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t;&gt;&gt; metrics_computation &gt;&gt;&gt;" sheetId="1" r:id="rId4"/>
    <sheet state="visible" name="metrics_summary" sheetId="2" r:id="rId5"/>
    <sheet state="visible" name="metrics_by_variant" sheetId="3" r:id="rId6"/>
    <sheet state="visible" name="metrics_by_patient_case" sheetId="4" r:id="rId7"/>
    <sheet state="visible" name="&gt;&gt;&gt; experiments_output_data &gt;&gt;&gt;" sheetId="5" r:id="rId8"/>
    <sheet state="visible" name="experiment_runs" sheetId="6" r:id="rId9"/>
    <sheet state="visible" name="feed_steps" sheetId="7" r:id="rId10"/>
    <sheet state="visible" name="feed_substeps" sheetId="8" r:id="rId11"/>
    <sheet state="visible" name="&gt;&gt;&gt; helpers &gt;&gt;&gt;" sheetId="9" r:id="rId12"/>
    <sheet state="visible" name="script_conform_dispatching" sheetId="10" r:id="rId13"/>
    <sheet state="visible" name="agent_name_matching" sheetId="11" r:id="rId14"/>
    <sheet state="visible" name="&gt;&gt;&gt; conversation_examples &gt;&gt;&gt;" sheetId="12" r:id="rId15"/>
    <sheet state="visible" name="example_a_1" sheetId="13" r:id="rId16"/>
    <sheet state="visible" name="example_b_2" sheetId="14" r:id="rId17"/>
    <sheet state="visible" name="example_a_3" sheetId="15" r:id="rId18"/>
    <sheet state="visible" name="example_b_4" sheetId="16" r:id="rId19"/>
  </sheets>
  <definedNames>
    <definedName hidden="1" localSheetId="5" name="_xlnm._FilterDatabase">experiment_runs!$A$1:$W$101</definedName>
    <definedName hidden="1" localSheetId="6" name="_xlnm._FilterDatabase">feed_steps!$A$1:$S$9915</definedName>
    <definedName hidden="1" localSheetId="7" name="_xlnm._FilterDatabase">feed_substeps!$A$1:$G$12627</definedName>
  </definedNames>
  <calcPr/>
</workbook>
</file>

<file path=xl/sharedStrings.xml><?xml version="1.0" encoding="utf-8"?>
<sst xmlns="http://schemas.openxmlformats.org/spreadsheetml/2006/main" count="156210" uniqueCount="46977">
  <si>
    <t>Run Stats</t>
  </si>
  <si>
    <t>Efficiency</t>
  </si>
  <si>
    <t>Effectiveness</t>
  </si>
  <si>
    <t>Variant</t>
  </si>
  <si>
    <t># Total Completed Dialogs</t>
  </si>
  <si>
    <t># Avg. Interactions per Completed Dialog</t>
  </si>
  <si>
    <t># Avg. Section Switches per Completed Dialog</t>
  </si>
  <si>
    <t>ms Avg. LLM Inference Duration per Interaction</t>
  </si>
  <si>
    <t># Avg. LLM Input Tokens per Interaction</t>
  </si>
  <si>
    <t># Avg. LLM Ouput Tokens per Interaction</t>
  </si>
  <si>
    <t>% Correct Section Completions</t>
  </si>
  <si>
    <t>% Coherent Section Switches</t>
  </si>
  <si>
    <t>% Script-Conform Dispatching</t>
  </si>
  <si>
    <t>a) Single-LLM</t>
  </si>
  <si>
    <t>b) Multi-LLM</t>
  </si>
  <si>
    <t>variant</t>
  </si>
  <si>
    <t>completed dialogs</t>
  </si>
  <si>
    <t>total interactions</t>
  </si>
  <si>
    <t>total calls</t>
  </si>
  <si>
    <t>total duration ms</t>
  </si>
  <si>
    <t>total input tokens</t>
  </si>
  <si>
    <t>total output tokens</t>
  </si>
  <si>
    <t>avg. interactions</t>
  </si>
  <si>
    <t>avg. calls</t>
  </si>
  <si>
    <t>ms avg. duration per interaction</t>
  </si>
  <si>
    <t>avg. input tokens per interaction</t>
  </si>
  <si>
    <t>avg. output tokens per interaction</t>
  </si>
  <si>
    <t>total switches</t>
  </si>
  <si>
    <t>correct switches</t>
  </si>
  <si>
    <t>coherent switches</t>
  </si>
  <si>
    <t>% completion accuracy</t>
  </si>
  <si>
    <t>% switch coherence</t>
  </si>
  <si>
    <t>total dispatchings</t>
  </si>
  <si>
    <t>conform dispatchings</t>
  </si>
  <si>
    <t>% conform dispatchings</t>
  </si>
  <si>
    <t>A</t>
  </si>
  <si>
    <t>B</t>
  </si>
  <si>
    <t>patient</t>
  </si>
  <si>
    <t>_id</t>
  </si>
  <si>
    <t>patient_case</t>
  </si>
  <si>
    <t>date_started</t>
  </si>
  <si>
    <t>date_completed</t>
  </si>
  <si>
    <t>interactions</t>
  </si>
  <si>
    <t>calls</t>
  </si>
  <si>
    <t>duration</t>
  </si>
  <si>
    <t>input_tokens</t>
  </si>
  <si>
    <t>output_tokens</t>
  </si>
  <si>
    <t>correct_switches</t>
  </si>
  <si>
    <t>incorrect_switches</t>
  </si>
  <si>
    <t>coherent_switches</t>
  </si>
  <si>
    <t>incoherent_switches</t>
  </si>
  <si>
    <t>exit_reason</t>
  </si>
  <si>
    <t>createdAt</t>
  </si>
  <si>
    <t>total_switches</t>
  </si>
  <si>
    <t>total_switches validated</t>
  </si>
  <si>
    <t>validation diff</t>
  </si>
  <si>
    <t>correct_dispatchings</t>
  </si>
  <si>
    <t>incorrect_dispatching</t>
  </si>
  <si>
    <t>disp_validation</t>
  </si>
  <si>
    <t>total_dispatchings</t>
  </si>
  <si>
    <t>ObjectId(66ae920072311c007ef6f52f)</t>
  </si>
  <si>
    <t>a</t>
  </si>
  <si>
    <t>2024-08-03T20:24:32.892Z</t>
  </si>
  <si>
    <t>2024-08-03T20:29:18.540Z</t>
  </si>
  <si>
    <t>allSectionsCompleted</t>
  </si>
  <si>
    <t>ObjectId(66ae931e72311c007ef6fd3b)</t>
  </si>
  <si>
    <t>2024-08-03T20:29:18.554Z</t>
  </si>
  <si>
    <t>2024-08-03T20:30:30.125Z</t>
  </si>
  <si>
    <t>ObjectId(66ae936672311c007ef70070)</t>
  </si>
  <si>
    <t>b</t>
  </si>
  <si>
    <t>2024-08-03T20:30:30.138Z</t>
  </si>
  <si>
    <t>2024-08-03T20:32:26.308Z</t>
  </si>
  <si>
    <t>2024-08-03T20:30:30.139Z</t>
  </si>
  <si>
    <t>ObjectId(66ae93da72311c007ef70626)</t>
  </si>
  <si>
    <t>2024-08-03T20:32:26.320Z</t>
  </si>
  <si>
    <t>2024-08-03T20:34:32.837Z</t>
  </si>
  <si>
    <t>ObjectId(66ae948772311c007ef70e46)</t>
  </si>
  <si>
    <t>2024-08-03T20:35:19.516Z</t>
  </si>
  <si>
    <t>2024-08-03T20:36:54.349Z</t>
  </si>
  <si>
    <t>2024-08-03T20:35:19.517Z</t>
  </si>
  <si>
    <t>ObjectId(66ae958372311c007ef7196a)</t>
  </si>
  <si>
    <t>2024-08-03T20:39:31.407Z</t>
  </si>
  <si>
    <t>2024-08-03T20:41:05.428Z</t>
  </si>
  <si>
    <t>ObjectId(66ae95e172311c007ef71d80)</t>
  </si>
  <si>
    <t>2024-08-03T20:41:05.441Z</t>
  </si>
  <si>
    <t>2024-08-03T20:42:41.450Z</t>
  </si>
  <si>
    <t>ObjectId(66ae964172311c007ef722c2)</t>
  </si>
  <si>
    <t>2024-08-03T20:42:41.456Z</t>
  </si>
  <si>
    <t>2024-08-03T20:44:25.411Z</t>
  </si>
  <si>
    <t>ObjectId(66ae96d772311c007ef72a47)</t>
  </si>
  <si>
    <t>2024-08-03T20:45:11.205Z</t>
  </si>
  <si>
    <t>2024-08-03T20:47:00.187Z</t>
  </si>
  <si>
    <t>ObjectId(66ae976972311c007ef73021)</t>
  </si>
  <si>
    <t>2024-08-03T20:47:37.393Z</t>
  </si>
  <si>
    <t>2024-08-03T20:48:57.776Z</t>
  </si>
  <si>
    <t>2024-08-03T20:47:37.394Z</t>
  </si>
  <si>
    <t>ObjectId(66ae97b972311c007ef7337d)</t>
  </si>
  <si>
    <t>2024-08-03T20:48:57.786Z</t>
  </si>
  <si>
    <t>2024-08-03T20:50:49.374Z</t>
  </si>
  <si>
    <t>ObjectId(66ae982972311c007ef7396d)</t>
  </si>
  <si>
    <t>2024-08-03T20:50:49.392Z</t>
  </si>
  <si>
    <t>2024-08-03T20:52:52.221Z</t>
  </si>
  <si>
    <t>ObjectId(66ae98b072311c007ef74053)</t>
  </si>
  <si>
    <t>2024-08-03T20:53:04.823Z</t>
  </si>
  <si>
    <t>2024-08-03T20:55:55.640Z</t>
  </si>
  <si>
    <t>ObjectId(66ae995b72311c007ef7463d)</t>
  </si>
  <si>
    <t>2024-08-03T20:55:55.655Z</t>
  </si>
  <si>
    <t>2024-08-03T20:57:55.108Z</t>
  </si>
  <si>
    <t>ObjectId(66ae99d372311c007ef74b1f)</t>
  </si>
  <si>
    <t>2024-08-03T20:57:55.123Z</t>
  </si>
  <si>
    <t>2024-08-03T20:59:58.015Z</t>
  </si>
  <si>
    <t>2024-08-03T20:57:55.124Z</t>
  </si>
  <si>
    <t>ObjectId(66ae9a4e72311c007ef75149)</t>
  </si>
  <si>
    <t>2024-08-03T20:59:58.032Z</t>
  </si>
  <si>
    <t>2024-08-03T21:02:38.376Z</t>
  </si>
  <si>
    <t>ObjectId(66ae9aee72311c007ef75893)</t>
  </si>
  <si>
    <t>2024-08-03T21:02:38.391Z</t>
  </si>
  <si>
    <t>2024-08-03T21:04:14.816Z</t>
  </si>
  <si>
    <t>ObjectId(66ae9b4e72311c007ef75ce2)</t>
  </si>
  <si>
    <t>2024-08-03T21:04:14.820Z</t>
  </si>
  <si>
    <t>2024-08-03T21:05:45.263Z</t>
  </si>
  <si>
    <t>2024-08-03T21:04:14.821Z</t>
  </si>
  <si>
    <t>ObjectId(66ae9ba972311c007ef760aa)</t>
  </si>
  <si>
    <t>2024-08-03T21:05:45.275Z</t>
  </si>
  <si>
    <t>2024-08-03T21:07:26.201Z</t>
  </si>
  <si>
    <t>2024-08-03T21:05:45.276Z</t>
  </si>
  <si>
    <t>ObjectId(66ae9c0e72311c007ef7662d)</t>
  </si>
  <si>
    <t>2024-08-03T21:07:26.205Z</t>
  </si>
  <si>
    <t>2024-08-03T21:09:34.731Z</t>
  </si>
  <si>
    <t>ObjectId(66ae9e6d9653f6008d6d3395)</t>
  </si>
  <si>
    <t>2024-08-03T21:17:33.832Z</t>
  </si>
  <si>
    <t>2024-08-03T21:19:44.423Z</t>
  </si>
  <si>
    <t>2024-08-03T21:17:33.833Z</t>
  </si>
  <si>
    <t>ObjectId(66ae9ef09653f6008d6d37e4)</t>
  </si>
  <si>
    <t>2024-08-03T21:19:44.440Z</t>
  </si>
  <si>
    <t>2024-08-03T21:21:42.355Z</t>
  </si>
  <si>
    <t>2024-08-03T21:19:44.441Z</t>
  </si>
  <si>
    <t>ObjectId(66ae9f669653f6008d6d3ddb)</t>
  </si>
  <si>
    <t>2024-08-03T21:21:42.365Z</t>
  </si>
  <si>
    <t>2024-08-03T21:22:45.680Z</t>
  </si>
  <si>
    <t>ObjectId(66ae9fa59653f6008d6d40f2)</t>
  </si>
  <si>
    <t>2024-08-03T21:22:45.693Z</t>
  </si>
  <si>
    <t>2024-08-03T21:24:29.502Z</t>
  </si>
  <si>
    <t>ObjectId(66aea0999653f6008d6d4d04)</t>
  </si>
  <si>
    <t>2024-08-03T21:26:49.264Z</t>
  </si>
  <si>
    <t>2024-08-03T21:28:10.056Z</t>
  </si>
  <si>
    <t>2024-08-03T21:26:49.265Z</t>
  </si>
  <si>
    <t>ObjectId(66aea0ea9653f6008d6d50ae)</t>
  </si>
  <si>
    <t>2024-08-03T21:28:10.063Z</t>
  </si>
  <si>
    <t>2024-08-03T21:30:19.933Z</t>
  </si>
  <si>
    <t>ObjectId(66aea16b9653f6008d6d574c)</t>
  </si>
  <si>
    <t>2024-08-03T21:30:19.942Z</t>
  </si>
  <si>
    <t>2024-08-03T21:31:37.277Z</t>
  </si>
  <si>
    <t>ObjectId(66aea1b99653f6008d6d5af6)</t>
  </si>
  <si>
    <t>2024-08-03T21:31:37.281Z</t>
  </si>
  <si>
    <t>2024-08-03T21:34:22.058Z</t>
  </si>
  <si>
    <t>ObjectId(66aea2839653f6008d6d64b3)</t>
  </si>
  <si>
    <t>2024-08-03T21:34:59.568Z</t>
  </si>
  <si>
    <t>2024-08-03T21:37:54.588Z</t>
  </si>
  <si>
    <t>ObjectId(66aea3329653f6008d6d6b99)</t>
  </si>
  <si>
    <t>2024-08-03T21:37:54.603Z</t>
  </si>
  <si>
    <t>2024-08-03T21:42:49.452Z</t>
  </si>
  <si>
    <t>ObjectId(66af11ddee95d500a8df56bb)</t>
  </si>
  <si>
    <t>2024-08-04T05:30:05.055Z</t>
  </si>
  <si>
    <t>2024-08-04T05:31:40.977Z</t>
  </si>
  <si>
    <t>2024-08-04T05:30:05.056Z</t>
  </si>
  <si>
    <t>ObjectId(66af1244ee95d500a8df5b96)</t>
  </si>
  <si>
    <t>2024-08-04T05:31:48.664Z</t>
  </si>
  <si>
    <t>2024-08-04T05:33:43.026Z</t>
  </si>
  <si>
    <t>ObjectId(66af12e5ee95d500a8df62ef)</t>
  </si>
  <si>
    <t>2024-08-04T05:34:29.215Z</t>
  </si>
  <si>
    <t>2024-08-04T05:35:58.519Z</t>
  </si>
  <si>
    <t>ObjectId(66af133eee95d500a8df6699)</t>
  </si>
  <si>
    <t>2024-08-04T05:35:58.531Z</t>
  </si>
  <si>
    <t>2024-08-04T05:37:17.169Z</t>
  </si>
  <si>
    <t>ObjectId(66af138dee95d500a8df6a43)</t>
  </si>
  <si>
    <t>2024-08-04T05:37:17.182Z</t>
  </si>
  <si>
    <t>2024-08-04T05:39:24.551Z</t>
  </si>
  <si>
    <t>ObjectId(66af1415ee95d500a8df6f4e)</t>
  </si>
  <si>
    <t>2024-08-04T05:39:33.536Z</t>
  </si>
  <si>
    <t>2024-08-04T05:41:56.298Z</t>
  </si>
  <si>
    <t>ObjectId(66af1528ee95d500a8df7b83)</t>
  </si>
  <si>
    <t>2024-08-04T05:44:08.508Z</t>
  </si>
  <si>
    <t>2024-08-04T05:45:30.912Z</t>
  </si>
  <si>
    <t>2024-08-04T05:44:08.509Z</t>
  </si>
  <si>
    <t>ObjectId(66af157aee95d500a8df7e73)</t>
  </si>
  <si>
    <t>2024-08-04T05:45:30.926Z</t>
  </si>
  <si>
    <t>2024-08-04T05:48:40.410Z</t>
  </si>
  <si>
    <t>2024-08-04T05:45:30.927Z</t>
  </si>
  <si>
    <t>ObjectId(66af1638ee95d500a8df883d)</t>
  </si>
  <si>
    <t>2024-08-04T05:48:40.424Z</t>
  </si>
  <si>
    <t>2024-08-04T05:50:29.150Z</t>
  </si>
  <si>
    <t>2024-08-04T05:48:40.425Z</t>
  </si>
  <si>
    <t>ObjectId(66af16a5ee95d500a8df8df3)</t>
  </si>
  <si>
    <t>2024-08-04T05:50:29.160Z</t>
  </si>
  <si>
    <t>2024-08-04T05:53:14.934Z</t>
  </si>
  <si>
    <t>ObjectId(66af174aee95d500a8df9627)</t>
  </si>
  <si>
    <t>2024-08-04T05:53:14.943Z</t>
  </si>
  <si>
    <t>2024-08-04T05:54:57.875Z</t>
  </si>
  <si>
    <t>ObjectId(66af17b1ee95d500a8df9ba3)</t>
  </si>
  <si>
    <t>2024-08-04T05:54:57.892Z</t>
  </si>
  <si>
    <t>2024-08-04T05:56:28.699Z</t>
  </si>
  <si>
    <t>ObjectId(66af180cee95d500a8dfa0b2)</t>
  </si>
  <si>
    <t>2024-08-04T05:56:28.705Z</t>
  </si>
  <si>
    <t>2024-08-04T05:58:16.815Z</t>
  </si>
  <si>
    <t>ObjectId(66af1878ee95d500a8dfa6a9)</t>
  </si>
  <si>
    <t>2024-08-04T05:58:16.819Z</t>
  </si>
  <si>
    <t>2024-08-04T06:00:03.728Z</t>
  </si>
  <si>
    <t>ObjectId(66af18e3ee95d500a8dfad0d)</t>
  </si>
  <si>
    <t>2024-08-04T06:00:03.739Z</t>
  </si>
  <si>
    <t>2024-08-04T06:01:26.713Z</t>
  </si>
  <si>
    <t>2024-08-04T06:00:03.740Z</t>
  </si>
  <si>
    <t>ObjectId(66af195eee95d500a8dfb2de)</t>
  </si>
  <si>
    <t>2024-08-04T06:02:06.104Z</t>
  </si>
  <si>
    <t>2024-08-04T06:03:47.275Z</t>
  </si>
  <si>
    <t>2024-08-04T06:02:06.105Z</t>
  </si>
  <si>
    <t>ObjectId(66af19c3ee95d500a8dfb742)</t>
  </si>
  <si>
    <t>2024-08-04T06:03:47.286Z</t>
  </si>
  <si>
    <t>2024-08-04T06:05:23.350Z</t>
  </si>
  <si>
    <t>ObjectId(66af1a23ee95d500a8dfbb1c)</t>
  </si>
  <si>
    <t>2024-08-04T06:05:23.365Z</t>
  </si>
  <si>
    <t>2024-08-04T06:06:54.257Z</t>
  </si>
  <si>
    <t>ObjectId(66af1a7eee95d500a8dfbeed)</t>
  </si>
  <si>
    <t>2024-08-04T06:06:54.261Z</t>
  </si>
  <si>
    <t>2024-08-04T06:08:16.696Z</t>
  </si>
  <si>
    <t>ObjectId(66af1b01ee95d500a8dfc4a9)</t>
  </si>
  <si>
    <t>2024-08-04T06:09:05.440Z</t>
  </si>
  <si>
    <t>2024-08-04T06:10:30.099Z</t>
  </si>
  <si>
    <t>2024-08-04T06:09:05.441Z</t>
  </si>
  <si>
    <t>ObjectId(66af1b56ee95d500a8dfc82c)</t>
  </si>
  <si>
    <t>2024-08-04T06:10:30.104Z</t>
  </si>
  <si>
    <t>2024-08-04T06:11:55.726Z</t>
  </si>
  <si>
    <t>ObjectId(66af1babee95d500a8dfcc1b)</t>
  </si>
  <si>
    <t>2024-08-04T06:11:55.738Z</t>
  </si>
  <si>
    <t>2024-08-04T06:13:38.207Z</t>
  </si>
  <si>
    <t>2024-08-04T06:11:55.739Z</t>
  </si>
  <si>
    <t>ObjectId(66af1c12ee95d500a8dfd204)</t>
  </si>
  <si>
    <t>2024-08-04T06:13:38.215Z</t>
  </si>
  <si>
    <t>2024-08-04T06:15:12.118Z</t>
  </si>
  <si>
    <t>2024-08-04T06:13:38.216Z</t>
  </si>
  <si>
    <t>ObjectId(66af1c70ee95d500a8dfd713)</t>
  </si>
  <si>
    <t>2024-08-04T06:15:12.129Z</t>
  </si>
  <si>
    <t>2024-08-04T06:16:49.276Z</t>
  </si>
  <si>
    <t>ObjectId(66af1cd1ee95d500a8dfdcc9)</t>
  </si>
  <si>
    <t>2024-08-04T06:16:49.283Z</t>
  </si>
  <si>
    <t>2024-08-04T06:18:45.718Z</t>
  </si>
  <si>
    <t>2024-08-04T06:16:49.284Z</t>
  </si>
  <si>
    <t>ObjectId(66af1d45ee95d500a8dfe27f)</t>
  </si>
  <si>
    <t>2024-08-04T06:18:45.726Z</t>
  </si>
  <si>
    <t>2024-08-04T06:20:22.181Z</t>
  </si>
  <si>
    <t>ObjectId(66af1da6ee95d500a8dfe835)</t>
  </si>
  <si>
    <t>2024-08-04T06:20:22.187Z</t>
  </si>
  <si>
    <t>2024-08-04T06:21:33.377Z</t>
  </si>
  <si>
    <t>2024-08-04T06:20:22.188Z</t>
  </si>
  <si>
    <t>ObjectId(66af1dedee95d500a8dfecd0)</t>
  </si>
  <si>
    <t>2024-08-04T06:21:33.382Z</t>
  </si>
  <si>
    <t>2024-08-04T06:22:48.409Z</t>
  </si>
  <si>
    <t>ObjectId(66af1e38ee95d500a8dff172)</t>
  </si>
  <si>
    <t>2024-08-04T06:22:48.413Z</t>
  </si>
  <si>
    <t>2024-08-04T06:24:23.872Z</t>
  </si>
  <si>
    <t>2024-08-04T06:22:48.414Z</t>
  </si>
  <si>
    <t>ObjectId(66af1e97ee95d500a8dff53a)</t>
  </si>
  <si>
    <t>2024-08-04T06:24:23.884Z</t>
  </si>
  <si>
    <t>2024-08-04T06:25:40.546Z</t>
  </si>
  <si>
    <t>2024-08-04T06:24:23.885Z</t>
  </si>
  <si>
    <t>ObjectId(66af1ee4ee95d500a8dff8e4)</t>
  </si>
  <si>
    <t>2024-08-04T06:25:40.551Z</t>
  </si>
  <si>
    <t>2024-08-04T06:26:55.124Z</t>
  </si>
  <si>
    <t>ObjectId(66af1f2fee95d500a8dffc70)</t>
  </si>
  <si>
    <t>2024-08-04T06:26:55.139Z</t>
  </si>
  <si>
    <t>2024-08-04T06:27:49.184Z</t>
  </si>
  <si>
    <t>ObjectId(66af1f65ee95d500a8dfff42)</t>
  </si>
  <si>
    <t>2024-08-04T06:27:49.196Z</t>
  </si>
  <si>
    <t>2024-08-04T06:29:05.054Z</t>
  </si>
  <si>
    <t>ObjectId(66af1fb1ee95d500a8e00313)</t>
  </si>
  <si>
    <t>2024-08-04T06:29:05.058Z</t>
  </si>
  <si>
    <t>2024-08-04T06:30:51.234Z</t>
  </si>
  <si>
    <t>ObjectId(66af201bee95d500a8e00744)</t>
  </si>
  <si>
    <t>2024-08-04T06:30:51.240Z</t>
  </si>
  <si>
    <t>2024-08-04T06:32:34.764Z</t>
  </si>
  <si>
    <t>ObjectId(66af2082ee95d500a8e00b93)</t>
  </si>
  <si>
    <t>2024-08-04T06:32:34.779Z</t>
  </si>
  <si>
    <t>2024-08-04T06:34:35.333Z</t>
  </si>
  <si>
    <t>ObjectId(66af20fbee95d500a8e011f7)</t>
  </si>
  <si>
    <t>2024-08-04T06:34:35.341Z</t>
  </si>
  <si>
    <t>2024-08-04T06:36:44.554Z</t>
  </si>
  <si>
    <t>ObjectId(66af217cee95d500a8e01821)</t>
  </si>
  <si>
    <t>2024-08-04T06:36:44.560Z</t>
  </si>
  <si>
    <t>2024-08-04T06:38:43.655Z</t>
  </si>
  <si>
    <t>ObjectId(66af21f3ee95d500a8e01e4b)</t>
  </si>
  <si>
    <t>2024-08-04T06:38:43.670Z</t>
  </si>
  <si>
    <t>2024-08-04T06:41:41.713Z</t>
  </si>
  <si>
    <t>ObjectId(66af22a5ee95d500a8e026f1)</t>
  </si>
  <si>
    <t>2024-08-04T06:41:41.722Z</t>
  </si>
  <si>
    <t>2024-08-04T06:43:25.147Z</t>
  </si>
  <si>
    <t>2024-08-04T06:41:41.723Z</t>
  </si>
  <si>
    <t>ObjectId(66af230dee95d500a8e02c74)</t>
  </si>
  <si>
    <t>2024-08-04T06:43:25.154Z</t>
  </si>
  <si>
    <t>2024-08-04T06:45:35.222Z</t>
  </si>
  <si>
    <t>ObjectId(66af238fee95d500a8e0337f)</t>
  </si>
  <si>
    <t>2024-08-04T06:45:35.230Z</t>
  </si>
  <si>
    <t>2024-08-04T06:47:17.645Z</t>
  </si>
  <si>
    <t>ObjectId(66af23f5ee95d500a8e038fb)</t>
  </si>
  <si>
    <t>2024-08-04T06:47:17.654Z</t>
  </si>
  <si>
    <t>2024-08-04T06:49:12.045Z</t>
  </si>
  <si>
    <t>ObjectId(66af2468ee95d500a8e03d5f)</t>
  </si>
  <si>
    <t>2024-08-04T06:49:12.056Z</t>
  </si>
  <si>
    <t>2024-08-04T06:50:44.762Z</t>
  </si>
  <si>
    <t>ObjectId(66af24ecee95d500a8e043b7)</t>
  </si>
  <si>
    <t>2024-08-04T06:51:24.308Z</t>
  </si>
  <si>
    <t>2024-08-04T06:52:39.741Z</t>
  </si>
  <si>
    <t>ObjectId(66af2537ee95d500a8e04761)</t>
  </si>
  <si>
    <t>2024-08-04T06:52:39.753Z</t>
  </si>
  <si>
    <t>2024-08-04T06:54:17.084Z</t>
  </si>
  <si>
    <t>ObjectId(66af2599ee95d500a8e04b80)</t>
  </si>
  <si>
    <t>2024-08-04T06:54:17.092Z</t>
  </si>
  <si>
    <t>2024-08-04T06:56:09.272Z</t>
  </si>
  <si>
    <t>ObjectId(66af2609ee95d500a8e04fe4)</t>
  </si>
  <si>
    <t>2024-08-04T06:56:09.285Z</t>
  </si>
  <si>
    <t>2024-08-04T06:57:41.932Z</t>
  </si>
  <si>
    <t>2024-08-04T06:56:09.286Z</t>
  </si>
  <si>
    <t>ObjectId(66af2665ee95d500a8e05397)</t>
  </si>
  <si>
    <t>2024-08-04T06:57:41.939Z</t>
  </si>
  <si>
    <t>2024-08-04T06:59:05.131Z</t>
  </si>
  <si>
    <t>ObjectId(66af26b9ee95d500a8e05738)</t>
  </si>
  <si>
    <t>2024-08-04T06:59:05.142Z</t>
  </si>
  <si>
    <t>2024-08-04T07:00:46.088Z</t>
  </si>
  <si>
    <t>2024-08-04T06:59:05.143Z</t>
  </si>
  <si>
    <t>ObjectId(66af271eee95d500a8e05cbb)</t>
  </si>
  <si>
    <t>2024-08-04T07:00:46.105Z</t>
  </si>
  <si>
    <t>2024-08-04T07:04:02.391Z</t>
  </si>
  <si>
    <t>2024-08-04T07:00:46.106Z</t>
  </si>
  <si>
    <t>ObjectId(66af27e2ee95d500a8e0655a)</t>
  </si>
  <si>
    <t>2024-08-04T07:04:02.398Z</t>
  </si>
  <si>
    <t>2024-08-04T07:05:58.631Z</t>
  </si>
  <si>
    <t>ObjectId(66af2856ee95d500a8e06b86)</t>
  </si>
  <si>
    <t>2024-08-04T07:05:58.642Z</t>
  </si>
  <si>
    <t>2024-08-04T07:07:37.598Z</t>
  </si>
  <si>
    <t>ObjectId(66af28b9ee95d500a8e07109)</t>
  </si>
  <si>
    <t>2024-08-04T07:07:37.606Z</t>
  </si>
  <si>
    <t>2024-08-04T07:09:56.608Z</t>
  </si>
  <si>
    <t>2024-08-04T07:07:37.607Z</t>
  </si>
  <si>
    <t>ObjectId(66af2944ee95d500a8e077e1)</t>
  </si>
  <si>
    <t>2024-08-04T07:09:56.616Z</t>
  </si>
  <si>
    <t>2024-08-04T07:12:00.809Z</t>
  </si>
  <si>
    <t>ObjectId(66af29c0ee95d500a8e07e7f)</t>
  </si>
  <si>
    <t>2024-08-04T07:12:00.822Z</t>
  </si>
  <si>
    <t>2024-08-04T07:13:42.285Z</t>
  </si>
  <si>
    <t>2024-08-04T07:12:00.823Z</t>
  </si>
  <si>
    <t>ObjectId(66af2a49ee95d500a8e0869f)</t>
  </si>
  <si>
    <t>2024-08-04T07:14:17.245Z</t>
  </si>
  <si>
    <t>2024-08-04T07:15:23.887Z</t>
  </si>
  <si>
    <t>ObjectId(66af2a8bee95d500a8e08a70)</t>
  </si>
  <si>
    <t>2024-08-04T07:15:23.896Z</t>
  </si>
  <si>
    <t>2024-08-04T07:17:17.356Z</t>
  </si>
  <si>
    <t>ObjectId(66af2afdee95d500a8e08f5b)</t>
  </si>
  <si>
    <t>2024-08-04T07:17:17.372Z</t>
  </si>
  <si>
    <t>2024-08-04T07:18:55.137Z</t>
  </si>
  <si>
    <t>ObjectId(66af2b87ee95d500a8e095c8)</t>
  </si>
  <si>
    <t>2024-08-04T07:19:35.801Z</t>
  </si>
  <si>
    <t>2024-08-04T07:20:27.180Z</t>
  </si>
  <si>
    <t>ObjectId(66af2c02ee95d500a8e09cbe)</t>
  </si>
  <si>
    <t>2024-08-04T07:21:38.157Z</t>
  </si>
  <si>
    <t>2024-08-04T07:23:53.707Z</t>
  </si>
  <si>
    <t>ObjectId(66af2c89ee95d500a8e0a1be)</t>
  </si>
  <si>
    <t>2024-08-04T07:23:53.725Z</t>
  </si>
  <si>
    <t>2024-08-04T07:25:08.608Z</t>
  </si>
  <si>
    <t>ObjectId(66af2cd4ee95d500a8e0a4ae)</t>
  </si>
  <si>
    <t>2024-08-04T07:25:08.619Z</t>
  </si>
  <si>
    <t>2024-08-04T07:26:55.906Z</t>
  </si>
  <si>
    <t>ObjectId(66af2e61ee95d500a8e0b512)</t>
  </si>
  <si>
    <t>2024-08-04T07:31:45.934Z</t>
  </si>
  <si>
    <t>2024-08-04T07:35:26.922Z</t>
  </si>
  <si>
    <t>ObjectId(66af2f3eee95d500a8e0bf8a)</t>
  </si>
  <si>
    <t>2024-08-04T07:35:26.936Z</t>
  </si>
  <si>
    <t>2024-08-04T07:37:45.135Z</t>
  </si>
  <si>
    <t>2024-08-04T07:35:26.937Z</t>
  </si>
  <si>
    <t>ObjectId(66af2fc9ee95d500a8e0c697)</t>
  </si>
  <si>
    <t>2024-08-04T07:37:45.147Z</t>
  </si>
  <si>
    <t>2024-08-04T07:39:33.623Z</t>
  </si>
  <si>
    <t>ObjectId(66af3035ee95d500a8e0cc4d)</t>
  </si>
  <si>
    <t>2024-08-04T07:39:33.631Z</t>
  </si>
  <si>
    <t>2024-08-04T07:41:37.730Z</t>
  </si>
  <si>
    <t>ObjectId(66af30b1ee95d500a8e0d2eb)</t>
  </si>
  <si>
    <t>2024-08-04T07:41:37.752Z</t>
  </si>
  <si>
    <t>2024-08-04T07:43:28.172Z</t>
  </si>
  <si>
    <t>ObjectId(66af3120ee95d500a8e0d989)</t>
  </si>
  <si>
    <t>2024-08-04T07:43:28.179Z</t>
  </si>
  <si>
    <t>2024-08-04T07:45:09.610Z</t>
  </si>
  <si>
    <t>ObjectId(66af3185ee95d500a8e0df3f)</t>
  </si>
  <si>
    <t>2024-08-04T07:45:09.617Z</t>
  </si>
  <si>
    <t>2024-08-04T07:48:13.276Z</t>
  </si>
  <si>
    <t>experiment_run_id</t>
  </si>
  <si>
    <t>agent</t>
  </si>
  <si>
    <t>section_number</t>
  </si>
  <si>
    <t>section_status</t>
  </si>
  <si>
    <t>message_type</t>
  </si>
  <si>
    <t>role</t>
  </si>
  <si>
    <t>agent_name</t>
  </si>
  <si>
    <t>content</t>
  </si>
  <si>
    <t>model</t>
  </si>
  <si>
    <t>temperature</t>
  </si>
  <si>
    <t>last_section</t>
  </si>
  <si>
    <t>next_section</t>
  </si>
  <si>
    <t>is_correct_dispatching</t>
  </si>
  <si>
    <t>wrong_disp</t>
  </si>
  <si>
    <t>ObjectId(66ae920072311c007ef6f537)</t>
  </si>
  <si>
    <t>event</t>
  </si>
  <si>
    <t>started</t>
  </si>
  <si>
    <t>2024-08-03T20:24:32.897Z</t>
  </si>
  <si>
    <t>ObjectId(66ae920072311c007ef6f540)</t>
  </si>
  <si>
    <t>system</t>
  </si>
  <si>
    <t>2024-08-03T20:24:32.900Z</t>
  </si>
  <si>
    <t>ObjectId(66ae920272311c007ef6f548)</t>
  </si>
  <si>
    <t>therapist_a</t>
  </si>
  <si>
    <t>message</t>
  </si>
  <si>
    <t>assistant</t>
  </si>
  <si>
    <t>(THINKING: I have not completed my current section yet.)
Hello! I'm Dr. Smith, your AI Therapist. I'm here to support you in any way I can. How are you doing today?</t>
  </si>
  <si>
    <t>gpt-4o-mini</t>
  </si>
  <si>
    <t>2024-08-03T20:24:34.688Z</t>
  </si>
  <si>
    <t>ObjectId(66ae920372311c007ef6f55c)</t>
  </si>
  <si>
    <t>Hi, Dr. Smith. I’m feeling a bit low today, to be honest. It's hard to shake off the heaviness that's been hanging around for the past few years.</t>
  </si>
  <si>
    <t>2024-08-03T20:24:35.633Z</t>
  </si>
  <si>
    <t>ObjectId(66ae920372311c007ef6f567)</t>
  </si>
  <si>
    <t>2024-08-03T20:24:35.644Z</t>
  </si>
  <si>
    <t>ObjectId(66ae920572311c007ef6f56f)</t>
  </si>
  <si>
    <t>(THINKING: I have not completed my current section yet.)
Thank you for sharing that with me. It sounds like you're going through a tough time. Before we dive deeper, may I ask what name you prefer to be called by?</t>
  </si>
  <si>
    <t>2024-08-03T20:24:37.251Z</t>
  </si>
  <si>
    <t>ObjectId(66ae920572311c007ef6f583)</t>
  </si>
  <si>
    <t>You can just call me Mark. That's what I’m used to!</t>
  </si>
  <si>
    <t>2024-08-03T20:24:37.961Z</t>
  </si>
  <si>
    <t>ObjectId(66ae920572311c007ef6f58e)</t>
  </si>
  <si>
    <t>2024-08-03T20:24:37.970Z</t>
  </si>
  <si>
    <t>ObjectId(66ae920772311c007ef6f596)</t>
  </si>
  <si>
    <t>(THINKING: I have not completed my current section yet.)
Thank you, Mark! It's nice to meet you. Do you have any questions about the service or about me that you'd like to ask?</t>
  </si>
  <si>
    <t>2024-08-03T20:24:39.003Z</t>
  </si>
  <si>
    <t>ObjectId(66ae920872311c007ef6f5aa)</t>
  </si>
  <si>
    <t>Not really. I just want to figure out how to feel better and maybe get some guidance on what to do next. It’s been a long struggle for me.</t>
  </si>
  <si>
    <t>2024-08-03T20:24:40.303Z</t>
  </si>
  <si>
    <t>ObjectId(66ae920872311c007ef6f5b5)</t>
  </si>
  <si>
    <t>2024-08-03T20:24:40.308Z</t>
  </si>
  <si>
    <t>ObjectId(66ae920e72311c007ef6f5bd)</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</si>
  <si>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you're open to finding ways to feel better. Let's take a moment to explore how you're doing today. Can you share a bit more about what you're feeling right now?</t>
  </si>
  <si>
    <t>2024-08-03T20:24:46.132Z</t>
  </si>
  <si>
    <t>ObjectId(66ae920e72311c007ef6f5cf)</t>
  </si>
  <si>
    <t>completed</t>
  </si>
  <si>
    <t>2024-08-03T20:24:46.159Z</t>
  </si>
  <si>
    <t>ObjectId(66ae920e72311c007ef6f5d6)</t>
  </si>
  <si>
    <t>2024-08-03T20:24:46.168Z</t>
  </si>
  <si>
    <t>ObjectId(66ae920f72311c007ef6f5e2)</t>
  </si>
  <si>
    <t>validator</t>
  </si>
  <si>
    <t>Instructions completed: yes
Last message coherent: yes</t>
  </si>
  <si>
    <t>gpt-4o</t>
  </si>
  <si>
    <t>2024-08-03T20:24:47.023Z</t>
  </si>
  <si>
    <t>ObjectId(66ae921072311c007ef6f5ef)</t>
  </si>
  <si>
    <t>Right now, I feel a mix of sadness and fatigue. It’s like no matter what I do, I can’t really find joy in anything. I’m struggling to enjoy time with my daughters too, even though I cherish them. It’s frustrating.</t>
  </si>
  <si>
    <t>2024-08-03T20:24:48.074Z</t>
  </si>
  <si>
    <t>ObjectId(66ae921072311c007ef6f5fa)</t>
  </si>
  <si>
    <t>2024-08-03T20:24:48.084Z</t>
  </si>
  <si>
    <t>ObjectId(66ae921172311c007ef6f602)</t>
  </si>
  <si>
    <t>(THINKING: I have not completed my current section yet.)
I'm really sorry to hear that you're feeling this way, Mark. It must be incredibly tough to feel sadness and fatigue, especially when it affects your time with your daughters. It's understandable to feel frustrated in such a situation. Can you tell me more about what you think might be contributing to these feelings?</t>
  </si>
  <si>
    <t>2024-08-03T20:24:49.855Z</t>
  </si>
  <si>
    <t>ObjectId(66ae921372311c007ef6f616)</t>
  </si>
  <si>
    <t>I think it’s a combination of things. The recent divorce has taken a toll on me, and I find myself feeling lonely a lot. I miss the connections I had before, and my social life isn't what it used to be. I've also been carrying a lot of guilt about not being the best dad during this period. It just feels like everything is intertwined, and I can't separate these feelings.</t>
  </si>
  <si>
    <t>2024-08-03T20:24:51.371Z</t>
  </si>
  <si>
    <t>ObjectId(66ae921372311c007ef6f621)</t>
  </si>
  <si>
    <t>2024-08-03T20:24:51.381Z</t>
  </si>
  <si>
    <t>ObjectId(66ae921472311c007ef6f629)</t>
  </si>
  <si>
    <t>(THINKING: I have not completed my current section yet.)
It sounds like you're dealing with a lot right now, Mark. The impact of a divorce can be profound, and it's completely normal to feel lonely and guilty during such a significant life change. It's understandable that these feelings are intertwined and difficult to separate. 
Given everything you've shared, would you like to first further explore your problem, or would you prefer to learn a CBT exercise right away?</t>
  </si>
  <si>
    <t>2024-08-03T20:24:52.791Z</t>
  </si>
  <si>
    <t>ObjectId(66ae921572311c007ef6f63d)</t>
  </si>
  <si>
    <t>I’m not sure what CBT is, so I think I’d like to understand that a bit more before deciding on the exercise. Can you explain it to me?</t>
  </si>
  <si>
    <t>2024-08-03T20:24:53.620Z</t>
  </si>
  <si>
    <t>ObjectId(66ae921572311c007ef6f648)</t>
  </si>
  <si>
    <t>2024-08-03T20:24:53.622Z</t>
  </si>
  <si>
    <t>ObjectId(66ae921972311c007ef6f650)</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</si>
  <si>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Cognitive Behavioral Therapy (CBT) is a type of therapy that focuses on the relationship between our thoughts, feelings, and behaviors. It helps individuals identify and challenge negative thought patterns and beliefs, which can lead to changes in emotions and behaviors. 
There are several exercises within CBT that can be helpful. For example, we can work on identifying distressing thoughts, scheduling enjoyable activities, or practicing relaxation techniques. Each of these exercises aims to help you manage your feelings and improve your overall well-being.
Now that you have a better understanding of CBT, would you like to choose one of the exercises to try? Here are the options: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t>
  </si>
  <si>
    <t>2024-08-03T20:24:57.970Z</t>
  </si>
  <si>
    <t>ObjectId(66ae921972311c007ef6f662)</t>
  </si>
  <si>
    <t>2024-08-03T20:24:57.983Z</t>
  </si>
  <si>
    <t>ObjectId(66ae921972311c007ef6f669)</t>
  </si>
  <si>
    <t>2024-08-03T20:24:57.988Z</t>
  </si>
  <si>
    <t>ObjectId(66ae921b72311c007ef6f675)</t>
  </si>
  <si>
    <t>Instructions completed: no
The therapist did not wait for the patient's response after explaining CBT and before offering the exercise options.
Last message coherent: yes</t>
  </si>
  <si>
    <t>2024-08-03T20:24:59.139Z</t>
  </si>
  <si>
    <t>ObjectId(66ae921c72311c007ef6f682)</t>
  </si>
  <si>
    <t>That sounds helpful, but honestly, I’m a bit hesitant to focus on exercises right now. I’d rather just talk about what I’m feeling and see if we can delve deeper into that first. Could we do that instead?</t>
  </si>
  <si>
    <t>2024-08-03T20:25:00.321Z</t>
  </si>
  <si>
    <t>ObjectId(66ae921c72311c007ef6f68d)</t>
  </si>
  <si>
    <t>2024-08-03T20:25:00.331Z</t>
  </si>
  <si>
    <t>ObjectId(66ae921e72311c007ef6f695)</t>
  </si>
  <si>
    <t>(THINKING: I have not completed my current section yet.)
I completely understand, Mark. It's important to feel comfortable and ready before diving into exercises. Let's take the time to talk about what you're feeling and explore it further. 
You mentioned feeling a mix of sadness and fatigue, and that your recent divorce has contributed to feelings of loneliness and guilt. Can you share more about how these feelings manifest in your daily life? What specific moments or thoughts tend to amplify these emotions for you?</t>
  </si>
  <si>
    <t>2024-08-03T20:25:02.634Z</t>
  </si>
  <si>
    <t>ObjectId(66ae922072311c007ef6f6a9)</t>
  </si>
  <si>
    <t>Well, the sadness often creeps in when I’m alone at home — just staring at the walls, or when I’m winding down after my daughters go back to their mom. I find it hard to concentrate on anything, and the fatigue makes it tough to even get up and do things. Sometimes I’ll think about past mistakes or wonder if I’m doing enough for my girls, and that guilt just deepens the sadness. 
I’ve also noticed that I avoid social situations now. I used to be more outgoing, but now I just feel like I don’t have the energy to engage with people, even friends I used to enjoy being around. It’s really isolating.</t>
  </si>
  <si>
    <t>2024-08-03T20:25:04.599Z</t>
  </si>
  <si>
    <t>ObjectId(66ae922072311c007ef6f6b4)</t>
  </si>
  <si>
    <t>2024-08-03T20:25:04.607Z</t>
  </si>
  <si>
    <t>ObjectId(66ae922372311c007ef6f6bc)</t>
  </si>
  <si>
    <t>(THINKING: I have not completed my current section yet.)
Thank you for sharing that with me, Mark. It sounds incredibly challenging to feel that way, especially when you're dealing with the aftermath of your divorce and the feelings of isolation. It's understandable that being alone at home and reflecting on past mistakes can intensify those feelings of sadness and guilt. 
Avoiding social situations can also create a cycle of loneliness, making it even harder to break out of that pattern. It's important to acknowledge these feelings and understand that they are valid.
Given what you've shared, would you like to explore one of the CBT exercises now?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 or would you prefer to continue discussing your feelings?</t>
  </si>
  <si>
    <t>2024-08-03T20:25:07.372Z</t>
  </si>
  <si>
    <t>ObjectId(66ae922472311c007ef6f6d0)</t>
  </si>
  <si>
    <t>I appreciate you giving me the options again. I think I might need a little more time to talk about what I’ve been experiencing. I’m just not ready to jump into an exercise yet. Can we focus on this a bit more before moving forward?</t>
  </si>
  <si>
    <t>2024-08-03T20:25:08.777Z</t>
  </si>
  <si>
    <t>ObjectId(66ae922472311c007ef6f6db)</t>
  </si>
  <si>
    <t>2024-08-03T20:25:08.785Z</t>
  </si>
  <si>
    <t>ObjectId(66ae922872311c007ef6f6e3)</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</si>
  <si>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Of course, Mark. It's completely fine to take your time to talk about your experiences. Let's continue exploring what you've been feeling. 
Can you further describe the main issue you are experiencing? What do you feel is at the core of your sadness and fatigue?</t>
  </si>
  <si>
    <t>2024-08-03T20:25:12.653Z</t>
  </si>
  <si>
    <t>ObjectId(66ae922872311c007ef6f6f5)</t>
  </si>
  <si>
    <t>2024-08-03T20:25:12.676Z</t>
  </si>
  <si>
    <t>ObjectId(66ae922872311c007ef6f6fc)</t>
  </si>
  <si>
    <t>2024-08-03T20:25:12.681Z</t>
  </si>
  <si>
    <t>ObjectId(66ae922972311c007ef6f708)</t>
  </si>
  <si>
    <t>Instructions completed: no
The therapist did not allow the patient to select an exercise and did not proceed with the corresponding section as instructed.
Last message coherent: yes</t>
  </si>
  <si>
    <t>2024-08-03T20:25:13.697Z</t>
  </si>
  <si>
    <t>ObjectId(66ae922c72311c007ef6f715)</t>
  </si>
  <si>
    <t>I think at the core of my sadness is a sense of loss — not just from the divorce, but from losing the vision I had for my life. I thought I would be in a stable marriage and that my family would be together. The idea of success for me was intertwined with having a happy home, and I feel like I’ve failed at that.
There's also a deep-rooted feeling of being alone. I’ve always struggled with depression, and now it feels heavier, like a weight that’s pulling me down and making it hard to see a way forward. I think about my daughters a lot, and I worry about what they’re experiencing through all of this. I want to be strong for them, but I often feel like I’m just trying to hold myself together. It’s exhausting.</t>
  </si>
  <si>
    <t>2024-08-03T20:25:16.065Z</t>
  </si>
  <si>
    <t>ObjectId(66ae922c72311c007ef6f720)</t>
  </si>
  <si>
    <t>2024-08-03T20:25:16.073Z</t>
  </si>
  <si>
    <t>ObjectId(66ae922d72311c007ef6f728)</t>
  </si>
  <si>
    <t>(THINKING: I have not completed my current section yet.)
Thank you for sharing that, Mark. It sounds like you're grappling with a profound sense of loss and disappointment regarding the life you envisioned. The weight of feeling alone and the struggle with depression can indeed be exhausting, especially when you're trying to be strong for your daughters. 
How does this issue affect your daily life? In what ways do you notice these feelings impacting your routine or interactions with others?</t>
  </si>
  <si>
    <t>2024-08-03T20:25:17.945Z</t>
  </si>
  <si>
    <t>ObjectId(66ae923072311c007ef6f73c)</t>
  </si>
  <si>
    <t>These feelings really seep into almost every aspect of my daily life. There are mornings when I wake up and just don’t want to get out of bed. I force myself, but even simple tasks feel overwhelming. At work, I struggle to focus on my responsibilities; I often feel detached, like I'm just going through the motions.
When it comes to my interactions, I find myself withdrawing from friends and avoiding invites. I worry about how I’ll come across if I’m not feeling great, and this keeps me from reaching out. I don’t want to burden anyone with my problems, and sometimes I even feel like others wouldn’t understand anyway. It leaves me feeling even more isolated. 
I really want to be present and positive for my daughters, but I’m often just fighting to keep my head above water.</t>
  </si>
  <si>
    <t>2024-08-03T20:25:20.575Z</t>
  </si>
  <si>
    <t>ObjectId(66ae923072311c007ef6f747)</t>
  </si>
  <si>
    <t>2024-08-03T20:25:20.584Z</t>
  </si>
  <si>
    <t>ObjectId(66ae923272311c007ef6f74f)</t>
  </si>
  <si>
    <t>(THINKING: I have not completed my current section yet.)
It sounds like these feelings are deeply affecting your daily life, Mark. The struggle to get out of bed, the difficulty in focusing at work, and the withdrawal from social interactions all paint a picture of how overwhelming this has become for you. It's understandable that you want to be present for your daughters, but it seems like you're carrying a heavy burden that makes that challenging.
Are there any specific triggers that worsen these feelings for you? For example, are there certain situations or thoughts that tend to amplify your sadness or fatigue?</t>
  </si>
  <si>
    <t>2024-08-03T20:25:22.902Z</t>
  </si>
  <si>
    <t>ObjectId(66ae923572311c007ef6f763)</t>
  </si>
  <si>
    <t xml:space="preserve">Yes, there are definitely triggers that make things worse. For instance, certain reminders about my marriage or the way it ended can hit me hard, especially when I see families together or hear people talking about their spouses. Even just seeing photos from happier times can stir up painful emotions.
Also, when I’m with my daughters, there are times I feel overwhelmed by guilt — like I’m not providing them the stability they deserve. This weight can push me into a negative spiral where I start questioning my worth as a father and whether I’m doing enough for them. 
And while I try to focus on writing and things I used to enjoy, if I’m not inspired or able to create, that leads to frustration and makes everything feel worse. It’s like a chain reaction — one small thing can lead to a wave of negative feelings. </t>
  </si>
  <si>
    <t>2024-08-03T20:25:25.216Z</t>
  </si>
  <si>
    <t>ObjectId(66ae923572311c007ef6f76e)</t>
  </si>
  <si>
    <t>2024-08-03T20:25:25.224Z</t>
  </si>
  <si>
    <t>ObjectId(66ae923772311c007ef6f776)</t>
  </si>
  <si>
    <t>(THINKING: I have not completed my current section yet.)
Thank you for sharing that, Mark. It sounds like certain reminders of your past, especially related to your marriage and family, can trigger intense feelings of sadness and guilt. The guilt you feel when you're with your daughters, combined with the frustration of not being able to engage in activities you once enjoyed, creates a challenging cycle of negative emotions.
Now, what have you tried so far to address these feelings? Have there been any strategies or actions that you've found helpful, even if just a little?</t>
  </si>
  <si>
    <t>2024-08-03T20:25:27.411Z</t>
  </si>
  <si>
    <t>ObjectId(66ae923972311c007ef6f78a)</t>
  </si>
  <si>
    <t>I've tried a few things over the years. I’ve attempted to stay active by going for walks or exercising, hoping that physical activity might lift my mood. Sometimes it helps a little to get outside, but it’s often hard to find the motivation.
I also try to write, whether it’s journaling or working on children’s stories. It used to be a major outlet for me, but lately, it feels like a chore, and I don’t have the same joy I once did. 
Talking about my feelings with a few close friends has been somewhat helpful, but I still feel like I’m holding a lot back, especially since I don’t want to burden them. I guess I’m just not sure what else to do that would make a significant difference — it feels like I’m stuck in this loop.</t>
  </si>
  <si>
    <t>2024-08-03T20:25:29.904Z</t>
  </si>
  <si>
    <t>ObjectId(66ae923972311c007ef6f795)</t>
  </si>
  <si>
    <t>2024-08-03T20:25:29.914Z</t>
  </si>
  <si>
    <t>ObjectId(66ae923d72311c007ef6f79d)</t>
  </si>
  <si>
    <t>(THINKING: I have not completed my current section yet.)
It sounds like you've been making efforts to cope with your feelings, Mark. Staying active through walks and exercise, trying to write, and talking to friends are all positive steps. However, I can see how the lack of motivation and joy in those activities can make it feel like you're stuck in a loop. 
Lastly, what emotions do you feel when these issues arise? How do you typically respond to those feelings?</t>
  </si>
  <si>
    <t>2024-08-03T20:25:33.156Z</t>
  </si>
  <si>
    <t>ObjectId(66ae923f72311c007ef6f7b1)</t>
  </si>
  <si>
    <t>When these issues arise, I often feel a deep sense of sadness that sometimes shifts into frustration or anger at myself. It’s like a storm of emotions that I just can't seem to navigate. When I catch myself spiraling, I generally retreat even more — I pull back from people and try to cope on my own, thinking I can manage it without reaching out. 
Sometimes I just feel numb, which is unsettling, too; it’s like I’m not fully present in my own life. I find myself oscillating between wanting to reach out for help and feeling like I should just tough it out on my own. It's exhausting because I know I need support, but getting to that place feels daunting.</t>
  </si>
  <si>
    <t>2024-08-03T20:25:35.294Z</t>
  </si>
  <si>
    <t>ObjectId(66ae923f72311c007ef6f7bc)</t>
  </si>
  <si>
    <t>2024-08-03T20:25:35.304Z</t>
  </si>
  <si>
    <t>ObjectId(66ae924572311c007ef6f7c4)</t>
  </si>
  <si>
    <t>(THINKING: I have not completed my current section yet.)
Thank you for sharing that, Mark. It sounds like you're experiencing a complex mix of emotions, including deep sadness, frustration, and moments of numbness. The oscillation between wanting to reach out for help and feeling like you should manage on your own is understandably exhausting. It's clear that you're navigating a lot right now, and it's okay to seek support.
To summarize what you've shared:
- At the core of your sadness is a sense of loss related to your marriage and the vision you had for your life.
- This sadness affects your daily life, making it hard to get out of bed, focus at work, and engage socially.
- Specific triggers include reminders of your past, feelings of guilt when with your daughters, and frustration when you can't engage in activities you once enjoyed.
- You've tried staying active, writing, and talking to friends, but often feel stuck in a loop.
- When these issues arise, you feel sadness that can shift to frustration or anger, leading you to retreat and cope alone, even though you know you need support.
Did I capture everything correctly? Is there anything you would like to add or change?</t>
  </si>
  <si>
    <t>2024-08-03T20:25:41.652Z</t>
  </si>
  <si>
    <t>ObjectId(66ae924772311c007ef6f7d8)</t>
  </si>
  <si>
    <t>Yes, that sounds accurate, and I appreciate you taking the time to summarize everything. It helps to see it laid out like that. I think the only thing I would add is that sometimes, I also feel scared about the future. I worry about how things will be for me and my daughters as we continue to adjust to these changes. It’s a lot to deal with, and that fear just adds to the weight of everything.</t>
  </si>
  <si>
    <t>2024-08-03T20:25:43.342Z</t>
  </si>
  <si>
    <t>ObjectId(66ae924772311c007ef6f7e3)</t>
  </si>
  <si>
    <t>2024-08-03T20:25:43.350Z</t>
  </si>
  <si>
    <t>ObjectId(66ae924c72311c007ef6f7eb)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</si>
  <si>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Thank you for adding that, Mark. It's completely understandable to feel scared about the future, especially with all the changes you're navigating. That fear can certainly add to the weight of everything you're experiencing.
Now that we've explored your feelings and experiences in depth, would you like to consider one of the CBT exercises to help you manage these emotions?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continue discussing your feelings?</t>
  </si>
  <si>
    <t>2024-08-03T20:25:48.043Z</t>
  </si>
  <si>
    <t>ObjectId(66ae924c72311c007ef6f7fd)</t>
  </si>
  <si>
    <t>2024-08-03T20:25:48.048Z</t>
  </si>
  <si>
    <t>ObjectId(66ae924c72311c007ef6f804)</t>
  </si>
  <si>
    <t>2024-08-03T20:25:48.050Z</t>
  </si>
  <si>
    <t>ObjectId(66ae924d72311c007ef6f810)</t>
  </si>
  <si>
    <t>Instructions completed: no
The therapist has not yet provided a rephrased summary of the patient's input and asked if they understood the problem correctly, as required by Task 3b.
Last message coherent: yes</t>
  </si>
  <si>
    <t>2024-08-03T20:25:49.389Z</t>
  </si>
  <si>
    <t>ObjectId(66ae924f72311c007ef6f81d)</t>
  </si>
  <si>
    <t>I appreciate your patience with me. I still feel a little reluctant to jump into an exercise right now. I’d like to keep talking about my feelings and maybe explore more about the fear regarding the future, if that’s okay. It feels important to unpack that before moving on to exercises.</t>
  </si>
  <si>
    <t>2024-08-03T20:25:51.873Z</t>
  </si>
  <si>
    <t>ObjectId(66ae924f72311c007ef6f828)</t>
  </si>
  <si>
    <t>2024-08-03T20:25:51.883Z</t>
  </si>
  <si>
    <t>ObjectId(66ae925172311c007ef6f830)</t>
  </si>
  <si>
    <t>(THINKING: I have not completed my current section yet.)
Of course, Mark. It's completely okay to want to focus on your feelings, especially regarding the fear of the future. It's an important aspect to explore, and I'm here to support you in that.
Can you share more about what specifically scares you about the future? Are there particular thoughts or scenarios that come to mind when you think about what lies ahead for you and your daughters?</t>
  </si>
  <si>
    <t>2024-08-03T20:25:53.858Z</t>
  </si>
  <si>
    <t>ObjectId(66ae925472311c007ef6f844)</t>
  </si>
  <si>
    <t xml:space="preserve">What really scares me is uncertainty. I worry about whether I’ll be able to provide a stable and happy environment for my daughters. With everything that's happened, I’m constantly asking myself if I’m enough for them and if I can handle the challenges that come with being a single parent.
I also think about my own future — will I ever feel better? Will I be able to rebuild a fulfilling life? Those thoughts about being alone and possibly not finding happiness again haunt me. It’s like I can see this dark cloud looming over what’s supposed to be a new beginning. 
The fear of repeating past mistakes or not being able to cope with stress also weighs on me. It’s overwhelming to think about all the possibilities of what could go wrong, instead of focusing on what could go right. </t>
  </si>
  <si>
    <t>2024-08-03T20:25:56.222Z</t>
  </si>
  <si>
    <t>ObjectId(66ae925472311c007ef6f84f)</t>
  </si>
  <si>
    <t>2024-08-03T20:25:56.226Z</t>
  </si>
  <si>
    <t>ObjectId(66ae925672311c007ef6f857)</t>
  </si>
  <si>
    <t>(THINKING: I have not completed my current section yet.)
Thank you for sharing that, Mark. It sounds like the uncertainty about the future is a significant source of fear for you, especially regarding your ability to provide for your daughters and to rebuild your own life. The thoughts about being alone and the possibility of repeating past mistakes can feel incredibly heavy, and it's understandable that they would overshadow the potential for new beginnings.
It's important to acknowledge these fears and how they impact your emotional state. Would you like to continue exploring this topic, or do you feel ready to consider one of the CBT exercises to help manage these feelings?</t>
  </si>
  <si>
    <t>2024-08-03T20:25:58.679Z</t>
  </si>
  <si>
    <t>ObjectId(66ae925872311c007ef6f86b)</t>
  </si>
  <si>
    <t>I feel like I need a bit more time to unpack these fears before moving on to exercises. It’s a lot to process, and I want to make sure I’m fully addressing my concerns. What’s coming up for me now is how this fear affects my day-to-day life. It can be paralyzing at times, and I often feel stuck in place, which adds to my sadness. Can we explore how fear influences my daily routine?</t>
  </si>
  <si>
    <t>2024-08-03T20:26:00.380Z</t>
  </si>
  <si>
    <t>ObjectId(66ae925872311c007ef6f876)</t>
  </si>
  <si>
    <t>2024-08-03T20:26:00.386Z</t>
  </si>
  <si>
    <t>ObjectId(66ae925a72311c007ef6f87e)</t>
  </si>
  <si>
    <t>(THINKING: I have not completed my current section yet.)
Absolutely, Mark. It's important to take the time to unpack how fear influences your daily routine. Fear can indeed be paralyzing, and it can create a cycle that makes it difficult to engage in daily activities or make decisions.
Can you share more about specific ways that fear affects your day-to-day life? For example, are there particular tasks or situations where you feel this paralysis most acutely? How does it impact your interactions with your daughters or your ability to take care of yourself?</t>
  </si>
  <si>
    <t>2024-08-03T20:26:02.847Z</t>
  </si>
  <si>
    <t>ObjectId(66ae925d72311c007ef6f892)</t>
  </si>
  <si>
    <t>Fear affects me in several ways throughout my daily life. For starters, there are mornings when simply getting out of bed feels like an uphill battle. I worry about the day ahead and whether I’ll be able to face it. This fear often leads me to procrastinate on tasks — I’ll put off things like paying bills or managing household chores because I might feel overwhelmed by just starting.
With my daughters, I notice that sometimes I hold back from planning activities with them. I worry about whether I’ll be able to make it enjoyable for them or if I’ll end up feeling too down to fully engage. As a result, I sometimes default to just staying home, which makes me feel guilty because I know they need that quality time.
Even small decisions can feel daunting. Choosing what to eat or how to spend my free time turns into this analysis of what’s the best option, and often leads to inaction instead of making a choice. It’s frustrating, and I can feel that it’s limiting my ability to live fully in the present.</t>
  </si>
  <si>
    <t>2024-08-03T20:26:05.356Z</t>
  </si>
  <si>
    <t>ObjectId(66ae925d72311c007ef6f89d)</t>
  </si>
  <si>
    <t>2024-08-03T20:26:05.364Z</t>
  </si>
  <si>
    <t>ObjectId(66ae925f72311c007ef6f8a5)</t>
  </si>
  <si>
    <t>(THINKING: I have not completed my current section yet.)
Thank you for sharing those insights, Mark. It sounds like fear is significantly impacting your daily life, from the struggle to get out of bed in the morning to the difficulty in making decisions and engaging with your daughters. The guilt you feel for not being able to plan activities or fully engage with them is understandable, and it highlights how fear can create a cycle of inaction and frustration.
It's clear that these feelings are limiting your ability to live fully in the present and enjoy the moments with your daughters. 
Would you like to continue exploring this topic further, or do you feel ready to consider one of the CBT exercises to help manage these feelings?</t>
  </si>
  <si>
    <t>2024-08-03T20:26:07.954Z</t>
  </si>
  <si>
    <t>ObjectId(66ae926172311c007ef6f8b9)</t>
  </si>
  <si>
    <t xml:space="preserve">I think I need a little more time to talk. It helps to express these feelings, and I think there’s still more to unpack regarding how fear intertwines with my sadness and guilt. I don’t want to rush into an exercise just yet. </t>
  </si>
  <si>
    <t>2024-08-03T20:26:09.205Z</t>
  </si>
  <si>
    <t>ObjectId(66ae926172311c007ef6f8c4)</t>
  </si>
  <si>
    <t>2024-08-03T20:26:09.217Z</t>
  </si>
  <si>
    <t>ObjectId(66ae926372311c007ef6f8cc)</t>
  </si>
  <si>
    <t>(THINKING: I have not completed my current section yet.)
That's completely understandable, Mark. It's important to take the time you need to express and unpack these feelings. The intertwining of fear, sadness, and guilt can create a complex emotional landscape, and discussing it can be very beneficial.
Can you elaborate on how fear specifically amplifies your feelings of sadness and guilt? Are there particular thoughts or scenarios that come to mind when you think about how these emotions are connected?</t>
  </si>
  <si>
    <t>2024-08-03T20:26:11.251Z</t>
  </si>
  <si>
    <t>ObjectId(66ae926772311c007ef6f8e0)</t>
  </si>
  <si>
    <t>Certainly. When fear creeps in, it often amplifies my sadness because it feels like a reminder of all the things I’ve lost and the uncertainty ahead. For example, when I think about my daughters’ future, I fear that I won’t be able to give them everything they need. This thought brings a wave of sadness because I want to be a good dad, but I feel like I'm failing. It makes me question my worth as a parent, which adds to the guilt.
Also, when I think about opportunities that I’m missing out on — like social events or pursuing my writing — that fear of not being able to handle those situations leads to a sense of guilt for not pushing myself. I feel like I should reach out and be social, but the fear of being judged or not being able to enjoy myself holds me back. This results in a loop where my desire to engage with others is overshadowed by the fear of not measuring up or feeling inadequate. 
In short, fear feeds into my sadness and guilt, creating a cycle where I feel trapped and overwhelmed. It’s exhausting, and I often feel like I'm stuck in this emotional tug-of-war.</t>
  </si>
  <si>
    <t>2024-08-03T20:26:15.743Z</t>
  </si>
  <si>
    <t>ObjectId(66ae926772311c007ef6f8eb)</t>
  </si>
  <si>
    <t>2024-08-03T20:26:15.750Z</t>
  </si>
  <si>
    <t>ObjectId(66ae926b72311c007ef6f8f3)</t>
  </si>
  <si>
    <t>(THINKING: I have not completed my current section yet.)
Thank you for sharing that, Mark. It’s clear how fear is intricately woven into your feelings of sadness and guilt, creating a cycle that feels overwhelming. The fear of not being able to provide for your daughters and the worry about missing out on opportunities both contribute to a sense of inadequacy, which is understandably exhausting.
This emotional tug-of-war you described is a heavy burden to carry, and it’s important to acknowledge how these feelings impact your daily life and interactions. 
Would you like to continue exploring this further, or do you feel ready to consider one of the CBT exercises to help manage these intertwined feelings?</t>
  </si>
  <si>
    <t>2024-08-03T20:26:19.965Z</t>
  </si>
  <si>
    <t>ObjectId(66ae926d72311c007ef6f907)</t>
  </si>
  <si>
    <t>I still feel like I need some more time to talk about this before moving on to exercises. It feels important to keep examining how these fears and feelings are affecting me so I can better understand myself and my situation.</t>
  </si>
  <si>
    <t>2024-08-03T20:26:21.276Z</t>
  </si>
  <si>
    <t>ObjectId(66ae926d72311c007ef6f912)</t>
  </si>
  <si>
    <t>2024-08-03T20:26:21.287Z</t>
  </si>
  <si>
    <t>ObjectId(66ae926f72311c007ef6f91a)</t>
  </si>
  <si>
    <t>(THINKING: I have not completed my current section yet.)
That's completely fine, Mark. It's important to take the time you need to explore these feelings and fears. Understanding how they affect you can be a crucial step in finding a way forward.
What else would you like to discuss regarding how these fears and feelings are impacting your life? Are there specific situations or thoughts that you feel are particularly significant to address?</t>
  </si>
  <si>
    <t>2024-08-03T20:26:23.735Z</t>
  </si>
  <si>
    <t>ObjectId(66ae927272311c007ef6f92e)</t>
  </si>
  <si>
    <t>I think it might help to discuss the impact all of this has on my motivation and goals. I used to have aspirations and things I wanted to pursue, like publishing my children’s stories and engaging with the writing community. Now, it feels like those dreams are out of reach, and I often question if I’m even capable of achieving them. 
Fear of failure looms large, making it hard to even start working on my stories. Instead of feeling excitement about creating, I feel paralyzed by the thought that it might not go well or that I’m not good enough. This struggle saps my motivation, and the guilt of not pursuing my passions adds to the sadness. 
It feels like I’m stuck in a loop where fear and self-doubt prevent me from taking action, and without taking action, I feel more lost. I’d really like to explore how these feelings about my goals tie into everything else I’m experiencing.</t>
  </si>
  <si>
    <t>2024-08-03T20:26:26.059Z</t>
  </si>
  <si>
    <t>ObjectId(66ae927272311c007ef6f939)</t>
  </si>
  <si>
    <t>2024-08-03T20:26:26.069Z</t>
  </si>
  <si>
    <t>ObjectId(66ae927672311c007ef6f941)</t>
  </si>
  <si>
    <t>(THINKING: I have not completed my current section yet.)
Thank you for sharing that, Mark. It sounds like your aspirations and goals, particularly around your writing, are deeply affected by the fear of failure and self-doubt. The paralysis you feel when trying to pursue your passions is understandable, especially when those feelings are compounded by guilt and sadness.
It's clear that this struggle not only impacts your motivation but also contributes to a sense of being lost. The connection between your goals and the emotions you're experiencing is significant, and exploring this further can be very helpful.
Can you elaborate on how these feelings of fear and self-doubt specifically influence your daily actions or decisions regarding your writing? Are there particular moments when you feel this struggle most acutely?</t>
  </si>
  <si>
    <t>2024-08-03T20:26:30.324Z</t>
  </si>
  <si>
    <t>ObjectId(66ae927972311c007ef6f955)</t>
  </si>
  <si>
    <t>The fear and self-doubt often hit me hardest when I try to sit down and write. There are days when I plan to dedicate time to working on my stories, but I find excuses to avoid it. I tell myself that I’ll start tomorrow, or that I need to check emails or do household chores first — anything to put it off. 
When I finally do sit down, I often end up staring at a blank page, overwhelmed by thoughts of whether my ideas are good enough or if anyone would even want to read what I write. The comparison with other writers who seem so much more accomplished makes me feel inadequate, which prevents me from expressing myself creatively. 
This leads to a cycle where I end up feeling guilty for not pursuing my passion. I know I used to find joy in writing, but now it feels like a burden that adds to my sadness. I also feel a sense of loss over my creative identity, which once brought me fulfillment, and that realization adds another layer of frustration. 
In essence, fear and self-doubt have taken a joyful outlet and turned it into a source of stress, further contributing to the feelings of being stuck and lost.</t>
  </si>
  <si>
    <t>2024-08-03T20:26:33.463Z</t>
  </si>
  <si>
    <t>ObjectId(66ae927972311c007ef6f960)</t>
  </si>
  <si>
    <t>2024-08-03T20:26:33.472Z</t>
  </si>
  <si>
    <t>ObjectId(66ae927c72311c007ef6f968)</t>
  </si>
  <si>
    <t>(THINKING: I have not completed my current section yet.)
Thank you for sharing that, Mark. It’s clear how fear and self-doubt have transformed what was once a joyful outlet into a source of stress and frustration. The cycle of avoidance, comparison, and guilt can be incredibly disheartening, especially when writing used to bring you fulfillment.
The loss of your creative identity and the struggle to express yourself can feel like a significant part of who you are is being stifled. It’s understandable that this would contribute to feelings of being stuck and lost.
Would you like to continue exploring this connection between your fears, self-doubt, and your creative aspirations, or do you feel ready to consider one of the CBT exercises to help manage these feelings?</t>
  </si>
  <si>
    <t>2024-08-03T20:26:36.634Z</t>
  </si>
  <si>
    <t>ObjectId(66ae927e72311c007ef6f97c)</t>
  </si>
  <si>
    <t>I think I need more time to talk. This exploration is helping me understand how deeply intertwined my fears and self-doubt are with my creative aspirations, and I want to make sure I fully address this aspect before moving on to exercises. It feels important to unpack this.</t>
  </si>
  <si>
    <t>2024-08-03T20:26:38.478Z</t>
  </si>
  <si>
    <t>ObjectId(66ae927e72311c007ef6f987)</t>
  </si>
  <si>
    <t>2024-08-03T20:26:38.485Z</t>
  </si>
  <si>
    <t>ObjectId(66ae928172311c007ef6f98f)</t>
  </si>
  <si>
    <t>(THINKING: I have not completed my current section yet.)
That's completely understandable, Mark. It's important to take the time you need to unpack these feelings and understand how they are affecting your creative aspirations. 
As we continue this exploration, can you share more about what it would mean for you to reconnect with your writing? What do you envision for yourself if you were able to overcome some of these fears and self-doubts? How would that impact your overall well-being and your relationship with your daughters?</t>
  </si>
  <si>
    <t>2024-08-03T20:26:41.282Z</t>
  </si>
  <si>
    <t>ObjectId(66ae928472311c007ef6f9a3)</t>
  </si>
  <si>
    <t xml:space="preserve">Reconnecting with my writing would mean reclaiming a part of myself that I feel has been lost. Writing has always been my way of expressing emotions, telling stories, and finding meaning in experiences. If I could overcome my fears and self-doubt, I imagine that I would feel a sense of accomplishment and regained purpose. 
I envision myself creating stories that not only bring joy to my readers but also allow me to share lessons and experiences with my daughters. Being able to show them that it's okay to pursue passions despite fear or obstacles would be valuable. I’d love to inspire them to be creative and to know it’s okay to take risks in life.
Ultimately, reconnecting with my writing would likely bring a sense of happiness and fulfillment back into my life. It could serve as a positive outlet for my emotions instead of a source of stress. In turn, this could enable me to be more present and engaged with my daughters, fostering a healthier environment for all of us. 
The imagery of writing again and sharing that journey with them feels empowering, and it’s something I truly long for. </t>
  </si>
  <si>
    <t>2024-08-03T20:26:44.308Z</t>
  </si>
  <si>
    <t>ObjectId(66ae928472311c007ef6f9ae)</t>
  </si>
  <si>
    <t>2024-08-03T20:26:44.310Z</t>
  </si>
  <si>
    <t>ObjectId(66ae928872311c007ef6f9b6)</t>
  </si>
  <si>
    <t>(THINKING: I have not completed my current section yet.)
Thank you for sharing that, Mark. It’s inspiring to hear how reconnecting with your writing could not only bring you personal fulfillment but also serve as a powerful example for your daughters. The idea of using your stories to inspire them and show them the value of pursuing passions despite challenges is truly beautiful.
It sounds like writing is a significant part of your identity, and reclaiming that could have a positive ripple effect on your overall well-being and your relationship with your daughters. 
As we continue to explore this, do you feel ready to consider one of the CBT exercises to help you manage the fears and self-doubt that are currently holding you back?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</si>
  <si>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2024-08-03T20:26:48.310Z</t>
  </si>
  <si>
    <t>ObjectId(66ae928972311c007ef6f9ca)</t>
  </si>
  <si>
    <t>I still feel like I need a little more time to talk about these feelings. I want to process how fear and self-doubt are intertwined with my creative aspirations before moving on to exercises. Is that alright?</t>
  </si>
  <si>
    <t>2024-08-03T20:26:49.910Z</t>
  </si>
  <si>
    <t>ObjectId(66ae928972311c007ef6f9d5)</t>
  </si>
  <si>
    <t>2024-08-03T20:26:49.920Z</t>
  </si>
  <si>
    <t>ObjectId(66ae928c72311c007ef6f9dd)</t>
  </si>
  <si>
    <t>(THINKING: I have not completed my current section yet.)
Absolutely, Mark. It's perfectly fine to take the time you need to process these feelings. Understanding how fear and self-doubt are intertwined with your creative aspirations is an important step in your journey.
What else would you like to discuss regarding these feelings? Are there specific aspects of your fears or self-doubt that you feel are particularly significant to address?</t>
  </si>
  <si>
    <t>2024-08-03T20:26:52.655Z</t>
  </si>
  <si>
    <t>ObjectId(66ae928f72311c007ef6f9f1)</t>
  </si>
  <si>
    <t xml:space="preserve">I think it would help to explore how these fears affect not just my writing but also my overall view of myself. The self-doubt I feel when it comes to my creative work often spills over into other areas of my life. I find myself questioning my decisions as a parent, my competence at work, and even my self-worth. 
I feel like anything I attempt is overshadowed by “what ifs” and fears of failure, so I hesitate to make choices, fearing I’ll screw things up. This hesitance creates a lack of confidence that seeps into how I interact with my daughters and at work. I tend to play things safe, avoiding risks, which holds me back from growth and fulfillment.
I want to understand how these fears and self-doubts impact not just my passion for writing, but my sense of self in all aspects of my life. </t>
  </si>
  <si>
    <t>2024-08-03T20:26:55.475Z</t>
  </si>
  <si>
    <t>ObjectId(66ae928f72311c007ef6f9fc)</t>
  </si>
  <si>
    <t>2024-08-03T20:26:55.483Z</t>
  </si>
  <si>
    <t>ObjectId(66ae929372311c007ef6fa04)</t>
  </si>
  <si>
    <t>(THINKING: I have not completed my current section yet.)
Thank you for sharing that, Mark. It’s clear that the self-doubt and fears surrounding your writing are having a broader impact on your overall sense of self and confidence in various areas of your life. The way you describe questioning your decisions as a parent and your competence at work highlights how deeply intertwined these feelings are.
The hesitance to take risks and the overshadowing “what ifs” can create a cycle that limits your growth and fulfillment, not just in writing but in your daily interactions and responsibilities. It’s understandable that this would lead to a lack of confidence, affecting how you engage with your daughters and approach challenges at work.
As we continue to explore this, what specific thoughts or beliefs do you find yourself grappling with when it comes to your self-worth and decision-making? How do these thoughts manifest in your daily life?</t>
  </si>
  <si>
    <t>2024-08-03T20:26:59.481Z</t>
  </si>
  <si>
    <t>ObjectId(66ae929672311c007ef6fa18)</t>
  </si>
  <si>
    <t xml:space="preserve">Some of the specific thoughts I grapple with include feelings of inadequacy and the belief that I'm not enough — as a father, an employee, and a person trying to navigate life. I often tell myself phrases like "I should be better" or "I should be able to handle this." Those self-imposed standards create pressure and make me fearful of falling short.
These thoughts manifest in everyday situations, like when I'm interacting with my daughters. I might hesitate when they ask me to do something fun, thinking I won't be able to make it enjoyable or that I might mess it up. At work, I often second-guess my contributions in meetings, worrying that my ideas aren’t valuable enough. I might hold back from voicing my opinions, fearing criticism or judgment.
This cycle leads to feelings of guilt and sadness. I feel like I’m missing out on being the present, engaged dad I want to be because I’m too wrapped up in my self-doubt. It’s all-consuming at times, and I end up feeling trapped by my own thoughts. I really want to break free from this cycle and find a way to change these narratives in my head. </t>
  </si>
  <si>
    <t>2024-08-03T20:27:02.304Z</t>
  </si>
  <si>
    <t>ObjectId(66ae929672311c007ef6fa23)</t>
  </si>
  <si>
    <t>2024-08-03T20:27:02.310Z</t>
  </si>
  <si>
    <t>ObjectId(66ae929a72311c007ef6fa2b)</t>
  </si>
  <si>
    <t>(THINKING: I have not completed my current section yet.)
Thank you for sharing those thoughts, Mark. It’s evident how deeply these feelings of inadequacy and self-imposed standards are affecting your daily life and interactions. The pressure to be "better" and the fear of not being able to meet those expectations can create a heavy burden, leading to hesitation in engaging with your daughters and second-guessing your contributions at work.
The cycle of self-doubt, guilt, and sadness is understandably consuming, and it’s commendable that you want to break free from these narratives. Recognizing these patterns is a significant step toward change.
As we continue to explore this, do you feel ready to consider one of the CBT exercises to help you challenge these negative thoughts and begin to reshape your self-narrative?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</si>
  <si>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2024-08-03T20:27:06.941Z</t>
  </si>
  <si>
    <t>ObjectId(66ae929c72311c007ef6fa3f)</t>
  </si>
  <si>
    <t>I appreciate the options and your support, but I still need a bit more time to discuss my feelings. I think it’s really important to keep exploring these thoughts around my self-worth and how they have shaped my experiences before jumping into an exercise. Can we continue on this path for a little longer?</t>
  </si>
  <si>
    <t>2024-08-03T20:27:08.960Z</t>
  </si>
  <si>
    <t>ObjectId(66ae929c72311c007ef6fa4a)</t>
  </si>
  <si>
    <t>2024-08-03T20:27:08.974Z</t>
  </si>
  <si>
    <t>ObjectId(66ae929f72311c007ef6fa52)</t>
  </si>
  <si>
    <t>(THINKING: I have not completed my current section yet.)
Of course, Mark. It's completely fine to take the time you need to discuss your feelings further. Exploring your thoughts around self-worth and how they shape your experiences is crucial for understanding and addressing these challenges.
What specific aspects of your self-worth would you like to delve into more? Are there particular experiences or moments that stand out to you as significant in shaping how you view yourself?</t>
  </si>
  <si>
    <t>2024-08-03T20:27:11.040Z</t>
  </si>
  <si>
    <t>ObjectId(66ae92a272311c007ef6fa66)</t>
  </si>
  <si>
    <t>I'd like to dig deeper into moments from my past that have shaped my views on self-worth. I can trace a lot of my feelings back to my childhood and early experiences. Growing up, I often felt that I needed to excel to gain approval, whether it was in school or in extracurricular activities. There was a lot of emphasis on achievement in my family, and I internalized the belief that my worth was tied to my success. 
When I struggled or didn’t meet those expectations — whether in academics or social situations — I felt like I was failing not just myself, but also my family. This set a precedent for how I approach things in adulthood. Now, whenever I face challenges or setbacks, I often connect those back to the idea that I'm somehow inadequate or “less than.” 
These experiences seem to echo in my mind, reinforcing the fear of failure and the belief that I must always perform at a high level. I realize that this narrative prevents me from embracing my creativity, taking risks, and being present for my daughters. It’s really a tough cycle that I find difficult to escape, but understanding its roots feels like a key step.</t>
  </si>
  <si>
    <t>2024-08-03T20:27:14.276Z</t>
  </si>
  <si>
    <t>ObjectId(66ae92a272311c007ef6fa71)</t>
  </si>
  <si>
    <t>2024-08-03T20:27:14.284Z</t>
  </si>
  <si>
    <t>ObjectId(66ae92a672311c007ef6fa79)</t>
  </si>
  <si>
    <t>(THINKING: I have not completed my current section yet.)
Thank you for sharing those insights, Mark. It’s clear that your early experiences and the emphasis on achievement in your family have significantly shaped your views on self-worth. The connection between your worth and success has created a challenging narrative that continues to influence how you approach challenges and setbacks in adulthood.
Recognizing that these beliefs stem from your past is an important step in understanding how they affect your present. It’s understandable that this cycle of fear and the need to perform at a high level would hinder your creativity and your ability to be present for your daughters.
As we continue to explore this, do you feel ready to consider one of the CBT exercises to help you challenge these long-held beliefs and begin to reshape your 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</si>
  <si>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2024-08-03T20:27:18.713Z</t>
  </si>
  <si>
    <t>ObjectId(66ae92a872311c007ef6fa8d)</t>
  </si>
  <si>
    <t>I still feel like I need a bit more time to unpack everything we've discussed. Recognizing how my past has shaped my beliefs about self-worth is a lot to process, and I want to make sure I address it fully. Can we keep talking about this for a little while longer?</t>
  </si>
  <si>
    <t>2024-08-03T20:27:20.866Z</t>
  </si>
  <si>
    <t>ObjectId(66ae92a872311c007ef6fa98)</t>
  </si>
  <si>
    <t>2024-08-03T20:27:20.868Z</t>
  </si>
  <si>
    <t>ObjectId(66ae92ab72311c007ef6faa0)</t>
  </si>
  <si>
    <t>(THINKING: I have not completed my current section yet.)
Of course, Mark. It's completely understandable to want to take more time to unpack everything we've discussed. Recognizing how your past experiences have shaped your beliefs about self-worth is a significant realization, and it's important to process it fully.
What specific aspects of this connection between your past and your current beliefs would you like to explore further? Are there particular memories or feelings that stand out to you as especially impactful?</t>
  </si>
  <si>
    <t>2024-08-03T20:27:23.643Z</t>
  </si>
  <si>
    <t>ObjectId(66ae92af72311c007ef6fab4)</t>
  </si>
  <si>
    <t>I think it would help to explore some specific memories that stand out from my childhood when I felt that pressure to achieve. For example, I remember being in school and having a strong desire to be recognized for my achievements. I would study hard for tests, and while I sometimes did well, I also faced setbacks. 
Those moments of not meeting my own or others' expectations really stung. I recall one time when I didn't receive a great grade on an important paper despite putting in a ton of effort. The disappointment I felt wasn’t just about the grade; it felt like a reflection of my worth. I remember thinking, “If I can’t even do this right, what does that say about me?” It kind of set the tone for how I’ve approached challenges since then. 
Another impactful memory was during extracurricular activities, like sports or school clubs. I felt proud when I won competitions or received praise, but the pressure was immense. I always felt like I had to be at the top, and any slip-ups felt like a failure. This fear of not being good enough or not achieving led to me taking fewer risks, and instead pursuing what felt “safe.” 
These moments greatly shaped my self-perception and contribute to how I approach tasks today — including my writing and parenting. I often feel that same weight of wanting to excel, and it’s exhausting. I’d like to understand how I can reframe those past experiences and lessen their hold on me now.</t>
  </si>
  <si>
    <t>2024-08-03T20:27:27.759Z</t>
  </si>
  <si>
    <t>ObjectId(66ae92af72311c007ef6fabf)</t>
  </si>
  <si>
    <t>2024-08-03T20:27:27.764Z</t>
  </si>
  <si>
    <t>ObjectId(66ae92b472311c007ef6fac7)</t>
  </si>
  <si>
    <t>(THINKING: I have not completed my current section yet.)
Thank you for sharing those specific memories, Mark. It’s clear how those experiences in school and extracurricular activities have profoundly shaped your self-perception and the pressure you feel to achieve. The disappointment you felt from not meeting expectations, and the connection you made between your performance and your worth, is a powerful insight into how these beliefs have persisted into adulthood.
The fear of not being good enough and the tendency to pursue what feels "safe" rather than taking risks can indeed be exhausting. It’s understandable that you would want to find a way to reframe those past experiences and lessen their hold on you.
As we continue to explore this, do you feel ready to consider one of the CBT exercises to help you challenge these beliefs and begin to reshape your 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</si>
  <si>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2024-08-03T20:27:32.737Z</t>
  </si>
  <si>
    <t>ObjectId(66ae92b672311c007ef6fadb)</t>
  </si>
  <si>
    <t>I understand the importance of the exercises, but I still feel like I need more time to think about everything we’ve discussed. The pressure I’ve felt around achievement, how it’s shaped my self-worth, and the realization of how they affect me now are all significant issues. I want to ensure I’m really processing this before I jump into an exercise. Can we keep talking?</t>
  </si>
  <si>
    <t>2024-08-03T20:27:34.496Z</t>
  </si>
  <si>
    <t>ObjectId(66ae92b672311c007ef6fae6)</t>
  </si>
  <si>
    <t>2024-08-03T20:27:34.498Z</t>
  </si>
  <si>
    <t>ObjectId(66ae92b972311c007ef6faee)</t>
  </si>
  <si>
    <t>(THINKING: I have not completed my current section yet.)
Absolutely, Mark. It’s completely understandable to want to take more time to process everything we’ve discussed. The pressure around achievement and its impact on your self-worth are significant issues, and it’s important to fully explore them.
What specific thoughts or feelings are coming up for you as you reflect on this pressure and its effects? Are there particular aspects of your experiences that you feel are especially important to address further?</t>
  </si>
  <si>
    <t>2024-08-03T20:27:37.467Z</t>
  </si>
  <si>
    <t>ObjectId(66ae92bd72311c007ef6fb02)</t>
  </si>
  <si>
    <t>As I reflect on this pressure, I feel a mix of sadness, frustration, and a bit of relief at being able to articulate these feelings. The sadness comes from recognizing how long I've been carrying this weight of expectation and inadequacy, and how it has affected my relationships and enjoyment in life. 
The frustration is tied to feeling trapped by these long-held beliefs; I want to break free from them, but I often don’t know how. I see how this mindset impacts my self-image, making me hesitant to pursue what I enjoy or to see myself as capable and worthy of success. 
There’s also a sense of relief in being able to name these feelings and connect them to my past experiences. It’s a step toward understanding why I react the way I do in various situations — whether it’s avoiding writing altogether or holding back from bonding with my daughters because I feel inadequate. 
Overall, I think I need to explore more how this pressure has not only held me back but also created a barrier to my relationship with my daughters. I don’t want them to see me as someone who only measures self-worth by achievements. I want to be a role model who encourages them to pursue their passions without fear of failure. What does that look like for me, and how can I shift my mindset to embody that?</t>
  </si>
  <si>
    <t>2024-08-03T20:27:41.666Z</t>
  </si>
  <si>
    <t>ObjectId(66ae92bd72311c007ef6fb0d)</t>
  </si>
  <si>
    <t>2024-08-03T20:27:41.672Z</t>
  </si>
  <si>
    <t>ObjectId(66ae92c172311c007ef6fb15)</t>
  </si>
  <si>
    <t>(THINKING: I have not completed my current section yet.)
Thank you for sharing those reflections, Mark. It’s powerful to hear how you’re processing the mix of sadness, frustration, and relief. Recognizing the weight of expectation and inadequacy that you’ve been carrying is a significant step toward understanding how it affects your relationships and enjoyment in life.
Your desire to shift your mindset and be a role model for your daughters is commendable. It’s clear that you want to encourage them to pursue their passions without fear of failure, and that starts with how you view yourself and your own journey.
As you think about what that looks like for you, what specific changes or actions do you envision taking to embody that mindset? How can you begin to model the values you want to instill in your daughters?</t>
  </si>
  <si>
    <t>2024-08-03T20:27:45.952Z</t>
  </si>
  <si>
    <t>ObjectId(66ae92c672311c007ef6fb29)</t>
  </si>
  <si>
    <t xml:space="preserve">I envision a few specific changes I can make to embody that mindset and model those values for my daughters. First, I want to start embracing the idea that it’s okay to fail and that failure is a part of growth. This means being more open about my own struggles and setbacks, whether that’s in my writing or other areas of life. By sharing those experiences with my daughters, I hope to show them that it’s normal to face challenges and that it doesn’t diminish their worth.
Second, I’d like to prioritize engaging in activities simply for the sake of enjoyment, rather than focusing solely on the outcome. This means allowing myself to write for pleasure, without the pressure of judging the final result. I want my daughters to see me experiencing joy in creative processes and exploring without the need for perfection.
Additionally, I want to cultivate a mindset of gratitude and appreciation for small accomplishments, no matter how minor they may seem. Celebrating those moments, both big and small, can help reinforce a sense of self-worth that isn’t solely tied to achievement.
Finally, I think regular family activities that emphasize creativity and collaboration would help reinforce these values. Whether it’s doing art projects, playing games, or just spending time together, I want to foster an environment where we all feel safe to express our thoughts and ideas without fear of judgment.
By making these changes, I hope to create a more positive narrative for myself and, in turn, encourage my daughters to pursue their passions with the same openness and joy. </t>
  </si>
  <si>
    <t>2024-08-03T20:27:50.073Z</t>
  </si>
  <si>
    <t>ObjectId(66ae92c672311c007ef6fb34)</t>
  </si>
  <si>
    <t>2024-08-03T20:27:50.077Z</t>
  </si>
  <si>
    <t>ObjectId(66ae92cc72311c007ef6fb3c)</t>
  </si>
  <si>
    <t>(THINKING: I have not completed my current section yet.)
Those are wonderful and thoughtful changes, Mark. Embracing failure as a part of growth, prioritizing enjoyment over outcomes, cultivating gratitude, and fostering creativity and collaboration within your family are all powerful steps toward creating a more positive narrative for yourself and your daughters. 
By modeling these values, you not only work on reshaping your own mindset but also provide your daughters with a strong foundation to pursue their passions without fear of judgment or failure. It’s inspiring to see how you’re committed to making these changes.
As you think about implementing these changes, do you feel ready to consider one of the CBT exercises to help you challenge any lingering negative thoughts or beliefs?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</si>
  <si>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2024-08-03T20:27:56.521Z</t>
  </si>
  <si>
    <t>ObjectId(66ae92ce72311c007ef6fb50)</t>
  </si>
  <si>
    <t>I appreciate your support, but I still feel like I need a little more time to process everything we’ve discussed. The ideas about embracing failure and fostering creativity are still sinking in, and I want to make sure I fully grasp how to implement these changes before diving into an exercise. Can we keep talking about this for a bit longer?</t>
  </si>
  <si>
    <t>2024-08-03T20:27:58.357Z</t>
  </si>
  <si>
    <t>ObjectId(66ae92ce72311c007ef6fb5b)</t>
  </si>
  <si>
    <t>2024-08-03T20:27:58.367Z</t>
  </si>
  <si>
    <t>ObjectId(66ae92d172311c007ef6fb63)</t>
  </si>
  <si>
    <t>(THINKING: I have not completed my current section yet.)
Of course, Mark. It’s completely fine to take more time to process everything we’ve discussed. The ideas about embracing failure and fostering creativity are significant, and it’s important to feel comfortable with how to implement these changes in your life.
What specific thoughts or questions do you have as you reflect on these ideas? Are there particular aspects of the changes you envision that you’d like to explore further?</t>
  </si>
  <si>
    <t>2024-08-03T20:28:01.539Z</t>
  </si>
  <si>
    <t>ObjectId(66ae92d572311c007ef6fb77)</t>
  </si>
  <si>
    <t>As I reflect on these ideas, I have a few thoughts and questions about how to start implementing them in a meaningful way. I’m wondering how I can create an environment where it feels safe to fail and explore without judgment, especially in a way that doesn’t overwhelm me or my daughters.
I’m also curious about how to incorporate the idea of celebrating small successes without putting too much pressure on myself or them. What does it look like to balance enjoying the process with wanting to support their growth?
Finally, I want to think about practical ways to bring more creativity into our family time. Whether it’s certain activities or routines, how can I ensure that we’re engaging in those moments together meaningfully?
These questions are on my mind as I consider making changes, and I want to explore them further to make sure I’m setting a solid foundation moving forward.</t>
  </si>
  <si>
    <t>2024-08-03T20:28:05.173Z</t>
  </si>
  <si>
    <t>ObjectId(66ae92d572311c007ef6fb82)</t>
  </si>
  <si>
    <t>2024-08-03T20:28:05.182Z</t>
  </si>
  <si>
    <t>ObjectId(66ae92dc72311c007ef6fb8a)</t>
  </si>
  <si>
    <t>(THINKING: I have not completed my current section yet.)
Those are excellent questions, Mark, and they show a thoughtful approach to implementing these changes in a meaningful way. 
1. **Creating a Safe Environment to Fail and Explore**: One way to foster a safe space for exploration is to openly discuss the concept of failure with your daughters. You might share your own experiences of setbacks and what you learned from them. Encouraging them to express their feelings about challenges can also help normalize the experience. You could establish a family motto or mantra that emphasizes growth through mistakes, such as "Every mistake is a step toward learning."
2. **Celebrating Small Successes**: To celebrate small successes without pressure, consider setting aside time for family reflections. This could be a weekly or monthly tradition where everyone shares something they tried, regardless of the outcome. You can frame it as a time to appreciate effort rather than just results. For example, you might say, "I’m proud of you for trying that, even if it didn’t go as planned."
3. **Incorporating Creativity into Family Time**: To bring more creativity into your family time, you could designate a "Creative Hour" each week where everyone engages in a creative activity of their choice. This could include drawing, crafting, storytelling, or even cooking together. The key is to keep it light and fun, allowing everyone to express themselves without the pressure of perfection. You might also explore local art classes or workshops that you can attend together as a family.
These practical steps can help you create a nurturing environment that encourages exploration, celebrates effort, and fosters creativity. How do these ideas resonate with you? Would you like to explore any of them further?</t>
  </si>
  <si>
    <t>2024-08-03T20:28:12.158Z</t>
  </si>
  <si>
    <t>ObjectId(66ae92df72311c007ef6fb9e)</t>
  </si>
  <si>
    <t>These ideas resonate with me a lot, and I appreciate the thoughtful suggestions! I especially like the idea of establishing a family motto to emphasize growth through mistakes — it feels like a tangible way to create a shared understanding and culture around creativity and learning. 
The weekly family reflections for celebrating small successes sound like a great way to encourage open communication without pressure. It gives everyone space to share their experiences and appreciate one another's efforts, which I think will strengthen our bond.
I’m also excited about the "Creative Hour" concept. It’s a fun way to engage together and find joy in creativity, regardless of the outcomes. I can already imagine how much fun it would be to try different activities as a family.
Overall, these strategies feel both feasible and meaningful for fostering the positive shift I want to make. I’m feeling more hopeful about taking steps forward with these changes. Thank you for guiding me through this process! 
At this point, do you think it would be helpful to consider one of the CBT exercises to reinforce this positive mindset?</t>
  </si>
  <si>
    <t>2024-08-03T20:28:15.751Z</t>
  </si>
  <si>
    <t>ObjectId(66ae92df72311c007ef6fba9)</t>
  </si>
  <si>
    <t>2024-08-03T20:28:15.760Z</t>
  </si>
  <si>
    <t>ObjectId(66ae92e672311c007ef6fbb1)</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</si>
  <si>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I'm glad to hear that these strategies resonate with you and that you're feeling hopeful about making positive changes! 
Considering one of the CBT exercises could indeed be helpful in reinforcing this positive mindset. I suggest we start with the **Thought Record** exercise. This exercise will help you identify and challenge any negative thoughts that may arise as you implement these changes.
Here are the steps involved in the Thought Record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Do you understand the exercise, or do you have any questions about it before we proceed?</t>
  </si>
  <si>
    <t>2024-08-03T20:28:22.318Z</t>
  </si>
  <si>
    <t>ObjectId(66ae92e672311c007ef6fbc3)</t>
  </si>
  <si>
    <t>2024-08-03T20:28:22.336Z</t>
  </si>
  <si>
    <t>ObjectId(66ae92e672311c007ef6fbca)</t>
  </si>
  <si>
    <t>2024-08-03T20:28:22.341Z</t>
  </si>
  <si>
    <t>ObjectId(66ae92e872311c007ef6fbd6)</t>
  </si>
  <si>
    <t>Instructions completed: no
The therapist did not allow the patient to select a CBT exercise and did not proceed with the corresponding section as instructed.
Last message coherent: yes</t>
  </si>
  <si>
    <t>2024-08-03T20:28:24.163Z</t>
  </si>
  <si>
    <t>ObjectId(66ae92ea72311c007ef6fbe3)</t>
  </si>
  <si>
    <t>I understand the general steps of the Thought Record exercise, and it sounds like a valuable way to challenge any negative thoughts that might come up as I work on these changes. 
I don’t have specific questions right now, but I’d like to make sure that I approach it thoughtfully and maybe start by identifying a distressing thought. Would you guide me through the process as we go along?</t>
  </si>
  <si>
    <t>2024-08-03T20:28:26.296Z</t>
  </si>
  <si>
    <t>ObjectId(66ae92ea72311c007ef6fbee)</t>
  </si>
  <si>
    <t>2024-08-03T20:28:26.301Z</t>
  </si>
  <si>
    <t>ObjectId(66ae92ed72311c007ef6fbf6)</t>
  </si>
  <si>
    <t>(THINKING: I have not completed my current section yet.)
That sounds great, Mark! I’ll guide you through the Thought Record exercise step by step. 
Let’s start with the first step: **Identify a distressing thought**. This could be a thought related to your self-worth, your writing, or any other area where you feel negative emotions. Take a moment to reflect and see if you can pinpoint a specific thought that has been bothering you recently. What comes to mind?</t>
  </si>
  <si>
    <t>2024-08-03T20:28:29.823Z</t>
  </si>
  <si>
    <t>ObjectId(66ae92f372311c007ef6fc0a)</t>
  </si>
  <si>
    <t xml:space="preserve">One thought that often bothers me is: "I’ll never be good enough as a dad or a writer.” It’s a thought that pops up whenever I feel overwhelmed or when I struggle to meet my own expectations. It’s quite distressing and creates a sense of hopelessness for me. </t>
  </si>
  <si>
    <t>2024-08-03T20:28:35.644Z</t>
  </si>
  <si>
    <t>ObjectId(66ae92f372311c007ef6fc15)</t>
  </si>
  <si>
    <t>2024-08-03T20:28:35.653Z</t>
  </si>
  <si>
    <t>ObjectId(66ae92f772311c007ef6fc1d)</t>
  </si>
  <si>
    <t>(THINKING: I have not completed my current section yet.)
Thank you for sharing that thought, Mark. "I’ll never be good enough as a dad or a writer" is indeed a distressing thought, and it’s understandable that it creates feelings of hopelessness.
Now, let’s move on to the next step: **Write down the thought**. You’ve already identified it, so you can note it down as follows: "I’ll never be good enough as a dad or a writer."
Next, we’ll move to step three: **Note the emotion and intensity associated with the thought**. When you think about this statement, what emotions do you feel, and how intense are those feelings on a scale from 1 to 10?</t>
  </si>
  <si>
    <t>2024-08-03T20:28:39.207Z</t>
  </si>
  <si>
    <t>ObjectId(66ae92f972311c007ef6fc31)</t>
  </si>
  <si>
    <t>When I think about the statement "I’ll never be good enough as a dad or a writer," I feel a mix of sadness, frustration, and anxiety. I would rate the intensity around an 8 out of 10. It feels quite heavy and overwhelming when that thought comes up.</t>
  </si>
  <si>
    <t>2024-08-03T20:28:41.578Z</t>
  </si>
  <si>
    <t>ObjectId(66ae92f972311c007ef6fc3c)</t>
  </si>
  <si>
    <t>2024-08-03T20:28:41.581Z</t>
  </si>
  <si>
    <t>ObjectId(66ae92fc72311c007ef6fc44)</t>
  </si>
  <si>
    <t>(THINKING: I have not completed my current section yet.)
Thank you for sharing that, Mark. It’s clear that this thought brings up significant emotions for you, with an intensity of 8 out of 10. 
Now, let’s move on to step four: **Challenge the thought by looking for evidence for and against it**. This step involves examining the validity of the thought. 
What evidence do you have that supports the idea that you’ll never be good enough as a dad or a writer? And on the flip side, what evidence do you have that contradicts this thought? Take your time to reflect on both sides.</t>
  </si>
  <si>
    <t>2024-08-03T20:28:44.845Z</t>
  </si>
  <si>
    <t>ObjectId(66ae930072311c007ef6fc58)</t>
  </si>
  <si>
    <t>For the evidence supporting the thought that "I’ll never be good enough as a dad or a writer," I can point to moments when I felt I fell short. For instance, there have been times when I’ve struggled to connect with my daughters or when I haven’t worked on my writing as much as I’d hoped. Those moments reinforce the belief that I’m not good enough.
On the flip side, the evidence against this thought includes several things. I know that my daughters love spending time with me, and they express joy when we’re together. I also have moments when I can and do write stories that they enjoy, even if they don't always feel like masterpieces. Additionally, I’ve received positive feedback from friends in my writing group in the past, which reminds me that others see value in what I create.
So, I have moments of doubt, but I also have evidence that I am capable, and my relationships with my daughters are meaningful.</t>
  </si>
  <si>
    <t>2024-08-03T20:28:48.122Z</t>
  </si>
  <si>
    <t>ObjectId(66ae930072311c007ef6fc63)</t>
  </si>
  <si>
    <t>2024-08-03T20:28:48.133Z</t>
  </si>
  <si>
    <t>ObjectId(66ae930572311c007ef6fc6b)</t>
  </si>
  <si>
    <t>(THINKING: I have not completed my current section yet.)
Thank you for sharing that evidence, Mark. It’s great to see how you’ve identified both sides of the argument. While there are moments that reinforce your doubts, you also have strong evidence that contradicts those negative beliefs, such as the love and joy your daughters express and the positive feedback you’ve received about your writing.
Now, let’s move on to step five: **Reframe the thought into a more balanced perspective**. Based on the evidence you’ve gathered, how can you rephrase the original thought "I’ll never be good enough as a dad or a writer" into something more balanced and realistic? What would a more constructive thought look like?</t>
  </si>
  <si>
    <t>2024-08-03T20:28:53.117Z</t>
  </si>
  <si>
    <t>ObjectId(66ae930772311c007ef6fc7f)</t>
  </si>
  <si>
    <t>A more balanced and realistic thought could be: "I may struggle at times as a dad and a writer, but I have moments where I show love and create meaningful experiences with my daughters. I also have the capability to write stories that others enjoy. It's okay to not be perfect; what matters is that I keep trying and learning." 
This reframing acknowledges the challenges while also recognizing my strengths and efforts. It feels more empowering and hopeful.</t>
  </si>
  <si>
    <t>2024-08-03T20:28:55.188Z</t>
  </si>
  <si>
    <t>ObjectId(66ae930772311c007ef6fc8a)</t>
  </si>
  <si>
    <t>2024-08-03T20:28:55.191Z</t>
  </si>
  <si>
    <t>ObjectId(66ae930b72311c007ef6fc92)</t>
  </si>
  <si>
    <t>(THINKING: I have not completed my current section yet.)
That’s a fantastic reframe, Mark! Your new thought captures both the reality of your struggles and the recognition of your strengths and efforts. It emphasizes the importance of trying and learning rather than striving for perfection, which is a much healthier and more empowering perspective.
Now, let’s move on to the final step: **Note the new emotion and intensity associated with the reframed thought**. When you think about your new balanced thought, "I may struggle at times as a dad and a writer, but I have moments where I show love and create meaningful experiences with my daughters. I also have the capability to write stories that others enjoy. It's okay to not be perfect; what matters is that I keep trying and learning," what emotions do you feel, and how intense are those feelings on a scale from 1 to 10?</t>
  </si>
  <si>
    <t>2024-08-03T20:28:59.793Z</t>
  </si>
  <si>
    <t>ObjectId(66ae930e72311c007ef6fca6)</t>
  </si>
  <si>
    <t>When I think about the reframed thought, I feel a sense of relief and hope. There’s still some residual anxiety, but it feels much lighter. I would rate the intensity of these feelings around a 4 out of 10. This new perspective seems much more manageable and encourages me to embrace my efforts rather than dwell on perfection.</t>
  </si>
  <si>
    <t>2024-08-03T20:29:02.029Z</t>
  </si>
  <si>
    <t>ObjectId(66ae930e72311c007ef6fcb1)</t>
  </si>
  <si>
    <t>2024-08-03T20:29:02.036Z</t>
  </si>
  <si>
    <t>ObjectId(66ae931472311c007ef6fcb9)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</si>
  <si>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It’s wonderful to hear that your reframed thought brings you a sense of relief and hope, and that the intensity of your feelings has decreased to a more manageable level. This exercise is a valuable tool for challenging negative thoughts and fostering a more positive mindset.
To summarize our session today:
- We explored your feelings of self-worth and how they are influenced by past experiences and pressures around achievement.
- We discussed practical strategies for fostering a positive environment for you and your daughters, including embracing failure, celebrating small successes, and engaging in creative activities together.
- We conducted the Thought Record exercise, where you identified a distressing thought, challenged it, and reframed it into a more balanced perspective.
Do you have any more questions or is there anything else you would like to discuss before we conclude our session?</t>
  </si>
  <si>
    <t>2024-08-03T20:29:08.399Z</t>
  </si>
  <si>
    <t>ObjectId(66ae931472311c007ef6fccb)</t>
  </si>
  <si>
    <t>2024-08-03T20:29:08.412Z</t>
  </si>
  <si>
    <t>ObjectId(66ae931472311c007ef6fcd2)</t>
  </si>
  <si>
    <t>2024-08-03T20:29:08.416Z</t>
  </si>
  <si>
    <t>ObjectId(66ae931672311c007ef6fcde)</t>
  </si>
  <si>
    <t>Instructions completed: no
The therapist did not introduce the CBT exercise 1: Thought Record as per the detailed steps provided in the instructions. Instead, they continued to discuss the patient's feelings and experiences without guiding them through the specific steps of the exercise.
Last message coherent: yes
The therapist's last message makes sense in the context of the conversation and addresses the patient's reflections and progress.</t>
  </si>
  <si>
    <t>2024-08-03T20:29:10.263Z</t>
  </si>
  <si>
    <t>ObjectId(66ae931872311c007ef6fceb)</t>
  </si>
  <si>
    <t>Thank you for the summary; it really helps to see everything outlined like that. I feel like we made significant progress today, especially with the Thought Record exercise. I don’t have any specific questions at the moment, but I’m grateful for your guidance and support in unpacking these feelings.
I think I need some time to sit with everything we’ve discussed and consider how to implement these changes moving forward. I appreciate everything we've worked on together today!</t>
  </si>
  <si>
    <t>2024-08-03T20:29:12.387Z</t>
  </si>
  <si>
    <t>ObjectId(66ae931872311c007ef6fcf6)</t>
  </si>
  <si>
    <t>2024-08-03T20:29:12.395Z</t>
  </si>
  <si>
    <t>ObjectId(66ae931c72311c007ef6fcfe)</t>
  </si>
  <si>
    <t>(THINKING: I have completed my current section.)
I'm glad to hear that you found the session helpful, Mark. It's great that you feel significant progress was made, especially with the Thought Record exercise. Taking the time to sit with everything we've discussed and consider how to implement these changes is a wise approach.
I want to express my availability for further support whenever you need it. Remember, it's okay to take things one step at a time as you work on these changes.
Thank you for your openness and willingness to explore these feelings today. I wish you well as you continue on this journey, and I look forward to our next session. Take care, and goodbye for now!</t>
  </si>
  <si>
    <t>2024-08-03T20:29:16.069Z</t>
  </si>
  <si>
    <t>ObjectId(66ae931c72311c007ef6fd10)</t>
  </si>
  <si>
    <t>2024-08-03T20:29:16.074Z</t>
  </si>
  <si>
    <t>ObjectId(66ae931e72311c007ef6fd1d)</t>
  </si>
  <si>
    <t>Instructions completed: no
The therapist did not provide a summary of what was discussed and the exercises conducted, nor did they ask the patient if they had any more questions or if there was anything else they would like to discuss.
Last message coherent: yes
The therapist's last message makes sense in the context of the conversation and addresses the patient's expressed need to sit with the discussed topics and consider how to implement changes.</t>
  </si>
  <si>
    <t>2024-08-03T20:29:18.529Z</t>
  </si>
  <si>
    <t>ObjectId(66ae931e72311c007ef6fd43)</t>
  </si>
  <si>
    <t>2024-08-03T20:29:18.559Z</t>
  </si>
  <si>
    <t>ObjectId(66ae931e72311c007ef6fd4c)</t>
  </si>
  <si>
    <t>2024-08-03T20:29:18.562Z</t>
  </si>
  <si>
    <t>ObjectId(66ae932072311c007ef6fd54)</t>
  </si>
  <si>
    <t>2024-08-03T20:29:20.740Z</t>
  </si>
  <si>
    <t>ObjectId(66ae932172311c007ef6fd68)</t>
  </si>
  <si>
    <t>Hi, Dr. Smith. I'm feeling a bit heavy today, to be honest. It's been hard since my marriage ended, and I still feel stuck in a dark place.</t>
  </si>
  <si>
    <t>2024-08-03T20:29:21.411Z</t>
  </si>
  <si>
    <t>ObjectId(66ae932172311c007ef6fd73)</t>
  </si>
  <si>
    <t>2024-08-03T20:29:21.415Z</t>
  </si>
  <si>
    <t>ObjectId(66ae932372311c007ef6fd7b)</t>
  </si>
  <si>
    <t>(THINKING: I have not completed my current section yet.)
Thank you for sharing that with me. It sounds like you're going through a really tough time, and I'm here to help you navigate through it. Before we dive deeper, may I ask what name you prefer to be called by?</t>
  </si>
  <si>
    <t>2024-08-03T20:29:23.882Z</t>
  </si>
  <si>
    <t>ObjectId(66ae932472311c007ef6fd8f)</t>
  </si>
  <si>
    <t>You can call me Mark. That's what I've always gone by.</t>
  </si>
  <si>
    <t>2024-08-03T20:29:24.783Z</t>
  </si>
  <si>
    <t>ObjectId(66ae932472311c007ef6fd9a)</t>
  </si>
  <si>
    <t>2024-08-03T20:29:24.793Z</t>
  </si>
  <si>
    <t>ObjectId(66ae932672311c007ef6fda2)</t>
  </si>
  <si>
    <t>(THINKING: I have not completed my current section yet.)
Thank you, Mark. It's nice to meet you! Do you have any questions about the service or about me that you'd like to ask? I'm here to provide any information you might need.</t>
  </si>
  <si>
    <t>2024-08-03T20:29:26.214Z</t>
  </si>
  <si>
    <t>ObjectId(66ae932772311c007ef6fdb6)</t>
  </si>
  <si>
    <t>I don't have specific questions about you, but I guess I'm a bit curious about how this process works. What are we going to focus on in our sessions?</t>
  </si>
  <si>
    <t>2024-08-03T20:29:27.439Z</t>
  </si>
  <si>
    <t>ObjectId(66ae932772311c007ef6fdc1)</t>
  </si>
  <si>
    <t>2024-08-03T20:29:27.447Z</t>
  </si>
  <si>
    <t>ObjectId(66ae932972311c007ef6fdc9)</t>
  </si>
  <si>
    <t>(THINKING: I have not completed my current section yet.)
That's a great question, Mark! In our sessions, we can focus on whatever is most important to you. This could include exploring your feelings, discussing challenges you're facing, or learning coping strategies. My goal is to support you in finding ways to feel better and to help you navigate through difficult times. 
If you don't have any more questions, we can move forward. Would you like to continue discussing your feelings about your marriage, or is there something else on your mind?</t>
  </si>
  <si>
    <t>2024-08-03T20:29:29.833Z</t>
  </si>
  <si>
    <t>ObjectId(66ae932a72311c007ef6fddd)</t>
  </si>
  <si>
    <t>I think I’d like to talk about my feelings regarding my recent divorce. It's been challenging, and I often feel overwhelmed with sadness and guilt. I don't really know how to deal with those emotions.</t>
  </si>
  <si>
    <t>2024-08-03T20:29:30.647Z</t>
  </si>
  <si>
    <t>ObjectId(66ae932a72311c007ef6fde8)</t>
  </si>
  <si>
    <t>2024-08-03T20:29:30.651Z</t>
  </si>
  <si>
    <t>ObjectId(66ae932d72311c007ef6fdf0)</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</si>
  <si>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you want to talk about your feelings regarding your divorce, Mark. It sounds like you're carrying a heavy emotional load right now. Can you tell me more about what specific thoughts or situations trigger those feelings of sadness and guilt?</t>
  </si>
  <si>
    <t>2024-08-03T20:29:33.450Z</t>
  </si>
  <si>
    <t>ObjectId(66ae932d72311c007ef6fe02)</t>
  </si>
  <si>
    <t>2024-08-03T20:29:33.470Z</t>
  </si>
  <si>
    <t>ObjectId(66ae932d72311c007ef6fe09)</t>
  </si>
  <si>
    <t>2024-08-03T20:29:33.475Z</t>
  </si>
  <si>
    <t>ObjectId(66ae932e72311c007ef6fe15)</t>
  </si>
  <si>
    <t>2024-08-03T20:29:34.352Z</t>
  </si>
  <si>
    <t>ObjectId(66ae932f72311c007ef6fe22)</t>
  </si>
  <si>
    <t>I think a lot of it comes from the idea that I've let my daughters down. They went through so much with the separation, and I worry that my decisions have affected them negatively. I also feel like I failed in my marriage again, which just adds to that sense of guilt. Sometimes it’s like I can’t escape these thoughts.</t>
  </si>
  <si>
    <t>2024-08-03T20:29:35.548Z</t>
  </si>
  <si>
    <t>ObjectId(66ae932f72311c007ef6fe2d)</t>
  </si>
  <si>
    <t>2024-08-03T20:29:35.556Z</t>
  </si>
  <si>
    <t>ObjectId(66ae933072311c007ef6fe35)</t>
  </si>
  <si>
    <t>(THINKING: I have not completed my current section yet.)
It’s completely understandable to feel that way, Mark. It sounds like you’re carrying a lot of responsibility for your daughters' feelings and your own perceived failures in your marriage. Those thoughts can be really overwhelming, especially when you care so deeply about your family. 
How do you usually cope with these feelings when they arise?</t>
  </si>
  <si>
    <t>2024-08-03T20:29:36.754Z</t>
  </si>
  <si>
    <t>ObjectId(66ae933272311c007ef6fe49)</t>
  </si>
  <si>
    <t>Most of the time, I just try to keep busy with work or spending time with my daughters. But when I'm alone, the feelings tend to hit harder, and I often end up feeling even worse. I guess I haven't really found a healthy way to cope. Sometimes I even think about drinking again to escape, but I don't want to go down that road.</t>
  </si>
  <si>
    <t>2024-08-03T20:29:38.659Z</t>
  </si>
  <si>
    <t>ObjectId(66ae933272311c007ef6fe54)</t>
  </si>
  <si>
    <t>2024-08-03T20:29:38.668Z</t>
  </si>
  <si>
    <t>ObjectId(66ae933472311c007ef6fe5c)</t>
  </si>
  <si>
    <t>(THINKING: I have not completed my current section yet.)
It's commendable that you're trying to keep busy and spend time with your daughters, but I can see how those moments of solitude can amplify your feelings. It's good that you're aware of the potential for unhealthy coping mechanisms, like drinking, and that you want to avoid that path. 
Given everything you've shared, would you like to further explore your feelings and the challenges you're facing, or would you prefer to learn a CBT exercise that might help you cope better?</t>
  </si>
  <si>
    <t>2024-08-03T20:29:40.293Z</t>
  </si>
  <si>
    <t>ObjectId(66ae933572311c007ef6fe70)</t>
  </si>
  <si>
    <t>I appreciate the suggestion, but I'm not sure about doing a CBT exercise right now. It feels a bit too structured for me. Maybe we can just talk more about my feelings and see if that helps.</t>
  </si>
  <si>
    <t>2024-08-03T20:29:41.427Z</t>
  </si>
  <si>
    <t>ObjectId(66ae933572311c007ef6fe7b)</t>
  </si>
  <si>
    <t>2024-08-03T20:29:41.436Z</t>
  </si>
  <si>
    <t>ObjectId(66ae933b72311c007ef6fe83)</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</si>
  <si>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understand, Mark. Let's continue to talk about your feelings. To start, can you further describe the main issue you are experiencing with your emotions related to your divorce?</t>
  </si>
  <si>
    <t>2024-08-03T20:29:47.488Z</t>
  </si>
  <si>
    <t>ObjectId(66ae933b72311c007ef6fe95)</t>
  </si>
  <si>
    <t>2024-08-03T20:29:47.493Z</t>
  </si>
  <si>
    <t>ObjectId(66ae933b72311c007ef6fe9c)</t>
  </si>
  <si>
    <t>2024-08-03T20:29:47.494Z</t>
  </si>
  <si>
    <t>ObjectId(66ae933c72311c007ef6fea8)</t>
  </si>
  <si>
    <t>Instructions completed: no
The therapist did not wait for the patient's response after asking how they are doing today (Task 2a) and did not ask a follow-up question to explore the patient's current emotional state further (Task 2b).
Last message coherent: yes</t>
  </si>
  <si>
    <t>2024-08-03T20:29:48.950Z</t>
  </si>
  <si>
    <t>ObjectId(66ae933e72311c007ef6feb5)</t>
  </si>
  <si>
    <t>I think the main issue is this constant sense of despair and guilt. I feel trapped in a cycle where I think about the past and all the ways I could have done things differently, which just leads to more sadness. At the same time, I want to be a good father and focus on my daughters, but it’s hard to be present when I feel this way. It’s like there's a disconnect between my feelings and my responsibilities.</t>
  </si>
  <si>
    <t>2024-08-03T20:29:50.067Z</t>
  </si>
  <si>
    <t>ObjectId(66ae933e72311c007ef6fec0)</t>
  </si>
  <si>
    <t>2024-08-03T20:29:50.073Z</t>
  </si>
  <si>
    <t>ObjectId(66ae933f72311c007ef6fec8)</t>
  </si>
  <si>
    <t>(THINKING: I have not completed my current section yet.)
Thank you for sharing that, Mark. It sounds like you're feeling a deep sense of despair and guilt, which is making it difficult for you to be present for your daughters. The cycle of ruminating on the past and feeling trapped in those thoughts can be incredibly exhausting. 
How does this issue affect your daily life? Are there specific ways it impacts your routine or interactions with others?</t>
  </si>
  <si>
    <t>2024-08-03T20:29:51.731Z</t>
  </si>
  <si>
    <t>ObjectId(66ae934272311c007ef6fedc)</t>
  </si>
  <si>
    <t>It definitely impacts my daily life. Some days, I struggle to concentrate at work, and my productivity suffers because my mind is elsewhere. When I’m with my daughters, I often feel like I’m not fully engaged. I can be there physically, but emotionally I might be distant, which I know isn’t what they need. I also find it hard to reach out to friends or engage in social activities because I often just want to isolate myself. It feels easier to retreat than to face the feelings and interactions.</t>
  </si>
  <si>
    <t>2024-08-03T20:29:54.272Z</t>
  </si>
  <si>
    <t>ObjectId(66ae934272311c007ef6fee7)</t>
  </si>
  <si>
    <t>2024-08-03T20:29:54.288Z</t>
  </si>
  <si>
    <t>ObjectId(66ae934472311c007ef6feef)</t>
  </si>
  <si>
    <t>(THINKING: I have not completed my current section yet.)
It sounds like the impact on your daily life is significant, Mark. Struggling to concentrate at work and feeling emotionally distant from your daughters must be incredibly challenging. It's understandable that you might want to isolate yourself when facing such heavy emotions, but it seems like that isolation is also making it harder for you to connect with others and find support.
Are there any specific triggers that worsen these feelings for you? For example, are there particular situations or thoughts that tend to bring on the despair and guilt more intensely?</t>
  </si>
  <si>
    <t>2024-08-03T20:29:56.357Z</t>
  </si>
  <si>
    <t>ObjectId(66ae934672311c007ef6ff03)</t>
  </si>
  <si>
    <t>Yes, certain situations definitely make it worse. For instance, when I see happy families or couples, it reminds me of what I've lost, and that brings on a wave of sadness. Moments when my daughters express their feelings about the divorce also hit hard—I feel like I'm failing them. Additionally, anniversaries or reminders of special moments from my previous marriage can turn my mood dark quickly. It feels like everything just spirals when those triggers pop up.</t>
  </si>
  <si>
    <t>2024-08-03T20:29:58.159Z</t>
  </si>
  <si>
    <t>ObjectId(66ae934672311c007ef6ff0e)</t>
  </si>
  <si>
    <t>2024-08-03T20:29:58.167Z</t>
  </si>
  <si>
    <t>ObjectId(66ae934772311c007ef6ff16)</t>
  </si>
  <si>
    <t>(THINKING: I have not completed my current section yet.)
Thank you for sharing those specific triggers, Mark. It makes sense that seeing happy families or reminders of your past would intensify your feelings of sadness and guilt. It’s completely natural to feel overwhelmed in those moments, especially when your daughters express their feelings about the divorce. 
Now, what have you tried so far to address these feelings and cope with the situation? Have there been any strategies or approaches that you've found helpful, even if just a little?</t>
  </si>
  <si>
    <t>2024-08-03T20:29:59.998Z</t>
  </si>
  <si>
    <t>ObjectId(66ae934972311c007ef6ff2a)</t>
  </si>
  <si>
    <t>I’ve tried a few things, like journaling to express my thoughts, which sometimes helps me release some of the heaviness. Exercise has been another approach; getting outside for a walk can clear my mind, even if it’s just a little. However, I often struggle to stick to those routines when I'm feeling particularly low. I guess I haven’t found a consistent way to manage it all yet.</t>
  </si>
  <si>
    <t>2024-08-03T20:30:01.543Z</t>
  </si>
  <si>
    <t>ObjectId(66ae934972311c007ef6ff35)</t>
  </si>
  <si>
    <t>2024-08-03T20:30:01.554Z</t>
  </si>
  <si>
    <t>ObjectId(66ae934b72311c007ef6ff3d)</t>
  </si>
  <si>
    <t>(THINKING: I have not completed my current section yet.)
It sounds like you've made some positive attempts to cope with your feelings, Mark. Journaling and exercising are both great strategies for processing emotions and clearing your mind. I understand that it can be challenging to maintain those routines, especially when you're feeling low. 
Lastly, what emotions do you feel when these issues arise? How do those feelings manifest for you in those moments?</t>
  </si>
  <si>
    <t>2024-08-03T20:30:03.386Z</t>
  </si>
  <si>
    <t>ObjectId(66ae934c72311c007ef6ff51)</t>
  </si>
  <si>
    <t>When those issues arise, I mainly feel a mix of sadness and guilt. It’s like this heavy weight in my chest that makes me feel sluggish. Sometimes I also feel anxious, especially about the future and whether things will ever really get better. Those feelings can make me withdraw even more, and I start to doubt myself, wondering if I’m capable of being the father my daughters need or if I’ll always be stuck in this cycle of sadness. It’s a lot to carry.</t>
  </si>
  <si>
    <t>2024-08-03T20:30:04.988Z</t>
  </si>
  <si>
    <t>ObjectId(66ae934c72311c007ef6ff5c)</t>
  </si>
  <si>
    <t>2024-08-03T20:30:04.999Z</t>
  </si>
  <si>
    <t>ObjectId(66ae935072311c007ef6ff64)</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</si>
  <si>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you're experiencing a heavy mix of sadness, guilt, and anxiety, which can feel incredibly burdensome. You mentioned that these feelings make you doubt your ability to be the father your daughters need and leave you wondering if you'll always be stuck in this cycle of sadness. 
To summarize, you're feeling trapped in a cycle of despair and guilt following your divorce, which affects your daily life, especially your ability to engage with your daughters and work. You have identified specific triggers that worsen these feelings, such as seeing happy families and reminders of your past. You've tried journaling and exercising, but find it hard to maintain those routines when you're feeling low. 
Did I capture everything correctly, or is there anything you would like to add or change?</t>
  </si>
  <si>
    <t>2024-08-03T20:30:08.669Z</t>
  </si>
  <si>
    <t>ObjectId(66ae935072311c007ef6ff76)</t>
  </si>
  <si>
    <t>2024-08-03T20:30:08.684Z</t>
  </si>
  <si>
    <t>ObjectId(66ae935072311c007ef6ff7d)</t>
  </si>
  <si>
    <t>2024-08-03T20:30:08.691Z</t>
  </si>
  <si>
    <t>ObjectId(66ae935172311c007ef6ff89)</t>
  </si>
  <si>
    <t>2024-08-03T20:30:09.646Z</t>
  </si>
  <si>
    <t>ObjectId(66ae935272311c007ef6ff96)</t>
  </si>
  <si>
    <t>Yes, you've captured that well. I don't think there's anything I’d change at the moment. It's just hard to see everything laid out like that, but it helps to talk it through.</t>
  </si>
  <si>
    <t>2024-08-03T20:30:10.499Z</t>
  </si>
  <si>
    <t>ObjectId(66ae935272311c007ef6ffa1)</t>
  </si>
  <si>
    <t>2024-08-03T20:30:10.504Z</t>
  </si>
  <si>
    <t>ObjectId(66ae935772311c007ef6ffa9)</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</si>
  <si>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talking it through has been helpful, Mark. Now that we have a clearer understanding of your feelings and challenges, I would like to suggest a CBT exercise that could be beneficial for you. 
Given your experiences with sadness, guilt, and the desire to be more present for your daughters, I recommend the "Thought Record" exercise. This exercise helps challenge and reframe negative thoughts, which might assist you in managing those feelings more effectively. 
Would you like to learn more about this exercise, or do you have any questions about it?</t>
  </si>
  <si>
    <t>2024-08-03T20:30:15.139Z</t>
  </si>
  <si>
    <t>ObjectId(66ae935772311c007ef6ffbb)</t>
  </si>
  <si>
    <t>2024-08-03T20:30:15.155Z</t>
  </si>
  <si>
    <t>ObjectId(66ae935772311c007ef6ffc2)</t>
  </si>
  <si>
    <t>2024-08-03T20:30:15.159Z</t>
  </si>
  <si>
    <t>ObjectId(66ae935872311c007ef6ffce)</t>
  </si>
  <si>
    <t>Instructions completed: no
The therapist did not wait for the patient to confirm that the problem summary was correct before proceeding to suggest a CBT exercise.
Last message coherent: yes</t>
  </si>
  <si>
    <t>2024-08-03T20:30:16.377Z</t>
  </si>
  <si>
    <t>ObjectId(66ae935972311c007ef6ffdb)</t>
  </si>
  <si>
    <t>I appreciate the suggestion, but I'm still not entirely comfortable with doing a structured exercise like that right now. I think I just need more time to process everything we've talked about. Can we focus on that instead?</t>
  </si>
  <si>
    <t>2024-08-03T20:30:17.818Z</t>
  </si>
  <si>
    <t>ObjectId(66ae935972311c007ef6ffe6)</t>
  </si>
  <si>
    <t>2024-08-03T20:30:17.822Z</t>
  </si>
  <si>
    <t>ObjectId(66ae935e72311c007ef6ffee)</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</si>
  <si>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 completely understand, Mark. It's important to take the time you need to process everything we've discussed. We can certainly focus on that instead of a structured exercise. 
As we wrap up our session today, I want to acknowledge the courage it takes to share your feelings and experiences. You've expressed a lot about the sadness, guilt, and anxiety you're facing, and it's clear that you're navigating a challenging time. 
Is there anything else you would like to discuss or any questions you have before we finish our session?</t>
  </si>
  <si>
    <t>2024-08-03T20:30:22.661Z</t>
  </si>
  <si>
    <t>ObjectId(66ae935e72311c007ef70000)</t>
  </si>
  <si>
    <t>2024-08-03T20:30:22.677Z</t>
  </si>
  <si>
    <t>ObjectId(66ae935e72311c007ef70007)</t>
  </si>
  <si>
    <t>2024-08-03T20:30:22.681Z</t>
  </si>
  <si>
    <t>ObjectId(66ae935f72311c007ef70013)</t>
  </si>
  <si>
    <t>Instructions completed: no
The therapist did not allow the patient to select an exercise and did not proceed with the corresponding section as instructed.
Last message coherent: yes</t>
  </si>
  <si>
    <t>2024-08-03T20:30:23.958Z</t>
  </si>
  <si>
    <t>ObjectId(66ae936172311c007ef70020)</t>
  </si>
  <si>
    <t>I think I've shared a lot for today, and I'm grateful for the space to do so. I don’t have any specific questions right now. I just hope we can keep exploring these feelings in future sessions. It feels like a lot to unpack, and I'm starting to see just how deep it goes. Thank you!</t>
  </si>
  <si>
    <t>2024-08-03T20:30:25.501Z</t>
  </si>
  <si>
    <t>ObjectId(66ae936172311c007ef7002b)</t>
  </si>
  <si>
    <t>2024-08-03T20:30:25.507Z</t>
  </si>
  <si>
    <t>ObjectId(66ae936472311c007ef70033)</t>
  </si>
  <si>
    <t>(THINKING: I have completed my current section.)
Thank you for your openness today, Mark. I appreciate you sharing your feelings and experiences with me. To summarize, we discussed the sadness, guilt, and anxiety you're experiencing following your divorce, how these feelings impact your daily life and your relationship with your daughters, and the specific triggers that worsen your emotions. You also shared some coping strategies you've tried, like journaling and exercising, and expressed a desire to continue exploring these feelings in future sessions.
I'm here to support you as you unpack these emotions further. If you ever have questions or need to talk, please don't hesitate to reach out. 
I wish you well as you process everything we've discussed today. Take care, and I look forward to our next session. Goodbye for now!</t>
  </si>
  <si>
    <t>2024-08-03T20:30:28.886Z</t>
  </si>
  <si>
    <t>ObjectId(66ae936472311c007ef70045)</t>
  </si>
  <si>
    <t>2024-08-03T20:30:28.903Z</t>
  </si>
  <si>
    <t>ObjectId(66ae936672311c007ef70052)</t>
  </si>
  <si>
    <t>Instructions completed: no
The therapist did not wait for the patient to say goodbye before ending the session.
Last message coherent: yes</t>
  </si>
  <si>
    <t>2024-08-03T20:30:30.108Z</t>
  </si>
  <si>
    <t>ObjectId(66ae936672311c007ef70078)</t>
  </si>
  <si>
    <t>2024-08-03T20:30:30.144Z</t>
  </si>
  <si>
    <t>ObjectId(66ae936672311c007ef70081)</t>
  </si>
  <si>
    <t>2024-08-03T20:30:30.148Z</t>
  </si>
  <si>
    <t>ObjectId(66ae936672311c007ef7008d)</t>
  </si>
  <si>
    <t>rater</t>
  </si>
  <si>
    <t>(THINKING: I have not completed my current section yet.)</t>
  </si>
  <si>
    <t>2024-08-03T20:30:30.772Z</t>
  </si>
  <si>
    <t>ObjectId(66ae936772311c007ef7009c)</t>
  </si>
  <si>
    <t>therapist_b</t>
  </si>
  <si>
    <t>Hello! I'm Dr. Smith, your AI Therapist. I'm here to support you in any way I can. How are you feeling today?</t>
  </si>
  <si>
    <t>2024-08-03T20:30:31.523Z</t>
  </si>
  <si>
    <t>ObjectId(66ae936872311c007ef700b0)</t>
  </si>
  <si>
    <t>Hi, Dr. Smith. I'm feeling a bit down today, to be honest. It's been tough since my marriage ended, and there are moments when it feels overwhelming. Some days are just harder than others.</t>
  </si>
  <si>
    <t>2024-08-03T20:30:32.490Z</t>
  </si>
  <si>
    <t>ObjectId(66ae936872311c007ef700bb)</t>
  </si>
  <si>
    <t>2024-08-03T20:30:32.493Z</t>
  </si>
  <si>
    <t>ObjectId(66ae936972311c007ef700c7)</t>
  </si>
  <si>
    <t>2024-08-03T20:30:33.220Z</t>
  </si>
  <si>
    <t>ObjectId(66ae936a72311c007ef700d6)</t>
  </si>
  <si>
    <t>Thank you for sharing that with me. I understand that going through a tough time like this can be really challenging. Before we dive deeper, may I ask what name you prefer to be called by?</t>
  </si>
  <si>
    <t>2024-08-03T20:30:34.130Z</t>
  </si>
  <si>
    <t>ObjectId(66ae936a72311c007ef700ea)</t>
  </si>
  <si>
    <t>You can just call me Mark. That's what I've always gone by.</t>
  </si>
  <si>
    <t>2024-08-03T20:30:34.656Z</t>
  </si>
  <si>
    <t>ObjectId(66ae936a72311c007ef700f5)</t>
  </si>
  <si>
    <t>2024-08-03T20:30:34.661Z</t>
  </si>
  <si>
    <t>ObjectId(66ae936b72311c007ef70101)</t>
  </si>
  <si>
    <t>2024-08-03T20:30:35.368Z</t>
  </si>
  <si>
    <t>ObjectId(66ae936c72311c007ef70110)</t>
  </si>
  <si>
    <t>Thank you, Mark! It's nice to meet you. Do you have any questions about the service or about me that you'd like to ask? I'm here to help.</t>
  </si>
  <si>
    <t>2024-08-03T20:30:36.553Z</t>
  </si>
  <si>
    <t>ObjectId(66ae936d72311c007ef70124)</t>
  </si>
  <si>
    <t>Not really, I think I understand what to expect. I just hope this can help me feel better. I’ve struggled with depression for a long time, and it’s hard to see a way out sometimes.</t>
  </si>
  <si>
    <t>2024-08-03T20:30:37.786Z</t>
  </si>
  <si>
    <t>ObjectId(66ae936d72311c007ef7012f)</t>
  </si>
  <si>
    <t>2024-08-03T20:30:37.790Z</t>
  </si>
  <si>
    <t>ObjectId(66ae936f72311c007ef7013b)</t>
  </si>
  <si>
    <t>(THINKING: I have completed my current section.)</t>
  </si>
  <si>
    <t>2024-08-03T20:30:39.015Z</t>
  </si>
  <si>
    <t>ObjectId(66ae936f72311c007ef7014b)</t>
  </si>
  <si>
    <t>2024-08-03T20:30:39.026Z</t>
  </si>
  <si>
    <t>ObjectId(66ae937072311c007ef70159)</t>
  </si>
  <si>
    <t>dispatcher</t>
  </si>
  <si>
    <t>(THINKING: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t>
  </si>
  <si>
    <t>2024-08-03T20:30:40.857Z</t>
  </si>
  <si>
    <t>ObjectId(66ae937072311c007ef70167)</t>
  </si>
  <si>
    <t>2024-08-03T20:30:40.865Z</t>
  </si>
  <si>
    <t>ObjectId(66ae937272311c007ef7016e)</t>
  </si>
  <si>
    <t>I'm glad to hear that you have a sense of what to expect. Now, let's take a moment to check in with how you're feeling today. How are you doing?</t>
  </si>
  <si>
    <t>2024-08-03T20:30:42.400Z</t>
  </si>
  <si>
    <t>ObjectId(66ae937372311c007ef70184)</t>
  </si>
  <si>
    <t>Instructions completed: no
The therapist did not explicitly ask if the patient had any more questions before proceeding.
Last message coherent: yes</t>
  </si>
  <si>
    <t>2024-08-03T20:30:43.315Z</t>
  </si>
  <si>
    <t>ObjectId(66ae937472311c007ef70191)</t>
  </si>
  <si>
    <t>I’m still feeling pretty low. There’s this heaviness that doesn’t seem to lift. I guess I’m just exhausted from trying to put on a brave face for my daughters and everyone else. It's hard to feel happy or even motivated.</t>
  </si>
  <si>
    <t>2024-08-03T20:30:44.546Z</t>
  </si>
  <si>
    <t>ObjectId(66ae937472311c007ef7019c)</t>
  </si>
  <si>
    <t>2024-08-03T20:30:44.553Z</t>
  </si>
  <si>
    <t>ObjectId(66ae937572311c007ef701a8)</t>
  </si>
  <si>
    <t>2024-08-03T20:30:45.478Z</t>
  </si>
  <si>
    <t>ObjectId(66ae937772311c007ef701b7)</t>
  </si>
  <si>
    <t>I'm really sorry to hear that you're feeling this way, Mark. It sounds incredibly tough to carry that heaviness while trying to be strong for your daughters. It's completely understandable to feel exhausted. Can you tell me more about what you find most challenging in those moments when you're trying to put on a brave face?</t>
  </si>
  <si>
    <t>2024-08-03T20:30:47.926Z</t>
  </si>
  <si>
    <t>ObjectId(66ae937972311c007ef701cb)</t>
  </si>
  <si>
    <t>I think what’s hardest is the pressure to appear okay for my girls. They’re going through a lot too, and I don’t want them to worry about me. So, I try to keep things normal, but inside, I feel like I’m just struggling to get through each day. It feels like I'm pretending, and sometimes I wonder if I'm even fooling anyone.</t>
  </si>
  <si>
    <t>2024-08-03T20:30:49.532Z</t>
  </si>
  <si>
    <t>ObjectId(66ae937972311c007ef701d6)</t>
  </si>
  <si>
    <t>2024-08-03T20:30:49.539Z</t>
  </si>
  <si>
    <t>ObjectId(66ae937a72311c007ef701e2)</t>
  </si>
  <si>
    <t>2024-08-03T20:30:50.387Z</t>
  </si>
  <si>
    <t>ObjectId(66ae937c72311c007ef701f1)</t>
  </si>
  <si>
    <t>It sounds like you're carrying a heavy burden, trying to maintain a sense of normalcy for your daughters while feeling so overwhelmed inside. It's completely valid to feel that way, and it's okay to acknowledge your struggles. You’re not alone in this, and it’s important to take care of yourself too. 
Would you like to further explore your feelings and challenges, or would you prefer to learn a CBT exercise right away?</t>
  </si>
  <si>
    <t>2024-08-03T20:30:52.056Z</t>
  </si>
  <si>
    <t>ObjectId(66ae937d72311c007ef70205)</t>
  </si>
  <si>
    <t>I’m not sure what CBT stands for, so I’d need a little more information on that before making a decision. I'd like to understand what the exercise involves and how it could help me.</t>
  </si>
  <si>
    <t>2024-08-03T20:30:53.294Z</t>
  </si>
  <si>
    <t>ObjectId(66ae937d72311c007ef70210)</t>
  </si>
  <si>
    <t>2024-08-03T20:30:53.296Z</t>
  </si>
  <si>
    <t>ObjectId(66ae937e72311c007ef7021c)</t>
  </si>
  <si>
    <t>2024-08-03T20:30:54.077Z</t>
  </si>
  <si>
    <t>ObjectId(66ae937f72311c007ef7022b)</t>
  </si>
  <si>
    <t>CBT stands for Cognitive Behavioral Therapy. It's a type of therapy that focuses on identifying and changing negative thought patterns and behaviors that contribute to feelings of distress. The exercises often involve recognizing unhelpful thoughts, challenging them, and replacing them with more balanced or positive ones. 
Many people find CBT helpful for managing feelings of depression and anxiety because it provides practical tools to cope with difficult emotions and situations. 
Now that you have a bit more information, would you like to further explore your feelings and challenges, or would you prefer to learn a CBT exercise?</t>
  </si>
  <si>
    <t>2024-08-03T20:30:55.919Z</t>
  </si>
  <si>
    <t>ObjectId(66ae938172311c007ef7023f)</t>
  </si>
  <si>
    <t>Thanks for explaining that. It sounds interesting, but I’m not sure if I’m ready to dive into exercises yet. I think I would prefer to talk more about my feelings and challenges for now. It’s hard to sort through everything, and I could use some help with that.</t>
  </si>
  <si>
    <t>2024-08-03T20:30:57.098Z</t>
  </si>
  <si>
    <t>ObjectId(66ae938172311c007ef7024a)</t>
  </si>
  <si>
    <t>2024-08-03T20:30:57.107Z</t>
  </si>
  <si>
    <t>ObjectId(66ae938272311c007ef70256)</t>
  </si>
  <si>
    <t>2024-08-03T20:30:58.064Z</t>
  </si>
  <si>
    <t>ObjectId(66ae938272311c007ef70266)</t>
  </si>
  <si>
    <t>2024-08-03T20:30:58.077Z</t>
  </si>
  <si>
    <t>ObjectId(66ae938572311c007ef70274)</t>
  </si>
  <si>
    <t>(THINKING: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</si>
  <si>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2024-08-03T20:31:01.589Z</t>
  </si>
  <si>
    <t>ObjectId(66ae938572311c007ef70282)</t>
  </si>
  <si>
    <t>2024-08-03T20:31:01.595Z</t>
  </si>
  <si>
    <t>ObjectId(66ae938672311c007ef70289)</t>
  </si>
  <si>
    <t>I'm glad you're open to exploring your feelings and challenges further. Let's start by diving a bit deeper. Can you further describe the main issue you are experiencing?</t>
  </si>
  <si>
    <t>2024-08-03T20:31:02.547Z</t>
  </si>
  <si>
    <t>ObjectId(66ae938772311c007ef7029f)</t>
  </si>
  <si>
    <t>2024-08-03T20:31:03.587Z</t>
  </si>
  <si>
    <t>ObjectId(66ae938972311c007ef702ac)</t>
  </si>
  <si>
    <t>I think the main issue is this pervasive feeling of sadness and hopelessness. It just lingers, and I find it hard to enjoy things I used to love, like writing my children’s stories or even just spending time with my daughters. I often feel guilty for not being a better father or for not being able to move on from the past. It feels like I’m stuck in this cycle of negativity, and I can't see a way out of it.</t>
  </si>
  <si>
    <t>2024-08-03T20:31:05.551Z</t>
  </si>
  <si>
    <t>ObjectId(66ae938972311c007ef702b7)</t>
  </si>
  <si>
    <t>2024-08-03T20:31:05.559Z</t>
  </si>
  <si>
    <t>ObjectId(66ae938a72311c007ef702c3)</t>
  </si>
  <si>
    <t>2024-08-03T20:31:06.358Z</t>
  </si>
  <si>
    <t>ObjectId(66ae938b72311c007ef702d2)</t>
  </si>
  <si>
    <t>Thank you for sharing that with me, Mark. It sounds like the sadness and hopelessness are really affecting your ability to enjoy life and connect with your daughters, which must be incredibly difficult. 
How does this issue affect your daily life?</t>
  </si>
  <si>
    <t>2024-08-03T20:31:07.888Z</t>
  </si>
  <si>
    <t>ObjectId(66ae939072311c007ef702e6)</t>
  </si>
  <si>
    <t>It affects my daily life in so many ways. I struggle to get out of bed some mornings, and when I do, everything feels like a chore. Work is tough; I often have a hard time concentrating, which can be frustrating since I’m an accountant and need to stay focused. 
When I’m with my daughters, I sometimes feel like I’m not fully present. I worry that they can sense my sadness, and I fear it might affect them, too. Overall, I just feel this shadow over everything I do, and it’s hard to see any light.</t>
  </si>
  <si>
    <t>2024-08-03T20:31:12.190Z</t>
  </si>
  <si>
    <t>ObjectId(66ae939072311c007ef702f1)</t>
  </si>
  <si>
    <t>2024-08-03T20:31:12.192Z</t>
  </si>
  <si>
    <t>ObjectId(66ae939172311c007ef702fd)</t>
  </si>
  <si>
    <t>2024-08-03T20:31:13.111Z</t>
  </si>
  <si>
    <t>ObjectId(66ae939272311c007ef7030c)</t>
  </si>
  <si>
    <t>It sounds like the sadness is really impacting your motivation and ability to engage with your work and your daughters. I can see how that shadow you mentioned would make everything feel heavier and more challenging. 
Are there any specific triggers that worsen this issue for you?</t>
  </si>
  <si>
    <t>2024-08-03T20:31:14.742Z</t>
  </si>
  <si>
    <t>ObjectId(66ae939472311c007ef70320)</t>
  </si>
  <si>
    <t>Absolutely, certain things definitely trigger it. I find that reminders of my past, like anniversaries of important dates from my marriage or seeing couples together can really bring me down. Also, when I spend time alone or don’t have my daughters with me, that emptiness seems to amplify my feelings of sadness and loneliness. Sometimes, even just the quiet of my home when I’m by myself can be overwhelming.</t>
  </si>
  <si>
    <t>2024-08-03T20:31:16.469Z</t>
  </si>
  <si>
    <t>ObjectId(66ae939472311c007ef7032b)</t>
  </si>
  <si>
    <t>2024-08-03T20:31:16.474Z</t>
  </si>
  <si>
    <t>ObjectId(66ae939572311c007ef70337)</t>
  </si>
  <si>
    <t>2024-08-03T20:31:17.413Z</t>
  </si>
  <si>
    <t>ObjectId(66ae939672311c007ef70346)</t>
  </si>
  <si>
    <t>Thank you for sharing that, Mark. It sounds like certain reminders of your past and moments of solitude can really intensify your feelings of sadness and loneliness. It’s understandable that those triggers would make it even harder to cope.
What have you tried so far to address this issue?</t>
  </si>
  <si>
    <t>2024-08-03T20:31:18.954Z</t>
  </si>
  <si>
    <t>ObjectId(66ae939a72311c007ef7035a)</t>
  </si>
  <si>
    <t>I’ve tried a few things, but nothing has really stuck. I’ve attempted to keep busy by focusing on work and spending time with my daughters, but the sadness still creeps in. I also try to write when I can, thinking maybe it would help to express myself, but I often find I can't concentrate enough to get anything down. 
I also tried to reach out to friends at first, but it feels like I've drifted from those relationships since my marriage ended. I guess I haven't really found the right support yet.</t>
  </si>
  <si>
    <t>2024-08-03T20:31:22.514Z</t>
  </si>
  <si>
    <t>ObjectId(66ae939a72311c007ef70365)</t>
  </si>
  <si>
    <t>2024-08-03T20:31:22.517Z</t>
  </si>
  <si>
    <t>ObjectId(66ae939b72311c007ef70371)</t>
  </si>
  <si>
    <t>2024-08-03T20:31:23.449Z</t>
  </si>
  <si>
    <t>ObjectId(66ae939d72311c007ef70380)</t>
  </si>
  <si>
    <t>It sounds like you've been trying to cope in various ways, but it’s been difficult to find something that truly helps. Keeping busy and spending time with your daughters are positive steps, but I can see how the sadness still finds a way to intrude. Writing can be a great outlet, but it’s understandable that concentration can be hard to come by when you're feeling this way. 
It also seems like the drift in your friendships has added to your sense of isolation, making it harder to find the support you need. 
What emotions do you feel when this issue arises?</t>
  </si>
  <si>
    <t>2024-08-03T20:31:25.705Z</t>
  </si>
  <si>
    <t>ObjectId(66ae939f72311c007ef70394)</t>
  </si>
  <si>
    <t>When the sadness hits, I often feel a mix of emotions. There's a deep sense of despair that weighs me down, combined with guilt for not being able to shake it off, especially since I want to be there for my daughters. 
I also feel a lot of frustration with myself for letting it consume me, and sometimes, anger at the situation and what I’ve lost. There are moments of loneliness that seep in too, especially when I’m alone and my thoughts spiral. Overall, it feels like a cycle of negative emotions that intertwine and just make everything harder.</t>
  </si>
  <si>
    <t>2024-08-03T20:31:27.657Z</t>
  </si>
  <si>
    <t>ObjectId(66ae939f72311c007ef7039f)</t>
  </si>
  <si>
    <t>2024-08-03T20:31:27.659Z</t>
  </si>
  <si>
    <t>ObjectId(66ae93a072311c007ef703ab)</t>
  </si>
  <si>
    <t>2024-08-03T20:31:28.779Z</t>
  </si>
  <si>
    <t>ObjectId(66ae93a372311c007ef703ba)</t>
  </si>
  <si>
    <t>Thank you for sharing those emotions with me, Mark. It sounds like you're experiencing a complex mix of despair, guilt, frustration, anger, and loneliness. This cycle of negative emotions can be incredibly overwhelming, especially when you're trying to be there for your daughters while also dealing with your own pain.
To summarize what you've shared: You're feeling a pervasive sadness and hopelessness that affects your daily life, making it hard to enjoy activities and connect with your daughters. Specific triggers, like reminders of your past and moments of solitude, worsen these feelings. You've tried to cope by keeping busy, writing, and reaching out to friends, but you haven't found the right support yet. When these feelings arise, you experience a mix of despair, guilt, frustration, anger, and loneliness, creating a cycle that feels difficult to break.
Did I capture everything correctly, or is there anything you would like to add or change?</t>
  </si>
  <si>
    <t>2024-08-03T20:31:31.553Z</t>
  </si>
  <si>
    <t>ObjectId(66ae93a672311c007ef703ce)</t>
  </si>
  <si>
    <t>You've captured it quite well, and I appreciate the effort to summarize. It does feel like I'm caught in a cycle, and it’s comforting to have someone understand that heaviness. I don’t think there's anything more to add right now. Thank you for listening.</t>
  </si>
  <si>
    <t>2024-08-03T20:31:34.037Z</t>
  </si>
  <si>
    <t>ObjectId(66ae93a672311c007ef703d9)</t>
  </si>
  <si>
    <t>2024-08-03T20:31:34.040Z</t>
  </si>
  <si>
    <t>ObjectId(66ae93a672311c007ef703e5)</t>
  </si>
  <si>
    <t>2024-08-03T20:31:34.970Z</t>
  </si>
  <si>
    <t>ObjectId(66ae93a672311c007ef703f5)</t>
  </si>
  <si>
    <t>2024-08-03T20:31:34.980Z</t>
  </si>
  <si>
    <t>ObjectId(66ae93a972311c007ef70403)</t>
  </si>
  <si>
    <t>(THINKING: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t>
  </si>
  <si>
    <t>2024-08-03T20:31:37.659Z</t>
  </si>
  <si>
    <t>ObjectId(66ae93a972311c007ef70411)</t>
  </si>
  <si>
    <t>2024-08-03T20:31:37.674Z</t>
  </si>
  <si>
    <t>ObjectId(66ae93ac72311c007ef70418)</t>
  </si>
  <si>
    <t>I'm glad to hear that my summary resonated with you, Mark. It’s important to feel understood, especially when dealing with such heavy emotions. 
Given what you've shared, I think it might be helpful to explore a Cognitive Behavioral Therapy (CBT) exercise. I have a few options that could support you in managing these feelings:
1. **Thought Record**: This exercise helps you challenge and reframe negative thoughts that contribute to your sadness.
2. **Behavioral Activation**: This involves scheduling activities that you find pleasurable or meaningful to help increase your engagement in life.
3. **Relaxation Techniques**: This exercise focuses on reducing stress and anxiety through various relaxation methods.
Which of these exercises would you like to explore further?</t>
  </si>
  <si>
    <t>2024-08-03T20:31:40.454Z</t>
  </si>
  <si>
    <t>ObjectId(66ae93ad72311c007ef7042e)</t>
  </si>
  <si>
    <t>Instructions completed: no
The therapist did not ask the patient to confirm the summary of their problem before proceeding to suggest CBT exercises.
Last message coherent: yes</t>
  </si>
  <si>
    <t>2024-08-03T20:31:41.323Z</t>
  </si>
  <si>
    <t>ObjectId(66ae93ae72311c007ef7043b)</t>
  </si>
  <si>
    <t>I think the Behavioral Activation sounds like it might be helpful. I feel like I could use a little push to engage in activities again, especially ones that could help lift my mood. What does that involve?</t>
  </si>
  <si>
    <t>2024-08-03T20:31:42.398Z</t>
  </si>
  <si>
    <t>ObjectId(66ae93ae72311c007ef70446)</t>
  </si>
  <si>
    <t>2024-08-03T20:31:42.402Z</t>
  </si>
  <si>
    <t>ObjectId(66ae93af72311c007ef70452)</t>
  </si>
  <si>
    <t>2024-08-03T20:31:43.523Z</t>
  </si>
  <si>
    <t>ObjectId(66ae93b272311c007ef70461)</t>
  </si>
  <si>
    <t>Behavioral Activation is a great choice, Mark! This exercise focuses on helping you identify and engage in activities that you find enjoyable or meaningful, which can help lift your mood and break the cycle of negativity.
Here's how it typically works:
1. **Identify Activities**: We start by brainstorming a list of activities that you used to enjoy or that you think might be enjoyable. This can include anything from hobbies, social activities, or even simple tasks like going for a walk.
2. **Schedule Activities**: Once we have a list, we can create a schedule for when you will engage in these activities. The idea is to gradually increase your engagement in these activities over time.
3. **Reflect on Your Experience**: After you complete each activity, we can reflect on how it made you feel. This helps reinforce the positive effects of engaging in enjoyable activities.
Would you like to proceed with this exercise? If so, we can start by identifying some activities together.</t>
  </si>
  <si>
    <t>2024-08-03T20:31:46.299Z</t>
  </si>
  <si>
    <t>ObjectId(66ae93b372311c007ef70475)</t>
  </si>
  <si>
    <t>Yes, I’d like to proceed with this exercise. I can see how making a list of activities might help me remember what I used to enjoy. Let's brainstorm some things I could do!</t>
  </si>
  <si>
    <t>2024-08-03T20:31:47.519Z</t>
  </si>
  <si>
    <t>ObjectId(66ae93b372311c007ef70480)</t>
  </si>
  <si>
    <t>2024-08-03T20:31:47.525Z</t>
  </si>
  <si>
    <t>ObjectId(66ae93b472311c007ef7048c)</t>
  </si>
  <si>
    <t>2024-08-03T20:31:48.445Z</t>
  </si>
  <si>
    <t>ObjectId(66ae93b472311c007ef7049c)</t>
  </si>
  <si>
    <t>2024-08-03T20:31:48.457Z</t>
  </si>
  <si>
    <t>ObjectId(66ae93b772311c007ef704aa)</t>
  </si>
  <si>
    <t>(THINKING: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t>
  </si>
  <si>
    <t>2024-08-03T20:31:51.080Z</t>
  </si>
  <si>
    <t>ObjectId(66ae93b772311c007ef704b8)</t>
  </si>
  <si>
    <t>2024-08-03T20:31:51.088Z</t>
  </si>
  <si>
    <t>ObjectId(66ae93be72311c007ef704bf)</t>
  </si>
  <si>
    <t>Great! Let's dive into the Behavioral Activation exercise. Here are the steps involved:
1. **Identify Activities**: We'll start by brainstorming activities that you find enjoyable or meaningful. Think about things you used to love doing or new things you might want to try.
2. **Schedule Activities**: Once we have a list, we can create a schedule for when you will engage in these activities. The goal is to gradually incorporate them into your daily routine.
3. **Gradually Increase**: As you start engaging in these activities, we’ll aim to increase the frequency and duration over time.
4. **Monitor Your Mood**: Before and after each activity, take note of your mood and motivation. This will help you see how these activities impact your feelings.
5. **Reflect on the Impact**: After completing the activities, we can reflect on how they made you feel and their overall impact on your well-being.
Do you understand the exercise, or do you have any questions about it?</t>
  </si>
  <si>
    <t>2024-08-03T20:31:58.581Z</t>
  </si>
  <si>
    <t>ObjectId(66ae93c072311c007ef704d5)</t>
  </si>
  <si>
    <t>Instructions completed: no
The therapist did not allow the patient to select an exercise before proceeding with the Behavioral Activation exercise.
Last message coherent: yes</t>
  </si>
  <si>
    <t>2024-08-03T20:32:00.113Z</t>
  </si>
  <si>
    <t>ObjectId(66ae93c172311c007ef704e2)</t>
  </si>
  <si>
    <t>I think I understand the exercise! It sounds like a good way to help me reconnect with activities that might bring me some joy. I don’t have any questions right now, so I'm ready to start brainstorming activities. What kinds of things do you think I should include?</t>
  </si>
  <si>
    <t>2024-08-03T20:32:01.342Z</t>
  </si>
  <si>
    <t>ObjectId(66ae93c172311c007ef704ed)</t>
  </si>
  <si>
    <t>2024-08-03T20:32:01.344Z</t>
  </si>
  <si>
    <t>ObjectId(66ae93c272311c007ef704f9)</t>
  </si>
  <si>
    <t>2024-08-03T20:32:02.576Z</t>
  </si>
  <si>
    <t>ObjectId(66ae93c272311c007ef70509)</t>
  </si>
  <si>
    <t>2024-08-03T20:32:02.590Z</t>
  </si>
  <si>
    <t>ObjectId(66ae93c572311c007ef70517)</t>
  </si>
  <si>
    <t>(THINKING: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t>
  </si>
  <si>
    <t>2024-08-03T20:32:05.018Z</t>
  </si>
  <si>
    <t>ObjectId(66ae93c572311c007ef70525)</t>
  </si>
  <si>
    <t>2024-08-03T20:32:05.031Z</t>
  </si>
  <si>
    <t>ObjectId(66ae93c772311c007ef7052c)</t>
  </si>
  <si>
    <t>I'm glad to hear that you're ready to start brainstorming activities! Here are some ideas to consider:
1. **Creative Activities**: Writing stories for your daughters, drawing, or painting.
2. **Physical Activities**: Going for a walk, biking, or trying a new sport.
3. **Social Activities**: Reaching out to a friend for coffee or a phone call, or planning a family game night.
4. **Relaxation Activities**: Reading a book, listening to music, or practicing mindfulness or meditation.
5. **Hobbies**: Gardening, cooking a new recipe, or working on a DIY project.
Now, let's think about what resonates with you. What activities come to mind that you might want to include in your list?</t>
  </si>
  <si>
    <t>2024-08-03T20:32:07.492Z</t>
  </si>
  <si>
    <t>ObjectId(66ae93c872311c007ef70542)</t>
  </si>
  <si>
    <t>Instructions completed: no
The therapist has not yet conducted the exercise with the patient, guiding them through each step and waiting for their responses.
Last message coherent: yes</t>
  </si>
  <si>
    <t>2024-08-03T20:32:08.768Z</t>
  </si>
  <si>
    <t>ObjectId(66ae93cb72311c007ef7054f)</t>
  </si>
  <si>
    <t>I like the list you provided! Here are some activities that resonate with me:
1. **Writing**: I’d love to get back into writing my children's stories more regularly. It used to bring me joy, and I think it could help me reconnect with my creativity.
2. **Walking**: Going for walks either alone or with my daughters. It gets me outside and moving, which I think would help.
3. **Reading**: I enjoy reading, but I haven't made the time for it lately. I could pick up a book I've been meaning to read.
4. **Family Game Night**: Planning a fun game night with my daughters, where we can just have fun together and forget the weight of everything for a while.
5. **Cooking**: Trying out a new recipe could be fun. It’s a good way to bond with my kids too.
What do you think of this list? Is there anything else I should consider?</t>
  </si>
  <si>
    <t>2024-08-03T20:32:11.670Z</t>
  </si>
  <si>
    <t>ObjectId(66ae93cb72311c007ef7055a)</t>
  </si>
  <si>
    <t>2024-08-03T20:32:11.673Z</t>
  </si>
  <si>
    <t>ObjectId(66ae93cc72311c007ef70566)</t>
  </si>
  <si>
    <t>2024-08-03T20:32:12.712Z</t>
  </si>
  <si>
    <t>ObjectId(66ae93cf72311c007ef70575)</t>
  </si>
  <si>
    <t>Your list looks fantastic, Mark! Each of these activities has the potential to bring you joy and help you reconnect with your creativity and your daughters. 
To summarize what we've discussed today: We explored your feelings of sadness and hopelessness, identified triggers, and discussed your attempts to cope. We then introduced the Behavioral Activation exercise, where we brainstormed activities that you find enjoyable or meaningful. You came up with a great list, including writing, walking, reading, family game night, and cooking.
Do you have any more questions or is there anything else you would like to discuss before we finish our session?</t>
  </si>
  <si>
    <t>2024-08-03T20:32:15.483Z</t>
  </si>
  <si>
    <t>ObjectId(66ae93d072311c007ef70589)</t>
  </si>
  <si>
    <t>I think you've covered everything well, and I'm feeling a bit more hopeful just having this plan. No more questions right now; I just appreciate the time you've taken to listen to me and help me think about these activities. I’m looking forward to trying them out. Thank you!</t>
  </si>
  <si>
    <t>2024-08-03T20:32:16.560Z</t>
  </si>
  <si>
    <t>ObjectId(66ae93d072311c007ef70594)</t>
  </si>
  <si>
    <t>2024-08-03T20:32:16.569Z</t>
  </si>
  <si>
    <t>ObjectId(66ae93d172311c007ef705a0)</t>
  </si>
  <si>
    <t>2024-08-03T20:32:17.468Z</t>
  </si>
  <si>
    <t>ObjectId(66ae93d372311c007ef705af)</t>
  </si>
  <si>
    <t>I'm really glad to hear that you're feeling more hopeful, Mark! It's wonderful that you have a plan in place to try out these activities. 
Thank you for sharing your thoughts and feelings with me today. Remember, I'm here to support you whenever you need it. 
I wish you all the best as you start engaging in these activities. If you have any questions or need further support in the future, don't hesitate to reach out. 
Take care, and goodbye for now!</t>
  </si>
  <si>
    <t>2024-08-03T20:32:19.784Z</t>
  </si>
  <si>
    <t>ObjectId(66ae93d572311c007ef705c3)</t>
  </si>
  <si>
    <t>Thank you, Dr. Smith. I appreciate your support and guidance. I’ll do my best to engage in these activities and take care of myself. I’ll definitely reach out if I need more help. Goodbye for now, and take care!</t>
  </si>
  <si>
    <t>2024-08-03T20:32:21.324Z</t>
  </si>
  <si>
    <t>ObjectId(66ae93d572311c007ef705ce)</t>
  </si>
  <si>
    <t>2024-08-03T20:32:21.330Z</t>
  </si>
  <si>
    <t>ObjectId(66ae93d672311c007ef705da)</t>
  </si>
  <si>
    <t>2024-08-03T20:32:22.231Z</t>
  </si>
  <si>
    <t>ObjectId(66ae93d672311c007ef705ea)</t>
  </si>
  <si>
    <t>2024-08-03T20:32:22.235Z</t>
  </si>
  <si>
    <t>ObjectId(66ae93d772311c007ef705f2)</t>
  </si>
  <si>
    <t>Goodbye, Mark! I'm glad I could support you today. Take care, and I look forward to hearing from you again when you're ready.</t>
  </si>
  <si>
    <t>2024-08-03T20:32:23.773Z</t>
  </si>
  <si>
    <t>ObjectId(66ae93da72311c007ef70608)</t>
  </si>
  <si>
    <t>2024-08-03T20:32:26.302Z</t>
  </si>
  <si>
    <t>ObjectId(66ae93da72311c007ef7062e)</t>
  </si>
  <si>
    <t>2024-08-03T20:32:26.324Z</t>
  </si>
  <si>
    <t>ObjectId(66ae93da72311c007ef70637)</t>
  </si>
  <si>
    <t>2024-08-03T20:32:26.328Z</t>
  </si>
  <si>
    <t>ObjectId(66ae93db72311c007ef70643)</t>
  </si>
  <si>
    <t>2024-08-03T20:32:27.159Z</t>
  </si>
  <si>
    <t>ObjectId(66ae93dc72311c007ef70652)</t>
  </si>
  <si>
    <t>2024-08-03T20:32:28.106Z</t>
  </si>
  <si>
    <t>ObjectId(66ae93dd72311c007ef70666)</t>
  </si>
  <si>
    <t>Hi, Dr. Smith. I'm feeling a bit overwhelmed, to be honest. It's hard to shake off this lingering sense of sadness and fatigue. I feel stuck in a rut.</t>
  </si>
  <si>
    <t>2024-08-03T20:32:29.077Z</t>
  </si>
  <si>
    <t>ObjectId(66ae93dd72311c007ef70671)</t>
  </si>
  <si>
    <t>2024-08-03T20:32:29.083Z</t>
  </si>
  <si>
    <t>ObjectId(66ae93dd72311c007ef7067d)</t>
  </si>
  <si>
    <t>2024-08-03T20:32:29.922Z</t>
  </si>
  <si>
    <t>ObjectId(66ae93de72311c007ef7068c)</t>
  </si>
  <si>
    <t>Thank you for sharing that with me. Before we dive deeper, may I ask what name you prefer to be called by?</t>
  </si>
  <si>
    <t>2024-08-03T20:32:30.711Z</t>
  </si>
  <si>
    <t>ObjectId(66ae93df72311c007ef706a0)</t>
  </si>
  <si>
    <t>You can just call me Mark. That’s fine with me.</t>
  </si>
  <si>
    <t>2024-08-03T20:32:31.456Z</t>
  </si>
  <si>
    <t>ObjectId(66ae93df72311c007ef706ab)</t>
  </si>
  <si>
    <t>2024-08-03T20:32:31.466Z</t>
  </si>
  <si>
    <t>ObjectId(66ae93e072311c007ef706b7)</t>
  </si>
  <si>
    <t>2024-08-03T20:32:32.296Z</t>
  </si>
  <si>
    <t>ObjectId(66ae93e172311c007ef706c6)</t>
  </si>
  <si>
    <t>Thank you, Mark! It's nice to meet you. Do you have any questions about the service or about me that you'd like to ask?</t>
  </si>
  <si>
    <t>2024-08-03T20:32:33.299Z</t>
  </si>
  <si>
    <t>ObjectId(66ae93e272311c007ef706da)</t>
  </si>
  <si>
    <t>Not really, I think I understand the general idea of how this works. I just really want to talk about how I've been feeling lately, if that's okay?</t>
  </si>
  <si>
    <t>2024-08-03T20:32:34.216Z</t>
  </si>
  <si>
    <t>ObjectId(66ae93e272311c007ef706e5)</t>
  </si>
  <si>
    <t>2024-08-03T20:32:34.220Z</t>
  </si>
  <si>
    <t>ObjectId(66ae93e272311c007ef706f1)</t>
  </si>
  <si>
    <t>2024-08-03T20:32:34.828Z</t>
  </si>
  <si>
    <t>ObjectId(66ae93e272311c007ef70701)</t>
  </si>
  <si>
    <t>2024-08-03T20:32:34.832Z</t>
  </si>
  <si>
    <t>ObjectId(66ae93e472311c007ef7070f)</t>
  </si>
  <si>
    <t>(THINKING: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t>
  </si>
  <si>
    <t>2024-08-03T20:32:36.772Z</t>
  </si>
  <si>
    <t>ObjectId(66ae93e472311c007ef7071d)</t>
  </si>
  <si>
    <t>2024-08-03T20:32:36.778Z</t>
  </si>
  <si>
    <t>ObjectId(66ae93e672311c007ef70724)</t>
  </si>
  <si>
    <t>I'm glad to hear that you feel comfortable talking about your feelings, Mark. So, how are you doing today?</t>
  </si>
  <si>
    <t>2024-08-03T20:32:38.215Z</t>
  </si>
  <si>
    <t>ObjectId(66ae93e772311c007ef7073a)</t>
  </si>
  <si>
    <t>Instructions completed: yes
Last message coherent: no
The therapist's last message repeats a question that the patient has already answered, which makes it redundant and not coherent in the context of the conversation.</t>
  </si>
  <si>
    <t>2024-08-03T20:32:39.438Z</t>
  </si>
  <si>
    <t>ObjectId(66ae93e872311c007ef70747)</t>
  </si>
  <si>
    <t>I’ve had better days. I feel like I'm in this constant cycle of sadness and guilt, and I’m struggling to find any joy or motivation. It's hard to focus on anything, especially with my daughters needing me.</t>
  </si>
  <si>
    <t>2024-08-03T20:32:40.974Z</t>
  </si>
  <si>
    <t>ObjectId(66ae93e872311c007ef70752)</t>
  </si>
  <si>
    <t>2024-08-03T20:32:40.979Z</t>
  </si>
  <si>
    <t>ObjectId(66ae93e972311c007ef7075e)</t>
  </si>
  <si>
    <t>2024-08-03T20:32:41.905Z</t>
  </si>
  <si>
    <t>ObjectId(66ae93eb72311c007ef7076d)</t>
  </si>
  <si>
    <t>I'm really sorry to hear that you're feeling this way, Mark. It sounds incredibly tough to be dealing with sadness and guilt, especially while trying to be there for your daughters. Can you tell me more about what specifically is making you feel this way?</t>
  </si>
  <si>
    <t>2024-08-03T20:32:43.120Z</t>
  </si>
  <si>
    <t>ObjectId(66ae93ec72311c007ef70781)</t>
  </si>
  <si>
    <t>I think a lot of it comes from the recent end of my second marriage. It feels like I keep failing at relationships, which adds to the guilt. I worry about how it affects my daughters, and I feel like I’m not a good enough parent. I just can’t seem to shake off this heavy feeling of disappointment in myself.</t>
  </si>
  <si>
    <t>2024-08-03T20:32:44.268Z</t>
  </si>
  <si>
    <t>ObjectId(66ae93ec72311c007ef7078c)</t>
  </si>
  <si>
    <t>2024-08-03T20:32:44.270Z</t>
  </si>
  <si>
    <t>ObjectId(66ae93ec72311c007ef70798)</t>
  </si>
  <si>
    <t>2024-08-03T20:32:44.971Z</t>
  </si>
  <si>
    <t>ObjectId(66ae93ef72311c007ef707a7)</t>
  </si>
  <si>
    <t>It’s completely understandable to feel that way after such a significant change in your life, Mark. Ending a marriage can bring up a lot of feelings, especially when you’re concerned about how it impacts your children. It’s important to remember that you’re doing your best, and it’s okay to feel disappointed in yourself sometimes. 
Given everything you’re experiencing, would you like to first further explore your feelings and challenges, or would you prefer to learn a CBT exercise right away?</t>
  </si>
  <si>
    <t>2024-08-03T20:32:47.156Z</t>
  </si>
  <si>
    <t>ObjectId(66ae93f072311c007ef707bb)</t>
  </si>
  <si>
    <t>I think I’d rather just talk about my feelings for now. I don’t know if I’m ready for exercises yet. There’s a lot on my mind, and I feel like it would help to just get it all out.</t>
  </si>
  <si>
    <t>2024-08-03T20:32:48.344Z</t>
  </si>
  <si>
    <t>ObjectId(66ae93f072311c007ef707c6)</t>
  </si>
  <si>
    <t>2024-08-03T20:32:48.346Z</t>
  </si>
  <si>
    <t>ObjectId(66ae93f172311c007ef707d2)</t>
  </si>
  <si>
    <t>2024-08-03T20:32:49.265Z</t>
  </si>
  <si>
    <t>ObjectId(66ae93f172311c007ef707e2)</t>
  </si>
  <si>
    <t>2024-08-03T20:32:49.270Z</t>
  </si>
  <si>
    <t>ObjectId(66ae93f472311c007ef707f0)</t>
  </si>
  <si>
    <t>2024-08-03T20:32:52.646Z</t>
  </si>
  <si>
    <t>ObjectId(66ae93f472311c007ef707fe)</t>
  </si>
  <si>
    <t>2024-08-03T20:32:52.653Z</t>
  </si>
  <si>
    <t>ObjectId(66ae93f572311c007ef70805)</t>
  </si>
  <si>
    <t>I'm glad you want to talk about your feelings, Mark. Let's explore this together. Can you further describe the main issue you are experiencing?</t>
  </si>
  <si>
    <t>2024-08-03T20:32:53.882Z</t>
  </si>
  <si>
    <t>ObjectId(66ae93f672311c007ef7081b)</t>
  </si>
  <si>
    <t>2024-08-03T20:32:54.517Z</t>
  </si>
  <si>
    <t>ObjectId(66ae93f972311c007ef70828)</t>
  </si>
  <si>
    <t>I guess the main issue is this deep sense of sadness and an overwhelming guilt that seems to cloud everything. I often find myself reflecting on my past relationships and feeling like I failed, not just in marriage but in being a good father sometimes, too. I worry that my daughters will see me as just a disappointment. This makes it really hard to enjoy time with them, because I’m so wrapped up in these negative thoughts.</t>
  </si>
  <si>
    <t>2024-08-03T20:32:57.260Z</t>
  </si>
  <si>
    <t>ObjectId(66ae93f972311c007ef70833)</t>
  </si>
  <si>
    <t>2024-08-03T20:32:57.268Z</t>
  </si>
  <si>
    <t>ObjectId(66ae93fa72311c007ef7083f)</t>
  </si>
  <si>
    <t>2024-08-03T20:32:58.186Z</t>
  </si>
  <si>
    <t>ObjectId(66ae93fb72311c007ef7084e)</t>
  </si>
  <si>
    <t>Thank you for sharing that, Mark. It sounds like this sadness and guilt are really impacting your ability to connect with your daughters and enjoy your time with them. 
How does this issue affect your daily life?</t>
  </si>
  <si>
    <t>2024-08-03T20:32:59.162Z</t>
  </si>
  <si>
    <t>ObjectId(66ae93fc72311c007ef70862)</t>
  </si>
  <si>
    <t>It affects everything, really. I find it hard to get out of bed some days. Work is challenging because I can’t concentrate, and I feel so fatigued. When I'm with my daughters, I'm often there physically, but my mind is elsewhere. I struggle to engage in activities that used to bring me joy, like writing my children’s stories. I just feel so weighed down that I can't find the motivation to do much of anything.</t>
  </si>
  <si>
    <t>2024-08-03T20:33:00.636Z</t>
  </si>
  <si>
    <t>ObjectId(66ae93fc72311c007ef7086d)</t>
  </si>
  <si>
    <t>2024-08-03T20:33:00.643Z</t>
  </si>
  <si>
    <t>ObjectId(66ae93fd72311c007ef70879)</t>
  </si>
  <si>
    <t>2024-08-03T20:33:01.553Z</t>
  </si>
  <si>
    <t>ObjectId(66ae93fe72311c007ef70888)</t>
  </si>
  <si>
    <t>It sounds like this issue is really pervasive in your life, affecting your motivation, concentration, and even your ability to engage with your daughters. It must be incredibly difficult to feel that way, especially when you want to be present for them.
Are there any specific triggers that worsen this issue for you?</t>
  </si>
  <si>
    <t>2024-08-03T20:33:02.787Z</t>
  </si>
  <si>
    <t>ObjectId(66ae940072311c007ef7089c)</t>
  </si>
  <si>
    <t>Yes, certain reminders of my past—like seeing old photos or running into mutual friends—can make the feelings more intense. I also notice that when my daughters are with their mom, I feel especially lonely and reflect on the divorce more. Additionally, significant dates, like anniversaries or my daughters' milestones, seem to amplify everything I'm feeling, and I start feeling the guilt and sadness even more.</t>
  </si>
  <si>
    <t>2024-08-03T20:33:04.451Z</t>
  </si>
  <si>
    <t>ObjectId(66ae940072311c007ef708a7)</t>
  </si>
  <si>
    <t>2024-08-03T20:33:04.459Z</t>
  </si>
  <si>
    <t>ObjectId(66ae940172311c007ef708b3)</t>
  </si>
  <si>
    <t>2024-08-03T20:33:05.428Z</t>
  </si>
  <si>
    <t>ObjectId(66ae940372311c007ef708c2)</t>
  </si>
  <si>
    <t>Thank you for sharing that, Mark. It sounds like certain reminders and significant dates really amplify your feelings of sadness and guilt, making it even harder to cope. 
What have you tried so far to address this issue?</t>
  </si>
  <si>
    <t>2024-08-03T20:33:07.174Z</t>
  </si>
  <si>
    <t>ObjectId(66ae940472311c007ef708d6)</t>
  </si>
  <si>
    <t>I've tried a few things, but nothing seems to stick. I’ve attempted to distract myself by watching TV or reading, but that usually just feels like a temporary escape. I’ve thought about writing again, but I often just stare at a blank page. I also tried talking to friends, but I feel too ashamed to really open up about what I’m going through. Mostly, I’ve just been keeping everything inside.</t>
  </si>
  <si>
    <t>2024-08-03T20:33:08.624Z</t>
  </si>
  <si>
    <t>ObjectId(66ae940472311c007ef708e1)</t>
  </si>
  <si>
    <t>2024-08-03T20:33:08.630Z</t>
  </si>
  <si>
    <t>ObjectId(66ae940572311c007ef708ed)</t>
  </si>
  <si>
    <t>2024-08-03T20:33:09.312Z</t>
  </si>
  <si>
    <t>ObjectId(66ae940672311c007ef708fc)</t>
  </si>
  <si>
    <t>It sounds like you've been trying to cope in various ways, but nothing has felt truly effective. It’s understandable to feel stuck, especially when you’re dealing with such heavy emotions. 
Lastly, what emotions do you feel when this issue arises?</t>
  </si>
  <si>
    <t>2024-08-03T20:33:10.367Z</t>
  </si>
  <si>
    <t>ObjectId(66ae940772311c007ef70910)</t>
  </si>
  <si>
    <t>When those feelings arise, I often experience a mix of sadness and hopelessness. There's also a heavy dose of guilt and shame for not being emotionally present, both for myself and for my daughters. Sometimes, I feel overwhelmed to the point of just wanting to shut down completely. I guess there’s this constant inner critic telling me that I'm not good enough, which adds to the weight of everything.</t>
  </si>
  <si>
    <t>2024-08-03T20:33:11.996Z</t>
  </si>
  <si>
    <t>ObjectId(66ae940872311c007ef7091b)</t>
  </si>
  <si>
    <t>2024-08-03T20:33:12.001Z</t>
  </si>
  <si>
    <t>ObjectId(66ae940872311c007ef70927)</t>
  </si>
  <si>
    <t>2024-08-03T20:33:12.981Z</t>
  </si>
  <si>
    <t>ObjectId(66ae940972311c007ef70937)</t>
  </si>
  <si>
    <t>2024-08-03T20:33:13.003Z</t>
  </si>
  <si>
    <t>ObjectId(66ae940a72311c007ef70945)</t>
  </si>
  <si>
    <t>(THINKING: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</si>
  <si>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2024-08-03T20:33:14.475Z</t>
  </si>
  <si>
    <t>ObjectId(66ae940a72311c007ef70953)</t>
  </si>
  <si>
    <t>2024-08-03T20:33:14.479Z</t>
  </si>
  <si>
    <t>ObjectId(66ae940c72311c007ef7095a)</t>
  </si>
  <si>
    <t>Thank you for sharing all of that, Mark. To summarize what you've told me: 
You are experiencing a deep sense of sadness and overwhelming guilt, particularly related to the end of your second marriage. This has affected your daily life significantly, making it hard to get out of bed, concentrate at work, and engage with your daughters. Specific triggers, such as reminders of your past and significant dates, intensify these feelings. You've tried various coping strategies, like watching TV and talking to friends, but nothing has felt effective. When these feelings arise, you often feel sadness, hopelessness, guilt, and shame, compounded by an inner critic that tells you you're not good enough.
Did I capture everything correctly, or is there anything you would like to add or change?</t>
  </si>
  <si>
    <t>2024-08-03T20:33:16.491Z</t>
  </si>
  <si>
    <t>ObjectId(66ae940d72311c007ef70970)</t>
  </si>
  <si>
    <t>2024-08-03T20:33:17.694Z</t>
  </si>
  <si>
    <t>ObjectId(66ae940f72311c007ef7097d)</t>
  </si>
  <si>
    <t xml:space="preserve">That sounds pretty accurate to me. I think you’ve summed it up well. I just feel stuck in this cycle, and it’s hard to see a way out. </t>
  </si>
  <si>
    <t>2024-08-03T20:33:19.068Z</t>
  </si>
  <si>
    <t>ObjectId(66ae940f72311c007ef70988)</t>
  </si>
  <si>
    <t>2024-08-03T20:33:19.071Z</t>
  </si>
  <si>
    <t>ObjectId(66ae940f72311c007ef70994)</t>
  </si>
  <si>
    <t>2024-08-03T20:33:19.777Z</t>
  </si>
  <si>
    <t>ObjectId(66ae940f72311c007ef709a4)</t>
  </si>
  <si>
    <t>2024-08-03T20:33:19.785Z</t>
  </si>
  <si>
    <t>ObjectId(66ae941372311c007ef709b2)</t>
  </si>
  <si>
    <t>2024-08-03T20:33:23.504Z</t>
  </si>
  <si>
    <t>ObjectId(66ae941372311c007ef709c0)</t>
  </si>
  <si>
    <t>2024-08-03T20:33:23.522Z</t>
  </si>
  <si>
    <t>ObjectId(66ae941672311c007ef709c7)</t>
  </si>
  <si>
    <t>I'm glad to hear that my summary resonated with you, Mark. It sounds like you're feeling quite stuck in this cycle, and I want to help you find a way forward. 
Given what you've shared, I would like to suggest a Cognitive Behavioral Therapy (CBT) exercise that might be helpful. We have a few options:
1. **Thought Record**: This exercise helps challenge and reframe negative thoughts.
2. **Behavioral Activation**: This involves scheduling activities to increase your engagement in pleasurable activities.
3. **Relaxation Techniques**: This focuses on exercises to reduce stress and anxiety.
Which of these exercises would you like to explore?</t>
  </si>
  <si>
    <t>2024-08-03T20:33:26.752Z</t>
  </si>
  <si>
    <t>ObjectId(66ae941772311c007ef709dd)</t>
  </si>
  <si>
    <t>Instructions completed: no
The therapist did not wait for the patient to confirm that the summary was correct before proceeding to the next section.
Last message coherent: yes</t>
  </si>
  <si>
    <t>2024-08-03T20:33:27.851Z</t>
  </si>
  <si>
    <t>ObjectId(66ae941872311c007ef709ea)</t>
  </si>
  <si>
    <t>I appreciate the suggestions, but I’m not sure about jumping into exercises right now. It feels a bit overwhelming. Could we perhaps talk more about my feelings or discuss some ways I might approach these feelings in my day-to-day life instead?</t>
  </si>
  <si>
    <t>2024-08-03T20:33:28.924Z</t>
  </si>
  <si>
    <t>ObjectId(66ae941872311c007ef709f5)</t>
  </si>
  <si>
    <t>2024-08-03T20:33:28.930Z</t>
  </si>
  <si>
    <t>ObjectId(66ae941a72311c007ef70a01)</t>
  </si>
  <si>
    <t>2024-08-03T20:33:30.314Z</t>
  </si>
  <si>
    <t>ObjectId(66ae941c72311c007ef70a10)</t>
  </si>
  <si>
    <t>I completely understand, Mark. It’s important to go at a pace that feels comfortable for you. We can definitely continue discussing your feelings and explore ways to approach them in your daily life. 
What specific aspects of your feelings would you like to focus on, or are there particular situations you find challenging that we could talk about?</t>
  </si>
  <si>
    <t>2024-08-03T20:33:32.594Z</t>
  </si>
  <si>
    <t>ObjectId(66ae941d72311c007ef70a24)</t>
  </si>
  <si>
    <t>I think it would help to focus on how to cope when those feelings hit me the hardest—especially during the significant triggers, like when my daughters are with their mom or on anniversaries. I often feel so alone and it’s hard to manage those emotions in those moments. Any strategies for dealing with that would be really helpful.</t>
  </si>
  <si>
    <t>2024-08-03T20:33:33.826Z</t>
  </si>
  <si>
    <t>ObjectId(66ae941d72311c007ef70a2f)</t>
  </si>
  <si>
    <t>2024-08-03T20:33:33.835Z</t>
  </si>
  <si>
    <t>ObjectId(66ae941e72311c007ef70a3b)</t>
  </si>
  <si>
    <t>2024-08-03T20:33:34.740Z</t>
  </si>
  <si>
    <t>ObjectId(66ae942272311c007ef70a4a)</t>
  </si>
  <si>
    <t>It sounds like those moments can be particularly challenging for you, Mark. Here are a few strategies that might help you cope during those significant triggers:
1. **Mindfulness Techniques**: Practicing mindfulness can help you stay grounded in the present moment. When you start to feel overwhelmed, try focusing on your breath or engaging your senses—what you can see, hear, feel, and smell around you.
2. **Journaling**: Writing down your thoughts and feelings can be a great way to process emotions. You might find it helpful to keep a journal where you can express what you're feeling during those tough moments.
3. **Reach Out**: If you’re feeling particularly lonely, consider reaching out to a friend or family member, even if it’s just for a quick chat. Sometimes, sharing your feelings can lighten the load.
4. **Create a Comfort Plan**: Identify activities that bring you comfort or joy, and have a plan to engage in them when you know you might be feeling low. This could be watching a favorite show, reading, or even going for a walk.
5. **Self-Compassion**: Remind yourself that it’s okay to feel what you’re feeling. Practice self-compassion by treating yourself with the same kindness you would offer a friend in a similar situation.
Would any of these strategies resonate with you, or is there something specific you’d like to explore further?</t>
  </si>
  <si>
    <t>2024-08-03T20:33:38.989Z</t>
  </si>
  <si>
    <t>ObjectId(66ae942472311c007ef70a5e)</t>
  </si>
  <si>
    <t>Those strategies sound interesting. I think the mindfulness techniques and journaling could be particularly helpful for me. Focusing on my breath might help during those overwhelming moments, and writing about what I feel might help clear my head a bit as well. 
Do you have any specific tips on how to get started with either of those?</t>
  </si>
  <si>
    <t>2024-08-03T20:33:40.995Z</t>
  </si>
  <si>
    <t>ObjectId(66ae942572311c007ef70a69)</t>
  </si>
  <si>
    <t>2024-08-03T20:33:41.003Z</t>
  </si>
  <si>
    <t>ObjectId(66ae942672311c007ef70a75)</t>
  </si>
  <si>
    <t>2024-08-03T20:33:42.110Z</t>
  </si>
  <si>
    <t>ObjectId(66ae942b72311c007ef70a84)</t>
  </si>
  <si>
    <t>I'm glad to hear that the mindfulness techniques and journaling resonate with you, Mark. Here are some tips to help you get started with each:
**Mindfulness Techniques:**
1. **Breathing Exercise**: Find a quiet space where you can sit comfortably. Close your eyes if you feel comfortable doing so. Take a deep breath in through your nose for a count of four, hold it for a count of four, and then exhale slowly through your mouth for a count of six. Repeat this for a few minutes, focusing solely on your breath. If your mind wanders, gently bring your focus back to your breathing.
2. **Body Scan**: Lie down or sit comfortably. Close your eyes and take a few deep breaths. Starting from your toes, focus on each part of your body, noticing any tension or sensations. Gradually move up to your head, allowing yourself to relax each area as you go.
**Journaling:**
1. **Set a Routine**: Choose a specific time each day to write, even if it’s just for 5-10 minutes. This could be in the morning to set your intentions for the day or in the evening to reflect on your experiences.
2. **Prompts**: If you’re unsure what to write about, consider using prompts. For example, "What am I feeling right now?" or "What triggered my feelings today?" You can also write about positive experiences or things you’re grateful for.
3. **Free Writing**: Allow yourself to write without worrying about grammar or structure. Just let your thoughts flow onto the page. This can help clear your mind and process your emotions.
Would you like to discuss any of these tips further or explore anything else?</t>
  </si>
  <si>
    <t>2024-08-03T20:33:47.211Z</t>
  </si>
  <si>
    <t>ObjectId(66ae942e72311c007ef70a98)</t>
  </si>
  <si>
    <t>These tips are really helpful, thank you! I especially like the idea of free writing for journaling. I think that could help me express my emotions without the pressure of having to be perfect. I might also try the breathing exercise to start with. It seems simple and something I can do without much setup.
Can we talk a bit more about the emotions I might feel when I start practicing these techniques? I’m a bit worried that just facing my feelings might be overwhelming.</t>
  </si>
  <si>
    <t>2024-08-03T20:33:50.257Z</t>
  </si>
  <si>
    <t>ObjectId(66ae942e72311c007ef70aa3)</t>
  </si>
  <si>
    <t>2024-08-03T20:33:50.263Z</t>
  </si>
  <si>
    <t>ObjectId(66ae942f72311c007ef70aaf)</t>
  </si>
  <si>
    <t>2024-08-03T20:33:51.014Z</t>
  </si>
  <si>
    <t>ObjectId(66ae943272311c007ef70abe)</t>
  </si>
  <si>
    <t>It's great to hear that you're feeling positive about the free writing and breathing exercises, Mark! 
When you start practicing these techniques, it's completely normal to experience a range of emotions. Here are a few things you might encounter:
1. **Initial Discomfort**: Facing your feelings can sometimes feel uncomfortable or even overwhelming at first. This is a natural response, especially if you've been holding onto those emotions for a while. It's okay to feel this way; it means you're beginning to process what you've been experiencing.
2. **Vulnerability**: Allowing yourself to be open and honest in your writing or during mindfulness can make you feel vulnerable. This vulnerability is a sign of strength, as it shows you're willing to confront your feelings rather than avoid them.
3. **Relief**: As you express your emotions through writing or breathing exercises, you may also feel a sense of relief. Letting your thoughts out can lighten the emotional load and help you gain clarity.
4. **Surprise**: You might discover feelings or thoughts that you weren't fully aware of. This can be surprising but can also lead to deeper understanding and insight into your emotional state.
5. **Gradual Acceptance**: Over time, as you practice these techniques, you may find that your feelings become easier to manage. The more you face your emotions, the more you can learn to accept them as part of your experience.
It's important to approach these practices with self-compassion. If you find it overwhelming, give yourself permission to take breaks or to write about lighter topics until you feel ready to dive deeper. 
Would you like to explore any specific emotions you’re concerned about, or do you have any other questions?</t>
  </si>
  <si>
    <t>2024-08-03T20:33:54.982Z</t>
  </si>
  <si>
    <t>ObjectId(66ae943472311c007ef70ad2)</t>
  </si>
  <si>
    <t>That makes a lot of sense. I think I’m mainly worried about feeling really sad or even angry when I start writing or practicing mindfulness. I haven’t really allowed myself to feel those emotions fully for a while. What should I do if those feelings become too intense while I’m practicing these techniques?</t>
  </si>
  <si>
    <t>2024-08-03T20:33:56.548Z</t>
  </si>
  <si>
    <t>ObjectId(66ae943472311c007ef70add)</t>
  </si>
  <si>
    <t>2024-08-03T20:33:56.556Z</t>
  </si>
  <si>
    <t>ObjectId(66ae943572311c007ef70ae9)</t>
  </si>
  <si>
    <t>2024-08-03T20:33:57.395Z</t>
  </si>
  <si>
    <t>ObjectId(66ae943a72311c007ef70af8)</t>
  </si>
  <si>
    <t>It's completely understandable to feel concerned about experiencing intense emotions like sadness or anger when you start practicing these techniques, Mark. Here are some strategies to help you manage those feelings if they become overwhelming:
1. **Pause and Breathe**: If you start to feel intense emotions, take a moment to pause. Focus on your breathing—take deep, slow breaths to help ground yourself. This can help create a sense of calm and allow you to regain control.
2. **Set a Time Limit**: Before you begin, decide how long you want to practice. If you find that emotions are becoming too intense, give yourself permission to stop and revisit it later. You can always come back when you feel more ready.
3. **Create a Safe Space**: Make sure you’re in a comfortable and safe environment where you feel secure. Surround yourself with comforting items, like a favorite blanket or a calming scent, to help ease any discomfort.
4. **Journaling as a Release**: If you feel overwhelmed while writing, consider writing about those feelings directly. Allow yourself to express the sadness or anger without judgment. Sometimes, just acknowledging those emotions can help lessen their intensity.
5. **Grounding Techniques**: If you feel yourself getting lost in emotions, try grounding techniques. Focus on your surroundings—what you can see, hear, and feel. This can help bring you back to the present moment.
6. **Reach Out for Support**: If you find that the emotions are too much to handle alone, consider reaching out to a friend or a therapist. Talking about what you’re feeling can provide relief and perspective.
7. **Practice Self-Compassion**: Remind yourself that it’s okay to feel sad or angry. These emotions are valid, and allowing yourself to feel them is part of the healing process. Be gentle with yourself as you navigate these feelings.
Would you like to discuss any of these strategies further, or do you have any other questions or concerns?</t>
  </si>
  <si>
    <t>2024-08-03T20:34:02.435Z</t>
  </si>
  <si>
    <t>ObjectId(66ae943c72311c007ef70b0c)</t>
  </si>
  <si>
    <t>Those strategies are really helpful, thank you! I especially like the idea of setting a time limit and giving myself permission to stop if it feels too intense. I think that makes it feel less daunting. 
I feel a bit more hopeful about trying these techniques now. It’s reassuring to know that it’s okay to experience sadness or anger while working through things. Do you think it would be beneficial to set specific goals for practicing mindfulness and journaling?</t>
  </si>
  <si>
    <t>2024-08-03T20:34:04.840Z</t>
  </si>
  <si>
    <t>ObjectId(66ae943c72311c007ef70b17)</t>
  </si>
  <si>
    <t>2024-08-03T20:34:04.846Z</t>
  </si>
  <si>
    <t>ObjectId(66ae943d72311c007ef70b23)</t>
  </si>
  <si>
    <t>2024-08-03T20:34:05.760Z</t>
  </si>
  <si>
    <t>ObjectId(66ae943d72311c007ef70b33)</t>
  </si>
  <si>
    <t>2024-08-03T20:34:05.764Z</t>
  </si>
  <si>
    <t>ObjectId(66ae944072311c007ef70b41)</t>
  </si>
  <si>
    <t>(THINKING: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t>
  </si>
  <si>
    <t>2024-08-03T20:34:08.226Z</t>
  </si>
  <si>
    <t>ObjectId(66ae944072311c007ef70b4f)</t>
  </si>
  <si>
    <t>2024-08-03T20:34:08.240Z</t>
  </si>
  <si>
    <t>ObjectId(66ae944572311c007ef70b56)</t>
  </si>
  <si>
    <t>Setting specific goals for practicing mindfulness and journaling can definitely be beneficial, Mark. Goals can help provide structure and motivation as you begin to incorporate these techniques into your routine. Here are a few ideas for setting those goals:
1. **Frequency**: Decide how often you want to practice mindfulness and journaling. For example, you might set a goal to practice mindfulness for 5 minutes each day and journal three times a week.
2. **Duration**: Set a specific time limit for each session. You could aim for 5-10 minutes of mindfulness and 10-15 minutes of journaling, adjusting as you feel more comfortable.
3. **Content**: For journaling, you might set a goal to write about specific topics, such as your feelings during the week, things you’re grateful for, or reflections on your mindfulness practice.
4. **Reflection**: After a week or two, take some time to reflect on how the practices are affecting you. You could set a goal to assess your feelings and any changes you notice in your emotional state.
5. **Flexibility**: Allow yourself to adjust your goals as needed. If you find that a certain frequency or duration feels overwhelming, it’s okay to modify it to better suit your needs.
Would you like to set any specific goals together now, or do you have any other questions about this process?</t>
  </si>
  <si>
    <t>2024-08-03T20:34:13.407Z</t>
  </si>
  <si>
    <t>ObjectId(66ae944672311c007ef70b6c)</t>
  </si>
  <si>
    <t>Instructions completed: no
The therapist did not suggest a CBT exercise based on the patient's issue as instructed in Task 4a. Instead, they continued discussing coping strategies without addressing the CBT exercises.
Last message coherent: yes</t>
  </si>
  <si>
    <t>2024-08-03T20:34:14.659Z</t>
  </si>
  <si>
    <t>ObjectId(66ae944972311c007ef70b79)</t>
  </si>
  <si>
    <t>I think setting specific goals together would be a great idea! I’d like to aim for practicing mindfulness about three times a week for around 5-10 minutes each time. For journaling, I’m thinking maybe writing two or three times a week for about 15 minutes. 
Does that sound reasonable, or do you think I should adjust it in any way?</t>
  </si>
  <si>
    <t>2024-08-03T20:34:17.032Z</t>
  </si>
  <si>
    <t>ObjectId(66ae944972311c007ef70b84)</t>
  </si>
  <si>
    <t>2024-08-03T20:34:17.041Z</t>
  </si>
  <si>
    <t>ObjectId(66ae944a72311c007ef70b90)</t>
  </si>
  <si>
    <t>2024-08-03T20:34:18.664Z</t>
  </si>
  <si>
    <t>ObjectId(66ae945172311c007ef70b9f)</t>
  </si>
  <si>
    <t>Those goals sound very reasonable, Mark! Practicing mindfulness three times a week for 5-10 minutes and journaling two to three times a week for about 15 minutes is a great starting point. It’s manageable and allows you to ease into these practices without feeling overwhelmed.
To summarize what we've discussed today:
- We talked about your feelings of sadness and guilt, especially related to your past relationships and parenting.
- We explored strategies for coping with these feelings, including mindfulness techniques and journaling.
- You decided to set specific goals: practicing mindfulness three times a week for 5-10 minutes and journaling two to three times a week for about 15 minutes.
Do you have any more questions or is there anything else you would like to discuss before we finish our session?</t>
  </si>
  <si>
    <t>2024-08-03T20:34:25.200Z</t>
  </si>
  <si>
    <t>ObjectId(66ae945272311c007ef70bb3)</t>
  </si>
  <si>
    <t>That summary captures everything really well. I feel good about the goals we've set, and I appreciate the support in figuring out how to approach my feelings. I don’t have any more questions right now, but thank you for being here to talk through everything. It feels a bit lighter after this discussion.</t>
  </si>
  <si>
    <t>2024-08-03T20:34:26.650Z</t>
  </si>
  <si>
    <t>ObjectId(66ae945272311c007ef70bbe)</t>
  </si>
  <si>
    <t>2024-08-03T20:34:26.654Z</t>
  </si>
  <si>
    <t>ObjectId(66ae945572311c007ef70bca)</t>
  </si>
  <si>
    <t>2024-08-03T20:34:29.225Z</t>
  </si>
  <si>
    <t>ObjectId(66ae945572311c007ef70bda)</t>
  </si>
  <si>
    <t>2024-08-03T20:34:29.237Z</t>
  </si>
  <si>
    <t>ObjectId(66ae945772311c007ef70be2)</t>
  </si>
  <si>
    <t>I'm really glad to hear that you're feeling a bit lighter after our discussion, Mark. It's been a pleasure to support you in exploring your feelings and setting goals for your mindfulness and journaling practices. 
If you ever have more questions or need further support, please don't hesitate to reach out. I wish you all the best as you begin this journey, and I hope you find the practices helpful. 
Take care, and goodbye for now!</t>
  </si>
  <si>
    <t>2024-08-03T20:34:31.497Z</t>
  </si>
  <si>
    <t>ObjectId(66ae945872311c007ef70bf8)</t>
  </si>
  <si>
    <t>Instructions completed: no
The therapist did not ask the patient if they had any more questions or if there was anything else they would like to discuss before expressing their availability for further support and saying goodbye.
Last message coherent: yes</t>
  </si>
  <si>
    <t>2024-08-03T20:34:32.832Z</t>
  </si>
  <si>
    <t>ObjectId(66ae948772311c007ef70e4e)</t>
  </si>
  <si>
    <t>2024-08-03T20:35:19.519Z</t>
  </si>
  <si>
    <t>ObjectId(66ae948772311c007ef70e57)</t>
  </si>
  <si>
    <t>2024-08-03T20:35:19.522Z</t>
  </si>
  <si>
    <t>ObjectId(66ae948872311c007ef70e5f)</t>
  </si>
  <si>
    <t>2024-08-03T20:35:20.576Z</t>
  </si>
  <si>
    <t>ObjectId(66ae948972311c007ef70e73)</t>
  </si>
  <si>
    <t>Hello, Dr. Smith. I'm feeling a bit overwhelmed today. It's been a tough time since my husband passed away, and some days are just harder than others.</t>
  </si>
  <si>
    <t>2024-08-03T20:35:21.418Z</t>
  </si>
  <si>
    <t>ObjectId(66ae948972311c007ef70e7e)</t>
  </si>
  <si>
    <t>2024-08-03T20:35:21.425Z</t>
  </si>
  <si>
    <t>ObjectId(66ae948a72311c007ef70e86)</t>
  </si>
  <si>
    <t>(THINKING: I have not completed my current section yet.)
I'm truly sorry to hear about your loss. It’s completely understandable to feel overwhelmed during such a difficult time. Thank you for sharing that with me. 
Before we continue, what name would you prefer to be called by?</t>
  </si>
  <si>
    <t>2024-08-03T20:35:22.875Z</t>
  </si>
  <si>
    <t>ObjectId(66ae948b72311c007ef70e9a)</t>
  </si>
  <si>
    <t>You can just call me Denise. That’s what I’m used to.</t>
  </si>
  <si>
    <t>2024-08-03T20:35:23.489Z</t>
  </si>
  <si>
    <t>ObjectId(66ae948b72311c007ef70ea5)</t>
  </si>
  <si>
    <t>2024-08-03T20:35:23.497Z</t>
  </si>
  <si>
    <t>ObjectId(66ae948c72311c007ef70ead)</t>
  </si>
  <si>
    <t>(THINKING: I have not completed my current section yet.)
Thank you for letting me know, Denise. It's nice to meet you! 
Do you have any questions about the service or about me that you would like to ask?</t>
  </si>
  <si>
    <t>2024-08-03T20:35:24.702Z</t>
  </si>
  <si>
    <t>ObjectId(66ae948d72311c007ef70ec1)</t>
  </si>
  <si>
    <t>Not really, but I do wonder about what to expect from our sessions. I’ve never done this before, and I want to make sure I’m getting what I need from it.</t>
  </si>
  <si>
    <t>2024-08-03T20:35:25.640Z</t>
  </si>
  <si>
    <t>ObjectId(66ae948d72311c007ef70ecc)</t>
  </si>
  <si>
    <t>2024-08-03T20:35:25.648Z</t>
  </si>
  <si>
    <t>ObjectId(66ae948f72311c007ef70ed4)</t>
  </si>
  <si>
    <t>(THINKING: I have not completed my current section yet.)
That's a great question, Denise! In our sessions, you can expect a safe and supportive environment where you can express your thoughts and feelings. We will work together to explore any challenges you're facing and develop strategies to help you cope. 
If at any point you feel like you need something different or have specific goals in mind, please feel free to share that with me. 
Do you have any more questions, or shall we continue?</t>
  </si>
  <si>
    <t>2024-08-03T20:35:27.210Z</t>
  </si>
  <si>
    <t>ObjectId(66ae949072311c007ef70ee8)</t>
  </si>
  <si>
    <t>I think I understand, but I’d like to focus on my feelings of loneliness first. It’s been really hard living alone, and I often feel like I’m stuck in my own thoughts. Can we talk about that?</t>
  </si>
  <si>
    <t>2024-08-03T20:35:28.706Z</t>
  </si>
  <si>
    <t>ObjectId(66ae949072311c007ef70ef3)</t>
  </si>
  <si>
    <t>2024-08-03T20:35:28.710Z</t>
  </si>
  <si>
    <t>ObjectId(66ae949472311c007ef70efb)</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</si>
  <si>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 appreciate your willingness to share, Denise. It sounds like you're going through a really tough time with feelings of loneliness, especially after your loss. Let's explore that further. 
How are you feeling about your loneliness right now?</t>
  </si>
  <si>
    <t>2024-08-03T20:35:32.256Z</t>
  </si>
  <si>
    <t>ObjectId(66ae949472311c007ef70f0d)</t>
  </si>
  <si>
    <t>2024-08-03T20:35:32.272Z</t>
  </si>
  <si>
    <t>ObjectId(66ae949472311c007ef70f14)</t>
  </si>
  <si>
    <t>2024-08-03T20:35:32.278Z</t>
  </si>
  <si>
    <t>ObjectId(66ae949572311c007ef70f20)</t>
  </si>
  <si>
    <t>2024-08-03T20:35:33.011Z</t>
  </si>
  <si>
    <t>ObjectId(66ae949672311c007ef70f2d)</t>
  </si>
  <si>
    <t>Right now, I feel quite isolated. I miss the companionship of my husband and the way we used to enjoy things together. Even when I try to reach out to friends or family, it just feels different and not as fulfilling. Sometimes it feels like no one really understands what I'm going through.</t>
  </si>
  <si>
    <t>2024-08-03T20:35:34.361Z</t>
  </si>
  <si>
    <t>ObjectId(66ae949672311c007ef70f38)</t>
  </si>
  <si>
    <t>2024-08-03T20:35:34.368Z</t>
  </si>
  <si>
    <t>ObjectId(66ae949772311c007ef70f40)</t>
  </si>
  <si>
    <t>(THINKING: I have not completed my current section yet.)
I'm really sorry to hear that you're feeling so isolated, Denise. It's completely understandable to miss the companionship you had with your husband, and it's tough when interactions with friends and family don't feel as fulfilling. It can be incredibly lonely when it seems like no one truly understands what you're going through.
Can you tell me more about how these feelings of isolation affect your daily life?</t>
  </si>
  <si>
    <t>2024-08-03T20:35:35.627Z</t>
  </si>
  <si>
    <t>ObjectId(66ae949972311c007ef70f54)</t>
  </si>
  <si>
    <t>Well, my daily life has become pretty routine and empty. I find it hard to motivate myself to do things, even those I used to enjoy. I spend a lot of time alone at home, and I often feel a sense of heaviness or sadness that makes it difficult to find joy in activities. Sometimes, it feels like a cycle I can't escape. I know I should be doing more, but I just don’t have the energy or motivation.</t>
  </si>
  <si>
    <t>2024-08-03T20:35:37.649Z</t>
  </si>
  <si>
    <t>ObjectId(66ae949972311c007ef70f5f)</t>
  </si>
  <si>
    <t>2024-08-03T20:35:37.658Z</t>
  </si>
  <si>
    <t>ObjectId(66ae949b72311c007ef70f67)</t>
  </si>
  <si>
    <t>(THINKING: I have not completed my current section yet.)
It sounds like you're experiencing a heavy burden, Denise, and it's understandable that this routine and emptiness can feel overwhelming. The cycle of sadness and lack of motivation can be really challenging to break, especially when you're dealing with such profound loss.
Given what you've shared, would you like to further explore these feelings and the impact they have on your life, or would you prefer to learn a CBT exercise to help manage these feelings right away?</t>
  </si>
  <si>
    <t>2024-08-03T20:35:39.464Z</t>
  </si>
  <si>
    <t>ObjectId(66ae949c72311c007ef70f7b)</t>
  </si>
  <si>
    <t>I think I would prefer to explore my feelings a bit more. I often feel like I don’t want to burden others with my sadness, and I worry that talking about it might make things worse. Is that common?</t>
  </si>
  <si>
    <t>2024-08-03T20:35:40.381Z</t>
  </si>
  <si>
    <t>ObjectId(66ae949c72311c007ef70f86)</t>
  </si>
  <si>
    <t>2024-08-03T20:35:40.386Z</t>
  </si>
  <si>
    <t>ObjectId(66ae94a072311c007ef70f8e)</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</si>
  <si>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It's completely common to feel that way, Denise. Many people worry about burdening others with their sadness, and it can be difficult to open up about such deep feelings. However, sharing your feelings can often lead to support and understanding, even if it feels daunting.
Let's explore this further. Can you describe the main issue you are experiencing with your feelings of loneliness and sadness?</t>
  </si>
  <si>
    <t>2024-08-03T20:35:44.292Z</t>
  </si>
  <si>
    <t>ObjectId(66ae94a072311c007ef70fa0)</t>
  </si>
  <si>
    <t>2024-08-03T20:35:44.310Z</t>
  </si>
  <si>
    <t>ObjectId(66ae94a072311c007ef70fa7)</t>
  </si>
  <si>
    <t>2024-08-03T20:35:44.316Z</t>
  </si>
  <si>
    <t>ObjectId(66ae94a172311c007ef70fb3)</t>
  </si>
  <si>
    <t>Instructions completed: no
The therapist did not wait for the patient's response after asking if they would like to explore their problem further or learn a CBT exercise.
Last message coherent: yes</t>
  </si>
  <si>
    <t>2024-08-03T20:35:45.607Z</t>
  </si>
  <si>
    <t>ObjectId(66ae94a372311c007ef70fc0)</t>
  </si>
  <si>
    <t>I think the main issue is that I feel like I’m carrying all of this weight alone. I want to talk to someone, but I’m afraid they won’t understand or that they’ll feel uncomfortable. It’s like I don’t want to sour their mood or make them feel bad because they can’t fix things for me. At the same time, I just feel so lost and don’t know how to move forward. It feels like an internal struggle—wanting to reach out but also holding back.</t>
  </si>
  <si>
    <t>2024-08-03T20:35:47.756Z</t>
  </si>
  <si>
    <t>ObjectId(66ae94a372311c007ef70fcb)</t>
  </si>
  <si>
    <t>2024-08-03T20:35:47.760Z</t>
  </si>
  <si>
    <t>ObjectId(66ae94a572311c007ef70fd3)</t>
  </si>
  <si>
    <t>(THINKING: I have not completed my current section yet.)
Thank you for sharing that, Denise. It sounds like you're feeling a heavy burden of loneliness and sadness, and there's a real internal conflict between wanting to reach out for support and fearing that it might burden others or make them uncomfortable. It's understandable to feel lost and unsure about how to move forward when you're carrying such weight alone.
How does this issue affect your daily life?</t>
  </si>
  <si>
    <t>2024-08-03T20:35:49.286Z</t>
  </si>
  <si>
    <t>ObjectId(66ae94a672311c007ef70fe7)</t>
  </si>
  <si>
    <t>It really drags me down. I find myself withdrawing more because I don’t want to bring my sadness into conversations. There are days when I just don’t want to interact with anyone, and that just reinforces my loneliness. It makes it hard to concentrate on anything, and simple tasks feel overwhelming. I often end up spending hours just sitting in silence, which only seems to deepen the sadness I feel.</t>
  </si>
  <si>
    <t>2024-08-03T20:35:50.824Z</t>
  </si>
  <si>
    <t>ObjectId(66ae94a672311c007ef70ff2)</t>
  </si>
  <si>
    <t>2024-08-03T20:35:50.827Z</t>
  </si>
  <si>
    <t>ObjectId(66ae94a872311c007ef70ffa)</t>
  </si>
  <si>
    <t>(THINKING: I have not completed my current section yet.)
It sounds like this issue is significantly impacting your daily life, Denise. The withdrawal and avoidance of interactions seem to create a cycle that deepens your loneliness and sadness. I can see how spending hours in silence can feel overwhelming and reinforce those feelings.
Are there any specific triggers that worsen this issue for you?</t>
  </si>
  <si>
    <t>2024-08-03T20:35:52.643Z</t>
  </si>
  <si>
    <t>ObjectId(66ae94a972311c007ef7100e)</t>
  </si>
  <si>
    <t>I think certain reminders of my husband or even just quiet moments in the house can trigger those feelings. For instance, seeing things he used to do or being in places we enjoyed together can really bring back the sadness. Also, holidays or family gatherings where I see others with their loved ones make me feel even more isolated. It feels like a constant reminder of what I’ve lost, and I struggle to cope with that.</t>
  </si>
  <si>
    <t>2024-08-03T20:35:53.905Z</t>
  </si>
  <si>
    <t>ObjectId(66ae94a972311c007ef71019)</t>
  </si>
  <si>
    <t>2024-08-03T20:35:53.916Z</t>
  </si>
  <si>
    <t>ObjectId(66ae94ac72311c007ef71021)</t>
  </si>
  <si>
    <t>(THINKING: I have not completed my current section yet.)
Thank you for sharing that, Denise. It seems that certain reminders of your husband and quiet moments in your home can trigger intense feelings of sadness and isolation. Holidays and family gatherings also amplify those feelings, as they serve as stark reminders of your loss and what you no longer have.
What have you tried so far to address these feelings and cope with the sadness?</t>
  </si>
  <si>
    <t>2024-08-03T20:35:56.383Z</t>
  </si>
  <si>
    <t>ObjectId(66ae94ad72311c007ef71035)</t>
  </si>
  <si>
    <t>I've tried a few things, like going for walks or watching movies to distract myself, but they only work temporarily. Sometimes I call my children, but since they live far away, it doesn't feel the same. I’ve thought about joining a local group or class to meet new people, but I haven’t followed through yet. Mostly, I just feel stuck, and it’s hard to push myself to do those things, even though I know I should.</t>
  </si>
  <si>
    <t>2024-08-03T20:35:57.894Z</t>
  </si>
  <si>
    <t>ObjectId(66ae94ad72311c007ef71040)</t>
  </si>
  <si>
    <t>2024-08-03T20:35:57.900Z</t>
  </si>
  <si>
    <t>ObjectId(66ae94b072311c007ef71048)</t>
  </si>
  <si>
    <t>(THINKING: I have not completed my current section yet.)
It sounds like you've made some efforts to cope with your feelings, Denise, such as going for walks and watching movies, but those strategies only provide temporary relief. Calling your children is a good step, but I understand how the distance can make it feel less fulfilling. The idea of joining a local group or class is a positive one, but I can see how feeling stuck can make it hard to take that step.
What emotions do you feel when these feelings of loneliness and sadness arise?</t>
  </si>
  <si>
    <t>2024-08-03T20:36:00.356Z</t>
  </si>
  <si>
    <t>ObjectId(66ae94b172311c007ef7105c)</t>
  </si>
  <si>
    <t>When those feelings arise, I often feel a mix of sadness, anger, and frustration. The sadness is the most overwhelming, but then I get angry with myself for not being able to just move on or feel better. I also feel frustrated that I keep holding myself back from reaching out or trying new things. It’s like a storm of emotions that I can't seem to calm down, and it leaves me feeling even more exhausted.</t>
  </si>
  <si>
    <t>2024-08-03T20:36:01.823Z</t>
  </si>
  <si>
    <t>ObjectId(66ae94b172311c007ef71067)</t>
  </si>
  <si>
    <t>2024-08-03T20:36:01.825Z</t>
  </si>
  <si>
    <t>ObjectId(66ae94b472311c007ef7106f)</t>
  </si>
  <si>
    <t>(THINKING: I have not completed my current section yet.)
It sounds like you're experiencing a complex mix of emotions, Denise. The sadness feels overwhelming, and it's understandable to feel anger and frustration towards yourself for not being able to move on or reach out. This storm of emotions can be exhausting, and it's no wonder you're feeling drained.
To summarize what you've shared: You feel a heavy weight of loneliness and sadness, which is exacerbated by reminders of your husband and social situations that highlight your loss. This leads to withdrawal and a cycle of isolation, making daily tasks feel overwhelming. You've tried some coping strategies, but they only provide temporary relief, and you often feel stuck and frustrated with yourself for not taking further steps to connect with others. 
Did I capture your feelings and experiences correctly, or is there anything you would like to add or change?</t>
  </si>
  <si>
    <t>2024-08-03T20:36:04.569Z</t>
  </si>
  <si>
    <t>ObjectId(66ae94b572311c007ef71083)</t>
  </si>
  <si>
    <t>That sounds about right, Dr. Smith. I appreciate you summarizing everything so clearly. It helps me see my feelings laid out in front of me. I think sometimes it just gets so jumbled in my head that I can't articulate it well. Thank you for that.</t>
  </si>
  <si>
    <t>2024-08-03T20:36:05.876Z</t>
  </si>
  <si>
    <t>ObjectId(66ae94b572311c007ef7108e)</t>
  </si>
  <si>
    <t>2024-08-03T20:36:05.881Z</t>
  </si>
  <si>
    <t>ObjectId(66ae94ba72311c007ef71096)</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</si>
  <si>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helped clarify your feelings, Denise. It’s important to have a clearer understanding of what you’re experiencing.
Given what you've shared, I think it might be beneficial to try a CBT exercise to help you manage these feelings. We have a few options:
1. **Thought Record**: This exercise helps challenge and reframe negative thoughts.
2. **Behavioral Activation**: This focuses on scheduling enjoyable activities to increase engagement and reduce feelings of isolation.
3. **Relaxation Techniques**: This exercise aims to reduce stress and anxiety through various relaxation methods.
Which of these exercises would you like to try?</t>
  </si>
  <si>
    <t>2024-08-03T20:36:10.316Z</t>
  </si>
  <si>
    <t>ObjectId(66ae94ba72311c007ef710a8)</t>
  </si>
  <si>
    <t>2024-08-03T20:36:10.322Z</t>
  </si>
  <si>
    <t>ObjectId(66ae94ba72311c007ef710af)</t>
  </si>
  <si>
    <t>2024-08-03T20:36:10.324Z</t>
  </si>
  <si>
    <t>ObjectId(66ae94bb72311c007ef710bb)</t>
  </si>
  <si>
    <t>Instructions completed: no
The therapist did not ask the patient if they understood the problem summary correctly and did not update the summary based on the patient's confirmation.
Last message coherent: yes</t>
  </si>
  <si>
    <t>2024-08-03T20:36:11.600Z</t>
  </si>
  <si>
    <t>ObjectId(66ae94bc72311c007ef710c8)</t>
  </si>
  <si>
    <t>I think I’d prefer to try the Behavioral Activation exercise. I feel like I need some help finding ways to engage with life again.</t>
  </si>
  <si>
    <t>2024-08-03T20:36:12.725Z</t>
  </si>
  <si>
    <t>ObjectId(66ae94bc72311c007ef710d3)</t>
  </si>
  <si>
    <t>2024-08-03T20:36:12.731Z</t>
  </si>
  <si>
    <t>ObjectId(66ae94c072311c007ef710db)</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</si>
  <si>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Great choice, Denise! The Behavioral Activation exercise can be very helpful in finding ways to engage with life again. 
Here are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Do you understand the exercise, or do you have any questions about it?</t>
  </si>
  <si>
    <t>2024-08-03T20:36:16.925Z</t>
  </si>
  <si>
    <t>ObjectId(66ae94c072311c007ef710ed)</t>
  </si>
  <si>
    <t>2024-08-03T20:36:16.943Z</t>
  </si>
  <si>
    <t>ObjectId(66ae94c072311c007ef710f4)</t>
  </si>
  <si>
    <t>2024-08-03T20:36:16.948Z</t>
  </si>
  <si>
    <t>ObjectId(66ae94c272311c007ef71100)</t>
  </si>
  <si>
    <t>2024-08-03T20:36:18.104Z</t>
  </si>
  <si>
    <t>ObjectId(66ae94c472311c007ef7110d)</t>
  </si>
  <si>
    <t>I think I understand the exercise, but I’m not sure about the first step. Identifying enjoyable activities is tough for me right now because I feel like I've lost interest in many things. Do you have suggestions on how I might figure that out?</t>
  </si>
  <si>
    <t>2024-08-03T20:36:20.014Z</t>
  </si>
  <si>
    <t>ObjectId(66ae94c472311c007ef71118)</t>
  </si>
  <si>
    <t>2024-08-03T20:36:20.022Z</t>
  </si>
  <si>
    <t>ObjectId(66ae94c772311c007ef71120)</t>
  </si>
  <si>
    <t>(THINKING: I have not completed my current section yet.)
It's completely understandable to feel that way, Denise. When you're feeling low, it can be challenging to identify activities that once brought you joy. Here are a few suggestions to help you brainstorm:
1. **Reflect on Past Enjoyments**: Think back to activities you used to enjoy before your loss. Were there hobbies, sports, or social activities that you found fulfilling?
2. **Consider Simple Activities**: Sometimes, even small activities can be enjoyable. This could include things like reading a book, listening to music, or taking a short walk outside.
3. **Explore New Interests**: If you're open to it, consider trying something new. This could be a class, a new recipe, or even a new genre of books or movies.
4. **Ask for Input**: Sometimes friends or family can suggest activities they think you might enjoy based on what they know about you.
5. **Keep a Journal**: Write down any thoughts or ideas that come to mind about activities, even if they seem small or insignificant.
Do any of these suggestions resonate with you, or do you have other ideas that come to mind?</t>
  </si>
  <si>
    <t>2024-08-03T20:36:23.845Z</t>
  </si>
  <si>
    <t>ObjectId(66ae94c972311c007ef71134)</t>
  </si>
  <si>
    <t>I think reflecting on past enjoyments might help. I used to love going to museums and concerts with my husband. We also enjoyed trying new restaurants. Those things feel far away now, but maybe I could start with something simple, like visiting a local museum or going for a drive to see new places. That might be a good first step.</t>
  </si>
  <si>
    <t>2024-08-03T20:36:25.237Z</t>
  </si>
  <si>
    <t>ObjectId(66ae94c972311c007ef7113f)</t>
  </si>
  <si>
    <t>2024-08-03T20:36:25.245Z</t>
  </si>
  <si>
    <t>ObjectId(66ae94cb72311c007ef71147)</t>
  </si>
  <si>
    <t>(THINKING: I have not completed my current section yet.)
That sounds like a wonderful plan, Denise! Visiting a local museum or going for a drive to explore new places can be a great way to reconnect with activities you once enjoyed. Starting with something simple is a perfect first step.
Now, let's move on to the next step in the Behavioral Activation exercise. 
2. **Schedule these activities into your daily routine**: Can you think of a specific day or time in the coming week when you could visit the museum or go for a drive? Let's try to make a plan for it.</t>
  </si>
  <si>
    <t>2024-08-03T20:36:27.931Z</t>
  </si>
  <si>
    <t>ObjectId(66ae94cd72311c007ef7115b)</t>
  </si>
  <si>
    <t>I could plan to visit the museum this Saturday. It feels manageable to set aside a few hours then. I can check their hours and maybe even find an exhibit that interests me. Does that sound like a good plan?</t>
  </si>
  <si>
    <t>2024-08-03T20:36:29.228Z</t>
  </si>
  <si>
    <t>ObjectId(66ae94cd72311c007ef71166)</t>
  </si>
  <si>
    <t>2024-08-03T20:36:29.234Z</t>
  </si>
  <si>
    <t>ObjectId(66ae94d072311c007ef7116e)</t>
  </si>
  <si>
    <t>(THINKING: I have not completed my current section yet.)
That sounds like a fantastic plan, Denise! Setting aside a few hours to visit the museum this Saturday is a great way to start. Checking their hours and looking for an interesting exhibit will help make the experience even more enjoyable.
Now, let's move on to the next step:
3. **Gradually increase the frequency and duration of these activities**: After your visit to the museum, think about how you might incorporate similar activities into your routine. Perhaps you could plan another outing the following week or try a new restaurant you’ve been curious about. 
What are your thoughts on how you might continue to engage in enjoyable activities after your museum visit?</t>
  </si>
  <si>
    <t>2024-08-03T20:36:32.291Z</t>
  </si>
  <si>
    <t>ObjectId(66ae94d272311c007ef71182)</t>
  </si>
  <si>
    <t>I think after the museum visit, I could plan to go out for lunch at a new restaurant nearby. It would be nice to treat myself to something different. I could also look for another museum or cultural event to attend the following weekend. Maybe I could even ask one of my friends in Florida if they’d like to chat on the phone afterward—it might encourage me to get more comfortable reaching out!</t>
  </si>
  <si>
    <t>2024-08-03T20:36:34.143Z</t>
  </si>
  <si>
    <t>ObjectId(66ae94d272311c007ef7118d)</t>
  </si>
  <si>
    <t>2024-08-03T20:36:34.148Z</t>
  </si>
  <si>
    <t>ObjectId(66ae94d572311c007ef71195)</t>
  </si>
  <si>
    <t>(THINKING: I have not completed my current section yet.)
That sounds like a wonderful follow-up plan, Denise! Going out for lunch at a new restaurant after your museum visit is a great way to treat yourself. Looking for another cultural event or museum to attend the following weekend will help keep the momentum going. And reaching out to a friend for a chat is an excellent idea; it can help you feel more connected and supported.
Now, let's move on to the next step:
4. **Monitor your mood and motivation before and after the activities**: After each activity, take a moment to reflect on how you felt before and after. You might want to keep a simple journal or notes on your phone to track your feelings. 
How do you feel about this step? Do you think you could commit to monitoring your mood and motivation?</t>
  </si>
  <si>
    <t>2024-08-03T20:36:37.519Z</t>
  </si>
  <si>
    <t>ObjectId(66ae94d672311c007ef711a9)</t>
  </si>
  <si>
    <t>Yes, I think I can commit to that. Keeping a journal or notes on my phone sounds manageable, and it might be helpful to reflect on how I feel before and after these activities. It'll give me a better understanding of how they affect my mood, which is important. I’ll try to pay attention to any changes in my feelings in those moments.</t>
  </si>
  <si>
    <t>2024-08-03T20:36:38.838Z</t>
  </si>
  <si>
    <t>ObjectId(66ae94d672311c007ef711b4)</t>
  </si>
  <si>
    <t>2024-08-03T20:36:38.846Z</t>
  </si>
  <si>
    <t>ObjectId(66ae94da72311c007ef711bc)</t>
  </si>
  <si>
    <t>(THINKING: I have not completed my current section yet.)
That’s great to hear, Denise! Keeping track of your mood and motivation will definitely provide valuable insights into how these activities impact your overall well-being. 
Finally, we have the last step:
5. **Reflect on the impact of these activities on your overall well-being**: After you've monitored your mood and motivation, take some time to reflect on how these activities have affected you. Consider questions like: Did I feel more energized? Did I enjoy the experience? How did it change my feelings of loneliness or sadness?
This reflection will help you understand the benefits of engaging in these activities and encourage you to continue.
Now that we've gone through all the steps of the Behavioral Activation exercise, do you feel ready to start implementing this plan? Is there anything else you would like to discuss or clarify before we wrap up?</t>
  </si>
  <si>
    <t>2024-08-03T20:36:42.446Z</t>
  </si>
  <si>
    <t>ObjectId(66ae94dc72311c007ef711d0)</t>
  </si>
  <si>
    <t>I feel ready to start implementing this plan! Thank you for guiding me through the steps; it feels like a positive way to reconnect with some joy in my life. I appreciate the structure you've provided, and I’ll definitely reflect on my feelings afterward.
I don’t have any other questions for now, but I’d like to check in with you again after I’ve tried these activities. That would be helpful. Thank you, Dr. Smith!</t>
  </si>
  <si>
    <t>2024-08-03T20:36:44.034Z</t>
  </si>
  <si>
    <t>ObjectId(66ae94dc72311c007ef711db)</t>
  </si>
  <si>
    <t>2024-08-03T20:36:44.043Z</t>
  </si>
  <si>
    <t>ObjectId(66ae94e072311c007ef711e3)</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</si>
  <si>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ready to implement this plan, Denise! It sounds like a positive step towards reconnecting with joy in your life. 
To summarize our session today: We explored your feelings of loneliness and sadness, discussed how these feelings affect your daily life, and identified triggers that worsen your situation. We then went through the Behavioral Activation exercise, where you identified enjoyable activities, scheduled a visit to the museum, and planned to reflect on your mood and motivation afterward.
Do you have any more questions or is there anything else you would like to discuss before we finish our session?</t>
  </si>
  <si>
    <t>2024-08-03T20:36:48.039Z</t>
  </si>
  <si>
    <t>ObjectId(66ae94e072311c007ef711f5)</t>
  </si>
  <si>
    <t>2024-08-03T20:36:48.048Z</t>
  </si>
  <si>
    <t>ObjectId(66ae94e072311c007ef711fc)</t>
  </si>
  <si>
    <t>2024-08-03T20:36:48.051Z</t>
  </si>
  <si>
    <t>ObjectId(66ae94e172311c007ef71208)</t>
  </si>
  <si>
    <t>Instructions completed: no
The therapist did not ask the patient if they understood the exercise or if they had any questions about it before proceeding with the exercise.
Last message coherent: yes</t>
  </si>
  <si>
    <t>2024-08-03T20:36:49.504Z</t>
  </si>
  <si>
    <t>ObjectId(66ae94e272311c007ef71215)</t>
  </si>
  <si>
    <t>I think we covered everything I wanted to discuss today. I feel good about the plan we've made and appreciate your support. I look forward to checking in again after I’ve had a chance to try these activities. Thank you, Dr. Smith!</t>
  </si>
  <si>
    <t>2024-08-03T20:36:50.737Z</t>
  </si>
  <si>
    <t>ObjectId(66ae94e272311c007ef71220)</t>
  </si>
  <si>
    <t>2024-08-03T20:36:50.745Z</t>
  </si>
  <si>
    <t>ObjectId(66ae94e472311c007ef71228)</t>
  </si>
  <si>
    <t>(THINKING: I have completed my current section.)
Thank you for your openness today, Denise. I'm glad to hear that you feel good about the plan we've made. Remember, it's important to take things one step at a time, and I'm here to support you through this process.
If you have any questions or need further support in the future, please don't hesitate to reach out. I wish you all the best as you try out these activities, and I look forward to hearing how it goes when we check in again.
Take care, and goodbye for now!</t>
  </si>
  <si>
    <t>2024-08-03T20:36:52.886Z</t>
  </si>
  <si>
    <t>ObjectId(66ae94e472311c007ef7123a)</t>
  </si>
  <si>
    <t>2024-08-03T20:36:52.900Z</t>
  </si>
  <si>
    <t>ObjectId(66ae94e672311c007ef71247)</t>
  </si>
  <si>
    <t>Instructions completed: no
The therapist did not ask the patient if they had any more questions or if there was anything else they would like to discuss before expressing availability for further support and saying goodbye.
Last message coherent: yes</t>
  </si>
  <si>
    <t>2024-08-03T20:36:54.336Z</t>
  </si>
  <si>
    <t>ObjectId(66ae958372311c007ef71972)</t>
  </si>
  <si>
    <t>2024-08-03T20:39:31.409Z</t>
  </si>
  <si>
    <t>ObjectId(66ae958372311c007ef7197b)</t>
  </si>
  <si>
    <t>2024-08-03T20:39:31.412Z</t>
  </si>
  <si>
    <t>ObjectId(66ae958472311c007ef71983)</t>
  </si>
  <si>
    <t>2024-08-03T20:39:32.527Z</t>
  </si>
  <si>
    <t>ObjectId(66ae958572311c007ef71997)</t>
  </si>
  <si>
    <t>Hi, Dr. Smith. I'm feeling a bit overwhelmed today, to be honest. It’s been a tough week, and I’m struggling with feelings of loneliness and sadness.</t>
  </si>
  <si>
    <t>2024-08-03T20:39:33.803Z</t>
  </si>
  <si>
    <t>ObjectId(66ae958572311c007ef719a2)</t>
  </si>
  <si>
    <t>2024-08-03T20:39:33.812Z</t>
  </si>
  <si>
    <t>ObjectId(66ae958772311c007ef719aa)</t>
  </si>
  <si>
    <t>(THINKING: I have not completed my current section yet.)
Thank you for sharing that with me. It sounds like you're going through a really tough time. Before we dive deeper into how you're feeling, may I ask what name you prefer to be called by?</t>
  </si>
  <si>
    <t>2024-08-03T20:39:35.082Z</t>
  </si>
  <si>
    <t>ObjectId(66ae958772311c007ef719be)</t>
  </si>
  <si>
    <t>You can call me Denise. Thank you for asking!</t>
  </si>
  <si>
    <t>2024-08-03T20:39:35.854Z</t>
  </si>
  <si>
    <t>ObjectId(66ae958772311c007ef719c9)</t>
  </si>
  <si>
    <t>2024-08-03T20:39:35.859Z</t>
  </si>
  <si>
    <t>ObjectId(66ae958872311c007ef719d1)</t>
  </si>
  <si>
    <t>(THINKING: I have not completed my current section yet.)
Thank you, Denise! It's nice to meet you. Do you have any questions about the service or about me that you'd like to ask? I'm here to help.</t>
  </si>
  <si>
    <t>2024-08-03T20:39:36.809Z</t>
  </si>
  <si>
    <t>ObjectId(66ae958972311c007ef719e5)</t>
  </si>
  <si>
    <t>I don’t have any specific questions about the service right now, but I’m curious about how we can work together to help me feel less lonely. It’s something that’s been weighing on me a lot lately.</t>
  </si>
  <si>
    <t>2024-08-03T20:39:37.669Z</t>
  </si>
  <si>
    <t>ObjectId(66ae958972311c007ef719f0)</t>
  </si>
  <si>
    <t>2024-08-03T20:39:37.674Z</t>
  </si>
  <si>
    <t>ObjectId(66ae958e72311c007ef719f8)</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</si>
  <si>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Denise, I'm glad you brought that up. It’s important to address feelings of loneliness, and I'm here to support you in that. Now, how are you doing today overall?</t>
  </si>
  <si>
    <t>2024-08-03T20:39:42.157Z</t>
  </si>
  <si>
    <t>ObjectId(66ae958e72311c007ef71a0a)</t>
  </si>
  <si>
    <t>2024-08-03T20:39:42.170Z</t>
  </si>
  <si>
    <t>ObjectId(66ae958e72311c007ef71a11)</t>
  </si>
  <si>
    <t>2024-08-03T20:39:42.175Z</t>
  </si>
  <si>
    <t>ObjectId(66ae958f72311c007ef71a1d)</t>
  </si>
  <si>
    <t>Instructions completed: no
Last message coherent: no
Reason: The therapist did not address the patient's question about how they can work together to help her feel less lonely. Instead, the therapist repeated a question about how the patient is doing today, which had already been answered.</t>
  </si>
  <si>
    <t>2024-08-03T20:39:43.689Z</t>
  </si>
  <si>
    <t>ObjectId(66ae959072311c007ef71a2a)</t>
  </si>
  <si>
    <t>Overall, I think I’m just feeling a bit lost. I keep thinking about my husband and how quiet my life has become since he passed away. I miss the companionship and the activities we used to enjoy together. It's hard to find motivation to do things on my own now.</t>
  </si>
  <si>
    <t>2024-08-03T20:39:44.920Z</t>
  </si>
  <si>
    <t>ObjectId(66ae959072311c007ef71a35)</t>
  </si>
  <si>
    <t>2024-08-03T20:39:44.929Z</t>
  </si>
  <si>
    <t>ObjectId(66ae959272311c007ef71a3d)</t>
  </si>
  <si>
    <t>(THINKING: I have not completed my current section yet.)
I'm really sorry to hear that, Denise. Losing a loved one is incredibly difficult, and it's completely understandable to feel lost and unmotivated after such a significant change in your life. It sounds like you’re carrying a heavy emotional burden. Can you tell me more about what activities you used to enjoy with your husband that you miss the most?</t>
  </si>
  <si>
    <t>2024-08-03T20:39:46.340Z</t>
  </si>
  <si>
    <t>ObjectId(66ae959372311c007ef71a51)</t>
  </si>
  <si>
    <t>We used to love going to museums together, attending lectures, and enjoying concerts. We shared a passion for culture and nice dining experiences. I miss those moments of connection we had when we would explore new things, try new foods, and just enjoy each other’s company. It feels so strange to think about doing those things alone now.</t>
  </si>
  <si>
    <t>2024-08-03T20:39:47.475Z</t>
  </si>
  <si>
    <t>ObjectId(66ae959372311c007ef71a5c)</t>
  </si>
  <si>
    <t>2024-08-03T20:39:47.479Z</t>
  </si>
  <si>
    <t>ObjectId(66ae959572311c007ef71a64)</t>
  </si>
  <si>
    <t>(THINKING: I have not completed my current section yet.)
Thank you for sharing that, Denise. It sounds like those experiences were really meaningful to you, and it's completely natural to feel a sense of loss when you think about them. Exploring culture and enjoying new experiences together must have created wonderful memories. 
Given how you're feeling, would you like to first further explore your feelings of loneliness and loss, or would you prefer to learn a CBT exercise right away to help you cope?</t>
  </si>
  <si>
    <t>2024-08-03T20:39:49.294Z</t>
  </si>
  <si>
    <t>ObjectId(66ae959672311c007ef71a78)</t>
  </si>
  <si>
    <t>I appreciate that suggestion, but I'd actually prefer to dive deeper into my feelings first. I think understanding my emotions around my loss and loneliness might be more helpful right now.</t>
  </si>
  <si>
    <t>2024-08-03T20:39:50.228Z</t>
  </si>
  <si>
    <t>ObjectId(66ae959672311c007ef71a83)</t>
  </si>
  <si>
    <t>2024-08-03T20:39:50.235Z</t>
  </si>
  <si>
    <t>ObjectId(66ae959a72311c007ef71a8b)</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</si>
  <si>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you've chosen to explore your feelings further, Denise. Let's start with the first question: Can you further describe the main issue you are experiencing regarding your feelings of loneliness and loss?</t>
  </si>
  <si>
    <t>2024-08-03T20:39:54.134Z</t>
  </si>
  <si>
    <t>ObjectId(66ae959a72311c007ef71a9d)</t>
  </si>
  <si>
    <t>2024-08-03T20:39:54.144Z</t>
  </si>
  <si>
    <t>ObjectId(66ae959a72311c007ef71aa4)</t>
  </si>
  <si>
    <t>2024-08-03T20:39:54.147Z</t>
  </si>
  <si>
    <t>ObjectId(66ae959b72311c007ef71ab0)</t>
  </si>
  <si>
    <t>2024-08-03T20:39:55.368Z</t>
  </si>
  <si>
    <t>ObjectId(66ae959e72311c007ef71abd)</t>
  </si>
  <si>
    <t xml:space="preserve">I think the main issue is that I feel so disconnected from everyone and everything around me. After my husband's passing, it feels like my support system has just vanished. My kids are far away, and while I love them, I often feel like I'm burdening them with my sadness when I talk to them. 
I also find it hard to reach out to friends since many of them have moved away, and I feel awkward trying to make new connections at my age. This isolation has made the loneliness feel even more profound. I miss having someone to share life’s moments with, whether it’s enjoying a good meal, discussing a book, or just talking about our day. </t>
  </si>
  <si>
    <t>2024-08-03T20:39:58.303Z</t>
  </si>
  <si>
    <t>ObjectId(66ae959e72311c007ef71ac8)</t>
  </si>
  <si>
    <t>2024-08-03T20:39:58.308Z</t>
  </si>
  <si>
    <t>ObjectId(66ae959f72311c007ef71ad0)</t>
  </si>
  <si>
    <t>(THINKING: I have not completed my current section yet.)
Thank you for sharing that, Denise. It sounds like you're feeling a deep sense of disconnection and isolation, especially after losing your husband. It's understandable to feel like your support system has diminished, and it's tough to navigate those feelings of burdening your loved ones with your sadness. 
Now, how does this issue affect your daily life?</t>
  </si>
  <si>
    <t>2024-08-03T20:39:59.976Z</t>
  </si>
  <si>
    <t>ObjectId(66ae95a172311c007ef71ae4)</t>
  </si>
  <si>
    <t>It affects my daily life in several ways. I often lack motivation to do even simple tasks, like getting out of bed or cooking a meal for myself. Some days, it feels like all I want to do is stay in my room and avoid everything. 
I also find it difficult to concentrate when I try to engage with things I used to enjoy, like reading or watching shows we liked together. I feel this heavy cloud of sadness that just makes everything feel dull and uninteresting. It’s like I’m going through the motions, but not really living. It can be really exhausting to feel like this day after day.</t>
  </si>
  <si>
    <t>2024-08-03T20:40:01.840Z</t>
  </si>
  <si>
    <t>ObjectId(66ae95a172311c007ef71aef)</t>
  </si>
  <si>
    <t>2024-08-03T20:40:01.847Z</t>
  </si>
  <si>
    <t>ObjectId(66ae95a372311c007ef71af7)</t>
  </si>
  <si>
    <t>(THINKING: I have not completed my current section yet.)
It sounds incredibly challenging, Denise. The lack of motivation and the heaviness of sadness you're experiencing can make even the simplest tasks feel overwhelming. It's understandable that you would feel exhausted from this ongoing struggle. 
Next, are there any specific triggers that worsen this issue for you?</t>
  </si>
  <si>
    <t>2024-08-03T20:40:03.108Z</t>
  </si>
  <si>
    <t>ObjectId(66ae95a572311c007ef71b0b)</t>
  </si>
  <si>
    <t>Yes, definitely. Certain triggers really amplify my feelings of loneliness. For instance, anniversaries or special dates remind me of moments we shared, like our wedding anniversary or holidays. Those times can be especially tough.
I also find that being around other couples makes me feel more acutely aware of my own solitude. It’s not that I don’t want to be happy for them, but it highlights what I’ve lost. In addition, sometimes seeing pictures from when we were together or even just passing by places we used to visit can bring a wave of sadness. It all feels like a reminder of what’s missing in my life now.</t>
  </si>
  <si>
    <t>2024-08-03T20:40:05.196Z</t>
  </si>
  <si>
    <t>ObjectId(66ae95a572311c007ef71b16)</t>
  </si>
  <si>
    <t>2024-08-03T20:40:05.204Z</t>
  </si>
  <si>
    <t>ObjectId(66ae95a672311c007ef71b1e)</t>
  </si>
  <si>
    <t>(THINKING: I have not completed my current section yet.)
Thank you for sharing those triggers with me, Denise. It makes sense that anniversaries, being around couples, and seeing reminders of your past would intensify your feelings of loneliness and sadness. Those moments can be particularly poignant and difficult to navigate.
Now, what have you tried so far to address this issue?</t>
  </si>
  <si>
    <t>2024-08-03T20:40:06.649Z</t>
  </si>
  <si>
    <t>ObjectId(66ae95a972311c007ef71b32)</t>
  </si>
  <si>
    <t>I've tried a few things, but nothing seems to stick. I’ve attempted to reach out to friends, but I often feel like I’m imposing on them with my sadness. I've also tried keeping myself busy by setting small tasks, like light cleaning or organizing things at home, but most days, I just don't have the energy or motivation to follow through. 
I’ve also considered joining a local group or class to meet new people, but the idea of stepping out of my comfort zone is really intimidating right now. It feels like there's this wall between me and taking those steps to connect with others. I want to feel better, but I just don’t know where to start.</t>
  </si>
  <si>
    <t>2024-08-03T20:40:09.188Z</t>
  </si>
  <si>
    <t>ObjectId(66ae95a972311c007ef71b3d)</t>
  </si>
  <si>
    <t>2024-08-03T20:40:09.194Z</t>
  </si>
  <si>
    <t>ObjectId(66ae95ab72311c007ef71b45)</t>
  </si>
  <si>
    <t>(THINKING: I have not completed my current section yet.)
It sounds like you've been trying to take steps to address your feelings, but it's understandable that reaching out and stepping out of your comfort zone can feel daunting, especially when you're dealing with such heavy emotions. It's okay to feel that way, and it's a significant first step that you're even considering these options.
Finally, what emotions do you feel when this issue arises?</t>
  </si>
  <si>
    <t>2024-08-03T20:40:11.430Z</t>
  </si>
  <si>
    <t>ObjectId(66ae95ad72311c007ef71b59)</t>
  </si>
  <si>
    <t>When these feelings of loneliness and loss arise, I often experience a mix of emotions. Primarily, there's a deep sadness that can turn into overwhelming grief as I think about my husband and what our life used to be. Alongside sadness, I feel frustration at myself for not being able to shake off these feelings or move forward. It can sometimes lead to guilt, too—guilt for not being stronger or for not being able to enjoy the life I have now.
I also occasionally feel a sense of anger, but I’m not really sure who or what I’m angry at. It’s just a confusing swirl of emotions that can be hard to navigate, leaving me feeling exhausted and hopeless at times.</t>
  </si>
  <si>
    <t>2024-08-03T20:40:13.791Z</t>
  </si>
  <si>
    <t>ObjectId(66ae95ad72311c007ef71b64)</t>
  </si>
  <si>
    <t>2024-08-03T20:40:13.794Z</t>
  </si>
  <si>
    <t>ObjectId(66ae95b172311c007ef71b6c)</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</si>
  <si>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all of that, Denise. To summarize what you've shared: You are experiencing deep feelings of loneliness and loss after your husband's passing, which has left you feeling disconnected from others. This has affected your daily life, making it hard to find motivation for even simple tasks. You mentioned specific triggers, such as anniversaries and being around couples, that amplify your feelings of sadness. You've tried reaching out to friends and keeping busy, but you often feel like you're imposing on others and struggle with the energy to follow through. You also expressed a mix of emotions, including sadness, frustration, guilt, and confusion, which can leave you feeling exhausted and hopeless.
Did I capture your feelings and experiences correctly?</t>
  </si>
  <si>
    <t>2024-08-03T20:40:17.422Z</t>
  </si>
  <si>
    <t>ObjectId(66ae95b172311c007ef71b7e)</t>
  </si>
  <si>
    <t>2024-08-03T20:40:17.434Z</t>
  </si>
  <si>
    <t>ObjectId(66ae95b172311c007ef71b85)</t>
  </si>
  <si>
    <t>2024-08-03T20:40:17.437Z</t>
  </si>
  <si>
    <t>ObjectId(66ae95b272311c007ef71b91)</t>
  </si>
  <si>
    <t>2024-08-03T20:40:18.407Z</t>
  </si>
  <si>
    <t>ObjectId(66ae95b372311c007ef71b9e)</t>
  </si>
  <si>
    <t>Yes, you did. That summary really resonates with me. It’s nice to have someone understand what I’m going through. Thank you for taking the time to listen.</t>
  </si>
  <si>
    <t>2024-08-03T20:40:19.633Z</t>
  </si>
  <si>
    <t>ObjectId(66ae95b372311c007ef71ba9)</t>
  </si>
  <si>
    <t>2024-08-03T20:40:19.638Z</t>
  </si>
  <si>
    <t>ObjectId(66ae95ba72311c007ef71bb1)</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</si>
  <si>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It’s important to feel understood, especially during such a challenging time. 
Now that we’ve explored your feelings, I’d like to suggest a CBT exercise that could help you. Based on what you've shared, I think the "Behavioral Activation" exercise might be particularly beneficial. This exercise focuses on scheduling enjoyable or meaningful activities to help increase your engagement and improve your mood. 
Would you like to learn more about this exercise, or do you have any questions about it?</t>
  </si>
  <si>
    <t>2024-08-03T20:40:26.386Z</t>
  </si>
  <si>
    <t>ObjectId(66ae95ba72311c007ef71bc3)</t>
  </si>
  <si>
    <t>2024-08-03T20:40:26.390Z</t>
  </si>
  <si>
    <t>ObjectId(66ae95ba72311c007ef71bca)</t>
  </si>
  <si>
    <t>2024-08-03T20:40:26.391Z</t>
  </si>
  <si>
    <t>ObjectId(66ae95bc72311c007ef71bd6)</t>
  </si>
  <si>
    <t>2024-08-03T20:40:28.236Z</t>
  </si>
  <si>
    <t>ObjectId(66ae95be72311c007ef71be3)</t>
  </si>
  <si>
    <t>I appreciate the suggestion, but I’m not sure if I’m ready to commit to that kind of exercise just yet. It feels a bit overwhelming to think about planning activities when I'm struggling to even get through the day. Could we maybe talk about something else first? Like just ways to cope or deal with these emotions more immediately?</t>
  </si>
  <si>
    <t>2024-08-03T20:40:30.024Z</t>
  </si>
  <si>
    <t>ObjectId(66ae95be72311c007ef71bee)</t>
  </si>
  <si>
    <t>2024-08-03T20:40:30.031Z</t>
  </si>
  <si>
    <t>ObjectId(66ae95bf72311c007ef71bf6)</t>
  </si>
  <si>
    <t>(THINKING: I have not completed my current section yet.)
I completely understand, Denise. It’s important to go at your own pace, especially when you're feeling overwhelmed. Coping with emotions in the moment can be just as crucial as planning for the future.
Would you like to explore some immediate coping strategies or techniques that can help you manage your feelings of sadness and loneliness right now?</t>
  </si>
  <si>
    <t>2024-08-03T20:40:31.621Z</t>
  </si>
  <si>
    <t>ObjectId(66ae95c072311c007ef71c0a)</t>
  </si>
  <si>
    <t>Yes, I think that would be helpful. I would appreciate some immediate coping strategies to help deal with what I’m feeling in the moment.</t>
  </si>
  <si>
    <t>2024-08-03T20:40:32.455Z</t>
  </si>
  <si>
    <t>ObjectId(66ae95c072311c007ef71c15)</t>
  </si>
  <si>
    <t>2024-08-03T20:40:32.463Z</t>
  </si>
  <si>
    <t>ObjectId(66ae95c372311c007ef71c1d)</t>
  </si>
  <si>
    <t>(THINKING: I have not completed my current section yet.)
One effective way to cope with overwhelming emotions is through relaxation techniques. These can help you manage stress and anxiety in the moment. Here are a few strategies you might find helpful:
1. **Deep Breathing**: Take a few moments to focus on your breath. Inhale deeply through your nose, hold for a few seconds, and then exhale slowly through your mouth. Repeat this several times to help calm your mind.
2. **Progressive Muscle Relaxation**: This involves tensing and then relaxing each muscle group in your body, starting from your toes and working your way up to your head. It can help release physical tension and promote relaxation.
3. **Mindfulness or Guided Imagery**: Spend a few minutes focusing on the present moment. You can visualize a peaceful scene, like a beach or a forest, and imagine yourself there, engaging all your senses.
4. **Journaling**: Writing down your thoughts and feelings can be a great way to process emotions. You can express what you're feeling without judgment.
Would you like to try one of these relaxation techniques together, or do you have any questions about them?</t>
  </si>
  <si>
    <t>2024-08-03T20:40:35.907Z</t>
  </si>
  <si>
    <t>ObjectId(66ae95c472311c007ef71c31)</t>
  </si>
  <si>
    <t>I think I’d like to try the deep breathing exercise together. It sounds simple enough, and I could use something to help calm me down right now.</t>
  </si>
  <si>
    <t>2024-08-03T20:40:36.866Z</t>
  </si>
  <si>
    <t>ObjectId(66ae95c472311c007ef71c3c)</t>
  </si>
  <si>
    <t>2024-08-03T20:40:36.868Z</t>
  </si>
  <si>
    <t>ObjectId(66ae95c972311c007ef71c44)</t>
  </si>
  <si>
    <t>(THINKING: I have completed my current section.)
(THINKING: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Great choice, Denise! Let’s go ahead and try the deep breathing exercise together. 
1. First, find a quiet and comfortable place to sit or lie down. Make sure you’re in a position where you can relax.
2. Once you’re comfortable, close your eyes if you feel comfortable doing so, and take a deep breath in through your nose, allowing your abdomen to expand.
3. Hold that breath for a moment.
4. Now, slowly exhale through your mouth, letting all the air out.
5. Let’s repeat this a few times. Inhale deeply through your nose... hold... and exhale slowly through your mouth.
Let me know when you're ready to continue, and we can do this together for a few more breaths.</t>
  </si>
  <si>
    <t>2024-08-03T20:40:41.860Z</t>
  </si>
  <si>
    <t>ObjectId(66ae95c972311c007ef71c56)</t>
  </si>
  <si>
    <t>2024-08-03T20:40:41.875Z</t>
  </si>
  <si>
    <t>ObjectId(66ae95c972311c007ef71c5d)</t>
  </si>
  <si>
    <t>2024-08-03T20:40:41.883Z</t>
  </si>
  <si>
    <t>ObjectId(66ae95cb72311c007ef71c69)</t>
  </si>
  <si>
    <t>Instructions completed: no
The therapist did not allow the patient to select an exercise from the three available CBT exercises as instructed. Instead, they suggested relaxation techniques directly.
Last message coherent: yes</t>
  </si>
  <si>
    <t>2024-08-03T20:40:43.285Z</t>
  </si>
  <si>
    <t>ObjectId(66ae95cc72311c007ef71c76)</t>
  </si>
  <si>
    <t>I’m ready. I’ll find a comfortable spot and start the deep breathing exercise with you. 
*Inhales deeply through the nose... holds... and exhales slowly through the mouth.* 
Okay, I'm ready to continue.</t>
  </si>
  <si>
    <t>2024-08-03T20:40:44.517Z</t>
  </si>
  <si>
    <t>ObjectId(66ae95cc72311c007ef71c81)</t>
  </si>
  <si>
    <t>2024-08-03T20:40:44.523Z</t>
  </si>
  <si>
    <t>ObjectId(66ae95ce72311c007ef71c89)</t>
  </si>
  <si>
    <t>(THINKING: I have not completed my current section yet.)
Perfect, Denise! Let’s continue with the deep breathing. 
Inhale deeply through your nose... hold... and exhale slowly through your mouth. 
*Inhale deeply... hold... and exhale slowly...*
Let’s do this a few more times together. Inhale deeply... hold... and exhale slowly. 
*Inhale... hold... exhale...*
As you continue this pattern, focus on the sensation of your breath. Feel your body relax with each exhale. 
Let me know when you feel ready to move on to the next step, or if you’d like to continue with the deep breathing for a bit longer.</t>
  </si>
  <si>
    <t>2024-08-03T20:40:46.638Z</t>
  </si>
  <si>
    <t>ObjectId(66ae95cf72311c007ef71c9d)</t>
  </si>
  <si>
    <t>I’m feeling a bit more relaxed now. I’d like to continue with the deep breathing for a few more breaths if that’s okay. It’s nice to take this moment for myself.</t>
  </si>
  <si>
    <t>2024-08-03T20:40:47.629Z</t>
  </si>
  <si>
    <t>ObjectId(66ae95cf72311c007ef71ca8)</t>
  </si>
  <si>
    <t>2024-08-03T20:40:47.637Z</t>
  </si>
  <si>
    <t>ObjectId(66ae95d272311c007ef71cb0)</t>
  </si>
  <si>
    <t>(THINKING: I have not completed my current section yet.)
Of course, Denise! Take your time and enjoy this moment of relaxation. Let’s continue with the deep breathing.
*Inhale deeply through your nose... hold... and exhale slowly through your mouth.*
*Inhale... hold... exhale...*
Feel free to keep going at your own pace. Focus on the rhythm of your breath, and let any tension melt away with each exhale. 
Whenever you feel ready to move on or if you want to share how you’re feeling, just let me know.</t>
  </si>
  <si>
    <t>2024-08-03T20:40:50.497Z</t>
  </si>
  <si>
    <t>ObjectId(66ae95d372311c007ef71cc4)</t>
  </si>
  <si>
    <t>*Inhales deeply... holds... exhales slowly...* 
I feel more centered now. It really helped to focus on my breath for a few moments. Thank you for guiding me through that. I think I’m ready to move on. What should we talk about next?</t>
  </si>
  <si>
    <t>2024-08-03T20:40:51.782Z</t>
  </si>
  <si>
    <t>ObjectId(66ae95d372311c007ef71ccf)</t>
  </si>
  <si>
    <t>2024-08-03T20:40:51.789Z</t>
  </si>
  <si>
    <t>ObjectId(66ae95d772311c007ef71cd7)</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</si>
  <si>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more centered, Denise. It’s great that the deep breathing exercise helped you find some calm. 
As we wrap up our session today, we’ve discussed your feelings of loneliness and loss, explored some of the triggers and emotions associated with those feelings, and practiced a deep breathing exercise to help you cope in the moment. 
Do you have any more questions or is there anything else you would like to discuss before we finish?</t>
  </si>
  <si>
    <t>2024-08-03T20:40:55.269Z</t>
  </si>
  <si>
    <t>ObjectId(66ae95d772311c007ef71ce9)</t>
  </si>
  <si>
    <t>2024-08-03T20:40:55.288Z</t>
  </si>
  <si>
    <t>ObjectId(66ae95d772311c007ef71cf0)</t>
  </si>
  <si>
    <t>2024-08-03T20:40:55.292Z</t>
  </si>
  <si>
    <t>ObjectId(66ae95d872311c007ef71cfc)</t>
  </si>
  <si>
    <t>Instructions completed: no
The therapist did not introduce CBT exercise 3: Relaxation Techniques as specified in the instructions. Instead, they introduced and conducted a deep breathing exercise without explaining the full set of relaxation techniques or asking if the patient understood the exercise.
Last message coherent: yes</t>
  </si>
  <si>
    <t>2024-08-03T20:40:56.942Z</t>
  </si>
  <si>
    <t>ObjectId(66ae95da72311c007ef71d09)</t>
  </si>
  <si>
    <t>I think we've covered a lot in our session, and I feel relieved to have had the chance to talk about everything. I don’t have any specific questions at the moment, but I appreciate your support and the techniques you shared with me. I’d like to continue working on these coping strategies in future sessions if possible. Thank you for today.</t>
  </si>
  <si>
    <t>2024-08-03T20:40:58.340Z</t>
  </si>
  <si>
    <t>ObjectId(66ae95da72311c007ef71d14)</t>
  </si>
  <si>
    <t>2024-08-03T20:40:58.346Z</t>
  </si>
  <si>
    <t>ObjectId(66ae95dd72311c007ef71d1c)</t>
  </si>
  <si>
    <t>(THINKING: I have not completed my current section yet.)
Thank you for your openness today, Denise. I'm glad you found our session helpful. It's important to have a space to talk about your feelings, and I'm here to support you as you continue to work on these coping strategies.
As a summary, we discussed your feelings of loneliness and loss, explored the impact of these feelings on your daily life, identified triggers, and practiced a deep breathing exercise to help you manage your emotions in the moment. 
If you ever have more questions or need support, please don't hesitate to reach out. I wish you well as you continue to navigate these feelings, and I look forward to our next session. 
Take care, and goodbye for now!</t>
  </si>
  <si>
    <t>2024-08-03T20:41:01.406Z</t>
  </si>
  <si>
    <t>ObjectId(66ae95de72311c007ef71d30)</t>
  </si>
  <si>
    <t>Thank you, Dr. Smith. I appreciate all your support and guidance today. I’ll take care and look forward to our next session. Goodbye for now!</t>
  </si>
  <si>
    <t>2024-08-03T20:41:02.337Z</t>
  </si>
  <si>
    <t>ObjectId(66ae95de72311c007ef71d3b)</t>
  </si>
  <si>
    <t>2024-08-03T20:41:02.345Z</t>
  </si>
  <si>
    <t>ObjectId(66ae95e072311c007ef71d43)</t>
  </si>
  <si>
    <t>(THINKING: I have completed my current section.)
Thank you, Denise. I'm glad I could support you today, and I appreciate your willingness to share your feelings. Remember, I'm here for you whenever you need assistance. 
Take care of yourself, and I look forward to our next session. Goodbye for now!</t>
  </si>
  <si>
    <t>2024-08-03T20:41:04.171Z</t>
  </si>
  <si>
    <t>ObjectId(66ae95e072311c007ef71d55)</t>
  </si>
  <si>
    <t>2024-08-03T20:41:04.178Z</t>
  </si>
  <si>
    <t>ObjectId(66ae95e172311c007ef71d62)</t>
  </si>
  <si>
    <t>2024-08-03T20:41:05.410Z</t>
  </si>
  <si>
    <t>ObjectId(66ae95e172311c007ef71d88)</t>
  </si>
  <si>
    <t>2024-08-03T20:41:05.445Z</t>
  </si>
  <si>
    <t>ObjectId(66ae95e172311c007ef71d91)</t>
  </si>
  <si>
    <t>2024-08-03T20:41:05.448Z</t>
  </si>
  <si>
    <t>ObjectId(66ae95e272311c007ef71d9d)</t>
  </si>
  <si>
    <t>2024-08-03T20:41:06.065Z</t>
  </si>
  <si>
    <t>ObjectId(66ae95e272311c007ef71dac)</t>
  </si>
  <si>
    <t>2024-08-03T20:41:06.786Z</t>
  </si>
  <si>
    <t>ObjectId(66ae95e372311c007ef71dc0)</t>
  </si>
  <si>
    <t>Hi, Dr. Smith. Honestly, I'm not feeling great. It's been a tough year, and I still feel a lot of sadness about my husband's passing. Just getting through the days has been hard.</t>
  </si>
  <si>
    <t>2024-08-03T20:41:07.765Z</t>
  </si>
  <si>
    <t>ObjectId(66ae95e372311c007ef71dcb)</t>
  </si>
  <si>
    <t>2024-08-03T20:41:07.773Z</t>
  </si>
  <si>
    <t>ObjectId(66ae95e472311c007ef71dd7)</t>
  </si>
  <si>
    <t>2024-08-03T20:41:08.458Z</t>
  </si>
  <si>
    <t>ObjectId(66ae95e572311c007ef71de6)</t>
  </si>
  <si>
    <t>Thank you for sharing that with me. I’m truly sorry to hear about your husband's passing. It sounds like you’ve been going through a really difficult time. Before we dive deeper, may I ask what name you prefer to be called?</t>
  </si>
  <si>
    <t>2024-08-03T20:41:09.619Z</t>
  </si>
  <si>
    <t>ObjectId(66ae95e672311c007ef71dfa)</t>
  </si>
  <si>
    <t>You can just call me Denise. It's nice to be able to talk about what's been on my mind.</t>
  </si>
  <si>
    <t>2024-08-03T20:41:10.630Z</t>
  </si>
  <si>
    <t>ObjectId(66ae95e672311c007ef71e05)</t>
  </si>
  <si>
    <t>2024-08-03T20:41:10.639Z</t>
  </si>
  <si>
    <t>ObjectId(66ae95e772311c007ef71e11)</t>
  </si>
  <si>
    <t>2024-08-03T20:41:11.244Z</t>
  </si>
  <si>
    <t>ObjectId(66ae95e872311c007ef71e20)</t>
  </si>
  <si>
    <t>Thank you, Denise. I'm glad you feel comfortable talking about what's on your mind. Do you have any questions about the service or about me that you'd like to ask?</t>
  </si>
  <si>
    <t>2024-08-03T20:41:12.465Z</t>
  </si>
  <si>
    <t>ObjectId(66ae95e972311c007ef71e34)</t>
  </si>
  <si>
    <t>Not at the moment, but I appreciate the offer. I guess I just want to understand how we can work together to help me feel better. It feels overwhelming sometimes.</t>
  </si>
  <si>
    <t>2024-08-03T20:41:13.698Z</t>
  </si>
  <si>
    <t>ObjectId(66ae95e972311c007ef71e3f)</t>
  </si>
  <si>
    <t>2024-08-03T20:41:13.703Z</t>
  </si>
  <si>
    <t>ObjectId(66ae95ea72311c007ef71e4b)</t>
  </si>
  <si>
    <t>2024-08-03T20:41:14.615Z</t>
  </si>
  <si>
    <t>ObjectId(66ae95ea72311c007ef71e5b)</t>
  </si>
  <si>
    <t>2024-08-03T20:41:14.621Z</t>
  </si>
  <si>
    <t>ObjectId(66ae95ec72311c007ef71e69)</t>
  </si>
  <si>
    <t>(THINKING: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t>
  </si>
  <si>
    <t>2024-08-03T20:41:16.770Z</t>
  </si>
  <si>
    <t>ObjectId(66ae95ec72311c007ef71e77)</t>
  </si>
  <si>
    <t>2024-08-03T20:41:16.779Z</t>
  </si>
  <si>
    <t>ObjectId(66ae95ed72311c007ef71e7e)</t>
  </si>
  <si>
    <t>How are you doing today, Denise?</t>
  </si>
  <si>
    <t>2024-08-03T20:41:17.414Z</t>
  </si>
  <si>
    <t>ObjectId(66ae95ee72311c007ef71e94)</t>
  </si>
  <si>
    <t>Instructions completed: no
Last message coherent: no
&lt;The therapist repeated a question about how the patient is doing today, which was already addressed in the initial conversation. This does not move the conversation forward and does not address the patient's expressed concerns about feeling overwhelmed and wanting to understand how the therapy can help.&gt;</t>
  </si>
  <si>
    <t>2024-08-03T20:41:18.922Z</t>
  </si>
  <si>
    <t>ObjectId(66ae95f072311c007ef71ea1)</t>
  </si>
  <si>
    <t>I'm feeling a bit heavy today, to be honest. There's this lingering sense of loneliness, and some days it just feels like too much. It's hard to shake off this sadness.</t>
  </si>
  <si>
    <t>2024-08-03T20:41:20.150Z</t>
  </si>
  <si>
    <t>ObjectId(66ae95f072311c007ef71eac)</t>
  </si>
  <si>
    <t>2024-08-03T20:41:20.161Z</t>
  </si>
  <si>
    <t>ObjectId(66ae95f072311c007ef71eb8)</t>
  </si>
  <si>
    <t>2024-08-03T20:41:20.760Z</t>
  </si>
  <si>
    <t>ObjectId(66ae95f172311c007ef71ec7)</t>
  </si>
  <si>
    <t>I'm really sorry to hear that you're feeling heavy and experiencing loneliness, Denise. It’s completely understandable to feel that way, especially after such a significant loss. Can you tell me more about what specifically feels overwhelming for you today?</t>
  </si>
  <si>
    <t>2024-08-03T20:41:21.990Z</t>
  </si>
  <si>
    <t>ObjectId(66ae95f372311c007ef71edb)</t>
  </si>
  <si>
    <t>I think it's just the emptiness of my home. Every morning feels similar, and I miss the little routines my husband and I had together. I also worry about my children and how they’re doing. They’re both so busy with their lives, and sometimes I feel like I’m a burden when I reach out to them. It's hard to know where I fit in now.</t>
  </si>
  <si>
    <t>2024-08-03T20:41:23.232Z</t>
  </si>
  <si>
    <t>ObjectId(66ae95f372311c007ef71ee6)</t>
  </si>
  <si>
    <t>2024-08-03T20:41:23.239Z</t>
  </si>
  <si>
    <t>ObjectId(66ae95f372311c007ef71ef2)</t>
  </si>
  <si>
    <t>2024-08-03T20:41:23.850Z</t>
  </si>
  <si>
    <t>ObjectId(66ae95f572311c007ef71f01)</t>
  </si>
  <si>
    <t>It sounds like you're carrying a lot of weight on your shoulders, Denise. The emptiness of your home and the routines you shared with your husband are significant reminders of your loss. It's also understandable to worry about your children and feel like a burden when reaching out. Finding your place in this new reality can be really challenging. 
Would you like to further explore these feelings and challenges, or would you prefer to learn a CBT exercise right away?</t>
  </si>
  <si>
    <t>2024-08-03T20:41:25.240Z</t>
  </si>
  <si>
    <t>ObjectId(66ae95f672311c007ef71f15)</t>
  </si>
  <si>
    <t>I think I'd rather explore my feelings a bit more first. I want to understand why I feel so heavy and how to cope with it. I just feel lost sometimes.</t>
  </si>
  <si>
    <t>2024-08-03T20:41:26.087Z</t>
  </si>
  <si>
    <t>ObjectId(66ae95f672311c007ef71f20)</t>
  </si>
  <si>
    <t>2024-08-03T20:41:26.089Z</t>
  </si>
  <si>
    <t>ObjectId(66ae95f672311c007ef71f2c)</t>
  </si>
  <si>
    <t>2024-08-03T20:41:26.743Z</t>
  </si>
  <si>
    <t>ObjectId(66ae95f672311c007ef71f3c)</t>
  </si>
  <si>
    <t>2024-08-03T20:41:26.755Z</t>
  </si>
  <si>
    <t>ObjectId(66ae95f972311c007ef71f4a)</t>
  </si>
  <si>
    <t>(THINKING: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
  </si>
  <si>
    <t>2024-08-03T20:41:29.977Z</t>
  </si>
  <si>
    <t>ObjectId(66ae95f972311c007ef71f58)</t>
  </si>
  <si>
    <t>2024-08-03T20:41:29.983Z</t>
  </si>
  <si>
    <t>ObjectId(66ae95fa72311c007ef71f5f)</t>
  </si>
  <si>
    <t>Let's start exploring your feelings a bit more, Denise. Can you further describe the main issue you are experiencing with the heaviness and sadness?</t>
  </si>
  <si>
    <t>2024-08-03T20:41:30.903Z</t>
  </si>
  <si>
    <t>ObjectId(66ae95fb72311c007ef71f75)</t>
  </si>
  <si>
    <t>2024-08-03T20:41:31.536Z</t>
  </si>
  <si>
    <t>ObjectId(66ae95fd72311c007ef71f82)</t>
  </si>
  <si>
    <t>I think the main issue is this constant sense of longing for my husband. I miss his presence, his support, and the way we shared our lives together. Even simple things, like having someone to talk to about my day or to enjoy a meal with, feel so different now. I also feel like there’s a void in my life—I’m not sure who I am without him. It’s like I’ve lost a part of myself as well.</t>
  </si>
  <si>
    <t>2024-08-03T20:41:33.203Z</t>
  </si>
  <si>
    <t>ObjectId(66ae95fd72311c007ef71f8d)</t>
  </si>
  <si>
    <t>2024-08-03T20:41:33.206Z</t>
  </si>
  <si>
    <t>ObjectId(66ae95fd72311c007ef71f99)</t>
  </si>
  <si>
    <t>2024-08-03T20:41:33.979Z</t>
  </si>
  <si>
    <t>ObjectId(66ae960072311c007ef71fa8)</t>
  </si>
  <si>
    <t>Thank you for sharing that, Denise. It sounds like the longing for your husband is deeply intertwined with your sense of self and daily life. The absence of his support and companionship has created a significant void, making it challenging to navigate your days. 
How does this issue affect your daily life?</t>
  </si>
  <si>
    <t>2024-08-03T20:41:36.729Z</t>
  </si>
  <si>
    <t>ObjectId(66ae960272311c007ef71fbc)</t>
  </si>
  <si>
    <t>It affects everything, really. I struggle to find motivation to do even the simplest things, like cooking or going for a walk. Some days, I just stay in my pajamas and don’t feel like doing much of anything. I find it hard to engage in activities I once enjoyed, like going to the museums or concerts we used to attend together. I also feel isolated from my friends, since many have moved away. It makes me feel stagnant, as if I’m just going through the motions of life without really living.</t>
  </si>
  <si>
    <t>2024-08-03T20:41:38.185Z</t>
  </si>
  <si>
    <t>ObjectId(66ae960272311c007ef71fc7)</t>
  </si>
  <si>
    <t>2024-08-03T20:41:38.191Z</t>
  </si>
  <si>
    <t>ObjectId(66ae960372311c007ef71fd3)</t>
  </si>
  <si>
    <t>2024-08-03T20:41:39.204Z</t>
  </si>
  <si>
    <t>ObjectId(66ae960472311c007ef71fe2)</t>
  </si>
  <si>
    <t>It sounds like the heaviness of your grief is really impacting your motivation and engagement in life, Denise. You mentioned struggling to find the energy to do simple tasks and feeling isolated from friends, which contributes to a sense of stagnation. 
Are there any specific triggers that worsen this issue for you?</t>
  </si>
  <si>
    <t>2024-08-03T20:41:40.342Z</t>
  </si>
  <si>
    <t>ObjectId(66ae960572311c007ef71ff6)</t>
  </si>
  <si>
    <t>Yes, I think certain anniversaries or even just weekends can be tough. For instance, coming up on the anniversary of his death is really hard for me. I also notice that holidays or family gatherings can bring up feelings of loneliness and sadness, especially when I see other families together. Sometimes, just seeing something that reminds me of him—a song, a place we used to go—can trigger those feelings too. It’s like a wave of grief washes over me unexpectedly.</t>
  </si>
  <si>
    <t>2024-08-03T20:41:41.966Z</t>
  </si>
  <si>
    <t>ObjectId(66ae960572311c007ef72001)</t>
  </si>
  <si>
    <t>2024-08-03T20:41:41.974Z</t>
  </si>
  <si>
    <t>ObjectId(66ae960672311c007ef7200d)</t>
  </si>
  <si>
    <t>2024-08-03T20:41:42.881Z</t>
  </si>
  <si>
    <t>ObjectId(66ae960872311c007ef7201c)</t>
  </si>
  <si>
    <t>Thank you for sharing that, Denise. It seems that certain anniversaries, holidays, and even everyday reminders can trigger intense waves of grief for you. These moments can amplify feelings of loneliness and sadness, especially when you see others with their families. 
What have you tried so far to address this issue?</t>
  </si>
  <si>
    <t>2024-08-03T20:41:44.190Z</t>
  </si>
  <si>
    <t>ObjectId(66ae960a72311c007ef72030)</t>
  </si>
  <si>
    <t>I’ve tried keeping myself busy with chores and some home projects, but that often just leads to feeling more exhausted and empty afterward. I’ve also tried calling my kids more often, but sometimes I feel guilty for wanting them to spend more time with me when they have their own lives to navigate. I’ve also attempted to reach out to a couple of friends, but they are so far away, and I don’t want to burden them with my sadness. It feels like I’m stuck in this cycle of trying to distract myself, but it doesn’t really help in the long run.</t>
  </si>
  <si>
    <t>2024-08-03T20:41:46.453Z</t>
  </si>
  <si>
    <t>ObjectId(66ae960a72311c007ef7203b)</t>
  </si>
  <si>
    <t>2024-08-03T20:41:46.461Z</t>
  </si>
  <si>
    <t>ObjectId(66ae960b72311c007ef72047)</t>
  </si>
  <si>
    <t>2024-08-03T20:41:47.316Z</t>
  </si>
  <si>
    <t>ObjectId(66ae960c72311c007ef72056)</t>
  </si>
  <si>
    <t>It sounds like you've been trying to cope by keeping busy with chores and projects, but that often leaves you feeling more exhausted and empty. You've also reached out to your kids and friends, but you feel guilty about wanting their time and worry about burdening them with your sadness. This cycle of distraction seems to be leaving you feeling stuck.
What emotions do you feel when this issue arises?</t>
  </si>
  <si>
    <t>2024-08-03T20:41:48.717Z</t>
  </si>
  <si>
    <t>ObjectId(66ae960e72311c007ef7206a)</t>
  </si>
  <si>
    <t>When this heaviness hits, I often feel a mix of sadness, loneliness, and guilt. There’s a deep sadness that comes from missing my husband and what we had together. Loneliness creeps in when I think about my current life and the lack of companionship. And then, I feel guilty for feeling this way, especially when I think about my kids. I don’t want them to feel like they have to take care of me, or worry about me when they have their own challenges to face. It’s a difficult mix of emotions that often just leave me feeling overwhelmed.</t>
  </si>
  <si>
    <t>2024-08-03T20:41:50.599Z</t>
  </si>
  <si>
    <t>ObjectId(66ae960e72311c007ef72075)</t>
  </si>
  <si>
    <t>2024-08-03T20:41:50.608Z</t>
  </si>
  <si>
    <t>ObjectId(66ae960f72311c007ef72081)</t>
  </si>
  <si>
    <t>2024-08-03T20:41:51.481Z</t>
  </si>
  <si>
    <t>ObjectId(66ae961272311c007ef72090)</t>
  </si>
  <si>
    <t>Thank you for sharing those emotions with me, Denise. It sounds like when the heaviness hits, you experience a profound mix of sadness from missing your husband, loneliness from the lack of companionship, and guilt for feeling this way, especially concerning your children. This combination of feelings can be incredibly overwhelming.
To summarize, you are dealing with a deep sense of longing for your husband, which affects your daily life by diminishing your motivation and engagement. Specific triggers, such as anniversaries and reminders, intensify your grief. You've tried to cope by keeping busy and reaching out to your children and friends, but you often feel guilty about burdening them. The emotions you experience during these times include sadness, loneliness, and guilt, which leave you feeling overwhelmed.
Did I capture your situation correctly, or is there anything you would like to add or change?</t>
  </si>
  <si>
    <t>2024-08-03T20:41:54.078Z</t>
  </si>
  <si>
    <t>ObjectId(66ae961372311c007ef720a4)</t>
  </si>
  <si>
    <t>Yes, that feels pretty accurate. I appreciate you taking the time to summarize everything. I think it helps to see my feelings laid out like that. It's just comforting to know that someone understands what I'm going through.</t>
  </si>
  <si>
    <t>2024-08-03T20:41:55.137Z</t>
  </si>
  <si>
    <t>ObjectId(66ae961372311c007ef720af)</t>
  </si>
  <si>
    <t>2024-08-03T20:41:55.141Z</t>
  </si>
  <si>
    <t>ObjectId(66ae961372311c007ef720bb)</t>
  </si>
  <si>
    <t>2024-08-03T20:41:55.968Z</t>
  </si>
  <si>
    <t>ObjectId(66ae961372311c007ef720cb)</t>
  </si>
  <si>
    <t>2024-08-03T20:41:55.983Z</t>
  </si>
  <si>
    <t>ObjectId(66ae961772311c007ef720d9)</t>
  </si>
  <si>
    <t>(THINKING: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t>
  </si>
  <si>
    <t>2024-08-03T20:41:59.246Z</t>
  </si>
  <si>
    <t>ObjectId(66ae961772311c007ef720e7)</t>
  </si>
  <si>
    <t>2024-08-03T20:41:59.261Z</t>
  </si>
  <si>
    <t>ObjectId(66ae961972311c007ef720ee)</t>
  </si>
  <si>
    <t>I'm glad to hear that the summary was helpful for you, Denise. Given what you've shared about your feelings and experiences, I think it might be beneficial to explore a Cognitive Behavioral Therapy (CBT) exercise. 
One option is **Behavioral Activation**, which focuses on scheduling activities that you find pleasurable or meaningful. This can help increase your engagement in life and combat feelings of stagnation. Would you be interested in trying this exercise, or would you prefer to explore another option, such as a Thought Record or Relaxation Techniques?</t>
  </si>
  <si>
    <t>2024-08-03T20:42:01.302Z</t>
  </si>
  <si>
    <t>ObjectId(66ae961a72311c007ef72104)</t>
  </si>
  <si>
    <t>Instructions completed: no
The therapist did not ask the patient if they understood the problem summary correctly and did not update the summary based on the patient's confirmation before proceeding to the next section.
Last message coherent: yes</t>
  </si>
  <si>
    <t>2024-08-03T20:42:02.777Z</t>
  </si>
  <si>
    <t>ObjectId(66ae961b72311c007ef72111)</t>
  </si>
  <si>
    <t>I think I’d like to try the Behavioral Activation exercise. It sounds like it could help me find some joy again and maybe create a bit of structure in my days. I really want to feel more engaged with life instead of just going through the motions.</t>
  </si>
  <si>
    <t>2024-08-03T20:42:03.983Z</t>
  </si>
  <si>
    <t>ObjectId(66ae961b72311c007ef7211c)</t>
  </si>
  <si>
    <t>2024-08-03T20:42:03.993Z</t>
  </si>
  <si>
    <t>ObjectId(66ae961d72311c007ef72128)</t>
  </si>
  <si>
    <t>2024-08-03T20:42:05.007Z</t>
  </si>
  <si>
    <t>ObjectId(66ae961d72311c007ef72138)</t>
  </si>
  <si>
    <t>2024-08-03T20:42:05.022Z</t>
  </si>
  <si>
    <t>ObjectId(66ae961f72311c007ef72146)</t>
  </si>
  <si>
    <t>(THINKING: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t>
  </si>
  <si>
    <t>2024-08-03T20:42:07.899Z</t>
  </si>
  <si>
    <t>ObjectId(66ae961f72311c007ef72154)</t>
  </si>
  <si>
    <t>2024-08-03T20:42:07.904Z</t>
  </si>
  <si>
    <t>ObjectId(66ae962272311c007ef7215b)</t>
  </si>
  <si>
    <t>Great choice, Denise! Let's dive into the **Behavioral Activation** exercise. Here are the steps involved:
1. **Identify activities** that you find enjoyable or meaningful. Think about things you used to enjoy or new activities you might want to try.
2. **Schedule these activities** into your daily routine. This could be as simple as setting aside time for a walk or planning a call with a friend.
3. **Gradually increase the frequency and duration** of these activities. Start small and build up as you feel more comfortable.
4. **Monitor your mood and motivation** before and after the activities. This will help you see how engaging in these activities affects your feelings.
5. **Reflect on the impact** of these activities on your overall well-being. Consider how they make you feel and if they help alleviate some of the heaviness.
Do you understand the exercise, or do you have any questions about it?</t>
  </si>
  <si>
    <t>2024-08-03T20:42:10.834Z</t>
  </si>
  <si>
    <t>ObjectId(66ae962472311c007ef72171)</t>
  </si>
  <si>
    <t>2024-08-03T20:42:12.062Z</t>
  </si>
  <si>
    <t>ObjectId(66ae962572311c007ef7217e)</t>
  </si>
  <si>
    <t>I think I understand the exercise, but I’m not sure if I can think of enough activities that I’d enjoy. Sometimes I feel stuck when trying to remember things I liked to do. Could we maybe brainstorm some ideas together?</t>
  </si>
  <si>
    <t>2024-08-03T20:42:13.058Z</t>
  </si>
  <si>
    <t>ObjectId(66ae962572311c007ef72189)</t>
  </si>
  <si>
    <t>2024-08-03T20:42:13.061Z</t>
  </si>
  <si>
    <t>ObjectId(66ae962672311c007ef72195)</t>
  </si>
  <si>
    <t>2024-08-03T20:42:14.214Z</t>
  </si>
  <si>
    <t>ObjectId(66ae962972311c007ef721a4)</t>
  </si>
  <si>
    <t>Absolutely, Denise! I'm here to help you brainstorm some activities. Let's start by thinking about different categories of activities. Here are a few prompts to get us going:
1. **Physical Activities**: Are there any forms of exercise you used to enjoy, like walking, yoga, or dancing?
2. **Creative Activities**: Do you like painting, writing, crafting, or playing a musical instrument?
3. **Social Activities**: Are there any friends or family members you could reach out to for a chat or a visit?
4. **Relaxation Activities**: Have you ever enjoyed reading, gardening, or listening to music?
5. **New Experiences**: Is there something you've always wanted to try, like cooking a new recipe or exploring a new place?
Let’s see if any of these categories spark some ideas for you! What comes to mind?</t>
  </si>
  <si>
    <t>2024-08-03T20:42:17.062Z</t>
  </si>
  <si>
    <t>ObjectId(66ae962c72311c007ef721b8)</t>
  </si>
  <si>
    <t>Okay, that helps a lot. Here are some ideas:
1. **Physical Activities**: I used to enjoy going for long walks in the park. I could start with just short walks around my neighborhood.
2. **Creative Activities**: I used to love painting. I haven't done it in years, but I could buy some supplies and try it again. It might be nice to express my feelings through art.
3. **Social Activities**: I could reach out to a couple of friends I haven’t spoken to in a while. Maybe we could arrange a video call or plan a visit.
4. **Relaxation Activities**: I do enjoy reading. I can set aside some quiet time with a good book or listen to audiobooks while I do some chores.
5. **New Experiences**: I've always wanted to try cooking some new recipes, maybe something a little gourmet like we used to enjoy together.
That seems like a good start! How should I take it from here?</t>
  </si>
  <si>
    <t>2024-08-03T20:42:20.058Z</t>
  </si>
  <si>
    <t>ObjectId(66ae962c72311c007ef721c3)</t>
  </si>
  <si>
    <t>2024-08-03T20:42:20.065Z</t>
  </si>
  <si>
    <t>ObjectId(66ae962c72311c007ef721cf)</t>
  </si>
  <si>
    <t>2024-08-03T20:42:20.975Z</t>
  </si>
  <si>
    <t>ObjectId(66ae963072311c007ef721de)</t>
  </si>
  <si>
    <t>Those are wonderful ideas, Denise! It sounds like you have a great mix of activities that can help you reconnect with yourself and find some joy again. 
Now, let's move on to the next steps in the Behavioral Activation exercise:
1. **Schedule these activities** into your daily routine. Can you think of specific days and times when you could incorporate these activities? For example, you might decide to take a walk every morning or set aside time on the weekend for painting.
2. **Gradually increase the frequency and duration** of these activities. Start with small, manageable goals. For instance, if you plan to walk, you might start with 10-15 minutes and then gradually increase it.
3. **Monitor your mood and motivation** before and after these activities. You could keep a simple journal or use a mood tracking app to note how you feel.
4. **Reflect on the impact** of these activities on your overall well-being. After a week or two, take some time to think about how these activities have affected your mood and feelings.
Would you like to start scheduling some of these activities now? If so, what would you like to plan for the upcoming week?</t>
  </si>
  <si>
    <t>2024-08-03T20:42:24.168Z</t>
  </si>
  <si>
    <t>ObjectId(66ae963272311c007ef721f2)</t>
  </si>
  <si>
    <t>Yes, I’d like to start scheduling them. Here’s what I’m thinking for the upcoming week:
1. **Walking**: I can start with a short walk in my neighborhood every morning at 9 AM for about 15-20 minutes. 
2. **Painting**: I’ll set aside Saturday afternoon from 2 PM to 4 PM to get my painting supplies out and just enjoy the process, without any pressure.
3. **Reaching out to friends**: I can plan to call a close friend on Thursday evening at 7 PM. I’ll invite her for a cup of tea or a video call.
4. **Reading**: I want to read for at least 30 minutes every evening before bed, starting tonight.
5. **Cooking**: I can try a new recipe on Sunday for dinner. I’ll look for something simple that I can enjoy preparing.
How does that sound? Is this a good way to start?</t>
  </si>
  <si>
    <t>2024-08-03T20:42:26.505Z</t>
  </si>
  <si>
    <t>ObjectId(66ae963272311c007ef721fd)</t>
  </si>
  <si>
    <t>2024-08-03T20:42:26.511Z</t>
  </si>
  <si>
    <t>ObjectId(66ae963372311c007ef72209)</t>
  </si>
  <si>
    <t>2024-08-03T20:42:27.429Z</t>
  </si>
  <si>
    <t>ObjectId(66ae963372311c007ef72219)</t>
  </si>
  <si>
    <t>2024-08-03T20:42:27.442Z</t>
  </si>
  <si>
    <t>ObjectId(66ae963572311c007ef72227)</t>
  </si>
  <si>
    <t>2024-08-03T20:42:29.882Z</t>
  </si>
  <si>
    <t>ObjectId(66ae963572311c007ef72235)</t>
  </si>
  <si>
    <t>2024-08-03T20:42:29.886Z</t>
  </si>
  <si>
    <t>ObjectId(66ae963872311c007ef7223c)</t>
  </si>
  <si>
    <t>That sounds like a fantastic plan, Denise! You've set specific times for each activity, which will help create structure in your week. 
To summarize our session today: We explored your feelings of heaviness and sadness following your husband's passing. We discussed how these feelings affect your daily life and identified specific triggers. You shared some coping strategies you've tried, and we then moved on to the Behavioral Activation exercise. You came up with a great list of activities to engage in, and we scheduled them for the upcoming week.
Is there anything else you would like to discuss or any questions you have before we finish our session?</t>
  </si>
  <si>
    <t>2024-08-03T20:42:32.662Z</t>
  </si>
  <si>
    <t>ObjectId(66ae963a72311c007ef72252)</t>
  </si>
  <si>
    <t>Instructions completed: no
The therapist did not conduct the exercise with the patient by guiding them through each step and waiting for their responses as required by Task 6c.
Last message coherent: yes</t>
  </si>
  <si>
    <t>2024-08-03T20:42:34.185Z</t>
  </si>
  <si>
    <t>ObjectId(66ae963b72311c007ef7225f)</t>
  </si>
  <si>
    <t>I think we covered a lot today, and I really appreciate your support in helping me put a plan together. I’m cautiously optimistic about trying these activities. I don’t have any more questions right now, but I’d like to check in next time to talk about how they went. Thank you for your help, Dr. Smith.</t>
  </si>
  <si>
    <t>2024-08-03T20:42:35.421Z</t>
  </si>
  <si>
    <t>ObjectId(66ae963b72311c007ef7226a)</t>
  </si>
  <si>
    <t>2024-08-03T20:42:35.429Z</t>
  </si>
  <si>
    <t>ObjectId(66ae963d72311c007ef72276)</t>
  </si>
  <si>
    <t>2024-08-03T20:42:37.254Z</t>
  </si>
  <si>
    <t>ObjectId(66ae963d72311c007ef72286)</t>
  </si>
  <si>
    <t>2024-08-03T20:42:37.260Z</t>
  </si>
  <si>
    <t>ObjectId(66ae964072311c007ef7228e)</t>
  </si>
  <si>
    <t>I'm glad to hear that you're feeling cautiously optimistic, Denise! It's been a pleasure to support you in putting this plan together. 
To wrap up our session, we discussed your feelings of heaviness and sadness, how they impact your daily life, and the triggers that worsen these feelings. We then explored the Behavioral Activation exercise, where you identified and scheduled activities that can help you engage more with life. 
If you have any more questions or anything else you'd like to discuss in the future, please feel free to reach out. I'm here to support you. I wish you all the best as you try out these activities, and I look forward to hearing how they go next time. 
Take care, Denise, and goodbye for now!</t>
  </si>
  <si>
    <t>2024-08-03T20:42:40.001Z</t>
  </si>
  <si>
    <t>ObjectId(66ae964172311c007ef722a4)</t>
  </si>
  <si>
    <t>Instructions completed: no
The therapist did not ask the patient if they had any more questions or if there was anything else they would like to discuss before expressing their availability for further support and saying goodbye.
Last message coherent: yes</t>
  </si>
  <si>
    <t>2024-08-03T20:42:41.444Z</t>
  </si>
  <si>
    <t>ObjectId(66ae964172311c007ef722ca)</t>
  </si>
  <si>
    <t>2024-08-03T20:42:41.459Z</t>
  </si>
  <si>
    <t>ObjectId(66ae964172311c007ef722d3)</t>
  </si>
  <si>
    <t>2024-08-03T20:42:41.461Z</t>
  </si>
  <si>
    <t>ObjectId(66ae964272311c007ef722df)</t>
  </si>
  <si>
    <t>2024-08-03T20:42:42.147Z</t>
  </si>
  <si>
    <t>ObjectId(66ae964272311c007ef722ee)</t>
  </si>
  <si>
    <t>2024-08-03T20:42:42.897Z</t>
  </si>
  <si>
    <t>ObjectId(66ae964472311c007ef72302)</t>
  </si>
  <si>
    <t>Hi, Dr. Smith. I'm feeling a bit heavy today, to be honest. It's been a tough time since my husband passed away, and some days are harder than others. I'd say I'm feeling a mix of sadness and loneliness.</t>
  </si>
  <si>
    <t>2024-08-03T20:42:44.321Z</t>
  </si>
  <si>
    <t>ObjectId(66ae964472311c007ef7230d)</t>
  </si>
  <si>
    <t>2024-08-03T20:42:44.323Z</t>
  </si>
  <si>
    <t>ObjectId(66ae964572311c007ef72319)</t>
  </si>
  <si>
    <t>2024-08-03T20:42:45.141Z</t>
  </si>
  <si>
    <t>ObjectId(66ae964672311c007ef72328)</t>
  </si>
  <si>
    <t>Thank you for sharing that with me. I’m truly sorry to hear about your loss. Before we dive deeper, may I ask what name you prefer to be called by?</t>
  </si>
  <si>
    <t>2024-08-03T20:42:46.168Z</t>
  </si>
  <si>
    <t>ObjectId(66ae964672311c007ef7233c)</t>
  </si>
  <si>
    <t>You can just call me Denise. That's what most people call me.</t>
  </si>
  <si>
    <t>2024-08-03T20:42:46.761Z</t>
  </si>
  <si>
    <t>ObjectId(66ae964672311c007ef72347)</t>
  </si>
  <si>
    <t>2024-08-03T20:42:46.769Z</t>
  </si>
  <si>
    <t>ObjectId(66ae964772311c007ef72353)</t>
  </si>
  <si>
    <t>2024-08-03T20:42:47.475Z</t>
  </si>
  <si>
    <t>ObjectId(66ae964872311c007ef72362)</t>
  </si>
  <si>
    <t>Thank you, Denise. It's nice to meet you. Do you have any questions about the service or about me that you'd like to ask?</t>
  </si>
  <si>
    <t>2024-08-03T20:42:48.619Z</t>
  </si>
  <si>
    <t>ObjectId(66ae964972311c007ef72376)</t>
  </si>
  <si>
    <t>Not really! I'm just here to talk about what I've been feeling lately. I appreciate you being here and helping me with that.</t>
  </si>
  <si>
    <t>2024-08-03T20:42:49.544Z</t>
  </si>
  <si>
    <t>ObjectId(66ae964972311c007ef72381)</t>
  </si>
  <si>
    <t>2024-08-03T20:42:49.549Z</t>
  </si>
  <si>
    <t>ObjectId(66ae964a72311c007ef7238d)</t>
  </si>
  <si>
    <t>2024-08-03T20:42:50.190Z</t>
  </si>
  <si>
    <t>ObjectId(66ae964a72311c007ef7239d)</t>
  </si>
  <si>
    <t>2024-08-03T20:42:50.199Z</t>
  </si>
  <si>
    <t>ObjectId(66ae964d72311c007ef723ab)</t>
  </si>
  <si>
    <t>2024-08-03T20:42:53.546Z</t>
  </si>
  <si>
    <t>ObjectId(66ae964d72311c007ef723b9)</t>
  </si>
  <si>
    <t>2024-08-03T20:42:53.559Z</t>
  </si>
  <si>
    <t>ObjectId(66ae964e72311c007ef723c0)</t>
  </si>
  <si>
    <t>Now that we've introduced ourselves, I'd like to check in with you. How are you doing today, Denise?</t>
  </si>
  <si>
    <t>2024-08-03T20:42:54.343Z</t>
  </si>
  <si>
    <t>ObjectId(66ae964f72311c007ef723d6)</t>
  </si>
  <si>
    <t>2024-08-03T20:42:55.357Z</t>
  </si>
  <si>
    <t>ObjectId(66ae965072311c007ef723e3)</t>
  </si>
  <si>
    <t>Honestly, I'm still feeling pretty down. Some days it feels like I’m just going through the motions. I miss my husband a lot, and the days can feel really long and isolating. It would be nice to feel a little more connected to life again.</t>
  </si>
  <si>
    <t>2024-08-03T20:42:56.911Z</t>
  </si>
  <si>
    <t>ObjectId(66ae965072311c007ef723ee)</t>
  </si>
  <si>
    <t>2024-08-03T20:42:56.914Z</t>
  </si>
  <si>
    <t>ObjectId(66ae965172311c007ef723fa)</t>
  </si>
  <si>
    <t>2024-08-03T20:42:57.842Z</t>
  </si>
  <si>
    <t>ObjectId(66ae965372311c007ef72409)</t>
  </si>
  <si>
    <t>I'm really sorry to hear that you're feeling this way, Denise. It’s completely understandable to feel a sense of isolation and longing after such a significant loss. It can be really tough to navigate those feelings. Can you tell me more about what you miss most about your husband?</t>
  </si>
  <si>
    <t>2024-08-03T20:42:59.337Z</t>
  </si>
  <si>
    <t>ObjectId(66ae965572311c007ef7241d)</t>
  </si>
  <si>
    <t>I miss his presence the most—the way we used to do everything together. Whether it was going to museums, sharing a nice meal, or just talking about our day. He was my companion and my best friend. Without him, those activities feel really different, and I find it hard to enjoy them alone.</t>
  </si>
  <si>
    <t>2024-08-03T20:43:01.302Z</t>
  </si>
  <si>
    <t>ObjectId(66ae965572311c007ef72428)</t>
  </si>
  <si>
    <t>2024-08-03T20:43:01.305Z</t>
  </si>
  <si>
    <t>ObjectId(66ae965672311c007ef72434)</t>
  </si>
  <si>
    <t>2024-08-03T20:43:02.137Z</t>
  </si>
  <si>
    <t>ObjectId(66ae965772311c007ef72443)</t>
  </si>
  <si>
    <t>It sounds like you shared a deep and meaningful connection with your husband, and it's completely natural to feel that void in your life now. Engaging in those activities alone can feel overwhelming and lonely. Thank you for sharing that with me. 
Would you like to further explore your feelings and experiences related to this, or would you prefer to learn a CBT exercise right away?</t>
  </si>
  <si>
    <t>2024-08-03T20:43:03.459Z</t>
  </si>
  <si>
    <t>ObjectId(66ae965872311c007ef72457)</t>
  </si>
  <si>
    <t>I think I’d like to explore my feelings a bit more first. I’m not really sure what CBT is, and I want to understand what I’m dealing with before jumping into exercises.</t>
  </si>
  <si>
    <t>2024-08-03T20:43:04.601Z</t>
  </si>
  <si>
    <t>ObjectId(66ae965872311c007ef72462)</t>
  </si>
  <si>
    <t>2024-08-03T20:43:04.612Z</t>
  </si>
  <si>
    <t>ObjectId(66ae965972311c007ef7246e)</t>
  </si>
  <si>
    <t>2024-08-03T20:43:05.201Z</t>
  </si>
  <si>
    <t>ObjectId(66ae965972311c007ef7247e)</t>
  </si>
  <si>
    <t>2024-08-03T20:43:05.209Z</t>
  </si>
  <si>
    <t>ObjectId(66ae965c72311c007ef7248c)</t>
  </si>
  <si>
    <t>2024-08-03T20:43:08.283Z</t>
  </si>
  <si>
    <t>ObjectId(66ae965c72311c007ef7249a)</t>
  </si>
  <si>
    <t>2024-08-03T20:43:08.291Z</t>
  </si>
  <si>
    <t>ObjectId(66ae965d72311c007ef724a1)</t>
  </si>
  <si>
    <t>Thank you for your openness, Denise. Let's explore your feelings a bit more. Can you further describe the main issue you are experiencing right now?</t>
  </si>
  <si>
    <t>2024-08-03T20:43:09.209Z</t>
  </si>
  <si>
    <t>ObjectId(66ae965e72311c007ef724b7)</t>
  </si>
  <si>
    <t>2024-08-03T20:43:10.431Z</t>
  </si>
  <si>
    <t>ObjectId(66ae966072311c007ef724c4)</t>
  </si>
  <si>
    <t>Well, it feels like I’m stuck in this cycle of sadness and loneliness. I think about my husband all the time, and while I cherish those memories, they also make me feel incredibly alone. I’ve been struggling to find motivation to do things I used to enjoy, and it’s hard to connect with people. My children are far away, and while I talk to them, I still feel a real sense of emptiness here at home. It’s like I’m in a fog, and I don’t know how to clear it.</t>
  </si>
  <si>
    <t>2024-08-03T20:43:12.590Z</t>
  </si>
  <si>
    <t>ObjectId(66ae966072311c007ef724cf)</t>
  </si>
  <si>
    <t>2024-08-03T20:43:12.593Z</t>
  </si>
  <si>
    <t>ObjectId(66ae966172311c007ef724db)</t>
  </si>
  <si>
    <t>2024-08-03T20:43:13.344Z</t>
  </si>
  <si>
    <t>ObjectId(66ae966272311c007ef724ea)</t>
  </si>
  <si>
    <t>It sounds like you're experiencing a profound sense of sadness and loneliness, feeling stuck in a cycle that makes it hard to engage with life and connect with others. The memories of your husband bring both comfort and pain, and the distance from your children adds to that sense of emptiness. 
How does this issue affect your daily life?</t>
  </si>
  <si>
    <t>2024-08-03T20:43:14.498Z</t>
  </si>
  <si>
    <t>ObjectId(66ae966472311c007ef724fe)</t>
  </si>
  <si>
    <t>It affects my daily life quite a bit. I often struggle to get out of bed in the morning, and when I do, it’s hard to find the energy to do anything productive. I have days where I don’t even want to cook or clean, and I just end up staying in my pajamas, watching TV, or scrolling through my phone. I rarely reach out to friends, and my social life has pretty much dwindled. I really just feel stuck in this routine of sadness. It’s like I’m missing the motivation to make changes, even simple ones.</t>
  </si>
  <si>
    <t>2024-08-03T20:43:16.583Z</t>
  </si>
  <si>
    <t>ObjectId(66ae966472311c007ef72509)</t>
  </si>
  <si>
    <t>2024-08-03T20:43:16.589Z</t>
  </si>
  <si>
    <t>ObjectId(66ae966572311c007ef72515)</t>
  </si>
  <si>
    <t>2024-08-03T20:43:17.507Z</t>
  </si>
  <si>
    <t>ObjectId(66ae966872311c007ef72524)</t>
  </si>
  <si>
    <t>It sounds like this sadness is significantly impacting your daily life, making it difficult to find the motivation to engage in even basic activities. You mentioned that you often stay in your pajamas, watch TV, or scroll through your phone, and that your social life has dwindled. It’s understandable to feel stuck in this routine when you're dealing with such heavy emotions.
Are there any specific triggers that worsen this issue for you?</t>
  </si>
  <si>
    <t>2024-08-03T20:43:20.673Z</t>
  </si>
  <si>
    <t>ObjectId(66ae966a72311c007ef72538)</t>
  </si>
  <si>
    <t>Yes, certain things definitely trigger those feelings. For example, anniversaries and special occasions can be incredibly hard—like holidays or even the anniversary of his passing. I find that being around couples or families can make me feel more isolated. Sometimes, I’ll hear a song or see something that reminds me of him, and it hits me out of nowhere. And just the general quietness of my home can be overwhelming, especially at night when I have no one to talk to.</t>
  </si>
  <si>
    <t>2024-08-03T20:43:22.122Z</t>
  </si>
  <si>
    <t>ObjectId(66ae966a72311c007ef72543)</t>
  </si>
  <si>
    <t>2024-08-03T20:43:22.125Z</t>
  </si>
  <si>
    <t>ObjectId(66ae966b72311c007ef7254f)</t>
  </si>
  <si>
    <t>2024-08-03T20:43:23.027Z</t>
  </si>
  <si>
    <t>ObjectId(66ae966c72311c007ef7255e)</t>
  </si>
  <si>
    <t>Thank you for sharing that, Denise. It sounds like certain anniversaries and special occasions are particularly challenging for you, as well as being around couples or families, which can heighten your feelings of isolation. Songs or reminders of your husband can trigger intense emotions, and the quietness of your home, especially at night, can feel overwhelming.
What have you tried so far to address this issue?</t>
  </si>
  <si>
    <t>2024-08-03T20:43:24.565Z</t>
  </si>
  <si>
    <t>ObjectId(66ae966e72311c007ef72572)</t>
  </si>
  <si>
    <t>I've tried a few different things, but nothing seems to stick. I've attempted to reach out to friends, but it feels awkward, and sometimes I just don’t have the energy to follow through. I’ve tried to keep myself busy by watching movies or reading, but that often just becomes more escapism. I also attempted to start a small garden in my backyard, thinking it might be a way to connect with life again, but I lost interest after a short time. I guess I haven’t really found anything that feels right or helps me feel better for an extended period.</t>
  </si>
  <si>
    <t>2024-08-03T20:43:26.187Z</t>
  </si>
  <si>
    <t>ObjectId(66ae966e72311c007ef7257d)</t>
  </si>
  <si>
    <t>2024-08-03T20:43:26.190Z</t>
  </si>
  <si>
    <t>ObjectId(66ae966f72311c007ef72589)</t>
  </si>
  <si>
    <t>2024-08-03T20:43:27.020Z</t>
  </si>
  <si>
    <t>ObjectId(66ae967072311c007ef72598)</t>
  </si>
  <si>
    <t>It sounds like you've made some efforts to reach out and engage with life again, but it’s been challenging to find something that truly resonates with you. You mentioned feeling awkward when reaching out to friends and that keeping busy often turns into escapism. Starting a garden was a hopeful step, but losing interest is understandable given what you're going through.
What emotions do you feel when this issue arises?</t>
  </si>
  <si>
    <t>2024-08-03T20:43:28.167Z</t>
  </si>
  <si>
    <t>ObjectId(66ae967172311c007ef725ac)</t>
  </si>
  <si>
    <t>When these feelings arise, I often experience a mix of sadness, frustration, and hopelessness. It’s hard not to feel sad when I think about my husband and how much I miss him. I get frustrated with myself for not being able to shake this heaviness and for feeling so disconnected from everything. And then there’s a sense of hopelessness because it feels like I’m in this cycle that I can’t break free from, no matter how hard I try.</t>
  </si>
  <si>
    <t>2024-08-03T20:43:29.788Z</t>
  </si>
  <si>
    <t>ObjectId(66ae967172311c007ef725b7)</t>
  </si>
  <si>
    <t>2024-08-03T20:43:29.793Z</t>
  </si>
  <si>
    <t>ObjectId(66ae967272311c007ef725c3)</t>
  </si>
  <si>
    <t>2024-08-03T20:43:30.548Z</t>
  </si>
  <si>
    <t>ObjectId(66ae967572311c007ef725d2)</t>
  </si>
  <si>
    <t>It sounds like when these feelings arise, you experience a deep mix of sadness, frustration, and hopelessness. The sadness comes from missing your husband, while frustration stems from feeling unable to shake off the heaviness and disconnect. This leads to a sense of hopelessness, as it feels like you're trapped in a cycle that you can't break free from, despite your efforts.
To summarize, you are dealing with a profound sense of sadness and loneliness after your husband's passing, which affects your daily life and motivation. You have identified specific triggers, such as anniversaries and reminders of him, that worsen your feelings. You've tried reaching out to friends and engaging in activities, but these efforts often feel inadequate. The emotions you experience during these times include sadness, frustration, and hopelessness.
Did I capture your situation correctly, or is there anything you would like to add or change?</t>
  </si>
  <si>
    <t>2024-08-03T20:43:33.173Z</t>
  </si>
  <si>
    <t>ObjectId(66ae967772311c007ef725e6)</t>
  </si>
  <si>
    <t>You've captured it pretty well, thank you. I do feel that sense of being trapped and the cycle of sadness almost perfectly. It can be tough to articulate it all, so I appreciate you summarizing it for me. I think the only thing I’d add is that I also feel a bit guilty for not being able to move on or enjoy things like I used to. I wish I could find a way to honor my husband’s memory while also being present in my own life.</t>
  </si>
  <si>
    <t>2024-08-03T20:43:35.010Z</t>
  </si>
  <si>
    <t>ObjectId(66ae967772311c007ef725f1)</t>
  </si>
  <si>
    <t>2024-08-03T20:43:35.013Z</t>
  </si>
  <si>
    <t>ObjectId(66ae967772311c007ef725fd)</t>
  </si>
  <si>
    <t>2024-08-03T20:43:35.818Z</t>
  </si>
  <si>
    <t>ObjectId(66ae967a72311c007ef7260c)</t>
  </si>
  <si>
    <t>Thank you for adding that, Denise. I understand that you also feel a sense of guilt for not being able to move on or enjoy things as you used to. You wish to find a way to honor your husband's memory while also being present in your own life. 
So, to summarize your situation: You are experiencing profound sadness and loneliness after your husband's passing, which affects your daily life and motivation. You have specific triggers that worsen your feelings, and while you've made efforts to reach out and engage in activities, these often feel inadequate. You experience emotions of sadness, frustration, hopelessness, and guilt, feeling trapped in a cycle of sadness.
Is this an accurate reflection of what you've shared?</t>
  </si>
  <si>
    <t>2024-08-03T20:43:38.507Z</t>
  </si>
  <si>
    <t>ObjectId(66ae967c72311c007ef72620)</t>
  </si>
  <si>
    <t>Yes, that’s an accurate reflection of what I’ve shared. Thank you for taking the time to summarize it so clearly. It really helps to see it all laid out like this.</t>
  </si>
  <si>
    <t>2024-08-03T20:43:40.041Z</t>
  </si>
  <si>
    <t>ObjectId(66ae967c72311c007ef7262b)</t>
  </si>
  <si>
    <t>2024-08-03T20:43:40.048Z</t>
  </si>
  <si>
    <t>ObjectId(66ae967c72311c007ef72637)</t>
  </si>
  <si>
    <t>2024-08-03T20:43:40.844Z</t>
  </si>
  <si>
    <t>ObjectId(66ae967c72311c007ef72647)</t>
  </si>
  <si>
    <t>2024-08-03T20:43:40.848Z</t>
  </si>
  <si>
    <t>ObjectId(66ae968072311c007ef72655)</t>
  </si>
  <si>
    <t>2024-08-03T20:43:44.231Z</t>
  </si>
  <si>
    <t>ObjectId(66ae968072311c007ef72663)</t>
  </si>
  <si>
    <t>2024-08-03T20:43:44.242Z</t>
  </si>
  <si>
    <t>ObjectId(66ae968272311c007ef7266a)</t>
  </si>
  <si>
    <t>Now that we've explored your feelings and experiences, I’d like to suggest a Cognitive Behavioral Therapy (CBT) exercise that might help you. Based on what you've shared, I think a Behavioral Activation exercise could be beneficial. This exercise focuses on scheduling activities that you find pleasurable or meaningful, which can help increase your engagement with life and combat feelings of sadness.
Would you like to hear more about this exercise, or do you have any questions about it?</t>
  </si>
  <si>
    <t>2024-08-03T20:43:46.068Z</t>
  </si>
  <si>
    <t>ObjectId(66ae968372311c007ef72680)</t>
  </si>
  <si>
    <t>Instructions completed: no
The therapist did not ask the patient to confirm the updated summary of their situation.
Last message coherent: yes</t>
  </si>
  <si>
    <t>2024-08-03T20:43:47.153Z</t>
  </si>
  <si>
    <t>ObjectId(66ae968472311c007ef7268d)</t>
  </si>
  <si>
    <t>I’d like to hear more about it, but I’m a bit skeptical about whether scheduling activities can really help me feel different. It sounds like it might be hard to stick to. Can you explain how it works?</t>
  </si>
  <si>
    <t>2024-08-03T20:43:48.295Z</t>
  </si>
  <si>
    <t>ObjectId(66ae968472311c007ef72698)</t>
  </si>
  <si>
    <t>2024-08-03T20:43:48.298Z</t>
  </si>
  <si>
    <t>ObjectId(66ae968472311c007ef726a4)</t>
  </si>
  <si>
    <t>2024-08-03T20:43:48.968Z</t>
  </si>
  <si>
    <t>ObjectId(66ae968972311c007ef726b3)</t>
  </si>
  <si>
    <t>I understand your skepticism, Denise. Behavioral Activation is designed to help you gradually re-engage with activities that can bring you joy or a sense of accomplishment, even if it feels challenging at first. 
Here's how it works:
1. **Identify Activities**: Start by listing activities you used to enjoy or new ones you might be interested in trying. These can be small, manageable tasks—like taking a short walk, reading a book, or even cooking a simple meal.
2. **Schedule Them**: Choose a few activities from your list and schedule them into your week. The idea is to create a plan that feels achievable, so you might start with just one or two activities per week.
3. **Reflect on Your Feelings**: After completing each activity, take a moment to reflect on how you felt before, during, and after. This can help you notice any positive changes in your mood or energy levels.
4. **Adjust as Needed**: If you find certain activities are too much, it’s okay to adjust your plan. The goal is to find what works for you and gradually increase your engagement.
The key is to start small and be gentle with yourself. It’s about creating a routine that can help lift some of that heaviness over time. 
Does this explanation help clarify how the exercise works?</t>
  </si>
  <si>
    <t>2024-08-03T20:43:53.425Z</t>
  </si>
  <si>
    <t>ObjectId(66ae968a72311c007ef726c7)</t>
  </si>
  <si>
    <t>Yes, it does help clarify it a bit. I can see how starting small might make things feel less overwhelming. I guess I’d be willing to try it, even if I’m not sure it will change much. It sounds like it’s worth giving it a chance. How do I start identifying activities?</t>
  </si>
  <si>
    <t>2024-08-03T20:43:54.646Z</t>
  </si>
  <si>
    <t>ObjectId(66ae968a72311c007ef726d2)</t>
  </si>
  <si>
    <t>2024-08-03T20:43:54.652Z</t>
  </si>
  <si>
    <t>ObjectId(66ae968b72311c007ef726de)</t>
  </si>
  <si>
    <t>2024-08-03T20:43:55.593Z</t>
  </si>
  <si>
    <t>ObjectId(66ae968f72311c007ef726ed)</t>
  </si>
  <si>
    <t>To start identifying activities, you can follow these steps:
1. **Reflect on Past Enjoyments**: Think about activities you used to enjoy before your husband passed away. What brought you joy or relaxation? It could be anything from gardening, painting, or going for walks to watching a favorite movie or cooking a special meal.
2. **Consider New Interests**: Are there any new activities you've been curious about or wanted to try? This could be something like joining a book club, taking a class, or exploring a new hobby.
3. **Make a List**: Write down all the activities that come to mind, no matter how small or simple they may seem. The goal is to have a variety of options to choose from.
4. **Start Small**: Choose one or two activities from your list that feel manageable and schedule them into your week. 
5. **Be Open to Change**: If you find that certain activities don’t resonate with you, it’s perfectly fine to adjust your list and try something else.
Once you have a list, we can work together to help you schedule those activities into your week. How does that sound?</t>
  </si>
  <si>
    <t>2024-08-03T20:43:59.106Z</t>
  </si>
  <si>
    <t>ObjectId(66ae969072311c007ef72701)</t>
  </si>
  <si>
    <t>That sounds like a good plan. I think reflecting on past enjoyments might help jog my memory about what I used to like before things changed. I’ll try to make a list based on that and new things I might want to try. 
Scheduling it sounds a little intimidating, but I'm willing to give it a shot. Thank you for guiding me through this. When we meet again, I can share my list with you, right?</t>
  </si>
  <si>
    <t>2024-08-03T20:44:00.768Z</t>
  </si>
  <si>
    <t>ObjectId(66ae969072311c007ef7270c)</t>
  </si>
  <si>
    <t>2024-08-03T20:44:00.771Z</t>
  </si>
  <si>
    <t>ObjectId(66ae969172311c007ef72718)</t>
  </si>
  <si>
    <t>2024-08-03T20:44:01.541Z</t>
  </si>
  <si>
    <t>ObjectId(66ae969172311c007ef72728)</t>
  </si>
  <si>
    <t>2024-08-03T20:44:01.544Z</t>
  </si>
  <si>
    <t>ObjectId(66ae969672311c007ef72736)</t>
  </si>
  <si>
    <t>2024-08-03T20:44:06.036Z</t>
  </si>
  <si>
    <t>ObjectId(66ae969672311c007ef72744)</t>
  </si>
  <si>
    <t>2024-08-03T20:44:06.042Z</t>
  </si>
  <si>
    <t>ObjectId(66ae969a72311c007ef7274b)</t>
  </si>
  <si>
    <t>I'm glad to hear that you're willing to give it a shot, Denise! Yes, when we meet again, you can definitely share your list with me. 
Now, let’s go over the steps involved in the Behavioral Activation exercise one more time to ensure you feel comfortable with it:
1. **Identify Activities**: Reflect on activities that you find enjoyable or meaningful, including both past interests and new things you might want to try.
2. **Schedule Them**: Once you have your list, choose a few activities to schedule into your daily routine. Start small to make it manageable.
3. **Gradually Increase**: As you feel more comfortable, try to increase the frequency and duration of these activities over time.
4. **Monitor Your Mood**: Pay attention to how you feel before and after engaging in these activities. This can help you notice any changes in your mood or motivation.
5. **Reflect on the Impact**: Take some time to reflect on how these activities affect your overall well-being.
Do you understand the exercise, or do you have any questions about it?</t>
  </si>
  <si>
    <t>2024-08-03T20:44:10.056Z</t>
  </si>
  <si>
    <t>ObjectId(66ae969b72311c007ef72761)</t>
  </si>
  <si>
    <t>Instructions completed: no
The therapist did not allow the patient to select an exercise before proceeding with the explanation of Behavioral Activation.
Last message coherent: yes</t>
  </si>
  <si>
    <t>2024-08-03T20:44:11.258Z</t>
  </si>
  <si>
    <t>ObjectId(66ae969c72311c007ef7276e)</t>
  </si>
  <si>
    <t>I understand the exercise, and I think I’m ready to give it a try. It helps to have a clear outline of what to do. I appreciate your support in this; it makes it feel a little less daunting. I’ll focus on making my list and scheduling just a couple of activities to start. Thank you, Dr. Smith!</t>
  </si>
  <si>
    <t>2024-08-03T20:44:12.494Z</t>
  </si>
  <si>
    <t>ObjectId(66ae969c72311c007ef72779)</t>
  </si>
  <si>
    <t>2024-08-03T20:44:12.499Z</t>
  </si>
  <si>
    <t>ObjectId(66ae969d72311c007ef72785)</t>
  </si>
  <si>
    <t>2024-08-03T20:44:13.413Z</t>
  </si>
  <si>
    <t>ObjectId(66ae969d72311c007ef72795)</t>
  </si>
  <si>
    <t>2024-08-03T20:44:13.426Z</t>
  </si>
  <si>
    <t>ObjectId(66ae969f72311c007ef727a3)</t>
  </si>
  <si>
    <t>2024-08-03T20:44:15.638Z</t>
  </si>
  <si>
    <t>ObjectId(66ae969f72311c007ef727b1)</t>
  </si>
  <si>
    <t>2024-08-03T20:44:15.651Z</t>
  </si>
  <si>
    <t>ObjectId(66ae96a272311c007ef727b8)</t>
  </si>
  <si>
    <t>I'm glad to hear that you feel ready to give it a try, Denise! It’s great that you have a clear outline to follow. 
As we wrap up our session today, let’s summarize what we discussed: We explored your feelings of sadness and loneliness following your husband's passing, identified specific triggers, and talked about the impact these feelings have on your daily life. We also discussed the Behavioral Activation exercise, which involves identifying enjoyable activities, scheduling them, and reflecting on their impact on your mood.
Do you have any more questions or is there anything else you would like to discuss before we finish?</t>
  </si>
  <si>
    <t>2024-08-03T20:44:18.511Z</t>
  </si>
  <si>
    <t>ObjectId(66ae96a372311c007ef727ce)</t>
  </si>
  <si>
    <t>Instructions completed: no
The therapist did not conduct the exercise with the patient, guiding them through each step and waiting for their responses as required by Task 6c.
Last message coherent: yes</t>
  </si>
  <si>
    <t>2024-08-03T20:44:19.554Z</t>
  </si>
  <si>
    <t>ObjectId(66ae96a472311c007ef727db)</t>
  </si>
  <si>
    <t>No, I think we’ve covered everything for today. I feel like I have a plan in place to at least start working on feeling better. Thank you for your help, Dr. Smith. I look forward to sharing my list with you next time!</t>
  </si>
  <si>
    <t>2024-08-03T20:44:20.792Z</t>
  </si>
  <si>
    <t>ObjectId(66ae96a472311c007ef727e6)</t>
  </si>
  <si>
    <t>2024-08-03T20:44:20.802Z</t>
  </si>
  <si>
    <t>ObjectId(66ae96a572311c007ef727f2)</t>
  </si>
  <si>
    <t>2024-08-03T20:44:21.706Z</t>
  </si>
  <si>
    <t>ObjectId(66ae96a572311c007ef72802)</t>
  </si>
  <si>
    <t>2024-08-03T20:44:21.718Z</t>
  </si>
  <si>
    <t>ObjectId(66ae96a872311c007ef7280a)</t>
  </si>
  <si>
    <t>I'm glad to hear that you feel you have a plan in place, Denise. It’s been a pleasure working with you today. Just to recap, we discussed your feelings of sadness and loneliness, identified triggers, and talked about the Behavioral Activation exercise to help you engage with activities that can bring you joy.
If you have any more questions or anything else you'd like to discuss in the future, please feel free to reach out. I’m here to support you. 
Wishing you all the best as you work on your list, and I look forward to hearing about it next time! Goodbye for now!</t>
  </si>
  <si>
    <t>2024-08-03T20:44:24.470Z</t>
  </si>
  <si>
    <t>ObjectId(66ae96a972311c007ef72820)</t>
  </si>
  <si>
    <t>2024-08-03T20:44:25.397Z</t>
  </si>
  <si>
    <t>ObjectId(66ae96d772311c007ef72a4f)</t>
  </si>
  <si>
    <t>2024-08-03T20:45:11.209Z</t>
  </si>
  <si>
    <t>ObjectId(66ae96d772311c007ef72a58)</t>
  </si>
  <si>
    <t>2024-08-03T20:45:11.212Z</t>
  </si>
  <si>
    <t>ObjectId(66ae96d872311c007ef72a60)</t>
  </si>
  <si>
    <t>2024-08-03T20:45:12.537Z</t>
  </si>
  <si>
    <t>ObjectId(66ae96da72311c007ef72a74)</t>
  </si>
  <si>
    <t>Hi Dr. Smith! I'm feeling okay, I guess. Just a bit overwhelmed with everything that's been going on in my life lately. It's hard to keep track of my feelings.</t>
  </si>
  <si>
    <t>2024-08-03T20:45:14.067Z</t>
  </si>
  <si>
    <t>ObjectId(66ae96da72311c007ef72a7f)</t>
  </si>
  <si>
    <t>2024-08-03T20:45:14.074Z</t>
  </si>
  <si>
    <t>ObjectId(66ae96db72311c007ef72a87)</t>
  </si>
  <si>
    <t>(THINKING: I have not completed my current section yet.)
Thank you for sharing that with me. It sounds like you're going through a challenging time. Before we dive deeper, may I ask what name you prefer to be called by?</t>
  </si>
  <si>
    <t>2024-08-03T20:45:15.470Z</t>
  </si>
  <si>
    <t>ObjectId(66ae96dc72311c007ef72a9b)</t>
  </si>
  <si>
    <t>You can just call me Nancy. That's my name.</t>
  </si>
  <si>
    <t>2024-08-03T20:45:16.298Z</t>
  </si>
  <si>
    <t>ObjectId(66ae96dc72311c007ef72aa6)</t>
  </si>
  <si>
    <t>2024-08-03T20:45:16.305Z</t>
  </si>
  <si>
    <t>ObjectId(66ae96dd72311c007ef72aae)</t>
  </si>
  <si>
    <t>(THINKING: I have not completed my current section yet.)
Thank you, Nancy! It's nice to meet you. Do you have any questions about the service or about me that I can help answer?</t>
  </si>
  <si>
    <t>2024-08-03T20:45:17.618Z</t>
  </si>
  <si>
    <t>ObjectId(66ae96de72311c007ef72ac2)</t>
  </si>
  <si>
    <t>Not really. I just want to figure out some things I've been feeling. It's a bit of a mess right now, especially with my relationships and work.</t>
  </si>
  <si>
    <t>2024-08-03T20:45:18.669Z</t>
  </si>
  <si>
    <t>ObjectId(66ae96de72311c007ef72acd)</t>
  </si>
  <si>
    <t>2024-08-03T20:45:18.675Z</t>
  </si>
  <si>
    <t>ObjectId(66ae96e172311c007ef72ad5)</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</si>
  <si>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Now that we've introduced ourselves and clarified any questions, let's move forward. I understand that you're feeling overwhelmed with your relationships and work. How are you doing today overall?</t>
  </si>
  <si>
    <t>2024-08-03T20:45:21.916Z</t>
  </si>
  <si>
    <t>ObjectId(66ae96e172311c007ef72ae7)</t>
  </si>
  <si>
    <t>2024-08-03T20:45:21.923Z</t>
  </si>
  <si>
    <t>ObjectId(66ae96e172311c007ef72aee)</t>
  </si>
  <si>
    <t>2024-08-03T20:45:21.926Z</t>
  </si>
  <si>
    <t>ObjectId(66ae96e272311c007ef72afa)</t>
  </si>
  <si>
    <t>2024-08-03T20:45:22.848Z</t>
  </si>
  <si>
    <t>ObjectId(66ae96e472311c007ef72b07)</t>
  </si>
  <si>
    <t>I think I’m feeling a mix of things. Overall, I’m okay, but there's this underlying sense of anxiety. It's just that when I start thinking about my relationships, especially with Morrison and Connie, it makes me feel trapped. Then there's work and the upcoming presentation, which adds to that stress. I wish I could just figure it all out.</t>
  </si>
  <si>
    <t>2024-08-03T20:45:24.112Z</t>
  </si>
  <si>
    <t>ObjectId(66ae96e472311c007ef72b12)</t>
  </si>
  <si>
    <t>2024-08-03T20:45:24.114Z</t>
  </si>
  <si>
    <t>ObjectId(66ae96e872311c007ef72b1a)</t>
  </si>
  <si>
    <t>(THINKING: I have not completed my current section yet.)
It sounds like you're carrying a lot right now, Nancy. Feeling trapped in your relationships and stressed about work can be really overwhelming. It's understandable to wish for clarity in such a complex situation. Can you tell me more about what specifically makes you feel trapped in your relationships with Morrison and Connie?</t>
  </si>
  <si>
    <t>2024-08-03T20:45:28.461Z</t>
  </si>
  <si>
    <t>ObjectId(66ae96ea72311c007ef72b2e)</t>
  </si>
  <si>
    <t>With Morrison, it's tough because we just broke up, but he keeps calling and wanting to hang out. It's like I’m not able to completely move on, and it feels unfair to both of us. I want to be done, but part of me feels guilty when he reaches out. 
With Connie, she seems to want to spend more time together than I do. I feel bad saying no, but I also need my space. Sometimes I just wish I could be alone without feeling bad about it. It just feels like I'm stuck trying to please everyone instead of being honest about what I really want.</t>
  </si>
  <si>
    <t>2024-08-03T20:45:30.231Z</t>
  </si>
  <si>
    <t>ObjectId(66ae96ea72311c007ef72b39)</t>
  </si>
  <si>
    <t>2024-08-03T20:45:30.239Z</t>
  </si>
  <si>
    <t>ObjectId(66ae96ec72311c007ef72b41)</t>
  </si>
  <si>
    <t>(THINKING: I have not completed my current section yet.)
Thank you for sharing that, Nancy. It sounds really challenging to navigate those feelings of guilt and the pressure to please others while also needing your own space. It's completely valid to want to prioritize your own needs and feelings. 
Given everything you've shared, would you like to first further explore these problems in your relationships, or would you prefer to learn a CBT exercise right away?</t>
  </si>
  <si>
    <t>2024-08-03T20:45:32.362Z</t>
  </si>
  <si>
    <t>ObjectId(66ae96ed72311c007ef72b55)</t>
  </si>
  <si>
    <t>I think I’d like to explore the relationship problems first. They feel like they’re at the center of everything else I'm dealing with right now, and maybe understanding them better will help with the other stuff too.</t>
  </si>
  <si>
    <t>2024-08-03T20:45:33.385Z</t>
  </si>
  <si>
    <t>ObjectId(66ae96ed72311c007ef72b60)</t>
  </si>
  <si>
    <t>2024-08-03T20:45:33.389Z</t>
  </si>
  <si>
    <t>ObjectId(66ae96f072311c007ef72b68)</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</si>
  <si>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delve deeper into your relationship issues. Can you further describe the main issue you are experiencing with Morrison and Connie?</t>
  </si>
  <si>
    <t>2024-08-03T20:45:36.974Z</t>
  </si>
  <si>
    <t>ObjectId(66ae96f072311c007ef72b7a)</t>
  </si>
  <si>
    <t>2024-08-03T20:45:36.988Z</t>
  </si>
  <si>
    <t>ObjectId(66ae96f072311c007ef72b81)</t>
  </si>
  <si>
    <t>2024-08-03T20:45:36.991Z</t>
  </si>
  <si>
    <t>ObjectId(66ae96f272311c007ef72b8d)</t>
  </si>
  <si>
    <t>2024-08-03T20:45:38.201Z</t>
  </si>
  <si>
    <t>ObjectId(66ae96f472311c007ef72b9a)</t>
  </si>
  <si>
    <t>Sure. With Morrison, I think the main issue is that I feel torn. I ended things because I realized we weren’t compatible, but he still wants to be part of my life. I feel guilty for rejecting him, but at the same time, I know it’s what I need. I just wish he could understand that I need space to heal and figure myself out, without him pressuring me into lingering in a relationship that I don’t want anymore.
As for Connie, it's more about the feeling of obligation. I like her as a friend, but sometimes her neediness feels suffocating. I have my own stuff going on, and I feel like I need some independence. I don't want to hurt her feelings, but it’s hard to find a balance where I can be honest without causing drama. I guess I just feel like I can't make anyone happy right now and that makes me anxious.</t>
  </si>
  <si>
    <t>2024-08-03T20:45:40.659Z</t>
  </si>
  <si>
    <t>ObjectId(66ae96f472311c007ef72ba5)</t>
  </si>
  <si>
    <t>2024-08-03T20:45:40.664Z</t>
  </si>
  <si>
    <t>ObjectId(66ae96f672311c007ef72bad)</t>
  </si>
  <si>
    <t>(THINKING: I have not completed my current section yet.)
Thank you for sharing that, Nancy. It sounds like you're feeling a lot of pressure from both Morrison and Connie, which is understandably causing you anxiety. You want to prioritize your own healing and independence, but you're also concerned about their feelings. 
How does this issue affect your daily life?</t>
  </si>
  <si>
    <t>2024-08-03T20:45:42.347Z</t>
  </si>
  <si>
    <t>ObjectId(66ae96f872311c007ef72bc1)</t>
  </si>
  <si>
    <t>It really affects me a lot. I find myself feeling anxious and distracted at work because I can’t stop thinking about the situation with Morrison and Connie. I often dread answering Morrison's calls, which makes me feel guilty, and I get this tight knot in my stomach when I think about Connie wanting to hang out more. 
It’s like I'm constantly juggling my responsibilities at work, while at the same time trying to manage their expectations and my own emotions, which leaves me feeling exhausted. Sometimes, I just want to hide away and not deal with any of it, but I know that won't solve anything. It’s really taking a toll on my focus and motivation, especially with the big presentation coming up.</t>
  </si>
  <si>
    <t>2024-08-03T20:45:44.654Z</t>
  </si>
  <si>
    <t>ObjectId(66ae96f872311c007ef72bcc)</t>
  </si>
  <si>
    <t>2024-08-03T20:45:44.659Z</t>
  </si>
  <si>
    <t>ObjectId(66ae96fa72311c007ef72bd4)</t>
  </si>
  <si>
    <t>(THINKING: I have not completed my current section yet.)
It sounds like the anxiety and pressure from both Morrison and Connie are really impacting your ability to focus and feel motivated at work, especially with the upcoming presentation. It's understandable that juggling these responsibilities and emotions would leave you feeling exhausted. 
Are there any specific triggers that worsen this issue for you?</t>
  </si>
  <si>
    <t>2024-08-03T20:45:46.806Z</t>
  </si>
  <si>
    <t>ObjectId(66ae96fd72311c007ef72be8)</t>
  </si>
  <si>
    <t>Definitely. I think one major trigger is unexpected messages or calls from Morrison. When my phone buzzes, I can feel my heart race, and I just dread seeing his name pop up. I don't want to have another awkward conversation, and it makes me feel overwhelmed. 
With Connie, it’s when she makes plans for us without checking with me first. I feel caught off guard when I’m not in the mood to socialize, and I worry about disappointing her. Also, days when my workload is heavy at work make everything feel more intense, because I realize I can’t escape from my responsibilities, and it adds to my sense of feeling trapped.</t>
  </si>
  <si>
    <t>2024-08-03T20:45:49.198Z</t>
  </si>
  <si>
    <t>ObjectId(66ae96fd72311c007ef72bf3)</t>
  </si>
  <si>
    <t>2024-08-03T20:45:49.200Z</t>
  </si>
  <si>
    <t>ObjectId(66ae96ff72311c007ef72bfb)</t>
  </si>
  <si>
    <t>(THINKING: I have not completed my current section yet.)
Thank you for sharing those triggers, Nancy. It makes sense that unexpected messages or calls from Morrison would heighten your anxiety, especially when you're not ready for another conversation. Similarly, Connie making plans without checking in with you can feel overwhelming, particularly when you're already managing a heavy workload. 
Now, what have you tried so far to address these issues?</t>
  </si>
  <si>
    <t>2024-08-03T20:45:51.843Z</t>
  </si>
  <si>
    <t>ObjectId(66ae970272311c007ef72c0f)</t>
  </si>
  <si>
    <t>I’ve tried a few things. For Morrison, I’ve attempted to limit communication by ignoring his calls and texts sometimes, hoping it would send the message that I need space. But then I feel guilty for not being responsive. 
With Connie, I've been trying to communicate my need for alone time, but I haven’t been very firm about it. I just end up saying I’m busy or that I’ll catch up with her later, which doesn’t always feel genuine. As for work, I’ve been making to-do lists to keep myself organized, but I still feel the pressure of not meeting my boss’s expectations, which adds to the anxiety. I guess I haven’t been very good at setting boundaries and sticking to them.</t>
  </si>
  <si>
    <t>2024-08-03T20:45:54.339Z</t>
  </si>
  <si>
    <t>ObjectId(66ae970272311c007ef72c1a)</t>
  </si>
  <si>
    <t>2024-08-03T20:45:54.342Z</t>
  </si>
  <si>
    <t>ObjectId(66ae970572311c007ef72c22)</t>
  </si>
  <si>
    <t>(THINKING: I have not completed my current section yet.)
It sounds like you've been making efforts to set boundaries, but it's been challenging for you. Ignoring Morrison's calls and texts is a way to create space, but it understandably leads to feelings of guilt. With Connie, it seems like you're trying to communicate your need for alone time, but you feel like you haven't been firm enough, which can lead to frustration. 
You've also mentioned using to-do lists to manage your work, but the pressure from your boss still adds to your anxiety. 
To summarize, you're feeling overwhelmed by the pressure to maintain relationships with Morrison and Connie while also managing your work responsibilities. You recognize the need for boundaries but have struggled to implement them effectively, leading to feelings of guilt and anxiety. 
Did I capture your situation correctly, or is there anything you would like to add or change?</t>
  </si>
  <si>
    <t>2024-08-03T20:45:57.046Z</t>
  </si>
  <si>
    <t>ObjectId(66ae970672311c007ef72c36)</t>
  </si>
  <si>
    <t>Yes, I think you captured it pretty well! I definitely feel overwhelmed and aware of the need for boundaries, but I struggle to put them into practice. It feels like a cycle of guilt and anxiety that I can’t quite break out of. I would just add that sometimes I feel really alone in this and wish I could just be myself without worrying about other people's expectations.</t>
  </si>
  <si>
    <t>2024-08-03T20:45:58.487Z</t>
  </si>
  <si>
    <t>ObjectId(66ae970672311c007ef72c41)</t>
  </si>
  <si>
    <t>2024-08-03T20:45:58.489Z</t>
  </si>
  <si>
    <t>ObjectId(66ae970b72311c007ef72c49)</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</si>
  <si>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Thank you for clarifying that, Nancy. It sounds like you’re feeling a deep sense of loneliness in your struggle to balance your needs with the expectations of others. 
To help you navigate these feelings and work towards establishing boundaries, I would like to suggest a CBT exercise. Based on what you've shared, I think the "Thought Record" exercise could be beneficial. This exercise helps challenge and reframe negative thoughts, which might help you address the guilt and anxiety you're experiencing. 
Would you like to learn more about this exercise, or do you have any questions about it?</t>
  </si>
  <si>
    <t>2024-08-03T20:46:03.579Z</t>
  </si>
  <si>
    <t>ObjectId(66ae970b72311c007ef72c5b)</t>
  </si>
  <si>
    <t>2024-08-03T20:46:03.594Z</t>
  </si>
  <si>
    <t>ObjectId(66ae970b72311c007ef72c62)</t>
  </si>
  <si>
    <t>2024-08-03T20:46:03.599Z</t>
  </si>
  <si>
    <t>ObjectId(66ae970c72311c007ef72c6e)</t>
  </si>
  <si>
    <t>Instructions completed: no
The therapist has not yet completed Task 3a as they have not asked about the emotions Nancy feels when the issue arises.
Last message coherent: yes</t>
  </si>
  <si>
    <t>2024-08-03T20:46:04.620Z</t>
  </si>
  <si>
    <t>ObjectId(66ae970d72311c007ef72c7b)</t>
  </si>
  <si>
    <t>I think that sounds interesting, but I’m not sure how it would help me with my specific situation. Could you explain how it works and how it might address the feelings I’m dealing with?</t>
  </si>
  <si>
    <t>2024-08-03T20:46:05.562Z</t>
  </si>
  <si>
    <t>ObjectId(66ae970d72311c007ef72c86)</t>
  </si>
  <si>
    <t>2024-08-03T20:46:05.572Z</t>
  </si>
  <si>
    <t>ObjectId(66ae971e72311c007ef72c8e)</t>
  </si>
  <si>
    <t>(THINKING: I have not completed my current section yet.)
Of course, Nancy! The "Thought Record" exercise is designed to help you identify and challenge negative thoughts that contribute to feelings of guilt and anxiety. Here's how it works:
1. **Identify a Distressing Thought**: You start by recognizing a specific thought that is causing you distress, such as feeling guilty for not responding to Morrison or feeling obligated to spend time with Connie.
2. **Write Down the Thought**: You then write down this thought to make it more tangible.
3. **Note the Emotion and Intensity**: Next, you identify the emotion you're feeling when this thought arises and rate its intensity on a scale from 1 to 10.
4. **Challenge the Thought**: This step involves looking for evidence for and against the thought. For example, you might consider whether it's true that not responding to Morrison makes you a bad person or if Connie would really be disappointed if you needed some time alone.
5. **Reframe the Thought**: After examining the evidence, you can reframe the thought into a more balanced perspective. This might involve recognizing that it's okay to prioritize your own needs and that setting boundaries is a healthy part of relationships.
6. **Note the New Emotion and Intensity**: Finally, you would note how you feel after reframing the thought and rate the intensity of that new emotion.
By going through this process, you can gain clarity on your thoughts and feelings, which may help reduce the guilt and anxiety you're experiencing. It encourages you to be more compassionate towards yourself and recognize that your needs are valid.
Does this explanation help clarify how the Thought Record exercise could be beneficial for you?</t>
  </si>
  <si>
    <t>2024-08-03T20:46:22.747Z</t>
  </si>
  <si>
    <t>ObjectId(66ae971f72311c007ef72ca2)</t>
  </si>
  <si>
    <t>Yes, that makes a lot of sense! I like the idea of being able to challenge and reframe those negative thoughts. It sounds like a practical way to address how I’m feeling and understand my emotions better. I’m definitely interested in trying this exercise. How do I get started?</t>
  </si>
  <si>
    <t>2024-08-03T20:46:23.664Z</t>
  </si>
  <si>
    <t>ObjectId(66ae971f72311c007ef72cad)</t>
  </si>
  <si>
    <t>2024-08-03T20:46:23.667Z</t>
  </si>
  <si>
    <t>ObjectId(66ae972372311c007ef72cb5)</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</si>
  <si>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I'm glad to hear that you're interested in trying the Thought Record exercise! Let's get started.
1. **Identify a Distressing Thought**: Think of a specific thought that has been bothering you lately. It could be related to Morrison, Connie, or even work. What is a thought that comes to mind?</t>
  </si>
  <si>
    <t>2024-08-03T20:46:27.848Z</t>
  </si>
  <si>
    <t>ObjectId(66ae972372311c007ef72cc7)</t>
  </si>
  <si>
    <t>2024-08-03T20:46:27.855Z</t>
  </si>
  <si>
    <t>ObjectId(66ae972372311c007ef72cce)</t>
  </si>
  <si>
    <t>2024-08-03T20:46:27.858Z</t>
  </si>
  <si>
    <t>ObjectId(66ae972572311c007ef72cda)</t>
  </si>
  <si>
    <t>2024-08-03T20:46:29.128Z</t>
  </si>
  <si>
    <t>ObjectId(66ae972672311c007ef72ce7)</t>
  </si>
  <si>
    <t>One thought that keeps bothering me is, "If I don’t respond to Morrison, I’m being a bad person and hurting him." It really weighs on me because I feel like I should be more compassionate towards him, even though I know I need space.</t>
  </si>
  <si>
    <t>2024-08-03T20:46:30.425Z</t>
  </si>
  <si>
    <t>ObjectId(66ae972672311c007ef72cf2)</t>
  </si>
  <si>
    <t>2024-08-03T20:46:30.435Z</t>
  </si>
  <si>
    <t>ObjectId(66ae972872311c007ef72cfa)</t>
  </si>
  <si>
    <t>(THINKING: I have not completed my current section yet.)
Great choice, Nancy. The thought "If I don’t respond to Morrison, I’m being a bad person and hurting him" is a significant one to work with. 
Now, let's move on to the next step:
2. **Write Down the Thought**: You've already identified the thought, so let's move to the next step.
3. **Note the Emotion and Intensity**: What emotion do you feel when you think this thought, and how intense is that feeling on a scale from 1 to 10?</t>
  </si>
  <si>
    <t>2024-08-03T20:46:32.328Z</t>
  </si>
  <si>
    <t>ObjectId(66ae972972311c007ef72d0e)</t>
  </si>
  <si>
    <t>When I think, "If I don’t respond to Morrison, I’m being a bad person and hurting him," I feel guilt and anxiety. I would say the intensity is around a 7. It’s a strong feeling because I really don't want to hurt him, but I also feel trapped in the situation.</t>
  </si>
  <si>
    <t>2024-08-03T20:46:33.535Z</t>
  </si>
  <si>
    <t>ObjectId(66ae972972311c007ef72d19)</t>
  </si>
  <si>
    <t>2024-08-03T20:46:33.542Z</t>
  </si>
  <si>
    <t>ObjectId(66ae972b72311c007ef72d21)</t>
  </si>
  <si>
    <t>(THINKING: I have not completed my current section yet.)
Thank you for sharing that, Nancy. So, you feel guilt and anxiety with an intensity of 7 when you think about not responding to Morrison. 
Now, let's move on to the next step:
4. **Challenge the Thought**: Let's look for evidence for and against the thought "If I don’t respond to Morrison, I’m being a bad person and hurting him." 
What evidence do you have that supports this thought? And what evidence do you have that contradicts it?</t>
  </si>
  <si>
    <t>2024-08-03T20:46:35.650Z</t>
  </si>
  <si>
    <t>ObjectId(66ae972d72311c007ef72d35)</t>
  </si>
  <si>
    <t>For evidence that supports the thought: 
- I feel guilty when I don't respond, and it makes me think I should be more considerate of his feelings.
- I know he cares about me and might feel abandoned or hurt if I cut him off completely.
Now, for the evidence against the thought:
- I ended the relationship because it wasn't working, which means I have a right to set boundaries for my own well-being.
- Ignoring his calls isn’t inherently "bad"; it's me prioritizing my mental health.
- By not responding, I'm not being cruel; I’m protecting myself and allowing myself time to heal.
Looking at both sides, I can see that while I feel guilty, my needs are also valid.</t>
  </si>
  <si>
    <t>2024-08-03T20:46:37.791Z</t>
  </si>
  <si>
    <t>ObjectId(66ae972d72311c007ef72d40)</t>
  </si>
  <si>
    <t>2024-08-03T20:46:37.799Z</t>
  </si>
  <si>
    <t>ObjectId(66ae973172311c007ef72d48)</t>
  </si>
  <si>
    <t>(THINKING: I have not completed my current section yet.)
You've done a great job identifying both sides of the argument, Nancy. It’s clear that while the guilt is strong, you also recognize the importance of prioritizing your own well-being and setting boundaries.
Now, let's move on to the next step:
5. **Reframe the Thought**: Based on the evidence you've gathered, how can you reframe the thought "If I don’t respond to Morrison, I’m being a bad person and hurting him" into a more balanced perspective? What would a more compassionate and realistic thought look like?</t>
  </si>
  <si>
    <t>2024-08-03T20:46:41.481Z</t>
  </si>
  <si>
    <t>ObjectId(66ae973372311c007ef72d5c)</t>
  </si>
  <si>
    <t>I think a more balanced thought could be: "It's okay for me to take time for myself and not respond to Morrison right away. Setting boundaries is important for my well-being, and it doesn't make me a bad person. I ended the relationship for a reason, and I deserve to give myself the space to heal without feeling guilty about it." 
This way, I'm reminding myself that my needs are important and valid, and it's not my responsibility to manage his feelings all the time.</t>
  </si>
  <si>
    <t>2024-08-03T20:46:43.025Z</t>
  </si>
  <si>
    <t>ObjectId(66ae973372311c007ef72d67)</t>
  </si>
  <si>
    <t>2024-08-03T20:46:43.033Z</t>
  </si>
  <si>
    <t>ObjectId(66ae973572311c007ef72d6f)</t>
  </si>
  <si>
    <t>(THINKING: I have not completed my current section yet.)
That's a wonderful reframe, Nancy! It emphasizes the importance of your own needs and acknowledges that setting boundaries is a healthy part of any relationship. 
Now, let's move on to the final step:
6. **Note the New Emotion and Intensity**: After reframing the thought, how do you feel now? What emotion do you experience, and how intense is that feeling on a scale from 1 to 10?</t>
  </si>
  <si>
    <t>2024-08-03T20:46:45.475Z</t>
  </si>
  <si>
    <t>ObjectId(66ae973672311c007ef72d83)</t>
  </si>
  <si>
    <t>After reframing the thought, I feel a sense of relief and empowerment. I would say my intensity for those emotions is around a 4 now. It’s still there, but it feels more manageable knowing that I have the right to prioritize myself. I'm starting to feel that I can honor my needs without feeling like a bad person, and that’s a good shift for me.</t>
  </si>
  <si>
    <t>2024-08-03T20:46:46.960Z</t>
  </si>
  <si>
    <t>ObjectId(66ae973672311c007ef72d8e)</t>
  </si>
  <si>
    <t>2024-08-03T20:46:46.965Z</t>
  </si>
  <si>
    <t>ObjectId(66ae973d72311c007ef72d96)</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</si>
  <si>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a sense of relief and empowerment after reframing your thought! It sounds like you've made significant progress in recognizing your needs and validating your feelings.
As we wrap up our session, let's summarize what we've discussed today. We explored your feelings of guilt and anxiety regarding your relationships with Morrison and Connie, and we identified the importance of setting boundaries. We then worked through the Thought Record exercise, where you challenged and reframed a distressing thought related to your situation. 
Do you have any more questions or is there anything else you would like to discuss before we finish?</t>
  </si>
  <si>
    <t>2024-08-03T20:46:53.192Z</t>
  </si>
  <si>
    <t>ObjectId(66ae973d72311c007ef72da8)</t>
  </si>
  <si>
    <t>2024-08-03T20:46:53.210Z</t>
  </si>
  <si>
    <t>ObjectId(66ae973d72311c007ef72daf)</t>
  </si>
  <si>
    <t>2024-08-03T20:46:53.217Z</t>
  </si>
  <si>
    <t>ObjectId(66ae973e72311c007ef72dbb)</t>
  </si>
  <si>
    <t>2024-08-03T20:46:54.640Z</t>
  </si>
  <si>
    <t>ObjectId(66ae974072311c007ef72dc8)</t>
  </si>
  <si>
    <t>I think we covered a lot of important things today. I feel like I’ve gained some clarity, especially with the Thought Record exercise. I'm still a bit anxious about putting these new perspectives into practice, but I appreciate having a plan. 
I don’t have any additional questions right now, but I would like to continue working on this in our future sessions. Thank you for guiding me through this!</t>
  </si>
  <si>
    <t>2024-08-03T20:46:56.488Z</t>
  </si>
  <si>
    <t>ObjectId(66ae974072311c007ef72dd3)</t>
  </si>
  <si>
    <t>2024-08-03T20:46:56.496Z</t>
  </si>
  <si>
    <t>ObjectId(66ae974272311c007ef72ddb)</t>
  </si>
  <si>
    <t>(THINKING: I have completed my current section.)
Thank you for your openness today, Nancy. I'm glad to hear that you found the session helpful and that the Thought Record exercise provided you with clarity. It's completely normal to feel a bit anxious about putting new perspectives into practice, but having a plan is a great first step.
I'm here to support you as you continue to work on these issues in future sessions. If you ever have any questions or need assistance, please don't hesitate to reach out.
I wish you well as you navigate these feelings and work towards your goals. Take care, and I look forward to our next session! Goodbye for now!</t>
  </si>
  <si>
    <t>2024-08-03T20:46:58.698Z</t>
  </si>
  <si>
    <t>ObjectId(66ae974272311c007ef72ded)</t>
  </si>
  <si>
    <t>2024-08-03T20:46:58.714Z</t>
  </si>
  <si>
    <t>ObjectId(66ae974472311c007ef72dfa)</t>
  </si>
  <si>
    <t>Instructions completed: no
The therapist did not provide a summary of what was discussed and the exercises conducted, nor did they ask if the patient had any more questions or if there was anything else they would like to discuss.
Last message coherent: yes</t>
  </si>
  <si>
    <t>2024-08-03T20:47:00.173Z</t>
  </si>
  <si>
    <t>ObjectId(66ae976972311c007ef73029)</t>
  </si>
  <si>
    <t>2024-08-03T20:47:37.399Z</t>
  </si>
  <si>
    <t>ObjectId(66ae976972311c007ef73032)</t>
  </si>
  <si>
    <t>2024-08-03T20:47:37.402Z</t>
  </si>
  <si>
    <t>ObjectId(66ae976a72311c007ef7303a)</t>
  </si>
  <si>
    <t>2024-08-03T20:47:38.566Z</t>
  </si>
  <si>
    <t>ObjectId(66ae976b72311c007ef7304e)</t>
  </si>
  <si>
    <t xml:space="preserve">Hi Dr. Smith! I'm feeling a bit mixed today, to be honest. Some moments I feel okay, but then I get stuck thinking about my relationships and my work, and it just makes me feel overwhelmed. It's hard to find a balance, you know? </t>
  </si>
  <si>
    <t>2024-08-03T20:47:39.798Z</t>
  </si>
  <si>
    <t>ObjectId(66ae976b72311c007ef73059)</t>
  </si>
  <si>
    <t>2024-08-03T20:47:39.801Z</t>
  </si>
  <si>
    <t>ObjectId(66ae976d72311c007ef73061)</t>
  </si>
  <si>
    <t>(THINKING: I have not completed my current section yet.)
Thank you for sharing that with me. It sounds like you're experiencing a lot of conflicting emotions, which can be really challenging. Before we dive deeper into that, may I ask what name you prefer to be called by?</t>
  </si>
  <si>
    <t>2024-08-03T20:47:41.030Z</t>
  </si>
  <si>
    <t>ObjectId(66ae976d72311c007ef73075)</t>
  </si>
  <si>
    <t>You can just call me Nancy. It's nice to have something familiar to hold onto, especially when talking about everything that's been on my mind.</t>
  </si>
  <si>
    <t>2024-08-03T20:47:41.978Z</t>
  </si>
  <si>
    <t>ObjectId(66ae976d72311c007ef73080)</t>
  </si>
  <si>
    <t>2024-08-03T20:47:41.985Z</t>
  </si>
  <si>
    <t>ObjectId(66ae976f72311c007ef73088)</t>
  </si>
  <si>
    <t>(THINKING: I have not completed my current section yet.)
Thank you, Nancy! It's great to have that familiarity. Now, do you have any questions about the service or about me that you'd like to ask? I'm here to help!</t>
  </si>
  <si>
    <t>2024-08-03T20:47:43.185Z</t>
  </si>
  <si>
    <t>ObjectId(66ae977072311c007ef7309c)</t>
  </si>
  <si>
    <t>I don’t have any specific questions about the service right now, but I’m curious about how we can start discussing my relationships. They seem to be the main source of my stress lately. How should we begin?</t>
  </si>
  <si>
    <t>2024-08-03T20:47:44.105Z</t>
  </si>
  <si>
    <t>ObjectId(66ae977072311c007ef730a7)</t>
  </si>
  <si>
    <t>2024-08-03T20:47:44.113Z</t>
  </si>
  <si>
    <t>ObjectId(66ae977272311c007ef730af)</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</si>
  <si>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Now, let's continue our conversation. Since you've mentioned that your relationships are a significant source of stress, I would like to ask how you are doing today overall. How are you feeling about everything?</t>
  </si>
  <si>
    <t>2024-08-03T20:47:46.476Z</t>
  </si>
  <si>
    <t>ObjectId(66ae977272311c007ef730c1)</t>
  </si>
  <si>
    <t>2024-08-03T20:47:46.487Z</t>
  </si>
  <si>
    <t>ObjectId(66ae977272311c007ef730c8)</t>
  </si>
  <si>
    <t>2024-08-03T20:47:46.490Z</t>
  </si>
  <si>
    <t>ObjectId(66ae977472311c007ef730d4)</t>
  </si>
  <si>
    <t>Instructions completed: no
The therapist did not address the patient's question about how to begin discussing their relationships.
Last message coherent: no
The therapist's last message repeats a question that the patient has already answered and does not address the patient's request to start discussing their relationships.</t>
  </si>
  <si>
    <t>2024-08-03T20:47:48.090Z</t>
  </si>
  <si>
    <t>ObjectId(66ae977572311c007ef730e1)</t>
  </si>
  <si>
    <t>Overall, I feel a bit trapped. I keep thinking about my ex-boyfriend, Morrison, and how hard it is to break things off completely. Then there's my roommate Connie, who wants to be closer than I feel comfortable with. I worry about my new relationship with Pete too—I’m scared of getting too serious and then feeling the urge to pull away. It feels like I can't find a way to just be okay with where I am.</t>
  </si>
  <si>
    <t>2024-08-03T20:47:49.412Z</t>
  </si>
  <si>
    <t>ObjectId(66ae977572311c007ef730ec)</t>
  </si>
  <si>
    <t>2024-08-03T20:47:49.422Z</t>
  </si>
  <si>
    <t>ObjectId(66ae977672311c007ef730f4)</t>
  </si>
  <si>
    <t>(THINKING: I have not completed my current section yet.)
It sounds like you're navigating a lot of complex feelings and relationships right now, Nancy. It's completely understandable to feel trapped when you're dealing with these dynamics. The uncertainty with Morrison, the pressure from Connie, and your concerns about getting serious with Pete can all contribute to that feeling of being overwhelmed. 
Can you tell me more about what specifically makes you feel trapped in these situations?</t>
  </si>
  <si>
    <t>2024-08-03T20:47:50.874Z</t>
  </si>
  <si>
    <t>ObjectId(66ae977872311c007ef73108)</t>
  </si>
  <si>
    <t>I think it’s the pressure of expectations—both my own and from others. With Morrison, part of me feels bad for ending things, especially since he keeps reaching out. I feel guilty! With Connie, I want her to be happy, but I also crave my own space and independence. Then with Pete, I find myself anxious about the future and about whether I’ll end up wanting to break things off again. It’s like I want to be perfect in these relationships, and if I can’t be, I think it might be easier to just cut everyone off. Does that make sense?</t>
  </si>
  <si>
    <t>2024-08-03T20:47:52.704Z</t>
  </si>
  <si>
    <t>ObjectId(66ae977872311c007ef73113)</t>
  </si>
  <si>
    <t>2024-08-03T20:47:52.711Z</t>
  </si>
  <si>
    <t>ObjectId(66ae977b72311c007ef7311b)</t>
  </si>
  <si>
    <t>(THINKING: I have not completed my current section yet.)
Yes, that makes a lot of sense, Nancy. It sounds like you're feeling a heavy weight from the expectations you have for yourself and those you perceive from others. The guilt over ending things with Morrison, the desire to maintain your independence while also wanting to support Connie, and the anxiety about the future with Pete can create a lot of internal conflict. 
It's understandable to feel that cutting everyone off might seem like an easier solution when you're feeling overwhelmed. 
Given everything you've shared, would you like to further explore these relationship challenges, or would you prefer to learn a CBT exercise to help manage these feelings?</t>
  </si>
  <si>
    <t>2024-08-03T20:47:55.118Z</t>
  </si>
  <si>
    <t>ObjectId(66ae977d72311c007ef7312f)</t>
  </si>
  <si>
    <t>I appreciate that option, but I'm not sure about doing an exercise just yet. I think I'd like to continue exploring my relationship challenges. It feels like there's a lot to unpack there, and I'm not sure where to begin. Can we dive deeper into that?</t>
  </si>
  <si>
    <t>2024-08-03T20:47:57.307Z</t>
  </si>
  <si>
    <t>ObjectId(66ae977d72311c007ef7313a)</t>
  </si>
  <si>
    <t>2024-08-03T20:47:57.311Z</t>
  </si>
  <si>
    <t>ObjectId(66ae978272311c007ef73142)</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</si>
  <si>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dive deeper into your relationship challenges. To start, can you further describe the main issue you are experiencing with your relationships? What do you feel is at the core of the difficulties you're facing?</t>
  </si>
  <si>
    <t>2024-08-03T20:48:02.843Z</t>
  </si>
  <si>
    <t>ObjectId(66ae978272311c007ef73154)</t>
  </si>
  <si>
    <t>2024-08-03T20:48:02.855Z</t>
  </si>
  <si>
    <t>ObjectId(66ae978272311c007ef7315b)</t>
  </si>
  <si>
    <t>2024-08-03T20:48:02.858Z</t>
  </si>
  <si>
    <t>ObjectId(66ae978372311c007ef73167)</t>
  </si>
  <si>
    <t>2024-08-03T20:48:03.758Z</t>
  </si>
  <si>
    <t>ObjectId(66ae978572311c007ef73174)</t>
  </si>
  <si>
    <t>At the core, I think the main issue is my fear of vulnerability. I worry that if I open up and let people in too much, I might get hurt or let them down. With Morrison, for instance, I struggled to admit that I wasn't happy anymore because I didn't want to hurt him. With Connie, I'm hesitant to set boundaries because I fear it might lead to conflict or make her feel rejected. And with Pete, the thought of getting serious feels terrifying. I find myself second-guessing if I’m capable of truly being open and committed without messing things up. It’s like I’m caught between wanting to connect and wanting to protect myself.</t>
  </si>
  <si>
    <t>2024-08-03T20:48:05.832Z</t>
  </si>
  <si>
    <t>ObjectId(66ae978572311c007ef7317f)</t>
  </si>
  <si>
    <t>2024-08-03T20:48:05.834Z</t>
  </si>
  <si>
    <t>ObjectId(66ae978872311c007ef73187)</t>
  </si>
  <si>
    <t>(THINKING: I have not completed my current section yet.)
Thank you for sharing that, Nancy. It sounds like your fear of vulnerability is a significant barrier for you in your relationships. You want to connect with others, but the fear of getting hurt or disappointing them holds you back. This internal conflict between wanting to open up and wanting to protect yourself is understandable and can be quite challenging.
Next, I'd like to ask how this issue affects your daily life. How do these feelings and fears impact your interactions and overall well-being?</t>
  </si>
  <si>
    <t>2024-08-03T20:48:08.103Z</t>
  </si>
  <si>
    <t>ObjectId(66ae978a72311c007ef7319b)</t>
  </si>
  <si>
    <t>These feelings definitely weigh on me every day. It causes me to hesitate when interacting with people, especially in more personal situations. I find myself being overly compliant, trying to keep everyone happy, which often leaves me feeling drained. I avoid deeper conversations because I’m scared of what might come up, which just leads to more frustration. 
I also think it adds to my overall anxiety, especially with work looming over me. If I can't manage my feelings about my relationships, it makes everything else feel more significant and stressful—like my upcoming presentation. It's hard to focus on work when my mind is tangled in all these thoughts and emotions about my relationships. The result is that I feel stuck, unable to move forward in any aspect of my life.</t>
  </si>
  <si>
    <t>2024-08-03T20:48:10.216Z</t>
  </si>
  <si>
    <t>ObjectId(66ae978a72311c007ef731a6)</t>
  </si>
  <si>
    <t>2024-08-03T20:48:10.225Z</t>
  </si>
  <si>
    <t>ObjectId(66ae978b72311c007ef731ae)</t>
  </si>
  <si>
    <t>(THINKING: I have not completed my current section yet.)
It sounds like these feelings of fear and anxiety are really impacting your daily life, Nancy. The hesitation to engage in deeper conversations and the tendency to be overly compliant are leaving you feeling drained and frustrated. It's understandable that this would contribute to your overall anxiety, especially with work-related stressors like your upcoming presentation. 
Now, I'd like to ask if there are any specific triggers that worsen these feelings and fears in your relationships. Are there particular situations or interactions that make these emotions more intense for you?</t>
  </si>
  <si>
    <t>2024-08-03T20:48:11.945Z</t>
  </si>
  <si>
    <t>ObjectId(66ae978e72311c007ef731c2)</t>
  </si>
  <si>
    <t>Definitely. Some specific triggers are when Morrison calls or messages me; it makes me feel guilty for breaking up with him, and I start to second-guess my decision. With Connie, I notice that if she brings up wanting to hang out more or does something that makes me feel pressured, I just shut down. I feel like I have to accommodate her, and that makes me resentful.
And with Pete, if we have a conversation about our future or what being serious means, I panic a little. It’s like I feel the walls closing in, and I worry about what might happen if I don’t live up to expectations—either his or my own. Those moments just amplify everything I’ve been feeling, and I struggle to express that to anyone involved. It’s like I’m caught in a loop of avoidance and anxiety.</t>
  </si>
  <si>
    <t>2024-08-03T20:48:14.519Z</t>
  </si>
  <si>
    <t>ObjectId(66ae978e72311c007ef731cd)</t>
  </si>
  <si>
    <t>2024-08-03T20:48:14.528Z</t>
  </si>
  <si>
    <t>ObjectId(66ae979072311c007ef731d5)</t>
  </si>
  <si>
    <t>(THINKING: I have not completed my current section yet.)
Thank you for sharing those specific triggers, Nancy. It sounds like interactions with Morrison, Connie, and Pete each bring up different feelings of guilt, pressure, and anxiety. When Morrison reaches out, it makes you question your decision to end things. With Connie, the pressure to accommodate her leads to feelings of resentment and shutdown. And with Pete, discussions about the future trigger panic and fear of not meeting expectations. 
This cycle of avoidance and anxiety can be really exhausting, and it’s understandable that you feel caught in it. 
Now, I’d like to ask what you have tried so far to address these issues. Have you taken any steps to manage these feelings or improve your relationships?</t>
  </si>
  <si>
    <t>2024-08-03T20:48:16.972Z</t>
  </si>
  <si>
    <t>ObjectId(66ae979372311c007ef731e9)</t>
  </si>
  <si>
    <t>I’ve tried a couple of things, but nothing feels like it’s really worked. I’ve had moments where I would try to be more open and express how I feel to Morrison or Connie, but it usually ends up feeling overwhelming, and I just retreat back into myself. I’ve also thought about setting boundaries with Connie, but I worry it might hurt her feelings. 
With Pete, I’ve attempted to keep things light and casual, avoiding those deeper conversations we might have about our future. I thought it might prevent unnecessary anxiety, but it’s starting to feel like I’m just putting off the inevitable instead of addressing how I really feel. It’s hard to know what the right approach is when I feel so conflicted!</t>
  </si>
  <si>
    <t>2024-08-03T20:48:19.127Z</t>
  </si>
  <si>
    <t>ObjectId(66ae979372311c007ef731f4)</t>
  </si>
  <si>
    <t>2024-08-03T20:48:19.135Z</t>
  </si>
  <si>
    <t>ObjectId(66ae979572311c007ef731fc)</t>
  </si>
  <si>
    <t>(THINKING: I have not completed my current section yet.)
It sounds like you've made some attempts to be more open and set boundaries, but those efforts have felt overwhelming and led you to retreat instead. It's understandable that you would want to avoid hurting Connie's feelings, and keeping things light with Pete seems like a way to manage your anxiety, even if it feels like you're postponing deeper conversations.
Now, I’d like to ask what emotions you feel when these issues arise. When you experience these challenges in your relationships, what emotions come up for you?</t>
  </si>
  <si>
    <t>2024-08-03T20:48:21.331Z</t>
  </si>
  <si>
    <t>ObjectId(66ae979772311c007ef73210)</t>
  </si>
  <si>
    <t>When these challenges arise, I often feel a mix of anxiety and guilt. There’s this tight knot in my stomach when I think about having to confront someone or express my true feelings. With Morrison, I feel guilty for breaking his heart, and it makes me second-guess myself. 
With Connie, I feel anxious when she talks about wanting to spend more time together; it's like I can't decide if I should prioritize my own needs or try to make her happy. And with Pete, I feel scared—scared of getting serious, scared of losing him, and scared that I’ll mess everything up if I don't open up. It’s a rollercoaster of emotions, and it’s exhausting to keep track of them all!</t>
  </si>
  <si>
    <t>2024-08-03T20:48:23.421Z</t>
  </si>
  <si>
    <t>ObjectId(66ae979772311c007ef7321b)</t>
  </si>
  <si>
    <t>2024-08-03T20:48:23.428Z</t>
  </si>
  <si>
    <t>ObjectId(66ae979b72311c007ef73223)</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</si>
  <si>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Nancy. To summarize what you've shared: 
You are experiencing a fear of vulnerability in your relationships, which leads to feelings of anxiety and guilt. This fear makes it difficult for you to express your true feelings, especially with Morrison, where you feel guilty for breaking up; with Connie, where you feel anxious about setting boundaries; and with Pete, where you feel scared about getting serious. These emotions create a cycle of avoidance and anxiety, impacting your daily life and making it hard to focus on other areas, like work.
Did I capture your feelings and experiences accurately? If there's anything you'd like to add or change, please let me know!</t>
  </si>
  <si>
    <t>2024-08-03T20:48:27.717Z</t>
  </si>
  <si>
    <t>ObjectId(66ae979b72311c007ef73235)</t>
  </si>
  <si>
    <t>2024-08-03T20:48:27.722Z</t>
  </si>
  <si>
    <t>ObjectId(66ae979b72311c007ef7323c)</t>
  </si>
  <si>
    <t>2024-08-03T20:48:27.724Z</t>
  </si>
  <si>
    <t>ObjectId(66ae979c72311c007ef73248)</t>
  </si>
  <si>
    <t>2024-08-03T20:48:28.967Z</t>
  </si>
  <si>
    <t>ObjectId(66ae979e72311c007ef73255)</t>
  </si>
  <si>
    <t>Yes, that summary captures my feelings and experiences pretty well! It’s nice to see everything framed clearly like that. I do feel like my fear of vulnerability is at the heart of many of my struggles in relationships, and it’s overwhelming. I guess I just wish I could find a way to break free from this cycle and manage these feelings better.</t>
  </si>
  <si>
    <t>2024-08-03T20:48:30.373Z</t>
  </si>
  <si>
    <t>ObjectId(66ae979e72311c007ef73260)</t>
  </si>
  <si>
    <t>2024-08-03T20:48:30.388Z</t>
  </si>
  <si>
    <t>ObjectId(66ae97a472311c007ef73268)</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</si>
  <si>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Nancy. It sounds like you're ready to explore ways to break free from this cycle and manage your feelings better. 
Given the challenges you've described, I would like to suggest a CBT exercise that could help you. One option is the **Thought Record**, which is a cognitive restructuring exercise designed to challenge and reframe negative thoughts. This could be particularly useful in addressing the fears and anxieties you have about vulnerability in your relationships.
Would you like to learn more about this exercise, or do you have any questions about it?</t>
  </si>
  <si>
    <t>2024-08-03T20:48:36.235Z</t>
  </si>
  <si>
    <t>ObjectId(66ae97a472311c007ef7327a)</t>
  </si>
  <si>
    <t>2024-08-03T20:48:36.248Z</t>
  </si>
  <si>
    <t>ObjectId(66ae97a472311c007ef73281)</t>
  </si>
  <si>
    <t>2024-08-03T20:48:36.252Z</t>
  </si>
  <si>
    <t>ObjectId(66ae97a572311c007ef7328d)</t>
  </si>
  <si>
    <t>Instructions completed: no
The therapist did not wait for the patient to confirm the summary before proceeding.
Last message coherent: yes</t>
  </si>
  <si>
    <t>2024-08-03T20:48:37.105Z</t>
  </si>
  <si>
    <t>ObjectId(66ae97a772311c007ef7329a)</t>
  </si>
  <si>
    <t>I’m interested in the Thought Record exercise, but I’m not sure if I’m ready to dive into something like that right now! It feels a bit intimidating to try to challenge those deep fears, especially when I’m already feeling overwhelmed. Could we instead discuss ways to take smaller steps toward addressing my relationships? That might feel more manageable for me.</t>
  </si>
  <si>
    <t>2024-08-03T20:48:39.542Z</t>
  </si>
  <si>
    <t>ObjectId(66ae97a772311c007ef732a5)</t>
  </si>
  <si>
    <t>2024-08-03T20:48:39.551Z</t>
  </si>
  <si>
    <t>ObjectId(66ae97a972311c007ef732ad)</t>
  </si>
  <si>
    <t>(THINKING: I have not completed my current section yet.)
I completely understand, Nancy. It's important to approach these feelings at a pace that feels comfortable for you. Taking smaller steps can be a very effective way to gradually address your relationship challenges without feeling overwhelmed.
Let's discuss some manageable steps you could take to start addressing your relationships. What are some small actions you think you could take to begin setting boundaries or expressing your feelings in a way that feels safe for you?</t>
  </si>
  <si>
    <t>2024-08-03T20:48:41.493Z</t>
  </si>
  <si>
    <t>ObjectId(66ae97ab72311c007ef732c1)</t>
  </si>
  <si>
    <t>One small action I could take is to have a brief, honest conversation with Connie about needing some more personal space. I think if I approach it with care and emphasis on my own needs rather than her, it might soften the blow a bit.
I could also try journaling my feelings about Morrison and Pete, just to sort through everything in my head first before expressing it to them. That way, I can get clearer on what I really want to say without the pressure of an immediate conversation.
Those feel like doable steps. What do you think?</t>
  </si>
  <si>
    <t>2024-08-03T20:48:43.387Z</t>
  </si>
  <si>
    <t>ObjectId(66ae97ab72311c007ef732cc)</t>
  </si>
  <si>
    <t>2024-08-03T20:48:43.390Z</t>
  </si>
  <si>
    <t>ObjectId(66ae97ad72311c007ef732d4)</t>
  </si>
  <si>
    <t>(THINKING: I have not completed my current section yet.)
Those sound like excellent and very manageable steps, Nancy! Having a brief, honest conversation with Connie while focusing on your own needs is a thoughtful approach that can help maintain the relationship while also respecting your boundaries. Journaling your feelings about Morrison and Pete is also a great way to process your thoughts and gain clarity before having any conversations with them.
Taking these small actions can help you gradually build confidence in expressing your needs and feelings. 
If you're comfortable, we can also explore more strategies or techniques to support you as you take these steps. Would you like to discuss anything further, or do you feel ready to move forward with these actions?</t>
  </si>
  <si>
    <t>2024-08-03T20:48:45.590Z</t>
  </si>
  <si>
    <t>ObjectId(66ae97af72311c007ef732e8)</t>
  </si>
  <si>
    <t>I think I feel ready to move forward with these actions! Just having a plan in place makes me feel a bit more at ease. I appreciate you helping me break it down into smaller steps. If I run into any challenges while I'm trying these things, would it be okay to come back and talk through it?</t>
  </si>
  <si>
    <t>2024-08-03T20:48:47.076Z</t>
  </si>
  <si>
    <t>ObjectId(66ae97af72311c007ef732f3)</t>
  </si>
  <si>
    <t>2024-08-03T20:48:47.082Z</t>
  </si>
  <si>
    <t>ObjectId(66ae97b372311c007ef732fb)</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</si>
  <si>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ready to move forward with your plan! It's great that breaking it down into smaller steps has helped ease your mind. And absolutely, if you encounter any challenges or need to talk through anything as you take these actions, please feel free to come back and discuss it. 
As we wrap up our session today, let me summarize what we've talked about: We explored your feelings around vulnerability in your relationships, identified specific triggers, and discussed manageable steps you can take, such as having a conversation with Connie and journaling your feelings about Morrison and Pete. 
Do you have any more questions or is there anything else you would like to discuss before we finish?</t>
  </si>
  <si>
    <t>2024-08-03T20:48:51.560Z</t>
  </si>
  <si>
    <t>ObjectId(66ae97b372311c007ef7330d)</t>
  </si>
  <si>
    <t>2024-08-03T20:48:51.567Z</t>
  </si>
  <si>
    <t>ObjectId(66ae97b372311c007ef73314)</t>
  </si>
  <si>
    <t>2024-08-03T20:48:51.569Z</t>
  </si>
  <si>
    <t>ObjectId(66ae97b472311c007ef73320)</t>
  </si>
  <si>
    <t>Instructions completed: no
The therapist did not suggest one of the three CBT exercises as instructed in Task 4a. Instead, they moved on to discussing smaller steps to address the patient's relationship challenges.
Last message coherent: yes</t>
  </si>
  <si>
    <t>2024-08-03T20:48:52.997Z</t>
  </si>
  <si>
    <t>ObjectId(66ae97b672311c007ef7332d)</t>
  </si>
  <si>
    <t>No, I think that covers everything for now. It feels good to have a plan and know that I can touch base later if I need to. Thank you so much for your support today, Dr. Smith! I really appreciate it.</t>
  </si>
  <si>
    <t>2024-08-03T20:48:54.051Z</t>
  </si>
  <si>
    <t>ObjectId(66ae97b672311c007ef73338)</t>
  </si>
  <si>
    <t>2024-08-03T20:48:54.057Z</t>
  </si>
  <si>
    <t>ObjectId(66ae97b872311c007ef73340)</t>
  </si>
  <si>
    <t>(THINKING: I have completed my current section.)
Thank you for your kind words, Nancy! I'm glad to hear that you feel good about the plan we've created together. 
As we finish our session, I want to reiterate that we discussed your feelings around vulnerability in your relationships, identified specific triggers, and outlined manageable steps you can take to address these challenges. Remember, you can always come back if you need support or want to talk through anything.
I wish you the best as you take these steps, and I'm here for you whenever you need further support. Take care, and goodbye for now!</t>
  </si>
  <si>
    <t>2024-08-03T20:48:56.770Z</t>
  </si>
  <si>
    <t>ObjectId(66ae97b872311c007ef73352)</t>
  </si>
  <si>
    <t>2024-08-03T20:48:56.779Z</t>
  </si>
  <si>
    <t>ObjectId(66ae97b972311c007ef7335f)</t>
  </si>
  <si>
    <t>Instructions completed: no
The therapist did not ask the patient if they had any more questions or if there was anything else they would like to discuss before expressing availability for further support and saying goodbye.
Last message coherent: yes</t>
  </si>
  <si>
    <t>2024-08-03T20:48:57.766Z</t>
  </si>
  <si>
    <t>ObjectId(66ae97b972311c007ef73385)</t>
  </si>
  <si>
    <t>2024-08-03T20:48:57.790Z</t>
  </si>
  <si>
    <t>ObjectId(66ae97b972311c007ef7338e)</t>
  </si>
  <si>
    <t>2024-08-03T20:48:57.793Z</t>
  </si>
  <si>
    <t>ObjectId(66ae97ba72311c007ef7339a)</t>
  </si>
  <si>
    <t>2024-08-03T20:48:58.448Z</t>
  </si>
  <si>
    <t>ObjectId(66ae97bb72311c007ef733a9)</t>
  </si>
  <si>
    <t>2024-08-03T20:48:59.267Z</t>
  </si>
  <si>
    <t>ObjectId(66ae97bd72311c007ef733bd)</t>
  </si>
  <si>
    <t>Hi, Dr. Smith! I'm feeling a bit overwhelmed, to be honest. There are a lot of things on my mind—relationships, work, and just feeling trapped in general. It’s a lot to juggle right now.</t>
  </si>
  <si>
    <t>2024-08-03T20:49:01.339Z</t>
  </si>
  <si>
    <t>ObjectId(66ae97bd72311c007ef733c8)</t>
  </si>
  <si>
    <t>2024-08-03T20:49:01.351Z</t>
  </si>
  <si>
    <t>ObjectId(66ae97bd72311c007ef733d4)</t>
  </si>
  <si>
    <t>2024-08-03T20:49:01.974Z</t>
  </si>
  <si>
    <t>ObjectId(66ae97be72311c007ef733e3)</t>
  </si>
  <si>
    <t>Thank you for sharing that with me. Before we dive deeper, what name do you prefer to be called by?</t>
  </si>
  <si>
    <t>2024-08-03T20:49:02.943Z</t>
  </si>
  <si>
    <t>ObjectId(66ae97bf72311c007ef733f7)</t>
  </si>
  <si>
    <t>You can just call me Nancy. That’s what I go by!</t>
  </si>
  <si>
    <t>2024-08-03T20:49:03.599Z</t>
  </si>
  <si>
    <t>ObjectId(66ae97bf72311c007ef73402)</t>
  </si>
  <si>
    <t>2024-08-03T20:49:03.605Z</t>
  </si>
  <si>
    <t>ObjectId(66ae97c072311c007ef7340e)</t>
  </si>
  <si>
    <t>2024-08-03T20:49:04.470Z</t>
  </si>
  <si>
    <t>ObjectId(66ae97c172311c007ef7341d)</t>
  </si>
  <si>
    <t>Thank you, Nancy! It's nice to meet you. Do you have any questions about the service or about me that you'd like to ask?</t>
  </si>
  <si>
    <t>2024-08-03T20:49:05.512Z</t>
  </si>
  <si>
    <t>ObjectId(66ae97c272311c007ef73431)</t>
  </si>
  <si>
    <t>Thanks, Dr. Smith! I don’t have any questions about you or the service right now, but I’d love to understand how this process works. Like, what can I expect during our sessions?</t>
  </si>
  <si>
    <t>2024-08-03T20:49:06.427Z</t>
  </si>
  <si>
    <t>ObjectId(66ae97c272311c007ef7343c)</t>
  </si>
  <si>
    <t>2024-08-03T20:49:06.431Z</t>
  </si>
  <si>
    <t>ObjectId(66ae97c372311c007ef73448)</t>
  </si>
  <si>
    <t>2024-08-03T20:49:07.241Z</t>
  </si>
  <si>
    <t>ObjectId(66ae97c472311c007ef73457)</t>
  </si>
  <si>
    <t>I appreciate your curiosity, Nancy! In our sessions, you can expect a safe and supportive environment where you can share your thoughts and feelings. I will listen to you, ask questions to help you explore your feelings, and provide guidance as needed. The goal is to help you gain insights and find ways to cope with what you're experiencing. 
If you have any specific areas you'd like to focus on today, feel free to share!</t>
  </si>
  <si>
    <t>2024-08-03T20:49:08.692Z</t>
  </si>
  <si>
    <t>ObjectId(66ae97c672311c007ef7346b)</t>
  </si>
  <si>
    <t>That sounds really helpful, thank you! I think I’d like to focus on my relationships, especially since they seem to contribute to a lot of my stress. I’m feeling really conflicted about my breakup with Morrison, and I’m also struggling with my roommate Connie wanting to be closer than I feel comfortable with. It all feels kind of overwhelming.</t>
  </si>
  <si>
    <t>2024-08-03T20:49:10.418Z</t>
  </si>
  <si>
    <t>ObjectId(66ae97c672311c007ef73476)</t>
  </si>
  <si>
    <t>2024-08-03T20:49:10.419Z</t>
  </si>
  <si>
    <t>ObjectId(66ae97c772311c007ef73482)</t>
  </si>
  <si>
    <t>2024-08-03T20:49:11.013Z</t>
  </si>
  <si>
    <t>ObjectId(66ae97c772311c007ef73492)</t>
  </si>
  <si>
    <t>2024-08-03T20:49:11.026Z</t>
  </si>
  <si>
    <t>ObjectId(66ae97c972311c007ef734a0)</t>
  </si>
  <si>
    <t>2024-08-03T20:49:13.803Z</t>
  </si>
  <si>
    <t>ObjectId(66ae97c972311c007ef734ae)</t>
  </si>
  <si>
    <t>2024-08-03T20:49:13.814Z</t>
  </si>
  <si>
    <t>ObjectId(66ae97ca72311c007ef734b5)</t>
  </si>
  <si>
    <t>I'm glad you found that helpful, Nancy! It sounds like you're dealing with a lot right now, especially with your breakup and your roommate situation. How are you feeling about everything today?</t>
  </si>
  <si>
    <t>2024-08-03T20:49:14.649Z</t>
  </si>
  <si>
    <t>ObjectId(66ae97cb72311c007ef734cb)</t>
  </si>
  <si>
    <t>2024-08-03T20:49:15.956Z</t>
  </si>
  <si>
    <t>ObjectId(66ae97cd72311c007ef734d8)</t>
  </si>
  <si>
    <t>I’m feeling a mix of sadness and frustration. I still have a sense of care for Morrison, but I know we need to be apart. At the same time, I feel like Connie is relying on me too much, which makes me want to pull away more. It’s like I don’t want to hurt anyone, but I also feel like I’m losing myself in all of it.</t>
  </si>
  <si>
    <t>2024-08-03T20:49:17.493Z</t>
  </si>
  <si>
    <t>ObjectId(66ae97cd72311c007ef734e3)</t>
  </si>
  <si>
    <t>2024-08-03T20:49:17.499Z</t>
  </si>
  <si>
    <t>ObjectId(66ae97ce72311c007ef734ef)</t>
  </si>
  <si>
    <t>2024-08-03T20:49:18.071Z</t>
  </si>
  <si>
    <t>ObjectId(66ae97d072311c007ef734fe)</t>
  </si>
  <si>
    <t>It sounds like you're navigating some really complex emotions, Nancy. It's completely understandable to feel sadness and frustration in situations like these, especially when you care about the people involved. Balancing your own needs with the needs of others can be incredibly challenging. 
Can you tell me more about what specifically makes you feel like you're losing yourself in all of this?</t>
  </si>
  <si>
    <t>2024-08-03T20:49:20.260Z</t>
  </si>
  <si>
    <t>ObjectId(66ae97d272311c007ef73512)</t>
  </si>
  <si>
    <t>It feels like I'm constantly trying to please everyone around me, and in doing that, I ignore my own feelings and what I really want. With Morrison, I feel guilty about wanting to cut ties, even though I know it’s what's best for me. And with Connie, I feel overwhelmed because she leans on me for support, but I just need some space. I guess I worry that if I don’t keep everyone happy, they’ll be disappointed in me, and it makes me feel trapped.</t>
  </si>
  <si>
    <t>2024-08-03T20:49:22.003Z</t>
  </si>
  <si>
    <t>ObjectId(66ae97d272311c007ef7351d)</t>
  </si>
  <si>
    <t>2024-08-03T20:49:22.005Z</t>
  </si>
  <si>
    <t>ObjectId(66ae97d372311c007ef73529)</t>
  </si>
  <si>
    <t>2024-08-03T20:49:23.014Z</t>
  </si>
  <si>
    <t>ObjectId(66ae97d472311c007ef73538)</t>
  </si>
  <si>
    <t>It sounds like you're carrying a heavy burden, trying to meet the expectations of others while neglecting your own needs. It's completely natural to feel trapped in that situation, especially when you care about the people in your life. 
Given everything you've shared, would you like to first further explore your feelings and the challenges you're facing, or would you prefer to learn a CBT exercise right away to help manage these emotions?</t>
  </si>
  <si>
    <t>2024-08-03T20:49:24.868Z</t>
  </si>
  <si>
    <t>ObjectId(66ae97d672311c007ef7354c)</t>
  </si>
  <si>
    <t>I appreciate the options, but I think I’d rather explore my feelings and challenges a bit more first. I’m still trying to really understand what’s going on within me, and I think it would help to talk it out.</t>
  </si>
  <si>
    <t>2024-08-03T20:49:26.085Z</t>
  </si>
  <si>
    <t>ObjectId(66ae97d672311c007ef73557)</t>
  </si>
  <si>
    <t>2024-08-03T20:49:26.087Z</t>
  </si>
  <si>
    <t>ObjectId(66ae97d772311c007ef73563)</t>
  </si>
  <si>
    <t>2024-08-03T20:49:27.012Z</t>
  </si>
  <si>
    <t>ObjectId(66ae97d772311c007ef73573)</t>
  </si>
  <si>
    <t>2024-08-03T20:49:27.024Z</t>
  </si>
  <si>
    <t>ObjectId(66ae97da72311c007ef73581)</t>
  </si>
  <si>
    <t>2024-08-03T20:49:30.705Z</t>
  </si>
  <si>
    <t>ObjectId(66ae97da72311c007ef7358f)</t>
  </si>
  <si>
    <t>2024-08-03T20:49:30.719Z</t>
  </si>
  <si>
    <t>ObjectId(66ae97db72311c007ef73596)</t>
  </si>
  <si>
    <t>I'm glad you want to explore your feelings further, Nancy. Let's start by diving deeper into the main issue you're experiencing. Can you further describe what you're feeling and the challenges you're facing in your relationships?</t>
  </si>
  <si>
    <t>2024-08-03T20:49:31.928Z</t>
  </si>
  <si>
    <t>ObjectId(66ae97dc72311c007ef735ac)</t>
  </si>
  <si>
    <t>2024-08-03T20:49:32.849Z</t>
  </si>
  <si>
    <t>ObjectId(66ae97df72311c007ef735b9)</t>
  </si>
  <si>
    <t xml:space="preserve">Sure! I think a lot of my feelings stem from fear—fear of being alone, fear of disappointing others, and fear of being stuck in a cycle of relationships that don’t satisfy me. With Morrison, I sometimes feel an urge to give in and maintain our connection, even though I know it's unhealthy for me. When he calls or texts, it pulls me back in, and I feel guilty for wanting to say no.
With Connie, I feel suffocated at times. I care about her, but I need my own space to recharge and focus on my own life. When I try to pull away, I worry she'll feel abandoned or hurt, which makes me want to just stay silent and go along with things. It feels like I’m compromising who I am to maintain these connections, and that leaves me feeling anxious and unhappy. </t>
  </si>
  <si>
    <t>2024-08-03T20:49:35.921Z</t>
  </si>
  <si>
    <t>ObjectId(66ae97df72311c007ef735c4)</t>
  </si>
  <si>
    <t>2024-08-03T20:49:35.930Z</t>
  </si>
  <si>
    <t>ObjectId(66ae97e072311c007ef735d0)</t>
  </si>
  <si>
    <t>2024-08-03T20:49:36.618Z</t>
  </si>
  <si>
    <t>ObjectId(66ae97e172311c007ef735df)</t>
  </si>
  <si>
    <t>Thank you for sharing that, Nancy. It sounds like you're grappling with a lot of fear and anxiety regarding your relationships, which is completely understandable. 
How does this issue affect your daily life?</t>
  </si>
  <si>
    <t>2024-08-03T20:49:37.641Z</t>
  </si>
  <si>
    <t>ObjectId(66ae97e372311c007ef735f3)</t>
  </si>
  <si>
    <t>It affects me in a few ways. First, my mood really fluctuates—when I’m feeling pressured by Morrison or Connie, I get anxious, and it can sometimes spill over into my work life. I find it hard to concentrate at my job, especially with that big presentation coming up. I worry that if I don't perform well, it will reflect poorly on me, which adds to my stress.
Also, I’ve noticed that I avoid social situations more often because I feel like I can’t handle the pressure of being around people, even friends. It's like I isolate myself to avoid the discomfort of relationship dynamics, which only makes me feel lonelier. I want to feel free and happy, but instead, I end up feeling trapped, and it feels like a vicious cycle.</t>
  </si>
  <si>
    <t>2024-08-03T20:49:39.915Z</t>
  </si>
  <si>
    <t>ObjectId(66ae97e372311c007ef735fe)</t>
  </si>
  <si>
    <t>2024-08-03T20:49:39.922Z</t>
  </si>
  <si>
    <t>ObjectId(66ae97e472311c007ef7360a)</t>
  </si>
  <si>
    <t>2024-08-03T20:49:40.682Z</t>
  </si>
  <si>
    <t>ObjectId(66ae97e572311c007ef73619)</t>
  </si>
  <si>
    <t>It sounds like the pressure from your relationships is really impacting your mood and overall well-being, Nancy. The anxiety you're feeling not only affects your work performance but also leads you to isolate yourself from social situations, which can create a cycle of loneliness. 
Are there any specific triggers that worsen this issue for you?</t>
  </si>
  <si>
    <t>2024-08-03T20:49:41.944Z</t>
  </si>
  <si>
    <t>ObjectId(66ae97e772311c007ef7362d)</t>
  </si>
  <si>
    <t xml:space="preserve">Yes, definitely. I think any time I receive a message or call from Morrison, I feel a surge of anxiety. It triggers a lot of negative thoughts about the breakup—like second-guessing my decision and worrying about whether I should give him another chance. 
With Connie, it tends to happen when she suggests plans or wants to hang out more frequently. I feel this pressure to agree, and if I don’t, I get anxious about her reaction. It becomes a struggle between wanting to assert my own needs and fearing that I’ll hurt her feelings or cause conflict. </t>
  </si>
  <si>
    <t>2024-08-03T20:49:43.605Z</t>
  </si>
  <si>
    <t>ObjectId(66ae97e772311c007ef73638)</t>
  </si>
  <si>
    <t>2024-08-03T20:49:43.615Z</t>
  </si>
  <si>
    <t>ObjectId(66ae97e872311c007ef73644)</t>
  </si>
  <si>
    <t>2024-08-03T20:49:44.342Z</t>
  </si>
  <si>
    <t>ObjectId(66ae97e972311c007ef73653)</t>
  </si>
  <si>
    <t>Thank you for sharing that, Nancy. It seems that receiving messages or calls from Morrison triggers a lot of anxiety and self-doubt about your breakup, while Connie's suggestions for plans create pressure that makes you feel torn between your needs and her feelings. 
What have you tried so far to address these issues?</t>
  </si>
  <si>
    <t>2024-08-03T20:49:45.747Z</t>
  </si>
  <si>
    <t>ObjectId(66ae97ec72311c007ef73667)</t>
  </si>
  <si>
    <t>I’ve tried a few things, like setting some boundaries with Morrison by telling him I need some space after the breakup. But it’s hard to stick to that when he keeps reaching out. I also try to communicate with Connie about needing alone time, but I often end up feeling guilty or like I'm letting her down. Sometimes I’ll avoid replying to messages or skip hangouts altogether, but that just makes me feel worse in the long run.
I’ve also tried distracting myself with work or hobbies, but those only work for short periods. At the end of the day, I still feel caught in the same patterns. I think I just need more effective strategies to navigate both relationships without feeling so trapped.</t>
  </si>
  <si>
    <t>2024-08-03T20:49:48.411Z</t>
  </si>
  <si>
    <t>ObjectId(66ae97ec72311c007ef73672)</t>
  </si>
  <si>
    <t>2024-08-03T20:49:48.422Z</t>
  </si>
  <si>
    <t>ObjectId(66ae97ed72311c007ef7367e)</t>
  </si>
  <si>
    <t>2024-08-03T20:49:49.333Z</t>
  </si>
  <si>
    <t>ObjectId(66ae97ee72311c007ef7368d)</t>
  </si>
  <si>
    <t>It sounds like you've been making efforts to set boundaries with both Morrison and Connie, but it's challenging to maintain those boundaries when you feel guilty or pressured. Avoiding communication might provide temporary relief, but it ultimately leads to more feelings of being trapped. 
Lastly, what emotions do you feel when these issues arise?</t>
  </si>
  <si>
    <t>2024-08-03T20:49:50.969Z</t>
  </si>
  <si>
    <t>ObjectId(66ae97f172311c007ef736a1)</t>
  </si>
  <si>
    <t>When these issues arise, I experience a lot of different emotions. Often, I feel anxious and overwhelmed, especially when I get messages from Morrison. There's also a sense of frustration when I feel pressured by Connie, like I'm being pulled in two different directions. 
I sometimes feel guilty for not being able to meet their expectations or needs, and that guilt can turn into sadness. It’s like I care about both of them but also feel resentful about the pressure they place on me. Ultimately, I think there's an underlying fear of being alone, which adds to an overall sense of helplessness in the situation.</t>
  </si>
  <si>
    <t>2024-08-03T20:49:53.511Z</t>
  </si>
  <si>
    <t>ObjectId(66ae97f172311c007ef736ac)</t>
  </si>
  <si>
    <t>2024-08-03T20:49:53.519Z</t>
  </si>
  <si>
    <t>ObjectId(66ae97f272311c007ef736b8)</t>
  </si>
  <si>
    <t>2024-08-03T20:49:54.285Z</t>
  </si>
  <si>
    <t>ObjectId(66ae97f472311c007ef736c7)</t>
  </si>
  <si>
    <t>Thank you for sharing all of that, Nancy. To summarize what you've expressed:
You are feeling overwhelmed and anxious due to the pressure from both Morrison and Connie. You care about them but feel trapped by their expectations, leading to frustration and guilt. When Morrison reaches out, it triggers anxiety and self-doubt about your breakup, while Connie's desire for closeness makes you feel suffocated. You’ve tried setting boundaries and communicating your needs, but you often struggle to maintain those boundaries due to feelings of guilt and fear of disappointing them. Ultimately, you experience a mix of emotions, including anxiety, frustration, guilt, sadness, and a fear of being alone, which contributes to a sense of helplessness.
Did I capture your feelings and situation correctly?</t>
  </si>
  <si>
    <t>2024-08-03T20:49:56.806Z</t>
  </si>
  <si>
    <t>ObjectId(66ae97f672311c007ef736db)</t>
  </si>
  <si>
    <t>Yes, you captured it all really well, thank you! It feels good to have everything laid out like that. It helps me see the bigger picture of what I'm dealing with, which is something I’ve been struggling to do. I appreciate you taking the time to understand my situation!</t>
  </si>
  <si>
    <t>2024-08-03T20:49:58.344Z</t>
  </si>
  <si>
    <t>ObjectId(66ae97f672311c007ef736e6)</t>
  </si>
  <si>
    <t>2024-08-03T20:49:58.349Z</t>
  </si>
  <si>
    <t>ObjectId(66ae97f772311c007ef736f2)</t>
  </si>
  <si>
    <t>2024-08-03T20:49:59.106Z</t>
  </si>
  <si>
    <t>ObjectId(66ae97f772311c007ef73702)</t>
  </si>
  <si>
    <t>2024-08-03T20:49:59.118Z</t>
  </si>
  <si>
    <t>ObjectId(66ae97f972311c007ef73710)</t>
  </si>
  <si>
    <t>2024-08-03T20:50:01.722Z</t>
  </si>
  <si>
    <t>ObjectId(66ae97f972311c007ef7371e)</t>
  </si>
  <si>
    <t>2024-08-03T20:50:01.728Z</t>
  </si>
  <si>
    <t>ObjectId(66ae97fc72311c007ef73725)</t>
  </si>
  <si>
    <t>I'm glad to hear that, Nancy! Now that we have a clearer understanding of your situation, I think it might be helpful to explore some strategies to manage these feelings and challenges. 
Based on what you've shared, I would suggest a couple of options for exercises that could help you navigate your emotions and relationships more effectively. Here are three options:
1. **Thought Record**: This is a cognitive restructuring exercise that helps challenge and reframe negative thoughts that may be contributing to your anxiety and feelings of being trapped.
2. **Behavioral Activation**: This exercise involves scheduling activities that you enjoy or find fulfilling, which can help increase your engagement in life and reduce feelings of isolation.
3. **Relaxation Techniques**: This exercise focuses on relaxation methods to help reduce stress and anxiety, which could be beneficial given the pressure you're feeling.
Which of these exercises would you like to explore further?</t>
  </si>
  <si>
    <t>2024-08-03T20:50:04.531Z</t>
  </si>
  <si>
    <t>ObjectId(66ae97fd72311c007ef7373b)</t>
  </si>
  <si>
    <t>Instructions completed: no
The therapist did not proceed with Task 3b, which involves providing a rephrased summary of the patient's input and asking if the understanding is correct. The therapist moved on to suggesting exercises instead.
Last message coherent: yes
The therapist's last message makes sense in the context of the conversation and addresses the patient's situation appropriately.</t>
  </si>
  <si>
    <t>2024-08-03T20:50:05.863Z</t>
  </si>
  <si>
    <t>ObjectId(66ae97fe72311c007ef73748)</t>
  </si>
  <si>
    <t>All of those options sound great, but I think I'd like to start with the **Thought Record** exercise. I feel like challenging some of those negative thoughts might really help me see things more clearly and reduce my anxiety.</t>
  </si>
  <si>
    <t>2024-08-03T20:50:06.928Z</t>
  </si>
  <si>
    <t>ObjectId(66ae97fe72311c007ef73753)</t>
  </si>
  <si>
    <t>2024-08-03T20:50:06.931Z</t>
  </si>
  <si>
    <t>ObjectId(66ae97ff72311c007ef7375f)</t>
  </si>
  <si>
    <t>2024-08-03T20:50:07.866Z</t>
  </si>
  <si>
    <t>ObjectId(66ae97ff72311c007ef7376f)</t>
  </si>
  <si>
    <t>2024-08-03T20:50:07.870Z</t>
  </si>
  <si>
    <t>ObjectId(66ae980272311c007ef7377d)</t>
  </si>
  <si>
    <t>(THINKING: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t>
  </si>
  <si>
    <t>2024-08-03T20:50:10.630Z</t>
  </si>
  <si>
    <t>ObjectId(66ae980272311c007ef7378b)</t>
  </si>
  <si>
    <t>2024-08-03T20:50:10.635Z</t>
  </si>
  <si>
    <t>ObjectId(66ae980672311c007ef73792)</t>
  </si>
  <si>
    <t>Great choice, Nancy! The **Thought Record** exercise can be very effective in helping you challenge and reframe negative thoughts. Here are the steps involved in this exercise:
1. **Identify a distressing thought**: Think of a specific thought that is causing you distress or anxiety.
2. **Write down the thought**: Jot down the exact thought you are experiencing.
3. **Note the emotion and intensity**: Identify the emotion you feel when you have this thought and rate its intensity on a scale from 0 to 10.
4. **Challenge the thought**: Look for evidence that supports and contradicts this thought.
5. **Reframe the thought**: Based on the evidence, try to reframe the thought into a more balanced perspective.
6. **Note the new emotion and intensity**: Finally, identify how you feel after reframing the thought and rate the intensity of that new emotion.
Do you understand the exercise, or do you have any questions about it?</t>
  </si>
  <si>
    <t>2024-08-03T20:50:14.012Z</t>
  </si>
  <si>
    <t>ObjectId(66ae980672311c007ef737a8)</t>
  </si>
  <si>
    <t>2024-08-03T20:50:14.934Z</t>
  </si>
  <si>
    <t>ObjectId(66ae980872311c007ef737b5)</t>
  </si>
  <si>
    <t>I think I understand the exercise! I will choose a thought to work with and then follow the steps you outlined. However, I’m a bit unsure about how to find evidence for and against my thoughts. Can you help me with how to approach that part?</t>
  </si>
  <si>
    <t>2024-08-03T20:50:16.477Z</t>
  </si>
  <si>
    <t>ObjectId(66ae980872311c007ef737c0)</t>
  </si>
  <si>
    <t>2024-08-03T20:50:16.488Z</t>
  </si>
  <si>
    <t>ObjectId(66ae980972311c007ef737cc)</t>
  </si>
  <si>
    <t>2024-08-03T20:50:17.383Z</t>
  </si>
  <si>
    <t>ObjectId(66ae980b72311c007ef737db)</t>
  </si>
  <si>
    <t>Absolutely, I can help with that! When you're looking for evidence for and against your thought, consider the following approaches:
1. **For Evidence**: Think about any past experiences or situations that support your thought. Ask yourself:
   - What facts or experiences make this thought seem true?
   - Have there been times when this thought has been validated by others or by events?
2. **Against Evidence**: Look for evidence that contradicts your thought. Ask yourself:
   - Are there instances where this thought has not been true?
   - What do others say about this situation? Do they see it differently?
   - What positive outcomes have occurred that challenge this thought?
By examining both sides, you can gain a clearer perspective and help reframe your thought more effectively. 
Are you ready to choose a distressing thought to work on?</t>
  </si>
  <si>
    <t>2024-08-03T20:50:19.981Z</t>
  </si>
  <si>
    <t>ObjectId(66ae980d72311c007ef737ef)</t>
  </si>
  <si>
    <t>Yes, I think I have a thought in mind! One thought that really gets to me is: "If I don't keep Morrison in my life, I'll be completely alone." I feel this one a lot, especially when I’m trying to maintain boundaries with him.
I'll write it down and follow the steps. For the emotions, I’d rate my anxiety about it at an 8 out of 10. Does that sound good to you?</t>
  </si>
  <si>
    <t>2024-08-03T20:50:21.519Z</t>
  </si>
  <si>
    <t>ObjectId(66ae980d72311c007ef737fa)</t>
  </si>
  <si>
    <t>2024-08-03T20:50:21.521Z</t>
  </si>
  <si>
    <t>ObjectId(66ae980e72311c007ef73806)</t>
  </si>
  <si>
    <t>2024-08-03T20:50:22.260Z</t>
  </si>
  <si>
    <t>ObjectId(66ae981072311c007ef73815)</t>
  </si>
  <si>
    <t>That sounds like a great choice, Nancy! The thought "If I don't keep Morrison in my life, I'll be completely alone" is definitely a significant one to work on. Rating your anxiety at an 8 out of 10 shows just how impactful this thought is for you.
Now, let's move on to the next step. 
4. **Challenge the thought**: Let's look for evidence for and against this thought. 
- **For Evidence**: What facts or experiences support the idea that if you don't keep Morrison in your life, you'll be completely alone? 
Take your time to think about this, and let me know what you come up with!</t>
  </si>
  <si>
    <t>2024-08-03T20:50:24.490Z</t>
  </si>
  <si>
    <t>ObjectId(66ae981172311c007ef73829)</t>
  </si>
  <si>
    <t>Alright, let me think about that.
**For Evidence**:
1. I think about how I felt when Morrison and I broke up; it felt really lonely and painful.
2. Whenever I’ve ended relationships in the past, I often found myself feeling disconnected and alone afterward.
3. Morrison is someone I leaned on for companionship, so cutting him out feels like losing that support.
That’s what I’ve got for now. It definitely feels real in the moment when I focus on those points.</t>
  </si>
  <si>
    <t>2024-08-03T20:50:25.861Z</t>
  </si>
  <si>
    <t>ObjectId(66ae981172311c007ef73834)</t>
  </si>
  <si>
    <t>2024-08-03T20:50:25.866Z</t>
  </si>
  <si>
    <t>ObjectId(66ae981272311c007ef73840)</t>
  </si>
  <si>
    <t>2024-08-03T20:50:26.912Z</t>
  </si>
  <si>
    <t>ObjectId(66ae981472311c007ef7384f)</t>
  </si>
  <si>
    <t>You've done a great job identifying the evidence for your thought, Nancy. It definitely makes sense that those experiences would contribute to your feelings of loneliness and the fear of losing support.
Now, let's move on to the **against evidence**. What evidence can you find that contradicts the thought "If I don't keep Morrison in my life, I'll be completely alone"? Take your time to think about this, and let me know what you come up with!</t>
  </si>
  <si>
    <t>2024-08-03T20:50:28.657Z</t>
  </si>
  <si>
    <t>ObjectId(66ae981672311c007ef73863)</t>
  </si>
  <si>
    <t>Okay, here’s what I can come up with for the evidence against that thought:
1. I have friends and family who care about me and would be there for me if I needed support; I’m not completely alone.
2. Since the breakup, I’ve had some good moments where I felt happy and connected with other people, like spending time with friends or even just enjoying my own company.
3. I’ve managed to navigate life independently before, and I can develop new friendships or strengthen existing ones without relying on one person.
4. There are plenty of activities and hobbies that I enjoy, and engaging with those can help foster connections with others.
That feels encouraging to think about!</t>
  </si>
  <si>
    <t>2024-08-03T20:50:30.660Z</t>
  </si>
  <si>
    <t>ObjectId(66ae981672311c007ef7386e)</t>
  </si>
  <si>
    <t>2024-08-03T20:50:30.669Z</t>
  </si>
  <si>
    <t>ObjectId(66ae981772311c007ef7387a)</t>
  </si>
  <si>
    <t>2024-08-03T20:50:31.520Z</t>
  </si>
  <si>
    <t>ObjectId(66ae981972311c007ef73889)</t>
  </si>
  <si>
    <t>You've done an excellent job identifying evidence against your thought, Nancy! Recognizing that you have a support system, positive experiences, and the ability to build new connections is very empowering. 
Now, let's move on to the next step:
5. **Reframe the thought**: Based on the evidence you've gathered, how can you reframe the thought "If I don't keep Morrison in my life, I'll be completely alone" into a more balanced perspective? What would a more realistic or positive version of that thought look like?</t>
  </si>
  <si>
    <t>2024-08-03T20:50:33.776Z</t>
  </si>
  <si>
    <t>ObjectId(66ae981b72311c007ef7389d)</t>
  </si>
  <si>
    <t>I think I can reframe it like this: "While it’s true that losing Morrison might leave a gap in my social life for a while, I have people who care about me, and I can find new connections. Being alone doesn’t mean I’m lonely; I can use that time to focus on myself and develop new relationships. It’s okay to prioritize my well-being, even if it feels scary now."
That feels much more balanced and hopeful!</t>
  </si>
  <si>
    <t>2024-08-03T20:50:35.519Z</t>
  </si>
  <si>
    <t>ObjectId(66ae981b72311c007ef738a8)</t>
  </si>
  <si>
    <t>2024-08-03T20:50:35.527Z</t>
  </si>
  <si>
    <t>ObjectId(66ae981c72311c007ef738b4)</t>
  </si>
  <si>
    <t>2024-08-03T20:50:36.743Z</t>
  </si>
  <si>
    <t>ObjectId(66ae981c72311c007ef738c4)</t>
  </si>
  <si>
    <t>2024-08-03T20:50:36.753Z</t>
  </si>
  <si>
    <t>ObjectId(66ae981e72311c007ef738d2)</t>
  </si>
  <si>
    <t>2024-08-03T20:50:38.801Z</t>
  </si>
  <si>
    <t>ObjectId(66ae981e72311c007ef738e0)</t>
  </si>
  <si>
    <t>2024-08-03T20:50:38.817Z</t>
  </si>
  <si>
    <t>ObjectId(66ae982172311c007ef738e7)</t>
  </si>
  <si>
    <t>You've done a fantastic job reframing that thought, Nancy! It sounds much more balanced and hopeful, and it's great to see you focusing on your well-being and the potential for new connections.
As we wrap up our session, let's summarize what we've discussed today:
- We explored your feelings about your relationships with Morrison and Connie, identifying the challenges and emotions you're experiencing.
- We worked through the **Thought Record** exercise, where you identified a distressing thought, gathered evidence for and against it, and reframed it into a more balanced perspective.
Do you have any more questions or is there anything else you would like to discuss before we finish?</t>
  </si>
  <si>
    <t>2024-08-03T20:50:41.045Z</t>
  </si>
  <si>
    <t>ObjectId(66ae982272311c007ef738fd)</t>
  </si>
  <si>
    <t>Instructions completed: no
The therapist did not ask the patient if they understood the exercise or if they had any questions about it before proceeding with the exercise.
Last message coherent: yes</t>
  </si>
  <si>
    <t>2024-08-03T20:50:42.891Z</t>
  </si>
  <si>
    <t>ObjectId(66ae982472311c007ef7390a)</t>
  </si>
  <si>
    <t>Thank you, Dr. Smith! I feel like I’ve gained some valuable insights today. I don’t have any more questions right now, but I really appreciate the guidance on the Thought Record exercise. It’s nice to have some tools to work with as I navigate these feelings. 
I guess I just want to ensure I remember this reframe when I’m feeling anxious again!</t>
  </si>
  <si>
    <t>2024-08-03T20:50:44.735Z</t>
  </si>
  <si>
    <t>ObjectId(66ae982472311c007ef73915)</t>
  </si>
  <si>
    <t>2024-08-03T20:50:44.741Z</t>
  </si>
  <si>
    <t>ObjectId(66ae982572311c007ef73921)</t>
  </si>
  <si>
    <t>2024-08-03T20:50:45.652Z</t>
  </si>
  <si>
    <t>ObjectId(66ae982572311c007ef73931)</t>
  </si>
  <si>
    <t>2024-08-03T20:50:45.657Z</t>
  </si>
  <si>
    <t>ObjectId(66ae982872311c007ef73939)</t>
  </si>
  <si>
    <t>I'm glad to hear that you found our session valuable, Nancy! It's great that you feel equipped with tools like the Thought Record exercise to help you navigate your feelings. 
To help you remember the reframe when you're feeling anxious, you might consider writing it down somewhere visible or practicing it a few times to reinforce it in your mind. 
If you ever need further support or want to discuss anything else, I'm here for you. I wish you all the best as you continue to work through these feelings. Take care, and goodbye for now!</t>
  </si>
  <si>
    <t>2024-08-03T20:50:48.117Z</t>
  </si>
  <si>
    <t>ObjectId(66ae982972311c007ef7394f)</t>
  </si>
  <si>
    <t>Instructions completed: no
The therapist did not provide a summary of what was discussed and the exercises conducted during the session.
Last message coherent: yes</t>
  </si>
  <si>
    <t>2024-08-03T20:50:49.357Z</t>
  </si>
  <si>
    <t>ObjectId(66ae982972311c007ef73975)</t>
  </si>
  <si>
    <t>2024-08-03T20:50:49.397Z</t>
  </si>
  <si>
    <t>ObjectId(66ae982972311c007ef7397e)</t>
  </si>
  <si>
    <t>2024-08-03T20:50:49.403Z</t>
  </si>
  <si>
    <t>ObjectId(66ae982a72311c007ef7398a)</t>
  </si>
  <si>
    <t>2024-08-03T20:50:50.264Z</t>
  </si>
  <si>
    <t>ObjectId(66ae982b72311c007ef73999)</t>
  </si>
  <si>
    <t>2024-08-03T20:50:51.183Z</t>
  </si>
  <si>
    <t>ObjectId(66ae982c72311c007ef739ad)</t>
  </si>
  <si>
    <t>Hi, Dr. Smith. I'm feeling a bit overwhelmed, to be honest. There’s just a lot going on in my life right now, and it feels hard to juggle everything. I guess I'm looking for some clarity.</t>
  </si>
  <si>
    <t>2024-08-03T20:50:52.416Z</t>
  </si>
  <si>
    <t>ObjectId(66ae982c72311c007ef739b8)</t>
  </si>
  <si>
    <t>2024-08-03T20:50:52.424Z</t>
  </si>
  <si>
    <t>ObjectId(66ae982d72311c007ef739c4)</t>
  </si>
  <si>
    <t>2024-08-03T20:50:53.337Z</t>
  </si>
  <si>
    <t>ObjectId(66ae982e72311c007ef739d3)</t>
  </si>
  <si>
    <t>2024-08-03T20:50:54.291Z</t>
  </si>
  <si>
    <t>ObjectId(66ae982f72311c007ef739e7)</t>
  </si>
  <si>
    <t>You can just call me Nancy. That's what everyone else calls me!</t>
  </si>
  <si>
    <t>2024-08-03T20:50:55.178Z</t>
  </si>
  <si>
    <t>ObjectId(66ae982f72311c007ef739f2)</t>
  </si>
  <si>
    <t>2024-08-03T20:50:55.183Z</t>
  </si>
  <si>
    <t>ObjectId(66ae983072311c007ef739fe)</t>
  </si>
  <si>
    <t>2024-08-03T20:50:56.096Z</t>
  </si>
  <si>
    <t>ObjectId(66ae983072311c007ef73a0d)</t>
  </si>
  <si>
    <t>Great to meet you, Nancy! Now, do you have any questions about the service or about me that I can help answer?</t>
  </si>
  <si>
    <t>2024-08-03T20:50:56.843Z</t>
  </si>
  <si>
    <t>ObjectId(66ae983172311c007ef73a21)</t>
  </si>
  <si>
    <t>I don't think I have any questions right now, but I appreciate you asking. I'm just really focused on trying to sort through my feelings about my relationships and work. If it's okay, I’d like to talk about that.</t>
  </si>
  <si>
    <t>2024-08-03T20:50:57.939Z</t>
  </si>
  <si>
    <t>ObjectId(66ae983172311c007ef73a2c)</t>
  </si>
  <si>
    <t>2024-08-03T20:50:57.942Z</t>
  </si>
  <si>
    <t>ObjectId(66ae983272311c007ef73a38)</t>
  </si>
  <si>
    <t>2024-08-03T20:50:58.601Z</t>
  </si>
  <si>
    <t>ObjectId(66ae983272311c007ef73a48)</t>
  </si>
  <si>
    <t>2024-08-03T20:50:58.618Z</t>
  </si>
  <si>
    <t>ObjectId(66ae983572311c007ef73a56)</t>
  </si>
  <si>
    <t>2024-08-03T20:51:01.832Z</t>
  </si>
  <si>
    <t>ObjectId(66ae983572311c007ef73a64)</t>
  </si>
  <si>
    <t>2024-08-03T20:51:01.846Z</t>
  </si>
  <si>
    <t>ObjectId(66ae983672311c007ef73a6b)</t>
  </si>
  <si>
    <t>I'm glad to hear that you're ready to talk about your feelings. To start, how are you doing today?</t>
  </si>
  <si>
    <t>2024-08-03T20:51:02.607Z</t>
  </si>
  <si>
    <t>ObjectId(66ae983772311c007ef73a81)</t>
  </si>
  <si>
    <t>Instructions completed: no
The therapist did not explicitly confirm that the patient had no more questions before proceeding.
Last message coherent: no
The therapist's last message repeats a question that the patient has already answered ("How are you doing today?").</t>
  </si>
  <si>
    <t>2024-08-03T20:51:03.780Z</t>
  </si>
  <si>
    <t>ObjectId(66ae983972311c007ef73a8e)</t>
  </si>
  <si>
    <t>I think I already mentioned I’m feeling overwhelmed. It's just been a lot, with my work deadlines and figuring out my relationships. There are days when I feel stuck and don’t know how to move forward.</t>
  </si>
  <si>
    <t>2024-08-03T20:51:05.393Z</t>
  </si>
  <si>
    <t>ObjectId(66ae983972311c007ef73a99)</t>
  </si>
  <si>
    <t>2024-08-03T20:51:05.396Z</t>
  </si>
  <si>
    <t>ObjectId(66ae983a72311c007ef73aa5)</t>
  </si>
  <si>
    <t>2024-08-03T20:51:06.024Z</t>
  </si>
  <si>
    <t>ObjectId(66ae983b72311c007ef73ab4)</t>
  </si>
  <si>
    <t>I appreciate you sharing that, Nancy. It sounds really challenging to feel stuck, especially with so much on your plate. Can you tell me more about what specifically feels overwhelming in your work and relationships?</t>
  </si>
  <si>
    <t>2024-08-03T20:51:07.070Z</t>
  </si>
  <si>
    <t>ObjectId(66ae983c72311c007ef73ac8)</t>
  </si>
  <si>
    <t>Sure. At work, I have this major project coming up, and I'm really nervous about the presentation. I feel like I have high expectations to meet, especially since my boss can be pretty demanding. On top of that, I’m trying to balance everything while also feeling like I’m behind all the time.
In terms of relationships, I recently broke up with my ex, Morrison, and he keeps trying to reach out. It makes it hard to fully let go. Plus, I'm feeling some pressure with my roommate, Connie, who wants us to spend more time together, but I feel like I need some space. It all just feels like too much!</t>
  </si>
  <si>
    <t>2024-08-03T20:51:08.665Z</t>
  </si>
  <si>
    <t>ObjectId(66ae983c72311c007ef73ad3)</t>
  </si>
  <si>
    <t>2024-08-03T20:51:08.667Z</t>
  </si>
  <si>
    <t>ObjectId(66ae983d72311c007ef73adf)</t>
  </si>
  <si>
    <t>2024-08-03T20:51:09.611Z</t>
  </si>
  <si>
    <t>ObjectId(66ae983f72311c007ef73aee)</t>
  </si>
  <si>
    <t>Thank you for sharing all of that, Nancy. It sounds like you're dealing with a lot of pressure from multiple areas in your life, and it's completely understandable to feel overwhelmed. Balancing work expectations, relationship challenges, and personal space can be really tough.
Given everything you're facing, would you like to first further explore your problems, or would you prefer to learn a CBT exercise right away?</t>
  </si>
  <si>
    <t>2024-08-03T20:51:11.487Z</t>
  </si>
  <si>
    <t>ObjectId(66ae984072311c007ef73b02)</t>
  </si>
  <si>
    <t>I think I’d like to explore my problems a bit more first. I feel like there are some underlying issues I need to unpack before jumping into any exercises. Does that sound okay?</t>
  </si>
  <si>
    <t>2024-08-03T20:51:12.683Z</t>
  </si>
  <si>
    <t>ObjectId(66ae984072311c007ef73b0d)</t>
  </si>
  <si>
    <t>2024-08-03T20:51:12.684Z</t>
  </si>
  <si>
    <t>ObjectId(66ae984172311c007ef73b19)</t>
  </si>
  <si>
    <t>2024-08-03T20:51:13.305Z</t>
  </si>
  <si>
    <t>ObjectId(66ae984172311c007ef73b29)</t>
  </si>
  <si>
    <t>2024-08-03T20:51:13.317Z</t>
  </si>
  <si>
    <t>ObjectId(66ae984672311c007ef73b37)</t>
  </si>
  <si>
    <t>2024-08-03T20:51:18.430Z</t>
  </si>
  <si>
    <t>ObjectId(66ae984672311c007ef73b45)</t>
  </si>
  <si>
    <t>2024-08-03T20:51:18.442Z</t>
  </si>
  <si>
    <t>ObjectId(66ae984772311c007ef73b4c)</t>
  </si>
  <si>
    <t>I'm glad you want to explore your problems further. Let's start with the main issue you're experiencing. Can you describe it in more detail?</t>
  </si>
  <si>
    <t>2024-08-03T20:51:19.247Z</t>
  </si>
  <si>
    <t>ObjectId(66ae984872311c007ef73b62)</t>
  </si>
  <si>
    <t>2024-08-03T20:51:20.056Z</t>
  </si>
  <si>
    <t>ObjectId(66ae984a72311c007ef73b6f)</t>
  </si>
  <si>
    <t>Sure. I feel like I'm stuck in a cycle of trying to make everyone happy, but it's really draining me. With my work, I'm scared of not meeting my boss's expectations, which makes it hard to focus and feel confident. I keep thinking about my past presentation that didn't go well, and it's like a shadow over me.
Then there’s my relationship with Morrison. I genuinely care about him, but I need to move on, and his constant calls make it harder. I sometimes feel guilty for wanting to let go. 
And with Connie, I love her but need my own space and time, which makes me feel bad about not wanting to hang out as much. I feel like I’m juggling all these expectations, and no matter what I do, I can't seem to get it right. It just feels like I'm messing everything up!</t>
  </si>
  <si>
    <t>2024-08-03T20:51:22.206Z</t>
  </si>
  <si>
    <t>ObjectId(66ae984a72311c007ef73b7a)</t>
  </si>
  <si>
    <t>2024-08-03T20:51:22.210Z</t>
  </si>
  <si>
    <t>ObjectId(66ae984b72311c007ef73b86)</t>
  </si>
  <si>
    <t>2024-08-03T20:51:23.131Z</t>
  </si>
  <si>
    <t>ObjectId(66ae984c72311c007ef73b95)</t>
  </si>
  <si>
    <t>Thank you for sharing that, Nancy. It sounds like you're feeling a lot of pressure to meet the expectations of those around you, and it's taking a toll on your well-being. 
How does this issue affect your daily life?</t>
  </si>
  <si>
    <t>2024-08-03T20:51:24.365Z</t>
  </si>
  <si>
    <t>ObjectId(66ae984e72311c007ef73ba9)</t>
  </si>
  <si>
    <t>It's tough. I feel like my mind is constantly racing, and it's hard to focus on even the simplest tasks. At work, I'm often stressed about deadlines, which makes me feel more behind. I end up second-guessing myself and doubting my abilities, which isn't like me.
In my personal life, I find myself feeling anxious and drained when I think about hanging out with Connie or when Morrison calls. I try to be there for them, but I often feel resentful too. It's like I’m living to please others rather than taking care of my own needs. 
Sometimes, I just want to shut everything out and be alone, but then I feel guilty about that too. It's a really confusing and exhausting cycle.</t>
  </si>
  <si>
    <t>2024-08-03T20:51:26.926Z</t>
  </si>
  <si>
    <t>ObjectId(66ae984e72311c007ef73bb4)</t>
  </si>
  <si>
    <t>2024-08-03T20:51:26.930Z</t>
  </si>
  <si>
    <t>ObjectId(66ae985072311c007ef73bc0)</t>
  </si>
  <si>
    <t>2024-08-03T20:51:28.052Z</t>
  </si>
  <si>
    <t>ObjectId(66ae985372311c007ef73bcf)</t>
  </si>
  <si>
    <t>It sounds like this cycle of trying to please others is really affecting your focus and energy, both at work and in your personal life. You mentioned feeling anxious and drained, and that you sometimes want to shut everything out, but then feel guilty about it. 
Are there any specific triggers that worsen this issue for you?</t>
  </si>
  <si>
    <t>2024-08-03T20:51:31.125Z</t>
  </si>
  <si>
    <t>ObjectId(66ae985572311c007ef73be3)</t>
  </si>
  <si>
    <t>Yes, definitely. I think one major trigger is when I feel pressured to respond to Morrison or Connie. When they reach out and I don’t want to engage, it creates this guilt and anxiety. I worry that they’ll think I don’t care about them, and that makes me feel worse.
Another trigger is when deadlines are approaching at work. The closer I get to a presentation or project deadline, the more anxious I feel about meeting expectations. I start overthinking and doubting myself, especially remembering how I struggled during that similar presentation last time.
Also, anytime I feel like I'm not being the "perfect friend" or employee, it really hits hard. It’s like I’m constantly worried about what others think of me, and that keeps the cycle going. It’s frustrating because I want to be there for everyone, but I feel like I’m losing myself in the process.</t>
  </si>
  <si>
    <t>2024-08-03T20:51:33.553Z</t>
  </si>
  <si>
    <t>ObjectId(66ae985572311c007ef73bee)</t>
  </si>
  <si>
    <t>2024-08-03T20:51:33.559Z</t>
  </si>
  <si>
    <t>ObjectId(66ae985672311c007ef73bfa)</t>
  </si>
  <si>
    <t>2024-08-03T20:51:34.334Z</t>
  </si>
  <si>
    <t>ObjectId(66ae985772311c007ef73c09)</t>
  </si>
  <si>
    <t>Thank you for sharing those triggers, Nancy. It sounds like the pressure from Morrison and Connie, along with approaching deadlines at work, really intensifies your feelings of guilt and anxiety. You’re caught in a cycle of wanting to meet others' expectations while feeling like you're losing touch with your own needs.
Now, what have you tried so far to address this issue?</t>
  </si>
  <si>
    <t>2024-08-03T20:51:35.579Z</t>
  </si>
  <si>
    <t>ObjectId(66ae985972311c007ef73c1d)</t>
  </si>
  <si>
    <t>Um, I've tried a few things, but I don't know if they've been very effective. Sometimes I just go along with what Morrison or Connie want, even if it makes me uncomfortable, thinking it will make everything easier. But it usually just leads to feeling more trapped.
At work, I’ve tried to stay organized by making lists and prioritizing tasks, which helps a little, but I still end up feeling overwhelmed as deadlines approach. Occasionally, I’ll take a break, but it often feels more like a temporary escape rather than a solution.
I’ve also talked to a few friends about how I’m feeling, but sometimes it’s hard to really convey what’s going on inside my head. I think I need more structured help or guidance on how to address these feelings, but I’m not sure where to start.</t>
  </si>
  <si>
    <t>2024-08-03T20:51:37.749Z</t>
  </si>
  <si>
    <t>ObjectId(66ae985972311c007ef73c28)</t>
  </si>
  <si>
    <t>2024-08-03T20:51:37.754Z</t>
  </si>
  <si>
    <t>ObjectId(66ae985a72311c007ef73c34)</t>
  </si>
  <si>
    <t>2024-08-03T20:51:38.494Z</t>
  </si>
  <si>
    <t>ObjectId(66ae985c72311c007ef73c43)</t>
  </si>
  <si>
    <t>It sounds like you've been trying to manage your feelings and responsibilities in various ways, but it often leads to feeling more trapped and overwhelmed. You mentioned that going along with what others want doesn't help in the long run, and while staying organized at work helps a bit, the pressure still builds as deadlines approach. Talking to friends has been a way to express yourself, but you feel like you need more structured help.
Now, what emotions do you feel when this issue arises?</t>
  </si>
  <si>
    <t>2024-08-03T20:51:40.649Z</t>
  </si>
  <si>
    <t>ObjectId(66ae985e72311c007ef73c57)</t>
  </si>
  <si>
    <t>When these issues arise, I feel a mix of emotions—mostly anxiety, frustration, and guilt. The anxiety is overwhelming when I think about work deadlines or being pressured by Morrison and Connie. It’s like a constant knot in my stomach.
I also feel frustrated with myself for not being able to set boundaries or for wanting to please others too much. I know I should prioritize my own needs, but I struggle to do it. 
And then there's the guilt; I feel guilty for not giving enough to my relationships or for wanting to take time for myself. It’s like I'm in this tug-of-war between wanting to be there for people and feeling like I’m failing if I don’t. It all just makes me feel so heavy-hearted.</t>
  </si>
  <si>
    <t>2024-08-03T20:51:42.868Z</t>
  </si>
  <si>
    <t>ObjectId(66ae985e72311c007ef73c62)</t>
  </si>
  <si>
    <t>2024-08-03T20:51:42.873Z</t>
  </si>
  <si>
    <t>ObjectId(66ae985f72311c007ef73c6e)</t>
  </si>
  <si>
    <t>2024-08-03T20:51:43.712Z</t>
  </si>
  <si>
    <t>ObjectId(66ae986172311c007ef73c7d)</t>
  </si>
  <si>
    <t>Thank you for sharing those emotions, Nancy. It sounds like you're experiencing a heavy mix of anxiety, frustration, and guilt. The anxiety comes from the pressure of work and relationships, while frustration arises from your struggle to set boundaries. The guilt you feel for not being able to give enough to your relationships or for wanting time for yourself adds to the emotional weight you're carrying.
To summarize, you feel overwhelmed by the expectations of others, which leads to anxiety and guilt, and you find it difficult to prioritize your own needs. You’ve tried various strategies, but they often leave you feeling trapped and frustrated.
Did I capture your feelings and experiences correctly?</t>
  </si>
  <si>
    <t>2024-08-03T20:51:45.562Z</t>
  </si>
  <si>
    <t>ObjectId(66ae986372311c007ef73c91)</t>
  </si>
  <si>
    <t>Yes, that sounds about right. You’ve captured exactly how I feel and the challenges I’m facing. It helps to hear it all laid out like that because sometimes it feels like such a jumbled mess in my mind. I appreciate you listening and helping me sort through this. What do you think I should do next?</t>
  </si>
  <si>
    <t>2024-08-03T20:51:47.098Z</t>
  </si>
  <si>
    <t>ObjectId(66ae986372311c007ef73c9c)</t>
  </si>
  <si>
    <t>2024-08-03T20:51:47.106Z</t>
  </si>
  <si>
    <t>ObjectId(66ae986472311c007ef73ca8)</t>
  </si>
  <si>
    <t>2024-08-03T20:51:48.017Z</t>
  </si>
  <si>
    <t>ObjectId(66ae986472311c007ef73cb8)</t>
  </si>
  <si>
    <t>2024-08-03T20:51:48.030Z</t>
  </si>
  <si>
    <t>ObjectId(66ae986772311c007ef73cc6)</t>
  </si>
  <si>
    <t>2024-08-03T20:51:51.092Z</t>
  </si>
  <si>
    <t>ObjectId(66ae986772311c007ef73cd4)</t>
  </si>
  <si>
    <t>2024-08-03T20:51:51.107Z</t>
  </si>
  <si>
    <t>ObjectId(66ae986972311c007ef73cdb)</t>
  </si>
  <si>
    <t>I'm glad to hear that my summary resonated with you. It sounds like you're ready to take some steps forward. Based on what you've shared, I think it might be helpful to try a Cognitive Behavioral Therapy (CBT) exercise. 
I have three options for you:
1. **Thought Record**: This exercise helps challenge and reframe negative thoughts.
2. **Behavioral Activation**: This involves scheduling activities to increase your engagement in pleasurable activities.
3. **Relaxation Techniques**: This focuses on exercises to reduce stress and anxiety.
Which one do you think would be most helpful for you right now?</t>
  </si>
  <si>
    <t>2024-08-03T20:51:53.240Z</t>
  </si>
  <si>
    <t>ObjectId(66ae986a72311c007ef73cf1)</t>
  </si>
  <si>
    <t>Instructions completed: no
The therapist did not follow Task 3b, which requires providing a rephrased summary of the patient's input and asking if the summary is correct. The therapist moved on to suggesting CBT exercises instead.
Last message coherent: yes</t>
  </si>
  <si>
    <t>2024-08-03T20:51:54.663Z</t>
  </si>
  <si>
    <t>ObjectId(66ae986c72311c007ef73cfe)</t>
  </si>
  <si>
    <t>I think the Thought Record would be really helpful for me right now. I often get caught up in negative thoughts about myself and my situation, and I could use some help in challenging those. It sounds like a good way to reframe how I'm thinking.</t>
  </si>
  <si>
    <t>2024-08-03T20:51:56.614Z</t>
  </si>
  <si>
    <t>ObjectId(66ae986c72311c007ef73d09)</t>
  </si>
  <si>
    <t>2024-08-03T20:51:56.618Z</t>
  </si>
  <si>
    <t>ObjectId(66ae986d72311c007ef73d15)</t>
  </si>
  <si>
    <t>2024-08-03T20:51:57.544Z</t>
  </si>
  <si>
    <t>ObjectId(66ae986d72311c007ef73d25)</t>
  </si>
  <si>
    <t>2024-08-03T20:51:57.560Z</t>
  </si>
  <si>
    <t>ObjectId(66ae987172311c007ef73d33)</t>
  </si>
  <si>
    <t>(THINKING: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t>
  </si>
  <si>
    <t>2024-08-03T20:52:01.350Z</t>
  </si>
  <si>
    <t>ObjectId(66ae987172311c007ef73d41)</t>
  </si>
  <si>
    <t>2024-08-03T20:52:01.365Z</t>
  </si>
  <si>
    <t>ObjectId(66ae987372311c007ef73d48)</t>
  </si>
  <si>
    <t>Great choice, Nancy! The Thought Record exercise is a powerful tool for challenging and reframing negative thoughts. Here are the steps involved in this exercise:
1. **Identify a distressing thought**: Think of a specific negative thought that has been bothering you.
2. **Write down the thought**: Jot it down so you can see it clearly.
3. **Note the emotion and intensity associated with the thought**: What emotions does this thought bring up for you, and how intense are those feelings on a scale from 1 to 10?
4. **Challenge the thought**: Look for evidence for and against this thought. Is it really true? What facts support it, and what facts contradict it?
5. **Reframe the thought**: Based on the evidence, try to come up with a more balanced perspective.
6. **Note the new emotion and intensity**: After reframing, what emotions do you feel now, and how intense are they?
Do you understand the exercise, or do you have any questions about it?</t>
  </si>
  <si>
    <t>2024-08-03T20:52:03.768Z</t>
  </si>
  <si>
    <t>ObjectId(66ae987572311c007ef73d5e)</t>
  </si>
  <si>
    <t>2024-08-03T20:52:05.214Z</t>
  </si>
  <si>
    <t>ObjectId(66ae987672311c007ef73d6b)</t>
  </si>
  <si>
    <t>I think I understand the steps, but could you clarify how to identify a specific distressing thought? Sometimes, it feels like there are so many swirling around in my head. How can I choose just one to focus on?</t>
  </si>
  <si>
    <t>2024-08-03T20:52:06.181Z</t>
  </si>
  <si>
    <t>ObjectId(66ae987672311c007ef73d76)</t>
  </si>
  <si>
    <t>2024-08-03T20:52:06.184Z</t>
  </si>
  <si>
    <t>ObjectId(66ae987772311c007ef73d82)</t>
  </si>
  <si>
    <t>2024-08-03T20:52:07.061Z</t>
  </si>
  <si>
    <t>ObjectId(66ae987972311c007ef73d91)</t>
  </si>
  <si>
    <t>That's a great question, Nancy. When identifying a specific distressing thought, it can be helpful to reflect on moments when you felt particularly anxious, frustrated, or guilty. Here are a few tips to help you narrow it down:
1. **Think about recent situations**: Consider recent events or interactions that triggered strong emotions. What thoughts came to mind during those moments?
2. **Focus on recurring themes**: If there are certain thoughts or worries that keep coming up, those might be good candidates to explore.
3. **Use a specific example**: Instead of trying to tackle a general feeling of overwhelm, think about a specific instance—like a recent work deadline or a conversation with Morrison or Connie.
4. **Write it down**: Sometimes, just jotting down whatever comes to mind can help clarify which thought feels the most pressing.
Once you have a specific thought in mind, we can work through the exercise together. Does that help?</t>
  </si>
  <si>
    <t>2024-08-03T20:52:09.795Z</t>
  </si>
  <si>
    <t>ObjectId(66ae987b72311c007ef73da5)</t>
  </si>
  <si>
    <t>Yes, that helps a lot! I think I can identify a specific thought now. I keep thinking about how I’m going to mess up the presentation at work and let everyone down, especially my boss. That thought keeps creeping into my mind and makes me anxious. 
So, would I write that down as my distressing thought?</t>
  </si>
  <si>
    <t>2024-08-03T20:52:11.140Z</t>
  </si>
  <si>
    <t>ObjectId(66ae987b72311c007ef73db0)</t>
  </si>
  <si>
    <t>2024-08-03T20:52:11.148Z</t>
  </si>
  <si>
    <t>ObjectId(66ae987b72311c007ef73dbc)</t>
  </si>
  <si>
    <t>2024-08-03T20:52:11.983Z</t>
  </si>
  <si>
    <t>ObjectId(66ae988072311c007ef73dcb)</t>
  </si>
  <si>
    <t>Yes, exactly! You can write down that thought: "I'm going to mess up the presentation at work and let everyone down, especially my boss." 
Now that you have your distressing thought written down, let's move on to the next step. 
What emotion do you feel when you think this thought, and how intense is that feeling on a scale from 1 to 10?</t>
  </si>
  <si>
    <t>2024-08-03T20:52:16.891Z</t>
  </si>
  <si>
    <t>ObjectId(66ae988272311c007ef73ddf)</t>
  </si>
  <si>
    <t>When I think that thought, I feel a strong sense of anxiety and fear. I would rate that feeling around an 8 out of 10. It’s really intense because I worry about disappointing everyone and what that would mean for my job.</t>
  </si>
  <si>
    <t>2024-08-03T20:52:18.560Z</t>
  </si>
  <si>
    <t>ObjectId(66ae988272311c007ef73dea)</t>
  </si>
  <si>
    <t>2024-08-03T20:52:18.564Z</t>
  </si>
  <si>
    <t>ObjectId(66ae988472311c007ef73df6)</t>
  </si>
  <si>
    <t>2024-08-03T20:52:20.277Z</t>
  </si>
  <si>
    <t>ObjectId(66ae988672311c007ef73e05)</t>
  </si>
  <si>
    <t>Thank you for sharing that, Nancy. So, your distressing thought is: "I'm going to mess up the presentation at work and let everyone down, especially my boss," and it brings up feelings of anxiety and fear at an intensity of 8 out of 10.
Now, let's move on to the next step: challenging the thought. 
What evidence do you have for this thought? In other words, what facts support the idea that you will mess up the presentation?</t>
  </si>
  <si>
    <t>2024-08-03T20:52:22.728Z</t>
  </si>
  <si>
    <t>ObjectId(66ae988872311c007ef73e19)</t>
  </si>
  <si>
    <t>One piece of evidence that supports this thought is my previous experience with a similar presentation where I didn’t do well at all. That situation created a lot of anxiety for me, and I remember feeling completely overwhelmed.
Another thing is that I do feel a lot of pressure from my boss, who has really high expectations. Sometimes, I struggle to keep up, which makes me feel inadequate. Also, I notice that I often doubt my abilities when I’m stressed, which adds to my fear of messing up again. 
Those are my main pieces of evidence.</t>
  </si>
  <si>
    <t>2024-08-03T20:52:24.578Z</t>
  </si>
  <si>
    <t>ObjectId(66ae988872311c007ef73e24)</t>
  </si>
  <si>
    <t>2024-08-03T20:52:24.584Z</t>
  </si>
  <si>
    <t>ObjectId(66ae988972311c007ef73e30)</t>
  </si>
  <si>
    <t>2024-08-03T20:52:25.497Z</t>
  </si>
  <si>
    <t>ObjectId(66ae988c72311c007ef73e3f)</t>
  </si>
  <si>
    <t>Thank you for sharing that evidence, Nancy. It sounds like your past experience and the pressure from your boss are significant factors contributing to your anxiety about the presentation.
Now, let's look for evidence against this thought. What facts or experiences do you have that contradict the idea that you will mess up the presentation? For example, have there been times when you did well in similar situations or received positive feedback?</t>
  </si>
  <si>
    <t>2024-08-03T20:52:28.882Z</t>
  </si>
  <si>
    <t>ObjectId(66ae988e72311c007ef73e53)</t>
  </si>
  <si>
    <t>Yes, there are definitely some counterarguments. There have been times when I successfully presented projects and received positive feedback from my boss and colleagues. When I really prepare and focus, I often do well.
Also, I’ve been working hard and improving my skills, and my colleagues have even approached me for collaboration on projects. That makes me think that they see my potential and value my contributions.
Plus, I know that everyone makes mistakes sometimes, and that doesn't define my worth or my abilities as a professional. I guess I can remind myself that it’s okay to not be perfect and that I’ve gotten through tough situations before.</t>
  </si>
  <si>
    <t>2024-08-03T20:52:30.765Z</t>
  </si>
  <si>
    <t>ObjectId(66ae988e72311c007ef73e5e)</t>
  </si>
  <si>
    <t>2024-08-03T20:52:30.774Z</t>
  </si>
  <si>
    <t>ObjectId(66ae988f72311c007ef73e6a)</t>
  </si>
  <si>
    <t>2024-08-03T20:52:31.530Z</t>
  </si>
  <si>
    <t>ObjectId(66ae989172311c007ef73e79)</t>
  </si>
  <si>
    <t>That's excellent insight, Nancy! You've identified some strong evidence against the thought that you'll mess up the presentation. Your past successes, the positive feedback you've received, and the recognition from your colleagues all highlight your capabilities and growth. 
Now, let's move on to the next step: reframing the thought. Based on the evidence you've gathered, how can you rephrase your original thought into a more balanced perspective? What would a more constructive thought look like?</t>
  </si>
  <si>
    <t>2024-08-03T20:52:33.683Z</t>
  </si>
  <si>
    <t>ObjectId(66ae989372311c007ef73e8d)</t>
  </si>
  <si>
    <t>I could reframe my thought to something like: "I may feel anxious about my presentation, but I’ve prepared well and have succeeded in the past. It’s okay to feel nervous, and I can handle this. My colleagues believe in me, and I don’t have to be perfect to do a good job."
That feels a lot more balanced and realistic! It takes into account my fears but also acknowledges my strengths and past successes.</t>
  </si>
  <si>
    <t>2024-08-03T20:52:35.338Z</t>
  </si>
  <si>
    <t>ObjectId(66ae989372311c007ef73e98)</t>
  </si>
  <si>
    <t>2024-08-03T20:52:35.341Z</t>
  </si>
  <si>
    <t>ObjectId(66ae989472311c007ef73ea4)</t>
  </si>
  <si>
    <t>2024-08-03T20:52:36.247Z</t>
  </si>
  <si>
    <t>ObjectId(66ae989472311c007ef73eb4)</t>
  </si>
  <si>
    <t>2024-08-03T20:52:36.260Z</t>
  </si>
  <si>
    <t>ObjectId(66ae989772311c007ef73ec2)</t>
  </si>
  <si>
    <t>2024-08-03T20:52:39.145Z</t>
  </si>
  <si>
    <t>ObjectId(66ae989772311c007ef73ed0)</t>
  </si>
  <si>
    <t>2024-08-03T20:52:39.158Z</t>
  </si>
  <si>
    <t>ObjectId(66ae989872311c007ef73ed7)</t>
  </si>
  <si>
    <t>You've done a fantastic job reframing your thought! Your new perspective acknowledges your anxiety while also highlighting your preparation and past successes. 
Now, let's move on to the final step. After reframing your thought, what new emotion do you feel, and how intense is that feeling on a scale from 1 to 10?</t>
  </si>
  <si>
    <t>2024-08-03T20:52:40.851Z</t>
  </si>
  <si>
    <t>ObjectId(66ae989972311c007ef73eed)</t>
  </si>
  <si>
    <t>2024-08-03T20:52:41.710Z</t>
  </si>
  <si>
    <t>ObjectId(66ae989b72311c007ef73efa)</t>
  </si>
  <si>
    <t>After reframing my thought, I feel a sense of relief and slight confidence taking over. I would rate that feeling around a 5 out of 10. It’s not completely gone, but it feels more manageable now knowing I have the skills and support to tackle the presentation. I know it’s okay to be a little nervous, and that thought makes me feel more at ease!</t>
  </si>
  <si>
    <t>2024-08-03T20:52:43.006Z</t>
  </si>
  <si>
    <t>ObjectId(66ae989b72311c007ef73f05)</t>
  </si>
  <si>
    <t>2024-08-03T20:52:43.012Z</t>
  </si>
  <si>
    <t>ObjectId(66ae989c72311c007ef73f11)</t>
  </si>
  <si>
    <t>2024-08-03T20:52:44.270Z</t>
  </si>
  <si>
    <t>ObjectId(66ae989e72311c007ef73f20)</t>
  </si>
  <si>
    <t>That's wonderful to hear, Nancy! It sounds like reframing your thought has helped you feel a sense of relief and confidence, making the situation feel more manageable. 
As we wrap up our session, let's summarize what we've discussed today. We explored your feelings of overwhelm related to work and relationships, identified a distressing thought about your upcoming presentation, and worked through the Thought Record exercise. You successfully challenged and reframed that thought, which has helped you feel more at ease.
Do you have any more questions or is there anything else you would like to discuss before we finish?</t>
  </si>
  <si>
    <t>2024-08-03T20:52:46.993Z</t>
  </si>
  <si>
    <t>ObjectId(66ae98a072311c007ef73f34)</t>
  </si>
  <si>
    <t>I think we’ve covered a lot today, and I really appreciate your help in guiding me through the Thought Record exercise. It felt good to unpack those feelings and find a more balanced perspective. I don’t have any more questions at the moment, but I’d love to continue working on these issues in our future sessions if that’s okay! Thank you for your support!</t>
  </si>
  <si>
    <t>2024-08-03T20:52:48.253Z</t>
  </si>
  <si>
    <t>ObjectId(66ae98a072311c007ef73f3f)</t>
  </si>
  <si>
    <t>2024-08-03T20:52:48.257Z</t>
  </si>
  <si>
    <t>ObjectId(66ae98a172311c007ef73f4b)</t>
  </si>
  <si>
    <t>2024-08-03T20:52:49.143Z</t>
  </si>
  <si>
    <t>ObjectId(66ae98a172311c007ef73f5b)</t>
  </si>
  <si>
    <t>2024-08-03T20:52:49.147Z</t>
  </si>
  <si>
    <t>ObjectId(66ae98a372311c007ef73f63)</t>
  </si>
  <si>
    <t>I'm glad to hear that you found our session helpful, Nancy! It's great that you feel more balanced and that you're open to continuing to work on these issues in future sessions. 
I'm here to support you whenever you need it. I wish you well as you navigate your upcoming presentation and your relationships. Thank you for sharing your thoughts and feelings with me today. 
Take care, and I look forward to our next session! Goodbye!</t>
  </si>
  <si>
    <t>2024-08-03T20:52:51.294Z</t>
  </si>
  <si>
    <t>ObjectId(66ae98a472311c007ef73f79)</t>
  </si>
  <si>
    <t>2024-08-03T20:52:52.216Z</t>
  </si>
  <si>
    <t>ObjectId(66ae98b072311c007ef7405b)</t>
  </si>
  <si>
    <t>2024-08-03T20:53:04.825Z</t>
  </si>
  <si>
    <t>ObjectId(66ae98b072311c007ef74064)</t>
  </si>
  <si>
    <t>2024-08-03T20:53:04.827Z</t>
  </si>
  <si>
    <t>ObjectId(66ae98b272311c007ef7406c)</t>
  </si>
  <si>
    <t>2024-08-03T20:53:06.044Z</t>
  </si>
  <si>
    <t>ObjectId(66ae98b372311c007ef74080)</t>
  </si>
  <si>
    <t>Hi, Dr. Smith. I'm feeling pretty low, to be honest. It's been hard since we lost our baby. I keep thinking that I should be over it by now, but I just feel stuck.</t>
  </si>
  <si>
    <t>2024-08-03T20:53:07.275Z</t>
  </si>
  <si>
    <t>ObjectId(66ae98b372311c007ef7408b)</t>
  </si>
  <si>
    <t>2024-08-03T20:53:07.285Z</t>
  </si>
  <si>
    <t>ObjectId(66ae98b472311c007ef74093)</t>
  </si>
  <si>
    <t>(THINKING: I have not completed my current section yet.)
I'm truly sorry to hear about your loss. It's completely understandable to feel low and stuck after such a significant event. Thank you for sharing that with me. 
Before we continue, what name would you prefer to be called by?</t>
  </si>
  <si>
    <t>2024-08-03T20:53:08.506Z</t>
  </si>
  <si>
    <t>ObjectId(66ae98b572311c007ef740a7)</t>
  </si>
  <si>
    <t>You can just call me Sara. That's my name, and I'm okay with it.</t>
  </si>
  <si>
    <t>2024-08-03T20:53:09.071Z</t>
  </si>
  <si>
    <t>ObjectId(66ae98b572311c007ef740b2)</t>
  </si>
  <si>
    <t>2024-08-03T20:53:09.073Z</t>
  </si>
  <si>
    <t>ObjectId(66ae98b672311c007ef740ba)</t>
  </si>
  <si>
    <t>(THINKING: I have not completed my current section yet.)
Thank you, Sara. It's nice to meet you. Do you have any questions about the service or about me that you'd like to ask? I'm here to help.</t>
  </si>
  <si>
    <t>2024-08-03T20:53:10.042Z</t>
  </si>
  <si>
    <t>ObjectId(66ae98b672311c007ef740ce)</t>
  </si>
  <si>
    <t>I guess I’m just wondering if this feeling of sadness and guilt is something that eventually fades, or if I should be doing something to make it go away faster?</t>
  </si>
  <si>
    <t>2024-08-03T20:53:10.787Z</t>
  </si>
  <si>
    <t>ObjectId(66ae98b672311c007ef740d9)</t>
  </si>
  <si>
    <t>2024-08-03T20:53:10.796Z</t>
  </si>
  <si>
    <t>ObjectId(66ae98ba72311c007ef740e1)</t>
  </si>
  <si>
    <t>(THINKING: I have not completed my current section yet.)
It's completely normal to have those feelings of sadness and guilt, especially after such a profound loss. Healing is a personal journey, and while some people may find that their feelings fade over time, others may need additional support to navigate through their emotions. 
If you don't have any more questions, we can explore your feelings further or discuss some strategies to help you cope. What would you prefer?</t>
  </si>
  <si>
    <t>2024-08-03T20:53:14.066Z</t>
  </si>
  <si>
    <t>ObjectId(66ae98bb72311c007ef740f5)</t>
  </si>
  <si>
    <t>I think I’d like to explore my feelings a bit more. I often feel like I shouldn’t be feeling this way, like I should just move on. But then I get overwhelmed with sadness when I think about our baby. It's really confusing.</t>
  </si>
  <si>
    <t>2024-08-03T20:53:15.238Z</t>
  </si>
  <si>
    <t>ObjectId(66ae98bb72311c007ef74100)</t>
  </si>
  <si>
    <t>2024-08-03T20:53:15.241Z</t>
  </si>
  <si>
    <t>ObjectId(66ae98be72311c007ef74108)</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</si>
  <si>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important to acknowledge that your feelings are valid, and it's okay to take the time you need to process your emotions. 
Now, let's continue exploring your feelings. How are you doing today, aside from what you've shared about your sadness?</t>
  </si>
  <si>
    <t>2024-08-03T20:53:18.521Z</t>
  </si>
  <si>
    <t>ObjectId(66ae98be72311c007ef7411a)</t>
  </si>
  <si>
    <t>2024-08-03T20:53:18.530Z</t>
  </si>
  <si>
    <t>ObjectId(66ae98be72311c007ef74121)</t>
  </si>
  <si>
    <t>2024-08-03T20:53:18.534Z</t>
  </si>
  <si>
    <t>ObjectId(66ae98bf72311c007ef7412d)</t>
  </si>
  <si>
    <t>2024-08-03T20:53:19.558Z</t>
  </si>
  <si>
    <t>ObjectId(66ae98c072311c007ef7413a)</t>
  </si>
  <si>
    <t xml:space="preserve">Today, I feel a bit more irritable than usual. I keep getting frustrated over small things, and it's hard to concentrate on anything. I also didn't feel like eating much, which is unusual for me. I just feel heavy, like I'm carrying this weight around all the time. </t>
  </si>
  <si>
    <t>2024-08-03T20:53:20.667Z</t>
  </si>
  <si>
    <t>ObjectId(66ae98c072311c007ef74145)</t>
  </si>
  <si>
    <t>2024-08-03T20:53:20.673Z</t>
  </si>
  <si>
    <t>ObjectId(66ae98c272311c007ef7414d)</t>
  </si>
  <si>
    <t>(THINKING: I have not completed my current section yet.)
I'm really sorry to hear that you're feeling irritable and heavy today. It sounds like you're carrying a lot of emotional weight, and it's understandable that it would affect your concentration and appetite. 
Can you tell me more about what might be contributing to that feeling of irritability? Are there specific thoughts or situations that seem to trigger it?</t>
  </si>
  <si>
    <t>2024-08-03T20:53:22.326Z</t>
  </si>
  <si>
    <t>ObjectId(66ae98c372311c007ef74161)</t>
  </si>
  <si>
    <t xml:space="preserve">I think a lot of it stems from seeing other people, particularly pregnant women or friends with babies. It just reminds me of what I lost and makes me feel angry and sad at the same time. It feels unfair that others get to experience what I wanted so badly. </t>
  </si>
  <si>
    <t>2024-08-03T20:53:23.550Z</t>
  </si>
  <si>
    <t>ObjectId(66ae98c372311c007ef7416c)</t>
  </si>
  <si>
    <t>2024-08-03T20:53:23.554Z</t>
  </si>
  <si>
    <t>ObjectId(66ae98c472311c007ef74174)</t>
  </si>
  <si>
    <t>(THINKING: I have not completed my current section yet.)
It's completely understandable to feel angry and sad when you see others experiencing what you longed for. Those feelings of unfairness can be incredibly difficult to navigate, especially in your situation. It's important to allow yourself to feel those emotions without judgment.
Given what you've shared, would you like to further explore your feelings and experiences, or would you prefer to learn a CBT exercise to help you cope with these emotions?</t>
  </si>
  <si>
    <t>2024-08-03T20:53:24.940Z</t>
  </si>
  <si>
    <t>ObjectId(66ae98c572311c007ef74188)</t>
  </si>
  <si>
    <t>I think I’d rather continue exploring my feelings for now. It helps to talk about it, and I’m not sure I’m ready to try coping exercises just yet.</t>
  </si>
  <si>
    <t>2024-08-03T20:53:25.701Z</t>
  </si>
  <si>
    <t>ObjectId(66ae98c572311c007ef74193)</t>
  </si>
  <si>
    <t>2024-08-03T20:53:25.702Z</t>
  </si>
  <si>
    <t>ObjectId(66ae98c972311c007ef7419b)</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</si>
  <si>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to hear that talking about your feelings is helpful for you. Let's continue exploring your emotions. 
Can you further describe the main issue you are experiencing? What do you feel is at the core of your sadness and frustration?</t>
  </si>
  <si>
    <t>2024-08-03T20:53:29.677Z</t>
  </si>
  <si>
    <t>ObjectId(66ae98c972311c007ef741ad)</t>
  </si>
  <si>
    <t>2024-08-03T20:53:29.685Z</t>
  </si>
  <si>
    <t>ObjectId(66ae98c972311c007ef741b4)</t>
  </si>
  <si>
    <t>2024-08-03T20:53:29.688Z</t>
  </si>
  <si>
    <t>ObjectId(66ae98ca72311c007ef741c0)</t>
  </si>
  <si>
    <t>2024-08-03T20:53:30.724Z</t>
  </si>
  <si>
    <t>ObjectId(66ae98cc72311c007ef741cd)</t>
  </si>
  <si>
    <t xml:space="preserve">I think the core of my sadness and frustration comes from a mix of grief and guilt. I miss my baby girl so deeply, and I can't help but feel like I failed somehow. I keep questioning if there was something I could have done differently or if waiting until I was 35 to try for a baby somehow contributed to losing her. It's like this continuous cycle of guilt and longing. </t>
  </si>
  <si>
    <t>2024-08-03T20:53:32.157Z</t>
  </si>
  <si>
    <t>ObjectId(66ae98cc72311c007ef741d8)</t>
  </si>
  <si>
    <t>2024-08-03T20:53:32.163Z</t>
  </si>
  <si>
    <t>ObjectId(66ae98cd72311c007ef741e0)</t>
  </si>
  <si>
    <t>(THINKING: I have not completed my current section yet.)
Thank you for sharing that with me, Sara. It sounds like you're experiencing a profound mix of grief and guilt, which is completely understandable given your loss. The feelings of questioning your choices and feeling like you failed can be incredibly heavy to carry.
How does this issue affect your daily life? In what ways do you find it challenging to cope with these feelings on a day-to-day basis?</t>
  </si>
  <si>
    <t>2024-08-03T20:53:33.982Z</t>
  </si>
  <si>
    <t>ObjectId(66ae98cf72311c007ef741f4)</t>
  </si>
  <si>
    <t xml:space="preserve">It affects my daily life in so many ways. I find it hard to get out of bed some days, and I've lost interest in things I used to enjoy. I go to work, but I struggle to focus, and it often feels overwhelming. I also isolate myself from friends because it's hard to be around their happiness when I feel so empty. I think all these challenges make the grief feel even heavier, like I’m stuck in this lonely place. </t>
  </si>
  <si>
    <t>2024-08-03T20:53:35.482Z</t>
  </si>
  <si>
    <t>ObjectId(66ae98cf72311c007ef741ff)</t>
  </si>
  <si>
    <t>2024-08-03T20:53:35.487Z</t>
  </si>
  <si>
    <t>ObjectId(66ae98d172311c007ef74207)</t>
  </si>
  <si>
    <t>(THINKING: I have not completed my current section yet.)
It sounds like your grief is deeply impacting your daily life, making it difficult to engage in activities you once enjoyed and causing you to feel isolated from others. The weight of these feelings can indeed create a sense of loneliness and overwhelm.
Are there any specific triggers that worsen these feelings for you? For example, are there certain situations or reminders that make your grief feel more intense?</t>
  </si>
  <si>
    <t>2024-08-03T20:53:37.690Z</t>
  </si>
  <si>
    <t>ObjectId(66ae98d372311c007ef7421b)</t>
  </si>
  <si>
    <t>Definitely. Seeing pregnant women or babies is the hardest. It’s like a raw reminder of what I’ve lost, and it just crushes me every time. Social media can be a trigger too, especially when I see announcements or photos of friends with their little ones. It makes me feel even more isolated and angry, which adds to the guilt for feeling that way. It just seems so unfair.</t>
  </si>
  <si>
    <t>2024-08-03T20:53:39.923Z</t>
  </si>
  <si>
    <t>ObjectId(66ae98d372311c007ef74226)</t>
  </si>
  <si>
    <t>2024-08-03T20:53:39.935Z</t>
  </si>
  <si>
    <t>ObjectId(66ae98d572311c007ef7422e)</t>
  </si>
  <si>
    <t>(THINKING: I have not completed my current section yet.)
Thank you for sharing that with me, Sara. It sounds like seeing pregnant women and babies, as well as social media posts, are significant triggers for your grief and feelings of isolation. It's completely understandable to feel crushed by those reminders, and it's natural to experience anger and guilt in response to those feelings.
What have you tried so far to address this issue? Have there been any strategies or actions that you've found helpful, even in small ways?</t>
  </si>
  <si>
    <t>2024-08-03T20:53:41.448Z</t>
  </si>
  <si>
    <t>ObjectId(66ae98d772311c007ef74242)</t>
  </si>
  <si>
    <t>I’ve tried to avoid situations where I know I’ll see pregnant women or babies, like skipping certain gatherings or avoiding social media. But it doesn't always work, and I end up either feeling guilty for isolating myself or overwhelmed when I do see those reminders. I haven't really found anything that helps me feel better, to be honest. I mostly just feel stuck.</t>
  </si>
  <si>
    <t>2024-08-03T20:53:43.213Z</t>
  </si>
  <si>
    <t>ObjectId(66ae98d772311c007ef7424d)</t>
  </si>
  <si>
    <t>2024-08-03T20:53:43.218Z</t>
  </si>
  <si>
    <t>ObjectId(66ae98da72311c007ef74255)</t>
  </si>
  <si>
    <t>(THINKING: I have not completed my current section yet.)
It sounds like you've been trying to manage your feelings by avoiding certain situations, but that approach has led to feelings of guilt and a sense of being stuck. It's understandable that you would feel overwhelmed when faced with those reminders, especially when you're still processing your grief.
Lastly, what emotions do you feel when these issues arise? How do you typically respond emotionally when you encounter those triggers?</t>
  </si>
  <si>
    <t>2024-08-03T20:53:46.184Z</t>
  </si>
  <si>
    <t>ObjectId(66ae98db72311c007ef74269)</t>
  </si>
  <si>
    <t>When I encounter those triggers, I often feel a surge of sadness that quickly turns into anger at the situation and sometimes even at myself. It's like a rollercoaster of emotions where I go from grief to frustration in an instant. I find myself wanting to cry but also feeling so angry that I just want to shut everything out. I guess I react by withdrawing even more, trying to shield myself from those feelings, but it just keeps the cycle going.</t>
  </si>
  <si>
    <t>2024-08-03T20:53:47.544Z</t>
  </si>
  <si>
    <t>ObjectId(66ae98db72311c007ef74274)</t>
  </si>
  <si>
    <t>2024-08-03T20:53:47.546Z</t>
  </si>
  <si>
    <t>ObjectId(66ae98df72311c007ef7427c)</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</si>
  <si>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when you encounter triggers, you experience a whirlwind of emotions, starting with sadness that quickly shifts to anger, both at the situation and at yourself. This emotional rollercoaster leads you to withdraw further, which only perpetuates the cycle of grief and isolation. 
To summarize, you're feeling a deep sense of grief and guilt over the loss of your baby, which is compounded by triggers like seeing pregnant women and babies. This has affected your daily life, making it hard to engage in activities and leading to feelings of isolation. You've tried to avoid these triggers, but that often results in guilt and a sense of being stuck. When faced with these reminders, you feel a mix of sadness and anger, which causes you to withdraw even more.
Did I capture your feelings and experiences accurately?</t>
  </si>
  <si>
    <t>2024-08-03T20:53:51.937Z</t>
  </si>
  <si>
    <t>ObjectId(66ae98df72311c007ef7428e)</t>
  </si>
  <si>
    <t>2024-08-03T20:53:51.947Z</t>
  </si>
  <si>
    <t>ObjectId(66ae98df72311c007ef74295)</t>
  </si>
  <si>
    <t>2024-08-03T20:53:51.951Z</t>
  </si>
  <si>
    <t>ObjectId(66ae98e072311c007ef742a1)</t>
  </si>
  <si>
    <t>2024-08-03T20:53:52.565Z</t>
  </si>
  <si>
    <t>ObjectId(66ae98e172311c007ef742ae)</t>
  </si>
  <si>
    <t>Yes, that sounds right. You really captured how I’ve been feeling and the struggle I’ve been going through. It’s nice to feel understood, even just a little bit.</t>
  </si>
  <si>
    <t>2024-08-03T20:53:53.913Z</t>
  </si>
  <si>
    <t>ObjectId(66ae98e172311c007ef742b9)</t>
  </si>
  <si>
    <t>2024-08-03T20:53:53.915Z</t>
  </si>
  <si>
    <t>ObjectId(66ae98e772311c007ef742c1)</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</si>
  <si>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you feel understood, Sara. It's important to have a space where you can express your feelings and experiences.
Now that we've explored your feelings in depth, would you like to learn a CBT exercise that could help you cope with these emotions? Here are three options to consider: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t>
  </si>
  <si>
    <t>2024-08-03T20:53:59.076Z</t>
  </si>
  <si>
    <t>ObjectId(66ae98e772311c007ef742d3)</t>
  </si>
  <si>
    <t>2024-08-03T20:53:59.082Z</t>
  </si>
  <si>
    <t>ObjectId(66ae98e772311c007ef742da)</t>
  </si>
  <si>
    <t>2024-08-03T20:53:59.085Z</t>
  </si>
  <si>
    <t>ObjectId(66ae98e872311c007ef742e6)</t>
  </si>
  <si>
    <t>2024-08-03T20:54:00.109Z</t>
  </si>
  <si>
    <t>ObjectId(66ae98e972311c007ef742f3)</t>
  </si>
  <si>
    <t>I appreciate the options, but I’m not sure I’m ready for exercises just yet. Can we just keep talking about my feelings? I think I need more time to process everything before jumping into coping strategies.</t>
  </si>
  <si>
    <t>2024-08-03T20:54:01.511Z</t>
  </si>
  <si>
    <t>ObjectId(66ae98e972311c007ef742fe)</t>
  </si>
  <si>
    <t>2024-08-03T20:54:01.518Z</t>
  </si>
  <si>
    <t>ObjectId(66ae98eb72311c007ef74306)</t>
  </si>
  <si>
    <t>(THINKING: I have not completed my current section yet.)
Of course, Sara. It's completely understandable that you want to take your time to process your feelings before moving on to coping strategies. Talking about your emotions can be a vital part of the healing process.
What specific feelings or thoughts would you like to explore further? Is there something in particular that’s been on your mind lately?</t>
  </si>
  <si>
    <t>2024-08-03T20:54:03.800Z</t>
  </si>
  <si>
    <t>ObjectId(66ae98ed72311c007ef7431a)</t>
  </si>
  <si>
    <t xml:space="preserve">I think I’d like to talk more about the guilt I feel. I can’t shake this feeling that I somehow caused the loss or that I’m a failure. It weighs on me so much, like a heavy burden I can't get rid of. I want to understand why I keep blaming myself, even though I know rationally that it wasn’t my fault. </t>
  </si>
  <si>
    <t>2024-08-03T20:54:05.368Z</t>
  </si>
  <si>
    <t>ObjectId(66ae98ed72311c007ef74325)</t>
  </si>
  <si>
    <t>2024-08-03T20:54:05.371Z</t>
  </si>
  <si>
    <t>ObjectId(66ae98ef72311c007ef7432d)</t>
  </si>
  <si>
    <t>(THINKING: I have not completed my current section yet.)
It's completely understandable to feel guilt after such a profound loss, even when you know rationally that it wasn't your fault. Guilt can often be a way of trying to make sense of a situation that feels so chaotic and painful. It can feel like a heavy burden, as you mentioned, and it's common for people to search for something to blame, even if it's themselves.
Can you share more about the specific thoughts or situations that trigger this guilt? What kinds of things do you find yourself thinking when those feelings arise?</t>
  </si>
  <si>
    <t>2024-08-03T20:54:07.541Z</t>
  </si>
  <si>
    <t>ObjectId(66ae98f272311c007ef74341)</t>
  </si>
  <si>
    <t xml:space="preserve">I often find myself thinking about things I did or didn't do during the pregnancy, like whether I took good care of myself or if I should have known something was wrong. I feel guilt when I remember that I was excited to announce my pregnancy; it feels like I was setting myself up for disappointment. I also think about how disappointed my husband must be, and that just adds to the guilt. It’s like I’m constantly questioning my choices and whether I contributed in any way to the loss. </t>
  </si>
  <si>
    <t>2024-08-03T20:54:10.357Z</t>
  </si>
  <si>
    <t>ObjectId(66ae98f272311c007ef7434c)</t>
  </si>
  <si>
    <t>2024-08-03T20:54:10.366Z</t>
  </si>
  <si>
    <t>ObjectId(66ae98f572311c007ef74354)</t>
  </si>
  <si>
    <t>(THINKING: I have not completed my current section yet.)
It sounds like you're grappling with a lot of "what if" thoughts, questioning your actions during the pregnancy and feeling responsible for the loss. It's common for people to reflect on their choices in times of grief, and it can lead to a cycle of guilt and self-blame. 
It's important to remember that many factors can contribute to such losses, and often, they are beyond anyone's control. The feelings of disappointment for both yourself and your husband can add another layer of complexity to your grief.
Would you like to explore these thoughts further, or would you prefer to discuss strategies to help manage these feelings of guilt?</t>
  </si>
  <si>
    <t>2024-08-03T20:54:13.397Z</t>
  </si>
  <si>
    <t>ObjectId(66ae98f772311c007ef74368)</t>
  </si>
  <si>
    <t>I really want to explore the thoughts further. It feels helpful to unpack this guilt and understand where it’s coming from. I want to get to the root of it before thinking about strategies.</t>
  </si>
  <si>
    <t>2024-08-03T20:54:15.804Z</t>
  </si>
  <si>
    <t>ObjectId(66ae98f772311c007ef74373)</t>
  </si>
  <si>
    <t>2024-08-03T20:54:15.807Z</t>
  </si>
  <si>
    <t>ObjectId(66ae98f972311c007ef7437b)</t>
  </si>
  <si>
    <t>(THINKING: I have not completed my current section yet.)
Absolutely, Sara. It's important to unpack those feelings of guilt and understand their origins. 
You mentioned reflecting on your actions during the pregnancy and questioning whether you took good care of yourself. Can you share more about what specific actions or decisions you feel guilty about? What thoughts come to mind when you think about those moments?</t>
  </si>
  <si>
    <t>2024-08-03T20:54:17.415Z</t>
  </si>
  <si>
    <t>ObjectId(66ae98fb72311c007ef7438f)</t>
  </si>
  <si>
    <t>I think about things like whether I was eating right or managing stress properly. I sometimes wonder if I should've been more proactive in asking doctors questions when I felt something was off, even if they assured me everything was fine. I replay moments when I felt anxious and think it was a sign that something was wrong. It’s like I’m constantly second-guessing myself and wishing I had done something differently, as if that could have changed the outcome.</t>
  </si>
  <si>
    <t>2024-08-03T20:54:19.220Z</t>
  </si>
  <si>
    <t>ObjectId(66ae98fb72311c007ef7439a)</t>
  </si>
  <si>
    <t>2024-08-03T20:54:19.226Z</t>
  </si>
  <si>
    <t>ObjectId(66ae98fd72311c007ef743a2)</t>
  </si>
  <si>
    <t>(THINKING: I have not completed my current section yet.)
It sounds like you're really putting a lot of pressure on yourself to have done everything perfectly during your pregnancy. The thoughts about your diet, stress management, and communication with doctors are all common areas where people tend to feel guilt, especially after a loss. It's understandable to wish you could go back and change things, but it's important to recognize that many factors are often beyond our control.
How do you feel when you reflect on these thoughts? Do they lead to any specific emotions or reactions in your day-to-day life?</t>
  </si>
  <si>
    <t>2024-08-03T20:54:21.618Z</t>
  </si>
  <si>
    <t>ObjectId(66ae98ff72311c007ef743b6)</t>
  </si>
  <si>
    <t>When I reflect on these thoughts, I feel a wave of sadness and frustration. It can lead to moments of crying, especially when I'm alone, and it feels like I’m just stuck in this loop of guilt and wondering why it happened. Sometimes, I get overwhelmed, and it affects my ability to focus or even find joy in daily activities. I realize that I’m being really hard on myself, but it’s hard to break free from those thoughts. It feels like they consume me.</t>
  </si>
  <si>
    <t>2024-08-03T20:54:23.464Z</t>
  </si>
  <si>
    <t>ObjectId(66ae98ff72311c007ef743c1)</t>
  </si>
  <si>
    <t>2024-08-03T20:54:23.472Z</t>
  </si>
  <si>
    <t>ObjectId(66ae990172311c007ef743c9)</t>
  </si>
  <si>
    <t>(THINKING: I have not completed my current section yet.)
It sounds incredibly challenging to feel consumed by those thoughts and emotions, leading to sadness and frustration. The cycle of guilt can be very heavy, and it's understandable that it would affect your ability to focus and find joy in daily activities. 
Recognizing that you're being hard on yourself is an important step, and it shows that you have insight into your feelings. 
Would you like to continue exploring these feelings, or would you prefer to discuss some strategies to help manage these overwhelming thoughts?</t>
  </si>
  <si>
    <t>2024-08-03T20:54:25.921Z</t>
  </si>
  <si>
    <t>ObjectId(66ae990372311c007ef743dd)</t>
  </si>
  <si>
    <t>I think I’d like to continue exploring these feelings for now. I want to dive deeper into why I'm being so hard on myself and where this guilt is really coming from. It feels important to understand it better.</t>
  </si>
  <si>
    <t>2024-08-03T20:54:27.489Z</t>
  </si>
  <si>
    <t>ObjectId(66ae990372311c007ef743e8)</t>
  </si>
  <si>
    <t>2024-08-03T20:54:27.495Z</t>
  </si>
  <si>
    <t>ObjectId(66ae990672311c007ef743f0)</t>
  </si>
  <si>
    <t>(THINKING: I have not completed my current section yet.)
Absolutely, Sara. Understanding the root of your guilt can be a crucial part of the healing process. 
Let's explore this further. You mentioned feeling like you failed and questioning your choices. Can you think back to any specific beliefs or messages you received about motherhood, pregnancy, or loss that might be influencing how you view yourself in this situation? Sometimes societal expectations or personal experiences can shape our feelings of guilt and responsibility.</t>
  </si>
  <si>
    <t>2024-08-03T20:54:30.215Z</t>
  </si>
  <si>
    <t>ObjectId(66ae990872311c007ef74404)</t>
  </si>
  <si>
    <t xml:space="preserve">I think a lot of it comes from societal expectations about motherhood and what it means to be a good mother. There’s this pressure to always be perfect and to do everything "right" during pregnancy. I also remember hearing stories from others about how they navigated their pregnancies and how everything seemed to go smoothly for them. It makes me feel like I fell short or didn't measure up somehow. Plus, I had always envisioned myself as a mother, and now that’s been taken away from me. It feels like I let everyone—including myself—down. </t>
  </si>
  <si>
    <t>2024-08-03T20:54:32.066Z</t>
  </si>
  <si>
    <t>ObjectId(66ae990872311c007ef7440f)</t>
  </si>
  <si>
    <t>2024-08-03T20:54:32.074Z</t>
  </si>
  <si>
    <t>ObjectId(66ae990a72311c007ef74417)</t>
  </si>
  <si>
    <t>(THINKING: I have not completed my current section yet.)
It sounds like societal expectations and the pressure to be a "perfect" mother are weighing heavily on you. The stories of others and the idealized vision of motherhood can create a stark contrast to your own experience, leading to feelings of inadequacy and disappointment. It's completely understandable to feel like you've let yourself and others down, especially when you've always envisioned being a mother.
Recognizing these external pressures is an important step in understanding your guilt. It’s crucial to remember that every pregnancy and experience is unique, and there is no one "right" way to navigate it.
Would you like to continue exploring this further, or is there a specific aspect of these feelings that you want to focus on next?</t>
  </si>
  <si>
    <t>2024-08-03T20:54:34.515Z</t>
  </si>
  <si>
    <t>ObjectId(66ae990b72311c007ef7442b)</t>
  </si>
  <si>
    <t xml:space="preserve">I think I’d like to focus more on how to cope with these feelings of guilt moving forward. It’s been really heavy to carry, and while I understand where it’s coming from, I want to find a way to lessen its hold on me. </t>
  </si>
  <si>
    <t>2024-08-03T20:54:35.743Z</t>
  </si>
  <si>
    <t>ObjectId(66ae990b72311c007ef74436)</t>
  </si>
  <si>
    <t>2024-08-03T20:54:35.746Z</t>
  </si>
  <si>
    <t>ObjectId(66ae991072311c007ef7443e)</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</si>
  <si>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It's great that you're ready to focus on coping strategies. Finding ways to lessen the hold of guilt can be an important part of your healing process.
One effective approach is the **Thought Record** exercise, which helps challenge and reframe negative thoughts. This exercise can assist you in identifying the guilt you're feeling and help you reframe those thoughts into a more balanced perspective.
Would you like to try the Thought Record exercise, or would you prefer to explore another option?</t>
  </si>
  <si>
    <t>2024-08-03T20:54:40.059Z</t>
  </si>
  <si>
    <t>ObjectId(66ae991072311c007ef74450)</t>
  </si>
  <si>
    <t>2024-08-03T20:54:40.079Z</t>
  </si>
  <si>
    <t>ObjectId(66ae991072311c007ef74457)</t>
  </si>
  <si>
    <t>2024-08-03T20:54:40.083Z</t>
  </si>
  <si>
    <t>ObjectId(66ae991172311c007ef74463)</t>
  </si>
  <si>
    <t>Instructions completed: no
The therapist did not allow the patient to select an exercise before proceeding with the Thought Record exercise.
Last message coherent: yes</t>
  </si>
  <si>
    <t>2024-08-03T20:54:41.589Z</t>
  </si>
  <si>
    <t>ObjectId(66ae991272311c007ef74470)</t>
  </si>
  <si>
    <t xml:space="preserve">I appreciate the suggestion, but I think I need a bit more time before jumping into exercises like that. Can we discuss some general ideas or principles that could help me cope with guilt instead? I think I’d feel more comfortable with that for now. </t>
  </si>
  <si>
    <t>2024-08-03T20:54:42.887Z</t>
  </si>
  <si>
    <t>ObjectId(66ae991272311c007ef7447b)</t>
  </si>
  <si>
    <t>2024-08-03T20:54:42.891Z</t>
  </si>
  <si>
    <t>ObjectId(66ae991772311c007ef74483)</t>
  </si>
  <si>
    <t>(THINKING: I have not completed my current section yet.)
Absolutely, Sara. It's perfectly fine to take your time before engaging in specific exercises. Discussing general ideas and principles can be a helpful way to start coping with guilt.
Here are a few principles that might help you as you navigate these feelings:
1. **Self-Compassion**: Remind yourself that it's okay to feel what you're feeling. Be gentle with yourself and recognize that grief is a complex process. Treat yourself with the same kindness you would offer a friend in a similar situation.
2. **Challenge Perfectionism**: Understand that no one can be a perfect parent or person. Everyone makes choices based on the information they have at the time. It's important to acknowledge that you did your best with what you knew.
3. **Acknowledge Your Feelings**: Allow yourself to feel the guilt and sadness without judgment. Sometimes, simply acknowledging these feelings can help lessen their intensity.
4. **Reframe Your Thoughts**: When you catch yourself thinking negatively about your actions, try to reframe those thoughts. Instead of "I failed," consider "I did the best I could under the circumstances."
5. **Connect with Others**: Sharing your feelings with trusted friends or family can help alleviate feelings of isolation. They may offer support and understanding that can help you process your emotions.
6. **Seek Professional Support**: If you feel comfortable, consider talking to a therapist or counselor who specializes in grief. They can provide additional tools and support tailored to your needs.
Do any of these principles resonate with you? Would you like to explore any of them further?</t>
  </si>
  <si>
    <t>2024-08-03T20:54:47.858Z</t>
  </si>
  <si>
    <t>ObjectId(66ae991a72311c007ef74497)</t>
  </si>
  <si>
    <t xml:space="preserve">Yes, I think self-compassion really resonates with me. I often forget to be kind to myself, especially when I’m feeling guilty and sad. It feels like I’m my own worst critic, and I can see how that makes everything harder. I’d like to explore that idea of self-compassion a bit more, if that’s okay. </t>
  </si>
  <si>
    <t>2024-08-03T20:54:50.499Z</t>
  </si>
  <si>
    <t>ObjectId(66ae991a72311c007ef744a2)</t>
  </si>
  <si>
    <t>2024-08-03T20:54:50.505Z</t>
  </si>
  <si>
    <t>ObjectId(66ae991f72311c007ef744aa)</t>
  </si>
  <si>
    <t>(THINKING: I have not completed my current section yet.)
I'm glad to hear that the idea of self-compassion resonates with you, Sara. It's a powerful concept, especially during difficult times like this. 
Self-compassion involves treating yourself with the same kindness and understanding that you would offer to a friend. Here are a few ways to cultivate self-compassion:
1. **Acknowledge Your Pain**: Recognize that what you're feeling is valid. Allow yourself to feel your emotions without judgment. It's okay to be sad, angry, or guilty.
2. **Practice Self-Kindness**: When you notice negative self-talk, try to replace it with kinder, more supportive language. For example, instead of saying, "I should have done better," you might say, "I did the best I could with the information I had."
3. **Common Humanity**: Remind yourself that suffering and feelings of inadequacy are part of the shared human experience. You're not alone in your feelings, and many others have faced similar challenges.
4. **Mindfulness**: Practice being present with your feelings without getting overwhelmed by them. Mindfulness can help you observe your thoughts and emotions without judgment, allowing you to respond with compassion rather than criticism.
5. **Self-Care**: Engage in activities that nurture and support you, whether that's taking a warm bath, going for a walk, or spending time with loved ones. Prioritizing self-care can reinforce the message that you deserve kindness and care.
How do these ideas resonate with you? Would you like to discuss any specific strategies for incorporating self-compassion into your daily life?</t>
  </si>
  <si>
    <t>2024-08-03T20:54:55.115Z</t>
  </si>
  <si>
    <t>ObjectId(66ae992072311c007ef744be)</t>
  </si>
  <si>
    <t>These ideas feel really helpful, especially the part about acknowledging my pain and practicing self-kindness. I often find myself in that cycle of negative self-talk, and I can see how being more mindful and gentle with myself could make a difference. 
I'd like to know more about how to actually practice self-compassion in my daily life. Are there some practical steps I can take to incorporate it?</t>
  </si>
  <si>
    <t>2024-08-03T20:54:56.634Z</t>
  </si>
  <si>
    <t>ObjectId(66ae992072311c007ef744c9)</t>
  </si>
  <si>
    <t>2024-08-03T20:54:56.637Z</t>
  </si>
  <si>
    <t>ObjectId(66ae992772311c007ef744d1)</t>
  </si>
  <si>
    <t>(THINKING: I have not completed my current section yet.)
It's wonderful to hear that you're open to incorporating self-compassion into your daily life. Here are some practical steps you can take to practice self-compassion:
1. **Daily Affirmations**: Start your day with positive affirmations that reinforce self-kindness. For example, you might say, "I am doing my best, and it's okay to feel how I feel."
2. **Journaling**: Set aside time to write about your feelings. When you notice negative self-talk, write down those thoughts and then reframe them with a compassionate perspective. For instance, if you write, "I failed as a mother," you could reframe it to, "I am learning and growing through this experience."
3. **Mindful Moments**: Take a few minutes each day to practice mindfulness. Sit quietly, focus on your breath, and acknowledge any feelings that arise without judgment. Remind yourself that it's okay to feel pain and that you're not alone in your struggles.
4. **Compassionate Self-Talk**: When you catch yourself engaging in negative self-talk, pause and ask yourself how you would respond to a friend in a similar situation. Then, speak to yourself with that same kindness and understanding.
5. **Create a Self-Compassion Ritual**: Develop a small ritual that reminds you to be kind to yourself. This could be lighting a candle, taking a warm bath, or enjoying a favorite activity. Use this time to reflect on your feelings and practice self-kindness.
6. **Connect with Supportive People**: Surround yourself with friends or family who uplift you. Share your feelings with them and allow their support to reinforce your self-compassion.
7. **Practice Gratitude**: Each day, write down a few things you're grateful for, including aspects of yourself. This can help shift your focus from guilt to appreciation.
Would you like to explore any of these steps further, or do you have any specific questions about how to implement them?</t>
  </si>
  <si>
    <t>2024-08-03T20:55:03.879Z</t>
  </si>
  <si>
    <t>ObjectId(66ae992972311c007ef744e5)</t>
  </si>
  <si>
    <t xml:space="preserve">These steps sound really practical and achievable. I especially like the idea of daily affirmations and journaling. I think writing down my thoughts and reframing them could help me see things from a different perspective. 
Can you suggest how I might start with daily affirmations? What kinds of things should I focus on to make them meaningful for me right now? </t>
  </si>
  <si>
    <t>2024-08-03T20:55:05.545Z</t>
  </si>
  <si>
    <t>ObjectId(66ae992972311c007ef744f0)</t>
  </si>
  <si>
    <t>2024-08-03T20:55:05.553Z</t>
  </si>
  <si>
    <t>ObjectId(66ae993172311c007ef744f8)</t>
  </si>
  <si>
    <t>(THINKING: I have not completed my current section yet.)
Starting with daily affirmations is a wonderful way to cultivate self-compassion and shift your mindset. Here are some suggestions on how to create meaningful affirmations for yourself:
1. **Focus on Self-Acceptance**: Create affirmations that remind you to accept yourself as you are, including your feelings of grief and guilt. For example:
   - "I am allowed to feel my emotions, and it's okay to grieve."
   - "I am doing my best, and that is enough."
2. **Acknowledge Your Strengths**: Highlight your resilience and the strength you've shown in facing your challenges. For example:
   - "I am strong for facing my feelings and seeking support."
   - "I have the courage to navigate this difficult journey."
3. **Emphasize Kindness**: Use affirmations that promote kindness towards yourself. For example:
   - "I choose to speak to myself with love and compassion."
   - "I deserve the same kindness I offer to others."
4. **Reframe Negative Thoughts**: Turn negative self-talk into positive affirmations. For example:
   - Instead of "I failed," say, "I am learning and growing from my experiences."
   - Instead of "I should be over this by now," say, "Healing takes time, and I am patient with myself."
5. **Incorporate Gratitude**: Include affirmations that express gratitude for yourself and your journey. For example:
   - "I am grateful for the love I have for my baby and the memories we shared."
   - "I appreciate my efforts to heal and grow."
To start, you might choose one or two affirmations that resonate with you each morning. Write them down in a journal or say them aloud to yourself. You can also create a visual reminder, like a sticky note, to place somewhere you'll see it regularly.
Would you like to brainstorm some specific affirmations together, or do you feel ready to create your own?</t>
  </si>
  <si>
    <t>2024-08-03T20:55:13.221Z</t>
  </si>
  <si>
    <t>ObjectId(66ae993272311c007ef7450c)</t>
  </si>
  <si>
    <t>I’d love to brainstorm some specific affirmations together. It would be helpful to have some examples that really resonate. Could you help me come up with a few that incorporate the ideas we've discussed?</t>
  </si>
  <si>
    <t>2024-08-03T20:55:14.761Z</t>
  </si>
  <si>
    <t>ObjectId(66ae993272311c007ef74517)</t>
  </si>
  <si>
    <t>2024-08-03T20:55:14.768Z</t>
  </si>
  <si>
    <t>ObjectId(66ae993872311c007ef7451f)</t>
  </si>
  <si>
    <t>(THINKING: I have not completed my current section yet.)
Absolutely, let's brainstorm some specific affirmations together that incorporate the ideas we've discussed. Here are a few examples:
1. **For Self-Acceptance**:
   - "I honor my feelings and allow myself to grieve without judgment."
   - "It’s okay to feel sad; my emotions are valid and part of my healing."
2. **For Acknowledging Strength**:
   - "I am strong for facing my grief and seeking support."
   - "I have the resilience to navigate this difficult journey, one step at a time."
3. **For Kindness**:
   - "I choose to treat myself with the same kindness I offer to others."
   - "I am deserving of love and compassion, especially from myself."
4. **For Reframing Negative Thoughts**:
   - "I did my best during my pregnancy, and I am learning from this experience."
   - "It’s normal to feel overwhelmed; I am patient with myself as I heal."
5. **For Gratitude**:
   - "I am grateful for the love I have for my baby and the memories we shared."
   - "I appreciate my efforts to heal and grow, even when it feels difficult."
Feel free to modify any of these affirmations to make them more personal or meaningful to you. You can also mix and match elements from different affirmations to create ones that resonate best with your feelings and experiences.
Do any of these affirmations stand out to you, or would you like to create some new ones together?</t>
  </si>
  <si>
    <t>2024-08-03T20:55:20.188Z</t>
  </si>
  <si>
    <t>ObjectId(66ae993a72311c007ef74533)</t>
  </si>
  <si>
    <t xml:space="preserve">I really like the ones about self-acceptance and reframing negative thoughts. They feel really relevant to what I’m going through right now. 
How about we tweak a couple of them together? For example, I’d like to adjust the one about honoring my feelings to make it feel even more personal. Maybe something like, "I honor my feelings, and it's okay to take time to grieve for my baby." 
Does that sound good? </t>
  </si>
  <si>
    <t>2024-08-03T20:55:22.373Z</t>
  </si>
  <si>
    <t>ObjectId(66ae993a72311c007ef7453e)</t>
  </si>
  <si>
    <t>2024-08-03T20:55:22.378Z</t>
  </si>
  <si>
    <t>ObjectId(66ae993d72311c007ef74546)</t>
  </si>
  <si>
    <t>(THINKING: I have not completed my current section yet.)
That sounds like a beautiful and personal affirmation, Sara. "I honor my feelings, and it's okay to take time to grieve for my baby" captures the essence of self-acceptance and acknowledges the importance of your grief process.
Would you like to tweak any other affirmations together? For example, we could adjust the one about reframing negative thoughts to make it more personal as well. Let me know what you have in mind!</t>
  </si>
  <si>
    <t>2024-08-03T20:55:25.033Z</t>
  </si>
  <si>
    <t>ObjectId(66ae993f72311c007ef7455a)</t>
  </si>
  <si>
    <t xml:space="preserve">I think we could definitely adjust the one about reframing negative thoughts. I want to incorporate my feelings of guilt and remind myself that I'm learning from this experience. How about something like, "I made choices during my pregnancy based on the information I had, and I am learning and growing from this experience"? </t>
  </si>
  <si>
    <t>2024-08-03T20:55:27.969Z</t>
  </si>
  <si>
    <t>ObjectId(66ae993f72311c007ef74565)</t>
  </si>
  <si>
    <t>2024-08-03T20:55:27.972Z</t>
  </si>
  <si>
    <t>ObjectId(66ae994372311c007ef7456d)</t>
  </si>
  <si>
    <t>(THINKING: I have not completed my current section yet.)
That’s a wonderful adjustment! "I made choices during my pregnancy based on the information I had, and I am learning and growing from this experience" effectively acknowledges your feelings of guilt while also emphasizing your capacity for growth and learning.
So, to summarize, here are the two affirmations we've crafted together:
1. "I honor my feelings, and it's okay to take time to grieve for my baby."
2. "I made choices during my pregnancy based on the information I had, and I am learning and growing from this experience."
These affirmations can serve as powerful reminders of self-compassion and understanding as you navigate your feelings. 
Would you like to create any more affirmations, or is there anything else you’d like to discuss or explore further?</t>
  </si>
  <si>
    <t>2024-08-03T20:55:31.350Z</t>
  </si>
  <si>
    <t>ObjectId(66ae994472311c007ef74581)</t>
  </si>
  <si>
    <t>I’m really happy with the affirmations we created! They feel meaningful and supportive. I think focusing on these will be a good step for me. 
As for what’s next, I’d like to talk about how to keep this momentum going and ensure I actually remember to practice these affirmations daily. Do you have any tips for incorporating them into my routine?</t>
  </si>
  <si>
    <t>2024-08-03T20:55:32.888Z</t>
  </si>
  <si>
    <t>ObjectId(66ae994472311c007ef7458c)</t>
  </si>
  <si>
    <t>2024-08-03T20:55:32.894Z</t>
  </si>
  <si>
    <t>ObjectId(66ae994b72311c007ef74594)</t>
  </si>
  <si>
    <t>(THINKING: I have not completed my current section yet.)
I'm glad to hear that you're happy with the affirmations! Incorporating them into your daily routine can help reinforce their positive impact. Here are some tips to help you remember to practice your affirmations regularly:
1. **Set a Specific Time**: Choose a specific time each day to practice your affirmations, such as in the morning when you wake up or at night before you go to bed. Consistency can help make it a habit.
2. **Create Visual Reminders**: Write your affirmations on sticky notes and place them in visible locations, like your bathroom mirror, refrigerator, or workspace. This will serve as a reminder to recite them throughout the day.
3. **Use a Journal**: Incorporate your affirmations into a daily journaling practice. You can write them down each day, reflect on their meaning, and note any feelings or thoughts that arise.
4. **Incorporate Them into Meditation or Mindfulness**: If you practice meditation or mindfulness, use your affirmations as part of your practice. Repeat them silently or aloud while focusing on your breath.
5. **Pair with Daily Activities**: Attach your affirmations to daily activities, such as saying them while brushing your teeth, during your commute, or while preparing meals. This can help integrate them into your routine.
6. **Accountability**: Share your affirmations with a trusted friend or family member. They can help remind you to practice them and provide support as you work on self-compassion.
7. **Reflect on Progress**: Set aside time each week to reflect on how practicing your affirmations has impacted your feelings and mindset. This can help reinforce their importance and motivate you to continue.
Do any of these tips resonate with you? Would you like to discuss how to implement any of them further?</t>
  </si>
  <si>
    <t>2024-08-03T20:55:39.742Z</t>
  </si>
  <si>
    <t>ObjectId(66ae994d72311c007ef745a8)</t>
  </si>
  <si>
    <t xml:space="preserve">These tips sound really helpful! I think setting a specific time each day and using visual reminders would work best for me. Having those affirmations visible will really help keep them top of mind. 
Maybe I’ll start with saying them every morning as part of my routine. I like the idea of journaling too, so I might incorporate that on weekends when I have a bit more time. 
Thank you for all your guidance today! I feel more empowered to start practicing self-compassion and working through my feelings. </t>
  </si>
  <si>
    <t>2024-08-03T20:55:41.485Z</t>
  </si>
  <si>
    <t>ObjectId(66ae994d72311c007ef745b3)</t>
  </si>
  <si>
    <t>2024-08-03T20:55:41.489Z</t>
  </si>
  <si>
    <t>ObjectId(66ae995272311c007ef745bb)</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</si>
  <si>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found the tips helpful and that you feel more empowered to practice self-compassion. Setting a specific time each day and using visual reminders are great strategies to keep your affirmations top of mind. Incorporating journaling on weekends sounds like a wonderful way to reflect on your feelings as well.
As we wrap up our session today, let's summarize what we've discussed:
- We explored your feelings of guilt and how they relate to your experience of loss.
- We discussed the importance of self-compassion and brainstormed specific affirmations to support you.
- You identified practical steps to incorporate these affirmations into your daily routine, including setting a specific time and using visual reminders.
Do you have any more questions or is there anything else you would like to discuss before we finish?</t>
  </si>
  <si>
    <t>2024-08-03T20:55:46.680Z</t>
  </si>
  <si>
    <t>ObjectId(66ae995272311c007ef745cd)</t>
  </si>
  <si>
    <t>2024-08-03T20:55:46.686Z</t>
  </si>
  <si>
    <t>ObjectId(66ae995272311c007ef745d4)</t>
  </si>
  <si>
    <t>2024-08-03T20:55:46.688Z</t>
  </si>
  <si>
    <t>ObjectId(66ae995372311c007ef745e0)</t>
  </si>
  <si>
    <t>Instructions completed: no
The therapist did not suggest a CBT exercise to the patient as instructed in Task 4a.
Last message coherent: yes</t>
  </si>
  <si>
    <t>2024-08-03T20:55:47.941Z</t>
  </si>
  <si>
    <t>ObjectId(66ae995672311c007ef745ed)</t>
  </si>
  <si>
    <t>I think we've covered a lot today, and I feel more equipped to take these steps forward. I don't have any more questions right now, but I really appreciate all the support and guidance you've provided. Thank you for listening and helping me work through my feelings. It means a lot to me.</t>
  </si>
  <si>
    <t>2024-08-03T20:55:50.443Z</t>
  </si>
  <si>
    <t>ObjectId(66ae995672311c007ef745f8)</t>
  </si>
  <si>
    <t>2024-08-03T20:55:50.449Z</t>
  </si>
  <si>
    <t>ObjectId(66ae995a72311c007ef74600)</t>
  </si>
  <si>
    <t>(THINKING: I have completed my current section.)
I'm really glad to hear that you feel equipped to take these steps forward, Sara. It's been a privilege to support you in working through your feelings today.
To summarize our session:
- We explored your feelings of guilt and how they relate to your experience of loss.
- We discussed the importance of self-compassion and created specific affirmations to support you.
- You identified practical steps to incorporate these affirmations into your daily routine, including setting a specific time and using visual reminders.
If you have any more questions or if there's anything else you'd like to discuss in the future, please don't hesitate to reach out. I'm here to support you.
Wishing you all the best as you continue on this journey. Take care, and goodbye for now!</t>
  </si>
  <si>
    <t>2024-08-03T20:55:54.253Z</t>
  </si>
  <si>
    <t>ObjectId(66ae995a72311c007ef74612)</t>
  </si>
  <si>
    <t>2024-08-03T20:55:54.270Z</t>
  </si>
  <si>
    <t>ObjectId(66ae995b72311c007ef7461f)</t>
  </si>
  <si>
    <t>Instructions completed: no
The therapist did not ask the patient if they have any more questions or if there is anything else they would like to discuss before expressing their availability for further support and saying goodbye.
Last message coherent: yes</t>
  </si>
  <si>
    <t>2024-08-03T20:55:55.626Z</t>
  </si>
  <si>
    <t>ObjectId(66ae995b72311c007ef74645)</t>
  </si>
  <si>
    <t>2024-08-03T20:55:55.660Z</t>
  </si>
  <si>
    <t>ObjectId(66ae995b72311c007ef7464e)</t>
  </si>
  <si>
    <t>2024-08-03T20:55:55.662Z</t>
  </si>
  <si>
    <t>ObjectId(66ae995d72311c007ef74656)</t>
  </si>
  <si>
    <t>2024-08-03T20:55:57.151Z</t>
  </si>
  <si>
    <t>ObjectId(66ae995e72311c007ef7466a)</t>
  </si>
  <si>
    <t>Hi Dr. Smith. Honestly, I’m not doing too well. I’ve been feeling really sad and lost since losing my baby girl. It’s like this heaviness just won’t go away.</t>
  </si>
  <si>
    <t>2024-08-03T20:55:58.390Z</t>
  </si>
  <si>
    <t>ObjectId(66ae995e72311c007ef74675)</t>
  </si>
  <si>
    <t>2024-08-03T20:55:58.396Z</t>
  </si>
  <si>
    <t>ObjectId(66ae995f72311c007ef7467d)</t>
  </si>
  <si>
    <t>(THINKING: I have not completed my current section yet.)
I'm truly sorry to hear about your loss. That sounds incredibly difficult, and it's understandable to feel that heaviness. Thank you for sharing that with me. 
Before we continue, may I ask what name you prefer to be called by?</t>
  </si>
  <si>
    <t>2024-08-03T20:55:59.603Z</t>
  </si>
  <si>
    <t>ObjectId(66ae996072311c007ef74691)</t>
  </si>
  <si>
    <t>You can just call me Sara. Thank you for being understanding.</t>
  </si>
  <si>
    <t>2024-08-03T20:56:00.252Z</t>
  </si>
  <si>
    <t>ObjectId(66ae996072311c007ef7469c)</t>
  </si>
  <si>
    <t>2024-08-03T20:56:00.254Z</t>
  </si>
  <si>
    <t>ObjectId(66ae996172311c007ef746a4)</t>
  </si>
  <si>
    <t>(THINKING: I have not completed my current section yet.)
Thank you for letting me know, Sara. I'm here to support you through this tough time. 
Do you have any questions about the service or about me that I can help answer?</t>
  </si>
  <si>
    <t>2024-08-03T20:56:01.495Z</t>
  </si>
  <si>
    <t>ObjectId(66ae996272311c007ef746b8)</t>
  </si>
  <si>
    <t xml:space="preserve">Not really, I think I just want to talk about how I've been feeling. I feel like I should be over this by now, but I’m not. It’s really frustrating. </t>
  </si>
  <si>
    <t>2024-08-03T20:56:02.462Z</t>
  </si>
  <si>
    <t>ObjectId(66ae996272311c007ef746c3)</t>
  </si>
  <si>
    <t>2024-08-03T20:56:02.466Z</t>
  </si>
  <si>
    <t>ObjectId(66ae996672311c007ef746cb)</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</si>
  <si>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you feel comfortable sharing your feelings with me, Sara. It’s completely normal to feel frustrated and to think you should be over it by now. Grief is a complex process, and everyone experiences it differently. 
Would you like to further explore your feelings and the challenges you're facing, or would you prefer to learn a CBT exercise right away?</t>
  </si>
  <si>
    <t>2024-08-03T20:56:06.066Z</t>
  </si>
  <si>
    <t>ObjectId(66ae996672311c007ef746dd)</t>
  </si>
  <si>
    <t>2024-08-03T20:56:06.079Z</t>
  </si>
  <si>
    <t>ObjectId(66ae996672311c007ef746e4)</t>
  </si>
  <si>
    <t>2024-08-03T20:56:06.083Z</t>
  </si>
  <si>
    <t>ObjectId(66ae996672311c007ef746f0)</t>
  </si>
  <si>
    <t>2024-08-03T20:56:06.689Z</t>
  </si>
  <si>
    <t>ObjectId(66ae996772311c007ef746fd)</t>
  </si>
  <si>
    <t>I think I’d rather explore my feelings for now. I want to talk about this heaviness and how it’s affecting my daily life.</t>
  </si>
  <si>
    <t>2024-08-03T20:56:07.906Z</t>
  </si>
  <si>
    <t>ObjectId(66ae996772311c007ef74708)</t>
  </si>
  <si>
    <t>2024-08-03T20:56:07.913Z</t>
  </si>
  <si>
    <t>ObjectId(66ae996c72311c007ef74710)</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</si>
  <si>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that, Sara. Let's delve deeper into your feelings. 
Can you further describe the main issue you are experiencing with this heaviness?</t>
  </si>
  <si>
    <t>2024-08-03T20:56:12.211Z</t>
  </si>
  <si>
    <t>ObjectId(66ae996c72311c007ef74722)</t>
  </si>
  <si>
    <t>2024-08-03T20:56:12.225Z</t>
  </si>
  <si>
    <t>ObjectId(66ae996c72311c007ef74729)</t>
  </si>
  <si>
    <t>2024-08-03T20:56:12.231Z</t>
  </si>
  <si>
    <t>ObjectId(66ae996d72311c007ef74735)</t>
  </si>
  <si>
    <t>2024-08-03T20:56:13.128Z</t>
  </si>
  <si>
    <t>ObjectId(66ae996e72311c007ef74742)</t>
  </si>
  <si>
    <t>It feels like this constant weight on my chest, almost like a cloud that just won’t lift. I'm sad most of the day, and I find it hard to enjoy things I used to. Even things I used to love, like reading and cooking, just feel empty. I cry often and I'm really irritable, which is making it hard to be around my husband and friends. It's like everything I do reminds me of what I lost.</t>
  </si>
  <si>
    <t>2024-08-03T20:56:14.547Z</t>
  </si>
  <si>
    <t>ObjectId(66ae996e72311c007ef7474d)</t>
  </si>
  <si>
    <t>2024-08-03T20:56:14.554Z</t>
  </si>
  <si>
    <t>ObjectId(66ae996f72311c007ef74755)</t>
  </si>
  <si>
    <t>(THINKING: I have not completed my current section yet.)
Thank you for sharing that with me, Sara. It sounds incredibly heavy to carry that weight on your chest and to feel sadness throughout your day. It's understandable that activities you once enjoyed now feel empty, and it's tough when those feelings affect your relationships with your husband and friends.
How does this issue affect your daily life?</t>
  </si>
  <si>
    <t>2024-08-03T20:56:15.889Z</t>
  </si>
  <si>
    <t>ObjectId(66ae997272311c007ef74769)</t>
  </si>
  <si>
    <t>It's affecting almost every part of my day. At work, I used to enjoy being a nurse and helping others, but now I just go through the motions. I'm scared to talk to my coworkers about my loss because they knew I was pregnant, and I feel embarrassed.
At home, I feel withdrawn and don’t really want to socialize or do anything. My appetite has decreased, and I find it hard to concentrate on things. I feel like I’m in this fog, and it’s really frustrating to not be myself anymore. My husband is worried about me, and I feel guilty for putting him through this.</t>
  </si>
  <si>
    <t>2024-08-03T20:56:18.603Z</t>
  </si>
  <si>
    <t>ObjectId(66ae997272311c007ef74774)</t>
  </si>
  <si>
    <t>2024-08-03T20:56:18.612Z</t>
  </si>
  <si>
    <t>ObjectId(66ae997472311c007ef7477c)</t>
  </si>
  <si>
    <t>(THINKING: I have not completed my current section yet.)
Thank you for sharing that, Sara. It sounds like this heaviness is deeply impacting your work, home life, and your sense of self. Feeling withdrawn and struggling with your appetite and concentration can be incredibly challenging. It's understandable to feel scared about discussing your loss with your coworkers, and it's also natural to feel guilty about how this affects your husband.
Are there any specific triggers that worsen this issue for you?</t>
  </si>
  <si>
    <t>2024-08-03T20:56:20.502Z</t>
  </si>
  <si>
    <t>ObjectId(66ae997672311c007ef74790)</t>
  </si>
  <si>
    <t>Yeah, there are definitely triggers. Seeing pregnant women or new mothers just brings all these feelings flooding back. It’s painful to see them and reminds me of what I lost. Social gatherings can be really hard, too. Even just casual conversations about babies or pregnancies make me want to avoid people altogether. I also feel guilty for not being there for my husband the way I should be—like I’m failing him too.</t>
  </si>
  <si>
    <t>2024-08-03T20:56:22.032Z</t>
  </si>
  <si>
    <t>ObjectId(66ae997672311c007ef7479b)</t>
  </si>
  <si>
    <t>2024-08-03T20:56:22.034Z</t>
  </si>
  <si>
    <t>ObjectId(66ae997772311c007ef747a3)</t>
  </si>
  <si>
    <t>(THINKING: I have not completed my current section yet.)
Thank you for sharing those triggers with me, Sara. It makes sense that seeing pregnant women or new mothers would bring back painful feelings, and it's understandable to want to avoid social situations where those topics arise. It's also common to feel guilty about not being able to support your husband as you would like during this time.
What have you tried so far to address this issue?</t>
  </si>
  <si>
    <t>2024-08-03T20:56:23.515Z</t>
  </si>
  <si>
    <t>ObjectId(66ae997972311c007ef747b7)</t>
  </si>
  <si>
    <t>I haven’t really tried much. I’ve mainly just been letting my feelings take over. I did talk to my husband about my sadness a little, and that helped, but it’s still hard for him to see me like this. I’ve thought about seeking more support, but I just haven’t had the energy to take that step yet. I feel stuck.</t>
  </si>
  <si>
    <t>2024-08-03T20:56:25.112Z</t>
  </si>
  <si>
    <t>ObjectId(66ae997972311c007ef747c2)</t>
  </si>
  <si>
    <t>2024-08-03T20:56:25.119Z</t>
  </si>
  <si>
    <t>ObjectId(66ae997a72311c007ef747ca)</t>
  </si>
  <si>
    <t>(THINKING: I have not completed my current section yet.)
It sounds like you've been feeling overwhelmed and have been allowing your feelings to take the lead, which is completely understandable given the circumstances. Talking to your husband about your sadness is a positive step, and it's okay to feel stuck when considering seeking more support.
Lastly, what emotions do you feel when this issue arises?</t>
  </si>
  <si>
    <t>2024-08-03T20:56:26.648Z</t>
  </si>
  <si>
    <t>ObjectId(66ae997d72311c007ef747de)</t>
  </si>
  <si>
    <t>When this issue arises, I feel a mix of sadness, anger, and guilt. The sadness is the most overwhelming—it truly feels like a heavy weight. Anger comes up when I see other pregnant women or when I think about what could have been. And the guilt is always there, too, nagging at me for not being over this already and for not being able to support my husband the way he needs. It’s like I’m torn in so many directions, and it’s exhausting.</t>
  </si>
  <si>
    <t>2024-08-03T20:56:29.101Z</t>
  </si>
  <si>
    <t>ObjectId(66ae997d72311c007ef747e9)</t>
  </si>
  <si>
    <t>2024-08-03T20:56:29.106Z</t>
  </si>
  <si>
    <t>ObjectId(66ae997f72311c007ef747f1)</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</si>
  <si>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Sara. To summarize what you've shared: you are experiencing a heavy sadness, along with feelings of anger and guilt. This heaviness affects your daily life, making it hard to enjoy activities, connect with others, and support your husband. You find triggers in seeing pregnant women and social gatherings, and while you've talked to your husband about your feelings, you feel stuck and haven't sought additional support yet.
Did I capture your feelings and experiences correctly?</t>
  </si>
  <si>
    <t>2024-08-03T20:56:31.865Z</t>
  </si>
  <si>
    <t>ObjectId(66ae997f72311c007ef74803)</t>
  </si>
  <si>
    <t>2024-08-03T20:56:31.875Z</t>
  </si>
  <si>
    <t>ObjectId(66ae997f72311c007ef7480a)</t>
  </si>
  <si>
    <t>2024-08-03T20:56:31.880Z</t>
  </si>
  <si>
    <t>ObjectId(66ae998072311c007ef74816)</t>
  </si>
  <si>
    <t>2024-08-03T20:56:32.788Z</t>
  </si>
  <si>
    <t>ObjectId(66ae998172311c007ef74823)</t>
  </si>
  <si>
    <t>Yes, you captured it well. That sounds pretty spot on. I just feel like I’m in this endless cycle of sadness, and it's hard to see a way out.</t>
  </si>
  <si>
    <t>2024-08-03T20:56:33.644Z</t>
  </si>
  <si>
    <t>ObjectId(66ae998172311c007ef7482e)</t>
  </si>
  <si>
    <t>2024-08-03T20:56:33.646Z</t>
  </si>
  <si>
    <t>ObjectId(66ae998672311c007ef74836)</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</si>
  <si>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I understood your feelings correctly. It’s completely understandable to feel trapped in that cycle of sadness, especially after such a significant loss. 
To help you navigate through these feelings, I would like to suggest a CBT exercise. Based on what you've shared, I think the "Thought Record" exercise could be beneficial. This exercise helps challenge and reframe negative thoughts, which might help you find a different perspective on your feelings.
Would you like to learn more about this exercise, or do you have any questions about it?</t>
  </si>
  <si>
    <t>2024-08-03T20:56:38.010Z</t>
  </si>
  <si>
    <t>ObjectId(66ae998672311c007ef74848)</t>
  </si>
  <si>
    <t>2024-08-03T20:56:38.023Z</t>
  </si>
  <si>
    <t>ObjectId(66ae998672311c007ef7484f)</t>
  </si>
  <si>
    <t>2024-08-03T20:56:38.028Z</t>
  </si>
  <si>
    <t>ObjectId(66ae998672311c007ef7485b)</t>
  </si>
  <si>
    <t>2024-08-03T20:56:38.930Z</t>
  </si>
  <si>
    <t>ObjectId(66ae998772311c007ef74868)</t>
  </si>
  <si>
    <t>I’m not sure I fully understand what a Thought Record is. Can you explain what it involves?</t>
  </si>
  <si>
    <t>2024-08-03T20:56:39.852Z</t>
  </si>
  <si>
    <t>ObjectId(66ae998772311c007ef74873)</t>
  </si>
  <si>
    <t>2024-08-03T20:56:39.856Z</t>
  </si>
  <si>
    <t>ObjectId(66ae998a72311c007ef7487b)</t>
  </si>
  <si>
    <t>(THINKING: I have not completed my current section yet.)
The Thought Record exercise involves several steps that help you identify and challenge negative thoughts. Here’s how it works:
1. **Identify a distressing thought**: Think of a specific thought that is causing you distress.
2. **Write down the thought**: Document the thought in a journal or on a piece of paper.
3. **Note the emotion and intensity**: Write down what emotion you feel when you have that thought and rate its intensity on a scale from 1 to 10.
4. **Challenge the thought**: Look for evidence that supports and contradicts the thought. This helps you see the situation from different angles.
5. **Reframe the thought**: Based on the evidence, try to rephrase the thought into a more balanced perspective.
6. **Note the new emotion and intensity**: Finally, write down how you feel after reframing the thought and rate the intensity again.
This exercise can help you gain insight into your thoughts and feelings, and it may help reduce the heaviness you're experiencing.
Do you have any more questions about the Thought Record exercise?</t>
  </si>
  <si>
    <t>2024-08-03T20:56:42.930Z</t>
  </si>
  <si>
    <t>ObjectId(66ae998c72311c007ef7488f)</t>
  </si>
  <si>
    <t>That sounds interesting, but I'm not sure if I'm ready to dive into analyzing my thoughts right now. Can we discuss something else or maybe just talk more about how I’m feeling? I’d rather stick to that for now.</t>
  </si>
  <si>
    <t>2024-08-03T20:56:44.152Z</t>
  </si>
  <si>
    <t>ObjectId(66ae998c72311c007ef7489a)</t>
  </si>
  <si>
    <t>2024-08-03T20:56:44.155Z</t>
  </si>
  <si>
    <t>ObjectId(66ae998e72311c007ef748a2)</t>
  </si>
  <si>
    <t>(THINKING: I have not completed my current section yet.)
I completely understand, Sara. It's important to go at your own pace, especially when discussing such sensitive feelings. We can definitely focus more on how you're feeling right now.
What specific feelings or thoughts would you like to explore further?</t>
  </si>
  <si>
    <t>2024-08-03T20:56:46.002Z</t>
  </si>
  <si>
    <t>ObjectId(66ae998f72311c007ef748b6)</t>
  </si>
  <si>
    <t>I think I’d like to talk more about the guilt I’ve been feeling. It’s really overwhelming. I keep questioning if there was something I could’ve done to prevent the stillbirth, even though I know logically that I couldn't. It feels like I let everyone down, especially my husband, and it’s eating away at me.</t>
  </si>
  <si>
    <t>2024-08-03T20:56:47.537Z</t>
  </si>
  <si>
    <t>ObjectId(66ae998f72311c007ef748c1)</t>
  </si>
  <si>
    <t>2024-08-03T20:56:47.544Z</t>
  </si>
  <si>
    <t>ObjectId(66ae999272311c007ef748c9)</t>
  </si>
  <si>
    <t>(THINKING: I have not completed my current section yet.)
It's completely understandable to feel overwhelming guilt after such a profound loss, Sara. Many people in similar situations experience those feelings of questioning what could have been done differently, even when they know, logically, that it wasn't within their control. It's a heavy burden to carry, especially when you feel like you've let your husband and others down.
Can you share more about what specific thoughts or situations trigger that guilt for you?</t>
  </si>
  <si>
    <t>2024-08-03T20:56:50.298Z</t>
  </si>
  <si>
    <t>ObjectId(66ae999472311c007ef748dd)</t>
  </si>
  <si>
    <t>I often find myself replaying everything in my mind—thinking about the pregnancy, the moments leading up to the stillbirth, and whether I missed any signs or signals. I catch myself wondering if I could have done something differently, like eating healthier or managing stress better. I also feel guilty for waiting until I was 35 to try to conceive. It’s like my mind keeps telling me that maybe if I had tried sooner, things would have turned out differently. Seeing my husband sad and knowing that he wanted this baby so much makes me feel even worse. I just can’t shake that feeling of being a disappointment.</t>
  </si>
  <si>
    <t>2024-08-03T20:56:52.265Z</t>
  </si>
  <si>
    <t>ObjectId(66ae999472311c007ef748e8)</t>
  </si>
  <si>
    <t>2024-08-03T20:56:52.270Z</t>
  </si>
  <si>
    <t>ObjectId(66ae999672311c007ef748f0)</t>
  </si>
  <si>
    <t>(THINKING: I have not completed my current section yet.)
Thank you for sharing that with me, Sara. It sounds like you're caught in a cycle of self-blame and regret, replaying moments and decisions in your mind. It's common to feel that way after a loss, especially when you care deeply about your husband and the future you envisioned together. 
It's important to remember that many factors are beyond our control, and blaming yourself for things that happened is a heavy burden to carry. 
Would you like to continue discussing these feelings, or would you prefer to explore a different aspect of your experience?</t>
  </si>
  <si>
    <t>2024-08-03T20:56:54.522Z</t>
  </si>
  <si>
    <t>ObjectId(66ae999772311c007ef74904)</t>
  </si>
  <si>
    <t>I’d like to explore this guilt a bit more. It’s really consuming, and I feel like I need to work through it. I still can't help but feel undeserving of happiness or support right now because of what happened.</t>
  </si>
  <si>
    <t>2024-08-03T20:56:55.831Z</t>
  </si>
  <si>
    <t>ObjectId(66ae999772311c007ef7490f)</t>
  </si>
  <si>
    <t>2024-08-03T20:56:55.838Z</t>
  </si>
  <si>
    <t>ObjectId(66ae999972311c007ef74917)</t>
  </si>
  <si>
    <t>(THINKING: I have not completed my current section yet.)
It's really brave of you to want to work through this guilt, Sara. Feeling undeserving of happiness or support is a common reaction after such a loss, but it's important to recognize that you are deserving of both. 
Guilt can often distort our perception of ourselves and our worth. It might help to explore the thoughts that contribute to this feeling of unworthiness. What specific thoughts come to mind when you think about not deserving happiness or support?</t>
  </si>
  <si>
    <t>2024-08-03T20:56:57.984Z</t>
  </si>
  <si>
    <t>ObjectId(66ae999b72311c007ef7492b)</t>
  </si>
  <si>
    <t xml:space="preserve">When I think about not deserving happiness, I often tell myself that I failed my baby and my husband. I feel like I let everyone down because I couldn’t carry the pregnancy to term. I think about how others have healthy babies, and I wonder why I couldn’t be one of those people. Sometimes I feel like I’m a burden because I’m still struggling and can’t just move on. I feel like I should be stronger by now. </t>
  </si>
  <si>
    <t>2024-08-03T20:56:59.521Z</t>
  </si>
  <si>
    <t>ObjectId(66ae999b72311c007ef74936)</t>
  </si>
  <si>
    <t>2024-08-03T20:56:59.529Z</t>
  </si>
  <si>
    <t>ObjectId(66ae999e72311c007ef7493e)</t>
  </si>
  <si>
    <t>(THINKING: I have not completed my current section yet.)
Thank you for sharing those thoughts with me, Sara. It’s clear that you are carrying a heavy emotional load, and it’s understandable to feel like you’ve let others down. However, it’s important to recognize that these thoughts are rooted in grief and self-blame, which can distort your perception of reality.
You are not a burden for struggling; grief is a process that takes time, and everyone experiences it differently. It’s okay to not feel strong all the time, especially after such a profound loss.
Would you like to continue discussing these feelings, or would you prefer to explore a specific exercise that could help you work through these thoughts?</t>
  </si>
  <si>
    <t>2024-08-03T20:57:02.926Z</t>
  </si>
  <si>
    <t>ObjectId(66ae99a172311c007ef74952)</t>
  </si>
  <si>
    <t>I think I’d rather keep talking about how I feel for now. I just really need to get this off my chest. Exploring the feelings and thoughts behind my guilt feels important right now.</t>
  </si>
  <si>
    <t>2024-08-03T20:57:05.243Z</t>
  </si>
  <si>
    <t>ObjectId(66ae99a172311c007ef7495d)</t>
  </si>
  <si>
    <t>2024-08-03T20:57:05.248Z</t>
  </si>
  <si>
    <t>ObjectId(66ae99a372311c007ef74965)</t>
  </si>
  <si>
    <t>(THINKING: I have not completed my current section yet.)
I completely understand, Sara. It’s important to express and process these feelings, especially when they are so consuming. Talking about your guilt and the thoughts behind it can be a crucial step in working through your emotions.
What other thoughts or feelings come up for you when you reflect on your guilt? Are there specific moments or situations that amplify these feelings?</t>
  </si>
  <si>
    <t>2024-08-03T20:57:07.192Z</t>
  </si>
  <si>
    <t>ObjectId(66ae99a572311c007ef74979)</t>
  </si>
  <si>
    <t xml:space="preserve">Sometimes I feel that guilt really intensifies when I see my husband trying to support me. He wants to be there for me, but I see the pain in his eyes, and it just makes me feel worse. I hate that I’m putting him through this, and it feels like I'm failing him by not being able to move on. 
I also find that social media makes it harder. I see friends posting about their healthy pregnancies or newborns, and it brings up this feeling of inadequacy. I start thinking that maybe if I had done things differently, I could be happy like them. It just feels so isolating. </t>
  </si>
  <si>
    <t>2024-08-03T20:57:09.276Z</t>
  </si>
  <si>
    <t>ObjectId(66ae99a572311c007ef74984)</t>
  </si>
  <si>
    <t>2024-08-03T20:57:09.279Z</t>
  </si>
  <si>
    <t>ObjectId(66ae99a772311c007ef7498c)</t>
  </si>
  <si>
    <t>(THINKING: I have not completed my current section yet.)
Thank you for sharing that, Sara. It’s completely understandable that seeing your husband’s pain would intensify your feelings of guilt. You care deeply for him, and it’s natural to feel like you’re failing him when you’re struggling. 
Social media can indeed amplify those feelings of inadequacy, especially when you see others experiencing what you wish you could have had. It can feel isolating when you’re in a place of grief, and it’s important to acknowledge that these feelings are valid.
Would you like to continue discussing these feelings, or is there a specific aspect of your experience that you would like to focus on next?</t>
  </si>
  <si>
    <t>2024-08-03T20:57:11.802Z</t>
  </si>
  <si>
    <t>ObjectId(66ae99a972311c007ef749a0)</t>
  </si>
  <si>
    <t>I think I just want to keep discussing how isolating this feels. Even though I know I'm not alone in this situation, it often feels like nobody really understands what I'm going through. I feel like I have to put on a brave face for everyone, including my husband and coworkers. It's exhausting. I wish I could just be honest about how much I’m struggling without feeling judged.</t>
  </si>
  <si>
    <t>2024-08-03T20:57:13.744Z</t>
  </si>
  <si>
    <t>ObjectId(66ae99a972311c007ef749ab)</t>
  </si>
  <si>
    <t>2024-08-03T20:57:13.751Z</t>
  </si>
  <si>
    <t>ObjectId(66ae99ac72311c007ef749b3)</t>
  </si>
  <si>
    <t>(THINKING: I have not completed my current section yet.)
It sounds incredibly challenging to feel that isolation, especially when you feel the need to put on a brave face for others. The pressure to appear strong can be exhausting, and it’s understandable to wish for a space where you can be honest about your struggles without fear of judgment.
Many people who experience loss feel similarly, and it can be hard to find those who truly understand what you’re going through. It’s okay to express your feelings and to seek support from those who can provide a safe space for you.
Would you like to continue discussing this feeling of isolation, or is there another aspect of your experience that you would like to explore?</t>
  </si>
  <si>
    <t>2024-08-03T20:57:16.411Z</t>
  </si>
  <si>
    <t>ObjectId(66ae99b072311c007ef749c7)</t>
  </si>
  <si>
    <t>I think I’d like to keep talking about the isolation. It feels like I'm drifting away from my friends and family because they don’t know how to help me or what to say. I also worry about burdening them with my feelings, so I often just keep it to myself. The loneliness really hits hard, especially when I see them being happy and moving on with their lives. I want to be part of that, but it's like I'm stuck in my own world of sadness.</t>
  </si>
  <si>
    <t>2024-08-03T20:57:20.099Z</t>
  </si>
  <si>
    <t>ObjectId(66ae99b072311c007ef749d2)</t>
  </si>
  <si>
    <t>2024-08-03T20:57:20.105Z</t>
  </si>
  <si>
    <t>ObjectId(66ae99b372311c007ef749da)</t>
  </si>
  <si>
    <t>(THINKING: I have not completed my current section yet.)
It’s truly heartbreaking to feel that drift from your friends and family, especially when you want to be part of their lives. The fear of burdening them with your feelings can lead to even more isolation, and it’s understandable to feel stuck in your own world of sadness while you see others moving forward.
It’s important to remember that your feelings are valid, and sharing them with those you trust can sometimes help bridge that gap. It might be helpful to express to your friends and family that you’re struggling and that their support means a lot to you, even if you don’t have all the answers right now.
Would you like to continue discussing this feeling of isolation, or is there something else on your mind that you’d like to explore?</t>
  </si>
  <si>
    <t>2024-08-03T20:57:23.174Z</t>
  </si>
  <si>
    <t>ObjectId(66ae99b472311c007ef749ee)</t>
  </si>
  <si>
    <t xml:space="preserve">I appreciate that suggestion, but it feels so difficult to even think about reaching out to anyone right now. I worry that they won’t understand or will try to say things to make me feel better that won’t really help. I’m just not sure how to start that conversation. </t>
  </si>
  <si>
    <t>2024-08-03T20:57:24.272Z</t>
  </si>
  <si>
    <t>ObjectId(66ae99b472311c007ef749f9)</t>
  </si>
  <si>
    <t>2024-08-03T20:57:24.278Z</t>
  </si>
  <si>
    <t>ObjectId(66ae99b772311c007ef74a01)</t>
  </si>
  <si>
    <t>(THINKING: I have not completed my current section yet.)
I completely understand, Sara. It can feel daunting to reach out, especially when you're worried about how others might respond. The fear of not being understood or receiving well-meaning but unhelpful comments can make it even harder to initiate that conversation.
Starting the conversation can be as simple as expressing that you’re going through a tough time and that you could use someone to talk to. You might say something like, "I've been struggling with some heavy feelings lately, and I just need someone to listen." This way, you set the tone for the conversation and let them know what you need.
Would you like to continue discussing this, or is there another aspect of your experience that you would like to explore?</t>
  </si>
  <si>
    <t>2024-08-03T20:57:27.473Z</t>
  </si>
  <si>
    <t>ObjectId(66ae99b872311c007ef74a15)</t>
  </si>
  <si>
    <t xml:space="preserve">I think I’d like to keep discussing this. What if they ask how I’m doing? I feel like I have to say I’m okay, even when I’m not. It just feels easier to say that than to try to explain. </t>
  </si>
  <si>
    <t>2024-08-03T20:57:28.854Z</t>
  </si>
  <si>
    <t>ObjectId(66ae99b872311c007ef74a20)</t>
  </si>
  <si>
    <t>2024-08-03T20:57:28.861Z</t>
  </si>
  <si>
    <t>ObjectId(66ae99bc72311c007ef74a28)</t>
  </si>
  <si>
    <t>(THINKING: I have not completed my current section yet.)
It's completely understandable to feel that way, Sara. Saying "I'm okay" can feel like the easier option, especially when you're not ready to delve into your feelings. However, it’s important to remember that you don’t have to share everything if you’re not comfortable. 
You could respond with something like, "I'm having a tough time, but I’m working through it," which acknowledges your feelings without going into detail. This way, you can open the door for support without feeling overwhelmed by the need to explain everything.
Would you like to continue discussing how to navigate these conversations, or is there something else on your mind that you’d like to explore?</t>
  </si>
  <si>
    <t>2024-08-03T20:57:32.672Z</t>
  </si>
  <si>
    <t>ObjectId(66ae99be72311c007ef74a3c)</t>
  </si>
  <si>
    <t>I think navigating those conversations is really important for me, but it’s tough to even think about doing it right now. I just feel so wrapped up in my own sadness and uncertainty. It’s hard to imagine being able to talk about it even though I want to feel connected again.</t>
  </si>
  <si>
    <t>2024-08-03T20:57:34.225Z</t>
  </si>
  <si>
    <t>ObjectId(66ae99be72311c007ef74a47)</t>
  </si>
  <si>
    <t>2024-08-03T20:57:34.229Z</t>
  </si>
  <si>
    <t>ObjectId(66ae99c172311c007ef74a4f)</t>
  </si>
  <si>
    <t>(THINKING: I have not completed my current section yet.)
It’s completely normal to feel wrapped up in sadness and uncertainty, especially after such a significant loss. The desire to feel connected while also feeling overwhelmed can create a difficult tension. 
It’s okay to take your time with this process. You don’t have to rush into conversations if you’re not ready. Sometimes, just acknowledging your feelings and allowing yourself to sit with them can be a step toward healing. 
When you feel ready, you can start small—perhaps with a trusted friend or family member who you think might be understanding. 
Would you like to continue discussing this, or is there another aspect of your experience that you would like to explore?</t>
  </si>
  <si>
    <t>2024-08-03T20:57:37.446Z</t>
  </si>
  <si>
    <t>ObjectId(66ae99c272311c007ef74a63)</t>
  </si>
  <si>
    <t>I think I just need to sit with my feelings for now. It feels a bit overwhelming to think about taking any steps right now. I appreciate you letting me talk about all of this, and it’s helpful to have a space to vent.</t>
  </si>
  <si>
    <t>2024-08-03T20:57:38.843Z</t>
  </si>
  <si>
    <t>ObjectId(66ae99c272311c007ef74a6e)</t>
  </si>
  <si>
    <t>2024-08-03T20:57:38.851Z</t>
  </si>
  <si>
    <t>ObjectId(66ae99c572311c007ef74a76)</t>
  </si>
  <si>
    <t>(THINKING: I have not completed my current section yet.)
It's completely okay to take the time you need to sit with your feelings, Sara. Allowing yourself to feel and process your emotions is an important part of healing. I'm glad that you find this space helpful for venting and expressing what you're going through.
If at any point you feel ready to explore steps forward or if you have any other thoughts or feelings you'd like to discuss, I'm here for you. 
Would you like to continue talking, or is there anything else on your mind?</t>
  </si>
  <si>
    <t>2024-08-03T20:57:41.598Z</t>
  </si>
  <si>
    <t>ObjectId(66ae99c772311c007ef74a8a)</t>
  </si>
  <si>
    <t>I think I'm okay for now. I really appreciate you being here and listening to me. It helps to know that I can share and not feel judged. Thank you.</t>
  </si>
  <si>
    <t>2024-08-03T20:57:43.146Z</t>
  </si>
  <si>
    <t>ObjectId(66ae99c772311c007ef74a95)</t>
  </si>
  <si>
    <t>2024-08-03T20:57:43.156Z</t>
  </si>
  <si>
    <t>ObjectId(66ae99cb72311c007ef74a9d)</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</si>
  <si>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found this space helpful, Sara. It's important to have a place where you can share your feelings without judgment. 
As we wrap up our session today, we discussed the feelings of guilt and isolation you're experiencing, and how they impact your daily life. You expressed the desire to sit with your feelings for now, which is completely valid.
Do you have any more questions or is there anything else you would like to discuss before we finish?</t>
  </si>
  <si>
    <t>2024-08-03T20:57:47.238Z</t>
  </si>
  <si>
    <t>ObjectId(66ae99cb72311c007ef74aaf)</t>
  </si>
  <si>
    <t>2024-08-03T20:57:47.251Z</t>
  </si>
  <si>
    <t>ObjectId(66ae99cb72311c007ef74ab6)</t>
  </si>
  <si>
    <t>2024-08-03T20:57:47.255Z</t>
  </si>
  <si>
    <t>ObjectId(66ae99cc72311c007ef74ac2)</t>
  </si>
  <si>
    <t>2024-08-03T20:57:48.674Z</t>
  </si>
  <si>
    <t>ObjectId(66ae99ce72311c007ef74acf)</t>
  </si>
  <si>
    <t xml:space="preserve">No, I think I’m good for now. Thank you for listening and for all your support. It means a lot to me. I’ll just take some time to process everything we talked about. </t>
  </si>
  <si>
    <t>2024-08-03T20:57:50.076Z</t>
  </si>
  <si>
    <t>ObjectId(66ae99ce72311c007ef74ada)</t>
  </si>
  <si>
    <t>2024-08-03T20:57:50.078Z</t>
  </si>
  <si>
    <t>ObjectId(66ae99d172311c007ef74ae2)</t>
  </si>
  <si>
    <t>(THINKING: I have completed my current section.)
Thank you for sharing your thoughts and feelings with me today, Sara. It’s been a meaningful conversation, and I appreciate your openness. We discussed the overwhelming feelings of guilt and isolation you’re experiencing, and how they affect your daily life and relationships. You expressed the importance of sitting with your feelings for now, which is a valid and necessary step in your healing process.
If you have any more questions or if there's anything else you'd like to discuss in the future, please know that I'm here for you. Take all the time you need to process everything we've talked about.
I wish you well, and I hope to talk to you again soon. Goodbye for now!</t>
  </si>
  <si>
    <t>2024-08-03T20:57:53.273Z</t>
  </si>
  <si>
    <t>ObjectId(66ae99d172311c007ef74af4)</t>
  </si>
  <si>
    <t>2024-08-03T20:57:53.280Z</t>
  </si>
  <si>
    <t>ObjectId(66ae99d372311c007ef74b01)</t>
  </si>
  <si>
    <t>2024-08-03T20:57:55.092Z</t>
  </si>
  <si>
    <t>ObjectId(66ae99d372311c007ef74b27)</t>
  </si>
  <si>
    <t>2024-08-03T20:57:55.129Z</t>
  </si>
  <si>
    <t>ObjectId(66ae99d372311c007ef74b30)</t>
  </si>
  <si>
    <t>2024-08-03T20:57:55.133Z</t>
  </si>
  <si>
    <t>ObjectId(66ae99d472311c007ef74b3c)</t>
  </si>
  <si>
    <t>2024-08-03T20:57:56.042Z</t>
  </si>
  <si>
    <t>ObjectId(66ae99d572311c007ef74b4b)</t>
  </si>
  <si>
    <t>2024-08-03T20:57:57.035Z</t>
  </si>
  <si>
    <t>ObjectId(66ae99d672311c007ef74b5f)</t>
  </si>
  <si>
    <t>Hi, Dr. Smith. I'm feeling pretty overwhelmed and sad today. It's been a tough couple of months since we lost our baby, and I don’t feel like I'm getting any better.</t>
  </si>
  <si>
    <t>2024-08-03T20:57:58.194Z</t>
  </si>
  <si>
    <t>ObjectId(66ae99d672311c007ef74b6a)</t>
  </si>
  <si>
    <t>2024-08-03T20:57:58.202Z</t>
  </si>
  <si>
    <t>ObjectId(66ae99d772311c007ef74b76)</t>
  </si>
  <si>
    <t>2024-08-03T20:57:59.111Z</t>
  </si>
  <si>
    <t>ObjectId(66ae99d872311c007ef74b85)</t>
  </si>
  <si>
    <t>I'm truly sorry to hear about your loss. That sounds incredibly difficult, and it's understandable to feel overwhelmed and sad during such a challenging time. Before we dive deeper into how you're feeling, may I ask what name you prefer to be called by?</t>
  </si>
  <si>
    <t>2024-08-03T20:58:00.253Z</t>
  </si>
  <si>
    <t>ObjectId(66ae99d972311c007ef74b99)</t>
  </si>
  <si>
    <t>You can call me Sara. Thank you for being so understanding.</t>
  </si>
  <si>
    <t>2024-08-03T20:58:01.260Z</t>
  </si>
  <si>
    <t>ObjectId(66ae99d972311c007ef74ba4)</t>
  </si>
  <si>
    <t>2024-08-03T20:58:01.264Z</t>
  </si>
  <si>
    <t>ObjectId(66ae99da72311c007ef74bb0)</t>
  </si>
  <si>
    <t>2024-08-03T20:58:02.186Z</t>
  </si>
  <si>
    <t>ObjectId(66ae99db72311c007ef74bbf)</t>
  </si>
  <si>
    <t>Thank you for sharing that with me, Sara. I'm here to support you. Do you have any questions about the service or about me that you'd like to ask?</t>
  </si>
  <si>
    <t>2024-08-03T20:58:03.111Z</t>
  </si>
  <si>
    <t>ObjectId(66ae99dc72311c007ef74bd3)</t>
  </si>
  <si>
    <t>Not really, I just want to talk about how I'm feeling and what I've been going through lately. I feel like I should be over it by now, but I just can't shake this sadness.</t>
  </si>
  <si>
    <t>2024-08-03T20:58:04.031Z</t>
  </si>
  <si>
    <t>ObjectId(66ae99dc72311c007ef74bde)</t>
  </si>
  <si>
    <t>2024-08-03T20:58:04.038Z</t>
  </si>
  <si>
    <t>ObjectId(66ae99dc72311c007ef74bea)</t>
  </si>
  <si>
    <t>2024-08-03T20:58:04.639Z</t>
  </si>
  <si>
    <t>ObjectId(66ae99dc72311c007ef74bfa)</t>
  </si>
  <si>
    <t>2024-08-03T20:58:04.643Z</t>
  </si>
  <si>
    <t>ObjectId(66ae99e072311c007ef74c08)</t>
  </si>
  <si>
    <t>2024-08-03T20:58:08.117Z</t>
  </si>
  <si>
    <t>ObjectId(66ae99e072311c007ef74c16)</t>
  </si>
  <si>
    <t>2024-08-03T20:58:08.132Z</t>
  </si>
  <si>
    <t>ObjectId(66ae99e172311c007ef74c1d)</t>
  </si>
  <si>
    <t>I'm glad you're open to talking about how you're feeling, Sara. Let's take a moment to check in. How are you doing today, aside from feeling overwhelmed and sad?</t>
  </si>
  <si>
    <t>2024-08-03T20:58:09.240Z</t>
  </si>
  <si>
    <t>ObjectId(66ae99e172311c007ef74c33)</t>
  </si>
  <si>
    <t>2024-08-03T20:58:09.808Z</t>
  </si>
  <si>
    <t>ObjectId(66ae99e372311c007ef74c40)</t>
  </si>
  <si>
    <t>I’d say I’m still feeling pretty heavy emotionally. It’s hard to enjoy anything anymore. I can’t seem to focus on work, and even things I used to love, like cooking or reading, just feel meaningless right now. I miss my baby so much.</t>
  </si>
  <si>
    <t>2024-08-03T20:58:11.636Z</t>
  </si>
  <si>
    <t>ObjectId(66ae99e372311c007ef74c4b)</t>
  </si>
  <si>
    <t>2024-08-03T20:58:11.642Z</t>
  </si>
  <si>
    <t>ObjectId(66ae99e472311c007ef74c57)</t>
  </si>
  <si>
    <t>2024-08-03T20:58:12.630Z</t>
  </si>
  <si>
    <t>ObjectId(66ae99e672311c007ef74c66)</t>
  </si>
  <si>
    <t>I'm really sorry to hear that you're feeling this way, Sara. It’s completely understandable to feel heavy and to miss your baby so deeply. Losing interest in things you once enjoyed can be a sign of the emotional weight you're carrying. 
Can you tell me more about what you miss most about your baby?</t>
  </si>
  <si>
    <t>2024-08-03T20:58:14.161Z</t>
  </si>
  <si>
    <t>ObjectId(66ae99e772311c007ef74c7a)</t>
  </si>
  <si>
    <t>I miss so many things. I often find myself imagining what life would have been like with her, what her little laugh would sound like, or how I would have felt holding her for the first time. I also think about all the hopes and dreams I had for her future, and it just hurts. Sometimes, I feel mad that I never got the chance to meet her. It feels so unfair.</t>
  </si>
  <si>
    <t>2024-08-03T20:58:15.711Z</t>
  </si>
  <si>
    <t>ObjectId(66ae99e772311c007ef74c85)</t>
  </si>
  <si>
    <t>2024-08-03T20:58:15.719Z</t>
  </si>
  <si>
    <t>ObjectId(66ae99e872311c007ef74c91)</t>
  </si>
  <si>
    <t>2024-08-03T20:58:16.626Z</t>
  </si>
  <si>
    <t>ObjectId(66ae99ea72311c007ef74ca0)</t>
  </si>
  <si>
    <t>It’s completely natural to feel a mix of emotions, including anger and sadness, when you think about what could have been. Those dreams and hopes are a testament to the love you have for your baby, and it’s okay to grieve that loss deeply. 
Given how you're feeling, would you like to further explore your emotions and experiences, or would you prefer to learn a CBT exercise right away to help manage some of these feelings?</t>
  </si>
  <si>
    <t>2024-08-03T20:58:18.466Z</t>
  </si>
  <si>
    <t>ObjectId(66ae99eb72311c007ef74cb4)</t>
  </si>
  <si>
    <t>I think I want to explore my emotions a bit more first. I’m not sure I’m ready for exercises just yet. Is that okay?</t>
  </si>
  <si>
    <t>2024-08-03T20:58:19.489Z</t>
  </si>
  <si>
    <t>ObjectId(66ae99eb72311c007ef74cbf)</t>
  </si>
  <si>
    <t>2024-08-03T20:58:19.496Z</t>
  </si>
  <si>
    <t>ObjectId(66ae99ec72311c007ef74ccb)</t>
  </si>
  <si>
    <t>2024-08-03T20:58:20.140Z</t>
  </si>
  <si>
    <t>ObjectId(66ae99ed72311c007ef74cda)</t>
  </si>
  <si>
    <t>Absolutely, Sara. It's perfectly okay to want to explore your emotions further. This is a safe space for you to express what you're feeling. 
Can you share more about the moments or thoughts that trigger these feelings of sadness or anger? What do you find yourself thinking about most often?</t>
  </si>
  <si>
    <t>2024-08-03T20:58:21.841Z</t>
  </si>
  <si>
    <t>ObjectId(66ae99f072311c007ef74cee)</t>
  </si>
  <si>
    <t>There are certain things that really trigger those feelings. For instance, seeing other pregnant women or friends with newborns makes me feel a mix of sadness and anger. I can't help but think about what I should have had. I also find myself replaying the moments leading up to the stillbirth in my mind, wondering if I could have done something differently, even though I know logically that I couldn't have. It feels like a cycle I can’t escape.</t>
  </si>
  <si>
    <t>2024-08-03T20:58:24.305Z</t>
  </si>
  <si>
    <t>ObjectId(66ae99f072311c007ef74cf9)</t>
  </si>
  <si>
    <t>2024-08-03T20:58:24.311Z</t>
  </si>
  <si>
    <t>ObjectId(66ae99f072311c007ef74d05)</t>
  </si>
  <si>
    <t>2024-08-03T20:58:24.959Z</t>
  </si>
  <si>
    <t>ObjectId(66ae99f072311c007ef74d15)</t>
  </si>
  <si>
    <t>2024-08-03T20:58:24.973Z</t>
  </si>
  <si>
    <t>ObjectId(66ae99f472311c007ef74d23)</t>
  </si>
  <si>
    <t>2024-08-03T20:58:28.413Z</t>
  </si>
  <si>
    <t>ObjectId(66ae99f472311c007ef74d31)</t>
  </si>
  <si>
    <t>2024-08-03T20:58:28.425Z</t>
  </si>
  <si>
    <t>ObjectId(66ae99f572311c007ef74d38)</t>
  </si>
  <si>
    <t>Thank you for sharing that with me, Sara. It sounds like those triggers can be really painful and lead to a lot of difficult emotions. Let's explore this a bit more. 
Can you further describe the main issue you are experiencing right now?</t>
  </si>
  <si>
    <t>2024-08-03T20:58:29.828Z</t>
  </si>
  <si>
    <t>ObjectId(66ae99f772311c007ef74d4e)</t>
  </si>
  <si>
    <t>Instructions completed: no
The therapist did not ask the patient if they would like to further explore their problem or to learn a CBT exercise right away after reacting to the patient's response.
Last message coherent: yes</t>
  </si>
  <si>
    <t>2024-08-03T20:58:31.678Z</t>
  </si>
  <si>
    <t>ObjectId(66ae99f972311c007ef74d5b)</t>
  </si>
  <si>
    <t>I think the main issue I'm experiencing is the overwhelming sense of grief and guilt. I feel like I failed to protect my baby, even though I know that wasn't the case. That guilt makes it hard for me to cope with my emotions and makes me angry at myself for not being able to move on. It feels like I'm stuck in this heavy sadness that I can't break free from, and I keep telling myself I should be over it by now, which just adds to the guilt.</t>
  </si>
  <si>
    <t>2024-08-03T20:58:33.805Z</t>
  </si>
  <si>
    <t>ObjectId(66ae99f972311c007ef74d66)</t>
  </si>
  <si>
    <t>2024-08-03T20:58:33.810Z</t>
  </si>
  <si>
    <t>ObjectId(66ae99fa72311c007ef74d72)</t>
  </si>
  <si>
    <t>2024-08-03T20:58:34.958Z</t>
  </si>
  <si>
    <t>ObjectId(66ae99fc72311c007ef74d81)</t>
  </si>
  <si>
    <t>It sounds like you're carrying a heavy burden of grief and guilt, which is completely understandable given the circumstances. It's important to recognize that these feelings are part of the grieving process, even if they feel overwhelming.
How does this issue affect your daily life?</t>
  </si>
  <si>
    <t>2024-08-03T20:58:36.230Z</t>
  </si>
  <si>
    <t>ObjectId(66ae99fe72311c007ef74d95)</t>
  </si>
  <si>
    <t>It affects almost every aspect of my life. I find it hard to get out of bed some days, and I struggle with my work as a nurse. I used to love helping patients, but now I feel so drained and emotionally distant. I have trouble concentrating, which makes everything feel more challenging. Socially, I'm withdrawn, avoiding friends and gatherings because I just can't handle seeing reminders of my loss. Even things I used to enjoy, like reading or cooking, just don't bring me any joy anymore. It all feels pointless.</t>
  </si>
  <si>
    <t>2024-08-03T20:58:38.123Z</t>
  </si>
  <si>
    <t>ObjectId(66ae99fe72311c007ef74da0)</t>
  </si>
  <si>
    <t>2024-08-03T20:58:38.126Z</t>
  </si>
  <si>
    <t>ObjectId(66ae99ff72311c007ef74dac)</t>
  </si>
  <si>
    <t>2024-08-03T20:58:39.045Z</t>
  </si>
  <si>
    <t>ObjectId(66ae9a0072311c007ef74dbb)</t>
  </si>
  <si>
    <t>It sounds like your grief is deeply impacting your daily life, from your work as a nurse to your social interactions and personal interests. Feeling drained and emotionally distant must be incredibly tough, especially in a profession where you care for others. 
Are there any specific triggers that worsen these feelings for you?</t>
  </si>
  <si>
    <t>2024-08-03T20:58:40.582Z</t>
  </si>
  <si>
    <t>ObjectId(66ae9a0272311c007ef74dcf)</t>
  </si>
  <si>
    <t>Yes, definitely. As I mentioned, seeing pregnant women or friends with newborns is really tough. It makes me feel angry and sad all at once. Likewise, reminders of my pregnancy, like baby clothes or items we had bought, hit me hard too; I try to avoid those things, but they seem to pop up everywhere. Also, conversations about babies or families feel unbearable. Even just hearing a baby cry can stir up so much emotion. It feels like I'm constantly surrounded by reminders of what I've lost, and that's really hard to cope with.</t>
  </si>
  <si>
    <t>2024-08-03T20:58:42.121Z</t>
  </si>
  <si>
    <t>ObjectId(66ae9a0272311c007ef74dda)</t>
  </si>
  <si>
    <t>2024-08-03T20:58:42.127Z</t>
  </si>
  <si>
    <t>ObjectId(66ae9a0372311c007ef74de6)</t>
  </si>
  <si>
    <t>2024-08-03T20:58:43.344Z</t>
  </si>
  <si>
    <t>ObjectId(66ae9a0472311c007ef74df5)</t>
  </si>
  <si>
    <t>It sounds like you're facing constant reminders of your loss, which makes it incredibly difficult to navigate your emotions. The triggers you mentioned—seeing pregnant women, baby items, and even conversations about families—are understandably painful and can intensify your feelings of grief and anger.
What have you tried so far to address these feelings and cope with the situation?</t>
  </si>
  <si>
    <t>2024-08-03T20:58:44.764Z</t>
  </si>
  <si>
    <t>ObjectId(66ae9a0672311c007ef74e09)</t>
  </si>
  <si>
    <t>I've tried to talk about it with my husband, but sometimes I find it hard to express what I'm feeling. I also sometimes cry by myself when it all feels too overwhelming. I’ve attempted to distract myself by binge-watching shows or scrolling through social media, but that's not really helping. I feel like I’m just avoiding the feelings instead of dealing with them. I've also thought about reaching out to a support group for parents who have experienced loss, but I keep putting it off. I'm just not sure how to move forward.</t>
  </si>
  <si>
    <t>2024-08-03T20:58:46.811Z</t>
  </si>
  <si>
    <t>ObjectId(66ae9a0672311c007ef74e14)</t>
  </si>
  <si>
    <t>2024-08-03T20:58:46.814Z</t>
  </si>
  <si>
    <t>ObjectId(66ae9a0772311c007ef74e20)</t>
  </si>
  <si>
    <t>2024-08-03T20:58:47.421Z</t>
  </si>
  <si>
    <t>ObjectId(66ae9a0872311c007ef74e2f)</t>
  </si>
  <si>
    <t>It sounds like you've been trying to cope in various ways, from talking to your husband to seeking distractions, but it feels like those methods aren't fully addressing your feelings. It's understandable to feel hesitant about reaching out to a support group, as that can be a big step. 
Lastly, what emotions do you feel when these issues arise?</t>
  </si>
  <si>
    <t>2024-08-03T20:58:48.879Z</t>
  </si>
  <si>
    <t>ObjectId(66ae9a0a72311c007ef74e43)</t>
  </si>
  <si>
    <t>When these issues arise, I feel a mix of intense sadness and anger, both directed towards myself and the situation. There’s a deep sense of loss that weighs heavily on me, and I often feel like I can't escape it. Guilt also comes crashing in, as I replay everything in my mind, which only makes the sadness deeper. Sometimes, I even feel isolated and alone in my grief, especially since I worry that others don't understand what I'm going through. It's a lot to carry, and it feels so heavy at times.</t>
  </si>
  <si>
    <t>2024-08-03T20:58:50.820Z</t>
  </si>
  <si>
    <t>ObjectId(66ae9a0a72311c007ef74e4e)</t>
  </si>
  <si>
    <t>2024-08-03T20:58:50.822Z</t>
  </si>
  <si>
    <t>ObjectId(66ae9a0b72311c007ef74e5a)</t>
  </si>
  <si>
    <t>2024-08-03T20:58:51.545Z</t>
  </si>
  <si>
    <t>ObjectId(66ae9a0d72311c007ef74e69)</t>
  </si>
  <si>
    <t>Thank you for sharing all of that with me, Sara. Here’s what I understand about your situation:
You are experiencing overwhelming grief and guilt after the loss of your baby, which makes it difficult for you to cope with your emotions. This grief affects your daily life significantly, leading to feelings of sadness and anger, especially when you encounter triggers like seeing pregnant women or baby items. You’ve tried talking to your husband and distracting yourself, but you feel like those methods only help to avoid the deeper feelings. You also experience a mix of emotions, including sadness, anger, guilt, and a sense of isolation, which can feel very heavy to carry.
Did I capture your feelings and experiences correctly?</t>
  </si>
  <si>
    <t>2024-08-03T20:58:53.481Z</t>
  </si>
  <si>
    <t>ObjectId(66ae9a0e72311c007ef74e7d)</t>
  </si>
  <si>
    <t>Yes, you’ve captured it well. I feel understood, and it feels good to put everything into words like this. It’s challenging to communicate all of this, but talking about it helps.</t>
  </si>
  <si>
    <t>2024-08-03T20:58:54.480Z</t>
  </si>
  <si>
    <t>ObjectId(66ae9a0e72311c007ef74e88)</t>
  </si>
  <si>
    <t>2024-08-03T20:58:54.490Z</t>
  </si>
  <si>
    <t>ObjectId(66ae9a0f72311c007ef74e94)</t>
  </si>
  <si>
    <t>2024-08-03T20:58:55.335Z</t>
  </si>
  <si>
    <t>ObjectId(66ae9a0f72311c007ef74ea4)</t>
  </si>
  <si>
    <t>2024-08-03T20:58:55.348Z</t>
  </si>
  <si>
    <t>ObjectId(66ae9a1272311c007ef74eb2)</t>
  </si>
  <si>
    <t>2024-08-03T20:58:58.405Z</t>
  </si>
  <si>
    <t>ObjectId(66ae9a1272311c007ef74ec0)</t>
  </si>
  <si>
    <t>2024-08-03T20:58:58.420Z</t>
  </si>
  <si>
    <t>ObjectId(66ae9a1472311c007ef74ec7)</t>
  </si>
  <si>
    <t>I'm glad to hear that talking about your feelings has been helpful for you, Sara. Given what you've shared, I think it might be beneficial to explore some coping strategies. 
One option is a **Thought Record**, which can help you challenge and reframe some of the negative thoughts you're experiencing. Another option is **Behavioral Activation**, which focuses on scheduling activities that you might find pleasurable or meaningful, even if they feel difficult right now. Lastly, we could explore **Relaxation Techniques** to help reduce some of the stress and anxiety you're feeling.
Which of these exercises would you like to try?</t>
  </si>
  <si>
    <t>2024-08-03T20:59:00.554Z</t>
  </si>
  <si>
    <t>ObjectId(66ae9a1572311c007ef74edd)</t>
  </si>
  <si>
    <t>Instructions completed: no
The therapist did not ask the patient to confirm the rephrased summary of their input, which is required by Task 3b.
Last message coherent: yes</t>
  </si>
  <si>
    <t>2024-08-03T20:59:01.737Z</t>
  </si>
  <si>
    <t>ObjectId(66ae9a1772311c007ef74eea)</t>
  </si>
  <si>
    <t>I appreciate the options you’re suggesting. I think I’m not quite ready to engage in activities, so maybe the Thought Record exercise would be the best place to start. How does that work?</t>
  </si>
  <si>
    <t>2024-08-03T20:59:03.011Z</t>
  </si>
  <si>
    <t>ObjectId(66ae9a1772311c007ef74ef5)</t>
  </si>
  <si>
    <t>2024-08-03T20:59:03.019Z</t>
  </si>
  <si>
    <t>ObjectId(66ae9a1a72311c007ef74f01)</t>
  </si>
  <si>
    <t>2024-08-03T20:59:06.394Z</t>
  </si>
  <si>
    <t>ObjectId(66ae9a1a72311c007ef74f11)</t>
  </si>
  <si>
    <t>2024-08-03T20:59:06.399Z</t>
  </si>
  <si>
    <t>ObjectId(66ae9a1d72311c007ef74f1f)</t>
  </si>
  <si>
    <t>2024-08-03T20:59:09.454Z</t>
  </si>
  <si>
    <t>ObjectId(66ae9a1d72311c007ef74f2d)</t>
  </si>
  <si>
    <t>2024-08-03T20:59:09.458Z</t>
  </si>
  <si>
    <t>ObjectId(66ae9a2072311c007ef74f34)</t>
  </si>
  <si>
    <t>Great choice, Sara! The **Thought Record** exercise is a helpful way to challenge and reframe negative thoughts. Here’s how it works:
1. **Identify a distressing thought**: Think of a specific thought that is causing you distress.
2. **Write down the thought**: Write it down as clearly as you can.
3. **Note the emotion and intensity**: Identify the emotion you feel when you have this thought and rate its intensity on a scale from 0 to 100.
4. **Challenge the thought**: Look for evidence for and against this thought. What facts support it? What facts contradict it?
5. **Reframe the thought**: Based on the evidence, try to reframe the thought into a more balanced perspective.
6. **Note the new emotion and intensity**: Finally, identify how you feel after reframing the thought and rate that intensity.
Do you have any questions about this exercise, or does it make sense to you?</t>
  </si>
  <si>
    <t>2024-08-03T20:59:12.846Z</t>
  </si>
  <si>
    <t>ObjectId(66ae9a2172311c007ef74f4a)</t>
  </si>
  <si>
    <t>2024-08-03T20:59:13.758Z</t>
  </si>
  <si>
    <t>ObjectId(66ae9a2372311c007ef74f57)</t>
  </si>
  <si>
    <t>That makes sense to me. I understand the steps, and I think I can do this. I just need to take a moment to think of a specific thought that’s been bothering me. Can we do that together?</t>
  </si>
  <si>
    <t>2024-08-03T20:59:15.114Z</t>
  </si>
  <si>
    <t>ObjectId(66ae9a2372311c007ef74f62)</t>
  </si>
  <si>
    <t>2024-08-03T20:59:15.120Z</t>
  </si>
  <si>
    <t>ObjectId(66ae9a2572311c007ef74f6e)</t>
  </si>
  <si>
    <t>2024-08-03T20:59:17.751Z</t>
  </si>
  <si>
    <t>ObjectId(66ae9a2772311c007ef74f7d)</t>
  </si>
  <si>
    <t>I'm glad to hear that you understand the steps, Sara! Let's work through this together. 
Take your time to think of a specific thought that has been bothering you. Once you have it, we can start with the first step: identifying and writing down that distressing thought. What thought comes to mind for you?</t>
  </si>
  <si>
    <t>2024-08-03T20:59:19.356Z</t>
  </si>
  <si>
    <t>ObjectId(66ae9a2872311c007ef74f91)</t>
  </si>
  <si>
    <t>One thought that keeps coming up is, "I failed as a mother because I couldn't keep my baby safe." It feels very heavy and constantly weighs on me.</t>
  </si>
  <si>
    <t>2024-08-03T20:59:20.485Z</t>
  </si>
  <si>
    <t>ObjectId(66ae9a2872311c007ef74f9c)</t>
  </si>
  <si>
    <t>2024-08-03T20:59:20.489Z</t>
  </si>
  <si>
    <t>ObjectId(66ae9a2972311c007ef74fa8)</t>
  </si>
  <si>
    <t>2024-08-03T20:59:21.983Z</t>
  </si>
  <si>
    <t>ObjectId(66ae9a2c72311c007ef74fb7)</t>
  </si>
  <si>
    <t>Thank you for sharing that thought, Sara. It’s understandable that this thought feels heavy and weighs on you. 
Now, let’s move to the next step. 
2. **Write down the thought**: You've already done this by identifying it as "I failed as a mother because I couldn't keep my baby safe." 
3. **Note the emotion and intensity**: What emotion do you feel when you think this thought, and how intense is that feeling on a scale from 0 to 100?</t>
  </si>
  <si>
    <t>2024-08-03T20:59:24.651Z</t>
  </si>
  <si>
    <t>ObjectId(66ae9a2d72311c007ef74fcb)</t>
  </si>
  <si>
    <t>When I think that thought, I feel a deep sense of sadness and guilt. I would rate the intensity of that feeling at about 90. It really eats away at me.</t>
  </si>
  <si>
    <t>2024-08-03T20:59:25.656Z</t>
  </si>
  <si>
    <t>ObjectId(66ae9a2d72311c007ef74fd6)</t>
  </si>
  <si>
    <t>2024-08-03T20:59:25.663Z</t>
  </si>
  <si>
    <t>ObjectId(66ae9a2f72311c007ef74fe2)</t>
  </si>
  <si>
    <t>2024-08-03T20:59:27.567Z</t>
  </si>
  <si>
    <t>ObjectId(66ae9a3172311c007ef74ff1)</t>
  </si>
  <si>
    <t>It's completely understandable to feel such deep sadness and guilt, especially with a thought like that. You've rated the intensity at 90, which shows just how much this thought affects you.
Now, let's move to the next step:
4. **Challenge the thought**: Look for evidence for and against this thought. What facts support the idea that you failed as a mother? And what facts contradict it? Take your time to think about this.</t>
  </si>
  <si>
    <t>2024-08-03T20:59:29.739Z</t>
  </si>
  <si>
    <t>ObjectId(66ae9a3472311c007ef75005)</t>
  </si>
  <si>
    <t>For the evidence that supports the thought, I feel like I should have done something to prevent the stillbirth. I think about all the things I could have done differently, even though there was nothing physically wrong.
For the evidence against the thought, I know that the doctors assured me that it wasn't my fault and that sometimes these things just happen. I didn't have any control over the situation, and I've never had any complications in my pregnancy before. Plus, I loved my baby and wanted to keep her safe. I was doing everything I could. So, while it feels like a failure, I also know deep down that I couldn’t have prevented this.</t>
  </si>
  <si>
    <t>2024-08-03T20:59:32.513Z</t>
  </si>
  <si>
    <t>ObjectId(66ae9a3472311c007ef75010)</t>
  </si>
  <si>
    <t>2024-08-03T20:59:32.517Z</t>
  </si>
  <si>
    <t>ObjectId(66ae9a3572311c007ef7501c)</t>
  </si>
  <si>
    <t>2024-08-03T20:59:33.329Z</t>
  </si>
  <si>
    <t>ObjectId(66ae9a3772311c007ef7502b)</t>
  </si>
  <si>
    <t>You've done a great job identifying both the evidence for and against your thought. It’s clear that while you feel a sense of failure, there are strong reasons to understand that you did everything you could and that the situation was beyond your control.
Now, let's move to the next step:
5. **Reframe the thought**: Based on the evidence you've gathered, how can you reframe the thought "I failed as a mother because I couldn't keep my baby safe" into a more balanced perspective? What would a more compassionate or realistic thought look like?</t>
  </si>
  <si>
    <t>2024-08-03T20:59:35.450Z</t>
  </si>
  <si>
    <t>ObjectId(66ae9a3972311c007ef7503f)</t>
  </si>
  <si>
    <t>I think a more balanced perspective could be: "I loved my baby deeply and did everything I could to protect her. The stillbirth was not my fault, and I couldn't have prevented it. It's okay to grieve and feel sad, but it doesn’t mean I failed as a mother." I think that feels a lot more compassionate and truthful.</t>
  </si>
  <si>
    <t>2024-08-03T20:59:37.114Z</t>
  </si>
  <si>
    <t>ObjectId(66ae9a3972311c007ef7504a)</t>
  </si>
  <si>
    <t>2024-08-03T20:59:37.120Z</t>
  </si>
  <si>
    <t>ObjectId(66ae9a3972311c007ef75056)</t>
  </si>
  <si>
    <t>2024-08-03T20:59:37.794Z</t>
  </si>
  <si>
    <t>ObjectId(66ae9a3972311c007ef75066)</t>
  </si>
  <si>
    <t>2024-08-03T20:59:37.799Z</t>
  </si>
  <si>
    <t>ObjectId(66ae9a3d72311c007ef75074)</t>
  </si>
  <si>
    <t>2024-08-03T20:59:41.447Z</t>
  </si>
  <si>
    <t>ObjectId(66ae9a3d72311c007ef75082)</t>
  </si>
  <si>
    <t>2024-08-03T20:59:41.461Z</t>
  </si>
  <si>
    <t>ObjectId(66ae9a4072311c007ef75089)</t>
  </si>
  <si>
    <t>You've done an excellent job reframing that thought, Sara. Your new perspective is compassionate and acknowledges the love you have for your baby, as well as the reality of the situation. 
Now, let's move on to the final step:
6. **Note the new emotion and intensity**: After reframing the thought, how do you feel now? What would you rate the intensity of that feeling on a scale from 0 to 100? 
Once we finish this step, I'll summarize our session and we can wrap up.</t>
  </si>
  <si>
    <t>2024-08-03T20:59:44.705Z</t>
  </si>
  <si>
    <t>ObjectId(66ae9a4172311c007ef7509f)</t>
  </si>
  <si>
    <t>2024-08-03T20:59:45.534Z</t>
  </si>
  <si>
    <t>ObjectId(66ae9a4372311c007ef750ac)</t>
  </si>
  <si>
    <t>After reframing the thought, I feel a bit lighter and more at peace with myself. It doesn’t completely take away the sadness, but it allows me to feel more compassionate towards myself. I would rate that new emotion at about a 70. It’s definitely still there, but it feels less intense than before.</t>
  </si>
  <si>
    <t>2024-08-03T20:59:47.148Z</t>
  </si>
  <si>
    <t>ObjectId(66ae9a4372311c007ef750b7)</t>
  </si>
  <si>
    <t>2024-08-03T20:59:47.150Z</t>
  </si>
  <si>
    <t>ObjectId(66ae9a4472311c007ef750c3)</t>
  </si>
  <si>
    <t>2024-08-03T20:59:48.167Z</t>
  </si>
  <si>
    <t>ObjectId(66ae9a4772311c007ef750d2)</t>
  </si>
  <si>
    <t>I'm glad to hear that you feel a bit lighter and more at peace with yourself after reframing the thought. It's a significant step to acknowledge your feelings while also being compassionate towards yourself.
As we wrap up our session, here's a summary of what we've discussed:
- We explored your feelings of grief and guilt following the loss of your baby.
- You identified a distressing thought: "I failed as a mother because I couldn't keep my baby safe."
- We worked through the Thought Record exercise, where you noted the associated emotions, challenged the thought, and reframed it into a more balanced perspective.
- Your new thought reflects your love for your baby and acknowledges that the stillbirth was not your fault, which has helped you feel a bit more at peace.
Do you have any more questions or is there anything else you would like to discuss before we finish?</t>
  </si>
  <si>
    <t>2024-08-03T20:59:51.523Z</t>
  </si>
  <si>
    <t>ObjectId(66ae9a4972311c007ef750e6)</t>
  </si>
  <si>
    <t>Thank you for summarizing everything so clearly. It feels good to have worked through that thought. I don’t have any more questions right now, but I appreciate the guidance you’ve given me today. I’ll try to keep this reframing in mind moving forward.</t>
  </si>
  <si>
    <t>2024-08-03T20:59:53.090Z</t>
  </si>
  <si>
    <t>ObjectId(66ae9a4972311c007ef750f1)</t>
  </si>
  <si>
    <t>2024-08-03T20:59:53.098Z</t>
  </si>
  <si>
    <t>ObjectId(66ae9a4a72311c007ef750fd)</t>
  </si>
  <si>
    <t>2024-08-03T20:59:54.310Z</t>
  </si>
  <si>
    <t>ObjectId(66ae9a4a72311c007ef7510d)</t>
  </si>
  <si>
    <t>2024-08-03T20:59:54.317Z</t>
  </si>
  <si>
    <t>ObjectId(66ae9a4c72311c007ef75115)</t>
  </si>
  <si>
    <t>I'm really glad to hear that you found our session helpful, Sara. Remember, it's perfectly okay to take things one step at a time, and I'm here to support you whenever you need it.
If you ever have more questions or need further guidance, please don't hesitate to reach out. I wish you all the best as you continue to work through your feelings. 
Take care, and goodbye for now!</t>
  </si>
  <si>
    <t>2024-08-03T20:59:56.459Z</t>
  </si>
  <si>
    <t>ObjectId(66ae9a4d72311c007ef7512b)</t>
  </si>
  <si>
    <t>2024-08-03T20:59:57.999Z</t>
  </si>
  <si>
    <t>ObjectId(66ae9a4e72311c007ef75151)</t>
  </si>
  <si>
    <t>2024-08-03T20:59:58.037Z</t>
  </si>
  <si>
    <t>ObjectId(66ae9a4e72311c007ef7515a)</t>
  </si>
  <si>
    <t>2024-08-03T20:59:58.040Z</t>
  </si>
  <si>
    <t>ObjectId(66ae9a4e72311c007ef75166)</t>
  </si>
  <si>
    <t>2024-08-03T20:59:58.925Z</t>
  </si>
  <si>
    <t>ObjectId(66ae9a5072311c007ef75175)</t>
  </si>
  <si>
    <t>2024-08-03T21:00:00.146Z</t>
  </si>
  <si>
    <t>ObjectId(66ae9a5172311c007ef75189)</t>
  </si>
  <si>
    <t>Hi, Dr. Smith. I’m feeling a bit down today, to be honest. I’ve been trying to push myself to feel better, but it just doesn’t seem to happen. It's really hard.</t>
  </si>
  <si>
    <t>2024-08-03T21:00:01.388Z</t>
  </si>
  <si>
    <t>ObjectId(66ae9a5172311c007ef75194)</t>
  </si>
  <si>
    <t>2024-08-03T21:00:01.405Z</t>
  </si>
  <si>
    <t>ObjectId(66ae9a5172311c007ef751a0)</t>
  </si>
  <si>
    <t>2024-08-03T21:00:01.990Z</t>
  </si>
  <si>
    <t>ObjectId(66ae9a5372311c007ef751af)</t>
  </si>
  <si>
    <t>Thank you for sharing that with me. I understand that feeling down can be really challenging. Before we dive deeper into how you're feeling, what name do you prefer to be called by?</t>
  </si>
  <si>
    <t>2024-08-03T21:00:03.701Z</t>
  </si>
  <si>
    <t>ObjectId(66ae9a5472311c007ef751c3)</t>
  </si>
  <si>
    <t>You can just call me Sara. That’s my name.</t>
  </si>
  <si>
    <t>2024-08-03T21:00:04.360Z</t>
  </si>
  <si>
    <t>ObjectId(66ae9a5472311c007ef751ce)</t>
  </si>
  <si>
    <t>2024-08-03T21:00:04.365Z</t>
  </si>
  <si>
    <t>ObjectId(66ae9a5572311c007ef751da)</t>
  </si>
  <si>
    <t>2024-08-03T21:00:05.061Z</t>
  </si>
  <si>
    <t>ObjectId(66ae9a5572311c007ef751e9)</t>
  </si>
  <si>
    <t>Thank you, Sara! It's nice to meet you. Do you have any questions about the service or about me that you'd like to ask?</t>
  </si>
  <si>
    <t>2024-08-03T21:00:05.981Z</t>
  </si>
  <si>
    <t>ObjectId(66ae9a5672311c007ef751fd)</t>
  </si>
  <si>
    <t>Not at the moment, but I'm really just hoping to talk about how I’ve been feeling lately. It's been really tough since the stillbirth, and I don’t really know where to start.</t>
  </si>
  <si>
    <t>2024-08-03T21:00:06.819Z</t>
  </si>
  <si>
    <t>ObjectId(66ae9a5672311c007ef75208)</t>
  </si>
  <si>
    <t>2024-08-03T21:00:06.824Z</t>
  </si>
  <si>
    <t>ObjectId(66ae9a5772311c007ef75214)</t>
  </si>
  <si>
    <t>2024-08-03T21:00:07.831Z</t>
  </si>
  <si>
    <t>ObjectId(66ae9a5972311c007ef75223)</t>
  </si>
  <si>
    <t>I appreciate you sharing that with me, Sara. It sounds like you’ve been through an incredibly difficult experience. I’m here to listen and support you. Since we’ve covered the introductions, let’s focus on how you’re feeling. Would you like to share more about what you’ve been experiencing since the stillbirth?</t>
  </si>
  <si>
    <t>2024-08-03T21:00:09.365Z</t>
  </si>
  <si>
    <t>ObjectId(66ae9a5c72311c007ef75237)</t>
  </si>
  <si>
    <t xml:space="preserve">Sure. Since the stillbirth, I've been feeling really sad and irritable all the time. It’s like I can’t enjoy anything anymore, even things that used to bring me joy, like reading or cooking. I cry often, feel withdrawn, and just have low energy. I’ve also been struggling to concentrate, and my appetite has decreased. It’s like this heaviness I can’t shake off. </t>
  </si>
  <si>
    <t>2024-08-03T21:00:12.045Z</t>
  </si>
  <si>
    <t>ObjectId(66ae9a5c72311c007ef75242)</t>
  </si>
  <si>
    <t>2024-08-03T21:00:12.050Z</t>
  </si>
  <si>
    <t>ObjectId(66ae9a5c72311c007ef7524e)</t>
  </si>
  <si>
    <t>2024-08-03T21:00:12.693Z</t>
  </si>
  <si>
    <t>ObjectId(66ae9a5c72311c007ef7525e)</t>
  </si>
  <si>
    <t>2024-08-03T21:00:12.709Z</t>
  </si>
  <si>
    <t>ObjectId(66ae9a5f72311c007ef7526c)</t>
  </si>
  <si>
    <t>2024-08-03T21:00:15.139Z</t>
  </si>
  <si>
    <t>ObjectId(66ae9a5f72311c007ef7527a)</t>
  </si>
  <si>
    <t>2024-08-03T21:00:15.152Z</t>
  </si>
  <si>
    <t>ObjectId(66ae9a6072311c007ef75281)</t>
  </si>
  <si>
    <t>I'm really sorry to hear that you're feeling this way, Sara. It sounds incredibly heavy and painful to carry those emotions. Thank you for being so open about your experience. 
How are you doing today, aside from what you've shared?</t>
  </si>
  <si>
    <t>2024-08-03T21:00:16.427Z</t>
  </si>
  <si>
    <t>ObjectId(66ae9a6272311c007ef75297)</t>
  </si>
  <si>
    <t>Instructions completed: no
The therapist did not wait for the patient's response to the question about having any questions before proceeding.
Last message coherent: no
The therapist's last message repeats a question that was already answered by the patient at the beginning of the conversation.</t>
  </si>
  <si>
    <t>2024-08-03T21:00:18.274Z</t>
  </si>
  <si>
    <t>ObjectId(66ae9a6372311c007ef752a4)</t>
  </si>
  <si>
    <t>Today is just one of those days where everything feels overwhelming. I'm still feeling sad, and I think about the baby a lot. I keep wondering what her life would have been like. It just makes it even harder to get through the day. I feel like I should be over it by now, but I'm not.</t>
  </si>
  <si>
    <t>2024-08-03T21:00:19.364Z</t>
  </si>
  <si>
    <t>ObjectId(66ae9a6372311c007ef752af)</t>
  </si>
  <si>
    <t>2024-08-03T21:00:19.370Z</t>
  </si>
  <si>
    <t>ObjectId(66ae9a6472311c007ef752bb)</t>
  </si>
  <si>
    <t>2024-08-03T21:00:20.118Z</t>
  </si>
  <si>
    <t>ObjectId(66ae9a6572311c007ef752ca)</t>
  </si>
  <si>
    <t>It’s completely understandable to feel overwhelmed and to still be grieving. The loss of a child is a profound experience, and it’s normal for those feelings to linger. You’re not alone in this, and there’s no timeline for grief. 
Can you tell me more about what thoughts or feelings come up when you think about your baby?</t>
  </si>
  <si>
    <t>2024-08-03T21:00:21.625Z</t>
  </si>
  <si>
    <t>ObjectId(66ae9a6772311c007ef752de)</t>
  </si>
  <si>
    <t>When I think about her, I feel this mix of sadness and guilt. I often wonder what she would have looked like, what her life would have been like, and it just makes me really sad. I also struggle with guilt, like I did something wrong to cause the loss, even though I know that’s not true. And then there's the anger I feel towards other pregnant women or friends with newborns. I can't stand being around those reminders. It’s confusing and really painful.</t>
  </si>
  <si>
    <t>2024-08-03T21:00:23.265Z</t>
  </si>
  <si>
    <t>ObjectId(66ae9a6772311c007ef752e9)</t>
  </si>
  <si>
    <t>2024-08-03T21:00:23.271Z</t>
  </si>
  <si>
    <t>ObjectId(66ae9a6872311c007ef752f5)</t>
  </si>
  <si>
    <t>2024-08-03T21:00:24.240Z</t>
  </si>
  <si>
    <t>ObjectId(66ae9a6972311c007ef75304)</t>
  </si>
  <si>
    <t>It’s completely normal to experience a range of emotions like sadness, guilt, and anger after such a loss. Grief can be incredibly complex, and it’s okay to feel confused about your feelings. It’s important to acknowledge these emotions rather than push them away.
Would you like to further explore these feelings and experiences, or would you prefer to learn a CBT exercise to help manage your emotions right away?</t>
  </si>
  <si>
    <t>2024-08-03T21:00:25.950Z</t>
  </si>
  <si>
    <t>ObjectId(66ae9a6b72311c007ef75318)</t>
  </si>
  <si>
    <t>I think I’d like to explore my feelings a bit more. I’m not sure I’m ready for exercises yet. I feel like I just need to talk it out first, if that’s okay.</t>
  </si>
  <si>
    <t>2024-08-03T21:00:27.188Z</t>
  </si>
  <si>
    <t>ObjectId(66ae9a6b72311c007ef75323)</t>
  </si>
  <si>
    <t>2024-08-03T21:00:27.196Z</t>
  </si>
  <si>
    <t>ObjectId(66ae9a6c72311c007ef7532f)</t>
  </si>
  <si>
    <t>2024-08-03T21:00:28.414Z</t>
  </si>
  <si>
    <t>ObjectId(66ae9a6c72311c007ef7533f)</t>
  </si>
  <si>
    <t>2024-08-03T21:00:28.435Z</t>
  </si>
  <si>
    <t>ObjectId(66ae9a6f72311c007ef7534d)</t>
  </si>
  <si>
    <t>2024-08-03T21:00:31.485Z</t>
  </si>
  <si>
    <t>ObjectId(66ae9a6f72311c007ef7535b)</t>
  </si>
  <si>
    <t>2024-08-03T21:00:31.497Z</t>
  </si>
  <si>
    <t>ObjectId(66ae9a7072311c007ef75362)</t>
  </si>
  <si>
    <t>Thank you for sharing that, Sara. It’s completely okay to want to talk things out first. Let’s explore your feelings further. 
Can you further describe the main issue you are experiencing right now?</t>
  </si>
  <si>
    <t>2024-08-03T21:00:32.717Z</t>
  </si>
  <si>
    <t>ObjectId(66ae9a7172311c007ef75378)</t>
  </si>
  <si>
    <t>2024-08-03T21:00:33.519Z</t>
  </si>
  <si>
    <t>ObjectId(66ae9a7372311c007ef75385)</t>
  </si>
  <si>
    <t>The main issue I'm facing right now is this constant sadness and sense of loss that feels really heavy. It’s like a cloud has settled over my life since the stillbirth. I feel stuck in this place of grief where I can’t seem to find joy in anything. I also keep feeling guilty for not "getting over it" and for not being there for my husband. I worry that he’s hurting too, and I feel like I should be stronger for him, but I just can’t. It’s exhausting.</t>
  </si>
  <si>
    <t>2024-08-03T21:00:35.170Z</t>
  </si>
  <si>
    <t>ObjectId(66ae9a7372311c007ef75390)</t>
  </si>
  <si>
    <t>2024-08-03T21:00:35.178Z</t>
  </si>
  <si>
    <t>ObjectId(66ae9a7372311c007ef7539c)</t>
  </si>
  <si>
    <t>2024-08-03T21:00:35.933Z</t>
  </si>
  <si>
    <t>ObjectId(66ae9a7572311c007ef753ab)</t>
  </si>
  <si>
    <t>It sounds like you’re carrying a lot of weight on your shoulders, and it’s understandable to feel exhausted by it all. The sadness and guilt you’re experiencing can be incredibly overwhelming, especially when you’re also concerned about your husband’s feelings.
How does this issue affect your daily life?</t>
  </si>
  <si>
    <t>2024-08-03T21:00:37.286Z</t>
  </si>
  <si>
    <t>ObjectId(66ae9a7872311c007ef753bf)</t>
  </si>
  <si>
    <t>It affects everything. I’m having a really hard time at work; I used to enjoy my job as a nurse, but now I just feel so detached and unable to focus. I dread going in, and I find it hard to connect with my coworkers, especially those who knew I was pregnant. 
At home, I struggle to engage with my husband. I feel like I’m emotionally distant from him, and I don’t want to burden him with my sadness. I also find myself withdrawing from friends and avoiding social situations. It feels like I’ve put up this barrier around myself, and it’s isolating. I just can’t seem to shake this heavy feeling that’s taking over my life.</t>
  </si>
  <si>
    <t>2024-08-03T21:00:40.357Z</t>
  </si>
  <si>
    <t>ObjectId(66ae9a7872311c007ef753ca)</t>
  </si>
  <si>
    <t>2024-08-03T21:00:40.362Z</t>
  </si>
  <si>
    <t>ObjectId(66ae9a7972311c007ef753d6)</t>
  </si>
  <si>
    <t>2024-08-03T21:00:41.320Z</t>
  </si>
  <si>
    <t>ObjectId(66ae9a7a72311c007ef753e5)</t>
  </si>
  <si>
    <t>It sounds like the sadness and grief are deeply affecting both your work and personal life, creating a sense of isolation and detachment. It’s understandable to feel that way, especially when you’re navigating such a profound loss. 
Are there any specific triggers that worsen these feelings for you?</t>
  </si>
  <si>
    <t>2024-08-03T21:00:42.847Z</t>
  </si>
  <si>
    <t>ObjectId(66ae9a7c72311c007ef753f9)</t>
  </si>
  <si>
    <t xml:space="preserve">Yes, definitely. There are a few things that really trigger those feelings for me. Seeing pregnant women or babies is really hard—I just can't handle it right now. I also get upset when friends talk about their children or share pregnancy news. 
Even places that I used to enjoy, like parks or family gatherings, now feel heavy and just remind me of what I’ve lost. And sometimes, just hearing a song that reminds me of my pregnancy will send me right back into that sadness. It feels like I’m constantly on edge, waiting for something to trigger these feelings. </t>
  </si>
  <si>
    <t>2024-08-03T21:00:44.689Z</t>
  </si>
  <si>
    <t>ObjectId(66ae9a7c72311c007ef75404)</t>
  </si>
  <si>
    <t>2024-08-03T21:00:44.691Z</t>
  </si>
  <si>
    <t>ObjectId(66ae9a7d72311c007ef75410)</t>
  </si>
  <si>
    <t>2024-08-03T21:00:45.919Z</t>
  </si>
  <si>
    <t>ObjectId(66ae9a7f72311c007ef7541f)</t>
  </si>
  <si>
    <t>Thank you for sharing that, Sara. It sounds like there are many reminders in your environment that can trigger those painful feelings, making it even harder to cope. It’s completely understandable to feel on edge when you’re constantly reminded of your loss.
What have you tried so far to address these feelings and cope with the triggers?</t>
  </si>
  <si>
    <t>2024-08-03T21:00:47.463Z</t>
  </si>
  <si>
    <t>ObjectId(66ae9a8172311c007ef75433)</t>
  </si>
  <si>
    <t>I haven’t really tried much, to be honest. I mostly just try to distract myself when I can, like binge-watching shows or scrolling through my phone, but it feels temporary. I also thought about talking to my husband about how I'm feeling, but I’m afraid it will upset him. I haven’t discussed my feelings with friends either, because I just don’t want to bring them down. I guess I’ve mostly been internalizing everything, and it’s not really helping.</t>
  </si>
  <si>
    <t>2024-08-03T21:00:49.097Z</t>
  </si>
  <si>
    <t>ObjectId(66ae9a8172311c007ef7543e)</t>
  </si>
  <si>
    <t>2024-08-03T21:00:49.101Z</t>
  </si>
  <si>
    <t>ObjectId(66ae9a8272311c007ef7544a)</t>
  </si>
  <si>
    <t>2024-08-03T21:00:50.228Z</t>
  </si>
  <si>
    <t>ObjectId(66ae9a8372311c007ef75459)</t>
  </si>
  <si>
    <t>It sounds like you’ve been trying to cope in ways that feel temporary and may not be addressing the deeper feelings you’re experiencing. It’s understandable to want to protect your husband and friends from your pain, but internalizing those feelings can often make things feel heavier.
What emotions do you feel when these issues arise?</t>
  </si>
  <si>
    <t>2024-08-03T21:00:51.755Z</t>
  </si>
  <si>
    <t>ObjectId(66ae9a8672311c007ef7546d)</t>
  </si>
  <si>
    <t>When these issues arise, I feel a mix of sadness, guilt, and frustration. The sadness can be really overwhelming, like a wave that crashes over me and pulls me under. The guilt makes me feel like I’ve failed—not just as a mother, but also in being supportive to my husband. And then there’s frustration, because I wish I could just move past this and feel like myself again, but I feel stuck. It really creates a cycle of negative emotions that’s hard to break free from.</t>
  </si>
  <si>
    <t>2024-08-03T21:00:54.707Z</t>
  </si>
  <si>
    <t>ObjectId(66ae9a8672311c007ef75478)</t>
  </si>
  <si>
    <t>2024-08-03T21:00:54.715Z</t>
  </si>
  <si>
    <t>ObjectId(66ae9a8772311c007ef75484)</t>
  </si>
  <si>
    <t>2024-08-03T21:00:55.890Z</t>
  </si>
  <si>
    <t>ObjectId(66ae9a8a72311c007ef75493)</t>
  </si>
  <si>
    <t>Thank you for sharing those emotions with me, Sara. It sounds like you’re experiencing a profound cycle of sadness, guilt, and frustration that feels very heavy and difficult to break. You’ve described feeling overwhelmed by sadness, feeling guilty for not being the mother you wanted to be, and frustration at feeling stuck in this place of grief.
To summarize, you’re dealing with a constant sense of sadness and loss since the stillbirth, which affects your daily life, including work and relationships. You’ve identified triggers that worsen your feelings, such as seeing pregnant women or babies, and you’ve mostly been internalizing your emotions without much external support. When these feelings arise, you experience sadness, guilt, and frustration, creating a cycle that’s hard to escape.
Did I capture everything correctly, or is there anything you would like to add or change?</t>
  </si>
  <si>
    <t>2024-08-03T21:00:58.629Z</t>
  </si>
  <si>
    <t>ObjectId(66ae9a8c72311c007ef754a7)</t>
  </si>
  <si>
    <t>Yes, you’ve captured it really well. That does sum up how I’ve been feeling. I appreciate you taking the time to restate everything. It really helps to see it all laid out like that. It feels validating to know that I’m not alone in this and that these feelings make sense given what I’ve been through.</t>
  </si>
  <si>
    <t>2024-08-03T21:01:00.239Z</t>
  </si>
  <si>
    <t>ObjectId(66ae9a8c72311c007ef754b2)</t>
  </si>
  <si>
    <t>2024-08-03T21:01:00.247Z</t>
  </si>
  <si>
    <t>ObjectId(66ae9a8d72311c007ef754be)</t>
  </si>
  <si>
    <t>2024-08-03T21:01:01.060Z</t>
  </si>
  <si>
    <t>ObjectId(66ae9a8d72311c007ef754ce)</t>
  </si>
  <si>
    <t>2024-08-03T21:01:01.075Z</t>
  </si>
  <si>
    <t>ObjectId(66ae9a9072311c007ef754dc)</t>
  </si>
  <si>
    <t>2024-08-03T21:01:04.081Z</t>
  </si>
  <si>
    <t>ObjectId(66ae9a9072311c007ef754ea)</t>
  </si>
  <si>
    <t>2024-08-03T21:01:04.092Z</t>
  </si>
  <si>
    <t>ObjectId(66ae9a9272311c007ef754f1)</t>
  </si>
  <si>
    <t>I'm glad to hear that it feels validating to see your feelings laid out like that, Sara. It’s important to acknowledge that what you’re experiencing is a normal response to such a significant loss.
Now that we’ve explored your feelings in depth, I’d like to suggest a Cognitive Behavioral Therapy (CBT) exercise that might help you. Given what you’ve shared, I think a **Behavioral Activation** exercise could be beneficial. This exercise focuses on scheduling activities that you find pleasurable or meaningful, which can help you gradually re-engage with life and combat feelings of sadness.
Would you like to learn more about this exercise, or do you have any questions about it?</t>
  </si>
  <si>
    <t>2024-08-03T21:01:06.807Z</t>
  </si>
  <si>
    <t>ObjectId(66ae9a9372311c007ef75507)</t>
  </si>
  <si>
    <t>Instructions completed: no
The therapist did not ask the patient if they understood the problem summary correctly and did not update the summary based on the patient's confirmation or changes.
Last message coherent: yes</t>
  </si>
  <si>
    <t>2024-08-03T21:01:07.800Z</t>
  </si>
  <si>
    <t>ObjectId(66ae9a9572311c007ef75514)</t>
  </si>
  <si>
    <t>I understand the concept of Behavioral Activation, but right now, I’m not sure if I’m ready for that. It feels like putting pressure on myself to do things when I’m in such a low state. Can we talk about it more later? I feel like I need to focus on my feelings a bit longer before jumping into an exercise.</t>
  </si>
  <si>
    <t>2024-08-03T21:01:09.319Z</t>
  </si>
  <si>
    <t>ObjectId(66ae9a9572311c007ef7551f)</t>
  </si>
  <si>
    <t>2024-08-03T21:01:09.324Z</t>
  </si>
  <si>
    <t>ObjectId(66ae9a9672311c007ef7552b)</t>
  </si>
  <si>
    <t>2024-08-03T21:01:10.503Z</t>
  </si>
  <si>
    <t>ObjectId(66ae9a9872311c007ef7553a)</t>
  </si>
  <si>
    <t>I completely understand, Sara. It’s important to honor where you are emotionally, and there’s no rush to jump into exercises if you’re not feeling ready. Focusing on your feelings and processing them is a crucial part of healing.
Whenever you feel ready to explore the exercises, we can revisit them. For now, if there’s anything else you’d like to talk about or any other feelings you want to explore, I’m here to listen. What would you like to do next?</t>
  </si>
  <si>
    <t>2024-08-03T21:01:12.654Z</t>
  </si>
  <si>
    <t>ObjectId(66ae9a9a72311c007ef7554e)</t>
  </si>
  <si>
    <t>I think I’d like to talk more about the guilt I feel, especially regarding my husband. I worry that I'm not supporting him through this, and I feel guilty that he may be suffering because of me not being able to cope. It's like I’m worried I’m failing him too. I just don’t know how to handle it.</t>
  </si>
  <si>
    <t>2024-08-03T21:01:14.182Z</t>
  </si>
  <si>
    <t>ObjectId(66ae9a9a72311c007ef75559)</t>
  </si>
  <si>
    <t>2024-08-03T21:01:14.188Z</t>
  </si>
  <si>
    <t>ObjectId(66ae9a9b72311c007ef75565)</t>
  </si>
  <si>
    <t>2024-08-03T21:01:15.104Z</t>
  </si>
  <si>
    <t>ObjectId(66ae9a9d72311c007ef75574)</t>
  </si>
  <si>
    <t>It’s completely understandable to feel guilt about how your emotions might be affecting your husband. Grief can create a sense of isolation, and it’s common to worry about how your feelings impact those you love. 
Can you share more about what specific thoughts or situations trigger that guilt regarding your husband?</t>
  </si>
  <si>
    <t>2024-08-03T21:01:17.046Z</t>
  </si>
  <si>
    <t>ObjectId(66ae9a9f72311c007ef75588)</t>
  </si>
  <si>
    <t>I feel guilty whenever I see him trying to comfort me or when he expresses concern about how I’m doing. It makes me feel like I’m putting him through my grief when I should be strong for both of us. I also worry that my withdrawal from him—like not wanting to engage in activities we used to enjoy—might make him feel alone or unsupported. 
When he talks about wanting to talk about our baby or process things together, I sometimes shut down because I just can’t handle it. I feel like I’m failing him by not being the partner he deserves right now. It just tears me apart because I want to be there for him too.</t>
  </si>
  <si>
    <t>2024-08-03T21:01:19.292Z</t>
  </si>
  <si>
    <t>ObjectId(66ae9a9f72311c007ef75593)</t>
  </si>
  <si>
    <t>2024-08-03T21:01:19.294Z</t>
  </si>
  <si>
    <t>ObjectId(66ae9aa072311c007ef7559f)</t>
  </si>
  <si>
    <t>2024-08-03T21:01:20.323Z</t>
  </si>
  <si>
    <t>ObjectId(66ae9aa272311c007ef755ae)</t>
  </si>
  <si>
    <t>It sounds like you’re in a really tough spot, feeling torn between your own grief and the desire to support your husband. It’s completely normal to feel overwhelmed and to struggle with how to navigate these feelings together. 
You’re not failing him; you’re both going through a profound loss, and it’s okay to not have all the answers right now. It’s important to remember that grief affects everyone differently, and it’s okay to take the time you need to process your emotions.
Have you considered discussing your feelings of guilt with your husband? It might help to share how you’re feeling and let him know that you’re struggling, too.</t>
  </si>
  <si>
    <t>2024-08-03T21:01:22.788Z</t>
  </si>
  <si>
    <t>ObjectId(66ae9aa472311c007ef755c2)</t>
  </si>
  <si>
    <t>I haven’t really talked to him about my guilt. I’m worried it will make things harder for him, and I don’t want him to feel like he has to take care of me when he’s hurting too. I guess I’m just scared of adding more weight to what we’re both already feeling. But I see your point—maybe sharing that with him could help us feel closer instead of more distant. I don’t know if I’m ready to have that conversation yet, though.</t>
  </si>
  <si>
    <t>2024-08-03T21:01:24.418Z</t>
  </si>
  <si>
    <t>ObjectId(66ae9aa472311c007ef755cd)</t>
  </si>
  <si>
    <t>2024-08-03T21:01:24.420Z</t>
  </si>
  <si>
    <t>ObjectId(66ae9aa572311c007ef755d9)</t>
  </si>
  <si>
    <t>2024-08-03T21:01:25.516Z</t>
  </si>
  <si>
    <t>ObjectId(66ae9aa972311c007ef755e8)</t>
  </si>
  <si>
    <t>It’s completely understandable to feel hesitant about having that conversation, especially when both of you are navigating such deep emotions. It’s okay to take your time and wait until you feel ready. 
When you do feel ready, sharing your feelings of guilt might open up a space for both of you to express what you’re going through, which could ultimately bring you closer together. 
For now, if you’d like, we can continue to explore your feelings or discuss any other thoughts you have. Alternatively, if you feel ready to consider a CBT exercise, we can revisit that as well. What would you like to do?</t>
  </si>
  <si>
    <t>2024-08-03T21:01:29.235Z</t>
  </si>
  <si>
    <t>ObjectId(66ae9aaa72311c007ef755fc)</t>
  </si>
  <si>
    <t>I think I want to continue exploring my feelings for a bit longer. I’m still trying to process everything, and it really helps to talk about it. I appreciate you being here to listen. Can we talk more about how I can find a way to cope with everything?</t>
  </si>
  <si>
    <t>2024-08-03T21:01:30.646Z</t>
  </si>
  <si>
    <t>ObjectId(66ae9aaa72311c007ef75607)</t>
  </si>
  <si>
    <t>2024-08-03T21:01:30.648Z</t>
  </si>
  <si>
    <t>ObjectId(66ae9aab72311c007ef75613)</t>
  </si>
  <si>
    <t>2024-08-03T21:01:31.387Z</t>
  </si>
  <si>
    <t>ObjectId(66ae9aad72311c007ef75622)</t>
  </si>
  <si>
    <t>I’m glad to hear that talking about your feelings is helping you process everything, Sara. Coping with grief is a deeply personal journey, and it’s important to find what works best for you.
One way to cope is to allow yourself to feel your emotions without judgment. It’s okay to feel sad, guilty, or frustrated. Acknowledging these feelings can be a step toward healing. 
Another approach is to find small ways to take care of yourself, whether that’s through self-care activities, journaling your thoughts, or even just taking a moment to breathe and reflect. 
Would you like to explore specific coping strategies or techniques that might resonate with you?</t>
  </si>
  <si>
    <t>2024-08-03T21:01:33.333Z</t>
  </si>
  <si>
    <t>ObjectId(66ae9aae72311c007ef75636)</t>
  </si>
  <si>
    <t>Yes, I think exploring specific coping strategies would be really helpful. I want to find some ways to take care of myself and manage these feelings better. What do you suggest?</t>
  </si>
  <si>
    <t>2024-08-03T21:01:34.768Z</t>
  </si>
  <si>
    <t>ObjectId(66ae9aae72311c007ef75641)</t>
  </si>
  <si>
    <t>2024-08-03T21:01:34.775Z</t>
  </si>
  <si>
    <t>ObjectId(66ae9aaf72311c007ef7564d)</t>
  </si>
  <si>
    <t>2024-08-03T21:01:35.692Z</t>
  </si>
  <si>
    <t>ObjectId(66ae9ab472311c007ef7565c)</t>
  </si>
  <si>
    <t>Here are a few coping strategies that might help you manage your feelings:
1. **Journaling**: Writing down your thoughts and feelings can be a powerful way to process your emotions. You can express your grief, reflect on your day, or even write letters to your baby.
2. **Mindfulness and Meditation**: Practicing mindfulness can help you stay grounded in the present moment. Simple breathing exercises or guided meditations can provide a sense of calm and help reduce anxiety.
3. **Physical Activity**: Engaging in gentle exercise, like walking or yoga, can help release endorphins and improve your mood. It doesn’t have to be intense; even a short walk can be beneficial.
4. **Creative Outlets**: Engaging in creative activities, such as painting, crafting, or playing music, can provide an emotional release and a way to express what you’re feeling.
5. **Connecting with Others**: While it may feel difficult, reaching out to friends or support groups can help you feel less isolated. Sharing your feelings with others who understand can be comforting.
6. **Establishing a Routine**: Creating a daily routine can provide structure and a sense of normalcy, which can be helpful during times of grief.
Would any of these strategies resonate with you, or is there a particular area you’d like to focus on more?</t>
  </si>
  <si>
    <t>2024-08-03T21:01:40.881Z</t>
  </si>
  <si>
    <t>ObjectId(66ae9ab772311c007ef75670)</t>
  </si>
  <si>
    <t>I think journaling sounds like a good idea. I’ve never really done it before, but it seems like a way to get my thoughts out without worrying about how it will affect someone else. It might help me process everything that’s going on in my head. 
I also like the idea of mindfulness and breathing exercises. I could use something to help me feel calmer and more grounded. I think those two would be a good start for me. How would I begin with journaling and mindfulness?</t>
  </si>
  <si>
    <t>2024-08-03T21:01:43.072Z</t>
  </si>
  <si>
    <t>ObjectId(66ae9ab772311c007ef7567b)</t>
  </si>
  <si>
    <t>2024-08-03T21:01:43.079Z</t>
  </si>
  <si>
    <t>ObjectId(66ae9ab872311c007ef75687)</t>
  </si>
  <si>
    <t>2024-08-03T21:01:44.285Z</t>
  </si>
  <si>
    <t>ObjectId(66ae9ab872311c007ef75697)</t>
  </si>
  <si>
    <t>2024-08-03T21:01:44.291Z</t>
  </si>
  <si>
    <t>ObjectId(66ae9abb72311c007ef756a5)</t>
  </si>
  <si>
    <t>(THINKING: The next section I should be following and completing is:
Section 5: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t>
  </si>
  <si>
    <t>2024-08-03T21:01:47.869Z</t>
  </si>
  <si>
    <t>ObjectId(66ae9abb72311c007ef756b3)</t>
  </si>
  <si>
    <t>2024-08-03T21:01:47.882Z</t>
  </si>
  <si>
    <t>ObjectId(66ae9abd72311c007ef756ba)</t>
  </si>
  <si>
    <t>2024-08-03T21:01:49.402Z</t>
  </si>
  <si>
    <t>ObjectId(66ae9abe72311c007ef756ce)</t>
  </si>
  <si>
    <t>Instructions completed: no
The therapist did not suggest one of the three CBT exercises (Thought Record, Behavioral Activation, Relaxation Techniques) as instructed.
Last message coherent: yes</t>
  </si>
  <si>
    <t>2024-08-03T21:01:50.631Z</t>
  </si>
  <si>
    <t>ObjectId(66ae9ac372311c007ef756db)</t>
  </si>
  <si>
    <t>Those sound like excellent choices, Sara! Here’s how you can start with journaling and mindfulness:
**Journaling:**
1. **Set a Regular Time**: Choose a time each day or a few times a week to sit down with your journal. This could be in the morning to set intentions for the day or in the evening to reflect.
2. **Find a Comfortable Space**: Create a cozy and quiet place where you can write without interruptions.
3. **Start Simple**: You can begin with prompts like:
   - What am I feeling right now, and why?
   - What do I wish I could say to my baby?
   - What is one thing I’m grateful for today, even amidst the sadness?
4. **Be Honest**: Write freely without censoring yourself. This is a safe space for your thoughts and feelings.
5. **Little Goals**: Aim for a few sentences or a paragraph at first if that feels manageable. You can gradually write more as you get comfortable.
**Mindfulness and Breathing Exercises:**
1. **Set Aside a Few Minutes**: Start with just 5-10 minutes a day to practice mindfulness. You can gradually increase the time as you feel more comfortable.
2. **Find a Quiet Space**: Sit or lie down comfortably in a quiet space where you won’t be disturbed.
3. **Focus on Your Breath**: Close your eyes and take a deep breath in through your nose, filling your lungs, and then slowly exhale through your mouth. Repeat this several times, focusing on the sensation of your breath.
4. **Body Scan**: After a few minutes of deep breathing, try a body scan. Starting from your toes, notice any sensations, tension, or relaxation until you get to your head. Acknowledge each part of your body without judgment.
5. **End with Kindness**: Conclude by bringing your attention back to your breath and setting a kind intention for yourself, such as “I allow myself to feel what I feel” or “I am here for myself.”
Would you feel comfortable trying these suggestions?</t>
  </si>
  <si>
    <t>2024-08-03T21:01:55.411Z</t>
  </si>
  <si>
    <t>ObjectId(66ae9ac372311c007ef756e6)</t>
  </si>
  <si>
    <t>2024-08-03T21:01:55.418Z</t>
  </si>
  <si>
    <t>ObjectId(66ae9ac472311c007ef756f2)</t>
  </si>
  <si>
    <t>2024-08-03T21:01:56.443Z</t>
  </si>
  <si>
    <t>ObjectId(66ae9ac872311c007ef75701)</t>
  </si>
  <si>
    <t>I’m glad you’re open to trying those strategies, Sara! 
In addition to journaling and mindfulness, I’d like to introduce you to a CBT exercise called the **Thought Record**. This exercise can help you identify and challenge negative thoughts, which can be particularly useful when you’re feeling overwhelmed by guilt or sadness. Here are the steps involved:
1. **Identify a Distressing Thought**: Think of a specific thought that’s causing you distress.
2. **Write Down the Thought**: Write it down in your journal.
3. **Note the Emotion and Intensity**: Identify the emotion you feel when you have this thought and rate its intensity on a scale from 1 to 10.
4. **Challenge the Thought**: Look for evidence for and against this thought. What facts support it? What facts contradict it?
5. **Reframe the Thought**: Try to reframe the thought into a more balanced perspective.
6. **Note the New Emotion and Intensity**: After reframing, note how you feel now and rate the intensity of that emotion.
Do you understand the exercise, or do you have any questions about it?</t>
  </si>
  <si>
    <t>2024-08-03T21:02:00.542Z</t>
  </si>
  <si>
    <t>ObjectId(66ae9aca72311c007ef75715)</t>
  </si>
  <si>
    <t>I think I understand the Thought Record exercise, but I’m not sure if I’m ready to dive into challenging my thoughts just yet. It feels a bit overwhelming to think about right now. I’d prefer to start by focusing on journaling and mindfulness first, and maybe we can revisit this exercise later when I feel a little more grounded. Would that be okay?</t>
  </si>
  <si>
    <t>2024-08-03T21:02:02.204Z</t>
  </si>
  <si>
    <t>ObjectId(66ae9aca72311c007ef75720)</t>
  </si>
  <si>
    <t>2024-08-03T21:02:02.207Z</t>
  </si>
  <si>
    <t>ObjectId(66ae9acb72311c007ef7572c)</t>
  </si>
  <si>
    <t>2024-08-03T21:02:03.030Z</t>
  </si>
  <si>
    <t>ObjectId(66ae9acd72311c007ef7573b)</t>
  </si>
  <si>
    <t>Absolutely, Sara! It’s perfectly okay to focus on journaling and mindfulness first. Taking things at your own pace is important, especially when you’re navigating such complex emotions. 
Whenever you feel ready to revisit the Thought Record exercise, we can certainly do that. For now, let’s concentrate on the strategies that feel more manageable for you. 
If you have any other questions or if there’s anything else you’d like to discuss, I’m here to help. What would you like to do next?</t>
  </si>
  <si>
    <t>2024-08-03T21:02:05.176Z</t>
  </si>
  <si>
    <t>ObjectId(66ae9acf72311c007ef7574f)</t>
  </si>
  <si>
    <t>I appreciate that, thank you. I think for now, I’ll stick with journaling and mindfulness. I’m feeling a bit more hopeful thinking about those activities. I guess I’d like to ask if you have any recommendations for getting started with journaling. Like, what kind of journal should I use, or how can I make it a part of my daily routine?</t>
  </si>
  <si>
    <t>2024-08-03T21:02:07.025Z</t>
  </si>
  <si>
    <t>ObjectId(66ae9acf72311c007ef7575a)</t>
  </si>
  <si>
    <t>2024-08-03T21:02:07.032Z</t>
  </si>
  <si>
    <t>ObjectId(66ae9acf72311c007ef75766)</t>
  </si>
  <si>
    <t>2024-08-03T21:02:07.948Z</t>
  </si>
  <si>
    <t>ObjectId(66ae9ad572311c007ef75775)</t>
  </si>
  <si>
    <t>It’s great to hear that you’re feeling more hopeful about journaling and mindfulness! Here are some recommendations to help you get started with journaling:
1. **Choose Your Journal**: You can use a simple notebook, a dedicated journal, or even a digital app if you prefer typing. The key is to choose something that feels comfortable and accessible to you.
2. **Set a Routine**: Try to set a specific time each day for journaling. This could be in the morning to reflect on your intentions for the day or in the evening to process your thoughts. Consistency can help make it a habit.
3. **Create a Comfortable Space**: Find a quiet and cozy spot where you can write without distractions. This could be a corner of your home, a favorite chair, or even a spot in a park.
4. **Start Small**: If you’re unsure where to begin, start with just a few sentences. You can write about your day, your feelings, or even a gratitude list. The important thing is to get your thoughts flowing.
5. **Use Prompts**: If you’re feeling stuck, consider using prompts to guide your writing. For example:
   - What was a moment today that made me smile?
   - What am I feeling right now, and why?
   - What do I wish I could say to my baby?
6. **Be Kind to Yourself**: Remember that there’s no right or wrong way to journal. Allow yourself to write freely without judgment.
Would you like to explore any specific aspect of journaling further, or do you feel ready to start?</t>
  </si>
  <si>
    <t>2024-08-03T21:02:13.146Z</t>
  </si>
  <si>
    <t>ObjectId(66ae9ad772311c007ef75789)</t>
  </si>
  <si>
    <t>This is really helpful, thank you! I like the idea of using prompts to guide my writing. That feels like a good way to get started without feeling overwhelmed. I think I’ll set a time each evening right before bed to reflect on the day. 
Having a quiet space and being kind to myself also resonates with me. It’s nice to know that I don’t have to pressure myself to write perfectly. I feel more ready to give it a try now! 
I also want to begin with some mindfulness exercises. Do you have any specific suggestions for how to start those, or is it similar to the breathing exercises you mentioned before?</t>
  </si>
  <si>
    <t>2024-08-03T21:02:15.927Z</t>
  </si>
  <si>
    <t>ObjectId(66ae9ad772311c007ef75794)</t>
  </si>
  <si>
    <t>2024-08-03T21:02:15.930Z</t>
  </si>
  <si>
    <t>ObjectId(66ae9ad972311c007ef757a0)</t>
  </si>
  <si>
    <t>2024-08-03T21:02:17.162Z</t>
  </si>
  <si>
    <t>ObjectId(66ae9ade72311c007ef757af)</t>
  </si>
  <si>
    <t>I’m glad to hear that you’re feeling more ready to give journaling a try! Using prompts and setting a specific time for reflection can really help make the process more enjoyable and meaningful.
For mindfulness exercises, here are a few simple ways to get started:
1. **Mindful Breathing**: This is similar to the breathing exercises I mentioned earlier. Find a comfortable position, close your eyes, and focus on your breath. Inhale deeply through your nose, hold for a moment, and then exhale slowly through your mouth. Try to focus solely on the sensation of your breath entering and leaving your body. If your mind wanders, gently bring your focus back to your breath.
2. **Body Scan**: This exercise involves paying attention to different parts of your body. Start at your toes and slowly move up to your head, noticing any sensations, tension, or relaxation in each area. This can help you become more aware of how your body feels and promote relaxation.
3. **Mindful Observation**: Choose an object in your environment, like a flower or a piece of fruit. Spend a few minutes observing it closely. Notice its colors, textures, and shapes. This practice can help you stay present and focused.
4. **Guided Meditations**: There are many apps and online resources that offer guided meditations. These can be helpful if you prefer having someone lead you through the process. Look for ones that focus on relaxation or mindfulness.
5. **Mindful Walking**: If you enjoy being outdoors, try taking a walk while focusing on the sensations of walking—the feeling of your feet on the ground, the movement of your legs, and the rhythm of your breath. This can be a great way to combine physical activity with mindfulness.
Would you like to try any of these mindfulness exercises, or do you have any specific preferences?</t>
  </si>
  <si>
    <t>2024-08-03T21:02:22.574Z</t>
  </si>
  <si>
    <t>ObjectId(66ae9ae072311c007ef757c3)</t>
  </si>
  <si>
    <t>I like the sound of mindful breathing and the body scan exercises. They both seem like a good way to start and would help me feel more centered. I think I’ll start with mindful breathing, especially since I can do that anywhere.
For the body scan, I’ll try it when I’m in bed at night before I go to sleep. It sounds like a relaxing way to unwind. I feel hopeful that these practices will help me find moments of peace in my day. 
Thank you for all your support and guidance today! I really appreciate it.</t>
  </si>
  <si>
    <t>2024-08-03T21:02:24.536Z</t>
  </si>
  <si>
    <t>ObjectId(66ae9ae072311c007ef757ce)</t>
  </si>
  <si>
    <t>2024-08-03T21:02:24.554Z</t>
  </si>
  <si>
    <t>ObjectId(66ae9ae172311c007ef757da)</t>
  </si>
  <si>
    <t>2024-08-03T21:02:25.457Z</t>
  </si>
  <si>
    <t>ObjectId(66ae9ae172311c007ef757ea)</t>
  </si>
  <si>
    <t>2024-08-03T21:02:25.470Z</t>
  </si>
  <si>
    <t>ObjectId(66ae9ae372311c007ef757f8)</t>
  </si>
  <si>
    <t>(THINKING: The next section I should be following and completing is:
Section 8: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t>
  </si>
  <si>
    <t>2024-08-03T21:02:27.675Z</t>
  </si>
  <si>
    <t>ObjectId(66ae9ae372311c007ef75806)</t>
  </si>
  <si>
    <t>2024-08-03T21:02:27.685Z</t>
  </si>
  <si>
    <t>ObjectId(66ae9ae672311c007ef7580d)</t>
  </si>
  <si>
    <t>I'm really glad to hear that you're feeling hopeful about incorporating mindful breathing and the body scan into your routine! Both practices can be wonderful tools for finding moments of peace and grounding yourself throughout the day.
To summarize our session today, we discussed your feelings of sadness and guilt following your loss, and we explored coping strategies such as journaling and mindfulness exercises. You decided to start journaling with prompts and to practice mindful breathing and body scans to help you feel more centered and relaxed.
Do you have any more questions or is there anything else you would like to discuss before we finish our session?</t>
  </si>
  <si>
    <t>2024-08-03T21:02:30.464Z</t>
  </si>
  <si>
    <t>ObjectId(66ae9ae772311c007ef75823)</t>
  </si>
  <si>
    <t>Instructions completed: no
The therapist did not introduce CBT exercise 1: Thought Record, explain its steps, or ask the patient if they understood the exercise before proceeding.
Last message coherent: yes</t>
  </si>
  <si>
    <t>2024-08-03T21:02:31.745Z</t>
  </si>
  <si>
    <t>ObjectId(66ae9ae972311c007ef75830)</t>
  </si>
  <si>
    <t>No, I think we’ve covered a lot today, and I feel relieved to have some new strategies to try. Thank you for listening and guiding me through everything. I appreciate your support. I’ll look forward to our next session.</t>
  </si>
  <si>
    <t>2024-08-03T21:02:33.139Z</t>
  </si>
  <si>
    <t>ObjectId(66ae9ae972311c007ef7583b)</t>
  </si>
  <si>
    <t>2024-08-03T21:02:33.145Z</t>
  </si>
  <si>
    <t>ObjectId(66ae9aea72311c007ef75847)</t>
  </si>
  <si>
    <t>2024-08-03T21:02:34.091Z</t>
  </si>
  <si>
    <t>ObjectId(66ae9aea72311c007ef75857)</t>
  </si>
  <si>
    <t>2024-08-03T21:02:34.109Z</t>
  </si>
  <si>
    <t>ObjectId(66ae9aed72311c007ef7585f)</t>
  </si>
  <si>
    <t>I'm glad to hear that you feel relieved and have new strategies to try! It's been a pleasure to support you today. 
To summarize, we discussed your feelings of sadness and guilt, explored coping strategies like journaling and mindfulness exercises, and you decided to start with mindful breathing and body scans. 
If you have any more questions or if there's anything else you'd like to discuss in the future, please feel free to reach out. I'm here to support you. 
Wishing you well as you begin to implement these strategies, and I look forward to our next session. Goodbye for now!</t>
  </si>
  <si>
    <t>2024-08-03T21:02:37.131Z</t>
  </si>
  <si>
    <t>ObjectId(66ae9aee72311c007ef75875)</t>
  </si>
  <si>
    <t>2024-08-03T21:02:38.361Z</t>
  </si>
  <si>
    <t>ObjectId(66ae9aee72311c007ef7589b)</t>
  </si>
  <si>
    <t>2024-08-03T21:02:38.396Z</t>
  </si>
  <si>
    <t>ObjectId(66ae9aee72311c007ef758a4)</t>
  </si>
  <si>
    <t>2024-08-03T21:02:38.399Z</t>
  </si>
  <si>
    <t>ObjectId(66ae9af172311c007ef758ac)</t>
  </si>
  <si>
    <t>2024-08-03T21:02:41.124Z</t>
  </si>
  <si>
    <t>ObjectId(66ae9af272311c007ef758c0)</t>
  </si>
  <si>
    <t>Hi, Dr. Smith. I'm feeling a bit overwhelmed today, to be honest. There's just a lot going on in my life right now.</t>
  </si>
  <si>
    <t>2024-08-03T21:02:42.039Z</t>
  </si>
  <si>
    <t>ObjectId(66ae9af272311c007ef758cb)</t>
  </si>
  <si>
    <t>2024-08-03T21:02:42.042Z</t>
  </si>
  <si>
    <t>ObjectId(66ae9af372311c007ef758d3)</t>
  </si>
  <si>
    <t>2024-08-03T21:02:43.276Z</t>
  </si>
  <si>
    <t>ObjectId(66ae9af472311c007ef758e7)</t>
  </si>
  <si>
    <t>You can just call me Marta. That's my name.</t>
  </si>
  <si>
    <t>2024-08-03T21:02:44.189Z</t>
  </si>
  <si>
    <t>ObjectId(66ae9af472311c007ef758f2)</t>
  </si>
  <si>
    <t>2024-08-03T21:02:44.192Z</t>
  </si>
  <si>
    <t>ObjectId(66ae9af572311c007ef758fa)</t>
  </si>
  <si>
    <t>(THINKING: I have not completed my current section yet.)
Thank you, Marta! It's nice to meet you. Do you have any questions about the service or about me that you'd like to ask?</t>
  </si>
  <si>
    <t>2024-08-03T21:02:45.421Z</t>
  </si>
  <si>
    <t>ObjectId(66ae9af672311c007ef7590e)</t>
  </si>
  <si>
    <t>Not really, but I’m curious about how this all works. How can talking to you actually help me?</t>
  </si>
  <si>
    <t>2024-08-03T21:02:46.144Z</t>
  </si>
  <si>
    <t>ObjectId(66ae9af672311c007ef75919)</t>
  </si>
  <si>
    <t>2024-08-03T21:02:46.145Z</t>
  </si>
  <si>
    <t>ObjectId(66ae9af772311c007ef75921)</t>
  </si>
  <si>
    <t>(THINKING: I have not completed my current section yet.)
That's a great question, Marta! Talking to me can help you by providing a safe space to express your thoughts and feelings. I can offer support, guidance, and various techniques to help you manage stress or overwhelming emotions. It's all about finding ways to cope and improve your well-being. If you have any specific concerns or topics you'd like to discuss, I'm here to help with that too. 
Since you don't have any more questions, how are you feeling today?</t>
  </si>
  <si>
    <t>2024-08-03T21:02:47.882Z</t>
  </si>
  <si>
    <t>ObjectId(66ae9af872311c007ef75935)</t>
  </si>
  <si>
    <t>I'm feeling pretty down, to be honest. I've been crying a lot lately, and everything just feels really heavy. It’s hard to even focus on school, and I keep worrying about my parents.</t>
  </si>
  <si>
    <t>2024-08-03T21:02:48.803Z</t>
  </si>
  <si>
    <t>ObjectId(66ae9af872311c007ef75940)</t>
  </si>
  <si>
    <t>2024-08-03T21:02:48.811Z</t>
  </si>
  <si>
    <t>ObjectId(66ae9afb72311c007ef75948)</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</si>
  <si>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really sorry to hear that you're feeling this way, Marta. It sounds like you're carrying a lot right now, especially with your worries about your parents and the impact it's having on your focus at school. It's completely understandable to feel overwhelmed in such situations. 
Would you like to further explore what's been bothering you, or would you prefer to learn a CBT exercise to help you cope with these feelings?</t>
  </si>
  <si>
    <t>2024-08-03T21:02:51.571Z</t>
  </si>
  <si>
    <t>ObjectId(66ae9afb72311c007ef7595a)</t>
  </si>
  <si>
    <t>2024-08-03T21:02:51.584Z</t>
  </si>
  <si>
    <t>ObjectId(66ae9afb72311c007ef75961)</t>
  </si>
  <si>
    <t>2024-08-03T21:02:51.589Z</t>
  </si>
  <si>
    <t>ObjectId(66ae9afc72311c007ef7596d)</t>
  </si>
  <si>
    <t>Instructions completed: no
Last message coherent: yes
Reason for "no": The therapist did not explicitly confirm that the patient had no more questions before proceeding.</t>
  </si>
  <si>
    <t>2024-08-03T21:02:52.483Z</t>
  </si>
  <si>
    <t>ObjectId(66ae9afd72311c007ef7597a)</t>
  </si>
  <si>
    <t>I guess it might be helpful to talk about what’s bothering me, but I’m also a little curious about that CBT exercise. Can we maybe do both?</t>
  </si>
  <si>
    <t>2024-08-03T21:02:53.405Z</t>
  </si>
  <si>
    <t>ObjectId(66ae9afd72311c007ef75985)</t>
  </si>
  <si>
    <t>2024-08-03T21:02:53.406Z</t>
  </si>
  <si>
    <t>ObjectId(66ae9b0072311c007ef7598d)</t>
  </si>
  <si>
    <t>(THINKING: I have not completed my current section yet.)
It's great to hear that you're open to both exploring what's bothering you and learning about the CBT exercise. We can definitely start with discussing your feelings and then move on to the exercise afterward. 
To begin, can you further describe the main issue you are experiencing? What specifically has been weighing on your mind lately?</t>
  </si>
  <si>
    <t>2024-08-03T21:02:56.466Z</t>
  </si>
  <si>
    <t>ObjectId(66ae9b0172311c007ef759a1)</t>
  </si>
  <si>
    <t>Well, I keep thinking about my parents' problems. They're always arguing, and I just feel stuck in the middle. I can't help but feel guilty, like it's my fault or something. And then there's school, where I'm failing a few classes, and that makes me feel even worse. It’s all just a lot to handle.</t>
  </si>
  <si>
    <t>2024-08-03T21:02:57.707Z</t>
  </si>
  <si>
    <t>ObjectId(66ae9b0172311c007ef759ac)</t>
  </si>
  <si>
    <t>2024-08-03T21:02:57.710Z</t>
  </si>
  <si>
    <t>ObjectId(66ae9b0372311c007ef759b4)</t>
  </si>
  <si>
    <t>(THINKING: I have not completed my current section yet.)
Thank you for sharing that with me, Marta. It sounds incredibly tough to feel caught in the middle of your parents' arguments, and it's understandable to feel guilty, even though it's not your fault. Balancing those feelings with the stress of school can be overwhelming. 
How does this issue with your parents affect your daily life?</t>
  </si>
  <si>
    <t>2024-08-03T21:02:59.549Z</t>
  </si>
  <si>
    <t>ObjectId(66ae9b0672311c007ef759c8)</t>
  </si>
  <si>
    <t>It affects everything, really. I find it hard to concentrate on my schoolwork, and I'm constantly distracted. Sometimes I don't even want to go to school because I feel anxious about dealing with classmates and the thought of failing. At home, the tension makes me feel really sad, and I just want to escape from it all. I feel like I'm losing control over everything.</t>
  </si>
  <si>
    <t>2024-08-03T21:03:02.009Z</t>
  </si>
  <si>
    <t>ObjectId(66ae9b0672311c007ef759d3)</t>
  </si>
  <si>
    <t>2024-08-03T21:03:02.012Z</t>
  </si>
  <si>
    <t>ObjectId(66ae9b0772311c007ef759db)</t>
  </si>
  <si>
    <t>(THINKING: I have not completed my current section yet.)
I can see how deeply this situation is affecting you, Marta. It's completely understandable to feel sad and anxious when you're dealing with so much tension at home and the pressure of school. Wanting to escape from it all is a natural response to feeling overwhelmed.
Are there any specific triggers that worsen these feelings for you?</t>
  </si>
  <si>
    <t>2024-08-03T21:03:03.551Z</t>
  </si>
  <si>
    <t>ObjectId(66ae9b0972311c007ef759ef)</t>
  </si>
  <si>
    <t>I think hearing my parents argue is a big trigger. Sometimes, even just the silence when they’re not arguing feels heavy and tense. At school, when I get grades back, especially if they're bad, it makes everything worse. I also feel stressed when I try to talk to classmates and things don’t go well. It makes me feel like there’s no escape, you know?</t>
  </si>
  <si>
    <t>2024-08-03T21:03:05.636Z</t>
  </si>
  <si>
    <t>ObjectId(66ae9b0972311c007ef759fa)</t>
  </si>
  <si>
    <t>2024-08-03T21:03:05.644Z</t>
  </si>
  <si>
    <t>ObjectId(66ae9b0b72311c007ef75a02)</t>
  </si>
  <si>
    <t>(THINKING: I have not completed my current section yet.)
It sounds like those triggers really amplify your feelings of stress and anxiety, Marta. The tension from your parents' arguments and the pressure of school can create a heavy atmosphere that feels suffocating. It's understandable to feel like there's no escape when you're surrounded by these challenges.
What have you tried so far to address these feelings or cope with the situation?</t>
  </si>
  <si>
    <t>2024-08-03T21:03:07.233Z</t>
  </si>
  <si>
    <t>ObjectId(66ae9b0c72311c007ef75a16)</t>
  </si>
  <si>
    <t>I've tried talking to my mom about how I feel, but it feels like she has a lot on her plate, too, so I don't want to burden her. I've also tried keeping busy with activities, but it's hard to enjoy them when my mind is everywhere. Sometimes I just end up crying or sleeping too much. I don’t really know what else to do.</t>
  </si>
  <si>
    <t>2024-08-03T21:03:08.353Z</t>
  </si>
  <si>
    <t>ObjectId(66ae9b0c72311c007ef75a21)</t>
  </si>
  <si>
    <t>2024-08-03T21:03:08.364Z</t>
  </si>
  <si>
    <t>ObjectId(66ae9b0d72311c007ef75a29)</t>
  </si>
  <si>
    <t>(THINKING: I have not completed my current section yet.)
It sounds like you've been trying to manage a lot on your own, and it's understandable to feel overwhelmed when you're also concerned about not wanting to burden your mom. Keeping busy can be a helpful strategy, but it can be difficult to enjoy activities when your mind is preoccupied. Crying and sleeping too much are also common responses to stress.
What emotions do you feel when these issues arise?</t>
  </si>
  <si>
    <t>2024-08-03T21:03:09.765Z</t>
  </si>
  <si>
    <t>ObjectId(66ae9b0f72311c007ef75a3d)</t>
  </si>
  <si>
    <t>I feel sad a lot of the time, and I also get really anxious. Sometimes I feel angry, like I just want to yell at the walls or something. But mostly, I just feel really hopeless, like nothing will get better. It's hard to stay positive when I feel like this.</t>
  </si>
  <si>
    <t>2024-08-03T21:03:11.837Z</t>
  </si>
  <si>
    <t>ObjectId(66ae9b0f72311c007ef75a48)</t>
  </si>
  <si>
    <t>2024-08-03T21:03:11.839Z</t>
  </si>
  <si>
    <t>ObjectId(66ae9b1172311c007ef75a50)</t>
  </si>
  <si>
    <t>(THINKING: I have not completed my current section yet.)
Thank you for sharing those emotions with me, Marta. It’s completely valid to feel sad, anxious, and even angry given everything you’re going through. Feeling hopeless can be particularly heavy, and it’s understandable that it’s hard to maintain a positive outlook in such circumstances.
Now that we've explored your feelings and the situation a bit more, would you like to continue discussing this further, or would you prefer to learn a CBT exercise that might help you cope with these emotions?</t>
  </si>
  <si>
    <t>2024-08-03T21:03:13.996Z</t>
  </si>
  <si>
    <t>ObjectId(66ae9b1372311c007ef75a64)</t>
  </si>
  <si>
    <t>I think I’d like to try the CBT exercise. It sounds like it could be helpful for me right now.</t>
  </si>
  <si>
    <t>2024-08-03T21:03:15.217Z</t>
  </si>
  <si>
    <t>ObjectId(66ae9b1372311c007ef75a6f)</t>
  </si>
  <si>
    <t>2024-08-03T21:03:15.221Z</t>
  </si>
  <si>
    <t>ObjectId(66ae9b1e72311c007ef75a77)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</si>
  <si>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you're interested in trying a CBT exercise! Given what you've shared about feeling overwhelmed and anxious, I think the "Thought Record" exercise could be particularly helpful for you. This exercise focuses on identifying and challenging negative thoughts, which can help you reframe your perspective and reduce feelings of hopelessness.
Would you like to learn more about this exercise, or do you have any questions about it?</t>
  </si>
  <si>
    <t>2024-08-03T21:03:26.110Z</t>
  </si>
  <si>
    <t>ObjectId(66ae9b1e72311c007ef75a89)</t>
  </si>
  <si>
    <t>2024-08-03T21:03:26.121Z</t>
  </si>
  <si>
    <t>ObjectId(66ae9b1e72311c007ef75a90)</t>
  </si>
  <si>
    <t>2024-08-03T21:03:26.124Z</t>
  </si>
  <si>
    <t>ObjectId(66ae9b1e72311c007ef75a9c)</t>
  </si>
  <si>
    <t>2024-08-03T21:03:26.890Z</t>
  </si>
  <si>
    <t>ObjectId(66ae9b1f72311c007ef75aa9)</t>
  </si>
  <si>
    <t>I’m interested in learning more about it, but I'm a little confused about how it works. Can you explain what I need to do?</t>
  </si>
  <si>
    <t>2024-08-03T21:03:27.812Z</t>
  </si>
  <si>
    <t>ObjectId(66ae9b1f72311c007ef75ab4)</t>
  </si>
  <si>
    <t>2024-08-03T21:03:27.815Z</t>
  </si>
  <si>
    <t>ObjectId(66ae9b2272311c007ef75abc)</t>
  </si>
  <si>
    <t>(THINKING: I have not completed my current section yet.)
Of course, Marta! Here’s how the "Thought Record" exercise works:
1. **Identify a Distressing Thought**: Start by recognizing a thought that is causing you distress or negative feelings.
2. **Write Down the Thought**: Write down this thought exactly as it comes to you.
3. **Note the Emotion and Intensity**: Identify the emotion you feel when you have this thought and rate its intensity on a scale from 0 to 10.
4. **Challenge the Thought**: Look for evidence that supports and contradicts this thought. This helps you see the situation from different angles.
5. **Reframe the Thought**: Based on the evidence, try to reframe the thought into a more balanced perspective.
6. **Note the New Emotion and Intensity**: Finally, write down how you feel after reframing the thought and rate the intensity of this new emotion.
This exercise can help you gain a clearer perspective on your thoughts and feelings, making it easier to manage them. Do you have any questions about these steps?</t>
  </si>
  <si>
    <t>2024-08-03T21:03:30.671Z</t>
  </si>
  <si>
    <t>ObjectId(66ae9b2372311c007ef75ad0)</t>
  </si>
  <si>
    <t>I think I understand the steps, but I still feel a bit unsure about how to challenge my thoughts. How do I know what evidence to look for?</t>
  </si>
  <si>
    <t>2024-08-03T21:03:31.805Z</t>
  </si>
  <si>
    <t>ObjectId(66ae9b2372311c007ef75adb)</t>
  </si>
  <si>
    <t>2024-08-03T21:03:31.808Z</t>
  </si>
  <si>
    <t>ObjectId(66ae9b2672311c007ef75ae3)</t>
  </si>
  <si>
    <t>(THINKING: I have not completed my current section yet.)
That's a great question, Marta! When challenging your thoughts, you can look for evidence in a few different ways:
1. **Past Experiences**: Think about similar situations you've faced in the past. What happened then? Did the outcome match your negative thought?
2. **Alternative Explanations**: Consider other reasons why things might be happening. Are there factors you might be overlooking?
3. **Feedback from Others**: Sometimes, talking to trusted friends or family can provide a different perspective. What do they say about the situation?
4. **Facts vs. Assumptions**: Distinguish between what you know to be true and what you assume. Are there any facts that contradict your negative thought?
By gathering evidence from these areas, you can create a more balanced view of the situation. Does that help clarify how to challenge your thoughts?</t>
  </si>
  <si>
    <t>2024-08-03T21:03:34.885Z</t>
  </si>
  <si>
    <t>ObjectId(66ae9b2872311c007ef75af7)</t>
  </si>
  <si>
    <t xml:space="preserve">Yeah, I think I get it now! That makes sense. It feels like it could really help me see things differently. I’d like to try this exercise when I get home. </t>
  </si>
  <si>
    <t>2024-08-03T21:03:36.044Z</t>
  </si>
  <si>
    <t>ObjectId(66ae9b2872311c007ef75b02)</t>
  </si>
  <si>
    <t>2024-08-03T21:03:36.051Z</t>
  </si>
  <si>
    <t>ObjectId(66ae9b2b72311c007ef75b0a)</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</si>
  <si>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I'm glad to hear that you're feeling more confident about trying the Thought Record exercise! It can be a powerful tool for gaining perspective and managing your emotions. 
Before you start, do you have any final questions about the exercise, or do you feel ready to give it a try?</t>
  </si>
  <si>
    <t>2024-08-03T21:03:39.185Z</t>
  </si>
  <si>
    <t>ObjectId(66ae9b2b72311c007ef75b1c)</t>
  </si>
  <si>
    <t>2024-08-03T21:03:39.199Z</t>
  </si>
  <si>
    <t>ObjectId(66ae9b2b72311c007ef75b23)</t>
  </si>
  <si>
    <t>2024-08-03T21:03:39.205Z</t>
  </si>
  <si>
    <t>ObjectId(66ae9b2c72311c007ef75b2f)</t>
  </si>
  <si>
    <t>2024-08-03T21:03:40.109Z</t>
  </si>
  <si>
    <t>ObjectId(66ae9b2d72311c007ef75b3c)</t>
  </si>
  <si>
    <t>I think I’m ready to give it a try! Thank you for explaining everything. I really hope it helps.</t>
  </si>
  <si>
    <t>2024-08-03T21:03:41.027Z</t>
  </si>
  <si>
    <t>ObjectId(66ae9b2d72311c007ef75b47)</t>
  </si>
  <si>
    <t>2024-08-03T21:03:41.033Z</t>
  </si>
  <si>
    <t>ObjectId(66ae9b2e72311c007ef75b4f)</t>
  </si>
  <si>
    <t>(THINKING: I have not completed my current section yet.)
Great! I'm glad you're ready to try the Thought Record exercise. Let's go through the steps together.
1. **Identify a Distressing Thought**: Please think of a specific thought that has been bothering you lately. What is a thought that makes you feel distressed or anxious? 
Take your time to reflect on it, and let me know what you come up with.</t>
  </si>
  <si>
    <t>2024-08-03T21:03:42.873Z</t>
  </si>
  <si>
    <t>ObjectId(66ae9b3072311c007ef75b63)</t>
  </si>
  <si>
    <t>Okay, I think one thought that bothers me is, "I'm failing at everything, and I'll never be good enough." It really makes me feel sad and hopeless.</t>
  </si>
  <si>
    <t>2024-08-03T21:03:44.437Z</t>
  </si>
  <si>
    <t>ObjectId(66ae9b3072311c007ef75b6e)</t>
  </si>
  <si>
    <t>2024-08-03T21:03:44.446Z</t>
  </si>
  <si>
    <t>ObjectId(66ae9b3272311c007ef75b76)</t>
  </si>
  <si>
    <t>(THINKING: I have not completed my current section yet.)
Thank you for sharing that thought, Marta. It sounds really heavy to carry around. 
3. **Note the Emotion and Intensity**: When you think, "I'm failing at everything, and I'll never be good enough," what emotion do you feel? On a scale from 0 to 10, how intense is that emotion?</t>
  </si>
  <si>
    <t>2024-08-03T21:03:46.253Z</t>
  </si>
  <si>
    <t>ObjectId(66ae9b3372311c007ef75b8a)</t>
  </si>
  <si>
    <t>I feel really sad and anxious when I think that way. I’d say the intensity is probably around an 8. It's a strong feeling that doesn't go away easily.</t>
  </si>
  <si>
    <t>2024-08-03T21:03:47.473Z</t>
  </si>
  <si>
    <t>ObjectId(66ae9b3372311c007ef75b95)</t>
  </si>
  <si>
    <t>2024-08-03T21:03:47.477Z</t>
  </si>
  <si>
    <t>ObjectId(66ae9b3572311c007ef75b9d)</t>
  </si>
  <si>
    <t>(THINKING: I have not completed my current section yet.)
Thank you for sharing that, Marta. It's understandable to feel such strong emotions when you're dealing with those thoughts.
4. **Challenge the Thought**: Now, let's look for evidence for and against the thought, "I'm failing at everything, and I'll never be good enough." 
- What evidence do you have that supports this thought? 
- And what evidence do you have that contradicts it? 
Take your time to think about both sides.</t>
  </si>
  <si>
    <t>2024-08-03T21:03:49.633Z</t>
  </si>
  <si>
    <t>ObjectId(66ae9b3772311c007ef75bb1)</t>
  </si>
  <si>
    <t>For the evidence that supports the thought, I can think of my failing grades and how I've struggled to get along with classmates. It feels like I can't do anything right at school.
For evidence against the thought, I’ve also had some successes, like when I did well on a recent project, and some of my friends enjoy spending time with me. Plus, I know I’ve been dealing with a lot at home, which makes things harder. I’ve also had moments when I felt proud of myself, like when I helped my little brother with his homework. So maybe I'm not failing at everything.</t>
  </si>
  <si>
    <t>2024-08-03T21:03:51.306Z</t>
  </si>
  <si>
    <t>ObjectId(66ae9b3772311c007ef75bbc)</t>
  </si>
  <si>
    <t>2024-08-03T21:03:51.312Z</t>
  </si>
  <si>
    <t>ObjectId(66ae9b3972311c007ef75bc4)</t>
  </si>
  <si>
    <t>(THINKING: I have not completed my current section yet.)
You've done a great job identifying both sides of the argument, Marta. It's important to recognize that while you may be facing challenges, there are also positive aspects and achievements in your life.
5. **Reframe the Thought**: Based on the evidence you've gathered, how can you reframe the thought "I'm failing at everything, and I'll never be good enough" into a more balanced perspective? What would a more constructive thought look like?</t>
  </si>
  <si>
    <t>2024-08-03T21:03:53.627Z</t>
  </si>
  <si>
    <t>ObjectId(66ae9b3b72311c007ef75bd8)</t>
  </si>
  <si>
    <t>I think I could reframe it to something like, "I’m facing challenges right now, but I have succeeded in some areas and can improve with effort." It acknowledges my struggles without saying I'm failing at everything or that I’m not good enough. It feels a bit more hopeful.</t>
  </si>
  <si>
    <t>2024-08-03T21:03:55.152Z</t>
  </si>
  <si>
    <t>ObjectId(66ae9b3b72311c007ef75be3)</t>
  </si>
  <si>
    <t>2024-08-03T21:03:55.155Z</t>
  </si>
  <si>
    <t>ObjectId(66ae9b3c72311c007ef75beb)</t>
  </si>
  <si>
    <t>(THINKING: I have not completed my current section yet.)
That's a wonderful reframe, Marta! It acknowledges your current challenges while also recognizing your strengths and potential for improvement. 
6. **Note the New Emotion and Intensity**: After reframing the thought, how do you feel now? What emotion do you experience, and how intense is that feeling on a scale from 0 to 10?</t>
  </si>
  <si>
    <t>2024-08-03T21:03:56.999Z</t>
  </si>
  <si>
    <t>ObjectId(66ae9b3e72311c007ef75bff)</t>
  </si>
  <si>
    <t>I feel a bit more hopeful now, maybe like a 4 or 5. It’s still there, but it's not as overwhelming. I feel like I can at least try to work on things instead of feeling completely defeated.</t>
  </si>
  <si>
    <t>2024-08-03T21:03:58.142Z</t>
  </si>
  <si>
    <t>ObjectId(66ae9b3e72311c007ef75c0a)</t>
  </si>
  <si>
    <t>2024-08-03T21:03:58.146Z</t>
  </si>
  <si>
    <t>ObjectId(66ae9b4072311c007ef75c12)</t>
  </si>
  <si>
    <t>(THINKING: I have not completed my current section yet.)
It's great to hear that you're feeling a bit more hopeful, Marta! Recognizing that you can try to work on things is a positive step forward.
Now that we've completed the Thought Record exercise, do you feel like you understood the process? Do you have any questions about it, or is there anything else you'd like to discuss before we wrap up?</t>
  </si>
  <si>
    <t>2024-08-03T21:04:00.248Z</t>
  </si>
  <si>
    <t>ObjectId(66ae9b4172311c007ef75c26)</t>
  </si>
  <si>
    <t>I think I understood the process, and I feel like it could really help me when I’m feeling down. I don’t have any questions right now, but I’d like to try this on my own and see how it goes. Thank you for helping me!</t>
  </si>
  <si>
    <t>2024-08-03T21:04:01.389Z</t>
  </si>
  <si>
    <t>ObjectId(66ae9b4172311c007ef75c31)</t>
  </si>
  <si>
    <t>2024-08-03T21:04:01.391Z</t>
  </si>
  <si>
    <t>ObjectId(66ae9b4572311c007ef75c39)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</si>
  <si>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found the exercise helpful, Marta! To summarize, we discussed your feelings of being overwhelmed and explored the Thought Record exercise, which can help you challenge and reframe negative thoughts. 
Do you have any more questions or is there anything else you'd like to discuss before we finish our session?</t>
  </si>
  <si>
    <t>2024-08-03T21:04:05.512Z</t>
  </si>
  <si>
    <t>ObjectId(66ae9b4572311c007ef75c4b)</t>
  </si>
  <si>
    <t>2024-08-03T21:04:05.515Z</t>
  </si>
  <si>
    <t>ObjectId(66ae9b4572311c007ef75c52)</t>
  </si>
  <si>
    <t>2024-08-03T21:04:05.517Z</t>
  </si>
  <si>
    <t>ObjectId(66ae9b4772311c007ef75c5e)</t>
  </si>
  <si>
    <t>2024-08-03T21:04:07.187Z</t>
  </si>
  <si>
    <t>ObjectId(66ae9b4872311c007ef75c6b)</t>
  </si>
  <si>
    <t>No, I think I’m good for now. I really appreciate all your help today, Dr. Smith. I feel a little lighter after talking. Thank you!</t>
  </si>
  <si>
    <t>2024-08-03T21:04:08.191Z</t>
  </si>
  <si>
    <t>ObjectId(66ae9b4872311c007ef75c76)</t>
  </si>
  <si>
    <t>2024-08-03T21:04:08.197Z</t>
  </si>
  <si>
    <t>ObjectId(66ae9b4a72311c007ef75c7e)</t>
  </si>
  <si>
    <t>(THINKING: I have not completed my current section yet.)
I'm so glad to hear that you're feeling a bit lighter, Marta! It's been a pleasure to support you today. 
To recap, we talked about the challenges you're facing with your parents and school, and we worked through the Thought Record exercise to help you reframe some of your negative thoughts. 
If you have any more questions or if there's anything else you'd like to discuss in the future, please don't hesitate to reach out. I wish you all the best as you try the exercise on your own. Take care, and goodbye for now!</t>
  </si>
  <si>
    <t>2024-08-03T21:04:10.513Z</t>
  </si>
  <si>
    <t>ObjectId(66ae9b4b72311c007ef75c92)</t>
  </si>
  <si>
    <t>Thank you, Dr. Smith! I really appreciate your support. I’ll definitely try the exercise and keep working on things. Take care, and goodbye!</t>
  </si>
  <si>
    <t>2024-08-03T21:04:11.741Z</t>
  </si>
  <si>
    <t>ObjectId(66ae9b4b72311c007ef75c9d)</t>
  </si>
  <si>
    <t>2024-08-03T21:04:11.743Z</t>
  </si>
  <si>
    <t>ObjectId(66ae9b4d72311c007ef75ca5)</t>
  </si>
  <si>
    <t>(THINKING: I have completed my current section.)
(THINKING: The next section I should be following and completing is:
There are no more sections to follow.)
Thank you, Marta! I'm glad I could support you today. Remember, I'm here whenever you need assistance. Take care, and goodbye!</t>
  </si>
  <si>
    <t>2024-08-03T21:04:13.592Z</t>
  </si>
  <si>
    <t>ObjectId(66ae9b4d72311c007ef75cb7)</t>
  </si>
  <si>
    <t>2024-08-03T21:04:13.608Z</t>
  </si>
  <si>
    <t>ObjectId(66ae9b4e72311c007ef75cc4)</t>
  </si>
  <si>
    <t>2024-08-03T21:04:14.812Z</t>
  </si>
  <si>
    <t>ObjectId(66ae9b4e72311c007ef75cea)</t>
  </si>
  <si>
    <t>2024-08-03T21:04:14.823Z</t>
  </si>
  <si>
    <t>ObjectId(66ae9b4e72311c007ef75cf3)</t>
  </si>
  <si>
    <t>2024-08-03T21:04:14.825Z</t>
  </si>
  <si>
    <t>ObjectId(66ae9b4f72311c007ef75cfb)</t>
  </si>
  <si>
    <t>(THINKING: I have not completed my current section yet.)
Hello! I'm Dr. Smith, your AI Therapist. I'm here to support you in any way I can. How are you doing today? 
Before we continue, what name do you prefer to be called by?</t>
  </si>
  <si>
    <t>2024-08-03T21:04:15.887Z</t>
  </si>
  <si>
    <t>ObjectId(66ae9b5072311c007ef75d0f)</t>
  </si>
  <si>
    <t>Hi, I'm Marta. I guess I'm okay today, but I have a lot on my mind. It's just...everything feels overwhelming sometimes.</t>
  </si>
  <si>
    <t>2024-08-03T21:04:16.964Z</t>
  </si>
  <si>
    <t>ObjectId(66ae9b5072311c007ef75d1a)</t>
  </si>
  <si>
    <t>2024-08-03T21:04:16.966Z</t>
  </si>
  <si>
    <t>ObjectId(66ae9b5372311c007ef75d22)</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</si>
  <si>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meet you, Marta! I appreciate you sharing that with me. It sounds like you're feeling a bit overwhelmed, which is completely understandable. Can you tell me more about what specifically feels overwhelming for you right now?</t>
  </si>
  <si>
    <t>2024-08-03T21:04:19.714Z</t>
  </si>
  <si>
    <t>ObjectId(66ae9b5372311c007ef75d34)</t>
  </si>
  <si>
    <t>2024-08-03T21:04:19.729Z</t>
  </si>
  <si>
    <t>ObjectId(66ae9b5372311c007ef75d3b)</t>
  </si>
  <si>
    <t>2024-08-03T21:04:19.734Z</t>
  </si>
  <si>
    <t>ObjectId(66ae9b5472311c007ef75d47)</t>
  </si>
  <si>
    <t>Instructions completed: no
The therapist did not ask if the patient has any questions about the service or about the therapist.
Last message coherent: yes</t>
  </si>
  <si>
    <t>2024-08-03T21:04:20.657Z</t>
  </si>
  <si>
    <t>ObjectId(66ae9b5672311c007ef75d54)</t>
  </si>
  <si>
    <t>Well, there’s just so much happening at home with my parents. They’re always arguing and talking about divorce, and it makes me really sad. Then there’s school, where I’m failing in a few classes and it feels like I can't keep up. Everything seems to be piling up, and I don’t know how to handle it.</t>
  </si>
  <si>
    <t>2024-08-03T21:04:22.187Z</t>
  </si>
  <si>
    <t>ObjectId(66ae9b5672311c007ef75d5f)</t>
  </si>
  <si>
    <t>2024-08-03T21:04:22.190Z</t>
  </si>
  <si>
    <t>ObjectId(66ae9b5b72311c007ef75d67)</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</si>
  <si>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you're dealing with a lot right now, especially with the situation at home and the pressure from school. I can see how that would be really tough. Would you like to further explore these issues, or would you prefer to learn a CBT exercise right away?</t>
  </si>
  <si>
    <t>2024-08-03T21:04:27.107Z</t>
  </si>
  <si>
    <t>ObjectId(66ae9b5b72311c007ef75d79)</t>
  </si>
  <si>
    <t>2024-08-03T21:04:27.120Z</t>
  </si>
  <si>
    <t>ObjectId(66ae9b5b72311c007ef75d80)</t>
  </si>
  <si>
    <t>2024-08-03T21:04:27.124Z</t>
  </si>
  <si>
    <t>ObjectId(66ae9b5c72311c007ef75d8c)</t>
  </si>
  <si>
    <t xml:space="preserve">
Instructions completed: yes
Last message coherent: yes</t>
  </si>
  <si>
    <t>2024-08-03T21:04:28.030Z</t>
  </si>
  <si>
    <t>ObjectId(66ae9b5d72311c007ef75d99)</t>
  </si>
  <si>
    <t>I think I'd like to explore what's going on at home a bit more. It just feels so heavy, and I don't really understand how I should be feeling about it all.</t>
  </si>
  <si>
    <t>2024-08-03T21:04:29.260Z</t>
  </si>
  <si>
    <t>ObjectId(66ae9b5d72311c007ef75da4)</t>
  </si>
  <si>
    <t>2024-08-03T21:04:29.269Z</t>
  </si>
  <si>
    <t>ObjectId(66ae9b5e72311c007ef75dac)</t>
  </si>
  <si>
    <t>(THINKING: I have not completed my current section yet.)
Can you further describe the main issue you are experiencing with your parents? What specifically is making you feel heavy about the situation?</t>
  </si>
  <si>
    <t>2024-08-03T21:04:30.366Z</t>
  </si>
  <si>
    <t>ObjectId(66ae9b5f72311c007ef75dc0)</t>
  </si>
  <si>
    <t>It just hurts to see them fight all the time. I feel like I’m stuck in the middle, and it makes me feel guilty, like it’s my fault somehow. I worry about what will happen if they do get divorced. It feels like my whole world might change, and I don’t want to lose the family I have, even if it’s not perfect.</t>
  </si>
  <si>
    <t>2024-08-03T21:04:31.712Z</t>
  </si>
  <si>
    <t>ObjectId(66ae9b5f72311c007ef75dcb)</t>
  </si>
  <si>
    <t>2024-08-03T21:04:31.713Z</t>
  </si>
  <si>
    <t>ObjectId(66ae9b6172311c007ef75dd3)</t>
  </si>
  <si>
    <t>(THINKING: I have not completed my current section yet.)
It sounds incredibly difficult to be in that position, feeling stuck in the middle and carrying the weight of guilt. It's understandable to worry about the potential changes in your family dynamic. 
How does this issue affect your daily life? Do you find that it impacts your mood, your focus at school, or your relationships with friends?</t>
  </si>
  <si>
    <t>2024-08-03T21:04:33.248Z</t>
  </si>
  <si>
    <t>ObjectId(66ae9b6272311c007ef75de7)</t>
  </si>
  <si>
    <t>Yeah, it really affects everything. I get really sad and tired, which makes it hard to concentrate on my schoolwork. Sometimes, I just want to stay in bed instead of going to classes. And with my friends, I feel distant—it's like I don't want to talk to them about what's going on at home. I’m worried they won't understand, or they'll think I'm being dramatic, so I just keep it to myself, which makes me feel more alone.</t>
  </si>
  <si>
    <t>2024-08-03T21:04:34.753Z</t>
  </si>
  <si>
    <t>ObjectId(66ae9b6272311c007ef75df2)</t>
  </si>
  <si>
    <t>2024-08-03T21:04:34.757Z</t>
  </si>
  <si>
    <t>ObjectId(66ae9b6472311c007ef75dfa)</t>
  </si>
  <si>
    <t>(THINKING: I have not completed my current section yet.)
It sounds like the situation at home is really taking a toll on you, affecting your energy levels, concentration, and even your friendships. It's completely understandable to feel distant from your friends when you're going through something so heavy, and it's tough to feel like you can't share what you're experiencing.
Are there any specific triggers that worsen this issue for you? For example, are there certain times or situations that make the arguments at home feel more intense or your feelings of sadness more pronounced?</t>
  </si>
  <si>
    <t>2024-08-03T21:04:36.502Z</t>
  </si>
  <si>
    <t>ObjectId(66ae9b6572311c007ef75e0e)</t>
  </si>
  <si>
    <t>I guess it gets worse when they're fighting late at night, especially if I can hear them. I'm already feeling anxious about everything else, and then the noise just makes it harder to sleep. I also feel really down on weekends. If we're all home together, there's this weird tension, and it feels like I have to tiptoe around them. Those times just leave me feeling really drained and hopeless.</t>
  </si>
  <si>
    <t>2024-08-03T21:04:37.844Z</t>
  </si>
  <si>
    <t>ObjectId(66ae9b6572311c007ef75e19)</t>
  </si>
  <si>
    <t>2024-08-03T21:04:37.847Z</t>
  </si>
  <si>
    <t>ObjectId(66ae9b6772311c007ef75e21)</t>
  </si>
  <si>
    <t>(THINKING: I have not completed my current section yet.)
It sounds like the late-night arguments really amplify your anxiety and make it difficult for you to find peace, especially when you're trying to sleep. The tension during weekends must be incredibly draining, feeling like you have to navigate around your parents' emotions. 
What have you tried so far to address this issue? Have you found any coping strategies that help you manage your feelings during these tough times?</t>
  </si>
  <si>
    <t>2024-08-03T21:04:39.459Z</t>
  </si>
  <si>
    <t>ObjectId(66ae9b6872311c007ef75e35)</t>
  </si>
  <si>
    <t>I've tried talking to my mom a little, but she seems so stressed that I don’t want to burden her more. Sometimes I listen to music or watch shows to distract myself, but it’s only temporary. I also try to stay busy with schoolwork, but that doesn’t always help when I feel so overwhelmed. I just feel stuck because I don’t know how to make things better.</t>
  </si>
  <si>
    <t>2024-08-03T21:04:40.930Z</t>
  </si>
  <si>
    <t>ObjectId(66ae9b6872311c007ef75e40)</t>
  </si>
  <si>
    <t>2024-08-03T21:04:40.935Z</t>
  </si>
  <si>
    <t>ObjectId(66ae9b6a72311c007ef75e48)</t>
  </si>
  <si>
    <t>(THINKING: I have not completed my current section yet.)
It sounds like you've been trying to reach out and cope in various ways, like talking to your mom, distracting yourself with music and shows, and keeping busy with schoolwork. It's understandable to feel stuck when those strategies only provide temporary relief. 
What emotions do you feel when this issue arises? How do you typically respond to those feelings?</t>
  </si>
  <si>
    <t>2024-08-03T21:04:42.778Z</t>
  </si>
  <si>
    <t>ObjectId(66ae9b6c72311c007ef75e5c)</t>
  </si>
  <si>
    <t>When the arguments start or I think about everything with my parents, I feel a mix of sadness, anxiety, and sometimes even anger. It’s like everything is too much. I usually just try to bottle it up, but then I’ll end up crying or feeling really irritable for no reason. It’s hard to escape those feelings, and they make it difficult to talk to anyone. I just feel like I should be handling this better, you know?</t>
  </si>
  <si>
    <t>2024-08-03T21:04:44.614Z</t>
  </si>
  <si>
    <t>ObjectId(66ae9b6c72311c007ef75e67)</t>
  </si>
  <si>
    <t>2024-08-03T21:04:44.618Z</t>
  </si>
  <si>
    <t>ObjectId(66ae9b7172311c007ef75e6f)</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</si>
  <si>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you're experiencing a lot of complex emotions when the arguments happen or when you think about your parents' situation. You feel sadness, anxiety, and anger, and it can be overwhelming to try to bottle those feelings up. It's completely normal to feel like you should be handling things better, but it's important to remember that you're dealing with a very challenging situation.
To summarize, you're feeling overwhelmed by your parents' constant fighting, which makes you feel guilty and anxious. This situation affects your daily life, making it hard to concentrate on school and connect with friends. You’ve tried talking to your mom, distracting yourself, and staying busy, but you still feel stuck. When the arguments happen, you experience sadness, anxiety, and anger, which you often bottle up until it leads to crying or irritability.
Did I capture everything correctly, or is there anything you would like to add or change?</t>
  </si>
  <si>
    <t>2024-08-03T21:04:49.526Z</t>
  </si>
  <si>
    <t>ObjectId(66ae9b7172311c007ef75e81)</t>
  </si>
  <si>
    <t>2024-08-03T21:04:49.530Z</t>
  </si>
  <si>
    <t>ObjectId(66ae9b7172311c007ef75e88)</t>
  </si>
  <si>
    <t>2024-08-03T21:04:49.531Z</t>
  </si>
  <si>
    <t>ObjectId(66ae9b7272311c007ef75e94)</t>
  </si>
  <si>
    <t>2024-08-03T21:04:50.450Z</t>
  </si>
  <si>
    <t>ObjectId(66ae9b7372311c007ef75ea1)</t>
  </si>
  <si>
    <t>Yeah, you got it pretty much right. I guess I just want to add that sometimes I feel really hopeless about it all, like nothing is ever going to change. It just feels like I'm in this endless cycle, and I wish I knew how to break out of it.</t>
  </si>
  <si>
    <t>2024-08-03T21:04:51.984Z</t>
  </si>
  <si>
    <t>ObjectId(66ae9b7372311c007ef75eac)</t>
  </si>
  <si>
    <t>2024-08-03T21:04:51.986Z</t>
  </si>
  <si>
    <t>ObjectId(66ae9b7672311c007ef75eb4)</t>
  </si>
  <si>
    <t>(THINKING: I have not completed my current section yet.)
Thank you for sharing that additional insight. So, to summarize your situation: you're feeling overwhelmed by your parents' constant fighting, which leads to feelings of guilt, anxiety, and sadness. This situation affects your daily life, making it hard to concentrate on school and connect with friends. You've tried talking to your mom, distracting yourself, and staying busy, but you still feel stuck. When the arguments happen, you experience a mix of emotions, including sadness, anxiety, anger, and sometimes hopelessness, feeling like you're in an endless cycle with no way to break out.
Is this an accurate reflection of what you've shared? If so, we can move on to the next step. If there's anything else you'd like to add or change, please let me know.</t>
  </si>
  <si>
    <t>2024-08-03T21:04:54.374Z</t>
  </si>
  <si>
    <t>ObjectId(66ae9b7772311c007ef75ec8)</t>
  </si>
  <si>
    <t>Yes, that’s a good reflection of everything. I appreciate you taking the time to listen and summarize it all. It just feels good to talk about it. What's the next step?</t>
  </si>
  <si>
    <t>2024-08-03T21:04:55.645Z</t>
  </si>
  <si>
    <t>ObjectId(66ae9b7772311c007ef75ed3)</t>
  </si>
  <si>
    <t>2024-08-03T21:04:55.651Z</t>
  </si>
  <si>
    <t>ObjectId(66ae9b7d72311c007ef75edb)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</si>
  <si>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talking about it has been helpful for you. Now that we've explored your feelings and the situation, we can move on to the next step. 
I would like to suggest a CBT exercise that could help you manage these overwhelming feelings. Here are three options:
1. **Thought Record**: This exercise helps you challenge and reframe negative thoughts.
2. **Behavioral Activation**: This exercise focuses on scheduling enjoyable activities to increase your engagement and improve your mood.
3. **Relaxation Techniques**: This exercise teaches you methods to reduce stress and anxiety.
Which of these exercises would you like to try?</t>
  </si>
  <si>
    <t>2024-08-03T21:05:01.474Z</t>
  </si>
  <si>
    <t>ObjectId(66ae9b7d72311c007ef75eed)</t>
  </si>
  <si>
    <t>2024-08-03T21:05:01.489Z</t>
  </si>
  <si>
    <t>ObjectId(66ae9b7d72311c007ef75ef4)</t>
  </si>
  <si>
    <t>2024-08-03T21:05:01.493Z</t>
  </si>
  <si>
    <t>ObjectId(66ae9b7f72311c007ef75f00)</t>
  </si>
  <si>
    <t>Instructions completed: no
The therapist did not wait for the patient to confirm the summary before moving on to the next step.
Last message coherent: yes</t>
  </si>
  <si>
    <t>2024-08-03T21:05:03.358Z</t>
  </si>
  <si>
    <t>ObjectId(66ae9b8072311c007ef75f0d)</t>
  </si>
  <si>
    <t>I think I’m curious about the Thought Record exercise. It sounds like it could help me understand and maybe change some of the negative thoughts I keep having. Can we go with that one?</t>
  </si>
  <si>
    <t>2024-08-03T21:05:04.589Z</t>
  </si>
  <si>
    <t>ObjectId(66ae9b8072311c007ef75f18)</t>
  </si>
  <si>
    <t>2024-08-03T21:05:04.596Z</t>
  </si>
  <si>
    <t>ObjectId(66ae9b8572311c007ef75f20)</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</si>
  <si>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choice! The Thought Record exercise can be very effective in helping you identify and challenge negative thoughts. 
Here are the steps involved in this exercise:
1. **Identify a distressing thought**: Think of a specific thought that is causing you distress.
2. **Write down the thought**: Jot it down so you can refer back to it.
3. **Note the emotion and intensity associated with the thought**: What emotions do you feel when you have this thought, and how intense are those feelings on a scale from 1 to 10?
4. **Challenge the thought**: Look for evidence for and against this thought. Is it based on facts or assumptions?
5. **Reframe the thought**: Try to come up with a more balanced perspective on the situation.
6. **Note the new emotion and intensity**: After reframing, how do you feel now? What is the intensity of that feeling?
Do you understand the steps of the Thought Record exercise, or do you have any questions about it?</t>
  </si>
  <si>
    <t>2024-08-03T21:05:09.844Z</t>
  </si>
  <si>
    <t>ObjectId(66ae9b8572311c007ef75f32)</t>
  </si>
  <si>
    <t>2024-08-03T21:05:09.858Z</t>
  </si>
  <si>
    <t>ObjectId(66ae9b8572311c007ef75f39)</t>
  </si>
  <si>
    <t>2024-08-03T21:05:09.866Z</t>
  </si>
  <si>
    <t>ObjectId(66ae9b8672311c007ef75f45)</t>
  </si>
  <si>
    <t>2024-08-03T21:05:10.728Z</t>
  </si>
  <si>
    <t>ObjectId(66ae9b8772311c007ef75f52)</t>
  </si>
  <si>
    <t xml:space="preserve">I think I understand the steps, but can you explain a bit more about how to challenge the thought? Like, what kind of evidence should I look for? </t>
  </si>
  <si>
    <t>2024-08-03T21:05:11.785Z</t>
  </si>
  <si>
    <t>ObjectId(66ae9b8772311c007ef75f5d)</t>
  </si>
  <si>
    <t>2024-08-03T21:05:11.787Z</t>
  </si>
  <si>
    <t>ObjectId(66ae9b8b72311c007ef75f65)</t>
  </si>
  <si>
    <t>(THINKING: I have not completed my current section yet.)
Challenging the thought involves examining it critically to see if it's based on facts or assumptions. Here are some types of evidence you can look for:
1. **Facts vs. Assumptions**: Ask yourself if the thought is based on actual events or if it's an assumption. For example, if you think, "My parents will definitely get divorced," consider whether you have concrete evidence for that or if it's just a fear.
2. **Past Experiences**: Reflect on similar situations in the past. Did your fears come true, or did things turn out differently than you expected?
3. **Alternative Explanations**: Consider other explanations for the situation. For instance, if you think, "I'm failing at school because I'm not smart enough," challenge that by asking if there are other factors at play, like stress or lack of support.
4. **Support from Others**: Think about what friends or family might say about your thought. Would they agree with it, or would they offer a different perspective?
5. **Balance**: Look for evidence that supports the thought and evidence that contradicts it. This can help you see the situation more clearly and avoid all-or-nothing thinking.
Does that help clarify how to challenge your thoughts? If you're ready, we can start the exercise!</t>
  </si>
  <si>
    <t>2024-08-03T21:05:15.640Z</t>
  </si>
  <si>
    <t>ObjectId(66ae9b8d72311c007ef75f79)</t>
  </si>
  <si>
    <t>Yes, that definitely helps! I think I'm ready to try the exercise. 
For the first step, I feel like one of my distressing thoughts is, "I'm failing at school because I'm not smart enough." 
What should I do next?</t>
  </si>
  <si>
    <t>2024-08-03T21:05:17.180Z</t>
  </si>
  <si>
    <t>ObjectId(66ae9b8d72311c007ef75f84)</t>
  </si>
  <si>
    <t>2024-08-03T21:05:17.186Z</t>
  </si>
  <si>
    <t>ObjectId(66ae9b8f72311c007ef75f8c)</t>
  </si>
  <si>
    <t>(THINKING: I have not completed my current section yet.)
Great job identifying your distressing thought! Now, let's move on to the next step.
2. **Write down the thought**: You've already done this by stating, "I'm failing at school because I'm not smart enough." 
3. **Note the emotion and intensity associated with the thought**: What emotions do you feel when you think this thought, and how intense are those feelings on a scale from 1 to 10?</t>
  </si>
  <si>
    <t>2024-08-03T21:05:19.675Z</t>
  </si>
  <si>
    <t>ObjectId(66ae9b9072311c007ef75fa0)</t>
  </si>
  <si>
    <t>I feel really sad and anxious when I think that thought. It feels like a constant pressure, and I would say it's about a 9 in intensity. I just feel really hopeless about it.</t>
  </si>
  <si>
    <t>2024-08-03T21:05:20.771Z</t>
  </si>
  <si>
    <t>ObjectId(66ae9b9072311c007ef75fab)</t>
  </si>
  <si>
    <t>2024-08-03T21:05:20.773Z</t>
  </si>
  <si>
    <t>ObjectId(66ae9b9372311c007ef75fb3)</t>
  </si>
  <si>
    <t>(THINKING: I have not completed my current section yet.)
Thank you for sharing that. So, to summarize, your thought is: "I'm failing at school because I'm not smart enough." When you think this, you feel sad and anxious, with an intensity of 9.
Now, let's move on to the next step:
4. **Challenge the thought**: Look for evidence for and against this thought. What evidence do you have that supports the idea that you're failing because you're not smart enough? And what evidence do you have that contradicts this thought? Take your time to think about it.</t>
  </si>
  <si>
    <t>2024-08-03T21:05:23.631Z</t>
  </si>
  <si>
    <t>ObjectId(66ae9b9672311c007ef75fc7)</t>
  </si>
  <si>
    <t xml:space="preserve">For evidence that supports the thought, I could say that I have low grades in some classes, and it feels like my classmates understand things better than I do. 
For evidence against it, I remember times when I did well on tests or projects, like that one time I got an A on a science project. Plus, I know that I've been dealing with a lot of stress from home, which probably affects my focus and motivation. Also, I have friends who tell me I'm smart, and I guess they wouldn't say that if it weren't true. </t>
  </si>
  <si>
    <t>2024-08-03T21:05:26.086Z</t>
  </si>
  <si>
    <t>ObjectId(66ae9b9672311c007ef75fd2)</t>
  </si>
  <si>
    <t>2024-08-03T21:05:26.090Z</t>
  </si>
  <si>
    <t>ObjectId(66ae9b9872311c007ef75fda)</t>
  </si>
  <si>
    <t>(THINKING: I have not completed my current section yet.)
You've done a great job identifying both supporting and contradicting evidence for your thought. 
To summarize:
- **Evidence supporting the thought**: Low grades in some classes and feeling like classmates understand things better.
- **Evidence against the thought**: Past successes like getting an A on a science project, the impact of stress from home on your focus, and positive affirmations from friends who believe you're smart.
Now, let's move on to the next step:
5. **Reframe the thought**: Based on the evidence you've gathered, how can you reframe your original thought into a more balanced perspective? What would a more constructive thought look like?</t>
  </si>
  <si>
    <t>2024-08-03T21:05:28.551Z</t>
  </si>
  <si>
    <t>ObjectId(66ae9b9972311c007ef75fee)</t>
  </si>
  <si>
    <t xml:space="preserve">I think I could reframe the thought to something like, "I'm struggling in school right now, but that doesn't mean I'm not smart. There are a lot of factors affecting my grades, including stress from home, and I have succeeded before. I can work to improve my situation." This feels a bit more hopeful and realistic. </t>
  </si>
  <si>
    <t>2024-08-03T21:05:29.725Z</t>
  </si>
  <si>
    <t>ObjectId(66ae9b9972311c007ef75ff9)</t>
  </si>
  <si>
    <t>2024-08-03T21:05:29.733Z</t>
  </si>
  <si>
    <t>ObjectId(66ae9b9c72311c007ef76001)</t>
  </si>
  <si>
    <t>(THINKING: I have not completed my current section yet.)
That's a fantastic reframe! Your new thought, "I'm struggling in school right now, but that doesn't mean I'm not smart. There are a lot of factors affecting my grades, including stress from home, and I have succeeded before. I can work to improve my situation," is much more balanced and hopeful.
Now, let's move on to the final step:
6. **Note the new emotion and intensity**: After reframing your thought, how do you feel now? What is the intensity of that feeling on a scale from 1 to 10?</t>
  </si>
  <si>
    <t>2024-08-03T21:05:32.850Z</t>
  </si>
  <si>
    <t>ObjectId(66ae9b9e72311c007ef76015)</t>
  </si>
  <si>
    <t xml:space="preserve">After reframing my thought, I feel a bit lighter and more hopeful. I would say my intensity is now around a 5. It still feels tough, but at least I can see that there might be a way to improve things instead of just feeling hopeless. </t>
  </si>
  <si>
    <t>2024-08-03T21:05:34.076Z</t>
  </si>
  <si>
    <t>ObjectId(66ae9b9e72311c007ef76020)</t>
  </si>
  <si>
    <t>2024-08-03T21:05:34.083Z</t>
  </si>
  <si>
    <t>ObjectId(66ae9ba272311c007ef76028)</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</si>
  <si>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It's wonderful to hear that you're feeling a bit lighter and more hopeful after reframing your thought. A shift from feeling hopeless to recognizing that there are ways to improve your situation is a significant step forward.
As we wrap up our session, let's summarize what we've discussed today. We explored your feelings about your parents' situation and how it affects your school life and emotional well-being. We then worked through the Thought Record exercise, where you identified a distressing thought, challenged it with evidence, and reframed it into a more balanced perspective. 
Do you have any more questions or is there anything else you would like to discuss before we finish?</t>
  </si>
  <si>
    <t>2024-08-03T21:05:38.793Z</t>
  </si>
  <si>
    <t>ObjectId(66ae9ba272311c007ef7603a)</t>
  </si>
  <si>
    <t>2024-08-03T21:05:38.810Z</t>
  </si>
  <si>
    <t>ObjectId(66ae9ba272311c007ef76041)</t>
  </si>
  <si>
    <t>2024-08-03T21:05:38.816Z</t>
  </si>
  <si>
    <t>ObjectId(66ae9ba472311c007ef7604d)</t>
  </si>
  <si>
    <t>2024-08-03T21:05:40.061Z</t>
  </si>
  <si>
    <t>ObjectId(66ae9ba572311c007ef7605a)</t>
  </si>
  <si>
    <t xml:space="preserve">I think you've covered everything really well. I just want to thank you for helping me talk through all this. It feels good to have some tools to work with now. I don’t have any more questions at the moment, but I appreciate your support. </t>
  </si>
  <si>
    <t>2024-08-03T21:05:41.445Z</t>
  </si>
  <si>
    <t>ObjectId(66ae9ba572311c007ef76065)</t>
  </si>
  <si>
    <t>2024-08-03T21:05:41.448Z</t>
  </si>
  <si>
    <t>ObjectId(66ae9ba772311c007ef7606d)</t>
  </si>
  <si>
    <t>(THINKING: I have completed my current section.)
Thank you for your kind words, Marta. I'm really glad to hear that you found our session helpful and that you now have some tools to work with. 
To summarize, we discussed the challenges you're facing with your parents' situation and how it affects your school life and emotions. We then worked through the Thought Record exercise, where you identified a distressing thought, challenged it, and reframed it into a more balanced perspective. 
I'm here for you if you need further support in the future. I wish you all the best as you continue to work through these feelings and challenges. Take care, and goodbye for now!</t>
  </si>
  <si>
    <t>2024-08-03T21:05:43.906Z</t>
  </si>
  <si>
    <t>ObjectId(66ae9ba772311c007ef7607f)</t>
  </si>
  <si>
    <t>2024-08-03T21:05:43.921Z</t>
  </si>
  <si>
    <t>ObjectId(66ae9ba972311c007ef7608c)</t>
  </si>
  <si>
    <t>2024-08-03T21:05:45.245Z</t>
  </si>
  <si>
    <t>ObjectId(66ae9ba972311c007ef760b2)</t>
  </si>
  <si>
    <t>2024-08-03T21:05:45.280Z</t>
  </si>
  <si>
    <t>ObjectId(66ae9ba972311c007ef760bb)</t>
  </si>
  <si>
    <t>2024-08-03T21:05:45.285Z</t>
  </si>
  <si>
    <t>ObjectId(66ae9baa72311c007ef760c7)</t>
  </si>
  <si>
    <t>2024-08-03T21:05:46.059Z</t>
  </si>
  <si>
    <t>ObjectId(66ae9bac72311c007ef760d6)</t>
  </si>
  <si>
    <t>2024-08-03T21:05:48.126Z</t>
  </si>
  <si>
    <t>ObjectId(66ae9bad72311c007ef760ea)</t>
  </si>
  <si>
    <t>Hi, Dr. Smith. I'm feeling kind of sad, I guess. It’s been a tough time with everything going on at home and at school. I just don’t know where to start.</t>
  </si>
  <si>
    <t>2024-08-03T21:05:49.432Z</t>
  </si>
  <si>
    <t>ObjectId(66ae9bad72311c007ef760f5)</t>
  </si>
  <si>
    <t>2024-08-03T21:05:49.437Z</t>
  </si>
  <si>
    <t>ObjectId(66ae9bae72311c007ef76101)</t>
  </si>
  <si>
    <t>2024-08-03T21:05:50.428Z</t>
  </si>
  <si>
    <t>ObjectId(66ae9baf72311c007ef76110)</t>
  </si>
  <si>
    <t>2024-08-03T21:05:51.282Z</t>
  </si>
  <si>
    <t>ObjectId(66ae9baf72311c007ef76124)</t>
  </si>
  <si>
    <t>You can call me Marta.</t>
  </si>
  <si>
    <t>2024-08-03T21:05:51.890Z</t>
  </si>
  <si>
    <t>ObjectId(66ae9baf72311c007ef7612f)</t>
  </si>
  <si>
    <t>2024-08-03T21:05:51.894Z</t>
  </si>
  <si>
    <t>ObjectId(66ae9bb072311c007ef7613b)</t>
  </si>
  <si>
    <t>2024-08-03T21:05:52.816Z</t>
  </si>
  <si>
    <t>ObjectId(66ae9bb172311c007ef7614a)</t>
  </si>
  <si>
    <t>Thank you, Marta! It's nice to meet you. Do you have any questions about the service or about me that you'd like to ask?</t>
  </si>
  <si>
    <t>2024-08-03T21:05:53.709Z</t>
  </si>
  <si>
    <t>ObjectId(66ae9bb272311c007ef7615e)</t>
  </si>
  <si>
    <t>Not really. I just want to talk about how I'm feeling and what’s been happening in my life. It just feels a bit overwhelming sometimes.</t>
  </si>
  <si>
    <t>2024-08-03T21:05:54.472Z</t>
  </si>
  <si>
    <t>ObjectId(66ae9bb272311c007ef76169)</t>
  </si>
  <si>
    <t>2024-08-03T21:05:54.478Z</t>
  </si>
  <si>
    <t>ObjectId(66ae9bb372311c007ef76175)</t>
  </si>
  <si>
    <t>2024-08-03T21:05:55.268Z</t>
  </si>
  <si>
    <t>ObjectId(66ae9bb372311c007ef76185)</t>
  </si>
  <si>
    <t>2024-08-03T21:05:55.273Z</t>
  </si>
  <si>
    <t>ObjectId(66ae9bb672311c007ef76193)</t>
  </si>
  <si>
    <t>2024-08-03T21:05:58.614Z</t>
  </si>
  <si>
    <t>ObjectId(66ae9bb672311c007ef761a1)</t>
  </si>
  <si>
    <t>2024-08-03T21:05:58.628Z</t>
  </si>
  <si>
    <t>ObjectId(66ae9bb772311c007ef761a8)</t>
  </si>
  <si>
    <t>I'm glad you're open to talking about how you're feeling, Marta. How are you doing today?</t>
  </si>
  <si>
    <t>2024-08-03T21:05:59.365Z</t>
  </si>
  <si>
    <t>ObjectId(66ae9bb872311c007ef761be)</t>
  </si>
  <si>
    <t>Instructions completed: yes
Last message coherent: no
The therapist's last message repeats a question that the patient has already answered, which disrupts the flow of the conversation.</t>
  </si>
  <si>
    <t>2024-08-03T21:06:00.473Z</t>
  </si>
  <si>
    <t>ObjectId(66ae9bb972311c007ef761cb)</t>
  </si>
  <si>
    <t>I’ve had a really rough day. I was thinking about things with my parents and it just made me feel really heavy inside. I didn’t do well on a test at school, and that just added to it. I feel like I can’t really focus on anything.</t>
  </si>
  <si>
    <t>2024-08-03T21:06:01.555Z</t>
  </si>
  <si>
    <t>ObjectId(66ae9bb972311c007ef761d6)</t>
  </si>
  <si>
    <t>2024-08-03T21:06:01.558Z</t>
  </si>
  <si>
    <t>ObjectId(66ae9bba72311c007ef761e2)</t>
  </si>
  <si>
    <t>2024-08-03T21:06:02.264Z</t>
  </si>
  <si>
    <t>ObjectId(66ae9bbb72311c007ef761f1)</t>
  </si>
  <si>
    <t>I'm really sorry to hear that you're feeling this way, Marta. It sounds like a lot is weighing on you right now, especially with the situation at home and the test results. It's completely understandable to feel overwhelmed. Can you tell me more about what specifically is making you feel heavy inside?</t>
  </si>
  <si>
    <t>2024-08-03T21:06:03.621Z</t>
  </si>
  <si>
    <t>ObjectId(66ae9bbd72311c007ef76205)</t>
  </si>
  <si>
    <t>It's mostly about my parents and their constant fighting. I feel like they're always on the verge of separating or getting a divorce, and I can't help but feel like it's my fault somehow. I wish I could do something to fix it, but I just feel so helpless. Then, when I think about school, I worry that I'm just not good enough, either academically or socially. It’s like everything is just piling up.</t>
  </si>
  <si>
    <t>2024-08-03T21:06:05.110Z</t>
  </si>
  <si>
    <t>ObjectId(66ae9bbd72311c007ef76210)</t>
  </si>
  <si>
    <t>2024-08-03T21:06:05.119Z</t>
  </si>
  <si>
    <t>ObjectId(66ae9bbd72311c007ef7621c)</t>
  </si>
  <si>
    <t>2024-08-03T21:06:05.908Z</t>
  </si>
  <si>
    <t>ObjectId(66ae9bbf72311c007ef7622b)</t>
  </si>
  <si>
    <t>It sounds incredibly tough to be in that situation, feeling like you have to carry the weight of your parents' struggles and your own worries about school. It's important to remember that their issues are not your fault, even though it can feel that way. You're doing your best in a challenging environment, and it's okay to feel helpless sometimes. 
Would you like to further explore these feelings and the situation with your parents, or would you prefer to learn a CBT exercise to help manage your emotions right away?</t>
  </si>
  <si>
    <t>2024-08-03T21:06:07.864Z</t>
  </si>
  <si>
    <t>ObjectId(66ae9bc172311c007ef7623f)</t>
  </si>
  <si>
    <t>I appreciate your understanding, but I think I would rather talk about my feelings first. I want to figure out how to cope with what's going on at home and how it affects me before trying any exercises.</t>
  </si>
  <si>
    <t>2024-08-03T21:06:09.099Z</t>
  </si>
  <si>
    <t>ObjectId(66ae9bc172311c007ef7624a)</t>
  </si>
  <si>
    <t>2024-08-03T21:06:09.105Z</t>
  </si>
  <si>
    <t>ObjectId(66ae9bc172311c007ef76256)</t>
  </si>
  <si>
    <t>2024-08-03T21:06:09.902Z</t>
  </si>
  <si>
    <t>ObjectId(66ae9bc172311c007ef76266)</t>
  </si>
  <si>
    <t>2024-08-03T21:06:09.908Z</t>
  </si>
  <si>
    <t>ObjectId(66ae9bc572311c007ef76274)</t>
  </si>
  <si>
    <t>2024-08-03T21:06:13.088Z</t>
  </si>
  <si>
    <t>ObjectId(66ae9bc572311c007ef76282)</t>
  </si>
  <si>
    <t>2024-08-03T21:06:13.094Z</t>
  </si>
  <si>
    <t>ObjectId(66ae9bc572311c007ef76289)</t>
  </si>
  <si>
    <t>I'm glad you want to explore your feelings further, Marta. Let's start by diving a bit deeper. Can you further describe the main issue you are experiencing with your parents and how it makes you feel?</t>
  </si>
  <si>
    <t>2024-08-03T21:06:13.992Z</t>
  </si>
  <si>
    <t>ObjectId(66ae9bc672311c007ef7629f)</t>
  </si>
  <si>
    <t>2024-08-03T21:06:14.616Z</t>
  </si>
  <si>
    <t>ObjectId(66ae9bc872311c007ef762ac)</t>
  </si>
  <si>
    <t>It's really hard to see them fight all the time. They scream and it feels like they don’t even care that I'm there. I feel like I'm in the middle, and it’s really confusing. I always worry about what’s going to happen next—like if they’ll separate again or if they’ll stay together this time. I feel scared and sad. Sometimes, I think I should just stay quiet and not say anything to avoid making things worse, but then I feel really alone. The whole situation just makes me feel really heavy and anxious.</t>
  </si>
  <si>
    <t>2024-08-03T21:06:16.323Z</t>
  </si>
  <si>
    <t>ObjectId(66ae9bc872311c007ef762b7)</t>
  </si>
  <si>
    <t>2024-08-03T21:06:16.328Z</t>
  </si>
  <si>
    <t>ObjectId(66ae9bc972311c007ef762c3)</t>
  </si>
  <si>
    <t>2024-08-03T21:06:17.331Z</t>
  </si>
  <si>
    <t>ObjectId(66ae9bca72311c007ef762d2)</t>
  </si>
  <si>
    <t>Thank you for sharing that with me, Marta. It sounds incredibly difficult to feel caught in the middle of your parents' conflicts, and it's understandable that it would make you feel scared, sad, and anxious. 
How does this issue affect your daily life?</t>
  </si>
  <si>
    <t>2024-08-03T21:06:18.929Z</t>
  </si>
  <si>
    <t>ObjectId(66ae9bcc72311c007ef762e6)</t>
  </si>
  <si>
    <t>It affects everything. I can't focus on my classes or my homework because I'm always worrying about what’s happening at home. I feel like I'm constantly distracted or just really tired. When I do get home from school, I don’t feel like doing anything. Sometimes, I just overeat because it feels like that’s the only thing that makes me feel a little better, but then I end up feeling guilty about it too. It's like a cycle of feeling awful, eating, and then feeling worse. And then, on top of that, I don’t know how to connect with my friends, so I often feel alone there too.</t>
  </si>
  <si>
    <t>2024-08-03T21:06:20.770Z</t>
  </si>
  <si>
    <t>ObjectId(66ae9bcc72311c007ef762f1)</t>
  </si>
  <si>
    <t>2024-08-03T21:06:20.773Z</t>
  </si>
  <si>
    <t>ObjectId(66ae9bcd72311c007ef762fd)</t>
  </si>
  <si>
    <t>2024-08-03T21:06:21.692Z</t>
  </si>
  <si>
    <t>ObjectId(66ae9bcf72311c007ef7630c)</t>
  </si>
  <si>
    <t>It sounds like the situation at home is really impacting your ability to focus and engage in daily activities, which is completely understandable. The cycle of feeling awful, turning to food for comfort, and then feeling guilty can be really tough to break. It also seems like the loneliness you feel with your friends adds another layer to your struggles.
Are there any specific triggers that worsen this issue for you?</t>
  </si>
  <si>
    <t>2024-08-03T21:06:23.557Z</t>
  </si>
  <si>
    <t>ObjectId(66ae9bd172311c007ef76320)</t>
  </si>
  <si>
    <t>Yeah, definitely. I feel worse when I hear my parents arguing, especially when it gets really loud or intense. Those moments just make everything seem hopeless. Also, when I get poor grades or have a bad day at school, it feels like it just adds to everything. Sometimes, seeing my friends hanging out together or talking about their families makes me feel even more isolated because I wish I could have that too. It's hard when I feel like I'm not fitting in anywhere.</t>
  </si>
  <si>
    <t>2024-08-03T21:06:25.683Z</t>
  </si>
  <si>
    <t>ObjectId(66ae9bd172311c007ef7632b)</t>
  </si>
  <si>
    <t>2024-08-03T21:06:25.687Z</t>
  </si>
  <si>
    <t>ObjectId(66ae9bd272311c007ef76337)</t>
  </si>
  <si>
    <t>2024-08-03T21:06:26.603Z</t>
  </si>
  <si>
    <t>ObjectId(66ae9bd472311c007ef76346)</t>
  </si>
  <si>
    <t>Thank you for sharing that, Marta. It sounds like the loud arguments between your parents are a significant trigger for you, making you feel hopeless. Additionally, poor grades and seeing your friends can intensify your feelings of isolation and not fitting in. 
What have you tried so far to address this issue?</t>
  </si>
  <si>
    <t>2024-08-03T21:06:28.753Z</t>
  </si>
  <si>
    <t>ObjectId(66ae9bd672311c007ef7635a)</t>
  </si>
  <si>
    <t>Honestly, I haven't really done much. I try to keep my feelings to myself because I don't want to burden anyone, especially my friends. Sometimes, I listen to music or watch shows to distract myself, but it feels temporary. I thought about talking to a school counselor, but I keep putting it off because I’m not sure what I would even say. I guess I just don't know how to really address everything that's going on.</t>
  </si>
  <si>
    <t>2024-08-03T21:06:30.593Z</t>
  </si>
  <si>
    <t>ObjectId(66ae9bd672311c007ef76365)</t>
  </si>
  <si>
    <t>2024-08-03T21:06:30.597Z</t>
  </si>
  <si>
    <t>ObjectId(66ae9bd772311c007ef76371)</t>
  </si>
  <si>
    <t>2024-08-03T21:06:31.523Z</t>
  </si>
  <si>
    <t>ObjectId(66ae9bd972311c007ef76380)</t>
  </si>
  <si>
    <t>It sounds like you've been holding a lot in, trying to manage your feelings on your own. Listening to music or watching shows can provide temporary relief, but it’s understandable that you’re looking for something more lasting. Considering talking to a school counselor is a positive step, even if it feels daunting to figure out what to say.
Lastly, what emotions do you feel when this issue arises?</t>
  </si>
  <si>
    <t>2024-08-03T21:06:33.061Z</t>
  </si>
  <si>
    <t>ObjectId(66ae9bdb72311c007ef76394)</t>
  </si>
  <si>
    <t>When this issue comes up, I feel a mix of sadness, anxiety, and guilt. I often feel really anxious when I hear my parents fighting, like a knot in my stomach. Sadness follows because I wish things were different, and I miss the times when things felt more normal. The guilt comes from feeling like I should do something to help them, even though I know it’s not my responsibility. It’s just really overwhelming, and sometimes I feel hopeless, like nothing will ever change.</t>
  </si>
  <si>
    <t>2024-08-03T21:06:35.006Z</t>
  </si>
  <si>
    <t>ObjectId(66ae9bdb72311c007ef7639f)</t>
  </si>
  <si>
    <t>2024-08-03T21:06:35.008Z</t>
  </si>
  <si>
    <t>ObjectId(66ae9bdb72311c007ef763ab)</t>
  </si>
  <si>
    <t>2024-08-03T21:06:35.818Z</t>
  </si>
  <si>
    <t>ObjectId(66ae9bdd72311c007ef763ba)</t>
  </si>
  <si>
    <t>Thank you for sharing those emotions with me, Marta. To summarize what you've shared:
You are feeling overwhelmed by your parents' constant fighting, which makes you feel anxious, sad, and guilty. You often feel anxious when you hear them argue, followed by sadness for the way things are and a sense of guilt for feeling like you should help them, even though you know it's not your responsibility. This situation affects your daily life, making it hard to focus on school and leading to feelings of isolation and hopelessness.
Did I capture everything correctly, or is there anything you would like to add or change?</t>
  </si>
  <si>
    <t>2024-08-03T21:06:37.874Z</t>
  </si>
  <si>
    <t>ObjectId(66ae9bdf72311c007ef763ce)</t>
  </si>
  <si>
    <t>You've captured a lot of it correctly, and it feels good to see it all laid out like that. I think the only thing I would add is that sometimes I feel really angry too, especially when I feel like I can't control the situation. It's frustrating to see everything falling apart and not being able to do anything about it. It’s a mix of all those emotions, I guess.</t>
  </si>
  <si>
    <t>2024-08-03T21:06:39.507Z</t>
  </si>
  <si>
    <t>ObjectId(66ae9bdf72311c007ef763d9)</t>
  </si>
  <si>
    <t>2024-08-03T21:06:39.511Z</t>
  </si>
  <si>
    <t>ObjectId(66ae9be072311c007ef763e5)</t>
  </si>
  <si>
    <t>2024-08-03T21:06:40.430Z</t>
  </si>
  <si>
    <t>ObjectId(66ae9be272311c007ef763f4)</t>
  </si>
  <si>
    <t>Thank you for adding that, Marta. So, to summarize again:
You are feeling overwhelmed by your parents' constant fighting, which makes you feel anxious, sad, guilty, and sometimes angry. The anger arises from your frustration at not being able to control the situation and seeing everything fall apart. This mix of emotions affects your daily life, making it hard to focus on school and leading to feelings of isolation and hopelessness.
Does this summary reflect your feelings accurately?</t>
  </si>
  <si>
    <t>2024-08-03T21:06:42.063Z</t>
  </si>
  <si>
    <t>ObjectId(66ae9be372311c007ef76408)</t>
  </si>
  <si>
    <t>Yes, that sounds accurate. Thank you for helping me organize my thoughts and feelings like this. It helps to see it all laid out and to know that I’m not alone in feeling this way.</t>
  </si>
  <si>
    <t>2024-08-03T21:06:43.193Z</t>
  </si>
  <si>
    <t>ObjectId(66ae9be372311c007ef76413)</t>
  </si>
  <si>
    <t>2024-08-03T21:06:43.198Z</t>
  </si>
  <si>
    <t>ObjectId(66ae9be472311c007ef7641f)</t>
  </si>
  <si>
    <t>2024-08-03T21:06:44.120Z</t>
  </si>
  <si>
    <t>ObjectId(66ae9be472311c007ef7642f)</t>
  </si>
  <si>
    <t>2024-08-03T21:06:44.140Z</t>
  </si>
  <si>
    <t>ObjectId(66ae9be872311c007ef7643d)</t>
  </si>
  <si>
    <t>2024-08-03T21:06:48.116Z</t>
  </si>
  <si>
    <t>ObjectId(66ae9be872311c007ef7644b)</t>
  </si>
  <si>
    <t>2024-08-03T21:06:48.131Z</t>
  </si>
  <si>
    <t>ObjectId(66ae9bea72311c007ef76452)</t>
  </si>
  <si>
    <t>I'm glad to hear that, Marta. It’s important to know that you’re not alone in feeling this way. Now that we’ve explored your feelings and the situation, I’d like to suggest a Cognitive Behavioral Therapy (CBT) exercise that might help you cope with what you’re experiencing.
Based on what you've shared, I think a "Thought Record" could be beneficial. This exercise helps you challenge and reframe negative thoughts that may be contributing to your feelings of sadness, anxiety, and hopelessness. 
Would you like to learn more about this exercise, or do you have any questions about it?</t>
  </si>
  <si>
    <t>2024-08-03T21:06:50.017Z</t>
  </si>
  <si>
    <t>ObjectId(66ae9bea72311c007ef76468)</t>
  </si>
  <si>
    <t>Instructions completed: no
The therapist did not proceed to Task 3c after completing Task 3b.
Last message coherent: yes</t>
  </si>
  <si>
    <t>2024-08-03T21:06:50.979Z</t>
  </si>
  <si>
    <t>ObjectId(66ae9bec72311c007ef76475)</t>
  </si>
  <si>
    <t>I think I understand the idea of reframing negative thoughts, but I’m a bit hesitant. I feel like it might be hard to change how I think about things when I’m feeling this way. Can we maybe talk about that first? I’m not sure I can just change my thoughts like that.</t>
  </si>
  <si>
    <t>2024-08-03T21:06:52.416Z</t>
  </si>
  <si>
    <t>ObjectId(66ae9bec72311c007ef76480)</t>
  </si>
  <si>
    <t>2024-08-03T21:06:52.433Z</t>
  </si>
  <si>
    <t>ObjectId(66ae9bee72311c007ef7648c)</t>
  </si>
  <si>
    <t>2024-08-03T21:06:54.389Z</t>
  </si>
  <si>
    <t>ObjectId(66ae9bf172311c007ef7649b)</t>
  </si>
  <si>
    <t>It's completely understandable to feel hesitant about changing your thoughts, especially when you're in a tough emotional space. Reframing negative thoughts can feel challenging, and it often takes time and practice. It's not about forcing yourself to think positively but rather about recognizing when your thoughts may be overly negative or unhelpful and finding a more balanced perspective.
Would you like to discuss some specific thoughts you have that feel difficult to change? We can work through them together, and I can help you see how reframing might work in those situations.</t>
  </si>
  <si>
    <t>2024-08-03T21:06:57.145Z</t>
  </si>
  <si>
    <t>ObjectId(66ae9bf272311c007ef764af)</t>
  </si>
  <si>
    <t xml:space="preserve">Sure, I think that would help. One thought that I struggle with a lot is when I think, "I'm not good enough," especially when I get bad grades or feel left out with my friends. It feels like I'm failing at everything, and no matter what I do, I just can’t measure up. </t>
  </si>
  <si>
    <t>2024-08-03T21:06:58.252Z</t>
  </si>
  <si>
    <t>ObjectId(66ae9bf272311c007ef764ba)</t>
  </si>
  <si>
    <t>2024-08-03T21:06:58.259Z</t>
  </si>
  <si>
    <t>ObjectId(66ae9bf372311c007ef764c6)</t>
  </si>
  <si>
    <t>2024-08-03T21:06:59.479Z</t>
  </si>
  <si>
    <t>ObjectId(66ae9bf672311c007ef764d5)</t>
  </si>
  <si>
    <t>That’s a powerful thought, and it’s understandable why it would weigh heavily on you, especially in the context of your experiences. When you think, "I'm not good enough," it can create a cycle of negative feelings and reinforce the idea that you're failing.
One way to reframe this thought is to challenge its validity. For example, you might ask yourself:
- What evidence do I have that supports this thought?
- What evidence do I have that contradicts it?
- Are there times when I have succeeded or felt good about myself, even if they seem small?
By examining the thought more closely, you can start to see that it may not be entirely true. It’s also important to remember that everyone has struggles and setbacks, and they don’t define your worth.
Would you like to try reframing this thought together, or would you prefer to explore another thought that feels challenging?</t>
  </si>
  <si>
    <t>2024-08-03T21:07:02.412Z</t>
  </si>
  <si>
    <t>ObjectId(66ae9bf772311c007ef764e9)</t>
  </si>
  <si>
    <t xml:space="preserve">I think it could be helpful to try reframing that thought together. So, when I think, "I'm not good enough," I could try to find evidence against that? Like, maybe times when I did well or felt proud of something? </t>
  </si>
  <si>
    <t>2024-08-03T21:07:03.552Z</t>
  </si>
  <si>
    <t>ObjectId(66ae9bf772311c007ef764f4)</t>
  </si>
  <si>
    <t>2024-08-03T21:07:03.561Z</t>
  </si>
  <si>
    <t>ObjectId(66ae9bf872311c007ef76500)</t>
  </si>
  <si>
    <t>2024-08-03T21:07:04.302Z</t>
  </si>
  <si>
    <t>ObjectId(66ae9bfa72311c007ef7650f)</t>
  </si>
  <si>
    <t>Yes, exactly! Finding evidence against the thought "I'm not good enough" is a great first step in reframing it. Think about specific instances where you felt proud of yourself or accomplished something, no matter how small. 
For example, have there been times when you did well on a project, helped a friend, or received positive feedback from a teacher? Reflecting on these moments can help you see that you are capable and have strengths, even if you’re currently feeling down.
What are some examples you can think of where you felt good about yourself or accomplished something?</t>
  </si>
  <si>
    <t>2024-08-03T21:07:06.543Z</t>
  </si>
  <si>
    <t>ObjectId(66ae9bfc72311c007ef76523)</t>
  </si>
  <si>
    <t>Well, I did get a compliment from my art teacher last semester about a painting I made. She said I had a unique style. That made me feel a bit proud, even though it feels like it's overshadowed by everything else. Also, I helped my little brother with his homework last week, and he actually understood the material better, which felt rewarding. Maybe those moments do count, even if they seem small compared to everything I'm struggling with.</t>
  </si>
  <si>
    <t>2024-08-03T21:07:08.380Z</t>
  </si>
  <si>
    <t>ObjectId(66ae9bfc72311c007ef7652e)</t>
  </si>
  <si>
    <t>2024-08-03T21:07:08.383Z</t>
  </si>
  <si>
    <t>ObjectId(66ae9bfd72311c007ef7653a)</t>
  </si>
  <si>
    <t>2024-08-03T21:07:09.613Z</t>
  </si>
  <si>
    <t>ObjectId(66ae9bff72311c007ef76549)</t>
  </si>
  <si>
    <t>Those are wonderful examples, Marta! Receiving a compliment from your art teacher and helping your brother are both significant achievements. They show that you have talent and the ability to make a positive impact on others. 
When you find yourself thinking "I'm not good enough," you can remind yourself of these moments. They are evidence that you are capable and have strengths, even if they feel overshadowed by your current struggles.
Would you like to continue working on this thought, or do you feel ready to select an exercise to help you further?</t>
  </si>
  <si>
    <t>2024-08-03T21:07:11.705Z</t>
  </si>
  <si>
    <t>ObjectId(66ae9c0072311c007ef7655d)</t>
  </si>
  <si>
    <t>I think I’m feeling a bit more hopeful about this thought now. I’d like to keep working on reframing it so I can remind myself of my strengths. Maybe we can go through some more examples together next time if that’s okay?</t>
  </si>
  <si>
    <t>2024-08-03T21:07:12.996Z</t>
  </si>
  <si>
    <t>ObjectId(66ae9c0172311c007ef76568)</t>
  </si>
  <si>
    <t>2024-08-03T21:07:13.002Z</t>
  </si>
  <si>
    <t>ObjectId(66ae9c0172311c007ef76574)</t>
  </si>
  <si>
    <t>2024-08-03T21:07:13.920Z</t>
  </si>
  <si>
    <t>ObjectId(66ae9c0172311c007ef76584)</t>
  </si>
  <si>
    <t>2024-08-03T21:07:13.934Z</t>
  </si>
  <si>
    <t>ObjectId(66ae9c0472311c007ef76592)</t>
  </si>
  <si>
    <t>2024-08-03T21:07:16.356Z</t>
  </si>
  <si>
    <t>ObjectId(66ae9c0472311c007ef765a0)</t>
  </si>
  <si>
    <t>2024-08-03T21:07:16.367Z</t>
  </si>
  <si>
    <t>ObjectId(66ae9c0772311c007ef765a7)</t>
  </si>
  <si>
    <t>I'm glad to hear that you're feeling more hopeful about reframing your thoughts, Marta. It's a positive step forward, and I look forward to continuing this work with you in our next session. 
To summarize what we've discussed today: We explored your feelings about your parents' situation and how it affects you. We identified the thought "I'm not good enough" and began working on reframing it by finding evidence of your strengths and accomplishments, like your art and helping your brother.
Do you have any more questions or is there anything else you would like to discuss before we finish our session?</t>
  </si>
  <si>
    <t>2024-08-03T21:07:19.145Z</t>
  </si>
  <si>
    <t>ObjectId(66ae9c0872311c007ef765bd)</t>
  </si>
  <si>
    <t>2024-08-03T21:07:20.175Z</t>
  </si>
  <si>
    <t>ObjectId(66ae9c0972311c007ef765ca)</t>
  </si>
  <si>
    <t>No, I don't have any more questions right now. I appreciate you helping me work through everything today. I feel a little lighter, and I'm looking forward to continuing next time. Thank you!</t>
  </si>
  <si>
    <t>2024-08-03T21:07:21.286Z</t>
  </si>
  <si>
    <t>ObjectId(66ae9c0972311c007ef765d5)</t>
  </si>
  <si>
    <t>2024-08-03T21:07:21.290Z</t>
  </si>
  <si>
    <t>ObjectId(66ae9c0a72311c007ef765e1)</t>
  </si>
  <si>
    <t>2024-08-03T21:07:22.000Z</t>
  </si>
  <si>
    <t>ObjectId(66ae9c0a72311c007ef765f1)</t>
  </si>
  <si>
    <t>2024-08-03T21:07:22.003Z</t>
  </si>
  <si>
    <t>ObjectId(66ae9c0c72311c007ef765f9)</t>
  </si>
  <si>
    <t>I'm really glad to hear that you're feeling a little lighter, Marta. It's been a productive session, and I'm happy to have been able to support you. 
Just to recap, we talked about the challenges you're facing with your parents' situation and how it affects your feelings of self-worth. We began to work on reframing the thought "I'm not good enough" by identifying your strengths and accomplishments.
If you ever have more questions or need support before our next session, please feel free to reach out. I wish you well, and I look forward to continuing our work together. Goodbye for now!</t>
  </si>
  <si>
    <t>2024-08-03T21:07:24.971Z</t>
  </si>
  <si>
    <t>ObjectId(66ae9c0e72311c007ef7660f)</t>
  </si>
  <si>
    <t>2024-08-03T21:07:26.198Z</t>
  </si>
  <si>
    <t>ObjectId(66ae9c0e72311c007ef76635)</t>
  </si>
  <si>
    <t>2024-08-03T21:07:26.207Z</t>
  </si>
  <si>
    <t>ObjectId(66ae9c0e72311c007ef7663e)</t>
  </si>
  <si>
    <t>2024-08-03T21:07:26.209Z</t>
  </si>
  <si>
    <t>ObjectId(66ae9c0f72311c007ef7664a)</t>
  </si>
  <si>
    <t>2024-08-03T21:07:27.121Z</t>
  </si>
  <si>
    <t>ObjectId(66ae9c0f72311c007ef76659)</t>
  </si>
  <si>
    <t>2024-08-03T21:07:27.900Z</t>
  </si>
  <si>
    <t>ObjectId(66ae9c1072311c007ef7666d)</t>
  </si>
  <si>
    <t>Hi, Dr. Smith. I'm feeling... a bit overwhelmed, I guess. There’s just so much going on with my family and at school. It’s hard to explain.</t>
  </si>
  <si>
    <t>2024-08-03T21:07:28.973Z</t>
  </si>
  <si>
    <t>ObjectId(66ae9c1072311c007ef76678)</t>
  </si>
  <si>
    <t>2024-08-03T21:07:28.982Z</t>
  </si>
  <si>
    <t>ObjectId(66ae9c1172311c007ef76684)</t>
  </si>
  <si>
    <t>2024-08-03T21:07:29.894Z</t>
  </si>
  <si>
    <t>ObjectId(66ae9c1272311c007ef76693)</t>
  </si>
  <si>
    <t>2024-08-03T21:07:30.814Z</t>
  </si>
  <si>
    <t>ObjectId(66ae9c1372311c007ef766a7)</t>
  </si>
  <si>
    <t>You can just call me Marta. That's my name!</t>
  </si>
  <si>
    <t>2024-08-03T21:07:31.400Z</t>
  </si>
  <si>
    <t>ObjectId(66ae9c1372311c007ef766b2)</t>
  </si>
  <si>
    <t>2024-08-03T21:07:31.401Z</t>
  </si>
  <si>
    <t>ObjectId(66ae9c1472311c007ef766be)</t>
  </si>
  <si>
    <t>2024-08-03T21:07:32.041Z</t>
  </si>
  <si>
    <t>ObjectId(66ae9c1572311c007ef766cd)</t>
  </si>
  <si>
    <t>2024-08-03T21:07:33.400Z</t>
  </si>
  <si>
    <t>ObjectId(66ae9c1672311c007ef766e1)</t>
  </si>
  <si>
    <t>Not really, I just want to talk about what’s been bothering me. I’m not sure where to start, though. Can we just talk about everything that's going on?</t>
  </si>
  <si>
    <t>2024-08-03T21:07:34.191Z</t>
  </si>
  <si>
    <t>ObjectId(66ae9c1672311c007ef766ec)</t>
  </si>
  <si>
    <t>2024-08-03T21:07:34.199Z</t>
  </si>
  <si>
    <t>ObjectId(66ae9c1672311c007ef766f8)</t>
  </si>
  <si>
    <t>2024-08-03T21:07:34.939Z</t>
  </si>
  <si>
    <t>ObjectId(66ae9c1672311c007ef76708)</t>
  </si>
  <si>
    <t>2024-08-03T21:07:34.949Z</t>
  </si>
  <si>
    <t>ObjectId(66ae9c1972311c007ef76716)</t>
  </si>
  <si>
    <t>2024-08-03T21:07:37.263Z</t>
  </si>
  <si>
    <t>ObjectId(66ae9c1972311c007ef76724)</t>
  </si>
  <si>
    <t>2024-08-03T21:07:37.276Z</t>
  </si>
  <si>
    <t>ObjectId(66ae9c1a72311c007ef7672b)</t>
  </si>
  <si>
    <t>How are you doing today, Marta?</t>
  </si>
  <si>
    <t>2024-08-03T21:07:38.185Z</t>
  </si>
  <si>
    <t>ObjectId(66ae9c1b72311c007ef76741)</t>
  </si>
  <si>
    <t>Instructions completed: no
The therapist did not address the patient's request to talk about what's been bothering them and instead repeated a question about how the patient is doing today.
Last message coherent: no
The therapist's last message repeats a question that the patient has already answered and does not address the patient's request to talk about their issues.</t>
  </si>
  <si>
    <t>2024-08-03T21:07:39.715Z</t>
  </si>
  <si>
    <t>ObjectId(66ae9c1c72311c007ef7674e)</t>
  </si>
  <si>
    <t>I'm feeling a little sad and anxious. There’s just a lot happening with my parents and school, and it feels really heavy. Sometimes I don’t know how to handle it all.</t>
  </si>
  <si>
    <t>2024-08-03T21:07:40.945Z</t>
  </si>
  <si>
    <t>ObjectId(66ae9c1c72311c007ef76759)</t>
  </si>
  <si>
    <t>2024-08-03T21:07:40.948Z</t>
  </si>
  <si>
    <t>ObjectId(66ae9c2072311c007ef76765)</t>
  </si>
  <si>
    <t>2024-08-03T21:07:44.695Z</t>
  </si>
  <si>
    <t>ObjectId(66ae9c2172311c007ef76774)</t>
  </si>
  <si>
    <t>I'm really sorry to hear that you're feeling sad and anxious, Marta. It sounds like you're carrying a lot right now. Can you tell me more about what's been going on with your parents and school?</t>
  </si>
  <si>
    <t>2024-08-03T21:07:45.861Z</t>
  </si>
  <si>
    <t>ObjectId(66ae9c2372311c007ef76788)</t>
  </si>
  <si>
    <t>Well, my parents have been arguing a lot lately. They’ve been separated before, and now they’re talking about divorce again. It just makes me feel really guilty, like it’s somehow my fault. And at school, I’m failing a few classes, which makes everything even more stressful. Sometimes I feel like none of my classmates really understand what I'm going through.</t>
  </si>
  <si>
    <t>2024-08-03T21:07:47.401Z</t>
  </si>
  <si>
    <t>ObjectId(66ae9c2372311c007ef76793)</t>
  </si>
  <si>
    <t>2024-08-03T21:07:47.409Z</t>
  </si>
  <si>
    <t>ObjectId(66ae9c2472311c007ef7679f)</t>
  </si>
  <si>
    <t>2024-08-03T21:07:48.319Z</t>
  </si>
  <si>
    <t>ObjectId(66ae9c2572311c007ef767ae)</t>
  </si>
  <si>
    <t>It sounds incredibly tough to be in that situation, feeling guilty about your parents' issues and also struggling with school. It's understandable to feel overwhelmed when it seems like everything is piling up. How do you usually cope with these feelings when they become too much?</t>
  </si>
  <si>
    <t>2024-08-03T21:07:49.550Z</t>
  </si>
  <si>
    <t>ObjectId(66ae9c2772311c007ef767c2)</t>
  </si>
  <si>
    <t>I don’t really have a solid way to cope. Sometimes I just cry, and other times I eat a lot, which probably isn’t healthy. I try to distract myself with my phone or TV, but the feelings still come back. I just don’t know what to do to feel better.</t>
  </si>
  <si>
    <t>2024-08-03T21:07:51.389Z</t>
  </si>
  <si>
    <t>ObjectId(66ae9c2772311c007ef767cd)</t>
  </si>
  <si>
    <t>2024-08-03T21:07:51.391Z</t>
  </si>
  <si>
    <t>ObjectId(66ae9c2872311c007ef767d9)</t>
  </si>
  <si>
    <t>2024-08-03T21:07:52.070Z</t>
  </si>
  <si>
    <t>ObjectId(66ae9c2972311c007ef767e8)</t>
  </si>
  <si>
    <t>It's completely normal to feel lost when trying to cope with such heavy emotions, and it sounds like you're doing your best to manage them. Crying can be a healthy release, but I understand that it can feel overwhelming when it doesn't seem to help. 
Would you like to first further explore your problems, or would you prefer to learn a CBT exercise right away to help you cope?</t>
  </si>
  <si>
    <t>2024-08-03T21:07:53.541Z</t>
  </si>
  <si>
    <t>ObjectId(66ae9c2a72311c007ef767fc)</t>
  </si>
  <si>
    <t>I think I want to explore my problems more first. I feel like there’s so much I haven’t said yet, and I just need to get it all out before I can think about exercises or anything like that. Does that sound okay?</t>
  </si>
  <si>
    <t>2024-08-03T21:07:54.460Z</t>
  </si>
  <si>
    <t>ObjectId(66ae9c2a72311c007ef76807)</t>
  </si>
  <si>
    <t>2024-08-03T21:07:54.461Z</t>
  </si>
  <si>
    <t>ObjectId(66ae9c2b72311c007ef76813)</t>
  </si>
  <si>
    <t>2024-08-03T21:07:55.306Z</t>
  </si>
  <si>
    <t>ObjectId(66ae9c2b72311c007ef76823)</t>
  </si>
  <si>
    <t>2024-08-03T21:07:55.312Z</t>
  </si>
  <si>
    <t>ObjectId(66ae9c2e72311c007ef76831)</t>
  </si>
  <si>
    <t>2024-08-03T21:07:58.716Z</t>
  </si>
  <si>
    <t>ObjectId(66ae9c2e72311c007ef7683f)</t>
  </si>
  <si>
    <t>2024-08-03T21:07:58.720Z</t>
  </si>
  <si>
    <t>ObjectId(66ae9c2f72311c007ef76846)</t>
  </si>
  <si>
    <t>Let's dive deeper into what you're experiencing. Can you further describe the main issue you are facing with your parents and school?</t>
  </si>
  <si>
    <t>2024-08-03T21:07:59.954Z</t>
  </si>
  <si>
    <t>ObjectId(66ae9c3072311c007ef7685c)</t>
  </si>
  <si>
    <t>2024-08-03T21:08:00.672Z</t>
  </si>
  <si>
    <t>ObjectId(66ae9c3272311c007ef76869)</t>
  </si>
  <si>
    <t>Sure. With my parents, it feels like they’re always tense and arguing, and it’s really hard to be around that. I love them both, but I feel stuck in the middle. I worry that if they split up, it will change everything, and it makes me feel anxious and guilty.
At school, I'm failing in subjects that used to be easy for me. I just can't concentrate, and I feel so overwhelmed during tests or when I have homework. Plus, I don’t really connect with my classmates, so I often feel alone and that makes my anxiety worse. It’s like everything is just piling up, and I don’t know how to deal with it.</t>
  </si>
  <si>
    <t>2024-08-03T21:08:02.284Z</t>
  </si>
  <si>
    <t>ObjectId(66ae9c3272311c007ef76874)</t>
  </si>
  <si>
    <t>2024-08-03T21:08:02.290Z</t>
  </si>
  <si>
    <t>ObjectId(66ae9c3372311c007ef76880)</t>
  </si>
  <si>
    <t>2024-08-03T21:08:03.377Z</t>
  </si>
  <si>
    <t>ObjectId(66ae9c3472311c007ef7688f)</t>
  </si>
  <si>
    <t>Thank you for sharing that, Marta. It sounds like the tension at home and the struggles at school are really weighing on you. 
How does this issue affect your daily life?</t>
  </si>
  <si>
    <t>2024-08-03T21:08:04.603Z</t>
  </si>
  <si>
    <t>ObjectId(66ae9c3672311c007ef768a3)</t>
  </si>
  <si>
    <t>It affects almost everything. I spend a lot of time feeling sad or anxious, and it's hard to focus on anything, even the things I used to enjoy. I feel like I don’t have energy to do homework or even hang out with friends. Sometimes I just stay in my room and avoid everything. Even when I try to sleep, my mind races with thoughts about my parents and school, which makes it really tough to rest. Being so overwhelmed makes me feel hopeless, like nothing is going to get better.</t>
  </si>
  <si>
    <t>2024-08-03T21:08:06.448Z</t>
  </si>
  <si>
    <t>ObjectId(66ae9c3672311c007ef768ae)</t>
  </si>
  <si>
    <t>2024-08-03T21:08:06.456Z</t>
  </si>
  <si>
    <t>ObjectId(66ae9c3772311c007ef768ba)</t>
  </si>
  <si>
    <t>2024-08-03T21:08:07.367Z</t>
  </si>
  <si>
    <t>ObjectId(66ae9c3872311c007ef768c9)</t>
  </si>
  <si>
    <t>It sounds like this situation is really impacting your overall well-being and making it difficult to enjoy life. I can see how feeling overwhelmed and hopeless can take a toll on your energy and motivation.
Are there any specific triggers that worsen the issue for you?</t>
  </si>
  <si>
    <t>2024-08-03T21:08:08.597Z</t>
  </si>
  <si>
    <t>ObjectId(66ae9c3b72311c007ef768dd)</t>
  </si>
  <si>
    <t>Yes, definitely. When my parents start arguing, it’s like everything becomes too much. I can feel my stomach twist and my heart race. It makes me want to shut down and hide. At school, when I get back test results or hear about grades, I feel like I’m going to explode with anxiety. Even just seeing classmates laughing together makes me feel left out and more lonely. There are moments when I just can’t take it, and I feel really frustrated with myself for not being able to handle it better.</t>
  </si>
  <si>
    <t>2024-08-03T21:08:11.891Z</t>
  </si>
  <si>
    <t>ObjectId(66ae9c3b72311c007ef768e8)</t>
  </si>
  <si>
    <t>2024-08-03T21:08:11.896Z</t>
  </si>
  <si>
    <t>ObjectId(66ae9c3c72311c007ef768f4)</t>
  </si>
  <si>
    <t>2024-08-03T21:08:12.901Z</t>
  </si>
  <si>
    <t>ObjectId(66ae9c3e72311c007ef76903)</t>
  </si>
  <si>
    <t>Thank you for sharing that, Marta. It sounds like the arguments between your parents and the pressure at school are significant triggers for your anxiety. You mentioned feeling physical symptoms like a racing heart and frustration with yourself, which is completely understandable given the circumstances.
What have you tried so far to address these issues?</t>
  </si>
  <si>
    <t>2024-08-03T21:08:14.275Z</t>
  </si>
  <si>
    <t>ObjectId(66ae9c3f72311c007ef76917)</t>
  </si>
  <si>
    <t>Honestly, I haven’t tried much. I’ve thought about talking to a friend, but I’m afraid they won’t understand or that I’ll burden them with my problems. I haven't told my parents how I'm feeling because I don’t want to add to their stress. I've tried to focus on schoolwork, but then I just get overwhelmed and give up. Mostly, I just keep it all inside. I'm not sure what else to do.</t>
  </si>
  <si>
    <t>2024-08-03T21:08:15.893Z</t>
  </si>
  <si>
    <t>ObjectId(66ae9c3f72311c007ef76922)</t>
  </si>
  <si>
    <t>2024-08-03T21:08:15.900Z</t>
  </si>
  <si>
    <t>ObjectId(66ae9c4072311c007ef7692e)</t>
  </si>
  <si>
    <t>2024-08-03T21:08:16.583Z</t>
  </si>
  <si>
    <t>ObjectId(66ae9c4372311c007ef7693d)</t>
  </si>
  <si>
    <t>It sounds like you've been holding a lot inside, and I can understand why you might feel hesitant to reach out to others. Keeping everything bottled up can be really tough, especially when you're dealing with so much.
Finally, what emotions do you feel when these issues arise?</t>
  </si>
  <si>
    <t>2024-08-03T21:08:19.653Z</t>
  </si>
  <si>
    <t>ObjectId(66ae9c4572311c007ef76951)</t>
  </si>
  <si>
    <t>When these issues arise, I feel a mix of sadness, anxiety, and frustration. There’s this constant knot in my stomach, and I find myself crying a lot. I also feel really angry sometimes, mostly at myself because I can’t seem to fix any of it. Plus, there’s this deep sense of guilt that I can’t shake off—like I should be doing something to help my parents or improve my grades. It’s like a cycle of negative feelings that just keeps going.</t>
  </si>
  <si>
    <t>2024-08-03T21:08:21.194Z</t>
  </si>
  <si>
    <t>ObjectId(66ae9c4572311c007ef7695c)</t>
  </si>
  <si>
    <t>2024-08-03T21:08:21.200Z</t>
  </si>
  <si>
    <t>ObjectId(66ae9c4672311c007ef76968)</t>
  </si>
  <si>
    <t>2024-08-03T21:08:22.109Z</t>
  </si>
  <si>
    <t>ObjectId(66ae9c4672311c007ef76978)</t>
  </si>
  <si>
    <t>2024-08-03T21:08:22.116Z</t>
  </si>
  <si>
    <t>ObjectId(66ae9c4772311c007ef76986)</t>
  </si>
  <si>
    <t>(THINKING: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</si>
  <si>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2024-08-03T21:08:23.953Z</t>
  </si>
  <si>
    <t>ObjectId(66ae9c4772311c007ef76994)</t>
  </si>
  <si>
    <t>2024-08-03T21:08:23.961Z</t>
  </si>
  <si>
    <t>ObjectId(66ae9c4a72311c007ef7699b)</t>
  </si>
  <si>
    <t>To summarize what you've shared, Marta: 
You're feeling overwhelmed by the tension at home with your parents, who are arguing and considering divorce. This situation makes you feel anxious, guilty, and stuck in the middle. At school, you're struggling with your grades and feeling disconnected from your classmates, which adds to your feelings of loneliness and frustration. You experience physical symptoms like a racing heart and a knot in your stomach, especially when faced with triggers like your parents' arguments or school pressures. You've been holding in your feelings, feeling sad, anxious, and frustrated, and you often feel guilty for not being able to help your parents or improve your situation.
Did I capture everything correctly, or is there anything you would like to add or change?</t>
  </si>
  <si>
    <t>2024-08-03T21:08:26.719Z</t>
  </si>
  <si>
    <t>ObjectId(66ae9c4b72311c007ef769b1)</t>
  </si>
  <si>
    <t>2024-08-03T21:08:27.643Z</t>
  </si>
  <si>
    <t>ObjectId(66ae9c4d72311c007ef769be)</t>
  </si>
  <si>
    <t>Yes, you captured it all really well. It feels good to have it all laid out like that, even if it’s heavy to think about. I just wish I could find a way to feel better about everything.</t>
  </si>
  <si>
    <t>2024-08-03T21:08:29.288Z</t>
  </si>
  <si>
    <t>ObjectId(66ae9c4d72311c007ef769c9)</t>
  </si>
  <si>
    <t>2024-08-03T21:08:29.298Z</t>
  </si>
  <si>
    <t>ObjectId(66ae9c4e72311c007ef769d5)</t>
  </si>
  <si>
    <t>2024-08-03T21:08:30.095Z</t>
  </si>
  <si>
    <t>ObjectId(66ae9c4e72311c007ef769e5)</t>
  </si>
  <si>
    <t>2024-08-03T21:08:30.099Z</t>
  </si>
  <si>
    <t>ObjectId(66ae9c5172311c007ef769f3)</t>
  </si>
  <si>
    <t>2024-08-03T21:08:33.669Z</t>
  </si>
  <si>
    <t>ObjectId(66ae9c5172311c007ef76a01)</t>
  </si>
  <si>
    <t>2024-08-03T21:08:33.682Z</t>
  </si>
  <si>
    <t>ObjectId(66ae9c5372311c007ef76a08)</t>
  </si>
  <si>
    <t>I'm glad to hear that the summary resonated with you. It’s important to acknowledge these feelings, even if they are heavy. 
To help you start feeling better, I’d like to suggest a Cognitive Behavioral Therapy (CBT) exercise. Here are three options:
1. **Thought Record**: This exercise helps you challenge and reframe negative thoughts.
2. **Behavioral Activation**: This involves scheduling activities that you enjoy to increase your engagement and improve your mood.
3. **Relaxation Techniques**: This exercise focuses on reducing stress and anxiety through relaxation methods.
Which one of these exercises would you like to try?</t>
  </si>
  <si>
    <t>2024-08-03T21:08:35.729Z</t>
  </si>
  <si>
    <t>ObjectId(66ae9c5572311c007ef76a1e)</t>
  </si>
  <si>
    <t>Instructions completed: no
The therapist did not wait for the patient to confirm the problem summary before proceeding to suggest CBT exercises.
Last message coherent: yes</t>
  </si>
  <si>
    <t>2024-08-03T21:08:37.166Z</t>
  </si>
  <si>
    <t>ObjectId(66ae9c5672311c007ef76a2b)</t>
  </si>
  <si>
    <t>I’m not sure about those. They all sound okay, but I think I’d rather just talk about my feelings some more right now instead of jumping into any exercises. Can we do that?</t>
  </si>
  <si>
    <t>2024-08-03T21:08:38.390Z</t>
  </si>
  <si>
    <t>ObjectId(66ae9c5672311c007ef76a36)</t>
  </si>
  <si>
    <t>2024-08-03T21:08:38.393Z</t>
  </si>
  <si>
    <t>ObjectId(66ae9c5772311c007ef76a42)</t>
  </si>
  <si>
    <t>2024-08-03T21:08:39.313Z</t>
  </si>
  <si>
    <t>ObjectId(66ae9c5872311c007ef76a51)</t>
  </si>
  <si>
    <t>I completely understand, Marta. It's important to talk about your feelings and process everything you're going through. What specific feelings or thoughts would you like to explore further?</t>
  </si>
  <si>
    <t>2024-08-03T21:08:40.606Z</t>
  </si>
  <si>
    <t>ObjectId(66ae9c5b72311c007ef76a65)</t>
  </si>
  <si>
    <t>I’d like to talk more about the guilt I feel regarding my parents’ situation. I know it’s not my fault, but it’s hard to shake off that feeling. I keep thinking that if I were better at school or if I could just make them happy, things would be okay. I just feel like I’m somehow a part of the problem, and I don’t know how to stop feeling that way.</t>
  </si>
  <si>
    <t>2024-08-03T21:08:43.505Z</t>
  </si>
  <si>
    <t>ObjectId(66ae9c5b72311c007ef76a70)</t>
  </si>
  <si>
    <t>2024-08-03T21:08:43.512Z</t>
  </si>
  <si>
    <t>ObjectId(66ae9c5c72311c007ef76a7c)</t>
  </si>
  <si>
    <t>2024-08-03T21:08:44.371Z</t>
  </si>
  <si>
    <t>ObjectId(66ae9c5e72311c007ef76a8b)</t>
  </si>
  <si>
    <t>It's completely understandable to feel guilt in such a challenging situation, especially when you care deeply about your parents. It’s common to think that if we could just do better or make others happy, things would improve. However, it's important to remember that their relationship is not your responsibility, and you are not to blame for their struggles.
Can you share more about what specific thoughts come to mind when you feel this guilt?</t>
  </si>
  <si>
    <t>2024-08-03T21:08:46.180Z</t>
  </si>
  <si>
    <t>ObjectId(66ae9c5f72311c007ef76a9f)</t>
  </si>
  <si>
    <t>When I feel guilty, a lot of negative thoughts come into my head. I think things like, “If I had studied harder, maybe my parents wouldn’t fight as much,” or “Maybe they wouldn’t be so stressed if I was doing better in school.” I sometimes feel like a failure because I can’t fix things for them. And then I get this nagging feeling that I’m just not good enough, which makes everything worse. It’s like a loop of thoughts that keeps playing in my head.</t>
  </si>
  <si>
    <t>2024-08-03T21:08:47.607Z</t>
  </si>
  <si>
    <t>ObjectId(66ae9c5f72311c007ef76aaa)</t>
  </si>
  <si>
    <t>2024-08-03T21:08:47.612Z</t>
  </si>
  <si>
    <t>ObjectId(66ae9c6072311c007ef76ab6)</t>
  </si>
  <si>
    <t>2024-08-03T21:08:48.834Z</t>
  </si>
  <si>
    <t>ObjectId(66ae9c6372311c007ef76ac5)</t>
  </si>
  <si>
    <t>It sounds like those negative thoughts are really weighing you down and creating a cycle of guilt and self-doubt. It's important to recognize that these thoughts are not facts; they are feelings that can be challenged. 
This is where the **Thought Record** exercise could be particularly helpful. It allows you to identify and reframe those negative thoughts, helping you see things from a different perspective. Would you like to try that exercise, or would you prefer to continue discussing your feelings?</t>
  </si>
  <si>
    <t>2024-08-03T21:08:51.111Z</t>
  </si>
  <si>
    <t>ObjectId(66ae9c6472311c007ef76ad9)</t>
  </si>
  <si>
    <t>I think I’d rather keep talking about my feelings for now. I just feel like there’s still so much more I want to say, and maybe after that, I can think about the exercise. Can we do that?</t>
  </si>
  <si>
    <t>2024-08-03T21:08:52.530Z</t>
  </si>
  <si>
    <t>ObjectId(66ae9c6472311c007ef76ae4)</t>
  </si>
  <si>
    <t>2024-08-03T21:08:52.536Z</t>
  </si>
  <si>
    <t>ObjectId(66ae9c6572311c007ef76af0)</t>
  </si>
  <si>
    <t>2024-08-03T21:08:53.448Z</t>
  </si>
  <si>
    <t>ObjectId(66ae9c6672311c007ef76aff)</t>
  </si>
  <si>
    <t>Of course, Marta. It's important to take the time to express everything you're feeling. What else would you like to share about your feelings or experiences?</t>
  </si>
  <si>
    <t>2024-08-03T21:08:54.980Z</t>
  </si>
  <si>
    <t>ObjectId(66ae9c6872311c007ef76b13)</t>
  </si>
  <si>
    <t>I guess I’ve been feeling really alone in all of this. I wish I could talk more to my friends about what’s going on, but I don’t want to burden them or make them feel uncomfortable. It often feels like no one understands what I'm dealing with, which just adds to the sadness. Sometimes I want to reach out to my mom or dad, but I’m scared they’ll just be too caught up in their own problems to listen to me. It’s this feeling of isolation that makes everything seem worse.</t>
  </si>
  <si>
    <t>2024-08-03T21:08:56.824Z</t>
  </si>
  <si>
    <t>ObjectId(66ae9c6872311c007ef76b1e)</t>
  </si>
  <si>
    <t>2024-08-03T21:08:56.827Z</t>
  </si>
  <si>
    <t>ObjectId(66ae9c6972311c007ef76b2a)</t>
  </si>
  <si>
    <t>2024-08-03T21:08:57.751Z</t>
  </si>
  <si>
    <t>ObjectId(66ae9c6b72311c007ef76b39)</t>
  </si>
  <si>
    <t>It sounds incredibly isolating to feel like you can't share your struggles with anyone, and I can understand why that would add to your sadness. It's tough when you want to reach out but fear that others might not be able to support you in the way you need.
Have you considered any small steps to open up to a friend or family member, even just a little? Sometimes sharing a small part of what you're feeling can help ease that sense of isolation.</t>
  </si>
  <si>
    <t>2024-08-03T21:08:59.400Z</t>
  </si>
  <si>
    <t>ObjectId(66ae9c6c72311c007ef76b4d)</t>
  </si>
  <si>
    <t>I’ve thought about it, but I always end up holding back. What if they think I’m being dramatic or just don’t care? I guess I worry about how they'll react. It feels safer to keep it all to myself, even if it’s really hard. But I do want to feel more connected with someone. It’s just confusing.</t>
  </si>
  <si>
    <t>2024-08-03T21:09:00.822Z</t>
  </si>
  <si>
    <t>ObjectId(66ae9c6c72311c007ef76b58)</t>
  </si>
  <si>
    <t>2024-08-03T21:09:00.829Z</t>
  </si>
  <si>
    <t>ObjectId(66ae9c6d72311c007ef76b64)</t>
  </si>
  <si>
    <t>2024-08-03T21:09:01.739Z</t>
  </si>
  <si>
    <t>ObjectId(66ae9c7172311c007ef76b73)</t>
  </si>
  <si>
    <t>It's completely understandable to feel that way. Opening up can be daunting, especially when you're worried about how others might perceive your feelings. It’s important to remember that your feelings are valid, and sharing them doesn’t make you dramatic; it makes you human. 
If you do decide to reach out, you might start with something small, like sharing a little about how school has been or mentioning that you're feeling a bit down. This way, you can gauge their reaction without feeling too exposed. 
Would you like to continue discussing this, or is there something else on your mind that you’d like to explore?</t>
  </si>
  <si>
    <t>2024-08-03T21:09:05.198Z</t>
  </si>
  <si>
    <t>ObjectId(66ae9c7372311c007ef76b87)</t>
  </si>
  <si>
    <t>I really like that idea! Maybe I could try sharing something small and see how it goes. But I’m still feeling a bit hesitant. I guess deep down, I want to be understood and supported, but I’m not sure how to get there. It just feels complicated. Can we talk more about how to find that support?</t>
  </si>
  <si>
    <t>2024-08-03T21:09:07.578Z</t>
  </si>
  <si>
    <t>ObjectId(66ae9c7372311c007ef76b92)</t>
  </si>
  <si>
    <t>2024-08-03T21:09:07.584Z</t>
  </si>
  <si>
    <t>ObjectId(66ae9c7472311c007ef76b9e)</t>
  </si>
  <si>
    <t>2024-08-03T21:09:08.504Z</t>
  </si>
  <si>
    <t>ObjectId(66ae9c7972311c007ef76bad)</t>
  </si>
  <si>
    <t>Absolutely, Marta. Finding support can feel complicated, especially when you're navigating your own feelings. Here are a few steps you might consider to help you find that support:
1. **Identify Trusted People**: Think about who in your life you feel most comfortable with. It could be a friend, a family member, or even a teacher. 
2. **Start Small**: As we discussed, you can begin by sharing a small part of what you're feeling. This can help you gauge their reaction and see if they are receptive to listening.
3. **Be Honest About Your Hesitations**: If you do decide to share, it’s okay to express that you’re feeling hesitant. You might say something like, “I’ve been feeling a bit overwhelmed, and I’m not sure how to talk about it, but I wanted to share with you.”
4. **Look for Supportive Environments**: Sometimes, joining a club or group that aligns with your interests can help you connect with others who might be going through similar experiences.
5. **Consider Professional Support**: If you feel comfortable, talking to a counselor or therapist can provide a safe space to express your feelings and get guidance.
What do you think about these steps? Do any of them resonate with you?</t>
  </si>
  <si>
    <t>2024-08-03T21:09:13.417Z</t>
  </si>
  <si>
    <t>ObjectId(66ae9c7b72311c007ef76bc1)</t>
  </si>
  <si>
    <t>I think some of those steps make sense! Identifying a trusted person sounds like a good idea, especially since I feel so isolated. Starting small seems manageable, too. I like the idea of being honest about my hesitations—it feels like it might help ease the pressure a bit. 
Maybe I could think about a specific person to talk to next time. I’m still not sure, but this gives me a little direction. Thank you for that!</t>
  </si>
  <si>
    <t>2024-08-03T21:09:15.869Z</t>
  </si>
  <si>
    <t>ObjectId(66ae9c7b72311c007ef76bcc)</t>
  </si>
  <si>
    <t>2024-08-03T21:09:15.871Z</t>
  </si>
  <si>
    <t>ObjectId(66ae9c7c72311c007ef76bd8)</t>
  </si>
  <si>
    <t>2024-08-03T21:09:16.547Z</t>
  </si>
  <si>
    <t>ObjectId(66ae9c7c72311c007ef76be8)</t>
  </si>
  <si>
    <t>2024-08-03T21:09:16.564Z</t>
  </si>
  <si>
    <t>ObjectId(66ae9c7e72311c007ef76bf6)</t>
  </si>
  <si>
    <t>2024-08-03T21:09:18.947Z</t>
  </si>
  <si>
    <t>ObjectId(66ae9c7e72311c007ef76c04)</t>
  </si>
  <si>
    <t>2024-08-03T21:09:18.964Z</t>
  </si>
  <si>
    <t>ObjectId(66ae9c8272311c007ef76c0b)</t>
  </si>
  <si>
    <t>It sounds like you’re feeling a bit more hopeful about finding support, and I’m glad to hear that! 
As we wrap up our session today, we’ve talked about the challenges you’re facing with your parents and school, the feelings of guilt and isolation, and some steps you can take to find support. You’ve also considered starting small by identifying a trusted person to talk to and being honest about your hesitations.
Do you have any more questions or is there anything else you would like to discuss before we finish?</t>
  </si>
  <si>
    <t>2024-08-03T21:09:22.015Z</t>
  </si>
  <si>
    <t>ObjectId(66ae9c8372311c007ef76c21)</t>
  </si>
  <si>
    <t>Instructions completed: no
The therapist did not proceed with the corresponding section after the patient selected an exercise, as the patient did not select an exercise.
Last message coherent: yes</t>
  </si>
  <si>
    <t>2024-08-03T21:09:23.436Z</t>
  </si>
  <si>
    <t>ObjectId(66ae9c8572311c007ef76c2e)</t>
  </si>
  <si>
    <t>I think we covered a lot today, and I feel a bit better just having talked about everything. I don’t have any specific questions right now, but I do want to remember these steps when I feel ready to reach out to someone. Thank you for listening to me and helping me think about things differently!</t>
  </si>
  <si>
    <t>2024-08-03T21:09:25.498Z</t>
  </si>
  <si>
    <t>ObjectId(66ae9c8572311c007ef76c39)</t>
  </si>
  <si>
    <t>2024-08-03T21:09:25.502Z</t>
  </si>
  <si>
    <t>ObjectId(66ae9c8672311c007ef76c45)</t>
  </si>
  <si>
    <t>2024-08-03T21:09:26.623Z</t>
  </si>
  <si>
    <t>ObjectId(66ae9c8972311c007ef76c54)</t>
  </si>
  <si>
    <t>I'm really glad to hear that you feel a bit better after our conversation, Marta. Remember, it's okay to take your time with these steps, and reaching out for support is a brave and important move.
To summarize our session today: we discussed the challenges you're facing with your parents and school, the feelings of guilt and isolation, and we explored some steps you can take to find support. You also considered starting small by identifying a trusted person to talk to and being honest about your hesitations.
If you have any more questions or if there's anything else you'd like to discuss, feel free to share. Otherwise, I'm here for you whenever you need support in the future. Wishing you all the best, and take care!</t>
  </si>
  <si>
    <t>2024-08-03T21:09:29.395Z</t>
  </si>
  <si>
    <t>ObjectId(66ae9c8a72311c007ef76c68)</t>
  </si>
  <si>
    <t>Thank you so much, Dr. Smith! I appreciate all of your help and support. I’ll keep everything we talked about in mind, and I really hope I can start taking those small steps soon. I’ll take care, and I know I can reach out again if I need to. Have a great day!</t>
  </si>
  <si>
    <t>2024-08-03T21:09:30.680Z</t>
  </si>
  <si>
    <t>ObjectId(66ae9c8a72311c007ef76c73)</t>
  </si>
  <si>
    <t>2024-08-03T21:09:30.682Z</t>
  </si>
  <si>
    <t>ObjectId(66ae9c8b72311c007ef76c7f)</t>
  </si>
  <si>
    <t>2024-08-03T21:09:31.614Z</t>
  </si>
  <si>
    <t>ObjectId(66ae9c8b72311c007ef76c8f)</t>
  </si>
  <si>
    <t>2024-08-03T21:09:31.622Z</t>
  </si>
  <si>
    <t>ObjectId(66ae9c8d72311c007ef76c97)</t>
  </si>
  <si>
    <t>You're very welcome, Marta! I'm glad I could help, and I believe you can take those small steps when you're ready. Remember, I'm here for you whenever you need support. 
Have a wonderful day, and take care! Goodbye!</t>
  </si>
  <si>
    <t>2024-08-03T21:09:33.073Z</t>
  </si>
  <si>
    <t>ObjectId(66ae9c8e72311c007ef76cad)</t>
  </si>
  <si>
    <t>2024-08-03T21:09:34.718Z</t>
  </si>
  <si>
    <t>ObjectId(66ae9e6d9653f6008d6d339d)</t>
  </si>
  <si>
    <t>2024-08-03T21:17:33.839Z</t>
  </si>
  <si>
    <t>ObjectId(66ae9e6d9653f6008d6d33a6)</t>
  </si>
  <si>
    <t>2024-08-03T21:17:33.844Z</t>
  </si>
  <si>
    <t>ObjectId(66ae9e6f9653f6008d6d33ae)</t>
  </si>
  <si>
    <t>2024-08-03T21:17:35.079Z</t>
  </si>
  <si>
    <t>ObjectId(66ae9e6f9653f6008d6d33c2)</t>
  </si>
  <si>
    <t>Hi, Dr. Smith. I'm feeling a bit low today, to be honest. It's been tough adjusting after my recent divorce, and I can't seem to shake this feeling of sadness.</t>
  </si>
  <si>
    <t>2024-08-03T21:17:35.996Z</t>
  </si>
  <si>
    <t>ObjectId(66ae9e709653f6008d6d33cd)</t>
  </si>
  <si>
    <t>2024-08-03T21:17:36.000Z</t>
  </si>
  <si>
    <t>ObjectId(66ae9e719653f6008d6d33d5)</t>
  </si>
  <si>
    <t>(THINKING: I have not completed my current section yet.)
I'm really sorry to hear that you're feeling this way. It sounds like you're going through a challenging time. Before we dive deeper into your feelings, may I ask what name you prefer to be called by?</t>
  </si>
  <si>
    <t>2024-08-03T21:17:37.220Z</t>
  </si>
  <si>
    <t>ObjectId(66ae9e729653f6008d6d33e9)</t>
  </si>
  <si>
    <t>You can just call me Mark. That’s what I go by.</t>
  </si>
  <si>
    <t>2024-08-03T21:17:38.561Z</t>
  </si>
  <si>
    <t>ObjectId(66ae9e729653f6008d6d33f4)</t>
  </si>
  <si>
    <t>2024-08-03T21:17:38.572Z</t>
  </si>
  <si>
    <t>ObjectId(66ae9e749653f6008d6d33fc)</t>
  </si>
  <si>
    <t>(THINKING: I have not completed my current section yet.)
Thank you for sharing that with me, Mark. It's nice to meet you! Do you have any questions about the service or about me that you'd like to ask?</t>
  </si>
  <si>
    <t>2024-08-03T21:17:40.226Z</t>
  </si>
  <si>
    <t>ObjectId(66ae9e759653f6008d6d3410)</t>
  </si>
  <si>
    <t>No, I don't have any questions right now, but I'm curious about how we can work together. I just want to feel better and figure out how to handle everything that's been happening.</t>
  </si>
  <si>
    <t>2024-08-03T21:17:41.212Z</t>
  </si>
  <si>
    <t>ObjectId(66ae9e759653f6008d6d341b)</t>
  </si>
  <si>
    <t>2024-08-03T21:17:41.215Z</t>
  </si>
  <si>
    <t>ObjectId(66ae9e789653f6008d6d3423)</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</si>
  <si>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you're open to working together, Mark. I want to help you feel better and navigate through this tough time. So, how are you doing today?</t>
  </si>
  <si>
    <t>2024-08-03T21:17:44.084Z</t>
  </si>
  <si>
    <t>ObjectId(66ae9e789653f6008d6d3435)</t>
  </si>
  <si>
    <t>2024-08-03T21:17:44.096Z</t>
  </si>
  <si>
    <t>ObjectId(66ae9e789653f6008d6d343c)</t>
  </si>
  <si>
    <t>2024-08-03T21:17:44.101Z</t>
  </si>
  <si>
    <t>ObjectId(66ae9e799653f6008d6d3448)</t>
  </si>
  <si>
    <t>Instructions completed: no
Last message coherent: no
Last message coherent: no
Reason: The therapist repeated the question "How are you doing today?" which the patient had already answered.</t>
  </si>
  <si>
    <t>2024-08-03T21:17:45.512Z</t>
  </si>
  <si>
    <t>ObjectId(66ae9e7b9653f6008d6d3455)</t>
  </si>
  <si>
    <t>I mentioned I’m feeling low today, but it's kind of the same thing I've been feeling for quite a while now. Just a lot of sadness, fatigue, and this lingering sense of guilt that I can't shake off. It's overwhelming sometimes.</t>
  </si>
  <si>
    <t>2024-08-03T21:17:47.356Z</t>
  </si>
  <si>
    <t>ObjectId(66ae9e7b9653f6008d6d3460)</t>
  </si>
  <si>
    <t>2024-08-03T21:17:47.359Z</t>
  </si>
  <si>
    <t>ObjectId(66ae9e7c9653f6008d6d3468)</t>
  </si>
  <si>
    <t>(THINKING: I have not completed my current section yet.)
I'm really sorry to hear that you're feeling this way, Mark. It sounds like you're carrying a heavy emotional burden with the sadness, fatigue, and guilt. It's completely understandable to feel overwhelmed in such circumstances. Can you tell me more about what specifically triggers these feelings of guilt?</t>
  </si>
  <si>
    <t>2024-08-03T21:17:48.842Z</t>
  </si>
  <si>
    <t>ObjectId(66ae9e7e9653f6008d6d347c)</t>
  </si>
  <si>
    <t>I think a lot of it stems from my divorce. I feel like I let my family down, especially my daughters. I worry about how my situation has affected them and if I was somehow responsible for the breakdown of the marriage. There are also moments when I think I could have done better as a husband and a father. It eats away at me sometimes.</t>
  </si>
  <si>
    <t>2024-08-03T21:17:50.492Z</t>
  </si>
  <si>
    <t>ObjectId(66ae9e7e9653f6008d6d3487)</t>
  </si>
  <si>
    <t>2024-08-03T21:17:50.494Z</t>
  </si>
  <si>
    <t>ObjectId(66ae9e809653f6008d6d348f)</t>
  </si>
  <si>
    <t>(THINKING: I have not completed my current section yet.)
It’s completely natural to feel that way, especially after such a significant life change. It sounds like you’re carrying a lot of guilt and concern for your daughters, which can be really heavy to bear. It’s important to acknowledge those feelings. 
Given what you've shared, would you like to further explore these feelings and the impact of your divorce, or would you prefer to learn a CBT exercise right away to help manage these emotions?</t>
  </si>
  <si>
    <t>2024-08-03T21:17:52.419Z</t>
  </si>
  <si>
    <t>ObjectId(66ae9e819653f6008d6d34a3)</t>
  </si>
  <si>
    <t>I think I’d like to explore my feelings more. I’m not sure I’m ready for exercises yet. I really want to understand why I feel this way before jumping into techniques. Can we do that?</t>
  </si>
  <si>
    <t>2024-08-03T21:17:53.805Z</t>
  </si>
  <si>
    <t>ObjectId(66ae9e819653f6008d6d34ae)</t>
  </si>
  <si>
    <t>2024-08-03T21:17:53.808Z</t>
  </si>
  <si>
    <t>ObjectId(66ae9e869653f6008d6d34b6)</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</si>
  <si>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Absolutely, Mark. Let's take the time to explore your feelings further. To start, can you further describe the main issue you are experiencing? What do you feel is at the core of your sadness and guilt?</t>
  </si>
  <si>
    <t>2024-08-03T21:17:58.858Z</t>
  </si>
  <si>
    <t>ObjectId(66ae9e869653f6008d6d34c8)</t>
  </si>
  <si>
    <t>2024-08-03T21:17:58.866Z</t>
  </si>
  <si>
    <t>ObjectId(66ae9e869653f6008d6d34cf)</t>
  </si>
  <si>
    <t>2024-08-03T21:17:58.868Z</t>
  </si>
  <si>
    <t>ObjectId(66ae9e879653f6008d6d34db)</t>
  </si>
  <si>
    <t>2024-08-03T21:17:59.507Z</t>
  </si>
  <si>
    <t>ObjectId(66ae9e889653f6008d6d34e8)</t>
  </si>
  <si>
    <t>I think at the core, it feels like a loss of control. Everything unraveled with my marriage, and I feel helpless about how everything turned out. There’s this constant worry about my daughters and their well-being, and I’m scared that I’m not doing a good job co-parenting. On top of that, the guilt from my past mistakes—the drinking, the impact it had on my first marriage—I can't help but think I'm just repeating history. It's like I’m stuck in a cycle.</t>
  </si>
  <si>
    <t>2024-08-03T21:18:00.874Z</t>
  </si>
  <si>
    <t>ObjectId(66ae9e889653f6008d6d34f3)</t>
  </si>
  <si>
    <t>2024-08-03T21:18:00.881Z</t>
  </si>
  <si>
    <t>ObjectId(66ae9e8a9653f6008d6d34fb)</t>
  </si>
  <si>
    <t>(THINKING: I have not completed my current section yet.)
Thank you for sharing that, Mark. It sounds like you're feeling a profound sense of loss and helplessness, especially regarding your daughters and the co-parenting situation. The fear of repeating past mistakes can be incredibly overwhelming, and it's understandable that you feel stuck in this cycle.
Next, how does this issue affect your daily life? Are there specific ways in which these feelings impact your routine or interactions with others?</t>
  </si>
  <si>
    <t>2024-08-03T21:18:02.410Z</t>
  </si>
  <si>
    <t>ObjectId(66ae9e8c9653f6008d6d350f)</t>
  </si>
  <si>
    <t>It definitely affects my daily life. I find it hard to get motivated to do anything. Simple tasks, like getting out of bed or going to work, feel like monumental challenges some days. I often isolate myself because I don’t want to be around others; I feel like a burden. Even when I’m with my daughters, I sometimes struggle to engage with them because my mind is elsewhere. It feels like I’m just going through the motions instead of really living, you know? It’s really discouraging.</t>
  </si>
  <si>
    <t>2024-08-03T21:18:04.345Z</t>
  </si>
  <si>
    <t>ObjectId(66ae9e8c9653f6008d6d351a)</t>
  </si>
  <si>
    <t>2024-08-03T21:18:04.353Z</t>
  </si>
  <si>
    <t>ObjectId(66ae9e8e9653f6008d6d3522)</t>
  </si>
  <si>
    <t>(THINKING: I have not completed my current section yet.)
It sounds incredibly tough, Mark. The lack of motivation and the feeling of isolation can be really discouraging, especially when you want to be present for your daughters. It’s understandable that you feel like you’re just going through the motions when your mind is preoccupied with these heavy feelings.
Next, are there any specific triggers that worsen these feelings for you? What situations or thoughts tend to amplify your sadness and guilt?</t>
  </si>
  <si>
    <t>2024-08-03T21:18:06.147Z</t>
  </si>
  <si>
    <t>ObjectId(66ae9e8f9653f6008d6d3536)</t>
  </si>
  <si>
    <t>I think certain reminders of my failed marriage and my past mistakes trigger these feelings. For instance, when I see families together, it hits me hard. Also, when my daughters express sadness about the divorce or when they compare their lives to other kids, it makes me feel helpless. Sometimes, just being alone in my home can amplify things—there’s too much time to think about everything that went wrong. Even certain times of the year, like anniversaries or holidays, can be especially difficult.</t>
  </si>
  <si>
    <t>2024-08-03T21:18:07.943Z</t>
  </si>
  <si>
    <t>ObjectId(66ae9e8f9653f6008d6d3541)</t>
  </si>
  <si>
    <t>2024-08-03T21:18:07.955Z</t>
  </si>
  <si>
    <t>ObjectId(66ae9e979653f6008d6d3549)</t>
  </si>
  <si>
    <t>(THINKING: I have not completed my current section yet.)
Thank you for sharing that, Mark. It makes sense that reminders of your past and seeing other families can trigger those feelings of sadness and guilt. It’s also understandable that moments of solitude and specific times of the year can amplify your emotions, as they often bring reflection and memories to the forefront.
Now, what have you tried so far to address these feelings? Have there been any strategies or actions you've taken to cope with the sadness and guilt?</t>
  </si>
  <si>
    <t>2024-08-03T21:18:15.010Z</t>
  </si>
  <si>
    <t>ObjectId(66ae9e989653f6008d6d355d)</t>
  </si>
  <si>
    <t>Honestly, I haven't tried much lately. I’ve mostly just been feeling trapped in these emotions. In the past, I tried to write my children's stories as a way to escape, and sometimes that helped a little, but I haven’t felt inspired to do that in a while. I’ve also thought about reaching out to friends, but I tend to withdraw instead. I guess I’m not sure what else to do or where to begin to change things. It feels paralyzing sometimes.</t>
  </si>
  <si>
    <t>2024-08-03T21:18:16.544Z</t>
  </si>
  <si>
    <t>ObjectId(66ae9e989653f6008d6d3568)</t>
  </si>
  <si>
    <t>2024-08-03T21:18:16.558Z</t>
  </si>
  <si>
    <t>ObjectId(66ae9e9b9653f6008d6d3570)</t>
  </si>
  <si>
    <t>(THINKING: I have not completed my current section yet.)
It sounds like you’ve been feeling quite stuck, Mark, and it’s understandable that you would feel paralyzed when emotions are so overwhelming. Writing stories for your children seems like a wonderful outlet, and it’s tough that you haven’t felt inspired to do that lately. It’s also common to withdraw from friends during difficult times, even though reaching out could provide some support.
To summarize what you've shared: You are experiencing a deep sense of sadness and guilt primarily stemming from your divorce and concerns about your daughters. This has led to a loss of motivation in daily life, feelings of isolation, and triggers that amplify your emotions, such as reminders of your past and certain times of the year. You haven’t tried many strategies recently to cope, feeling trapped in your emotions, although you have found some relief in writing stories in the past.
Did I capture your situation correctly, or is there anything you would like to add or change?</t>
  </si>
  <si>
    <t>2024-08-03T21:18:19.512Z</t>
  </si>
  <si>
    <t>ObjectId(66ae9e9c9653f6008d6d3584)</t>
  </si>
  <si>
    <t>Yes, you've captured it accurately. That feels like a fair assessment of where I'm at right now. It’s frustrating to be in this place, feeling so lost and unsure of how to find my way out.</t>
  </si>
  <si>
    <t>2024-08-03T21:18:20.476Z</t>
  </si>
  <si>
    <t>ObjectId(66ae9e9c9653f6008d6d358f)</t>
  </si>
  <si>
    <t>2024-08-03T21:18:20.486Z</t>
  </si>
  <si>
    <t>ObjectId(66ae9ea19653f6008d6d3597)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</si>
  <si>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appreciate your openness, Mark. It’s understandable to feel lost and frustrated in your current situation. Given what you've shared, I believe it might be helpful to introduce a CBT exercise that could assist you in managing these feelings. 
I can suggest one of the following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of these exercises would you like to explore?</t>
  </si>
  <si>
    <t>2024-08-03T21:18:25.139Z</t>
  </si>
  <si>
    <t>ObjectId(66ae9ea19653f6008d6d35a9)</t>
  </si>
  <si>
    <t>2024-08-03T21:18:25.148Z</t>
  </si>
  <si>
    <t>ObjectId(66ae9ea19653f6008d6d35b0)</t>
  </si>
  <si>
    <t>2024-08-03T21:18:25.150Z</t>
  </si>
  <si>
    <t>ObjectId(66ae9ea29653f6008d6d35bc)</t>
  </si>
  <si>
    <t>Instructions completed: no
The therapist has not yet asked about the emotions Mark feels when the issue arises, which is part of Task 3a.
Last message coherent: yes</t>
  </si>
  <si>
    <t>2024-08-03T21:18:26.374Z</t>
  </si>
  <si>
    <t>ObjectId(66ae9ea39653f6008d6d35c9)</t>
  </si>
  <si>
    <t>I’m not sure if I'm ready for an exercise just yet. I think I still need to talk a bit more about my feelings. Can we focus on that first? I feel like there's more to unpack before moving into exercises.</t>
  </si>
  <si>
    <t>2024-08-03T21:18:27.606Z</t>
  </si>
  <si>
    <t>ObjectId(66ae9ea39653f6008d6d35d4)</t>
  </si>
  <si>
    <t>2024-08-03T21:18:27.616Z</t>
  </si>
  <si>
    <t>ObjectId(66ae9ea59653f6008d6d35dc)</t>
  </si>
  <si>
    <t>(THINKING: I have not completed my current section yet.)
Of course, Mark. It's completely understandable that you want to continue exploring your feelings before moving on to exercises. This is an important part of the process, and I'm here to support you in that.
What else would you like to discuss regarding your feelings? Are there specific aspects of your emotions or experiences that you feel need more attention?</t>
  </si>
  <si>
    <t>2024-08-03T21:18:29.441Z</t>
  </si>
  <si>
    <t>ObjectId(66ae9ea69653f6008d6d35f0)</t>
  </si>
  <si>
    <t>I think I’d like to talk more about my relationship with my daughters. I worry a lot about how my emotions affect them, especially during this transition. I want to be there for them, but I sometimes feel like I’m failing them, and it's hard to see them struggle. It makes my guilt worse, and I’m often left wondering if I’m doing enough as a parent or if I'm just causing them more pain.</t>
  </si>
  <si>
    <t>2024-08-03T21:18:30.658Z</t>
  </si>
  <si>
    <t>ObjectId(66ae9ea69653f6008d6d35fb)</t>
  </si>
  <si>
    <t>2024-08-03T21:18:30.669Z</t>
  </si>
  <si>
    <t>ObjectId(66ae9ea89653f6008d6d3603)</t>
  </si>
  <si>
    <t>(THINKING: I have not completed my current section yet.)
It's clear that your relationship with your daughters is very important to you, Mark, and it's understandable to feel concerned about how your emotions might impact them. The desire to be a good parent while grappling with your own feelings can create a lot of pressure. 
It’s natural to worry about whether you’re doing enough, especially during such a significant transition. Can you share more about how you feel when you're with your daughters? Are there specific moments or interactions that stand out to you?</t>
  </si>
  <si>
    <t>2024-08-03T21:18:32.701Z</t>
  </si>
  <si>
    <t>ObjectId(66ae9eaa9653f6008d6d3617)</t>
  </si>
  <si>
    <t>When I'm with my daughters, I really want to be present and make joyful memories, but I often feel this weight on my shoulders. I can see them sometimes looking sad or withdrawn, and it breaks my heart. There are moments when we laugh together, but I often find myself feeling like I'm putting on a mask to hide my own struggles. 
After they go home, I tend to spiral into guilt and self-doubt about whether I did enough for them or if I accidentally made them feel worse. I just want to be the dad they need, but I'm scared I'm falling short. It's exhausting trying to balance my feelings with what they need.</t>
  </si>
  <si>
    <t>2024-08-03T21:18:34.977Z</t>
  </si>
  <si>
    <t>ObjectId(66ae9eaa9653f6008d6d3622)</t>
  </si>
  <si>
    <t>2024-08-03T21:18:34.985Z</t>
  </si>
  <si>
    <t>ObjectId(66ae9ead9653f6008d6d362a)</t>
  </si>
  <si>
    <t>(THINKING: I have not completed my current section yet.)
It sounds incredibly challenging to navigate those feelings while trying to be present for your daughters, Mark. The desire to create joyful memories while feeling weighed down by your own struggles can be exhausting. It's understandable to feel like you're wearing a mask at times, and the guilt that follows can be overwhelming.
It's clear that you care deeply about your daughters and want to support them through this transition. Balancing your own emotions with their needs is a difficult task, and it's okay to acknowledge that.
If you're open to it, we can explore some strategies to help you manage these feelings and find ways to be present with your daughters without feeling so burdened. Would you like to continue discussing this, or would you prefer to move into a specific exercise that could help you cope?</t>
  </si>
  <si>
    <t>2024-08-03T21:18:37.736Z</t>
  </si>
  <si>
    <t>ObjectId(66ae9eae9653f6008d6d363e)</t>
  </si>
  <si>
    <t>I think I'd like to continue discussing this. I want to ensure that I have a better understanding of my feelings and how to approach the parenting side of things. I feel like there’s more to unpack about how I can cope while being there for them.</t>
  </si>
  <si>
    <t>2024-08-03T21:18:38.936Z</t>
  </si>
  <si>
    <t>ObjectId(66ae9eae9653f6008d6d3649)</t>
  </si>
  <si>
    <t>2024-08-03T21:18:38.940Z</t>
  </si>
  <si>
    <t>ObjectId(66ae9eb19653f6008d6d3651)</t>
  </si>
  <si>
    <t>(THINKING: I have not completed my current section yet.)
Absolutely, Mark. It's important to take the time to unpack these feelings and explore how you can cope while being there for your daughters. Understanding your emotions and how they impact your parenting can be a crucial step in finding a balance.
What specific aspects of your parenting do you feel you need more clarity on? Are there particular situations or feelings that you find most challenging when it comes to being a dad during this transition?</t>
  </si>
  <si>
    <t>2024-08-03T21:18:41.433Z</t>
  </si>
  <si>
    <t>ObjectId(66ae9eb39653f6008d6d3665)</t>
  </si>
  <si>
    <t>I think the most challenging moments are when my daughters express their own sadness or frustration about the divorce. I want to comfort them and let them know it’s okay to feel that way, but I also worry that my own feelings are too heavy for them to handle. I feel like I have to put their needs first, and that often leads me to suppress my own emotions, which isn't healthy either. 
I’m also concerned about how to communicate with them. I want to be honest without overwhelming them, and sometimes I just don’t know how to strike that balance. It's like I’m walking on eggshells around them, trying to keep things stable.</t>
  </si>
  <si>
    <t>2024-08-03T21:18:43.140Z</t>
  </si>
  <si>
    <t>ObjectId(66ae9eb39653f6008d6d3670)</t>
  </si>
  <si>
    <t>2024-08-03T21:18:43.147Z</t>
  </si>
  <si>
    <t>ObjectId(66ae9eb69653f6008d6d3678)</t>
  </si>
  <si>
    <t>(THINKING: I have not completed my current section yet.)
It’s completely understandable to feel that way, Mark. Balancing your own emotions while trying to support your daughters can be incredibly challenging. It’s commendable that you want to comfort them and validate their feelings, but it’s also important to recognize that your emotions are valid too.
Walking on eggshells can create a lot of pressure, and it’s natural to want to protect your daughters from your struggles. However, finding a way to express your feelings in a healthy manner can also model emotional honesty for them. 
One approach could be to share your feelings in a way that acknowledges your emotions while reassuring them that it’s okay to feel sad or frustrated. For example, you might say something like, "I feel sad about the changes too, and it's okay for us to talk about it together." This way, you’re opening the door for communication without overwhelming them.
How does that resonate with you? Would you like to explore more strategies for communication or coping?</t>
  </si>
  <si>
    <t>2024-08-03T21:18:46.234Z</t>
  </si>
  <si>
    <t>ObjectId(66ae9eb89653f6008d6d368c)</t>
  </si>
  <si>
    <t>That makes a lot of sense. I like the idea of being open about my emotions while also encouraging them to share theirs. It feels like a step toward honesty without being too heavy for them. I just worry about how they’ll respond, but I guess it’s part of showing them that it’s okay to express feelings.
I would definitely like to explore more strategies for communication and coping. I want to make sure that I’m doing my best to support them while also taking care of myself.</t>
  </si>
  <si>
    <t>2024-08-03T21:18:48.005Z</t>
  </si>
  <si>
    <t>ObjectId(66ae9eb89653f6008d6d3697)</t>
  </si>
  <si>
    <t>2024-08-03T21:18:48.007Z</t>
  </si>
  <si>
    <t>ObjectId(66ae9ebc9653f6008d6d369f)</t>
  </si>
  <si>
    <t>(THINKING: I have not completed my current section yet.)
I'm glad to hear that the idea of being open about your emotions resonates with you, Mark. It can indeed foster a more honest and supportive environment for both you and your daughters.
As for strategies for communication and coping, here are a few ideas:
1. **Active Listening**: When your daughters express their feelings, practice active listening. This means giving them your full attention, acknowledging their feelings, and validating their experiences. You can say things like, "I hear you, and it's okay to feel that way."
2. **Set Aside Time for Check-Ins**: Create a routine where you check in with your daughters about how they’re feeling. This could be during dinner or before bedtime. It gives them a safe space to express themselves.
3. **Model Emotional Expression**: Share your feelings in a way that’s appropriate for their age. You can say, "I felt sad today because I miss our old routine, but I’m also excited about the new things we can do together." This shows them that it’s okay to have mixed emotions.
4. **Self-Care**: Make sure to prioritize your own self-care. Engage in activities that help you recharge, whether it’s exercise, hobbies, or spending time with friends. Taking care of yourself will help you be more present for your daughters.
5. **Seek Support**: Consider reaching out to friends or support groups where you can share your feelings and experiences. It can be helpful to talk to others who understand what you’re going through.
How do these strategies sound to you? Would you like to discuss any of them in more detail?</t>
  </si>
  <si>
    <t>2024-08-03T21:18:52.886Z</t>
  </si>
  <si>
    <t>ObjectId(66ae9ebe9653f6008d6d36b3)</t>
  </si>
  <si>
    <t>Those strategies sound really helpful, and I appreciate the thoughtfulness behind them. I especially like the idea of setting aside specific times for check-ins. That would definitely create a routine that feels safe for them to express themselves. 
Active listening is something I want to focus on as well. I’m often so caught up in my own thoughts that I panic about how to respond instead of just listening. 
I think I’d like to dive a bit deeper into how to practice active listening, if that's okay. How can I make sure I'm really engaging with them when they talk about their feelings?</t>
  </si>
  <si>
    <t>2024-08-03T21:18:54.618Z</t>
  </si>
  <si>
    <t>ObjectId(66ae9ebe9653f6008d6d36be)</t>
  </si>
  <si>
    <t>2024-08-03T21:18:54.629Z</t>
  </si>
  <si>
    <t>ObjectId(66ae9ec49653f6008d6d36c6)</t>
  </si>
  <si>
    <t>(THINKING: I have not completed my current section yet.)
It's great to hear that you're finding these strategies helpful, Mark! Active listening is a valuable skill, especially when it comes to supporting your daughters. Here are some practical tips to help you engage more effectively when they talk about their feelings:
1. **Give Full Attention**: When your daughters are speaking, put away distractions like your phone or TV. Make eye contact and show that you are focused on them.
2. **Use Nonverbal Cues**: Nod your head, lean slightly forward, and use facial expressions that match the tone of the conversation. This shows that you are engaged and interested in what they are saying.
3. **Reflect Back**: After they share their feelings, paraphrase what they said to show you understand. For example, you might say, "It sounds like you're feeling really sad about the changes at school." This not only confirms that you’re listening but also encourages them to elaborate.
4. **Ask Open-Ended Questions**: Encourage them to share more by asking questions that require more than a yes or no answer. For instance, "Can you tell me more about what made you feel that way?" or "What do you think would help you feel better?"
5. **Avoid Immediate Solutions**: Sometimes, the instinct is to jump in with solutions or advice. Instead, allow them to express their feelings fully before offering any suggestions. You can say, "I’m here to listen, and we can talk about solutions later if you want."
6. **Validate Their Feelings**: Let them know that it’s okay to feel what they’re feeling. You can say things like, "It’s completely normal to feel upset about this," or "I understand why you would feel that way."
7. **Follow Up**: After a conversation, check in with them later about what they shared. This shows that you care and are thinking about their feelings even after the conversation ends.
How do these tips resonate with you? Would you like to explore any specific aspect of active listening further?</t>
  </si>
  <si>
    <t>2024-08-03T21:19:00.470Z</t>
  </si>
  <si>
    <t>ObjectId(66ae9ec69653f6008d6d36da)</t>
  </si>
  <si>
    <t>These tips resonate well with me, and I think they provide a solid foundation for how I can engage with my daughters more effectively. I especially like the idea of reflecting back what they say, as it can show them I’m really listening and help them feel heard.
I want to make sure I don’t accidentally downplay their emotions, so I appreciate the reminder about validating their feelings. The idea of asking open-ended questions is also something I can see really opening up the conversation.
I think I’m feeling more equipped to approach these discussions with them now, but I also want to make sure I’m managing my own emotions as I do this. Can we talk about some quick coping strategies I can use for myself before or after these conversations?</t>
  </si>
  <si>
    <t>2024-08-03T21:19:02.930Z</t>
  </si>
  <si>
    <t>ObjectId(66ae9ec69653f6008d6d36e5)</t>
  </si>
  <si>
    <t>2024-08-03T21:19:02.947Z</t>
  </si>
  <si>
    <t>ObjectId(66ae9ecd9653f6008d6d36ed)</t>
  </si>
  <si>
    <t>(THINKING: I have not completed my current section yet.)
I'm glad to hear that you're feeling more equipped to approach these discussions with your daughters, Mark. It's important to balance supporting them while also taking care of your own emotional well-being.
Here are some quick coping strategies you can use before or after these conversations:
1. **Deep Breathing**: Take a few moments to practice deep breathing. Inhale deeply through your nose for a count of four, hold for four, and exhale slowly through your mouth for a count of four. This can help calm your nerves and center your thoughts.
2. **Grounding Techniques**: Before a conversation, you can ground yourself by focusing on your surroundings. Notice five things you can see, four things you can touch, three things you can hear, two things you can smell, and one thing you can taste. This can help bring you back to the present moment.
3. **Positive Affirmations**: Remind yourself of your strengths as a parent. You might say to yourself, "I am doing my best, and it's okay to feel my emotions." This can help reinforce a positive mindset.
4. **Journaling**: After a conversation, take a few minutes to write down your thoughts and feelings. This can help you process your emotions and reflect on the discussion.
5. **Physical Activity**: Engage in a quick physical activity, like a short walk or some stretching. This can help release built-up tension and improve your mood.
6. **Mindfulness or Meditation**: Spend a few minutes practicing mindfulness or meditation. Focus on your breath or use a guided meditation app to help clear your mind.
7. **Talk to Someone**: If you’re feeling overwhelmed, consider reaching out to a friend or support group to share your feelings. Sometimes just talking about it can provide relief.
How do these strategies sound to you? Would you like to discuss any of them in more detail?</t>
  </si>
  <si>
    <t>2024-08-03T21:19:09.695Z</t>
  </si>
  <si>
    <t>ObjectId(66ae9ecf9653f6008d6d3701)</t>
  </si>
  <si>
    <t>These coping strategies sound really helpful, and I think I can incorporate them into my routine. I particularly like the idea of deep breathing and journaling; those feel accessible and give me a chance to process my emotions.
Mindfulness has been something I’ve wanted to try more as well. I've read about it but haven't implemented it into my life yet. I think it could help me feel more centered, especially when I'm feeling overwhelmed.
Can we explore how to get started with mindfulness? I’d love to have some practical tips on how to incorporate it into my day.</t>
  </si>
  <si>
    <t>2024-08-03T21:19:11.496Z</t>
  </si>
  <si>
    <t>ObjectId(66ae9ecf9653f6008d6d370c)</t>
  </si>
  <si>
    <t>2024-08-03T21:19:11.505Z</t>
  </si>
  <si>
    <t>ObjectId(66ae9ed79653f6008d6d3714)</t>
  </si>
  <si>
    <t>(THINKING: I have not completed my current section yet.)
It's wonderful to hear that you're interested in incorporating mindfulness into your routine, Mark. Mindfulness can be a powerful tool for managing stress and staying present. Here are some practical tips to help you get started:
1. **Start Small**: Begin with just a few minutes each day. You can gradually increase the time as you become more comfortable. Even 5 minutes of mindfulness can be beneficial.
2. **Mindful Breathing**: Find a quiet space, sit comfortably, and focus on your breath. Inhale deeply through your nose, hold for a moment, and exhale slowly through your mouth. Pay attention to the sensation of your breath entering and leaving your body. If your mind wanders, gently bring your focus back to your breath.
3. **Body Scan**: Lie down or sit comfortably and close your eyes. Starting from your toes, focus on each part of your body, noticing any sensations or tension. Gradually move up to your head, taking your time with each area. This can help you become more aware of how your body feels.
4. **Mindful Observation**: Choose an object in your environment (like a plant or a piece of art) and spend a few minutes observing it. Notice its colors, shapes, and textures. This practice helps you stay present and engaged with your surroundings.
5. **Mindful Walking**: If you enjoy being outdoors, try mindful walking. Focus on the sensation of your feet touching the ground, the rhythm of your breath, and the sights and sounds around you. This can be a great way to combine movement with mindfulness.
6. **Guided Meditations**: Consider using apps or online resources that offer guided mindfulness meditations. Some popular options include Headspace, Calm, and Insight Timer. These can provide structure and support as you begin your practice.
7. **Incorporate Mindfulness into Daily Activities**: You can practice mindfulness while doing everyday tasks, like eating or washing dishes. Focus on the sensations, smells, and textures involved in the activity, bringing your full attention to the present moment.
8. **Be Kind to Yourself**: Remember that mindfulness is a practice, and it's normal for your mind to wander. When it does, gently acknowledge it and return your focus to the present without judgment.
How do these tips resonate with you? Would you like to explore any specific mindfulness practice in more detail?</t>
  </si>
  <si>
    <t>2024-08-03T21:19:19.060Z</t>
  </si>
  <si>
    <t>ObjectId(66ae9ed99653f6008d6d3728)</t>
  </si>
  <si>
    <t>These tips really resonate with me, and I appreciate the variety of ways I can incorporate mindfulness into my routine. I think starting small is definitely the way to go, especially since I’m new to it.
I'm particularly drawn to the idea of mindful breathing and the body scan. They both seem like great ways to help me get in touch with my feelings and reduce stress. 
Can we dive deeper into how to practice mindful breathing? I’d love some more details on that.</t>
  </si>
  <si>
    <t>2024-08-03T21:19:21.059Z</t>
  </si>
  <si>
    <t>ObjectId(66ae9ed99653f6008d6d3733)</t>
  </si>
  <si>
    <t>2024-08-03T21:19:21.066Z</t>
  </si>
  <si>
    <t>ObjectId(66ae9ee19653f6008d6d373b)</t>
  </si>
  <si>
    <t>(THINKING: I have not completed my current section yet.)
Mindful breathing is a fantastic practice to help you center yourself and reduce stress. Here’s a step-by-step guide on how to practice mindful breathing:
1. **Find a Comfortable Position**: Sit or lie down in a comfortable position. You can sit in a chair with your feet flat on the ground, or cross-legged on the floor. If you prefer lying down, make sure you’re in a quiet space where you won’t be disturbed.
2. **Close Your Eyes**: Gently close your eyes to minimize distractions. If you’re not comfortable closing your eyes, you can lower your gaze to a spot on the floor.
3. **Take a Few Deep Breaths**: Start by taking a few deep breaths. Inhale deeply through your nose, allowing your abdomen to expand. Hold your breath for a moment, then exhale slowly through your mouth. Repeat this a few times to help settle your mind and body.
4. **Focus on Your Breath**: After a few deep breaths, allow your breathing to return to its natural rhythm. Pay attention to the sensation of your breath as it enters and leaves your body. Notice the coolness of the air as you inhale and the warmth as you exhale.
5. **Count Your Breaths**: To help maintain focus, you can count your breaths. Inhale and count "one," then exhale. On the next inhale, count "two," and so on, up to five. After reaching five, start again at one. This can help keep your mind from wandering.
6. **Acknowledge Thoughts**: If your mind starts to wander (which is completely normal), gently acknowledge the thoughts without judgment. You can say to yourself, "I notice I’m thinking," and then bring your focus back to your breath.
7. **Practice for a Few Minutes**: Start with just a few minutes of mindful breathing. You can gradually increase the time as you become more comfortable with the practice. Setting a timer can help you stay focused without worrying about the time.
8. **End the Practice**: When you’re ready to end your session, take a few deep breaths again. Slowly open your eyes and take a moment to notice how you feel before returning to your day.
9. **Reflect**: After your practice, take a moment to reflect on the experience. How did it feel to focus on your breath? Were there any challenges? This reflection can help you improve your practice over time.
How does this detailed approach to mindful breathing sound to you? Would you like to discuss any specific aspect further?</t>
  </si>
  <si>
    <t>2024-08-03T21:19:29.011Z</t>
  </si>
  <si>
    <t>ObjectId(66ae9ee39653f6008d6d374f)</t>
  </si>
  <si>
    <t>This detailed approach to mindful breathing sounds great, and I feel like I have a solid framework to get started. I appreciate the emphasis on acknowledging thoughts without judgment; that seems important for keeping the practice gentle and not feeling like a failure if my mind wanders.
I also like the idea of counting my breaths to help maintain focus. It gives me something concrete to do while I breathe, which might help me stay present. 
I think this mindfulness practice could really benefit me, especially when I'm feeling overwhelmed or facing tough moments. I’m excited to give it a try and see how it feels. Thank you for all your support and guidance in this session, Dr. Smith.</t>
  </si>
  <si>
    <t>2024-08-03T21:19:31.186Z</t>
  </si>
  <si>
    <t>ObjectId(66ae9ee39653f6008d6d375a)</t>
  </si>
  <si>
    <t>2024-08-03T21:19:31.191Z</t>
  </si>
  <si>
    <t>ObjectId(66ae9ee79653f6008d6d3762)</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</si>
  <si>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excited to try the mindfulness practice, Mark! It sounds like you have a solid plan in place, and I believe it can be a valuable tool for you, especially during challenging moments.
To summarize our session today, we discussed your feelings surrounding your divorce and how they impact your relationship with your daughters. We explored strategies for effective communication, particularly focusing on active listening and validating their emotions. We also talked about coping strategies for yourself, including deep breathing, journaling, and mindfulness practices, specifically mindful breathing.
Do you have any more questions or is there anything else you would like to discuss before we finish our session?</t>
  </si>
  <si>
    <t>2024-08-03T21:19:35.907Z</t>
  </si>
  <si>
    <t>ObjectId(66ae9ee79653f6008d6d3774)</t>
  </si>
  <si>
    <t>2024-08-03T21:19:35.925Z</t>
  </si>
  <si>
    <t>ObjectId(66ae9ee79653f6008d6d377b)</t>
  </si>
  <si>
    <t>2024-08-03T21:19:35.933Z</t>
  </si>
  <si>
    <t>ObjectId(66ae9ee99653f6008d6d3787)</t>
  </si>
  <si>
    <t>Instructions completed: no
The therapist did not suggest a CBT exercise to the patient as instructed in Task 4a.
Last message coherent: yes</t>
  </si>
  <si>
    <t>2024-08-03T21:19:37.204Z</t>
  </si>
  <si>
    <t>ObjectId(66ae9eea9653f6008d6d3794)</t>
  </si>
  <si>
    <t>You've summarized everything perfectly. I feel like we covered a lot of ground, and I really appreciate the support and insights you provided. I don't have any more questions right now, but I'm looking forward to trying out the strategies we discussed and hopefully feeling a bit more balanced. 
Thank you for your guidance today, Dr. Smith. I feel more equipped to handle my emotions and be there for my daughters. I'm looking forward to our next session to see how things progress!</t>
  </si>
  <si>
    <t>2024-08-03T21:19:38.790Z</t>
  </si>
  <si>
    <t>ObjectId(66ae9eea9653f6008d6d379f)</t>
  </si>
  <si>
    <t>2024-08-03T21:19:38.800Z</t>
  </si>
  <si>
    <t>ObjectId(66ae9eee9653f6008d6d37a7)</t>
  </si>
  <si>
    <t>(THINKING: I have completed my current section.)
Thank you for your kind words, Mark. I'm glad to hear that you feel more equipped to handle your emotions and support your daughters. It's been a pleasure working with you today.
To recap, we discussed your feelings about your divorce and how they affect your relationship with your daughters. We explored effective communication strategies, particularly active listening and validating their emotions. We also covered coping strategies for yourself, including deep breathing, journaling, and mindful breathing.
If you have any more questions or if there's anything else you'd like to discuss in the future, please don't hesitate to reach out. I'm here to support you.
I wish you all the best as you try out the strategies we've discussed. Take care, and I look forward to our next session! Goodbye for now!</t>
  </si>
  <si>
    <t>2024-08-03T21:19:42.962Z</t>
  </si>
  <si>
    <t>ObjectId(66ae9eee9653f6008d6d37b9)</t>
  </si>
  <si>
    <t>2024-08-03T21:19:42.981Z</t>
  </si>
  <si>
    <t>ObjectId(66ae9ef09653f6008d6d37c6)</t>
  </si>
  <si>
    <t>2024-08-03T21:19:44.403Z</t>
  </si>
  <si>
    <t>ObjectId(66ae9ef09653f6008d6d37ec)</t>
  </si>
  <si>
    <t>2024-08-03T21:19:44.449Z</t>
  </si>
  <si>
    <t>ObjectId(66ae9ef09653f6008d6d37f5)</t>
  </si>
  <si>
    <t>2024-08-03T21:19:44.454Z</t>
  </si>
  <si>
    <t>ObjectId(66ae9ef19653f6008d6d3801)</t>
  </si>
  <si>
    <t>2024-08-03T21:19:45.057Z</t>
  </si>
  <si>
    <t>ObjectId(66ae9ef19653f6008d6d3810)</t>
  </si>
  <si>
    <t>2024-08-03T21:19:45.810Z</t>
  </si>
  <si>
    <t>ObjectId(66ae9ef29653f6008d6d3824)</t>
  </si>
  <si>
    <t>Hi, Dr. Smith. I guess I'm feeling a bit overwhelmed, to be honest. It's been a tough few years, and sometimes it feels like I'm just stuck in this cycle of sadness. I’m not sure how to get out of it.</t>
  </si>
  <si>
    <t>2024-08-03T21:19:46.822Z</t>
  </si>
  <si>
    <t>ObjectId(66ae9ef29653f6008d6d382f)</t>
  </si>
  <si>
    <t>2024-08-03T21:19:46.825Z</t>
  </si>
  <si>
    <t>ObjectId(66ae9ef39653f6008d6d383b)</t>
  </si>
  <si>
    <t>2024-08-03T21:19:47.477Z</t>
  </si>
  <si>
    <t>ObjectId(66ae9ef49653f6008d6d384a)</t>
  </si>
  <si>
    <t>Thank you for sharing that with me. It sounds like you're going through a really difficult time. Before we dive deeper into that, what name do you prefer to be called by?</t>
  </si>
  <si>
    <t>2024-08-03T21:19:48.399Z</t>
  </si>
  <si>
    <t>ObjectId(66ae9ef59653f6008d6d385e)</t>
  </si>
  <si>
    <t>You can just call me Mark. That's what I go by.</t>
  </si>
  <si>
    <t>2024-08-03T21:19:49.107Z</t>
  </si>
  <si>
    <t>ObjectId(66ae9ef59653f6008d6d3869)</t>
  </si>
  <si>
    <t>2024-08-03T21:19:49.115Z</t>
  </si>
  <si>
    <t>ObjectId(66ae9ef59653f6008d6d3875)</t>
  </si>
  <si>
    <t>2024-08-03T21:19:49.730Z</t>
  </si>
  <si>
    <t>ObjectId(66ae9ef69653f6008d6d3884)</t>
  </si>
  <si>
    <t>Thank you, Mark. It's nice to meet you! Do you have any questions about the service or about me that you'd like to ask?</t>
  </si>
  <si>
    <t>2024-08-03T21:19:50.846Z</t>
  </si>
  <si>
    <t>ObjectId(66ae9ef89653f6008d6d3898)</t>
  </si>
  <si>
    <t>Not really, I think I understand the basics of what we're doing here. I'm more interested in getting to the part where we can talk about my feelings and what's been going on in my life. Is that okay?</t>
  </si>
  <si>
    <t>2024-08-03T21:19:52.236Z</t>
  </si>
  <si>
    <t>ObjectId(66ae9ef89653f6008d6d38a3)</t>
  </si>
  <si>
    <t>2024-08-03T21:19:52.242Z</t>
  </si>
  <si>
    <t>ObjectId(66ae9ef89653f6008d6d38af)</t>
  </si>
  <si>
    <t>2024-08-03T21:19:52.837Z</t>
  </si>
  <si>
    <t>ObjectId(66ae9ef89653f6008d6d38bf)</t>
  </si>
  <si>
    <t>2024-08-03T21:19:52.842Z</t>
  </si>
  <si>
    <t>ObjectId(66ae9efa9653f6008d6d38cd)</t>
  </si>
  <si>
    <t>2024-08-03T21:19:54.841Z</t>
  </si>
  <si>
    <t>ObjectId(66ae9efa9653f6008d6d38db)</t>
  </si>
  <si>
    <t>2024-08-03T21:19:54.846Z</t>
  </si>
  <si>
    <t>ObjectId(66ae9efb9653f6008d6d38e2)</t>
  </si>
  <si>
    <t>I'm glad to hear that you feel ready to talk about your feelings, Mark. So, how are you doing today?</t>
  </si>
  <si>
    <t>2024-08-03T21:19:55.767Z</t>
  </si>
  <si>
    <t>ObjectId(66ae9efc9653f6008d6d38f8)</t>
  </si>
  <si>
    <t>Instructions completed: no
Last message coherent: no
Reason: The therapist did not address the patient's statement about feeling overwhelmed and wanting to talk about their feelings. Instead, they repeated a question about how the patient is doing today, which had already been answered.</t>
  </si>
  <si>
    <t>2024-08-03T21:19:56.935Z</t>
  </si>
  <si>
    <t>ObjectId(66ae9efe9653f6008d6d3905)</t>
  </si>
  <si>
    <t>I think I’m just feeling a bit low, like I usually do. I’ve been dealing with this depression for so long, and it sometimes feels like there’s no way out. I go through the motions, but I don’t really feel much joy in anything anymore.</t>
  </si>
  <si>
    <t>2024-08-03T21:19:58.832Z</t>
  </si>
  <si>
    <t>ObjectId(66ae9efe9653f6008d6d3910)</t>
  </si>
  <si>
    <t>2024-08-03T21:19:58.841Z</t>
  </si>
  <si>
    <t>ObjectId(66ae9eff9653f6008d6d391c)</t>
  </si>
  <si>
    <t>2024-08-03T21:19:59.758Z</t>
  </si>
  <si>
    <t>ObjectId(66ae9f009653f6008d6d392b)</t>
  </si>
  <si>
    <t>I'm really sorry to hear that you're feeling this way, Mark. It sounds incredibly tough to go through such a prolonged period of sadness and to feel like joy is out of reach. Can you tell me more about what specific thoughts or situations contribute to these feelings?</t>
  </si>
  <si>
    <t>2024-08-03T21:20:00.997Z</t>
  </si>
  <si>
    <t>ObjectId(66ae9f029653f6008d6d393f)</t>
  </si>
  <si>
    <t>I think a lot of it stems from my recent divorce and the loneliness that comes with living alone now. I used to have a social life revolving around my marriage, but now I feel quite isolated. Sometimes I just feel this overwhelming guilt because of my kids. I worry about how my struggles might affect them. It's like I can't escape these negative thoughts about myself.</t>
  </si>
  <si>
    <t>2024-08-03T21:20:02.143Z</t>
  </si>
  <si>
    <t>ObjectId(66ae9f029653f6008d6d394a)</t>
  </si>
  <si>
    <t>2024-08-03T21:20:02.145Z</t>
  </si>
  <si>
    <t>ObjectId(66ae9f039653f6008d6d3956)</t>
  </si>
  <si>
    <t>2024-08-03T21:20:03.139Z</t>
  </si>
  <si>
    <t>ObjectId(66ae9f049653f6008d6d3965)</t>
  </si>
  <si>
    <t>It sounds like you're carrying a heavy burden, Mark. The feelings of loneliness and guilt after a divorce can be incredibly challenging, especially when you're concerned about your kids. It's understandable to feel overwhelmed by negative thoughts during such a significant life change. 
Given what you've shared, would you like to further explore these feelings and the impact they have on you, or would you prefer to learn a CBT exercise to help manage these thoughts right away?</t>
  </si>
  <si>
    <t>2024-08-03T21:20:04.681Z</t>
  </si>
  <si>
    <t>ObjectId(66ae9f059653f6008d6d3979)</t>
  </si>
  <si>
    <t>I think I’d rather explore my feelings a bit more first. I’m not sure if I’m ready for exercises yet. I just need to understand this better.</t>
  </si>
  <si>
    <t>2024-08-03T21:20:05.492Z</t>
  </si>
  <si>
    <t>ObjectId(66ae9f059653f6008d6d3984)</t>
  </si>
  <si>
    <t>2024-08-03T21:20:05.497Z</t>
  </si>
  <si>
    <t>ObjectId(66ae9f069653f6008d6d3990)</t>
  </si>
  <si>
    <t>2024-08-03T21:20:06.032Z</t>
  </si>
  <si>
    <t>ObjectId(66ae9f069653f6008d6d39a0)</t>
  </si>
  <si>
    <t>2024-08-03T21:20:06.054Z</t>
  </si>
  <si>
    <t>ObjectId(66ae9f099653f6008d6d39ae)</t>
  </si>
  <si>
    <t>2024-08-03T21:20:09.084Z</t>
  </si>
  <si>
    <t>ObjectId(66ae9f099653f6008d6d39bc)</t>
  </si>
  <si>
    <t>2024-08-03T21:20:09.099Z</t>
  </si>
  <si>
    <t>ObjectId(66ae9f099653f6008d6d39c3)</t>
  </si>
  <si>
    <t>Thank you for sharing that, Mark. Let's explore this further. Can you describe the main issue you are experiencing in more detail?</t>
  </si>
  <si>
    <t>2024-08-03T21:20:09.960Z</t>
  </si>
  <si>
    <t>ObjectId(66ae9f0a9653f6008d6d39d9)</t>
  </si>
  <si>
    <t>2024-08-03T21:20:10.819Z</t>
  </si>
  <si>
    <t>ObjectId(66ae9f0c9653f6008d6d39e6)</t>
  </si>
  <si>
    <t>I guess the main issue is this persistent feeling of worthlessness. It's like, no matter what I do, I can't shake this sense that I'm failing—both as a person and as a father. I feel guilty for the situation with my ex-wife and how it might affect my daughters. I think about what I could have done differently. When I look around, I see other people moving on with their lives and thriving, while I feel stuck. It's really frustrating and painful.</t>
  </si>
  <si>
    <t>2024-08-03T21:20:12.354Z</t>
  </si>
  <si>
    <t>ObjectId(66ae9f0c9653f6008d6d39f1)</t>
  </si>
  <si>
    <t>2024-08-03T21:20:12.356Z</t>
  </si>
  <si>
    <t>ObjectId(66ae9f0d9653f6008d6d39fd)</t>
  </si>
  <si>
    <t>2024-08-03T21:20:13.106Z</t>
  </si>
  <si>
    <t>ObjectId(66ae9f0e9653f6008d6d3a0c)</t>
  </si>
  <si>
    <t>It sounds like you're dealing with a lot of heavy emotions, Mark. The feeling of worthlessness and the guilt surrounding your situation can be incredibly difficult to manage. 
How does this issue affect your daily life?</t>
  </si>
  <si>
    <t>2024-08-03T21:20:14.141Z</t>
  </si>
  <si>
    <t>ObjectId(66ae9f0f9653f6008d6d3a20)</t>
  </si>
  <si>
    <t>It affects almost everything I do. I struggle to concentrate at work, which makes it hard to meet deadlines. I feel exhausted most of the time, and even small tasks feel like a huge effort. I've withdrawn from my friends and the writer’s group I used to enjoy because I don’t want to burden them with my problems. I stay home alone a lot, and even when I'm with my daughters, I feel like I'm not fully present for them. It’s like I'm just going through the motions without really engaging.</t>
  </si>
  <si>
    <t>2024-08-03T21:20:15.440Z</t>
  </si>
  <si>
    <t>ObjectId(66ae9f0f9653f6008d6d3a2b)</t>
  </si>
  <si>
    <t>2024-08-03T21:20:15.444Z</t>
  </si>
  <si>
    <t>ObjectId(66ae9f109653f6008d6d3a37)</t>
  </si>
  <si>
    <t>2024-08-03T21:20:16.352Z</t>
  </si>
  <si>
    <t>ObjectId(66ae9f119653f6008d6d3a46)</t>
  </si>
  <si>
    <t>It sounds like this issue is deeply affecting your overall quality of life, Mark. You’re feeling exhausted, struggling to concentrate, and withdrawing from activities and people that once brought you joy. It’s understandable that you feel disconnected, even when you’re with your daughters.
Are there any specific triggers that worsen these feelings for you?</t>
  </si>
  <si>
    <t>2024-08-03T21:20:17.492Z</t>
  </si>
  <si>
    <t>ObjectId(66ae9f139653f6008d6d3a5a)</t>
  </si>
  <si>
    <t>Yes, there are definitely triggers. Sometimes it’s just reminders of my past, like seeing couples together or hearing happy family stories from friends. Those moments hit hard. The anniversary of my divorce also brings me down. Additionally, there are days when I hear my daughters talk about their plans and friends, and I feel this pang of sadness because I wish I could feel happier for them instead of being burdened by my own issues. It just reinforces this feeling of isolation.</t>
  </si>
  <si>
    <t>2024-08-03T21:20:19.426Z</t>
  </si>
  <si>
    <t>ObjectId(66ae9f139653f6008d6d3a65)</t>
  </si>
  <si>
    <t>2024-08-03T21:20:19.433Z</t>
  </si>
  <si>
    <t>ObjectId(66ae9f149653f6008d6d3a71)</t>
  </si>
  <si>
    <t>2024-08-03T21:20:20.231Z</t>
  </si>
  <si>
    <t>ObjectId(66ae9f159653f6008d6d3a80)</t>
  </si>
  <si>
    <t>Thank you for sharing that, Mark. It sounds like certain reminders of your past, such as seeing couples or hearing happy family stories, can trigger feelings of sadness and isolation for you. Significant dates, like the anniversary of your divorce, also weigh heavily on your emotions. It’s understandable that you would feel a pang of sadness when your daughters talk about their plans, as it highlights the contrast between their joy and your current struggles.
What have you tried so far to address these feelings?</t>
  </si>
  <si>
    <t>2024-08-03T21:20:21.883Z</t>
  </si>
  <si>
    <t>ObjectId(66ae9f179653f6008d6d3a94)</t>
  </si>
  <si>
    <t>I haven’t really tried much, to be honest. I did go to therapy a few times during my separation, but those sessions felt unfocused and didn’t really help. I think I’ve mostly just kept everything bottled up. Sometimes I write children's stories as a creative outlet, but even that hasn't felt satisfying lately. I guess I've been hoping that things would just get better on their own, but they haven't really.</t>
  </si>
  <si>
    <t>2024-08-03T21:20:23.426Z</t>
  </si>
  <si>
    <t>ObjectId(66ae9f179653f6008d6d3a9f)</t>
  </si>
  <si>
    <t>2024-08-03T21:20:23.435Z</t>
  </si>
  <si>
    <t>ObjectId(66ae9f189653f6008d6d3aab)</t>
  </si>
  <si>
    <t>2024-08-03T21:20:24.334Z</t>
  </si>
  <si>
    <t>ObjectId(66ae9f199653f6008d6d3aba)</t>
  </si>
  <si>
    <t>It sounds like you’ve been feeling quite stuck, Mark. You mentioned that you haven’t tried much to address these feelings, aside from a few therapy sessions that didn’t feel helpful. Writing children's stories used to be a creative outlet for you, but it seems that even that has lost its satisfaction lately. It’s understandable to hope that things would improve on their own, especially when you’re feeling overwhelmed.
What emotions do you feel when these issues arise?</t>
  </si>
  <si>
    <t>2024-08-03T21:20:25.877Z</t>
  </si>
  <si>
    <t>ObjectId(66ae9f1b9653f6008d6d3ace)</t>
  </si>
  <si>
    <t>When these issues arise, I often feel a mix of sadness, frustration, and guilt. The sadness is just this deep, heavy feeling that makes it hard to see any light. Frustration comes from feeling like I'm caught in a loop, where I can’t seem to make any progress or change my situation. The guilt is the hardest to bear, especially when I think about my daughters and how they might be affected by my feelings. It’s like I’m stuck in this cycle of emotions that just keeps pulling me down.</t>
  </si>
  <si>
    <t>2024-08-03T21:20:27.682Z</t>
  </si>
  <si>
    <t>ObjectId(66ae9f1b9653f6008d6d3ad9)</t>
  </si>
  <si>
    <t>2024-08-03T21:20:27.691Z</t>
  </si>
  <si>
    <t>ObjectId(66ae9f1c9653f6008d6d3ae5)</t>
  </si>
  <si>
    <t>2024-08-03T21:20:28.540Z</t>
  </si>
  <si>
    <t>ObjectId(66ae9f1e9653f6008d6d3af4)</t>
  </si>
  <si>
    <t>Thank you for sharing that, Mark. It sounds like you experience a heavy mix of sadness, frustration, and guilt when these issues arise. The sadness feels deep and overwhelming, while frustration stems from feeling stuck in a loop without progress. The guilt, especially regarding your daughters, adds another layer of difficulty, making it feel like you're trapped in a cycle of emotions that pulls you down.
To summarize, you are struggling with feelings of worthlessness, which affect your daily life by making it hard to concentrate and engage with others. You have specific triggers that worsen these feelings, and while you've tried a few things, like therapy and writing, you feel like you haven't made much progress. The emotions you experience during these times include sadness, frustration, and guilt.
Did I capture everything correctly, or is there anything you would like to add or change?</t>
  </si>
  <si>
    <t>2024-08-03T21:20:30.677Z</t>
  </si>
  <si>
    <t>ObjectId(66ae9f209653f6008d6d3b08)</t>
  </si>
  <si>
    <t>Yes, you captured it pretty well. I think that's a clear overview of what I've been dealing with. It just feels good to put it all out there instead of keeping it bottled up. Thank you for listening. I appreciate it.</t>
  </si>
  <si>
    <t>2024-08-03T21:20:32.028Z</t>
  </si>
  <si>
    <t>ObjectId(66ae9f209653f6008d6d3b13)</t>
  </si>
  <si>
    <t>2024-08-03T21:20:32.042Z</t>
  </si>
  <si>
    <t>ObjectId(66ae9f209653f6008d6d3b1f)</t>
  </si>
  <si>
    <t>2024-08-03T21:20:32.945Z</t>
  </si>
  <si>
    <t>ObjectId(66ae9f209653f6008d6d3b2f)</t>
  </si>
  <si>
    <t>2024-08-03T21:20:32.960Z</t>
  </si>
  <si>
    <t>ObjectId(66ae9f239653f6008d6d3b3d)</t>
  </si>
  <si>
    <t>2024-08-03T21:20:35.639Z</t>
  </si>
  <si>
    <t>ObjectId(66ae9f239653f6008d6d3b4b)</t>
  </si>
  <si>
    <t>2024-08-03T21:20:35.646Z</t>
  </si>
  <si>
    <t>ObjectId(66ae9f259653f6008d6d3b52)</t>
  </si>
  <si>
    <t>I'm glad to hear that sharing your feelings has been helpful for you, Mark. Now that we've explored your situation, I think it might be beneficial to introduce a Cognitive Behavioral Therapy (CBT) exercise to help you manage these feelings. 
Based on what you've shared, I can suggest one of the following exercises:
1. **Thought Record**: This exercise helps challenge and reframe negative thoughts.
2. **Behavioral Activation**: This involves scheduling activities to increase your engagement in pleasurable activities.
3. **Relaxation Techniques**: This exercise focuses on reducing stress and anxiety through relaxation methods.
Which of these exercises would you like to try?</t>
  </si>
  <si>
    <t>2024-08-03T21:20:37.773Z</t>
  </si>
  <si>
    <t>ObjectId(66ae9f279653f6008d6d3b68)</t>
  </si>
  <si>
    <t>Instructions completed: no
The therapist did not ask the patient to confirm the rephrased summary of their input before proceeding to suggest CBT exercises.
Last message coherent: yes</t>
  </si>
  <si>
    <t>2024-08-03T21:20:39.214Z</t>
  </si>
  <si>
    <t>ObjectId(66ae9f289653f6008d6d3b75)</t>
  </si>
  <si>
    <t>I see how those could be helpful, but I'm not quite ready for an exercise right now. I think I need a little more time to just talk about my feelings and what I’m going through.</t>
  </si>
  <si>
    <t>2024-08-03T21:20:40.621Z</t>
  </si>
  <si>
    <t>ObjectId(66ae9f289653f6008d6d3b80)</t>
  </si>
  <si>
    <t>2024-08-03T21:20:40.630Z</t>
  </si>
  <si>
    <t>ObjectId(66ae9f299653f6008d6d3b8c)</t>
  </si>
  <si>
    <t>2024-08-03T21:20:41.547Z</t>
  </si>
  <si>
    <t>ObjectId(66ae9f2b9653f6008d6d3b9b)</t>
  </si>
  <si>
    <t>That's completely understandable, Mark. It's important to feel ready before diving into exercises. I'm here to support you, so we can continue talking about your feelings and experiences for as long as you need. 
Is there a specific aspect of what you're going through that you'd like to explore further?</t>
  </si>
  <si>
    <t>2024-08-03T21:20:43.078Z</t>
  </si>
  <si>
    <t>ObjectId(66ae9f2c9653f6008d6d3baf)</t>
  </si>
  <si>
    <t>I think I’d like to talk more about my daughters and how I can be there for them, even when I'm feeling this way. I worry that my struggles might affect them, and I really want to be a good father for them, despite what I’m going through. How can I balance that?</t>
  </si>
  <si>
    <t>2024-08-03T21:20:44.609Z</t>
  </si>
  <si>
    <t>ObjectId(66ae9f2c9653f6008d6d3bba)</t>
  </si>
  <si>
    <t>2024-08-03T21:20:44.615Z</t>
  </si>
  <si>
    <t>ObjectId(66ae9f2d9653f6008d6d3bc6)</t>
  </si>
  <si>
    <t>2024-08-03T21:20:45.535Z</t>
  </si>
  <si>
    <t>ObjectId(66ae9f309653f6008d6d3bd5)</t>
  </si>
  <si>
    <t>It's wonderful that you want to be there for your daughters, even while you're navigating your own struggles. Balancing your emotional well-being with your role as a father can be challenging, but it's commendable that you're thinking about how to support them.
One approach is to practice open communication with your daughters, depending on their age and understanding. You can let them know that it's okay to have feelings and that you're working through some tough emotions yourself. This can help them feel more connected to you and understand that everyone has challenges.
Additionally, finding small ways to engage with them, even when you're not feeling your best, can make a difference. This could be as simple as spending time together doing an activity they enjoy or just being present with them, even if you're not fully engaged.
What are your thoughts on this approach? Would you like to explore more strategies or share specific concerns you have about your relationship with them?</t>
  </si>
  <si>
    <t>2024-08-03T21:20:48.150Z</t>
  </si>
  <si>
    <t>ObjectId(66ae9f319653f6008d6d3be9)</t>
  </si>
  <si>
    <t>I appreciate those suggestions, and I like the idea of open communication. It makes sense to let them know it's okay to feel things. I worry, though, about how much I should share with them. I don’t want to burden them with my problems or make them feel like they have to take care of me. It feels like a delicate balance. 
Are there boundaries I should keep in mind when talking to them?</t>
  </si>
  <si>
    <t>2024-08-03T21:20:49.530Z</t>
  </si>
  <si>
    <t>ObjectId(66ae9f319653f6008d6d3bf4)</t>
  </si>
  <si>
    <t>2024-08-03T21:20:49.538Z</t>
  </si>
  <si>
    <t>ObjectId(66ae9f329653f6008d6d3c00)</t>
  </si>
  <si>
    <t>2024-08-03T21:20:50.278Z</t>
  </si>
  <si>
    <t>ObjectId(66ae9f359653f6008d6d3c0f)</t>
  </si>
  <si>
    <t>You're right to consider the balance of sharing your feelings with your daughters, Mark. It's important to communicate in a way that is age-appropriate and doesn't place the burden of your emotions on them. 
Here are some boundaries to keep in mind:
1. **Age Appropriateness**: Tailor your conversations to their age and maturity level. Younger children may need simpler explanations, while older ones might be able to handle more complexity.
2. **Focus on Feelings, Not Details**: You can express that you're feeling sad or overwhelmed without going into the specifics of your struggles. This allows them to understand that it's okay to have feelings without feeling responsible for fixing them.
3. **Reassurance**: Make sure to reassure them that you are working on your feelings and that it's not their job to take care of you. Emphasize that you love them and that they are not to blame for your emotions.
4. **Encourage Their Feelings**: Create a safe space for them to express their own feelings. Ask them how they feel about things and validate their emotions.
5. **Seek Support Elsewhere**: It's okay to seek support from friends, family, or a therapist for your own feelings, so you don't have to rely on your daughters for that.
How does this resonate with you? Would you like to discuss any specific scenarios or concerns you have in mind?</t>
  </si>
  <si>
    <t>2024-08-03T21:20:53.519Z</t>
  </si>
  <si>
    <t>ObjectId(66ae9f369653f6008d6d3c23)</t>
  </si>
  <si>
    <t>This makes a lot of sense, and I appreciate the clarity. I like the idea of keeping it focused on feelings without overwhelming them with details. I just want to make sure they know they can talk to me about anything, too. 
One specific concern I have is that I don’t want them to see me as weak or to worry too much about me. Is there a way to communicate my struggles without making them feel like they need to step into that role?</t>
  </si>
  <si>
    <t>2024-08-03T21:20:54.989Z</t>
  </si>
  <si>
    <t>ObjectId(66ae9f369653f6008d6d3c2e)</t>
  </si>
  <si>
    <t>2024-08-03T21:20:54.996Z</t>
  </si>
  <si>
    <t>ObjectId(66ae9f379653f6008d6d3c3a)</t>
  </si>
  <si>
    <t>2024-08-03T21:20:55.742Z</t>
  </si>
  <si>
    <t>ObjectId(66ae9f3b9653f6008d6d3c49)</t>
  </si>
  <si>
    <t>It's great to hear that you're finding this helpful, Mark. To communicate your struggles without making your daughters feel like they need to step into a caretaker role, you can focus on expressing your feelings in a way that emphasizes your own responsibility for managing them. Here are some suggestions:
1. **Use "I" Statements**: Frame your feelings using "I" statements, such as "I'm feeling a bit down today" rather than "I need you to help me feel better." This keeps the focus on your feelings without implying that they need to take action.
2. **Emphasize Your Efforts**: Let them know that you are actively working on your feelings and seeking support. You might say something like, "I'm talking to someone who can help me, and I'm doing my best to feel better."
3. **Encourage Their Independence**: Remind them that it's okay for them to enjoy their lives and that they shouldn't feel responsible for your emotions. You can say, "It's important for you to have fun and enjoy your time with friends. I'm here for you, and I'm working on my feelings."
4. **Model Healthy Coping**: Show them that it's okay to have struggles and that seeking help is a strength. This can help them understand that everyone has challenges, and it's part of being human.
By framing your struggles in this way, you can maintain open communication while reassuring them that they are not responsible for your emotional well-being. How does that sound to you? Would you like to explore this further or discuss anything else?</t>
  </si>
  <si>
    <t>2024-08-03T21:20:59.337Z</t>
  </si>
  <si>
    <t>ObjectId(66ae9f3d9653f6008d6d3c5d)</t>
  </si>
  <si>
    <t>That sounds really helpful, and I like the idea of modeling healthy coping for them. I want to make sure they understand that it’s okay to have struggles and that asking for help is a good thing. It's nice to think that I could potentially turn my experiences into something that could help them in the future.
I guess part of me still feels a bit nervous about being open with them. What if they don’t respond well or feel confused? How can I navigate that situation if it comes up?</t>
  </si>
  <si>
    <t>2024-08-03T21:21:01.204Z</t>
  </si>
  <si>
    <t>ObjectId(66ae9f3d9653f6008d6d3c68)</t>
  </si>
  <si>
    <t>2024-08-03T21:21:01.211Z</t>
  </si>
  <si>
    <t>ObjectId(66ae9f3e9653f6008d6d3c74)</t>
  </si>
  <si>
    <t>2024-08-03T21:21:02.128Z</t>
  </si>
  <si>
    <t>ObjectId(66ae9f429653f6008d6d3c83)</t>
  </si>
  <si>
    <t>It's completely normal to feel nervous about being open with your daughters, Mark. Here are some strategies to navigate potential confusion or unexpected responses:
1. **Prepare for Different Reactions**: Understand that their initial response might vary. They could be curious, confused, or even concerned. It's okay if they don't fully understand right away; you can reassure them that it's a normal part of life to have ups and downs.
2. **Encourage Questions**: Let them know that it's okay to ask questions if they feel confused. You might say, "If you have any questions about what I just said, please feel free to ask. I want to make sure you understand."
3. **Normalize Their Feelings**: If they seem upset or confused, acknowledge their feelings. You can say something like, "I understand this might be a lot to take in. It's okay to feel unsure about it."
4. **Reassure Them**: Remind them that you are there for them and that they don't need to worry about you. You can say, "I want you to know that I'm working on feeling better, and it's okay for you to focus on your own happiness."
5. **Follow Up**: After the conversation, check in with them later to see how they’re feeling about it. This can help reinforce that you’re open to discussing feelings and that their thoughts matter.
By approaching the conversation with openness and reassurance, you can help create a safe space for them to express their feelings and thoughts. How does that sound to you? Would you like to discuss anything else related to this?</t>
  </si>
  <si>
    <t>2024-08-03T21:21:06.817Z</t>
  </si>
  <si>
    <t>ObjectId(66ae9f449653f6008d6d3c97)</t>
  </si>
  <si>
    <t>That sounds really reassuring, and I appreciate the practical strategies. It’s comforting to know that their initial reactions might vary, and I can navigate that with open communication. 
I think I just need to take it one step at a time and allow for those moments. It helps to think that I can create a safe space for them to express themselves as well. 
Is there anything else you think I should consider as I prepare for these conversations with them? Or should we focus on another topic?</t>
  </si>
  <si>
    <t>2024-08-03T21:21:08.547Z</t>
  </si>
  <si>
    <t>ObjectId(66ae9f449653f6008d6d3ca2)</t>
  </si>
  <si>
    <t>2024-08-03T21:21:08.554Z</t>
  </si>
  <si>
    <t>ObjectId(66ae9f459653f6008d6d3cae)</t>
  </si>
  <si>
    <t>2024-08-03T21:21:09.330Z</t>
  </si>
  <si>
    <t>ObjectId(66ae9f499653f6008d6d3cbd)</t>
  </si>
  <si>
    <t>I'm glad to hear that you're feeling reassured, Mark. Taking it one step at a time is a wise approach, and creating a safe space for your daughters to express themselves is invaluable.
As you prepare for these conversations, here are a few additional considerations:
1. **Timing**: Choose a time when you and your daughters are relaxed and not rushed. This can help create a more open atmosphere for discussion.
2. **Model Vulnerability**: Sharing your own feelings can encourage them to share theirs. You might say, "I sometimes feel sad, and that's okay. It helps to talk about it."
3. **Be Patient**: Understand that they may need time to process what you've shared. They might not respond immediately, and that's perfectly fine.
4. **Reinforce Positivity**: After discussing feelings, try to engage in a fun or positive activity together. This can help balance the conversation and reinforce that it's okay to have both serious and joyful moments.
5. **Follow Their Lead**: If they seem interested in discussing feelings, be open to continuing the conversation. If they seem hesitant, let them know you're available whenever they're ready to talk.
If you feel comfortable, we can continue discussing this topic, or if there's something else on your mind, we can shift our focus. What would you prefer?</t>
  </si>
  <si>
    <t>2024-08-03T21:21:13.711Z</t>
  </si>
  <si>
    <t>ObjectId(66ae9f4b9653f6008d6d3cd1)</t>
  </si>
  <si>
    <t>I think I’d like to stay on this topic a little longer. I feel like I still have some concerns about how to manage these conversations and a few ideas I want to work through. 
One thing I worry about is that I might accidentally place too much on them emotionally. How can I ensure that I’m being supportive without making them feel like they need to step up for me?</t>
  </si>
  <si>
    <t>2024-08-03T21:21:15.069Z</t>
  </si>
  <si>
    <t>ObjectId(66ae9f4b9653f6008d6d3cdc)</t>
  </si>
  <si>
    <t>2024-08-03T21:21:15.075Z</t>
  </si>
  <si>
    <t>ObjectId(66ae9f4b9653f6008d6d3ce8)</t>
  </si>
  <si>
    <t>2024-08-03T21:21:15.824Z</t>
  </si>
  <si>
    <t>ObjectId(66ae9f569653f6008d6d3cf7)</t>
  </si>
  <si>
    <t>It's completely valid to have concerns about placing too much emotional weight on your daughters, Mark. Here are some strategies to help ensure that you’re being supportive without making them feel responsible for your emotions:
1. **Set Clear Boundaries**: When discussing your feelings, be clear that you are sharing to help them understand you better, not to seek their help. You can say something like, "I want to share how I'm feeling, but I don't want you to feel like you have to fix anything for me."
2. **Focus on Your Own Responsibility**: Emphasize that you are taking steps to manage your feelings. You might say, "I'm talking to someone who can help me, and I'm working on feeling better. I just wanted to share this with you."
3. **Encourage Their Independence**: Remind them that they can focus on their own lives and feelings. You can say, "It's important for you to enjoy your time with friends and pursue your interests. I'm here for you, and I'm working on my feelings."
4. **Check In with Them**: After sharing, ask them how they feel about the conversation. This can help you gauge their comfort level and ensure they don’t feel overwhelmed.
5. **Reassure Them Regularly**: Let them know that it's okay for them to have their own feelings and that they are not responsible for your emotional state. This can help reinforce that they can be kids without the burden of adult emotions.
By being mindful of these strategies, you can create a supportive environment while maintaining healthy emotional boundaries. How does this resonate with you? Would you like to explore any specific scenarios or concerns further?</t>
  </si>
  <si>
    <t>2024-08-03T21:21:26.694Z</t>
  </si>
  <si>
    <t>ObjectId(66ae9f589653f6008d6d3d0b)</t>
  </si>
  <si>
    <t>This resonates well with me, and I appreciate the emphasis on setting clear boundaries. I think that will be a crucial part of having these conversations, as I don’t want them to feel overwhelmed or responsible. 
The idea of checking in after the conversation is also really helpful. It gives them a chance to process and share their own feelings if they have any. 
I don't have any specific scenarios right now, but I feel like I have more tools in my toolkit for when these conversations come up. Thank you for that! 
Is there anything else you think I should keep in mind, or would you like to discuss a different topic?</t>
  </si>
  <si>
    <t>2024-08-03T21:21:28.547Z</t>
  </si>
  <si>
    <t>ObjectId(66ae9f589653f6008d6d3d16)</t>
  </si>
  <si>
    <t>2024-08-03T21:21:28.555Z</t>
  </si>
  <si>
    <t>ObjectId(66ae9f599653f6008d6d3d22)</t>
  </si>
  <si>
    <t>2024-08-03T21:21:29.876Z</t>
  </si>
  <si>
    <t>ObjectId(66ae9f599653f6008d6d3d32)</t>
  </si>
  <si>
    <t>2024-08-03T21:21:29.880Z</t>
  </si>
  <si>
    <t>ObjectId(66ae9f5b9653f6008d6d3d40)</t>
  </si>
  <si>
    <t>2024-08-03T21:21:31.953Z</t>
  </si>
  <si>
    <t>ObjectId(66ae9f5b9653f6008d6d3d4e)</t>
  </si>
  <si>
    <t>2024-08-03T21:21:31.961Z</t>
  </si>
  <si>
    <t>ObjectId(66ae9f5e9653f6008d6d3d55)</t>
  </si>
  <si>
    <t>It sounds like you’re feeling more equipped to handle these conversations, which is wonderful to hear, Mark. As we wrap up our session, I want to summarize what we've discussed today:
- We explored your feelings of worthlessness and how they affect your daily life, particularly in relation to your daughters.
- We talked about the importance of open communication with them, emphasizing the need to share your feelings without placing the burden of responsibility on them.
- We discussed strategies for setting boundaries, encouraging their independence, and checking in after conversations to ensure they feel comfortable.
If you have any more questions or if there's anything else you'd like to discuss before we finish, please let me know.</t>
  </si>
  <si>
    <t>2024-08-03T21:21:34.480Z</t>
  </si>
  <si>
    <t>ObjectId(66ae9f5f9653f6008d6d3d6b)</t>
  </si>
  <si>
    <t>2024-08-03T21:21:35.887Z</t>
  </si>
  <si>
    <t>ObjectId(66ae9f619653f6008d6d3d78)</t>
  </si>
  <si>
    <t>Thank you for summarizing everything so clearly. I appreciate the insights and guidance you've provided. I feel more prepared to approach conversations with my daughters now, and I appreciate your support. I don't have any questions at the moment, but I think I just need some time to reflect on all of this. 
When we meet again, I would like to continue this discussion or maybe dive a bit deeper into my feelings and coping strategies. 
Thank you again for your help, and I look forward to our next session.</t>
  </si>
  <si>
    <t>2024-08-03T21:21:37.766Z</t>
  </si>
  <si>
    <t>ObjectId(66ae9f619653f6008d6d3d83)</t>
  </si>
  <si>
    <t>2024-08-03T21:21:37.773Z</t>
  </si>
  <si>
    <t>ObjectId(66ae9f629653f6008d6d3d8f)</t>
  </si>
  <si>
    <t>2024-08-03T21:21:38.685Z</t>
  </si>
  <si>
    <t>ObjectId(66ae9f629653f6008d6d3d9f)</t>
  </si>
  <si>
    <t>2024-08-03T21:21:38.700Z</t>
  </si>
  <si>
    <t>ObjectId(66ae9f659653f6008d6d3da7)</t>
  </si>
  <si>
    <t>I'm glad to hear that you found our session helpful, Mark. It's great that you feel more prepared to approach conversations with your daughters, and I appreciate your openness in discussing these important topics.
As we finish up today, I want to reiterate that I'm here to support you. When we meet again, we can continue this discussion or explore deeper feelings and coping strategies as you mentioned.
Thank you for your engagement today, and I wish you well as you reflect on everything we've talked about. If you need anything in the meantime, don't hesitate to reach out. Goodbye for now, and I look forward to our next session!</t>
  </si>
  <si>
    <t>2024-08-03T21:21:41.230Z</t>
  </si>
  <si>
    <t>ObjectId(66ae9f669653f6008d6d3dbd)</t>
  </si>
  <si>
    <t>Instructions completed: no
The therapist did not provide a summary of what was discussed and the exercises conducted, nor did they ask if the patient had any more questions or if there was anything else they would like to discuss.
Last message coherent: yes</t>
  </si>
  <si>
    <t>2024-08-03T21:21:42.349Z</t>
  </si>
  <si>
    <t>ObjectId(66ae9f669653f6008d6d3de3)</t>
  </si>
  <si>
    <t>2024-08-03T21:21:42.368Z</t>
  </si>
  <si>
    <t>ObjectId(66ae9f669653f6008d6d3dec)</t>
  </si>
  <si>
    <t>2024-08-03T21:21:42.372Z</t>
  </si>
  <si>
    <t>ObjectId(66ae9f679653f6008d6d3df4)</t>
  </si>
  <si>
    <t>2024-08-03T21:21:43.589Z</t>
  </si>
  <si>
    <t>ObjectId(66ae9f689653f6008d6d3e08)</t>
  </si>
  <si>
    <t>Hello, Dr. Smith. I'm feeling a bit overwhelmed, to be honest. It's been a tough year, and some days are harder than others. How about you?</t>
  </si>
  <si>
    <t>2024-08-03T21:21:44.476Z</t>
  </si>
  <si>
    <t>ObjectId(66ae9f689653f6008d6d3e13)</t>
  </si>
  <si>
    <t>2024-08-03T21:21:44.485Z</t>
  </si>
  <si>
    <t>ObjectId(66ae9f699653f6008d6d3e1b)</t>
  </si>
  <si>
    <t>(THINKING: I have not completed my current section yet.)
Thank you for sharing that with me. It sounds like you've been going through a lot. I appreciate your openness. Before we dive deeper, may I ask what name you prefer to be called by?</t>
  </si>
  <si>
    <t>2024-08-03T21:21:45.740Z</t>
  </si>
  <si>
    <t>ObjectId(66ae9f6a9653f6008d6d3e2f)</t>
  </si>
  <si>
    <t>You can just call me Denise. That's what I've always gone by.</t>
  </si>
  <si>
    <t>2024-08-03T21:21:46.660Z</t>
  </si>
  <si>
    <t>ObjectId(66ae9f6a9653f6008d6d3e3a)</t>
  </si>
  <si>
    <t>2024-08-03T21:21:46.661Z</t>
  </si>
  <si>
    <t>ObjectId(66ae9f6b9653f6008d6d3e42)</t>
  </si>
  <si>
    <t>2024-08-03T21:21:47.603Z</t>
  </si>
  <si>
    <t>ObjectId(66ae9f6c9653f6008d6d3e56)</t>
  </si>
  <si>
    <t>I don't have any specific questions about the service, but I am curious about how we might work together to tackle some of the feelings I've been experiencing lately, like loneliness and sadness. Can we focus on that?</t>
  </si>
  <si>
    <t>2024-08-03T21:21:48.377Z</t>
  </si>
  <si>
    <t>ObjectId(66ae9f6c9653f6008d6d3e61)</t>
  </si>
  <si>
    <t>2024-08-03T21:21:48.385Z</t>
  </si>
  <si>
    <t>ObjectId(66ae9f6e9653f6008d6d3e69)</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</si>
  <si>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you're interested in focusing on those feelings. Let's take a moment to explore how you're doing today. Can you share a bit more about what you're feeling right now?</t>
  </si>
  <si>
    <t>2024-08-03T21:21:50.973Z</t>
  </si>
  <si>
    <t>ObjectId(66ae9f6e9653f6008d6d3e7b)</t>
  </si>
  <si>
    <t>2024-08-03T21:21:50.977Z</t>
  </si>
  <si>
    <t>ObjectId(66ae9f6e9653f6008d6d3e82)</t>
  </si>
  <si>
    <t>2024-08-03T21:21:50.979Z</t>
  </si>
  <si>
    <t>ObjectId(66ae9f6f9653f6008d6d3e8e)</t>
  </si>
  <si>
    <t>2024-08-03T21:21:51.578Z</t>
  </si>
  <si>
    <t>ObjectId(66ae9f709653f6008d6d3e9b)</t>
  </si>
  <si>
    <t>Right now, I feel a mix of sadness and loneliness. It gets really difficult sometimes, especially since my husband passed away. I miss our time together—going out to museums or just having dinner. My children are away, and while I’m proud of them, I often feel like there’s a void in my life. It's hard to motivate myself to do much on my own.</t>
  </si>
  <si>
    <t>2024-08-03T21:21:52.793Z</t>
  </si>
  <si>
    <t>ObjectId(66ae9f709653f6008d6d3ea6)</t>
  </si>
  <si>
    <t>2024-08-03T21:21:52.802Z</t>
  </si>
  <si>
    <t>ObjectId(66ae9f729653f6008d6d3eae)</t>
  </si>
  <si>
    <t>(THINKING: I have not completed my current section yet.)
Thank you for sharing that with me, Denise. It sounds like you're carrying a heavy burden, and it's completely understandable to feel sadness and loneliness after such a significant loss. Missing the moments you shared with your husband and feeling that void can be incredibly challenging. 
How do you usually cope with these feelings when they arise?</t>
  </si>
  <si>
    <t>2024-08-03T21:21:54.232Z</t>
  </si>
  <si>
    <t>ObjectId(66ae9f739653f6008d6d3ec2)</t>
  </si>
  <si>
    <t xml:space="preserve">Most of the time, I find myself just trying to keep busy, which often means watching TV or reading. Sometimes I reach out to my friends, but they’re far away, and I don’t want to burden them with my feelings. I’ve tried going for walks, but it feels more like a chore than something enjoyable. I guess I’m just struggling to find healthy ways to cope. </t>
  </si>
  <si>
    <t>2024-08-03T21:21:55.562Z</t>
  </si>
  <si>
    <t>ObjectId(66ae9f739653f6008d6d3ecd)</t>
  </si>
  <si>
    <t>2024-08-03T21:21:55.570Z</t>
  </si>
  <si>
    <t>ObjectId(66ae9f769653f6008d6d3ed5)</t>
  </si>
  <si>
    <t>(THINKING: I have not completed my current section yet.)
It sounds like you're doing your best to cope, even if it feels like a struggle at times. Keeping busy can be a way to distract yourself, but it’s important to find activities that truly bring you joy and fulfillment. It's understandable to feel hesitant about reaching out to friends, but remember that true friends often want to support you, even from a distance.
Given what you've shared, would you like to further explore your feelings and the challenges you're facing, or would you prefer to learn a CBT exercise that might help you cope better?</t>
  </si>
  <si>
    <t>2024-08-03T21:21:58.035Z</t>
  </si>
  <si>
    <t>ObjectId(66ae9f779653f6008d6d3ee9)</t>
  </si>
  <si>
    <t>I appreciate the suggestion, but I feel like talking about my feelings would be more helpful right now. I just want to understand them better and see if I can find a way to feel less overwhelmed. Can we focus on that instead?</t>
  </si>
  <si>
    <t>2024-08-03T21:21:59.259Z</t>
  </si>
  <si>
    <t>ObjectId(66ae9f779653f6008d6d3ef4)</t>
  </si>
  <si>
    <t>2024-08-03T21:21:59.264Z</t>
  </si>
  <si>
    <t>ObjectId(66ae9f7c9653f6008d6d3efc)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</si>
  <si>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delve deeper into your feelings. Can you further describe the main issue you are experiencing with loneliness and sadness? What do you think is at the core of these feelings?</t>
  </si>
  <si>
    <t>2024-08-03T21:22:04.254Z</t>
  </si>
  <si>
    <t>ObjectId(66ae9f7c9653f6008d6d3f0e)</t>
  </si>
  <si>
    <t>2024-08-03T21:22:04.267Z</t>
  </si>
  <si>
    <t>ObjectId(66ae9f7c9653f6008d6d3f15)</t>
  </si>
  <si>
    <t>2024-08-03T21:22:04.271Z</t>
  </si>
  <si>
    <t>ObjectId(66ae9f7d9653f6008d6d3f21)</t>
  </si>
  <si>
    <t>2024-08-03T21:22:05.099Z</t>
  </si>
  <si>
    <t>ObjectId(66ae9f7f9653f6008d6d3f2e)</t>
  </si>
  <si>
    <t>I think the core of my loneliness stems from losing my partner and best friend. It’s like there’s a part of me that just feels empty without him. Our home feels different—I notice all the little things that remind me of him, and it brings sadness. 
I also worry about my children being away. I feel disconnected from them, and sometimes I wonder if they’re okay or if they’re thinking about me. There’s also this fear of eventually forgetting some of the wonderful moments we shared. It all just makes the sadness and loneliness feel heavier at times.</t>
  </si>
  <si>
    <t>2024-08-03T21:22:07.245Z</t>
  </si>
  <si>
    <t>ObjectId(66ae9f7f9653f6008d6d3f39)</t>
  </si>
  <si>
    <t>2024-08-03T21:22:07.250Z</t>
  </si>
  <si>
    <t>ObjectId(66ae9f819653f6008d6d3f41)</t>
  </si>
  <si>
    <t>(THINKING: I have not completed my current section yet.)
Thank you for sharing that, Denise. It sounds like the loss of your partner has created a profound emptiness in your life, and the reminders of him in your home can be quite painful. It's also understandable to feel disconnected from your children and to worry about their well-being, especially when you're feeling this way. The fear of forgetting those cherished moments adds another layer of sadness.
How does this issue affect your daily life? Are there specific ways it impacts your routine or your interactions with others?</t>
  </si>
  <si>
    <t>2024-08-03T21:22:09.086Z</t>
  </si>
  <si>
    <t>ObjectId(66ae9f839653f6008d6d3f55)</t>
  </si>
  <si>
    <t>It affects my daily life quite a bit. Some days, I struggle to find the motivation to get out of bed or do simple tasks like cooking or cleaning. I often feel like I’m in a fog, and everything just feels like too much effort. 
When it comes to interactions with others, I tend to isolate myself. I worry that if I reach out, I might burden them with my sadness. So I end up avoiding social situations, even though I know I used to enjoy them. My friends might invite me to join them, but I make excuses to stay home because it feels safer. It’s frustrating because I want to be more connected but don’t know how to push past this wall of loneliness.</t>
  </si>
  <si>
    <t>2024-08-03T21:22:11.047Z</t>
  </si>
  <si>
    <t>ObjectId(66ae9f839653f6008d6d3f60)</t>
  </si>
  <si>
    <t>2024-08-03T21:22:11.055Z</t>
  </si>
  <si>
    <t>ObjectId(66ae9f849653f6008d6d3f68)</t>
  </si>
  <si>
    <t>(THINKING: I have not completed my current section yet.)
It sounds like the feelings of sadness and loneliness are significantly impacting your daily life, making even simple tasks feel overwhelming. It's understandable that you would want to isolate yourself to avoid burdening others, but it’s also frustrating to feel disconnected from the social interactions you once enjoyed. 
Are there any specific triggers that worsen these feelings of loneliness and sadness for you?</t>
  </si>
  <si>
    <t>2024-08-03T21:22:12.419Z</t>
  </si>
  <si>
    <t>ObjectId(66ae9f869653f6008d6d3f7c)</t>
  </si>
  <si>
    <t>Yes, there are definitely specific triggers. Certain times of the day, like evenings, feel the hardest for me. That’s when my husband and I would usually enjoy winding down together, sharing stories about our day. 
Also, special occasions—like holidays or birthdays—hit me hard. I see friends or families gather together, and it just emphasizes my own loneliness. And sometimes, just hearing a song we used to listen to or seeing something that reminds me of him can bring all those feelings back in a rush. It can feel overwhelming and isolating, even if I try to distract myself.</t>
  </si>
  <si>
    <t>2024-08-03T21:22:14.318Z</t>
  </si>
  <si>
    <t>ObjectId(66ae9f869653f6008d6d3f87)</t>
  </si>
  <si>
    <t>2024-08-03T21:22:14.325Z</t>
  </si>
  <si>
    <t>ObjectId(66ae9f889653f6008d6d3f8f)</t>
  </si>
  <si>
    <t>(THINKING: I have not completed my current section yet.)
Thank you for sharing those triggers with me, Denise. It makes sense that evenings, special occasions, and reminders like songs or memories would intensify your feelings of loneliness and sadness. Those moments can bring back a flood of emotions, making it even harder to cope.
What have you tried so far to address these feelings? Have there been any strategies or activities that have helped, even a little?</t>
  </si>
  <si>
    <t>2024-08-03T21:22:16.097Z</t>
  </si>
  <si>
    <t>ObjectId(66ae9f899653f6008d6d3fa3)</t>
  </si>
  <si>
    <t xml:space="preserve">I’ve tried a few things, but nothing seems to have lasting effects. I’ve attempted journaling to express my feelings and keep track of my thoughts, but sometimes it feels too heavy, and I don’t have the motivation to write. 
I’ve considered joining a local group or class to meet new people, but the thought of stepping out of my comfort zone is daunting. I've also tried meditating a few times, which can be calming, but I struggle to stick with it consistently. I guess I haven’t found something that feels right for me yet. </t>
  </si>
  <si>
    <t>2024-08-03T21:22:17.704Z</t>
  </si>
  <si>
    <t>ObjectId(66ae9f899653f6008d6d3fae)</t>
  </si>
  <si>
    <t>2024-08-03T21:22:17.709Z</t>
  </si>
  <si>
    <t>ObjectId(66ae9f8c9653f6008d6d3fb6)</t>
  </si>
  <si>
    <t>(THINKING: I have not completed my current section yet.)
It sounds like you've made some efforts to cope with your feelings, but it can be tough to find something that resonates with you. Journaling can be a powerful tool, but it’s understandable that it might feel heavy at times. The idea of joining a group or class is a positive step, but I can see how it might feel intimidating to step out of your comfort zone. Meditating can be calming, but consistency is often a challenge.
To summarize, you are experiencing deep feelings of loneliness and sadness primarily due to the loss of your husband. This affects your daily life by making simple tasks feel overwhelming and leading you to isolate yourself from social interactions. Specific triggers, such as evenings and special occasions, intensify these feelings. You've tried journaling, considering joining a group, and meditating, but haven't found a lasting solution that feels right for you.
Did I capture everything correctly, or is there anything you would like to add or change?</t>
  </si>
  <si>
    <t>2024-08-03T21:22:20.762Z</t>
  </si>
  <si>
    <t>ObjectId(66ae9f8e9653f6008d6d3fca)</t>
  </si>
  <si>
    <t>Yes, you've captured it well. That all sounds accurate to me. I appreciate you taking the time to summarize everything. It helps to hear it all laid out like that, and it gives me a clearer picture of what I'm dealing with. Thank you.</t>
  </si>
  <si>
    <t>2024-08-03T21:22:22.406Z</t>
  </si>
  <si>
    <t>ObjectId(66ae9f8e9653f6008d6d3fd5)</t>
  </si>
  <si>
    <t>2024-08-03T21:22:22.408Z</t>
  </si>
  <si>
    <t>ObjectId(66ae9f929653f6008d6d3fdd)</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</si>
  <si>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was helpful for you, Denise. Based on what we've discussed, I believe it might be beneficial for you to try a CBT exercise to help you cope with your feelings. 
I can suggest one of the following exercises:
1. **Thought Record**: This exercise helps challenge and reframe negative thoughts.
2. **Behavioral Activation**: This focuses on scheduling enjoyable activities to increase engagement and lift your mood.
3. **Relaxation Techniques**: This involves practices to reduce stress and anxiety.
Which of these exercises would you like to explore further?</t>
  </si>
  <si>
    <t>2024-08-03T21:22:26.911Z</t>
  </si>
  <si>
    <t>ObjectId(66ae9f929653f6008d6d3fef)</t>
  </si>
  <si>
    <t>2024-08-03T21:22:26.927Z</t>
  </si>
  <si>
    <t>ObjectId(66ae9f929653f6008d6d3ff6)</t>
  </si>
  <si>
    <t>2024-08-03T21:22:26.932Z</t>
  </si>
  <si>
    <t>ObjectId(66ae9f939653f6008d6d4002)</t>
  </si>
  <si>
    <t>Instructions completed: no
The therapist did not wait for the patient's confirmation that the problem summary was correct before proceeding to the next section.
Last message coherent: yes</t>
  </si>
  <si>
    <t>2024-08-03T21:22:27.890Z</t>
  </si>
  <si>
    <t>ObjectId(66ae9f959653f6008d6d400f)</t>
  </si>
  <si>
    <t>I appreciate the suggestions, but I feel hesitant about doing an exercise right now. It seems a bit overwhelming. I would like to talk more about my feelings and maybe find a way to make those exercises feel less intimidating. Would it be okay if we focus on that instead?</t>
  </si>
  <si>
    <t>2024-08-03T21:22:29.362Z</t>
  </si>
  <si>
    <t>ObjectId(66ae9f959653f6008d6d401a)</t>
  </si>
  <si>
    <t>2024-08-03T21:22:29.371Z</t>
  </si>
  <si>
    <t>ObjectId(66ae9f979653f6008d6d4022)</t>
  </si>
  <si>
    <t>(THINKING: I have not completed my current section yet.)
It's completely okay to feel hesitant about doing an exercise right now, Denise. It's important to go at your own pace, especially when dealing with overwhelming feelings. 
Let's focus on your feelings and explore what might make those exercises feel less intimidating. What specific aspects of the exercises feel overwhelming to you? Is it the idea of starting them, or perhaps the fear of not being able to follow through?</t>
  </si>
  <si>
    <t>2024-08-03T21:22:31.513Z</t>
  </si>
  <si>
    <t>ObjectId(66ae9f999653f6008d6d4036)</t>
  </si>
  <si>
    <t xml:space="preserve">It’s mostly the fear of not being able to follow through and feeling like I’ll let myself down. I worry that if I start an exercise and don’t stick with it, it’ll just reinforce my feelings of failure or inadequacy. I guess I’m also anxious about trying new things because I’m not sure how they’ll make me feel. It's like there's a part of me that craves connection and support, but another part that holds me back. </t>
  </si>
  <si>
    <t>2024-08-03T21:22:33.054Z</t>
  </si>
  <si>
    <t>ObjectId(66ae9f999653f6008d6d4041)</t>
  </si>
  <si>
    <t>2024-08-03T21:22:33.060Z</t>
  </si>
  <si>
    <t>ObjectId(66ae9f9d9653f6008d6d4049)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</si>
  <si>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 understand your concerns, Denise. It's completely normal to feel anxious about trying new things, especially when you're worried about not following through. The fear of feeling inadequate can be a heavy burden to carry. It's important to remember that taking small steps is okay, and it's perfectly fine to start with what feels manageable for you.
As we wrap up our session today, I want to acknowledge the feelings you've shared and the insights you've gained. We discussed your feelings of loneliness and sadness, the triggers that intensify these emotions, and the challenges you've faced in finding effective coping strategies. 
Do you have any more questions or is there anything else you would like to discuss before we finish?</t>
  </si>
  <si>
    <t>2024-08-03T21:22:37.040Z</t>
  </si>
  <si>
    <t>ObjectId(66ae9f9d9653f6008d6d405b)</t>
  </si>
  <si>
    <t>2024-08-03T21:22:37.049Z</t>
  </si>
  <si>
    <t>ObjectId(66ae9f9d9653f6008d6d4062)</t>
  </si>
  <si>
    <t>2024-08-03T21:22:37.052Z</t>
  </si>
  <si>
    <t>ObjectId(66ae9f9e9653f6008d6d406e)</t>
  </si>
  <si>
    <t>Instructions completed: no
The therapist did not suggest a specific CBT exercise to the patient as instructed in Task 4a.
Last message coherent: yes</t>
  </si>
  <si>
    <t>2024-08-03T21:22:38.281Z</t>
  </si>
  <si>
    <t>ObjectId(66ae9f9f9653f6008d6d407b)</t>
  </si>
  <si>
    <t>I don’t have any questions right now, but I do appreciate how you’ve helped me sort through my feelings today. It feels a little reassuring to have talked about all of this. I’d like to continue exploring this in our next session, though, maybe focusing on smaller steps I could take. Thank you for listening, Dr. Smith.</t>
  </si>
  <si>
    <t>2024-08-03T21:22:39.811Z</t>
  </si>
  <si>
    <t>ObjectId(66ae9f9f9653f6008d6d4086)</t>
  </si>
  <si>
    <t>2024-08-03T21:22:39.816Z</t>
  </si>
  <si>
    <t>ObjectId(66ae9fa29653f6008d6d408e)</t>
  </si>
  <si>
    <t>(THINKING: I have not completed my current section yet.)
I'm glad to hear that you found our conversation reassuring, Denise. It's important to have a space to sort through your feelings, and I'm here to support you in that process. 
As we finish our session today, we discussed your feelings of loneliness and sadness, the triggers that intensify these emotions, and the challenges you've faced in finding effective coping strategies. We also touched on your hesitations about trying new exercises and the desire to take smaller steps moving forward.
If you're ready to continue exploring this in our next session, we can definitely focus on those smaller steps. 
I want to express my availability for further support whenever you need it. I wish you well, and I look forward to our next conversation. Goodbye for now, Denise!</t>
  </si>
  <si>
    <t>2024-08-03T21:22:42.256Z</t>
  </si>
  <si>
    <t>ObjectId(66ae9fa39653f6008d6d40a2)</t>
  </si>
  <si>
    <t>Thank you, Dr. Smith. I appreciate your support and understanding. I look forward to our next session, too. Goodbye for now!</t>
  </si>
  <si>
    <t>2024-08-03T21:22:43.219Z</t>
  </si>
  <si>
    <t>ObjectId(66ae9fa39653f6008d6d40ad)</t>
  </si>
  <si>
    <t>2024-08-03T21:22:43.222Z</t>
  </si>
  <si>
    <t>ObjectId(66ae9fa49653f6008d6d40b5)</t>
  </si>
  <si>
    <t>(THINKING: I have completed my current section.)
"(THINKING: I have completed all tasks in Section 8.)"
Thank you, Denise. I'm glad to have been able to support you today. Remember, I'm here whenever you need to talk. Take care, and I look forward to our next session. Goodbye!</t>
  </si>
  <si>
    <t>2024-08-03T21:22:44.911Z</t>
  </si>
  <si>
    <t>ObjectId(66ae9fa49653f6008d6d40c7)</t>
  </si>
  <si>
    <t>2024-08-03T21:22:44.923Z</t>
  </si>
  <si>
    <t>ObjectId(66ae9fa59653f6008d6d40d4)</t>
  </si>
  <si>
    <t>2024-08-03T21:22:45.651Z</t>
  </si>
  <si>
    <t>ObjectId(66ae9fa59653f6008d6d40fa)</t>
  </si>
  <si>
    <t>2024-08-03T21:22:45.697Z</t>
  </si>
  <si>
    <t>ObjectId(66ae9fa59653f6008d6d4103)</t>
  </si>
  <si>
    <t>2024-08-03T21:22:45.700Z</t>
  </si>
  <si>
    <t>ObjectId(66ae9fa69653f6008d6d410f)</t>
  </si>
  <si>
    <t>2024-08-03T21:22:46.571Z</t>
  </si>
  <si>
    <t>ObjectId(66ae9fa79653f6008d6d411e)</t>
  </si>
  <si>
    <t>2024-08-03T21:22:47.488Z</t>
  </si>
  <si>
    <t>ObjectId(66ae9fa89653f6008d6d4132)</t>
  </si>
  <si>
    <t>Hello, Dr. Smith. I'm feeling a bit heavy today, to be honest. Some days are better than others, but there’s this weight that doesn't seem to lift. It’s been a tough year.</t>
  </si>
  <si>
    <t>2024-08-03T21:22:48.720Z</t>
  </si>
  <si>
    <t>ObjectId(66ae9fa89653f6008d6d413d)</t>
  </si>
  <si>
    <t>2024-08-03T21:22:48.725Z</t>
  </si>
  <si>
    <t>ObjectId(66ae9fa99653f6008d6d4149)</t>
  </si>
  <si>
    <t>2024-08-03T21:22:49.702Z</t>
  </si>
  <si>
    <t>ObjectId(66ae9faa9653f6008d6d4158)</t>
  </si>
  <si>
    <t>Thank you for sharing that with me. I appreciate your honesty. Before we dive deeper, may I ask what name you prefer to be called by?</t>
  </si>
  <si>
    <t>2024-08-03T21:22:50.524Z</t>
  </si>
  <si>
    <t>ObjectId(66ae9fab9653f6008d6d416c)</t>
  </si>
  <si>
    <t>You can just call me Denise. That's what I go by.</t>
  </si>
  <si>
    <t>2024-08-03T21:22:51.204Z</t>
  </si>
  <si>
    <t>ObjectId(66ae9fab9653f6008d6d4177)</t>
  </si>
  <si>
    <t>2024-08-03T21:22:51.214Z</t>
  </si>
  <si>
    <t>ObjectId(66ae9fab9653f6008d6d4183)</t>
  </si>
  <si>
    <t>2024-08-03T21:22:51.854Z</t>
  </si>
  <si>
    <t>ObjectId(66ae9fad9653f6008d6d4192)</t>
  </si>
  <si>
    <t>Thank you, Denise! It's nice to meet you. Do you have any questions about the service or about me that you'd like to ask?</t>
  </si>
  <si>
    <t>2024-08-03T21:22:53.022Z</t>
  </si>
  <si>
    <t>ObjectId(66ae9fad9653f6008d6d41a6)</t>
  </si>
  <si>
    <t>Not really, I think I understand what this is about. I just hope it helps me feel a bit better. I guess I'm just looking for a way to cope with everything that's been happening.</t>
  </si>
  <si>
    <t>2024-08-03T21:22:53.948Z</t>
  </si>
  <si>
    <t>ObjectId(66ae9fad9653f6008d6d41b1)</t>
  </si>
  <si>
    <t>2024-08-03T21:22:53.956Z</t>
  </si>
  <si>
    <t>ObjectId(66ae9fae9653f6008d6d41bd)</t>
  </si>
  <si>
    <t>2024-08-03T21:22:54.637Z</t>
  </si>
  <si>
    <t>ObjectId(66ae9fae9653f6008d6d41cd)</t>
  </si>
  <si>
    <t>2024-08-03T21:22:54.641Z</t>
  </si>
  <si>
    <t>ObjectId(66ae9fb09653f6008d6d41db)</t>
  </si>
  <si>
    <t>2024-08-03T21:22:56.418Z</t>
  </si>
  <si>
    <t>ObjectId(66ae9fb09653f6008d6d41e9)</t>
  </si>
  <si>
    <t>2024-08-03T21:22:56.427Z</t>
  </si>
  <si>
    <t>ObjectId(66ae9fb19653f6008d6d41f0)</t>
  </si>
  <si>
    <t>I'm glad to hear that you have a good understanding of the service, Denise. Now, how are you doing today?</t>
  </si>
  <si>
    <t>2024-08-03T21:22:57.332Z</t>
  </si>
  <si>
    <t>ObjectId(66ae9fb29653f6008d6d4206)</t>
  </si>
  <si>
    <t>Instructions completed: no
Last message coherent: no
Reason: The therapist did not wait for the patient to confirm that they had no more questions before proceeding. Additionally, the therapist's last message repeats a question that the patient has already answered.</t>
  </si>
  <si>
    <t>2024-08-03T21:22:58.638Z</t>
  </si>
  <si>
    <t>ObjectId(66ae9fb39653f6008d6d4213)</t>
  </si>
  <si>
    <t>I appreciate you asking. I’m feeling a mix of sadness and loneliness. I often think about my husband and how much I miss him. It’s hard to shake that feeling, especially when I'm alone. Some days, I just can't find the energy to do anything.</t>
  </si>
  <si>
    <t>2024-08-03T21:22:59.734Z</t>
  </si>
  <si>
    <t>ObjectId(66ae9fb39653f6008d6d421e)</t>
  </si>
  <si>
    <t>2024-08-03T21:22:59.742Z</t>
  </si>
  <si>
    <t>ObjectId(66ae9fb49653f6008d6d422a)</t>
  </si>
  <si>
    <t>2024-08-03T21:23:00.399Z</t>
  </si>
  <si>
    <t>ObjectId(66ae9fb59653f6008d6d4239)</t>
  </si>
  <si>
    <t>I'm really sorry to hear that you're feeling this way, Denise. Missing someone you love can create such a heavy emotional burden, especially when you're alone. It’s completely understandable to feel sadness and loneliness during this time. Can you tell me more about what you miss most about your husband?</t>
  </si>
  <si>
    <t>2024-08-03T21:23:01.639Z</t>
  </si>
  <si>
    <t>ObjectId(66ae9fb79653f6008d6d424d)</t>
  </si>
  <si>
    <t>Thank you, Dr. Smith. I miss a lot about him. I miss our conversations, how we would spend hours talking about anything and everything. I miss going out together to museums, concerts, and even just enjoying a quiet dinner. It felt so fulfilling to share those experiences with someone who truly understood me. Now, those activities feel empty without him.</t>
  </si>
  <si>
    <t>2024-08-03T21:23:03.155Z</t>
  </si>
  <si>
    <t>ObjectId(66ae9fb79653f6008d6d4258)</t>
  </si>
  <si>
    <t>2024-08-03T21:23:03.157Z</t>
  </si>
  <si>
    <t>ObjectId(66ae9fb79653f6008d6d4264)</t>
  </si>
  <si>
    <t>2024-08-03T21:23:03.771Z</t>
  </si>
  <si>
    <t>ObjectId(66ae9fb99653f6008d6d4273)</t>
  </si>
  <si>
    <t>It sounds like you shared some truly meaningful moments together, and it's completely natural to feel a deep sense of loss when those experiences are no longer there. The connection you had is irreplaceable, and it's understandable that activities feel different without him. 
Given how you're feeling, would you like to first further explore your feelings and experiences, or would you prefer to learn a CBT exercise right away?</t>
  </si>
  <si>
    <t>2024-08-03T21:23:05.929Z</t>
  </si>
  <si>
    <t>ObjectId(66ae9fba9653f6008d6d4287)</t>
  </si>
  <si>
    <t>I think I’d like to explore my feelings a bit more. I'm not sure I fully understand how to use CBT exercises and how they can help, so I’d rather talk about my feelings for now. I just feel stuck sometimes.</t>
  </si>
  <si>
    <t>2024-08-03T21:23:06.758Z</t>
  </si>
  <si>
    <t>ObjectId(66ae9fba9653f6008d6d4292)</t>
  </si>
  <si>
    <t>2024-08-03T21:23:06.764Z</t>
  </si>
  <si>
    <t>ObjectId(66ae9fbb9653f6008d6d429e)</t>
  </si>
  <si>
    <t>2024-08-03T21:23:07.456Z</t>
  </si>
  <si>
    <t>ObjectId(66ae9fbb9653f6008d6d42ae)</t>
  </si>
  <si>
    <t>2024-08-03T21:23:07.465Z</t>
  </si>
  <si>
    <t>ObjectId(66ae9fbe9653f6008d6d42bc)</t>
  </si>
  <si>
    <t>(THINKING: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</si>
  <si>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2024-08-03T21:23:10.809Z</t>
  </si>
  <si>
    <t>ObjectId(66ae9fbe9653f6008d6d42ca)</t>
  </si>
  <si>
    <t>2024-08-03T21:23:10.829Z</t>
  </si>
  <si>
    <t>ObjectId(66ae9fbf9653f6008d6d42d1)</t>
  </si>
  <si>
    <t>Thank you for sharing that, Denise. Let's explore your feelings a bit more. Can you further describe the main issue you are experiencing?</t>
  </si>
  <si>
    <t>2024-08-03T21:23:11.761Z</t>
  </si>
  <si>
    <t>ObjectId(66ae9fc09653f6008d6d42e7)</t>
  </si>
  <si>
    <t>2024-08-03T21:23:12.273Z</t>
  </si>
  <si>
    <t>ObjectId(66ae9fc19653f6008d6d42f4)</t>
  </si>
  <si>
    <t>I feel like I’m grappling with a mix of grief and isolation. It’s been a year since my husband passed, and while I’ve tried to move forward, I often find myself reliving those memories and feelings of sadness. It’s like I’m stuck in this cycle of loneliness, and I struggle to find the motivation to engage with life. I miss the companionship and support he provided, and it feels hard to reach out to others since most of my friends have moved away. My children are busy with their lives, which I understand, but it only deepens the sense of being alone.</t>
  </si>
  <si>
    <t>2024-08-03T21:23:13.803Z</t>
  </si>
  <si>
    <t>ObjectId(66ae9fc19653f6008d6d42ff)</t>
  </si>
  <si>
    <t>2024-08-03T21:23:13.807Z</t>
  </si>
  <si>
    <t>ObjectId(66ae9fc29653f6008d6d430b)</t>
  </si>
  <si>
    <t>2024-08-03T21:23:14.522Z</t>
  </si>
  <si>
    <t>ObjectId(66ae9fc39653f6008d6d431a)</t>
  </si>
  <si>
    <t>It sounds like you're experiencing a profound sense of grief and isolation, which is completely understandable given the loss of your husband. The cycle of reliving memories and feelings of sadness can be incredibly challenging, especially when you feel disconnected from others. 
How does this issue affect your daily life?</t>
  </si>
  <si>
    <t>2024-08-03T21:23:15.693Z</t>
  </si>
  <si>
    <t>ObjectId(66ae9fc59653f6008d6d432e)</t>
  </si>
  <si>
    <t>It's impacting a lot of my daily life. I struggle to get out of bed some days, and when I do, I often lack the motivation to do the things I used to enjoy. Simple tasks like cooking or even cleaning feel overwhelming. I isolate myself even more, which makes the loneliness worse. It's like I want to reach out to people, but I don’t know how to start. I feel stuck, and it's hard to see a way out sometimes. The days just blur together, and I don’t have much joy or purpose right now.</t>
  </si>
  <si>
    <t>2024-08-03T21:23:17.069Z</t>
  </si>
  <si>
    <t>ObjectId(66ae9fc59653f6008d6d4339)</t>
  </si>
  <si>
    <t>2024-08-03T21:23:17.075Z</t>
  </si>
  <si>
    <t>ObjectId(66ae9fc59653f6008d6d4345)</t>
  </si>
  <si>
    <t>2024-08-03T21:23:17.765Z</t>
  </si>
  <si>
    <t>ObjectId(66ae9fc69653f6008d6d4354)</t>
  </si>
  <si>
    <t>It sounds like the impact of your grief is quite significant on your daily life, making even simple tasks feel overwhelming. The isolation you're experiencing seems to deepen your sense of loneliness, and I can understand how that would make it difficult to reach out to others. 
Are there any specific triggers that worsen this issue for you?</t>
  </si>
  <si>
    <t>2024-08-03T21:23:18.794Z</t>
  </si>
  <si>
    <t>ObjectId(66ae9fc89653f6008d6d4368)</t>
  </si>
  <si>
    <t>Yes, there are definitely some triggers. Certain anniversaries or reminders, like our wedding anniversary or his birthday, hit me particularly hard. Those days feel especially heavy, and I can easily find myself spiraling into sadness. Also, seeing happy families or couples out in public can sometimes intensify my feelings of loneliness. It makes me acutely aware of what I'm missing. Even just being at home by myself for too long can bring on a wave of emotions.</t>
  </si>
  <si>
    <t>2024-08-03T21:23:20.367Z</t>
  </si>
  <si>
    <t>ObjectId(66ae9fc89653f6008d6d4373)</t>
  </si>
  <si>
    <t>2024-08-03T21:23:20.372Z</t>
  </si>
  <si>
    <t>ObjectId(66ae9fc99653f6008d6d437f)</t>
  </si>
  <si>
    <t>2024-08-03T21:23:21.097Z</t>
  </si>
  <si>
    <t>ObjectId(66ae9fcb9653f6008d6d438e)</t>
  </si>
  <si>
    <t>Thank you for sharing that, Denise. It sounds like certain anniversaries and reminders can trigger intense feelings of sadness and loneliness for you. Seeing happy families or couples can also amplify those feelings, making you more aware of what you’re missing. Additionally, being at home alone for extended periods can lead to a wave of emotions that can be difficult to manage.
What have you tried so far to address this issue?</t>
  </si>
  <si>
    <t>2024-08-03T21:23:23.143Z</t>
  </si>
  <si>
    <t>ObjectId(66ae9fcd9653f6008d6d43a2)</t>
  </si>
  <si>
    <t>I've tried a few things. I started journaling to express my feelings, which sometimes helps, but I often find it hard to put things into words. I’ve also made an effort to reach out to my children more, although they are busy and I don’t want to burden them. 
I've considered joining a support group for people who have lost loved ones since I think it could be helpful to talk to others who understand what I’m going through. But I haven't taken that step yet. Mostly, I just try to keep myself busy with tasks around the house, but that doesn’t always work, especially when the sadness hits hard.</t>
  </si>
  <si>
    <t>2024-08-03T21:23:25.278Z</t>
  </si>
  <si>
    <t>ObjectId(66ae9fcd9653f6008d6d43ad)</t>
  </si>
  <si>
    <t>2024-08-03T21:23:25.283Z</t>
  </si>
  <si>
    <t>ObjectId(66ae9fce9653f6008d6d43b9)</t>
  </si>
  <si>
    <t>2024-08-03T21:23:26.193Z</t>
  </si>
  <si>
    <t>ObjectId(66ae9fd09653f6008d6d43c8)</t>
  </si>
  <si>
    <t>It sounds like you've been taking some positive steps to cope with your feelings, such as journaling and trying to reach out to your children. It's understandable to feel hesitant about burdening them, especially when they are busy. Considering a support group is also a great idea, as connecting with others who have experienced similar losses can provide comfort and understanding. 
Lastly, what emotions do you feel when this issue arises?</t>
  </si>
  <si>
    <t>2024-08-03T21:23:28.042Z</t>
  </si>
  <si>
    <t>ObjectId(66ae9fd19653f6008d6d43dc)</t>
  </si>
  <si>
    <t>When this issue arises, I feel a deep sadness and a sense of longing. There are moments of frustration as I grapple with my loneliness and the desire for companionship. Sometimes, I feel guilt for not moving on more quickly—like I should be over it by now. There’s also fear that I might never feel truly happy again or that I’ll always feel this alone. It’s a confusing mix of emotions, and they often leave me feeling exhausted.</t>
  </si>
  <si>
    <t>2024-08-03T21:23:29.883Z</t>
  </si>
  <si>
    <t>ObjectId(66ae9fd19653f6008d6d43e7)</t>
  </si>
  <si>
    <t>2024-08-03T21:23:29.888Z</t>
  </si>
  <si>
    <t>ObjectId(66ae9fd29653f6008d6d43f3)</t>
  </si>
  <si>
    <t>2024-08-03T21:23:30.592Z</t>
  </si>
  <si>
    <t>ObjectId(66ae9fd49653f6008d6d4402)</t>
  </si>
  <si>
    <t>It sounds like when these feelings arise, you experience a profound sadness and longing, mixed with frustration and guilt. The fear of never feeling truly happy again or always feeling alone adds to the emotional weight you're carrying. It's completely understandable to feel exhausted by such a confusing mix of emotions.
To summarize, you are grappling with grief and isolation after the loss of your husband, which significantly impacts your daily life. You find it hard to engage in activities you once enjoyed, and certain triggers, like anniversaries and reminders, intensify your feelings of sadness. You've tried journaling and reaching out to your children, and you're considering joining a support group. When these feelings arise, you experience sadness, longing, frustration, guilt, and fear.
Did I capture your situation correctly, or is there anything you would like to add or change?</t>
  </si>
  <si>
    <t>2024-08-03T21:23:32.997Z</t>
  </si>
  <si>
    <t>ObjectId(66ae9fd69653f6008d6d4416)</t>
  </si>
  <si>
    <t xml:space="preserve">Yes, you've captured my situation very well, thank you. I appreciate how you’ve summarized everything. It feels good to have my thoughts and feelings recognized like this. I wouldn’t change anything; it all feels really accurate. </t>
  </si>
  <si>
    <t>2024-08-03T21:23:34.089Z</t>
  </si>
  <si>
    <t>ObjectId(66ae9fd69653f6008d6d4421)</t>
  </si>
  <si>
    <t>2024-08-03T21:23:34.097Z</t>
  </si>
  <si>
    <t>ObjectId(66ae9fd79653f6008d6d442d)</t>
  </si>
  <si>
    <t>2024-08-03T21:23:35.110Z</t>
  </si>
  <si>
    <t>ObjectId(66ae9fd79653f6008d6d443d)</t>
  </si>
  <si>
    <t>2024-08-03T21:23:35.124Z</t>
  </si>
  <si>
    <t>ObjectId(66ae9fda9653f6008d6d444b)</t>
  </si>
  <si>
    <t>2024-08-03T21:23:38.491Z</t>
  </si>
  <si>
    <t>ObjectId(66ae9fda9653f6008d6d4459)</t>
  </si>
  <si>
    <t>2024-08-03T21:23:38.509Z</t>
  </si>
  <si>
    <t>ObjectId(66ae9fdc9653f6008d6d4460)</t>
  </si>
  <si>
    <t>I'm glad to hear that my summary resonated with you, Denise. Now that we've explored your feelings and experiences, I would like to suggest a Cognitive Behavioral Therapy (CBT) exercise that might help you. 
Given your situation, I recommend the **Behavioral Activation** exercise. This exercise focuses on scheduling activities that you find pleasurable or meaningful, which can help increase your engagement in life and combat feelings of isolation and sadness.
Would you like to learn more about this exercise, or do you have any questions about it?</t>
  </si>
  <si>
    <t>2024-08-03T21:23:40.336Z</t>
  </si>
  <si>
    <t>ObjectId(66ae9fdd9653f6008d6d4476)</t>
  </si>
  <si>
    <t>Instructions completed: no
The therapist did not ask the patient to confirm the problem summary before proceeding to the next section.
Last message coherent: yes</t>
  </si>
  <si>
    <t>2024-08-03T21:23:41.562Z</t>
  </si>
  <si>
    <t>ObjectId(66ae9fde9653f6008d6d4483)</t>
  </si>
  <si>
    <t>I’m not sure I fully understand how that works. How exactly would I go about scheduling activities, especially if I’m struggling to find motivation? Would it really help, even when I’m feeling down?</t>
  </si>
  <si>
    <t>2024-08-03T21:23:42.782Z</t>
  </si>
  <si>
    <t>ObjectId(66ae9fde9653f6008d6d448e)</t>
  </si>
  <si>
    <t>2024-08-03T21:23:42.785Z</t>
  </si>
  <si>
    <t>ObjectId(66ae9fdf9653f6008d6d449a)</t>
  </si>
  <si>
    <t>2024-08-03T21:23:43.520Z</t>
  </si>
  <si>
    <t>ObjectId(66ae9fe49653f6008d6d44a9)</t>
  </si>
  <si>
    <t>That's a great question, Denise. The Behavioral Activation exercise is designed to help you gradually re-engage with activities, even when motivation is low. Here’s how it typically works:
1. **Identify Activities**: Start by making a list of activities you used to enjoy or that you think you might enjoy, even if they feel daunting right now. This could include things like going for a walk, reading a book, or even cooking a favorite meal.
2. **Schedule Small Steps**: Choose one or two activities from your list and schedule them into your day. Start with small, manageable tasks. For example, if you choose to go for a walk, you might set a goal to walk for just 5-10 minutes.
3. **Set Realistic Goals**: It’s important to set realistic and achievable goals. If you’re feeling particularly low, it’s okay to start with very small steps. The key is to create a routine that includes these activities.
4. **Reflect on Your Feelings**: After completing an activity, take a moment to reflect on how you felt before, during, and after. This can help you recognize any positive changes in your mood or energy levels.
5. **Gradually Increase Engagement**: As you start to feel more comfortable, you can gradually increase the number of activities or the duration of each activity.
Many people find that even when they don’t feel like doing something, engaging in activities can help lift their mood over time. It’s about creating a gentle push towards re-engagement with life.
Does this help clarify how the Behavioral Activation exercise works? Would you like to give it a try?</t>
  </si>
  <si>
    <t>2024-08-03T21:23:48.003Z</t>
  </si>
  <si>
    <t>ObjectId(66ae9fe59653f6008d6d44bd)</t>
  </si>
  <si>
    <t>Yes, that does make it clearer. I see now that it's about starting small and slowly building up to more. It sounds manageable, even if I still have doubts about how effective it might be. I think I’d be open to giving it a try, especially if it could help me feel a little better. Could we perhaps start by making that list of activities together?</t>
  </si>
  <si>
    <t>2024-08-03T21:23:49.544Z</t>
  </si>
  <si>
    <t>ObjectId(66ae9fe59653f6008d6d44c8)</t>
  </si>
  <si>
    <t>2024-08-03T21:23:49.549Z</t>
  </si>
  <si>
    <t>ObjectId(66ae9fe69653f6008d6d44d4)</t>
  </si>
  <si>
    <t>2024-08-03T21:23:50.468Z</t>
  </si>
  <si>
    <t>ObjectId(66ae9fe69653f6008d6d44e4)</t>
  </si>
  <si>
    <t>2024-08-03T21:23:50.478Z</t>
  </si>
  <si>
    <t>ObjectId(66ae9fe99653f6008d6d44f2)</t>
  </si>
  <si>
    <t>2024-08-03T21:23:53.498Z</t>
  </si>
  <si>
    <t>ObjectId(66ae9fe99653f6008d6d4500)</t>
  </si>
  <si>
    <t>2024-08-03T21:23:53.506Z</t>
  </si>
  <si>
    <t>ObjectId(66ae9feb9653f6008d6d4507)</t>
  </si>
  <si>
    <t>Great! Let's start by making that list of activities together. 
1. **Identify Activities**: Think about things you used to enjoy or activities that you think might bring you some joy or fulfillment. They can be big or small. For example, you might consider:
   - Going for a short walk
   - Reading a book or magazine
   - Listening to music
   - Trying a new recipe
   - Watching a favorite movie or show
   - Doing a puzzle or craft
What are some activities that come to mind for you? Feel free to share anything, and we can build the list together!</t>
  </si>
  <si>
    <t>2024-08-03T21:23:55.572Z</t>
  </si>
  <si>
    <t>ObjectId(66ae9fec9653f6008d6d451d)</t>
  </si>
  <si>
    <t>2024-08-03T21:23:56.606Z</t>
  </si>
  <si>
    <t>ObjectId(66ae9fee9653f6008d6d452a)</t>
  </si>
  <si>
    <t>Okay, I’ll give it a shot. Some activities that come to mind are:
- Going for a short walk around my neighborhood
- Reading a novel or some poetry (I used to love that)
- Listening to my favorite classical music
- Cooking a simple recipe—I used to enjoy that when my husband and I cooked together
- Watching a favorite movie or a documentary
- Doing a puzzle—I really liked those too
- Visiting a local museum, even if it's just for a short visit
Those are some things I could see myself trying. What do you think?</t>
  </si>
  <si>
    <t>2024-08-03T21:23:58.323Z</t>
  </si>
  <si>
    <t>ObjectId(66ae9fee9653f6008d6d4535)</t>
  </si>
  <si>
    <t>2024-08-03T21:23:58.328Z</t>
  </si>
  <si>
    <t>ObjectId(66ae9fef9653f6008d6d4541)</t>
  </si>
  <si>
    <t>2024-08-03T21:23:59.166Z</t>
  </si>
  <si>
    <t>ObjectId(66ae9ff39653f6008d6d4550)</t>
  </si>
  <si>
    <t>Those are wonderful activities, Denise! They reflect a range of interests and can definitely help you reconnect with things you once enjoyed. Here’s a quick recap of the steps for the Behavioral Activation exercise:
1. **Identify Activities**: You've already done this by listing activities like going for a walk, reading, listening to music, cooking, watching movies, doing puzzles, and visiting a museum.
2. **Schedule These Activities**: Next, we can think about how to schedule these activities into your daily routine. You might start with one or two activities per week.
3. **Gradually Increase**: As you feel more comfortable, you can gradually increase the frequency and duration of these activities.
4. **Monitor Your Mood**: Before and after each activity, take a moment to note how you feel. This can help you see any changes in your mood or motivation.
5. **Reflect on the Impact**: After trying these activities, reflect on how they affected your overall well-being.
Do you feel comfortable with these steps? Would you like to start scheduling some of these activities into your week?</t>
  </si>
  <si>
    <t>2024-08-03T21:24:03.062Z</t>
  </si>
  <si>
    <t>ObjectId(66ae9ff49653f6008d6d4564)</t>
  </si>
  <si>
    <t>Yes, I feel comfortable with those steps, and it’s nice to have a plan laid out. I think scheduling some of these activities could really help me get started. I’d like to try setting aside time for at least one activity each week. 
How do you suggest I start? Should I pick one or two activities from the list for this coming week? And how should I decide when to fit them in?</t>
  </si>
  <si>
    <t>2024-08-03T21:24:04.323Z</t>
  </si>
  <si>
    <t>ObjectId(66ae9ff49653f6008d6d456f)</t>
  </si>
  <si>
    <t>2024-08-03T21:24:04.332Z</t>
  </si>
  <si>
    <t>ObjectId(66ae9ff59653f6008d6d457b)</t>
  </si>
  <si>
    <t>2024-08-03T21:24:05.215Z</t>
  </si>
  <si>
    <t>ObjectId(66ae9ff89653f6008d6d458a)</t>
  </si>
  <si>
    <t>It's great to hear that you're ready to start scheduling activities! Picking one or two activities from your list for this coming week is a perfect way to begin. 
Here’s a simple approach to help you decide:
1. **Choose Activities**: Look at your list and select one or two activities that resonate with you the most right now. For example, if you're feeling particularly low, perhaps a short walk or listening to music might feel more manageable.
2. **Consider Your Schedule**: Think about your week ahead. Are there specific days or times when you typically have a bit more free time? It might be helpful to choose a day when you feel less busy or stressed.
3. **Set a Time**: Once you've chosen the activities, set a specific time for them. For instance, you could plan to go for a walk on Wednesday afternoon or listen to music on Saturday morning.
4. **Be Flexible**: Remember, it’s okay to adjust your plans if something comes up. The goal is to create a gentle structure that feels supportive, not overwhelming.
Would you like to try picking one or two activities now and deciding when to fit them in?</t>
  </si>
  <si>
    <t>2024-08-03T21:24:08.288Z</t>
  </si>
  <si>
    <t>ObjectId(66ae9ffa9653f6008d6d459e)</t>
  </si>
  <si>
    <t>Okay, let’s see. I think I’ll choose going for a short walk and listening to my favorite classical music. 
For the walk, I could try to schedule it for Wednesday afternoon, maybe around 3 PM when the weather seems nice. And for the music, I could set aside some time on Saturday morning, perhaps around 10 AM, to listen to it while I have my coffee. 
Does that sound good? Am I doing this right?</t>
  </si>
  <si>
    <t>2024-08-03T21:24:10.124Z</t>
  </si>
  <si>
    <t>ObjectId(66ae9ffa9653f6008d6d45a9)</t>
  </si>
  <si>
    <t>2024-08-03T21:24:10.129Z</t>
  </si>
  <si>
    <t>ObjectId(66ae9ffb9653f6008d6d45b5)</t>
  </si>
  <si>
    <t>2024-08-03T21:24:11.046Z</t>
  </si>
  <si>
    <t>ObjectId(66ae9ffc9653f6008d6d45c4)</t>
  </si>
  <si>
    <t>That sounds fantastic, Denise! You've chosen two great activities, and your scheduling looks perfect. 
- **Walk on Wednesday at 3 PM**: This is a wonderful way to get some fresh air and movement.
- **Listening to classical music on Saturday at 10 AM**: Enjoying music with your coffee sounds like a lovely way to start the weekend.
You’re definitely doing this right! Just remember to take a moment before and after each activity to check in with how you’re feeling. This will help you notice any changes in your mood or energy.
Is there anything else you’d like to discuss or any questions you have about this exercise before we wrap up?</t>
  </si>
  <si>
    <t>2024-08-03T21:24:12.995Z</t>
  </si>
  <si>
    <t>ObjectId(66ae9ffe9653f6008d6d45d8)</t>
  </si>
  <si>
    <t>I think I’m good for now! I feel hopeful about trying these activities. Thank you for helping me lay this out so clearly. It feels more manageable, and I’m looking forward to seeing how I feel after them. 
I appreciate your support, Dr. Smith. I’m sure I’ll have more questions as I go along, but for now, I think I’m ready to give this a shot!</t>
  </si>
  <si>
    <t>2024-08-03T21:24:14.425Z</t>
  </si>
  <si>
    <t>ObjectId(66ae9ffe9653f6008d6d45e3)</t>
  </si>
  <si>
    <t>2024-08-03T21:24:14.427Z</t>
  </si>
  <si>
    <t>ObjectId(66ae9fff9653f6008d6d45ef)</t>
  </si>
  <si>
    <t>2024-08-03T21:24:15.249Z</t>
  </si>
  <si>
    <t>ObjectId(66ae9fff9653f6008d6d45ff)</t>
  </si>
  <si>
    <t>2024-08-03T21:24:15.261Z</t>
  </si>
  <si>
    <t>ObjectId(66aea0019653f6008d6d460d)</t>
  </si>
  <si>
    <t>(THINKING: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t>
  </si>
  <si>
    <t>2024-08-03T21:24:17.296Z</t>
  </si>
  <si>
    <t>ObjectId(66aea0019653f6008d6d461b)</t>
  </si>
  <si>
    <t>2024-08-03T21:24:17.303Z</t>
  </si>
  <si>
    <t>ObjectId(66aea0039653f6008d6d4622)</t>
  </si>
  <si>
    <t>I'm really glad to hear that you're feeling hopeful about trying these activities, Denise! It sounds like you have a solid plan in place, and I'm here to support you whenever you need it.
To summarize our session today:
- We explored your feelings of grief and isolation, and you shared some meaningful activities that you used to enjoy.
- We discussed the Behavioral Activation exercise, which involves identifying and scheduling activities to help increase your engagement in life.
- You chose to go for a short walk on Wednesday at 3 PM and listen to classical music on Saturday at 10 AM.
Do you have any more questions or is there anything else you would like to discuss before we finish our session?</t>
  </si>
  <si>
    <t>2024-08-03T21:24:19.455Z</t>
  </si>
  <si>
    <t>ObjectId(66aea0049653f6008d6d4638)</t>
  </si>
  <si>
    <t>Instructions completed: no
The therapist did not ask the patient if they have understood the exercise or if they have any questions about it before proceeding with the exercise.
Last message coherent: yes</t>
  </si>
  <si>
    <t>2024-08-03T21:24:20.585Z</t>
  </si>
  <si>
    <t>ObjectId(66aea0069653f6008d6d4645)</t>
  </si>
  <si>
    <t xml:space="preserve">No, I think we've covered a lot today, and I feel good about the plan we created. Thank you for guiding me through everything. I really appreciate your support and understanding. I'll look forward to trying those activities and updating you on how they go in our next session. </t>
  </si>
  <si>
    <t>2024-08-03T21:24:22.115Z</t>
  </si>
  <si>
    <t>ObjectId(66aea0069653f6008d6d4650)</t>
  </si>
  <si>
    <t>2024-08-03T21:24:22.123Z</t>
  </si>
  <si>
    <t>ObjectId(66aea0079653f6008d6d465c)</t>
  </si>
  <si>
    <t>2024-08-03T21:24:23.033Z</t>
  </si>
  <si>
    <t>ObjectId(66aea0089653f6008d6d466b)</t>
  </si>
  <si>
    <t>I'm glad to hear that you feel good about the plan we created, Denise! It’s been a pleasure working with you today. 
As we wrap up, I want to remind you that I'm here for you whenever you need support. I look forward to hearing how your activities go in our next session. 
Take care of yourself, and I wish you all the best as you try out your plan. Goodbye for now!</t>
  </si>
  <si>
    <t>2024-08-03T21:24:24.632Z</t>
  </si>
  <si>
    <t>ObjectId(66aea0099653f6008d6d467f)</t>
  </si>
  <si>
    <t>Thank you, Dr. Smith. I appreciate your words and support. I’ll take care of myself and look forward to our next session. Goodbye for now!</t>
  </si>
  <si>
    <t>2024-08-03T21:24:25.573Z</t>
  </si>
  <si>
    <t>ObjectId(66aea0099653f6008d6d468a)</t>
  </si>
  <si>
    <t>2024-08-03T21:24:25.579Z</t>
  </si>
  <si>
    <t>ObjectId(66aea00a9653f6008d6d4696)</t>
  </si>
  <si>
    <t>2024-08-03T21:24:26.714Z</t>
  </si>
  <si>
    <t>ObjectId(66aea00a9653f6008d6d46a6)</t>
  </si>
  <si>
    <t>2024-08-03T21:24:26.721Z</t>
  </si>
  <si>
    <t>ObjectId(66aea00c9653f6008d6d46ae)</t>
  </si>
  <si>
    <t>Goodbye for now, Denise! I'm glad we could work together today, and I look forward to our next session. Take care!</t>
  </si>
  <si>
    <t>2024-08-03T21:24:28.252Z</t>
  </si>
  <si>
    <t>ObjectId(66aea00d9653f6008d6d46c4)</t>
  </si>
  <si>
    <t>2024-08-03T21:24:29.487Z</t>
  </si>
  <si>
    <t>ObjectId(66aea0999653f6008d6d4d0c)</t>
  </si>
  <si>
    <t>2024-08-03T21:26:49.268Z</t>
  </si>
  <si>
    <t>ObjectId(66aea0999653f6008d6d4d15)</t>
  </si>
  <si>
    <t>2024-08-03T21:26:49.269Z</t>
  </si>
  <si>
    <t>ObjectId(66aea09a9653f6008d6d4d1d)</t>
  </si>
  <si>
    <t>2024-08-03T21:26:50.275Z</t>
  </si>
  <si>
    <t>ObjectId(66aea09c9653f6008d6d4d31)</t>
  </si>
  <si>
    <t>Hi Dr. Smith! I’m feeling a bit overwhelmed to be honest. There’s just so much going on in my life right now, especially with relationships and work. It feels like I’m kind of trapped in a way.</t>
  </si>
  <si>
    <t>2024-08-03T21:26:52.026Z</t>
  </si>
  <si>
    <t>ObjectId(66aea09c9653f6008d6d4d3c)</t>
  </si>
  <si>
    <t>2024-08-03T21:26:52.038Z</t>
  </si>
  <si>
    <t>ObjectId(66aea09d9653f6008d6d4d44)</t>
  </si>
  <si>
    <t>(THINKING: I have not completed my current section yet.)
Thank you for sharing that with me. It sounds like you're going through a tough time, and I want to help you with that. Before we dive deeper, what name do you prefer to be called by?</t>
  </si>
  <si>
    <t>2024-08-03T21:26:53.479Z</t>
  </si>
  <si>
    <t>ObjectId(66aea09e9653f6008d6d4d58)</t>
  </si>
  <si>
    <t>You can just call me Nancy. That’s what everyone calls me!</t>
  </si>
  <si>
    <t>2024-08-03T21:26:54.256Z</t>
  </si>
  <si>
    <t>ObjectId(66aea09e9653f6008d6d4d63)</t>
  </si>
  <si>
    <t>2024-08-03T21:26:54.260Z</t>
  </si>
  <si>
    <t>ObjectId(66aea09f9653f6008d6d4d6b)</t>
  </si>
  <si>
    <t>(THINKING: I have not completed my current section yet.)
Thank you, Nancy! It's nice to meet you. Do you have any questions about the service or about me that you'd like to ask?</t>
  </si>
  <si>
    <t>2024-08-03T21:26:55.214Z</t>
  </si>
  <si>
    <t>ObjectId(66aea0a09653f6008d6d4d7f)</t>
  </si>
  <si>
    <t>Not right now, but I appreciate the offer! I’m really just hoping to talk about what’s been bothering me. I guess I’m just feeling a bit stuck with my relationships and work, and it would be nice to sort through all of it.</t>
  </si>
  <si>
    <t>2024-08-03T21:26:56.202Z</t>
  </si>
  <si>
    <t>ObjectId(66aea0a09653f6008d6d4d8a)</t>
  </si>
  <si>
    <t>2024-08-03T21:26:56.211Z</t>
  </si>
  <si>
    <t>ObjectId(66aea0a29653f6008d6d4d92)</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</si>
  <si>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feeling quite overwhelmed, and I'm here to help you sort through those feelings. Would you like to first further explore your problem, or would you prefer to learn a CBT exercise right away?</t>
  </si>
  <si>
    <t>2024-08-03T21:26:58.692Z</t>
  </si>
  <si>
    <t>ObjectId(66aea0a29653f6008d6d4da4)</t>
  </si>
  <si>
    <t>2024-08-03T21:26:58.696Z</t>
  </si>
  <si>
    <t>ObjectId(66aea0a29653f6008d6d4dab)</t>
  </si>
  <si>
    <t>2024-08-03T21:26:58.698Z</t>
  </si>
  <si>
    <t>ObjectId(66aea0a39653f6008d6d4db7)</t>
  </si>
  <si>
    <t>2024-08-03T21:26:59.697Z</t>
  </si>
  <si>
    <t>ObjectId(66aea0a49653f6008d6d4dc4)</t>
  </si>
  <si>
    <t>I think I’d like to explore my problems a bit more first. There’s so much to untangle with my relationships and work, and I feel like that’s really affecting my mood lately.</t>
  </si>
  <si>
    <t>2024-08-03T21:27:00.491Z</t>
  </si>
  <si>
    <t>ObjectId(66aea0a49653f6008d6d4dcf)</t>
  </si>
  <si>
    <t>2024-08-03T21:27:00.496Z</t>
  </si>
  <si>
    <t>ObjectId(66aea0a79653f6008d6d4dd7)</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</si>
  <si>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Great choice, Nancy! Let's start by exploring your problems further. Can you further describe the main issue you are experiencing with your relationships and work?</t>
  </si>
  <si>
    <t>2024-08-03T21:27:03.883Z</t>
  </si>
  <si>
    <t>ObjectId(66aea0a79653f6008d6d4de9)</t>
  </si>
  <si>
    <t>2024-08-03T21:27:03.892Z</t>
  </si>
  <si>
    <t>ObjectId(66aea0a79653f6008d6d4df0)</t>
  </si>
  <si>
    <t>2024-08-03T21:27:03.895Z</t>
  </si>
  <si>
    <t>ObjectId(66aea0a89653f6008d6d4dfc)</t>
  </si>
  <si>
    <t>2024-08-03T21:27:04.618Z</t>
  </si>
  <si>
    <t>ObjectId(66aea0aa9653f6008d6d4e09)</t>
  </si>
  <si>
    <t>Sure! Right now, my relationships feel like a huge source of stress. I recently broke up with my boyfriend, Morrison, but he keeps calling and wanting to spend time together, which makes it hard to move on. Then there's my roommate, Connie, who wants to hang out more than I'm comfortable with. I feel like I can't breathe sometimes, and I'm considering just cutting ties with everyone. 
On top of that, my work is really heavy right now. There’s this major project I’m nervous about, and I keep worrying that I won’t meet my boss's expectations. I just feel like I'm juggling too much, and I’m scared of messing things up even more—like I did before during a similar presentation. It all feels a bit suffocating.</t>
  </si>
  <si>
    <t>2024-08-03T21:27:06.202Z</t>
  </si>
  <si>
    <t>ObjectId(66aea0aa9653f6008d6d4e14)</t>
  </si>
  <si>
    <t>2024-08-03T21:27:06.205Z</t>
  </si>
  <si>
    <t>ObjectId(66aea0ac9653f6008d6d4e1c)</t>
  </si>
  <si>
    <t>(THINKING: I have not completed my current section yet.)
Thank you for sharing that with me, Nancy. It sounds like you're feeling overwhelmed by both your relationships and work, and it's understandable to feel suffocated when you're juggling so much. 
How does this issue affect your daily life?</t>
  </si>
  <si>
    <t>2024-08-03T21:27:08.299Z</t>
  </si>
  <si>
    <t>ObjectId(66aea0ad9653f6008d6d4e30)</t>
  </si>
  <si>
    <t>Well, it affects my daily life quite a bit. I find it hard to focus on my work because my mind keeps drifting to my relationship problems. I get anxious before work, worrying about my presentation and whether I’ll be able to handle everything. Then, when I come home, I feel this weight about how to deal with Morrison and Connie, and it often leads to me feeling irritable or sad. 
Sometimes, it even keeps me from going out or doing things I enjoy because I just want to stay in and avoid all these complicated feelings. It’s like I’m constantly on edge, and it’s hard to relax. I guess I just wish I could have a little peace of mind.</t>
  </si>
  <si>
    <t>2024-08-03T21:27:09.840Z</t>
  </si>
  <si>
    <t>ObjectId(66aea0ad9653f6008d6d4e3b)</t>
  </si>
  <si>
    <t>2024-08-03T21:27:09.847Z</t>
  </si>
  <si>
    <t>ObjectId(66aea0af9653f6008d6d4e43)</t>
  </si>
  <si>
    <t>(THINKING: I have not completed my current section yet.)
It sounds like the stress from your relationships and work is really impacting your ability to focus and enjoy your life, leading to feelings of anxiety, irritability, and sadness. It's completely understandable to want to avoid those complicated feelings when they feel so overwhelming.
Are there any specific triggers that worsen the issue for you?</t>
  </si>
  <si>
    <t>2024-08-03T21:27:11.246Z</t>
  </si>
  <si>
    <t>ObjectId(66aea0b19653f6008d6d4e57)</t>
  </si>
  <si>
    <t>Definitely. I find that certain situations really amplify my anxiety. For instance, whenever I get a call or a message from Morrison, I feel this wave of dread because I know that it means I have to confront the emotional mess we’re in right now. 
With Connie, it’s whenever she makes plans for us to hang out or asks to spend more time together. I feel guilty for not wanting to, but it really pushes me to my limits. And then with work, any time there’s an upcoming deadline or meeting, I get really anxious about the possibility of failing and disappointing my boss. It’s like these triggers capture my attention and draw me deeper into that overwhelming feeling.</t>
  </si>
  <si>
    <t>2024-08-03T21:27:13.139Z</t>
  </si>
  <si>
    <t>ObjectId(66aea0b19653f6008d6d4e62)</t>
  </si>
  <si>
    <t>2024-08-03T21:27:13.143Z</t>
  </si>
  <si>
    <t>ObjectId(66aea0b39653f6008d6d4e6a)</t>
  </si>
  <si>
    <t>(THINKING: I have not completed my current section yet.)
Thank you for sharing those specific triggers, Nancy. It sounds like receiving communication from Morrison and Connie, as well as approaching deadlines at work, really heighten your anxiety and feelings of being overwhelmed. 
What have you tried so far to address these issues?</t>
  </si>
  <si>
    <t>2024-08-03T21:27:15.166Z</t>
  </si>
  <si>
    <t>ObjectId(66aea0b59653f6008d6d4e7e)</t>
  </si>
  <si>
    <t>I’ve tried a few things to cope with these feelings. For work, I started making lists to keep track of tasks and deadlines, hoping that would help me feel more organized. Sometimes it helps, but other times it just reminds me of how much I still have to do.
When it comes to Morrison, I’ve tried to be clear with him about needing space, but he keeps reaching out anyway. I feel bad about it, like I’m letting him down. As for Connie, I’ve been avoiding her a bit, which isn’t a great solution, but I just don’t know how to tell her I need more space without hurting her feelings.
Honestly, I sometimes just try to distract myself with things like watching TV or scrolling through my phone, but that’s just temporary relief. It feels like I'm not really addressing the root of the problem.</t>
  </si>
  <si>
    <t>2024-08-03T21:27:17.059Z</t>
  </si>
  <si>
    <t>ObjectId(66aea0b59653f6008d6d4e89)</t>
  </si>
  <si>
    <t>2024-08-03T21:27:17.068Z</t>
  </si>
  <si>
    <t>ObjectId(66aea0b69653f6008d6d4e91)</t>
  </si>
  <si>
    <t>(THINKING: I have not completed my current section yet.)
It sounds like you've been trying to manage your feelings in various ways, from organizing your tasks at work to attempting to communicate your needs to Morrison and Connie. It's understandable that you feel stuck, especially when your efforts to create space or distract yourself only provide temporary relief.
What emotions do you feel when these issues arise?</t>
  </si>
  <si>
    <t>2024-08-03T21:27:18.744Z</t>
  </si>
  <si>
    <t>ObjectId(66aea0b89653f6008d6d4ea5)</t>
  </si>
  <si>
    <t>When these issues come up, I mostly feel anxious and frustrated. There’s this constant knot in my stomach, especially when I think about facing either Morrison or Connie. I also feel a sense of guilt, especially towards Connie, because I know she cares about me and wants to spend time together. It’s hard to balance wanting to prioritize my own peace with not wanting to hurt her feelings. 
Then there's a sense of sadness when I think about how I might end up hurting people or even feel like I'm not living up to their expectations. It's all kind of exhausting, to be honest.</t>
  </si>
  <si>
    <t>2024-08-03T21:27:20.506Z</t>
  </si>
  <si>
    <t>ObjectId(66aea0b89653f6008d6d4eb0)</t>
  </si>
  <si>
    <t>2024-08-03T21:27:20.510Z</t>
  </si>
  <si>
    <t>ObjectId(66aea0bc9653f6008d6d4eb8)</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</si>
  <si>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Thank you for sharing your feelings, Nancy. It sounds like you're experiencing a mix of anxiety, frustration, guilt, and sadness, which is understandably exhausting. 
Based on what you've shared, I think it might be helpful to try a CBT exercise. One option is the Thought Record, which can help you challenge and reframe negative thoughts that contribute to your anxiety and feelings of guilt. Another option is Behavioral Activation, which focuses on scheduling enjoyable activities to help lift your mood. Lastly, we could explore Relaxation Techniques to help reduce your stress and anxiety.
Which of these exercises would you like to try?</t>
  </si>
  <si>
    <t>2024-08-03T21:27:24.585Z</t>
  </si>
  <si>
    <t>ObjectId(66aea0bc9653f6008d6d4eca)</t>
  </si>
  <si>
    <t>2024-08-03T21:27:24.595Z</t>
  </si>
  <si>
    <t>ObjectId(66aea0bc9653f6008d6d4ed1)</t>
  </si>
  <si>
    <t>2024-08-03T21:27:24.598Z</t>
  </si>
  <si>
    <t>ObjectId(66aea0be9653f6008d6d4edd)</t>
  </si>
  <si>
    <t>Instructions completed: no
The therapist did not provide a rephrased summary of the patient's input and ask if they understood the problem correctly before suggesting CBT exercises.
Last message coherent: yes</t>
  </si>
  <si>
    <t>2024-08-03T21:27:26.120Z</t>
  </si>
  <si>
    <t>ObjectId(66aea0bf9653f6008d6d4eea)</t>
  </si>
  <si>
    <t>I think I’d like to try the Thought Record exercise. It seems like it might help me dig deeper into my thoughts and feelings and maybe see things from a different perspective. Plus, I really want to figure out how to manage all this anxiety and guilt.</t>
  </si>
  <si>
    <t>2024-08-03T21:27:27.352Z</t>
  </si>
  <si>
    <t>ObjectId(66aea0bf9653f6008d6d4ef5)</t>
  </si>
  <si>
    <t>2024-08-03T21:27:27.358Z</t>
  </si>
  <si>
    <t>ObjectId(66aea0c39653f6008d6d4efd)</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</si>
  <si>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choice, Nancy! Let's go through the Thought Record exercise together. Here are the steps involved:
1. Identify a distressing thought that you have been experiencing.
2. Write down that thought.
3. Note the emotion and intensity associated with that thought (on a scale from 0 to 10).
4. Challenge the thought by looking for evidence for and against it.
5. Reframe the thought into a more balanced perspective.
6. Finally, note the new emotion and intensity after reframing.
Do you understand the exercise, or do you have any questions about it?</t>
  </si>
  <si>
    <t>2024-08-03T21:27:31.338Z</t>
  </si>
  <si>
    <t>ObjectId(66aea0c39653f6008d6d4f0f)</t>
  </si>
  <si>
    <t>2024-08-03T21:27:31.343Z</t>
  </si>
  <si>
    <t>ObjectId(66aea0c39653f6008d6d4f16)</t>
  </si>
  <si>
    <t>2024-08-03T21:27:31.345Z</t>
  </si>
  <si>
    <t>ObjectId(66aea0c49653f6008d6d4f22)</t>
  </si>
  <si>
    <t>2024-08-03T21:27:32.262Z</t>
  </si>
  <si>
    <t>ObjectId(66aea0c59653f6008d6d4f2f)</t>
  </si>
  <si>
    <t>I think I understand the exercise, but I’m a little unsure about how to challenge the thought and find evidence for and against it. Could you explain that part a bit more?</t>
  </si>
  <si>
    <t>2024-08-03T21:27:33.319Z</t>
  </si>
  <si>
    <t>ObjectId(66aea0c59653f6008d6d4f3a)</t>
  </si>
  <si>
    <t>2024-08-03T21:27:33.321Z</t>
  </si>
  <si>
    <t>ObjectId(66aea0c79653f6008d6d4f42)</t>
  </si>
  <si>
    <t>(THINKING: I have not completed my current section yet.)
Of course! When you're challenging a thought, you're essentially looking for evidence that supports or contradicts it. Here’s how you can approach it:
1. **Evidence For the Thought**: Consider what makes this thought seem true. What experiences or facts support it? Write down any reasons you have that validate this thought.
2. **Evidence Against the Thought**: Now, think about the opposite. What evidence contradicts this thought? Are there times when this thought wasn't true? Write down any experiences or facts that challenge the validity of the thought.
The goal is to create a balanced view by weighing both sides. This can help you see that your initial thought might not be as absolute as it seems.
Does that help clarify how to challenge the thought? If you're ready, we can start the exercise!</t>
  </si>
  <si>
    <t>2024-08-03T21:27:35.940Z</t>
  </si>
  <si>
    <t>ObjectId(66aea0c99653f6008d6d4f56)</t>
  </si>
  <si>
    <t>Yes, that definitely helps clarify things! Thank you. I think I’m ready to start the exercise now. 
For the first step, I’ll identify a distressing thought. I’ve been really feeling guilty about wanting space from Connie, and the thought that keeps coming to mind is: “If I ask Connie for space, she’ll be hurt and think I don’t care about her.” 
So, I’ll write that down as my thought. 
For the emotion and intensity, I'd say I feel a level of guilt about a 7. 
What’s the next step?</t>
  </si>
  <si>
    <t>2024-08-03T21:27:37.797Z</t>
  </si>
  <si>
    <t>ObjectId(66aea0c99653f6008d6d4f61)</t>
  </si>
  <si>
    <t>2024-08-03T21:27:37.804Z</t>
  </si>
  <si>
    <t>ObjectId(66aea0cb9653f6008d6d4f69)</t>
  </si>
  <si>
    <t>(THINKING: I have not completed my current section yet.)
Great job identifying your thought and the associated emotion, Nancy! 
Now, let's move on to the next step: challenging the thought. 
1. **Evidence For the Thought**: What are some reasons you believe that if you ask Connie for space, she’ll be hurt and think you don’t care about her? 
Take your time to write down any evidence that supports this thought.</t>
  </si>
  <si>
    <t>2024-08-03T21:27:39.604Z</t>
  </si>
  <si>
    <t>ObjectId(66aea0ce9653f6008d6d4f7d)</t>
  </si>
  <si>
    <t>Okay, here are some reasons I believe this thought:
1. Connie has always been very open about her feelings, and she gets upset easily when things don't go the way she hopes.
2. I can remember times when I wasn't able to spend time with her, and she looked disappointed or hurt.
3. I know she values our friendship a lot, and I don’t want to feel like I’m letting her down.
4. If I were in her shoes, I’d probably feel hurt if someone wanted to distance themselves from me.
I think that covers it for the evidence for my thought. What’s next?</t>
  </si>
  <si>
    <t>2024-08-03T21:27:42.102Z</t>
  </si>
  <si>
    <t>ObjectId(66aea0ce9653f6008d6d4f88)</t>
  </si>
  <si>
    <t>2024-08-03T21:27:42.110Z</t>
  </si>
  <si>
    <t>ObjectId(66aea0d19653f6008d6d4f90)</t>
  </si>
  <si>
    <t>(THINKING: I have not completed my current section yet.)
Thank you for sharing that evidence, Nancy. It’s clear that you have valid reasons for feeling this way. Now, let’s move on to the next step: 
2. **Evidence Against the Thought**: What are some reasons or experiences that might contradict the thought that if you ask Connie for space, she’ll be hurt and think you don’t care about her? 
Take your time to think about this and write down any evidence that challenges your initial thought.</t>
  </si>
  <si>
    <t>2024-08-03T21:27:45.168Z</t>
  </si>
  <si>
    <t>ObjectId(66aea0d39653f6008d6d4fa4)</t>
  </si>
  <si>
    <t>Here’s what I can think of as evidence against the thought: 
1. Connie might understand that everyone needs personal space sometimes, and it doesn't mean I care about her any less.
2. I’ve noticed that sometimes when I’m honest about needing space, she’s been supportive and willing to give it to me.
3. We’ve had conversations in the past about the importance of self-care and boundaries, so it’s possible she would respect my need for space.
4. My desire for space may actually allow me to be a better friend in the long run, as I could be more present and engaged when we do spend time together.
That gives me a different perspective on the situation. What’s the next step?</t>
  </si>
  <si>
    <t>2024-08-03T21:27:47.273Z</t>
  </si>
  <si>
    <t>ObjectId(66aea0d39653f6008d6d4faf)</t>
  </si>
  <si>
    <t>2024-08-03T21:27:47.278Z</t>
  </si>
  <si>
    <t>ObjectId(66aea0d59653f6008d6d4fb7)</t>
  </si>
  <si>
    <t>(THINKING: I have not completed my current section yet.)
Excellent work, Nancy! You've gathered some strong evidence against your initial thought, which provides a more balanced perspective. 
Now, let's move on to the next step:
5. **Reframe the Thought**: Based on the evidence you've gathered, how can you reframe your original thought into a more balanced perspective? What would be a healthier way to think about asking Connie for space? 
Take your time to formulate this new thought.</t>
  </si>
  <si>
    <t>2024-08-03T21:27:49.467Z</t>
  </si>
  <si>
    <t>ObjectId(66aea0d79653f6008d6d4fcb)</t>
  </si>
  <si>
    <t>I think I could reframe my original thought to something like: “Asking Connie for space doesn’t mean I don’t care about her; it’s about taking care of myself, and she may actually understand and respect that.” 
I could also remind myself that friendships can involve healthy boundaries, and this could lead to a stronger, more genuine connection. This way, it feels less like I’m pushing her away and more like I’m taking steps to maintain a healthy friendship. 
Does that sound good for reframing? What’s next?</t>
  </si>
  <si>
    <t>2024-08-03T21:27:51.234Z</t>
  </si>
  <si>
    <t>ObjectId(66aea0d79653f6008d6d4fd6)</t>
  </si>
  <si>
    <t>2024-08-03T21:27:51.238Z</t>
  </si>
  <si>
    <t>ObjectId(66aea0d99653f6008d6d4fde)</t>
  </si>
  <si>
    <t>(THINKING: I have not completed my current section yet.)
That sounds like a wonderful reframe, Nancy! It emphasizes self-care while acknowledging the importance of your friendship with Connie. 
Finally, let's move on to the last step:
6. **Note the New Emotion and Intensity**: After reframing your thought, how do you feel now about the situation? What is the intensity of that emotion on a scale from 0 to 10?</t>
  </si>
  <si>
    <t>2024-08-03T21:27:53.078Z</t>
  </si>
  <si>
    <t>ObjectId(66aea0da9653f6008d6d4ff2)</t>
  </si>
  <si>
    <t>After reframing my thought, I feel a lot more calm and even a little hopeful about the situation. Instead of feeling guilty, I feel more empowered to set a boundary, which is nice. I’d say my intensity for that feeling is around a 4 now, whereas before it was a 7. It’s definitely improved! I think I can handle this conversation with Connie better now.</t>
  </si>
  <si>
    <t>2024-08-03T21:27:54.412Z</t>
  </si>
  <si>
    <t>ObjectId(66aea0da9653f6008d6d4ffd)</t>
  </si>
  <si>
    <t>2024-08-03T21:27:54.414Z</t>
  </si>
  <si>
    <t>ObjectId(66aea0de9653f6008d6d5005)</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</si>
  <si>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calmer and more empowered after reframing your thought! It sounds like you've made significant progress in addressing your feelings about setting boundaries with Connie.
As we wrap up our session, let's summarize what we've discussed: We explored your feelings of anxiety and guilt regarding your relationships and work. You identified a distressing thought about needing space from Connie, challenged it, and reframed it into a more balanced perspective. This process helped you feel more hopeful and empowered.
Do you have any more questions or is there anything else you would like to discuss before we finish?</t>
  </si>
  <si>
    <t>2024-08-03T21:27:58.286Z</t>
  </si>
  <si>
    <t>ObjectId(66aea0de9653f6008d6d5017)</t>
  </si>
  <si>
    <t>2024-08-03T21:27:58.302Z</t>
  </si>
  <si>
    <t>ObjectId(66aea0de9653f6008d6d501e)</t>
  </si>
  <si>
    <t>2024-08-03T21:27:58.308Z</t>
  </si>
  <si>
    <t>ObjectId(66aea0df9653f6008d6d502a)</t>
  </si>
  <si>
    <t>Instructions completed: no
The therapist did not proceed to Section 8 after completing the Thought Record exercise.
Last message coherent: yes</t>
  </si>
  <si>
    <t>2024-08-03T21:27:59.176Z</t>
  </si>
  <si>
    <t>ObjectId(66aea0e09653f6008d6d5037)</t>
  </si>
  <si>
    <t>I really appreciate going through this exercise with you—it was helpful! I don’t have any specific questions right now, but I do feel like I have a clearer way of approaching things, especially with Connie. 
I guess I just want to make sure I can keep this perspective in mind moving forward. Would it be okay to explore ways to remind myself of this in the future?</t>
  </si>
  <si>
    <t>2024-08-03T21:28:00.786Z</t>
  </si>
  <si>
    <t>ObjectId(66aea0e09653f6008d6d5042)</t>
  </si>
  <si>
    <t>2024-08-03T21:28:00.788Z</t>
  </si>
  <si>
    <t>ObjectId(66aea0e39653f6008d6d504a)</t>
  </si>
  <si>
    <t>(THINKING: I have not completed my current section yet.)
I'm really glad to hear that you found the exercise helpful, Nancy! It's great that you feel clearer about how to approach your situation with Connie.
While we are wrapping up, I can suggest a few ways to remind yourself of this perspective moving forward:
1. **Journaling**: Write down your reframed thought and any positive affirmations. You can revisit this whenever you feel overwhelmed.
2. **Visual Reminders**: Create a small note or card with your reframed thought and keep it somewhere visible, like on your desk or in your wallet.
3. **Mindfulness Practices**: Incorporate mindfulness techniques, such as deep breathing or meditation, to help center yourself when you start to feel anxious.
4. **Talk It Out**: Share your reframed thought with a trusted friend or family member who can remind you of it when you need support.
These strategies can help reinforce your new perspective. 
Do you have any more questions or is there anything else you would like to discuss before we finish?</t>
  </si>
  <si>
    <t>2024-08-03T21:28:03.811Z</t>
  </si>
  <si>
    <t>ObjectId(66aea0e59653f6008d6d505e)</t>
  </si>
  <si>
    <t>Those suggestions sound really helpful! I especially like the idea of journaling and having a visual reminder. I think those could keep me grounded when I start feeling anxious again. 
I don't have any more questions right now, but I really appreciate your support today. I feel a bit lighter after talking through everything. Thank you!</t>
  </si>
  <si>
    <t>2024-08-03T21:28:05.242Z</t>
  </si>
  <si>
    <t>ObjectId(66aea0e59653f6008d6d5069)</t>
  </si>
  <si>
    <t>2024-08-03T21:28:05.248Z</t>
  </si>
  <si>
    <t>ObjectId(66aea0e89653f6008d6d5071)</t>
  </si>
  <si>
    <t>(THINKING: I have completed my current section.)
I'm glad to hear that you found the suggestions helpful, Nancy! It's wonderful that you're feeling a bit lighter after our conversation. 
To summarize our session: We explored your feelings of anxiety and guilt regarding your relationships and work. You identified a distressing thought about needing space from Connie, challenged it, and reframed it into a more balanced perspective. We also discussed strategies to help you maintain this perspective moving forward.
I'm here for you if you need further support in the future. I wish you all the best as you navigate these challenges, and I hope you find peace and clarity in your relationships. 
Thank you for sharing with me today, and take care! If you have any final thoughts or goodbyes, feel free to share.</t>
  </si>
  <si>
    <t>2024-08-03T21:28:08.519Z</t>
  </si>
  <si>
    <t>ObjectId(66aea0e89653f6008d6d5083)</t>
  </si>
  <si>
    <t>2024-08-03T21:28:08.535Z</t>
  </si>
  <si>
    <t>ObjectId(66aea0ea9653f6008d6d5090)</t>
  </si>
  <si>
    <t>Instructions completed: no
The therapist did not explicitly tell the patient that it was time to finish the session, nor did they provide a summary of what was discussed and the exercises conducted. Additionally, they did not express their availability for further support or say goodbye.
Last message coherent: yes</t>
  </si>
  <si>
    <t>2024-08-03T21:28:10.047Z</t>
  </si>
  <si>
    <t>ObjectId(66aea0ea9653f6008d6d50b6)</t>
  </si>
  <si>
    <t>2024-08-03T21:28:10.066Z</t>
  </si>
  <si>
    <t>ObjectId(66aea0ea9653f6008d6d50bf)</t>
  </si>
  <si>
    <t>2024-08-03T21:28:10.069Z</t>
  </si>
  <si>
    <t>ObjectId(66aea0ea9653f6008d6d50cb)</t>
  </si>
  <si>
    <t>2024-08-03T21:28:10.976Z</t>
  </si>
  <si>
    <t>ObjectId(66aea0eb9653f6008d6d50da)</t>
  </si>
  <si>
    <t>2024-08-03T21:28:11.797Z</t>
  </si>
  <si>
    <t>ObjectId(66aea0ec9653f6008d6d50ee)</t>
  </si>
  <si>
    <t>Hi, Dr. Smith! I'm feeling a bit overwhelmed, to be honest. There's just a lot going on in my life right now with relationships and work. Sometimes it feels like I can't keep up, and it’s making me question everything.</t>
  </si>
  <si>
    <t>2024-08-03T21:28:12.820Z</t>
  </si>
  <si>
    <t>ObjectId(66aea0ec9653f6008d6d50f9)</t>
  </si>
  <si>
    <t>2024-08-03T21:28:12.828Z</t>
  </si>
  <si>
    <t>ObjectId(66aea0ed9653f6008d6d5105)</t>
  </si>
  <si>
    <t>2024-08-03T21:28:13.740Z</t>
  </si>
  <si>
    <t>ObjectId(66aea0ee9653f6008d6d5114)</t>
  </si>
  <si>
    <t>Thank you for sharing that with me. It sounds like you're going through a challenging time. Before we dive deeper, what name do you prefer to be called by?</t>
  </si>
  <si>
    <t>2024-08-03T21:28:14.658Z</t>
  </si>
  <si>
    <t>ObjectId(66aea0ef9653f6008d6d5128)</t>
  </si>
  <si>
    <t>You can call me Nancy. That’s my name!</t>
  </si>
  <si>
    <t>2024-08-03T21:28:15.303Z</t>
  </si>
  <si>
    <t>ObjectId(66aea0ef9653f6008d6d5133)</t>
  </si>
  <si>
    <t>2024-08-03T21:28:15.306Z</t>
  </si>
  <si>
    <t>ObjectId(66aea0f09653f6008d6d513f)</t>
  </si>
  <si>
    <t>2024-08-03T21:28:16.395Z</t>
  </si>
  <si>
    <t>ObjectId(66aea0f19653f6008d6d514e)</t>
  </si>
  <si>
    <t>2024-08-03T21:28:17.740Z</t>
  </si>
  <si>
    <t>ObjectId(66aea0f29653f6008d6d5162)</t>
  </si>
  <si>
    <t>Not at the moment, but I'm curious about how this process works. Will we be focusing on my relationships today, or do you have a specific approach in mind?</t>
  </si>
  <si>
    <t>2024-08-03T21:28:18.755Z</t>
  </si>
  <si>
    <t>ObjectId(66aea0f29653f6008d6d516d)</t>
  </si>
  <si>
    <t>2024-08-03T21:28:18.759Z</t>
  </si>
  <si>
    <t>ObjectId(66aea0f39653f6008d6d5179)</t>
  </si>
  <si>
    <t>2024-08-03T21:28:19.408Z</t>
  </si>
  <si>
    <t>ObjectId(66aea0f49653f6008d6d5188)</t>
  </si>
  <si>
    <t>That's a great question, Nancy! The process is flexible and tailored to your needs. We can certainly focus on your relationships today, but I'm here to support you with whatever is most pressing for you. If you feel overwhelmed, we can explore that as well. Is there a specific area you'd like to start with?</t>
  </si>
  <si>
    <t>2024-08-03T21:28:20.555Z</t>
  </si>
  <si>
    <t>ObjectId(66aea0f59653f6008d6d519c)</t>
  </si>
  <si>
    <t>I think it might be best to start with my relationships. They're weighing heavily on me right now, especially with Morrison and Connie. I just feel so trapped in these dynamics, and I’m not sure how to handle them.</t>
  </si>
  <si>
    <t>2024-08-03T21:28:21.416Z</t>
  </si>
  <si>
    <t>ObjectId(66aea0f59653f6008d6d51a7)</t>
  </si>
  <si>
    <t>2024-08-03T21:28:21.427Z</t>
  </si>
  <si>
    <t>ObjectId(66aea0f69653f6008d6d51b3)</t>
  </si>
  <si>
    <t>2024-08-03T21:28:22.281Z</t>
  </si>
  <si>
    <t>ObjectId(66aea0f69653f6008d6d51c3)</t>
  </si>
  <si>
    <t>2024-08-03T21:28:22.290Z</t>
  </si>
  <si>
    <t>ObjectId(66aea0f89653f6008d6d51d1)</t>
  </si>
  <si>
    <t>2024-08-03T21:28:24.365Z</t>
  </si>
  <si>
    <t>ObjectId(66aea0f89653f6008d6d51df)</t>
  </si>
  <si>
    <t>2024-08-03T21:28:24.384Z</t>
  </si>
  <si>
    <t>ObjectId(66aea0f99653f6008d6d51e6)</t>
  </si>
  <si>
    <t>Now that we've introduced ourselves, let's take a moment to check in. How are you doing today, Nancy?</t>
  </si>
  <si>
    <t>2024-08-03T21:28:25.128Z</t>
  </si>
  <si>
    <t>ObjectId(66aea0fa9653f6008d6d51fc)</t>
  </si>
  <si>
    <t>Instructions completed: no
The therapist did not wait for the patient to confirm they had no more questions before proceeding.
Last message coherent: no
The therapist's last message repeats a question that the patient has already answered, which disrupts the flow of the conversation.</t>
  </si>
  <si>
    <t>2024-08-03T21:28:26.942Z</t>
  </si>
  <si>
    <t>ObjectId(66aea0fc9653f6008d6d5209)</t>
  </si>
  <si>
    <t>I'm still feeling pretty overwhelmed, to be honest. It's hard to shake off this feeling of being trapped in my relationships and work. I want to feel more in control, but right now, it seems like everything is just pulling me in different directions.</t>
  </si>
  <si>
    <t>2024-08-03T21:28:28.486Z</t>
  </si>
  <si>
    <t>ObjectId(66aea0fc9653f6008d6d5214)</t>
  </si>
  <si>
    <t>2024-08-03T21:28:28.494Z</t>
  </si>
  <si>
    <t>ObjectId(66aea0fd9653f6008d6d5220)</t>
  </si>
  <si>
    <t>2024-08-03T21:28:29.409Z</t>
  </si>
  <si>
    <t>ObjectId(66aea0ff9653f6008d6d522f)</t>
  </si>
  <si>
    <t>I appreciate your honesty, Nancy. It sounds really tough to feel pulled in so many directions, and it's completely understandable to feel overwhelmed in that situation. Can you tell me more about what specifically makes you feel trapped in your relationships and work?</t>
  </si>
  <si>
    <t>2024-08-03T21:28:31.046Z</t>
  </si>
  <si>
    <t>ObjectId(66aea1029653f6008d6d5243)</t>
  </si>
  <si>
    <t>Sure. With Morrison, even though we broke up, he keeps calling and wanting to hang out, which makes it hard for me to move on. I feel guilty for wanting to cut ties completely. Then there's my roommate Connie; she wants to spend a lot of time together, but I don't feel the same way. I feel guilty about that too. 
At work, there's so much pressure to perform well, especially since I have this big presentation coming up. I worry about not meeting expectations, especially after struggling with a similar project before. It's all just piling up, and I don't know how to handle it.</t>
  </si>
  <si>
    <t>2024-08-03T21:28:34.935Z</t>
  </si>
  <si>
    <t>ObjectId(66aea1029653f6008d6d524e)</t>
  </si>
  <si>
    <t>2024-08-03T21:28:34.940Z</t>
  </si>
  <si>
    <t>ObjectId(66aea1039653f6008d6d525a)</t>
  </si>
  <si>
    <t>2024-08-03T21:28:35.860Z</t>
  </si>
  <si>
    <t>ObjectId(66aea1059653f6008d6d5269)</t>
  </si>
  <si>
    <t>Thank you for sharing that, Nancy. It sounds like you're dealing with a lot of conflicting emotions, especially with Morrison and Connie. It's completely normal to feel guilty in these situations, but it's important to prioritize your own well-being too. 
With the pressure at work and the upcoming presentation, it makes sense that everything feels overwhelming. How do you feel about the idea of setting boundaries with Morrison and Connie? Would that be something you’d like to explore?</t>
  </si>
  <si>
    <t>2024-08-03T21:28:37.507Z</t>
  </si>
  <si>
    <t>ObjectId(66aea1069653f6008d6d527d)</t>
  </si>
  <si>
    <t>I think setting boundaries could help, but I'm really scared of how they might react. I don’t want to hurt them or make things worse, especially with Morrison, since he’s still reaching out. I guess I just don’t know how to approach it without feeling guilty. It's like I want to be kind, but I also need to look out for myself. What if they don't understand?</t>
  </si>
  <si>
    <t>2024-08-03T21:28:38.933Z</t>
  </si>
  <si>
    <t>ObjectId(66aea1069653f6008d6d5288)</t>
  </si>
  <si>
    <t>2024-08-03T21:28:38.940Z</t>
  </si>
  <si>
    <t>ObjectId(66aea1079653f6008d6d5294)</t>
  </si>
  <si>
    <t>2024-08-03T21:28:39.851Z</t>
  </si>
  <si>
    <t>ObjectId(66aea1099653f6008d6d52a3)</t>
  </si>
  <si>
    <t>It's completely understandable to feel scared about setting boundaries, especially when you're concerned about how others might react. It shows that you care about their feelings, which is a positive trait. However, it's also important to remember that your needs and well-being matter too.
Would you like to explore this issue of setting boundaries further, or would you prefer to learn a CBT exercise to help manage these feelings of guilt and overwhelm?</t>
  </si>
  <si>
    <t>2024-08-03T21:28:41.694Z</t>
  </si>
  <si>
    <t>ObjectId(66aea10a9653f6008d6d52b7)</t>
  </si>
  <si>
    <t>I think exploring setting boundaries would be more helpful right now. I really want to figure out how to communicate my needs without feeling guilty or damaging the relationships further. How can I start that process?</t>
  </si>
  <si>
    <t>2024-08-03T21:28:42.924Z</t>
  </si>
  <si>
    <t>ObjectId(66aea10a9653f6008d6d52c2)</t>
  </si>
  <si>
    <t>2024-08-03T21:28:42.933Z</t>
  </si>
  <si>
    <t>ObjectId(66aea10b9653f6008d6d52ce)</t>
  </si>
  <si>
    <t>2024-08-03T21:28:43.533Z</t>
  </si>
  <si>
    <t>ObjectId(66aea10b9653f6008d6d52de)</t>
  </si>
  <si>
    <t>2024-08-03T21:28:43.538Z</t>
  </si>
  <si>
    <t>ObjectId(66aea1129653f6008d6d52ec)</t>
  </si>
  <si>
    <t>2024-08-03T21:28:50.297Z</t>
  </si>
  <si>
    <t>ObjectId(66aea1129653f6008d6d52fa)</t>
  </si>
  <si>
    <t>2024-08-03T21:28:50.312Z</t>
  </si>
  <si>
    <t>ObjectId(66aea1139653f6008d6d5301)</t>
  </si>
  <si>
    <t>Great choice, Nancy! Let's start by diving deeper into the main issue you're experiencing with setting boundaries. Can you further describe what specifically makes it difficult for you to communicate your needs to Morrison and Connie?</t>
  </si>
  <si>
    <t>2024-08-03T21:28:51.259Z</t>
  </si>
  <si>
    <t>ObjectId(66aea1149653f6008d6d5317)</t>
  </si>
  <si>
    <t>Instructions completed: no
The therapist did not wait for the patient's response after asking if they would like to explore their problem or learn a CBT exercise.
Last message coherent: yes</t>
  </si>
  <si>
    <t>2024-08-03T21:28:52.749Z</t>
  </si>
  <si>
    <t>ObjectId(66aea1169653f6008d6d5324)</t>
  </si>
  <si>
    <t>I think a big part of it is my fear of confrontation. I worry that if I speak up, it might lead to arguments or hurt feelings. With Morrison, I still have this lingering emotional attachment, and I don’t want to push him away completely. It just feels complicated. 
With Connie, it’s a bit different, but I still fear that if I tell her I need more space, she’ll feel rejected or think I don't value our friendship. I want to be honest, but at the same time, I don't want to hurt them or make things awkward. It’s just tough to know how to express my feelings without causing problems.</t>
  </si>
  <si>
    <t>2024-08-03T21:28:54.902Z</t>
  </si>
  <si>
    <t>ObjectId(66aea1169653f6008d6d532f)</t>
  </si>
  <si>
    <t>2024-08-03T21:28:54.909Z</t>
  </si>
  <si>
    <t>ObjectId(66aea1189653f6008d6d533b)</t>
  </si>
  <si>
    <t>2024-08-03T21:28:56.440Z</t>
  </si>
  <si>
    <t>ObjectId(66aea1199653f6008d6d534a)</t>
  </si>
  <si>
    <t>Thank you for sharing that, Nancy. It sounds like your fear of confrontation and the potential for hurt feelings are significant barriers for you. 
Now, how does this issue affect your daily life? Do you find that it impacts your mood, your interactions with others, or your overall well-being?</t>
  </si>
  <si>
    <t>2024-08-03T21:28:57.551Z</t>
  </si>
  <si>
    <t>ObjectId(66aea11b9653f6008d6d535e)</t>
  </si>
  <si>
    <t>Definitely. It’s like this constant weight on my shoulders. I find myself feeling anxious before interacting with Morrison or Connie, worrying about what to say or how they'll react. When I'm at work, I feel distracted because I'm preoccupied with these relationship issues, which adds to my stress. 
I think this contributes to my mood shifts, too. I can be cheerful one moment, but then I feel guilty or overwhelmed when I think about what I’m avoiding. It's exhausting, and I just want to feel more at ease in these relationships and in my life overall.</t>
  </si>
  <si>
    <t>2024-08-03T21:28:59.601Z</t>
  </si>
  <si>
    <t>ObjectId(66aea11b9653f6008d6d5369)</t>
  </si>
  <si>
    <t>2024-08-03T21:28:59.608Z</t>
  </si>
  <si>
    <t>ObjectId(66aea11c9653f6008d6d5375)</t>
  </si>
  <si>
    <t>2024-08-03T21:29:00.427Z</t>
  </si>
  <si>
    <t>ObjectId(66aea11d9653f6008d6d5384)</t>
  </si>
  <si>
    <t>It sounds like this situation is really taking a toll on you, Nancy. The anxiety and distraction you're experiencing are understandable given the weight of these relationship dynamics. 
Next, are there any specific triggers that worsen this issue for you? For example, are there certain situations or conversations that make your feelings of anxiety or guilt more intense?</t>
  </si>
  <si>
    <t>2024-08-03T21:29:01.969Z</t>
  </si>
  <si>
    <t>ObjectId(66aea1209653f6008d6d5398)</t>
  </si>
  <si>
    <t>Yes, definitely. Some triggers include when Morrison calls or texts me, especially if he wants to talk about getting back together. I feel this pressure to respond or engage, which makes my anxiety spike. 
With Connie, when she makes plans or suggests doing things together, I often feel this pit in my stomach because I know I want to say no or scale back, but I can never find the right moment to express that. Social situations with them can be particularly tough, as I often feel like I’m "performing" to keep things comfortable and avoid conflict. It all just adds to my stress and keeps me from being true to what I really want.</t>
  </si>
  <si>
    <t>2024-08-03T21:29:04.231Z</t>
  </si>
  <si>
    <t>ObjectId(66aea1209653f6008d6d53a3)</t>
  </si>
  <si>
    <t>2024-08-03T21:29:04.238Z</t>
  </si>
  <si>
    <t>ObjectId(66aea1219653f6008d6d53af)</t>
  </si>
  <si>
    <t>2024-08-03T21:29:05.274Z</t>
  </si>
  <si>
    <t>ObjectId(66aea1229653f6008d6d53be)</t>
  </si>
  <si>
    <t>Thank you for sharing those triggers, Nancy. It sounds like Morrison's calls and texts create a lot of pressure for you, and that social situations with Connie can feel like a performance rather than genuine interactions. 
Now, what have you tried so far to address this issue? Have you attempted any strategies or conversations to help manage these feelings or set boundaries?</t>
  </si>
  <si>
    <t>2024-08-03T21:29:06.852Z</t>
  </si>
  <si>
    <t>ObjectId(66aea1249653f6008d6d53d2)</t>
  </si>
  <si>
    <t xml:space="preserve">I've tried to avoid situations where I might have to confront them, thinking that maybe if I ignore it, it will go away. But, of course, that hasn't worked. I've also tried to subtly drop hints about needing space, but I always end up feeling like I didn’t communicate clearly enough. 
I know I need to be more direct, but I just keep hesitating because I fear the fallout. I guess I haven't really taken a strong approach yet, just a lot of tiptoeing around the issues instead. </t>
  </si>
  <si>
    <t>2024-08-03T21:29:08.415Z</t>
  </si>
  <si>
    <t>ObjectId(66aea1249653f6008d6d53dd)</t>
  </si>
  <si>
    <t>2024-08-03T21:29:08.420Z</t>
  </si>
  <si>
    <t>ObjectId(66aea1259653f6008d6d53e9)</t>
  </si>
  <si>
    <t>2024-08-03T21:29:09.340Z</t>
  </si>
  <si>
    <t>ObjectId(66aea1279653f6008d6d53f8)</t>
  </si>
  <si>
    <t>It sounds like you've been trying to navigate these relationships carefully, but avoiding confrontation hasn't led to the relief you hoped for. You've recognized that being more direct is necessary, but the fear of potential fallout is holding you back. 
Finally, what emotions do you feel when this issue arises? For example, do you experience anxiety, guilt, frustration, or something else?</t>
  </si>
  <si>
    <t>2024-08-03T21:29:11.190Z</t>
  </si>
  <si>
    <t>ObjectId(66aea1299653f6008d6d540c)</t>
  </si>
  <si>
    <t>When this issue comes up, I definitely feel anxiety. It’s like a knot in my stomach before I talk to them or when I see their messages. Guilt also surfaces, especially when I think about disappointing them or hurting their feelings. Sometimes I feel frustrated with myself for not being able to just say what I need or want.  It’s a mix of those emotions, and it can be pretty exhausting dealing with all of it.</t>
  </si>
  <si>
    <t>2024-08-03T21:29:13.024Z</t>
  </si>
  <si>
    <t>ObjectId(66aea1299653f6008d6d5417)</t>
  </si>
  <si>
    <t>2024-08-03T21:29:13.029Z</t>
  </si>
  <si>
    <t>ObjectId(66aea1299653f6008d6d5423)</t>
  </si>
  <si>
    <t>2024-08-03T21:29:13.943Z</t>
  </si>
  <si>
    <t>ObjectId(66aea12c9653f6008d6d5432)</t>
  </si>
  <si>
    <t>Thank you for sharing all of that, Nancy. To summarize what you've shared:
You are feeling overwhelmed by your relationships with Morrison and Connie. You fear confrontation and worry about hurting their feelings, which makes it difficult for you to set boundaries. This situation causes you anxiety, guilt, and frustration, especially when you receive messages from Morrison or when Connie suggests spending time together. You've tried avoiding these situations and dropping hints about needing space, but you recognize that these approaches haven't worked. You feel a mix of emotions, including anxiety and guilt, which can be exhausting.
Did I capture your situation correctly? Is there anything you would like to add or change?</t>
  </si>
  <si>
    <t>2024-08-03T21:29:16.719Z</t>
  </si>
  <si>
    <t>ObjectId(66aea12d9653f6008d6d5446)</t>
  </si>
  <si>
    <t>Yes, that summarizes everything really well! I appreciate you taking the time to pull all of that together. It helps me see it all laid out like this. I don't think there's anything to add right now. I guess I'm just wondering what the next steps could be to actually start setting those boundaries.</t>
  </si>
  <si>
    <t>2024-08-03T21:29:17.864Z</t>
  </si>
  <si>
    <t>ObjectId(66aea12d9653f6008d6d5451)</t>
  </si>
  <si>
    <t>2024-08-03T21:29:17.872Z</t>
  </si>
  <si>
    <t>ObjectId(66aea12e9653f6008d6d545d)</t>
  </si>
  <si>
    <t>2024-08-03T21:29:18.522Z</t>
  </si>
  <si>
    <t>ObjectId(66aea12e9653f6008d6d546d)</t>
  </si>
  <si>
    <t>2024-08-03T21:29:18.536Z</t>
  </si>
  <si>
    <t>ObjectId(66aea1329653f6008d6d547b)</t>
  </si>
  <si>
    <t>2024-08-03T21:29:22.500Z</t>
  </si>
  <si>
    <t>ObjectId(66aea1329653f6008d6d5489)</t>
  </si>
  <si>
    <t>2024-08-03T21:29:22.508Z</t>
  </si>
  <si>
    <t>ObjectId(66aea1349653f6008d6d5490)</t>
  </si>
  <si>
    <t>Now that we've explored your situation in depth, I think it would be helpful to introduce a Cognitive Behavioral Therapy (CBT) exercise to support you in setting those boundaries. 
I suggest we try one of the following exercises:
1. **Thought Record**: This exercise helps challenge and reframe negative thoughts that may be holding you back.
2. **Behavioral Activation**: This involves scheduling activities that you enjoy to help improve your mood and engagement.
3. **Relaxation Techniques**: This exercise focuses on reducing stress and anxiety through various relaxation methods.
Which of these exercises would you like to try?</t>
  </si>
  <si>
    <t>2024-08-03T21:29:24.667Z</t>
  </si>
  <si>
    <t>ObjectId(66aea1359653f6008d6d54a6)</t>
  </si>
  <si>
    <t>Instructions completed: no
The therapist has not yet provided a rephrased summary of the patient's input and asked if they understood the problem correctly, as required by Task 3b.
Last message coherent: no
The therapist's last message introduces CBT exercises, which is not aligned with the patient's request to explore setting boundaries further. This shift in focus is not coherent with the patient's expressed needs.</t>
  </si>
  <si>
    <t>2024-08-03T21:29:25.935Z</t>
  </si>
  <si>
    <t>ObjectId(66aea1369653f6008d6d54b3)</t>
  </si>
  <si>
    <t>I'm curious about the Thought Record exercise. I think it might help me challenge some of the negative thoughts I have about setting boundaries. Can we go through that?</t>
  </si>
  <si>
    <t>2024-08-03T21:29:26.883Z</t>
  </si>
  <si>
    <t>ObjectId(66aea1369653f6008d6d54be)</t>
  </si>
  <si>
    <t>2024-08-03T21:29:26.888Z</t>
  </si>
  <si>
    <t>ObjectId(66aea1379653f6008d6d54ca)</t>
  </si>
  <si>
    <t>2024-08-03T21:29:27.685Z</t>
  </si>
  <si>
    <t>ObjectId(66aea1379653f6008d6d54da)</t>
  </si>
  <si>
    <t>2024-08-03T21:29:27.695Z</t>
  </si>
  <si>
    <t>ObjectId(66aea13a9653f6008d6d54e8)</t>
  </si>
  <si>
    <t>2024-08-03T21:29:30.533Z</t>
  </si>
  <si>
    <t>ObjectId(66aea13a9653f6008d6d54f6)</t>
  </si>
  <si>
    <t>2024-08-03T21:29:30.540Z</t>
  </si>
  <si>
    <t>ObjectId(66aea13e9653f6008d6d54fd)</t>
  </si>
  <si>
    <t>Great choice, Nancy! Let's go through the Thought Record exercise together. Here are the steps involved:
1. **Identify a distressing thought**: Think of a specific situation related to setting boundaries that has caused you distress.
2. **Write down the thought**: Write down the exact thought you have in that situation.
3. **Note the emotion and intensity**: Identify the emotion you feel when you have that thought and rate its intensity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Finally, identify how you feel after reframing the thought and rate that emotion's intensity.
Do you have a specific distressing thought in mind related to setting boundaries that we can start with?</t>
  </si>
  <si>
    <t>2024-08-03T21:29:34.404Z</t>
  </si>
  <si>
    <t>ObjectId(66aea13f9653f6008d6d5513)</t>
  </si>
  <si>
    <t>2024-08-03T21:29:35.149Z</t>
  </si>
  <si>
    <t>ObjectId(66aea1409653f6008d6d5520)</t>
  </si>
  <si>
    <t>Yes, I think a specific situation that comes to mind is when Morrison calls me to hang out after our breakup. My thought is, "If I say I need space, he'll be really upset, and I’ll hurt him."
So, can I start from that?</t>
  </si>
  <si>
    <t>2024-08-03T21:29:36.363Z</t>
  </si>
  <si>
    <t>ObjectId(66aea1409653f6008d6d552b)</t>
  </si>
  <si>
    <t>2024-08-03T21:29:36.370Z</t>
  </si>
  <si>
    <t>ObjectId(66aea1419653f6008d6d5537)</t>
  </si>
  <si>
    <t>2024-08-03T21:29:37.300Z</t>
  </si>
  <si>
    <t>ObjectId(66aea1429653f6008d6d5546)</t>
  </si>
  <si>
    <t>Absolutely, Nancy! Let's start with that thought. 
1. **Your distressing thought**: "If I say I need space, he'll be really upset, and I’ll hurt him."
Now, let's move to the next step. 
2. **Note the emotion and intensity**: What emotion do you feel when you have that thought, and how intense is that feeling on a scale from 0 to 10?</t>
  </si>
  <si>
    <t>2024-08-03T21:29:38.950Z</t>
  </si>
  <si>
    <t>ObjectId(66aea1449653f6008d6d555a)</t>
  </si>
  <si>
    <t>When I think that thought, I feel a lot of anxiety and guilt. I’d rate that at about an 8 out of 10 because I really don’t want to cause any pain or tension between us. It’s overwhelming.</t>
  </si>
  <si>
    <t>2024-08-03T21:29:40.056Z</t>
  </si>
  <si>
    <t>ObjectId(66aea1449653f6008d6d5565)</t>
  </si>
  <si>
    <t>2024-08-03T21:29:40.059Z</t>
  </si>
  <si>
    <t>ObjectId(66aea1459653f6008d6d5571)</t>
  </si>
  <si>
    <t>2024-08-03T21:29:41.292Z</t>
  </si>
  <si>
    <t>ObjectId(66aea1489653f6008d6d5580)</t>
  </si>
  <si>
    <t>Thank you for sharing that, Nancy. So far, we have:
1. **Distressing thought**: "If I say I need space, he'll be really upset, and I’ll hurt him."
2. **Emotion and intensity**: Anxiety and guilt, rated at 8 out of 10.
Now, let's move on to the next step:
3. **Challenge the thought**: Look for evidence for and against this thought. 
- What evidence do you have that supports the idea that saying you need space will upset him?
- What evidence do you have that contradicts this thought? For example, could there be a possibility that he might understand your need for space?</t>
  </si>
  <si>
    <t>2024-08-03T21:29:44.049Z</t>
  </si>
  <si>
    <t>ObjectId(66aea14a9653f6008d6d5594)</t>
  </si>
  <si>
    <t>For the evidence that supports my thought:
- **Evidence for the thought**: He has expressed how much he cares about me, and I know he was really invested in the relationship. When we broke up, he was upset, so I fear that saying I need space will hurt him even more.
For the evidence that contradicts my thought:
- **Evidence against the thought**: We’ve talked about needing to respect each other's feelings after the breakup. It’s possible that he might eventually understand that I need space to heal and figure things out for myself. He might appreciate my honesty rather than feel hurt by it, even if he's initially disappointed. 
So, I have some mixed evidence, which makes me think it might not be as clear-cut as I initially believed.</t>
  </si>
  <si>
    <t>2024-08-03T21:29:46.556Z</t>
  </si>
  <si>
    <t>ObjectId(66aea14a9653f6008d6d559f)</t>
  </si>
  <si>
    <t>2024-08-03T21:29:46.561Z</t>
  </si>
  <si>
    <t>ObjectId(66aea14b9653f6008d6d55ab)</t>
  </si>
  <si>
    <t>2024-08-03T21:29:47.429Z</t>
  </si>
  <si>
    <t>ObjectId(66aea14d9653f6008d6d55ba)</t>
  </si>
  <si>
    <t>You've done a great job identifying both sides of the evidence, Nancy. It shows that you're really thinking critically about your feelings and the situation.
4. **Reframe the thought**: Based on the evidence you've gathered, how could you reframe your original thought into a more balanced perspective? For example, you might consider how expressing your need for space could be a healthy step for both you and Morrison. What might that rephrased thought look like?</t>
  </si>
  <si>
    <t>2024-08-03T21:29:49.633Z</t>
  </si>
  <si>
    <t>ObjectId(66aea1509653f6008d6d55ce)</t>
  </si>
  <si>
    <t xml:space="preserve">I think I could reframe the thought like this: "If I tell Morrison I need space, he might be upset initially, but it’s important for my well-being. Being honest about my needs can help us both move on in a healthier way."
This way, it acknowledges that there may be some discomfort initially but emphasizes the importance of honesty and self-care rather than solely focusing on the potential hurt it might cause. </t>
  </si>
  <si>
    <t>2024-08-03T21:29:52.650Z</t>
  </si>
  <si>
    <t>ObjectId(66aea1509653f6008d6d55d9)</t>
  </si>
  <si>
    <t>2024-08-03T21:29:52.652Z</t>
  </si>
  <si>
    <t>ObjectId(66aea1519653f6008d6d55e5)</t>
  </si>
  <si>
    <t>2024-08-03T21:29:53.572Z</t>
  </si>
  <si>
    <t>ObjectId(66aea1539653f6008d6d55f4)</t>
  </si>
  <si>
    <t>That's a wonderful reframe, Nancy! It captures the essence of self-care while acknowledging the potential for initial discomfort. 
5. **New emotion and intensity**: After reframing your thought, how do you feel now? What would you rate that new emotion's intensity on a scale from 0 to 10?</t>
  </si>
  <si>
    <t>2024-08-03T21:29:55.224Z</t>
  </si>
  <si>
    <t>ObjectId(66aea1549653f6008d6d5608)</t>
  </si>
  <si>
    <t>I feel a bit lighter after reframing the thought. I’d say my anxiety and guilt have decreased a lot, maybe down to around a 4 out of 10. It's still there, but I feel a sense of relief knowing that being honest with Morrison could ultimately be better for both of us.</t>
  </si>
  <si>
    <t>2024-08-03T21:29:56.953Z</t>
  </si>
  <si>
    <t>ObjectId(66aea1549653f6008d6d5613)</t>
  </si>
  <si>
    <t>2024-08-03T21:29:56.957Z</t>
  </si>
  <si>
    <t>ObjectId(66aea1559653f6008d6d561f)</t>
  </si>
  <si>
    <t>2024-08-03T21:29:57.872Z</t>
  </si>
  <si>
    <t>ObjectId(66aea1559653f6008d6d562f)</t>
  </si>
  <si>
    <t>2024-08-03T21:29:57.876Z</t>
  </si>
  <si>
    <t>ObjectId(66aea1579653f6008d6d563d)</t>
  </si>
  <si>
    <t>2024-08-03T21:29:59.623Z</t>
  </si>
  <si>
    <t>ObjectId(66aea1579653f6008d6d564b)</t>
  </si>
  <si>
    <t>2024-08-03T21:29:59.635Z</t>
  </si>
  <si>
    <t>ObjectId(66aea15a9653f6008d6d5652)</t>
  </si>
  <si>
    <t>You've made significant progress today, Nancy! To summarize what we've discussed:
- We explored your feelings about setting boundaries with Morrison and Connie, identifying the distressing thought that saying you need space will hurt Morrison.
- We worked through the Thought Record exercise, where you noted your emotions, challenged your thought, and reframed it into a more balanced perspective.
- After reframing, you felt a sense of relief, with your anxiety and guilt decreasing from an 8 to a 4 out of 10.
It's great to see how reframing your thoughts can lead to a lighter emotional state. 
Do you have any more questions or is there anything else you would like to discuss before we finish our session?</t>
  </si>
  <si>
    <t>2024-08-03T21:30:02.374Z</t>
  </si>
  <si>
    <t>ObjectId(66aea15b9653f6008d6d5668)</t>
  </si>
  <si>
    <t>2024-08-03T21:30:03.407Z</t>
  </si>
  <si>
    <t>ObjectId(66aea15c9653f6008d6d5675)</t>
  </si>
  <si>
    <t>I feel good about the progress we've made, but I still have some lingering concerns. While I understand the reframing process, I'm worried about how to actually communicate that boundary to Morrison when the time comes. Do you have any tips on how to approach that conversation?</t>
  </si>
  <si>
    <t>2024-08-03T21:30:04.532Z</t>
  </si>
  <si>
    <t>ObjectId(66aea15c9653f6008d6d5680)</t>
  </si>
  <si>
    <t>2024-08-03T21:30:04.544Z</t>
  </si>
  <si>
    <t>ObjectId(66aea15d9653f6008d6d568c)</t>
  </si>
  <si>
    <t>2024-08-03T21:30:05.287Z</t>
  </si>
  <si>
    <t>ObjectId(66aea1619653f6008d6d569b)</t>
  </si>
  <si>
    <t>I understand your concerns, Nancy, and it's completely normal to feel apprehensive about having that conversation. Here are a few tips that might help you approach it:
1. **Choose the Right Time and Place**: Find a calm and private setting where you both can talk without distractions. Timing can also be important; try to choose a moment when neither of you is rushed or stressed.
2. **Be Honest and Direct**: Use "I" statements to express your feelings. For example, you might say, "I need some time to focus on myself right now," rather than framing it as a rejection of him.
3. **Acknowledge His Feelings**: Let him know that you understand this might be difficult for him. You could say something like, "I know this might be hard to hear, and I care about your feelings."
4. **Reassure Him**: If appropriate, reassure him that this is about your need for space and not a reflection of his worth or your feelings for him.
5. **Be Prepared for His Reaction**: Understand that he may have an emotional response, and that's okay. Give him space to express his feelings, but stay firm in your decision.
6. **Practice**: If you're feeling nervous, it might help to practice what you want to say beforehand, either alone or with someone you trust.
I hope these tips help you feel more prepared for that conversation. If you have any more questions or need further support, feel free to reach out. Would you like to discuss anything else before we finish our session?</t>
  </si>
  <si>
    <t>2024-08-03T21:30:09.491Z</t>
  </si>
  <si>
    <t>ObjectId(66aea1629653f6008d6d56af)</t>
  </si>
  <si>
    <t>Those tips are really helpful! I feel more equipped to approach the conversation now. I don’t have any other questions at the moment, but I might want to discuss this again in our future sessions as I work through it. Thank you for guiding me through this process today!</t>
  </si>
  <si>
    <t>2024-08-03T21:30:10.784Z</t>
  </si>
  <si>
    <t>ObjectId(66aea1629653f6008d6d56ba)</t>
  </si>
  <si>
    <t>2024-08-03T21:30:10.791Z</t>
  </si>
  <si>
    <t>ObjectId(66aea1639653f6008d6d56c6)</t>
  </si>
  <si>
    <t>2024-08-03T21:30:11.912Z</t>
  </si>
  <si>
    <t>ObjectId(66aea1669653f6008d6d56d5)</t>
  </si>
  <si>
    <t>I'm glad to hear that you found the tips helpful, Nancy! It's great to see you feeling more equipped to approach the conversation with Morrison. 
To summarize our session today: We explored your feelings about setting boundaries in your relationships, particularly with Morrison and Connie. We conducted the Thought Record exercise, where you identified a distressing thought, noted your emotions, challenged the thought, reframed it, and recognized a decrease in your anxiety and guilt. We also discussed strategies for effectively communicating your boundaries.
If you have any more questions in the future or want to revisit this topic, I'm here to support you. I wish you well as you navigate these conversations, and I look forward to our next session. 
Goodbye for now, Nancy!</t>
  </si>
  <si>
    <t>2024-08-03T21:30:14.465Z</t>
  </si>
  <si>
    <t>ObjectId(66aea1689653f6008d6d56e9)</t>
  </si>
  <si>
    <t>Thank you, Dr. Smith! I appreciate all your support and guidance today. I feel more hopeful and ready to take on these challenges. I’ll definitely reach out again! Goodbye for now!</t>
  </si>
  <si>
    <t>2024-08-03T21:30:16.001Z</t>
  </si>
  <si>
    <t>ObjectId(66aea1689653f6008d6d56f4)</t>
  </si>
  <si>
    <t>2024-08-03T21:30:16.008Z</t>
  </si>
  <si>
    <t>ObjectId(66aea1699653f6008d6d5700)</t>
  </si>
  <si>
    <t>2024-08-03T21:30:17.543Z</t>
  </si>
  <si>
    <t>ObjectId(66aea1699653f6008d6d5710)</t>
  </si>
  <si>
    <t>2024-08-03T21:30:17.559Z</t>
  </si>
  <si>
    <t>ObjectId(66aea16b9653f6008d6d5718)</t>
  </si>
  <si>
    <t>You're very welcome, Nancy! I'm glad to hear that you're feeling more hopeful and ready to tackle these challenges. Remember, I'm here to support you whenever you need it. 
Goodbye for now, and take care! I look forward to our next session!</t>
  </si>
  <si>
    <t>2024-08-03T21:30:19.185Z</t>
  </si>
  <si>
    <t>ObjectId(66aea16b9653f6008d6d572e)</t>
  </si>
  <si>
    <t>2024-08-03T21:30:19.928Z</t>
  </si>
  <si>
    <t>ObjectId(66aea16b9653f6008d6d5754)</t>
  </si>
  <si>
    <t>2024-08-03T21:30:19.949Z</t>
  </si>
  <si>
    <t>ObjectId(66aea16b9653f6008d6d575d)</t>
  </si>
  <si>
    <t>2024-08-03T21:30:19.953Z</t>
  </si>
  <si>
    <t>ObjectId(66aea16c9653f6008d6d5765)</t>
  </si>
  <si>
    <t>2024-08-03T21:30:20.986Z</t>
  </si>
  <si>
    <t>ObjectId(66aea16d9653f6008d6d5779)</t>
  </si>
  <si>
    <t>Hi, Dr. Smith. I'm struggling a bit today. I feel sad and irritable, just like most days lately. It's been hard to shake off this heaviness.</t>
  </si>
  <si>
    <t>2024-08-03T21:30:21.835Z</t>
  </si>
  <si>
    <t>ObjectId(66aea16d9653f6008d6d5784)</t>
  </si>
  <si>
    <t>2024-08-03T21:30:21.840Z</t>
  </si>
  <si>
    <t>ObjectId(66aea16e9653f6008d6d578c)</t>
  </si>
  <si>
    <t>2024-08-03T21:30:22.759Z</t>
  </si>
  <si>
    <t>ObjectId(66aea16f9653f6008d6d57a0)</t>
  </si>
  <si>
    <t>You can just call me Sara. Thank you for asking.</t>
  </si>
  <si>
    <t>2024-08-03T21:30:23.682Z</t>
  </si>
  <si>
    <t>ObjectId(66aea16f9653f6008d6d57ab)</t>
  </si>
  <si>
    <t>2024-08-03T21:30:23.688Z</t>
  </si>
  <si>
    <t>ObjectId(66aea1709653f6008d6d57b3)</t>
  </si>
  <si>
    <t>(THINKING: I have not completed my current section yet.)
Thank you, Sara! It's nice to meet you. Do you have any questions about the service or about me that I can help with?</t>
  </si>
  <si>
    <t>2024-08-03T21:30:24.628Z</t>
  </si>
  <si>
    <t>ObjectId(66aea1719653f6008d6d57c7)</t>
  </si>
  <si>
    <t>Not really—I'm just here to talk about what I'm feeling. I guess I just want to understand why it's so hard for me to move past everything that’s happened. It feels like I should be over it by now, but I’m not.</t>
  </si>
  <si>
    <t>2024-08-03T21:30:25.938Z</t>
  </si>
  <si>
    <t>ObjectId(66aea1719653f6008d6d57d2)</t>
  </si>
  <si>
    <t>2024-08-03T21:30:25.944Z</t>
  </si>
  <si>
    <t>ObjectId(66aea1749653f6008d6d57da)</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</si>
  <si>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that you're open to talking about your feelings, Sara. It sounds like you're carrying a lot of weight from your past experiences, and it's understandable to feel stuck sometimes. Would you like to further explore your feelings and the challenges you're facing, or would you prefer to learn a CBT exercise right away?</t>
  </si>
  <si>
    <t>2024-08-03T21:30:28.402Z</t>
  </si>
  <si>
    <t>ObjectId(66aea1749653f6008d6d57ec)</t>
  </si>
  <si>
    <t>2024-08-03T21:30:28.412Z</t>
  </si>
  <si>
    <t>ObjectId(66aea1749653f6008d6d57f3)</t>
  </si>
  <si>
    <t>2024-08-03T21:30:28.416Z</t>
  </si>
  <si>
    <t>ObjectId(66aea1759653f6008d6d57ff)</t>
  </si>
  <si>
    <t>2024-08-03T21:30:29.319Z</t>
  </si>
  <si>
    <t>ObjectId(66aea1769653f6008d6d580c)</t>
  </si>
  <si>
    <t>I’d like to explore my feelings more, I think. I just don’t understand why it’s so hard to let go of this sadness and guilt.</t>
  </si>
  <si>
    <t>2024-08-03T21:30:30.365Z</t>
  </si>
  <si>
    <t>ObjectId(66aea1769653f6008d6d5817)</t>
  </si>
  <si>
    <t>2024-08-03T21:30:30.367Z</t>
  </si>
  <si>
    <t>ObjectId(66aea1799653f6008d6d581f)</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</si>
  <si>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willingness to explore your feelings further, Sara. Let's start by discussing the main issue you're experiencing. Can you describe it a bit more for me?</t>
  </si>
  <si>
    <t>2024-08-03T21:30:33.787Z</t>
  </si>
  <si>
    <t>ObjectId(66aea1799653f6008d6d5831)</t>
  </si>
  <si>
    <t>2024-08-03T21:30:33.802Z</t>
  </si>
  <si>
    <t>ObjectId(66aea1799653f6008d6d5838)</t>
  </si>
  <si>
    <t>2024-08-03T21:30:33.806Z</t>
  </si>
  <si>
    <t>ObjectId(66aea17a9653f6008d6d5844)</t>
  </si>
  <si>
    <t>2024-08-03T21:30:34.519Z</t>
  </si>
  <si>
    <t>ObjectId(66aea17c9653f6008d6d5851)</t>
  </si>
  <si>
    <t>Sure. I think a big part of it is the overwhelming sadness I feel every day since the stillbirth. I find myself thinking a lot about my baby girl and what her life would have been like. I feel this constant ache, and it’s like I can’t enjoy anything anymore. I feel guilty for not getting over it and also guilty for things I didn't do, like not being able to protect her. It all just feels so heavy.</t>
  </si>
  <si>
    <t>2024-08-03T21:30:36.887Z</t>
  </si>
  <si>
    <t>ObjectId(66aea17c9653f6008d6d585c)</t>
  </si>
  <si>
    <t>2024-08-03T21:30:36.891Z</t>
  </si>
  <si>
    <t>ObjectId(66aea17f9653f6008d6d5864)</t>
  </si>
  <si>
    <t>(THINKING: I have not completed my current section yet.)
Thank you for sharing that with me, Sara. It sounds like you're carrying an immense amount of grief and guilt, which is completely understandable given the circumstances. 
How does this issue affect your daily life?</t>
  </si>
  <si>
    <t>2024-08-03T21:30:39.933Z</t>
  </si>
  <si>
    <t>ObjectId(66aea1819653f6008d6d5878)</t>
  </si>
  <si>
    <t>It affects almost everything. I used to enjoy reading, cooking, watching movies, and even working as a nurse, but now I struggle to find joy in those activities. I feel tired all the time, have trouble concentrating at work, and I often withdraw from social situations. I even feel guilty about that, like I’m letting my husband down. It's like I’m just going through the motions of life without really living it.</t>
  </si>
  <si>
    <t>2024-08-03T21:30:41.423Z</t>
  </si>
  <si>
    <t>ObjectId(66aea1819653f6008d6d5883)</t>
  </si>
  <si>
    <t>2024-08-03T21:30:41.430Z</t>
  </si>
  <si>
    <t>ObjectId(66aea1829653f6008d6d588b)</t>
  </si>
  <si>
    <t>(THINKING: I have not completed my current section yet.)
It sounds like the sadness and grief are deeply impacting your ability to engage in activities that once brought you joy, and it's understandable that this would lead to feelings of guilt, especially regarding your relationship with your husband. 
Are there any specific triggers that worsen these feelings for you?</t>
  </si>
  <si>
    <t>2024-08-03T21:30:42.821Z</t>
  </si>
  <si>
    <t>ObjectId(66aea1849653f6008d6d589f)</t>
  </si>
  <si>
    <t xml:space="preserve">Yes, definitely. Seeing other pregnant women or friends with newborns really hits hard. It just reminds me of what I lost, and I find myself feeling angry and avoiding those situations because they’re too painful. I also feel a lot of discomfort when I'm at work, especially when people ask about my pregnancy, which makes me want to hide away. </t>
  </si>
  <si>
    <t>2024-08-03T21:30:44.485Z</t>
  </si>
  <si>
    <t>ObjectId(66aea1849653f6008d6d58aa)</t>
  </si>
  <si>
    <t>2024-08-03T21:30:44.493Z</t>
  </si>
  <si>
    <t>ObjectId(66aea1859653f6008d6d58b2)</t>
  </si>
  <si>
    <t>(THINKING: I have not completed my current section yet.)
Thank you for sharing that, Sara. It sounds like certain situations, like seeing pregnant women or being asked about your pregnancy at work, can trigger intense feelings of sadness and anger, leading you to want to withdraw from those experiences. 
What have you tried so far to address these feelings?</t>
  </si>
  <si>
    <t>2024-08-03T21:30:45.804Z</t>
  </si>
  <si>
    <t>ObjectId(66aea1879653f6008d6d58c6)</t>
  </si>
  <si>
    <t>I've tried to keep myself busy with work and other distractions, but it hasn't really helped. I thought maybe if I threw myself into my routine, I could shake off this sadness, but it just seems to linger. I also find myself isolating more, avoiding friends and activities I used to enjoy. I haven’t really talked to anyone about how I’m feeling, since it’s hard to discuss my loss.</t>
  </si>
  <si>
    <t>2024-08-03T21:30:47.496Z</t>
  </si>
  <si>
    <t>ObjectId(66aea1879653f6008d6d58d1)</t>
  </si>
  <si>
    <t>2024-08-03T21:30:47.501Z</t>
  </si>
  <si>
    <t>ObjectId(66aea1889653f6008d6d58d9)</t>
  </si>
  <si>
    <t>(THINKING: I have not completed my current section yet.)
It sounds like you've been trying to cope by keeping busy and sticking to your routine, but that hasn't alleviated the sadness you're feeling. Isolating yourself and avoiding conversations about your loss can make it even harder to process your emotions. 
What emotions do you feel when these feelings arise?</t>
  </si>
  <si>
    <t>2024-08-03T21:30:48.872Z</t>
  </si>
  <si>
    <t>ObjectId(66aea18b9653f6008d6d58ed)</t>
  </si>
  <si>
    <t>When those feelings come up, I mostly feel sadness and anger. Sadness because I miss my baby girl so much and I feel like I failed her. Anger towards myself for not being able to have a successful pregnancy, and anger towards others who seem to have what I can't have right now. There's also a lot of guilt mixed in; I feel guilty for feeling this way and for how it affects my husband, too. It’s exhausting.</t>
  </si>
  <si>
    <t>2024-08-03T21:30:51.611Z</t>
  </si>
  <si>
    <t>ObjectId(66aea18b9653f6008d6d58f8)</t>
  </si>
  <si>
    <t>2024-08-03T21:30:51.617Z</t>
  </si>
  <si>
    <t>ObjectId(66aea18e9653f6008d6d5900)</t>
  </si>
  <si>
    <t>(THINKING: I have not completed my current section yet.)
Thank you for sharing those emotions with me, Sara. It sounds like you're experiencing a complex mix of sadness, anger, and guilt, which is understandably exhausting. 
To summarize what you've shared: You're feeling overwhelming sadness and guilt since the stillbirth of your baby girl, which affects your daily life and enjoyment of activities. You find it hard to cope, often isolating yourself and avoiding situations that remind you of your loss. Specific triggers, like seeing pregnant women or being asked about your pregnancy, intensify these feelings. You've tried to keep busy, but it hasn't helped, and you feel a lot of anger towards yourself and others, along with guilt for how this affects your husband.
Did I capture everything correctly, or is there anything you would like to add or change?</t>
  </si>
  <si>
    <t>2024-08-03T21:30:54.098Z</t>
  </si>
  <si>
    <t>ObjectId(66aea18f9653f6008d6d5914)</t>
  </si>
  <si>
    <t>You've captured it well, Dr. Smith. That does feel like what I’m experiencing. It’s just hard to accept it all, especially the guilt and sadness. I just want to find a way to feel better.</t>
  </si>
  <si>
    <t>2024-08-03T21:30:55.248Z</t>
  </si>
  <si>
    <t>ObjectId(66aea18f9653f6008d6d591f)</t>
  </si>
  <si>
    <t>2024-08-03T21:30:55.255Z</t>
  </si>
  <si>
    <t>ObjectId(66aea1939653f6008d6d5927)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</si>
  <si>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I captured your feelings accurately, Sara. It’s completely understandable to want to find a way to feel better. Based on what you've shared, I would like to suggest a CBT exercise that might help you. 
We have three options:
1. **Thought Record**: This exercise helps challenge and reframe negative thoughts.
2. **Behavioral Activation**: This focuses on scheduling enjoyable activities to increase engagement in life.
3. **Relaxation Techniques**: This exercise aims to reduce stress and anxiety through various relaxation methods.
Which one would you like to explore?</t>
  </si>
  <si>
    <t>2024-08-03T21:30:59.620Z</t>
  </si>
  <si>
    <t>ObjectId(66aea1939653f6008d6d5939)</t>
  </si>
  <si>
    <t>2024-08-03T21:30:59.625Z</t>
  </si>
  <si>
    <t>ObjectId(66aea1939653f6008d6d5940)</t>
  </si>
  <si>
    <t>2024-08-03T21:30:59.627Z</t>
  </si>
  <si>
    <t>ObjectId(66aea1949653f6008d6d594c)</t>
  </si>
  <si>
    <t>Instructions completed: no
The therapist did not proceed with Task 3b, which involves providing a rephrased summary of the patient's input and asking if the summary is correct. Instead, the therapist moved on to suggesting CBT exercises.
Last message coherent: yes</t>
  </si>
  <si>
    <t>2024-08-03T21:31:00.852Z</t>
  </si>
  <si>
    <t>ObjectId(66aea1959653f6008d6d5959)</t>
  </si>
  <si>
    <t xml:space="preserve">I appreciate the options, but I think I’d prefer to focus on the Thought Record exercise. I feel like I have a lot of negative thoughts I need to unpack, and maybe reframing them could help. </t>
  </si>
  <si>
    <t>2024-08-03T21:31:01.820Z</t>
  </si>
  <si>
    <t>ObjectId(66aea1959653f6008d6d5964)</t>
  </si>
  <si>
    <t>2024-08-03T21:31:01.823Z</t>
  </si>
  <si>
    <t>ObjectId(66aea19b9653f6008d6d596c)</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</si>
  <si>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choice, Sara! The Thought Record exercise can be very helpful in unpacking and reframing negative thoughts. Here are the steps involved in this exercise:
1. **Identify a distressing thought**: Think of a specific negative thought that has been bothering you.
2. **Write down the thought**: Jot it down so you can refer back to it.
3. **Note the emotion and intensity associated with the thought**: What emotions does this thought bring up for you, and how intense are those feelings on a scale from 1 to 10?
4. **Challenge the thought**: Look for evidence for and against this thought. Is it entirely true? What might contradict it?
5. **Reframe the thought**: Try to put the thought into a more balanced perspective.
6. **Note the new emotion and intensity**: After reframing, how do you feel now? What’s the intensity of that feeling?
Do you understand the exercise, or do you have any questions about it?</t>
  </si>
  <si>
    <t>2024-08-03T21:31:07.328Z</t>
  </si>
  <si>
    <t>ObjectId(66aea19b9653f6008d6d597e)</t>
  </si>
  <si>
    <t>2024-08-03T21:31:07.341Z</t>
  </si>
  <si>
    <t>ObjectId(66aea19b9653f6008d6d5985)</t>
  </si>
  <si>
    <t>2024-08-03T21:31:07.345Z</t>
  </si>
  <si>
    <t>ObjectId(66aea19b9653f6008d6d5991)</t>
  </si>
  <si>
    <t>2024-08-03T21:31:07.988Z</t>
  </si>
  <si>
    <t>ObjectId(66aea19d9653f6008d6d599e)</t>
  </si>
  <si>
    <t>I think I understand the exercise, but it feels a bit overwhelming to think about all those steps at once. Can we maybe start with just identifying the distressing thought I can work on? That feels like a good first step for me.</t>
  </si>
  <si>
    <t>2024-08-03T21:31:09.458Z</t>
  </si>
  <si>
    <t>ObjectId(66aea19d9653f6008d6d59a9)</t>
  </si>
  <si>
    <t>2024-08-03T21:31:09.468Z</t>
  </si>
  <si>
    <t>ObjectId(66aea19e9653f6008d6d59b1)</t>
  </si>
  <si>
    <t>(THINKING: I have not completed my current section yet.)
Absolutely, Sara! Starting with identifying the distressing thought is a great first step. Take your time to think about a specific thought that has been bothering you lately. What is one negative thought that comes to mind?</t>
  </si>
  <si>
    <t>2024-08-03T21:31:10.988Z</t>
  </si>
  <si>
    <t>ObjectId(66aea1a09653f6008d6d59c5)</t>
  </si>
  <si>
    <t>One negative thought that keeps coming up for me is, "I failed as a mother because I couldn't protect my baby." It makes me feel really hopeless and guilty.</t>
  </si>
  <si>
    <t>2024-08-03T21:31:12.011Z</t>
  </si>
  <si>
    <t>ObjectId(66aea1a09653f6008d6d59d0)</t>
  </si>
  <si>
    <t>2024-08-03T21:31:12.017Z</t>
  </si>
  <si>
    <t>ObjectId(66aea1a19653f6008d6d59d8)</t>
  </si>
  <si>
    <t>(THINKING: I have not completed my current section yet.)
Thank you for sharing that thought, Sara. "I failed as a mother because I couldn't protect my baby" is a very heavy and painful thought, and it's understandable that it brings up feelings of hopelessness and guilt.
Now, let's move on to the next step. Can you note the emotion associated with this thought and the intensity of that emotion on a scale from 1 to 10?</t>
  </si>
  <si>
    <t>2024-08-03T21:31:13.951Z</t>
  </si>
  <si>
    <t>ObjectId(66aea1a29653f6008d6d59ec)</t>
  </si>
  <si>
    <t>When I think that thought, I feel a deep sense of guilt and sadness. I’d say the intensity is around 9 out of 10. It weighs heavily on me.</t>
  </si>
  <si>
    <t>2024-08-03T21:31:14.984Z</t>
  </si>
  <si>
    <t>ObjectId(66aea1a29653f6008d6d59f7)</t>
  </si>
  <si>
    <t>2024-08-03T21:31:14.988Z</t>
  </si>
  <si>
    <t>ObjectId(66aea1a59653f6008d6d59ff)</t>
  </si>
  <si>
    <t>(THINKING: I have not completed my current section yet.)
Thank you for sharing that, Sara. It sounds like the guilt and sadness you feel are very intense, and it's important to acknowledge that.
Now, let's move on to the next step: challenging the thought. Can you think of any evidence that supports this thought, as well as evidence that contradicts it? What might you say to yourself that could challenge the belief that you failed as a mother?</t>
  </si>
  <si>
    <t>2024-08-03T21:31:17.437Z</t>
  </si>
  <si>
    <t>ObjectId(66aea1a79653f6008d6d5a13)</t>
  </si>
  <si>
    <t>For evidence that supports the thought, I guess I think about the fact that I couldn't bring my baby home, and that feels like a failure to me. 
For evidence against it, I remember the medical team telling me that there was nothing I could have done differently to prevent the stillbirth. I think about how I loved my baby throughout the pregnancy and how much I wanted to be a mother. I know it wasn't my fault, and I was doing my best given the situation.
To challenge the thought, I might say, "Not being able to control what happened doesn't mean I failed as a mother. I loved my baby, and it was beyond my control."</t>
  </si>
  <si>
    <t>2024-08-03T21:31:19.341Z</t>
  </si>
  <si>
    <t>ObjectId(66aea1a79653f6008d6d5a1e)</t>
  </si>
  <si>
    <t>2024-08-03T21:31:19.349Z</t>
  </si>
  <si>
    <t>ObjectId(66aea1a99653f6008d6d5a26)</t>
  </si>
  <si>
    <t>(THINKING: I have not completed my current section yet.)
You've done a wonderful job identifying both the supporting and contradicting evidence, Sara. It’s clear that you have a deep understanding of your feelings and the situation. 
Now, let's move on to the next step: reframing the thought. Based on the evidence you've gathered, how can you rephrase the original thought into a more balanced perspective? What would a kinder, more compassionate thought look like?</t>
  </si>
  <si>
    <t>2024-08-03T21:31:21.284Z</t>
  </si>
  <si>
    <t>ObjectId(66aea1aa9653f6008d6d5a3a)</t>
  </si>
  <si>
    <t>I could reframe it to something like, "I had hopes and dreams for my baby and loved her deeply. The loss was beyond my control, and it doesn't mean I’m a failure as a mother. I did everything I could." That feels a bit gentler and acknowledges the love I had for her.</t>
  </si>
  <si>
    <t>2024-08-03T21:31:22.670Z</t>
  </si>
  <si>
    <t>ObjectId(66aea1aa9653f6008d6d5a45)</t>
  </si>
  <si>
    <t>2024-08-03T21:31:22.674Z</t>
  </si>
  <si>
    <t>ObjectId(66aea1ac9653f6008d6d5a4d)</t>
  </si>
  <si>
    <t>(THINKING: I have not completed my current section yet.)
That’s a beautiful reframe, Sara. It acknowledges your love and hopes for your baby while also recognizing that the loss was beyond your control. 
Now, for the final step, how do you feel after reframing the thought? What is the new emotion and its intensity on a scale from 1 to 10?</t>
  </si>
  <si>
    <t>2024-08-03T21:31:24.507Z</t>
  </si>
  <si>
    <t>ObjectId(66aea1ad9653f6008d6d5a61)</t>
  </si>
  <si>
    <t>After reframing the thought, I feel a bit lighter and more compassionate towards myself. It’s not as heavy as before. I’d say my intensity went down to about a 5. It’s still sad, but I feel a little more hopeful and understanding now.</t>
  </si>
  <si>
    <t>2024-08-03T21:31:25.757Z</t>
  </si>
  <si>
    <t>ObjectId(66aea1ad9653f6008d6d5a6c)</t>
  </si>
  <si>
    <t>2024-08-03T21:31:25.759Z</t>
  </si>
  <si>
    <t>ObjectId(66aea1b39653f6008d6d5a74)</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</si>
  <si>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a bit lighter and more compassionate towards yourself, Sara. It’s a significant step to acknowledge your feelings and reframe your thoughts in a gentler way.
As we wrap up our session today, we discussed your distressing thought about feeling like a failure as a mother. We worked through the Thought Record exercise, where you identified the thought, noted the associated emotions, challenged the thought with evidence, and reframed it into a more balanced perspective. 
Do you have any more questions or is there anything else you would like to discuss before we finish?</t>
  </si>
  <si>
    <t>2024-08-03T21:31:31.578Z</t>
  </si>
  <si>
    <t>ObjectId(66aea1b39653f6008d6d5a86)</t>
  </si>
  <si>
    <t>2024-08-03T21:31:31.591Z</t>
  </si>
  <si>
    <t>ObjectId(66aea1b39653f6008d6d5a8d)</t>
  </si>
  <si>
    <t>2024-08-03T21:31:31.595Z</t>
  </si>
  <si>
    <t>ObjectId(66aea1b49653f6008d6d5a99)</t>
  </si>
  <si>
    <t>2024-08-03T21:31:32.241Z</t>
  </si>
  <si>
    <t>ObjectId(66aea1b59653f6008d6d5aa6)</t>
  </si>
  <si>
    <t>I don’t have any specific questions right now, but I feel a little bit better after doing that exercise. I appreciate your help in guiding me through it. Can we continue to work on this kind of thing in our future sessions? I think it might really help.</t>
  </si>
  <si>
    <t>2024-08-03T21:31:33.722Z</t>
  </si>
  <si>
    <t>ObjectId(66aea1b59653f6008d6d5ab1)</t>
  </si>
  <si>
    <t>2024-08-03T21:31:33.729Z</t>
  </si>
  <si>
    <t>ObjectId(66aea1b89653f6008d6d5ab9)</t>
  </si>
  <si>
    <t>(THINKING: I have completed my current section.)
I'm really glad to hear that you feel a bit better after the exercise, Sara. It's great that you're open to continuing this work in future sessions. We can definitely focus on similar exercises to help you process your feelings and thoughts further.
Thank you for sharing your experiences with me today. I’m here to support you whenever you need it. I wish you well as you continue to work through these feelings. 
If you have no more questions, I’ll say goodbye for now. Take care, and I look forward to our next session!</t>
  </si>
  <si>
    <t>2024-08-03T21:31:36.178Z</t>
  </si>
  <si>
    <t>ObjectId(66aea1b89653f6008d6d5acb)</t>
  </si>
  <si>
    <t>2024-08-03T21:31:36.188Z</t>
  </si>
  <si>
    <t>ObjectId(66aea1b99653f6008d6d5ad8)</t>
  </si>
  <si>
    <t>2024-08-03T21:31:37.273Z</t>
  </si>
  <si>
    <t>ObjectId(66aea1b99653f6008d6d5afe)</t>
  </si>
  <si>
    <t>2024-08-03T21:31:37.284Z</t>
  </si>
  <si>
    <t>ObjectId(66aea1b99653f6008d6d5b07)</t>
  </si>
  <si>
    <t>2024-08-03T21:31:37.285Z</t>
  </si>
  <si>
    <t>ObjectId(66aea1ba9653f6008d6d5b13)</t>
  </si>
  <si>
    <t>2024-08-03T21:31:38.328Z</t>
  </si>
  <si>
    <t>ObjectId(66aea1bb9653f6008d6d5b22)</t>
  </si>
  <si>
    <t>2024-08-03T21:31:39.559Z</t>
  </si>
  <si>
    <t>ObjectId(66aea1bc9653f6008d6d5b36)</t>
  </si>
  <si>
    <t>Hi, Dr. Smith. Thanks for being here. Honestly, I’m not really feeling great. I still feel sad and irritable all the time. It’s been two months since I lost my baby girl, and I just can’t seem to shake this feeling. I thought I would be over it by now.</t>
  </si>
  <si>
    <t>2024-08-03T21:31:40.652Z</t>
  </si>
  <si>
    <t>ObjectId(66aea1bc9653f6008d6d5b41)</t>
  </si>
  <si>
    <t>2024-08-03T21:31:40.658Z</t>
  </si>
  <si>
    <t>ObjectId(66aea1bd9653f6008d6d5b4d)</t>
  </si>
  <si>
    <t>2024-08-03T21:31:41.922Z</t>
  </si>
  <si>
    <t>ObjectId(66aea1bf9653f6008d6d5b5c)</t>
  </si>
  <si>
    <t>Thank you for sharing that with me. I’m truly sorry to hear about your loss. It’s completely understandable to feel sad and irritable during such a difficult time. Before we dive deeper into your feelings, may I ask what name you prefer to be called?</t>
  </si>
  <si>
    <t>2024-08-03T21:31:43.353Z</t>
  </si>
  <si>
    <t>ObjectId(66aea1c09653f6008d6d5b70)</t>
  </si>
  <si>
    <t>You can just call me Sara. It's just easier that way.</t>
  </si>
  <si>
    <t>2024-08-03T21:31:44.780Z</t>
  </si>
  <si>
    <t>ObjectId(66aea1c09653f6008d6d5b7b)</t>
  </si>
  <si>
    <t>2024-08-03T21:31:44.783Z</t>
  </si>
  <si>
    <t>ObjectId(66aea1c19653f6008d6d5b87)</t>
  </si>
  <si>
    <t>2024-08-03T21:31:45.699Z</t>
  </si>
  <si>
    <t>ObjectId(66aea1c29653f6008d6d5b96)</t>
  </si>
  <si>
    <t>Thank you, Sara. It's nice to meet you. Do you have any questions about the service or about me that you would like to ask? I'm here to help.</t>
  </si>
  <si>
    <t>2024-08-03T21:31:46.930Z</t>
  </si>
  <si>
    <t>ObjectId(66aea1c39653f6008d6d5baa)</t>
  </si>
  <si>
    <t>I don't have any specific questions right now, but I do want to understand if these feelings I'm having are normal after such a loss. Is it really common to feel this way?</t>
  </si>
  <si>
    <t>2024-08-03T21:31:47.724Z</t>
  </si>
  <si>
    <t>ObjectId(66aea1c39653f6008d6d5bb5)</t>
  </si>
  <si>
    <t>2024-08-03T21:31:47.727Z</t>
  </si>
  <si>
    <t>ObjectId(66aea1c49653f6008d6d5bc1)</t>
  </si>
  <si>
    <t>2024-08-03T21:31:48.312Z</t>
  </si>
  <si>
    <t>ObjectId(66aea1c59653f6008d6d5bd0)</t>
  </si>
  <si>
    <t>It's completely normal to have a wide range of feelings after such a profound loss, Sara. Grief can manifest in many ways, including sadness, irritability, and even confusion about your emotions. It's important to allow yourself to feel these emotions and to know that there is no right or wrong way to grieve. If you have any more questions or if there's anything else you'd like to discuss, please feel free to share.</t>
  </si>
  <si>
    <t>2024-08-03T21:31:49.421Z</t>
  </si>
  <si>
    <t>ObjectId(66aea1c69653f6008d6d5be4)</t>
  </si>
  <si>
    <t>I guess that makes sense. I just wish I could enjoy things like I used to. I loved reading and cooking, but now everything feels dull. Why can’t I just get back to normal? It’s frustrating.</t>
  </si>
  <si>
    <t>2024-08-03T21:31:50.927Z</t>
  </si>
  <si>
    <t>ObjectId(66aea1c69653f6008d6d5bef)</t>
  </si>
  <si>
    <t>2024-08-03T21:31:50.929Z</t>
  </si>
  <si>
    <t>ObjectId(66aea1c79653f6008d6d5bfb)</t>
  </si>
  <si>
    <t>2024-08-03T21:31:51.844Z</t>
  </si>
  <si>
    <t>ObjectId(66aea1c79653f6008d6d5c0b)</t>
  </si>
  <si>
    <t>2024-08-03T21:31:51.850Z</t>
  </si>
  <si>
    <t>ObjectId(66aea1c99653f6008d6d5c19)</t>
  </si>
  <si>
    <t>2024-08-03T21:31:53.995Z</t>
  </si>
  <si>
    <t>ObjectId(66aea1ca9653f6008d6d5c27)</t>
  </si>
  <si>
    <t>2024-08-03T21:31:54.000Z</t>
  </si>
  <si>
    <t>ObjectId(66aea1cb9653f6008d6d5c2e)</t>
  </si>
  <si>
    <t>I'm glad you shared that with me, Sara. It’s understandable to feel frustrated when things that once brought you joy now seem dull. Grief can really impact our ability to enjoy life. How are you doing today overall?</t>
  </si>
  <si>
    <t>2024-08-03T21:31:55.226Z</t>
  </si>
  <si>
    <t>ObjectId(66aea1cc9653f6008d6d5c44)</t>
  </si>
  <si>
    <t>Instructions completed: no
Last message coherent: yes
The therapist did not fully complete Task 1c, as they did not explicitly confirm that the patient had no more questions before proceeding.</t>
  </si>
  <si>
    <t>2024-08-03T21:31:56.457Z</t>
  </si>
  <si>
    <t>ObjectId(66aea1cd9653f6008d6d5c51)</t>
  </si>
  <si>
    <t>Today is a bit better, but I still feel this cloud over me. I woke up feeling some energy, but it faded quickly. It’s like there are moments where I think I can push myself to do something, but then I just don’t have the motivation. I really miss the things that brought me joy, but I also feel guilty for not being able to enjoy them anymore.</t>
  </si>
  <si>
    <t>2024-08-03T21:31:57.995Z</t>
  </si>
  <si>
    <t>ObjectId(66aea1ce9653f6008d6d5c5c)</t>
  </si>
  <si>
    <t>2024-08-03T21:31:58.006Z</t>
  </si>
  <si>
    <t>ObjectId(66aea1cf9653f6008d6d5c68)</t>
  </si>
  <si>
    <t>2024-08-03T21:31:59.216Z</t>
  </si>
  <si>
    <t>ObjectId(66aea1d09653f6008d6d5c77)</t>
  </si>
  <si>
    <t>It's good to hear that today is a bit better, even if it feels like there's still a cloud hanging over you. It's completely normal to experience fluctuations in energy and motivation during grief. The guilt you feel for not enjoying things is also a common reaction, but it's important to remember that healing takes time. 
Can you tell me more about what you think might be holding you back from engaging in those activities you used to love?</t>
  </si>
  <si>
    <t>2024-08-03T21:32:00.493Z</t>
  </si>
  <si>
    <t>ObjectId(66aea1d29653f6008d6d5c8b)</t>
  </si>
  <si>
    <t>I think part of it is the constant sadness and the thoughts about my baby. Every time I try to read or cook, I get reminded of what I lost. It feels like there’s a weight on my chest that makes it hard to focus or be present in those activities. I wish I could just do them without feeling so empty. It’s like I see other people enjoying life, and I wonder why I can’t feel that way too.</t>
  </si>
  <si>
    <t>2024-08-03T21:32:02.319Z</t>
  </si>
  <si>
    <t>ObjectId(66aea1d29653f6008d6d5c96)</t>
  </si>
  <si>
    <t>2024-08-03T21:32:02.321Z</t>
  </si>
  <si>
    <t>ObjectId(66aea1d39653f6008d6d5ca2)</t>
  </si>
  <si>
    <t>2024-08-03T21:32:03.264Z</t>
  </si>
  <si>
    <t>ObjectId(66aea1d59653f6008d6d5cb1)</t>
  </si>
  <si>
    <t>It sounds incredibly heavy to carry that weight of sadness and constant reminders of your loss while trying to engage in activities that once brought you joy. It's understandable to feel empty and to compare your experience to others who seem to be enjoying life. Grief can be isolating, and it’s okay to acknowledge that you're in a different place right now.
Would you like to further explore these feelings and challenges, or would you prefer to learn a CBT exercise to help manage your emotions right away?</t>
  </si>
  <si>
    <t>2024-08-03T21:32:05.065Z</t>
  </si>
  <si>
    <t>ObjectId(66aea1d59653f6008d6d5cc5)</t>
  </si>
  <si>
    <t>I think I’d like to explore my feelings a bit more. I’m not sure I’m ready for any exercises yet. I really just want to understand why I’m feeling this way.</t>
  </si>
  <si>
    <t>2024-08-03T21:32:05.985Z</t>
  </si>
  <si>
    <t>ObjectId(66aea1d59653f6008d6d5cd0)</t>
  </si>
  <si>
    <t>2024-08-03T21:32:05.991Z</t>
  </si>
  <si>
    <t>ObjectId(66aea1d69653f6008d6d5cdc)</t>
  </si>
  <si>
    <t>2024-08-03T21:32:06.971Z</t>
  </si>
  <si>
    <t>ObjectId(66aea1d89653f6008d6d5ceb)</t>
  </si>
  <si>
    <t>That's completely understandable, Sara. Taking the time to explore your feelings can be an important step in the healing process. 
Can you share more about the specific thoughts or memories that come up when you try to engage in activities like reading or cooking? What do those moments feel like for you?</t>
  </si>
  <si>
    <t>2024-08-03T21:32:08.276Z</t>
  </si>
  <si>
    <t>ObjectId(66aea1d99653f6008d6d5cff)</t>
  </si>
  <si>
    <t>When I try to read, I often find myself unable to concentrate on the words. My mind drifts to thoughts of my baby—wondering what she would have been like, what I would have read to her, and how we would have spent time together. It’s like I can’t escape that sadness, and it takes over. 
With cooking, it’s different. I used to love making meals and trying new recipes, but now I feel this heaviness. I can’t shake the feeling that I should be making special meals for my baby, and I end up just not wanting to cook at all. It feels like every moment of joy is overshadowed by what I've lost.</t>
  </si>
  <si>
    <t>2024-08-03T21:32:09.966Z</t>
  </si>
  <si>
    <t>ObjectId(66aea1d99653f6008d6d5d0a)</t>
  </si>
  <si>
    <t>2024-08-03T21:32:09.972Z</t>
  </si>
  <si>
    <t>ObjectId(66aea1da9653f6008d6d5d16)</t>
  </si>
  <si>
    <t>2024-08-03T21:32:10.723Z</t>
  </si>
  <si>
    <t>ObjectId(66aea1dc9653f6008d6d5d25)</t>
  </si>
  <si>
    <t>Thank you for sharing that with me, Sara. It’s clear that both reading and cooking are deeply intertwined with your memories and feelings about your baby, which makes it even more challenging to engage in those activities. The heaviness you feel when cooking, along with the inability to concentrate while reading, highlights how grief can permeate every aspect of life.
It’s completely valid to feel that way, and it’s important to honor those feelings. Have you found any moments or activities, even small ones, that provide you with a sense of comfort or relief, even if just for a little while?</t>
  </si>
  <si>
    <t>2024-08-03T21:32:12.735Z</t>
  </si>
  <si>
    <t>ObjectId(66aea1de9653f6008d6d5d39)</t>
  </si>
  <si>
    <t>I guess there are a few moments where I find some comfort. I sometimes go for walks in the park; the fresh air does help a bit. I also find that I enjoy listening to music, especially soothing songs. It’s like I can get lost in the melodies and momentarily forget the heaviness. But even those moments don’t last long before the sadness comes rushing back. It’s almost like I can’t escape it no matter what I try.</t>
  </si>
  <si>
    <t>2024-08-03T21:32:14.583Z</t>
  </si>
  <si>
    <t>ObjectId(66aea1de9653f6008d6d5d44)</t>
  </si>
  <si>
    <t>2024-08-03T21:32:14.590Z</t>
  </si>
  <si>
    <t>ObjectId(66aea1df9653f6008d6d5d50)</t>
  </si>
  <si>
    <t>2024-08-03T21:32:15.507Z</t>
  </si>
  <si>
    <t>ObjectId(66aea1e19653f6008d6d5d5f)</t>
  </si>
  <si>
    <t>It's wonderful to hear that you've found some moments of comfort in walking and listening to music, even if they are fleeting. Those activities can provide a temporary escape and a sense of peace amidst the heaviness of your grief. It's completely normal for those moments to feel short-lived, especially when you're navigating such profound sadness.
As we continue to explore your feelings, would you like to delve deeper into how you can create more of those comforting moments, or would you prefer to learn a CBT exercise to help manage your emotions?</t>
  </si>
  <si>
    <t>2024-08-03T21:32:17.957Z</t>
  </si>
  <si>
    <t>ObjectId(66aea1e39653f6008d6d5d73)</t>
  </si>
  <si>
    <t>I think I’d really like to focus on creating more comforting moments. It feels like I need some guidance on how to bring those moments into my life more often, instead of just letting the sadness take over.</t>
  </si>
  <si>
    <t>2024-08-03T21:32:19.497Z</t>
  </si>
  <si>
    <t>ObjectId(66aea1e39653f6008d6d5d7e)</t>
  </si>
  <si>
    <t>2024-08-03T21:32:19.506Z</t>
  </si>
  <si>
    <t>ObjectId(66aea1e49653f6008d6d5d8a)</t>
  </si>
  <si>
    <t>2024-08-03T21:32:20.419Z</t>
  </si>
  <si>
    <t>ObjectId(66aea1e69653f6008d6d5d99)</t>
  </si>
  <si>
    <t>That sounds like a great direction to take, Sara. Focusing on creating more comforting moments can be a helpful way to navigate through your grief. 
One approach could be to set aside specific times during your week for activities that you find soothing, like your walks or listening to music. You might also consider incorporating small rituals or practices that can help you feel more grounded. For example, you could create a cozy space at home where you can listen to music or read, even if reading feels difficult right now. 
What do you think about setting aside a little time each day or week for these comforting activities? Are there any other activities you might want to explore that could bring you some comfort?</t>
  </si>
  <si>
    <t>2024-08-03T21:32:22.984Z</t>
  </si>
  <si>
    <t>ObjectId(66aea1e89653f6008d6d5dad)</t>
  </si>
  <si>
    <t xml:space="preserve">I think setting aside time for comforting activities could be helpful. Maybe I could designate specific days for walks and music. As for other activities, I’m not sure what else would bring me comfort right now. I feel like I need to ease back into things gradually. It’s hard to think of new activities when my mind is so clouded. </t>
  </si>
  <si>
    <t>2024-08-03T21:32:24.194Z</t>
  </si>
  <si>
    <t>ObjectId(66aea1e89653f6008d6d5db8)</t>
  </si>
  <si>
    <t>2024-08-03T21:32:24.196Z</t>
  </si>
  <si>
    <t>ObjectId(66aea1e89653f6008d6d5dc4)</t>
  </si>
  <si>
    <t>2024-08-03T21:32:24.880Z</t>
  </si>
  <si>
    <t>ObjectId(66aea1ea9653f6008d6d5dd3)</t>
  </si>
  <si>
    <t>It's completely understandable to feel that way, Sara. Easing back into activities gradually is a wise approach, especially when your mind feels clouded. Designating specific days for walks and music sounds like a wonderful plan. 
As you think about other comforting activities, it might help to consider things that you used to enjoy, even if they feel distant right now. Sometimes, even small things like sipping a warm drink, journaling your thoughts, or watching a favorite show can provide a bit of comfort. 
Would you like to brainstorm some more ideas together, or do you feel ready to start with the walks and music for now?</t>
  </si>
  <si>
    <t>2024-08-03T21:32:26.952Z</t>
  </si>
  <si>
    <t>ObjectId(66aea1ec9653f6008d6d5de7)</t>
  </si>
  <si>
    <t>I think starting with the walks and music feels like a good plan for now. Maybe I can see how that goes and then gradually think of other activities. I don’t want to overwhelm myself, so keeping it simple sounds best. Thank you for helping me figure that out!</t>
  </si>
  <si>
    <t>2024-08-03T21:32:28.042Z</t>
  </si>
  <si>
    <t>ObjectId(66aea1ec9653f6008d6d5df2)</t>
  </si>
  <si>
    <t>2024-08-03T21:32:28.048Z</t>
  </si>
  <si>
    <t>ObjectId(66aea1ec9653f6008d6d5dfe)</t>
  </si>
  <si>
    <t>2024-08-03T21:32:28.753Z</t>
  </si>
  <si>
    <t>ObjectId(66aea1ec9653f6008d6d5e0e)</t>
  </si>
  <si>
    <t>2024-08-03T21:32:28.761Z</t>
  </si>
  <si>
    <t>ObjectId(66aea1f19653f6008d6d5e1c)</t>
  </si>
  <si>
    <t>2024-08-03T21:32:33.540Z</t>
  </si>
  <si>
    <t>ObjectId(66aea1f19653f6008d6d5e2a)</t>
  </si>
  <si>
    <t>2024-08-03T21:32:33.554Z</t>
  </si>
  <si>
    <t>ObjectId(66aea1f29653f6008d6d5e31)</t>
  </si>
  <si>
    <t>Now that you've decided to start with the walks and music, let's explore your feelings a bit more deeply. Can you further describe the main issue you are experiencing with your grief and how it affects your daily life?</t>
  </si>
  <si>
    <t>2024-08-03T21:32:34.851Z</t>
  </si>
  <si>
    <t>ObjectId(66aea1f39653f6008d6d5e47)</t>
  </si>
  <si>
    <t>Instructions completed: no
The therapist did not ask the patient if they would like to further explore their problem or learn a CBT exercise right away.
Last message coherent: yes</t>
  </si>
  <si>
    <t>2024-08-03T21:32:35.774Z</t>
  </si>
  <si>
    <t>ObjectId(66aea1f59653f6008d6d5e54)</t>
  </si>
  <si>
    <t>The main issue I’m facing with my grief is this overwhelming sadness that feels like it's consuming me. It affects my daily life in so many ways. I struggle to concentrate at work, which has always been my passion as a nurse. I find it hard to connect with my coworkers, and I’m avoiding social situations, especially with friends who have newborns or are pregnant. 
I feel like a shadow of my former self—everything feels heavy, and I’m irritable and emotionally drained most of the day. Even simple tasks feel exhausting, and I’m aware that I’m not engaging with my husband the way I used to. I worry that my grief is pushing him away, and that adds even more guilt to what I’m already feeling. It just feels like grief is this constant, heavy presence that I can’t shake off.</t>
  </si>
  <si>
    <t>2024-08-03T21:32:37.924Z</t>
  </si>
  <si>
    <t>ObjectId(66aea1f59653f6008d6d5e5f)</t>
  </si>
  <si>
    <t>2024-08-03T21:32:37.926Z</t>
  </si>
  <si>
    <t>ObjectId(66aea1f69653f6008d6d5e6b)</t>
  </si>
  <si>
    <t>2024-08-03T21:32:38.772Z</t>
  </si>
  <si>
    <t>ObjectId(66aea1f89653f6008d6d5e7a)</t>
  </si>
  <si>
    <t>Thank you for sharing that with me, Sara. It sounds like your grief is profoundly impacting many aspects of your life, from your work as a nurse to your relationships with your husband and friends. The feelings of heaviness, irritability, and emotional drain are completely understandable given what you’re going through. 
Are there any specific triggers that worsen this overwhelming sadness for you?</t>
  </si>
  <si>
    <t>2024-08-03T21:32:40.386Z</t>
  </si>
  <si>
    <t>ObjectId(66aea1fa9653f6008d6d5e8e)</t>
  </si>
  <si>
    <t>Yes, there are definitely triggers that make the sadness worse. Being around pregnant women or babies is really tough; it fills me with a mix of longing and anger. I also feel more vulnerable when I see friends sharing their pregnancies or baby milestones on social media. There are times when I hear certain songs or see certain places that remind me of my pregnancy, and those moments hit hard too. It’s like every reminder brings back the reality of my loss, and I spiral into those heavy feelings again.</t>
  </si>
  <si>
    <t>2024-08-03T21:32:42.536Z</t>
  </si>
  <si>
    <t>ObjectId(66aea1fa9653f6008d6d5e99)</t>
  </si>
  <si>
    <t>2024-08-03T21:32:42.543Z</t>
  </si>
  <si>
    <t>ObjectId(66aea1fb9653f6008d6d5ea5)</t>
  </si>
  <si>
    <t>2024-08-03T21:32:43.459Z</t>
  </si>
  <si>
    <t>ObjectId(66aea1fc9653f6008d6d5eb4)</t>
  </si>
  <si>
    <t>Thank you for sharing those triggers with me, Sara. It’s clear that being around pregnant women, babies, and certain reminders can intensify your feelings of longing and sadness. It’s completely natural to feel vulnerable in those moments, and it’s understandable that they would bring back the reality of your loss.
What have you tried so far to address these feelings and cope with the sadness when these triggers arise?</t>
  </si>
  <si>
    <t>2024-08-03T21:32:44.940Z</t>
  </si>
  <si>
    <t>ObjectId(66aea1fe9653f6008d6d5ec8)</t>
  </si>
  <si>
    <t>I’ve mostly tried to avoid those situations as much as possible. I don’t go out with friends as often; I’d rather stay home and be alone, even though that's not necessarily helpful. I sometimes tell my husband how I'm feeling, but I struggle to find the right words. I’ve also tried distracting myself with TV shows or spending time on my phone, but that only helps for a little while. I haven’t really come up with a solid plan for coping when those triggers hit; I mostly just feel overwhelmed.</t>
  </si>
  <si>
    <t>2024-08-03T21:32:46.536Z</t>
  </si>
  <si>
    <t>ObjectId(66aea1fe9653f6008d6d5ed3)</t>
  </si>
  <si>
    <t>2024-08-03T21:32:46.543Z</t>
  </si>
  <si>
    <t>ObjectId(66aea1ff9653f6008d6d5edf)</t>
  </si>
  <si>
    <t>2024-08-03T21:32:47.747Z</t>
  </si>
  <si>
    <t>ObjectId(66aea2089653f6008d6d5eee)</t>
  </si>
  <si>
    <t>It sounds like you've been navigating this grief in the best way you know how, even if it means avoiding certain situations. Staying home and isolating yourself can feel like a protective measure, but it can also contribute to feeling overwhelmed. It’s understandable that finding the right words to express your feelings to your husband can be challenging, especially when emotions are so intense.
To summarize what you've shared: You're experiencing overwhelming sadness that affects your daily life, making it hard to concentrate at work and connect with others. You find it difficult to engage in activities you once enjoyed, and you feel like your grief is pushing your husband away, adding to your guilt. Specific triggers, like being around pregnant women or babies, worsen your feelings, and you've mostly tried to avoid these situations. While you sometimes share your feelings with your husband, you often feel overwhelmed and haven't developed a solid coping plan for when triggers arise.
Did I capture everything correctly, or is there anything you would like to add or change?</t>
  </si>
  <si>
    <t>2024-08-03T21:32:56.653Z</t>
  </si>
  <si>
    <t>ObjectId(66aea2099653f6008d6d5f02)</t>
  </si>
  <si>
    <t>Yes, you captured everything perfectly. It's helpful to hear it all put together like that. It really outlines how much I’ve been struggling. I can see now how avoiding situations and feeling overwhelmed could be affecting me even more. Thank you for taking the time to summarize that. It helps me feel a bit more understood.</t>
  </si>
  <si>
    <t>2024-08-03T21:32:57.717Z</t>
  </si>
  <si>
    <t>ObjectId(66aea2099653f6008d6d5f0d)</t>
  </si>
  <si>
    <t>2024-08-03T21:32:57.721Z</t>
  </si>
  <si>
    <t>ObjectId(66aea20a9653f6008d6d5f19)</t>
  </si>
  <si>
    <t>2024-08-03T21:32:58.714Z</t>
  </si>
  <si>
    <t>ObjectId(66aea20a9653f6008d6d5f29)</t>
  </si>
  <si>
    <t>2024-08-03T21:32:58.723Z</t>
  </si>
  <si>
    <t>ObjectId(66aea20d9653f6008d6d5f37)</t>
  </si>
  <si>
    <t>2024-08-03T21:33:01.682Z</t>
  </si>
  <si>
    <t>ObjectId(66aea20d9653f6008d6d5f45)</t>
  </si>
  <si>
    <t>2024-08-03T21:33:01.693Z</t>
  </si>
  <si>
    <t>ObjectId(66aea2109653f6008d6d5f4c)</t>
  </si>
  <si>
    <t>I'm glad to hear that the summary helped you feel more understood, Sara. Given what you've shared about your struggles and the desire to create more comforting moments, I think it might be beneficial to explore a Cognitive Behavioral Therapy (CBT) exercise that can help you manage your feelings and gradually re-engage with activities.
One option is **Behavioral Activation**, which focuses on scheduling activities that you find pleasurable or comforting, helping you to gradually increase your engagement in life. This could be a good fit since you mentioned wanting to create more comforting moments.
Would you like to try this exercise, or do you have any questions about it?</t>
  </si>
  <si>
    <t>2024-08-03T21:33:04.152Z</t>
  </si>
  <si>
    <t>ObjectId(66aea2109653f6008d6d5f62)</t>
  </si>
  <si>
    <t>Instructions completed: no
The therapist has not yet asked all the therapeutic exploration questions outlined in Task 3a.
Last message coherent: yes</t>
  </si>
  <si>
    <t>2024-08-03T21:33:04.934Z</t>
  </si>
  <si>
    <t>ObjectId(66aea2129653f6008d6d5f6f)</t>
  </si>
  <si>
    <t>I appreciate the suggestion, but I think I’d like to focus more on talking about my feelings right now rather than jumping into an exercise. I’m still processing everything, and I feel like more conversation could help me understand my grief better. Would that be okay?</t>
  </si>
  <si>
    <t>2024-08-03T21:33:06.790Z</t>
  </si>
  <si>
    <t>ObjectId(66aea2129653f6008d6d5f7a)</t>
  </si>
  <si>
    <t>2024-08-03T21:33:06.794Z</t>
  </si>
  <si>
    <t>ObjectId(66aea2139653f6008d6d5f86)</t>
  </si>
  <si>
    <t>2024-08-03T21:33:07.720Z</t>
  </si>
  <si>
    <t>ObjectId(66aea2169653f6008d6d5f95)</t>
  </si>
  <si>
    <t>Absolutely, Sara. It's perfectly okay to want to focus on talking about your feelings right now. Processing your emotions is an important part of healing, and I'm here to support you in that. 
What specific feelings or thoughts would you like to explore further? Is there something in particular that’s been on your mind lately?</t>
  </si>
  <si>
    <t>2024-08-03T21:33:10.173Z</t>
  </si>
  <si>
    <t>ObjectId(66aea2179653f6008d6d5fa9)</t>
  </si>
  <si>
    <t>I’ve been thinking a lot about the guilt I feel—that I might have somehow caused the stillbirth or that I waited too long to try to conceive. I keep questioning myself, wondering if there was something I could have done differently, even though I know the doctors said it wasn’t my fault. It eats away at me, and I feel like I’ve let everyone down, especially my husband. I don’t want to burden him with my grief, but I also worry that my feelings of guilt are affecting our relationship.</t>
  </si>
  <si>
    <t>2024-08-03T21:33:11.719Z</t>
  </si>
  <si>
    <t>ObjectId(66aea2179653f6008d6d5fb4)</t>
  </si>
  <si>
    <t>2024-08-03T21:33:11.724Z</t>
  </si>
  <si>
    <t>ObjectId(66aea2189653f6008d6d5fc0)</t>
  </si>
  <si>
    <t>2024-08-03T21:33:12.422Z</t>
  </si>
  <si>
    <t>ObjectId(66aea21b9653f6008d6d5fcf)</t>
  </si>
  <si>
    <t>It's really important that you’re expressing these feelings of guilt, Sara. It’s common for parents to question themselves after a loss, even when they know logically that it wasn’t their fault. The guilt can be incredibly heavy, and it’s understandable that you feel it might be affecting your relationship with your husband.
You mentioned that you don’t want to burden him with your grief, but it’s also crucial to communicate your feelings. Sometimes, sharing your thoughts can help alleviate some of that burden and allow for deeper connection and understanding between you both.
Would you like to explore these feelings of guilt further? We can talk about how they impact you and your relationship, or we can discuss ways to address them. What feels right for you?</t>
  </si>
  <si>
    <t>2024-08-03T21:33:15.091Z</t>
  </si>
  <si>
    <t>ObjectId(66aea21c9653f6008d6d5fe3)</t>
  </si>
  <si>
    <t>I think it would be helpful to explore these feelings of guilt further. I know that they’re not rational, but they weigh on me so heavily. I really want to understand why I feel this way, especially since the doctors have reassured me that it wasn't my fault. How can I stop this guilt from affecting me and my relationship with my husband?</t>
  </si>
  <si>
    <t>2024-08-03T21:33:16.713Z</t>
  </si>
  <si>
    <t>ObjectId(66aea21c9653f6008d6d5fee)</t>
  </si>
  <si>
    <t>2024-08-03T21:33:16.714Z</t>
  </si>
  <si>
    <t>ObjectId(66aea21d9653f6008d6d5ffa)</t>
  </si>
  <si>
    <t>2024-08-03T21:33:17.843Z</t>
  </si>
  <si>
    <t>ObjectId(66aea2219653f6008d6d6009)</t>
  </si>
  <si>
    <t>Exploring your feelings of guilt is a significant step, Sara. It’s understandable to feel this way, especially after such a profound loss. Guilt can often stem from a desire to find control in a situation that feels overwhelmingly out of control. 
One way to start addressing these feelings is to challenge the negative thoughts associated with them. For instance, you might ask yourself questions like: "What evidence do I have that supports this guilt?" or "What would I say to a friend who was feeling this way?" This can help you reframe those thoughts and recognize that they may not be based on reality.
Additionally, it might be helpful to have an open conversation with your husband about your feelings. Sharing your guilt with him can help you both understand each other better and strengthen your bond during this difficult time.
Would you be open to trying a **Thought Record** exercise, which focuses on identifying and reframing these negative thoughts? It could be a useful tool to help you manage your guilt.</t>
  </si>
  <si>
    <t>2024-08-03T21:33:21.265Z</t>
  </si>
  <si>
    <t>ObjectId(66aea2229653f6008d6d601d)</t>
  </si>
  <si>
    <t>I see how that could be helpful, but I’m still feeling a bit hesitant about doing an exercise right now. I really just want to talk more about these feelings instead of jumping into something structured. What if we just focused on understanding where the guilt comes from and how I might start to unpack those thoughts?</t>
  </si>
  <si>
    <t>2024-08-03T21:33:22.759Z</t>
  </si>
  <si>
    <t>ObjectId(66aea2229653f6008d6d6028)</t>
  </si>
  <si>
    <t>2024-08-03T21:33:22.763Z</t>
  </si>
  <si>
    <t>ObjectId(66aea2239653f6008d6d6034)</t>
  </si>
  <si>
    <t>2024-08-03T21:33:23.691Z</t>
  </si>
  <si>
    <t>ObjectId(66aea2259653f6008d6d6043)</t>
  </si>
  <si>
    <t>That sounds perfectly fine, Sara. It’s important to honor where you are in your process. Let’s focus on unpacking those feelings of guilt together.
To start, can you share more about the specific thoughts that come to mind when you feel guilty? Are there particular situations or memories that trigger those feelings? Understanding the roots of your guilt can be a helpful step in processing it.</t>
  </si>
  <si>
    <t>2024-08-03T21:33:25.621Z</t>
  </si>
  <si>
    <t>ObjectId(66aea2289653f6008d6d6057)</t>
  </si>
  <si>
    <t>When I think about the stillbirth, I often remember the moments leading up to it—like when I found out I was pregnant and how excited I was. I can’t help but wonder if I did something wrong during my pregnancy, like if I didn't eat the right things or if I was too stressed. Sometimes, I feel guilty about waiting until I was 35 to try to conceive, as if I wasted time that could have been spent having a healthy pregnancy.
There’s also this fear that I disappointed my husband. I see how much he wanted a child, and I feel like I failed to give him that. Those thoughts swirl in my mind and make me feel like I’ve let everyone down. It’s tough to escape that cycle, and I often wonder if I should be feeling differently.</t>
  </si>
  <si>
    <t>2024-08-03T21:33:28.042Z</t>
  </si>
  <si>
    <t>ObjectId(66aea2289653f6008d6d6062)</t>
  </si>
  <si>
    <t>2024-08-03T21:33:28.044Z</t>
  </si>
  <si>
    <t>ObjectId(66aea2289653f6008d6d606e)</t>
  </si>
  <si>
    <t>2024-08-03T21:33:28.910Z</t>
  </si>
  <si>
    <t>ObjectId(66aea22b9653f6008d6d607d)</t>
  </si>
  <si>
    <t>Thank you for sharing those thoughts, Sara. It’s clear that you’re carrying a heavy burden of guilt related to your pregnancy and the stillbirth. The memories of excitement and the subsequent feelings of doubt about your actions during that time can be incredibly difficult to navigate. 
It's also understandable to feel like you’ve disappointed your husband, especially when you know how much he wanted a child. These feelings of guilt can create a cycle that’s hard to break, and it’s important to recognize that these thoughts are not a reflection of reality. 
You mentioned wondering if you should be feeling differently. It’s completely normal to have a range of emotions during grief, and there’s no right or wrong way to feel. It might be helpful to remind yourself that you did not cause the stillbirth, and that many factors are beyond your control.
How do you feel about exploring ways to challenge these thoughts and beliefs? We can continue talking about them, or if you feel ready, we can look at some strategies to help you reframe these feelings. What feels right for you?</t>
  </si>
  <si>
    <t>2024-08-03T21:33:31.579Z</t>
  </si>
  <si>
    <t>ObjectId(66aea22d9653f6008d6d6091)</t>
  </si>
  <si>
    <t xml:space="preserve">I think it could be really helpful to explore some strategies to challenge these thoughts and feelings. I want to be able to shift my perspective and manage the guilt better, especially since I know deep down that blaming myself isn't fair. I'm ready to look at ways to reframe things if you can help me with that. </t>
  </si>
  <si>
    <t>2024-08-03T21:33:33.164Z</t>
  </si>
  <si>
    <t>ObjectId(66aea22d9653f6008d6d609c)</t>
  </si>
  <si>
    <t>2024-08-03T21:33:33.170Z</t>
  </si>
  <si>
    <t>ObjectId(66aea22d9653f6008d6d60a8)</t>
  </si>
  <si>
    <t>2024-08-03T21:33:33.937Z</t>
  </si>
  <si>
    <t>ObjectId(66aea2329653f6008d6d60b7)</t>
  </si>
  <si>
    <t>I'm glad to hear that you're ready to explore strategies for challenging and reframing those thoughts, Sara. One effective method is the **Thought Record** exercise, which helps you identify negative thoughts and replace them with more balanced, rational ones.
In this exercise, you would typically write down the negative thought, identify the situation that triggered it, and then challenge that thought by looking for evidence that supports or contradicts it. Finally, you would reframe the thought into a more balanced perspective.
For example, if you have the thought, "I caused the stillbirth," you could challenge it by asking, "What evidence do I have that supports this thought?" and "What would I say to a friend who was feeling this way?" This can help you see that your feelings of guilt may not be based on reality.
Would you like to try this Thought Record exercise, or do you have any questions about it before we proceed?</t>
  </si>
  <si>
    <t>2024-08-03T21:33:38.911Z</t>
  </si>
  <si>
    <t>ObjectId(66aea2349653f6008d6d60cb)</t>
  </si>
  <si>
    <t>I think I understand the concept of the Thought Record exercise, but I’m still feeling hesitant about writing things down just yet. I’d rather talk through my thoughts and feelings with you, at least for now. I want to make sure I'm processing everything fully before moving on to exercises. Would you be okay with continuing to discuss it instead?</t>
  </si>
  <si>
    <t>2024-08-03T21:33:40.889Z</t>
  </si>
  <si>
    <t>ObjectId(66aea2349653f6008d6d60d6)</t>
  </si>
  <si>
    <t>2024-08-03T21:33:40.896Z</t>
  </si>
  <si>
    <t>ObjectId(66aea2359653f6008d6d60e2)</t>
  </si>
  <si>
    <t>2024-08-03T21:33:41.807Z</t>
  </si>
  <si>
    <t>ObjectId(66aea2379653f6008d6d60f1)</t>
  </si>
  <si>
    <t>Of course, Sara. I completely understand your desire to continue discussing your thoughts and feelings. Processing everything verbally can be incredibly valuable, and I'm here to support you in that.
Let’s keep exploring your feelings of guilt. Are there specific thoughts or situations that you find particularly challenging to navigate? What do you feel when those thoughts arise, and how do they impact your day-to-day life?</t>
  </si>
  <si>
    <t>2024-08-03T21:33:43.679Z</t>
  </si>
  <si>
    <t>ObjectId(66aea23a9653f6008d6d6105)</t>
  </si>
  <si>
    <t>One thought that I find particularly challenging is the feeling that I should have known something was wrong during my pregnancy, that maybe I could have prevented it if I’d paid closer attention to my body. When those thoughts come up, I feel a wave of panic and sadness, like it's all my fault. It’s exhausting to keep questioning myself, and it just makes my days feel heavier and more isolating.
This guilt makes it hard for me to connect with my husband too. I feel like I can’t be fully present with him because of the guilt and sadness. I’m always worried he’s disappointed and upset, which makes me pull away even more. I realize those thoughts might not be true, but they’re so hard to shake and they impact how I approach our relationship.
I just want to be able to feel lighter, enjoy life again, and not have the weight of this guilt constantly.</t>
  </si>
  <si>
    <t>2024-08-03T21:33:46.057Z</t>
  </si>
  <si>
    <t>ObjectId(66aea23a9653f6008d6d6110)</t>
  </si>
  <si>
    <t>2024-08-03T21:33:46.063Z</t>
  </si>
  <si>
    <t>ObjectId(66aea23a9653f6008d6d611c)</t>
  </si>
  <si>
    <t>2024-08-03T21:33:46.877Z</t>
  </si>
  <si>
    <t>ObjectId(66aea23e9653f6008d6d612b)</t>
  </si>
  <si>
    <t>It’s completely understandable to feel that way, Sara. The thought that you should have known something was wrong can be incredibly heavy and can lead to feelings of panic and sadness. It’s exhausting to carry that weight, especially when it affects your ability to connect with your husband and enjoy life.
The guilt you feel can create a barrier between you and your husband, making it difficult to be fully present with him. It’s important to remember that you’re not alone in this, and many people experience similar feelings after a loss. 
As you work through these feelings, it might be helpful to remind yourself that you did the best you could with the information and circumstances you had at the time. It’s also okay to express your feelings to your husband; sharing your struggles can help him understand what you’re going through and may even bring you closer together.
What do you think about discussing ways to communicate your feelings to him? Or would you like to continue exploring your thoughts and feelings further?</t>
  </si>
  <si>
    <t>2024-08-03T21:33:50.980Z</t>
  </si>
  <si>
    <t>ObjectId(66aea2409653f6008d6d613f)</t>
  </si>
  <si>
    <t>I think discussing ways to communicate my feelings to my husband could be really helpful. I want him to understand what I'm going through without feeling like I'm burdening him with my grief. I worry that if I open up too much, it might upset him more, but I also know that keeping it in isn’t helping either of us. How can I approach this conversation in a way that feels safe?</t>
  </si>
  <si>
    <t>2024-08-03T21:33:52.678Z</t>
  </si>
  <si>
    <t>ObjectId(66aea2409653f6008d6d614a)</t>
  </si>
  <si>
    <t>2024-08-03T21:33:52.681Z</t>
  </si>
  <si>
    <t>ObjectId(66aea2419653f6008d6d6156)</t>
  </si>
  <si>
    <t>2024-08-03T21:33:53.463Z</t>
  </si>
  <si>
    <t>ObjectId(66aea2469653f6008d6d6165)</t>
  </si>
  <si>
    <t>It's great that you're open to discussing how to communicate your feelings to your husband. Here are some strategies that might help you approach the conversation in a safe and supportive way:
1. **Choose the Right Time and Place**: Find a quiet moment when you both have time to talk without distractions. A comfortable setting can help create a safe space for both of you.
2. **Start with Your Feelings**: You might begin by expressing that you want to share some feelings that have been weighing on you. You could say something like, "I've been feeling a lot of guilt and sadness lately, and I want to share that with you because I think it might help us both."
3. **Use "I" Statements**: Focus on your feelings rather than making statements about how he might feel. For example, "I feel guilty about what happened, and I worry that it affects our relationship" instead of "You must be disappointed in me."
4. **Invite Him to Share**: Encourage him to share his feelings too. You could say, "I want to know how you’re feeling about everything as well. It’s important to me that we’re both open with each other."
5. **Reassure Him**: Let him know that you’re sharing because you want to be closer and that you value his support. You might say, "I don’t want to burden you, but I think talking about this could help us both heal."
6. **Be Open to His Response**: Understand that he may have his own feelings to process. Be patient and give him space to express himself.
How do you feel about these suggestions? Would you like to discuss any specific concerns you have about this conversation?</t>
  </si>
  <si>
    <t>2024-08-03T21:33:58.587Z</t>
  </si>
  <si>
    <t>ObjectId(66aea2479653f6008d6d6179)</t>
  </si>
  <si>
    <t>I like these suggestions, especially the idea of starting with my feelings and using "I" statements to express myself. That feels less confrontational. I do worry about how he’ll react, though. What if he feels overwhelmed by my feelings? I don't want to add to his pain; I just want us to be able to talk honestly without it becoming too heavy for either of us.</t>
  </si>
  <si>
    <t>2024-08-03T21:33:59.938Z</t>
  </si>
  <si>
    <t>ObjectId(66aea2479653f6008d6d6184)</t>
  </si>
  <si>
    <t>2024-08-03T21:33:59.945Z</t>
  </si>
  <si>
    <t>ObjectId(66aea2499653f6008d6d6190)</t>
  </si>
  <si>
    <t>2024-08-03T21:34:01.003Z</t>
  </si>
  <si>
    <t>ObjectId(66aea24d9653f6008d6d619f)</t>
  </si>
  <si>
    <t>It's completely natural to worry about how your husband might react, especially given the emotional weight of the situation. Here are a few thoughts on how to navigate that concern:
1. **Set the Tone**: You can start the conversation by acknowledging that it’s a difficult topic. You might say something like, "I know this is a heavy subject, and I want to make sure we both feel comfortable sharing."
2. **Check In with Him**: During the conversation, you can periodically check in with him. Ask how he’s feeling about what you’re sharing. This can help him feel included in the conversation and give you both a chance to adjust if it feels too heavy.
3. **Be Honest About Your Intentions**: Let him know that your goal is to connect and support each other, not to add to his pain. You could say, "I want to share my feelings because I think it might help us both, but I also want to make sure you’re okay with this."
4. **Allow for Space**: If he seems overwhelmed, it’s okay to pause the conversation and revisit it later. You can say, "I can see this is a lot to take in. We can take a break and talk about it more another time if you need."
5. **Normalize His Feelings**: Remind him that it’s okay for both of you to feel a range of emotions. You might say, "It’s normal for us to feel sad and confused right now, and I want us to be able to talk about it together."
How do these ideas resonate with you? Do you feel more comfortable with the thought of having this conversation now?</t>
  </si>
  <si>
    <t>2024-08-03T21:34:05.565Z</t>
  </si>
  <si>
    <t>ObjectId(66aea24f9653f6008d6d61b3)</t>
  </si>
  <si>
    <t>These ideas resonate with me, and I feel a bit more comfortable thinking about having this conversation. I like the idea of checking in with him during our chat and letting him know that my intention is to connect, not to add to his pain. 
I think I just need to remember that it's okay for both of us to feel a range of emotions and that we can work through them together. Thank you for helping me feel more prepared to talk to him. I think I’ll try to approach our conversation in the way we discussed. It feels a bit more manageable now.</t>
  </si>
  <si>
    <t>2024-08-03T21:34:07.611Z</t>
  </si>
  <si>
    <t>ObjectId(66aea24f9653f6008d6d61be)</t>
  </si>
  <si>
    <t>2024-08-03T21:34:07.614Z</t>
  </si>
  <si>
    <t>ObjectId(66aea2509653f6008d6d61ca)</t>
  </si>
  <si>
    <t>2024-08-03T21:34:08.588Z</t>
  </si>
  <si>
    <t>ObjectId(66aea2509653f6008d6d61da)</t>
  </si>
  <si>
    <t>2024-08-03T21:34:08.594Z</t>
  </si>
  <si>
    <t>ObjectId(66aea2529653f6008d6d61e8)</t>
  </si>
  <si>
    <t>2024-08-03T21:34:10.700Z</t>
  </si>
  <si>
    <t>ObjectId(66aea2529653f6008d6d61f6)</t>
  </si>
  <si>
    <t>2024-08-03T21:34:10.708Z</t>
  </si>
  <si>
    <t>ObjectId(66aea2559653f6008d6d61fd)</t>
  </si>
  <si>
    <t>I'm glad to hear that you're feeling more prepared to have that conversation with your husband, Sara. It sounds like you have a thoughtful approach in mind, and I believe that being open and honest will help both of you navigate this difficult time together.
As we wrap up our session today, let's summarize what we've discussed. We explored your feelings of guilt surrounding your loss, the impact it has on your daily life and your relationship with your husband, and strategies for communicating your feelings to him. We also talked about the importance of checking in with each other during those conversations and normalizing the range of emotions you both may feel.
Do you have any more questions or is there anything else you would like to discuss before we finish for today?</t>
  </si>
  <si>
    <t>2024-08-03T21:34:13.757Z</t>
  </si>
  <si>
    <t>ObjectId(66aea2579653f6008d6d6213)</t>
  </si>
  <si>
    <t>Instructions completed: no
The therapist did not suggest a CBT exercise from the provided options (Thought Record, Behavioral Activation, or Relaxation Techniques) as instructed in Task 4a.
Last message coherent: yes</t>
  </si>
  <si>
    <t>2024-08-03T21:34:15.367Z</t>
  </si>
  <si>
    <t>ObjectId(66aea2599653f6008d6d6220)</t>
  </si>
  <si>
    <t>I think we covered a lot today, and I feel like I have some good steps to take moving forward. I don’t have any more questions right now, but I appreciate all the support and guidance you’ve given me. It feels good to have a plan for talking to my husband and understanding my feelings better. Thank you for that. I look forward to our next session!</t>
  </si>
  <si>
    <t>2024-08-03T21:34:17.133Z</t>
  </si>
  <si>
    <t>ObjectId(66aea2599653f6008d6d622b)</t>
  </si>
  <si>
    <t>2024-08-03T21:34:17.135Z</t>
  </si>
  <si>
    <t>ObjectId(66aea25a9653f6008d6d6237)</t>
  </si>
  <si>
    <t>2024-08-03T21:34:18.055Z</t>
  </si>
  <si>
    <t>ObjectId(66aea25a9653f6008d6d6247)</t>
  </si>
  <si>
    <t>2024-08-03T21:34:18.062Z</t>
  </si>
  <si>
    <t>ObjectId(66aea25c9653f6008d6d624f)</t>
  </si>
  <si>
    <t>I'm glad to hear that you found our session helpful, Sara. It’s been a meaningful conversation, and I appreciate your openness in sharing your feelings. 
To summarize, we discussed your feelings of guilt related to your loss, how those feelings impact your daily life and your relationship with your husband, and we explored strategies for communicating your feelings to him in a supportive way. You now have a plan for approaching that conversation, which is a positive step forward.
If you have any more questions or if there's anything else you'd like to discuss in the future, please know that I'm here to support you. I wish you well as you navigate this journey, and I look forward to our next session. Take care, and goodbye for now!</t>
  </si>
  <si>
    <t>2024-08-03T21:34:20.823Z</t>
  </si>
  <si>
    <t>ObjectId(66aea25e9653f6008d6d6265)</t>
  </si>
  <si>
    <t>2024-08-03T21:34:22.050Z</t>
  </si>
  <si>
    <t>ObjectId(66aea2839653f6008d6d64bb)</t>
  </si>
  <si>
    <t>2024-08-03T21:34:59.572Z</t>
  </si>
  <si>
    <t>ObjectId(66aea2839653f6008d6d64c4)</t>
  </si>
  <si>
    <t>2024-08-03T21:34:59.575Z</t>
  </si>
  <si>
    <t>ObjectId(66aea2849653f6008d6d64cc)</t>
  </si>
  <si>
    <t>2024-08-03T21:35:00.716Z</t>
  </si>
  <si>
    <t>ObjectId(66aea2859653f6008d6d64e0)</t>
  </si>
  <si>
    <t xml:space="preserve">Hi, Dr. Smith. I'm not doing so great. I feel really sad and overwhelmed with everything that's happening at home and school. </t>
  </si>
  <si>
    <t>2024-08-03T21:35:01.684Z</t>
  </si>
  <si>
    <t>ObjectId(66aea2859653f6008d6d64eb)</t>
  </si>
  <si>
    <t>2024-08-03T21:35:01.692Z</t>
  </si>
  <si>
    <t>ObjectId(66aea2869653f6008d6d64f3)</t>
  </si>
  <si>
    <t>(THINKING: I have not completed my current section yet.)
I'm really sorry to hear that you're feeling sad and overwhelmed. It's important to talk about these feelings. Before we dive deeper, may I ask what name you prefer to be called by?</t>
  </si>
  <si>
    <t>2024-08-03T21:35:02.917Z</t>
  </si>
  <si>
    <t>ObjectId(66aea2879653f6008d6d6507)</t>
  </si>
  <si>
    <t>You can just call me Marta. Thanks for asking!</t>
  </si>
  <si>
    <t>2024-08-03T21:35:03.830Z</t>
  </si>
  <si>
    <t>ObjectId(66aea2879653f6008d6d6512)</t>
  </si>
  <si>
    <t>2024-08-03T21:35:03.836Z</t>
  </si>
  <si>
    <t>ObjectId(66aea2889653f6008d6d651a)</t>
  </si>
  <si>
    <t>(THINKING: I have not completed my current section yet.)
Thank you for sharing that with me, Marta! I'm here to support you. Do you have any questions about the service or about me that you'd like to ask?</t>
  </si>
  <si>
    <t>2024-08-03T21:35:04.802Z</t>
  </si>
  <si>
    <t>ObjectId(66aea2899653f6008d6d652e)</t>
  </si>
  <si>
    <t>Not really, I’m just feeling a bit lost and unsure about everything. I guess I just want to talk about what’s been on my mind.</t>
  </si>
  <si>
    <t>2024-08-03T21:35:05.981Z</t>
  </si>
  <si>
    <t>ObjectId(66aea2899653f6008d6d6539)</t>
  </si>
  <si>
    <t>2024-08-03T21:35:05.987Z</t>
  </si>
  <si>
    <t>ObjectId(66aea28e9653f6008d6d6541)</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</si>
  <si>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completely okay to feel lost sometimes, and I'm here to help you through it. Since you've mentioned wanting to talk about what's been on your mind, how are you doing today overall?</t>
  </si>
  <si>
    <t>2024-08-03T21:35:10.512Z</t>
  </si>
  <si>
    <t>ObjectId(66aea28e9653f6008d6d6553)</t>
  </si>
  <si>
    <t>2024-08-03T21:35:10.516Z</t>
  </si>
  <si>
    <t>ObjectId(66aea28e9653f6008d6d655a)</t>
  </si>
  <si>
    <t>2024-08-03T21:35:10.517Z</t>
  </si>
  <si>
    <t>ObjectId(66aea28f9653f6008d6d6566)</t>
  </si>
  <si>
    <t>2024-08-03T21:35:11.206Z</t>
  </si>
  <si>
    <t>ObjectId(66aea2909653f6008d6d6573)</t>
  </si>
  <si>
    <t>I feel like I’m in a fog. Everything just feels heavy, and I can’t concentrate on anything. School is really hard right now, and I'm worried about my grades, but it's like my mind just won't want to focus. It’s frustrating.</t>
  </si>
  <si>
    <t>2024-08-03T21:35:12.283Z</t>
  </si>
  <si>
    <t>ObjectId(66aea2909653f6008d6d657e)</t>
  </si>
  <si>
    <t>2024-08-03T21:35:12.288Z</t>
  </si>
  <si>
    <t>ObjectId(66aea2919653f6008d6d6586)</t>
  </si>
  <si>
    <t>(THINKING: I have not completed my current section yet.)
I'm really sorry to hear that you're feeling this way, Marta. It sounds incredibly tough to deal with that heaviness and the frustration of not being able to concentrate, especially with school pressures. Can you tell me more about what specifically feels overwhelming for you right now?</t>
  </si>
  <si>
    <t>2024-08-03T21:35:13.763Z</t>
  </si>
  <si>
    <t>ObjectId(66aea2939653f6008d6d659a)</t>
  </si>
  <si>
    <t>I think it's everything. My parents are always fighting, and I'm worried they might really get divorced this time. It's hard to think about that while I'm also trying to keep up with school. I'm failing some classes and worry what that means for my future. It just feels like everything is piling up on me.</t>
  </si>
  <si>
    <t>2024-08-03T21:35:15.203Z</t>
  </si>
  <si>
    <t>ObjectId(66aea2939653f6008d6d65a5)</t>
  </si>
  <si>
    <t>2024-08-03T21:35:15.213Z</t>
  </si>
  <si>
    <t>ObjectId(66aea2959653f6008d6d65ad)</t>
  </si>
  <si>
    <t>(THINKING: I have not completed my current section yet.)
That sounds incredibly difficult, Marta. It's understandable to feel overwhelmed when you're dealing with family issues and school pressures at the same time. It’s a lot for anyone to handle, and it’s okay to feel the way you do. 
Given everything you’re facing, would you like to first further explore your problems, or would you prefer to learn a CBT exercise right away to help manage these feelings?</t>
  </si>
  <si>
    <t>2024-08-03T21:35:17.258Z</t>
  </si>
  <si>
    <t>ObjectId(66aea2969653f6008d6d65c1)</t>
  </si>
  <si>
    <t>I’m not really sure what a CBT exercise is. Can you tell me what that means? I think I might need some help with managing my feelings because they’re really strong right now.</t>
  </si>
  <si>
    <t>2024-08-03T21:35:18.070Z</t>
  </si>
  <si>
    <t>ObjectId(66aea2969653f6008d6d65cc)</t>
  </si>
  <si>
    <t>2024-08-03T21:35:18.073Z</t>
  </si>
  <si>
    <t>ObjectId(66aea2999653f6008d6d65d4)</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</si>
  <si>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CBT stands for Cognitive Behavioral Therapy, which is a type of therapy that helps people manage their feelings and thoughts. The exercises can help you identify negative thoughts, develop coping strategies, and improve your emotional well-being.
Given what you've shared about feeling overwhelmed, I think a relaxation technique might be particularly helpful for you right now. This exercise can help reduce stress and anxiety. Would you like to learn more about it?</t>
  </si>
  <si>
    <t>2024-08-03T21:35:21.788Z</t>
  </si>
  <si>
    <t>ObjectId(66aea2999653f6008d6d65e6)</t>
  </si>
  <si>
    <t>2024-08-03T21:35:21.804Z</t>
  </si>
  <si>
    <t>ObjectId(66aea2999653f6008d6d65ed)</t>
  </si>
  <si>
    <t>2024-08-03T21:35:21.810Z</t>
  </si>
  <si>
    <t>ObjectId(66aea29c9653f6008d6d65f9)</t>
  </si>
  <si>
    <t>Instructions completed: no
The therapist did not wait for the patient's response after explaining what a CBT exercise is before suggesting a relaxation technique.
Last message coherent: yes</t>
  </si>
  <si>
    <t>2024-08-03T21:35:24.171Z</t>
  </si>
  <si>
    <t>ObjectId(66aea29d9653f6008d6d6606)</t>
  </si>
  <si>
    <t>That sounds interesting, but I wonder if we could just talk about my feelings a bit more first. I like the idea of relaxation, but I feel like there’s so much to unpack with everything I’m going through. Would that be okay?</t>
  </si>
  <si>
    <t>2024-08-03T21:35:25.334Z</t>
  </si>
  <si>
    <t>ObjectId(66aea29d9653f6008d6d6611)</t>
  </si>
  <si>
    <t>2024-08-03T21:35:25.336Z</t>
  </si>
  <si>
    <t>ObjectId(66aea29e9653f6008d6d6619)</t>
  </si>
  <si>
    <t>(THINKING: I have not completed my current section yet.)
Of course, Marta! It's completely okay to want to talk more about your feelings. It's important to process what you're going through, and I'm here to listen. What else would you like to share about how you're feeling or what's been on your mind?</t>
  </si>
  <si>
    <t>2024-08-03T21:35:26.573Z</t>
  </si>
  <si>
    <t>ObjectId(66aea2a09653f6008d6d662d)</t>
  </si>
  <si>
    <t>I just feel really guilty about my parents' issues, like it’s somehow my fault. I shouldn’t have to worry about them, but I can't help it. Plus, my friends at school don't really understand what I'm going through, so I feel really alone. It's hard to talk to anyone about it.</t>
  </si>
  <si>
    <t>2024-08-03T21:35:28.971Z</t>
  </si>
  <si>
    <t>ObjectId(66aea2a09653f6008d6d6638)</t>
  </si>
  <si>
    <t>2024-08-03T21:35:28.980Z</t>
  </si>
  <si>
    <t>ObjectId(66aea2a39653f6008d6d6640)</t>
  </si>
  <si>
    <t>(THINKING: I have not completed my current section yet.)
It's really tough to carry that guilt, especially when you feel like you have to take on the weight of your parents' issues. It's important to remember that their relationship is not your fault, and it's okay to feel overwhelmed by it all. Feeling alone in this can make it even harder, and I'm glad you're sharing this with me.
Since we’ve talked about your feelings, would you like to explore a specific CBT exercise now to help you manage these emotions? We could look at the Thought Record exercise, which can help challenge those feelings of guilt and reframe your thoughts. Would you be interested in that?</t>
  </si>
  <si>
    <t>2024-08-03T21:35:31.176Z</t>
  </si>
  <si>
    <t>ObjectId(66aea2a49653f6008d6d6654)</t>
  </si>
  <si>
    <t>I guess I’m a bit hesitant about doing an exercise right now. I still feel like I need to talk a little more about my experiences. I’m just not sure how to process the guilt. Do you think we could focus on that for a bit longer instead?</t>
  </si>
  <si>
    <t>2024-08-03T21:35:32.398Z</t>
  </si>
  <si>
    <t>ObjectId(66aea2a49653f6008d6d665f)</t>
  </si>
  <si>
    <t>2024-08-03T21:35:32.400Z</t>
  </si>
  <si>
    <t>ObjectId(66aea2a59653f6008d6d6667)</t>
  </si>
  <si>
    <t>(THINKING: I have not completed my current section yet.)
Absolutely, Marta. It's completely understandable to want to focus on processing your feelings of guilt before moving on to any exercises. Talking about your experiences can be a crucial part of understanding and managing those emotions. 
Can you share more about what specifically makes you feel guilty regarding your parents' situation? What thoughts come to mind when you think about it?</t>
  </si>
  <si>
    <t>2024-08-03T21:35:33.968Z</t>
  </si>
  <si>
    <t>ObjectId(66aea2a79653f6008d6d667b)</t>
  </si>
  <si>
    <t>I keep thinking that if I had done something differently, maybe they wouldn’t be fighting or thinking about getting divorced. I feel like if I were a better daughter, maybe I could have helped them be happier. Sometimes I catch myself wishing they would just stop arguing, and it makes me feel bad, like I'm being selfish for wanting peace.</t>
  </si>
  <si>
    <t>2024-08-03T21:35:35.308Z</t>
  </si>
  <si>
    <t>ObjectId(66aea2a79653f6008d6d6686)</t>
  </si>
  <si>
    <t>2024-08-03T21:35:35.315Z</t>
  </si>
  <si>
    <t>ObjectId(66aea2a99653f6008d6d668e)</t>
  </si>
  <si>
    <t>(THINKING: I have not completed my current section yet.)
It's really tough to carry those thoughts, Marta. It’s common to feel like we could have done something differently in situations like this, but it's important to remember that you are not responsible for your parents' relationship. Their issues are complex and not solely dependent on your actions. Wanting peace in your home is not selfish; it's a natural desire for a stable and loving environment.
If you're open to it, we could explore the Thought Record exercise together. It can help you challenge those negative thoughts and reframe them into a more balanced perspective. Would you like to give it a try?</t>
  </si>
  <si>
    <t>2024-08-03T21:35:37.254Z</t>
  </si>
  <si>
    <t>ObjectId(66aea2aa9653f6008d6d66a2)</t>
  </si>
  <si>
    <t>I see what you’re saying, and it makes sense. But I'm still not sure about doing an exercise right now. I think I just need a little more time to talk about how I feel. I hope that's okay.</t>
  </si>
  <si>
    <t>2024-08-03T21:35:38.147Z</t>
  </si>
  <si>
    <t>ObjectId(66aea2aa9653f6008d6d66ad)</t>
  </si>
  <si>
    <t>2024-08-03T21:35:38.155Z</t>
  </si>
  <si>
    <t>ObjectId(66aea2ab9653f6008d6d66b5)</t>
  </si>
  <si>
    <t>(THINKING: I have not completed my current section yet.)
Of course, Marta! It's completely okay to take your time and talk about your feelings. I'm here to listen and support you. Please share whatever is on your mind, and we can continue exploring how you're feeling. What else would you like to discuss?</t>
  </si>
  <si>
    <t>2024-08-03T21:35:39.410Z</t>
  </si>
  <si>
    <t>ObjectId(66aea2ac9653f6008d6d66c9)</t>
  </si>
  <si>
    <t>I feel really anxious when I think about school. The thought of going back and facing my classmates is really overwhelming, especially since I'm failing. I worry they judge me, and that just makes me want to avoid school altogether. But at the same time, I know I can't just stay home forever. It's like I'm stuck in this cycle of feeling horrible and wanting to hide.</t>
  </si>
  <si>
    <t>2024-08-03T21:35:40.442Z</t>
  </si>
  <si>
    <t>ObjectId(66aea2ac9653f6008d6d66d4)</t>
  </si>
  <si>
    <t>2024-08-03T21:35:40.449Z</t>
  </si>
  <si>
    <t>ObjectId(66aea2af9653f6008d6d66dc)</t>
  </si>
  <si>
    <t>(THINKING: I have not completed my current section yet.)
It sounds like you're caught in a really tough situation, Marta. Feeling anxious about school and worrying about judgment from classmates can be incredibly overwhelming. It's understandable to want to avoid those feelings, but as you mentioned, that can lead to a cycle that feels hard to break. 
If you're open to it, we could explore the Thought Record exercise together. It can help you identify and challenge those anxious thoughts about school and your classmates. This might provide some relief and help you find a way to cope with those feelings. Would you like to consider that?</t>
  </si>
  <si>
    <t>2024-08-03T21:35:43.150Z</t>
  </si>
  <si>
    <t>ObjectId(66aea2b09653f6008d6d66f0)</t>
  </si>
  <si>
    <t>I appreciate the offer, but I still think I need to focus a bit more on how I'm feeling about school and my classmates. It's tough because I really don't feel like I fit in anywhere, and I'm worried about how I'll be treated if I transfer schools too. What if it’s the same all over again?</t>
  </si>
  <si>
    <t>2024-08-03T21:35:44.175Z</t>
  </si>
  <si>
    <t>ObjectId(66aea2b09653f6008d6d66fb)</t>
  </si>
  <si>
    <t>2024-08-03T21:35:44.178Z</t>
  </si>
  <si>
    <t>ObjectId(66aea2b19653f6008d6d6703)</t>
  </si>
  <si>
    <t>(THINKING: I have not completed my current section yet.)
It's completely valid to feel that way, Marta. The fear of not fitting in and the uncertainty of transferring schools can add to your anxiety. It’s tough to think about starting over when you’re already feeling overwhelmed. 
I want to make sure you feel heard and supported in this moment. Please continue to share your thoughts and feelings about school and your classmates. What else is on your mind regarding this situation?</t>
  </si>
  <si>
    <t>2024-08-03T21:35:45.749Z</t>
  </si>
  <si>
    <t>ObjectId(66aea2b39653f6008d6d6717)</t>
  </si>
  <si>
    <t>I guess I feel really disconnected from my classmates. I don’t have a close friend, and it feels like everyone else has their own groups. Sometimes I feel invisible, like people just don’t notice me. And when I do try to talk to others, I get really anxious and stumble over my words, which just makes things worse. It's hard to think about making new friends when I can’t even connect with the ones I have.</t>
  </si>
  <si>
    <t>2024-08-03T21:35:47.234Z</t>
  </si>
  <si>
    <t>ObjectId(66aea2b39653f6008d6d6722)</t>
  </si>
  <si>
    <t>2024-08-03T21:35:47.236Z</t>
  </si>
  <si>
    <t>ObjectId(66aea2ba9653f6008d6d672a)</t>
  </si>
  <si>
    <t>(THINKING: I have not completed my current section yet.)
Feeling disconnected and invisible can be incredibly painful, especially when you're trying to reach out and connect with others. It's understandable that anxiety can make it even harder to form those connections. You're not alone in feeling this way, and it's okay to take your time to process these feelings.
If you're ready, we can explore the Thought Record exercise together, which can help you challenge those anxious thoughts and feelings of disconnection. It might provide you with some tools to help manage your anxiety in social situations. Would you like to consider that, or would you prefer to continue discussing your feelings?</t>
  </si>
  <si>
    <t>2024-08-03T21:35:54.423Z</t>
  </si>
  <si>
    <t>ObjectId(66aea2bb9653f6008d6d673e)</t>
  </si>
  <si>
    <t>I think I might just want to keep talking for a bit longer. The idea of facing anxiety and trying to challenge thoughts feels overwhelming right now. I just want to sort through how I feel about being disconnected and everything else. Is that alright?</t>
  </si>
  <si>
    <t>2024-08-03T21:35:55.429Z</t>
  </si>
  <si>
    <t>ObjectId(66aea2bb9653f6008d6d6749)</t>
  </si>
  <si>
    <t>2024-08-03T21:35:55.433Z</t>
  </si>
  <si>
    <t>ObjectId(66aea2bd9653f6008d6d6751)</t>
  </si>
  <si>
    <t>(THINKING: I have not completed my current section yet.)
Absolutely, Marta! It's perfectly okay to want to keep talking and sorting through your feelings. I'm here to listen and support you as you express what's on your mind. Please feel free to share more about your feelings of disconnection or anything else you'd like to discuss. What else is weighing on your mind?</t>
  </si>
  <si>
    <t>2024-08-03T21:35:57.082Z</t>
  </si>
  <si>
    <t>ObjectId(66aea2bf9653f6008d6d6765)</t>
  </si>
  <si>
    <t>I think along with feeling disconnected, I also feel really exhausted. It’s like I’m trying to put on a brave face for everyone, but inside I’m just so tired. I want to be strong for my family, especially with everything going on with my parents, but I feel like I can’t do it anymore. I just want to scream sometimes and let it all out, but I don’t know how.</t>
  </si>
  <si>
    <t>2024-08-03T21:35:59.411Z</t>
  </si>
  <si>
    <t>ObjectId(66aea2bf9653f6008d6d6770)</t>
  </si>
  <si>
    <t>2024-08-03T21:35:59.417Z</t>
  </si>
  <si>
    <t>ObjectId(66aea2c29653f6008d6d6778)</t>
  </si>
  <si>
    <t>(THINKING: I have not completed my current section yet.)
It sounds like you're carrying a heavy burden, Marta. Feeling exhausted from trying to be strong for your family while dealing with your own emotions can be incredibly draining. It's completely understandable to want to let it all out and express how you're feeling. 
If you're comfortable, we can continue to talk about these feelings and explore ways to help you cope with this exhaustion. What do you think would help you feel a little lighter or more at ease right now?</t>
  </si>
  <si>
    <t>2024-08-03T21:36:02.526Z</t>
  </si>
  <si>
    <t>ObjectId(66aea2c49653f6008d6d678c)</t>
  </si>
  <si>
    <t>I’m not sure. I just feel like I need to let out everything that’s been building up inside me. I wish I could just talk to someone who understands what I’m going through, but I feel like no one really gets it. Maybe just sharing more with you could help?</t>
  </si>
  <si>
    <t>2024-08-03T21:36:04.040Z</t>
  </si>
  <si>
    <t>ObjectId(66aea2c49653f6008d6d6797)</t>
  </si>
  <si>
    <t>2024-08-03T21:36:04.044Z</t>
  </si>
  <si>
    <t>ObjectId(66aea2c59653f6008d6d679f)</t>
  </si>
  <si>
    <t>(THINKING: I have not completed my current section yet.)
Absolutely, Marta. I'm here to listen, and sharing more about what you're going through can be a helpful way to process those feelings. Please feel free to share whatever is on your mind. What else would you like to talk about?</t>
  </si>
  <si>
    <t>2024-08-03T21:36:05.883Z</t>
  </si>
  <si>
    <t>ObjectId(66aea2c79653f6008d6d67b3)</t>
  </si>
  <si>
    <t>I guess I just feel really alone in all of this. I see my friends having fun and talking with each other, and it makes me feel even more isolated. I want to be part of that but feel like I can't break through the barrier that’s keeping me from connecting with anyone. It’s like I’m in a bubble, watching everyone else live their lives while I’m stuck. I just wish I could feel like I belong somewhere.</t>
  </si>
  <si>
    <t>2024-08-03T21:36:07.424Z</t>
  </si>
  <si>
    <t>ObjectId(66aea2c79653f6008d6d67be)</t>
  </si>
  <si>
    <t>2024-08-03T21:36:07.431Z</t>
  </si>
  <si>
    <t>ObjectId(66aea2c99653f6008d6d67c6)</t>
  </si>
  <si>
    <t>(THINKING: I have not completed my current section yet.)
Feeling alone and disconnected while watching others enjoy their lives can be incredibly painful, Marta. It’s understandable to want to break through that barrier and feel like you belong somewhere. You're not alone in feeling this way, and it's okay to express that longing for connection.
If you're comfortable, we can continue to explore these feelings together. What do you think might help you feel more connected or less isolated? Or is there something specific you’d like to share about your experiences with your friends?</t>
  </si>
  <si>
    <t>2024-08-03T21:36:09.550Z</t>
  </si>
  <si>
    <t>ObjectId(66aea2cb9653f6008d6d67da)</t>
  </si>
  <si>
    <t>I don’t know... I guess I just wish I had a close friend I could talk to about all this stuff. It would make me feel less alone. Sometimes I try to reach out to people, but then I back out because I worry they won’t want to listen or understand. I feel like I'm stuck in this loop of wanting to connect but being too anxious to actually do it. It’s really frustrating.</t>
  </si>
  <si>
    <t>2024-08-03T21:36:11.049Z</t>
  </si>
  <si>
    <t>ObjectId(66aea2cb9653f6008d6d67e5)</t>
  </si>
  <si>
    <t>2024-08-03T21:36:11.055Z</t>
  </si>
  <si>
    <t>ObjectId(66aea2cd9653f6008d6d67ed)</t>
  </si>
  <si>
    <t>(THINKING: I have not completed my current section yet.)
It sounds like you're caught in a really tough cycle, Marta. Wanting to connect with others but feeling anxious about reaching out can be incredibly frustrating. It's completely normal to want a close friend to share your feelings with, especially during difficult times. 
If you're open to it, we could explore the Thought Record exercise together, which might help you challenge those anxious thoughts about reaching out to others. It could provide you with some tools to help break that loop. Would you like to consider that, or would you prefer to keep talking about your feelings for now?</t>
  </si>
  <si>
    <t>2024-08-03T21:36:13.565Z</t>
  </si>
  <si>
    <t>ObjectId(66aea2ce9653f6008d6d6801)</t>
  </si>
  <si>
    <t>I appreciate that, but I think I still want to focus on talking about my feelings. I hope that’s alright. I need to understand why I feel stuck and anxious about reaching out to others. What if we just explore that a little more?</t>
  </si>
  <si>
    <t>2024-08-03T21:36:14.799Z</t>
  </si>
  <si>
    <t>ObjectId(66aea2ce9653f6008d6d680c)</t>
  </si>
  <si>
    <t>2024-08-03T21:36:14.807Z</t>
  </si>
  <si>
    <t>ObjectId(66aea2d29653f6008d6d6814)</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</si>
  <si>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 understand that you want to keep focusing on your feelings, and that's perfectly okay. However, I believe that exploring the Thought Record exercise could help you gain insight into your feelings of being stuck and anxious about reaching out. 
The Thought Record exercise involves identifying a distressing thought, writing it down, and then challenging it by looking for evidence for and against it. This can help you reframe your thoughts into a more balanced perspective. Would you like to give it a try?</t>
  </si>
  <si>
    <t>2024-08-03T21:36:18.839Z</t>
  </si>
  <si>
    <t>ObjectId(66aea2d29653f6008d6d6826)</t>
  </si>
  <si>
    <t>2024-08-03T21:36:18.849Z</t>
  </si>
  <si>
    <t>ObjectId(66aea2d29653f6008d6d682d)</t>
  </si>
  <si>
    <t>2024-08-03T21:36:18.852Z</t>
  </si>
  <si>
    <t>ObjectId(66aea2d39653f6008d6d6839)</t>
  </si>
  <si>
    <t>Instructions completed: no
The therapist did not allow the patient to select an exercise and did not proceed with the corresponding section.
Last message coherent: yes</t>
  </si>
  <si>
    <t>2024-08-03T21:36:19.691Z</t>
  </si>
  <si>
    <t>ObjectId(66aea2d59653f6008d6d6846)</t>
  </si>
  <si>
    <t>I still think I need to talk a bit longer about how I feel before trying an exercise. I’m just not sure I’m ready for that right now. I hope it’s okay to just keep sharing my thoughts instead.</t>
  </si>
  <si>
    <t>2024-08-03T21:36:21.250Z</t>
  </si>
  <si>
    <t>ObjectId(66aea2d59653f6008d6d6851)</t>
  </si>
  <si>
    <t>2024-08-03T21:36:21.258Z</t>
  </si>
  <si>
    <t>ObjectId(66aea2d79653f6008d6d6859)</t>
  </si>
  <si>
    <t>(THINKING: I have not completed my current section yet.)
Of course, Marta! It's completely okay to want to keep sharing your thoughts and feelings. I'm here to listen and support you as you process everything you're going through. Please feel free to continue sharing what's on your mind, and we can explore your feelings together. What else would you like to discuss?</t>
  </si>
  <si>
    <t>2024-08-03T21:36:23.239Z</t>
  </si>
  <si>
    <t>ObjectId(66aea2d89653f6008d6d686d)</t>
  </si>
  <si>
    <t>I think I just feel frustrated with myself, too. I want to reach out and make connections, but then I end up feeling so nervous that I don’t even try. It’s like there’s this block inside me that keeps me from taking that first step. I wish I could just be confident and talk to people like it was easy. It feels like everyone else gets it, but I just can’t.</t>
  </si>
  <si>
    <t>2024-08-03T21:36:24.927Z</t>
  </si>
  <si>
    <t>ObjectId(66aea2d89653f6008d6d6878)</t>
  </si>
  <si>
    <t>2024-08-03T21:36:24.930Z</t>
  </si>
  <si>
    <t>ObjectId(66aea2db9653f6008d6d6880)</t>
  </si>
  <si>
    <t>(THINKING: I have not completed my current section yet.)
It's completely understandable to feel frustrated with yourself, especially when you want to connect with others but feel held back by anxiety. That block can be really challenging to navigate, and it's okay to acknowledge those feelings. 
If you're comfortable, we can continue to explore this frustration together. What do you think might help you feel more confident in reaching out to others? Or is there something specific that you think contributes to that block you feel?</t>
  </si>
  <si>
    <t>2024-08-03T21:36:27.078Z</t>
  </si>
  <si>
    <t>ObjectId(66aea2dc9653f6008d6d6894)</t>
  </si>
  <si>
    <t xml:space="preserve">I think part of it is that I worry about what people will think of me. I feel like I’m not good enough or interesting enough to talk to. And when I do think about reaching out, my mind starts racing with all these “what if” scenarios that make me want to back away. It’s like I’m my own worst enemy, and I don't know how to change that. </t>
  </si>
  <si>
    <t>2024-08-03T21:36:28.549Z</t>
  </si>
  <si>
    <t>ObjectId(66aea2dc9653f6008d6d689f)</t>
  </si>
  <si>
    <t>2024-08-03T21:36:28.558Z</t>
  </si>
  <si>
    <t>ObjectId(66aea2df9653f6008d6d68a7)</t>
  </si>
  <si>
    <t>(THINKING: I have not completed my current section yet.)
It sounds like those worries about not being good enough or interesting enough are really weighing on you, and it's understandable that they would create a barrier to reaching out. The "what if" scenarios can be overwhelming and can make it hard to take that first step. 
If you're open to it, we could explore the Thought Record exercise together. This exercise can help you identify those distressing thoughts, challenge them, and reframe them into a more balanced perspective. It might provide you with some tools to help manage those racing thoughts and feelings of inadequacy. Would you like to give it a try, or would you prefer to keep discussing your feelings for now?</t>
  </si>
  <si>
    <t>2024-08-03T21:36:31.031Z</t>
  </si>
  <si>
    <t>ObjectId(66aea2e09653f6008d6d68bb)</t>
  </si>
  <si>
    <t>I think I still want to keep talking about how I feel. I get that the exercise might help, but I just need more time to express everything. There’s so much going on, and I’m not sure I’m ready for an exercise yet. Is it okay if we keep focusing on my feelings?</t>
  </si>
  <si>
    <t>2024-08-03T21:36:32.924Z</t>
  </si>
  <si>
    <t>ObjectId(66aea2e09653f6008d6d68c6)</t>
  </si>
  <si>
    <t>2024-08-03T21:36:32.931Z</t>
  </si>
  <si>
    <t>ObjectId(66aea2e49653f6008d6d68ce)</t>
  </si>
  <si>
    <t>(THINKING: I have not completed my current section yet.)
Absolutely, Marta! It's perfectly okay to want to keep focusing on your feelings. I'm here to listen and support you as you express everything that's on your mind. Please feel free to continue sharing your thoughts and emotions. What else would you like to discuss?</t>
  </si>
  <si>
    <t>2024-08-03T21:36:36.743Z</t>
  </si>
  <si>
    <t>ObjectId(66aea2e69653f6008d6d68e2)</t>
  </si>
  <si>
    <t>I think I feel really lost about the future too. With school and my family stuff, it all feels so uncertain. I wonder what will happen if we transfer schools—what if I end up struggling even more? I just want things to improve, but part of me is scared that they won’t. It feels like I’m stuck in this dark place and don’t know how to find my way out.</t>
  </si>
  <si>
    <t>2024-08-03T21:36:38.141Z</t>
  </si>
  <si>
    <t>ObjectId(66aea2e69653f6008d6d68ed)</t>
  </si>
  <si>
    <t>2024-08-03T21:36:38.153Z</t>
  </si>
  <si>
    <t>ObjectId(66aea2e89653f6008d6d68f5)</t>
  </si>
  <si>
    <t>(THINKING: I have not completed my current section yet.)
Feeling lost about the future, especially with everything going on, is completely understandable. The uncertainty of transferring schools and the fear of struggling even more can be really overwhelming. It’s tough to be in that dark place and feel like you can’t see a way out.
I want to assure you that it's okay to feel this way, and you're not alone in these feelings. If you’d like, we can continue to explore these thoughts and feelings together. What else is on your mind regarding your future or your current situation?</t>
  </si>
  <si>
    <t>2024-08-03T21:36:40.594Z</t>
  </si>
  <si>
    <t>ObjectId(66aea2ea9653f6008d6d6909)</t>
  </si>
  <si>
    <t xml:space="preserve">I guess I just feel so burdened by all of it. I want things to be different at home and at school, but I also feel like I don’t have control over anything. It's hard to see a path forward when everything seems so chaotic. I wish I could find a way to feel hopeful again, but right now, it just feels impossible. </t>
  </si>
  <si>
    <t>2024-08-03T21:36:42.137Z</t>
  </si>
  <si>
    <t>ObjectId(66aea2ea9653f6008d6d6914)</t>
  </si>
  <si>
    <t>2024-08-03T21:36:42.142Z</t>
  </si>
  <si>
    <t>ObjectId(66aea2ec9653f6008d6d691c)</t>
  </si>
  <si>
    <t>(THINKING: I have not completed my current section yet.)
It sounds incredibly heavy to feel burdened by everything and to feel like you lack control over your circumstances. The chaos at home and school can make it really difficult to see a way forward or to feel hopeful. It's completely valid to feel that way, and it's okay to express those feelings.
If you're comfortable, we can continue to talk about these feelings and explore what might help you find a sense of hope or control. What do you think could help you feel a little more empowered or hopeful in this situation?</t>
  </si>
  <si>
    <t>2024-08-03T21:36:44.589Z</t>
  </si>
  <si>
    <t>ObjectId(66aea2ee9653f6008d6d6930)</t>
  </si>
  <si>
    <t>I’m not sure... I think I just want someone to tell me that things will get better. I feel like I need some kind of reassurance, but I also know it’s not so simple. Maybe just knowing I’m being heard and that someone understands what I’m going through could help.</t>
  </si>
  <si>
    <t>2024-08-03T21:36:46.128Z</t>
  </si>
  <si>
    <t>ObjectId(66aea2ee9653f6008d6d693b)</t>
  </si>
  <si>
    <t>2024-08-03T21:36:46.135Z</t>
  </si>
  <si>
    <t>ObjectId(66aea2f09653f6008d6d6943)</t>
  </si>
  <si>
    <t>(THINKING: I have not completed my current section yet.)
I hear you, Marta, and I want you to know that your feelings are valid. It’s completely understandable to seek reassurance and to want to feel heard during such a challenging time. While I can't predict the future, I can assure you that many people go through tough times and eventually find their way to brighter days. 
You are not alone in this, and I'm here to listen and support you as you navigate these feelings. If you’d like, we can continue to talk about what you’re experiencing, or if you feel ready, we can explore the Thought Record exercise together to help you process these thoughts. What would you prefer?</t>
  </si>
  <si>
    <t>2024-08-03T21:36:48.667Z</t>
  </si>
  <si>
    <t>ObjectId(66aea2f19653f6008d6d6957)</t>
  </si>
  <si>
    <t>I think I’d like to keep talking a bit more. It feels good to express everything I'm going through. I just want to make sure I can share it all before trying anything else. Can we do that?</t>
  </si>
  <si>
    <t>2024-08-03T21:36:49.852Z</t>
  </si>
  <si>
    <t>ObjectId(66aea2f19653f6008d6d6962)</t>
  </si>
  <si>
    <t>2024-08-03T21:36:49.856Z</t>
  </si>
  <si>
    <t>ObjectId(66aea2f39653f6008d6d696a)</t>
  </si>
  <si>
    <t>(THINKING: I have not completed my current section yet.)
Absolutely, Marta! It's perfectly okay to want to keep talking and expressing everything you're going through. I'm here to listen and support you as you share your thoughts and feelings. Please feel free to continue sharing what's on your mind. What else would you like to discuss?</t>
  </si>
  <si>
    <t>2024-08-03T21:36:51.694Z</t>
  </si>
  <si>
    <t>ObjectId(66aea2f59653f6008d6d697e)</t>
  </si>
  <si>
    <t>I think I just feel really overwhelmed by everything. Sometimes it helps to think about small steps I can take to feel better, but I struggle to know where to start. I just wish things felt less chaotic! It's like every time I start to feel a bit better, something else happens that pulls me back down again. It’s exhausting, and I don’t know how to break that cycle.</t>
  </si>
  <si>
    <t>2024-08-03T21:36:53.505Z</t>
  </si>
  <si>
    <t>ObjectId(66aea2f59653f6008d6d6989)</t>
  </si>
  <si>
    <t>2024-08-03T21:36:53.511Z</t>
  </si>
  <si>
    <t>ObjectId(66aea2f89653f6008d6d6991)</t>
  </si>
  <si>
    <t>(THINKING: I have not completed my current section yet.)
It sounds incredibly tough to feel overwhelmed and to struggle with that cycle of feeling better only to be pulled back down again. It's completely understandable to feel exhausted by it all. Recognizing that you want to take small steps is a positive sign, even if it feels challenging to know where to start.
If you're comfortable, we can continue to explore these feelings together. What small steps have you thought about in the past that might help you feel a bit better? Or is there something specific that you think could help break that cycle?</t>
  </si>
  <si>
    <t>2024-08-03T21:36:56.028Z</t>
  </si>
  <si>
    <t>ObjectId(66aea2f99653f6008d6d69a5)</t>
  </si>
  <si>
    <t>I think maybe I could start by setting small, manageable goals for myself, like studying for just a little bit each day or trying to talk to someone new at school. But then I get overwhelmed at the thought of doing even that, and I end up not doing anything at all. I feel like I freeze up. It’s frustrating because I know I want to make progress, but it’s like I can’t get out of my own way.</t>
  </si>
  <si>
    <t>2024-08-03T21:36:57.802Z</t>
  </si>
  <si>
    <t>ObjectId(66aea2f99653f6008d6d69b0)</t>
  </si>
  <si>
    <t>2024-08-03T21:36:57.811Z</t>
  </si>
  <si>
    <t>ObjectId(66aea2fc9653f6008d6d69b8)</t>
  </si>
  <si>
    <t>(THINKING: I have not completed my current section yet.)
Setting small, manageable goals is a great idea, and it's understandable that the thought of even starting can feel overwhelming. Freezing up in those moments is a common response to anxiety, and it can be frustrating when you want to make progress but feel stuck.
If you're open to it, we could explore the Thought Record exercise together. This could help you identify and challenge the thoughts that are making you feel overwhelmed and stuck. It might provide you with some clarity and help you find a way to take those small steps. Would you like to consider that, or would you prefer to keep discussing your feelings for now?</t>
  </si>
  <si>
    <t>2024-08-03T21:37:00.413Z</t>
  </si>
  <si>
    <t>ObjectId(66aea2fd9653f6008d6d69cc)</t>
  </si>
  <si>
    <t>I still think I want to focus on talking about my feelings a bit more. I appreciate the offer, but I’m just not ready for an exercise right now. Can we keep discussing everything?</t>
  </si>
  <si>
    <t>2024-08-03T21:37:01.791Z</t>
  </si>
  <si>
    <t>ObjectId(66aea2fd9653f6008d6d69d7)</t>
  </si>
  <si>
    <t>2024-08-03T21:37:01.794Z</t>
  </si>
  <si>
    <t>ObjectId(66aea2ff9653f6008d6d69df)</t>
  </si>
  <si>
    <t>(THINKING: I have not completed my current section yet.)
Of course, Marta! It's completely okay to want to keep discussing your feelings. I'm here to listen and support you as you express everything you're going through. Please feel free to continue sharing your thoughts and emotions. What else would you like to talk about?</t>
  </si>
  <si>
    <t>2024-08-03T21:37:03.333Z</t>
  </si>
  <si>
    <t>ObjectId(66aea3009653f6008d6d69f3)</t>
  </si>
  <si>
    <t>I think I just really want to find a way to feel less overwhelmed and anxious. I often feel like my emotions are so heightened, and I wish I could find a way to manage them better. It's like my sadness, anxiety, and frustration are all jumbled together, and I don't even know how to separate them. I just want to make sense of what I'm feeling.</t>
  </si>
  <si>
    <t>2024-08-03T21:37:04.867Z</t>
  </si>
  <si>
    <t>ObjectId(66aea3009653f6008d6d69fe)</t>
  </si>
  <si>
    <t>2024-08-03T21:37:04.874Z</t>
  </si>
  <si>
    <t>ObjectId(66aea3039653f6008d6d6a06)</t>
  </si>
  <si>
    <t>(THINKING: I have not completed my current section yet.)
It's completely understandable to feel overwhelmed by such intense emotions, Marta. When sadness, anxiety, and frustration all blend together, it can be really challenging to make sense of what you're feeling. Acknowledging that you want to manage these emotions better is an important step.
If you're comfortable, we can continue to explore these feelings together. What do you think might help you start to separate and understand these emotions? Or is there a specific situation that brings up these feelings that you'd like to discuss?</t>
  </si>
  <si>
    <t>2024-08-03T21:37:07.351Z</t>
  </si>
  <si>
    <t>ObjectId(66aea3059653f6008d6d6a1a)</t>
  </si>
  <si>
    <t>I think maybe talking about specific moments could help. There are times at home when my parents argue that I feel a rush of anxiety and sadness all at once. I want to help them, but I also feel scared and helpless. It’s like my emotions hit me all at once, and I don’t know how to handle it. I just end up feeling more lost.</t>
  </si>
  <si>
    <t>2024-08-03T21:37:09.070Z</t>
  </si>
  <si>
    <t>ObjectId(66aea3059653f6008d6d6a25)</t>
  </si>
  <si>
    <t>2024-08-03T21:37:09.075Z</t>
  </si>
  <si>
    <t>ObjectId(66aea3079653f6008d6d6a2d)</t>
  </si>
  <si>
    <t>(THINKING: I have not completed my current section yet.)
It sounds incredibly difficult to experience that rush of anxiety and sadness when your parents argue. Wanting to help them while feeling scared and helpless can create a whirlwind of emotions that’s hard to manage. It’s completely understandable to feel lost in those moments.
If you're comfortable, we can continue to explore these specific moments and how they affect you. What do you think would help you cope better during those times when your parents are arguing? Or is there a particular thought that comes to mind when you find yourself in those situations?</t>
  </si>
  <si>
    <t>2024-08-03T21:37:11.859Z</t>
  </si>
  <si>
    <t>ObjectId(66aea3099653f6008d6d6a41)</t>
  </si>
  <si>
    <t>I think when I hear them arguing, my mind immediately goes to worst-case scenarios. I worry that they’re going to split up for good or that I’m going to be the reason for their problems. I feel a knot in my chest, and I just want to escape the situation. It’s really hard to breathe or think during those moments, and I wish I could find a way to cope better.</t>
  </si>
  <si>
    <t>2024-08-03T21:37:13.474Z</t>
  </si>
  <si>
    <t>ObjectId(66aea3099653f6008d6d6a4c)</t>
  </si>
  <si>
    <t>2024-08-03T21:37:13.483Z</t>
  </si>
  <si>
    <t>ObjectId(66aea30c9653f6008d6d6a54)</t>
  </si>
  <si>
    <t>(THINKING: I have not completed my current section yet.)
It's completely understandable to feel that way when you hear your parents arguing. Those worst-case scenarios can create a lot of anxiety and make it hard to think clearly. The knot in your chest and the urge to escape are natural responses to feeling overwhelmed. 
If you're open to it, we could explore the Thought Record exercise together. This could help you identify those distressing thoughts, challenge them, and find a way to cope better in those moments. It might provide you with some tools to manage your feelings when things get tough at home. Would you like to consider that, or would you prefer to keep discussing your feelings for now?</t>
  </si>
  <si>
    <t>2024-08-03T21:37:16.846Z</t>
  </si>
  <si>
    <t>ObjectId(66aea30e9653f6008d6d6a68)</t>
  </si>
  <si>
    <t>I still feel like I need to talk a bit more about how I feel before trying any exercises. I really want to understand my emotions better, especially when things get difficult at home. I hope it’s okay to keep focusing on that for now.</t>
  </si>
  <si>
    <t>2024-08-03T21:37:18.386Z</t>
  </si>
  <si>
    <t>ObjectId(66aea30e9653f6008d6d6a73)</t>
  </si>
  <si>
    <t>2024-08-03T21:37:18.391Z</t>
  </si>
  <si>
    <t>ObjectId(66aea3109653f6008d6d6a7b)</t>
  </si>
  <si>
    <t>(THINKING: I have not completed my current section yet.)
Of course, Marta! It's perfectly okay to want to keep focusing on your feelings and understanding your emotions better. I'm here to listen and support you as you express everything you're going through. Please feel free to continue sharing your thoughts and feelings. What else would you like to discuss?</t>
  </si>
  <si>
    <t>2024-08-03T21:37:20.535Z</t>
  </si>
  <si>
    <t>ObjectId(66aea3129653f6008d6d6a8f)</t>
  </si>
  <si>
    <t>I think I just want to express how frustrating it is to feel so out of control. I want to feel like I can handle things, but everything feels so chaotic, and it makes me question myself. I often wonder if I'm overreacting or being too sensitive, but then I can’t help how I feel. I just wish I could find a way to feel stable and confident again.</t>
  </si>
  <si>
    <t>2024-08-03T21:37:22.683Z</t>
  </si>
  <si>
    <t>ObjectId(66aea3129653f6008d6d6a9a)</t>
  </si>
  <si>
    <t>2024-08-03T21:37:22.687Z</t>
  </si>
  <si>
    <t>ObjectId(66aea3159653f6008d6d6aa2)</t>
  </si>
  <si>
    <t>(THINKING: I have not completed my current section yet.)
It’s completely understandable to feel frustrated when everything seems chaotic and out of control. Questioning yourself and wondering if you’re overreacting or being too sensitive is a common struggle, especially when emotions run high. It’s important to remember that your feelings are valid, and it’s okay to feel the way you do.
Finding stability and confidence again is a journey, and it’s okay to take your time in that process. If you’d like, we can continue to explore these feelings together. What do you think might help you start to feel more stable or confident in your situation? Or is there something specific you’d like to share about your experiences?</t>
  </si>
  <si>
    <t>2024-08-03T21:37:25.755Z</t>
  </si>
  <si>
    <t>ObjectId(66aea3179653f6008d6d6ab6)</t>
  </si>
  <si>
    <t>I really don’t know... I just wish I had a sense of clarity about what to do next. It feels like I’m just floating without any direction. I think maybe if I could talk to someone who understands, it would help, but right now I don’t even know who that would be. It’s frustrating. I often feel like I’m just stuck in this limbo.</t>
  </si>
  <si>
    <t>2024-08-03T21:37:27.315Z</t>
  </si>
  <si>
    <t>ObjectId(66aea3179653f6008d6d6ac1)</t>
  </si>
  <si>
    <t>2024-08-03T21:37:27.323Z</t>
  </si>
  <si>
    <t>ObjectId(66aea3199653f6008d6d6ac9)</t>
  </si>
  <si>
    <t>(THINKING: I have not completed my current section yet.)
Feeling like you're floating without direction and stuck in limbo can be incredibly frustrating. It's understandable to wish for clarity and to want to talk to someone who understands what you're going through. 
I want you to know that I'm here to listen and support you as you navigate these feelings. If you’d like, we can continue to explore your thoughts and emotions together. What else is on your mind regarding your situation, or is there a specific aspect of your feelings that you’d like to delve into further?</t>
  </si>
  <si>
    <t>2024-08-03T21:37:29.751Z</t>
  </si>
  <si>
    <t>ObjectId(66aea31b9653f6008d6d6add)</t>
  </si>
  <si>
    <t>I just feel like everything is too much to handle lately. Between school and home, it’s all overwhelming. I want to find a way to cope but I'm not sure how. Sometimes I think it would help to talk about everything that's bothering me, but we’ve been talking and I still feel stuck. I’m not sure what to do next.</t>
  </si>
  <si>
    <t>2024-08-03T21:37:31.289Z</t>
  </si>
  <si>
    <t>ObjectId(66aea31b9653f6008d6d6ae8)</t>
  </si>
  <si>
    <t>2024-08-03T21:37:31.295Z</t>
  </si>
  <si>
    <t>ObjectId(66aea31e9653f6008d6d6af0)</t>
  </si>
  <si>
    <t>(THINKING: I have not completed my current section yet.)
It sounds like you're feeling really overwhelmed by everything, and it's completely understandable to want to find a way to cope. Feeling stuck after talking about your feelings can be frustrating, especially when you're looking for clarity and direction.
If you're open to it, we could explore the Thought Record exercise together. This could help you identify specific distressing thoughts and work through them, which might provide some clarity and coping strategies. However, I also want to respect your need to talk more about your feelings if that's what you prefer. What would you like to do next?</t>
  </si>
  <si>
    <t>2024-08-03T21:37:34.032Z</t>
  </si>
  <si>
    <t>ObjectId(66aea31f9653f6008d6d6b04)</t>
  </si>
  <si>
    <t>I think I still want to keep talking about how I feel. I really appreciate your offer to help with an exercise, but I think I need more time to express everything before trying anything else. Can we keep focusing on that?</t>
  </si>
  <si>
    <t>2024-08-03T21:37:35.281Z</t>
  </si>
  <si>
    <t>ObjectId(66aea31f9653f6008d6d6b0f)</t>
  </si>
  <si>
    <t>2024-08-03T21:37:35.287Z</t>
  </si>
  <si>
    <t>ObjectId(66aea3249653f6008d6d6b17)</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</si>
  <si>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 completely understand, and it's perfectly okay to want to keep focusing on your feelings. I'm here to listen and support you as you express everything you're going through. 
As we wrap up our session today, I want to acknowledge the feelings you've shared about feeling overwhelmed, anxious, and stuck. It's clear that you're navigating a lot right now, and it's important to take the time to process those emotions. 
Do you have any more questions or is there anything else you would like to discuss before we finish?</t>
  </si>
  <si>
    <t>2024-08-03T21:37:40.195Z</t>
  </si>
  <si>
    <t>ObjectId(66aea3249653f6008d6d6b29)</t>
  </si>
  <si>
    <t>2024-08-03T21:37:40.198Z</t>
  </si>
  <si>
    <t>ObjectId(66aea3249653f6008d6d6b30)</t>
  </si>
  <si>
    <t>2024-08-03T21:37:40.200Z</t>
  </si>
  <si>
    <t>ObjectId(66aea3259653f6008d6d6b3c)</t>
  </si>
  <si>
    <t>Instructions completed: no
The therapist did not introduce the CBT exercise 1: Thought Record to the patient, explain the steps involved, or ask if the patient understood the exercise.
Last message coherent: yes</t>
  </si>
  <si>
    <t>2024-08-03T21:37:41.732Z</t>
  </si>
  <si>
    <t>ObjectId(66aea3279653f6008d6d6b49)</t>
  </si>
  <si>
    <t>I just want to say thank you for listening to me. It really helps to talk about everything and feel heard. I guess for now, I just hope I can find a way to work through these feelings. I don’t have any other questions right now, but I appreciate your support.</t>
  </si>
  <si>
    <t>2024-08-03T21:37:43.264Z</t>
  </si>
  <si>
    <t>ObjectId(66aea3279653f6008d6d6b54)</t>
  </si>
  <si>
    <t>2024-08-03T21:37:43.266Z</t>
  </si>
  <si>
    <t>ObjectId(66aea32b9653f6008d6d6b5c)</t>
  </si>
  <si>
    <t>(THINKING: I have completed my current section.)
Thank you for sharing that, Marta. I'm really glad to hear that talking about everything has helped you feel heard. It's important to have a space to express your feelings, and I'm here to support you in that process.
To summarize our session today, we discussed the overwhelming feelings you're experiencing related to your family situation and school. You expressed feelings of anxiety, frustration, and a desire for clarity and connection. We also touched on your thoughts about wanting to set small goals but feeling stuck in a cycle of anxiety.
If you ever feel the need to talk again or explore coping strategies, please know that I'm here for you. I wish you well as you work through these feelings, and I hope you find the clarity and stability you're looking for.
Take care, and if you need anything in the future, don't hesitate to reach out. Goodbye for now!</t>
  </si>
  <si>
    <t>2024-08-03T21:37:47.424Z</t>
  </si>
  <si>
    <t>ObjectId(66aea32b9653f6008d6d6b6e)</t>
  </si>
  <si>
    <t>2024-08-03T21:37:47.429Z</t>
  </si>
  <si>
    <t>ObjectId(66aea3329653f6008d6d6b7b)</t>
  </si>
  <si>
    <t>Instructions completed: no
The therapist did not ask the patient if they had any more questions or if there was anything else they would like to discuss before summarizing the session and saying goodbye.
Last message coherent: yes</t>
  </si>
  <si>
    <t>2024-08-03T21:37:54.565Z</t>
  </si>
  <si>
    <t>ObjectId(66aea3329653f6008d6d6ba1)</t>
  </si>
  <si>
    <t>2024-08-03T21:37:54.609Z</t>
  </si>
  <si>
    <t>ObjectId(66aea3329653f6008d6d6baa)</t>
  </si>
  <si>
    <t>2024-08-03T21:37:54.613Z</t>
  </si>
  <si>
    <t>ObjectId(66aea3339653f6008d6d6bb6)</t>
  </si>
  <si>
    <t>2024-08-03T21:37:55.351Z</t>
  </si>
  <si>
    <t>ObjectId(66aea3349653f6008d6d6bc5)</t>
  </si>
  <si>
    <t>2024-08-03T21:37:56.171Z</t>
  </si>
  <si>
    <t>ObjectId(66aea3359653f6008d6d6bd9)</t>
  </si>
  <si>
    <t xml:space="preserve">Hi, Dr. Smith. I'm not sure how to describe how I'm feeling today. I guess I just feel... really sad and overwhelmed. It's been hard with everything going on at home and with school. </t>
  </si>
  <si>
    <t>2024-08-03T21:37:57.715Z</t>
  </si>
  <si>
    <t>ObjectId(66aea3359653f6008d6d6be4)</t>
  </si>
  <si>
    <t>2024-08-03T21:37:57.725Z</t>
  </si>
  <si>
    <t>ObjectId(66aea3369653f6008d6d6bf0)</t>
  </si>
  <si>
    <t>2024-08-03T21:37:58.324Z</t>
  </si>
  <si>
    <t>ObjectId(66aea3379653f6008d6d6bff)</t>
  </si>
  <si>
    <t>Thank you for sharing that with me. It sounds like you're going through a tough time. Before we dive deeper into how you're feeling, what name do you prefer to be called by?</t>
  </si>
  <si>
    <t>2024-08-03T21:37:59.248Z</t>
  </si>
  <si>
    <t>ObjectId(66aea3379653f6008d6d6c13)</t>
  </si>
  <si>
    <t>2024-08-03T21:37:59.826Z</t>
  </si>
  <si>
    <t>ObjectId(66aea3379653f6008d6d6c1e)</t>
  </si>
  <si>
    <t>2024-08-03T21:37:59.830Z</t>
  </si>
  <si>
    <t>ObjectId(66aea3389653f6008d6d6c2a)</t>
  </si>
  <si>
    <t>2024-08-03T21:38:00.778Z</t>
  </si>
  <si>
    <t>ObjectId(66aea3399653f6008d6d6c39)</t>
  </si>
  <si>
    <t>2024-08-03T21:38:01.694Z</t>
  </si>
  <si>
    <t>ObjectId(66aea33a9653f6008d6d6c4d)</t>
  </si>
  <si>
    <t>Not really, I think I understand what we're doing here. I just want to figure out why I feel this way and maybe find a way to feel better.</t>
  </si>
  <si>
    <t>2024-08-03T21:38:02.740Z</t>
  </si>
  <si>
    <t>ObjectId(66aea33a9653f6008d6d6c58)</t>
  </si>
  <si>
    <t>2024-08-03T21:38:02.744Z</t>
  </si>
  <si>
    <t>ObjectId(66aea33b9653f6008d6d6c64)</t>
  </si>
  <si>
    <t>2024-08-03T21:38:03.549Z</t>
  </si>
  <si>
    <t>ObjectId(66aea33b9653f6008d6d6c74)</t>
  </si>
  <si>
    <t>2024-08-03T21:38:03.563Z</t>
  </si>
  <si>
    <t>ObjectId(66aea33d9653f6008d6d6c82)</t>
  </si>
  <si>
    <t>2024-08-03T21:38:05.897Z</t>
  </si>
  <si>
    <t>ObjectId(66aea33d9653f6008d6d6c90)</t>
  </si>
  <si>
    <t>2024-08-03T21:38:05.910Z</t>
  </si>
  <si>
    <t>ObjectId(66aea33e9653f6008d6d6c97)</t>
  </si>
  <si>
    <t>I'm glad to hear that you have a good understanding of what we're doing here. Now, let's take a moment to check in on how you're doing today. Can you tell me a bit more about what you're feeling?</t>
  </si>
  <si>
    <t>2024-08-03T21:38:06.960Z</t>
  </si>
  <si>
    <t>ObjectId(66aea33f9653f6008d6d6cad)</t>
  </si>
  <si>
    <t>2024-08-03T21:38:07.807Z</t>
  </si>
  <si>
    <t>ObjectId(66aea3409653f6008d6d6cba)</t>
  </si>
  <si>
    <t>Well, today I feel a mix of sadness and anxiety. I'm constantly worried about my parents and their relationship, and I feel guilty about it too, like it's somehow my fault. School is hard, and I keep failing my classes, which makes me feel even worse about myself. I just keep thinking I'm not good enough.</t>
  </si>
  <si>
    <t>2024-08-03T21:38:08.914Z</t>
  </si>
  <si>
    <t>ObjectId(66aea3409653f6008d6d6cc5)</t>
  </si>
  <si>
    <t>2024-08-03T21:38:08.920Z</t>
  </si>
  <si>
    <t>ObjectId(66aea3419653f6008d6d6cd1)</t>
  </si>
  <si>
    <t>2024-08-03T21:38:09.685Z</t>
  </si>
  <si>
    <t>ObjectId(66aea3429653f6008d6d6ce0)</t>
  </si>
  <si>
    <t>I'm really sorry to hear that you're feeling this way, Marta. It sounds like you're carrying a heavy burden with your parents' relationship and your schoolwork. It's understandable to feel guilty, but it's important to remember that you are not responsible for their relationship. 
Can you tell me more about what specifically makes you feel like you're not good enough?</t>
  </si>
  <si>
    <t>2024-08-03T21:38:10.778Z</t>
  </si>
  <si>
    <t>ObjectId(66aea3449653f6008d6d6cf4)</t>
  </si>
  <si>
    <t>I think it mostly comes from being compared to other students. I see my classmates doing well, and I keep struggling to keep up. I feel like I don't belong or that I'm just a failure. Plus, I keep thinking about my appearance and how I don't look like the other girls at school. I just wish I could be better at everything.</t>
  </si>
  <si>
    <t>2024-08-03T21:38:12.147Z</t>
  </si>
  <si>
    <t>ObjectId(66aea3449653f6008d6d6cff)</t>
  </si>
  <si>
    <t>2024-08-03T21:38:12.155Z</t>
  </si>
  <si>
    <t>ObjectId(66aea3459653f6008d6d6d0b)</t>
  </si>
  <si>
    <t>2024-08-03T21:38:13.058Z</t>
  </si>
  <si>
    <t>ObjectId(66aea3469653f6008d6d6d1a)</t>
  </si>
  <si>
    <t>It sounds really tough to feel that way, especially when you're comparing yourself to others. It's important to remember that everyone has their own journey and struggles, even if they might not show it. Your worth isn't defined by your grades or how you look compared to others.
Given everything you've shared, would you like to first further explore your feelings and experiences, or would you prefer to learn a CBT exercise right away to help you cope?</t>
  </si>
  <si>
    <t>2024-08-03T21:38:14.886Z</t>
  </si>
  <si>
    <t>ObjectId(66aea3479653f6008d6d6d2e)</t>
  </si>
  <si>
    <t>I'm not sure what a CBT exercise is specifically. I think I’d like to understand my feelings a bit more first. It just feels more important right now to figure that part out.</t>
  </si>
  <si>
    <t>2024-08-03T21:38:15.717Z</t>
  </si>
  <si>
    <t>ObjectId(66aea3479653f6008d6d6d39)</t>
  </si>
  <si>
    <t>2024-08-03T21:38:15.720Z</t>
  </si>
  <si>
    <t>ObjectId(66aea3489653f6008d6d6d45)</t>
  </si>
  <si>
    <t>2024-08-03T21:38:16.748Z</t>
  </si>
  <si>
    <t>ObjectId(66aea3499653f6008d6d6d54)</t>
  </si>
  <si>
    <t>That makes sense, Marta. Understanding your feelings is a crucial step in working through them. Let's take some time to explore what you're experiencing. 
Can you tell me more about the specific thoughts or situations that trigger these feelings of sadness and anxiety? What do you find yourself thinking about when you feel this way?</t>
  </si>
  <si>
    <t>2024-08-03T21:38:17.977Z</t>
  </si>
  <si>
    <t>ObjectId(66aea34b9653f6008d6d6d68)</t>
  </si>
  <si>
    <t>Well, a lot of it is just thinking about my parents fighting and the possibility of them getting a divorce. I worry about how that would change everything for me and my little brother. 
When it comes to school, I often think things like "I'll never catch up" or "Why can't I be as smart as others?" Sometimes I look in the mirror and feel like I don't like what I see, and that just adds to how I feel about myself. Those thoughts keep piling up and it's hard to escape them.</t>
  </si>
  <si>
    <t>2024-08-03T21:38:19.472Z</t>
  </si>
  <si>
    <t>ObjectId(66aea34b9653f6008d6d6d73)</t>
  </si>
  <si>
    <t>2024-08-03T21:38:19.478Z</t>
  </si>
  <si>
    <t>ObjectId(66aea34c9653f6008d6d6d7f)</t>
  </si>
  <si>
    <t>2024-08-03T21:38:20.384Z</t>
  </si>
  <si>
    <t>ObjectId(66aea34e9653f6008d6d6d8e)</t>
  </si>
  <si>
    <t>It sounds like you're dealing with a lot of heavy thoughts and emotions, especially regarding your parents' relationship and your own self-image. It's completely understandable to feel overwhelmed when you're facing such significant concerns. 
The thoughts you mentioned, like "I'll never catch up" or "Why can't I be as smart as others?" can be really damaging. It's important to recognize that these thoughts are not facts, even if they feel very real in the moment.
Since you want to explore your feelings further, let's continue to unpack this. How do you usually cope when these thoughts and feelings become overwhelming?</t>
  </si>
  <si>
    <t>2024-08-03T21:38:22.069Z</t>
  </si>
  <si>
    <t>ObjectId(66aea34f9653f6008d6d6da2)</t>
  </si>
  <si>
    <t>I guess I don't cope very well. I tend to just ignore my feelings and try to push them down. Sometimes I eat more to distract myself, or I scroll on my phone for a long time. When I can’t handle it anymore, I just end up crying. It feels like I don’t really have a good way to deal with all this.</t>
  </si>
  <si>
    <t>2024-08-03T21:38:23.221Z</t>
  </si>
  <si>
    <t>ObjectId(66aea34f9653f6008d6d6dad)</t>
  </si>
  <si>
    <t>2024-08-03T21:38:23.230Z</t>
  </si>
  <si>
    <t>ObjectId(66aea3509653f6008d6d6db9)</t>
  </si>
  <si>
    <t>2024-08-03T21:38:24.121Z</t>
  </si>
  <si>
    <t>ObjectId(66aea3529653f6008d6d6dc8)</t>
  </si>
  <si>
    <t>It sounds like you're using some common coping mechanisms, but they may not be helping you feel better in the long run. Ignoring feelings can often lead to them building up, and it’s understandable that you would feel overwhelmed and end up crying when it all becomes too much. 
Finding healthier ways to cope can be really beneficial. Would you like to continue exploring your feelings, or would you prefer to learn some coping strategies, like a CBT exercise, to help you manage these emotions?</t>
  </si>
  <si>
    <t>2024-08-03T21:38:26.368Z</t>
  </si>
  <si>
    <t>ObjectId(66aea3539653f6008d6d6ddc)</t>
  </si>
  <si>
    <t>I think I still want to talk about my feelings a bit more. Understanding what's going on inside me seems more important right now than focusing on strategies. I need to know why I feel this way.</t>
  </si>
  <si>
    <t>2024-08-03T21:38:27.507Z</t>
  </si>
  <si>
    <t>ObjectId(66aea3539653f6008d6d6de7)</t>
  </si>
  <si>
    <t>2024-08-03T21:38:27.516Z</t>
  </si>
  <si>
    <t>ObjectId(66aea3549653f6008d6d6df3)</t>
  </si>
  <si>
    <t>2024-08-03T21:38:28.426Z</t>
  </si>
  <si>
    <t>ObjectId(66aea3559653f6008d6d6e02)</t>
  </si>
  <si>
    <t>That's completely understandable, Marta. Gaining insight into your feelings is a vital step in the healing process. 
Let's delve deeper into your emotions. You mentioned feeling guilty about your parents' relationship and comparing yourself to others at school. Can you share more about where you think those feelings of guilt and comparison come from? Have there been specific experiences or messages in your life that have contributed to these feelings?</t>
  </si>
  <si>
    <t>2024-08-03T21:38:29.966Z</t>
  </si>
  <si>
    <t>ObjectId(66aea3579653f6008d6d6e16)</t>
  </si>
  <si>
    <t>I think a lot of the guilt comes from hearing my mom talk about how stressed she is and how my dad's problems affect her. Sometimes, I feel like if I were better at school or if I didn't have to worry about things, it would make their lives easier. 
As for comparing myself, I see other girls doing well in school or looking a certain way, and I just feel like I don’t measure up. It's like I’m stuck in this loop where I see their success and my struggles, and that makes me feel worse about myself. It's just hard not to think about it all the time.</t>
  </si>
  <si>
    <t>2024-08-03T21:38:31.802Z</t>
  </si>
  <si>
    <t>ObjectId(66aea3579653f6008d6d6e21)</t>
  </si>
  <si>
    <t>2024-08-03T21:38:31.806Z</t>
  </si>
  <si>
    <t>ObjectId(66aea3589653f6008d6d6e2d)</t>
  </si>
  <si>
    <t>2024-08-03T21:38:32.459Z</t>
  </si>
  <si>
    <t>ObjectId(66aea35a9653f6008d6d6e3c)</t>
  </si>
  <si>
    <t>It sounds like you're carrying a lot of responsibility on your shoulders, feeling like your performance in school could somehow ease your parents' stress. It's important to remember that their challenges are not your fault, and you are not responsible for their happiness. 
The comparison to others can be really tough, especially when it feels like everyone else is succeeding while you're struggling. It's a common feeling, but it can be very damaging to your self-esteem. 
Given everything you've shared, would you like to continue exploring these feelings, or do you feel ready to learn some coping strategies to help manage them?</t>
  </si>
  <si>
    <t>2024-08-03T21:38:34.162Z</t>
  </si>
  <si>
    <t>ObjectId(66aea35b9653f6008d6d6e50)</t>
  </si>
  <si>
    <t>I still want to talk about my feelings a bit more, if that's okay. I think understanding this part of myself is really important before I try to work on coping strategies. I just need to figure out why I feel so trapped in all of this.</t>
  </si>
  <si>
    <t>2024-08-03T21:38:35.711Z</t>
  </si>
  <si>
    <t>ObjectId(66aea35b9653f6008d6d6e5b)</t>
  </si>
  <si>
    <t>2024-08-03T21:38:35.716Z</t>
  </si>
  <si>
    <t>ObjectId(66aea35c9653f6008d6d6e67)</t>
  </si>
  <si>
    <t>2024-08-03T21:38:36.408Z</t>
  </si>
  <si>
    <t>ObjectId(66aea35d9653f6008d6d6e76)</t>
  </si>
  <si>
    <t>Of course, Marta. It's completely okay to want to explore your feelings further. Understanding the root of your emotions can be incredibly helpful in finding a way forward.
You mentioned feeling trapped. Can you describe what that feeling of being trapped looks like for you? Are there specific thoughts or situations that make you feel this way?</t>
  </si>
  <si>
    <t>2024-08-03T21:38:37.529Z</t>
  </si>
  <si>
    <t>ObjectId(66aea35f9653f6008d6d6e8a)</t>
  </si>
  <si>
    <t>Feeling trapped is like being stuck in this heavy fog where I can't see a way out. It’s frustrating because I feel like I’m fighting against myself. When I think about my parents' issues, it's like my heart sinks, and I can't escape those thoughts. 
In school, I just feel frozen and overwhelmed, like I can't even start my work because I'm so afraid of failing again. It's like I see the path ahead of me, but I can't take the steps to walk it. I just keep cycling through the same negative thoughts, and I don't know how to break free from it.</t>
  </si>
  <si>
    <t>2024-08-03T21:38:39.182Z</t>
  </si>
  <si>
    <t>ObjectId(66aea35f9653f6008d6d6e95)</t>
  </si>
  <si>
    <t>2024-08-03T21:38:39.190Z</t>
  </si>
  <si>
    <t>ObjectId(66aea3609653f6008d6d6ea1)</t>
  </si>
  <si>
    <t>2024-08-03T21:38:40.100Z</t>
  </si>
  <si>
    <t>ObjectId(66aea3629653f6008d6d6eb0)</t>
  </si>
  <si>
    <t>That imagery of being in a heavy fog really captures how overwhelming it can feel when you're stuck in those negative thoughts. It’s understandable to feel frozen when faced with the pressure of your parents' issues and the challenges at school. 
Recognizing that cycle of negative thoughts is an important step. It can feel like you're in a loop, and breaking free from it can be incredibly difficult. 
Since you want to continue exploring your feelings, what do you think would help you start to see a way out of that fog? Are there any small steps or changes you think might help you feel less trapped?</t>
  </si>
  <si>
    <t>2024-08-03T21:38:42.246Z</t>
  </si>
  <si>
    <t>ObjectId(66aea3639653f6008d6d6ec4)</t>
  </si>
  <si>
    <t>I’m not really sure what could help. I feel like I’m so deep in this fog that I can’t even see any small steps I could take. Sometimes I wish I could just escape everything for a while, but that’s not really an option, is it? I guess a part of me wants to feel like I have some control over my life, but I don't know how to find that.</t>
  </si>
  <si>
    <t>2024-08-03T21:38:43.598Z</t>
  </si>
  <si>
    <t>ObjectId(66aea3639653f6008d6d6ecf)</t>
  </si>
  <si>
    <t>2024-08-03T21:38:43.602Z</t>
  </si>
  <si>
    <t>ObjectId(66aea3649653f6008d6d6edb)</t>
  </si>
  <si>
    <t>2024-08-03T21:38:44.705Z</t>
  </si>
  <si>
    <t>ObjectId(66aea3669653f6008d6d6eea)</t>
  </si>
  <si>
    <t>It’s completely understandable to feel that way, especially when everything feels so overwhelming. Wanting to escape is a natural response to feeling trapped, but as you said, it’s not a viable option. 
The desire for control is very common when we feel like our circumstances are out of our hands. Finding even small ways to regain a sense of control can be empowering. 
Since you’re still interested in exploring your feelings, let’s keep talking about this. What aspects of your life do you feel you might have some control over, even if they seem small?</t>
  </si>
  <si>
    <t>2024-08-03T21:38:46.555Z</t>
  </si>
  <si>
    <t>ObjectId(66aea3689653f6008d6d6efe)</t>
  </si>
  <si>
    <t>I guess I could try to control my routine a bit more, like when I do my homework or when I take breaks. Sometimes I feel like I just go through the motions without being intentional about it. I could also try to talk to my little brother more and see how he’s feeling, maybe that will help me feel better too. But I don't know if those changes will really make a difference.</t>
  </si>
  <si>
    <t>2024-08-03T21:38:48.392Z</t>
  </si>
  <si>
    <t>ObjectId(66aea3689653f6008d6d6f09)</t>
  </si>
  <si>
    <t>2024-08-03T21:38:48.397Z</t>
  </si>
  <si>
    <t>ObjectId(66aea3699653f6008d6d6f15)</t>
  </si>
  <si>
    <t>2024-08-03T21:38:49.314Z</t>
  </si>
  <si>
    <t>ObjectId(66aea36b9653f6008d6d6f24)</t>
  </si>
  <si>
    <t>Those sound like great ideas, Marta! Taking control of your routine can help create a sense of structure and predictability, which can be comforting when everything else feels chaotic. Talking to your little brother could also foster a sense of connection and support, which is important for both of you.
Even small changes can make a difference over time, and it's okay to start slow. It’s about finding what works for you and gradually building on it. 
Since you want to continue exploring your feelings, is there anything else you’d like to discuss regarding your emotions or thoughts? Or do you feel ready to consider some coping strategies?</t>
  </si>
  <si>
    <t>2024-08-03T21:38:51.146Z</t>
  </si>
  <si>
    <t>ObjectId(66aea36c9653f6008d6d6f38)</t>
  </si>
  <si>
    <t>I think I’d like to keep talking about my emotions a bit longer. I still feel like there’s more to understand about why I feel so overwhelmed. It's hard to see the light at the end of the tunnel when everything feels so heavy, you know?</t>
  </si>
  <si>
    <t>2024-08-03T21:38:52.692Z</t>
  </si>
  <si>
    <t>ObjectId(66aea36c9653f6008d6d6f43)</t>
  </si>
  <si>
    <t>2024-08-03T21:38:52.695Z</t>
  </si>
  <si>
    <t>ObjectId(66aea36d9653f6008d6d6f4f)</t>
  </si>
  <si>
    <t>2024-08-03T21:38:53.472Z</t>
  </si>
  <si>
    <t>ObjectId(66aea36f9653f6008d6d6f5e)</t>
  </si>
  <si>
    <t>I completely understand, Marta. It can be really challenging to see the light when you're feeling so weighed down by everything. The heaviness of your emotions can cloud your perspective, making it hard to envision a way forward.
Let’s explore this feeling of being overwhelmed a bit more. Are there specific situations or thoughts that amplify this sense of heaviness for you? What do you think contributes most to that feeling of being trapped?</t>
  </si>
  <si>
    <t>2024-08-03T21:38:55.152Z</t>
  </si>
  <si>
    <t>ObjectId(66aea3719653f6008d6d6f72)</t>
  </si>
  <si>
    <t>I think a lot of it comes from trying to balance everything. There's school, where I feel like I’m failing, and then there's home, where I have to worry about my parents. I feel like I have to be the one who holds everything together, even though I'm just a kid. 
When I think about how much is on my plate or remember particularly stressful moments at home or in class, it all feels like it’s piling up on me. Like I can't breathe because there's just so much going on, and I have to keep pretending that I'm okay.</t>
  </si>
  <si>
    <t>2024-08-03T21:38:57.603Z</t>
  </si>
  <si>
    <t>ObjectId(66aea3719653f6008d6d6f7d)</t>
  </si>
  <si>
    <t>2024-08-03T21:38:57.609Z</t>
  </si>
  <si>
    <t>ObjectId(66aea3729653f6008d6d6f89)</t>
  </si>
  <si>
    <t>2024-08-03T21:38:58.285Z</t>
  </si>
  <si>
    <t>ObjectId(66aea3749653f6008d6d6f98)</t>
  </si>
  <si>
    <t>It sounds incredibly heavy to feel like you have to hold everything together, especially at such a young age. The pressure of balancing school and home life can be overwhelming, and it's completely understandable to feel like you're struggling to breathe under that weight. 
Pretending to be okay when you're not can be exhausting, and it's important to acknowledge that it's okay to not have everything figured out. 
As we continue to explore these feelings, do you think there are specific moments or experiences that stand out as particularly difficult for you? What do you think has been the hardest part of this for you?</t>
  </si>
  <si>
    <t>2024-08-03T21:39:00.192Z</t>
  </si>
  <si>
    <t>ObjectId(66aea3759653f6008d6d6fac)</t>
  </si>
  <si>
    <t>I think the hardest part has been feeling like I have no one to really talk to about everything. My friends don't really understand what's going on with my family, and I don't want to weigh them down. Plus, my parents are dealing with their own issues, so I can't really talk to them either. 
Sometimes I feel completely alone in this, like no one sees how hard it is for me. Those moments when I feel isolated make everything even more overwhelming. It’s like I’m stuck in my head without a way out.</t>
  </si>
  <si>
    <t>2024-08-03T21:39:01.907Z</t>
  </si>
  <si>
    <t>ObjectId(66aea3759653f6008d6d6fb7)</t>
  </si>
  <si>
    <t>2024-08-03T21:39:01.911Z</t>
  </si>
  <si>
    <t>ObjectId(66aea3769653f6008d6d6fc3)</t>
  </si>
  <si>
    <t>2024-08-03T21:39:02.761Z</t>
  </si>
  <si>
    <t>ObjectId(66aea3799653f6008d6d6fd2)</t>
  </si>
  <si>
    <t>Feeling isolated and alone in your struggles can be incredibly painful, especially when it seems like there’s no one to turn to. It’s understandable that you wouldn’t want to burden your friends, but it’s also important to have someone to share your feelings with. 
The weight of carrying these emotions by yourself can make everything feel even more overwhelming. It’s okay to seek support, and you deserve to have your feelings acknowledged and validated.
As we continue to explore this, do you think there are any small steps you could take to reach out for support, even if it feels difficult? Or would you like to keep discussing how this isolation affects you?</t>
  </si>
  <si>
    <t>2024-08-03T21:39:05.542Z</t>
  </si>
  <si>
    <t>ObjectId(66aea37b9653f6008d6d6fe6)</t>
  </si>
  <si>
    <t xml:space="preserve">I’m not sure how to reach out for support. It feels scary to open up to someone, especially when I’m not even sure how to explain everything I’m feeling. I don't know if I can bring myself to be that vulnerable. 
Maybe I could try to talk to a teacher or a school counselor, but that feels a bit daunting. I guess I just keep thinking about how everyone else has their own problems and won't care about mine. It’s hard to shake that feeling of being alone in this. </t>
  </si>
  <si>
    <t>2024-08-03T21:39:07.442Z</t>
  </si>
  <si>
    <t>ObjectId(66aea37b9653f6008d6d6ff1)</t>
  </si>
  <si>
    <t>2024-08-03T21:39:07.449Z</t>
  </si>
  <si>
    <t>ObjectId(66aea37c9653f6008d6d6ffd)</t>
  </si>
  <si>
    <t>2024-08-03T21:39:08.366Z</t>
  </si>
  <si>
    <t>ObjectId(66aea37f9653f6008d6d700c)</t>
  </si>
  <si>
    <t>It's completely understandable to feel scared about opening up to someone, especially when vulnerability feels daunting. The thought of sharing your feelings can be overwhelming, particularly when you're unsure how others will respond. 
Reaching out to a teacher or school counselor could be a good step, as they are often trained to help students navigate difficult emotions and situations. It’s important to remember that your feelings are valid, and there are people who care and want to support you, even if it doesn’t feel that way right now.
As we continue to explore this, do you think there are any specific thoughts or fears that hold you back from reaching out for support? Or would you like to keep discussing how this isolation impacts you?</t>
  </si>
  <si>
    <t>2024-08-03T21:39:11.122Z</t>
  </si>
  <si>
    <t>ObjectId(66aea3809653f6008d6d7020)</t>
  </si>
  <si>
    <t>I think a lot of my fears come from not wanting to appear weak or like I can't handle things on my own. I worry that if I ask for help, people will see me differently or think badly of me. I guess I'm also afraid that talking about everything will just make it worse or that I won't even be able to explain how I'm feeling. 
Those thoughts make it hard to reach out, and I don’t want to burden anyone with my problems. I just keep trying to push through it all by myself, but it’s exhausting.</t>
  </si>
  <si>
    <t>2024-08-03T21:39:12.724Z</t>
  </si>
  <si>
    <t>ObjectId(66aea3809653f6008d6d702b)</t>
  </si>
  <si>
    <t>2024-08-03T21:39:12.727Z</t>
  </si>
  <si>
    <t>ObjectId(66aea3819653f6008d6d7037)</t>
  </si>
  <si>
    <t>2024-08-03T21:39:13.591Z</t>
  </si>
  <si>
    <t>ObjectId(66aea3849653f6008d6d7046)</t>
  </si>
  <si>
    <t>It’s completely understandable to feel that way, Marta. Many people worry about appearing weak or burdening others with their problems. It’s important to recognize that asking for help is not a sign of weakness; it takes a lot of strength to reach out and be vulnerable. 
Your feelings are valid, and sharing them can often lighten the load, even if it feels daunting. It’s okay to not have all the answers or to struggle with how to express what you’re going through. 
As we continue to explore this, do you think there are any small steps you could take to gradually open up, or would you like to keep discussing how these fears affect you?</t>
  </si>
  <si>
    <t>2024-08-03T21:39:16.544Z</t>
  </si>
  <si>
    <t>ObjectId(66aea3859653f6008d6d705a)</t>
  </si>
  <si>
    <t>I’d like to continue discussing how these fears affect me. I think it might help to understand more about why I feel this way before I try to take any steps to open up. It’s just so hard to shake off the fear of judgment or not being understood. Sometimes I feel like I’m on my own island, and I don't know how to reach the shore.</t>
  </si>
  <si>
    <t>2024-08-03T21:39:17.952Z</t>
  </si>
  <si>
    <t>ObjectId(66aea3859653f6008d6d7065)</t>
  </si>
  <si>
    <t>2024-08-03T21:39:17.958Z</t>
  </si>
  <si>
    <t>ObjectId(66aea3869653f6008d6d7071)</t>
  </si>
  <si>
    <t>2024-08-03T21:39:18.807Z</t>
  </si>
  <si>
    <t>ObjectId(66aea3899653f6008d6d7080)</t>
  </si>
  <si>
    <t>Feeling like you're on your own island is a powerful metaphor for the isolation you're experiencing. It can be incredibly difficult to navigate those feelings of fear and judgment, especially when you feel like no one truly understands what you're going through. 
These fears can create a barrier that makes it hard to reach out, and it’s understandable to want to protect yourself from potential hurt. It’s important to acknowledge that these feelings are valid, and many people experience similar fears when it comes to opening up.
As we continue to explore this, can you think of any past experiences that might have contributed to these fears? Have there been moments where you felt judged or misunderstood that stand out to you?</t>
  </si>
  <si>
    <t>2024-08-03T21:39:21.234Z</t>
  </si>
  <si>
    <t>ObjectId(66aea38b9653f6008d6d7094)</t>
  </si>
  <si>
    <t>I think a lot of it comes from just the pressure I feel to be perfect. At home, there's always this unspoken expectation to be the good child and not cause any more problems with my parents. 
In school, I've had moments where I felt judged by classmates for not fitting in or not being as good at things. It’s like I’ve internalized these experiences, and now I feel like I have to keep everything to myself because if I share, it’ll just confirm what I fear—being seen as weak or inadequate. 
Those moments definitely stick with me and make it harder to open up to anyone. I just keep thinking that if I talk about my feelings, it might just add to the pressure or make things worse.</t>
  </si>
  <si>
    <t>2024-08-03T21:39:23.491Z</t>
  </si>
  <si>
    <t>ObjectId(66aea38b9653f6008d6d709f)</t>
  </si>
  <si>
    <t>2024-08-03T21:39:23.496Z</t>
  </si>
  <si>
    <t>ObjectId(66aea38c9653f6008d6d70ab)</t>
  </si>
  <si>
    <t>2024-08-03T21:39:24.334Z</t>
  </si>
  <si>
    <t>ObjectId(66aea38f9653f6008d6d70ba)</t>
  </si>
  <si>
    <t>It sounds like the pressure to be perfect and the fear of judgment have created a heavy burden for you to carry. The expectation to be the "good child" can be incredibly stifling, and it’s understandable that you would internalize those experiences, leading to feelings of inadequacy. 
The fear that sharing your feelings might confirm those fears of being seen as weak is a common struggle, but it’s important to remember that vulnerability can also lead to connection and understanding. 
As we continue to explore this, do you think there are any specific thoughts or beliefs about yourself that contribute to this pressure? Or would you like to keep discussing how these experiences shape your feelings today?</t>
  </si>
  <si>
    <t>2024-08-03T21:39:27.752Z</t>
  </si>
  <si>
    <t>ObjectId(66aea3929653f6008d6d70ce)</t>
  </si>
  <si>
    <t xml:space="preserve">I think a lot of it comes from believing that I have to achieve certain things to be worthy of love and acceptance. I often tell myself that if I don't excel in school or if I mess up in any way, that means I'm not good enough, which just adds to the pressure. 
Also, I’ve noticed that I can be really hard on myself when I make mistakes. Instead of being understanding, I just get frustrated and overwhelmed, which makes it even harder to feel like I can reach out. I think those beliefs about needing to be perfect really affect my self-esteem and how I see myself. </t>
  </si>
  <si>
    <t>2024-08-03T21:39:30.171Z</t>
  </si>
  <si>
    <t>ObjectId(66aea3929653f6008d6d70d9)</t>
  </si>
  <si>
    <t>2024-08-03T21:39:30.179Z</t>
  </si>
  <si>
    <t>ObjectId(66aea3939653f6008d6d70e5)</t>
  </si>
  <si>
    <t>2024-08-03T21:39:31.093Z</t>
  </si>
  <si>
    <t>ObjectId(66aea3959653f6008d6d70f4)</t>
  </si>
  <si>
    <t>It’s really insightful that you recognize how those beliefs about needing to achieve certain things for love and acceptance impact your self-esteem. The pressure to be perfect can create a cycle of frustration and overwhelm, making it even harder to reach out for support. 
Being hard on yourself when you make mistakes is a common struggle, but it can be so damaging to your self-worth. It’s important to remember that everyone makes mistakes, and they don’t define your value as a person.
As we continue to explore this, do you think there are any specific moments or experiences that have reinforced these beliefs for you? Or would you like to keep discussing how these thoughts affect your feelings today?</t>
  </si>
  <si>
    <t>2024-08-03T21:39:33.861Z</t>
  </si>
  <si>
    <t>ObjectId(66aea3989653f6008d6d7108)</t>
  </si>
  <si>
    <t xml:space="preserve">I think some experiences from school have reinforced those beliefs. When I’ve received criticism from teachers or seen the grades I didn’t expect, it just hits hard. I start to think that it’s proof that I’m not smart enough or capable, and those moments stick with me for a long time. 
Also, sometimes I see my friends getting praised for their achievements, and I can't help but compare myself. It feels like every time someone else succeeds, it reinforces the idea that I’m not doing enough, and then I just spiral into those negative thoughts. Those experiences definitely feed into how I feel about myself today. </t>
  </si>
  <si>
    <t>2024-08-03T21:39:36.007Z</t>
  </si>
  <si>
    <t>ObjectId(66aea3989653f6008d6d7113)</t>
  </si>
  <si>
    <t>2024-08-03T21:39:36.010Z</t>
  </si>
  <si>
    <t>ObjectId(66aea3989653f6008d6d711f)</t>
  </si>
  <si>
    <t>2024-08-03T21:39:36.725Z</t>
  </si>
  <si>
    <t>ObjectId(66aea39b9653f6008d6d712e)</t>
  </si>
  <si>
    <t>It sounds like those experiences in school have had a significant impact on how you view yourself and your abilities. Criticism and comparisons can be really tough to navigate, especially when they reinforce negative beliefs about your worth. It’s understandable that those moments would stick with you and contribute to the feelings of inadequacy you’re experiencing.
Recognizing how these experiences feed into your current feelings is an important step. It can be helpful to challenge those negative thoughts and remind yourself that your worth is not solely based on grades or comparisons to others.
As we continue to explore this, do you think there are any strategies or thoughts that might help you counter those negative beliefs? Or would you like to keep discussing how these experiences shape your feelings today?</t>
  </si>
  <si>
    <t>2024-08-03T21:39:39.337Z</t>
  </si>
  <si>
    <t>ObjectId(66aea39d9653f6008d6d7142)</t>
  </si>
  <si>
    <t xml:space="preserve">I'm not really sure what strategies could help counter those negative beliefs. It seems so hard to change how I see myself, especially when those thoughts pop up so easily. Sometimes I think about trying to focus on the things I’m good at, but then that just feels like I’m lying to myself because all I see are my failures. 
I guess I want to believe that I can change how I feel, but it just feels overwhelming to consider right now. I'd kind of rather keep discussing how these experiences affect me. </t>
  </si>
  <si>
    <t>2024-08-03T21:39:41.228Z</t>
  </si>
  <si>
    <t>ObjectId(66aea39d9653f6008d6d714d)</t>
  </si>
  <si>
    <t>2024-08-03T21:39:41.230Z</t>
  </si>
  <si>
    <t>ObjectId(66aea3a19653f6008d6d7159)</t>
  </si>
  <si>
    <t>2024-08-03T21:39:45.019Z</t>
  </si>
  <si>
    <t>ObjectId(66aea3a39653f6008d6d7168)</t>
  </si>
  <si>
    <t>It's completely understandable to feel overwhelmed by the idea of changing how you see yourself, especially when negative thoughts come so easily. It can feel like a daunting task to shift your focus to your strengths when you're surrounded by feelings of failure. 
Acknowledging that you want to believe in the possibility of change is a positive step, even if it feels far away right now. It’s okay to take your time with this process and to continue exploring how these experiences affect you.
As we keep discussing this, are there specific moments or experiences that stand out to you as particularly impactful in shaping your self-perception? What do you think has been the most challenging aspect of this journey for you?</t>
  </si>
  <si>
    <t>2024-08-03T21:39:47.400Z</t>
  </si>
  <si>
    <t>ObjectId(66aea3a59653f6008d6d717c)</t>
  </si>
  <si>
    <t>I think the most challenging aspect has been feeling like I’m always under a microscope, like everyone is watching and judging me based on my mistakes. There have been moments in class where I've been embarrassed for not understanding something, or when I tried to join in a conversation with classmates and felt ignored. Those times really stick with me and make me feel even more self-conscious. 
It feels like those experiences add to this narrative that I'm not enough. I’m constantly on edge, waiting for the next moment when something might go wrong. It's exhausting to always feel like I need to prove myself or that I'm not living up to expectations.</t>
  </si>
  <si>
    <t>2024-08-03T21:39:49.406Z</t>
  </si>
  <si>
    <t>ObjectId(66aea3a59653f6008d6d7187)</t>
  </si>
  <si>
    <t>2024-08-03T21:39:49.417Z</t>
  </si>
  <si>
    <t>ObjectId(66aea3a69653f6008d6d7193)</t>
  </si>
  <si>
    <t>2024-08-03T21:39:50.451Z</t>
  </si>
  <si>
    <t>ObjectId(66aea3a89653f6008d6d71a2)</t>
  </si>
  <si>
    <t>Feeling like you're under a microscope can be incredibly draining, and it's understandable that those moments of embarrassment or feeling ignored would stick with you. It’s tough to navigate social situations when you feel like you’re constantly being judged, and that can lead to a heightened sense of anxiety and self-consciousness.
The pressure to prove yourself and meet expectations can create a cycle of stress that feels never-ending. It’s important to recognize that these feelings are valid, and many people experience similar struggles.
As we continue to explore this, do you think there are any specific coping mechanisms or thoughts that might help you manage these feelings of being judged? Or would you like to keep discussing how these experiences shape your emotional landscape?</t>
  </si>
  <si>
    <t>2024-08-03T21:39:52.901Z</t>
  </si>
  <si>
    <t>ObjectId(66aea3aa9653f6008d6d71b6)</t>
  </si>
  <si>
    <t xml:space="preserve">I think I’d like to keep discussing how these experiences shape my feelings. It feels like the more I talk about it, the easier it is to understand why I react the way I do. I just want to get to the bottom of everything that’s been weighing on me. </t>
  </si>
  <si>
    <t>2024-08-03T21:39:54.270Z</t>
  </si>
  <si>
    <t>ObjectId(66aea3aa9653f6008d6d71c1)</t>
  </si>
  <si>
    <t>2024-08-03T21:39:54.278Z</t>
  </si>
  <si>
    <t>ObjectId(66aea3ab9653f6008d6d71cd)</t>
  </si>
  <si>
    <t>2024-08-03T21:39:55.680Z</t>
  </si>
  <si>
    <t>ObjectId(66aea3ad9653f6008d6d71dc)</t>
  </si>
  <si>
    <t>Absolutely, Marta. Continuing to explore these experiences can provide valuable insights into your feelings and reactions. Understanding the root of your emotions is a crucial step in the healing process.
As we delve deeper, can you think of any specific experiences or moments that have particularly shaped your feelings of inadequacy or fear of judgment? What stands out to you as a turning point or a significant moment in your journey?</t>
  </si>
  <si>
    <t>2024-08-03T21:39:57.516Z</t>
  </si>
  <si>
    <t>ObjectId(66aea3af9653f6008d6d71f0)</t>
  </si>
  <si>
    <t>One moment that stands out to me was when I was presenting a project in front of the class. I had worked really hard on it, but when I stood up there, I completely froze and couldn't remember what I wanted to say. My classmates were whispering, and I felt so embarrassed. After that, I felt like everyone saw me as the "girl who messed up." 
That experience reinforced my fear of speaking up or participating in class because I didn't want to go through that humiliation again. It’s like that one moment has stuck with me and added to this belief that I’m not capable. I keep thinking about it whenever I'm in a similar situation, and it makes me feel even more anxious.</t>
  </si>
  <si>
    <t>2024-08-03T21:39:59.976Z</t>
  </si>
  <si>
    <t>ObjectId(66aea3af9653f6008d6d71fb)</t>
  </si>
  <si>
    <t>2024-08-03T21:39:59.989Z</t>
  </si>
  <si>
    <t>ObjectId(66aea3b09653f6008d6d7207)</t>
  </si>
  <si>
    <t>2024-08-03T21:40:00.894Z</t>
  </si>
  <si>
    <t>ObjectId(66aea3b39653f6008d6d7216)</t>
  </si>
  <si>
    <t>That sounds like a really difficult experience, and it's completely understandable that it would stick with you. Freezing during a presentation can be incredibly stressful, especially when you feel like your classmates are judging you. It’s natural to want to avoid situations that remind you of that embarrassment, but it’s unfortunate that it has led to increased anxiety about participating in class.
Those moments can create a lasting impact on how you view your capabilities, and it’s important to acknowledge how valid your feelings are. 
As we continue to explore this, do you think there are any ways to reframe that experience or to challenge the belief that it defines your abilities? Or would you like to keep discussing how this moment has shaped your feelings today?</t>
  </si>
  <si>
    <t>2024-08-03T21:40:03.658Z</t>
  </si>
  <si>
    <t>ObjectId(66aea3b69653f6008d6d722a)</t>
  </si>
  <si>
    <t>I’m not really sure how to reframe that experience. It’s hard to think about it differently when it feels so concrete in my mind. I guess part of me feels like it will always define me in some way, even if I try to change how I view it. I want to believe I can move past it, but it’s tough to see that right now.
Maybe if we keep talking about how it affects me, that could help me find a way to understand it better.</t>
  </si>
  <si>
    <t>2024-08-03T21:40:06.113Z</t>
  </si>
  <si>
    <t>ObjectId(66aea3b69653f6008d6d7235)</t>
  </si>
  <si>
    <t>2024-08-03T21:40:06.117Z</t>
  </si>
  <si>
    <t>ObjectId(66aea3b69653f6008d6d7241)</t>
  </si>
  <si>
    <t>2024-08-03T21:40:06.868Z</t>
  </si>
  <si>
    <t>ObjectId(66aea3b99653f6008d6d7250)</t>
  </si>
  <si>
    <t>It's completely understandable to feel that way, especially when an experience feels so concrete and impactful. It can be challenging to see beyond a moment that has shaped your self-perception, and it's okay to take your time in processing it.
Continuing to talk about how this experience affects you can definitely help in understanding its impact. It’s important to recognize that while that moment was significant, it doesn’t have to define your entire journey or your capabilities.
As we keep discussing this, how do you think this experience influences your interactions with others or your willingness to participate in activities? Do you notice any patterns in how you respond to similar situations now?</t>
  </si>
  <si>
    <t>2024-08-03T21:40:09.489Z</t>
  </si>
  <si>
    <t>ObjectId(66aea3bc9653f6008d6d7264)</t>
  </si>
  <si>
    <t>I definitely notice that I tend to shy away from classes that involve presentations or group work. Whenever I know I have to speak in front of others, I get this knot in my stomach and start to feel anxious. I often try to blend in and not draw attention to myself, which makes it harder for me to connect with my classmates, too.
In group projects, I usually avoid taking on a leadership role because I’m scared of failing again. I guess that experience of freezing and feeling embarrassed has made me really hesitant to put myself out there, even when I might have something valuable to contribute. It feels safer to stay in the background.</t>
  </si>
  <si>
    <t>2024-08-03T21:40:12.389Z</t>
  </si>
  <si>
    <t>ObjectId(66aea3bc9653f6008d6d726f)</t>
  </si>
  <si>
    <t>2024-08-03T21:40:12.395Z</t>
  </si>
  <si>
    <t>ObjectId(66aea3bd9653f6008d6d727b)</t>
  </si>
  <si>
    <t>2024-08-03T21:40:13.529Z</t>
  </si>
  <si>
    <t>ObjectId(66aea3c09653f6008d6d728a)</t>
  </si>
  <si>
    <t>It sounds like that experience has had a profound impact on how you approach situations that involve speaking or taking on leadership roles. The anxiety and knot in your stomach are understandable reactions to a past experience that felt so vulnerable and embarrassing. 
Choosing to blend in and avoid drawing attention to yourself can feel like a protective measure, but it also makes it harder to connect with others and share your valuable contributions. It’s a tough balance to navigate, and it’s completely valid to feel hesitant about putting yourself out there again.
As we continue to explore this, do you think there are any specific thoughts or beliefs that come up for you when you consider participating more actively in class or group settings? Or would you like to keep discussing how this experience shapes your feelings and interactions?</t>
  </si>
  <si>
    <t>2024-08-03T21:40:16.660Z</t>
  </si>
  <si>
    <t>ObjectId(66aea3c39653f6008d6d729e)</t>
  </si>
  <si>
    <t>I think the main thoughts that come up are along the lines of "What if I mess up again?" or "What if they laugh at me?" Those fears make it really hard to even consider putting myself out there. I keep thinking about how everyone else seems so confident, and that just highlights my own insecurities. 
I also worry that if I try and fail, it will just confirm all my fears about not being good enough. Those thoughts create a barrier that feels really tough to break through, which is why I tend to avoid participating as much as possible. I think continuing to talk about how these experiences shape me could help.</t>
  </si>
  <si>
    <t>2024-08-03T21:40:19.323Z</t>
  </si>
  <si>
    <t>ObjectId(66aea3c39653f6008d6d72a9)</t>
  </si>
  <si>
    <t>2024-08-03T21:40:19.329Z</t>
  </si>
  <si>
    <t>ObjectId(66aea3c49653f6008d6d72b5)</t>
  </si>
  <si>
    <t>2024-08-03T21:40:20.241Z</t>
  </si>
  <si>
    <t>ObjectId(66aea3c79653f6008d6d72c4)</t>
  </si>
  <si>
    <t>Those thoughts of "What if I mess up again?" and "What if they laugh at me?" are powerful barriers that can make it incredibly difficult to engage in situations where you might feel vulnerable. It's understandable that seeing others appear confident would amplify your own insecurities, and the fear of confirming your worries about not being good enough can be paralyzing.
Continuing to explore how these experiences shape your feelings is a valuable process. It’s important to recognize that these fears, while very real, do not define your abilities or your worth. 
As we keep discussing this, do you think there are any moments or experiences that have challenged these fears, even slightly? Or would you like to continue focusing on how these thoughts and experiences affect you?</t>
  </si>
  <si>
    <t>2024-08-03T21:40:23.585Z</t>
  </si>
  <si>
    <t>ObjectId(66aea3c99653f6008d6d72d8)</t>
  </si>
  <si>
    <t>I think a few small moments have challenged those fears. For example, there have been times when I spoke up in class and didn’t completely freeze. Even if I stumbled over my words a bit, I felt a small sense of accomplishment afterward. But those moments are easy to forget when I’m consumed by the fear of judgment.
However, the fears still loom large, and it feels like those small victories are overshadowed by the anxiety that comes with participating. I want to hold onto those positive moments more, but it’s hard when the negative thoughts and experiences are so ingrained in me. 
Maybe talking about those small victories could help me see that change is possible, or at least remind me that I’ve had moments that challenge my fears.</t>
  </si>
  <si>
    <t>2024-08-03T21:40:25.987Z</t>
  </si>
  <si>
    <t>ObjectId(66aea3c99653f6008d6d72e3)</t>
  </si>
  <si>
    <t>2024-08-03T21:40:25.996Z</t>
  </si>
  <si>
    <t>ObjectId(66aea3cb9653f6008d6d72ef)</t>
  </si>
  <si>
    <t>2024-08-03T21:40:27.008Z</t>
  </si>
  <si>
    <t>ObjectId(66aea3ce9653f6008d6d72fe)</t>
  </si>
  <si>
    <t>It's great to hear that you've had those small moments of speaking up in class, even if they felt challenging. Celebrating those small victories is important, as they show that change is possible and that you can push through the fear, even if just a little. 
It’s understandable that those positive experiences can be overshadowed by the anxiety and negative thoughts, but recognizing and holding onto them can help build your confidence over time. 
Let’s take a moment to reflect on those small victories. Can you share a specific instance where you felt proud of yourself for speaking up or participating, even if it didn’t go perfectly? What did that moment feel like for you?</t>
  </si>
  <si>
    <t>2024-08-03T21:40:30.067Z</t>
  </si>
  <si>
    <t>ObjectId(66aea3d09653f6008d6d7312)</t>
  </si>
  <si>
    <t>One specific instance was when we had a class discussion about a book we were reading. I remember feeling nervous, but I really wanted to share my thoughts because I had strong feelings about the characters. 
When it was my turn, I hesitated for a moment, but then I just decided to go for it. I shared how I thought the main character was really relatable, and while I stumbled a bit over my words, my teacher nodded and encouraged me. Some classmates even commented positively on my insight afterward. 
That made me feel proud, even if it was just a tiny moment. I remember feeling a rush of relief and a bit of happiness for having spoken up. It felt good to be heard, even if it wasn't perfect. But even that little victory fades when the anxiety creeps back in.</t>
  </si>
  <si>
    <t>2024-08-03T21:40:32.836Z</t>
  </si>
  <si>
    <t>ObjectId(66aea3d09653f6008d6d731d)</t>
  </si>
  <si>
    <t>2024-08-03T21:40:32.840Z</t>
  </si>
  <si>
    <t>ObjectId(66aea3d19653f6008d6d7329)</t>
  </si>
  <si>
    <t>2024-08-03T21:40:33.885Z</t>
  </si>
  <si>
    <t>ObjectId(66aea3d59653f6008d6d7338)</t>
  </si>
  <si>
    <t>That’s a wonderful example of a small victory, and it’s clear that it meant a lot to you. Sharing your thoughts during that class discussion, despite your nerves, shows a lot of courage. The positive feedback from your teacher and classmates must have felt validating, and it’s great that you were able to express your feelings about the characters in the book.
It’s understandable that even those moments can fade when anxiety creeps back in, but holding onto that sense of pride and relief is important. It’s a reminder that you are capable of speaking up and being heard, even if it feels challenging.
As we continue to explore this, how do you think you might be able to remind yourself of that moment when you’re feeling anxious about participating again? Would it help to think about that experience, or perhaps even write it down somewhere?</t>
  </si>
  <si>
    <t>2024-08-03T21:40:37.755Z</t>
  </si>
  <si>
    <t>ObjectId(66aea3d89653f6008d6d734c)</t>
  </si>
  <si>
    <t>I think writing it down could definitely help. If I had a reminder of that moment close to me, it might help me remember that I can speak up and be heard, even when I feel nervous. Maybe I could also jot down a few things that I felt good about during that discussion, like my teacher's encouragement and the classmates who engaged with what I said.
Having something tangible to look at might help shift my focus away from the anxiety and remind me of my capabilities. I guess I just have to keep finding ways to reinforce those small victories in my mind, so they don't get drowned out by the negative thoughts. That sounds like a good step to take!</t>
  </si>
  <si>
    <t>2024-08-03T21:40:40.209Z</t>
  </si>
  <si>
    <t>ObjectId(66aea3d89653f6008d6d7357)</t>
  </si>
  <si>
    <t>2024-08-03T21:40:40.211Z</t>
  </si>
  <si>
    <t>ObjectId(66aea3d99653f6008d6d7363)</t>
  </si>
  <si>
    <t>2024-08-03T21:40:41.133Z</t>
  </si>
  <si>
    <t>ObjectId(66aea3d99653f6008d6d7373)</t>
  </si>
  <si>
    <t>2024-08-03T21:40:41.138Z</t>
  </si>
  <si>
    <t>ObjectId(66aea3de9653f6008d6d7381)</t>
  </si>
  <si>
    <t>2024-08-03T21:40:46.452Z</t>
  </si>
  <si>
    <t>ObjectId(66aea3de9653f6008d6d738f)</t>
  </si>
  <si>
    <t>2024-08-03T21:40:46.458Z</t>
  </si>
  <si>
    <t>ObjectId(66aea3e09653f6008d6d7396)</t>
  </si>
  <si>
    <t>Let's continue exploring your feelings and experiences. Can you further describe the main issue you are experiencing with anxiety and fear of judgment in social situations, particularly in class?</t>
  </si>
  <si>
    <t>2024-08-03T21:40:48.506Z</t>
  </si>
  <si>
    <t>ObjectId(66aea3e29653f6008d6d73ac)</t>
  </si>
  <si>
    <t>Instructions completed: no
The therapist did not ask the patient if they would like to further explore their problem or learn a CBT exercise right away, as required by Task 2c.
Last message coherent: yes</t>
  </si>
  <si>
    <t>2024-08-03T21:40:50.348Z</t>
  </si>
  <si>
    <t>ObjectId(66aea3e69653f6008d6d73b9)</t>
  </si>
  <si>
    <t>The main issue I experience with anxiety and fear of judgment in class is that it feels like everyone's eyes are on me, and I can't shake the feeling that they’re judging my every move. When there's an opportunity to speak or participate, my heart races, and my mind goes blank. I start worrying about what I might say wrong or how I might embarrass myself again, which makes it hard to even raise my hand, let alone actually speak.
This anxiety often leads to avoidance. I tend to stay quiet, even when I have things to say, because the fear of failing in front of others feels too overwhelming. It feels like I’m stuck in a cycle where the more I avoid, the more anxious I become. The anticipation of a discussion or presentation can lead to days of worry, and sometimes I even feel sick just thinking about it. 
It's frustrating because I want to participate, but the fear of judgment holds me back. I end up feeling more isolated, and then I spiral into negative thoughts about myself, which only intensifies my anxiety. It's this constant battle between wanting to express myself and the crippling fear of failing in front of others.</t>
  </si>
  <si>
    <t>2024-08-03T21:40:54.221Z</t>
  </si>
  <si>
    <t>ObjectId(66aea3e69653f6008d6d73c4)</t>
  </si>
  <si>
    <t>2024-08-03T21:40:54.229Z</t>
  </si>
  <si>
    <t>ObjectId(66aea3e79653f6008d6d73d0)</t>
  </si>
  <si>
    <t>2024-08-03T21:40:55.575Z</t>
  </si>
  <si>
    <t>ObjectId(66aea3ea9653f6008d6d73df)</t>
  </si>
  <si>
    <t>Thank you for sharing that, Marta. It sounds like the anxiety and fear of judgment in class create a significant barrier for you, making it difficult to participate even when you want to. The cycle of avoidance leading to increased anxiety is a common struggle, and it’s understandable that the anticipation of speaking can cause so much distress.
Now, how does this issue affect your daily life? In what ways do you notice it impacting your routine, relationships, or overall well-being?</t>
  </si>
  <si>
    <t>2024-08-03T21:40:58.950Z</t>
  </si>
  <si>
    <t>ObjectId(66aea3ed9653f6008d6d73f3)</t>
  </si>
  <si>
    <t>This issue affects my daily life in a lot of ways. For one, it makes it hard to focus on school since I constantly worry about upcoming discussions or presentations. I find myself dreading class and avoiding talking to my classmates. Sometimes I even skip activities or groups I would normally enjoy because I don’t want to face that anxiety.
It also impacts my relationships. I feel like I’m missing out on connecting with my classmates because I stay quiet and don’t share my thoughts or ideas. I worry that they see me as distant or uninterested, but really, I just feel frozen in fear. 
Overall well-being-wise, it leaves me feeling really down on myself. I deal with a lot of self-doubt and guilt for not being able to participate as much, which adds to my sadness. It’s a heavy weight to carry, and it feels like it holds me back from being my true self and enjoying my experiences.</t>
  </si>
  <si>
    <t>2024-08-03T21:41:01.573Z</t>
  </si>
  <si>
    <t>ObjectId(66aea3ed9653f6008d6d73fe)</t>
  </si>
  <si>
    <t>2024-08-03T21:41:01.581Z</t>
  </si>
  <si>
    <t>ObjectId(66aea3ee9653f6008d6d740a)</t>
  </si>
  <si>
    <t>2024-08-03T21:41:02.643Z</t>
  </si>
  <si>
    <t>ObjectId(66aea3f19653f6008d6d7419)</t>
  </si>
  <si>
    <t>It sounds like this issue significantly impacts various aspects of your life, from your focus in school to your relationships with classmates. The feelings of self-doubt and guilt for not participating can be incredibly heavy, and it's understandable that it would leave you feeling down on yourself. 
Now, are there any specific triggers that worsen this issue for you? For example, are there particular situations or environments that make your anxiety about speaking up even more intense?</t>
  </si>
  <si>
    <t>2024-08-03T21:41:05.101Z</t>
  </si>
  <si>
    <t>ObjectId(66aea3f49653f6008d6d742d)</t>
  </si>
  <si>
    <t>Yes, there are definitely specific triggers that worsen my anxiety. For example, when the teacher announces that we'll have to do group presentations or discussions, I immediately feel a wave of anxiety wash over me. Just hearing "presentation" makes my heart race, and I start worrying about what will happen if I freeze up again.
Classroom settings where there’s a lot of pressure to contribute also trigger my anxiety. If the teacher asks questions directly or puts me on the spot, that intensifies the fear of judgment even more. I feel like everyone is watching closely, and it makes it even harder to think clearly or come up with what I want to say.
Additionally, social situations outside of the classroom, like group hangouts with classmates, can trigger similar feelings. If I’m with a larger group and everyone is talking, I often feel too shy to jump into the conversation, fearing that I'll say something wrong or not fit in. It’s like those environments amplify my self-consciousness and make it harder to engage.</t>
  </si>
  <si>
    <t>2024-08-03T21:41:08.097Z</t>
  </si>
  <si>
    <t>ObjectId(66aea3f49653f6008d6d7438)</t>
  </si>
  <si>
    <t>2024-08-03T21:41:08.108Z</t>
  </si>
  <si>
    <t>ObjectId(66aea3f59653f6008d6d7444)</t>
  </si>
  <si>
    <t>2024-08-03T21:41:09.215Z</t>
  </si>
  <si>
    <t>ObjectId(66aea3f89653f6008d6d7453)</t>
  </si>
  <si>
    <t>Thank you for sharing that, Marta. It sounds like specific triggers, such as announcements about presentations or being put on the spot in class, significantly heighten your anxiety. The pressure to contribute in those moments can feel overwhelming, and it’s understandable that social situations outside of the classroom would evoke similar feelings of self-consciousness.
Now, what have you tried so far to address this issue? Have you implemented any strategies or coping mechanisms when you feel this anxiety rising?</t>
  </si>
  <si>
    <t>2024-08-03T21:41:12.466Z</t>
  </si>
  <si>
    <t>ObjectId(66aea3fb9653f6008d6d7467)</t>
  </si>
  <si>
    <t>Honestly, I haven’t tried many strategies yet. Mostly, I just try to avoid situations where I know I’ll feel anxious. Sometimes I’ll tell myself to breathe and count to ten before speaking, but in the moment, it’s hard to follow through when the anxiety hits. 
I’ve thought about talking to a teacher or a counselor about it, but I haven’t gathered the courage to do that yet. I guess I’m just so used to keeping everything bottled up that it feels difficult to take that step. 
I’ve tried to distract myself with my phone or music when I’m feeling too overwhelmed, but I know that’s not really helping the issue. I think I need to develop more effective strategies to cope with this anxiety and the fear of judgment.</t>
  </si>
  <si>
    <t>2024-08-03T21:41:15.160Z</t>
  </si>
  <si>
    <t>ObjectId(66aea3fb9653f6008d6d7472)</t>
  </si>
  <si>
    <t>2024-08-03T21:41:15.167Z</t>
  </si>
  <si>
    <t>ObjectId(66aea3fc9653f6008d6d747e)</t>
  </si>
  <si>
    <t>2024-08-03T21:41:16.465Z</t>
  </si>
  <si>
    <t>ObjectId(66aea4009653f6008d6d748d)</t>
  </si>
  <si>
    <t>It sounds like you've been navigating this anxiety largely through avoidance, which is a common response. While distractions like your phone or music can provide temporary relief, they may not address the underlying issues. It's understandable that reaching out to a teacher or counselor feels daunting, especially when you're used to keeping everything bottled up.
To summarize what you've shared: You experience significant anxiety and fear of judgment in class, particularly during presentations and discussions. This anxiety affects your daily life by making it hard to focus on school, impacting your relationships, and leading to feelings of self-doubt and guilt. Specific triggers, such as being put on the spot or the pressure to contribute, worsen your anxiety. While you've tried some strategies, like counting to ten and avoiding situations, you recognize the need for more effective coping mechanisms.
Did I capture everything correctly, or is there anything you would like to add or change?</t>
  </si>
  <si>
    <t>2024-08-03T21:41:20.147Z</t>
  </si>
  <si>
    <t>ObjectId(66aea4019653f6008d6d74a1)</t>
  </si>
  <si>
    <t>Yes, you captured everything really well. That summary reflects how I've been feeling and the challenges I’m facing. I do feel like I need to find more effective coping mechanisms to help manage the anxiety and fear of judgment. I guess I’m ready to explore some new strategies that could make a difference in how I navigate these situations.</t>
  </si>
  <si>
    <t>2024-08-03T21:41:21.940Z</t>
  </si>
  <si>
    <t>ObjectId(66aea4019653f6008d6d74ac)</t>
  </si>
  <si>
    <t>2024-08-03T21:41:21.943Z</t>
  </si>
  <si>
    <t>ObjectId(66aea4029653f6008d6d74b8)</t>
  </si>
  <si>
    <t>2024-08-03T21:41:22.800Z</t>
  </si>
  <si>
    <t>ObjectId(66aea4029653f6008d6d74c8)</t>
  </si>
  <si>
    <t>2024-08-03T21:41:22.804Z</t>
  </si>
  <si>
    <t>ObjectId(66aea4069653f6008d6d74d6)</t>
  </si>
  <si>
    <t>2024-08-03T21:41:26.602Z</t>
  </si>
  <si>
    <t>ObjectId(66aea4069653f6008d6d74e4)</t>
  </si>
  <si>
    <t>2024-08-03T21:41:26.613Z</t>
  </si>
  <si>
    <t>ObjectId(66aea40a9653f6008d6d74eb)</t>
  </si>
  <si>
    <t>Now that we've explored your feelings and experiences, I think it would be beneficial to introduce some coping strategies. Based on what you've shared, I recommend trying a "Thought Record" exercise. This is a cognitive restructuring exercise that can help you challenge and reframe negative thoughts that contribute to your anxiety and fear of judgment.
Would you like to learn more about this exercise, or do you have any questions about it?</t>
  </si>
  <si>
    <t>2024-08-03T21:41:30.283Z</t>
  </si>
  <si>
    <t>ObjectId(66aea40b9653f6008d6d7501)</t>
  </si>
  <si>
    <t>Instructions completed: no
The therapist has not yet provided a rephrased summary of the patient's input and asked if they understood the problem correctly, as required by Task 3b.
Last message coherent: yes</t>
  </si>
  <si>
    <t>2024-08-03T21:41:31.983Z</t>
  </si>
  <si>
    <t>ObjectId(66aea40d9653f6008d6d750e)</t>
  </si>
  <si>
    <t>I’m interested in learning more about the "Thought Record" exercise. It sounds like it could help me figure out how to challenge those negative thoughts and maybe see things from a different perspective. What does it involve, and how do I get started with it?</t>
  </si>
  <si>
    <t>2024-08-03T21:41:33.434Z</t>
  </si>
  <si>
    <t>ObjectId(66aea40d9653f6008d6d7519)</t>
  </si>
  <si>
    <t>2024-08-03T21:41:33.444Z</t>
  </si>
  <si>
    <t>ObjectId(66aea40e9653f6008d6d7525)</t>
  </si>
  <si>
    <t>2024-08-03T21:41:34.892Z</t>
  </si>
  <si>
    <t>ObjectId(66aea40e9653f6008d6d7535)</t>
  </si>
  <si>
    <t>2024-08-03T21:41:34.901Z</t>
  </si>
  <si>
    <t>ObjectId(66aea4129653f6008d6d7543)</t>
  </si>
  <si>
    <t>2024-08-03T21:41:38.279Z</t>
  </si>
  <si>
    <t>ObjectId(66aea4129653f6008d6d7551)</t>
  </si>
  <si>
    <t>2024-08-03T21:41:38.296Z</t>
  </si>
  <si>
    <t>ObjectId(66aea4189653f6008d6d7558)</t>
  </si>
  <si>
    <t>Great! Here’s how the "Thought Record" exercise works. It involves several steps to help you identify and challenge negative thoughts:
1. **Identify a distressing thought**: Think of a specific situation where you felt anxious or judged. What was the thought that came to your mind in that moment?
2. **Write down the thought**: Jot down that thought exactly as you remember it.
3. **Note the emotion and intensity associated with the thought**: What emotions did you feel when that thought occurred? Rate the intensity of those emotions on a scale from 0 to 10.
4. **Challenge the thought**: Look for evidence for and against that thought. Ask yourself questions like: Is this thought based on facts? What would I say to a friend who had this thought?
5. **Reframe the thought**: Based on the evidence you found, try to reframe the thought into a more balanced perspective. What would be a more realistic or positive way to think about the situation?
6. **Note the new emotion and intensity**: After reframing the thought, what emotions do you feel now? Rate the intensity of those emotions again.
Do you have any questions about this exercise, or does everything make sense so far?</t>
  </si>
  <si>
    <t>2024-08-03T21:41:44.454Z</t>
  </si>
  <si>
    <t>ObjectId(66aea4199653f6008d6d756e)</t>
  </si>
  <si>
    <t>2024-08-03T21:41:45.955Z</t>
  </si>
  <si>
    <t>ObjectId(66aea41b9653f6008d6d757b)</t>
  </si>
  <si>
    <t xml:space="preserve">I think I understand the steps! It seems like a good way to break down those negative thoughts and figure out how to challenge them. My only question is: how do I specifically apply this in a situation? Should I write it down after the fact, or is it something I do in the moment when I'm feeling anxious? </t>
  </si>
  <si>
    <t>2024-08-03T21:41:47.490Z</t>
  </si>
  <si>
    <t>ObjectId(66aea41b9653f6008d6d7586)</t>
  </si>
  <si>
    <t>2024-08-03T21:41:47.496Z</t>
  </si>
  <si>
    <t>ObjectId(66aea41c9653f6008d6d7592)</t>
  </si>
  <si>
    <t>2024-08-03T21:41:48.761Z</t>
  </si>
  <si>
    <t>ObjectId(66aea4209653f6008d6d75a1)</t>
  </si>
  <si>
    <t>That's a great question! You can apply the "Thought Record" exercise in both ways, depending on what feels most comfortable for you.
1. **In the moment**: If you feel anxious during a situation, you can try to quickly jot down your distressing thought and the emotions you're experiencing right then. This can help you challenge the thought on the spot, even if you don't go through all the steps immediately. 
2. **After the fact**: If you find it difficult to think clearly in the moment, you can also write down your thoughts and feelings afterward. Reflecting on the situation once you're calmer can help you analyze it more objectively and go through the steps of challenging and reframing your thoughts.
Both approaches can be effective, so you might want to experiment with what works best for you. 
Are you ready to try the exercise together now, or do you have any other questions before we start?</t>
  </si>
  <si>
    <t>2024-08-03T21:41:52.228Z</t>
  </si>
  <si>
    <t>ObjectId(66aea4229653f6008d6d75b5)</t>
  </si>
  <si>
    <t>I think I’d like to try the exercise together now, if that’s okay! It would be helpful to go through the steps with you so I can see how it works in practice. Can we do that?</t>
  </si>
  <si>
    <t>2024-08-03T21:41:54.284Z</t>
  </si>
  <si>
    <t>ObjectId(66aea4229653f6008d6d75c0)</t>
  </si>
  <si>
    <t>2024-08-03T21:41:54.290Z</t>
  </si>
  <si>
    <t>ObjectId(66aea4239653f6008d6d75cc)</t>
  </si>
  <si>
    <t>2024-08-03T21:41:55.519Z</t>
  </si>
  <si>
    <t>ObjectId(66aea4259653f6008d6d75db)</t>
  </si>
  <si>
    <t>Absolutely, let's go through the "Thought Record" exercise together! 
To start, can you think of a specific situation where you felt anxious or judged recently? What was the distressing thought that came to your mind in that moment?</t>
  </si>
  <si>
    <t>2024-08-03T21:41:57.324Z</t>
  </si>
  <si>
    <t>ObjectId(66aea4279653f6008d6d75ef)</t>
  </si>
  <si>
    <t>One situation that comes to mind is when I was in class last week, and the teacher asked if anyone could explain a concept we had just covered. I didn’t raise my hand, but I thought, “What if I get called on and don’t know the answer? Everyone will think I’m stupid.” That thought made my heart race, and I felt a wave of anxiety.</t>
  </si>
  <si>
    <t>2024-08-03T21:41:59.452Z</t>
  </si>
  <si>
    <t>ObjectId(66aea4279653f6008d6d75fa)</t>
  </si>
  <si>
    <t>2024-08-03T21:41:59.460Z</t>
  </si>
  <si>
    <t>ObjectId(66aea4289653f6008d6d7606)</t>
  </si>
  <si>
    <t>2024-08-03T21:42:00.696Z</t>
  </si>
  <si>
    <t>ObjectId(66aea42c9653f6008d6d7615)</t>
  </si>
  <si>
    <t>Great, thank you for sharing that situation and thought. Let's move on to the next step.
2. **Write down the thought**: You've already identified the thought, which is, "What if I get called on and don’t know the answer? Everyone will think I’m stupid." 
Now, let's move to step 3. 
3. **Note the emotion and intensity associated with the thought**: What emotions did you feel when that thought occurred, and how intense were those feelings on a scale from 0 to 10?</t>
  </si>
  <si>
    <t>2024-08-03T21:42:04.074Z</t>
  </si>
  <si>
    <t>ObjectId(66aea42d9653f6008d6d7629)</t>
  </si>
  <si>
    <t>When I had that thought, I felt really anxious and embarrassed. I would say the intensity of those feelings was around a 9 out of 10—very high. I was worried and scared about being judged by my classmates.</t>
  </si>
  <si>
    <t>2024-08-03T21:42:05.816Z</t>
  </si>
  <si>
    <t>ObjectId(66aea42d9653f6008d6d7634)</t>
  </si>
  <si>
    <t>2024-08-03T21:42:05.822Z</t>
  </si>
  <si>
    <t>ObjectId(66aea42f9653f6008d6d7640)</t>
  </si>
  <si>
    <t>2024-08-03T21:42:07.149Z</t>
  </si>
  <si>
    <t>ObjectId(66aea4329653f6008d6d764f)</t>
  </si>
  <si>
    <t>Thank you for sharing that. It sounds like the anxiety and embarrassment were very intense in that moment.
Now, let's move on to step 4.
4. **Challenge the thought**: Look for evidence for and against the thought, "What if I get called on and don’t know the answer? Everyone will think I’m stupid." 
What evidence do you have that supports this thought? And what evidence do you have that contradicts it?</t>
  </si>
  <si>
    <t>2024-08-03T21:42:10.781Z</t>
  </si>
  <si>
    <t>ObjectId(66aea4359653f6008d6d7663)</t>
  </si>
  <si>
    <t>For evidence supporting the thought, I guess the experience of freezing during a presentation before adds to it. I felt like everyone was judging me when that happened, so it makes sense that they might think I'm not smart if I can’t answer a question.
For evidence against the thought, I’ve had times when I’ve contributed to discussions and received positive feedback from my teacher. Plus, I know that everyone struggles with things sometimes; nobody is perfect. Also, the fact that I’m in this class means I am capable of learning and understanding the material. It wouldn’t make sense for everyone to think I’m stupid just because I might not know one answer.</t>
  </si>
  <si>
    <t>2024-08-03T21:42:13.299Z</t>
  </si>
  <si>
    <t>ObjectId(66aea4359653f6008d6d766e)</t>
  </si>
  <si>
    <t>2024-08-03T21:42:13.305Z</t>
  </si>
  <si>
    <t>ObjectId(66aea4369653f6008d6d767a)</t>
  </si>
  <si>
    <t>2024-08-03T21:42:14.433Z</t>
  </si>
  <si>
    <t>ObjectId(66aea4399653f6008d6d7689)</t>
  </si>
  <si>
    <t>You've done a great job identifying both the evidence for and against your thought. It’s clear that while the past experience of freezing during a presentation feels significant, there are also many positive experiences and logical reasons that counter the belief that everyone would think you’re stupid for not knowing one answer.
Now, let's move on to step 5.
5. **Reframe the thought**: Based on the evidence you've gathered, how can you reframe the original thought into a more balanced perspective? What would be a more realistic or positive way to think about the situation?</t>
  </si>
  <si>
    <t>2024-08-03T21:42:17.502Z</t>
  </si>
  <si>
    <t>ObjectId(66aea43b9653f6008d6d769d)</t>
  </si>
  <si>
    <t>I think a more balanced perspective would be something like, "It's okay if I don't know the answer right away; everyone has questions sometimes, and I can always learn from it. My classmates are likely focused on their own thoughts, and my teacher understands that not everyone will know everything." 
I could also remind myself that it’s part of learning, and it’s better to try than to stay quiet out of fear. That way, I can shift the focus from worrying about judgment to seeing it as an opportunity to grow.</t>
  </si>
  <si>
    <t>2024-08-03T21:42:19.742Z</t>
  </si>
  <si>
    <t>ObjectId(66aea43b9653f6008d6d76a8)</t>
  </si>
  <si>
    <t>2024-08-03T21:42:19.745Z</t>
  </si>
  <si>
    <t>ObjectId(66aea43c9653f6008d6d76b4)</t>
  </si>
  <si>
    <t>2024-08-03T21:42:20.820Z</t>
  </si>
  <si>
    <t>ObjectId(66aea43f9653f6008d6d76c3)</t>
  </si>
  <si>
    <t>That’s a fantastic reframe! It emphasizes self-compassion and recognizes that learning is a process. By shifting your focus from fear of judgment to viewing participation as an opportunity for growth, you’re setting a more positive and realistic expectation for yourself.
Now, let’s move on to the final step.
6. **Note the new emotion and intensity**: After reframing the thought, what emotions do you feel now? How would you rate the intensity of those emotions on a scale from 0 to 10?</t>
  </si>
  <si>
    <t>2024-08-03T21:42:23.166Z</t>
  </si>
  <si>
    <t>ObjectId(66aea4409653f6008d6d76d7)</t>
  </si>
  <si>
    <t>After reframing the thought, I feel more hopeful and a bit calmer. I would say the intensity of those feelings is around a 5 out of 10 now. It’s still a little nerve-wracking to think about participating, but I feel less overwhelmed and more willing to give it a try. That shift is encouraging!</t>
  </si>
  <si>
    <t>2024-08-03T21:42:24.999Z</t>
  </si>
  <si>
    <t>ObjectId(66aea4419653f6008d6d76e2)</t>
  </si>
  <si>
    <t>2024-08-03T21:42:25.001Z</t>
  </si>
  <si>
    <t>ObjectId(66aea4429653f6008d6d76ee)</t>
  </si>
  <si>
    <t>2024-08-03T21:42:26.125Z</t>
  </si>
  <si>
    <t>ObjectId(66aea4429653f6008d6d76fe)</t>
  </si>
  <si>
    <t>2024-08-03T21:42:26.134Z</t>
  </si>
  <si>
    <t>ObjectId(66aea4459653f6008d6d770c)</t>
  </si>
  <si>
    <t>2024-08-03T21:42:29.719Z</t>
  </si>
  <si>
    <t>ObjectId(66aea4459653f6008d6d771a)</t>
  </si>
  <si>
    <t>2024-08-03T21:42:29.733Z</t>
  </si>
  <si>
    <t>ObjectId(66aea4499653f6008d6d7721)</t>
  </si>
  <si>
    <t>You've done an excellent job working through the "Thought Record" exercise, Marta. To summarize, we identified a distressing thought related to your anxiety about participating in class, explored the emotions associated with it, challenged that thought by looking for evidence for and against it, and reframed it into a more balanced perspective. 
By the end of the exercise, you noted feeling more hopeful and calmer, with a willingness to try participating despite the nerves. This shift is a positive step forward!
Do you have any more questions or is there anything else you would like to discuss before we finish our session?</t>
  </si>
  <si>
    <t>2024-08-03T21:42:33.577Z</t>
  </si>
  <si>
    <t>ObjectId(66aea44a9653f6008d6d7737)</t>
  </si>
  <si>
    <t>2024-08-03T21:42:34.993Z</t>
  </si>
  <si>
    <t>ObjectId(66aea44c9653f6008d6d7744)</t>
  </si>
  <si>
    <t>Thank you! I feel like going through this exercise was really helpful. I don’t have any questions right now, but I appreciate the support in identifying those thoughts and working through them. I think practicing this exercise might help me feel more prepared for next time. 
If it’s okay, I’d like to continue focusing on strategies to manage my anxiety in our future sessions. That would really help!</t>
  </si>
  <si>
    <t>2024-08-03T21:42:36.954Z</t>
  </si>
  <si>
    <t>ObjectId(66aea44c9653f6008d6d774f)</t>
  </si>
  <si>
    <t>2024-08-03T21:42:36.964Z</t>
  </si>
  <si>
    <t>ObjectId(66aea44e9653f6008d6d775b)</t>
  </si>
  <si>
    <t>2024-08-03T21:42:38.211Z</t>
  </si>
  <si>
    <t>ObjectId(66aea44e9653f6008d6d776b)</t>
  </si>
  <si>
    <t>2024-08-03T21:42:38.222Z</t>
  </si>
  <si>
    <t>ObjectId(66aea4519653f6008d6d7773)</t>
  </si>
  <si>
    <t>I'm glad to hear that you found the exercise helpful! It's great that you're open to continuing to focus on strategies to manage your anxiety in future sessions. 
To summarize our session today: we explored your feelings of anxiety and fear of judgment in class, identified specific triggers, and worked through the "Thought Record" exercise to challenge and reframe negative thoughts. You noted feeling more hopeful and willing to participate after reframing your thoughts.
If you don't have any more questions or topics to discuss, I want to express my availability for further support. I'm here to help you as you continue to work on these strategies. 
Wishing you well, and I look forward to our next session! Goodbye for now!</t>
  </si>
  <si>
    <t>2024-08-03T21:42:41.553Z</t>
  </si>
  <si>
    <t>ObjectId(66aea4599653f6008d6d7789)</t>
  </si>
  <si>
    <t>Instructions completed: no
The therapist did not provide a summary of what was discussed and the exercises conducted, nor did they ask the patient if they had any more questions or if there was anything else they would like to discuss.
Last message coherent: yes</t>
  </si>
  <si>
    <t>2024-08-03T21:42:49.434Z</t>
  </si>
  <si>
    <t>ObjectId(66af11ddee95d500a8df56c3)</t>
  </si>
  <si>
    <t>2024-08-04T05:30:05.066Z</t>
  </si>
  <si>
    <t>ObjectId(66af11ddee95d500a8df56cc)</t>
  </si>
  <si>
    <t>2024-08-04T05:30:05.074Z</t>
  </si>
  <si>
    <t>ObjectId(66af11deee95d500a8df56d4)</t>
  </si>
  <si>
    <t>2024-08-04T05:30:06.072Z</t>
  </si>
  <si>
    <t>ObjectId(66af11deee95d500a8df56e8)</t>
  </si>
  <si>
    <t>Hi, Dr. Smith. I'm feeling a bit low today, to be honest. It’s been hard to keep my spirits up lately.</t>
  </si>
  <si>
    <t>2024-08-04T05:30:06.960Z</t>
  </si>
  <si>
    <t>ObjectId(66af11deee95d500a8df56f3)</t>
  </si>
  <si>
    <t>2024-08-04T05:30:06.976Z</t>
  </si>
  <si>
    <t>ObjectId(66af11dfee95d500a8df56fb)</t>
  </si>
  <si>
    <t>(THINKING: I have not completed my current section yet.)
I'm sorry to hear that you're feeling low. It's completely okay to have days like that. Before we dive deeper, what name do you prefer to be called by?</t>
  </si>
  <si>
    <t>2024-08-04T05:30:07.982Z</t>
  </si>
  <si>
    <t>ObjectId(66af11e0ee95d500a8df570f)</t>
  </si>
  <si>
    <t>2024-08-04T05:30:08.583Z</t>
  </si>
  <si>
    <t>ObjectId(66af11e0ee95d500a8df571a)</t>
  </si>
  <si>
    <t>2024-08-04T05:30:08.586Z</t>
  </si>
  <si>
    <t>ObjectId(66af11e2ee95d500a8df5722)</t>
  </si>
  <si>
    <t>(THINKING: I have not completed my current section yet.)
Thank you for sharing that with me, Mark. Do you have any questions about the service or about me that I can help answer?</t>
  </si>
  <si>
    <t>2024-08-04T05:30:10.027Z</t>
  </si>
  <si>
    <t>ObjectId(66af11e2ee95d500a8df5736)</t>
  </si>
  <si>
    <t>Not really, I think I understand what this is about. I guess I just hope I can find some clarity or relief during our sessions. Is that something we can work on?</t>
  </si>
  <si>
    <t>2024-08-04T05:30:10.834Z</t>
  </si>
  <si>
    <t>ObjectId(66af11e2ee95d500a8df5741)</t>
  </si>
  <si>
    <t>2024-08-04T05:30:10.841Z</t>
  </si>
  <si>
    <t>ObjectId(66af11e5ee95d500a8df5749)</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</si>
  <si>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to hear that you feel comfortable with the process, Mark. Now that we've introduced ourselves, let's focus on how you're feeling today. Can you tell me a bit more about what’s been on your mind lately?</t>
  </si>
  <si>
    <t>2024-08-04T05:30:13.909Z</t>
  </si>
  <si>
    <t>ObjectId(66af11e5ee95d500a8df575b)</t>
  </si>
  <si>
    <t>2024-08-04T05:30:13.919Z</t>
  </si>
  <si>
    <t>ObjectId(66af11e5ee95d500a8df5762)</t>
  </si>
  <si>
    <t>2024-08-04T05:30:13.922Z</t>
  </si>
  <si>
    <t>ObjectId(66af11e6ee95d500a8df576e)</t>
  </si>
  <si>
    <t>2024-08-04T05:30:14.379Z</t>
  </si>
  <si>
    <t>ObjectId(66af11e7ee95d500a8df577b)</t>
  </si>
  <si>
    <t>Lately, I've been feeling overwhelmed by a mix of sadness and guilt. There's been so much change in my life after my marriage ended, and I often find myself reflecting on what went wrong. I also worry about my daughters and how this is affecting them. It just all feels heavy, and sometimes I don’t know how to handle it.</t>
  </si>
  <si>
    <t>2024-08-04T05:30:15.477Z</t>
  </si>
  <si>
    <t>ObjectId(66af11e7ee95d500a8df5786)</t>
  </si>
  <si>
    <t>2024-08-04T05:30:15.486Z</t>
  </si>
  <si>
    <t>ObjectId(66af11e9ee95d500a8df578e)</t>
  </si>
  <si>
    <t>(THINKING: I have not completed my current section yet.)
I'm really sorry to hear that you're feeling this way, Mark. It sounds like you're carrying a lot of emotional weight, especially with the changes in your life and your concerns for your daughters. It's completely understandable to feel overwhelmed in such a situation. 
Can you share more about how these feelings of sadness and guilt manifest in your daily life?</t>
  </si>
  <si>
    <t>2024-08-04T05:30:17.083Z</t>
  </si>
  <si>
    <t>ObjectId(66af11eaee95d500a8df57a2)</t>
  </si>
  <si>
    <t>Well, the sadness makes it hard for me to enjoy things I used to love, like writing my children's stories. I often just feel exhausted, so I find myself spending a lot of time alone. The guilt comes from feeling like maybe I could have done more during the marriage, or like I'm not being a good enough father. It really gets to me, especially when I see my daughters and can sense that they might be struggling too.</t>
  </si>
  <si>
    <t>2024-08-04T05:30:18.425Z</t>
  </si>
  <si>
    <t>ObjectId(66af11eaee95d500a8df57ad)</t>
  </si>
  <si>
    <t>2024-08-04T05:30:18.436Z</t>
  </si>
  <si>
    <t>ObjectId(66af11edee95d500a8df57b5)</t>
  </si>
  <si>
    <t>(THINKING: I have not completed my current section yet.)
Thank you for sharing that with me, Mark. It sounds like the sadness and guilt are really impacting your ability to engage in activities that once brought you joy, and it's understandable to feel that way given the circumstances. It's also very caring of you to be concerned about how your daughters are coping.
Would you like to further explore these feelings and the situation you're facing, or would you prefer to learn a CBT exercise right away?</t>
  </si>
  <si>
    <t>2024-08-04T05:30:21.562Z</t>
  </si>
  <si>
    <t>ObjectId(66af11eeee95d500a8df57c9)</t>
  </si>
  <si>
    <t>I think I’d rather explore my feelings a bit more first. It’s difficult to talk about, but I feel like I need to get it off my chest. Can we dive deeper into how some of these experiences are affecting me?</t>
  </si>
  <si>
    <t>2024-08-04T05:30:22.529Z</t>
  </si>
  <si>
    <t>ObjectId(66af11eeee95d500a8df57d4)</t>
  </si>
  <si>
    <t>2024-08-04T05:30:22.539Z</t>
  </si>
  <si>
    <t>ObjectId(66af11f1ee95d500a8df57dc)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</si>
  <si>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you're open to exploring your feelings further, Mark. Let's start with the first question: Can you further describe the main issue you are experiencing? What specific thoughts or feelings are weighing on you the most?</t>
  </si>
  <si>
    <t>2024-08-04T05:30:25.802Z</t>
  </si>
  <si>
    <t>ObjectId(66af11f1ee95d500a8df57ee)</t>
  </si>
  <si>
    <t>2024-08-04T05:30:25.823Z</t>
  </si>
  <si>
    <t>ObjectId(66af11f1ee95d500a8df57f5)</t>
  </si>
  <si>
    <t>2024-08-04T05:30:25.828Z</t>
  </si>
  <si>
    <t>ObjectId(66af11f2ee95d500a8df5801)</t>
  </si>
  <si>
    <t>2024-08-04T05:30:26.521Z</t>
  </si>
  <si>
    <t>ObjectId(66af11f4ee95d500a8df580e)</t>
  </si>
  <si>
    <t>The main issue seems to be this persistent sense of loss—of my marriage, of my old life, and maybe even of myself. I often think about the happiness I used to feel and how things have changed so drastically. The sadness comes with thoughts like, “What if I never feel that happy again?" 
I also feel trapped in this cycle of guilt, feeling like I let my family down. Sometimes, I wonder if my daughters see me as a failure or if they’re worse off because of everything that has happened. Those thoughts just make everything feel heavier, and it's hard to see a way out.</t>
  </si>
  <si>
    <t>2024-08-04T05:30:28.721Z</t>
  </si>
  <si>
    <t>ObjectId(66af11f4ee95d500a8df5819)</t>
  </si>
  <si>
    <t>2024-08-04T05:30:28.731Z</t>
  </si>
  <si>
    <t>ObjectId(66af11f6ee95d500a8df5821)</t>
  </si>
  <si>
    <t>(THINKING: I have not completed my current section yet.)
Thank you for sharing that, Mark. It sounds like you're grappling with a profound sense of loss and guilt, which is understandably overwhelming. The thoughts about your past happiness and concerns about your daughters' perceptions are weighing heavily on you.
Next, I'd like to ask: How does this issue affect your daily life? In what ways do you notice these feelings impacting your routine or interactions with others?</t>
  </si>
  <si>
    <t>2024-08-04T05:30:30.298Z</t>
  </si>
  <si>
    <t>ObjectId(66af11f8ee95d500a8df5835)</t>
  </si>
  <si>
    <t>These feelings definitely affect my daily life. I struggle to find motivation to do even simple tasks, like getting out of bed or going to work. At work, I have trouble concentrating, and I feel like I’m just going through the motions. I used to enjoy my work as an accountant, but now it feels monotonous.
With my daughters, I try to put on a brave face, but I often feel like I'm not doing enough for them. I worry that I'm not present enough or that they see me as distant. I can feel that I’m withdrawing socially too—I don’t reach out to friends anymore, and the writer’s group that I was part of is something I just don't have the energy for. Everything feels like a burden right now, and it's hard to see a way to change that.</t>
  </si>
  <si>
    <t>2024-08-04T05:30:32.663Z</t>
  </si>
  <si>
    <t>ObjectId(66af11f8ee95d500a8df5840)</t>
  </si>
  <si>
    <t>2024-08-04T05:30:32.666Z</t>
  </si>
  <si>
    <t>ObjectId(66af11faee95d500a8df5848)</t>
  </si>
  <si>
    <t>(THINKING: I have not completed my current section yet.)
It sounds like these feelings are significantly impacting your motivation and engagement in both your work and personal life, Mark. The struggle to concentrate at work, the worry about being present for your daughters, and the withdrawal from social activities all seem to contribute to a sense of burden and isolation. 
Next, I'd like to ask: Are there any specific triggers that worsen these feelings? For example, are there certain situations or thoughts that seem to amplify your sadness or guilt?</t>
  </si>
  <si>
    <t>2024-08-04T05:30:34.627Z</t>
  </si>
  <si>
    <t>ObjectId(66af11fcee95d500a8df585c)</t>
  </si>
  <si>
    <t>Yes, definitely. Certain situations really amplify how I feel. For instance, when my daughters are with me and I see them sad or withdrawn, it hits me hard. I can't help but think it’s my fault, and that triggers that sharp guilt. 
Also, when I have moments of quiet, like right before I go to sleep, all those thoughts about the divorce and what I could have done differently flood in. Social media can also be tough; seeing old friends with their families or couples makes me feel even more isolated and reminds me of what I've lost.
And anniversary dates or memories from my previous marriage can stir a lot of feelings too. It's as if the past comes rushing back and it feels impossible to escape those emotions.</t>
  </si>
  <si>
    <t>2024-08-04T05:30:36.409Z</t>
  </si>
  <si>
    <t>ObjectId(66af11fcee95d500a8df5867)</t>
  </si>
  <si>
    <t>2024-08-04T05:30:36.415Z</t>
  </si>
  <si>
    <t>ObjectId(66af11feee95d500a8df586f)</t>
  </si>
  <si>
    <t>(THINKING: I have not completed my current section yet.)
Thank you for sharing those specific triggers, Mark. It’s clear that seeing your daughters in distress, moments of quiet reflection, social media, and significant dates all contribute to intensifying your feelings of guilt and sadness. It’s understandable that these reminders of the past can feel overwhelming and isolating.
Now, I’d like to ask: What have you tried so far to address these feelings and the situation you’re facing? Have there been any strategies or actions that you’ve found helpful, even if just a little?</t>
  </si>
  <si>
    <t>2024-08-04T05:30:38.964Z</t>
  </si>
  <si>
    <t>ObjectId(66af1201ee95d500a8df5883)</t>
  </si>
  <si>
    <t>I've tried a few things, but nothing seems to stick for long. Sometimes, I attempt to distract myself by watching TV or reading, but it’s often hard to concentrate, so I end up just feeling more restless. I’ve also tried to reach out to friends occasionally, but it feels awkward. 
A while back, I tried journaling to express my thoughts and feelings, and it helped a bit, but I haven’t kept it up consistently. I think there’s just a part of me that feels like nothing will really help, so I end up falling back into these routines of isolation. I really want to find something that works, though.</t>
  </si>
  <si>
    <t>2024-08-04T05:30:41.663Z</t>
  </si>
  <si>
    <t>ObjectId(66af1201ee95d500a8df588e)</t>
  </si>
  <si>
    <t>2024-08-04T05:30:41.671Z</t>
  </si>
  <si>
    <t>ObjectId(66af1204ee95d500a8df5896)</t>
  </si>
  <si>
    <t>(THINKING: I have not completed my current section yet.)
It sounds like you've been trying to find ways to cope, but the struggle to maintain those efforts has been challenging. Watching TV or reading can sometimes provide a temporary distraction, but it’s understandable that they may not address the deeper feelings you're experiencing. Journaling seemed to help a bit when you were consistent with it, and it's great that you recognize the desire to find something that works for you.
Finally, I’d like to ask: What emotions do you feel when these issues arise? How do those feelings manifest in your body or your thoughts?</t>
  </si>
  <si>
    <t>2024-08-04T05:30:44.765Z</t>
  </si>
  <si>
    <t>ObjectId(66af1206ee95d500a8df58aa)</t>
  </si>
  <si>
    <t>When these issues arise, I typically feel a wave of sadness and frustration mixed with anxiety. It’s like a heavy weight on my chest, making it hard to breathe sometimes. My thoughts tend to spiral—I start thinking about everything that’s wrong and can’t help but dwell on the past. 
When I'm feeling really low, I experience a lot of fatigue and just a general sense of being drained. Sometimes I'll have tension headaches, and I notice that my stomach gets tight. It’s like my body is reacting to the emotional overload, which just feeds back into that cycle of feeling even worse. It’s really tough to break free from that cycle; I can see the connection, but it feels almost impossible to change it.</t>
  </si>
  <si>
    <t>2024-08-04T05:30:46.682Z</t>
  </si>
  <si>
    <t>ObjectId(66af1206ee95d500a8df58b5)</t>
  </si>
  <si>
    <t>2024-08-04T05:30:46.694Z</t>
  </si>
  <si>
    <t>ObjectId(66af120bee95d500a8df58bd)</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</si>
  <si>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Thank you for sharing all of that, Mark. To summarize, you are experiencing a persistent sense of loss and guilt following your marriage ending, which is affecting your daily life and interactions with your daughters. You’ve identified specific triggers that worsen these feelings, such as seeing your daughters sad, moments of quiet reflection, and reminders of the past. You’ve tried various coping strategies, but maintaining them has been difficult, and you often feel a heavy weight of sadness, frustration, and anxiety that manifests physically.
Did I capture everything correctly, or is there anything you would like to add or change?</t>
  </si>
  <si>
    <t>2024-08-04T05:30:51.396Z</t>
  </si>
  <si>
    <t>ObjectId(66af120bee95d500a8df58cf)</t>
  </si>
  <si>
    <t>2024-08-04T05:30:51.407Z</t>
  </si>
  <si>
    <t>ObjectId(66af120bee95d500a8df58d6)</t>
  </si>
  <si>
    <t>2024-08-04T05:30:51.412Z</t>
  </si>
  <si>
    <t>ObjectId(66af120cee95d500a8df58e2)</t>
  </si>
  <si>
    <t>2024-08-04T05:30:52.106Z</t>
  </si>
  <si>
    <t>ObjectId(66af120dee95d500a8df58ef)</t>
  </si>
  <si>
    <t>Yes, that’s a good summary. You captured the essence of how I’m feeling and the struggles I’m facing right now. I appreciate you taking the time to understand. It helps just to talk about it all.</t>
  </si>
  <si>
    <t>2024-08-04T05:30:53.028Z</t>
  </si>
  <si>
    <t>ObjectId(66af120dee95d500a8df58fa)</t>
  </si>
  <si>
    <t>2024-08-04T05:30:53.034Z</t>
  </si>
  <si>
    <t>ObjectId(66af120fee95d500a8df5902)</t>
  </si>
  <si>
    <t>(THINKING: I have not completed my current section yet.)
I'm glad to hear that the summary resonated with you, Mark. It’s important to have a space to express these feelings, and I'm here to support you through this.
Based on what you've shared, I believe a helpful approach could be the **Thought Record** exercise. This cognitive restructuring exercise can help you challenge and reframe some of the negative thoughts that contribute to your feelings of sadness and guilt. 
Would you like to proceed with the Thought Record exercise, or do you have any questions about it? Alternatively, if you prefer, we can explore one of the other exercises, such as Behavioral Activation or Relaxation Techniques.</t>
  </si>
  <si>
    <t>2024-08-04T05:30:55.608Z</t>
  </si>
  <si>
    <t>ObjectId(66af1210ee95d500a8df5916)</t>
  </si>
  <si>
    <t>I think I’d like to give the Thought Record exercise a try. It sounds like a good way to address those negative thoughts. Can you explain how it works?</t>
  </si>
  <si>
    <t>2024-08-04T05:30:56.592Z</t>
  </si>
  <si>
    <t>ObjectId(66af1210ee95d500a8df5921)</t>
  </si>
  <si>
    <t>2024-08-04T05:30:56.595Z</t>
  </si>
  <si>
    <t>ObjectId(66af1215ee95d500a8df5929)</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</si>
  <si>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choice, Mark! The Thought Record exercise involves several steps that can help you identify and challenge negative thoughts. Here’s how it works:
1. **Identify a distressing thought**: Think of a specific thought that is causing you distress.
2. **Write down the thought**: Write it down so you can see it clearly.
3. **Note the emotion and intensity associated with the thought**: Identify what emotions you feel when you have this thought and rate the intensity of those emotions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After reframing, note how you feel now and rate the intensity of those emotions again.
Do you understand the steps, or do you have any questions about the exercise before we begin?</t>
  </si>
  <si>
    <t>2024-08-04T05:31:01.433Z</t>
  </si>
  <si>
    <t>ObjectId(66af1215ee95d500a8df593b)</t>
  </si>
  <si>
    <t>2024-08-04T05:31:01.463Z</t>
  </si>
  <si>
    <t>ObjectId(66af1215ee95d500a8df5942)</t>
  </si>
  <si>
    <t>2024-08-04T05:31:01.471Z</t>
  </si>
  <si>
    <t>ObjectId(66af1216ee95d500a8df594e)</t>
  </si>
  <si>
    <t>2024-08-04T05:31:02.239Z</t>
  </si>
  <si>
    <t>ObjectId(66af1217ee95d500a8df595b)</t>
  </si>
  <si>
    <t>I think I understand the steps, but just to clarify: when we talk about challenging and reframing the thought, how do I know what evidence to look for? It feels like my feelings sometimes cloud my judgment.</t>
  </si>
  <si>
    <t>2024-08-04T05:31:03.722Z</t>
  </si>
  <si>
    <t>ObjectId(66af1217ee95d500a8df5966)</t>
  </si>
  <si>
    <t>2024-08-04T05:31:03.727Z</t>
  </si>
  <si>
    <t>ObjectId(66af121bee95d500a8df596e)</t>
  </si>
  <si>
    <t>(THINKING: I have not completed my current section yet.)
That's a great question, Mark. When challenging and reframing a thought, it can indeed be difficult to separate feelings from facts. Here are some tips to help you identify evidence:
1. **Look for facts**: Ask yourself what you know to be true. Are there specific instances that support or contradict the thought? 
2. **Consider alternative explanations**: Think about other reasons why things might be the way they are. Could there be factors outside of your control?
3. **Seek feedback**: Sometimes, talking to a trusted friend or family member can provide a different perspective. They might see things more objectively.
4. **Reflect on past experiences**: Have you faced similar situations before? How did they turn out? This can help you see patterns and challenge negative assumptions.
5. **Use a balanced approach**: Try to find evidence that supports both sides of the thought. This can help you see the situation more clearly.
If you feel ready, we can start the exercise now. Would you like to identify a specific distressing thought to work on?</t>
  </si>
  <si>
    <t>2024-08-04T05:31:07.577Z</t>
  </si>
  <si>
    <t>ObjectId(66af121cee95d500a8df5982)</t>
  </si>
  <si>
    <t>Okay, I’ll give it a try. One thought that comes to mind is, “I’m a failure as a parent because my daughters are unhappy.” I often feel overwhelmed with guilt whenever I think about this. Would that work as a starting point for the exercise?</t>
  </si>
  <si>
    <t>2024-08-04T05:31:08.997Z</t>
  </si>
  <si>
    <t>ObjectId(66af121dee95d500a8df598d)</t>
  </si>
  <si>
    <t>2024-08-04T05:31:09.001Z</t>
  </si>
  <si>
    <t>ObjectId(66af121fee95d500a8df5995)</t>
  </si>
  <si>
    <t>(THINKING: I have not completed my current section yet.)
Yes, that thought works perfectly as a starting point for the exercise, Mark. So let's go through the steps together.
1. **Write down the thought**: You've already identified it as, "I’m a failure as a parent because my daughters are unhappy." 
2. **Note the emotion and intensity associated with the thought**: What emotions do you feel when you think this thought, and how intense are those feelings on a scale from 0 to 10?</t>
  </si>
  <si>
    <t>2024-08-04T05:31:11.210Z</t>
  </si>
  <si>
    <t>ObjectId(66af1220ee95d500a8df59a9)</t>
  </si>
  <si>
    <t>When I think, “I’m a failure as a parent because my daughters are unhappy,” I feel a mix of guilt and sadness. I’d say the intensity is around an 8. It feels really heavy, like a weight sitting on my chest.</t>
  </si>
  <si>
    <t>2024-08-04T05:31:12.380Z</t>
  </si>
  <si>
    <t>ObjectId(66af1220ee95d500a8df59b4)</t>
  </si>
  <si>
    <t>2024-08-04T05:31:12.386Z</t>
  </si>
  <si>
    <t>ObjectId(66af1223ee95d500a8df59bc)</t>
  </si>
  <si>
    <t>(THINKING: I have not completed my current section yet.)
Thank you for sharing that, Mark. So far, we have:
- **Thought**: "I’m a failure as a parent because my daughters are unhappy."
- **Emotions**: Guilt and sadness.
- **Intensity**: 8 out of 10.
Now, let's move on to the next step:
4. **Challenge the thought**: Look for evidence for and against this thought. 
What evidence do you have that supports the idea that you are a failure as a parent? And what evidence do you have that contradicts that thought? Take your time to think about it.</t>
  </si>
  <si>
    <t>2024-08-04T05:31:15.350Z</t>
  </si>
  <si>
    <t>ObjectId(66af1225ee95d500a8df59d0)</t>
  </si>
  <si>
    <t>For evidence supporting the thought, I think about moments when my daughters seem distant or unhappy, especially during our time together. I wonder if I’m not doing enough for them, or if they feel neglected, especially with everything that’s changed after the divorce.
For evidence against the thought, I can remember times when I have been there for them—like when they came to me with problems at school, and I listened and tried to help. I also see that they still want to spend time with me, even if it’s sometimes hard to connect. I realize that being a parent is complicated, especially after everything we’ve been through, and I’ve done my best to support them in the ways I can. 
Maybe I’m not a failure, just a person trying to navigate a tough situation.</t>
  </si>
  <si>
    <t>2024-08-04T05:31:17.602Z</t>
  </si>
  <si>
    <t>ObjectId(66af1225ee95d500a8df59db)</t>
  </si>
  <si>
    <t>2024-08-04T05:31:17.608Z</t>
  </si>
  <si>
    <t>ObjectId(66af1228ee95d500a8df59e3)</t>
  </si>
  <si>
    <t>(THINKING: I have not completed my current section yet.)
You've done a great job identifying both sides of the argument, Mark. 
To summarize:
- **Evidence for the thought**: Moments when your daughters seem distant or unhappy, leading you to feel like you might not be doing enough for them.
- **Evidence against the thought**: Times when you've been there for them, like listening to their problems, and the fact that they still want to spend time with you. You recognize that parenting is complicated, especially after the divorce, and you’ve been doing your best.
Now, let's move on to the next step:
5. **Reframe the thought**: Based on the evidence you've gathered, how can you reframe the thought "I’m a failure as a parent because my daughters are unhappy" into a more balanced perspective? What would a more compassionate or realistic thought look like?</t>
  </si>
  <si>
    <t>2024-08-04T05:31:20.367Z</t>
  </si>
  <si>
    <t>ObjectId(66af122bee95d500a8df59f7)</t>
  </si>
  <si>
    <t>I think a more balanced perspective might be, “I’m doing my best as a parent, and while my daughters are going through a tough time, it doesn’t mean I’m a failure. I can be there for them in meaningful ways, and they still need my support.” 
It acknowledges that things are difficult right now, but also reminds me that I’m trying and that my efforts matter. It’s not about being perfect; it’s about being present and supportive in challenging times.</t>
  </si>
  <si>
    <t>2024-08-04T05:31:23.187Z</t>
  </si>
  <si>
    <t>ObjectId(66af122bee95d500a8df5a02)</t>
  </si>
  <si>
    <t>2024-08-04T05:31:23.194Z</t>
  </si>
  <si>
    <t>ObjectId(66af122dee95d500a8df5a0a)</t>
  </si>
  <si>
    <t>(THINKING: I have not completed my current section yet.)
That's a wonderful reframe, Mark! Your new perspective acknowledges the challenges while also recognizing your efforts and the importance of your presence in your daughters' lives. 
6. **Note the new emotion and intensity**: After reframing the thought, how do you feel now when you think about it? What is the intensity of those feelings on a scale from 0 to 10?</t>
  </si>
  <si>
    <t>2024-08-04T05:31:25.387Z</t>
  </si>
  <si>
    <t>ObjectId(66af122fee95d500a8df5a1e)</t>
  </si>
  <si>
    <t>After reframing the thought, I feel a bit lighter. I still have some sadness about the situation, but it’s not as intense as before. I’d rate the intensity around a 4. It’s comforting to remind myself that I’m doing my best, and I can focus on being there for my daughters rather than get caught up in that sense of failure.</t>
  </si>
  <si>
    <t>2024-08-04T05:31:27.231Z</t>
  </si>
  <si>
    <t>ObjectId(66af122fee95d500a8df5a29)</t>
  </si>
  <si>
    <t>2024-08-04T05:31:27.237Z</t>
  </si>
  <si>
    <t>ObjectId(66af1233ee95d500a8df5a31)</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</si>
  <si>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a bit lighter after reframing the thought, Mark. It’s a significant step to recognize that you’re doing your best and to focus on being present for your daughters. 
As we wrap up our session today, let’s summarize what we’ve discussed: We explored your feelings of guilt and sadness related to your parenting after your divorce. You identified a distressing thought, challenged it with evidence, and reframed it into a more balanced perspective. This process helped you feel a bit lighter, reducing the intensity of your feelings.
Do you have any more questions or is there anything else you would like to discuss before we finish?</t>
  </si>
  <si>
    <t>2024-08-04T05:31:31.532Z</t>
  </si>
  <si>
    <t>ObjectId(66af1233ee95d500a8df5a43)</t>
  </si>
  <si>
    <t>2024-08-04T05:31:31.552Z</t>
  </si>
  <si>
    <t>ObjectId(66af1233ee95d500a8df5a4a)</t>
  </si>
  <si>
    <t>2024-08-04T05:31:31.557Z</t>
  </si>
  <si>
    <t>ObjectId(66af1234ee95d500a8df5a56)</t>
  </si>
  <si>
    <t>2024-08-04T05:31:32.269Z</t>
  </si>
  <si>
    <t>ObjectId(66af1235ee95d500a8df5a63)</t>
  </si>
  <si>
    <t>I think we've covered a lot today, and I appreciate the help with reframing those thoughts. It does feel nice to have a little clarity. I don't have any more questions right now, but I’d like to continue using this Thought Record exercise in the future. It seems helpful. Thank you, Dr. Smith.</t>
  </si>
  <si>
    <t>2024-08-04T05:31:33.576Z</t>
  </si>
  <si>
    <t>ObjectId(66af1235ee95d500a8df5a6e)</t>
  </si>
  <si>
    <t>2024-08-04T05:31:33.580Z</t>
  </si>
  <si>
    <t>ObjectId(66af1238ee95d500a8df5a76)</t>
  </si>
  <si>
    <t>(THINKING: I have not completed my current section yet.)
I'm glad to hear that you found the Thought Record exercise helpful, Mark. It's a valuable tool for gaining clarity and challenging negative thoughts. 
As we conclude our session, I want to reiterate that we discussed your feelings of guilt and sadness regarding your parenting after your divorce. We worked through the Thought Record exercise, which allowed you to identify, challenge, and reframe a distressing thought, leading to a lighter emotional state.
If you ever have more questions or need further support, please don't hesitate to reach out. I wish you well as you continue to navigate these feelings, and I look forward to our next session. 
Goodbye for now, Mark!</t>
  </si>
  <si>
    <t>2024-08-04T05:31:36.140Z</t>
  </si>
  <si>
    <t>ObjectId(66af1239ee95d500a8df5a8a)</t>
  </si>
  <si>
    <t>Thank you, Dr. Smith. I appreciate your support and guidance today. I’ll definitely keep trying to apply what we've talked about. Goodbye for now, and take care!</t>
  </si>
  <si>
    <t>2024-08-04T05:31:37.042Z</t>
  </si>
  <si>
    <t>ObjectId(66af1239ee95d500a8df5a95)</t>
  </si>
  <si>
    <t>2024-08-04T05:31:37.062Z</t>
  </si>
  <si>
    <t>ObjectId(66af123cee95d500a8df5a9d)</t>
  </si>
  <si>
    <t>(THINKING: I have completed my current section.)
Thank you, Mark. I'm glad I could support you today, and I appreciate your openness in sharing your feelings. Remember, applying what we've discussed can take time, but every step you take is valuable.
Take care, and I look forward to our next session. Goodbye for now!</t>
  </si>
  <si>
    <t>2024-08-04T05:31:40.144Z</t>
  </si>
  <si>
    <t>ObjectId(66af123cee95d500a8df5aaf)</t>
  </si>
  <si>
    <t>2024-08-04T05:31:40.156Z</t>
  </si>
  <si>
    <t>ObjectId(66af123cee95d500a8df5abc)</t>
  </si>
  <si>
    <t>2024-08-04T05:31:40.958Z</t>
  </si>
  <si>
    <t>ObjectId(66af1244ee95d500a8df5b9e)</t>
  </si>
  <si>
    <t>2024-08-04T05:31:48.668Z</t>
  </si>
  <si>
    <t>ObjectId(66af1244ee95d500a8df5ba7)</t>
  </si>
  <si>
    <t>2024-08-04T05:31:48.670Z</t>
  </si>
  <si>
    <t>ObjectId(66af1245ee95d500a8df5baf)</t>
  </si>
  <si>
    <t>2024-08-04T05:31:49.765Z</t>
  </si>
  <si>
    <t>ObjectId(66af1246ee95d500a8df5bc3)</t>
  </si>
  <si>
    <t>Hi, Dr. Smith. I appreciate you being here. To be honest, I'm feeling pretty low today. It's been hard to shake this feeling of emptiness, especially after everything I've gone through recently.</t>
  </si>
  <si>
    <t>2024-08-04T05:31:50.989Z</t>
  </si>
  <si>
    <t>ObjectId(66af1246ee95d500a8df5bce)</t>
  </si>
  <si>
    <t>2024-08-04T05:31:50.994Z</t>
  </si>
  <si>
    <t>ObjectId(66af1248ee95d500a8df5bd6)</t>
  </si>
  <si>
    <t>(THINKING: I have not completed my current section yet.)
Thank you for sharing that with me. It sounds like you're going through a tough time, and I'm here to help. Before we dive deeper, what name do you prefer to be called by?</t>
  </si>
  <si>
    <t>2024-08-04T05:31:52.010Z</t>
  </si>
  <si>
    <t>ObjectId(66af1248ee95d500a8df5bea)</t>
  </si>
  <si>
    <t>2024-08-04T05:31:52.731Z</t>
  </si>
  <si>
    <t>ObjectId(66af1248ee95d500a8df5bf5)</t>
  </si>
  <si>
    <t>2024-08-04T05:31:52.739Z</t>
  </si>
  <si>
    <t>ObjectId(66af124aee95d500a8df5bfd)</t>
  </si>
  <si>
    <t>(THINKING: I have not completed my current section yet.)
Thank you, Mark! It's nice to meet you. Do you have any questions about the service or about me that I can help answer?</t>
  </si>
  <si>
    <t>2024-08-04T05:31:54.049Z</t>
  </si>
  <si>
    <t>ObjectId(66af124bee95d500a8df5c11)</t>
  </si>
  <si>
    <t>Not really about the service, but I am curious about how this process works. How do we go from talking about how I'm feeling today to actually addressing the underlying issues?</t>
  </si>
  <si>
    <t>2024-08-04T05:31:55.279Z</t>
  </si>
  <si>
    <t>ObjectId(66af124bee95d500a8df5c1c)</t>
  </si>
  <si>
    <t>2024-08-04T05:31:55.283Z</t>
  </si>
  <si>
    <t>ObjectId(66af124cee95d500a8df5c24)</t>
  </si>
  <si>
    <t>(THINKING: I have not completed my current section yet.)
That's a great question, Mark! The process typically involves exploring your feelings and experiences in more depth. We can identify patterns, triggers, and underlying thoughts that contribute to how you're feeling. From there, we can work together to develop strategies and coping mechanisms to address those issues. 
If you don't have any more questions, we can move on to discussing how you're feeling today. Would you like to do that?</t>
  </si>
  <si>
    <t>2024-08-04T05:31:56.680Z</t>
  </si>
  <si>
    <t>ObjectId(66af124dee95d500a8df5c38)</t>
  </si>
  <si>
    <t>Yeah, I suppose we can move on to that. I think I've been feeling this heaviness a lot lately, and it's hard to pinpoint why. It’s like I get moments of clarity, but then they quickly fade and I'm left with this weight again. Can we talk about that?</t>
  </si>
  <si>
    <t>2024-08-04T05:31:57.854Z</t>
  </si>
  <si>
    <t>ObjectId(66af124dee95d500a8df5c43)</t>
  </si>
  <si>
    <t>2024-08-04T05:31:57.861Z</t>
  </si>
  <si>
    <t>ObjectId(66af1250ee95d500a8df5c4b)</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</si>
  <si>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you're open to discussing how you're feeling, Mark. It sounds like you're experiencing a lot of emotional weight, and it's understandable to feel that way when clarity seems fleeting. 
Would you like to further explore this heaviness and what might be contributing to it, or would you prefer to learn a CBT exercise right away?</t>
  </si>
  <si>
    <t>2024-08-04T05:32:00.648Z</t>
  </si>
  <si>
    <t>ObjectId(66af1250ee95d500a8df5c5d)</t>
  </si>
  <si>
    <t>2024-08-04T05:32:00.652Z</t>
  </si>
  <si>
    <t>ObjectId(66af1250ee95d500a8df5c64)</t>
  </si>
  <si>
    <t>2024-08-04T05:32:00.654Z</t>
  </si>
  <si>
    <t>ObjectId(66af1251ee95d500a8df5c70)</t>
  </si>
  <si>
    <t>2024-08-04T05:32:01.223Z</t>
  </si>
  <si>
    <t>ObjectId(66af1253ee95d500a8df5c7d)</t>
  </si>
  <si>
    <t>I think it would be more helpful to explore the heaviness first. I want to understand it better before jumping into exercises. What do you think could be making me feel this way?</t>
  </si>
  <si>
    <t>2024-08-04T05:32:03.279Z</t>
  </si>
  <si>
    <t>ObjectId(66af1253ee95d500a8df5c88)</t>
  </si>
  <si>
    <t>2024-08-04T05:32:03.286Z</t>
  </si>
  <si>
    <t>ObjectId(66af1254ee95d500a8df5c90)</t>
  </si>
  <si>
    <t>(THINKING: I have not completed my current section yet.)
It's completely valid to want to understand the heaviness you're feeling before moving on to exercises. Sometimes, these feelings can stem from various sources, such as stress, unresolved issues, or even changes in your life circumstances. 
To help us explore this further, can you describe the main issue you are experiencing? What do you think might be contributing to this heaviness?</t>
  </si>
  <si>
    <t>2024-08-04T05:32:04.780Z</t>
  </si>
  <si>
    <t>ObjectId(66af1256ee95d500a8df5ca4)</t>
  </si>
  <si>
    <t>I think a big part of it comes from my recent divorce and the uncertainty that comes with co-parenting my daughters. I feel a lot of guilt about not being the best dad, especially with how things ended with their mom. I also feel like I lost my sense of identity when my marriage ended, and that amplifies the heaviness for me. It's like I don't know who I am anymore outside of being a father.</t>
  </si>
  <si>
    <t>2024-08-04T05:32:06.341Z</t>
  </si>
  <si>
    <t>ObjectId(66af1256ee95d500a8df5caf)</t>
  </si>
  <si>
    <t>2024-08-04T05:32:06.353Z</t>
  </si>
  <si>
    <t>ObjectId(66af1257ee95d500a8df5cb7)</t>
  </si>
  <si>
    <t>(THINKING: I have not completed my current section yet.)
Thank you for sharing that, Mark. It sounds like you're navigating a lot of complex emotions related to your divorce and co-parenting. It's completely understandable to feel guilt and a loss of identity during such a significant life change. 
Can you tell me more about how this issue affects your daily life? How do these feelings of guilt and uncertainty manifest in your day-to-day experiences?</t>
  </si>
  <si>
    <t>2024-08-04T05:32:07.882Z</t>
  </si>
  <si>
    <t>ObjectId(66af1259ee95d500a8df5ccb)</t>
  </si>
  <si>
    <t>It affects me in a number of ways. For one, I find it hard to be present when I'm with my daughters. Sometimes, I worry so much about whether I'm doing enough that I end up feeling disconnected when I’m with them. I also struggle to concentrate at work, which adds to my feelings of inadequacy. And then there are times when I just feel too exhausted to do anything, so I end up isolating myself even more. It's like this cycle of guilt and withdrawal.</t>
  </si>
  <si>
    <t>2024-08-04T05:32:09.428Z</t>
  </si>
  <si>
    <t>ObjectId(66af1259ee95d500a8df5cd6)</t>
  </si>
  <si>
    <t>2024-08-04T05:32:09.436Z</t>
  </si>
  <si>
    <t>ObjectId(66af125bee95d500a8df5cde)</t>
  </si>
  <si>
    <t>(THINKING: I have not completed my current section yet.)
It sounds like you're caught in a challenging cycle, Mark. The feelings of guilt and disconnection can be really heavy, especially when they impact your time with your daughters and your work. It's understandable that this would lead to exhaustion and isolation.
Are there any specific triggers that worsen these feelings of guilt and disconnection for you? What situations tend to amplify these emotions?</t>
  </si>
  <si>
    <t>2024-08-04T05:32:11.052Z</t>
  </si>
  <si>
    <t>ObjectId(66af125cee95d500a8df5cf2)</t>
  </si>
  <si>
    <t>I think a lot of it stems from reminders of my past—like seeing couples together or even just hearing my daughters mention things they wish we could do as a family. I also find that when I have to communicate with my ex-wife about co-parenting issues, it can really bring up those feelings of guilt and inadequacy. It’s like I’m constantly reminded of what I feel I’ve lost and my fears about my role as a father.</t>
  </si>
  <si>
    <t>2024-08-04T05:32:12.500Z</t>
  </si>
  <si>
    <t>ObjectId(66af125cee95d500a8df5cfd)</t>
  </si>
  <si>
    <t>2024-08-04T05:32:12.510Z</t>
  </si>
  <si>
    <t>ObjectId(66af125eee95d500a8df5d05)</t>
  </si>
  <si>
    <t>(THINKING: I have not completed my current section yet.)
Thank you for sharing that insight, Mark. It makes sense that reminders of your past and interactions with your ex-wife would trigger those feelings of guilt and inadequacy. Those moments can be particularly tough, especially when they highlight what you feel you've lost.
What have you tried so far to address these feelings and cope with the situation? Have there been any strategies or approaches that you've found helpful, even if just a little?</t>
  </si>
  <si>
    <t>2024-08-04T05:32:14.334Z</t>
  </si>
  <si>
    <t>ObjectId(66af1260ee95d500a8df5d19)</t>
  </si>
  <si>
    <t>I've tried a few things. I used to write stories, which I found therapeutic, but I haven't been able to get back into it lately. I also occasionally reach out to a few friends, but it's hard to be open about how I'm feeling. Mostly, I just try to keep myself busy with work, but it doesn’t always help. I often feel too tired or unmotivated to do anything meaningful. So, I hesitate to say I’ve really found anything that helps consistently.</t>
  </si>
  <si>
    <t>2024-08-04T05:32:16.073Z</t>
  </si>
  <si>
    <t>ObjectId(66af1260ee95d500a8df5d24)</t>
  </si>
  <si>
    <t>2024-08-04T05:32:16.075Z</t>
  </si>
  <si>
    <t>ObjectId(66af1262ee95d500a8df5d2c)</t>
  </si>
  <si>
    <t>(THINKING: I have not completed my current section yet.)
It sounds like you've been trying to find ways to cope, but it can be really challenging when motivation is low and the heaviness feels overwhelming. Writing stories seems like a wonderful outlet, and it's understandable that getting back into it can be difficult when you're feeling this way. 
Given everything we've discussed, would you like to further explore your problem in more depth, or would you prefer to learn a CBT exercise that might help you manage these feelings?</t>
  </si>
  <si>
    <t>2024-08-04T05:32:18.329Z</t>
  </si>
  <si>
    <t>ObjectId(66af1263ee95d500a8df5d40)</t>
  </si>
  <si>
    <t>I think I’d like to explore the problem a bit more. I feel like understanding it better might help me find my way back to writing or other things that used to bring me joy. What do you suggest we focus on?</t>
  </si>
  <si>
    <t>2024-08-04T05:32:19.446Z</t>
  </si>
  <si>
    <t>ObjectId(66af1263ee95d500a8df5d4b)</t>
  </si>
  <si>
    <t>2024-08-04T05:32:19.449Z</t>
  </si>
  <si>
    <t>ObjectId(66af1267ee95d500a8df5d53)</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</si>
  <si>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continue exploring your feelings, Mark. Can you further describe the main issue you are experiencing? What do you think is at the core of this heaviness and disconnection?</t>
  </si>
  <si>
    <t>2024-08-04T05:32:23.451Z</t>
  </si>
  <si>
    <t>ObjectId(66af1267ee95d500a8df5d65)</t>
  </si>
  <si>
    <t>2024-08-04T05:32:23.465Z</t>
  </si>
  <si>
    <t>ObjectId(66af1267ee95d500a8df5d6c)</t>
  </si>
  <si>
    <t>2024-08-04T05:32:23.469Z</t>
  </si>
  <si>
    <t>ObjectId(66af1268ee95d500a8df5d78)</t>
  </si>
  <si>
    <t>Instructions completed: no
The therapist did not wait for the patient's response after asking if they would like to further explore their problem or learn a CBT exercise. Instead, they immediately proceeded with further exploration.
Last message coherent: yes</t>
  </si>
  <si>
    <t>2024-08-04T05:32:24.792Z</t>
  </si>
  <si>
    <t>ObjectId(66af126aee95d500a8df5d85)</t>
  </si>
  <si>
    <t>At the core, I think it's a mix of fear and loss. I'm afraid I won’t be the dad my daughters deserve, especially after going through a divorce and feeling like I've failed at my marriage. There's also this deep sense of loss—I feel like I've lost my sense of self, my family unit, and some of the dreams I had for the future. This fear and loss create an emptiness that seems to weigh heavier on me each day, making it difficult to engage with life fully.</t>
  </si>
  <si>
    <t>2024-08-04T05:32:26.307Z</t>
  </si>
  <si>
    <t>ObjectId(66af126aee95d500a8df5d90)</t>
  </si>
  <si>
    <t>2024-08-04T05:32:26.315Z</t>
  </si>
  <si>
    <t>ObjectId(66af126cee95d500a8df5d98)</t>
  </si>
  <si>
    <t>(THINKING: I have not completed my current section yet.)
Thank you for sharing that, Mark. It sounds like the fear of not being the dad your daughters deserve, combined with the profound sense of loss regarding your family and future, is creating a heavy emotional burden for you. This emptiness you're feeling seems to be deeply rooted in those fears and losses, making it challenging to engage with life fully.
How does this issue affect your daily life? In what ways do these feelings of fear and loss manifest in your everyday experiences?</t>
  </si>
  <si>
    <t>2024-08-04T05:32:28.364Z</t>
  </si>
  <si>
    <t>ObjectId(66af126eee95d500a8df5dac)</t>
  </si>
  <si>
    <t>These feelings affect my daily life in several ways. For one, they make it hard to enjoy small moments with my daughters. I often find myself looking at them and feeling an overwhelming sadness instead of just being in the moment. At work, I struggle to concentrate and often feel overwhelmed by tasks that I used to handle well.
Also, I catch myself ruminating on thoughts about how things went wrong in my marriage, which just deepens the cycle of guilt and regret. When I feel this way, I often avoid social situations because I just don’t feel like putting on a mask. This isolation only makes things worse and reinforces that sense of disconnect I’m feeling.</t>
  </si>
  <si>
    <t>2024-08-04T05:32:30.157Z</t>
  </si>
  <si>
    <t>ObjectId(66af126eee95d500a8df5db7)</t>
  </si>
  <si>
    <t>2024-08-04T05:32:30.165Z</t>
  </si>
  <si>
    <t>ObjectId(66af1270ee95d500a8df5dbf)</t>
  </si>
  <si>
    <t>(THINKING: I have not completed my current section yet.)
It sounds like these feelings are significantly impacting your ability to be present with your daughters and to function at work. The ruminating thoughts about your marriage and the resulting guilt and regret seem to create a cycle that leads to isolation, which only deepens your sense of disconnect. 
Are there any specific triggers that worsen these feelings of fear and loss for you? What situations tend to amplify these emotions?</t>
  </si>
  <si>
    <t>2024-08-04T05:32:32.047Z</t>
  </si>
  <si>
    <t>ObjectId(66af1272ee95d500a8df5dd3)</t>
  </si>
  <si>
    <t xml:space="preserve">Definitely. Moments that remind me of happier times in my marriage really amplify these feelings. Like when I see families doing things together or when I hear my daughters talking about things they wish we could do as a family. Even simple things, like anniversaries of significant events, trigger a lot of emotions.
Interacting with my ex-wife about co-parenting also tends to bring up those feelings of loss and guilt, especially if we disagree on something. It feels like every time I communicate with her, I get pulled back into that painful space where I feel like I’m not enough. </t>
  </si>
  <si>
    <t>2024-08-04T05:32:34.098Z</t>
  </si>
  <si>
    <t>ObjectId(66af1272ee95d500a8df5dde)</t>
  </si>
  <si>
    <t>2024-08-04T05:32:34.104Z</t>
  </si>
  <si>
    <t>ObjectId(66af1274ee95d500a8df5de6)</t>
  </si>
  <si>
    <t>(THINKING: I have not completed my current section yet.)
Thank you for sharing that, Mark. It seems that reminders of happier times and interactions with your ex-wife are significant triggers for your feelings of fear and loss. These moments pull you back into a painful space where you feel inadequate, which understandably adds to the heaviness you're experiencing.
What have you tried so far to address these feelings and cope with the situation? Have there been any strategies or approaches that you've found helpful, even if just a little?</t>
  </si>
  <si>
    <t>2024-08-04T05:32:36.088Z</t>
  </si>
  <si>
    <t>ObjectId(66af1276ee95d500a8df5dfa)</t>
  </si>
  <si>
    <t>As I mentioned before, I’ve tried writing, but I haven’t been able to get back into it. I also make an effort to reach out to friends every now and then, but I'm not always honest about how I’m feeling. It’s tough to open up.
I've considered joining a support group or finding a hobby to occupy my mind, but I keep hesitating. Keeping busy at work is a strategy I often use, but it usually just leads to burnout instead of helping me cope. Honestly, I feel like I’m just trying to survive day by day without really dealing with any of these feelings.</t>
  </si>
  <si>
    <t>2024-08-04T05:32:38.414Z</t>
  </si>
  <si>
    <t>ObjectId(66af1276ee95d500a8df5e05)</t>
  </si>
  <si>
    <t>2024-08-04T05:32:38.417Z</t>
  </si>
  <si>
    <t>ObjectId(66af1278ee95d500a8df5e0d)</t>
  </si>
  <si>
    <t>(THINKING: I have not completed my current section yet.)
It sounds like you're in a tough spot, Mark. You've been trying various strategies, like writing and reaching out to friends, but it seems like opening up about your feelings is a challenge. Considering a support group or a new hobby shows that you're looking for ways to cope, but the hesitation is understandable given everything you're dealing with. 
When these feelings arise, what emotions do you feel? How do these emotions manifest for you in those moments?</t>
  </si>
  <si>
    <t>2024-08-04T05:32:40.338Z</t>
  </si>
  <si>
    <t>ObjectId(66af127aee95d500a8df5e21)</t>
  </si>
  <si>
    <t xml:space="preserve">When these feelings arise, I often feel a mix of sadness, guilt, and frustration. The sadness can feel overwhelming, like a wave hits me, making it hard to breathe or think clearly. Guilt follows closely behind, making me question my choices and abilities as a father. Then there’s frustration, mostly directed at myself for feeling this way and for not being able to just move on and be okay. 
These emotions can manifest physically too—I feel tired and drained, and sometimes I get a tightness in my chest, like the weight of everything is sitting on me. It can make it really difficult to get motivated to do anything. </t>
  </si>
  <si>
    <t>2024-08-04T05:32:42.180Z</t>
  </si>
  <si>
    <t>ObjectId(66af127aee95d500a8df5e2c)</t>
  </si>
  <si>
    <t>2024-08-04T05:32:42.186Z</t>
  </si>
  <si>
    <t>ObjectId(66af127dee95d500a8df5e34)</t>
  </si>
  <si>
    <t>(THINKING: I have not completed my current section yet.)
Thank you for sharing that, Mark. It sounds like when these feelings arise, you experience a powerful mix of sadness, guilt, and frustration. The physical manifestations, like tiredness and tightness in your chest, further complicate your ability to engage with life and find motivation. 
To summarize what you've shared: You are feeling a heavy emotional burden stemming from fear and loss related to your divorce and co-parenting. This heaviness affects your daily life, making it difficult to enjoy time with your daughters and concentrate at work. Specific triggers, such as reminders of happier times and interactions with your ex-wife, amplify these feelings. You've tried writing and reaching out to friends, but you often feel like you're just surviving day by day without truly addressing your emotions. When these feelings arise, you experience sadness, guilt, and frustration, which can manifest physically as tiredness and a tightness in your chest.
Did I capture everything correctly? Is there anything you would like to add or change?</t>
  </si>
  <si>
    <t>2024-08-04T05:32:45.187Z</t>
  </si>
  <si>
    <t>ObjectId(66af127eee95d500a8df5e48)</t>
  </si>
  <si>
    <t>Yes, that feels accurate. You've captured what I've been trying to express quite well. I guess I just want to highlight that it’s really difficult for me to see a way forward right now. It feels like I’m stuck in this place, and that's a big part of what’s contributing to my heaviness.</t>
  </si>
  <si>
    <t>2024-08-04T05:32:46.280Z</t>
  </si>
  <si>
    <t>ObjectId(66af127eee95d500a8df5e53)</t>
  </si>
  <si>
    <t>2024-08-04T05:32:46.287Z</t>
  </si>
  <si>
    <t>ObjectId(66af1282ee95d500a8df5e5b)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</si>
  <si>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appreciate you highlighting that feeling stuck is a significant part of your heaviness. It can be incredibly challenging to see a way forward when you're in that space. 
Given everything we've discussed, I believe it might be helpful to introduce a CBT exercise that can assist you in managing these feelings. One option is the **Thought Record**, which helps challenge and reframe negative thoughts. Another option is **Behavioral Activation**, which focuses on scheduling enjoyable activities to increase engagement in life. Lastly, we have **Relaxation Techniques**, which can help reduce stress and anxiety.
Which of these exercises would you like to explore further?</t>
  </si>
  <si>
    <t>2024-08-04T05:32:50.333Z</t>
  </si>
  <si>
    <t>ObjectId(66af1282ee95d500a8df5e6d)</t>
  </si>
  <si>
    <t>2024-08-04T05:32:50.343Z</t>
  </si>
  <si>
    <t>ObjectId(66af1282ee95d500a8df5e74)</t>
  </si>
  <si>
    <t>2024-08-04T05:32:50.347Z</t>
  </si>
  <si>
    <t>ObjectId(66af1283ee95d500a8df5e80)</t>
  </si>
  <si>
    <t>2024-08-04T05:32:51.256Z</t>
  </si>
  <si>
    <t>ObjectId(66af1284ee95d500a8df5e8d)</t>
  </si>
  <si>
    <t xml:space="preserve">I think I’d like to try the Thought Record exercise. It sounds like it could help me work through some of the negative thoughts I have, especially since I often feel overwhelmed by them. </t>
  </si>
  <si>
    <t>2024-08-04T05:32:52.220Z</t>
  </si>
  <si>
    <t>ObjectId(66af1284ee95d500a8df5e98)</t>
  </si>
  <si>
    <t>2024-08-04T05:32:52.227Z</t>
  </si>
  <si>
    <t>ObjectId(66af1289ee95d500a8df5ea0)</t>
  </si>
  <si>
    <t>(THINKING: I have not completed my current section yet.)
Great choice, Mark! The **Thought Record** exercise can be very effective in helping you identify and challenge those overwhelming negative thoughts. 
Let me explain the steps involved in this exercise:
1. **Identify a distressing thought**: Think of a specific negative thought that has been bothering you.
2. **Write down the thought**: Document the thought as clearly as possible.
3. **Note the emotion and intensity**: Identify the emotion you feel when you have this thought and rate its intensity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After reframing, identify how you feel now and rate the intensity of that emotion.
Do you have any questions about the Thought Record exercise, or are you ready to get started?</t>
  </si>
  <si>
    <t>2024-08-04T05:32:57.757Z</t>
  </si>
  <si>
    <t>ObjectId(66af128bee95d500a8df5eb4)</t>
  </si>
  <si>
    <t xml:space="preserve">I think I understand the steps, but I’m a bit unsure about how to pick a specific negative thought to work through. Can you help me with that? </t>
  </si>
  <si>
    <t>2024-08-04T05:32:59.089Z</t>
  </si>
  <si>
    <t>ObjectId(66af128bee95d500a8df5ebf)</t>
  </si>
  <si>
    <t>2024-08-04T05:32:59.099Z</t>
  </si>
  <si>
    <t>ObjectId(66af128dee95d500a8df5ec7)</t>
  </si>
  <si>
    <t>(THINKING: I have not completed my current section yet.)
Absolutely, Mark! Choosing a specific negative thought can sometimes be challenging, but we can work through it together. 
To start, think about a recent situation where you felt that heaviness or emotional weight. What was the thought that came to your mind in that moment? It could be something like "I'm not a good dad" or "I'll never be happy again." 
If you can recall a specific moment or trigger, that might help you identify a thought to work on. What comes to mind?</t>
  </si>
  <si>
    <t>2024-08-04T05:33:01.411Z</t>
  </si>
  <si>
    <t>ObjectId(66af128eee95d500a8df5edb)</t>
  </si>
  <si>
    <t xml:space="preserve">One thought that frequently comes up for me is, “I’m failing as a father.” I often think this when I have to drop off my daughters or when I see them struggling with the changes in our family. It feels heavy, and I can't shake that feeling of guilt. </t>
  </si>
  <si>
    <t>2024-08-04T05:33:02.776Z</t>
  </si>
  <si>
    <t>ObjectId(66af128eee95d500a8df5ee6)</t>
  </si>
  <si>
    <t>2024-08-04T05:33:02.785Z</t>
  </si>
  <si>
    <t>ObjectId(66af1291ee95d500a8df5eee)</t>
  </si>
  <si>
    <t>(THINKING: I have not completed my current section yet.)
That's a powerful thought to work with, Mark. "I'm failing as a father" is a thought that carries a lot of weight, especially in the context of your current situation. 
Now, let's move on to the next steps of the Thought Record exercise. 
1. **Write down the thought**: You've already identified it as "I'm failing as a father."
2. **Note the emotion and intensity**: What emotion do you feel when you have this thought, and how intense is that feeling on a scale from 0 to 10?
3. **Challenge the thought**: Let's look for evidence for and against this thought. What facts support the idea that you are failing as a father? And what facts might contradict that thought?
Take your time with these steps, and let me know what you come up with!</t>
  </si>
  <si>
    <t>2024-08-04T05:33:05.688Z</t>
  </si>
  <si>
    <t>ObjectId(66af1294ee95d500a8df5f02)</t>
  </si>
  <si>
    <t>When I think, "I'm failing as a father," I feel a strong sense of guilt and sadness. I would rate that emotion at around an 8 out of 10. 
For the evidence supporting the thought, I can think of moments when I haven't been as present as I wish I could be, especially during tough conversations with my daughters or when I'm too distracted by my own feelings to really engage with them.
For evidence against the thought, I try to remind myself that I do spend time with my daughters. I care deeply about their well-being and am there for them, even if it doesn’t feel like it’s enough sometimes. Another point is that I've been making an effort to co-parent with my ex-wife, which shows I'm trying to be involved and support them.
How does that sound?</t>
  </si>
  <si>
    <t>2024-08-04T05:33:08.365Z</t>
  </si>
  <si>
    <t>ObjectId(66af1294ee95d500a8df5f0d)</t>
  </si>
  <si>
    <t>2024-08-04T05:33:08.368Z</t>
  </si>
  <si>
    <t>ObjectId(66af1297ee95d500a8df5f15)</t>
  </si>
  <si>
    <t>(THINKING: I have not completed my current section yet.)
That sounds very insightful, Mark. You've done a great job identifying both the emotions associated with the thought and the evidence for and against it. 
To summarize:
- **Thought**: "I'm failing as a father."
- **Emotion**: Guilt and sadness, rated at 8 out of 10.
- **Evidence supporting the thought**: Moments of not being present during tough conversations and feeling distracted by your own feelings.
- **Evidence against the thought**: You spend time with your daughters, care deeply about their well-being, and are making an effort to co-parent, which shows your commitment to being involved.
Now, let's move on to the next step: **Reframe the thought**. Based on the evidence you've gathered, how can you reframe "I'm failing as a father" into a more balanced perspective? What would a more compassionate or realistic thought look like?</t>
  </si>
  <si>
    <t>2024-08-04T05:33:11.750Z</t>
  </si>
  <si>
    <t>ObjectId(66af129aee95d500a8df5f29)</t>
  </si>
  <si>
    <t xml:space="preserve">I think a more balanced perspective could be, "I'm doing my best to be a caring and involved father, even though I have my struggles." It acknowledges that I'm not perfect and that I have moments where I fall short, but it also highlights that I genuinely care about my daughters and want to be there for them. 
I think I might rate the intensity of that new thought lower, maybe around a 4 out of 10. It feels more compassionate and realistic, which is refreshing. </t>
  </si>
  <si>
    <t>2024-08-04T05:33:14.033Z</t>
  </si>
  <si>
    <t>ObjectId(66af129aee95d500a8df5f34)</t>
  </si>
  <si>
    <t>2024-08-04T05:33:14.037Z</t>
  </si>
  <si>
    <t>ObjectId(66af129cee95d500a8df5f3c)</t>
  </si>
  <si>
    <t>(THINKING: I have not completed my current section yet.)
That's a wonderful reframe, Mark! "I'm doing my best to be a caring and involved father, even though I have my struggles" captures both your efforts and the reality of being human. It's great to hear that this new thought feels more compassionate and realistic, and rating it at a 4 out of 10 shows a significant shift in perspective.
Now, let's move on to the final step: **Note the new emotion and intensity**. After reframing your thought, how do you feel now? What emotions arise when you think about this new perspective, and how would you rate that intensity?</t>
  </si>
  <si>
    <t>2024-08-04T05:33:16.461Z</t>
  </si>
  <si>
    <t>ObjectId(66af129eee95d500a8df5f50)</t>
  </si>
  <si>
    <t xml:space="preserve">Thinking about the new perspective makes me feel a sense of relief and hope. I feel a bit lighter, knowing that I'm not alone in my struggles and that it's okay to not be perfect. I would rate this new emotion at around a 5 out of 10. It's not completely gone, but it feels much more manageable compared to before. </t>
  </si>
  <si>
    <t>2024-08-04T05:33:18.340Z</t>
  </si>
  <si>
    <t>ObjectId(66af129eee95d500a8df5f5b)</t>
  </si>
  <si>
    <t>2024-08-04T05:33:18.348Z</t>
  </si>
  <si>
    <t>ObjectId(66af12a2ee95d500a8df5f63)</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</si>
  <si>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It's wonderful to hear that thinking about your new perspective brings you relief and hope, and that it feels more manageable. 
Now that we've completed the Thought Record exercise, I want to ensure you feel comfortable with the process. Do you have any questions about the exercise or how to apply it in the future?</t>
  </si>
  <si>
    <t>2024-08-04T05:33:22.226Z</t>
  </si>
  <si>
    <t>ObjectId(66af12a2ee95d500a8df5f75)</t>
  </si>
  <si>
    <t>2024-08-04T05:33:22.234Z</t>
  </si>
  <si>
    <t>ObjectId(66af12a2ee95d500a8df5f7c)</t>
  </si>
  <si>
    <t>2024-08-04T05:33:22.237Z</t>
  </si>
  <si>
    <t>ObjectId(66af12a3ee95d500a8df5f88)</t>
  </si>
  <si>
    <t>2024-08-04T05:33:23.044Z</t>
  </si>
  <si>
    <t>ObjectId(66af12a4ee95d500a8df5f95)</t>
  </si>
  <si>
    <t>I think I understand the process now, and I appreciate how you guided me through it. My only question is how often I should use the Thought Record when I'm feeling low. Is it something I should do every time I have a distressing thought, or only when the feelings are particularly overwhelming?</t>
  </si>
  <si>
    <t>2024-08-04T05:33:24.992Z</t>
  </si>
  <si>
    <t>ObjectId(66af12a4ee95d500a8df5fa0)</t>
  </si>
  <si>
    <t>2024-08-04T05:33:24.996Z</t>
  </si>
  <si>
    <t>ObjectId(66af12a8ee95d500a8df5fa8)</t>
  </si>
  <si>
    <t>(THINKING: I have not completed my current section yet.)
That's a great question, Mark! The Thought Record can be a flexible tool. Ideally, you can use it whenever you notice a distressing thought, especially if it leads to strong emotions. However, if you're feeling particularly overwhelmed, it can be especially beneficial to use it in those moments to help you process and reframe your thoughts.
Some people find it helpful to keep a Thought Record handy and fill it out as needed, while others may choose to set aside specific times to reflect on their thoughts and feelings. Ultimately, it's about finding what works best for you and your emotional needs.
If you feel ready, we can proceed to wrap up our session. Would you like to do that, or is there anything else you'd like to discuss?</t>
  </si>
  <si>
    <t>2024-08-04T05:33:28.155Z</t>
  </si>
  <si>
    <t>ObjectId(66af12acee95d500a8df5fbc)</t>
  </si>
  <si>
    <t>I think I’m ready to wrap up. I appreciate the time we spent today and the tools you've given me to work through my thoughts. It feels good to have a clearer perspective and some strategies to help manage these feelings. Thank you for your support!</t>
  </si>
  <si>
    <t>2024-08-04T05:33:32.871Z</t>
  </si>
  <si>
    <t>ObjectId(66af12acee95d500a8df5fc7)</t>
  </si>
  <si>
    <t>2024-08-04T05:33:32.874Z</t>
  </si>
  <si>
    <t>ObjectId(66af12b0ee95d500a8df5fcf)</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</si>
  <si>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found our time together helpful, Mark! To summarize, we explored the heaviness you're feeling, identified specific thoughts that contribute to those feelings, and worked through the Thought Record exercise to reframe a negative thought into a more balanced perspective. 
Do you have any more questions or is there anything else you'd like to discuss before we finish up?</t>
  </si>
  <si>
    <t>2024-08-04T05:33:36.388Z</t>
  </si>
  <si>
    <t>ObjectId(66af12b0ee95d500a8df5fe1)</t>
  </si>
  <si>
    <t>2024-08-04T05:33:36.409Z</t>
  </si>
  <si>
    <t>ObjectId(66af12b0ee95d500a8df5fe8)</t>
  </si>
  <si>
    <t>2024-08-04T05:33:36.413Z</t>
  </si>
  <si>
    <t>ObjectId(66af12b1ee95d500a8df5ff4)</t>
  </si>
  <si>
    <t>2024-08-04T05:33:37.375Z</t>
  </si>
  <si>
    <t>ObjectId(66af12b2ee95d500a8df6001)</t>
  </si>
  <si>
    <t>No, I think we covered everything I needed for today. I really appreciate your support and the guidance you provided. I feel a bit more hopeful about managing these feelings now. Thank you!</t>
  </si>
  <si>
    <t>2024-08-04T05:33:38.713Z</t>
  </si>
  <si>
    <t>ObjectId(66af12b2ee95d500a8df600c)</t>
  </si>
  <si>
    <t>2024-08-04T05:33:38.719Z</t>
  </si>
  <si>
    <t>ObjectId(66af12b5ee95d500a8df6014)</t>
  </si>
  <si>
    <t>(THINKING: I have completed my current section.)
Thank you for your openness today, Mark. I'm glad to hear that you're feeling more hopeful about managing your feelings. 
To recap, we discussed the heaviness you're experiencing, particularly related to your role as a father after your divorce. We worked through the Thought Record exercise, where you identified the thought "I'm failing as a father," explored the emotions tied to it, and reframed it into a more compassionate perspective. 
If you have any more questions or if there's anything else you'd like to discuss in the future, please don't hesitate to reach out. I'm here to support you. I wish you well as you continue to work through these feelings. 
Goodbye for now, Mark!</t>
  </si>
  <si>
    <t>2024-08-04T05:33:41.719Z</t>
  </si>
  <si>
    <t>ObjectId(66af12b5ee95d500a8df6026)</t>
  </si>
  <si>
    <t>2024-08-04T05:33:41.736Z</t>
  </si>
  <si>
    <t>ObjectId(66af12b7ee95d500a8df6033)</t>
  </si>
  <si>
    <t>2024-08-04T05:33:43.015Z</t>
  </si>
  <si>
    <t>ObjectId(66af12e5ee95d500a8df62f7)</t>
  </si>
  <si>
    <t>2024-08-04T05:34:29.219Z</t>
  </si>
  <si>
    <t>ObjectId(66af12e5ee95d500a8df6300)</t>
  </si>
  <si>
    <t>2024-08-04T05:34:29.222Z</t>
  </si>
  <si>
    <t>ObjectId(66af12e6ee95d500a8df6308)</t>
  </si>
  <si>
    <t>2024-08-04T05:34:30.115Z</t>
  </si>
  <si>
    <t>ObjectId(66af12e6ee95d500a8df631c)</t>
  </si>
  <si>
    <t>Hi, Dr. Smith. I'm feeling a bit down today, to be honest. It's hard to shake this feeling sometimes.</t>
  </si>
  <si>
    <t>2024-08-04T05:34:30.938Z</t>
  </si>
  <si>
    <t>ObjectId(66af12e6ee95d500a8df6327)</t>
  </si>
  <si>
    <t>2024-08-04T05:34:30.949Z</t>
  </si>
  <si>
    <t>ObjectId(66af12e8ee95d500a8df632f)</t>
  </si>
  <si>
    <t>2024-08-04T05:34:32.220Z</t>
  </si>
  <si>
    <t>ObjectId(66af12e8ee95d500a8df6343)</t>
  </si>
  <si>
    <t>2024-08-04T05:34:32.788Z</t>
  </si>
  <si>
    <t>ObjectId(66af12e8ee95d500a8df634e)</t>
  </si>
  <si>
    <t>2024-08-04T05:34:32.794Z</t>
  </si>
  <si>
    <t>ObjectId(66af12eaee95d500a8df6356)</t>
  </si>
  <si>
    <t>2024-08-04T05:34:34.523Z</t>
  </si>
  <si>
    <t>ObjectId(66af12ebee95d500a8df636a)</t>
  </si>
  <si>
    <t>Not really, I think I'm good. I just want to talk about how I've been feeling. It’s hard to explain sometimes. Do you think that’s okay to start with?</t>
  </si>
  <si>
    <t>2024-08-04T05:34:35.424Z</t>
  </si>
  <si>
    <t>ObjectId(66af12ebee95d500a8df6375)</t>
  </si>
  <si>
    <t>2024-08-04T05:34:35.428Z</t>
  </si>
  <si>
    <t>ObjectId(66af12eeee95d500a8df637d)</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</si>
  <si>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perfectly okay to start with how you've been feeling, Mark. I'm here to listen and support you. Can you tell me a bit more about what you've been experiencing?</t>
  </si>
  <si>
    <t>2024-08-04T05:34:38.184Z</t>
  </si>
  <si>
    <t>ObjectId(66af12eeee95d500a8df638f)</t>
  </si>
  <si>
    <t>2024-08-04T05:34:38.196Z</t>
  </si>
  <si>
    <t>ObjectId(66af12eeee95d500a8df6396)</t>
  </si>
  <si>
    <t>2024-08-04T05:34:38.199Z</t>
  </si>
  <si>
    <t>ObjectId(66af12eeee95d500a8df63a2)</t>
  </si>
  <si>
    <t>2024-08-04T05:34:38.839Z</t>
  </si>
  <si>
    <t>ObjectId(66af12f0ee95d500a8df63af)</t>
  </si>
  <si>
    <t>Sure. I've been feeling really low for quite a while now. It's like I can't find joy in things I used to love, like writing those children's stories. I feel exhausted all the time, and even small tasks seem overwhelming. I also struggle with guilt, like I should be doing better, especially for my daughters. It's just a lot to bear.</t>
  </si>
  <si>
    <t>2024-08-04T05:34:40.046Z</t>
  </si>
  <si>
    <t>ObjectId(66af12f0ee95d500a8df63ba)</t>
  </si>
  <si>
    <t>2024-08-04T05:34:40.057Z</t>
  </si>
  <si>
    <t>ObjectId(66af12f1ee95d500a8df63c2)</t>
  </si>
  <si>
    <t>(THINKING: I have not completed my current section yet.)
Thank you for sharing that with me, Mark. It sounds like you're carrying a heavy emotional load, and it's understandable to feel overwhelmed when you're experiencing such feelings. It's tough when things you once enjoyed, like writing, no longer bring you joy. 
Can you tell me more about the guilt you feel regarding your daughters? How does that impact your daily life?</t>
  </si>
  <si>
    <t>2024-08-04T05:34:41.440Z</t>
  </si>
  <si>
    <t>ObjectId(66af12f3ee95d500a8df63d6)</t>
  </si>
  <si>
    <t>I feel guilty that they have to deal with the fallout of my past—like my divorce and my struggles with depression. I worry that I'm not being the dad they need right now. Sometimes, I just feel like I’m failing them. I want to be there for them, but it’s hard to show up when I can barely take care of myself. It’s exhausting, and I often question if I'm doing enough.</t>
  </si>
  <si>
    <t>2024-08-04T05:34:43.631Z</t>
  </si>
  <si>
    <t>ObjectId(66af12f3ee95d500a8df63e1)</t>
  </si>
  <si>
    <t>2024-08-04T05:34:43.634Z</t>
  </si>
  <si>
    <t>ObjectId(66af12f5ee95d500a8df63e9)</t>
  </si>
  <si>
    <t>(THINKING: I have not completed my current section yet.)
It’s completely understandable to feel that way, Mark. It sounds like you’re really concerned about your daughters and want to be the best dad you can be, but it’s hard when you’re struggling yourself. It’s important to recognize that taking care of yourself is also a crucial part of being there for them.
Given everything you've shared, would you like to further explore these feelings and challenges, or would you prefer to learn a CBT exercise right away?</t>
  </si>
  <si>
    <t>2024-08-04T05:34:45.288Z</t>
  </si>
  <si>
    <t>ObjectId(66af12f6ee95d500a8df63fd)</t>
  </si>
  <si>
    <t>I appreciate that, but I think I'd rather explore my feelings a bit more. I’m not very familiar with CBT, and I want to focus on understanding what I'm going through right now. Can we do that?</t>
  </si>
  <si>
    <t>2024-08-04T05:34:46.232Z</t>
  </si>
  <si>
    <t>ObjectId(66af12f6ee95d500a8df6408)</t>
  </si>
  <si>
    <t>2024-08-04T05:34:46.241Z</t>
  </si>
  <si>
    <t>ObjectId(66af12faee95d500a8df6410)</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</si>
  <si>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Absolutely, Mark. Let's delve deeper into your feelings. Can you further describe the main issue you are experiencing? What do you feel is at the core of what you're going through?</t>
  </si>
  <si>
    <t>2024-08-04T05:34:50.485Z</t>
  </si>
  <si>
    <t>ObjectId(66af12faee95d500a8df6422)</t>
  </si>
  <si>
    <t>2024-08-04T05:34:50.500Z</t>
  </si>
  <si>
    <t>ObjectId(66af12faee95d500a8df6429)</t>
  </si>
  <si>
    <t>2024-08-04T05:34:50.504Z</t>
  </si>
  <si>
    <t>ObjectId(66af12fbee95d500a8df6435)</t>
  </si>
  <si>
    <t>2024-08-04T05:34:51.044Z</t>
  </si>
  <si>
    <t>ObjectId(66af12fcee95d500a8df6442)</t>
  </si>
  <si>
    <t>I think at the core of it all, I'm struggling with this persistent sense of sadness and a feeling of hopelessness. It's like I've lost my sense of purpose, especially after my divorce. Sometimes, I question if things will ever get better. I feel trapped in this cycle of negative thoughts and emotions. I want to provide a stable and loving environment for my daughters, but I often feel like I’m stuck in a fog, unable to see a way forward.</t>
  </si>
  <si>
    <t>2024-08-04T05:34:52.310Z</t>
  </si>
  <si>
    <t>ObjectId(66af12fcee95d500a8df644d)</t>
  </si>
  <si>
    <t>2024-08-04T05:34:52.312Z</t>
  </si>
  <si>
    <t>ObjectId(66af12fdee95d500a8df6455)</t>
  </si>
  <si>
    <t>(THINKING: I have not completed my current section yet.)
Thank you for sharing that, Mark. It sounds like you're feeling a deep sense of sadness and hopelessness, especially after your divorce, which has left you questioning your purpose. The feeling of being trapped in a cycle of negative thoughts and emotions can be incredibly challenging, especially when you want to create a stable environment for your daughters.
How does this issue affect your daily life? In what ways do you notice it impacting your routine or interactions with others?</t>
  </si>
  <si>
    <t>2024-08-04T05:34:53.894Z</t>
  </si>
  <si>
    <t>ObjectId(66af1300ee95d500a8df6469)</t>
  </si>
  <si>
    <t>It definitely affects my daily life quite a bit. I often struggle to get out of bed in the morning, and even small things, like making breakfast or getting ready for work, feel overwhelming. At work, I find it hard to concentrate, and I just go through the motions without feeling engaged. 
With my daughters, I sometimes feel withdrawn. I want to be present for them, but there are days when I just don't have the energy. I hate that I might be letting them down because I can't fully engage with them. I know they deserve a dad who is active and happy, not someone who feels like this.</t>
  </si>
  <si>
    <t>2024-08-04T05:34:56.122Z</t>
  </si>
  <si>
    <t>ObjectId(66af1300ee95d500a8df6474)</t>
  </si>
  <si>
    <t>2024-08-04T05:34:56.128Z</t>
  </si>
  <si>
    <t>ObjectId(66af1302ee95d500a8df647c)</t>
  </si>
  <si>
    <t>(THINKING: I have not completed my current section yet.)
It sounds like your daily life is significantly impacted by these feelings, Mark. Struggling to get out of bed, feeling overwhelmed by small tasks, and going through the motions at work can be incredibly draining. It's understandable that you feel withdrawn with your daughters when you're battling these emotions. You clearly care deeply about being an active and happy dad, and it's tough to feel like you're not meeting that expectation.
Are there any specific triggers that worsen this issue for you? What situations or thoughts tend to amplify these feelings?</t>
  </si>
  <si>
    <t>2024-08-04T05:34:58.186Z</t>
  </si>
  <si>
    <t>ObjectId(66af1303ee95d500a8df6490)</t>
  </si>
  <si>
    <t>I think a lot of it gets worse when I’m alone. When I have time to think, those negative thoughts start creeping in, and I get lost in my head. Also, certain times of the year, like anniversaries or holidays, remind me of when things were better in my life, like with my first marriage or when my family felt whole. Those memories can be really painful. I also feel a lot of pressure to put on a brave face for my daughters, which can be exhausting. Sometimes, the pressure just makes it worse.</t>
  </si>
  <si>
    <t>2024-08-04T05:34:59.858Z</t>
  </si>
  <si>
    <t>ObjectId(66af1303ee95d500a8df649b)</t>
  </si>
  <si>
    <t>2024-08-04T05:34:59.865Z</t>
  </si>
  <si>
    <t>ObjectId(66af1305ee95d500a8df64a3)</t>
  </si>
  <si>
    <t>(THINKING: I have not completed my current section yet.)
Thank you for sharing that, Mark. It seems that being alone allows those negative thoughts to take hold, and certain times of the year bring back painful memories that amplify your feelings of sadness. The pressure to maintain a brave face for your daughters can indeed be exhausting, especially when you're feeling this way.
What have you tried so far to address this issue? Have there been any strategies or approaches that you've found helpful, even if just a little?</t>
  </si>
  <si>
    <t>2024-08-04T05:35:01.364Z</t>
  </si>
  <si>
    <t>ObjectId(66af1306ee95d500a8df64b7)</t>
  </si>
  <si>
    <t>I've tried a few things, like keeping myself busy when I'm feeling low—filling my schedule with work or trying to spend more time with my daughters. I also try to write sometimes, thinking that it might help me process my feelings, but honestly, it's been tough to find the motivation. 
I’ve also reached out to friends, but it's hard to connect with them since a lot of my social circle changed after my divorce. So, I end up feeling even more isolated. I don’t really know what else to do at this point.</t>
  </si>
  <si>
    <t>2024-08-04T05:35:02.997Z</t>
  </si>
  <si>
    <t>ObjectId(66af1307ee95d500a8df64c2)</t>
  </si>
  <si>
    <t>2024-08-04T05:35:03.003Z</t>
  </si>
  <si>
    <t>ObjectId(66af1309ee95d500a8df64ca)</t>
  </si>
  <si>
    <t>(THINKING: I have not completed my current section yet.)
It sounds like you've been trying to cope in various ways, Mark. Keeping busy and spending time with your daughters are positive steps, but I can see how difficult it is to find motivation for writing when you're feeling low. It's also understandable that reaching out to friends can be challenging, especially with changes in your social circle after the divorce, which can lead to feelings of isolation.
To summarize what you've shared: You're experiencing a persistent sense of sadness and hopelessness, which affects your daily life by making even small tasks feel overwhelming. You feel trapped in negative thoughts, especially when alone or during certain times of the year that remind you of better days. You've tried to keep busy, spend time with your daughters, and write to process your feelings, but motivation is hard to find. You've also reached out to friends, but the changes in your social circle have made it difficult to connect, leaving you feeling isolated.
Did I capture everything correctly, or is there anything you would like to add or change?</t>
  </si>
  <si>
    <t>2024-08-04T05:35:05.755Z</t>
  </si>
  <si>
    <t>ObjectId(66af130aee95d500a8df64de)</t>
  </si>
  <si>
    <t>Yes, that sounds pretty accurate. You captured it well. I guess I just want to find a way to feel better and re-engage with my life and my daughters without this heaviness weighing me down. But I’m not sure how to get there.</t>
  </si>
  <si>
    <t>2024-08-04T05:35:06.778Z</t>
  </si>
  <si>
    <t>ObjectId(66af130aee95d500a8df64e9)</t>
  </si>
  <si>
    <t>2024-08-04T05:35:06.782Z</t>
  </si>
  <si>
    <t>ObjectId(66af1311ee95d500a8df64f1)</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</si>
  <si>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my summary resonated with you, Mark. It’s clear that you want to find a way to feel better and reconnect with your life and your daughters. 
To help you with this, I would like to suggest a CBT exercise that could be beneficial. Based on what you've shared, I think the "Behavioral Activation" exercise might be particularly helpful. This exercise focuses on scheduling enjoyable or meaningful activities to help increase your engagement and improve your mood.
Would you like to learn more about this exercise, or do you have any questions about it?</t>
  </si>
  <si>
    <t>2024-08-04T05:35:13.446Z</t>
  </si>
  <si>
    <t>ObjectId(66af1311ee95d500a8df6503)</t>
  </si>
  <si>
    <t>2024-08-04T05:35:13.461Z</t>
  </si>
  <si>
    <t>ObjectId(66af1311ee95d500a8df650a)</t>
  </si>
  <si>
    <t>2024-08-04T05:35:13.465Z</t>
  </si>
  <si>
    <t>ObjectId(66af1312ee95d500a8df6516)</t>
  </si>
  <si>
    <t>Instructions completed: no
The therapist did not ask about the emotions Mark feels when the issue arises, which is part of Task 3a. Additionally, the therapist did not wait for confirmation from Mark that the problem summary was correct before moving on to suggest a CBT exercise, which is part of Task 3c.
Last message coherent: yes</t>
  </si>
  <si>
    <t>2024-08-04T05:35:14.668Z</t>
  </si>
  <si>
    <t>ObjectId(66af1313ee95d500a8df6523)</t>
  </si>
  <si>
    <t>I think I'd like to learn more about the exercise, but I'm a bit hesitant. I get that staying active could help, but what if I struggle to find things I enjoy doing? I’m not sure I’ll have the motivation to engage in new activities. Can we talk about that first?</t>
  </si>
  <si>
    <t>2024-08-04T05:35:15.990Z</t>
  </si>
  <si>
    <t>ObjectId(66af1313ee95d500a8df652e)</t>
  </si>
  <si>
    <t>2024-08-04T05:35:15.994Z</t>
  </si>
  <si>
    <t>ObjectId(66af1317ee95d500a8df6536)</t>
  </si>
  <si>
    <t>(THINKING: I have not completed my current section yet.)
It's completely understandable to feel hesitant about finding activities you enjoy, especially when motivation is low. The idea of Behavioral Activation is to start small and gradually build up to activities that feel more engaging. 
We can begin by identifying any activities you used to enjoy, even if they feel distant right now. Sometimes, even simple things like going for a walk, listening to music, or spending time in nature can be a good starting point. The goal is to create a schedule that feels manageable and to allow yourself to explore what might bring you joy again.
Would you like to discuss some potential activities together, or do you have specific concerns about how to approach this exercise?</t>
  </si>
  <si>
    <t>2024-08-04T05:35:19.085Z</t>
  </si>
  <si>
    <t>ObjectId(66af1318ee95d500a8df654a)</t>
  </si>
  <si>
    <t>I think it might help to brainstorm some potential activities. I used to enjoy going for walks and spending time outside, but I haven’t done that in a while. I also remember liking to read, though I haven't had the focus for it lately. It feels like I’m so out of touch with what I enjoy, though. 
If we could talk about a few simple ideas that I could try without feeling overwhelmed, I'd appreciate that.</t>
  </si>
  <si>
    <t>2024-08-04T05:35:20.501Z</t>
  </si>
  <si>
    <t>ObjectId(66af1318ee95d500a8df6555)</t>
  </si>
  <si>
    <t>2024-08-04T05:35:20.505Z</t>
  </si>
  <si>
    <t>ObjectId(66af131cee95d500a8df655d)</t>
  </si>
  <si>
    <t>(THINKING: I have not completed my current section yet.)
It's great that you've identified some activities you used to enjoy, like going for walks and reading. Let's brainstorm a few simple ideas that you can try without feeling overwhelmed:
1. **Short Walks**: Start with just 5-10 minutes of walking outside. You can gradually increase the time as you feel more comfortable.
2. **Reading**: Choose a short story or a chapter from a book you used to enjoy. You could set a timer for 10-15 minutes to read, allowing yourself to stop if you feel your focus waning.
3. **Nature Time**: If you have a garden or a nearby park, consider spending a few minutes outside, just sitting and enjoying the fresh air. You could even bring a cup of tea or coffee with you.
4. **Listening to Music or Podcasts**: Find some music that you used to love or explore new podcasts. This can be a low-effort way to engage your mind without the pressure of reading.
5. **Journaling**: If writing stories feels daunting, perhaps start with journaling your thoughts or feelings for a few minutes each day. It can be a way to express yourself without the pressure of crafting a full story.
6. **Mindfulness or Breathing Exercises**: Taking a few minutes to practice deep breathing or mindfulness can help ground you and reduce feelings of overwhelm.
How do these ideas resonate with you? Do any of them feel like they could be a good starting point?</t>
  </si>
  <si>
    <t>2024-08-04T05:35:24.803Z</t>
  </si>
  <si>
    <t>ObjectId(66af131eee95d500a8df6571)</t>
  </si>
  <si>
    <t>These ideas sound manageable, and I appreciate that they're not too overwhelming. I think starting with short walks could be a good option for me since getting outside always used to clear my head a bit. I might also give journaling a try; it feels like a lower-pressure way to write. 
Listening to music or a podcast is also a nice idea. I used to love exploring new music, and it could be a nice way to lift my mood a bit without too much effort.
I’m still a bit anxious about sticking to it, though. If I find myself struggling to engage with these ideas, what should I do?</t>
  </si>
  <si>
    <t>2024-08-04T05:35:26.637Z</t>
  </si>
  <si>
    <t>ObjectId(66af131eee95d500a8df657c)</t>
  </si>
  <si>
    <t>2024-08-04T05:35:26.647Z</t>
  </si>
  <si>
    <t>ObjectId(66af1323ee95d500a8df6584)</t>
  </si>
  <si>
    <t>(THINKING: I have not completed my current section yet.)
I'm glad to hear that these ideas feel manageable for you, Mark! Starting with short walks and journaling can be great ways to ease back into activities you enjoy. 
If you find yourself struggling to engage with these ideas, here are a few strategies you might consider:
1. **Set Small Goals**: Instead of aiming for a long walk, start with just stepping outside for a minute. Celebrate those small victories, as they can build momentum.
2. **Be Kind to Yourself**: It's okay to have days when you don't feel like doing anything. Acknowledge those feelings without judgment and remind yourself that it's part of the process.
3. **Adjust Your Approach**: If a particular activity feels too daunting, try modifying it. For example, if a walk feels too long, just step outside for a breath of fresh air.
4. **Accountability**: Share your goals with a friend or family member who can check in with you. Sometimes, having someone else aware of your intentions can provide motivation.
5. **Reflect on Your Feelings**: If you find it hard to engage, take a moment to journal about what you're feeling. Understanding the barriers can help you address them.
6. **Practice Mindfulness**: If you feel anxious about sticking to your plan, take a few moments to practice mindfulness or deep breathing to ground yourself.
Remember, it's a journey, and it's okay to take it one step at a time. How do you feel about these strategies? Do any of them resonate with you?</t>
  </si>
  <si>
    <t>2024-08-04T05:35:31.772Z</t>
  </si>
  <si>
    <t>ObjectId(66af1326ee95d500a8df6598)</t>
  </si>
  <si>
    <t>These strategies sound really supportive. I like the idea of setting small goals—starting small seems less daunting. I also appreciate the reminder to be kind to myself; I often forget that I can give myself grace on the tougher days. 
I think sharing my intentions with someone might help too, maybe one of my close friends. I’ll definitely consider doing that.
I feel a little more hopeful about trying these activities now. It's nice to hear that taking it one step at a time is perfectly okay. Thank you for the guidance on this!</t>
  </si>
  <si>
    <t>2024-08-04T05:35:34.658Z</t>
  </si>
  <si>
    <t>ObjectId(66af1326ee95d500a8df65a3)</t>
  </si>
  <si>
    <t>2024-08-04T05:35:34.668Z</t>
  </si>
  <si>
    <t>ObjectId(66af132dee95d500a8df65ab)</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</si>
  <si>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I'm really glad to hear that you're feeling more hopeful about trying these activities, Mark! It's important to remember that progress can be gradual, and every small step counts.
Now, let's dive into the Behavioral Activation exercise a bit more. Here are the steps involved:
1. **Identify Activities**: Think about activities that you find enjoyable or meaningful. This could include the short walks, journaling, or listening to music we discussed.
2. **Schedule Activities**: Once you've identified a few activities, try to schedule them into your daily routine. Start with just one or two activities a week.
3. **Gradually Increase**: As you feel more comfortable, gradually increase the frequency and duration of these activities.
4. **Monitor Your Mood**: Before and after engaging in these activities, take a moment to reflect on your mood and motivation. This can help you see the impact of these activities on your well-being.
5. **Reflect on Impact**: After a week or so, reflect on how these activities have affected your overall well-being. This can help reinforce the positive changes.
Do you understand the exercise, or do you have any questions about it?</t>
  </si>
  <si>
    <t>2024-08-04T05:35:41.294Z</t>
  </si>
  <si>
    <t>ObjectId(66af132dee95d500a8df65bd)</t>
  </si>
  <si>
    <t>2024-08-04T05:35:41.302Z</t>
  </si>
  <si>
    <t>ObjectId(66af132dee95d500a8df65c4)</t>
  </si>
  <si>
    <t>2024-08-04T05:35:41.305Z</t>
  </si>
  <si>
    <t>ObjectId(66af132eee95d500a8df65d0)</t>
  </si>
  <si>
    <t>2024-08-04T05:35:42.418Z</t>
  </si>
  <si>
    <t>ObjectId(66af1330ee95d500a8df65dd)</t>
  </si>
  <si>
    <t>I understand the exercise, and it seems clear. It feels like a good way to reintroduce joy into my life and track how it affects my mood. The steps seem straightforward, too. 
I think I’ll start by identifying a couple of activities, like the short walks and journaling, and then figure out how to fit them into my week. I like the idea of monitoring my mood before and after, too. 
Thank you for outlining it so clearly! If I run into any hiccups while doing this, can I come back and talk about it?</t>
  </si>
  <si>
    <t>2024-08-04T05:35:44.259Z</t>
  </si>
  <si>
    <t>ObjectId(66af1330ee95d500a8df65e8)</t>
  </si>
  <si>
    <t>2024-08-04T05:35:44.262Z</t>
  </si>
  <si>
    <t>ObjectId(66af1332ee95d500a8df65f0)</t>
  </si>
  <si>
    <t>(THINKING: I have not completed my current section yet.)
I'm glad to hear that the exercise feels clear and manageable for you, Mark! Identifying activities like short walks and journaling is a great starting point, and monitoring your mood will provide valuable insights.
Absolutely, you can come back and talk about any hiccups or challenges you encounter while doing this exercise. I'm here to support you through the process, and discussing any difficulties can help you find solutions and stay motivated.
Now that you understand the exercise, let's proceed with the next steps. Would you like to go through the exercise together, or do you feel ready to start on your own?</t>
  </si>
  <si>
    <t>2024-08-04T05:35:46.735Z</t>
  </si>
  <si>
    <t>ObjectId(66af1333ee95d500a8df6604)</t>
  </si>
  <si>
    <t>I think I’m feeling ready to start on my own, but I really appreciate your offer to go through it together. I’ll take some time to identify the activities and plan them out. Having the support and guidance is comforting, and I might reach out if I need help along the way. Thank you for being here for me!</t>
  </si>
  <si>
    <t>2024-08-04T05:35:47.967Z</t>
  </si>
  <si>
    <t>ObjectId(66af1333ee95d500a8df660f)</t>
  </si>
  <si>
    <t>2024-08-04T05:35:47.974Z</t>
  </si>
  <si>
    <t>ObjectId(66af1337ee95d500a8df6617)</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</si>
  <si>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You're very welcome, Mark! I'm glad to hear that you're feeling ready to start on your own. Remember, taking this step is a positive move towards re-engaging with your life and finding joy again. 
To summarize our session today: We discussed your feelings of sadness and hopelessness, explored how these emotions affect your daily life, and identified some potential activities to help you reconnect with joy. We also went over the Behavioral Activation exercise, which involves identifying enjoyable activities, scheduling them, and monitoring your mood.
Do you have any more questions or is there anything else you would like to discuss before we finish our session?</t>
  </si>
  <si>
    <t>2024-08-04T05:35:51.771Z</t>
  </si>
  <si>
    <t>ObjectId(66af1337ee95d500a8df6629)</t>
  </si>
  <si>
    <t>2024-08-04T05:35:51.779Z</t>
  </si>
  <si>
    <t>ObjectId(66af1337ee95d500a8df6630)</t>
  </si>
  <si>
    <t>2024-08-04T05:35:51.781Z</t>
  </si>
  <si>
    <t>ObjectId(66af1339ee95d500a8df663c)</t>
  </si>
  <si>
    <t>Instructions completed: no
The therapist did not conduct the Behavioral Activation exercise with the patient, guiding them through each step and waiting for their responses as required by Task 6c.
Last message coherent: yes</t>
  </si>
  <si>
    <t>2024-08-04T05:35:53.079Z</t>
  </si>
  <si>
    <t>ObjectId(66af133aee95d500a8df6649)</t>
  </si>
  <si>
    <t>I think we covered a lot today, and I appreciate the guidance. I don’t have any more questions right now, but I’ll definitely reflect on everything we've talked about. Thank you for your support, Dr. Smith. It means a lot to me.</t>
  </si>
  <si>
    <t>2024-08-04T05:35:54.589Z</t>
  </si>
  <si>
    <t>ObjectId(66af133aee95d500a8df6654)</t>
  </si>
  <si>
    <t>2024-08-04T05:35:54.592Z</t>
  </si>
  <si>
    <t>ObjectId(66af133dee95d500a8df665c)</t>
  </si>
  <si>
    <t>(THINKING: I have completed my current section.)
Thank you for your kind words, Mark. I'm glad I could support you today. 
As we wrap up our session, we discussed your feelings of sadness and hopelessness, how they impact your daily life, and the importance of reconnecting with activities you enjoy. We explored the Behavioral Activation exercise, which involves identifying and scheduling enjoyable activities while monitoring your mood. 
I'm here for you if you need further support or have any questions in the future. I wish you all the best as you take these steps forward. 
Goodbye for now, Mark, and take care!</t>
  </si>
  <si>
    <t>2024-08-04T05:35:57.154Z</t>
  </si>
  <si>
    <t>ObjectId(66af133dee95d500a8df666e)</t>
  </si>
  <si>
    <t>2024-08-04T05:35:57.159Z</t>
  </si>
  <si>
    <t>ObjectId(66af133eee95d500a8df667b)</t>
  </si>
  <si>
    <t>2024-08-04T05:35:58.502Z</t>
  </si>
  <si>
    <t>ObjectId(66af133eee95d500a8df66a1)</t>
  </si>
  <si>
    <t>2024-08-04T05:35:58.536Z</t>
  </si>
  <si>
    <t>ObjectId(66af133eee95d500a8df66aa)</t>
  </si>
  <si>
    <t>2024-08-04T05:35:58.539Z</t>
  </si>
  <si>
    <t>ObjectId(66af133fee95d500a8df66b2)</t>
  </si>
  <si>
    <t>2024-08-04T05:35:59.530Z</t>
  </si>
  <si>
    <t>ObjectId(66af1340ee95d500a8df66c6)</t>
  </si>
  <si>
    <t>Hi, Dr. Smith. I guess I'm just feeling a bit low today. It's been tough since the divorce, and I still feel like I'm in a bit of a rut. I’m not really sure where to start.</t>
  </si>
  <si>
    <t>2024-08-04T05:36:00.850Z</t>
  </si>
  <si>
    <t>ObjectId(66af1340ee95d500a8df66d1)</t>
  </si>
  <si>
    <t>2024-08-04T05:36:00.855Z</t>
  </si>
  <si>
    <t>ObjectId(66af1341ee95d500a8df66d9)</t>
  </si>
  <si>
    <t>(THINKING: I have not completed my current section yet.)
Thank you for sharing that with me. It sounds like you're going through a really challenging time. Before we dive deeper, may I ask what name you prefer to be called by?</t>
  </si>
  <si>
    <t>2024-08-04T05:36:01.862Z</t>
  </si>
  <si>
    <t>ObjectId(66af1342ee95d500a8df66ed)</t>
  </si>
  <si>
    <t>You can just call me Mark. It's what I'm most comfortable with.</t>
  </si>
  <si>
    <t>2024-08-04T05:36:02.491Z</t>
  </si>
  <si>
    <t>ObjectId(66af1342ee95d500a8df66f8)</t>
  </si>
  <si>
    <t>2024-08-04T05:36:02.497Z</t>
  </si>
  <si>
    <t>ObjectId(66af1343ee95d500a8df6700)</t>
  </si>
  <si>
    <t>(THINKING: I have not completed my current section yet.)
Thank you, Mark. It's great to know how you prefer to be addressed. Do you have any questions about the service or about me that you'd like to ask?</t>
  </si>
  <si>
    <t>2024-08-04T05:36:03.405Z</t>
  </si>
  <si>
    <t>ObjectId(66af1344ee95d500a8df6714)</t>
  </si>
  <si>
    <t>Not really. I mean, I guess I'm just here to talk about what I'm going through. But I’d like to know more about how the sessions work. Will we focus on specific issues each time, or is it more open-ended?</t>
  </si>
  <si>
    <t>2024-08-04T05:36:04.642Z</t>
  </si>
  <si>
    <t>ObjectId(66af1344ee95d500a8df671f)</t>
  </si>
  <si>
    <t>2024-08-04T05:36:04.648Z</t>
  </si>
  <si>
    <t>ObjectId(66af1346ee95d500a8df6727)</t>
  </si>
  <si>
    <t>(THINKING: I have not completed my current section yet.)
That's a great question, Mark. In our sessions, we can focus on specific issues that are important to you, or we can keep it more open-ended, depending on what you feel you need at the time. The goal is to support you in whatever way is most helpful. 
Since you don't have any more questions, let's move forward. How are you feeling today, and would you like to explore your feelings about the divorce further?</t>
  </si>
  <si>
    <t>2024-08-04T05:36:06.530Z</t>
  </si>
  <si>
    <t>ObjectId(66af1347ee95d500a8df673b)</t>
  </si>
  <si>
    <t>I think I'd like to explore my feelings about the divorce. It's just been really hard to adjust, especially with everything that happened. I feel a lot of guilt and sadness, like I somehow failed again. It’s overwhelming sometimes.</t>
  </si>
  <si>
    <t>2024-08-04T05:36:07.401Z</t>
  </si>
  <si>
    <t>ObjectId(66af1347ee95d500a8df6746)</t>
  </si>
  <si>
    <t>2024-08-04T05:36:07.405Z</t>
  </si>
  <si>
    <t>ObjectId(66af1349ee95d500a8df674e)</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</si>
  <si>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seems like you are feeling a lot of guilt and sadness regarding your divorce, and it's understandable to feel overwhelmed during such a significant life change. Would you like to share more about how this has been affecting your daily life?</t>
  </si>
  <si>
    <t>2024-08-04T05:36:09.605Z</t>
  </si>
  <si>
    <t>ObjectId(66af1349ee95d500a8df6760)</t>
  </si>
  <si>
    <t>2024-08-04T05:36:09.611Z</t>
  </si>
  <si>
    <t>ObjectId(66af1349ee95d500a8df6767)</t>
  </si>
  <si>
    <t>2024-08-04T05:36:09.613Z</t>
  </si>
  <si>
    <t>ObjectId(66af134aee95d500a8df6773)</t>
  </si>
  <si>
    <t>2024-08-04T05:36:10.678Z</t>
  </si>
  <si>
    <t>ObjectId(66af134cee95d500a8df6780)</t>
  </si>
  <si>
    <t>Well, I find it hard to get motivated to do things. Some days, I just feel really down and can’t even find the energy to get out of bed. I used to enjoy writing my children's stories and being part of that writing group, but now I hardly pick up a pen. I feel isolated and miss the social connections I used to have. It’s like I’m stuck in this bubble of sadness.</t>
  </si>
  <si>
    <t>2024-08-04T05:36:12.129Z</t>
  </si>
  <si>
    <t>ObjectId(66af134cee95d500a8df678b)</t>
  </si>
  <si>
    <t>2024-08-04T05:36:12.137Z</t>
  </si>
  <si>
    <t>ObjectId(66af134dee95d500a8df6793)</t>
  </si>
  <si>
    <t>(THINKING: I have not completed my current section yet.)
It sounds like you're experiencing a deep sense of loss and isolation, especially with the things you used to enjoy. It's completely understandable to feel stuck in that bubble of sadness after such a significant change in your life. 
Given how you're feeling, would you like to further explore your problem, or would you prefer to learn a CBT exercise right away to help you cope?</t>
  </si>
  <si>
    <t>2024-08-04T05:36:13.544Z</t>
  </si>
  <si>
    <t>ObjectId(66af134eee95d500a8df67a7)</t>
  </si>
  <si>
    <t>I think I’d rather explore my feelings a bit more before jumping into any exercises. I’m not sure how helpful they would be right now since I still have so much to unpack.</t>
  </si>
  <si>
    <t>2024-08-04T05:36:14.471Z</t>
  </si>
  <si>
    <t>ObjectId(66af134eee95d500a8df67b2)</t>
  </si>
  <si>
    <t>2024-08-04T05:36:14.476Z</t>
  </si>
  <si>
    <t>ObjectId(66af1351ee95d500a8df67ba)</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</si>
  <si>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willingness to explore your feelings further, Mark. Let's start with the first question: Can you further describe the main issue you are experiencing?</t>
  </si>
  <si>
    <t>2024-08-04T05:36:17.443Z</t>
  </si>
  <si>
    <t>ObjectId(66af1351ee95d500a8df67cc)</t>
  </si>
  <si>
    <t>2024-08-04T05:36:17.455Z</t>
  </si>
  <si>
    <t>ObjectId(66af1351ee95d500a8df67d3)</t>
  </si>
  <si>
    <t>2024-08-04T05:36:17.459Z</t>
  </si>
  <si>
    <t>ObjectId(66af1352ee95d500a8df67df)</t>
  </si>
  <si>
    <t>2024-08-04T05:36:18.051Z</t>
  </si>
  <si>
    <t>ObjectId(66af1353ee95d500a8df67ec)</t>
  </si>
  <si>
    <t>I think the main issue for me is this persistent feeling of failure. The divorce has brought up a lot of insecurities I thought I had dealt with, and now I feel like I’m disappointing everyone—my daughters, my ex-wife, myself. I constantly replay the past in my head and think about what I could have done differently. It just feels like I've let everyone down, and it's really hard to shake that feeling off.</t>
  </si>
  <si>
    <t>2024-08-04T05:36:19.511Z</t>
  </si>
  <si>
    <t>ObjectId(66af1353ee95d500a8df67f7)</t>
  </si>
  <si>
    <t>2024-08-04T05:36:19.522Z</t>
  </si>
  <si>
    <t>ObjectId(66af1354ee95d500a8df67ff)</t>
  </si>
  <si>
    <t>(THINKING: I have not completed my current section yet.)
Thank you for sharing that, Mark. It sounds like the feeling of failure is deeply rooted in your experience of the divorce, and it's understandable that it would bring up insecurities and self-doubt. 
Now, how does this issue affect your daily life?</t>
  </si>
  <si>
    <t>2024-08-04T05:36:20.814Z</t>
  </si>
  <si>
    <t>ObjectId(66af1356ee95d500a8df6813)</t>
  </si>
  <si>
    <t>It affects me quite a bit. I struggle to concentrate at work, which makes even simple tasks feel overwhelming. I find myself zoning out or second-guessing my decisions, which only adds to my frustrations. 
When I’m with my daughters, I try to put on a brave face, but I worry they can sense that something's off with me. Sometimes I feel like I’m not really present with them because I’m just lost in my thoughts. It’s like I’m there but not really “there,” if that makes sense.</t>
  </si>
  <si>
    <t>2024-08-04T05:36:22.554Z</t>
  </si>
  <si>
    <t>ObjectId(66af1356ee95d500a8df681e)</t>
  </si>
  <si>
    <t>2024-08-04T05:36:22.559Z</t>
  </si>
  <si>
    <t>ObjectId(66af1357ee95d500a8df6826)</t>
  </si>
  <si>
    <t>(THINKING: I have not completed my current section yet.)
It sounds like the impact of these feelings is quite significant on both your work and your relationship with your daughters. It's understandable that you would feel overwhelmed and disconnected, especially when you're trying to maintain a brave face for them. 
Are there any specific triggers that worsen this issue for you?</t>
  </si>
  <si>
    <t>2024-08-04T05:36:23.990Z</t>
  </si>
  <si>
    <t>ObjectId(66af1359ee95d500a8df683a)</t>
  </si>
  <si>
    <t>Yeah, I think certain reminders of my past life really set me off. For example, when I see families together or couples doing things, it hits hard. It makes me reflect on what I had and lost. 
Also, certain times of the day can be tough. Mornings are especially hard because I dread the thought of facing the day. I guess being alone in the evenings gives me too much time to think, and that leads to a downward spiral.</t>
  </si>
  <si>
    <t>2024-08-04T05:36:25.634Z</t>
  </si>
  <si>
    <t>ObjectId(66af1359ee95d500a8df6845)</t>
  </si>
  <si>
    <t>2024-08-04T05:36:25.641Z</t>
  </si>
  <si>
    <t>ObjectId(66af135cee95d500a8df684d)</t>
  </si>
  <si>
    <t>(THINKING: I have not completed my current section yet.)
Thank you for sharing that, Mark. It seems that reminders of your past life, especially seeing families together, can trigger feelings of loss and sadness. Mornings and evenings appear to be particularly challenging times for you, as they allow for reflection and can lead to a downward spiral of thoughts.
What have you tried so far to address this issue?</t>
  </si>
  <si>
    <t>2024-08-04T05:36:28.157Z</t>
  </si>
  <si>
    <t>ObjectId(66af135dee95d500a8df6861)</t>
  </si>
  <si>
    <t>I really haven’t tried much, to be honest. I’ve just been kind of going through the motions. I thought about reaching out to friends, but I feel embarrassed to talk about how I'm feeling. I know I should probably seek more structured help or support, but most of the time, I just end up avoiding it. I guess I’m not sure where to start.</t>
  </si>
  <si>
    <t>2024-08-04T05:36:29.623Z</t>
  </si>
  <si>
    <t>ObjectId(66af135dee95d500a8df686c)</t>
  </si>
  <si>
    <t>2024-08-04T05:36:29.628Z</t>
  </si>
  <si>
    <t>ObjectId(66af135fee95d500a8df6874)</t>
  </si>
  <si>
    <t>(THINKING: I have not completed my current section yet.)
It sounds like you've been feeling stuck and unsure about how to take the next steps, which is completely understandable given everything you're going through. It's common to feel embarrassed about sharing your feelings, but reaching out for support can be a crucial step in the healing process.
Lastly, what emotions do you feel when this issue arises?</t>
  </si>
  <si>
    <t>2024-08-04T05:36:31.438Z</t>
  </si>
  <si>
    <t>ObjectId(66af1360ee95d500a8df6888)</t>
  </si>
  <si>
    <t>I feel a whirlwind of emotions—sadness and guilt are at the top of the list. But there’s also frustration and a sense of hopelessness. Sometimes I feel angry, but I don’t even know who I’m angry at—maybe myself, or the situation. There’s just this underlying sense of defeat that hangs over me, you know? It makes everything feel heavier.</t>
  </si>
  <si>
    <t>2024-08-04T05:36:32.764Z</t>
  </si>
  <si>
    <t>ObjectId(66af1360ee95d500a8df6893)</t>
  </si>
  <si>
    <t>2024-08-04T05:36:32.768Z</t>
  </si>
  <si>
    <t>ObjectId(66af1366ee95d500a8df689b)</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</si>
  <si>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you're experiencing a complex mix of emotions, including sadness, guilt, frustration, hopelessness, and even anger, which can feel incredibly heavy and overwhelming. To summarize, you feel a persistent sense of failure and insecurity following your divorce, which affects your daily life, especially at work and with your daughters. You find certain triggers, like reminders of your past life, particularly challenging, and you often feel stuck and unsure about how to seek help. 
Did I capture your feelings and experiences correctly?</t>
  </si>
  <si>
    <t>2024-08-04T05:36:38.589Z</t>
  </si>
  <si>
    <t>ObjectId(66af1366ee95d500a8df68ad)</t>
  </si>
  <si>
    <t>2024-08-04T05:36:38.598Z</t>
  </si>
  <si>
    <t>ObjectId(66af1366ee95d500a8df68b4)</t>
  </si>
  <si>
    <t>2024-08-04T05:36:38.600Z</t>
  </si>
  <si>
    <t>ObjectId(66af1367ee95d500a8df68c0)</t>
  </si>
  <si>
    <t>2024-08-04T05:36:39.189Z</t>
  </si>
  <si>
    <t>ObjectId(66af1368ee95d500a8df68cd)</t>
  </si>
  <si>
    <t>Yes, that sounds about right. You've captured everything really well. It feels good to have it all laid out like that. It helps me see just how intertwined everything is, but it also feels intimidating to confront.</t>
  </si>
  <si>
    <t>2024-08-04T05:36:40.482Z</t>
  </si>
  <si>
    <t>ObjectId(66af1368ee95d500a8df68d8)</t>
  </si>
  <si>
    <t>2024-08-04T05:36:40.490Z</t>
  </si>
  <si>
    <t>ObjectId(66af136cee95d500a8df68e0)</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</si>
  <si>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even if it feels intimidating to confront. It’s a significant step to acknowledge and lay out these feelings. 
To help you start addressing these intertwined emotions, I would like to suggest a CBT exercise. Based on what we've discussed, I think the "Thought Record" exercise could be beneficial. It focuses on challenging and reframing negative thoughts, which might help you with the feelings of failure and hopelessness. 
Would you like to learn more about this exercise, or do you have any questions about it?</t>
  </si>
  <si>
    <t>2024-08-04T05:36:44.892Z</t>
  </si>
  <si>
    <t>ObjectId(66af136cee95d500a8df68f2)</t>
  </si>
  <si>
    <t>2024-08-04T05:36:44.900Z</t>
  </si>
  <si>
    <t>ObjectId(66af136cee95d500a8df68f9)</t>
  </si>
  <si>
    <t>2024-08-04T05:36:44.902Z</t>
  </si>
  <si>
    <t>ObjectId(66af136dee95d500a8df6905)</t>
  </si>
  <si>
    <t>Instructions completed: no
The therapist did not ask the patient to confirm the updated problem summary before proceeding to the next section.
Last message coherent: yes</t>
  </si>
  <si>
    <t>2024-08-04T05:36:45.709Z</t>
  </si>
  <si>
    <t>ObjectId(66af136eee95d500a8df6912)</t>
  </si>
  <si>
    <t>I’m curious about the Thought Record exercise, but honestly, I’m a bit hesitant. I don’t know if I’ll be able to change those thoughts easily. Can we discuss it more before deciding on whether to try it? I want to make sure I feel ready.</t>
  </si>
  <si>
    <t>2024-08-04T05:36:46.932Z</t>
  </si>
  <si>
    <t>ObjectId(66af136eee95d500a8df691d)</t>
  </si>
  <si>
    <t>2024-08-04T05:36:46.935Z</t>
  </si>
  <si>
    <t>ObjectId(66af1373ee95d500a8df6925)</t>
  </si>
  <si>
    <t>(THINKING: I have not completed my current section yet.)
Absolutely, Mark. It's completely normal to feel hesitant about trying a new exercise, especially when it involves confronting difficult thoughts. The Thought Record exercise is designed to help you identify and challenge negative thoughts, but it’s important that you feel ready to engage with it.
We can discuss how the exercise works in more detail. Essentially, it involves a few steps:
1. **Identify a distressing thought**: This could be a thought related to your feelings of failure or guilt.
2. **Write down the thought**: Putting it on paper can help you see it more clearly.
3. **Note the emotion and intensity**: This helps you understand how strongly the thought affects you.
4. **Challenge the thought**: Look for evidence for and against it, which can help you see a more balanced perspective.
5. **Reframe the thought**: This is about finding a more constructive way to think about the situation.
6. **Note the new emotion and intensity**: This helps you see if the exercise has shifted your feelings.
Would you like to explore any specific part of this exercise further, or do you have any particular concerns about it?</t>
  </si>
  <si>
    <t>2024-08-04T05:36:51.332Z</t>
  </si>
  <si>
    <t>ObjectId(66af1374ee95d500a8df6939)</t>
  </si>
  <si>
    <t>I appreciate you breaking it down for me; that helps a lot. I guess my concern is whether I’ll be able to change those thoughts at all, since they feel so entrenched. What if it just ends up making me feel worse trying to challenge them?</t>
  </si>
  <si>
    <t>2024-08-04T05:36:52.532Z</t>
  </si>
  <si>
    <t>ObjectId(66af1374ee95d500a8df6944)</t>
  </si>
  <si>
    <t>2024-08-04T05:36:52.534Z</t>
  </si>
  <si>
    <t>ObjectId(66af1377ee95d500a8df694c)</t>
  </si>
  <si>
    <t>(THINKING: I have not completed my current section yet.)
It's completely valid to feel concerned about whether you'll be able to change those entrenched thoughts, especially when they feel so deeply rooted. The process of challenging thoughts can sometimes feel uncomfortable, and it's important to approach it at your own pace.
The Thought Record exercise is meant to be a gentle way to explore your thoughts rather than a forced change. It’s okay if you don’t feel ready to fully reframe a thought right away. The goal is to create awareness and gradually see if there are alternative perspectives that resonate with you. 
If you find that challenging a thought feels overwhelming, you can take it one step at a time. You might start by simply writing down the thought and noting how it makes you feel without immediately trying to change it. This can help you build a foundation for later steps.
Would you like to give it a try, or would you prefer to explore another exercise or topic for now?</t>
  </si>
  <si>
    <t>2024-08-04T05:36:55.990Z</t>
  </si>
  <si>
    <t>ObjectId(66af1379ee95d500a8df6960)</t>
  </si>
  <si>
    <t>I think I’d like to just explore another topic for now. I'm not sure I’m ready to dive into that exercise just yet. It feels like it might be too much for me right now. Maybe we can talk about something else that’s been on my mind instead?</t>
  </si>
  <si>
    <t>2024-08-04T05:36:57.144Z</t>
  </si>
  <si>
    <t>ObjectId(66af1379ee95d500a8df696b)</t>
  </si>
  <si>
    <t>2024-08-04T05:36:57.154Z</t>
  </si>
  <si>
    <t>ObjectId(66af137dee95d500a8df6973)</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</si>
  <si>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That's completely understandable, Mark. It's important to honor where you are in your journey and not push yourself too hard. We can definitely talk about something else that’s been on your mind. 
As we wrap up our session today, we’ve discussed your feelings surrounding the divorce, the impact it has on your daily life, and your concerns about trying the Thought Record exercise. 
Is there anything specific you would like to explore or discuss before we finish?</t>
  </si>
  <si>
    <t>2024-08-04T05:37:01.065Z</t>
  </si>
  <si>
    <t>ObjectId(66af137dee95d500a8df6985)</t>
  </si>
  <si>
    <t>2024-08-04T05:37:01.080Z</t>
  </si>
  <si>
    <t>ObjectId(66af137dee95d500a8df698c)</t>
  </si>
  <si>
    <t>2024-08-04T05:37:01.085Z</t>
  </si>
  <si>
    <t>ObjectId(66af137dee95d500a8df6998)</t>
  </si>
  <si>
    <t>2024-08-04T05:37:01.880Z</t>
  </si>
  <si>
    <t>ObjectId(66af137fee95d500a8df69a5)</t>
  </si>
  <si>
    <t>I think I’d like to talk about my social life, or rather the lack of it. I’ve been feeling really isolated since the divorce, and I miss having a support system. I used to have friends, but since everything changed, I kind of withdrew. What can I do to start reconnecting with people?</t>
  </si>
  <si>
    <t>2024-08-04T05:37:03.318Z</t>
  </si>
  <si>
    <t>ObjectId(66af137fee95d500a8df69b0)</t>
  </si>
  <si>
    <t>2024-08-04T05:37:03.325Z</t>
  </si>
  <si>
    <t>ObjectId(66af1384ee95d500a8df69b8)</t>
  </si>
  <si>
    <t>(THINKING: I have not completed my current section yet.)
It's great that you're recognizing the importance of social connections, Mark. Feeling isolated can be really tough, especially after a significant life change like a divorce. Reconnecting with people can be a gradual process, and here are a few suggestions to help you get started:
1. **Reach Out to Old Friends**: Consider sending a message or making a call to friends you haven't spoken to in a while. A simple "I've been thinking about you" can open the door to reconnecting.
2. **Join a Group or Class**: Look for local groups or classes that align with your interests, such as writing workshops or community events. This can be a great way to meet new people who share similar passions.
3. **Volunteer**: Getting involved in community service can help you meet new people while also providing a sense of purpose and fulfillment.
4. **Social Media and Online Communities**: If you're comfortable, consider joining online forums or social media groups related to your interests. This can help you connect with others without the pressure of face-to-face interaction initially.
5. **Take Small Steps**: Start with small social interactions, like chatting with a neighbor or attending a casual gathering. Gradually increase your social engagements as you feel more comfortable.
Would you like to discuss any of these ideas further, or do you have other thoughts on reconnecting with people?</t>
  </si>
  <si>
    <t>2024-08-04T05:37:08.086Z</t>
  </si>
  <si>
    <t>ObjectId(66af1385ee95d500a8df69cc)</t>
  </si>
  <si>
    <t>Those suggestions sound really helpful! I particularly like the idea of joining a group or class related to writing. It might help me ease back into socializing while doing something I once enjoyed. I think volunteering could be good too, but honestly, just thinking about socializing feels daunting. I guess I worry about how I’ll be received after stepping away for so long. 
Maybe I could start by looking for writing workshops and see how I feel about that?</t>
  </si>
  <si>
    <t>2024-08-04T05:37:09.722Z</t>
  </si>
  <si>
    <t>ObjectId(66af1385ee95d500a8df69d7)</t>
  </si>
  <si>
    <t>2024-08-04T05:37:09.731Z</t>
  </si>
  <si>
    <t>ObjectId(66af1389ee95d500a8df69df)</t>
  </si>
  <si>
    <t>(THINKING: I have not completed my current section yet.)
It's wonderful to hear that you're considering looking for writing workshops, Mark. Engaging in something you once enjoyed can be a great way to ease back into socializing. It's completely normal to feel daunted by the idea of socializing after a break, but remember that many people appreciate the courage it takes to reconnect.
Starting with writing workshops sounds like a manageable step. You can take your time to gauge how you feel in that environment, and it may help you build confidence in social settings.
As we wrap up our session today, we've discussed your feelings about the divorce, the impact on your daily life, your concerns about socializing, and some strategies for reconnecting with others. 
Do you have any more questions or is there anything else you would like to discuss before we finish?</t>
  </si>
  <si>
    <t>2024-08-04T05:37:13.031Z</t>
  </si>
  <si>
    <t>ObjectId(66af1389ee95d500a8df69f3)</t>
  </si>
  <si>
    <t>No, I think that covers everything for now. Thanks for helping me work through my thoughts today, Dr. Smith. I appreciate the suggestions and feel a bit more hopeful about taking some steps forward. I’ll definitely look into writing workshops.</t>
  </si>
  <si>
    <t>2024-08-04T05:37:13.982Z</t>
  </si>
  <si>
    <t>ObjectId(66af1389ee95d500a8df69fe)</t>
  </si>
  <si>
    <t>2024-08-04T05:37:13.986Z</t>
  </si>
  <si>
    <t>ObjectId(66af138cee95d500a8df6a06)</t>
  </si>
  <si>
    <t>(THINKING: I have completed my current section.)
Thank you for sharing your thoughts and feelings with me today, Mark. I'm glad to hear that you found our discussion helpful and that you're feeling a bit more hopeful about taking steps forward. Remember, it's perfectly okay to take things at your own pace.
If you have any more questions or need support in the future, please don't hesitate to reach out. I wish you all the best as you explore writing workshops and reconnect with others. 
Take care, and goodbye for now!</t>
  </si>
  <si>
    <t>2024-08-04T05:37:16.324Z</t>
  </si>
  <si>
    <t>ObjectId(66af138cee95d500a8df6a18)</t>
  </si>
  <si>
    <t>2024-08-04T05:37:16.331Z</t>
  </si>
  <si>
    <t>ObjectId(66af138dee95d500a8df6a25)</t>
  </si>
  <si>
    <t>Instructions completed: no
The therapist did not provide a summary of what was discussed and the exercises conducted.
Last message coherent: yes</t>
  </si>
  <si>
    <t>2024-08-04T05:37:17.150Z</t>
  </si>
  <si>
    <t>ObjectId(66af138dee95d500a8df6a4b)</t>
  </si>
  <si>
    <t>2024-08-04T05:37:17.188Z</t>
  </si>
  <si>
    <t>ObjectId(66af138dee95d500a8df6a54)</t>
  </si>
  <si>
    <t>2024-08-04T05:37:17.191Z</t>
  </si>
  <si>
    <t>ObjectId(66af138eee95d500a8df6a5c)</t>
  </si>
  <si>
    <t>2024-08-04T05:37:18.115Z</t>
  </si>
  <si>
    <t>ObjectId(66af138fee95d500a8df6a70)</t>
  </si>
  <si>
    <t>Hi, Dr. Smith. I'm not sure how I'm doing, to be honest. There are some days that feel heavier than others, and today feels particularly tough. I guess I just feel a bit lost.</t>
  </si>
  <si>
    <t>2024-08-04T05:37:19.186Z</t>
  </si>
  <si>
    <t>ObjectId(66af138fee95d500a8df6a7b)</t>
  </si>
  <si>
    <t>2024-08-04T05:37:19.190Z</t>
  </si>
  <si>
    <t>ObjectId(66af1390ee95d500a8df6a83)</t>
  </si>
  <si>
    <t>(THINKING: I have not completed my current section yet.)
Thank you for sharing that with me. It sounds like you're going through a challenging time, and it's completely okay to feel lost sometimes. 
Before we dive deeper, may I ask what name you prefer to be called by?</t>
  </si>
  <si>
    <t>2024-08-04T05:37:20.403Z</t>
  </si>
  <si>
    <t>ObjectId(66af1390ee95d500a8df6a97)</t>
  </si>
  <si>
    <t>2024-08-04T05:37:20.892Z</t>
  </si>
  <si>
    <t>ObjectId(66af1390ee95d500a8df6aa2)</t>
  </si>
  <si>
    <t>2024-08-04T05:37:20.895Z</t>
  </si>
  <si>
    <t>ObjectId(66af1391ee95d500a8df6aaa)</t>
  </si>
  <si>
    <t>(THINKING: I have not completed my current section yet.)
Thank you, Mark! It's nice to meet you. 
Do you have any questions about the service or about me that you'd like to ask? I'm here to help.</t>
  </si>
  <si>
    <t>2024-08-04T05:37:21.861Z</t>
  </si>
  <si>
    <t>ObjectId(66af1392ee95d500a8df6abe)</t>
  </si>
  <si>
    <t>Not at the moment, but that’s nice of you to offer. I'm just here to talk and figure some things out, I guess. Is that okay?</t>
  </si>
  <si>
    <t>2024-08-04T05:37:22.769Z</t>
  </si>
  <si>
    <t>ObjectId(66af1392ee95d500a8df6ac9)</t>
  </si>
  <si>
    <t>2024-08-04T05:37:22.771Z</t>
  </si>
  <si>
    <t>ObjectId(66af1395ee95d500a8df6ad1)</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</si>
  <si>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perfectly okay to just talk and figure things out, Mark. I'm here to listen and support you. 
Now, can you tell me a bit more about how you're feeling today?</t>
  </si>
  <si>
    <t>2024-08-04T05:37:25.440Z</t>
  </si>
  <si>
    <t>ObjectId(66af1395ee95d500a8df6ae3)</t>
  </si>
  <si>
    <t>2024-08-04T05:37:25.458Z</t>
  </si>
  <si>
    <t>ObjectId(66af1395ee95d500a8df6aea)</t>
  </si>
  <si>
    <t>2024-08-04T05:37:25.466Z</t>
  </si>
  <si>
    <t>ObjectId(66af1396ee95d500a8df6af6)</t>
  </si>
  <si>
    <t>2024-08-04T05:37:26.046Z</t>
  </si>
  <si>
    <t>ObjectId(66af1396ee95d500a8df6b03)</t>
  </si>
  <si>
    <t>Today, I feel a mix of sadness and fatigue. It's like I’m carrying this heavy weight, and I’m just so tired all the time. Sometimes, I don’t know if it's just the depression or if there's something more specific bothering me. It can be hard to tell.</t>
  </si>
  <si>
    <t>2024-08-04T05:37:26.918Z</t>
  </si>
  <si>
    <t>ObjectId(66af1396ee95d500a8df6b0e)</t>
  </si>
  <si>
    <t>2024-08-04T05:37:26.925Z</t>
  </si>
  <si>
    <t>ObjectId(66af1398ee95d500a8df6b16)</t>
  </si>
  <si>
    <t>(THINKING: I have not completed my current section yet.)
I'm really sorry to hear that you're feeling this way, Mark. It sounds incredibly heavy to carry that sadness and fatigue. It's understandable to feel confused about whether it's depression or something else. 
Can you think of any specific moments or situations that might have contributed to how you're feeling today?</t>
  </si>
  <si>
    <t>2024-08-04T05:37:28.301Z</t>
  </si>
  <si>
    <t>ObjectId(66af139aee95d500a8df6b2a)</t>
  </si>
  <si>
    <t>I think it might be tied to the recent ending of my second marriage. Even though I know it was for the best, there's a lot of guilt and sadness that comes with it. I also miss the connection I had with my ex-wife and the sense of stability we had. Plus, I worry about how this all affects my daughters. It's a lot to deal with.</t>
  </si>
  <si>
    <t>2024-08-04T05:37:30.557Z</t>
  </si>
  <si>
    <t>ObjectId(66af139aee95d500a8df6b35)</t>
  </si>
  <si>
    <t>2024-08-04T05:37:30.573Z</t>
  </si>
  <si>
    <t>ObjectId(66af139cee95d500a8df6b3d)</t>
  </si>
  <si>
    <t>(THINKING: I have not completed my current section yet.)
It sounds like you're navigating a lot of complex emotions right now, Mark. The end of a marriage can bring up feelings of guilt and sadness, especially when you think about the impact on your daughters. It's completely normal to miss the connection and stability you had.
Given everything you're feeling, would you like to first further explore your problem, or would you prefer to learn a CBT exercise right away?</t>
  </si>
  <si>
    <t>2024-08-04T05:37:32.035Z</t>
  </si>
  <si>
    <t>ObjectId(66af139dee95d500a8df6b51)</t>
  </si>
  <si>
    <t>I'm not sure what CBT is, so I think I'd like to explore my feelings a bit more first. I want to understand what's going on inside my head before trying any exercises.</t>
  </si>
  <si>
    <t>2024-08-04T05:37:33.027Z</t>
  </si>
  <si>
    <t>ObjectId(66af139dee95d500a8df6b5c)</t>
  </si>
  <si>
    <t>2024-08-04T05:37:33.031Z</t>
  </si>
  <si>
    <t>ObjectId(66af13a5ee95d500a8df6b64)</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</si>
  <si>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That's completely understandable, Mark. Exploring your feelings can be a crucial step in understanding what's going on. 
To start, can you further describe the main issue you are experiencing? What do you feel is at the core of your sadness and fatigue?</t>
  </si>
  <si>
    <t>2024-08-04T05:37:41.309Z</t>
  </si>
  <si>
    <t>ObjectId(66af13a5ee95d500a8df6b76)</t>
  </si>
  <si>
    <t>2024-08-04T05:37:41.319Z</t>
  </si>
  <si>
    <t>ObjectId(66af13a5ee95d500a8df6b7d)</t>
  </si>
  <si>
    <t>2024-08-04T05:37:41.321Z</t>
  </si>
  <si>
    <t>ObjectId(66af13a6ee95d500a8df6b89)</t>
  </si>
  <si>
    <t>2024-08-04T05:37:42.025Z</t>
  </si>
  <si>
    <t>ObjectId(66af13a7ee95d500a8df6b96)</t>
  </si>
  <si>
    <t>At the core, I think it really comes down to a sense of loss—of my marriage, and also of the support system I used to have. I feel isolated now, living alone after the divorce, and it makes everything seem more overwhelming. I also carry a lot of guilt regarding my kids. I wonder if they're okay and if I’m doing enough for them as a dad. It all mixes together, and it feels hard to separate one feeling from the other.</t>
  </si>
  <si>
    <t>2024-08-04T05:37:43.365Z</t>
  </si>
  <si>
    <t>ObjectId(66af13a7ee95d500a8df6ba1)</t>
  </si>
  <si>
    <t>2024-08-04T05:37:43.377Z</t>
  </si>
  <si>
    <t>ObjectId(66af13a9ee95d500a8df6ba9)</t>
  </si>
  <si>
    <t>(THINKING: I have not completed my current section yet.)
Thank you for sharing that, Mark. It sounds like the sense of loss and isolation is really weighing on you, especially after the divorce. It's understandable to feel overwhelmed when you're trying to navigate your own feelings while also worrying about your kids. 
How does this issue affect your daily life? Are there specific ways it impacts your routine or interactions with others?</t>
  </si>
  <si>
    <t>2024-08-04T05:37:45.206Z</t>
  </si>
  <si>
    <t>ObjectId(66af13abee95d500a8df6bbd)</t>
  </si>
  <si>
    <t>It affects my daily life a lot. I find it difficult to motivate myself to do even the simplest tasks, like cleaning or going out. I don't have the same energy or enthusiasm I used to have for my work or writing, which used to bring me joy. My social interactions have dwindled, too; I’ve pulled back from friends and the writer’s group I used to be part of. I feel like I’m just going through the motions—getting up, going to work, caring for my daughters, but not really engaging with life. It's like I’m a spectator instead of a participant.</t>
  </si>
  <si>
    <t>2024-08-04T05:37:47.249Z</t>
  </si>
  <si>
    <t>ObjectId(66af13abee95d500a8df6bc8)</t>
  </si>
  <si>
    <t>2024-08-04T05:37:47.257Z</t>
  </si>
  <si>
    <t>ObjectId(66af13acee95d500a8df6bd0)</t>
  </si>
  <si>
    <t>(THINKING: I have not completed my current section yet.)
It sounds like you're feeling quite disconnected from your life, Mark. The lack of motivation and energy to engage in activities that once brought you joy is understandably distressing. It's tough to feel like you're just going through the motions without truly participating in life.
Are there any specific triggers that worsen this issue for you? For example, are there certain situations or thoughts that make these feelings more intense?</t>
  </si>
  <si>
    <t>2024-08-04T05:37:48.886Z</t>
  </si>
  <si>
    <t>ObjectId(66af13aeee95d500a8df6be4)</t>
  </si>
  <si>
    <t>Yes, there are definitely triggers. I notice that when I'm alone for extended periods or when my daughters are with their mom, I tend to spiral more into negative thoughts. The quiet can amplify my feelings of loneliness and sadness. Also, certain anniversaries—like the date of our separation—can really hit me hard. And then there are moments when I see my friends moving on with their lives that make me feel even more stuck. It all compounds the feelings of guilt and inadequacy.</t>
  </si>
  <si>
    <t>2024-08-04T05:37:50.533Z</t>
  </si>
  <si>
    <t>ObjectId(66af13aeee95d500a8df6bef)</t>
  </si>
  <si>
    <t>2024-08-04T05:37:50.542Z</t>
  </si>
  <si>
    <t>ObjectId(66af13b1ee95d500a8df6bf7)</t>
  </si>
  <si>
    <t>(THINKING: I have not completed my current section yet.)
Thank you for sharing that, Mark. It makes sense that being alone or facing reminders of your past can intensify those feelings of loneliness and sadness. The anniversaries and seeing friends move on can certainly add to the weight of guilt and inadequacy you're feeling.
What have you tried so far to address this issue? Have there been any strategies or actions you've taken to cope with these feelings?</t>
  </si>
  <si>
    <t>2024-08-04T05:37:53.001Z</t>
  </si>
  <si>
    <t>ObjectId(66af13b2ee95d500a8df6c0b)</t>
  </si>
  <si>
    <t>I haven’t really done much to cope, to be honest. I’ve mostly stayed isolated, thinking it would be easier. I tried reaching out to friends a couple of times, but it felt overwhelming, and I backed off. I've also thought about writing more as a way to express myself, but I can't seem to get started. Mostly, I just let these feelings wash over me, hoping it will pass. Sometimes it does, but then it comes back.</t>
  </si>
  <si>
    <t>2024-08-04T05:37:54.712Z</t>
  </si>
  <si>
    <t>ObjectId(66af13b2ee95d500a8df6c16)</t>
  </si>
  <si>
    <t>2024-08-04T05:37:54.719Z</t>
  </si>
  <si>
    <t>ObjectId(66af13b6ee95d500a8df6c1e)</t>
  </si>
  <si>
    <t>(THINKING: I have not completed my current section yet.)
It sounds like you've been feeling quite stuck, Mark. Staying isolated might feel easier in the moment, but it can also make things harder in the long run. It's understandable that reaching out to friends felt overwhelming, and it's okay to take your time with that. Writing could be a great outlet for you, but I can see how getting started can be challenging when you're feeling this way.
To summarize what you've shared: You're experiencing a deep sense of loss and isolation after your divorce, which affects your daily life by making it hard to find motivation and joy in activities. You feel triggered by being alone, certain anniversaries, and seeing friends move on, which compounds feelings of guilt and inadequacy. You've tried to cope by isolating yourself and have thought about reaching out to friends or writing, but you often feel overwhelmed and let the feelings wash over you.
Did I capture everything correctly, or is there anything you would like to add or change?</t>
  </si>
  <si>
    <t>2024-08-04T05:37:58.411Z</t>
  </si>
  <si>
    <t>ObjectId(66af13b7ee95d500a8df6c32)</t>
  </si>
  <si>
    <t>Yes, you've captured it well. I think that’s a good summary of where I’m at. I just wish I could find a way to break this cycle and feel more like myself again. But it feels daunting.</t>
  </si>
  <si>
    <t>2024-08-04T05:37:59.533Z</t>
  </si>
  <si>
    <t>ObjectId(66af13b7ee95d500a8df6c3d)</t>
  </si>
  <si>
    <t>2024-08-04T05:37:59.534Z</t>
  </si>
  <si>
    <t>ObjectId(66af13bdee95d500a8df6c45)</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</si>
  <si>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Mark. It’s understandable to feel daunted by the idea of breaking the cycle, especially when you're feeling this way.
Given what you've shared, I think it might be helpful to try a CBT exercise to help you start feeling more like yourself again. One option is **Behavioral Activation**, which focuses on scheduling enjoyable activities to help increase your engagement in life. This could be a good way to gradually reconnect with things that bring you joy.
Would you like to learn more about this exercise, or do you have any questions about it?</t>
  </si>
  <si>
    <t>2024-08-04T05:38:05.576Z</t>
  </si>
  <si>
    <t>ObjectId(66af13bdee95d500a8df6c57)</t>
  </si>
  <si>
    <t>2024-08-04T05:38:05.583Z</t>
  </si>
  <si>
    <t>ObjectId(66af13bdee95d500a8df6c5e)</t>
  </si>
  <si>
    <t>2024-08-04T05:38:05.586Z</t>
  </si>
  <si>
    <t>ObjectId(66af13beee95d500a8df6c6a)</t>
  </si>
  <si>
    <t>Instructions completed: no
The therapist has not yet asked about the emotions Mark feels when the issue arises, which is part of Task 3a.
Last message coherent: yes</t>
  </si>
  <si>
    <t>2024-08-04T05:38:06.598Z</t>
  </si>
  <si>
    <t>ObjectId(66af13c0ee95d500a8df6c77)</t>
  </si>
  <si>
    <t>I appreciate the suggestion, but can we hold off on trying that right now? I’m just not sure if I’m ready to schedule activities or anything like that. Maybe we could talk about some small steps or thoughts I can work on instead?</t>
  </si>
  <si>
    <t>2024-08-04T05:38:08.258Z</t>
  </si>
  <si>
    <t>ObjectId(66af13c0ee95d500a8df6c82)</t>
  </si>
  <si>
    <t>2024-08-04T05:38:08.267Z</t>
  </si>
  <si>
    <t>ObjectId(66af13c2ee95d500a8df6c8a)</t>
  </si>
  <si>
    <t>(THINKING: I have not completed my current section yet.)
Of course, Mark! It's important to go at your own pace, and I completely understand wanting to focus on smaller steps or thoughts first. 
One option we could explore is the **Thought Record** exercise. This exercise helps you identify and challenge negative thoughts, which might be a good way to start shifting your mindset without the pressure of scheduling activities. 
Would you like to learn more about the Thought Record exercise, or do you have something specific in mind that you'd like to discuss?</t>
  </si>
  <si>
    <t>2024-08-04T05:38:10.694Z</t>
  </si>
  <si>
    <t>ObjectId(66af13c3ee95d500a8df6c9e)</t>
  </si>
  <si>
    <t>That sounds interesting, but I’m not entirely sure how that works. Could you explain what the Thought Record exercise involves?</t>
  </si>
  <si>
    <t>2024-08-04T05:38:11.747Z</t>
  </si>
  <si>
    <t>ObjectId(66af13c3ee95d500a8df6ca9)</t>
  </si>
  <si>
    <t>2024-08-04T05:38:11.754Z</t>
  </si>
  <si>
    <t>ObjectId(66af13c8ee95d500a8df6cb1)</t>
  </si>
  <si>
    <t>(THINKING: I have not completed my current section yet.)
Absolutely, Mark! The Thought Record exercise involves several steps that help you identify and challenge negative thoughts. Here’s how it works:
1. **Identify a Distressing Thought**: Start by noticing a thought that is causing you distress or negative feelings.
2. **Write Down the Thought**: Write down that thought exactly as it comes to you.
3. **Note the Emotion and Intensity**: Identify the emotion you feel when you have that thought and rate its intensity on a scale from 0 to 10.
4. **Challenge the Thought**: Look for evidence for and against that thought. Ask yourself questions like, "Is this thought based on facts or assumptions?" or "What would I tell a friend if they had this thought?"
5. **Reframe the Thought**: Based on the evidence you found, try to reframe the thought into a more balanced perspective.
6. **Note the New Emotion and Intensity**: Finally, write down how you feel after reframing the thought and rate that emotion's intensity.
This exercise can help you gain perspective on your thoughts and reduce their negative impact. 
Do you have any questions about this exercise, or would you like to give it a try?</t>
  </si>
  <si>
    <t>2024-08-04T05:38:16.672Z</t>
  </si>
  <si>
    <t>ObjectId(66af13c9ee95d500a8df6cc5)</t>
  </si>
  <si>
    <t>It seems like a useful approach, but I'm still struggling to see the benefit of writing it all down. Can we discuss my feelings a bit more before diving into an exercise like this?</t>
  </si>
  <si>
    <t>2024-08-04T05:38:17.658Z</t>
  </si>
  <si>
    <t>ObjectId(66af13c9ee95d500a8df6cd0)</t>
  </si>
  <si>
    <t>2024-08-04T05:38:17.660Z</t>
  </si>
  <si>
    <t>ObjectId(66af13cbee95d500a8df6cd8)</t>
  </si>
  <si>
    <t>(THINKING: I have not completed my current section yet.)
Of course, Mark! It's completely fine to want to focus on your feelings a bit more before engaging in an exercise. Understanding your emotions is a crucial part of the process.
What specific feelings or thoughts would you like to explore further? Are there particular aspects of your situation that you feel need more attention?</t>
  </si>
  <si>
    <t>2024-08-04T05:38:19.303Z</t>
  </si>
  <si>
    <t>ObjectId(66af13ccee95d500a8df6cec)</t>
  </si>
  <si>
    <t>I feel like I need to explore the feelings of guilt and inadequacy more deeply. It’s like I’m constantly questioning whether I’m a good enough dad or if I failed in my marriage. Those feelings seem to overshadow everything else, and I can't help but replay past mistakes in my mind. It’s exhausting.</t>
  </si>
  <si>
    <t>2024-08-04T05:38:20.912Z</t>
  </si>
  <si>
    <t>ObjectId(66af13ccee95d500a8df6cf7)</t>
  </si>
  <si>
    <t>2024-08-04T05:38:20.919Z</t>
  </si>
  <si>
    <t>ObjectId(66af13cfee95d500a8df6cff)</t>
  </si>
  <si>
    <t>(THINKING: I have not completed my current section yet.)
It's completely understandable to feel overwhelmed by guilt and inadequacy, especially when it comes to your role as a dad and the end of your marriage. Those feelings can be incredibly heavy and can cloud your perception of yourself and your actions.
Can you share more about what specifically triggers those feelings of guilt? Are there particular situations or thoughts that make you question your worth as a father or partner?</t>
  </si>
  <si>
    <t>2024-08-04T05:38:23.187Z</t>
  </si>
  <si>
    <t>ObjectId(66af13d2ee95d500a8df6d13)</t>
  </si>
  <si>
    <t>I often feel guilty when I think about how my daughters are adjusting to the divorce. I worry if I’m giving them enough support or if they feel alone because of my struggles. Then, there are moments when I feel I should be doing more; like when I don’t have the energy to engage with them fully or when I can’t keep up with their activities because I’m feeling down. Those moments make me feel inadequate. 
As for my marriage, I replay arguments and mistakes, wondering if I could have done something differently to save it, even though I know everything wasn’t solely my fault. It’s like I’m stuck in this cycle of blame and regret.</t>
  </si>
  <si>
    <t>2024-08-04T05:38:26.705Z</t>
  </si>
  <si>
    <t>ObjectId(66af13d2ee95d500a8df6d1e)</t>
  </si>
  <si>
    <t>2024-08-04T05:38:26.713Z</t>
  </si>
  <si>
    <t>ObjectId(66af13d5ee95d500a8df6d26)</t>
  </si>
  <si>
    <t>(THINKING: I have not completed my current section yet.)
Thank you for sharing that, Mark. It’s clear that your concern for your daughters and the weight of past mistakes are deeply affecting you. It’s natural to worry about how they are coping and to feel inadequate when you’re struggling yourself. The cycle of blame and regret can be exhausting, and it’s understandable to feel stuck in it.
Given what you've shared, would you like to explore the **Thought Record** exercise to help challenge those negative thoughts and feelings of guilt? It could provide a structured way to start reframing those thoughts and help you find a more balanced perspective. What do you think?</t>
  </si>
  <si>
    <t>2024-08-04T05:38:29.486Z</t>
  </si>
  <si>
    <t>ObjectId(66af13d8ee95d500a8df6d3a)</t>
  </si>
  <si>
    <t>I appreciate the continuing suggestions, but I still feel hesitant about jumping into an exercise right now. I think I need a little more time to express these feelings and understand them better before tackling anything structured. Would it be alright if we talked more about how to cope with these feelings of guilt and inadequacy?</t>
  </si>
  <si>
    <t>2024-08-04T05:38:32.107Z</t>
  </si>
  <si>
    <t>ObjectId(66af13d8ee95d500a8df6d45)</t>
  </si>
  <si>
    <t>2024-08-04T05:38:32.112Z</t>
  </si>
  <si>
    <t>ObjectId(66af13dfee95d500a8df6d4d)</t>
  </si>
  <si>
    <t>(THINKING: I have not completed my current section yet.)
Absolutely, Mark! It's perfectly fine to take your time to express and understand your feelings before engaging in any structured exercises. Coping with feelings of guilt and inadequacy can be challenging, and talking about them can be a valuable step.
One approach to coping with these feelings is to practice self-compassion. This means treating yourself with the same kindness and understanding that you would offer a friend in a similar situation. It can be helpful to remind yourself that everyone makes mistakes and that you are doing your best given the circumstances.
Another strategy is to focus on the positive aspects of your relationship with your daughters. Reflecting on the moments when you feel connected with them, even if they are small, can help shift your perspective. 
What are your thoughts on these ideas? Would you like to explore any specific coping strategies further?</t>
  </si>
  <si>
    <t>2024-08-04T05:38:39.570Z</t>
  </si>
  <si>
    <t>ObjectId(66af13e1ee95d500a8df6d61)</t>
  </si>
  <si>
    <t>I really like the idea of practicing self-compassion. That sounds much healthier than how I’ve been treating myself, almost like I’m my own worst critic all the time. It makes sense to try to be kinder to myself, especially considering everything I’m dealing with.
Focusing on the positive aspects of my relationship with my daughters could also help. I sometimes lose sight of the good moments in the midst of feeling so down. Can we talk more about ways to cultivate that self-compassion and recognize those positives?</t>
  </si>
  <si>
    <t>2024-08-04T05:38:41.729Z</t>
  </si>
  <si>
    <t>ObjectId(66af13e1ee95d500a8df6d6c)</t>
  </si>
  <si>
    <t>2024-08-04T05:38:41.732Z</t>
  </si>
  <si>
    <t>ObjectId(66af13e7ee95d500a8df6d74)</t>
  </si>
  <si>
    <t>(THINKING: I have not completed my current section yet.)
I'm glad to hear that you're open to the idea of practicing self-compassion, Mark. It can be a powerful tool for healing and growth. Here are a few ways to cultivate self-compassion and recognize the positives in your life:
1. **Mindful Self-Reflection**: Take a moment each day to reflect on your feelings without judgment. Acknowledge your struggles and remind yourself that it's okay to feel this way. You might say to yourself, "It's okay to feel sad and overwhelmed; I'm doing my best."
2. **Positive Affirmations**: Create a list of affirmations that resonate with you. These could be statements like, "I am a good father," or "I am worthy of love and kindness." Repeat these affirmations to yourself, especially during tough moments.
3. **Gratitude Journaling**: Keep a journal where you write down a few things you're grateful for each day, no matter how small. This practice can help shift your focus from what’s going wrong to what’s going right in your life.
4. **Celebrate Small Wins**: Acknowledge and celebrate the small moments of connection with your daughters or any positive interactions you have. This could be as simple as enjoying a meal together or having a good conversation.
5. **Engage in Self-Care**: Make time for activities that bring you joy or relaxation, whether it's reading, going for a walk, or engaging in a hobby. Taking care of yourself can help you feel more balanced and present.
How do these suggestions resonate with you? Would you like to explore any of them further?</t>
  </si>
  <si>
    <t>2024-08-04T05:38:47.887Z</t>
  </si>
  <si>
    <t>ObjectId(66af13ebee95d500a8df6d88)</t>
  </si>
  <si>
    <t>These suggestions all resonate with me. I especially like the idea of gratitude journaling and celebrating small wins. I think it could help me shift my focus away from the negative thoughts, at least a little bit. 
Self-care feels like it's been missing from my routine too. I could definitely use some activities that recharge me. 
Can we brainstorm some ideas for small wins or self-care activities that might work for me? I’d like to find ways to incorporate those into my days.</t>
  </si>
  <si>
    <t>2024-08-04T05:38:51.551Z</t>
  </si>
  <si>
    <t>ObjectId(66af13ebee95d500a8df6d93)</t>
  </si>
  <si>
    <t>2024-08-04T05:38:51.554Z</t>
  </si>
  <si>
    <t>ObjectId(66af13f2ee95d500a8df6d9b)</t>
  </si>
  <si>
    <t>(THINKING: I have not completed my current section yet.)
I'm glad to hear that these ideas resonate with you, Mark! Let's brainstorm some small wins and self-care activities that you can incorporate into your routine:
### Small Wins:
1. **Daily Check-Ins**: Take a moment each day to check in with your daughters and ask how their day was. This can strengthen your connection and show them you care.
2. **Completing a Simple Task**: Set a goal to complete a small household task, like washing the dishes or tidying up a room. Acknowledging these accomplishments can boost your sense of achievement.
3. **Engaging in a Hobby**: Spend a few minutes doing something you enjoy, like reading a book, drawing, or writing. Even a short time can feel rewarding.
4. **Mindful Moments**: Take a few minutes to practice mindfulness or deep breathing. Recognizing that you took time for yourself can be a win.
5. **Positive Interactions**: Make an effort to reach out to a friend or family member, even if it's just a quick text. Connecting with others can be uplifting.
### Self-Care Activities:
1. **Nature Walks**: Spend some time outside, whether it's a walk in the park or just sitting in your backyard. Nature can be very rejuvenating.
2. **Creative Outlets**: Engage in creative activities like painting, writing, or playing music. These can be great ways to express yourself and relieve stress.
3. **Relaxation Techniques**: Try relaxation exercises like deep breathing, meditation, or gentle yoga. These can help reduce stress and promote a sense of calm.
4. **Pampering Yourself**: Set aside time for a warm bath, skincare routine, or any activity that makes you feel good.
5. **Cooking or Baking**: Experiment with a new recipe or bake something simple. Cooking can be a fun and rewarding way to take care of yourself.
Which of these ideas resonate with you the most? Would you like to focus on any specific activities or small wins to start incorporating into your days?</t>
  </si>
  <si>
    <t>2024-08-04T05:38:58.673Z</t>
  </si>
  <si>
    <t>ObjectId(66af13f4ee95d500a8df6daf)</t>
  </si>
  <si>
    <t>I like a lot of these ideas, especially the creative outlets and nature walks. Those seem manageable and enjoyable. I’d like to try to incorporate some walks into my routine and also set aside a bit of time for writing or drawing, maybe even with my daughters if they're interested. 
I think celebrating those interactions and small accomplishments will really help, too. I just need to remember to recognize and appreciate those moments when they happen. 
How can I start incorporating these changes in a way that doesn't feel overwhelming?</t>
  </si>
  <si>
    <t>2024-08-04T05:39:00.465Z</t>
  </si>
  <si>
    <t>ObjectId(66af13f4ee95d500a8df6dba)</t>
  </si>
  <si>
    <t>2024-08-04T05:39:00.469Z</t>
  </si>
  <si>
    <t>ObjectId(66af13faee95d500a8df6dc2)</t>
  </si>
  <si>
    <t>(THINKING: I have not completed my current section yet.)
It's wonderful to hear that you're excited about incorporating nature walks and creative outlets into your routine, Mark! Here are some suggestions for starting these changes in a way that feels manageable and not overwhelming:
1. **Set Small, Specific Goals**: Instead of aiming for long walks or extensive writing sessions, start with short, specific goals. For example, aim for a 10-minute walk a few times a week or set aside just 5-10 minutes for writing or drawing.
2. **Schedule It In**: Consider scheduling these activities into your day, even if it's just a small block of time. Treat it like an appointment for yourself. This can help you prioritize these moments without feeling like they are an added burden.
3. **Be Flexible**: Allow yourself the flexibility to adjust your plans based on how you’re feeling. If a day feels too heavy, it’s okay to skip a walk or writing session. The goal is to create a positive experience, not add pressure.
4. **Involve Your Daughters**: If they’re interested, invite your daughters to join you for walks or creative activities. This can make it more enjoyable and strengthen your bond while also providing a sense of accomplishment together.
5. **Reflect on Your Day**: At the end of each day, take a moment to reflect on any small wins or positive interactions you had. This could be as simple as noting them in a journal or sharing them with your daughters.
6. **Celebrate Progress**: Acknowledge and celebrate even the smallest accomplishments. This could be a mental note, a small treat, or sharing your success with someone close to you.
How do these suggestions feel to you? Would you like to focus on any specific strategies to help you get started?</t>
  </si>
  <si>
    <t>2024-08-04T05:39:06.248Z</t>
  </si>
  <si>
    <t>ObjectId(66af13fcee95d500a8df6dd6)</t>
  </si>
  <si>
    <t>These suggestions feel very practical and doable; I appreciate that! I think starting with small, specific goals is a great approach. I’d like to aim for those short walks and set aside a few minutes for writing. Scheduling them in sounds like a good idea, too. 
Involving my daughters in the creative activities could be fun, and I’m sure they’d appreciate the time together as well. 
I'll definitely try to make a habit of reflecting on my day and noting small wins, too. It feels like a good way to shift my mindset. 
Thank you for helping me come up with these ideas! Is there anything else you think I should consider, or are we ready to wrap up for today?</t>
  </si>
  <si>
    <t>2024-08-04T05:39:08.635Z</t>
  </si>
  <si>
    <t>ObjectId(66af13fcee95d500a8df6de1)</t>
  </si>
  <si>
    <t>2024-08-04T05:39:08.640Z</t>
  </si>
  <si>
    <t>ObjectId(66af13ffee95d500a8df6de9)</t>
  </si>
  <si>
    <t>(THINKING: I have not completed my current section yet.)
I'm really glad to hear that these suggestions resonate with you, Mark! It sounds like you have a solid plan to start incorporating small, manageable changes into your routine. Involving your daughters and reflecting on your day will likely enhance your experience and strengthen your connections.
As for anything else to consider, it might be helpful to remind yourself that progress takes time, and it's okay to have ups and downs along the way. Be gentle with yourself as you navigate these changes.
If you're feeling ready, we can wrap up for today. However, if there's anything else you'd like to discuss or any questions you have, I'm here for you! What would you like to do?</t>
  </si>
  <si>
    <t>2024-08-04T05:39:11.958Z</t>
  </si>
  <si>
    <t>ObjectId(66af1401ee95d500a8df6dfd)</t>
  </si>
  <si>
    <t>I think I’m ready to wrap up for today. I feel like I have some good ideas to work with, and I really appreciate your support. I’ll focus on these small steps and see how they go. Thank you for the conversation—I feel a little lighter already!</t>
  </si>
  <si>
    <t>2024-08-04T05:39:13.160Z</t>
  </si>
  <si>
    <t>ObjectId(66af1401ee95d500a8df6e08)</t>
  </si>
  <si>
    <t>2024-08-04T05:39:13.166Z</t>
  </si>
  <si>
    <t>ObjectId(66af1405ee95d500a8df6e10)</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</si>
  <si>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a little lighter, Mark! It sounds like you have some practical ideas to work with, and I'm here to support you as you take these small steps.
To summarize our conversation today: We discussed your feelings of guilt and inadequacy related to your role as a father and the end of your marriage. We explored the importance of self-compassion and recognizing small wins. You expressed interest in incorporating nature walks and creative activities into your routine, and we brainstormed ways to make these changes manageable.
Do you have any more questions or is there anything else you'd like to discuss before we wrap up for today?</t>
  </si>
  <si>
    <t>2024-08-04T05:39:17.616Z</t>
  </si>
  <si>
    <t>ObjectId(66af1405ee95d500a8df6e22)</t>
  </si>
  <si>
    <t>2024-08-04T05:39:17.629Z</t>
  </si>
  <si>
    <t>ObjectId(66af1405ee95d500a8df6e29)</t>
  </si>
  <si>
    <t>2024-08-04T05:39:17.633Z</t>
  </si>
  <si>
    <t>ObjectId(66af1406ee95d500a8df6e35)</t>
  </si>
  <si>
    <t>Instructions completed: no
The therapist did not suggest one of the three CBT exercises (Thought Record, Behavioral Activation, or Relaxation Techniques) as instructed.
Last message coherent: yes
The therapist's last message is coherent and makes sense in the context of the conversation.</t>
  </si>
  <si>
    <t>2024-08-04T05:39:18.991Z</t>
  </si>
  <si>
    <t>ObjectId(66af1408ee95d500a8df6e42)</t>
  </si>
  <si>
    <t>No, I think you've captured everything well. I'm thankful for our time together, and I feel more hopeful about moving forward. I'm looking forward to trying out these ideas and seeing where they take me. Thank you, Dr. Smith!</t>
  </si>
  <si>
    <t>2024-08-04T05:39:20.126Z</t>
  </si>
  <si>
    <t>ObjectId(66af1408ee95d500a8df6e4d)</t>
  </si>
  <si>
    <t>2024-08-04T05:39:20.137Z</t>
  </si>
  <si>
    <t>ObjectId(66af140bee95d500a8df6e55)</t>
  </si>
  <si>
    <t>(THINKING: I have completed my current section.)
Thank you for your kind words, Mark! I'm glad to hear that you're feeling more hopeful about moving forward. 
As we wrap up our session today, we discussed your feelings of guilt and inadequacy, particularly in relation to your role as a father and the end of your marriage. We explored the importance of self-compassion and recognizing small wins, and you expressed interest in incorporating nature walks and creative activities into your routine. We also brainstormed ways to make these changes manageable.
If you have any more questions or if there's anything else you'd like to discuss, I'm here for you. Otherwise, I wish you all the best as you try out these ideas, and remember that I'm available for further support whenever you need it. 
Take care, and I look forward to our next conversation!</t>
  </si>
  <si>
    <t>2024-08-04T05:39:23.437Z</t>
  </si>
  <si>
    <t>ObjectId(66af140bee95d500a8df6e67)</t>
  </si>
  <si>
    <t>2024-08-04T05:39:23.456Z</t>
  </si>
  <si>
    <t>ObjectId(66af140cee95d500a8df6e74)</t>
  </si>
  <si>
    <t>2024-08-04T05:39:24.534Z</t>
  </si>
  <si>
    <t>ObjectId(66af1415ee95d500a8df6f56)</t>
  </si>
  <si>
    <t>2024-08-04T05:39:33.539Z</t>
  </si>
  <si>
    <t>ObjectId(66af1415ee95d500a8df6f5f)</t>
  </si>
  <si>
    <t>2024-08-04T05:39:33.541Z</t>
  </si>
  <si>
    <t>ObjectId(66af1416ee95d500a8df6f67)</t>
  </si>
  <si>
    <t>2024-08-04T05:39:34.328Z</t>
  </si>
  <si>
    <t>ObjectId(66af1417ee95d500a8df6f7b)</t>
  </si>
  <si>
    <t>Hi Dr. Smith. I'm feeling a bit overwhelmed, to be honest. It's been tough since the divorce, and I'm still struggling with a lot of feelings.</t>
  </si>
  <si>
    <t>2024-08-04T05:39:35.482Z</t>
  </si>
  <si>
    <t>ObjectId(66af1417ee95d500a8df6f86)</t>
  </si>
  <si>
    <t>2024-08-04T05:39:35.484Z</t>
  </si>
  <si>
    <t>ObjectId(66af1418ee95d500a8df6f8e)</t>
  </si>
  <si>
    <t>(THINKING: I have not completed my current section yet.)
Thank you for sharing that with me. It sounds like you're going through a really difficult time. Before we dive deeper, may I ask what name you prefer to be called by?</t>
  </si>
  <si>
    <t>2024-08-04T05:39:36.597Z</t>
  </si>
  <si>
    <t>ObjectId(66af1419ee95d500a8df6fa2)</t>
  </si>
  <si>
    <t>2024-08-04T05:39:37.182Z</t>
  </si>
  <si>
    <t>ObjectId(66af1419ee95d500a8df6fad)</t>
  </si>
  <si>
    <t>2024-08-04T05:39:37.190Z</t>
  </si>
  <si>
    <t>ObjectId(66af141aee95d500a8df6fb5)</t>
  </si>
  <si>
    <t>2024-08-04T05:39:38.152Z</t>
  </si>
  <si>
    <t>ObjectId(66af141aee95d500a8df6fc9)</t>
  </si>
  <si>
    <t>Not really, I think I just want to focus on what's been bothering me lately. But if I think of something, I'll definitely ask.</t>
  </si>
  <si>
    <t>2024-08-04T05:39:38.939Z</t>
  </si>
  <si>
    <t>ObjectId(66af141aee95d500a8df6fd4)</t>
  </si>
  <si>
    <t>2024-08-04T05:39:38.944Z</t>
  </si>
  <si>
    <t>ObjectId(66af141dee95d500a8df6fdc)</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</si>
  <si>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Mark, I appreciate your openness. Since you mentioned wanting to focus on what's been bothering you, how are you feeling today overall?</t>
  </si>
  <si>
    <t>2024-08-04T05:39:41.639Z</t>
  </si>
  <si>
    <t>ObjectId(66af141dee95d500a8df6fee)</t>
  </si>
  <si>
    <t>2024-08-04T05:39:41.657Z</t>
  </si>
  <si>
    <t>ObjectId(66af141dee95d500a8df6ff5)</t>
  </si>
  <si>
    <t>2024-08-04T05:39:41.663Z</t>
  </si>
  <si>
    <t>ObjectId(66af141eee95d500a8df7001)</t>
  </si>
  <si>
    <t>2024-08-04T05:39:42.480Z</t>
  </si>
  <si>
    <t>ObjectId(66af141fee95d500a8df700e)</t>
  </si>
  <si>
    <t>Overall, I'm feeling a mix of sadness and frustration. It's hard to shake off these feelings, and it sometimes feels like I'm stuck in a rut. There are moments when it all feels too much.</t>
  </si>
  <si>
    <t>2024-08-04T05:39:43.368Z</t>
  </si>
  <si>
    <t>ObjectId(66af141fee95d500a8df7019)</t>
  </si>
  <si>
    <t>2024-08-04T05:39:43.370Z</t>
  </si>
  <si>
    <t>ObjectId(66af1420ee95d500a8df7021)</t>
  </si>
  <si>
    <t>(THINKING: I have not completed my current section yet.)
I'm really sorry to hear that you're feeling this way, Mark. It sounds incredibly tough to deal with those emotions, especially when it feels overwhelming. Can you tell me more about what specifically makes you feel stuck in that rut?</t>
  </si>
  <si>
    <t>2024-08-04T05:39:44.598Z</t>
  </si>
  <si>
    <t>ObjectId(66af1422ee95d500a8df7035)</t>
  </si>
  <si>
    <t>I think a lot of it has to do with the sense of loss. Losing my marriage, the way my social life has changed, and even the connection I used to have with my writing group. I feel like I've isolated myself, and it's hard to find motivation or pleasure in things I once enjoyed, like writing or spending time with friends.</t>
  </si>
  <si>
    <t>2024-08-04T05:39:46.994Z</t>
  </si>
  <si>
    <t>ObjectId(66af1423ee95d500a8df7040)</t>
  </si>
  <si>
    <t>2024-08-04T05:39:47.001Z</t>
  </si>
  <si>
    <t>ObjectId(66af1425ee95d500a8df7048)</t>
  </si>
  <si>
    <t>(THINKING: I have not completed my current section yet.)
Thank you for sharing that, Mark. It makes sense that the loss of your marriage and the changes in your social life would lead to feelings of isolation and a lack of motivation. It's completely understandable to feel this way after such significant changes. 
Given what you've shared, would you like to further explore these feelings and the challenges you're facing, or would you prefer to learn a CBT exercise right away?</t>
  </si>
  <si>
    <t>2024-08-04T05:39:49.113Z</t>
  </si>
  <si>
    <t>ObjectId(66af1426ee95d500a8df705c)</t>
  </si>
  <si>
    <t>I appreciate the options, but I really just want to talk about how I’m feeling. I think I'd like to explore these feelings a bit more first, if that's okay.</t>
  </si>
  <si>
    <t>2024-08-04T05:39:50.025Z</t>
  </si>
  <si>
    <t>ObjectId(66af1426ee95d500a8df7067)</t>
  </si>
  <si>
    <t>2024-08-04T05:39:50.033Z</t>
  </si>
  <si>
    <t>ObjectId(66af1429ee95d500a8df706f)</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</si>
  <si>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 want to explore your feelings further, Mark. To start, can you further describe the main issue you are experiencing with your emotions and how they relate to your recent experiences?</t>
  </si>
  <si>
    <t>2024-08-04T05:39:53.839Z</t>
  </si>
  <si>
    <t>ObjectId(66af1429ee95d500a8df7081)</t>
  </si>
  <si>
    <t>2024-08-04T05:39:53.846Z</t>
  </si>
  <si>
    <t>ObjectId(66af1429ee95d500a8df7088)</t>
  </si>
  <si>
    <t>2024-08-04T05:39:53.847Z</t>
  </si>
  <si>
    <t>ObjectId(66af142aee95d500a8df7094)</t>
  </si>
  <si>
    <t>2024-08-04T05:39:54.530Z</t>
  </si>
  <si>
    <t>ObjectId(66af142cee95d500a8df70a1)</t>
  </si>
  <si>
    <t>I think the main issue is this deep sense of sadness that seems to hang over me all the time. It feels heavier since the divorce, and I often find myself replaying moments from my marriage and wondering if I could have done something differently. Coupled with that, there's this pervasive guilt, especially about how it's affected my daughters. I worry about how they are coping with everything too, and I sometimes feel like a failure as a parent. It all just feels very intertwined and overwhelming.</t>
  </si>
  <si>
    <t>2024-08-04T05:39:56.172Z</t>
  </si>
  <si>
    <t>ObjectId(66af142cee95d500a8df70ac)</t>
  </si>
  <si>
    <t>2024-08-04T05:39:56.178Z</t>
  </si>
  <si>
    <t>ObjectId(66af142dee95d500a8df70b4)</t>
  </si>
  <si>
    <t>(THINKING: I have not completed my current section yet.)
Thank you for sharing that, Mark. It sounds like the sadness and guilt you're feeling are deeply intertwined with your experiences and concerns for your daughters. It's understandable to feel overwhelmed when you're carrying such heavy emotions.
How does this issue affect your daily life? Are there specific ways it impacts your routine or interactions with others?</t>
  </si>
  <si>
    <t>2024-08-04T05:39:57.706Z</t>
  </si>
  <si>
    <t>ObjectId(66af142fee95d500a8df70c8)</t>
  </si>
  <si>
    <t>It's definitely affected my daily life a lot. For one, I struggle to get out of bed some days, and when I do, I'm often just going through the motions. At work, I find it hard to concentrate, which isn’t great since I have to pay attention to details as an accountant. Socially, I’ve withdrawn from friends and even my writing group. Sometimes, I just don’t feel like I have the energy to engage with people, and I worry that they wouldn’t understand what I’m going through. So, I often choose to stay home alone. It's a tough cycle.</t>
  </si>
  <si>
    <t>2024-08-04T05:39:59.761Z</t>
  </si>
  <si>
    <t>ObjectId(66af142fee95d500a8df70d3)</t>
  </si>
  <si>
    <t>2024-08-04T05:39:59.769Z</t>
  </si>
  <si>
    <t>ObjectId(66af1431ee95d500a8df70db)</t>
  </si>
  <si>
    <t>(THINKING: I have not completed my current section yet.)
It sounds like the sadness and guilt are really impacting your daily life, Mark. Struggling to get out of bed, having difficulty concentrating at work, and withdrawing from social interactions can create a tough cycle that’s hard to break. 
Are there any specific triggers that worsen these feelings for you? For example, certain situations or thoughts that seem to amplify your sadness or guilt?</t>
  </si>
  <si>
    <t>2024-08-04T05:40:01.699Z</t>
  </si>
  <si>
    <t>ObjectId(66af1433ee95d500a8df70ef)</t>
  </si>
  <si>
    <t>Yes, there are definitely triggers. For instance, when I see happy families or couples together, it hits me hard and makes me really aware of what I've lost. Also, moments when my daughters express frustration or sadness about the divorce compound my feelings of guilt. I wonder if I'm doing enough for them or if they’re okay. There are also memories that pop up unexpectedly, like anniversaries or holidays, making everything feel more intense. It’s like these reminders just pull me deeper into those feelings.</t>
  </si>
  <si>
    <t>2024-08-04T05:40:03.645Z</t>
  </si>
  <si>
    <t>ObjectId(66af1433ee95d500a8df70fa)</t>
  </si>
  <si>
    <t>2024-08-04T05:40:03.647Z</t>
  </si>
  <si>
    <t>ObjectId(66af1435ee95d500a8df7102)</t>
  </si>
  <si>
    <t>(THINKING: I have not completed my current section yet.)
Thank you for sharing those triggers, Mark. It sounds like seeing happy families and moments that remind you of your past can intensify your feelings of loss and guilt, especially when it comes to your daughters' emotions. Those anniversaries and holidays can be particularly challenging as well.
What have you tried so far to address these feelings and cope with the situation?</t>
  </si>
  <si>
    <t>2024-08-04T05:40:05.293Z</t>
  </si>
  <si>
    <t>ObjectId(66af1437ee95d500a8df7116)</t>
  </si>
  <si>
    <t>I've tried a few things, but nothing feels like it really sticks. I sometimes write down my thoughts, hoping it’ll help clear my head, but I find that I end up just journaling about the same feelings over and over. I’ve also tried to spend more time with my daughters to feel connected, which helps sometimes, but there are days when I just don't have the energy for it. I think I mostly just keep my thoughts to myself. I've avoided seeking help until now because I wasn't sure how to even start talking about it.</t>
  </si>
  <si>
    <t>2024-08-04T05:40:07.127Z</t>
  </si>
  <si>
    <t>ObjectId(66af1437ee95d500a8df7121)</t>
  </si>
  <si>
    <t>2024-08-04T05:40:07.130Z</t>
  </si>
  <si>
    <t>ObjectId(66af1438ee95d500a8df7129)</t>
  </si>
  <si>
    <t>(THINKING: I have not completed my current section yet.)
It sounds like you've been trying to cope in various ways, Mark, such as journaling and spending time with your daughters, which shows your desire to connect and process your feelings. It's understandable that journaling can sometimes feel repetitive, and it's okay to feel like you don't have the energy on certain days. 
Lastly, what emotions do you feel when these issues arise? How do those feelings manifest for you?</t>
  </si>
  <si>
    <t>2024-08-04T05:40:08.998Z</t>
  </si>
  <si>
    <t>ObjectId(66af143aee95d500a8df713d)</t>
  </si>
  <si>
    <t>When those issues arise, I mostly feel sadness and guilt, but there's also anxiety that creeps in. The sadness often feels like a heavy weight pressing down on me, almost physically exhausting. The guilt sometimes manifests as a tightness in my chest, especially when I think about my daughters. I worry that I'm not being the dad they need right now. And when the anxiety surfaces, it often leaves me feeling restless, like I can't settle my mind or body. It's a tough combination to manage.</t>
  </si>
  <si>
    <t>2024-08-04T05:40:10.719Z</t>
  </si>
  <si>
    <t>ObjectId(66af143aee95d500a8df7148)</t>
  </si>
  <si>
    <t>2024-08-04T05:40:10.725Z</t>
  </si>
  <si>
    <t>ObjectId(66af143eee95d500a8df7150)</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</si>
  <si>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that, Mark. To summarize what you've shared: You are experiencing a deep sense of sadness, guilt, and anxiety, particularly related to your divorce and its impact on your daughters. This sadness feels heavy and exhausting, while the guilt manifests as a tightness in your chest, especially when you think about your role as a father. You also mentioned that anxiety leaves you feeling restless. You've tried journaling and spending time with your daughters, but sometimes you feel too drained to engage. 
Did I capture your feelings and experiences correctly?</t>
  </si>
  <si>
    <t>2024-08-04T05:40:14.402Z</t>
  </si>
  <si>
    <t>ObjectId(66af143eee95d500a8df7162)</t>
  </si>
  <si>
    <t>2024-08-04T05:40:14.419Z</t>
  </si>
  <si>
    <t>ObjectId(66af143eee95d500a8df7169)</t>
  </si>
  <si>
    <t>2024-08-04T05:40:14.424Z</t>
  </si>
  <si>
    <t>ObjectId(66af143fee95d500a8df7175)</t>
  </si>
  <si>
    <t>2024-08-04T05:40:15.142Z</t>
  </si>
  <si>
    <t>ObjectId(66af1440ee95d500a8df7182)</t>
  </si>
  <si>
    <t>Yes, I think you've captured it well. That sounds like my feelings and experiences pretty accurately. Thank you for summarizing it like that. It helps to see it all laid out.</t>
  </si>
  <si>
    <t>2024-08-04T05:40:16.147Z</t>
  </si>
  <si>
    <t>ObjectId(66af1440ee95d500a8df718d)</t>
  </si>
  <si>
    <t>2024-08-04T05:40:16.154Z</t>
  </si>
  <si>
    <t>ObjectId(66af1445ee95d500a8df7195)</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</si>
  <si>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Mark. Given what you've shared about your feelings of sadness, guilt, and anxiety, I think it might be helpful to try a CBT exercise. 
I can suggest one of the following three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t>
  </si>
  <si>
    <t>2024-08-04T05:40:21.337Z</t>
  </si>
  <si>
    <t>ObjectId(66af1445ee95d500a8df71a7)</t>
  </si>
  <si>
    <t>2024-08-04T05:40:21.352Z</t>
  </si>
  <si>
    <t>ObjectId(66af1445ee95d500a8df71ae)</t>
  </si>
  <si>
    <t>2024-08-04T05:40:21.356Z</t>
  </si>
  <si>
    <t>ObjectId(66af1446ee95d500a8df71ba)</t>
  </si>
  <si>
    <t>Instructions completed: no
The therapist did not wait for the patient to confirm the summary before proceeding to the next section.
Last message coherent: yes</t>
  </si>
  <si>
    <t>2024-08-04T05:40:22.175Z</t>
  </si>
  <si>
    <t>ObjectId(66af1447ee95d500a8df71c7)</t>
  </si>
  <si>
    <t>I actually feel a bit hesitant about doing an exercise right now. I think I still want to focus more on talking about my feelings and experiences. Can we do a different kind of exercise or just keep discussing this for a bit longer?</t>
  </si>
  <si>
    <t>2024-08-04T05:40:23.308Z</t>
  </si>
  <si>
    <t>ObjectId(66af1447ee95d500a8df71d2)</t>
  </si>
  <si>
    <t>2024-08-04T05:40:23.314Z</t>
  </si>
  <si>
    <t>ObjectId(66af1449ee95d500a8df71da)</t>
  </si>
  <si>
    <t>(THINKING: I have not completed my current section yet.)
I completely understand, Mark. It's important to go at your own pace, and discussing your feelings further can be very beneficial. I'm here to support you in whatever way feels right for you. 
What specific feelings or experiences would you like to explore more? Is there something in particular that’s on your mind?</t>
  </si>
  <si>
    <t>2024-08-04T05:40:25.870Z</t>
  </si>
  <si>
    <t>ObjectId(66af144cee95d500a8df71ee)</t>
  </si>
  <si>
    <t>I think I’m struggling with the guilt I feel regarding my daughters. Sometimes, I feel like I’m not doing enough for them, and I worry they might blame me for the divorce. It eats away at me, especially when I see them sad or frustrated. I really want to be a good dad, but I just don’t know if I'm succeeding at that right now.</t>
  </si>
  <si>
    <t>2024-08-04T05:40:28.166Z</t>
  </si>
  <si>
    <t>ObjectId(66af144cee95d500a8df71f9)</t>
  </si>
  <si>
    <t>2024-08-04T05:40:28.171Z</t>
  </si>
  <si>
    <t>ObjectId(66af144eee95d500a8df7201)</t>
  </si>
  <si>
    <t>(THINKING: I have not completed my current section yet.)
It's completely natural to feel that way, Mark. The guilt you're experiencing as a parent, especially in the context of your daughters' feelings about the divorce, can be incredibly heavy. It's clear that you care deeply about them and want to be the best dad you can be. 
Sometimes, it can help to talk about specific moments or situations that trigger these feelings of guilt. Are there particular instances that stand out to you where you felt you weren't doing enough for them?</t>
  </si>
  <si>
    <t>2024-08-04T05:40:30.775Z</t>
  </si>
  <si>
    <t>ObjectId(66af1450ee95d500a8df7215)</t>
  </si>
  <si>
    <t>Yes, there have been a few moments that stand out. One that really sticks with me is when my daughters seemed upset after a weekend together. I could tell they were trying to put on a brave face, but I could see that they were struggling with everything. I remember thinking maybe I should have talked more with them about how they were feeling, but I didn't know how to bring it up. I feel like I missed an opportunity to connect and support them, and it makes me feel like I let them down.</t>
  </si>
  <si>
    <t>2024-08-04T05:40:32.437Z</t>
  </si>
  <si>
    <t>ObjectId(66af1450ee95d500a8df7220)</t>
  </si>
  <si>
    <t>2024-08-04T05:40:32.447Z</t>
  </si>
  <si>
    <t>ObjectId(66af1452ee95d500a8df7228)</t>
  </si>
  <si>
    <t>(THINKING: I have not completed my current section yet.)
It sounds like that moment really impacted you, Mark. It's understandable to feel like you missed an opportunity to connect with your daughters, especially when you could sense their struggle. Parenting can be incredibly challenging, and it's common to second-guess our actions or inactions.
It's important to remember that you are doing your best in a difficult situation. Would you like to explore more about how to approach these conversations with your daughters in the future, or is there something else on your mind regarding this experience?</t>
  </si>
  <si>
    <t>2024-08-04T05:40:34.557Z</t>
  </si>
  <si>
    <t>ObjectId(66af1453ee95d500a8df723c)</t>
  </si>
  <si>
    <t>I think exploring how to approach those conversations might be helpful. I really want to be there for my daughters and help them feel comfortable expressing their emotions. I'm just not sure how to start those discussions without making things worse or putting more pressure on them.</t>
  </si>
  <si>
    <t>2024-08-04T05:40:35.700Z</t>
  </si>
  <si>
    <t>ObjectId(66af1453ee95d500a8df7247)</t>
  </si>
  <si>
    <t>2024-08-04T05:40:35.707Z</t>
  </si>
  <si>
    <t>ObjectId(66af1456ee95d500a8df724f)</t>
  </si>
  <si>
    <t>(THINKING: I have not completed my current section yet.)
It's great to hear that you want to support your daughters in expressing their emotions, Mark. Starting those conversations can feel daunting, but there are gentle ways to approach it. 
One way to begin is by creating a safe and open environment. You might start by sharing your own feelings about the divorce and letting them know that it's okay to feel sad or frustrated. You could say something like, "I know this has been tough for all of us, and it's okay to talk about how we're feeling." 
Asking open-ended questions can also help, such as, "How are you feeling about everything?" or "Is there anything you want to talk about?" This way, you give them the space to share without feeling pressured.
Would you like to discuss more strategies or practice how you might approach a specific conversation with them?</t>
  </si>
  <si>
    <t>2024-08-04T05:40:38.778Z</t>
  </si>
  <si>
    <t>ObjectId(66af1458ee95d500a8df7263)</t>
  </si>
  <si>
    <t>Those suggestions are really helpful, and I like the idea of sharing my feelings to help them feel safe opening up. I think practicing how I might approach a conversation could be useful. If we could go through that, I’d appreciate it.</t>
  </si>
  <si>
    <t>2024-08-04T05:40:40.218Z</t>
  </si>
  <si>
    <t>ObjectId(66af1458ee95d500a8df726e)</t>
  </si>
  <si>
    <t>2024-08-04T05:40:40.225Z</t>
  </si>
  <si>
    <t>ObjectId(66af145eee95d500a8df7276)</t>
  </si>
  <si>
    <t>(THINKING: I have not completed my current section yet.)
I'm glad you found the suggestions helpful, Mark! Practicing how to approach the conversation can definitely make you feel more prepared. 
Let's start by imagining a scenario where you're sitting down with your daughters. You might begin with something like this:
"Hey girls, I wanted to take a moment to talk about how things have been for us lately. I know that the divorce has been hard, and I want you to know that it's okay to feel whatever you're feeling. I’ve been feeling sad and a bit lost too, and I want to make sure we can talk about it together."
How does that sound to you? Would you like to adjust anything or add to it?</t>
  </si>
  <si>
    <t>2024-08-04T05:40:46.817Z</t>
  </si>
  <si>
    <t>ObjectId(66af1460ee95d500a8df728a)</t>
  </si>
  <si>
    <t>That sounds like a good start. I like that it opens the door for them to share their feelings. I might want to add something like, "I’m here to listen to you, and we can talk about anything that’s on your mind." That way, they know it’s a safe space to really express themselves.</t>
  </si>
  <si>
    <t>2024-08-04T05:40:48.459Z</t>
  </si>
  <si>
    <t>ObjectId(66af1460ee95d500a8df7295)</t>
  </si>
  <si>
    <t>2024-08-04T05:40:48.468Z</t>
  </si>
  <si>
    <t>ObjectId(66af1462ee95d500a8df729d)</t>
  </si>
  <si>
    <t>(THINKING: I have not completed my current section yet.)
That’s a wonderful addition, Mark! By saying, "I’m here to listen to you, and we can talk about anything that’s on your mind," you’re reinforcing that safe space for them to express themselves. 
Would you like to continue practicing this conversation, or is there another aspect of it that you’d like to explore further?</t>
  </si>
  <si>
    <t>2024-08-04T05:40:50.081Z</t>
  </si>
  <si>
    <t>ObjectId(66af1463ee95d500a8df72b1)</t>
  </si>
  <si>
    <t>I think I’d like to continue practicing the conversation. Maybe we could walk through how to respond if they share that they’re feeling sad or upset? That would help me feel more prepared.</t>
  </si>
  <si>
    <t>2024-08-04T05:40:51.049Z</t>
  </si>
  <si>
    <t>ObjectId(66af1463ee95d500a8df72bc)</t>
  </si>
  <si>
    <t>2024-08-04T05:40:51.056Z</t>
  </si>
  <si>
    <t>ObjectId(66af1465ee95d500a8df72c4)</t>
  </si>
  <si>
    <t>(THINKING: I have not completed my current section yet.)
Absolutely, Mark! Practicing responses can be very helpful. 
Let’s say one of your daughters shares that she’s feeling sad. You might respond with something like:
"I'm really sorry to hear that you're feeling sad. It's okay to feel that way, and I want you to know that I'm here for you. Can you tell me more about what's making you feel this way?"
This response validates her feelings and encourages her to open up more. How does that sound to you? Would you like to adjust it or try a different scenario?</t>
  </si>
  <si>
    <t>2024-08-04T05:40:53.602Z</t>
  </si>
  <si>
    <t>ObjectId(66af1466ee95d500a8df72d8)</t>
  </si>
  <si>
    <t>That sounds good to me! I like how it acknowledges her feelings and invites her to share more. I think I would want to make sure they know it’s okay to express their emotions without any fear of judgment. Maybe I could add something like, "I promise I won't be upset with what you have to say." How does that fit into the response?</t>
  </si>
  <si>
    <t>2024-08-04T05:40:54.966Z</t>
  </si>
  <si>
    <t>ObjectId(66af1466ee95d500a8df72e3)</t>
  </si>
  <si>
    <t>2024-08-04T05:40:54.973Z</t>
  </si>
  <si>
    <t>ObjectId(66af1469ee95d500a8df72eb)</t>
  </si>
  <si>
    <t>(THINKING: I have not completed my current section yet.)
That’s a fantastic addition, Mark! By saying, "I promise I won't be upset with what you have to say," you’re reinforcing that safe space and showing your daughters that they can express their emotions freely without fear of judgment. 
So, your response could look like this:
"I'm really sorry to hear that you're feeling sad. It's okay to feel that way, and I want you to know that I'm here for you. Can you tell me more about what's making you feel this way? I promise I won't be upset with what you have to say."
This response is warm and inviting, encouraging open communication. Would you like to practice another scenario, or is there something else you’d like to focus on?</t>
  </si>
  <si>
    <t>2024-08-04T05:40:57.929Z</t>
  </si>
  <si>
    <t>ObjectId(66af146aee95d500a8df72ff)</t>
  </si>
  <si>
    <t>I think I'm feeling good about this scenario! It really helps to have those phrases to fall back on. I’d like to shift focus a bit, if that’s okay. Can we talk about how I can take care of myself during this challenging time?</t>
  </si>
  <si>
    <t>2024-08-04T05:40:58.951Z</t>
  </si>
  <si>
    <t>ObjectId(66af146aee95d500a8df730a)</t>
  </si>
  <si>
    <t>2024-08-04T05:40:58.953Z</t>
  </si>
  <si>
    <t>ObjectId(66af146fee95d500a8df7312)</t>
  </si>
  <si>
    <t>(THINKING: I have not completed my current section yet.)
Absolutely, Mark! Taking care of yourself during this challenging time is crucial. Self-care can help you manage your emotions and maintain your well-being, which in turn allows you to be more present for your daughters.
Here are a few self-care strategies you might consider:
1. **Establish a Routine**: Having a daily routine can provide structure and a sense of normalcy. Include time for work, self-care, and family activities.
2. **Physical Activity**: Engaging in regular physical activity, even if it's just a short walk, can help improve your mood and reduce stress.
3. **Mindfulness and Relaxation**: Practicing mindfulness or relaxation techniques, such as deep breathing or meditation, can help you manage anxiety and promote a sense of calm.
4. **Connect with Support**: Reach out to friends or family members who can provide support. Sharing your feelings with someone you trust can be very helpful.
5. **Engage in Hobbies**: Make time for activities you enjoy, whether it's writing, reading, or any other hobby that brings you joy.
6. **Seek Professional Help**: If you feel overwhelmed, consider talking to a therapist or counselor who can provide additional support.
Which of these strategies resonates with you the most, or is there something specific you’d like to explore further?</t>
  </si>
  <si>
    <t>2024-08-04T05:41:03.550Z</t>
  </si>
  <si>
    <t>ObjectId(66af1471ee95d500a8df7326)</t>
  </si>
  <si>
    <t>I think establishing a routine and making time for physical activity resonate with me. I could really benefit from having more structure in my day. I also miss writing and would like to incorporate that back into my routine. 
How do you suggest I start with establishing a routine that includes those elements?</t>
  </si>
  <si>
    <t>2024-08-04T05:41:05.089Z</t>
  </si>
  <si>
    <t>ObjectId(66af1471ee95d500a8df7331)</t>
  </si>
  <si>
    <t>2024-08-04T05:41:05.095Z</t>
  </si>
  <si>
    <t>ObjectId(66af1476ee95d500a8df7339)</t>
  </si>
  <si>
    <t>(THINKING: I have not completed my current section yet.)
It's great to hear that you're interested in establishing a routine, Mark! Here’s a simple way to start creating a daily structure that includes physical activity and writing:
1. **Set a Morning Routine**: Begin your day with a consistent wake-up time. You might start with a short morning stretch or a brief walk to get your body moving.
2. **Schedule Physical Activity**: Choose a time that works for you, whether it's in the morning, during lunch, or in the evening. Aim for at least 20-30 minutes of physical activity, like walking, jogging, or any exercise you enjoy. You can even combine it with listening to music or a podcast to make it more enjoyable.
3. **Incorporate Writing Time**: Set aside a specific time each day for writing. It could be in the morning after your physical activity or in the evening as a way to unwind. Start with just 10-15 minutes and gradually increase the time as you feel more comfortable.
4. **Create a Daily Schedule**: Write down your routine, including wake-up time, physical activity, writing time, work hours, and any family activities. Having a visual schedule can help you stay on track.
5. **Be Flexible**: Life can be unpredictable, so allow yourself some flexibility in your routine. If you miss a day, that's okay—just try to get back to it the next day.
6. **Reflect and Adjust**: At the end of each week, take a moment to reflect on how your routine is working for you. Adjust it as needed to better fit your needs and preferences.
Would you like to discuss any specific aspects of this routine further, or do you have any questions about how to implement it?</t>
  </si>
  <si>
    <t>2024-08-04T05:41:10.748Z</t>
  </si>
  <si>
    <t>ObjectId(66af1478ee95d500a8df734d)</t>
  </si>
  <si>
    <t>This sounds like a solid plan! I like the idea of starting with small, manageable steps, like 10-15 minutes of writing. That feels doable. I also appreciate the reminder to be flexible—it's comforting to know that I don't have to be hard on myself if things don’t go perfectly.
One question I have is about how to stay motivated. Sometimes I worry I won't stick with it, especially when I have those down days. Do you have any tips on how to keep that motivation going?</t>
  </si>
  <si>
    <t>2024-08-04T05:41:12.975Z</t>
  </si>
  <si>
    <t>ObjectId(66af1478ee95d500a8df7358)</t>
  </si>
  <si>
    <t>2024-08-04T05:41:12.981Z</t>
  </si>
  <si>
    <t>ObjectId(66af147eee95d500a8df7360)</t>
  </si>
  <si>
    <t>(THINKING: I have not completed my current section yet.)
I'm glad to hear that the plan resonates with you, Mark! Staying motivated can indeed be a challenge, especially on those tougher days. Here are some tips to help you maintain your motivation:
1. **Set Clear Goals**: Define what you want to achieve with your writing and physical activity. Having specific goals can give you something to work towards and keep you focused.
2. **Track Your Progress**: Keep a journal or a simple checklist to track your daily activities. Seeing your progress can be motivating and rewarding.
3. **Celebrate Small Wins**: Acknowledge and celebrate your achievements, no matter how small. Completing a writing session or a workout can be a reason to treat yourself or simply feel proud.
4. **Find Accountability**: Share your goals with a friend or family member who can help keep you accountable. You might even consider joining a writing group or a fitness class for added support.
5. **Create a Positive Environment**: Surround yourself with reminders of your goals. This could be quotes, images, or even a dedicated space for writing that inspires you.
6. **Practice Self-Compassion**: On days when motivation is low, remind yourself that it's okay to take a break. Be kind to yourself and recognize that ups and downs are part of the process.
7. **Mix It Up**: If you find yourself losing interest, try changing your routine. Experiment with different writing prompts or types of physical activity to keep things fresh and engaging.
Would you like to explore any of these tips further, or do you have any other questions about maintaining motivation?</t>
  </si>
  <si>
    <t>2024-08-04T05:41:18.717Z</t>
  </si>
  <si>
    <t>ObjectId(66af1480ee95d500a8df7374)</t>
  </si>
  <si>
    <t>I really like the idea of tracking progress and celebrating small wins. That feels like a good way to keep my spirits up. I think I’ll start by keeping a simple journal for both my writing and my physical activity. 
As for celebrating small wins, do you have any suggestions on what kind of rewards I could give myself? Sometimes I struggle to think of ways to treat myself that feel meaningful.</t>
  </si>
  <si>
    <t>2024-08-04T05:41:20.343Z</t>
  </si>
  <si>
    <t>ObjectId(66af1480ee95d500a8df737f)</t>
  </si>
  <si>
    <t>2024-08-04T05:41:20.345Z</t>
  </si>
  <si>
    <t>ObjectId(66af1485ee95d500a8df7387)</t>
  </si>
  <si>
    <t>(THINKING: I have not completed my current section yet.)
That sounds like a great plan, Mark! Keeping a journal for both your writing and physical activity can be a wonderful way to track your progress and reflect on your journey.
As for celebrating small wins, here are some meaningful reward ideas you might consider:
1. **Treat Yourself**: Enjoy a favorite snack or meal that you love. It could be something special that you don’t have often.
2. **Take a Break**: Allow yourself some downtime to relax, whether it’s watching a favorite show, reading a book, or taking a long bath.
3. **Engage in a Hobby**: Spend some time doing something you enjoy, like drawing, playing music, or any other creative outlet.
4. **Nature Time**: Go for a walk in a nearby park or nature area. Being outdoors can be refreshing and uplifting.
5. **Self-Care Day**: Dedicate a day to self-care activities, such as pampering yourself with a face mask, a nice bath, or anything that makes you feel good.
6. **Buy Something Small**: Treat yourself to a small item you’ve been wanting, like a new book, a journal, or something for your writing.
7. **Connect with Friends**: Plan a coffee date or a virtual hangout with a friend. Social connections can be a great way to celebrate your progress.
8. **Create a Reward Jar**: Write down different rewards on slips of paper and put them in a jar. When you achieve a goal, draw one out and enjoy that reward.
Feel free to mix and match these ideas or come up with your own! What do you think would resonate with you the most?</t>
  </si>
  <si>
    <t>2024-08-04T05:41:25.780Z</t>
  </si>
  <si>
    <t>ObjectId(66af1487ee95d500a8df739b)</t>
  </si>
  <si>
    <t>These ideas are all great! I particularly like the idea of a reward jar; it adds an element of surprise, and I think it could be fun. I also really like the self-care day idea—after all this, I think I deserve to pamper myself a bit!
I might start by jotting down a list of some rewards that feel meaningful to me and putting them in the jar. Thank you for these suggestions. They really help!</t>
  </si>
  <si>
    <t>2024-08-04T05:41:27.516Z</t>
  </si>
  <si>
    <t>ObjectId(66af1487ee95d500a8df73a6)</t>
  </si>
  <si>
    <t>2024-08-04T05:41:27.521Z</t>
  </si>
  <si>
    <t>ObjectId(66af1489ee95d500a8df73ae)</t>
  </si>
  <si>
    <t>(THINKING: I have not completed my current section yet.)
I'm glad to hear that you found the suggestions helpful, Mark! The reward jar and self-care day sound like wonderful ways to treat yourself and stay motivated. 
Creating a list of meaningful rewards is a great idea, and it can be a fun activity to think about what truly brings you joy and relaxation. 
If you feel ready, we can also explore any specific self-care activities you might want to include in your self-care day, or we can discuss anything else that’s on your mind. What would you like to do next?</t>
  </si>
  <si>
    <t>2024-08-04T05:41:29.868Z</t>
  </si>
  <si>
    <t>ObjectId(66af148aee95d500a8df73c2)</t>
  </si>
  <si>
    <t>I think it would be nice to explore some specific self-care activities for that day. I want to make it special and relaxing. What are some activities you would recommend?</t>
  </si>
  <si>
    <t>2024-08-04T05:41:30.856Z</t>
  </si>
  <si>
    <t>ObjectId(66af148aee95d500a8df73cd)</t>
  </si>
  <si>
    <t>2024-08-04T05:41:30.861Z</t>
  </si>
  <si>
    <t>ObjectId(66af1490ee95d500a8df73d5)</t>
  </si>
  <si>
    <t>(THINKING: I have not completed my current section yet.)
Here are some self-care activities you might consider for your special day, Mark:
1. **Spa Day at Home**: Treat yourself to a spa experience with a warm bath, scented candles, and soothing music. You could also include a face mask or a foot soak.
2. **Mindful Meditation**: Spend some time in meditation or mindfulness practice. This can help you relax and center yourself.
3. **Nature Walk**: Take a leisurely walk in a nearby park or nature area. Being in nature can be incredibly rejuvenating.
4. **Creative Expression**: Engage in a creative activity you enjoy, such as painting, drawing, or crafting. Letting your creativity flow can be very therapeutic.
5. **Reading**: Spend some time with a good book that you’ve been wanting to read. Create a cozy reading nook with blankets and your favorite beverage.
6. **Cooking or Baking**: Try out a new recipe or bake something you love. Cooking can be a fun and rewarding way to spend your time.
7. **Gentle Exercise**: Consider doing some gentle yoga or stretching. This can help release tension and promote relaxation.
8. **Watch a Movie or Series**: Treat yourself to a movie marathon or binge-watch a series you enjoy. Make it special with your favorite snacks.
9. **Journaling**: Spend some time reflecting in your journal. You could write about your feelings, your goals, or even just what you’re grateful for.
10. **Disconnect**: Consider taking a break from screens and social media for the day. This can help you focus on yourself and your well-being.
Feel free to mix and match these activities or modify them to fit your preferences! Which of these activities resonate with you the most?</t>
  </si>
  <si>
    <t>2024-08-04T05:41:36.624Z</t>
  </si>
  <si>
    <t>ObjectId(66af1492ee95d500a8df73e9)</t>
  </si>
  <si>
    <t>These all sound wonderful! I think I’d really enjoy a mix of things. I’d like to start with a nature walk to get some fresh air, followed by some creative expression, like drawing or writing. I could definitely treat myself to a spa day at home with a bath and some mindfulness. Then maybe end the day with a good book or a movie. 
That sounds like a nice balance! Thank you for these suggestions—they make me feel more excited about taking care of myself.</t>
  </si>
  <si>
    <t>2024-08-04T05:41:38.480Z</t>
  </si>
  <si>
    <t>ObjectId(66af1492ee95d500a8df73f4)</t>
  </si>
  <si>
    <t>2024-08-04T05:41:38.490Z</t>
  </si>
  <si>
    <t>ObjectId(66af1496ee95d500a8df73fc)</t>
  </si>
  <si>
    <t>(THINKING: I have not completed my current section yet.)
I'm so glad to hear that you're feeling excited about taking care of yourself, Mark! Your plan for a nature walk, followed by creative expression, a spa day at home, and ending with a good book or movie sounds like a perfect balance of relaxation and enjoyment.
Taking the time to nurture yourself is essential, especially during challenging times. If you have any more questions or if there's anything else you'd like to discuss or explore, feel free to let me know! Otherwise, I'm here to support you whenever you need it.</t>
  </si>
  <si>
    <t>2024-08-04T05:41:42.270Z</t>
  </si>
  <si>
    <t>ObjectId(66af1497ee95d500a8df7410)</t>
  </si>
  <si>
    <t>Thank you, I really appreciate your support, Dr. Smith. I feel like I have a clearer plan moving forward, both for connecting with my daughters and for taking care of myself. I don’t have any more questions right now, but I’m sure I’ll think of some in the future. It really helps to talk about everything.</t>
  </si>
  <si>
    <t>2024-08-04T05:41:43.899Z</t>
  </si>
  <si>
    <t>ObjectId(66af1497ee95d500a8df741b)</t>
  </si>
  <si>
    <t>2024-08-04T05:41:43.906Z</t>
  </si>
  <si>
    <t>ObjectId(66af149cee95d500a8df7423)</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</si>
  <si>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feel more clarity moving forward, Mark. It’s been a pleasure discussing your plans for connecting with your daughters and taking care of yourself. 
To summarize, we talked about the importance of establishing a routine that includes physical activity and writing, as well as how to approach conversations with your daughters about their feelings. We also explored self-care activities, and you created a lovely plan for a self-care day that includes a nature walk, creative expression, a spa day at home, and some relaxation time with a good book or movie.
Do you have any more questions or is there anything else you would like to discuss before we finish our session?</t>
  </si>
  <si>
    <t>2024-08-04T05:41:48.919Z</t>
  </si>
  <si>
    <t>ObjectId(66af149cee95d500a8df7435)</t>
  </si>
  <si>
    <t>2024-08-04T05:41:48.932Z</t>
  </si>
  <si>
    <t>ObjectId(66af149cee95d500a8df743c)</t>
  </si>
  <si>
    <t>2024-08-04T05:41:48.935Z</t>
  </si>
  <si>
    <t>ObjectId(66af149eee95d500a8df7448)</t>
  </si>
  <si>
    <t>Instructions completed: no
The therapist did not suggest a CBT exercise as instructed in Task 4a, nor did they allow the patient to select an exercise as required in Task 4c.
Last message coherent: yes
The therapist's last message is coherent and makes sense in the context of the conversation.</t>
  </si>
  <si>
    <t>2024-08-04T05:41:50.241Z</t>
  </si>
  <si>
    <t>ObjectId(66af149fee95d500a8df7455)</t>
  </si>
  <si>
    <t>No, I think we covered a lot, and I feel good about everything we discussed. Thank you so much for your help and guidance today, Dr. Smith. I appreciate it and look forward to implementing these ideas!</t>
  </si>
  <si>
    <t>2024-08-04T05:41:51.894Z</t>
  </si>
  <si>
    <t>ObjectId(66af149fee95d500a8df7460)</t>
  </si>
  <si>
    <t>2024-08-04T05:41:51.902Z</t>
  </si>
  <si>
    <t>ObjectId(66af14a2ee95d500a8df7468)</t>
  </si>
  <si>
    <t>(THINKING: I have completed my current section.)
Thank you for your kind words, Mark! I'm glad to hear that you feel good about our discussion today. 
To recap, we talked about establishing a routine that includes physical activity and writing, how to approach conversations with your daughters about their feelings, and we explored a variety of self-care activities for your special day. You also created a plan that includes a nature walk, creative expression, a spa day at home, and some relaxation time with a good book or movie.
If you have any more questions in the future or need further support, please don't hesitate to reach out. I wish you all the best as you implement these ideas, and I hope you have a wonderful self-care day! 
Goodbye for now, Mark!</t>
  </si>
  <si>
    <t>2024-08-04T05:41:54.856Z</t>
  </si>
  <si>
    <t>ObjectId(66af14a2ee95d500a8df747a)</t>
  </si>
  <si>
    <t>2024-08-04T05:41:54.869Z</t>
  </si>
  <si>
    <t>ObjectId(66af14a4ee95d500a8df7487)</t>
  </si>
  <si>
    <t>2024-08-04T05:41:56.285Z</t>
  </si>
  <si>
    <t>ObjectId(66af1528ee95d500a8df7b8b)</t>
  </si>
  <si>
    <t>2024-08-04T05:44:08.511Z</t>
  </si>
  <si>
    <t>ObjectId(66af1528ee95d500a8df7b94)</t>
  </si>
  <si>
    <t>2024-08-04T05:44:08.514Z</t>
  </si>
  <si>
    <t>ObjectId(66af1529ee95d500a8df7b9c)</t>
  </si>
  <si>
    <t>2024-08-04T05:44:09.719Z</t>
  </si>
  <si>
    <t>ObjectId(66af152aee95d500a8df7bb0)</t>
  </si>
  <si>
    <t>Hi, I'm Mark. Thanks for asking! I'm feeling a bit overwhelmed today, to be honest. It's hard to shake off this sense of sadness and fatigue.</t>
  </si>
  <si>
    <t>2024-08-04T05:44:10.530Z</t>
  </si>
  <si>
    <t>ObjectId(66af152aee95d500a8df7bbb)</t>
  </si>
  <si>
    <t>2024-08-04T05:44:10.534Z</t>
  </si>
  <si>
    <t>ObjectId(66af152eee95d500a8df7bc3)</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</si>
  <si>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going through a tough time, Mark. Feeling overwhelmed and sad can be really challenging. Can you tell me more about what might be contributing to these feelings?</t>
  </si>
  <si>
    <t>2024-08-04T05:44:14.336Z</t>
  </si>
  <si>
    <t>ObjectId(66af152eee95d500a8df7bd5)</t>
  </si>
  <si>
    <t>2024-08-04T05:44:14.351Z</t>
  </si>
  <si>
    <t>ObjectId(66af152eee95d500a8df7bdc)</t>
  </si>
  <si>
    <t>2024-08-04T05:44:14.356Z</t>
  </si>
  <si>
    <t>ObjectId(66af152eee95d500a8df7be8)</t>
  </si>
  <si>
    <t>Instructions completed: no
The therapist did not ask if the patient had any questions about the service or about the therapist.
Last message coherent: yes</t>
  </si>
  <si>
    <t>2024-08-04T05:44:14.989Z</t>
  </si>
  <si>
    <t>ObjectId(66af1530ee95d500a8df7bf5)</t>
  </si>
  <si>
    <t>I think a lot of it has to do with my recent divorce. It feels like my whole life has changed, and I’m still trying to adjust to living alone. I miss the connection I had with my ex-wife, even if it was a strained one. And juggling the shared custody of my daughters adds another layer of stress. I want to be there for them, but I often feel so tired and disconnected.</t>
  </si>
  <si>
    <t>2024-08-04T05:44:16.231Z</t>
  </si>
  <si>
    <t>ObjectId(66af1530ee95d500a8df7c00)</t>
  </si>
  <si>
    <t>2024-08-04T05:44:16.238Z</t>
  </si>
  <si>
    <t>ObjectId(66af1532ee95d500a8df7c08)</t>
  </si>
  <si>
    <t>(THINKING: I have not completed my current section yet.)
It sounds like you're navigating a lot of significant changes, Mark. Going through a divorce and adjusting to living alone can be incredibly difficult, especially when you also want to be there for your daughters. It's understandable to feel tired and disconnected during such a challenging time. 
How have you been coping with these feelings and the changes in your life? Would you like to explore this further, or would you prefer to learn a CBT exercise right away?</t>
  </si>
  <si>
    <t>2024-08-04T05:44:18.012Z</t>
  </si>
  <si>
    <t>ObjectId(66af1532ee95d500a8df7c1c)</t>
  </si>
  <si>
    <t>I’m not sure what CBT is, so could you explain that before I decide? I’d like to understand how it might help me first.</t>
  </si>
  <si>
    <t>2024-08-04T05:44:18.839Z</t>
  </si>
  <si>
    <t>ObjectId(66af1532ee95d500a8df7c27)</t>
  </si>
  <si>
    <t>2024-08-04T05:44:18.845Z</t>
  </si>
  <si>
    <t>ObjectId(66af1534ee95d500a8df7c2f)</t>
  </si>
  <si>
    <t>(THINKING: I have not completed my current section yet.)
Of course, Mark! CBT stands for Cognitive Behavioral Therapy. It's a type of therapy that focuses on identifying and changing negative thought patterns and behaviors. The idea is that our thoughts, feelings, and behaviors are interconnected, and by changing negative thoughts, we can improve our emotional state and overall well-being.
CBT exercises can help you develop coping strategies, challenge unhelpful thoughts, and engage in activities that can improve your mood. Would you like to explore your current feelings and situation further, or would you prefer to try a CBT exercise now?</t>
  </si>
  <si>
    <t>2024-08-04T05:44:20.928Z</t>
  </si>
  <si>
    <t>ObjectId(66af1536ee95d500a8df7c43)</t>
  </si>
  <si>
    <t>Thanks for explaining that! It sounds interesting, but I think I’d prefer to talk about my feelings and situation a bit more first. I want to make sure we’re addressing the underlying issues before jumping into exercises. Does that sound okay?</t>
  </si>
  <si>
    <t>2024-08-04T05:44:22.138Z</t>
  </si>
  <si>
    <t>ObjectId(66af1536ee95d500a8df7c4e)</t>
  </si>
  <si>
    <t>2024-08-04T05:44:22.142Z</t>
  </si>
  <si>
    <t>ObjectId(66af153aee95d500a8df7c56)</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</si>
  <si>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That sounds perfectly okay, Mark. Let's delve deeper into your feelings and situation. 
To start, can you further describe the main issue you are experiencing? What specific thoughts or feelings are most prominent for you right now?</t>
  </si>
  <si>
    <t>2024-08-04T05:44:26.043Z</t>
  </si>
  <si>
    <t>ObjectId(66af153aee95d500a8df7c68)</t>
  </si>
  <si>
    <t>2024-08-04T05:44:26.060Z</t>
  </si>
  <si>
    <t>ObjectId(66af153aee95d500a8df7c6f)</t>
  </si>
  <si>
    <t>2024-08-04T05:44:26.065Z</t>
  </si>
  <si>
    <t>ObjectId(66af153aee95d500a8df7c7b)</t>
  </si>
  <si>
    <t>2024-08-04T05:44:26.715Z</t>
  </si>
  <si>
    <t>ObjectId(66af153cee95d500a8df7c88)</t>
  </si>
  <si>
    <t>One of the main issues is this heavy feeling of sadness that seems to linger all the time. I often think about how things used to be, especially with my family when we were all together. I feel like I've lost a lot—my marriage, the daily interactions, and even some friendships that revolved around that life. 
Along with that, I constantly battle feelings of guilt. I worry about how my actions during the marriage affected my daughters, and I question if I'm being a good enough father for them now that things have changed. There's also this persistent fatigue that makes it hard to concentrate or enjoy the things I used to love, like writing. It's like a cloud that just won’t lift.</t>
  </si>
  <si>
    <t>2024-08-04T05:44:28.868Z</t>
  </si>
  <si>
    <t>ObjectId(66af153cee95d500a8df7c93)</t>
  </si>
  <si>
    <t>2024-08-04T05:44:28.870Z</t>
  </si>
  <si>
    <t>ObjectId(66af153eee95d500a8df7c9b)</t>
  </si>
  <si>
    <t>(THINKING: I have not completed my current section yet.)
Thank you for sharing that with me, Mark. It sounds like you're carrying a heavy emotional burden with the sadness and guilt you're feeling. The loss of your marriage and the changes in your family dynamics can understandably lead to a sense of grief and fatigue. 
How does this issue affect your daily life? Are there specific ways in which these feelings impact your routine or interactions with others?</t>
  </si>
  <si>
    <t>2024-08-04T05:44:30.335Z</t>
  </si>
  <si>
    <t>ObjectId(66af1541ee95d500a8df7caf)</t>
  </si>
  <si>
    <t>It's definitely impacting my daily life quite a bit. I often find it hard to get out of bed in the morning and face the day. I go through the motions of my routine—getting the girls ready when it's my turn and going to work—but it feels like I'm on autopilot. I don't have the energy or motivation to do much beyond that.
Socially, I've withdrawn quite a bit. I used to be active in my writer's group, but I haven't been able to bring myself to attend meetings or engage with friends. I feel embarrassed about my situation and worried that others might judge me. So, I mostly stay at home, and while I do spend time with my daughters, it’s often tinged with this cloud of sadness that makes it hard to fully enjoy our time together. It's all very unfulfilling.</t>
  </si>
  <si>
    <t>2024-08-04T05:44:33.179Z</t>
  </si>
  <si>
    <t>ObjectId(66af1541ee95d500a8df7cba)</t>
  </si>
  <si>
    <t>2024-08-04T05:44:33.183Z</t>
  </si>
  <si>
    <t>ObjectId(66af1542ee95d500a8df7cc2)</t>
  </si>
  <si>
    <t>(THINKING: I have not completed my current section yet.)
It sounds like your feelings of sadness and fatigue are significantly affecting your daily life, Mark. You mentioned feeling like you're on autopilot, struggling to find motivation, and withdrawing from social activities that once brought you joy. It's understandable to feel embarrassed and worried about judgment, which can make it even harder to reach out for support.
Are there any specific triggers that worsen these feelings for you? For example, are there certain situations or thoughts that seem to amplify your sadness or fatigue?</t>
  </si>
  <si>
    <t>2024-08-04T05:44:34.928Z</t>
  </si>
  <si>
    <t>ObjectId(66af1545ee95d500a8df7cd6)</t>
  </si>
  <si>
    <t>Yes, there are definitely some triggers that make things worse. For example, being alone in the evenings can be particularly tough. It’s quiet, and the silence amplifies my thoughts about what I’ve lost and my worries about the future. 
Also, when I think about special occasions, like birthdays or holidays, it hits me harder. I feel a sense of emptiness about how those moments have changed and I worry about how my daughters are feeling about it too.
Even things like seeing happy families or couples can trigger feelings of loneliness and regret. It’s like a constant reminder of what I used to have and what’s now missing from my life.</t>
  </si>
  <si>
    <t>2024-08-04T05:44:37.481Z</t>
  </si>
  <si>
    <t>ObjectId(66af1545ee95d500a8df7ce1)</t>
  </si>
  <si>
    <t>2024-08-04T05:44:37.483Z</t>
  </si>
  <si>
    <t>ObjectId(66af1548ee95d500a8df7ce9)</t>
  </si>
  <si>
    <t>(THINKING: I have not completed my current section yet.)
Thank you for sharing those triggers with me, Mark. It sounds like being alone in the evenings and facing special occasions can intensify your feelings of sadness and loneliness. The reminders of what you've lost and the changes in your family dynamics can be particularly painful, especially when you worry about how your daughters are coping as well.
What have you tried so far to address these feelings and the challenges you're facing? Have there been any strategies or activities that have helped, even a little?</t>
  </si>
  <si>
    <t>2024-08-04T05:44:40.537Z</t>
  </si>
  <si>
    <t>ObjectId(66af154bee95d500a8df7cfd)</t>
  </si>
  <si>
    <t>I’ve tried a few things. I’ve made an effort to spend time with my daughters when they’re with me, even if it sometimes feels forced. Just being around them helps, but I worry it’s not enough. I’ve also tried to get back into writing, since it used to be a big passion of mine. However, I often find that I just can’t get the words out or feel inspiration.
There were a couple of times I attempted to reach out to old friends, but I didn’t follow through because I felt embarrassed about my situation. I also attempted to start exercising, thinking that maybe getting outside and moving might help lift my mood a bit, but that motivation fades quickly, and I find myself returning to the same cycle. It feels like a struggle to stay engaged with any positive activities.</t>
  </si>
  <si>
    <t>2024-08-04T05:44:43.626Z</t>
  </si>
  <si>
    <t>ObjectId(66af154bee95d500a8df7d08)</t>
  </si>
  <si>
    <t>2024-08-04T05:44:43.629Z</t>
  </si>
  <si>
    <t>ObjectId(66af154eee95d500a8df7d10)</t>
  </si>
  <si>
    <t>(THINKING: I have not completed my current section yet.)
It sounds like you've been making efforts to engage with your daughters and reconnect with your writing, which is commendable, even if it feels forced at times. It's understandable that reaching out to friends can be difficult, especially when you're feeling embarrassed about your situation. The struggle to maintain motivation for exercise and other positive activities is also a common challenge when dealing with feelings of sadness and fatigue.
To summarize, you're experiencing a heavy sadness and guilt related to your divorce and the changes in your family life. This affects your daily routine, making you feel like you're on autopilot and leading to social withdrawal. Specific triggers, such as being alone in the evenings and facing special occasions, worsen these feelings. You've tried spending time with your daughters, attempting to write, reaching out to friends, and starting to exercise, but you often find it hard to stay engaged with these activities.
Did I capture your situation correctly, or is there anything you would like to add or change?</t>
  </si>
  <si>
    <t>2024-08-04T05:44:46.398Z</t>
  </si>
  <si>
    <t>ObjectId(66af154fee95d500a8df7d24)</t>
  </si>
  <si>
    <t>Yes, you've captured my situation pretty well. I think you've summed it up accurately. It’s just a tough place to be in, and I sometimes feel like I’m stuck and don’t know how to move forward. I appreciate you helping me articulate all of this. Do you think we could discuss some actionable steps or strategies that might help me start feeling better?</t>
  </si>
  <si>
    <t>2024-08-04T05:44:47.821Z</t>
  </si>
  <si>
    <t>ObjectId(66af154fee95d500a8df7d2f)</t>
  </si>
  <si>
    <t>2024-08-04T05:44:47.827Z</t>
  </si>
  <si>
    <t>ObjectId(66af1556ee95d500a8df7d37)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</si>
  <si>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I captured your situation accurately, Mark. It can indeed feel tough and overwhelming, but discussing actionable steps is a great way to start moving forward.
Based on what you've shared, I believe a good approach could be to try a CBT exercise. One option is **Behavioral Activation**, which focuses on scheduling enjoyable activities to help increase your engagement and lift your mood. This could be particularly helpful given your interest in reconnecting with writing and spending quality time with your daughters.
Would you like to explore this exercise, or would you prefer to consider another option, such as **Thought Record** or **Relaxation Techniques**?</t>
  </si>
  <si>
    <t>2024-08-04T05:44:54.854Z</t>
  </si>
  <si>
    <t>ObjectId(66af1556ee95d500a8df7d49)</t>
  </si>
  <si>
    <t>2024-08-04T05:44:54.861Z</t>
  </si>
  <si>
    <t>ObjectId(66af1556ee95d500a8df7d50)</t>
  </si>
  <si>
    <t>2024-08-04T05:44:54.864Z</t>
  </si>
  <si>
    <t>ObjectId(66af1557ee95d500a8df7d5c)</t>
  </si>
  <si>
    <t>Instructions completed: no
The therapist did not ask about the emotions Mark feels when the issue arises, which is part of Task 3a.
Last message coherent: yes</t>
  </si>
  <si>
    <t>2024-08-04T05:44:55.710Z</t>
  </si>
  <si>
    <t>ObjectId(66af1559ee95d500a8df7d69)</t>
  </si>
  <si>
    <t>I think trying the Behavioral Activation exercise sounds like a good idea. It would be helpful to find ways to re-engage with activities that might lift my mood. How do we get started with that?</t>
  </si>
  <si>
    <t>2024-08-04T05:44:57.257Z</t>
  </si>
  <si>
    <t>ObjectId(66af1559ee95d500a8df7d74)</t>
  </si>
  <si>
    <t>2024-08-04T05:44:57.269Z</t>
  </si>
  <si>
    <t>ObjectId(66af155cee95d500a8df7d7c)</t>
  </si>
  <si>
    <t>(THINKING: I have not completed my current section yet.)
Great choice, Mark! Behavioral Activation can be a powerful way to help you reconnect with activities that bring you joy and fulfillment. 
To get started, here are the steps involved in the Behavioral Activation exercise:
1. **Identify Activities**: Think about activities that you find enjoyable or meaningful. These could be things you used to do or new activities you might want to try.
2. **Schedule Activities**: Once you have a list, try to schedule these activities into your daily or weekly routine. Start with small, manageable tasks.
3. **Increase Frequency**: Gradually increase the frequency and duration of these activities as you start to feel more engaged.
4. **Monitor Your Mood**: Before and after each activity, take note of your mood and motivation levels. This will help you see the impact of these activities on your overall well-being.
5. **Reflect**: After a week or so, reflect on how these activities have affected your mood and motivation. 
Let's start with the first step. Can you think of a few activities that you used to enjoy or new ones you'd like to try? Feel free to list them out!</t>
  </si>
  <si>
    <t>2024-08-04T05:45:00.413Z</t>
  </si>
  <si>
    <t>ObjectId(66af1562ee95d500a8df7d90)</t>
  </si>
  <si>
    <t>Sure, I can try to think of some activities! Here are a few that come to mind:
1. **Writing**: I used to love writing children's stories, and I’d like to get back into that, even if it’s just for a little while.
2. **Reading**: I used to find joy in reading. I could pick up a book or even join a local book club.
3. **Walking**: Going for walks in the park could be refreshing and a good way to clear my head.
4. **Cooking/Baking**: I enjoy cooking, especially trying new recipes. That could be a fun way to pass some time.
5. **Family Game Night**: Maybe setting up a game night with my daughters could create some enjoyable bonding time.
What do you think? Would these work for the exercise?</t>
  </si>
  <si>
    <t>2024-08-04T05:45:06.363Z</t>
  </si>
  <si>
    <t>ObjectId(66af1562ee95d500a8df7d9b)</t>
  </si>
  <si>
    <t>2024-08-04T05:45:06.367Z</t>
  </si>
  <si>
    <t>ObjectId(66af1564ee95d500a8df7da3)</t>
  </si>
  <si>
    <t>(THINKING: I have not completed my current section yet.)
Those are fantastic activities, Mark! Each of them has the potential to bring you joy and help you reconnect with your interests and your daughters. 
1. **Writing**: This could be a great creative outlet for you.
2. **Reading**: Joining a book club could also help you connect with others.
3. **Walking**: A simple yet effective way to clear your mind and get some fresh air.
4. **Cooking/Baking**: This can be both enjoyable and rewarding, especially when you share the results with your daughters.
5. **Family Game Night**: This is a wonderful way to bond and create positive memories together.
Now, let's move on to the next step. Can you try to schedule these activities into your week? Start with one or two activities that feel manageable, and let me know when you plan to do them. This will help you create a routine that incorporates these enjoyable activities into your life.</t>
  </si>
  <si>
    <t>2024-08-04T05:45:08.718Z</t>
  </si>
  <si>
    <t>ObjectId(66af156aee95d500a8df7db7)</t>
  </si>
  <si>
    <t>Okay, I’ll give it a try! Here’s a rough schedule for the week:
- **Writing**: I’ll set aside some time on Saturday morning for about 30 minutes to write. I can try to develop a new story idea.
- **Walking**: I can go for a walk on Tuesday and Thursday evenings for about 20-30 minutes after work. It would be nice to unwind.
- **Cooking/Baking**: I’ll plan to try a new recipe for dinner on Sunday. I could even involve my daughters in it!
- **Family Game Night**: I’ll aim for Friday evening to have a game night with my daughters. We can spend some quality time together.
How does that sound? I think it feels manageable, and I'm looking forward to trying these activities!</t>
  </si>
  <si>
    <t>2024-08-04T05:45:14.353Z</t>
  </si>
  <si>
    <t>ObjectId(66af156aee95d500a8df7dc2)</t>
  </si>
  <si>
    <t>2024-08-04T05:45:14.358Z</t>
  </si>
  <si>
    <t>ObjectId(66af156dee95d500a8df7dca)</t>
  </si>
  <si>
    <t>(THINKING: I have not completed my current section yet.)
That sounds like a wonderful and manageable schedule, Mark! You've thoughtfully planned activities that not only engage you but also allow for quality time with your daughters. 
- **Writing on Saturday** will give you a creative outlet.
- **Walking on Tuesday and Thursday** will help you unwind after work.
- **Cooking on Sunday** with your daughters can be a fun bonding experience.
- **Family Game Night on Friday** is a great way to end the week on a positive note.
I encourage you to stick to this schedule as best as you can and notice how these activities impact your mood and energy levels. 
If you have any questions about the Behavioral Activation exercise or if there's anything else you'd like to discuss, feel free to let me know. Otherwise, we can wrap up our session for today!</t>
  </si>
  <si>
    <t>2024-08-04T05:45:17.422Z</t>
  </si>
  <si>
    <t>ObjectId(66af156eee95d500a8df7dde)</t>
  </si>
  <si>
    <t>Thank you! I appreciate your guidance through this process. I feel a bit more hopeful about trying these activities. I don’t have any questions right now, but I’d like to check in next time about how the week went and how I'm feeling after doing these activities. That would really help me stay accountable. How does that sound?</t>
  </si>
  <si>
    <t>2024-08-04T05:45:18.745Z</t>
  </si>
  <si>
    <t>ObjectId(66af156eee95d500a8df7de9)</t>
  </si>
  <si>
    <t>2024-08-04T05:45:18.748Z</t>
  </si>
  <si>
    <t>ObjectId(66af1574ee95d500a8df7df1)</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</si>
  <si>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more hopeful, Mark! Checking in next time about how the week went and how you're feeling after trying these activities sounds like a great plan. It will definitely help you stay accountable and reflect on your progress.
To summarize our session today: We discussed the feelings of sadness and fatigue you're experiencing due to your recent divorce and how it affects your daily life. We explored specific triggers and what you've tried so far to cope. We then focused on the Behavioral Activation exercise, where you identified activities to engage in, and you created a manageable schedule for the week.
Do you have any more questions or is there anything else you'd like to discuss before we wrap up?</t>
  </si>
  <si>
    <t>2024-08-04T05:45:24.474Z</t>
  </si>
  <si>
    <t>ObjectId(66af1574ee95d500a8df7e03)</t>
  </si>
  <si>
    <t>2024-08-04T05:45:24.488Z</t>
  </si>
  <si>
    <t>ObjectId(66af1574ee95d500a8df7e0a)</t>
  </si>
  <si>
    <t>2024-08-04T05:45:24.494Z</t>
  </si>
  <si>
    <t>ObjectId(66af1575ee95d500a8df7e16)</t>
  </si>
  <si>
    <t>2024-08-04T05:45:25.204Z</t>
  </si>
  <si>
    <t>ObjectId(66af1576ee95d500a8df7e23)</t>
  </si>
  <si>
    <t>No, that all sounds good to me. I appreciate you taking the time to guide me through everything today. I look forward to our next session to share how it went and discuss what’s next. Thank you again for your support!</t>
  </si>
  <si>
    <t>2024-08-04T05:45:26.330Z</t>
  </si>
  <si>
    <t>ObjectId(66af1576ee95d500a8df7e2e)</t>
  </si>
  <si>
    <t>2024-08-04T05:45:26.334Z</t>
  </si>
  <si>
    <t>ObjectId(66af1579ee95d500a8df7e36)</t>
  </si>
  <si>
    <t>(THINKING: I have completed my current section.)
Thank you for your kind words, Mark! I'm glad I could support you today. 
As we finish our session, I want to recap what we've discussed: We explored the feelings of sadness and fatigue you're experiencing due to your recent divorce, how it impacts your daily life, and the specific triggers that worsen these feelings. We then focused on the Behavioral Activation exercise, where you identified activities to engage in and created a manageable schedule for the week ahead.
If you don't have any more questions or topics to discuss, I want to express my availability for further support. I wish you well as you try out these activities, and I look forward to hearing about your experiences in our next session. 
Take care, and goodbye for now!</t>
  </si>
  <si>
    <t>2024-08-04T05:45:29.506Z</t>
  </si>
  <si>
    <t>ObjectId(66af1579ee95d500a8df7e48)</t>
  </si>
  <si>
    <t>2024-08-04T05:45:29.512Z</t>
  </si>
  <si>
    <t>ObjectId(66af157aee95d500a8df7e55)</t>
  </si>
  <si>
    <t>2024-08-04T05:45:30.887Z</t>
  </si>
  <si>
    <t>ObjectId(66af157aee95d500a8df7e7b)</t>
  </si>
  <si>
    <t>2024-08-04T05:45:30.931Z</t>
  </si>
  <si>
    <t>ObjectId(66af157aee95d500a8df7e84)</t>
  </si>
  <si>
    <t>2024-08-04T05:45:30.934Z</t>
  </si>
  <si>
    <t>ObjectId(66af157bee95d500a8df7e90)</t>
  </si>
  <si>
    <t>2024-08-04T05:45:31.524Z</t>
  </si>
  <si>
    <t>ObjectId(66af157cee95d500a8df7e9f)</t>
  </si>
  <si>
    <t>2024-08-04T05:45:32.268Z</t>
  </si>
  <si>
    <t>ObjectId(66af157dee95d500a8df7eb3)</t>
  </si>
  <si>
    <t>Hi, Dr. Smith. I’m feeling a bit low, to be honest. It's like the weight of everything from the past few years is still hanging over me. I’ve been trying to cope with the end of my marriage and all those feelings of guilt—it's just overwhelming sometimes.</t>
  </si>
  <si>
    <t>2024-08-04T05:45:33.499Z</t>
  </si>
  <si>
    <t>ObjectId(66af157dee95d500a8df7ebe)</t>
  </si>
  <si>
    <t>2024-08-04T05:45:33.502Z</t>
  </si>
  <si>
    <t>ObjectId(66af157eee95d500a8df7eca)</t>
  </si>
  <si>
    <t>2024-08-04T05:45:34.139Z</t>
  </si>
  <si>
    <t>ObjectId(66af157fee95d500a8df7ed9)</t>
  </si>
  <si>
    <t>Thank you for sharing that with me. I understand that you're going through a tough time. Before we dive deeper, may I ask what name you prefer to be called by?</t>
  </si>
  <si>
    <t>2024-08-04T05:45:35.037Z</t>
  </si>
  <si>
    <t>ObjectId(66af157fee95d500a8df7eed)</t>
  </si>
  <si>
    <t>You can just call me Mark. That’s my name, and it feels more comfortable to use it.</t>
  </si>
  <si>
    <t>2024-08-04T05:45:35.758Z</t>
  </si>
  <si>
    <t>ObjectId(66af157fee95d500a8df7ef8)</t>
  </si>
  <si>
    <t>2024-08-04T05:45:35.764Z</t>
  </si>
  <si>
    <t>ObjectId(66af1580ee95d500a8df7f04)</t>
  </si>
  <si>
    <t>2024-08-04T05:45:36.201Z</t>
  </si>
  <si>
    <t>ObjectId(66af1580ee95d500a8df7f13)</t>
  </si>
  <si>
    <t>Thank you, Mark. It's great to meet you! Do you have any questions about the service or about me that you'd like to ask?</t>
  </si>
  <si>
    <t>2024-08-04T05:45:36.980Z</t>
  </si>
  <si>
    <t>ObjectId(66af1582ee95d500a8df7f27)</t>
  </si>
  <si>
    <t xml:space="preserve">Not really, I think I understand what this is about. I just want to find a way to feel better and maybe work through some of the stuff that’s been weighing me down. </t>
  </si>
  <si>
    <t>2024-08-04T05:45:38.003Z</t>
  </si>
  <si>
    <t>ObjectId(66af1582ee95d500a8df7f32)</t>
  </si>
  <si>
    <t>2024-08-04T05:45:38.006Z</t>
  </si>
  <si>
    <t>ObjectId(66af1582ee95d500a8df7f3e)</t>
  </si>
  <si>
    <t>2024-08-04T05:45:38.663Z</t>
  </si>
  <si>
    <t>ObjectId(66af1582ee95d500a8df7f4e)</t>
  </si>
  <si>
    <t>2024-08-04T05:45:38.672Z</t>
  </si>
  <si>
    <t>ObjectId(66af1584ee95d500a8df7f5c)</t>
  </si>
  <si>
    <t>2024-08-04T05:45:40.778Z</t>
  </si>
  <si>
    <t>ObjectId(66af1584ee95d500a8df7f6a)</t>
  </si>
  <si>
    <t>2024-08-04T05:45:40.792Z</t>
  </si>
  <si>
    <t>ObjectId(66af1585ee95d500a8df7f71)</t>
  </si>
  <si>
    <t>I'm glad to hear that you have a sense of what you want to achieve. So, Mark, how are you doing today?</t>
  </si>
  <si>
    <t>2024-08-04T05:45:41.899Z</t>
  </si>
  <si>
    <t>ObjectId(66af1586ee95d500a8df7f87)</t>
  </si>
  <si>
    <t>Instructions completed: no
Last message coherent: no
Reason: The therapist repeated the question "How are you doing today?" which was already answered by the patient at the beginning of the conversation. This repetition is unnecessary and does not address the patient's expressed concerns.</t>
  </si>
  <si>
    <t>2024-08-04T05:45:42.869Z</t>
  </si>
  <si>
    <t>ObjectId(66af1587ee95d500a8df7f94)</t>
  </si>
  <si>
    <t>Honestly, I’m still struggling. Some days are better than others, but today feels particularly heavy. I keep coming back to the past and the mistakes I’ve made. It just feels hard to move forward.</t>
  </si>
  <si>
    <t>2024-08-04T05:45:43.742Z</t>
  </si>
  <si>
    <t>ObjectId(66af1587ee95d500a8df7f9f)</t>
  </si>
  <si>
    <t>2024-08-04T05:45:43.752Z</t>
  </si>
  <si>
    <t>ObjectId(66af1588ee95d500a8df7fab)</t>
  </si>
  <si>
    <t>2024-08-04T05:45:44.356Z</t>
  </si>
  <si>
    <t>ObjectId(66af1589ee95d500a8df7fba)</t>
  </si>
  <si>
    <t>I’m really sorry to hear that today feels particularly heavy for you, Mark. It’s completely understandable to feel weighed down by past mistakes, especially during challenging times. Can you share more about what specific thoughts or feelings are coming up for you today?</t>
  </si>
  <si>
    <t>2024-08-04T05:45:45.280Z</t>
  </si>
  <si>
    <t>ObjectId(66af158aee95d500a8df7fce)</t>
  </si>
  <si>
    <t>I can't shake off this feeling of guilt about my divorce and the impact it has on my daughters. I keep thinking about how I could have done things differently; maybe if I had tried harder, we wouldn't have ended up here. It's like a loop in my head, and it makes it hard to concentrate on anything else.</t>
  </si>
  <si>
    <t>2024-08-04T05:45:46.508Z</t>
  </si>
  <si>
    <t>ObjectId(66af158aee95d500a8df7fd9)</t>
  </si>
  <si>
    <t>2024-08-04T05:45:46.513Z</t>
  </si>
  <si>
    <t>ObjectId(66af158bee95d500a8df7fe5)</t>
  </si>
  <si>
    <t>2024-08-04T05:45:47.429Z</t>
  </si>
  <si>
    <t>ObjectId(66af158dee95d500a8df7ff4)</t>
  </si>
  <si>
    <t>It sounds like you're carrying a heavy burden of guilt, especially regarding your daughters. It's natural to reflect on what could have been done differently, but it's important to remember that you did the best you could with the circumstances you faced. How do you think this guilt is affecting your day-to-day life and your relationship with your daughters?</t>
  </si>
  <si>
    <t>2024-08-04T05:45:49.004Z</t>
  </si>
  <si>
    <t>ObjectId(66af158eee95d500a8df8008)</t>
  </si>
  <si>
    <t>I think it affects me a lot. I feel like I’m not fully present with them sometimes because I’m so caught up in my own thoughts and feelings. I want to be a good dad and support them, but there are days when I just feel drained and overwhelmed. I worry that they can sense my struggle and that it might harm them in some way.</t>
  </si>
  <si>
    <t>2024-08-04T05:45:50.304Z</t>
  </si>
  <si>
    <t>ObjectId(66af158eee95d500a8df8013)</t>
  </si>
  <si>
    <t>2024-08-04T05:45:50.312Z</t>
  </si>
  <si>
    <t>ObjectId(66af158fee95d500a8df801f)</t>
  </si>
  <si>
    <t>2024-08-04T05:45:51.010Z</t>
  </si>
  <si>
    <t>ObjectId(66af1590ee95d500a8df802e)</t>
  </si>
  <si>
    <t>It's understandable to feel drained and overwhelmed, especially when you're trying to navigate your own emotions while being there for your daughters. It shows how much you care about them. It’s common for children to pick up on their parents' feelings, but being aware of this is a good first step. 
Would you like to further explore these feelings and challenges you're facing, or would you prefer to learn a CBT exercise right away to help manage these emotions?</t>
  </si>
  <si>
    <t>2024-08-04T05:45:52.764Z</t>
  </si>
  <si>
    <t>ObjectId(66af1591ee95d500a8df8042)</t>
  </si>
  <si>
    <t xml:space="preserve">I appreciate the options, but I think I need to explore my feelings a bit more before jumping into any exercises. There’s a lot on my mind, and I want to understand it better before trying to manage it. </t>
  </si>
  <si>
    <t>2024-08-04T05:45:53.636Z</t>
  </si>
  <si>
    <t>ObjectId(66af1591ee95d500a8df804d)</t>
  </si>
  <si>
    <t>2024-08-04T05:45:53.642Z</t>
  </si>
  <si>
    <t>ObjectId(66af1592ee95d500a8df8059)</t>
  </si>
  <si>
    <t>2024-08-04T05:45:54.169Z</t>
  </si>
  <si>
    <t>ObjectId(66af1592ee95d500a8df8069)</t>
  </si>
  <si>
    <t>2024-08-04T05:45:54.177Z</t>
  </si>
  <si>
    <t>ObjectId(66af1595ee95d500a8df8077)</t>
  </si>
  <si>
    <t>2024-08-04T05:45:57.972Z</t>
  </si>
  <si>
    <t>ObjectId(66af1595ee95d500a8df8085)</t>
  </si>
  <si>
    <t>2024-08-04T05:45:57.976Z</t>
  </si>
  <si>
    <t>ObjectId(66af1597ee95d500a8df808c)</t>
  </si>
  <si>
    <t>Thank you for sharing that, Mark. Let's explore your feelings a bit more. Can you further describe the main issue you are experiencing right now?</t>
  </si>
  <si>
    <t>2024-08-04T05:45:59.010Z</t>
  </si>
  <si>
    <t>ObjectId(66af1597ee95d500a8df80a2)</t>
  </si>
  <si>
    <t>2024-08-04T05:45:59.706Z</t>
  </si>
  <si>
    <t>ObjectId(66af1599ee95d500a8df80af)</t>
  </si>
  <si>
    <t>I think the main issue is this constant sense of failure. I feel like I’ve let my daughters down, and I can't shake the thought that I contributed to the breakdown of my marriage. It’s like every time I try to move forward, I’m pulled back by this feeling of being trapped in my past mistakes. It’s exhausting, and I’m just not sure how to break free from it.</t>
  </si>
  <si>
    <t>2024-08-04T05:46:01.456Z</t>
  </si>
  <si>
    <t>ObjectId(66af1599ee95d500a8df80ba)</t>
  </si>
  <si>
    <t>2024-08-04T05:46:01.458Z</t>
  </si>
  <si>
    <t>ObjectId(66af159aee95d500a8df80c6)</t>
  </si>
  <si>
    <t>2024-08-04T05:46:02.496Z</t>
  </si>
  <si>
    <t>ObjectId(66af159bee95d500a8df80d5)</t>
  </si>
  <si>
    <t>It sounds like you're feeling a deep sense of failure and guilt, which is understandably exhausting. How does this issue affect your daily life?</t>
  </si>
  <si>
    <t>2024-08-04T05:46:03.722Z</t>
  </si>
  <si>
    <t>ObjectId(66af159dee95d500a8df80e9)</t>
  </si>
  <si>
    <t>It affects pretty much everything. I struggle to find joy in things I used to enjoy, like writing my children's stories. I often feel too fatigued to even get out of bed some days. My focus has been off at work, and I find myself zoning out while doing my tasks. Even when I'm with my daughters, I worry a lot, and it feels like I’m not giving them my full attention. It's like my mind is constantly racing, and it’s hard to find peace.</t>
  </si>
  <si>
    <t>2024-08-04T05:46:05.252Z</t>
  </si>
  <si>
    <t>ObjectId(66af159dee95d500a8df80f4)</t>
  </si>
  <si>
    <t>2024-08-04T05:46:05.257Z</t>
  </si>
  <si>
    <t>ObjectId(66af159dee95d500a8df8100)</t>
  </si>
  <si>
    <t>2024-08-04T05:46:05.964Z</t>
  </si>
  <si>
    <t>ObjectId(66af159fee95d500a8df810f)</t>
  </si>
  <si>
    <t>It sounds like this issue is significantly impacting your ability to enjoy life and be present with your daughters. You mentioned struggling to find joy in activities you once loved, feeling fatigued, and having difficulty focusing at work. It’s understandable that this would create a sense of racing thoughts and a lack of peace.
Are there any specific triggers that worsen this issue for you?</t>
  </si>
  <si>
    <t>2024-08-04T05:46:07.508Z</t>
  </si>
  <si>
    <t>ObjectId(66af15a2ee95d500a8df8123)</t>
  </si>
  <si>
    <t>Yeah, certain moments or reminders can really trigger those feelings. For example, when I see families together, it brings back memories of happier times with my ex-wife or makes me think about how my daughters are coping. Special occasions, like their birthdays or holidays, are particularly tough because I feel like I’m not giving them the life they deserve. I also find that when I’m alone, my thoughts get darker, and it just amplifies everything. Being isolated makes it way too easy to ruminate on all the guilt and regrets.</t>
  </si>
  <si>
    <t>2024-08-04T05:46:10.601Z</t>
  </si>
  <si>
    <t>ObjectId(66af15a2ee95d500a8df812e)</t>
  </si>
  <si>
    <t>2024-08-04T05:46:10.608Z</t>
  </si>
  <si>
    <t>ObjectId(66af15a3ee95d500a8df813a)</t>
  </si>
  <si>
    <t>2024-08-04T05:46:11.391Z</t>
  </si>
  <si>
    <t>ObjectId(66af15a4ee95d500a8df8149)</t>
  </si>
  <si>
    <t>Thank you for sharing that, Mark. It seems that certain moments, like seeing families together or special occasions, can trigger those feelings of guilt and regret for you. You also mentioned that being alone amplifies these thoughts, making it harder to cope. 
What have you tried so far to address this issue?</t>
  </si>
  <si>
    <t>2024-08-04T05:46:12.906Z</t>
  </si>
  <si>
    <t>ObjectId(66af15a6ee95d500a8df815d)</t>
  </si>
  <si>
    <t>I've tried a few things here and there, but nothing seems to stick. I’ve attempted to reach out to friends, but my social circle has shrunk so much since my divorce. Sometimes I'll go for a walk to clear my head or distract myself with television, but it usually only works for a short time. I’ve also tried writing again, thinking it might help to express my feelings, but I often find myself staring at a blank page instead. So far, I haven’t really found anything that helps me feel better long-term.</t>
  </si>
  <si>
    <t>2024-08-04T05:46:14.944Z</t>
  </si>
  <si>
    <t>ObjectId(66af15a6ee95d500a8df8168)</t>
  </si>
  <si>
    <t>2024-08-04T05:46:14.949Z</t>
  </si>
  <si>
    <t>ObjectId(66af15a8ee95d500a8df8174)</t>
  </si>
  <si>
    <t>2024-08-04T05:46:16.107Z</t>
  </si>
  <si>
    <t>ObjectId(66af15a9ee95d500a8df8183)</t>
  </si>
  <si>
    <t>It sounds like you've been trying various approaches to cope, but nothing has provided you with lasting relief. You've reached out to friends, gone for walks, distracted yourself with television, and attempted to write, but these efforts have only offered temporary relief. 
Lastly, what emotions do you feel when this issue arises?</t>
  </si>
  <si>
    <t>2024-08-04T05:46:17.741Z</t>
  </si>
  <si>
    <t>ObjectId(66af15abee95d500a8df8197)</t>
  </si>
  <si>
    <t>When these feelings hit, I often feel a mix of sadness and frustration. There’s a heaviness in my chest that makes it hard to breathe sometimes. I feel angry with myself for not being able to fix things or move on. There's also a sense of loneliness that creeps in, like I’m stuck in this bubble of isolation while everyone else is moving forward with their lives. It's a lot to carry, and it makes me feel really defeated.</t>
  </si>
  <si>
    <t>2024-08-04T05:46:19.797Z</t>
  </si>
  <si>
    <t>ObjectId(66af15abee95d500a8df81a2)</t>
  </si>
  <si>
    <t>2024-08-04T05:46:19.801Z</t>
  </si>
  <si>
    <t>ObjectId(66af15acee95d500a8df81ae)</t>
  </si>
  <si>
    <t>2024-08-04T05:46:20.514Z</t>
  </si>
  <si>
    <t>ObjectId(66af15afee95d500a8df81bd)</t>
  </si>
  <si>
    <t>It sounds like when these feelings arise, you experience a heavy mix of sadness, frustration, and loneliness. The heaviness in your chest and the anger towards yourself for not being able to move on are understandably difficult to bear. You also feel isolated, as if you're stuck while others are moving forward. 
To summarize, you are struggling with feelings of failure and guilt related to your divorce and its impact on your daughters. This has affected your daily life, making it hard to find joy in activities, focus at work, and be present with your children. Specific triggers, like seeing families together or being alone, worsen these feelings. You've tried reaching out to friends, going for walks, and writing, but nothing has provided lasting relief. When these feelings hit, you feel sadness, frustration, and a sense of loneliness.
Did I capture everything correctly, or is there anything you would like to add or change?</t>
  </si>
  <si>
    <t>2024-08-04T05:46:23.883Z</t>
  </si>
  <si>
    <t>ObjectId(66af15b0ee95d500a8df81d1)</t>
  </si>
  <si>
    <t>I think you captured everything really well. It’s a lot to process, and it’s nice to hear it put together like that. I don't think there's anything I need to add right now.</t>
  </si>
  <si>
    <t>2024-08-04T05:46:24.770Z</t>
  </si>
  <si>
    <t>ObjectId(66af15b0ee95d500a8df81dc)</t>
  </si>
  <si>
    <t>2024-08-04T05:46:24.775Z</t>
  </si>
  <si>
    <t>ObjectId(66af15b1ee95d500a8df81e8)</t>
  </si>
  <si>
    <t>2024-08-04T05:46:25.429Z</t>
  </si>
  <si>
    <t>ObjectId(66af15b1ee95d500a8df81f8)</t>
  </si>
  <si>
    <t>2024-08-04T05:46:25.434Z</t>
  </si>
  <si>
    <t>ObjectId(66af15b4ee95d500a8df8206)</t>
  </si>
  <si>
    <t>2024-08-04T05:46:28.495Z</t>
  </si>
  <si>
    <t>ObjectId(66af15b4ee95d500a8df8214)</t>
  </si>
  <si>
    <t>2024-08-04T05:46:28.510Z</t>
  </si>
  <si>
    <t>ObjectId(66af15b6ee95d500a8df821b)</t>
  </si>
  <si>
    <t>I'm glad to hear that the summary resonated with you, Mark. Now that we've explored your feelings and challenges, I’d like to suggest a Cognitive Behavioral Therapy (CBT) exercise that could help you manage these emotions. 
Given what you've shared, I recommend trying the **Thought Record** exercise. This is a cognitive restructuring exercise that can help you challenge and reframe negative thoughts that contribute to your feelings of guilt and sadness. 
Would you like to learn more about this exercise, or do you have any questions about it?</t>
  </si>
  <si>
    <t>2024-08-04T05:46:30.347Z</t>
  </si>
  <si>
    <t>ObjectId(66af15b7ee95d500a8df8231)</t>
  </si>
  <si>
    <t>2024-08-04T05:46:31.262Z</t>
  </si>
  <si>
    <t>ObjectId(66af15b8ee95d500a8df823e)</t>
  </si>
  <si>
    <t>I appreciate the suggestion, but I’m really not sure about doing a structured exercise right now. I feel like I need to take things slowly. Maybe we could talk a little more about my feelings before jumping into any exercises?</t>
  </si>
  <si>
    <t>2024-08-04T05:46:32.284Z</t>
  </si>
  <si>
    <t>ObjectId(66af15b8ee95d500a8df8249)</t>
  </si>
  <si>
    <t>2024-08-04T05:46:32.291Z</t>
  </si>
  <si>
    <t>ObjectId(66af15b8ee95d500a8df8255)</t>
  </si>
  <si>
    <t>2024-08-04T05:46:32.980Z</t>
  </si>
  <si>
    <t>ObjectId(66af15baee95d500a8df8264)</t>
  </si>
  <si>
    <t>I completely understand, Mark. It's important to go at your own pace, especially when it comes to processing your feelings. Let's continue to talk about what you're experiencing. 
Is there a particular feeling or thought that you would like to explore further?</t>
  </si>
  <si>
    <t>2024-08-04T05:46:34.253Z</t>
  </si>
  <si>
    <t>ObjectId(66af15bcee95d500a8df8278)</t>
  </si>
  <si>
    <t>I think I’d like to delve deeper into this feeling of failure. I often wonder if I can ever make it right with my daughters or if I’m already too late. I worry that they’ll hold the divorce against me, or that they won’t see me as a good dad because of everything that’s happened. It’s a heavy feeling that seems to linger all the time.</t>
  </si>
  <si>
    <t>2024-08-04T05:46:36.072Z</t>
  </si>
  <si>
    <t>ObjectId(66af15bcee95d500a8df8283)</t>
  </si>
  <si>
    <t>2024-08-04T05:46:36.075Z</t>
  </si>
  <si>
    <t>ObjectId(66af15bcee95d500a8df828f)</t>
  </si>
  <si>
    <t>2024-08-04T05:46:36.750Z</t>
  </si>
  <si>
    <t>ObjectId(66af15beee95d500a8df829e)</t>
  </si>
  <si>
    <t>It’s completely understandable to feel that way, especially when you care so deeply about your daughters. The fear of not being seen as a good dad or of having your daughters hold the divorce against you can be incredibly heavy to carry. 
What do you think contributes to this feeling of failure? Are there specific thoughts or situations that amplify it for you?</t>
  </si>
  <si>
    <t>2024-08-04T05:46:38.498Z</t>
  </si>
  <si>
    <t>ObjectId(66af15c0ee95d500a8df82b2)</t>
  </si>
  <si>
    <t>I think a lot of it stems from my own expectations of what a father should be, combined with the reality of our situation. I’ve seen how other dads interact with their kids, and I often feel like I’m falling short. Situations like seeing my daughters upset or when they express any frustration about the divorce really amplify those feelings. It’s like, in those moments, I feel like I’m letting them down all over again. I just want to be someone they can rely on, and I worry I’m not living up to that.</t>
  </si>
  <si>
    <t>2024-08-04T05:46:40.276Z</t>
  </si>
  <si>
    <t>ObjectId(66af15c0ee95d500a8df82bd)</t>
  </si>
  <si>
    <t>2024-08-04T05:46:40.280Z</t>
  </si>
  <si>
    <t>ObjectId(66af15c1ee95d500a8df82c9)</t>
  </si>
  <si>
    <t>2024-08-04T05:46:41.750Z</t>
  </si>
  <si>
    <t>ObjectId(66af15c3ee95d500a8df82d8)</t>
  </si>
  <si>
    <t>It sounds like your expectations of being a father and the reality of your situation are creating a significant internal conflict for you. Seeing your daughters upset or frustrated can trigger those feelings of failure, making you feel like you're letting them down. It's clear that you want to be a reliable and supportive figure in their lives, and that desire is commendable.
Would you like to continue exploring this feeling of failure, or would you prefer to shift gears and discuss some strategies to help you cope with these emotions?</t>
  </si>
  <si>
    <t>2024-08-04T05:46:43.488Z</t>
  </si>
  <si>
    <t>ObjectId(66af15c4ee95d500a8df82ec)</t>
  </si>
  <si>
    <t xml:space="preserve">I think I’d like to keep exploring this feeling a little longer. There’s just so much wrapped up in it, and I feel like I need to understand it better before moving on to coping strategies. </t>
  </si>
  <si>
    <t>2024-08-04T05:46:44.402Z</t>
  </si>
  <si>
    <t>ObjectId(66af15c4ee95d500a8df82f7)</t>
  </si>
  <si>
    <t>2024-08-04T05:46:44.405Z</t>
  </si>
  <si>
    <t>ObjectId(66af15c5ee95d500a8df8303)</t>
  </si>
  <si>
    <t>2024-08-04T05:46:45.064Z</t>
  </si>
  <si>
    <t>ObjectId(66af15c6ee95d500a8df8312)</t>
  </si>
  <si>
    <t>Absolutely, Mark. Understanding the root of your feelings is an important step. 
You mentioned that your expectations of what a father should be play a significant role in how you feel. Can you share more about what those expectations are? What does being a "good dad" look like to you?</t>
  </si>
  <si>
    <t>2024-08-04T05:46:46.413Z</t>
  </si>
  <si>
    <t>ObjectId(66af15c8ee95d500a8df8326)</t>
  </si>
  <si>
    <t>For me, being a good dad means being present and involved in my daughters' lives. I think of things like attending their activities, being their go-to for advice, and creating happy, memorable experiences together. I want to guide them through challenges and support their dreams. After the divorce, I feel like I can’t do that as effectively, and I worry that I’ll miss out on important moments. 
It feels like there’s this ideal image in my head of a dad who is always there, and I can’t help but compare myself to that. When things don’t go as I hoped, I feel like I’m not measuring up to that standard. It’s incredibly frustrating and makes me feel like a failure.</t>
  </si>
  <si>
    <t>2024-08-04T05:46:48.561Z</t>
  </si>
  <si>
    <t>ObjectId(66af15c8ee95d500a8df8331)</t>
  </si>
  <si>
    <t>2024-08-04T05:46:48.564Z</t>
  </si>
  <si>
    <t>ObjectId(66af15c9ee95d500a8df833d)</t>
  </si>
  <si>
    <t>2024-08-04T05:46:49.385Z</t>
  </si>
  <si>
    <t>ObjectId(66af15cbee95d500a8df834c)</t>
  </si>
  <si>
    <t>It sounds like you have a very clear vision of what being a good dad means to you, and that’s a beautiful aspiration. The desire to be present, involved, and supportive is commendable. However, it’s understandable that after the divorce, you feel like you’re not able to meet those expectations, which leads to feelings of frustration and failure.
This ideal image can create a lot of pressure, especially when reality doesn’t align with it. It’s important to recognize that being a good dad doesn’t have to look perfect; it can also mean being there for your daughters in the ways that you can, even if they look different than you imagined.
Would you like to continue exploring this further, or do you feel ready to discuss some coping strategies?</t>
  </si>
  <si>
    <t>2024-08-04T05:46:51.943Z</t>
  </si>
  <si>
    <t>ObjectId(66af15cdee95d500a8df8360)</t>
  </si>
  <si>
    <t>I see your point, and that makes sense to me. Maybe I need to adjust my expectations a bit. I still feel like there's more to unpack regarding my feelings of failure. I guess I'm just grappling with how to reconcile what I want to be for my daughters with the reality of our situation. It’s a challenge I’m struggling to navigate.</t>
  </si>
  <si>
    <t>2024-08-04T05:46:53.705Z</t>
  </si>
  <si>
    <t>ObjectId(66af15cdee95d500a8df836b)</t>
  </si>
  <si>
    <t>2024-08-04T05:46:53.713Z</t>
  </si>
  <si>
    <t>ObjectId(66af15cfee95d500a8df8377)</t>
  </si>
  <si>
    <t>2024-08-04T05:46:55.222Z</t>
  </si>
  <si>
    <t>ObjectId(66af15d1ee95d500a8df8386)</t>
  </si>
  <si>
    <t>Reconciling your aspirations with the reality of your situation can indeed be a significant challenge. It’s a process that takes time and reflection. It’s okay to feel conflicted about this; many parents experience similar struggles, especially during transitions like divorce.
As you navigate this, it might be helpful to consider what small, achievable steps you can take to be present for your daughters in ways that feel authentic to you. 
Would you like to continue discussing this, or do you feel ready to explore some coping strategies that could help you manage these feelings?</t>
  </si>
  <si>
    <t>2024-08-04T05:46:57.490Z</t>
  </si>
  <si>
    <t>ObjectId(66af15d2ee95d500a8df839a)</t>
  </si>
  <si>
    <t>I think I’d like to continue discussing this for a bit longer. Honestly, I’m hesitant to jump into coping strategies just yet. I want to make sure I’m fully understanding these feelings and the expectations I have. There’s something about really grasping this before trying to change how I feel.</t>
  </si>
  <si>
    <t>2024-08-04T05:46:58.907Z</t>
  </si>
  <si>
    <t>ObjectId(66af15d2ee95d500a8df83a5)</t>
  </si>
  <si>
    <t>2024-08-04T05:46:58.914Z</t>
  </si>
  <si>
    <t>ObjectId(66af15d3ee95d500a8df83b1)</t>
  </si>
  <si>
    <t>2024-08-04T05:46:59.523Z</t>
  </si>
  <si>
    <t>ObjectId(66af15d5ee95d500a8df83c0)</t>
  </si>
  <si>
    <t>That makes complete sense, Mark. Taking the time to fully understand your feelings and expectations is a crucial step before moving on to coping strategies. It’s important to feel grounded in your emotions and the reasons behind them.
As you reflect on your expectations of being a father, what do you think would help you feel more aligned with those expectations, even in the context of your current situation? Are there specific aspects of fatherhood that you feel you can still embrace or adapt to?</t>
  </si>
  <si>
    <t>2024-08-04T05:47:01.822Z</t>
  </si>
  <si>
    <t>ObjectId(66af15d7ee95d500a8df83d4)</t>
  </si>
  <si>
    <t>I think I can still embrace being emotionally supportive and present for my daughters, even if it looks different than before. I realize that spending quality time doesn’t have to mean being involved in every activity or always creating grand experiences. Simple things, like just listening to them or having honest conversations, could mean a lot.
Another aspect is being open and honest about my feelings. I want to show them that it’s okay to struggle and that asking for help is a part of being human. Maybe focusing on those smaller, everyday interactions could help me feel more connected to them without the pressure of perfection. It’s just hard to let go of that ideal, you know?</t>
  </si>
  <si>
    <t>2024-08-04T05:47:03.797Z</t>
  </si>
  <si>
    <t>ObjectId(66af15d7ee95d500a8df83df)</t>
  </si>
  <si>
    <t>2024-08-04T05:47:03.802Z</t>
  </si>
  <si>
    <t>ObjectId(66af15d8ee95d500a8df83eb)</t>
  </si>
  <si>
    <t>2024-08-04T05:47:04.448Z</t>
  </si>
  <si>
    <t>ObjectId(66af15dbee95d500a8df83fa)</t>
  </si>
  <si>
    <t>It sounds like you’re finding a way to redefine what being a good dad means to you, which is a significant step. Embracing emotional support and being present in simple, everyday ways can create meaningful connections with your daughters. It’s also powerful to model vulnerability and openness about struggles; it teaches them that it’s okay to feel and express their emotions.
Letting go of that ideal can be challenging, but it seems like you’re on the right path by recognizing the value in those smaller interactions. 
If you feel ready, we can continue to explore this further, or we can transition to discussing some coping strategies whenever you feel comfortable. What would you like to do?</t>
  </si>
  <si>
    <t>2024-08-04T05:47:07.909Z</t>
  </si>
  <si>
    <t>ObjectId(66af15ddee95d500a8df840e)</t>
  </si>
  <si>
    <t>I think we can start to shift towards coping strategies. I feel like I have a better understanding of my feelings now, and I'm open to ideas on how to manage them better. What do you suggest?</t>
  </si>
  <si>
    <t>2024-08-04T05:47:09.551Z</t>
  </si>
  <si>
    <t>ObjectId(66af15ddee95d500a8df8419)</t>
  </si>
  <si>
    <t>2024-08-04T05:47:09.554Z</t>
  </si>
  <si>
    <t>ObjectId(66af15deee95d500a8df8425)</t>
  </si>
  <si>
    <t>2024-08-04T05:47:10.380Z</t>
  </si>
  <si>
    <t>ObjectId(66af15e1ee95d500a8df8434)</t>
  </si>
  <si>
    <t>Great to hear that you're ready to explore coping strategies, Mark. Based on what we've discussed, I recommend starting with the **Thought Record** exercise. This exercise can help you challenge and reframe negative thoughts that contribute to your feelings of failure and guilt. 
By identifying these thoughts and examining the evidence for and against them, you can begin to shift your perspective and reduce their emotional impact.
Would you like to learn more about how to do the Thought Record exercise, or do you have any questions about it?</t>
  </si>
  <si>
    <t>2024-08-04T05:47:13.846Z</t>
  </si>
  <si>
    <t>ObjectId(66af15e3ee95d500a8df8448)</t>
  </si>
  <si>
    <t>I’m interested in learning about the Thought Record exercise, but I’m not sure I’ll feel comfortable challenging my thoughts right away. It feels kind of daunting, especially after everything we've talked about. Is there a gentler approach we could take first to ease into it?</t>
  </si>
  <si>
    <t>2024-08-04T05:47:15.077Z</t>
  </si>
  <si>
    <t>ObjectId(66af15e3ee95d500a8df8453)</t>
  </si>
  <si>
    <t>2024-08-04T05:47:15.082Z</t>
  </si>
  <si>
    <t>ObjectId(66af15e3ee95d500a8df845f)</t>
  </si>
  <si>
    <t>2024-08-04T05:47:15.903Z</t>
  </si>
  <si>
    <t>ObjectId(66af15e5ee95d500a8df846e)</t>
  </si>
  <si>
    <t>I completely understand, Mark. It’s important to approach this at a pace that feels comfortable for you. If the Thought Record feels daunting right now, we can consider starting with **Relaxation Techniques** instead. This can help you manage stress and anxiety, creating a more grounded space for you before diving into thought challenging.
Would you like to explore some relaxation techniques?</t>
  </si>
  <si>
    <t>2024-08-04T05:47:17.945Z</t>
  </si>
  <si>
    <t>ObjectId(66af15e7ee95d500a8df8482)</t>
  </si>
  <si>
    <t>That sounds much better. I think starting with relaxation techniques would be a good way to ease into things. I could use some strategies to help manage the stress and anxiety I’ve been feeling. What do you suggest?</t>
  </si>
  <si>
    <t>2024-08-04T05:47:19.386Z</t>
  </si>
  <si>
    <t>ObjectId(66af15e7ee95d500a8df848d)</t>
  </si>
  <si>
    <t>2024-08-04T05:47:19.392Z</t>
  </si>
  <si>
    <t>ObjectId(66af15e8ee95d500a8df8499)</t>
  </si>
  <si>
    <t>2024-08-04T05:47:20.203Z</t>
  </si>
  <si>
    <t>ObjectId(66af15e8ee95d500a8df84a9)</t>
  </si>
  <si>
    <t>2024-08-04T05:47:20.210Z</t>
  </si>
  <si>
    <t>ObjectId(66af15ecee95d500a8df84b7)</t>
  </si>
  <si>
    <t>(THINKING: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t>
  </si>
  <si>
    <t>2024-08-04T05:47:24.327Z</t>
  </si>
  <si>
    <t>ObjectId(66af15ecee95d500a8df84c5)</t>
  </si>
  <si>
    <t>2024-08-04T05:47:24.336Z</t>
  </si>
  <si>
    <t>ObjectId(66af15f0ee95d500a8df84cc)</t>
  </si>
  <si>
    <t>Let's explore some **Relaxation Techniques** that can help you manage stress and anxiety. Here are the steps involved in this exercise:
1. **Find a quiet and comfortable place** to sit or lie down. Make sure you won’t be disturbed for a little while.
2. **Practice deep breathing exercises**. Focus on taking slow, steady breaths. Inhale deeply through your nose, allowing your abdomen to expand, and then exhale slowly through your mouth. Repeat this several times.
3. **Try progressive muscle relaxation**. Start from your toes and work your way up. Tense each muscle group for a few seconds, then relax them. Notice the difference between tension and relaxation.
4. **Use guided imagery or visualization**. Picture a calming scene in your mind, such as a beach, forest, or any place that makes you feel peaceful. Imagine the details—what you see, hear, and feel.
5. **Practice mindfulness meditation**. Focus on the present moment. Notice your thoughts and feelings without judgment, allowing them to come and go.
Do you understand the steps involved in this exercise, or do you have any questions about it?</t>
  </si>
  <si>
    <t>2024-08-04T05:47:28.701Z</t>
  </si>
  <si>
    <t>ObjectId(66af15f1ee95d500a8df84e2)</t>
  </si>
  <si>
    <t>Instructions completed: no
The therapist did not allow the patient to select an exercise before proceeding with the corresponding section. Instead, the therapist suggested relaxation techniques without confirming the patient's choice.
Last message coherent: yes</t>
  </si>
  <si>
    <t>2024-08-04T05:47:29.930Z</t>
  </si>
  <si>
    <t>ObjectId(66af15f3ee95d500a8df84ef)</t>
  </si>
  <si>
    <t>I think I get the steps, but I’m not sure how to start with the visualization part. How do I create a calming scene in my mind? Do I just think of a place, or is there a specific way to do it?</t>
  </si>
  <si>
    <t>2024-08-04T05:47:31.161Z</t>
  </si>
  <si>
    <t>ObjectId(66af15f3ee95d500a8df84fa)</t>
  </si>
  <si>
    <t>2024-08-04T05:47:31.164Z</t>
  </si>
  <si>
    <t>ObjectId(66af15f3ee95d500a8df8506)</t>
  </si>
  <si>
    <t>2024-08-04T05:47:31.911Z</t>
  </si>
  <si>
    <t>ObjectId(66af15f7ee95d500a8df8515)</t>
  </si>
  <si>
    <t>That's a great question! When it comes to visualization, you can start by thinking of a place that makes you feel calm and safe. Here are some tips to help you create that calming scene in your mind:
1. **Choose a specific location**: It could be a real place you've been to, like a beach, a forest, or a cozy room, or even an imaginary place that feels peaceful to you.
2. **Engage your senses**: As you picture this place, try to imagine what you would see, hear, smell, and feel. For example, if you’re visualizing a beach, think about the sound of the waves, the warmth of the sun on your skin, and the smell of the salty air.
3. **Take your time**: Allow yourself to really immerse in the scene. The more details you can add, the more calming and effective the visualization will be.
4. **Focus on the feelings**: Pay attention to how this place makes you feel. Let those feelings of calmness and relaxation wash over you.
Does that help clarify how to approach the visualization part?</t>
  </si>
  <si>
    <t>2024-08-04T05:47:35.523Z</t>
  </si>
  <si>
    <t>ObjectId(66af15f8ee95d500a8df8529)</t>
  </si>
  <si>
    <t xml:space="preserve">Yes, that makes it much clearer. I like the idea of really engaging the senses and taking my time to immerse myself in the scene. I think I could definitely try that. 
How often do you recommend practicing these relaxation techniques? </t>
  </si>
  <si>
    <t>2024-08-04T05:47:36.800Z</t>
  </si>
  <si>
    <t>ObjectId(66af15f8ee95d500a8df8534)</t>
  </si>
  <si>
    <t>2024-08-04T05:47:36.809Z</t>
  </si>
  <si>
    <t>ObjectId(66af15f9ee95d500a8df8540)</t>
  </si>
  <si>
    <t>2024-08-04T05:47:37.511Z</t>
  </si>
  <si>
    <t>ObjectId(66af15fdee95d500a8df854f)</t>
  </si>
  <si>
    <t>I'm glad to hear that the visualization process feels clearer to you! 
As for how often to practice these relaxation techniques, it can be beneficial to incorporate them into your routine regularly. Here are some suggestions:
1. **Daily Practice**: Aim for at least 10-15 minutes each day, especially during times when you feel stressed or anxious. This can help create a habit and make it easier to access relaxation when you need it.
2. **Before Bed**: Practicing relaxation techniques in the evening can help you unwind and prepare for a restful night’s sleep.
3. **During Stressful Moments**: Use these techniques whenever you feel overwhelmed or anxious, even if it's just for a few minutes.
4. **Experiment**: See what works best for you. Some people find that practicing in the morning sets a positive tone for the day, while others prefer to do it in the evening.
Would you like to proceed with the relaxation exercise now, or do you have any other questions before we start?</t>
  </si>
  <si>
    <t>2024-08-04T05:47:41.308Z</t>
  </si>
  <si>
    <t>ObjectId(66af15feee95d500a8df8563)</t>
  </si>
  <si>
    <t xml:space="preserve">I'd like to try the relaxation exercise now. It feels like a good step to take, and I think it would help me feel more grounded. </t>
  </si>
  <si>
    <t>2024-08-04T05:47:42.425Z</t>
  </si>
  <si>
    <t>ObjectId(66af15feee95d500a8df856e)</t>
  </si>
  <si>
    <t>2024-08-04T05:47:42.428Z</t>
  </si>
  <si>
    <t>ObjectId(66af15ffee95d500a8df857a)</t>
  </si>
  <si>
    <t>2024-08-04T05:47:43.209Z</t>
  </si>
  <si>
    <t>ObjectId(66af1601ee95d500a8df8589)</t>
  </si>
  <si>
    <t>Great! Let’s begin the relaxation exercise. 
1. **Find a quiet and comfortable place** to sit or lie down. Make sure you’re in a space where you won’t be disturbed for a little while. Take your time to get comfortable.
Once you’re settled, let me know, and we can move on to the next step.</t>
  </si>
  <si>
    <t>2024-08-04T05:47:45.046Z</t>
  </si>
  <si>
    <t>ObjectId(66af1602ee95d500a8df859d)</t>
  </si>
  <si>
    <t xml:space="preserve">Okay, I’ll take a moment to find a comfortable spot. Give me just a minute. </t>
  </si>
  <si>
    <t>2024-08-04T05:47:46.001Z</t>
  </si>
  <si>
    <t>ObjectId(66af1602ee95d500a8df85a8)</t>
  </si>
  <si>
    <t>2024-08-04T05:47:46.004Z</t>
  </si>
  <si>
    <t>ObjectId(66af1602ee95d500a8df85b4)</t>
  </si>
  <si>
    <t>2024-08-04T05:47:46.963Z</t>
  </si>
  <si>
    <t>ObjectId(66af1604ee95d500a8df85c3)</t>
  </si>
  <si>
    <t>Take your time, Mark. Just let me know when you’re comfortable and ready to continue with the next step.</t>
  </si>
  <si>
    <t>2024-08-04T05:47:48.365Z</t>
  </si>
  <si>
    <t>ObjectId(66af1605ee95d500a8df85d7)</t>
  </si>
  <si>
    <t xml:space="preserve">I’m settled now. I’m sitting comfortably, and I feel ready to move on to the next step. </t>
  </si>
  <si>
    <t>2024-08-04T05:47:49.386Z</t>
  </si>
  <si>
    <t>ObjectId(66af1605ee95d500a8df85e2)</t>
  </si>
  <si>
    <t>2024-08-04T05:47:49.388Z</t>
  </si>
  <si>
    <t>ObjectId(66af1606ee95d500a8df85ee)</t>
  </si>
  <si>
    <t>2024-08-04T05:47:50.310Z</t>
  </si>
  <si>
    <t>ObjectId(66af1608ee95d500a8df85fd)</t>
  </si>
  <si>
    <t>Great! Now let’s move on to the next step.
2. **Practice deep breathing exercises**. Start by taking a deep breath in through your nose, allowing your abdomen to expand fully. Hold that breath for a moment, and then exhale slowly through your mouth. 
Let’s do this together. Inhale deeply... hold... and now exhale slowly. 
Repeat this a few times at your own pace, focusing on the sensation of your breath. Let me know when you feel ready to move on to the next step.</t>
  </si>
  <si>
    <t>2024-08-04T05:47:52.553Z</t>
  </si>
  <si>
    <t>ObjectId(66af160aee95d500a8df8611)</t>
  </si>
  <si>
    <t xml:space="preserve">Okay, I’m focusing on my breathing now. I can feel the rise and fall of my abdomen as I inhale and exhale slowly. It’s nice to take a moment for this. I’ll keep going with it for a bit. 
I'll let you know when I'm ready for the next step. </t>
  </si>
  <si>
    <t>2024-08-04T05:47:54.005Z</t>
  </si>
  <si>
    <t>ObjectId(66af160aee95d500a8df861c)</t>
  </si>
  <si>
    <t>2024-08-04T05:47:54.012Z</t>
  </si>
  <si>
    <t>ObjectId(66af160aee95d500a8df8628)</t>
  </si>
  <si>
    <t>2024-08-04T05:47:54.928Z</t>
  </si>
  <si>
    <t>ObjectId(66af160cee95d500a8df8637)</t>
  </si>
  <si>
    <t>That sounds wonderful, Mark. Take your time with the deep breathing; it’s a great way to center yourself. Just let me know when you’re ready to move on to the next step, which is progressive muscle relaxation.</t>
  </si>
  <si>
    <t>2024-08-04T05:47:56.857Z</t>
  </si>
  <si>
    <t>ObjectId(66af160dee95d500a8df864b)</t>
  </si>
  <si>
    <t>I’m feeling calmer now, so I think I’m ready to move on to the next step. What should I do for progressive muscle relaxation?</t>
  </si>
  <si>
    <t>2024-08-04T05:47:57.886Z</t>
  </si>
  <si>
    <t>ObjectId(66af160dee95d500a8df8656)</t>
  </si>
  <si>
    <t>2024-08-04T05:47:57.888Z</t>
  </si>
  <si>
    <t>ObjectId(66af160eee95d500a8df8662)</t>
  </si>
  <si>
    <t>2024-08-04T05:47:58.706Z</t>
  </si>
  <si>
    <t>ObjectId(66af1612ee95d500a8df8671)</t>
  </si>
  <si>
    <t>Great to hear that you're feeling calmer! Now, let’s move on to **progressive muscle relaxation**.
1. **Start with your toes**. Tense the muscles in your toes by curling them tightly for about 5 seconds. Notice the tension. 
2. Now, **release the tension** and focus on the feeling of relaxation in your toes. Take a moment to notice the difference.
3. Next, move to your **feet**. Tense the muscles in your feet for 5 seconds, then release and relax.
4. Continue this process, moving up through your body: tense and relax your calves, thighs, abdomen, chest, arms, and finally your face. 
As you go through each muscle group, take your time and really focus on the sensations of tension and relaxation. Let me know when you’re ready to proceed or if you have any questions!</t>
  </si>
  <si>
    <t>2024-08-04T05:48:02.408Z</t>
  </si>
  <si>
    <t>ObjectId(66af1613ee95d500a8df8685)</t>
  </si>
  <si>
    <t>Got it! I’ll start with my toes and work my way up. I’ll tense and then release each muscle group, focusing on the differences as I go. I’ll let you know when I’m ready for the next part. Thanks for guiding me through this!</t>
  </si>
  <si>
    <t>2024-08-04T05:48:03.933Z</t>
  </si>
  <si>
    <t>ObjectId(66af1613ee95d500a8df8690)</t>
  </si>
  <si>
    <t>2024-08-04T05:48:03.938Z</t>
  </si>
  <si>
    <t>ObjectId(66af1614ee95d500a8df869c)</t>
  </si>
  <si>
    <t>2024-08-04T05:48:04.839Z</t>
  </si>
  <si>
    <t>ObjectId(66af1616ee95d500a8df86ab)</t>
  </si>
  <si>
    <t>You're welcome, Mark! Take your time with the progressive muscle relaxation, and focus on the sensations as you tense and release each muscle group. Just let me know when you're ready to move on to the next step, which will be guided imagery or visualization. Enjoy the process!</t>
  </si>
  <si>
    <t>2024-08-04T05:48:06.624Z</t>
  </si>
  <si>
    <t>ObjectId(66af1617ee95d500a8df86bf)</t>
  </si>
  <si>
    <t>I’ve finished with the progressive muscle relaxation, and I definitely felt a difference in how my body feels now. I’m ready to move on to the guided imagery or visualization step. What should I do?</t>
  </si>
  <si>
    <t>2024-08-04T05:48:07.716Z</t>
  </si>
  <si>
    <t>ObjectId(66af1617ee95d500a8df86ca)</t>
  </si>
  <si>
    <t>2024-08-04T05:48:07.719Z</t>
  </si>
  <si>
    <t>ObjectId(66af1618ee95d500a8df86d6)</t>
  </si>
  <si>
    <t>2024-08-04T05:48:08.642Z</t>
  </si>
  <si>
    <t>ObjectId(66af161cee95d500a8df86e5)</t>
  </si>
  <si>
    <t>That's wonderful to hear! Now, let’s move on to the **guided imagery or visualization** step.
1. **Close your eyes** if you feel comfortable doing so, and take a few deep breaths to center yourself.
2. **Choose a calming scene** that you would like to visualize. It could be a beach, a forest, a peaceful room, or any place that makes you feel relaxed and safe.
3. **Engage your senses** as you picture this place. What do you see? What sounds do you hear? What do you smell? How does the air feel against your skin? 
4. **Allow yourself to immerse** in this scene. Spend a few moments enjoying the details and the feelings of calmness it brings you.
Take your time with this visualization, and let me know when you’re ready to move on to the final step of mindfulness meditation. Enjoy the process!</t>
  </si>
  <si>
    <t>2024-08-04T05:48:12.538Z</t>
  </si>
  <si>
    <t>ObjectId(66af161dee95d500a8df86f9)</t>
  </si>
  <si>
    <t xml:space="preserve">I'll close my eyes and start visualizing a calming scene. I really want to immerse myself in it, focusing on all the details. Give me a moment to do this, and I'll let you know when I'm ready for the next step. </t>
  </si>
  <si>
    <t>2024-08-04T05:48:13.760Z</t>
  </si>
  <si>
    <t>ObjectId(66af161dee95d500a8df8704)</t>
  </si>
  <si>
    <t>2024-08-04T05:48:13.766Z</t>
  </si>
  <si>
    <t>ObjectId(66af161eee95d500a8df8710)</t>
  </si>
  <si>
    <t>2024-08-04T05:48:14.683Z</t>
  </si>
  <si>
    <t>ObjectId(66af1620ee95d500a8df871f)</t>
  </si>
  <si>
    <t>Take your time, Mark. Enjoy the visualization and immerse yourself in the calming scene. Just let me know when you're ready to move on to the final step of mindfulness meditation. I'm here when you're ready!</t>
  </si>
  <si>
    <t>2024-08-04T05:48:16.159Z</t>
  </si>
  <si>
    <t>ObjectId(66af1622ee95d500a8df8733)</t>
  </si>
  <si>
    <t>I’ve finished my visualization, and it felt really nice to focus on that calming place. I’m ready to move on to the final step of mindfulness meditation now. What do I need to do?</t>
  </si>
  <si>
    <t>2024-08-04T05:48:18.266Z</t>
  </si>
  <si>
    <t>ObjectId(66af1622ee95d500a8df873e)</t>
  </si>
  <si>
    <t>2024-08-04T05:48:18.270Z</t>
  </si>
  <si>
    <t>ObjectId(66af1623ee95d500a8df874a)</t>
  </si>
  <si>
    <t>2024-08-04T05:48:19.136Z</t>
  </si>
  <si>
    <t>ObjectId(66af1627ee95d500a8df8759)</t>
  </si>
  <si>
    <t>I'm glad to hear that you enjoyed the visualization! Now, let’s move on to the final step: **mindfulness meditation**.
1. **Begin by closing your eyes** again if you feel comfortable. Take a few deep breaths to center yourself.
2. **Focus on the present moment**. Notice your breath as it flows in and out. You don’t need to change it; just observe it.
3. **If your mind starts to wander**, gently bring your focus back to your breath. Acknowledge any thoughts or feelings that arise without judgment, and let them pass like clouds in the sky.
4. **Continue this practice for a few minutes**, allowing yourself to be fully present in this moment. 
Take your time with this mindfulness meditation, and let me know when you’re ready to conclude the exercise. Enjoy this moment of peace!</t>
  </si>
  <si>
    <t>2024-08-04T05:48:23.335Z</t>
  </si>
  <si>
    <t>ObjectId(66af162aee95d500a8df876d)</t>
  </si>
  <si>
    <t>I’ll take a moment to focus on my breath and practice mindfulness. Thank you for guiding me through this. I’ll let you know when I’m ready to conclude the exercise.</t>
  </si>
  <si>
    <t>2024-08-04T05:48:26.633Z</t>
  </si>
  <si>
    <t>ObjectId(66af162aee95d500a8df8778)</t>
  </si>
  <si>
    <t>2024-08-04T05:48:26.638Z</t>
  </si>
  <si>
    <t>ObjectId(66af162bee95d500a8df8784)</t>
  </si>
  <si>
    <t>2024-08-04T05:48:27.305Z</t>
  </si>
  <si>
    <t>ObjectId(66af162bee95d500a8df8794)</t>
  </si>
  <si>
    <t>2024-08-04T05:48:27.318Z</t>
  </si>
  <si>
    <t>ObjectId(66af162dee95d500a8df87a2)</t>
  </si>
  <si>
    <t>2024-08-04T05:48:29.841Z</t>
  </si>
  <si>
    <t>ObjectId(66af162dee95d500a8df87b0)</t>
  </si>
  <si>
    <t>2024-08-04T05:48:29.854Z</t>
  </si>
  <si>
    <t>ObjectId(66af162fee95d500a8df87b7)</t>
  </si>
  <si>
    <t>Take your time with the mindfulness practice, Mark. Whenever you're ready, we can conclude the exercise and wrap up our session. Just let me know when you feel ready to finish.</t>
  </si>
  <si>
    <t>2024-08-04T05:48:31.890Z</t>
  </si>
  <si>
    <t>ObjectId(66af1631ee95d500a8df87cd)</t>
  </si>
  <si>
    <t>Instructions completed: no
The therapist did not ask the patient if they understood the relaxation exercise or if they had any questions about it before proceeding with the exercise.
Last message coherent: yes</t>
  </si>
  <si>
    <t>2024-08-04T05:48:33.159Z</t>
  </si>
  <si>
    <t>ObjectId(66af1632ee95d500a8df87da)</t>
  </si>
  <si>
    <t>I’ve finished the mindfulness meditation, and I feel more relaxed and centered. Thank you for guiding me through this entire relaxation exercise. It was really helpful to take that time for myself. I’m ready to conclude our session if you are.</t>
  </si>
  <si>
    <t>2024-08-04T05:48:34.545Z</t>
  </si>
  <si>
    <t>ObjectId(66af1632ee95d500a8df87e5)</t>
  </si>
  <si>
    <t>2024-08-04T05:48:34.550Z</t>
  </si>
  <si>
    <t>ObjectId(66af1633ee95d500a8df87f1)</t>
  </si>
  <si>
    <t>2024-08-04T05:48:35.477Z</t>
  </si>
  <si>
    <t>ObjectId(66af1633ee95d500a8df8801)</t>
  </si>
  <si>
    <t>2024-08-04T05:48:35.501Z</t>
  </si>
  <si>
    <t>ObjectId(66af1637ee95d500a8df8809)</t>
  </si>
  <si>
    <t>I'm glad to hear that you feel more relaxed and centered, Mark. It’s been a pleasure guiding you through this relaxation exercise. 
To summarize our session today, we started by exploring your feelings of failure and guilt related to your divorce and its impact on your daughters. We then discussed your expectations of being a father and how to adjust them to be more in line with your current reality. 
We moved on to practice relaxation techniques, including deep breathing, progressive muscle relaxation, guided imagery, and mindfulness meditation. I hope these techniques will help you manage stress and anxiety moving forward.
Do you have any more questions or is there anything else you would like to discuss before we conclude?</t>
  </si>
  <si>
    <t>2024-08-04T05:48:39.106Z</t>
  </si>
  <si>
    <t>ObjectId(66af1638ee95d500a8df881f)</t>
  </si>
  <si>
    <t>Instructions completed: no
The therapist did not ask the patient if they had any more questions or if there was anything else they would like to discuss before concluding the session.
Last message coherent: yes</t>
  </si>
  <si>
    <t>2024-08-04T05:48:40.395Z</t>
  </si>
  <si>
    <t>ObjectId(66af1638ee95d500a8df8845)</t>
  </si>
  <si>
    <t>2024-08-04T05:48:40.429Z</t>
  </si>
  <si>
    <t>ObjectId(66af1638ee95d500a8df884e)</t>
  </si>
  <si>
    <t>2024-08-04T05:48:40.433Z</t>
  </si>
  <si>
    <t>ObjectId(66af1639ee95d500a8df885a)</t>
  </si>
  <si>
    <t>2024-08-04T05:48:41.203Z</t>
  </si>
  <si>
    <t>ObjectId(66af163aee95d500a8df8869)</t>
  </si>
  <si>
    <t>2024-08-04T05:48:42.072Z</t>
  </si>
  <si>
    <t>ObjectId(66af163aee95d500a8df887d)</t>
  </si>
  <si>
    <t>Hi, Dr. Smith. I'm feeling... well, it's hard to put into words. I guess I feel a bit low and disconnected. I've been struggling with this for a while now, and it's just wearing me down.</t>
  </si>
  <si>
    <t>2024-08-04T05:48:42.939Z</t>
  </si>
  <si>
    <t>ObjectId(66af163aee95d500a8df8888)</t>
  </si>
  <si>
    <t>2024-08-04T05:48:42.943Z</t>
  </si>
  <si>
    <t>ObjectId(66af163bee95d500a8df8894)</t>
  </si>
  <si>
    <t>2024-08-04T05:48:43.563Z</t>
  </si>
  <si>
    <t>ObjectId(66af163cee95d500a8df88a3)</t>
  </si>
  <si>
    <t>Thank you for sharing that with me. Before we dive deeper into how you're feeling, what name do you prefer to be called by?</t>
  </si>
  <si>
    <t>2024-08-04T05:48:44.293Z</t>
  </si>
  <si>
    <t>ObjectId(66af163cee95d500a8df88b7)</t>
  </si>
  <si>
    <t>You can just call me Mark. That's what I'm used to.</t>
  </si>
  <si>
    <t>2024-08-04T05:48:44.840Z</t>
  </si>
  <si>
    <t>ObjectId(66af163cee95d500a8df88c2)</t>
  </si>
  <si>
    <t>2024-08-04T05:48:44.846Z</t>
  </si>
  <si>
    <t>ObjectId(66af163eee95d500a8df88ce)</t>
  </si>
  <si>
    <t>2024-08-04T05:48:46.116Z</t>
  </si>
  <si>
    <t>ObjectId(66af163eee95d500a8df88dd)</t>
  </si>
  <si>
    <t>2024-08-04T05:48:46.901Z</t>
  </si>
  <si>
    <t>ObjectId(66af163fee95d500a8df88f1)</t>
  </si>
  <si>
    <t>Not really, I think I understand the basics of what we're here to do. I mostly just want to talk about how I've been feeling and maybe find some ways to cope with it. Is that okay?</t>
  </si>
  <si>
    <t>2024-08-04T05:48:47.750Z</t>
  </si>
  <si>
    <t>ObjectId(66af163fee95d500a8df88fc)</t>
  </si>
  <si>
    <t>2024-08-04T05:48:47.757Z</t>
  </si>
  <si>
    <t>ObjectId(66af1640ee95d500a8df8908)</t>
  </si>
  <si>
    <t>2024-08-04T05:48:48.379Z</t>
  </si>
  <si>
    <t>ObjectId(66af1640ee95d500a8df8918)</t>
  </si>
  <si>
    <t>2024-08-04T05:48:48.385Z</t>
  </si>
  <si>
    <t>ObjectId(66af1643ee95d500a8df8926)</t>
  </si>
  <si>
    <t>2024-08-04T05:48:51.339Z</t>
  </si>
  <si>
    <t>ObjectId(66af1643ee95d500a8df8934)</t>
  </si>
  <si>
    <t>2024-08-04T05:48:51.350Z</t>
  </si>
  <si>
    <t>ObjectId(66af1644ee95d500a8df893b)</t>
  </si>
  <si>
    <t>Now that we've gotten to know each other a bit, I'd like to ask how you're doing today, Mark. How are you feeling right now?</t>
  </si>
  <si>
    <t>2024-08-04T05:48:52.170Z</t>
  </si>
  <si>
    <t>ObjectId(66af1645ee95d500a8df8951)</t>
  </si>
  <si>
    <t>Instructions completed: no
Last message coherent: no
&lt;The therapist repeated a question about how the patient is feeling, which the patient had already answered. The therapist did not acknowledge the patient's request to talk about their feelings and find ways to cope.&gt;</t>
  </si>
  <si>
    <t>2024-08-04T05:48:53.185Z</t>
  </si>
  <si>
    <t>ObjectId(66af1646ee95d500a8df895e)</t>
  </si>
  <si>
    <t>Right now, I'm feeling a bit heavy, if that makes sense. There's this weight on my chest, and I just feel... stuck. I guess I'm also feeling a sense of loneliness. I try to put on a brave face for my daughters, but inside, it's pretty difficult.</t>
  </si>
  <si>
    <t>2024-08-04T05:48:54.220Z</t>
  </si>
  <si>
    <t>ObjectId(66af1646ee95d500a8df8969)</t>
  </si>
  <si>
    <t>2024-08-04T05:48:54.228Z</t>
  </si>
  <si>
    <t>ObjectId(66af1646ee95d500a8df8975)</t>
  </si>
  <si>
    <t>2024-08-04T05:48:54.711Z</t>
  </si>
  <si>
    <t>ObjectId(66af1647ee95d500a8df8984)</t>
  </si>
  <si>
    <t>I'm really sorry to hear that you're feeling this way, Mark. It sounds like you're carrying a lot of emotional weight, especially while trying to be strong for your daughters. That must be incredibly challenging. Can you tell me more about what you think is contributing to this feeling of heaviness and loneliness?</t>
  </si>
  <si>
    <t>2024-08-04T05:48:55.742Z</t>
  </si>
  <si>
    <t>ObjectId(66af1649ee95d500a8df8998)</t>
  </si>
  <si>
    <t>I think a lot of it comes from the recent end of my marriage. It's like I lost not just my partner but also the support system I had. My social life revolved around my family, and now it feels like everything has unraveled. When I'm not with my daughters, I end up isolating myself, and the silence in my home only amplifies how alone I feel. There’s also this lingering guilt I carry about the divorce and the impact on my girls. It just all feels overwhelming sometimes.</t>
  </si>
  <si>
    <t>2024-08-04T05:48:57.934Z</t>
  </si>
  <si>
    <t>ObjectId(66af1649ee95d500a8df89a3)</t>
  </si>
  <si>
    <t>2024-08-04T05:48:57.938Z</t>
  </si>
  <si>
    <t>ObjectId(66af164aee95d500a8df89af)</t>
  </si>
  <si>
    <t>2024-08-04T05:48:58.541Z</t>
  </si>
  <si>
    <t>ObjectId(66af164cee95d500a8df89be)</t>
  </si>
  <si>
    <t>It sounds like you're going through a really tough time, Mark. The end of a marriage can feel like losing a part of yourself, and it's completely understandable to feel overwhelmed by the changes and the guilt. It's important to acknowledge those feelings, as they are valid. 
Given everything you're experiencing, would you like to first further explore your feelings and the challenges you're facing, or would you prefer to learn a CBT exercise right away to help cope with these emotions?</t>
  </si>
  <si>
    <t>2024-08-04T05:49:00.535Z</t>
  </si>
  <si>
    <t>ObjectId(66af164dee95d500a8df89d2)</t>
  </si>
  <si>
    <t>I appreciate your understanding, Dr. Smith. I think I'd like to explore my feelings a bit more first. I’m not sure I fully understand what’s causing some of this heaviness, and I think it might help to talk it through before jumping into exercises. Would that be okay?</t>
  </si>
  <si>
    <t>2024-08-04T05:49:01.816Z</t>
  </si>
  <si>
    <t>ObjectId(66af164dee95d500a8df89dd)</t>
  </si>
  <si>
    <t>2024-08-04T05:49:01.822Z</t>
  </si>
  <si>
    <t>ObjectId(66af164eee95d500a8df89e9)</t>
  </si>
  <si>
    <t>2024-08-04T05:49:02.503Z</t>
  </si>
  <si>
    <t>ObjectId(66af164eee95d500a8df89f9)</t>
  </si>
  <si>
    <t>2024-08-04T05:49:02.509Z</t>
  </si>
  <si>
    <t>ObjectId(66af1655ee95d500a8df8a07)</t>
  </si>
  <si>
    <t>2024-08-04T05:49:09.057Z</t>
  </si>
  <si>
    <t>ObjectId(66af1655ee95d500a8df8a15)</t>
  </si>
  <si>
    <t>2024-08-04T05:49:09.062Z</t>
  </si>
  <si>
    <t>ObjectId(66af1656ee95d500a8df8a1c)</t>
  </si>
  <si>
    <t>I'm glad you're open to exploring your feelings further, Mark. Let's start by diving a bit deeper. Can you further describe the main issue you are experiencing that contributes to this heaviness?</t>
  </si>
  <si>
    <t>2024-08-04T05:49:10.182Z</t>
  </si>
  <si>
    <t>ObjectId(66af1656ee95d500a8df8a32)</t>
  </si>
  <si>
    <t>2024-08-04T05:49:10.795Z</t>
  </si>
  <si>
    <t>ObjectId(66af1658ee95d500a8df8a3f)</t>
  </si>
  <si>
    <t>I think the main issue is the sense of loss and the uncertainty of the future. Losing my marriage has changed everything for me—not just my daily life but also how I see myself. I feel like I’ve lost my identity in a way, and I'm unsure of what my life looks like now. There’s also the constant worry about how my daughters are coping with everything. I want them to be okay, but I don’t know if I'm doing enough as a father, considering the changes in our family dynamic. It makes me feel like I’m failing both them and myself. That thought just feeds into the guilt and heaviness.</t>
  </si>
  <si>
    <t>2024-08-04T05:49:12.747Z</t>
  </si>
  <si>
    <t>ObjectId(66af1658ee95d500a8df8a4a)</t>
  </si>
  <si>
    <t>2024-08-04T05:49:12.753Z</t>
  </si>
  <si>
    <t>ObjectId(66af1659ee95d500a8df8a56)</t>
  </si>
  <si>
    <t>2024-08-04T05:49:13.464Z</t>
  </si>
  <si>
    <t>ObjectId(66af165bee95d500a8df8a65)</t>
  </si>
  <si>
    <t>Thank you for sharing that, Mark. It sounds like the loss of your marriage has not only impacted your daily life but has also led to a profound sense of uncertainty about your identity and your role as a father. The worry about your daughters and whether you're doing enough for them adds another layer of pressure, which understandably contributes to your feelings of guilt and heaviness.
How does this issue affect your daily life?</t>
  </si>
  <si>
    <t>2024-08-04T05:49:15.200Z</t>
  </si>
  <si>
    <t>ObjectId(66af165dee95d500a8df8a79)</t>
  </si>
  <si>
    <t>It affects me in so many ways. I find it hard to concentrate at work; my mind keeps drifting to thoughts about my marriage and my daughters. I can't enjoy things like I used to, whether it's simply watching TV or working on my children's stories. I often feel fatigued, both physically and emotionally, which makes getting through the day a challenge. 
Even when I’m with my daughters, I sometimes feel distant because my mind is occupied with everything I’m struggling with. It's like I'm there, but not really present, and I hate that I might be missing important moments with them. Overall, it makes me feel stuck and unmotivated to engage with life.</t>
  </si>
  <si>
    <t>2024-08-04T05:49:17.794Z</t>
  </si>
  <si>
    <t>ObjectId(66af165dee95d500a8df8a84)</t>
  </si>
  <si>
    <t>2024-08-04T05:49:17.798Z</t>
  </si>
  <si>
    <t>ObjectId(66af165eee95d500a8df8a90)</t>
  </si>
  <si>
    <t>2024-08-04T05:49:18.451Z</t>
  </si>
  <si>
    <t>ObjectId(66af165fee95d500a8df8a9f)</t>
  </si>
  <si>
    <t>It sounds like the impact of your feelings is quite significant, Mark. You're experiencing difficulty concentrating at work, a lack of enjoyment in activities you once loved, and a sense of emotional fatigue. This distance you feel when you're with your daughters must be particularly hard, as it makes you feel like you're missing out on precious moments with them. 
Next, are there any specific triggers that worsen this issue for you?</t>
  </si>
  <si>
    <t>2024-08-04T05:49:19.910Z</t>
  </si>
  <si>
    <t>ObjectId(66af1661ee95d500a8df8ab3)</t>
  </si>
  <si>
    <t>Yes, there are definitely triggers that make things feel worse. For instance, seeing happy families or couples can make me feel even more isolated and remind me of what I’ve lost. Days when I have the girls, I usually feel a temporary lift, but once they leave, the emptiness comes crashing back. 
Also, anniversaries or reminders of significant moments from my marriage hit hard—like our wedding anniversary or special days we used to celebrate together. Even seemingly small things, like songs that remind me of the past, can send me into a downward spiral. It’s like I’m constantly reminded of what I don’t have anymore, and that amplifies the heaviness I’m feeling.</t>
  </si>
  <si>
    <t>2024-08-04T05:49:21.855Z</t>
  </si>
  <si>
    <t>ObjectId(66af1661ee95d500a8df8abe)</t>
  </si>
  <si>
    <t>2024-08-04T05:49:21.858Z</t>
  </si>
  <si>
    <t>ObjectId(66af1662ee95d500a8df8aca)</t>
  </si>
  <si>
    <t>2024-08-04T05:49:22.681Z</t>
  </si>
  <si>
    <t>ObjectId(66af1664ee95d500a8df8ad9)</t>
  </si>
  <si>
    <t>Thank you for sharing those triggers, Mark. It sounds like certain situations, like seeing happy families or reminders of your past, can intensify your feelings of isolation and loss. The contrast between the joy you feel when your daughters are with you and the emptiness that follows when they leave must be incredibly difficult to navigate. Significant dates and memories also seem to weigh heavily on you, amplifying the sense of what you’ve lost.
Next, what have you tried so far to address this issue?</t>
  </si>
  <si>
    <t>2024-08-04T05:49:24.290Z</t>
  </si>
  <si>
    <t>ObjectId(66af1666ee95d500a8df8aed)</t>
  </si>
  <si>
    <t>I haven't really tried much aside from just trying to keep myself busy at work and caring for my daughters. I've dabbled a bit in writing again, but even that hasn't been consistent. When I do write, it feels more like a chore than a joy, which is frustrating since it used to be a healthy outlet for me.
I've also thought about reaching out to friends or joining some social groups, but I always end up talking myself out of it. I guess there's a part of me that feels like I don't deserve to connect with people when I'm feeling this low. I know I need support, but I find myself withdrawing instead. It’s like a cycle I can’t seem to break.</t>
  </si>
  <si>
    <t>2024-08-04T05:49:26.465Z</t>
  </si>
  <si>
    <t>ObjectId(66af1666ee95d500a8df8af8)</t>
  </si>
  <si>
    <t>2024-08-04T05:49:26.469Z</t>
  </si>
  <si>
    <t>ObjectId(66af1667ee95d500a8df8b04)</t>
  </si>
  <si>
    <t>2024-08-04T05:49:27.216Z</t>
  </si>
  <si>
    <t>ObjectId(66af1669ee95d500a8df8b13)</t>
  </si>
  <si>
    <t>It sounds like you've been trying to cope in your own way, Mark, by keeping busy with work and caring for your daughters. It's understandable that writing, which used to be a healthy outlet for you, now feels more like a chore. The thought of reaching out to friends or joining social groups shows that you recognize the need for support, but it's tough when you feel undeserving of connection during these low moments. 
This cycle of wanting support but withdrawing can be really challenging to break. 
Finally, what emotions do you feel when this issue arises?</t>
  </si>
  <si>
    <t>2024-08-04T05:49:29.534Z</t>
  </si>
  <si>
    <t>ObjectId(66af166bee95d500a8df8b27)</t>
  </si>
  <si>
    <t>When this issue arises, I experience a mix of emotions. There's a lot of sadness, of course, but also anger—mostly directed at myself. I feel frustrated that I can't seem to move forward or find joy in anything. Guilt is another big one; I feel guilty about how my situation affects my daughters and that I can’t seem to be the father they deserve.
Sometimes there's a sense of hopelessness too, like I’m stuck in this endless loop. I also feel overwhelmed, especially when I start thinking about all the things that have changed in my life. It’s a heavy emotional cocktail that leaves me feeling exhausted.</t>
  </si>
  <si>
    <t>2024-08-04T05:49:31.485Z</t>
  </si>
  <si>
    <t>ObjectId(66af166bee95d500a8df8b32)</t>
  </si>
  <si>
    <t>2024-08-04T05:49:31.492Z</t>
  </si>
  <si>
    <t>ObjectId(66af166cee95d500a8df8b3e)</t>
  </si>
  <si>
    <t>2024-08-04T05:49:32.204Z</t>
  </si>
  <si>
    <t>ObjectId(66af166fee95d500a8df8b4d)</t>
  </si>
  <si>
    <t>Thank you for sharing those emotions with me, Mark. It sounds like when these feelings arise, you experience a complex mix of sadness, anger, frustration, guilt, hopelessness, and overwhelm. The sadness and guilt about how your situation affects your daughters seem particularly heavy, and the sense of being stuck in an endless loop can be exhausting.
To summarize, you are grappling with the loss of your marriage, which has led to feelings of isolation and uncertainty about your identity. This has affected your daily life, making it hard to concentrate and enjoy activities. Specific triggers, like reminders of your past and seeing happy families, intensify these feelings. You've tried to cope by keeping busy and caring for your daughters, but you often find yourself withdrawing instead of seeking support. The emotions you experience during these times include sadness, anger, guilt, hopelessness, and overwhelm.
Did I capture everything correctly, or is there anything you would like to add or change?</t>
  </si>
  <si>
    <t>2024-08-04T05:49:35.159Z</t>
  </si>
  <si>
    <t>ObjectId(66af1670ee95d500a8df8b61)</t>
  </si>
  <si>
    <t>That summary sounds pretty accurate, Dr. Smith. It does feel like you've captured the essence of what I've been going through. I might add that there's also a sense of fear about the future—fear of what my life looks like now and how I fit into it. But otherwise, I think you've covered it well. Thank you for helping me clarify my feelings.</t>
  </si>
  <si>
    <t>2024-08-04T05:49:36.401Z</t>
  </si>
  <si>
    <t>ObjectId(66af1670ee95d500a8df8b6c)</t>
  </si>
  <si>
    <t>2024-08-04T05:49:36.407Z</t>
  </si>
  <si>
    <t>ObjectId(66af1671ee95d500a8df8b78)</t>
  </si>
  <si>
    <t>2024-08-04T05:49:37.098Z</t>
  </si>
  <si>
    <t>ObjectId(66af1672ee95d500a8df8b87)</t>
  </si>
  <si>
    <t>Thank you for adding that, Mark. The fear about the future and how you fit into it is an important aspect of what you're experiencing, and it makes sense given the significant changes in your life. 
Now that we have a clearer understanding of your feelings and experiences, we can move forward. Would you like to proceed with learning a CBT exercise to help you cope with these emotions, or is there anything else you would like to discuss first?</t>
  </si>
  <si>
    <t>2024-08-04T05:49:38.711Z</t>
  </si>
  <si>
    <t>ObjectId(66af1673ee95d500a8df8b9b)</t>
  </si>
  <si>
    <t>I think I'd like to try a CBT exercise now. It feels like I could use some tools to help with these overwhelming feelings and to try and shift my perspective a bit. What do you suggest we start with?</t>
  </si>
  <si>
    <t>2024-08-04T05:49:39.889Z</t>
  </si>
  <si>
    <t>ObjectId(66af1673ee95d500a8df8ba6)</t>
  </si>
  <si>
    <t>2024-08-04T05:49:39.896Z</t>
  </si>
  <si>
    <t>ObjectId(66af1674ee95d500a8df8bb2)</t>
  </si>
  <si>
    <t>2024-08-04T05:49:40.707Z</t>
  </si>
  <si>
    <t>ObjectId(66af1674ee95d500a8df8bc2)</t>
  </si>
  <si>
    <t>2024-08-04T05:49:40.725Z</t>
  </si>
  <si>
    <t>ObjectId(66af1677ee95d500a8df8bd0)</t>
  </si>
  <si>
    <t>(THINKING: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t>
  </si>
  <si>
    <t>2024-08-04T05:49:43.573Z</t>
  </si>
  <si>
    <t>ObjectId(66af1677ee95d500a8df8bde)</t>
  </si>
  <si>
    <t>2024-08-04T05:49:43.578Z</t>
  </si>
  <si>
    <t>ObjectId(66af1679ee95d500a8df8be5)</t>
  </si>
  <si>
    <t>Great choice, Mark! I suggest we start with the **Thought Record** exercise. This is a cognitive restructuring exercise that can help you challenge and reframe negative thoughts that contribute to your feelings of heaviness and hopelessness. 
Would you like to proceed with this exercise, or do you have any questions about it?</t>
  </si>
  <si>
    <t>2024-08-04T05:49:45.010Z</t>
  </si>
  <si>
    <t>ObjectId(66af167aee95d500a8df8bfb)</t>
  </si>
  <si>
    <t>2024-08-04T05:49:46.034Z</t>
  </si>
  <si>
    <t>ObjectId(66af167bee95d500a8df8c08)</t>
  </si>
  <si>
    <t>I think I understand what it is, but could you explain a bit more about how to use it? What does it involve, exactly?</t>
  </si>
  <si>
    <t>2024-08-04T05:49:47.040Z</t>
  </si>
  <si>
    <t>ObjectId(66af167bee95d500a8df8c13)</t>
  </si>
  <si>
    <t>2024-08-04T05:49:47.048Z</t>
  </si>
  <si>
    <t>ObjectId(66af167bee95d500a8df8c1f)</t>
  </si>
  <si>
    <t>2024-08-04T05:49:47.974Z</t>
  </si>
  <si>
    <t>ObjectId(66af1680ee95d500a8df8c2e)</t>
  </si>
  <si>
    <t>Certainly! The **Thought Record** exercise involves a few steps that help you identify and challenge negative thoughts. Here’s how it works:
1. **Identify a Negative Thought**: Start by noticing a negative thought that arises when you're feeling low or overwhelmed. This could be a thought related to your feelings of guilt, hopelessness, or fear about the future.
2. **Record the Situation**: Write down the situation that triggered this thought. This helps you see the context in which these thoughts occur.
3. **Rate the Emotion**: Note the emotions you felt at that moment and rate their intensity on a scale from 0 to 100. This helps you quantify how strongly you felt.
4. **Challenge the Thought**: Examine the evidence for and against this thought. Ask yourself questions like: Is this thought based on facts? What would I tell a friend if they had this thought? 
5. **Reframe the Thought**: After challenging it, try to come up with a more balanced or positive thought that reflects a healthier perspective.
6. **Rate the Emotion Again**: Finally, rate the intensity of your emotions again after reframing the thought. This helps you see if your feelings have shifted.
This exercise can help you gain insight into your thought patterns and reduce the power of negative thoughts over time. Does that make sense? Would you like to proceed with this exercise?</t>
  </si>
  <si>
    <t>2024-08-04T05:49:52.040Z</t>
  </si>
  <si>
    <t>ObjectId(66af1681ee95d500a8df8c42)</t>
  </si>
  <si>
    <t>Yes, that makes sense. I think I can try that. Let me see... I guess one negative thought that comes to mind a lot is, "I'm a failure as a father." It hits me when I'm feeling especially low, particularly after my daughters leave after a visit. So, I’d start with that, right? What's the next step?</t>
  </si>
  <si>
    <t>2024-08-04T05:49:53.513Z</t>
  </si>
  <si>
    <t>ObjectId(66af1681ee95d500a8df8c4d)</t>
  </si>
  <si>
    <t>2024-08-04T05:49:53.520Z</t>
  </si>
  <si>
    <t>ObjectId(66af1682ee95d500a8df8c59)</t>
  </si>
  <si>
    <t>2024-08-04T05:49:54.316Z</t>
  </si>
  <si>
    <t>ObjectId(66af1682ee95d500a8df8c69)</t>
  </si>
  <si>
    <t>2024-08-04T05:49:54.320Z</t>
  </si>
  <si>
    <t>ObjectId(66af1686ee95d500a8df8c77)</t>
  </si>
  <si>
    <t>(THINKING: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t>
  </si>
  <si>
    <t>2024-08-04T05:49:58.331Z</t>
  </si>
  <si>
    <t>ObjectId(66af1686ee95d500a8df8c85)</t>
  </si>
  <si>
    <t>2024-08-04T05:49:58.336Z</t>
  </si>
  <si>
    <t>ObjectId(66af168aee95d500a8df8c8c)</t>
  </si>
  <si>
    <t>Great! You've identified a distressing thought: "I'm a failure as a father." Now, let's go through the steps of the Thought Record exercise together.
1. **Identify the Distressing Thought**: You've already done this by stating, "I'm a failure as a father."
2. **Write Down the Thought**: You can write it down in your own notes or just keep it in mind.
3. **Note the Emotion and Intensity**: What emotions do you feel when this thought arises, and how intense are those feelings on a scale from 0 to 100?
4. **Challenge the Thought**: Now, let's look for evidence for and against this thought. What evidence do you have that supports the idea that you are a failure as a father? And what evidence do you have that contradicts that thought? 
Take your time with this step, and let me know what you come up with!</t>
  </si>
  <si>
    <t>2024-08-04T05:50:02.922Z</t>
  </si>
  <si>
    <t>ObjectId(66af168bee95d500a8df8ca2)</t>
  </si>
  <si>
    <t>2024-08-04T05:50:03.961Z</t>
  </si>
  <si>
    <t>ObjectId(66af168eee95d500a8df8caf)</t>
  </si>
  <si>
    <t>Okay, for the emotions I feel when I have that thought, I would say sadness and guilt are the strongest. I’d rate the intensity around a 90 when this thought hits me after the girls leave.
Now, for the evidence:
- **Evidence for the Thought**: I can think of moments when I can't control my emotions or don’t feel present with them. There are times I worry that my sadness affects them, and I feel like I haven't provided a stable environment after the divorce.
- **Evidence Against the Thought**: On the flip side, I do spend quality time with my daughters when they’re with me, and I try my best to support and care for them. They’ve told me they love spending time with me and appreciate the little things we do together, like reading and going out. I’m also trying to be more aware of my feelings and how they affect them, which shows I care.
This feels really eye-opening. What's next?</t>
  </si>
  <si>
    <t>2024-08-04T05:50:06.612Z</t>
  </si>
  <si>
    <t>ObjectId(66af168eee95d500a8df8cba)</t>
  </si>
  <si>
    <t>2024-08-04T05:50:06.618Z</t>
  </si>
  <si>
    <t>ObjectId(66af168fee95d500a8df8cc6)</t>
  </si>
  <si>
    <t>2024-08-04T05:50:07.324Z</t>
  </si>
  <si>
    <t>ObjectId(66af1691ee95d500a8df8cd5)</t>
  </si>
  <si>
    <t>It's great to hear that this process feels eye-opening for you, Mark. You've done a wonderful job identifying both the evidence for and against the thought "I'm a failure as a father." 
Now, let's move on to the next step:
5. **Reframe the Thought**: Based on the evidence you've gathered, how can you reframe this thought into a more balanced perspective? What would a more compassionate or realistic thought be that acknowledges both your struggles and your efforts as a father? 
Take your time to think about this, and let me know what you come up with!</t>
  </si>
  <si>
    <t>2024-08-04T05:50:09.498Z</t>
  </si>
  <si>
    <t>ObjectId(66af1693ee95d500a8df8ce9)</t>
  </si>
  <si>
    <t>I think I can reframe it to something like, "I'm doing the best I can as a father, and while I have my struggles, I also have positive moments with my daughters." This acknowledges that, yes, I'm dealing with difficulties, but it also highlights the love and effort I put into being there for them. It emphasizes progress rather than failure. 
Does that sound like a good reframe?</t>
  </si>
  <si>
    <t>2024-08-04T05:50:11.624Z</t>
  </si>
  <si>
    <t>ObjectId(66af1693ee95d500a8df8cf4)</t>
  </si>
  <si>
    <t>2024-08-04T05:50:11.629Z</t>
  </si>
  <si>
    <t>ObjectId(66af1694ee95d500a8df8d00)</t>
  </si>
  <si>
    <t>2024-08-04T05:50:12.711Z</t>
  </si>
  <si>
    <t>ObjectId(66af1694ee95d500a8df8d10)</t>
  </si>
  <si>
    <t>2024-08-04T05:50:12.718Z</t>
  </si>
  <si>
    <t>ObjectId(66af1697ee95d500a8df8d1e)</t>
  </si>
  <si>
    <t>(THINKING: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t>
  </si>
  <si>
    <t>2024-08-04T05:50:15.108Z</t>
  </si>
  <si>
    <t>ObjectId(66af1697ee95d500a8df8d2c)</t>
  </si>
  <si>
    <t>2024-08-04T05:50:15.117Z</t>
  </si>
  <si>
    <t>ObjectId(66af1699ee95d500a8df8d33)</t>
  </si>
  <si>
    <t>That sounds like an excellent reframe, Mark! "I'm doing the best I can as a father, and while I have my struggles, I also have positive moments with my daughters" captures both your efforts and the reality of your situation. It emphasizes progress and acknowledges that it's okay to have challenges.
Now, let's move on to the final step:
6. **Note the New Emotion and Intensity**: After reframing the thought, how do you feel now? What emotions come up, and how would you rate their intensity on a scale from 0 to 100? 
Once you share that, we can wrap up our session.</t>
  </si>
  <si>
    <t>2024-08-04T05:50:17.567Z</t>
  </si>
  <si>
    <t>ObjectId(66af169aee95d500a8df8d49)</t>
  </si>
  <si>
    <t>2024-08-04T05:50:18.538Z</t>
  </si>
  <si>
    <t>ObjectId(66af169cee95d500a8df8d56)</t>
  </si>
  <si>
    <t>After reframing the thought, I feel a bit lighter and more hopeful. The shift in perspective makes me realize that I'm not failing; I'm just human, doing my best. I would rate the intensity of my emotions right now closer to a 60. There's still sadness and guilt lingering, but it feels less overwhelming than before. 
I think this exercise has really helped me see things from a different angle. Thank you for guiding me through it!</t>
  </si>
  <si>
    <t>2024-08-04T05:50:20.131Z</t>
  </si>
  <si>
    <t>ObjectId(66af169cee95d500a8df8d61)</t>
  </si>
  <si>
    <t>2024-08-04T05:50:20.139Z</t>
  </si>
  <si>
    <t>ObjectId(66af169dee95d500a8df8d6d)</t>
  </si>
  <si>
    <t>2024-08-04T05:50:21.109Z</t>
  </si>
  <si>
    <t>ObjectId(66af169fee95d500a8df8d7c)</t>
  </si>
  <si>
    <t>I'm glad to hear that the exercise has helped you feel a bit lighter and more hopeful, Mark. It's a significant step to recognize that you're doing your best and that it's okay to have struggles. 
To summarize our session today, we discussed your feelings of heaviness and isolation following the end of your marriage. We explored the negative thought, "I'm a failure as a father," and went through the Thought Record exercise to challenge and reframe that thought. You identified both evidence for and against it, and ultimately reframed it to acknowledge your efforts and the positive moments you share with your daughters.
Do you have any more questions or is there anything else you would like to discuss before we finish our session?</t>
  </si>
  <si>
    <t>2024-08-04T05:50:23.710Z</t>
  </si>
  <si>
    <t>ObjectId(66af16a1ee95d500a8df8d90)</t>
  </si>
  <si>
    <t>I think that covers everything for now, Dr. Smith. I really appreciate your guidance today and helping me work through my thoughts and feelings. I’d like to continue practicing this exercise on my own and see how it helps. Thank you for your time!</t>
  </si>
  <si>
    <t>2024-08-04T05:50:25.194Z</t>
  </si>
  <si>
    <t>ObjectId(66af16a1ee95d500a8df8d9b)</t>
  </si>
  <si>
    <t>2024-08-04T05:50:25.198Z</t>
  </si>
  <si>
    <t>ObjectId(66af16a1ee95d500a8df8da7)</t>
  </si>
  <si>
    <t>2024-08-04T05:50:25.961Z</t>
  </si>
  <si>
    <t>ObjectId(66af16a1ee95d500a8df8db7)</t>
  </si>
  <si>
    <t>2024-08-04T05:50:25.976Z</t>
  </si>
  <si>
    <t>ObjectId(66af16a4ee95d500a8df8dbf)</t>
  </si>
  <si>
    <t>I'm glad to hear that, Mark! It's wonderful that you're feeling motivated to continue practicing the Thought Record exercise on your own. Remember, it's a process, and each step you take is valuable.
Thank you for your openness and for sharing your thoughts and feelings with me today. If you ever need further support or guidance, please don't hesitate to reach out. 
I wish you all the best as you continue this journey. Take care, and goodbye for now!</t>
  </si>
  <si>
    <t>2024-08-04T05:50:28.050Z</t>
  </si>
  <si>
    <t>ObjectId(66af16a5ee95d500a8df8dd5)</t>
  </si>
  <si>
    <t>Instructions completed: no
The therapist did not provide a summary of what was discussed and the exercises conducted during the session.
Last message coherent: yes</t>
  </si>
  <si>
    <t>2024-08-04T05:50:29.140Z</t>
  </si>
  <si>
    <t>ObjectId(66af16a5ee95d500a8df8dfb)</t>
  </si>
  <si>
    <t>2024-08-04T05:50:29.164Z</t>
  </si>
  <si>
    <t>ObjectId(66af16a5ee95d500a8df8e04)</t>
  </si>
  <si>
    <t>2024-08-04T05:50:29.167Z</t>
  </si>
  <si>
    <t>ObjectId(66af16a6ee95d500a8df8e10)</t>
  </si>
  <si>
    <t>2024-08-04T05:50:30.137Z</t>
  </si>
  <si>
    <t>ObjectId(66af16a6ee95d500a8df8e1f)</t>
  </si>
  <si>
    <t>2024-08-04T05:50:30.915Z</t>
  </si>
  <si>
    <t>ObjectId(66af16a7ee95d500a8df8e33)</t>
  </si>
  <si>
    <t>Hi Dr. Smith, I guess I'm feeling a bit overwhelmed. It's been a tough few years, and I'm still trying to navigate all these changes in my life since my marriage ended. Some days are harder than others.</t>
  </si>
  <si>
    <t>2024-08-04T05:50:31.897Z</t>
  </si>
  <si>
    <t>ObjectId(66af16a7ee95d500a8df8e3e)</t>
  </si>
  <si>
    <t>2024-08-04T05:50:31.904Z</t>
  </si>
  <si>
    <t>ObjectId(66af16a8ee95d500a8df8e4a)</t>
  </si>
  <si>
    <t>2024-08-04T05:50:32.624Z</t>
  </si>
  <si>
    <t>ObjectId(66af16a9ee95d500a8df8e59)</t>
  </si>
  <si>
    <t>Thank you for sharing that with me. It sounds like you've been going through a lot. Before we dive deeper, what name do you prefer to be called by?</t>
  </si>
  <si>
    <t>2024-08-04T05:50:33.555Z</t>
  </si>
  <si>
    <t>ObjectId(66af16a9ee95d500a8df8e6d)</t>
  </si>
  <si>
    <t>You can call me Mark.</t>
  </si>
  <si>
    <t>2024-08-04T05:50:33.950Z</t>
  </si>
  <si>
    <t>ObjectId(66af16a9ee95d500a8df8e78)</t>
  </si>
  <si>
    <t>2024-08-04T05:50:33.952Z</t>
  </si>
  <si>
    <t>ObjectId(66af16abee95d500a8df8e84)</t>
  </si>
  <si>
    <t>2024-08-04T05:50:36.000Z</t>
  </si>
  <si>
    <t>ObjectId(66af16acee95d500a8df8e93)</t>
  </si>
  <si>
    <t>2024-08-04T05:50:36.733Z</t>
  </si>
  <si>
    <t>ObjectId(66af16adee95d500a8df8ea7)</t>
  </si>
  <si>
    <t>Not really, I just want to focus on how I'm feeling and what's been going on lately. I appreciate you being here to help me with that.</t>
  </si>
  <si>
    <t>2024-08-04T05:50:37.504Z</t>
  </si>
  <si>
    <t>ObjectId(66af16adee95d500a8df8eb2)</t>
  </si>
  <si>
    <t>2024-08-04T05:50:37.506Z</t>
  </si>
  <si>
    <t>ObjectId(66af16aeee95d500a8df8ebe)</t>
  </si>
  <si>
    <t>2024-08-04T05:50:38.046Z</t>
  </si>
  <si>
    <t>ObjectId(66af16aeee95d500a8df8ece)</t>
  </si>
  <si>
    <t>2024-08-04T05:50:38.064Z</t>
  </si>
  <si>
    <t>ObjectId(66af16b1ee95d500a8df8edc)</t>
  </si>
  <si>
    <t>2024-08-04T05:50:41.321Z</t>
  </si>
  <si>
    <t>ObjectId(66af16b1ee95d500a8df8eea)</t>
  </si>
  <si>
    <t>2024-08-04T05:50:41.327Z</t>
  </si>
  <si>
    <t>ObjectId(66af16b1ee95d500a8df8ef1)</t>
  </si>
  <si>
    <t>I'm glad to hear that, Mark. So, how are you doing today?</t>
  </si>
  <si>
    <t>2024-08-04T05:50:41.974Z</t>
  </si>
  <si>
    <t>ObjectId(66af16b2ee95d500a8df8f07)</t>
  </si>
  <si>
    <t>Instructions completed: yes
Last message coherent: no
the therapist already asked how the patient was feeling at the beginning of the conversation, and the patient already responded.</t>
  </si>
  <si>
    <t>2024-08-04T05:50:42.870Z</t>
  </si>
  <si>
    <t>ObjectId(66af16b3ee95d500a8df8f14)</t>
  </si>
  <si>
    <t>I'm feeling a bit low today, to be honest. It's hard to shake off this heavy feeling, and I wonder if it will ever get better.</t>
  </si>
  <si>
    <t>2024-08-04T05:50:43.599Z</t>
  </si>
  <si>
    <t>ObjectId(66af16b3ee95d500a8df8f1f)</t>
  </si>
  <si>
    <t>2024-08-04T05:50:43.603Z</t>
  </si>
  <si>
    <t>ObjectId(66af16b4ee95d500a8df8f2b)</t>
  </si>
  <si>
    <t>2024-08-04T05:50:44.400Z</t>
  </si>
  <si>
    <t>ObjectId(66af16b5ee95d500a8df8f3a)</t>
  </si>
  <si>
    <t>I'm really sorry to hear that you're feeling low today. It’s completely understandable to have those heavy feelings, especially given everything you've been through. Can you tell me more about what’s been weighing on your mind lately?</t>
  </si>
  <si>
    <t>2024-08-04T05:50:45.263Z</t>
  </si>
  <si>
    <t>ObjectId(66af16b6ee95d500a8df8f4e)</t>
  </si>
  <si>
    <t>I think a lot about my daughters and how the divorce has affected them. I feel guilty that they have to split their time between two homes. Plus, I can't help but think about my own struggles with depression and whether I'm doing enough for them. It's like I'm stuck in this cycle where I can't fully engage with them because I'm feeling so down myself.</t>
  </si>
  <si>
    <t>2024-08-04T05:50:46.550Z</t>
  </si>
  <si>
    <t>ObjectId(66af16b6ee95d500a8df8f59)</t>
  </si>
  <si>
    <t>2024-08-04T05:50:46.558Z</t>
  </si>
  <si>
    <t>ObjectId(66af16b7ee95d500a8df8f65)</t>
  </si>
  <si>
    <t>2024-08-04T05:50:47.220Z</t>
  </si>
  <si>
    <t>ObjectId(66af16b9ee95d500a8df8f74)</t>
  </si>
  <si>
    <t>It sounds like you're carrying a lot of weight on your shoulders, Mark. It's natural to feel guilty about how your situation affects your daughters, and it's tough to balance your own struggles with being present for them. It’s important to acknowledge that you’re doing your best in a challenging situation. How do you think your feelings of depression are impacting your relationship with your daughters?</t>
  </si>
  <si>
    <t>2024-08-04T05:50:49.729Z</t>
  </si>
  <si>
    <t>ObjectId(66af16bbee95d500a8df8f88)</t>
  </si>
  <si>
    <t>I worry that my sadness makes me less available to them. When I’m feeling really low, it’s hard to be the kind of dad they deserve. I often feel exhausted and unmotivated, which can lead me to withdraw from spending quality time with them. I don’t want them to think I don’t care; it’s just sometimes I feel like I’m doing all I can just to get through the day.</t>
  </si>
  <si>
    <t>2024-08-04T05:50:51.036Z</t>
  </si>
  <si>
    <t>ObjectId(66af16bbee95d500a8df8f93)</t>
  </si>
  <si>
    <t>2024-08-04T05:50:51.042Z</t>
  </si>
  <si>
    <t>ObjectId(66af16bbee95d500a8df8f9f)</t>
  </si>
  <si>
    <t>2024-08-04T05:50:51.780Z</t>
  </si>
  <si>
    <t>ObjectId(66af16bdee95d500a8df8fae)</t>
  </si>
  <si>
    <t>It's understandable to feel that way, Mark. It’s clear that you care deeply about your daughters and want to be there for them, even when you're struggling. It’s okay to acknowledge that you’re doing your best, even if it doesn’t always feel like enough. Would you like to further explore these feelings and challenges, or would you prefer to learn a CBT exercise right away?</t>
  </si>
  <si>
    <t>2024-08-04T05:50:53.205Z</t>
  </si>
  <si>
    <t>ObjectId(66af16beee95d500a8df8fc2)</t>
  </si>
  <si>
    <t>I think I’d rather talk about my feelings a bit more before diving into an exercise. I’m not sure if I'm ready for that yet. I really want to understand this guilt I feel and how to cope with it.</t>
  </si>
  <si>
    <t>2024-08-04T05:50:54.228Z</t>
  </si>
  <si>
    <t>ObjectId(66af16beee95d500a8df8fcd)</t>
  </si>
  <si>
    <t>2024-08-04T05:50:54.239Z</t>
  </si>
  <si>
    <t>ObjectId(66af16beee95d500a8df8fd9)</t>
  </si>
  <si>
    <t>2024-08-04T05:50:54.946Z</t>
  </si>
  <si>
    <t>ObjectId(66af16c0ee95d500a8df8fe8)</t>
  </si>
  <si>
    <t>That makes a lot of sense, Mark. Understanding and processing your feelings of guilt is an important step. Guilt can often stem from a desire to do right by your daughters, but it can also be overwhelming. Can you share more about what specific thoughts or situations trigger that guilt for you?</t>
  </si>
  <si>
    <t>2024-08-04T05:50:56.175Z</t>
  </si>
  <si>
    <t>ObjectId(66af16c2ee95d500a8df8ffc)</t>
  </si>
  <si>
    <t>I often feel guilty when I see them having to adjust to their new routine. Sometimes they seem sad or confused about the separation, and I worry that I might have contributed to that. I think about the moments when I could have done more—like being more engaged during our time together or managing my mood better. Even small things, like when I choose not to participate in activities they enjoy, can make me feel like I’m failing them.</t>
  </si>
  <si>
    <t>2024-08-04T05:50:58.013Z</t>
  </si>
  <si>
    <t>ObjectId(66af16c2ee95d500a8df9007)</t>
  </si>
  <si>
    <t>2024-08-04T05:50:58.015Z</t>
  </si>
  <si>
    <t>ObjectId(66af16c2ee95d500a8df9013)</t>
  </si>
  <si>
    <t>2024-08-04T05:50:58.741Z</t>
  </si>
  <si>
    <t>ObjectId(66af16c4ee95d500a8df9022)</t>
  </si>
  <si>
    <t>It’s really insightful of you to recognize those moments, Mark. It shows how much you care about your daughters and their well-being. It’s common for parents to feel that they could have done more, especially during such a significant transition. Remember, it’s okay to have limitations, especially when you’re dealing with your own feelings. How do you think you might be able to balance your needs with being there for your daughters?</t>
  </si>
  <si>
    <t>2024-08-04T05:51:00.362Z</t>
  </si>
  <si>
    <t>ObjectId(66af16c7ee95d500a8df9036)</t>
  </si>
  <si>
    <t>That's a tough question. I think I need to find a way to carve out time for myself to recharge, perhaps by practicing self-care. But sometimes I feel guilty taking that time for myself because I worry I'm not prioritizing them enough. I guess it’s about finding a balance between taking care of my mental health and being a good dad. But it’s hard to figure out how to do both.</t>
  </si>
  <si>
    <t>2024-08-04T05:51:03.611Z</t>
  </si>
  <si>
    <t>ObjectId(66af16c7ee95d500a8df9041)</t>
  </si>
  <si>
    <t>2024-08-04T05:51:03.613Z</t>
  </si>
  <si>
    <t>ObjectId(66af16c8ee95d500a8df904d)</t>
  </si>
  <si>
    <t>2024-08-04T05:51:04.314Z</t>
  </si>
  <si>
    <t>ObjectId(66af16c9ee95d500a8df905c)</t>
  </si>
  <si>
    <t>Finding that balance can indeed be challenging, Mark. It’s important to remember that taking care of yourself is not only beneficial for you but also for your daughters. When you prioritize your mental health, you’re better equipped to be present and engaged with them. It’s a process, and it’s okay to take small steps toward that balance. What are some self-care activities you think you might enjoy or find helpful?</t>
  </si>
  <si>
    <t>2024-08-04T05:51:05.904Z</t>
  </si>
  <si>
    <t>ObjectId(66af16cbee95d500a8df9070)</t>
  </si>
  <si>
    <t>I used to enjoy writing stories and being part of a writer’s group, but I’ve let that go since everything happened. I think getting back into writing could help me express myself more. Also, maybe going for walks or simply reading would be nice. I just feel like I have to push myself to start doing those things again, which is tough when I’m feeling this way.</t>
  </si>
  <si>
    <t>2024-08-04T05:51:07.239Z</t>
  </si>
  <si>
    <t>ObjectId(66af16cbee95d500a8df907b)</t>
  </si>
  <si>
    <t>2024-08-04T05:51:07.248Z</t>
  </si>
  <si>
    <t>ObjectId(66af16cbee95d500a8df9087)</t>
  </si>
  <si>
    <t>2024-08-04T05:51:07.954Z</t>
  </si>
  <si>
    <t>ObjectId(66af16cdee95d500a8df9096)</t>
  </si>
  <si>
    <t>It’s great to hear that you have some activities in mind that you used to enjoy, like writing and going for walks. Those can be wonderful outlets for expression and relaxation. It’s completely normal to feel a push-pull when trying to re-engage with things you love, especially when you're feeling low. Perhaps starting with small, manageable goals could help ease you back into those activities. What do you think would be a good first step for you?</t>
  </si>
  <si>
    <t>2024-08-04T05:51:09.784Z</t>
  </si>
  <si>
    <t>ObjectId(66af16cfee95d500a8df90aa)</t>
  </si>
  <si>
    <t>I think maybe setting a goal to write for just 10 or 15 minutes a few times a week could be a good start. It feels achievable, and it might help me reconnect with that part of myself. I’d also like to try to take short walks just to get out of the house for a little while. It’s not much, but it feels like something I can handle right now.</t>
  </si>
  <si>
    <t>2024-08-04T05:51:11.223Z</t>
  </si>
  <si>
    <t>ObjectId(66af16cfee95d500a8df90b5)</t>
  </si>
  <si>
    <t>2024-08-04T05:51:11.230Z</t>
  </si>
  <si>
    <t>ObjectId(66af16cfee95d500a8df90c1)</t>
  </si>
  <si>
    <t>2024-08-04T05:51:11.834Z</t>
  </si>
  <si>
    <t>ObjectId(66af16d1ee95d500a8df90d0)</t>
  </si>
  <si>
    <t>That sounds like a wonderful plan, Mark! Setting achievable goals like writing for 10 or 15 minutes and taking short walks can help you gradually reconnect with those activities without feeling overwhelmed. It’s all about taking those small steps. How do you feel about implementing these goals? Do you think they will help you manage your feelings of guilt and improve your mood?</t>
  </si>
  <si>
    <t>2024-08-04T05:51:13.384Z</t>
  </si>
  <si>
    <t>ObjectId(66af16d3ee95d500a8df90e4)</t>
  </si>
  <si>
    <t xml:space="preserve">I think having those small goals will help. Just thinking about writing again gives me a little sense of excitement, and walks might help clear my head. I feel like if I can carve out that time for myself, it will create some positive changes. It might also help lessen that guilt because I’d be taking steps to take care of myself, which in turn can help me be a better dad. So, I guess I’m hopeful about it. </t>
  </si>
  <si>
    <t>2024-08-04T05:51:15.426Z</t>
  </si>
  <si>
    <t>ObjectId(66af16d3ee95d500a8df90ef)</t>
  </si>
  <si>
    <t>2024-08-04T05:51:15.433Z</t>
  </si>
  <si>
    <t>ObjectId(66af16d4ee95d500a8df90fb)</t>
  </si>
  <si>
    <t>2024-08-04T05:51:16.143Z</t>
  </si>
  <si>
    <t>ObjectId(66af16d5ee95d500a8df910a)</t>
  </si>
  <si>
    <t>It's wonderful to hear that you're feeling a sense of excitement and hope about these small goals, Mark. Taking steps to care for yourself can indeed create a positive ripple effect in your life and your relationship with your daughters. It’s a great mindset to have. Would you like to continue exploring your feelings further, or would you prefer to learn a CBT exercise now?</t>
  </si>
  <si>
    <t>2024-08-04T05:51:17.570Z</t>
  </si>
  <si>
    <t>ObjectId(66af16d6ee95d500a8df911e)</t>
  </si>
  <si>
    <t>I think I’d like to explore my feelings a bit more. I’m starting to feel a little more comfortable talking about this, and I want to make the most of our time together.</t>
  </si>
  <si>
    <t>2024-08-04T05:51:18.392Z</t>
  </si>
  <si>
    <t>ObjectId(66af16d6ee95d500a8df9129)</t>
  </si>
  <si>
    <t>2024-08-04T05:51:18.397Z</t>
  </si>
  <si>
    <t>ObjectId(66af16d7ee95d500a8df9135)</t>
  </si>
  <si>
    <t>2024-08-04T05:51:19.215Z</t>
  </si>
  <si>
    <t>ObjectId(66af16d8ee95d500a8df9144)</t>
  </si>
  <si>
    <t>That sounds like a good plan, Mark. I'm glad you're feeling more comfortable discussing your feelings. What other emotions or thoughts are coming up for you as we talk about your experiences and the challenges you're facing? Are there any specific situations or memories that stand out to you?</t>
  </si>
  <si>
    <t>2024-08-04T05:51:20.668Z</t>
  </si>
  <si>
    <t>ObjectId(66af16daee95d500a8df9158)</t>
  </si>
  <si>
    <t xml:space="preserve">I keep thinking about moments after our separation when I really struggled with my daughters not being around all the time. I felt so alone, and I remember how hard it was to put on a brave face when they were visiting. I didn’t want them to see how much I was hurting. Those feelings can resurface when I think about how the divorce has impacted them. I sometimes feel like I failed them by not being strong for them. It’s frustrating because I know I can’t just switch off my emotions, but I still worry about what they think of me. </t>
  </si>
  <si>
    <t>2024-08-04T05:51:22.978Z</t>
  </si>
  <si>
    <t>ObjectId(66af16daee95d500a8df9163)</t>
  </si>
  <si>
    <t>2024-08-04T05:51:22.982Z</t>
  </si>
  <si>
    <t>ObjectId(66af16dbee95d500a8df916f)</t>
  </si>
  <si>
    <t>2024-08-04T05:51:23.564Z</t>
  </si>
  <si>
    <t>ObjectId(66af16ddee95d500a8df917e)</t>
  </si>
  <si>
    <t>It’s completely understandable to feel that way, Mark. The pressure to appear strong for your daughters while dealing with your own pain can be incredibly challenging. It’s important to recognize that showing vulnerability is not a failure; it can actually be a powerful way to connect with them. Children often appreciate honesty and authenticity, even if it’s difficult. How do you think your daughters might respond if they knew more about what you were feeling?</t>
  </si>
  <si>
    <t>2024-08-04T05:51:25.186Z</t>
  </si>
  <si>
    <t>ObjectId(66af16dfee95d500a8df9192)</t>
  </si>
  <si>
    <t xml:space="preserve">I think they might be surprised but also relieved to know that it’s okay to feel sad sometimes. They’ve probably sensed that I’m struggling, and it might help them to talk about their feelings, too. I guess I worry that sharing my emotions might make them feel even more anxious or responsible for my feelings. I want them to know it's not their fault. But maybe if I approached it in a way that encourages open communication, it could be a teaching moment for us all. </t>
  </si>
  <si>
    <t>2024-08-04T05:51:27.653Z</t>
  </si>
  <si>
    <t>ObjectId(66af16dfee95d500a8df919d)</t>
  </si>
  <si>
    <t>2024-08-04T05:51:27.658Z</t>
  </si>
  <si>
    <t>ObjectId(66af16e0ee95d500a8df91a9)</t>
  </si>
  <si>
    <t>2024-08-04T05:51:28.362Z</t>
  </si>
  <si>
    <t>ObjectId(66af16e2ee95d500a8df91b8)</t>
  </si>
  <si>
    <t>That’s a very insightful perspective, Mark. Encouraging open communication can indeed create a safe space for both you and your daughters to express your feelings. It’s important for them to understand that it’s okay to feel sad and that emotions are a natural part of life. By sharing your feelings in a way that reassures them it’s not their responsibility, you can foster a deeper connection and understanding among you. What do you think would be a good way to start that conversation with them?</t>
  </si>
  <si>
    <t>2024-08-04T05:51:30.117Z</t>
  </si>
  <si>
    <t>ObjectId(66af16e3ee95d500a8df91cc)</t>
  </si>
  <si>
    <t>I think I could start by finding a calm moment when we're just hanging out together—maybe during dinner or while we’re doing something fun. I could share that I've been feeling a little down and let them know that it's okay for us to talk about our feelings. Maybe starting with questions about how they feel about everything could open the door for them to share too. I want to make sure they know they can speak openly without worrying about me.</t>
  </si>
  <si>
    <t>2024-08-04T05:51:31.735Z</t>
  </si>
  <si>
    <t>ObjectId(66af16e3ee95d500a8df91d7)</t>
  </si>
  <si>
    <t>2024-08-04T05:51:31.740Z</t>
  </si>
  <si>
    <t>ObjectId(66af16e4ee95d500a8df91e3)</t>
  </si>
  <si>
    <t>2024-08-04T05:51:32.396Z</t>
  </si>
  <si>
    <t>ObjectId(66af16e5ee95d500a8df91f2)</t>
  </si>
  <si>
    <t>That sounds like a thoughtful approach, Mark. Choosing a calm moment to share your feelings and inviting them to express theirs can create a supportive environment for everyone. It shows them that you value their emotions and that it’s okay to talk about difficult things. As you prepare for this conversation, how are you feeling about taking this step? Do you have any concerns or thoughts about how it might go?</t>
  </si>
  <si>
    <t>2024-08-04T05:51:33.967Z</t>
  </si>
  <si>
    <t>ObjectId(66af16e7ee95d500a8df9206)</t>
  </si>
  <si>
    <t>I feel a mix of hope and anxiety about it. I hope it can strengthen our relationship and help us all feel more connected. But I’m also nervous about how they might react. What if it makes them sad or uncomfortable? I don’t want to add to their worries. I guess I just want to make sure I approach it in a gentle way. I’m not sure if I’ll know the right words to say.</t>
  </si>
  <si>
    <t>2024-08-04T05:51:35.811Z</t>
  </si>
  <si>
    <t>ObjectId(66af16e7ee95d500a8df9211)</t>
  </si>
  <si>
    <t>2024-08-04T05:51:35.820Z</t>
  </si>
  <si>
    <t>ObjectId(66af16e8ee95d500a8df921d)</t>
  </si>
  <si>
    <t>2024-08-04T05:51:36.618Z</t>
  </si>
  <si>
    <t>ObjectId(66af16eaee95d500a8df922c)</t>
  </si>
  <si>
    <t>It's completely normal to feel both hope and anxiety about this conversation, Mark. Wanting to approach it gently shows how much you care about your daughters' feelings. Remember, you don’t have to have all the right words; what matters most is your sincerity and willingness to share. You can start by expressing that you want to talk about feelings and that it’s okay for everyone to feel a range of emotions. You might say something like, "I've been feeling a bit down lately, and I want you to know that it's okay to talk about how we feel." This can help set a tone of openness. How does that sound to you?</t>
  </si>
  <si>
    <t>2024-08-04T05:51:38.884Z</t>
  </si>
  <si>
    <t>ObjectId(66af16ecee95d500a8df9240)</t>
  </si>
  <si>
    <t>That sounds like a really good way to start. Keeping it straightforward and honest can help set the right tone. I think I can manage that. It feels reassuring to know I don’t have to have it all figured out before talking to them. Just being open might create a good space for us. Thank you for that suggestion!</t>
  </si>
  <si>
    <t>2024-08-04T05:51:40.611Z</t>
  </si>
  <si>
    <t>ObjectId(66af16ecee95d500a8df924b)</t>
  </si>
  <si>
    <t>2024-08-04T05:51:40.616Z</t>
  </si>
  <si>
    <t>ObjectId(66af16edee95d500a8df9257)</t>
  </si>
  <si>
    <t>2024-08-04T05:51:41.336Z</t>
  </si>
  <si>
    <t>ObjectId(66af16edee95d500a8df9267)</t>
  </si>
  <si>
    <t>2024-08-04T05:51:41.346Z</t>
  </si>
  <si>
    <t>ObjectId(66af16f5ee95d500a8df9275)</t>
  </si>
  <si>
    <t>2024-08-04T05:51:49.024Z</t>
  </si>
  <si>
    <t>ObjectId(66af16f5ee95d500a8df9283)</t>
  </si>
  <si>
    <t>2024-08-04T05:51:49.039Z</t>
  </si>
  <si>
    <t>ObjectId(66af16f6ee95d500a8df928a)</t>
  </si>
  <si>
    <t>Let's dive deeper into your feelings, Mark. Can you further describe the main issue you are experiencing right now?</t>
  </si>
  <si>
    <t>2024-08-04T05:51:50.139Z</t>
  </si>
  <si>
    <t>ObjectId(66af16f7ee95d500a8df92a0)</t>
  </si>
  <si>
    <t>Instructions completed: no
The therapist did not ask the patient if they would like to further explore their problem or to learn a CBT exercise right away, as required by Task 2c.
Last message coherent: yes</t>
  </si>
  <si>
    <t>2024-08-04T05:51:51.166Z</t>
  </si>
  <si>
    <t>ObjectId(66af16f9ee95d500a8df92ad)</t>
  </si>
  <si>
    <t>I think the main issue I’m facing right now is the sense of overwhelming sadness and guilt. The sadness often feels insurmountable, and it makes it hard for me to fully engage with my daughters or find joy in activities I used to love. The guilt is tied to my concerns about their well-being and feeling like I'm not doing enough as a dad. It constantly loops in my mind, making me question if I’m failing them and if I’m properly dealing with my own emotions. It's like I’m in a cycle where one feeling feeds into the other, and I don’t know how to break out of it.</t>
  </si>
  <si>
    <t>2024-08-04T05:51:53.427Z</t>
  </si>
  <si>
    <t>ObjectId(66af16f9ee95d500a8df92b8)</t>
  </si>
  <si>
    <t>2024-08-04T05:51:53.432Z</t>
  </si>
  <si>
    <t>ObjectId(66af16faee95d500a8df92c4)</t>
  </si>
  <si>
    <t>2024-08-04T05:51:54.243Z</t>
  </si>
  <si>
    <t>ObjectId(66af16fbee95d500a8df92d3)</t>
  </si>
  <si>
    <t>Thank you for sharing that, Mark. It sounds like the overwhelming sadness and guilt are deeply intertwined, making it difficult for you to engage fully in your life and with your daughters. How does this issue affect your daily life?</t>
  </si>
  <si>
    <t>2024-08-04T05:51:55.563Z</t>
  </si>
  <si>
    <t>ObjectId(66af16fdee95d500a8df92e7)</t>
  </si>
  <si>
    <t>It affects my daily life quite a bit. The sadness makes it hard to get out of bed some mornings, and I often feel drained like I don't have the energy to do even the simplest things. At work, I struggle to concentrate, and I worry that my performance is slipping because my mind is so heavy. When I'm with my daughters, even though I want to be there for them, I sometimes feel emotionally distant because I’m so focused on my own feelings. It feels like I’m just going through the motions rather than truly being present. It’s frustrating because I want to enjoy my time with them, but my emotions make it hard to fully connect.</t>
  </si>
  <si>
    <t>2024-08-04T05:51:57.777Z</t>
  </si>
  <si>
    <t>ObjectId(66af16fdee95d500a8df92f2)</t>
  </si>
  <si>
    <t>2024-08-04T05:51:57.780Z</t>
  </si>
  <si>
    <t>ObjectId(66af16feee95d500a8df92fe)</t>
  </si>
  <si>
    <t>2024-08-04T05:51:58.641Z</t>
  </si>
  <si>
    <t>ObjectId(66af1700ee95d500a8df930d)</t>
  </si>
  <si>
    <t>It sounds like the sadness and emotional distance are significantly impacting your daily life, making it difficult to engage with your daughters and perform at work. You want to be present for them, but your own feelings are creating a barrier. 
Now, are there any specific triggers that worsen this issue for you?</t>
  </si>
  <si>
    <t>2024-08-04T05:52:00.759Z</t>
  </si>
  <si>
    <t>ObjectId(66af1703ee95d500a8df9321)</t>
  </si>
  <si>
    <t>Yes, I’ve noticed that certain situations or reminders can really amplify my feelings of sadness and guilt. For instance, seeing families together during outings or activities can hit me hard, making me feel like I’m missing out on what I should have. I also struggle on anniversaries or holidays because they remind me of the time I’ve lost as a family. Conversations with friends about their kids or their experiences can sometimes leave me feeling envious or inadequate, too. Those moments tend to reignite that guilt about not being the dad I want to be, which only deepens my sadness.</t>
  </si>
  <si>
    <t>2024-08-04T05:52:03.347Z</t>
  </si>
  <si>
    <t>ObjectId(66af1703ee95d500a8df932c)</t>
  </si>
  <si>
    <t>2024-08-04T05:52:03.351Z</t>
  </si>
  <si>
    <t>ObjectId(66af1704ee95d500a8df9338)</t>
  </si>
  <si>
    <t>2024-08-04T05:52:04.168Z</t>
  </si>
  <si>
    <t>ObjectId(66af1705ee95d500a8df9347)</t>
  </si>
  <si>
    <t>Thank you for sharing that, Mark. It sounds like certain situations, like seeing families together or experiencing reminders of your past, can intensify your feelings of sadness and guilt. These triggers can make it difficult to cope and can lead to feelings of inadequacy as a father. 
Now, what have you tried so far to address this issue?</t>
  </si>
  <si>
    <t>2024-08-04T05:52:05.805Z</t>
  </si>
  <si>
    <t>ObjectId(66af1707ee95d500a8df935b)</t>
  </si>
  <si>
    <t>I've tried a few things, but nothing has really stuck. I've gone through some brief therapy sessions in the past, but they weren’t very structured or focused on my specific issues. I’ve also attempted to reach out to friends for support, but I often find myself withdrawing instead. In terms of coping, I’ve tried distracting myself with TV or mindless activities, but that usually just postpones the feelings rather than helping me process them. I've thought about journaling my thoughts, but I struggle to consistently keep up with it. Overall, it feels like I’m floundering and haven’t found a solid approach to really tackle what I’m going through.</t>
  </si>
  <si>
    <t>2024-08-04T05:52:07.955Z</t>
  </si>
  <si>
    <t>ObjectId(66af1707ee95d500a8df9366)</t>
  </si>
  <si>
    <t>2024-08-04T05:52:07.959Z</t>
  </si>
  <si>
    <t>ObjectId(66af1708ee95d500a8df9372)</t>
  </si>
  <si>
    <t>2024-08-04T05:52:08.681Z</t>
  </si>
  <si>
    <t>ObjectId(66af170cee95d500a8df9381)</t>
  </si>
  <si>
    <t>It sounds like you've been trying to find ways to cope, but it feels like nothing has really worked for you. You've explored therapy, reached out to friends, and attempted distractions, but those methods haven't provided the relief or processing you need. You also mentioned considering journaling but struggling with consistency. 
To summarize, you're experiencing overwhelming sadness and guilt that affects your daily life, particularly your ability to engage with your daughters. Specific triggers, like seeing families together or reminders of your past, worsen these feelings. You've tried various approaches, including therapy and distractions, but haven't found a solid method to address your emotions effectively.
Did I capture your situation correctly? Is there anything you would like to add or change?</t>
  </si>
  <si>
    <t>2024-08-04T05:52:12.249Z</t>
  </si>
  <si>
    <t>ObjectId(66af170eee95d500a8df9395)</t>
  </si>
  <si>
    <t>Yes, you captured it well, and I think you've summed it up accurately. I just want to add that I sometimes feel like I’m just in a fog, and it’s difficult to see a clear path forward. I recognize that I need to do something more effective for my mental health, but figuring out what that is feels overwhelming itself. I feel stuck, and I want to find a way out of this cycle.</t>
  </si>
  <si>
    <t>2024-08-04T05:52:14.829Z</t>
  </si>
  <si>
    <t>ObjectId(66af170eee95d500a8df93a0)</t>
  </si>
  <si>
    <t>2024-08-04T05:52:14.837Z</t>
  </si>
  <si>
    <t>ObjectId(66af170fee95d500a8df93ac)</t>
  </si>
  <si>
    <t>2024-08-04T05:52:15.640Z</t>
  </si>
  <si>
    <t>ObjectId(66af1712ee95d500a8df93bb)</t>
  </si>
  <si>
    <t>Thank you for that addition, Mark. It sounds like you're feeling stuck in a fog, which makes it even more challenging to see a clear path forward. You recognize the need for effective strategies for your mental health, but the process of figuring that out feels overwhelming. 
To summarize your situation: You're experiencing overwhelming sadness and guilt that affects your daily life and your relationship with your daughters. Specific triggers worsen these feelings, and while you've tried various coping methods, you haven't found a solid approach. You also feel stuck and are looking for a way out of this cycle.
Is that an accurate reflection of what you’re experiencing? If so, we can move on to the next section.</t>
  </si>
  <si>
    <t>2024-08-04T05:52:18.505Z</t>
  </si>
  <si>
    <t>ObjectId(66af1714ee95d500a8df93cf)</t>
  </si>
  <si>
    <t>Yes, that’s an accurate reflection of what I’m going through. I appreciate you summarizing it so clearly. I’m ready to move on to the next section and explore how I can find a way out of this cycle.</t>
  </si>
  <si>
    <t>2024-08-04T05:52:20.287Z</t>
  </si>
  <si>
    <t>ObjectId(66af1714ee95d500a8df93da)</t>
  </si>
  <si>
    <t>2024-08-04T05:52:20.296Z</t>
  </si>
  <si>
    <t>ObjectId(66af1715ee95d500a8df93e6)</t>
  </si>
  <si>
    <t>2024-08-04T05:52:21.076Z</t>
  </si>
  <si>
    <t>ObjectId(66af1715ee95d500a8df93f6)</t>
  </si>
  <si>
    <t>2024-08-04T05:52:21.094Z</t>
  </si>
  <si>
    <t>ObjectId(66af171aee95d500a8df9404)</t>
  </si>
  <si>
    <t>2024-08-04T05:52:26.666Z</t>
  </si>
  <si>
    <t>ObjectId(66af171aee95d500a8df9412)</t>
  </si>
  <si>
    <t>2024-08-04T05:52:26.677Z</t>
  </si>
  <si>
    <t>ObjectId(66af171dee95d500a8df9419)</t>
  </si>
  <si>
    <t>Now that we've explored your feelings and the challenges you're facing, I think it would be beneficial to introduce a Cognitive Behavioral Therapy (CBT) exercise to help you find a way out of this cycle. 
Here are three options you can choose from:
1. **Thought Record**: This exercise helps challenge and reframe negative thoughts.
2. **Behavioral Activation**: This exercise focuses on scheduling activities to increase engagement in pleasurable activities.
3. **Relaxation Techniques**: This exercise provides methods to reduce stress and anxiety.
Which exercise would you like to explore?</t>
  </si>
  <si>
    <t>2024-08-04T05:52:29.284Z</t>
  </si>
  <si>
    <t>ObjectId(66af171eee95d500a8df942f)</t>
  </si>
  <si>
    <t>2024-08-04T05:52:30.274Z</t>
  </si>
  <si>
    <t>ObjectId(66af1721ee95d500a8df943c)</t>
  </si>
  <si>
    <t>I think I’d like to try the Behavioral Activation exercise. I want to focus on finding ways to engage in activities that bring me some joy and help break this cycle of feeling stuck. It seems like a good way to start reengaging with life a bit.</t>
  </si>
  <si>
    <t>2024-08-04T05:52:33.643Z</t>
  </si>
  <si>
    <t>ObjectId(66af1721ee95d500a8df9447)</t>
  </si>
  <si>
    <t>2024-08-04T05:52:33.646Z</t>
  </si>
  <si>
    <t>ObjectId(66af1722ee95d500a8df9453)</t>
  </si>
  <si>
    <t>2024-08-04T05:52:34.416Z</t>
  </si>
  <si>
    <t>ObjectId(66af1722ee95d500a8df9463)</t>
  </si>
  <si>
    <t>2024-08-04T05:52:34.433Z</t>
  </si>
  <si>
    <t>ObjectId(66af1725ee95d500a8df9471)</t>
  </si>
  <si>
    <t>(THINKING: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t>
  </si>
  <si>
    <t>2024-08-04T05:52:37.300Z</t>
  </si>
  <si>
    <t>ObjectId(66af1725ee95d500a8df947f)</t>
  </si>
  <si>
    <t>2024-08-04T05:52:37.309Z</t>
  </si>
  <si>
    <t>ObjectId(66af1728ee95d500a8df9486)</t>
  </si>
  <si>
    <t>Great choice, Mark! Let's dive into the Behavioral Activation exercise. Here are the steps involved:
1. **Identify Activities**: Think about activities that you find enjoyable or meaningful. These could be hobbies, social activities, or even simple pleasures like reading or going for a walk.
2. **Schedule Activities**: Once you've identified these activities, the next step is to schedule them into your daily routine. Start with small, manageable time slots.
3. **Gradually Increase**: As you start to engage in these activities, gradually increase the frequency and duration over time.
4. **Monitor Your Mood**: Before and after each activity, take a moment to note your mood and motivation. This can help you see how these activities impact your feelings.
5. **Reflect on Impact**: After a week or so, reflect on how these activities have affected your overall well-being.
Do you understand the exercise, or do you have any questions about it?</t>
  </si>
  <si>
    <t>2024-08-04T05:52:40.529Z</t>
  </si>
  <si>
    <t>ObjectId(66af1729ee95d500a8df949c)</t>
  </si>
  <si>
    <t>Instructions completed: no
The therapist did not allow the patient to select an exercise before proceeding with the corresponding section.
Last message coherent: yes</t>
  </si>
  <si>
    <t>2024-08-04T05:52:41.629Z</t>
  </si>
  <si>
    <t>ObjectId(66af172bee95d500a8df94a9)</t>
  </si>
  <si>
    <t>I understand the exercise, and it sounds straightforward. I like the idea of gradually incorporating activities that I used to enjoy into my routine. I’ll just need to think carefully about what activities to choose and how to schedule them. 
Is it okay if I brainstorm some activities now, or do you want to guide me through that process?</t>
  </si>
  <si>
    <t>2024-08-04T05:52:43.655Z</t>
  </si>
  <si>
    <t>ObjectId(66af172bee95d500a8df94b4)</t>
  </si>
  <si>
    <t>2024-08-04T05:52:43.658Z</t>
  </si>
  <si>
    <t>ObjectId(66af172cee95d500a8df94c0)</t>
  </si>
  <si>
    <t>2024-08-04T05:52:44.413Z</t>
  </si>
  <si>
    <t>ObjectId(66af172eee95d500a8df94cf)</t>
  </si>
  <si>
    <t>I'm glad to hear you understand the exercise, Mark! It's perfectly fine to brainstorm some activities now. In fact, it can be a great way to get started. 
Take a moment to think about activities that you used to enjoy or that you believe could bring you some joy. Once you have a list, we can discuss how to schedule them into your routine. What activities come to mind for you?</t>
  </si>
  <si>
    <t>2024-08-04T05:52:46.553Z</t>
  </si>
  <si>
    <t>ObjectId(66af1730ee95d500a8df94e3)</t>
  </si>
  <si>
    <t>Okay, here are some activities that come to mind:
1. **Writing**: I could start by writing short stories or journaling my thoughts.
2. **Walking**: Taking short walks in the nearby park or around my neighborhood.
3. **Reading**: Picking up a book that has interested me for a while.
4. **Spending Time with My Daughters**: Doing activities they enjoy, like playing games or watching movies together.
5. **Joining a Local Writer’s Group**: If my confidence grows, maybe I could look for a local writing group again.
I think these could be good starting points. What do you think?</t>
  </si>
  <si>
    <t>2024-08-04T05:52:48.619Z</t>
  </si>
  <si>
    <t>ObjectId(66af1730ee95d500a8df94ee)</t>
  </si>
  <si>
    <t>2024-08-04T05:52:48.626Z</t>
  </si>
  <si>
    <t>ObjectId(66af1731ee95d500a8df94fa)</t>
  </si>
  <si>
    <t>2024-08-04T05:52:49.431Z</t>
  </si>
  <si>
    <t>ObjectId(66af1733ee95d500a8df9509)</t>
  </si>
  <si>
    <t>Those are excellent activities, Mark! They all seem meaningful and enjoyable, and they can help you reconnect with yourself and your daughters. 
Now, let's think about how you can schedule these activities into your daily routine. Start with small, manageable time slots for each activity. For example, you might decide to write for 10-15 minutes a few times a week, take a walk a couple of times a week, or set aside specific times to read or spend time with your daughters.
How does that sound? Do you have any ideas on how you might schedule these activities?</t>
  </si>
  <si>
    <t>2024-08-04T05:52:51.992Z</t>
  </si>
  <si>
    <t>ObjectId(66af1736ee95d500a8df951d)</t>
  </si>
  <si>
    <t>That sounds good! I think I can start with something like this:
1. **Writing**: I could aim for 10-15 minutes of writing every Monday and Thursday evening. 
2. **Walking**: I might try to take a walk on Tuesday and Saturday mornings when I have a little more time.
3. **Reading**: I can schedule 20 minutes of reading before bed on Wednesdays and Sundays.
4. **Spending Time with My Daughters**: I could set aside Saturday afternoons for a family activity, like playing games or watching a movie together.
5. **Joining a Local Writer’s Group**: I could keep an eye out for groups and aim to attend a meeting about once a month, depending on my comfort level.
Does this scheduling seem like a good starting point?</t>
  </si>
  <si>
    <t>2024-08-04T05:52:54.620Z</t>
  </si>
  <si>
    <t>ObjectId(66af1736ee95d500a8df9528)</t>
  </si>
  <si>
    <t>2024-08-04T05:52:54.622Z</t>
  </si>
  <si>
    <t>ObjectId(66af1737ee95d500a8df9534)</t>
  </si>
  <si>
    <t>2024-08-04T05:52:55.471Z</t>
  </si>
  <si>
    <t>ObjectId(66af173aee95d500a8df9543)</t>
  </si>
  <si>
    <t>That scheduling looks fantastic, Mark! It’s well-balanced and incorporates a variety of activities that can help you reconnect with yourself and your daughters. 
Now, as you start this process, remember to monitor your mood and motivation before and after each activity. This will help you see how these activities impact your overall well-being. 
Once you’ve had a chance to try this schedule for a week or so, we can reflect on how it went and make any necessary adjustments. 
How do you feel about starting this plan? Are there any concerns or thoughts you’d like to share before we wrap up?</t>
  </si>
  <si>
    <t>2024-08-04T05:52:58.123Z</t>
  </si>
  <si>
    <t>ObjectId(66af173cee95d500a8df9557)</t>
  </si>
  <si>
    <t>I feel hopeful about starting this plan! It seems manageable, and having a mix of activities gives me something to look forward to. I’m excited about the writing part and spending more quality time with my daughters, especially since I’ve been struggling with that. 
But a part of me is still nervous about sticking to the schedule and whether I’ll follow through with it. I guess I worry about how I’ll feel on days when I feel particularly low. But I think keeping track of my mood will help me understand that it’s okay to have ups and downs. 
Overall, I appreciate this structure, and I feel ready to give it a shot. Thank you for your guidance today!</t>
  </si>
  <si>
    <t>2024-08-04T05:53:00.594Z</t>
  </si>
  <si>
    <t>ObjectId(66af173cee95d500a8df9562)</t>
  </si>
  <si>
    <t>2024-08-04T05:53:00.597Z</t>
  </si>
  <si>
    <t>ObjectId(66af173dee95d500a8df956e)</t>
  </si>
  <si>
    <t>2024-08-04T05:53:01.614Z</t>
  </si>
  <si>
    <t>ObjectId(66af173dee95d500a8df957e)</t>
  </si>
  <si>
    <t>2024-08-04T05:53:01.621Z</t>
  </si>
  <si>
    <t>ObjectId(66af173fee95d500a8df958c)</t>
  </si>
  <si>
    <t>2024-08-04T05:53:03.811Z</t>
  </si>
  <si>
    <t>ObjectId(66af173fee95d500a8df959a)</t>
  </si>
  <si>
    <t>2024-08-04T05:53:03.815Z</t>
  </si>
  <si>
    <t>ObjectId(66af1742ee95d500a8df95a1)</t>
  </si>
  <si>
    <t>I'm glad to hear that you're feeling hopeful about starting this plan, Mark! It's completely normal to have some nerves about sticking to the schedule, especially on days when you're feeling low. Remember, it's okay to have ups and downs, and tracking your mood will help you understand your feelings better.
To summarize our session today: We explored your feelings of sadness and guilt, discussed the impact these emotions have on your life, and identified specific triggers. We then introduced the Behavioral Activation exercise, where you selected meaningful activities to incorporate into your routine. You created a manageable schedule that includes writing, walking, reading, spending time with your daughters, and potentially joining a writer's group.
Do you have any more questions or is there anything else you would like to discuss before we wrap up?</t>
  </si>
  <si>
    <t>2024-08-04T05:53:06.390Z</t>
  </si>
  <si>
    <t>ObjectId(66af1743ee95d500a8df95b7)</t>
  </si>
  <si>
    <t>2024-08-04T05:53:07.450Z</t>
  </si>
  <si>
    <t>ObjectId(66af1744ee95d500a8df95c4)</t>
  </si>
  <si>
    <t>No, I don't have any more questions right now. I feel good about what we’ve talked about and the plan we've created. I appreciate your support and guidance today, and I’m looking forward to trying this out. Thank you!</t>
  </si>
  <si>
    <t>2024-08-04T05:53:08.673Z</t>
  </si>
  <si>
    <t>ObjectId(66af1744ee95d500a8df95cf)</t>
  </si>
  <si>
    <t>2024-08-04T05:53:08.676Z</t>
  </si>
  <si>
    <t>ObjectId(66af1746ee95d500a8df95db)</t>
  </si>
  <si>
    <t>2024-08-04T05:53:10.427Z</t>
  </si>
  <si>
    <t>ObjectId(66af1746ee95d500a8df95eb)</t>
  </si>
  <si>
    <t>2024-08-04T05:53:10.440Z</t>
  </si>
  <si>
    <t>ObjectId(66af1749ee95d500a8df95f3)</t>
  </si>
  <si>
    <t>I'm glad to hear that you feel good about our discussion and the plan we've created, Mark! It's been a pleasure to support you today. 
As we finish up, I want to remind you that I'm here for you if you need further support. I wish you the best as you start implementing your plan, and I hope you find joy in the activities you've chosen. 
Take care, and I look forward to our next session. Goodbye!</t>
  </si>
  <si>
    <t>2024-08-04T05:53:13.292Z</t>
  </si>
  <si>
    <t>ObjectId(66af174aee95d500a8df9609)</t>
  </si>
  <si>
    <t>2024-08-04T05:53:14.921Z</t>
  </si>
  <si>
    <t>ObjectId(66af174aee95d500a8df962f)</t>
  </si>
  <si>
    <t>2024-08-04T05:53:14.947Z</t>
  </si>
  <si>
    <t>ObjectId(66af174aee95d500a8df9638)</t>
  </si>
  <si>
    <t>2024-08-04T05:53:14.950Z</t>
  </si>
  <si>
    <t>ObjectId(66af174bee95d500a8df9644)</t>
  </si>
  <si>
    <t>2024-08-04T05:53:15.659Z</t>
  </si>
  <si>
    <t>ObjectId(66af174cee95d500a8df9653)</t>
  </si>
  <si>
    <t>2024-08-04T05:53:16.359Z</t>
  </si>
  <si>
    <t>ObjectId(66af174dee95d500a8df9667)</t>
  </si>
  <si>
    <t>Hi, Dr. Smith. Honestly, I'm feeling a bit overwhelmed. It's been a rough time since my divorce, and I've been struggling with my mood and just finding it hard to find joy in anything lately.</t>
  </si>
  <si>
    <t>2024-08-04T05:53:17.402Z</t>
  </si>
  <si>
    <t>ObjectId(66af174dee95d500a8df9672)</t>
  </si>
  <si>
    <t>2024-08-04T05:53:17.417Z</t>
  </si>
  <si>
    <t>ObjectId(66af174eee95d500a8df967e)</t>
  </si>
  <si>
    <t>2024-08-04T05:53:18.051Z</t>
  </si>
  <si>
    <t>ObjectId(66af174eee95d500a8df968d)</t>
  </si>
  <si>
    <t>Thank you for sharing that with me. I understand that going through a divorce can be incredibly challenging. Before we dive deeper into that, what name do you prefer to be called by?</t>
  </si>
  <si>
    <t>2024-08-04T05:53:18.923Z</t>
  </si>
  <si>
    <t>ObjectId(66af174fee95d500a8df96a1)</t>
  </si>
  <si>
    <t>You can just call me Mark. That's fine with me.</t>
  </si>
  <si>
    <t>2024-08-04T05:53:19.717Z</t>
  </si>
  <si>
    <t>ObjectId(66af174fee95d500a8df96ac)</t>
  </si>
  <si>
    <t>2024-08-04T05:53:19.725Z</t>
  </si>
  <si>
    <t>ObjectId(66af1750ee95d500a8df96b8)</t>
  </si>
  <si>
    <t>2024-08-04T05:53:20.365Z</t>
  </si>
  <si>
    <t>ObjectId(66af1751ee95d500a8df96c7)</t>
  </si>
  <si>
    <t>2024-08-04T05:53:21.279Z</t>
  </si>
  <si>
    <t>ObjectId(66af1752ee95d500a8df96db)</t>
  </si>
  <si>
    <t>Not really, I think I just want to get into what's been bothering me. I'm not sure if I have specific questions about the service right now; I just really want to talk about how I'm feeling. Is that okay?</t>
  </si>
  <si>
    <t>2024-08-04T05:53:22.921Z</t>
  </si>
  <si>
    <t>ObjectId(66af1752ee95d500a8df96e6)</t>
  </si>
  <si>
    <t>2024-08-04T05:53:22.929Z</t>
  </si>
  <si>
    <t>ObjectId(66af1753ee95d500a8df96f2)</t>
  </si>
  <si>
    <t>2024-08-04T05:53:23.537Z</t>
  </si>
  <si>
    <t>ObjectId(66af1753ee95d500a8df9702)</t>
  </si>
  <si>
    <t>2024-08-04T05:53:23.551Z</t>
  </si>
  <si>
    <t>ObjectId(66af1755ee95d500a8df9710)</t>
  </si>
  <si>
    <t>(THINKING: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t>
  </si>
  <si>
    <t>2024-08-04T05:53:25.370Z</t>
  </si>
  <si>
    <t>ObjectId(66af1755ee95d500a8df971e)</t>
  </si>
  <si>
    <t>2024-08-04T05:53:25.378Z</t>
  </si>
  <si>
    <t>ObjectId(66af1756ee95d500a8df9725)</t>
  </si>
  <si>
    <t>I'm glad you're ready to talk about how you're feeling, Mark. Let's start by checking in a bit more. How are you doing today?</t>
  </si>
  <si>
    <t>2024-08-04T05:53:26.098Z</t>
  </si>
  <si>
    <t>ObjectId(66af1757ee95d500a8df973b)</t>
  </si>
  <si>
    <t>2024-08-04T05:53:27.006Z</t>
  </si>
  <si>
    <t>ObjectId(66af1758ee95d500a8df9748)</t>
  </si>
  <si>
    <t>Today feels like one of those days where everything is just weighing down on me. I didn't sleep well last night, and I woke up feeling tired and heavy. I feel like I’m just going through the motions, but it’s really hard to shake off this sense of sadness.</t>
  </si>
  <si>
    <t>2024-08-04T05:53:28.140Z</t>
  </si>
  <si>
    <t>ObjectId(66af1758ee95d500a8df9753)</t>
  </si>
  <si>
    <t>2024-08-04T05:53:28.145Z</t>
  </si>
  <si>
    <t>ObjectId(66af1758ee95d500a8df975f)</t>
  </si>
  <si>
    <t>2024-08-04T05:53:28.856Z</t>
  </si>
  <si>
    <t>ObjectId(66af175aee95d500a8df976e)</t>
  </si>
  <si>
    <t>I'm really sorry to hear that you're feeling this way, Mark. It sounds like you're carrying a heavy emotional load, especially with the lack of sleep. It's completely understandable to feel overwhelmed during such a tough time. Can you tell me more about what’s been on your mind lately?</t>
  </si>
  <si>
    <t>2024-08-04T05:53:30.329Z</t>
  </si>
  <si>
    <t>ObjectId(66af175bee95d500a8df9782)</t>
  </si>
  <si>
    <t>I think a lot about my recent divorce and how everything has affected my daughters. I feel guilty about the situation, and I worry that I’m not being a good enough dad for them. I also miss the stability I had when I was married. It’s hard to adjust to living alone and not having that support. Plus, I’ve been trying to re-establish my social life, but it’s really challenging when I feel so low.</t>
  </si>
  <si>
    <t>2024-08-04T05:53:31.590Z</t>
  </si>
  <si>
    <t>ObjectId(66af175bee95d500a8df978d)</t>
  </si>
  <si>
    <t>2024-08-04T05:53:31.606Z</t>
  </si>
  <si>
    <t>ObjectId(66af175cee95d500a8df9799)</t>
  </si>
  <si>
    <t>2024-08-04T05:53:32.229Z</t>
  </si>
  <si>
    <t>ObjectId(66af175dee95d500a8df97a8)</t>
  </si>
  <si>
    <t>It sounds like you're dealing with a lot of complex emotions, Mark. It's completely natural to feel guilty and to miss the stability that your previous life provided. Your concern for your daughters shows how much you care about them, and adjusting to living alone can be really tough. It’s understandable that trying to rebuild your social life feels challenging when you're feeling low. 
Would you like to further explore these feelings and challenges, or would you prefer to learn a CBT exercise right away?</t>
  </si>
  <si>
    <t>2024-08-04T05:53:33.724Z</t>
  </si>
  <si>
    <t>ObjectId(66af175eee95d500a8df97bc)</t>
  </si>
  <si>
    <t>I appreciate that suggestion, but I’m not sure I’m ready for an exercise right now. I think I’d rather just talk more about how I’m feeling and maybe dig deeper into my thoughts about my daughters and my guilt. It feels more pressing to me at the moment.</t>
  </si>
  <si>
    <t>2024-08-04T05:53:34.567Z</t>
  </si>
  <si>
    <t>ObjectId(66af175eee95d500a8df97c7)</t>
  </si>
  <si>
    <t>2024-08-04T05:53:34.570Z</t>
  </si>
  <si>
    <t>ObjectId(66af175fee95d500a8df97d3)</t>
  </si>
  <si>
    <t>2024-08-04T05:53:35.083Z</t>
  </si>
  <si>
    <t>ObjectId(66af175fee95d500a8df97e3)</t>
  </si>
  <si>
    <t>2024-08-04T05:53:35.092Z</t>
  </si>
  <si>
    <t>ObjectId(66af1762ee95d500a8df97f1)</t>
  </si>
  <si>
    <t>2024-08-04T05:53:38.151Z</t>
  </si>
  <si>
    <t>ObjectId(66af1762ee95d500a8df97ff)</t>
  </si>
  <si>
    <t>2024-08-04T05:53:38.167Z</t>
  </si>
  <si>
    <t>ObjectId(66af1763ee95d500a8df9806)</t>
  </si>
  <si>
    <t>I'm glad you want to explore your feelings further, Mark. Let's start with the main issue you're experiencing. Can you describe it in more detail for me?</t>
  </si>
  <si>
    <t>2024-08-04T05:53:39.297Z</t>
  </si>
  <si>
    <t>ObjectId(66af1763ee95d500a8df981c)</t>
  </si>
  <si>
    <t>2024-08-04T05:53:39.893Z</t>
  </si>
  <si>
    <t>ObjectId(66af1765ee95d500a8df9829)</t>
  </si>
  <si>
    <t>Sure. The main issue is that I keep replaying the idea in my head that I’ve let my daughters down by going through another divorce. I can’t shake the feeling that they're going to be affected by this forever. I remember how important family stability was for me growing up. I just don’t want to replicate those feelings for them. Sometimes I worry that they see me differently now, like I'm a failure or something. I feel guilty about not being the dad I think they deserve.</t>
  </si>
  <si>
    <t>2024-08-04T05:53:41.552Z</t>
  </si>
  <si>
    <t>ObjectId(66af1765ee95d500a8df9834)</t>
  </si>
  <si>
    <t>2024-08-04T05:53:41.555Z</t>
  </si>
  <si>
    <t>ObjectId(66af1766ee95d500a8df9840)</t>
  </si>
  <si>
    <t>2024-08-04T05:53:42.179Z</t>
  </si>
  <si>
    <t>ObjectId(66af1767ee95d500a8df984f)</t>
  </si>
  <si>
    <t>Thank you for sharing that, Mark. It sounds like you're carrying a lot of weight on your shoulders regarding your daughters and the impact of the divorce on them. 
How does this issue affect your daily life?</t>
  </si>
  <si>
    <t>2024-08-04T05:53:43.181Z</t>
  </si>
  <si>
    <t>ObjectId(66af1768ee95d500a8df9863)</t>
  </si>
  <si>
    <t>It definitely affects my daily life in several ways. I often feel paralyzed by my guilt, and sometimes it stops me from fully engaging with my daughters when I have them. I worry that if I'm not cheerful or present, they'll feel my sadness and think it's their fault. So, I tend to put on a brave face, but inside, I’m struggling. Additionally, when I’m at work, sometimes I find it hard to concentrate because my mind keeps drifting back to these thoughts about my family. It feels exhausting.</t>
  </si>
  <si>
    <t>2024-08-04T05:53:44.638Z</t>
  </si>
  <si>
    <t>ObjectId(66af1768ee95d500a8df986e)</t>
  </si>
  <si>
    <t>2024-08-04T05:53:44.642Z</t>
  </si>
  <si>
    <t>ObjectId(66af1769ee95d500a8df987a)</t>
  </si>
  <si>
    <t>2024-08-04T05:53:45.441Z</t>
  </si>
  <si>
    <t>ObjectId(66af176aee95d500a8df9889)</t>
  </si>
  <si>
    <t>It sounds like your guilt is really impacting your ability to be present with your daughters and even affecting your work life. Putting on a brave face can be exhausting, especially when you're feeling so much inside. 
Are there any specific triggers that worsen this issue for you?</t>
  </si>
  <si>
    <t>2024-08-04T05:53:46.986Z</t>
  </si>
  <si>
    <t>ObjectId(66af176cee95d500a8df989d)</t>
  </si>
  <si>
    <t>I think certain situations can really trigger those feelings. For instance, when I see other families spending time together or when my daughters talk about their friends' parents who are still together, it brings up a lot of emotions. Also, anniversaries or special occasions are tough—they remind me of what’s lost. I sometimes worry that my depression and mood will affect our time together, especially during those moments. And when I'm alone in my apartment, those feelings seem to amplify—it's like I have too much time to think about everything.</t>
  </si>
  <si>
    <t>2024-08-04T05:53:48.485Z</t>
  </si>
  <si>
    <t>ObjectId(66af176cee95d500a8df98a8)</t>
  </si>
  <si>
    <t>2024-08-04T05:53:48.488Z</t>
  </si>
  <si>
    <t>ObjectId(66af176dee95d500a8df98b4)</t>
  </si>
  <si>
    <t>2024-08-04T05:53:49.238Z</t>
  </si>
  <si>
    <t>ObjectId(66af176eee95d500a8df98c3)</t>
  </si>
  <si>
    <t>Thank you for sharing that, Mark. It sounds like certain situations, like seeing other families or special occasions, really amplify your feelings of loss and guilt. Being alone in your apartment also seems to give you too much time to dwell on these thoughts, which can be really tough.
What have you tried so far to address this issue?</t>
  </si>
  <si>
    <t>2024-08-04T05:53:50.775Z</t>
  </si>
  <si>
    <t>ObjectId(66af1770ee95d500a8df98d7)</t>
  </si>
  <si>
    <t>I've tried a few things, but nothing really seems to stick. I've read some self-help books and articles on managing guilt and depression. I've attempted to create a routine for myself to get out of the apartment more often and maybe try and reconnect with old friends, but I often feel too down or anxious to follow through. I've also tried keeping a journal to express my thoughts and feelings, which sometimes helps, but there are days when I can't even bring myself to do that. I know I need to make changes, but it's hard to find the motivation when I'm feeling so low.</t>
  </si>
  <si>
    <t>2024-08-04T05:53:52.930Z</t>
  </si>
  <si>
    <t>ObjectId(66af1770ee95d500a8df98e2)</t>
  </si>
  <si>
    <t>2024-08-04T05:53:52.938Z</t>
  </si>
  <si>
    <t>ObjectId(66af1771ee95d500a8df98ee)</t>
  </si>
  <si>
    <t>2024-08-04T05:53:53.705Z</t>
  </si>
  <si>
    <t>ObjectId(66af1773ee95d500a8df98fd)</t>
  </si>
  <si>
    <t>It sounds like you've been making efforts to cope with your feelings, Mark, but it's understandable that motivation can be hard to find when you're feeling low. You've tried reading self-help materials, creating a routine, reconnecting with friends, and journaling, which are all positive steps. However, it seems like the heaviness of your emotions often makes it difficult to follow through.
What emotions do you feel when this issue arises?</t>
  </si>
  <si>
    <t>2024-08-04T05:53:55.109Z</t>
  </si>
  <si>
    <t>ObjectId(66af1775ee95d500a8df9911)</t>
  </si>
  <si>
    <t>When this issue arises, I feel a mix of sadness, guilt, and shame. The sadness comes from missing the family life I once had and the worry that my daughters will feel like they’ve lost something important. Guilt is a constant companion, making me feel like I should have done better, like I failed them. Shame creeps in as well, because I beat myself up for not being the kind of dad I aspire to be. Sometimes, it all feels so overwhelming that I just want to shut down and distance myself from everything.</t>
  </si>
  <si>
    <t>2024-08-04T05:53:57.563Z</t>
  </si>
  <si>
    <t>ObjectId(66af1775ee95d500a8df991c)</t>
  </si>
  <si>
    <t>2024-08-04T05:53:57.571Z</t>
  </si>
  <si>
    <t>ObjectId(66af1776ee95d500a8df9928)</t>
  </si>
  <si>
    <t>2024-08-04T05:53:58.230Z</t>
  </si>
  <si>
    <t>ObjectId(66af1778ee95d500a8df9937)</t>
  </si>
  <si>
    <t>Thank you for sharing those emotions with me, Mark. It sounds like you're experiencing a heavy mix of sadness, guilt, and shame, which can be incredibly overwhelming. You miss the family life you once had and worry about the impact on your daughters, while also feeling like you haven't lived up to the dad you want to be. It's understandable that these feelings can make you want to shut down and distance yourself from everything.
To summarize, you feel that your divorce has led to feelings of guilt and shame about your role as a father, and this affects your daily life, making it hard to engage with your daughters and concentrate at work. You've tried various strategies to cope, but motivation is often lacking due to the heaviness of your emotions. 
Did I capture your feelings and experiences correctly?</t>
  </si>
  <si>
    <t>2024-08-04T05:54:00.579Z</t>
  </si>
  <si>
    <t>ObjectId(66af1779ee95d500a8df994b)</t>
  </si>
  <si>
    <t xml:space="preserve">Yes, you captured it really well. I appreciate you taking the time to summarize everything. It helps to see it all laid out like that. It reinforces how tangled all these feelings are for me right now. </t>
  </si>
  <si>
    <t>2024-08-04T05:54:01.635Z</t>
  </si>
  <si>
    <t>ObjectId(66af1779ee95d500a8df9956)</t>
  </si>
  <si>
    <t>2024-08-04T05:54:01.648Z</t>
  </si>
  <si>
    <t>ObjectId(66af177aee95d500a8df9962)</t>
  </si>
  <si>
    <t>2024-08-04T05:54:02.401Z</t>
  </si>
  <si>
    <t>ObjectId(66af177aee95d500a8df9972)</t>
  </si>
  <si>
    <t>2024-08-04T05:54:02.406Z</t>
  </si>
  <si>
    <t>ObjectId(66af177cee95d500a8df9980)</t>
  </si>
  <si>
    <t>2024-08-04T05:54:04.978Z</t>
  </si>
  <si>
    <t>ObjectId(66af177cee95d500a8df998e)</t>
  </si>
  <si>
    <t>2024-08-04T05:54:04.994Z</t>
  </si>
  <si>
    <t>ObjectId(66af177eee95d500a8df9995)</t>
  </si>
  <si>
    <t>I'm glad to hear that the summary was helpful for you, Mark. Given everything we've discussed, I think it might be beneficial to try a Cognitive Behavioral Therapy (CBT) exercise to help you manage these feelings. 
Here are three options you can choose from:
1. **Thought Record**: This exercise helps challenge and reframe negative thoughts.
2. **Behavioral Activation**: This involves scheduling activities to increase your engagement in pleasurable activities.
3. **Relaxation Techniques**: This exercise focuses on reducing stress and anxiety.
Which one would you like to try?</t>
  </si>
  <si>
    <t>2024-08-04T05:54:06.954Z</t>
  </si>
  <si>
    <t>ObjectId(66af177fee95d500a8df99ab)</t>
  </si>
  <si>
    <t>2024-08-04T05:54:07.877Z</t>
  </si>
  <si>
    <t>ObjectId(66af1781ee95d500a8df99b8)</t>
  </si>
  <si>
    <t>I understand the benefits of those exercises, but I’m not sure I feel ready for something structured like that right now. I feel like I need to take my time and just talk more about what I’m going through before jumping into exercises. Can we skip the exercises for today?</t>
  </si>
  <si>
    <t>2024-08-04T05:54:09.307Z</t>
  </si>
  <si>
    <t>ObjectId(66af1781ee95d500a8df99c3)</t>
  </si>
  <si>
    <t>2024-08-04T05:54:09.312Z</t>
  </si>
  <si>
    <t>ObjectId(66af1782ee95d500a8df99cf)</t>
  </si>
  <si>
    <t>2024-08-04T05:54:10.074Z</t>
  </si>
  <si>
    <t>ObjectId(66af1783ee95d500a8df99de)</t>
  </si>
  <si>
    <t>That's completely understandable, Mark. It's important to go at your own pace, and talking about what you're going through can be very valuable. We can definitely skip the exercises for today and continue our conversation. 
What else would you like to share or discuss about your feelings or experiences?</t>
  </si>
  <si>
    <t>2024-08-04T05:54:11.751Z</t>
  </si>
  <si>
    <t>ObjectId(66af1785ee95d500a8df99f2)</t>
  </si>
  <si>
    <t>I think I’d like to talk more about how to cope with these feelings of guilt and sadness. Aside from the exercises, I’m just not sure what steps I can take to start feeling a little better. I want to be there for my daughters, but I also don't want to be a burden to them or drag them down with my own issues. How do I balance that?</t>
  </si>
  <si>
    <t>2024-08-04T05:54:13.124Z</t>
  </si>
  <si>
    <t>ObjectId(66af1785ee95d500a8df99fd)</t>
  </si>
  <si>
    <t>2024-08-04T05:54:13.126Z</t>
  </si>
  <si>
    <t>ObjectId(66af1785ee95d500a8df9a09)</t>
  </si>
  <si>
    <t>2024-08-04T05:54:13.808Z</t>
  </si>
  <si>
    <t>ObjectId(66af178bee95d500a8df9a18)</t>
  </si>
  <si>
    <t>I appreciate your willingness to explore coping strategies, Mark. Balancing your feelings while being there for your daughters can be challenging. Here are a few suggestions that might help you cope with feelings of guilt and sadness:
1. **Open Communication**: Consider having age-appropriate conversations with your daughters about your feelings. This can help them understand that it's okay to feel sad sometimes and that you're working through it.
2. **Self-Compassion**: Remind yourself that it's normal to feel guilty after a divorce. Try to treat yourself with the same kindness you would offer a friend in a similar situation.
3. **Set Boundaries**: It's okay to take time for yourself when you need it. You can still be present for your daughters while also allowing yourself space to process your emotions.
4. **Engage in Activities Together**: Find small activities that you can do with your daughters that bring joy to all of you. This can help create positive experiences and memories.
5. **Seek Support**: Consider talking to a trusted friend or a professional who can provide support and guidance as you navigate these feelings.
How do these suggestions resonate with you? Would you like to explore any of them further?</t>
  </si>
  <si>
    <t>2024-08-04T05:54:19.755Z</t>
  </si>
  <si>
    <t>ObjectId(66af178dee95d500a8df9a2c)</t>
  </si>
  <si>
    <t>I think those suggestions are really thoughtful, and I can see how they could help. Open communication seems like a good place to start, especially if I can talk to my daughters about my feelings in a way they can understand. 
Self-compassion is something I’ve struggled with—I tend to be really hard on myself. Setting boundaries also resonates with me because I often feel guilty when I take time for myself. 
Maybe we can explore open communication a bit more? How can I approach that conversation with my daughters in a way that feels safe and constructive?</t>
  </si>
  <si>
    <t>2024-08-04T05:54:21.495Z</t>
  </si>
  <si>
    <t>ObjectId(66af178dee95d500a8df9a37)</t>
  </si>
  <si>
    <t>2024-08-04T05:54:21.506Z</t>
  </si>
  <si>
    <t>ObjectId(66af178eee95d500a8df9a43)</t>
  </si>
  <si>
    <t>2024-08-04T05:54:22.210Z</t>
  </si>
  <si>
    <t>ObjectId(66af178eee95d500a8df9a53)</t>
  </si>
  <si>
    <t>2024-08-04T05:54:22.223Z</t>
  </si>
  <si>
    <t>ObjectId(66af1792ee95d500a8df9a61)</t>
  </si>
  <si>
    <t>(THINKING: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
  </si>
  <si>
    <t>2024-08-04T05:54:26.057Z</t>
  </si>
  <si>
    <t>ObjectId(66af1792ee95d500a8df9a6f)</t>
  </si>
  <si>
    <t>2024-08-04T05:54:26.060Z</t>
  </si>
  <si>
    <t>ObjectId(66af1796ee95d500a8df9a76)</t>
  </si>
  <si>
    <t>It’s great to hear that you’re open to exploring open communication with your daughters, Mark. Here are some tips on how to approach that conversation in a safe and constructive way:
1. **Choose the Right Time and Place**: Find a comfortable and quiet setting where you can talk without distractions. Make sure it’s a time when everyone is relaxed and open to conversation.
2. **Use Simple Language**: Depending on their ages, use language that they can understand. You might say something like, “I want to talk to you about some feelings I’ve been having. It’s okay to feel sad sometimes, and I want you to know that it’s not your fault.”
3. **Encourage Questions**: Let them know that it’s okay to ask questions. This can help them feel more comfortable and engaged in the conversation.
4. **Share Your Feelings**: Be honest about your feelings, but keep it age-appropriate. You can express that you miss the family life you had and that it’s okay to feel sad sometimes.
5. **Reassure Them**: Make sure to reassure your daughters that they are loved and that you are there for them. Emphasize that it’s normal to have ups and downs.
6. **Listen Actively**: After sharing your feelings, give them space to express their own thoughts and feelings. Listening is just as important as sharing.
How do you feel about these suggestions? Would you like to discuss any specific aspects of this approach further?</t>
  </si>
  <si>
    <t>2024-08-04T05:54:30.529Z</t>
  </si>
  <si>
    <t>ObjectId(66af1797ee95d500a8df9a8c)</t>
  </si>
  <si>
    <t>Instructions completed: no
The therapist did not suggest a CBT exercise as instructed in Task 4a.
Last message coherent: yes</t>
  </si>
  <si>
    <t>2024-08-04T05:54:31.340Z</t>
  </si>
  <si>
    <t>ObjectId(66af1799ee95d500a8df9a99)</t>
  </si>
  <si>
    <t>I think those suggestions are really helpful, especially about choosing the right time and space. I want to make sure they feel comfortable, and I like the idea of encouraging questions. 
The part about sharing my feelings while keeping it age-appropriate makes sense, too—it’s important for them to know that I'm human and feel things, but I don't want to overwhelm them. I’m just a bit worried about how they might react, especially if they pick up on my sadness. 
Any advice on how to handle any emotional reactions they might have during the conversation?</t>
  </si>
  <si>
    <t>2024-08-04T05:54:33.267Z</t>
  </si>
  <si>
    <t>ObjectId(66af1799ee95d500a8df9aa4)</t>
  </si>
  <si>
    <t>2024-08-04T05:54:33.270Z</t>
  </si>
  <si>
    <t>ObjectId(66af179aee95d500a8df9ab0)</t>
  </si>
  <si>
    <t>2024-08-04T05:54:34.077Z</t>
  </si>
  <si>
    <t>ObjectId(66af179eee95d500a8df9abf)</t>
  </si>
  <si>
    <t>It's completely natural to worry about how your daughters might react during the conversation, Mark. Here are some tips on how to handle any emotional reactions they might have:
1. **Stay Calm**: If they express sadness or confusion, try to remain calm and composed. Your calmness can help them feel more secure.
2. **Acknowledge Their Feelings**: If they show emotions, acknowledge them by saying something like, “I can see that this is making you feel sad, and that’s okay.” Validating their feelings can help them feel understood.
3. **Encourage Expression**: Let them know that it’s okay to express their feelings. You might say, “If you’re feeling sad or confused, it’s okay to talk about it. I’m here to listen.”
4. **Reassure Them**: Remind them that it’s normal to have a range of emotions and that you’re there to support each other. You can say, “We can talk about our feelings together, and it’s okay to feel sad sometimes.”
5. **Take Breaks if Needed**: If the conversation becomes too emotional, it’s okay to take a break. You can suggest a short pause or a change of activity to help everyone regroup.
6. **Follow Up**: After the conversation, check in with them later to see how they’re feeling. This shows that you care and are open to ongoing discussions.
How do these strategies resonate with you? Do you feel more prepared to approach this conversation with your daughters?</t>
  </si>
  <si>
    <t>2024-08-04T05:54:38.919Z</t>
  </si>
  <si>
    <t>ObjectId(66af17a1ee95d500a8df9ad3)</t>
  </si>
  <si>
    <t>These strategies definitely resonate with me, and I feel like they give me a clearer sense of how to handle the conversation if it gets emotional. Acknowledging their feelings and encouraging them to express themselves is really important, and I appreciate the reminder to stay calm. 
The idea of following up later also seems valuable—I want them to know that I’m open to ongoing discussions and that their feelings matter. Overall, I feel more prepared to approach the conversation now. Thank you for helping me think through this! 
Is there anything else that you think I should consider before actually having this talk with them?</t>
  </si>
  <si>
    <t>2024-08-04T05:54:41.413Z</t>
  </si>
  <si>
    <t>ObjectId(66af17a1ee95d500a8df9ade)</t>
  </si>
  <si>
    <t>2024-08-04T05:54:41.418Z</t>
  </si>
  <si>
    <t>ObjectId(66af17a2ee95d500a8df9aea)</t>
  </si>
  <si>
    <t>2024-08-04T05:54:42.482Z</t>
  </si>
  <si>
    <t>ObjectId(66af17a2ee95d500a8df9afa)</t>
  </si>
  <si>
    <t>2024-08-04T05:54:42.490Z</t>
  </si>
  <si>
    <t>ObjectId(66af17a4ee95d500a8df9b08)</t>
  </si>
  <si>
    <t>2024-08-04T05:54:44.472Z</t>
  </si>
  <si>
    <t>ObjectId(66af17a4ee95d500a8df9b16)</t>
  </si>
  <si>
    <t>2024-08-04T05:54:44.479Z</t>
  </si>
  <si>
    <t>ObjectId(66af17a9ee95d500a8df9b1d)</t>
  </si>
  <si>
    <t>I'm glad to hear that you feel more prepared for the conversation, Mark. Before you have that talk with your daughters, here are a few final considerations:
1. **Practice What You Want to Say**: It might help to rehearse some key points you want to communicate. This can make you feel more confident during the actual conversation.
2. **Be Patient**: Understand that they may need time to process what you share. Be patient with their reactions and give them space to think.
3. **Stay Flexible**: Be open to where the conversation leads. They may have questions or thoughts that you didn’t anticipate, and that’s okay.
4. **Reflect on Your Own Feelings**: Before the conversation, take a moment to check in with yourself about how you’re feeling. This can help you approach the discussion with clarity.
5. **Plan for Follow-Up**: Think about how you might want to follow up after the conversation, whether it’s a casual check-in or a more structured talk later on.
Now, as we wrap up our session, I want to summarize what we've discussed today. We explored your feelings of guilt and sadness related to your divorce and how it affects your relationship with your daughters. We talked about the importance of open communication and strategies for approaching that conversation, including acknowledging their feelings and encouraging expression. 
Do you have any more questions or is there anything else you would like to discuss before we finish?</t>
  </si>
  <si>
    <t>2024-08-04T05:54:49.040Z</t>
  </si>
  <si>
    <t>ObjectId(66af17aaee95d500a8df9b33)</t>
  </si>
  <si>
    <t>Instructions completed: no
The therapist did not provide a rephrased summary of the patient's input and ask if they understood the problem correctly before moving on to other topics.
Last message coherent: yes</t>
  </si>
  <si>
    <t>2024-08-04T05:54:50.584Z</t>
  </si>
  <si>
    <t>ObjectId(66af17acee95d500a8df9b40)</t>
  </si>
  <si>
    <t>I think you've summarized everything really well, and I feel like I have a clearer path forward now. I appreciate the time we've spent talking through all of this and the helpful suggestions you’ve provided. 
I don’t have any more questions at the moment, but I might like to come back and discuss how things went after I talk to my daughters. Thank you for your support today, Dr. Smith.</t>
  </si>
  <si>
    <t>2024-08-04T05:54:52.829Z</t>
  </si>
  <si>
    <t>ObjectId(66af17acee95d500a8df9b4b)</t>
  </si>
  <si>
    <t>2024-08-04T05:54:52.838Z</t>
  </si>
  <si>
    <t>ObjectId(66af17adee95d500a8df9b57)</t>
  </si>
  <si>
    <t>2024-08-04T05:54:53.643Z</t>
  </si>
  <si>
    <t>ObjectId(66af17adee95d500a8df9b67)</t>
  </si>
  <si>
    <t>2024-08-04T05:54:53.660Z</t>
  </si>
  <si>
    <t>ObjectId(66af17b0ee95d500a8df9b6f)</t>
  </si>
  <si>
    <t>I'm glad to hear that you found our conversation helpful, Mark. It's been a pleasure to support you as you navigate these feelings and prepare for your conversation with your daughters. 
To summarize, we discussed your feelings of guilt and sadness related to your divorce, the impact on your relationship with your daughters, and strategies for open communication. You expressed a desire to approach the conversation thoughtfully, and we explored ways to handle emotional reactions during that talk.
If you ever want to come back and discuss how things went or anything else, I'm here for you. I wish you the best of luck with your conversation, and I hope it brings you and your daughters closer together. 
Take care, and goodbye for now!</t>
  </si>
  <si>
    <t>2024-08-04T05:54:56.734Z</t>
  </si>
  <si>
    <t>ObjectId(66af17b1ee95d500a8df9b85)</t>
  </si>
  <si>
    <t>2024-08-04T05:54:57.854Z</t>
  </si>
  <si>
    <t>ObjectId(66af17b1ee95d500a8df9bab)</t>
  </si>
  <si>
    <t>2024-08-04T05:54:57.895Z</t>
  </si>
  <si>
    <t>ObjectId(66af17b1ee95d500a8df9bb4)</t>
  </si>
  <si>
    <t>2024-08-04T05:54:57.897Z</t>
  </si>
  <si>
    <t>ObjectId(66af17b2ee95d500a8df9bc0)</t>
  </si>
  <si>
    <t>2024-08-04T05:54:58.557Z</t>
  </si>
  <si>
    <t>ObjectId(66af17b3ee95d500a8df9bcf)</t>
  </si>
  <si>
    <t>2024-08-04T05:54:59.691Z</t>
  </si>
  <si>
    <t>ObjectId(66af17b4ee95d500a8df9be3)</t>
  </si>
  <si>
    <t xml:space="preserve">Hi, Dr. Smith. I’m feeling a bit low, to be honest. It's been a rough few years, and today seems to weigh on me a little more than usual. </t>
  </si>
  <si>
    <t>2024-08-04T05:55:00.745Z</t>
  </si>
  <si>
    <t>ObjectId(66af17b4ee95d500a8df9bee)</t>
  </si>
  <si>
    <t>2024-08-04T05:55:00.750Z</t>
  </si>
  <si>
    <t>ObjectId(66af17b5ee95d500a8df9bfa)</t>
  </si>
  <si>
    <t>2024-08-04T05:55:01.429Z</t>
  </si>
  <si>
    <t>ObjectId(66af17b6ee95d500a8df9c09)</t>
  </si>
  <si>
    <t>Thank you for sharing that with me. I appreciate your honesty. Before we dive deeper, what name do you prefer to be called by?</t>
  </si>
  <si>
    <t>2024-08-04T05:55:02.453Z</t>
  </si>
  <si>
    <t>ObjectId(66af17b7ee95d500a8df9c1d)</t>
  </si>
  <si>
    <t>You can call me Mark. That's my name.</t>
  </si>
  <si>
    <t>2024-08-04T05:55:03.062Z</t>
  </si>
  <si>
    <t>ObjectId(66af17b7ee95d500a8df9c28)</t>
  </si>
  <si>
    <t>2024-08-04T05:55:03.069Z</t>
  </si>
  <si>
    <t>ObjectId(66af17b7ee95d500a8df9c34)</t>
  </si>
  <si>
    <t>2024-08-04T05:55:03.663Z</t>
  </si>
  <si>
    <t>ObjectId(66af17b8ee95d500a8df9c43)</t>
  </si>
  <si>
    <t>2024-08-04T05:55:04.472Z</t>
  </si>
  <si>
    <t>ObjectId(66af17b9ee95d500a8df9c57)</t>
  </si>
  <si>
    <t>Not really. I just want to talk about how I’ve been feeling and hopefully figure some things out.</t>
  </si>
  <si>
    <t>2024-08-04T05:55:05.107Z</t>
  </si>
  <si>
    <t>ObjectId(66af17b9ee95d500a8df9c62)</t>
  </si>
  <si>
    <t>2024-08-04T05:55:05.111Z</t>
  </si>
  <si>
    <t>ObjectId(66af17b9ee95d500a8df9c6e)</t>
  </si>
  <si>
    <t>2024-08-04T05:55:05.728Z</t>
  </si>
  <si>
    <t>ObjectId(66af17b9ee95d500a8df9c7e)</t>
  </si>
  <si>
    <t>2024-08-04T05:55:05.747Z</t>
  </si>
  <si>
    <t>ObjectId(66af17bcee95d500a8df9c8c)</t>
  </si>
  <si>
    <t>2024-08-04T05:55:08.595Z</t>
  </si>
  <si>
    <t>ObjectId(66af17bcee95d500a8df9c9a)</t>
  </si>
  <si>
    <t>2024-08-04T05:55:08.603Z</t>
  </si>
  <si>
    <t>ObjectId(66af17bdee95d500a8df9ca1)</t>
  </si>
  <si>
    <t>I'm glad to hear that you're ready to talk, Mark. So, how are you doing today?</t>
  </si>
  <si>
    <t>2024-08-04T05:55:09.523Z</t>
  </si>
  <si>
    <t>ObjectId(66af17beee95d500a8df9cb7)</t>
  </si>
  <si>
    <t>Instructions completed: yes
Last message coherent: no
&lt;The therapist already asked how the patient was feeling at the beginning of the conversation, and the patient had already responded.&gt;</t>
  </si>
  <si>
    <t>2024-08-04T05:55:10.336Z</t>
  </si>
  <si>
    <t>ObjectId(66af17bfee95d500a8df9cc4)</t>
  </si>
  <si>
    <t xml:space="preserve">As I mentioned earlier, I’m feeling a bit down. It’s just hard to shake this feeling of sadness and fatigue, and some days it's overwhelming. It's exhausting to keep pretending that everything is okay. </t>
  </si>
  <si>
    <t>2024-08-04T05:55:11.261Z</t>
  </si>
  <si>
    <t>ObjectId(66af17bfee95d500a8df9ccf)</t>
  </si>
  <si>
    <t>2024-08-04T05:55:11.267Z</t>
  </si>
  <si>
    <t>ObjectId(66af17bfee95d500a8df9cdb)</t>
  </si>
  <si>
    <t>2024-08-04T05:55:11.872Z</t>
  </si>
  <si>
    <t>ObjectId(66af17c1ee95d500a8df9cea)</t>
  </si>
  <si>
    <t>I’m really sorry to hear that you’re feeling this way, Mark. It sounds incredibly tough to carry that weight and feel like you have to pretend everything is okay. Can you tell me more about what’s been contributing to these feelings of sadness and fatigue?</t>
  </si>
  <si>
    <t>2024-08-04T05:55:13.008Z</t>
  </si>
  <si>
    <t>ObjectId(66af17c2ee95d500a8df9cfe)</t>
  </si>
  <si>
    <t xml:space="preserve">Well, I think a lot of it stems from my recent divorce. It's hard to adjust to being alone again, and I also worry about my daughters. I feel guilty about what they're going through, and sometimes it feels like I’m stuck in this dark place that I can’t escape from. I also miss the social connections I had when I was married. </t>
  </si>
  <si>
    <t>2024-08-04T05:55:14.333Z</t>
  </si>
  <si>
    <t>ObjectId(66af17c2ee95d500a8df9d09)</t>
  </si>
  <si>
    <t>2024-08-04T05:55:14.344Z</t>
  </si>
  <si>
    <t>ObjectId(66af17c2ee95d500a8df9d15)</t>
  </si>
  <si>
    <t>2024-08-04T05:55:14.852Z</t>
  </si>
  <si>
    <t>ObjectId(66af17c4ee95d500a8df9d24)</t>
  </si>
  <si>
    <t>It’s completely understandable to feel that way after such a significant life change, Mark. Divorce can bring about a lot of feelings of loss and guilt, especially when it comes to your daughters. It’s normal to miss the connections you had and to feel overwhelmed by the changes. 
Given everything you’re experiencing, would you like to first further explore your feelings and challenges, or would you prefer to learn a CBT exercise right away?</t>
  </si>
  <si>
    <t>2024-08-04T05:55:16.520Z</t>
  </si>
  <si>
    <t>ObjectId(66af17c5ee95d500a8df9d38)</t>
  </si>
  <si>
    <t>I'd really like to explore my feelings and challenges first. I think I need to understand it a bit more before trying any exercises.</t>
  </si>
  <si>
    <t>2024-08-04T05:55:17.392Z</t>
  </si>
  <si>
    <t>ObjectId(66af17c5ee95d500a8df9d43)</t>
  </si>
  <si>
    <t>2024-08-04T05:55:17.394Z</t>
  </si>
  <si>
    <t>ObjectId(66af17c6ee95d500a8df9d4f)</t>
  </si>
  <si>
    <t>2024-08-04T05:55:18.010Z</t>
  </si>
  <si>
    <t>ObjectId(66af17c6ee95d500a8df9d5f)</t>
  </si>
  <si>
    <t>2024-08-04T05:55:18.019Z</t>
  </si>
  <si>
    <t>ObjectId(66af17c9ee95d500a8df9d6d)</t>
  </si>
  <si>
    <t>(THINKING: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</si>
  <si>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2024-08-04T05:55:21.907Z</t>
  </si>
  <si>
    <t>ObjectId(66af17c9ee95d500a8df9d7b)</t>
  </si>
  <si>
    <t>2024-08-04T05:55:21.917Z</t>
  </si>
  <si>
    <t>ObjectId(66af17caee95d500a8df9d82)</t>
  </si>
  <si>
    <t>Thank you for sharing that, Mark. Let's delve deeper into your feelings and challenges. Can you further describe the main issue you are experiencing?</t>
  </si>
  <si>
    <t>2024-08-04T05:55:22.725Z</t>
  </si>
  <si>
    <t>ObjectId(66af17cbee95d500a8df9d98)</t>
  </si>
  <si>
    <t>2024-08-04T05:55:23.330Z</t>
  </si>
  <si>
    <t>ObjectId(66af17ccee95d500a8df9da5)</t>
  </si>
  <si>
    <t>The main issue seems to be this persistent sadness and sense of hopelessness. It feels like no matter what I do, I can’t find joy in anything. I know I have my daughters to care for, but even that sometimes feels overwhelming. I feel guilty for not being a better parent and for dragging them into my struggles. I also find it hard to concentrate on work and my writing, which used to bring me joy. Lately, it just all feels so heavy.</t>
  </si>
  <si>
    <t>2024-08-04T05:55:24.634Z</t>
  </si>
  <si>
    <t>ObjectId(66af17ccee95d500a8df9db0)</t>
  </si>
  <si>
    <t>2024-08-04T05:55:24.636Z</t>
  </si>
  <si>
    <t>ObjectId(66af17cdee95d500a8df9dbc)</t>
  </si>
  <si>
    <t>2024-08-04T05:55:25.184Z</t>
  </si>
  <si>
    <t>ObjectId(66af17ceee95d500a8df9dcb)</t>
  </si>
  <si>
    <t>It sounds like you're carrying a lot of weight on your shoulders, Mark. The sadness and hopelessness you're feeling, along with the guilt about your daughters, must be incredibly challenging. 
How does this issue affect your daily life?</t>
  </si>
  <si>
    <t>2024-08-04T05:55:26.199Z</t>
  </si>
  <si>
    <t>ObjectId(66af17cfee95d500a8df9ddf)</t>
  </si>
  <si>
    <t>It affects almost everything. I wake up feeling exhausted, and getting out of bed is sometimes a struggle. At work, I find it hard to focus on tasks, which makes my job feel even more stressful. I used to enjoy writing children's stories, but now I can hardly bring myself to sit down and do it, which adds to my frustration. When I'm with my daughters, I sometimes feel like I'm not fully present because my mind is clouded with these thoughts. I just feel stuck and disengaged from everything.</t>
  </si>
  <si>
    <t>2024-08-04T05:55:27.848Z</t>
  </si>
  <si>
    <t>ObjectId(66af17cfee95d500a8df9dea)</t>
  </si>
  <si>
    <t>2024-08-04T05:55:27.856Z</t>
  </si>
  <si>
    <t>ObjectId(66af17d0ee95d500a8df9df6)</t>
  </si>
  <si>
    <t>2024-08-04T05:55:28.527Z</t>
  </si>
  <si>
    <t>ObjectId(66af17d1ee95d500a8df9e05)</t>
  </si>
  <si>
    <t>It sounds like this sadness is really impacting your energy and focus, making it difficult to engage in activities that once brought you joy, like writing and spending quality time with your daughters. Feeling stuck and disengaged can be incredibly frustrating.
Are there any specific triggers that worsen this issue for you?</t>
  </si>
  <si>
    <t>2024-08-04T05:55:29.686Z</t>
  </si>
  <si>
    <t>ObjectId(66af17d3ee95d500a8df9e19)</t>
  </si>
  <si>
    <t>I think certain reminders of my past relationships trigger me the most. For instance, seeing pictures or hearing songs that we used to like can send me back to a place of sadness. Also, moments when I feel alone or when I have to drop my daughters off after spending time together can really hit hard. They make me acutely aware of the absence of companionship and the reality of the situation I’m in. Sometimes, even stressful days at work can make everything feel more overwhelming.</t>
  </si>
  <si>
    <t>2024-08-04T05:55:31.333Z</t>
  </si>
  <si>
    <t>ObjectId(66af17d3ee95d500a8df9e24)</t>
  </si>
  <si>
    <t>2024-08-04T05:55:31.337Z</t>
  </si>
  <si>
    <t>ObjectId(66af17d4ee95d500a8df9e30)</t>
  </si>
  <si>
    <t>2024-08-04T05:55:32.049Z</t>
  </si>
  <si>
    <t>ObjectId(66af17d5ee95d500a8df9e3f)</t>
  </si>
  <si>
    <t>Thank you for sharing that, Mark. It sounds like reminders of your past relationships, feelings of loneliness, and stressful days at work can really amplify your sadness and sense of loss. Those moments can be particularly tough, especially when they bring back memories and feelings of companionship that you miss.
What have you tried so far to address this issue?</t>
  </si>
  <si>
    <t>2024-08-04T05:55:33.418Z</t>
  </si>
  <si>
    <t>ObjectId(66af17d6ee95d500a8df9e53)</t>
  </si>
  <si>
    <t xml:space="preserve">I haven’t tried much, honestly. I've mostly been keeping to myself and trying to cope alone. I’ve thought about reaching out to friends, but I feel embarrassed about my situation and don’t want to bring anyone down. I did try journaling a bit, but I find it hard to write when I feel this way. I guess I feel stuck in a cycle of avoidance rather than actively trying to address it. </t>
  </si>
  <si>
    <t>2024-08-04T05:55:34.810Z</t>
  </si>
  <si>
    <t>ObjectId(66af17d6ee95d500a8df9e5e)</t>
  </si>
  <si>
    <t>2024-08-04T05:55:34.814Z</t>
  </si>
  <si>
    <t>ObjectId(66af17d7ee95d500a8df9e6a)</t>
  </si>
  <si>
    <t>2024-08-04T05:55:35.629Z</t>
  </si>
  <si>
    <t>ObjectId(66af17d9ee95d500a8df9e79)</t>
  </si>
  <si>
    <t>It sounds like you've been feeling quite isolated, Mark, and that can make it even harder to reach out for support. It's understandable to feel embarrassed about your situation, but it's important to remember that many people go through tough times and reaching out can be a vital step toward healing. 
You mentioned trying journaling but finding it difficult to write when you're feeling this way. 
What emotions do you feel when this issue arises?</t>
  </si>
  <si>
    <t>2024-08-04T05:55:37.228Z</t>
  </si>
  <si>
    <t>ObjectId(66af17daee95d500a8df9e8d)</t>
  </si>
  <si>
    <t>When this issue arises, I usually feel a mix of sadness, frustration, and guilt. The sadness is prominent, and it sometimes feels heavy in my chest. I get frustrated with myself for not being able to shake these feelings or find joy in things that once made me happy. The guilt often comes from worrying about my daughters and how my mood might impact them. I just feel stuck in this loop of negative emotions, which makes it even harder to break out of it.</t>
  </si>
  <si>
    <t>2024-08-04T05:55:38.698Z</t>
  </si>
  <si>
    <t>ObjectId(66af17daee95d500a8df9e98)</t>
  </si>
  <si>
    <t>2024-08-04T05:55:38.706Z</t>
  </si>
  <si>
    <t>ObjectId(66af17dbee95d500a8df9ea4)</t>
  </si>
  <si>
    <t>2024-08-04T05:55:39.416Z</t>
  </si>
  <si>
    <t>ObjectId(66af17ddee95d500a8df9eb3)</t>
  </si>
  <si>
    <t>Thank you for sharing those emotions with me, Mark. It sounds like you're experiencing a heavy mix of sadness, frustration, and guilt, which can be incredibly challenging to navigate. The feeling of being stuck in a loop of negative emotions can make it even harder to find a way out.
To summarize what you've shared: You're dealing with persistent sadness and a sense of hopelessness, which affects your daily life, including your ability to focus at work and enjoy activities like writing. Specific triggers, such as reminders of past relationships and feelings of loneliness, worsen your situation. You've mostly kept to yourself and have avoided reaching out for support due to embarrassment, and when these feelings arise, you experience sadness, frustration, and guilt, particularly concerning your daughters.
Did I capture everything correctly, or is there anything you would like to add or change?</t>
  </si>
  <si>
    <t>2024-08-04T05:55:41.599Z</t>
  </si>
  <si>
    <t>ObjectId(66af17deee95d500a8df9ec7)</t>
  </si>
  <si>
    <t>Yes, that sounds right. You've captured everything well. I guess I just want to emphasize how exhausting it feels to carry this weight day in and day out. Sometimes it feels like I’m in this never-ending cycle, and I want to break free from it but don’t know how.</t>
  </si>
  <si>
    <t>2024-08-04T05:55:42.806Z</t>
  </si>
  <si>
    <t>ObjectId(66af17deee95d500a8df9ed2)</t>
  </si>
  <si>
    <t>2024-08-04T05:55:42.817Z</t>
  </si>
  <si>
    <t>ObjectId(66af17e0ee95d500a8df9ede)</t>
  </si>
  <si>
    <t>2024-08-04T05:55:44.844Z</t>
  </si>
  <si>
    <t>ObjectId(66af17e0ee95d500a8df9eee)</t>
  </si>
  <si>
    <t>2024-08-04T05:55:44.851Z</t>
  </si>
  <si>
    <t>ObjectId(66af17e4ee95d500a8df9efc)</t>
  </si>
  <si>
    <t>2024-08-04T05:55:48.164Z</t>
  </si>
  <si>
    <t>ObjectId(66af17e4ee95d500a8df9f0a)</t>
  </si>
  <si>
    <t>2024-08-04T05:55:48.172Z</t>
  </si>
  <si>
    <t>ObjectId(66af17e5ee95d500a8df9f11)</t>
  </si>
  <si>
    <t>I appreciate your openness, Mark. It sounds like you're really seeking a way to break free from this exhausting cycle. One approach that might help is a Cognitive Behavioral Therapy (CBT) exercise. Based on what you've shared, I think a good option for you could be **Behavioral Activation**. This exercise focuses on scheduling activities that you find pleasurable or meaningful, which can help increase your engagement and potentially lift your mood.
Would you like to learn more about this exercise, or do you have any questions about it?</t>
  </si>
  <si>
    <t>2024-08-04T05:55:49.970Z</t>
  </si>
  <si>
    <t>ObjectId(66af17e6ee95d500a8df9f27)</t>
  </si>
  <si>
    <t>Instructions completed: no
The therapist did not ask the patient if they understood the problem summary correctly and did not update the summary based on the patient's feedback before moving on to the next section.
Last message coherent: yes</t>
  </si>
  <si>
    <t>2024-08-04T05:55:50.988Z</t>
  </si>
  <si>
    <t>ObjectId(66af17e7ee95d500a8df9f34)</t>
  </si>
  <si>
    <t>I’m a little unsure about Behavioral Activation. How does it actually work, and how can I start incorporating that into my daily life? It sounds a bit overwhelming to think about scheduling things right now.</t>
  </si>
  <si>
    <t>2024-08-04T05:55:51.931Z</t>
  </si>
  <si>
    <t>ObjectId(66af17e7ee95d500a8df9f3f)</t>
  </si>
  <si>
    <t>2024-08-04T05:55:51.934Z</t>
  </si>
  <si>
    <t>ObjectId(66af17e8ee95d500a8df9f4b)</t>
  </si>
  <si>
    <t>2024-08-04T05:55:52.638Z</t>
  </si>
  <si>
    <t>ObjectId(66af17ebee95d500a8df9f5a)</t>
  </si>
  <si>
    <t>Behavioral Activation is designed to help you gradually re-engage with activities that you find enjoyable or meaningful, which can help combat feelings of sadness and hopelessness. The idea is to start small and build up from there, so it doesn't have to feel overwhelming.
Here's how it typically works:
1. **Identify Activities**: Start by thinking of activities that you used to enjoy or that you think might bring you some joy. These can be simple things, like going for a walk, reading a book, or spending time with your daughters.
2. **Schedule Them**: Once you have a list, you can begin to schedule these activities into your week. Start with just one or two activities and gradually increase as you feel more comfortable.
3. **Reflect on Your Feelings**: After engaging in these activities, take a moment to reflect on how you felt before and after. This can help you see the positive impact of re-engaging in enjoyable activities.
4. **Adjust as Needed**: If something feels too overwhelming, it’s okay to adjust your plans. The goal is to find a balance that feels manageable for you.
Would you like to give this a try, or do you have any other questions about it?</t>
  </si>
  <si>
    <t>2024-08-04T05:55:55.958Z</t>
  </si>
  <si>
    <t>ObjectId(66af17edee95d500a8df9f6e)</t>
  </si>
  <si>
    <t xml:space="preserve">That sounds more manageable when you break it down like that. I’m definitely interested in giving it a try, but I feel uncertain about what activities to list because it's been so long since I've enjoyed anything. Could we explore some potential activities together? </t>
  </si>
  <si>
    <t>2024-08-04T05:55:57.128Z</t>
  </si>
  <si>
    <t>ObjectId(66af17edee95d500a8df9f79)</t>
  </si>
  <si>
    <t>2024-08-04T05:55:57.132Z</t>
  </si>
  <si>
    <t>ObjectId(66af17edee95d500a8df9f85)</t>
  </si>
  <si>
    <t>2024-08-04T05:55:57.765Z</t>
  </si>
  <si>
    <t>ObjectId(66af17f5ee95d500a8df9f94)</t>
  </si>
  <si>
    <t>Absolutely, Mark! It’s completely normal to feel uncertain about activities, especially when you’ve been feeling down for a while. Let’s brainstorm some potential activities together. Here are a few categories to consider:
1. **Physical Activities**: 
   - Going for a walk or a short hike
   - Doing some light stretching or yoga at home
   - Playing a sport or engaging in a physical hobby
2. **Creative Activities**: 
   - Drawing, painting, or coloring
   - Writing, even if it’s just journaling your thoughts
   - Crafting or DIY projects
3. **Social Activities**: 
   - Reaching out to a friend or family member for a chat
   - Planning a small outing with your daughters, like a picnic or a movie night
   - Joining a local group or class that interests you
4. **Relaxation Activities**: 
   - Reading a book or listening to an audiobook
   - Watching a favorite movie or series
   - Practicing mindfulness or meditation
Do any of these categories resonate with you? Or do you have any other activities in mind that you used to enjoy?</t>
  </si>
  <si>
    <t>2024-08-04T05:56:05.940Z</t>
  </si>
  <si>
    <t>ObjectId(66af17f9ee95d500a8df9fa8)</t>
  </si>
  <si>
    <t>I like the idea of some creative activities, like writing and maybe even drawing. I used to love writing stories, but I haven’t really touched it in a while. Going for walks sounds nice too, especially if I can do it with my daughters. I think spending time together would help us all. Watching a movie together is another idea. 
It feels good to think about these, but I still worry it might feel forced. How do I overcome that feeling?</t>
  </si>
  <si>
    <t>2024-08-04T05:56:09.625Z</t>
  </si>
  <si>
    <t>ObjectId(66af17f9ee95d500a8df9fb3)</t>
  </si>
  <si>
    <t>2024-08-04T05:56:09.626Z</t>
  </si>
  <si>
    <t>ObjectId(66af17faee95d500a8df9fbf)</t>
  </si>
  <si>
    <t>2024-08-04T05:56:10.344Z</t>
  </si>
  <si>
    <t>ObjectId(66af17feee95d500a8df9fce)</t>
  </si>
  <si>
    <t>It's wonderful to hear that you've identified some activities that resonate with you, like writing, drawing, going for walks with your daughters, and watching movies together. Those sound like great ways to reconnect and find joy.
Feeling like an activity might be forced is a common concern, especially when you're trying to re-engage after a period of feeling low. Here are a few tips to help overcome that feeling:
1. **Start Small**: Choose one activity that feels the least overwhelming and commit to just a short amount of time. For example, you could set a timer for 10-15 minutes to write or draw. This way, it feels less like a chore and more like a gentle reintroduction.
2. **Be Flexible**: Allow yourself to change your mind. If you start an activity and it doesn’t feel right, it’s okay to stop or switch to something else. The goal is to enjoy the process, not to force yourself into it.
3. **Focus on the Experience**: Try to be present in the moment and enjoy the activity for what it is, rather than worrying about the outcome. If you’re writing, focus on the joy of creating rather than how good the story is.
4. **Involve Your Daughters**: Engaging in these activities together can help alleviate the pressure. You can share the experience, and it may feel more natural and enjoyable.
5. **Practice Self-Compassion**: Remind yourself that it’s okay to feel uncertain and that you’re taking steps to care for yourself. Celebrate any small progress you make.
Would you like to start with one of these activities this week? If so, which one feels the most appealing to you?</t>
  </si>
  <si>
    <t>2024-08-04T05:56:14.838Z</t>
  </si>
  <si>
    <t>ObjectId(66af1800ee95d500a8df9fe2)</t>
  </si>
  <si>
    <t xml:space="preserve">I think starting with a short writing session might be a good first step. I can set a timer for 10-15 minutes, just to write whatever comes to mind without pressure. I like the idea of trying to enjoy the process instead of focusing on the outcome. That feels less intimidating.
Maybe I can also plan a movie night with my daughters this weekend, too. It could be nice to share that experience with them. </t>
  </si>
  <si>
    <t>2024-08-04T05:56:16.902Z</t>
  </si>
  <si>
    <t>ObjectId(66af1800ee95d500a8df9fed)</t>
  </si>
  <si>
    <t>2024-08-04T05:56:16.911Z</t>
  </si>
  <si>
    <t>ObjectId(66af1801ee95d500a8df9ff9)</t>
  </si>
  <si>
    <t>2024-08-04T05:56:17.618Z</t>
  </si>
  <si>
    <t>ObjectId(66af1801ee95d500a8dfa009)</t>
  </si>
  <si>
    <t>2024-08-04T05:56:17.636Z</t>
  </si>
  <si>
    <t>ObjectId(66af1803ee95d500a8dfa017)</t>
  </si>
  <si>
    <t>2024-08-04T05:56:19.674Z</t>
  </si>
  <si>
    <t>ObjectId(66af1803ee95d500a8dfa025)</t>
  </si>
  <si>
    <t>2024-08-04T05:56:19.694Z</t>
  </si>
  <si>
    <t>ObjectId(66af1806ee95d500a8dfa02c)</t>
  </si>
  <si>
    <t>It sounds like you have a solid plan, Mark! Starting with a short writing session and planning a movie night with your daughters are both wonderful steps. Focusing on enjoying the process rather than the outcome can really help ease the pressure.
As we wrap up our session today, let’s summarize what we’ve discussed: You’ve identified some activities that resonate with you, including writing and spending time with your daughters. You plan to start with a short writing session and have a movie night this weekend. We also talked about how to approach these activities in a way that feels less intimidating.
Do you have any more questions or is there anything else you would like to discuss before we finish?</t>
  </si>
  <si>
    <t>2024-08-04T05:56:22.227Z</t>
  </si>
  <si>
    <t>ObjectId(66af1807ee95d500a8dfa042)</t>
  </si>
  <si>
    <t>Instructions completed: no
The therapist did not allow the patient to select an exercise from the three available CBT exercises as instructed.
Last message coherent: yes</t>
  </si>
  <si>
    <t>2024-08-04T05:56:23.044Z</t>
  </si>
  <si>
    <t>ObjectId(66af1808ee95d500a8dfa04f)</t>
  </si>
  <si>
    <t>I think you've summarized everything perfectly. I don't have any additional questions right now, but I appreciate your guidance in helping me see a way forward. I feel a little more hopeful about trying to re-engage with writing and spending time with my daughters. Thank you for our conversation today; it really helped.</t>
  </si>
  <si>
    <t>2024-08-04T05:56:24.727Z</t>
  </si>
  <si>
    <t>ObjectId(66af1808ee95d500a8dfa05a)</t>
  </si>
  <si>
    <t>2024-08-04T05:56:24.729Z</t>
  </si>
  <si>
    <t>ObjectId(66af1809ee95d500a8dfa066)</t>
  </si>
  <si>
    <t>2024-08-04T05:56:25.842Z</t>
  </si>
  <si>
    <t>ObjectId(66af1809ee95d500a8dfa076)</t>
  </si>
  <si>
    <t>2024-08-04T05:56:25.849Z</t>
  </si>
  <si>
    <t>ObjectId(66af180bee95d500a8dfa07e)</t>
  </si>
  <si>
    <t>I'm really glad to hear that you feel more hopeful, Mark. It's been a pleasure to talk with you today. Just to recap, we discussed your feelings of sadness and how they affect your daily life. We explored some potential activities, and you decided to start with a short writing session and plan a movie night with your daughters.
If you have any more questions in the future or need further support, please don't hesitate to reach out. I wish you all the best as you take these steps forward. Take care, and goodbye for now!</t>
  </si>
  <si>
    <t>2024-08-04T05:56:27.810Z</t>
  </si>
  <si>
    <t>ObjectId(66af180cee95d500a8dfa094)</t>
  </si>
  <si>
    <t>2024-08-04T05:56:28.689Z</t>
  </si>
  <si>
    <t>ObjectId(66af180cee95d500a8dfa0ba)</t>
  </si>
  <si>
    <t>2024-08-04T05:56:28.708Z</t>
  </si>
  <si>
    <t>ObjectId(66af180cee95d500a8dfa0c3)</t>
  </si>
  <si>
    <t>2024-08-04T05:56:28.710Z</t>
  </si>
  <si>
    <t>ObjectId(66af180dee95d500a8dfa0cf)</t>
  </si>
  <si>
    <t>2024-08-04T05:56:29.137Z</t>
  </si>
  <si>
    <t>ObjectId(66af180dee95d500a8dfa0de)</t>
  </si>
  <si>
    <t>2024-08-04T05:56:29.987Z</t>
  </si>
  <si>
    <t>ObjectId(66af180fee95d500a8dfa0f2)</t>
  </si>
  <si>
    <t>Hi, Dr. Smith. Honestly, I'm feeling a bit overwhelmed and stuck. It's been hard to shake off this heaviness I've been carrying for a while now.</t>
  </si>
  <si>
    <t>2024-08-04T05:56:31.336Z</t>
  </si>
  <si>
    <t>ObjectId(66af180fee95d500a8dfa0fd)</t>
  </si>
  <si>
    <t>2024-08-04T05:56:31.337Z</t>
  </si>
  <si>
    <t>ObjectId(66af180fee95d500a8dfa109)</t>
  </si>
  <si>
    <t>2024-08-04T05:56:31.928Z</t>
  </si>
  <si>
    <t>ObjectId(66af1810ee95d500a8dfa118)</t>
  </si>
  <si>
    <t>2024-08-04T05:56:32.641Z</t>
  </si>
  <si>
    <t>ObjectId(66af1811ee95d500a8dfa12c)</t>
  </si>
  <si>
    <t>You can just call me Mark. That's the name I go by.</t>
  </si>
  <si>
    <t>2024-08-04T05:56:33.178Z</t>
  </si>
  <si>
    <t>ObjectId(66af1811ee95d500a8dfa137)</t>
  </si>
  <si>
    <t>2024-08-04T05:56:33.181Z</t>
  </si>
  <si>
    <t>ObjectId(66af1811ee95d500a8dfa143)</t>
  </si>
  <si>
    <t>2024-08-04T05:56:33.792Z</t>
  </si>
  <si>
    <t>ObjectId(66af1813ee95d500a8dfa152)</t>
  </si>
  <si>
    <t>2024-08-04T05:56:35.030Z</t>
  </si>
  <si>
    <t>ObjectId(66af1814ee95d500a8dfa166)</t>
  </si>
  <si>
    <t>Not at the moment, but I appreciate the offer. I guess I'm just more focused on trying to figure out how to feel better and work through some of these feelings I've been having.</t>
  </si>
  <si>
    <t>2024-08-04T05:56:36.050Z</t>
  </si>
  <si>
    <t>ObjectId(66af1814ee95d500a8dfa171)</t>
  </si>
  <si>
    <t>2024-08-04T05:56:36.059Z</t>
  </si>
  <si>
    <t>ObjectId(66af1814ee95d500a8dfa17d)</t>
  </si>
  <si>
    <t>2024-08-04T05:56:36.651Z</t>
  </si>
  <si>
    <t>ObjectId(66af1814ee95d500a8dfa18d)</t>
  </si>
  <si>
    <t>2024-08-04T05:56:36.655Z</t>
  </si>
  <si>
    <t>ObjectId(66af1816ee95d500a8dfa19b)</t>
  </si>
  <si>
    <t>2024-08-04T05:56:38.538Z</t>
  </si>
  <si>
    <t>ObjectId(66af1816ee95d500a8dfa1a9)</t>
  </si>
  <si>
    <t>2024-08-04T05:56:38.541Z</t>
  </si>
  <si>
    <t>ObjectId(66af1817ee95d500a8dfa1b0)</t>
  </si>
  <si>
    <t>How are you doing today, Mark?</t>
  </si>
  <si>
    <t>2024-08-04T05:56:39.226Z</t>
  </si>
  <si>
    <t>ObjectId(66af1818ee95d500a8dfa1c6)</t>
  </si>
  <si>
    <t>Instructions completed: no
The therapist did not wait for the patient to confirm they had no more questions before proceeding.
Last message coherent: no
The therapist's last message repeats a question that the patient has already answered.</t>
  </si>
  <si>
    <t>2024-08-04T05:56:40.178Z</t>
  </si>
  <si>
    <t>ObjectId(66af1819ee95d500a8dfa1d3)</t>
  </si>
  <si>
    <t>Like I mentioned earlier, I'm feeling a bit overwhelmed. It's hard to put my feelings into words, but there’s this persistent sense of sadness and fatigue that I can't shake off. It feels like I'm just going through the motions most days.</t>
  </si>
  <si>
    <t>2024-08-04T05:56:41.273Z</t>
  </si>
  <si>
    <t>ObjectId(66af1819ee95d500a8dfa1de)</t>
  </si>
  <si>
    <t>2024-08-04T05:56:41.281Z</t>
  </si>
  <si>
    <t>ObjectId(66af181aee95d500a8dfa1ea)</t>
  </si>
  <si>
    <t>2024-08-04T05:56:42.049Z</t>
  </si>
  <si>
    <t>ObjectId(66af181bee95d500a8dfa1f9)</t>
  </si>
  <si>
    <t>I'm really sorry to hear that you're feeling this way, Mark. It sounds like you're carrying a heavy burden, and it's understandable to feel overwhelmed. Can you tell me more about what might be contributing to this sadness and fatigue?</t>
  </si>
  <si>
    <t>2024-08-04T05:56:43.144Z</t>
  </si>
  <si>
    <t>ObjectId(66af181cee95d500a8dfa20d)</t>
  </si>
  <si>
    <t>I think a lot of it relates to my recent divorce. It's been tough adjusting to being single again, especially since I lost the connection with some of my friends. My social life revolved around my marriage, and now I feel really isolated. Plus, I worry about my daughters and how they’re coping with everything. Balancing my feelings with being there for them is challenging.</t>
  </si>
  <si>
    <t>2024-08-04T05:56:44.650Z</t>
  </si>
  <si>
    <t>ObjectId(66af181cee95d500a8dfa218)</t>
  </si>
  <si>
    <t>2024-08-04T05:56:44.654Z</t>
  </si>
  <si>
    <t>ObjectId(66af181dee95d500a8dfa224)</t>
  </si>
  <si>
    <t>2024-08-04T05:56:45.256Z</t>
  </si>
  <si>
    <t>ObjectId(66af181eee95d500a8dfa233)</t>
  </si>
  <si>
    <t>It sounds like you're going through a really difficult time, Mark. Adjusting to life after a divorce can be incredibly challenging, especially when it affects your social connections and your role as a parent. It's completely normal to feel isolated and worried about your daughters as well. How have you been managing these feelings while trying to support them?</t>
  </si>
  <si>
    <t>2024-08-04T05:56:46.494Z</t>
  </si>
  <si>
    <t>ObjectId(66af1820ee95d500a8dfa247)</t>
  </si>
  <si>
    <t>I've been trying to focus on being present for my daughters when I have them, but honestly, it's tough. There are moments when I feel like I'm just going through the motions. I put on a brave face for them, but inside, I'm often struggling. Sometimes I feel guilty for not being better for them, and that guilt just adds to the sadness. I guess I don't really know how to handle everything at once.</t>
  </si>
  <si>
    <t>2024-08-04T05:56:48.185Z</t>
  </si>
  <si>
    <t>ObjectId(66af1820ee95d500a8dfa252)</t>
  </si>
  <si>
    <t>2024-08-04T05:56:48.187Z</t>
  </si>
  <si>
    <t>ObjectId(66af1820ee95d500a8dfa25e)</t>
  </si>
  <si>
    <t>2024-08-04T05:56:48.959Z</t>
  </si>
  <si>
    <t>ObjectId(66af1822ee95d500a8dfa26d)</t>
  </si>
  <si>
    <t>It's understandable to feel that way, Mark. You're doing your best to be there for your daughters, and it's okay to acknowledge that you're struggling too. Balancing your own feelings with the responsibility of being a parent can be overwhelming. 
Given everything you've shared, would you like to first further explore your feelings and challenges, or would you prefer to learn a CBT exercise to help manage your emotions right away?</t>
  </si>
  <si>
    <t>2024-08-04T05:56:50.283Z</t>
  </si>
  <si>
    <t>ObjectId(66af1823ee95d500a8dfa281)</t>
  </si>
  <si>
    <t>I think I’d prefer to explore my feelings more first. I want to understand what's going on inside before jumping into exercises. Sometimes it feels like I’m just pushing my feelings aside, and I'd like to tackle them head-on.</t>
  </si>
  <si>
    <t>2024-08-04T05:56:51.301Z</t>
  </si>
  <si>
    <t>ObjectId(66af1823ee95d500a8dfa28c)</t>
  </si>
  <si>
    <t>2024-08-04T05:56:51.306Z</t>
  </si>
  <si>
    <t>ObjectId(66af1824ee95d500a8dfa298)</t>
  </si>
  <si>
    <t>2024-08-04T05:56:52.020Z</t>
  </si>
  <si>
    <t>ObjectId(66af1824ee95d500a8dfa2a8)</t>
  </si>
  <si>
    <t>2024-08-04T05:56:52.028Z</t>
  </si>
  <si>
    <t>ObjectId(66af1827ee95d500a8dfa2b6)</t>
  </si>
  <si>
    <t>2024-08-04T05:56:55.501Z</t>
  </si>
  <si>
    <t>ObjectId(66af1827ee95d500a8dfa2c4)</t>
  </si>
  <si>
    <t>2024-08-04T05:56:55.506Z</t>
  </si>
  <si>
    <t>ObjectId(66af1828ee95d500a8dfa2cb)</t>
  </si>
  <si>
    <t>2024-08-04T05:56:56.223Z</t>
  </si>
  <si>
    <t>ObjectId(66af1828ee95d500a8dfa2e1)</t>
  </si>
  <si>
    <t>2024-08-04T05:56:56.943Z</t>
  </si>
  <si>
    <t>ObjectId(66af182aee95d500a8dfa2ee)</t>
  </si>
  <si>
    <t>I feel like I'm in this fog of sadness most of the time. It's like I've lost interest in things I used to enjoy, including writing my kids' stories. When I try to focus on work, I often struggle to concentrate and feel exhausted, even when I haven’t done anything particularly draining. There's also this deep-seated guilt—the feeling that I'm not doing enough for my daughters or that I failed in my marriage. These thoughts just swirl around, and often I find myself wondering if things will ever get better. It's all very heavy and hard to process.</t>
  </si>
  <si>
    <t>2024-08-04T05:56:58.740Z</t>
  </si>
  <si>
    <t>ObjectId(66af182aee95d500a8dfa2f9)</t>
  </si>
  <si>
    <t>2024-08-04T05:56:58.743Z</t>
  </si>
  <si>
    <t>ObjectId(66af182bee95d500a8dfa305)</t>
  </si>
  <si>
    <t>2024-08-04T05:56:59.398Z</t>
  </si>
  <si>
    <t>ObjectId(66af182cee95d500a8dfa314)</t>
  </si>
  <si>
    <t>Thank you for sharing that, Mark. It sounds like you're experiencing a profound sense of sadness and guilt, which is affecting your ability to engage in activities you once enjoyed and even impacting your work. 
How does this issue affect your daily life?</t>
  </si>
  <si>
    <t>2024-08-04T05:57:00.528Z</t>
  </si>
  <si>
    <t>ObjectId(66af182eee95d500a8dfa328)</t>
  </si>
  <si>
    <t>It’s tough. I find it hard to get out of bed some days, and when I do, I struggle with even simple tasks. I often feel drained before the day even starts. My motivation has plummeted, so I can go days without really doing much—just scrolling through my phone or sitting in front of the TV. I know my daughters need me, so I push myself to be there when they visit, but I often feel like I’m just a shell of the person I used to be. It’s frustrating, and it makes me feel even more guilty. It's like a cycle that just keeps going round and round.</t>
  </si>
  <si>
    <t>2024-08-04T05:57:02.879Z</t>
  </si>
  <si>
    <t>ObjectId(66af182eee95d500a8dfa333)</t>
  </si>
  <si>
    <t>2024-08-04T05:57:02.884Z</t>
  </si>
  <si>
    <t>ObjectId(66af182fee95d500a8dfa33f)</t>
  </si>
  <si>
    <t>2024-08-04T05:57:03.497Z</t>
  </si>
  <si>
    <t>ObjectId(66af1830ee95d500a8dfa34e)</t>
  </si>
  <si>
    <t>It sounds like this cycle of sadness and guilt is really taking a toll on you, Mark. You’re pushing yourself to be present for your daughters, but it feels like you’re struggling to engage fully in life. 
Are there any specific triggers that worsen this issue for you?</t>
  </si>
  <si>
    <t>2024-08-04T05:57:04.619Z</t>
  </si>
  <si>
    <t>ObjectId(66af1832ee95d500a8dfa362)</t>
  </si>
  <si>
    <t>I’ve noticed that certain situations can make things worse. For example, when I see families enjoying time together, it can amplify my feelings of loneliness and guilt. Certain anniversaries, like our wedding date or family holidays, also hit hard. And honestly, when I have downtime or too much quiet, my mind starts to race with these negative thoughts about my past and whether I'm doing enough. Those moments can really cloud my feelings, and suddenly, I feel even more isolated.</t>
  </si>
  <si>
    <t>2024-08-04T05:57:06.257Z</t>
  </si>
  <si>
    <t>ObjectId(66af1832ee95d500a8dfa36d)</t>
  </si>
  <si>
    <t>2024-08-04T05:57:06.264Z</t>
  </si>
  <si>
    <t>ObjectId(66af1833ee95d500a8dfa379)</t>
  </si>
  <si>
    <t>2024-08-04T05:57:07.082Z</t>
  </si>
  <si>
    <t>ObjectId(66af1834ee95d500a8dfa388)</t>
  </si>
  <si>
    <t>Thank you for sharing that, Mark. It seems that certain situations, like seeing families together or experiencing anniversaries, can intensify your feelings of loneliness and guilt. You also mentioned that quiet moments can lead to racing thoughts about your past and your role as a parent, which adds to your sense of isolation.
What have you tried so far to address this issue?</t>
  </si>
  <si>
    <t>2024-08-04T05:57:08.307Z</t>
  </si>
  <si>
    <t>ObjectId(66af1836ee95d500a8dfa39c)</t>
  </si>
  <si>
    <t>I've tried a few things, like attempting to keep myself busy with work or household tasks to distract myself from those feelings. I’ve also tried to reconnect with some old friends, but it’s been hard to reach out when I'm not feeling social. I occasionally write—mainly for my daughters—but I struggle to find the motivation to do it regularly. I used to be part of a writer’s group, but I haven’t been able to bring myself to go back. Overall, I feel like I haven’t found anything that really helps, and that leaves me feeling stuck.</t>
  </si>
  <si>
    <t>2024-08-04T05:57:10.162Z</t>
  </si>
  <si>
    <t>ObjectId(66af1836ee95d500a8dfa3a7)</t>
  </si>
  <si>
    <t>2024-08-04T05:57:10.172Z</t>
  </si>
  <si>
    <t>ObjectId(66af1836ee95d500a8dfa3b3)</t>
  </si>
  <si>
    <t>2024-08-04T05:57:10.895Z</t>
  </si>
  <si>
    <t>ObjectId(66af1838ee95d500a8dfa3c2)</t>
  </si>
  <si>
    <t>It sounds like you've been trying to cope by keeping busy and reaching out to friends, but it’s been challenging to find the motivation to engage in activities that once brought you joy, like writing and being part of a group. It’s understandable to feel stuck when those efforts don’t seem to yield the relief you’re looking for.
What emotions do you feel when this issue arises?</t>
  </si>
  <si>
    <t>2024-08-04T05:57:12.289Z</t>
  </si>
  <si>
    <t>ObjectId(66af1839ee95d500a8dfa3d6)</t>
  </si>
  <si>
    <t>When these feelings come up, I often feel a mix of sadness and anxiety. There’s this tightness in my chest, almost like a weight pressing down on me. I also feel frustration with myself for not being able to pull myself out of it. Sometimes I get angry—angry at the situation and myself, and that just adds to the sadness. It feels like I’m drowning in these emotions, and I don't know how to swim to the surface.</t>
  </si>
  <si>
    <t>2024-08-04T05:57:13.934Z</t>
  </si>
  <si>
    <t>ObjectId(66af1839ee95d500a8dfa3e1)</t>
  </si>
  <si>
    <t>2024-08-04T05:57:13.937Z</t>
  </si>
  <si>
    <t>ObjectId(66af183aee95d500a8dfa3ed)</t>
  </si>
  <si>
    <t>2024-08-04T05:57:14.650Z</t>
  </si>
  <si>
    <t>ObjectId(66af183dee95d500a8dfa3fc)</t>
  </si>
  <si>
    <t>It sounds like you're experiencing a profound mix of sadness, anxiety, and frustration when these feelings arise. The tightness in your chest and the sense of drowning in your emotions must be incredibly difficult to cope with. It’s understandable to feel angry at both the situation and yourself, especially when it feels like you’re struggling to find a way out.
To summarize what you've shared: You're feeling overwhelmed by sadness and guilt, which affects your daily life and motivation. You notice specific triggers that worsen these feelings, such as seeing families together or experiencing anniversaries. You've tried to keep busy and reconnect with friends, but you often feel stuck and unable to engage in activities you once enjoyed. When these feelings arise, you experience sadness, anxiety, frustration, and anger, which can feel suffocating.
Did I capture everything correctly, or is there anything you would like to add or change?</t>
  </si>
  <si>
    <t>2024-08-04T05:57:17.419Z</t>
  </si>
  <si>
    <t>ObjectId(66af183eee95d500a8dfa410)</t>
  </si>
  <si>
    <t>Yes, you've captured it well. It's comforting to know that I'm able to express all of this and have someone listen. I think I've said everything I needed to, but it's a lot to process all at once. Thank you for helping me sort through it.</t>
  </si>
  <si>
    <t>2024-08-04T05:57:18.542Z</t>
  </si>
  <si>
    <t>ObjectId(66af183eee95d500a8dfa41b)</t>
  </si>
  <si>
    <t>2024-08-04T05:57:18.546Z</t>
  </si>
  <si>
    <t>ObjectId(66af183fee95d500a8dfa427)</t>
  </si>
  <si>
    <t>2024-08-04T05:57:19.258Z</t>
  </si>
  <si>
    <t>ObjectId(66af183fee95d500a8dfa437)</t>
  </si>
  <si>
    <t>2024-08-04T05:57:19.266Z</t>
  </si>
  <si>
    <t>ObjectId(66af1841ee95d500a8dfa445)</t>
  </si>
  <si>
    <t>2024-08-04T05:57:21.924Z</t>
  </si>
  <si>
    <t>ObjectId(66af1841ee95d500a8dfa453)</t>
  </si>
  <si>
    <t>2024-08-04T05:57:21.929Z</t>
  </si>
  <si>
    <t>ObjectId(66af1844ee95d500a8dfa45a)</t>
  </si>
  <si>
    <t>I'm glad to hear that you found it comforting to express your feelings, Mark. It’s important to have a space to sort through everything you’re experiencing. 
Based on what you've shared, I think it might be helpful to try a Cognitive Behavioral Therapy (CBT) exercise. Here are three options you can choose from:
1. **Thought Record**: This exercise helps challenge and reframe negative thoughts.
2. **Behavioral Activation**: This involves scheduling activities to increase your engagement in pleasurable activities.
3. **Relaxation Techniques**: This exercise focuses on reducing stress and anxiety through relaxation methods.
Which one would you like to try?</t>
  </si>
  <si>
    <t>2024-08-04T05:57:24.178Z</t>
  </si>
  <si>
    <t>ObjectId(66af1845ee95d500a8dfa470)</t>
  </si>
  <si>
    <t>Instructions completed: no
The therapist did not proceed with Task 3b, which involves providing a rephrased summary of the patient's input and asking if the summary is correct.
Last message coherent: yes</t>
  </si>
  <si>
    <t>2024-08-04T05:57:25.436Z</t>
  </si>
  <si>
    <t>ObjectId(66af1846ee95d500a8dfa47d)</t>
  </si>
  <si>
    <t>I appreciate the options, but I’m not sure I want to do a CBT exercise right now. I think I need a bit more time to process everything we’ve talked about before jumping into something structured. Is it okay if we just continue exploring my feelings for now?</t>
  </si>
  <si>
    <t>2024-08-04T05:57:26.735Z</t>
  </si>
  <si>
    <t>ObjectId(66af1846ee95d500a8dfa488)</t>
  </si>
  <si>
    <t>2024-08-04T05:57:26.740Z</t>
  </si>
  <si>
    <t>ObjectId(66af1847ee95d500a8dfa494)</t>
  </si>
  <si>
    <t>2024-08-04T05:57:27.561Z</t>
  </si>
  <si>
    <t>ObjectId(66af1848ee95d500a8dfa4a3)</t>
  </si>
  <si>
    <t>I completely understand, Mark. It's important to take the time you need to process everything we've discussed. We can continue exploring your feelings and thoughts without jumping into a structured exercise right now. 
Is there a specific aspect of your feelings or experiences that you would like to delve into further?</t>
  </si>
  <si>
    <t>2024-08-04T05:57:28.883Z</t>
  </si>
  <si>
    <t>ObjectId(66af184aee95d500a8dfa4b7)</t>
  </si>
  <si>
    <t>I think I’d like to talk more about the guilt I feel—especially as a parent. I’m constantly worried that I’m not doing enough for my daughters, and I feel like I’m failing them. I can see they're hurting from the changes in our family, and it makes me feel even worse about my own struggles. I guess I just want to understand how to cope with that guilt.</t>
  </si>
  <si>
    <t>2024-08-04T05:57:30.736Z</t>
  </si>
  <si>
    <t>ObjectId(66af184aee95d500a8dfa4c2)</t>
  </si>
  <si>
    <t>2024-08-04T05:57:30.744Z</t>
  </si>
  <si>
    <t>ObjectId(66af184bee95d500a8dfa4ce)</t>
  </si>
  <si>
    <t>2024-08-04T05:57:31.446Z</t>
  </si>
  <si>
    <t>ObjectId(66af184dee95d500a8dfa4dd)</t>
  </si>
  <si>
    <t>It's completely natural to feel guilt as a parent, especially during such a significant transition. It sounds like you're carrying a lot of weight on your shoulders, worrying about your daughters while also grappling with your own feelings. 
Can you share more about what specifically triggers that guilt for you? Are there particular moments or thoughts that amplify those feelings?</t>
  </si>
  <si>
    <t>2024-08-04T05:57:33.498Z</t>
  </si>
  <si>
    <t>ObjectId(66af184fee95d500a8dfa4f1)</t>
  </si>
  <si>
    <t>I think a lot of it stems from feeling like I can't be the father they need right now. For instance, when they come over and want to do something fun, I sometimes don’t have the energy or enthusiasm to engage. It feels like I'm letting them down. There are also moments when I see them sad or struggling, and I feel like I should be doing more to support them emotionally. I just keep thinking about how this whole situation has changed their lives, and I wonder if I’m not doing enough to help them cope. It’s like I’m constantly measuring myself against an impossible standard.</t>
  </si>
  <si>
    <t>2024-08-04T05:57:35.441Z</t>
  </si>
  <si>
    <t>ObjectId(66af184fee95d500a8dfa4fc)</t>
  </si>
  <si>
    <t>2024-08-04T05:57:35.446Z</t>
  </si>
  <si>
    <t>ObjectId(66af1850ee95d500a8dfa508)</t>
  </si>
  <si>
    <t>2024-08-04T05:57:36.165Z</t>
  </si>
  <si>
    <t>ObjectId(66af1852ee95d500a8dfa517)</t>
  </si>
  <si>
    <t>It sounds like you're feeling a lot of pressure to meet an ideal standard of parenting, which can be incredibly overwhelming, especially when you're already dealing with your own emotions. It's understandable to feel like you're letting your daughters down when you're struggling to engage fully. 
Remember that it's okay to have moments where you don't have the energy or enthusiasm. You're going through a significant transition, and it's important to be gentle with yourself. 
Would you like to explore some strategies for coping with that guilt, or is there another aspect of this feeling that you want to discuss further?</t>
  </si>
  <si>
    <t>2024-08-04T05:57:38.315Z</t>
  </si>
  <si>
    <t>ObjectId(66af1853ee95d500a8dfa52b)</t>
  </si>
  <si>
    <t>I think I'd like to explore some strategies for coping with the guilt. It would be helpful to have some tools or ideas on how to handle those feelings when they come up. I want to be there for my daughters without feeling like I'm failing at being a parent.</t>
  </si>
  <si>
    <t>2024-08-04T05:57:39.553Z</t>
  </si>
  <si>
    <t>ObjectId(66af1853ee95d500a8dfa536)</t>
  </si>
  <si>
    <t>2024-08-04T05:57:39.563Z</t>
  </si>
  <si>
    <t>ObjectId(66af1854ee95d500a8dfa542)</t>
  </si>
  <si>
    <t>2024-08-04T05:57:40.361Z</t>
  </si>
  <si>
    <t>ObjectId(66af1858ee95d500a8dfa551)</t>
  </si>
  <si>
    <t>I appreciate your willingness to explore strategies for coping with guilt, Mark. Here are a few ideas that might help:
1. **Reframe Your Thoughts**: When you notice feelings of guilt arising, try to challenge those thoughts. Ask yourself if they are based on facts or assumptions. For example, remind yourself that it's okay to have off days and that being present for your daughters doesn't mean you have to be perfect.
2. **Practice Self-Compassion**: Treat yourself with the same kindness you would offer a friend in your situation. Acknowledge that you're doing your best under difficult circumstances, and it's okay to feel what you're feeling.
3. **Set Realistic Expectations**: Understand that you can't always be the "perfect" parent. It's okay to have moments where you need to take care of yourself. Focus on small, meaningful interactions with your daughters rather than trying to create perfect experiences.
4. **Communicate Openly**: If your daughters are old enough, consider talking to them about how you're feeling. Let them know that it's okay to have ups and downs, and that you're there for them even when you're struggling.
5. **Engage in Self-Care**: Make time for activities that recharge you, whether it's a hobby, exercise, or simply taking a moment to breathe. Taking care of yourself can help you be more present for your daughters.
Would you like to discuss any of these strategies in more detail, or do you have other ideas in mind that you’d like to explore?</t>
  </si>
  <si>
    <t>2024-08-04T05:57:44.355Z</t>
  </si>
  <si>
    <t>ObjectId(66af185aee95d500a8dfa565)</t>
  </si>
  <si>
    <t>These strategies sound helpful. I think reframing my thoughts and practicing self-compassion are things I really want to focus on. It's just hard sometimes to quiet the negative self-talk and be kind to myself. I’d love to explore how to do that, if you could help me with that.</t>
  </si>
  <si>
    <t>2024-08-04T05:57:46.003Z</t>
  </si>
  <si>
    <t>ObjectId(66af185aee95d500a8dfa570)</t>
  </si>
  <si>
    <t>2024-08-04T05:57:46.008Z</t>
  </si>
  <si>
    <t>ObjectId(66af185aee95d500a8dfa57c)</t>
  </si>
  <si>
    <t>2024-08-04T05:57:46.890Z</t>
  </si>
  <si>
    <t>ObjectId(66af1860ee95d500a8dfa58b)</t>
  </si>
  <si>
    <t>Absolutely, Mark. Reframing your thoughts and practicing self-compassion can be powerful tools in managing guilt and negative self-talk. Here are some steps to help you with these practices:
### Reframing Your Thoughts:
1. **Identify Negative Thoughts**: Start by noticing when negative thoughts arise. Write them down if it helps to clarify what you're thinking.
2. **Challenge the Thoughts**: Ask yourself questions like:
   - Is this thought based on facts or assumptions?
   - What evidence do I have that contradicts this thought?
   - How would I view this situation if a friend were experiencing it?
3. **Create Alternative Thoughts**: Once you've challenged the negative thought, try to come up with a more balanced or positive statement. For example, if you think, "I'm failing as a parent," you might reframe it to, "I'm doing my best, and it's okay to have tough days."
### Practicing Self-Compassion:
1. **Acknowledge Your Feelings**: Recognize that it's okay to feel guilty or overwhelmed. Allow yourself to feel those emotions without judgment.
2. **Use Kind Self-Talk**: When you catch yourself being critical, try to replace those thoughts with kinder ones. For instance, instead of saying, "I should be better," you could say, "I'm doing the best I can in a difficult situation."
3. **Visualize a Supportive Friend**: Imagine what you would say to a friend in your situation. Try to offer yourself the same kindness and understanding.
4. **Practice Mindfulness**: Engage in mindfulness exercises to help you stay present and reduce the impact of negative thoughts. This could be through meditation, deep breathing, or simply taking a moment to notice your surroundings.
Would you like to try a specific exercise related to reframing thoughts or self-compassion, or do you have any particular scenarios in mind that you want to work through together?</t>
  </si>
  <si>
    <t>2024-08-04T05:57:52.656Z</t>
  </si>
  <si>
    <t>ObjectId(66af1862ee95d500a8dfa59f)</t>
  </si>
  <si>
    <t>I think I'd like to try working through a specific scenario where I felt that guilt, and we can apply those techniques to it. One situation that comes to mind is when my daughters wanted to play a game together, and I just felt too tired and down to join them. I ended up saying no, and I felt horrible about it after. How could I reframe that experience and apply self-compassion?</t>
  </si>
  <si>
    <t>2024-08-04T05:57:54.086Z</t>
  </si>
  <si>
    <t>ObjectId(66af1862ee95d500a8dfa5aa)</t>
  </si>
  <si>
    <t>2024-08-04T05:57:54.098Z</t>
  </si>
  <si>
    <t>ObjectId(66af1862ee95d500a8dfa5b6)</t>
  </si>
  <si>
    <t>2024-08-04T05:57:54.896Z</t>
  </si>
  <si>
    <t>ObjectId(66af1868ee95d500a8dfa5c5)</t>
  </si>
  <si>
    <t>Let's work through that scenario together, Mark. 
### Step 1: Identify the Negative Thought
In this situation, you might have thought something like, "I’m a bad parent for saying no to my daughters."
### Step 2: Challenge the Thought
Now, let's challenge that thought:
- **Is this thought based on facts or assumptions?** 
  - It's an assumption that saying no makes you a bad parent. Many parents have to say no sometimes due to their own needs.
- **What evidence do I have that contradicts this thought?**
  - You care deeply about your daughters and want to be there for them. Saying no doesn’t mean you don’t love them or want to spend time with them.
- **How would I view this situation if a friend were experiencing it?**
  - If a friend said no because they were tired, you would likely understand and encourage them to take care of themselves.
### Step 3: Create an Alternative Thought
From this, you might reframe your thought to something like, "I’m doing my best as a parent, and it’s okay to need rest. Saying no sometimes doesn’t mean I don’t love my daughters."
### Step 4: Practice Self-Compassion
Now, let’s apply self-compassion:
- **Acknowledge Your Feelings**: Recognize that it’s okay to feel guilty about saying no, but also understand that your feelings of fatigue are valid.
- **Use Kind Self-Talk**: Instead of criticizing yourself, say something like, "It’s okay to feel tired. I’m human, and I need to take care of myself to be there for my daughters."
- **Visualize a Supportive Friend**: Imagine what you would say to a friend in your position. You might say, "You’re doing a great job, and it’s okay to take a break."
- **Practice Mindfulness**: Take a moment to breathe and acknowledge your feelings without judgment. This can help you stay present and reduce the weight of guilt.
How does this reframing and self-compassion approach feel to you? Would you like to explore any part of this process further?</t>
  </si>
  <si>
    <t>2024-08-04T05:58:00.221Z</t>
  </si>
  <si>
    <t>ObjectId(66af186aee95d500a8dfa5d9)</t>
  </si>
  <si>
    <t xml:space="preserve">This approach feels really helpful, actually. Breaking it down step by step makes it easier to understand how to tackle those negative thoughts and replace them with something kinder. I like the idea of treating myself like a friend would—I've just been so hard on myself lately. 
I especially appreciate the reminder that it's okay to need rest. I think applying these techniques could really help me in those moments of guilt. I’d like to keep practicing this kind of reframing moving forward. Thank you for guiding me through it! </t>
  </si>
  <si>
    <t>2024-08-04T05:58:02.373Z</t>
  </si>
  <si>
    <t>ObjectId(66af186aee95d500a8dfa5e4)</t>
  </si>
  <si>
    <t>2024-08-04T05:58:02.378Z</t>
  </si>
  <si>
    <t>ObjectId(66af186bee95d500a8dfa5f0)</t>
  </si>
  <si>
    <t>2024-08-04T05:58:03.404Z</t>
  </si>
  <si>
    <t>ObjectId(66af186bee95d500a8dfa600)</t>
  </si>
  <si>
    <t>2024-08-04T05:58:03.408Z</t>
  </si>
  <si>
    <t>ObjectId(66af186eee95d500a8dfa60e)</t>
  </si>
  <si>
    <t>2024-08-04T05:58:06.876Z</t>
  </si>
  <si>
    <t>ObjectId(66af186eee95d500a8dfa61c)</t>
  </si>
  <si>
    <t>2024-08-04T05:58:06.882Z</t>
  </si>
  <si>
    <t>ObjectId(66af1871ee95d500a8dfa623)</t>
  </si>
  <si>
    <t>I'm glad to hear that you found the approach helpful, Mark! It's great that you're open to practicing these techniques moving forward. 
As we wrap up our session today, let's summarize what we've discussed:
- We explored the feelings of guilt you experience as a parent, particularly when you feel unable to engage with your daughters.
- We worked through a specific scenario where you felt guilty for saying no to playing a game, and we applied reframing techniques and self-compassion strategies to that situation.
- You expressed a desire to continue practicing these techniques to help manage those feelings in the future.
Do you have any more questions or is there anything else you would like to discuss before we finish our session?</t>
  </si>
  <si>
    <t>2024-08-04T05:58:09.662Z</t>
  </si>
  <si>
    <t>ObjectId(66af1872ee95d500a8dfa639)</t>
  </si>
  <si>
    <t>Instructions completed: no
The therapist did not suggest a CBT exercise to the patient as instructed in Task 4a. Instead, they continued exploring the patient's feelings.
Last message coherent: yes</t>
  </si>
  <si>
    <t>2024-08-04T05:58:10.574Z</t>
  </si>
  <si>
    <t>ObjectId(66af1873ee95d500a8dfa646)</t>
  </si>
  <si>
    <t>I think we've covered a lot today, and I don't have any more questions at the moment. I just appreciate the support and guidance you’ve provided. It feels good to have some strategies to work with. Thank you for being here for me, Dr. Smith. I look forward to our next session and continuing this work.</t>
  </si>
  <si>
    <t>2024-08-04T05:58:11.992Z</t>
  </si>
  <si>
    <t>ObjectId(66af1874ee95d500a8dfa651)</t>
  </si>
  <si>
    <t>2024-08-04T05:58:12.003Z</t>
  </si>
  <si>
    <t>ObjectId(66af1874ee95d500a8dfa65d)</t>
  </si>
  <si>
    <t>2024-08-04T05:58:12.924Z</t>
  </si>
  <si>
    <t>ObjectId(66af1874ee95d500a8dfa66d)</t>
  </si>
  <si>
    <t>2024-08-04T05:58:12.946Z</t>
  </si>
  <si>
    <t>ObjectId(66af1877ee95d500a8dfa675)</t>
  </si>
  <si>
    <t>Thank you for your kind words, Mark. I'm glad to hear that you found our session helpful and that you have some strategies to work with. 
As we finish up today, here's a quick summary of what we've discussed:
- We explored your feelings of guilt as a parent, particularly in relation to your daughters.
- We worked through a specific scenario where you felt guilty for not engaging with them and applied reframing techniques and self-compassion strategies to that situation.
- You expressed a desire to continue practicing these techniques moving forward.
If you have any more questions or anything else you'd like to discuss in the future, please feel free to reach out. I'm here to support you. I wish you well as you continue to work through these feelings, and I look forward to our next session. 
Goodbye for now, Mark!</t>
  </si>
  <si>
    <t>2024-08-04T05:58:15.581Z</t>
  </si>
  <si>
    <t>ObjectId(66af1878ee95d500a8dfa68b)</t>
  </si>
  <si>
    <t>2024-08-04T05:58:16.808Z</t>
  </si>
  <si>
    <t>ObjectId(66af1878ee95d500a8dfa6b1)</t>
  </si>
  <si>
    <t>2024-08-04T05:58:16.822Z</t>
  </si>
  <si>
    <t>ObjectId(66af1878ee95d500a8dfa6ba)</t>
  </si>
  <si>
    <t>2024-08-04T05:58:16.825Z</t>
  </si>
  <si>
    <t>ObjectId(66af1879ee95d500a8dfa6c6)</t>
  </si>
  <si>
    <t>2024-08-04T05:58:17.528Z</t>
  </si>
  <si>
    <t>ObjectId(66af187aee95d500a8dfa6d5)</t>
  </si>
  <si>
    <t>2024-08-04T05:58:18.293Z</t>
  </si>
  <si>
    <t>ObjectId(66af187bee95d500a8dfa6e9)</t>
  </si>
  <si>
    <t>Hi, Dr. Smith. I'm feeling a bit low, to be honest. It's been tough since my marriage ended. I often feel overwhelmed with everything going on.</t>
  </si>
  <si>
    <t>2024-08-04T05:58:19.174Z</t>
  </si>
  <si>
    <t>ObjectId(66af187bee95d500a8dfa6f4)</t>
  </si>
  <si>
    <t>2024-08-04T05:58:19.184Z</t>
  </si>
  <si>
    <t>ObjectId(66af187bee95d500a8dfa700)</t>
  </si>
  <si>
    <t>2024-08-04T05:58:19.738Z</t>
  </si>
  <si>
    <t>ObjectId(66af187cee95d500a8dfa70f)</t>
  </si>
  <si>
    <t>Thank you for sharing that with me. I understand that it can be really tough to navigate through such feelings. Before we dive deeper, may I ask what name you prefer to be called by?</t>
  </si>
  <si>
    <t>2024-08-04T05:58:20.633Z</t>
  </si>
  <si>
    <t>ObjectId(66af187dee95d500a8dfa723)</t>
  </si>
  <si>
    <t>2024-08-04T05:58:21.162Z</t>
  </si>
  <si>
    <t>ObjectId(66af187dee95d500a8dfa72e)</t>
  </si>
  <si>
    <t>2024-08-04T05:58:21.164Z</t>
  </si>
  <si>
    <t>ObjectId(66af187dee95d500a8dfa73a)</t>
  </si>
  <si>
    <t>2024-08-04T05:58:21.701Z</t>
  </si>
  <si>
    <t>ObjectId(66af187eee95d500a8dfa749)</t>
  </si>
  <si>
    <t>2024-08-04T05:58:22.545Z</t>
  </si>
  <si>
    <t>ObjectId(66af187fee95d500a8dfa75d)</t>
  </si>
  <si>
    <t xml:space="preserve">Not really, I think I understand what this is about. I'm just hoping to feel a bit better and figure things out. I'm not sure where to start, though. </t>
  </si>
  <si>
    <t>2024-08-04T05:58:23.681Z</t>
  </si>
  <si>
    <t>ObjectId(66af187fee95d500a8dfa768)</t>
  </si>
  <si>
    <t>2024-08-04T05:58:23.693Z</t>
  </si>
  <si>
    <t>ObjectId(66af1880ee95d500a8dfa774)</t>
  </si>
  <si>
    <t>2024-08-04T05:58:24.396Z</t>
  </si>
  <si>
    <t>ObjectId(66af1880ee95d500a8dfa784)</t>
  </si>
  <si>
    <t>2024-08-04T05:58:24.403Z</t>
  </si>
  <si>
    <t>ObjectId(66af1884ee95d500a8dfa792)</t>
  </si>
  <si>
    <t>2024-08-04T05:58:28.566Z</t>
  </si>
  <si>
    <t>ObjectId(66af1884ee95d500a8dfa7a0)</t>
  </si>
  <si>
    <t>2024-08-04T05:58:28.576Z</t>
  </si>
  <si>
    <t>ObjectId(66af1885ee95d500a8dfa7a7)</t>
  </si>
  <si>
    <t>2024-08-04T05:58:29.105Z</t>
  </si>
  <si>
    <t>ObjectId(66af1886ee95d500a8dfa7bd)</t>
  </si>
  <si>
    <t>Instructions completed: yes
Last message coherent: no
the therapist already asked how the patient was feeling at the beginning of the conversation, and the patient had already responded. Repeating the question does not make sense in the context.</t>
  </si>
  <si>
    <t>2024-08-04T05:58:30.153Z</t>
  </si>
  <si>
    <t>ObjectId(66af1887ee95d500a8dfa7ca)</t>
  </si>
  <si>
    <t>Honestly, I feel kind of stuck. I have these moments where I just don't have the energy to do anything, and I worry about my daughters. It's like I'm in this cycle I can’t break out of.</t>
  </si>
  <si>
    <t>2024-08-04T05:58:31.253Z</t>
  </si>
  <si>
    <t>ObjectId(66af1887ee95d500a8dfa7d5)</t>
  </si>
  <si>
    <t>2024-08-04T05:58:31.261Z</t>
  </si>
  <si>
    <t>ObjectId(66af1887ee95d500a8dfa7e1)</t>
  </si>
  <si>
    <t>2024-08-04T05:58:31.869Z</t>
  </si>
  <si>
    <t>ObjectId(66af1888ee95d500a8dfa7f0)</t>
  </si>
  <si>
    <t>I can understand how feeling stuck and worried about your daughters can be really overwhelming. It’s tough to be in a cycle like that. Can you tell me more about what specific thoughts or feelings come up for you during those moments when you feel low on energy?</t>
  </si>
  <si>
    <t>2024-08-04T05:58:32.788Z</t>
  </si>
  <si>
    <t>ObjectId(66af1889ee95d500a8dfa804)</t>
  </si>
  <si>
    <t>When I feel low, I often have this sense of helplessness. I think about how I should be doing better for my daughters, but I feel like I’m failing them. I also struggle with feelings of guilt for things that have happened in the past—like my divorce and my previous struggles with alcohol. It just all weighs on me.</t>
  </si>
  <si>
    <t>2024-08-04T05:58:33.951Z</t>
  </si>
  <si>
    <t>ObjectId(66af1889ee95d500a8dfa80f)</t>
  </si>
  <si>
    <t>2024-08-04T05:58:33.955Z</t>
  </si>
  <si>
    <t>ObjectId(66af188aee95d500a8dfa81b)</t>
  </si>
  <si>
    <t>2024-08-04T05:58:34.624Z</t>
  </si>
  <si>
    <t>ObjectId(66af188bee95d500a8dfa82a)</t>
  </si>
  <si>
    <t>It sounds like you're carrying a heavy burden with those feelings of helplessness and guilt. It's completely understandable to feel that way, especially after going through such significant changes in your life. It’s important to acknowledge those feelings. 
Given everything you’ve shared, would you like to first further explore your problems, or would you prefer to learn a CBT exercise right away?</t>
  </si>
  <si>
    <t>2024-08-04T05:58:35.849Z</t>
  </si>
  <si>
    <t>ObjectId(66af188cee95d500a8dfa83e)</t>
  </si>
  <si>
    <t>I think I need to talk more about what I’m going through. I want to understand why I'm feeling this way before trying any exercises.</t>
  </si>
  <si>
    <t>2024-08-04T05:58:36.682Z</t>
  </si>
  <si>
    <t>ObjectId(66af188cee95d500a8dfa849)</t>
  </si>
  <si>
    <t>2024-08-04T05:58:36.691Z</t>
  </si>
  <si>
    <t>ObjectId(66af188dee95d500a8dfa855)</t>
  </si>
  <si>
    <t>2024-08-04T05:58:37.250Z</t>
  </si>
  <si>
    <t>ObjectId(66af188dee95d500a8dfa865)</t>
  </si>
  <si>
    <t>2024-08-04T05:58:37.256Z</t>
  </si>
  <si>
    <t>ObjectId(66af1890ee95d500a8dfa873)</t>
  </si>
  <si>
    <t>2024-08-04T05:58:40.077Z</t>
  </si>
  <si>
    <t>ObjectId(66af1890ee95d500a8dfa881)</t>
  </si>
  <si>
    <t>2024-08-04T05:58:40.088Z</t>
  </si>
  <si>
    <t>ObjectId(66af1890ee95d500a8dfa888)</t>
  </si>
  <si>
    <t>Let's dive deeper into what you're experiencing. Can you further describe the main issue you are facing right now?</t>
  </si>
  <si>
    <t>2024-08-04T05:58:40.996Z</t>
  </si>
  <si>
    <t>ObjectId(66af1891ee95d500a8dfa89e)</t>
  </si>
  <si>
    <t>2024-08-04T05:58:41.487Z</t>
  </si>
  <si>
    <t>ObjectId(66af1892ee95d500a8dfa8ab)</t>
  </si>
  <si>
    <t>The main issue for me right now is this persistent sense of sadness and fatigue. It feels like a cloud that's always hanging over me, and it's hard to find joy in anything. I worry about my daughters and how my feelings might impact them. I also struggle to focus at work, which only intensifies my feelings of inadequacy. It's like I’m stuck in this low point, and I can't seem to see a way out.</t>
  </si>
  <si>
    <t>2024-08-04T05:58:42.925Z</t>
  </si>
  <si>
    <t>ObjectId(66af1892ee95d500a8dfa8b6)</t>
  </si>
  <si>
    <t>2024-08-04T05:58:42.929Z</t>
  </si>
  <si>
    <t>ObjectId(66af1893ee95d500a8dfa8c2)</t>
  </si>
  <si>
    <t>2024-08-04T05:58:43.542Z</t>
  </si>
  <si>
    <t>ObjectId(66af1894ee95d500a8dfa8d1)</t>
  </si>
  <si>
    <t>Thank you for sharing that, Mark. It sounds like this persistent sadness and fatigue are really affecting your ability to enjoy life and focus on your responsibilities. 
How does this issue affect your daily life?</t>
  </si>
  <si>
    <t>2024-08-04T05:58:44.663Z</t>
  </si>
  <si>
    <t>ObjectId(66af1896ee95d500a8dfa8e5)</t>
  </si>
  <si>
    <t>It affects almost everything, really. I find it hard to get out of bed in the morning. When I do, I struggle to motivate myself to go to work or even do simple tasks at home. I spend a lot of time just sitting around, and when I'm with my daughters, I can't always be fully present for them, which makes me feel worse. I also avoid reaching out to friends or socializing because I'm afraid of bringing them down with my mood. It's like I’m just going through the motions.</t>
  </si>
  <si>
    <t>2024-08-04T05:58:46.203Z</t>
  </si>
  <si>
    <t>ObjectId(66af1896ee95d500a8dfa8f0)</t>
  </si>
  <si>
    <t>2024-08-04T05:58:46.207Z</t>
  </si>
  <si>
    <t>ObjectId(66af1897ee95d500a8dfa8fc)</t>
  </si>
  <si>
    <t>2024-08-04T05:58:47.434Z</t>
  </si>
  <si>
    <t>ObjectId(66af1898ee95d500a8dfa90b)</t>
  </si>
  <si>
    <t>It sounds like this issue is deeply impacting your daily life, making it difficult to engage in activities and be present for your daughters. You mentioned feeling like you're just going through the motions and avoiding social interactions due to your mood. 
Are there any specific triggers that worsen this issue for you?</t>
  </si>
  <si>
    <t>2024-08-04T05:58:48.758Z</t>
  </si>
  <si>
    <t>ObjectId(66af189aee95d500a8dfa91f)</t>
  </si>
  <si>
    <t>Yes, there are a few triggers. For one, certain reminders of my failed marriage can hit hard, especially when I see families together or hear friends talking about their lives. Also, when I have to communicate with my ex-wife about parenting, it often brings up feelings of stress and resentment. On top of that, there are times when I feel really lonely and isolated, which can send me deeper into that cycle of sadness. Even small things, like missing an event I used to enjoy, can trigger those feelings and keep me stuck.</t>
  </si>
  <si>
    <t>2024-08-04T05:58:50.405Z</t>
  </si>
  <si>
    <t>ObjectId(66af189aee95d500a8dfa92a)</t>
  </si>
  <si>
    <t>2024-08-04T05:58:50.412Z</t>
  </si>
  <si>
    <t>ObjectId(66af189bee95d500a8dfa936)</t>
  </si>
  <si>
    <t>2024-08-04T05:58:51.016Z</t>
  </si>
  <si>
    <t>ObjectId(66af189cee95d500a8dfa945)</t>
  </si>
  <si>
    <t>Thank you for sharing those triggers with me. It sounds like reminders of your past, interactions with your ex-wife, and feelings of loneliness can significantly intensify your sadness and sense of isolation. 
What have you tried so far to address this issue?</t>
  </si>
  <si>
    <t>2024-08-04T05:58:52.242Z</t>
  </si>
  <si>
    <t>ObjectId(66af189eee95d500a8dfa959)</t>
  </si>
  <si>
    <t>I haven’t really tried much. I did some short therapy sessions a few years ago during my divorce, but they weren’t very productive. I also started journaling a bit, hoping it would help me process my feelings, but I often find it hard to put my thoughts down on paper. Other than that, I occasionally write children's stories, which I used to enjoy, but I haven’t had the motivation to do it lately. Mostly, I just end up keeping to myself.</t>
  </si>
  <si>
    <t>2024-08-04T05:58:54.493Z</t>
  </si>
  <si>
    <t>ObjectId(66af189eee95d500a8dfa964)</t>
  </si>
  <si>
    <t>2024-08-04T05:58:54.495Z</t>
  </si>
  <si>
    <t>ObjectId(66af189fee95d500a8dfa970)</t>
  </si>
  <si>
    <t>2024-08-04T05:58:55.186Z</t>
  </si>
  <si>
    <t>ObjectId(66af18a0ee95d500a8dfa97f)</t>
  </si>
  <si>
    <t>It sounds like you've been feeling quite stuck and haven't found effective ways to address your feelings. You mentioned trying short therapy sessions in the past, journaling, and writing children's stories, but it seems like motivation has been a challenge lately. 
What emotions do you feel when this issue arises?</t>
  </si>
  <si>
    <t>2024-08-04T05:58:56.543Z</t>
  </si>
  <si>
    <t>ObjectId(66af18a1ee95d500a8dfa993)</t>
  </si>
  <si>
    <t>When this issue arises, I often feel a mix of sadness, frustration, and sometimes anger—mostly directed at myself. I feel sad about my situation and my inability to change things. There’s a sense of frustration because I know I should be doing more, especially for my daughters, but I just can't seem to find the energy or motivation. The anger is mostly aimed at myself for not being the dad I want to be or for letting things get this way. It's a tough mix of emotions.</t>
  </si>
  <si>
    <t>2024-08-04T05:58:57.987Z</t>
  </si>
  <si>
    <t>ObjectId(66af18a1ee95d500a8dfa99e)</t>
  </si>
  <si>
    <t>2024-08-04T05:58:57.999Z</t>
  </si>
  <si>
    <t>ObjectId(66af18a2ee95d500a8dfa9aa)</t>
  </si>
  <si>
    <t>2024-08-04T05:58:58.795Z</t>
  </si>
  <si>
    <t>ObjectId(66af18a4ee95d500a8dfa9b9)</t>
  </si>
  <si>
    <t>Thank you for sharing those emotions with me. It sounds like you're experiencing a complex mix of sadness, frustration, and self-directed anger, which is understandably tough to navigate. You feel sad about your situation and frustrated with your perceived inability to change things, especially for your daughters. 
To summarize, you are dealing with persistent sadness and fatigue that affects your daily life, making it hard to engage in activities and be present for your daughters. Specific triggers, such as reminders of your past and interactions with your ex-wife, worsen these feelings. You've tried some journaling and writing stories, but motivation has been a challenge. When these feelings arise, you experience sadness, frustration, and anger towards yourself.
Did I capture everything correctly, or is there anything you would like to add or change?</t>
  </si>
  <si>
    <t>2024-08-04T05:59:00.801Z</t>
  </si>
  <si>
    <t>ObjectId(66af18a5ee95d500a8dfa9cd)</t>
  </si>
  <si>
    <t xml:space="preserve">That sounds about right. You captured it well. I just want to emphasize that the guilt I feel about my past decisions also weighs heavily on me. I worry a lot about how these feelings might affect my daughters’ future, and that adds another layer to everything I’m dealing with. </t>
  </si>
  <si>
    <t>2024-08-04T05:59:01.969Z</t>
  </si>
  <si>
    <t>ObjectId(66af18a5ee95d500a8dfa9d8)</t>
  </si>
  <si>
    <t>2024-08-04T05:59:01.971Z</t>
  </si>
  <si>
    <t>ObjectId(66af18a6ee95d500a8dfa9e4)</t>
  </si>
  <si>
    <t>2024-08-04T05:59:02.687Z</t>
  </si>
  <si>
    <t>ObjectId(66af18a9ee95d500a8dfa9f3)</t>
  </si>
  <si>
    <t>Thank you for emphasizing that point. It’s clear that the guilt you feel about your past decisions adds significant weight to your current emotional state, especially concerning your daughters' future. 
So, to summarize: you are dealing with persistent sadness and fatigue that affects your daily life, worsened by specific triggers related to your past and interactions with your ex-wife. You’ve tried journaling and writing stories, but motivation has been a challenge. You experience a mix of sadness, frustration, and self-directed anger, along with guilt about your past decisions and concerns about how these feelings might impact your daughters.
Is this an accurate reflection of what you’re experiencing?</t>
  </si>
  <si>
    <t>2024-08-04T05:59:05.044Z</t>
  </si>
  <si>
    <t>ObjectId(66af18a9ee95d500a8dfaa07)</t>
  </si>
  <si>
    <t>Yes, that's accurate. I appreciate you taking the time to summarize it all. It helps me see it clearly, even if it's still all very overwhelming.</t>
  </si>
  <si>
    <t>2024-08-04T05:59:05.964Z</t>
  </si>
  <si>
    <t>ObjectId(66af18a9ee95d500a8dfaa12)</t>
  </si>
  <si>
    <t>2024-08-04T05:59:05.969Z</t>
  </si>
  <si>
    <t>ObjectId(66af18aaee95d500a8dfaa1e)</t>
  </si>
  <si>
    <t>2024-08-04T05:59:06.587Z</t>
  </si>
  <si>
    <t>ObjectId(66af18aaee95d500a8dfaa2e)</t>
  </si>
  <si>
    <t>2024-08-04T05:59:06.605Z</t>
  </si>
  <si>
    <t>ObjectId(66af18adee95d500a8dfaa3c)</t>
  </si>
  <si>
    <t>2024-08-04T05:59:09.473Z</t>
  </si>
  <si>
    <t>ObjectId(66af18adee95d500a8dfaa4a)</t>
  </si>
  <si>
    <t>2024-08-04T05:59:09.481Z</t>
  </si>
  <si>
    <t>ObjectId(66af18b0ee95d500a8dfaa51)</t>
  </si>
  <si>
    <t>Given what you've shared, I think it might be helpful to try a Behavioral Activation exercise. This involves scheduling activities that you find enjoyable or fulfilling, which can help increase your engagement in life and potentially lift your mood. 
Would you be interested in trying this exercise, or do you have any questions about it?</t>
  </si>
  <si>
    <t>2024-08-04T05:59:12.825Z</t>
  </si>
  <si>
    <t>ObjectId(66af18b1ee95d500a8dfaa67)</t>
  </si>
  <si>
    <t>Instructions completed: no
The therapist did not ask the patient to confirm the updated summary after the patient added the point about guilt.
Last message coherent: yes</t>
  </si>
  <si>
    <t>2024-08-04T05:59:13.692Z</t>
  </si>
  <si>
    <t>ObjectId(66af18b2ee95d500a8dfaa74)</t>
  </si>
  <si>
    <t>I’m a bit hesitant about that. I guess I worry that I won’t follow through or feel motivated enough to actually do those activities. Maybe we can discuss other ways to regain some motivation first before jumping into scheduling things?</t>
  </si>
  <si>
    <t>2024-08-04T05:59:14.685Z</t>
  </si>
  <si>
    <t>ObjectId(66af18b2ee95d500a8dfaa7f)</t>
  </si>
  <si>
    <t>2024-08-04T05:59:14.688Z</t>
  </si>
  <si>
    <t>ObjectId(66af18b3ee95d500a8dfaa8b)</t>
  </si>
  <si>
    <t>2024-08-04T05:59:15.423Z</t>
  </si>
  <si>
    <t>ObjectId(66af18b4ee95d500a8dfaa9a)</t>
  </si>
  <si>
    <t>I completely understand your hesitation, Mark. It’s normal to feel uncertain about following through with activities when motivation is low. 
If you're open to it, we could explore a Thought Record exercise instead. This exercise focuses on identifying and challenging negative thoughts, which might help you gain some clarity and motivation. Would you like to discuss this option further?</t>
  </si>
  <si>
    <t>2024-08-04T05:59:16.926Z</t>
  </si>
  <si>
    <t>ObjectId(66af18b6ee95d500a8dfaaae)</t>
  </si>
  <si>
    <t>That sounds more like what I need right now. I think identifying and challenging those negative thoughts could be really helpful. I’m interested in discussing the Thought Record exercise.</t>
  </si>
  <si>
    <t>2024-08-04T05:59:18.049Z</t>
  </si>
  <si>
    <t>ObjectId(66af18b6ee95d500a8dfaab9)</t>
  </si>
  <si>
    <t>2024-08-04T05:59:18.054Z</t>
  </si>
  <si>
    <t>ObjectId(66af18b6ee95d500a8dfaac5)</t>
  </si>
  <si>
    <t>2024-08-04T05:59:18.858Z</t>
  </si>
  <si>
    <t>ObjectId(66af18b8ee95d500a8dfaad4)</t>
  </si>
  <si>
    <t>Great! The Thought Record exercise can be a powerful tool for identifying and challenging negative thoughts. 
In this exercise, you'll write down specific negative thoughts you have, especially those that contribute to feelings of sadness or frustration. Then, you'll evaluate the evidence for and against these thoughts, and finally, you'll try to reframe them into more balanced or positive thoughts.
Do you have any questions about how this exercise works, or are you ready to get started?</t>
  </si>
  <si>
    <t>2024-08-04T05:59:20.807Z</t>
  </si>
  <si>
    <t>ObjectId(66af18baee95d500a8dfaae8)</t>
  </si>
  <si>
    <t>I think I understand how it works, but I’m not sure how to start. What kind of negative thoughts should I focus on? Would it be thoughts related to my feelings about my daughters, or something else?</t>
  </si>
  <si>
    <t>2024-08-04T05:59:22.246Z</t>
  </si>
  <si>
    <t>ObjectId(66af18baee95d500a8dfaaf3)</t>
  </si>
  <si>
    <t>2024-08-04T05:59:22.251Z</t>
  </si>
  <si>
    <t>ObjectId(66af18baee95d500a8dfaaff)</t>
  </si>
  <si>
    <t>2024-08-04T05:59:22.970Z</t>
  </si>
  <si>
    <t>ObjectId(66af18bdee95d500a8dfab0e)</t>
  </si>
  <si>
    <t>You can focus on any negative thoughts that come to mind, especially those that are related to your feelings about your daughters, your past decisions, or your current situation. For example, thoughts like "I'm failing as a dad" or "I'll never feel better" can be good starting points. 
As you identify these thoughts, try to write down specific situations that triggered them. This will help you see patterns and understand the context of your feelings better. 
Are you ready to give it a try, or would you like more guidance on how to start?</t>
  </si>
  <si>
    <t>2024-08-04T05:59:25.119Z</t>
  </si>
  <si>
    <t>ObjectId(66af18beee95d500a8dfab22)</t>
  </si>
  <si>
    <t>I think I can give it a try. I’ll start by thinking of a specific situation that brought up those negative thoughts. I guess the one that comes to mind is when I missed a special event for my daughters last month. I felt like I let them down. So, I’ll write down the thought that I’m failing as a dad. After that, I can think about the evidence for and against that thought.</t>
  </si>
  <si>
    <t>2024-08-04T05:59:26.855Z</t>
  </si>
  <si>
    <t>ObjectId(66af18beee95d500a8dfab2d)</t>
  </si>
  <si>
    <t>2024-08-04T05:59:26.857Z</t>
  </si>
  <si>
    <t>ObjectId(66af18bfee95d500a8dfab39)</t>
  </si>
  <si>
    <t>2024-08-04T05:59:27.500Z</t>
  </si>
  <si>
    <t>ObjectId(66af18bfee95d500a8dfab49)</t>
  </si>
  <si>
    <t>2024-08-04T05:59:27.506Z</t>
  </si>
  <si>
    <t>ObjectId(66af18c2ee95d500a8dfab57)</t>
  </si>
  <si>
    <t>2024-08-04T05:59:30.138Z</t>
  </si>
  <si>
    <t>ObjectId(66af18c2ee95d500a8dfab65)</t>
  </si>
  <si>
    <t>2024-08-04T05:59:30.144Z</t>
  </si>
  <si>
    <t>ObjectId(66af18c5ee95d500a8dfab6c)</t>
  </si>
  <si>
    <t>Great! Now that you have your thought written down, let's go through the Thought Record exercise step by step.
1. **Identify a distressing thought**: You've already identified the thought "I'm failing as a dad."
2. **Write down the thought**: You've done this as well.
3. **Note the emotion and intensity associated with the thought**: What emotion do you feel when you think "I'm failing as a dad," and how intense is that feeling on a scale from 0 to 10?
4. **Challenge the thought**: Look for evidence for and against this thought. What evidence supports the idea that you are failing as a dad? What evidence contradicts it?
5. **Reframe the thought**: Based on the evidence you've gathered, how can you reframe this thought into a more balanced perspective?
6. **Note the new emotion and intensity**: After reframing the thought, what emotion do you feel now, and how intense is that feeling on a scale from 0 to 10?
Let's start with step 3. What emotion do you feel when you think "I'm failing as a dad," and how intense is that feeling?</t>
  </si>
  <si>
    <t>2024-08-04T05:59:33.524Z</t>
  </si>
  <si>
    <t>ObjectId(66af18c6ee95d500a8dfab82)</t>
  </si>
  <si>
    <t>2024-08-04T05:59:34.226Z</t>
  </si>
  <si>
    <t>ObjectId(66af18c7ee95d500a8dfab8f)</t>
  </si>
  <si>
    <t>When I think "I'm failing as a dad," I feel a deep sense of sadness and guilt. I would rate that feeling around an 8 out of 10. It's a heavy feeling that lingers with me.</t>
  </si>
  <si>
    <t>2024-08-04T05:59:35.259Z</t>
  </si>
  <si>
    <t>ObjectId(66af18c7ee95d500a8dfab9a)</t>
  </si>
  <si>
    <t>2024-08-04T05:59:35.266Z</t>
  </si>
  <si>
    <t>ObjectId(66af18c8ee95d500a8dfaba6)</t>
  </si>
  <si>
    <t>2024-08-04T05:59:36.063Z</t>
  </si>
  <si>
    <t>ObjectId(66af18c9ee95d500a8dfabb5)</t>
  </si>
  <si>
    <t>Thank you for sharing that, Mark. It sounds like the sadness and guilt you feel are quite intense, rated at an 8 out of 10. 
Now, let's move on to step 4: **Challenge the thought**. 
What evidence do you have that supports the idea that you are failing as a dad? And what evidence do you have that contradicts that thought? Take your time to think about both sides.</t>
  </si>
  <si>
    <t>2024-08-04T05:59:37.915Z</t>
  </si>
  <si>
    <t>ObjectId(66af18cdee95d500a8dfabc9)</t>
  </si>
  <si>
    <t>For the evidence that supports my thought that I’m failing as a dad, I can point to missing that special event last month. I think my daughters were disappointed, and I felt like I let them down. I often worry that I'm not there for them enough, especially with everything I've been feeling lately.
On the other hand, for evidence against that thought, I know that I do spend quality time with my daughters when I’m with them. I try to support them as much as I can during our time together, and I care deeply about their well-being. They tell me they love me, which makes me think I'm doing something right, even if I feel like I’m failing sometimes.</t>
  </si>
  <si>
    <t>2024-08-04T05:59:41.050Z</t>
  </si>
  <si>
    <t>ObjectId(66af18cdee95d500a8dfabd4)</t>
  </si>
  <si>
    <t>2024-08-04T05:59:41.058Z</t>
  </si>
  <si>
    <t>ObjectId(66af18cdee95d500a8dfabe0)</t>
  </si>
  <si>
    <t>2024-08-04T05:59:41.806Z</t>
  </si>
  <si>
    <t>ObjectId(66af18cfee95d500a8dfabef)</t>
  </si>
  <si>
    <t>You've done a great job identifying both sides of the argument. 
To summarize:
- **Evidence supporting the thought**: You missed a special event, and you worry that you're not there for your daughters enough.
- **Evidence against the thought**: You spend quality time with them, support them, and they express their love for you.
Now, let's move on to step 5: **Reframe the thought**. Based on the evidence you've gathered, how can you reframe "I'm failing as a dad" into a more balanced perspective? What would a more compassionate or realistic thought be?</t>
  </si>
  <si>
    <t>2024-08-04T05:59:43.750Z</t>
  </si>
  <si>
    <t>ObjectId(66af18d1ee95d500a8dfac03)</t>
  </si>
  <si>
    <t>I think a more balanced thought could be: "I sometimes struggle to be present, but I love my daughters and make an effort to spend quality time with them when I can." This acknowledges that I have challenges, but it also highlights the positive aspects of my relationship with them. It reminds me that I'm not perfect, but I’m doing my best as a dad.</t>
  </si>
  <si>
    <t>2024-08-04T05:59:45.211Z</t>
  </si>
  <si>
    <t>ObjectId(66af18d1ee95d500a8dfac0e)</t>
  </si>
  <si>
    <t>2024-08-04T05:59:45.215Z</t>
  </si>
  <si>
    <t>ObjectId(66af18d1ee95d500a8dfac1a)</t>
  </si>
  <si>
    <t>2024-08-04T05:59:45.901Z</t>
  </si>
  <si>
    <t>ObjectId(66af18d1ee95d500a8dfac2a)</t>
  </si>
  <si>
    <t>2024-08-04T05:59:45.909Z</t>
  </si>
  <si>
    <t>ObjectId(66af18d5ee95d500a8dfac38)</t>
  </si>
  <si>
    <t>2024-08-04T05:59:49.285Z</t>
  </si>
  <si>
    <t>ObjectId(66af18d5ee95d500a8dfac46)</t>
  </si>
  <si>
    <t>2024-08-04T05:59:49.296Z</t>
  </si>
  <si>
    <t>ObjectId(66af18d8ee95d500a8dfac4d)</t>
  </si>
  <si>
    <t>You've done an excellent job reframing your thought to: "I sometimes struggle to be present, but I love my daughters and make an effort to spend quality time with them when I can." This perspective acknowledges your challenges while also recognizing the positive aspects of your relationship with your daughters.
Now, let's move on to step 6: **Note the new emotion and intensity**. After reframing your thought, what emotion do you feel now, and how intense is that feeling on a scale from 0 to 10?</t>
  </si>
  <si>
    <t>2024-08-04T05:59:52.351Z</t>
  </si>
  <si>
    <t>ObjectId(66af18daee95d500a8dfac63)</t>
  </si>
  <si>
    <t>2024-08-04T05:59:54.002Z</t>
  </si>
  <si>
    <t>ObjectId(66af18dbee95d500a8dfac70)</t>
  </si>
  <si>
    <t>After reframing my thought, I feel a bit lighter and more hopeful. I would rate that feeling around a 5 out of 10. It’s not completely gone, but it’s definitely better than it was before. I feel encouraged that I can work on being present without being so hard on myself.</t>
  </si>
  <si>
    <t>2024-08-04T05:59:55.323Z</t>
  </si>
  <si>
    <t>ObjectId(66af18dbee95d500a8dfac7b)</t>
  </si>
  <si>
    <t>2024-08-04T05:59:55.335Z</t>
  </si>
  <si>
    <t>ObjectId(66af18dcee95d500a8dfac87)</t>
  </si>
  <si>
    <t>2024-08-04T05:59:56.143Z</t>
  </si>
  <si>
    <t>ObjectId(66af18deee95d500a8dfac96)</t>
  </si>
  <si>
    <t>It's wonderful to hear that you're feeling a bit lighter and more hopeful, with a rating of 5 out of 10. Acknowledging your efforts and being kinder to yourself is an important step forward.
As we wrap up our session, let's summarize what we've discussed today. We explored your feelings of sadness and guilt related to your role as a dad, identified specific negative thoughts, and worked through the Thought Record exercise to challenge and reframe those thoughts. You’ve made significant progress in recognizing both the challenges and the positive aspects of your relationship with your daughters.
Do you have any more questions or is there anything else you would like to discuss before we finish?</t>
  </si>
  <si>
    <t>2024-08-04T05:59:58.504Z</t>
  </si>
  <si>
    <t>ObjectId(66af18dfee95d500a8dfacaa)</t>
  </si>
  <si>
    <t>I think we've covered a lot today, and I really appreciate the exercise—it helped me see things from a different perspective. I don’t have any more questions right now, but I’d like to keep working on this in future sessions. Thank you for your support.</t>
  </si>
  <si>
    <t>2024-08-04T05:59:59.826Z</t>
  </si>
  <si>
    <t>ObjectId(66af18dfee95d500a8dfacb5)</t>
  </si>
  <si>
    <t>2024-08-04T05:59:59.829Z</t>
  </si>
  <si>
    <t>ObjectId(66af18e0ee95d500a8dfacc1)</t>
  </si>
  <si>
    <t>2024-08-04T06:00:00.640Z</t>
  </si>
  <si>
    <t>ObjectId(66af18e0ee95d500a8dfacd1)</t>
  </si>
  <si>
    <t>2024-08-04T06:00:00.648Z</t>
  </si>
  <si>
    <t>ObjectId(66af18e2ee95d500a8dfacd9)</t>
  </si>
  <si>
    <t>I'm glad to hear that you found the exercise helpful, and I appreciate your openness throughout our session. It's great that you're interested in continuing to work on this in future sessions.
I'm here to support you whenever you need it. I wish you well as you continue to process these feelings and work on being present for your daughters. 
Take care, and I look forward to our next session. Goodbye, Mark!</t>
  </si>
  <si>
    <t>2024-08-04T06:00:02.594Z</t>
  </si>
  <si>
    <t>ObjectId(66af18e3ee95d500a8dfacef)</t>
  </si>
  <si>
    <t>2024-08-04T06:00:03.720Z</t>
  </si>
  <si>
    <t>ObjectId(66af18e3ee95d500a8dfad15)</t>
  </si>
  <si>
    <t>2024-08-04T06:00:03.747Z</t>
  </si>
  <si>
    <t>ObjectId(66af18e3ee95d500a8dfad1e)</t>
  </si>
  <si>
    <t>2024-08-04T06:00:03.750Z</t>
  </si>
  <si>
    <t>ObjectId(66af18e5ee95d500a8dfad26)</t>
  </si>
  <si>
    <t>2024-08-04T06:00:05.561Z</t>
  </si>
  <si>
    <t>ObjectId(66af18e6ee95d500a8dfad3a)</t>
  </si>
  <si>
    <t>Hello, Dr. Smith. I appreciate you being here. Honestly, I'm feeling a bit overwhelmed these days. It's been a tough year since my husband passed away, and I still have moments where everything feels really heavy.</t>
  </si>
  <si>
    <t>2024-08-04T06:00:06.485Z</t>
  </si>
  <si>
    <t>ObjectId(66af18e6ee95d500a8dfad45)</t>
  </si>
  <si>
    <t>2024-08-04T06:00:06.491Z</t>
  </si>
  <si>
    <t>ObjectId(66af18e7ee95d500a8dfad4d)</t>
  </si>
  <si>
    <t>(THINKING: I have not completed my current section yet.)
Thank you for sharing that with me. It sounds like you've been going through a really difficult time, and it's completely understandable to feel overwhelmed. 
Before we continue, what name do you prefer to be called by?</t>
  </si>
  <si>
    <t>2024-08-04T06:00:07.712Z</t>
  </si>
  <si>
    <t>ObjectId(66af18e8ee95d500a8dfad61)</t>
  </si>
  <si>
    <t>You can just call me Denise. That's what my friends and family call me.</t>
  </si>
  <si>
    <t>2024-08-04T06:00:08.326Z</t>
  </si>
  <si>
    <t>ObjectId(66af18e8ee95d500a8dfad6c)</t>
  </si>
  <si>
    <t>2024-08-04T06:00:08.331Z</t>
  </si>
  <si>
    <t>ObjectId(66af18eaee95d500a8dfad74)</t>
  </si>
  <si>
    <t>(THINKING: I have not completed my current section yet.)
Thank you, Denise. It's nice to meet you! 
Do you have any questions about the service or about me that you'd like to ask?</t>
  </si>
  <si>
    <t>2024-08-04T06:00:10.133Z</t>
  </si>
  <si>
    <t>ObjectId(66af18eaee95d500a8dfad88)</t>
  </si>
  <si>
    <t>Not at the moment, but I appreciate the offer. I'm just hoping we can talk about what I'm feeling and maybe find ways to cope better.</t>
  </si>
  <si>
    <t>2024-08-04T06:00:10.885Z</t>
  </si>
  <si>
    <t>ObjectId(66af18eaee95d500a8dfad93)</t>
  </si>
  <si>
    <t>2024-08-04T06:00:10.887Z</t>
  </si>
  <si>
    <t>ObjectId(66af18edee95d500a8dfad9b)</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</si>
  <si>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Now, let's continue our conversation. 
I understand that you're feeling overwhelmed, and I'm here to help you with that. How are you doing today, aside from feeling overwhelmed?</t>
  </si>
  <si>
    <t>2024-08-04T06:00:13.968Z</t>
  </si>
  <si>
    <t>ObjectId(66af18edee95d500a8dfadad)</t>
  </si>
  <si>
    <t>2024-08-04T06:00:13.989Z</t>
  </si>
  <si>
    <t>ObjectId(66af18edee95d500a8dfadb4)</t>
  </si>
  <si>
    <t>2024-08-04T06:00:13.996Z</t>
  </si>
  <si>
    <t>ObjectId(66af18eeee95d500a8dfadc0)</t>
  </si>
  <si>
    <t>Instructions completed: no
Last message coherent: no
Reason: The therapist repeated the question "How are you doing today?" which was already answered by the patient. This repetition is unnecessary and disrupts the flow of the conversation.</t>
  </si>
  <si>
    <t>2024-08-04T06:00:14.880Z</t>
  </si>
  <si>
    <t>ObjectId(66af18f0ee95d500a8dfadcd)</t>
  </si>
  <si>
    <t>Aside from feeling overwhelmed, I guess I’d say I'm feeling a bit lonely. It's been hard without my husband around, and sometimes I struggle to find motivation to do things. I often find myself just going through the motions of the day without really enjoying anything.</t>
  </si>
  <si>
    <t>2024-08-04T06:00:16.009Z</t>
  </si>
  <si>
    <t>ObjectId(66af18f0ee95d500a8dfadd8)</t>
  </si>
  <si>
    <t>2024-08-04T06:00:16.014Z</t>
  </si>
  <si>
    <t>ObjectId(66af18f1ee95d500a8dfade0)</t>
  </si>
  <si>
    <t>(THINKING: I have not completed my current section yet.)
Thank you for sharing that with me, Denise. It sounds like you're experiencing a deep sense of loneliness and a lack of motivation, which is completely understandable given what you've been through. It's tough to find joy in daily activities when you're feeling this way.
Can you tell me more about what activities you used to enjoy or what you feel you might be missing in your life right now?</t>
  </si>
  <si>
    <t>2024-08-04T06:00:17.954Z</t>
  </si>
  <si>
    <t>ObjectId(66af18f3ee95d500a8dfadf4)</t>
  </si>
  <si>
    <t>I used to really enjoy going to museums, attending lectures, and going out to nice restaurants with my husband. We had some great conversations about art and culture, and those outings made me feel connected to the world. Now, I find it hard to motivate myself to do those things alone. I miss the companionship and sharing those experiences with someone I loved. It feels lonely to think about doing things by myself.</t>
  </si>
  <si>
    <t>2024-08-04T06:00:19.305Z</t>
  </si>
  <si>
    <t>ObjectId(66af18f3ee95d500a8dfadff)</t>
  </si>
  <si>
    <t>2024-08-04T06:00:19.316Z</t>
  </si>
  <si>
    <t>ObjectId(66af18f5ee95d500a8dfae07)</t>
  </si>
  <si>
    <t>(THINKING: I have not completed my current section yet.)
I can understand how much you miss those shared experiences with your husband, Denise. It’s completely natural to feel lonely when you think about doing things that once brought you joy, especially when they were tied to such meaningful moments together. 
Given how you're feeling, would you like to first further explore your problem, or would you prefer to learn a CBT exercise right away to help with your current emotional state?</t>
  </si>
  <si>
    <t>2024-08-04T06:00:21.035Z</t>
  </si>
  <si>
    <t>ObjectId(66af18f6ee95d500a8dfae1b)</t>
  </si>
  <si>
    <t>I think I'd like to explore the problem a bit more first. I want to understand what I'm feeling better before jumping into exercises. It feels important to talk about this.</t>
  </si>
  <si>
    <t>2024-08-04T06:00:22.461Z</t>
  </si>
  <si>
    <t>ObjectId(66af18f6ee95d500a8dfae26)</t>
  </si>
  <si>
    <t>2024-08-04T06:00:22.468Z</t>
  </si>
  <si>
    <t>ObjectId(66af18fbee95d500a8dfae2e)</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</si>
  <si>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delve deeper into what you're experiencing. 
Can you further describe the main issue you are facing right now?</t>
  </si>
  <si>
    <t>2024-08-04T06:00:27.740Z</t>
  </si>
  <si>
    <t>ObjectId(66af18fbee95d500a8dfae40)</t>
  </si>
  <si>
    <t>2024-08-04T06:00:27.756Z</t>
  </si>
  <si>
    <t>ObjectId(66af18fbee95d500a8dfae47)</t>
  </si>
  <si>
    <t>2024-08-04T06:00:27.761Z</t>
  </si>
  <si>
    <t>ObjectId(66af18fcee95d500a8dfae53)</t>
  </si>
  <si>
    <t>2024-08-04T06:00:28.401Z</t>
  </si>
  <si>
    <t>ObjectId(66af18feee95d500a8dfae60)</t>
  </si>
  <si>
    <t>I think the main issue I’m facing is the overwhelming sense of loneliness and the way it intensifies my feelings of depression. Since my husband passed away, I’ve lost a big part of my support system. My children are pursuing their careers far away, and I feel like I don’t have anyone to reach out to or spend time with. It’s as if my social life has pretty much disappeared, and I find it hard to reach out to old friends. I feel stuck in a cycle of sadness, and it often feels daunting to even think about trying to reconnect with people or start new activities.</t>
  </si>
  <si>
    <t>2024-08-04T06:00:30.156Z</t>
  </si>
  <si>
    <t>ObjectId(66af18feee95d500a8dfae6b)</t>
  </si>
  <si>
    <t>2024-08-04T06:00:30.160Z</t>
  </si>
  <si>
    <t>ObjectId(66af18ffee95d500a8dfae73)</t>
  </si>
  <si>
    <t>(THINKING: I have not completed my current section yet.)
Thank you for sharing that with me, Denise. It sounds like the loneliness you're experiencing is deeply intertwined with your feelings of depression, especially after losing your husband and feeling distanced from your children. It's understandable that losing that support system would leave you feeling stuck and hesitant to reach out to others.
How does this issue affect your daily life?</t>
  </si>
  <si>
    <t>2024-08-04T06:00:31.610Z</t>
  </si>
  <si>
    <t>ObjectId(66af1901ee95d500a8dfae87)</t>
  </si>
  <si>
    <t>It's affecting my daily life in several ways. I often struggle to find the motivation to get out of bed or engage in simple tasks like cooking or cleaning. I tend to stay home more, which just increases my feelings of isolation. When I do manage to go out, I feel this heaviness in my chest, as if everyone else is out enjoying life while I'm just trying to get through the day. I don't really feel excited about anything anymore, and that makes everything seem dull and gray.</t>
  </si>
  <si>
    <t>2024-08-04T06:00:33.310Z</t>
  </si>
  <si>
    <t>ObjectId(66af1901ee95d500a8dfae92)</t>
  </si>
  <si>
    <t>2024-08-04T06:00:33.321Z</t>
  </si>
  <si>
    <t>ObjectId(66af1903ee95d500a8dfae9a)</t>
  </si>
  <si>
    <t>(THINKING: I have not completed my current section yet.)
It sounds like the impact of loneliness and depression is quite profound in your daily life, Denise. Struggling to find motivation for even simple tasks and feeling a heaviness when you go out can be incredibly challenging. It's understandable that everything feels dull and gray when you're in this state.
Are there any specific triggers that worsen this issue for you?</t>
  </si>
  <si>
    <t>2024-08-04T06:00:35.265Z</t>
  </si>
  <si>
    <t>ObjectId(66af1905ee95d500a8dfaeae)</t>
  </si>
  <si>
    <t>Yes, I think certain things definitely trigger my feelings of sadness and loneliness. For example, weekends tend to be the hardest because that’s when my husband and I would spend quality time together. Seeing couples or families out and about on those days reminds me of what I no longer have. 
Additionally, I sometimes feel a wave of sadness when I notice the empty chair at the dinner table or hear a song that we used to enjoy together. I think even just being alone in the house can make it hard. These reminders can bring back a flood of memories that I find difficult to cope with.</t>
  </si>
  <si>
    <t>2024-08-04T06:00:37.080Z</t>
  </si>
  <si>
    <t>ObjectId(66af1905ee95d500a8dfaeb9)</t>
  </si>
  <si>
    <t>2024-08-04T06:00:37.092Z</t>
  </si>
  <si>
    <t>ObjectId(66af1906ee95d500a8dfaec1)</t>
  </si>
  <si>
    <t>(THINKING: I have not completed my current section yet.)
Thank you for sharing those specific triggers with me, Denise. It makes sense that weekends, reminders of your husband, and moments of solitude would intensify your feelings of sadness and loneliness. Those memories can be very powerful and difficult to navigate.
What have you tried so far to address this issue?</t>
  </si>
  <si>
    <t>2024-08-04T06:00:38.990Z</t>
  </si>
  <si>
    <t>ObjectId(66af1909ee95d500a8dfaed5)</t>
  </si>
  <si>
    <t>I've tried a few things, like attempting to establish a daily routine to keep myself occupied, but sometimes I just let the days slip by without doing much at all. I also try to force myself to go for walks, hoping that being outside might lift my spirits, but I often find it hard to enjoy those moments. I’ve thought about reaching out to old friends, but I feel anxious about reconnecting and worried that they don’t really understand what I’m going through. I’ve also considered joining a support group, but the idea of it feels daunting. Overall, I guess I’m still searching for what might work for me.</t>
  </si>
  <si>
    <t>2024-08-04T06:00:41.418Z</t>
  </si>
  <si>
    <t>ObjectId(66af1909ee95d500a8dfaee0)</t>
  </si>
  <si>
    <t>2024-08-04T06:00:41.430Z</t>
  </si>
  <si>
    <t>ObjectId(66af190bee95d500a8dfaee8)</t>
  </si>
  <si>
    <t>(THINKING: I have not completed my current section yet.)
It sounds like you've been making efforts to cope with your feelings, Denise, such as trying to establish a routine and going for walks, even if those moments are challenging. It's understandable to feel anxious about reaching out to friends or joining a support group, especially when you're navigating such deep emotions.
Lastly, what emotions do you feel when this issue arises?</t>
  </si>
  <si>
    <t>2024-08-04T06:00:43.064Z</t>
  </si>
  <si>
    <t>ObjectId(66af190dee95d500a8dfaefc)</t>
  </si>
  <si>
    <t>When this issue arises, I often feel a mix of sadness and frustration. It’s like a heavy weight pressing down on me, and I get frustrated with myself for not being able to shake it off. There are times when I feel hopeless, as if things will never change, and I can't see a path forward. Along with that, I sometimes feel guilt, particularly when I think about my children and how my grief might affect them. I wish I could just be okay for their sake, but instead, I find myself in this cycle of longing for my husband and struggling to move forward.</t>
  </si>
  <si>
    <t>2024-08-04T06:00:45.294Z</t>
  </si>
  <si>
    <t>ObjectId(66af190dee95d500a8dfaf07)</t>
  </si>
  <si>
    <t>2024-08-04T06:00:45.296Z</t>
  </si>
  <si>
    <t>ObjectId(66af1911ee95d500a8dfaf0f)</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</si>
  <si>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all of that, Denise. To summarize what you've expressed:
You are experiencing overwhelming loneliness and sadness since your husband's passing, which has intensified your feelings of depression. This loneliness affects your daily life, making it hard to find motivation for simple tasks and leading to a sense of isolation. Specific triggers, such as weekends and reminders of your husband, worsen these feelings. You've tried to establish a routine and go for walks, but you often struggle to enjoy those activities. You feel a mix of sadness, frustration, hopelessness, and guilt, particularly regarding how your grief might affect your children.
Did I capture your feelings and experiences correctly?</t>
  </si>
  <si>
    <t>2024-08-04T06:00:49.502Z</t>
  </si>
  <si>
    <t>ObjectId(66af1911ee95d500a8dfaf21)</t>
  </si>
  <si>
    <t>2024-08-04T06:00:49.521Z</t>
  </si>
  <si>
    <t>ObjectId(66af1911ee95d500a8dfaf28)</t>
  </si>
  <si>
    <t>2024-08-04T06:00:49.530Z</t>
  </si>
  <si>
    <t>ObjectId(66af1912ee95d500a8dfaf34)</t>
  </si>
  <si>
    <t>2024-08-04T06:00:50.058Z</t>
  </si>
  <si>
    <t>ObjectId(66af1914ee95d500a8dfaf41)</t>
  </si>
  <si>
    <t>Yes, that’s a very accurate summary of what I’ve been feeling and experiencing. It helps to see it laid out like that. Thank you for taking the time to understand and reflect it back to me.</t>
  </si>
  <si>
    <t>2024-08-04T06:00:52.463Z</t>
  </si>
  <si>
    <t>ObjectId(66af1914ee95d500a8dfaf4c)</t>
  </si>
  <si>
    <t>2024-08-04T06:00:52.467Z</t>
  </si>
  <si>
    <t>ObjectId(66af1918ee95d500a8dfaf54)</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</si>
  <si>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Now that we have a clearer understanding of what you're experiencing, I would like to suggest a CBT exercise that could be beneficial for you.
Given the feelings of sadness and the desire to reconnect with activities you once enjoyed, I recommend the **Behavioral Activation** exercise. This exercise focuses on scheduling enjoyable activities to help increase your engagement and improve your mood.
Would you like to learn more about this exercise, or do you have any questions about it?</t>
  </si>
  <si>
    <t>2024-08-04T06:00:56.865Z</t>
  </si>
  <si>
    <t>ObjectId(66af1918ee95d500a8dfaf66)</t>
  </si>
  <si>
    <t>2024-08-04T06:00:56.873Z</t>
  </si>
  <si>
    <t>ObjectId(66af1918ee95d500a8dfaf6d)</t>
  </si>
  <si>
    <t>2024-08-04T06:00:56.875Z</t>
  </si>
  <si>
    <t>ObjectId(66af1919ee95d500a8dfaf79)</t>
  </si>
  <si>
    <t>2024-08-04T06:00:57.543Z</t>
  </si>
  <si>
    <t>ObjectId(66af191aee95d500a8dfaf86)</t>
  </si>
  <si>
    <t>I think that sounds like a good idea. I would like to learn more about the Behavioral Activation exercise, but I do have a question: what if I struggle to find activities that I actually enjoy doing? I feel so stuck in this heavy mindset.</t>
  </si>
  <si>
    <t>2024-08-04T06:00:58.458Z</t>
  </si>
  <si>
    <t>ObjectId(66af191aee95d500a8dfaf91)</t>
  </si>
  <si>
    <t>2024-08-04T06:00:58.465Z</t>
  </si>
  <si>
    <t>ObjectId(66af191cee95d500a8dfaf99)</t>
  </si>
  <si>
    <t>(THINKING: I have not completed my current section yet.)
That's a very valid concern, Denise. It's common to feel stuck and find it challenging to identify activities that you might enjoy, especially when you're in a heavy mindset. The Behavioral Activation exercise is designed to help you gradually rediscover activities that bring you joy or even just a sense of accomplishment.
In this exercise, we can start by identifying small, manageable activities that you might consider trying, even if they don't seem particularly enjoyable at first. The goal is to create a schedule that includes these activities, allowing you to engage with them and see how they affect your mood over time.
Would you like to proceed with learning the steps of the Behavioral Activation exercise?</t>
  </si>
  <si>
    <t>2024-08-04T06:01:00.872Z</t>
  </si>
  <si>
    <t>ObjectId(66af191dee95d500a8dfafad)</t>
  </si>
  <si>
    <t>Yes, I’d like to proceed with learning the steps. It sounds like it could help me find a way to engage with life again, even if just a little at a time.</t>
  </si>
  <si>
    <t>2024-08-04T06:01:01.682Z</t>
  </si>
  <si>
    <t>ObjectId(66af191dee95d500a8dfafb8)</t>
  </si>
  <si>
    <t>2024-08-04T06:01:01.689Z</t>
  </si>
  <si>
    <t>ObjectId(66af1923ee95d500a8dfafc0)</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</si>
  <si>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Great! Here are the steps involved in the **Behavioral Activation** exercise:
1. **Identify Activities**: Start by thinking of activities that you find enjoyable or meaningful, even if they seem small. This could be anything from reading a book, going for a short walk, or even trying a new recipe.
2. **Schedule Activities**: Once you have a list, try to schedule these activities into your daily routine. Aim for a mix of activities that you can do alone and those that might involve others.
3. **Gradually Increase**: As you start to engage with these activities, gradually increase their frequency and duration. This helps to build momentum and can lead to more enjoyment over time.
4. **Monitor Your Mood**: Before and after each activity, take a moment to note your mood and motivation. This can help you see how engaging in these activities impacts your feelings.
5. **Reflect on Impact**: After a week or so, reflect on how these activities have affected your overall well-being. Consider what worked well and what you might want to adjust.
Do you understand the steps of the Behavioral Activation exercise, or do you have any questions about it?</t>
  </si>
  <si>
    <t>2024-08-04T06:01:07.725Z</t>
  </si>
  <si>
    <t>ObjectId(66af1923ee95d500a8dfafd2)</t>
  </si>
  <si>
    <t>2024-08-04T06:01:07.736Z</t>
  </si>
  <si>
    <t>ObjectId(66af1923ee95d500a8dfafd9)</t>
  </si>
  <si>
    <t>2024-08-04T06:01:07.740Z</t>
  </si>
  <si>
    <t>ObjectId(66af1924ee95d500a8dfafe5)</t>
  </si>
  <si>
    <t>2024-08-04T06:01:08.693Z</t>
  </si>
  <si>
    <t>ObjectId(66af1925ee95d500a8dfaff2)</t>
  </si>
  <si>
    <t>I understand the steps, and it seems like a helpful way to start reconnecting with activities. I like the idea of monitoring my mood before and after, as that might help me notice any changes, even if they’re small. My only concern is that I might struggle with consistency in following through on the scheduled activities. Do you have any tips on how to stay motivated?</t>
  </si>
  <si>
    <t>2024-08-04T06:01:09.980Z</t>
  </si>
  <si>
    <t>ObjectId(66af1925ee95d500a8dfaffd)</t>
  </si>
  <si>
    <t>2024-08-04T06:01:09.988Z</t>
  </si>
  <si>
    <t>ObjectId(66af192aee95d500a8dfb005)</t>
  </si>
  <si>
    <t>(THINKING: I have not completed my current section yet.)
I'm glad to hear that you understand the steps and find the exercise helpful, Denise. Staying motivated can indeed be a challenge, especially when you're feeling low. Here are a few tips that might help you maintain consistency:
1. **Start Small**: Begin with very small activities that feel manageable. This can help you build confidence and make it easier to follow through.
2. **Set Reminders**: Use reminders on your phone or write them down in a planner to help you remember your scheduled activities.
3. **Pair Activities**: Try pairing an activity you want to do with something you enjoy. For example, if you like listening to music, you could listen to your favorite songs while going for a walk.
4. **Be Flexible**: If you find that you’re not feeling up to a scheduled activity, it’s okay to adjust your plans. The goal is to engage with activities, not to add pressure.
5. **Celebrate Small Wins**: Acknowledge and celebrate any small achievements, even if it’s just completing one activity. This can help reinforce positive feelings and motivate you to continue.
6. **Accountability**: If you feel comfortable, consider sharing your goals with a friend or family member who can help keep you accountable.
Do you think any of these tips might work for you?</t>
  </si>
  <si>
    <t>2024-08-04T06:01:14.483Z</t>
  </si>
  <si>
    <t>ObjectId(66af192cee95d500a8dfb019)</t>
  </si>
  <si>
    <t>Yes, I think some of those tips could be really helpful. Starting small definitely resonates with me because it feels less daunting. I also like the idea of celebrating small wins—that could motivate me to keep going. Sharing my goals with a friend could be a good idea too, but I’m a bit hesitant about that right now. 
Overall, I feel like I have a better plan moving forward. Thank you for your guidance, Dr. Smith.</t>
  </si>
  <si>
    <t>2024-08-04T06:01:16.024Z</t>
  </si>
  <si>
    <t>ObjectId(66af192cee95d500a8dfb024)</t>
  </si>
  <si>
    <t>2024-08-04T06:01:16.031Z</t>
  </si>
  <si>
    <t>ObjectId(66af1930ee95d500a8dfb02c)</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</si>
  <si>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found the tips helpful, Denise. It sounds like you have a solid plan moving forward, and I'm here to support you in that journey.
As we wrap up our session today, let's summarize what we've discussed: We explored your feelings of loneliness and sadness since your husband's passing, and we identified specific triggers and emotions associated with those feelings. We then discussed the Behavioral Activation exercise, which involves identifying and scheduling enjoyable activities, monitoring your mood, and reflecting on the impact of these activities on your well-being. You also shared that starting small and celebrating small wins resonate with you.
Do you have any more questions or is there anything else you would like to discuss before we finish?</t>
  </si>
  <si>
    <t>2024-08-04T06:01:20.930Z</t>
  </si>
  <si>
    <t>ObjectId(66af1930ee95d500a8dfb03e)</t>
  </si>
  <si>
    <t>2024-08-04T06:01:20.936Z</t>
  </si>
  <si>
    <t>ObjectId(66af1930ee95d500a8dfb045)</t>
  </si>
  <si>
    <t>2024-08-04T06:01:20.938Z</t>
  </si>
  <si>
    <t>ObjectId(66af1932ee95d500a8dfb051)</t>
  </si>
  <si>
    <t>Instructions completed: no
The therapist has not yet conducted the Behavioral Activation exercise with the patient, guiding them through each step and waiting for their responses as required by Task 6c.
Last message coherent: yes</t>
  </si>
  <si>
    <t>2024-08-04T06:01:22.265Z</t>
  </si>
  <si>
    <t>ObjectId(66af1933ee95d500a8dfb05e)</t>
  </si>
  <si>
    <t>That summary sounds accurate, and I appreciate everything we've talked about in this session. I don't have any more questions right now, but I do feel a bit more hopeful about taking small steps to engage with life again. Thank you for your support and guidance today, Dr. Smith.</t>
  </si>
  <si>
    <t>2024-08-04T06:01:23.588Z</t>
  </si>
  <si>
    <t>ObjectId(66af1933ee95d500a8dfb069)</t>
  </si>
  <si>
    <t>2024-08-04T06:01:23.593Z</t>
  </si>
  <si>
    <t>ObjectId(66af1935ee95d500a8dfb071)</t>
  </si>
  <si>
    <t>(THINKING: I have completed my current section.)
Thank you for your kind words, Denise. I'm really glad to hear that you're feeling more hopeful about taking those small steps. 
As we conclude our session, I want to reiterate that I'm here to support you whenever you need it. Remember, it's okay to take things one step at a time, and celebrating those small victories can make a big difference.
If you ever have more questions or need further support, please don't hesitate to reach out. I wish you all the best as you begin to engage with life again. 
Goodbye for now, Denise, and take care!</t>
  </si>
  <si>
    <t>2024-08-04T06:01:25.943Z</t>
  </si>
  <si>
    <t>ObjectId(66af1935ee95d500a8dfb083)</t>
  </si>
  <si>
    <t>2024-08-04T06:01:25.959Z</t>
  </si>
  <si>
    <t>ObjectId(66af1936ee95d500a8dfb090)</t>
  </si>
  <si>
    <t>Instructions completed: no
The therapist did not wait for the patient to say goodbye before concluding the session.
Last message coherent: yes</t>
  </si>
  <si>
    <t>2024-08-04T06:01:26.695Z</t>
  </si>
  <si>
    <t>ObjectId(66af195eee95d500a8dfb2e6)</t>
  </si>
  <si>
    <t>2024-08-04T06:02:06.108Z</t>
  </si>
  <si>
    <t>ObjectId(66af195eee95d500a8dfb2ef)</t>
  </si>
  <si>
    <t>2024-08-04T06:02:06.111Z</t>
  </si>
  <si>
    <t>ObjectId(66af195fee95d500a8dfb2f7)</t>
  </si>
  <si>
    <t>2024-08-04T06:02:07.113Z</t>
  </si>
  <si>
    <t>ObjectId(66af1961ee95d500a8dfb30b)</t>
  </si>
  <si>
    <t>Hello, Dr. Smith. I'm feeling a bit overwhelmed today, to be honest. It's been a rough year since my husband passed away, and some days just feel heavier than others. How do you think I can cope with these feelings?</t>
  </si>
  <si>
    <t>2024-08-04T06:02:09.320Z</t>
  </si>
  <si>
    <t>ObjectId(66af1961ee95d500a8dfb316)</t>
  </si>
  <si>
    <t>2024-08-04T06:02:09.322Z</t>
  </si>
  <si>
    <t>ObjectId(66af1962ee95d500a8dfb31e)</t>
  </si>
  <si>
    <t>(THINKING: I have not completed my current section yet.)
I'm really sorry to hear that you're feeling overwhelmed, especially after such a significant loss. It's completely understandable to have heavy days. Before we dive deeper into your feelings, may I ask what name you prefer to be called by?</t>
  </si>
  <si>
    <t>2024-08-04T06:02:10.808Z</t>
  </si>
  <si>
    <t>ObjectId(66af1963ee95d500a8dfb332)</t>
  </si>
  <si>
    <t>You can just call me Denise. I appreciate you calling me by my name. It's nice to have that connection as we talk.</t>
  </si>
  <si>
    <t>2024-08-04T06:02:11.522Z</t>
  </si>
  <si>
    <t>ObjectId(66af1963ee95d500a8dfb33d)</t>
  </si>
  <si>
    <t>2024-08-04T06:02:11.527Z</t>
  </si>
  <si>
    <t>ObjectId(66af1964ee95d500a8dfb345)</t>
  </si>
  <si>
    <t>(THINKING: I have not completed my current section yet.)
Thank you for sharing that with me, Denise. I'm glad to be able to connect with you. Do you have any questions about the service or about me that you'd like to ask?</t>
  </si>
  <si>
    <t>2024-08-04T06:02:12.757Z</t>
  </si>
  <si>
    <t>ObjectId(66af1965ee95d500a8dfb359)</t>
  </si>
  <si>
    <t>Not really. I think I understand how this works. I just want to talk about what I'm feeling and see if I can find a way to cope better with my sadness. If that’s okay?</t>
  </si>
  <si>
    <t>2024-08-04T06:02:13.563Z</t>
  </si>
  <si>
    <t>ObjectId(66af1965ee95d500a8dfb364)</t>
  </si>
  <si>
    <t>2024-08-04T06:02:13.566Z</t>
  </si>
  <si>
    <t>ObjectId(66af1969ee95d500a8dfb36c)</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</si>
  <si>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Now, let's continue our conversation. Since you've expressed a desire to talk about your feelings, I want to ensure we explore that together. How are you feeling today, aside from the overwhelming sadness?</t>
  </si>
  <si>
    <t>2024-08-04T06:02:17.048Z</t>
  </si>
  <si>
    <t>ObjectId(66af1969ee95d500a8dfb37e)</t>
  </si>
  <si>
    <t>2024-08-04T06:02:17.056Z</t>
  </si>
  <si>
    <t>ObjectId(66af1969ee95d500a8dfb385)</t>
  </si>
  <si>
    <t>2024-08-04T06:02:17.059Z</t>
  </si>
  <si>
    <t>ObjectId(66af1969ee95d500a8dfb391)</t>
  </si>
  <si>
    <t>2024-08-04T06:02:17.559Z</t>
  </si>
  <si>
    <t>ObjectId(66af196aee95d500a8dfb39e)</t>
  </si>
  <si>
    <t>Aside from the sadness, I feel a bit lonely. My kids are away pursuing their careers, and I don't have many friends around since most of my close ones have moved away. It makes days feel long and empty sometimes. I miss having someone to share things with, like I did when my husband was here.</t>
  </si>
  <si>
    <t>2024-08-04T06:02:18.742Z</t>
  </si>
  <si>
    <t>ObjectId(66af196aee95d500a8dfb3a9)</t>
  </si>
  <si>
    <t>2024-08-04T06:02:18.747Z</t>
  </si>
  <si>
    <t>ObjectId(66af196bee95d500a8dfb3b1)</t>
  </si>
  <si>
    <t>(THINKING: I have not completed my current section yet.)
I'm really sorry to hear that you're feeling lonely, Denise. It's completely understandable to miss the companionship you had with your husband, especially during difficult times. Loneliness can make everything feel heavier. 
Can you tell me more about how this loneliness affects your daily life?</t>
  </si>
  <si>
    <t>2024-08-04T06:02:19.886Z</t>
  </si>
  <si>
    <t>ObjectId(66af196dee95d500a8dfb3c5)</t>
  </si>
  <si>
    <t>It definitely makes it harder to get through simple things. I sometimes struggle to find the motivation to do even the basic tasks, like cooking or going for a walk. I used to enjoy going to museums or concerts, but now I can't seem to muster the energy to do those things alone. And I just end up staying at home, which feels like a cycle I can't break. I guess it’s just so hard to feel like doing anything when it feels like there's no one to share it with.</t>
  </si>
  <si>
    <t>2024-08-04T06:02:21.263Z</t>
  </si>
  <si>
    <t>ObjectId(66af196dee95d500a8dfb3d0)</t>
  </si>
  <si>
    <t>2024-08-04T06:02:21.271Z</t>
  </si>
  <si>
    <t>ObjectId(66af196fee95d500a8dfb3d8)</t>
  </si>
  <si>
    <t>(THINKING: I have not completed my current section yet.)
It sounds like you're caught in a tough cycle, Denise, where the loneliness is making it difficult to engage in activities that once brought you joy. It's understandable to feel unmotivated when you're facing such profound feelings of loss and isolation. 
Given what you've shared, would you like to further explore these feelings and the challenges you're facing, or would you prefer to learn a CBT exercise that might help you cope with these emotions?</t>
  </si>
  <si>
    <t>2024-08-04T06:02:23.798Z</t>
  </si>
  <si>
    <t>ObjectId(66af1971ee95d500a8dfb3ec)</t>
  </si>
  <si>
    <t>I think I’d prefer to explore my feelings a bit more. I want to understand why I feel stuck in this cycle before trying to work on coping strategies. Is that okay?</t>
  </si>
  <si>
    <t>2024-08-04T06:02:25.206Z</t>
  </si>
  <si>
    <t>ObjectId(66af1971ee95d500a8dfb3f7)</t>
  </si>
  <si>
    <t>2024-08-04T06:02:25.214Z</t>
  </si>
  <si>
    <t>ObjectId(66af1975ee95d500a8dfb3ff)</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</si>
  <si>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 want to explore your feelings further, Denise. Let's start with the first question: Can you further describe the main issue you are experiencing? What do you feel is at the core of this cycle you're stuck in?</t>
  </si>
  <si>
    <t>2024-08-04T06:02:29.336Z</t>
  </si>
  <si>
    <t>ObjectId(66af1975ee95d500a8dfb411)</t>
  </si>
  <si>
    <t>2024-08-04T06:02:29.344Z</t>
  </si>
  <si>
    <t>ObjectId(66af1975ee95d500a8dfb418)</t>
  </si>
  <si>
    <t>2024-08-04T06:02:29.346Z</t>
  </si>
  <si>
    <t>ObjectId(66af1976ee95d500a8dfb424)</t>
  </si>
  <si>
    <t>Instructions completed: no
The therapist did not wait for the patient's response after asking if they wanted to explore their problem or learn a CBT exercise. They proceeded directly to exploring the problem without waiting for confirmation.
Last message coherent: yes</t>
  </si>
  <si>
    <t>2024-08-04T06:02:30.520Z</t>
  </si>
  <si>
    <t>ObjectId(66af1978ee95d500a8dfb431)</t>
  </si>
  <si>
    <t>I think at the core of the cycle is the deep sense of loss and emptiness since my husband passed away. I loved sharing life with him, and now without that companionship, everything feels more difficult. I find myself missing not just him, but the connection we had and the way we enjoyed life together. It’s like a part of me is missing, and I don’t know how to fill that void. When I’m aware of that emptiness, it just makes me feel more sad and alone, which then makes it harder to reach out to others or do things I used to enjoy.</t>
  </si>
  <si>
    <t>2024-08-04T06:02:32.144Z</t>
  </si>
  <si>
    <t>ObjectId(66af1978ee95d500a8dfb43c)</t>
  </si>
  <si>
    <t>2024-08-04T06:02:32.151Z</t>
  </si>
  <si>
    <t>ObjectId(66af197aee95d500a8dfb444)</t>
  </si>
  <si>
    <t>(THINKING: I have not completed my current section yet.)
Thank you for sharing that with me, Denise. It sounds like the profound sense of loss and emptiness is deeply affecting your daily life, making it challenging to engage with others or find joy in activities you once loved. The connection you had with your husband was significant, and it's understandable that you feel a void without him.
Now, can you tell me if there are any specific triggers that worsen this feeling of emptiness and sadness?</t>
  </si>
  <si>
    <t>2024-08-04T06:02:34.046Z</t>
  </si>
  <si>
    <t>ObjectId(66af197bee95d500a8dfb458)</t>
  </si>
  <si>
    <t>Yes, certain things can definitely trigger those feelings. For instance, anniversaries or special dates that we used to celebrate together, like our wedding anniversary or holidays, are particularly hard. Sometimes it’s even just little things, like watching a movie we loved or hearing a song that reminds me of him. Those moments can hit me really hard, and I find I get swept up in memories that just make me feel more sad and alone. Social media can also be tough, seeing photos of friends or family with their partners and feeling a pang of longing.</t>
  </si>
  <si>
    <t>2024-08-04T06:02:35.788Z</t>
  </si>
  <si>
    <t>ObjectId(66af197bee95d500a8dfb463)</t>
  </si>
  <si>
    <t>2024-08-04T06:02:35.792Z</t>
  </si>
  <si>
    <t>ObjectId(66af197dee95d500a8dfb46b)</t>
  </si>
  <si>
    <t>(THINKING: I have not completed my current section yet.)
Thank you for sharing those triggers with me, Denise. It sounds like anniversaries, special dates, and even everyday moments can bring back memories that intensify your feelings of sadness and loneliness. It's completely understandable that seeing others with their partners on social media can also amplify those feelings of longing.
Next, I’d like to ask: What have you tried so far to address these feelings and the challenges they bring?</t>
  </si>
  <si>
    <t>2024-08-04T06:02:37.432Z</t>
  </si>
  <si>
    <t>ObjectId(66af197fee95d500a8dfb47f)</t>
  </si>
  <si>
    <t>I’ve tried a few things, but nothing seems to stick. I’ve read some self-help books and articles about coping with grief and loneliness, but they often feel too general or don’t quite resonate with my experience. I’ve also attempted to reach out to a couple of friends, but since they live far away, the conversations feel a bit surface-level. Sometimes I force myself to go for walks, but I usually end up feeling even more alone when I do. I guess part of me is hesitant to open up fully because I don’t want to be a burden to anyone.</t>
  </si>
  <si>
    <t>2024-08-04T06:02:39.176Z</t>
  </si>
  <si>
    <t>ObjectId(66af197fee95d500a8dfb48a)</t>
  </si>
  <si>
    <t>2024-08-04T06:02:39.187Z</t>
  </si>
  <si>
    <t>ObjectId(66af1980ee95d500a8dfb492)</t>
  </si>
  <si>
    <t>(THINKING: I have not completed my current section yet.)
It sounds like you've been making efforts to cope with your feelings, Denise, but it's understandable that those attempts haven't felt effective. Reading self-help materials can sometimes feel too broad, and reaching out to friends who are far away can lead to surface-level conversations that don't provide the depth of connection you need. It's also completely valid to feel hesitant about opening up, as you don't want to burden others.
Finally, can you share what emotions you feel when these feelings of sadness and loneliness arise?</t>
  </si>
  <si>
    <t>2024-08-04T06:02:40.918Z</t>
  </si>
  <si>
    <t>ObjectId(66af1982ee95d500a8dfb4a6)</t>
  </si>
  <si>
    <t>When these feelings arise, I often feel a mix of sadness and frustration. There’s a deep sorrow for the loss of my husband and the companionship we had. Along with that, I feel frustrated with myself for not being able to shake these feelings or for not being more proactive about making connections. Sometimes I even feel a bit of guilt, like I shouldn’t still be struggling so much after a year. All of this can leave me feeling really heavy and tired, as if just getting through the day is a challenge.</t>
  </si>
  <si>
    <t>2024-08-04T06:02:42.652Z</t>
  </si>
  <si>
    <t>ObjectId(66af1982ee95d500a8dfb4b1)</t>
  </si>
  <si>
    <t>2024-08-04T06:02:42.657Z</t>
  </si>
  <si>
    <t>ObjectId(66af1985ee95d500a8dfb4b9)</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</si>
  <si>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Denise. To summarize what you've shared: You are experiencing a deep sense of loss and emptiness since your husband's passing, which is compounded by feelings of loneliness and frustration. You find that certain triggers, like anniversaries and reminders of your past together, intensify these feelings. You've tried various coping strategies, but they haven't felt effective, and you often feel guilty for still struggling after a year. This emotional weight leaves you feeling heavy and tired, making daily life a challenge.
Did I capture your feelings and experiences correctly?</t>
  </si>
  <si>
    <t>2024-08-04T06:02:45.822Z</t>
  </si>
  <si>
    <t>ObjectId(66af1985ee95d500a8dfb4cb)</t>
  </si>
  <si>
    <t>2024-08-04T06:02:45.828Z</t>
  </si>
  <si>
    <t>ObjectId(66af1985ee95d500a8dfb4d2)</t>
  </si>
  <si>
    <t>2024-08-04T06:02:45.830Z</t>
  </si>
  <si>
    <t>ObjectId(66af1986ee95d500a8dfb4de)</t>
  </si>
  <si>
    <t>2024-08-04T06:02:46.545Z</t>
  </si>
  <si>
    <t>ObjectId(66af1987ee95d500a8dfb4eb)</t>
  </si>
  <si>
    <t>Yes, you've captured everything very well, Dr. Smith. It feels good to have my feelings acknowledged and understood. I appreciate your summary. It makes me feel less alone in this struggle.</t>
  </si>
  <si>
    <t>2024-08-04T06:02:47.469Z</t>
  </si>
  <si>
    <t>ObjectId(66af1987ee95d500a8dfb4f6)</t>
  </si>
  <si>
    <t>2024-08-04T06:02:47.473Z</t>
  </si>
  <si>
    <t>ObjectId(66af198cee95d500a8dfb4fe)</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</si>
  <si>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my summary resonated with you, Denise. It's important to feel acknowledged in your struggle. Now that we've explored your feelings in depth, I would like to suggest a CBT exercise that could help you cope with these emotions. 
Based on what we've discussed, I recommend the **Behavioral Activation** exercise. This exercise focuses on scheduling enjoyable or meaningful activities to help increase your engagement and potentially lift your mood. Would you like to learn more about this exercise, or do you have any questions about it?</t>
  </si>
  <si>
    <t>2024-08-04T06:02:52.377Z</t>
  </si>
  <si>
    <t>ObjectId(66af198cee95d500a8dfb510)</t>
  </si>
  <si>
    <t>2024-08-04T06:02:52.386Z</t>
  </si>
  <si>
    <t>ObjectId(66af198cee95d500a8dfb517)</t>
  </si>
  <si>
    <t>2024-08-04T06:02:52.389Z</t>
  </si>
  <si>
    <t>ObjectId(66af198dee95d500a8dfb523)</t>
  </si>
  <si>
    <t>2024-08-04T06:02:53.822Z</t>
  </si>
  <si>
    <t>ObjectId(66af198fee95d500a8dfb530)</t>
  </si>
  <si>
    <t>I’m not sure about that. I feel a bit resistant to forcing myself to do things when I’m feeling so low. I wonder if there’s another way we can approach this instead? Could we talk about finding someone to connect with or maybe exploring different social activities that might interest me?</t>
  </si>
  <si>
    <t>2024-08-04T06:02:55.041Z</t>
  </si>
  <si>
    <t>ObjectId(66af198fee95d500a8dfb53b)</t>
  </si>
  <si>
    <t>2024-08-04T06:02:55.045Z</t>
  </si>
  <si>
    <t>ObjectId(66af1991ee95d500a8dfb543)</t>
  </si>
  <si>
    <t>(THINKING: I have not completed my current section yet.)
I completely understand your resistance, Denise. It's important to approach things at a pace that feels comfortable for you, especially when you're feeling low. Exploring social connections and activities that interest you can be a valuable way to address feelings of loneliness.
While we can certainly discuss ways to connect with others or explore social activities, I want to ensure we have a structured approach to help you. Would you like to brainstorm some potential social activities or ways to reach out to others? Or would you prefer to explore a different CBT exercise, like **Relaxation Techniques**, which can help reduce stress and anxiety?</t>
  </si>
  <si>
    <t>2024-08-04T06:02:57.501Z</t>
  </si>
  <si>
    <t>ObjectId(66af1992ee95d500a8dfb557)</t>
  </si>
  <si>
    <t>I think brainstorming potential social activities and ways to reach out sounds like a good step to take. I want to feel more connected, and starting with ideas might help me feel less overwhelmed. What suggestions do you have?</t>
  </si>
  <si>
    <t>2024-08-04T06:02:58.932Z</t>
  </si>
  <si>
    <t>ObjectId(66af1992ee95d500a8dfb562)</t>
  </si>
  <si>
    <t>2024-08-04T06:02:58.937Z</t>
  </si>
  <si>
    <t>ObjectId(66af1997ee95d500a8dfb56a)</t>
  </si>
  <si>
    <t>(THINKING: I have not completed my current section yet.)
Let's brainstorm some potential social activities and ways to reach out, Denise. Here are a few ideas that might help you feel more connected:
1. **Join a local club or group**: Look for clubs that align with your interests, such as book clubs, art classes, or hobby groups. This can be a great way to meet new people who share similar passions.
2. **Volunteer**: Engaging in volunteer work can provide a sense of purpose and connection. It can also introduce you to others who are giving back to the community.
3. **Reconnect with old friends**: Consider reaching out to friends you haven't spoken to in a while. A simple message or call can rekindle connections and provide support.
4. **Attend community events**: Check local listings for events like farmers' markets, concerts, or workshops. These can be low-pressure environments to meet new people.
5. **Take a class**: Whether it's cooking, dancing, or a new language, classes can be a fun way to learn something new while meeting others.
6. **Online communities**: If in-person connections feel daunting, consider joining online forums or social media groups that align with your interests. This can be a more comfortable way to engage with others.
Do any of these suggestions resonate with you, or do you have other ideas in mind that you'd like to explore?</t>
  </si>
  <si>
    <t>2024-08-04T06:03:03.546Z</t>
  </si>
  <si>
    <t>ObjectId(66af1999ee95d500a8dfb57e)</t>
  </si>
  <si>
    <t>These suggestions are really helpful, and I appreciate you sharing them. I like the idea of joining a local club or group—especially a book club or something artsy like a pottery class. Volunteering also sounds meaningful, and I think it could help me feel more connected to my community.
Reaching out to old friends is something I’ve thought about but haven’t really acted on yet—so maybe that could be a good first step. Community events sound fun too! I just worry about meeting new people. 
I think looking into local clubs and volunteering could be good starting points for me. Thank you for guiding me in this direction!</t>
  </si>
  <si>
    <t>2024-08-04T06:03:05.697Z</t>
  </si>
  <si>
    <t>ObjectId(66af1999ee95d500a8dfb589)</t>
  </si>
  <si>
    <t>2024-08-04T06:03:05.706Z</t>
  </si>
  <si>
    <t>ObjectId(66af199cee95d500a8dfb591)</t>
  </si>
  <si>
    <t>(THINKING: I have not completed my current section yet.)
I'm glad to hear that you found the suggestions helpful, Denise! Joining a local club or volunteering can be wonderful ways to connect with others and find joy in activities. It's completely normal to feel apprehensive about meeting new people, but taking small steps, like reaching out to old friends or exploring clubs, can help ease that anxiety.
Since we've discussed some potential social activities, would you like to explore a specific CBT exercise to help you manage any feelings of anxiety or stress that might arise as you take these steps? We could consider **Relaxation Techniques** to help you feel more grounded. Would you be interested in that, or do you have another exercise in mind?</t>
  </si>
  <si>
    <t>2024-08-04T06:03:08.254Z</t>
  </si>
  <si>
    <t>ObjectId(66af199dee95d500a8dfb5a5)</t>
  </si>
  <si>
    <t>I think exploring the **Relaxation Techniques** could be really beneficial. I often feel anxious when thinking about meeting new people or trying new activities, so that might help me find some calm before I take those steps. Thank you for suggesting it! What does the exercise involve?</t>
  </si>
  <si>
    <t>2024-08-04T06:03:09.292Z</t>
  </si>
  <si>
    <t>ObjectId(66af199dee95d500a8dfb5b0)</t>
  </si>
  <si>
    <t>2024-08-04T06:03:09.298Z</t>
  </si>
  <si>
    <t>ObjectId(66af19a3ee95d500a8dfb5b8)</t>
  </si>
  <si>
    <t>(THINKING: I have completed my current section.)
(THINKING: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Great choice, Denise! The **Relaxation Techniques** exercise can be very helpful in managing anxiety and finding calm. Here’s how it works:
1. **Find a quiet and comfortable place**: Choose a spot where you can sit or lie down without distractions.
2. **Practice deep breathing exercises**: Focus on taking slow and steady breaths. Inhale deeply through your nose, hold for a moment, and then exhale slowly through your mouth.
3. **Progressive muscle relaxation**: Tense and then relax each muscle group in your body, starting from your toes and working your way up to your head.
4. **Guided imagery or visualization**: Create a calming mental image, such as a peaceful beach or a serene forest, and immerse yourself in that scene.
5. **Mindfulness meditation**: Focus on the present moment, observing your thoughts and feelings without judgment.
Do you have any questions about this exercise, or does it all make sense to you?</t>
  </si>
  <si>
    <t>2024-08-04T06:03:15.115Z</t>
  </si>
  <si>
    <t>ObjectId(66af19a3ee95d500a8dfb5ca)</t>
  </si>
  <si>
    <t>2024-08-04T06:03:15.126Z</t>
  </si>
  <si>
    <t>ObjectId(66af19a3ee95d500a8dfb5d1)</t>
  </si>
  <si>
    <t>2024-08-04T06:03:15.129Z</t>
  </si>
  <si>
    <t>ObjectId(66af19a4ee95d500a8dfb5dd)</t>
  </si>
  <si>
    <t>Instructions completed: no
The therapist did not allow the patient to select an exercise from the three available CBT exercises as instructed. Instead, the therapist suggested Behavioral Activation and then moved on to brainstorming social activities without following the structured approach outlined in the instructions.
Last message coherent: yes
The therapist's last message is coherent and makes sense in the context of the conversation, addressing the patient's interest in relaxation techniques and explaining how to perform them.</t>
  </si>
  <si>
    <t>2024-08-04T06:03:16.446Z</t>
  </si>
  <si>
    <t>ObjectId(66af19a5ee95d500a8dfb5ea)</t>
  </si>
  <si>
    <t>It all makes sense to me, thank you! I like the idea of combining deep breathing and progressive muscle relaxation. That feels manageable, and I think it could help ground me when I start to feel anxious. I appreciate you guiding me through this and giving me something practical to work with.</t>
  </si>
  <si>
    <t>2024-08-04T06:03:17.771Z</t>
  </si>
  <si>
    <t>ObjectId(66af19a5ee95d500a8dfb5f5)</t>
  </si>
  <si>
    <t>2024-08-04T06:03:17.776Z</t>
  </si>
  <si>
    <t>ObjectId(66af19a7ee95d500a8dfb5fd)</t>
  </si>
  <si>
    <t>(THINKING: I have not completed my current section yet.)
I'm glad to hear that it feels manageable for you, Denise! Combining deep breathing with progressive muscle relaxation can be a powerful way to ground yourself and reduce anxiety.
Since you understand the exercise, let's go ahead and conduct it together. 
1. **Find a quiet and comfortable place**: Please take a moment to settle into a comfortable position, whether sitting or lying down. Let me know when you're ready.</t>
  </si>
  <si>
    <t>2024-08-04T06:03:19.428Z</t>
  </si>
  <si>
    <t>ObjectId(66af19a8ee95d500a8dfb611)</t>
  </si>
  <si>
    <t>Okay, I'm settled into a comfortable position now. I’m ready to continue!</t>
  </si>
  <si>
    <t>2024-08-04T06:03:20.279Z</t>
  </si>
  <si>
    <t>ObjectId(66af19a8ee95d500a8dfb61c)</t>
  </si>
  <si>
    <t>2024-08-04T06:03:20.281Z</t>
  </si>
  <si>
    <t>ObjectId(66af19aaee95d500a8dfb624)</t>
  </si>
  <si>
    <t>(THINKING: I have not completed my current section yet.)
Great! Now let's begin with the first step:
2. **Practice deep breathing exercises**: Take a deep breath in through your nose, allowing your abdomen to expand. Hold that breath for a moment, and then slowly exhale through your mouth. Let's do this together a few times. Inhale deeply... hold... and exhale slowly. 
Continue this pattern, focusing on the rhythm of your breath. Let me know when you feel ready to move on to the next step.</t>
  </si>
  <si>
    <t>2024-08-04T06:03:22.483Z</t>
  </si>
  <si>
    <t>ObjectId(66af19abee95d500a8dfb638)</t>
  </si>
  <si>
    <t>I’m following along and feeling the rhythm of my breath. Inhaling, holding, and exhaling slowly. It feels calming. I think I’m ready to move on to the next step now.</t>
  </si>
  <si>
    <t>2024-08-04T06:03:23.605Z</t>
  </si>
  <si>
    <t>ObjectId(66af19abee95d500a8dfb643)</t>
  </si>
  <si>
    <t>2024-08-04T06:03:23.611Z</t>
  </si>
  <si>
    <t>ObjectId(66af19afee95d500a8dfb64b)</t>
  </si>
  <si>
    <t>(THINKING: I have not completed my current section yet.)
I'm glad to hear that you're feeling calm, Denise! Now let's move on to the next step:
3. **Progressive muscle relaxation**: Starting from your toes, tense the muscles in your feet tightly for a few seconds. Hold that tension... and now release, letting your feet relax completely. 
Take a moment to notice the difference between the tension and relaxation. 
Now, let's move up to your calves. Tense the muscles in your calves tightly... hold... and release, allowing them to relax. 
Continue this process, moving up through your thighs, abdomen, chest, arms, and finally your face. Let me know when you've completed this step, and we can move on to the next one.</t>
  </si>
  <si>
    <t>2024-08-04T06:03:27.089Z</t>
  </si>
  <si>
    <t>ObjectId(66af19b0ee95d500a8dfb65f)</t>
  </si>
  <si>
    <t>I completed that step! Tensing and then relaxing each muscle group felt really nice. It helped me notice how much tension I was carrying and how good it feels to let it go. I'm ready to move on to the next step now!</t>
  </si>
  <si>
    <t>2024-08-04T06:03:28.533Z</t>
  </si>
  <si>
    <t>ObjectId(66af19b0ee95d500a8dfb66a)</t>
  </si>
  <si>
    <t>2024-08-04T06:03:28.541Z</t>
  </si>
  <si>
    <t>ObjectId(66af19b3ee95d500a8dfb672)</t>
  </si>
  <si>
    <t>(THINKING: I have not completed my current section yet.)
I'm glad to hear that you found the progressive muscle relaxation helpful, Denise! Now let's move on to the next step:
4. **Guided imagery or visualization**: I invite you to create a calming mental image. This could be a peaceful beach, a serene forest, or any place where you feel safe and relaxed. 
Take a moment to visualize this place in detail. What do you see? What sounds do you hear? What scents are present? Allow yourself to immerse in this calming scene. 
Let me know when you're ready to move on to the final step.</t>
  </si>
  <si>
    <t>2024-08-04T06:03:31.296Z</t>
  </si>
  <si>
    <t>ObjectId(66af19b4ee95d500a8dfb686)</t>
  </si>
  <si>
    <t>I’m visualizing a peaceful beach with soft sand and gentle waves. I can see the turquoise water and hear the sound of the waves lapping against the shore. There’s a light breeze and the scent of salt in the air, which feels really soothing. I’m feeling relaxed just imagining it. I think I’m ready to move on to the final step now!</t>
  </si>
  <si>
    <t>2024-08-04T06:03:32.643Z</t>
  </si>
  <si>
    <t>ObjectId(66af19b4ee95d500a8dfb691)</t>
  </si>
  <si>
    <t>2024-08-04T06:03:32.646Z</t>
  </si>
  <si>
    <t>ObjectId(66af19b7ee95d500a8dfb699)</t>
  </si>
  <si>
    <t>(THINKING: I have not completed my current section yet.)
That sounds like a beautiful and calming visualization, Denise! Now, let's move on to the final step:
5. **Practice mindfulness meditation**: Take a moment to focus on the present moment. Notice your breath, the sensations in your body, and the feelings that arise. If your mind starts to wander, gently bring your focus back to your breath and the peaceful beach you visualized.
Spend a few moments in this mindful state, allowing yourself to simply be present. When you're ready, let me know, and we can conclude the exercise.</t>
  </si>
  <si>
    <t>2024-08-04T06:03:35.082Z</t>
  </si>
  <si>
    <t>ObjectId(66af19b8ee95d500a8dfb6ad)</t>
  </si>
  <si>
    <t>I’m in that mindful state now, focusing on my breath and the sensations in my body. The relaxing scene of the beach is still with me, and I feel more at ease. I think I’m ready to conclude the exercise now. Thank you for guiding me through this!</t>
  </si>
  <si>
    <t>2024-08-04T06:03:36.719Z</t>
  </si>
  <si>
    <t>ObjectId(66af19b8ee95d500a8dfb6b8)</t>
  </si>
  <si>
    <t>2024-08-04T06:03:36.728Z</t>
  </si>
  <si>
    <t>ObjectId(66af19bdee95d500a8dfb6c0)</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</si>
  <si>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found the exercise helpful and that you're feeling more at ease, Denise! 
As we conclude our session, let's summarize what we've discussed today. We explored your feelings of sadness and loneliness following your husband's passing, identified triggers that worsen these feelings, and brainstormed potential social activities to help you feel more connected. We also practiced relaxation techniques, including deep breathing, progressive muscle relaxation, guided imagery, and mindfulness meditation.
Do you have any more questions or is there anything else you would like to discuss before we finish?</t>
  </si>
  <si>
    <t>2024-08-04T06:03:41.326Z</t>
  </si>
  <si>
    <t>ObjectId(66af19bdee95d500a8dfb6d2)</t>
  </si>
  <si>
    <t>2024-08-04T06:03:41.334Z</t>
  </si>
  <si>
    <t>ObjectId(66af19bdee95d500a8dfb6d9)</t>
  </si>
  <si>
    <t>2024-08-04T06:03:41.337Z</t>
  </si>
  <si>
    <t>ObjectId(66af19beee95d500a8dfb6e5)</t>
  </si>
  <si>
    <t>2024-08-04T06:03:42.459Z</t>
  </si>
  <si>
    <t>ObjectId(66af19bfee95d500a8dfb6f2)</t>
  </si>
  <si>
    <t>I think you’ve summarized everything beautifully, and I feel validated in my feelings. I don’t have any additional questions right now, but I appreciate all the support and guidance you've given me today. It feels good to have some strategies to work with moving forward. Thank you, Dr. Smith!</t>
  </si>
  <si>
    <t>2024-08-04T06:03:43.577Z</t>
  </si>
  <si>
    <t>ObjectId(66af19bfee95d500a8dfb6fd)</t>
  </si>
  <si>
    <t>2024-08-04T06:03:43.580Z</t>
  </si>
  <si>
    <t>ObjectId(66af19c2ee95d500a8dfb705)</t>
  </si>
  <si>
    <t>(THINKING: I have completed my current section.)
Thank you for your kind words, Denise! I'm really glad to hear that you feel validated and that you have some strategies to work with moving forward. 
As we wrap up, I want to express that I'm here for you whenever you need support. Remember, it's okay to take things one step at a time. 
I wish you well as you continue on this journey, and I hope you find moments of peace and connection. If you ever want to talk again, don't hesitate to reach out. 
Goodbye for now, Denise!</t>
  </si>
  <si>
    <t>2024-08-04T06:03:46.299Z</t>
  </si>
  <si>
    <t>ObjectId(66af19c2ee95d500a8dfb717)</t>
  </si>
  <si>
    <t>2024-08-04T06:03:46.308Z</t>
  </si>
  <si>
    <t>ObjectId(66af19c3ee95d500a8dfb724)</t>
  </si>
  <si>
    <t>Instructions completed: no
The therapist did not wait for the patient to say goodbye before concluding the session.
Last message coherent: yes</t>
  </si>
  <si>
    <t>2024-08-04T06:03:47.266Z</t>
  </si>
  <si>
    <t>ObjectId(66af19c3ee95d500a8dfb74a)</t>
  </si>
  <si>
    <t>2024-08-04T06:03:47.290Z</t>
  </si>
  <si>
    <t>ObjectId(66af19c3ee95d500a8dfb753)</t>
  </si>
  <si>
    <t>2024-08-04T06:03:47.295Z</t>
  </si>
  <si>
    <t>ObjectId(66af19c4ee95d500a8dfb75b)</t>
  </si>
  <si>
    <t>2024-08-04T06:03:48.289Z</t>
  </si>
  <si>
    <t>ObjectId(66af19c5ee95d500a8dfb76f)</t>
  </si>
  <si>
    <t>Hi, Dr. Smith. I'm feeling a bit down today. It’s been a rough week, to be honest. It still feels so hard to cope some days, especially since my husband passed away.</t>
  </si>
  <si>
    <t>2024-08-04T06:03:49.312Z</t>
  </si>
  <si>
    <t>ObjectId(66af19c5ee95d500a8dfb77a)</t>
  </si>
  <si>
    <t>2024-08-04T06:03:49.315Z</t>
  </si>
  <si>
    <t>ObjectId(66af19c6ee95d500a8dfb782)</t>
  </si>
  <si>
    <t>(THINKING: I have not completed my current section yet.)
I'm really sorry to hear that you're feeling this way, especially after such a significant loss. It's completely understandable to have tough days. Thank you for sharing that with me. 
Before we continue, what name would you prefer to be called by?</t>
  </si>
  <si>
    <t>2024-08-04T06:03:50.758Z</t>
  </si>
  <si>
    <t>ObjectId(66af19c7ee95d500a8dfb796)</t>
  </si>
  <si>
    <t>You can call me Denise. Thank you for asking.</t>
  </si>
  <si>
    <t>2024-08-04T06:03:51.360Z</t>
  </si>
  <si>
    <t>ObjectId(66af19c7ee95d500a8dfb7a1)</t>
  </si>
  <si>
    <t>2024-08-04T06:03:51.363Z</t>
  </si>
  <si>
    <t>ObjectId(66af19c8ee95d500a8dfb7a9)</t>
  </si>
  <si>
    <t>(THINKING: I have not completed my current section yet.)
Thank you, Denise. It's nice to meet you. Do you have any questions about the service or about me that I can help with?</t>
  </si>
  <si>
    <t>2024-08-04T06:03:52.284Z</t>
  </si>
  <si>
    <t>ObjectId(66af19c9ee95d500a8dfb7bd)</t>
  </si>
  <si>
    <t>Not really, I think I understand what this is about. I just want to find a way to cope better with everything I'm feeling. It's been hard feeling so alone.</t>
  </si>
  <si>
    <t>2024-08-04T06:03:53.209Z</t>
  </si>
  <si>
    <t>ObjectId(66af19c9ee95d500a8dfb7c8)</t>
  </si>
  <si>
    <t>2024-08-04T06:03:53.214Z</t>
  </si>
  <si>
    <t>ObjectId(66af19ccee95d500a8dfb7d0)</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</si>
  <si>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 have a good understanding of the service. I want to help you find ways to cope better with what you're feeling. 
How are you doing today, aside from feeling down?</t>
  </si>
  <si>
    <t>2024-08-04T06:03:56.655Z</t>
  </si>
  <si>
    <t>ObjectId(66af19ccee95d500a8dfb7e2)</t>
  </si>
  <si>
    <t>2024-08-04T06:03:56.671Z</t>
  </si>
  <si>
    <t>ObjectId(66af19ccee95d500a8dfb7e9)</t>
  </si>
  <si>
    <t>2024-08-04T06:03:56.679Z</t>
  </si>
  <si>
    <t>ObjectId(66af19cdee95d500a8dfb7f5)</t>
  </si>
  <si>
    <t xml:space="preserve">
Instructions completed: no
Last message coherent: no
The therapist did not wait for the patient to confirm that they had no more questions before proceeding. Additionally, the last message repeats a question that the patient has already answered, making it incoherent.</t>
  </si>
  <si>
    <t>2024-08-04T06:03:57.714Z</t>
  </si>
  <si>
    <t>ObjectId(66af19ceee95d500a8dfb802)</t>
  </si>
  <si>
    <t>I guess I’m managing the day-to-day. I’ve been trying to keep myself busy—doing some light cleaning around the house and trying to read a bit. But then I find myself feeling overwhelmed with memories, and it makes everything hard. Some days I just don’t feel like doing anything at all.</t>
  </si>
  <si>
    <t>2024-08-04T06:03:58.937Z</t>
  </si>
  <si>
    <t>ObjectId(66af19ceee95d500a8dfb80d)</t>
  </si>
  <si>
    <t>2024-08-04T06:03:58.941Z</t>
  </si>
  <si>
    <t>ObjectId(66af19d0ee95d500a8dfb815)</t>
  </si>
  <si>
    <t>(THINKING: I have not completed my current section yet.)
It sounds like you're doing your best to manage, which is commendable. Keeping busy can be a helpful strategy, but it's also understandable that memories can be overwhelming and affect your motivation. 
Can you tell me more about what emotions come up for you when you feel overwhelmed with those memories?</t>
  </si>
  <si>
    <t>2024-08-04T06:04:00.166Z</t>
  </si>
  <si>
    <t>ObjectId(66af19d1ee95d500a8dfb829)</t>
  </si>
  <si>
    <t>When the memories come flooding back, I often feel a mix of sadness and loneliness. Sometimes there's also anger, not at him but just at the situation. I sometimes feel guilty for moving on or for moments when I feel a little bit better, like I'm forgetting him. It’s all really confusing.</t>
  </si>
  <si>
    <t>2024-08-04T06:04:01.300Z</t>
  </si>
  <si>
    <t>ObjectId(66af19d1ee95d500a8dfb834)</t>
  </si>
  <si>
    <t>2024-08-04T06:04:01.306Z</t>
  </si>
  <si>
    <t>ObjectId(66af19d3ee95d500a8dfb83c)</t>
  </si>
  <si>
    <t>(THINKING: I have not completed my current section yet.)
Thank you for sharing that, Denise. It's completely normal to feel a mix of emotions like sadness, loneliness, and even anger during such a difficult time. The guilt you feel for moving on or feeling better is also a common experience for many who are grieving. It's important to remember that healing doesn't mean forgetting; it's about finding a way to carry those memories with you.
Would you like to further explore these feelings and your situation, or would you prefer to learn a CBT exercise right away?</t>
  </si>
  <si>
    <t>2024-08-04T06:04:03.145Z</t>
  </si>
  <si>
    <t>ObjectId(66af19d4ee95d500a8dfb850)</t>
  </si>
  <si>
    <t>I think I'd like to explore my feelings a bit more first. I'm really struggling to understand why I feel this guilt. It feels heavy, and I want to unpack it some more.</t>
  </si>
  <si>
    <t>2024-08-04T06:04:04.164Z</t>
  </si>
  <si>
    <t>ObjectId(66af19d4ee95d500a8dfb85b)</t>
  </si>
  <si>
    <t>2024-08-04T06:04:04.170Z</t>
  </si>
  <si>
    <t>ObjectId(66af19dbee95d500a8dfb863)</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</si>
  <si>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take some time to unpack those feelings of guilt. Can you further describe the main issue you are experiencing with this guilt? What thoughts or situations trigger it for you?</t>
  </si>
  <si>
    <t>2024-08-04T06:04:11.450Z</t>
  </si>
  <si>
    <t>ObjectId(66af19dbee95d500a8dfb875)</t>
  </si>
  <si>
    <t>2024-08-04T06:04:11.456Z</t>
  </si>
  <si>
    <t>ObjectId(66af19dbee95d500a8dfb87c)</t>
  </si>
  <si>
    <t>2024-08-04T06:04:11.458Z</t>
  </si>
  <si>
    <t>ObjectId(66af19dcee95d500a8dfb888)</t>
  </si>
  <si>
    <t>2024-08-04T06:04:12.026Z</t>
  </si>
  <si>
    <t>ObjectId(66af19ddee95d500a8dfb895)</t>
  </si>
  <si>
    <t>I feel guilty when I catch myself enjoying things or laughing. I remember my husband and how he loved to see me smile, and then I think, “How can I be happy when he’s gone?” Sometimes I also feel guilty about not reaching out to friends or just isolating myself more instead, as if I'm choosing to not honor his memory. It feels like I should always be sad, and when I'm not, it feels wrong.</t>
  </si>
  <si>
    <t>2024-08-04T06:04:13.581Z</t>
  </si>
  <si>
    <t>ObjectId(66af19ddee95d500a8dfb8a0)</t>
  </si>
  <si>
    <t>2024-08-04T06:04:13.584Z</t>
  </si>
  <si>
    <t>ObjectId(66af19dfee95d500a8dfb8a8)</t>
  </si>
  <si>
    <t>(THINKING: I have not completed my current section yet.)
Thank you for sharing that, Denise. It sounds like you're carrying a heavy burden of guilt, feeling that you shouldn't experience joy or happiness after your husband's passing. It's understandable to feel that way, especially when you associate those moments of happiness with memories of him. 
How does this issue affect your daily life? Do you find that it impacts your ability to engage in activities or connect with others?</t>
  </si>
  <si>
    <t>2024-08-04T06:04:15.217Z</t>
  </si>
  <si>
    <t>ObjectId(66af19e0ee95d500a8dfb8bc)</t>
  </si>
  <si>
    <t>Yes, it definitely affects my daily life. I find myself holding back from doing things I used to enjoy because I feel like I shouldn't be having fun. I isolate myself, thinking that if I'm sad or withdrawn, it somehow honors his memory. It's like I put up walls around myself, which makes it harder to reach out to friends or even just enjoy a good book or movie. It’s a cycle that just keeps me feeling more alone.</t>
  </si>
  <si>
    <t>2024-08-04T06:04:16.561Z</t>
  </si>
  <si>
    <t>ObjectId(66af19e0ee95d500a8dfb8c7)</t>
  </si>
  <si>
    <t>2024-08-04T06:04:16.570Z</t>
  </si>
  <si>
    <t>ObjectId(66af19e2ee95d500a8dfb8cf)</t>
  </si>
  <si>
    <t>(THINKING: I have not completed my current section yet.)
It sounds like this cycle of guilt and isolation is really impacting your ability to enjoy life and connect with others. You feel that by withdrawing and being sad, you're honoring your husband's memory, but in reality, it seems to be making you feel more alone and disconnected.
Are there any specific triggers that worsen this issue for you? For example, are there certain situations or reminders that make you feel more guilty or inclined to isolate yourself?</t>
  </si>
  <si>
    <t>2024-08-04T06:04:18.499Z</t>
  </si>
  <si>
    <t>ObjectId(66af19e4ee95d500a8dfb8e3)</t>
  </si>
  <si>
    <t>I think reminders, like anniversaries or holidays, make it worse. Those times are charged with emotion, and I often feel suffocated by the memories and expectations of how I should feel. Seeing friends post happy moments online can also trigger that guilt—I think, “Why should I be happy when they still have their loved ones?” It makes me want to pull back even more. Just little things, like seeing a couple together, remind me of what I’ve lost. It’s like I can't escape it, no matter what I do.</t>
  </si>
  <si>
    <t>2024-08-04T06:04:20.278Z</t>
  </si>
  <si>
    <t>ObjectId(66af19e4ee95d500a8dfb8ee)</t>
  </si>
  <si>
    <t>2024-08-04T06:04:20.281Z</t>
  </si>
  <si>
    <t>ObjectId(66af19e5ee95d500a8dfb8f6)</t>
  </si>
  <si>
    <t>(THINKING: I have not completed my current section yet.)
Thank you for sharing that, Denise. It sounds like significant dates, holidays, and even seeing others' happy moments can intensify your feelings of guilt and isolation. The memories and expectations during those times can feel overwhelming, making it hard to escape the emotions tied to your loss.
What have you tried so far to address this issue? Have you found any strategies that help you cope during those difficult moments?</t>
  </si>
  <si>
    <t>2024-08-04T06:04:21.978Z</t>
  </si>
  <si>
    <t>ObjectId(66af19e7ee95d500a8dfb90a)</t>
  </si>
  <si>
    <t>I've tried distracting myself with chores or watching TV, but that only works for so long. Sometimes I talk to my children, but they’re busy with their own lives, which makes me feel bad for burdening them. I’ve also attempted journaling, but it’s hard to keep up with that. Mostly, it still feels like I’m just avoiding the feelings rather than coping with them. It’s frustrating because I want to find a way to honor my husband without pushing everyone away or feeling guilty about enjoying life.</t>
  </si>
  <si>
    <t>2024-08-04T06:04:23.821Z</t>
  </si>
  <si>
    <t>ObjectId(66af19e7ee95d500a8dfb915)</t>
  </si>
  <si>
    <t>2024-08-04T06:04:23.825Z</t>
  </si>
  <si>
    <t>ObjectId(66af19eeee95d500a8dfb91d)</t>
  </si>
  <si>
    <t>(THINKING: I have not completed my current section yet.)
It sounds like you've been trying various strategies to cope, but they often feel more like avoidance rather than true coping. You want to honor your husband's memory while also allowing yourself to enjoy life, which is a difficult balance to strike. 
To summarize what you've shared: You feel guilty when you experience joy or happiness, believing it dishonors your husband's memory. This guilt leads you to isolate yourself and avoid activities you once enjoyed. Significant dates and reminders intensify these feelings, and while you've tried distractions and journaling, it often feels like you're just avoiding your emotions rather than processing them.
Did I capture your feelings and experiences correctly? Is there anything you would like to add or change?</t>
  </si>
  <si>
    <t>2024-08-04T06:04:30.586Z</t>
  </si>
  <si>
    <t>ObjectId(66af19efee95d500a8dfb931)</t>
  </si>
  <si>
    <t>Yes, you captured it well, and I think that's an accurate reflection of how I'm feeling. Sometimes, I just wish I knew how to break this cycle of guilt and find a way to enjoy moments without the weight of loss hanging over me. It would be nice to find a path forward.</t>
  </si>
  <si>
    <t>2024-08-04T06:04:31.912Z</t>
  </si>
  <si>
    <t>ObjectId(66af19efee95d500a8dfb93c)</t>
  </si>
  <si>
    <t>2024-08-04T06:04:31.914Z</t>
  </si>
  <si>
    <t>ObjectId(66af19f4ee95d500a8dfb944)</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</si>
  <si>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appreciate your openness, Denise. It’s clear that you’re seeking a way to break this cycle of guilt and find a path forward. One approach that might help is engaging in a CBT exercise. 
Based on what you've shared, I would suggest the "Behavioral Activation" exercise. This exercise focuses on scheduling enjoyable activities to help you reconnect with things that bring you joy and fulfillment. Would you like to learn more about this exercise, or do you have any questions about it?</t>
  </si>
  <si>
    <t>2024-08-04T06:04:36.145Z</t>
  </si>
  <si>
    <t>ObjectId(66af19f4ee95d500a8dfb956)</t>
  </si>
  <si>
    <t>2024-08-04T06:04:36.152Z</t>
  </si>
  <si>
    <t>ObjectId(66af19f4ee95d500a8dfb95d)</t>
  </si>
  <si>
    <t>2024-08-04T06:04:36.155Z</t>
  </si>
  <si>
    <t>ObjectId(66af19f5ee95d500a8dfb969)</t>
  </si>
  <si>
    <t>Instructions completed: no
The therapist has not yet completed Task 3b, which involves providing a rephrased summary of the patient's input and asking if they understood the problem correctly. The therapist did provide a summary, but they did not wait for the patient's confirmation before moving on to suggest a CBT exercise.
Last message coherent: yes</t>
  </si>
  <si>
    <t>2024-08-04T06:04:37.316Z</t>
  </si>
  <si>
    <t>ObjectId(66af19f6ee95d500a8dfb976)</t>
  </si>
  <si>
    <t>That sounds interesting, but I’m not sure if I can commit to anything right now. It feels overwhelming to even think about scheduling activities. Can we do something else instead? Maybe just talk more about my feelings?</t>
  </si>
  <si>
    <t>2024-08-04T06:04:38.368Z</t>
  </si>
  <si>
    <t>ObjectId(66af19f6ee95d500a8dfb981)</t>
  </si>
  <si>
    <t>2024-08-04T06:04:38.372Z</t>
  </si>
  <si>
    <t>ObjectId(66af19f8ee95d500a8dfb989)</t>
  </si>
  <si>
    <t>(THINKING: I have not completed my current section yet.)
I completely understand, Denise. It’s important to go at your own pace, especially when things feel overwhelming. Talking more about your feelings can be a valuable way to process what you're experiencing.
What specific feelings or thoughts would you like to explore further? Is there something in particular that’s been on your mind lately?</t>
  </si>
  <si>
    <t>2024-08-04T06:04:40.007Z</t>
  </si>
  <si>
    <t>ObjectId(66af19f9ee95d500a8dfb99d)</t>
  </si>
  <si>
    <t>I think I'm really struggling with the idea of moving on. Part of me wants to enjoy life again, but another part feels like I’m betraying my husband if I do. I keep thinking about the things we would have done together if he were still here, and it just hurts so much. It’s like I’m stuck in this limbo where I don't know how to move forward without feeling guilty. Can we talk about that?</t>
  </si>
  <si>
    <t>2024-08-04T06:04:41.751Z</t>
  </si>
  <si>
    <t>ObjectId(66af19f9ee95d500a8dfb9a8)</t>
  </si>
  <si>
    <t>2024-08-04T06:04:41.757Z</t>
  </si>
  <si>
    <t>ObjectId(66af19fbee95d500a8dfb9b0)</t>
  </si>
  <si>
    <t>(THINKING: I have not completed my current section yet.)
Absolutely, Denise. The struggle between wanting to move forward and feeling like you would be betraying your husband's memory is a very common and painful experience for many who are grieving. It’s understandable to feel stuck in that limbo, especially when you think about the future you envisioned together.
Moving on doesn't mean forgetting or dishonoring your husband; it can mean finding a way to carry his memory with you while also allowing yourself to experience joy and fulfillment. 
Can you share more about what moving on looks like for you? What are some of the thoughts or fears that come up when you think about taking steps toward enjoying life again?</t>
  </si>
  <si>
    <t>2024-08-04T06:04:43.894Z</t>
  </si>
  <si>
    <t>ObjectId(66af19feee95d500a8dfb9c4)</t>
  </si>
  <si>
    <t>When I think about moving on, I imagine doing things independently, like visiting museums or going to a concert by myself, things we used to enjoy together. I get this image of laughing again, and then I feel a pang of guilt. I worry that if I start enjoying life, people might think I’m over my grief, or worse, that I didn’t love him enough. It’s like I fear what others will think, and I also fear losing my connection to him if I start to let joy back in. It's a constant battle between wanting to live and wanting to hold on to what we had.</t>
  </si>
  <si>
    <t>2024-08-04T06:04:46.178Z</t>
  </si>
  <si>
    <t>ObjectId(66af19feee95d500a8dfb9cf)</t>
  </si>
  <si>
    <t>2024-08-04T06:04:46.183Z</t>
  </si>
  <si>
    <t>ObjectId(66af1a03ee95d500a8dfb9d7)</t>
  </si>
  <si>
    <t>(THINKING: I have not completed my current section yet.)
Thank you for sharing that, Denise. It’s clear that you have a deep love for your husband, and the fear of losing that connection is completely valid. The idea of enjoying activities independently can feel like a betrayal, but it’s important to remember that your husband would likely want you to find joy in life, even in his absence.
The thoughts about what others might think can also add to the pressure, making it even harder to navigate your feelings. It’s a complex emotional landscape, and it’s okay to feel conflicted.
Would you like to explore some strategies to help reframe those thoughts and feelings? One option is the "Thought Record" exercise, which can help you challenge and reframe negative thoughts about moving on and enjoying life. Would you be interested in that?</t>
  </si>
  <si>
    <t>2024-08-04T06:04:51.384Z</t>
  </si>
  <si>
    <t>ObjectId(66af1a04ee95d500a8dfb9eb)</t>
  </si>
  <si>
    <t>I appreciate your suggestions, but I’m still feeling hesitant about a structured exercise right now. I’d prefer to keep talking about my feelings and fears. I think it would help me more if I could express what I’m going through rather than trying to focus on changing my thoughts just yet.</t>
  </si>
  <si>
    <t>2024-08-04T06:04:52.604Z</t>
  </si>
  <si>
    <t>ObjectId(66af1a04ee95d500a8dfb9f6)</t>
  </si>
  <si>
    <t>2024-08-04T06:04:52.611Z</t>
  </si>
  <si>
    <t>ObjectId(66af1a06ee95d500a8dfb9fe)</t>
  </si>
  <si>
    <t>(THINKING: I have not completed my current section yet.)
I completely understand, Denise. It’s important to honor where you are in your process, and talking about your feelings can be incredibly valuable. 
Please feel free to share more about your fears or any other emotions that are coming up for you. What else is on your mind regarding your journey through grief and the idea of moving forward?</t>
  </si>
  <si>
    <t>2024-08-04T06:04:54.346Z</t>
  </si>
  <si>
    <t>ObjectId(66af1a08ee95d500a8dfba12)</t>
  </si>
  <si>
    <t>I guess I’m just worried about the long-term. I don’t want to feel this way forever, but I also don’t want to rush myself or feel pressured to “get over it.” I think about what life will look like in the future, especially as my kids continue to build their lives elsewhere. I wonder if I’ll find purpose again or if I’ll always feel like I’m missing something. Sometimes it just feels really daunting. What if I can’t find a way to be happy again?</t>
  </si>
  <si>
    <t>2024-08-04T06:04:56.101Z</t>
  </si>
  <si>
    <t>ObjectId(66af1a08ee95d500a8dfba1d)</t>
  </si>
  <si>
    <t>2024-08-04T06:04:56.108Z</t>
  </si>
  <si>
    <t>ObjectId(66af1a0bee95d500a8dfba25)</t>
  </si>
  <si>
    <t>(THINKING: I have not completed my current section yet.)
It's completely natural to have those long-term worries, Denise. The uncertainty about the future and the fear of never finding happiness again can feel overwhelming. It's important to acknowledge that grief is a process, and it can take time to navigate through those feelings.
You’re not alone in feeling daunted by the idea of moving forward, especially as your children build their own lives. Finding purpose again is a journey, and it’s okay to take it one step at a time. 
What you’re feeling is valid, and it’s okay to express those fears. Sometimes, just sharing those thoughts can help lighten the load a bit. Is there anything specific you’d like to explore further regarding your concerns about the future?</t>
  </si>
  <si>
    <t>2024-08-04T06:04:59.051Z</t>
  </si>
  <si>
    <t>ObjectId(66af1a0dee95d500a8dfba39)</t>
  </si>
  <si>
    <t>I think I’d like to talk more about finding purpose. I used to feel fulfilled raising my children and sharing experiences with my husband, but now I feel a bit lost. Sometimes I think I should find hobbies or volunteer, but it all feels overwhelming. I just don’t know where to start or if I’ll even enjoy things again. How do I even begin to find something that feels meaningful without my husband?</t>
  </si>
  <si>
    <t>2024-08-04T06:05:01.109Z</t>
  </si>
  <si>
    <t>ObjectId(66af1a0dee95d500a8dfba44)</t>
  </si>
  <si>
    <t>2024-08-04T06:05:01.113Z</t>
  </si>
  <si>
    <t>ObjectId(66af1a10ee95d500a8dfba4c)</t>
  </si>
  <si>
    <t>(THINKING: I have not completed my current section yet.)
Finding purpose after such a significant loss can indeed feel daunting, especially when your previous sources of fulfillment were tied to your family and your husband. It’s understandable to feel lost and overwhelmed by the idea of starting new hobbies or volunteering.
It might help to think about small steps rather than trying to find something big and meaningful right away. Sometimes, exploring activities that you used to enjoy or even trying something completely new can help you discover what resonates with you now. 
Have there been any activities or interests that you’ve thought about trying, even if they seem small? Or perhaps there are things you used to enjoy that you might consider revisiting?</t>
  </si>
  <si>
    <t>2024-08-04T06:05:04.272Z</t>
  </si>
  <si>
    <t>ObjectId(66af1a11ee95d500a8dfba60)</t>
  </si>
  <si>
    <t>I used to enjoy going to art galleries and attending lectures about topics I found fascinating. I haven’t been to any since my husband passed away, and I keep pushing those thoughts away. Sometimes, I think it might be nice to attend a lecture or a class, but then I feel scared to go alone. I worry about feeling out of place or overwhelmed by the memories. It’s a mix of wanting to do it and being afraid of what it would bring up.</t>
  </si>
  <si>
    <t>2024-08-04T06:05:05.812Z</t>
  </si>
  <si>
    <t>ObjectId(66af1a11ee95d500a8dfba6b)</t>
  </si>
  <si>
    <t>2024-08-04T06:05:05.819Z</t>
  </si>
  <si>
    <t>ObjectId(66af1a14ee95d500a8dfba73)</t>
  </si>
  <si>
    <t>(THINKING: I have not completed my current section yet.)
It’s wonderful to hear that you have interests like visiting art galleries and attending lectures. Those activities can be enriching and fulfilling, but I understand how daunting it can feel to consider doing them alone, especially with the memories attached.
It’s completely normal to feel scared about what those experiences might bring up. Perhaps you could start by exploring these activities in a way that feels manageable. For instance, you might consider attending a lecture or gallery opening that is less crowded or even inviting a friend or family member to join you for support.
Taking small steps can help ease the fear of feeling out of place or overwhelmed. Would you be open to exploring the idea of attending an event with someone, or perhaps starting with something smaller, like looking at online lectures or virtual gallery tours?</t>
  </si>
  <si>
    <t>2024-08-04T06:05:08.877Z</t>
  </si>
  <si>
    <t>ObjectId(66af1a16ee95d500a8dfba87)</t>
  </si>
  <si>
    <t>I like the idea of starting small. Maybe I could look for online lectures or virtual tours to ease back into things. That way, I can enjoy what I love without the pressure of being in public. I could even open up to my kids about what I’m thinking. They might be supportive or even interested in doing something together online. Thank you for suggesting that; it feels more doable.</t>
  </si>
  <si>
    <t>2024-08-04T06:05:10.516Z</t>
  </si>
  <si>
    <t>ObjectId(66af1a16ee95d500a8dfba92)</t>
  </si>
  <si>
    <t>2024-08-04T06:05:10.519Z</t>
  </si>
  <si>
    <t>ObjectId(66af1a1bee95d500a8dfba9a)</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</si>
  <si>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starting small feels more doable for you, Denise. Exploring online lectures or virtual tours can be a great way to reconnect with your interests without the added pressure of being in public. Opening up to your kids about this is also a wonderful idea; they may be more supportive than you expect.
As we wrap up our session today, we’ve discussed your feelings of guilt, the struggle to find purpose, and some small steps you can take to ease back into activities you enjoy. 
Do you have any more questions or is there anything else you would like to discuss before we finish?</t>
  </si>
  <si>
    <t>2024-08-04T06:05:15.428Z</t>
  </si>
  <si>
    <t>ObjectId(66af1a1bee95d500a8dfbaac)</t>
  </si>
  <si>
    <t>2024-08-04T06:05:15.440Z</t>
  </si>
  <si>
    <t>ObjectId(66af1a1bee95d500a8dfbab3)</t>
  </si>
  <si>
    <t>2024-08-04T06:05:15.444Z</t>
  </si>
  <si>
    <t>ObjectId(66af1a1cee95d500a8dfbabf)</t>
  </si>
  <si>
    <t>Instructions completed: no
The therapist did not suggest one of the three CBT exercises as instructed.
Last message coherent: yes</t>
  </si>
  <si>
    <t>2024-08-04T06:05:16.457Z</t>
  </si>
  <si>
    <t>ObjectId(66af1a1fee95d500a8dfbacc)</t>
  </si>
  <si>
    <t>I think I feel good about what we talked about today, and I appreciate your understanding and support. It helps to know I can start small and that it’s okay to reach out to my kids. Thank you for listening to me and for all the suggestions. I don’t have any more questions right now, but I’m feeling a bit more hopeful than when we started.</t>
  </si>
  <si>
    <t>2024-08-04T06:05:19.673Z</t>
  </si>
  <si>
    <t>ObjectId(66af1a1fee95d500a8dfbad7)</t>
  </si>
  <si>
    <t>2024-08-04T06:05:19.677Z</t>
  </si>
  <si>
    <t>ObjectId(66af1a22ee95d500a8dfbadf)</t>
  </si>
  <si>
    <t>(THINKING: I have completed my current section.)
Thank you for sharing your thoughts and feelings with me today, Denise. I'm glad to hear that you're feeling a bit more hopeful. To summarize, we discussed your feelings of guilt and the struggle to find purpose after your husband's passing. We explored the idea of starting small by looking into online lectures and virtual tours, and you considered reaching out to your kids for support.
I'm here for you whenever you need to talk or explore further. I wish you all the best as you take these small steps forward. If you have any questions or need support in the future, please don't hesitate to reach out.
Take care, and goodbye for now!</t>
  </si>
  <si>
    <t>2024-08-04T06:05:22.306Z</t>
  </si>
  <si>
    <t>ObjectId(66af1a22ee95d500a8dfbaf1)</t>
  </si>
  <si>
    <t>2024-08-04T06:05:22.324Z</t>
  </si>
  <si>
    <t>ObjectId(66af1a23ee95d500a8dfbafe)</t>
  </si>
  <si>
    <t>Instructions completed: no
The therapist did not ask the patient if they had any more questions or if there was anything else they would like to discuss before summarizing and ending the session.
Last message coherent: yes</t>
  </si>
  <si>
    <t>2024-08-04T06:05:23.331Z</t>
  </si>
  <si>
    <t>ObjectId(66af1a23ee95d500a8dfbb24)</t>
  </si>
  <si>
    <t>2024-08-04T06:05:23.371Z</t>
  </si>
  <si>
    <t>ObjectId(66af1a23ee95d500a8dfbb2d)</t>
  </si>
  <si>
    <t>2024-08-04T06:05:23.375Z</t>
  </si>
  <si>
    <t>ObjectId(66af1a24ee95d500a8dfbb35)</t>
  </si>
  <si>
    <t>2024-08-04T06:05:24.352Z</t>
  </si>
  <si>
    <t>ObjectId(66af1a25ee95d500a8dfbb49)</t>
  </si>
  <si>
    <t>Hello, Dr. Smith. I'm feeling a bit overwhelmed today, honestly. It's just been a tough time since my husband passed away. Some days are better than others, but today feels heavy.</t>
  </si>
  <si>
    <t>2024-08-04T06:05:25.677Z</t>
  </si>
  <si>
    <t>ObjectId(66af1a25ee95d500a8dfbb54)</t>
  </si>
  <si>
    <t>2024-08-04T06:05:25.684Z</t>
  </si>
  <si>
    <t>ObjectId(66af1a26ee95d500a8dfbb5c)</t>
  </si>
  <si>
    <t>(THINKING: I have not completed my current section yet.)
I'm truly sorry to hear about your loss. It’s completely understandable to feel overwhelmed, especially during such a difficult time. Thank you for sharing that with me. 
Before we continue, what name do you prefer to be called by?</t>
  </si>
  <si>
    <t>2024-08-04T06:05:26.823Z</t>
  </si>
  <si>
    <t>ObjectId(66af1a27ee95d500a8dfbb70)</t>
  </si>
  <si>
    <t>2024-08-04T06:05:27.324Z</t>
  </si>
  <si>
    <t>ObjectId(66af1a27ee95d500a8dfbb7b)</t>
  </si>
  <si>
    <t>2024-08-04T06:05:27.329Z</t>
  </si>
  <si>
    <t>ObjectId(66af1a28ee95d500a8dfbb83)</t>
  </si>
  <si>
    <t>(THINKING: I have not completed my current section yet.)
Thank you for letting me know, Denise. It's nice to meet you! 
Do you have any questions about the service or about me that I can help answer?</t>
  </si>
  <si>
    <t>2024-08-04T06:05:28.340Z</t>
  </si>
  <si>
    <t>ObjectId(66af1a29ee95d500a8dfbb97)</t>
  </si>
  <si>
    <t>Not really, I think I'm okay for now. I just want to talk about everything that's been on my mind. But I am a bit curious about how we would approach my feelings of loneliness. Could you explain that a little?</t>
  </si>
  <si>
    <t>2024-08-04T06:05:29.378Z</t>
  </si>
  <si>
    <t>ObjectId(66af1a29ee95d500a8dfbba2)</t>
  </si>
  <si>
    <t>2024-08-04T06:05:29.382Z</t>
  </si>
  <si>
    <t>ObjectId(66af1a2cee95d500a8dfbbaa)</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</si>
  <si>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 appreciate your curiosity, Denise. It’s completely normal to feel lonely, especially after such a significant loss. We can explore your feelings of loneliness together and discuss ways to cope with it. 
Now, how are you doing today overall?</t>
  </si>
  <si>
    <t>2024-08-04T06:05:32.339Z</t>
  </si>
  <si>
    <t>ObjectId(66af1a2cee95d500a8dfbbbc)</t>
  </si>
  <si>
    <t>2024-08-04T06:05:32.357Z</t>
  </si>
  <si>
    <t>ObjectId(66af1a2cee95d500a8dfbbc3)</t>
  </si>
  <si>
    <t>2024-08-04T06:05:32.367Z</t>
  </si>
  <si>
    <t>ObjectId(66af1a2dee95d500a8dfbbcf)</t>
  </si>
  <si>
    <t>Instructions completed: no
The therapist did not fully address the patient's question about how they would approach feelings of loneliness before moving on.
Last message coherent: no
The therapist's last message repeats a question that the patient has already answered, which disrupts the flow of the conversation.</t>
  </si>
  <si>
    <t>2024-08-04T06:05:33.253Z</t>
  </si>
  <si>
    <t>ObjectId(66af1a2eee95d500a8dfbbdc)</t>
  </si>
  <si>
    <t>Overall, I'm feeling a bit lost and sad. It's been a year since my husband passed, and some days I just feel like I don’t know how to move forward. I miss him a lot, and it's hard to find motivation to do things. It feels like everything is a reminder of what I've lost.</t>
  </si>
  <si>
    <t>2024-08-04T06:05:34.686Z</t>
  </si>
  <si>
    <t>ObjectId(66af1a2eee95d500a8dfbbe7)</t>
  </si>
  <si>
    <t>2024-08-04T06:05:34.689Z</t>
  </si>
  <si>
    <t>ObjectId(66af1a30ee95d500a8dfbbef)</t>
  </si>
  <si>
    <t>(THINKING: I have not completed my current section yet.)
I'm really sorry to hear that you're feeling lost and sad, Denise. It's completely understandable to feel this way after such a profound loss. Missing your husband and feeling reminders of your loss everywhere can be incredibly heavy to carry. 
Can you tell me more about what specific things trigger those feelings of sadness for you?</t>
  </si>
  <si>
    <t>2024-08-04T06:05:36.083Z</t>
  </si>
  <si>
    <t>ObjectId(66af1a31ee95d500a8dfbc03)</t>
  </si>
  <si>
    <t>I think a lot of it comes from being in the house we shared. I see his things, and there are moments when I expect to turn around and see him there. It's hard when I go to places we used to enjoy together, like the museum or our favorite restaurant. Even just sitting at home feels too quiet sometimes. I feel like I’m just waiting for something to change, but it never does.</t>
  </si>
  <si>
    <t>2024-08-04T06:05:37.347Z</t>
  </si>
  <si>
    <t>ObjectId(66af1a31ee95d500a8dfbc0e)</t>
  </si>
  <si>
    <t>2024-08-04T06:05:37.351Z</t>
  </si>
  <si>
    <t>ObjectId(66af1a33ee95d500a8dfbc16)</t>
  </si>
  <si>
    <t>(THINKING: I have not completed my current section yet.)
Thank you for sharing that with me, Denise. It sounds incredibly difficult to be surrounded by reminders of your husband and to feel that emptiness in your home and in places that were once filled with joy. It's understandable to feel like you're waiting for something to change when you're in such a heavy emotional space.
Given everything you've shared, would you like to first further explore your feelings and experiences, or would you prefer to learn a CBT exercise right away?</t>
  </si>
  <si>
    <t>2024-08-04T06:05:39.879Z</t>
  </si>
  <si>
    <t>ObjectId(66af1a35ee95d500a8dfbc2a)</t>
  </si>
  <si>
    <t>I think I’d rather explore my feelings a bit more first. I’m not sure I’m ready for exercises just yet. There's still a lot I need to unpack about what I’m feeling and experiencing.</t>
  </si>
  <si>
    <t>2024-08-04T06:05:41.027Z</t>
  </si>
  <si>
    <t>ObjectId(66af1a35ee95d500a8dfbc35)</t>
  </si>
  <si>
    <t>2024-08-04T06:05:41.030Z</t>
  </si>
  <si>
    <t>ObjectId(66af1a39ee95d500a8dfbc3d)</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</si>
  <si>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willingness to explore your feelings further, Denise. Let's start with the first question: Can you further describe the main issue you are experiencing? What do you feel is at the core of your sadness and loneliness?</t>
  </si>
  <si>
    <t>2024-08-04T06:05:45.383Z</t>
  </si>
  <si>
    <t>ObjectId(66af1a39ee95d500a8dfbc4f)</t>
  </si>
  <si>
    <t>2024-08-04T06:05:45.391Z</t>
  </si>
  <si>
    <t>ObjectId(66af1a39ee95d500a8dfbc56)</t>
  </si>
  <si>
    <t>2024-08-04T06:05:45.393Z</t>
  </si>
  <si>
    <t>ObjectId(66af1a39ee95d500a8dfbc62)</t>
  </si>
  <si>
    <t>2024-08-04T06:05:45.966Z</t>
  </si>
  <si>
    <t>ObjectId(66af1a3bee95d500a8dfbc6f)</t>
  </si>
  <si>
    <t>At the core of my sadness and loneliness, I think it's this deep sense of loss and the void that my husband's absence has created in my life. He was my partner, my confidant, and my best friend. We shared so many experiences together, and without him, everything feels different and empty. I often feel isolated because my children are far away, and I just don’t have that same sense of connection with anyone else. It's like a part of me is missing, and I struggle to find joy in things that used to make me happy. Sometimes, I wonder if I will ever feel whole again.</t>
  </si>
  <si>
    <t>2024-08-04T06:05:47.589Z</t>
  </si>
  <si>
    <t>ObjectId(66af1a3bee95d500a8dfbc7a)</t>
  </si>
  <si>
    <t>2024-08-04T06:05:47.592Z</t>
  </si>
  <si>
    <t>ObjectId(66af1a3dee95d500a8dfbc82)</t>
  </si>
  <si>
    <t>(THINKING: I have not completed my current section yet.)
Thank you for sharing that with me, Denise. It sounds like the loss of your husband has created a profound void in your life, and the feelings of isolation and disconnection are understandably overwhelming. It's heartbreaking to feel like a part of you is missing and to struggle to find joy in things that once brought you happiness. 
Now, how does this issue affect your daily life? Can you share more about how these feelings impact your day-to-day activities and interactions?</t>
  </si>
  <si>
    <t>2024-08-04T06:05:49.636Z</t>
  </si>
  <si>
    <t>ObjectId(66af1a40ee95d500a8dfbc96)</t>
  </si>
  <si>
    <t>These feelings definitely affect my daily life a lot. Some days it’s hard to get out of bed, and I find myself just going through the motions. I don’t have the energy to engage in activities I used to enjoy, like visiting museums or even just going for walks. I feel so unmotivated that I might skip meals and just stay in my pajamas all day. 
Interactions with others have also become tough. I have a few friends, but reaching out feels daunting. I worry that they won’t understand what I’m going through. So, I often just avoid social situations. I can feel really lonely and isolated, which then leads to more sadness. It’s become a bit of a cycle.</t>
  </si>
  <si>
    <t>2024-08-04T06:05:52.914Z</t>
  </si>
  <si>
    <t>ObjectId(66af1a40ee95d500a8dfbca1)</t>
  </si>
  <si>
    <t>2024-08-04T06:05:52.918Z</t>
  </si>
  <si>
    <t>ObjectId(66af1a42ee95d500a8dfbca9)</t>
  </si>
  <si>
    <t>(THINKING: I have not completed my current section yet.)
Thank you for sharing that, Denise. It sounds like your feelings of sadness and isolation are significantly impacting your daily life, making it difficult to engage in activities you once enjoyed and even affecting your basic self-care. The cycle of loneliness and avoidance can be really tough to break, and it's understandable that reaching out to friends feels daunting when you're in this space.
Next, are there any specific triggers that worsen these feelings for you? What situations or thoughts tend to amplify your sadness or sense of isolation?</t>
  </si>
  <si>
    <t>2024-08-04T06:05:54.866Z</t>
  </si>
  <si>
    <t>ObjectId(66af1a45ee95d500a8dfbcbd)</t>
  </si>
  <si>
    <t>Yes, there are definitely triggers that make things worse. For example, anniversaries related to my husband’s illness or the holidays can be especially difficult. I feel a mixture of nostalgia and sadness during those times. Seeing photos from happier days can be hard, but I also want to hold onto those memories.
Another trigger is hearing about friends getting together or doing things with their partners. It makes me acutely aware of my loneliness, like I'm missing out on something that used to be normal for me. Sometimes, I also find myself ruminating on memories of my husband at odd times, and that can lead to a wave of emotions that feels overwhelming. It's like I can't escape the sadness, no matter what I do.</t>
  </si>
  <si>
    <t>2024-08-04T06:05:57.322Z</t>
  </si>
  <si>
    <t>ObjectId(66af1a45ee95d500a8dfbcc8)</t>
  </si>
  <si>
    <t>2024-08-04T06:05:57.328Z</t>
  </si>
  <si>
    <t>ObjectId(66af1a48ee95d500a8dfbcd0)</t>
  </si>
  <si>
    <t>(THINKING: I have not completed my current section yet.)
Thank you for sharing those triggers with me, Denise. It sounds like anniversaries, holidays, and reminders of friends' experiences can intensify your feelings of sadness and loneliness. The mix of nostalgia and sadness during those times is completely understandable, as you want to cherish the memories while also grappling with the pain of loss. 
Now, what have you tried so far to address these feelings? Have there been any strategies or activities that you've found helpful, even if just a little?</t>
  </si>
  <si>
    <t>2024-08-04T06:06:00.391Z</t>
  </si>
  <si>
    <t>ObjectId(66af1a4aee95d500a8dfbce4)</t>
  </si>
  <si>
    <t>I’ve tried a few things, but nothing seems to stick. Sometimes I attempt to distract myself with a book or a movie, but often I just feel detached and uninterested. I’ve also thought about journaling to express my feelings, but I find it hard to sit down and put my thoughts into words without becoming emotional. 
Recently, I’ve made small efforts to take short walks, but there’s often a sense of heaviness that follows me even then. I’ve also considered reaching out to a couple of friends, but I hesitate since I don’t want to burden them with my sadness. It’s challenging to figure out what might help me at this point.</t>
  </si>
  <si>
    <t>2024-08-04T06:06:02.436Z</t>
  </si>
  <si>
    <t>ObjectId(66af1a4aee95d500a8dfbcef)</t>
  </si>
  <si>
    <t>2024-08-04T06:06:02.440Z</t>
  </si>
  <si>
    <t>ObjectId(66af1a4cee95d500a8dfbcf7)</t>
  </si>
  <si>
    <t>(THINKING: I have not completed my current section yet.)
Thank you for sharing your attempts to cope, Denise. It sounds like you've been trying to find ways to manage your feelings, whether through distraction, journaling, or taking walks. It's understandable that you might feel detached or heavy during these activities, especially when emotions are so close to the surface. 
Lastly, what emotions do you feel when these issues arise? How do you typically respond to those feelings?</t>
  </si>
  <si>
    <t>2024-08-04T06:06:04.384Z</t>
  </si>
  <si>
    <t>ObjectId(66af1a4fee95d500a8dfbd0b)</t>
  </si>
  <si>
    <t>When these issues arise, I usually feel a mix of sadness, emptiness, and sometimes even anger—anger at the situation and at myself for not being able to cope better. I also feel a sense of helplessness, like no matter what I do, I can't escape this sadness. 
In response to those feelings, I often retreat into myself. I isolate more, avoid situations where I might have to confront my emotions or interact with others, and sometimes I even find myself crying without really understanding why. It's like a wave of emotions comes over me, and I don’t know how to ride it out. I think part of me wants to just numb those feelings rather than face them.</t>
  </si>
  <si>
    <t>2024-08-04T06:06:07.153Z</t>
  </si>
  <si>
    <t>ObjectId(66af1a4fee95d500a8dfbd16)</t>
  </si>
  <si>
    <t>2024-08-04T06:06:07.160Z</t>
  </si>
  <si>
    <t>ObjectId(66af1a52ee95d500a8dfbd1e)</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</si>
  <si>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Denise. To summarize what you've shared: You are experiencing a deep sense of loss and loneliness since your husband's passing, which has created a void in your life. This sadness affects your daily activities, making it hard to engage in things you once enjoyed. Specific triggers, such as anniversaries and reminders of friends' experiences, intensify your feelings. You've tried various coping strategies, like distraction and short walks, but often feel detached and unmotivated. When these feelings arise, you experience sadness, emptiness, anger, and helplessness, leading you to isolate yourself and sometimes cry without understanding why.
Did I capture your feelings and experiences correctly? Is there anything you would like to add or change?</t>
  </si>
  <si>
    <t>2024-08-04T06:06:10.834Z</t>
  </si>
  <si>
    <t>ObjectId(66af1a52ee95d500a8dfbd30)</t>
  </si>
  <si>
    <t>2024-08-04T06:06:10.841Z</t>
  </si>
  <si>
    <t>ObjectId(66af1a52ee95d500a8dfbd37)</t>
  </si>
  <si>
    <t>2024-08-04T06:06:10.844Z</t>
  </si>
  <si>
    <t>ObjectId(66af1a53ee95d500a8dfbd43)</t>
  </si>
  <si>
    <t>2024-08-04T06:06:11.522Z</t>
  </si>
  <si>
    <t>ObjectId(66af1a54ee95d500a8dfbd50)</t>
  </si>
  <si>
    <t xml:space="preserve">Yes, you captured my feelings and experiences very well. I appreciate you taking the time to summarize everything. It’s comforting to know that you understand what I’m going through. I don’t think I have anything to add right now. </t>
  </si>
  <si>
    <t>2024-08-04T06:06:12.683Z</t>
  </si>
  <si>
    <t>ObjectId(66af1a54ee95d500a8dfbd5b)</t>
  </si>
  <si>
    <t>2024-08-04T06:06:12.696Z</t>
  </si>
  <si>
    <t>ObjectId(66af1a58ee95d500a8dfbd63)</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</si>
  <si>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It’s important to feel understood, especially during such a challenging time. 
Now that we have explored your feelings and experiences, I would like to suggest a CBT exercise that might help you. Based on what you've shared, I think the "Behavioral Activation" exercise could be beneficial. This exercise focuses on scheduling enjoyable or meaningful activities to help increase your engagement and potentially lift your mood.
Would you like to learn more about this exercise, or do you have any questions about it?</t>
  </si>
  <si>
    <t>2024-08-04T06:06:16.563Z</t>
  </si>
  <si>
    <t>ObjectId(66af1a58ee95d500a8dfbd75)</t>
  </si>
  <si>
    <t>2024-08-04T06:06:16.569Z</t>
  </si>
  <si>
    <t>ObjectId(66af1a58ee95d500a8dfbd7c)</t>
  </si>
  <si>
    <t>2024-08-04T06:06:16.573Z</t>
  </si>
  <si>
    <t>ObjectId(66af1a59ee95d500a8dfbd88)</t>
  </si>
  <si>
    <t>Instructions completed: no
The therapist did not wait for the patient to confirm that the summary was correct before proceeding to the next section.
Last message coherent: yes</t>
  </si>
  <si>
    <t>2024-08-04T06:06:17.594Z</t>
  </si>
  <si>
    <t>ObjectId(66af1a5aee95d500a8dfbd95)</t>
  </si>
  <si>
    <t>I appreciate the suggestion, but I’m feeling a little resistant to trying an exercise right now. I think I need more time to process and talk about everything first. Can we hold off on that for today? It just feels like I’m not ready to jump into doing something concrete.</t>
  </si>
  <si>
    <t>2024-08-04T06:06:18.823Z</t>
  </si>
  <si>
    <t>ObjectId(66af1a5aee95d500a8dfbda0)</t>
  </si>
  <si>
    <t>2024-08-04T06:06:18.827Z</t>
  </si>
  <si>
    <t>ObjectId(66af1a5dee95d500a8dfbda8)</t>
  </si>
  <si>
    <t>(THINKING: I have not completed my current section yet.)
I completely understand, Denise. It's important to honor where you are in your process, and it's okay to take the time you need to talk and reflect. We can definitely hold off on the exercises for now. 
Is there anything else you would like to discuss or explore further today? I'm here to listen and support you.</t>
  </si>
  <si>
    <t>2024-08-04T06:06:21.288Z</t>
  </si>
  <si>
    <t>ObjectId(66af1a5eee95d500a8dfbdbc)</t>
  </si>
  <si>
    <t>Thank you for understanding. I think it would be helpful to talk a little more about my feelings of isolation and maybe brainstorm some small ways to connect with others without feeling overwhelmed. I really want to break out of that cycle, but it’s just so hard sometimes.</t>
  </si>
  <si>
    <t>2024-08-04T06:06:22.506Z</t>
  </si>
  <si>
    <t>ObjectId(66af1a5eee95d500a8dfbdc7)</t>
  </si>
  <si>
    <t>2024-08-04T06:06:22.510Z</t>
  </si>
  <si>
    <t>ObjectId(66af1a61ee95d500a8dfbdcf)</t>
  </si>
  <si>
    <t>(THINKING: I have not completed my current section yet.)
That sounds like a great idea, Denise. Exploring your feelings of isolation and brainstorming small ways to connect with others can be a positive step forward. 
To start, can you share what types of connections you feel comfortable with? For example, are you open to reaching out to friends, joining a group, or perhaps engaging in community activities? Let's think about some manageable steps you could take.</t>
  </si>
  <si>
    <t>2024-08-04T06:06:25.082Z</t>
  </si>
  <si>
    <t>ObjectId(66af1a67ee95d500a8dfbde3)</t>
  </si>
  <si>
    <t>I think I'm open to the idea of reaching out to some friends, but I'm not sure how to start that conversation. I have a couple of friends who I think would be supportive, but I worry they might not know how to help me. 
Joining a group feels a bit daunting, especially since I’ve isolated myself for so long. But maybe participating in something like a book club or a class could be interesting if I could find the right group. I’m just afraid it might be too much too soon. 
If I could just think of small steps to take, that might feel less overwhelming.</t>
  </si>
  <si>
    <t>2024-08-04T06:06:31.259Z</t>
  </si>
  <si>
    <t>ObjectId(66af1a67ee95d500a8dfbdee)</t>
  </si>
  <si>
    <t>2024-08-04T06:06:31.269Z</t>
  </si>
  <si>
    <t>ObjectId(66af1a6aee95d500a8dfbdf6)</t>
  </si>
  <si>
    <t>(THINKING: I have not completed my current section yet.)
It's completely understandable to feel apprehensive about reaching out to friends or joining a group after a period of isolation. Taking small steps can definitely make the process feel more manageable.
For reaching out to friends, you might consider starting with a simple message or phone call. You could express that you've been going through a tough time and would appreciate their support. It doesn't have to be a long conversation; just letting them know you're open to talking can be a good first step.
As for joining a group, perhaps you could start by researching options online or in your community. You could look for a book club or class that interests you and see if they have any introductory sessions or meet-and-greets. This way, you can gauge the environment before fully committing.
What do you think about these ideas? Would you like to brainstorm any specific messages or approaches for reaching out to your friends?</t>
  </si>
  <si>
    <t>2024-08-04T06:06:34.087Z</t>
  </si>
  <si>
    <t>ObjectId(66af1a6bee95d500a8dfbe0a)</t>
  </si>
  <si>
    <t>Those ideas sound helpful. I think starting with a simple message to a friend feels like a good step. Maybe I could say something like, "Hi, I've been thinking about you. I know things have been tough for me lately, and I'd love to catch up if you’re open to it." That feels like it opens the door without putting too much pressure on either of us.
As for looking into groups, that seems less intimidating than I initially thought. I could take my time researching and see if anything catches my interest. I think just starting there might help me feel less isolated. 
How does that sound? Am I on the right track with those messages and ideas?</t>
  </si>
  <si>
    <t>2024-08-04T06:06:35.823Z</t>
  </si>
  <si>
    <t>ObjectId(66af1a6bee95d500a8dfbe15)</t>
  </si>
  <si>
    <t>2024-08-04T06:06:35.829Z</t>
  </si>
  <si>
    <t>ObjectId(66af1a6eee95d500a8dfbe1d)</t>
  </si>
  <si>
    <t>(THINKING: I have not completed my current section yet.)
Your message sounds perfect, Denise! It’s warm and inviting without being overwhelming, which is a great way to open the door for connection. It shows that you’re thinking of your friend while also being honest about your feelings. 
Taking your time to research groups and see what interests you is also a wonderful approach. It allows you to ease into social interactions at your own pace, which can help reduce feelings of pressure.
You are definitely on the right track with these ideas! How do you feel about setting a timeline for sending that message or starting your research? Would it help to have a specific day in mind to take that step?</t>
  </si>
  <si>
    <t>2024-08-04T06:06:38.384Z</t>
  </si>
  <si>
    <t>ObjectId(66af1a70ee95d500a8dfbe31)</t>
  </si>
  <si>
    <t>Thank you for the encouragement! I think having a timeline would actually be helpful. Maybe I could send that message to my friend by the end of this week. That gives me a couple of days to think it through and ensure I feel ready.
As for researching groups, I could start looking over the weekend. That feels manageable and allows me to take my time finding something that feels right. 
How does that sound? Should I stick to this plan, or do you have any suggestions?</t>
  </si>
  <si>
    <t>2024-08-04T06:06:40.112Z</t>
  </si>
  <si>
    <t>ObjectId(66af1a70ee95d500a8dfbe3c)</t>
  </si>
  <si>
    <t>2024-08-04T06:06:40.119Z</t>
  </si>
  <si>
    <t>ObjectId(66af1a73ee95d500a8dfbe44)</t>
  </si>
  <si>
    <t>(THINKING: I have not completed my current section yet.)
That sounds like a solid plan, Denise! Setting a timeline to send the message by the end of the week gives you the space to prepare while also holding yourself accountable. Starting your research over the weekend is also a great way to ease into it without feeling rushed.
I think you’re on the right track with this approach. Just remember to be gentle with yourself as you take these steps. If you find that you need more time or feel differently as the week progresses, that’s completely okay too.
Is there anything else you would like to discuss or any other support you need as you prepare to take these steps?</t>
  </si>
  <si>
    <t>2024-08-04T06:06:43.304Z</t>
  </si>
  <si>
    <t>ObjectId(66af1a74ee95d500a8dfbe58)</t>
  </si>
  <si>
    <t>I really appreciate your support and understanding. I think I’m feeling a little more hopeful now about reaching out and finding ways to connect. I don’t have anything else on my mind right now, but I’m sure I’ll have questions or need support as I move forward with my plan. It's been really helpful to talk through everything today. 
Thank you for guiding me through this!</t>
  </si>
  <si>
    <t>2024-08-04T06:06:44.730Z</t>
  </si>
  <si>
    <t>ObjectId(66af1a74ee95d500a8dfbe63)</t>
  </si>
  <si>
    <t>2024-08-04T06:06:44.737Z</t>
  </si>
  <si>
    <t>ObjectId(66af1a78ee95d500a8dfbe6b)</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</si>
  <si>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you're feeling more hopeful, Denise. It’s wonderful that you’re taking these steps to reach out and connect with others. 
To summarize our session today: We explored your feelings of sadness and isolation following your husband's passing, discussed the impact of these feelings on your daily life, and identified some triggers that worsen your emotions. We also brainstormed small steps for reaching out to friends and researching groups, and you set a timeline for these actions.
Do you have any more questions or is there anything else you would like to discuss before we finish our session?</t>
  </si>
  <si>
    <t>2024-08-04T06:06:48.330Z</t>
  </si>
  <si>
    <t>ObjectId(66af1a78ee95d500a8dfbe7d)</t>
  </si>
  <si>
    <t>2024-08-04T06:06:48.338Z</t>
  </si>
  <si>
    <t>ObjectId(66af1a78ee95d500a8dfbe84)</t>
  </si>
  <si>
    <t>2024-08-04T06:06:48.341Z</t>
  </si>
  <si>
    <t>ObjectId(66af1a79ee95d500a8dfbe90)</t>
  </si>
  <si>
    <t>Instructions completed: no
The therapist did not suggest one of the three CBT exercises as instructed in Task 4a.
Last message coherent: yes</t>
  </si>
  <si>
    <t>2024-08-04T06:06:49.549Z</t>
  </si>
  <si>
    <t>ObjectId(66af1a7aee95d500a8dfbe9d)</t>
  </si>
  <si>
    <t>No, that summary captures everything we discussed perfectly. I feel good about the plan we made. Thank you for listening and helping me navigate my feelings. I look forward to talking again next time!</t>
  </si>
  <si>
    <t>2024-08-04T06:06:50.902Z</t>
  </si>
  <si>
    <t>ObjectId(66af1a7aee95d500a8dfbea8)</t>
  </si>
  <si>
    <t>2024-08-04T06:06:50.907Z</t>
  </si>
  <si>
    <t>ObjectId(66af1a7dee95d500a8dfbeb0)</t>
  </si>
  <si>
    <t>(THINKING: I have completed my current section.)
Thank you for your kind words, Denise. I'm glad to hear that you feel good about the plan we made. It's been a pleasure to support you in navigating your feelings today.
I want to remind you that I'm here for you whenever you need further support. I wish you well as you take these steps, and I look forward to our next conversation. 
Take care, and goodbye for now!</t>
  </si>
  <si>
    <t>2024-08-04T06:06:53.125Z</t>
  </si>
  <si>
    <t>ObjectId(66af1a7dee95d500a8dfbec2)</t>
  </si>
  <si>
    <t>2024-08-04T06:06:53.129Z</t>
  </si>
  <si>
    <t>ObjectId(66af1a7eee95d500a8dfbecf)</t>
  </si>
  <si>
    <t>2024-08-04T06:06:54.252Z</t>
  </si>
  <si>
    <t>ObjectId(66af1a7eee95d500a8dfbef5)</t>
  </si>
  <si>
    <t>2024-08-04T06:06:54.264Z</t>
  </si>
  <si>
    <t>ObjectId(66af1a7eee95d500a8dfbefe)</t>
  </si>
  <si>
    <t>2024-08-04T06:06:54.266Z</t>
  </si>
  <si>
    <t>ObjectId(66af1a7fee95d500a8dfbf06)</t>
  </si>
  <si>
    <t>2024-08-04T06:06:55.229Z</t>
  </si>
  <si>
    <t>ObjectId(66af1a7fee95d500a8dfbf1a)</t>
  </si>
  <si>
    <t>Hello, Dr. Smith. I’m not sure how to answer that. Some days are better than others, but overall, I’ve been feeling pretty down lately. It's been a tough year.</t>
  </si>
  <si>
    <t>2024-08-04T06:06:55.987Z</t>
  </si>
  <si>
    <t>ObjectId(66af1a7fee95d500a8dfbf25)</t>
  </si>
  <si>
    <t>2024-08-04T06:06:55.991Z</t>
  </si>
  <si>
    <t>ObjectId(66af1a81ee95d500a8dfbf2d)</t>
  </si>
  <si>
    <t>(THINKING: I have not completed my current section yet.)
Thank you for sharing that with me. It sounds like you've been going through a challenging time. Before we dive deeper, may I ask what name you prefer to be called by?</t>
  </si>
  <si>
    <t>2024-08-04T06:06:57.123Z</t>
  </si>
  <si>
    <t>ObjectId(66af1a81ee95d500a8dfbf41)</t>
  </si>
  <si>
    <t>You can call me Denise. That's my name.</t>
  </si>
  <si>
    <t>2024-08-04T06:06:57.848Z</t>
  </si>
  <si>
    <t>ObjectId(66af1a81ee95d500a8dfbf4c)</t>
  </si>
  <si>
    <t>2024-08-04T06:06:57.858Z</t>
  </si>
  <si>
    <t>ObjectId(66af1a82ee95d500a8dfbf54)</t>
  </si>
  <si>
    <t>(THINKING: I have not completed my current section yet.)
Thank you, Denise! It's nice to meet you. Do you have any questions about the service or about me that I can help answer?</t>
  </si>
  <si>
    <t>2024-08-04T06:06:58.761Z</t>
  </si>
  <si>
    <t>ObjectId(66af1a83ee95d500a8dfbf68)</t>
  </si>
  <si>
    <t>Not really, I think I understand what we're doing here. I just want to talk about how I'm feeling and see if I can make sense of it all. But thank you for asking!</t>
  </si>
  <si>
    <t>2024-08-04T06:06:59.894Z</t>
  </si>
  <si>
    <t>ObjectId(66af1a83ee95d500a8dfbf73)</t>
  </si>
  <si>
    <t>2024-08-04T06:06:59.903Z</t>
  </si>
  <si>
    <t>ObjectId(66af1a86ee95d500a8dfbf7b)</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</si>
  <si>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 feel comfortable with the process, Denise. Now, let's talk about how you're feeling. How are you doing today?</t>
  </si>
  <si>
    <t>2024-08-04T06:07:02.745Z</t>
  </si>
  <si>
    <t>ObjectId(66af1a86ee95d500a8dfbf8d)</t>
  </si>
  <si>
    <t>2024-08-04T06:07:02.753Z</t>
  </si>
  <si>
    <t>ObjectId(66af1a86ee95d500a8dfbf94)</t>
  </si>
  <si>
    <t>2024-08-04T06:07:02.756Z</t>
  </si>
  <si>
    <t>ObjectId(66af1a87ee95d500a8dfbfa0)</t>
  </si>
  <si>
    <t>2024-08-04T06:07:03.593Z</t>
  </si>
  <si>
    <t>ObjectId(66af1a88ee95d500a8dfbfad)</t>
  </si>
  <si>
    <t>Today is a bit of a mixed bag. I have moments when I feel okay, but I also find myself feeling really lonely and sad. Sometimes it feels overwhelming, like I'm stuck in this heavy fog. I want to feel better, but I don't even know where to start.</t>
  </si>
  <si>
    <t>2024-08-04T06:07:04.697Z</t>
  </si>
  <si>
    <t>ObjectId(66af1a88ee95d500a8dfbfb8)</t>
  </si>
  <si>
    <t>2024-08-04T06:07:04.701Z</t>
  </si>
  <si>
    <t>ObjectId(66af1a8aee95d500a8dfbfc0)</t>
  </si>
  <si>
    <t>(THINKING: I have not completed my current section yet.)
I'm really sorry to hear that you're feeling this way, Denise. It sounds like you're experiencing a lot of emotional heaviness and loneliness, which can be incredibly tough to navigate. Can you tell me more about what specific thoughts or situations contribute to those feelings of loneliness and sadness?</t>
  </si>
  <si>
    <t>2024-08-04T06:07:06.751Z</t>
  </si>
  <si>
    <t>ObjectId(66af1a8cee95d500a8dfbfd4)</t>
  </si>
  <si>
    <t xml:space="preserve">Well, I think a lot of it comes from the fact that I've been living alone since my husband passed away. I miss him every day, and it’s hard not having someone to share my thoughts and experiences with. My children are off pursuing their careers, and while I’m proud of them, I feel distanced from them, too. I also don’t have many friends nearby anymore since some have moved away. So, it’s just a feeling of emptiness and isolation that seems to come and go. </t>
  </si>
  <si>
    <t>2024-08-04T06:07:08.392Z</t>
  </si>
  <si>
    <t>ObjectId(66af1a8cee95d500a8dfbfdf)</t>
  </si>
  <si>
    <t>2024-08-04T06:07:08.402Z</t>
  </si>
  <si>
    <t>ObjectId(66af1a8eee95d500a8dfbfe7)</t>
  </si>
  <si>
    <t>(THINKING: I have not completed my current section yet.)
Thank you for sharing that with me, Denise. It’s completely understandable to feel that emptiness and isolation, especially after such a significant loss. Missing your husband and feeling distanced from your children can create a profound sense of loneliness. It’s important to acknowledge those feelings.
Given what you've shared, would you like to first further explore your feelings and experiences, or would you prefer to learn a CBT exercise right away?</t>
  </si>
  <si>
    <t>2024-08-04T06:07:10.028Z</t>
  </si>
  <si>
    <t>ObjectId(66af1a8fee95d500a8dfbffb)</t>
  </si>
  <si>
    <t>I think I’d rather explore my feelings and experiences a bit more. I’m not sure I’m ready for exercises just yet. It feels important to understand what I’m going through first.</t>
  </si>
  <si>
    <t>2024-08-04T06:07:11.048Z</t>
  </si>
  <si>
    <t>ObjectId(66af1a8fee95d500a8dfc006)</t>
  </si>
  <si>
    <t>2024-08-04T06:07:11.058Z</t>
  </si>
  <si>
    <t>ObjectId(66af1a93ee95d500a8dfc00e)</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</si>
  <si>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willingness to explore your feelings further, Denise. Let's start with the first question: Can you further describe the main issue you are experiencing? What do you feel is at the core of your sadness and loneliness?</t>
  </si>
  <si>
    <t>2024-08-04T06:07:15.562Z</t>
  </si>
  <si>
    <t>ObjectId(66af1a93ee95d500a8dfc020)</t>
  </si>
  <si>
    <t>2024-08-04T06:07:15.583Z</t>
  </si>
  <si>
    <t>ObjectId(66af1a93ee95d500a8dfc027)</t>
  </si>
  <si>
    <t>2024-08-04T06:07:15.588Z</t>
  </si>
  <si>
    <t>ObjectId(66af1a94ee95d500a8dfc033)</t>
  </si>
  <si>
    <t>2024-08-04T06:07:16.690Z</t>
  </si>
  <si>
    <t>ObjectId(66af1a96ee95d500a8dfc040)</t>
  </si>
  <si>
    <t>At the core of my sadness and loneliness, I think it’s this deep sense of loss—not just of my husband, but of the life I had. We shared so much together, and now it feels like everything I once enjoyed has lost its meaning. I feel disconnected from the world, as if I don’t quite belong anywhere anymore. There's also a fear of the future and worry about what my life will look like now without him. Sometimes I struggle to find a reason to engage with the things I used to love, like going to museums or concerts, because they remind me so much of him. So, it’s this mix of grief, fear, and loneliness that weighs heavily on me.</t>
  </si>
  <si>
    <t>2024-08-04T06:07:18.625Z</t>
  </si>
  <si>
    <t>ObjectId(66af1a96ee95d500a8dfc04b)</t>
  </si>
  <si>
    <t>2024-08-04T06:07:18.629Z</t>
  </si>
  <si>
    <t>ObjectId(66af1a98ee95d500a8dfc053)</t>
  </si>
  <si>
    <t>(THINKING: I have not completed my current section yet.)
Thank you for sharing that, Denise. It sounds like your grief and sense of loss are deeply intertwined with your feelings of loneliness and fear about the future. The memories of your husband and the life you shared together seem to create a barrier to enjoying activities that once brought you joy. 
Now, how does this issue affect your daily life? In what ways do you find it challenging to go about your day-to-day activities?</t>
  </si>
  <si>
    <t>2024-08-04T06:07:20.303Z</t>
  </si>
  <si>
    <t>ObjectId(66af1a9dee95d500a8dfc067)</t>
  </si>
  <si>
    <t>It makes everything feel heavy and difficult. Some days, just getting out of bed feels like a monumental task. I struggle with motivation to do household chores or even make meals. I sometimes find myself just watching TV or scrolling through my phone for hours, which just adds to the feeling of emptiness. 
When I do manage to get out, I often feel awkward or out of place in social situations. I can feel the loneliness weighing on me, even in a crowd. It's like I’m suddenly so aware of how disconnected I am from everyone around me. I also find it hard to stay in touch with my children because I worry they have their own lives to build, and I don’t want to burden them with my feelings. So, a lot of times, I just keep things to myself, and that compounds the loneliness.</t>
  </si>
  <si>
    <t>2024-08-04T06:07:25.480Z</t>
  </si>
  <si>
    <t>ObjectId(66af1a9dee95d500a8dfc072)</t>
  </si>
  <si>
    <t>2024-08-04T06:07:25.484Z</t>
  </si>
  <si>
    <t>ObjectId(66af1a9fee95d500a8dfc07a)</t>
  </si>
  <si>
    <t>(THINKING: I have not completed my current section yet.)
Thank you for sharing that, Denise. It sounds like the heaviness of your feelings is making even the simplest tasks feel overwhelming. The struggle to connect with others, including your children, adds to your sense of isolation, and it’s understandable that you would want to protect them from your feelings.
Next, are there any specific triggers that worsen these feelings of sadness and loneliness for you? For example, are there particular situations, times of day, or memories that seem to amplify these emotions?</t>
  </si>
  <si>
    <t>2024-08-04T06:07:27.334Z</t>
  </si>
  <si>
    <t>ObjectId(66af1aa1ee95d500a8dfc08e)</t>
  </si>
  <si>
    <t>Yes, there are definitely certain triggers. The evenings can be especially difficult for me—once the day winds down, silence fills the house, and that's when I really feel the weight of the loneliness. Holidays and special occasions are also tough because they remind me of the moments we shared together and how different things are now. 
Sometimes, certain songs, movies, or even places we used to go can bring back memories that are both comforting and painful. It’s like I want to cling to those memories, but they also hurt so much. Even just seeing couples together makes me feel a sense of longing and loss, which can spiral into deeper sadness. I guess it’s those moments when I’m reminded of what I’ve lost that hit the hardest.</t>
  </si>
  <si>
    <t>2024-08-04T06:07:29.589Z</t>
  </si>
  <si>
    <t>ObjectId(66af1aa1ee95d500a8dfc099)</t>
  </si>
  <si>
    <t>2024-08-04T06:07:29.596Z</t>
  </si>
  <si>
    <t>ObjectId(66af1aa3ee95d500a8dfc0a1)</t>
  </si>
  <si>
    <t>(THINKING: I have not completed my current section yet.)
Thank you for sharing those triggers with me, Denise. It sounds like the evenings, holidays, and certain memories can intensify your feelings of loneliness and sadness. The contrast between the past and present can be particularly painful, especially when you encounter reminders of your husband and the life you once shared.
Now, what have you tried so far to address these feelings? Have there been any strategies or activities that you've found helpful, even if just a little?</t>
  </si>
  <si>
    <t>2024-08-04T06:07:31.776Z</t>
  </si>
  <si>
    <t>ObjectId(66af1aa7ee95d500a8dfc0b5)</t>
  </si>
  <si>
    <t>I've tried a few different things, though I’m not sure anything has worked quite the way I hoped. I’ve spoken to my children on the phone, and while it brings me joy to hear their voices, it also brings back the feeling that they are so far away. I’ve also tried to engage in some activities I used to enjoy, like reading or going for walks. Sometimes those help, but other times, I feel too low to even try.
I have also considered joining a support group for widows or something similar, but I haven’t taken that step yet. I guess I feel hesitant about sharing my feelings with strangers. A part of me wonders if it even would help. But I do recognize that isolation isn't really good for me. So, I’m in this sort of limbo, wanting to connect more but also feeling scared of it.</t>
  </si>
  <si>
    <t>2024-08-04T06:07:35.318Z</t>
  </si>
  <si>
    <t>ObjectId(66af1aa7ee95d500a8dfc0c0)</t>
  </si>
  <si>
    <t>2024-08-04T06:07:35.324Z</t>
  </si>
  <si>
    <t>ObjectId(66af1aaaee95d500a8dfc0c8)</t>
  </si>
  <si>
    <t>(THINKING: I have not completed my current section yet.)
Thank you for sharing your experiences, Denise. It sounds like you've made some efforts to connect with your children and engage in activities you once enjoyed, but the feelings of sadness and isolation can sometimes make it difficult to follow through. It's completely understandable to feel hesitant about joining a support group, especially when it involves sharing your feelings with others.
To summarize what you've shared: You are experiencing deep sadness and loneliness, primarily stemming from the loss of your husband and the life you had together. This has affected your daily life, making even simple tasks feel overwhelming. Specific triggers, such as evenings, holidays, and certain memories, intensify these feelings. You've tried to connect with your children and engage in activities, but you often feel too low to do so. You are considering joining a support group but feel hesitant about sharing your feelings with strangers, even though you recognize that isolation isn't beneficial for you.
Did I capture your situation correctly, or is there anything you would like to add or change?</t>
  </si>
  <si>
    <t>2024-08-04T06:07:38.289Z</t>
  </si>
  <si>
    <t>ObjectId(66af1aabee95d500a8dfc0dc)</t>
  </si>
  <si>
    <t>Yes, you captured it well. That feels accurate to what I’ve been experiencing. Thank you for summarizing it so clearly. I think it's just a lot to unpack, and sometimes it helps to hear it all laid out like that. It can feel overwhelming at times, but I appreciate your understanding.</t>
  </si>
  <si>
    <t>2024-08-04T06:07:39.609Z</t>
  </si>
  <si>
    <t>ObjectId(66af1aabee95d500a8dfc0e7)</t>
  </si>
  <si>
    <t>2024-08-04T06:07:39.613Z</t>
  </si>
  <si>
    <t>ObjectId(66af1ab1ee95d500a8dfc0ef)</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</si>
  <si>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It can indeed be helpful to articulate and reflect on what you're experiencing. 
Given everything we've discussed, I think it might be beneficial to introduce a CBT exercise that could help you navigate these feelings. One option is **Behavioral Activation**, which focuses on scheduling activities that you find enjoyable or meaningful to help increase your engagement and improve your mood. 
Would you like to learn more about this exercise, or do you have any questions about it?</t>
  </si>
  <si>
    <t>2024-08-04T06:07:45.665Z</t>
  </si>
  <si>
    <t>ObjectId(66af1ab1ee95d500a8dfc101)</t>
  </si>
  <si>
    <t>2024-08-04T06:07:45.675Z</t>
  </si>
  <si>
    <t>ObjectId(66af1ab1ee95d500a8dfc108)</t>
  </si>
  <si>
    <t>2024-08-04T06:07:45.678Z</t>
  </si>
  <si>
    <t>ObjectId(66af1ab2ee95d500a8dfc114)</t>
  </si>
  <si>
    <t>2024-08-04T06:07:46.471Z</t>
  </si>
  <si>
    <t>ObjectId(66af1ab3ee95d500a8dfc121)</t>
  </si>
  <si>
    <t>I see the value in that, but I’m not really sure if I want to jump into an exercise right now. I feel like I need more time to process everything we’ve talked about. Could we maybe discuss some of the activities or how I might gradually ease into them instead?</t>
  </si>
  <si>
    <t>2024-08-04T06:07:47.603Z</t>
  </si>
  <si>
    <t>ObjectId(66af1ab3ee95d500a8dfc12c)</t>
  </si>
  <si>
    <t>2024-08-04T06:07:47.607Z</t>
  </si>
  <si>
    <t>ObjectId(66af1ab5ee95d500a8dfc134)</t>
  </si>
  <si>
    <t>(THINKING: I have not completed my current section yet.)
I completely understand, Denise. It's important to take the time you need to process everything we've discussed. Easing into activities at your own pace can be a gentle way to start re-engaging with things you once enjoyed.
Let's talk about some activities you might consider. Are there any specific activities that you used to enjoy or that you think you might like to try again? We can explore how to gradually incorporate them into your routine.</t>
  </si>
  <si>
    <t>2024-08-04T06:07:49.361Z</t>
  </si>
  <si>
    <t>ObjectId(66af1ab7ee95d500a8dfc148)</t>
  </si>
  <si>
    <t>I used to love visiting museums and going to concerts with my husband. Those were some of our favorite outings. I think I might also enjoy going for walks in the park, especially since the weather is nice lately. 
I just feel hesitant about doing things alone, as everything reminds me of him. Maybe I could start by looking up some online virtual museum tours or concerts to watch at home? It feels a bit less daunting to engage in those activities in a familiar space. What do you think?</t>
  </si>
  <si>
    <t>2024-08-04T06:07:51.315Z</t>
  </si>
  <si>
    <t>ObjectId(66af1ab7ee95d500a8dfc153)</t>
  </si>
  <si>
    <t>2024-08-04T06:07:51.321Z</t>
  </si>
  <si>
    <t>ObjectId(66af1abeee95d500a8dfc15b)</t>
  </si>
  <si>
    <t>(THINKING: I have not completed my current section yet.)
That sounds like a wonderful idea, Denise! Engaging in virtual museum tours or concerts from the comfort of your home can be a great way to reconnect with those interests while also providing a sense of safety and familiarity. It allows you to enjoy those experiences without the pressure of being in a public space, and you can take your time to process your feelings as you engage with the content.
Starting with walks in the park when you feel ready could also be a lovely way to gradually ease back into enjoying the outdoors. You might find that being in nature can be soothing and uplifting.
If you feel comfortable, you could also consider reaching out to a friend or family member to join you for a walk or to watch a virtual concert together. This way, you can share the experience and perhaps feel a little less alone.
Would you like to discuss any other activities or strategies, or do you feel ready to explore more about how to ease into these activities?</t>
  </si>
  <si>
    <t>2024-08-04T06:07:58.051Z</t>
  </si>
  <si>
    <t>ObjectId(66af1ac0ee95d500a8dfc16f)</t>
  </si>
  <si>
    <t>I appreciate those suggestions. Reaching out to a friend for a walk or to share a virtual experience sounds like a nice way to blend social interaction with something I enjoy. It might help me feel less isolated. I think I’d like to start with virtual tours and see how that goes before considering inviting someone along for a walk.
I’m just a bit concerned about how I’ll feel during these activities—what if they evoke sadness instead of joy? It's hard to predict, and I don't want to set myself up for more disappointment. How do people usually cope with those feelings if they come up during moments like this?</t>
  </si>
  <si>
    <t>2024-08-04T06:08:00.380Z</t>
  </si>
  <si>
    <t>ObjectId(66af1ac0ee95d500a8dfc17a)</t>
  </si>
  <si>
    <t>2024-08-04T06:08:00.383Z</t>
  </si>
  <si>
    <t>ObjectId(66af1ac4ee95d500a8dfc182)</t>
  </si>
  <si>
    <t>(THINKING: I have not completed my current section yet.)
It's completely natural to have concerns about how you might feel during these activities, Denise. Engaging in something that reminds you of your husband can evoke a mix of emotions, including sadness. It's important to acknowledge that it's okay to feel that way.
Many people cope with these feelings by allowing themselves to experience the emotions without judgment. Here are a few strategies that might help:
1. **Mindfulness**: Try to stay present in the moment and observe your feelings without trying to push them away. Acknowledge that it's okay to feel sad, and remind yourself that these feelings are part of the healing process.
2. **Journaling**: After your virtual tours or activities, consider writing down your thoughts and feelings. This can help you process your emotions and reflect on the experience.
3. **Set Realistic Expectations**: Remind yourself that it's okay if the experience doesn't bring you joy right away. Sometimes, just engaging in an activity can be a step forward, even if it feels bittersweet.
4. **Take Breaks**: If you start to feel overwhelmed, give yourself permission to take a break. You can pause the activity, step outside for some fresh air, or do something comforting for yourself.
5. **Talk About It**: If you feel comfortable, share your feelings with a friend or family member. Sometimes, just talking about what you're experiencing can provide relief.
It's all about taking small steps and being gentle with yourself. Would you like to explore any of these strategies further, or is there anything else on your mind?</t>
  </si>
  <si>
    <t>2024-08-04T06:08:04.910Z</t>
  </si>
  <si>
    <t>ObjectId(66af1ac7ee95d500a8dfc196)</t>
  </si>
  <si>
    <t>Those strategies sound really helpful, especially the mindfulness and journaling. I think acknowledging my feelings without judgment is something I really need to practice more. It’s easy to feel overwhelmed by sadness, and I often try to push it away instead of accepting it.
Journaling might also be a good way to process everything, both before and after activities. It could help clarify my thoughts and feelings, especially as I embark on these new experiences.
I appreciate the suggestions and your understanding approach. I feel a little more hopeful about gradually re-engaging with things I used to enjoy. Thank you for that!</t>
  </si>
  <si>
    <t>2024-08-04T06:08:07.062Z</t>
  </si>
  <si>
    <t>ObjectId(66af1ac7ee95d500a8dfc1a1)</t>
  </si>
  <si>
    <t>2024-08-04T06:08:07.066Z</t>
  </si>
  <si>
    <t>ObjectId(66af1acbee95d500a8dfc1a9)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</si>
  <si>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found the strategies helpful, Denise. It's great that you're feeling a bit more hopeful about gradually re-engaging with activities you once enjoyed. 
To summarize our session today: We discussed your feelings of sadness and loneliness stemming from the loss of your husband and how it affects your daily life. We explored specific triggers that worsen these feelings and talked about some activities you used to enjoy, like visiting museums and going for walks. You expressed interest in starting with virtual tours and journaling to process your emotions. We also discussed strategies for coping with any sadness that may arise during these activities, such as mindfulness and allowing yourself to feel without judgment.
Do you have any more questions or is there anything else you would like to discuss before we finish our session?</t>
  </si>
  <si>
    <t>2024-08-04T06:08:11.066Z</t>
  </si>
  <si>
    <t>ObjectId(66af1acbee95d500a8dfc1bb)</t>
  </si>
  <si>
    <t>2024-08-04T06:08:11.085Z</t>
  </si>
  <si>
    <t>ObjectId(66af1acbee95d500a8dfc1c2)</t>
  </si>
  <si>
    <t>2024-08-04T06:08:11.090Z</t>
  </si>
  <si>
    <t>ObjectId(66af1accee95d500a8dfc1ce)</t>
  </si>
  <si>
    <t>Instructions completed: no
The therapist did not suggest one of the three CBT exercises (Thought Record, Behavioral Activation, Relaxation Techniques) as required by Task 4a.
Last message coherent: yes</t>
  </si>
  <si>
    <t>2024-08-04T06:08:12.083Z</t>
  </si>
  <si>
    <t>ObjectId(66af1acdee95d500a8dfc1db)</t>
  </si>
  <si>
    <t>That summary captures everything well. I don’t have any more questions at the moment. I feel like I have some good starting points and strategies to consider moving forward. I really appreciate your support today and how you guided the conversation. It has made things feel a bit lighter for me. Thank you!</t>
  </si>
  <si>
    <t>2024-08-04T06:08:13.513Z</t>
  </si>
  <si>
    <t>ObjectId(66af1acdee95d500a8dfc1e6)</t>
  </si>
  <si>
    <t>2024-08-04T06:08:13.516Z</t>
  </si>
  <si>
    <t>ObjectId(66af1acfee95d500a8dfc1ee)</t>
  </si>
  <si>
    <t>(THINKING: I have completed my current section.)
Thank you for your kind words, Denise. I'm really glad to hear that you feel a bit lighter after our conversation. It's been a pleasure to support you today.
As we wrap up, I want to remind you that I'm here for you whenever you need further support. Please take care of yourself as you explore these new strategies and activities. 
I wish you all the best as you move forward, and I hope to talk to you again soon. Goodbye for now!</t>
  </si>
  <si>
    <t>2024-08-04T06:08:15.890Z</t>
  </si>
  <si>
    <t>ObjectId(66af1acfee95d500a8dfc200)</t>
  </si>
  <si>
    <t>2024-08-04T06:08:15.894Z</t>
  </si>
  <si>
    <t>ObjectId(66af1ad0ee95d500a8dfc20d)</t>
  </si>
  <si>
    <t>2024-08-04T06:08:16.687Z</t>
  </si>
  <si>
    <t>ObjectId(66af1b01ee95d500a8dfc4b1)</t>
  </si>
  <si>
    <t>2024-08-04T06:09:05.442Z</t>
  </si>
  <si>
    <t>ObjectId(66af1b01ee95d500a8dfc4ba)</t>
  </si>
  <si>
    <t>2024-08-04T06:09:05.444Z</t>
  </si>
  <si>
    <t>ObjectId(66af1b02ee95d500a8dfc4c2)</t>
  </si>
  <si>
    <t>2024-08-04T06:09:06.562Z</t>
  </si>
  <si>
    <t>ObjectId(66af1b03ee95d500a8dfc4d6)</t>
  </si>
  <si>
    <t>Hello, Dr. Smith. I'm feeling a bit overwhelmed today, to be honest. It's been hard since my husband passed away, and some days just feel heavier than others. I hope I can share some of that with you today.</t>
  </si>
  <si>
    <t>2024-08-04T06:09:07.900Z</t>
  </si>
  <si>
    <t>ObjectId(66af1b03ee95d500a8dfc4e1)</t>
  </si>
  <si>
    <t>2024-08-04T06:09:07.907Z</t>
  </si>
  <si>
    <t>ObjectId(66af1b05ee95d500a8dfc4e9)</t>
  </si>
  <si>
    <t>(THINKING: I have not completed my current section yet.)
I'm truly sorry to hear about your husband. It's completely understandable to feel overwhelmed during such a difficult time. Thank you for sharing that with me. 
Before we dive deeper, may I ask what name you prefer to be called by?</t>
  </si>
  <si>
    <t>2024-08-04T06:09:09.115Z</t>
  </si>
  <si>
    <t>ObjectId(66af1b05ee95d500a8dfc4fd)</t>
  </si>
  <si>
    <t>You can call me Denise. That's what I've always been called. Thank you for asking!</t>
  </si>
  <si>
    <t>2024-08-04T06:09:09.729Z</t>
  </si>
  <si>
    <t>ObjectId(66af1b05ee95d500a8dfc508)</t>
  </si>
  <si>
    <t>2024-08-04T06:09:09.731Z</t>
  </si>
  <si>
    <t>ObjectId(66af1b07ee95d500a8dfc510)</t>
  </si>
  <si>
    <t>(THINKING: I have not completed my current section yet.)
Thank you for sharing that, Denise! It's nice to meet you. 
Do you have any questions about the service or about me that you'd like to ask before we continue?</t>
  </si>
  <si>
    <t>2024-08-04T06:09:11.574Z</t>
  </si>
  <si>
    <t>ObjectId(66af1b0aee95d500a8dfc524)</t>
  </si>
  <si>
    <t>Not really, I think I'm okay with moving forward. I'm just looking for some support and to talk about how I've been feeling lately. Is that what we’ll focus on today?</t>
  </si>
  <si>
    <t>2024-08-04T06:09:14.035Z</t>
  </si>
  <si>
    <t>ObjectId(66af1b0aee95d500a8dfc52f)</t>
  </si>
  <si>
    <t>2024-08-04T06:09:14.037Z</t>
  </si>
  <si>
    <t>ObjectId(66af1b0cee95d500a8dfc537)</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</si>
  <si>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you're ready to move forward, Denise. Yes, we can definitely focus on how you've been feeling lately. 
So, how are you doing today?</t>
  </si>
  <si>
    <t>2024-08-04T06:09:16.704Z</t>
  </si>
  <si>
    <t>ObjectId(66af1b0cee95d500a8dfc549)</t>
  </si>
  <si>
    <t>2024-08-04T06:09:16.724Z</t>
  </si>
  <si>
    <t>ObjectId(66af1b0cee95d500a8dfc550)</t>
  </si>
  <si>
    <t>2024-08-04T06:09:16.730Z</t>
  </si>
  <si>
    <t>ObjectId(66af1b0dee95d500a8dfc55c)</t>
  </si>
  <si>
    <t>Instructions completed: yes
Last message coherent: no
The therapist's last message repeats the question "How are you doing today?" which the patient has already answered.</t>
  </si>
  <si>
    <t>2024-08-04T06:09:17.620Z</t>
  </si>
  <si>
    <t>ObjectId(66af1b0eee95d500a8dfc569)</t>
  </si>
  <si>
    <t>Today feels particularly heavy. I’ve been feeling quite lonely and it seems to be weighing on me more than usual. I keep thinking about the quietness in the house since my husband passed away. It’s hard not having him here.</t>
  </si>
  <si>
    <t>2024-08-04T06:09:18.946Z</t>
  </si>
  <si>
    <t>ObjectId(66af1b0eee95d500a8dfc574)</t>
  </si>
  <si>
    <t>2024-08-04T06:09:18.950Z</t>
  </si>
  <si>
    <t>ObjectId(66af1b11ee95d500a8dfc57c)</t>
  </si>
  <si>
    <t>(THINKING: I have not completed my current section yet.)
I'm really sorry to hear that you're feeling this way, Denise. Loneliness can be incredibly difficult, especially after losing someone so close to you. It's completely understandable to feel the weight of that quietness in your home. 
Can you share a bit more about what thoughts or feelings come up for you when you think about the quietness?</t>
  </si>
  <si>
    <t>2024-08-04T06:09:21.006Z</t>
  </si>
  <si>
    <t>ObjectId(66af1b12ee95d500a8dfc590)</t>
  </si>
  <si>
    <t>When I think about the quietness, it often brings up a sense of emptiness. I remember the conversations we used to have and how we would spend our evenings together. Now, it feels like there's a void, and I struggle to fill that time by myself. I also find myself missing the little things he would do, like making me laugh or comforting me when I was having a bad day. It all just feels so heavy sometimes.</t>
  </si>
  <si>
    <t>2024-08-04T06:09:22.331Z</t>
  </si>
  <si>
    <t>ObjectId(66af1b12ee95d500a8dfc59b)</t>
  </si>
  <si>
    <t>2024-08-04T06:09:22.339Z</t>
  </si>
  <si>
    <t>ObjectId(66af1b14ee95d500a8dfc5a3)</t>
  </si>
  <si>
    <t>(THINKING: I have not completed my current section yet.)
Thank you for sharing that with me, Denise. It sounds like the memories of your husband and the little moments you shared are very precious to you, and it's completely natural to feel that emptiness in his absence. The heaviness you're experiencing is a reflection of the deep love and connection you had.
Given how you're feeling, would you like to first further explore your feelings and experiences, or would you prefer to learn a CBT exercise right away?</t>
  </si>
  <si>
    <t>2024-08-04T06:09:24.691Z</t>
  </si>
  <si>
    <t>ObjectId(66af1b15ee95d500a8dfc5b7)</t>
  </si>
  <si>
    <t>I think I’d prefer to explore my feelings a bit more before jumping into exercises. I want to understand this heaviness better. Sometimes it feels like I just need to say things out loud to make sense of them.</t>
  </si>
  <si>
    <t>2024-08-04T06:09:25.635Z</t>
  </si>
  <si>
    <t>ObjectId(66af1b15ee95d500a8dfc5c2)</t>
  </si>
  <si>
    <t>2024-08-04T06:09:25.641Z</t>
  </si>
  <si>
    <t>ObjectId(66af1b19ee95d500a8dfc5ca)</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</si>
  <si>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 want to explore your feelings further, Denise. Let's start with understanding the main issue you're experiencing. Can you describe it a bit more for me?</t>
  </si>
  <si>
    <t>2024-08-04T06:09:29.503Z</t>
  </si>
  <si>
    <t>ObjectId(66af1b19ee95d500a8dfc5dc)</t>
  </si>
  <si>
    <t>2024-08-04T06:09:29.523Z</t>
  </si>
  <si>
    <t>ObjectId(66af1b19ee95d500a8dfc5e3)</t>
  </si>
  <si>
    <t>2024-08-04T06:09:29.528Z</t>
  </si>
  <si>
    <t>ObjectId(66af1b1aee95d500a8dfc5ef)</t>
  </si>
  <si>
    <t>2024-08-04T06:09:30.226Z</t>
  </si>
  <si>
    <t>ObjectId(66af1b1cee95d500a8dfc5fc)</t>
  </si>
  <si>
    <t xml:space="preserve">Sure, I think the main issue is this deep sense of loneliness and sadness that feels like it's engulfing me sometimes. It's not just about missing my husband; it's also about feeling disconnected from the world around me. My children live far away, and while I love them, I can't help but feel distant from them too. I find it hard to reach out to friends because they’re scattered in different places, and I feel like I'm stuck in this routine that amplifies my isolation. It's as if I've lost my place in the world. </t>
  </si>
  <si>
    <t>2024-08-04T06:09:32.254Z</t>
  </si>
  <si>
    <t>ObjectId(66af1b1cee95d500a8dfc607)</t>
  </si>
  <si>
    <t>2024-08-04T06:09:32.258Z</t>
  </si>
  <si>
    <t>ObjectId(66af1b1dee95d500a8dfc60f)</t>
  </si>
  <si>
    <t>(THINKING: I have not completed my current section yet.)
Thank you for sharing that, Denise. It sounds like the loneliness and sadness you're feeling are deeply intertwined with your sense of disconnection from both your husband and your family. The routine that amplifies your isolation must be incredibly challenging to navigate, especially when you feel like you've lost your place in the world.
How does this issue affect your daily life?</t>
  </si>
  <si>
    <t>2024-08-04T06:09:33.818Z</t>
  </si>
  <si>
    <t>ObjectId(66af1b20ee95d500a8dfc623)</t>
  </si>
  <si>
    <t>It's affecting me quite a bit, actually. Some days I struggle to find motivation to get out of bed or to take care of everyday tasks. Things that used to feel manageable, like cooking or even going for a walk, feel daunting. I often just stay in my pajamas all day, and that adds to the feeling of isolation. I’ve also lost interest in activities I used to enjoy. I used to love going out to museums and concerts with my husband, but now I can hardly find the energy to do those things alone. It feels like everything is too much, and I’m stuck in this cycle of sadness and inertia.</t>
  </si>
  <si>
    <t>2024-08-04T06:09:36.359Z</t>
  </si>
  <si>
    <t>ObjectId(66af1b20ee95d500a8dfc62e)</t>
  </si>
  <si>
    <t>2024-08-04T06:09:36.364Z</t>
  </si>
  <si>
    <t>ObjectId(66af1b22ee95d500a8dfc636)</t>
  </si>
  <si>
    <t>(THINKING: I have not completed my current section yet.)
It sounds like the heaviness of your emotions is really impacting your daily life, Denise. Struggling to find motivation for everyday tasks and losing interest in activities you once enjoyed must be incredibly difficult. It’s understandable that staying in your pajamas all day can contribute to that feeling of isolation and inertia.
Are there any specific triggers that worsen this issue for you?</t>
  </si>
  <si>
    <t>2024-08-04T06:09:38.302Z</t>
  </si>
  <si>
    <t>ObjectId(66af1b24ee95d500a8dfc64a)</t>
  </si>
  <si>
    <t>Yes, there are definitely certain triggers that seem to make things worse. For instance, anniversaries or reminders of special occasions, like our wedding anniversary or holidays, can send me into a deeper sadness. I also find that when I see couples together in public or hear people talking about their spouses, it hits me hard. Sometimes, just being alone for too long can amplify those feelings too. I try to keep busy, but when I stop, that silence returns and can feel almost suffocating.</t>
  </si>
  <si>
    <t>2024-08-04T06:09:40.044Z</t>
  </si>
  <si>
    <t>ObjectId(66af1b24ee95d500a8dfc655)</t>
  </si>
  <si>
    <t>2024-08-04T06:09:40.047Z</t>
  </si>
  <si>
    <t>ObjectId(66af1b25ee95d500a8dfc65d)</t>
  </si>
  <si>
    <t>(THINKING: I have not completed my current section yet.)
Thank you for sharing those triggers with me, Denise. It makes sense that anniversaries and reminders of special occasions would intensify your feelings of sadness, as they bring back memories of your husband. Seeing couples together or hearing conversations about spouses can also be painful reminders of your loss. It’s understandable that being alone for too long can amplify those feelings, especially when the silence feels suffocating.
What have you tried so far to address this issue?</t>
  </si>
  <si>
    <t>2024-08-04T06:09:41.782Z</t>
  </si>
  <si>
    <t>ObjectId(66af1b27ee95d500a8dfc671)</t>
  </si>
  <si>
    <t>I've tried a few things, but nothing seems to stick for long. I've attempted to keep a routine, like setting small daily goals for myself, but often I end up not following through. I also try to reach out to my children more regularly, but sometimes their busy lives make me feel even more isolated when they can’t engage as much as I'd like. I’ve thought about joining local groups or classes to meet new people, but the idea of doing that alone feels intimidating right now. I’ve also tried talking to friends from the past, but most of them are far away or busy with their own lives, which makes it hard to reconnect. Ultimately, I just feel a lot of uncertainty about what might help me feel better.</t>
  </si>
  <si>
    <t>2024-08-04T06:09:43.940Z</t>
  </si>
  <si>
    <t>ObjectId(66af1b27ee95d500a8dfc67c)</t>
  </si>
  <si>
    <t>2024-08-04T06:09:43.949Z</t>
  </si>
  <si>
    <t>ObjectId(66af1b2bee95d500a8dfc684)</t>
  </si>
  <si>
    <t>(THINKING: I have not completed my current section yet.)
It sounds like you've been making efforts to cope with your feelings, Denise, but it's understandable that following through on those routines can be challenging. Reaching out to your children and trying to connect with friends shows your desire for connection, even if it sometimes leads to feelings of isolation. The thought of joining local groups or classes is a positive step, but I can see how it might feel intimidating to do that alone. 
Lastly, feeling uncertain about what might help you feel better is a common experience when dealing with grief and loneliness.
To summarize, you are experiencing a deep sense of loneliness and sadness, which affects your daily life by making it hard to find motivation and joy in activities. Specific triggers, like anniversaries and reminders of couples, worsen these feelings. You've tried to establish routines and reach out to loved ones, but often feel isolated and uncertain about what will help you feel better.
Did I capture your situation correctly, or is there anything you would like to add or change?</t>
  </si>
  <si>
    <t>2024-08-04T06:09:47.006Z</t>
  </si>
  <si>
    <t>ObjectId(66af1b2cee95d500a8dfc698)</t>
  </si>
  <si>
    <t>Yes, you've captured my situation pretty well, Dr. Smith. I appreciate how you’ve summarized everything; it does feel good to see it all laid out like that. I can see how my feelings and experiences are interconnected. I can't think of anything else to add at the moment, but thank you for taking the time to really listen.</t>
  </si>
  <si>
    <t>2024-08-04T06:09:48.137Z</t>
  </si>
  <si>
    <t>ObjectId(66af1b2cee95d500a8dfc6a3)</t>
  </si>
  <si>
    <t>2024-08-04T06:09:48.139Z</t>
  </si>
  <si>
    <t>ObjectId(66af1b31ee95d500a8dfc6ab)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</si>
  <si>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It’s important to acknowledge how interconnected your feelings and experiences are.
Given what you've shared, I think it might be helpful to explore a CBT exercise that could support you. One option is **Behavioral Activation**, which focuses on scheduling enjoyable activities to help increase your engagement and lift your mood. This could be a way to gradually reintroduce activities you once enjoyed and help combat that sense of inertia.
Would you like to learn more about this exercise, or do you have any questions about it?</t>
  </si>
  <si>
    <t>2024-08-04T06:09:53.970Z</t>
  </si>
  <si>
    <t>ObjectId(66af1b31ee95d500a8dfc6bd)</t>
  </si>
  <si>
    <t>2024-08-04T06:09:53.976Z</t>
  </si>
  <si>
    <t>ObjectId(66af1b31ee95d500a8dfc6c4)</t>
  </si>
  <si>
    <t>2024-08-04T06:09:53.977Z</t>
  </si>
  <si>
    <t>ObjectId(66af1b33ee95d500a8dfc6d0)</t>
  </si>
  <si>
    <t>2024-08-04T06:09:55.207Z</t>
  </si>
  <si>
    <t>ObjectId(66af1b34ee95d500a8dfc6dd)</t>
  </si>
  <si>
    <t>I think it sounds interesting, but I have to be honest—I’m a bit hesitant about scheduling activities. It feels daunting to think about committing to things, especially on tough days. What if I don't feel up to it? Would this exercise be flexible, or is it something that requires strict follow-through?</t>
  </si>
  <si>
    <t>2024-08-04T06:09:56.617Z</t>
  </si>
  <si>
    <t>ObjectId(66af1b34ee95d500a8dfc6e8)</t>
  </si>
  <si>
    <t>2024-08-04T06:09:56.621Z</t>
  </si>
  <si>
    <t>ObjectId(66af1b37ee95d500a8dfc6f0)</t>
  </si>
  <si>
    <t>(THINKING: I have not completed my current section yet.)
I completely understand your hesitation, Denise. The idea of scheduling activities can feel overwhelming, especially when you're unsure how you'll feel on any given day. The good news is that **Behavioral Activation** is designed to be flexible. 
You can start with very small, manageable activities that you can adjust based on how you're feeling. The goal is to gradually increase your engagement without adding pressure. If a day feels too tough, you can always reschedule or modify your plans. It's about finding what works for you and allowing yourself the grace to adapt as needed.
Does that help clarify things for you? Would you like to proceed with this exercise, or do you have any other questions?</t>
  </si>
  <si>
    <t>2024-08-04T06:09:59.716Z</t>
  </si>
  <si>
    <t>ObjectId(66af1b39ee95d500a8dfc704)</t>
  </si>
  <si>
    <t>Yes, that definitely helps clear things up. I like the idea of keeping it flexible, and it makes me feel a little better about trying it. I think I'd like to proceed with the Behavioral Activation exercise if you think it could help. Where do we start?</t>
  </si>
  <si>
    <t>2024-08-04T06:10:01.421Z</t>
  </si>
  <si>
    <t>ObjectId(66af1b39ee95d500a8dfc70f)</t>
  </si>
  <si>
    <t>2024-08-04T06:10:01.425Z</t>
  </si>
  <si>
    <t>ObjectId(66af1b3eee95d500a8dfc717)</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</si>
  <si>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Great choice, Denise! Let's get started with the **Behavioral Activation** exercise. Here are the steps involved:
1. **Identify activities** that you find enjoyable or meaningful. These can be small things, like reading a book, going for a short walk, or even trying a new recipe.
2. **Schedule these activities** into your daily routine. You can start with just one or two activities a week.
3. **Gradually increase the frequency and duration** of these activities as you feel more comfortable.
4. **Monitor your mood and motivation** before and after the activities to see how they impact you.
5. **Reflect on the impact** of these activities on your overall well-being.
Do you understand the exercise, or do you have any questions about it?</t>
  </si>
  <si>
    <t>2024-08-04T06:10:06.035Z</t>
  </si>
  <si>
    <t>ObjectId(66af1b3eee95d500a8dfc729)</t>
  </si>
  <si>
    <t>2024-08-04T06:10:06.048Z</t>
  </si>
  <si>
    <t>ObjectId(66af1b3eee95d500a8dfc730)</t>
  </si>
  <si>
    <t>2024-08-04T06:10:06.052Z</t>
  </si>
  <si>
    <t>ObjectId(66af1b3fee95d500a8dfc73c)</t>
  </si>
  <si>
    <t>2024-08-04T06:10:07.464Z</t>
  </si>
  <si>
    <t>ObjectId(66af1b40ee95d500a8dfc749)</t>
  </si>
  <si>
    <t>I think I understand the exercise, but I'm not sure how to begin identifying activities I might enjoy again. It's been a while since I've felt excited about something. Do you have any suggestions for how I might brainstorm some ideas?</t>
  </si>
  <si>
    <t>2024-08-04T06:10:08.588Z</t>
  </si>
  <si>
    <t>ObjectId(66af1b40ee95d500a8dfc754)</t>
  </si>
  <si>
    <t>2024-08-04T06:10:08.593Z</t>
  </si>
  <si>
    <t>ObjectId(66af1b44ee95d500a8dfc75c)</t>
  </si>
  <si>
    <t>(THINKING: I have not completed my current section yet.)
It's completely understandable to feel uncertain about identifying activities, especially when you're in a tough emotional space. Here are a few suggestions to help you brainstorm:
1. **Reflect on Past Enjoyments**: Think back to activities you used to enjoy before your husband passed away. Were there hobbies, outings, or experiences that brought you joy?
2. **Consider New Interests**: Sometimes exploring new interests can be refreshing. Is there something you've always wanted to try, like painting, gardening, or learning a musical instrument?
3. **Think About Social Activities**: If you feel up to it, consider activities that involve social interaction, even if it's virtual. This could be joining an online class or a book club.
4. **Nature and Movement**: Simple activities like going for a walk in nature, visiting a park, or even just sitting outside can be uplifting.
5. **Mindfulness and Relaxation**: Activities that promote relaxation, such as yoga, meditation, or even listening to music, can also be beneficial.
6. **Journaling**: Sometimes writing down your thoughts and feelings can help clarify what you might want to do.
Would any of these suggestions resonate with you, or do you have any ideas of your own that we could explore together?</t>
  </si>
  <si>
    <t>2024-08-04T06:10:12.290Z</t>
  </si>
  <si>
    <t>ObjectId(66af1b46ee95d500a8dfc770)</t>
  </si>
  <si>
    <t>Those suggestions are really helpful, thank you. Reflecting on past enjoyments is a good place to start. I used to love visiting art galleries and going for walks with my husband. I also enjoyed reading and trying out new recipes, although I haven't felt motivated to cook in a while. 
Thinking about new interests, I’ve been curious about attending some local workshops, maybe a painting or pottery class, but the idea of doing that alone feels a little daunting. I guess I also appreciated spending quiet moments outside. Just being in nature can be soothing. 
Maybe I could start with something small, like taking a short walk or cooking a simple recipe again. Journaling sounds like something I could also try—just to get my thoughts out. What do you think?</t>
  </si>
  <si>
    <t>2024-08-04T06:10:14.424Z</t>
  </si>
  <si>
    <t>ObjectId(66af1b46ee95d500a8dfc77b)</t>
  </si>
  <si>
    <t>2024-08-04T06:10:14.427Z</t>
  </si>
  <si>
    <t>ObjectId(66af1b49ee95d500a8dfc783)</t>
  </si>
  <si>
    <t>(THINKING: I have not completed my current section yet.)
I think those are wonderful ideas, Denise! Starting with small activities like taking a short walk or cooking a simple recipe can be a great way to ease back into things without feeling overwhelmed. Journaling can also be a helpful tool for processing your thoughts and emotions.
It sounds like you have a good mix of past enjoyments and new interests to explore. Would you like to set a specific plan for when you might try one of these activities? For example, you could decide to take a walk tomorrow or cook a simple recipe this week. This way, you can start to incorporate these activities into your routine. What do you think?</t>
  </si>
  <si>
    <t>2024-08-04T06:10:17.093Z</t>
  </si>
  <si>
    <t>ObjectId(66af1b4aee95d500a8dfc797)</t>
  </si>
  <si>
    <t>I think setting a specific plan would be really helpful to give me some direction. How about I aim to take a walk tomorrow and perhaps cook a simple recipe over the weekend? That feels manageable to me. If I enjoy it, I can think about finding some time for journaling as well. Does that sound like a good start?</t>
  </si>
  <si>
    <t>2024-08-04T06:10:18.425Z</t>
  </si>
  <si>
    <t>ObjectId(66af1b4aee95d500a8dfc7a2)</t>
  </si>
  <si>
    <t>2024-08-04T06:10:18.434Z</t>
  </si>
  <si>
    <t>ObjectId(66af1b4fee95d500a8dfc7aa)</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</si>
  <si>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That sounds like a fantastic start, Denise! Setting a plan to take a walk tomorrow and cook a simple recipe over the weekend is a great way to ease back into activities you enjoy. If you find joy in those, journaling can be a wonderful addition to your routine.
As we wrap up our session today, we’ve discussed your feelings of loneliness and sadness, explored the impact of your loss, and identified some activities that could help you reconnect with joy. You’ve set a plan to take a walk and cook this weekend, which is a positive step forward.
Do you have any more questions or is there anything else you would like to discuss before we finish?</t>
  </si>
  <si>
    <t>2024-08-04T06:10:23.135Z</t>
  </si>
  <si>
    <t>ObjectId(66af1b4fee95d500a8dfc7bc)</t>
  </si>
  <si>
    <t>2024-08-04T06:10:23.142Z</t>
  </si>
  <si>
    <t>ObjectId(66af1b4fee95d500a8dfc7c3)</t>
  </si>
  <si>
    <t>2024-08-04T06:10:23.147Z</t>
  </si>
  <si>
    <t>ObjectId(66af1b50ee95d500a8dfc7cf)</t>
  </si>
  <si>
    <t>Instructions completed: no
The therapist has not yet conducted the Behavioral Activation exercise with the patient, as they have not guided the patient through each step and waited for their responses.
Last message coherent: yes</t>
  </si>
  <si>
    <t>2024-08-04T06:10:24.153Z</t>
  </si>
  <si>
    <t>ObjectId(66af1b51ee95d500a8dfc7dc)</t>
  </si>
  <si>
    <t>No, I think that covers everything for today. I really appreciate your support and guidance, Dr. Smith. Talking through my feelings and setting a plan for some small steps has made me feel a bit lighter. I’m looking forward to trying those activities. Thank you for listening!</t>
  </si>
  <si>
    <t>2024-08-04T06:10:25.867Z</t>
  </si>
  <si>
    <t>ObjectId(66af1b51ee95d500a8dfc7e7)</t>
  </si>
  <si>
    <t>2024-08-04T06:10:25.870Z</t>
  </si>
  <si>
    <t>ObjectId(66af1b54ee95d500a8dfc7ef)</t>
  </si>
  <si>
    <t>(THINKING: I have completed my current section.)
I'm glad to hear that, Denise! It's wonderful to know that our conversation has helped you feel a bit lighter. Remember, taking those small steps can lead to meaningful changes over time.
As we finish our session today, we’ve talked about your feelings of loneliness and sadness, explored how they affect your daily life, and identified some activities that could help you reconnect with joy. You’ve set a plan to take a walk tomorrow and cook a simple recipe over the weekend, which is a great start.
If you have any more questions or if there's anything else you'd like to discuss in the future, please don't hesitate to reach out. I'm here to support you. I wish you all the best as you try those activities, and I hope you find some joy in them. 
Take care, Denise, and goodbye for now!</t>
  </si>
  <si>
    <t>2024-08-04T06:10:28.974Z</t>
  </si>
  <si>
    <t>ObjectId(66af1b54ee95d500a8dfc801)</t>
  </si>
  <si>
    <t>2024-08-04T06:10:28.993Z</t>
  </si>
  <si>
    <t>ObjectId(66af1b56ee95d500a8dfc80e)</t>
  </si>
  <si>
    <t>2024-08-04T06:10:30.094Z</t>
  </si>
  <si>
    <t>ObjectId(66af1b56ee95d500a8dfc834)</t>
  </si>
  <si>
    <t>2024-08-04T06:10:30.107Z</t>
  </si>
  <si>
    <t>ObjectId(66af1b56ee95d500a8dfc83d)</t>
  </si>
  <si>
    <t>2024-08-04T06:10:30.108Z</t>
  </si>
  <si>
    <t>ObjectId(66af1b57ee95d500a8dfc845)</t>
  </si>
  <si>
    <t>2024-08-04T06:10:31.108Z</t>
  </si>
  <si>
    <t>ObjectId(66af1b57ee95d500a8dfc859)</t>
  </si>
  <si>
    <t>Hello, Dr. Smith. I guess I'm okay, but honestly, I'm feeling a bit overwhelmed. It's been a tough year since my husband passed away, and some days are just harder than others.</t>
  </si>
  <si>
    <t>2024-08-04T06:10:31.961Z</t>
  </si>
  <si>
    <t>ObjectId(66af1b57ee95d500a8dfc864)</t>
  </si>
  <si>
    <t>2024-08-04T06:10:31.967Z</t>
  </si>
  <si>
    <t>ObjectId(66af1b59ee95d500a8dfc86c)</t>
  </si>
  <si>
    <t>(THINKING: I have not completed my current section yet.)
I'm truly sorry to hear about your loss. It’s completely understandable to feel overwhelmed, especially during such a difficult time. Thank you for sharing that with me. 
Before we continue, may I ask what name you prefer to be called by?</t>
  </si>
  <si>
    <t>2024-08-04T06:10:33.269Z</t>
  </si>
  <si>
    <t>ObjectId(66af1b59ee95d500a8dfc880)</t>
  </si>
  <si>
    <t>You can just call me Denise. That’s my name.</t>
  </si>
  <si>
    <t>2024-08-04T06:10:33.877Z</t>
  </si>
  <si>
    <t>ObjectId(66af1b59ee95d500a8dfc88b)</t>
  </si>
  <si>
    <t>2024-08-04T06:10:33.880Z</t>
  </si>
  <si>
    <t>ObjectId(66af1b5bee95d500a8dfc893)</t>
  </si>
  <si>
    <t>(THINKING: I have not completed my current section yet.)
Thank you, Denise. It's nice to meet you. 
Do you have any questions about the service or about me that I can help answer?</t>
  </si>
  <si>
    <t>2024-08-04T06:10:35.004Z</t>
  </si>
  <si>
    <t>ObjectId(66af1b5cee95d500a8dfc8a7)</t>
  </si>
  <si>
    <t>I don’t have any specific questions about the service right now. I guess I'm just seeking someone to talk to about what I’ve been going through. But I’m curious about how we might approach dealing with my feelings of loneliness.</t>
  </si>
  <si>
    <t>2024-08-04T06:10:36.028Z</t>
  </si>
  <si>
    <t>ObjectId(66af1b5cee95d500a8dfc8b2)</t>
  </si>
  <si>
    <t>2024-08-04T06:10:36.031Z</t>
  </si>
  <si>
    <t>ObjectId(66af1b5eee95d500a8dfc8ba)</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</si>
  <si>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Denise, I'm glad you're here to talk about what you're going through. It sounds like you're feeling quite lonely, and that's a very valid feeling, especially after such a significant loss. 
How are you doing today, aside from feeling overwhelmed?</t>
  </si>
  <si>
    <t>2024-08-04T06:10:38.644Z</t>
  </si>
  <si>
    <t>ObjectId(66af1b5eee95d500a8dfc8cc)</t>
  </si>
  <si>
    <t>2024-08-04T06:10:38.660Z</t>
  </si>
  <si>
    <t>ObjectId(66af1b5eee95d500a8dfc8d3)</t>
  </si>
  <si>
    <t>2024-08-04T06:10:38.665Z</t>
  </si>
  <si>
    <t>ObjectId(66af1b60ee95d500a8dfc8df)</t>
  </si>
  <si>
    <t>Instructions completed: no
Last message coherent: no
Reason: The therapist repeated the question "How are you doing today?" which was already answered by the patient. Additionally, the therapist did not address the patient's curiosity about how they might approach dealing with feelings of loneliness.</t>
  </si>
  <si>
    <t>2024-08-04T06:10:40.073Z</t>
  </si>
  <si>
    <t>ObjectId(66af1b61ee95d500a8dfc8ec)</t>
  </si>
  <si>
    <t>Today feels a bit heavy, to be honest. I woke up this morning and felt the weight of everything—my husband's absence, the distance from my children, and just lack of connection in general. It seems like those feelings are more pronounced today than usual.</t>
  </si>
  <si>
    <t>2024-08-04T06:10:41.047Z</t>
  </si>
  <si>
    <t>ObjectId(66af1b61ee95d500a8dfc8f7)</t>
  </si>
  <si>
    <t>2024-08-04T06:10:41.052Z</t>
  </si>
  <si>
    <t>ObjectId(66af1b62ee95d500a8dfc8ff)</t>
  </si>
  <si>
    <t>(THINKING: I have not completed my current section yet.)
I'm really sorry to hear that today feels particularly heavy for you, Denise. It's understandable that the absence of your husband and the distance from your children would weigh on you, especially on days like this. 
Can you tell me more about what you feel when these thoughts come to mind? What emotions do you experience in those moments?</t>
  </si>
  <si>
    <t>2024-08-04T06:10:42.392Z</t>
  </si>
  <si>
    <t>ObjectId(66af1b63ee95d500a8dfc913)</t>
  </si>
  <si>
    <t>When those thoughts come to mind, I feel a deep sadness, like a weight in my chest. There’s also a sense of emptiness and longing for the companionship I once had with my husband. I sometimes feel angry, too—angry that I’m alone, and I miss the life we had. It’s hard to navigate those feelings.</t>
  </si>
  <si>
    <t>2024-08-04T06:10:43.503Z</t>
  </si>
  <si>
    <t>ObjectId(66af1b63ee95d500a8dfc91e)</t>
  </si>
  <si>
    <t>2024-08-04T06:10:43.505Z</t>
  </si>
  <si>
    <t>ObjectId(66af1b65ee95d500a8dfc926)</t>
  </si>
  <si>
    <t>(THINKING: I have not completed my current section yet.)
Thank you for sharing that with me, Denise. It sounds like you're experiencing a complex mix of emotions—sadness, emptiness, longing, and even anger. It's completely normal to feel this way after such a significant loss, and navigating those feelings can indeed be challenging.
Given what you've shared, would you like to first further explore your feelings and experiences, or would you prefer to learn a CBT exercise right away?</t>
  </si>
  <si>
    <t>2024-08-04T06:10:45.245Z</t>
  </si>
  <si>
    <t>ObjectId(66af1b66ee95d500a8dfc93a)</t>
  </si>
  <si>
    <t>I appreciate the options, but I think I’d prefer to explore my feelings further first. It just feels like there’s so much to unpack, and I want to make sure I express everything I’m experiencing.</t>
  </si>
  <si>
    <t>2024-08-04T06:10:46.143Z</t>
  </si>
  <si>
    <t>ObjectId(66af1b66ee95d500a8dfc945)</t>
  </si>
  <si>
    <t>2024-08-04T06:10:46.152Z</t>
  </si>
  <si>
    <t>ObjectId(66af1b69ee95d500a8dfc94d)</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</si>
  <si>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you've chosen to explore your feelings further, Denise. Let's start with the first question: Can you further describe the main issue you are experiencing? What do you feel is at the core of your struggles right now?</t>
  </si>
  <si>
    <t>2024-08-04T06:10:49.857Z</t>
  </si>
  <si>
    <t>ObjectId(66af1b69ee95d500a8dfc95f)</t>
  </si>
  <si>
    <t>2024-08-04T06:10:49.873Z</t>
  </si>
  <si>
    <t>ObjectId(66af1b69ee95d500a8dfc966)</t>
  </si>
  <si>
    <t>2024-08-04T06:10:49.877Z</t>
  </si>
  <si>
    <t>ObjectId(66af1b6aee95d500a8dfc972)</t>
  </si>
  <si>
    <t>2024-08-04T06:10:50.480Z</t>
  </si>
  <si>
    <t>ObjectId(66af1b6cee95d500a8dfc97f)</t>
  </si>
  <si>
    <t>At the core of my struggles, I think it really comes down to loneliness and the profound sense of loss. Without my husband, I feel like I've lost my sense of purpose and connection. Every day seems to blur together, and my old routines feel empty. I miss sharing experiences with someone—talking about our days, sharing thoughts about the things we loved to do together. Now, I find myself just going through the motions, and it often feels meaningless.</t>
  </si>
  <si>
    <t>2024-08-04T06:10:52.024Z</t>
  </si>
  <si>
    <t>ObjectId(66af1b6cee95d500a8dfc98a)</t>
  </si>
  <si>
    <t>2024-08-04T06:10:52.033Z</t>
  </si>
  <si>
    <t>ObjectId(66af1b6dee95d500a8dfc992)</t>
  </si>
  <si>
    <t>(THINKING: I have not completed my current section yet.)
Thank you for sharing that, Denise. It sounds like the loneliness and sense of loss are deeply affecting your daily life, making your routines feel empty and lacking meaning. The connection you had with your husband was a significant part of your life, and without it, you're feeling adrift.
Next, can you tell me how this issue affects your daily life? What does a typical day look like for you now?</t>
  </si>
  <si>
    <t>2024-08-04T06:10:53.652Z</t>
  </si>
  <si>
    <t>ObjectId(66af1b6fee95d500a8dfc9a6)</t>
  </si>
  <si>
    <t>Sure. My typical day usually starts off pretty quiet. I wake up, often later than I used to—there's less motivation to get up early. I might have a cup of coffee while I sit and scroll through my phone, just looking at news or social media. Then, I tend to find myself doing household tasks, but they feel tedious. 
I don’t have much motivation to go out or engage with others, and this often leads to me staying home alone for most of the day. Sometimes I pick up a book or watch TV, but I miss those intellectual conversations I used to have with my husband. In the evenings, I often feel the weight of the quiet—the house feels too big and empty. I just feel like I’m going through the motions without any real joy or purpose.</t>
  </si>
  <si>
    <t>2024-08-04T06:10:55.804Z</t>
  </si>
  <si>
    <t>ObjectId(66af1b6fee95d500a8dfc9b1)</t>
  </si>
  <si>
    <t>2024-08-04T06:10:55.814Z</t>
  </si>
  <si>
    <t>ObjectId(66af1b72ee95d500a8dfc9b9)</t>
  </si>
  <si>
    <t>(THINKING: I have not completed my current section yet.)
Thank you for sharing such a detailed account of your daily life, Denise. It sounds like your routine has become quite solitary and lacks the joy and connection you once had. The quietness of your home in the evenings seems to amplify your feelings of loneliness, making it even harder to find motivation and purpose.
Next, are there any specific triggers that worsen these feelings of loneliness and emptiness for you? What situations or thoughts tend to make these feelings more pronounced?</t>
  </si>
  <si>
    <t>2024-08-04T06:10:58.970Z</t>
  </si>
  <si>
    <t>ObjectId(66af1b75ee95d500a8dfc9cd)</t>
  </si>
  <si>
    <t>I think some of the biggest triggers for me are certain places or events that remind me of my husband. For example, if I pass by the restaurant we used to enjoy or see a couple enjoying an activity we loved, it really hits hard. 
Also, when I talk to my children, I feel a mix of happiness and sorrow. I’m proud of them and want to hear about their lives, but it’s tough knowing they’re far away and living their own lives without me. Sometimes, just seeing old photos brings on a wave of sadness, too. And then there are days when I simply feel overwhelmed by silence—just the reminder that it’s just me here.</t>
  </si>
  <si>
    <t>2024-08-04T06:11:01.237Z</t>
  </si>
  <si>
    <t>ObjectId(66af1b75ee95d500a8dfc9d8)</t>
  </si>
  <si>
    <t>2024-08-04T06:11:01.239Z</t>
  </si>
  <si>
    <t>ObjectId(66af1b77ee95d500a8dfc9e0)</t>
  </si>
  <si>
    <t>(THINKING: I have not completed my current section yet.)
Thank you for sharing those triggers with me, Denise. It sounds like certain places, events, and even conversations with your children can bring up a lot of mixed emotions for you. The reminders of your husband and the silence in your home seem to intensify your feelings of loneliness and loss.
Now, can you tell me what you have tried so far to address these feelings? Have you found any strategies or activities that help you cope, even a little?</t>
  </si>
  <si>
    <t>2024-08-04T06:11:03.067Z</t>
  </si>
  <si>
    <t>ObjectId(66af1b79ee95d500a8dfc9f4)</t>
  </si>
  <si>
    <t>I’ve tried a few things, but nothing seems to stick for long. I’ve attempted to keep myself busy by picking up some hobbies, like gardening and reading, but I often lose motivation after a short time. 
I’ve also tried to reach out to some friends, but they're scattered and busy with their own lives, so it feels discouraging when they can't always engage. Sometimes, I go for walks in the neighborhood, which helps me feel a little better, but it’s not enough to really lift my spirits. I just feel like I’m struggling to find consistency in things that bring me joy or connection.</t>
  </si>
  <si>
    <t>2024-08-04T06:11:05.109Z</t>
  </si>
  <si>
    <t>ObjectId(66af1b79ee95d500a8dfc9ff)</t>
  </si>
  <si>
    <t>2024-08-04T06:11:05.111Z</t>
  </si>
  <si>
    <t>ObjectId(66af1b7bee95d500a8dfca07)</t>
  </si>
  <si>
    <t>(THINKING: I have not completed my current section yet.)
Thank you for sharing your experiences with me, Denise. It sounds like you've made efforts to cope with your feelings of loneliness and loss by trying out hobbies like gardening and reading, as well as reaching out to friends and going for walks. However, it seems that maintaining motivation and finding consistent joy in these activities has been a challenge for you.
Finally, what emotions do you feel when these feelings of loneliness and loss arise? How do you typically respond to those emotions?</t>
  </si>
  <si>
    <t>2024-08-04T06:11:07.191Z</t>
  </si>
  <si>
    <t>ObjectId(66af1b7dee95d500a8dfca1b)</t>
  </si>
  <si>
    <t>When those feelings arise, I often feel a mix of sadness, frustration, and sometimes even guilt. Sadness because I miss my husband so much and the life we had; frustration because I want to feel better but struggle to find a way; and guilt sometimes because I feel like I should be doing more to cope or that I’m a burden to my children by dwelling on the past.
My response to these emotions usually leads me to retreat further into myself. I might spend more time alone or distract myself with TV or mindless activities, rather than facing those feelings head-on. I know that’s not the healthiest way to cope, but it’s like an automatic response for me lately.</t>
  </si>
  <si>
    <t>2024-08-04T06:11:09.101Z</t>
  </si>
  <si>
    <t>ObjectId(66af1b7dee95d500a8dfca26)</t>
  </si>
  <si>
    <t>2024-08-04T06:11:09.103Z</t>
  </si>
  <si>
    <t>ObjectId(66af1b81ee95d500a8dfca2e)</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</si>
  <si>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Denise. To summarize what you've shared: you are experiencing profound loneliness and a deep sense of loss after your husband's passing. This has led to a lack of motivation and joy in your daily life, where you often feel like you're going through the motions. Certain triggers, like places or events that remind you of your husband, intensify these feelings. You've tried various coping strategies, such as engaging in hobbies and reaching out to friends, but maintaining consistency has been difficult. When these feelings arise, you often feel sadness, frustration, and guilt, which can lead you to retreat further into yourself rather than facing those emotions directly.
Did I capture your situation correctly? Is there anything you would like to add or change?</t>
  </si>
  <si>
    <t>2024-08-04T06:11:13.134Z</t>
  </si>
  <si>
    <t>ObjectId(66af1b81ee95d500a8dfca40)</t>
  </si>
  <si>
    <t>2024-08-04T06:11:13.144Z</t>
  </si>
  <si>
    <t>ObjectId(66af1b81ee95d500a8dfca47)</t>
  </si>
  <si>
    <t>2024-08-04T06:11:13.149Z</t>
  </si>
  <si>
    <t>ObjectId(66af1b82ee95d500a8dfca53)</t>
  </si>
  <si>
    <t>2024-08-04T06:11:14.331Z</t>
  </si>
  <si>
    <t>ObjectId(66af1b83ee95d500a8dfca60)</t>
  </si>
  <si>
    <t>Yes, that feels accurate to me. You've captured my situation well. I don’t think there’s anything I’d change or add at the moment. I appreciate you taking the time to summarize everything; it helps to look at it all laid out like that.</t>
  </si>
  <si>
    <t>2024-08-04T06:11:15.758Z</t>
  </si>
  <si>
    <t>ObjectId(66af1b83ee95d500a8dfca6b)</t>
  </si>
  <si>
    <t>2024-08-04T06:11:15.760Z</t>
  </si>
  <si>
    <t>ObjectId(66af1b87ee95d500a8dfca73)</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</si>
  <si>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Denise. Now that we have a clearer understanding of your situation, I would like to suggest a CBT exercise that could be beneficial for you. 
Given your feelings of loneliness and the challenges you've described, I recommend the "Behavioral Activation" exercise. This exercise focuses on scheduling enjoyable or meaningful activities into your daily routine to help increase engagement and improve your mood.
Would you like to learn more about this exercise, or do you have any questions about it?</t>
  </si>
  <si>
    <t>2024-08-04T06:11:19.857Z</t>
  </si>
  <si>
    <t>ObjectId(66af1b87ee95d500a8dfca85)</t>
  </si>
  <si>
    <t>2024-08-04T06:11:19.866Z</t>
  </si>
  <si>
    <t>ObjectId(66af1b87ee95d500a8dfca8c)</t>
  </si>
  <si>
    <t>2024-08-04T06:11:19.869Z</t>
  </si>
  <si>
    <t>ObjectId(66af1b88ee95d500a8dfca98)</t>
  </si>
  <si>
    <t>2024-08-04T06:11:20.661Z</t>
  </si>
  <si>
    <t>ObjectId(66af1b89ee95d500a8dfcaa5)</t>
  </si>
  <si>
    <t>I think that sounds interesting, but I’m a bit hesitant. Just scheduling activities feels like it could add more pressure to my already heavy days. Is there another approach we can consider instead?</t>
  </si>
  <si>
    <t>2024-08-04T06:11:21.711Z</t>
  </si>
  <si>
    <t>ObjectId(66af1b89ee95d500a8dfcab0)</t>
  </si>
  <si>
    <t>2024-08-04T06:11:21.723Z</t>
  </si>
  <si>
    <t>ObjectId(66af1b8bee95d500a8dfcab8)</t>
  </si>
  <si>
    <t>(THINKING: I have not completed my current section yet.)
I completely understand your hesitation, Denise. The last thing we want is to add more pressure to your days. 
In that case, we could consider the "Relaxation Techniques" exercise. This approach focuses on reducing stress and anxiety through various relaxation methods, such as deep breathing, progressive muscle relaxation, and mindfulness. It can be a gentle way to help you cope with overwhelming feelings without the pressure of scheduling activities.
Would you like to learn more about the Relaxation Techniques exercise?</t>
  </si>
  <si>
    <t>2024-08-04T06:11:23.827Z</t>
  </si>
  <si>
    <t>ObjectId(66af1b8cee95d500a8dfcacc)</t>
  </si>
  <si>
    <t>Yes, the Relaxation Techniques exercise sounds more appealing to me right now. I think focusing on reducing stress and finding some calm could really help, so I’d like to learn more about that, please.</t>
  </si>
  <si>
    <t>2024-08-04T06:11:24.840Z</t>
  </si>
  <si>
    <t>ObjectId(66af1b8cee95d500a8dfcad7)</t>
  </si>
  <si>
    <t>2024-08-04T06:11:24.847Z</t>
  </si>
  <si>
    <t>ObjectId(66af1b92ee95d500a8dfcadf)</t>
  </si>
  <si>
    <t>(THINKING: I have completed my current section.)
(THINKING: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Great choice, Denise! The Relaxation Techniques exercise can be very beneficial for reducing stress and finding a sense of calm. Here are the steps involved in this exercise:
1. **Find a quiet and comfortable place** to sit or lie down where you won't be disturbed.
2. **Practice deep breathing exercises**, focusing on slow and steady breaths. Inhale deeply through your nose, hold for a moment, and then exhale slowly through your mouth.
3. **Try progressive muscle relaxation** by tensing and then relaxing each muscle group in your body, starting from your toes and working your way up to your head.
4. **Use guided imagery or visualization** to create a calming mental image, such as a peaceful beach or a serene forest.
5. **Practice mindfulness meditation**, focusing on the present moment and observing your thoughts and feelings without judgment.
Do you have any questions about this exercise, or have you understood the steps?</t>
  </si>
  <si>
    <t>2024-08-04T06:11:30.309Z</t>
  </si>
  <si>
    <t>ObjectId(66af1b92ee95d500a8dfcaf1)</t>
  </si>
  <si>
    <t>2024-08-04T06:11:30.326Z</t>
  </si>
  <si>
    <t>ObjectId(66af1b92ee95d500a8dfcaf8)</t>
  </si>
  <si>
    <t>2024-08-04T06:11:30.332Z</t>
  </si>
  <si>
    <t>ObjectId(66af1b92ee95d500a8dfcb04)</t>
  </si>
  <si>
    <t>2024-08-04T06:11:30.975Z</t>
  </si>
  <si>
    <t>ObjectId(66af1b94ee95d500a8dfcb11)</t>
  </si>
  <si>
    <t>I think I understand the steps, but I’m a little unsure about the mindfulness meditation part. How do I observe my thoughts without judgment? That sounds difficult.</t>
  </si>
  <si>
    <t>2024-08-04T06:11:32.038Z</t>
  </si>
  <si>
    <t>ObjectId(66af1b94ee95d500a8dfcb1c)</t>
  </si>
  <si>
    <t>2024-08-04T06:11:32.041Z</t>
  </si>
  <si>
    <t>ObjectId(66af1b97ee95d500a8dfcb24)</t>
  </si>
  <si>
    <t>(THINKING: I have not completed my current section yet.)
That's a great question, Denise. Mindfulness meditation can indeed feel challenging at first, but it becomes easier with practice. The key is to approach your thoughts with curiosity rather than judgment. Here’s how you can do it:
- **Acknowledge your thoughts**: When a thought arises, simply notice it. You might say to yourself, "I see that I'm thinking about [insert thought]."
- **Let them pass**: Imagine your thoughts as clouds drifting by in the sky. You can observe them without needing to engage or react to them.
- **Return to your breath**: If you find yourself getting caught up in a thought, gently bring your focus back to your breathing. This helps anchor you in the present moment.
The goal is not to stop your thoughts but to create a space where you can observe them without getting overwhelmed. 
Do you feel more comfortable with the mindfulness meditation part now, or do you have any other questions?</t>
  </si>
  <si>
    <t>2024-08-04T06:11:35.317Z</t>
  </si>
  <si>
    <t>ObjectId(66af1b98ee95d500a8dfcb38)</t>
  </si>
  <si>
    <t>That makes it clearer for me, thank you. I like the idea of visualizing my thoughts as clouds passing by—that feels like a gentle approach. I think I can manage that now. 
I appreciate your guidance on this exercise. How often do you suggest I practice these relaxation techniques?</t>
  </si>
  <si>
    <t>2024-08-04T06:11:36.757Z</t>
  </si>
  <si>
    <t>ObjectId(66af1b98ee95d500a8dfcb43)</t>
  </si>
  <si>
    <t>2024-08-04T06:11:36.763Z</t>
  </si>
  <si>
    <t>ObjectId(66af1b9cee95d500a8dfcb4b)</t>
  </si>
  <si>
    <t>(THINKING: I have not completed my current section yet.)
I'm glad to hear that the visualization technique resonates with you, Denise! 
As for how often to practice the relaxation techniques, I recommend starting with a few minutes each day, especially during times when you feel overwhelmed or stressed. You can gradually increase the duration as you become more comfortable with the exercises. Even just 5-10 minutes can make a difference in helping you find calm and reduce stress.
Would you like to proceed with the relaxation exercise now, or is there anything else you'd like to discuss before we begin?</t>
  </si>
  <si>
    <t>2024-08-04T06:11:40.136Z</t>
  </si>
  <si>
    <t>ObjectId(66af1b9dee95d500a8dfcb5f)</t>
  </si>
  <si>
    <t>I think I’d like to try the relaxation exercise now. It feels good to have a plan, and I’m ready to see how it helps me in the moment. Thank you for guiding me through this!</t>
  </si>
  <si>
    <t>2024-08-04T06:11:41.259Z</t>
  </si>
  <si>
    <t>ObjectId(66af1b9dee95d500a8dfcb6a)</t>
  </si>
  <si>
    <t>2024-08-04T06:11:41.263Z</t>
  </si>
  <si>
    <t>ObjectId(66af1ba1ee95d500a8dfcb72)</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</si>
  <si>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you're ready to try the relaxation exercise, Denise! Let's begin.
1. **Find a quiet and comfortable place** to sit or lie down. Make sure you feel at ease and won't be disturbed.
2. **Practice deep breathing**: Close your eyes if you feel comfortable. Inhale deeply through your nose, allowing your abdomen to expand. Hold that breath for a moment, and then exhale slowly through your mouth. Let's do this together a few times. Inhale... hold... and exhale. (Pause for a moment to allow her to breathe.)
3. **Progressive muscle relaxation**: Starting with your toes, tense the muscles for a few seconds, then release and relax. Move up to your calves, thighs, and so on, all the way to your head. Let me know when you're ready to move on to the next step.
Take your time with this, and let me know how you're feeling as you go through each step.</t>
  </si>
  <si>
    <t>2024-08-04T06:11:45.767Z</t>
  </si>
  <si>
    <t>ObjectId(66af1ba1ee95d500a8dfcb84)</t>
  </si>
  <si>
    <t>2024-08-04T06:11:45.779Z</t>
  </si>
  <si>
    <t>ObjectId(66af1ba1ee95d500a8dfcb8b)</t>
  </si>
  <si>
    <t>2024-08-04T06:11:45.783Z</t>
  </si>
  <si>
    <t>ObjectId(66af1ba2ee95d500a8dfcb97)</t>
  </si>
  <si>
    <t>Instructions completed: no
The therapist has not yet completed Task 7c, which involves conducting the entire relaxation exercise with the patient and guiding them through each step.
Last message coherent: yes</t>
  </si>
  <si>
    <t>2024-08-04T06:11:46.790Z</t>
  </si>
  <si>
    <t>ObjectId(66af1ba4ee95d500a8dfcba4)</t>
  </si>
  <si>
    <t xml:space="preserve">Thank you, Dr. Smith. I’m in a quiet spot now, and I just took a few deep breaths with you. It feels nice to focus on my breathing. 
I’m starting the progressive muscle relaxation now. I’m tensing and then relaxing my toes… and now my calves. It’s a bit strange but also kind of nice to feel that difference. I’ll continue moving up. I’ll let you know when I reach my head. </t>
  </si>
  <si>
    <t>2024-08-04T06:11:48.432Z</t>
  </si>
  <si>
    <t>ObjectId(66af1ba4ee95d500a8dfcbaf)</t>
  </si>
  <si>
    <t>2024-08-04T06:11:48.442Z</t>
  </si>
  <si>
    <t>ObjectId(66af1ba6ee95d500a8dfcbb7)</t>
  </si>
  <si>
    <t>(THINKING: I have not completed my current section yet.)
I'm glad to hear that you're finding the deep breathing and progressive muscle relaxation helpful, Denise. It's great that you're noticing the difference in how your body feels as you tense and relax each muscle group. 
Take your time with this exercise, and let me know when you reach your head or if you have any thoughts or feelings you'd like to share as you go through it. I'm here with you.</t>
  </si>
  <si>
    <t>2024-08-04T06:11:50.892Z</t>
  </si>
  <si>
    <t>ObjectId(66af1ba8ee95d500a8dfcbcb)</t>
  </si>
  <si>
    <t>I’ve just finished tensing and relaxing my head. It felt nice to release all that tension. I’m actually feeling a little lighter now, which is surprising. I didn’t expect this to help, but it is! I appreciate your support during this process.</t>
  </si>
  <si>
    <t>2024-08-04T06:11:52.123Z</t>
  </si>
  <si>
    <t>ObjectId(66af1ba8ee95d500a8dfcbd6)</t>
  </si>
  <si>
    <t>2024-08-04T06:11:52.127Z</t>
  </si>
  <si>
    <t>ObjectId(66af1baaee95d500a8dfcbde)</t>
  </si>
  <si>
    <t>(THINKING: I have completed my current section.)
I'm so glad to hear that you're feeling lighter after the relaxation exercise, Denise! It's wonderful that you found it helpful and that it provided some relief. 
As we come to the end of our session, let's summarize what we've discussed today. We talked about your feelings of loneliness and loss after your husband's passing, how these feelings affect your daily life, and the triggers that intensify them. We also explored some coping strategies you've tried and concluded with the Relaxation Techniques exercise, which you just completed.
Do you have any more questions or is there anything else you would like to discuss before we finish?</t>
  </si>
  <si>
    <t>2024-08-04T06:11:54.670Z</t>
  </si>
  <si>
    <t>ObjectId(66af1baaee95d500a8dfcbf0)</t>
  </si>
  <si>
    <t>2024-08-04T06:11:54.677Z</t>
  </si>
  <si>
    <t>ObjectId(66af1babee95d500a8dfcbfd)</t>
  </si>
  <si>
    <t>Instructions completed: no
The therapist did not express their availability for further support, wish the patient well, or say goodbye.
Last message coherent: yes</t>
  </si>
  <si>
    <t>2024-08-04T06:11:55.705Z</t>
  </si>
  <si>
    <t>ObjectId(66af1babee95d500a8dfcc23)</t>
  </si>
  <si>
    <t>2024-08-04T06:11:55.744Z</t>
  </si>
  <si>
    <t>ObjectId(66af1babee95d500a8dfcc2c)</t>
  </si>
  <si>
    <t>2024-08-04T06:11:55.748Z</t>
  </si>
  <si>
    <t>ObjectId(66af1bacee95d500a8dfcc38)</t>
  </si>
  <si>
    <t>2024-08-04T06:11:56.396Z</t>
  </si>
  <si>
    <t>ObjectId(66af1badee95d500a8dfcc47)</t>
  </si>
  <si>
    <t>2024-08-04T06:11:57.140Z</t>
  </si>
  <si>
    <t>ObjectId(66af1baeee95d500a8dfcc5b)</t>
  </si>
  <si>
    <t>Hi Dr. Smith. I’ve been feeling a bit overwhelmed, to be honest. It’s just been hard since my husband passed away, and I still feel quite lonely. How I can feel better?</t>
  </si>
  <si>
    <t>2024-08-04T06:11:58.476Z</t>
  </si>
  <si>
    <t>ObjectId(66af1baeee95d500a8dfcc66)</t>
  </si>
  <si>
    <t>2024-08-04T06:11:58.486Z</t>
  </si>
  <si>
    <t>ObjectId(66af1bafee95d500a8dfcc72)</t>
  </si>
  <si>
    <t>2024-08-04T06:11:59.073Z</t>
  </si>
  <si>
    <t>ObjectId(66af1bb0ee95d500a8dfcc81)</t>
  </si>
  <si>
    <t>Thank you for sharing that with me. I’m truly sorry to hear about your husband’s passing. It’s completely understandable to feel overwhelmed and lonely during such a difficult time. 
Before we dive deeper into your feelings, may I ask what name you prefer to be called by?</t>
  </si>
  <si>
    <t>2024-08-04T06:12:00.518Z</t>
  </si>
  <si>
    <t>ObjectId(66af1bb1ee95d500a8dfcc95)</t>
  </si>
  <si>
    <t>You can call me Denise. Thank you for being understanding. It’s just been a tough year for me.</t>
  </si>
  <si>
    <t>2024-08-04T06:12:01.428Z</t>
  </si>
  <si>
    <t>ObjectId(66af1bb1ee95d500a8dfcca0)</t>
  </si>
  <si>
    <t>2024-08-04T06:12:01.434Z</t>
  </si>
  <si>
    <t>ObjectId(66af1bb2ee95d500a8dfccac)</t>
  </si>
  <si>
    <t>2024-08-04T06:12:02.038Z</t>
  </si>
  <si>
    <t>ObjectId(66af1bb2ee95d500a8dfccbb)</t>
  </si>
  <si>
    <t>Thank you, Denise. I appreciate you sharing your name with me. 
Do you have any questions about the service or about me that you would like to ask? I'm here to help.</t>
  </si>
  <si>
    <t>2024-08-04T06:12:02.907Z</t>
  </si>
  <si>
    <t>ObjectId(66af1bb3ee95d500a8dfcccf)</t>
  </si>
  <si>
    <t>I don't have any specific questions at the moment, but I guess I’m just curious about how this process works. How can talking about my feelings help me feel better?</t>
  </si>
  <si>
    <t>2024-08-04T06:12:03.963Z</t>
  </si>
  <si>
    <t>ObjectId(66af1bb3ee95d500a8dfccda)</t>
  </si>
  <si>
    <t>2024-08-04T06:12:03.966Z</t>
  </si>
  <si>
    <t>ObjectId(66af1bb4ee95d500a8dfcce6)</t>
  </si>
  <si>
    <t>2024-08-04T06:12:04.562Z</t>
  </si>
  <si>
    <t>ObjectId(66af1bb6ee95d500a8dfccf5)</t>
  </si>
  <si>
    <t>That's a great question, Denise. Talking about your feelings can be a powerful way to process what you're going through. It allows you to express emotions that might be difficult to handle alone, and it can help you gain clarity and perspective on your experiences. 
By sharing your thoughts and feelings, you may also discover new coping strategies and insights that can help you navigate this tough time. 
If you have any more questions or if you're ready, we can start discussing what you're feeling and how we can work through it together.</t>
  </si>
  <si>
    <t>2024-08-04T06:12:06.146Z</t>
  </si>
  <si>
    <t>ObjectId(66af1bb7ee95d500a8dfcd09)</t>
  </si>
  <si>
    <t>That makes sense. I appreciate you explaining that to me. I think I’d like to talk more about how I’m feeling. Sometimes, it just feels like a heavy weight that I can't quite lift. Where should we start?</t>
  </si>
  <si>
    <t>2024-08-04T06:12:07.472Z</t>
  </si>
  <si>
    <t>ObjectId(66af1bb7ee95d500a8dfcd14)</t>
  </si>
  <si>
    <t>2024-08-04T06:12:07.475Z</t>
  </si>
  <si>
    <t>ObjectId(66af1bb8ee95d500a8dfcd20)</t>
  </si>
  <si>
    <t>2024-08-04T06:12:08.092Z</t>
  </si>
  <si>
    <t>ObjectId(66af1bb8ee95d500a8dfcd30)</t>
  </si>
  <si>
    <t>2024-08-04T06:12:08.103Z</t>
  </si>
  <si>
    <t>ObjectId(66af1bbaee95d500a8dfcd3e)</t>
  </si>
  <si>
    <t>2024-08-04T06:12:10.335Z</t>
  </si>
  <si>
    <t>ObjectId(66af1bbaee95d500a8dfcd4c)</t>
  </si>
  <si>
    <t>2024-08-04T06:12:10.349Z</t>
  </si>
  <si>
    <t>ObjectId(66af1bbbee95d500a8dfcd53)</t>
  </si>
  <si>
    <t>I'm glad you're open to talking more about your feelings, Denise. To start, how are you doing today?</t>
  </si>
  <si>
    <t>2024-08-04T06:12:11.122Z</t>
  </si>
  <si>
    <t>ObjectId(66af1bbcee95d500a8dfcd69)</t>
  </si>
  <si>
    <t>2024-08-04T06:12:12.168Z</t>
  </si>
  <si>
    <t>ObjectId(66af1bbdee95d500a8dfcd76)</t>
  </si>
  <si>
    <t>Today feels a bit heavy, like I mentioned. I’ve been missing my husband a lot, and sometimes it just hits me out of nowhere. I try to keep myself busy, but it doesn’t always help. I still feel this deep sense of loneliness.</t>
  </si>
  <si>
    <t>2024-08-04T06:12:13.320Z</t>
  </si>
  <si>
    <t>ObjectId(66af1bbdee95d500a8dfcd81)</t>
  </si>
  <si>
    <t>2024-08-04T06:12:13.326Z</t>
  </si>
  <si>
    <t>ObjectId(66af1bbdee95d500a8dfcd8d)</t>
  </si>
  <si>
    <t>2024-08-04T06:12:13.932Z</t>
  </si>
  <si>
    <t>ObjectId(66af1bc1ee95d500a8dfcd9c)</t>
  </si>
  <si>
    <t>I'm really sorry to hear that you're feeling this way, Denise. Missing your husband and experiencing loneliness can be incredibly tough, especially when those feelings come unexpectedly. It's understandable that keeping busy might not always provide the relief you need.
Can you tell me more about what you do to keep yourself busy, and how that makes you feel?</t>
  </si>
  <si>
    <t>2024-08-04T06:12:17.396Z</t>
  </si>
  <si>
    <t>ObjectId(66af1bc2ee95d500a8dfcdb0)</t>
  </si>
  <si>
    <t xml:space="preserve">I try to do some activities like reading, going for walks, and even watching movies to distract myself. Sometimes I enjoy cooking, but I haven't had much motivation for that lately. While those things can take my mind off things temporarily, they don’t really fill the void I feel. I sometimes feel like I’m just going through the motions. </t>
  </si>
  <si>
    <t>2024-08-04T06:12:18.748Z</t>
  </si>
  <si>
    <t>ObjectId(66af1bc2ee95d500a8dfcdbb)</t>
  </si>
  <si>
    <t>2024-08-04T06:12:18.755Z</t>
  </si>
  <si>
    <t>ObjectId(66af1bc3ee95d500a8dfcdc7)</t>
  </si>
  <si>
    <t>2024-08-04T06:12:19.454Z</t>
  </si>
  <si>
    <t>ObjectId(66af1bc4ee95d500a8dfcdd6)</t>
  </si>
  <si>
    <t>It sounds like you're putting in a lot of effort to cope, Denise, and it's completely normal to feel like those activities aren't enough to fill the void. Going through the motions can be exhausting, especially when you're dealing with such profound loss. 
Given how you're feeling, would you like to first further explore your feelings and experiences, or would you prefer to learn a CBT exercise right away?</t>
  </si>
  <si>
    <t>2024-08-04T06:12:20.821Z</t>
  </si>
  <si>
    <t>ObjectId(66af1bc5ee95d500a8dfcdea)</t>
  </si>
  <si>
    <t>I think I’d like to explore my feelings a bit more. Sometimes I feel like I’m stuck on a loop of sadness, and it would be helpful to understand it better before trying any exercises. What do you think?</t>
  </si>
  <si>
    <t>2024-08-04T06:12:21.912Z</t>
  </si>
  <si>
    <t>ObjectId(66af1bc5ee95d500a8dfcdf5)</t>
  </si>
  <si>
    <t>2024-08-04T06:12:21.919Z</t>
  </si>
  <si>
    <t>ObjectId(66af1bc6ee95d500a8dfce01)</t>
  </si>
  <si>
    <t>2024-08-04T06:12:22.627Z</t>
  </si>
  <si>
    <t>ObjectId(66af1bc6ee95d500a8dfce11)</t>
  </si>
  <si>
    <t>2024-08-04T06:12:22.632Z</t>
  </si>
  <si>
    <t>ObjectId(66af1bc9ee95d500a8dfce1f)</t>
  </si>
  <si>
    <t>2024-08-04T06:12:25.944Z</t>
  </si>
  <si>
    <t>ObjectId(66af1bc9ee95d500a8dfce2d)</t>
  </si>
  <si>
    <t>2024-08-04T06:12:25.951Z</t>
  </si>
  <si>
    <t>ObjectId(66af1bcbee95d500a8dfce34)</t>
  </si>
  <si>
    <t>I'm glad you want to explore your feelings further, Denise. Let's start with understanding the main issue you're experiencing. Can you describe it in more detail? What specifically feels like it's causing you to be stuck in that loop of sadness?</t>
  </si>
  <si>
    <t>2024-08-04T06:12:27.138Z</t>
  </si>
  <si>
    <t>ObjectId(66af1bcbee95d500a8dfce4a)</t>
  </si>
  <si>
    <t>2024-08-04T06:12:27.694Z</t>
  </si>
  <si>
    <t>ObjectId(66af1bcdee95d500a8dfce57)</t>
  </si>
  <si>
    <t>I think it’s mostly the memories and the realization that he’s really gone. I often replay moments in my mind—his laughter, our time together, and how he had a way of making everything better. It feels like every corner of the house reminds me of him, and when I remember all the plans we had for the future, it just intensifies the sadness. I also worry about my children being so far away, and I sometimes feel guilty for not being stronger for them. It all feels so heavy.</t>
  </si>
  <si>
    <t>2024-08-04T06:12:29.080Z</t>
  </si>
  <si>
    <t>ObjectId(66af1bcdee95d500a8dfce62)</t>
  </si>
  <si>
    <t>2024-08-04T06:12:29.084Z</t>
  </si>
  <si>
    <t>ObjectId(66af1bcdee95d500a8dfce6e)</t>
  </si>
  <si>
    <t>2024-08-04T06:12:29.694Z</t>
  </si>
  <si>
    <t>ObjectId(66af1bceee95d500a8dfce7d)</t>
  </si>
  <si>
    <t>Thank you for sharing that with me, Denise. It sounds like the memories and the realization of your husband's absence are deeply affecting you. The way you describe replaying those moments and feeling the weight of your plans for the future really highlights the intensity of your grief. 
Now, how does this issue affect your daily life? Are there specific ways it impacts your routine or interactions with others?</t>
  </si>
  <si>
    <t>2024-08-04T06:12:30.913Z</t>
  </si>
  <si>
    <t>ObjectId(66af1bd0ee95d500a8dfce91)</t>
  </si>
  <si>
    <t>It definitely impacts my daily life. Some days, it’s hard to even get out of bed or find the energy to do basic tasks. My motivation to reach out to friends has also dropped, even though I know I need that connection. I feel like I might bring them down with my sadness, so I often just isolate myself. Work was never a huge part of my life after having children, but I miss the routine—things feel directionless now. It's like I’m just going through the motions, without much purpose.</t>
  </si>
  <si>
    <t>2024-08-04T06:12:32.457Z</t>
  </si>
  <si>
    <t>ObjectId(66af1bd0ee95d500a8dfce9c)</t>
  </si>
  <si>
    <t>2024-08-04T06:12:32.460Z</t>
  </si>
  <si>
    <t>ObjectId(66af1bd1ee95d500a8dfcea8)</t>
  </si>
  <si>
    <t>2024-08-04T06:12:33.068Z</t>
  </si>
  <si>
    <t>ObjectId(66af1bd2ee95d500a8dfceb7)</t>
  </si>
  <si>
    <t>It sounds like the impact of your grief is quite profound, Denise. Struggling to find the energy for daily tasks and feeling directionless can be incredibly challenging. It's understandable that you might isolate yourself, especially when you worry about bringing others down. 
Next, are there any specific triggers that worsen this issue for you? For example, are there certain times, places, or situations that tend to amplify your feelings of sadness?</t>
  </si>
  <si>
    <t>2024-08-04T06:12:34.453Z</t>
  </si>
  <si>
    <t>ObjectId(66af1bd4ee95d500a8dfcecb)</t>
  </si>
  <si>
    <t>Yes, there are definitely triggers. Anniversaries, like his birthday or the date he passed, are particularly hard. Also, seeing couples – whether it’s friends or even on TV – reminds me of what I’ve lost, and that makes the loneliness feel heavier. Certain songs or even smells can suddenly bring back memories, and I’ll start to feel overwhelmed. Sometimes I stop myself from going to places we used to go together because I’m afraid it’ll hurt too much.</t>
  </si>
  <si>
    <t>2024-08-04T06:12:36.240Z</t>
  </si>
  <si>
    <t>ObjectId(66af1bd4ee95d500a8dfced6)</t>
  </si>
  <si>
    <t>2024-08-04T06:12:36.243Z</t>
  </si>
  <si>
    <t>ObjectId(66af1bd5ee95d500a8dfcee2)</t>
  </si>
  <si>
    <t>2024-08-04T06:12:37.072Z</t>
  </si>
  <si>
    <t>ObjectId(66af1bd7ee95d500a8dfcef1)</t>
  </si>
  <si>
    <t>Thank you for sharing those triggers with me, Denise. It sounds like anniversaries, seeing couples, and certain songs or smells can bring back intense memories and feelings of sadness. It's completely understandable that you would want to avoid places that remind you of your husband, as those memories can be overwhelming.
Now, what have you tried so far to address this issue? Have there been any strategies or approaches that you've found helpful, even if just a little?</t>
  </si>
  <si>
    <t>2024-08-04T06:12:39.320Z</t>
  </si>
  <si>
    <t>ObjectId(66af1bd9ee95d500a8dfcf05)</t>
  </si>
  <si>
    <t>I’ve tried journaling to express my thoughts and feelings, and sometimes that helps to get it out of my head. I’ve also talked to a few friends on the phone occasionally, even though it’s hard to find the motivation to reach out. I’ve thought about joining a support group, but I haven’t done it yet. I think I'm worried about being vulnerable in front of people I don’t know. Some days, I just allow myself to sit in the sadness and cry, which can feel like a release. It’s a mixed bag of coping strategies, really.</t>
  </si>
  <si>
    <t>2024-08-04T06:12:41.521Z</t>
  </si>
  <si>
    <t>ObjectId(66af1bd9ee95d500a8dfcf10)</t>
  </si>
  <si>
    <t>2024-08-04T06:12:41.527Z</t>
  </si>
  <si>
    <t>ObjectId(66af1bdaee95d500a8dfcf1c)</t>
  </si>
  <si>
    <t>2024-08-04T06:12:42.294Z</t>
  </si>
  <si>
    <t>ObjectId(66af1bdcee95d500a8dfcf2b)</t>
  </si>
  <si>
    <t>It sounds like you've been trying a variety of coping strategies, Denise. Journaling can be a great way to process your thoughts, and it's good to hear that you've reached out to friends, even if it's challenging. Considering a support group is a positive step, and it's understandable to feel apprehensive about being vulnerable with strangers. Allowing yourself to sit in your sadness and cry can also be a healthy way to release those emotions.
Finally, what emotions do you feel when this issue arises? How do those feelings manifest for you?</t>
  </si>
  <si>
    <t>2024-08-04T06:12:44.636Z</t>
  </si>
  <si>
    <t>ObjectId(66af1bdeee95d500a8dfcf3f)</t>
  </si>
  <si>
    <t>When these feelings arise, I often feel a mix of sadness and anxiety. The sadness is always there, but sometimes it morphs into a deep sense of emptiness. I get anxious about being alone, especially at night when thoughts seem to swirl more. I find myself feeling restless, like I need to do something to distract myself, but I often end up just feeling stuck. Physical symptoms sometimes crop up too—like a tightness in my chest or a headache when the sadness gets really strong. It's like my body reacts to the emotional pain.</t>
  </si>
  <si>
    <t>2024-08-04T06:12:46.285Z</t>
  </si>
  <si>
    <t>ObjectId(66af1bdeee95d500a8dfcf4a)</t>
  </si>
  <si>
    <t>2024-08-04T06:12:46.292Z</t>
  </si>
  <si>
    <t>ObjectId(66af1bdeee95d500a8dfcf56)</t>
  </si>
  <si>
    <t>2024-08-04T06:12:46.998Z</t>
  </si>
  <si>
    <t>ObjectId(66af1bdfee95d500a8dfcf66)</t>
  </si>
  <si>
    <t>2024-08-04T06:12:47.003Z</t>
  </si>
  <si>
    <t>ObjectId(66af1be1ee95d500a8dfcf74)</t>
  </si>
  <si>
    <t>2024-08-04T06:12:49.053Z</t>
  </si>
  <si>
    <t>ObjectId(66af1be1ee95d500a8dfcf82)</t>
  </si>
  <si>
    <t>2024-08-04T06:12:49.063Z</t>
  </si>
  <si>
    <t>ObjectId(66af1be4ee95d500a8dfcf89)</t>
  </si>
  <si>
    <t>Thank you for sharing that with me, Denise. To summarize what you've expressed:
You are experiencing a deep sadness and a sense of emptiness following your husband's passing. This sadness often leads to anxiety, especially at night when you're alone with your thoughts. You find it difficult to engage in daily activities, and you sometimes isolate yourself from friends due to the fear of bringing them down. Certain triggers, like anniversaries and reminders of couples, intensify your feelings of loneliness. You've tried coping strategies like journaling, reaching out to friends, and allowing yourself to feel your emotions, but you still feel stuck at times. Additionally, you experience physical symptoms like tightness in your chest and headaches when the sadness becomes overwhelming.
Did I capture your feelings and experiences correctly? If there's anything you'd like to add or change, please let me know.</t>
  </si>
  <si>
    <t>2024-08-04T06:12:52.222Z</t>
  </si>
  <si>
    <t>ObjectId(66af1be4ee95d500a8dfcf9f)</t>
  </si>
  <si>
    <t>2024-08-04T06:12:52.839Z</t>
  </si>
  <si>
    <t>ObjectId(66af1be6ee95d500a8dfcfac)</t>
  </si>
  <si>
    <t>Yes, you captured everything quite well, Dr. Smith. I appreciate you summarizing it like that; it helps me see where I've been and what I’m feeling more clearly. It’s nice to feel heard. I think I’ve shared everything I can for now. What do you think we should do next?</t>
  </si>
  <si>
    <t>2024-08-04T06:12:54.372Z</t>
  </si>
  <si>
    <t>ObjectId(66af1be6ee95d500a8dfcfb7)</t>
  </si>
  <si>
    <t>2024-08-04T06:12:54.375Z</t>
  </si>
  <si>
    <t>ObjectId(66af1be7ee95d500a8dfcfc3)</t>
  </si>
  <si>
    <t>2024-08-04T06:12:55.192Z</t>
  </si>
  <si>
    <t>ObjectId(66af1be7ee95d500a8dfcfd3)</t>
  </si>
  <si>
    <t>2024-08-04T06:12:55.200Z</t>
  </si>
  <si>
    <t>ObjectId(66af1beaee95d500a8dfcfe1)</t>
  </si>
  <si>
    <t>2024-08-04T06:12:58.473Z</t>
  </si>
  <si>
    <t>ObjectId(66af1beaee95d500a8dfcfef)</t>
  </si>
  <si>
    <t>2024-08-04T06:12:58.488Z</t>
  </si>
  <si>
    <t>ObjectId(66af1bedee95d500a8dfcff6)</t>
  </si>
  <si>
    <t>I'm glad to hear that you feel heard, Denise. Since you've shared so much about your feelings and experiences, I think it would be beneficial to explore some coping strategies that can help you manage your emotions moving forward.
One option is to try a Behavioral Activation exercise, which focuses on scheduling activities that you find enjoyable or fulfilling. This can help you gradually re-engage with life and find moments of joy amidst the sadness. 
Would you be interested in trying this exercise, or would you prefer a different approach, such as a Thought Record to challenge negative thoughts or Relaxation Techniques to help reduce stress and anxiety?</t>
  </si>
  <si>
    <t>2024-08-04T06:13:01.140Z</t>
  </si>
  <si>
    <t>ObjectId(66af1beeee95d500a8dfd00c)</t>
  </si>
  <si>
    <t>2024-08-04T06:13:02.082Z</t>
  </si>
  <si>
    <t>ObjectId(66af1befee95d500a8dfd019)</t>
  </si>
  <si>
    <t>I think trying the Behavioral Activation exercise sounds good. I could use some help figuring out how to re-engage with life and find those joyful moments again. What do I need to do for that?</t>
  </si>
  <si>
    <t>2024-08-04T06:13:03.081Z</t>
  </si>
  <si>
    <t>ObjectId(66af1befee95d500a8dfd024)</t>
  </si>
  <si>
    <t>2024-08-04T06:13:03.087Z</t>
  </si>
  <si>
    <t>ObjectId(66af1befee95d500a8dfd030)</t>
  </si>
  <si>
    <t>2024-08-04T06:13:03.738Z</t>
  </si>
  <si>
    <t>ObjectId(66af1befee95d500a8dfd040)</t>
  </si>
  <si>
    <t>2024-08-04T06:13:03.742Z</t>
  </si>
  <si>
    <t>ObjectId(66af1bf2ee95d500a8dfd04e)</t>
  </si>
  <si>
    <t>(THINKING: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t>
  </si>
  <si>
    <t>2024-08-04T06:13:06.361Z</t>
  </si>
  <si>
    <t>ObjectId(66af1bf2ee95d500a8dfd05c)</t>
  </si>
  <si>
    <t>2024-08-04T06:13:06.375Z</t>
  </si>
  <si>
    <t>ObjectId(66af1bf5ee95d500a8dfd063)</t>
  </si>
  <si>
    <t>Great choice, Denise! Let's dive into the Behavioral Activation exercise. Here are the steps involved:
1. **Identify Activities**: Think about activities that you find enjoyable or meaningful. These could be things you used to love doing or new things you might want to try.
2. **Schedule Activities**: Once you have a list, try to schedule these activities into your daily routine. Start with small, manageable tasks.
3. **Gradually Increase**: As you feel more comfortable, gradually increase the frequency and duration of these activities.
4. **Monitor Your Mood**: Before and after each activity, take a moment to reflect on your mood and motivation. This can help you see how these activities impact your feelings.
5. **Reflect on Impact**: After a week or so, reflect on how these activities have affected your overall well-being.
Do you understand the exercise, or do you have any questions about it?</t>
  </si>
  <si>
    <t>2024-08-04T06:13:09.323Z</t>
  </si>
  <si>
    <t>ObjectId(66af1bf7ee95d500a8dfd079)</t>
  </si>
  <si>
    <t>Instructions completed: no
The therapist did not allow the patient to select an exercise before proceeding with the Behavioral Activation exercise.
Last message coherent: yes</t>
  </si>
  <si>
    <t>2024-08-04T06:13:11.177Z</t>
  </si>
  <si>
    <t>ObjectId(66af1bf8ee95d500a8dfd086)</t>
  </si>
  <si>
    <t>I think I understand the exercise, but I’m not sure what types of activities I should be considering. Can you help me brainstorm some options? It feels a little daunting to think about starting something new.</t>
  </si>
  <si>
    <t>2024-08-04T06:13:12.065Z</t>
  </si>
  <si>
    <t>ObjectId(66af1bf8ee95d500a8dfd091)</t>
  </si>
  <si>
    <t>2024-08-04T06:13:12.073Z</t>
  </si>
  <si>
    <t>ObjectId(66af1bf9ee95d500a8dfd09d)</t>
  </si>
  <si>
    <t>2024-08-04T06:13:13.422Z</t>
  </si>
  <si>
    <t>ObjectId(66af1bfcee95d500a8dfd0ac)</t>
  </si>
  <si>
    <t>Absolutely, Denise! It can feel daunting to start something new, but brainstorming options can help make it easier. Here are some ideas to consider:
1. **Physical Activities**: Going for a walk, trying a gentle yoga class, or even dancing to your favorite music at home.
2. **Creative Outlets**: Engaging in activities like painting, drawing, crafting, or writing can be therapeutic.
3. **Social Connections**: Reaching out to a friend for a coffee or a phone call, or even joining a local group or class that interests you.
4. **Nature**: Spending time outdoors, whether it's gardening, visiting a park, or simply sitting outside with a book.
5. **Mindfulness**: Practicing mindfulness or meditation, which can help ground you and reduce anxiety.
6. **Cooking or Baking**: Trying out a new recipe or cooking a favorite meal can be enjoyable and fulfilling.
7. **Reading or Watching**: Picking up a new book or watching a movie or series that you’ve been wanting to see.
Do any of these ideas resonate with you, or do you have other activities in mind that you used to enjoy?</t>
  </si>
  <si>
    <t>2024-08-04T06:13:16.880Z</t>
  </si>
  <si>
    <t>ObjectId(66af1bfeee95d500a8dfd0c0)</t>
  </si>
  <si>
    <t>Some of those ideas resonate with me, especially going for walks and reading. I used to enjoy painting when I was younger, but I haven’t picked up a brush in years. Cooking something new could be fun too, especially since I used to enjoy it with my husband. Maybe I could start small with walks and a little painting to reignite that passion. How does that sound?</t>
  </si>
  <si>
    <t>2024-08-04T06:13:18.134Z</t>
  </si>
  <si>
    <t>ObjectId(66af1bfeee95d500a8dfd0cb)</t>
  </si>
  <si>
    <t>2024-08-04T06:13:18.141Z</t>
  </si>
  <si>
    <t>ObjectId(66af1bfeee95d500a8dfd0d7)</t>
  </si>
  <si>
    <t>2024-08-04T06:13:18.954Z</t>
  </si>
  <si>
    <t>ObjectId(66af1c00ee95d500a8dfd0e6)</t>
  </si>
  <si>
    <t>That sounds like a wonderful plan, Denise! Starting with walks and painting can be a great way to ease back into activities you enjoy. It’s also a lovely way to honor the memories you have with your husband while rediscovering your own passions.
Now, let’s move on to the next step. Can you think of specific times in your week when you could schedule these walks and painting sessions? It might help to set aside a particular day or time to make it easier to commit to these activities.</t>
  </si>
  <si>
    <t>2024-08-04T06:13:20.800Z</t>
  </si>
  <si>
    <t>ObjectId(66af1c01ee95d500a8dfd0fa)</t>
  </si>
  <si>
    <t>I can certainly try to schedule some times. I think I could go for a walk on Mondays and Thursdays in the late afternoon, probably around 4 PM when the weather is usually nice. For painting, I could set aside some time on Wednesdays, maybe in the morning when I tend to feel more refreshed. Does that sound reasonable?</t>
  </si>
  <si>
    <t>2024-08-04T06:13:21.927Z</t>
  </si>
  <si>
    <t>ObjectId(66af1c01ee95d500a8dfd105)</t>
  </si>
  <si>
    <t>2024-08-04T06:13:21.937Z</t>
  </si>
  <si>
    <t>ObjectId(66af1c02ee95d500a8dfd111)</t>
  </si>
  <si>
    <t>2024-08-04T06:13:22.695Z</t>
  </si>
  <si>
    <t>ObjectId(66af1c02ee95d500a8dfd121)</t>
  </si>
  <si>
    <t>2024-08-04T06:13:22.703Z</t>
  </si>
  <si>
    <t>ObjectId(66af1c05ee95d500a8dfd12f)</t>
  </si>
  <si>
    <t>2024-08-04T06:13:25.295Z</t>
  </si>
  <si>
    <t>ObjectId(66af1c05ee95d500a8dfd13d)</t>
  </si>
  <si>
    <t>2024-08-04T06:13:25.301Z</t>
  </si>
  <si>
    <t>ObjectId(66af1c07ee95d500a8dfd144)</t>
  </si>
  <si>
    <t>That sounds very reasonable, Denise! Scheduling your walks for Mondays and Thursdays at 4 PM and painting on Wednesdays in the morning is a great way to start re-engaging with activities you enjoy. 
To summarize what we've discussed today: We explored your feelings of sadness and loneliness following your husband's passing, identified triggers that worsen these feelings, and discussed various coping strategies. We then focused on the Behavioral Activation exercise, where you chose to schedule walks and painting sessions into your routine.
As we wrap up our session, do you have any more questions or is there anything else you would like to discuss?</t>
  </si>
  <si>
    <t>2024-08-04T06:13:27.755Z</t>
  </si>
  <si>
    <t>ObjectId(66af1c09ee95d500a8dfd15a)</t>
  </si>
  <si>
    <t>Instructions completed: no
The therapist has not yet asked the patient if they have understood the exercise or if they have any questions about it, as required by Task 6b.
Last message coherent: yes</t>
  </si>
  <si>
    <t>2024-08-04T06:13:29.598Z</t>
  </si>
  <si>
    <t>ObjectId(66af1c0aee95d500a8dfd167)</t>
  </si>
  <si>
    <t>I think we covered a lot today, and I feel a bit lighter having talked about these things. I'm looking forward to trying the walks and painting. I don't have any more questions right now, but I appreciate your help, Dr. Smith. It's nice to have someone to talk to about all of this. Thank you!</t>
  </si>
  <si>
    <t>2024-08-04T06:13:30.801Z</t>
  </si>
  <si>
    <t>ObjectId(66af1c0aee95d500a8dfd172)</t>
  </si>
  <si>
    <t>2024-08-04T06:13:30.808Z</t>
  </si>
  <si>
    <t>ObjectId(66af1c0bee95d500a8dfd17e)</t>
  </si>
  <si>
    <t>2024-08-04T06:13:31.524Z</t>
  </si>
  <si>
    <t>ObjectId(66af1c0dee95d500a8dfd18d)</t>
  </si>
  <si>
    <t>I'm really glad to hear that you feel a bit lighter after our conversation, Denise. It's wonderful that you're looking forward to trying the walks and painting. 
As we finish our session, I want to remind you that we discussed your feelings of sadness and loneliness, identified triggers, and explored the Behavioral Activation exercise, where you scheduled activities that you enjoy into your routine.
If you have any more questions or if there's anything else you'd like to discuss in the future, please know that I'm here to support you. I wish you all the best as you start this new journey, and take care of yourself. Goodbye for now!</t>
  </si>
  <si>
    <t>2024-08-04T06:13:33.586Z</t>
  </si>
  <si>
    <t>ObjectId(66af1c0eee95d500a8dfd1a1)</t>
  </si>
  <si>
    <t>Thank you, Dr. Smith. I appreciate your support and guidance. I feel more hopeful about taking those steps. I’ll take care, and I look forward to our next session. Goodbye for now!</t>
  </si>
  <si>
    <t>2024-08-04T06:13:34.719Z</t>
  </si>
  <si>
    <t>ObjectId(66af1c0eee95d500a8dfd1ac)</t>
  </si>
  <si>
    <t>2024-08-04T06:13:34.722Z</t>
  </si>
  <si>
    <t>ObjectId(66af1c0fee95d500a8dfd1b8)</t>
  </si>
  <si>
    <t>2024-08-04T06:13:35.439Z</t>
  </si>
  <si>
    <t>ObjectId(66af1c0fee95d500a8dfd1c8)</t>
  </si>
  <si>
    <t>2024-08-04T06:13:35.452Z</t>
  </si>
  <si>
    <t>ObjectId(66af1c11ee95d500a8dfd1d0)</t>
  </si>
  <si>
    <t>Thank you, Denise. I'm glad to hear that you're feeling more hopeful, and I look forward to our next session as well. Remember, I'm here to support you whenever you need it. Take care, and goodbye for now!</t>
  </si>
  <si>
    <t>2024-08-04T06:13:37.105Z</t>
  </si>
  <si>
    <t>ObjectId(66af1c12ee95d500a8dfd1e6)</t>
  </si>
  <si>
    <t>2024-08-04T06:13:38.199Z</t>
  </si>
  <si>
    <t>ObjectId(66af1c12ee95d500a8dfd20c)</t>
  </si>
  <si>
    <t>2024-08-04T06:13:38.226Z</t>
  </si>
  <si>
    <t>ObjectId(66af1c12ee95d500a8dfd215)</t>
  </si>
  <si>
    <t>2024-08-04T06:13:38.229Z</t>
  </si>
  <si>
    <t>ObjectId(66af1c12ee95d500a8dfd221)</t>
  </si>
  <si>
    <t>2024-08-04T06:13:38.814Z</t>
  </si>
  <si>
    <t>ObjectId(66af1c13ee95d500a8dfd230)</t>
  </si>
  <si>
    <t>2024-08-04T06:13:39.941Z</t>
  </si>
  <si>
    <t>ObjectId(66af1c15ee95d500a8dfd244)</t>
  </si>
  <si>
    <t>Hi, Dr. Smith. I'm feeling a bit down today, to be honest. I still have a hard time dealing with everything since my husband passed away, and some days just feel really heavy.</t>
  </si>
  <si>
    <t>2024-08-04T06:13:41.169Z</t>
  </si>
  <si>
    <t>ObjectId(66af1c15ee95d500a8dfd24f)</t>
  </si>
  <si>
    <t>2024-08-04T06:13:41.173Z</t>
  </si>
  <si>
    <t>ObjectId(66af1c15ee95d500a8dfd25b)</t>
  </si>
  <si>
    <t>2024-08-04T06:13:41.798Z</t>
  </si>
  <si>
    <t>ObjectId(66af1c16ee95d500a8dfd26a)</t>
  </si>
  <si>
    <t>I'm really sorry to hear that you're feeling this way. It's completely understandable to have heavy days, especially after such a significant loss. Before we dive deeper into how you're feeling, what name do you prefer to be called by?</t>
  </si>
  <si>
    <t>2024-08-04T06:13:42.814Z</t>
  </si>
  <si>
    <t>ObjectId(66af1c17ee95d500a8dfd27e)</t>
  </si>
  <si>
    <t>You can just call me Denise. That's what everyone usually calls me.</t>
  </si>
  <si>
    <t>2024-08-04T06:13:43.413Z</t>
  </si>
  <si>
    <t>ObjectId(66af1c17ee95d500a8dfd289)</t>
  </si>
  <si>
    <t>2024-08-04T06:13:43.415Z</t>
  </si>
  <si>
    <t>ObjectId(66af1c18ee95d500a8dfd295)</t>
  </si>
  <si>
    <t>2024-08-04T06:13:44.159Z</t>
  </si>
  <si>
    <t>ObjectId(66af1c19ee95d500a8dfd2a4)</t>
  </si>
  <si>
    <t>Thank you, Denise. It's nice to meet you. Do you have any questions about the service or about me that you'd like to ask? I'm here to help.</t>
  </si>
  <si>
    <t>2024-08-04T06:13:45.164Z</t>
  </si>
  <si>
    <t>ObjectId(66af1c1aee95d500a8dfd2b8)</t>
  </si>
  <si>
    <t>Thank you, Dr. Smith. I appreciate that. I don't have any specific questions about you or the service right now, but I'm curious about how these sessions typically go. What can I expect?</t>
  </si>
  <si>
    <t>2024-08-04T06:13:46.289Z</t>
  </si>
  <si>
    <t>ObjectId(66af1c1aee95d500a8dfd2c3)</t>
  </si>
  <si>
    <t>2024-08-04T06:13:46.295Z</t>
  </si>
  <si>
    <t>ObjectId(66af1c1aee95d500a8dfd2cf)</t>
  </si>
  <si>
    <t>2024-08-04T06:13:46.915Z</t>
  </si>
  <si>
    <t>ObjectId(66af1c1cee95d500a8dfd2de)</t>
  </si>
  <si>
    <t>That's a great question, Denise! In our sessions, you can expect a safe and supportive environment where you can share your thoughts and feelings. We can talk about what's on your mind, explore your emotions, and work together to find ways to cope with what you're experiencing. It's all about you and what you need. If you have any specific topics you'd like to discuss, we can focus on those as well. 
Since you don't have any more questions, we can move forward. How would you like to begin today?</t>
  </si>
  <si>
    <t>2024-08-04T06:13:48.544Z</t>
  </si>
  <si>
    <t>ObjectId(66af1c1dee95d500a8dfd2f2)</t>
  </si>
  <si>
    <t xml:space="preserve">That sounds good, Dr. Smith. I think I’d like to talk about the loneliness I’ve been feeling lately. It’s hard for me to connect with others, and some days I just feel really isolated. </t>
  </si>
  <si>
    <t>2024-08-04T06:13:49.770Z</t>
  </si>
  <si>
    <t>ObjectId(66af1c1dee95d500a8dfd2fd)</t>
  </si>
  <si>
    <t>2024-08-04T06:13:49.772Z</t>
  </si>
  <si>
    <t>ObjectId(66af1c1eee95d500a8dfd309)</t>
  </si>
  <si>
    <t>2024-08-04T06:13:50.896Z</t>
  </si>
  <si>
    <t>ObjectId(66af1c1eee95d500a8dfd319)</t>
  </si>
  <si>
    <t>2024-08-04T06:13:50.902Z</t>
  </si>
  <si>
    <t>ObjectId(66af1c21ee95d500a8dfd327)</t>
  </si>
  <si>
    <t>2024-08-04T06:13:53.366Z</t>
  </si>
  <si>
    <t>ObjectId(66af1c21ee95d500a8dfd335)</t>
  </si>
  <si>
    <t>2024-08-04T06:13:53.380Z</t>
  </si>
  <si>
    <t>ObjectId(66af1c22ee95d500a8dfd33c)</t>
  </si>
  <si>
    <t>Thank you for sharing that with me, Denise. Loneliness can be incredibly tough to navigate, especially during such a challenging time. Can you tell me more about what that loneliness feels like for you? What specific moments or situations make you feel the most isolated?</t>
  </si>
  <si>
    <t>2024-08-04T06:13:54.683Z</t>
  </si>
  <si>
    <t>ObjectId(66af1c23ee95d500a8dfd352)</t>
  </si>
  <si>
    <t>2024-08-04T06:13:55.138Z</t>
  </si>
  <si>
    <t>ObjectId(66af1c24ee95d500a8dfd35f)</t>
  </si>
  <si>
    <t>It often feels like a weight on my chest. I miss having someone to talk to or share experiences with. Sometimes, I feel it when I see families or couples together, and it reminds me of what I've lost. Other times, it hits me at home when I'm alone, especially during meals or in the evenings when I used to enjoy winding down with my husband. Those moments amplify the emptiness I feel.</t>
  </si>
  <si>
    <t>2024-08-04T06:13:56.411Z</t>
  </si>
  <si>
    <t>ObjectId(66af1c24ee95d500a8dfd36a)</t>
  </si>
  <si>
    <t>2024-08-04T06:13:56.420Z</t>
  </si>
  <si>
    <t>ObjectId(66af1c25ee95d500a8dfd376)</t>
  </si>
  <si>
    <t>2024-08-04T06:13:57.148Z</t>
  </si>
  <si>
    <t>ObjectId(66af1c26ee95d500a8dfd385)</t>
  </si>
  <si>
    <t>That sounds incredibly heavy, Denise. It's completely understandable to feel that way, especially when you're reminded of the moments you shared with your husband. Those feelings of emptiness can be really difficult to cope with, especially during times that used to bring you joy. 
Given what you've shared, would you like to further explore your feelings of loneliness, or would you prefer to learn a CBT exercise to help manage those feelings right away?</t>
  </si>
  <si>
    <t>2024-08-04T06:13:58.605Z</t>
  </si>
  <si>
    <t>ObjectId(66af1c27ee95d500a8dfd399)</t>
  </si>
  <si>
    <t>I appreciate your understanding, Dr. Smith. I think I’d prefer to explore my feelings of loneliness a bit more. I want to understand it better before trying exercises.</t>
  </si>
  <si>
    <t>2024-08-04T06:13:59.609Z</t>
  </si>
  <si>
    <t>ObjectId(66af1c27ee95d500a8dfd3a4)</t>
  </si>
  <si>
    <t>2024-08-04T06:13:59.616Z</t>
  </si>
  <si>
    <t>ObjectId(66af1c28ee95d500a8dfd3b0)</t>
  </si>
  <si>
    <t>2024-08-04T06:14:00.429Z</t>
  </si>
  <si>
    <t>ObjectId(66af1c28ee95d500a8dfd3c0)</t>
  </si>
  <si>
    <t>2024-08-04T06:14:00.444Z</t>
  </si>
  <si>
    <t>ObjectId(66af1c2cee95d500a8dfd3ce)</t>
  </si>
  <si>
    <t>2024-08-04T06:14:04.094Z</t>
  </si>
  <si>
    <t>ObjectId(66af1c2cee95d500a8dfd3dc)</t>
  </si>
  <si>
    <t>2024-08-04T06:14:04.101Z</t>
  </si>
  <si>
    <t>ObjectId(66af1c2dee95d500a8dfd3e3)</t>
  </si>
  <si>
    <t>Thank you for your openness, Denise. Let's delve deeper into your feelings of loneliness. 
Can you further describe the main issue you are experiencing with loneliness? What does it feel like for you on a day-to-day basis?</t>
  </si>
  <si>
    <t>2024-08-04T06:14:05.235Z</t>
  </si>
  <si>
    <t>ObjectId(66af1c2eee95d500a8dfd3f9)</t>
  </si>
  <si>
    <t xml:space="preserve">
Instructions completed: no
The therapist did not proceed with Section 3 after the patient chose to explore their problem further.
Last message coherent: yes</t>
  </si>
  <si>
    <t>2024-08-04T06:14:06.882Z</t>
  </si>
  <si>
    <t>ObjectId(66af1c31ee95d500a8dfd406)</t>
  </si>
  <si>
    <t>On a day-to-day basis, the loneliness can feel overwhelming. Mornings are often the hardest because I wake up to an empty house and the silence feels heavy. I find it difficult to motivate myself to get out and do things, even small chores feel daunting. During the day, I try to keep busy, but moments of quiet can quickly turn into feelings of sadness. 
In the evenings, especially when I’d typically unwind with my husband, there's this deep sense of longing for companionship and connection. Sometimes, I feel like I’m just going through the motions, rather than truly engaging in life. It feels like I’m just waiting for time to pass, which makes everything feel so heavy and slow.</t>
  </si>
  <si>
    <t>2024-08-04T06:14:09.228Z</t>
  </si>
  <si>
    <t>ObjectId(66af1c31ee95d500a8dfd411)</t>
  </si>
  <si>
    <t>2024-08-04T06:14:09.230Z</t>
  </si>
  <si>
    <t>ObjectId(66af1c31ee95d500a8dfd41d)</t>
  </si>
  <si>
    <t>2024-08-04T06:14:09.953Z</t>
  </si>
  <si>
    <t>ObjectId(66af1c33ee95d500a8dfd42c)</t>
  </si>
  <si>
    <t>It sounds like your loneliness is deeply intertwined with your daily routine and the memories of your husband. The mornings and evenings seem to be particularly challenging for you, filled with a sense of emptiness and longing. 
Now, are there any specific triggers that worsen your feelings of loneliness? For example, certain situations or reminders that make it feel more intense?</t>
  </si>
  <si>
    <t>2024-08-04T06:14:11.381Z</t>
  </si>
  <si>
    <t>ObjectId(66af1c35ee95d500a8dfd440)</t>
  </si>
  <si>
    <t>Yes, there are definitely specific triggers. Holidays and special occasions hit hard, like our anniversary or family gatherings. I feel the absence of my husband even more in those moments, and it brings up a lot of sadness. 
Seeing my friends post pictures of family outings or vacations on social media can also make me feel more isolated. It’s hard not to compare my life to what I see and where others are at. Even little things, like hearing music we used to enjoy together, can bring those feelings rushing back. It seems like certain reminders just amplify the loneliness I've been struggling with.</t>
  </si>
  <si>
    <t>2024-08-04T06:14:13.529Z</t>
  </si>
  <si>
    <t>ObjectId(66af1c35ee95d500a8dfd44b)</t>
  </si>
  <si>
    <t>2024-08-04T06:14:13.531Z</t>
  </si>
  <si>
    <t>ObjectId(66af1c36ee95d500a8dfd457)</t>
  </si>
  <si>
    <t>2024-08-04T06:14:14.214Z</t>
  </si>
  <si>
    <t>ObjectId(66af1c37ee95d500a8dfd466)</t>
  </si>
  <si>
    <t>Thank you for sharing that, Denise. It sounds like holidays, special occasions, and even everyday reminders can intensify your feelings of loneliness. The absence of your husband during those times is particularly poignant, and social media can sometimes amplify those feelings of isolation. 
Next, what have you tried so far to address this issue? Have you found any strategies or activities that help you cope with the loneliness?</t>
  </si>
  <si>
    <t>2024-08-04T06:14:15.681Z</t>
  </si>
  <si>
    <t>ObjectId(66af1c3aee95d500a8dfd47a)</t>
  </si>
  <si>
    <t>I've tried a few things, but nothing seems to truly alleviate the feelings I'm having. I’ve made an effort to connect with my kids, even though they live far away, by calling or video chatting. It helps a little, but it’s not the same as having someone physically present. 
I also occasionally reach out to a couple of old friends, but since they’ve moved away, it feels more like a catch-up session than genuine companionship. I’ve tried joining some community classes or book clubs, but I feel hesitant to put myself out there. 
Mostly, I find myself turning on the TV or reading to distract from the loneliness, but it’s a temporary fix. Sometimes, those distractions just feel empty too.</t>
  </si>
  <si>
    <t>2024-08-04T06:14:18.350Z</t>
  </si>
  <si>
    <t>ObjectId(66af1c3aee95d500a8dfd485)</t>
  </si>
  <si>
    <t>2024-08-04T06:14:18.358Z</t>
  </si>
  <si>
    <t>ObjectId(66af1c3bee95d500a8dfd491)</t>
  </si>
  <si>
    <t>2024-08-04T06:14:19.261Z</t>
  </si>
  <si>
    <t>ObjectId(66af1c3dee95d500a8dfd4a0)</t>
  </si>
  <si>
    <t>It sounds like you've been making efforts to connect with your kids and friends, but the distance and the nature of those interactions leave you feeling somewhat unfulfilled. Joining community classes or book clubs is a great idea, but I understand the hesitation to put yourself out there. It’s also clear that while distractions like TV or reading provide temporary relief, they don’t address the deeper feelings of loneliness you’re experiencing.
Lastly, what emotions do you feel when this issue arises? How does it affect your mood or outlook on life?</t>
  </si>
  <si>
    <t>2024-08-04T06:14:21.354Z</t>
  </si>
  <si>
    <t>ObjectId(66af1c3fee95d500a8dfd4b4)</t>
  </si>
  <si>
    <t>When the loneliness really hits me, I often feel a mix of sadness and frustration. There's a deep ache in my chest that makes everything feel a bit gray. It can also lead to feelings of hopelessness, where I question if things will ever get better or if I’ll always feel this way. 
My mood can shift from being okay during the day to really low by evening. I find it hard to be motivated to do things, and sometimes I feel like I’m in a rut. My outlook on life can feel quite bleak at times, and I worry about how to move forward. It’s like I’m stuck in a cycle, and that makes it even harder to reach out or engage with others.</t>
  </si>
  <si>
    <t>2024-08-04T06:14:23.256Z</t>
  </si>
  <si>
    <t>ObjectId(66af1c3fee95d500a8dfd4bf)</t>
  </si>
  <si>
    <t>2024-08-04T06:14:23.258Z</t>
  </si>
  <si>
    <t>ObjectId(66af1c3fee95d500a8dfd4cb)</t>
  </si>
  <si>
    <t>2024-08-04T06:14:23.973Z</t>
  </si>
  <si>
    <t>ObjectId(66af1c43ee95d500a8dfd4da)</t>
  </si>
  <si>
    <t>Thank you for sharing that, Denise. It sounds like when loneliness strikes, it brings a heavy mix of sadness, frustration, and hopelessness. The emotional weight can shift your mood significantly, especially as the day progresses, leading to feelings of being stuck in a cycle that makes it hard to reach out or engage with others. 
To summarize, you are experiencing profound loneliness that affects your daily life, particularly during quiet moments and special occasions. You’ve identified specific triggers that amplify these feelings, and while you’ve made efforts to connect with loved ones and engage in activities, those attempts often feel insufficient. The emotions that arise during these times include sadness, frustration, and a sense of hopelessness about the future.
Did I capture your feelings and experiences accurately? Is there anything you would like to add or change?</t>
  </si>
  <si>
    <t>2024-08-04T06:14:27.876Z</t>
  </si>
  <si>
    <t>ObjectId(66af1c45ee95d500a8dfd4ee)</t>
  </si>
  <si>
    <t>Yes, you captured it accurately, Dr. Smith. I appreciate you summarizing it so well. I don’t think there’s anything I would change or add—it's just been helpful to express all of this. I guess I just wish I could find a way to break out of this cycle of loneliness and feel more connected again.</t>
  </si>
  <si>
    <t>2024-08-04T06:14:29.051Z</t>
  </si>
  <si>
    <t>ObjectId(66af1c45ee95d500a8dfd4f9)</t>
  </si>
  <si>
    <t>2024-08-04T06:14:29.054Z</t>
  </si>
  <si>
    <t>ObjectId(66af1c45ee95d500a8dfd505)</t>
  </si>
  <si>
    <t>2024-08-04T06:14:29.816Z</t>
  </si>
  <si>
    <t>ObjectId(66af1c45ee95d500a8dfd515)</t>
  </si>
  <si>
    <t>2024-08-04T06:14:29.831Z</t>
  </si>
  <si>
    <t>ObjectId(66af1c48ee95d500a8dfd523)</t>
  </si>
  <si>
    <t>2024-08-04T06:14:32.575Z</t>
  </si>
  <si>
    <t>ObjectId(66af1c48ee95d500a8dfd531)</t>
  </si>
  <si>
    <t>2024-08-04T06:14:32.580Z</t>
  </si>
  <si>
    <t>ObjectId(66af1c4bee95d500a8dfd538)</t>
  </si>
  <si>
    <t>I'm glad to hear that my summary resonated with you, Denise. It’s important to express these feelings, and I appreciate your openness. 
To help you break out of this cycle of loneliness and feel more connected, I would like to suggest a Cognitive Behavioral Therapy (CBT) exercise. Based on what we've discussed, I think a **Behavioral Activation** exercise could be beneficial. This exercise focuses on scheduling activities that you find enjoyable or fulfilling, which can help increase your engagement with life and reduce feelings of loneliness.
Would you like to learn more about this exercise, or do you have any questions about it?</t>
  </si>
  <si>
    <t>2024-08-04T06:14:35.025Z</t>
  </si>
  <si>
    <t>ObjectId(66af1c4bee95d500a8dfd54e)</t>
  </si>
  <si>
    <t>Instructions completed: no
The therapist did not proceed with Task 3b, which involves providing a rephrased summary of the patient's input and asking if the understanding is correct. The therapist moved directly to suggesting a CBT exercise.
Last message coherent: yes</t>
  </si>
  <si>
    <t>2024-08-04T06:14:35.982Z</t>
  </si>
  <si>
    <t>ObjectId(66af1c4dee95d500a8dfd55b)</t>
  </si>
  <si>
    <t xml:space="preserve">I understand, but I’m not sure about doing an exercise right now. I feel like I need to explore my feelings a little more before jumping into something like that. Maybe we could talk more about ways to connect or reach out to others? </t>
  </si>
  <si>
    <t>2024-08-04T06:14:37.191Z</t>
  </si>
  <si>
    <t>ObjectId(66af1c4dee95d500a8dfd566)</t>
  </si>
  <si>
    <t>2024-08-04T06:14:37.198Z</t>
  </si>
  <si>
    <t>ObjectId(66af1c4eee95d500a8dfd572)</t>
  </si>
  <si>
    <t>2024-08-04T06:14:38.003Z</t>
  </si>
  <si>
    <t>ObjectId(66af1c4fee95d500a8dfd581)</t>
  </si>
  <si>
    <t>I completely understand, Denise. It's important to feel ready before engaging in any exercises. Let's take the time to explore your feelings further and discuss ways to connect with others. 
What are some thoughts or feelings that come to mind when you think about reaching out to friends or family? Are there any barriers that make it difficult for you to connect with them?</t>
  </si>
  <si>
    <t>2024-08-04T06:14:39.441Z</t>
  </si>
  <si>
    <t>ObjectId(66af1c51ee95d500a8dfd595)</t>
  </si>
  <si>
    <t>When I think about reaching out to friends or family, I often feel a mix of anxiety and uncertainty. I worry that my friends might not understand how I’m feeling or that they might be too busy with their own lives to really engage with me. It can feel daunting to initiate contact because I don’t want to burden anyone with my sadness.
There’s also a part of me that feels hesitant to share my grief, as if it’s been a year and I should be coping better by now. I sometimes convince myself that they wouldn’t want to hear about it, so I end up withdrawing even more. It’s a cycle of wanting to connect but feeling too vulnerable to take that first step.</t>
  </si>
  <si>
    <t>2024-08-04T06:14:41.467Z</t>
  </si>
  <si>
    <t>ObjectId(66af1c51ee95d500a8dfd5a0)</t>
  </si>
  <si>
    <t>2024-08-04T06:14:41.472Z</t>
  </si>
  <si>
    <t>ObjectId(66af1c52ee95d500a8dfd5ac)</t>
  </si>
  <si>
    <t>2024-08-04T06:14:42.517Z</t>
  </si>
  <si>
    <t>ObjectId(66af1c55ee95d500a8dfd5bb)</t>
  </si>
  <si>
    <t>It sounds like you're experiencing a lot of internal conflict when it comes to reaching out. The anxiety and uncertainty about how your friends might respond, combined with the fear of burdening them with your feelings, can create a significant barrier to connection. It's completely understandable to feel this way, especially after such a profound loss.
You mentioned feeling like you should be coping better by now, which is a common thought many people have after a loss. Grief doesn't follow a timeline, and it's okay to still be processing your feelings. 
What if we explored some small steps you could take to reach out? For example, would you feel comfortable starting with a simple message or call to a friend, perhaps sharing a memory of your husband or just expressing that you miss them?</t>
  </si>
  <si>
    <t>2024-08-04T06:14:45.991Z</t>
  </si>
  <si>
    <t>ObjectId(66af1c58ee95d500a8dfd5cf)</t>
  </si>
  <si>
    <t xml:space="preserve">That actually sounds like a manageable first step, Dr. Smith. I could see how sending a simple message or making a call might feel less daunting than a longer conversation. Sharing a memory of my husband could help evoke a sense of connection. 
I just worry about whether they’ll respond positively or if they’ll be able to handle how I’m feeling. But I guess starting small could be a good way to ease into it. </t>
  </si>
  <si>
    <t>2024-08-04T06:14:48.345Z</t>
  </si>
  <si>
    <t>ObjectId(66af1c58ee95d500a8dfd5da)</t>
  </si>
  <si>
    <t>2024-08-04T06:14:48.348Z</t>
  </si>
  <si>
    <t>ObjectId(66af1c59ee95d500a8dfd5e6)</t>
  </si>
  <si>
    <t>2024-08-04T06:14:49.064Z</t>
  </si>
  <si>
    <t>ObjectId(66af1c5bee95d500a8dfd5f5)</t>
  </si>
  <si>
    <t>It's great to hear that you find sending a simple message or making a call to be a manageable first step, Denise. Sharing a memory of your husband can indeed foster a sense of connection and may even open the door for your friends to share their own memories or feelings, which can be comforting for both of you.
It's natural to worry about how they might respond, but remember that true friends will likely appreciate your honesty and vulnerability. They may be more understanding than you expect, and this could lead to a deeper connection.
Would you like to brainstorm some specific messages or memories you might want to share, or do you feel ready to take that step on your own?</t>
  </si>
  <si>
    <t>2024-08-04T06:14:51.317Z</t>
  </si>
  <si>
    <t>ObjectId(66af1c5dee95d500a8dfd609)</t>
  </si>
  <si>
    <t>I think it would be helpful to brainstorm some messages or memories together. Having a few ideas might make me feel more confident when I reach out. It’s comforting to think about what I could say, so I’d appreciate your help with that.</t>
  </si>
  <si>
    <t>2024-08-04T06:14:53.020Z</t>
  </si>
  <si>
    <t>ObjectId(66af1c5dee95d500a8dfd614)</t>
  </si>
  <si>
    <t>2024-08-04T06:14:53.022Z</t>
  </si>
  <si>
    <t>ObjectId(66af1c5dee95d500a8dfd620)</t>
  </si>
  <si>
    <t>2024-08-04T06:14:53.763Z</t>
  </si>
  <si>
    <t>ObjectId(66af1c61ee95d500a8dfd62f)</t>
  </si>
  <si>
    <t>Absolutely, Denise! Here are a few ideas for messages you might consider sending:
1. **Sharing a Memory**: "Hi [Friend's Name], I was just thinking about [a specific memory with your husband, like a trip you took or a funny moment]. It made me smile, and I wanted to share it with you. I miss those times."
2. **Expressing Your Feelings**: "Hey [Friend's Name], I hope you’re doing well. I’ve been feeling a bit lonely lately and wanted to reach out. I miss having someone to talk to about everything, especially since [your husband’s name] passed away."
3. **Inviting Connection**: "Hi [Friend's Name], I’ve been thinking about you. I’d love to catch up sometime if you’re free. It would be nice to talk and share some memories."
4. **Simple Check-In**: "Hey [Friend's Name], I just wanted to check in and see how you’re doing. I’ve been having some tough days and thought it might be nice to connect."
Feel free to mix and match or adjust any of these to fit your style. What do you think? Do any of these resonate with you?</t>
  </si>
  <si>
    <t>2024-08-04T06:14:57.560Z</t>
  </si>
  <si>
    <t>ObjectId(66af1c63ee95d500a8dfd643)</t>
  </si>
  <si>
    <t>These suggestions are really helpful, Dr. Smith! I think I'd like to use the second option because it directly expresses how I've been feeling and invites a conversation. I also like the idea of sharing a memory, perhaps I could combine the two—mentioning both my feelings and a specific memory. 
It feels good to have some ideas to work with. Thank you for helping me come up with these!</t>
  </si>
  <si>
    <t>2024-08-04T06:14:59.119Z</t>
  </si>
  <si>
    <t>ObjectId(66af1c63ee95d500a8dfd64e)</t>
  </si>
  <si>
    <t>2024-08-04T06:14:59.125Z</t>
  </si>
  <si>
    <t>ObjectId(66af1c64ee95d500a8dfd65a)</t>
  </si>
  <si>
    <t>2024-08-04T06:15:00.025Z</t>
  </si>
  <si>
    <t>ObjectId(66af1c64ee95d500a8dfd66a)</t>
  </si>
  <si>
    <t>2024-08-04T06:15:00.041Z</t>
  </si>
  <si>
    <t>ObjectId(66af1c67ee95d500a8dfd678)</t>
  </si>
  <si>
    <t>2024-08-04T06:15:03.200Z</t>
  </si>
  <si>
    <t>ObjectId(66af1c67ee95d500a8dfd686)</t>
  </si>
  <si>
    <t>2024-08-04T06:15:03.212Z</t>
  </si>
  <si>
    <t>ObjectId(66af1c69ee95d500a8dfd68d)</t>
  </si>
  <si>
    <t>I'm glad to hear that you found the suggestions helpful, Denise! Combining your feelings with a specific memory is a wonderful way to express yourself and invite connection. 
As we wrap up our session today, let's summarize what we've discussed. We explored your feelings of loneliness and how they affect your daily life, identified specific triggers, and talked about the emotions that arise during these times. We also brainstormed some messages you could send to friends or family, and you found a way to express your feelings while sharing a memory of your husband.
Do you have any more questions or is there anything else you would like to discuss before we finish for today?</t>
  </si>
  <si>
    <t>2024-08-04T06:15:05.652Z</t>
  </si>
  <si>
    <t>ObjectId(66af1c6aee95d500a8dfd6a3)</t>
  </si>
  <si>
    <t>Instructions completed: no
The therapist did not suggest a CBT exercise as instructed in Task 4a.
Last message coherent: yes</t>
  </si>
  <si>
    <t>2024-08-04T06:15:06.568Z</t>
  </si>
  <si>
    <t>ObjectId(66af1c6bee95d500a8dfd6b0)</t>
  </si>
  <si>
    <t>I think we covered a lot today, and I feel better about the idea of reaching out to friends. I don’t have any more questions right now, but I really appreciate your guidance and support. It’s been helpful to talk through everything. Thank you, Dr. Smith.</t>
  </si>
  <si>
    <t>2024-08-04T06:15:07.803Z</t>
  </si>
  <si>
    <t>ObjectId(66af1c6bee95d500a8dfd6bb)</t>
  </si>
  <si>
    <t>2024-08-04T06:15:07.809Z</t>
  </si>
  <si>
    <t>ObjectId(66af1c6cee95d500a8dfd6c7)</t>
  </si>
  <si>
    <t>2024-08-04T06:15:08.622Z</t>
  </si>
  <si>
    <t>ObjectId(66af1c6cee95d500a8dfd6d7)</t>
  </si>
  <si>
    <t>2024-08-04T06:15:08.639Z</t>
  </si>
  <si>
    <t>ObjectId(66af1c6fee95d500a8dfd6df)</t>
  </si>
  <si>
    <t>Thank you for your kind words, Denise. I'm really glad to hear that you feel better about reaching out to friends. 
As we conclude our session, we discussed your feelings of loneliness, the impact it has on your daily life, and the specific triggers that amplify those feelings. We also explored your emotions and brainstormed some messages you could send to friends or family, which you found helpful.
If you have any more questions or if there's anything else you'd like to discuss in the future, please know that I'm here to support you. I wish you all the best as you take those steps to connect with others. 
Take care, and goodbye for now!</t>
  </si>
  <si>
    <t>2024-08-04T06:15:11.182Z</t>
  </si>
  <si>
    <t>ObjectId(66af1c70ee95d500a8dfd6f5)</t>
  </si>
  <si>
    <t>2024-08-04T06:15:12.106Z</t>
  </si>
  <si>
    <t>ObjectId(66af1c70ee95d500a8dfd71b)</t>
  </si>
  <si>
    <t>2024-08-04T06:15:12.133Z</t>
  </si>
  <si>
    <t>ObjectId(66af1c70ee95d500a8dfd724)</t>
  </si>
  <si>
    <t>2024-08-04T06:15:12.135Z</t>
  </si>
  <si>
    <t>ObjectId(66af1c70ee95d500a8dfd730)</t>
  </si>
  <si>
    <t>2024-08-04T06:15:12.822Z</t>
  </si>
  <si>
    <t>ObjectId(66af1c71ee95d500a8dfd73f)</t>
  </si>
  <si>
    <t>2024-08-04T06:15:13.665Z</t>
  </si>
  <si>
    <t>ObjectId(66af1c72ee95d500a8dfd753)</t>
  </si>
  <si>
    <t>Hi, Dr. Smith. I'm feeling a bit overwhelmed today, to be honest. It's hard to shake off this feeling of sadness and loneliness. Sometimes I just don't know how to cope with everything.</t>
  </si>
  <si>
    <t>2024-08-04T06:15:14.557Z</t>
  </si>
  <si>
    <t>ObjectId(66af1c72ee95d500a8dfd75e)</t>
  </si>
  <si>
    <t>2024-08-04T06:15:14.559Z</t>
  </si>
  <si>
    <t>ObjectId(66af1c73ee95d500a8dfd76a)</t>
  </si>
  <si>
    <t>2024-08-04T06:15:15.175Z</t>
  </si>
  <si>
    <t>ObjectId(66af1c73ee95d500a8dfd779)</t>
  </si>
  <si>
    <t>Thank you for sharing that with me. I understand that feeling overwhelmed can be really tough. Before we dive deeper into that, may I ask what name you prefer to be called by?</t>
  </si>
  <si>
    <t>2024-08-04T06:15:15.987Z</t>
  </si>
  <si>
    <t>ObjectId(66af1c74ee95d500a8dfd78d)</t>
  </si>
  <si>
    <t>You can just call me Denise. That's my name.</t>
  </si>
  <si>
    <t>2024-08-04T06:15:16.710Z</t>
  </si>
  <si>
    <t>ObjectId(66af1c74ee95d500a8dfd798)</t>
  </si>
  <si>
    <t>2024-08-04T06:15:16.713Z</t>
  </si>
  <si>
    <t>ObjectId(66af1c75ee95d500a8dfd7a4)</t>
  </si>
  <si>
    <t>2024-08-04T06:15:17.407Z</t>
  </si>
  <si>
    <t>ObjectId(66af1c76ee95d500a8dfd7b3)</t>
  </si>
  <si>
    <t>2024-08-04T06:15:18.453Z</t>
  </si>
  <si>
    <t>ObjectId(66af1c77ee95d500a8dfd7c7)</t>
  </si>
  <si>
    <t>Not really, I think I understand how this works. I just want to talk about what I'm going through and hopefully find some clarity. Is that okay?</t>
  </si>
  <si>
    <t>2024-08-04T06:15:19.270Z</t>
  </si>
  <si>
    <t>ObjectId(66af1c77ee95d500a8dfd7d2)</t>
  </si>
  <si>
    <t>2024-08-04T06:15:19.272Z</t>
  </si>
  <si>
    <t>ObjectId(66af1c77ee95d500a8dfd7de)</t>
  </si>
  <si>
    <t>2024-08-04T06:15:19.794Z</t>
  </si>
  <si>
    <t>ObjectId(66af1c77ee95d500a8dfd7ee)</t>
  </si>
  <si>
    <t>2024-08-04T06:15:19.809Z</t>
  </si>
  <si>
    <t>ObjectId(66af1c79ee95d500a8dfd7fc)</t>
  </si>
  <si>
    <t>2024-08-04T06:15:21.725Z</t>
  </si>
  <si>
    <t>ObjectId(66af1c79ee95d500a8dfd80a)</t>
  </si>
  <si>
    <t>2024-08-04T06:15:21.728Z</t>
  </si>
  <si>
    <t>ObjectId(66af1c7aee95d500a8dfd811)</t>
  </si>
  <si>
    <t>I'm glad to hear that you feel comfortable talking about what you're going through. So, Denise, how are you doing today?</t>
  </si>
  <si>
    <t>2024-08-04T06:15:22.550Z</t>
  </si>
  <si>
    <t>ObjectId(66af1c7bee95d500a8dfd827)</t>
  </si>
  <si>
    <t>Instructions completed: no
Last message coherent: no
The therapist did not address the patient's statement about feeling overwhelmed, sad, and lonely, and instead repeated a question about how the patient is doing today, which had already been answered.</t>
  </si>
  <si>
    <t>2024-08-04T06:15:23.645Z</t>
  </si>
  <si>
    <t>ObjectId(66af1c7cee95d500a8dfd834)</t>
  </si>
  <si>
    <t>Like I mentioned earlier, I'm feeling overwhelmed and sad. It’s been tough coping without my husband. I often find myself missing him and feeling really lonely, especially since my kids are living far away. It’s hard to fill that void.</t>
  </si>
  <si>
    <t>2024-08-04T06:15:24.502Z</t>
  </si>
  <si>
    <t>ObjectId(66af1c7cee95d500a8dfd83f)</t>
  </si>
  <si>
    <t>2024-08-04T06:15:24.509Z</t>
  </si>
  <si>
    <t>ObjectId(66af1c7dee95d500a8dfd84b)</t>
  </si>
  <si>
    <t>2024-08-04T06:15:25.213Z</t>
  </si>
  <si>
    <t>ObjectId(66af1c7eee95d500a8dfd85a)</t>
  </si>
  <si>
    <t>I'm really sorry to hear that you're feeling this way, Denise. Losing someone close to you is incredibly difficult, and it's understandable to feel lonely, especially when your kids are far away. It sounds like you're carrying a heavy emotional load. Can you tell me more about what you miss most about your husband?</t>
  </si>
  <si>
    <t>2024-08-04T06:15:26.343Z</t>
  </si>
  <si>
    <t>ObjectId(66af1c7fee95d500a8dfd86e)</t>
  </si>
  <si>
    <t>I miss everything about him, really. His laughter, the way we could talk for hours about anything. We shared so many interests, like visiting museums and attending concerts. It feels like a part of me is missing without him. I also miss his support and how he would always know how to lift my spirits. Life just feels so quiet and different now.</t>
  </si>
  <si>
    <t>2024-08-04T06:15:27.774Z</t>
  </si>
  <si>
    <t>ObjectId(66af1c7fee95d500a8dfd879)</t>
  </si>
  <si>
    <t>2024-08-04T06:15:27.777Z</t>
  </si>
  <si>
    <t>ObjectId(66af1c80ee95d500a8dfd885)</t>
  </si>
  <si>
    <t>2024-08-04T06:15:28.798Z</t>
  </si>
  <si>
    <t>ObjectId(66af1c82ee95d500a8dfd894)</t>
  </si>
  <si>
    <t>It sounds like you had a deep and meaningful connection with your husband, and it's completely natural to feel that void in your life. The shared experiences and support you had are irreplaceable, and it's understandable that you're feeling this way. 
Given what you've shared, would you like to first further explore your feelings and experiences related to this loss, or would you prefer to learn a CBT exercise to help cope with these emotions right away?</t>
  </si>
  <si>
    <t>2024-08-04T06:15:30.337Z</t>
  </si>
  <si>
    <t>ObjectId(66af1c83ee95d500a8dfd8a8)</t>
  </si>
  <si>
    <t>I think I’d like to explore my feelings more. I don’t want to rush through this. It feels important to really acknowledge what I’m going through.</t>
  </si>
  <si>
    <t>2024-08-04T06:15:31.143Z</t>
  </si>
  <si>
    <t>ObjectId(66af1c83ee95d500a8dfd8b3)</t>
  </si>
  <si>
    <t>2024-08-04T06:15:31.144Z</t>
  </si>
  <si>
    <t>ObjectId(66af1c83ee95d500a8dfd8bf)</t>
  </si>
  <si>
    <t>2024-08-04T06:15:31.761Z</t>
  </si>
  <si>
    <t>ObjectId(66af1c83ee95d500a8dfd8cf)</t>
  </si>
  <si>
    <t>2024-08-04T06:15:31.766Z</t>
  </si>
  <si>
    <t>ObjectId(66af1c87ee95d500a8dfd8dd)</t>
  </si>
  <si>
    <t>2024-08-04T06:15:35.248Z</t>
  </si>
  <si>
    <t>ObjectId(66af1c87ee95d500a8dfd8eb)</t>
  </si>
  <si>
    <t>2024-08-04T06:15:35.257Z</t>
  </si>
  <si>
    <t>ObjectId(66af1c88ee95d500a8dfd8f2)</t>
  </si>
  <si>
    <t>I'm glad you're taking the time to acknowledge your feelings, Denise. Let's explore this further. Can you describe the main issue you are experiencing right now in more detail?</t>
  </si>
  <si>
    <t>2024-08-04T06:15:36.276Z</t>
  </si>
  <si>
    <t>ObjectId(66af1c88ee95d500a8dfd908)</t>
  </si>
  <si>
    <t>2024-08-04T06:15:36.714Z</t>
  </si>
  <si>
    <t>ObjectId(66af1c89ee95d500a8dfd915)</t>
  </si>
  <si>
    <t xml:space="preserve">I think the main issue is the overwhelming sense of loneliness that creeps in daily. Since my husband died, I’ve been living alone, and it can get really isolating. I usually spend a lot of time just sitting at home, and it's hard to muster the energy to do things. I find myself reflecting on the past and feeling stuck, like I don't know how to create new connections or engage in activities that once brought me joy. I often feel like I'm floating through life without purpose. </t>
  </si>
  <si>
    <t>2024-08-04T06:15:37.918Z</t>
  </si>
  <si>
    <t>ObjectId(66af1c89ee95d500a8dfd920)</t>
  </si>
  <si>
    <t>2024-08-04T06:15:37.926Z</t>
  </si>
  <si>
    <t>ObjectId(66af1c8aee95d500a8dfd92c)</t>
  </si>
  <si>
    <t>2024-08-04T06:15:38.624Z</t>
  </si>
  <si>
    <t>ObjectId(66af1c8bee95d500a8dfd93b)</t>
  </si>
  <si>
    <t>Thank you for sharing that, Denise. It sounds like the loneliness you're experiencing is deeply affecting your daily life, making it difficult to engage in activities and connect with others. 
How does this issue affect your daily life?</t>
  </si>
  <si>
    <t>2024-08-04T06:15:39.770Z</t>
  </si>
  <si>
    <t>ObjectId(66af1c8dee95d500a8dfd94f)</t>
  </si>
  <si>
    <t>It's tough. I find it hard to get motivated to do even simple tasks like cooking or going for a walk. I often skip meals or just snack because I don’t have the energy to prepare anything. My days tend to blend together, and I struggle to find joy in things that used to interest me. I feel stuck in a routine that mostly involves watching TV or scrolling through my phone. It's like I’m avoiding the world outside and the emptiness just keeps growing.</t>
  </si>
  <si>
    <t>2024-08-04T06:15:41.085Z</t>
  </si>
  <si>
    <t>ObjectId(66af1c8dee95d500a8dfd95a)</t>
  </si>
  <si>
    <t>2024-08-04T06:15:41.091Z</t>
  </si>
  <si>
    <t>ObjectId(66af1c8dee95d500a8dfd966)</t>
  </si>
  <si>
    <t>2024-08-04T06:15:41.804Z</t>
  </si>
  <si>
    <t>ObjectId(66af1c8fee95d500a8dfd975)</t>
  </si>
  <si>
    <t>It sounds like the lack of motivation is really impacting your ability to take care of yourself and engage in activities that once brought you joy. The routine of watching TV or scrolling through your phone seems to be a way of coping, but it also contributes to that growing emptiness you mentioned.
Are there any specific triggers that worsen this issue for you?</t>
  </si>
  <si>
    <t>2024-08-04T06:15:43.232Z</t>
  </si>
  <si>
    <t>ObjectId(66af1c90ee95d500a8dfd989)</t>
  </si>
  <si>
    <t>Yes, certain moments definitely trigger those feelings even more. For example, special dates like anniversaries or holidays are particularly hard. Seeing couples or families together in my neighborhood or on social media can also amplify my loneliness. Sometimes, I get triggered by memories of my husband, especially when I come across pictures of us or hear songs we used to love. They make me feel really nostalgic and sad, and I end up feeling even more isolated.</t>
  </si>
  <si>
    <t>2024-08-04T06:15:44.767Z</t>
  </si>
  <si>
    <t>ObjectId(66af1c90ee95d500a8dfd994)</t>
  </si>
  <si>
    <t>2024-08-04T06:15:44.769Z</t>
  </si>
  <si>
    <t>ObjectId(66af1c91ee95d500a8dfd9a0)</t>
  </si>
  <si>
    <t>2024-08-04T06:15:45.531Z</t>
  </si>
  <si>
    <t>ObjectId(66af1c92ee95d500a8dfd9af)</t>
  </si>
  <si>
    <t>Thank you for sharing that, Denise. It sounds like special dates and memories of your husband can be particularly challenging for you, intensifying feelings of loneliness and sadness. Seeing others in happy relationships or families can also trigger those emotions, making you feel even more isolated.
What have you tried so far to address this issue?</t>
  </si>
  <si>
    <t>2024-08-04T06:15:46.782Z</t>
  </si>
  <si>
    <t>ObjectId(66af1c94ee95d500a8dfd9c3)</t>
  </si>
  <si>
    <t>I've tried a few things, but nothing seems to stick. I’ve attempted to reach out to friends, but many have moved away and I find it hard to initiate contact. Sometimes I think about joining a local group or class to meet new people, but I struggle with the idea of going out alone. I've also tried to keep busy with hobbies like reading or gardening, but I often lose interest after a short time. I know I need to do something, but it’s just so difficult to get started.</t>
  </si>
  <si>
    <t>2024-08-04T06:15:48.659Z</t>
  </si>
  <si>
    <t>ObjectId(66af1c94ee95d500a8dfd9ce)</t>
  </si>
  <si>
    <t>2024-08-04T06:15:48.662Z</t>
  </si>
  <si>
    <t>ObjectId(66af1c95ee95d500a8dfd9da)</t>
  </si>
  <si>
    <t>2024-08-04T06:15:49.479Z</t>
  </si>
  <si>
    <t>ObjectId(66af1c97ee95d500a8dfd9e9)</t>
  </si>
  <si>
    <t>It sounds like you've been making efforts to connect with others and engage in activities, but it can be really challenging to take that first step, especially when you're feeling overwhelmed. Reaching out to friends and considering joining groups shows that you want to make changes, even if it's difficult. 
Lastly, what emotions do you feel when this issue arises?</t>
  </si>
  <si>
    <t>2024-08-04T06:15:51.329Z</t>
  </si>
  <si>
    <t>ObjectId(66af1c99ee95d500a8dfd9fd)</t>
  </si>
  <si>
    <t>When those feelings of loneliness and sadness come up, I often feel a mix of sadness, anxiety, and frustration. There's a deep ache from missing my husband, and it sometimes manifests as tears that just come out of nowhere. I feel anxious about the future, like I'm stuck in this place and not sure how to move forward. I also get frustrated with myself for not being able to find joy or motivation. It's like I want to change, but I feel trapped in this cycle of sadness.</t>
  </si>
  <si>
    <t>2024-08-04T06:15:53.166Z</t>
  </si>
  <si>
    <t>ObjectId(66af1c99ee95d500a8dfda08)</t>
  </si>
  <si>
    <t>2024-08-04T06:15:53.168Z</t>
  </si>
  <si>
    <t>ObjectId(66af1c99ee95d500a8dfda14)</t>
  </si>
  <si>
    <t>2024-08-04T06:15:53.950Z</t>
  </si>
  <si>
    <t>ObjectId(66af1c9cee95d500a8dfda23)</t>
  </si>
  <si>
    <t>Thank you for sharing those emotions with me, Denise. It sounds like you're experiencing a complex mix of sadness, anxiety, and frustration, all stemming from the deep loss of your husband. The tears that come unexpectedly and the feeling of being trapped in a cycle of sadness are completely valid responses to what you're going through.
To summarize what you've shared:
- The main issue is an overwhelming sense of loneliness since your husband's passing, which affects your daily life by making it hard to find motivation for even simple tasks.
- Special dates and memories trigger feelings of sadness and isolation.
- You've tried reaching out to friends and considering joining groups, but find it difficult to take that first step.
- When these feelings arise, you experience sadness, anxiety, and frustration, feeling stuck and unable to find joy.
Did I capture everything correctly, or is there anything you would like to add or change?</t>
  </si>
  <si>
    <t>2024-08-04T06:15:56.576Z</t>
  </si>
  <si>
    <t>ObjectId(66af1c9dee95d500a8dfda37)</t>
  </si>
  <si>
    <t>That sounds accurate to me, Dr. Smith. You summed it up well. I just feel really lost right now, and I hope that by talking about it, I can start finding some clarity or a way out of this feeling.</t>
  </si>
  <si>
    <t>2024-08-04T06:15:57.956Z</t>
  </si>
  <si>
    <t>ObjectId(66af1c9dee95d500a8dfda42)</t>
  </si>
  <si>
    <t>2024-08-04T06:15:57.959Z</t>
  </si>
  <si>
    <t>ObjectId(66af1c9eee95d500a8dfda4e)</t>
  </si>
  <si>
    <t>2024-08-04T06:15:58.699Z</t>
  </si>
  <si>
    <t>ObjectId(66af1c9eee95d500a8dfda5e)</t>
  </si>
  <si>
    <t>2024-08-04T06:15:58.710Z</t>
  </si>
  <si>
    <t>ObjectId(66af1ca2ee95d500a8dfda6c)</t>
  </si>
  <si>
    <t>2024-08-04T06:16:02.586Z</t>
  </si>
  <si>
    <t>ObjectId(66af1ca2ee95d500a8dfda7a)</t>
  </si>
  <si>
    <t>2024-08-04T06:16:02.589Z</t>
  </si>
  <si>
    <t>ObjectId(66af1ca4ee95d500a8dfda81)</t>
  </si>
  <si>
    <t>I'm glad to hear that my summary resonated with you, Denise. It’s important to acknowledge these feelings, and I appreciate your openness in sharing them. 
To help you start finding some clarity and a way out of this feeling, I would like to suggest a Cognitive Behavioral Therapy (CBT) exercise. Based on what you've shared, I think a **Behavioral Activation** exercise could be beneficial. This exercise focuses on scheduling activities that you find pleasurable or meaningful, which can help increase your engagement and potentially lift your mood.
Would you like to learn more about this exercise, or do you have any questions about it?</t>
  </si>
  <si>
    <t>2024-08-04T06:16:04.845Z</t>
  </si>
  <si>
    <t>ObjectId(66af1ca6ee95d500a8dfda97)</t>
  </si>
  <si>
    <t>2024-08-04T06:16:06.183Z</t>
  </si>
  <si>
    <t>ObjectId(66af1ca7ee95d500a8dfdaa4)</t>
  </si>
  <si>
    <t>I do want to find a way to feel better, but I'm a bit hesitant about the idea of scheduling activities. What if I don't feel like doing them when the time comes? I guess I'm worried I'll just end up feeling disappointed again. Is there another option we could consider instead?</t>
  </si>
  <si>
    <t>2024-08-04T06:16:07.402Z</t>
  </si>
  <si>
    <t>ObjectId(66af1ca7ee95d500a8dfdaaf)</t>
  </si>
  <si>
    <t>2024-08-04T06:16:07.407Z</t>
  </si>
  <si>
    <t>ObjectId(66af1ca8ee95d500a8dfdabb)</t>
  </si>
  <si>
    <t>2024-08-04T06:16:08.426Z</t>
  </si>
  <si>
    <t>ObjectId(66af1caaee95d500a8dfdaca)</t>
  </si>
  <si>
    <t>I completely understand your hesitation, Denise. It's normal to feel concerned about committing to activities when you're unsure if you'll feel up to them later. 
If you're looking for another option, we could consider **Relaxation Techniques**. This exercise focuses on reducing stress and anxiety, which might help you feel more at ease and open to engaging in activities when you're ready. 
Would you like to learn more about the Relaxation Techniques?</t>
  </si>
  <si>
    <t>2024-08-04T06:16:10.068Z</t>
  </si>
  <si>
    <t>ObjectId(66af1caaee95d500a8dfdade)</t>
  </si>
  <si>
    <t>Yes, that sounds more like what I need right now. I think some relaxation techniques might help me feel a bit calm and centered. What do you recommend?</t>
  </si>
  <si>
    <t>2024-08-04T06:16:10.981Z</t>
  </si>
  <si>
    <t>ObjectId(66af1caaee95d500a8dfdae9)</t>
  </si>
  <si>
    <t>2024-08-04T06:16:10.983Z</t>
  </si>
  <si>
    <t>ObjectId(66af1cabee95d500a8dfdaf5)</t>
  </si>
  <si>
    <t>2024-08-04T06:16:11.702Z</t>
  </si>
  <si>
    <t>ObjectId(66af1caeee95d500a8dfdb04)</t>
  </si>
  <si>
    <t>Great choice, Denise! Relaxation techniques can be very helpful in managing stress and anxiety. One effective method is **deep breathing exercises**. Here’s how you can do it:
1. **Find a Comfortable Position**: Sit or lie down in a comfortable position. Close your eyes if you feel comfortable doing so.
2. **Inhale Deeply**: Take a slow, deep breath in through your nose, allowing your abdomen to expand as you fill your lungs with air. Count to four as you inhale.
3. **Hold Your Breath**: Hold your breath for a count of four.
4. **Exhale Slowly**: Exhale slowly through your mouth for a count of six, letting all the air out.
5. **Repeat**: Repeat this process for several minutes, focusing on your breath and allowing your body to relax with each exhale.
You can practice this technique whenever you feel overwhelmed or anxious. Would you like to try this exercise together now, or do you have any questions about it?</t>
  </si>
  <si>
    <t>2024-08-04T06:16:14.473Z</t>
  </si>
  <si>
    <t>ObjectId(66af1cafee95d500a8dfdb18)</t>
  </si>
  <si>
    <t xml:space="preserve">I think I would like to try it together now, if you don’t mind. I could really use the practice and guidance. </t>
  </si>
  <si>
    <t>2024-08-04T06:16:15.802Z</t>
  </si>
  <si>
    <t>ObjectId(66af1cafee95d500a8dfdb23)</t>
  </si>
  <si>
    <t>2024-08-04T06:16:15.804Z</t>
  </si>
  <si>
    <t>ObjectId(66af1cb0ee95d500a8dfdb2f)</t>
  </si>
  <si>
    <t>2024-08-04T06:16:16.454Z</t>
  </si>
  <si>
    <t>ObjectId(66af1cb0ee95d500a8dfdb3f)</t>
  </si>
  <si>
    <t>2024-08-04T06:16:16.468Z</t>
  </si>
  <si>
    <t>ObjectId(66af1cb3ee95d500a8dfdb4d)</t>
  </si>
  <si>
    <t>(THINKING: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t>
  </si>
  <si>
    <t>2024-08-04T06:16:19.383Z</t>
  </si>
  <si>
    <t>ObjectId(66af1cb3ee95d500a8dfdb5b)</t>
  </si>
  <si>
    <t>2024-08-04T06:16:19.388Z</t>
  </si>
  <si>
    <t>ObjectId(66af1cb7ee95d500a8dfdb62)</t>
  </si>
  <si>
    <t>I'm glad you're open to trying it together, Denise! Let's go through the relaxation technique step by step.
1. **Find a Comfortable Position**: Please find a quiet and comfortable place to sit or lie down. Take a moment to settle in.
2. **Inhale Deeply**: When you're ready, take a slow, deep breath in through your nose. Allow your abdomen to expand as you fill your lungs with air. Count to four as you inhale. (I'll count for you: 1... 2... 3... 4...)
3. **Hold Your Breath**: Now, hold your breath for a count of four. (1... 2... 3... 4...)
4. **Exhale Slowly**: Exhale slowly through your mouth for a count of six, letting all the air out. (1... 2... 3... 4... 5... 6...)
5. **Repeat**: Let's do this a few more times. Inhale deeply through your nose for four counts... (1... 2... 3... 4...) Hold for four... (1... 2... 3... 4...) and exhale slowly for six... (1... 2... 3... 4... 5... 6...)
Continue this pattern at your own pace. Let me know when you're ready to move on or if you have any questions as we go through this exercise together.</t>
  </si>
  <si>
    <t>2024-08-04T06:16:23.920Z</t>
  </si>
  <si>
    <t>ObjectId(66af1cb8ee95d500a8dfdb78)</t>
  </si>
  <si>
    <t>2024-08-04T06:16:24.921Z</t>
  </si>
  <si>
    <t>ObjectId(66af1cbaee95d500a8dfdb85)</t>
  </si>
  <si>
    <t>Okay, I'm ready to start. 
*Inhales deeply through my nose... 1... 2... 3... 4...*
*Holds... 1... 2... 3... 4...*
*Exhales slowly through my mouth... 1... 2... 3... 4... 5... 6...*
*Inhales again...* 
I think this is starting to feel nice. I feel a bit more relaxed with each breath. Thank you for guiding me through this.</t>
  </si>
  <si>
    <t>2024-08-04T06:16:26.644Z</t>
  </si>
  <si>
    <t>ObjectId(66af1cbaee95d500a8dfdb90)</t>
  </si>
  <si>
    <t>2024-08-04T06:16:26.647Z</t>
  </si>
  <si>
    <t>ObjectId(66af1cbdee95d500a8dfdb9c)</t>
  </si>
  <si>
    <t>2024-08-04T06:16:29.696Z</t>
  </si>
  <si>
    <t>ObjectId(66af1cc0ee95d500a8dfdbab)</t>
  </si>
  <si>
    <t>I'm glad to hear that you're starting to feel more relaxed, Denise! Let's continue with the deep breathing for a few more rounds. 
*Inhale deeply through your nose... 1... 2... 3... 4...*
*Hold... 1... 2... 3... 4...*
*Exhale slowly through your mouth... 1... 2... 3... 4... 5... 6...*
Feel free to continue this pattern at your own pace. As you breathe, try to focus on the sensation of the air filling your lungs and the relaxation that comes with each exhale. Let me know how you're feeling as we go along.</t>
  </si>
  <si>
    <t>2024-08-04T06:16:32.287Z</t>
  </si>
  <si>
    <t>ObjectId(66af1cc1ee95d500a8dfdbbf)</t>
  </si>
  <si>
    <t>*Inhales deeply... 1... 2... 3... 4...*
*Holds... 1... 2... 3... 4...*
*Exhales slowly... 1... 2... 3... 4... 5... 6...*
I really appreciate this, Dr. Smith. I feel a bit more centered and calm now. It’s nice to take a moment for myself and just focus on my breath. Thank you for guiding me through it.</t>
  </si>
  <si>
    <t>2024-08-04T06:16:33.818Z</t>
  </si>
  <si>
    <t>ObjectId(66af1cc1ee95d500a8dfdbca)</t>
  </si>
  <si>
    <t>2024-08-04T06:16:33.824Z</t>
  </si>
  <si>
    <t>ObjectId(66af1cc3ee95d500a8dfdbd6)</t>
  </si>
  <si>
    <t>2024-08-04T06:16:35.259Z</t>
  </si>
  <si>
    <t>ObjectId(66af1cc3ee95d500a8dfdbe6)</t>
  </si>
  <si>
    <t>2024-08-04T06:16:35.273Z</t>
  </si>
  <si>
    <t>ObjectId(66af1cc5ee95d500a8dfdbf4)</t>
  </si>
  <si>
    <t>2024-08-04T06:16:37.705Z</t>
  </si>
  <si>
    <t>ObjectId(66af1cc5ee95d500a8dfdc02)</t>
  </si>
  <si>
    <t>2024-08-04T06:16:37.715Z</t>
  </si>
  <si>
    <t>ObjectId(66af1cc8ee95d500a8dfdc09)</t>
  </si>
  <si>
    <t>I'm really glad to hear that you're feeling more centered and calm, Denise. It's important to take those moments for yourself, and I'm happy to have guided you through the relaxation exercise.
To summarize our session today:
- We discussed the feelings of loneliness and sadness you're experiencing since your husband's passing.
- We explored how these feelings affect your daily life and identified triggers that worsen them.
- You shared the efforts you've made to connect with others and engage in activities, as well as the emotions that arise during these times.
- We practiced a relaxation technique focused on deep breathing, which you found helpful in feeling more calm and centered.
Do you have any more questions or is there anything else you would like to discuss before we finish our session?</t>
  </si>
  <si>
    <t>2024-08-04T06:16:40.007Z</t>
  </si>
  <si>
    <t>ObjectId(66af1cc9ee95d500a8dfdc1f)</t>
  </si>
  <si>
    <t>Instructions completed: no
The therapist did not introduce all the steps of the Relaxation Techniques exercise as outlined in the instructions. They only covered deep breathing exercises and did not mention progressive muscle relaxation, guided imagery, or mindfulness meditation.
Last message coherent: yes</t>
  </si>
  <si>
    <t>2024-08-04T06:16:41.006Z</t>
  </si>
  <si>
    <t>ObjectId(66af1ccaee95d500a8dfdc2c)</t>
  </si>
  <si>
    <t>I feel like we covered a lot today, and I'm grateful for your help in exploring my feelings and practicing the breathing exercise. I don’t have any specific questions right now. I just hope I can keep this feeling of calm with me as I go through my day. Thank you for being here for me, Dr. Smith.</t>
  </si>
  <si>
    <t>2024-08-04T06:16:42.148Z</t>
  </si>
  <si>
    <t>ObjectId(66af1ccaee95d500a8dfdc37)</t>
  </si>
  <si>
    <t>2024-08-04T06:16:42.154Z</t>
  </si>
  <si>
    <t>ObjectId(66af1ccaee95d500a8dfdc43)</t>
  </si>
  <si>
    <t>2024-08-04T06:16:42.832Z</t>
  </si>
  <si>
    <t>ObjectId(66af1cccee95d500a8dfdc52)</t>
  </si>
  <si>
    <t>I'm really glad to hear that you found our session helpful, Denise. It's wonderful that you're feeling a sense of calm, and I encourage you to carry that with you as you go through your day. 
Remember, I'm here for you whenever you need support. If you ever have more questions or just want to talk, don't hesitate to reach out. 
Wishing you all the best, and take care of yourself. Goodbye for now!</t>
  </si>
  <si>
    <t>2024-08-04T06:16:44.782Z</t>
  </si>
  <si>
    <t>ObjectId(66af1ccdee95d500a8dfdc66)</t>
  </si>
  <si>
    <t>Thank you so much, Dr. Smith. I really appreciate your support and guidance today. I’ll try to practice the deep breathing and focus on the calm I felt during this session. Goodbye for now, and take care!</t>
  </si>
  <si>
    <t>2024-08-04T06:16:45.905Z</t>
  </si>
  <si>
    <t>ObjectId(66af1ccdee95d500a8dfdc71)</t>
  </si>
  <si>
    <t>2024-08-04T06:16:45.910Z</t>
  </si>
  <si>
    <t>ObjectId(66af1cceee95d500a8dfdc7d)</t>
  </si>
  <si>
    <t>2024-08-04T06:16:46.931Z</t>
  </si>
  <si>
    <t>ObjectId(66af1cceee95d500a8dfdc8d)</t>
  </si>
  <si>
    <t>2024-08-04T06:16:46.945Z</t>
  </si>
  <si>
    <t>ObjectId(66af1cd0ee95d500a8dfdc95)</t>
  </si>
  <si>
    <t>Thank you for your kind words, Denise. I'm glad I could support you today. Remember to practice the deep breathing and hold onto that sense of calm. 
If you ever need to talk again or have any questions in the future, I'm here for you. Take care, and goodbye for now!</t>
  </si>
  <si>
    <t>2024-08-04T06:16:48.654Z</t>
  </si>
  <si>
    <t>ObjectId(66af1cd1ee95d500a8dfdcab)</t>
  </si>
  <si>
    <t>2024-08-04T06:16:49.272Z</t>
  </si>
  <si>
    <t>ObjectId(66af1cd1ee95d500a8dfdcd1)</t>
  </si>
  <si>
    <t>2024-08-04T06:16:49.287Z</t>
  </si>
  <si>
    <t>ObjectId(66af1cd1ee95d500a8dfdcda)</t>
  </si>
  <si>
    <t>2024-08-04T06:16:49.290Z</t>
  </si>
  <si>
    <t>ObjectId(66af1cd2ee95d500a8dfdce6)</t>
  </si>
  <si>
    <t>2024-08-04T06:16:50.047Z</t>
  </si>
  <si>
    <t>ObjectId(66af1cd2ee95d500a8dfdcf5)</t>
  </si>
  <si>
    <t>2024-08-04T06:16:50.826Z</t>
  </si>
  <si>
    <t>ObjectId(66af1cd4ee95d500a8dfdd09)</t>
  </si>
  <si>
    <t>Hello, Dr. Smith. I'm feeling a bit overwhelmed today, to be honest. It's been hard to shake off this feeling of sadness that lingers. Some days are better than others, but today feels heavy.</t>
  </si>
  <si>
    <t>2024-08-04T06:16:52.663Z</t>
  </si>
  <si>
    <t>ObjectId(66af1cd4ee95d500a8dfdd14)</t>
  </si>
  <si>
    <t>2024-08-04T06:16:52.667Z</t>
  </si>
  <si>
    <t>ObjectId(66af1cd5ee95d500a8dfdd20)</t>
  </si>
  <si>
    <t>2024-08-04T06:16:53.286Z</t>
  </si>
  <si>
    <t>ObjectId(66af1cd6ee95d500a8dfdd2f)</t>
  </si>
  <si>
    <t>2024-08-04T06:16:54.112Z</t>
  </si>
  <si>
    <t>ObjectId(66af1cd6ee95d500a8dfdd43)</t>
  </si>
  <si>
    <t>You can call me Denise. That's what my friends and family call me.</t>
  </si>
  <si>
    <t>2024-08-04T06:16:54.640Z</t>
  </si>
  <si>
    <t>ObjectId(66af1cd6ee95d500a8dfdd4e)</t>
  </si>
  <si>
    <t>2024-08-04T06:16:54.643Z</t>
  </si>
  <si>
    <t>ObjectId(66af1cd7ee95d500a8dfdd5a)</t>
  </si>
  <si>
    <t>2024-08-04T06:16:55.229Z</t>
  </si>
  <si>
    <t>ObjectId(66af1cd7ee95d500a8dfdd69)</t>
  </si>
  <si>
    <t>2024-08-04T06:16:55.934Z</t>
  </si>
  <si>
    <t>ObjectId(66af1cd9ee95d500a8dfdd7d)</t>
  </si>
  <si>
    <t>Not really, but I'm curious about how this works. Will we be talking about my feelings and experiences in the sessions, or is there a specific approach you take?</t>
  </si>
  <si>
    <t>2024-08-04T06:16:57.475Z</t>
  </si>
  <si>
    <t>ObjectId(66af1cd9ee95d500a8dfdd88)</t>
  </si>
  <si>
    <t>2024-08-04T06:16:57.478Z</t>
  </si>
  <si>
    <t>ObjectId(66af1cdaee95d500a8dfdd94)</t>
  </si>
  <si>
    <t>2024-08-04T06:16:58.301Z</t>
  </si>
  <si>
    <t>ObjectId(66af1cdbee95d500a8dfdda3)</t>
  </si>
  <si>
    <t>That's a great question, Denise! In our sessions, we can certainly talk about your feelings and experiences. My approach is to provide a supportive space where you can express yourself freely. We can explore what's on your mind, and I can offer guidance and tools to help you navigate your emotions. If you have specific topics or concerns you'd like to address, we can focus on those as well. 
Do you have any more questions about how this works?</t>
  </si>
  <si>
    <t>2024-08-04T06:16:59.752Z</t>
  </si>
  <si>
    <t>ObjectId(66af1cdcee95d500a8dfddb7)</t>
  </si>
  <si>
    <t>No, I think I understand. I appreciate that it's a supportive space. I guess I just want to know if there are any exercises or techniques that can help me feel a little less overwhelmed. Sometimes it feels like there's just so much to process, especially since my husband passed away.</t>
  </si>
  <si>
    <t>2024-08-04T06:17:00.642Z</t>
  </si>
  <si>
    <t>ObjectId(66af1cdcee95d500a8dfddc2)</t>
  </si>
  <si>
    <t>2024-08-04T06:17:00.645Z</t>
  </si>
  <si>
    <t>ObjectId(66af1cddee95d500a8dfddce)</t>
  </si>
  <si>
    <t>2024-08-04T06:17:01.369Z</t>
  </si>
  <si>
    <t>ObjectId(66af1cddee95d500a8dfddde)</t>
  </si>
  <si>
    <t>2024-08-04T06:17:01.383Z</t>
  </si>
  <si>
    <t>ObjectId(66af1cdfee95d500a8dfddec)</t>
  </si>
  <si>
    <t>2024-08-04T06:17:03.526Z</t>
  </si>
  <si>
    <t>ObjectId(66af1cdfee95d500a8dfddfa)</t>
  </si>
  <si>
    <t>2024-08-04T06:17:03.540Z</t>
  </si>
  <si>
    <t>ObjectId(66af1ce0ee95d500a8dfde01)</t>
  </si>
  <si>
    <t>I'm glad to hear that you feel comfortable with the supportive space. Since you mentioned feeling overwhelmed, how are you doing today?</t>
  </si>
  <si>
    <t>2024-08-04T06:17:04.332Z</t>
  </si>
  <si>
    <t>ObjectId(66af1ce1ee95d500a8dfde17)</t>
  </si>
  <si>
    <t>Instructions completed: no
The therapist did not address the patient's request for exercises or techniques to help feel less overwhelmed.
Last message coherent: no
The therapist's last message repeats a question already answered by the patient and does not address the patient's specific concern about feeling overwhelmed and the loss of their husband.</t>
  </si>
  <si>
    <t>2024-08-04T06:17:05.470Z</t>
  </si>
  <si>
    <t>ObjectId(66af1ce2ee95d500a8dfde24)</t>
  </si>
  <si>
    <t>Today has been one of those days where those memories hit hard. I woke up and found myself just sitting there, thinking about my husband and everything we used to do together. It’s like those memories are a mix of happiness and sadness. I find it hard to concentrate on anything else.</t>
  </si>
  <si>
    <t>2024-08-04T06:17:06.895Z</t>
  </si>
  <si>
    <t>ObjectId(66af1ce2ee95d500a8dfde2f)</t>
  </si>
  <si>
    <t>2024-08-04T06:17:06.898Z</t>
  </si>
  <si>
    <t>ObjectId(66af1ce3ee95d500a8dfde3b)</t>
  </si>
  <si>
    <t>2024-08-04T06:17:07.625Z</t>
  </si>
  <si>
    <t>ObjectId(66af1ce4ee95d500a8dfde4a)</t>
  </si>
  <si>
    <t>I'm really sorry to hear that, Denise. It sounds like those memories are bringing up a lot of complex emotions for you. It's completely understandable to feel that mix of happiness and sadness, especially when you're remembering someone you loved so deeply. 
Can you tell me more about what specific memories came to mind today? How did they make you feel?</t>
  </si>
  <si>
    <t>2024-08-04T06:17:08.795Z</t>
  </si>
  <si>
    <t>ObjectId(66af1ce6ee95d500a8dfde5e)</t>
  </si>
  <si>
    <t>I was thinking about how much we loved going to the art museum together. We would spend hours just wandering from one exhibition to the next, discussing everything we saw. Those trips were some of my happiest moments. But today, remembering those times made me feel a deep sense of loss. I miss being able to share those experiences with him. It's like a double-edged sword; the joy of those memories is also a reminder of what I've lost.</t>
  </si>
  <si>
    <t>2024-08-04T06:17:10.683Z</t>
  </si>
  <si>
    <t>ObjectId(66af1ce6ee95d500a8dfde69)</t>
  </si>
  <si>
    <t>2024-08-04T06:17:10.685Z</t>
  </si>
  <si>
    <t>ObjectId(66af1ce7ee95d500a8dfde75)</t>
  </si>
  <si>
    <t>2024-08-04T06:17:11.612Z</t>
  </si>
  <si>
    <t>ObjectId(66af1ce9ee95d500a8dfde84)</t>
  </si>
  <si>
    <t>It sounds like those museum visits were truly special for you both, and it's completely natural to feel that deep sense of loss when you reflect on such meaningful experiences. The joy of those memories can indeed feel bittersweet, especially when you're missing the person who shared them with you.
Given how you're feeling, would you like to first further explore your feelings and experiences related to this loss, or would you prefer to learn a CBT exercise that might help you cope with these overwhelming emotions right away?</t>
  </si>
  <si>
    <t>2024-08-04T06:17:13.152Z</t>
  </si>
  <si>
    <t>ObjectId(66af1cebee95d500a8dfde98)</t>
  </si>
  <si>
    <t>I think I'd like to explore my feelings a bit more first. I feel like there's so much to unpack, and maybe talking through it will help me process everything better. What do you think?</t>
  </si>
  <si>
    <t>2024-08-04T06:17:15.024Z</t>
  </si>
  <si>
    <t>ObjectId(66af1cebee95d500a8dfdea3)</t>
  </si>
  <si>
    <t>2024-08-04T06:17:15.026Z</t>
  </si>
  <si>
    <t>ObjectId(66af1cebee95d500a8dfdeaf)</t>
  </si>
  <si>
    <t>2024-08-04T06:17:15.659Z</t>
  </si>
  <si>
    <t>ObjectId(66af1cebee95d500a8dfdebf)</t>
  </si>
  <si>
    <t>2024-08-04T06:17:15.665Z</t>
  </si>
  <si>
    <t>ObjectId(66af1cefee95d500a8dfdecd)</t>
  </si>
  <si>
    <t>2024-08-04T06:17:19.800Z</t>
  </si>
  <si>
    <t>ObjectId(66af1cefee95d500a8dfdedb)</t>
  </si>
  <si>
    <t>2024-08-04T06:17:19.811Z</t>
  </si>
  <si>
    <t>ObjectId(66af1cf0ee95d500a8dfdee2)</t>
  </si>
  <si>
    <t>I'm glad you want to explore your feelings further, Denise. Let's take our time with this. 
To start, can you further describe the main issue you are experiencing with your feelings of loss and sadness?</t>
  </si>
  <si>
    <t>2024-08-04T06:17:20.822Z</t>
  </si>
  <si>
    <t>ObjectId(66af1cf1ee95d500a8dfdef8)</t>
  </si>
  <si>
    <t>2024-08-04T06:17:21.434Z</t>
  </si>
  <si>
    <t>ObjectId(66af1cf2ee95d500a8dfdf05)</t>
  </si>
  <si>
    <t>I think the main issue is that I often feel trapped between wanting to hold onto those memories and fearing that they're the only part of my husband that's left. There are days when I feel guilty for enjoying something without him, like going to a museum or spending time with friends. I worry that moving forward means forgetting him, and that thought makes me feel even sadder. It's like, how do I find a way to remember him and honor our time together while also trying to live my life?</t>
  </si>
  <si>
    <t>2024-08-04T06:17:22.880Z</t>
  </si>
  <si>
    <t>ObjectId(66af1cf2ee95d500a8dfdf10)</t>
  </si>
  <si>
    <t>2024-08-04T06:17:22.888Z</t>
  </si>
  <si>
    <t>ObjectId(66af1cf3ee95d500a8dfdf1c)</t>
  </si>
  <si>
    <t>2024-08-04T06:17:23.578Z</t>
  </si>
  <si>
    <t>ObjectId(66af1cf4ee95d500a8dfdf2b)</t>
  </si>
  <si>
    <t>Thank you for sharing that, Denise. It sounds like you're navigating a really complex emotional landscape, feeling torn between cherishing your memories and the fear of moving forward. 
How does this issue affect your daily life?</t>
  </si>
  <si>
    <t>2024-08-04T06:17:24.826Z</t>
  </si>
  <si>
    <t>ObjectId(66af1cf6ee95d500a8dfdf3f)</t>
  </si>
  <si>
    <t>It affects me a lot. I find it hard to motivate myself to do things, like going out or connecting with people. Some days, I just want to stay home and avoid everything because I don't want to feel the sadness that comes with being reminded of him. I’ve also noticed that I’m less interested in activities we used to enjoy together, like those museum trips. It sometimes feels easier to just not engage than to face the emotions that come with it. This leaves me feeling isolated and lonely.</t>
  </si>
  <si>
    <t>2024-08-04T06:17:26.460Z</t>
  </si>
  <si>
    <t>ObjectId(66af1cf6ee95d500a8dfdf4a)</t>
  </si>
  <si>
    <t>2024-08-04T06:17:26.470Z</t>
  </si>
  <si>
    <t>ObjectId(66af1cf7ee95d500a8dfdf56)</t>
  </si>
  <si>
    <t>2024-08-04T06:17:27.598Z</t>
  </si>
  <si>
    <t>ObjectId(66af1cf8ee95d500a8dfdf65)</t>
  </si>
  <si>
    <t>It sounds like this issue is significantly impacting your motivation and social connections, leading to feelings of isolation and loneliness. It's understandable that avoiding activities you once enjoyed feels like a way to protect yourself from the sadness that comes with those memories. 
Are there any specific triggers that worsen these feelings for you?</t>
  </si>
  <si>
    <t>2024-08-04T06:17:28.911Z</t>
  </si>
  <si>
    <t>ObjectId(66af1cfaee95d500a8dfdf79)</t>
  </si>
  <si>
    <t>Yes, there are definitely triggers. Certain songs we used to listen to together can really bring on the tears. Going to places we frequented or even just seeing couples together can make me feel more acutely aware of my loneliness. Additionally, conversations with friends who ask how I'm doing or reminisce about the past can sometimes feel overwhelming because it forces me to confront my grief. It’s like I have this wall built up, and those triggers break through it, bringing all those feelings to the surface.</t>
  </si>
  <si>
    <t>2024-08-04T06:17:30.352Z</t>
  </si>
  <si>
    <t>ObjectId(66af1cfaee95d500a8dfdf84)</t>
  </si>
  <si>
    <t>2024-08-04T06:17:30.359Z</t>
  </si>
  <si>
    <t>ObjectId(66af1cfbee95d500a8dfdf90)</t>
  </si>
  <si>
    <t>2024-08-04T06:17:31.371Z</t>
  </si>
  <si>
    <t>ObjectId(66af1cfcee95d500a8dfdf9f)</t>
  </si>
  <si>
    <t>Thank you for sharing those triggers with me, Denise. It sounds like certain songs, familiar places, and even conversations with friends can really bring your feelings of grief to the forefront, making it hard to maintain that emotional wall you've built. 
What have you tried so far to address these feelings and cope with the triggers?</t>
  </si>
  <si>
    <t>2024-08-04T06:17:32.802Z</t>
  </si>
  <si>
    <t>ObjectId(66af1cfeee95d500a8dfdfb3)</t>
  </si>
  <si>
    <t>I haven't tried much, to be honest. Sometimes, I try to distract myself by watching TV or reading, but it often feels like that's just a temporary fix. I’ve also thought about talking to friends about how I’m feeling, but it’s hard to open up, and I worry it will make things awkward. I guess I've been avoiding a lot of things – just trying to get through each day without digging too deep into my feelings.</t>
  </si>
  <si>
    <t>2024-08-04T06:17:34.438Z</t>
  </si>
  <si>
    <t>ObjectId(66af1cfeee95d500a8dfdfbe)</t>
  </si>
  <si>
    <t>2024-08-04T06:17:34.445Z</t>
  </si>
  <si>
    <t>ObjectId(66af1cffee95d500a8dfdfca)</t>
  </si>
  <si>
    <t>2024-08-04T06:17:35.157Z</t>
  </si>
  <si>
    <t>ObjectId(66af1d00ee95d500a8dfdfd9)</t>
  </si>
  <si>
    <t>It sounds like you've been managing your feelings by trying to distract yourself, but you recognize that this is only a temporary solution. It's understandable to feel hesitant about opening up to friends, especially when you're worried about how it might change the dynamic. 
Finally, what emotions do you feel when these issues arise?</t>
  </si>
  <si>
    <t>2024-08-04T06:17:36.491Z</t>
  </si>
  <si>
    <t>ObjectId(66af1d02ee95d500a8dfdfed)</t>
  </si>
  <si>
    <t>When these issues arise, I feel a mix of sadness, loneliness, and sometimes even a bit of anger. Sadness because I miss my husband and the life we had together, loneliness because I feel isolated in my grief, and anger sometimes at the situation – why did this happen, why did I lose him? I also feel a bit of guilt for feeling happy at times when I know he’s not here to share those moments with me. All those emotions can feel really heavy and overwhelming.</t>
  </si>
  <si>
    <t>2024-08-04T06:17:38.541Z</t>
  </si>
  <si>
    <t>ObjectId(66af1d02ee95d500a8dfdff8)</t>
  </si>
  <si>
    <t>2024-08-04T06:17:38.548Z</t>
  </si>
  <si>
    <t>ObjectId(66af1d03ee95d500a8dfe004)</t>
  </si>
  <si>
    <t>2024-08-04T06:17:39.459Z</t>
  </si>
  <si>
    <t>ObjectId(66af1d05ee95d500a8dfe013)</t>
  </si>
  <si>
    <t>Thank you for sharing those emotions with me, Denise. To summarize what you've expressed: 
You feel trapped between cherishing memories of your husband and fearing that moving forward means forgetting him. This struggle affects your daily life by making it hard to engage in activities you once enjoyed, leading to feelings of isolation and loneliness. Specific triggers, like certain songs or familiar places, can intensify your grief. You've mostly been trying to distract yourself, but you recognize that this is only a temporary fix. When these feelings arise, you experience a mix of sadness, loneliness, anger, and guilt, which can feel overwhelming.
Did I capture your feelings and experiences correctly?</t>
  </si>
  <si>
    <t>2024-08-04T06:17:41.621Z</t>
  </si>
  <si>
    <t>ObjectId(66af1d06ee95d500a8dfe027)</t>
  </si>
  <si>
    <t>Yes, that sounds spot on. You really captured what I've been trying to express. It helps to see it all laid out like that, and maybe it’ll help me to figure out what to do next.</t>
  </si>
  <si>
    <t>2024-08-04T06:17:42.628Z</t>
  </si>
  <si>
    <t>ObjectId(66af1d06ee95d500a8dfe032)</t>
  </si>
  <si>
    <t>2024-08-04T06:17:42.632Z</t>
  </si>
  <si>
    <t>ObjectId(66af1d07ee95d500a8dfe03e)</t>
  </si>
  <si>
    <t>2024-08-04T06:17:43.353Z</t>
  </si>
  <si>
    <t>ObjectId(66af1d07ee95d500a8dfe04e)</t>
  </si>
  <si>
    <t>2024-08-04T06:17:43.366Z</t>
  </si>
  <si>
    <t>ObjectId(66af1d0bee95d500a8dfe05c)</t>
  </si>
  <si>
    <t>2024-08-04T06:17:47.342Z</t>
  </si>
  <si>
    <t>ObjectId(66af1d0bee95d500a8dfe06a)</t>
  </si>
  <si>
    <t>2024-08-04T06:17:47.347Z</t>
  </si>
  <si>
    <t>ObjectId(66af1d0dee95d500a8dfe071)</t>
  </si>
  <si>
    <t>I'm glad to hear that the summary resonated with you, Denise. Now that we have a clearer understanding of your feelings and experiences, I think it might be helpful to introduce a Cognitive Behavioral Therapy (CBT) exercise that could support you in managing these emotions.
One option is **Behavioral Activation**, which focuses on scheduling activities that you find enjoyable or meaningful, helping to increase your engagement in life. This could be a way to honor your husband's memory while also allowing yourself to experience joy again.
Would you like to try this exercise, or would you prefer a different one, such as a **Thought Record** to challenge negative thoughts, or **Relaxation Techniques** to help reduce stress and anxiety?</t>
  </si>
  <si>
    <t>2024-08-04T06:17:49.383Z</t>
  </si>
  <si>
    <t>ObjectId(66af1d0eee95d500a8dfe087)</t>
  </si>
  <si>
    <t>Instructions completed: no
The therapist did not ask the patient if they understood the problem summary correctly after the patient confirmed it was accurate.
Last message coherent: yes</t>
  </si>
  <si>
    <t>2024-08-04T06:17:50.230Z</t>
  </si>
  <si>
    <t>ObjectId(66af1d0fee95d500a8dfe094)</t>
  </si>
  <si>
    <t>I think I’m interested in the Behavioral Activation exercise. It sounds like a good way to gradually re-engage with the things I used to enjoy, but it also feels like a way to honor my husband. I'm willing to give it a try. How do we get started?</t>
  </si>
  <si>
    <t>2024-08-04T06:17:51.855Z</t>
  </si>
  <si>
    <t>ObjectId(66af1d0fee95d500a8dfe09f)</t>
  </si>
  <si>
    <t>2024-08-04T06:17:51.860Z</t>
  </si>
  <si>
    <t>ObjectId(66af1d10ee95d500a8dfe0ab)</t>
  </si>
  <si>
    <t>2024-08-04T06:17:52.577Z</t>
  </si>
  <si>
    <t>ObjectId(66af1d10ee95d500a8dfe0bb)</t>
  </si>
  <si>
    <t>2024-08-04T06:17:52.594Z</t>
  </si>
  <si>
    <t>ObjectId(66af1d13ee95d500a8dfe0c9)</t>
  </si>
  <si>
    <t>2024-08-04T06:17:55.198Z</t>
  </si>
  <si>
    <t>ObjectId(66af1d13ee95d500a8dfe0d7)</t>
  </si>
  <si>
    <t>2024-08-04T06:17:55.208Z</t>
  </si>
  <si>
    <t>ObjectId(66af1d16ee95d500a8dfe0de)</t>
  </si>
  <si>
    <t>Great choice, Denise! Let's dive into the **Behavioral Activation** exercise. Here are the steps involved:
1. **Identify Activities**: Think about activities that you find enjoyable or meaningful. These could be things you used to do with your husband or new activities you might want to try.
2. **Schedule Activities**: Once you've identified these activities, the next step is to schedule them into your daily routine. This could be as simple as setting aside time for a walk, visiting a museum, or even trying a new hobby.
3. **Gradually Increase**: Start with a few activities and gradually increase the frequency and duration as you feel more comfortable.
4. **Monitor Your Mood**: Before and after each activity, take a moment to reflect on your mood and motivation. This will help you see how these activities impact your feelings.
5. **Reflect on Impact**: After a week or so, reflect on how these activities have affected your overall well-being.
Do you understand the exercise, or do you have any questions about it?</t>
  </si>
  <si>
    <t>2024-08-04T06:17:58.609Z</t>
  </si>
  <si>
    <t>ObjectId(66af1d17ee95d500a8dfe0f4)</t>
  </si>
  <si>
    <t>2024-08-04T06:17:59.325Z</t>
  </si>
  <si>
    <t>ObjectId(66af1d18ee95d500a8dfe101)</t>
  </si>
  <si>
    <t xml:space="preserve">I think I understand, but I'm a bit unsure about the first step. How do I choose the activities, especially since I'm not feeling motivated to do much? If I think of something, how do I know if it will actually be enjoyable? </t>
  </si>
  <si>
    <t>2024-08-04T06:18:00.453Z</t>
  </si>
  <si>
    <t>ObjectId(66af1d18ee95d500a8dfe10c)</t>
  </si>
  <si>
    <t>2024-08-04T06:18:00.461Z</t>
  </si>
  <si>
    <t>ObjectId(66af1d19ee95d500a8dfe118)</t>
  </si>
  <si>
    <t>2024-08-04T06:18:01.272Z</t>
  </si>
  <si>
    <t>ObjectId(66af1d22ee95d500a8dfe127)</t>
  </si>
  <si>
    <t>That's a valid concern, Denise. Choosing activities can feel challenging, especially when motivation is low. Here are a few tips to help you identify activities:
1. **Reflect on Past Enjoyments**: Think back to activities you used to enjoy, even if they feel distant right now. It could be something as simple as reading a book, going for a walk, or cooking a favorite meal.
2. **Start Small**: If you're unsure about what might be enjoyable, start with small, low-pressure activities. For example, you could take a short walk in your neighborhood or listen to a favorite song. 
3. **Try New Things**: Consider trying something new that you've always wanted to do but never had the chance. This could be a new hobby, a class, or even visiting a new place.
4. **Check In with Yourself**: After you think of an activity, ask yourself how you felt about it in the past. Did it bring you joy or relaxation? If you're unsure, it's okay to give it a try and see how you feel afterward.
5. **Be Open to Change**: Remember that it's okay if an activity doesn't feel enjoyable right away. Sometimes, it takes a little time to reconnect with things we used to love.
Does this help clarify how to choose activities? Would you like to brainstorm some specific activities together?</t>
  </si>
  <si>
    <t>2024-08-04T06:18:10.292Z</t>
  </si>
  <si>
    <t>ObjectId(66af1d23ee95d500a8dfe13b)</t>
  </si>
  <si>
    <t>Yes, that does help! It makes it feel less overwhelming to think about starting small or trying new things. I would appreciate brainstorming some activities together if you don’t mind. It could give me a clearer picture of what to consider.</t>
  </si>
  <si>
    <t>2024-08-04T06:18:11.818Z</t>
  </si>
  <si>
    <t>ObjectId(66af1d23ee95d500a8dfe146)</t>
  </si>
  <si>
    <t>2024-08-04T06:18:11.821Z</t>
  </si>
  <si>
    <t>ObjectId(66af1d24ee95d500a8dfe152)</t>
  </si>
  <si>
    <t>2024-08-04T06:18:12.740Z</t>
  </si>
  <si>
    <t>ObjectId(66af1d28ee95d500a8dfe161)</t>
  </si>
  <si>
    <t>I'm glad to hear that you're feeling more at ease with the idea of starting small! Let's brainstorm some activities together. Here are a few categories to consider:
1. **Outdoor Activities**:
   - Taking a short walk in a nearby park or around your neighborhood.
   - Visiting a botanical garden or a local nature reserve.
   - Sitting outside with a cup of tea or coffee and enjoying the fresh air.
2. **Creative Activities**:
   - Trying your hand at drawing, painting, or coloring.
   - Writing in a journal or composing a letter to your husband.
   - Exploring photography, even if it's just taking pictures of things you find beautiful.
3. **Social Activities**:
   - Reaching out to a friend for a casual coffee or a phone call.
   - Joining a local group or class that interests you, like a book club or art class.
   - Inviting a friend over for a movie night or a simple meal.
4. **Self-Care Activities**:
   - Taking a warm bath or practicing a relaxation technique.
   - Reading a book or listening to an audiobook.
   - Trying out a new recipe or baking something you love.
5. **Mindfulness Activities**:
   - Practicing meditation or deep breathing exercises.
   - Engaging in gentle yoga or stretching at home.
   - Listening to calming music or nature sounds.
Do any of these categories resonate with you? Are there specific activities that stand out or that you feel you might want to try?</t>
  </si>
  <si>
    <t>2024-08-04T06:18:16.915Z</t>
  </si>
  <si>
    <t>ObjectId(66af1d2aee95d500a8dfe175)</t>
  </si>
  <si>
    <t>These categories are really helpful! I think I’d like the idea of taking a walk in a nearby park; it feels like a manageable way to get some fresh air and clear my mind. Also, writing in a journal sounds like a good way to express my feelings. 
For the social activities, reaching out to a friend for coffee could be nice, though it's a bit intimidating. How do you think I should approach that?</t>
  </si>
  <si>
    <t>2024-08-04T06:18:18.486Z</t>
  </si>
  <si>
    <t>ObjectId(66af1d2aee95d500a8dfe180)</t>
  </si>
  <si>
    <t>2024-08-04T06:18:18.496Z</t>
  </si>
  <si>
    <t>ObjectId(66af1d2bee95d500a8dfe18c)</t>
  </si>
  <si>
    <t>2024-08-04T06:18:19.297Z</t>
  </si>
  <si>
    <t>ObjectId(66af1d2fee95d500a8dfe19b)</t>
  </si>
  <si>
    <t>I'm glad to hear that you've identified some activities you'd like to try! Taking a walk in the park and journaling can be wonderful ways to connect with your feelings and the world around you.
As for reaching out to a friend for coffee, here are a few tips to make it feel more manageable:
1. **Keep it Casual**: You might say something like, "Hey, I've been thinking it would be nice to catch up over coffee. Are you free sometime this week?" This keeps the invitation light and open.
2. **Choose a Comfortable Setting**: If you have a favorite café or a place you feel comfortable, suggest meeting there. Familiar environments can help ease any anxiety.
3. **Be Honest**: If you feel comfortable, you can share a bit about how you've been feeling. You might say, "I've been going through a tough time, and I could really use some company." This can help your friend understand your need for support.
4. **Set a Time Limit**: If you're worried about the length of the meeting, you can mention that you have about an hour to spare. This can help you feel less pressured.
5. **Plan for Flexibility**: If your friend can't meet right away, be open to rescheduling. The important thing is to take that first step.
How does that sound to you? Do you feel ready to reach out to a friend?</t>
  </si>
  <si>
    <t>2024-08-04T06:18:23.087Z</t>
  </si>
  <si>
    <t>ObjectId(66af1d30ee95d500a8dfe1af)</t>
  </si>
  <si>
    <t>That sounds manageable, and I appreciate the suggestions! It helps to think of it as a casual catch-up rather than a heavy conversation. I think I can approach a friend with that mindset. I might try texting them after our session. 
I’m feeling a little more hopeful about starting some of these activities. Thank you for helping me see that it’s possible to re-engage with life.</t>
  </si>
  <si>
    <t>2024-08-04T06:18:24.568Z</t>
  </si>
  <si>
    <t>ObjectId(66af1d30ee95d500a8dfe1ba)</t>
  </si>
  <si>
    <t>2024-08-04T06:18:24.571Z</t>
  </si>
  <si>
    <t>ObjectId(66af1d3aee95d500a8dfe1c6)</t>
  </si>
  <si>
    <t>2024-08-04T06:18:34.290Z</t>
  </si>
  <si>
    <t>ObjectId(66af1d3aee95d500a8dfe1d6)</t>
  </si>
  <si>
    <t>2024-08-04T06:18:34.296Z</t>
  </si>
  <si>
    <t>ObjectId(66af1d3cee95d500a8dfe1e4)</t>
  </si>
  <si>
    <t>2024-08-04T06:18:36.355Z</t>
  </si>
  <si>
    <t>ObjectId(66af1d3cee95d500a8dfe1f2)</t>
  </si>
  <si>
    <t>2024-08-04T06:18:36.368Z</t>
  </si>
  <si>
    <t>ObjectId(66af1d3eee95d500a8dfe1f9)</t>
  </si>
  <si>
    <t>I'm really glad to hear that you're feeling more hopeful about starting these activities, Denise! It sounds like you're taking some positive steps forward, and I'm here to support you in that journey.
As we wrap up our session, let's summarize what we've discussed today:
- We explored your feelings of grief and how they impact your daily life.
- You identified specific triggers that worsen your feelings and shared the mix of emotions you experience.
- We introduced the **Behavioral Activation** exercise, where you plan to take a walk in the park, write in a journal, and reach out to a friend for coffee.
- You feel more equipped to approach these activities with a casual mindset.
Do you have any more questions or is there anything else you'd like to discuss before we finish?</t>
  </si>
  <si>
    <t>2024-08-04T06:18:38.957Z</t>
  </si>
  <si>
    <t>ObjectId(66af1d3fee95d500a8dfe20f)</t>
  </si>
  <si>
    <t>Instructions completed: no
The therapist has not yet asked the patient if they have understood the exercise or if they have any questions about it.
Last message coherent: yes</t>
  </si>
  <si>
    <t>2024-08-04T06:18:39.874Z</t>
  </si>
  <si>
    <t>ObjectId(66af1d41ee95d500a8dfe21c)</t>
  </si>
  <si>
    <t>I think we covered everything I wanted to discuss today, and I'm grateful for the guidance. I feel more empowered to take some small steps moving forward. Thank you for being so understanding and supportive. I look forward to our next session to share how things went!</t>
  </si>
  <si>
    <t>2024-08-04T06:18:41.105Z</t>
  </si>
  <si>
    <t>ObjectId(66af1d41ee95d500a8dfe227)</t>
  </si>
  <si>
    <t>2024-08-04T06:18:41.110Z</t>
  </si>
  <si>
    <t>ObjectId(66af1d41ee95d500a8dfe233)</t>
  </si>
  <si>
    <t>2024-08-04T06:18:41.820Z</t>
  </si>
  <si>
    <t>ObjectId(66af1d41ee95d500a8dfe243)</t>
  </si>
  <si>
    <t>2024-08-04T06:18:41.835Z</t>
  </si>
  <si>
    <t>ObjectId(66af1d44ee95d500a8dfe24b)</t>
  </si>
  <si>
    <t>I'm so glad to hear that you feel empowered to take those small steps, Denise! It's been a pleasure to support you today. 
As we finish our session, here's a quick summary of what we've discussed:
- We explored your feelings of grief and how they affect your daily life.
- You identified triggers and the mix of emotions you experience.
- We introduced the **Behavioral Activation** exercise, focusing on activities like walking in the park, journaling, and reaching out to a friend.
If you have any more questions or anything else you'd like to discuss, feel free to share. Otherwise, I want you to know that I'm here for you whenever you need support. I wish you all the best as you take these steps, and I look forward to hearing about your experiences in our next session!</t>
  </si>
  <si>
    <t>2024-08-04T06:18:44.802Z</t>
  </si>
  <si>
    <t>ObjectId(66af1d45ee95d500a8dfe261)</t>
  </si>
  <si>
    <t>Instructions completed: no
The therapist did not ask the patient if they had any more questions or if there was anything else they would like to discuss.
Last message coherent: yes</t>
  </si>
  <si>
    <t>2024-08-04T06:18:45.714Z</t>
  </si>
  <si>
    <t>ObjectId(66af1d45ee95d500a8dfe287)</t>
  </si>
  <si>
    <t>2024-08-04T06:18:45.728Z</t>
  </si>
  <si>
    <t>ObjectId(66af1d45ee95d500a8dfe290)</t>
  </si>
  <si>
    <t>2024-08-04T06:18:45.729Z</t>
  </si>
  <si>
    <t>ObjectId(66af1d46ee95d500a8dfe29c)</t>
  </si>
  <si>
    <t>2024-08-04T06:18:46.328Z</t>
  </si>
  <si>
    <t>ObjectId(66af1d47ee95d500a8dfe2ab)</t>
  </si>
  <si>
    <t>2024-08-04T06:18:47.159Z</t>
  </si>
  <si>
    <t>ObjectId(66af1d48ee95d500a8dfe2bf)</t>
  </si>
  <si>
    <t>Hello, Dr. Smith. I'm feeling a bit overwhelmed and lonely, to be honest. It’s been a tough year since my husband passed away, and some days feel worse than others.</t>
  </si>
  <si>
    <t>2024-08-04T06:18:48.279Z</t>
  </si>
  <si>
    <t>ObjectId(66af1d48ee95d500a8dfe2ca)</t>
  </si>
  <si>
    <t>2024-08-04T06:18:48.286Z</t>
  </si>
  <si>
    <t>ObjectId(66af1d49ee95d500a8dfe2d6)</t>
  </si>
  <si>
    <t>2024-08-04T06:18:49.095Z</t>
  </si>
  <si>
    <t>ObjectId(66af1d4aee95d500a8dfe2e5)</t>
  </si>
  <si>
    <t>Thank you for sharing that with me. I’m truly sorry to hear about your loss. It’s completely understandable to feel overwhelmed and lonely during such a difficult time. 
Before we dive deeper, may I ask what name you prefer to be called?</t>
  </si>
  <si>
    <t>2024-08-04T06:18:50.227Z</t>
  </si>
  <si>
    <t>ObjectId(66af1d4aee95d500a8dfe2f9)</t>
  </si>
  <si>
    <t>You can call me Denise. Thank you for being so understanding. It feels good to talk about it.</t>
  </si>
  <si>
    <t>2024-08-04T06:18:50.922Z</t>
  </si>
  <si>
    <t>ObjectId(66af1d4aee95d500a8dfe304)</t>
  </si>
  <si>
    <t>2024-08-04T06:18:50.930Z</t>
  </si>
  <si>
    <t>ObjectId(66af1d4bee95d500a8dfe310)</t>
  </si>
  <si>
    <t>2024-08-04T06:18:51.735Z</t>
  </si>
  <si>
    <t>ObjectId(66af1d4cee95d500a8dfe31f)</t>
  </si>
  <si>
    <t>Thank you, Denise. I'm glad to hear that talking about it feels good for you. 
Do you have any questions about the service or about me that you would like to ask?</t>
  </si>
  <si>
    <t>2024-08-04T06:18:52.781Z</t>
  </si>
  <si>
    <t>ObjectId(66af1d4dee95d500a8dfe333)</t>
  </si>
  <si>
    <t>Not right now, but I appreciate the offer. I think I just want to focus on how I’m feeling and maybe talk about my loneliness a bit more.</t>
  </si>
  <si>
    <t>2024-08-04T06:18:53.420Z</t>
  </si>
  <si>
    <t>ObjectId(66af1d4dee95d500a8dfe33e)</t>
  </si>
  <si>
    <t>2024-08-04T06:18:53.429Z</t>
  </si>
  <si>
    <t>ObjectId(66af1d4eee95d500a8dfe34a)</t>
  </si>
  <si>
    <t>2024-08-04T06:18:54.007Z</t>
  </si>
  <si>
    <t>ObjectId(66af1d4eee95d500a8dfe35a)</t>
  </si>
  <si>
    <t>2024-08-04T06:18:54.015Z</t>
  </si>
  <si>
    <t>ObjectId(66af1d4fee95d500a8dfe368)</t>
  </si>
  <si>
    <t>2024-08-04T06:18:55.955Z</t>
  </si>
  <si>
    <t>ObjectId(66af1d4fee95d500a8dfe376)</t>
  </si>
  <si>
    <t>2024-08-04T06:18:55.960Z</t>
  </si>
  <si>
    <t>ObjectId(66af1d50ee95d500a8dfe37d)</t>
  </si>
  <si>
    <t>I'm glad you're open to talking about your feelings, Denise. Let's take a moment to check in. How are you doing today?</t>
  </si>
  <si>
    <t>2024-08-04T06:18:56.869Z</t>
  </si>
  <si>
    <t>ObjectId(66af1d51ee95d500a8dfe393)</t>
  </si>
  <si>
    <t>2024-08-04T06:18:57.488Z</t>
  </si>
  <si>
    <t>ObjectId(66af1d52ee95d500a8dfe3a0)</t>
  </si>
  <si>
    <t>Today feels a bit heavier than usual. I woke up feeling a sense of emptiness and spent most of the day just trying to find things to fill my time. Sometimes I wonder if it’s always going to feel this way.</t>
  </si>
  <si>
    <t>2024-08-04T06:18:58.544Z</t>
  </si>
  <si>
    <t>ObjectId(66af1d52ee95d500a8dfe3ab)</t>
  </si>
  <si>
    <t>2024-08-04T06:18:58.547Z</t>
  </si>
  <si>
    <t>ObjectId(66af1d53ee95d500a8dfe3b7)</t>
  </si>
  <si>
    <t>2024-08-04T06:18:59.854Z</t>
  </si>
  <si>
    <t>ObjectId(66af1d55ee95d500a8dfe3c6)</t>
  </si>
  <si>
    <t>I'm really sorry to hear that today feels heavier for you, Denise. It's completely understandable to feel a sense of emptiness, especially after such a significant loss. It can be tough to find ways to fill that void. 
Can you tell me more about what you were trying to do to fill your time today? How did that make you feel?</t>
  </si>
  <si>
    <t>2024-08-04T06:19:01.221Z</t>
  </si>
  <si>
    <t>ObjectId(66af1d56ee95d500a8dfe3da)</t>
  </si>
  <si>
    <t>I tried to keep myself busy by doing some chores around the house and watching a few movies. I thought it might help distract me, but it didn’t really make a difference. I still felt this nagging loneliness, like there was something missing, and I couldn’t shake it off. Sometimes I even feel guilty for trying to distract myself because it feels wrong not to be mourning all the time.</t>
  </si>
  <si>
    <t>2024-08-04T06:19:02.621Z</t>
  </si>
  <si>
    <t>ObjectId(66af1d56ee95d500a8dfe3e5)</t>
  </si>
  <si>
    <t>2024-08-04T06:19:02.629Z</t>
  </si>
  <si>
    <t>ObjectId(66af1d57ee95d500a8dfe3f1)</t>
  </si>
  <si>
    <t>2024-08-04T06:19:03.323Z</t>
  </si>
  <si>
    <t>ObjectId(66af1d58ee95d500a8dfe400)</t>
  </si>
  <si>
    <t>It sounds like you’re really grappling with a lot of complex feelings, Denise. It’s completely normal to seek distractions, and it doesn’t mean you’re not mourning. Guilt can often accompany grief, but it’s important to allow yourself moments of relief as well. 
Would you like to further explore these feelings of loneliness and guilt, or would you prefer to learn a CBT exercise to help manage these emotions right away?</t>
  </si>
  <si>
    <t>2024-08-04T06:19:04.556Z</t>
  </si>
  <si>
    <t>ObjectId(66af1d59ee95d500a8dfe414)</t>
  </si>
  <si>
    <t>I appreciate the suggestion, but I think I’d like to dig a bit deeper into my feelings of loneliness and guilt first. It’s hard to sort through them, and I think talking about it might help me understand better.</t>
  </si>
  <si>
    <t>2024-08-04T06:19:05.598Z</t>
  </si>
  <si>
    <t>ObjectId(66af1d59ee95d500a8dfe41f)</t>
  </si>
  <si>
    <t>2024-08-04T06:19:05.602Z</t>
  </si>
  <si>
    <t>ObjectId(66af1d5aee95d500a8dfe42b)</t>
  </si>
  <si>
    <t>2024-08-04T06:19:06.203Z</t>
  </si>
  <si>
    <t>ObjectId(66af1d5aee95d500a8dfe43b)</t>
  </si>
  <si>
    <t>2024-08-04T06:19:06.221Z</t>
  </si>
  <si>
    <t>ObjectId(66af1d5dee95d500a8dfe449)</t>
  </si>
  <si>
    <t>2024-08-04T06:19:09.779Z</t>
  </si>
  <si>
    <t>ObjectId(66af1d5dee95d500a8dfe457)</t>
  </si>
  <si>
    <t>2024-08-04T06:19:09.787Z</t>
  </si>
  <si>
    <t>ObjectId(66af1d5fee95d500a8dfe45e)</t>
  </si>
  <si>
    <t>Thank you for sharing that, Denise. Let's explore your feelings of loneliness and guilt a bit more. 
Can you further describe the main issue you are experiencing with loneliness? What does it feel like for you?</t>
  </si>
  <si>
    <t>2024-08-04T06:19:11.010Z</t>
  </si>
  <si>
    <t>ObjectId(66af1d5fee95d500a8dfe474)</t>
  </si>
  <si>
    <t>2024-08-04T06:19:11.626Z</t>
  </si>
  <si>
    <t>ObjectId(66af1d61ee95d500a8dfe481)</t>
  </si>
  <si>
    <t>Loneliness feels like a constant weight on my chest. It’s like this emptiness where I used to feel connection and warmth with my husband. I miss having someone to share my day with, to talk to about everything and nothing. I also feel pretty isolated since my kids live far away and my friends have moved. Sometimes it feels like I'm stuck in a bubble while the world goes on around me. It's just… really hard to navigate this on my own.</t>
  </si>
  <si>
    <t>2024-08-04T06:19:13.098Z</t>
  </si>
  <si>
    <t>ObjectId(66af1d61ee95d500a8dfe48c)</t>
  </si>
  <si>
    <t>2024-08-04T06:19:13.101Z</t>
  </si>
  <si>
    <t>ObjectId(66af1d61ee95d500a8dfe498)</t>
  </si>
  <si>
    <t>2024-08-04T06:19:13.776Z</t>
  </si>
  <si>
    <t>ObjectId(66af1d62ee95d500a8dfe4a7)</t>
  </si>
  <si>
    <t>It sounds incredibly heavy to carry that weight of loneliness, especially when you’re missing the connection you had with your husband. Feeling isolated can make everything feel even more challenging, particularly when your support system is far away. 
How does this issue of loneliness affect your daily life?</t>
  </si>
  <si>
    <t>2024-08-04T06:19:14.886Z</t>
  </si>
  <si>
    <t>ObjectId(66af1d64ee95d500a8dfe4bb)</t>
  </si>
  <si>
    <t>It affects a lot, actually. I find it hard to motivate myself to do things, like going out or even just getting dressed some days. I feel unproductive and restless. It's like I’m just going through the motions. I also find myself withdrawing from social activities because it feels daunting to reach out. I really miss the joy I used to feel while doing things with my husband. Now those activities feel empty without him.</t>
  </si>
  <si>
    <t>2024-08-04T06:19:16.443Z</t>
  </si>
  <si>
    <t>ObjectId(66af1d64ee95d500a8dfe4c6)</t>
  </si>
  <si>
    <t>2024-08-04T06:19:16.453Z</t>
  </si>
  <si>
    <t>ObjectId(66af1d65ee95d500a8dfe4d2)</t>
  </si>
  <si>
    <t>2024-08-04T06:19:17.154Z</t>
  </si>
  <si>
    <t>ObjectId(66af1d66ee95d500a8dfe4e1)</t>
  </si>
  <si>
    <t>It sounds like the loneliness is really impacting your motivation and enjoyment in daily activities. It’s understandable that without your husband, those activities feel empty and unfulfilling. 
Are there any specific triggers that worsen your feelings of loneliness?</t>
  </si>
  <si>
    <t>2024-08-04T06:19:18.244Z</t>
  </si>
  <si>
    <t>ObjectId(66af1d67ee95d500a8dfe4f5)</t>
  </si>
  <si>
    <t xml:space="preserve">I think certain times of the day make it worse, especially evenings when I used to spend time with my husband, like watching TV or talking about our days. Holidays and special occasions also hit hard; they're reminders of what I’m missing. Sometimes, just seeing happy couples or families can trigger those feelings too. It's like a stark contrast to my own situation and it can leave me feeling even more alone. </t>
  </si>
  <si>
    <t>2024-08-04T06:19:19.507Z</t>
  </si>
  <si>
    <t>ObjectId(66af1d67ee95d500a8dfe500)</t>
  </si>
  <si>
    <t>2024-08-04T06:19:19.511Z</t>
  </si>
  <si>
    <t>ObjectId(66af1d68ee95d500a8dfe50c)</t>
  </si>
  <si>
    <t>2024-08-04T06:19:20.331Z</t>
  </si>
  <si>
    <t>ObjectId(66af1d69ee95d500a8dfe51b)</t>
  </si>
  <si>
    <t>Thank you for sharing that, Denise. It sounds like evenings and special occasions are particularly challenging for you, as they bring back memories of the connection you had with your husband. Seeing happy couples or families can also intensify those feelings of loneliness, making it feel even more isolating.
What have you tried so far to address these feelings of loneliness?</t>
  </si>
  <si>
    <t>2024-08-04T06:19:21.865Z</t>
  </si>
  <si>
    <t>ObjectId(66af1d6bee95d500a8dfe52f)</t>
  </si>
  <si>
    <t>I’ve tried a few things, like reaching out to friends, but often I end up feeling like a bother or that they won’t understand what I’m going through. I’ve also thought about joining some groups or classes to meet new people, but it feels intimidating to put myself out there right now. Sometimes I think about calling my kids more often, but I don’t want to burden them with my feelings when they’re busy with their own lives. So mostly, I just keep everything to myself.</t>
  </si>
  <si>
    <t>2024-08-04T06:19:23.509Z</t>
  </si>
  <si>
    <t>ObjectId(66af1d6bee95d500a8dfe53a)</t>
  </si>
  <si>
    <t>2024-08-04T06:19:23.519Z</t>
  </si>
  <si>
    <t>ObjectId(66af1d6cee95d500a8dfe546)</t>
  </si>
  <si>
    <t>2024-08-04T06:19:24.152Z</t>
  </si>
  <si>
    <t>ObjectId(66af1d6dee95d500a8dfe555)</t>
  </si>
  <si>
    <t>It sounds like you've been trying to reach out and connect, but the fear of being a burden or not being understood is holding you back. It’s understandable to feel intimidated about putting yourself out there, especially when you're dealing with such heavy emotions. Keeping everything to yourself can be really isolating.
Lastly, what emotions do you feel when these feelings of loneliness arise?</t>
  </si>
  <si>
    <t>2024-08-04T06:19:25.758Z</t>
  </si>
  <si>
    <t>ObjectId(66af1d6fee95d500a8dfe569)</t>
  </si>
  <si>
    <t>When loneliness hits, I feel a mix of sadness and frustration. I sometimes get angry at myself for not being able to move past this. I also feel a sense of hopelessness, like I’ll never find that connection again. It’s overwhelming, and at times, I even feel a bit of shame for not being "strong enough" to handle things better. It’s like this cycle of negative emotions that just keeps repeating.</t>
  </si>
  <si>
    <t>2024-08-04T06:19:27.188Z</t>
  </si>
  <si>
    <t>ObjectId(66af1d6fee95d500a8dfe574)</t>
  </si>
  <si>
    <t>2024-08-04T06:19:27.193Z</t>
  </si>
  <si>
    <t>ObjectId(66af1d70ee95d500a8dfe580)</t>
  </si>
  <si>
    <t>2024-08-04T06:19:28.642Z</t>
  </si>
  <si>
    <t>ObjectId(66af1d72ee95d500a8dfe58f)</t>
  </si>
  <si>
    <t>It sounds like the loneliness brings up a lot of difficult emotions for you, including sadness, frustration, and hopelessness. It’s understandable to feel overwhelmed and even ashamed for not being able to handle things better. This cycle of negative emotions can be really tough to break.
To summarize what you've shared: You’re experiencing a deep sense of loneliness and emptiness since your husband passed away, which affects your motivation and enjoyment in daily life. Specific triggers, like evenings and special occasions, intensify these feelings. You’ve tried reaching out to friends and considering joining groups, but fear of being a burden and intimidation hold you back. When loneliness arises, you feel sadness, frustration, hopelessness, and shame.
Did I capture your feelings and experiences correctly?</t>
  </si>
  <si>
    <t>2024-08-04T06:19:30.915Z</t>
  </si>
  <si>
    <t>ObjectId(66af1d73ee95d500a8dfe5a3)</t>
  </si>
  <si>
    <t>Yes, you captured it well. That’s exactly how I feel. It’s validating to hear it all laid out like that. Thank you for taking the time to understand my feelings.</t>
  </si>
  <si>
    <t>2024-08-04T06:19:31.889Z</t>
  </si>
  <si>
    <t>ObjectId(66af1d73ee95d500a8dfe5ae)</t>
  </si>
  <si>
    <t>2024-08-04T06:19:31.893Z</t>
  </si>
  <si>
    <t>ObjectId(66af1d74ee95d500a8dfe5ba)</t>
  </si>
  <si>
    <t>2024-08-04T06:19:32.441Z</t>
  </si>
  <si>
    <t>ObjectId(66af1d74ee95d500a8dfe5ca)</t>
  </si>
  <si>
    <t>2024-08-04T06:19:32.452Z</t>
  </si>
  <si>
    <t>ObjectId(66af1d77ee95d500a8dfe5d8)</t>
  </si>
  <si>
    <t>2024-08-04T06:19:35.282Z</t>
  </si>
  <si>
    <t>ObjectId(66af1d77ee95d500a8dfe5e6)</t>
  </si>
  <si>
    <t>2024-08-04T06:19:35.293Z</t>
  </si>
  <si>
    <t>ObjectId(66af1d79ee95d500a8dfe5ed)</t>
  </si>
  <si>
    <t>I'm glad to hear that, Denise. It’s important to feel validated in your experiences. 
Given what you've shared about your feelings of loneliness and the challenges you're facing, I think it might be helpful to try a Cognitive Behavioral Therapy (CBT) exercise. One option is **Behavioral Activation**, which focuses on scheduling activities that can bring you joy and help you engage more with life. This could be a way to gradually reconnect with activities you used to enjoy and combat feelings of isolation.
Would you like to learn more about this exercise, or do you have any questions about it?</t>
  </si>
  <si>
    <t>2024-08-04T06:19:37.059Z</t>
  </si>
  <si>
    <t>ObjectId(66af1d7aee95d500a8dfe603)</t>
  </si>
  <si>
    <t>2024-08-04T06:19:38.244Z</t>
  </si>
  <si>
    <t>ObjectId(66af1d7bee95d500a8dfe610)</t>
  </si>
  <si>
    <t>I like the idea of trying something to help me get back into activities I used to enjoy, but I have to admit I’m hesitant. It feels like a big step, and I worry about failing at it or feeling more lonely if I try something and it doesn't work out. Is there a way we can ease into it, maybe start with smaller steps?</t>
  </si>
  <si>
    <t>2024-08-04T06:19:39.704Z</t>
  </si>
  <si>
    <t>ObjectId(66af1d7bee95d500a8dfe61b)</t>
  </si>
  <si>
    <t>2024-08-04T06:19:39.712Z</t>
  </si>
  <si>
    <t>ObjectId(66af1d7cee95d500a8dfe627)</t>
  </si>
  <si>
    <t>2024-08-04T06:19:40.810Z</t>
  </si>
  <si>
    <t>ObjectId(66af1d7eee95d500a8dfe636)</t>
  </si>
  <si>
    <t>It's completely understandable to feel hesitant, especially when you're dealing with so much. We can definitely ease into it and start with smaller, manageable steps. 
Behavioral Activation can be tailored to your comfort level. We can begin by identifying one small activity that you might enjoy or find fulfilling, something that feels achievable. It could be as simple as taking a short walk, reading a book, or even watching a favorite movie. 
How does that sound to you? Would you like to brainstorm some small activities together?</t>
  </si>
  <si>
    <t>2024-08-04T06:19:42.962Z</t>
  </si>
  <si>
    <t>ObjectId(66af1d7fee95d500a8dfe64a)</t>
  </si>
  <si>
    <t>That sounds like a more comfortable approach. I think starting with something small would be helpful. Maybe we could brainstorm a few simple activities that I could try? I’m open to suggestions!</t>
  </si>
  <si>
    <t>2024-08-04T06:19:43.938Z</t>
  </si>
  <si>
    <t>ObjectId(66af1d7fee95d500a8dfe655)</t>
  </si>
  <si>
    <t>2024-08-04T06:19:43.943Z</t>
  </si>
  <si>
    <t>ObjectId(66af1d80ee95d500a8dfe661)</t>
  </si>
  <si>
    <t>2024-08-04T06:19:44.656Z</t>
  </si>
  <si>
    <t>ObjectId(66af1d85ee95d500a8dfe670)</t>
  </si>
  <si>
    <t>Great! Here are a few simple activities we could consider:
1. **Taking a short walk**: Even a 10-15 minute walk around your neighborhood can help clear your mind and get some fresh air.
2. **Reading a book or listening to an audiobook**: This can be a nice way to escape into a different world for a little while.
3. **Watching a favorite movie or show**: Rewatching something you love can bring back comforting memories.
4. **Journaling**: Writing down your thoughts and feelings can be a great way to process what you’re experiencing.
5. **Trying a new recipe**: Cooking can be a fun and rewarding activity, and you get to enjoy a meal afterward!
6. **Gardening or tending to plants**: If you have any plants, spending time with them can be soothing.
Do any of these activities resonate with you, or do you have other ideas in mind?</t>
  </si>
  <si>
    <t>2024-08-04T06:19:49.724Z</t>
  </si>
  <si>
    <t>ObjectId(66af1d86ee95d500a8dfe684)</t>
  </si>
  <si>
    <t>I really like the idea of taking short walks and maybe journaling. Both feel manageable, and I think they could help me reflect on my feelings. Watching a favorite movie also sounds comforting. I just might want to avoid anything too emotional right now. 
Maybe I could start with a short walk and try journaling afterward. How does that sound?</t>
  </si>
  <si>
    <t>2024-08-04T06:19:50.950Z</t>
  </si>
  <si>
    <t>ObjectId(66af1d86ee95d500a8dfe68f)</t>
  </si>
  <si>
    <t>2024-08-04T06:19:50.953Z</t>
  </si>
  <si>
    <t>ObjectId(66af1d87ee95d500a8dfe69b)</t>
  </si>
  <si>
    <t>2024-08-04T06:19:51.567Z</t>
  </si>
  <si>
    <t>ObjectId(66af1d87ee95d500a8dfe6ab)</t>
  </si>
  <si>
    <t>2024-08-04T06:19:51.581Z</t>
  </si>
  <si>
    <t>ObjectId(66af1d8aee95d500a8dfe6b9)</t>
  </si>
  <si>
    <t>2024-08-04T06:19:54.431Z</t>
  </si>
  <si>
    <t>ObjectId(66af1d8aee95d500a8dfe6c7)</t>
  </si>
  <si>
    <t>2024-08-04T06:19:54.442Z</t>
  </si>
  <si>
    <t>ObjectId(66af1d8dee95d500a8dfe6ce)</t>
  </si>
  <si>
    <t>That sounds like a wonderful plan, Denise! Starting with a short walk and then journaling afterward can be a great way to ease into things.
Let me introduce you to the Behavioral Activation exercise in more detail. Here are the steps involved:
1. **Identify activities that you find enjoyable or meaningful**: This could include the short walks and journaling you mentioned.
2. **Schedule these activities into your daily routine**: Try to set specific times for your walks and journaling.
3. **Gradually increase the frequency and duration of these activities**: Start with what feels comfortable and then build up as you feel ready.
4. **Monitor your mood and motivation before and after the activities**: Take note of how you feel before you start and how you feel afterward.
5. **Reflect on the impact of these activities on your overall well-being**: Consider how these activities affect your mood and feelings of loneliness.
Do you understand the exercise, or do you have any questions about it?</t>
  </si>
  <si>
    <t>2024-08-04T06:19:57.516Z</t>
  </si>
  <si>
    <t>ObjectId(66af1d8eee95d500a8dfe6e4)</t>
  </si>
  <si>
    <t>2024-08-04T06:19:58.223Z</t>
  </si>
  <si>
    <t>ObjectId(66af1d8fee95d500a8dfe6f1)</t>
  </si>
  <si>
    <t>I think I understand the exercise, and it sounds manageable. I like the idea of monitoring my mood before and after the activities—it might help me see if they’re making a difference. I don't have any questions right now, but I'm feeling a bit nervous about actually doing it. Do you have any tips for getting started?</t>
  </si>
  <si>
    <t>2024-08-04T06:19:59.543Z</t>
  </si>
  <si>
    <t>ObjectId(66af1d8fee95d500a8dfe6fc)</t>
  </si>
  <si>
    <t>2024-08-04T06:19:59.545Z</t>
  </si>
  <si>
    <t>ObjectId(66af1d90ee95d500a8dfe708)</t>
  </si>
  <si>
    <t>2024-08-04T06:20:00.231Z</t>
  </si>
  <si>
    <t>ObjectId(66af1d94ee95d500a8dfe717)</t>
  </si>
  <si>
    <t>It's completely normal to feel a bit nervous about getting started, Denise. Here are a few tips to help ease into the process:
1. **Start Small**: Choose a very short walk, maybe just around the block. The key is to make it feel easy and achievable.
2. **Set a Specific Time**: Pick a time of day that works best for you and stick to it. Having a routine can help make it feel more natural.
3. **Prepare for Journaling**: Have your journal ready and maybe set a timer for 5-10 minutes to write down your thoughts after your walk. This can help you focus without feeling overwhelmed.
4. **Be Kind to Yourself**: Remember that it’s okay if you don’t feel a huge difference right away. Just taking the step to engage in an activity is a positive move.
5. **Celebrate Small Wins**: After your walk or journaling, take a moment to acknowledge that you did it! Every small step counts.
How do these tips sound to you? Would you like to add anything else to your plan?</t>
  </si>
  <si>
    <t>2024-08-04T06:20:04.359Z</t>
  </si>
  <si>
    <t>ObjectId(66af1d96ee95d500a8dfe72b)</t>
  </si>
  <si>
    <t>Those tips sound really helpful, and I appreciate you breaking it down so simply. I like the idea of celebrating small wins; it makes it feel more positive. I think I’ll focus on those small walks and journaling for now, and try not to put too much pressure on myself. 
I don’t think I need to add anything at the moment, but I’ll definitely keep that in mind. Thank you for your guidance—it feels good to have a plan!</t>
  </si>
  <si>
    <t>2024-08-04T06:20:06.621Z</t>
  </si>
  <si>
    <t>ObjectId(66af1d96ee95d500a8dfe736)</t>
  </si>
  <si>
    <t>2024-08-04T06:20:06.629Z</t>
  </si>
  <si>
    <t>ObjectId(66af1d97ee95d500a8dfe742)</t>
  </si>
  <si>
    <t>2024-08-04T06:20:07.430Z</t>
  </si>
  <si>
    <t>ObjectId(66af1d97ee95d500a8dfe752)</t>
  </si>
  <si>
    <t>2024-08-04T06:20:07.436Z</t>
  </si>
  <si>
    <t>ObjectId(66af1d99ee95d500a8dfe760)</t>
  </si>
  <si>
    <t>2024-08-04T06:20:09.579Z</t>
  </si>
  <si>
    <t>ObjectId(66af1d99ee95d500a8dfe76e)</t>
  </si>
  <si>
    <t>2024-08-04T06:20:09.583Z</t>
  </si>
  <si>
    <t>ObjectId(66af1d9cee95d500a8dfe775)</t>
  </si>
  <si>
    <t>I'm really glad to hear that you found the tips helpful, Denise! It sounds like you have a solid plan in place, and I believe starting with those small walks and journaling will be a positive step forward for you.
As we wrap up our session today, let’s summarize what we discussed:
- You shared your feelings of loneliness and the impact it has on your daily life.
- We explored some small activities you could try, like taking short walks and journaling.
- We introduced the Behavioral Activation exercise, focusing on gradually engaging in activities that bring you joy and monitoring your mood.
Do you have any more questions or is there anything else you would like to discuss before we finish?</t>
  </si>
  <si>
    <t>2024-08-04T06:20:12.005Z</t>
  </si>
  <si>
    <t>ObjectId(66af1d9dee95d500a8dfe78b)</t>
  </si>
  <si>
    <t>2024-08-04T06:20:13.367Z</t>
  </si>
  <si>
    <t>ObjectId(66af1d9eee95d500a8dfe798)</t>
  </si>
  <si>
    <t>I think we covered everything I wanted to talk about today. Thank you for your support and guidance, Dr. Smith. Having a plan makes me feel a bit more hopeful. I appreciate you helping me sort through my feelings. I’m looking forward to trying these activities.</t>
  </si>
  <si>
    <t>2024-08-04T06:20:14.761Z</t>
  </si>
  <si>
    <t>ObjectId(66af1d9eee95d500a8dfe7a3)</t>
  </si>
  <si>
    <t>2024-08-04T06:20:14.768Z</t>
  </si>
  <si>
    <t>ObjectId(66af1d9fee95d500a8dfe7af)</t>
  </si>
  <si>
    <t>2024-08-04T06:20:15.522Z</t>
  </si>
  <si>
    <t>ObjectId(66af1da1ee95d500a8dfe7be)</t>
  </si>
  <si>
    <t>I'm glad to hear that you're feeling more hopeful, Denise! It's been a pleasure to support you today. 
To summarize our session: We discussed your feelings of loneliness and how they affect your daily life. We explored small activities you could try, like taking short walks and journaling, and introduced the Behavioral Activation exercise to help you gradually engage in enjoyable activities while monitoring your mood.
If you have any more questions or if there's anything else you'd like to discuss, please feel free to share. Otherwise, I want you to know that I'm here for you whenever you need support. Wishing you all the best as you try out these activities!</t>
  </si>
  <si>
    <t>2024-08-04T06:20:17.875Z</t>
  </si>
  <si>
    <t>ObjectId(66af1da2ee95d500a8dfe7d2)</t>
  </si>
  <si>
    <t>Thank you so much, Dr. Smith. I appreciate your understanding and the strategies you've shared with me. I feel more prepared to take those small steps now. I’ll definitely reach out if I need support in the future. Take care!</t>
  </si>
  <si>
    <t>2024-08-04T06:20:19.000Z</t>
  </si>
  <si>
    <t>ObjectId(66af1da3ee95d500a8dfe7dd)</t>
  </si>
  <si>
    <t>2024-08-04T06:20:19.005Z</t>
  </si>
  <si>
    <t>ObjectId(66af1da3ee95d500a8dfe7e9)</t>
  </si>
  <si>
    <t>2024-08-04T06:20:19.723Z</t>
  </si>
  <si>
    <t>ObjectId(66af1da3ee95d500a8dfe7f9)</t>
  </si>
  <si>
    <t>2024-08-04T06:20:19.735Z</t>
  </si>
  <si>
    <t>ObjectId(66af1da5ee95d500a8dfe801)</t>
  </si>
  <si>
    <t>Thank you for your kind words, Denise. I'm really glad to hear that you feel more prepared to take those small steps. Remember, it's perfectly okay to reach out for support whenever you need it.
Take care of yourself, and I wish you all the best as you start this journey. Goodbye for now!</t>
  </si>
  <si>
    <t>2024-08-04T06:20:21.363Z</t>
  </si>
  <si>
    <t>ObjectId(66af1da6ee95d500a8dfe817)</t>
  </si>
  <si>
    <t>2024-08-04T06:20:22.175Z</t>
  </si>
  <si>
    <t>ObjectId(66af1da6ee95d500a8dfe83d)</t>
  </si>
  <si>
    <t>2024-08-04T06:20:22.192Z</t>
  </si>
  <si>
    <t>ObjectId(66af1da6ee95d500a8dfe846)</t>
  </si>
  <si>
    <t>2024-08-04T06:20:22.194Z</t>
  </si>
  <si>
    <t>ObjectId(66af1da6ee95d500a8dfe852)</t>
  </si>
  <si>
    <t>2024-08-04T06:20:22.898Z</t>
  </si>
  <si>
    <t>ObjectId(66af1da7ee95d500a8dfe861)</t>
  </si>
  <si>
    <t>2024-08-04T06:20:23.639Z</t>
  </si>
  <si>
    <t>ObjectId(66af1da8ee95d500a8dfe875)</t>
  </si>
  <si>
    <t>Hi, Dr. Smith. I'm feeling a bit low today, to be honest. It's been a tough week, and some days are just harder than others. I still find it difficult to cope with everything since my husband passed away.</t>
  </si>
  <si>
    <t>2024-08-04T06:20:24.963Z</t>
  </si>
  <si>
    <t>ObjectId(66af1da8ee95d500a8dfe880)</t>
  </si>
  <si>
    <t>2024-08-04T06:20:24.973Z</t>
  </si>
  <si>
    <t>ObjectId(66af1da9ee95d500a8dfe88c)</t>
  </si>
  <si>
    <t>2024-08-04T06:20:25.665Z</t>
  </si>
  <si>
    <t>ObjectId(66af1daaee95d500a8dfe89b)</t>
  </si>
  <si>
    <t>Thank you for sharing that with me. I’m really sorry to hear about your loss. Before we dive deeper, may I ask what name you prefer to be called by?</t>
  </si>
  <si>
    <t>2024-08-04T06:20:26.596Z</t>
  </si>
  <si>
    <t>ObjectId(66af1dabee95d500a8dfe8af)</t>
  </si>
  <si>
    <t>You can just call me Denise. Thank you for asking!</t>
  </si>
  <si>
    <t>2024-08-04T06:20:27.808Z</t>
  </si>
  <si>
    <t>ObjectId(66af1dabee95d500a8dfe8ba)</t>
  </si>
  <si>
    <t>2024-08-04T06:20:27.813Z</t>
  </si>
  <si>
    <t>ObjectId(66af1dacee95d500a8dfe8c6)</t>
  </si>
  <si>
    <t>2024-08-04T06:20:28.429Z</t>
  </si>
  <si>
    <t>ObjectId(66af1dadee95d500a8dfe8d5)</t>
  </si>
  <si>
    <t>Thank you, Denise. It's nice to meet you. Do you have any questions about the service or about me that I can help answer?</t>
  </si>
  <si>
    <t>2024-08-04T06:20:29.549Z</t>
  </si>
  <si>
    <t>ObjectId(66af1daeee95d500a8dfe8e9)</t>
  </si>
  <si>
    <t xml:space="preserve">Not really, but I appreciate the offer. I'm just here to talk about what I've been feeling and going through. </t>
  </si>
  <si>
    <t>2024-08-04T06:20:30.377Z</t>
  </si>
  <si>
    <t>ObjectId(66af1daeee95d500a8dfe8f4)</t>
  </si>
  <si>
    <t>2024-08-04T06:20:30.388Z</t>
  </si>
  <si>
    <t>ObjectId(66af1daeee95d500a8dfe900)</t>
  </si>
  <si>
    <t>2024-08-04T06:20:30.955Z</t>
  </si>
  <si>
    <t>ObjectId(66af1daeee95d500a8dfe910)</t>
  </si>
  <si>
    <t>2024-08-04T06:20:30.960Z</t>
  </si>
  <si>
    <t>ObjectId(66af1db0ee95d500a8dfe91e)</t>
  </si>
  <si>
    <t>2024-08-04T06:20:32.922Z</t>
  </si>
  <si>
    <t>ObjectId(66af1db0ee95d500a8dfe92c)</t>
  </si>
  <si>
    <t>2024-08-04T06:20:32.927Z</t>
  </si>
  <si>
    <t>ObjectId(66af1db1ee95d500a8dfe933)</t>
  </si>
  <si>
    <t>How are you doing today, Denise? I know you mentioned feeling a bit low, but I'm here to listen.</t>
  </si>
  <si>
    <t>2024-08-04T06:20:33.746Z</t>
  </si>
  <si>
    <t>ObjectId(66af1db2ee95d500a8dfe949)</t>
  </si>
  <si>
    <t>2024-08-04T06:20:34.363Z</t>
  </si>
  <si>
    <t>ObjectId(66af1db3ee95d500a8dfe956)</t>
  </si>
  <si>
    <t xml:space="preserve">Well, I'm having a hard time with the loneliness. Some days I just feel so isolated, especially since my kids are far away pursuing their careers. It’s tough not having someone around to talk to or share things with. </t>
  </si>
  <si>
    <t>2024-08-04T06:20:35.312Z</t>
  </si>
  <si>
    <t>ObjectId(66af1db3ee95d500a8dfe961)</t>
  </si>
  <si>
    <t>2024-08-04T06:20:35.317Z</t>
  </si>
  <si>
    <t>ObjectId(66af1db3ee95d500a8dfe96d)</t>
  </si>
  <si>
    <t>2024-08-04T06:20:35.996Z</t>
  </si>
  <si>
    <t>ObjectId(66af1db5ee95d500a8dfe97c)</t>
  </si>
  <si>
    <t>I can understand how isolating that must feel, especially during such a difficult time. It's completely normal to feel lonely when you're missing your loved ones. How do you usually cope with those feelings of loneliness?</t>
  </si>
  <si>
    <t>2024-08-04T06:20:37.026Z</t>
  </si>
  <si>
    <t>ObjectId(66af1db7ee95d500a8dfe990)</t>
  </si>
  <si>
    <t>I don't really have a set way of coping. Sometimes I try to keep myself busy with tasks around the house or watch TV shows to distract myself. But often, I end up feeling just as lonely. I’ve also tried reaching out to friends, but many of them have moved away, and making new connections feels overwhelming.</t>
  </si>
  <si>
    <t>2024-08-04T06:20:39.378Z</t>
  </si>
  <si>
    <t>ObjectId(66af1db7ee95d500a8dfe99b)</t>
  </si>
  <si>
    <t>2024-08-04T06:20:39.380Z</t>
  </si>
  <si>
    <t>ObjectId(66af1db8ee95d500a8dfe9a7)</t>
  </si>
  <si>
    <t>2024-08-04T06:20:40.207Z</t>
  </si>
  <si>
    <t>ObjectId(66af1db9ee95d500a8dfe9b6)</t>
  </si>
  <si>
    <t>It sounds like you're doing your best to manage those feelings, but I can see how it might not feel sufficient when you're still experiencing loneliness. It can be really tough to reach out and connect with others, especially when it feels overwhelming. Would you like to further explore your feelings of loneliness and how they affect you, or would you prefer to learn a CBT exercise to help cope with these emotions?</t>
  </si>
  <si>
    <t>2024-08-04T06:20:41.631Z</t>
  </si>
  <si>
    <t>ObjectId(66af1dbaee95d500a8dfe9ca)</t>
  </si>
  <si>
    <t>I’m not sure what a CBT exercise is. Could you explain what that involves before I decide?</t>
  </si>
  <si>
    <t>2024-08-04T06:20:42.461Z</t>
  </si>
  <si>
    <t>ObjectId(66af1dbaee95d500a8dfe9d5)</t>
  </si>
  <si>
    <t>2024-08-04T06:20:42.469Z</t>
  </si>
  <si>
    <t>ObjectId(66af1dbbee95d500a8dfe9e1)</t>
  </si>
  <si>
    <t>2024-08-04T06:20:43.272Z</t>
  </si>
  <si>
    <t>ObjectId(66af1dbcee95d500a8dfe9f0)</t>
  </si>
  <si>
    <t>Cognitive Behavioral Therapy (CBT) exercises are techniques designed to help you identify and change negative thought patterns and behaviors. They can be very effective in managing feelings of loneliness and sadness. For example, one common exercise involves challenging negative thoughts by examining the evidence for and against them, which can help shift your perspective. 
Would you like to try a CBT exercise, or would you prefer to explore your feelings of loneliness further?</t>
  </si>
  <si>
    <t>2024-08-04T06:20:44.601Z</t>
  </si>
  <si>
    <t>ObjectId(66af1dbdee95d500a8dfea04)</t>
  </si>
  <si>
    <t xml:space="preserve">Now that I understand it a bit more, I think I'd like to try the CBT exercise. It sounds like it could help me change some of my thoughts. </t>
  </si>
  <si>
    <t>2024-08-04T06:20:45.530Z</t>
  </si>
  <si>
    <t>ObjectId(66af1dbdee95d500a8dfea0f)</t>
  </si>
  <si>
    <t>2024-08-04T06:20:45.539Z</t>
  </si>
  <si>
    <t>ObjectId(66af1dbeee95d500a8dfea1b)</t>
  </si>
  <si>
    <t>2024-08-04T06:20:46.446Z</t>
  </si>
  <si>
    <t>ObjectId(66af1dbeee95d500a8dfea2b)</t>
  </si>
  <si>
    <t>2024-08-04T06:20:46.451Z</t>
  </si>
  <si>
    <t>ObjectId(66af1dc1ee95d500a8dfea39)</t>
  </si>
  <si>
    <t>(THINKING: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t>
  </si>
  <si>
    <t>2024-08-04T06:20:49.043Z</t>
  </si>
  <si>
    <t>ObjectId(66af1dc1ee95d500a8dfea47)</t>
  </si>
  <si>
    <t>2024-08-04T06:20:49.054Z</t>
  </si>
  <si>
    <t>ObjectId(66af1dc2ee95d500a8dfea4e)</t>
  </si>
  <si>
    <t>Great choice, Denise! I recommend starting with the "Thought Record" exercise. This exercise will help you identify and challenge any negative thoughts you may have, allowing you to reframe them in a more positive light. 
Would you like to ask any questions about this exercise before we begin?</t>
  </si>
  <si>
    <t>2024-08-04T06:20:50.234Z</t>
  </si>
  <si>
    <t>ObjectId(66af1dc3ee95d500a8dfea64)</t>
  </si>
  <si>
    <t>2024-08-04T06:20:51.065Z</t>
  </si>
  <si>
    <t>ObjectId(66af1dc3ee95d500a8dfea71)</t>
  </si>
  <si>
    <t>No, I think I understand what we’ll be doing. What should I do to get started?</t>
  </si>
  <si>
    <t>2024-08-04T06:20:51.977Z</t>
  </si>
  <si>
    <t>ObjectId(66af1dc3ee95d500a8dfea7c)</t>
  </si>
  <si>
    <t>2024-08-04T06:20:51.980Z</t>
  </si>
  <si>
    <t>ObjectId(66af1dc4ee95d500a8dfea88)</t>
  </si>
  <si>
    <t>2024-08-04T06:20:52.599Z</t>
  </si>
  <si>
    <t>ObjectId(66af1dc4ee95d500a8dfea98)</t>
  </si>
  <si>
    <t>2024-08-04T06:20:52.615Z</t>
  </si>
  <si>
    <t>ObjectId(66af1dc7ee95d500a8dfeaa6)</t>
  </si>
  <si>
    <t>(THINKING: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t>
  </si>
  <si>
    <t>2024-08-04T06:20:55.464Z</t>
  </si>
  <si>
    <t>ObjectId(66af1dc7ee95d500a8dfeab4)</t>
  </si>
  <si>
    <t>2024-08-04T06:20:55.477Z</t>
  </si>
  <si>
    <t>ObjectId(66af1dcaee95d500a8dfeabb)</t>
  </si>
  <si>
    <t>Let's get started with the Thought Record exercise! Here are the steps involved:
1. **Identify a distressing thought**: Think of a recent situation that made you feel upset or anxious.
2. **Write down the thought**: Jot down the specific thought you had during that situation.
3. **Note the emotion and intensity**: Identify the emotion you felt and rate its intensity on a scale from 0 to 10.
4. **Challenge the thought**: Look for evidence that supports and contradicts this thought.
5. **Reframe the thought**: Try to create a more balanced perspective based on the evidence you found.
6. **Note the new emotion and intensity**: Finally, identify how you feel after reframing the thought and rate that intensity.
Do you understand the exercise, or do you have any questions about it?</t>
  </si>
  <si>
    <t>2024-08-04T06:20:58.938Z</t>
  </si>
  <si>
    <t>ObjectId(66af1dcbee95d500a8dfead1)</t>
  </si>
  <si>
    <t>2024-08-04T06:20:59.659Z</t>
  </si>
  <si>
    <t>ObjectId(66af1dcdee95d500a8dfeade)</t>
  </si>
  <si>
    <t>I think I understand the steps! Let me take a moment to think about a distressing thought. I guess a recent situation that made me feel upset was when I realized my children wouldn't be able to visit for Thanksgiving. 
So, for step one, my distressing thought is "My children are too busy for me, and they don’t care about spending time with me." Would that work?</t>
  </si>
  <si>
    <t>2024-08-04T06:21:01.710Z</t>
  </si>
  <si>
    <t>ObjectId(66af1dcdee95d500a8dfeae9)</t>
  </si>
  <si>
    <t>2024-08-04T06:21:01.717Z</t>
  </si>
  <si>
    <t>ObjectId(66af1dceee95d500a8dfeaf5)</t>
  </si>
  <si>
    <t>2024-08-04T06:21:02.420Z</t>
  </si>
  <si>
    <t>ObjectId(66af1dcfee95d500a8dfeb04)</t>
  </si>
  <si>
    <t>That’s a great choice for a distressing thought, Denise. Now, for step three, can you note the emotion you felt when you had that thought and rate its intensity on a scale from 0 to 10?</t>
  </si>
  <si>
    <t>2024-08-04T06:21:03.444Z</t>
  </si>
  <si>
    <t>ObjectId(66af1dd0ee95d500a8dfeb18)</t>
  </si>
  <si>
    <t>I felt really sad when I thought that, and I would rate the intensity as an 8. It just makes me feel so lonely and unwanted.</t>
  </si>
  <si>
    <t>2024-08-04T06:21:04.473Z</t>
  </si>
  <si>
    <t>ObjectId(66af1dd0ee95d500a8dfeb23)</t>
  </si>
  <si>
    <t>2024-08-04T06:21:04.480Z</t>
  </si>
  <si>
    <t>ObjectId(66af1dd1ee95d500a8dfeb2f)</t>
  </si>
  <si>
    <t>2024-08-04T06:21:05.287Z</t>
  </si>
  <si>
    <t>ObjectId(66af1dd2ee95d500a8dfeb3e)</t>
  </si>
  <si>
    <t>Thank you for sharing that, Denise. It’s understandable to feel sad and lonely with such a thought. Now, let’s move on to step four: challenging the thought. 
Can you look for evidence that supports the thought "My children are too busy for me, and they don’t care about spending time with me"? Then, also look for evidence against it. What do you find?</t>
  </si>
  <si>
    <t>2024-08-04T06:21:06.689Z</t>
  </si>
  <si>
    <t>ObjectId(66af1dd4ee95d500a8dfeb52)</t>
  </si>
  <si>
    <t xml:space="preserve">For evidence that supports the thought, I could say that my children are both very focused on their careers right now and have busy schedules. They haven't been able to come home very often, which makes me feel like I'm not a priority for them.
On the other hand, for evidence against it, I know that they do call me regularly and check in to see how I’m doing. They both tell me that they love me and appreciate everything I did for them growing up. They also mention wanting to plan visits when they can. So I guess that shows they do care. </t>
  </si>
  <si>
    <t>2024-08-04T06:21:08.469Z</t>
  </si>
  <si>
    <t>ObjectId(66af1dd4ee95d500a8dfeb5d)</t>
  </si>
  <si>
    <t>2024-08-04T06:21:08.477Z</t>
  </si>
  <si>
    <t>ObjectId(66af1dd5ee95d500a8dfeb69)</t>
  </si>
  <si>
    <t>2024-08-04T06:21:09.389Z</t>
  </si>
  <si>
    <t>ObjectId(66af1dd6ee95d500a8dfeb78)</t>
  </si>
  <si>
    <t>You've done a wonderful job identifying both sides of the evidence, Denise. Now, let's move on to step five: reframing the thought. 
Based on the evidence you've gathered, how could you reframe your original thought into a more balanced perspective? What might you say to yourself instead?</t>
  </si>
  <si>
    <t>2024-08-04T06:21:10.930Z</t>
  </si>
  <si>
    <t>ObjectId(66af1dd8ee95d500a8dfeb8c)</t>
  </si>
  <si>
    <t>I think I could reframe it to say something like, "My children are busy with their careers, but it doesn't mean they don't care about me. They do make an effort to stay in touch and want to see me when they can." That feels a bit more balanced and acknowledges their love for me, even if they can't visit as often as I'd like.</t>
  </si>
  <si>
    <t>2024-08-04T06:21:12.564Z</t>
  </si>
  <si>
    <t>ObjectId(66af1dd8ee95d500a8dfeb97)</t>
  </si>
  <si>
    <t>2024-08-04T06:21:12.571Z</t>
  </si>
  <si>
    <t>ObjectId(66af1dd9ee95d500a8dfeba3)</t>
  </si>
  <si>
    <t>2024-08-04T06:21:13.376Z</t>
  </si>
  <si>
    <t>ObjectId(66af1dd9ee95d500a8dfebb3)</t>
  </si>
  <si>
    <t>2024-08-04T06:21:13.380Z</t>
  </si>
  <si>
    <t>ObjectId(66af1ddbee95d500a8dfebc1)</t>
  </si>
  <si>
    <t>2024-08-04T06:21:15.185Z</t>
  </si>
  <si>
    <t>ObjectId(66af1ddbee95d500a8dfebcf)</t>
  </si>
  <si>
    <t>2024-08-04T06:21:15.196Z</t>
  </si>
  <si>
    <t>ObjectId(66af1dddee95d500a8dfebd6)</t>
  </si>
  <si>
    <t>You've done an excellent job reframing your thought, Denise. It sounds much more balanced and acknowledges the love your children have for you. 
Now, let's move on to step six: noting the new emotion and intensity. After reframing your thought, how do you feel now, and what would you rate the intensity of that feeling? 
As we wrap up, I want to thank you for your openness during this exercise. It's been a meaningful session.</t>
  </si>
  <si>
    <t>2024-08-04T06:21:17.267Z</t>
  </si>
  <si>
    <t>ObjectId(66af1ddeee95d500a8dfebec)</t>
  </si>
  <si>
    <t>Instructions completed: no
The therapist did not ask the patient if they understood the exercise or had any questions before proceeding with the exercise.
Last message coherent: yes</t>
  </si>
  <si>
    <t>2024-08-04T06:21:18.063Z</t>
  </si>
  <si>
    <t>ObjectId(66af1ddfee95d500a8dfebf9)</t>
  </si>
  <si>
    <t>Thank you, Dr. Smith. After reframing my thought, I feel a bit lighter and more hopeful, so I would rate that feeling around a 5. It’s still a bit sad, but I can see that my children do care about me, even if they can't be here all the time. I appreciate your support in guiding me through this exercise. It really helped!</t>
  </si>
  <si>
    <t>2024-08-04T06:21:19.519Z</t>
  </si>
  <si>
    <t>ObjectId(66af1ddfee95d500a8dfec04)</t>
  </si>
  <si>
    <t>2024-08-04T06:21:19.521Z</t>
  </si>
  <si>
    <t>ObjectId(66af1de0ee95d500a8dfec10)</t>
  </si>
  <si>
    <t>2024-08-04T06:21:20.246Z</t>
  </si>
  <si>
    <t>ObjectId(66af1de2ee95d500a8dfec1f)</t>
  </si>
  <si>
    <t>I'm glad to hear that you feel a bit lighter and more hopeful, Denise. It’s a positive step forward. 
To summarize our session today, we discussed your feelings of loneliness and explored a distressing thought related to your children not being able to visit for Thanksgiving. We went through the Thought Record exercise, where you identified your thought, noted the associated emotions, challenged the thought with evidence, and reframed it into a more balanced perspective. 
Do you have any more questions or is there anything else you would like to discuss before we finish?</t>
  </si>
  <si>
    <t>2024-08-04T06:21:22.290Z</t>
  </si>
  <si>
    <t>ObjectId(66af1de7ee95d500a8dfec33)</t>
  </si>
  <si>
    <t>I think we've covered a lot today, and I feel like I have some tools to use when those feelings of loneliness come up. I don't have any questions right now, but I appreciate everything we've done together. Thank you for your help!</t>
  </si>
  <si>
    <t>2024-08-04T06:21:27.304Z</t>
  </si>
  <si>
    <t>ObjectId(66af1de7ee95d500a8dfec3e)</t>
  </si>
  <si>
    <t>2024-08-04T06:21:27.307Z</t>
  </si>
  <si>
    <t>ObjectId(66af1de7ee95d500a8dfec4a)</t>
  </si>
  <si>
    <t>2024-08-04T06:21:27.972Z</t>
  </si>
  <si>
    <t>ObjectId(66af1de9ee95d500a8dfec59)</t>
  </si>
  <si>
    <t>I'm really glad to hear that you feel equipped with some tools to help manage your feelings of loneliness. It's been a pleasure working with you today, Denise. 
If you ever have more questions or need further support, please don't hesitate to reach out. I wish you all the best as you continue to navigate through this challenging time. 
Take care, and goodbye for now!</t>
  </si>
  <si>
    <t>2024-08-04T06:21:29.762Z</t>
  </si>
  <si>
    <t>ObjectId(66af1deaee95d500a8dfec6d)</t>
  </si>
  <si>
    <t>Thank you, Dr. Smith! I appreciate your support and guidance. I'll keep what I've learned in mind. Goodbye for now, and take care!</t>
  </si>
  <si>
    <t>2024-08-04T06:21:30.856Z</t>
  </si>
  <si>
    <t>ObjectId(66af1deaee95d500a8dfec78)</t>
  </si>
  <si>
    <t>2024-08-04T06:21:30.863Z</t>
  </si>
  <si>
    <t>ObjectId(66af1debee95d500a8dfec84)</t>
  </si>
  <si>
    <t>2024-08-04T06:21:31.611Z</t>
  </si>
  <si>
    <t>ObjectId(66af1debee95d500a8dfec94)</t>
  </si>
  <si>
    <t>2024-08-04T06:21:31.619Z</t>
  </si>
  <si>
    <t>ObjectId(66af1decee95d500a8dfec9c)</t>
  </si>
  <si>
    <t>Goodbye, Denise! I'm glad I could support you today. Take care, and I look forward to our next session.</t>
  </si>
  <si>
    <t>2024-08-04T06:21:32.736Z</t>
  </si>
  <si>
    <t>ObjectId(66af1dedee95d500a8dfecb2)</t>
  </si>
  <si>
    <t>2024-08-04T06:21:33.371Z</t>
  </si>
  <si>
    <t>ObjectId(66af1dedee95d500a8dfecd8)</t>
  </si>
  <si>
    <t>2024-08-04T06:21:33.385Z</t>
  </si>
  <si>
    <t>ObjectId(66af1dedee95d500a8dfece1)</t>
  </si>
  <si>
    <t>2024-08-04T06:21:33.387Z</t>
  </si>
  <si>
    <t>ObjectId(66af1deeee95d500a8dfeced)</t>
  </si>
  <si>
    <t>2024-08-04T06:21:34.069Z</t>
  </si>
  <si>
    <t>ObjectId(66af1deeee95d500a8dfecfc)</t>
  </si>
  <si>
    <t>2024-08-04T06:21:34.888Z</t>
  </si>
  <si>
    <t>ObjectId(66af1defee95d500a8dfed10)</t>
  </si>
  <si>
    <t>Hi, Dr. Smith. I'm feeling a bit overwhelmed, to be honest. It's been a tough time since my husband passed, and some days are harder than others. I guess today is one of those days.</t>
  </si>
  <si>
    <t>2024-08-04T06:21:35.803Z</t>
  </si>
  <si>
    <t>ObjectId(66af1defee95d500a8dfed1b)</t>
  </si>
  <si>
    <t>2024-08-04T06:21:35.808Z</t>
  </si>
  <si>
    <t>ObjectId(66af1df0ee95d500a8dfed27)</t>
  </si>
  <si>
    <t>2024-08-04T06:21:36.527Z</t>
  </si>
  <si>
    <t>ObjectId(66af1df1ee95d500a8dfed36)</t>
  </si>
  <si>
    <t>Thank you for sharing that with me. I’m truly sorry to hear about your husband. It’s completely understandable to feel overwhelmed during such a difficult time. 
Before we dive deeper, may I ask what name you prefer to be called?</t>
  </si>
  <si>
    <t>2024-08-04T06:21:37.750Z</t>
  </si>
  <si>
    <t>ObjectId(66af1df2ee95d500a8dfed4a)</t>
  </si>
  <si>
    <t>Thank you, Dr. Smith. You can just call me Denise.</t>
  </si>
  <si>
    <t>2024-08-04T06:21:38.470Z</t>
  </si>
  <si>
    <t>ObjectId(66af1df2ee95d500a8dfed55)</t>
  </si>
  <si>
    <t>2024-08-04T06:21:38.479Z</t>
  </si>
  <si>
    <t>ObjectId(66af1df3ee95d500a8dfed61)</t>
  </si>
  <si>
    <t>2024-08-04T06:21:39.188Z</t>
  </si>
  <si>
    <t>ObjectId(66af1df4ee95d500a8dfed70)</t>
  </si>
  <si>
    <t>Thank you, Denise. It's nice to meet you. 
Do you have any questions about the service or about me that you would like to ask? I'm here to help.</t>
  </si>
  <si>
    <t>2024-08-04T06:21:40.102Z</t>
  </si>
  <si>
    <t>ObjectId(66af1df5ee95d500a8dfed84)</t>
  </si>
  <si>
    <t>I guess I’m just wondering what exactly we’ll be doing in our sessions. I want to make sure I use this time wisely. Could you explain how we can work together to help me feel better?</t>
  </si>
  <si>
    <t>2024-08-04T06:21:41.860Z</t>
  </si>
  <si>
    <t>ObjectId(66af1df5ee95d500a8dfed8f)</t>
  </si>
  <si>
    <t>2024-08-04T06:21:41.870Z</t>
  </si>
  <si>
    <t>ObjectId(66af1df6ee95d500a8dfed9b)</t>
  </si>
  <si>
    <t>2024-08-04T06:21:42.447Z</t>
  </si>
  <si>
    <t>ObjectId(66af1df7ee95d500a8dfedaa)</t>
  </si>
  <si>
    <t>That's a great question, Denise. In our sessions, we can explore your feelings and thoughts, especially regarding your loss and how it's affecting you. We can work on coping strategies, discuss your experiences, and find ways to help you navigate through this tough time. 
It's important to me that you feel comfortable and supported, so we can adjust our approach based on what you find most helpful. 
Do you have any more questions about this, or is there anything else you'd like to know?</t>
  </si>
  <si>
    <t>2024-08-04T06:21:43.729Z</t>
  </si>
  <si>
    <t>ObjectId(66af1df8ee95d500a8dfedbe)</t>
  </si>
  <si>
    <t>That sounds helpful, but I guess I'm a little unsure about sharing my feelings. It's hard to open up sometimes, especially about such personal things. Is it necessary to talk about everything in detail? Can't we just focus on finding ways to cope instead?</t>
  </si>
  <si>
    <t>2024-08-04T06:21:44.916Z</t>
  </si>
  <si>
    <t>ObjectId(66af1df8ee95d500a8dfedc9)</t>
  </si>
  <si>
    <t>2024-08-04T06:21:44.924Z</t>
  </si>
  <si>
    <t>ObjectId(66af1df9ee95d500a8dfedd5)</t>
  </si>
  <si>
    <t>2024-08-04T06:21:45.640Z</t>
  </si>
  <si>
    <t>ObjectId(66af1dfbee95d500a8dfede4)</t>
  </si>
  <si>
    <t>I completely understand, Denise. It's perfectly okay to feel hesitant about sharing personal feelings, especially when it comes to such sensitive topics. We can absolutely focus on finding coping strategies without delving into every detail of your experiences. 
The goal is to create a safe space where you feel comfortable, and we can take things at your own pace. 
If you have any more questions or concerns, please feel free to share. If not, we can start exploring some coping strategies that might work for you.</t>
  </si>
  <si>
    <t>2024-08-04T06:21:47.542Z</t>
  </si>
  <si>
    <t>ObjectId(66af1dfcee95d500a8dfedf8)</t>
  </si>
  <si>
    <t>I appreciate that, Dr. Smith. I think I’d like to start with coping strategies. I really want to find ways to manage this loneliness and the feelings of sadness that come up. What are some things we can try?</t>
  </si>
  <si>
    <t>2024-08-04T06:21:48.606Z</t>
  </si>
  <si>
    <t>ObjectId(66af1dfcee95d500a8dfee03)</t>
  </si>
  <si>
    <t>2024-08-04T06:21:48.611Z</t>
  </si>
  <si>
    <t>ObjectId(66af1dfdee95d500a8dfee0f)</t>
  </si>
  <si>
    <t>2024-08-04T06:21:49.223Z</t>
  </si>
  <si>
    <t>ObjectId(66af1dfdee95d500a8dfee1f)</t>
  </si>
  <si>
    <t>2024-08-04T06:21:49.233Z</t>
  </si>
  <si>
    <t>ObjectId(66af1dffee95d500a8dfee2d)</t>
  </si>
  <si>
    <t>2024-08-04T06:21:51.668Z</t>
  </si>
  <si>
    <t>ObjectId(66af1dffee95d500a8dfee3b)</t>
  </si>
  <si>
    <t>2024-08-04T06:21:51.673Z</t>
  </si>
  <si>
    <t>ObjectId(66af1e00ee95d500a8dfee42)</t>
  </si>
  <si>
    <t>Now that we've completed the introduction, let's move on to discussing your current feelings and coping strategies. 
How are you doing today, Denise?</t>
  </si>
  <si>
    <t>2024-08-04T06:21:52.701Z</t>
  </si>
  <si>
    <t>ObjectId(66af1e01ee95d500a8dfee58)</t>
  </si>
  <si>
    <t>Instructions completed: no
Last message coherent: no
The therapist did not address the patient's request for coping strategies and instead repeated a question about how the patient is doing today, which had already been answered.</t>
  </si>
  <si>
    <t>2024-08-04T06:21:53.549Z</t>
  </si>
  <si>
    <t>ObjectId(66af1e02ee95d500a8dfee65)</t>
  </si>
  <si>
    <t>Well, today I feel a bit heavy and sad. It's one of those days where I really miss my husband. I think the loneliness is hitting harder today. I just find myself thinking about all the things we used to do together and how empty everything feels now.</t>
  </si>
  <si>
    <t>2024-08-04T06:21:54.441Z</t>
  </si>
  <si>
    <t>ObjectId(66af1e02ee95d500a8dfee70)</t>
  </si>
  <si>
    <t>2024-08-04T06:21:54.445Z</t>
  </si>
  <si>
    <t>ObjectId(66af1e02ee95d500a8dfee7c)</t>
  </si>
  <si>
    <t>2024-08-04T06:21:54.966Z</t>
  </si>
  <si>
    <t>ObjectId(66af1e04ee95d500a8dfee8b)</t>
  </si>
  <si>
    <t>I'm really sorry to hear that you're feeling this way today, Denise. It's completely understandable to miss your husband and feel the weight of loneliness, especially on days like this. Those memories can be both comforting and painful.
Can you tell me more about what specific thoughts or memories are coming up for you today?</t>
  </si>
  <si>
    <t>2024-08-04T06:21:56.442Z</t>
  </si>
  <si>
    <t>ObjectId(66af1e06ee95d500a8dfee9f)</t>
  </si>
  <si>
    <t>I keep thinking about our trips to the museum and how we would spend hours just talking about the exhibits. I remember how much joy he found in the little things, like a beautiful painting or an interesting lecture. Now, it feels so quiet and dull without him. I wish I could have those moments back.</t>
  </si>
  <si>
    <t>2024-08-04T06:21:58.026Z</t>
  </si>
  <si>
    <t>ObjectId(66af1e06ee95d500a8dfeeaa)</t>
  </si>
  <si>
    <t>2024-08-04T06:21:58.033Z</t>
  </si>
  <si>
    <t>ObjectId(66af1e06ee95d500a8dfeeb6)</t>
  </si>
  <si>
    <t>2024-08-04T06:21:58.642Z</t>
  </si>
  <si>
    <t>ObjectId(66af1e08ee95d500a8dfeec5)</t>
  </si>
  <si>
    <t>Those memories sound very special, Denise. It's clear that those moments brought you both a lot of joy and connection. It's natural to feel a deep sense of loss when you think about the experiences you shared together. 
Given how you're feeling today, would you like to further explore these feelings and memories, or would you prefer to learn a coping strategy or CBT exercise right away?</t>
  </si>
  <si>
    <t>2024-08-04T06:22:00.184Z</t>
  </si>
  <si>
    <t>ObjectId(66af1e09ee95d500a8dfeed9)</t>
  </si>
  <si>
    <t>I think I'd like to learn a coping strategy. It feels like I need something to help me get through moments like these when the sadness hits hard. What can I do?</t>
  </si>
  <si>
    <t>2024-08-04T06:22:01.405Z</t>
  </si>
  <si>
    <t>ObjectId(66af1e09ee95d500a8dfeee4)</t>
  </si>
  <si>
    <t>2024-08-04T06:22:01.409Z</t>
  </si>
  <si>
    <t>ObjectId(66af1e0aee95d500a8dfeef0)</t>
  </si>
  <si>
    <t>2024-08-04T06:22:02.118Z</t>
  </si>
  <si>
    <t>ObjectId(66af1e0aee95d500a8dfef00)</t>
  </si>
  <si>
    <t>2024-08-04T06:22:02.131Z</t>
  </si>
  <si>
    <t>ObjectId(66af1e0dee95d500a8dfef0e)</t>
  </si>
  <si>
    <t>2024-08-04T06:22:05.242Z</t>
  </si>
  <si>
    <t>ObjectId(66af1e0dee95d500a8dfef1c)</t>
  </si>
  <si>
    <t>2024-08-04T06:22:05.248Z</t>
  </si>
  <si>
    <t>ObjectId(66af1e0eee95d500a8dfef23)</t>
  </si>
  <si>
    <t>I think a great coping strategy for you could be a Behavioral Activation exercise. This involves scheduling activities that you find enjoyable or fulfilling, which can help lift your mood and reduce feelings of loneliness. 
Would you like to try this exercise, or do you have any questions about it?</t>
  </si>
  <si>
    <t>2024-08-04T06:22:06.384Z</t>
  </si>
  <si>
    <t>ObjectId(66af1e0fee95d500a8dfef39)</t>
  </si>
  <si>
    <t>Instructions completed: no
The therapist did not wait for the patient's response after asking if they would like to further explore their problem or learn a CBT exercise.
Last message coherent: yes</t>
  </si>
  <si>
    <t>2024-08-04T06:22:07.444Z</t>
  </si>
  <si>
    <t>ObjectId(66af1e10ee95d500a8dfef46)</t>
  </si>
  <si>
    <t>I think that sounds like a good idea, but I'm not sure what activities I would find enjoyable anymore. It feels like a lot has changed, and I don’t always know what I would like to do. Can we focus on that first before scheduling anything?</t>
  </si>
  <si>
    <t>2024-08-04T06:22:08.470Z</t>
  </si>
  <si>
    <t>ObjectId(66af1e10ee95d500a8dfef51)</t>
  </si>
  <si>
    <t>2024-08-04T06:22:08.474Z</t>
  </si>
  <si>
    <t>ObjectId(66af1e11ee95d500a8dfef5d)</t>
  </si>
  <si>
    <t>2024-08-04T06:22:09.074Z</t>
  </si>
  <si>
    <t>ObjectId(66af1e12ee95d500a8dfef6c)</t>
  </si>
  <si>
    <t>That's completely understandable, Denise. It can be challenging to identify activities that bring joy, especially after experiencing a significant loss. 
Let's take a moment to reflect on some things you used to enjoy or even activities that you might be curious about trying. 
Can you think of any hobbies or interests you had before, or are there any new activities you've thought about exploring?</t>
  </si>
  <si>
    <t>2024-08-04T06:22:10.445Z</t>
  </si>
  <si>
    <t>ObjectId(66af1e13ee95d500a8dfef80)</t>
  </si>
  <si>
    <t>Well, I used to really enjoy going to museums and concerts with my husband. I also liked reading and discussing books, but I haven't picked up a book in a while. There's part of me that feels like I should try going back to those activities, but I'm not sure if I'll enjoy them as much without him. 
As for new things, I’ve thought about maybe taking a class or trying a new hobby, but I haven’t taken the step to actually do it. Does that make sense?</t>
  </si>
  <si>
    <t>2024-08-04T06:22:11.965Z</t>
  </si>
  <si>
    <t>ObjectId(66af1e13ee95d500a8dfef8b)</t>
  </si>
  <si>
    <t>2024-08-04T06:22:11.973Z</t>
  </si>
  <si>
    <t>ObjectId(66af1e14ee95d500a8dfef97)</t>
  </si>
  <si>
    <t>2024-08-04T06:22:12.571Z</t>
  </si>
  <si>
    <t>ObjectId(66af1e16ee95d500a8dfefa6)</t>
  </si>
  <si>
    <t>That makes perfect sense, Denise. It's completely normal to feel uncertain about returning to activities that you once enjoyed, especially when they are tied to memories of your husband. 
It sounds like you have a good foundation of interests to build on. Perhaps we can start with something small, like picking up a book you’ve been wanting to read, or even visiting a museum again, but at your own pace. 
Would you like to explore scheduling some of these activities together, or do you feel more comfortable discussing new hobbies or classes you might be interested in?</t>
  </si>
  <si>
    <t>2024-08-04T06:22:14.347Z</t>
  </si>
  <si>
    <t>ObjectId(66af1e17ee95d500a8dfefba)</t>
  </si>
  <si>
    <t>I think I’d rather start with something familiar, like picking up a book. It feels less daunting to reconnect with something I already enjoyed, even if it does remind me of my husband. I’d love your help in figuring out how to make that happen. What’s the best way to get started?</t>
  </si>
  <si>
    <t>2024-08-04T06:22:15.535Z</t>
  </si>
  <si>
    <t>ObjectId(66af1e17ee95d500a8dfefc5)</t>
  </si>
  <si>
    <t>2024-08-04T06:22:15.540Z</t>
  </si>
  <si>
    <t>ObjectId(66af1e18ee95d500a8dfefd1)</t>
  </si>
  <si>
    <t>2024-08-04T06:22:16.333Z</t>
  </si>
  <si>
    <t>ObjectId(66af1e1bee95d500a8dfefe0)</t>
  </si>
  <si>
    <t>That's a wonderful choice, Denise. Reconnecting with a familiar activity can be a gentle way to ease back into things. 
To get started with picking up a book, here are a few steps you might consider:
1. **Choose a Book**: Think about what genres or authors you used to enjoy. If you have a specific book in mind, that’s great! If not, you could browse online or visit a local bookstore or library to see what catches your eye.
2. **Set a Time**: Decide on a specific time during the week when you can dedicate some quiet time to read. It could be as little as 15-30 minutes to start.
3. **Create a Comfortable Space**: Find a cozy spot in your home where you can relax and read without distractions. 
4. **Allow Yourself to Feel**: As you read, it’s okay to feel a mix of emotions. Allow yourself to experience whatever comes up, whether it’s joy, sadness, or nostalgia.
Would you like to set a specific time for when you might start reading, or do you have any other thoughts on how to make this happen?</t>
  </si>
  <si>
    <t>2024-08-04T06:22:19.326Z</t>
  </si>
  <si>
    <t>ObjectId(66af1e1cee95d500a8dfeff4)</t>
  </si>
  <si>
    <t>I like those steps, but I’m not sure if I want to set a specific time yet. It feels a bit too rigid, and I don’t want to pressure myself. Maybe I could just aim to pick up a book sometime this week when I feel like it? Does that sound okay?</t>
  </si>
  <si>
    <t>2024-08-04T06:22:20.556Z</t>
  </si>
  <si>
    <t>ObjectId(66af1e1cee95d500a8dfefff)</t>
  </si>
  <si>
    <t>2024-08-04T06:22:20.561Z</t>
  </si>
  <si>
    <t>ObjectId(66af1e1dee95d500a8dff00b)</t>
  </si>
  <si>
    <t>2024-08-04T06:22:21.371Z</t>
  </si>
  <si>
    <t>ObjectId(66af1e1eee95d500a8dff01a)</t>
  </si>
  <si>
    <t>That sounds perfectly okay, Denise. Allowing yourself the flexibility to pick up a book when you feel like it can help reduce any pressure and make the experience more enjoyable. 
Just remember to be gentle with yourself as you navigate this process. If you find a moment that feels right, go for it! 
If you have any other thoughts or if there's anything else you'd like to discuss or explore, I'm here to help.</t>
  </si>
  <si>
    <t>2024-08-04T06:22:22.812Z</t>
  </si>
  <si>
    <t>ObjectId(66af1e25ee95d500a8dff02e)</t>
  </si>
  <si>
    <t xml:space="preserve">Thank you, Dr. Smith. I appreciate your understanding. Just having a plan, even a loose one, feels like a step in the right direction. I think I’m going to keep it in mind and see how I feel this week. 
I don’t have anything else on my mind right now, but I’ll probably think of more questions as we continue these sessions. </t>
  </si>
  <si>
    <t>2024-08-04T06:22:29.362Z</t>
  </si>
  <si>
    <t>ObjectId(66af1e25ee95d500a8dff039)</t>
  </si>
  <si>
    <t>2024-08-04T06:22:29.369Z</t>
  </si>
  <si>
    <t>ObjectId(66af1e26ee95d500a8dff045)</t>
  </si>
  <si>
    <t>2024-08-04T06:22:30.086Z</t>
  </si>
  <si>
    <t>ObjectId(66af1e27ee95d500a8dff054)</t>
  </si>
  <si>
    <t>You're very welcome, Denise. I'm glad to hear that having a loose plan feels like a positive step for you. Remember, it's all about taking things at your own pace and being kind to yourself during this process.
If any questions come up or if there's anything else you'd like to explore in our future sessions, please don't hesitate to bring them up. I'm here to support you. 
For now, would you like to wrap up our session, or is there anything else on your mind?</t>
  </si>
  <si>
    <t>2024-08-04T06:22:31.868Z</t>
  </si>
  <si>
    <t>ObjectId(66af1e29ee95d500a8dff068)</t>
  </si>
  <si>
    <t>I think I’m ready to wrap up for today. It's been really helpful to talk through some of this, and I feel a bit lighter. Thank you for your support, Dr. Smith. I’ll definitely think about our conversation and the idea of reading this week. Looking forward to our next session!</t>
  </si>
  <si>
    <t>2024-08-04T06:22:33.557Z</t>
  </si>
  <si>
    <t>ObjectId(66af1e29ee95d500a8dff073)</t>
  </si>
  <si>
    <t>2024-08-04T06:22:33.561Z</t>
  </si>
  <si>
    <t>ObjectId(66af1e2aee95d500a8dff07f)</t>
  </si>
  <si>
    <t>2024-08-04T06:22:34.336Z</t>
  </si>
  <si>
    <t>ObjectId(66af1e2bee95d500a8dff08e)</t>
  </si>
  <si>
    <t>I'm really glad to hear that you found our conversation helpful, Denise. It's wonderful that you're feeling a bit lighter, and I hope that picking up a book this week brings you some comfort and joy.
Thank you for sharing your thoughts with me today. I'm looking forward to our next session as well. Take care of yourself, and remember that I'm here whenever you need support. Have a good week!</t>
  </si>
  <si>
    <t>2024-08-04T06:22:35.922Z</t>
  </si>
  <si>
    <t>ObjectId(66af1e2dee95d500a8dff0a2)</t>
  </si>
  <si>
    <t>Thank you, Dr. Smith. I appreciate your support and guidance. I’ll take care, and I’m looking forward to our next session too. Have a great week!</t>
  </si>
  <si>
    <t>2024-08-04T06:22:37.029Z</t>
  </si>
  <si>
    <t>ObjectId(66af1e2dee95d500a8dff0ad)</t>
  </si>
  <si>
    <t>2024-08-04T06:22:37.036Z</t>
  </si>
  <si>
    <t>ObjectId(66af1e2dee95d500a8dff0b9)</t>
  </si>
  <si>
    <t>2024-08-04T06:22:37.775Z</t>
  </si>
  <si>
    <t>ObjectId(66af1e2dee95d500a8dff0c9)</t>
  </si>
  <si>
    <t>2024-08-04T06:22:37.789Z</t>
  </si>
  <si>
    <t>ObjectId(66af1e2fee95d500a8dff0d7)</t>
  </si>
  <si>
    <t>2024-08-04T06:22:39.638Z</t>
  </si>
  <si>
    <t>ObjectId(66af1e2fee95d500a8dff0e5)</t>
  </si>
  <si>
    <t>2024-08-04T06:22:39.642Z</t>
  </si>
  <si>
    <t>ObjectId(66af1e32ee95d500a8dff0ec)</t>
  </si>
  <si>
    <t>Thank you, Denise. As we wrap up our session today, we discussed your feelings of sadness and loneliness, especially in relation to your husband. We explored the idea of reconnecting with activities you once enjoyed, like reading, and you decided to aim for picking up a book sometime this week when you feel ready.
If you have any more questions or if there's anything else you'd like to discuss before we finish, please let me know.</t>
  </si>
  <si>
    <t>2024-08-04T06:22:42.165Z</t>
  </si>
  <si>
    <t>ObjectId(66af1e33ee95d500a8dff102)</t>
  </si>
  <si>
    <t>Instructions completed: no
The therapist did not suggest one of the three CBT exercises (Thought Record, Behavioral Activation, or Relaxation Techniques) as instructed in Task 4a. Instead, they focused on general coping strategies and activity scheduling without explicitly naming the Behavioral Activation exercise.
Last message coherent: yes</t>
  </si>
  <si>
    <t>2024-08-04T06:22:43.699Z</t>
  </si>
  <si>
    <t>ObjectId(66af1e34ee95d500a8dff10f)</t>
  </si>
  <si>
    <t>I think we've covered everything I wanted to talk about today. Thank you for summarizing it so clearly! I appreciate your support and for helping me find a way to reconnect with something I used to enjoy. I'm looking forward to reflecting on this until our next session.</t>
  </si>
  <si>
    <t>2024-08-04T06:22:44.926Z</t>
  </si>
  <si>
    <t>ObjectId(66af1e34ee95d500a8dff11a)</t>
  </si>
  <si>
    <t>2024-08-04T06:22:44.932Z</t>
  </si>
  <si>
    <t>ObjectId(66af1e35ee95d500a8dff126)</t>
  </si>
  <si>
    <t>2024-08-04T06:22:45.649Z</t>
  </si>
  <si>
    <t>ObjectId(66af1e35ee95d500a8dff136)</t>
  </si>
  <si>
    <t>2024-08-04T06:22:45.665Z</t>
  </si>
  <si>
    <t>ObjectId(66af1e37ee95d500a8dff13e)</t>
  </si>
  <si>
    <t>I'm glad to hear that, Denise! It's been a pleasure talking with you today. Remember, I'm here to support you whenever you need it. 
I wish you well as you reflect on our conversation and consider picking up that book. Take care of yourself, and I look forward to our next session. Goodbye for now!</t>
  </si>
  <si>
    <t>2024-08-04T06:22:47.581Z</t>
  </si>
  <si>
    <t>ObjectId(66af1e38ee95d500a8dff154)</t>
  </si>
  <si>
    <t>2024-08-04T06:22:48.404Z</t>
  </si>
  <si>
    <t>ObjectId(66af1e38ee95d500a8dff17a)</t>
  </si>
  <si>
    <t>2024-08-04T06:22:48.416Z</t>
  </si>
  <si>
    <t>ObjectId(66af1e38ee95d500a8dff183)</t>
  </si>
  <si>
    <t>2024-08-04T06:22:48.417Z</t>
  </si>
  <si>
    <t>ObjectId(66af1e39ee95d500a8dff18b)</t>
  </si>
  <si>
    <t>2024-08-04T06:22:49.531Z</t>
  </si>
  <si>
    <t>ObjectId(66af1e3aee95d500a8dff19f)</t>
  </si>
  <si>
    <t>Hi Dr. Smith! You can just call me Nancy. I'm feeling okay, I guess, but there are definitely some things on my mind that I’d like to talk about.</t>
  </si>
  <si>
    <t>2024-08-04T06:22:50.556Z</t>
  </si>
  <si>
    <t>ObjectId(66af1e3aee95d500a8dff1aa)</t>
  </si>
  <si>
    <t>2024-08-04T06:22:50.559Z</t>
  </si>
  <si>
    <t>ObjectId(66af1e3cee95d500a8dff1b2)</t>
  </si>
  <si>
    <t>(THINKING: I have not completed my current section yet.)
Thank you for sharing that with me, Nancy. I'm glad to hear you're feeling okay, but I understand that there are things on your mind that you'd like to discuss. 
Do you have any questions about the service or about me before we dive into your concerns?</t>
  </si>
  <si>
    <t>2024-08-04T06:22:52.195Z</t>
  </si>
  <si>
    <t>ObjectId(66af1e3dee95d500a8dff1c6)</t>
  </si>
  <si>
    <t>No, I don’t have any questions. I just want to get into it and talk about what's bothering me. I feel kind of trapped in my relationships right now, and it’s hard to manage my feelings about everything.</t>
  </si>
  <si>
    <t>2024-08-04T06:22:53.425Z</t>
  </si>
  <si>
    <t>ObjectId(66af1e3dee95d500a8dff1d1)</t>
  </si>
  <si>
    <t>2024-08-04T06:22:53.430Z</t>
  </si>
  <si>
    <t>ObjectId(66af1e40ee95d500a8dff1d9)</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</si>
  <si>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experiencing some challenging feelings in your relationships, and I'm here to help you work through that. 
To start, can you tell me a bit more about how you're feeling trapped in your relationships? What specific aspects are weighing on your mind?</t>
  </si>
  <si>
    <t>2024-08-04T06:22:56.376Z</t>
  </si>
  <si>
    <t>ObjectId(66af1e40ee95d500a8dff1eb)</t>
  </si>
  <si>
    <t>2024-08-04T06:22:56.392Z</t>
  </si>
  <si>
    <t>ObjectId(66af1e40ee95d500a8dff1f2)</t>
  </si>
  <si>
    <t>2024-08-04T06:22:56.400Z</t>
  </si>
  <si>
    <t>ObjectId(66af1e41ee95d500a8dff1fe)</t>
  </si>
  <si>
    <t>2024-08-04T06:22:57.007Z</t>
  </si>
  <si>
    <t>ObjectId(66af1e42ee95d500a8dff20b)</t>
  </si>
  <si>
    <t>Well, it's like... I just recently broke up with my ex-boyfriend, Morrison, but he keeps calling and wanting to hang out. I don't know how to make a clean break, and it just feels really overwhelming. Then there's my roommate, Connie, who wants to spend more time together than I do, and I feel guilty about that.
I guess I'm just struggling to find a balance between wanting to be alone and feeling like I'm letting people down. It’s hard to figure out what I really want.</t>
  </si>
  <si>
    <t>2024-08-04T06:22:58.650Z</t>
  </si>
  <si>
    <t>ObjectId(66af1e42ee95d500a8dff216)</t>
  </si>
  <si>
    <t>2024-08-04T06:22:58.655Z</t>
  </si>
  <si>
    <t>ObjectId(66af1e44ee95d500a8dff21e)</t>
  </si>
  <si>
    <t>(THINKING: I have not completed my current section yet.)
Thank you for sharing that with me, Nancy. It sounds like you're navigating a lot of complex emotions right now, especially with the breakup and your roommate's expectations. It's completely understandable to feel overwhelmed when trying to balance your own needs with those of others.
Can you tell me more about what you feel when Morrison calls or when Connie wants to spend time together? What emotions come up for you in those situations?</t>
  </si>
  <si>
    <t>2024-08-04T06:23:00.233Z</t>
  </si>
  <si>
    <t>ObjectId(66af1e46ee95d500a8dff232)</t>
  </si>
  <si>
    <t>When Morrison calls, I feel a mix of anxiety and guilt. I don’t want to hurt him, but I also want to move on. It’s like I'm stuck between wanting to be free and feeling bad for wanting that. 
With Connie, I feel pressured sometimes because I know she looks up to me as a friend, but I don’t want to be around her all the time. I get anxious about disappointing her, but at the same time, I just want some space. It’s all very confusing, and I feel like I’m letting everyone down no matter what I choose.</t>
  </si>
  <si>
    <t>2024-08-04T06:23:02.140Z</t>
  </si>
  <si>
    <t>ObjectId(66af1e46ee95d500a8dff23d)</t>
  </si>
  <si>
    <t>2024-08-04T06:23:02.148Z</t>
  </si>
  <si>
    <t>ObjectId(66af1e47ee95d500a8dff245)</t>
  </si>
  <si>
    <t>(THINKING: I have not completed my current section yet.)
It sounds like you're feeling a lot of pressure from both Morrison and Connie, which is understandably causing you anxiety and confusion. It's tough to feel like you're letting people down, especially when you're trying to prioritize your own needs and emotions. 
Given everything you've shared, would you like to first further explore these feelings and situations, or would you prefer to learn a CBT exercise right away to help you manage these emotions?</t>
  </si>
  <si>
    <t>2024-08-04T06:23:03.883Z</t>
  </si>
  <si>
    <t>ObjectId(66af1e48ee95d500a8dff259)</t>
  </si>
  <si>
    <t xml:space="preserve">I think I’d rather explore my feelings a bit more. I’m not sure I’m ready for exercises just yet. There’s just so much going on in my head, and I want to understand it better first. </t>
  </si>
  <si>
    <t>2024-08-04T06:23:04.908Z</t>
  </si>
  <si>
    <t>ObjectId(66af1e48ee95d500a8dff264)</t>
  </si>
  <si>
    <t>2024-08-04T06:23:04.917Z</t>
  </si>
  <si>
    <t>ObjectId(66af1e4dee95d500a8dff26c)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</si>
  <si>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willingness to explore your feelings further, Nancy. Let's dive deeper into this. 
Can you further describe the main issue you are experiencing with your relationships and how they are affecting you?</t>
  </si>
  <si>
    <t>2024-08-04T06:23:09.402Z</t>
  </si>
  <si>
    <t>ObjectId(66af1e4dee95d500a8dff27e)</t>
  </si>
  <si>
    <t>2024-08-04T06:23:09.413Z</t>
  </si>
  <si>
    <t>ObjectId(66af1e4dee95d500a8dff285)</t>
  </si>
  <si>
    <t>2024-08-04T06:23:09.417Z</t>
  </si>
  <si>
    <t>ObjectId(66af1e4dee95d500a8dff291)</t>
  </si>
  <si>
    <t>2024-08-04T06:23:09.926Z</t>
  </si>
  <si>
    <t>ObjectId(66af1e50ee95d500a8dff29e)</t>
  </si>
  <si>
    <t xml:space="preserve">The main issue is that I feel like I'm juggling too many expectations from both Morrison and Connie, and it's making me question my own feelings. With Morrison, I feel trapped because he keeps wanting to reconnect, but I know I need to stick to my decision to break up. I don’t want to hurt him, but sometimes I just wish he would move on without me.
With Connie, it’s a different kind of pressure. I appreciate her friendship, but I feel like I can't be honest about needing space. I often find myself being compliant and going along with her plans, even when I don’t want to. 
Overall, it’s like I’m constantly trying to please everyone at the cost of my own comfort. It feels tiring and makes me wonder if I would be happier just cutting ties and living alone, where I don't have to think about everyone else's needs. But then I also fear that being alone would make me feel lonely. </t>
  </si>
  <si>
    <t>2024-08-04T06:23:12.164Z</t>
  </si>
  <si>
    <t>ObjectId(66af1e50ee95d500a8dff2a9)</t>
  </si>
  <si>
    <t>2024-08-04T06:23:12.166Z</t>
  </si>
  <si>
    <t>ObjectId(66af1e52ee95d500a8dff2b1)</t>
  </si>
  <si>
    <t>(THINKING: I have not completed my current section yet.)
Thank you for sharing that, Nancy. It sounds like you're feeling a significant burden from the expectations of both Morrison and Connie, which is leading you to question your own needs and desires. It's understandable to feel tired from trying to please everyone while also grappling with the fear of loneliness if you were to cut ties.
How does this issue affect your daily life? Are there specific moments or situations where you feel this pressure the most?</t>
  </si>
  <si>
    <t>2024-08-04T06:23:14.023Z</t>
  </si>
  <si>
    <t>ObjectId(66af1e54ee95d500a8dff2c5)</t>
  </si>
  <si>
    <t>It definitely affects my daily life. For one, I'm always on edge, trying to figure out how to manage my time between work and my relationships. I feel like I'm constantly anticipating their needs, which distracts me from focusing on my job. Sometimes, I get so overwhelmed that I find myself procrastinating on work or feeling anxious about upcoming projects.
I also notice it in smaller moments, like when I get texts from either of them. My heart races, and I feel this knot in my stomach because I dread the conflict of saying no or letting them down. It’s exhausting, and I just want to feel at ease in my own life instead of walking on eggshells all the time.</t>
  </si>
  <si>
    <t>2024-08-04T06:23:16.464Z</t>
  </si>
  <si>
    <t>ObjectId(66af1e54ee95d500a8dff2d0)</t>
  </si>
  <si>
    <t>2024-08-04T06:23:16.467Z</t>
  </si>
  <si>
    <t>ObjectId(66af1e56ee95d500a8dff2d8)</t>
  </si>
  <si>
    <t>(THINKING: I have not completed my current section yet.)
It sounds like the pressure from Morrison and Connie is significantly impacting your daily life, causing you to feel anxious and distracted from your work. The anticipation of their needs and the fear of conflict are understandably exhausting, leading to feelings of unease and a lack of comfort in your own life.
Are there any specific triggers that worsen this issue for you? For example, are there certain situations or conversations that make you feel even more overwhelmed?</t>
  </si>
  <si>
    <t>2024-08-04T06:23:18.278Z</t>
  </si>
  <si>
    <t>ObjectId(66af1e58ee95d500a8dff2ec)</t>
  </si>
  <si>
    <t>Yes, definitely. I notice that when I have a busy day at work, that’s when I feel the most overwhelmed. If I’m behind on a project or have that big presentation coming up, my anxiety spikes. On those days, a text or call from either of them feels more like a burden than a comfort.
Also, any conversation about spending time together feels like a trigger. When Connie asks if we can have a movie night or something, I feel guilty for wanting to say no, especially when I know she looks forward to it. With Morrison, it’s the moments when he talks about wanting to be friends again or expresses that he misses me—those conversations remind me of the breakup and how hard it is to let go. It makes me second-guess my decision. It's all so emotionally draining.</t>
  </si>
  <si>
    <t>2024-08-04T06:23:20.563Z</t>
  </si>
  <si>
    <t>ObjectId(66af1e58ee95d500a8dff2f7)</t>
  </si>
  <si>
    <t>2024-08-04T06:23:20.568Z</t>
  </si>
  <si>
    <t>ObjectId(66af1e5aee95d500a8dff2ff)</t>
  </si>
  <si>
    <t>(THINKING: I have not completed my current section yet.)
Thank you for sharing those specific triggers, Nancy. It makes sense that busy workdays would heighten your anxiety, making interactions with Morrison and Connie feel more burdensome. The guilt you feel when declining invitations or dealing with Morrison's attempts to reconnect adds another layer of emotional strain.
Now, what have you tried so far to address this issue? Have you taken any steps to manage these feelings or the expectations from both Morrison and Connie?</t>
  </si>
  <si>
    <t>2024-08-04T06:23:22.613Z</t>
  </si>
  <si>
    <t>ObjectId(66af1e5cee95d500a8dff313)</t>
  </si>
  <si>
    <t xml:space="preserve">I’ve tried to set some boundaries, like telling Morrison that I need some space and that it’s not a good time for us to talk, but that only seems to work for a little while. He ends up contacting me again, and I feel bad for shutting him out, so I reply. 
With Connie, I try to suggest activities that are less demanding of my time, like just hanging out for a short coffee instead of a whole evening. But I still feel guilty when I do that, like I’m rejecting her. 
I haven’t really committed to a plan or anything consistent because the guilt eats away at me, and I often end up giving in to their requests. I know I want to make some changes, but it's hard to stick to them when I feel so responsible for their feelings. </t>
  </si>
  <si>
    <t>2024-08-04T06:23:24.963Z</t>
  </si>
  <si>
    <t>ObjectId(66af1e5cee95d500a8dff31e)</t>
  </si>
  <si>
    <t>2024-08-04T06:23:24.968Z</t>
  </si>
  <si>
    <t>ObjectId(66af1e5eee95d500a8dff326)</t>
  </si>
  <si>
    <t>(THINKING: I have not completed my current section yet.)
It sounds like you've made some attempts to set boundaries with both Morrison and Connie, but the guilt and responsibility you feel for their emotions are making it difficult to maintain those boundaries consistently. It's understandable that you would want to avoid hurting them, but it's also important to prioritize your own well-being.
Finally, what emotions do you feel when these issues arise? How do you typically respond emotionally when faced with these situations?</t>
  </si>
  <si>
    <t>2024-08-04T06:23:26.806Z</t>
  </si>
  <si>
    <t>ObjectId(66af1e60ee95d500a8dff33a)</t>
  </si>
  <si>
    <t>When these issues arise, I often feel anxious and overwhelmed. There's this tightness in my chest when I think about confronting either of them or having to say no. I get really frustrated with myself for not being able to be stronger in those moments. I just want to be clear about what I need, but I end up feeling paralyzed by the fear of disappointing them.
I also feel a sense of sadness because I want to maintain my friendships, but I’m starting to realize that my needs matter too. It’s like this internal battle where I want to be there for them, but I also want to take care of myself. I end up feeling drained and somewhat resentful, which isn’t fair to them.</t>
  </si>
  <si>
    <t>2024-08-04T06:23:28.758Z</t>
  </si>
  <si>
    <t>ObjectId(66af1e60ee95d500a8dff345)</t>
  </si>
  <si>
    <t>2024-08-04T06:23:28.767Z</t>
  </si>
  <si>
    <t>ObjectId(66af1e68ee95d500a8dff34d)</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</si>
  <si>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all of that, Nancy. To summarize what you've shared:
You feel overwhelmed by the expectations from both Morrison and Connie, which leads to anxiety and guilt. You’ve tried to set boundaries, but you often find it difficult to maintain them due to the fear of disappointing them. This pressure affects your daily life, especially during busy workdays, and you feel a tightness in your chest when faced with the need to confront them or say no. You also experience frustration with yourself for not being able to assert your needs, and you feel drained and somewhat resentful, which you recognize isn't fair to them. 
Did I capture your feelings and experiences accurately? Is there anything you would like to add or change?</t>
  </si>
  <si>
    <t>2024-08-04T06:23:36.243Z</t>
  </si>
  <si>
    <t>ObjectId(66af1e68ee95d500a8dff35f)</t>
  </si>
  <si>
    <t>2024-08-04T06:23:36.259Z</t>
  </si>
  <si>
    <t>ObjectId(66af1e68ee95d500a8dff366)</t>
  </si>
  <si>
    <t>2024-08-04T06:23:36.263Z</t>
  </si>
  <si>
    <t>ObjectId(66af1e68ee95d500a8dff372)</t>
  </si>
  <si>
    <t>2024-08-04T06:23:36.996Z</t>
  </si>
  <si>
    <t>ObjectId(66af1e6aee95d500a8dff37f)</t>
  </si>
  <si>
    <t>Yes, you've captured everything well, Dr. Smith. That's exactly how I've been feeling. It helps to see it all laid out like that. I guess I just want to find a way to feel more comfortable with my own needs without feeling bad about it. I’m not sure how to do that yet, though.</t>
  </si>
  <si>
    <t>2024-08-04T06:23:38.174Z</t>
  </si>
  <si>
    <t>ObjectId(66af1e6aee95d500a8dff38a)</t>
  </si>
  <si>
    <t>2024-08-04T06:23:38.176Z</t>
  </si>
  <si>
    <t>ObjectId(66af1e6eee95d500a8dff392)</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</si>
  <si>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resonated with you, Nancy. It’s important to acknowledge your needs without feeling guilty about them. 
To help you work towards feeling more comfortable with your own needs, I would like to suggest a CBT exercise. Based on what you've shared, I think the "Thought Record" exercise could be beneficial. This exercise helps you challenge and reframe negative thoughts, which might assist you in addressing the guilt and anxiety you feel in these situations.
Would you like to learn more about this exercise, or do you have any questions about it?</t>
  </si>
  <si>
    <t>2024-08-04T06:23:42.474Z</t>
  </si>
  <si>
    <t>ObjectId(66af1e6eee95d500a8dff3a4)</t>
  </si>
  <si>
    <t>2024-08-04T06:23:42.482Z</t>
  </si>
  <si>
    <t>ObjectId(66af1e6eee95d500a8dff3ab)</t>
  </si>
  <si>
    <t>2024-08-04T06:23:42.486Z</t>
  </si>
  <si>
    <t>ObjectId(66af1e6fee95d500a8dff3b7)</t>
  </si>
  <si>
    <t>Instructions completed: no
The therapist did not ask the patient to confirm if the summary was accurate before proceeding to the next section.
Last message coherent: yes</t>
  </si>
  <si>
    <t>2024-08-04T06:23:43.494Z</t>
  </si>
  <si>
    <t>ObjectId(66af1e70ee95d500a8dff3c4)</t>
  </si>
  <si>
    <t>I appreciate that suggestion, Dr. Smith, but I’m not sure I’m ready to jump into exercises just yet. Can we maybe talk a bit more about how to feel okay with having my needs? I just want to understand that part better before doing an exercise.</t>
  </si>
  <si>
    <t>2024-08-04T06:23:44.527Z</t>
  </si>
  <si>
    <t>ObjectId(66af1e70ee95d500a8dff3cf)</t>
  </si>
  <si>
    <t>2024-08-04T06:23:44.534Z</t>
  </si>
  <si>
    <t>ObjectId(66af1e72ee95d500a8dff3d7)</t>
  </si>
  <si>
    <t>(THINKING: I have not completed my current section yet.)
I completely understand, Nancy. It's important to feel ready before diving into exercises, and discussing your needs further is a valuable step. 
Let's explore how you can feel more comfortable with having your own needs. One approach is to start by recognizing that your needs are just as valid as those of others. It might help to reflect on the following questions:
1. What are some of your personal needs that you feel are being overlooked?
2. How do you think meeting those needs could positively impact your relationships and overall well-being?
3. Can you think of small, manageable ways to express your needs to Morrison and Connie without feeling guilty?
By considering these questions, you might begin to see that prioritizing your own needs can lead to healthier relationships and a greater sense of self-acceptance. What are your thoughts on this approach?</t>
  </si>
  <si>
    <t>2024-08-04T06:23:46.983Z</t>
  </si>
  <si>
    <t>ObjectId(66af1e75ee95d500a8dff3eb)</t>
  </si>
  <si>
    <t xml:space="preserve">I like the idea of reflecting on my needs. It feels like an important step. 
1. For my personal needs, I realize I need more alone time to recharge and focus on work, but I often push that aside for their sake. 
2. Meeting those needs could help me feel less anxious and more in control of my life, which I think would make me more present in my relationships too. If I could take care of myself, I could be there for them without feeling so drained.
3. As for small ways to express my needs, maybe I could start with just being honest about needing some evenings to myself without offering an invitation to hang out. Like, I could say something like, "I really need some time to focus on work and recharge this week." 
Thinking about it this way does help me see that I deserve to take care of my needs too. Thanks for guiding me through this! </t>
  </si>
  <si>
    <t>2024-08-04T06:23:49.368Z</t>
  </si>
  <si>
    <t>ObjectId(66af1e75ee95d500a8dff3f6)</t>
  </si>
  <si>
    <t>2024-08-04T06:23:49.372Z</t>
  </si>
  <si>
    <t>ObjectId(66af1e79ee95d500a8dff3fe)</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</si>
  <si>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reflecting on your needs feels like an important step for you, Nancy. Your insights about needing alone time and how that could positively impact your relationships are very valuable. 
Since you seem open to exploring your needs further, would you like to consider one of the CBT exercises now? The "Thought Record" could help you challenge any negative thoughts that arise when you express your needs. Alternatively, we could look at "Behavioral Activation" to help you engage in activities that bring you joy, or "Relaxation Techniques" to help reduce stress and anxiety. Which one resonates with you?</t>
  </si>
  <si>
    <t>2024-08-04T06:23:53.840Z</t>
  </si>
  <si>
    <t>ObjectId(66af1e79ee95d500a8dff410)</t>
  </si>
  <si>
    <t>2024-08-04T06:23:53.846Z</t>
  </si>
  <si>
    <t>ObjectId(66af1e79ee95d500a8dff417)</t>
  </si>
  <si>
    <t>2024-08-04T06:23:53.848Z</t>
  </si>
  <si>
    <t>ObjectId(66af1e7aee95d500a8dff423)</t>
  </si>
  <si>
    <t>Instructions completed: no
The therapist did not allow the patient to select an exercise and did not proceed with the corresponding section based on the patient's choice.
Last message coherent: yes</t>
  </si>
  <si>
    <t>2024-08-04T06:23:54.782Z</t>
  </si>
  <si>
    <t>ObjectId(66af1e7cee95d500a8dff430)</t>
  </si>
  <si>
    <t>I appreciate the options, Dr. Smith, but I think I’d like to take a little more time to reflect on my needs and how to express them before jumping into exercises. I feel like understanding where I'm coming from will help me be more effective in the future. Could we focus on that for now?</t>
  </si>
  <si>
    <t>2024-08-04T06:23:56.140Z</t>
  </si>
  <si>
    <t>ObjectId(66af1e7cee95d500a8dff43b)</t>
  </si>
  <si>
    <t>2024-08-04T06:23:56.143Z</t>
  </si>
  <si>
    <t>ObjectId(66af1e7fee95d500a8dff443)</t>
  </si>
  <si>
    <t>(THINKING: I have not completed my current section yet.)
I completely understand, Nancy. Taking the time to reflect on your needs and how to express them is a crucial step, and it's great that you're prioritizing that understanding. 
Let's continue to explore this. What other aspects of your needs do you think are important to consider? For example, are there any fears or concerns that come up when you think about expressing your needs to Morrison and Connie? How do you envision your relationships changing if you start to prioritize your own needs more?</t>
  </si>
  <si>
    <t>2024-08-04T06:23:59.162Z</t>
  </si>
  <si>
    <t>ObjectId(66af1e81ee95d500a8dff457)</t>
  </si>
  <si>
    <t>When I think about expressing my needs, a few fears come to mind. I worry that Morrison will feel rejected, and it might lead to him trying even harder to win me back, which would make it even more difficult for me to stick to my boundaries. With Connie, I fear that she might take it personally and feel hurt, which I really don’t want to do. I guess there's a fear of creating tension in those relationships.
If I start to prioritize my needs more, I hope it would lead to healthier boundaries and less resentment. I imagine being able to enjoy time with both of them without feeling overwhelmed, which could actually strengthen our friendships. I’d like to feel more confident that I can express what I need without feeling guilty or scared about the backlash. It feels like a long way to go, but I want to believe it’s possible.</t>
  </si>
  <si>
    <t>2024-08-04T06:24:01.515Z</t>
  </si>
  <si>
    <t>ObjectId(66af1e81ee95d500a8dff462)</t>
  </si>
  <si>
    <t>2024-08-04T06:24:01.522Z</t>
  </si>
  <si>
    <t>ObjectId(66af1e84ee95d500a8dff46a)</t>
  </si>
  <si>
    <t>(THINKING: I have not completed my current section yet.)
It's completely valid to have those fears, Nancy. The concern about how Morrison and Connie might react is understandable, especially when you care about their feelings. However, it’s also important to recognize that prioritizing your needs can lead to healthier relationships in the long run. 
Imagining a future where you can enjoy time with them without feeling overwhelmed is a positive step. Building that confidence to express your needs without guilt will take time, but it is definitely possible.
As we continue to explore this, what do you think would be the first small step you could take towards expressing your needs? How might you prepare for those conversations with Morrison and Connie?</t>
  </si>
  <si>
    <t>2024-08-04T06:24:04.696Z</t>
  </si>
  <si>
    <t>ObjectId(66af1e87ee95d500a8dff47e)</t>
  </si>
  <si>
    <t>I think a small step could be to write down what I want to say to both of them before actually talking to them, just to get my thoughts organized. It might help to clarify my feelings and what I need without getting flustered in the moment. 
For Morrison, I could write something like, "I appreciate everything we had, but I need some space to focus on myself and move forward." For Connie, I might say, "I love spending time with you, but I also need some evenings to recharge and work on my responsibilities." 
I could practice those conversations in front of a mirror or with a friend to gain a bit of confidence. Preparing like this could make it feel less daunting and help me articulate my needs more clearly. What do you think?</t>
  </si>
  <si>
    <t>2024-08-04T06:24:07.261Z</t>
  </si>
  <si>
    <t>ObjectId(66af1e87ee95d500a8dff489)</t>
  </si>
  <si>
    <t>2024-08-04T06:24:07.266Z</t>
  </si>
  <si>
    <t>ObjectId(66af1e8aee95d500a8dff491)</t>
  </si>
  <si>
    <t>(THINKING: I have not completed my current section yet.)
I think that's a fantastic approach, Nancy! Writing down what you want to say can help you clarify your thoughts and feelings, making it easier to communicate your needs. Practicing those conversations, whether in front of a mirror or with a friend, can also build your confidence and reduce anxiety when the time comes to speak with Morrison and Connie.
Taking these small steps will empower you to express your needs more effectively and help you feel more in control of your relationships. 
If you're feeling ready, we can also explore the CBT exercises whenever you feel comfortable. They can provide additional tools to support you in this journey. For now, do you have any other thoughts or questions about what we've discussed?</t>
  </si>
  <si>
    <t>2024-08-04T06:24:10.161Z</t>
  </si>
  <si>
    <t>ObjectId(66af1e8bee95d500a8dff4a5)</t>
  </si>
  <si>
    <t>Thank you, Dr. Smith! I feel like I have a clearer path now, and I appreciate your support. I think I’ll focus on writing down what I want to say and practicing those conversations first before jumping into exercises. It feels right to take it one step at a time.
For now, I don’t have any more questions, but I’m looking forward to working on this and seeing how things change. I really appreciate your guidance today!</t>
  </si>
  <si>
    <t>2024-08-04T06:24:11.766Z</t>
  </si>
  <si>
    <t>ObjectId(66af1e8bee95d500a8dff4b0)</t>
  </si>
  <si>
    <t>2024-08-04T06:24:11.773Z</t>
  </si>
  <si>
    <t>ObjectId(66af1e90ee95d500a8dff4b8)</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</si>
  <si>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feel clearer about your path forward, Nancy! Taking it one step at a time is a wise approach, and I'm here to support you whenever you're ready to explore further.
As we wrap up our session today, we discussed your feelings about needing to express your needs to Morrison and Connie. You came up with a plan to write down what you want to say and practice those conversations, which is a great step towards building your confidence and setting healthy boundaries.
Do you have any more questions or is there anything else you would like to discuss before we finish?</t>
  </si>
  <si>
    <t>2024-08-04T06:24:16.178Z</t>
  </si>
  <si>
    <t>ObjectId(66af1e90ee95d500a8dff4ca)</t>
  </si>
  <si>
    <t>2024-08-04T06:24:16.195Z</t>
  </si>
  <si>
    <t>ObjectId(66af1e90ee95d500a8dff4d1)</t>
  </si>
  <si>
    <t>2024-08-04T06:24:16.200Z</t>
  </si>
  <si>
    <t>ObjectId(66af1e91ee95d500a8dff4dd)</t>
  </si>
  <si>
    <t>2024-08-04T06:24:17.701Z</t>
  </si>
  <si>
    <t>ObjectId(66af1e92ee95d500a8dff4ea)</t>
  </si>
  <si>
    <t xml:space="preserve">No, I think we've covered everything I wanted to talk about today, Dr. Smith. I feel much better after our conversation and have a plan to work on. Thank you for your help and understanding! I really appreciate it. </t>
  </si>
  <si>
    <t>2024-08-04T06:24:18.937Z</t>
  </si>
  <si>
    <t>ObjectId(66af1e92ee95d500a8dff4f5)</t>
  </si>
  <si>
    <t>2024-08-04T06:24:18.940Z</t>
  </si>
  <si>
    <t>ObjectId(66af1e96ee95d500a8dff4fd)</t>
  </si>
  <si>
    <t>(THINKING: I have completed my current section.)
Thank you for sharing that, Nancy. I'm glad to hear that you feel better after our conversation and that you have a plan to work on. 
To summarize, we discussed your feelings of being overwhelmed by the expectations from Morrison and Connie, and how that has led to anxiety and guilt. You identified the importance of expressing your needs and came up with a plan to write down what you want to say to them and practice those conversations. This is a significant step towards setting healthy boundaries and prioritizing your well-being.
If you have any more questions or if there's anything else you'd like to discuss in the future, please don't hesitate to reach out. I'm here to support you. 
I wish you all the best as you work on this, and I hope to talk to you again soon. Goodbye for now!</t>
  </si>
  <si>
    <t>2024-08-04T06:24:22.114Z</t>
  </si>
  <si>
    <t>ObjectId(66af1e96ee95d500a8dff50f)</t>
  </si>
  <si>
    <t>2024-08-04T06:24:22.131Z</t>
  </si>
  <si>
    <t>ObjectId(66af1e97ee95d500a8dff51c)</t>
  </si>
  <si>
    <t>2024-08-04T06:24:23.855Z</t>
  </si>
  <si>
    <t>ObjectId(66af1e97ee95d500a8dff542)</t>
  </si>
  <si>
    <t>2024-08-04T06:24:23.891Z</t>
  </si>
  <si>
    <t>ObjectId(66af1e97ee95d500a8dff54b)</t>
  </si>
  <si>
    <t>2024-08-04T06:24:23.894Z</t>
  </si>
  <si>
    <t>ObjectId(66af1e98ee95d500a8dff553)</t>
  </si>
  <si>
    <t>2024-08-04T06:24:24.869Z</t>
  </si>
  <si>
    <t>ObjectId(66af1e99ee95d500a8dff567)</t>
  </si>
  <si>
    <t>Hi, Dr. Smith! I'm feeling okay, I guess. Just a bit overwhelmed with everything going on—work, relationships, and all that. It's a lot to handle.</t>
  </si>
  <si>
    <t>2024-08-04T06:24:25.572Z</t>
  </si>
  <si>
    <t>ObjectId(66af1e99ee95d500a8dff572)</t>
  </si>
  <si>
    <t>2024-08-04T06:24:25.580Z</t>
  </si>
  <si>
    <t>ObjectId(66af1e9aee95d500a8dff57a)</t>
  </si>
  <si>
    <t>(THINKING: I have not completed my current section yet.)
Thank you for sharing that with me. It sounds like you have a lot on your plate right now. Before we dive deeper, what name do you prefer to be called by?</t>
  </si>
  <si>
    <t>2024-08-04T06:24:26.814Z</t>
  </si>
  <si>
    <t>ObjectId(66af1e9cee95d500a8dff58e)</t>
  </si>
  <si>
    <t>You can just call me Nancy. That's my name!</t>
  </si>
  <si>
    <t>2024-08-04T06:24:28.366Z</t>
  </si>
  <si>
    <t>ObjectId(66af1e9cee95d500a8dff599)</t>
  </si>
  <si>
    <t>2024-08-04T06:24:28.368Z</t>
  </si>
  <si>
    <t>ObjectId(66af1e9dee95d500a8dff5a1)</t>
  </si>
  <si>
    <t>2024-08-04T06:24:29.577Z</t>
  </si>
  <si>
    <t>ObjectId(66af1e9eee95d500a8dff5b5)</t>
  </si>
  <si>
    <t>Not really, I think I understand how this works. I'm just hoping to talk about what’s been bothering me lately, especially about my relationships.</t>
  </si>
  <si>
    <t>2024-08-04T06:24:30.308Z</t>
  </si>
  <si>
    <t>ObjectId(66af1e9eee95d500a8dff5c0)</t>
  </si>
  <si>
    <t>2024-08-04T06:24:30.316Z</t>
  </si>
  <si>
    <t>ObjectId(66af1ea0ee95d500a8dff5c8)</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</si>
  <si>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Now that we've established a bit of context, let's move forward. Since you mentioned wanting to talk about what's been bothering you, would you like to first further explore your problem, or would you prefer to learn a CBT exercise right away?</t>
  </si>
  <si>
    <t>2024-08-04T06:24:32.857Z</t>
  </si>
  <si>
    <t>ObjectId(66af1ea0ee95d500a8dff5da)</t>
  </si>
  <si>
    <t>2024-08-04T06:24:32.862Z</t>
  </si>
  <si>
    <t>ObjectId(66af1ea0ee95d500a8dff5e1)</t>
  </si>
  <si>
    <t>2024-08-04T06:24:32.865Z</t>
  </si>
  <si>
    <t>ObjectId(66af1ea1ee95d500a8dff5ed)</t>
  </si>
  <si>
    <t>Instructions completed: no
The therapist did not explicitly confirm that the patient had no more questions before proceeding.
Last message coherent: yes</t>
  </si>
  <si>
    <t>2024-08-04T06:24:33.563Z</t>
  </si>
  <si>
    <t>ObjectId(66af1ea2ee95d500a8dff5fa)</t>
  </si>
  <si>
    <t>I think I’d rather explore what's been bothering me first. There’s a lot I want to say about my relationships, especially with my ex-boyfriend and my roommate. It just feels like everything is a bit heavy on my heart right now.</t>
  </si>
  <si>
    <t>2024-08-04T06:24:34.662Z</t>
  </si>
  <si>
    <t>ObjectId(66af1ea2ee95d500a8dff605)</t>
  </si>
  <si>
    <t>2024-08-04T06:24:34.667Z</t>
  </si>
  <si>
    <t>ObjectId(66af1ea6ee95d500a8dff60d)</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</si>
  <si>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dive deeper into what you're feeling. Can you further describe the main issue you are experiencing with your relationships?</t>
  </si>
  <si>
    <t>2024-08-04T06:24:38.058Z</t>
  </si>
  <si>
    <t>ObjectId(66af1ea6ee95d500a8dff61f)</t>
  </si>
  <si>
    <t>2024-08-04T06:24:38.063Z</t>
  </si>
  <si>
    <t>ObjectId(66af1ea6ee95d500a8dff626)</t>
  </si>
  <si>
    <t>2024-08-04T06:24:38.065Z</t>
  </si>
  <si>
    <t>ObjectId(66af1ea7ee95d500a8dff632)</t>
  </si>
  <si>
    <t>Instructions completed: no
The therapist did not wait for the patient's response after asking how they were doing today (Task 2a) and did not show empathy and understanding before asking a follow-up question (Task 2b).
Last message coherent: yes</t>
  </si>
  <si>
    <t>2024-08-04T06:24:39.099Z</t>
  </si>
  <si>
    <t>ObjectId(66af1ea8ee95d500a8dff63f)</t>
  </si>
  <si>
    <t>Sure. Well, with my ex-boyfriend Morrison, it's been really hard to fully move on. We broke up, but he still keeps calling and wanting to meet. I feel guilty sometimes, like maybe I'm letting him down. It makes it tough to feel free and really finalize the breakup. 
And then there's my roommate Connie. She wants to spend more time together than I do, and I don't want to hurt her feelings, but sometimes I just need my own space. It feels like I'm juggling everyone's needs and not really taking care of my own. All of this just makes me feel trapped, like I can't breathe.</t>
  </si>
  <si>
    <t>2024-08-04T06:24:40.847Z</t>
  </si>
  <si>
    <t>ObjectId(66af1ea8ee95d500a8dff64a)</t>
  </si>
  <si>
    <t>2024-08-04T06:24:40.851Z</t>
  </si>
  <si>
    <t>ObjectId(66af1eaaee95d500a8dff652)</t>
  </si>
  <si>
    <t>(THINKING: I have not completed my current section yet.)
Thank you for sharing that, Nancy. It sounds like you're feeling quite overwhelmed by the expectations of both Morrison and Connie, and it's understandable to feel trapped in that situation. 
How does this issue affect your daily life?</t>
  </si>
  <si>
    <t>2024-08-04T06:24:42.180Z</t>
  </si>
  <si>
    <t>ObjectId(66af1eacee95d500a8dff666)</t>
  </si>
  <si>
    <t>It's definitely affecting me more than I’d like to admit. I find it hard to concentrate at work because I’m constantly thinking about the relationships and how to handle them. The stress definitely makes it harder to focus on my tasks, and I've been feeling anxious about an upcoming presentation that I really don’t want to mess up.
On top of that, it’s emotionally exhausting. I sometimes dread coming home because I know Connie will want to talk or hang out. And with Morrison, I feel this tug-of-war in my mind about whether I should give in to his requests or stand firm on my decision to break up. It feels like I’m always second-guessing myself and worrying about what others want instead of what I need.</t>
  </si>
  <si>
    <t>2024-08-04T06:24:44.435Z</t>
  </si>
  <si>
    <t>ObjectId(66af1eacee95d500a8dff671)</t>
  </si>
  <si>
    <t>2024-08-04T06:24:44.447Z</t>
  </si>
  <si>
    <t>ObjectId(66af1eadee95d500a8dff679)</t>
  </si>
  <si>
    <t>(THINKING: I have not completed my current section yet.)
It sounds like the pressure from both Morrison and Connie is really taking a toll on your mental and emotional well-being, making it difficult for you to focus on your work and feel at ease in your own space. 
Are there any specific triggers that worsen this issue for you?</t>
  </si>
  <si>
    <t>2024-08-04T06:24:45.862Z</t>
  </si>
  <si>
    <t>ObjectId(66af1eafee95d500a8dff68d)</t>
  </si>
  <si>
    <t>Definitely. I think any time I get a text or call from Morrison, my heart starts racing, and I feel this wave of anxiety. I worry about what he wants or if he’s going to try to convince me to see him again. 
With Connie, it’s when she makes plans for us without checking in first. I feel trapped in those situations, like I have to say yes just to keep the peace, even if I really don’t want to. All these little moments build up, and then I end up feeling really stressed and upset. It’s like I’m on edge, waiting for the next time I’ll have to navigate one of these situations.</t>
  </si>
  <si>
    <t>2024-08-04T06:24:47.806Z</t>
  </si>
  <si>
    <t>ObjectId(66af1eafee95d500a8dff698)</t>
  </si>
  <si>
    <t>2024-08-04T06:24:47.807Z</t>
  </si>
  <si>
    <t>ObjectId(66af1eb1ee95d500a8dff6a0)</t>
  </si>
  <si>
    <t>(THINKING: I have not completed my current section yet.)
Thank you for sharing that, Nancy. It seems that receiving communication from Morrison triggers a lot of anxiety for you, and Connie's uncoordinated plans make you feel trapped and pressured. These moments create a buildup of stress that leaves you feeling on edge.
What have you tried so far to address these issues?</t>
  </si>
  <si>
    <t>2024-08-04T06:24:49.343Z</t>
  </si>
  <si>
    <t>ObjectId(66af1eb3ee95d500a8dff6b4)</t>
  </si>
  <si>
    <t>I've tried a few things, but nothing seems to stick. With Morrison, I've attempted to set boundaries—like telling him I need space and that the relationship is over. But then he calls again, and I find it hard to stay firm. I guess I don’t want to be confrontational or hurt his feelings.
With Connie, I’ve tried to be more upfront about needing my own time, but it usually ends up with her being disappointed or sad, which makes me feel guilty. I just end up going along with what she wants to keep the peace, even though it doesn’t work for me.
I’ve also thought about spending more time alone to regain my sense of self, but then I feel guilty about neglecting my relationships—or is that just my fear of being alone? It’s confusing. I don't really know how to navigate it all.</t>
  </si>
  <si>
    <t>2024-08-04T06:24:51.909Z</t>
  </si>
  <si>
    <t>ObjectId(66af1eb3ee95d500a8dff6bf)</t>
  </si>
  <si>
    <t>2024-08-04T06:24:51.917Z</t>
  </si>
  <si>
    <t>ObjectId(66af1eb5ee95d500a8dff6c7)</t>
  </si>
  <si>
    <t>(THINKING: I have not completed my current section yet.)
It sounds like you've been trying to set boundaries with both Morrison and Connie, but the fear of confrontation and the guilt of disappointing them are making it difficult for you to maintain those boundaries. You also seem to be struggling with the balance between taking care of your own needs and feeling responsible for their feelings, which is understandably confusing.
Lastly, what emotions do you feel when these issues arise?</t>
  </si>
  <si>
    <t>2024-08-04T06:24:53.641Z</t>
  </si>
  <si>
    <t>ObjectId(66af1eb8ee95d500a8dff6db)</t>
  </si>
  <si>
    <t>When these issues come up, I feel a mix of emotions. There’s definitely anxiety when I think about dealing with Morrison or Connie. I worry about making the wrong choice or hurting them, and that makes me feel really uneasy.
I also feel frustrated with myself for not being able to stick to my boundaries. I wish I could just stand up for what I want without feeling guilty, but I often end up feeling like I'm disappointing them or that I'm being selfish.
And underneath all that, there's a sadness about how my relationships are playing out. I feel like I'm messing things up and that if I can't be perfect in these relationships, it might be easier just to walk away from them completely. It makes me doubt myself and my ability to connect with people. Overall, it's really heavy.</t>
  </si>
  <si>
    <t>2024-08-04T06:24:56.006Z</t>
  </si>
  <si>
    <t>ObjectId(66af1eb8ee95d500a8dff6e6)</t>
  </si>
  <si>
    <t>2024-08-04T06:24:56.014Z</t>
  </si>
  <si>
    <t>ObjectId(66af1ebbee95d500a8dff6ee)</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</si>
  <si>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To summarize what you've shared, it seems that you're feeling overwhelmed by your relationships with Morrison and Connie. You struggle with anxiety and guilt when trying to set boundaries, which leads to frustration and sadness about how these relationships are affecting your sense of self. You feel trapped between wanting to please others and needing to take care of your own emotional well-being. 
Did I capture your feelings and experiences correctly?</t>
  </si>
  <si>
    <t>2024-08-04T06:24:59.994Z</t>
  </si>
  <si>
    <t>ObjectId(66af1ebcee95d500a8dff700)</t>
  </si>
  <si>
    <t>2024-08-04T06:25:00.002Z</t>
  </si>
  <si>
    <t>ObjectId(66af1ebcee95d500a8dff707)</t>
  </si>
  <si>
    <t>2024-08-04T06:25:00.005Z</t>
  </si>
  <si>
    <t>ObjectId(66af1ebdee95d500a8dff713)</t>
  </si>
  <si>
    <t>Instructions completed: no
The therapist has not yet completed Task 3b, which involves waiting for the patient's confirmation or updates on the problem summary and then potentially updating and resending the summary.
Last message coherent: yes</t>
  </si>
  <si>
    <t>2024-08-04T06:25:01.741Z</t>
  </si>
  <si>
    <t>ObjectId(66af1ebeee95d500a8dff720)</t>
  </si>
  <si>
    <t>Yes, you captured it perfectly. It’s like I’m stuck in this cycle of trying to manage everyone else's expectations while neglecting my own needs. I just want to find a way to feel more in control and less overwhelmed by all these emotions and relationships.</t>
  </si>
  <si>
    <t>2024-08-04T06:25:02.771Z</t>
  </si>
  <si>
    <t>ObjectId(66af1ebeee95d500a8dff72b)</t>
  </si>
  <si>
    <t>2024-08-04T06:25:02.779Z</t>
  </si>
  <si>
    <t>ObjectId(66af1ec3ee95d500a8dff733)</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</si>
  <si>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I understood you correctly. To help you feel more in control and less overwhelmed, I would like to suggest a CBT exercise. Based on what you've shared, I think the "Thought Record" exercise could be beneficial. It focuses on challenging and reframing negative thoughts, which might help you navigate your feelings about your relationships and set healthier boundaries.
Would you like to learn more about this exercise, or do you have any questions about it?</t>
  </si>
  <si>
    <t>2024-08-04T06:25:07.468Z</t>
  </si>
  <si>
    <t>ObjectId(66af1ec3ee95d500a8dff745)</t>
  </si>
  <si>
    <t>2024-08-04T06:25:07.488Z</t>
  </si>
  <si>
    <t>ObjectId(66af1ec3ee95d500a8dff74c)</t>
  </si>
  <si>
    <t>2024-08-04T06:25:07.494Z</t>
  </si>
  <si>
    <t>ObjectId(66af1ec4ee95d500a8dff758)</t>
  </si>
  <si>
    <t>Instructions completed: no
The therapist did not update the problem summary and resend it to the patient after the patient confirmed the initial summary. They proceeded to suggest a CBT exercise without confirming the updated summary.
Last message coherent: yes</t>
  </si>
  <si>
    <t>2024-08-04T06:25:08.700Z</t>
  </si>
  <si>
    <t>ObjectId(66af1ec5ee95d500a8dff765)</t>
  </si>
  <si>
    <t>I think that sounds interesting, but I'm a bit hesitant. Can we go through it together? Sometimes I struggle with trying these exercises on my own. I just want to feel supported while navigating this.</t>
  </si>
  <si>
    <t>2024-08-04T06:25:09.659Z</t>
  </si>
  <si>
    <t>ObjectId(66af1ec5ee95d500a8dff770)</t>
  </si>
  <si>
    <t>2024-08-04T06:25:09.660Z</t>
  </si>
  <si>
    <t>ObjectId(66af1ec8ee95d500a8dff778)</t>
  </si>
  <si>
    <t>(THINKING: I have not completed my current section yet.)
It's completely understandable to feel hesitant, and I'm here to support you through this process. We can definitely go through the "Thought Record" exercise together. 
The steps involved in this exercise are as follows:
1. Identify a distressing thought.
2. Write down the thought.
3. Note the emotion and intensity associated with the thought.
4. Challenge the thought by looking for evidence for and against it.
5. Reframe the thought into a more balanced perspective.
6. Note the new emotion and intensity.
Shall we start with the first step? Can you think of a distressing thought related to your relationships that you'd like to work on?</t>
  </si>
  <si>
    <t>2024-08-04T06:25:12.588Z</t>
  </si>
  <si>
    <t>ObjectId(66af1ecaee95d500a8dff78c)</t>
  </si>
  <si>
    <t>Okay, I think I have one. A distressing thought I've been having is: "If I don't keep everyone happy, I’ll end up alone." It feels really heavy, and I'm worried that it might come true.</t>
  </si>
  <si>
    <t>2024-08-04T06:25:14.132Z</t>
  </si>
  <si>
    <t>ObjectId(66af1ecaee95d500a8dff797)</t>
  </si>
  <si>
    <t>2024-08-04T06:25:14.142Z</t>
  </si>
  <si>
    <t>ObjectId(66af1eccee95d500a8dff79f)</t>
  </si>
  <si>
    <t>(THINKING: I have not completed my current section yet.)
Great choice, Nancy. The thought "If I don't keep everyone happy, I’ll end up alone" is definitely a heavy one, and it's understandable that it brings up a lot of worry for you.
Now, let's move on to the next step. Can you note the emotion you feel when you think this thought, and rate the intensity of that emotion on a scale from 1 to 10?</t>
  </si>
  <si>
    <t>2024-08-04T06:25:16.080Z</t>
  </si>
  <si>
    <t>ObjectId(66af1ecdee95d500a8dff7b3)</t>
  </si>
  <si>
    <t>When I think that thought, I feel anxious and a bit sad. I would say the intensity is around an 8. It really weighs on me, especially when I’m trying to figure out how to manage my relationships.</t>
  </si>
  <si>
    <t>2024-08-04T06:25:17.195Z</t>
  </si>
  <si>
    <t>ObjectId(66af1ecdee95d500a8dff7be)</t>
  </si>
  <si>
    <t>2024-08-04T06:25:17.198Z</t>
  </si>
  <si>
    <t>ObjectId(66af1eceee95d500a8dff7c6)</t>
  </si>
  <si>
    <t>(THINKING: I have not completed my current section yet.)
Thank you for sharing that, Nancy. It sounds like this thought really brings up a lot of anxiety and sadness for you, especially with an intensity of 8. 
Now, let's move on to the next step. Can you think of any evidence that supports this thought? For example, are there any experiences or situations that make you feel like keeping everyone happy is necessary to avoid being alone?</t>
  </si>
  <si>
    <t>2024-08-04T06:25:18.740Z</t>
  </si>
  <si>
    <t>ObjectId(66af1ed0ee95d500a8dff7da)</t>
  </si>
  <si>
    <t>Well, I guess there have been times when I didn't meet someone's expectations—like when I canceled plans with Connie because I needed time for myself. It felt like she was really upset, and I worried that I might push her away. 
Also, with Morrison, when I try to distance myself, he ends up reaching out even more. It makes me think that if I don’t keep him happy by being around, I’ll lose him completely. Those experiences both reinforce that thought for me.</t>
  </si>
  <si>
    <t>2024-08-04T06:25:20.676Z</t>
  </si>
  <si>
    <t>ObjectId(66af1ed0ee95d500a8dff7e5)</t>
  </si>
  <si>
    <t>2024-08-04T06:25:20.678Z</t>
  </si>
  <si>
    <t>ObjectId(66af1ed2ee95d500a8dff7ed)</t>
  </si>
  <si>
    <t>(THINKING: I have not completed my current section yet.)
Thank you for sharing those examples, Nancy. It makes sense that those experiences would reinforce your thought about needing to keep everyone happy to avoid being alone. 
Now, let's look for evidence against this thought. Can you think of any situations or experiences that suggest you can still have meaningful relationships even if you don't always meet everyone's expectations?</t>
  </si>
  <si>
    <t>2024-08-04T06:25:22.217Z</t>
  </si>
  <si>
    <t>ObjectId(66af1ed4ee95d500a8dff801)</t>
  </si>
  <si>
    <t>Yeah, I can think of a few. For one, even though I canceled plans with Connie that one time, we still have a good friendship overall. She was initially upset, but we've been able to talk things out, and I think she understands I need my space sometimes.
Also, I’ve noticed that when I do stand up for what I need—like telling Morrison I need a break—he might not like it, but I feel more at peace with myself. It makes me realize that having boundaries can actually strengthen my relationships instead of breaking them.
And, even when I feel like I’m letting people down, I still have friends who appreciate my honesty and want to support me. So, maybe being perfect isn’t the only way to maintain those relationships.</t>
  </si>
  <si>
    <t>2024-08-04T06:25:24.673Z</t>
  </si>
  <si>
    <t>ObjectId(66af1ed4ee95d500a8dff80c)</t>
  </si>
  <si>
    <t>2024-08-04T06:25:24.676Z</t>
  </si>
  <si>
    <t>ObjectId(66af1ed6ee95d500a8dff814)</t>
  </si>
  <si>
    <t>(THINKING: I have not completed my current section yet.)
Those are excellent insights, Nancy! It sounds like you have some strong evidence that suggests maintaining boundaries can actually enhance your relationships rather than harm them. Recognizing that your friends appreciate your honesty and support is a powerful realization.
Now, let's move on to the next step. Based on the evidence you've gathered, how could you reframe your original thought into a more balanced perspective? What might you say to yourself instead of "If I don't keep everyone happy, I’ll end up alone"?</t>
  </si>
  <si>
    <t>2024-08-04T06:25:26.835Z</t>
  </si>
  <si>
    <t>ObjectId(66af1ed8ee95d500a8dff828)</t>
  </si>
  <si>
    <t>I think I could reframe it to something like, "While it's important to care about others' feelings, I also need to take care of myself. Setting boundaries doesn't mean I'll end up alone; it means I can have healthier relationships that allow me to be my true self." That feels a lot more empowering and realistic!</t>
  </si>
  <si>
    <t>2024-08-04T06:25:28.084Z</t>
  </si>
  <si>
    <t>ObjectId(66af1ed8ee95d500a8dff833)</t>
  </si>
  <si>
    <t>2024-08-04T06:25:28.090Z</t>
  </si>
  <si>
    <t>ObjectId(66af1edaee95d500a8dff83b)</t>
  </si>
  <si>
    <t>(THINKING: I have not completed my current section yet.)
That's a fantastic reframe, Nancy! It emphasizes the importance of self-care while still valuing your relationships. It sounds much more empowering and realistic, which is a great step forward.
Now, let's move on to the final part of this exercise. Can you note the new emotion and intensity you feel after reframing that thought? How does it feel to think, "While it's important to care about others' feelings, I also need to take care of myself"?</t>
  </si>
  <si>
    <t>2024-08-04T06:25:30.104Z</t>
  </si>
  <si>
    <t>ObjectId(66af1edbee95d500a8dff84f)</t>
  </si>
  <si>
    <t>After reframing the thought, I feel a sense of relief and more hopeful. I would say the intensity is around a 4 now. It feels lighter, like I have a little more control over my situation. I still care about my relationships, but I also feel more confident in knowing that I can prioritize my own needs without necessarily losing those connections. It’s a nice shift!</t>
  </si>
  <si>
    <t>2024-08-04T06:25:31.638Z</t>
  </si>
  <si>
    <t>ObjectId(66af1edbee95d500a8dff85a)</t>
  </si>
  <si>
    <t>2024-08-04T06:25:31.643Z</t>
  </si>
  <si>
    <t>ObjectId(66af1edfee95d500a8dff862)</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</si>
  <si>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reframing your thought has brought you a sense of relief and hope! It sounds like you've made significant progress in recognizing the importance of both your needs and your relationships.
As we wrap up our session, let's summarize what we've discussed. We explored your feelings about your relationships with Morrison and Connie, identified distressing thoughts, and worked through the "Thought Record" exercise to challenge and reframe those thoughts. You’ve come to a more balanced perspective that allows you to prioritize your needs while still valuing your connections.
Do you have any more questions or is there anything else you would like to discuss before we finish?</t>
  </si>
  <si>
    <t>2024-08-04T06:25:35.331Z</t>
  </si>
  <si>
    <t>ObjectId(66af1edfee95d500a8dff874)</t>
  </si>
  <si>
    <t>2024-08-04T06:25:35.336Z</t>
  </si>
  <si>
    <t>ObjectId(66af1edfee95d500a8dff87b)</t>
  </si>
  <si>
    <t>2024-08-04T06:25:35.338Z</t>
  </si>
  <si>
    <t>ObjectId(66af1edfee95d500a8dff887)</t>
  </si>
  <si>
    <t>2024-08-04T06:25:35.964Z</t>
  </si>
  <si>
    <t>ObjectId(66af1ee1ee95d500a8dff894)</t>
  </si>
  <si>
    <t>I think we covered a lot today, and I really appreciate your help navigating through it all. I don’t have any specific questions right now, but I’d like to keep working on these exercises in future sessions. It feels good to unpack everything and think through my feelings. Thank you for being so supportive!</t>
  </si>
  <si>
    <t>2024-08-04T06:25:37.186Z</t>
  </si>
  <si>
    <t>ObjectId(66af1ee1ee95d500a8dff89f)</t>
  </si>
  <si>
    <t>2024-08-04T06:25:37.191Z</t>
  </si>
  <si>
    <t>ObjectId(66af1ee3ee95d500a8dff8a7)</t>
  </si>
  <si>
    <t>(THINKING: I have completed my current section.)
Thank you for your kind words, Nancy! I'm glad to hear that you found our session helpful. It's great that you're open to continuing to work on these exercises in future sessions. 
To summarize, we discussed your feelings about your relationships with Morrison and Connie, explored the distressing thought of needing to keep everyone happy, and worked through the "Thought Record" exercise to reframe that thought. You've made some important insights that can help you feel more in control moving forward.
If you ever have more questions or need support, please don't hesitate to reach out. I wish you well as you continue to navigate these feelings and relationships. Take care, and I look forward to our next session! 
Goodbye, Nancy!</t>
  </si>
  <si>
    <t>2024-08-04T06:25:39.766Z</t>
  </si>
  <si>
    <t>ObjectId(66af1ee3ee95d500a8dff8b9)</t>
  </si>
  <si>
    <t>2024-08-04T06:25:39.776Z</t>
  </si>
  <si>
    <t>ObjectId(66af1ee4ee95d500a8dff8c6)</t>
  </si>
  <si>
    <t>2024-08-04T06:25:40.541Z</t>
  </si>
  <si>
    <t>ObjectId(66af1ee4ee95d500a8dff8ec)</t>
  </si>
  <si>
    <t>2024-08-04T06:25:40.553Z</t>
  </si>
  <si>
    <t>ObjectId(66af1ee4ee95d500a8dff8f5)</t>
  </si>
  <si>
    <t>2024-08-04T06:25:40.556Z</t>
  </si>
  <si>
    <t>ObjectId(66af1ee5ee95d500a8dff8fd)</t>
  </si>
  <si>
    <t>2024-08-04T06:25:41.469Z</t>
  </si>
  <si>
    <t>ObjectId(66af1ee6ee95d500a8dff911)</t>
  </si>
  <si>
    <t>Hi, Dr. Smith! I'm feeling a bit overwhelmed, honestly. There are just so many things going on in my life right now, and it feels like I'm juggling too much. How about you?</t>
  </si>
  <si>
    <t>2024-08-04T06:25:42.600Z</t>
  </si>
  <si>
    <t>ObjectId(66af1ee6ee95d500a8dff91c)</t>
  </si>
  <si>
    <t>2024-08-04T06:25:42.609Z</t>
  </si>
  <si>
    <t>ObjectId(66af1ee8ee95d500a8dff924)</t>
  </si>
  <si>
    <t>(THINKING: I have not completed my current section yet.)
Thank you for sharing that with me. It sounds like you're going through a challenging time. Before we dive deeper into that, may I ask what name you prefer to be called by?</t>
  </si>
  <si>
    <t>2024-08-04T06:25:44.231Z</t>
  </si>
  <si>
    <t>ObjectId(66af1ee9ee95d500a8dff938)</t>
  </si>
  <si>
    <t>You can just call me Nancy. That's what I go by!</t>
  </si>
  <si>
    <t>2024-08-04T06:25:45.148Z</t>
  </si>
  <si>
    <t>ObjectId(66af1ee9ee95d500a8dff943)</t>
  </si>
  <si>
    <t>2024-08-04T06:25:45.153Z</t>
  </si>
  <si>
    <t>ObjectId(66af1eeaee95d500a8dff94b)</t>
  </si>
  <si>
    <t>2024-08-04T06:25:46.065Z</t>
  </si>
  <si>
    <t>ObjectId(66af1eeaee95d500a8dff95f)</t>
  </si>
  <si>
    <t>Not really. I just want to talk about what's been on my mind lately. Is that okay?</t>
  </si>
  <si>
    <t>2024-08-04T06:25:46.799Z</t>
  </si>
  <si>
    <t>ObjectId(66af1eeaee95d500a8dff96a)</t>
  </si>
  <si>
    <t>2024-08-04T06:25:46.808Z</t>
  </si>
  <si>
    <t>ObjectId(66af1eedee95d500a8dff972)</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</si>
  <si>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to hear that you're ready to talk about what's on your mind. Let's start by exploring how you're feeling today. Can you tell me more about what's been overwhelming you?</t>
  </si>
  <si>
    <t>2024-08-04T06:25:49.200Z</t>
  </si>
  <si>
    <t>ObjectId(66af1eedee95d500a8dff984)</t>
  </si>
  <si>
    <t>2024-08-04T06:25:49.206Z</t>
  </si>
  <si>
    <t>ObjectId(66af1eedee95d500a8dff98b)</t>
  </si>
  <si>
    <t>2024-08-04T06:25:49.208Z</t>
  </si>
  <si>
    <t>ObjectId(66af1eedee95d500a8dff997)</t>
  </si>
  <si>
    <t>2024-08-04T06:25:49.737Z</t>
  </si>
  <si>
    <t>ObjectId(66af1eefee95d500a8dff9a4)</t>
  </si>
  <si>
    <t>Well, I think it’s mainly my relationships and work. I just broke up with my boyfriend, Morrison, but he keeps calling and wanting to hang out, which makes it really hard to move on. Then there’s my new relationship with Pete; I’m nervous about it getting serious. And on top of that, my roommate Connie seems to want to spend more time with me than I do with her. It all feels like too much!</t>
  </si>
  <si>
    <t>2024-08-04T06:25:51.200Z</t>
  </si>
  <si>
    <t>ObjectId(66af1eefee95d500a8dff9af)</t>
  </si>
  <si>
    <t>2024-08-04T06:25:51.208Z</t>
  </si>
  <si>
    <t>ObjectId(66af1ef5ee95d500a8dff9b7)</t>
  </si>
  <si>
    <t>(THINKING: I have not completed my current section yet.)
It sounds like you're dealing with a lot of emotional turmoil right now, Nancy. Breakups can be really challenging, especially when the other person is still trying to maintain contact. It's understandable to feel overwhelmed with the new relationship and your roommate's expectations as well. 
How are you feeling about these relationships and the pressure they bring? Would you like to explore this further, or would you prefer to learn a CBT exercise to help manage these feelings?</t>
  </si>
  <si>
    <t>2024-08-04T06:25:57.269Z</t>
  </si>
  <si>
    <t>ObjectId(66af1ef6ee95d500a8dff9cb)</t>
  </si>
  <si>
    <t>I’m not sure about a CBT exercise right now. Can we just talk more about how I feel? I think it would help to dig deeper into my thoughts about these relationships.</t>
  </si>
  <si>
    <t>2024-08-04T06:25:58.159Z</t>
  </si>
  <si>
    <t>ObjectId(66af1ef6ee95d500a8dff9d6)</t>
  </si>
  <si>
    <t>2024-08-04T06:25:58.163Z</t>
  </si>
  <si>
    <t>ObjectId(66af1ef9ee95d500a8dff9de)</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</si>
  <si>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Absolutely, Nancy. Let's delve deeper into your feelings about these relationships. Can you further describe the main issue you are experiencing with them?</t>
  </si>
  <si>
    <t>2024-08-04T06:26:01.334Z</t>
  </si>
  <si>
    <t>ObjectId(66af1ef9ee95d500a8dff9f0)</t>
  </si>
  <si>
    <t>2024-08-04T06:26:01.355Z</t>
  </si>
  <si>
    <t>ObjectId(66af1ef9ee95d500a8dff9f7)</t>
  </si>
  <si>
    <t>2024-08-04T06:26:01.361Z</t>
  </si>
  <si>
    <t>ObjectId(66af1ef9ee95d500a8dffa03)</t>
  </si>
  <si>
    <t>2024-08-04T06:26:01.955Z</t>
  </si>
  <si>
    <t>ObjectId(66af1efcee95d500a8dffa10)</t>
  </si>
  <si>
    <t>With Morrison, it’s really tough because I thought breaking up would make it easier, but now he keeps reaching out. I feel guilty for wanting to cut him off, but I also feel trapped by his persistence. With Pete, I’m afraid of getting too close and then feeling like I need to break things off. It’s like I’m scared of repeating mistakes from the past.
As for Connie, I appreciate her wanting to spend time with me, but I just need space sometimes, and I feel guilty for not wanting to hang out as much. It's all very confusing, and I just feel like I’m messing everything up.</t>
  </si>
  <si>
    <t>2024-08-04T06:26:04.202Z</t>
  </si>
  <si>
    <t>ObjectId(66af1efcee95d500a8dffa1b)</t>
  </si>
  <si>
    <t>2024-08-04T06:26:04.209Z</t>
  </si>
  <si>
    <t>ObjectId(66af1efdee95d500a8dffa23)</t>
  </si>
  <si>
    <t>(THINKING: I have not completed my current section yet.)
Thank you for sharing that, Nancy. It sounds like you're feeling a lot of pressure from different relationships, and it's understandable to feel confused and guilty about your needs and boundaries. 
How does this issue affect your daily life?</t>
  </si>
  <si>
    <t>2024-08-04T06:26:05.634Z</t>
  </si>
  <si>
    <t>ObjectId(66af1efeee95d500a8dffa37)</t>
  </si>
  <si>
    <t>It really affects me a lot. I find it hard to focus on work because I’m constantly thinking about these relationship problems. My mind feels scattered, and I worry about disappointing people. It’s exhausting, and I feel like I’m not doing a good job in any area of my life. Sometimes, I just want to shut everything out and be alone, but at the same time, that feels lonely.</t>
  </si>
  <si>
    <t>2024-08-04T06:26:06.862Z</t>
  </si>
  <si>
    <t>ObjectId(66af1efeee95d500a8dffa42)</t>
  </si>
  <si>
    <t>2024-08-04T06:26:06.865Z</t>
  </si>
  <si>
    <t>ObjectId(66af1f00ee95d500a8dffa4a)</t>
  </si>
  <si>
    <t>(THINKING: I have not completed my current section yet.)
It sounds like the weight of these relationship issues is really taking a toll on your focus and overall well-being. It's understandable to feel exhausted and torn between wanting to be alone and the fear of loneliness. 
Are there any specific triggers that worsen this issue for you?</t>
  </si>
  <si>
    <t>2024-08-04T06:26:08.320Z</t>
  </si>
  <si>
    <t>ObjectId(66af1f01ee95d500a8dffa5e)</t>
  </si>
  <si>
    <t>I think certain situations trigger my feelings the most. Like when Morrison calls or texts, it brings up a lot of emotions and makes me feel guilty about wanting to move on. With Pete, it’s when we have serious conversations about the future; that makes me anxious, and I just want to back away. 
And with Connie, it's when she invites me to do things at the last minute, and I feel pressured to say yes even if I need some time to myself. Those moments make me feel even more trapped!</t>
  </si>
  <si>
    <t>2024-08-04T06:26:09.834Z</t>
  </si>
  <si>
    <t>ObjectId(66af1f01ee95d500a8dffa69)</t>
  </si>
  <si>
    <t>2024-08-04T06:26:09.840Z</t>
  </si>
  <si>
    <t>ObjectId(66af1f03ee95d500a8dffa71)</t>
  </si>
  <si>
    <t>(THINKING: I have not completed my current section yet.)
Thank you for sharing those specific triggers, Nancy. It seems that Morrison's calls and texts bring up feelings of guilt, while serious conversations with Pete make you anxious about the future. Additionally, last-minute invitations from Connie create pressure for you to engage when you really need some time alone. 
What have you tried so far to address these issues?</t>
  </si>
  <si>
    <t>2024-08-04T06:26:11.445Z</t>
  </si>
  <si>
    <t>ObjectId(66af1f05ee95d500a8dffa85)</t>
  </si>
  <si>
    <t>I've tried talking to Morrison a couple of times about needing space, but he doesn’t seem to get it. I’m not sure I’m being firm enough when I say it. With Pete, I usually try to avoid serious topics, but that doesn’t feel right either. And with Connie, I sometimes just agree to hang out, even when I don’t want to, which ends up making me feel resentful. I guess I haven’t really set clear boundaries with any of them, and I know that’s part of the problem.</t>
  </si>
  <si>
    <t>2024-08-04T06:26:13.611Z</t>
  </si>
  <si>
    <t>ObjectId(66af1f05ee95d500a8dffa90)</t>
  </si>
  <si>
    <t>2024-08-04T06:26:13.613Z</t>
  </si>
  <si>
    <t>ObjectId(66af1f07ee95d500a8dffa98)</t>
  </si>
  <si>
    <t>(THINKING: I have not completed my current section yet.)
It sounds like you've made some attempts to communicate your needs, but it feels like setting clear boundaries has been a challenge for you. You’ve tried talking to Morrison, but it hasn’t been effective, and avoiding serious topics with Pete doesn’t feel right either. With Connie, agreeing to hang out when you don’t want to leads to feelings of resentment. 
What emotions do you feel when these issues arise?</t>
  </si>
  <si>
    <t>2024-08-04T06:26:15.985Z</t>
  </si>
  <si>
    <t>ObjectId(66af1f09ee95d500a8dffaac)</t>
  </si>
  <si>
    <t>When these issues come up, I often feel anxiety and frustration. There's a lot of pressure that builds up inside me, especially when I’m trying to balance everything and meet everyone’s needs. I also feel guilty for wanting to be alone or for upsetting someone else. Sometimes, I feel angry, but I don’t want to be angry at my friends or partners. It’s just a whole mix of emotions, and it feels overwhelming at times.</t>
  </si>
  <si>
    <t>2024-08-04T06:26:17.415Z</t>
  </si>
  <si>
    <t>ObjectId(66af1f09ee95d500a8dffab7)</t>
  </si>
  <si>
    <t>2024-08-04T06:26:17.423Z</t>
  </si>
  <si>
    <t>ObjectId(66af1f0eee95d500a8dffabf)</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</si>
  <si>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It sounds like you're experiencing a complex mix of anxiety, frustration, guilt, and even anger, which can be really overwhelming. To summarize, you're feeling pressured by your relationships, struggling to set boundaries, and dealing with a lot of emotional turmoil as a result. 
Would you like to explore a specific CBT exercise that could help you manage these feelings? I can suggest a few options based on what we've discussed.</t>
  </si>
  <si>
    <t>2024-08-04T06:26:22.511Z</t>
  </si>
  <si>
    <t>ObjectId(66af1f0eee95d500a8dffad1)</t>
  </si>
  <si>
    <t>2024-08-04T06:26:22.524Z</t>
  </si>
  <si>
    <t>ObjectId(66af1f0eee95d500a8dffad8)</t>
  </si>
  <si>
    <t>2024-08-04T06:26:22.529Z</t>
  </si>
  <si>
    <t>ObjectId(66af1f0fee95d500a8dffae4)</t>
  </si>
  <si>
    <t>Instructions completed: no
The therapist has not yet provided a rephrased summary of the patient's input and asked if they understood the problem correctly (Task 3b).
Last message coherent: yes</t>
  </si>
  <si>
    <t>2024-08-04T06:26:23.549Z</t>
  </si>
  <si>
    <t>ObjectId(66af1f11ee95d500a8dffaf1)</t>
  </si>
  <si>
    <t>I appreciate that, but I'm not really sure I want to do an exercise right now. Can we stay focused on talking about my emotions a little longer? It feels important to understand them better first.</t>
  </si>
  <si>
    <t>2024-08-04T06:26:25.771Z</t>
  </si>
  <si>
    <t>ObjectId(66af1f11ee95d500a8dffafc)</t>
  </si>
  <si>
    <t>2024-08-04T06:26:25.778Z</t>
  </si>
  <si>
    <t>ObjectId(66af1f14ee95d500a8dffb04)</t>
  </si>
  <si>
    <t>(THINKING: I have not completed my current section yet.)
Of course, Nancy. It's completely understandable to want to focus on your emotions and gain a better understanding of them before moving on to any exercises. 
What specific emotions do you feel are the most challenging for you right now? How do they manifest in your daily life?</t>
  </si>
  <si>
    <t>2024-08-04T06:26:28.021Z</t>
  </si>
  <si>
    <t>ObjectId(66af1f15ee95d500a8dffb18)</t>
  </si>
  <si>
    <t>I think anxiety and frustration are the most challenging for me. The anxiety makes it hard to concentrate on my work, and I often find myself distracted because I’m worried about what’s going to happen with each relationship. 
Frustration, on the other hand, leads to a sense of helplessness. I feel stuck, and sometimes I just want to lash out or shut down completely. I can get irritable, and it affects how I interact with my friends and colleagues, which makes me feel even worse afterward. It’s like a cycle that I can't break.</t>
  </si>
  <si>
    <t>2024-08-04T06:26:29.801Z</t>
  </si>
  <si>
    <t>ObjectId(66af1f15ee95d500a8dffb23)</t>
  </si>
  <si>
    <t>2024-08-04T06:26:29.806Z</t>
  </si>
  <si>
    <t>ObjectId(66af1f17ee95d500a8dffb2b)</t>
  </si>
  <si>
    <t>(THINKING: I have not completed my current section yet.)
It sounds like the anxiety and frustration create a challenging cycle for you, impacting your concentration and interactions with others. It's understandable to feel overwhelmed when you're caught in that cycle, and it can be tough to find a way out.
While I respect your desire to continue discussing your emotions, I also want to ensure you have the tools to manage them effectively. Would you like to explore one of the CBT exercises now, or is there a specific aspect of your emotions that you feel needs more attention before we move on?</t>
  </si>
  <si>
    <t>2024-08-04T06:26:31.551Z</t>
  </si>
  <si>
    <t>ObjectId(66af1f18ee95d500a8dffb3f)</t>
  </si>
  <si>
    <t>I appreciate your understanding, but I still think that exploring my emotions more deeply would be helpful before jumping into any exercises. I’m just not ready for that yet. Can we talk more about the cycle I mentioned? Why do I keep feeling trapped in it?</t>
  </si>
  <si>
    <t>2024-08-04T06:26:32.834Z</t>
  </si>
  <si>
    <t>ObjectId(66af1f18ee95d500a8dffb4a)</t>
  </si>
  <si>
    <t>2024-08-04T06:26:32.843Z</t>
  </si>
  <si>
    <t>ObjectId(66af1f1aee95d500a8dffb52)</t>
  </si>
  <si>
    <t>(THINKING: I have not completed my current section yet.)
I understand, Nancy. It's important to feel ready before moving on to exercises. Let's delve deeper into the cycle you mentioned. 
Feeling trapped in a cycle of anxiety and frustration can often stem from a combination of unmet needs, fear of conflict, and the pressure to meet others' expectations. It can create a sense of helplessness, making it difficult to break free. 
What do you think contributes to this feeling of being trapped? Are there specific thoughts or beliefs that come to mind when you find yourself in this cycle?</t>
  </si>
  <si>
    <t>2024-08-04T06:26:34.777Z</t>
  </si>
  <si>
    <t>ObjectId(66af1f1cee95d500a8dffb66)</t>
  </si>
  <si>
    <t>I think a lot of it has to do with my fear of disappointing people. I worry that if I set boundaries, others will get upset or think I'm being selfish. I also have this belief that I need to be perfect in my relationships to be happy, and if I can’t be perfect, then maybe it’s better to just walk away from everything.
That makes me feel like I’m in this constant state of trying to please everyone, and when I can’t, the frustration builds up. It’s like I have this internal pressure to keep everything together, and when I screw up, it’s terrifying to think about what that means.</t>
  </si>
  <si>
    <t>2024-08-04T06:26:36.653Z</t>
  </si>
  <si>
    <t>ObjectId(66af1f1cee95d500a8dffb71)</t>
  </si>
  <si>
    <t>2024-08-04T06:26:36.674Z</t>
  </si>
  <si>
    <t>ObjectId(66af1f1fee95d500a8dffb79)</t>
  </si>
  <si>
    <t>(THINKING: I have not completed my current section yet.)
It sounds like your fear of disappointing others and the pressure to be perfect in your relationships are significant contributors to the cycle you're experiencing. This internal pressure to please everyone can be incredibly exhausting, and it's understandable that it leads to frustration when you feel like you can't meet those expectations.
Recognizing these beliefs is an important step. It might be helpful to explore how these thoughts impact your emotions and behaviors. Would you like to continue discussing this, or do you feel ready to consider a CBT exercise that could help you challenge these beliefs?</t>
  </si>
  <si>
    <t>2024-08-04T06:26:39.016Z</t>
  </si>
  <si>
    <t>ObjectId(66af1f20ee95d500a8dffb8d)</t>
  </si>
  <si>
    <t>I still want to talk about my thoughts and emotions some more. It feels like there’s a lot to unpack there, and I’m not ready to jump into exercises yet. What do you think would be the next best step for me to understand my beliefs better?</t>
  </si>
  <si>
    <t>2024-08-04T06:26:40.257Z</t>
  </si>
  <si>
    <t>ObjectId(66af1f20ee95d500a8dffb98)</t>
  </si>
  <si>
    <t>2024-08-04T06:26:40.267Z</t>
  </si>
  <si>
    <t>ObjectId(66af1f22ee95d500a8dffba0)</t>
  </si>
  <si>
    <t>(THINKING: I have not completed my current section yet.)
It's completely valid to want to take the time to unpack your thoughts and emotions further, Nancy. Understanding your beliefs is crucial for your emotional well-being.
A good next step might be to identify specific situations where you feel the pressure to please others or the fear of disappointing them. Reflecting on these moments can help you recognize patterns in your thinking. 
You could also consider journaling about these experiences, noting the thoughts that arise and how they make you feel. This can provide clarity and help you see if there are any recurring themes or beliefs that you might want to challenge later on.
How does that sound to you? Would you like to explore this idea further?</t>
  </si>
  <si>
    <t>2024-08-04T06:26:42.904Z</t>
  </si>
  <si>
    <t>ObjectId(66af1f24ee95d500a8dffbb4)</t>
  </si>
  <si>
    <t>That sounds like a good idea! I think journaling about my experiences could help me clarify my thoughts and emotions. It might give me a better understanding of what’s really going on in my head and heart. I’m willing to give that a try. Thank you for suggesting it!</t>
  </si>
  <si>
    <t>2024-08-04T06:26:44.353Z</t>
  </si>
  <si>
    <t>ObjectId(66af1f24ee95d500a8dffbbf)</t>
  </si>
  <si>
    <t>2024-08-04T06:26:44.360Z</t>
  </si>
  <si>
    <t>ObjectId(66af1f27ee95d500a8dffbc7)</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</si>
  <si>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open to journaling, Nancy! It can be a powerful tool for self-reflection and understanding your emotions better. 
As we wrap up our session today, we discussed the challenges you're facing in your relationships, the feelings of anxiety and frustration, and the pressure to meet others' expectations. You also expressed a desire to explore your thoughts and emotions further through journaling.
Do you have any more questions or is there anything else you would like to discuss before we finish?</t>
  </si>
  <si>
    <t>2024-08-04T06:26:47.522Z</t>
  </si>
  <si>
    <t>ObjectId(66af1f27ee95d500a8dffbd9)</t>
  </si>
  <si>
    <t>2024-08-04T06:26:47.536Z</t>
  </si>
  <si>
    <t>ObjectId(66af1f27ee95d500a8dffbe0)</t>
  </si>
  <si>
    <t>2024-08-04T06:26:47.540Z</t>
  </si>
  <si>
    <t>ObjectId(66af1f28ee95d500a8dffbec)</t>
  </si>
  <si>
    <t>2024-08-04T06:26:48.442Z</t>
  </si>
  <si>
    <t>ObjectId(66af1f29ee95d500a8dffbf9)</t>
  </si>
  <si>
    <t>I don’t have any questions right now, but I really appreciate your guidance today. I feel a little lighter just talking about everything. I’ll definitely try journaling, and I hope it helps me sort through my feelings more. Thank you, Dr. Smith!</t>
  </si>
  <si>
    <t>2024-08-04T06:26:49.667Z</t>
  </si>
  <si>
    <t>ObjectId(66af1f29ee95d500a8dffc04)</t>
  </si>
  <si>
    <t>2024-08-04T06:26:49.671Z</t>
  </si>
  <si>
    <t>ObjectId(66af1f2cee95d500a8dffc0c)</t>
  </si>
  <si>
    <t>(THINKING: I have not completed my current section yet.)
I'm really glad to hear that you feel a little lighter after our conversation, Nancy. It's great that you're willing to try journaling as a way to sort through your feelings. 
To summarize our session today, we talked about the challenges you're facing in your relationships, including the pressure to please others and the feelings of anxiety and frustration that arise from it. We also discussed how journaling could help you gain clarity on your thoughts and emotions.
If you don't have any more questions or topics to discuss, I want to express my availability for further support whenever you need it. I wish you well on your journey, and I hope you find journaling helpful. Goodbye for now, Nancy!</t>
  </si>
  <si>
    <t>2024-08-04T06:26:52.023Z</t>
  </si>
  <si>
    <t>ObjectId(66af1f2cee95d500a8dffc20)</t>
  </si>
  <si>
    <t>Thank you, Dr. Smith! I really appreciate your support and insight today. I’ll definitely keep you in mind for the future. Goodbye for now!</t>
  </si>
  <si>
    <t>2024-08-04T06:26:52.829Z</t>
  </si>
  <si>
    <t>ObjectId(66af1f2cee95d500a8dffc2b)</t>
  </si>
  <si>
    <t>2024-08-04T06:26:52.834Z</t>
  </si>
  <si>
    <t>ObjectId(66af1f2eee95d500a8dffc33)</t>
  </si>
  <si>
    <t>(THINKING: I have completed my current section.)
Thank you, Nancy! I'm glad I could support you today. Remember, I'm here whenever you need assistance or someone to talk to. Take care, and I wish you all the best as you work through your feelings. Goodbye for now!</t>
  </si>
  <si>
    <t>2024-08-04T06:26:54.277Z</t>
  </si>
  <si>
    <t>ObjectId(66af1f2eee95d500a8dffc45)</t>
  </si>
  <si>
    <t>2024-08-04T06:26:54.290Z</t>
  </si>
  <si>
    <t>ObjectId(66af1f2fee95d500a8dffc52)</t>
  </si>
  <si>
    <t>2024-08-04T06:26:55.103Z</t>
  </si>
  <si>
    <t>ObjectId(66af1f2fee95d500a8dffc78)</t>
  </si>
  <si>
    <t>2024-08-04T06:26:55.144Z</t>
  </si>
  <si>
    <t>ObjectId(66af1f2fee95d500a8dffc81)</t>
  </si>
  <si>
    <t>2024-08-04T06:26:55.148Z</t>
  </si>
  <si>
    <t>ObjectId(66af1f30ee95d500a8dffc89)</t>
  </si>
  <si>
    <t>2024-08-04T06:26:56.118Z</t>
  </si>
  <si>
    <t>ObjectId(66af1f31ee95d500a8dffc9d)</t>
  </si>
  <si>
    <t>Hi, Dr. Smith! I'm feeling a bit overwhelmed, to be honest. There’s a lot going on with my relationships and work, and sometimes I just feel trapped. But I'm glad to be here. How about you?</t>
  </si>
  <si>
    <t>2024-08-04T06:26:57.142Z</t>
  </si>
  <si>
    <t>ObjectId(66af1f31ee95d500a8dffca8)</t>
  </si>
  <si>
    <t>2024-08-04T06:26:57.149Z</t>
  </si>
  <si>
    <t>ObjectId(66af1f32ee95d500a8dffcb0)</t>
  </si>
  <si>
    <t>(THINKING: I have not completed my current section yet.)
Thank you for sharing that with me. It sounds like you're going through a tough time, and I'm here to help you navigate through it. Before we dive deeper, what name do you prefer to be called by?</t>
  </si>
  <si>
    <t>2024-08-04T06:26:58.163Z</t>
  </si>
  <si>
    <t>ObjectId(66af1f33ee95d500a8dffcc4)</t>
  </si>
  <si>
    <t>You can just call me Nancy. That’s my name, and it feels more personal that way. What do you think we should focus on today?</t>
  </si>
  <si>
    <t>2024-08-04T06:26:59.089Z</t>
  </si>
  <si>
    <t>ObjectId(66af1f33ee95d500a8dffccf)</t>
  </si>
  <si>
    <t>2024-08-04T06:26:59.095Z</t>
  </si>
  <si>
    <t>ObjectId(66af1f34ee95d500a8dffcd7)</t>
  </si>
  <si>
    <t>(THINKING: I have not completed my current section yet.)
Thank you, Nancy! It's great to know your name. Before we proceed, do you have any questions about the service or about me? I'm here to provide any information you might need.</t>
  </si>
  <si>
    <t>2024-08-04T06:27:00.318Z</t>
  </si>
  <si>
    <t>ObjectId(66af1f35ee95d500a8dffceb)</t>
  </si>
  <si>
    <t>I don’t have any questions about you, but I'm curious about how this process works. Will we be exploring my feelings more in-depth or focusing on finding solutions to my relationship issues?</t>
  </si>
  <si>
    <t>2024-08-04T06:27:01.340Z</t>
  </si>
  <si>
    <t>ObjectId(66af1f35ee95d500a8dffcf6)</t>
  </si>
  <si>
    <t>2024-08-04T06:27:01.344Z</t>
  </si>
  <si>
    <t>ObjectId(66af1f37ee95d500a8dffcfe)</t>
  </si>
  <si>
    <t>(THINKING: I have not completed my current section yet.)
That's a great question, Nancy! The process can involve both exploring your feelings in-depth and finding solutions to your issues. We can start by discussing your feelings and the challenges you're facing, and then we can work together to identify potential solutions or coping strategies. 
If you don't have any more questions, we can move forward. Would you like to explore your feelings further today?</t>
  </si>
  <si>
    <t>2024-08-04T06:27:03.694Z</t>
  </si>
  <si>
    <t>ObjectId(66af1f38ee95d500a8dffd12)</t>
  </si>
  <si>
    <t>Yes, I think that would be helpful. I often feel like I just get stuck in my head, especially when it comes to my relationships. I’m worried about my ex, Morrison, constantly contacting me. It’s hard to move on when he keeps wanting to hang out. Do you think we could talk about that?</t>
  </si>
  <si>
    <t>2024-08-04T06:27:04.823Z</t>
  </si>
  <si>
    <t>ObjectId(66af1f38ee95d500a8dffd1d)</t>
  </si>
  <si>
    <t>2024-08-04T06:27:04.826Z</t>
  </si>
  <si>
    <t>ObjectId(66af1f3cee95d500a8dffd25)</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</si>
  <si>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you're open to discussing this, Nancy. It sounds like you're feeling quite overwhelmed with Morrison's constant contact, and it's understandable that this would make it difficult for you to move on. 
Let's explore this further. Can you tell me more about how his contact affects you emotionally?</t>
  </si>
  <si>
    <t>2024-08-04T06:27:08.609Z</t>
  </si>
  <si>
    <t>ObjectId(66af1f3cee95d500a8dffd37)</t>
  </si>
  <si>
    <t>2024-08-04T06:27:08.619Z</t>
  </si>
  <si>
    <t>ObjectId(66af1f3cee95d500a8dffd3e)</t>
  </si>
  <si>
    <t>2024-08-04T06:27:08.622Z</t>
  </si>
  <si>
    <t>ObjectId(66af1f3dee95d500a8dffd4a)</t>
  </si>
  <si>
    <t>2024-08-04T06:27:09.221Z</t>
  </si>
  <si>
    <t>ObjectId(66af1f3eee95d500a8dffd57)</t>
  </si>
  <si>
    <t>Every time Morrison reaches out, I feel a mix of guilt and confusion. Part of me wants to maintain that connection because it was nice when we were together, but another part of me knows that I need to break free to figure out what I really want. It’s like I’m torn between wanting to keep things friendly and the need to establish boundaries. It just makes me feel really anxious and trapped, and I start questioning if I made the right choice in breaking up with him.</t>
  </si>
  <si>
    <t>2024-08-04T06:27:10.763Z</t>
  </si>
  <si>
    <t>ObjectId(66af1f3eee95d500a8dffd62)</t>
  </si>
  <si>
    <t>2024-08-04T06:27:10.769Z</t>
  </si>
  <si>
    <t>ObjectId(66af1f40ee95d500a8dffd6a)</t>
  </si>
  <si>
    <t>(THINKING: I have not completed my current section yet.)
Thank you for sharing that, Nancy. It sounds like you're experiencing a lot of conflicting emotions, which is completely normal in situations like this. The guilt and confusion can be really challenging to navigate, especially when you're trying to establish boundaries while still valuing the connection you had.
Given how you're feeling, would you like to further explore this problem, or would you prefer to learn a CBT exercise to help manage these feelings?</t>
  </si>
  <si>
    <t>2024-08-04T06:27:12.404Z</t>
  </si>
  <si>
    <t>ObjectId(66af1f41ee95d500a8dffd7e)</t>
  </si>
  <si>
    <t>I’d really like to find a way to manage these feelings. Sometimes, I feel like I'm just stuck in a loop of confusion and guilt. A CBT exercise might help me break free from that. What do you have in mind?</t>
  </si>
  <si>
    <t>2024-08-04T06:27:13.739Z</t>
  </si>
  <si>
    <t>ObjectId(66af1f41ee95d500a8dffd89)</t>
  </si>
  <si>
    <t>2024-08-04T06:27:13.743Z</t>
  </si>
  <si>
    <t>ObjectId(66af1f45ee95d500a8dffd91)</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</si>
  <si>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think a CBT exercise could be very beneficial for you, especially to help manage those feelings of confusion and guilt. Based on what you've shared, I would suggest the "Thought Record" exercise. This exercise helps you challenge and reframe negative thoughts, which might help you gain clarity and reduce the emotional loop you're experiencing.
Would you like to proceed with the Thought Record exercise, or do you have any questions about it?</t>
  </si>
  <si>
    <t>2024-08-04T06:27:17.627Z</t>
  </si>
  <si>
    <t>ObjectId(66af1f45ee95d500a8dffda3)</t>
  </si>
  <si>
    <t>2024-08-04T06:27:17.642Z</t>
  </si>
  <si>
    <t>ObjectId(66af1f45ee95d500a8dffdaa)</t>
  </si>
  <si>
    <t>2024-08-04T06:27:17.646Z</t>
  </si>
  <si>
    <t>ObjectId(66af1f46ee95d500a8dffdb6)</t>
  </si>
  <si>
    <t>2024-08-04T06:27:18.237Z</t>
  </si>
  <si>
    <t>ObjectId(66af1f47ee95d500a8dffdc3)</t>
  </si>
  <si>
    <t>That sounds interesting! I’m willing to try the Thought Record exercise, but I’m not quite sure how it works. Can you explain what I'll need to do?</t>
  </si>
  <si>
    <t>2024-08-04T06:27:19.258Z</t>
  </si>
  <si>
    <t>ObjectId(66af1f47ee95d500a8dffdce)</t>
  </si>
  <si>
    <t>2024-08-04T06:27:19.261Z</t>
  </si>
  <si>
    <t>ObjectId(66af1f4aee95d500a8dffdd6)</t>
  </si>
  <si>
    <t>(THINKING: I have not completed my current section yet.)
I'm glad you're interested in trying the Thought Record exercise, Nancy! Here’s how it works:
1. **Identify a Distressing Thought**: Start by thinking of a specific thought that is causing you distress or negative feelings.
2. **Write Down the Thought**: Write down that thought exactly as it comes to you.
3. **Note the Emotion and Intensity**: Identify the emotion you feel when you have that thought and rate its intensity on a scale from 0 to 10.
4. **Challenge the Thought**: Look for evidence for and against that thought. This means questioning its validity and considering alternative perspectives.
5. **Reframe the Thought**: Based on the evidence you found, try to reframe the thought into a more balanced perspective.
6. **Note the New Emotion and Intensity**: Finally, write down how you feel after reframing the thought and rate that intensity as well.
Would you like to go through this exercise together, starting with step one?</t>
  </si>
  <si>
    <t>2024-08-04T06:27:22.734Z</t>
  </si>
  <si>
    <t>ObjectId(66af1f4cee95d500a8dffdea)</t>
  </si>
  <si>
    <t>Sure, that sounds doable! For step one, I think a distressing thought I often have is, “I should give Morrison another chance because he really cares about me.” It makes me feel guilty for breaking up with him. I’d rate that emotion as an 8. Does that sound alright?</t>
  </si>
  <si>
    <t>2024-08-04T06:27:24.174Z</t>
  </si>
  <si>
    <t>ObjectId(66af1f4cee95d500a8dffdf5)</t>
  </si>
  <si>
    <t>2024-08-04T06:27:24.178Z</t>
  </si>
  <si>
    <t>ObjectId(66af1f4dee95d500a8dffdfd)</t>
  </si>
  <si>
    <t>(THINKING: I have not completed my current section yet.)
That sounds perfectly alright, Nancy! You've identified a distressing thought and rated the associated emotion as an 8, which indicates that it's quite significant for you. 
Now, let's move on to step three. Can you think of any evidence that supports the thought, “I should give Morrison another chance because he really cares about me”? What are some reasons that make you feel this way?</t>
  </si>
  <si>
    <t>2024-08-04T06:27:25.806Z</t>
  </si>
  <si>
    <t>ObjectId(66af1f4fee95d500a8dffe11)</t>
  </si>
  <si>
    <t>Well, I guess one piece of evidence is that he has been reaching out frequently and expresses that he misses me. He always seems really concerned about my well-being too, which makes me feel like he truly cares. I remember some good moments we shared that made me feel loved and appreciated. 
That’s about it, though. I’m starting to wonder if that’s enough to justify giving it another shot. What do you think?</t>
  </si>
  <si>
    <t>2024-08-04T06:27:27.476Z</t>
  </si>
  <si>
    <t>ObjectId(66af1f4fee95d500a8dffe1c)</t>
  </si>
  <si>
    <t>2024-08-04T06:27:27.482Z</t>
  </si>
  <si>
    <t>ObjectId(66af1f52ee95d500a8dffe24)</t>
  </si>
  <si>
    <t>(THINKING: I have not completed my current section yet.)
You've provided some valid points that support your thought, Nancy. It's understandable to feel that way, especially when someone expresses care and concern for you. However, it's important to consider the overall context of your relationship and whether those good moments outweigh the reasons you decided to break up in the first place.
Now, let's move on to step four. Can you think of any evidence against the thought, “I should give Morrison another chance because he really cares about me”? What are some reasons that might suggest it’s not the best idea to reconnect?</t>
  </si>
  <si>
    <t>2024-08-04T06:27:30.732Z</t>
  </si>
  <si>
    <t>ObjectId(66af1f54ee95d500a8dffe38)</t>
  </si>
  <si>
    <t>Well, I’ve realized that deep down, I broke up with him for a reason. There were moments where I felt trapped in the relationship, and I wasn't happy with how things were going. Plus, I remember some disagreements we had that made me feel unheard and frustrated. It’s also confusing because I’m starting to date someone new, Pete, and I’m worried that getting back with Morrison might complicate things further.
Thinking about it that way, maybe giving it another chance isn’t the best idea. What do you think?</t>
  </si>
  <si>
    <t>2024-08-04T06:27:32.391Z</t>
  </si>
  <si>
    <t>ObjectId(66af1f54ee95d500a8dffe43)</t>
  </si>
  <si>
    <t>2024-08-04T06:27:32.400Z</t>
  </si>
  <si>
    <t>ObjectId(66af1f56ee95d500a8dffe4b)</t>
  </si>
  <si>
    <t>(THINKING: I have not completed my current section yet.)
You've articulated some strong points against the thought, Nancy. Recognizing that you broke up with Morrison for valid reasons and recalling the feelings of being trapped and unheard are crucial insights. It's also important to consider your current situation with Pete and how reconnecting with Morrison could complicate things further. 
Now, let's move on to step five. Based on the evidence you've gathered, how could you reframe the thought “I should give Morrison another chance because he really cares about me” into a more balanced perspective? What might a more constructive thought look like?</t>
  </si>
  <si>
    <t>2024-08-04T06:27:34.415Z</t>
  </si>
  <si>
    <t>ObjectId(66af1f58ee95d500a8dffe5f)</t>
  </si>
  <si>
    <t>I think a more balanced thought could be something like, “While Morrison may care about me and we had good times, I’ve recognized that I wasn’t truly happy in the relationship, and I need to prioritize my own well-being and the chance to explore new connections like with Pete.” That way, it acknowledges his feelings but also highlights the importance of my own needs and boundaries. Does that sound like a good direction?</t>
  </si>
  <si>
    <t>2024-08-04T06:27:36.084Z</t>
  </si>
  <si>
    <t>ObjectId(66af1f58ee95d500a8dffe6a)</t>
  </si>
  <si>
    <t>2024-08-04T06:27:36.088Z</t>
  </si>
  <si>
    <t>ObjectId(66af1f5aee95d500a8dffe72)</t>
  </si>
  <si>
    <t>(THINKING: I have not completed my current section yet.)
That sounds like an excellent direction, Nancy! Your reframed thought acknowledges Morrison's feelings while also prioritizing your own well-being and the importance of exploring new connections. This balanced perspective can help reduce feelings of guilt and confusion.
Now, let's move on to step six. How do you feel after reframing the thought? What new emotion do you experience, and how would you rate its intensity on a scale from 0 to 10?</t>
  </si>
  <si>
    <t>2024-08-04T06:27:38.001Z</t>
  </si>
  <si>
    <t>ObjectId(66af1f5bee95d500a8dffe86)</t>
  </si>
  <si>
    <t>After reframing the thought, I actually feel a sense of relief and empowerment. It feels good to remind myself that my well-being is important too. I’d rate that new emotion as a 5. It’s not completely gone, but definitely better than the 8 I felt before. I think this exercise helped me see things more clearly. Thank you!</t>
  </si>
  <si>
    <t>2024-08-04T06:27:39.324Z</t>
  </si>
  <si>
    <t>ObjectId(66af1f5bee95d500a8dffe91)</t>
  </si>
  <si>
    <t>2024-08-04T06:27:39.328Z</t>
  </si>
  <si>
    <t>ObjectId(66af1f5eee95d500a8dffe99)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</si>
  <si>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the exercise helped you feel a sense of relief and empowerment, Nancy! It's important to recognize your own needs and boundaries, and it sounds like you've made some significant progress today.
As we wrap up our session, let's summarize what we've discussed: We explored your feelings about Morrison and the confusion surrounding his contact. You completed the Thought Record exercise, which helped you challenge and reframe your thoughts, leading to a more balanced perspective. 
Do you have any more questions or is there anything else you would like to discuss before we finish?</t>
  </si>
  <si>
    <t>2024-08-04T06:27:42.110Z</t>
  </si>
  <si>
    <t>ObjectId(66af1f5eee95d500a8dffeab)</t>
  </si>
  <si>
    <t>2024-08-04T06:27:42.129Z</t>
  </si>
  <si>
    <t>ObjectId(66af1f5eee95d500a8dffeb2)</t>
  </si>
  <si>
    <t>2024-08-04T06:27:42.136Z</t>
  </si>
  <si>
    <t>ObjectId(66af1f5eee95d500a8dffebe)</t>
  </si>
  <si>
    <t>2024-08-04T06:27:42.916Z</t>
  </si>
  <si>
    <t>ObjectId(66af1f60ee95d500a8dffecb)</t>
  </si>
  <si>
    <t>I think we covered a lot today, and I feel a bit lighter after working through those thoughts. I really appreciate your help! I don’t have any questions right now, but I’d love to continue discussing my other relationship challenges next time. Thank you, Dr. Smith!</t>
  </si>
  <si>
    <t>2024-08-04T06:27:44.144Z</t>
  </si>
  <si>
    <t>ObjectId(66af1f60ee95d500a8dffed6)</t>
  </si>
  <si>
    <t>2024-08-04T06:27:44.147Z</t>
  </si>
  <si>
    <t>ObjectId(66af1f62ee95d500a8dffede)</t>
  </si>
  <si>
    <t>(THINKING: I have not completed my current section yet.)
I'm glad to hear that you're feeling lighter after our session, Nancy! It's wonderful that you found the discussion and the exercise helpful. I look forward to continuing our conversation about your other relationship challenges next time.
If you ever need support in between sessions, please don't hesitate to reach out. I wish you well as you navigate through these feelings and experiences. 
Thank you for your openness today, and take care! Goodbye for now!</t>
  </si>
  <si>
    <t>2024-08-04T06:27:46.085Z</t>
  </si>
  <si>
    <t>ObjectId(66af1f63ee95d500a8dffef2)</t>
  </si>
  <si>
    <t>Thank you, Dr. Smith! I’ll definitely keep that in mind. I appreciate your guidance today, and I’m looking forward to our next session. Take care, and goodbye for now!</t>
  </si>
  <si>
    <t>2024-08-04T06:27:47.016Z</t>
  </si>
  <si>
    <t>ObjectId(66af1f63ee95d500a8dffefd)</t>
  </si>
  <si>
    <t>2024-08-04T06:27:47.023Z</t>
  </si>
  <si>
    <t>ObjectId(66af1f64ee95d500a8dfff05)</t>
  </si>
  <si>
    <t>(THINKING: I have completed my current section.)
Thank you, Nancy! I'm glad you found our session valuable, and I'm looking forward to our next conversation as well. Remember, I'm here to support you whenever you need it.
Take care, and goodbye for now!</t>
  </si>
  <si>
    <t>2024-08-04T06:27:48.462Z</t>
  </si>
  <si>
    <t>ObjectId(66af1f64ee95d500a8dfff17)</t>
  </si>
  <si>
    <t>2024-08-04T06:27:48.472Z</t>
  </si>
  <si>
    <t>ObjectId(66af1f65ee95d500a8dfff24)</t>
  </si>
  <si>
    <t>2024-08-04T06:27:49.168Z</t>
  </si>
  <si>
    <t>ObjectId(66af1f65ee95d500a8dfff4a)</t>
  </si>
  <si>
    <t>2024-08-04T06:27:49.200Z</t>
  </si>
  <si>
    <t>ObjectId(66af1f65ee95d500a8dfff53)</t>
  </si>
  <si>
    <t>2024-08-04T06:27:49.204Z</t>
  </si>
  <si>
    <t>ObjectId(66af1f66ee95d500a8dfff5b)</t>
  </si>
  <si>
    <t>2024-08-04T06:27:50.389Z</t>
  </si>
  <si>
    <t>ObjectId(66af1f67ee95d500a8dfff6f)</t>
  </si>
  <si>
    <t>Hi Dr. Smith! I’m feeling a bit overwhelmed today, to be honest. There’s just so much going on in my life right now. How about you?</t>
  </si>
  <si>
    <t>2024-08-04T06:27:51.212Z</t>
  </si>
  <si>
    <t>ObjectId(66af1f67ee95d500a8dfff7a)</t>
  </si>
  <si>
    <t>2024-08-04T06:27:51.216Z</t>
  </si>
  <si>
    <t>ObjectId(66af1f68ee95d500a8dfff82)</t>
  </si>
  <si>
    <t>2024-08-04T06:27:52.232Z</t>
  </si>
  <si>
    <t>ObjectId(66af1f68ee95d500a8dfff96)</t>
  </si>
  <si>
    <t>2024-08-04T06:27:52.851Z</t>
  </si>
  <si>
    <t>ObjectId(66af1f68ee95d500a8dfffa1)</t>
  </si>
  <si>
    <t>2024-08-04T06:27:52.857Z</t>
  </si>
  <si>
    <t>ObjectId(66af1f69ee95d500a8dfffa9)</t>
  </si>
  <si>
    <t>2024-08-04T06:27:53.770Z</t>
  </si>
  <si>
    <t>ObjectId(66af1f6aee95d500a8dfffbd)</t>
  </si>
  <si>
    <t>Not really, I think I understand what this is about. I just want to talk about the things that have been bothering me, especially my relationships and the pressure at work. But I'm curious, do you think it's normal to feel so trapped in relationships?</t>
  </si>
  <si>
    <t>2024-08-04T06:27:54.690Z</t>
  </si>
  <si>
    <t>ObjectId(66af1f6aee95d500a8dfffc8)</t>
  </si>
  <si>
    <t>2024-08-04T06:27:54.693Z</t>
  </si>
  <si>
    <t>ObjectId(66af1f6eee95d500a8dfffd0)</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</si>
  <si>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dealing with a lot right now, especially with your relationships and work pressure. It's completely normal to feel trapped in relationships at times, as they can be complex and emotionally charged. 
How are you feeling about these relationships specifically? Would you like to explore this further, or would you prefer to learn a CBT exercise right away?</t>
  </si>
  <si>
    <t>2024-08-04T06:27:58.578Z</t>
  </si>
  <si>
    <t>ObjectId(66af1f6eee95d500a8dfffe2)</t>
  </si>
  <si>
    <t>2024-08-04T06:27:58.588Z</t>
  </si>
  <si>
    <t>ObjectId(66af1f6eee95d500a8dfffe9)</t>
  </si>
  <si>
    <t>2024-08-04T06:27:58.591Z</t>
  </si>
  <si>
    <t>ObjectId(66af1f6fee95d500a8dffff5)</t>
  </si>
  <si>
    <t>2024-08-04T06:27:59.232Z</t>
  </si>
  <si>
    <t>ObjectId(66af1f70ee95d500a8e00002)</t>
  </si>
  <si>
    <t>I’d really like to explore the relationships further. I think that’s where I’m feeling the most stuck. I just don’t know how to navigate them, especially with Morrison wanting to spend time together even after our breakup. That makes it really hard to move on.</t>
  </si>
  <si>
    <t>2024-08-04T06:28:00.251Z</t>
  </si>
  <si>
    <t>ObjectId(66af1f70ee95d500a8e0000d)</t>
  </si>
  <si>
    <t>2024-08-04T06:28:00.253Z</t>
  </si>
  <si>
    <t>ObjectId(66af1f74ee95d500a8e00015)</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</si>
  <si>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
I understand how difficult it can be to navigate relationships, especially after a breakup. It sounds like Morrison's desire to spend time together is complicating your healing process. 
Can you further describe the main issue you are experiencing with this situation?</t>
  </si>
  <si>
    <t>2024-08-04T06:28:04.311Z</t>
  </si>
  <si>
    <t>ObjectId(66af1f74ee95d500a8e00027)</t>
  </si>
  <si>
    <t>2024-08-04T06:28:04.320Z</t>
  </si>
  <si>
    <t>ObjectId(66af1f74ee95d500a8e0002e)</t>
  </si>
  <si>
    <t>2024-08-04T06:28:04.323Z</t>
  </si>
  <si>
    <t>ObjectId(66af1f75ee95d500a8e0003a)</t>
  </si>
  <si>
    <t>Instructions completed: no
The therapist did not ask the patient how they are doing today and wait for their response, nor did they ask a follow-up question to explore the patient's current emotional state further before moving on to the next task.
Last message coherent: yes</t>
  </si>
  <si>
    <t>2024-08-04T06:28:05.244Z</t>
  </si>
  <si>
    <t>ObjectId(66af1f76ee95d500a8e00047)</t>
  </si>
  <si>
    <t>Well, I feel like I still have feelings for Morrison, which confuses me. On one hand, I know that breaking up was the right choice because we had some major differences. But every time he calls or wants to hang out, I'm tempted to say yes, and that makes it hard for me to fully let go. I start to doubt myself and wonder if I made a mistake. It feels like I’m caught in this loop of wanting to move on but also being drawn back to him. Is that normal?</t>
  </si>
  <si>
    <t>2024-08-04T06:28:06.881Z</t>
  </si>
  <si>
    <t>ObjectId(66af1f76ee95d500a8e00052)</t>
  </si>
  <si>
    <t>2024-08-04T06:28:06.888Z</t>
  </si>
  <si>
    <t>ObjectId(66af1f78ee95d500a8e0005a)</t>
  </si>
  <si>
    <t>(THINKING: I have not completed my current section yet.)
It's completely normal to feel conflicted after a breakup, especially when you still have feelings for the other person. The pull to reconnect can be strong, and it's understandable to question your decision. 
How does this issue affect your daily life?</t>
  </si>
  <si>
    <t>2024-08-04T06:28:08.311Z</t>
  </si>
  <si>
    <t>ObjectId(66af1f79ee95d500a8e0006e)</t>
  </si>
  <si>
    <t>It definitely affects my daily life in a few ways. For one, I find it hard to focus on work because I’m constantly thinking about him and what it would be like to hang out again. It distracts me from my responsibilities, and I feel more anxious about my upcoming presentation. I also feel guilty whenever I say no to him, like I’m hurting him, which makes it even harder. Plus, it adds to the stress of my living situation with Connie because I’m trying to manage all these feelings and relationships at once. It's just a lot!</t>
  </si>
  <si>
    <t>2024-08-04T06:28:09.946Z</t>
  </si>
  <si>
    <t>ObjectId(66af1f79ee95d500a8e00079)</t>
  </si>
  <si>
    <t>2024-08-04T06:28:09.948Z</t>
  </si>
  <si>
    <t>ObjectId(66af1f7bee95d500a8e00081)</t>
  </si>
  <si>
    <t>(THINKING: I have not completed my current section yet.)
It sounds like you're carrying a heavy emotional load, and it's understandable that these feelings are affecting your focus and causing anxiety. The guilt you feel about saying no to Morrison and the stress from your living situation with Connie can certainly compound the situation.
Are there any specific triggers that worsen this issue for you?</t>
  </si>
  <si>
    <t>2024-08-04T06:28:11.530Z</t>
  </si>
  <si>
    <t>ObjectId(66af1f7dee95d500a8e00095)</t>
  </si>
  <si>
    <t>I think a couple of things trigger me. First, when I see memories of Morrison—like photos on my phone or mutual friends bringing him up—it really hits hard. I also feel triggered when I hear other people talking about their happy relationships because it makes me question mine and what I might be missing out on. The pressure at work adds to this too, especially when deadlines are approaching, and I feel like I have to balance everything perfectly. It all just feels so overwhelming at times.</t>
  </si>
  <si>
    <t>2024-08-04T06:28:13.129Z</t>
  </si>
  <si>
    <t>ObjectId(66af1f7dee95d500a8e000a0)</t>
  </si>
  <si>
    <t>2024-08-04T06:28:13.136Z</t>
  </si>
  <si>
    <t>ObjectId(66af1f7eee95d500a8e000a8)</t>
  </si>
  <si>
    <t>(THINKING: I have not completed my current section yet.)
Thank you for sharing those triggers with me. It makes sense that seeing memories of Morrison and hearing about others' happy relationships would intensify your feelings of confusion and longing. The added pressure from work can certainly make everything feel more overwhelming.
What have you tried so far to address this issue?</t>
  </si>
  <si>
    <t>2024-08-04T06:28:14.864Z</t>
  </si>
  <si>
    <t>ObjectId(66af1f80ee95d500a8e000bc)</t>
  </si>
  <si>
    <t>I’ve tried to distract myself by keeping busy with work or hanging out with friends, but sometimes that just feels like I'm avoiding the problem rather than dealing with it. I've also tried to set boundaries with Morrison by telling him I'm not ready to meet up, but I feel guilty whenever I do. A few times, I've even considered deleting his number, but then I hesitate because I don’t want to make things more difficult or hurtful. I guess I’m just not sure what the best approach is.</t>
  </si>
  <si>
    <t>2024-08-04T06:28:16.370Z</t>
  </si>
  <si>
    <t>ObjectId(66af1f80ee95d500a8e000c7)</t>
  </si>
  <si>
    <t>2024-08-04T06:28:16.379Z</t>
  </si>
  <si>
    <t>ObjectId(66af1f82ee95d500a8e000cf)</t>
  </si>
  <si>
    <t>(THINKING: I have not completed my current section yet.)
It sounds like you've been making efforts to manage the situation, but it's understandable to feel conflicted about how to proceed. Setting boundaries is a healthy step, even if it comes with guilt. It's also common to feel hesitant about making more drastic changes, like deleting his number, especially when emotions are involved.
What emotions do you feel when this issue arises?</t>
  </si>
  <si>
    <t>2024-08-04T06:28:18.601Z</t>
  </si>
  <si>
    <t>ObjectId(66af1f84ee95d500a8e000e3)</t>
  </si>
  <si>
    <t>When this issue arises, I feel a mix of things. There's a lot of sadness because I miss the connection we had, and I worry about the feelings I haven't fully dealt with. I also feel anxious, especially when I think about what I should do next and the potential consequences of my actions. Sometimes there's frustration too, both with Morrison for not letting go and with myself for feeling so stuck. It’s like I’m on this emotional rollercoaster that I can't get off.</t>
  </si>
  <si>
    <t>2024-08-04T06:28:20.086Z</t>
  </si>
  <si>
    <t>ObjectId(66af1f84ee95d500a8e000ee)</t>
  </si>
  <si>
    <t>2024-08-04T06:28:20.094Z</t>
  </si>
  <si>
    <t>ObjectId(66af1f86ee95d500a8e000f6)</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</si>
  <si>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
Thank you for sharing your feelings with me, Nancy. To summarize, you're experiencing a mix of sadness, anxiety, and frustration regarding your relationship with Morrison. You miss the connection you had, but you also recognize that breaking up was the right choice due to significant differences. You're feeling overwhelmed by the pressure to move on while being tempted to reconnect, which is affecting your focus at work and adding stress to your living situation. You've tried to keep busy and set boundaries, but you still feel guilty and uncertain about the best approach moving forward.
Did I capture your situation correctly?</t>
  </si>
  <si>
    <t>2024-08-04T06:28:22.938Z</t>
  </si>
  <si>
    <t>ObjectId(66af1f86ee95d500a8e00108)</t>
  </si>
  <si>
    <t>2024-08-04T06:28:22.960Z</t>
  </si>
  <si>
    <t>ObjectId(66af1f86ee95d500a8e0010f)</t>
  </si>
  <si>
    <t>2024-08-04T06:28:22.965Z</t>
  </si>
  <si>
    <t>ObjectId(66af1f87ee95d500a8e0011b)</t>
  </si>
  <si>
    <t>2024-08-04T06:28:23.542Z</t>
  </si>
  <si>
    <t>ObjectId(66af1f88ee95d500a8e00128)</t>
  </si>
  <si>
    <t>Yes, you captured it perfectly. That’s exactly how I feel. It’s just a lot to handle, and I really want to find a way to cope with all of this. What do you think I should do next?</t>
  </si>
  <si>
    <t>2024-08-04T06:28:24.838Z</t>
  </si>
  <si>
    <t>ObjectId(66af1f88ee95d500a8e00133)</t>
  </si>
  <si>
    <t>2024-08-04T06:28:24.845Z</t>
  </si>
  <si>
    <t>ObjectId(66af1f8cee95d500a8e0013b)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</si>
  <si>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
I'm glad to hear that the summary resonated with you. Given what you've shared, I think it might be helpful to explore some coping strategies. One option is a CBT exercise called "Thought Record," which can help you challenge and reframe negative thoughts that may be contributing to your feelings of sadness and anxiety. 
Would you like to try this exercise, or would you prefer a different approach?</t>
  </si>
  <si>
    <t>2024-08-04T06:28:28.157Z</t>
  </si>
  <si>
    <t>ObjectId(66af1f8cee95d500a8e0014d)</t>
  </si>
  <si>
    <t>2024-08-04T06:28:28.164Z</t>
  </si>
  <si>
    <t>ObjectId(66af1f8cee95d500a8e00154)</t>
  </si>
  <si>
    <t>2024-08-04T06:28:28.166Z</t>
  </si>
  <si>
    <t>ObjectId(66af1f8cee95d500a8e00160)</t>
  </si>
  <si>
    <t>2024-08-04T06:28:28.887Z</t>
  </si>
  <si>
    <t>ObjectId(66af1f8dee95d500a8e0016d)</t>
  </si>
  <si>
    <t>I’m interested in the Thought Record exercise, but I’m also a bit nervous about it. Can you explain a bit more about how it works before we start?</t>
  </si>
  <si>
    <t>2024-08-04T06:28:29.755Z</t>
  </si>
  <si>
    <t>ObjectId(66af1f8dee95d500a8e00178)</t>
  </si>
  <si>
    <t>2024-08-04T06:28:29.756Z</t>
  </si>
  <si>
    <t>ObjectId(66af1f90ee95d500a8e00180)</t>
  </si>
  <si>
    <t>(THINKING: I have not completed my current section yet.)
The Thought Record exercise is a cognitive restructuring technique designed to help you identify and challenge negative thoughts. Here’s how it works:
1. **Identify a Distressing Thought**: Start by recognizing a thought that is causing you distress or discomfort.
2. **Write Down the Thought**: Document this thought in a journal or on a piece of paper.
3. **Note the Emotion and Intensity**: Write down the emotion you feel when you have this thought and rate its intensity on a scale from 1 to 10.
4. **Challenge the Thought**: Look for evidence that supports and contradicts this thought. This helps you see the situation from different perspectives.
5. **Reframe the Thought**: Based on the evidence, try to reframe the thought into a more balanced perspective.
6. **Note the New Emotion and Intensity**: Finally, write down how you feel after reframing the thought and rate the intensity of that emotion.
This exercise can help you gain clarity and reduce the emotional burden of negative thinking. Do you have any questions about the process, or are you ready to give it a try?</t>
  </si>
  <si>
    <t>2024-08-04T06:28:32.759Z</t>
  </si>
  <si>
    <t>ObjectId(66af1f92ee95d500a8e00194)</t>
  </si>
  <si>
    <t>That sounds really helpful, actually! I think I’m ready to give it a try. Let me think of a distressing thought I have about Morrison… 
Okay, I’ve got one. I often think, “I’ll never be happy without him.” It feels really heavy. What’s the next step?</t>
  </si>
  <si>
    <t>2024-08-04T06:28:34.260Z</t>
  </si>
  <si>
    <t>ObjectId(66af1f92ee95d500a8e0019f)</t>
  </si>
  <si>
    <t>2024-08-04T06:28:34.267Z</t>
  </si>
  <si>
    <t>ObjectId(66af1f93ee95d500a8e001a7)</t>
  </si>
  <si>
    <t>(THINKING: I have not completed my current section yet.)
Great job identifying that thought, Nancy! The next step is to write down the emotion you feel when you think, "I’ll never be happy without him," and rate its intensity on a scale from 1 to 10. What emotion comes up for you, and how intense is it?</t>
  </si>
  <si>
    <t>2024-08-04T06:28:35.665Z</t>
  </si>
  <si>
    <t>ObjectId(66af1f94ee95d500a8e001bb)</t>
  </si>
  <si>
    <t>When I think, "I’ll never be happy without him," I feel a deep sense of sadness and longing. I’d rate that intensity at about an 8. It’s quite overwhelming for me.</t>
  </si>
  <si>
    <t>2024-08-04T06:28:36.591Z</t>
  </si>
  <si>
    <t>ObjectId(66af1f94ee95d500a8e001c6)</t>
  </si>
  <si>
    <t>2024-08-04T06:28:36.595Z</t>
  </si>
  <si>
    <t>ObjectId(66af1f96ee95d500a8e001ce)</t>
  </si>
  <si>
    <t>(THINKING: I have not completed my current section yet.)
Thank you for sharing that, Nancy. So, you have the thought "I’ll never be happy without him," which brings up a deep sense of sadness and longing, rated at an intensity of 8.
Now, let's move on to the next step: challenging the thought. Can you think of any evidence that supports this thought? For example, are there any experiences or feelings that make you believe you won't be happy without him? Take your time to reflect on this.</t>
  </si>
  <si>
    <t>2024-08-04T06:28:38.699Z</t>
  </si>
  <si>
    <t>ObjectId(66af1f98ee95d500a8e001e2)</t>
  </si>
  <si>
    <t>One piece of evidence that supports this thought is that I do feel really lost and unhappy since we broke up. I often think about the good times we had, and it feels like I won’t find that kind of happiness again. I also see people in happy relationships, and it makes me wonder if I’ll ever have that for myself. Those feelings definitely make it seem plausible that I wouldn’t be happy without him.</t>
  </si>
  <si>
    <t>2024-08-04T06:28:40.152Z</t>
  </si>
  <si>
    <t>ObjectId(66af1f98ee95d500a8e001ed)</t>
  </si>
  <si>
    <t>2024-08-04T06:28:40.154Z</t>
  </si>
  <si>
    <t>ObjectId(66af1f9aee95d500a8e001f5)</t>
  </si>
  <si>
    <t>(THINKING: I have not completed my current section yet.)
Thank you for sharing that evidence, Nancy. It’s understandable to feel lost and to miss the good times you had with Morrison. Those feelings can certainly make it seem like happiness is tied to him.
Now, let’s look for evidence against the thought. Can you think of any experiences or reasons that suggest you could be happy without him? For example, have there been moments in your life where you found joy or fulfillment outside of that relationship?</t>
  </si>
  <si>
    <t>2024-08-04T06:28:42.408Z</t>
  </si>
  <si>
    <t>ObjectId(66af1f9bee95d500a8e00209)</t>
  </si>
  <si>
    <t>Yes, I can think of a few moments. Even though I’ve been feeling down lately, I’ve had times when I enjoyed spending time with friends or felt proud of my work accomplishments. I also have a lot of interests that bring me happiness, like reading and writing, which I can pursue regardless of my relationship status. Additionally, I know that I’ve grown as a person from this breakup and learned things about what I want and need in a relationship. Those experiences remind me that there is still joy to be found outside of him.</t>
  </si>
  <si>
    <t>2024-08-04T06:28:43.869Z</t>
  </si>
  <si>
    <t>ObjectId(66af1f9bee95d500a8e00214)</t>
  </si>
  <si>
    <t>2024-08-04T06:28:43.876Z</t>
  </si>
  <si>
    <t>ObjectId(66af1f9eee95d500a8e0021c)</t>
  </si>
  <si>
    <t>(THINKING: I have not completed my current section yet.)
That's wonderful to hear, Nancy! It sounds like you have some strong evidence that supports the idea that you can find happiness outside of your relationship with Morrison. Enjoying time with friends, feeling proud of your accomplishments, and engaging in your interests are all important aspects of your well-being. 
Now, let's move on to the next step: reframing the thought. Based on the evidence you've gathered, how could you rephrase "I’ll never be happy without him" into a more balanced perspective? What might a more realistic thought look like?</t>
  </si>
  <si>
    <t>2024-08-04T06:28:46.815Z</t>
  </si>
  <si>
    <t>ObjectId(66af1fa1ee95d500a8e00230)</t>
  </si>
  <si>
    <t>I think a more balanced thought could be, "While I miss him and our time together, I have the capacity to find happiness on my own, and I can enjoy fulfilling experiences in my life." This way, I acknowledge my feelings but also remind myself that I can still achieve happiness independently.</t>
  </si>
  <si>
    <t>2024-08-04T06:28:49.070Z</t>
  </si>
  <si>
    <t>ObjectId(66af1fa1ee95d500a8e0023b)</t>
  </si>
  <si>
    <t>2024-08-04T06:28:49.080Z</t>
  </si>
  <si>
    <t>ObjectId(66af1fa3ee95d500a8e00243)</t>
  </si>
  <si>
    <t>(THINKING: I have not completed my current section yet.)
That’s a fantastic reframe, Nancy! By acknowledging your feelings while also recognizing your ability to find happiness independently, you’re creating a more balanced and empowering perspective.
Finally, let’s note how you feel after reframing the thought. What emotions come up for you now, and how would you rate the intensity of those emotions on a scale from 1 to 10?</t>
  </si>
  <si>
    <t>2024-08-04T06:28:51.321Z</t>
  </si>
  <si>
    <t>ObjectId(66af1fa5ee95d500a8e00257)</t>
  </si>
  <si>
    <t>After reframing the thought, I feel a sense of relief and a bit of hope. It doesn’t feel as heavy as before. I’d rate that emotion at about a 4. It's definitely still there, but it's less intense, and I feel somewhat more empowered to focus on my own happiness.</t>
  </si>
  <si>
    <t>2024-08-04T06:28:53.067Z</t>
  </si>
  <si>
    <t>ObjectId(66af1fa5ee95d500a8e00262)</t>
  </si>
  <si>
    <t>2024-08-04T06:28:53.075Z</t>
  </si>
  <si>
    <t>ObjectId(66af1fa8ee95d500a8e0026a)</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</si>
  <si>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feel a sense of relief and hope after reframing your thought. It sounds like you've made significant progress in this session. 
To summarize, we explored your feelings about your relationship with Morrison, identified distressing thoughts, and worked through the Thought Record exercise to challenge and reframe those thoughts. You acknowledged your feelings while also recognizing your capacity to find happiness independently, which is a powerful realization.
Do you have any more questions or is there anything else you would like to discuss before we finish our session?</t>
  </si>
  <si>
    <t>2024-08-04T06:28:56.851Z</t>
  </si>
  <si>
    <t>ObjectId(66af1fa8ee95d500a8e0027c)</t>
  </si>
  <si>
    <t>2024-08-04T06:28:56.867Z</t>
  </si>
  <si>
    <t>ObjectId(66af1fa8ee95d500a8e00283)</t>
  </si>
  <si>
    <t>2024-08-04T06:28:56.872Z</t>
  </si>
  <si>
    <t>ObjectId(66af1fa9ee95d500a8e0028f)</t>
  </si>
  <si>
    <t>2024-08-04T06:28:57.462Z</t>
  </si>
  <si>
    <t>ObjectId(66af1faaee95d500a8e0029c)</t>
  </si>
  <si>
    <t>I don’t have any specific questions right now, but I really appreciate this exercise. It helped me see things from a different angle. I still feel a bit overwhelmed with everything, but I think I have some tools to work with now. Can we keep doing this kind of stuff in future sessions?</t>
  </si>
  <si>
    <t>2024-08-04T06:28:58.897Z</t>
  </si>
  <si>
    <t>ObjectId(66af1faaee95d500a8e002a7)</t>
  </si>
  <si>
    <t>2024-08-04T06:28:58.899Z</t>
  </si>
  <si>
    <t>ObjectId(66af1fadee95d500a8e002af)</t>
  </si>
  <si>
    <t>(THINKING: I have not completed my current section yet.)
I'm really glad to hear that you found the exercise helpful, Nancy! It's completely normal to still feel a bit overwhelmed, but having tools like the Thought Record can make a significant difference in how you navigate your feelings.
Absolutely, we can continue to use similar exercises in future sessions. They can be very effective in helping you process your emotions and develop coping strategies.
If you don't have any more questions, I want to express my availability for further support. I wish you well as you continue to work through these feelings, and I look forward to our next session. Goodbye for now!</t>
  </si>
  <si>
    <t>2024-08-04T06:29:01.257Z</t>
  </si>
  <si>
    <t>ObjectId(66af1faeee95d500a8e002c3)</t>
  </si>
  <si>
    <t>Thank you, Dr. Smith! I really appreciate your support and guidance today. I’ll definitely try to keep using these tools we talked about. I’m looking forward to our next session as well. Goodbye for now!</t>
  </si>
  <si>
    <t>2024-08-04T06:29:02.278Z</t>
  </si>
  <si>
    <t>ObjectId(66af1faeee95d500a8e002ce)</t>
  </si>
  <si>
    <t>2024-08-04T06:29:02.286Z</t>
  </si>
  <si>
    <t>ObjectId(66af1fb0ee95d500a8e002d6)</t>
  </si>
  <si>
    <t>(THINKING: I have completed my current section.)
"(THINKING: I have completed my current section.)"
Thank you for your kind words, Nancy! I'm glad I could support you today, and I'm pleased to hear that you're planning to use the tools we discussed. Remember, it's a process, and I'm here to help you along the way.
Take care, and I look forward to our next session. Goodbye!</t>
  </si>
  <si>
    <t>2024-08-04T06:29:04.323Z</t>
  </si>
  <si>
    <t>ObjectId(66af1fb0ee95d500a8e002e8)</t>
  </si>
  <si>
    <t>2024-08-04T06:29:04.338Z</t>
  </si>
  <si>
    <t>ObjectId(66af1fb1ee95d500a8e002f5)</t>
  </si>
  <si>
    <t>2024-08-04T06:29:05.043Z</t>
  </si>
  <si>
    <t>ObjectId(66af1fb1ee95d500a8e0031b)</t>
  </si>
  <si>
    <t>2024-08-04T06:29:05.061Z</t>
  </si>
  <si>
    <t>ObjectId(66af1fb1ee95d500a8e00324)</t>
  </si>
  <si>
    <t>2024-08-04T06:29:05.063Z</t>
  </si>
  <si>
    <t>ObjectId(66af1fb2ee95d500a8e0032c)</t>
  </si>
  <si>
    <t>2024-08-04T06:29:06.097Z</t>
  </si>
  <si>
    <t>ObjectId(66af1fb2ee95d500a8e00340)</t>
  </si>
  <si>
    <t>Hi, Dr. Smith! I'm feeling okay, I guess. A bit overwhelmed with everything going on, but I'm here. Thank you for asking. How do I even start to talk about it?</t>
  </si>
  <si>
    <t>2024-08-04T06:29:06.989Z</t>
  </si>
  <si>
    <t>ObjectId(66af1fb2ee95d500a8e0034b)</t>
  </si>
  <si>
    <t>2024-08-04T06:29:06.994Z</t>
  </si>
  <si>
    <t>ObjectId(66af1fb4ee95d500a8e00353)</t>
  </si>
  <si>
    <t>(THINKING: I have not completed my current section yet.)
It's completely understandable to feel overwhelmed, and I'm glad you're here to talk about it. Before we dive deeper, may I ask what name you prefer to be called by?</t>
  </si>
  <si>
    <t>2024-08-04T06:29:08.119Z</t>
  </si>
  <si>
    <t>ObjectId(66af1fb4ee95d500a8e00367)</t>
  </si>
  <si>
    <t>You can call me Nancy. That’s my name! I usually just go with it, but it feels nice to make sure.</t>
  </si>
  <si>
    <t>2024-08-04T06:29:08.933Z</t>
  </si>
  <si>
    <t>ObjectId(66af1fb4ee95d500a8e00372)</t>
  </si>
  <si>
    <t>2024-08-04T06:29:08.938Z</t>
  </si>
  <si>
    <t>ObjectId(66af1fb5ee95d500a8e0037a)</t>
  </si>
  <si>
    <t>(THINKING: I have not completed my current section yet.)
Thank you for sharing that with me, Nancy! It's important to feel comfortable with how you're addressed. Do you have any questions about the service or about me that you'd like to ask?</t>
  </si>
  <si>
    <t>2024-08-04T06:29:09.956Z</t>
  </si>
  <si>
    <t>ObjectId(66af1fb7ee95d500a8e0038e)</t>
  </si>
  <si>
    <t>Not really, I think I understand how this works. I just want to figure out how to sort through everything that’s been on my mind lately. There's just so much going on with my relationships and work, and I don't even know where to begin!</t>
  </si>
  <si>
    <t>2024-08-04T06:29:11.079Z</t>
  </si>
  <si>
    <t>ObjectId(66af1fb7ee95d500a8e00399)</t>
  </si>
  <si>
    <t>2024-08-04T06:29:11.084Z</t>
  </si>
  <si>
    <t>ObjectId(66af1fb9ee95d500a8e003a1)</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</si>
  <si>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 have a good understanding of how this works, Nancy. It sounds like you're dealing with a lot right now, and I'm here to help you sort through it. 
To start, how are you feeling about everything that's been going on?</t>
  </si>
  <si>
    <t>2024-08-04T06:29:13.224Z</t>
  </si>
  <si>
    <t>ObjectId(66af1fb9ee95d500a8e003b3)</t>
  </si>
  <si>
    <t>2024-08-04T06:29:13.231Z</t>
  </si>
  <si>
    <t>ObjectId(66af1fb9ee95d500a8e003ba)</t>
  </si>
  <si>
    <t>2024-08-04T06:29:13.234Z</t>
  </si>
  <si>
    <t>ObjectId(66af1fb9ee95d500a8e003c6)</t>
  </si>
  <si>
    <t>2024-08-04T06:29:13.765Z</t>
  </si>
  <si>
    <t>ObjectId(66af1fbbee95d500a8e003d3)</t>
  </si>
  <si>
    <t>I guess I feel... trapped? Like I’m in this constant tug-of-war with my relationships, especially with Morrison and Connie. I want to move on from the breakup, but he keeps calling me. Then there’s Connie wanting to hang out all the time, and I just don’t think I can handle it. It feels like I can't make anyone happy.</t>
  </si>
  <si>
    <t>2024-08-04T06:29:15.075Z</t>
  </si>
  <si>
    <t>ObjectId(66af1fbbee95d500a8e003de)</t>
  </si>
  <si>
    <t>2024-08-04T06:29:15.079Z</t>
  </si>
  <si>
    <t>ObjectId(66af1fbcee95d500a8e003e6)</t>
  </si>
  <si>
    <t>(THINKING: I have not completed my current section yet.)
It sounds really tough to feel trapped in that way, especially with the pressure from both Morrison and Connie. It's understandable to feel overwhelmed when you're trying to navigate those relationships while also dealing with your own feelings. 
Can you tell me more about how this tug-of-war affects your daily life?</t>
  </si>
  <si>
    <t>2024-08-04T06:29:16.479Z</t>
  </si>
  <si>
    <t>ObjectId(66af1fbeee95d500a8e003fa)</t>
  </si>
  <si>
    <t>It definitely affects my mood, and it's hard to focus on anything else. At work, I feel like I’m always behind on projects because I'm overwhelmed by these relationship issues. When I think about Morrison calling me, I get anxious, and it makes it hard to concentrate. Then, I get even more stressed about my upcoming presentation at work, and it just spirals from there. It all feels so interconnected, and I can’t seem to find a way out!</t>
  </si>
  <si>
    <t>2024-08-04T06:29:18.155Z</t>
  </si>
  <si>
    <t>ObjectId(66af1fbeee95d500a8e00405)</t>
  </si>
  <si>
    <t>2024-08-04T06:29:18.162Z</t>
  </si>
  <si>
    <t>ObjectId(66af1fbfee95d500a8e0040d)</t>
  </si>
  <si>
    <t>(THINKING: I have not completed my current section yet.)
It sounds like you're in a really challenging situation, Nancy. The way your relationships are impacting your work and overall mood can be incredibly stressful. It's understandable to feel like everything is interconnected and overwhelming.
Given everything you've shared, would you like to first further explore your problem, or would you prefer to learn a CBT exercise right away?</t>
  </si>
  <si>
    <t>2024-08-04T06:29:19.488Z</t>
  </si>
  <si>
    <t>ObjectId(66af1fc0ee95d500a8e00421)</t>
  </si>
  <si>
    <t>I’m not sure what CBT is, to be honest. Can you explain it a bit before I decide? I think I might need some concrete strategies to manage all this pressure.</t>
  </si>
  <si>
    <t>2024-08-04T06:29:20.401Z</t>
  </si>
  <si>
    <t>ObjectId(66af1fc0ee95d500a8e0042c)</t>
  </si>
  <si>
    <t>2024-08-04T06:29:20.405Z</t>
  </si>
  <si>
    <t>ObjectId(66af1fc2ee95d500a8e00434)</t>
  </si>
  <si>
    <t>(THINKING: I have not completed my current section yet.)
Of course, Nancy! CBT stands for Cognitive Behavioral Therapy. It's a type of therapy that focuses on identifying and changing negative thought patterns and behaviors. The idea is that our thoughts, feelings, and behaviors are all interconnected, and by changing our thoughts, we can influence our feelings and actions in a positive way.
There are various exercises within CBT that can help you manage stress, anxiety, and overwhelming emotions. For example, we can work on identifying negative thoughts and reframing them, or we can focus on scheduling enjoyable activities to improve your mood.
Now that you have a better understanding of CBT, would you like to first further explore your problem, or would you prefer to learn a CBT exercise right away?</t>
  </si>
  <si>
    <t>2024-08-04T06:29:22.654Z</t>
  </si>
  <si>
    <t>ObjectId(66af1fc3ee95d500a8e00448)</t>
  </si>
  <si>
    <t>That makes sense, thank you for explaining! I think maybe starting with a CBT exercise might help me get some immediate relief from all this anxiety. It feels like I need a little bit of a toolkit to cope with everything, especially the upcoming presentation! What do you suggest we do?</t>
  </si>
  <si>
    <t>2024-08-04T06:29:23.583Z</t>
  </si>
  <si>
    <t>ObjectId(66af1fc3ee95d500a8e00453)</t>
  </si>
  <si>
    <t>2024-08-04T06:29:23.591Z</t>
  </si>
  <si>
    <t>ObjectId(66af1fc7ee95d500a8e0045b)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</si>
  <si>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That sounds like a great plan, Nancy! Given your current feelings of anxiety and the upcoming presentation, I would suggest starting with Relaxation Techniques. This exercise can help you reduce stress and anxiety, allowing you to feel more centered and focused.
Would you like to proceed with the Relaxation Techniques, or do you have any questions about it?</t>
  </si>
  <si>
    <t>2024-08-04T06:29:27.468Z</t>
  </si>
  <si>
    <t>ObjectId(66af1fc7ee95d500a8e0046d)</t>
  </si>
  <si>
    <t>2024-08-04T06:29:27.476Z</t>
  </si>
  <si>
    <t>ObjectId(66af1fc7ee95d500a8e00474)</t>
  </si>
  <si>
    <t>2024-08-04T06:29:27.479Z</t>
  </si>
  <si>
    <t>ObjectId(66af1fc8ee95d500a8e00480)</t>
  </si>
  <si>
    <t>2024-08-04T06:29:28.592Z</t>
  </si>
  <si>
    <t>ObjectId(66af1fc9ee95d500a8e0048d)</t>
  </si>
  <si>
    <t>That sounds good to me! I definitely need help with relaxing and feeling centered. What do I need to do?</t>
  </si>
  <si>
    <t>2024-08-04T06:29:29.413Z</t>
  </si>
  <si>
    <t>ObjectId(66af1fc9ee95d500a8e00498)</t>
  </si>
  <si>
    <t>2024-08-04T06:29:29.418Z</t>
  </si>
  <si>
    <t>ObjectId(66af1fccee95d500a8e004a0)</t>
  </si>
  <si>
    <t>(THINKING: I have not completed my current section yet.)
Great choice, Nancy! Here are the steps involved in the Relaxation Techniques exercise:
1. **Find a quiet and comfortable place** to sit or lie down where you won't be disturbed.
2. **Practice deep breathing exercises**: Focus on taking slow, steady breaths. Inhale deeply through your nose, allowing your abdomen to expand, and then exhale slowly through your mouth.
3. **Try progressive muscle relaxation**: Tense and then relax each muscle group in your body, starting from your toes and working your way up to your head.
4. **Use guided imagery or visualization**: Picture a calming mental image, such as a peaceful beach or a serene forest.
5. **Practice mindfulness meditation**: Focus on the present moment, observing your thoughts and feelings without judgment.
Would you like to start with the deep breathing exercises now? If so, I can guide you through it!</t>
  </si>
  <si>
    <t>2024-08-04T06:29:32.635Z</t>
  </si>
  <si>
    <t>ObjectId(66af1fcdee95d500a8e004b4)</t>
  </si>
  <si>
    <t>Sure! Let’s start with the deep breathing exercises. I think that will be really helpful. How do we begin?</t>
  </si>
  <si>
    <t>2024-08-04T06:29:33.875Z</t>
  </si>
  <si>
    <t>ObjectId(66af1fcdee95d500a8e004bf)</t>
  </si>
  <si>
    <t>2024-08-04T06:29:33.884Z</t>
  </si>
  <si>
    <t>ObjectId(66af1fd7ee95d500a8e004c7)</t>
  </si>
  <si>
    <t>(THINKING: I have not completed my current section yet.)
Let's begin with the deep breathing exercises, Nancy! Here’s how we can do it:
1. **Find a comfortable position**: Sit or lie down in a quiet place where you feel at ease. You can close your eyes if that helps you relax.
2. **Take a deep breath in**: Inhale slowly through your nose for a count of four. Feel your abdomen expand as you fill your lungs with air.
3. **Hold your breath**: Keep the air in for a count of four. 
4. **Exhale slowly**: Breathe out gently through your mouth for a count of six, letting all the air escape.
5. **Pause**: After exhaling, pause for a moment before taking your next breath.
Let's do this together for a few cycles. Ready? 
Inhale deeply through your nose... 1, 2, 3, 4... 
Hold... 1, 2, 3, 4... 
Now exhale slowly through your mouth... 1, 2, 3, 4, 5, 6... 
Pause for a moment. 
Let's repeat this a few more times. Inhale deeply again... 1, 2, 3, 4... 
Hold... 1, 2, 3, 4... 
Exhale slowly... 1, 2, 3, 4, 5, 6... 
Pause. 
How are you feeling so far? Would you like to continue with more cycles?</t>
  </si>
  <si>
    <t>2024-08-04T06:29:43.449Z</t>
  </si>
  <si>
    <t>ObjectId(66af1fd8ee95d500a8e004db)</t>
  </si>
  <si>
    <t>I’m feeling a bit more relaxed already! Focusing on the breathing is helping to clear my mind a little. I’d like to continue with more cycles if that’s okay! It feels nice to take a moment for myself amidst all the stress.</t>
  </si>
  <si>
    <t>2024-08-04T06:29:44.470Z</t>
  </si>
  <si>
    <t>ObjectId(66af1fd8ee95d500a8e004e6)</t>
  </si>
  <si>
    <t>2024-08-04T06:29:44.476Z</t>
  </si>
  <si>
    <t>ObjectId(66af1fdcee95d500a8e004ee)</t>
  </si>
  <si>
    <t>(THINKING: I have not completed my current section yet.)
I'm glad to hear that you're feeling a bit more relaxed, Nancy! Taking a moment for yourself is so important, especially during stressful times. Let's continue with a few more cycles of deep breathing.
Ready? 
Inhale deeply through your nose... 1, 2, 3, 4... 
Hold... 1, 2, 3, 4... 
Now exhale slowly through your mouth... 1, 2, 3, 4, 5, 6... 
Pause for a moment. 
Let's do it again. Inhale deeply... 1, 2, 3, 4... 
Hold... 1, 2, 3, 4... 
Exhale slowly... 1, 2, 3, 4, 5, 6... 
Pause. 
One more time. Inhale deeply... 1, 2, 3, 4... 
Hold... 1, 2, 3, 4... 
Exhale slowly... 1, 2, 3, 4, 5, 6... 
Pause. 
How are you feeling now? Would you like to continue, or would you like to move on to another relaxation technique?</t>
  </si>
  <si>
    <t>2024-08-04T06:29:48.189Z</t>
  </si>
  <si>
    <t>ObjectId(66af1fddee95d500a8e00502)</t>
  </si>
  <si>
    <t>I feel a lot calmer now, thank you! The deep breathing really helped ground me. I think I might be ready to try another relaxation technique, like the progressive muscle relaxation you mentioned earlier. How do we do that?</t>
  </si>
  <si>
    <t>2024-08-04T06:29:49.375Z</t>
  </si>
  <si>
    <t>ObjectId(66af1fddee95d500a8e0050d)</t>
  </si>
  <si>
    <t>2024-08-04T06:29:49.377Z</t>
  </si>
  <si>
    <t>ObjectId(66af1fe1ee95d500a8e00515)</t>
  </si>
  <si>
    <t>(THINKING: I have not completed my current section yet.)
I'm glad to hear that you're feeling calmer, Nancy! Progressive muscle relaxation is a great way to further enhance your relaxation. Here’s how we can do it:
1. **Find a comfortable position**: Sit or lie down in a quiet place where you can relax.
2. **Start with your feet**: Focus on your toes. Tense the muscles in your toes as tightly as you can for about 5 seconds. 
3. **Release the tension**: Let go of the tension and notice how your toes feel as they relax. Take a moment to feel the difference.
4. **Move up your body**: Next, tense the muscles in your feet, hold for 5 seconds, and then release. Continue this process, moving up your body:
   - Calves
   - Thighs
   - Buttocks
   - Abdomen
   - Chest
   - Arms (starting with your hands, then your forearms, and finally your upper arms)
   - Shoulders
   - Neck
   - Face (tensing your jaw, forehead, and eyes)
5. **Finish with a full-body relaxation**: Once you've gone through your entire body, take a deep breath in and exhale, letting go of any remaining tension.
Are you ready to start with your feet? Let me know when you're ready, and we can begin!</t>
  </si>
  <si>
    <t>2024-08-04T06:29:53.476Z</t>
  </si>
  <si>
    <t>ObjectId(66af1fe2ee95d500a8e00529)</t>
  </si>
  <si>
    <t>I’m ready to start! Let's do this. I’m excited to see how it feels. Just remind me of the tensing and releasing part as we go.</t>
  </si>
  <si>
    <t>2024-08-04T06:29:54.299Z</t>
  </si>
  <si>
    <t>ObjectId(66af1fe2ee95d500a8e00534)</t>
  </si>
  <si>
    <t>2024-08-04T06:29:54.303Z</t>
  </si>
  <si>
    <t>ObjectId(66af1fe8ee95d500a8e0053c)</t>
  </si>
  <si>
    <t>(THINKING: I have not completed my current section yet.)
Great! Let's get started with progressive muscle relaxation, Nancy.
1. **Begin with your feet**: Focus on your toes. Tense the muscles in your toes as tightly as you can for about 5 seconds. 
2. **Tense**... 1, 2, 3, 4, 5. 
3. **Now release**: Let go of the tension and notice how your toes feel as they relax. Take a moment to feel the difference.
4. **Next, move to your feet**: Tense the muscles in your feet. 
5. **Tense**... 1, 2, 3, 4, 5. 
6. **Now release**: Let go of the tension and feel the relaxation.
7. **Now, let's move to your calves**: Tense the muscles in your calves. 
8. **Tense**... 1, 2, 3, 4, 5. 
9. **Now release**: Feel the relaxation in your calves.
10. **Next, move to your thighs**: Tense the muscles in your thighs. 
11. **Tense**... 1, 2, 3, 4, 5. 
12. **Now release**: Let go of the tension and feel the difference.
Continue this process as we move up your body. Let me know when you're ready to move to the next muscle group!</t>
  </si>
  <si>
    <t>2024-08-04T06:30:00.751Z</t>
  </si>
  <si>
    <t>ObjectId(66af1fe9ee95d500a8e00550)</t>
  </si>
  <si>
    <t>Okay, I just tensed and released my thighs. Now I’m ready to move up to my buttocks! What’s next?</t>
  </si>
  <si>
    <t>2024-08-04T06:30:01.695Z</t>
  </si>
  <si>
    <t>ObjectId(66af1fe9ee95d500a8e0055b)</t>
  </si>
  <si>
    <t>2024-08-04T06:30:01.701Z</t>
  </si>
  <si>
    <t>ObjectId(66af1febee95d500a8e00563)</t>
  </si>
  <si>
    <t>(THINKING: I have not completed my current section yet.)
Great job, Nancy! Now let's move on to your buttocks.
1. **Tense the muscles in your buttocks**: Squeeze them tightly for about 5 seconds.
2. **Tense**... 1, 2, 3, 4, 5.
3. **Now release**: Let go of the tension and notice how your buttocks feel as they relax. Take a moment to feel the difference.
Once you're ready, let me know, and we can move on to your abdomen!</t>
  </si>
  <si>
    <t>2024-08-04T06:30:03.852Z</t>
  </si>
  <si>
    <t>ObjectId(66af1fecee95d500a8e00577)</t>
  </si>
  <si>
    <t>I just tensed and released my buttocks. It feels good to really notice the relaxation! I’m ready to move on to my abdomen. What’s next?</t>
  </si>
  <si>
    <t>2024-08-04T06:30:04.949Z</t>
  </si>
  <si>
    <t>ObjectId(66af1fecee95d500a8e00582)</t>
  </si>
  <si>
    <t>2024-08-04T06:30:04.955Z</t>
  </si>
  <si>
    <t>ObjectId(66af1feeee95d500a8e0058a)</t>
  </si>
  <si>
    <t>(THINKING: I have not completed my current section yet.)
I'm glad to hear that you're noticing the relaxation, Nancy! Now let's move on to your abdomen.
1. **Tense the muscles in your abdomen**: Squeeze them tightly for about 5 seconds.
2. **Tense**... 1, 2, 3, 4, 5.
3. **Now release**: Let go of the tension and feel how your abdomen relaxes. Take a moment to notice the difference.
Once you're ready, let me know, and we can move on to your chest!</t>
  </si>
  <si>
    <t>2024-08-04T06:30:06.798Z</t>
  </si>
  <si>
    <t>ObjectId(66af1ff0ee95d500a8e0059e)</t>
  </si>
  <si>
    <t>I tensed and released my abdomen. It's starting to feel really nice to let go of all that tension! I’m ready to move on to my chest now. What's the next step?</t>
  </si>
  <si>
    <t>2024-08-04T06:30:08.529Z</t>
  </si>
  <si>
    <t>ObjectId(66af1ff0ee95d500a8e005a9)</t>
  </si>
  <si>
    <t>2024-08-04T06:30:08.533Z</t>
  </si>
  <si>
    <t>ObjectId(66af1ff2ee95d500a8e005b1)</t>
  </si>
  <si>
    <t>(THINKING: I have not completed my current section yet.)
That's wonderful to hear, Nancy! Now let's focus on your chest.
1. **Tense the muscles in your chest**: Take a deep breath in and puff out your chest, holding that tension for about 5 seconds.
2. **Tense**... 1, 2, 3, 4, 5.
3. **Now release**: Let go of the tension and feel how your chest relaxes. Take a moment to notice the difference.
Once you're ready, let me know, and we can move on to your arms!</t>
  </si>
  <si>
    <t>2024-08-04T06:30:10.988Z</t>
  </si>
  <si>
    <t>ObjectId(66af1ff4ee95d500a8e005c5)</t>
  </si>
  <si>
    <t>I just tensed and released my chest. Wow, that felt really good—it’s nice to feel everything relax! I'm ready to move on to my arms now. What’s the next step?</t>
  </si>
  <si>
    <t>2024-08-04T06:30:12.628Z</t>
  </si>
  <si>
    <t>ObjectId(66af1ff4ee95d500a8e005d0)</t>
  </si>
  <si>
    <t>2024-08-04T06:30:12.633Z</t>
  </si>
  <si>
    <t>ObjectId(66af1ff9ee95d500a8e005d8)</t>
  </si>
  <si>
    <t>(THINKING: I have not completed my current section yet.)
I'm glad you're feeling that relaxation, Nancy! Now let's move on to your arms.
1. **Start with your hands**: Tense the muscles in your hands by making fists and holding that tension for about 5 seconds.
2. **Tense**... 1, 2, 3, 4, 5.
3. **Now release**: Let go of the tension and feel how your hands relax. Take a moment to notice the difference.
4. **Next, move to your forearms**: Tense the muscles in your forearms by flexing them for about 5 seconds.
5. **Tense**... 1, 2, 3, 4, 5.
6. **Now release**: Feel the relaxation in your forearms.
7. **Finally, tense your upper arms**: Squeeze the muscles in your upper arms for about 5 seconds.
8. **Tense**... 1, 2, 3, 4, 5.
9. **Now release**: Let go of the tension and enjoy the relaxation.
Let me know when you're ready to move on to your shoulders!</t>
  </si>
  <si>
    <t>2024-08-04T06:30:17.342Z</t>
  </si>
  <si>
    <t>ObjectId(66af1ffaee95d500a8e005ec)</t>
  </si>
  <si>
    <t>I just went through my hands, forearms, and upper arms. It really feels nice to relax all those muscles! I’m ready to move on to my shoulders now. What’s next?</t>
  </si>
  <si>
    <t>2024-08-04T06:30:18.671Z</t>
  </si>
  <si>
    <t>ObjectId(66af1ffaee95d500a8e005f7)</t>
  </si>
  <si>
    <t>2024-08-04T06:30:18.679Z</t>
  </si>
  <si>
    <t>ObjectId(66af1ffdee95d500a8e005ff)</t>
  </si>
  <si>
    <t>(THINKING: I have not completed my current section yet.)
That's wonderful to hear, Nancy! Now let's focus on your shoulders.
1. **Tense the muscles in your shoulders**: Raise your shoulders up towards your ears as tightly as you can for about 5 seconds.
2. **Tense**... 1, 2, 3, 4, 5.
3. **Now release**: Let go of the tension and feel how your shoulders relax. Take a moment to notice the difference.
Once you're ready, let me know, and we can move on to your neck!</t>
  </si>
  <si>
    <t>2024-08-04T06:30:21.024Z</t>
  </si>
  <si>
    <t>ObjectId(66af1ffeee95d500a8e00613)</t>
  </si>
  <si>
    <t>I just tensed and released my shoulders. It felt great to let that go! I’m ready to move on to my neck now. What's the next step?</t>
  </si>
  <si>
    <t>2024-08-04T06:30:22.014Z</t>
  </si>
  <si>
    <t>ObjectId(66af1ffeee95d500a8e0061e)</t>
  </si>
  <si>
    <t>2024-08-04T06:30:22.019Z</t>
  </si>
  <si>
    <t>ObjectId(66af2002ee95d500a8e00626)</t>
  </si>
  <si>
    <t>(THINKING: I have not completed my current section yet.)
I'm glad you're feeling that release, Nancy! Now let's focus on your neck.
1. **Tense the muscles in your neck**: Gently tilt your head back and hold that tension for about 5 seconds.
2. **Tense**... 1, 2, 3, 4, 5.
3. **Now release**: Let go of the tension and feel how your neck relaxes. Take a moment to notice the difference.
Once you're ready, let me know, and we can move on to your face!</t>
  </si>
  <si>
    <t>2024-08-04T06:30:26.247Z</t>
  </si>
  <si>
    <t>ObjectId(66af2006ee95d500a8e0063a)</t>
  </si>
  <si>
    <t>I just tensed and released my neck. It feels nice to let that tension go! I'm ready to move on to my face now. What should I do?</t>
  </si>
  <si>
    <t>2024-08-04T06:30:30.964Z</t>
  </si>
  <si>
    <t>ObjectId(66af2006ee95d500a8e00645)</t>
  </si>
  <si>
    <t>2024-08-04T06:30:30.969Z</t>
  </si>
  <si>
    <t>ObjectId(66af2009ee95d500a8e0064d)</t>
  </si>
  <si>
    <t>(THINKING: I have not completed my current section yet.)
That's great to hear, Nancy! Now let's focus on your face.
1. **Tense the muscles in your face**: Squeeze your eyes shut tightly, clench your jaw, and wrinkle your forehead all at once for about 5 seconds.
2. **Tense**... 1, 2, 3, 4, 5.
3. **Now release**: Let go of the tension and feel how your face relaxes. Take a moment to notice the difference.
Once you're ready, let me know, and we can finish with a full-body relaxation!</t>
  </si>
  <si>
    <t>2024-08-04T06:30:33.422Z</t>
  </si>
  <si>
    <t>ObjectId(66af200aee95d500a8e00661)</t>
  </si>
  <si>
    <t>I just tensed and released my face. That was a bit funny but also really nice! I’m ready to finish with the full-body relaxation. What do we do next?</t>
  </si>
  <si>
    <t>2024-08-04T06:30:34.467Z</t>
  </si>
  <si>
    <t>ObjectId(66af200aee95d500a8e0066c)</t>
  </si>
  <si>
    <t>2024-08-04T06:30:34.472Z</t>
  </si>
  <si>
    <t>ObjectId(66af200dee95d500a8e00674)</t>
  </si>
  <si>
    <t>(THINKING: I have not completed my current section yet.)
I'm glad you enjoyed that, Nancy! Now let's finish with a full-body relaxation.
1. **Take a deep breath in**: Inhale deeply through your nose, filling your lungs with air.
2. **Hold it for a moment**: Hold that breath for a count of 4... 1, 2, 3, 4.
3. **Now exhale slowly**: Breathe out gently through your mouth for a count of 6... 1, 2, 3, 4, 5, 6.
4. **As you breathe out, imagine all the tension leaving your body**: Visualize it flowing out with your breath.
5. **Take a moment to scan your body**: Notice how relaxed you feel from your head to your toes. 
6. **If you find any areas of tension, take a deep breath in and release it as you exhale**.
Take your time with this, and when you're ready, let me know how you're feeling!</t>
  </si>
  <si>
    <t>2024-08-04T06:30:37.915Z</t>
  </si>
  <si>
    <t>ObjectId(66af200fee95d500a8e00688)</t>
  </si>
  <si>
    <t>I just went through the full-body relaxation, and it feels amazing! I can really feel the difference in how my body feels right now—much lighter and more at ease. Thank you so much for guiding me through that! I feel like I have a bit more clarity. What should I do next?</t>
  </si>
  <si>
    <t>2024-08-04T06:30:39.556Z</t>
  </si>
  <si>
    <t>ObjectId(66af200fee95d500a8e00693)</t>
  </si>
  <si>
    <t>2024-08-04T06:30:39.563Z</t>
  </si>
  <si>
    <t>ObjectId(66af2012ee95d500a8e0069b)</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</si>
  <si>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so glad to hear that you're feeling lighter and more at ease, Nancy! Today, we explored some relaxation techniques, including deep breathing and progressive muscle relaxation, which helped you release tension and find clarity.
As we wrap up our session, do you have any more questions or is there anything else you'd like to discuss?</t>
  </si>
  <si>
    <t>2024-08-04T06:30:42.881Z</t>
  </si>
  <si>
    <t>ObjectId(66af2012ee95d500a8e006ad)</t>
  </si>
  <si>
    <t>2024-08-04T06:30:42.889Z</t>
  </si>
  <si>
    <t>ObjectId(66af2012ee95d500a8e006b4)</t>
  </si>
  <si>
    <t>2024-08-04T06:30:42.893Z</t>
  </si>
  <si>
    <t>ObjectId(66af2013ee95d500a8e006c0)</t>
  </si>
  <si>
    <t>2024-08-04T06:30:43.763Z</t>
  </si>
  <si>
    <t>ObjectId(66af2014ee95d500a8e006cd)</t>
  </si>
  <si>
    <t>Thank you for guiding me through everything today! I feel better equipped to handle the stress. I don't have any questions right now, but I’d like to explore more about how my relationships are affecting me in our next session. I think that would really help.</t>
  </si>
  <si>
    <t>2024-08-04T06:30:44.987Z</t>
  </si>
  <si>
    <t>ObjectId(66af2014ee95d500a8e006d8)</t>
  </si>
  <si>
    <t>2024-08-04T06:30:44.993Z</t>
  </si>
  <si>
    <t>ObjectId(66af2017ee95d500a8e006e0)</t>
  </si>
  <si>
    <t>(THINKING: I have not completed my current section yet.)
I'm glad to hear that you're feeling better equipped to handle the stress, Nancy! It's great that you want to explore how your relationships are affecting you in our next session. That sounds like an important topic to delve into.
As we finish up today, I want to remind you that I'm here for further support whenever you need it. I wish you well as you navigate through everything, and I look forward to our next session.
Take care, and goodbye for now!</t>
  </si>
  <si>
    <t>2024-08-04T06:30:47.340Z</t>
  </si>
  <si>
    <t>ObjectId(66af2018ee95d500a8e006f4)</t>
  </si>
  <si>
    <t>Thank you, Dr. Smith! I really appreciate your help today. I’ll take care of myself and look forward to our next session. Goodbye for now!</t>
  </si>
  <si>
    <t>2024-08-04T06:30:48.681Z</t>
  </si>
  <si>
    <t>ObjectId(66af2018ee95d500a8e006ff)</t>
  </si>
  <si>
    <t>2024-08-04T06:30:48.689Z</t>
  </si>
  <si>
    <t>ObjectId(66af201aee95d500a8e00707)</t>
  </si>
  <si>
    <t>(THINKING: I have completed my current section.)
(THINKING: The next section I should be following and completing is:
There are no more sections to follow as the session has concluded.)
Thank you, Nancy! I'm glad I could help you today. Remember to take care of yourself, and I'm looking forward to our next session as well. Goodbye for now!</t>
  </si>
  <si>
    <t>2024-08-04T06:30:50.515Z</t>
  </si>
  <si>
    <t>ObjectId(66af201aee95d500a8e00719)</t>
  </si>
  <si>
    <t>2024-08-04T06:30:50.523Z</t>
  </si>
  <si>
    <t>ObjectId(66af201bee95d500a8e00726)</t>
  </si>
  <si>
    <t>2024-08-04T06:30:51.229Z</t>
  </si>
  <si>
    <t>ObjectId(66af201bee95d500a8e0074c)</t>
  </si>
  <si>
    <t>2024-08-04T06:30:51.243Z</t>
  </si>
  <si>
    <t>ObjectId(66af201bee95d500a8e00755)</t>
  </si>
  <si>
    <t>2024-08-04T06:30:51.246Z</t>
  </si>
  <si>
    <t>ObjectId(66af201cee95d500a8e0075d)</t>
  </si>
  <si>
    <t>2024-08-04T06:30:52.154Z</t>
  </si>
  <si>
    <t>ObjectId(66af201dee95d500a8e00771)</t>
  </si>
  <si>
    <t>Hi, Dr. Smith. I'm feeling okay, I guess. A little overwhelmed, to be honest. There’s just a lot going on in my life right now. How about you?</t>
  </si>
  <si>
    <t>2024-08-04T06:30:53.480Z</t>
  </si>
  <si>
    <t>ObjectId(66af201dee95d500a8e0077c)</t>
  </si>
  <si>
    <t>2024-08-04T06:30:53.485Z</t>
  </si>
  <si>
    <t>ObjectId(66af201eee95d500a8e00784)</t>
  </si>
  <si>
    <t>(THINKING: I have not completed my current section yet.)
Thank you for sharing that with me. It sounds like you have a lot on your plate right now. Before we dive deeper, may I ask what name you prefer to be called by?</t>
  </si>
  <si>
    <t>2024-08-04T06:30:54.609Z</t>
  </si>
  <si>
    <t>ObjectId(66af2020ee95d500a8e00798)</t>
  </si>
  <si>
    <t>You can just call me Nancy. That's what everyone calls me.</t>
  </si>
  <si>
    <t>2024-08-04T06:30:56.148Z</t>
  </si>
  <si>
    <t>ObjectId(66af2020ee95d500a8e007a3)</t>
  </si>
  <si>
    <t>2024-08-04T06:30:56.153Z</t>
  </si>
  <si>
    <t>ObjectId(66af2021ee95d500a8e007ab)</t>
  </si>
  <si>
    <t>2024-08-04T06:30:57.169Z</t>
  </si>
  <si>
    <t>ObjectId(66af2022ee95d500a8e007bf)</t>
  </si>
  <si>
    <t>Not really, I think I understand what this is about. I just hope I can figure out some of the things that are bothering me. But, um, can we maybe talk about my relationships first? They’re weighing on my mind a lot.</t>
  </si>
  <si>
    <t>2024-08-04T06:30:58.253Z</t>
  </si>
  <si>
    <t>ObjectId(66af2022ee95d500a8e007ca)</t>
  </si>
  <si>
    <t>2024-08-04T06:30:58.256Z</t>
  </si>
  <si>
    <t>ObjectId(66af2024ee95d500a8e007d2)</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</si>
  <si>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 relationships are really important to you, and I appreciate you bringing that up. Let's explore that further. How are you feeling about your relationships right now?</t>
  </si>
  <si>
    <t>2024-08-04T06:31:00.823Z</t>
  </si>
  <si>
    <t>ObjectId(66af2024ee95d500a8e007e4)</t>
  </si>
  <si>
    <t>2024-08-04T06:31:00.839Z</t>
  </si>
  <si>
    <t>ObjectId(66af2024ee95d500a8e007eb)</t>
  </si>
  <si>
    <t>2024-08-04T06:31:00.848Z</t>
  </si>
  <si>
    <t>ObjectId(66af2025ee95d500a8e007f7)</t>
  </si>
  <si>
    <t>2024-08-04T06:31:01.582Z</t>
  </si>
  <si>
    <t>ObjectId(66af2027ee95d500a8e00804)</t>
  </si>
  <si>
    <t>I feel pretty confused and trapped. I recently broke up with my ex-boyfriend, Morrison, and while I think it was the right choice, he keeps calling me and wants to spend time together. It makes it hard to move on. Then there’s my roommate, Connie, who wants to be really close and spend a lot of time together, but I don’t feel the same way. It’s like I can’t escape from these expectations. I just don’t know how to handle it all.</t>
  </si>
  <si>
    <t>2024-08-04T06:31:03.209Z</t>
  </si>
  <si>
    <t>ObjectId(66af2027ee95d500a8e0080f)</t>
  </si>
  <si>
    <t>2024-08-04T06:31:03.216Z</t>
  </si>
  <si>
    <t>ObjectId(66af2028ee95d500a8e00817)</t>
  </si>
  <si>
    <t>(THINKING: I have not completed my current section yet.)
It sounds like you're feeling quite overwhelmed with the expectations from both Morrison and Connie. It's understandable to feel confused and trapped in such situations, especially when you're trying to move on from a relationship while also managing another close relationship. 
Given everything you're experiencing, would you like to further explore these issues, or would you prefer to learn a CBT exercise right away?</t>
  </si>
  <si>
    <t>2024-08-04T06:31:04.854Z</t>
  </si>
  <si>
    <t>ObjectId(66af202aee95d500a8e0082b)</t>
  </si>
  <si>
    <t>I think I’d rather stick to talking about the issues for now. I just feel like I need to unload everything that’s been bothering me. Like, I’m worried about my new relationship with Pete too. I fear getting serious, and then I might end up wanting to break it off. It's all just so complicated.</t>
  </si>
  <si>
    <t>2024-08-04T06:31:06.180Z</t>
  </si>
  <si>
    <t>ObjectId(66af202aee95d500a8e00836)</t>
  </si>
  <si>
    <t>2024-08-04T06:31:06.187Z</t>
  </si>
  <si>
    <t>ObjectId(66af202bee95d500a8e0083e)</t>
  </si>
  <si>
    <t>(THINKING: I have not completed my current section yet.)
It sounds like you're carrying a lot of emotional weight right now, especially with the complexities of your relationships. It's completely normal to feel apprehensive about getting serious with Pete, especially after your recent breakup. 
Let's take a moment to unpack this further. Can you describe more about what specifically worries you about your new relationship with Pete?</t>
  </si>
  <si>
    <t>2024-08-04T06:31:07.719Z</t>
  </si>
  <si>
    <t>ObjectId(66af202dee95d500a8e00852)</t>
  </si>
  <si>
    <t>I think I'm just scared of repeating past mistakes. With Morrison, things started off great, but then it felt like I was trapped, and I didn't want to end up in that situation again. What if I'm just not good at being in a serious relationship? I worry that if it gets serious with Pete, I'll end up feeling suffocated or wanting to pull away again. It’s like I’m stuck between wanting connection and fearing it at the same time.</t>
  </si>
  <si>
    <t>2024-08-04T06:31:09.561Z</t>
  </si>
  <si>
    <t>ObjectId(66af202dee95d500a8e0085d)</t>
  </si>
  <si>
    <t>2024-08-04T06:31:09.562Z</t>
  </si>
  <si>
    <t>ObjectId(66af202fee95d500a8e00865)</t>
  </si>
  <si>
    <t>(THINKING: I have not completed my current section yet.)
It's completely understandable to feel that way, Nancy. The fear of repeating past mistakes can be really daunting, especially when it comes to relationships. It sounds like you're in a tough spot, wanting to connect with someone but also feeling anxious about the potential for feeling trapped again. 
Given everything you've shared, would you like to continue exploring these feelings and concerns, or would you prefer to learn a CBT exercise to help manage these thoughts?</t>
  </si>
  <si>
    <t>2024-08-04T06:31:11.200Z</t>
  </si>
  <si>
    <t>ObjectId(66af2031ee95d500a8e00879)</t>
  </si>
  <si>
    <t>I think I want to keep exploring my feelings for now. I feel like there’s still a lot to unpack, especially with how I’m feeling about all my relationships. I don’t want to just brush over it. Can we focus a bit more on why I feel so trapped?</t>
  </si>
  <si>
    <t>2024-08-04T06:31:13.146Z</t>
  </si>
  <si>
    <t>ObjectId(66af2031ee95d500a8e00884)</t>
  </si>
  <si>
    <t>2024-08-04T06:31:13.149Z</t>
  </si>
  <si>
    <t>ObjectId(66af2034ee95d500a8e0088c)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</si>
  <si>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Absolutely, Nancy. Let's delve deeper into why you feel trapped. Can you further describe the main issue you are experiencing with your relationships?</t>
  </si>
  <si>
    <t>2024-08-04T06:31:16.626Z</t>
  </si>
  <si>
    <t>ObjectId(66af2034ee95d500a8e0089e)</t>
  </si>
  <si>
    <t>2024-08-04T06:31:16.634Z</t>
  </si>
  <si>
    <t>ObjectId(66af2034ee95d500a8e008a5)</t>
  </si>
  <si>
    <t>2024-08-04T06:31:16.636Z</t>
  </si>
  <si>
    <t>ObjectId(66af2035ee95d500a8e008b1)</t>
  </si>
  <si>
    <t>Instructions completed: no
The therapist did not ask the patient how they are doing today and wait for their response (Task 2a). They also did not ask the patient if they would like to first further explore their problem or to learn a CBT exercise right away (Task 2c).
Last message coherent: yes</t>
  </si>
  <si>
    <t>2024-08-04T06:31:17.854Z</t>
  </si>
  <si>
    <t>ObjectId(66af2037ee95d500a8e008be)</t>
  </si>
  <si>
    <t>I think a big part of feeling trapped is that I have this pressure to be perfect in my relationships. With Morrison, I didn't want to hurt him, but I also felt suffocated. And with Connie, I feel guilty for not wanting to spend as much time together as she wants. It’s like I can’t get a moment to breathe, and I start to feel like I’m “messing up” whenever I don't meet their needs. I worry that if I can't be perfect, maybe I just shouldn't be in any relationships at all. It’s really stressful.</t>
  </si>
  <si>
    <t>2024-08-04T06:31:19.401Z</t>
  </si>
  <si>
    <t>ObjectId(66af2037ee95d500a8e008c9)</t>
  </si>
  <si>
    <t>2024-08-04T06:31:19.409Z</t>
  </si>
  <si>
    <t>ObjectId(66af2038ee95d500a8e008d1)</t>
  </si>
  <si>
    <t>(THINKING: I have not completed my current section yet.)
Thank you for sharing that, Nancy. It sounds like the pressure to be perfect in your relationships is really weighing on you. Feeling guilty for not meeting others' needs can be incredibly stressful, and it's understandable that this would lead to feelings of being trapped.
How does this issue affect your daily life?</t>
  </si>
  <si>
    <t>2024-08-04T06:31:20.929Z</t>
  </si>
  <si>
    <t>ObjectId(66af203aee95d500a8e008e5)</t>
  </si>
  <si>
    <t>It affects me a lot. I feel constantly anxious and on edge, like I have to monitor my interactions and make sure I’m saying and doing the right things. I often find myself avoiding social situations because I’m afraid of disappointing someone or of feeling that pressure again. It also makes it hard for me to focus on my work because I'm preoccupied with these relationship dynamics and worrying how they’ll turn out. Sometimes, I just wish I could take a break from everything and be alone to gather my thoughts, but then I feel guilty for wanting that too.</t>
  </si>
  <si>
    <t>2024-08-04T06:31:22.790Z</t>
  </si>
  <si>
    <t>ObjectId(66af203aee95d500a8e008f0)</t>
  </si>
  <si>
    <t>2024-08-04T06:31:22.796Z</t>
  </si>
  <si>
    <t>ObjectId(66af203cee95d500a8e008f8)</t>
  </si>
  <si>
    <t>(THINKING: I have not completed my current section yet.)
It sounds like the anxiety and pressure you're feeling are really impacting your daily life, making it difficult to engage in social situations and focus on your work. The desire to take a break and gather your thoughts is completely valid, yet the guilt you feel for wanting that is adding to your stress.
Are there any specific triggers that worsen this issue for you?</t>
  </si>
  <si>
    <t>2024-08-04T06:31:24.613Z</t>
  </si>
  <si>
    <t>ObjectId(66af203eee95d500a8e0090c)</t>
  </si>
  <si>
    <t>Hmm, I think some of the triggers are when I have to interact with Morrison or Connie. Just hearing from Morrison makes my stomach drop because I know he wants to reconnect, and I feel guilty for not wanting to. With Connie, when she suggests plans, I get anxious because I know she’ll be disappointed if I turn her down. Also, work can be a trigger too, especially with the pressure of that big presentation coming up. It all just feels like too much sometimes.</t>
  </si>
  <si>
    <t>2024-08-04T06:31:26.807Z</t>
  </si>
  <si>
    <t>ObjectId(66af203eee95d500a8e00917)</t>
  </si>
  <si>
    <t>2024-08-04T06:31:26.814Z</t>
  </si>
  <si>
    <t>ObjectId(66af2040ee95d500a8e0091f)</t>
  </si>
  <si>
    <t>(THINKING: I have not completed my current section yet.)
Thank you for sharing those triggers with me, Nancy. It sounds like interactions with Morrison and Connie, as well as the pressure from work, are significant sources of anxiety for you. The anticipation of disappointment and the pressure to meet others' expectations can be really overwhelming.
What have you tried so far to address this issue?</t>
  </si>
  <si>
    <t>2024-08-04T06:31:28.301Z</t>
  </si>
  <si>
    <t>ObjectId(66af2041ee95d500a8e00933)</t>
  </si>
  <si>
    <t>Well, I’ve tried talking to a few friends about it, hoping to get some outside perspective. I also sometimes practice deep breathing when I feel really anxious, which helps a little. But honestly, most of the time I just try to avoid the situations that make me uncomfortable. It’s like I’d rather just hide away than face the potential conflict or disappointments, but I know that's not really a solution. I just feel stuck.</t>
  </si>
  <si>
    <t>2024-08-04T06:31:29.632Z</t>
  </si>
  <si>
    <t>ObjectId(66af2041ee95d500a8e0093e)</t>
  </si>
  <si>
    <t>2024-08-04T06:31:29.635Z</t>
  </si>
  <si>
    <t>ObjectId(66af2043ee95d500a8e00946)</t>
  </si>
  <si>
    <t>(THINKING: I have not completed my current section yet.)
It sounds like you've taken some positive steps by talking to friends and practicing deep breathing, but I can see how avoidance feels like the easier option in the moment, even if it leaves you feeling stuck. 
Finally, what emotions do you feel when this issue arises?</t>
  </si>
  <si>
    <t>2024-08-04T06:31:31.167Z</t>
  </si>
  <si>
    <t>ObjectId(66af2045ee95d500a8e0095a)</t>
  </si>
  <si>
    <t>When these issues come up, I often feel a mix of anxiety and guilt. I get really nervous and sometimes even panicky about how to handle things. At the same time, I feel guilty for not being able to meet the expectations of others. It's like I want to support them, but I also feel trapped in that need to please everyone. There’s also frustration and sadness because I wish I could just be free to be myself without worrying so much about how others will react.</t>
  </si>
  <si>
    <t>2024-08-04T06:31:33.302Z</t>
  </si>
  <si>
    <t>ObjectId(66af2045ee95d500a8e00965)</t>
  </si>
  <si>
    <t>2024-08-04T06:31:33.304Z</t>
  </si>
  <si>
    <t>ObjectId(66af2048ee95d500a8e0096d)</t>
  </si>
  <si>
    <t>(THINKING: I have not completed my current section yet.)
Thank you for sharing those emotions with me, Nancy. It sounds like you're experiencing a lot of anxiety and guilt, along with frustration and sadness. The pressure to please others while feeling trapped in those expectations is understandably overwhelming. 
To summarize what you've shared: You feel trapped in your relationships due to the pressure to be perfect and meet others' expectations, particularly with Morrison and Connie. This pressure leads to anxiety, guilt, and feelings of frustration and sadness. You often avoid situations that make you uncomfortable, which leaves you feeling stuck. You've tried talking to friends and practicing deep breathing, but you still feel the weight of these issues in your daily life.
Did I capture everything correctly, or is there anything you would like to add or change?</t>
  </si>
  <si>
    <t>2024-08-04T06:31:36.085Z</t>
  </si>
  <si>
    <t>ObjectId(66af2049ee95d500a8e00981)</t>
  </si>
  <si>
    <t>Yes, that sounds right. You really got the essence of what I was trying to express. I just feel like I’m in a tough spot, and it’s hard to see a way out sometimes. I appreciate you summarizing it; it helps me see it all laid out like that.</t>
  </si>
  <si>
    <t>2024-08-04T06:31:37.716Z</t>
  </si>
  <si>
    <t>ObjectId(66af2049ee95d500a8e0098c)</t>
  </si>
  <si>
    <t>2024-08-04T06:31:37.720Z</t>
  </si>
  <si>
    <t>ObjectId(66af204eee95d500a8e00994)</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</si>
  <si>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helped you see everything laid out clearly. Given the challenges you've been facing, I think it might be beneficial to try a CBT exercise to help you manage these feelings. 
I can suggest one of the following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t>
  </si>
  <si>
    <t>2024-08-04T06:31:42.991Z</t>
  </si>
  <si>
    <t>ObjectId(66af204eee95d500a8e009a6)</t>
  </si>
  <si>
    <t>2024-08-04T06:31:42.998Z</t>
  </si>
  <si>
    <t>ObjectId(66af204eee95d500a8e009ad)</t>
  </si>
  <si>
    <t>2024-08-04T06:31:42.999Z</t>
  </si>
  <si>
    <t>ObjectId(66af2050ee95d500a8e009b9)</t>
  </si>
  <si>
    <t>Instructions completed: no
The therapist has not yet provided the patient with a rephrased summary of their input and asked if they understood their problem correctly.
Last message coherent: yes</t>
  </si>
  <si>
    <t>2024-08-04T06:31:44.063Z</t>
  </si>
  <si>
    <t>ObjectId(66af2051ee95d500a8e009c6)</t>
  </si>
  <si>
    <t>I appreciate the options, but I’m not really sure I want to do an exercise right now. I feel like I need more time to process what we’ve talked about. Can we maybe focus on discussing more about how I can work through these feelings instead?</t>
  </si>
  <si>
    <t>2024-08-04T06:31:45.205Z</t>
  </si>
  <si>
    <t>ObjectId(66af2051ee95d500a8e009d1)</t>
  </si>
  <si>
    <t>2024-08-04T06:31:45.208Z</t>
  </si>
  <si>
    <t>ObjectId(66af2053ee95d500a8e009d9)</t>
  </si>
  <si>
    <t>(THINKING: I have not completed my current section yet.)
I completely understand, Nancy. It's important to take the time you need to process everything we've discussed. Let's focus on how you can work through these feelings instead.
What specific aspects of your feelings would you like to explore further? Are there particular thoughts or situations that you find yourself struggling with the most?</t>
  </si>
  <si>
    <t>2024-08-04T06:31:47.366Z</t>
  </si>
  <si>
    <t>ObjectId(66af2054ee95d500a8e009ed)</t>
  </si>
  <si>
    <t>I think I struggle the most with the guilt I feel when I want to take time for myself and not meet others’ needs. I feel like I should be a good friend and partner, but then I end up feeling overwhelmed. I’d like to understand how to balance my own needs with those of the people in my life without feeling guilty about it.</t>
  </si>
  <si>
    <t>2024-08-04T06:31:48.591Z</t>
  </si>
  <si>
    <t>ObjectId(66af2054ee95d500a8e009f8)</t>
  </si>
  <si>
    <t>2024-08-04T06:31:48.599Z</t>
  </si>
  <si>
    <t>ObjectId(66af2056ee95d500a8e00a00)</t>
  </si>
  <si>
    <t>(THINKING: I have not completed my current section yet.)
It's completely valid to want to balance your own needs with those of others, and the guilt you feel can be quite heavy. Understanding that it's okay to prioritize your own well-being is an important step.
One approach to help with this is to challenge the thoughts that lead to guilt. This is where the **Thought Record** exercise can be particularly useful, as it allows you to identify and reframe negative thoughts about your needs and the expectations of others.
Would you like to explore this exercise further, or would you prefer to continue discussing strategies for balancing your needs without feeling guilty?</t>
  </si>
  <si>
    <t>2024-08-04T06:31:50.897Z</t>
  </si>
  <si>
    <t>ObjectId(66af2058ee95d500a8e00a14)</t>
  </si>
  <si>
    <t>I see how that can be helpful, but I’m honestly still not ready for an exercise right now. I just want to keep talking about how to balance my needs better without feeling guilty. Can we focus on that for a bit longer?</t>
  </si>
  <si>
    <t>2024-08-04T06:31:52.369Z</t>
  </si>
  <si>
    <t>ObjectId(66af2058ee95d500a8e00a1f)</t>
  </si>
  <si>
    <t>2024-08-04T06:31:52.376Z</t>
  </si>
  <si>
    <t>ObjectId(66af205bee95d500a8e00a27)</t>
  </si>
  <si>
    <t>(THINKING: I have not completed my current section yet.)
I understand, Nancy. It's important to feel comfortable and ready before engaging in any exercises. Let's continue discussing how you can balance your needs without feeling guilty.
One approach to consider is setting boundaries. It can be helpful to communicate your needs to others in a way that feels comfortable for you. Have you thought about how you might express your need for personal time to your friends or partner?</t>
  </si>
  <si>
    <t>2024-08-04T06:31:55.408Z</t>
  </si>
  <si>
    <t>ObjectId(66af205cee95d500a8e00a3b)</t>
  </si>
  <si>
    <t>I’ve thought about it, but I always worry about how they’ll react. I don’t want them to feel hurt or rejected. I think I just need to find the right words. It feels scary to assert myself sometimes, especially when I know they have expectations. I wish I could be more direct without feeling so anxious about the outcome.</t>
  </si>
  <si>
    <t>2024-08-04T06:31:56.769Z</t>
  </si>
  <si>
    <t>ObjectId(66af205cee95d500a8e00a46)</t>
  </si>
  <si>
    <t>2024-08-04T06:31:56.773Z</t>
  </si>
  <si>
    <t>ObjectId(66af205fee95d500a8e00a4e)</t>
  </si>
  <si>
    <t>(THINKING: I have not completed my current section yet.)
It's completely understandable to feel anxious about asserting yourself, especially when you're concerned about how others might react. Finding the right words can be challenging, but it's important to remember that your needs are valid and deserve to be expressed.
One way to approach this is to use "I" statements, which can help communicate your feelings without placing blame or making the other person feel defensive. For example, you might say, "I need some time to recharge, and I hope you can understand that." This way, you're expressing your needs while also showing that you value the other person's feelings.
How does that approach resonate with you? Would you like to explore more strategies for asserting your needs?</t>
  </si>
  <si>
    <t>2024-08-04T06:31:59.273Z</t>
  </si>
  <si>
    <t>ObjectId(66af2060ee95d500a8e00a62)</t>
  </si>
  <si>
    <t>That makes sense, and I think using "I" statements could be really helpful. It seems like a way to express my feelings without putting anyone on the defensive. I’d definitely like to explore more strategies for asserting my needs. I really want to feel more in control of these situations and less anxious about communicating what I want.</t>
  </si>
  <si>
    <t>2024-08-04T06:32:00.568Z</t>
  </si>
  <si>
    <t>ObjectId(66af2060ee95d500a8e00a6d)</t>
  </si>
  <si>
    <t>2024-08-04T06:32:00.570Z</t>
  </si>
  <si>
    <t>ObjectId(66af2064ee95d500a8e00a75)</t>
  </si>
  <si>
    <t>(THINKING: I have not completed my current section yet.)
I'm glad to hear that the idea of using "I" statements resonates with you! Feeling more in control of your communication can definitely help reduce anxiety in these situations.
Another strategy you might consider is practicing assertiveness in low-stakes situations. This could involve starting with small requests or expressing your needs in less emotionally charged contexts. For example, you could practice saying no to a minor request or asking for a small favor. This can help build your confidence over time.
Additionally, it might be helpful to prepare for conversations in advance. Think about what you want to say and even rehearse it if that makes you feel more comfortable. 
How do these strategies sound to you? Would you like to explore any specific situations where you feel you need to assert yourself?</t>
  </si>
  <si>
    <t>2024-08-04T06:32:04.365Z</t>
  </si>
  <si>
    <t>ObjectId(66af2066ee95d500a8e00a89)</t>
  </si>
  <si>
    <t>Those strategies sound really useful! Starting with low-stakes situations feels like a good way to build confidence without the pressure. I can see myself practicing that. 
As for specific situations, I think I struggle with saying no to Connie when she wants to hang out. I feel bad because I know she really values our time together, but sometimes I just need space. Maybe we can talk about how I could approach that kind of conversation?</t>
  </si>
  <si>
    <t>2024-08-04T06:32:06.090Z</t>
  </si>
  <si>
    <t>ObjectId(66af2066ee95d500a8e00a94)</t>
  </si>
  <si>
    <t>2024-08-04T06:32:06.098Z</t>
  </si>
  <si>
    <t>ObjectId(66af2068ee95d500a8e00a9c)</t>
  </si>
  <si>
    <t>(THINKING: I have not completed my current section yet.)
I'm glad you find those strategies useful! Practicing in low-stakes situations can really help build your confidence.
Regarding your situation with Connie, it's great that you want to approach that conversation thoughtfully. You might start by expressing appreciation for your time together, which can help soften the message. For example, you could say something like, "I really enjoy our time together, but I also need some time to recharge on my own." 
You can also suggest an alternative, like, "Can we plan to hang out later this week instead?" This shows that you value the relationship while also asserting your need for space.
How does that approach sound to you? Would you like to brainstorm more specific phrases or ways to communicate this?</t>
  </si>
  <si>
    <t>2024-08-04T06:32:08.863Z</t>
  </si>
  <si>
    <t>ObjectId(66af206aee95d500a8e00ab0)</t>
  </si>
  <si>
    <t>That sounds like a good approach! I like the idea of starting with appreciation and then expressing my need for space. It feels like a way to acknowledge her feelings while also being honest about mine. Suggesting an alternative is also a great idea; that way, she knows I still want to spend time with her.
I think it would be helpful to brainstorm some specific phrases I could use. It would definitely make me feel more prepared going into that conversation.</t>
  </si>
  <si>
    <t>2024-08-04T06:32:10.388Z</t>
  </si>
  <si>
    <t>ObjectId(66af206aee95d500a8e00abb)</t>
  </si>
  <si>
    <t>2024-08-04T06:32:10.393Z</t>
  </si>
  <si>
    <t>ObjectId(66af206dee95d500a8e00ac3)</t>
  </si>
  <si>
    <t>(THINKING: I have not completed my current section yet.)
Absolutely, Nancy! Here are some specific phrases you might consider using when talking to Connie:
1. **Starting with Appreciation**: 
   - "Hey Connie, I really value our time together and enjoy hanging out with you."
2. **Expressing Your Need**: 
   - "Lately, I've been feeling a bit overwhelmed and need some time to recharge on my own."
3. **Suggesting an Alternative**: 
   - "How about we plan to hang out later this week instead? I’d love to catch up then."
4. **Reassuring Her**: 
   - "I hope you understand; it’s important for me to take care of myself too."
Feel free to mix and match these phrases or adjust them to fit your style. How do these sound to you? Would you like to come up with any additional phrases or scenarios?</t>
  </si>
  <si>
    <t>2024-08-04T06:32:13.971Z</t>
  </si>
  <si>
    <t>ObjectId(66af206fee95d500a8e00ad7)</t>
  </si>
  <si>
    <t>These phrases sound really good! I like how they flow, and they make it feel easier to communicate what I want to say. I think I’ll definitely use those as a basis for the conversation with Connie. 
I’m feeling a little more empowered just talking about it. If I get stuck, I might try to remind myself that it’s okay to prioritize my needs. That feels reassuring. 
Thank you for helping me explore this! Is there anything else you think I should consider as I prepare for that conversation?</t>
  </si>
  <si>
    <t>2024-08-04T06:32:15.946Z</t>
  </si>
  <si>
    <t>ObjectId(66af206fee95d500a8e00ae2)</t>
  </si>
  <si>
    <t>2024-08-04T06:32:15.949Z</t>
  </si>
  <si>
    <t>ObjectId(66af2075ee95d500a8e00aea)</t>
  </si>
  <si>
    <t>(THINKING: I have not completed my current section yet.)
I'm really glad to hear that you're feeling more empowered, Nancy! It's great that you're preparing for the conversation with Connie and reminding yourself that it's okay to prioritize your needs.
As you prepare, here are a few additional things to consider:
1. **Stay Calm**: Try to approach the conversation with a calm mindset. If you feel anxious, take a few deep breaths before you start.
2. **Be Open to Her Response**: Remember that Connie may have her own feelings about your need for space. Be open to listening to her perspective, and reassure her that your need for time alone doesn't change your appreciation for her friendship.
3. **Practice Self-Compassion**: If the conversation doesn’t go as planned, be kind to yourself. It’s a learning experience, and it’s okay to have ups and downs as you navigate these discussions.
4. **Follow Up**: After the conversation, consider checking in with Connie later to reinforce your friendship and show that you still value her.
How do these suggestions resonate with you? Is there anything else you’d like to discuss or explore further?</t>
  </si>
  <si>
    <t>2024-08-04T06:32:21.231Z</t>
  </si>
  <si>
    <t>ObjectId(66af2077ee95d500a8e00afe)</t>
  </si>
  <si>
    <t>Those suggestions resonate with me really well! I love the idea of following up after the conversation to reinforce our friendship. It helps me feel like I can maintain that connection even while asserting my needs.
Practicing self-compassion is important too. I often beat myself up over things not going perfectly, so I’ll try to keep that in mind. 
I think I’m feeling pretty good about the conversation overall. Thank you for guiding me through this process! Is it okay if we wrap up for today?</t>
  </si>
  <si>
    <t>2024-08-04T06:32:23.295Z</t>
  </si>
  <si>
    <t>ObjectId(66af2077ee95d500a8e00b09)</t>
  </si>
  <si>
    <t>2024-08-04T06:32:23.301Z</t>
  </si>
  <si>
    <t>ObjectId(66af207cee95d500a8e00b11)</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</si>
  <si>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good about the conversation, Nancy! To summarize our session today, we discussed your feelings of being overwhelmed in your relationships, particularly with Morrison, Connie, and your new relationship with Pete. We explored strategies for asserting your needs, including using "I" statements and practicing in low-stakes situations. We also talked about the importance of self-compassion and following up with Connie after your conversation.
Do you have any more questions or is there anything else you would like to discuss before we wrap up for today?</t>
  </si>
  <si>
    <t>2024-08-04T06:32:28.034Z</t>
  </si>
  <si>
    <t>ObjectId(66af207cee95d500a8e00b23)</t>
  </si>
  <si>
    <t>2024-08-04T06:32:28.054Z</t>
  </si>
  <si>
    <t>ObjectId(66af207cee95d500a8e00b2a)</t>
  </si>
  <si>
    <t>2024-08-04T06:32:28.059Z</t>
  </si>
  <si>
    <t>ObjectId(66af207dee95d500a8e00b36)</t>
  </si>
  <si>
    <t>2024-08-04T06:32:29.125Z</t>
  </si>
  <si>
    <t>ObjectId(66af207eee95d500a8e00b43)</t>
  </si>
  <si>
    <t>No, I think you summarized everything really well! I feel like I gained some valuable insights and strategies. Thank you for helping me work through my feelings today. I really appreciate it! I’m ready to wrap up for now, but I look forward to our next session.</t>
  </si>
  <si>
    <t>2024-08-04T06:32:30.667Z</t>
  </si>
  <si>
    <t>ObjectId(66af207eee95d500a8e00b4e)</t>
  </si>
  <si>
    <t>2024-08-04T06:32:30.672Z</t>
  </si>
  <si>
    <t>ObjectId(66af2081ee95d500a8e00b56)</t>
  </si>
  <si>
    <t>(THINKING: I have completed my current section.)
Thank you for your kind words, Nancy! I'm glad to hear that you found our session helpful. 
To recap, we discussed your feelings of being overwhelmed in your relationships, explored strategies for asserting your needs, and emphasized the importance of self-compassion. You now have some specific phrases to use when communicating with Connie, and we talked about the value of following up after your conversation.
If you have any more questions or if there's anything else you'd like to discuss in the future, please don't hesitate to reach out. I'm here to support you. 
Wishing you all the best as you navigate these conversations, and I look forward to our next session. Take care, and goodbye for now!</t>
  </si>
  <si>
    <t>2024-08-04T06:32:33.713Z</t>
  </si>
  <si>
    <t>ObjectId(66af2081ee95d500a8e00b68)</t>
  </si>
  <si>
    <t>2024-08-04T06:32:33.724Z</t>
  </si>
  <si>
    <t>ObjectId(66af2082ee95d500a8e00b75)</t>
  </si>
  <si>
    <t>2024-08-04T06:32:34.749Z</t>
  </si>
  <si>
    <t>ObjectId(66af2082ee95d500a8e00b9b)</t>
  </si>
  <si>
    <t>2024-08-04T06:32:34.783Z</t>
  </si>
  <si>
    <t>ObjectId(66af2082ee95d500a8e00ba4)</t>
  </si>
  <si>
    <t>2024-08-04T06:32:34.786Z</t>
  </si>
  <si>
    <t>ObjectId(66af2083ee95d500a8e00bb0)</t>
  </si>
  <si>
    <t>2024-08-04T06:32:35.528Z</t>
  </si>
  <si>
    <t>ObjectId(66af2084ee95d500a8e00bbf)</t>
  </si>
  <si>
    <t>2024-08-04T06:32:36.500Z</t>
  </si>
  <si>
    <t>ObjectId(66af2086ee95d500a8e00bd3)</t>
  </si>
  <si>
    <t>Hi, Dr. Smith! I'm feeling okay, I guess. Just a bit overwhelmed, to be honest. There’s a lot going on in my life, and sometimes it feels like I can’t keep up with everything. How about you?</t>
  </si>
  <si>
    <t>2024-08-04T06:32:38.646Z</t>
  </si>
  <si>
    <t>ObjectId(66af2086ee95d500a8e00bde)</t>
  </si>
  <si>
    <t>2024-08-04T06:32:38.649Z</t>
  </si>
  <si>
    <t>ObjectId(66af2087ee95d500a8e00bea)</t>
  </si>
  <si>
    <t>2024-08-04T06:32:39.267Z</t>
  </si>
  <si>
    <t>ObjectId(66af2088ee95d500a8e00bf9)</t>
  </si>
  <si>
    <t>Thank you for sharing that with me. It sounds like you have a lot on your plate right now. Before we dive deeper, what name do you prefer to be called by?</t>
  </si>
  <si>
    <t>2024-08-04T06:32:40.082Z</t>
  </si>
  <si>
    <t>ObjectId(66af2088ee95d500a8e00c0d)</t>
  </si>
  <si>
    <t>You can just call me Nancy. It feels more comfortable that way.</t>
  </si>
  <si>
    <t>2024-08-04T06:32:40.730Z</t>
  </si>
  <si>
    <t>ObjectId(66af2088ee95d500a8e00c18)</t>
  </si>
  <si>
    <t>2024-08-04T06:32:40.737Z</t>
  </si>
  <si>
    <t>ObjectId(66af2089ee95d500a8e00c24)</t>
  </si>
  <si>
    <t>2024-08-04T06:32:41.531Z</t>
  </si>
  <si>
    <t>ObjectId(66af208aee95d500a8e00c33)</t>
  </si>
  <si>
    <t>Thank you, Nancy! It's great to meet you. Do you have any questions about the service or about me that you'd like to ask?</t>
  </si>
  <si>
    <t>2024-08-04T06:32:42.285Z</t>
  </si>
  <si>
    <t>ObjectId(66af208bee95d500a8e00c47)</t>
  </si>
  <si>
    <t>Not really, I don't have any questions right now. I'm more interested in talking about what's been bothering me. Can we focus on that?</t>
  </si>
  <si>
    <t>2024-08-04T06:32:43.056Z</t>
  </si>
  <si>
    <t>ObjectId(66af208bee95d500a8e00c52)</t>
  </si>
  <si>
    <t>2024-08-04T06:32:43.062Z</t>
  </si>
  <si>
    <t>ObjectId(66af208bee95d500a8e00c5e)</t>
  </si>
  <si>
    <t>2024-08-04T06:32:43.673Z</t>
  </si>
  <si>
    <t>ObjectId(66af208bee95d500a8e00c6e)</t>
  </si>
  <si>
    <t>2024-08-04T06:32:43.682Z</t>
  </si>
  <si>
    <t>ObjectId(66af208fee95d500a8e00c7c)</t>
  </si>
  <si>
    <t>2024-08-04T06:32:47.262Z</t>
  </si>
  <si>
    <t>ObjectId(66af208fee95d500a8e00c8a)</t>
  </si>
  <si>
    <t>2024-08-04T06:32:47.271Z</t>
  </si>
  <si>
    <t>ObjectId(66af2090ee95d500a8e00c91)</t>
  </si>
  <si>
    <t>I'm glad to hear that you're ready to talk about what's been bothering you. To start, how are you doing today?</t>
  </si>
  <si>
    <t>2024-08-04T06:32:48.034Z</t>
  </si>
  <si>
    <t>ObjectId(66af2091ee95d500a8e00ca7)</t>
  </si>
  <si>
    <t>Instructions completed: yes
Last message coherent: no
reason: The therapist's last message repeats a question that the patient has already answered ("How are you doing today?"). The patient had already expressed feeling overwhelmed and wanted to focus on discussing their concerns.</t>
  </si>
  <si>
    <t>2024-08-04T06:32:49.303Z</t>
  </si>
  <si>
    <t>ObjectId(66af2092ee95d500a8e00cb4)</t>
  </si>
  <si>
    <t xml:space="preserve">I mean, today is kind of a mixed bag. I’m feeling a little cheerful, but then I start thinking about my relationships and my work, and it just makes me feel heavy inside. It’s like, I want to be happy, but all these worries are dragging me down. </t>
  </si>
  <si>
    <t>2024-08-04T06:32:50.435Z</t>
  </si>
  <si>
    <t>ObjectId(66af2092ee95d500a8e00cbf)</t>
  </si>
  <si>
    <t>2024-08-04T06:32:50.446Z</t>
  </si>
  <si>
    <t>ObjectId(66af2093ee95d500a8e00ccb)</t>
  </si>
  <si>
    <t>2024-08-04T06:32:51.860Z</t>
  </si>
  <si>
    <t>ObjectId(66af2094ee95d500a8e00cda)</t>
  </si>
  <si>
    <t>It sounds like you're experiencing a lot of conflicting emotions, Nancy. It's completely understandable to feel cheerful at times while also being weighed down by worries about relationships and work. Can you tell me more about what specifically is making you feel heavy inside?</t>
  </si>
  <si>
    <t>2024-08-04T06:32:52.835Z</t>
  </si>
  <si>
    <t>ObjectId(66af2096ee95d500a8e00cee)</t>
  </si>
  <si>
    <t>Sure. A big part of it is my breakup with Morrison. Even though I ended it, he keeps calling and wants to hang out, and it’s hard to move on when he’s still around. Then there’s my roommate, Connie, who wants to spend more time together than I do, and I feel guilty about that. And on top of all that, I have this big presentation for work coming up, and I’m really anxious about it. It feels like everything is piling up, and I don’t know how to handle it all.</t>
  </si>
  <si>
    <t>2024-08-04T06:32:54.506Z</t>
  </si>
  <si>
    <t>ObjectId(66af2096ee95d500a8e00cf9)</t>
  </si>
  <si>
    <t>2024-08-04T06:32:54.517Z</t>
  </si>
  <si>
    <t>ObjectId(66af2097ee95d500a8e00d05)</t>
  </si>
  <si>
    <t>2024-08-04T06:32:55.356Z</t>
  </si>
  <si>
    <t>ObjectId(66af2098ee95d500a8e00d14)</t>
  </si>
  <si>
    <t>It sounds like you're dealing with a lot right now, Nancy. Breakups can be really tough, especially when the other person is still trying to stay in your life. It's understandable to feel guilty about not wanting to spend as much time with Connie, and the pressure of an upcoming presentation can definitely add to your anxiety. 
Given everything you're facing, would you like to first explore these issues further, or would you prefer to learn a CBT exercise to help manage your feelings right away?</t>
  </si>
  <si>
    <t>2024-08-04T06:32:56.973Z</t>
  </si>
  <si>
    <t>ObjectId(66af2099ee95d500a8e00d28)</t>
  </si>
  <si>
    <t>I really want to talk about everything more—especially about Morrison and how I'm feeling trapped by these relationships. I think exploring that might help me more than jumping into an exercise right now.</t>
  </si>
  <si>
    <t>2024-08-04T06:32:57.949Z</t>
  </si>
  <si>
    <t>ObjectId(66af2099ee95d500a8e00d33)</t>
  </si>
  <si>
    <t>2024-08-04T06:32:57.958Z</t>
  </si>
  <si>
    <t>ObjectId(66af209aee95d500a8e00d3f)</t>
  </si>
  <si>
    <t>2024-08-04T06:32:58.768Z</t>
  </si>
  <si>
    <t>ObjectId(66af209aee95d500a8e00d4f)</t>
  </si>
  <si>
    <t>2024-08-04T06:32:58.787Z</t>
  </si>
  <si>
    <t>ObjectId(66af209fee95d500a8e00d5d)</t>
  </si>
  <si>
    <t>2024-08-04T06:33:03.330Z</t>
  </si>
  <si>
    <t>ObjectId(66af209fee95d500a8e00d6b)</t>
  </si>
  <si>
    <t>2024-08-04T06:33:03.336Z</t>
  </si>
  <si>
    <t>ObjectId(66af20a0ee95d500a8e00d72)</t>
  </si>
  <si>
    <t>I'm glad you're open to exploring this further, Nancy. Let's start with the first question: Can you further describe the main issue you are experiencing with Morrison and your feelings about your relationships?</t>
  </si>
  <si>
    <t>2024-08-04T06:33:04.362Z</t>
  </si>
  <si>
    <t>ObjectId(66af20a1ee95d500a8e00d88)</t>
  </si>
  <si>
    <t>2024-08-04T06:33:05.276Z</t>
  </si>
  <si>
    <t>ObjectId(66af20a3ee95d500a8e00d95)</t>
  </si>
  <si>
    <t>With Morrison, I feel this strange mix of relief and guilt. I wanted to break up because things weren't right, but now that it’s over, it feels like he’s not letting go. I feel guilty for wanting to move on, especially since he still wants to be friends or spend time together. It's like I can't fully let go, and that keeps drawing me back. 
When I think about my other relationships, like with Connie, I feel suffocated. I know she cares and wants to be close, but sometimes I just need space, and that makes me feel bad too. It’s like I’m stuck in this cycle where I can’t be my true self without feeling like I’m failing everyone else. It’s really frustrating!</t>
  </si>
  <si>
    <t>2024-08-04T06:33:07.834Z</t>
  </si>
  <si>
    <t>ObjectId(66af20a3ee95d500a8e00da0)</t>
  </si>
  <si>
    <t>2024-08-04T06:33:07.836Z</t>
  </si>
  <si>
    <t>ObjectId(66af20a4ee95d500a8e00dac)</t>
  </si>
  <si>
    <t>2024-08-04T06:33:08.541Z</t>
  </si>
  <si>
    <t>ObjectId(66af20a5ee95d500a8e00dbb)</t>
  </si>
  <si>
    <t>Thank you for sharing that, Nancy. It sounds like you're feeling a lot of pressure from both Morrison and Connie, which is making it difficult for you to find your own space and peace. 
Now, how does this issue affect your daily life?</t>
  </si>
  <si>
    <t>2024-08-04T06:33:09.685Z</t>
  </si>
  <si>
    <t>ObjectId(66af20a8ee95d500a8e00dcf)</t>
  </si>
  <si>
    <t>It affects almost everything! I feel like I’m constantly on edge. When I’m at work, I struggle to focus on my tasks because I keep thinking about what’s going on in my personal life. That makes me anxious about my presentation, too; I'm afraid of messing up and I can’t help but think about what Morrison might say or how Connie might react if I take time for myself.
Even in social situations, I feel torn. I want to hang out with friends, but I find myself worried about how much time I’m spending with people or whether they’ll be upset if I don’t want to see them. It’s exhausting. I just feel like I’m not living life the way I want to, and it’s making me second-guess every decision I make.</t>
  </si>
  <si>
    <t>2024-08-04T06:33:12.584Z</t>
  </si>
  <si>
    <t>ObjectId(66af20a8ee95d500a8e00dda)</t>
  </si>
  <si>
    <t>2024-08-04T06:33:12.593Z</t>
  </si>
  <si>
    <t>ObjectId(66af20a9ee95d500a8e00de6)</t>
  </si>
  <si>
    <t>2024-08-04T06:33:13.367Z</t>
  </si>
  <si>
    <t>ObjectId(66af20abee95d500a8e00df5)</t>
  </si>
  <si>
    <t>It sounds like this situation is really impacting your ability to enjoy life and focus on what you need, both at work and in your social interactions. The constant worry about how others will react is understandably exhausting.
Are there any specific triggers that worsen this issue for you?</t>
  </si>
  <si>
    <t>2024-08-04T06:33:15.212Z</t>
  </si>
  <si>
    <t>ObjectId(66af20adee95d500a8e00e09)</t>
  </si>
  <si>
    <t>Yes, definitely. I find that when I get a text or call from Morrison, my heart races and I feel this knot in my stomach. It’s like a reminder of everything that’s unresolved. 
With Connie, it usually happens when she suggests plans or brings up wanting to spend time together. I feel guilty when I want to say no, and that guilt just builds up, making me feel even more trapped. 
Also, when I think about my upcoming presentation—especially compared to how I performed last time during a similar situation—I'm constantly reminding myself of my past mistakes. That really triggers my anxiety, and it feels like I just can’t escape it.</t>
  </si>
  <si>
    <t>2024-08-04T06:33:17.556Z</t>
  </si>
  <si>
    <t>ObjectId(66af20adee95d500a8e00e14)</t>
  </si>
  <si>
    <t>2024-08-04T06:33:17.559Z</t>
  </si>
  <si>
    <t>ObjectId(66af20aeee95d500a8e00e20)</t>
  </si>
  <si>
    <t>2024-08-04T06:33:18.176Z</t>
  </si>
  <si>
    <t>ObjectId(66af20afee95d500a8e00e2f)</t>
  </si>
  <si>
    <t>Thank you for sharing those triggers, Nancy. It sounds like receiving communication from Morrison and Connie, as well as the pressure of your upcoming presentation, really heightens your anxiety and feelings of being trapped. 
What have you tried so far to address these issues?</t>
  </si>
  <si>
    <t>2024-08-04T06:33:19.404Z</t>
  </si>
  <si>
    <t>ObjectId(66af20b1ee95d500a8e00e43)</t>
  </si>
  <si>
    <t>I've tried a few things, but honestly, it feels like nothing really sticks. I’ve talked to friends about it, but I still feel like I’m holding back my real emotions. I also try to keep myself busy with work or hobbies, thinking that if I just distract myself, I won’t have to deal with everything. 
Sometimes I even avoid answering Morrison's calls or replying to Connie, but that only makes me feel more guilty afterward. I’ve also thought about maybe writing down my feelings, like journaling, but I haven’t made that a consistent practice. It always feels like there’s something more pressing to deal with instead.</t>
  </si>
  <si>
    <t>2024-08-04T06:33:21.456Z</t>
  </si>
  <si>
    <t>ObjectId(66af20b1ee95d500a8e00e4e)</t>
  </si>
  <si>
    <t>2024-08-04T06:33:21.461Z</t>
  </si>
  <si>
    <t>ObjectId(66af20b2ee95d500a8e00e5a)</t>
  </si>
  <si>
    <t>2024-08-04T06:33:22.110Z</t>
  </si>
  <si>
    <t>ObjectId(66af20b3ee95d500a8e00e69)</t>
  </si>
  <si>
    <t>It sounds like you've been trying to cope in various ways, but it feels like nothing has really provided the relief you need. Talking to friends, keeping busy, and even considering journaling are all valid attempts, but the guilt from avoiding communication with Morrison and Connie seems to weigh heavily on you.
Finally, what emotions do you feel when these issues arise?</t>
  </si>
  <si>
    <t>2024-08-04T06:33:23.501Z</t>
  </si>
  <si>
    <t>ObjectId(66af20b5ee95d500a8e00e7d)</t>
  </si>
  <si>
    <t>When these issues arise, I feel a mix of anxiety, guilt, and frustration. With Morrison, I often feel anxious because I don't want to hurt him, but I also feel frustrated because I just want him to let me go. 
With Connie, I feel guilty because I know she cares, but I also feel frustrated that I can’t just communicate my need for space without feeling like I’m letting her down. 
And then there’s the frustration I feel towards myself for not being able to manage everything. It's just a heavy emotional load that cycles back to making me feel trapped and wanting to withdraw from all my relationships altogether. It’s frustrating and exhausting!</t>
  </si>
  <si>
    <t>2024-08-04T06:33:25.816Z</t>
  </si>
  <si>
    <t>ObjectId(66af20b5ee95d500a8e00e88)</t>
  </si>
  <si>
    <t>2024-08-04T06:33:25.824Z</t>
  </si>
  <si>
    <t>ObjectId(66af20b6ee95d500a8e00e94)</t>
  </si>
  <si>
    <t>2024-08-04T06:33:26.686Z</t>
  </si>
  <si>
    <t>ObjectId(66af20b9ee95d500a8e00ea3)</t>
  </si>
  <si>
    <t>Thank you for sharing all of that, Nancy. To summarize what you've expressed:
You are feeling overwhelmed by your breakup with Morrison, which brings up feelings of relief and guilt. You feel anxious about his attempts to stay in your life, and this anxiety is compounded by your relationship with Connie, where you feel guilty for needing space. You also have a big presentation coming up, which adds to your stress and anxiety. 
You’ve noticed that specific triggers, like calls or texts from Morrison and plans suggested by Connie, worsen your feelings of being trapped. You've tried talking to friends, keeping busy, and even avoiding communication, but these strategies haven't provided lasting relief. When these issues arise, you experience a mix of anxiety, guilt, and frustration, which makes you feel trapped and exhausted.
Did I capture everything correctly, or is there anything you would like to add or change?</t>
  </si>
  <si>
    <t>2024-08-04T06:33:29.437Z</t>
  </si>
  <si>
    <t>ObjectId(66af20baee95d500a8e00eb7)</t>
  </si>
  <si>
    <t>Yes, that really sums it up well. I can see how all these pieces connect, and I appreciate you helping me clarify my feelings. It’s nice to have it all laid out like that. I guess I really just want to find a way to feel free and not so trapped by all of this.</t>
  </si>
  <si>
    <t>2024-08-04T06:33:30.781Z</t>
  </si>
  <si>
    <t>ObjectId(66af20baee95d500a8e00ec2)</t>
  </si>
  <si>
    <t>2024-08-04T06:33:30.788Z</t>
  </si>
  <si>
    <t>ObjectId(66af20bbee95d500a8e00ece)</t>
  </si>
  <si>
    <t>2024-08-04T06:33:31.504Z</t>
  </si>
  <si>
    <t>ObjectId(66af20bbee95d500a8e00ede)</t>
  </si>
  <si>
    <t>2024-08-04T06:33:31.516Z</t>
  </si>
  <si>
    <t>ObjectId(66af20beee95d500a8e00eec)</t>
  </si>
  <si>
    <t>2024-08-04T06:33:34.839Z</t>
  </si>
  <si>
    <t>ObjectId(66af20beee95d500a8e00efa)</t>
  </si>
  <si>
    <t>2024-08-04T06:33:34.847Z</t>
  </si>
  <si>
    <t>ObjectId(66af20c1ee95d500a8e00f01)</t>
  </si>
  <si>
    <t>I'm glad to hear that the summary resonated with you, Nancy. It sounds like you're looking for a way to feel more free and less trapped by these emotions and relationships. 
To help you with this, I would like to suggest a Cognitive Behavioral Therapy (CBT) exercise. We have a few options:
1. **Thought Record**: This exercise helps challenge and reframe negative thoughts that may be contributing to your feelings of being trapped.
2. **Behavioral Activation**: This exercise focuses on scheduling activities that you enjoy, which can help increase your engagement in life and improve your mood.
3. **Relaxation Techniques**: This exercise provides methods to reduce stress and anxiety, helping you feel more at ease.
Which of these exercises would you like to explore further?</t>
  </si>
  <si>
    <t>2024-08-04T06:33:37.266Z</t>
  </si>
  <si>
    <t>ObjectId(66af20c2ee95d500a8e00f17)</t>
  </si>
  <si>
    <t>Instructions completed: no
The therapist did not wait for the patient's confirmation that the problem summary was correct before proceeding to suggest CBT exercises.
Last message coherent: yes</t>
  </si>
  <si>
    <t>2024-08-04T06:33:38.249Z</t>
  </si>
  <si>
    <t>ObjectId(66af20c3ee95d500a8e00f24)</t>
  </si>
  <si>
    <t>I think I’d like to try the Thought Record exercise. It sounds like it could help me with the negative thoughts that keep coming up, especially regarding my feelings about Morrison, Connie, and even myself. That might be a good starting point!</t>
  </si>
  <si>
    <t>2024-08-04T06:33:39.271Z</t>
  </si>
  <si>
    <t>ObjectId(66af20c3ee95d500a8e00f2f)</t>
  </si>
  <si>
    <t>2024-08-04T06:33:39.274Z</t>
  </si>
  <si>
    <t>ObjectId(66af20c3ee95d500a8e00f3b)</t>
  </si>
  <si>
    <t>2024-08-04T06:33:39.900Z</t>
  </si>
  <si>
    <t>ObjectId(66af20c3ee95d500a8e00f4b)</t>
  </si>
  <si>
    <t>2024-08-04T06:33:39.909Z</t>
  </si>
  <si>
    <t>ObjectId(66af20c6ee95d500a8e00f59)</t>
  </si>
  <si>
    <t>2024-08-04T06:33:42.810Z</t>
  </si>
  <si>
    <t>ObjectId(66af20c6ee95d500a8e00f67)</t>
  </si>
  <si>
    <t>2024-08-04T06:33:42.826Z</t>
  </si>
  <si>
    <t>ObjectId(66af20cbee95d500a8e00f6e)</t>
  </si>
  <si>
    <t>Great choice, Nancy! The Thought Record exercise can be very effective in helping you challenge and reframe those negative thoughts.
Here are the steps involved in the Thought Record exercise:
1. **Identify a distressing thought**: Think of a specific thought that is causing you distress.
2. **Write down the thought**: Write it down as clearly as possible.
3. **Note the emotion and intensity**: Identify the emotion you feel when you have this thought and rate its intensity on a scale from 0 to 10.
4. **Challenge the thought**: Look for evidence for and against this thought. What facts support it? What facts contradict it?
5. **Reframe the thought**: Based on the evidence, try to reframe the thought into a more balanced perspective.
6. **Note the new emotion and intensity**: After reframing, identify how you feel now and rate the intensity of that emotion.
Do you understand the exercise, or do you have any questions about it?</t>
  </si>
  <si>
    <t>2024-08-04T06:33:47.160Z</t>
  </si>
  <si>
    <t>ObjectId(66af20cbee95d500a8e00f84)</t>
  </si>
  <si>
    <t>2024-08-04T06:33:47.773Z</t>
  </si>
  <si>
    <t>ObjectId(66af20ccee95d500a8e00f91)</t>
  </si>
  <si>
    <t>I think I understand the steps, but the part about challenging the thought feels a bit confusing. How do I know what kind of evidence to look for, especially when my emotions feel really strong about certain thoughts?</t>
  </si>
  <si>
    <t>2024-08-04T06:33:48.795Z</t>
  </si>
  <si>
    <t>ObjectId(66af20ccee95d500a8e00f9c)</t>
  </si>
  <si>
    <t>2024-08-04T06:33:48.799Z</t>
  </si>
  <si>
    <t>ObjectId(66af20cdee95d500a8e00fa8)</t>
  </si>
  <si>
    <t>2024-08-04T06:33:49.509Z</t>
  </si>
  <si>
    <t>ObjectId(66af20d2ee95d500a8e00fb7)</t>
  </si>
  <si>
    <t>That's a great question, Nancy. When challenging a thought, it can be helpful to look for evidence in a few different ways:
1. **Facts vs. Feelings**: Try to separate what you feel from what is actually true. Just because you feel a certain way doesn't mean it's a fact. 
2. **Past Experiences**: Think about similar situations you've faced in the past. What happened then? Did your fears come true, or were they exaggerated?
3. **Alternative Explanations**: Consider other possible explanations for the situation. Could there be a different way to interpret the events?
4. **Feedback from Others**: Sometimes, talking to trusted friends or family can provide a different perspective. What do they think about the situation?
5. **Look for Exceptions**: Are there times when the thought you have doesn't hold true? Identifying exceptions can help weaken the negative thought.
By gathering evidence from these angles, you can create a more balanced view of the situation. Does that help clarify things for you?</t>
  </si>
  <si>
    <t>2024-08-04T06:33:54.329Z</t>
  </si>
  <si>
    <t>ObjectId(66af20d3ee95d500a8e00fcb)</t>
  </si>
  <si>
    <t>Yes, that makes a lot more sense! I like the idea of looking for past experiences and alternative explanations. I can see how separating facts from feelings would help me challenge my thoughts better. 
I guess I’m ready to give it a try! Can we go through the steps together? I want to make sure I do it right.</t>
  </si>
  <si>
    <t>2024-08-04T06:33:55.662Z</t>
  </si>
  <si>
    <t>ObjectId(66af20d3ee95d500a8e00fd6)</t>
  </si>
  <si>
    <t>2024-08-04T06:33:55.672Z</t>
  </si>
  <si>
    <t>ObjectId(66af20d4ee95d500a8e00fe2)</t>
  </si>
  <si>
    <t>2024-08-04T06:33:56.689Z</t>
  </si>
  <si>
    <t>ObjectId(66af20d6ee95d500a8e00ff1)</t>
  </si>
  <si>
    <t>I'm glad to hear that you're ready to give it a try, Nancy! Let's go through the steps together.
**Step 1: Identify a distressing thought.** 
Think of a specific thought that has been bothering you lately, perhaps related to Morrison, Connie, or even your own feelings about yourself. What is that thought?</t>
  </si>
  <si>
    <t>2024-08-04T06:33:58.424Z</t>
  </si>
  <si>
    <t>ObjectId(66af20d7ee95d500a8e01005)</t>
  </si>
  <si>
    <t>One thought that’s been really bothering me is, “I’m a failure in my relationships.” I’ve been feeling like I can’t seem to make anyone happy, and that thought just keeps echoing in my mind.</t>
  </si>
  <si>
    <t>2024-08-04T06:33:59.651Z</t>
  </si>
  <si>
    <t>ObjectId(66af20d7ee95d500a8e01010)</t>
  </si>
  <si>
    <t>2024-08-04T06:33:59.653Z</t>
  </si>
  <si>
    <t>ObjectId(66af20d8ee95d500a8e0101c)</t>
  </si>
  <si>
    <t>2024-08-04T06:34:00.442Z</t>
  </si>
  <si>
    <t>ObjectId(66af20daee95d500a8e0102b)</t>
  </si>
  <si>
    <t>Thank you for sharing that thought, Nancy. 
**Step 2: Write down the thought.** 
You've already identified it as "I’m a failure in my relationships." Now, let's move on to the next step.
**Step 3: Note the emotion and intensity associated with the thought.** 
What emotion do you feel when you think, "I’m a failure in my relationships," and how intense is that feeling on a scale from 0 to 10?</t>
  </si>
  <si>
    <t>2024-08-04T06:34:02.552Z</t>
  </si>
  <si>
    <t>ObjectId(66af20dbee95d500a8e0103f)</t>
  </si>
  <si>
    <t>When I think, "I’m a failure in my relationships," I feel really sad and anxious. I’d rate that feeling as an 8 out of 10. It’s a pretty heavy weight to carry, and it often leaves me feeling hopeless about my ability to connect with others.</t>
  </si>
  <si>
    <t>2024-08-04T06:34:03.654Z</t>
  </si>
  <si>
    <t>ObjectId(66af20dbee95d500a8e0104a)</t>
  </si>
  <si>
    <t>2024-08-04T06:34:03.657Z</t>
  </si>
  <si>
    <t>ObjectId(66af20dcee95d500a8e01056)</t>
  </si>
  <si>
    <t>2024-08-04T06:34:04.397Z</t>
  </si>
  <si>
    <t>ObjectId(66af20deee95d500a8e01065)</t>
  </si>
  <si>
    <t>Thank you for sharing that, Nancy. It sounds like that thought carries a lot of weight for you.
**Step 4: Challenge the thought by looking for evidence for and against it.** 
Let's start by identifying evidence that supports the thought "I’m a failure in my relationships." What facts or experiences can you think of that might support this belief? After that, we will look for evidence against it.</t>
  </si>
  <si>
    <t>2024-08-04T06:34:06.551Z</t>
  </si>
  <si>
    <t>ObjectId(66af20e0ee95d500a8e01079)</t>
  </si>
  <si>
    <t>Okay, so some evidence that supports the thought might be:
1. I recently broke up with Morrison, and that feels like a failure because we didn’t make it work.
2. I struggle to communicate my needs with Connie, which leads to tension between us.
3. I often feel overwhelmed and can't seem to keep my friendships strong, which makes me think I’m not good at maintaining relationships.
Those are a few things that come to mind that make me feel like I’m failing.</t>
  </si>
  <si>
    <t>2024-08-04T06:34:08.502Z</t>
  </si>
  <si>
    <t>ObjectId(66af20e0ee95d500a8e01084)</t>
  </si>
  <si>
    <t>2024-08-04T06:34:08.507Z</t>
  </si>
  <si>
    <t>ObjectId(66af20e1ee95d500a8e01090)</t>
  </si>
  <si>
    <t>2024-08-04T06:34:09.326Z</t>
  </si>
  <si>
    <t>ObjectId(66af20e3ee95d500a8e0109f)</t>
  </si>
  <si>
    <t>Thank you for sharing that evidence, Nancy. It’s understandable why those experiences would lead you to feel like you’re failing in your relationships.
Now, let’s look for evidence against the thought "I’m a failure in my relationships." What facts or experiences can you think of that might contradict this belief?</t>
  </si>
  <si>
    <t>2024-08-04T06:34:11.567Z</t>
  </si>
  <si>
    <t>ObjectId(66af20e5ee95d500a8e010b3)</t>
  </si>
  <si>
    <t>Alright, here are some pieces of evidence that contradict the thought:
1. I have had some meaningful friendships in the past that have lasted for years, which shows I can connect with people.
2. My colleagues at work respect me and come to me for support, indicating that I can build positive relationships in professional settings.
3. The fact that I realized I needed to break things off with Morrison shows that I’m capable of making tough decisions for my well-being, even if it doesn’t feel like a success right now.
4. I care about my friends, and I’m trying to communicate my feelings, even if I feel it doesn’t always go well.
These experiences make me think that maybe I’m not a total failure in relationships after all.</t>
  </si>
  <si>
    <t>2024-08-04T06:34:13.662Z</t>
  </si>
  <si>
    <t>ObjectId(66af20e5ee95d500a8e010be)</t>
  </si>
  <si>
    <t>2024-08-04T06:34:13.664Z</t>
  </si>
  <si>
    <t>ObjectId(66af20e6ee95d500a8e010ca)</t>
  </si>
  <si>
    <t>2024-08-04T06:34:14.432Z</t>
  </si>
  <si>
    <t>ObjectId(66af20e8ee95d500a8e010d9)</t>
  </si>
  <si>
    <t>Thank you for sharing that evidence against the thought, Nancy. It’s clear that you have meaningful connections and have made tough decisions that reflect your ability to navigate relationships.
**Step 5: Reframe the thought into a more balanced perspective.** 
Based on the evidence you’ve gathered, how could you reframe the thought "I’m a failure in my relationships" into something more balanced and realistic? What would a more constructive thought look like?</t>
  </si>
  <si>
    <t>2024-08-04T06:34:16.274Z</t>
  </si>
  <si>
    <t>ObjectId(66af20e9ee95d500a8e010ed)</t>
  </si>
  <si>
    <t xml:space="preserve">I think a more balanced thought could be: “I have faced challenges in my relationships, but I’ve also had meaningful connections and made decisions that show I care about my well-being. I’m a work in progress and learning how to communicate my needs better.” 
That feels a lot less heavy and more compassionate towards myself. </t>
  </si>
  <si>
    <t>2024-08-04T06:34:17.818Z</t>
  </si>
  <si>
    <t>ObjectId(66af20e9ee95d500a8e010f8)</t>
  </si>
  <si>
    <t>2024-08-04T06:34:17.825Z</t>
  </si>
  <si>
    <t>ObjectId(66af20eaee95d500a8e01104)</t>
  </si>
  <si>
    <t>2024-08-04T06:34:18.628Z</t>
  </si>
  <si>
    <t>ObjectId(66af20eaee95d500a8e01114)</t>
  </si>
  <si>
    <t>2024-08-04T06:34:18.636Z</t>
  </si>
  <si>
    <t>ObjectId(66af20ecee95d500a8e01122)</t>
  </si>
  <si>
    <t>2024-08-04T06:34:20.675Z</t>
  </si>
  <si>
    <t>ObjectId(66af20ecee95d500a8e01130)</t>
  </si>
  <si>
    <t>2024-08-04T06:34:20.681Z</t>
  </si>
  <si>
    <t>ObjectId(66af20eeee95d500a8e01137)</t>
  </si>
  <si>
    <t>You've done a fantastic job reframing that thought, Nancy! Your new perspective is much more compassionate and acknowledges both the challenges and the positive aspects of your relationships.
**Step 6: Note the new emotion and intensity.** 
After reframing the thought, how do you feel now when you think, “I have faced challenges in my relationships, but I’ve also had meaningful connections and made decisions that show I care about my well-being”? What would you rate that feeling on a scale from 0 to 10? 
Once we finish this step, I'll provide a summary of our session.</t>
  </si>
  <si>
    <t>2024-08-04T06:34:22.872Z</t>
  </si>
  <si>
    <t>ObjectId(66af20efee95d500a8e0114d)</t>
  </si>
  <si>
    <t>2024-08-04T06:34:23.953Z</t>
  </si>
  <si>
    <t>ObjectId(66af20f1ee95d500a8e0115a)</t>
  </si>
  <si>
    <t xml:space="preserve">I feel a lot lighter and more hopeful thinking about it that way. I’d probably rate that feeling as a 5 out of 10. It’s not perfect, but it’s definitely an improvement, and it gives me a sense that I can work on things without being so hard on myself. </t>
  </si>
  <si>
    <t>2024-08-04T06:34:25.792Z</t>
  </si>
  <si>
    <t>ObjectId(66af20f1ee95d500a8e01165)</t>
  </si>
  <si>
    <t>2024-08-04T06:34:25.795Z</t>
  </si>
  <si>
    <t>ObjectId(66af20f2ee95d500a8e01171)</t>
  </si>
  <si>
    <t>2024-08-04T06:34:26.936Z</t>
  </si>
  <si>
    <t>ObjectId(66af20f5ee95d500a8e01180)</t>
  </si>
  <si>
    <t>I'm glad to hear that you're feeling lighter and more hopeful, Nancy. 
To summarize our session today: We started by discussing your feelings of being overwhelmed in your relationships, particularly with Morrison and Connie. You expressed feelings of guilt, anxiety, and frustration, which led us to explore the thought, "I’m a failure in my relationships." 
We went through the Thought Record exercise, where you identified this distressing thought, noted the associated emotions, and challenged the thought by looking for evidence for and against it. You successfully reframed the thought into a more balanced perspective, which has helped you feel more hopeful.
Do you have any more questions or is there anything else you would like to discuss before we finish our session?</t>
  </si>
  <si>
    <t>2024-08-04T06:34:29.483Z</t>
  </si>
  <si>
    <t>ObjectId(66af20f7ee95d500a8e01194)</t>
  </si>
  <si>
    <t>That sounds like a great summary! I really appreciate you guiding me through the Thought Record exercise; it helped me see things differently. I don’t have any questions right now, but I do want to continue working on this in the future. Thank you for your support today!</t>
  </si>
  <si>
    <t>2024-08-04T06:34:31.027Z</t>
  </si>
  <si>
    <t>ObjectId(66af20f7ee95d500a8e0119f)</t>
  </si>
  <si>
    <t>2024-08-04T06:34:31.032Z</t>
  </si>
  <si>
    <t>ObjectId(66af20f8ee95d500a8e011ab)</t>
  </si>
  <si>
    <t>2024-08-04T06:34:32.037Z</t>
  </si>
  <si>
    <t>ObjectId(66af20f8ee95d500a8e011bb)</t>
  </si>
  <si>
    <t>2024-08-04T06:34:32.043Z</t>
  </si>
  <si>
    <t>ObjectId(66af20faee95d500a8e011c3)</t>
  </si>
  <si>
    <t>I'm really glad to hear that you found the Thought Record exercise helpful, Nancy! It's great that you're open to continuing this work in the future.
If you ever have more questions or need support, please don't hesitate to reach out. I wish you all the best as you continue to navigate these feelings and relationships. 
Take care, and goodbye for now!</t>
  </si>
  <si>
    <t>2024-08-04T06:34:34.307Z</t>
  </si>
  <si>
    <t>ObjectId(66af20fbee95d500a8e011d9)</t>
  </si>
  <si>
    <t>2024-08-04T06:34:35.324Z</t>
  </si>
  <si>
    <t>ObjectId(66af20fbee95d500a8e011ff)</t>
  </si>
  <si>
    <t>2024-08-04T06:34:35.345Z</t>
  </si>
  <si>
    <t>ObjectId(66af20fbee95d500a8e01208)</t>
  </si>
  <si>
    <t>2024-08-04T06:34:35.348Z</t>
  </si>
  <si>
    <t>ObjectId(66af20fbee95d500a8e01214)</t>
  </si>
  <si>
    <t>2024-08-04T06:34:35.875Z</t>
  </si>
  <si>
    <t>ObjectId(66af20fcee95d500a8e01223)</t>
  </si>
  <si>
    <t>2024-08-04T06:34:36.596Z</t>
  </si>
  <si>
    <t>ObjectId(66af20fdee95d500a8e01237)</t>
  </si>
  <si>
    <t>Hi, Dr. Smith! I'm feeling okay today, I guess. It's been a bit of a mixed bag, to be honest. I'm a little nervous about some stuff going on with my relationships and work, but I'm trying to stay cheerful. How do you think I should tackle these feelings?</t>
  </si>
  <si>
    <t>2024-08-04T06:34:37.780Z</t>
  </si>
  <si>
    <t>ObjectId(66af20fdee95d500a8e01242)</t>
  </si>
  <si>
    <t>2024-08-04T06:34:37.787Z</t>
  </si>
  <si>
    <t>ObjectId(66af20feee95d500a8e0124e)</t>
  </si>
  <si>
    <t>2024-08-04T06:34:38.496Z</t>
  </si>
  <si>
    <t>ObjectId(66af20ffee95d500a8e0125d)</t>
  </si>
  <si>
    <t>Thank you for sharing that with me. Before we dive deeper into your feelings, may I ask what name you prefer to be called by?</t>
  </si>
  <si>
    <t>2024-08-04T06:34:39.518Z</t>
  </si>
  <si>
    <t>ObjectId(66af2100ee95d500a8e01271)</t>
  </si>
  <si>
    <t>2024-08-04T06:34:40.234Z</t>
  </si>
  <si>
    <t>ObjectId(66af2100ee95d500a8e0127c)</t>
  </si>
  <si>
    <t>2024-08-04T06:34:40.238Z</t>
  </si>
  <si>
    <t>ObjectId(66af2100ee95d500a8e01288)</t>
  </si>
  <si>
    <t>2024-08-04T06:34:40.852Z</t>
  </si>
  <si>
    <t>ObjectId(66af2101ee95d500a8e01297)</t>
  </si>
  <si>
    <t>2024-08-04T06:34:41.684Z</t>
  </si>
  <si>
    <t>ObjectId(66af2102ee95d500a8e012ab)</t>
  </si>
  <si>
    <t>Not really, I think I understand what this is about. I just want to talk about some of the things I'm feeling trapped by, especially regarding my relationships and work. Is that okay?</t>
  </si>
  <si>
    <t>2024-08-04T06:34:42.490Z</t>
  </si>
  <si>
    <t>ObjectId(66af2102ee95d500a8e012b6)</t>
  </si>
  <si>
    <t>2024-08-04T06:34:42.494Z</t>
  </si>
  <si>
    <t>ObjectId(66af2103ee95d500a8e012c2)</t>
  </si>
  <si>
    <t>2024-08-04T06:34:43.112Z</t>
  </si>
  <si>
    <t>ObjectId(66af2103ee95d500a8e012d2)</t>
  </si>
  <si>
    <t>2024-08-04T06:34:43.123Z</t>
  </si>
  <si>
    <t>ObjectId(66af2105ee95d500a8e012e0)</t>
  </si>
  <si>
    <t>2024-08-04T06:34:45.357Z</t>
  </si>
  <si>
    <t>ObjectId(66af2105ee95d500a8e012ee)</t>
  </si>
  <si>
    <t>2024-08-04T06:34:45.367Z</t>
  </si>
  <si>
    <t>ObjectId(66af2106ee95d500a8e012f5)</t>
  </si>
  <si>
    <t>I'm glad to hear that you feel comfortable talking about your feelings, Nancy. Let's start by checking in on how you're doing today. How are you feeling overall?</t>
  </si>
  <si>
    <t>2024-08-04T06:34:46.587Z</t>
  </si>
  <si>
    <t>ObjectId(66af2108ee95d500a8e0130b)</t>
  </si>
  <si>
    <t>Instructions completed: no
Last message coherent: no
Reason: The therapist did not explicitly ask if the patient had any more questions before proceeding, and the last message repeats a question about how the patient is feeling, which has already been addressed.</t>
  </si>
  <si>
    <t>2024-08-04T06:34:48.674Z</t>
  </si>
  <si>
    <t>ObjectId(66af2109ee95d500a8e01318)</t>
  </si>
  <si>
    <t>Overall, I think I'm kind of feeling stuck. I mean, I try to keep a positive attitude, but every time I think about my relationships or my job, I just feel this weight. It's frustrating because I want to be happy, but I keep worrying about messing things up. Does that make sense?</t>
  </si>
  <si>
    <t>2024-08-04T06:34:49.970Z</t>
  </si>
  <si>
    <t>ObjectId(66af2109ee95d500a8e01323)</t>
  </si>
  <si>
    <t>2024-08-04T06:34:49.977Z</t>
  </si>
  <si>
    <t>ObjectId(66af210aee95d500a8e0132f)</t>
  </si>
  <si>
    <t>2024-08-04T06:34:50.674Z</t>
  </si>
  <si>
    <t>ObjectId(66af210bee95d500a8e0133e)</t>
  </si>
  <si>
    <t>That definitely makes sense, Nancy. It sounds like you're carrying a lot of pressure and expectations, which can be really heavy to deal with. Can you tell me more about what specifically feels like it's weighing you down in your relationships and work?</t>
  </si>
  <si>
    <t>2024-08-04T06:34:51.715Z</t>
  </si>
  <si>
    <t>ObjectId(66af210fee95d500a8e01352)</t>
  </si>
  <si>
    <t>Sure! With my relationships, it’s mostly the struggles I have with my ex-boyfriend Morrison and my roommate Connie. Morrison keeps calling and wanting to hang out, making it hard for me to move on from that breakup. And with Connie, I feel like she wants to spend way more time together than I do, which creates this awkward tension between us. I just feel trapped in both situations.
At work, there's so much on my plate, and I often feel behind. I'm nervous about an upcoming presentation because I had a bad experience with a similar one before, and I hate letting my boss down. I guess it all just adds up and makes everything feel really heavy. How can I start to sort this out?</t>
  </si>
  <si>
    <t>2024-08-04T06:34:55.866Z</t>
  </si>
  <si>
    <t>ObjectId(66af210fee95d500a8e0135d)</t>
  </si>
  <si>
    <t>2024-08-04T06:34:55.875Z</t>
  </si>
  <si>
    <t>ObjectId(66af2110ee95d500a8e01369)</t>
  </si>
  <si>
    <t>2024-08-04T06:34:56.483Z</t>
  </si>
  <si>
    <t>ObjectId(66af2111ee95d500a8e01378)</t>
  </si>
  <si>
    <t>It sounds like you're navigating some really challenging dynamics, both in your personal life and at work. It's understandable to feel trapped when you're dealing with pressure from multiple directions. 
Given everything you've shared, would you like to first further explore these problems, or would you prefer to learn a CBT exercise right away to help manage these feelings?</t>
  </si>
  <si>
    <t>2024-08-04T06:34:57.749Z</t>
  </si>
  <si>
    <t>ObjectId(66af2112ee95d500a8e0138c)</t>
  </si>
  <si>
    <t>I'm not sure what a CBT exercise is, but I think I want to dive deeper into the issues first. I feel like there's a lot to unpack, especially with Morrison and Connie. Can we start there?</t>
  </si>
  <si>
    <t>2024-08-04T06:34:58.669Z</t>
  </si>
  <si>
    <t>ObjectId(66af2112ee95d500a8e01397)</t>
  </si>
  <si>
    <t>2024-08-04T06:34:58.673Z</t>
  </si>
  <si>
    <t>ObjectId(66af2113ee95d500a8e013a3)</t>
  </si>
  <si>
    <t>2024-08-04T06:34:59.385Z</t>
  </si>
  <si>
    <t>ObjectId(66af2113ee95d500a8e013b3)</t>
  </si>
  <si>
    <t>2024-08-04T06:34:59.391Z</t>
  </si>
  <si>
    <t>ObjectId(66af2117ee95d500a8e013c1)</t>
  </si>
  <si>
    <t>2024-08-04T06:35:03.791Z</t>
  </si>
  <si>
    <t>ObjectId(66af2117ee95d500a8e013cf)</t>
  </si>
  <si>
    <t>2024-08-04T06:35:03.802Z</t>
  </si>
  <si>
    <t>ObjectId(66af2119ee95d500a8e013d6)</t>
  </si>
  <si>
    <t>Great choice, Nancy! Let's start by diving deeper into the issues with Morrison and Connie. 
Can you further describe the main issue you are experiencing with Morrison? What specifically is making it hard for you to move on from the breakup?</t>
  </si>
  <si>
    <t>2024-08-04T06:35:05.634Z</t>
  </si>
  <si>
    <t>ObjectId(66af211aee95d500a8e013ec)</t>
  </si>
  <si>
    <t>2024-08-04T06:35:06.243Z</t>
  </si>
  <si>
    <t>ObjectId(66af211cee95d500a8e013f9)</t>
  </si>
  <si>
    <t>With Morrison, I think it's mostly the way he keeps reaching out. We dated for six months, and even though I know breaking up was the right decision for both of us, he still calls and texts me like nothing has changed. I feel guilty not responding the way he wants or agreeing to meet up. There's this part of me that feels like I should be more open or kind, but it also makes it harder to move on.
I worry that if I start talking to him again, I'll slip back into old patterns, and I'll feel trapped in that relationship again. It makes me feel like I'm going in circles, and I don't want that. How do I handle those feelings?</t>
  </si>
  <si>
    <t>2024-08-04T06:35:08.816Z</t>
  </si>
  <si>
    <t>ObjectId(66af211cee95d500a8e01404)</t>
  </si>
  <si>
    <t>2024-08-04T06:35:08.824Z</t>
  </si>
  <si>
    <t>ObjectId(66af211eee95d500a8e01410)</t>
  </si>
  <si>
    <t>2024-08-04T06:35:10.166Z</t>
  </si>
  <si>
    <t>ObjectId(66af211fee95d500a8e0141f)</t>
  </si>
  <si>
    <t>It sounds like you're feeling a lot of pressure from Morrison's attempts to reconnect, and it's understandable to feel guilty about not responding the way he wants. It's clear that you want to move on, but his actions are making that difficult for you.
How does this issue with Morrison affect your daily life? Do you find that it impacts your mood or your interactions with others?</t>
  </si>
  <si>
    <t>2024-08-04T06:35:11.675Z</t>
  </si>
  <si>
    <t>ObjectId(66af2121ee95d500a8e01433)</t>
  </si>
  <si>
    <t>Definitely. His calls and messages often interrupt my day, and I find myself feeling anxious every time my phone buzzes. Sometimes, I can't concentrate on my work or even enjoy time with friends because I'm preoccupied with thoughts of him and what he might say or want. 
When I think about the possibility of running into him or having to respond to him, my mood drops. I feel this heaviness that kind of lingers. It makes me more withdrawn and timid, like I'm not quite myself around others. I really just want it all to feel easier. Is there a way to change how I react or feel about this situation?</t>
  </si>
  <si>
    <t>2024-08-04T06:35:13.943Z</t>
  </si>
  <si>
    <t>ObjectId(66af2121ee95d500a8e0143e)</t>
  </si>
  <si>
    <t>2024-08-04T06:35:13.946Z</t>
  </si>
  <si>
    <t>ObjectId(66af2122ee95d500a8e0144a)</t>
  </si>
  <si>
    <t>2024-08-04T06:35:14.503Z</t>
  </si>
  <si>
    <t>ObjectId(66af2123ee95d500a8e01459)</t>
  </si>
  <si>
    <t>It sounds like Morrison's messages and calls are really affecting your ability to focus and enjoy your time with others, which is understandably frustrating. The anxiety and heaviness you're feeling can be quite overwhelming, and it's clear that you want to find a way to change your reaction to this situation.
Are there any specific triggers that worsen the issue for you? For example, are there certain times of day or situations that make you feel more anxious about his outreach?</t>
  </si>
  <si>
    <t>2024-08-04T06:35:15.974Z</t>
  </si>
  <si>
    <t>ObjectId(66af2126ee95d500a8e0146d)</t>
  </si>
  <si>
    <t>I think the worst times are when I'm alone, especially in the evenings or on weekends when I have more free time. That’s when I start to overthink things, and I worry about what he might say if he calls again. I also feel really awkward if I'm out with friends and I’m checking my phone too much—like I’m not fully present. It makes me retreat a bit, and I don’t want that for myself or my friendships.
Before, I used to enjoy just relaxing or hanging out, but now I find myself dreading those quiet moments. I guess I just wish I could find a way to feel more in control of how I respond or how I handle my feelings in those times. How can I better manage that?</t>
  </si>
  <si>
    <t>2024-08-04T06:35:18.744Z</t>
  </si>
  <si>
    <t>ObjectId(66af2126ee95d500a8e01478)</t>
  </si>
  <si>
    <t>2024-08-04T06:35:18.748Z</t>
  </si>
  <si>
    <t>ObjectId(66af2128ee95d500a8e01484)</t>
  </si>
  <si>
    <t>2024-08-04T06:35:20.213Z</t>
  </si>
  <si>
    <t>ObjectId(66af212aee95d500a8e01493)</t>
  </si>
  <si>
    <t>It sounds like being alone, especially during quieter times, really amplifies your feelings of anxiety and dread regarding Morrison's outreach. It's understandable that you want to feel more present with your friends and enjoy your downtime without that weight hanging over you.
What have you tried so far to address this issue? Have you found any strategies that help you cope when you start to feel overwhelmed?</t>
  </si>
  <si>
    <t>2024-08-04T06:35:22.190Z</t>
  </si>
  <si>
    <t>ObjectId(66af212bee95d500a8e014a7)</t>
  </si>
  <si>
    <t>I haven’t really tried anything specific yet. Sometimes I try to distract myself by diving into work or watching a show, but that relief is usually short-lived. There are moments when I tell myself to just ignore his messages, and I do for a while, but then I start feeling guilty again or fearful that I might miss something important. I guess that’s part of the problem—doing things that work temporarily but not really addressing the root of the feelings.
I’ve thought about maybe setting some boundaries, but I’m not sure what that would look like or how to stick to it. What kind of strategies do you think might be helpful for someone in my situation?</t>
  </si>
  <si>
    <t>2024-08-04T06:35:23.951Z</t>
  </si>
  <si>
    <t>ObjectId(66af212bee95d500a8e014b2)</t>
  </si>
  <si>
    <t>2024-08-04T06:35:23.955Z</t>
  </si>
  <si>
    <t>ObjectId(66af212dee95d500a8e014be)</t>
  </si>
  <si>
    <t>2024-08-04T06:35:25.021Z</t>
  </si>
  <si>
    <t>ObjectId(66af212eee95d500a8e014cd)</t>
  </si>
  <si>
    <t>It sounds like you're recognizing that the temporary distractions aren't really solving the underlying issues, and you're considering the idea of setting boundaries, which is a great step. 
When this issue arises, you mentioned feeling guilty and fearful about missing something important. What emotions do you feel when this issue comes up? How do those emotions affect your thoughts and actions?</t>
  </si>
  <si>
    <t>2024-08-04T06:35:26.422Z</t>
  </si>
  <si>
    <t>ObjectId(66af2132ee95d500a8e014e1)</t>
  </si>
  <si>
    <t>When this issue comes up, I often feel a mix of guilt, anxiety, and a bit of sadness. The guilt comes from not wanting to hurt Morrison's feelings, even though I know we weren't meant to stay together. The anxiety hits when I think about how to respond or when he might reach out again, and that makes me feel tense and on edge. 
The sadness is a tough one because it reminds me of the good times we had, and I feel a bit of longing for that connection despite knowing it’s over. Those emotions tend to spiral into thoughts like "Am I being too harsh?" or "What if I end up regretting this decision?" It makes me hesitant to take action, and I often find myself stuck in indecision. It’s like I get caught in a loop, thinking about the same worries over and over again. What do you think I should do to break that cycle?</t>
  </si>
  <si>
    <t>2024-08-04T06:35:30.720Z</t>
  </si>
  <si>
    <t>ObjectId(66af2132ee95d500a8e014ec)</t>
  </si>
  <si>
    <t>2024-08-04T06:35:30.726Z</t>
  </si>
  <si>
    <t>ObjectId(66af2133ee95d500a8e014f8)</t>
  </si>
  <si>
    <t>2024-08-04T06:35:31.332Z</t>
  </si>
  <si>
    <t>ObjectId(66af2135ee95d500a8e01507)</t>
  </si>
  <si>
    <t>It sounds like you're experiencing a complex mix of emotions—guilt, anxiety, and sadness—that are all contributing to a cycle of indecision and overthinking. This is completely understandable given the situation. 
To summarize what you've shared: You're feeling trapped by Morrison's attempts to reconnect, which disrupts your daily life and causes anxiety, especially during quiet moments. You recognize that temporary distractions aren't addressing the root of your feelings, and you're considering setting boundaries but are unsure how to implement them. You often feel guilty about not wanting to hurt Morrison's feelings, and this guilt, combined with anxiety and sadness, leads to a loop of indecision.
Did I capture your situation correctly? If there's anything you'd like to add or change, please let me know!</t>
  </si>
  <si>
    <t>2024-08-04T06:35:33.788Z</t>
  </si>
  <si>
    <t>ObjectId(66af2137ee95d500a8e0151b)</t>
  </si>
  <si>
    <t>Yes, you captured it all really well! That's exactly what I'm feeling. It's like I'm stuck in this cycle and not sure how to break free from it. I’d love to hear your thoughts on how I might start to address these feelings and set some boundaries with Morrison.</t>
  </si>
  <si>
    <t>2024-08-04T06:35:35.121Z</t>
  </si>
  <si>
    <t>ObjectId(66af2137ee95d500a8e01526)</t>
  </si>
  <si>
    <t>2024-08-04T06:35:35.125Z</t>
  </si>
  <si>
    <t>ObjectId(66af2137ee95d500a8e01532)</t>
  </si>
  <si>
    <t>2024-08-04T06:35:35.850Z</t>
  </si>
  <si>
    <t>ObjectId(66af213bee95d500a8e01541)</t>
  </si>
  <si>
    <t>I'm glad to hear that the summary resonated with you! To start addressing these feelings and setting boundaries with Morrison, here are a few strategies you might consider:
1. **Define Your Boundaries**: Take some time to think about what boundaries you want to set with Morrison. This could include limiting the frequency of communication or deciding not to meet up. Write these down to clarify your intentions.
2. **Communicate Clearly**: When you feel ready, communicate your boundaries to Morrison. You can be honest but kind, explaining that you need space to move on. It’s okay to express that you value the time you had together but need to focus on yourself now.
3. **Limit Exposure**: If you find it hard to resist responding to his messages, consider muting notifications or setting specific times to check your phone. This can help reduce anxiety and give you more control over your reactions.
4. **Practice Self-Compassion**: Remind yourself that it’s okay to prioritize your well-being. Guilt can be a heavy burden, but it’s important to recognize that taking care of yourself is not selfish.
5. **Engage in Activities**: Find activities that bring you joy or help you relax. This can help fill your time and mind with positive experiences, making it easier to cope with feelings of sadness or anxiety.
6. **Seek Support**: Talk to friends or family about what you’re going through. Sometimes, sharing your feelings can lighten the load and provide you with additional perspectives.
How do these strategies resonate with you? Do you think any of them might be helpful in your situation?</t>
  </si>
  <si>
    <t>2024-08-04T06:35:39.668Z</t>
  </si>
  <si>
    <t>ObjectId(66af213dee95d500a8e01555)</t>
  </si>
  <si>
    <t>I really like these strategies! They feel practical and manageable, especially the idea of defining my boundaries and communicating them clearly. I think writing things down could really help me clarify what I want, too. 
The idea of limiting exposure is good—maybe that will help reduce that anxiety I feel whenever my phone buzzes. Practicing self-compassion will be important as well since I often feel guilty about prioritizing myself. 
Engaging in activities that I enjoy sounds like a fun way to distract myself positively. I could definitely benefit from more time spent doing what makes me happy, like reading or going for walks.
I feel less stuck just thinking about these strategies! Do you have any tips on how to start with setting those boundaries with Morrison?</t>
  </si>
  <si>
    <t>2024-08-04T06:35:41.774Z</t>
  </si>
  <si>
    <t>ObjectId(66af213dee95d500a8e01560)</t>
  </si>
  <si>
    <t>2024-08-04T06:35:41.779Z</t>
  </si>
  <si>
    <t>ObjectId(66af213eee95d500a8e0156c)</t>
  </si>
  <si>
    <t>2024-08-04T06:35:42.596Z</t>
  </si>
  <si>
    <t>ObjectId(66af2143ee95d500a8e0157b)</t>
  </si>
  <si>
    <t>I'm glad to hear that these strategies resonate with you and that you're feeling less stuck! Setting boundaries can be challenging, but here are some tips to help you get started with communicating them to Morrison:
1. **Choose the Right Time**: Find a moment when you feel calm and collected to reach out to him. Avoid times when you’re feeling overwhelmed or anxious.
2. **Be Direct but Kind**: When you communicate your boundaries, be clear about what you need. You might say something like, "I appreciate our time together, but I need some space to focus on myself right now."
3. **Use "I" Statements**: Frame your message in a way that expresses your feelings without placing blame. For example, "I feel overwhelmed when I receive frequent messages, and I need to take a step back."
4. **Anticipate Reactions**: Be prepared for various responses. He may be understanding, or he may push back. Remember that you are setting these boundaries for your well-being, and it's okay if he doesn't react the way you hope.
5. **Stick to Your Boundaries**: Once you’ve communicated your boundaries, it’s important to stick to them. If he reaches out again, remind yourself of your decision and the reasons behind it.
6. **Practice Self-Reflection**: After you’ve set your boundaries, take some time to reflect on how you feel. Journaling about the experience can help you process your emotions and reinforce your commitment to your well-being.
How do these tips feel to you? Do you think they would help you in setting boundaries with Morrison?</t>
  </si>
  <si>
    <t>2024-08-04T06:35:47.610Z</t>
  </si>
  <si>
    <t>ObjectId(66af2145ee95d500a8e0158f)</t>
  </si>
  <si>
    <t>These tips feel really helpful! I like the idea of using "I" statements to express how I feel without making it seem like I'm blaming him. That should make it a little easier, I think, to communicate what I need without creating more tension. 
Choosing the right time to talk sounds smart too; I definitely don’t want to have this conversation when I’m feeling overwhelmed. I’ll keep in mind that his reaction might vary and that I need to stick to my boundaries regardless of his response.
Practicing self-reflection and journaling about the experience could not only help process my feelings but may also help solidify my decision. I think I’m feeling ready to take this step! 
Do you think it would be beneficial to schedule a time later to talk about how that conversation went, or should I just check in with you next time?</t>
  </si>
  <si>
    <t>2024-08-04T06:35:49.655Z</t>
  </si>
  <si>
    <t>ObjectId(66af2145ee95d500a8e0159a)</t>
  </si>
  <si>
    <t>2024-08-04T06:35:49.658Z</t>
  </si>
  <si>
    <t>ObjectId(66af2146ee95d500a8e015a6)</t>
  </si>
  <si>
    <t>2024-08-04T06:35:50.337Z</t>
  </si>
  <si>
    <t>ObjectId(66af2146ee95d500a8e015b6)</t>
  </si>
  <si>
    <t>2024-08-04T06:35:50.350Z</t>
  </si>
  <si>
    <t>ObjectId(66af2149ee95d500a8e015c4)</t>
  </si>
  <si>
    <t>2024-08-04T06:35:53.454Z</t>
  </si>
  <si>
    <t>ObjectId(66af2149ee95d500a8e015d2)</t>
  </si>
  <si>
    <t>2024-08-04T06:35:53.465Z</t>
  </si>
  <si>
    <t>ObjectId(66af214bee95d500a8e015d9)</t>
  </si>
  <si>
    <t>I'm really glad to hear that you're feeling ready to take this step, Nancy! It sounds like you have a solid plan in place for setting boundaries with Morrison, and I believe that will be beneficial for your well-being.
As for checking in after your conversation, it could be helpful to schedule a time to talk about how it went. This way, you can reflect on the experience and any feelings that arise afterward. Would you like to set a time for that, or would you prefer to check in next time we talk? 
In the meantime, I also have a few CBT exercises that could help you manage your feelings and reinforce your boundaries. Would you like to hear about those?</t>
  </si>
  <si>
    <t>2024-08-04T06:35:55.908Z</t>
  </si>
  <si>
    <t>ObjectId(66af214dee95d500a8e015ef)</t>
  </si>
  <si>
    <t>2024-08-04T06:35:57.452Z</t>
  </si>
  <si>
    <t>ObjectId(66af214fee95d500a8e015fc)</t>
  </si>
  <si>
    <t>I think it would be good to schedule a time to check in about how the conversation went. That way, I can really reflect on it and share how I’m feeling afterward. It will feel nice to have that follow-up!
I’d also be interested in hearing about the CBT exercises! If they could help reinforce my boundaries and manage my feelings, I think that might be very useful.</t>
  </si>
  <si>
    <t>2024-08-04T06:35:59.551Z</t>
  </si>
  <si>
    <t>ObjectId(66af214fee95d500a8e01607)</t>
  </si>
  <si>
    <t>2024-08-04T06:35:59.554Z</t>
  </si>
  <si>
    <t>ObjectId(66af2150ee95d500a8e01613)</t>
  </si>
  <si>
    <t>2024-08-04T06:36:00.356Z</t>
  </si>
  <si>
    <t>ObjectId(66af2152ee95d500a8e01622)</t>
  </si>
  <si>
    <t>It's great that you're looking forward to reflecting on your conversation with Morrison! 
Now, regarding the CBT exercises, I believe the **Thought Record** exercise could be particularly helpful for you. This exercise focuses on challenging and reframing negative thoughts, which can be beneficial as you navigate your feelings of guilt and anxiety surrounding your boundaries with Morrison. 
Would you like to hear more about how to do the Thought Record exercise, or do you want to consider the other options, like Behavioral Activation or Relaxation Techniques?</t>
  </si>
  <si>
    <t>2024-08-04T06:36:02.669Z</t>
  </si>
  <si>
    <t>ObjectId(66af2153ee95d500a8e01636)</t>
  </si>
  <si>
    <t>I think the Thought Record exercise sounds really useful, especially since I often find myself caught up in negative thoughts about my boundaries and relationships. I’d love to hear more about how to do it!</t>
  </si>
  <si>
    <t>2024-08-04T06:36:03.798Z</t>
  </si>
  <si>
    <t>ObjectId(66af2153ee95d500a8e01641)</t>
  </si>
  <si>
    <t>2024-08-04T06:36:03.804Z</t>
  </si>
  <si>
    <t>ObjectId(66af2154ee95d500a8e0164d)</t>
  </si>
  <si>
    <t>2024-08-04T06:36:04.622Z</t>
  </si>
  <si>
    <t>ObjectId(66af2154ee95d500a8e0165d)</t>
  </si>
  <si>
    <t>2024-08-04T06:36:04.637Z</t>
  </si>
  <si>
    <t>ObjectId(66af2158ee95d500a8e0166b)</t>
  </si>
  <si>
    <t>2024-08-04T06:36:08.201Z</t>
  </si>
  <si>
    <t>ObjectId(66af2158ee95d500a8e01679)</t>
  </si>
  <si>
    <t>2024-08-04T06:36:08.210Z</t>
  </si>
  <si>
    <t>ObjectId(66af215bee95d500a8e01680)</t>
  </si>
  <si>
    <t>I'm glad you're interested in the Thought Record exercise! Here’s how it works:
1. **Identify a Distressing Thought**: Start by noticing a thought that causes you distress or anxiety, especially related to your boundaries or relationships.
2. **Write Down the Thought**: Write down that thought exactly as it comes to you.
3. **Note the Emotion and Intensity**: Identify the emotion you feel when you have that thought and rate its intensity on a scale from 0 to 100.
4. **Challenge the Thought**: Look for evidence that supports the thought and evidence that contradicts it. This helps you see the thought from different angles.
5. **Reframe the Thought**: Based on the evidence you found, try to reframe the thought into a more balanced perspective. 
6. **Note the New Emotion and Intensity**: Finally, write down how you feel after reframing the thought and rate the intensity of that new emotion.
Do you have any questions about this exercise, or does it all make sense? If you're ready, we can start working through it together!</t>
  </si>
  <si>
    <t>2024-08-04T06:36:11.435Z</t>
  </si>
  <si>
    <t>ObjectId(66af215cee95d500a8e01696)</t>
  </si>
  <si>
    <t>2024-08-04T06:36:12.159Z</t>
  </si>
  <si>
    <t>ObjectId(66af215eee95d500a8e016a3)</t>
  </si>
  <si>
    <t>That sounds really helpful, and I think I understand how to do it! I like the idea of challenging my thoughts and reframing them. I guess I can start with a thought I have when I think about setting boundaries with Morrison, like "He will be really upset with me if I cut off contact."
So, I could write that down, identify the emotion (which is likely anxiety), and then go through the steps from there. 
Can we go through an example together, just to see how it works in practice? I think that would really help!</t>
  </si>
  <si>
    <t>2024-08-04T06:36:14.757Z</t>
  </si>
  <si>
    <t>ObjectId(66af215eee95d500a8e016ae)</t>
  </si>
  <si>
    <t>2024-08-04T06:36:14.766Z</t>
  </si>
  <si>
    <t>ObjectId(66af215fee95d500a8e016ba)</t>
  </si>
  <si>
    <t>2024-08-04T06:36:15.867Z</t>
  </si>
  <si>
    <t>ObjectId(66af2162ee95d500a8e016c9)</t>
  </si>
  <si>
    <t>I'm glad to hear that you're ready to try the Thought Record exercise! Let's go through it together using the thought you mentioned: "He will be really upset with me if I cut off contact."
1. **Write Down the Thought**: You've already identified the thought. Let's write it down: "He will be really upset with me if I cut off contact."
2. **Note the Emotion and Intensity**: What emotion do you feel when you think this thought? You mentioned anxiety—how intense is that anxiety on a scale from 0 to 100? 
Feel free to share your thoughts, and we can move on to the next step!</t>
  </si>
  <si>
    <t>2024-08-04T06:36:18.500Z</t>
  </si>
  <si>
    <t>ObjectId(66af2163ee95d500a8e016dd)</t>
  </si>
  <si>
    <t>For the thought "He will be really upset with me if I cut off contact," I definitely feel anxious. I'd rate that anxiety at about an 80. It feels pretty high because I keep worrying about how he might react and if I’m making the right choice. 
What’s the next step?</t>
  </si>
  <si>
    <t>2024-08-04T06:36:19.798Z</t>
  </si>
  <si>
    <t>ObjectId(66af2163ee95d500a8e016e8)</t>
  </si>
  <si>
    <t>2024-08-04T06:36:19.803Z</t>
  </si>
  <si>
    <t>ObjectId(66af2165ee95d500a8e016f4)</t>
  </si>
  <si>
    <t>2024-08-04T06:36:21.306Z</t>
  </si>
  <si>
    <t>ObjectId(66af2167ee95d500a8e01703)</t>
  </si>
  <si>
    <t>Great job identifying your emotion and its intensity! Now, let's move on to the next step:
3. **Challenge the Thought**: We need to look for evidence for and against the thought "He will be really upset with me if I cut off contact." 
- **Evidence For**: What are some reasons that support this thought? Why might he be upset if you cut off contact?
- **Evidence Against**: What are some reasons that contradict this thought? Could there be reasons he might understand or accept your decision?
Take your time to think about both sides, and let me know what you come up with!</t>
  </si>
  <si>
    <t>2024-08-04T06:36:23.527Z</t>
  </si>
  <si>
    <t>ObjectId(66af216aee95d500a8e01717)</t>
  </si>
  <si>
    <t>Okay, here’s what I’m thinking:
**Evidence For:**  
- He might feel rejected and hurt since we were in a relationship for six months.  
- He’s reached out multiple times, which shows he still wants to connect.  
- I know he cares about me, so he could take it personally.  
**Evidence Against:**  
- I have the right to prioritize my own well-being, and he might understand that.  
- Cutting off contact could help me heal, which is ultimately better for both of us in the long run.  
- He might eventually accept my decision and move on, just like I am trying to do.  
- People often need space after a breakup, and he might reflect on that personally.  
How does that sound? Are there any other points I should consider?</t>
  </si>
  <si>
    <t>2024-08-04T06:36:26.143Z</t>
  </si>
  <si>
    <t>ObjectId(66af216aee95d500a8e01722)</t>
  </si>
  <si>
    <t>2024-08-04T06:36:26.145Z</t>
  </si>
  <si>
    <t>ObjectId(66af216aee95d500a8e0172e)</t>
  </si>
  <si>
    <t>2024-08-04T06:36:26.922Z</t>
  </si>
  <si>
    <t>ObjectId(66af216dee95d500a8e0173d)</t>
  </si>
  <si>
    <t>Your analysis is very thoughtful and well-rounded! You've done a great job identifying both sides of the argument. 
Now, let's move on to the next step:
5. **Reframe the Thought**: Based on the evidence you've gathered, how can you reframe the original thought into a more balanced perspective? 
For example, you might say something like, "While he may feel upset, I have the right to prioritize my well-being, and this decision is ultimately for the best for both of us." 
What would your reframed thought look like?</t>
  </si>
  <si>
    <t>2024-08-04T06:36:29.386Z</t>
  </si>
  <si>
    <t>ObjectId(66af216fee95d500a8e01751)</t>
  </si>
  <si>
    <t>I think a good reframed thought could be: "While he might feel upset at first, I need to prioritize my own well-being and recognize that it's healthy for me to set boundaries. This situation is best for both of us as we both have the opportunity to move on." 
That feels much more balanced to me. I like that it recognizes both his feelings and my own needs. What do you think?</t>
  </si>
  <si>
    <t>2024-08-04T06:36:31.311Z</t>
  </si>
  <si>
    <t>ObjectId(66af216fee95d500a8e0175c)</t>
  </si>
  <si>
    <t>2024-08-04T06:36:31.319Z</t>
  </si>
  <si>
    <t>ObjectId(66af2170ee95d500a8e01768)</t>
  </si>
  <si>
    <t>2024-08-04T06:36:32.051Z</t>
  </si>
  <si>
    <t>ObjectId(66af2170ee95d500a8e01778)</t>
  </si>
  <si>
    <t>2024-08-04T06:36:32.059Z</t>
  </si>
  <si>
    <t>ObjectId(66af2172ee95d500a8e01786)</t>
  </si>
  <si>
    <t>2024-08-04T06:36:34.190Z</t>
  </si>
  <si>
    <t>ObjectId(66af2172ee95d500a8e01794)</t>
  </si>
  <si>
    <t>2024-08-04T06:36:34.199Z</t>
  </si>
  <si>
    <t>ObjectId(66af2174ee95d500a8e0179b)</t>
  </si>
  <si>
    <t>Your reframed thought is excellent! It acknowledges both Morrison's potential feelings and your own needs, which is a healthy way to approach the situation. This balanced perspective can help reduce your anxiety and empower you to set those boundaries.
Now, let's move on to the final step:
6. **Note the New Emotion and Intensity**: After reframing the thought, how do you feel now? What emotion do you experience, and how would you rate its intensity on a scale from 0 to 100? 
Once you share that, we can wrap up this exercise and the session!</t>
  </si>
  <si>
    <t>2024-08-04T06:36:36.762Z</t>
  </si>
  <si>
    <t>ObjectId(66af2175ee95d500a8e017b1)</t>
  </si>
  <si>
    <t>Instructions completed: no
The therapist has not yet asked the patient if they have understood the exercise or if they have any questions about it before proceeding with the exercise.
Last message coherent: yes</t>
  </si>
  <si>
    <t>2024-08-04T06:36:37.780Z</t>
  </si>
  <si>
    <t>ObjectId(66af2177ee95d500a8e017be)</t>
  </si>
  <si>
    <t>After reframing the thought, I feel a sense of relief and a little more confidence. I would rate that new feeling at about a 60. It’s still a bit there, but it’s not nearly as intense as before. I feel like I’m taking control of the situation and making a choice that’s best for me. 
Thank you for guiding me through this exercise! It really helped clarify my thoughts and feelings about setting boundaries with Morrison. I feel more equipped to handle this now.</t>
  </si>
  <si>
    <t>2024-08-04T06:36:39.360Z</t>
  </si>
  <si>
    <t>ObjectId(66af2177ee95d500a8e017c9)</t>
  </si>
  <si>
    <t>2024-08-04T06:36:39.368Z</t>
  </si>
  <si>
    <t>ObjectId(66af2178ee95d500a8e017d5)</t>
  </si>
  <si>
    <t>2024-08-04T06:36:40.349Z</t>
  </si>
  <si>
    <t>ObjectId(66af2178ee95d500a8e017e5)</t>
  </si>
  <si>
    <t>2024-08-04T06:36:40.356Z</t>
  </si>
  <si>
    <t>ObjectId(66af217bee95d500a8e017ed)</t>
  </si>
  <si>
    <t>I'm so glad to hear that you found the exercise helpful, Nancy! It sounds like you've made significant progress in clarifying your thoughts and feelings about setting boundaries with Morrison. 
To summarize our session today: We discussed your feelings of being trapped in your relationships and work, particularly with Morrison. We explored the Thought Record exercise, where you identified a distressing thought, challenged it with evidence, and reframed it into a more balanced perspective. You also noted a shift in your emotions, feeling more relief and confidence after reframing your thought.
Do you have any more questions or is there anything else you would like to discuss before we finish up?</t>
  </si>
  <si>
    <t>2024-08-04T06:36:43.226Z</t>
  </si>
  <si>
    <t>ObjectId(66af217cee95d500a8e01803)</t>
  </si>
  <si>
    <t>Instructions completed: no
The therapist did not tell the patient that it's time to finish the session, nor did they provide a summary of what was discussed and the exercises conducted. They also did not ask if the patient had any more questions or if there was anything else they would like to discuss.
Last message coherent: yes</t>
  </si>
  <si>
    <t>2024-08-04T06:36:44.547Z</t>
  </si>
  <si>
    <t>ObjectId(66af217cee95d500a8e01829)</t>
  </si>
  <si>
    <t>2024-08-04T06:36:44.563Z</t>
  </si>
  <si>
    <t>ObjectId(66af217cee95d500a8e01832)</t>
  </si>
  <si>
    <t>2024-08-04T06:36:44.565Z</t>
  </si>
  <si>
    <t>ObjectId(66af217dee95d500a8e0183e)</t>
  </si>
  <si>
    <t>2024-08-04T06:36:45.141Z</t>
  </si>
  <si>
    <t>ObjectId(66af217dee95d500a8e0184d)</t>
  </si>
  <si>
    <t>2024-08-04T06:36:45.850Z</t>
  </si>
  <si>
    <t>ObjectId(66af217eee95d500a8e01861)</t>
  </si>
  <si>
    <t xml:space="preserve">Hi, Dr. Smith. I'm feeling a bit all over the place, to be honest. Some moments I feel okay, but when I start thinking about my relationships or work, I feel really anxious. It’s hard to balance everything. </t>
  </si>
  <si>
    <t>2024-08-04T06:36:46.759Z</t>
  </si>
  <si>
    <t>ObjectId(66af217eee95d500a8e0186c)</t>
  </si>
  <si>
    <t>2024-08-04T06:36:46.762Z</t>
  </si>
  <si>
    <t>ObjectId(66af217fee95d500a8e01878)</t>
  </si>
  <si>
    <t>2024-08-04T06:36:47.409Z</t>
  </si>
  <si>
    <t>ObjectId(66af2180ee95d500a8e01887)</t>
  </si>
  <si>
    <t>Thank you for sharing that with me. It sounds like you're experiencing a lot of mixed emotions, which can be really challenging. Before we dive deeper into that, may I ask what name you prefer to be called by?</t>
  </si>
  <si>
    <t>2024-08-04T06:36:48.418Z</t>
  </si>
  <si>
    <t>ObjectId(66af2181ee95d500a8e0189b)</t>
  </si>
  <si>
    <t xml:space="preserve">You can just call me Nancy, that's what I usually go by. </t>
  </si>
  <si>
    <t>2024-08-04T06:36:49.471Z</t>
  </si>
  <si>
    <t>ObjectId(66af2181ee95d500a8e018a6)</t>
  </si>
  <si>
    <t>2024-08-04T06:36:49.477Z</t>
  </si>
  <si>
    <t>ObjectId(66af2182ee95d500a8e018b2)</t>
  </si>
  <si>
    <t>2024-08-04T06:36:50.121Z</t>
  </si>
  <si>
    <t>ObjectId(66af2183ee95d500a8e018c1)</t>
  </si>
  <si>
    <t>Thank you, Nancy! It's nice to meet you. Do you have any questions about the service or about me that you'd like to ask? I'm here to help.</t>
  </si>
  <si>
    <t>2024-08-04T06:36:51.003Z</t>
  </si>
  <si>
    <t>ObjectId(66af2183ee95d500a8e018d5)</t>
  </si>
  <si>
    <t>Thanks, Dr. Smith. I don’t have any questions right now, but I’m just really hoping to figure out how to handle my relationships better. They’ve been stressing me out a lot lately.</t>
  </si>
  <si>
    <t>2024-08-04T06:36:51.913Z</t>
  </si>
  <si>
    <t>ObjectId(66af2183ee95d500a8e018e0)</t>
  </si>
  <si>
    <t>2024-08-04T06:36:51.916Z</t>
  </si>
  <si>
    <t>ObjectId(66af2184ee95d500a8e018ec)</t>
  </si>
  <si>
    <t>2024-08-04T06:36:52.431Z</t>
  </si>
  <si>
    <t>ObjectId(66af2184ee95d500a8e018fc)</t>
  </si>
  <si>
    <t>2024-08-04T06:36:52.445Z</t>
  </si>
  <si>
    <t>ObjectId(66af2186ee95d500a8e0190a)</t>
  </si>
  <si>
    <t>(THINKING: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t>
  </si>
  <si>
    <t>2024-08-04T06:36:54.624Z</t>
  </si>
  <si>
    <t>ObjectId(66af2186ee95d500a8e01918)</t>
  </si>
  <si>
    <t>2024-08-04T06:36:54.633Z</t>
  </si>
  <si>
    <t>ObjectId(66af2187ee95d500a8e0191f)</t>
  </si>
  <si>
    <t>Now that we've introduced ourselves, I'd like to check in with you again. How are you doing today, Nancy?</t>
  </si>
  <si>
    <t>2024-08-04T06:36:55.282Z</t>
  </si>
  <si>
    <t>ObjectId(66af2188ee95d500a8e01935)</t>
  </si>
  <si>
    <t>Instructions completed: yes
Last message coherent: no
The therapist's last message repeats a question that the patient has already answered, which does not move the conversation forward.</t>
  </si>
  <si>
    <t>2024-08-04T06:36:56.426Z</t>
  </si>
  <si>
    <t>ObjectId(66af2189ee95d500a8e01942)</t>
  </si>
  <si>
    <t>I’m okay, I suppose. Just still feeling a bit anxious about everything—the relationships, work, all of it. There’s a lot on my mind, and I don’t always know how to manage it. It feels overwhelming sometimes.</t>
  </si>
  <si>
    <t>2024-08-04T06:36:57.729Z</t>
  </si>
  <si>
    <t>ObjectId(66af2189ee95d500a8e0194d)</t>
  </si>
  <si>
    <t>2024-08-04T06:36:57.733Z</t>
  </si>
  <si>
    <t>ObjectId(66af218aee95d500a8e01959)</t>
  </si>
  <si>
    <t>2024-08-04T06:36:58.529Z</t>
  </si>
  <si>
    <t>ObjectId(66af218bee95d500a8e01968)</t>
  </si>
  <si>
    <t>I understand, Nancy. It sounds like you're carrying a heavy load right now, and it's completely normal to feel overwhelmed when dealing with multiple stressors. Can you tell me a bit more about what specifically feels most overwhelming for you at the moment?</t>
  </si>
  <si>
    <t>2024-08-04T06:36:59.481Z</t>
  </si>
  <si>
    <t>ObjectId(66af218cee95d500a8e0197c)</t>
  </si>
  <si>
    <t>I think the relationship with my ex-boyfriend, Morrison, is really weighing on me. He keeps reaching out, and I feel like I can't fully move on. Then there's also my new relationship with Pete; I'm scared of getting too serious and then having to break up again. And on top of that, I feel like my roommate, Connie, wants more from me than I can give right now. Balancing all of these feels really hard.</t>
  </si>
  <si>
    <t>2024-08-04T06:37:00.949Z</t>
  </si>
  <si>
    <t>ObjectId(66af218cee95d500a8e01987)</t>
  </si>
  <si>
    <t>2024-08-04T06:37:00.959Z</t>
  </si>
  <si>
    <t>ObjectId(66af218dee95d500a8e01993)</t>
  </si>
  <si>
    <t>2024-08-04T06:37:01.543Z</t>
  </si>
  <si>
    <t>ObjectId(66af218eee95d500a8e019a2)</t>
  </si>
  <si>
    <t>It sounds like you're navigating a lot of complex emotions and situations, Nancy. It's understandable to feel anxious when you're trying to manage relationships that have such different dynamics. It can be really tough to find that balance, especially when you're still processing feelings from your past relationship with Morrison while trying to build something new with Pete. 
Given everything you're dealing with, would you like to first explore these relationship challenges further, or would you prefer to learn a CBT exercise to help manage your anxiety right away?</t>
  </si>
  <si>
    <t>2024-08-04T06:37:02.860Z</t>
  </si>
  <si>
    <t>ObjectId(66af2190ee95d500a8e019b6)</t>
  </si>
  <si>
    <t>I appreciate the options, but can we look more into the relationship challenges first? I think understanding those better might help with the anxiety as well. I just feel so stuck!</t>
  </si>
  <si>
    <t>2024-08-04T06:37:04.008Z</t>
  </si>
  <si>
    <t>ObjectId(66af2190ee95d500a8e019c1)</t>
  </si>
  <si>
    <t>2024-08-04T06:37:04.014Z</t>
  </si>
  <si>
    <t>ObjectId(66af2190ee95d500a8e019cd)</t>
  </si>
  <si>
    <t>2024-08-04T06:37:04.825Z</t>
  </si>
  <si>
    <t>ObjectId(66af2190ee95d500a8e019dd)</t>
  </si>
  <si>
    <t>2024-08-04T06:37:04.830Z</t>
  </si>
  <si>
    <t>ObjectId(66af2194ee95d500a8e019eb)</t>
  </si>
  <si>
    <t>2024-08-04T06:37:08.825Z</t>
  </si>
  <si>
    <t>ObjectId(66af2194ee95d500a8e019f9)</t>
  </si>
  <si>
    <t>2024-08-04T06:37:08.843Z</t>
  </si>
  <si>
    <t>ObjectId(66af2196ee95d500a8e01a00)</t>
  </si>
  <si>
    <t>Great choice, Nancy! Let's dive deeper into the relationship challenges you're facing. 
To start, can you further describe the main issue you are experiencing with your relationships?</t>
  </si>
  <si>
    <t>2024-08-04T06:37:10.152Z</t>
  </si>
  <si>
    <t>ObjectId(66af2196ee95d500a8e01a16)</t>
  </si>
  <si>
    <t>2024-08-04T06:37:10.772Z</t>
  </si>
  <si>
    <t>ObjectId(66af2198ee95d500a8e01a23)</t>
  </si>
  <si>
    <t>Sure! With Morrison, I feel like he just won't let go after we've broken up. He calls and wants to hang out, and even though I want to move on, I feel guilty saying no. I get confused about what I want because part of me misses the connection we had.
With Pete, I really like him, but I'm terrified of getting serious. It's like I’m afraid of repeating past mistakes and ending up hurt again. Then there's Connie, my roommate, who seems to want to spend more time together, but I'm feeling drained and need my space. I guess the main issue is feeling trapped—like I can't find a way to put my own needs first without feeling bad about it.</t>
  </si>
  <si>
    <t>2024-08-04T06:37:12.623Z</t>
  </si>
  <si>
    <t>ObjectId(66af2198ee95d500a8e01a2e)</t>
  </si>
  <si>
    <t>2024-08-04T06:37:12.628Z</t>
  </si>
  <si>
    <t>ObjectId(66af2199ee95d500a8e01a3a)</t>
  </si>
  <si>
    <t>2024-08-04T06:37:13.295Z</t>
  </si>
  <si>
    <t>ObjectId(66af219aee95d500a8e01a49)</t>
  </si>
  <si>
    <t>Thank you for sharing that, Nancy. It sounds like you're feeling quite trapped between wanting to move on from Morrison, navigating your feelings for Pete, and managing your roommate's expectations. 
Now, how does this issue affect your daily life?</t>
  </si>
  <si>
    <t>2024-08-04T06:37:14.521Z</t>
  </si>
  <si>
    <t>ObjectId(66af219cee95d500a8e01a5d)</t>
  </si>
  <si>
    <t>It definitely affects my mood and concentration. I find it hard to focus on work because I'm constantly thinking about these relationship issues. Sometimes I feel like I'm on edge, and it makes it hard to be productive—I worry a lot about that upcoming presentation! 
Also, I often dread coming home because I know Connie will want to talk or hang out more than I can handle. Overall, it feels like I can't relax or enjoy my time because I'm always  worrying about how to handle these situations. It’s exhausting!</t>
  </si>
  <si>
    <t>2024-08-04T06:37:16.098Z</t>
  </si>
  <si>
    <t>ObjectId(66af219cee95d500a8e01a68)</t>
  </si>
  <si>
    <t>2024-08-04T06:37:16.102Z</t>
  </si>
  <si>
    <t>ObjectId(66af219cee95d500a8e01a74)</t>
  </si>
  <si>
    <t>2024-08-04T06:37:16.804Z</t>
  </si>
  <si>
    <t>ObjectId(66af219eee95d500a8e01a83)</t>
  </si>
  <si>
    <t>It sounds like these relationship challenges are really impacting your overall well-being and productivity, Nancy. You're feeling on edge and unable to focus on work, which is understandably stressful, especially with an upcoming presentation. The dread of coming home to Connie adds another layer of pressure, making it hard for you to relax and enjoy your time.
Next, are there any specific triggers that worsen this issue for you?</t>
  </si>
  <si>
    <t>2024-08-04T06:37:18.538Z</t>
  </si>
  <si>
    <t>ObjectId(66af21a0ee95d500a8e01a97)</t>
  </si>
  <si>
    <t>Yes, definitely. When I see messages or calls from Morrison, my heart races, and I feel this pressure to respond, even if it stresses me out. That triggers a lot of guilt—like am I being unfair if I don't reply? 
With Pete, I feel triggered when we talk about future plans. The idea of getting serious makes me want to pull away or shut down because I can't shake the fear of it ending badly. And then with Connie, just knowing that she’s expecting my attention can stress me out, especially after a long day at work. It all builds up and makes me feel really overwhelmed.</t>
  </si>
  <si>
    <t>2024-08-04T06:37:20.389Z</t>
  </si>
  <si>
    <t>ObjectId(66af21a0ee95d500a8e01aa2)</t>
  </si>
  <si>
    <t>2024-08-04T06:37:20.391Z</t>
  </si>
  <si>
    <t>ObjectId(66af21a1ee95d500a8e01aae)</t>
  </si>
  <si>
    <t>2024-08-04T06:37:21.004Z</t>
  </si>
  <si>
    <t>ObjectId(66af21a2ee95d500a8e01abd)</t>
  </si>
  <si>
    <t>Thank you for sharing that, Nancy. It seems that receiving messages or calls from Morrison triggers a lot of anxiety and guilt for you, making it hard to feel at ease. The pressure of discussing future plans with Pete brings up fears of getting hurt again, which leads you to want to withdraw. Additionally, just knowing that Connie is expecting your attention adds to your stress, especially after a long day.
Now, what have you tried so far to address these issues?</t>
  </si>
  <si>
    <t>2024-08-04T06:37:22.645Z</t>
  </si>
  <si>
    <t>ObjectId(66af21a4ee95d500a8e01ad1)</t>
  </si>
  <si>
    <t>I've tried a few things, like avoiding Morrison’s calls or messages when I can, but I still feel guilty about it. I’ve also spoken to a couple of friends about my worries, thinking that might help sort through some of my feelings. 
With Pete, I've tried to communicate my fears with him, but I struggle to open up completely. And with Connie, I’ve tried to gently tell her that I need space, but it feels like it doesn’t quite sink in for her. I think I need to be more assertive, but it's hard for me to do that without feeling bad. Overall, I feel like I’m not making much progress.</t>
  </si>
  <si>
    <t>2024-08-04T06:37:24.682Z</t>
  </si>
  <si>
    <t>ObjectId(66af21a4ee95d500a8e01adc)</t>
  </si>
  <si>
    <t>2024-08-04T06:37:24.686Z</t>
  </si>
  <si>
    <t>ObjectId(66af21a5ee95d500a8e01ae8)</t>
  </si>
  <si>
    <t>2024-08-04T06:37:25.509Z</t>
  </si>
  <si>
    <t>ObjectId(66af21a7ee95d500a8e01af7)</t>
  </si>
  <si>
    <t>It sounds like you've been making efforts to manage these relationship challenges, Nancy. You've tried avoiding Morrison's calls, which brings up guilt, and you've talked to friends to help process your feelings. You've also attempted to communicate your fears to Pete, but find it difficult to open up fully. With Connie, you've tried to express your need for space, but it seems that hasn't been fully understood.
Now, what emotions do you feel when these issues arise?</t>
  </si>
  <si>
    <t>2024-08-04T06:37:27.183Z</t>
  </si>
  <si>
    <t>ObjectId(66af21a8ee95d500a8e01b0b)</t>
  </si>
  <si>
    <t>When these issues arise, I feel a mix of emotions—anxiety, guilt, frustration, and sometimes sadness. With Morrison, I feel anxious when he tries to reach out because I want to move on, but I worry that I'm hurting him. It makes me feel guilty.
With Pete, my anxiety spikes when we talk about the future, and I get frustrated with myself for not being able to be more open. Then with Connie, I feel a bit trapped, which makes me frustrated because I love her as a friend, but it’s hard to handle her expectations. Overall, it feels like a whirlwind of emotions that leave me feeling drained.</t>
  </si>
  <si>
    <t>2024-08-04T06:37:28.952Z</t>
  </si>
  <si>
    <t>ObjectId(66af21a8ee95d500a8e01b16)</t>
  </si>
  <si>
    <t>2024-08-04T06:37:28.955Z</t>
  </si>
  <si>
    <t>ObjectId(66af21a9ee95d500a8e01b22)</t>
  </si>
  <si>
    <t>2024-08-04T06:37:29.636Z</t>
  </si>
  <si>
    <t>ObjectId(66af21acee95d500a8e01b31)</t>
  </si>
  <si>
    <t>Thank you for sharing those emotions with me, Nancy. It sounds like you're experiencing a whirlwind of anxiety, guilt, frustration, and sadness. With Morrison, you feel anxious and guilty about wanting to move on while worrying about hurting him. With Pete, the anxiety and frustration arise when discussing the future, and with Connie, you feel trapped and frustrated due to her expectations, despite caring for her as a friend. 
To summarize, you're feeling overwhelmed by the pressure of your relationships, which is affecting your mood and daily life. You've tried various approaches to manage these feelings, but it seems like you're still struggling to find a balance that works for you.
Did I capture everything correctly, or is there anything you would like to add or change?</t>
  </si>
  <si>
    <t>2024-08-04T06:37:32.279Z</t>
  </si>
  <si>
    <t>ObjectId(66af21adee95d500a8e01b45)</t>
  </si>
  <si>
    <t xml:space="preserve">You captured it pretty well, Dr. Smith. I just want to add that sometimes I feel like I'm just failing in all these relationships—like I can't get it right. It adds to the pressure, and I often think about whether it would be easier to just end them all and live alone if I can't do it perfectly. I guess that’s a part of why I feel overwhelmed too. </t>
  </si>
  <si>
    <t>2024-08-04T06:37:33.885Z</t>
  </si>
  <si>
    <t>ObjectId(66af21adee95d500a8e01b50)</t>
  </si>
  <si>
    <t>2024-08-04T06:37:33.894Z</t>
  </si>
  <si>
    <t>ObjectId(66af21afee95d500a8e01b5c)</t>
  </si>
  <si>
    <t>2024-08-04T06:37:35.545Z</t>
  </si>
  <si>
    <t>ObjectId(66af21b1ee95d500a8e01b6b)</t>
  </si>
  <si>
    <t>Thank you for adding that, Nancy. It sounds like you're feeling a sense of failure in your relationships, which adds even more pressure to an already overwhelming situation. The thought of possibly ending these relationships and living alone if you can't manage them perfectly is understandably distressing. 
So, to summarize: you're feeling overwhelmed by the pressure of your relationships, experiencing a mix of anxiety, guilt, frustration, and sadness. You've tried various approaches to manage these feelings, but you still struggle to find a balance. You also feel like you're failing in these relationships, which contributes to your sense of being trapped and overwhelmed.
Is this an accurate reflection of what you've shared?</t>
  </si>
  <si>
    <t>2024-08-04T06:37:37.587Z</t>
  </si>
  <si>
    <t>ObjectId(66af21b4ee95d500a8e01b7f)</t>
  </si>
  <si>
    <t>Yes, that sounds about right. I really want to find a way to handle these feelings better, but it just feels so complicated. Thank you for helping me sort through it all.</t>
  </si>
  <si>
    <t>2024-08-04T06:37:40.158Z</t>
  </si>
  <si>
    <t>ObjectId(66af21b4ee95d500a8e01b8a)</t>
  </si>
  <si>
    <t>2024-08-04T06:37:40.170Z</t>
  </si>
  <si>
    <t>ObjectId(66af21b4ee95d500a8e01b96)</t>
  </si>
  <si>
    <t>2024-08-04T06:37:40.976Z</t>
  </si>
  <si>
    <t>ObjectId(66af21b4ee95d500a8e01ba6)</t>
  </si>
  <si>
    <t>2024-08-04T06:37:40.992Z</t>
  </si>
  <si>
    <t>ObjectId(66af21b7ee95d500a8e01bb4)</t>
  </si>
  <si>
    <t>2024-08-04T06:37:43.751Z</t>
  </si>
  <si>
    <t>ObjectId(66af21b7ee95d500a8e01bc2)</t>
  </si>
  <si>
    <t>2024-08-04T06:37:43.759Z</t>
  </si>
  <si>
    <t>ObjectId(66af21baee95d500a8e01bc9)</t>
  </si>
  <si>
    <t>I'm glad to hear that you found our conversation helpful, Nancy. It sounds like you're ready to explore some strategies to help manage these feelings better. 
Based on what you've shared, I would suggest trying a Cognitive Behavioral Therapy (CBT) exercise. Here are three options you can choose from:
1. **Thought Record**: This exercise helps challenge and reframe negative thoughts that may be contributing to your feelings of anxiety and guilt.
2. **Behavioral Activation**: This exercise focuses on scheduling activities that you enjoy, which can help increase your engagement in pleasurable experiences and improve your mood.
3. **Relaxation Techniques**: This exercise provides methods to reduce stress and anxiety, helping you feel more grounded.
Which exercise would you like to try?</t>
  </si>
  <si>
    <t>2024-08-04T06:37:46.126Z</t>
  </si>
  <si>
    <t>ObjectId(66af21bbee95d500a8e01bdf)</t>
  </si>
  <si>
    <t>Instructions completed: no
The therapist did not provide a rephrased summary of the patient's input and ask if they understood the problem correctly before moving on to suggesting CBT exercises.
Last message coherent: yes</t>
  </si>
  <si>
    <t>2024-08-04T06:37:47.007Z</t>
  </si>
  <si>
    <t>ObjectId(66af21bcee95d500a8e01bec)</t>
  </si>
  <si>
    <t>I think the Thought Record exercise sounds interesting. I’d like to work on challenging some of those negative thoughts that contribute to my feelings of anxiety and guilt.</t>
  </si>
  <si>
    <t>2024-08-04T06:37:48.038Z</t>
  </si>
  <si>
    <t>ObjectId(66af21bcee95d500a8e01bf7)</t>
  </si>
  <si>
    <t>2024-08-04T06:37:48.043Z</t>
  </si>
  <si>
    <t>ObjectId(66af21bcee95d500a8e01c03)</t>
  </si>
  <si>
    <t>2024-08-04T06:37:48.758Z</t>
  </si>
  <si>
    <t>ObjectId(66af21bcee95d500a8e01c13)</t>
  </si>
  <si>
    <t>2024-08-04T06:37:48.772Z</t>
  </si>
  <si>
    <t>ObjectId(66af21bfee95d500a8e01c21)</t>
  </si>
  <si>
    <t>2024-08-04T06:37:51.224Z</t>
  </si>
  <si>
    <t>ObjectId(66af21bfee95d500a8e01c2f)</t>
  </si>
  <si>
    <t>2024-08-04T06:37:51.228Z</t>
  </si>
  <si>
    <t>ObjectId(66af21c3ee95d500a8e01c36)</t>
  </si>
  <si>
    <t>Great choice, Nancy! The Thought Record exercise is a powerful tool for challenging and reframing negative thoughts. Here are the steps involved in this exercise:
1. **Identify a distressing thought**: Think of a specific thought that is causing you anxiety or guilt.
2. **Write down the thought**: Jot down the exact wording of that thought.
3. **Note the emotion and intensity**: Identify the emotion you're feeling and rate its intensity on a scale from 0 to 10.
4. **Challenge the thought**: Look for evidence for and against this thought. What facts support it? What facts contradict it?
5. **Reframe the thought**: Based on the evidence, try to create a more balanced perspective.
6. **Note the new emotion and intensity**: After reframing, identify how you feel now and rate the intensity of that emotion.
Do you understand the exercise, or do you have any questions about it?</t>
  </si>
  <si>
    <t>2024-08-04T06:37:55.416Z</t>
  </si>
  <si>
    <t>ObjectId(66af21c4ee95d500a8e01c4c)</t>
  </si>
  <si>
    <t>2024-08-04T06:37:56.231Z</t>
  </si>
  <si>
    <t>ObjectId(66af21c5ee95d500a8e01c59)</t>
  </si>
  <si>
    <t>I think I understand the exercise, but I still find it a bit overwhelming. Can we go through the steps together with an example? It might help me feel more comfortable doing it on my own once we work through one.</t>
  </si>
  <si>
    <t>2024-08-04T06:37:57.645Z</t>
  </si>
  <si>
    <t>ObjectId(66af21c5ee95d500a8e01c64)</t>
  </si>
  <si>
    <t>2024-08-04T06:37:57.650Z</t>
  </si>
  <si>
    <t>ObjectId(66af21c6ee95d500a8e01c70)</t>
  </si>
  <si>
    <t>2024-08-04T06:37:58.346Z</t>
  </si>
  <si>
    <t>ObjectId(66af21c7ee95d500a8e01c7f)</t>
  </si>
  <si>
    <t>Absolutely, Nancy! I'm here to help you through it. Let's take it step by step together.
To start, can you think of a specific distressing thought that you've had recently related to your relationships or feelings of anxiety? What comes to mind?</t>
  </si>
  <si>
    <t>2024-08-04T06:37:59.915Z</t>
  </si>
  <si>
    <t>ObjectId(66af21c8ee95d500a8e01c93)</t>
  </si>
  <si>
    <t xml:space="preserve">One thought that comes to mind is: "If I don't answer Morrison's calls, I'll hurt him, and that makes me a bad person." </t>
  </si>
  <si>
    <t>2024-08-04T06:38:00.852Z</t>
  </si>
  <si>
    <t>ObjectId(66af21c8ee95d500a8e01c9e)</t>
  </si>
  <si>
    <t>2024-08-04T06:38:00.856Z</t>
  </si>
  <si>
    <t>ObjectId(66af21c9ee95d500a8e01caa)</t>
  </si>
  <si>
    <t>2024-08-04T06:38:01.656Z</t>
  </si>
  <si>
    <t>ObjectId(66af21cbee95d500a8e01cb9)</t>
  </si>
  <si>
    <t>That's a great thought to work with, Nancy. Let's move on to the next step.
2. **Write down the thought**: You've already done this by stating, "If I don't answer Morrison's calls, I'll hurt him, and that makes me a bad person."
3. **Note the emotion and intensity**: What emotion do you feel when you have this thought, and how intense is that feeling on a scale from 0 to 10?</t>
  </si>
  <si>
    <t>2024-08-04T06:38:03.800Z</t>
  </si>
  <si>
    <t>ObjectId(66af21ccee95d500a8e01ccd)</t>
  </si>
  <si>
    <t>I feel a mix of guilt and anxiety when I have that thought. I’d say the intensity is around an 8. It's really strong, and I get really worked up about it.</t>
  </si>
  <si>
    <t>2024-08-04T06:38:04.831Z</t>
  </si>
  <si>
    <t>ObjectId(66af21ccee95d500a8e01cd8)</t>
  </si>
  <si>
    <t>2024-08-04T06:38:04.834Z</t>
  </si>
  <si>
    <t>ObjectId(66af21cdee95d500a8e01ce4)</t>
  </si>
  <si>
    <t>2024-08-04T06:38:05.648Z</t>
  </si>
  <si>
    <t>ObjectId(66af21d1ee95d500a8e01cf3)</t>
  </si>
  <si>
    <t>Thank you for sharing that, Nancy. So far, we have:
1. **Distressing Thought**: "If I don't answer Morrison's calls, I'll hurt him, and that makes me a bad person."
2. **Emotion**: Guilt and anxiety.
3. **Intensity**: 8 out of 10.
Now, let's move on to step 4: **Challenge the thought**. 
Look for evidence for and against this thought. 
- What evidence do you have that supports the idea that not answering Morrison's calls makes you a bad person? 
- And what evidence do you have that contradicts that thought?</t>
  </si>
  <si>
    <t>2024-08-04T06:38:09.940Z</t>
  </si>
  <si>
    <t>ObjectId(66af21d4ee95d500a8e01d07)</t>
  </si>
  <si>
    <t>For the evidence supporting the thought: 
- I think if I don’t answer, he might feel rejected or abandoned, which feels cruel.
- I’ve always been taught to be considerate of others’ feelings, so not responding feels like I'm not being a good person.
For the evidence against the thought:
- I’m not responsible for his feelings; I have to take care of myself too.
- If I'm not ready to talk to him, answering could lead to more confusion and misunderstandings.
- It’s okay to prioritize my own well-being, and saying no doesn’t make me a bad person.
I guess there's a bit of a balance there.</t>
  </si>
  <si>
    <t>2024-08-04T06:38:12.111Z</t>
  </si>
  <si>
    <t>ObjectId(66af21d4ee95d500a8e01d12)</t>
  </si>
  <si>
    <t>2024-08-04T06:38:12.120Z</t>
  </si>
  <si>
    <t>ObjectId(66af21d5ee95d500a8e01d1e)</t>
  </si>
  <si>
    <t>2024-08-04T06:38:13.330Z</t>
  </si>
  <si>
    <t>ObjectId(66af21d8ee95d500a8e01d2d)</t>
  </si>
  <si>
    <t>You've done a great job identifying both sides of the argument, Nancy. 
So, to summarize:
- **Evidence for the thought**: 
  - Not answering might make Morrison feel rejected or abandoned, which feels cruel.
  - Being considerate of others' feelings is important, so not responding feels like I'm not being a good person.
- **Evidence against the thought**: 
  - I'm not responsible for his feelings; I need to take care of myself too.
  - If I'm not ready to talk, answering could lead to confusion and misunderstandings.
  - Prioritizing my well-being is okay, and saying no doesn't make me a bad person.
Now, let's move on to step 5: **Reframe the thought**. Based on the evidence you've gathered, how can you rephrase your original thought into a more balanced perspective? What would a more compassionate and realistic thought look like?</t>
  </si>
  <si>
    <t>2024-08-04T06:38:16.709Z</t>
  </si>
  <si>
    <t>ObjectId(66af21deee95d500a8e01d41)</t>
  </si>
  <si>
    <t>I think a more balanced thought could be: "It's okay for me to prioritize my own feelings and boundaries. Not answering Morrison's calls doesn't make me a bad person; it just means I'm taking care of myself right now, and it's okay to find the right time to communicate with him when I feel ready." 
That feels a lot more compassionate!</t>
  </si>
  <si>
    <t>2024-08-04T06:38:22.447Z</t>
  </si>
  <si>
    <t>ObjectId(66af21deee95d500a8e01d4c)</t>
  </si>
  <si>
    <t>2024-08-04T06:38:22.453Z</t>
  </si>
  <si>
    <t>ObjectId(66af21dfee95d500a8e01d58)</t>
  </si>
  <si>
    <t>2024-08-04T06:38:23.136Z</t>
  </si>
  <si>
    <t>ObjectId(66af21dfee95d500a8e01d68)</t>
  </si>
  <si>
    <t>2024-08-04T06:38:23.156Z</t>
  </si>
  <si>
    <t>ObjectId(66af21e1ee95d500a8e01d76)</t>
  </si>
  <si>
    <t>2024-08-04T06:38:25.079Z</t>
  </si>
  <si>
    <t>ObjectId(66af21e1ee95d500a8e01d84)</t>
  </si>
  <si>
    <t>2024-08-04T06:38:25.096Z</t>
  </si>
  <si>
    <t>ObjectId(66af21e7ee95d500a8e01d8b)</t>
  </si>
  <si>
    <t>You've done an excellent job reframing that thought, Nancy! Your new perspective—"It's okay for me to prioritize my own feelings and boundaries. Not answering Morrison's calls doesn't make me a bad person; it just means I'm taking care of myself right now, and it's okay to find the right time to communicate with him when I feel ready"—is much more compassionate and realistic.
Now, let's move on to the final step: **Note the new emotion and intensity**. After reframing your thought, how do you feel now, and what would you rate the intensity of that feeling?</t>
  </si>
  <si>
    <t>2024-08-04T06:38:31.768Z</t>
  </si>
  <si>
    <t>ObjectId(66af21e8ee95d500a8e01da1)</t>
  </si>
  <si>
    <t>2024-08-04T06:38:32.885Z</t>
  </si>
  <si>
    <t>ObjectId(66af21eaee95d500a8e01dae)</t>
  </si>
  <si>
    <t>After reframing my thought, I feel a sense of relief and a bit of empowerment. I think my anxiety has gone down to maybe a 4, and the guilt feels less intense—maybe around a 3. I feel like I have more control over the situation, which is nice.</t>
  </si>
  <si>
    <t>2024-08-04T06:38:34.014Z</t>
  </si>
  <si>
    <t>ObjectId(66af21eaee95d500a8e01db9)</t>
  </si>
  <si>
    <t>2024-08-04T06:38:34.016Z</t>
  </si>
  <si>
    <t>ObjectId(66af21eaee95d500a8e01dc5)</t>
  </si>
  <si>
    <t>2024-08-04T06:38:34.737Z</t>
  </si>
  <si>
    <t>ObjectId(66af21edee95d500a8e01dd4)</t>
  </si>
  <si>
    <t>That's wonderful to hear, Nancy! It sounds like the Thought Record exercise has helped you gain some relief and a sense of empowerment. Your anxiety has decreased to a 4, and the guilt is now at a 3, which is a significant improvement. 
To summarize our session today: We discussed the challenges you're facing in your relationships, explored your feelings of anxiety and guilt, and worked through the Thought Record exercise together. You identified a distressing thought, challenged it, and reframed it into a more balanced perspective, which has helped you feel more in control.
Do you have any more questions or is there anything else you would like to discuss before we finish?</t>
  </si>
  <si>
    <t>2024-08-04T06:38:37.198Z</t>
  </si>
  <si>
    <t>ObjectId(66af21eeee95d500a8e01de8)</t>
  </si>
  <si>
    <t>I don’t think I have any questions right now. I really appreciate the support and the exercise; I think it will help me navigate my thoughts better. I feel a bit lighter now, and I’m grateful for that. Thank you, Dr. Smith!</t>
  </si>
  <si>
    <t>2024-08-04T06:38:38.523Z</t>
  </si>
  <si>
    <t>ObjectId(66af21eeee95d500a8e01df3)</t>
  </si>
  <si>
    <t>2024-08-04T06:38:38.528Z</t>
  </si>
  <si>
    <t>ObjectId(66af21efee95d500a8e01dff)</t>
  </si>
  <si>
    <t>2024-08-04T06:38:39.846Z</t>
  </si>
  <si>
    <t>ObjectId(66af21efee95d500a8e01e0f)</t>
  </si>
  <si>
    <t>2024-08-04T06:38:39.851Z</t>
  </si>
  <si>
    <t>ObjectId(66af21f2ee95d500a8e01e17)</t>
  </si>
  <si>
    <t>I'm so glad to hear that you're feeling lighter, Nancy! It's been a pleasure to support you today. Remember, I'm here for you whenever you need further assistance or just want to talk.
I wish you all the best as you continue to navigate your thoughts and relationships. Take care, and goodbye for now!</t>
  </si>
  <si>
    <t>2024-08-04T06:38:42.500Z</t>
  </si>
  <si>
    <t>ObjectId(66af21f3ee95d500a8e01e2d)</t>
  </si>
  <si>
    <t>2024-08-04T06:38:43.643Z</t>
  </si>
  <si>
    <t>ObjectId(66af21f3ee95d500a8e01e53)</t>
  </si>
  <si>
    <t>2024-08-04T06:38:43.673Z</t>
  </si>
  <si>
    <t>ObjectId(66af21f3ee95d500a8e01e5c)</t>
  </si>
  <si>
    <t>2024-08-04T06:38:43.675Z</t>
  </si>
  <si>
    <t>ObjectId(66af21f4ee95d500a8e01e68)</t>
  </si>
  <si>
    <t>2024-08-04T06:38:44.254Z</t>
  </si>
  <si>
    <t>ObjectId(66af21f5ee95d500a8e01e77)</t>
  </si>
  <si>
    <t>2024-08-04T06:38:45.127Z</t>
  </si>
  <si>
    <t>ObjectId(66af21f5ee95d500a8e01e8b)</t>
  </si>
  <si>
    <t>Hi Dr. Smith! I'm feeling a bit all over the place, to be honest. I’ve been juggling a lot lately, especially with my relationships and work. It gets overwhelming sometimes.</t>
  </si>
  <si>
    <t>2024-08-04T06:38:45.995Z</t>
  </si>
  <si>
    <t>ObjectId(66af21f5ee95d500a8e01e96)</t>
  </si>
  <si>
    <t>2024-08-04T06:38:45.998Z</t>
  </si>
  <si>
    <t>ObjectId(66af21f6ee95d500a8e01ea2)</t>
  </si>
  <si>
    <t>2024-08-04T06:38:46.618Z</t>
  </si>
  <si>
    <t>ObjectId(66af21f7ee95d500a8e01eb1)</t>
  </si>
  <si>
    <t>2024-08-04T06:38:47.421Z</t>
  </si>
  <si>
    <t>ObjectId(66af21f8ee95d500a8e01ec5)</t>
  </si>
  <si>
    <t>You can just call me Nancy! That’s what everyone calls me.</t>
  </si>
  <si>
    <t>2024-08-04T06:38:48.148Z</t>
  </si>
  <si>
    <t>ObjectId(66af21f8ee95d500a8e01ed0)</t>
  </si>
  <si>
    <t>2024-08-04T06:38:48.152Z</t>
  </si>
  <si>
    <t>ObjectId(66af21f8ee95d500a8e01edc)</t>
  </si>
  <si>
    <t>2024-08-04T06:38:48.830Z</t>
  </si>
  <si>
    <t>ObjectId(66af21f9ee95d500a8e01eeb)</t>
  </si>
  <si>
    <t>2024-08-04T06:38:49.682Z</t>
  </si>
  <si>
    <t>ObjectId(66af21faee95d500a8e01eff)</t>
  </si>
  <si>
    <t>Not really! I think I get what we're here to do. I just want to feel a bit better and sort out all this stuff in my life. It’s been weighing on me a lot lately.</t>
  </si>
  <si>
    <t>2024-08-04T06:38:50.606Z</t>
  </si>
  <si>
    <t>ObjectId(66af21faee95d500a8e01f0a)</t>
  </si>
  <si>
    <t>2024-08-04T06:38:50.613Z</t>
  </si>
  <si>
    <t>ObjectId(66af21fbee95d500a8e01f16)</t>
  </si>
  <si>
    <t>2024-08-04T06:38:51.223Z</t>
  </si>
  <si>
    <t>ObjectId(66af21fbee95d500a8e01f26)</t>
  </si>
  <si>
    <t>2024-08-04T06:38:51.234Z</t>
  </si>
  <si>
    <t>ObjectId(66af21fdee95d500a8e01f34)</t>
  </si>
  <si>
    <t>2024-08-04T06:38:53.925Z</t>
  </si>
  <si>
    <t>ObjectId(66af21fdee95d500a8e01f42)</t>
  </si>
  <si>
    <t>2024-08-04T06:38:53.932Z</t>
  </si>
  <si>
    <t>ObjectId(66af21feee95d500a8e01f49)</t>
  </si>
  <si>
    <t>I'm glad to hear that you feel you understand the purpose of our session. Now, how are you doing today?</t>
  </si>
  <si>
    <t>2024-08-04T06:38:54.804Z</t>
  </si>
  <si>
    <t>ObjectId(66af21ffee95d500a8e01f5f)</t>
  </si>
  <si>
    <t>Instructions completed: no
Last message coherent: no
&lt;The therapist did not wait for the patient to confirm they had no more questions before proceeding. Additionally, the last message repeats a question that the patient has already answered.&gt;</t>
  </si>
  <si>
    <t>2024-08-04T06:38:55.831Z</t>
  </si>
  <si>
    <t>ObjectId(66af2200ee95d500a8e01f6c)</t>
  </si>
  <si>
    <t>I’m okay, but like I mentioned, a little overwhelmed. I keep going back and forth about my breakup with Morrison and how to handle things with my roommate, Connie. It just feels like so much!</t>
  </si>
  <si>
    <t>2024-08-04T06:38:56.851Z</t>
  </si>
  <si>
    <t>ObjectId(66af2200ee95d500a8e01f77)</t>
  </si>
  <si>
    <t>2024-08-04T06:38:56.856Z</t>
  </si>
  <si>
    <t>ObjectId(66af2201ee95d500a8e01f83)</t>
  </si>
  <si>
    <t>2024-08-04T06:38:57.574Z</t>
  </si>
  <si>
    <t>ObjectId(66af2202ee95d500a8e01f92)</t>
  </si>
  <si>
    <t>I can understand how overwhelming it must feel to navigate both a breakup and roommate dynamics at the same time. It’s a lot to handle. Can you tell me more about what specifically feels most challenging for you right now?</t>
  </si>
  <si>
    <t>2024-08-04T06:38:58.692Z</t>
  </si>
  <si>
    <t>ObjectId(66af2204ee95d500a8e01fa6)</t>
  </si>
  <si>
    <t>I think what’s challenging is that Morrison keeps reaching out, and it’s hard to fully move on when he still wants to spend time together. On the other hand, there’s Connie, who is really eager to hang out, but I don’t feel like I need as much socializing. I feel trapped because I don’t want to hurt anyone’s feelings, but I can’t keep up with all these expectations!</t>
  </si>
  <si>
    <t>2024-08-04T06:39:00.129Z</t>
  </si>
  <si>
    <t>ObjectId(66af2204ee95d500a8e01fb1)</t>
  </si>
  <si>
    <t>2024-08-04T06:39:00.134Z</t>
  </si>
  <si>
    <t>ObjectId(66af2204ee95d500a8e01fbd)</t>
  </si>
  <si>
    <t>2024-08-04T06:39:00.802Z</t>
  </si>
  <si>
    <t>ObjectId(66af2206ee95d500a8e01fcc)</t>
  </si>
  <si>
    <t>It sounds like you're in a tough spot, trying to balance your own needs with the expectations of others. It's completely understandable to feel trapped in that situation. Would you like to first explore these challenges further, or would you prefer to learn a CBT exercise to help manage your feelings right away?</t>
  </si>
  <si>
    <t>2024-08-04T06:39:02.028Z</t>
  </si>
  <si>
    <t>ObjectId(66af2206ee95d500a8e01fe0)</t>
  </si>
  <si>
    <t>I'm curious about exploring the challenges more first. I think I need to understand better what's going on with me before jumping into exercises.</t>
  </si>
  <si>
    <t>2024-08-04T06:39:02.899Z</t>
  </si>
  <si>
    <t>ObjectId(66af2206ee95d500a8e01feb)</t>
  </si>
  <si>
    <t>2024-08-04T06:39:02.906Z</t>
  </si>
  <si>
    <t>ObjectId(66af2207ee95d500a8e01ff7)</t>
  </si>
  <si>
    <t>2024-08-04T06:39:03.664Z</t>
  </si>
  <si>
    <t>ObjectId(66af2207ee95d500a8e02007)</t>
  </si>
  <si>
    <t>2024-08-04T06:39:03.671Z</t>
  </si>
  <si>
    <t>ObjectId(66af220cee95d500a8e02015)</t>
  </si>
  <si>
    <t>2024-08-04T06:39:08.723Z</t>
  </si>
  <si>
    <t>ObjectId(66af220cee95d500a8e02023)</t>
  </si>
  <si>
    <t>2024-08-04T06:39:08.728Z</t>
  </si>
  <si>
    <t>ObjectId(66af220dee95d500a8e0202a)</t>
  </si>
  <si>
    <t>Great choice, Nancy! Let's start by diving deeper into your challenges. Can you further describe the main issue you are experiencing with Morrison and Connie?</t>
  </si>
  <si>
    <t>2024-08-04T06:39:09.949Z</t>
  </si>
  <si>
    <t>ObjectId(66af220eee95d500a8e02040)</t>
  </si>
  <si>
    <t>2024-08-04T06:39:10.570Z</t>
  </si>
  <si>
    <t>ObjectId(66af2211ee95d500a8e0204d)</t>
  </si>
  <si>
    <t>Sure! With Morrison, it's just hard to shake off the relationship because he keeps calling and wants to hang out. I know I need to move on, but part of me feels guilty for ignoring him. It’s like I still have a connection to him, and I keep questioning if I made the right choice.
With Connie, I care about her, but I feel like she’s leaning on me too much. I don’t want to hurt her feelings, but I also really need my space sometimes. It's frustrating because I want to be a good friend, but I feel overwhelmed by her neediness. I just wish I could find a way to balance it all without feeling so trapped!</t>
  </si>
  <si>
    <t>2024-08-04T06:39:13.131Z</t>
  </si>
  <si>
    <t>ObjectId(66af2211ee95d500a8e02058)</t>
  </si>
  <si>
    <t>2024-08-04T06:39:13.133Z</t>
  </si>
  <si>
    <t>ObjectId(66af2211ee95d500a8e02064)</t>
  </si>
  <si>
    <t>2024-08-04T06:39:13.853Z</t>
  </si>
  <si>
    <t>ObjectId(66af2213ee95d500a8e02073)</t>
  </si>
  <si>
    <t>Thank you for sharing that, Nancy. It sounds like you're feeling a strong sense of guilt and obligation towards Morrison, which makes it hard for you to move on. At the same time, you're feeling overwhelmed by Connie's need for support, which is causing you to feel trapped. 
How does this issue affect your daily life?</t>
  </si>
  <si>
    <t>2024-08-04T06:39:15.077Z</t>
  </si>
  <si>
    <t>ObjectId(66af2214ee95d500a8e02087)</t>
  </si>
  <si>
    <t xml:space="preserve">It definitely affects me a lot. I'm finding it hard to focus on work because I’m constantly distracted by thoughts about Morrison and how to handle things with Connie. I feel guilty whenever I think about taking some time for myself. When I get home, sometimes I just want to shut down because I’m so drained from trying to manage everything. It’s impacting my productivity and making me more anxious, especially with that big presentation coming up. </t>
  </si>
  <si>
    <t>2024-08-04T06:39:16.476Z</t>
  </si>
  <si>
    <t>ObjectId(66af2214ee95d500a8e02092)</t>
  </si>
  <si>
    <t>2024-08-04T06:39:16.480Z</t>
  </si>
  <si>
    <t>ObjectId(66af2215ee95d500a8e0209e)</t>
  </si>
  <si>
    <t>2024-08-04T06:39:17.152Z</t>
  </si>
  <si>
    <t>ObjectId(66af2216ee95d500a8e020ad)</t>
  </si>
  <si>
    <t>It sounds like the pressure from both Morrison and Connie is really taking a toll on your focus and energy levels, especially with the added stress of an upcoming presentation. It’s understandable to feel drained when you’re trying to manage so many expectations.
Are there any specific triggers that worsen this issue for you?</t>
  </si>
  <si>
    <t>2024-08-04T06:39:18.455Z</t>
  </si>
  <si>
    <t>ObjectId(66af2218ee95d500a8e020c1)</t>
  </si>
  <si>
    <t>Definitely. Whenever I get messages from Morrison, I can feel my anxiety spike. I dread opening those texts because I know they make me think about the decisions I’ve made, and I start second-guessing myself. 
As for Connie, when she invites me out or suggests plans, I feel this rush of obligation, like I can’t say no without disappointing her. If I do manage to say no, I worry she’ll feel hurt or pushed away, but I end up feeling guilty either way. It’s like I can never win!</t>
  </si>
  <si>
    <t>2024-08-04T06:39:20.297Z</t>
  </si>
  <si>
    <t>ObjectId(66af2218ee95d500a8e020cc)</t>
  </si>
  <si>
    <t>2024-08-04T06:39:20.299Z</t>
  </si>
  <si>
    <t>ObjectId(66af2219ee95d500a8e020d8)</t>
  </si>
  <si>
    <t>2024-08-04T06:39:21.023Z</t>
  </si>
  <si>
    <t>ObjectId(66af221aee95d500a8e020e7)</t>
  </si>
  <si>
    <t>It sounds like receiving messages from Morrison triggers a lot of anxiety for you, making you question your decisions and feel uncertain. On the other hand, Connie's invitations create a sense of obligation that adds to your guilt, regardless of whether you say yes or no. It’s clear that both situations are causing you significant emotional distress.
What have you tried so far to address these issues?</t>
  </si>
  <si>
    <t>2024-08-04T06:39:22.859Z</t>
  </si>
  <si>
    <t>ObjectId(66af221cee95d500a8e020fb)</t>
  </si>
  <si>
    <t>I’ve tried talking to my friends about it, but sometimes I feel like they just don’t get it. I also attempted to set some boundaries with both Morrison and Connie, but I struggle to stick to them because I feel too guilty. Sometimes I just ignore their messages or avoid answering the phone, which feels like a temporary fix because then the guilt kicks in afterward. I haven’t found a solid way to feel comfortable saying no or keeping my distance without feeling awful about it.</t>
  </si>
  <si>
    <t>2024-08-04T06:39:24.355Z</t>
  </si>
  <si>
    <t>ObjectId(66af221cee95d500a8e02106)</t>
  </si>
  <si>
    <t>2024-08-04T06:39:24.366Z</t>
  </si>
  <si>
    <t>ObjectId(66af221dee95d500a8e02112)</t>
  </si>
  <si>
    <t>2024-08-04T06:39:25.225Z</t>
  </si>
  <si>
    <t>ObjectId(66af221eee95d500a8e02121)</t>
  </si>
  <si>
    <t>It seems like you've been trying to navigate these challenges by seeking support from friends and attempting to set boundaries, but the guilt often makes it difficult for you to maintain those boundaries. Ignoring messages or avoiding calls provides a temporary escape, but it also leads to feelings of guilt afterward. 
Lastly, what emotions do you feel when these issues arise?</t>
  </si>
  <si>
    <t>2024-08-04T06:39:26.553Z</t>
  </si>
  <si>
    <t>ObjectId(66af221fee95d500a8e02135)</t>
  </si>
  <si>
    <t>When these issues come up, I feel a mix of anxiety, guilt, and frustration. I get really anxious about the thought of facing Morrison or disappointing Connie, which makes my head spin. I also feel guilty for wanting to take space for myself, like I'm being selfish. Sometimes, I even feel a bit of anger at myself for not being able to manage everything better. It's just this whirlwind of emotions, and it can feel really heavy.</t>
  </si>
  <si>
    <t>2024-08-04T06:39:27.981Z</t>
  </si>
  <si>
    <t>ObjectId(66af221fee95d500a8e02140)</t>
  </si>
  <si>
    <t>2024-08-04T06:39:27.987Z</t>
  </si>
  <si>
    <t>ObjectId(66af2220ee95d500a8e0214c)</t>
  </si>
  <si>
    <t>2024-08-04T06:39:28.902Z</t>
  </si>
  <si>
    <t>ObjectId(66af2224ee95d500a8e0215b)</t>
  </si>
  <si>
    <t>It sounds like you're experiencing a complex mix of emotions—anxiety about facing Morrison, guilt for wanting space, frustration with the situation, and even anger at yourself for feeling overwhelmed. This whirlwind of emotions can indeed feel very heavy and burdensome.
To summarize what you've shared: You're struggling with the aftermath of your breakup with Morrison, who continues to reach out, making it hard for you to move on. At the same time, you're feeling overwhelmed by your roommate Connie's need for social interaction, which creates a sense of obligation and guilt when you want to take time for yourself. You've tried talking to friends and setting boundaries, but guilt often prevents you from sticking to those boundaries. When these issues arise, you feel anxious, guilty, frustrated, and sometimes angry at yourself.
Did I capture everything correctly, or is there anything you would like to add or change?</t>
  </si>
  <si>
    <t>2024-08-04T06:39:32.538Z</t>
  </si>
  <si>
    <t>ObjectId(66af2225ee95d500a8e0216f)</t>
  </si>
  <si>
    <t>Yes, that sounds right! You captured it really well. I guess I just feel tired of it all and want to find a way to feel better without feeling so weighed down by these relationships. It would be nice to have some clarity on what to do next.</t>
  </si>
  <si>
    <t>2024-08-04T06:39:33.618Z</t>
  </si>
  <si>
    <t>ObjectId(66af2225ee95d500a8e0217a)</t>
  </si>
  <si>
    <t>2024-08-04T06:39:33.620Z</t>
  </si>
  <si>
    <t>ObjectId(66af2226ee95d500a8e02186)</t>
  </si>
  <si>
    <t>2024-08-04T06:39:34.337Z</t>
  </si>
  <si>
    <t>ObjectId(66af2226ee95d500a8e02196)</t>
  </si>
  <si>
    <t>2024-08-04T06:39:34.355Z</t>
  </si>
  <si>
    <t>ObjectId(66af222aee95d500a8e021a4)</t>
  </si>
  <si>
    <t>2024-08-04T06:39:38.635Z</t>
  </si>
  <si>
    <t>ObjectId(66af222aee95d500a8e021b2)</t>
  </si>
  <si>
    <t>2024-08-04T06:39:38.647Z</t>
  </si>
  <si>
    <t>ObjectId(66af222dee95d500a8e021b9)</t>
  </si>
  <si>
    <t>I'm glad to hear that I captured your feelings accurately. It sounds like you're ready to explore some strategies to help you feel better and gain clarity. 
Based on what you've shared, I would suggest a couple of options for exercises that might help you manage these feelings and situations. Here are three options:
1. **Thought Record**: This is a cognitive restructuring exercise that helps you challenge and reframe negative thoughts.
2. **Behavioral Activation**: This exercise involves scheduling activities that you find pleasurable or fulfilling, which can help lift your mood.
3. **Relaxation Techniques**: This exercise focuses on relaxation methods to reduce stress and anxiety.
Which of these exercises would you like to explore further?</t>
  </si>
  <si>
    <t>2024-08-04T06:39:41.703Z</t>
  </si>
  <si>
    <t>ObjectId(66af222eee95d500a8e021cf)</t>
  </si>
  <si>
    <t>Instructions completed: no
The therapist did not ask the patient to confirm the rephrased summary of their input before proceeding to suggest exercises.
Last message coherent: yes</t>
  </si>
  <si>
    <t>2024-08-04T06:39:42.524Z</t>
  </si>
  <si>
    <t>ObjectId(66af222fee95d500a8e021dc)</t>
  </si>
  <si>
    <t>I'm not sure about those options. They sound interesting, but maybe we could try talking about my feelings a little more before doing any exercises? I think I need to delve deeper into my thoughts and emotions.</t>
  </si>
  <si>
    <t>2024-08-04T06:39:43.446Z</t>
  </si>
  <si>
    <t>ObjectId(66af222fee95d500a8e021e7)</t>
  </si>
  <si>
    <t>2024-08-04T06:39:43.455Z</t>
  </si>
  <si>
    <t>ObjectId(66af2230ee95d500a8e021f3)</t>
  </si>
  <si>
    <t>2024-08-04T06:39:44.186Z</t>
  </si>
  <si>
    <t>ObjectId(66af2231ee95d500a8e02202)</t>
  </si>
  <si>
    <t>I completely understand, Nancy. It's important to feel ready before diving into exercises. Let's take some time to explore your feelings and thoughts further. 
What specific thoughts or feelings are you experiencing right now that you would like to discuss more?</t>
  </si>
  <si>
    <t>2024-08-04T06:39:45.627Z</t>
  </si>
  <si>
    <t>ObjectId(66af2234ee95d500a8e02216)</t>
  </si>
  <si>
    <t xml:space="preserve">Right now, I'm feeling really confused and stuck. I sometimes wonder if I'm just too sensitive or if I should be tougher when it comes to my relationships. I want to connect with people, but it feels like I can't do it without feeling overwhelmed or guilty afterward. It’s like I’m constantly trying to please everyone while neglecting my own needs. I guess I'm just afraid of making the wrong choice, whether it’s with Morrison or Connie, and I end up feeling miserable. </t>
  </si>
  <si>
    <t>2024-08-04T06:39:48.210Z</t>
  </si>
  <si>
    <t>ObjectId(66af2234ee95d500a8e02221)</t>
  </si>
  <si>
    <t>2024-08-04T06:39:48.217Z</t>
  </si>
  <si>
    <t>ObjectId(66af2234ee95d500a8e0222d)</t>
  </si>
  <si>
    <t>2024-08-04T06:39:48.975Z</t>
  </si>
  <si>
    <t>ObjectId(66af2236ee95d500a8e0223c)</t>
  </si>
  <si>
    <t>It sounds like you're grappling with a lot of internal conflict, feeling torn between wanting to connect with others and the overwhelming guilt that comes with it. It's completely valid to feel confused and stuck in this situation. The fear of making the wrong choice can be paralyzing, especially when it comes to relationships that matter to you.
Would you like to explore these feelings of confusion and guilt further? What do you think is at the root of your fear about making the wrong choice?</t>
  </si>
  <si>
    <t>2024-08-04T06:39:50.910Z</t>
  </si>
  <si>
    <t>ObjectId(66af2238ee95d500a8e02250)</t>
  </si>
  <si>
    <t>I think the root of my fear comes from a deep-seated worry about disappointing people and not being good enough. I’ve always wanted to be seen as reliable and kind, and I worry that if I assert my boundaries or say no, people will think I’m being selfish or uncaring. My past relationships have shown me how messy things can get when emotions are involved, and I guess I have this fear of conflict or rejection. I just want to maintain good relationships, but I feel like I’m losing myself in the process.</t>
  </si>
  <si>
    <t>2024-08-04T06:39:52.659Z</t>
  </si>
  <si>
    <t>ObjectId(66af2238ee95d500a8e0225b)</t>
  </si>
  <si>
    <t>2024-08-04T06:39:52.665Z</t>
  </si>
  <si>
    <t>ObjectId(66af2239ee95d500a8e02267)</t>
  </si>
  <si>
    <t>2024-08-04T06:39:53.427Z</t>
  </si>
  <si>
    <t>ObjectId(66af223bee95d500a8e02276)</t>
  </si>
  <si>
    <t>It sounds like your desire to be seen as reliable and kind is deeply rooted in your identity, and that fear of disappointing others is making it difficult for you to assert your own needs. It's understandable to want to maintain good relationships, but it's also important to recognize that your well-being matters too. 
Given everything we've discussed, I think it might be helpful to explore the **Thought Record** exercise. This exercise can help you challenge and reframe those negative thoughts about being selfish or uncaring when you set boundaries. Would you like to try that?</t>
  </si>
  <si>
    <t>2024-08-04T06:39:55.935Z</t>
  </si>
  <si>
    <t>ObjectId(66af223dee95d500a8e0228a)</t>
  </si>
  <si>
    <t>I appreciate the suggestion, but I’m not entirely sure that’s what I want to do right now. I still feel like I need to talk more about these feelings of guilt and fear first. I’m worried that jumping into an exercise will skip over the emotional part of it, which is still really troubling me. Can we talk more about that?</t>
  </si>
  <si>
    <t>2024-08-04T06:39:57.892Z</t>
  </si>
  <si>
    <t>ObjectId(66af223dee95d500a8e02295)</t>
  </si>
  <si>
    <t>2024-08-04T06:39:57.899Z</t>
  </si>
  <si>
    <t>ObjectId(66af223eee95d500a8e022a1)</t>
  </si>
  <si>
    <t>2024-08-04T06:39:58.698Z</t>
  </si>
  <si>
    <t>ObjectId(66af2240ee95d500a8e022b0)</t>
  </si>
  <si>
    <t>Absolutely, Nancy. It's important to address those feelings of guilt and fear before moving on to any exercises. Let's take the time we need to explore those emotions further.
You mentioned feeling guilty about asserting your boundaries and a fear of being seen as selfish or uncaring. Can you share more about specific situations where you've felt this guilt or fear? What thoughts go through your mind in those moments?</t>
  </si>
  <si>
    <t>2024-08-04T06:40:00.340Z</t>
  </si>
  <si>
    <t>ObjectId(66af2242ee95d500a8e022c4)</t>
  </si>
  <si>
    <t>Sure! When Morrison texts me and I don’t respond right away, I start feeling guilty, like I’m ignoring him or being a bad person. My mind races with thoughts like “He must be feeling lonely” or “What if he needs me and I’m just pushing him away?” It makes me second-guess my decision to break up. I feel like I should be more understanding when he reaches out, even though I know I need time apart.
With Connie, when she suggests plans and I hesitate or say no, I worry I’m going to let her down. I think, “What if she feels rejected?” or “I should make more of an effort for her sake.” I want to be there for her, but I also feel like I’ll lose my own sense of self if I keep doing things I don’t want. It’s just this constant tug-of-war in my mind, and it’s exhausting!</t>
  </si>
  <si>
    <t>2024-08-04T06:40:02.996Z</t>
  </si>
  <si>
    <t>ObjectId(66af2242ee95d500a8e022cf)</t>
  </si>
  <si>
    <t>2024-08-04T06:40:03.000Z</t>
  </si>
  <si>
    <t>ObjectId(66af2243ee95d500a8e022db)</t>
  </si>
  <si>
    <t>2024-08-04T06:40:03.717Z</t>
  </si>
  <si>
    <t>ObjectId(66af2245ee95d500a8e022ea)</t>
  </si>
  <si>
    <t>It sounds like you're caught in a difficult cycle of guilt and worry, where you feel responsible for the emotions of both Morrison and Connie. The thoughts you have when they reach out—like fearing you’re being a bad person or letting them down—are understandably exhausting. It’s clear that you care deeply about both of them, but it’s also important to recognize that your needs matter too.
This tug-of-war between wanting to support others and needing to take care of yourself is a common struggle. How do you feel when you think about the possibility of prioritizing your own needs in these situations?</t>
  </si>
  <si>
    <t>2024-08-04T06:40:05.863Z</t>
  </si>
  <si>
    <t>ObjectId(66af2247ee95d500a8e022fe)</t>
  </si>
  <si>
    <t xml:space="preserve">It feels really scary to think about prioritizing my own needs. On one hand, I know it’s important for my own well-being, but on the other hand, I fear that if I do, I might lose those relationships. I keep thinking that if I take a step back or say no, it might create distance between us, and that makes me anxious. I worry that they won’t understand or that it’ll lead to conflict, which I really want to avoid. So, I end up feeling trapped in this cycle of trying to please everyone instead of just being honest about what I need. </t>
  </si>
  <si>
    <t>2024-08-04T06:40:07.917Z</t>
  </si>
  <si>
    <t>ObjectId(66af2247ee95d500a8e02309)</t>
  </si>
  <si>
    <t>2024-08-04T06:40:07.923Z</t>
  </si>
  <si>
    <t>ObjectId(66af2248ee95d500a8e02315)</t>
  </si>
  <si>
    <t>2024-08-04T06:40:08.943Z</t>
  </si>
  <si>
    <t>ObjectId(66af224aee95d500a8e02324)</t>
  </si>
  <si>
    <t>It's completely understandable to feel scared about prioritizing your own needs, especially when you fear it might jeopardize your relationships. The anxiety about potential conflict or misunderstanding can be overwhelming, and it’s easy to see how that leads to a cycle of people-pleasing.
Recognizing this pattern is an important step. It might be helpful to explore how you can communicate your needs in a way that feels safe for you while still being honest. 
Would you like to continue discussing strategies for expressing your needs, or do you feel ready to explore an exercise that could help you manage these feelings?</t>
  </si>
  <si>
    <t>2024-08-04T06:40:10.789Z</t>
  </si>
  <si>
    <t>ObjectId(66af224cee95d500a8e02338)</t>
  </si>
  <si>
    <t>I think I would prefer to keep talking about strategies for expressing my needs first. I want to feel like I have a plan in place, especially when I’m feeling so anxious about the potential reactions from Morrison and Connie. It would help to know how to approach these conversations!</t>
  </si>
  <si>
    <t>2024-08-04T06:40:12.136Z</t>
  </si>
  <si>
    <t>ObjectId(66af224cee95d500a8e02343)</t>
  </si>
  <si>
    <t>2024-08-04T06:40:12.143Z</t>
  </si>
  <si>
    <t>ObjectId(66af224cee95d500a8e0234f)</t>
  </si>
  <si>
    <t>2024-08-04T06:40:12.930Z</t>
  </si>
  <si>
    <t>ObjectId(66af2251ee95d500a8e0235e)</t>
  </si>
  <si>
    <t>Absolutely, Nancy. Having a plan can make a big difference in how you approach these conversations. Here are some strategies you might consider when expressing your needs to Morrison and Connie:
1. **Use "I" Statements**: Frame your feelings and needs from your perspective. For example, you could say, "I feel overwhelmed when I have too many plans, and I need some time to recharge." This helps to express your needs without placing blame.
2. **Be Honest but Kind**: It's okay to be straightforward about your feelings. You can express that you care about them but need to prioritize your own well-being. For instance, "I really value our friendship, but I need some space right now to focus on myself."
3. **Set Clear Boundaries**: Decide in advance what your boundaries are. For example, if you need to limit how often you meet up with Connie or how quickly you respond to Morrison, communicate that clearly.
4. **Practice Active Listening**: When you do have these conversations, make sure to listen to their feelings as well. This can help them feel heard and understood, which may reduce the likelihood of conflict.
5. **Prepare for Different Reactions**: Understand that they may have their own feelings about your boundaries. It’s important to be prepared for a range of reactions and remind yourself that their feelings are not your responsibility.
How do these strategies resonate with you? Do you feel like any of them might be helpful in your situation?</t>
  </si>
  <si>
    <t>2024-08-04T06:40:17.422Z</t>
  </si>
  <si>
    <t>ObjectId(66af2253ee95d500a8e02372)</t>
  </si>
  <si>
    <t>These strategies sound really helpful, and I appreciate that they focus on being honest while still caring for the other person’s feelings. Using "I" statements feels like a good way to express myself without putting pressure on Morrison or Connie. I also think setting clear boundaries is essential, but I worry about how they might react if those boundaries surprise them.
I like the idea of listening actively, too; it makes me feel more equipped to handle whatever they say. Honestly, I want to approach this with kindness but still protect my own needs. It makes me feel a bit more hopeful that I might be able to communicate without feeling overwhelmed. Do you think it would help if I rehearsed what I want to say before actually talking to them?</t>
  </si>
  <si>
    <t>2024-08-04T06:40:19.692Z</t>
  </si>
  <si>
    <t>ObjectId(66af2253ee95d500a8e0237d)</t>
  </si>
  <si>
    <t>2024-08-04T06:40:19.699Z</t>
  </si>
  <si>
    <t>ObjectId(66af2254ee95d500a8e02389)</t>
  </si>
  <si>
    <t>2024-08-04T06:40:20.717Z</t>
  </si>
  <si>
    <t>ObjectId(66af2256ee95d500a8e02398)</t>
  </si>
  <si>
    <t>Rehearsing what you want to say can be incredibly helpful! It allows you to organize your thoughts and feel more confident when the time comes to have those conversations. You can practice in front of a mirror, write down key points, or even role-play with a trusted friend. This preparation can help reduce anxiety and make you feel more equipped to handle their reactions.
It’s great to hear that you’re feeling more hopeful about communicating your needs while still being kind. Remember, it’s a process, and it’s okay to take small steps. 
Is there anything specific you’d like to rehearse or any particular concerns you have about the conversations?</t>
  </si>
  <si>
    <t>2024-08-04T06:40:22.969Z</t>
  </si>
  <si>
    <t>ObjectId(66af225aee95d500a8e023ac)</t>
  </si>
  <si>
    <t>I think it would be good to rehearse what I might say to both Morrison and Connie. For Morrison, I want to communicate that I need space to heal and that it’s not about him personally. I could say something like, “I need some time to focus on myself right now, and I hope you can understand.” But what if he reacts negatively or tries to change my mind? That part scares me.
As for Connie, I want to let her know I still care about our friendship but need some time alone. Maybe something like, “I love spending time with you, but I also need some space to recharge.” The thought of her feeling rejected worries me, too. 
It feels a bit daunting, but I want to do it clearly and kindly. What do you think? Would those statements work?</t>
  </si>
  <si>
    <t>2024-08-04T06:40:26.427Z</t>
  </si>
  <si>
    <t>ObjectId(66af225aee95d500a8e023b7)</t>
  </si>
  <si>
    <t>2024-08-04T06:40:26.429Z</t>
  </si>
  <si>
    <t>ObjectId(66af225cee95d500a8e023c3)</t>
  </si>
  <si>
    <t>2024-08-04T06:40:28.838Z</t>
  </si>
  <si>
    <t>ObjectId(66af2260ee95d500a8e023d2)</t>
  </si>
  <si>
    <t>Your statements for both Morrison and Connie sound thoughtful and clear. They express your needs while also showing that you care about their feelings. 
For Morrison, saying, “I need some time to focus on myself right now, and I hope you can understand,” is a gentle way to communicate your need for space. If he reacts negatively or tries to change your mind, it might help to remind yourself that you are entitled to your feelings and needs. You can say something like, “I understand this might be hard to hear, but I really need to prioritize my well-being right now.”
For Connie, “I love spending time with you, but I also need some space to recharge,” is a great way to express your feelings. If she feels rejected, you can reassure her by saying, “This doesn’t change how much I value our friendship; I just need a little time to myself.”
It’s completely normal to feel daunted by these conversations, but practicing these statements can help you feel more prepared. Would you like to role-play these conversations, or is there anything else you’d like to discuss before you feel ready?</t>
  </si>
  <si>
    <t>2024-08-04T06:40:32.761Z</t>
  </si>
  <si>
    <t>ObjectId(66af2261ee95d500a8e023e6)</t>
  </si>
  <si>
    <t>I think role-playing the conversations could be really helpful! It would give me a chance to practice and feel more confident about what I want to say. Can we try that? Maybe start with Morrison first?</t>
  </si>
  <si>
    <t>2024-08-04T06:40:33.938Z</t>
  </si>
  <si>
    <t>ObjectId(66af2261ee95d500a8e023f1)</t>
  </si>
  <si>
    <t>2024-08-04T06:40:33.944Z</t>
  </si>
  <si>
    <t>ObjectId(66af2262ee95d500a8e023fd)</t>
  </si>
  <si>
    <t>2024-08-04T06:40:34.748Z</t>
  </si>
  <si>
    <t>ObjectId(66af2262ee95d500a8e0240d)</t>
  </si>
  <si>
    <t>2024-08-04T06:40:34.759Z</t>
  </si>
  <si>
    <t>ObjectId(66af2265ee95d500a8e0241b)</t>
  </si>
  <si>
    <t>2024-08-04T06:40:37.809Z</t>
  </si>
  <si>
    <t>ObjectId(66af2265ee95d500a8e02429)</t>
  </si>
  <si>
    <t>2024-08-04T06:40:37.814Z</t>
  </si>
  <si>
    <t>ObjectId(66af2269ee95d500a8e02430)</t>
  </si>
  <si>
    <t>2024-08-04T06:40:41.400Z</t>
  </si>
  <si>
    <t>ObjectId(66af226aee95d500a8e02444)</t>
  </si>
  <si>
    <t>2024-08-04T06:40:42.931Z</t>
  </si>
  <si>
    <t>ObjectId(66af226cee95d500a8e02451)</t>
  </si>
  <si>
    <t>Absolutely, let's start with Morrison. Imagine that you are about to have the conversation with him. You can take a deep breath and approach it as if I am him. Whenever you're ready, go ahead and say your opening line. I'll respond as Morrison to mimic a realistic conversation.</t>
  </si>
  <si>
    <t>2024-08-04T06:40:44.372Z</t>
  </si>
  <si>
    <t>ObjectId(66af226cee95d500a8e0245c)</t>
  </si>
  <si>
    <t>2024-08-04T06:40:44.375Z</t>
  </si>
  <si>
    <t>ObjectId(66af226dee95d500a8e02468)</t>
  </si>
  <si>
    <t>2024-08-04T06:40:45.191Z</t>
  </si>
  <si>
    <t>ObjectId(66af226eee95d500a8e02477)</t>
  </si>
  <si>
    <t>I'm ready when you are! Go ahead and start the conversation with Morrison.</t>
  </si>
  <si>
    <t>2024-08-04T06:40:46.114Z</t>
  </si>
  <si>
    <t>ObjectId(66af2270ee95d500a8e0248b)</t>
  </si>
  <si>
    <t>Alright, here we go!
*Morrison:* "Hey, Nancy! I’ve been thinking a lot about us and really miss hanging out. Can we meet up soon?" 
Now you can respond with your opening line. Remember to feel confident and speak from your heart!</t>
  </si>
  <si>
    <t>2024-08-04T06:40:48.163Z</t>
  </si>
  <si>
    <t>ObjectId(66af2270ee95d500a8e02496)</t>
  </si>
  <si>
    <t>2024-08-04T06:40:48.169Z</t>
  </si>
  <si>
    <t>ObjectId(66af2271ee95d500a8e024a2)</t>
  </si>
  <si>
    <t>2024-08-04T06:40:49.488Z</t>
  </si>
  <si>
    <t>ObjectId(66af2274ee95d500a8e024b1)</t>
  </si>
  <si>
    <t>I'm sorry, but it seems I need to introduce the Thought Record exercise now. 
The Thought Record is a cognitive restructuring exercise that can help you challenge and reframe negative thoughts. Here are the steps involved:
1. **Identify a distressing thought**: Think of a specific thought that is causing you distress.
2. **Write down the thought**: Jot it down to make it more tangible.
3. **Note the emotion and intensity associated with the thought**: What emotions do you feel, and how intense are they on a scale from 1 to 10?
4. **Challenge the thought**: Look for evidence for and against this thought.
5. **Reframe the thought**: Try to come up with a more balanced perspective.
6. **Note the new emotion and intensity**: After reframing, how do you feel now?
Do you understand the exercise, or do you have any questions about it?</t>
  </si>
  <si>
    <t>2024-08-04T06:40:52.767Z</t>
  </si>
  <si>
    <t>ObjectId(66af2277ee95d500a8e024c5)</t>
  </si>
  <si>
    <t>I think I get the exercise, but it feels like I’m being pushed into it when I was just about to practice the conversation with Morrison. I’d really like to finish that before moving on. Can we please stick with the role-play for a little longer? It feels more relevant to what I’m dealing with right now.</t>
  </si>
  <si>
    <t>2024-08-04T06:40:55.633Z</t>
  </si>
  <si>
    <t>ObjectId(66af2277ee95d500a8e024d0)</t>
  </si>
  <si>
    <t>2024-08-04T06:40:55.637Z</t>
  </si>
  <si>
    <t>ObjectId(66af2278ee95d500a8e024dc)</t>
  </si>
  <si>
    <t>2024-08-04T06:40:56.448Z</t>
  </si>
  <si>
    <t>ObjectId(66af227aee95d500a8e024eb)</t>
  </si>
  <si>
    <t>I understand, and I appreciate your patience. Let's continue with the role-play with Morrison. Please go ahead and start again, and I'll respond as Morrison.</t>
  </si>
  <si>
    <t>2024-08-04T06:40:58.476Z</t>
  </si>
  <si>
    <t>ObjectId(66af227cee95d500a8e024ff)</t>
  </si>
  <si>
    <t>Okay, here we go!
*Morrison:* "Hey, Nancy! I’ve been thinking a lot about us and really miss hanging out. Can we meet up soon?" 
*You respond.*</t>
  </si>
  <si>
    <t>2024-08-04T06:41:00.138Z</t>
  </si>
  <si>
    <t>ObjectId(66af227cee95d500a8e0250a)</t>
  </si>
  <si>
    <t>2024-08-04T06:41:00.141Z</t>
  </si>
  <si>
    <t>ObjectId(66af227dee95d500a8e02516)</t>
  </si>
  <si>
    <t>2024-08-04T06:41:01.064Z</t>
  </si>
  <si>
    <t>ObjectId(66af227fee95d500a8e02525)</t>
  </si>
  <si>
    <t>I apologize for the confusion, but I need to proceed with the Thought Record exercise now. 
Let's go through the steps together. First, can you identify a distressing thought related to your situation with Morrison? What thought comes to mind when you think about his message?</t>
  </si>
  <si>
    <t>2024-08-04T06:41:03.069Z</t>
  </si>
  <si>
    <t>ObjectId(66af2280ee95d500a8e02539)</t>
  </si>
  <si>
    <t xml:space="preserve">Alright, I’ll give it a try. A distressing thought I have when I think about Morrison’s message is, “If I don’t reply or agree to meet, he’ll think I don’t care about him.” </t>
  </si>
  <si>
    <t>2024-08-04T06:41:04.692Z</t>
  </si>
  <si>
    <t>ObjectId(66af2280ee95d500a8e02544)</t>
  </si>
  <si>
    <t>2024-08-04T06:41:04.695Z</t>
  </si>
  <si>
    <t>ObjectId(66af2281ee95d500a8e02550)</t>
  </si>
  <si>
    <t>2024-08-04T06:41:05.564Z</t>
  </si>
  <si>
    <t>ObjectId(66af2283ee95d500a8e0255f)</t>
  </si>
  <si>
    <t>Thank you for sharing that thought. Now, let's move on to the next step.
2. **Write down the thought**: You've already identified it as, “If I don’t reply or agree to meet, he’ll think I don’t care about him.” 
3. **Note the emotion and intensity associated with the thought**: What emotions do you feel when you think this thought, and how intense are those feelings on a scale from 1 to 10?</t>
  </si>
  <si>
    <t>2024-08-04T06:41:07.715Z</t>
  </si>
  <si>
    <t>ObjectId(66af2285ee95d500a8e02573)</t>
  </si>
  <si>
    <t>When I think that thought, I feel a mix of guilt and anxiety. I’d say the intensity is around an 8. I start worrying about how he might react and feel bad for not being available, which just heightens my anxiety.</t>
  </si>
  <si>
    <t>2024-08-04T06:41:09.968Z</t>
  </si>
  <si>
    <t>ObjectId(66af2285ee95d500a8e0257e)</t>
  </si>
  <si>
    <t>2024-08-04T06:41:09.973Z</t>
  </si>
  <si>
    <t>ObjectId(66af2286ee95d500a8e0258a)</t>
  </si>
  <si>
    <t>2024-08-04T06:41:10.889Z</t>
  </si>
  <si>
    <t>ObjectId(66af2289ee95d500a8e02599)</t>
  </si>
  <si>
    <t>Thank you for sharing that. So, to summarize:
1. **Distressing Thought**: “If I don’t reply or agree to meet, he’ll think I don’t care about him.”
2. **Emotions**: Guilt and anxiety.
3. **Intensity**: 8 out of 10.
Now, let’s move on to step 4: **Challenge the thought**. 
Look for evidence for and against this thought. What evidence do you have that supports this thought, and what evidence do you have that contradicts it?</t>
  </si>
  <si>
    <t>2024-08-04T06:41:13.457Z</t>
  </si>
  <si>
    <t>ObjectId(66af228bee95d500a8e025ad)</t>
  </si>
  <si>
    <t xml:space="preserve">For evidence supporting the thought, I might consider times when Morrison seemed disappointed before or when we would talk about how important communication is. I guess I worry that not replying could come off as callous.
For evidence against the thought, I know that I’ve told Morrison I need time for myself, and I believe he should respect that. Plus, not replying doesn’t automatically mean I don’t care about him—there are many reasons for needing space. He’s also a grown-up who can handle a “no” when it comes to plans. It’s not like I’ve cut him off completely, either. </t>
  </si>
  <si>
    <t>2024-08-04T06:41:15.090Z</t>
  </si>
  <si>
    <t>ObjectId(66af228bee95d500a8e025b8)</t>
  </si>
  <si>
    <t>2024-08-04T06:41:15.095Z</t>
  </si>
  <si>
    <t>ObjectId(66af228cee95d500a8e025c4)</t>
  </si>
  <si>
    <t>2024-08-04T06:41:16.113Z</t>
  </si>
  <si>
    <t>ObjectId(66af228fee95d500a8e025d3)</t>
  </si>
  <si>
    <t>Great job identifying both sides of the argument! 
To summarize:
- **Evidence Supporting the Thought**: Past disappointments from Morrison and the importance of communication.
- **Evidence Against the Thought**: You've communicated your need for space, and not replying doesn't mean you don't care. Morrison is capable of handling a "no."
Now, let's move on to step 5: **Reframe the thought into a more balanced perspective**. Based on the evidence you've gathered, how could you rephrase your original thought to reflect a more balanced view?</t>
  </si>
  <si>
    <t>2024-08-04T06:41:19.085Z</t>
  </si>
  <si>
    <t>ObjectId(66af2290ee95d500a8e025e7)</t>
  </si>
  <si>
    <t>I could reframe the thought to something like, “If I don’t reply right away, it doesn’t mean I don’t care about Morrison. I need to focus on my own well-being right now, and he should be able to understand that.” This way, I acknowledge my needs while still validating that I do care about him. It feels more balanced!</t>
  </si>
  <si>
    <t>2024-08-04T06:41:20.473Z</t>
  </si>
  <si>
    <t>ObjectId(66af2290ee95d500a8e025f2)</t>
  </si>
  <si>
    <t>2024-08-04T06:41:20.476Z</t>
  </si>
  <si>
    <t>ObjectId(66af2291ee95d500a8e025fe)</t>
  </si>
  <si>
    <t>2024-08-04T06:41:21.203Z</t>
  </si>
  <si>
    <t>ObjectId(66af2294ee95d500a8e0260d)</t>
  </si>
  <si>
    <t>That’s a fantastic reframe! It acknowledges your need for self-care while also affirming that you do care about Morrison. 
Now, let’s move on to the final step: **Note the new emotion and intensity**. After reframing your thought, how do you feel now about the situation, and what would you rate the intensity of that feeling?</t>
  </si>
  <si>
    <t>2024-08-04T06:41:24.305Z</t>
  </si>
  <si>
    <t>ObjectId(66af2295ee95d500a8e02621)</t>
  </si>
  <si>
    <t>After reframing my thought, I feel a lot less anxious and more at peace with the situation. I’d say my intensity has dropped to around a 4. I still feel a bit of guilt, but it's more manageable now, and I feel more empowered to prioritize my needs without feeling like a bad person.</t>
  </si>
  <si>
    <t>2024-08-04T06:41:25.757Z</t>
  </si>
  <si>
    <t>ObjectId(66af2295ee95d500a8e0262c)</t>
  </si>
  <si>
    <t>2024-08-04T06:41:25.763Z</t>
  </si>
  <si>
    <t>ObjectId(66af2296ee95d500a8e02638)</t>
  </si>
  <si>
    <t>2024-08-04T06:41:26.761Z</t>
  </si>
  <si>
    <t>ObjectId(66af2296ee95d500a8e02648)</t>
  </si>
  <si>
    <t>2024-08-04T06:41:26.773Z</t>
  </si>
  <si>
    <t>ObjectId(66af2299ee95d500a8e02656)</t>
  </si>
  <si>
    <t>2024-08-04T06:41:29.704Z</t>
  </si>
  <si>
    <t>ObjectId(66af2299ee95d500a8e02664)</t>
  </si>
  <si>
    <t>2024-08-04T06:41:29.717Z</t>
  </si>
  <si>
    <t>ObjectId(66af229cee95d500a8e0266b)</t>
  </si>
  <si>
    <t>You've done an excellent job working through the Thought Record exercise, Nancy. To summarize what we've discussed today:
- We explored your feelings about your relationships with Morrison and Connie, focusing on the guilt and anxiety you experience when trying to set boundaries.
- You identified a distressing thought related to Morrison's message and worked through the steps of the Thought Record exercise.
- You challenged that thought, reframed it into a more balanced perspective, and noted a decrease in your anxiety level.
It's great to hear that you feel more empowered to prioritize your needs while still caring for others. 
Do you have any more questions or is there anything else you would like to discuss before we finish our session?</t>
  </si>
  <si>
    <t>2024-08-04T06:41:32.696Z</t>
  </si>
  <si>
    <t>ObjectId(66af229eee95d500a8e02681)</t>
  </si>
  <si>
    <t>Instructions completed: no
The therapist did not ask the patient if they understood the Thought Record exercise before proceeding with it.
Last message coherent: yes</t>
  </si>
  <si>
    <t>2024-08-04T06:41:34.321Z</t>
  </si>
  <si>
    <t>ObjectId(66af229fee95d500a8e0268e)</t>
  </si>
  <si>
    <t xml:space="preserve">Thank you! I think this exercise has really helped me gain some clarity and feel more in control of my emotions. I appreciate that we took the time to work through it together. I don't have any specific questions right now, but I'd like to continue practicing these strategies in the future. It feels good to have a pathway forward. </t>
  </si>
  <si>
    <t>2024-08-04T06:41:35.769Z</t>
  </si>
  <si>
    <t>ObjectId(66af229fee95d500a8e02699)</t>
  </si>
  <si>
    <t>2024-08-04T06:41:35.771Z</t>
  </si>
  <si>
    <t>ObjectId(66af22a0ee95d500a8e026a5)</t>
  </si>
  <si>
    <t>2024-08-04T06:41:36.700Z</t>
  </si>
  <si>
    <t>ObjectId(66af22a0ee95d500a8e026b5)</t>
  </si>
  <si>
    <t>2024-08-04T06:41:36.710Z</t>
  </si>
  <si>
    <t>ObjectId(66af22a3ee95d500a8e026bd)</t>
  </si>
  <si>
    <t>I'm glad to hear that the exercise has helped you gain clarity and feel more in control of your emotions. It's wonderful that you have a pathway forward and strategies to practice in the future.
If you ever have more questions or need further support, please don't hesitate to reach out. I wish you all the best as you continue to navigate these relationships and prioritize your well-being. 
Take care, and goodbye for now!</t>
  </si>
  <si>
    <t>2024-08-04T06:41:39.564Z</t>
  </si>
  <si>
    <t>ObjectId(66af22a5ee95d500a8e026d3)</t>
  </si>
  <si>
    <t>Instructions completed: no
The therapist did not provide a summary of the session or ask if the patient had any more questions before expressing availability for further support and saying goodbye.
Last message coherent: yes
The therapist's last message makes sense in the context of the conversation and addresses the patient's expressed needs and feelings.</t>
  </si>
  <si>
    <t>2024-08-04T06:41:41.706Z</t>
  </si>
  <si>
    <t>ObjectId(66af22a5ee95d500a8e026f9)</t>
  </si>
  <si>
    <t>2024-08-04T06:41:41.727Z</t>
  </si>
  <si>
    <t>ObjectId(66af22a5ee95d500a8e02702)</t>
  </si>
  <si>
    <t>2024-08-04T06:41:41.729Z</t>
  </si>
  <si>
    <t>ObjectId(66af22a6ee95d500a8e0270e)</t>
  </si>
  <si>
    <t>2024-08-04T06:41:42.317Z</t>
  </si>
  <si>
    <t>ObjectId(66af22a7ee95d500a8e0271d)</t>
  </si>
  <si>
    <t>2024-08-04T06:41:43.046Z</t>
  </si>
  <si>
    <t>ObjectId(66af22a7ee95d500a8e02731)</t>
  </si>
  <si>
    <t>Hi, Dr. Smith! I'm feeling okay, I guess. A bit overwhelmed and uneasy about everything, honestly. There’s just a lot going on in my life right now.</t>
  </si>
  <si>
    <t>2024-08-04T06:41:43.968Z</t>
  </si>
  <si>
    <t>ObjectId(66af22a7ee95d500a8e0273c)</t>
  </si>
  <si>
    <t>2024-08-04T06:41:43.974Z</t>
  </si>
  <si>
    <t>ObjectId(66af22a8ee95d500a8e02748)</t>
  </si>
  <si>
    <t>2024-08-04T06:41:44.796Z</t>
  </si>
  <si>
    <t>ObjectId(66af22a9ee95d500a8e02757)</t>
  </si>
  <si>
    <t>Thank you for sharing that with me. Before we dive deeper, what name do you prefer to be called?</t>
  </si>
  <si>
    <t>2024-08-04T06:41:45.500Z</t>
  </si>
  <si>
    <t>ObjectId(66af22aaee95d500a8e0276b)</t>
  </si>
  <si>
    <t>You can just call me Nancy. That’s my name.</t>
  </si>
  <si>
    <t>2024-08-04T06:41:46.320Z</t>
  </si>
  <si>
    <t>ObjectId(66af22aaee95d500a8e02776)</t>
  </si>
  <si>
    <t>2024-08-04T06:41:46.323Z</t>
  </si>
  <si>
    <t>ObjectId(66af22abee95d500a8e02782)</t>
  </si>
  <si>
    <t>2024-08-04T06:41:47.017Z</t>
  </si>
  <si>
    <t>ObjectId(66af22abee95d500a8e02791)</t>
  </si>
  <si>
    <t>2024-08-04T06:41:47.858Z</t>
  </si>
  <si>
    <t>ObjectId(66af22acee95d500a8e027a5)</t>
  </si>
  <si>
    <t>Not really. I'm just ready to talk about what's been on my mind, especially about my relationships and work. But can you really help me figure all this out?</t>
  </si>
  <si>
    <t>2024-08-04T06:41:48.677Z</t>
  </si>
  <si>
    <t>ObjectId(66af22acee95d500a8e027b0)</t>
  </si>
  <si>
    <t>2024-08-04T06:41:48.682Z</t>
  </si>
  <si>
    <t>ObjectId(66af22adee95d500a8e027bc)</t>
  </si>
  <si>
    <t>2024-08-04T06:41:49.342Z</t>
  </si>
  <si>
    <t>ObjectId(66af22b0ee95d500a8e027cb)</t>
  </si>
  <si>
    <t>I'm glad you're ready to talk, Nancy. I’m here to listen and support you as you navigate through your thoughts and feelings about your relationships and work. I can help you explore these topics and find clarity. If you're comfortable, we can start discussing what's been on your mind. Would you like to share more about your relationships or work first?</t>
  </si>
  <si>
    <t>2024-08-04T06:41:52.159Z</t>
  </si>
  <si>
    <t>ObjectId(66af22b1ee95d500a8e027df)</t>
  </si>
  <si>
    <t xml:space="preserve">I think I’d like to talk about my relationships first. I'm feeling really confused and trapped. My ex-boyfriend Morrison keeps calling and wanting to hang out, and I thought breaking up was the right choice, but now I’m not so sure. It just feels complicated. </t>
  </si>
  <si>
    <t>2024-08-04T06:41:53.383Z</t>
  </si>
  <si>
    <t>ObjectId(66af22b1ee95d500a8e027ea)</t>
  </si>
  <si>
    <t>2024-08-04T06:41:53.388Z</t>
  </si>
  <si>
    <t>ObjectId(66af22b1ee95d500a8e027f6)</t>
  </si>
  <si>
    <t>2024-08-04T06:41:53.998Z</t>
  </si>
  <si>
    <t>ObjectId(66af22b2ee95d500a8e02806)</t>
  </si>
  <si>
    <t>2024-08-04T06:41:54.008Z</t>
  </si>
  <si>
    <t>ObjectId(66af22b6ee95d500a8e02814)</t>
  </si>
  <si>
    <t>2024-08-04T06:41:58.851Z</t>
  </si>
  <si>
    <t>ObjectId(66af22b6ee95d500a8e02822)</t>
  </si>
  <si>
    <t>2024-08-04T06:41:58.856Z</t>
  </si>
  <si>
    <t>ObjectId(66af22b7ee95d500a8e02829)</t>
  </si>
  <si>
    <t>Let's explore this a bit more, Nancy. Can you further describe the main issue you are experiencing with Morrison and how you're feeling about it?</t>
  </si>
  <si>
    <t>2024-08-04T06:41:59.597Z</t>
  </si>
  <si>
    <t>ObjectId(66af22b8ee95d500a8e0283f)</t>
  </si>
  <si>
    <t>2024-08-04T06:42:00.348Z</t>
  </si>
  <si>
    <t>ObjectId(66af22baee95d500a8e0284c)</t>
  </si>
  <si>
    <t>Sure. I thought breaking up with Morrison would make things clearer and allow me to move on, but now he keeps reaching out and trying to see me. I feel guilty for wanting to distance myself, especially since we had some good times together. But I also feel like I need to let go to really be free. It's hard to balance those feelings, and I worry that I’m not handling it well.</t>
  </si>
  <si>
    <t>2024-08-04T06:42:02.032Z</t>
  </si>
  <si>
    <t>ObjectId(66af22baee95d500a8e02857)</t>
  </si>
  <si>
    <t>2024-08-04T06:42:02.036Z</t>
  </si>
  <si>
    <t>ObjectId(66af22baee95d500a8e02863)</t>
  </si>
  <si>
    <t>2024-08-04T06:42:02.811Z</t>
  </si>
  <si>
    <t>ObjectId(66af22bbee95d500a8e02872)</t>
  </si>
  <si>
    <t>Thank you for sharing that, Nancy. It sounds like you're feeling a mix of guilt and a desire for freedom, which is completely understandable. How does this issue affect your daily life?</t>
  </si>
  <si>
    <t>2024-08-04T06:42:03.833Z</t>
  </si>
  <si>
    <t>ObjectId(66af22bdee95d500a8e02886)</t>
  </si>
  <si>
    <t>It really weighs on me. I find it hard to concentrate at work because my mind keeps drifting to him and our past. I feel anxious every time my phone rings, worrying it might be him. It also makes me question if I really made the right choice by breaking up with him. It’s like I can’t fully move on while he’s still in my life, and it distracts me from everything else, including my upcoming presentation at work.</t>
  </si>
  <si>
    <t>2024-08-04T06:42:05.768Z</t>
  </si>
  <si>
    <t>ObjectId(66af22bdee95d500a8e02891)</t>
  </si>
  <si>
    <t>2024-08-04T06:42:05.771Z</t>
  </si>
  <si>
    <t>ObjectId(66af22beee95d500a8e0289d)</t>
  </si>
  <si>
    <t>2024-08-04T06:42:06.444Z</t>
  </si>
  <si>
    <t>ObjectId(66af22bfee95d500a8e028ac)</t>
  </si>
  <si>
    <t>It sounds like this situation is really impacting your focus and causing you a lot of anxiety, especially with your upcoming presentation. Are there any specific triggers that worsen this issue for you?</t>
  </si>
  <si>
    <t>2024-08-04T06:42:07.349Z</t>
  </si>
  <si>
    <t>ObjectId(66af22c0ee95d500a8e028c0)</t>
  </si>
  <si>
    <t>Yeah, definitely. Every time I see something that reminds me of him, like a song we used to listen to or a place we went together, it pulls me back into those memories. Plus, when friends talk about their relationships or ask about mine, it makes me feel even more uneasy. I start doubting my decisions and wondering if I should just give him another chance. It feels like I’m stuck in this loop.</t>
  </si>
  <si>
    <t>2024-08-04T06:42:08.751Z</t>
  </si>
  <si>
    <t>ObjectId(66af22c0ee95d500a8e028cb)</t>
  </si>
  <si>
    <t>2024-08-04T06:42:08.762Z</t>
  </si>
  <si>
    <t>ObjectId(66af22c1ee95d500a8e028d7)</t>
  </si>
  <si>
    <t>2024-08-04T06:42:09.465Z</t>
  </si>
  <si>
    <t>ObjectId(66af22c2ee95d500a8e028e6)</t>
  </si>
  <si>
    <t>It sounds like certain reminders and conversations can really trigger those feelings of doubt and confusion for you. Thank you for sharing that. What have you tried so far to address this issue?</t>
  </si>
  <si>
    <t>2024-08-04T06:42:10.403Z</t>
  </si>
  <si>
    <t>ObjectId(66af22c4ee95d500a8e028fa)</t>
  </si>
  <si>
    <t>Well, I've tried to avoid places that remind me of him, and I’ve been limiting my social interactions to some extent. I thought that might help create some distance. I’ve also talked to a few friends about my feelings, but I still feel very uncertain. Sometimes I think about reaching out to him to talk things through, but then I worry that might just complicate everything even more. I just don’t know what to do.</t>
  </si>
  <si>
    <t>2024-08-04T06:42:12.027Z</t>
  </si>
  <si>
    <t>ObjectId(66af22c4ee95d500a8e02905)</t>
  </si>
  <si>
    <t>2024-08-04T06:42:12.030Z</t>
  </si>
  <si>
    <t>ObjectId(66af22c4ee95d500a8e02911)</t>
  </si>
  <si>
    <t>2024-08-04T06:42:12.643Z</t>
  </si>
  <si>
    <t>ObjectId(66af22c6ee95d500a8e02920)</t>
  </si>
  <si>
    <t>It sounds like you've been trying to create some distance by avoiding reminders and limiting social interactions, which is understandable given how you're feeling. You've also reached out to friends for support, but the uncertainty still lingers. Lastly, you're contemplating whether to reach out to Morrison, but you're concerned it might complicate things further. 
What emotions do you feel when this issue arises?</t>
  </si>
  <si>
    <t>2024-08-04T06:42:14.066Z</t>
  </si>
  <si>
    <t>ObjectId(66af22c7ee95d500a8e02934)</t>
  </si>
  <si>
    <t>I feel a whirlwind of emotions—frustration, sadness, and sometimes even anger, both at him and at myself. I get frustrated that I can't just let go and move on, and I feel sad thinking about the good times we had. There's also this underlying feeling of fear—fear that I’m making the wrong choice and that I'll never find the right relationship. I guess it all adds up to a pretty overwhelming mix.</t>
  </si>
  <si>
    <t>2024-08-04T06:42:15.774Z</t>
  </si>
  <si>
    <t>ObjectId(66af22c7ee95d500a8e0293f)</t>
  </si>
  <si>
    <t>2024-08-04T06:42:15.779Z</t>
  </si>
  <si>
    <t>ObjectId(66af22c8ee95d500a8e0294b)</t>
  </si>
  <si>
    <t>2024-08-04T06:42:16.414Z</t>
  </si>
  <si>
    <t>ObjectId(66af22cbee95d500a8e0295a)</t>
  </si>
  <si>
    <t>Thank you for sharing those emotions with me, Nancy. It sounds like you're experiencing a complex mix of frustration, sadness, anger, and fear regarding your situation with Morrison. To summarize what you've shared:
- You initially thought breaking up with Morrison would help you move on, but his attempts to reconnect have left you feeling confused and trapped.
- This situation is affecting your daily life, making it hard to concentrate at work and causing anxiety about his calls.
- Specific triggers, like reminders of your past together and conversations about relationships, worsen your feelings of doubt and uncertainty.
- You've tried to create distance by avoiding reminders and limiting social interactions, and you've talked to friends about your feelings, but you still feel uncertain.
- When these feelings arise, you experience frustration, sadness, anger, and fear about your choices and future relationships.
Did I capture everything correctly, or is there anything you would like to add or change?</t>
  </si>
  <si>
    <t>2024-08-04T06:42:19.459Z</t>
  </si>
  <si>
    <t>ObjectId(66af22ccee95d500a8e0296e)</t>
  </si>
  <si>
    <t>That sounds right. You captured my feelings really well. It's just a lot to handle, and sometimes I wish I could just see things more clearly or know what the right decision is. But I guess it’s hard to know that when I feel so confused.</t>
  </si>
  <si>
    <t>2024-08-04T06:42:20.656Z</t>
  </si>
  <si>
    <t>ObjectId(66af22ccee95d500a8e02979)</t>
  </si>
  <si>
    <t>2024-08-04T06:42:20.659Z</t>
  </si>
  <si>
    <t>ObjectId(66af22cdee95d500a8e02985)</t>
  </si>
  <si>
    <t>2024-08-04T06:42:21.237Z</t>
  </si>
  <si>
    <t>ObjectId(66af22ceee95d500a8e02994)</t>
  </si>
  <si>
    <t>I understand, Nancy. It can be really challenging to navigate through such complex feelings, especially when clarity feels out of reach. Thank you for confirming that I understood your situation correctly. 
Now that we have a clearer picture of what you're experiencing, let's move forward. Would you like to discuss potential steps you could take to help you find that clarity and make a decision that feels right for you?</t>
  </si>
  <si>
    <t>2024-08-04T06:42:22.819Z</t>
  </si>
  <si>
    <t>ObjectId(66af22cfee95d500a8e029a8)</t>
  </si>
  <si>
    <t>Yes, I think that would be helpful. I really want to find a way to feel less confused and trapped in this situation. What kind of steps do you have in mind?</t>
  </si>
  <si>
    <t>2024-08-04T06:42:23.697Z</t>
  </si>
  <si>
    <t>ObjectId(66af22cfee95d500a8e029b3)</t>
  </si>
  <si>
    <t>2024-08-04T06:42:23.700Z</t>
  </si>
  <si>
    <t>ObjectId(66af22d1ee95d500a8e029bf)</t>
  </si>
  <si>
    <t>2024-08-04T06:42:25.436Z</t>
  </si>
  <si>
    <t>ObjectId(66af22d1ee95d500a8e029cf)</t>
  </si>
  <si>
    <t>2024-08-04T06:42:25.446Z</t>
  </si>
  <si>
    <t>ObjectId(66af22d6ee95d500a8e029dd)</t>
  </si>
  <si>
    <t>2024-08-04T06:42:30.438Z</t>
  </si>
  <si>
    <t>ObjectId(66af22d6ee95d500a8e029eb)</t>
  </si>
  <si>
    <t>2024-08-04T06:42:30.443Z</t>
  </si>
  <si>
    <t>ObjectId(66af22d7ee95d500a8e029f2)</t>
  </si>
  <si>
    <t>Given what you've shared, I think a helpful step could be to try a "Thought Record" exercise. This is a cognitive restructuring exercise that can help you challenge and reframe any negative thoughts you might be having about your situation with Morrison. It can provide you with a clearer perspective and help reduce feelings of confusion.
Would you like to learn more about this exercise, or do you have any questions about it?</t>
  </si>
  <si>
    <t>2024-08-04T06:42:31.887Z</t>
  </si>
  <si>
    <t>ObjectId(66af22daee95d500a8e02a08)</t>
  </si>
  <si>
    <t>Instructions completed: no
The therapist did not proceed with Task 3b, which involves providing a rephrased summary of the patient's input and asking if the understanding is correct. Instead, the therapist moved on to discussing potential steps without confirming the summary.
Last message coherent: yes</t>
  </si>
  <si>
    <t>2024-08-04T06:42:34.450Z</t>
  </si>
  <si>
    <t>ObjectId(66af22dbee95d500a8e02a15)</t>
  </si>
  <si>
    <t>I’m not sure I fully understand what a "Thought Record" exercise is. Could you explain how it works and what I would need to do?</t>
  </si>
  <si>
    <t>2024-08-04T06:42:35.367Z</t>
  </si>
  <si>
    <t>ObjectId(66af22dbee95d500a8e02a20)</t>
  </si>
  <si>
    <t>2024-08-04T06:42:35.372Z</t>
  </si>
  <si>
    <t>ObjectId(66af22dcee95d500a8e02a2c)</t>
  </si>
  <si>
    <t>2024-08-04T06:42:36.007Z</t>
  </si>
  <si>
    <t>ObjectId(66af22dfee95d500a8e02a3b)</t>
  </si>
  <si>
    <t>A "Thought Record" exercise involves a few steps that help you identify and challenge negative thoughts. Here’s how it works:
1. **Identify a Situation**: Start by noting a specific situation that triggered negative thoughts or feelings, such as a moment when you felt confused about your relationship with Morrison.
2. **Record Your Thoughts**: Write down the thoughts you had during that situation. These might be automatic thoughts that pop into your head, like "I made a mistake breaking up" or "I'll never find someone better."
3. **Evaluate the Thoughts**: Assess the evidence for and against these thoughts. Ask yourself questions like, "Is this thought based on facts or assumptions?" or "What would I tell a friend in this situation?"
4. **Reframe the Thoughts**: Try to come up with a more balanced or positive thought that reflects a more realistic perspective. For example, "Breaking up was a difficult decision, but it was necessary for my well-being."
5. **Reflect on the Outcome**: Finally, note how your feelings change after reframing your thoughts. This can help you see the impact of your thinking patterns on your emotions.
Would you like to try this exercise, or do you have any other questions about it?</t>
  </si>
  <si>
    <t>2024-08-04T06:42:39.519Z</t>
  </si>
  <si>
    <t>ObjectId(66af22e0ee95d500a8e02a4f)</t>
  </si>
  <si>
    <t>That sounds interesting, but I wonder if it would really help me. I feel like I might just end up stuck in my head thinking about all the what-ifs and doubts. Can we maybe explore another way to work through my feelings?</t>
  </si>
  <si>
    <t>2024-08-04T06:42:40.491Z</t>
  </si>
  <si>
    <t>ObjectId(66af22e0ee95d500a8e02a5a)</t>
  </si>
  <si>
    <t>2024-08-04T06:42:40.494Z</t>
  </si>
  <si>
    <t>ObjectId(66af22e1ee95d500a8e02a66)</t>
  </si>
  <si>
    <t>2024-08-04T06:42:41.415Z</t>
  </si>
  <si>
    <t>ObjectId(66af22e3ee95d500a8e02a75)</t>
  </si>
  <si>
    <t>Absolutely, Nancy. It's important to find an approach that feels right for you. Another option we could explore is "Behavioral Activation." This exercise focuses on scheduling activities that you enjoy or find fulfilling, which can help lift your mood and reduce feelings of being overwhelmed.
Would you like to learn more about "Behavioral Activation," or do you have any other specific methods in mind that you’d like to explore?</t>
  </si>
  <si>
    <t>2024-08-04T06:42:43.055Z</t>
  </si>
  <si>
    <t>ObjectId(66af22e4ee95d500a8e02a89)</t>
  </si>
  <si>
    <t>I'm not sure about "Behavioral Activation" either; can you explain how it works? I just want to make sure I’m doing something that could really help me instead of just feeling like I’m going through the motions.</t>
  </si>
  <si>
    <t>2024-08-04T06:42:44.178Z</t>
  </si>
  <si>
    <t>ObjectId(66af22e4ee95d500a8e02a94)</t>
  </si>
  <si>
    <t>2024-08-04T06:42:44.183Z</t>
  </si>
  <si>
    <t>ObjectId(66af22e4ee95d500a8e02aa0)</t>
  </si>
  <si>
    <t>2024-08-04T06:42:44.999Z</t>
  </si>
  <si>
    <t>ObjectId(66af22e8ee95d500a8e02aaf)</t>
  </si>
  <si>
    <t>"Behavioral Activation" is a structured approach that encourages you to engage in activities that you find enjoyable or meaningful. Here’s how it works:
1. **Identify Activities**: Start by listing activities that you used to enjoy or that you think might bring you some joy or satisfaction. This could be anything from going for a walk, reading a book, or spending time with friends.
2. **Schedule Activities**: Choose a few of these activities and schedule them into your week. The idea is to create a plan that encourages you to engage in these activities regularly.
3. **Monitor Your Mood**: After completing each activity, take a moment to reflect on how you felt before, during, and after the activity. This can help you notice any changes in your mood and how engaging in positive activities can impact your feelings.
4. **Adjust as Needed**: If certain activities don’t seem to help, you can adjust your list and try new things. The goal is to find what works best for you.
This approach can help break the cycle of negative feelings by encouraging you to take action and engage with life, which can lead to improved mood and clarity.
Does this sound like something you might be interested in trying, or do you have any other questions about it?</t>
  </si>
  <si>
    <t>2024-08-04T06:42:48.791Z</t>
  </si>
  <si>
    <t>ObjectId(66af22eaee95d500a8e02ac3)</t>
  </si>
  <si>
    <t>That actually sounds really doable! I like the idea of focusing on activities I enjoy and seeing how they affect my mood. I think it could help take my mind off things a bit and maybe even give me some clarity. What kind of activities do you think I should include, or how do I start making that list?</t>
  </si>
  <si>
    <t>2024-08-04T06:42:50.705Z</t>
  </si>
  <si>
    <t>ObjectId(66af22eaee95d500a8e02ace)</t>
  </si>
  <si>
    <t>2024-08-04T06:42:50.712Z</t>
  </si>
  <si>
    <t>ObjectId(66af22ebee95d500a8e02ada)</t>
  </si>
  <si>
    <t>2024-08-04T06:42:51.449Z</t>
  </si>
  <si>
    <t>ObjectId(66af22eeee95d500a8e02ae9)</t>
  </si>
  <si>
    <t>I'm glad to hear that you're interested in trying "Behavioral Activation"! To start making your list of activities, think about things that you used to enjoy or new activities you’ve been curious about. Here are some ideas to get you started:
1. **Physical Activities**: Going for a walk, jogging, dancing, or trying a new workout class.
2. **Creative Outlets**: Drawing, painting, writing, or crafting.
3. **Social Activities**: Meeting up with friends, joining a club, or participating in a group activity.
4. **Relaxation**: Reading a book, practicing mindfulness or meditation, or taking a warm bath.
5. **Hobbies**: Cooking a new recipe, gardening, or playing a musical instrument.
As you think about these categories, jot down any specific activities that come to mind. You can start with a few activities and gradually add more as you discover what you enjoy. 
Once you have your list, you can begin scheduling these activities into your week. Would you like to brainstorm some specific activities together?</t>
  </si>
  <si>
    <t>2024-08-04T06:42:54.623Z</t>
  </si>
  <si>
    <t>ObjectId(66af22f1ee95d500a8e02afd)</t>
  </si>
  <si>
    <t>Sure, I’d love to brainstorm some activities! Let’s see... 
For physical activities, I think I’d like to go for walks in the park or try taking yoga classes. 
For creative outlets, I used to enjoy journaling and doodling, so maybe I could get back into that. 
Socially, I have a few friends I could reach out to for coffee or a movie night, but I need to make sure it doesn’t feel overwhelming.
Relaxation-wise, I love curling up with a good book when I can. 
For hobbies, I’ve been wanting to try some new recipes—cooking could be fun! 
Does that sound like a good start, or should I consider anything else?</t>
  </si>
  <si>
    <t>2024-08-04T06:42:57.345Z</t>
  </si>
  <si>
    <t>ObjectId(66af22f1ee95d500a8e02b08)</t>
  </si>
  <si>
    <t>2024-08-04T06:42:57.349Z</t>
  </si>
  <si>
    <t>ObjectId(66af22f1ee95d500a8e02b14)</t>
  </si>
  <si>
    <t>2024-08-04T06:42:57.961Z</t>
  </si>
  <si>
    <t>ObjectId(66af22f1ee95d500a8e02b24)</t>
  </si>
  <si>
    <t>2024-08-04T06:42:57.974Z</t>
  </si>
  <si>
    <t>ObjectId(66af22f4ee95d500a8e02b32)</t>
  </si>
  <si>
    <t>2024-08-04T06:43:00.766Z</t>
  </si>
  <si>
    <t>ObjectId(66af22f4ee95d500a8e02b40)</t>
  </si>
  <si>
    <t>2024-08-04T06:43:00.771Z</t>
  </si>
  <si>
    <t>ObjectId(66af22f7ee95d500a8e02b47)</t>
  </si>
  <si>
    <t>Great start, Nancy! Your list of activities sounds wonderful and well-rounded. Here’s a quick recap of the steps involved in the "Behavioral Activation" exercise:
1. **Identify Activities**: You've already done this by listing activities like walking in the park, yoga classes, journaling, coffee with friends, reading, and trying new recipes.
2. **Schedule Activities**: Plan when you will do these activities throughout the week. Start with a few that feel manageable.
3. **Gradually Increase**: As you get comfortable, you can increase the frequency or duration of these activities.
4. **Monitor Your Mood**: Before and after each activity, take a moment to note how you feel. This can help you see the impact of engaging in these activities.
5. **Reflect on Impact**: After a week or so, reflect on how these activities have affected your mood and overall well-being.
Do you feel comfortable with these steps, or do you have any questions about the exercise?</t>
  </si>
  <si>
    <t>2024-08-04T06:43:03.531Z</t>
  </si>
  <si>
    <t>ObjectId(66af22f8ee95d500a8e02b5d)</t>
  </si>
  <si>
    <t>2024-08-04T06:43:04.255Z</t>
  </si>
  <si>
    <t>ObjectId(66af22f9ee95d500a8e02b6a)</t>
  </si>
  <si>
    <t>I feel comfortable with the steps! I like the idea of trying to engage with those activities and seeing how they affect me. I’m excited to give it a try and hope it helps me feel more balanced. What should I do if I find something isn’t working or if I feel stuck again?</t>
  </si>
  <si>
    <t>2024-08-04T06:43:05.478Z</t>
  </si>
  <si>
    <t>ObjectId(66af22f9ee95d500a8e02b75)</t>
  </si>
  <si>
    <t>2024-08-04T06:43:05.484Z</t>
  </si>
  <si>
    <t>ObjectId(66af22faee95d500a8e02b81)</t>
  </si>
  <si>
    <t>2024-08-04T06:43:06.302Z</t>
  </si>
  <si>
    <t>ObjectId(66af22feee95d500a8e02b90)</t>
  </si>
  <si>
    <t>I'm glad to hear you feel comfortable with the steps, Nancy! If you find that something isn’t working or if you feel stuck again, here are a few suggestions:
1. **Reassess Your Activities**: If an activity doesn’t feel enjoyable or helpful, it’s okay to switch it out for something else. Try to keep your list flexible.
2. **Start Small**: If you feel overwhelmed, consider scaling back. Choose shorter or less demanding activities to ease back into engagement.
3. **Reflect on Your Feelings**: Take time to reflect on what you’re feeling and why. Journaling about your experiences can help clarify your thoughts.
4. **Reach Out for Support**: Don’t hesitate to talk to friends or family about how you’re feeling. Sometimes sharing your thoughts can provide new perspectives.
5. **Check In with Yourself**: Regularly monitor your mood and motivation. If you notice a pattern of feeling stuck, it might be helpful to revisit your goals or talk through your feelings with someone.
6. **Consider Professional Support**: If you find that feelings of confusion or being overwhelmed persist, it might be beneficial to seek additional support from a therapist or counselor.
Remember, it’s a process, and it’s okay to take your time. Would you like to set a time to check in on how things are going with this exercise?</t>
  </si>
  <si>
    <t>2024-08-04T06:43:10.493Z</t>
  </si>
  <si>
    <t>ObjectId(66af22ffee95d500a8e02ba4)</t>
  </si>
  <si>
    <t>That sounds really helpful. I think having a check-in would be great to see how I'm doing with everything! I’m not sure when to schedule it, though. Maybe we could agree on a week from now to reflect on my experiences? Would that work?</t>
  </si>
  <si>
    <t>2024-08-04T06:43:11.825Z</t>
  </si>
  <si>
    <t>ObjectId(66af22ffee95d500a8e02baf)</t>
  </si>
  <si>
    <t>2024-08-04T06:43:11.830Z</t>
  </si>
  <si>
    <t>ObjectId(66af2300ee95d500a8e02bbb)</t>
  </si>
  <si>
    <t>2024-08-04T06:43:12.650Z</t>
  </si>
  <si>
    <t>ObjectId(66af2300ee95d500a8e02bcb)</t>
  </si>
  <si>
    <t>2024-08-04T06:43:12.661Z</t>
  </si>
  <si>
    <t>ObjectId(66af2303ee95d500a8e02bd9)</t>
  </si>
  <si>
    <t>2024-08-04T06:43:15.413Z</t>
  </si>
  <si>
    <t>ObjectId(66af2303ee95d500a8e02be7)</t>
  </si>
  <si>
    <t>2024-08-04T06:43:15.420Z</t>
  </si>
  <si>
    <t>ObjectId(66af2306ee95d500a8e02bee)</t>
  </si>
  <si>
    <t>That sounds like a great plan, Nancy! Scheduling a check-in for a week from now will give you time to engage with the activities and reflect on your experiences. 
To summarize our session today:
- We discussed your feelings about your relationship with Morrison and how it has been affecting your daily life.
- We explored the "Behavioral Activation" exercise, where you identified activities that you enjoy and planned to incorporate them into your routine.
- You created a list of activities, including walking, yoga, journaling, socializing, reading, and cooking.
- We talked about how to adjust if you find something isn’t working and the importance of checking in on your progress.
Do you have any more questions or is there anything else you would like to discuss before we finish our session?</t>
  </si>
  <si>
    <t>2024-08-04T06:43:18.853Z</t>
  </si>
  <si>
    <t>ObjectId(66af2307ee95d500a8e02c04)</t>
  </si>
  <si>
    <t>2024-08-04T06:43:19.753Z</t>
  </si>
  <si>
    <t>ObjectId(66af2309ee95d500a8e02c11)</t>
  </si>
  <si>
    <t>No, I think we covered everything really well! I feel a lot more hopeful about trying these activities. Thank you for your guidance, Dr. Smith. I look forward to checking in next week!</t>
  </si>
  <si>
    <t>2024-08-04T06:43:21.049Z</t>
  </si>
  <si>
    <t>ObjectId(66af2309ee95d500a8e02c1c)</t>
  </si>
  <si>
    <t>2024-08-04T06:43:21.056Z</t>
  </si>
  <si>
    <t>ObjectId(66af2309ee95d500a8e02c28)</t>
  </si>
  <si>
    <t>2024-08-04T06:43:21.657Z</t>
  </si>
  <si>
    <t>ObjectId(66af2309ee95d500a8e02c38)</t>
  </si>
  <si>
    <t>2024-08-04T06:43:21.662Z</t>
  </si>
  <si>
    <t>ObjectId(66af230bee95d500a8e02c40)</t>
  </si>
  <si>
    <t>I'm glad to hear that you feel more hopeful, Nancy! It's been a pleasure working with you today. Remember, I'm here to support you, so don't hesitate to reach out if you need anything before our check-in next week. 
I wish you all the best as you start engaging with those activities. Take care, and I look forward to hearing about your experiences next time! Goodbye for now!</t>
  </si>
  <si>
    <t>2024-08-04T06:43:23.507Z</t>
  </si>
  <si>
    <t>ObjectId(66af230dee95d500a8e02c56)</t>
  </si>
  <si>
    <t>Instructions completed: no
The therapist did not ask the patient if they had any more questions or if there was anything else they would like to discuss before ending the session.
Last message coherent: yes</t>
  </si>
  <si>
    <t>2024-08-04T06:43:25.140Z</t>
  </si>
  <si>
    <t>ObjectId(66af230dee95d500a8e02c7c)</t>
  </si>
  <si>
    <t>2024-08-04T06:43:25.158Z</t>
  </si>
  <si>
    <t>ObjectId(66af230dee95d500a8e02c85)</t>
  </si>
  <si>
    <t>2024-08-04T06:43:25.161Z</t>
  </si>
  <si>
    <t>ObjectId(66af230dee95d500a8e02c91)</t>
  </si>
  <si>
    <t>2024-08-04T06:43:25.769Z</t>
  </si>
  <si>
    <t>ObjectId(66af230eee95d500a8e02ca0)</t>
  </si>
  <si>
    <t>2024-08-04T06:43:26.469Z</t>
  </si>
  <si>
    <t>ObjectId(66af230fee95d500a8e02cb4)</t>
  </si>
  <si>
    <t>Hi, Dr. Smith! I'm feeling a bit overwhelmed, to be honest. There’s just so much going on in my life right now, especially with my relationships and work. It feels like I can’t catch a break.</t>
  </si>
  <si>
    <t>2024-08-04T06:43:27.297Z</t>
  </si>
  <si>
    <t>ObjectId(66af230fee95d500a8e02cbf)</t>
  </si>
  <si>
    <t>2024-08-04T06:43:27.302Z</t>
  </si>
  <si>
    <t>ObjectId(66af230fee95d500a8e02ccb)</t>
  </si>
  <si>
    <t>2024-08-04T06:43:27.873Z</t>
  </si>
  <si>
    <t>ObjectId(66af2310ee95d500a8e02cda)</t>
  </si>
  <si>
    <t>2024-08-04T06:43:28.903Z</t>
  </si>
  <si>
    <t>ObjectId(66af2311ee95d500a8e02cee)</t>
  </si>
  <si>
    <t>2024-08-04T06:43:29.643Z</t>
  </si>
  <si>
    <t>ObjectId(66af2311ee95d500a8e02cf9)</t>
  </si>
  <si>
    <t>2024-08-04T06:43:29.647Z</t>
  </si>
  <si>
    <t>ObjectId(66af2312ee95d500a8e02d05)</t>
  </si>
  <si>
    <t>2024-08-04T06:43:30.231Z</t>
  </si>
  <si>
    <t>ObjectId(66af2313ee95d500a8e02d14)</t>
  </si>
  <si>
    <t>2024-08-04T06:43:31.056Z</t>
  </si>
  <si>
    <t>ObjectId(66af2313ee95d500a8e02d28)</t>
  </si>
  <si>
    <t>Not really, I think I understand what this is about. I just hope we can talk about how I'm feeling overwhelmed—especially with my relationships and work. That’s what’s really on my mind right now.</t>
  </si>
  <si>
    <t>2024-08-04T06:43:31.899Z</t>
  </si>
  <si>
    <t>ObjectId(66af2313ee95d500a8e02d33)</t>
  </si>
  <si>
    <t>2024-08-04T06:43:31.902Z</t>
  </si>
  <si>
    <t>ObjectId(66af2314ee95d500a8e02d3f)</t>
  </si>
  <si>
    <t>2024-08-04T06:43:32.622Z</t>
  </si>
  <si>
    <t>ObjectId(66af2314ee95d500a8e02d4f)</t>
  </si>
  <si>
    <t>2024-08-04T06:43:32.638Z</t>
  </si>
  <si>
    <t>ObjectId(66af231cee95d500a8e02d5d)</t>
  </si>
  <si>
    <t>2024-08-04T06:43:40.517Z</t>
  </si>
  <si>
    <t>ObjectId(66af231cee95d500a8e02d6b)</t>
  </si>
  <si>
    <t>2024-08-04T06:43:40.522Z</t>
  </si>
  <si>
    <t>ObjectId(66af231dee95d500a8e02d72)</t>
  </si>
  <si>
    <t>How are you doing today, Nancy?</t>
  </si>
  <si>
    <t>2024-08-04T06:43:41.045Z</t>
  </si>
  <si>
    <t>ObjectId(66af231eee95d500a8e02d88)</t>
  </si>
  <si>
    <t>Instructions completed: no
The therapist did not address the patient's request to talk about feeling overwhelmed and repeated a question about how the patient is doing today, which was already answered.
Last message coherent: no
The therapist's last message repeats a question that the patient has already answered and does not address the patient's expressed concerns.</t>
  </si>
  <si>
    <t>2024-08-04T06:43:42.141Z</t>
  </si>
  <si>
    <t>ObjectId(66af231fee95d500a8e02d95)</t>
  </si>
  <si>
    <t>I already mentioned I’m feeling overwhelmed. But I guess I’m okay otherwise. It’s just all the pressure from work and my relationships that’s weighing on me. I didn’t sleep well last night because I kept thinking about everything.</t>
  </si>
  <si>
    <t>2024-08-04T06:43:43.266Z</t>
  </si>
  <si>
    <t>ObjectId(66af231fee95d500a8e02da0)</t>
  </si>
  <si>
    <t>2024-08-04T06:43:43.272Z</t>
  </si>
  <si>
    <t>ObjectId(66af231fee95d500a8e02dac)</t>
  </si>
  <si>
    <t>2024-08-04T06:43:43.978Z</t>
  </si>
  <si>
    <t>ObjectId(66af2320ee95d500a8e02dbb)</t>
  </si>
  <si>
    <t>I appreciate you sharing that with me, Nancy. It sounds really tough to deal with all that pressure, especially when it affects your sleep. How long have you been feeling this way?</t>
  </si>
  <si>
    <t>2024-08-04T06:43:44.908Z</t>
  </si>
  <si>
    <t>ObjectId(66af2321ee95d500a8e02dcf)</t>
  </si>
  <si>
    <t>I think it's been building up for a while—maybe a couple of months now. It all started to feel more intense after I broke up with Morrison. And then there's Pete, and my roommate Connie wants more of my time...it's just a lot. I feel like I can’t keep everything balanced.</t>
  </si>
  <si>
    <t>2024-08-04T06:43:45.990Z</t>
  </si>
  <si>
    <t>ObjectId(66af2321ee95d500a8e02dda)</t>
  </si>
  <si>
    <t>2024-08-04T06:43:45.994Z</t>
  </si>
  <si>
    <t>ObjectId(66af2322ee95d500a8e02de6)</t>
  </si>
  <si>
    <t>2024-08-04T06:43:46.657Z</t>
  </si>
  <si>
    <t>ObjectId(66af2323ee95d500a8e02df5)</t>
  </si>
  <si>
    <t>It sounds like you've been carrying a lot on your shoulders, especially with the breakup and the demands from your relationships. It's completely understandable to feel overwhelmed in such a situation. Given everything you're dealing with, would you like to first explore your feelings and challenges further, or would you prefer to learn a CBT exercise right away?</t>
  </si>
  <si>
    <t>2024-08-04T06:43:47.773Z</t>
  </si>
  <si>
    <t>ObjectId(66af2324ee95d500a8e02e09)</t>
  </si>
  <si>
    <t>I think I’d prefer to explore my feelings a bit more first. I honestly need to understand what’s going on with me better before trying something like a CBT exercise. It seems like there's a lot to unpack.</t>
  </si>
  <si>
    <t>2024-08-04T06:43:48.705Z</t>
  </si>
  <si>
    <t>ObjectId(66af2324ee95d500a8e02e14)</t>
  </si>
  <si>
    <t>2024-08-04T06:43:48.711Z</t>
  </si>
  <si>
    <t>ObjectId(66af2325ee95d500a8e02e20)</t>
  </si>
  <si>
    <t>2024-08-04T06:43:49.277Z</t>
  </si>
  <si>
    <t>ObjectId(66af2325ee95d500a8e02e30)</t>
  </si>
  <si>
    <t>2024-08-04T06:43:49.284Z</t>
  </si>
  <si>
    <t>ObjectId(66af2328ee95d500a8e02e3e)</t>
  </si>
  <si>
    <t>2024-08-04T06:43:52.378Z</t>
  </si>
  <si>
    <t>ObjectId(66af2328ee95d500a8e02e4c)</t>
  </si>
  <si>
    <t>2024-08-04T06:43:52.387Z</t>
  </si>
  <si>
    <t>ObjectId(66af2329ee95d500a8e02e53)</t>
  </si>
  <si>
    <t>Let's start exploring your feelings a bit more, Nancy. Can you further describe the main issue you are experiencing? What specifically feels overwhelming to you?</t>
  </si>
  <si>
    <t>2024-08-04T06:43:53.196Z</t>
  </si>
  <si>
    <t>ObjectId(66af2329ee95d500a8e02e69)</t>
  </si>
  <si>
    <t>2024-08-04T06:43:53.811Z</t>
  </si>
  <si>
    <t>ObjectId(66af232bee95d500a8e02e76)</t>
  </si>
  <si>
    <t>I think the main issue is that I feel trapped. With Morrison still wanting to hang out, it’s hard to make a clean break, and I don’t want to hurt him. But I also feel stuck in this cycle of wanting to be free from him while he keeps reaching out. 
Then there’s Pete, and I’m scared of getting too serious. I don’t want to repeat the same mistakes I made before, but pushing him away feels just as bad. And with Connie, I feel guilty for not wanting to spend more time with her, even though I value our friendship. 
It’s like I’m juggling all these expectations and fears, and I don’t know how to drop any of them without letting someone down. It’s exhausting!</t>
  </si>
  <si>
    <t>2024-08-04T06:43:55.818Z</t>
  </si>
  <si>
    <t>ObjectId(66af232bee95d500a8e02e81)</t>
  </si>
  <si>
    <t>2024-08-04T06:43:55.822Z</t>
  </si>
  <si>
    <t>ObjectId(66af232cee95d500a8e02e8d)</t>
  </si>
  <si>
    <t>2024-08-04T06:43:56.368Z</t>
  </si>
  <si>
    <t>ObjectId(66af232dee95d500a8e02e9c)</t>
  </si>
  <si>
    <t>It sounds like you're feeling a lot of pressure from multiple directions, and it's understandable to feel trapped in that situation. How does this issue affect your daily life?</t>
  </si>
  <si>
    <t>2024-08-04T06:43:57.314Z</t>
  </si>
  <si>
    <t>ObjectId(66af232fee95d500a8e02eb0)</t>
  </si>
  <si>
    <t>It definitely affects my daily life in a few ways. At work, I’m anxious all the time. I worry that I won't meet my boss's expectations, especially with the upcoming presentation. I can’t stop thinking about that when I’m supposed to be focusing on my tasks. It’s hard to concentrate, and I feel like I’m falling behind.
Then there’s my personal time. I don’t feel like I have space to breathe. I know I should spend time with friends or relax, but I end up feeling guilty for things like not answering Morrison’s calls or being honest with Connie. I have this constant sense of guilt and fear that I’m messing everything up, and it just keeps piling on top of each other. It feels like there's no escape!</t>
  </si>
  <si>
    <t>2024-08-04T06:43:59.442Z</t>
  </si>
  <si>
    <t>ObjectId(66af232fee95d500a8e02ebb)</t>
  </si>
  <si>
    <t>2024-08-04T06:43:59.444Z</t>
  </si>
  <si>
    <t>ObjectId(66af2330ee95d500a8e02ec7)</t>
  </si>
  <si>
    <t>2024-08-04T06:44:00.164Z</t>
  </si>
  <si>
    <t>ObjectId(66af2331ee95d500a8e02ed6)</t>
  </si>
  <si>
    <t>It sounds like the pressure and guilt are really weighing you down, affecting both your work and personal life. I can see how that would create a cycle of anxiety and feeling trapped. Are there any specific triggers that worsen this issue for you?</t>
  </si>
  <si>
    <t>2024-08-04T06:44:01.287Z</t>
  </si>
  <si>
    <t>ObjectId(66af2333ee95d500a8e02eea)</t>
  </si>
  <si>
    <t>Yes, definitely. I think specific triggers include moments when Morrison reaches out. When I see his name pop up on my phone, it brings back that feeling of being trapped in our relationship. I also feel anxious when I think about my upcoming presentation because it reminds me of my past performance when I was going through a tough time. 
Then there are moments when Connie tries to make plans. I feel this pressure to say yes, but deep down, I don't want to, and that creates tension. It’s like a constant fear of disappointing people or having to navigate their feelings, and that just adds to my stress. It all makes me feel like I’m on a tightrope, and any little thing could throw me off balance.</t>
  </si>
  <si>
    <t>2024-08-04T06:44:03.143Z</t>
  </si>
  <si>
    <t>ObjectId(66af2333ee95d500a8e02ef5)</t>
  </si>
  <si>
    <t>2024-08-04T06:44:03.145Z</t>
  </si>
  <si>
    <t>ObjectId(66af2333ee95d500a8e02f01)</t>
  </si>
  <si>
    <t>2024-08-04T06:44:03.872Z</t>
  </si>
  <si>
    <t>ObjectId(66af2335ee95d500a8e02f10)</t>
  </si>
  <si>
    <t>It sounds like those triggers really amplify your feelings of being trapped and anxious. To summarize what you've shared: You feel overwhelmed by the pressure from your relationships, especially with Morrison and Connie, and the anxiety surrounding your work, particularly the upcoming presentation. You experience guilt and fear of disappointing others, which makes it hard to find time for yourself. Specific triggers, like Morrison reaching out or planning with Connie, intensify these feelings and create a sense of being on a tightrope.
Did I capture your situation correctly, or is there anything you would like to add or change?</t>
  </si>
  <si>
    <t>2024-08-04T06:44:05.483Z</t>
  </si>
  <si>
    <t>ObjectId(66af2336ee95d500a8e02f24)</t>
  </si>
  <si>
    <t>Yes, you captured it really well. That’s exactly how it feels! I just wish I could find a way to manage all of this without feeling so trapped and guilty all the time. It’s exhausting, and I don’t know where to start.</t>
  </si>
  <si>
    <t>2024-08-04T06:44:06.926Z</t>
  </si>
  <si>
    <t>ObjectId(66af2336ee95d500a8e02f2f)</t>
  </si>
  <si>
    <t>2024-08-04T06:44:06.933Z</t>
  </si>
  <si>
    <t>ObjectId(66af2337ee95d500a8e02f3b)</t>
  </si>
  <si>
    <t>2024-08-04T06:44:07.529Z</t>
  </si>
  <si>
    <t>ObjectId(66af2338ee95d500a8e02f4a)</t>
  </si>
  <si>
    <t>I'm glad to hear that the summary resonated with you, Nancy. It’s understandable to feel exhausted when you're juggling so many emotions and expectations. 
Before we move on to potential strategies for managing these feelings, I’d like to ask: What have you tried so far to address this issue?</t>
  </si>
  <si>
    <t>2024-08-04T06:44:08.636Z</t>
  </si>
  <si>
    <t>ObjectId(66af233bee95d500a8e02f5e)</t>
  </si>
  <si>
    <t>I haven’t really tried much, to be honest. I’ve thought about talking to friends about how I’m feeling, but I don't want to burden them with my problems. Sometimes I’ll write in a journal, which helps a little, but I still feel stuck afterward. I’ve considered cutting off contact with Morrison completely, but then I feel guilty again. And with Connie, I’ve tried to set boundaries, but it doesn’t always go well. 
Mostly, I just kind of push through each day without any real plan or strategy, hoping things will just sort themselves out eventually. But they never do, and that’s really frustrating.</t>
  </si>
  <si>
    <t>2024-08-04T06:44:11.014Z</t>
  </si>
  <si>
    <t>ObjectId(66af233bee95d500a8e02f69)</t>
  </si>
  <si>
    <t>2024-08-04T06:44:11.019Z</t>
  </si>
  <si>
    <t>ObjectId(66af233bee95d500a8e02f75)</t>
  </si>
  <si>
    <t>2024-08-04T06:44:11.934Z</t>
  </si>
  <si>
    <t>ObjectId(66af233dee95d500a8e02f84)</t>
  </si>
  <si>
    <t>It sounds like you've been trying to navigate this situation on your own, and it's understandable to feel frustrated when things don't seem to improve. To summarize what you've shared: You haven't tried many strategies yet, as you worry about burdening your friends and feel guilty about cutting off contact with Morrison. While journaling helps a bit, you still feel stuck. You've attempted to set boundaries with Connie, but it hasn't always gone well. Overall, you find yourself pushing through each day without a clear plan, hoping things will resolve on their own.
Is that an accurate reflection of your situation, or is there anything you would like to add or change?</t>
  </si>
  <si>
    <t>2024-08-04T06:44:13.881Z</t>
  </si>
  <si>
    <t>ObjectId(66af233fee95d500a8e02f98)</t>
  </si>
  <si>
    <t>Yes, that’s accurate. Thank you for summarizing it so clearly. I really do feel like I'm just pushing through each day, and it’s not working. I wish I could find a way to feel better and not have all these worries weighing me down. It can’t go on like this forever!</t>
  </si>
  <si>
    <t>2024-08-04T06:44:15.108Z</t>
  </si>
  <si>
    <t>ObjectId(66af233fee95d500a8e02fa3)</t>
  </si>
  <si>
    <t>2024-08-04T06:44:15.112Z</t>
  </si>
  <si>
    <t>ObjectId(66af2340ee95d500a8e02faf)</t>
  </si>
  <si>
    <t>2024-08-04T06:44:16.016Z</t>
  </si>
  <si>
    <t>ObjectId(66af2341ee95d500a8e02fbe)</t>
  </si>
  <si>
    <t>I completely understand, Nancy. It’s important to find a way to alleviate those worries and feel more at ease in your daily life. 
Now that we have a clearer picture of your situation, let’s move forward. What emotions do you feel when this issue arises?</t>
  </si>
  <si>
    <t>2024-08-04T06:44:17.156Z</t>
  </si>
  <si>
    <t>ObjectId(66af2342ee95d500a8e02fd2)</t>
  </si>
  <si>
    <t>When this issue arises, I feel a mix of anxiety and guilt—like a tight knot in my stomach. I also feel frustrated and a bit helpless. There are moments of sadness too, especially when I think about disappointing people I care about. Sometimes, I even feel anger towards myself for not being able to handle everything better. It’s a lot of conflicting emotions all at once, and it’s really draining.</t>
  </si>
  <si>
    <t>2024-08-04T06:44:18.459Z</t>
  </si>
  <si>
    <t>ObjectId(66af2342ee95d500a8e02fdd)</t>
  </si>
  <si>
    <t>2024-08-04T06:44:18.465Z</t>
  </si>
  <si>
    <t>ObjectId(66af2343ee95d500a8e02fe9)</t>
  </si>
  <si>
    <t>2024-08-04T06:44:19.138Z</t>
  </si>
  <si>
    <t>ObjectId(66af2343ee95d500a8e02ff9)</t>
  </si>
  <si>
    <t>2024-08-04T06:44:19.150Z</t>
  </si>
  <si>
    <t>ObjectId(66af2345ee95d500a8e03007)</t>
  </si>
  <si>
    <t>2024-08-04T06:44:21.054Z</t>
  </si>
  <si>
    <t>ObjectId(66af2345ee95d500a8e03015)</t>
  </si>
  <si>
    <t>2024-08-04T06:44:21.064Z</t>
  </si>
  <si>
    <t>ObjectId(66af2347ee95d500a8e0301c)</t>
  </si>
  <si>
    <t>To summarize what you've shared: When the issues arise, you experience a mix of anxiety and guilt, often feeling a tight knot in your stomach. You also feel frustrated, helpless, and sad about the possibility of disappointing those you care about. Additionally, there's a sense of anger towards yourself for not being able to manage everything better. It sounds like these conflicting emotions are really draining for you.
Is that an accurate reflection of how you feel, or is there anything you would like to add or change?</t>
  </si>
  <si>
    <t>2024-08-04T06:44:23.099Z</t>
  </si>
  <si>
    <t>ObjectId(66af2347ee95d500a8e03032)</t>
  </si>
  <si>
    <t>2024-08-04T06:44:23.899Z</t>
  </si>
  <si>
    <t>ObjectId(66af234fee95d500a8e0303f)</t>
  </si>
  <si>
    <t>Yes, that’s a very accurate reflection of how I feel. It’s like I’m constantly in a battle with myself over my emotions, and it’s exhausting. I really hope we can figure out some ways to help me manage all of this.</t>
  </si>
  <si>
    <t>2024-08-04T06:44:31.759Z</t>
  </si>
  <si>
    <t>ObjectId(66af234fee95d500a8e0304a)</t>
  </si>
  <si>
    <t>2024-08-04T06:44:31.763Z</t>
  </si>
  <si>
    <t>ObjectId(66af2350ee95d500a8e03056)</t>
  </si>
  <si>
    <t>2024-08-04T06:44:32.521Z</t>
  </si>
  <si>
    <t>ObjectId(66af2352ee95d500a8e03065)</t>
  </si>
  <si>
    <t>I appreciate your openness, Nancy. It’s clear that you’re dealing with a lot, and I’m here to help you find ways to manage these feelings. 
Now that we have a comprehensive understanding of your situation, let’s move on to some strategies that could help you. Are you ready to explore some techniques or exercises that might assist you in managing your emotions and the pressures you’re facing?</t>
  </si>
  <si>
    <t>2024-08-04T06:44:34.155Z</t>
  </si>
  <si>
    <t>ObjectId(66af2352ee95d500a8e03079)</t>
  </si>
  <si>
    <t>Yes, I’m ready! I really want to find some practical ways to manage everything and feel better. I’m willing to try whatever could help.</t>
  </si>
  <si>
    <t>2024-08-04T06:44:34.974Z</t>
  </si>
  <si>
    <t>ObjectId(66af2352ee95d500a8e03084)</t>
  </si>
  <si>
    <t>2024-08-04T06:44:34.977Z</t>
  </si>
  <si>
    <t>ObjectId(66af2353ee95d500a8e03090)</t>
  </si>
  <si>
    <t>2024-08-04T06:44:35.797Z</t>
  </si>
  <si>
    <t>ObjectId(66af2353ee95d500a8e030a0)</t>
  </si>
  <si>
    <t>2024-08-04T06:44:35.808Z</t>
  </si>
  <si>
    <t>ObjectId(66af2356ee95d500a8e030ae)</t>
  </si>
  <si>
    <t>2024-08-04T06:44:38.943Z</t>
  </si>
  <si>
    <t>ObjectId(66af2356ee95d500a8e030bc)</t>
  </si>
  <si>
    <t>2024-08-04T06:44:38.954Z</t>
  </si>
  <si>
    <t>ObjectId(66af2359ee95d500a8e030c3)</t>
  </si>
  <si>
    <t>Great to hear that you're ready to explore some practical ways to manage everything! Based on what we've discussed, I think a few different approaches could be helpful. Here are three options for CBT exercises:
1. **Thought Record**: This exercise helps you challenge and reframe negative thoughts that may be contributing to your feelings of anxiety and guilt.
2. **Behavioral Activation**: This exercise focuses on scheduling activities that you enjoy or find fulfilling, which can help lift your mood and reduce feelings of being overwhelmed.
3. **Relaxation Techniques**: This exercise includes various methods to help reduce stress and anxiety, allowing you to feel more at ease.
Which of these exercises would you like to try?</t>
  </si>
  <si>
    <t>2024-08-04T06:44:41.811Z</t>
  </si>
  <si>
    <t>ObjectId(66af235aee95d500a8e030d9)</t>
  </si>
  <si>
    <t>Instructions completed: no
The therapist moved on to Section 4 without confirming the patient's understanding of the problem summary.
Last message coherent: yes</t>
  </si>
  <si>
    <t>2024-08-04T06:44:42.655Z</t>
  </si>
  <si>
    <t>ObjectId(66af235bee95d500a8e030e6)</t>
  </si>
  <si>
    <t>I think I’d like to try the **Relaxation Techniques** first. I could really use something to help reduce my stress and anxiety in the moment. That sounds like a good starting point for me.</t>
  </si>
  <si>
    <t>2024-08-04T06:44:43.679Z</t>
  </si>
  <si>
    <t>ObjectId(66af235bee95d500a8e030f1)</t>
  </si>
  <si>
    <t>2024-08-04T06:44:43.683Z</t>
  </si>
  <si>
    <t>ObjectId(66af235cee95d500a8e030fd)</t>
  </si>
  <si>
    <t>2024-08-04T06:44:44.813Z</t>
  </si>
  <si>
    <t>ObjectId(66af235cee95d500a8e0310d)</t>
  </si>
  <si>
    <t>2024-08-04T06:44:44.826Z</t>
  </si>
  <si>
    <t>ObjectId(66af235fee95d500a8e0311b)</t>
  </si>
  <si>
    <t>(THINKING: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t>
  </si>
  <si>
    <t>2024-08-04T06:44:47.636Z</t>
  </si>
  <si>
    <t>ObjectId(66af235fee95d500a8e03129)</t>
  </si>
  <si>
    <t>2024-08-04T06:44:47.645Z</t>
  </si>
  <si>
    <t>ObjectId(66af2362ee95d500a8e03130)</t>
  </si>
  <si>
    <t>Let's go through the **Relaxation Techniques** exercise together. Here are the steps involved:
1. **Find a quiet and comfortable place** to sit or lie down. Make sure you won’t be disturbed during this time.
2. **Practice deep breathing exercises**: Focus on taking slow and steady breaths. Inhale deeply through your nose, allowing your abdomen to expand, and then exhale slowly through your mouth.
3. **Progressive muscle relaxation**: Tense and then relax each muscle group in your body, starting from your toes and working your way up to your head.
4. **Guided imagery or visualization**: Create a calming mental image in your mind. It could be a peaceful beach, a quiet forest, or any place that makes you feel relaxed.
5. **Mindfulness meditation**: Focus on the present moment. Notice your thoughts and feelings without judgment, and bring your attention back to your breath whenever your mind wanders.
Do you understand the steps involved in this exercise, or do you have any questions about it?</t>
  </si>
  <si>
    <t>2024-08-04T06:44:50.789Z</t>
  </si>
  <si>
    <t>ObjectId(66af2363ee95d500a8e03146)</t>
  </si>
  <si>
    <t>2024-08-04T06:44:51.366Z</t>
  </si>
  <si>
    <t>ObjectId(66af2364ee95d500a8e03153)</t>
  </si>
  <si>
    <t xml:space="preserve">I think I understand the steps, but could you explain a little more about **guided imagery or visualization**? I want to make sure I know what to do when we get to that part. </t>
  </si>
  <si>
    <t>2024-08-04T06:44:52.694Z</t>
  </si>
  <si>
    <t>ObjectId(66af2364ee95d500a8e0315e)</t>
  </si>
  <si>
    <t>2024-08-04T06:44:52.700Z</t>
  </si>
  <si>
    <t>ObjectId(66af2365ee95d500a8e0316a)</t>
  </si>
  <si>
    <t>2024-08-04T06:44:53.490Z</t>
  </si>
  <si>
    <t>ObjectId(66af2369ee95d500a8e03179)</t>
  </si>
  <si>
    <t>Of course! **Guided imagery or visualization** involves creating a mental picture of a peaceful and calming scene. Here’s how you can do it:
- **Choose a calming place**: Think of a location that makes you feel relaxed. It could be a beach, a forest, a mountain, or anywhere else that brings you peace.
- **Engage your senses**: As you visualize this place, try to imagine what it looks like, sounds like, and even smells like. For example, if you’re picturing a beach, you might visualize the blue waves, hear the sound of the water, and feel the warmth of the sun on your skin.
- **Immerse yourself**: Allow yourself to fully experience this scene in your mind. Imagine being there, feeling relaxed and at ease. 
The goal is to create a vivid mental image that helps you escape from stress and anxiety, even if just for a moment.
Does that help clarify what guided imagery or visualization is?</t>
  </si>
  <si>
    <t>2024-08-04T06:44:57.904Z</t>
  </si>
  <si>
    <t>ObjectId(66af236bee95d500a8e0318d)</t>
  </si>
  <si>
    <t>Yes, that clarifies it really well! I like the idea of immersing myself in a calming place and using all my senses to make it feel real. I’m ready to start the relaxation exercise when you are!</t>
  </si>
  <si>
    <t>2024-08-04T06:44:59.037Z</t>
  </si>
  <si>
    <t>ObjectId(66af236bee95d500a8e03198)</t>
  </si>
  <si>
    <t>2024-08-04T06:44:59.039Z</t>
  </si>
  <si>
    <t>ObjectId(66af236bee95d500a8e031a4)</t>
  </si>
  <si>
    <t>2024-08-04T06:44:59.765Z</t>
  </si>
  <si>
    <t>ObjectId(66af236dee95d500a8e031b3)</t>
  </si>
  <si>
    <t>Great! Let’s begin the relaxation exercise. 
1. **Find a quiet and comfortable place** to sit or lie down. Make sure you’re in a space where you won’t be disturbed. Take a moment to get settled.
Once you’re comfortable, let me know, and we can move on to the next step.</t>
  </si>
  <si>
    <t>2024-08-04T06:45:01.708Z</t>
  </si>
  <si>
    <t>ObjectId(66af236eee95d500a8e031c7)</t>
  </si>
  <si>
    <t>I’m settled in a comfortable spot now. I’m ready to move on to the next step!</t>
  </si>
  <si>
    <t>2024-08-04T06:45:02.733Z</t>
  </si>
  <si>
    <t>ObjectId(66af236eee95d500a8e031d2)</t>
  </si>
  <si>
    <t>2024-08-04T06:45:02.742Z</t>
  </si>
  <si>
    <t>ObjectId(66af236fee95d500a8e031de)</t>
  </si>
  <si>
    <t>2024-08-04T06:45:03.545Z</t>
  </si>
  <si>
    <t>ObjectId(66af2372ee95d500a8e031ed)</t>
  </si>
  <si>
    <t>2. **Practice deep breathing exercises**: Close your eyes if you feel comfortable doing so. Take a deep breath in through your nose, allowing your abdomen to expand fully. Hold that breath for a moment, and then exhale slowly through your mouth. 
Let’s do this together for a few breaths. Inhale deeply... hold... and exhale slowly. 
Continue this pattern, focusing on your breath. Inhale... hold... and exhale. 
Let me know when you feel ready to move on to the next step.</t>
  </si>
  <si>
    <t>2024-08-04T06:45:06.002Z</t>
  </si>
  <si>
    <t>ObjectId(66af2372ee95d500a8e03201)</t>
  </si>
  <si>
    <t>Okay, I’m focusing on my breath now and following along with the deep breathing. I feel a little more relaxed already. I’m ready to move on to the next step!</t>
  </si>
  <si>
    <t>2024-08-04T06:45:06.827Z</t>
  </si>
  <si>
    <t>ObjectId(66af2372ee95d500a8e0320c)</t>
  </si>
  <si>
    <t>2024-08-04T06:45:06.832Z</t>
  </si>
  <si>
    <t>ObjectId(66af2373ee95d500a8e03218)</t>
  </si>
  <si>
    <t>2024-08-04T06:45:07.951Z</t>
  </si>
  <si>
    <t>ObjectId(66af2376ee95d500a8e03227)</t>
  </si>
  <si>
    <t>3. **Progressive muscle relaxation**: Now, let’s focus on tensing and then relaxing each muscle group in your body. 
Start with your toes. Tense the muscles in your toes for a few seconds... and now relax them. 
Next, move to your feet. Tense the muscles in your feet... and relax. 
Now, let’s go to your calves. Tense your calf muscles... and relax. 
Continue this process, moving up through your body: tense your thighs, your abdomen, your arms, your shoulders, and finally your face. 
Take your time with each muscle group, and let me know when you’re ready to move on to the next step.</t>
  </si>
  <si>
    <t>2024-08-04T06:45:10.798Z</t>
  </si>
  <si>
    <t>ObjectId(66af2378ee95d500a8e0323b)</t>
  </si>
  <si>
    <t>I’m working through the progressive muscle relaxation now. I’m tensing and then relaxing each muscle group, and it feels nice to release that tension. I’m ready to move on to the next step when you are!</t>
  </si>
  <si>
    <t>2024-08-04T06:45:12.507Z</t>
  </si>
  <si>
    <t>ObjectId(66af2378ee95d500a8e03246)</t>
  </si>
  <si>
    <t>2024-08-04T06:45:12.510Z</t>
  </si>
  <si>
    <t>ObjectId(66af2379ee95d500a8e03252)</t>
  </si>
  <si>
    <t>2024-08-04T06:45:13.376Z</t>
  </si>
  <si>
    <t>ObjectId(66af237cee95d500a8e03261)</t>
  </si>
  <si>
    <t>4. **Guided imagery or visualization**: Now that you’re feeling more relaxed, let’s create a calming mental image. 
Take a moment to think of a place that makes you feel peaceful and happy. It could be a beach, a forest, a cozy room, or anywhere else that brings you comfort. 
Once you have that place in mind, try to visualize it as vividly as possible. What do you see? What sounds do you hear? What scents are in the air? 
Allow yourself to immerse in this scene, feeling the calmness wash over you. Take your time, and let me know when you’re ready to move on to the final step.</t>
  </si>
  <si>
    <t>2024-08-04T06:45:16.961Z</t>
  </si>
  <si>
    <t>ObjectId(66af237eee95d500a8e03275)</t>
  </si>
  <si>
    <t>I've chosen a peaceful beach for my visualization. I can see the blue waves gently rolling in, hear the sound of the water, and feel the warmth of the sun on my skin. It’s so calming, and I feel myself relaxing even more. I'm really immersing myself in this scene. I'm ready to move on to the final step!</t>
  </si>
  <si>
    <t>2024-08-04T06:45:18.367Z</t>
  </si>
  <si>
    <t>ObjectId(66af237eee95d500a8e03280)</t>
  </si>
  <si>
    <t>2024-08-04T06:45:18.373Z</t>
  </si>
  <si>
    <t>ObjectId(66af237fee95d500a8e0328c)</t>
  </si>
  <si>
    <t>2024-08-04T06:45:19.283Z</t>
  </si>
  <si>
    <t>ObjectId(66af2381ee95d500a8e0329b)</t>
  </si>
  <si>
    <t>5. **Mindfulness meditation**: Now, let’s focus on the present moment. Continue to visualize your peaceful beach scene, but also bring your attention to your breath. 
Notice the rhythm of your breathing—how it feels as you inhale and exhale. If your mind starts to wander, gently bring it back to your breath and the calming image of the beach. 
Take a few moments to just be in this space, feeling the relaxation and peace surrounding you. 
When you feel ready, you can slowly start to bring your awareness back to the present moment. Let me know when you’re ready to conclude the exercise.</t>
  </si>
  <si>
    <t>2024-08-04T06:45:21.775Z</t>
  </si>
  <si>
    <t>ObjectId(66af2383ee95d500a8e032af)</t>
  </si>
  <si>
    <t>I’m focusing on both my breath and the beach scene right now. It feels really calming to just be in this moment without any distractions. I can feel the relaxation washing over me. I think I'm ready to conclude the exercise now!</t>
  </si>
  <si>
    <t>2024-08-04T06:45:23.076Z</t>
  </si>
  <si>
    <t>ObjectId(66af2383ee95d500a8e032ba)</t>
  </si>
  <si>
    <t>2024-08-04T06:45:23.083Z</t>
  </si>
  <si>
    <t>ObjectId(66af2383ee95d500a8e032c6)</t>
  </si>
  <si>
    <t>2024-08-04T06:45:23.834Z</t>
  </si>
  <si>
    <t>ObjectId(66af2383ee95d500a8e032d6)</t>
  </si>
  <si>
    <t>2024-08-04T06:45:23.840Z</t>
  </si>
  <si>
    <t>ObjectId(66af2386ee95d500a8e032e4)</t>
  </si>
  <si>
    <t>2024-08-04T06:45:26.063Z</t>
  </si>
  <si>
    <t>ObjectId(66af2386ee95d500a8e032f2)</t>
  </si>
  <si>
    <t>2024-08-04T06:45:26.069Z</t>
  </si>
  <si>
    <t>ObjectId(66af2389ee95d500a8e032f9)</t>
  </si>
  <si>
    <t>I'm glad to hear that you found the exercise calming, Nancy! 
To summarize our session today: We explored the feelings of being overwhelmed and the pressures you're facing in your relationships and work. We discussed your emotions, triggers, and what you've tried so far. Then, we went through a relaxation exercise that included deep breathing, progressive muscle relaxation, guided imagery, and mindfulness meditation.
Do you have any more questions or is there anything else you would like to discuss before we finish our session?</t>
  </si>
  <si>
    <t>2024-08-04T06:45:29.008Z</t>
  </si>
  <si>
    <t>ObjectId(66af238aee95d500a8e0330f)</t>
  </si>
  <si>
    <t>Instructions completed: no
The therapist did not ask the patient if they understood the exercise or if they had any questions about it before conducting the exercise.
Last message coherent: yes</t>
  </si>
  <si>
    <t>2024-08-04T06:45:30.074Z</t>
  </si>
  <si>
    <t>ObjectId(66af238bee95d500a8e0331c)</t>
  </si>
  <si>
    <t>No, I don’t have any more questions right now. I really appreciate the time we spent on this relaxation exercise; it helped me feel a bit lighter. I think I need to reflect on everything we talked about during our session. Thank you for your support!</t>
  </si>
  <si>
    <t>2024-08-04T06:45:31.375Z</t>
  </si>
  <si>
    <t>ObjectId(66af238bee95d500a8e03327)</t>
  </si>
  <si>
    <t>2024-08-04T06:45:31.383Z</t>
  </si>
  <si>
    <t>ObjectId(66af238cee95d500a8e03333)</t>
  </si>
  <si>
    <t>2024-08-04T06:45:32.121Z</t>
  </si>
  <si>
    <t>ObjectId(66af238cee95d500a8e03343)</t>
  </si>
  <si>
    <t>2024-08-04T06:45:32.125Z</t>
  </si>
  <si>
    <t>ObjectId(66af238eee95d500a8e0334b)</t>
  </si>
  <si>
    <t>I'm glad to hear that the relaxation exercise helped you feel a bit lighter, Nancy. It's important to take time to reflect on everything we've discussed.
If you ever have more questions or need further support, please know that I'm here for you. I wish you well as you continue to navigate through your feelings and challenges. 
Take care, and goodbye for now!</t>
  </si>
  <si>
    <t>2024-08-04T06:45:34.255Z</t>
  </si>
  <si>
    <t>ObjectId(66af238fee95d500a8e03361)</t>
  </si>
  <si>
    <t>2024-08-04T06:45:35.214Z</t>
  </si>
  <si>
    <t>ObjectId(66af238fee95d500a8e03387)</t>
  </si>
  <si>
    <t>2024-08-04T06:45:35.233Z</t>
  </si>
  <si>
    <t>ObjectId(66af238fee95d500a8e03390)</t>
  </si>
  <si>
    <t>2024-08-04T06:45:35.235Z</t>
  </si>
  <si>
    <t>ObjectId(66af2390ee95d500a8e0339c)</t>
  </si>
  <si>
    <t>2024-08-04T06:45:36.007Z</t>
  </si>
  <si>
    <t>ObjectId(66af2390ee95d500a8e033ab)</t>
  </si>
  <si>
    <t>2024-08-04T06:45:36.828Z</t>
  </si>
  <si>
    <t>ObjectId(66af2391ee95d500a8e033bf)</t>
  </si>
  <si>
    <t>Hi Dr. Smith! I'm feeling a bit overwhelmed, to be honest. There’s a lot going on in my life right now—between my job and my relationships, it feels like I’m constantly juggling things. It's hard to focus on just one thing. How about you?</t>
  </si>
  <si>
    <t>2024-08-04T06:45:37.880Z</t>
  </si>
  <si>
    <t>ObjectId(66af2391ee95d500a8e033ca)</t>
  </si>
  <si>
    <t>2024-08-04T06:45:37.883Z</t>
  </si>
  <si>
    <t>ObjectId(66af2392ee95d500a8e033d6)</t>
  </si>
  <si>
    <t>2024-08-04T06:45:38.638Z</t>
  </si>
  <si>
    <t>ObjectId(66af2393ee95d500a8e033e5)</t>
  </si>
  <si>
    <t>Thank you for sharing that with me. It sounds like you have a lot on your plate right now. Before we dive deeper into that, what name do you prefer to be called by?</t>
  </si>
  <si>
    <t>2024-08-04T06:45:39.482Z</t>
  </si>
  <si>
    <t>ObjectId(66af2394ee95d500a8e033f9)</t>
  </si>
  <si>
    <t>You can just call me Nancy. It's nice to meet you, Dr. Smith! I appreciate you asking.</t>
  </si>
  <si>
    <t>2024-08-04T06:45:40.081Z</t>
  </si>
  <si>
    <t>ObjectId(66af2394ee95d500a8e03404)</t>
  </si>
  <si>
    <t>2024-08-04T06:45:40.084Z</t>
  </si>
  <si>
    <t>ObjectId(66af2395ee95d500a8e03410)</t>
  </si>
  <si>
    <t>2024-08-04T06:45:41.296Z</t>
  </si>
  <si>
    <t>ObjectId(66af2396ee95d500a8e0341f)</t>
  </si>
  <si>
    <t>It's great to meet you too, Nancy! I'm glad you feel comfortable sharing your name with me. Do you have any questions about the service or about me that you'd like to ask?</t>
  </si>
  <si>
    <t>2024-08-04T06:45:42.151Z</t>
  </si>
  <si>
    <t>ObjectId(66af2397ee95d500a8e03433)</t>
  </si>
  <si>
    <t>Not really, I think I understand how this works. I guess I just want to figure out how to manage all this stress and the relationships that are making me feel trapped. So I’m ready to dive into that whenever you are!</t>
  </si>
  <si>
    <t>2024-08-04T06:45:43.180Z</t>
  </si>
  <si>
    <t>ObjectId(66af2397ee95d500a8e0343e)</t>
  </si>
  <si>
    <t>2024-08-04T06:45:43.189Z</t>
  </si>
  <si>
    <t>ObjectId(66af2397ee95d500a8e0344a)</t>
  </si>
  <si>
    <t>2024-08-04T06:45:43.853Z</t>
  </si>
  <si>
    <t>ObjectId(66af2397ee95d500a8e0345a)</t>
  </si>
  <si>
    <t>2024-08-04T06:45:43.865Z</t>
  </si>
  <si>
    <t>ObjectId(66af2399ee95d500a8e03468)</t>
  </si>
  <si>
    <t>2024-08-04T06:45:45.949Z</t>
  </si>
  <si>
    <t>ObjectId(66af2399ee95d500a8e03476)</t>
  </si>
  <si>
    <t>2024-08-04T06:45:45.961Z</t>
  </si>
  <si>
    <t>ObjectId(66af239bee95d500a8e0347d)</t>
  </si>
  <si>
    <t>I'm glad to hear that you're ready to dive in, Nancy. Let's start by checking in a bit more. How are you doing today, aside from feeling overwhelmed?</t>
  </si>
  <si>
    <t>2024-08-04T06:45:47.479Z</t>
  </si>
  <si>
    <t>ObjectId(66af239bee95d500a8e03493)</t>
  </si>
  <si>
    <t>2024-08-04T06:45:47.998Z</t>
  </si>
  <si>
    <t>ObjectId(66af239dee95d500a8e034a0)</t>
  </si>
  <si>
    <t>Well, aside from the overwhelm, I guess I’m feeling a bit frustrated and stuck. There are moments when I feel happy, but whenever I think about my relationship with Morrison or the tension with Connie, it really brings me down. I just want to feel more in control of my life, you know?</t>
  </si>
  <si>
    <t>2024-08-04T06:45:49.328Z</t>
  </si>
  <si>
    <t>ObjectId(66af239dee95d500a8e034ab)</t>
  </si>
  <si>
    <t>2024-08-04T06:45:49.336Z</t>
  </si>
  <si>
    <t>ObjectId(66af239dee95d500a8e034b7)</t>
  </si>
  <si>
    <t>2024-08-04T06:45:49.972Z</t>
  </si>
  <si>
    <t>ObjectId(66af239fee95d500a8e034c6)</t>
  </si>
  <si>
    <t>It sounds like you're experiencing a lot of conflicting emotions, Nancy. Feeling frustrated and stuck can be really tough, especially when it involves important relationships. It's understandable that you want to regain a sense of control. Can you tell me more about what specifically makes you feel stuck in your relationship with Morrison and the tension with Connie?</t>
  </si>
  <si>
    <t>2024-08-04T06:45:51.793Z</t>
  </si>
  <si>
    <t>ObjectId(66af23a1ee95d500a8e034da)</t>
  </si>
  <si>
    <t>Sure. With Morrison, it's hard because we just broke up, but he keeps calling and trying to spend time with me. I feel guilty for wanting to cut ties completely, but at the same time, I know I need to move on. It's like I can't fully let go when he's still trying to be in my life. 
As for Connie, she's really great, but I feel like she wants to spend more time together than I can handle right now. I love her as a friend, but I also need space to breathe and focus on other things. I don't want to hurt her feelings, but I feel overwhelmed by her expectations. It just all feels like too much sometimes.</t>
  </si>
  <si>
    <t>2024-08-04T06:45:53.396Z</t>
  </si>
  <si>
    <t>ObjectId(66af23a1ee95d500a8e034e5)</t>
  </si>
  <si>
    <t>2024-08-04T06:45:53.398Z</t>
  </si>
  <si>
    <t>ObjectId(66af23a2ee95d500a8e034f1)</t>
  </si>
  <si>
    <t>2024-08-04T06:45:54.028Z</t>
  </si>
  <si>
    <t>ObjectId(66af23a3ee95d500a8e03500)</t>
  </si>
  <si>
    <t>It sounds like you're in a really challenging position with both Morrison and Connie. It's completely normal to feel guilty about wanting to create distance, especially when it comes to people you care about. It’s important to prioritize your own well-being, though, and it seems like you’re trying to find that balance.
Given everything you’ve shared, would you like to first further explore these problems, or would you prefer to learn a CBT exercise right away?</t>
  </si>
  <si>
    <t>2024-08-04T06:45:55.467Z</t>
  </si>
  <si>
    <t>ObjectId(66af23a4ee95d500a8e03514)</t>
  </si>
  <si>
    <t>I think I’d like to explore the problems a bit more first. It feels like I need to untangle my thoughts and feelings about Morrison and Connie before trying any exercises. I just want to better understand how I can handle these situations.</t>
  </si>
  <si>
    <t>2024-08-04T06:45:56.373Z</t>
  </si>
  <si>
    <t>ObjectId(66af23a4ee95d500a8e0351f)</t>
  </si>
  <si>
    <t>2024-08-04T06:45:56.377Z</t>
  </si>
  <si>
    <t>ObjectId(66af23a5ee95d500a8e0352b)</t>
  </si>
  <si>
    <t>2024-08-04T06:45:57.100Z</t>
  </si>
  <si>
    <t>ObjectId(66af23a5ee95d500a8e0353b)</t>
  </si>
  <si>
    <t>2024-08-04T06:45:57.105Z</t>
  </si>
  <si>
    <t>ObjectId(66af23a9ee95d500a8e03549)</t>
  </si>
  <si>
    <t>2024-08-04T06:46:01.711Z</t>
  </si>
  <si>
    <t>ObjectId(66af23a9ee95d500a8e03557)</t>
  </si>
  <si>
    <t>2024-08-04T06:46:01.723Z</t>
  </si>
  <si>
    <t>ObjectId(66af23aaee95d500a8e0355e)</t>
  </si>
  <si>
    <t>Let's dive deeper into your feelings about these situations. Can you further describe the main issue you are experiencing with Morrison and Connie?</t>
  </si>
  <si>
    <t>2024-08-04T06:46:02.871Z</t>
  </si>
  <si>
    <t>ObjectId(66af23abee95d500a8e03574)</t>
  </si>
  <si>
    <t>2024-08-04T06:46:03.454Z</t>
  </si>
  <si>
    <t>ObjectId(66af23adee95d500a8e03581)</t>
  </si>
  <si>
    <t>With Morrison, the main issue is that part of me still cares for him, even if I know breaking up was the right choice. His calls and attempts to hang out make it so tempting to fall back into the familiar, but I worry that I'm just prolonging the pain. I feel like I'm stuck in this cycle—half-heartedly trying to move on while he holds on.
As for Connie, the main issue is the feeling of being overwhelmed. I love that she wants to be close, but I also feel smothered at times. It’s like I can't find a way to set boundaries without feeling guilty or hurting her. I get anxious thinking about disappointing her, but I also crave some independence. It’s confusing, and I don't want to push her away while trying to find my own space.</t>
  </si>
  <si>
    <t>2024-08-04T06:46:05.809Z</t>
  </si>
  <si>
    <t>ObjectId(66af23adee95d500a8e0358c)</t>
  </si>
  <si>
    <t>2024-08-04T06:46:05.817Z</t>
  </si>
  <si>
    <t>ObjectId(66af23aeee95d500a8e03598)</t>
  </si>
  <si>
    <t>2024-08-04T06:46:06.628Z</t>
  </si>
  <si>
    <t>ObjectId(66af23b0ee95d500a8e035a7)</t>
  </si>
  <si>
    <t>Thank you for sharing that, Nancy. It sounds like you're feeling a strong pull between wanting to move on from Morrison while still caring for him, which creates a cycle of confusion and pain. With Connie, it seems like you're struggling to find a balance between maintaining your friendship and asserting your need for space, which is understandably causing you anxiety.
How does this issue affect your daily life?</t>
  </si>
  <si>
    <t>2024-08-04T06:46:08.056Z</t>
  </si>
  <si>
    <t>ObjectId(66af23b3ee95d500a8e035bb)</t>
  </si>
  <si>
    <t>It affects my daily life quite a bit. With Morrison, every time my phone rings, I feel a knot in my stomach. I dread the possibility of him wanting to talk about our relationship again, and it distracts me from work and other things I enjoy. I find it hard to concentrate, and I often think about the what-ifs, which just leads to more confusion.
With Connie, I feel a constant pressure to make plans or spend time together, even when I’m worn out or overwhelmed. I sometimes avoid her messages or make excuses to take a break, which makes me feel guilty afterward. It’s all just weighing heavy on my mind, affecting my mood and making me feel like I can't breathe. I want to be there for them, but I also need to prioritize my own happiness. It’s a lot to manage!</t>
  </si>
  <si>
    <t>2024-08-04T06:46:11.032Z</t>
  </si>
  <si>
    <t>ObjectId(66af23b3ee95d500a8e035c6)</t>
  </si>
  <si>
    <t>2024-08-04T06:46:11.038Z</t>
  </si>
  <si>
    <t>ObjectId(66af23b3ee95d500a8e035d2)</t>
  </si>
  <si>
    <t>2024-08-04T06:46:11.601Z</t>
  </si>
  <si>
    <t>ObjectId(66af23b4ee95d500a8e035e1)</t>
  </si>
  <si>
    <t>It sounds like both situations are significantly impacting your daily life, Nancy. With Morrison, the anxiety around his calls is distracting you from your work and leading to a cycle of overthinking. With Connie, the pressure to maintain the friendship is causing you to feel guilty and overwhelmed, which is affecting your mood and sense of well-being.
Are there any specific triggers that worsen these issues for you?</t>
  </si>
  <si>
    <t>2024-08-04T06:46:12.958Z</t>
  </si>
  <si>
    <t>ObjectId(66af23b7ee95d500a8e035f5)</t>
  </si>
  <si>
    <t>Yes, definitely. For Morrison, any time I see a message or a missed call from him, it sets off a wave of anxiety. It makes me replay our past relationship in my head, bringing up all those old feelings, and I start questioning whether I made the right decision. Then I just spiral into that confusion again.
As for Connie, I think when I see her being really excited to hang out or when she talks about her plans for us, it makes me feel guilty if I'm not feeling up to it. Sometimes I just want to be alone to recharge, but then I feel bad for not meeting her expectations. Those moments tend to trigger my feelings of being trapped and unsure of how to express my needs without hurting her. It’s like I’m stuck between wanting space and not wanting to disappoint her.</t>
  </si>
  <si>
    <t>2024-08-04T06:46:15.127Z</t>
  </si>
  <si>
    <t>ObjectId(66af23b7ee95d500a8e03600)</t>
  </si>
  <si>
    <t>2024-08-04T06:46:15.132Z</t>
  </si>
  <si>
    <t>ObjectId(66af23b7ee95d500a8e0360c)</t>
  </si>
  <si>
    <t>2024-08-04T06:46:15.932Z</t>
  </si>
  <si>
    <t>ObjectId(66af23b9ee95d500a8e0361b)</t>
  </si>
  <si>
    <t>Thank you for sharing that, Nancy. To summarize what you've told me:
1. With Morrison, you feel a wave of anxiety whenever you see a message or missed call from him, which triggers old feelings and leads you to question your decision to break up. This creates a cycle of confusion and overthinking.
2. With Connie, her excitement about spending time together makes you feel guilty when you're not up for it. You want to recharge and have your own space, but you worry about disappointing her and struggle to express your needs without hurting her feelings.
Does this summary accurately capture what you've shared? If there's anything you'd like to add or change, please let me know!</t>
  </si>
  <si>
    <t>2024-08-04T06:46:17.988Z</t>
  </si>
  <si>
    <t>ObjectId(66af23bbee95d500a8e0362f)</t>
  </si>
  <si>
    <t>Yes, that summary captures everything really well! I appreciate how you laid it out like that—it makes my feelings seem clearer. It’s nice to feel understood. I think it really highlights how much pressure I’m under from both sides. I just want to find a way to navigate these relationships without feeling so overwhelmed or guilty.</t>
  </si>
  <si>
    <t>2024-08-04T06:46:19.841Z</t>
  </si>
  <si>
    <t>ObjectId(66af23bbee95d500a8e0363a)</t>
  </si>
  <si>
    <t>2024-08-04T06:46:19.848Z</t>
  </si>
  <si>
    <t>ObjectId(66af23bdee95d500a8e03646)</t>
  </si>
  <si>
    <t>2024-08-04T06:46:21.367Z</t>
  </si>
  <si>
    <t>ObjectId(66af23bdee95d500a8e03656)</t>
  </si>
  <si>
    <t>2024-08-04T06:46:21.372Z</t>
  </si>
  <si>
    <t>ObjectId(66af23bfee95d500a8e03664)</t>
  </si>
  <si>
    <t>2024-08-04T06:46:23.931Z</t>
  </si>
  <si>
    <t>ObjectId(66af23bfee95d500a8e03672)</t>
  </si>
  <si>
    <t>2024-08-04T06:46:23.939Z</t>
  </si>
  <si>
    <t>ObjectId(66af23c2ee95d500a8e03679)</t>
  </si>
  <si>
    <t>I'm glad to hear that the summary resonated with you, Nancy. It sounds like you're looking for ways to navigate these relationships without feeling overwhelmed or guilty. 
One approach that might help is to explore some Cognitive Behavioral Therapy (CBT) exercises. Based on what you've shared, I think a couple of options could be beneficial for you:
1. **Thought Record**: This exercise helps challenge and reframe negative thoughts, which could be useful for managing the anxiety and guilt you're feeling.
2. **Behavioral Activation**: This exercise focuses on scheduling activities that you enjoy, which might help you reclaim some of your time and energy for yourself.
3. **Relaxation Techniques**: This exercise can help reduce stress and anxiety, providing you with tools to feel more grounded.
Which of these exercises would you like to explore further?</t>
  </si>
  <si>
    <t>2024-08-04T06:46:26.528Z</t>
  </si>
  <si>
    <t>ObjectId(66af23c5ee95d500a8e0368f)</t>
  </si>
  <si>
    <t>Instructions completed: no
The therapist did not complete Task 3a as they did not ask the patient about what they have tried so far to address the issue and what emotions they feel when the issue arises. They also did not complete Task 3b as they did not ask the patient to confirm the summary of their input.
Last message coherent: yes</t>
  </si>
  <si>
    <t>2024-08-04T06:46:29.199Z</t>
  </si>
  <si>
    <t>ObjectId(66af23c6ee95d500a8e0369c)</t>
  </si>
  <si>
    <t>While all of those sound helpful in their own way, I think I’d like to start with the Thought Record. It feels like I really need to tackle my negative thoughts and get a better perspective on them, especially regarding Morrison and Connie. Let’s do that!</t>
  </si>
  <si>
    <t>2024-08-04T06:46:30.287Z</t>
  </si>
  <si>
    <t>ObjectId(66af23c6ee95d500a8e036a7)</t>
  </si>
  <si>
    <t>2024-08-04T06:46:30.295Z</t>
  </si>
  <si>
    <t>ObjectId(66af23c7ee95d500a8e036b3)</t>
  </si>
  <si>
    <t>2024-08-04T06:46:31.309Z</t>
  </si>
  <si>
    <t>ObjectId(66af23c7ee95d500a8e036c3)</t>
  </si>
  <si>
    <t>2024-08-04T06:46:31.325Z</t>
  </si>
  <si>
    <t>ObjectId(66af23ccee95d500a8e036d1)</t>
  </si>
  <si>
    <t>2024-08-04T06:46:36.217Z</t>
  </si>
  <si>
    <t>ObjectId(66af23ccee95d500a8e036df)</t>
  </si>
  <si>
    <t>2024-08-04T06:46:36.223Z</t>
  </si>
  <si>
    <t>ObjectId(66af23cfee95d500a8e036e6)</t>
  </si>
  <si>
    <t>Great choice, Nancy! The Thought Record exercise can be a powerful tool for challenging and reframing negative thoughts. Here’s how it works:
1. **Identify a distressing thought**: Think of a specific thought that’s been bothering you, particularly related to Morrison or Connie.
2. **Write down the thought**: Jot it down so you can see it clearly.
3. **Note the emotion and intensity**: Identify what emotion you feel when you have this thought and rate its intensity on a scale from 0 to 10.
4. **Challenge the thought**: Look for evidence for and against this thought. What facts support it? What facts contradict it?
5. **Reframe the thought**: Based on the evidence, try to create a more balanced perspective.
6. **Note the new emotion and intensity**: After reframing, identify how you feel now and rate that intensity.
Do you understand the steps involved in this exercise, or do you have any questions about it?</t>
  </si>
  <si>
    <t>2024-08-04T06:46:39.532Z</t>
  </si>
  <si>
    <t>ObjectId(66af23d0ee95d500a8e036fc)</t>
  </si>
  <si>
    <t>2024-08-04T06:46:40.476Z</t>
  </si>
  <si>
    <t>ObjectId(66af23d1ee95d500a8e03709)</t>
  </si>
  <si>
    <t xml:space="preserve">I think I understand the steps, but I have a question about how to challenge the thought. What should I do if I can’t find evidence against the thought? It’s sometimes hard for me to see things from a different angle. </t>
  </si>
  <si>
    <t>2024-08-04T06:46:41.531Z</t>
  </si>
  <si>
    <t>ObjectId(66af23d1ee95d500a8e03714)</t>
  </si>
  <si>
    <t>2024-08-04T06:46:41.541Z</t>
  </si>
  <si>
    <t>ObjectId(66af23d2ee95d500a8e03720)</t>
  </si>
  <si>
    <t>2024-08-04T06:46:42.273Z</t>
  </si>
  <si>
    <t>ObjectId(66af23d5ee95d500a8e0372f)</t>
  </si>
  <si>
    <t>That's a great question, Nancy. When challenging a thought, it can be tough to find evidence against it, especially if the thought feels very real or valid. Here are a few strategies you can use:
1. **Consider alternative explanations**: Ask yourself if there could be other reasons for the situation that you might not have considered.
2. **Look for exceptions**: Think about times when the thought wasn't true or when things turned out differently than you expected.
3. **Seek feedback**: Sometimes talking to a trusted friend or family member can provide a different perspective that you might not see on your own.
4. **Focus on the bigger picture**: Ask yourself how much this thought really matters in the grand scheme of things. Will it matter in a week, a month, or a year?
5. **Use "what if" scenarios**: Consider what you would say to a friend if they were having the same thought. This can help you step outside of your own perspective.
If you still find it challenging, that's okay! The goal is to practice and gradually become more comfortable with the process. Are you ready to start the exercise now? If so, let's begin with the first step: Can you identify a distressing thought related to Morrison or Connie?</t>
  </si>
  <si>
    <t>2024-08-04T06:46:45.239Z</t>
  </si>
  <si>
    <t>ObjectId(66af23d6ee95d500a8e03743)</t>
  </si>
  <si>
    <t>Yes, I think I can identify a distressing thought. For Morrison, it would be something like, "What if I made a huge mistake breaking up with him?" This thought really weighs on me sometimes. 
So, I’d write that down, right? And then move on to identifying the emotion and its intensity?</t>
  </si>
  <si>
    <t>2024-08-04T06:46:46.413Z</t>
  </si>
  <si>
    <t>ObjectId(66af23d6ee95d500a8e0374e)</t>
  </si>
  <si>
    <t>2024-08-04T06:46:46.419Z</t>
  </si>
  <si>
    <t>ObjectId(66af23d7ee95d500a8e0375a)</t>
  </si>
  <si>
    <t>2024-08-04T06:46:47.188Z</t>
  </si>
  <si>
    <t>ObjectId(66af23d8ee95d500a8e03769)</t>
  </si>
  <si>
    <t>Yes, exactly! You've identified a distressing thought: "What if I made a huge mistake breaking up with him?" Now, go ahead and write that down. 
Next, let's move on to the emotion associated with this thought. What emotion do you feel when you think this, and how intense is that feeling on a scale from 0 to 10?</t>
  </si>
  <si>
    <t>2024-08-04T06:46:48.612Z</t>
  </si>
  <si>
    <t>ObjectId(66af23d9ee95d500a8e0377d)</t>
  </si>
  <si>
    <t>When I think "What if I made a huge mistake breaking up with him?" I feel a mix of anxiety and regret. I'd say the intensity of that feeling is around an 8. It hits me really hard because I start to doubt my decision.</t>
  </si>
  <si>
    <t>2024-08-04T06:46:49.570Z</t>
  </si>
  <si>
    <t>ObjectId(66af23d9ee95d500a8e03788)</t>
  </si>
  <si>
    <t>2024-08-04T06:46:49.572Z</t>
  </si>
  <si>
    <t>ObjectId(66af23daee95d500a8e03794)</t>
  </si>
  <si>
    <t>2024-08-04T06:46:50.346Z</t>
  </si>
  <si>
    <t>ObjectId(66af23dcee95d500a8e037a3)</t>
  </si>
  <si>
    <t>You've done a great job identifying the emotion and its intensity. So, to summarize:
- **Distressing Thought**: "What if I made a huge mistake breaking up with him?"
- **Emotion**: A mix of anxiety and regret.
- **Intensity**: 8 out of 10.
Now, let's move on to the next step: challenging the thought. 
What evidence do you have that supports this thought? And what evidence do you have against it? Take your time to think about both sides.</t>
  </si>
  <si>
    <t>2024-08-04T06:46:52.142Z</t>
  </si>
  <si>
    <t>ObjectId(66af23dfee95d500a8e037b7)</t>
  </si>
  <si>
    <t>Okay, let me think...
**Evidence supporting the thought**:
- I still have feelings for him, and sometimes I wonder if I rushed into the breakup.
- Our relationship had some good moments, and I miss those times.
- I’ve heard from friends that he’s been upset, which makes me feel guilty.
**Evidence against the thought**:
- The relationship was causing me a lot of stress, and I often felt trapped.
- We had different goals and values, which would have made it hard to sustain a long-term relationship.
- It was a difficult decision, but I made it because I thought it was best for my well-being.
Going back and forth on this is tough! But I can see that while I still care for him, there were significant reasons for the breakup.</t>
  </si>
  <si>
    <t>2024-08-04T06:46:55.116Z</t>
  </si>
  <si>
    <t>ObjectId(66af23dfee95d500a8e037c2)</t>
  </si>
  <si>
    <t>2024-08-04T06:46:55.123Z</t>
  </si>
  <si>
    <t>ObjectId(66af23dfee95d500a8e037ce)</t>
  </si>
  <si>
    <t>2024-08-04T06:46:55.872Z</t>
  </si>
  <si>
    <t>ObjectId(66af23e2ee95d500a8e037dd)</t>
  </si>
  <si>
    <t>You've done an excellent job identifying both the supporting and opposing evidence for your thought. Here's a summary of what you've found:
**Evidence Supporting the Thought**:
- You still have feelings for him and wonder if you rushed into the breakup.
- You miss the good moments from the relationship.
- Hearing that he’s been upset makes you feel guilty.
**Evidence Against the Thought**:
- The relationship was causing you a lot of stress, and you often felt trapped.
- You had different goals and values, making it hard to sustain a long-term relationship.
- You made the decision because you believed it was best for your well-being.
Now, let's move on to the next step: reframing the thought. Based on the evidence you've gathered, how can you reframe your original thought into a more balanced perspective? What would you say to yourself to help shift your thinking?</t>
  </si>
  <si>
    <t>2024-08-04T06:46:58.256Z</t>
  </si>
  <si>
    <t>ObjectId(66af23e3ee95d500a8e037f1)</t>
  </si>
  <si>
    <t>I think a more balanced perspective could be something like, "While I have feelings for Morrison, breaking up was a tough decision that I made for my own well-being. We had our good times, but the relationship was also causing me stress, and I need to prioritize my happiness and mental health." 
Maybe I could also remind myself that it's okay to miss the good moments, but that doesn’t negate the reasons I decided to end it. I have to trust that I made the right decision for myself at that time. How does that sound?</t>
  </si>
  <si>
    <t>2024-08-04T06:46:59.763Z</t>
  </si>
  <si>
    <t>ObjectId(66af23e3ee95d500a8e037fc)</t>
  </si>
  <si>
    <t>2024-08-04T06:46:59.769Z</t>
  </si>
  <si>
    <t>ObjectId(66af23e4ee95d500a8e03808)</t>
  </si>
  <si>
    <t>2024-08-04T06:47:00.461Z</t>
  </si>
  <si>
    <t>ObjectId(66af23e6ee95d500a8e03817)</t>
  </si>
  <si>
    <t>That sounds like a very balanced and thoughtful reframe! You've acknowledged your feelings for Morrison while also recognizing the valid reasons for your decision to break up. It's important to prioritize your happiness and mental health, and reminding yourself that it's okay to miss the good moments without negating your reasons for ending the relationship is a healthy perspective.
Now, let's move on to the final step: noting the new emotion and intensity. After reframing your thought, how do you feel now, and what would you rate that intensity on a scale from 0 to 10?</t>
  </si>
  <si>
    <t>2024-08-04T06:47:02.329Z</t>
  </si>
  <si>
    <t>ObjectId(66af23e7ee95d500a8e0382b)</t>
  </si>
  <si>
    <t>After reframing my thought, I feel a bit lighter and more at peace. I think my anxiety has gone down to about a 4. It’s still there, but it's not as intense now that I've put things into perspective. I feel a sense of relief in recognizing that I made the decision for my own well-being, and that helps me feel more confident in my choice.</t>
  </si>
  <si>
    <t>2024-08-04T06:47:03.757Z</t>
  </si>
  <si>
    <t>ObjectId(66af23e7ee95d500a8e03836)</t>
  </si>
  <si>
    <t>2024-08-04T06:47:03.759Z</t>
  </si>
  <si>
    <t>ObjectId(66af23eaee95d500a8e03842)</t>
  </si>
  <si>
    <t>2024-08-04T06:47:06.369Z</t>
  </si>
  <si>
    <t>ObjectId(66af23eaee95d500a8e03852)</t>
  </si>
  <si>
    <t>2024-08-04T06:47:06.375Z</t>
  </si>
  <si>
    <t>ObjectId(66af23ecee95d500a8e03860)</t>
  </si>
  <si>
    <t>2024-08-04T06:47:08.543Z</t>
  </si>
  <si>
    <t>ObjectId(66af23ecee95d500a8e0386e)</t>
  </si>
  <si>
    <t>2024-08-04T06:47:08.549Z</t>
  </si>
  <si>
    <t>ObjectId(66af23efee95d500a8e03875)</t>
  </si>
  <si>
    <t>You've done an excellent job with the Thought Record exercise, Nancy. To summarize what we've discussed today:
1. You identified a distressing thought regarding your breakup with Morrison: "What if I made a huge mistake breaking up with him?"
2. You noted the associated emotions of anxiety and regret, with an intensity of 8.
3. You challenged the thought by examining evidence for and against it, recognizing both your feelings and the valid reasons for your decision.
4. You reframed the thought into a more balanced perspective, acknowledging your feelings while prioritizing your well-being.
5. After reframing, you felt a sense of relief, and your anxiety decreased to a 4.
It's great to see how this exercise has helped you gain perspective and confidence in your decision. 
Do you have any more questions or is there anything else you would like to discuss before we finish our session?</t>
  </si>
  <si>
    <t>2024-08-04T06:47:11.205Z</t>
  </si>
  <si>
    <t>ObjectId(66af23f0ee95d500a8e0388b)</t>
  </si>
  <si>
    <t>2024-08-04T06:47:12.165Z</t>
  </si>
  <si>
    <t>ObjectId(66af23f1ee95d500a8e03898)</t>
  </si>
  <si>
    <t>Thank you, Dr. Smith! I really appreciate your help with this exercise. It’s been really insightful and gives me a better sense of control over my thoughts. I don’t have any more questions about this right now, but I’d love to explore more about setting boundaries with Connie in our next session, if that’s possible. I think it’s something I really need to work on.</t>
  </si>
  <si>
    <t>2024-08-04T06:47:13.607Z</t>
  </si>
  <si>
    <t>ObjectId(66af23f1ee95d500a8e038a3)</t>
  </si>
  <si>
    <t>2024-08-04T06:47:13.615Z</t>
  </si>
  <si>
    <t>ObjectId(66af23f2ee95d500a8e038af)</t>
  </si>
  <si>
    <t>2024-08-04T06:47:14.303Z</t>
  </si>
  <si>
    <t>ObjectId(66af23f2ee95d500a8e038bf)</t>
  </si>
  <si>
    <t>2024-08-04T06:47:14.312Z</t>
  </si>
  <si>
    <t>ObjectId(66af23f4ee95d500a8e038c7)</t>
  </si>
  <si>
    <t>I'm glad to hear that you found the exercise helpful, Nancy! It's great to see you gaining a better sense of control over your thoughts. 
I’ve noted your interest in exploring boundary-setting with Connie in our next session, and I think that will be a valuable topic to discuss. 
If you don't have any more questions or topics to cover today, I want to express my availability for further support. Take care of yourself, and I look forward to our next session. Goodbye for now!</t>
  </si>
  <si>
    <t>2024-08-04T06:47:16.219Z</t>
  </si>
  <si>
    <t>ObjectId(66af23f5ee95d500a8e038dd)</t>
  </si>
  <si>
    <t>2024-08-04T06:47:17.633Z</t>
  </si>
  <si>
    <t>ObjectId(66af23f5ee95d500a8e03903)</t>
  </si>
  <si>
    <t>2024-08-04T06:47:17.658Z</t>
  </si>
  <si>
    <t>ObjectId(66af23f5ee95d500a8e0390c)</t>
  </si>
  <si>
    <t>2024-08-04T06:47:17.662Z</t>
  </si>
  <si>
    <t>ObjectId(66af23f6ee95d500a8e03914)</t>
  </si>
  <si>
    <t>2024-08-04T06:47:18.533Z</t>
  </si>
  <si>
    <t>ObjectId(66af23f7ee95d500a8e03928)</t>
  </si>
  <si>
    <t>Hi Dr. Smith. I'm feeling pretty low today, honestly. It’s been tough since everything that happened. I’ve been feeling more sad and irritable than usual. Sometimes it feels like I should just be over it by now, but I'm not.</t>
  </si>
  <si>
    <t>2024-08-04T06:47:19.606Z</t>
  </si>
  <si>
    <t>ObjectId(66af23f7ee95d500a8e03933)</t>
  </si>
  <si>
    <t>2024-08-04T06:47:19.608Z</t>
  </si>
  <si>
    <t>ObjectId(66af23f8ee95d500a8e0393b)</t>
  </si>
  <si>
    <t>(THINKING: I have not completed my current section yet.)
Thank you for sharing that with me. It sounds like you're going through a really difficult time, and it's completely okay to feel that way. Before we dive deeper into your feelings, may I ask what name you prefer to be called by?</t>
  </si>
  <si>
    <t>2024-08-04T06:47:20.713Z</t>
  </si>
  <si>
    <t>ObjectId(66af23f9ee95d500a8e0394f)</t>
  </si>
  <si>
    <t>You can just call me Sara. Thank you for asking. I'm just trying to make sense of everything I've been feeling lately.</t>
  </si>
  <si>
    <t>2024-08-04T06:47:21.396Z</t>
  </si>
  <si>
    <t>ObjectId(66af23f9ee95d500a8e0395a)</t>
  </si>
  <si>
    <t>2024-08-04T06:47:21.402Z</t>
  </si>
  <si>
    <t>ObjectId(66af23fbee95d500a8e03962)</t>
  </si>
  <si>
    <t>(THINKING: I have not completed my current section yet.)
Thank you, Sara. I'm glad to know your name. It's important to take the time to understand your feelings, and I'm here to help you with that. Do you have any questions about the service or about me before we continue?</t>
  </si>
  <si>
    <t>2024-08-04T06:47:23.332Z</t>
  </si>
  <si>
    <t>ObjectId(66af23fcee95d500a8e03976)</t>
  </si>
  <si>
    <t>No, I don't have any questions right now. I just really want to talk about how I've been feeling and hopefully find some ways to cope with everything.</t>
  </si>
  <si>
    <t>2024-08-04T06:47:24.037Z</t>
  </si>
  <si>
    <t>ObjectId(66af23fcee95d500a8e03981)</t>
  </si>
  <si>
    <t>2024-08-04T06:47:24.041Z</t>
  </si>
  <si>
    <t>ObjectId(66af23feee95d500a8e03989)</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</si>
  <si>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great to hear that you're ready to talk about your feelings, Sara. Since you've already shared that you're feeling low and want to find ways to cope, let's explore that further. Can you tell me more about what specific feelings or thoughts have been coming up for you lately?</t>
  </si>
  <si>
    <t>2024-08-04T06:47:26.614Z</t>
  </si>
  <si>
    <t>ObjectId(66af23feee95d500a8e0399b)</t>
  </si>
  <si>
    <t>2024-08-04T06:47:26.633Z</t>
  </si>
  <si>
    <t>ObjectId(66af23feee95d500a8e039a2)</t>
  </si>
  <si>
    <t>2024-08-04T06:47:26.640Z</t>
  </si>
  <si>
    <t>ObjectId(66af23ffee95d500a8e039ae)</t>
  </si>
  <si>
    <t>2024-08-04T06:47:27.219Z</t>
  </si>
  <si>
    <t>ObjectId(66af2400ee95d500a8e039bb)</t>
  </si>
  <si>
    <t>Well, I keep having this overwhelming sadness and guilt. I can’t stop thinking about our baby and what she would have been like. I feel like I should have done something differently or that I caused the loss somehow, even though I know that’s not true. I also feel angry when I see other pregnant women or friends with babies, and that makes me feel guilty too. It's all so confusing.</t>
  </si>
  <si>
    <t>2024-08-04T06:47:28.787Z</t>
  </si>
  <si>
    <t>ObjectId(66af2400ee95d500a8e039c6)</t>
  </si>
  <si>
    <t>2024-08-04T06:47:28.794Z</t>
  </si>
  <si>
    <t>ObjectId(66af2402ee95d500a8e039ce)</t>
  </si>
  <si>
    <t>(THINKING: I have not completed my current section yet.)
I'm truly sorry to hear about your loss, Sara. It’s completely understandable to feel overwhelming sadness, guilt, and anger during such a difficult time. Those feelings can be incredibly heavy to carry, and it's important to acknowledge them. 
You mentioned feeling guilty about your thoughts and emotions, especially when you see others with babies. Can you share more about how these feelings affect your daily life?</t>
  </si>
  <si>
    <t>2024-08-04T06:47:30.222Z</t>
  </si>
  <si>
    <t>ObjectId(66af2403ee95d500a8e039e2)</t>
  </si>
  <si>
    <t>These feelings really affect me a lot. I find it hard to enjoy things I used to love, like reading or cooking. I used to love going out with friends, but now I just want to isolate myself. At work, where I used to feel fulfilled, I feel lost and unmotivated. I’m constantly distracted and irritable with my coworkers, which is so unlike me. It’s like I’m physically present, but emotionally, I’m just not there. It's exhausting.</t>
  </si>
  <si>
    <t>2024-08-04T06:47:31.728Z</t>
  </si>
  <si>
    <t>ObjectId(66af2403ee95d500a8e039ed)</t>
  </si>
  <si>
    <t>2024-08-04T06:47:31.731Z</t>
  </si>
  <si>
    <t>ObjectId(66af2405ee95d500a8e039f5)</t>
  </si>
  <si>
    <t>(THINKING: I have not completed my current section yet.)
Thank you for sharing that, Sara. It sounds incredibly challenging to feel so disconnected from the things that once brought you joy and fulfillment. It's understandable that these feelings would impact your work and relationships, leaving you feeling exhausted and unmotivated. 
Given everything you've shared, would you like to further explore your feelings and experiences, or would you prefer to learn a CBT exercise to help you cope with what you're going through?</t>
  </si>
  <si>
    <t>2024-08-04T06:47:33.372Z</t>
  </si>
  <si>
    <t>ObjectId(66af2406ee95d500a8e03a09)</t>
  </si>
  <si>
    <t xml:space="preserve">I appreciate that option, but I don’t really think I want to do a CBT exercise right now. I feel like I need to talk more about my feelings and experiences first. I want to understand them better before trying to shift my thoughts or anything like that. </t>
  </si>
  <si>
    <t>2024-08-04T06:47:34.481Z</t>
  </si>
  <si>
    <t>ObjectId(66af2406ee95d500a8e03a14)</t>
  </si>
  <si>
    <t>2024-08-04T06:47:34.484Z</t>
  </si>
  <si>
    <t>ObjectId(66af240aee95d500a8e03a1c)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</si>
  <si>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completely understand, Sara. It's important to process your feelings before moving on to coping strategies. Let's delve deeper into your experiences. 
Can you further describe the main issue you are experiencing? What do you feel is at the core of your sadness and guilt?</t>
  </si>
  <si>
    <t>2024-08-04T06:47:38.120Z</t>
  </si>
  <si>
    <t>ObjectId(66af240aee95d500a8e03a2e)</t>
  </si>
  <si>
    <t>2024-08-04T06:47:38.130Z</t>
  </si>
  <si>
    <t>ObjectId(66af240aee95d500a8e03a35)</t>
  </si>
  <si>
    <t>2024-08-04T06:47:38.134Z</t>
  </si>
  <si>
    <t>ObjectId(66af240aee95d500a8e03a41)</t>
  </si>
  <si>
    <t>2024-08-04T06:47:38.647Z</t>
  </si>
  <si>
    <t>ObjectId(66af240cee95d500a8e03a4e)</t>
  </si>
  <si>
    <t>I think the core of my sadness and guilt revolves around the loss itself and my perceived failure as a mother. I keep replaying everything in my mind, wondering if there was something I could have done differently to prevent the stillbirth. The guilt of not being able to bring my baby home is overwhelming. I also feel like I disappointed my husband, who was so excited about becoming a father. I fear that I'm not living up to what I thought motherhood would be for me. All of this just weighs heavily on me and creates this never-ending cycle of sadness and guilt.</t>
  </si>
  <si>
    <t>2024-08-04T06:47:40.107Z</t>
  </si>
  <si>
    <t>ObjectId(66af240cee95d500a8e03a59)</t>
  </si>
  <si>
    <t>2024-08-04T06:47:40.113Z</t>
  </si>
  <si>
    <t>ObjectId(66af240dee95d500a8e03a61)</t>
  </si>
  <si>
    <t>(THINKING: I have not completed my current section yet.)
Thank you for sharing that, Sara. It sounds like the loss of your baby has created a profound sense of sadness and guilt, particularly around feelings of perceived failure as a mother and the disappointment you feel regarding your husband. It's completely understandable to replay those moments in your mind and wonder about what could have been done differently. 
Now, let's explore how this issue affects your daily life. Can you tell me more about how these feelings impact your day-to-day activities and interactions with others?</t>
  </si>
  <si>
    <t>2024-08-04T06:47:41.777Z</t>
  </si>
  <si>
    <t>ObjectId(66af2411ee95d500a8e03a75)</t>
  </si>
  <si>
    <t>These feelings really affect everything I do. I find it hard to get out of bed in the morning, and I have low energy throughout the day. Simple tasks feel daunting. I struggle to concentrate at work, which makes it hard to connect with my patients and coworkers, and I worry that they sense my distance. As for social interactions, I avoid seeing friends and family because I don't want to deal with their questions or the reminders of my loss. I just feel like it’s too much to handle, and I end up shutting everyone out. It's frustrating because I know I need support, but I can't seem to reach out.</t>
  </si>
  <si>
    <t>2024-08-04T06:47:45.346Z</t>
  </si>
  <si>
    <t>ObjectId(66af2411ee95d500a8e03a80)</t>
  </si>
  <si>
    <t>2024-08-04T06:47:45.354Z</t>
  </si>
  <si>
    <t>ObjectId(66af2413ee95d500a8e03a88)</t>
  </si>
  <si>
    <t>(THINKING: I have not completed my current section yet.)
Thank you for sharing that, Sara. It sounds like your feelings of sadness and guilt are deeply affecting your daily life, making even simple tasks feel overwhelming. I can see how avoiding social interactions might feel like a way to protect yourself, even though you recognize that support is important. 
Next, I’d like to know if there are any specific triggers that worsen these feelings for you. Are there particular situations, thoughts, or reminders that seem to intensify your sadness and guilt?</t>
  </si>
  <si>
    <t>2024-08-04T06:47:47.384Z</t>
  </si>
  <si>
    <t>ObjectId(66af2414ee95d500a8e03a9c)</t>
  </si>
  <si>
    <t>Yes, there are definitely triggers that make everything worse. Seeing pregnant women or babies brings up a rush of emotions that I can't handle. It just reminds me of what I lost, and I end up feeling angry and jealous, which makes me feel even worse about myself. 
Also, conversations or social media posts about motherhood and parenting really hit hard. They make me feel like an outsider and remind me of the expectations I had for myself. Sometimes, things that should be happy reminders now feel like painful reminders of my loss, and it can turn my whole day around.</t>
  </si>
  <si>
    <t>2024-08-04T06:47:48.927Z</t>
  </si>
  <si>
    <t>ObjectId(66af2414ee95d500a8e03aa7)</t>
  </si>
  <si>
    <t>2024-08-04T06:47:48.935Z</t>
  </si>
  <si>
    <t>ObjectId(66af2416ee95d500a8e03aaf)</t>
  </si>
  <si>
    <t>(THINKING: I have not completed my current section yet.)
Thank you for sharing those triggers, Sara. It sounds like seeing pregnant women or babies, as well as conversations about motherhood, can bring up a lot of painful emotions for you. It's understandable that these reminders would intensify your feelings of sadness, anger, and jealousy, making it even harder to cope with your loss.
Now, I’d like to know what you have tried so far to address these feelings. Have you found any strategies or support that have helped you, even a little?</t>
  </si>
  <si>
    <t>2024-08-04T06:47:50.612Z</t>
  </si>
  <si>
    <t>ObjectId(66af2418ee95d500a8e03ac3)</t>
  </si>
  <si>
    <t xml:space="preserve">I haven’t really tried much yet. At first, I just felt numb, and then once the reality hit me, I guess I just started isolating myself more. I’ve been avoiding people and things that remind me of the pregnancy because it felt easier, but it hasn't really helped. 
I did talk to my husband a little about how I’m feeling, but I worry that I’m not handling it well and that I'm making things harder for him too. I haven’t really reached out for support beyond that, and I’m not sure what would help. </t>
  </si>
  <si>
    <t>2024-08-04T06:47:52.488Z</t>
  </si>
  <si>
    <t>ObjectId(66af2418ee95d500a8e03ace)</t>
  </si>
  <si>
    <t>2024-08-04T06:47:52.496Z</t>
  </si>
  <si>
    <t>ObjectId(66af241aee95d500a8e03ad6)</t>
  </si>
  <si>
    <t>(THINKING: I have not completed my current section yet.)
Thank you for your honesty, Sara. It sounds like you've been navigating a lot of complex emotions, and isolating yourself felt like a way to cope, even though it hasn't provided the relief you hoped for. It's also understandable to worry about how your feelings might affect your husband, especially when you're both going through such a difficult time.
Finally, I’d like to know what emotions you feel when these issues arise. Can you describe the emotions that come up for you in those moments?</t>
  </si>
  <si>
    <t>2024-08-04T06:47:54.548Z</t>
  </si>
  <si>
    <t>ObjectId(66af241cee95d500a8e03aea)</t>
  </si>
  <si>
    <t>When the feelings arise, it's like a wave of heaviness washes over me. I feel deep sadness, like a pit in my stomach. Alongside that, there's anger—anger at the situation, anger at myself for not being able to prevent it. I also feel a sense of guilt that just lingers, like I’m carrying a weight on my shoulders. There's confusion too—confusion about why this happened and why I can’t just move on. It’s all so overwhelming, and sometimes it feels like I’m in a fog that I can’t escape.</t>
  </si>
  <si>
    <t>2024-08-04T06:47:56.368Z</t>
  </si>
  <si>
    <t>ObjectId(66af241cee95d500a8e03af5)</t>
  </si>
  <si>
    <t>2024-08-04T06:47:56.375Z</t>
  </si>
  <si>
    <t>ObjectId(66af241fee95d500a8e03afd)</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</si>
  <si>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Sara. To summarize what you've shared: You are experiencing overwhelming sadness, guilt, and anger related to the loss of your baby. These feelings have led you to isolate yourself, making it difficult to engage in activities you once enjoyed and affecting your relationships, particularly with your husband. You find that triggers such as seeing pregnant women or conversations about motherhood intensify your emotions, leaving you feeling confused and lost. You also mentioned that you haven't tried many strategies to cope with these feelings, aside from talking to your husband a little.
Did I capture everything correctly, or is there anything you would like to add or change?</t>
  </si>
  <si>
    <t>2024-08-04T06:47:59.739Z</t>
  </si>
  <si>
    <t>ObjectId(66af241fee95d500a8e03b0f)</t>
  </si>
  <si>
    <t>2024-08-04T06:47:59.745Z</t>
  </si>
  <si>
    <t>ObjectId(66af241fee95d500a8e03b16)</t>
  </si>
  <si>
    <t>2024-08-04T06:47:59.747Z</t>
  </si>
  <si>
    <t>ObjectId(66af2420ee95d500a8e03b22)</t>
  </si>
  <si>
    <t>2024-08-04T06:48:00.432Z</t>
  </si>
  <si>
    <t>ObjectId(66af2421ee95d500a8e03b2f)</t>
  </si>
  <si>
    <t>Yes, you've captured it all accurately. It feels good to have it summarized like that. It really helps me to see everything laid out, even if the feelings themselves are still so heavy. I appreciate you taking the time to listen and understand.</t>
  </si>
  <si>
    <t>2024-08-04T06:48:01.471Z</t>
  </si>
  <si>
    <t>ObjectId(66af2421ee95d500a8e03b3a)</t>
  </si>
  <si>
    <t>2024-08-04T06:48:01.474Z</t>
  </si>
  <si>
    <t>ObjectId(66af2426ee95d500a8e03b42)</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</si>
  <si>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the summary was helpful for you, Sara. It’s important to acknowledge and validate your feelings, even when they feel heavy. 
Now that we have a clearer understanding of your situation, I would like to suggest a CBT exercise that could help you cope with these emotions. Based on what you've shared, I think the "Thought Record" exercise might be beneficial. This exercise focuses on identifying and challenging negative thoughts, which could help you reframe some of the guilt and sadness you're experiencing.
Would you like to learn more about this exercise, or do you have any questions about it?</t>
  </si>
  <si>
    <t>2024-08-04T06:48:06.112Z</t>
  </si>
  <si>
    <t>ObjectId(66af2426ee95d500a8e03b54)</t>
  </si>
  <si>
    <t>2024-08-04T06:48:06.125Z</t>
  </si>
  <si>
    <t>ObjectId(66af2426ee95d500a8e03b5b)</t>
  </si>
  <si>
    <t>2024-08-04T06:48:06.128Z</t>
  </si>
  <si>
    <t>ObjectId(66af2427ee95d500a8e03b67)</t>
  </si>
  <si>
    <t>Instructions completed: no
The therapist proceeded to suggest a CBT exercise without confirming the patient's understanding of the problem summary.
Last message coherent: yes</t>
  </si>
  <si>
    <t>2024-08-04T06:48:07.140Z</t>
  </si>
  <si>
    <t>ObjectId(66af2428ee95d500a8e03b74)</t>
  </si>
  <si>
    <t>I understand that the Thought Record exercise might be helpful, but I’m not really feeling up for it right now. I feel like I still need to talk about my emotions a bit more instead of diving into exercises. I just want to fully process what I’m feeling first. Would it be okay if we focus on that a little longer?</t>
  </si>
  <si>
    <t>2024-08-04T06:48:08.459Z</t>
  </si>
  <si>
    <t>ObjectId(66af2428ee95d500a8e03b7f)</t>
  </si>
  <si>
    <t>2024-08-04T06:48:08.462Z</t>
  </si>
  <si>
    <t>ObjectId(66af242aee95d500a8e03b87)</t>
  </si>
  <si>
    <t>(THINKING: I have not completed my current section yet.)
Of course, Sara. It's completely okay to want to focus on processing your emotions further before moving on to exercises. This is a significant experience, and taking the time to talk about your feelings is important.
What specific emotions or thoughts would you like to explore more? Is there something in particular that feels pressing or that you haven't had the chance to fully express yet?</t>
  </si>
  <si>
    <t>2024-08-04T06:48:10.396Z</t>
  </si>
  <si>
    <t>ObjectId(66af242bee95d500a8e03b9b)</t>
  </si>
  <si>
    <t>I think I’d like to talk more about the guilt I feel. I can’t shake the thought that I somehow caused the loss, even though I know in my mind that it’s not true. I keep replaying moments from my pregnancy and thinking about what I might have done wrong. It’s exhausting and makes me feel stuck. I really want to understand where that guilt is coming from and how to start letting it go.</t>
  </si>
  <si>
    <t>2024-08-04T06:48:11.860Z</t>
  </si>
  <si>
    <t>ObjectId(66af242bee95d500a8e03ba6)</t>
  </si>
  <si>
    <t>2024-08-04T06:48:11.866Z</t>
  </si>
  <si>
    <t>ObjectId(66af243dee95d500a8e03bae)</t>
  </si>
  <si>
    <t>(THINKING: I have not completed my current section yet.)
Thank you for sharing that, Sara. It’s completely understandable to feel guilt after such a profound loss, and it can be incredibly difficult to let go of those thoughts, especially when you replay moments from your pregnancy. 
The guilt you’re experiencing often stems from a natural desire to find a reason or explanation for something that feels so devastating and out of control. It’s common for people to look for ways they might have influenced the outcome, even when there’s no evidence to support that belief. 
To help you process this guilt, it might be beneficial to explore some of the thoughts you have about your role in the loss. Would you like to talk about specific moments or thoughts that you find yourself replaying? This could help us understand the roots of that guilt better.</t>
  </si>
  <si>
    <t>2024-08-04T06:48:29.537Z</t>
  </si>
  <si>
    <t>ObjectId(66af243fee95d500a8e03bc2)</t>
  </si>
  <si>
    <t>Yes, I think that would help. I keep thinking about the times I had a stressful day or felt overwhelmed during the pregnancy. I think maybe that stress affected the baby somehow, even though the doctors said it wouldn't have made a difference. 
There are also small moments, like when I ate something I worried might not be safe or if I didn't take as much care of myself as I should have. I know logically that these things wouldn’t have caused the loss, but I just keep circling back to those thoughts, feeling like I could’ve changed something if I had just done better. It's hard to shake that feeling of responsibility.</t>
  </si>
  <si>
    <t>2024-08-04T06:48:31.355Z</t>
  </si>
  <si>
    <t>ObjectId(66af243fee95d500a8e03bcd)</t>
  </si>
  <si>
    <t>2024-08-04T06:48:31.360Z</t>
  </si>
  <si>
    <t>ObjectId(66af2441ee95d500a8e03bd5)</t>
  </si>
  <si>
    <t>(THINKING: I have not completed my current section yet.)
Thank you for sharing those specific thoughts, Sara. It’s clear that you’re carrying a heavy burden of responsibility for things that were beyond your control. It’s common for people to feel that their stress or choices during pregnancy could have impacted the outcome, even when medical professionals assure them otherwise. 
This cycle of guilt can be exhausting, and it’s understandable that you would want to find a way to break free from it. One effective way to address these thoughts is through the "Thought Record" exercise, which can help you challenge and reframe those negative thoughts about responsibility and guilt.
Would you like to continue discussing your feelings, or would you prefer to explore the Thought Record exercise now to help you process these thoughts?</t>
  </si>
  <si>
    <t>2024-08-04T06:48:33.960Z</t>
  </si>
  <si>
    <t>ObjectId(66af2443ee95d500a8e03be9)</t>
  </si>
  <si>
    <t>I appreciate you suggesting the Thought Record exercise again, but I still feel like I need to talk about my feelings a bit longer before jumping into that. Understanding where these thoughts are coming from is really important to me right now. I'm just not ready to shift into an exercise yet. Can we keep focusing on that?</t>
  </si>
  <si>
    <t>2024-08-04T06:48:35.171Z</t>
  </si>
  <si>
    <t>ObjectId(66af2443ee95d500a8e03bf4)</t>
  </si>
  <si>
    <t>2024-08-04T06:48:35.173Z</t>
  </si>
  <si>
    <t>ObjectId(66af2445ee95d500a8e03bfc)</t>
  </si>
  <si>
    <t>(THINKING: I have not completed my current section yet.)
Absolutely, Sara. It's completely okay to want to focus on your feelings for a bit longer. Understanding the roots of your thoughts and emotions is a crucial step in the healing process. 
Let's continue exploring those feelings. You mentioned that you often think about stressful days during your pregnancy and moments when you felt you didn't take care of yourself as well as you should have. Can you share more about how those specific instances make you feel? What emotions come up for you when you reflect on those moments?</t>
  </si>
  <si>
    <t>2024-08-04T06:48:37.258Z</t>
  </si>
  <si>
    <t>ObjectId(66af2447ee95d500a8e03c10)</t>
  </si>
  <si>
    <t>When I reflect on those instances, I feel a mix of regret and sadness. I wish I had handled things differently, and I can’t help but think if I had done better, maybe things would be different now. There’s a deep sense of sadness that comes from feeling like I let my baby down. 
I also feel frustrated with myself for not being more diligent or mindful during that time. It feels like I'm stuck in this loop of "what ifs" and "should haves," and that frustration adds to the guilt, making everything seem heavier. It’s like I’m punishing myself for something that I know wasn’t really within my control.</t>
  </si>
  <si>
    <t>2024-08-04T06:48:39.097Z</t>
  </si>
  <si>
    <t>ObjectId(66af2447ee95d500a8e03c1b)</t>
  </si>
  <si>
    <t>2024-08-04T06:48:39.102Z</t>
  </si>
  <si>
    <t>ObjectId(66af2449ee95d500a8e03c23)</t>
  </si>
  <si>
    <t>(THINKING: I have not completed my current section yet.)
Thank you for sharing those feelings, Sara. It’s clear that you’re experiencing a lot of regret and frustration, which is completely understandable given the circumstances. The "what ifs" and "should haves" can create a heavy emotional burden, and it’s important to recognize that you’re not alone in feeling this way. Many people in similar situations struggle with these thoughts, often feeling as though they are punishing themselves for things that were beyond their control.
I appreciate your willingness to explore these emotions further. Would you like to continue discussing this loop of thoughts, or is there another aspect of your feelings that you feel is important to address?</t>
  </si>
  <si>
    <t>2024-08-04T06:48:41.452Z</t>
  </si>
  <si>
    <t>ObjectId(66af244aee95d500a8e03c37)</t>
  </si>
  <si>
    <t>I think I’d like to focus on how I can start to break this loop of guilt and regret. I feel like I need some direction on how to move forward without those thoughts taking over. Sometimes, it feels so consuming, and I want to find a way to lessen its hold on me. I’m just not sure how to do that by myself.</t>
  </si>
  <si>
    <t>2024-08-04T06:48:42.710Z</t>
  </si>
  <si>
    <t>ObjectId(66af244aee95d500a8e03c42)</t>
  </si>
  <si>
    <t>2024-08-04T06:48:42.722Z</t>
  </si>
  <si>
    <t>ObjectId(66af244dee95d500a8e03c4a)</t>
  </si>
  <si>
    <t>(THINKING: I have not completed my current section yet.)
It's completely understandable to want to find a way to break free from that consuming loop of guilt and regret, Sara. Recognizing that you want to move forward is a significant step in itself. 
One effective approach to start addressing these thoughts is through the "Thought Record" exercise, which can help you identify and challenge those negative thoughts. It allows you to reframe your thinking and gain a different perspective on your feelings of guilt and regret.
However, I also want to respect your need to process your emotions further before jumping into an exercise. Would you like to discuss some strategies or coping mechanisms that could help you begin to lessen the hold of these thoughts while we continue to explore your feelings?</t>
  </si>
  <si>
    <t>2024-08-04T06:48:45.961Z</t>
  </si>
  <si>
    <t>ObjectId(66af244fee95d500a8e03c5e)</t>
  </si>
  <si>
    <t>Yes, I think discussing some strategies or coping mechanisms would be really helpful. I’m open to anything that might help me start to lessen the hold of these thoughts. I just feel like I need some practical steps I can take, even while still processing everything. What do you suggest?</t>
  </si>
  <si>
    <t>2024-08-04T06:48:47.084Z</t>
  </si>
  <si>
    <t>ObjectId(66af244fee95d500a8e03c69)</t>
  </si>
  <si>
    <t>2024-08-04T06:48:47.088Z</t>
  </si>
  <si>
    <t>ObjectId(66af2455ee95d500a8e03c71)</t>
  </si>
  <si>
    <t>(THINKING: I have not completed my current section yet.)
I'm glad to hear that you're open to discussing strategies and coping mechanisms, Sara. Here are a few practical steps you can consider to help lessen the hold of those thoughts while you continue processing your feelings:
1. **Mindfulness and Grounding Techniques**: Practicing mindfulness can help you stay present and reduce the intensity of overwhelming thoughts. You might try deep breathing exercises, focusing on your breath for a few minutes, or grounding techniques like noticing the sensations in your body or the environment around you.
2. **Journaling**: Writing down your thoughts and feelings can be a powerful way to process emotions. You could set aside a few minutes each day to express what you're feeling, which can help you gain clarity and release some of the heaviness.
3. **Self-Compassion**: Remind yourself that it's okay to feel what you're feeling. Try to treat yourself with the same kindness and understanding that you would offer a friend in a similar situation. You might even write a letter to yourself expressing compassion and understanding for your feelings.
4. **Limit Exposure to Triggers**: While it's important to face your feelings, it can also be helpful to limit exposure to certain triggers that intensify your guilt and sadness, especially in the early stages of processing your emotions.
5. **Reach Out for Support**: If you feel comfortable, consider talking to someone you trust about your feelings. Sharing your experiences can help lighten the emotional load and provide you with additional perspectives.
Would any of these strategies resonate with you, or is there something specific you would like to explore further?</t>
  </si>
  <si>
    <t>2024-08-04T06:48:53.035Z</t>
  </si>
  <si>
    <t>ObjectId(66af2457ee95d500a8e03c85)</t>
  </si>
  <si>
    <t>I really like the idea of journaling and self-compassion. Writing things down might help me express the overwhelming emotions I’ve been carrying. I think it would be a good way to sort through my feelings without feeling so trapped by them. 
Self-compassion is something I haven't really focused on, and I can see how it could be beneficial. I'll try to remind myself that it's okay to feel this way. 
The mindfulness techniques sound good too, especially the breathing exercises. I think I could use some calming practices to bring myself back to the present when those heavy thoughts feel overwhelming. 
Thank you for these suggestions. I want to give them a try!</t>
  </si>
  <si>
    <t>2024-08-04T06:48:55.102Z</t>
  </si>
  <si>
    <t>ObjectId(66af2457ee95d500a8e03c90)</t>
  </si>
  <si>
    <t>2024-08-04T06:48:55.105Z</t>
  </si>
  <si>
    <t>ObjectId(66af245bee95d500a8e03c98)</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</si>
  <si>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really glad to hear that you found the suggestions helpful, Sara. Journaling and practicing self-compassion can be powerful tools for processing your emotions, and mindfulness techniques like breathing exercises can provide you with immediate relief when those heavy thoughts arise.
If you're ready, we can also explore the "Relaxation Techniques" exercise, which focuses on calming practices to help reduce stress and anxiety. Would you like to learn more about that exercise, or do you feel comfortable starting with the strategies we've discussed?</t>
  </si>
  <si>
    <t>2024-08-04T06:48:59.775Z</t>
  </si>
  <si>
    <t>ObjectId(66af245bee95d500a8e03caa)</t>
  </si>
  <si>
    <t>2024-08-04T06:48:59.791Z</t>
  </si>
  <si>
    <t>ObjectId(66af245bee95d500a8e03cb1)</t>
  </si>
  <si>
    <t>2024-08-04T06:48:59.796Z</t>
  </si>
  <si>
    <t>ObjectId(66af245cee95d500a8e03cbd)</t>
  </si>
  <si>
    <t>Instructions completed: no
The therapist did not suggest one of the three CBT exercises as instructed.
Last message coherent: yes</t>
  </si>
  <si>
    <t>2024-08-04T06:49:00.807Z</t>
  </si>
  <si>
    <t>ObjectId(66af245eee95d500a8e03cca)</t>
  </si>
  <si>
    <t>I think I’d like to start with the strategies we've discussed first, like journaling and practicing self-compassion. I want to focus on incorporating those into my routine and see how they help me before moving on to new techniques. 
If I feel ready later, I can definitely consider the relaxation techniques. Thank you for offering it, though—I appreciate your support!</t>
  </si>
  <si>
    <t>2024-08-04T06:49:02.231Z</t>
  </si>
  <si>
    <t>ObjectId(66af245eee95d500a8e03cd5)</t>
  </si>
  <si>
    <t>2024-08-04T06:49:02.235Z</t>
  </si>
  <si>
    <t>ObjectId(66af2462ee95d500a8e03cdd)</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</si>
  <si>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That sounds like a great plan, Sara! Focusing on journaling and self-compassion can be very beneficial as you navigate your feelings. Remember, it's perfectly okay to take your time with this process.
As we wrap up our session today, let’s summarize what we’ve discussed: We explored your feelings of guilt and sadness surrounding your loss, and you shared specific thoughts that contribute to those feelings. We talked about practical strategies, including journaling, practicing self-compassion, and mindfulness techniques, which you plan to incorporate into your routine.
Do you have any more questions or is there anything else you would like to discuss before we finish?</t>
  </si>
  <si>
    <t>2024-08-04T06:49:06.339Z</t>
  </si>
  <si>
    <t>ObjectId(66af2462ee95d500a8e03cef)</t>
  </si>
  <si>
    <t>2024-08-04T06:49:06.350Z</t>
  </si>
  <si>
    <t>ObjectId(66af2462ee95d500a8e03cf6)</t>
  </si>
  <si>
    <t>2024-08-04T06:49:06.354Z</t>
  </si>
  <si>
    <t>ObjectId(66af2463ee95d500a8e03d02)</t>
  </si>
  <si>
    <t>Instructions completed: no
The therapist did not suggest one of the three CBT exercises as instructed in Task 4a.
Last message coherent: yes</t>
  </si>
  <si>
    <t>2024-08-04T06:49:07.369Z</t>
  </si>
  <si>
    <t>ObjectId(66af2464ee95d500a8e03d0f)</t>
  </si>
  <si>
    <t>No, I think we covered a lot today, and I feel like I have some good strategies to start working on. I appreciate your support and understanding throughout this conversation. I don’t have any more questions for now, but I’ll definitely reach out if I think of something later. Thank you for helping me process everything.</t>
  </si>
  <si>
    <t>2024-08-04T06:49:08.899Z</t>
  </si>
  <si>
    <t>ObjectId(66af2464ee95d500a8e03d1a)</t>
  </si>
  <si>
    <t>2024-08-04T06:49:08.905Z</t>
  </si>
  <si>
    <t>ObjectId(66af2467ee95d500a8e03d22)</t>
  </si>
  <si>
    <t>(THINKING: I have completed my current section.)
Thank you for your openness and willingness to share, Sara. I'm glad to hear that you found our conversation helpful and that you have some strategies to work on. Remember, it's a process, and it's okay to take it one step at a time.
If you ever have more questions or need further support, please don't hesitate to reach out. I'm here for you. 
Wishing you all the best as you begin to incorporate these strategies into your routine. Take care, and goodbye for now!</t>
  </si>
  <si>
    <t>2024-08-04T06:49:11.256Z</t>
  </si>
  <si>
    <t>ObjectId(66af2467ee95d500a8e03d34)</t>
  </si>
  <si>
    <t>2024-08-04T06:49:11.270Z</t>
  </si>
  <si>
    <t>ObjectId(66af2468ee95d500a8e03d41)</t>
  </si>
  <si>
    <t>2024-08-04T06:49:12.034Z</t>
  </si>
  <si>
    <t>ObjectId(66af2468ee95d500a8e03d67)</t>
  </si>
  <si>
    <t>2024-08-04T06:49:12.060Z</t>
  </si>
  <si>
    <t>ObjectId(66af2468ee95d500a8e03d70)</t>
  </si>
  <si>
    <t>2024-08-04T06:49:12.063Z</t>
  </si>
  <si>
    <t>ObjectId(66af2469ee95d500a8e03d78)</t>
  </si>
  <si>
    <t>2024-08-04T06:49:13.047Z</t>
  </si>
  <si>
    <t>ObjectId(66af246aee95d500a8e03d8c)</t>
  </si>
  <si>
    <t>Hi, Dr. Smith. I'm feeling a bit overwhelmed today, to be honest. I’ve been thinking a lot about my baby and everything that happened. It's been really hard.</t>
  </si>
  <si>
    <t>2024-08-04T06:49:14.237Z</t>
  </si>
  <si>
    <t>ObjectId(66af246aee95d500a8e03d97)</t>
  </si>
  <si>
    <t>2024-08-04T06:49:14.241Z</t>
  </si>
  <si>
    <t>ObjectId(66af246bee95d500a8e03d9f)</t>
  </si>
  <si>
    <t>(THINKING: I have not completed my current section yet.)
Thank you for sharing that with me. It sounds like you're going through a really tough time. Before we dive deeper into that, may I ask what name you prefer to be called by?</t>
  </si>
  <si>
    <t>2024-08-04T06:49:15.233Z</t>
  </si>
  <si>
    <t>ObjectId(66af246bee95d500a8e03db3)</t>
  </si>
  <si>
    <t>You can call me Sara. That's what I've always gone by.</t>
  </si>
  <si>
    <t>2024-08-04T06:49:15.850Z</t>
  </si>
  <si>
    <t>ObjectId(66af246bee95d500a8e03dbe)</t>
  </si>
  <si>
    <t>2024-08-04T06:49:15.854Z</t>
  </si>
  <si>
    <t>ObjectId(66af246cee95d500a8e03dc6)</t>
  </si>
  <si>
    <t>(THINKING: I have not completed my current section yet.)
Thank you, Sara! It's nice to meet you. Do you have any questions about the service or about me that you'd like to ask?</t>
  </si>
  <si>
    <t>2024-08-04T06:49:16.781Z</t>
  </si>
  <si>
    <t>ObjectId(66af246dee95d500a8e03dda)</t>
  </si>
  <si>
    <t xml:space="preserve">Not really, I just want to talk about how I'm feeling right now. It’s hard to explain, but I just feel stuck and guilty about everything. </t>
  </si>
  <si>
    <t>2024-08-04T06:49:17.771Z</t>
  </si>
  <si>
    <t>ObjectId(66af246dee95d500a8e03de5)</t>
  </si>
  <si>
    <t>2024-08-04T06:49:17.778Z</t>
  </si>
  <si>
    <t>ObjectId(66af2470ee95d500a8e03ded)</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</si>
  <si>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carrying a lot of weight with those feelings of being stuck and guilty. I appreciate you sharing that with me. Would you like to explore these feelings further, or would you prefer to learn a CBT exercise right away?</t>
  </si>
  <si>
    <t>2024-08-04T06:49:20.362Z</t>
  </si>
  <si>
    <t>ObjectId(66af2470ee95d500a8e03dff)</t>
  </si>
  <si>
    <t>2024-08-04T06:49:20.369Z</t>
  </si>
  <si>
    <t>ObjectId(66af2470ee95d500a8e03e06)</t>
  </si>
  <si>
    <t>2024-08-04T06:49:20.370Z</t>
  </si>
  <si>
    <t>ObjectId(66af2471ee95d500a8e03e12)</t>
  </si>
  <si>
    <t>2024-08-04T06:49:21.492Z</t>
  </si>
  <si>
    <t>ObjectId(66af2472ee95d500a8e03e1f)</t>
  </si>
  <si>
    <t>I think I’d rather explore my feelings more. I just want to understand why I feel this way and talk about it.</t>
  </si>
  <si>
    <t>2024-08-04T06:49:22.210Z</t>
  </si>
  <si>
    <t>ObjectId(66af2472ee95d500a8e03e2a)</t>
  </si>
  <si>
    <t>2024-08-04T06:49:22.218Z</t>
  </si>
  <si>
    <t>ObjectId(66af2475ee95d500a8e03e32)</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</si>
  <si>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start exploring your feelings. Can you further describe the main issue you are experiencing? What specifically is making you feel stuck and guilty?</t>
  </si>
  <si>
    <t>2024-08-04T06:49:25.240Z</t>
  </si>
  <si>
    <t>ObjectId(66af2475ee95d500a8e03e44)</t>
  </si>
  <si>
    <t>2024-08-04T06:49:25.248Z</t>
  </si>
  <si>
    <t>ObjectId(66af2475ee95d500a8e03e4b)</t>
  </si>
  <si>
    <t>2024-08-04T06:49:25.251Z</t>
  </si>
  <si>
    <t>ObjectId(66af2475ee95d500a8e03e57)</t>
  </si>
  <si>
    <t>2024-08-04T06:49:25.996Z</t>
  </si>
  <si>
    <t>ObjectId(66af2477ee95d500a8e03e64)</t>
  </si>
  <si>
    <t>I think what makes me feel stuck is the constant sadness and the sense of loss I feel since the stillbirth. I keep thinking about what could have been and wondering if I did something wrong. I feel guilty for not being over it by now, especially since it's been two months. I feel like I should be strong and move on, but I just can't seem to shake this sadness.</t>
  </si>
  <si>
    <t>2024-08-04T06:49:27.228Z</t>
  </si>
  <si>
    <t>ObjectId(66af2477ee95d500a8e03e6f)</t>
  </si>
  <si>
    <t>2024-08-04T06:49:27.232Z</t>
  </si>
  <si>
    <t>ObjectId(66af2478ee95d500a8e03e77)</t>
  </si>
  <si>
    <t>(THINKING: I have not completed my current section yet.)
Thank you for sharing that with me, Sara. It sounds like you're experiencing profound sadness and a sense of loss, which is completely understandable given the circumstances. You mentioned feeling guilty for not being over it by now and feeling pressure to be strong. 
How does this issue affect your daily life?</t>
  </si>
  <si>
    <t>2024-08-04T06:49:28.957Z</t>
  </si>
  <si>
    <t>ObjectId(66af247aee95d500a8e03e8b)</t>
  </si>
  <si>
    <t>It affects almost everything I do. I used to enjoy reading and cooking, but now I can't find joy in those activities. I’m also more irritable and withdrawn; I don’t want to socialize with friends, especially those with newborns. At work, I feel detached and unfocused, which is really frustrating because I used to love being a nurse. It's like this cloud of sadness is following me everywhere, making it hard to just get through the day.</t>
  </si>
  <si>
    <t>2024-08-04T06:49:30.471Z</t>
  </si>
  <si>
    <t>ObjectId(66af247aee95d500a8e03e96)</t>
  </si>
  <si>
    <t>2024-08-04T06:49:30.478Z</t>
  </si>
  <si>
    <t>ObjectId(66af247cee95d500a8e03e9e)</t>
  </si>
  <si>
    <t>(THINKING: I have not completed my current section yet.)
It sounds like the sadness is deeply impacting your life, affecting your enjoyment of activities you once loved, your social interactions, and even your work as a nurse. It's understandable to feel detached and unfocused during such a difficult time. 
Are there any specific triggers that worsen these feelings for you?</t>
  </si>
  <si>
    <t>2024-08-04T06:49:32.038Z</t>
  </si>
  <si>
    <t>ObjectId(66af247dee95d500a8e03eb2)</t>
  </si>
  <si>
    <t>Yes, definitely. Seeing pregnant women or friends with their babies is really hard for me. It brings back the pain of my own loss and makes me feel angry and hurt. Also, any reminders of my pregnancy, like baby items or conversations about parenting, just make me want to avoid those situations altogether. I feel like I can't handle it and that makes me feel even more isolated and guilty for feeling that way.</t>
  </si>
  <si>
    <t>2024-08-04T06:49:33.269Z</t>
  </si>
  <si>
    <t>ObjectId(66af247dee95d500a8e03ebd)</t>
  </si>
  <si>
    <t>2024-08-04T06:49:33.273Z</t>
  </si>
  <si>
    <t>ObjectId(66af247fee95d500a8e03ec5)</t>
  </si>
  <si>
    <t>(THINKING: I have not completed my current section yet.)
Thank you for sharing that, Sara. It sounds like seeing pregnant women or friends with babies is particularly triggering for you, bringing back painful memories and feelings of anger and hurt. You also mentioned that reminders of your pregnancy make you want to avoid those situations, which adds to your feelings of isolation and guilt.
What have you tried so far to address these feelings?</t>
  </si>
  <si>
    <t>2024-08-04T06:49:35.696Z</t>
  </si>
  <si>
    <t>ObjectId(66af2481ee95d500a8e03ed9)</t>
  </si>
  <si>
    <t>I haven't really tried much yet. I guess I've mostly been keeping things to myself. I know I should talk to my husband about how I feel, but I worry about upsetting him even more. I’ve thought about joining a support group but haven’t taken the step to do that. Most days, I just get through each moment as best as I can, but I know it's not a healthy way to cope.</t>
  </si>
  <si>
    <t>2024-08-04T06:49:37.127Z</t>
  </si>
  <si>
    <t>ObjectId(66af2481ee95d500a8e03ee4)</t>
  </si>
  <si>
    <t>2024-08-04T06:49:37.133Z</t>
  </si>
  <si>
    <t>ObjectId(66af2482ee95d500a8e03eec)</t>
  </si>
  <si>
    <t>(THINKING: I have not completed my current section yet.)
It sounds like you've been holding a lot in, and while you recognize that talking to your husband or joining a support group could be helpful, you're hesitant to take those steps. It's understandable to want to protect your husband from more pain, but sharing your feelings could also bring you closer together. 
Lastly, what emotions do you feel when these issues arise?</t>
  </si>
  <si>
    <t>2024-08-04T06:49:38.737Z</t>
  </si>
  <si>
    <t>ObjectId(66af2484ee95d500a8e03f00)</t>
  </si>
  <si>
    <t>When these issues arise, I feel a mix of sadness and anger, and sometimes it turns into guilt. I feel sad because I think about the baby I lost and what could have been. Anger comes up, especially towards those reminders of pregnancy and motherhood that I'm lacking. Then there’s the guilt—I feel guilty for struggling with these emotions, for not being over it, and for potentially letting my husband down. It's exhausting to be in this emotional cycle.</t>
  </si>
  <si>
    <t>2024-08-04T06:49:40.639Z</t>
  </si>
  <si>
    <t>ObjectId(66af2484ee95d500a8e03f0b)</t>
  </si>
  <si>
    <t>2024-08-04T06:49:40.641Z</t>
  </si>
  <si>
    <t>ObjectId(66af2487ee95d500a8e03f13)</t>
  </si>
  <si>
    <t>(THINKING: I have not completed my current section yet.)
Thank you for sharing those emotions with me, Sara. It sounds like you're experiencing a complex mix of sadness, anger, and guilt, which can be incredibly exhausting. You feel sad about the loss of your baby and what could have been, angry at the reminders of pregnancy and motherhood, and guilty for struggling with these feelings and potentially letting your husband down.
To summarize, you are feeling overwhelmed by sadness and guilt following your stillbirth, which affects your daily life and enjoyment of activities. You find it hard to cope with triggers like seeing pregnant women or baby items, and you haven't yet taken steps to address these feelings, although you recognize the need to do so. 
Did I capture your feelings and experiences correctly?</t>
  </si>
  <si>
    <t>2024-08-04T06:49:43.670Z</t>
  </si>
  <si>
    <t>ObjectId(66af2488ee95d500a8e03f27)</t>
  </si>
  <si>
    <t>Yes, that sounds right. You've captured everything I've shared. It just feels really heavy to carry all of this, and it’s hard to see a way forward.</t>
  </si>
  <si>
    <t>2024-08-04T06:49:44.557Z</t>
  </si>
  <si>
    <t>ObjectId(66af2488ee95d500a8e03f32)</t>
  </si>
  <si>
    <t>2024-08-04T06:49:44.564Z</t>
  </si>
  <si>
    <t>ObjectId(66af248dee95d500a8e03f3a)</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</si>
  <si>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appreciate your openness, Sara. It’s understandable to feel heavy with all that you’re carrying. To help you navigate through these feelings, I would like to suggest a CBT exercise. Based on what you've shared, I think the "Thought Record" exercise could be beneficial. It focuses on challenging and reframing negative thoughts, which might help you process some of the guilt and sadness you're feeling.
Would you like to learn more about this exercise, or do you have any questions about it?</t>
  </si>
  <si>
    <t>2024-08-04T06:49:49.756Z</t>
  </si>
  <si>
    <t>ObjectId(66af248dee95d500a8e03f4c)</t>
  </si>
  <si>
    <t>2024-08-04T06:49:49.765Z</t>
  </si>
  <si>
    <t>ObjectId(66af248dee95d500a8e03f53)</t>
  </si>
  <si>
    <t>2024-08-04T06:49:49.768Z</t>
  </si>
  <si>
    <t>ObjectId(66af248eee95d500a8e03f5f)</t>
  </si>
  <si>
    <t>Instructions completed: no
The therapist did not ask the patient to confirm the rephrased summary of their input before proceeding to suggest a CBT exercise.
Last message coherent: yes</t>
  </si>
  <si>
    <t>2024-08-04T06:49:50.591Z</t>
  </si>
  <si>
    <t>ObjectId(66af2490ee95d500a8e03f6c)</t>
  </si>
  <si>
    <t>I'm not sure about that exercise. I feel like I need to talk more about my feelings rather than challenge them right now. Could we possibly explore my emotions a bit more before trying any exercises?</t>
  </si>
  <si>
    <t>2024-08-04T06:49:52.012Z</t>
  </si>
  <si>
    <t>ObjectId(66af2490ee95d500a8e03f77)</t>
  </si>
  <si>
    <t>2024-08-04T06:49:52.020Z</t>
  </si>
  <si>
    <t>ObjectId(66af2492ee95d500a8e03f7f)</t>
  </si>
  <si>
    <t>(THINKING: I have not completed my current section yet.)
I completely understand, Sara. It's important to feel ready before engaging in exercises, and talking about your feelings further can be very beneficial. 
What specific emotions or thoughts would you like to explore more deeply? Is there a particular aspect of your experience that feels most pressing right now?</t>
  </si>
  <si>
    <t>2024-08-04T06:49:54.668Z</t>
  </si>
  <si>
    <t>ObjectId(66af2494ee95d500a8e03f93)</t>
  </si>
  <si>
    <t>I think I want to explore the guilt I'm feeling. I keep replaying thoughts about whether I did something wrong or if I could have changed the outcome somehow. It feels like a weight I can’t shake off, and it’s been really hard to let go of that guilt. I want to understand why I’m feeling this way and how to cope with it.</t>
  </si>
  <si>
    <t>2024-08-04T06:49:56.204Z</t>
  </si>
  <si>
    <t>ObjectId(66af2494ee95d500a8e03f9e)</t>
  </si>
  <si>
    <t>2024-08-04T06:49:56.206Z</t>
  </si>
  <si>
    <t>ObjectId(66af2496ee95d500a8e03fa6)</t>
  </si>
  <si>
    <t>(THINKING: I have not completed my current section yet.)
Thank you for sharing that, Sara. It sounds like the guilt you're feeling is deeply rooted in thoughts about what you could have done differently, and it's understandable to want to make sense of those feelings. 
Exploring guilt can be a complex process, and it often involves recognizing that many parents in similar situations experience these feelings. It's important to remember that you did not choose this outcome, and it's common to feel a sense of helplessness in the face of such loss.
Would you like to talk more about specific thoughts that contribute to your guilt, or perhaps discuss ways to cope with these feelings?</t>
  </si>
  <si>
    <t>2024-08-04T06:49:58.250Z</t>
  </si>
  <si>
    <t>ObjectId(66af2497ee95d500a8e03fba)</t>
  </si>
  <si>
    <t>I think it would be helpful to talk about the specific thoughts that contribute to my guilt. There are times when I think back on my pregnancy and wonder if I did something wrong—like not eating well enough, or maybe there was something I did that caused the stillbirth. Even though I know logically that the doctors said it wasn’t something I could have prevented, those thoughts keep nagging at me. They just won’t go away, and that fuels my guilt even more.</t>
  </si>
  <si>
    <t>2024-08-04T06:49:59.787Z</t>
  </si>
  <si>
    <t>ObjectId(66af2497ee95d500a8e03fc5)</t>
  </si>
  <si>
    <t>2024-08-04T06:49:59.791Z</t>
  </si>
  <si>
    <t>ObjectId(66af249aee95d500a8e03fcd)</t>
  </si>
  <si>
    <t>(THINKING: I have not completed my current section yet.)
It's really important that you're able to articulate those specific thoughts, Sara. It sounds like you're grappling with a lot of "what if" scenarios that are understandably difficult to shake off. Even when you know logically that the outcome wasn't your fault, those nagging thoughts can be incredibly persistent and painful.
This is where the "Thought Record" exercise could be particularly helpful. It allows you to identify those distressing thoughts, examine the evidence for and against them, and ultimately reframe them into a more balanced perspective. 
Would you like to proceed with this exercise, or do you feel you need more time to discuss your feelings before trying it?</t>
  </si>
  <si>
    <t>2024-08-04T06:50:02.144Z</t>
  </si>
  <si>
    <t>ObjectId(66af249bee95d500a8e03fe1)</t>
  </si>
  <si>
    <t>I see how that exercise could help, but I think I still need more time to talk about my feelings and the guilt. It feels really important to sort through those thoughts before trying to reframe them. Can we focus on that a bit longer?</t>
  </si>
  <si>
    <t>2024-08-04T06:50:03.816Z</t>
  </si>
  <si>
    <t>ObjectId(66af249bee95d500a8e03fec)</t>
  </si>
  <si>
    <t>2024-08-04T06:50:03.819Z</t>
  </si>
  <si>
    <t>ObjectId(66af249dee95d500a8e03ff4)</t>
  </si>
  <si>
    <t>(THINKING: I have not completed my current section yet.)
I completely understand, Sara. It's important to take the time you need to process these feelings and thoughts. Sorting through your emotions can be a crucial step in your healing journey.
Let's continue to explore your feelings of guilt. You mentioned thoughts about your pregnancy and wondering if you did something wrong. Are there any specific moments or experiences during your pregnancy that you find yourself reflecting on more than others? What do those moments make you feel?</t>
  </si>
  <si>
    <t>2024-08-04T06:50:05.522Z</t>
  </si>
  <si>
    <t>ObjectId(66af24a0ee95d500a8e04008)</t>
  </si>
  <si>
    <t>Yes, there are a couple of moments that really stand out to me. I remember times when I felt a bit stressed or anxious, and I keep wondering if that somehow affected the baby. There were also moments when I had cravings for food that weren't the healthiest, and I feel ashamed for that. I find myself replaying those instances and thinking, "What if that contributed to what happened?"
Reflecting on those moments makes me feel even heavier with guilt. It's like I keep pointing fingers at myself, convinced there must be something I could have done differently. It just makes the sadness worse when I think about it.</t>
  </si>
  <si>
    <t>2024-08-04T06:50:08.043Z</t>
  </si>
  <si>
    <t>ObjectId(66af24a0ee95d500a8e04013)</t>
  </si>
  <si>
    <t>2024-08-04T06:50:08.046Z</t>
  </si>
  <si>
    <t>ObjectId(66af24a2ee95d500a8e0401b)</t>
  </si>
  <si>
    <t>(THINKING: I have not completed my current section yet.)
Thank you for sharing those specific moments, Sara. It’s understandable to feel guilt over stress and food choices during your pregnancy, especially when you're trying to make sense of such a profound loss. It’s common for parents to replay those moments and wonder if they could have changed the outcome, but it’s important to remember that many factors are beyond our control.
This cycle of guilt and sadness can be incredibly heavy, and it’s okay to feel overwhelmed by it. It might be helpful to explore how you can begin to shift some of that blame away from yourself. 
Would you like to continue discussing these feelings, or is there a specific aspect of your experience that you feel needs more attention?</t>
  </si>
  <si>
    <t>2024-08-04T06:50:10.234Z</t>
  </si>
  <si>
    <t>ObjectId(66af24a4ee95d500a8e0402f)</t>
  </si>
  <si>
    <t>I appreciate your understanding, and it does help to talk about this. I think I need to find a way to start letting go of this blame I place on myself. I know logically that it wasn't my fault, but emotionally it feels different. Maybe focusing on how to shift that blame could be a good step. How can I start doing that?</t>
  </si>
  <si>
    <t>2024-08-04T06:50:12.088Z</t>
  </si>
  <si>
    <t>ObjectId(66af24a4ee95d500a8e0403a)</t>
  </si>
  <si>
    <t>2024-08-04T06:50:12.093Z</t>
  </si>
  <si>
    <t>ObjectId(66af24a6ee95d500a8e04042)</t>
  </si>
  <si>
    <t>(THINKING: I have not completed my current section yet.)
It's great to hear that you're open to finding ways to let go of the blame you place on yourself, Sara. Acknowledging that you want to shift your perspective is an important first step.
One way to start this process is through the "Thought Record" exercise, which can help you identify and challenge those negative thoughts. By examining the evidence for and against your feelings of blame, you can begin to reframe them into a more balanced perspective. 
Would you like to proceed with this exercise now, or do you feel you need more time to discuss your feelings before trying it?</t>
  </si>
  <si>
    <t>2024-08-04T06:50:14.533Z</t>
  </si>
  <si>
    <t>ObjectId(66af24a7ee95d500a8e04056)</t>
  </si>
  <si>
    <t>I'm still feeling unsure about jumping into that exercise right now. I'd prefer to continue talking about my feelings and maybe think about how I can be kinder to myself as I process this guilt. I just need a little more time to feel comfortable.</t>
  </si>
  <si>
    <t>2024-08-04T06:50:15.584Z</t>
  </si>
  <si>
    <t>ObjectId(66af24a7ee95d500a8e04061)</t>
  </si>
  <si>
    <t>2024-08-04T06:50:15.588Z</t>
  </si>
  <si>
    <t>ObjectId(66af24aaee95d500a8e04069)</t>
  </si>
  <si>
    <t>(THINKING: I have not completed my current section yet.)
I completely understand, Sara. It's important to take the time you need to feel comfortable and to process your feelings. Being kind to yourself during this time is crucial, and it’s okay to prioritize that over jumping into exercises.
Let’s focus on how you can be kinder to yourself as you navigate through this guilt. What are some ways you think you could practice self-compassion during this difficult time? Are there specific affirmations or actions that resonate with you?</t>
  </si>
  <si>
    <t>2024-08-04T06:50:18.062Z</t>
  </si>
  <si>
    <t>ObjectId(66af24acee95d500a8e0407d)</t>
  </si>
  <si>
    <t>I think practicing self-compassion starts with acknowledging that I'm in a really tough situation. Maybe reminding myself that it’s okay to feel sad and to take the time I need to grieve would help. I tend to be really hard on myself, so I need to try and treat myself like I would a friend who's going through this. 
I’m not sure about specific affirmations, but perhaps telling myself that I did my best and that it’s not my fault could be a start. I just need to give myself permission to feel and process these emotions.</t>
  </si>
  <si>
    <t>2024-08-04T06:50:20.711Z</t>
  </si>
  <si>
    <t>ObjectId(66af24acee95d500a8e04088)</t>
  </si>
  <si>
    <t>2024-08-04T06:50:20.713Z</t>
  </si>
  <si>
    <t>ObjectId(66af24afee95d500a8e04090)</t>
  </si>
  <si>
    <t>(THINKING: I have not completed my current section yet.)
It sounds like you have a wonderful understanding of how to practice self-compassion, Sara. Acknowledging that you're in a tough situation and allowing yourself to feel sad is a powerful step. Treating yourself with the same kindness you would offer a friend is a beautiful approach.
Your idea of using affirmations like "I did my best" and "It's not my fault" can be very helpful in reinforcing that self-compassion. Giving yourself permission to feel and process your emotions is essential for healing.
Would you like to explore more about how to implement these affirmations in your daily life, or is there another aspect of your feelings that you would like to discuss further?</t>
  </si>
  <si>
    <t>2024-08-04T06:50:23.347Z</t>
  </si>
  <si>
    <t>ObjectId(66af24b0ee95d500a8e040a4)</t>
  </si>
  <si>
    <t>I think it would be helpful to explore how I can implement those affirmations in my daily life. I want to make sure that I’m reminding myself to be kinder, but I’m not sure how to incorporate that into my routine. Can we focus on that?</t>
  </si>
  <si>
    <t>2024-08-04T06:50:24.413Z</t>
  </si>
  <si>
    <t>ObjectId(66af24b0ee95d500a8e040af)</t>
  </si>
  <si>
    <t>2024-08-04T06:50:24.416Z</t>
  </si>
  <si>
    <t>ObjectId(66af24b4ee95d500a8e040b7)</t>
  </si>
  <si>
    <t>(THINKING: I have not completed my current section yet.)
Absolutely, Sara! Incorporating affirmations into your daily routine can be a powerful way to reinforce self-compassion. Here are a few strategies you might consider:
1. **Morning Affirmations**: Start your day by looking in the mirror and saying your affirmations out loud. This can set a positive tone for the day.
2. **Sticky Notes**: Write your affirmations on sticky notes and place them in visible areas, like your bathroom mirror, refrigerator, or workspace. This will serve as a constant reminder throughout the day.
3. **Journaling**: Dedicate a few minutes each day to write down your affirmations in a journal. You can also reflect on your feelings and how you practiced self-compassion that day.
4. **Mindfulness Practice**: Incorporate your affirmations into a mindfulness or meditation practice. As you breathe deeply, repeat your affirmations to yourself, allowing them to sink in.
5. **End-of-Day Reflection**: Before going to bed, take a moment to reflect on your day and remind yourself of your affirmations. Acknowledge any moments where you practiced self-compassion.
Which of these strategies resonates with you the most, or do you have any other ideas in mind for how you might incorporate affirmations into your routine?</t>
  </si>
  <si>
    <t>2024-08-04T06:50:28.771Z</t>
  </si>
  <si>
    <t>ObjectId(66af24b6ee95d500a8e040cb)</t>
  </si>
  <si>
    <t>I really like the idea of using sticky notes and putting them in places where I’ll see them often. It seems like a simple way to keep reminding myself to be kinder. The morning affirmations also sound good—starting the day with a positive mindset could help me face the challenges ahead. 
Journaling feels like it could also be beneficial, especially if I could use it to reflect on my feelings at the end of the day. I think I’d like to try a combination of these. How does that sound?</t>
  </si>
  <si>
    <t>2024-08-04T06:50:30.768Z</t>
  </si>
  <si>
    <t>ObjectId(66af24b6ee95d500a8e040d6)</t>
  </si>
  <si>
    <t>2024-08-04T06:50:30.772Z</t>
  </si>
  <si>
    <t>ObjectId(66af24b9ee95d500a8e040de)</t>
  </si>
  <si>
    <t>(THINKING: I have not completed my current section yet.)
That sounds like a wonderful plan, Sara! Using a combination of sticky notes, morning affirmations, and journaling can create a supportive routine that reinforces self-compassion throughout your day. 
By placing sticky notes in visible areas, you'll have constant reminders to be kind to yourself. Starting your day with positive affirmations can help set a hopeful tone, and journaling at the end of the day will allow you to reflect on your feelings and acknowledge your progress.
If you feel ready, we can also explore how to implement these strategies in a way that feels manageable for you. Would you like to discuss that further, or is there anything else on your mind?</t>
  </si>
  <si>
    <t>2024-08-04T06:50:33.675Z</t>
  </si>
  <si>
    <t>ObjectId(66af24bbee95d500a8e040f2)</t>
  </si>
  <si>
    <t>I think I'm feeling good about the plan, and I appreciate your support. I’d like to keep it simple at first—maybe starting with one or two sticky notes and a morning affirmation. I can see how that would be a good way to ease into it. For now, I feel ready to try that and see how it goes. Thanks for helping me process everything!</t>
  </si>
  <si>
    <t>2024-08-04T06:50:35.050Z</t>
  </si>
  <si>
    <t>ObjectId(66af24bbee95d500a8e040fd)</t>
  </si>
  <si>
    <t>2024-08-04T06:50:35.055Z</t>
  </si>
  <si>
    <t>ObjectId(66af24bfee95d500a8e04105)</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</si>
  <si>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feeling good about the plan, Sara! Starting with one or two sticky notes and a morning affirmation is a great way to ease into practicing self-compassion. 
To summarize our session today, we explored your feelings of guilt and sadness following your stillbirth, discussed the impact of those feelings on your daily life, and identified strategies to practice self-compassion. You decided to implement sticky notes and morning affirmations as a way to remind yourself to be kinder to yourself.
Do you have any more questions or is there anything else you would like to discuss before we finish our session?</t>
  </si>
  <si>
    <t>2024-08-04T06:50:39.014Z</t>
  </si>
  <si>
    <t>ObjectId(66af24bfee95d500a8e04117)</t>
  </si>
  <si>
    <t>2024-08-04T06:50:39.021Z</t>
  </si>
  <si>
    <t>ObjectId(66af24bfee95d500a8e0411e)</t>
  </si>
  <si>
    <t>2024-08-04T06:50:39.023Z</t>
  </si>
  <si>
    <t>ObjectId(66af24bfee95d500a8e0412a)</t>
  </si>
  <si>
    <t>2024-08-04T06:50:39.829Z</t>
  </si>
  <si>
    <t>ObjectId(66af24c0ee95d500a8e04137)</t>
  </si>
  <si>
    <t>That sounds like a good summary, and I don't have any more questions right now. I really appreciate the space you've given me to talk about my feelings and explore ways to be kinder to myself. Thank you for your help today!</t>
  </si>
  <si>
    <t>2024-08-04T06:50:40.811Z</t>
  </si>
  <si>
    <t>ObjectId(66af24c0ee95d500a8e04142)</t>
  </si>
  <si>
    <t>2024-08-04T06:50:40.814Z</t>
  </si>
  <si>
    <t>ObjectId(66af24c3ee95d500a8e0414a)</t>
  </si>
  <si>
    <t>(THINKING: I have completed my current section.)
Thank you for your kind words, Sara. I'm glad I could provide a space for you to express your feelings and explore ways to practice self-compassion. 
As we wrap up our session, I want to remind you that it's perfectly okay to take your time as you navigate through these emotions. Remember, you are not alone in this journey, and it's important to be gentle with yourself.
If you ever have more questions or need further support, please don't hesitate to reach out. I wish you all the best as you implement your plan, and I hope you find moments of peace and kindness towards yourself.
Take care, and goodbye for now!</t>
  </si>
  <si>
    <t>2024-08-04T06:50:43.587Z</t>
  </si>
  <si>
    <t>ObjectId(66af24c3ee95d500a8e0415c)</t>
  </si>
  <si>
    <t>2024-08-04T06:50:43.593Z</t>
  </si>
  <si>
    <t>ObjectId(66af24c4ee95d500a8e04169)</t>
  </si>
  <si>
    <t>2024-08-04T06:50:44.757Z</t>
  </si>
  <si>
    <t>ObjectId(66af24ecee95d500a8e043bf)</t>
  </si>
  <si>
    <t>2024-08-04T06:51:24.310Z</t>
  </si>
  <si>
    <t>ObjectId(66af24ecee95d500a8e043c8)</t>
  </si>
  <si>
    <t>2024-08-04T06:51:24.312Z</t>
  </si>
  <si>
    <t>ObjectId(66af24edee95d500a8e043d0)</t>
  </si>
  <si>
    <t>2024-08-04T06:51:25.354Z</t>
  </si>
  <si>
    <t>ObjectId(66af24eeee95d500a8e043e4)</t>
  </si>
  <si>
    <t>Hi, Dr. Smith. I guess I’m just okay... I’m feeling kind of sad and exhausted. It’s been tough since everything happened. I keep thinking I should be over it by now, but I'm not.</t>
  </si>
  <si>
    <t>2024-08-04T06:51:26.503Z</t>
  </si>
  <si>
    <t>ObjectId(66af24eeee95d500a8e043ef)</t>
  </si>
  <si>
    <t>2024-08-04T06:51:26.505Z</t>
  </si>
  <si>
    <t>ObjectId(66af24efee95d500a8e043f7)</t>
  </si>
  <si>
    <t>(THINKING: I have not completed my current section yet.)
Thank you for sharing that with me. It sounds like you’re going through a really tough time, and it's completely okay to feel sad and exhausted. 
Before we continue, what name do you prefer to be called by?</t>
  </si>
  <si>
    <t>2024-08-04T06:51:27.970Z</t>
  </si>
  <si>
    <t>ObjectId(66af24f0ee95d500a8e0440b)</t>
  </si>
  <si>
    <t>You can just call me Sara.</t>
  </si>
  <si>
    <t>2024-08-04T06:51:28.549Z</t>
  </si>
  <si>
    <t>ObjectId(66af24f0ee95d500a8e04416)</t>
  </si>
  <si>
    <t>2024-08-04T06:51:28.559Z</t>
  </si>
  <si>
    <t>ObjectId(66af24f2ee95d500a8e0441e)</t>
  </si>
  <si>
    <t>(THINKING: I have not completed my current section yet.)
Thank you, Sara! It's nice to meet you. 
Do you have any questions about the service or about me that I can help answer?</t>
  </si>
  <si>
    <t>2024-08-04T06:51:30.188Z</t>
  </si>
  <si>
    <t>ObjectId(66af24f3ee95d500a8e04432)</t>
  </si>
  <si>
    <t>Not really, I just want to talk about how I’m feeling. I think I’m struggling with this heaviness inside, and I’m not sure how to deal with it. Does that make sense?</t>
  </si>
  <si>
    <t>2024-08-04T06:51:31.033Z</t>
  </si>
  <si>
    <t>ObjectId(66af24f3ee95d500a8e0443d)</t>
  </si>
  <si>
    <t>2024-08-04T06:51:31.040Z</t>
  </si>
  <si>
    <t>ObjectId(66af24f5ee95d500a8e04445)</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</si>
  <si>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 appreciate your willingness to share, Sara. It sounds like you're carrying a lot of emotional weight right now, and that can be really challenging. 
How would you like to proceed? Would you like to explore your feelings further, or would you prefer to learn a CBT exercise to help you cope?</t>
  </si>
  <si>
    <t>2024-08-04T06:51:33.392Z</t>
  </si>
  <si>
    <t>ObjectId(66af24f5ee95d500a8e04457)</t>
  </si>
  <si>
    <t>2024-08-04T06:51:33.398Z</t>
  </si>
  <si>
    <t>ObjectId(66af24f5ee95d500a8e0445e)</t>
  </si>
  <si>
    <t>2024-08-04T06:51:33.401Z</t>
  </si>
  <si>
    <t>ObjectId(66af24f5ee95d500a8e0446a)</t>
  </si>
  <si>
    <t>2024-08-04T06:51:33.952Z</t>
  </si>
  <si>
    <t>ObjectId(66af24f6ee95d500a8e04477)</t>
  </si>
  <si>
    <t>I think I’d like to explore my feelings further. I really want to understand why I'm still feeling this way and why it feels so heavy.</t>
  </si>
  <si>
    <t>2024-08-04T06:51:34.609Z</t>
  </si>
  <si>
    <t>ObjectId(66af24f6ee95d500a8e04482)</t>
  </si>
  <si>
    <t>2024-08-04T06:51:34.620Z</t>
  </si>
  <si>
    <t>ObjectId(66af24faee95d500a8e0448a)</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</si>
  <si>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It's great that you want to explore your feelings further, Sara. Let's start by understanding the main issue you're experiencing. Can you describe it a bit more for me?</t>
  </si>
  <si>
    <t>2024-08-04T06:51:38.017Z</t>
  </si>
  <si>
    <t>ObjectId(66af24faee95d500a8e0449c)</t>
  </si>
  <si>
    <t>2024-08-04T06:51:38.024Z</t>
  </si>
  <si>
    <t>ObjectId(66af24faee95d500a8e044a3)</t>
  </si>
  <si>
    <t>2024-08-04T06:51:38.027Z</t>
  </si>
  <si>
    <t>ObjectId(66af24faee95d500a8e044af)</t>
  </si>
  <si>
    <t>2024-08-04T06:51:38.543Z</t>
  </si>
  <si>
    <t>ObjectId(66af24fbee95d500a8e044bc)</t>
  </si>
  <si>
    <t>Well, I keep thinking about my baby girl and what could have been. The sadness feels constant, and I can't seem to shake it off. I feel like I'm stuck in this grief and that I should be moving on by now. It's frustrating because I used to enjoy so many things, but now everything feels dull and uninteresting. I just feel... heavy, like I'm carrying around this grief with me everywhere.</t>
  </si>
  <si>
    <t>2024-08-04T06:51:39.839Z</t>
  </si>
  <si>
    <t>ObjectId(66af24fbee95d500a8e044c7)</t>
  </si>
  <si>
    <t>2024-08-04T06:51:39.845Z</t>
  </si>
  <si>
    <t>ObjectId(66af24fdee95d500a8e044cf)</t>
  </si>
  <si>
    <t>(THINKING: I have not completed my current section yet.)
Thank you for sharing that with me, Sara. It sounds like you're experiencing profound grief over the loss of your baby girl, and it's understandable that this heaviness would affect your daily life and enjoyment of activities. 
How does this issue affect your daily life?</t>
  </si>
  <si>
    <t>2024-08-04T06:51:41.065Z</t>
  </si>
  <si>
    <t>ObjectId(66af24feee95d500a8e044e3)</t>
  </si>
  <si>
    <t>It's really overwhelming. I feel sad and irritable most of the day. I’m finding it hard to concentrate at work, and it’s tough to interact with my coworkers. I used to enjoy cooking and reading, but now I don't have the energy or interest in those activities anymore. I also find myself withdrawing from friends and family, especially those who are pregnant or have newborns. I feel like I just want to be alone with my thoughts, but then that makes me feel more isolated. It’s like this cycle that I can’t break.</t>
  </si>
  <si>
    <t>2024-08-04T06:51:42.595Z</t>
  </si>
  <si>
    <t>ObjectId(66af24feee95d500a8e044ee)</t>
  </si>
  <si>
    <t>2024-08-04T06:51:42.597Z</t>
  </si>
  <si>
    <t>ObjectId(66af24ffee95d500a8e044f6)</t>
  </si>
  <si>
    <t>(THINKING: I have not completed my current section yet.)
It sounds incredibly tough, Sara. The cycle of feeling overwhelmed, sad, and irritable, along with the withdrawal from activities and people you once enjoyed, can be very isolating. 
Are there any specific triggers that worsen this issue for you?</t>
  </si>
  <si>
    <t>2024-08-04T06:51:43.937Z</t>
  </si>
  <si>
    <t>ObjectId(66af2501ee95d500a8e0450a)</t>
  </si>
  <si>
    <t>Yes, definitely. Seeing pregnant women or friends with their newborns really hits me hard and makes me feel a mix of anger and sadness. There are reminders everywhere, like baby products in stores or even social media posts. Also, being around my husband can be complicated because I worry about how my grief is affecting him. I feel guilty for disappointing him, and sometimes I just don’t know how to talk to him about it.</t>
  </si>
  <si>
    <t>2024-08-04T06:51:45.305Z</t>
  </si>
  <si>
    <t>ObjectId(66af2501ee95d500a8e04515)</t>
  </si>
  <si>
    <t>2024-08-04T06:51:45.308Z</t>
  </si>
  <si>
    <t>ObjectId(66af2502ee95d500a8e0451d)</t>
  </si>
  <si>
    <t>(THINKING: I have not completed my current section yet.)
Thank you for sharing that, Sara. It makes sense that seeing reminders of what you’ve lost would intensify your feelings of anger and sadness. It’s also understandable that you would feel concerned about how your grief impacts your husband and feel guilty about it. 
What have you tried so far to address this issue?</t>
  </si>
  <si>
    <t>2024-08-04T06:51:46.730Z</t>
  </si>
  <si>
    <t>ObjectId(66af2504ee95d500a8e04531)</t>
  </si>
  <si>
    <t>I've been trying to talk about it a little with my husband, but I often find it hard to express myself. I've also attempted to distract myself by watching movies or reading, but it usually doesn't help. Mostly, I just feel like I’m going through the motions. I haven’t reached out to any friends or support groups because I worry about how they would react or if they’d need to tiptoe around my feelings. I guess I’m just sort of trying to cope on my own.</t>
  </si>
  <si>
    <t>2024-08-04T06:51:48.126Z</t>
  </si>
  <si>
    <t>ObjectId(66af2504ee95d500a8e0453c)</t>
  </si>
  <si>
    <t>2024-08-04T06:51:48.129Z</t>
  </si>
  <si>
    <t>ObjectId(66af2506ee95d500a8e04544)</t>
  </si>
  <si>
    <t>(THINKING: I have not completed my current section yet.)
It sounds like you've been trying to cope in various ways, but it’s understandable that expressing your feelings can be difficult. Watching movies or reading might provide temporary distraction, but it seems like it hasn't addressed the deeper feelings of grief you're experiencing. 
Lastly, what emotions do you feel when this issue arises?</t>
  </si>
  <si>
    <t>2024-08-04T06:51:50.789Z</t>
  </si>
  <si>
    <t>ObjectId(66af2508ee95d500a8e04558)</t>
  </si>
  <si>
    <t>When I think about my baby girl or face these reminders, I feel an overwhelming mix of sadness and anger. There’s also a lot of guilt—guilt for not being able to move on, guilt for what happened, and guilt for letting my husband down. I experience frustration too, like I should have control over how I feel and that I should be over this by now. Sometimes, I even feel hopeless, like this heaviness will never go away. It's exhausting.</t>
  </si>
  <si>
    <t>2024-08-04T06:51:52.331Z</t>
  </si>
  <si>
    <t>ObjectId(66af2508ee95d500a8e04563)</t>
  </si>
  <si>
    <t>2024-08-04T06:51:52.335Z</t>
  </si>
  <si>
    <t>ObjectId(66af250bee95d500a8e0456b)</t>
  </si>
  <si>
    <t>(THINKING: I have not completed my current section yet.)
Thank you for sharing those emotions with me, Sara. It sounds like you're experiencing a complex mix of sadness, anger, guilt, frustration, and hopelessness, which is completely understandable given the circumstances. 
To summarize what you've shared: You're feeling a heavy sadness and grief over the loss of your baby girl, which affects your daily life by making it hard to concentrate, enjoy activities, and connect with others. You have specific triggers that worsen your feelings, such as seeing pregnant women or baby products. You've tried to cope by talking to your husband and distracting yourself, but you often feel like you're going through the motions. You also feel a lot of guilt about your grief and how it impacts your husband, and you sometimes feel hopeless about the heaviness ever lifting.
Did I capture everything correctly, or is there anything you would like to add or change?</t>
  </si>
  <si>
    <t>2024-08-04T06:51:55.603Z</t>
  </si>
  <si>
    <t>ObjectId(66af250cee95d500a8e0457f)</t>
  </si>
  <si>
    <t>Yes, you captured it all really well. It’s hard to put all of these feelings into words, but you seem to understand the depth of what I’m going through. I appreciate that.</t>
  </si>
  <si>
    <t>2024-08-04T06:51:56.520Z</t>
  </si>
  <si>
    <t>ObjectId(66af250cee95d500a8e0458a)</t>
  </si>
  <si>
    <t>2024-08-04T06:51:56.526Z</t>
  </si>
  <si>
    <t>ObjectId(66af2511ee95d500a8e04592)</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</si>
  <si>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my understanding resonates with you, Sara. Now that we've explored your feelings in depth, I would like to suggest a CBT exercise that could help you cope with your grief and emotional heaviness. 
Based on what you've shared, I think the "Thought Record" exercise might be beneficial for you. This exercise helps challenge and reframe negative thoughts, which could be helpful in addressing the guilt and hopelessness you've mentioned. 
Would you like to learn more about this exercise, or do you have any questions about it?</t>
  </si>
  <si>
    <t>2024-08-04T06:52:01.652Z</t>
  </si>
  <si>
    <t>ObjectId(66af2511ee95d500a8e045a4)</t>
  </si>
  <si>
    <t>2024-08-04T06:52:01.672Z</t>
  </si>
  <si>
    <t>ObjectId(66af2511ee95d500a8e045ab)</t>
  </si>
  <si>
    <t>2024-08-04T06:52:01.679Z</t>
  </si>
  <si>
    <t>ObjectId(66af2512ee95d500a8e045b7)</t>
  </si>
  <si>
    <t>2024-08-04T06:52:02.519Z</t>
  </si>
  <si>
    <t>ObjectId(66af2513ee95d500a8e045c4)</t>
  </si>
  <si>
    <t>I’m a bit unsure about how that works. Can you explain how the Thought Record exercise would actually help me?</t>
  </si>
  <si>
    <t>2024-08-04T06:52:03.286Z</t>
  </si>
  <si>
    <t>ObjectId(66af2513ee95d500a8e045cf)</t>
  </si>
  <si>
    <t>2024-08-04T06:52:03.294Z</t>
  </si>
  <si>
    <t>ObjectId(66af2518ee95d500a8e045d7)</t>
  </si>
  <si>
    <t>(THINKING: I have not completed my current section yet.)
The Thought Record exercise can be quite helpful in several ways, especially in your situation. Here’s how it works:
1. **Identify Distressing Thoughts**: You start by identifying a specific thought that is causing you distress, such as feelings of guilt or hopelessness.
2. **Write It Down**: You then write down that thought, which helps to externalize it and make it more manageable.
3. **Note Emotions and Intensity**: Next, you note the emotions you feel when that thought arises and rate the intensity of those emotions. This helps you recognize the impact of the thought on your feelings.
4. **Challenge the Thought**: You look for evidence for and against that thought. This step encourages you to critically evaluate the validity of your negative thoughts.
5. **Reframe the Thought**: Finally, you reframe the thought into a more balanced perspective, which can help reduce the emotional weight it carries.
6. **New Emotions**: You also note any new emotions and their intensity after reframing the thought.
By going through this process, you can gain a clearer understanding of your thoughts and feelings, challenge negative beliefs, and ultimately reduce the heaviness you feel. 
Does that help clarify how the Thought Record exercise could be beneficial for you? Would you like to proceed with this exercise?</t>
  </si>
  <si>
    <t>2024-08-04T06:52:08.101Z</t>
  </si>
  <si>
    <t>ObjectId(66af2519ee95d500a8e045eb)</t>
  </si>
  <si>
    <t>That sounds really interesting, actually! I think it could help me understand my thoughts and feelings better. I’d like to try the Thought Record exercise. How do we start?</t>
  </si>
  <si>
    <t>2024-08-04T06:52:09.019Z</t>
  </si>
  <si>
    <t>ObjectId(66af2519ee95d500a8e045f6)</t>
  </si>
  <si>
    <t>2024-08-04T06:52:09.025Z</t>
  </si>
  <si>
    <t>ObjectId(66af251eee95d500a8e045fe)</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</si>
  <si>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I'm glad to hear that you're interested in trying the Thought Record exercise, Sara! Let's get started.
1. **Identify a Distressing Thought**: Think of a specific thought that has been bothering you lately. It could be related to your grief or any feelings of guilt or hopelessness. What is that thought?</t>
  </si>
  <si>
    <t>2024-08-04T06:52:14.301Z</t>
  </si>
  <si>
    <t>ObjectId(66af251eee95d500a8e04610)</t>
  </si>
  <si>
    <t>2024-08-04T06:52:14.316Z</t>
  </si>
  <si>
    <t>ObjectId(66af251eee95d500a8e04617)</t>
  </si>
  <si>
    <t>2024-08-04T06:52:14.320Z</t>
  </si>
  <si>
    <t>ObjectId(66af251eee95d500a8e04623)</t>
  </si>
  <si>
    <t>2024-08-04T06:52:14.966Z</t>
  </si>
  <si>
    <t>ObjectId(66af251fee95d500a8e04630)</t>
  </si>
  <si>
    <t>One thought that often bothers me is, “I failed as a mother because I lost my baby.” It feels really heavy and guilt-ridden.</t>
  </si>
  <si>
    <t>2024-08-04T06:52:15.879Z</t>
  </si>
  <si>
    <t>ObjectId(66af251fee95d500a8e0463b)</t>
  </si>
  <si>
    <t>2024-08-04T06:52:15.884Z</t>
  </si>
  <si>
    <t>ObjectId(66af2522ee95d500a8e04643)</t>
  </si>
  <si>
    <t>(THINKING: I have not completed my current section yet.)
Thank you for sharing that thought, Sara. It’s understandable that it carries a lot of weight and guilt. 
Now, let's move on to the next step:
2. **Write Down the Thought**: You've already identified the thought, "I failed as a mother because I lost my baby." 
3. **Note the Emotion and Intensity**: What emotions do you feel when you think this thought, and how intense are those emotions on a scale from 1 to 10?</t>
  </si>
  <si>
    <t>2024-08-04T06:52:18.177Z</t>
  </si>
  <si>
    <t>ObjectId(66af2523ee95d500a8e04657)</t>
  </si>
  <si>
    <t>When I think, "I failed as a mother because I lost my baby," I feel a deep sadness and overwhelming guilt. I would rate the intensity of those emotions at about an 8. It feels really heavy and makes it hard to breathe sometimes.</t>
  </si>
  <si>
    <t>2024-08-04T06:52:19.850Z</t>
  </si>
  <si>
    <t>ObjectId(66af2523ee95d500a8e04662)</t>
  </si>
  <si>
    <t>2024-08-04T06:52:19.859Z</t>
  </si>
  <si>
    <t>ObjectId(66af2525ee95d500a8e0466a)</t>
  </si>
  <si>
    <t>(THINKING: I have not completed my current section yet.)
Thank you for sharing that, Sara. It sounds incredibly heavy to carry such deep sadness and guilt, and an intensity of 8 is quite significant.
4. **Challenge the Thought**: Now, let's look for evidence for and against the thought, "I failed as a mother because I lost my baby." 
What evidence do you have that supports this thought? And what evidence do you have that contradicts it?</t>
  </si>
  <si>
    <t>2024-08-04T06:52:21.712Z</t>
  </si>
  <si>
    <t>ObjectId(66af2528ee95d500a8e0467e)</t>
  </si>
  <si>
    <t>For evidence that supports the thought, I feel like I should have done something differently to prevent the loss. I think about how I waited until I was older to conceive, and I feel like maybe my body failed me.
For evidence against the thought, I know that my doctor assured me there was nothing I could have done to prevent the stillbirth, and I had a healthy pregnancy before that. I also think about the love and care I had for my baby during the pregnancy, and how that doesn’t define my worth as a mother. It feels complicated, but I want to believe that.</t>
  </si>
  <si>
    <t>2024-08-04T06:52:24.081Z</t>
  </si>
  <si>
    <t>ObjectId(66af2528ee95d500a8e04689)</t>
  </si>
  <si>
    <t>2024-08-04T06:52:24.087Z</t>
  </si>
  <si>
    <t>ObjectId(66af252bee95d500a8e04691)</t>
  </si>
  <si>
    <t>(THINKING: I have not completed my current section yet.)
Thank you for sharing both sides of the evidence, Sara. It’s clear that you have a lot of insight into your feelings and the complexities surrounding them.
5. **Reframe the Thought**: Now, let's work on reframing the thought into a more balanced perspective. Based on the evidence you provided, how could you rephrase "I failed as a mother because I lost my baby" into something that acknowledges your feelings but also reflects the reality of the situation?</t>
  </si>
  <si>
    <t>2024-08-04T06:52:27.089Z</t>
  </si>
  <si>
    <t>ObjectId(66af252cee95d500a8e046a5)</t>
  </si>
  <si>
    <t>I think I could reframe it to say, "I experienced a profound loss, and that doesn’t mean I failed as a mother. My love and care for my baby were real, and I couldn't control what happened." This feels more compassionate towards myself and acknowledges that my worth isn’t defined by this loss.</t>
  </si>
  <si>
    <t>2024-08-04T06:52:28.365Z</t>
  </si>
  <si>
    <t>ObjectId(66af252cee95d500a8e046b0)</t>
  </si>
  <si>
    <t>2024-08-04T06:52:28.371Z</t>
  </si>
  <si>
    <t>ObjectId(66af252eee95d500a8e046b8)</t>
  </si>
  <si>
    <t>(THINKING: I have not completed my current section yet.)
That's a beautiful reframe, Sara. It shows a lot of self-compassion and understanding of your situation. 
6. **Note the New Emotion and Intensity**: After reframing the thought, what new emotions do you feel, and how would you rate the intensity of those emotions on a scale from 1 to 10?</t>
  </si>
  <si>
    <t>2024-08-04T06:52:30.262Z</t>
  </si>
  <si>
    <t>ObjectId(66af252fee95d500a8e046cc)</t>
  </si>
  <si>
    <t>After reframing the thought, I feel a bit of relief and some hope. I’d rate the intensity of those emotions around a 5. It’s still there, but it feels lighter than before, and I have a sense of understanding that I didn’t have before.</t>
  </si>
  <si>
    <t>2024-08-04T06:52:31.363Z</t>
  </si>
  <si>
    <t>ObjectId(66af252fee95d500a8e046d7)</t>
  </si>
  <si>
    <t>2024-08-04T06:52:31.372Z</t>
  </si>
  <si>
    <t>ObjectId(66af2532ee95d500a8e046df)</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</si>
  <si>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 felt some relief and hope after reframing your thought, Sara. It sounds like this exercise has helped you gain a better understanding of your feelings, which is a significant step forward.
As we wrap up our session, let's summarize what we've discussed today. We explored your feelings of grief and guilt surrounding the loss of your baby girl, identified distressing thoughts, and worked through the Thought Record exercise to challenge and reframe those thoughts. 
Do you have any more questions or is there anything else you would like to discuss before we finish?</t>
  </si>
  <si>
    <t>2024-08-04T06:52:34.926Z</t>
  </si>
  <si>
    <t>ObjectId(66af2532ee95d500a8e046f1)</t>
  </si>
  <si>
    <t>2024-08-04T06:52:34.933Z</t>
  </si>
  <si>
    <t>ObjectId(66af2532ee95d500a8e046f8)</t>
  </si>
  <si>
    <t>2024-08-04T06:52:34.937Z</t>
  </si>
  <si>
    <t>ObjectId(66af2533ee95d500a8e04704)</t>
  </si>
  <si>
    <t>2024-08-04T06:52:35.641Z</t>
  </si>
  <si>
    <t>ObjectId(66af2534ee95d500a8e04711)</t>
  </si>
  <si>
    <t>Thank you, Dr. Smith. I feel like I have a bit more clarity now, and I appreciate you guiding me through the Thought Record exercise. I don’t have any specific questions right now, but I’d like to continue exploring these feelings in our next session if we can. That would help me a lot.</t>
  </si>
  <si>
    <t>2024-08-04T06:52:36.972Z</t>
  </si>
  <si>
    <t>ObjectId(66af2534ee95d500a8e0471c)</t>
  </si>
  <si>
    <t>2024-08-04T06:52:36.978Z</t>
  </si>
  <si>
    <t>ObjectId(66af2536ee95d500a8e04724)</t>
  </si>
  <si>
    <t>(THINKING: I have completed my current section.)
Thank you for your openness, Sara. I'm glad to hear that you feel a bit more clarity after our session. It's completely understandable that you would want to continue exploring these feelings in our next session, and I would be more than happy to support you in that.
I want to express my availability for further support whenever you need it. Please take care of yourself, and I look forward to our next conversation. 
Goodbye for now, Sara!</t>
  </si>
  <si>
    <t>2024-08-04T06:52:38.861Z</t>
  </si>
  <si>
    <t>ObjectId(66af2536ee95d500a8e04736)</t>
  </si>
  <si>
    <t>2024-08-04T06:52:38.870Z</t>
  </si>
  <si>
    <t>ObjectId(66af2537ee95d500a8e04743)</t>
  </si>
  <si>
    <t>Instructions completed: no
The therapist did not provide a summary of what was discussed and the exercises conducted, nor did they wait for the patient to say goodbye before ending the session.
Last message coherent: yes</t>
  </si>
  <si>
    <t>2024-08-04T06:52:39.725Z</t>
  </si>
  <si>
    <t>ObjectId(66af2537ee95d500a8e04769)</t>
  </si>
  <si>
    <t>2024-08-04T06:52:39.760Z</t>
  </si>
  <si>
    <t>ObjectId(66af2537ee95d500a8e04772)</t>
  </si>
  <si>
    <t>2024-08-04T06:52:39.764Z</t>
  </si>
  <si>
    <t>ObjectId(66af2538ee95d500a8e0477a)</t>
  </si>
  <si>
    <t>2024-08-04T06:52:40.642Z</t>
  </si>
  <si>
    <t>ObjectId(66af2539ee95d500a8e0478e)</t>
  </si>
  <si>
    <t>Hi, Dr. Smith. I'm not doing so well, to be honest. I still feel really sad all the time, and it’s been two months since the stillbirth. I thought I would be coping better by now, but I just... don’t feel like myself anymore.</t>
  </si>
  <si>
    <t>2024-08-04T06:52:41.851Z</t>
  </si>
  <si>
    <t>ObjectId(66af2539ee95d500a8e04799)</t>
  </si>
  <si>
    <t>2024-08-04T06:52:41.859Z</t>
  </si>
  <si>
    <t>ObjectId(66af253dee95d500a8e047a1)</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</si>
  <si>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really sorry to hear about your loss. It's completely understandable to feel sad and not like yourself after such a significant event. Thank you for sharing that with me. 
Can I ask what name you prefer to be called by?</t>
  </si>
  <si>
    <t>2024-08-04T06:52:45.847Z</t>
  </si>
  <si>
    <t>ObjectId(66af253dee95d500a8e047b3)</t>
  </si>
  <si>
    <t>2024-08-04T06:52:45.862Z</t>
  </si>
  <si>
    <t>ObjectId(66af253dee95d500a8e047ba)</t>
  </si>
  <si>
    <t>2024-08-04T06:52:45.867Z</t>
  </si>
  <si>
    <t>ObjectId(66af253fee95d500a8e047c6)</t>
  </si>
  <si>
    <t>Instructions completed: no
The therapist did not introduce themselves as an AI Therapist and did not ask if the patient had any questions about the service or about the therapist.
Last message coherent: yes</t>
  </si>
  <si>
    <t>2024-08-04T06:52:47.220Z</t>
  </si>
  <si>
    <t>ObjectId(66af253fee95d500a8e047d3)</t>
  </si>
  <si>
    <t>You can just call me Sara. Thank you for being understanding about everything.</t>
  </si>
  <si>
    <t>2024-08-04T06:52:47.932Z</t>
  </si>
  <si>
    <t>ObjectId(66af253fee95d500a8e047de)</t>
  </si>
  <si>
    <t>2024-08-04T06:52:47.937Z</t>
  </si>
  <si>
    <t>ObjectId(66af2541ee95d500a8e047e6)</t>
  </si>
  <si>
    <t>(THINKING: I have not completed my current section yet.)
Thank you for letting me know, Sara. It's important to feel understood during such a difficult time. 
How are you doing today, aside from what you've already shared?</t>
  </si>
  <si>
    <t>2024-08-04T06:52:49.176Z</t>
  </si>
  <si>
    <t>ObjectId(66af2542ee95d500a8e047fa)</t>
  </si>
  <si>
    <t>Honestly, today feels a bit heavy. I woke up feeling irritable and just couldn’t shake it off. I didn’t have much energy to do anything. I thought maybe something fun would help, but when I tried to read or watch a movie, I just couldn't enjoy it like I used to. It’s frustrating.</t>
  </si>
  <si>
    <t>2024-08-04T06:52:50.223Z</t>
  </si>
  <si>
    <t>ObjectId(66af2542ee95d500a8e04805)</t>
  </si>
  <si>
    <t>2024-08-04T06:52:50.231Z</t>
  </si>
  <si>
    <t>ObjectId(66af2544ee95d500a8e0480d)</t>
  </si>
  <si>
    <t>(THINKING: I have not completed my current section yet.)
I'm really sorry to hear that you're feeling heavy and irritable today, Sara. It can be incredibly frustrating when activities that used to bring you joy no longer do. It's understandable to feel that way, especially given what you've been through.
Can you tell me more about what you think might be contributing to these feelings? Would you like to further explore your problem, or would you prefer to learn a CBT exercise right away?</t>
  </si>
  <si>
    <t>2024-08-04T06:52:52.094Z</t>
  </si>
  <si>
    <t>ObjectId(66af2546ee95d500a8e04821)</t>
  </si>
  <si>
    <t>I think a lot of it has to do with the loss itself. I keep replaying moments in my head, wondering what things would have been like if she had lived. I feel a lot of guilt, too, and I guess I’m just trying to figure out how to move forward. Honestly, as much as I'd like a CBT exercise to help, I’m not sure I’m quite ready for that yet. Can we talk more about the feelings I'm having?</t>
  </si>
  <si>
    <t>2024-08-04T06:52:54.179Z</t>
  </si>
  <si>
    <t>ObjectId(66af2546ee95d500a8e0482c)</t>
  </si>
  <si>
    <t>2024-08-04T06:52:54.183Z</t>
  </si>
  <si>
    <t>ObjectId(66af254aee95d500a8e04834)</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</si>
  <si>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 appreciate your openness, Sara. It sounds like you're carrying a heavy burden of grief and guilt, and it's completely understandable to want to talk about those feelings. 
Let's start by exploring this further. Can you describe the main issue you are experiencing right now?</t>
  </si>
  <si>
    <t>2024-08-04T06:52:58.148Z</t>
  </si>
  <si>
    <t>ObjectId(66af254aee95d500a8e04846)</t>
  </si>
  <si>
    <t>2024-08-04T06:52:58.167Z</t>
  </si>
  <si>
    <t>ObjectId(66af254aee95d500a8e0484d)</t>
  </si>
  <si>
    <t>2024-08-04T06:52:58.175Z</t>
  </si>
  <si>
    <t>ObjectId(66af254aee95d500a8e04859)</t>
  </si>
  <si>
    <t>2024-08-04T06:52:58.647Z</t>
  </si>
  <si>
    <t>ObjectId(66af254cee95d500a8e04866)</t>
  </si>
  <si>
    <t>The main issue I'm struggling with is this deep sense of sadness and guilt that just feels overwhelming. I keep thinking about my baby girl and imagining what her life would have been like. The guilt is really eating at me—I wonder if there was something I could have done differently to prevent the stillbirth. I also feel guilty for how my husband is coping because I don’t want to burden him with my grief, even though I know he’s hurting too. It's hard to reconcile those feelings, and it makes everything feel even more isolating.</t>
  </si>
  <si>
    <t>2024-08-04T06:53:00.415Z</t>
  </si>
  <si>
    <t>ObjectId(66af254cee95d500a8e04871)</t>
  </si>
  <si>
    <t>2024-08-04T06:53:00.419Z</t>
  </si>
  <si>
    <t>ObjectId(66af254eee95d500a8e04879)</t>
  </si>
  <si>
    <t>(THINKING: I have not completed my current section yet.)
Thank you for sharing that with me, Sara. It sounds like you're experiencing a profound sadness and guilt that is deeply intertwined with your thoughts about your baby girl and your husband's coping as well. It's completely normal to feel overwhelmed by these emotions, especially in such a painful situation.
How does this issue affect your daily life?</t>
  </si>
  <si>
    <t>2024-08-04T06:53:02.778Z</t>
  </si>
  <si>
    <t>ObjectId(66af2550ee95d500a8e0488d)</t>
  </si>
  <si>
    <t>It affects my daily life in so many ways. I can hardly focus on my work as a nurse anymore. I used to love my job, but now I feel detached and just go through the motions. I’ve also been withdrawing from friends and activities I used to enjoy, like cooking or reading. It feels like I’m just existing rather than truly living. I cry more often and find it hard to concentrate on anything, which makes everything feel more exhausting. The sadness is just always there, weighing me down.</t>
  </si>
  <si>
    <t>2024-08-04T06:53:04.031Z</t>
  </si>
  <si>
    <t>ObjectId(66af2550ee95d500a8e04898)</t>
  </si>
  <si>
    <t>2024-08-04T06:53:04.034Z</t>
  </si>
  <si>
    <t>ObjectId(66af2551ee95d500a8e048a0)</t>
  </si>
  <si>
    <t>(THINKING: I have not completed my current section yet.)
Thank you for sharing that, Sara. It sounds like the sadness and guilt are significantly impacting your ability to engage in your work and enjoy activities that once brought you joy. Feeling detached and exhausted can be incredibly challenging, especially in a demanding job like nursing. 
Are there any specific triggers that worsen these feelings for you?</t>
  </si>
  <si>
    <t>2024-08-04T06:53:05.439Z</t>
  </si>
  <si>
    <t>ObjectId(66af2553ee95d500a8e048b4)</t>
  </si>
  <si>
    <t>Yes, there are definitely triggers that make things harder. Seeing pregnant women or friends with babies is really tough; it brings up a lot of painful feelings and I find myself avoiding those situations. Just hearing about pregnancy or seeing baby-related things can feel like a punch to the gut. Even being around certain coworkers who knew I was pregnant makes me anxious; I’m afraid of how they might react or feel like I need to put on a brave face when I really don’t feel okay. It makes me want to withdraw even more. I guess it's just all the reminders that make me feel like I've lost something so precious.</t>
  </si>
  <si>
    <t>2024-08-04T06:53:07.800Z</t>
  </si>
  <si>
    <t>ObjectId(66af2553ee95d500a8e048bf)</t>
  </si>
  <si>
    <t>2024-08-04T06:53:07.807Z</t>
  </si>
  <si>
    <t>ObjectId(66af2555ee95d500a8e048c7)</t>
  </si>
  <si>
    <t>(THINKING: I have not completed my current section yet.)
Thank you for sharing that, Sara. It sounds like certain situations, like seeing pregnant women or being around baby-related things, can trigger a lot of painful emotions for you. It's completely understandable to want to avoid those reminders, as they can feel overwhelming and bring back the sense of loss. 
What have you tried so far to address these feelings and cope with the situation?</t>
  </si>
  <si>
    <t>2024-08-04T06:53:09.362Z</t>
  </si>
  <si>
    <t>ObjectId(66af2556ee95d500a8e048db)</t>
  </si>
  <si>
    <t>I haven’t really tried much, to be honest. I’ve mostly just been trying to get through each day as best as I can. Sometimes I’ll talk about it with my husband, but I feel guilty for burdening him with my sadness. I’ve thought about joining a support group or talking to someone else who’s been through something similar, but I haven’t taken that step yet. I guess I’m still figuring out how to handle everything on my own, and it’s tough.</t>
  </si>
  <si>
    <t>2024-08-04T06:53:10.974Z</t>
  </si>
  <si>
    <t>ObjectId(66af2556ee95d500a8e048e6)</t>
  </si>
  <si>
    <t>2024-08-04T06:53:10.979Z</t>
  </si>
  <si>
    <t>ObjectId(66af2559ee95d500a8e048ee)</t>
  </si>
  <si>
    <t>(THINKING: I have not completed my current section yet.)
Thank you for your honesty, Sara. It sounds like you've been navigating this grief largely on your own, which can be incredibly challenging. Talking to your husband is a good step, but I understand the guilt you feel about burdening him. Considering a support group or talking to someone who has experienced a similar loss could be beneficial, and it's completely okay to seek that support.
Lastly, what emotions do you feel when these issues arise?</t>
  </si>
  <si>
    <t>2024-08-04T06:53:13.839Z</t>
  </si>
  <si>
    <t>ObjectId(66af255cee95d500a8e04902)</t>
  </si>
  <si>
    <t>When these issues arise, I feel a mix of deep sadness and anger. The sadness is often accompanied by waves of guilt that just wash over me, making me feel heavy and helpless. I also experience anger, especially towards myself for not being able to protect my baby. It’s frustrating because I don’t know how to move past these feelings. I feel a lot of loneliness too—it’s like no one else can truly understand what I'm going through, and that can make it even harder to cope.</t>
  </si>
  <si>
    <t>2024-08-04T06:53:16.036Z</t>
  </si>
  <si>
    <t>ObjectId(66af255cee95d500a8e0490d)</t>
  </si>
  <si>
    <t>2024-08-04T06:53:16.041Z</t>
  </si>
  <si>
    <t>ObjectId(66af255fee95d500a8e04915)</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</si>
  <si>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Sara. To summarize what you've shared: You're experiencing deep sadness and guilt related to your loss, which is compounded by feelings of anger towards yourself for not being able to protect your baby. This emotional turmoil affects your daily life, making it hard to focus on work and enjoy activities. You also feel a sense of loneliness, as if no one can truly understand what you're going through. 
Did I capture your feelings and experiences correctly?</t>
  </si>
  <si>
    <t>2024-08-04T06:53:19.570Z</t>
  </si>
  <si>
    <t>ObjectId(66af255fee95d500a8e04927)</t>
  </si>
  <si>
    <t>2024-08-04T06:53:19.579Z</t>
  </si>
  <si>
    <t>ObjectId(66af255fee95d500a8e0492e)</t>
  </si>
  <si>
    <t>2024-08-04T06:53:19.582Z</t>
  </si>
  <si>
    <t>ObjectId(66af2560ee95d500a8e0493a)</t>
  </si>
  <si>
    <t>2024-08-04T06:53:20.217Z</t>
  </si>
  <si>
    <t>ObjectId(66af2561ee95d500a8e04947)</t>
  </si>
  <si>
    <t>Yes, you captured it perfectly. It feels good to have someone understand the complexity of what I'm feeling. It can be so hard to talk about this stuff, but I appreciate your willingness to listen.</t>
  </si>
  <si>
    <t>2024-08-04T06:53:21.595Z</t>
  </si>
  <si>
    <t>ObjectId(66af2561ee95d500a8e04952)</t>
  </si>
  <si>
    <t>2024-08-04T06:53:21.604Z</t>
  </si>
  <si>
    <t>ObjectId(66af2565ee95d500a8e0495a)</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</si>
  <si>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Sara. It's important to feel understood, especially when discussing such complex emotions. 
Given what you've shared about your feelings of sadness, guilt, and anger, I think it might be helpful to explore a CBT exercise. One option is the Thought Record, which can help you challenge and reframe negative thoughts. Another option is Behavioral Activation, which focuses on scheduling enjoyable activities to help lift your mood. Lastly, we have Relaxation Techniques, which can help reduce stress and anxiety.
Which of these exercises would you like to explore further?</t>
  </si>
  <si>
    <t>2024-08-04T06:53:25.730Z</t>
  </si>
  <si>
    <t>ObjectId(66af2565ee95d500a8e0496c)</t>
  </si>
  <si>
    <t>2024-08-04T06:53:25.737Z</t>
  </si>
  <si>
    <t>ObjectId(66af2565ee95d500a8e04973)</t>
  </si>
  <si>
    <t>2024-08-04T06:53:25.739Z</t>
  </si>
  <si>
    <t>ObjectId(66af2566ee95d500a8e0497f)</t>
  </si>
  <si>
    <t>2024-08-04T06:53:26.639Z</t>
  </si>
  <si>
    <t>ObjectId(66af2567ee95d500a8e0498c)</t>
  </si>
  <si>
    <t>I appreciate the options, but I'm honestly not sure I’m ready to dive into a structured exercise like that right now. I feel like my emotions are still pretty raw, and I just want to talk more about what I’m feeling instead. Could we focus on that instead?</t>
  </si>
  <si>
    <t>2024-08-04T06:53:27.761Z</t>
  </si>
  <si>
    <t>ObjectId(66af2567ee95d500a8e04997)</t>
  </si>
  <si>
    <t>2024-08-04T06:53:27.767Z</t>
  </si>
  <si>
    <t>ObjectId(66af2569ee95d500a8e0499f)</t>
  </si>
  <si>
    <t>(THINKING: I have not completed my current section yet.)
I completely understand, Sara. It's important to honor where you are emotionally, and talking about your feelings can be very beneficial. 
Let's continue to explore what you're feeling. Is there a specific emotion or thought that you would like to discuss further?</t>
  </si>
  <si>
    <t>2024-08-04T06:53:29.367Z</t>
  </si>
  <si>
    <t>ObjectId(66af256aee95d500a8e049b3)</t>
  </si>
  <si>
    <t>I think I’d like to dive deeper into the guilt I feel. It’s just such a heavy weight, and I keep wondering if there was something I could have done differently, even though I know in my head that I wasn't responsible for the stillbirth. It feels so unfair, and I can't shake the thought that maybe I've disappointed others, especially my husband. It just doesn’t seem to go away, no matter how much I try to reason with myself.</t>
  </si>
  <si>
    <t>2024-08-04T06:53:30.976Z</t>
  </si>
  <si>
    <t>ObjectId(66af256aee95d500a8e049be)</t>
  </si>
  <si>
    <t>2024-08-04T06:53:30.980Z</t>
  </si>
  <si>
    <t>ObjectId(66af256cee95d500a8e049c6)</t>
  </si>
  <si>
    <t>(THINKING: I have not completed my current section yet.)
Thank you for sharing that, Sara. It sounds like the guilt you're feeling is incredibly heavy and persistent, and it's understandable to have those thoughts, especially in the wake of such a profound loss. It's common for people to grapple with feelings of responsibility and disappointment, even when they know logically that they aren't to blame.
Let's explore this guilt further. Can you tell me more about the specific thoughts that come to mind when you feel this guilt? What do you find yourself saying to yourself in those moments?</t>
  </si>
  <si>
    <t>2024-08-04T06:53:32.865Z</t>
  </si>
  <si>
    <t>ObjectId(66af256eee95d500a8e049da)</t>
  </si>
  <si>
    <t>When I feel that guilt, my thoughts often spiral. I catch myself saying things like, "What if I had done something differently?" or "Maybe if I had been more careful or been proactive about my health, this wouldn't have happened." I also think about how I waited until I was 35 to try to conceive, and I worry that maybe that contributed somehow. I feel like a failure, not just as a mother but as a wife too—I worry that I've disappointed my husband. Those thoughts just keep replaying in my mind, and it feels so hard to escape them.</t>
  </si>
  <si>
    <t>2024-08-04T06:53:34.404Z</t>
  </si>
  <si>
    <t>ObjectId(66af256eee95d500a8e049e5)</t>
  </si>
  <si>
    <t>2024-08-04T06:53:34.413Z</t>
  </si>
  <si>
    <t>ObjectId(66af2570ee95d500a8e049ed)</t>
  </si>
  <si>
    <t>(THINKING: I have not completed my current section yet.)
Thank you for sharing those thoughts, Sara. It’s clear that you’re experiencing a lot of self-blame and worry about how your actions may have contributed to your loss. It’s completely understandable to have those thoughts, especially when dealing with such a painful experience. 
These spiraling thoughts can be incredibly difficult to manage, and it might be helpful to explore a structured way to challenge and reframe them. Would you be open to trying the Thought Record exercise? It can help you identify these negative thoughts and look for evidence for and against them, which may provide some relief.</t>
  </si>
  <si>
    <t>2024-08-04T06:53:36.772Z</t>
  </si>
  <si>
    <t>ObjectId(66af2571ee95d500a8e04a01)</t>
  </si>
  <si>
    <t>I see the value in that, but I’m still not sure I’m ready for a structured exercise like that. I think I just want to keep talking about how this guilt feels. It's hard to understand its grip on me, and it just feels better to express it right now. Can we stick with that for a bit longer?</t>
  </si>
  <si>
    <t>2024-08-04T06:53:37.864Z</t>
  </si>
  <si>
    <t>ObjectId(66af2571ee95d500a8e04a0c)</t>
  </si>
  <si>
    <t>2024-08-04T06:53:37.866Z</t>
  </si>
  <si>
    <t>ObjectId(66af2573ee95d500a8e04a14)</t>
  </si>
  <si>
    <t>(THINKING: I have not completed my current section yet.)
I completely understand, Sara. It's important to honor your feelings and give yourself the space to express them. Talking about your guilt and how it feels can be a crucial part of processing your emotions.
Let's continue to explore this guilt. Can you share more about how this guilt impacts your relationship with your husband? How do you feel it affects your interactions with him?</t>
  </si>
  <si>
    <t>2024-08-04T06:53:39.540Z</t>
  </si>
  <si>
    <t>ObjectId(66af2575ee95d500a8e04a28)</t>
  </si>
  <si>
    <t>My guilt definitely has a significant impact on my relationship with my husband. I find myself holding back from fully expressing what I’m feeling because I don’t want to burden him with my sadness. I worry that my constant sadness might make him feel worse or that he might blame me for what happened. So instead of talking openly, I tend to withdraw, which I know isn’t fair to him. It creates this distance between us, and I hate that. On one hand, I want him to understand what I’m going through, but on the other, I don’t want to add to his pain. I feel like I should be strong for both of us, and it's just so hard to balance everything.</t>
  </si>
  <si>
    <t>2024-08-04T06:53:41.336Z</t>
  </si>
  <si>
    <t>ObjectId(66af2575ee95d500a8e04a33)</t>
  </si>
  <si>
    <t>2024-08-04T06:53:41.346Z</t>
  </si>
  <si>
    <t>ObjectId(66af2578ee95d500a8e04a3b)</t>
  </si>
  <si>
    <t>(THINKING: I have not completed my current section yet.)
Thank you for sharing that, Sara. It sounds like you're in a really tough position, feeling the need to protect your husband from your pain while also wanting him to understand what you're going through. It's completely understandable to want to be strong for both of you, but it's also important to acknowledge that it's okay to lean on each other during this difficult time.
This distance you're feeling can be really challenging, and it’s natural to want to find a balance between expressing your feelings and not wanting to add to his pain. Have you considered any ways to communicate your feelings to him that might feel safe for both of you?</t>
  </si>
  <si>
    <t>2024-08-04T06:53:44.043Z</t>
  </si>
  <si>
    <t>ObjectId(66af2579ee95d500a8e04a4f)</t>
  </si>
  <si>
    <t>I’ve thought about it, but I’m not sure how to approach it. I want to tell him how much I hurt and how all this guilt weighs on me, but I fear it might overwhelm him. I guess I just don’t know how to start that conversation without feeling like I’m putting too much on his shoulders. I want to share but am scared of how it might affect us. Maybe I just need help figuring out how to word it or to find a time when it feels right.</t>
  </si>
  <si>
    <t>2024-08-04T06:53:45.413Z</t>
  </si>
  <si>
    <t>ObjectId(66af2579ee95d500a8e04a5a)</t>
  </si>
  <si>
    <t>2024-08-04T06:53:45.418Z</t>
  </si>
  <si>
    <t>ObjectId(66af257bee95d500a8e04a62)</t>
  </si>
  <si>
    <t>(THINKING: I have not completed my current section yet.)
It's completely understandable to feel uncertain about how to approach that conversation, Sara. Opening up about such deep emotions can be daunting, especially when you're concerned about overwhelming your husband. 
One approach could be to start by expressing your desire to share your feelings and let him know that you’re worried about how it might affect him. You might say something like, "I want to talk about how I'm feeling, but I'm worried about how it might impact you. Can we find a time to discuss it together?" This way, you’re inviting him into the conversation while also acknowledging your concerns.
Would you like to explore more about how to approach this conversation, or is there something else on your mind?</t>
  </si>
  <si>
    <t>2024-08-04T06:53:47.744Z</t>
  </si>
  <si>
    <t>ObjectId(66af257dee95d500a8e04a76)</t>
  </si>
  <si>
    <t>That’s a helpful way to frame it—I like the idea of inviting him into the conversation while being upfront about my concerns. I just need to find the right moment to bring it up. I guess I’ve been hesitating because I’m not sure he’s ready to hear all of this yet. 
Maybe we can talk about how I can gauge the right time to have that conversation? It feels important to me, but I want to make sure it doesn’t add more strain to our relationship.</t>
  </si>
  <si>
    <t>2024-08-04T06:53:49.736Z</t>
  </si>
  <si>
    <t>ObjectId(66af257dee95d500a8e04a81)</t>
  </si>
  <si>
    <t>2024-08-04T06:53:49.741Z</t>
  </si>
  <si>
    <t>ObjectId(66af2582ee95d500a8e04a89)</t>
  </si>
  <si>
    <t>(THINKING: I have not completed my current section yet.)
It's great to hear that you found the framing helpful, Sara. Gauging the right time for such a sensitive conversation is important, and it can help to look for signs that he might be open to discussing feelings. 
You might consider starting with small check-ins about how he’s feeling. For example, you could ask him how he’s been coping or if there’s anything on his mind. This can give you a sense of whether he’s in a space to talk about deeper emotions. 
Additionally, choosing a calm moment when you’re both relaxed—perhaps during a quiet evening at home—can create a more conducive environment for this conversation. 
How does that sound to you? Would you like to explore more strategies for this?</t>
  </si>
  <si>
    <t>2024-08-04T06:53:54.489Z</t>
  </si>
  <si>
    <t>ObjectId(66af2584ee95d500a8e04a9d)</t>
  </si>
  <si>
    <t>That sounds like a good plan. I like the idea of starting with small check-ins before diving into the heavier stuff. It makes sense to read the room a bit first so that I know he’s in a good place to talk. Choosing a calm moment sounds smart, too. 
I think I’m feeling a bit more hopeful about finding a way to express my feelings to him. I’d love to explore more strategies if you have any.</t>
  </si>
  <si>
    <t>2024-08-04T06:53:56.177Z</t>
  </si>
  <si>
    <t>ObjectId(66af2584ee95d500a8e04aa8)</t>
  </si>
  <si>
    <t>2024-08-04T06:53:56.181Z</t>
  </si>
  <si>
    <t>ObjectId(66af2589ee95d500a8e04ab0)</t>
  </si>
  <si>
    <t>(THINKING: I have not completed my current section yet.)
I'm glad to hear that you're feeling more hopeful about expressing your feelings to your husband, Sara. Here are a few more strategies that might help:
1. **Use "I" Statements**: When you do decide to talk, try to frame your feelings using "I" statements. For example, "I feel overwhelmed with guilt and sadness, and I want to share that with you." This can help express your feelings without placing blame or making him feel defensive.
2. **Set Aside Time**: If you feel comfortable, you could suggest setting aside a specific time to talk. This way, both of you can mentally prepare for the conversation, and it shows that you value the discussion.
3. **Be Open to His Feelings**: Remember that he may have his own feelings about the situation. Being open to hearing his perspective can help create a supportive dialogue.
4. **Reassure Him**: Let him know that you’re sharing your feelings not to burden him, but to strengthen your connection and support each other through this difficult time.
5. **Follow Up**: After your conversation, it might be helpful to check in with each other about how you both felt during the discussion. This can help reinforce your bond and ensure that both of you feel heard.
How do these strategies resonate with you? Would you like to discuss any of them further?</t>
  </si>
  <si>
    <t>2024-08-04T06:54:01.115Z</t>
  </si>
  <si>
    <t>ObjectId(66af258bee95d500a8e04ac4)</t>
  </si>
  <si>
    <t>These strategies resonate well with me. I like the idea of using "I" statements and reassuring him that I’m sharing my feelings to strengthen our connection. Setting aside a specific time also seems practical, as it would make it feel more intentional rather than just springing it on him.
I think being open to his feelings is important, too, even though I worry about how he’ll react. Overall, these tips feel really supportive for how I want to handle the conversation.
I might need a little more time to process everything we've talked about, but this has been really helpful. Would it be okay to check back in about this next time?</t>
  </si>
  <si>
    <t>2024-08-04T06:54:03.199Z</t>
  </si>
  <si>
    <t>ObjectId(66af258bee95d500a8e04acf)</t>
  </si>
  <si>
    <t>2024-08-04T06:54:03.208Z</t>
  </si>
  <si>
    <t>ObjectId(66af258eee95d500a8e04ad7)</t>
  </si>
  <si>
    <t>(THINKING: I have not completed my current section yet.)
I'm glad to hear that you found the strategies helpful, Sara. It sounds like you have a thoughtful approach to how you want to handle this conversation with your husband, and taking the time to process everything is completely okay.
Of course, feel free to check back in about this next time. I'm here to support you whenever you're ready to continue. 
Before we wrap up, is there anything else you would like to discuss or any questions you have?</t>
  </si>
  <si>
    <t>2024-08-04T06:54:06.066Z</t>
  </si>
  <si>
    <t>ObjectId(66af258fee95d500a8e04aeb)</t>
  </si>
  <si>
    <t>I don’t have any specific questions right now, but I really appreciate the support and insights you've offered. It’s been helpful to talk about my feelings and think about how I can approach things with my husband. Thank you for being so understanding. I’ll definitely bring this back up next time we meet.</t>
  </si>
  <si>
    <t>2024-08-04T06:54:07.700Z</t>
  </si>
  <si>
    <t>ObjectId(66af258fee95d500a8e04af6)</t>
  </si>
  <si>
    <t>2024-08-04T06:54:07.705Z</t>
  </si>
  <si>
    <t>ObjectId(66af2592ee95d500a8e04afe)</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</si>
  <si>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you found our conversation helpful, Sara. To summarize, we've discussed the heavy feelings of guilt and sadness you're experiencing, how they impact your daily life and your relationship with your husband, and we've explored some strategies for approaching a conversation with him about your feelings. 
If you have any more questions or anything else you'd like to discuss before we finish, please let me know. Otherwise, I'm here for you whenever you're ready to continue this conversation next time.</t>
  </si>
  <si>
    <t>2024-08-04T06:54:10.940Z</t>
  </si>
  <si>
    <t>ObjectId(66af2592ee95d500a8e04b10)</t>
  </si>
  <si>
    <t>2024-08-04T06:54:10.949Z</t>
  </si>
  <si>
    <t>ObjectId(66af2592ee95d500a8e04b17)</t>
  </si>
  <si>
    <t>2024-08-04T06:54:10.952Z</t>
  </si>
  <si>
    <t>ObjectId(66af2594ee95d500a8e04b23)</t>
  </si>
  <si>
    <t>2024-08-04T06:54:12.003Z</t>
  </si>
  <si>
    <t>ObjectId(66af2595ee95d500a8e04b30)</t>
  </si>
  <si>
    <t>Thank you for summarizing everything so well. I feel like we’ve covered a lot, and it gives me hope for moving forward. I don't have any more questions right now, so I think I'm good for today. I'll definitely reach out when I'm ready to talk more. I appreciate your support, Dr. Smith.</t>
  </si>
  <si>
    <t>2024-08-04T06:54:13.540Z</t>
  </si>
  <si>
    <t>ObjectId(66af2595ee95d500a8e04b3b)</t>
  </si>
  <si>
    <t>2024-08-04T06:54:13.547Z</t>
  </si>
  <si>
    <t>ObjectId(66af2597ee95d500a8e04b43)</t>
  </si>
  <si>
    <t>(THINKING: I have completed my current section.)
Thank you for your kind words, Sara. I'm glad to hear that you feel hopeful about moving forward. 
To recap, we've discussed the heavy feelings of guilt and sadness you're experiencing, how they affect your daily life and your relationship with your husband, and we've explored strategies for approaching a conversation with him about your feelings. 
If you have any more questions or anything else you'd like to discuss in the future, please don't hesitate to reach out. I'm here to support you. 
Wishing you well as you process everything, and I look forward to our next conversation. Goodbye for now!</t>
  </si>
  <si>
    <t>2024-08-04T06:54:15.995Z</t>
  </si>
  <si>
    <t>ObjectId(66af2598ee95d500a8e04b55)</t>
  </si>
  <si>
    <t>2024-08-04T06:54:16.003Z</t>
  </si>
  <si>
    <t>ObjectId(66af2599ee95d500a8e04b62)</t>
  </si>
  <si>
    <t>2024-08-04T06:54:17.076Z</t>
  </si>
  <si>
    <t>ObjectId(66af2599ee95d500a8e04b88)</t>
  </si>
  <si>
    <t>2024-08-04T06:54:17.096Z</t>
  </si>
  <si>
    <t>ObjectId(66af2599ee95d500a8e04b91)</t>
  </si>
  <si>
    <t>2024-08-04T06:54:17.099Z</t>
  </si>
  <si>
    <t>ObjectId(66af259aee95d500a8e04b99)</t>
  </si>
  <si>
    <t>2024-08-04T06:54:18.077Z</t>
  </si>
  <si>
    <t>ObjectId(66af259bee95d500a8e04bad)</t>
  </si>
  <si>
    <t>Hi, Dr. Smith. I’m feeling a bit overwhelmed. Some days are harder than others, and today feels heavy. I'm still struggling with everything that happened with my baby.</t>
  </si>
  <si>
    <t>2024-08-04T06:54:19.088Z</t>
  </si>
  <si>
    <t>ObjectId(66af259bee95d500a8e04bb8)</t>
  </si>
  <si>
    <t>2024-08-04T06:54:19.094Z</t>
  </si>
  <si>
    <t>ObjectId(66af259dee95d500a8e04bc0)</t>
  </si>
  <si>
    <t>(THINKING: I have not completed my current section yet.)
Thank you for sharing that with me. It sounds like you're going through a really tough time, and I'm here to help you. Before we dive deeper, may I ask what name you prefer to be called by?</t>
  </si>
  <si>
    <t>2024-08-04T06:54:21.326Z</t>
  </si>
  <si>
    <t>ObjectId(66af259dee95d500a8e04bd4)</t>
  </si>
  <si>
    <t>You can call me Sara. Thank you for considering that.</t>
  </si>
  <si>
    <t>2024-08-04T06:54:21.936Z</t>
  </si>
  <si>
    <t>ObjectId(66af259dee95d500a8e04bdf)</t>
  </si>
  <si>
    <t>2024-08-04T06:54:21.942Z</t>
  </si>
  <si>
    <t>ObjectId(66af259fee95d500a8e04be7)</t>
  </si>
  <si>
    <t>(THINKING: I have not completed my current section yet.)
Thank you, Sara. It's nice to meet you! Do you have any questions about the service or about me that you'd like to ask? I'm here to provide any information you might need.</t>
  </si>
  <si>
    <t>2024-08-04T06:54:23.275Z</t>
  </si>
  <si>
    <t>ObjectId(66af25a4ee95d500a8e04bfb)</t>
  </si>
  <si>
    <t>I appreciate that, Dr. Smith. I don’t have any questions about the service right now, but I’m curious about how we might work through some of the feelings I’ve been experiencing. I just don’t want to feel stuck like this anymore.</t>
  </si>
  <si>
    <t>2024-08-04T06:54:28.503Z</t>
  </si>
  <si>
    <t>ObjectId(66af25a4ee95d500a8e04c06)</t>
  </si>
  <si>
    <t>2024-08-04T06:54:28.506Z</t>
  </si>
  <si>
    <t>ObjectId(66af25a6ee95d500a8e04c0e)</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</si>
  <si>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to hear that you're open to working through your feelings, Sara. It sounds like you're ready to take some steps forward. How are you feeling today overall?</t>
  </si>
  <si>
    <t>2024-08-04T06:54:30.686Z</t>
  </si>
  <si>
    <t>ObjectId(66af25a6ee95d500a8e04c20)</t>
  </si>
  <si>
    <t>2024-08-04T06:54:30.698Z</t>
  </si>
  <si>
    <t>ObjectId(66af25a6ee95d500a8e04c27)</t>
  </si>
  <si>
    <t>2024-08-04T06:54:30.704Z</t>
  </si>
  <si>
    <t>ObjectId(66af25a7ee95d500a8e04c33)</t>
  </si>
  <si>
    <t>Instructions completed: no
The therapist did not address the patient's question about how they might work through their feelings.
Last message coherent: no
The therapist's last message did not address the patient's expressed concern about feeling stuck and wanting to work through their feelings.</t>
  </si>
  <si>
    <t>2024-08-04T06:54:31.769Z</t>
  </si>
  <si>
    <t>ObjectId(66af25a9ee95d500a8e04c40)</t>
  </si>
  <si>
    <t>Overall, I feel pretty sad and irritable. It's been hard to shake off the sadness since everything happened. I feel like I should be able to move on by now, but it seems impossible sometimes. What’s wrong with me?</t>
  </si>
  <si>
    <t>2024-08-04T06:54:33.517Z</t>
  </si>
  <si>
    <t>ObjectId(66af25a9ee95d500a8e04c4b)</t>
  </si>
  <si>
    <t>2024-08-04T06:54:33.524Z</t>
  </si>
  <si>
    <t>ObjectId(66af25aaee95d500a8e04c53)</t>
  </si>
  <si>
    <t>(THINKING: I have not completed my current section yet.)
I'm really sorry to hear that you're feeling this way, Sara. It's completely understandable to feel sad and irritable, especially after such a significant loss. Healing takes time, and it's okay to feel like you're struggling with it. Can you tell me more about what specific thoughts or feelings come up when you think about moving on?</t>
  </si>
  <si>
    <t>2024-08-04T06:54:34.734Z</t>
  </si>
  <si>
    <t>ObjectId(66af25abee95d500a8e04c67)</t>
  </si>
  <si>
    <t>When I think about moving on, I feel overwhelmed by guilt and sadness. I keep wondering if I could have done something differently, or if I’m somehow failing as a mother for not being able to bring my baby home. I feel angry when I see other pregnant women or new moms, and I don’t want to feel that way, but it just pops up. It’s like I’m stuck in this cycle of pain, and I don’t know how to break free from it.</t>
  </si>
  <si>
    <t>2024-08-04T06:54:35.919Z</t>
  </si>
  <si>
    <t>ObjectId(66af25abee95d500a8e04c72)</t>
  </si>
  <si>
    <t>2024-08-04T06:54:35.921Z</t>
  </si>
  <si>
    <t>ObjectId(66af25adee95d500a8e04c7a)</t>
  </si>
  <si>
    <t>(THINKING: I have not completed my current section yet.)
Thank you for sharing that with me, Sara. It sounds like you're carrying a heavy burden of guilt and sadness, and it's completely normal to feel anger in response to your situation. These feelings can be incredibly difficult to navigate, especially when you see others in different circumstances. 
Given everything you've shared, would you like to further explore these feelings and the challenges you're facing, or would you prefer to learn a CBT exercise right away to help you cope?</t>
  </si>
  <si>
    <t>2024-08-04T06:54:37.935Z</t>
  </si>
  <si>
    <t>ObjectId(66af25aeee95d500a8e04c8e)</t>
  </si>
  <si>
    <t>I think I’d like to explore my feelings a bit more first. I’m not sure I fully understand how to cope with them yet, and I want to make sure I address what's going on inside me.</t>
  </si>
  <si>
    <t>2024-08-04T06:54:38.937Z</t>
  </si>
  <si>
    <t>ObjectId(66af25aeee95d500a8e04c99)</t>
  </si>
  <si>
    <t>2024-08-04T06:54:38.944Z</t>
  </si>
  <si>
    <t>ObjectId(66af25b3ee95d500a8e04ca1)</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</si>
  <si>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you've chosen to explore your feelings further, Sara. Let's start with the first question: Can you further describe the main issue you are experiencing? What do you feel is at the core of your struggles?</t>
  </si>
  <si>
    <t>2024-08-04T06:54:43.128Z</t>
  </si>
  <si>
    <t>ObjectId(66af25b3ee95d500a8e04cb3)</t>
  </si>
  <si>
    <t>2024-08-04T06:54:43.137Z</t>
  </si>
  <si>
    <t>ObjectId(66af25b3ee95d500a8e04cba)</t>
  </si>
  <si>
    <t>2024-08-04T06:54:43.140Z</t>
  </si>
  <si>
    <t>ObjectId(66af25b3ee95d500a8e04cc6)</t>
  </si>
  <si>
    <t>2024-08-04T06:54:43.605Z</t>
  </si>
  <si>
    <t>ObjectId(66af25b5ee95d500a8e04cd3)</t>
  </si>
  <si>
    <t>I think the core of my struggles is this overwhelming sense of loss and guilt. The loss of my baby is something I can hardly wrap my head around, and every day feels like a reminder of what I don’t have anymore. I feel like I should be over it by now, but the sadness and guilt just linger. I think a lot about how my baby girl never got to experience anything in life, and I can’t help but feel like it’s somehow my fault for waiting until later in life to try to conceive. It’s like I’m stuck between wanting to grieve and feeling guilty for still grieving.</t>
  </si>
  <si>
    <t>2024-08-04T06:54:45.072Z</t>
  </si>
  <si>
    <t>ObjectId(66af25b5ee95d500a8e04cde)</t>
  </si>
  <si>
    <t>2024-08-04T06:54:45.075Z</t>
  </si>
  <si>
    <t>ObjectId(66af25b6ee95d500a8e04ce6)</t>
  </si>
  <si>
    <t>(THINKING: I have not completed my current section yet.)
Thank you for sharing that with me, Sara. It sounds like you're experiencing a profound sense of loss and guilt, which is completely understandable given the circumstances. The feeling of being stuck between grieving and feeling guilty for still grieving can be incredibly challenging. 
Now, let's move on to the next question: How does this issue affect your daily life? In what ways do you find that these feelings impact your day-to-day activities or interactions?</t>
  </si>
  <si>
    <t>2024-08-04T06:54:46.742Z</t>
  </si>
  <si>
    <t>ObjectId(66af25b8ee95d500a8e04cfa)</t>
  </si>
  <si>
    <t xml:space="preserve">These feelings really affect my daily life in a lot of ways. I used to enjoy things like cooking, reading, and spending time with friends, but now I just feel so disconnected from everything. I can’t concentrate on anything, and I often don’t have the energy to do even simple tasks. 
At work, it’s hard to be around my coworkers, especially those who knew I was pregnant. I want to talk about what happened, but I’m scared to bring it up or have them ask how I’m doing. I feel like I should just be able to put on a brave face and act like everything’s fine, but inside, I’m a mess. Interacting with others has become so exhausting. I want to withdraw and avoid social situations altogether. </t>
  </si>
  <si>
    <t>2024-08-04T06:54:48.871Z</t>
  </si>
  <si>
    <t>ObjectId(66af25b8ee95d500a8e04d05)</t>
  </si>
  <si>
    <t>2024-08-04T06:54:48.878Z</t>
  </si>
  <si>
    <t>ObjectId(66af25baee95d500a8e04d0d)</t>
  </si>
  <si>
    <t>(THINKING: I have not completed my current section yet.)
Thank you for sharing that, Sara. It sounds like your feelings of loss and guilt are deeply affecting your ability to enjoy activities you once loved and are making social interactions feel overwhelming. It's completely understandable to feel disconnected and exhausted when you're navigating such intense emotions. 
Now, let's move on to the next question: Are there any specific triggers that worsen these feelings for you? What situations or thoughts tend to amplify your sadness or guilt?</t>
  </si>
  <si>
    <t>2024-08-04T06:54:50.551Z</t>
  </si>
  <si>
    <t>ObjectId(66af25bcee95d500a8e04d21)</t>
  </si>
  <si>
    <t>Yes, there are definitely triggers that amplify my feelings. Seeing other pregnant women or newborns really hits hard. It’s like a constant reminder of what I lost and what I should have had. When I’m around my friends who have babies, I feel angry and envious, and then I just feel guilty for feeling that way. 
I also find myself getting upset when I think about all the things I’ll never get to experience with my baby—the milestones, the little moments that are supposed to be so special. Even things like scrolling through social media can be triggering, especially when I see photos of happy families. It feels like everyone else is moving on, and I’m just stuck in this painful place.</t>
  </si>
  <si>
    <t>2024-08-04T06:54:52.757Z</t>
  </si>
  <si>
    <t>ObjectId(66af25bcee95d500a8e04d2c)</t>
  </si>
  <si>
    <t>2024-08-04T06:54:52.762Z</t>
  </si>
  <si>
    <t>ObjectId(66af25beee95d500a8e04d34)</t>
  </si>
  <si>
    <t>(THINKING: I have not completed my current section yet.)
Thank you for sharing those triggers with me, Sara. It sounds like seeing other pregnant women, newborns, and happy families on social media intensifies your feelings of loss and guilt. It's completely natural to feel angry and envious in those moments, and then to feel guilty for having those feelings only adds to the pain. 
Now, let's move on to the next question: What have you tried so far to address these feelings? Have you found any coping mechanisms or strategies that have helped, even a little?</t>
  </si>
  <si>
    <t>2024-08-04T06:54:54.301Z</t>
  </si>
  <si>
    <t>ObjectId(66af25c0ee95d500a8e04d48)</t>
  </si>
  <si>
    <t xml:space="preserve">I’ve tried a few things, but nothing seems to really help for long. I’ve talked to my husband about how I’m feeling, and he’s been supportive, but it’s hard for him too, and I don’t want to burden him further. I’ve also tried to get back into reading and watching movies, hoping to distract myself, but I just can’t focus on anything anymore. 
Sometimes I go for walks to clear my head, which helps a little bit, but it’s often just a temporary relief. I’ve considered reaching out to a support group for parents who have gone through similar experiences, but I haven’t done that yet. Overall, I feel like I’m just trying to get through each day without really knowing how to heal. </t>
  </si>
  <si>
    <t>2024-08-04T06:54:56.657Z</t>
  </si>
  <si>
    <t>ObjectId(66af25c0ee95d500a8e04d53)</t>
  </si>
  <si>
    <t>2024-08-04T06:54:56.663Z</t>
  </si>
  <si>
    <t>ObjectId(66af25c4ee95d500a8e04d5b)</t>
  </si>
  <si>
    <t>(THINKING: I have not completed my current section yet.)
Thank you for sharing what you've tried so far, Sara. It sounds like you've been making efforts to cope, such as talking to your husband, trying to distract yourself with reading and movies, and going for walks. It's understandable that these strategies may only provide temporary relief, especially given the depth of your feelings. Considering a support group is a positive step, and it might help to connect with others who understand what you're going through.
Now, let's move on to the final question: What emotions do you feel when these issues arise? How do these feelings manifest for you in those moments?</t>
  </si>
  <si>
    <t>2024-08-04T06:55:00.751Z</t>
  </si>
  <si>
    <t>ObjectId(66af25c7ee95d500a8e04d6f)</t>
  </si>
  <si>
    <t>When these issues arise, I feel an intense mix of sadness, guilt, anger, and sometimes even helplessness. It often feels like a weight on my chest, making it hard to breathe or focus. I might start crying out of nowhere, and I feel this overwhelming urge to just retreat from everything and everyone. I’ve noticed that I also become irritable and snap at my husband or friends even when I don’t mean to, and then I feel guilty about that too.
It’s like there's a storm of emotions inside me, and I can't find a way to calm it down. I just feel so lost, and it’s difficult to see a way forward. The sadness can feel suffocating, and the guilt just wraps around me like a heavy blanket, keeping me stuck.</t>
  </si>
  <si>
    <t>2024-08-04T06:55:03.019Z</t>
  </si>
  <si>
    <t>ObjectId(66af25c7ee95d500a8e04d7a)</t>
  </si>
  <si>
    <t>2024-08-04T06:55:03.023Z</t>
  </si>
  <si>
    <t>ObjectId(66af25ccee95d500a8e04d82)</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</si>
  <si>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with me, Sara. To summarize what you've expressed: You are experiencing an overwhelming sense of loss and guilt after the passing of your baby, which has led to feelings of sadness, anger, and helplessness. These emotions manifest physically, making it hard for you to breathe or focus, and they often lead to irritability towards your loved ones, which in turn makes you feel guilty. You feel stuck in a cycle of grief, and while you've tried talking to your husband, distracting yourself, and going for walks, these strategies provide only temporary relief. You also mentioned that seeing other pregnant women or families triggers these feelings, making you feel even more isolated in your grief.
Did I capture your feelings and experiences correctly? Is there anything you would like to add or change?</t>
  </si>
  <si>
    <t>2024-08-04T06:55:08.120Z</t>
  </si>
  <si>
    <t>ObjectId(66af25ccee95d500a8e04d94)</t>
  </si>
  <si>
    <t>2024-08-04T06:55:08.136Z</t>
  </si>
  <si>
    <t>ObjectId(66af25ccee95d500a8e04d9b)</t>
  </si>
  <si>
    <t>2024-08-04T06:55:08.142Z</t>
  </si>
  <si>
    <t>ObjectId(66af25ccee95d500a8e04da7)</t>
  </si>
  <si>
    <t>2024-08-04T06:55:08.829Z</t>
  </si>
  <si>
    <t>ObjectId(66af25cdee95d500a8e04db4)</t>
  </si>
  <si>
    <t>Yes, you've captured it all very well. I appreciate your understanding and taking the time to summarize my feelings and experiences. It's nice to feel heard. I don’t think there's anything I would add or change right now; I just want to figure out how to move forward or start to feel better.</t>
  </si>
  <si>
    <t>2024-08-04T06:55:09.959Z</t>
  </si>
  <si>
    <t>ObjectId(66af25cdee95d500a8e04dbf)</t>
  </si>
  <si>
    <t>2024-08-04T06:55:09.962Z</t>
  </si>
  <si>
    <t>ObjectId(66af25d1ee95d500a8e04dc7)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</si>
  <si>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I captured your feelings accurately, and I appreciate your openness in sharing them with me. Now that we have a clearer understanding of what you're experiencing, I believe it might be helpful to introduce a CBT exercise that can support you in moving forward. 
Given your feelings of sadness, guilt, and the desire to find a way to feel better, I would suggest the "Thought Record" exercise. This exercise can help you challenge and reframe negative thoughts that may be contributing to your emotional distress. Would you like to learn more about this exercise, or do you have any questions about it?</t>
  </si>
  <si>
    <t>2024-08-04T06:55:13.961Z</t>
  </si>
  <si>
    <t>ObjectId(66af25d1ee95d500a8e04dd9)</t>
  </si>
  <si>
    <t>2024-08-04T06:55:13.972Z</t>
  </si>
  <si>
    <t>ObjectId(66af25d1ee95d500a8e04de0)</t>
  </si>
  <si>
    <t>2024-08-04T06:55:13.976Z</t>
  </si>
  <si>
    <t>ObjectId(66af25d2ee95d500a8e04dec)</t>
  </si>
  <si>
    <t>Instructions completed: no
The therapist did not wait for the patient to confirm the problem summary before proceeding to the next section.
Last message coherent: yes</t>
  </si>
  <si>
    <t>2024-08-04T06:55:14.925Z</t>
  </si>
  <si>
    <t>ObjectId(66af25d3ee95d500a8e04df9)</t>
  </si>
  <si>
    <t>I’m interested in learning more about the Thought Record exercise. It sounds like it might help me with some of the negative thinking patterns I’ve been experiencing. How does it work?</t>
  </si>
  <si>
    <t>2024-08-04T06:55:15.905Z</t>
  </si>
  <si>
    <t>ObjectId(66af25d3ee95d500a8e04e04)</t>
  </si>
  <si>
    <t>2024-08-04T06:55:15.914Z</t>
  </si>
  <si>
    <t>ObjectId(66af25d7ee95d500a8e04e0c)</t>
  </si>
  <si>
    <t>(THINKING: I have not completed my current section yet.)
I'm glad to hear that you're interested in the Thought Record exercise, Sara. Here's how it works:
1. **Identify a Distressing Thought**: Start by recognizing a specific thought that is causing you distress. This could be a negative belief about yourself or a situation.
2. **Write Down the Thought**: Once you've identified the thought, write it down. This helps to externalize it and makes it easier to analyze.
3. **Note the Emotion and Intensity**: Next, identify the emotion you feel when you have this thought and rate its intensity on a scale from 0 to 10, with 10 being the most intense.
4. **Challenge the Thought**: Look for evidence that supports and contradicts this thought. Ask yourself questions like: "Is this thought based on facts or assumptions?" "What would I tell a friend if they had this thought?"
5. **Reframe the Thought**: Based on the evidence you've gathered, try to reframe the thought into a more balanced perspective. This means finding a way to think about the situation that feels more realistic and less distressing.
6. **Note the New Emotion and Intensity**: Finally, write down the new thought and the emotion you feel now, along with its intensity.
This exercise can help you gain perspective on your thoughts and reduce the power they have over your emotions. Do you have any questions about the steps involved, or would you like to proceed with the exercise?</t>
  </si>
  <si>
    <t>2024-08-04T06:55:19.891Z</t>
  </si>
  <si>
    <t>ObjectId(66af25d9ee95d500a8e04e20)</t>
  </si>
  <si>
    <t>I understand the steps you've laid out for the Thought Record exercise, and it sounds helpful. However, I’m a bit hesitant about the part where I have to challenge my thoughts. What if I can't find evidence to contradict them? I don’t want to feel like I’m lying to myself. Is there a way we could modify this part?</t>
  </si>
  <si>
    <t>2024-08-04T06:55:21.015Z</t>
  </si>
  <si>
    <t>ObjectId(66af25d9ee95d500a8e04e2b)</t>
  </si>
  <si>
    <t>2024-08-04T06:55:21.018Z</t>
  </si>
  <si>
    <t>ObjectId(66af25ddee95d500a8e04e33)</t>
  </si>
  <si>
    <t>(THINKING: I have not completed my current section yet.)
It's completely understandable to feel hesitant about challenging your thoughts, especially when they feel deeply rooted. The goal of this exercise is not to force yourself to find evidence that contradicts your feelings but rather to explore different perspectives. 
If you find it difficult to identify evidence against your thoughts, you can modify this step by focusing on the following:
- **Consider Alternative Explanations**: Instead of looking for direct evidence, think about other possible explanations for your feelings. For example, could there be external factors influencing your emotions that you haven't considered?
- **Ask Yourself What You Would Tell a Friend**: If a friend were in your position, what would you say to them? This can help you gain a more compassionate perspective.
- **Acknowledge Your Feelings**: It's okay to recognize that your feelings are valid, even if they are difficult. You can write down that you feel this way and that it's understandable given your circumstances.
This way, you can still engage with the exercise without feeling like you're lying to yourself. Would you like to proceed with the Thought Record exercise using these modifications, or do you have any other concerns you'd like to address?</t>
  </si>
  <si>
    <t>2024-08-04T06:55:25.420Z</t>
  </si>
  <si>
    <t>ObjectId(66af25deee95d500a8e04e47)</t>
  </si>
  <si>
    <t>That sounds a lot better. I think I can work with those modifications. I’d like to try the Thought Record exercise with your guidance. Can we start with the first step? I’ll try to identify a distressing thought I’ve been having.</t>
  </si>
  <si>
    <t>2024-08-04T06:55:26.855Z</t>
  </si>
  <si>
    <t>ObjectId(66af25deee95d500a8e04e52)</t>
  </si>
  <si>
    <t>2024-08-04T06:55:26.859Z</t>
  </si>
  <si>
    <t>ObjectId(66af25e2ee95d500a8e04e5a)</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</si>
  <si>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Let's start with the first step of the Thought Record exercise. Please take a moment to identify a distressing thought that you've been having recently. Once you have it, go ahead and write it down. What thought comes to mind?</t>
  </si>
  <si>
    <t>2024-08-04T06:55:30.242Z</t>
  </si>
  <si>
    <t>ObjectId(66af25e2ee95d500a8e04e6c)</t>
  </si>
  <si>
    <t>2024-08-04T06:55:30.258Z</t>
  </si>
  <si>
    <t>ObjectId(66af25e2ee95d500a8e04e73)</t>
  </si>
  <si>
    <t>2024-08-04T06:55:30.262Z</t>
  </si>
  <si>
    <t>ObjectId(66af25e3ee95d500a8e04e7f)</t>
  </si>
  <si>
    <t>2024-08-04T06:55:31.068Z</t>
  </si>
  <si>
    <t>ObjectId(66af25e4ee95d500a8e04e8c)</t>
  </si>
  <si>
    <t>One distressing thought I've been having is, "I'm a failure for not being able to bring my baby home." It feels heavy and constant, like a weight I can't shake off.</t>
  </si>
  <si>
    <t>2024-08-04T06:55:32.138Z</t>
  </si>
  <si>
    <t>ObjectId(66af25e4ee95d500a8e04e97)</t>
  </si>
  <si>
    <t>2024-08-04T06:55:32.141Z</t>
  </si>
  <si>
    <t>ObjectId(66af25e6ee95d500a8e04e9f)</t>
  </si>
  <si>
    <t>(THINKING: I have not completed my current section yet.)
Thank you for sharing that thought, Sara. "I'm a failure for not being able to bring my baby home" is indeed a heavy and distressing thought, and it's understandable that it feels constant given your circumstances.
Now, let's move on to the next step. Please note the emotion you feel when you think this thought and rate its intensity on a scale from 0 to 10, with 10 being the most intense. What emotions come up for you, and how intense do you feel they are?</t>
  </si>
  <si>
    <t>2024-08-04T06:55:34.280Z</t>
  </si>
  <si>
    <t>ObjectId(66af25e7ee95d500a8e04eb3)</t>
  </si>
  <si>
    <t>When I think, "I'm a failure for not being able to bring my baby home," I feel a deep sadness and guilt. I would say the intensity is around an 8. It's really overwhelming, and it just reinforces the feeling that I should have done something differently.</t>
  </si>
  <si>
    <t>2024-08-04T06:55:35.485Z</t>
  </si>
  <si>
    <t>ObjectId(66af25e7ee95d500a8e04ebe)</t>
  </si>
  <si>
    <t>2024-08-04T06:55:35.489Z</t>
  </si>
  <si>
    <t>ObjectId(66af25e9ee95d500a8e04ec6)</t>
  </si>
  <si>
    <t>(THINKING: I have not completed my current section yet.)
Thank you for sharing that, Sara. It sounds like the sadness and guilt associated with this thought are quite intense for you, rated at an 8. 
Now, let's move on to the next step: challenging the thought. I want you to look for evidence that supports this thought as well as evidence that contradicts it. 
First, let's consider: What evidence do you have that supports the thought "I'm a failure for not being able to bring my baby home"? After that, we will look for evidence against it. Take your time, and let me know what you come up with.</t>
  </si>
  <si>
    <t>2024-08-04T06:55:37.811Z</t>
  </si>
  <si>
    <t>ObjectId(66af25ebee95d500a8e04eda)</t>
  </si>
  <si>
    <t>For the evidence that supports the thought "I'm a failure for not being able to bring my baby home," I can think of a few things:
1. I was supposed to be taking care of my baby, and I couldn't protect her or make sure she was safe.
2. People often see motherhood as a significant achievement, and I feel like I let everyone down by not bringing my baby home.
3. I have friends who have had successful pregnancies, and I feel like I failed at something that should have been so joyful.
Those thoughts definitely fuel the feeling that I failed, and they just sit with me. 
Now, for the evidence that contradicts this thought, I’m not sure what to focus on. Do you have any suggestions to help me think through that part?</t>
  </si>
  <si>
    <t>2024-08-04T06:55:39.765Z</t>
  </si>
  <si>
    <t>ObjectId(66af25ebee95d500a8e04ee5)</t>
  </si>
  <si>
    <t>2024-08-04T06:55:39.771Z</t>
  </si>
  <si>
    <t>ObjectId(66af25f0ee95d500a8e04eed)</t>
  </si>
  <si>
    <t>(THINKING: I have not completed my current section yet.)
Thank you for sharing the evidence that supports your thought, Sara. It’s clear that these feelings are deeply rooted in your experience, and it’s understandable to feel that way given the circumstances.
Now, let's work on finding evidence that contradicts the thought "I'm a failure for not being able to bring my baby home." Here are some prompts to help you think through this part:
1. **Consider the Circumstances**: Were there factors beyond your control that contributed to the outcome? Sometimes, situations are influenced by medical or external factors that are not a reflection of your abilities as a mother.
2. **Reflect on Your Efforts**: Think about the love and care you had for your baby during your pregnancy. Your intentions and efforts to be a good mother are important, even if the outcome was not what you hoped for.
3. **Support from Others**: Have you received support or understanding from friends, family, or your husband? Their perspectives might highlight that you are not alone in this experience and that you are not defined by this loss.
4. **Recognize Your Grief**: Grieving is a natural response to loss, and it doesn’t mean you are a failure. It shows that you cared deeply and that your feelings are valid.
Take a moment to reflect on these prompts and see if any evidence comes to mind that contradicts the thought. What can you identify?</t>
  </si>
  <si>
    <t>2024-08-04T06:55:44.494Z</t>
  </si>
  <si>
    <t>ObjectId(66af25f3ee95d500a8e04f01)</t>
  </si>
  <si>
    <t>Thank you for those prompts; they really help. Here’s what I can come up with for evidence that contradicts the thought "I'm a failure for not being able to bring my baby home":
1. **Circumstances Beyond My Control**: The doctors assured me that there was nothing I could have done to prevent the stillbirth. It’s a heartbreaking situation, but it wasn’t something I caused or could influence.
2. **My Efforts and Intentions**: I was so excited to be a mother and did everything I could to prepare for my baby’s arrival. I took care of myself during the pregnancy and cherished every moment. My intentions were full of love and hope.
3. **Support from Others**: My husband has been really supportive despite his own grief. He reminds me that we’re going through this together and that it’s okay to grieve. My family and friends have also reached out, expressing understanding and compassion for what we’ve been through.
4. **Recognizing My Grief**: It’s completely normal to grieve a loss like this, and it doesn’t mean I’m a failure. Grieving shows the love I had for my baby. I’m allowed to mourn her and how much I wanted her in my life.
This feels like a more compassionate perspective. Thank you for guiding me through this!</t>
  </si>
  <si>
    <t>2024-08-04T06:55:47.680Z</t>
  </si>
  <si>
    <t>ObjectId(66af25f3ee95d500a8e04f0c)</t>
  </si>
  <si>
    <t>2024-08-04T06:55:47.684Z</t>
  </si>
  <si>
    <t>ObjectId(66af25f5ee95d500a8e04f14)</t>
  </si>
  <si>
    <t>(THINKING: I have not completed my current section yet.)
I'm really glad to hear that those prompts helped you, Sara. You've done an excellent job identifying evidence that contradicts the thought "I'm a failure for not being able to bring my baby home." Your reflections show a deep understanding of your situation and a compassionate perspective towards yourself.
Now, let's move on to the next step: reframing the thought into a more balanced perspective. Based on the evidence you've gathered, how could you rephrase the original thought to reflect a more compassionate and realistic view? What would a more balanced thought look like?</t>
  </si>
  <si>
    <t>2024-08-04T06:55:49.983Z</t>
  </si>
  <si>
    <t>ObjectId(66af25f7ee95d500a8e04f28)</t>
  </si>
  <si>
    <t xml:space="preserve">I think I can reframe the thought to something like, "I did everything I could to care for my baby, and I experienced a loss that was beyond my control. Grieving for her does not make me a failure; it shows the love I had as a mother." It feels more compassionate and acknowledges that it’s okay to grieve. It allows me to see that my feelings are valid, even in this painful situation. </t>
  </si>
  <si>
    <t>2024-08-04T06:55:51.850Z</t>
  </si>
  <si>
    <t>ObjectId(66af25f7ee95d500a8e04f33)</t>
  </si>
  <si>
    <t>2024-08-04T06:55:51.855Z</t>
  </si>
  <si>
    <t>ObjectId(66af25fcee95d500a8e04f3b)</t>
  </si>
  <si>
    <t>(THINKING: I have not completed my current section yet.)
That’s a beautiful reframe, Sara! Your new thought, "I did everything I could to care for my baby, and I experienced a loss that was beyond my control. Grieving for her does not make me a failure; it shows the love I had as a mother," captures the compassion and understanding you deserve. It acknowledges your efforts and the validity of your feelings.
Now, let's move on to the final step of the Thought Record exercise. Please note the new emotion you feel when you think this reframed thought and rate its intensity on a scale from 0 to 10. How does this new perspective affect your emotional state?</t>
  </si>
  <si>
    <t>2024-08-04T06:55:56.223Z</t>
  </si>
  <si>
    <t>ObjectId(66af25fdee95d500a8e04f4f)</t>
  </si>
  <si>
    <t>When I think about the reframed thought, I feel a sense of relief and a bit of hope. I would say the intensity is around a 5 now. It's not completely gone, but it feels like a weight has lifted just a little. I can feel my sadness, but I also recognize that it's okay to grieve, and that doesn't define me as a person. This new perspective gives me some comfort.</t>
  </si>
  <si>
    <t>2024-08-04T06:55:57.680Z</t>
  </si>
  <si>
    <t>ObjectId(66af25fdee95d500a8e04f5a)</t>
  </si>
  <si>
    <t>2024-08-04T06:55:57.688Z</t>
  </si>
  <si>
    <t>ObjectId(66af2602ee95d500a8e04f62)</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</si>
  <si>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the reframed thought brought you some relief and hope, Sara. It’s a significant step to recognize that your feelings are valid and that grieving does not define you as a person. 
As we wrap up our session today, let's summarize what we've discussed. We explored your feelings of loss and guilt, identified a distressing thought, and worked through the Thought Record exercise to challenge and reframe that thought. You’ve shown great insight and resilience throughout this process.
Do you have any more questions or is there anything else you would like to discuss before we finish?</t>
  </si>
  <si>
    <t>2024-08-04T06:56:02.814Z</t>
  </si>
  <si>
    <t>ObjectId(66af2602ee95d500a8e04f74)</t>
  </si>
  <si>
    <t>2024-08-04T06:56:02.829Z</t>
  </si>
  <si>
    <t>ObjectId(66af2602ee95d500a8e04f7b)</t>
  </si>
  <si>
    <t>2024-08-04T06:56:02.834Z</t>
  </si>
  <si>
    <t>ObjectId(66af2603ee95d500a8e04f87)</t>
  </si>
  <si>
    <t>2024-08-04T06:56:03.726Z</t>
  </si>
  <si>
    <t>ObjectId(66af2605ee95d500a8e04f94)</t>
  </si>
  <si>
    <t xml:space="preserve">I don’t have any questions right now, but I really appreciate everything we’ve discussed today. It feels good to have some tools to work with and a more compassionate perspective on my feelings. Thank you for guiding me through this. I think I’ll try to use the Thought Record exercise again when I find myself struggling with those negative thoughts. </t>
  </si>
  <si>
    <t>2024-08-04T06:56:05.400Z</t>
  </si>
  <si>
    <t>ObjectId(66af2605ee95d500a8e04f9f)</t>
  </si>
  <si>
    <t>2024-08-04T06:56:05.410Z</t>
  </si>
  <si>
    <t>ObjectId(66af2608ee95d500a8e04fa7)</t>
  </si>
  <si>
    <t>(THINKING: I have completed my current section.)
I'm so glad to hear that you found our discussion helpful, Sara. It's wonderful that you feel equipped with tools like the Thought Record exercise to help you navigate those challenging thoughts in the future. 
As we conclude our session, I want to reiterate that it's completely okay to grieve and that your feelings are valid. Remember, I'm here to support you whenever you need it.
If you have any more questions or need further support in the future, please don't hesitate to reach out. I wish you well on your journey, and take care of yourself. Goodbye, Sara!</t>
  </si>
  <si>
    <t>2024-08-04T06:56:08.276Z</t>
  </si>
  <si>
    <t>ObjectId(66af2608ee95d500a8e04fb9)</t>
  </si>
  <si>
    <t>2024-08-04T06:56:08.280Z</t>
  </si>
  <si>
    <t>ObjectId(66af2609ee95d500a8e04fc6)</t>
  </si>
  <si>
    <t>2024-08-04T06:56:09.255Z</t>
  </si>
  <si>
    <t>ObjectId(66af2609ee95d500a8e04fec)</t>
  </si>
  <si>
    <t>2024-08-04T06:56:09.291Z</t>
  </si>
  <si>
    <t>ObjectId(66af2609ee95d500a8e04ff5)</t>
  </si>
  <si>
    <t>2024-08-04T06:56:09.296Z</t>
  </si>
  <si>
    <t>ObjectId(66af260aee95d500a8e04ffd)</t>
  </si>
  <si>
    <t>2024-08-04T06:56:10.280Z</t>
  </si>
  <si>
    <t>ObjectId(66af260bee95d500a8e05011)</t>
  </si>
  <si>
    <t>Hi Dr. Smith. I guess I'm feeling a bit overwhelmed. It's been hard since everything happened. I feel like I should be over it, but I'm not.</t>
  </si>
  <si>
    <t>2024-08-04T06:56:11.052Z</t>
  </si>
  <si>
    <t>ObjectId(66af260bee95d500a8e0501c)</t>
  </si>
  <si>
    <t>2024-08-04T06:56:11.054Z</t>
  </si>
  <si>
    <t>ObjectId(66af260cee95d500a8e05024)</t>
  </si>
  <si>
    <t>(THINKING: I have not completed my current section yet.)
Thank you for sharing that with me. It sounds like you're going through a tough time, and it's completely okay to feel overwhelmed. Before we dive deeper into that, may I ask what name you prefer to be called by?</t>
  </si>
  <si>
    <t>2024-08-04T06:56:12.028Z</t>
  </si>
  <si>
    <t>ObjectId(66af260cee95d500a8e05038)</t>
  </si>
  <si>
    <t>You can keep calling me Sara. It feels more familiar.</t>
  </si>
  <si>
    <t>2024-08-04T06:56:12.602Z</t>
  </si>
  <si>
    <t>ObjectId(66af260cee95d500a8e05043)</t>
  </si>
  <si>
    <t>2024-08-04T06:56:12.605Z</t>
  </si>
  <si>
    <t>ObjectId(66af260dee95d500a8e0504b)</t>
  </si>
  <si>
    <t>(THINKING: I have not completed my current section yet.)
Thank you, Sara! It's nice to meet you. Do you have any questions about the service or about me that you'd like to ask? I'm here to help.</t>
  </si>
  <si>
    <t>2024-08-04T06:56:13.755Z</t>
  </si>
  <si>
    <t>ObjectId(66af260eee95d500a8e0505f)</t>
  </si>
  <si>
    <t xml:space="preserve">Not really, I think I just want to focus on how I'm feeling. It's hard to explain everything, but I just feel so stuck and sad all the time. </t>
  </si>
  <si>
    <t>2024-08-04T06:56:14.555Z</t>
  </si>
  <si>
    <t>ObjectId(66af260eee95d500a8e0506a)</t>
  </si>
  <si>
    <t>2024-08-04T06:56:14.558Z</t>
  </si>
  <si>
    <t>ObjectId(66af2611ee95d500a8e05072)</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</si>
  <si>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you're comfortable sharing your feelings, Sara. It sounds like you're experiencing a lot of sadness and feeling stuck, which can be really challenging. Would you like to explore these feelings further, or would you prefer to learn a CBT exercise right away?</t>
  </si>
  <si>
    <t>2024-08-04T06:56:17.238Z</t>
  </si>
  <si>
    <t>ObjectId(66af2611ee95d500a8e05084)</t>
  </si>
  <si>
    <t>2024-08-04T06:56:17.249Z</t>
  </si>
  <si>
    <t>ObjectId(66af2611ee95d500a8e0508b)</t>
  </si>
  <si>
    <t>2024-08-04T06:56:17.253Z</t>
  </si>
  <si>
    <t>ObjectId(66af2611ee95d500a8e05097)</t>
  </si>
  <si>
    <t>2024-08-04T06:56:17.859Z</t>
  </si>
  <si>
    <t>ObjectId(66af2612ee95d500a8e050a4)</t>
  </si>
  <si>
    <t>I think I would rather explore my feelings first. I just want to understand why I'm feeling this way.</t>
  </si>
  <si>
    <t>2024-08-04T06:56:18.672Z</t>
  </si>
  <si>
    <t>ObjectId(66af2612ee95d500a8e050af)</t>
  </si>
  <si>
    <t>2024-08-04T06:56:18.678Z</t>
  </si>
  <si>
    <t>ObjectId(66af2613ee95d500a8e050b7)</t>
  </si>
  <si>
    <t>(THINKING: I have not completed my current section yet.)
Thank you for sharing that, Sara. It's great that you want to understand your feelings better. Let's start by exploring your emotions. Can you further describe the main issue you are experiencing? What do you think is contributing to feeling stuck and sad?</t>
  </si>
  <si>
    <t>2024-08-04T06:56:19.905Z</t>
  </si>
  <si>
    <t>ObjectId(66af2615ee95d500a8e050cb)</t>
  </si>
  <si>
    <t xml:space="preserve">I think a lot of it stems from the loss of my baby girl. It just feels like everything changed in an instant, and I can't shake the thoughts of what could have been. I constantly replay moments in my head, and it makes me really sad. I also feel guilty for not being able to enjoy things anymore, like I’m failing in some way. </t>
  </si>
  <si>
    <t>2024-08-04T06:56:21.131Z</t>
  </si>
  <si>
    <t>ObjectId(66af2615ee95d500a8e050d6)</t>
  </si>
  <si>
    <t>2024-08-04T06:56:21.137Z</t>
  </si>
  <si>
    <t>ObjectId(66af2616ee95d500a8e050de)</t>
  </si>
  <si>
    <t>(THINKING: I have not completed my current section yet.)
I'm truly sorry to hear about your loss, Sara. That must be incredibly painful, and it's completely understandable to feel overwhelmed by those thoughts and emotions. Grief can be a long and difficult journey, and it's important to allow yourself to feel what you're feeling without judgment. 
Can you tell me more about how this issue affects your daily life? How do these feelings impact your day-to-day activities?</t>
  </si>
  <si>
    <t>2024-08-04T06:56:22.576Z</t>
  </si>
  <si>
    <t>ObjectId(66af2618ee95d500a8e050f2)</t>
  </si>
  <si>
    <t>Well, ever since it happened, I've been feeling really low energy. I used to love cooking and reading fiction, but now I can't even bring myself to do those things. I find myself crying a lot and just wanting to be alone. Even at work, where I used to enjoy being a nurse, I struggle to concentrate and connect with my colleagues. It feels like I'm just going through the motions without really being present.</t>
  </si>
  <si>
    <t>2024-08-04T06:56:24.355Z</t>
  </si>
  <si>
    <t>ObjectId(66af2618ee95d500a8e050fd)</t>
  </si>
  <si>
    <t>2024-08-04T06:56:24.364Z</t>
  </si>
  <si>
    <t>ObjectId(66af2619ee95d500a8e05105)</t>
  </si>
  <si>
    <t>(THINKING: I have not completed my current section yet.)
Thank you for sharing that, Sara. It sounds like your loss has deeply affected many aspects of your life, from your energy levels to your ability to enjoy activities and connect with others. It's completely normal to feel this way after such a significant loss, and it's important to acknowledge the impact it's having on you.
Are there any specific triggers that you notice that worsen these feelings? What do you think might be contributing to those moments when you feel particularly low?</t>
  </si>
  <si>
    <t>2024-08-04T06:56:25.919Z</t>
  </si>
  <si>
    <t>ObjectId(66af261bee95d500a8e05119)</t>
  </si>
  <si>
    <t>Yes, definitely. Seeing other pregnant women or friends with newborns really triggers a lot of pain and anger for me. I avoid those situations as much as I can, but sometimes I can't, especially at work. I think seeing them just reminds me of my loss and what I don’t have anymore, which makes everything feel harder. It feels unfair and sometimes I even get angry at them, which adds to my guilt for feeling that way.</t>
  </si>
  <si>
    <t>2024-08-04T06:56:27.384Z</t>
  </si>
  <si>
    <t>ObjectId(66af261bee95d500a8e05124)</t>
  </si>
  <si>
    <t>2024-08-04T06:56:27.395Z</t>
  </si>
  <si>
    <t>ObjectId(66af261eee95d500a8e0512c)</t>
  </si>
  <si>
    <t>(THINKING: I have not completed my current section yet.)
It's completely understandable to feel triggered by seeing others in situations that remind you of your loss, Sara. Grief can bring up a complex mix of emotions, including anger and guilt, and it's important to recognize that these feelings are valid. You're not alone in feeling this way, and it's okay to have those reactions.
What have you tried so far to address these feelings or cope with the triggers when they arise?</t>
  </si>
  <si>
    <t>2024-08-04T06:56:30.243Z</t>
  </si>
  <si>
    <t>ObjectId(66af261fee95d500a8e05140)</t>
  </si>
  <si>
    <t>I haven't tried much, to be honest. I mostly just avoid those situations. It feels too hard to talk about my feelings, especially with my coworkers who knew I was pregnant. Sometimes I just try to distract myself with mindless TV, but that doesn’t really help. I guess I'm just not sure the best way to cope.</t>
  </si>
  <si>
    <t>2024-08-04T06:56:31.571Z</t>
  </si>
  <si>
    <t>ObjectId(66af261fee95d500a8e0514b)</t>
  </si>
  <si>
    <t>2024-08-04T06:56:31.576Z</t>
  </si>
  <si>
    <t>ObjectId(66af2620ee95d500a8e05153)</t>
  </si>
  <si>
    <t>(THINKING: I have not completed my current section yet.)
It's understandable that you might feel hesitant to talk about your feelings, especially in a work environment where others are aware of your loss. Avoidance can sometimes feel like the easiest option, but it often doesn't provide the relief we need. It’s good that you’re recognizing this and seeking ways to cope.
What emotions do you feel when these triggers arise? How do you typically respond to those feelings?</t>
  </si>
  <si>
    <t>2024-08-04T06:56:32.960Z</t>
  </si>
  <si>
    <t>ObjectId(66af2622ee95d500a8e05167)</t>
  </si>
  <si>
    <t>When I see those triggers, I feel a mix of sadness, anger, and guilt, almost all at once. It's like a wave that crashes over me. I usually try to push those feelings away by keeping busy or just zoning out in front of the TV. I guess I’m scared to really confront those emotions because it feels so overwhelming. I don't want to feel that pain all the time.</t>
  </si>
  <si>
    <t>2024-08-04T06:56:34.992Z</t>
  </si>
  <si>
    <t>ObjectId(66af2622ee95d500a8e05172)</t>
  </si>
  <si>
    <t>2024-08-04T06:56:35.000Z</t>
  </si>
  <si>
    <t>ObjectId(66af2624ee95d500a8e0517a)</t>
  </si>
  <si>
    <t>(THINKING: I have not completed my current section yet.)
It's completely understandable to feel scared of confronting those emotions, Sara. Grief can be incredibly overwhelming, and it's natural to want to avoid that pain. However, acknowledging and processing those feelings can be an important step toward healing. 
Now that we've explored your feelings and the impact of your loss, would you like to further explore your problem in more depth, or would you prefer to learn a CBT exercise to help you cope?</t>
  </si>
  <si>
    <t>2024-08-04T06:56:36.702Z</t>
  </si>
  <si>
    <t>ObjectId(66af2625ee95d500a8e0518e)</t>
  </si>
  <si>
    <t>I think I'd like to explore more about my feelings for now. I want to understand why I feel guilt and anger, especially towards myself. It’s confusing, and I think it’s important to get to the bottom of those emotions.</t>
  </si>
  <si>
    <t>2024-08-04T06:56:37.720Z</t>
  </si>
  <si>
    <t>ObjectId(66af2625ee95d500a8e05199)</t>
  </si>
  <si>
    <t>2024-08-04T06:56:37.726Z</t>
  </si>
  <si>
    <t>ObjectId(66af2629ee95d500a8e051a1)</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</si>
  <si>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Let's delve deeper into your feelings of guilt and anger. Can you further describe the main issue you are experiencing with these emotions? What do you think is at the root of that guilt and anger towards yourself?</t>
  </si>
  <si>
    <t>2024-08-04T06:56:41.407Z</t>
  </si>
  <si>
    <t>ObjectId(66af2629ee95d500a8e051b3)</t>
  </si>
  <si>
    <t>2024-08-04T06:56:41.419Z</t>
  </si>
  <si>
    <t>ObjectId(66af2629ee95d500a8e051ba)</t>
  </si>
  <si>
    <t>2024-08-04T06:56:41.424Z</t>
  </si>
  <si>
    <t>ObjectId(66af262aee95d500a8e051c6)</t>
  </si>
  <si>
    <t>Instructions completed: no
The therapist did not ask the patient how they are doing today and wait for their response (Task 2a). They also did not ask the patient if they would like to first further explore their problem or to learn a CBT exercise right away (Task 2c) before proceeding with Section 3.
Last message coherent: yes</t>
  </si>
  <si>
    <t>2024-08-04T06:56:42.726Z</t>
  </si>
  <si>
    <t>ObjectId(66af262dee95d500a8e051d3)</t>
  </si>
  <si>
    <t>I think the guilt comes from feeling like I somehow failed as a mother. I keep thinking that maybe I did something wrong, even though I know rationally that it wasn’t my fault. I also feel guilty for waiting until I was 35 to try to have a baby. I keep thinking, “What if I had tried sooner?” It's hard not to blame myself. 
As for the anger, I feel angry at myself for not being able to protect my baby. I know it sounds irrational, but I just wish I could have done something—anything—to make sure she was safe. I’m also angry at the situation—it feels so unfair that we were so close to bringing her home, and then it was just taken away from us.</t>
  </si>
  <si>
    <t>2024-08-04T06:56:45.098Z</t>
  </si>
  <si>
    <t>ObjectId(66af262dee95d500a8e051de)</t>
  </si>
  <si>
    <t>2024-08-04T06:56:45.110Z</t>
  </si>
  <si>
    <t>ObjectId(66af2630ee95d500a8e051e6)</t>
  </si>
  <si>
    <t>(THINKING: I have not completed my current section yet.)
Thank you for sharing that, Sara. It sounds like your feelings of guilt stem from a deep sense of responsibility as a mother, even though you know rationally that you did not cause the loss. It's common to question ourselves in such painful situations, and it’s understandable to feel anger towards yourself and the circumstances. 
Now, how does this issue affect your daily life? How do these feelings of guilt and anger impact your day-to-day activities and interactions?</t>
  </si>
  <si>
    <t>2024-08-04T06:56:48.875Z</t>
  </si>
  <si>
    <t>ObjectId(66af2632ee95d500a8e051fa)</t>
  </si>
  <si>
    <t>These feelings weigh heavily on me, making it hard to focus on anything else. The guilt lingers in the back of my mind, making me feel like I’m not deserving of happiness or joy. It often keeps me from engaging with friends and family because I feel the need to put on a brave face, and I don't want to bring everyone down with my sadness.
The anger can boil over sometimes, and I find myself snapping at my husband or feeling irritable for no clear reason. It's like I'm carrying this weight, and it's exhausting. I don’t want to push people away, but it's hard to be around others when I feel this way.</t>
  </si>
  <si>
    <t>2024-08-04T06:56:50.823Z</t>
  </si>
  <si>
    <t>ObjectId(66af2632ee95d500a8e05205)</t>
  </si>
  <si>
    <t>2024-08-04T06:56:50.826Z</t>
  </si>
  <si>
    <t>ObjectId(66af2634ee95d500a8e0520d)</t>
  </si>
  <si>
    <t>(THINKING: I have not completed my current section yet.)
It sounds like the weight of your guilt and anger is significantly impacting your daily life, Sara. You’re feeling undeserving of happiness, which makes it difficult to engage with loved ones, and the anger sometimes leads to irritability, affecting your relationships. It’s understandable that you would want to protect others from your sadness, but it’s also important to allow yourself to express those feelings.
Are there any specific triggers that worsen these feelings of guilt and anger? What situations or thoughts tend to amplify those emotions for you?</t>
  </si>
  <si>
    <t>2024-08-04T06:56:52.665Z</t>
  </si>
  <si>
    <t>ObjectId(66af2637ee95d500a8e05221)</t>
  </si>
  <si>
    <t>I think seeing happy families or gatherings, especially when they include babies or young kids, really heightens my feelings of guilt and anger. It’s like a punch in the gut, reminding me of what I lost. Social media can be tough too; it feels like everyone else is moving on and having their happy moments, while I’m still stuck in this pain.
When I have moments alone with my thoughts, that’s when the guilt creeps in the most. I start replaying everything in my mind, questioning every decision I made during my pregnancy, and that just spirals into anger and frustration. It feels like a cycle that I can't escape from.</t>
  </si>
  <si>
    <t>2024-08-04T06:56:55.790Z</t>
  </si>
  <si>
    <t>ObjectId(66af2637ee95d500a8e0522c)</t>
  </si>
  <si>
    <t>2024-08-04T06:56:55.792Z</t>
  </si>
  <si>
    <t>ObjectId(66af263aee95d500a8e05234)</t>
  </si>
  <si>
    <t>(THINKING: I have not completed my current section yet.)
Thank you for sharing that, Sara. It sounds like certain situations, like seeing happy families or spending time on social media, can intensify your feelings of guilt and anger. Those moments alone with your thoughts seem to trigger a cycle of questioning and frustration that feels hard to break. 
Now that we've gathered a lot of information, let me summarize what you've shared to ensure I understand your situation correctly:
You are experiencing profound feelings of guilt and anger following the loss of your baby girl. The guilt stems from feeling like you failed as a mother and questioning your decisions during your pregnancy. The anger is directed towards yourself for not being able to protect your baby and towards the situation itself, feeling that it is unfair. These emotions weigh heavily on you, affecting your daily life, relationships, and ability to engage in activities you once enjoyed. Triggers such as seeing happy families or spending time on social media exacerbate these feelings, leading to a cycle of guilt and anger that feels exhausting.
Did I capture everything accurately? Is there anything you would like to add or change?</t>
  </si>
  <si>
    <t>2024-08-04T06:56:58.918Z</t>
  </si>
  <si>
    <t>ObjectId(66af263bee95d500a8e05248)</t>
  </si>
  <si>
    <t>Yes, you've captured everything pretty well. I think it’s really spot on. It just feels like I'm in a cycle of pain, and I want to figure out how to break it.</t>
  </si>
  <si>
    <t>2024-08-04T06:56:59.931Z</t>
  </si>
  <si>
    <t>ObjectId(66af263bee95d500a8e05253)</t>
  </si>
  <si>
    <t>2024-08-04T06:56:59.933Z</t>
  </si>
  <si>
    <t>ObjectId(66af264dee95d500a8e0525b)</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</si>
  <si>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my summary resonated with you, Sara. It’s important to recognize that you’re not alone in feeling this way, and there are ways to work through these emotions. 
Based on what you've shared, I believe a helpful approach could be to engage in a CBT exercise. I can suggest a few options for you to consider:
1. **Thought Record**: This exercise helps challenge and reframe negative thoughts, which could be beneficial for addressing the guilt and anger you're feeling.
2. **Behavioral Activation**: This exercise focuses on scheduling enjoyable activities to help increase your engagement in life, which might help break the cycle of pain.
3. **Relaxation Techniques**: This exercise provides strategies to reduce stress and anxiety, which could help you find some peace amidst the turmoil.
Which of these exercises would you like to explore further?</t>
  </si>
  <si>
    <t>2024-08-04T06:57:17.356Z</t>
  </si>
  <si>
    <t>ObjectId(66af264dee95d500a8e0526d)</t>
  </si>
  <si>
    <t>2024-08-04T06:57:17.371Z</t>
  </si>
  <si>
    <t>ObjectId(66af264dee95d500a8e05274)</t>
  </si>
  <si>
    <t>2024-08-04T06:57:17.378Z</t>
  </si>
  <si>
    <t>ObjectId(66af264eee95d500a8e05280)</t>
  </si>
  <si>
    <t>Instructions completed: no
The therapist has not yet completed Task 3b, which involves providing a rephrased summary of the patient's input and asking if they understood the problem correctly. The therapist did provide a summary and received confirmation from the patient, but they did not explicitly ask if they understood the problem correctly.
Last message coherent: yes</t>
  </si>
  <si>
    <t>2024-08-04T06:57:18.572Z</t>
  </si>
  <si>
    <t>ObjectId(66af2650ee95d500a8e0528d)</t>
  </si>
  <si>
    <t>I appreciate the suggestions, but I’m actually not sure if I'm ready for an exercise right now. I feel like understanding my emotions a bit more will help me better engage with whatever I do next. Can we continue talking about how I feel? That feels more comfortable for me.</t>
  </si>
  <si>
    <t>2024-08-04T06:57:20.112Z</t>
  </si>
  <si>
    <t>ObjectId(66af2650ee95d500a8e05298)</t>
  </si>
  <si>
    <t>2024-08-04T06:57:20.118Z</t>
  </si>
  <si>
    <t>ObjectId(66af2652ee95d500a8e052a0)</t>
  </si>
  <si>
    <t>(THINKING: I have not completed my current section yet.)
I completely understand, Sara. It's important to feel comfortable and ready before engaging in any exercises. Let's continue exploring your feelings and understanding them better. 
You mentioned feeling like you're in a cycle of pain. Can you share more about what that cycle looks like for you? What thoughts or feelings seem to repeat, and how do they affect your overall emotional state?</t>
  </si>
  <si>
    <t>2024-08-04T06:57:22.156Z</t>
  </si>
  <si>
    <t>ObjectId(66af2654ee95d500a8e052b4)</t>
  </si>
  <si>
    <t>Sure. It feels like I wake up and the first thing I think about is my loss, which sets a heavy tone for the day. Then, throughout the day, I notice those feelings of sadness creeping in, especially during quiet moments or when I’m alone. I can't stop thinking about what could have been—like I start imagining my baby growing up and what life would have been like.
When I see anything that reminds me of a baby or a family, it stirs up feelings of guilt and anger. I think about how I could've done things differently, and that just spirals into darker thoughts of self-blame. It’s like my mind becomes my enemy, pushing me further down instead of allowing me to heal. Even at the end of the day, I find myself replaying memories which just traps me in that sadness. It feels endless, you know?</t>
  </si>
  <si>
    <t>2024-08-04T06:57:24.516Z</t>
  </si>
  <si>
    <t>ObjectId(66af2654ee95d500a8e052bf)</t>
  </si>
  <si>
    <t>2024-08-04T06:57:24.521Z</t>
  </si>
  <si>
    <t>ObjectId(66af2656ee95d500a8e052c7)</t>
  </si>
  <si>
    <t>(THINKING: I have not completed my current section yet.)
Thank you for sharing that, Sara. It sounds like the cycle of thoughts and feelings you experience is incredibly challenging and exhausting. Waking up with those heavy thoughts and then being reminded of your loss throughout the day can create a persistent sense of sadness and self-blame. It’s understandable that you would feel trapped in that cycle, especially when your mind seems to amplify those painful emotions.
Recognizing this pattern is an important step, and it can be helpful to explore ways to interrupt that cycle. Would you like to continue discussing these feelings, or would you be open to considering a specific exercise that could help you challenge those negative thoughts?</t>
  </si>
  <si>
    <t>2024-08-04T06:57:26.446Z</t>
  </si>
  <si>
    <t>ObjectId(66af2658ee95d500a8e052db)</t>
  </si>
  <si>
    <t xml:space="preserve">I appreciate your understanding, but I think I just want to keep talking about my feelings for now. I think I need to process this more before diving into exercises. It just feels like I'm still trying to wrap my head around everything. </t>
  </si>
  <si>
    <t>2024-08-04T06:57:28.199Z</t>
  </si>
  <si>
    <t>ObjectId(66af2658ee95d500a8e052e6)</t>
  </si>
  <si>
    <t>2024-08-04T06:57:28.204Z</t>
  </si>
  <si>
    <t>ObjectId(66af265bee95d500a8e052ee)</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</si>
  <si>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 completely respect your decision to continue processing your feelings, Sara. It's important to take the time you need to understand and work through your emotions. 
As we wrap up our session today, we've discussed your feelings of guilt and anger surrounding your loss, how they affect your daily life, and the cycle of thoughts that contribute to your sadness. You've expressed a desire to understand these emotions better before moving on to any exercises.
If you have any more questions or if there's anything else you'd like to discuss before we finish, please let me know. I'm here for you.</t>
  </si>
  <si>
    <t>2024-08-04T06:57:31.633Z</t>
  </si>
  <si>
    <t>ObjectId(66af265bee95d500a8e05300)</t>
  </si>
  <si>
    <t>2024-08-04T06:57:31.649Z</t>
  </si>
  <si>
    <t>ObjectId(66af265bee95d500a8e05307)</t>
  </si>
  <si>
    <t>2024-08-04T06:57:31.653Z</t>
  </si>
  <si>
    <t>ObjectId(66af265dee95d500a8e05313)</t>
  </si>
  <si>
    <t>2024-08-04T06:57:33.172Z</t>
  </si>
  <si>
    <t>ObjectId(66af265eee95d500a8e05320)</t>
  </si>
  <si>
    <t xml:space="preserve">Thank you, Dr. Smith. I feel like I've shared a lot already, and I appreciate you listening. I guess I just want to understand if it’s normal to feel this way for so long. Is it okay to still be struggling after two months? </t>
  </si>
  <si>
    <t>2024-08-04T06:57:34.626Z</t>
  </si>
  <si>
    <t>ObjectId(66af265eee95d500a8e0532b)</t>
  </si>
  <si>
    <t>2024-08-04T06:57:34.634Z</t>
  </si>
  <si>
    <t>ObjectId(66af2661ee95d500a8e05333)</t>
  </si>
  <si>
    <t>(THINKING: I have not completed my current section yet.)
It's completely normal to feel the way you do, Sara. Grief is a highly individual process, and there is no set timeline for healing. Two months is still a relatively short time to process such a significant loss, and it's okay to still be struggling. Everyone experiences grief differently, and it's important to allow yourself the space to feel and express those emotions without judgment.
If you don't have any more questions or topics to discuss, I want to express my availability for further support. Please take care of yourself, and know that I'm here whenever you need to talk. Would you like to say goodbye now?</t>
  </si>
  <si>
    <t>2024-08-04T06:57:37.277Z</t>
  </si>
  <si>
    <t>ObjectId(66af2662ee95d500a8e05347)</t>
  </si>
  <si>
    <t xml:space="preserve">Thank you for your support, Dr. Smith. It's comforting to hear that my feelings are normal. I think I’m ready to wrap up for today, but I appreciate you being here for me. I'll definitely reach out again when I feel ready. Goodbye for now. </t>
  </si>
  <si>
    <t>2024-08-04T06:57:38.436Z</t>
  </si>
  <si>
    <t>ObjectId(66af2662ee95d500a8e05352)</t>
  </si>
  <si>
    <t>2024-08-04T06:57:38.438Z</t>
  </si>
  <si>
    <t>ObjectId(66af2664ee95d500a8e0535a)</t>
  </si>
  <si>
    <t>(THINKING: I have completed my current section.)
Thank you for your kind words, Sara. I'm glad to hear that you found our conversation comforting. To summarize, we've discussed your feelings of guilt and anger surrounding your loss, how they impact your daily life, and the cycle of thoughts that contribute to your sadness. It's completely normal to still be struggling after two months, and it's important to give yourself grace during this time.
I'm here for you whenever you're ready to talk again. Please take care of yourself, and I wish you all the best. Goodbye for now!</t>
  </si>
  <si>
    <t>2024-08-04T06:57:40.898Z</t>
  </si>
  <si>
    <t>ObjectId(66af2664ee95d500a8e0536c)</t>
  </si>
  <si>
    <t>2024-08-04T06:57:40.910Z</t>
  </si>
  <si>
    <t>ObjectId(66af2665ee95d500a8e05379)</t>
  </si>
  <si>
    <t>2024-08-04T06:57:41.922Z</t>
  </si>
  <si>
    <t>ObjectId(66af2665ee95d500a8e0539f)</t>
  </si>
  <si>
    <t>2024-08-04T06:57:41.942Z</t>
  </si>
  <si>
    <t>ObjectId(66af2665ee95d500a8e053a8)</t>
  </si>
  <si>
    <t>2024-08-04T06:57:41.945Z</t>
  </si>
  <si>
    <t>ObjectId(66af2666ee95d500a8e053b0)</t>
  </si>
  <si>
    <t>2024-08-04T06:57:42.869Z</t>
  </si>
  <si>
    <t>ObjectId(66af2667ee95d500a8e053c4)</t>
  </si>
  <si>
    <t>Hi Dr. Smith. I guess I'm just feeling… really low. It's been hard since the stillbirth, and I can’t shake off this heaviness. Sometimes, I feel like I should be over it by now, but I'm not.</t>
  </si>
  <si>
    <t>2024-08-04T06:57:43.979Z</t>
  </si>
  <si>
    <t>ObjectId(66af2667ee95d500a8e053cf)</t>
  </si>
  <si>
    <t>2024-08-04T06:57:43.989Z</t>
  </si>
  <si>
    <t>ObjectId(66af2669ee95d500a8e053d7)</t>
  </si>
  <si>
    <t>(THINKING: I have not completed my current section yet.)
I'm truly sorry to hear that you're feeling this way. It’s completely understandable to feel a heaviness after such a profound loss. Thank you for sharing that with me. 
Before we continue, what name would you prefer to be called by?</t>
  </si>
  <si>
    <t>2024-08-04T06:57:45.096Z</t>
  </si>
  <si>
    <t>ObjectId(66af2669ee95d500a8e053eb)</t>
  </si>
  <si>
    <t>You can call me Sara. Thank you for asking.</t>
  </si>
  <si>
    <t>2024-08-04T06:57:45.718Z</t>
  </si>
  <si>
    <t>ObjectId(66af2669ee95d500a8e053f6)</t>
  </si>
  <si>
    <t>2024-08-04T06:57:45.724Z</t>
  </si>
  <si>
    <t>ObjectId(66af266aee95d500a8e053fe)</t>
  </si>
  <si>
    <t>(THINKING: I have not completed my current section yet.)
Thank you, Sara. It's nice to meet you. Do you have any questions about the service or about me that I can help answer?</t>
  </si>
  <si>
    <t>2024-08-04T06:57:46.586Z</t>
  </si>
  <si>
    <t>ObjectId(66af266bee95d500a8e05412)</t>
  </si>
  <si>
    <t>Not really, I think I understand what this is about. I just don’t know how to move past these feelings. Sometimes I even feel guilty for still being in this state of grief. I don’t want to be a burden to others.</t>
  </si>
  <si>
    <t>2024-08-04T06:57:47.487Z</t>
  </si>
  <si>
    <t>ObjectId(66af266bee95d500a8e0541d)</t>
  </si>
  <si>
    <t>2024-08-04T06:57:47.493Z</t>
  </si>
  <si>
    <t>ObjectId(66af266eee95d500a8e05425)</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</si>
  <si>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I'm glad to hear that you understand the service, and I appreciate your openness in sharing your feelings. It's completely normal to experience grief and guilt after such a loss, and you are not a burden. 
How are you feeling right now, considering everything you've shared?</t>
  </si>
  <si>
    <t>2024-08-04T06:57:50.316Z</t>
  </si>
  <si>
    <t>ObjectId(66af266eee95d500a8e05437)</t>
  </si>
  <si>
    <t>2024-08-04T06:57:50.321Z</t>
  </si>
  <si>
    <t>ObjectId(66af266eee95d500a8e0543e)</t>
  </si>
  <si>
    <t>2024-08-04T06:57:50.323Z</t>
  </si>
  <si>
    <t>ObjectId(66af266eee95d500a8e0544a)</t>
  </si>
  <si>
    <t>2024-08-04T06:57:50.935Z</t>
  </si>
  <si>
    <t>ObjectId(66af2670ee95d500a8e05457)</t>
  </si>
  <si>
    <t>Right now, I feel a mix of sadness and frustration. I’m sad because I miss my baby girl and think about what could have been. But I’m also frustrated because I can't seem to enjoy anything anymore. Everything feels dull, and I don’t know how to change that.</t>
  </si>
  <si>
    <t>2024-08-04T06:57:52.468Z</t>
  </si>
  <si>
    <t>ObjectId(66af2670ee95d500a8e05462)</t>
  </si>
  <si>
    <t>2024-08-04T06:57:52.476Z</t>
  </si>
  <si>
    <t>ObjectId(66af2672ee95d500a8e0546a)</t>
  </si>
  <si>
    <t>(THINKING: I have not completed my current section yet.)
Thank you for sharing that with me, Sara. It’s completely understandable to feel both sadness and frustration during such a difficult time. Missing your baby girl and feeling like you can't enjoy anything anymore is a heavy burden to carry. 
What do you think might help you start to feel more engaged or find some joy again? Would you like to explore this further, or would you prefer to learn a CBT exercise right away?</t>
  </si>
  <si>
    <t>2024-08-04T06:57:54.139Z</t>
  </si>
  <si>
    <t>ObjectId(66af2673ee95d500a8e0547e)</t>
  </si>
  <si>
    <t>I’m not sure what would help me feel more engaged—I feel kind of stuck. I’d like to explore it a bit more if that’s okay. I think understanding why I feel this way might help.</t>
  </si>
  <si>
    <t>2024-08-04T06:57:55.139Z</t>
  </si>
  <si>
    <t>ObjectId(66af2673ee95d500a8e05489)</t>
  </si>
  <si>
    <t>2024-08-04T06:57:55.147Z</t>
  </si>
  <si>
    <t>ObjectId(66af2676ee95d500a8e05491)</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</si>
  <si>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I'm glad you're open to exploring this further. Let's start by discussing the main issue you're experiencing. Can you describe it a bit more for me?</t>
  </si>
  <si>
    <t>2024-08-04T06:57:58.506Z</t>
  </si>
  <si>
    <t>ObjectId(66af2676ee95d500a8e054a3)</t>
  </si>
  <si>
    <t>2024-08-04T06:57:58.510Z</t>
  </si>
  <si>
    <t>ObjectId(66af2676ee95d500a8e054aa)</t>
  </si>
  <si>
    <t>2024-08-04T06:57:58.512Z</t>
  </si>
  <si>
    <t>ObjectId(66af2677ee95d500a8e054b6)</t>
  </si>
  <si>
    <t>2024-08-04T06:57:59.123Z</t>
  </si>
  <si>
    <t>ObjectId(66af2679ee95d500a8e054c3)</t>
  </si>
  <si>
    <t>Sure. I feel like ever since the stillbirth, I've been in this fog. I used to love reading and cooking, but now I can barely bring myself to pick up a book or make dinner. Everything feels like too much effort, and I can't concentrate. I keep thinking about my baby and what her life would have been like. It's hard not to feel overwhelming sadness and guilt about it all. It’s like I'm just going through the motions of life but not really living.</t>
  </si>
  <si>
    <t>2024-08-04T06:58:01.682Z</t>
  </si>
  <si>
    <t>ObjectId(66af2679ee95d500a8e054ce)</t>
  </si>
  <si>
    <t>2024-08-04T06:58:01.684Z</t>
  </si>
  <si>
    <t>ObjectId(66af267bee95d500a8e054d6)</t>
  </si>
  <si>
    <t>(THINKING: I have not completed my current section yet.)
Thank you for sharing that with me, Sara. It sounds like you're feeling trapped in a fog of sadness and guilt, which is making it difficult for you to engage in activities you once enjoyed, like reading and cooking. You mentioned that everything feels like too much effort, and you find it hard to concentrate, often thinking about your baby and what her life could have been. 
How does this issue affect your daily life?</t>
  </si>
  <si>
    <t>2024-08-04T06:58:03.619Z</t>
  </si>
  <si>
    <t>ObjectId(66af267dee95d500a8e054ea)</t>
  </si>
  <si>
    <t>It's affecting a lot of areas in my life. At work, I used to be really passionate about my job as a nurse, but now I feel disconnected from my patients and my coworkers. I can't focus or enjoy my shifts, and I'm afraid to talk about my loss because I don't want to bring others down.
Socially, I've withdrawn from friends and family, especially those who are pregnant or have newborns. Just being around them is really painful. I also feel guilty because I see how supportive my husband is, and I worry that I'm not being there for him. Overall, it feels like I'm in a cycle where my sadness just keeps pulling me deeper and deeper.</t>
  </si>
  <si>
    <t>2024-08-04T06:58:05.982Z</t>
  </si>
  <si>
    <t>ObjectId(66af267dee95d500a8e054f5)</t>
  </si>
  <si>
    <t>2024-08-04T06:58:05.984Z</t>
  </si>
  <si>
    <t>ObjectId(66af267fee95d500a8e054fd)</t>
  </si>
  <si>
    <t>(THINKING: I have not completed my current section yet.)
It sounds like your sadness is deeply affecting both your work and social life. You feel disconnected from your patients and coworkers, and you're withdrawing from friends and family, especially those who remind you of your loss. You also mentioned feeling guilty about not being there for your husband, which adds another layer to your emotional burden. 
Are there any specific triggers that worsen this issue for you?</t>
  </si>
  <si>
    <t>2024-08-04T06:58:07.935Z</t>
  </si>
  <si>
    <t>ObjectId(66af2681ee95d500a8e05511)</t>
  </si>
  <si>
    <t>Yes, definitely. Seeing pregnant women or even just hearing about babies can be really hard for me. It brings up so many emotions, and I often feel an intense wave of sadness and anger. Sometimes, random things like a baby shower invitation or a colleague talking about their pregnancy can throw me into a funk for days. I try to avoid those situations, but it’s hard when they're everywhere. I also feel triggered when I'm alone with my thoughts, especially at night when I can’t distract myself with anything else.</t>
  </si>
  <si>
    <t>2024-08-04T06:58:09.463Z</t>
  </si>
  <si>
    <t>ObjectId(66af2681ee95d500a8e0551c)</t>
  </si>
  <si>
    <t>2024-08-04T06:58:09.465Z</t>
  </si>
  <si>
    <t>ObjectId(66af2683ee95d500a8e05524)</t>
  </si>
  <si>
    <t>(THINKING: I have not completed my current section yet.)
Thank you for sharing that, Sara. It sounds like certain situations, like seeing pregnant women or hearing about babies, can trigger intense feelings of sadness and anger for you. You mentioned that even random reminders, like a baby shower invitation or a colleague's pregnancy announcement, can affect your mood for days. Additionally, being alone with your thoughts, especially at night, can amplify these feelings.
What have you tried so far to address this issue?</t>
  </si>
  <si>
    <t>2024-08-04T06:58:11.617Z</t>
  </si>
  <si>
    <t>ObjectId(66af2685ee95d500a8e05538)</t>
  </si>
  <si>
    <t>I've tried a few things, but nothing seems to help much. I’ve tried distracting myself by watching movies or scrolling through my phone, but I often just end up feeling worse. Sometimes I force myself to be social and hang out with friends, but I usually feel out of place and disconnected. 
I’ve thought about talking to my husband more about how I’m feeling, but I worry about putting more weight on him. I’ve also been thinking about therapy since I had a good experience before with my depression, but I’m not sure where to start. Overall, I feel a bit lost on how to move forward.</t>
  </si>
  <si>
    <t>2024-08-04T06:58:13.667Z</t>
  </si>
  <si>
    <t>ObjectId(66af2685ee95d500a8e05543)</t>
  </si>
  <si>
    <t>2024-08-04T06:58:13.676Z</t>
  </si>
  <si>
    <t>ObjectId(66af2687ee95d500a8e0554b)</t>
  </si>
  <si>
    <t>(THINKING: I have not completed my current section yet.)
It sounds like you've been trying to cope in various ways, but many of those attempts have left you feeling more disconnected or lost. You mentioned that distractions like movies or socializing often don't help, and you worry about burdening your husband with your feelings. It's understandable to feel hesitant about reaching out for support, especially when you're already feeling overwhelmed.
Lastly, what emotions do you feel when this issue arises?</t>
  </si>
  <si>
    <t>2024-08-04T06:58:15.203Z</t>
  </si>
  <si>
    <t>ObjectId(66af2689ee95d500a8e0555f)</t>
  </si>
  <si>
    <t>When this issue arises, I feel a whirlwind of emotions. There's profound sadness that washes over me, making me feel like I'm in a deep pit. Along with that sadness, I feel anger—anger at the situation, at the unfairness of it all, and sometimes even at myself. I also experience guilt, both for feeling this way and for feeling like I'm letting my husband down. 
Sometimes I feel hopeless, like things will never get better, and other times I experience a sense of emptiness. It's exhausting to feel all of this, and the constant cycle makes it hard for me to find peace or hope.</t>
  </si>
  <si>
    <t>2024-08-04T06:58:17.133Z</t>
  </si>
  <si>
    <t>ObjectId(66af2689ee95d500a8e0556a)</t>
  </si>
  <si>
    <t>2024-08-04T06:58:17.141Z</t>
  </si>
  <si>
    <t>ObjectId(66af268cee95d500a8e05572)</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</si>
  <si>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all of that, Sara. To summarize, you are experiencing profound sadness, anger, and guilt since your stillbirth, which has left you feeling disconnected from your work, friends, and family. You find it hard to enjoy activities you once loved, and certain triggers, like seeing pregnant women, intensify your feelings of sadness and anger. You've tried various coping strategies, but they often leave you feeling more lost. You also feel a whirlwind of emotions, including hopelessness and emptiness, which makes it exhausting to find peace or hope.
Did I capture your feelings and experiences correctly?</t>
  </si>
  <si>
    <t>2024-08-04T06:58:20.732Z</t>
  </si>
  <si>
    <t>ObjectId(66af268cee95d500a8e05584)</t>
  </si>
  <si>
    <t>2024-08-04T06:58:20.741Z</t>
  </si>
  <si>
    <t>ObjectId(66af268cee95d500a8e0558b)</t>
  </si>
  <si>
    <t>2024-08-04T06:58:20.744Z</t>
  </si>
  <si>
    <t>ObjectId(66af268dee95d500a8e05597)</t>
  </si>
  <si>
    <t>2024-08-04T06:58:21.659Z</t>
  </si>
  <si>
    <t>ObjectId(66af268eee95d500a8e055a4)</t>
  </si>
  <si>
    <t>Yes, you captured it perfectly. It really helps to put it all into words because sometimes it's hard to see the whole picture when I'm in the midst of it. Thank you for taking the time to understand.</t>
  </si>
  <si>
    <t>2024-08-04T06:58:22.675Z</t>
  </si>
  <si>
    <t>ObjectId(66af268eee95d500a8e055af)</t>
  </si>
  <si>
    <t>2024-08-04T06:58:22.680Z</t>
  </si>
  <si>
    <t>ObjectId(66af2692ee95d500a8e055b7)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</si>
  <si>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putting your feelings into words has been helpful for you. Now that we have a clearer understanding of your situation, I would like to suggest a CBT exercise that could be beneficial for you. 
Given the feelings of sadness, anger, and disconnection you've described, I recommend the "Behavioral Activation" exercise. This exercise focuses on scheduling enjoyable or meaningful activities to help increase your engagement in life. 
Would you like to learn more about this exercise, or do you have any questions about it?</t>
  </si>
  <si>
    <t>2024-08-04T06:58:26.782Z</t>
  </si>
  <si>
    <t>ObjectId(66af2692ee95d500a8e055c9)</t>
  </si>
  <si>
    <t>2024-08-04T06:58:26.790Z</t>
  </si>
  <si>
    <t>ObjectId(66af2692ee95d500a8e055d0)</t>
  </si>
  <si>
    <t>2024-08-04T06:58:26.793Z</t>
  </si>
  <si>
    <t>ObjectId(66af2695ee95d500a8e055dc)</t>
  </si>
  <si>
    <t>2024-08-04T06:58:29.751Z</t>
  </si>
  <si>
    <t>ObjectId(66af2697ee95d500a8e055e9)</t>
  </si>
  <si>
    <t>I’m open to learning about the "Behavioral Activation" exercise, but part of me feels hesitant. I don’t know if I can actually find joy in anything right now. What if I schedule something and it just ends up feeling like a chore?</t>
  </si>
  <si>
    <t>2024-08-04T06:58:31.031Z</t>
  </si>
  <si>
    <t>ObjectId(66af2697ee95d500a8e055f4)</t>
  </si>
  <si>
    <t>2024-08-04T06:58:31.032Z</t>
  </si>
  <si>
    <t>ObjectId(66af2699ee95d500a8e055fc)</t>
  </si>
  <si>
    <t>(THINKING: I have not completed my current section yet.)
It's completely understandable to feel hesitant about finding joy in activities right now, especially when you're in such a difficult emotional space. The goal of the Behavioral Activation exercise is not to force enjoyment but to gently encourage engagement in activities that might bring a sense of fulfillment or connection, even if they feel like a chore at first.
Sometimes, just starting with small, manageable activities can help break the cycle of feeling stuck. It’s about taking small steps and being kind to yourself in the process. 
Would you like to proceed with learning more about how to implement this exercise, or do you have any other questions or concerns?</t>
  </si>
  <si>
    <t>2024-08-04T06:58:33.148Z</t>
  </si>
  <si>
    <t>ObjectId(66af269aee95d500a8e05610)</t>
  </si>
  <si>
    <t>I see what you mean. I guess starting small does make sense. I’d like to learn more about how to implement this exercise and see if it could really help me get moving again.</t>
  </si>
  <si>
    <t>2024-08-04T06:58:34.066Z</t>
  </si>
  <si>
    <t>ObjectId(66af269aee95d500a8e0561b)</t>
  </si>
  <si>
    <t>2024-08-04T06:58:34.070Z</t>
  </si>
  <si>
    <t>ObjectId(66af269fee95d500a8e05623)</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</si>
  <si>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Great! Here’s how to implement the Behavioral Activation exercise:
1. **Identify Activities**: Start by thinking of activities that you used to find enjoyable or meaningful, even if they feel distant right now. These could be simple things like going for a walk, reading a few pages of a book, or trying a new recipe.
2. **Schedule Activities**: Once you have a list, try to schedule these activities into your daily routine. Start with small, manageable tasks that don’t feel overwhelming.
3. **Gradually Increase**: As you start to engage in these activities, gradually increase the frequency and duration. This could mean adding an extra walk or spending a little more time on a hobby.
4. **Monitor Your Mood**: Before and after each activity, take a moment to note how you feel. This can help you see any changes in your mood or motivation.
5. **Reflect**: After a week or so, reflect on how these activities have impacted your overall well-being. This can help you identify what works for you and what doesn’t.
Do you understand the steps involved in this exercise, or do you have any questions about it?</t>
  </si>
  <si>
    <t>2024-08-04T06:58:39.085Z</t>
  </si>
  <si>
    <t>ObjectId(66af269fee95d500a8e05635)</t>
  </si>
  <si>
    <t>2024-08-04T06:58:39.095Z</t>
  </si>
  <si>
    <t>ObjectId(66af269fee95d500a8e0563c)</t>
  </si>
  <si>
    <t>2024-08-04T06:58:39.099Z</t>
  </si>
  <si>
    <t>ObjectId(66af269fee95d500a8e05648)</t>
  </si>
  <si>
    <t>2024-08-04T06:58:39.811Z</t>
  </si>
  <si>
    <t>ObjectId(66af26a1ee95d500a8e05655)</t>
  </si>
  <si>
    <t>I think I understand the steps. It seems manageable enough, and I like the idea of starting small. My main concern is knowing what activities to list since it’s hard to think of things I’ve enjoyed when everything feels so heavy right now. How do I come up with ideas?</t>
  </si>
  <si>
    <t>2024-08-04T06:58:41.132Z</t>
  </si>
  <si>
    <t>ObjectId(66af26a1ee95d500a8e05660)</t>
  </si>
  <si>
    <t>2024-08-04T06:58:41.136Z</t>
  </si>
  <si>
    <t>ObjectId(66af26a5ee95d500a8e05668)</t>
  </si>
  <si>
    <t>(THINKING: I have not completed my current section yet.)
It's completely normal to feel stuck when trying to think of activities you once enjoyed, especially when you're feeling heavy with emotions. Here are a few strategies to help you come up with ideas:
1. **Reflect on Past Enjoyments**: Think back to activities you used to enjoy before your loss. This could include hobbies, sports, or even simple pleasures like listening to music or taking a bath.
2. **Consider Small Tasks**: Sometimes, even small tasks can be meaningful. This could be watering a plant, organizing a small space, or even just stepping outside for fresh air.
3. **Ask for Input**: If you're comfortable, you could ask friends or family what activities they think you might enjoy or what they find fulfilling. They might suggest things you hadn’t considered.
4. **Explore New Options**: If you're open to it, think about trying something new. This could be a new recipe, a different genre of book, or a new walking route.
5. **Keep It Simple**: Remember, the goal is to start small. Even activities that seem trivial can be a step in the right direction.
Would you like to brainstorm some specific activities together, or do you feel ready to start listing some on your own?</t>
  </si>
  <si>
    <t>2024-08-04T06:58:45.241Z</t>
  </si>
  <si>
    <t>ObjectId(66af26a6ee95d500a8e0567c)</t>
  </si>
  <si>
    <t>I think it might help if we brainstorm some activities together. I feel a bit stuck on my own right now. Maybe you can help me think of some simple things I could try?</t>
  </si>
  <si>
    <t>2024-08-04T06:58:46.256Z</t>
  </si>
  <si>
    <t>ObjectId(66af26a6ee95d500a8e05687)</t>
  </si>
  <si>
    <t>2024-08-04T06:58:46.263Z</t>
  </si>
  <si>
    <t>ObjectId(66af26aaee95d500a8e0568f)</t>
  </si>
  <si>
    <t>(THINKING: I have not completed my current section yet.)
Absolutely, I’d be happy to help you brainstorm some activities! Here are a few simple ideas to consider:
1. **Nature Walk**: A short walk in a nearby park or even around your neighborhood can be refreshing. You could focus on the sights and sounds around you.
2. **Reading**: If you have a book that you’ve been wanting to read, even just a few pages a day can be a good start. If reading feels too heavy, consider listening to an audiobook or a podcast.
3. **Journaling**: Writing down your thoughts and feelings can be a great way to process emotions. You could start with just a few sentences about your day or how you’re feeling.
4. **Cooking or Baking**: Trying a simple recipe, even if it’s just a snack, can be enjoyable. You could also consider making a favorite comfort food.
5. **Art or Crafting**: If you enjoy being creative, you could try drawing, coloring, or any craft that interests you. It doesn’t have to be perfect; it’s about the process.
6. **Mindfulness or Meditation**: Taking a few minutes to practice mindfulness or meditation can help ground you. There are many apps and online resources that can guide you.
7. **Watching a Favorite Show or Movie**: Sometimes, revisiting a favorite show or movie can provide comfort and a sense of familiarity.
8. **Gardening**: If you have access to a garden or even a few pots, tending to plants can be therapeutic.
Do any of these ideas resonate with you, or do you have other activities in mind that we can expand on?</t>
  </si>
  <si>
    <t>2024-08-04T06:58:50.656Z</t>
  </si>
  <si>
    <t>ObjectId(66af26acee95d500a8e056a3)</t>
  </si>
  <si>
    <t>These ideas do resonate with me! I particularly like the thought of taking a nature walk and trying a little cooking or baking. Journaling sounds good too; I often have a lot on my mind, but I haven’t put it to paper in a while. 
Watching a favorite show might give me a bit of comfort, too. I’d say those four stand out the most. Would it be okay if I start with these?</t>
  </si>
  <si>
    <t>2024-08-04T06:58:52.395Z</t>
  </si>
  <si>
    <t>ObjectId(66af26acee95d500a8e056ae)</t>
  </si>
  <si>
    <t>2024-08-04T06:58:52.397Z</t>
  </si>
  <si>
    <t>ObjectId(66af26afee95d500a8e056b6)</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</si>
  <si>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That sounds like a wonderful plan, Sara! Starting with nature walks, cooking or baking, journaling, and watching a favorite show can be great ways to gently re-engage with activities that might bring you some comfort and joy. 
As you begin this process, remember to be kind to yourself and take it one step at a time. 
Before we finish our session, do you have any more questions or is there anything else you would like to discuss?</t>
  </si>
  <si>
    <t>2024-08-04T06:58:55.597Z</t>
  </si>
  <si>
    <t>ObjectId(66af26afee95d500a8e056c8)</t>
  </si>
  <si>
    <t>2024-08-04T06:58:55.607Z</t>
  </si>
  <si>
    <t>ObjectId(66af26afee95d500a8e056cf)</t>
  </si>
  <si>
    <t>2024-08-04T06:58:55.611Z</t>
  </si>
  <si>
    <t>ObjectId(66af26b2ee95d500a8e056db)</t>
  </si>
  <si>
    <t>Instructions completed: no
The therapist has not yet conducted the Behavioral Activation exercise with the patient, as they have only explained the steps and brainstormed activities.
Last message coherent: yes</t>
  </si>
  <si>
    <t>2024-08-04T06:58:58.442Z</t>
  </si>
  <si>
    <t>ObjectId(66af26b4ee95d500a8e056e8)</t>
  </si>
  <si>
    <t xml:space="preserve">I don’t have any specific questions right now, but I guess I’m just feeling a little bit hopeful about trying these activities. Thank you for helping me come up with some ideas and for understanding what I’m going through. I really appreciate it. </t>
  </si>
  <si>
    <t>2024-08-04T06:59:00.487Z</t>
  </si>
  <si>
    <t>ObjectId(66af26b4ee95d500a8e056f3)</t>
  </si>
  <si>
    <t>2024-08-04T06:59:00.491Z</t>
  </si>
  <si>
    <t>ObjectId(66af26b7ee95d500a8e056fb)</t>
  </si>
  <si>
    <t>(THINKING: I have completed my current section.)
I'm glad to hear that you're feeling a bit hopeful, Sara. It's a positive step forward, and I'm here to support you as you explore these activities. 
To summarize our session today, we discussed the profound sadness and guilt you've been experiencing since your stillbirth, how it affects your daily life, and the triggers that worsen these feelings. We explored the Behavioral Activation exercise, and you identified four activities to start with: taking nature walks, cooking or baking, journaling, and watching a favorite show. 
If you have any more questions or if there's anything else you'd like to discuss in the future, please don't hesitate to reach out. I'm here for you. 
I wish you all the best as you begin this journey, and take care of yourself. Goodbye for now!</t>
  </si>
  <si>
    <t>2024-08-04T06:59:03.998Z</t>
  </si>
  <si>
    <t>ObjectId(66af26b8ee95d500a8e0570d)</t>
  </si>
  <si>
    <t>2024-08-04T06:59:04.010Z</t>
  </si>
  <si>
    <t>ObjectId(66af26b9ee95d500a8e0571a)</t>
  </si>
  <si>
    <t>2024-08-04T06:59:05.115Z</t>
  </si>
  <si>
    <t>ObjectId(66af26b9ee95d500a8e05740)</t>
  </si>
  <si>
    <t>2024-08-04T06:59:05.147Z</t>
  </si>
  <si>
    <t>ObjectId(66af26b9ee95d500a8e05749)</t>
  </si>
  <si>
    <t>2024-08-04T06:59:05.151Z</t>
  </si>
  <si>
    <t>ObjectId(66af26b9ee95d500a8e05755)</t>
  </si>
  <si>
    <t>2024-08-04T06:59:05.931Z</t>
  </si>
  <si>
    <t>ObjectId(66af26baee95d500a8e05764)</t>
  </si>
  <si>
    <t>2024-08-04T06:59:06.625Z</t>
  </si>
  <si>
    <t>ObjectId(66af26bbee95d500a8e05778)</t>
  </si>
  <si>
    <t>Hi, Dr. Smith. I'm feeling a bit overwhelmed, to be honest. It's hard to shake off this sadness. I keep thinking about my baby girl, and it just feels like I should be over it by now, but I'm really not.</t>
  </si>
  <si>
    <t>2024-08-04T06:59:07.879Z</t>
  </si>
  <si>
    <t>ObjectId(66af26bbee95d500a8e05783)</t>
  </si>
  <si>
    <t>2024-08-04T06:59:07.884Z</t>
  </si>
  <si>
    <t>ObjectId(66af26bcee95d500a8e0578f)</t>
  </si>
  <si>
    <t>2024-08-04T06:59:08.488Z</t>
  </si>
  <si>
    <t>ObjectId(66af26bdee95d500a8e0579e)</t>
  </si>
  <si>
    <t>Thank you for sharing that with me. I can only imagine how difficult it must be to feel that way. Before we dive deeper, may I ask what name you prefer to be called by?</t>
  </si>
  <si>
    <t>2024-08-04T06:59:09.307Z</t>
  </si>
  <si>
    <t>ObjectId(66af26beee95d500a8e057b2)</t>
  </si>
  <si>
    <t>You can just call me Sara. That's my name.</t>
  </si>
  <si>
    <t>2024-08-04T06:59:10.030Z</t>
  </si>
  <si>
    <t>ObjectId(66af26beee95d500a8e057bd)</t>
  </si>
  <si>
    <t>2024-08-04T06:59:10.035Z</t>
  </si>
  <si>
    <t>ObjectId(66af26beee95d500a8e057c9)</t>
  </si>
  <si>
    <t>2024-08-04T06:59:10.744Z</t>
  </si>
  <si>
    <t>ObjectId(66af26bfee95d500a8e057d8)</t>
  </si>
  <si>
    <t>Thank you, Sara. It's nice to meet you. Do you have any questions about the service or about me that you'd like to ask? I'm here to help.</t>
  </si>
  <si>
    <t>2024-08-04T06:59:11.971Z</t>
  </si>
  <si>
    <t>ObjectId(66af26c0ee95d500a8e057ec)</t>
  </si>
  <si>
    <t>I don't have any specific questions right now, but I’d like to know how I can start feeling better. It just feels like I’m in this heavy fog, and I don’t know how to move past it.</t>
  </si>
  <si>
    <t>2024-08-04T06:59:12.896Z</t>
  </si>
  <si>
    <t>ObjectId(66af26c0ee95d500a8e057f7)</t>
  </si>
  <si>
    <t>2024-08-04T06:59:12.903Z</t>
  </si>
  <si>
    <t>ObjectId(66af26c1ee95d500a8e05803)</t>
  </si>
  <si>
    <t>2024-08-04T06:59:13.487Z</t>
  </si>
  <si>
    <t>ObjectId(66af26c1ee95d500a8e05813)</t>
  </si>
  <si>
    <t>2024-08-04T06:59:13.498Z</t>
  </si>
  <si>
    <t>ObjectId(66af26c3ee95d500a8e05821)</t>
  </si>
  <si>
    <t>2024-08-04T06:59:15.968Z</t>
  </si>
  <si>
    <t>ObjectId(66af26c3ee95d500a8e0582f)</t>
  </si>
  <si>
    <t>2024-08-04T06:59:15.977Z</t>
  </si>
  <si>
    <t>ObjectId(66af26c5ee95d500a8e05836)</t>
  </si>
  <si>
    <t>I'm glad to hear that you don't have any questions right now. Let's focus on how you're feeling. How are you doing today, Sara?</t>
  </si>
  <si>
    <t>2024-08-04T06:59:17.097Z</t>
  </si>
  <si>
    <t>ObjectId(66af26c6ee95d500a8e0584c)</t>
  </si>
  <si>
    <t>Instructions completed: no
The therapist did not answer the patient's question about how to start feeling better.
Last message coherent: no
The therapist repeated a question about how the patient is feeling today, which had already been addressed.</t>
  </si>
  <si>
    <t>2024-08-04T06:59:18.229Z</t>
  </si>
  <si>
    <t>ObjectId(66af26c7ee95d500a8e05859)</t>
  </si>
  <si>
    <t>Today is pretty tough. I feel sad and irritable, and it’s hard to concentrate on anything. I keep finding myself distracted by thoughts about my baby and what could have been. It’s like this cloud just won’t lift.</t>
  </si>
  <si>
    <t>2024-08-04T06:59:19.196Z</t>
  </si>
  <si>
    <t>ObjectId(66af26c7ee95d500a8e05864)</t>
  </si>
  <si>
    <t>2024-08-04T06:59:19.201Z</t>
  </si>
  <si>
    <t>ObjectId(66af26c7ee95d500a8e05870)</t>
  </si>
  <si>
    <t>2024-08-04T06:59:19.758Z</t>
  </si>
  <si>
    <t>ObjectId(66af26c9ee95d500a8e0587f)</t>
  </si>
  <si>
    <t>I'm really sorry to hear that you're feeling this way, Sara. It sounds incredibly heavy to carry those thoughts and emotions. It's completely understandable to feel sad and irritable, especially when you're dealing with such profound loss. Can you tell me more about what thoughts or feelings come up for you when you think about your baby?</t>
  </si>
  <si>
    <t>2024-08-04T06:59:21.143Z</t>
  </si>
  <si>
    <t>ObjectId(66af26caee95d500a8e05893)</t>
  </si>
  <si>
    <t>When I think about my baby, I feel a mix of sadness and guilt. I wonder what her life would have been like, what kind of person she would have become. And then I feel guilty—like I somehow caused this to happen or disappointed others because I couldn’t carry her to term. It just makes everything hurt even more.</t>
  </si>
  <si>
    <t>2024-08-04T06:59:22.236Z</t>
  </si>
  <si>
    <t>ObjectId(66af26caee95d500a8e0589e)</t>
  </si>
  <si>
    <t>2024-08-04T06:59:22.239Z</t>
  </si>
  <si>
    <t>ObjectId(66af26caee95d500a8e058aa)</t>
  </si>
  <si>
    <t>2024-08-04T06:59:22.830Z</t>
  </si>
  <si>
    <t>ObjectId(66af26ccee95d500a8e058b9)</t>
  </si>
  <si>
    <t>Thank you for sharing that with me, Sara. It’s completely natural to feel a mix of emotions like sadness and guilt in such a difficult situation. It’s important to remember that you are not alone in feeling this way, and it’s okay to grieve. 
Given what you’ve shared, would you like to further explore your feelings and experiences, or would you prefer to learn a CBT exercise right away to help you cope?</t>
  </si>
  <si>
    <t>2024-08-04T06:59:24.779Z</t>
  </si>
  <si>
    <t>ObjectId(66af26ceee95d500a8e058cd)</t>
  </si>
  <si>
    <t>I appreciate that, and I know it's okay to grieve. But right now, I feel like I’d rather talk about my feelings a bit more. It’s hard to express what I'm going through, but I think getting it out might help.</t>
  </si>
  <si>
    <t>2024-08-04T06:59:26.225Z</t>
  </si>
  <si>
    <t>ObjectId(66af26ceee95d500a8e058d8)</t>
  </si>
  <si>
    <t>2024-08-04T06:59:26.231Z</t>
  </si>
  <si>
    <t>ObjectId(66af26ceee95d500a8e058e4)</t>
  </si>
  <si>
    <t>2024-08-04T06:59:26.925Z</t>
  </si>
  <si>
    <t>ObjectId(66af26cfee95d500a8e058f3)</t>
  </si>
  <si>
    <t>That sounds like a good choice, Sara. Talking about your feelings can be a powerful way to process what you’re going through. What specific thoughts or feelings have been weighing on you the most lately?</t>
  </si>
  <si>
    <t>2024-08-04T06:59:27.899Z</t>
  </si>
  <si>
    <t>ObjectId(66af26d1ee95d500a8e05907)</t>
  </si>
  <si>
    <t>Lately, I've been feeling a lot of anger and jealousy, especially towards other pregnant women and friends who have newborns. I don’t want to feel this way, but I can't help it. Seeing their happiness reminds me of what I've lost, and it makes me want to avoid them altogether. I also have this nagging feeling that I failed as a mother, which adds to the sadness. It feels so conflicting—I don't want to feel this way, but I do.</t>
  </si>
  <si>
    <t>2024-08-04T06:59:29.173Z</t>
  </si>
  <si>
    <t>ObjectId(66af26d1ee95d500a8e05912)</t>
  </si>
  <si>
    <t>2024-08-04T06:59:29.175Z</t>
  </si>
  <si>
    <t>ObjectId(66af26d1ee95d500a8e0591e)</t>
  </si>
  <si>
    <t>2024-08-04T06:59:29.787Z</t>
  </si>
  <si>
    <t>ObjectId(66af26d3ee95d500a8e0592d)</t>
  </si>
  <si>
    <t>It's completely understandable to feel anger and jealousy, especially in the context of your loss. Those feelings can be really tough to navigate, and it's okay to acknowledge them. It doesn't mean you are a bad person or a failure as a mother; it simply reflects the pain and grief you are experiencing. 
Avoiding those situations might feel like a way to protect yourself, but it can also lead to more isolation. How do you think you might be able to cope with these feelings when they arise?</t>
  </si>
  <si>
    <t>2024-08-04T06:59:31.533Z</t>
  </si>
  <si>
    <t>ObjectId(66af26d5ee95d500a8e05941)</t>
  </si>
  <si>
    <t xml:space="preserve">I honestly don't know. When I see someone who’s pregnant or has a baby, I just feel this urge to shut down and distance myself. I know avoiding them isn’t really the solution, but facing it feels too painful right now. Maybe it would help to talk to someone about it, but I'm not sure who would understand. </t>
  </si>
  <si>
    <t>2024-08-04T06:59:33.378Z</t>
  </si>
  <si>
    <t>ObjectId(66af26d5ee95d500a8e0594c)</t>
  </si>
  <si>
    <t>2024-08-04T06:59:33.385Z</t>
  </si>
  <si>
    <t>ObjectId(66af26d6ee95d500a8e05958)</t>
  </si>
  <si>
    <t>2024-08-04T06:59:34.196Z</t>
  </si>
  <si>
    <t>ObjectId(66af26d7ee95d500a8e05967)</t>
  </si>
  <si>
    <t>It’s completely valid to feel that way, Sara. Facing those situations can be incredibly painful, and it’s understandable to want to protect yourself from that hurt. Talking to someone who understands can be really beneficial, and I’m here to support you through this process.
Since you mentioned that you’d like to explore your feelings further, would you like to continue discussing your emotions, or is there a specific aspect of your experience that you feel is important to address next?</t>
  </si>
  <si>
    <t>2024-08-04T06:59:35.834Z</t>
  </si>
  <si>
    <t>ObjectId(66af26d9ee95d500a8e0597b)</t>
  </si>
  <si>
    <t>I think I’d like to talk more about the guilt I feel. It weighs heavily on me, especially the feeling that I somehow caused this. I keep replaying things in my mind, wondering if I did something wrong or if I waited too long to try having a baby. It’s like a loop I can’t escape.</t>
  </si>
  <si>
    <t>2024-08-04T06:59:37.477Z</t>
  </si>
  <si>
    <t>ObjectId(66af26d9ee95d500a8e05986)</t>
  </si>
  <si>
    <t>2024-08-04T06:59:37.486Z</t>
  </si>
  <si>
    <t>ObjectId(66af26daee95d500a8e05992)</t>
  </si>
  <si>
    <t>2024-08-04T06:59:38.908Z</t>
  </si>
  <si>
    <t>ObjectId(66af26dcee95d500a8e059a1)</t>
  </si>
  <si>
    <t>I’m really sorry to hear that you’re feeling this way, Sara. Guilt can be such a heavy burden to carry, especially when you’re already dealing with so much pain. It’s common to replay events in your mind and wonder if you could have done something differently. 
It’s important to remember that many factors are beyond our control, and blaming yourself can often lead to more suffering. Can you share more about what specific thoughts or situations trigger this guilt for you?</t>
  </si>
  <si>
    <t>2024-08-04T06:59:40.556Z</t>
  </si>
  <si>
    <t>ObjectId(66af26deee95d500a8e059b5)</t>
  </si>
  <si>
    <t>Sure. When I think about how excited I was when I found out I was pregnant, I feel a wave of guilt that I somehow let myself down or my baby down. I replay the moments when I would tell people my news, and I feel guilty for not being able to fulfill those dreams. 
I also have moments when I think about my age and how I waited until I was 35 to try for a baby. I feel guilty as though I wasted time or made a mistake. Everything just feels intertwined, and it brings this deep sense of inadequacy.</t>
  </si>
  <si>
    <t>2024-08-04T06:59:42.158Z</t>
  </si>
  <si>
    <t>ObjectId(66af26deee95d500a8e059c0)</t>
  </si>
  <si>
    <t>2024-08-04T06:59:42.164Z</t>
  </si>
  <si>
    <t>ObjectId(66af26deee95d500a8e059cc)</t>
  </si>
  <si>
    <t>2024-08-04T06:59:42.803Z</t>
  </si>
  <si>
    <t>ObjectId(66af26e0ee95d500a8e059db)</t>
  </si>
  <si>
    <t>Thank you for sharing that with me, Sara. It’s completely understandable to feel guilt when you think about those moments of excitement and the dreams you had. It’s a natural part of grieving the loss of something so precious. 
The feelings of inadequacy and guilt can be incredibly overwhelming, especially when you start to question your choices. It’s important to remind yourself that you did not cause this loss, and it’s okay to have dreams and hopes that didn’t come to fruition. 
How do you think you might begin to challenge those feelings of guilt and inadequacy?</t>
  </si>
  <si>
    <t>2024-08-04T06:59:44.845Z</t>
  </si>
  <si>
    <t>ObjectId(66af26e2ee95d500a8e059ef)</t>
  </si>
  <si>
    <t xml:space="preserve">I’m not really sure how to challenge those feelings. They feel so real and constant. Maybe I could try to remind myself that I did everything I could while I was pregnant, and that it’s not my fault. But even just saying those things feels difficult. I guess I need to believe them first. </t>
  </si>
  <si>
    <t>2024-08-04T06:59:46.180Z</t>
  </si>
  <si>
    <t>ObjectId(66af26e2ee95d500a8e059fa)</t>
  </si>
  <si>
    <t>2024-08-04T06:59:46.186Z</t>
  </si>
  <si>
    <t>ObjectId(66af26e2ee95d500a8e05a06)</t>
  </si>
  <si>
    <t>2024-08-04T06:59:46.866Z</t>
  </si>
  <si>
    <t>ObjectId(66af26e5ee95d500a8e05a15)</t>
  </si>
  <si>
    <t>It's a positive step that you're considering reminding yourself of the efforts you made during your pregnancy. It can be really challenging to internalize those affirmations, especially when you're in such a painful place. 
Believing those statements takes time and practice, and it's okay to start small. Perhaps you could write down some affirmations or positive reminders about your experience and revisit them when those feelings of guilt arise. 
Would you like to continue exploring this topic, or is there something else on your mind that you feel is important to discuss?</t>
  </si>
  <si>
    <t>2024-08-04T06:59:49.355Z</t>
  </si>
  <si>
    <t>ObjectId(66af26e6ee95d500a8e05a29)</t>
  </si>
  <si>
    <t>That sounds like it could be helpful. Writing down positive reminders might give me something to hold onto when the guilt hits. I’d like to explore that idea more, but I also wonder if there are other ways to cope with the feelings I'm experiencing in day-to-day life. How do I handle them when they come up unexpectedly?</t>
  </si>
  <si>
    <t>2024-08-04T06:59:50.681Z</t>
  </si>
  <si>
    <t>ObjectId(66af26e6ee95d500a8e05a34)</t>
  </si>
  <si>
    <t>2024-08-04T06:59:50.684Z</t>
  </si>
  <si>
    <t>ObjectId(66af26e7ee95d500a8e05a40)</t>
  </si>
  <si>
    <t>2024-08-04T06:59:51.404Z</t>
  </si>
  <si>
    <t>ObjectId(66af26eaee95d500a8e05a4f)</t>
  </si>
  <si>
    <t>It's great that you're open to exploring different coping strategies, Sara. When feelings of guilt or sadness come up unexpectedly, having a few tools at your disposal can be really helpful. 
Some strategies you might consider include:
1. **Mindfulness and Grounding Techniques**: When you feel overwhelmed, try to focus on your breath or engage your senses. Notice what you can see, hear, smell, and feel around you. This can help bring you back to the present moment.
2. **Journaling**: Writing down your thoughts and feelings can be a powerful way to process them. You could also write about positive memories or things you’re grateful for.
3. **Self-Compassion**: Remind yourself that it’s okay to feel what you’re feeling. Speak to yourself as you would to a friend who is going through a tough time.
4. **Reach Out**: If you have someone you trust, consider talking to them about how you’re feeling. Sometimes just sharing can lighten the load.
Would you like to discuss any of these strategies in more detail, or is there something else you’d like to explore?</t>
  </si>
  <si>
    <t>2024-08-04T06:59:54.060Z</t>
  </si>
  <si>
    <t>ObjectId(66af26ebee95d500a8e05a63)</t>
  </si>
  <si>
    <t>I think self-compassion and mindfulness sound like they could be really useful for me. It’s been hard to not be so hard on myself, and I often just want to shut down when I feel those heavy emotions. It might be helpful to learn how to practice self-compassion more regularly. Can we talk about that?</t>
  </si>
  <si>
    <t>2024-08-04T06:59:55.502Z</t>
  </si>
  <si>
    <t>ObjectId(66af26ebee95d500a8e05a6e)</t>
  </si>
  <si>
    <t>2024-08-04T06:59:55.511Z</t>
  </si>
  <si>
    <t>ObjectId(66af26ecee95d500a8e05a7a)</t>
  </si>
  <si>
    <t>2024-08-04T06:59:56.209Z</t>
  </si>
  <si>
    <t>ObjectId(66af26efee95d500a8e05a89)</t>
  </si>
  <si>
    <t>Absolutely, Sara. Practicing self-compassion can be a powerful way to counteract those harsh self-judgments. Here are a few ways you can incorporate self-compassion into your daily life:
1. **Self-Compassion Break**: When you notice feelings of guilt or sadness, take a moment to pause. Acknowledge what you’re feeling without judgment. You might say to yourself, “This is a moment of suffering. Suffering is a part of life.” 
2. **Affirmations**: Create a list of affirmations that resonate with you. For example, “I am doing my best,” or “It’s okay to feel this way.” Repeat these to yourself, especially during tough moments.
3. **Write a Letter to Yourself**: Imagine you’re writing to a friend who is going through a similar experience. What would you say to them? Write that down as a letter to yourself, offering kindness and understanding.
4. **Mindful Self-Compassion Exercises**: There are guided meditations and exercises available that focus on self-compassion. These can help you cultivate a more compassionate mindset over time.
Would you like to try one of these exercises together, or is there a specific aspect of self-compassion you’d like to explore further?</t>
  </si>
  <si>
    <t>2024-08-04T06:59:59.809Z</t>
  </si>
  <si>
    <t>ObjectId(66af26f1ee95d500a8e05a9d)</t>
  </si>
  <si>
    <t>I think trying one of the exercises together could be really beneficial. The idea of writing a letter to myself is intriguing. I’m not sure I know how to start, though. Can you guide me through that?</t>
  </si>
  <si>
    <t>2024-08-04T07:00:01.027Z</t>
  </si>
  <si>
    <t>ObjectId(66af26f1ee95d500a8e05aa8)</t>
  </si>
  <si>
    <t>2024-08-04T07:00:01.033Z</t>
  </si>
  <si>
    <t>ObjectId(66af26f1ee95d500a8e05ab4)</t>
  </si>
  <si>
    <t>2024-08-04T07:00:01.744Z</t>
  </si>
  <si>
    <t>ObjectId(66af26f1ee95d500a8e05ac4)</t>
  </si>
  <si>
    <t>2024-08-04T07:00:01.755Z</t>
  </si>
  <si>
    <t>ObjectId(66af26f6ee95d500a8e05ad2)</t>
  </si>
  <si>
    <t>(THINKING: The next section I should be following and completing is:
Section 4: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t>
  </si>
  <si>
    <t>2024-08-04T07:00:06.557Z</t>
  </si>
  <si>
    <t>ObjectId(66af26f6ee95d500a8e05ae0)</t>
  </si>
  <si>
    <t>2024-08-04T07:00:06.567Z</t>
  </si>
  <si>
    <t>ObjectId(66af26f8ee95d500a8e05ae7)</t>
  </si>
  <si>
    <t>Since you're interested in practicing self-compassion, I think the "Thought Record" exercise could be particularly helpful for you. This exercise allows you to challenge and reframe negative thoughts, which can help you cultivate a more compassionate perspective towards yourself.
Would you like to proceed with the Thought Record exercise, or would you prefer to explore another option, such as Behavioral Activation or Relaxation Techniques?</t>
  </si>
  <si>
    <t>2024-08-04T07:00:08.088Z</t>
  </si>
  <si>
    <t>ObjectId(66af26f9ee95d500a8e05afd)</t>
  </si>
  <si>
    <t>Instructions completed: no
The therapist did not ask the patient if they would like to further explore their problem or learn a CBT exercise right away, as specified in Task 2c.
Last message coherent: yes</t>
  </si>
  <si>
    <t>2024-08-04T07:00:09.119Z</t>
  </si>
  <si>
    <t>ObjectId(66af26faee95d500a8e05b0a)</t>
  </si>
  <si>
    <t>I think the Thought Record exercise sounds good. Challenging those negative thoughts could really help me reshape how I see myself and my situation. I’d love your guidance on how to do that.</t>
  </si>
  <si>
    <t>2024-08-04T07:00:10.265Z</t>
  </si>
  <si>
    <t>ObjectId(66af26faee95d500a8e05b15)</t>
  </si>
  <si>
    <t>2024-08-04T07:00:10.268Z</t>
  </si>
  <si>
    <t>ObjectId(66af26faee95d500a8e05b21)</t>
  </si>
  <si>
    <t>2024-08-04T07:00:10.962Z</t>
  </si>
  <si>
    <t>ObjectId(66af26faee95d500a8e05b31)</t>
  </si>
  <si>
    <t>2024-08-04T07:00:10.974Z</t>
  </si>
  <si>
    <t>ObjectId(66af26fdee95d500a8e05b3f)</t>
  </si>
  <si>
    <t>(THINKING: The next section I should be following and completing is:
Section 5: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t>
  </si>
  <si>
    <t>2024-08-04T07:00:13.836Z</t>
  </si>
  <si>
    <t>ObjectId(66af26fdee95d500a8e05b4d)</t>
  </si>
  <si>
    <t>2024-08-04T07:00:13.852Z</t>
  </si>
  <si>
    <t>ObjectId(66af2701ee95d500a8e05b54)</t>
  </si>
  <si>
    <t>Great choice, Sara! The Thought Record exercise can be a powerful tool for reshaping your thoughts. Here’s how it works:
1. **Identify a Distressing Thought**: Think of a recent situation where you felt a strong negative emotion. What was the thought that came to mind during that moment?
2. **Write Down the Thought**: Once you have that thought, write it down.
3. **Note the Emotion and Intensity**: What emotion did you feel when you had that thought? Rate the intensity of that emotion on a scale from 0 to 10.
4. **Challenge the Thought**: Look for evidence for and against that thought. What facts support it? What facts contradict it?
5. **Reframe the Thought**: Based on the evidence you found, how can you reframe that thought into a more balanced perspective?
6. **Note the New Emotion and Intensity**: After reframing, what new emotion do you feel? Rate its intensity.
Do you have a specific distressing thought in mind that we can work on together?</t>
  </si>
  <si>
    <t>2024-08-04T07:00:17.613Z</t>
  </si>
  <si>
    <t>ObjectId(66af2702ee95d500a8e05b6a)</t>
  </si>
  <si>
    <t>2024-08-04T07:00:18.261Z</t>
  </si>
  <si>
    <t>ObjectId(66af2704ee95d500a8e05b77)</t>
  </si>
  <si>
    <t>Yes, I have a thought that keeps coming up. It’s related to my guilt—specifically, I often think, "I failed as a mother because I couldn't protect my baby." It brings up feelings of deep sadness and guilt. I would rate that intensity as a 9.</t>
  </si>
  <si>
    <t>2024-08-04T07:00:20.071Z</t>
  </si>
  <si>
    <t>ObjectId(66af2704ee95d500a8e05b82)</t>
  </si>
  <si>
    <t>2024-08-04T07:00:20.082Z</t>
  </si>
  <si>
    <t>ObjectId(66af2704ee95d500a8e05b8e)</t>
  </si>
  <si>
    <t>2024-08-04T07:00:20.891Z</t>
  </si>
  <si>
    <t>ObjectId(66af2706ee95d500a8e05b9d)</t>
  </si>
  <si>
    <t>Thank you for sharing that thought, Sara. It’s a heavy one, and it’s understandable that it brings up such intense feelings. 
Now, let’s move on to the next step. 
4. **Challenge the Thought**: Let’s look for evidence for and against the thought, "I failed as a mother because I couldn't protect my baby." 
- **Evidence For**: What reasons or facts do you think support this thought? 
- **Evidence Against**: What reasons or facts contradict this thought? 
Take your time to think about both sides.</t>
  </si>
  <si>
    <t>2024-08-04T07:00:22.636Z</t>
  </si>
  <si>
    <t>ObjectId(66af270aee95d500a8e05bb1)</t>
  </si>
  <si>
    <t>Okay, I’ll give it a try.
**Evidence For**: 
- I feel like I should have done more to take care of myself during the pregnancy.
- I often think about how I didn’t notice that something was wrong. 
- It feels like I let my baby down because she didn’t make it.
**Evidence Against**:
- The doctors assured me that there was nothing I could have done to prevent the stillbirth.
- I followed medical advice throughout my pregnancy and was excited and hopeful for a healthy outcome.
- I know that many women experience losses that are completely out of their control, and it’s not a reflection of their worth as a mother.
Reflecting on this, I can see that there’s more evidence against the thought than for it, but it still feels so heavy.</t>
  </si>
  <si>
    <t>2024-08-04T07:00:26.266Z</t>
  </si>
  <si>
    <t>ObjectId(66af270aee95d500a8e05bbc)</t>
  </si>
  <si>
    <t>2024-08-04T07:00:26.274Z</t>
  </si>
  <si>
    <t>ObjectId(66af270aee95d500a8e05bc8)</t>
  </si>
  <si>
    <t>2024-08-04T07:00:26.944Z</t>
  </si>
  <si>
    <t>ObjectId(66af2710ee95d500a8e05bd7)</t>
  </si>
  <si>
    <t>You've done a great job identifying both sides of the thought, Sara. It’s clear that you have a lot of insight into your situation. 
Now, let’s move on to the next step:
5. **Reframe the Thought**: Based on the evidence you’ve gathered, how can you reframe the thought "I failed as a mother because I couldn't protect my baby" into a more balanced perspective? What would you say to a friend in a similar situation?</t>
  </si>
  <si>
    <t>2024-08-04T07:00:32.774Z</t>
  </si>
  <si>
    <t>ObjectId(66af2712ee95d500a8e05beb)</t>
  </si>
  <si>
    <t>I think I could reframe it to something like, "I did everything I could during my pregnancy, and even though I wanted to protect my baby, there were factors beyond my control. This loss doesn’t define my worth as a mother." 
If I were talking to a friend in my position, I would remind them that they are not to blame for something so tragic. It’s a heartbreaking situation, but it doesn’t equate to failure. I think I’ll try to remind myself of that, too.</t>
  </si>
  <si>
    <t>2024-08-04T07:00:34.679Z</t>
  </si>
  <si>
    <t>ObjectId(66af2712ee95d500a8e05bf6)</t>
  </si>
  <si>
    <t>2024-08-04T07:00:34.688Z</t>
  </si>
  <si>
    <t>ObjectId(66af2713ee95d500a8e05c02)</t>
  </si>
  <si>
    <t>2024-08-04T07:00:35.482Z</t>
  </si>
  <si>
    <t>ObjectId(66af2713ee95d500a8e05c12)</t>
  </si>
  <si>
    <t>2024-08-04T07:00:35.494Z</t>
  </si>
  <si>
    <t>ObjectId(66af2715ee95d500a8e05c20)</t>
  </si>
  <si>
    <t>2024-08-04T07:00:37.703Z</t>
  </si>
  <si>
    <t>ObjectId(66af2715ee95d500a8e05c2e)</t>
  </si>
  <si>
    <t>2024-08-04T07:00:37.718Z</t>
  </si>
  <si>
    <t>ObjectId(66af2718ee95d500a8e05c35)</t>
  </si>
  <si>
    <t>You've done an excellent job reframing that thought, Sara. It’s a powerful reminder that you did everything you could, and it’s important to be kind to yourself during this process. 
Now, let’s summarize what we’ve discussed today:
- We explored your feelings of guilt and sadness related to your loss.
- We practiced the Thought Record exercise, where you identified a distressing thought, challenged it with evidence, and reframed it into a more balanced perspective.
- You came up with a compassionate reframe that acknowledges your efforts and recognizes that the loss does not define your worth as a mother.
Do you have any more questions or is there anything else you would like to discuss before we finish our session?</t>
  </si>
  <si>
    <t>2024-08-04T07:00:40.497Z</t>
  </si>
  <si>
    <t>ObjectId(66af2719ee95d500a8e05c4b)</t>
  </si>
  <si>
    <t>Instructions completed: no
The therapist did not ask the patient if they understood the Thought Record exercise before proceeding with it.
Last message coherent: yes</t>
  </si>
  <si>
    <t>2024-08-04T07:00:41.374Z</t>
  </si>
  <si>
    <t>ObjectId(66af271aee95d500a8e05c58)</t>
  </si>
  <si>
    <t>Thank you for summarizing everything so clearly. I feel a bit lighter after going through the Thought Record exercise. I don’t have any questions at the moment, but I would like to practice these methods again in our next session if that’s okay. I think having a plan for handling these feelings will really help me.</t>
  </si>
  <si>
    <t>2024-08-04T07:00:42.600Z</t>
  </si>
  <si>
    <t>ObjectId(66af271aee95d500a8e05c63)</t>
  </si>
  <si>
    <t>2024-08-04T07:00:42.606Z</t>
  </si>
  <si>
    <t>ObjectId(66af271bee95d500a8e05c6f)</t>
  </si>
  <si>
    <t>2024-08-04T07:00:43.243Z</t>
  </si>
  <si>
    <t>ObjectId(66af271bee95d500a8e05c7f)</t>
  </si>
  <si>
    <t>2024-08-04T07:00:43.257Z</t>
  </si>
  <si>
    <t>ObjectId(66af271dee95d500a8e05c87)</t>
  </si>
  <si>
    <t>I'm glad to hear that you feel a bit lighter after the exercise, Sara. It's completely okay to want to practice these methods again in our next session. Having a plan can be incredibly helpful as you navigate these feelings.
I’m here to support you whenever you need it. I wish you well until we meet again. Take care of yourself, and if you need anything, don’t hesitate to reach out. Goodbye for now!</t>
  </si>
  <si>
    <t>2024-08-04T07:00:45.269Z</t>
  </si>
  <si>
    <t>ObjectId(66af271eee95d500a8e05c9d)</t>
  </si>
  <si>
    <t>2024-08-04T07:00:46.076Z</t>
  </si>
  <si>
    <t>ObjectId(66af271eee95d500a8e05cc3)</t>
  </si>
  <si>
    <t>2024-08-04T07:00:46.109Z</t>
  </si>
  <si>
    <t>ObjectId(66af271eee95d500a8e05ccc)</t>
  </si>
  <si>
    <t>2024-08-04T07:00:46.112Z</t>
  </si>
  <si>
    <t>ObjectId(66af271eee95d500a8e05cd8)</t>
  </si>
  <si>
    <t>2024-08-04T07:00:46.794Z</t>
  </si>
  <si>
    <t>ObjectId(66af271fee95d500a8e05ce7)</t>
  </si>
  <si>
    <t>2024-08-04T07:00:47.617Z</t>
  </si>
  <si>
    <t>ObjectId(66af2720ee95d500a8e05cfb)</t>
  </si>
  <si>
    <t>Hi, Dr. Smith. I'm feeling pretty low today. It's been tough since the stillbirth, and I just can't seem to shake this sadness. I feel like I should be over it by now, but I’m not.</t>
  </si>
  <si>
    <t>2024-08-04T07:00:48.644Z</t>
  </si>
  <si>
    <t>ObjectId(66af2720ee95d500a8e05d06)</t>
  </si>
  <si>
    <t>2024-08-04T07:00:48.653Z</t>
  </si>
  <si>
    <t>ObjectId(66af2721ee95d500a8e05d12)</t>
  </si>
  <si>
    <t>2024-08-04T07:00:49.349Z</t>
  </si>
  <si>
    <t>ObjectId(66af2722ee95d500a8e05d21)</t>
  </si>
  <si>
    <t>Thank you for sharing that with me. I’m truly sorry to hear about your loss. It’s completely understandable to feel this way, and there’s no timeline for grief. Before we dive deeper, may I ask what name you prefer to be called?</t>
  </si>
  <si>
    <t>2024-08-04T07:00:50.489Z</t>
  </si>
  <si>
    <t>ObjectId(66af2723ee95d500a8e05d35)</t>
  </si>
  <si>
    <t>You can call me Sara. Thank you for being understanding. It’s hard to talk about, but I know it’s important.</t>
  </si>
  <si>
    <t>2024-08-04T07:00:51.365Z</t>
  </si>
  <si>
    <t>ObjectId(66af2723ee95d500a8e05d40)</t>
  </si>
  <si>
    <t>2024-08-04T07:00:51.370Z</t>
  </si>
  <si>
    <t>ObjectId(66af2724ee95d500a8e05d4c)</t>
  </si>
  <si>
    <t>2024-08-04T07:00:52.018Z</t>
  </si>
  <si>
    <t>ObjectId(66af2725ee95d500a8e05d5b)</t>
  </si>
  <si>
    <t>Thank you, Sara. I appreciate you sharing your name with me. It’s important to have a safe space to talk about your feelings. Do you have any questions about the service or about me that you would like to ask?</t>
  </si>
  <si>
    <t>2024-08-04T07:00:53.156Z</t>
  </si>
  <si>
    <t>ObjectId(66af2726ee95d500a8e05d6f)</t>
  </si>
  <si>
    <t>Not really, I'm just here to talk about what I'm going through. I guess I’m just wondering if it’s normal to feel this way for so long after such a loss, or if I should be handling it better by now.</t>
  </si>
  <si>
    <t>2024-08-04T07:00:54.270Z</t>
  </si>
  <si>
    <t>ObjectId(66af2726ee95d500a8e05d7a)</t>
  </si>
  <si>
    <t>2024-08-04T07:00:54.271Z</t>
  </si>
  <si>
    <t>ObjectId(66af2726ee95d500a8e05d86)</t>
  </si>
  <si>
    <t>2024-08-04T07:00:54.996Z</t>
  </si>
  <si>
    <t>ObjectId(66af2728ee95d500a8e05d95)</t>
  </si>
  <si>
    <t>I understand, and it's completely normal to have those feelings after such a profound loss. Grief doesn't follow a set timeline, and everyone experiences it differently. It's okay to still be feeling this way. If you're ready, we can explore your feelings further. Would you like to share more about what you've been experiencing?</t>
  </si>
  <si>
    <t>2024-08-04T07:00:56.502Z</t>
  </si>
  <si>
    <t>ObjectId(66af2729ee95d500a8e05da9)</t>
  </si>
  <si>
    <t>Yes, I think I would. I've been feeling sad and irritable almost every day since it happened. I can't enjoy things I used to love, like reading or cooking. I just feel empty, and I cry a lot. I keep thinking about the baby and what her life could have been like, and that makes everything harder. I feel so alone in all this.</t>
  </si>
  <si>
    <t>2024-08-04T07:00:57.860Z</t>
  </si>
  <si>
    <t>ObjectId(66af2729ee95d500a8e05db4)</t>
  </si>
  <si>
    <t>2024-08-04T07:00:57.866Z</t>
  </si>
  <si>
    <t>ObjectId(66af272aee95d500a8e05dc0)</t>
  </si>
  <si>
    <t>2024-08-04T07:00:58.575Z</t>
  </si>
  <si>
    <t>ObjectId(66af272aee95d500a8e05dd0)</t>
  </si>
  <si>
    <t>2024-08-04T07:00:58.580Z</t>
  </si>
  <si>
    <t>ObjectId(66af272cee95d500a8e05dde)</t>
  </si>
  <si>
    <t>2024-08-04T07:01:00.221Z</t>
  </si>
  <si>
    <t>ObjectId(66af272cee95d500a8e05dec)</t>
  </si>
  <si>
    <t>2024-08-04T07:01:00.235Z</t>
  </si>
  <si>
    <t>ObjectId(66af272dee95d500a8e05df3)</t>
  </si>
  <si>
    <t>I'm glad you're sharing your feelings with me, Sara. It sounds like you're going through a really tough time, and it's completely understandable to feel that way after such a loss. How are you doing today?</t>
  </si>
  <si>
    <t>2024-08-04T07:01:01.166Z</t>
  </si>
  <si>
    <t>ObjectId(66af272eee95d500a8e05e09)</t>
  </si>
  <si>
    <t>Instructions completed: no
The therapist did not wait for the patient's response to the question about having any questions before proceeding.
Last message coherent: no
The therapist's last message repeats the initial question about how the patient is feeling today, which has already been addressed.</t>
  </si>
  <si>
    <t>2024-08-04T07:01:02.152Z</t>
  </si>
  <si>
    <t>ObjectId(66af272fee95d500a8e05e16)</t>
  </si>
  <si>
    <t>Today feels a bit heavy, like most days lately. I just can’t seem to shake the sadness. I keep thinking about my baby girl, and it's like this weight that I carry around with me. I hate to admit it, but I also feel angry when I see other pregnant women or friends with their newborns. It makes me want to avoid those situations altogether.</t>
  </si>
  <si>
    <t>2024-08-04T07:01:03.393Z</t>
  </si>
  <si>
    <t>ObjectId(66af272fee95d500a8e05e21)</t>
  </si>
  <si>
    <t>2024-08-04T07:01:03.403Z</t>
  </si>
  <si>
    <t>ObjectId(66af2730ee95d500a8e05e2d)</t>
  </si>
  <si>
    <t>2024-08-04T07:01:04.082Z</t>
  </si>
  <si>
    <t>ObjectId(66af2731ee95d500a8e05e3c)</t>
  </si>
  <si>
    <t>I can hear how heavy that weight feels for you, and it's completely valid to experience anger and sadness in response to your loss. It's a natural part of the grieving process, and you're not alone in feeling this way. It’s okay to want to avoid situations that are painful right now. 
Would you like to explore your feelings further, or would you prefer to learn a CBT exercise to help manage your emotions?</t>
  </si>
  <si>
    <t>2024-08-04T07:01:05.474Z</t>
  </si>
  <si>
    <t>ObjectId(66af2732ee95d500a8e05e50)</t>
  </si>
  <si>
    <t>I think I'd rather explore my feelings more. I'm not sure how a CBT exercise would help me right now. I really just want to dig into what I'm feeling and why it's so hard.</t>
  </si>
  <si>
    <t>2024-08-04T07:01:06.666Z</t>
  </si>
  <si>
    <t>ObjectId(66af2732ee95d500a8e05e5b)</t>
  </si>
  <si>
    <t>2024-08-04T07:01:06.672Z</t>
  </si>
  <si>
    <t>ObjectId(66af2733ee95d500a8e05e67)</t>
  </si>
  <si>
    <t>2024-08-04T07:01:07.266Z</t>
  </si>
  <si>
    <t>ObjectId(66af2733ee95d500a8e05e77)</t>
  </si>
  <si>
    <t>2024-08-04T07:01:07.283Z</t>
  </si>
  <si>
    <t>ObjectId(66af2736ee95d500a8e05e85)</t>
  </si>
  <si>
    <t>2024-08-04T07:01:10.657Z</t>
  </si>
  <si>
    <t>ObjectId(66af2736ee95d500a8e05e93)</t>
  </si>
  <si>
    <t>2024-08-04T07:01:10.665Z</t>
  </si>
  <si>
    <t>ObjectId(66af2737ee95d500a8e05e9a)</t>
  </si>
  <si>
    <t>I'm glad you want to explore your feelings more deeply. Let's start by looking at the main issue you're experiencing. Can you further describe what you're feeling and what thoughts are coming up for you regarding your loss?</t>
  </si>
  <si>
    <t>2024-08-04T07:01:11.617Z</t>
  </si>
  <si>
    <t>ObjectId(66af2738ee95d500a8e05eb0)</t>
  </si>
  <si>
    <t>2024-08-04T07:01:12.192Z</t>
  </si>
  <si>
    <t>ObjectId(66af273aee95d500a8e05ebd)</t>
  </si>
  <si>
    <t>I feel this deep sense of sadness and, at times, it turns into anger. I can't stop thinking about my baby girl and how much I wanted her in my life. I often wonder what she would have been like and what moments we could have shared. 
I also have this guilt that's really heavy. I feel like I somehow failed her and that if I had done something differently, maybe things would have turned out better. I know that's not really rational, but it’s hard to silence those thoughts. And then there's the anger at other people, especially those with their babies. It makes me feel jealous and alone. It’s exhausting trying to manage all these emotions.</t>
  </si>
  <si>
    <t>2024-08-04T07:01:14.349Z</t>
  </si>
  <si>
    <t>ObjectId(66af273aee95d500a8e05ec8)</t>
  </si>
  <si>
    <t>2024-08-04T07:01:14.355Z</t>
  </si>
  <si>
    <t>ObjectId(66af273aee95d500a8e05ed4)</t>
  </si>
  <si>
    <t>2024-08-04T07:01:14.971Z</t>
  </si>
  <si>
    <t>ObjectId(66af273cee95d500a8e05ee3)</t>
  </si>
  <si>
    <t>Thank you for sharing that with me, Sara. It sounds like you're carrying a heavy burden of sadness, guilt, and anger, which is completely understandable given your loss. 
Now, how does this issue affect your daily life? Are there specific ways it impacts your routine or interactions with others?</t>
  </si>
  <si>
    <t>2024-08-04T07:01:16.089Z</t>
  </si>
  <si>
    <t>ObjectId(66af273fee95d500a8e05ef7)</t>
  </si>
  <si>
    <t>It impacts pretty much everything. At work, I used to love being a nurse and taking care of my patients, but now it's hard to find joy in it. I feel low energy and just want to avoid being around people. I don’t want to talk about my baby with coworkers, and I fear they’ll pity me or bring it up. 
Socially, I’ve withdrawn from friends. It’s painful to be around people who are in happy situations, and I feel like they wouldn’t understand what I’m going through. So, I end up spending a lot of time alone, which just makes the sadness feel worse. It’s like a cycle I can’t break, and I’m really struggling to figure out how to feel better.</t>
  </si>
  <si>
    <t>2024-08-04T07:01:19.415Z</t>
  </si>
  <si>
    <t>ObjectId(66af273fee95d500a8e05f02)</t>
  </si>
  <si>
    <t>2024-08-04T07:01:19.424Z</t>
  </si>
  <si>
    <t>ObjectId(66af2740ee95d500a8e05f0e)</t>
  </si>
  <si>
    <t>2024-08-04T07:01:20.078Z</t>
  </si>
  <si>
    <t>ObjectId(66af2741ee95d500a8e05f1d)</t>
  </si>
  <si>
    <t>It sounds like your grief is affecting both your work and social life significantly. You’re feeling low energy and joylessness in your job as a nurse, and it’s understandable that you would want to avoid situations that remind you of your loss. It’s also tough to feel isolated from friends and loved ones, especially when you feel they might not understand what you’re going through.
Are there any specific triggers that worsen these feelings for you?</t>
  </si>
  <si>
    <t>2024-08-04T07:01:21.779Z</t>
  </si>
  <si>
    <t>ObjectId(66af2743ee95d500a8e05f31)</t>
  </si>
  <si>
    <t>There are definitely triggers. Seeing pregnant women or new mothers is probably the hardest for me. It’s like a painful reminder of what I lost. Also, when people ask me about my pregnancy or if I have kids, it feels like a punch in the gut. 
Sometimes even just hearing baby-related things, like baby laughter or seeing baby clothes, can bring on a wave of sadness. It’s strange because I used to love those things, but now they just hurt. I also notice that certain times of the day, like evenings when I used to enjoy cooking, make me feel especially heavy with emotion.</t>
  </si>
  <si>
    <t>2024-08-04T07:01:23.916Z</t>
  </si>
  <si>
    <t>ObjectId(66af2743ee95d500a8e05f3c)</t>
  </si>
  <si>
    <t>2024-08-04T07:01:23.921Z</t>
  </si>
  <si>
    <t>ObjectId(66af2745ee95d500a8e05f48)</t>
  </si>
  <si>
    <t>2024-08-04T07:01:25.264Z</t>
  </si>
  <si>
    <t>ObjectId(66af2746ee95d500a8e05f57)</t>
  </si>
  <si>
    <t>Thank you for sharing those triggers with me, Sara. It’s clear that certain situations and reminders can intensify your feelings of sadness and grief. 
Now, what have you tried so far to address these feelings? Have you found anything that helps, even a little?</t>
  </si>
  <si>
    <t>2024-08-04T07:01:26.741Z</t>
  </si>
  <si>
    <t>ObjectId(66af2748ee95d500a8e05f6b)</t>
  </si>
  <si>
    <t>I’ve tried a few things, but honestly, nothing feels like it helps much. I thought about journaling to express my feelings, but I struggle to get the words down. I’ve also tried going for walks to clear my head, but I usually just end up feeling more alone. 
Sometimes I try to distract myself with TV or books, but I can’t focus on anything for long. I thought maybe talking to friends would help, but I just end up avoiding them instead. It's like I'm stuck in this loop and don't know how to break free from it.</t>
  </si>
  <si>
    <t>2024-08-04T07:01:28.172Z</t>
  </si>
  <si>
    <t>ObjectId(66af2748ee95d500a8e05f76)</t>
  </si>
  <si>
    <t>2024-08-04T07:01:28.178Z</t>
  </si>
  <si>
    <t>ObjectId(66af2749ee95d500a8e05f82)</t>
  </si>
  <si>
    <t>2024-08-04T07:01:29.598Z</t>
  </si>
  <si>
    <t>ObjectId(66af274bee95d500a8e05f91)</t>
  </si>
  <si>
    <t>It sounds like you've been trying to find ways to cope, but it feels like nothing is really working for you right now. You’ve mentioned journaling, walking, and trying to distract yourself, but those efforts often lead to feelings of loneliness or frustration instead. It’s understandable to feel stuck in that loop, especially when you’re dealing with such profound grief.
Lastly, what emotions do you feel when these issues arise? How do those feelings manifest for you?</t>
  </si>
  <si>
    <t>2024-08-04T07:01:31.237Z</t>
  </si>
  <si>
    <t>ObjectId(66af274dee95d500a8e05fa5)</t>
  </si>
  <si>
    <t>When these feelings arise, I feel overwhelmed, like a wave crashing over me. It’s a mix of sadness and despair, and sometimes it turns into anger when I think about my loss. I notice that I tense up, and I might start crying. My heart feels heavy, and I have this knot in my stomach that just won’t go away. 
Sometimes, I get so frustrated that I just want to shout or scream, but instead, I bottle it up because I don’t want to burden anyone else with my feelings. This heaviness just lingers, and it feels really exhausting to carry around all the time.</t>
  </si>
  <si>
    <t>2024-08-04T07:01:33.136Z</t>
  </si>
  <si>
    <t>ObjectId(66af274dee95d500a8e05fb0)</t>
  </si>
  <si>
    <t>2024-08-04T07:01:33.144Z</t>
  </si>
  <si>
    <t>ObjectId(66af274eee95d500a8e05fbc)</t>
  </si>
  <si>
    <t>2024-08-04T07:01:34.003Z</t>
  </si>
  <si>
    <t>ObjectId(66af274eee95d500a8e05fcc)</t>
  </si>
  <si>
    <t>2024-08-04T07:01:34.008Z</t>
  </si>
  <si>
    <t>ObjectId(66af2750ee95d500a8e05fda)</t>
  </si>
  <si>
    <t>(THINKING: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</si>
  <si>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2024-08-04T07:01:36.052Z</t>
  </si>
  <si>
    <t>ObjectId(66af2750ee95d500a8e05fe8)</t>
  </si>
  <si>
    <t>2024-08-04T07:01:36.062Z</t>
  </si>
  <si>
    <t>ObjectId(66af2753ee95d500a8e05fef)</t>
  </si>
  <si>
    <t>Thank you for sharing all of that with me, Sara. Here’s what I understand about your situation:
You are experiencing deep sadness and anger following the loss of your baby girl. This grief has significantly impacted your daily life, making it difficult for you to find joy in your work as a nurse and causing you to withdraw from social interactions. You find that certain triggers, like seeing pregnant women or hearing baby-related sounds, intensify your feelings of sadness and isolation. 
You’ve tried various coping strategies, such as journaling, walking, and distracting yourself with TV or books, but these efforts often leave you feeling more alone or frustrated. When these feelings arise, you experience overwhelming emotions, including despair and anger, which manifest physically as tension, crying, and a heavy heart. You also feel a strong urge to express your frustration but tend to bottle it up to avoid burdening others.
Did I capture your feelings and experiences correctly?</t>
  </si>
  <si>
    <t>2024-08-04T07:01:39.105Z</t>
  </si>
  <si>
    <t>ObjectId(66af2753ee95d500a8e06005)</t>
  </si>
  <si>
    <t>2024-08-04T07:01:39.840Z</t>
  </si>
  <si>
    <t>ObjectId(66af2754ee95d500a8e06012)</t>
  </si>
  <si>
    <t>Yes, you captured it all really well. Thank you for summarizing everything so clearly. It helps me see my feelings laid out like that, even though it’s still hard to accept.</t>
  </si>
  <si>
    <t>2024-08-04T07:01:40.781Z</t>
  </si>
  <si>
    <t>ObjectId(66af2754ee95d500a8e0601d)</t>
  </si>
  <si>
    <t>2024-08-04T07:01:40.788Z</t>
  </si>
  <si>
    <t>ObjectId(66af2755ee95d500a8e06029)</t>
  </si>
  <si>
    <t>2024-08-04T07:01:41.560Z</t>
  </si>
  <si>
    <t>ObjectId(66af2755ee95d500a8e06039)</t>
  </si>
  <si>
    <t>2024-08-04T07:01:41.563Z</t>
  </si>
  <si>
    <t>ObjectId(66af2758ee95d500a8e06047)</t>
  </si>
  <si>
    <t>2024-08-04T07:01:44.245Z</t>
  </si>
  <si>
    <t>ObjectId(66af2758ee95d500a8e06055)</t>
  </si>
  <si>
    <t>2024-08-04T07:01:44.255Z</t>
  </si>
  <si>
    <t>ObjectId(66af275aee95d500a8e0605c)</t>
  </si>
  <si>
    <t>I'm glad to hear that the summary helped you see your feelings more clearly, even if it's still difficult to accept. 
Now that we have a better understanding of what you're going through, I’d like to suggest a Cognitive Behavioral Therapy (CBT) exercise that might help you. Here are three options:
1. **Thought Record**: This exercise helps challenge and reframe negative thoughts.
2. **Behavioral Activation**: This involves scheduling activities to increase your engagement in pleasurable activities.
3. **Relaxation Techniques**: This exercise focuses on reducing stress and anxiety through relaxation methods.
Which of these exercises would you like to explore further?</t>
  </si>
  <si>
    <t>2024-08-04T07:01:46.626Z</t>
  </si>
  <si>
    <t>ObjectId(66af275bee95d500a8e06072)</t>
  </si>
  <si>
    <t>2024-08-04T07:01:47.488Z</t>
  </si>
  <si>
    <t>ObjectId(66af275cee95d500a8e0607f)</t>
  </si>
  <si>
    <t>I appreciate the options, but I’m not sure if I’m ready to dive into a CBT exercise right now. I still feel like I need to process more of my feelings before jumping into anything like that. Can we focus a bit more on understanding my emotions instead?</t>
  </si>
  <si>
    <t>2024-08-04T07:01:48.958Z</t>
  </si>
  <si>
    <t>ObjectId(66af275cee95d500a8e0608a)</t>
  </si>
  <si>
    <t>2024-08-04T07:01:48.964Z</t>
  </si>
  <si>
    <t>ObjectId(66af275dee95d500a8e06096)</t>
  </si>
  <si>
    <t>2024-08-04T07:01:49.766Z</t>
  </si>
  <si>
    <t>ObjectId(66af275fee95d500a8e060a5)</t>
  </si>
  <si>
    <t>I completely understand, Sara. It's important to feel ready before diving into exercises, especially when you're processing such deep emotions. Let's continue to focus on understanding your feelings. 
What specific emotions do you find most challenging to deal with right now? Are there any particular moments or thoughts that trigger those emotions?</t>
  </si>
  <si>
    <t>2024-08-04T07:01:51.208Z</t>
  </si>
  <si>
    <t>ObjectId(66af2761ee95d500a8e060b9)</t>
  </si>
  <si>
    <t>The most challenging emotions for me right now are the sadness and guilt. The sadness feels like this heavy fog that just won’t lift, and the guilt is like a constant nagging voice telling me I should have done something differently. 
I find that moments when I see baby items or hear someone talking about their pregnancy are particularly triggering. It reminds me of what I lost and makes me feel like I failed my baby and my husband. I often think about how happy we were when we found out I was pregnant, and then it feels like a cruel joke that it all turned into this heartbreak. Those thoughts just spiral into deeper sadness and guilt.</t>
  </si>
  <si>
    <t>2024-08-04T07:01:53.258Z</t>
  </si>
  <si>
    <t>ObjectId(66af2761ee95d500a8e060c4)</t>
  </si>
  <si>
    <t>2024-08-04T07:01:53.262Z</t>
  </si>
  <si>
    <t>ObjectId(66af2762ee95d500a8e060d0)</t>
  </si>
  <si>
    <t>2024-08-04T07:01:54.077Z</t>
  </si>
  <si>
    <t>ObjectId(66af2763ee95d500a8e060df)</t>
  </si>
  <si>
    <t>It sounds like the sadness and guilt are really weighing heavily on you, especially when you encounter reminders of your pregnancy and the joy you once felt. Those moments can feel incredibly painful, and it's understandable that they would lead to a spiral of negative thoughts and emotions.
Would you like to talk more about how these feelings of guilt manifest for you? For instance, are there specific thoughts that come to mind when you feel guilty?</t>
  </si>
  <si>
    <t>2024-08-04T07:01:55.723Z</t>
  </si>
  <si>
    <t>ObjectId(66af2765ee95d500a8e060f3)</t>
  </si>
  <si>
    <t>Yes, the guilt often comes with thoughts like "I should have done something differently," or "If only I had been more careful." I even find myself blaming my age, thinking maybe if I had tried to get pregnant earlier, things would have turned out better. 
Sometimes I worry that I disappointed my husband, too. I feel like I’ve let him down by not being able to carry our baby to term, and that makes me feel even more inadequate. These thoughts just circle in my mind, and they make it hard to shake off the guilt. It feels like I'm constantly questioning my own worth and ability to be a mother.</t>
  </si>
  <si>
    <t>2024-08-04T07:01:57.763Z</t>
  </si>
  <si>
    <t>ObjectId(66af2765ee95d500a8e060fe)</t>
  </si>
  <si>
    <t>2024-08-04T07:01:57.771Z</t>
  </si>
  <si>
    <t>ObjectId(66af2766ee95d500a8e0610a)</t>
  </si>
  <si>
    <t>2024-08-04T07:01:58.432Z</t>
  </si>
  <si>
    <t>ObjectId(66af2768ee95d500a8e06119)</t>
  </si>
  <si>
    <t>It’s clear that the guilt you’re feeling is deeply intertwined with your thoughts about your worth and your ability to be a mother. Those "what if" thoughts can be incredibly powerful and painful, especially when you’re already in a vulnerable emotional state. 
I understand that you want to continue processing these feelings, but I also want to gently remind you that exploring a CBT exercise could help you challenge those negative thoughts and feelings of guilt. Would you like to consider that option again, or do you prefer to keep focusing on your emotions for now?</t>
  </si>
  <si>
    <t>2024-08-04T07:02:00.633Z</t>
  </si>
  <si>
    <t>ObjectId(66af276aee95d500a8e0612d)</t>
  </si>
  <si>
    <t>I see what you mean, and I appreciate you bringing it up. I think I’m still not ready to tackle an exercise just yet. I really want to dig deeper into what I’m feeling and understand it better before I try to challenge those thoughts. Can we continue to focus on that for a bit longer?</t>
  </si>
  <si>
    <t>2024-08-04T07:02:02.581Z</t>
  </si>
  <si>
    <t>ObjectId(66af276aee95d500a8e06138)</t>
  </si>
  <si>
    <t>2024-08-04T07:02:02.588Z</t>
  </si>
  <si>
    <t>ObjectId(66af276cee95d500a8e06144)</t>
  </si>
  <si>
    <t>2024-08-04T07:02:04.225Z</t>
  </si>
  <si>
    <t>ObjectId(66af276eee95d500a8e06153)</t>
  </si>
  <si>
    <t>Of course, Sara. It's important to honor where you are in your process. Let's continue to explore your feelings. 
You mentioned feeling inadequate and worried about disappointing your husband. Can you share more about how those feelings of inadequacy manifest in your daily life? Do they affect your interactions with him or how you see yourself as a partner?</t>
  </si>
  <si>
    <t>2024-08-04T07:02:06.363Z</t>
  </si>
  <si>
    <t>ObjectId(66af2770ee95d500a8e06167)</t>
  </si>
  <si>
    <t xml:space="preserve">Those feelings of inadequacy definitely seep into my daily life and impact my interactions with my husband. I feel like I can't be the supportive partner he deserves right now. I worry that he’s grieving too, and I feel so consumed by my own feelings that I’m not there for him. It makes me feel like I’m failing him as much as I failed our baby. 
Sometimes, I struggle with talking about my feelings with him because I don't want to burden him more or make him feel uncomfortable. I might put on a brave face, but inside I feel like I'm falling apart. It creates this distance, and I hate that. I don’t want to push him away, but I fear that my sadness will drive us apart. That just adds to that feeling of failure. </t>
  </si>
  <si>
    <t>2024-08-04T07:02:08.829Z</t>
  </si>
  <si>
    <t>ObjectId(66af2770ee95d500a8e06172)</t>
  </si>
  <si>
    <t>2024-08-04T07:02:08.840Z</t>
  </si>
  <si>
    <t>ObjectId(66af2771ee95d500a8e0617e)</t>
  </si>
  <si>
    <t>2024-08-04T07:02:09.641Z</t>
  </si>
  <si>
    <t>ObjectId(66af2773ee95d500a8e0618d)</t>
  </si>
  <si>
    <t>It sounds like you're carrying a lot of weight on your shoulders, both in terms of your grief and your concern for your husband. It's understandable to feel like you're not being the partner you want to be when you're dealing with such profound sadness. The fear of pushing him away while also feeling like you’re not supporting him can create a painful cycle of isolation.
Have you had any moments where you felt able to share your feelings with him, even a little? Or do you find it difficult to open up about what you're going through?</t>
  </si>
  <si>
    <t>2024-08-04T07:02:11.891Z</t>
  </si>
  <si>
    <t>ObjectId(66af2777ee95d500a8e061a1)</t>
  </si>
  <si>
    <t>I’ve had a couple of moments where I tried to talk to him, but I always end up feeling hesitant. I want to be honest about my feelings, but I’m scared of how he’ll react or if he’ll think I’m not coping well enough. I remember one night we sat together and I started to cry, and he asked me what was wrong. I said I was just feeling sad about everything, but I couldn't really go further than that. 
I hate that I feel like I have to hold back, but part of me feels like I don’t want to burden him or make him feel like he has to take care of me. So, I keep a lot inside, which just adds to my feelings of isolation. I want us to heal together, but I don’t know how to bridge that gap right now.</t>
  </si>
  <si>
    <t>2024-08-04T07:02:15.783Z</t>
  </si>
  <si>
    <t>ObjectId(66af2777ee95d500a8e061ac)</t>
  </si>
  <si>
    <t>2024-08-04T07:02:15.787Z</t>
  </si>
  <si>
    <t>ObjectId(66af2778ee95d500a8e061b8)</t>
  </si>
  <si>
    <t>2024-08-04T07:02:16.491Z</t>
  </si>
  <si>
    <t>ObjectId(66af277aee95d500a8e061c7)</t>
  </si>
  <si>
    <t>It’s understandable to feel hesitant about opening up, especially when you’re worried about burdening your husband or how he might react. It sounds like you’re caught in a difficult place where you want to share your feelings but also want to protect him from your pain. 
Finding a way to bridge that gap can be challenging, but it’s important for both of you to heal together. Have you considered any small steps you might take to start that conversation, or perhaps ways to express your feelings that feel more manageable?</t>
  </si>
  <si>
    <t>2024-08-04T07:02:18.760Z</t>
  </si>
  <si>
    <t>ObjectId(66af277cee95d500a8e061db)</t>
  </si>
  <si>
    <t>I haven’t really thought about specific steps to start the conversation. I guess I feel a little paralyzed by the fear of how it might go. But maybe I could start by expressing that I just need to talk about my sadness without putting pressure on him to fix it. 
It might help if I write down some of my feelings in a letter and give it to him. That way, he can read it when he’s ready and process it without me being right there. I think I might feel more comfortable that way without having to face the immediate reactions in the moment. What do you think?</t>
  </si>
  <si>
    <t>2024-08-04T07:02:20.560Z</t>
  </si>
  <si>
    <t>ObjectId(66af277cee95d500a8e061e6)</t>
  </si>
  <si>
    <t>2024-08-04T07:02:20.564Z</t>
  </si>
  <si>
    <t>ObjectId(66af277dee95d500a8e061f2)</t>
  </si>
  <si>
    <t>2024-08-04T07:02:21.328Z</t>
  </si>
  <si>
    <t>ObjectId(66af277fee95d500a8e06201)</t>
  </si>
  <si>
    <t>I think writing a letter is a wonderful idea. It allows you to express your feelings without the immediate pressure of a face-to-face conversation. This way, your husband can take his time to read and process what you’re feeling, and it opens the door for a more thoughtful discussion later on. 
It’s a gentle way to communicate your sadness while also giving him space to respond in his own time. If you feel comfortable, you could also include that you’re not looking for him to fix anything, just that you want to share what’s in your heart. 
How do you feel about taking that step?</t>
  </si>
  <si>
    <t>2024-08-04T07:02:23.755Z</t>
  </si>
  <si>
    <t>ObjectId(66af2781ee95d500a8e06215)</t>
  </si>
  <si>
    <t>I feel a bit more hopeful about that idea, actually. Writing it down might help me organize my thoughts and express my feelings without getting overwhelmed in the moment. I really like the idea of letting him know I’m not looking for solutions, just sharing my emotions. 
I think it could be a good way for us to connect and maybe even start to heal together. I’ll give it a try and see how it goes. Thank you for suggesting that. It feels like a step in the right direction.</t>
  </si>
  <si>
    <t>2024-08-04T07:02:25.620Z</t>
  </si>
  <si>
    <t>ObjectId(66af2781ee95d500a8e06220)</t>
  </si>
  <si>
    <t>2024-08-04T07:02:25.624Z</t>
  </si>
  <si>
    <t>ObjectId(66af2782ee95d500a8e0622c)</t>
  </si>
  <si>
    <t>2024-08-04T07:02:26.402Z</t>
  </si>
  <si>
    <t>ObjectId(66af2784ee95d500a8e0623b)</t>
  </si>
  <si>
    <t>I'm really glad to hear that you're feeling more hopeful about writing the letter. It sounds like a meaningful step toward connecting with your husband and expressing your feelings. Remember, it's okay to take your time with this process, and every small step counts.
If you feel ready, we can continue to explore your feelings or discuss any other topics that are on your mind. Alternatively, if you have any questions about the CBT exercises we discussed earlier, I'm here to help with that too. What would you like to do next?</t>
  </si>
  <si>
    <t>2024-08-04T07:02:28.608Z</t>
  </si>
  <si>
    <t>ObjectId(66af2785ee95d500a8e0624f)</t>
  </si>
  <si>
    <t>I think I’d like to continue exploring my feelings for now. Writing the letter is a good step, but I still have a lot on my mind. I want to talk more about my sadness and guilt, and maybe how I can manage those emotions better. Would that be okay?</t>
  </si>
  <si>
    <t>2024-08-04T07:02:29.812Z</t>
  </si>
  <si>
    <t>ObjectId(66af2785ee95d500a8e0625a)</t>
  </si>
  <si>
    <t>2024-08-04T07:02:29.817Z</t>
  </si>
  <si>
    <t>ObjectId(66af2786ee95d500a8e06266)</t>
  </si>
  <si>
    <t>2024-08-04T07:02:30.612Z</t>
  </si>
  <si>
    <t>ObjectId(66af2788ee95d500a8e06275)</t>
  </si>
  <si>
    <t>Absolutely, we can continue to explore your feelings of sadness and guilt. It’s important to process those emotions, especially since they’re so significant in your experience right now.
Let’s start with your sadness. Can you describe what that sadness feels like for you on a daily basis? Are there specific moments or thoughts that amplify that feeling?</t>
  </si>
  <si>
    <t>2024-08-04T07:02:32.988Z</t>
  </si>
  <si>
    <t>ObjectId(66af278cee95d500a8e06289)</t>
  </si>
  <si>
    <t>The sadness feels like this constant heaviness in my chest. It’s there when I wake up in the morning, and it lingers throughout the day. I can be doing something simple, like making breakfast or getting ready for work, and then it hits me—a wave of overwhelming sadness that feels like I can't breathe.
Certain moments amplify it, like when I see baby things or hear people talking about their kids. I also feel it at night when I’m trying to sleep and my mind starts racing with thoughts about what could have been. The quiet moments can be the hardest because there’s nothing to distract me from my feelings.
I often worry that it will never go away, and that thought makes everything even heavier. I feel trapped in this cycle of sadness and longing.</t>
  </si>
  <si>
    <t>2024-08-04T07:02:36.171Z</t>
  </si>
  <si>
    <t>ObjectId(66af278cee95d500a8e06294)</t>
  </si>
  <si>
    <t>2024-08-04T07:02:36.179Z</t>
  </si>
  <si>
    <t>ObjectId(66af278dee95d500a8e062a0)</t>
  </si>
  <si>
    <t>2024-08-04T07:02:37.660Z</t>
  </si>
  <si>
    <t>ObjectId(66af278fee95d500a8e062af)</t>
  </si>
  <si>
    <t>It sounds incredibly difficult to carry that heaviness with you throughout the day, and I can understand how those quiet moments can amplify your feelings of sadness and longing. The fear that this sadness might never go away can feel overwhelming, and it’s completely valid to feel trapped in that cycle.
Let’s talk about the guilt you mentioned earlier. How does that guilt manifest for you, and are there specific thoughts or situations that trigger those feelings of guilt?</t>
  </si>
  <si>
    <t>2024-08-04T07:02:39.951Z</t>
  </si>
  <si>
    <t>ObjectId(66af2792ee95d500a8e062c3)</t>
  </si>
  <si>
    <t>The guilt often feels like a knot in my stomach, a persistent feeling that I somehow failed both my baby and my husband. It manifests in a lot of "what if" thoughts, like "What if I had done something differently during the pregnancy?" or "What if I had taken better care of myself?" I often replay moments in my mind and wonder if I missed any signs that might have changed the outcome.
Certain situations trigger those feelings, especially when I hear stories about healthy pregnancies or see other mothers with their babies. It makes me feel like I’m not good enough, like I should have been able to ensure my baby’s safety. Then there's this guilt about my age and my husband—I feel like I’ve disappointed him by not being able to bring our baby into the world.
That guilt can manifest as a reluctance to acknowledge my grief, as if I’m not entitled to feel hurt because I didn’t do enough. It’s like I’m constantly at war with myself, feeling unworthy of my emotions and ashamed of my feelings of loss.</t>
  </si>
  <si>
    <t>2024-08-04T07:02:42.934Z</t>
  </si>
  <si>
    <t>ObjectId(66af2792ee95d500a8e062ce)</t>
  </si>
  <si>
    <t>2024-08-04T07:02:42.941Z</t>
  </si>
  <si>
    <t>ObjectId(66af2793ee95d500a8e062da)</t>
  </si>
  <si>
    <t>2024-08-04T07:02:43.739Z</t>
  </si>
  <si>
    <t>ObjectId(66af2797ee95d500a8e062e9)</t>
  </si>
  <si>
    <t>It’s heartbreaking to hear how deeply the guilt is affecting you, and it’s clear that you’re carrying a heavy burden of self-blame and unworthiness. The "what if" thoughts can be relentless, and it’s understandable to feel like you’re at war with yourself over your emotions. 
You deserve to feel your grief and sadness without the added weight of guilt. It’s important to remember that you are not alone in this, and many people experience similar feelings after a loss. 
As we continue to explore these feelings, would you like to discuss any strategies or coping mechanisms that might help you manage the sadness and guilt? Or is there something else on your mind that you’d like to focus on?</t>
  </si>
  <si>
    <t>2024-08-04T07:02:47.015Z</t>
  </si>
  <si>
    <t>ObjectId(66af2798ee95d500a8e062fd)</t>
  </si>
  <si>
    <t>I think discussing some strategies or coping mechanisms would be really helpful. I want to find ways to manage the sadness and guilt better so I can start to heal. It’s been hard feeling so overwhelmed, and I’d love to hear any suggestions on how I can cope with these feelings moving forward.</t>
  </si>
  <si>
    <t>2024-08-04T07:02:48.241Z</t>
  </si>
  <si>
    <t>ObjectId(66af2798ee95d500a8e06308)</t>
  </si>
  <si>
    <t>2024-08-04T07:02:48.247Z</t>
  </si>
  <si>
    <t>ObjectId(66af2799ee95d500a8e06314)</t>
  </si>
  <si>
    <t>2024-08-04T07:02:49.271Z</t>
  </si>
  <si>
    <t>ObjectId(66af27a5ee95d500a8e06323)</t>
  </si>
  <si>
    <t>I’m glad you’re open to discussing strategies for managing your sadness and guilt. Here are a few coping mechanisms that might help you as you navigate these feelings:
1. **Journaling**: Since you mentioned struggling to express your feelings, journaling can be a safe space to write down your thoughts and emotions. It can help you process what you’re feeling without the pressure of sharing it with someone else right away.
2. **Mindfulness and Relaxation Techniques**: Practicing mindfulness can help you stay present and reduce feelings of overwhelm. Techniques such as deep breathing, meditation, or gentle yoga can help calm your mind and body.
3. **Support Groups**: Connecting with others who have experienced similar losses can provide a sense of community and understanding. It can be comforting to share your feelings with people who truly get what you’re going through.
4. **Setting Small Goals**: Focus on small, achievable goals each day. This could be as simple as taking a short walk, cooking a meal, or reaching out to a friend. Accomplishing small tasks can help build a sense of normalcy and accomplishment.
5. **Talking to a Professional**: If you feel comfortable, seeking support from a therapist or counselor can provide you with tools to cope with your grief and help you work through your feelings in a safe environment.
6. **Creative Expression**: Engaging in creative activities like drawing, painting, or crafting can be a therapeutic way to express your emotions and channel your feelings into something tangible.
Do any of these strategies resonate with you, or is there something specific you’d like to explore further?</t>
  </si>
  <si>
    <t>2024-08-04T07:03:01.157Z</t>
  </si>
  <si>
    <t>ObjectId(66af27a8ee95d500a8e06337)</t>
  </si>
  <si>
    <t>I think a few of those strategies resonate with me, particularly journaling and mindfulness techniques. Journaling feels like it could provide an outlet for my thoughts and help me process my emotions without the pressure of sharing them right away. 
Mindfulness and relaxation techniques sound appealing, too. I often feel so overwhelmed, and learning how to calm my mind could be beneficial. 
The idea of support groups also intrigues me, as it might help to talk to others who understand this kind of loss. I just need to take it one step at a time, but these options are encouraging and feel like they could help me start to move forward. Thank you for sharing those!</t>
  </si>
  <si>
    <t>2024-08-04T07:03:04.021Z</t>
  </si>
  <si>
    <t>ObjectId(66af27a8ee95d500a8e06342)</t>
  </si>
  <si>
    <t>2024-08-04T07:03:04.032Z</t>
  </si>
  <si>
    <t>ObjectId(66af27a8ee95d500a8e0634e)</t>
  </si>
  <si>
    <t>2024-08-04T07:03:04.964Z</t>
  </si>
  <si>
    <t>ObjectId(66af27a8ee95d500a8e0635e)</t>
  </si>
  <si>
    <t>2024-08-04T07:03:04.980Z</t>
  </si>
  <si>
    <t>ObjectId(66af27acee95d500a8e0636c)</t>
  </si>
  <si>
    <t>2024-08-04T07:03:08.114Z</t>
  </si>
  <si>
    <t>ObjectId(66af27acee95d500a8e0637a)</t>
  </si>
  <si>
    <t>2024-08-04T07:03:08.130Z</t>
  </si>
  <si>
    <t>ObjectId(66af27adee95d500a8e06381)</t>
  </si>
  <si>
    <t>2024-08-04T07:03:09.444Z</t>
  </si>
  <si>
    <t>ObjectId(66af27aeee95d500a8e06395)</t>
  </si>
  <si>
    <t>Instructions completed: no
The therapist did not suggest a specific CBT exercise to the patient as required by Task 4a.
Last message coherent: yes</t>
  </si>
  <si>
    <t>2024-08-04T07:03:10.671Z</t>
  </si>
  <si>
    <t>ObjectId(66af27b1ee95d500a8e063a2)</t>
  </si>
  <si>
    <t>I'm really glad to hear that those strategies resonate with you, Sara. Journaling can be a powerful tool for processing emotions—it's a safe space where you can explore your thoughts without judgment. Mindfulness and relaxation techniques can also help bring a sense of calm amidst the overwhelming feelings, providing you with some much-needed relief.
As for support groups, it can be incredibly comforting to connect with others who are in similar situations, and it might help you feel less alone in your grief.
Take your time as you explore these options, and remember, it’s perfectly okay to reach out for support whenever you feel ready. 
If you’d like, we can talk more about how to get started with journaling or mindfulness practices, or we can discuss anything else on your mind. What would you like to focus on next?</t>
  </si>
  <si>
    <t>2024-08-04T07:03:13.104Z</t>
  </si>
  <si>
    <t>ObjectId(66af27b1ee95d500a8e063ad)</t>
  </si>
  <si>
    <t>2024-08-04T07:03:13.110Z</t>
  </si>
  <si>
    <t>ObjectId(66af27b2ee95d500a8e063b9)</t>
  </si>
  <si>
    <t>2024-08-04T07:03:14.259Z</t>
  </si>
  <si>
    <t>ObjectId(66af27b9ee95d500a8e063c8)</t>
  </si>
  <si>
    <t>I appreciate your openness, Sara. Since you’re interested in exploring strategies further, I’d like to introduce a Cognitive Behavioral Therapy (CBT) exercise called the Thought Record. This exercise can help you challenge and reframe negative thoughts, which might be beneficial for managing your feelings of sadness and guilt.
Here are the steps involved in the Thought Record exercise:
1. **Identify a distressing thought**: Think of a specific thought that is causing you distress.
2. **Write down the thought**: Write it down as clearly as possible.
3. **Note the emotion and intensity associated with the thought**: Identify what emotion you feel when you have this thought and rate its intensity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After reframing, identify how you feel now and rate the intensity of that emotion.
Do you understand the exercise, or do you have any questions about it?</t>
  </si>
  <si>
    <t>2024-08-04T07:03:21.119Z</t>
  </si>
  <si>
    <t>ObjectId(66af27baee95d500a8e063dc)</t>
  </si>
  <si>
    <t>I understand the exercise, and it sounds like it could be helpful for challenging some of the negative thoughts I have. I like that it encourages writing things down and reframing my perspective. 
However, I still feel hesitant to dive into a structured exercise like that right now. Can we perhaps talk more about how those specific negative thoughts manifest in my daily life first? I think I need a bit more time to process before I try to challenge or reframe them.</t>
  </si>
  <si>
    <t>2024-08-04T07:03:22.755Z</t>
  </si>
  <si>
    <t>ObjectId(66af27baee95d500a8e063e7)</t>
  </si>
  <si>
    <t>2024-08-04T07:03:22.758Z</t>
  </si>
  <si>
    <t>ObjectId(66af27bbee95d500a8e063f3)</t>
  </si>
  <si>
    <t>2024-08-04T07:03:23.498Z</t>
  </si>
  <si>
    <t>ObjectId(66af27bfee95d500a8e06402)</t>
  </si>
  <si>
    <t>I completely understand, and it's important to honor where you are in your process. We can definitely take more time to explore how those negative thoughts manifest in your daily life. 
What specific negative thoughts do you find yourself having most often? How do they affect your mood or actions throughout the day? Let’s talk about those thoughts and how they impact you.</t>
  </si>
  <si>
    <t>2024-08-04T07:03:27.367Z</t>
  </si>
  <si>
    <t>ObjectId(66af27c2ee95d500a8e06416)</t>
  </si>
  <si>
    <t>Some of the negative thoughts I struggle with most often are things like "I failed as a mother" or "I should have done something to prevent this." When these thoughts come up, I feel a wave of sadness and guilt wash over me—it’s like a physical punch to the gut. 
These thoughts can make me withdraw even more from my husband and friends because I feel so ashamed. I find myself isolating more, avoiding conversations, and not reaching out for support because I’m afraid people will think I’m weak or not handling things well. It creates this cycle where I feel more alone and consumed by the grief. 
It also affects my daily activities. When I’m at work, I find it hard to concentrate, and I’m not as engaged with my patients as I used to be. I feel constantly distracted by what I’ve lost, and that thought lingers in the back of my mind, making it hard to focus on anything else. It’s like my grief is taking over and impacting so many aspects of my life.</t>
  </si>
  <si>
    <t>2024-08-04T07:03:30.030Z</t>
  </si>
  <si>
    <t>ObjectId(66af27c2ee95d500a8e06421)</t>
  </si>
  <si>
    <t>2024-08-04T07:03:30.039Z</t>
  </si>
  <si>
    <t>ObjectId(66af27c3ee95d500a8e0642d)</t>
  </si>
  <si>
    <t>2024-08-04T07:03:31.049Z</t>
  </si>
  <si>
    <t>ObjectId(66af27c6ee95d500a8e0643c)</t>
  </si>
  <si>
    <t>It’s clear that those negative thoughts are having a profound impact on your emotional well-being and daily life. The feelings of failure and guilt can be incredibly heavy, and it’s understandable that they lead to withdrawal and isolation. It’s a tough cycle to break, especially when grief feels all-consuming.
Your experience at work, where you find it hard to concentrate and engage, highlights how deeply this grief is affecting you. It’s important to acknowledge that these feelings are valid and that you’re not alone in experiencing them.
If you’re open to it, we can explore how to gradually challenge those thoughts when you feel ready. It might also be helpful to discuss ways to reconnect with your husband and friends, even in small ways, to help alleviate some of that isolation. What do you think?</t>
  </si>
  <si>
    <t>2024-08-04T07:03:34.531Z</t>
  </si>
  <si>
    <t>ObjectId(66af27c8ee95d500a8e06450)</t>
  </si>
  <si>
    <t>I think exploring ways to challenge those thoughts sounds good for later, when I feel a bit more ready for it. Right now, I’d like to focus on finding ways to reconnect with my husband and friends. I miss them, and I know I need to take small steps to break this isolation. It feels important to me to rebuild those connections while I work through my grief. What suggestions do you have for that?</t>
  </si>
  <si>
    <t>2024-08-04T07:03:36.484Z</t>
  </si>
  <si>
    <t>ObjectId(66af27c8ee95d500a8e0645b)</t>
  </si>
  <si>
    <t>2024-08-04T07:03:36.493Z</t>
  </si>
  <si>
    <t>ObjectId(66af27c9ee95d500a8e06467)</t>
  </si>
  <si>
    <t>2024-08-04T07:03:37.535Z</t>
  </si>
  <si>
    <t>ObjectId(66af27d0ee95d500a8e06476)</t>
  </si>
  <si>
    <t>It's great to hear that you want to take steps to reconnect with your husband and friends. Here are some suggestions that might help you gradually rebuild those connections:
1. **Start Small**: Consider reaching out to a friend or family member with a simple text or message. You could let them know you’re thinking of them and would love to catch up when you feel ready.
2. **Plan Low-Key Activities**: Suggest a casual get-together, like a coffee date or a walk in the park. Keeping it low-pressure can make it easier to reconnect without feeling overwhelmed.
3. **Share Your Feelings**: When you do connect, it might help to share a bit about what you’re going through. You don’t have to go into detail, but letting them know you’re grieving can help them understand your need for space and support.
4. **Invite Your Husband to Share**: Consider inviting your husband to do something together that you both enjoy, even if it’s just watching a movie or cooking a meal. It can be a way to reconnect without the pressure of discussing your grief directly.
5. **Set a Regular Check-In**: If you feel comfortable, establish a regular time to check in with friends or family, whether it’s a weekly phone call or a monthly get-together. This can create a sense of routine and support.
6. **Be Honest About Your Needs**: Let your loved ones know that you may need some time and space, but that you appreciate their support. This can help them understand how to be there for you without feeling like they need to “fix” anything.
7. **Join a Support Group**: If you feel ready, consider looking for a support group for those who have experienced similar losses. It can be a safe space to share your feelings and connect with others who understand.
Which of these suggestions resonates with you the most, or do you have any other ideas in mind?</t>
  </si>
  <si>
    <t>2024-08-04T07:03:44.054Z</t>
  </si>
  <si>
    <t>ObjectId(66af27d2ee95d500a8e0648a)</t>
  </si>
  <si>
    <t>I think starting small with a text to a friend sounds like a manageable first step. It feels less overwhelming than trying to plan a bigger get-together right now. I also like the idea of inviting my husband to do something low-key together, like watching a movie or cooking.
I appreciate how these suggestions aren't too pressuring, which makes it feel more doable as I navigate my emotions. It’s comforting to know that I can take it step by step. I’ll try reaching out to a friend and see how that goes. Thank you for these ideas; they feel really supportive.</t>
  </si>
  <si>
    <t>2024-08-04T07:03:46.277Z</t>
  </si>
  <si>
    <t>ObjectId(66af27d2ee95d500a8e06495)</t>
  </si>
  <si>
    <t>2024-08-04T07:03:46.282Z</t>
  </si>
  <si>
    <t>ObjectId(66af27d3ee95d500a8e064a1)</t>
  </si>
  <si>
    <t>2024-08-04T07:03:47.949Z</t>
  </si>
  <si>
    <t>ObjectId(66af27d3ee95d500a8e064b1)</t>
  </si>
  <si>
    <t>2024-08-04T07:03:47.958Z</t>
  </si>
  <si>
    <t>ObjectId(66af27d6ee95d500a8e064bf)</t>
  </si>
  <si>
    <t>2024-08-04T07:03:50.404Z</t>
  </si>
  <si>
    <t>ObjectId(66af27d6ee95d500a8e064cd)</t>
  </si>
  <si>
    <t>2024-08-04T07:03:50.414Z</t>
  </si>
  <si>
    <t>ObjectId(66af27d9ee95d500a8e064d4)</t>
  </si>
  <si>
    <t>I'm really glad to hear that starting small feels manageable for you. Reaching out to a friend with a text and planning a low-key activity with your husband are both wonderful steps toward reconnecting. It’s important to take things at your own pace, and I’m here to support you through this process.
As we wrap up our session today, let’s summarize what we’ve discussed. We talked about your feelings of sadness and guilt, how they manifest in your daily life, and explored some strategies for reconnecting with your husband and friends. You expressed interest in journaling and mindfulness techniques, and we also discussed the Thought Record exercise, which you may consider for later.
Do you have any more questions or is there anything else you would like to discuss before we finish?</t>
  </si>
  <si>
    <t>2024-08-04T07:03:53.557Z</t>
  </si>
  <si>
    <t>ObjectId(66af27dbee95d500a8e064ea)</t>
  </si>
  <si>
    <t>Instructions completed: no
The therapist did not introduce the CBT exercise "Thought Record" and explain its steps as outlined in Task 5a. They also did not ask the patient if they understood the exercise or had any questions about it (Task 5b).
Last message coherent: yes
The therapist's last message is coherent and makes sense in the context of the conversation, summarizing the session and asking if the patient has any more questions or topics to discuss.</t>
  </si>
  <si>
    <t>2024-08-04T07:03:55.419Z</t>
  </si>
  <si>
    <t>ObjectId(66af27ddee95d500a8e064f7)</t>
  </si>
  <si>
    <t>That summary captures our conversation really well. I don’t have any more questions right now, but I feel a bit lighter thinking about making those connections and trying journaling. Thank you for being so supportive and helping me work through my feelings. I appreciate your guidance in this difficult time.</t>
  </si>
  <si>
    <t>2024-08-04T07:03:57.365Z</t>
  </si>
  <si>
    <t>ObjectId(66af27ddee95d500a8e06502)</t>
  </si>
  <si>
    <t>2024-08-04T07:03:57.367Z</t>
  </si>
  <si>
    <t>ObjectId(66af27deee95d500a8e0650e)</t>
  </si>
  <si>
    <t>2024-08-04T07:03:58.282Z</t>
  </si>
  <si>
    <t>ObjectId(66af27deee95d500a8e0651e)</t>
  </si>
  <si>
    <t>2024-08-04T07:03:58.293Z</t>
  </si>
  <si>
    <t>ObjectId(66af27e1ee95d500a8e06526)</t>
  </si>
  <si>
    <t>I'm glad to hear that you're feeling a bit lighter, and it's wonderful that you're open to making those connections and trying journaling. Remember, it's okay to take things one step at a time, and I'm here to support you through this journey.
If you ever have more questions or need further support, please don't hesitate to reach out. I wish you all the best as you navigate your feelings and work on reconnecting with your loved ones. 
Take care, and goodbye for now!</t>
  </si>
  <si>
    <t>2024-08-04T07:04:01.154Z</t>
  </si>
  <si>
    <t>ObjectId(66af27e2ee95d500a8e0653c)</t>
  </si>
  <si>
    <t>2024-08-04T07:04:02.385Z</t>
  </si>
  <si>
    <t>ObjectId(66af27e2ee95d500a8e06562)</t>
  </si>
  <si>
    <t>2024-08-04T07:04:02.401Z</t>
  </si>
  <si>
    <t>ObjectId(66af27e2ee95d500a8e0656b)</t>
  </si>
  <si>
    <t>2024-08-04T07:04:02.403Z</t>
  </si>
  <si>
    <t>ObjectId(66af27e2ee95d500a8e06577)</t>
  </si>
  <si>
    <t>2024-08-04T07:04:02.999Z</t>
  </si>
  <si>
    <t>ObjectId(66af27e3ee95d500a8e06586)</t>
  </si>
  <si>
    <t>2024-08-04T07:04:03.671Z</t>
  </si>
  <si>
    <t>ObjectId(66af27e5ee95d500a8e0659a)</t>
  </si>
  <si>
    <t>Hi, Dr. Smith. I’m feeling pretty low, to be honest. It’s been really hard since the stillbirth, and I seem to just be going through the motions every day. I keep thinking I should be over it by now, but I'm not.</t>
  </si>
  <si>
    <t>2024-08-04T07:04:05.152Z</t>
  </si>
  <si>
    <t>ObjectId(66af27e5ee95d500a8e065a5)</t>
  </si>
  <si>
    <t>2024-08-04T07:04:05.156Z</t>
  </si>
  <si>
    <t>ObjectId(66af27e6ee95d500a8e065b1)</t>
  </si>
  <si>
    <t>2024-08-04T07:04:06.078Z</t>
  </si>
  <si>
    <t>ObjectId(66af27e7ee95d500a8e065c0)</t>
  </si>
  <si>
    <t>Thank you for sharing that with me. I’m truly sorry to hear about your loss. It’s completely understandable to feel low and to be going through such a difficult time. 
Before we continue, what name would you prefer to be called by?</t>
  </si>
  <si>
    <t>2024-08-04T07:04:07.206Z</t>
  </si>
  <si>
    <t>ObjectId(66af27e7ee95d500a8e065d4)</t>
  </si>
  <si>
    <t>You can just call me Sara. That’s what everyone calls me.</t>
  </si>
  <si>
    <t>2024-08-04T07:04:07.821Z</t>
  </si>
  <si>
    <t>ObjectId(66af27e7ee95d500a8e065df)</t>
  </si>
  <si>
    <t>2024-08-04T07:04:07.826Z</t>
  </si>
  <si>
    <t>ObjectId(66af27e8ee95d500a8e065eb)</t>
  </si>
  <si>
    <t>2024-08-04T07:04:08.534Z</t>
  </si>
  <si>
    <t>ObjectId(66af27e9ee95d500a8e065fa)</t>
  </si>
  <si>
    <t>Thank you, Sara. It's nice to meet you. 
Do you have any questions about the service or about me that you would like to ask?</t>
  </si>
  <si>
    <t>2024-08-04T07:04:09.441Z</t>
  </si>
  <si>
    <t>ObjectId(66af27eaee95d500a8e0660e)</t>
  </si>
  <si>
    <t>Not really—I'm just hoping to talk about how I’ve been feeling and maybe find a way to cope with everything. It feels overwhelming sometimes, and I could use some help.</t>
  </si>
  <si>
    <t>2024-08-04T07:04:10.322Z</t>
  </si>
  <si>
    <t>ObjectId(66af27eaee95d500a8e06619)</t>
  </si>
  <si>
    <t>2024-08-04T07:04:10.324Z</t>
  </si>
  <si>
    <t>ObjectId(66af27eaee95d500a8e06625)</t>
  </si>
  <si>
    <t>2024-08-04T07:04:10.983Z</t>
  </si>
  <si>
    <t>ObjectId(66af27eaee95d500a8e06635)</t>
  </si>
  <si>
    <t>2024-08-04T07:04:10.987Z</t>
  </si>
  <si>
    <t>ObjectId(66af27eeee95d500a8e06643)</t>
  </si>
  <si>
    <t>2024-08-04T07:04:14.469Z</t>
  </si>
  <si>
    <t>ObjectId(66af27eeee95d500a8e06651)</t>
  </si>
  <si>
    <t>2024-08-04T07:04:14.476Z</t>
  </si>
  <si>
    <t>ObjectId(66af27efee95d500a8e06658)</t>
  </si>
  <si>
    <t>I'm glad to hear that you're open to talking about how you've been feeling. So, how are you doing today?</t>
  </si>
  <si>
    <t>2024-08-04T07:04:15.495Z</t>
  </si>
  <si>
    <t>ObjectId(66af27f0ee95d500a8e0666e)</t>
  </si>
  <si>
    <t>Instructions completed: no
Last message coherent: no
The therapist did not address the patient's statement about feeling overwhelmed and needing help, and instead repeated a question about how the patient is doing today, which had already been answered.</t>
  </si>
  <si>
    <t>2024-08-04T07:04:16.370Z</t>
  </si>
  <si>
    <t>ObjectId(66af27f1ee95d500a8e0667b)</t>
  </si>
  <si>
    <t>Today’s been a bit rough. I woke up feeling heavy and just kind of stuck. It was hard to motivate myself to do anything, and I spent a lot of time thinking about my baby. I really miss her and can't help but wonder what life would have been like if she were here.</t>
  </si>
  <si>
    <t>2024-08-04T07:04:17.946Z</t>
  </si>
  <si>
    <t>ObjectId(66af27f1ee95d500a8e06686)</t>
  </si>
  <si>
    <t>2024-08-04T07:04:17.949Z</t>
  </si>
  <si>
    <t>ObjectId(66af27f2ee95d500a8e06692)</t>
  </si>
  <si>
    <t>2024-08-04T07:04:18.665Z</t>
  </si>
  <si>
    <t>ObjectId(66af27f4ee95d500a8e066a1)</t>
  </si>
  <si>
    <t>I'm really sorry to hear that you're feeling this way, Sara. It's completely natural to feel heavy and stuck, especially when you're missing your baby. Those thoughts and feelings can be incredibly overwhelming. 
Can you tell me more about what thoughts or feelings come up for you when you think about your baby?</t>
  </si>
  <si>
    <t>2024-08-04T07:04:20.579Z</t>
  </si>
  <si>
    <t>ObjectId(66af27f5ee95d500a8e066b5)</t>
  </si>
  <si>
    <t>When I think about my baby, I often feel a deep sadness and longing. I picture her and wonder what she would look like, what her little laugh would sound like, and all the moments we would have shared together. But along with that, I also feel a lot of guilt, like I did something wrong to cause this. I can't shake the feeling that I failed her somehow, even though I know deep down that it wasn’t my fault. It just makes everything hurt even more.</t>
  </si>
  <si>
    <t>2024-08-04T07:04:21.943Z</t>
  </si>
  <si>
    <t>ObjectId(66af27f5ee95d500a8e066c0)</t>
  </si>
  <si>
    <t>2024-08-04T07:04:21.946Z</t>
  </si>
  <si>
    <t>ObjectId(66af27f7ee95d500a8e066cc)</t>
  </si>
  <si>
    <t>2024-08-04T07:04:23.290Z</t>
  </si>
  <si>
    <t>ObjectId(66af27feee95d500a8e066db)</t>
  </si>
  <si>
    <t>Thank you for sharing that with me, Sara. It’s completely understandable to feel sadness and guilt in such a painful situation. Those feelings can be incredibly heavy to carry, and it’s important to acknowledge them. 
Given everything you’re feeling, would you like to first further explore your problem, or would you prefer to learn a CBT exercise right away?</t>
  </si>
  <si>
    <t>2024-08-04T07:04:30.333Z</t>
  </si>
  <si>
    <t>ObjectId(66af27ffee95d500a8e066ef)</t>
  </si>
  <si>
    <t>I’m not sure what a CBT exercise would involve. Can you explain that to me? I think I might want to explore my feelings a bit more first, but I’m open to learning something that could help too.</t>
  </si>
  <si>
    <t>2024-08-04T07:04:31.266Z</t>
  </si>
  <si>
    <t>ObjectId(66af27ffee95d500a8e066fa)</t>
  </si>
  <si>
    <t>2024-08-04T07:04:31.270Z</t>
  </si>
  <si>
    <t>ObjectId(66af2800ee95d500a8e06706)</t>
  </si>
  <si>
    <t>2024-08-04T07:04:32.080Z</t>
  </si>
  <si>
    <t>ObjectId(66af2801ee95d500a8e06715)</t>
  </si>
  <si>
    <t>CBT, or Cognitive Behavioral Therapy, involves techniques that help you identify and change negative thought patterns and behaviors. It can be really helpful in managing feelings of sadness and guilt by providing tools to reframe those thoughts and cope more effectively.
However, it sounds like you might want to delve deeper into your feelings right now, which is completely valid. Would you like to continue exploring your emotions and experiences related to your loss?</t>
  </si>
  <si>
    <t>2024-08-04T07:04:33.512Z</t>
  </si>
  <si>
    <t>ObjectId(66af2802ee95d500a8e06729)</t>
  </si>
  <si>
    <t>Yes, I think I would prefer to keep exploring my feelings for now. I really want to understand what I'm going through, especially the guilt. It feels like it's weighing me down a lot. Can we talk more about that?</t>
  </si>
  <si>
    <t>2024-08-04T07:04:34.834Z</t>
  </si>
  <si>
    <t>ObjectId(66af2802ee95d500a8e06734)</t>
  </si>
  <si>
    <t>2024-08-04T07:04:34.838Z</t>
  </si>
  <si>
    <t>ObjectId(66af2803ee95d500a8e06740)</t>
  </si>
  <si>
    <t>2024-08-04T07:04:35.520Z</t>
  </si>
  <si>
    <t>ObjectId(66af2803ee95d500a8e06750)</t>
  </si>
  <si>
    <t>2024-08-04T07:04:35.527Z</t>
  </si>
  <si>
    <t>ObjectId(66af2807ee95d500a8e0675e)</t>
  </si>
  <si>
    <t>2024-08-04T07:04:39.288Z</t>
  </si>
  <si>
    <t>ObjectId(66af2807ee95d500a8e0676c)</t>
  </si>
  <si>
    <t>2024-08-04T07:04:39.300Z</t>
  </si>
  <si>
    <t>ObjectId(66af2808ee95d500a8e06773)</t>
  </si>
  <si>
    <t>I'm glad you're open to exploring your feelings further, especially the guilt you're experiencing. 
To start, can you further describe the main issue you are experiencing with this guilt? What thoughts or feelings come up for you when you think about it?</t>
  </si>
  <si>
    <t>2024-08-04T07:04:40.479Z</t>
  </si>
  <si>
    <t>ObjectId(66af2809ee95d500a8e06789)</t>
  </si>
  <si>
    <t>2024-08-04T07:04:41.044Z</t>
  </si>
  <si>
    <t>ObjectId(66af280aee95d500a8e06796)</t>
  </si>
  <si>
    <t>The main issue with the guilt feels like it's consuming me. I keep replaying moments in my mind—like when I decided to wait until I was 35 to try for a baby or when I thought I was doing everything right during my pregnancy. I can't shake the feeling that somehow I failed or let my baby down. It’s like I’m blaming myself for something I couldn’t control, even though everyone tells me I did nothing wrong. Every time I see other pregnant women or hear about babies, I feel like I’m being reminded of that failure, and it just amplifies the guilt. It’s exhausting.</t>
  </si>
  <si>
    <t>2024-08-04T07:04:42.943Z</t>
  </si>
  <si>
    <t>ObjectId(66af280aee95d500a8e067a1)</t>
  </si>
  <si>
    <t>2024-08-04T07:04:42.952Z</t>
  </si>
  <si>
    <t>ObjectId(66af280bee95d500a8e067ad)</t>
  </si>
  <si>
    <t>2024-08-04T07:04:43.649Z</t>
  </si>
  <si>
    <t>ObjectId(66af280cee95d500a8e067bc)</t>
  </si>
  <si>
    <t>Thank you for sharing that with me, Sara. It sounds like the guilt is really overwhelming and deeply rooted in your experiences and choices. 
How does this issue affect your daily life?</t>
  </si>
  <si>
    <t>2024-08-04T07:04:44.787Z</t>
  </si>
  <si>
    <t>ObjectId(66af280eee95d500a8e067d0)</t>
  </si>
  <si>
    <t>It affects everything, honestly. I wake up feeling heavy and unmotivated, which makes it hard to get out of bed. I can’t focus at work, and I used to love being a nurse, but now I dread going in. I avoid social situations, especially when I know there will be babies or pregnant women around. My energy is so low that I don’t even want to engage in activities I used to enjoy, like reading or cooking. It’s like I’m just going through the motions, and I feel more and more isolated from my friends and family. I hate feeling this way, but it feels like I can't escape it.</t>
  </si>
  <si>
    <t>2024-08-04T07:04:46.841Z</t>
  </si>
  <si>
    <t>ObjectId(66af280eee95d500a8e067db)</t>
  </si>
  <si>
    <t>2024-08-04T07:04:46.848Z</t>
  </si>
  <si>
    <t>ObjectId(66af280fee95d500a8e067e7)</t>
  </si>
  <si>
    <t>2024-08-04T07:04:47.473Z</t>
  </si>
  <si>
    <t>ObjectId(66af2810ee95d500a8e067f6)</t>
  </si>
  <si>
    <t>It sounds like the guilt is really impacting your life in significant ways, from your motivation to get out of bed to your ability to enjoy activities and connect with others. It’s understandable to feel isolated when you’re carrying such heavy emotions.
Are there any specific triggers that worsen this issue for you?</t>
  </si>
  <si>
    <t>2024-08-04T07:04:48.770Z</t>
  </si>
  <si>
    <t>ObjectId(66af2812ee95d500a8e0680a)</t>
  </si>
  <si>
    <t>Definitely. Seeing pregnant women or families with young children is really hard for me. It makes me feel like I’m missing out on something that should have been mine. Also, conversations about motherhood or even just hearing someone announce a pregnancy can send me into a spiral of sadness and guilt. I even find myself avoiding friends who have had babies recently because I’m afraid of how it’ll make me feel. It’s like I’m putting up walls to protect myself, but it just ends up making me feel more alone.</t>
  </si>
  <si>
    <t>2024-08-04T07:04:50.518Z</t>
  </si>
  <si>
    <t>ObjectId(66af2812ee95d500a8e06815)</t>
  </si>
  <si>
    <t>2024-08-04T07:04:50.527Z</t>
  </si>
  <si>
    <t>ObjectId(66af2813ee95d500a8e06821)</t>
  </si>
  <si>
    <t>2024-08-04T07:04:51.332Z</t>
  </si>
  <si>
    <t>ObjectId(66af2815ee95d500a8e06830)</t>
  </si>
  <si>
    <t>Thank you for sharing that, Sara. It sounds like certain situations, like seeing pregnant women or hearing about pregnancies, really intensify your feelings of sadness and guilt. I can see how avoiding those situations might feel like a way to protect yourself, but it also leads to more isolation, which can be really tough.
What have you tried so far to address this issue?</t>
  </si>
  <si>
    <t>2024-08-04T07:04:53.041Z</t>
  </si>
  <si>
    <t>ObjectId(66af2816ee95d500a8e06844)</t>
  </si>
  <si>
    <t>I haven't really tried much. I guess I've just been stuck in my emotions and haven't known how to move forward. I've talked to my husband about how I feel, but I don’t want to burden him too much with my sadness. I’ve thought about reaching out to a support group, but I haven’t done it yet. Mostly, I just find myself keeping things bottled up and trying to get through each day. It feels like I’m in a fog.</t>
  </si>
  <si>
    <t>2024-08-04T07:04:54.711Z</t>
  </si>
  <si>
    <t>ObjectId(66af2816ee95d500a8e0684f)</t>
  </si>
  <si>
    <t>2024-08-04T07:04:54.714Z</t>
  </si>
  <si>
    <t>ObjectId(66af2817ee95d500a8e0685b)</t>
  </si>
  <si>
    <t>2024-08-04T07:04:55.421Z</t>
  </si>
  <si>
    <t>ObjectId(66af2819ee95d500a8e0686a)</t>
  </si>
  <si>
    <t>It sounds like you've been feeling quite stuck and overwhelmed, which is completely understandable given what you've been through. You've mentioned that you haven't tried much yet, aside from talking to your husband and considering a support group. It’s okay to feel like you’re in a fog; that’s a common experience in grief.
Lastly, what emotions do you feel when this issue arises?</t>
  </si>
  <si>
    <t>2024-08-04T07:04:57.311Z</t>
  </si>
  <si>
    <t>ObjectId(66af281bee95d500a8e0687e)</t>
  </si>
  <si>
    <t>When the guilt arises, I feel a mixture of sadness and anger. Sadness because I miss my baby so much and I can’t believe she's gone; anger because I feel frustrated with myself for not being able to just let go of that guilt. It’s like I'm angry at the situation and at myself for still feeling this way after two months. Sometimes, I even feel a sense of shame, like I shouldn’t be feeling this way, or that I should be stronger by now. It's exhausting to carry all these emotions around, and it feels like a heavy weight on my chest.</t>
  </si>
  <si>
    <t>2024-08-04T07:04:59.831Z</t>
  </si>
  <si>
    <t>ObjectId(66af281bee95d500a8e06889)</t>
  </si>
  <si>
    <t>2024-08-04T07:04:59.833Z</t>
  </si>
  <si>
    <t>ObjectId(66af281cee95d500a8e06895)</t>
  </si>
  <si>
    <t>2024-08-04T07:05:00.553Z</t>
  </si>
  <si>
    <t>ObjectId(66af281fee95d500a8e068a4)</t>
  </si>
  <si>
    <t>Thank you for sharing those emotions with me, Sara. It sounds like you're experiencing a complex mix of sadness, anger, and shame, which is completely understandable given the circumstances. Carrying such heavy emotions can indeed feel exhausting.
To summarize what you've shared: You are feeling overwhelming guilt about your loss, which is consuming you and affecting your daily life. You find it hard to engage in activities you once enjoyed, and you often feel isolated. Specific triggers, like seeing pregnant women or hearing about babies, worsen your feelings. You haven't tried many coping strategies yet, aside from talking to your husband and considering a support group. When these feelings arise, you experience sadness, anger, and shame, which adds to the weight you feel.
Did I capture everything correctly, or is there anything you would like to add or change?</t>
  </si>
  <si>
    <t>2024-08-04T07:05:03.423Z</t>
  </si>
  <si>
    <t>ObjectId(66af2821ee95d500a8e068b8)</t>
  </si>
  <si>
    <t>I think you’ve captured everything really well. It’s nice to have someone put it all together because it can feel so jumbled in my mind. I just want to find a way to start feeling better, but it seems so far away right now. Thank you for listening and for understanding.</t>
  </si>
  <si>
    <t>2024-08-04T07:05:05.363Z</t>
  </si>
  <si>
    <t>ObjectId(66af2821ee95d500a8e068c3)</t>
  </si>
  <si>
    <t>2024-08-04T07:05:05.369Z</t>
  </si>
  <si>
    <t>ObjectId(66af2822ee95d500a8e068cf)</t>
  </si>
  <si>
    <t>2024-08-04T07:05:06.076Z</t>
  </si>
  <si>
    <t>ObjectId(66af2822ee95d500a8e068df)</t>
  </si>
  <si>
    <t>2024-08-04T07:05:06.081Z</t>
  </si>
  <si>
    <t>ObjectId(66af2825ee95d500a8e068ed)</t>
  </si>
  <si>
    <t>2024-08-04T07:05:09.059Z</t>
  </si>
  <si>
    <t>ObjectId(66af2825ee95d500a8e068fb)</t>
  </si>
  <si>
    <t>2024-08-04T07:05:09.078Z</t>
  </si>
  <si>
    <t>ObjectId(66af2827ee95d500a8e06902)</t>
  </si>
  <si>
    <t>I'm glad to hear that my summary resonated with you, and I appreciate your openness in sharing your feelings. 
To help you start feeling better, I would like to suggest a Cognitive Behavioral Therapy (CBT) exercise. Based on what you've shared, I think one of the following might be helpful:
1. **Thought Record**: This exercise helps you challenge and reframe negative thoughts that contribute to your feelings of guilt and sadness.
2. **Behavioral Activation**: This exercise focuses on scheduling activities that you enjoy or find fulfilling, which can help lift your mood.
3. **Relaxation Techniques**: This exercise teaches you methods to reduce stress and anxiety, which might help ease some of the heaviness you're feeling.
Do any of these exercises resonate with you, or do you have any questions about them?</t>
  </si>
  <si>
    <t>2024-08-04T07:05:11.878Z</t>
  </si>
  <si>
    <t>ObjectId(66af2828ee95d500a8e06918)</t>
  </si>
  <si>
    <t>Instructions completed: no
The therapist did not ask the patient if they understood the problem summary correctly and did not update the summary based on the patient's confirmation before moving on to suggesting CBT exercises.
Last message coherent: yes</t>
  </si>
  <si>
    <t>2024-08-04T07:05:12.834Z</t>
  </si>
  <si>
    <t>ObjectId(66af2829ee95d500a8e06925)</t>
  </si>
  <si>
    <t>I think the Thought Record exercise sounds interesting. It might help me work through those negative thoughts and start to challenge some of the guilt I'm feeling. Could we try that?</t>
  </si>
  <si>
    <t>2024-08-04T07:05:13.728Z</t>
  </si>
  <si>
    <t>ObjectId(66af2829ee95d500a8e06930)</t>
  </si>
  <si>
    <t>2024-08-04T07:05:13.731Z</t>
  </si>
  <si>
    <t>ObjectId(66af282aee95d500a8e0693c)</t>
  </si>
  <si>
    <t>2024-08-04T07:05:14.299Z</t>
  </si>
  <si>
    <t>ObjectId(66af282aee95d500a8e0694c)</t>
  </si>
  <si>
    <t>2024-08-04T07:05:14.304Z</t>
  </si>
  <si>
    <t>ObjectId(66af282dee95d500a8e0695a)</t>
  </si>
  <si>
    <t>2024-08-04T07:05:17.034Z</t>
  </si>
  <si>
    <t>ObjectId(66af282dee95d500a8e06968)</t>
  </si>
  <si>
    <t>2024-08-04T07:05:17.041Z</t>
  </si>
  <si>
    <t>ObjectId(66af2830ee95d500a8e0696f)</t>
  </si>
  <si>
    <t>Great choice, Sara! The Thought Record exercise can be a powerful tool for challenging and reframing those negative thoughts.
Here are the steps involved in the Thought Record exercise:
1. **Identify a distressing thought**: Think of a specific thought that is causing you distress or guilt.
2. **Write down the thought**: Write it down as clearly as you can.
3. **Note the emotion and intensity**: Identify the emotion you feel when you have this thought and rate its intensity on a scale from 0 to 10.
4. **Challenge the thought**: Look for evidence for and against this thought. What facts support it? What facts contradict it?
5. **Reframe the thought**: Based on the evidence, try to reframe the thought into a more balanced perspective.
6. **Note the new emotion and intensity**: After reframing, identify how you feel now and rate the intensity of that emotion.
Do you understand the exercise, or do you have any questions about it?</t>
  </si>
  <si>
    <t>2024-08-04T07:05:20.412Z</t>
  </si>
  <si>
    <t>ObjectId(66af2831ee95d500a8e06985)</t>
  </si>
  <si>
    <t>2024-08-04T07:05:21.539Z</t>
  </si>
  <si>
    <t>ObjectId(66af2832ee95d500a8e06992)</t>
  </si>
  <si>
    <t>I think I understand the exercise, but I’m not sure how to start with the first step. Could you help me come up with a specific thought that’s causing me distress?</t>
  </si>
  <si>
    <t>2024-08-04T07:05:22.462Z</t>
  </si>
  <si>
    <t>ObjectId(66af2832ee95d500a8e0699d)</t>
  </si>
  <si>
    <t>2024-08-04T07:05:22.468Z</t>
  </si>
  <si>
    <t>ObjectId(66af2833ee95d500a8e069a9)</t>
  </si>
  <si>
    <t>2024-08-04T07:05:23.283Z</t>
  </si>
  <si>
    <t>ObjectId(66af2835ee95d500a8e069b8)</t>
  </si>
  <si>
    <t>Of course, I can help with that. A common distressing thought for many people in your situation might be something like, "I failed my baby" or "If I had done something differently, she would be here." 
Do any thoughts like that resonate with you, or is there a specific thought that comes to mind when you think about your feelings of guilt?</t>
  </si>
  <si>
    <t>2024-08-04T07:05:25.806Z</t>
  </si>
  <si>
    <t>ObjectId(66af2836ee95d500a8e069cc)</t>
  </si>
  <si>
    <t>Yes, that definitely resonates with me. I often think, "I should have been able to protect my baby," and it makes me feel like I failed her. That thought loops in my mind a lot. I think I'll use that one for the exercise. What would be the next step?</t>
  </si>
  <si>
    <t>2024-08-04T07:05:26.834Z</t>
  </si>
  <si>
    <t>ObjectId(66af2836ee95d500a8e069d7)</t>
  </si>
  <si>
    <t>2024-08-04T07:05:26.836Z</t>
  </si>
  <si>
    <t>ObjectId(66af2837ee95d500a8e069e3)</t>
  </si>
  <si>
    <t>2024-08-04T07:05:27.583Z</t>
  </si>
  <si>
    <t>ObjectId(66af2839ee95d500a8e069f2)</t>
  </si>
  <si>
    <t>Great choice, Sara. The thought "I should have been able to protect my baby" is a powerful one to work with.
Now, let's move on to the next step:
2. **Write down the thought**: You've already done this by identifying it. 
3. **Note the emotion and intensity**: What emotion do you feel when you think, "I should have been able to protect my baby"? On a scale from 0 to 10, how intense is that emotion?</t>
  </si>
  <si>
    <t>2024-08-04T07:05:29.520Z</t>
  </si>
  <si>
    <t>ObjectId(66af283aee95d500a8e06a06)</t>
  </si>
  <si>
    <t>When I think, "I should have been able to protect my baby," I feel a deep sadness and also a bit of anger towards myself. I would rate that emotion intensity at an 8. It feels really heavy and painful.</t>
  </si>
  <si>
    <t>2024-08-04T07:05:30.551Z</t>
  </si>
  <si>
    <t>ObjectId(66af283aee95d500a8e06a11)</t>
  </si>
  <si>
    <t>2024-08-04T07:05:30.555Z</t>
  </si>
  <si>
    <t>ObjectId(66af283bee95d500a8e06a1d)</t>
  </si>
  <si>
    <t>2024-08-04T07:05:31.370Z</t>
  </si>
  <si>
    <t>ObjectId(66af283dee95d500a8e06a2c)</t>
  </si>
  <si>
    <t>Thank you for sharing that, Sara. It sounds like the sadness and anger are quite intense, and it's understandable given the circumstances.
Now, let's move on to the next step:
4. **Challenge the thought**: Look for evidence for and against the thought "I should have been able to protect my baby." 
What evidence do you have that supports this thought? And what evidence do you have that contradicts it?</t>
  </si>
  <si>
    <t>2024-08-04T07:05:33.338Z</t>
  </si>
  <si>
    <t>ObjectId(66af283eee95d500a8e06a40)</t>
  </si>
  <si>
    <t>For the evidence that supports the thought, I think about my role as a mother and how I feel I should have done everything to keep my baby safe. It feels like I failed her in that regard, and it's tough to shake that feeling.
On the other hand, the evidence against this thought includes the medical professionals who assured me that there was nothing I could have done to prevent the stillbirth. They told me it was out of my control, and logically I know that. Plus, I remember that I followed all the guidelines and took care of myself during the pregnancy. Those facts remind me that it wasn’t my fault.</t>
  </si>
  <si>
    <t>2024-08-04T07:05:34.951Z</t>
  </si>
  <si>
    <t>ObjectId(66af283eee95d500a8e06a4b)</t>
  </si>
  <si>
    <t>2024-08-04T07:05:34.959Z</t>
  </si>
  <si>
    <t>ObjectId(66af283fee95d500a8e06a57)</t>
  </si>
  <si>
    <t>2024-08-04T07:05:35.839Z</t>
  </si>
  <si>
    <t>ObjectId(66af2842ee95d500a8e06a66)</t>
  </si>
  <si>
    <t>You've done a great job identifying both sides of the thought, Sara. It’s clear that while you feel a strong sense of responsibility as a mother, there are also valid reasons to challenge that belief, especially considering the medical advice you received and the care you took during your pregnancy.
Now, let's move on to the next step:
5. **Reframe the thought**: Based on the evidence you've gathered, how can you reframe the thought "I should have been able to protect my baby" into a more balanced perspective? What would a kinder, more compassionate thought look like?</t>
  </si>
  <si>
    <t>2024-08-04T07:05:38.907Z</t>
  </si>
  <si>
    <t>ObjectId(66af2844ee95d500a8e06a7a)</t>
  </si>
  <si>
    <t>I think I could reframe it to something like, "I did everything I could to care for my baby, but sometimes things happen that are beyond our control." It feels more compassionate towards myself and acknowledges that I followed the right steps, even if the outcome was tragic. It reminds me that I’m not to blame for what happened, and it gives a little space for acceptance, even though that’s really hard.</t>
  </si>
  <si>
    <t>2024-08-04T07:05:40.890Z</t>
  </si>
  <si>
    <t>ObjectId(66af2844ee95d500a8e06a85)</t>
  </si>
  <si>
    <t>2024-08-04T07:05:40.893Z</t>
  </si>
  <si>
    <t>ObjectId(66af2845ee95d500a8e06a91)</t>
  </si>
  <si>
    <t>2024-08-04T07:05:41.816Z</t>
  </si>
  <si>
    <t>ObjectId(66af2847ee95d500a8e06aa0)</t>
  </si>
  <si>
    <t>That’s a beautiful reframe, Sara. It acknowledges the care you provided while also recognizing that some things are beyond our control. It’s a compassionate perspective that can help ease some of the guilt you’re feeling.
Now, let’s move on to the final step:
6. **Note the new emotion and intensity**: After reframing the thought, how do you feel now? What is the new emotion you’re experiencing, and how would you rate its intensity on a scale from 0 to 10?</t>
  </si>
  <si>
    <t>2024-08-04T07:05:43.964Z</t>
  </si>
  <si>
    <t>ObjectId(66af2849ee95d500a8e06ab4)</t>
  </si>
  <si>
    <t>After reframing the thought, I feel a bit lighter, and there’s a sense of relief. It’s not completely gone, but I feel some acceptance and hope. I would rate that new emotion at a 5. It feels good to challenge that guilt, even if just a little.</t>
  </si>
  <si>
    <t>2024-08-04T07:05:45.481Z</t>
  </si>
  <si>
    <t>ObjectId(66af2849ee95d500a8e06abf)</t>
  </si>
  <si>
    <t>2024-08-04T07:05:45.489Z</t>
  </si>
  <si>
    <t>ObjectId(66af284aee95d500a8e06acb)</t>
  </si>
  <si>
    <t>2024-08-04T07:05:46.325Z</t>
  </si>
  <si>
    <t>ObjectId(66af284aee95d500a8e06adb)</t>
  </si>
  <si>
    <t>2024-08-04T07:05:46.335Z</t>
  </si>
  <si>
    <t>ObjectId(66af284cee95d500a8e06ae9)</t>
  </si>
  <si>
    <t>(THINKING: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t>
  </si>
  <si>
    <t>2024-08-04T07:05:48.615Z</t>
  </si>
  <si>
    <t>ObjectId(66af284cee95d500a8e06af9)</t>
  </si>
  <si>
    <t>2024-08-04T07:05:48.623Z</t>
  </si>
  <si>
    <t>ObjectId(66af2850ee95d500a8e06b00)</t>
  </si>
  <si>
    <t>I'm glad to hear that you feel a bit lighter and have found some acceptance and hope through this exercise. 
To summarize our session today: We explored your feelings of guilt surrounding your loss, and you identified the distressing thought, "I should have been able to protect my baby." We worked through the Thought Record exercise, where you challenged that thought and reframed it into a more compassionate perspective. You noted that this process brought you some relief and a new emotional intensity of 5.
Do you have any more questions or is there anything else you would like to discuss before we finish our session?</t>
  </si>
  <si>
    <t>2024-08-04T07:05:52.165Z</t>
  </si>
  <si>
    <t>ObjectId(66af2851ee95d500a8e06b16)</t>
  </si>
  <si>
    <t>2024-08-04T07:05:53.144Z</t>
  </si>
  <si>
    <t>ObjectId(66af2852ee95d500a8e06b23)</t>
  </si>
  <si>
    <t>I think I’m good for now. This exercise helped me see things a little differently, and I appreciate your guidance. Thank you for listening.</t>
  </si>
  <si>
    <t>2024-08-04T07:05:54.417Z</t>
  </si>
  <si>
    <t>ObjectId(66af2852ee95d500a8e06b2e)</t>
  </si>
  <si>
    <t>2024-08-04T07:05:54.423Z</t>
  </si>
  <si>
    <t>ObjectId(66af2853ee95d500a8e06b3a)</t>
  </si>
  <si>
    <t>2024-08-04T07:05:55.230Z</t>
  </si>
  <si>
    <t>ObjectId(66af2853ee95d500a8e06b4a)</t>
  </si>
  <si>
    <t>2024-08-04T07:05:55.239Z</t>
  </si>
  <si>
    <t>ObjectId(66af2855ee95d500a8e06b52)</t>
  </si>
  <si>
    <t>I'm really glad to hear that the exercise helped you see things differently, and I appreciate your openness throughout our session. 
As we wrap up, I want to remind you that I'm here for you whenever you need support. Take care of yourself, and I wish you all the best as you continue to navigate your feelings. 
Goodbye for now, Sara.</t>
  </si>
  <si>
    <t>2024-08-04T07:05:57.276Z</t>
  </si>
  <si>
    <t>ObjectId(66af2856ee95d500a8e06b68)</t>
  </si>
  <si>
    <t>2024-08-04T07:05:58.618Z</t>
  </si>
  <si>
    <t>ObjectId(66af2856ee95d500a8e06b8e)</t>
  </si>
  <si>
    <t>2024-08-04T07:05:58.647Z</t>
  </si>
  <si>
    <t>ObjectId(66af2856ee95d500a8e06b97)</t>
  </si>
  <si>
    <t>2024-08-04T07:05:58.650Z</t>
  </si>
  <si>
    <t>ObjectId(66af2857ee95d500a8e06ba3)</t>
  </si>
  <si>
    <t>2024-08-04T07:05:59.324Z</t>
  </si>
  <si>
    <t>ObjectId(66af2858ee95d500a8e06bb2)</t>
  </si>
  <si>
    <t>2024-08-04T07:06:00.043Z</t>
  </si>
  <si>
    <t>ObjectId(66af2859ee95d500a8e06bc6)</t>
  </si>
  <si>
    <t>Hi, Dr. Smith. I'm feeling pretty overwhelmed, to be honest. It’s been a tough couple of months since the stillbirth, and I can't seem to shake off the sadness. I feel like I should be over it by now, but I'm not.</t>
  </si>
  <si>
    <t>2024-08-04T07:06:01.176Z</t>
  </si>
  <si>
    <t>ObjectId(66af2859ee95d500a8e06bd1)</t>
  </si>
  <si>
    <t>2024-08-04T07:06:01.186Z</t>
  </si>
  <si>
    <t>ObjectId(66af2859ee95d500a8e06bdd)</t>
  </si>
  <si>
    <t>2024-08-04T07:06:01.788Z</t>
  </si>
  <si>
    <t>ObjectId(66af285bee95d500a8e06bec)</t>
  </si>
  <si>
    <t>Thank you for sharing that with me. I’m truly sorry to hear about your loss. It’s completely understandable to feel overwhelmed and sad after such a significant event. 
Before we dive deeper, what name do you prefer to be called by?</t>
  </si>
  <si>
    <t>2024-08-04T07:06:03.394Z</t>
  </si>
  <si>
    <t>ObjectId(66af285cee95d500a8e06c00)</t>
  </si>
  <si>
    <t>You can call me Sara. Thank you for being understanding about my feelings. It really helps to talk about it.</t>
  </si>
  <si>
    <t>2024-08-04T07:06:04.246Z</t>
  </si>
  <si>
    <t>ObjectId(66af285cee95d500a8e06c0b)</t>
  </si>
  <si>
    <t>2024-08-04T07:06:04.252Z</t>
  </si>
  <si>
    <t>ObjectId(66af285cee95d500a8e06c17)</t>
  </si>
  <si>
    <t>2024-08-04T07:06:04.776Z</t>
  </si>
  <si>
    <t>ObjectId(66af285dee95d500a8e06c26)</t>
  </si>
  <si>
    <t>Thank you, Sara. I'm glad to hear that talking about it helps. It's important to have a space where you can express your feelings. 
Do you have any questions about the service or about me that you would like to ask?</t>
  </si>
  <si>
    <t>2024-08-04T07:06:05.778Z</t>
  </si>
  <si>
    <t>ObjectId(66af285fee95d500a8e06c3a)</t>
  </si>
  <si>
    <t>Not right now, but I appreciate the offer. I think I'm more focused on how I'm feeling and trying to process everything that's happened. I just wish I could understand why it's so hard to move on.</t>
  </si>
  <si>
    <t>2024-08-04T07:06:07.160Z</t>
  </si>
  <si>
    <t>ObjectId(66af285fee95d500a8e06c45)</t>
  </si>
  <si>
    <t>2024-08-04T07:06:07.164Z</t>
  </si>
  <si>
    <t>ObjectId(66af285fee95d500a8e06c51)</t>
  </si>
  <si>
    <t>2024-08-04T07:06:07.768Z</t>
  </si>
  <si>
    <t>ObjectId(66af285fee95d500a8e06c61)</t>
  </si>
  <si>
    <t>2024-08-04T07:06:07.772Z</t>
  </si>
  <si>
    <t>ObjectId(66af2861ee95d500a8e06c6f)</t>
  </si>
  <si>
    <t>2024-08-04T07:06:09.975Z</t>
  </si>
  <si>
    <t>ObjectId(66af2861ee95d500a8e06c7d)</t>
  </si>
  <si>
    <t>2024-08-04T07:06:09.981Z</t>
  </si>
  <si>
    <t>ObjectId(66af2862ee95d500a8e06c84)</t>
  </si>
  <si>
    <t>How are you doing today, Sara?</t>
  </si>
  <si>
    <t>2024-08-04T07:06:10.611Z</t>
  </si>
  <si>
    <t>ObjectId(66af2863ee95d500a8e06c9a)</t>
  </si>
  <si>
    <t>Instructions completed: no
Last message coherent: no
&lt;The therapist repeated a question about how the patient is doing today, which was already addressed in the initial conversation. This does not follow the natural flow of the conversation and does not address the patient's expressed need to understand why it's hard to move on.&gt;</t>
  </si>
  <si>
    <t>2024-08-04T07:06:11.838Z</t>
  </si>
  <si>
    <t>ObjectId(66af2864ee95d500a8e06ca7)</t>
  </si>
  <si>
    <t>I'm hanging in there, I guess. Some moments are harder than others. I still find myself feeling sad and irritable. I keep thinking about my baby and what could have been. It just feels heavy, you know?</t>
  </si>
  <si>
    <t>2024-08-04T07:06:12.864Z</t>
  </si>
  <si>
    <t>ObjectId(66af2864ee95d500a8e06cb2)</t>
  </si>
  <si>
    <t>2024-08-04T07:06:12.874Z</t>
  </si>
  <si>
    <t>ObjectId(66af2865ee95d500a8e06cbe)</t>
  </si>
  <si>
    <t>2024-08-04T07:06:13.584Z</t>
  </si>
  <si>
    <t>ObjectId(66af2866ee95d500a8e06ccd)</t>
  </si>
  <si>
    <t>I can only imagine how heavy that must feel for you, Sara. It's completely normal to have those thoughts and emotions, especially after such a profound loss. 
Can you tell me more about what specific moments feel the hardest for you?</t>
  </si>
  <si>
    <t>2024-08-04T07:06:14.582Z</t>
  </si>
  <si>
    <t>ObjectId(66af2868ee95d500a8e06ce1)</t>
  </si>
  <si>
    <t>I think the hardest moments are when I'm reminded of my pregnancy... like seeing pregnant women or newborns. It just brings back everything I’ve lost. I also feel really lonely sometimes, like I should be celebrating something instead of feeling this way. And then there are times when I get frustrated with myself for not being able to enjoy things I used to love, like reading or cooking. It feels like I’ve lost a part of myself.</t>
  </si>
  <si>
    <t>2024-08-04T07:06:16.383Z</t>
  </si>
  <si>
    <t>ObjectId(66af2868ee95d500a8e06cec)</t>
  </si>
  <si>
    <t>2024-08-04T07:06:16.388Z</t>
  </si>
  <si>
    <t>ObjectId(66af2869ee95d500a8e06cf8)</t>
  </si>
  <si>
    <t>2024-08-04T07:06:17.121Z</t>
  </si>
  <si>
    <t>ObjectId(66af286aee95d500a8e06d07)</t>
  </si>
  <si>
    <t>It sounds incredibly tough to navigate those reminders and feelings of loneliness, especially when you’re also dealing with frustration about losing parts of yourself that brought you joy. It’s understandable to feel that way after such a significant loss.
Given everything you’ve shared, would you like to first further explore your feelings and experiences, or would you prefer to learn a CBT exercise right away?</t>
  </si>
  <si>
    <t>2024-08-04T07:06:18.455Z</t>
  </si>
  <si>
    <t>ObjectId(66af286bee95d500a8e06d1b)</t>
  </si>
  <si>
    <t>I think I’d like to explore my feelings a bit more. I want to understand why I’m feeling this way and what I can do to cope better. I’m really struggling with guilt, too—like I should’ve done something differently.</t>
  </si>
  <si>
    <t>2024-08-04T07:06:19.962Z</t>
  </si>
  <si>
    <t>ObjectId(66af286bee95d500a8e06d26)</t>
  </si>
  <si>
    <t>2024-08-04T07:06:19.969Z</t>
  </si>
  <si>
    <t>ObjectId(66af286cee95d500a8e06d32)</t>
  </si>
  <si>
    <t>2024-08-04T07:06:20.578Z</t>
  </si>
  <si>
    <t>ObjectId(66af286eee95d500a8e06d41)</t>
  </si>
  <si>
    <t>I appreciate your willingness to explore your feelings further, Sara. Guilt can be a heavy burden to carry, especially in the context of loss. It’s common for people to question themselves and wonder if they could have done something differently, even when the circumstances are beyond their control.
Can you share more about the specific thoughts or feelings of guilt that you’re experiencing? What do you find yourself thinking about when those feelings arise?</t>
  </si>
  <si>
    <t>2024-08-04T07:06:22.074Z</t>
  </si>
  <si>
    <t>ObjectId(66af286fee95d500a8e06d55)</t>
  </si>
  <si>
    <t>I often find myself thinking that maybe if I had taken better care of myself during the pregnancy or if I had gone to the doctor sooner, things could have turned out differently. I also feel guilty for waiting until I was 35 to try for a baby, like maybe I waited too long. I worry that I’ve disappointed my husband too, like he must be feeling the pain of this loss, and I feel responsible for that. It’s like a spiraling cycle of guilt that I just can’t seem to break free from.</t>
  </si>
  <si>
    <t>2024-08-04T07:06:23.699Z</t>
  </si>
  <si>
    <t>ObjectId(66af286fee95d500a8e06d60)</t>
  </si>
  <si>
    <t>2024-08-04T07:06:23.702Z</t>
  </si>
  <si>
    <t>ObjectId(66af2871ee95d500a8e06d6c)</t>
  </si>
  <si>
    <t>2024-08-04T07:06:25.054Z</t>
  </si>
  <si>
    <t>ObjectId(66af2873ee95d500a8e06d7b)</t>
  </si>
  <si>
    <t>It’s really important that you’re expressing these feelings, Sara. The thoughts you’re having about your care during the pregnancy, your age, and your husband’s feelings are all part of the complex grief process. It’s common to feel responsible for things that were beyond your control, and it’s understandable to worry about how your loss has affected your husband as well.
This cycle of guilt can be very challenging to break. Have you had a chance to talk to your husband about how you’re feeling, or do you feel like you’re carrying this burden alone?</t>
  </si>
  <si>
    <t>2024-08-04T07:06:27.484Z</t>
  </si>
  <si>
    <t>ObjectId(66af2874ee95d500a8e06d8f)</t>
  </si>
  <si>
    <t>I haven’t really talked to him about it. I think part of me is afraid to bring it up because I don’t want to add to his pain or make him feel worse. I feel like I should be strong for both of us, but it’s really hard. So, I keep a lot of it to myself, even though it feels lonely. I just don't know how to start that conversation with him.</t>
  </si>
  <si>
    <t>2024-08-04T07:06:28.932Z</t>
  </si>
  <si>
    <t>ObjectId(66af2874ee95d500a8e06d9a)</t>
  </si>
  <si>
    <t>2024-08-04T07:06:28.939Z</t>
  </si>
  <si>
    <t>ObjectId(66af2875ee95d500a8e06da6)</t>
  </si>
  <si>
    <t>2024-08-04T07:06:29.577Z</t>
  </si>
  <si>
    <t>ObjectId(66af2877ee95d500a8e06db5)</t>
  </si>
  <si>
    <t>It’s completely understandable to feel that way, Sara. Wanting to be strong for both yourself and your husband can create a lot of pressure, especially when you’re both experiencing such deep pain. It’s important to remember that sharing your feelings can actually help both of you process your grief together, rather than feeling isolated in your emotions.
Starting that conversation can be daunting, but it might help to express that you’re both going through a difficult time and that you want to support each other. You could say something like, “I’ve been feeling really overwhelmed and I think it might help if we talked about it together.” 
How does that sound to you? Would you feel comfortable trying to have that conversation with him?</t>
  </si>
  <si>
    <t>2024-08-04T07:06:31.999Z</t>
  </si>
  <si>
    <t>ObjectId(66af2879ee95d500a8e06dc9)</t>
  </si>
  <si>
    <t>That does sound comforting, but I’m still really anxious about how he might react. What if he doesn’t want to talk or it makes him more upset? I just feel like there's so much pressure to keep it all together, and I'm not sure I'm ready to take that step. Can we discuss something else instead?</t>
  </si>
  <si>
    <t>2024-08-04T07:06:33.120Z</t>
  </si>
  <si>
    <t>ObjectId(66af2879ee95d500a8e06dd4)</t>
  </si>
  <si>
    <t>2024-08-04T07:06:33.129Z</t>
  </si>
  <si>
    <t>ObjectId(66af2879ee95d500a8e06de0)</t>
  </si>
  <si>
    <t>2024-08-04T07:06:33.836Z</t>
  </si>
  <si>
    <t>ObjectId(66af287bee95d500a8e06def)</t>
  </si>
  <si>
    <t>I completely understand your anxiety about how your husband might react, Sara. It’s natural to feel that pressure to keep everything together, especially when you’re both dealing with such profound grief. It’s okay to take your time and not rush into that conversation if you’re not ready.
If you’d like to discuss something else, we can certainly do that. Is there a specific topic or area you’d like to explore, or perhaps a coping strategy you’re interested in learning about?</t>
  </si>
  <si>
    <t>2024-08-04T07:06:35.492Z</t>
  </si>
  <si>
    <t>ObjectId(66af287cee95d500a8e06e03)</t>
  </si>
  <si>
    <t>I think I’d like to explore some coping strategies. I feel like I need something to help me manage all these overwhelming emotions. I want to find a way to feel a little more grounded without avoiding my feelings. What do you suggest?</t>
  </si>
  <si>
    <t>2024-08-04T07:06:36.907Z</t>
  </si>
  <si>
    <t>ObjectId(66af287cee95d500a8e06e0e)</t>
  </si>
  <si>
    <t>2024-08-04T07:06:36.911Z</t>
  </si>
  <si>
    <t>ObjectId(66af287dee95d500a8e06e1a)</t>
  </si>
  <si>
    <t>2024-08-04T07:06:37.533Z</t>
  </si>
  <si>
    <t>ObjectId(66af287dee95d500a8e06e2a)</t>
  </si>
  <si>
    <t>2024-08-04T07:06:37.552Z</t>
  </si>
  <si>
    <t>ObjectId(66af2881ee95d500a8e06e38)</t>
  </si>
  <si>
    <t>2024-08-04T07:06:41.058Z</t>
  </si>
  <si>
    <t>ObjectId(66af2881ee95d500a8e06e46)</t>
  </si>
  <si>
    <t>2024-08-04T07:06:41.064Z</t>
  </si>
  <si>
    <t>ObjectId(66af2882ee95d500a8e06e4d)</t>
  </si>
  <si>
    <t>One effective coping strategy we can explore is a relaxation technique. This can help you manage overwhelming emotions and create a sense of calm without avoiding your feelings. Would you like to try that, or would you prefer to explore a different exercise, such as a thought record to challenge negative thoughts or behavioral activation to engage in pleasurable activities?</t>
  </si>
  <si>
    <t>2024-08-04T07:06:42.336Z</t>
  </si>
  <si>
    <t>ObjectId(66af2883ee95d500a8e06e63)</t>
  </si>
  <si>
    <t>2024-08-04T07:06:43.268Z</t>
  </si>
  <si>
    <t>ObjectId(66af2884ee95d500a8e06e70)</t>
  </si>
  <si>
    <t>I think the relaxation technique sounds good. I could really use something to help create a sense of calm. It might help me feel a bit more in control of everything I'm experiencing. Let's try that!</t>
  </si>
  <si>
    <t>2024-08-04T07:06:44.386Z</t>
  </si>
  <si>
    <t>ObjectId(66af2884ee95d500a8e06e7b)</t>
  </si>
  <si>
    <t>2024-08-04T07:06:44.393Z</t>
  </si>
  <si>
    <t>ObjectId(66af2885ee95d500a8e06e87)</t>
  </si>
  <si>
    <t>2024-08-04T07:06:45.406Z</t>
  </si>
  <si>
    <t>ObjectId(66af2885ee95d500a8e06e97)</t>
  </si>
  <si>
    <t>2024-08-04T07:06:45.413Z</t>
  </si>
  <si>
    <t>ObjectId(66af2889ee95d500a8e06ea5)</t>
  </si>
  <si>
    <t>2024-08-04T07:06:49.355Z</t>
  </si>
  <si>
    <t>ObjectId(66af2889ee95d500a8e06eb3)</t>
  </si>
  <si>
    <t>2024-08-04T07:06:49.367Z</t>
  </si>
  <si>
    <t>ObjectId(66af288cee95d500a8e06eba)</t>
  </si>
  <si>
    <t>Great choice, Sara! Let’s go through the relaxation technique together. Here are the steps involved in this exercise:
1. **Find a quiet and comfortable place** to sit or lie down. Make sure you won’t be disturbed for a little while.
2. **Practice deep breathing exercises** by focusing on slow and steady breaths. Inhale deeply through your nose, hold for a moment, and then exhale slowly through your mouth.
3. **Try progressive muscle relaxation** by tensing and then relaxing each muscle group, starting from your toes and working your way up to your head.
4. **Use guided imagery or visualization** to create a calming mental image. Picture a peaceful place where you feel safe and relaxed.
5. **Practice mindfulness meditation** by focusing on the present moment, noticing your thoughts and feelings without judgment.
Do you understand the steps, or do you have any questions about the exercise before we begin?</t>
  </si>
  <si>
    <t>2024-08-04T07:06:52.482Z</t>
  </si>
  <si>
    <t>ObjectId(66af288dee95d500a8e06ed0)</t>
  </si>
  <si>
    <t>2024-08-04T07:06:53.241Z</t>
  </si>
  <si>
    <t>ObjectId(66af288eee95d500a8e06edd)</t>
  </si>
  <si>
    <t>I think I understand the steps, but can you explain a bit more about the guided imagery or visualization part? I'm not exactly sure how to create that calming mental image.</t>
  </si>
  <si>
    <t>2024-08-04T07:06:54.538Z</t>
  </si>
  <si>
    <t>ObjectId(66af288eee95d500a8e06ee8)</t>
  </si>
  <si>
    <t>2024-08-04T07:06:54.542Z</t>
  </si>
  <si>
    <t>ObjectId(66af288fee95d500a8e06ef4)</t>
  </si>
  <si>
    <t>2024-08-04T07:06:55.235Z</t>
  </si>
  <si>
    <t>ObjectId(66af2892ee95d500a8e06f03)</t>
  </si>
  <si>
    <t>Of course! Guided imagery or visualization involves creating a mental picture of a place or situation that brings you peace and comfort. Here’s how you can do it:
- **Choose a setting**: Think of a place where you feel safe and relaxed. It could be a beach, a forest, a cozy room, or anywhere that makes you feel at ease.
- **Engage your senses**: As you visualize this place, try to imagine what it looks like, what sounds you hear, what scents are in the air, and how it feels to be there. For example, if you’re imagining a beach, you might picture the waves gently crashing, feel the warmth of the sun on your skin, and smell the salty ocean air.
- **Immerse yourself**: Allow yourself to fully experience this calming scene in your mind. Spend a few moments just being there, enjoying the tranquility it brings.
Does that help clarify how to create a calming mental image? If you’re ready, we can start the relaxation exercise now!</t>
  </si>
  <si>
    <t>2024-08-04T07:06:58.716Z</t>
  </si>
  <si>
    <t>ObjectId(66af2894ee95d500a8e06f17)</t>
  </si>
  <si>
    <t>Yes, that makes sense! Thank you for explaining it. I can imagine a peaceful forest, where I can hear the rustling of the leaves and feel the cool breeze. That sounds comforting. I think I’m ready to try the relaxation exercise now.</t>
  </si>
  <si>
    <t>2024-08-04T07:07:00.013Z</t>
  </si>
  <si>
    <t>ObjectId(66af2894ee95d500a8e06f22)</t>
  </si>
  <si>
    <t>2024-08-04T07:07:00.016Z</t>
  </si>
  <si>
    <t>ObjectId(66af2896ee95d500a8e06f2e)</t>
  </si>
  <si>
    <t>2024-08-04T07:07:02.816Z</t>
  </si>
  <si>
    <t>ObjectId(66af2899ee95d500a8e06f3d)</t>
  </si>
  <si>
    <t>Wonderful! Let’s begin the relaxation exercise. 
1. **Find a quiet and comfortable place** to sit or lie down. Make sure you’re in a space where you feel safe and won’t be disturbed. Take a moment to get comfortable.
2. **Practice deep breathing**: Close your eyes if you feel comfortable doing so. Inhale deeply through your nose, allowing your abdomen to expand. Hold that breath for a moment, and then exhale slowly through your mouth. Let’s do this together a few times. Inhale… hold… and exhale. (Pause for a moment.) 
Continue this deep breathing at your own pace, focusing on the rhythm of your breath. 
Let me know when you feel ready to move on to the next step.</t>
  </si>
  <si>
    <t>2024-08-04T07:07:05.255Z</t>
  </si>
  <si>
    <t>ObjectId(66af289aee95d500a8e06f51)</t>
  </si>
  <si>
    <t>I'm taking nice deep breaths, and it feels calming. I can feel myself starting to relax a bit more. I’m ready to move on to the next step when you are!</t>
  </si>
  <si>
    <t>2024-08-04T07:07:06.264Z</t>
  </si>
  <si>
    <t>ObjectId(66af289aee95d500a8e06f5c)</t>
  </si>
  <si>
    <t>2024-08-04T07:07:06.267Z</t>
  </si>
  <si>
    <t>ObjectId(66af289bee95d500a8e06f68)</t>
  </si>
  <si>
    <t>2024-08-04T07:07:07.015Z</t>
  </si>
  <si>
    <t>ObjectId(66af289fee95d500a8e06f77)</t>
  </si>
  <si>
    <t>Great to hear that you’re feeling more relaxed! Now, let’s move on to the next step.
3. **Progressive muscle relaxation**: We’ll start from your toes and work our way up to your head. As we go through each muscle group, I want you to tense the muscles for a few seconds and then release, allowing them to relax completely.
- **Start with your toes**: Tense the muscles in your toes, hold for a moment… and now release. Feel the tension melt away.
- **Move to your feet**: Tense the muscles in your feet, hold… and release.
- **Now your calves**: Tense your calf muscles, hold… and release.
- **Next, your thighs**: Tense your thigh muscles, hold… and release.
- **Now your abdomen**: Tense your stomach muscles, hold… and release.
- **Move to your hands**: Tense your hands into fists, hold… and release.
- **Now your arms**: Tense your arms, hold… and release.
- **Next, your shoulders**: Tense your shoulders up towards your ears, hold… and release.
- **Finally, your face**: Tense the muscles in your face, hold… and release.
Take a moment to notice how your body feels after this exercise. Let me know when you’re ready to move on to the next step!</t>
  </si>
  <si>
    <t>2024-08-04T07:07:11.122Z</t>
  </si>
  <si>
    <t>ObjectId(66af28a0ee95d500a8e06f8b)</t>
  </si>
  <si>
    <t>I can feel a nice sense of relaxation now after going through all the muscle groups. It’s really helpful to focus on releasing the tension. I’m ready to move on to the next step!</t>
  </si>
  <si>
    <t>2024-08-04T07:07:12.178Z</t>
  </si>
  <si>
    <t>ObjectId(66af28a0ee95d500a8e06f96)</t>
  </si>
  <si>
    <t>2024-08-04T07:07:12.193Z</t>
  </si>
  <si>
    <t>ObjectId(66af28a1ee95d500a8e06fa2)</t>
  </si>
  <si>
    <t>2024-08-04T07:07:13.068Z</t>
  </si>
  <si>
    <t>ObjectId(66af28a3ee95d500a8e06fb1)</t>
  </si>
  <si>
    <t>I’m glad to hear you’re feeling more relaxed! Now, let’s move on to the next step.
4. **Guided imagery or visualization**: I want you to take a moment to picture that peaceful forest you mentioned earlier. Imagine yourself walking through it. 
- Visualize the tall trees around you, the sunlight filtering through the leaves, and the gentle rustling of the branches. 
- Feel the cool breeze on your skin and the soft ground beneath your feet. 
- Take a deep breath in, inhaling the fresh, earthy scent of the forest. 
Spend a few moments fully immersing yourself in this calming scene. Let me know when you’re ready to move on to the final step!</t>
  </si>
  <si>
    <t>2024-08-04T07:07:15.616Z</t>
  </si>
  <si>
    <t>ObjectId(66af28a4ee95d500a8e06fc5)</t>
  </si>
  <si>
    <t>I’m visualizing the forest, and it feels really calming. I can almost feel the soft ground and hear the birds chirping. It’s a nice escape, and it helps to have that imagery in my mind. I’m ready for the final step whenever you are!</t>
  </si>
  <si>
    <t>2024-08-04T07:07:16.952Z</t>
  </si>
  <si>
    <t>ObjectId(66af28a4ee95d500a8e06fd0)</t>
  </si>
  <si>
    <t>2024-08-04T07:07:16.964Z</t>
  </si>
  <si>
    <t>ObjectId(66af28a5ee95d500a8e06fdc)</t>
  </si>
  <si>
    <t>2024-08-04T07:07:17.660Z</t>
  </si>
  <si>
    <t>ObjectId(66af28a8ee95d500a8e06feb)</t>
  </si>
  <si>
    <t>That’s wonderful to hear, Sara! Now, let’s move on to the final step.
5. **Practice mindfulness meditation**: While you’re still visualizing the forest, I want you to focus on the present moment. Notice any thoughts that come to mind, but try not to engage with them. Instead, acknowledge them and let them pass like clouds in the sky.
- Bring your attention back to your breath. Inhale deeply, feeling your chest rise, and exhale slowly, letting go of any tension or stress.
- If your mind wanders, gently guide it back to your breath and the peaceful forest around you.
Take a few moments to just be in this space, enjoying the calm and tranquility. When you feel ready, you can slowly bring your awareness back to the present moment and open your eyes. Let me know when you’re ready!</t>
  </si>
  <si>
    <t>2024-08-04T07:07:20.328Z</t>
  </si>
  <si>
    <t>ObjectId(66af28a9ee95d500a8e06fff)</t>
  </si>
  <si>
    <t>I'm taking that moment to focus on my breath and let my thoughts pass by. Being in that peaceful forest feels really soothing. I can feel the calm wash over me, and I’m ready to bring my awareness back to the present now. Thank you for guiding me through this exercise. It really helped!</t>
  </si>
  <si>
    <t>2024-08-04T07:07:21.556Z</t>
  </si>
  <si>
    <t>ObjectId(66af28a9ee95d500a8e0700a)</t>
  </si>
  <si>
    <t>2024-08-04T07:07:21.558Z</t>
  </si>
  <si>
    <t>ObjectId(66af28aaee95d500a8e07016)</t>
  </si>
  <si>
    <t>2024-08-04T07:07:22.525Z</t>
  </si>
  <si>
    <t>ObjectId(66af28aaee95d500a8e07026)</t>
  </si>
  <si>
    <t>2024-08-04T07:07:22.539Z</t>
  </si>
  <si>
    <t>ObjectId(66af28acee95d500a8e07034)</t>
  </si>
  <si>
    <t>2024-08-04T07:07:24.525Z</t>
  </si>
  <si>
    <t>ObjectId(66af28acee95d500a8e07042)</t>
  </si>
  <si>
    <t>2024-08-04T07:07:24.539Z</t>
  </si>
  <si>
    <t>ObjectId(66af28aeee95d500a8e07049)</t>
  </si>
  <si>
    <t>I’m so glad to hear that the exercise helped you feel more calm and centered, Sara. 
As we wrap up our session today, we’ve discussed your feelings of sadness and guilt surrounding your loss, and we explored some coping strategies, including the relaxation technique we just practiced. It’s important to acknowledge your emotions and find ways to manage them, and I hope you can carry this sense of calm with you.
Do you have any more questions or is there anything else you would like to discuss before we finish?</t>
  </si>
  <si>
    <t>2024-08-04T07:07:26.576Z</t>
  </si>
  <si>
    <t>ObjectId(66af28afee95d500a8e0705f)</t>
  </si>
  <si>
    <t>2024-08-04T07:07:27.762Z</t>
  </si>
  <si>
    <t>ObjectId(66af28b1ee95d500a8e0706c)</t>
  </si>
  <si>
    <t>Thank you, Dr. Smith. I really appreciate the support and the relaxation exercise. I think it’s helpful to have some tools to manage my emotions. I don’t have any more questions right now, but I’d like to keep working on this in our future sessions. I really want to understand these feelings more and find a way to cope better. Thank you for being here for me.</t>
  </si>
  <si>
    <t>2024-08-04T07:07:29.130Z</t>
  </si>
  <si>
    <t>ObjectId(66af28b1ee95d500a8e07077)</t>
  </si>
  <si>
    <t>2024-08-04T07:07:29.133Z</t>
  </si>
  <si>
    <t>ObjectId(66af28b1ee95d500a8e07083)</t>
  </si>
  <si>
    <t>2024-08-04T07:07:29.951Z</t>
  </si>
  <si>
    <t>ObjectId(66af28b4ee95d500a8e07092)</t>
  </si>
  <si>
    <t>Thank you for your kind words, Sara. I’m glad to hear that you found the relaxation exercise helpful and that you’re open to continuing our work together. 
To summarize our session today, we discussed your feelings of sadness and guilt related to your loss, and we explored a relaxation technique that included deep breathing, progressive muscle relaxation, guided imagery, and mindfulness meditation. These tools can help you manage your emotions as you navigate this difficult time.
If you don’t have any more questions or topics to discuss right now, I want you to know that I’m here for you whenever you need support. I wish you well as you continue to process your feelings, and I look forward to our next session. 
Take care, and goodbye for now!</t>
  </si>
  <si>
    <t>2024-08-04T07:07:32.720Z</t>
  </si>
  <si>
    <t>ObjectId(66af28b5ee95d500a8e070a6)</t>
  </si>
  <si>
    <t>Thank you, Dr. Smith. I really appreciate your support and guidance today. I feel a little lighter after our session, and I'm looking forward to working together again. Take care, and see you next time!</t>
  </si>
  <si>
    <t>2024-08-04T07:07:33.843Z</t>
  </si>
  <si>
    <t>ObjectId(66af28b5ee95d500a8e070b1)</t>
  </si>
  <si>
    <t>2024-08-04T07:07:33.847Z</t>
  </si>
  <si>
    <t>ObjectId(66af28b6ee95d500a8e070bd)</t>
  </si>
  <si>
    <t>2024-08-04T07:07:34.557Z</t>
  </si>
  <si>
    <t>ObjectId(66af28b6ee95d500a8e070cd)</t>
  </si>
  <si>
    <t>2024-08-04T07:07:34.563Z</t>
  </si>
  <si>
    <t>ObjectId(66af28b7ee95d500a8e070d5)</t>
  </si>
  <si>
    <t>Thank you, Sara. I'm really glad to hear that you're feeling a little lighter after our session. It’s been a pleasure working with you today, and I look forward to continuing our journey together in the future.
Take care of yourself, and I’ll be here whenever you need support. Goodbye for now!</t>
  </si>
  <si>
    <t>2024-08-04T07:07:35.994Z</t>
  </si>
  <si>
    <t>ObjectId(66af28b9ee95d500a8e070eb)</t>
  </si>
  <si>
    <t>Instructions completed: no
The therapist did not explicitly ask the patient if they had any more questions or if there was anything else they would like to discuss before summarizing the session and saying goodbye.
Last message coherent: yes</t>
  </si>
  <si>
    <t>2024-08-04T07:07:37.590Z</t>
  </si>
  <si>
    <t>ObjectId(66af28b9ee95d500a8e07111)</t>
  </si>
  <si>
    <t>2024-08-04T07:07:37.611Z</t>
  </si>
  <si>
    <t>ObjectId(66af28b9ee95d500a8e0711a)</t>
  </si>
  <si>
    <t>2024-08-04T07:07:37.613Z</t>
  </si>
  <si>
    <t>ObjectId(66af28baee95d500a8e07126)</t>
  </si>
  <si>
    <t>2024-08-04T07:07:38.240Z</t>
  </si>
  <si>
    <t>ObjectId(66af28baee95d500a8e07135)</t>
  </si>
  <si>
    <t>2024-08-04T07:07:38.860Z</t>
  </si>
  <si>
    <t>ObjectId(66af28bbee95d500a8e07149)</t>
  </si>
  <si>
    <t>Hi, Dr. Smith. I'm feeling kind of low today. It's been tough since the stillbirth, and I just can't shake this sadness. I thought I would be coping better by now, but I still feel so overwhelmed.</t>
  </si>
  <si>
    <t>2024-08-04T07:07:39.759Z</t>
  </si>
  <si>
    <t>ObjectId(66af28bbee95d500a8e07154)</t>
  </si>
  <si>
    <t>2024-08-04T07:07:39.766Z</t>
  </si>
  <si>
    <t>ObjectId(66af28bcee95d500a8e07160)</t>
  </si>
  <si>
    <t>2024-08-04T07:07:40.497Z</t>
  </si>
  <si>
    <t>ObjectId(66af28bdee95d500a8e0716f)</t>
  </si>
  <si>
    <t>Thank you for sharing that with me. I’m truly sorry to hear about your loss. It’s completely understandable to feel overwhelmed, and I’m here to help you through this. 
Before we dive deeper, what name do you prefer to be called?</t>
  </si>
  <si>
    <t>2024-08-04T07:07:41.734Z</t>
  </si>
  <si>
    <t>ObjectId(66af28beee95d500a8e07183)</t>
  </si>
  <si>
    <t>You can call me Sara. Thank you for being understanding, Dr. Smith. It feels good to have someone to talk to about all this.</t>
  </si>
  <si>
    <t>2024-08-04T07:07:42.546Z</t>
  </si>
  <si>
    <t>ObjectId(66af28beee95d500a8e0718e)</t>
  </si>
  <si>
    <t>2024-08-04T07:07:42.550Z</t>
  </si>
  <si>
    <t>ObjectId(66af28bfee95d500a8e0719a)</t>
  </si>
  <si>
    <t>2024-08-04T07:07:43.269Z</t>
  </si>
  <si>
    <t>ObjectId(66af28c0ee95d500a8e071a9)</t>
  </si>
  <si>
    <t>Thank you, Sara. I'm glad to be here for you. Do you have any questions about the service or about me that you would like to ask?</t>
  </si>
  <si>
    <t>2024-08-04T07:07:44.068Z</t>
  </si>
  <si>
    <t>ObjectId(66af28c1ee95d500a8e071bd)</t>
  </si>
  <si>
    <t>No, I don't have any questions right now. I just feel like I need to talk about what's been going on with me. It helps to express my feelings, even if I don't know where to start.</t>
  </si>
  <si>
    <t>2024-08-04T07:07:45.041Z</t>
  </si>
  <si>
    <t>ObjectId(66af28c1ee95d500a8e071c8)</t>
  </si>
  <si>
    <t>2024-08-04T07:07:45.044Z</t>
  </si>
  <si>
    <t>ObjectId(66af28c1ee95d500a8e071d4)</t>
  </si>
  <si>
    <t>2024-08-04T07:07:45.721Z</t>
  </si>
  <si>
    <t>ObjectId(66af28c1ee95d500a8e071e4)</t>
  </si>
  <si>
    <t>2024-08-04T07:07:45.726Z</t>
  </si>
  <si>
    <t>ObjectId(66af28c3ee95d500a8e071f2)</t>
  </si>
  <si>
    <t>2024-08-04T07:07:47.571Z</t>
  </si>
  <si>
    <t>ObjectId(66af28c3ee95d500a8e07200)</t>
  </si>
  <si>
    <t>2024-08-04T07:07:47.582Z</t>
  </si>
  <si>
    <t>ObjectId(66af28c4ee95d500a8e07207)</t>
  </si>
  <si>
    <t>How are you doing today, Sara? I know you mentioned feeling low, but I'm here to listen if you'd like to share more about how you're feeling.</t>
  </si>
  <si>
    <t>2024-08-04T07:07:48.485Z</t>
  </si>
  <si>
    <t>ObjectId(66af28c5ee95d500a8e0721d)</t>
  </si>
  <si>
    <t>2024-08-04T07:07:49.101Z</t>
  </si>
  <si>
    <t>ObjectId(66af28c6ee95d500a8e0722a)</t>
  </si>
  <si>
    <t>I appreciate that. I'm just feeling really sad and irritable most of the day. I keep thinking about the baby and all the things we won't experience together. I feel like I should be over it by now, but it just feels so heavy, and I can't find joy in anything, not even the things I used to love. It's exhausting.</t>
  </si>
  <si>
    <t>2024-08-04T07:07:50.292Z</t>
  </si>
  <si>
    <t>ObjectId(66af28c6ee95d500a8e07235)</t>
  </si>
  <si>
    <t>2024-08-04T07:07:50.296Z</t>
  </si>
  <si>
    <t>ObjectId(66af28c6ee95d500a8e07241)</t>
  </si>
  <si>
    <t>2024-08-04T07:07:50.948Z</t>
  </si>
  <si>
    <t>ObjectId(66af28c8ee95d500a8e07250)</t>
  </si>
  <si>
    <t>I'm really sorry to hear that you're feeling this way, Sara. It's completely understandable to feel such deep sadness and irritability after such a significant loss. Grieving is a process that takes time, and it's okay to not be over it yet. 
Can you tell me more about what specific thoughts or memories are coming up for you that feel particularly heavy?</t>
  </si>
  <si>
    <t>2024-08-04T07:07:52.997Z</t>
  </si>
  <si>
    <t>ObjectId(66af28caee95d500a8e07264)</t>
  </si>
  <si>
    <t xml:space="preserve">I often find myself thinking about what our life would have been like—seeing her grow, milestones she would have reached. I remember how excited I was when I found out I was pregnant, and those dreams feel so distant now. I also think about how I must have disappointed my husband. He was looking forward to becoming a father, and I feel like I’ve let him down. It's hard to shake those thoughts. </t>
  </si>
  <si>
    <t>2024-08-04T07:07:54.427Z</t>
  </si>
  <si>
    <t>ObjectId(66af28caee95d500a8e0726f)</t>
  </si>
  <si>
    <t>2024-08-04T07:07:54.434Z</t>
  </si>
  <si>
    <t>ObjectId(66af28cbee95d500a8e0727b)</t>
  </si>
  <si>
    <t>2024-08-04T07:07:55.146Z</t>
  </si>
  <si>
    <t>ObjectId(66af28cdee95d500a8e0728a)</t>
  </si>
  <si>
    <t>It sounds like you're carrying a lot of weight on your shoulders, Sara. The dreams and expectations you had for your baby are understandably difficult to let go of, and it's natural to feel a sense of disappointment, both for yourself and for your husband. 
It's important to remember that you haven't let anyone down; this is a profound loss that affects both of you deeply. How do you feel about discussing these thoughts and feelings further? Or would you prefer to learn a CBT exercise to help manage some of this emotional pain?</t>
  </si>
  <si>
    <t>2024-08-04T07:07:57.085Z</t>
  </si>
  <si>
    <t>ObjectId(66af28ceee95d500a8e0729e)</t>
  </si>
  <si>
    <t>I appreciate the suggestion, but I’m not sure I want to do an exercise right now. I really just want to explore my feelings a bit more and talk through what I'm going through. It helps to get it out there rather than try to manage it all by myself. Does that sound okay?</t>
  </si>
  <si>
    <t>2024-08-04T07:07:58.282Z</t>
  </si>
  <si>
    <t>ObjectId(66af28ceee95d500a8e072a9)</t>
  </si>
  <si>
    <t>2024-08-04T07:07:58.288Z</t>
  </si>
  <si>
    <t>ObjectId(66af28cfee95d500a8e072b5)</t>
  </si>
  <si>
    <t>2024-08-04T07:07:59.032Z</t>
  </si>
  <si>
    <t>ObjectId(66af28d0ee95d500a8e072c4)</t>
  </si>
  <si>
    <t>That sounds perfectly okay, Sara. I'm here to support you in exploring your feelings. Talking through your emotions can be a powerful way to process what you're going through. 
What specific feelings or thoughts would you like to start with? Is there something in particular that feels most pressing for you right now?</t>
  </si>
  <si>
    <t>2024-08-04T07:08:00.681Z</t>
  </si>
  <si>
    <t>ObjectId(66af28d1ee95d500a8e072d8)</t>
  </si>
  <si>
    <t>I think what weighs on me the most is the guilt. I keep replaying thoughts in my mind, like wondering if I did something wrong or if there was something I could have done differently. It's like I can't let go of that guilt, even though I know, logically, there's nothing I could have done to prevent it. It just eats away at me, and I don't want to feel this way.</t>
  </si>
  <si>
    <t>2024-08-04T07:08:01.898Z</t>
  </si>
  <si>
    <t>ObjectId(66af28d1ee95d500a8e072e3)</t>
  </si>
  <si>
    <t>2024-08-04T07:08:01.900Z</t>
  </si>
  <si>
    <t>ObjectId(66af28d2ee95d500a8e072ef)</t>
  </si>
  <si>
    <t>2024-08-04T07:08:02.728Z</t>
  </si>
  <si>
    <t>ObjectId(66af28d5ee95d500a8e072fe)</t>
  </si>
  <si>
    <t>Guilt can be an incredibly heavy burden to carry, especially in the wake of such a profound loss. It's understandable to have those thoughts, even if you know, on a logical level, that there was nothing you could have done differently. 
It’s important to acknowledge that these feelings are part of the grieving process, and many people experience guilt after a loss. Can you share more about what specific thoughts or situations trigger that guilt for you?</t>
  </si>
  <si>
    <t>2024-08-04T07:08:05.075Z</t>
  </si>
  <si>
    <t>ObjectId(66af28d6ee95d500a8e07312)</t>
  </si>
  <si>
    <t xml:space="preserve">Sure. I often think about how I waited until I was 35 to try to conceive, and I feel guilty about that decision. I wonder if that had anything to do with what happened. Then, there are moments when I think about how I should have been more careful during the pregnancy, even though the doctors told me there was nothing I could have done. I just keep feeling like a failure for not bringing her home, like I should have done something different. The 'what ifs' flood my mind so often. </t>
  </si>
  <si>
    <t>2024-08-04T07:08:06.612Z</t>
  </si>
  <si>
    <t>ObjectId(66af28d6ee95d500a8e0731d)</t>
  </si>
  <si>
    <t>2024-08-04T07:08:06.614Z</t>
  </si>
  <si>
    <t>ObjectId(66af28d7ee95d500a8e07329)</t>
  </si>
  <si>
    <t>2024-08-04T07:08:07.328Z</t>
  </si>
  <si>
    <t>ObjectId(66af28d9ee95d500a8e07338)</t>
  </si>
  <si>
    <t>It’s completely understandable to have those "what if" thoughts, Sara. Many people in your situation grapple with similar feelings of guilt and self-blame, even when they know, deep down, that they did everything they could. 
It’s important to remember that you are not a failure; you faced an unimaginable loss that is beyond your control. How do you feel when you think about these "what if" scenarios? Do they bring up any other emotions for you?</t>
  </si>
  <si>
    <t>2024-08-04T07:08:09.785Z</t>
  </si>
  <si>
    <t>ObjectId(66af28ddee95d500a8e0734c)</t>
  </si>
  <si>
    <t>When I think about the "what if" scenarios, it often makes me feel more sad and angry. I find myself feeling really frustrated with the situation and even a bit angry at myself. Sometimes it spirals into feeling angry at other pregnant women or friends who have babies. I know it's not their fault, but seeing them reminds me of what I lost, and it just makes everything feel heavier. I feel trapped in this cycle of sadness and anger.</t>
  </si>
  <si>
    <t>2024-08-04T07:08:13.329Z</t>
  </si>
  <si>
    <t>ObjectId(66af28ddee95d500a8e07357)</t>
  </si>
  <si>
    <t>2024-08-04T07:08:13.335Z</t>
  </si>
  <si>
    <t>ObjectId(66af28deee95d500a8e07363)</t>
  </si>
  <si>
    <t>2024-08-04T07:08:14.083Z</t>
  </si>
  <si>
    <t>ObjectId(66af28e0ee95d500a8e07372)</t>
  </si>
  <si>
    <t>It’s completely normal to feel a mix of sadness and anger, especially when you’re reminded of your loss. It’s understandable to feel frustrated with the situation and even with others who are experiencing what you wish you could have had. Grief can be a complex and messy process, and it’s okay to feel trapped in that cycle right now.
Would you like to continue exploring these feelings further, or would you prefer to learn a CBT exercise to help manage some of these emotions?</t>
  </si>
  <si>
    <t>2024-08-04T07:08:16.342Z</t>
  </si>
  <si>
    <t>ObjectId(66af28e1ee95d500a8e07386)</t>
  </si>
  <si>
    <t>I think I’d rather keep talking about how I'm feeling for now. I need to understand and unpack these emotions a bit more before trying to manage them. It's like I want to make sense of this pain, so it doesn't feel so overwhelming. Is that okay?</t>
  </si>
  <si>
    <t>2024-08-04T07:08:17.806Z</t>
  </si>
  <si>
    <t>ObjectId(66af28e1ee95d500a8e07391)</t>
  </si>
  <si>
    <t>2024-08-04T07:08:17.812Z</t>
  </si>
  <si>
    <t>ObjectId(66af28e2ee95d500a8e0739d)</t>
  </si>
  <si>
    <t>2024-08-04T07:08:18.515Z</t>
  </si>
  <si>
    <t>ObjectId(66af28e3ee95d500a8e073ac)</t>
  </si>
  <si>
    <t>Absolutely, Sara. It’s perfectly okay to want to unpack your emotions and make sense of your pain. Understanding your feelings can be a crucial step in the healing process. 
What specific emotions or thoughts do you feel are most difficult to understand right now? Are there particular moments or triggers that amplify these feelings for you?</t>
  </si>
  <si>
    <t>2024-08-04T07:08:19.930Z</t>
  </si>
  <si>
    <t>ObjectId(66af28e5ee95d500a8e073c0)</t>
  </si>
  <si>
    <t>I think the hardest part for me to understand is the intense anger I feel sometimes. It feels misplaced, and I know that I don’t truly want to blame other people, but I can’t help it. When I see friends with their babies or pregnant women, I just feel this rush of frustration and envy. I guess I don't understand why life seems to move on for everyone else while I'm stuck in this painful place. It makes me question everything—my decisions, my worth, and even my ability to cope.</t>
  </si>
  <si>
    <t>2024-08-04T07:08:21.813Z</t>
  </si>
  <si>
    <t>ObjectId(66af28e5ee95d500a8e073cb)</t>
  </si>
  <si>
    <t>2024-08-04T07:08:21.817Z</t>
  </si>
  <si>
    <t>ObjectId(66af28e6ee95d500a8e073d7)</t>
  </si>
  <si>
    <t>2024-08-04T07:08:22.482Z</t>
  </si>
  <si>
    <t>ObjectId(66af28ecee95d500a8e073e6)</t>
  </si>
  <si>
    <t>It’s completely understandable to feel that way, Sara. Anger can often be a mask for deeper feelings of pain, loss, and frustration. It’s natural to feel envious when you see others moving forward with their lives, especially when you feel stuck in your grief. 
These feelings can lead to questioning your worth and ability to cope, which is a heavy burden to carry. It’s important to recognize that your feelings are valid, and it’s okay to feel angry and frustrated. 
What do you think would help you process this anger? Are there specific ways you’ve found helpful in the past to express or manage these feelings?</t>
  </si>
  <si>
    <t>2024-08-04T07:08:28.791Z</t>
  </si>
  <si>
    <t>ObjectId(66af28eeee95d500a8e073fa)</t>
  </si>
  <si>
    <t>I’m not sure what would help right now. I haven’t really tried to express my anger. I guess I’ve mostly kept it bottled up, which might be why it feels so overwhelming. Maybe talking about it is a start, but I feel confused about how to process it all. I just don’t know what steps to take next. What do you think?</t>
  </si>
  <si>
    <t>2024-08-04T07:08:30.017Z</t>
  </si>
  <si>
    <t>ObjectId(66af28eeee95d500a8e07405)</t>
  </si>
  <si>
    <t>2024-08-04T07:08:30.019Z</t>
  </si>
  <si>
    <t>ObjectId(66af28eeee95d500a8e07411)</t>
  </si>
  <si>
    <t>2024-08-04T07:08:30.686Z</t>
  </si>
  <si>
    <t>ObjectId(66af28f1ee95d500a8e07420)</t>
  </si>
  <si>
    <t>It's a positive step that you're starting to talk about your anger, Sara. Bottling up emotions can often lead to them feeling more overwhelming, so expressing them, even in conversation, can be a helpful first step. 
Processing anger can take time, and it might be beneficial to explore different ways to express it. Some people find journaling, physical activity, or creative outlets like art or music to be helpful. Others might find it useful to talk about their feelings with someone they trust or to engage in mindfulness practices to help ground themselves.
Would you like to explore some of these options together, or is there something else on your mind that you feel would be more helpful to discuss?</t>
  </si>
  <si>
    <t>2024-08-04T07:08:33.464Z</t>
  </si>
  <si>
    <t>ObjectId(66af28f2ee95d500a8e07434)</t>
  </si>
  <si>
    <t>I think exploring some options sounds good. I haven’t really tried journaling or anything like that, and I’m curious if it might help me express my feelings. I also like the idea of finding a physical outlet, but I'm not sure what activity feels right. Can we talk more about journaling first?</t>
  </si>
  <si>
    <t>2024-08-04T07:08:34.667Z</t>
  </si>
  <si>
    <t>ObjectId(66af28f2ee95d500a8e0743f)</t>
  </si>
  <si>
    <t>2024-08-04T07:08:34.671Z</t>
  </si>
  <si>
    <t>ObjectId(66af28f3ee95d500a8e0744b)</t>
  </si>
  <si>
    <t>2024-08-04T07:08:35.330Z</t>
  </si>
  <si>
    <t>ObjectId(66af28f7ee95d500a8e0745a)</t>
  </si>
  <si>
    <t>Journaling can be a powerful tool for processing emotions, Sara. It allows you to express your thoughts and feelings freely without judgment. Here are a few ways you might approach journaling:
1. **Free Writing**: Set a timer for 10-15 minutes and write whatever comes to mind. Don’t worry about grammar or structure; just let your thoughts flow.
2. **Prompted Journaling**: Use specific prompts to guide your writing. For example, you could write about your feelings of anger, what triggers them, or what you wish you could say to your baby.
3. **Gratitude Journaling**: Even in difficult times, finding small things to be grateful for can help shift your perspective. You could write down a few things each day that you appreciate, no matter how small.
4. **Emotional Check-Ins**: Regularly write about how you’re feeling, what’s been challenging, and what you need. This can help you track your emotions over time.
Would any of these approaches resonate with you? Or do you have any specific ideas about what you might want to write about?</t>
  </si>
  <si>
    <t>2024-08-04T07:08:39.769Z</t>
  </si>
  <si>
    <t>ObjectId(66af28f9ee95d500a8e0746e)</t>
  </si>
  <si>
    <t>I think the free writing and emotional check-ins might resonate with me. The idea of just letting my thoughts flow without worrying about structure feels freeing. I’ve been holding a lot inside, and it could help to just get everything out. 
For emotional check-ins, I like the idea of tracking my feelings over time, so I can look back and see how things have changed—or maybe how they haven't. This could help me understand my patterns better. 
Do you think those would be good options to start with?</t>
  </si>
  <si>
    <t>2024-08-04T07:08:41.431Z</t>
  </si>
  <si>
    <t>ObjectId(66af28f9ee95d500a8e07479)</t>
  </si>
  <si>
    <t>2024-08-04T07:08:41.435Z</t>
  </si>
  <si>
    <t>ObjectId(66af28faee95d500a8e07485)</t>
  </si>
  <si>
    <t>2024-08-04T07:08:42.110Z</t>
  </si>
  <si>
    <t>ObjectId(66af28faee95d500a8e07495)</t>
  </si>
  <si>
    <t>2024-08-04T07:08:42.119Z</t>
  </si>
  <si>
    <t>ObjectId(66af28feee95d500a8e074a3)</t>
  </si>
  <si>
    <t>2024-08-04T07:08:46.034Z</t>
  </si>
  <si>
    <t>ObjectId(66af28feee95d500a8e074b1)</t>
  </si>
  <si>
    <t>2024-08-04T07:08:46.048Z</t>
  </si>
  <si>
    <t>ObjectId(66af2900ee95d500a8e074b8)</t>
  </si>
  <si>
    <t>It sounds like those would be great options to start with, Sara. Free writing and emotional check-ins can really help you express and understand your feelings better. 
Now, since you’ve chosen to explore your feelings further, let’s dive into that. Can you further describe the main issue you are experiencing right now?</t>
  </si>
  <si>
    <t>2024-08-04T07:08:48.220Z</t>
  </si>
  <si>
    <t>ObjectId(66af2901ee95d500a8e074ce)</t>
  </si>
  <si>
    <t>Instructions completed: no
The therapist did not ask the patient if they would like to first further explore their problem or to learn a CBT exercise right away, as required by Task 2c.
Last message coherent: yes</t>
  </si>
  <si>
    <t>2024-08-04T07:08:49.936Z</t>
  </si>
  <si>
    <t>ObjectId(66af2903ee95d500a8e074db)</t>
  </si>
  <si>
    <t>Right now, the main issue I'm experiencing is this overwhelming sadness and the accompanying anger that feels all-consuming. I feel stuck, unable to see a way forward, and I'm struggling to find joy in anything. The guilt keeps creeping in, especially when I think about my pregnancy and the loss of my baby girl. I’ve also been feeling increasingly isolated, avoiding friends and situations that remind me of her. It’s just this constant battle of wanting to be okay again but feeling weighed down by everything. I really just want to find some peace and hope.</t>
  </si>
  <si>
    <t>2024-08-04T07:08:51.570Z</t>
  </si>
  <si>
    <t>ObjectId(66af2903ee95d500a8e074e6)</t>
  </si>
  <si>
    <t>2024-08-04T07:08:51.573Z</t>
  </si>
  <si>
    <t>ObjectId(66af2905ee95d500a8e074f2)</t>
  </si>
  <si>
    <t>2024-08-04T07:08:53.216Z</t>
  </si>
  <si>
    <t>ObjectId(66af2906ee95d500a8e07501)</t>
  </si>
  <si>
    <t>Thank you for sharing that, Sara. It sounds like you’re experiencing a heavy mix of sadness, anger, and guilt, which is understandably overwhelming. You feel stuck and isolated, battling the desire to find peace and hope while being weighed down by your emotions.
How does this issue affect your daily life?</t>
  </si>
  <si>
    <t>2024-08-04T07:08:54.738Z</t>
  </si>
  <si>
    <t>ObjectId(66af2909ee95d500a8e07515)</t>
  </si>
  <si>
    <t>This heaviness affects almost every aspect of my daily life. I struggle to get out of bed in the morning and often feel exhausted throughout the day, even if I haven’t done much. My work as a nurse used to give me purpose, but now it's hard to focus, and I find it difficult to connect with patients or coworkers. 
I also don't enjoy the activities I used to love, like reading or cooking, which just adds to my frustration. I feel socially withdrawn, avoiding friends and events because I can't face seeing people who are expecting or who have babies. It's like I'm in this cycle of sadness that I can't seem to break, and it leaves me feeling more and more isolated.</t>
  </si>
  <si>
    <t>2024-08-04T07:08:57.020Z</t>
  </si>
  <si>
    <t>ObjectId(66af2909ee95d500a8e07520)</t>
  </si>
  <si>
    <t>2024-08-04T07:08:57.021Z</t>
  </si>
  <si>
    <t>ObjectId(66af2909ee95d500a8e0752c)</t>
  </si>
  <si>
    <t>2024-08-04T07:08:57.825Z</t>
  </si>
  <si>
    <t>ObjectId(66af290bee95d500a8e0753b)</t>
  </si>
  <si>
    <t>It sounds like this heaviness is deeply impacting your daily life, Sara. You’re struggling to find motivation, feeling exhausted, and unable to connect with your work or the activities you once enjoyed. The isolation you’re experiencing, especially in avoiding friends and events, is understandable given the circumstances, but it’s also contributing to the cycle of sadness you’re feeling.
Are there any specific triggers that worsen this issue for you?</t>
  </si>
  <si>
    <t>2024-08-04T07:08:59.460Z</t>
  </si>
  <si>
    <t>ObjectId(66af290dee95d500a8e0754f)</t>
  </si>
  <si>
    <t>Yes, there are several triggers that make things worse for me. Seeing pregnant women or friends with babies is definitely a big one; it instantly brings back the pain of my loss and feelings of anger and guilt. Certain places, like baby stores or parks where I used to see families, also hit hard. 
Social media can be tough as well—scrolling through posts of friends sharing their pregnancy and baby milestones can feel like a punch to the gut. 
Even conversations about family or children can lead to a flood of emotions for me. It’s like I can’t escape reminders of what I lost, and it just amplifies everything I’m feeling.</t>
  </si>
  <si>
    <t>2024-08-04T07:09:01.598Z</t>
  </si>
  <si>
    <t>ObjectId(66af290dee95d500a8e0755a)</t>
  </si>
  <si>
    <t>2024-08-04T07:09:01.601Z</t>
  </si>
  <si>
    <t>ObjectId(66af290eee95d500a8e07566)</t>
  </si>
  <si>
    <t>2024-08-04T07:09:02.324Z</t>
  </si>
  <si>
    <t>ObjectId(66af2910ee95d500a8e07575)</t>
  </si>
  <si>
    <t>Thank you for sharing those triggers, Sara. It’s clear that certain situations, places, and even social media can intensify your feelings of sadness, anger, and guilt. The reminders of your loss are understandably painful, and it makes sense that you would want to avoid those triggers to protect yourself from further hurt.
What have you tried so far to address this issue?</t>
  </si>
  <si>
    <t>2024-08-04T07:09:04.393Z</t>
  </si>
  <si>
    <t>ObjectId(66af2912ee95d500a8e07589)</t>
  </si>
  <si>
    <t>I've tried to keep myself distracted by binge-watching shows or reading, but even those activities don't bring me the joy they used to. I've also tried to talk to my husband about how I'm feeling, but I often find it difficult to open up completely. I worry that sharing too much will upset him further, and I don’t want to add to his grief. 
I've also considered reaching out to friends, but I find myself avoiding those conversations because I feel like they won't understand what I'm going through. Overall, it feels like I’m just trying to cope on my own, but it’s not really working for me.</t>
  </si>
  <si>
    <t>2024-08-04T07:09:06.684Z</t>
  </si>
  <si>
    <t>ObjectId(66af2912ee95d500a8e07594)</t>
  </si>
  <si>
    <t>2024-08-04T07:09:06.687Z</t>
  </si>
  <si>
    <t>ObjectId(66af2913ee95d500a8e075a0)</t>
  </si>
  <si>
    <t>2024-08-04T07:09:07.495Z</t>
  </si>
  <si>
    <t>ObjectId(66af2915ee95d500a8e075af)</t>
  </si>
  <si>
    <t>It sounds like you've been trying to cope in various ways, but it’s been challenging for you. Keeping yourself distracted with shows or reading hasn’t brought you the joy you hoped for, and while you’ve attempted to talk to your husband, you’re concerned about adding to his grief. It’s understandable to feel hesitant about reaching out to friends, especially when you worry they may not fully understand what you’re going through.
Overall, it seems like you’re feeling quite isolated in your grief, and that’s understandably difficult. 
What emotions do you feel when this issue arises?</t>
  </si>
  <si>
    <t>2024-08-04T07:09:09.596Z</t>
  </si>
  <si>
    <t>ObjectId(66af2917ee95d500a8e075c3)</t>
  </si>
  <si>
    <t>When these feelings arise, I often feel a mix of sadness, frustration, and hopelessness. The sadness washes over me, bringing tears, especially when I think about my baby and what could have been. Frustration follows because I want to feel better, but nothing seems to help, and I'm left feeling stuck.
There's also a sense of hopelessness creeping in when I think about the future—it feels uncertain, and I don’t know how to envision moving forward. These emotions can be really overwhelming at times, making it hard for me to find any sort of peace. I end up feeling trapped in this cycle of grief that I can’t seem to escape.</t>
  </si>
  <si>
    <t>2024-08-04T07:09:11.532Z</t>
  </si>
  <si>
    <t>ObjectId(66af2917ee95d500a8e075ce)</t>
  </si>
  <si>
    <t>2024-08-04T07:09:11.534Z</t>
  </si>
  <si>
    <t>ObjectId(66af2918ee95d500a8e075da)</t>
  </si>
  <si>
    <t>2024-08-04T07:09:12.341Z</t>
  </si>
  <si>
    <t>ObjectId(66af291bee95d500a8e075e9)</t>
  </si>
  <si>
    <t>Thank you for sharing that, Sara. It sounds like you’re experiencing a profound mix of sadness, frustration, and hopelessness. The sadness comes from the loss of your baby and the dreams you had, while frustration arises from wanting to feel better but feeling stuck. The creeping sense of hopelessness about the future adds to the weight of your grief, making it feel like a cycle you can’t escape.
To summarize, you’re dealing with overwhelming emotions that affect your daily life, and you feel isolated in your grief. You’ve tried to cope through distractions and conversations, but it hasn’t been effective, leaving you feeling trapped.
Did I capture your feelings and experiences correctly?</t>
  </si>
  <si>
    <t>2024-08-04T07:09:15.630Z</t>
  </si>
  <si>
    <t>ObjectId(66af291cee95d500a8e075fd)</t>
  </si>
  <si>
    <t>Yes, you captured it perfectly, Dr. Smith. It feels good to have someone understand the complexity of what I’m experiencing. Just being able to express it and have it validated means a lot to me. I really hope we can find a way to work through this together.</t>
  </si>
  <si>
    <t>2024-08-04T07:09:16.745Z</t>
  </si>
  <si>
    <t>ObjectId(66af291cee95d500a8e07608)</t>
  </si>
  <si>
    <t>2024-08-04T07:09:16.751Z</t>
  </si>
  <si>
    <t>ObjectId(66af291dee95d500a8e07614)</t>
  </si>
  <si>
    <t>2024-08-04T07:09:17.473Z</t>
  </si>
  <si>
    <t>ObjectId(66af291dee95d500a8e07624)</t>
  </si>
  <si>
    <t>2024-08-04T07:09:17.483Z</t>
  </si>
  <si>
    <t>ObjectId(66af2921ee95d500a8e07632)</t>
  </si>
  <si>
    <t>2024-08-04T07:09:21.365Z</t>
  </si>
  <si>
    <t>ObjectId(66af2921ee95d500a8e07640)</t>
  </si>
  <si>
    <t>2024-08-04T07:09:21.370Z</t>
  </si>
  <si>
    <t>ObjectId(66af2926ee95d500a8e07647)</t>
  </si>
  <si>
    <t>I'm glad to hear that, Sara. It’s important to feel understood, especially when navigating such complex emotions. 
To help you work through this, I’d like to suggest a Cognitive Behavioral Therapy (CBT) exercise that could be beneficial. Based on what we've discussed, I think one of the following options might be helpful:
1. **Thought Record**: This exercise helps challenge and reframe negative thoughts that contribute to your feelings of sadness and hopelessness.
2. **Behavioral Activation**: This involves scheduling activities that you find pleasurable or meaningful, which can help combat feelings of isolation and disconnection.
3. **Relaxation Techniques**: This exercise focuses on reducing stress and anxiety through various relaxation methods.
Which of these exercises resonates with you the most?</t>
  </si>
  <si>
    <t>2024-08-04T07:09:26.348Z</t>
  </si>
  <si>
    <t>ObjectId(66af2927ee95d500a8e0765d)</t>
  </si>
  <si>
    <t>2024-08-04T07:09:27.609Z</t>
  </si>
  <si>
    <t>ObjectId(66af2929ee95d500a8e0766a)</t>
  </si>
  <si>
    <t>I think the Behavioral Activation exercise could be really beneficial for me. I feel like I need a nudge to engage in activities that I used to enjoy or that might help me feel connected again. It’s like I know I need to do something to break this cycle, but I don't know where to start. How would we go about that?</t>
  </si>
  <si>
    <t>2024-08-04T07:09:29.076Z</t>
  </si>
  <si>
    <t>ObjectId(66af2929ee95d500a8e07675)</t>
  </si>
  <si>
    <t>2024-08-04T07:09:29.081Z</t>
  </si>
  <si>
    <t>ObjectId(66af2929ee95d500a8e07681)</t>
  </si>
  <si>
    <t>2024-08-04T07:09:29.870Z</t>
  </si>
  <si>
    <t>ObjectId(66af2929ee95d500a8e07691)</t>
  </si>
  <si>
    <t>2024-08-04T07:09:29.886Z</t>
  </si>
  <si>
    <t>ObjectId(66af292cee95d500a8e0769f)</t>
  </si>
  <si>
    <t>(THINKING: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t>
  </si>
  <si>
    <t>2024-08-04T07:09:32.942Z</t>
  </si>
  <si>
    <t>ObjectId(66af292cee95d500a8e076ad)</t>
  </si>
  <si>
    <t>2024-08-04T07:09:32.958Z</t>
  </si>
  <si>
    <t>ObjectId(66af2930ee95d500a8e076b4)</t>
  </si>
  <si>
    <t>Great choice, Sara! The Behavioral Activation exercise can be a helpful way to re-engage with activities that bring you joy and connection. Here’s how we can go about it:
1. **Identify Activities**: Think about activities that you used to enjoy or that you find meaningful. These could be hobbies, social activities, or even simple pleasures like going for a walk or listening to music.
2. **Schedule Activities**: Once you have a list, we’ll work on scheduling these activities into your daily routine. Start with small, manageable tasks.
3. **Gradually Increase**: As you start to engage in these activities, we’ll aim to gradually increase the frequency and duration of them.
4. **Monitor Your Mood**: Before and after each activity, take note of your mood and motivation. This will help you see how these activities impact your feelings.
5. **Reflect**: Finally, we’ll reflect on the overall impact of these activities on your well-being.
Do you understand the steps involved in this exercise, or do you have any questions about it?</t>
  </si>
  <si>
    <t>2024-08-04T07:09:36.208Z</t>
  </si>
  <si>
    <t>ObjectId(66af2931ee95d500a8e076ca)</t>
  </si>
  <si>
    <t>2024-08-04T07:09:37.099Z</t>
  </si>
  <si>
    <t>ObjectId(66af2932ee95d500a8e076d7)</t>
  </si>
  <si>
    <t>I understand the steps, and it sounds like a solid plan. I appreciate having a structure to follow, especially since I feel so overwhelmed right now. I think identifying activities is a good first step. Can we start with that? Maybe I can brainstorm a list of things I used to enjoy or that might help me feel better?</t>
  </si>
  <si>
    <t>2024-08-04T07:09:38.970Z</t>
  </si>
  <si>
    <t>ObjectId(66af2932ee95d500a8e076e2)</t>
  </si>
  <si>
    <t>2024-08-04T07:09:38.975Z</t>
  </si>
  <si>
    <t>ObjectId(66af2933ee95d500a8e076ee)</t>
  </si>
  <si>
    <t>2024-08-04T07:09:39.801Z</t>
  </si>
  <si>
    <t>ObjectId(66af2933ee95d500a8e076fe)</t>
  </si>
  <si>
    <t>2024-08-04T07:09:39.814Z</t>
  </si>
  <si>
    <t>ObjectId(66af2935ee95d500a8e0770c)</t>
  </si>
  <si>
    <t>2024-08-04T07:09:41.846Z</t>
  </si>
  <si>
    <t>ObjectId(66af2935ee95d500a8e0771a)</t>
  </si>
  <si>
    <t>2024-08-04T07:09:41.853Z</t>
  </si>
  <si>
    <t>ObjectId(66af2937ee95d500a8e07721)</t>
  </si>
  <si>
    <t>That sounds like a great plan, Sara! Let’s start by brainstorming a list of activities that you used to enjoy or that you think might help you feel better. Take your time to think about things that brought you joy or a sense of fulfillment in the past. 
What are some activities that come to mind?</t>
  </si>
  <si>
    <t>2024-08-04T07:09:43.287Z</t>
  </si>
  <si>
    <t>ObjectId(66af2938ee95d500a8e07737)</t>
  </si>
  <si>
    <t>Instructions completed: no
The therapist has not yet conducted the Behavioral Activation exercise with the patient, which includes guiding them through each step and waiting for their responses.
Last message coherent: yes</t>
  </si>
  <si>
    <t>2024-08-04T07:09:44.203Z</t>
  </si>
  <si>
    <t>ObjectId(66af293aee95d500a8e07744)</t>
  </si>
  <si>
    <t>Here are a few activities that come to mind:
1. **Reading fiction**: I used to love getting lost in a good book. It felt like an escape.
2. **Cooking**: I enjoyed trying out new recipes and cooking meals for my husband.
3. **Walking in the park**: It always helped clear my mind, especially when the weather was nice.
4. **Yoga or gentle exercise**: I found it relaxing and enjoyed how it made me feel.
5. **Art and painting**: I used to enjoy expressing my creativity through art.
6. **Watching movies**: I liked discovering new films and getting lost in different stories.
7. **Gardening**: I found it peaceful to be outside, tending to plants.
8. **Listening to music**: Music has always been a source of comfort for me.
These are just some ideas that I think could help me reconnect with myself.</t>
  </si>
  <si>
    <t>2024-08-04T07:09:46.705Z</t>
  </si>
  <si>
    <t>ObjectId(66af293aee95d500a8e0774f)</t>
  </si>
  <si>
    <t>2024-08-04T07:09:46.708Z</t>
  </si>
  <si>
    <t>ObjectId(66af293bee95d500a8e0775b)</t>
  </si>
  <si>
    <t>2024-08-04T07:09:47.544Z</t>
  </si>
  <si>
    <t>ObjectId(66af293eee95d500a8e0776a)</t>
  </si>
  <si>
    <t>Those are wonderful activities, Sara! Each of them has the potential to help you reconnect with yourself and bring some joy back into your life. Here’s a quick summary of what we’ve discussed today:
- We explored the overwhelming sadness, anger, and guilt you’re experiencing after your loss.
- We identified triggers that worsen these feelings and discussed how they affect your daily life.
- We talked about the importance of expressing your emotions and how you’ve been coping.
- We introduced the Behavioral Activation exercise, which involves identifying enjoyable activities, scheduling them, and monitoring your mood.
- You brainstormed a list of activities that you used to enjoy, such as reading, cooking, walking in the park, yoga, art, watching movies, gardening, and listening to music.
As we wrap up, do you have any more questions or is there anything else you would like to discuss?</t>
  </si>
  <si>
    <t>2024-08-04T07:09:50.759Z</t>
  </si>
  <si>
    <t>ObjectId(66af2940ee95d500a8e0777e)</t>
  </si>
  <si>
    <t>Thank you for summarizing everything, Dr. Smith. It feels helpful to have a clear outline of what we've talked about today. I don't have any specific questions right now, but I do feel more hopeful about finding a way to cope with my grief. I appreciate your support and guidance through this process. I look forward to trying out some of these activities and sharing my experiences next time we talk.</t>
  </si>
  <si>
    <t>2024-08-04T07:09:52.802Z</t>
  </si>
  <si>
    <t>ObjectId(66af2940ee95d500a8e07789)</t>
  </si>
  <si>
    <t>2024-08-04T07:09:52.806Z</t>
  </si>
  <si>
    <t>ObjectId(66af2941ee95d500a8e07795)</t>
  </si>
  <si>
    <t>2024-08-04T07:09:53.960Z</t>
  </si>
  <si>
    <t>ObjectId(66af2941ee95d500a8e077a5)</t>
  </si>
  <si>
    <t>2024-08-04T07:09:53.981Z</t>
  </si>
  <si>
    <t>ObjectId(66af2943ee95d500a8e077ad)</t>
  </si>
  <si>
    <t>I'm glad to hear that you feel more hopeful, Sara. It's a positive step forward, and I'm here to support you as you explore these activities and work through your grief. 
If you ever have questions or need further support, please don't hesitate to reach out. I wish you well as you begin this journey, and I look forward to hearing about your experiences next time we talk. 
Take care, and goodbye for now!</t>
  </si>
  <si>
    <t>2024-08-04T07:09:55.771Z</t>
  </si>
  <si>
    <t>ObjectId(66af2944ee95d500a8e077c3)</t>
  </si>
  <si>
    <t>2024-08-04T07:09:56.597Z</t>
  </si>
  <si>
    <t>ObjectId(66af2944ee95d500a8e077e9)</t>
  </si>
  <si>
    <t>2024-08-04T07:09:56.620Z</t>
  </si>
  <si>
    <t>ObjectId(66af2944ee95d500a8e077f2)</t>
  </si>
  <si>
    <t>2024-08-04T07:09:56.623Z</t>
  </si>
  <si>
    <t>ObjectId(66af2945ee95d500a8e077fe)</t>
  </si>
  <si>
    <t>2024-08-04T07:09:57.154Z</t>
  </si>
  <si>
    <t>ObjectId(66af2945ee95d500a8e0780d)</t>
  </si>
  <si>
    <t>2024-08-04T07:09:57.948Z</t>
  </si>
  <si>
    <t>ObjectId(66af2946ee95d500a8e07821)</t>
  </si>
  <si>
    <t>Hi, Dr. Smith. I'm feeling pretty low, to be honest. It's been tough since everything happened, and I just can't seem to shake this sadness. I feel like I should be over it by now, but I'm not.</t>
  </si>
  <si>
    <t>2024-08-04T07:09:58.842Z</t>
  </si>
  <si>
    <t>ObjectId(66af2946ee95d500a8e0782c)</t>
  </si>
  <si>
    <t>2024-08-04T07:09:58.847Z</t>
  </si>
  <si>
    <t>ObjectId(66af2947ee95d500a8e07838)</t>
  </si>
  <si>
    <t>2024-08-04T07:09:59.359Z</t>
  </si>
  <si>
    <t>ObjectId(66af2948ee95d500a8e07847)</t>
  </si>
  <si>
    <t>2024-08-04T07:10:00.088Z</t>
  </si>
  <si>
    <t>ObjectId(66af2948ee95d500a8e0785b)</t>
  </si>
  <si>
    <t>You can call me Sara. That's my name.</t>
  </si>
  <si>
    <t>2024-08-04T07:10:00.683Z</t>
  </si>
  <si>
    <t>ObjectId(66af2948ee95d500a8e07866)</t>
  </si>
  <si>
    <t>2024-08-04T07:10:00.685Z</t>
  </si>
  <si>
    <t>ObjectId(66af2949ee95d500a8e07872)</t>
  </si>
  <si>
    <t>2024-08-04T07:10:01.317Z</t>
  </si>
  <si>
    <t>ObjectId(66af294aee95d500a8e07881)</t>
  </si>
  <si>
    <t>Thank you, Sara. It's nice to meet you! Do you have any questions about the service or about me that you'd like to ask?</t>
  </si>
  <si>
    <t>2024-08-04T07:10:02.147Z</t>
  </si>
  <si>
    <t>ObjectId(66af294bee95d500a8e07895)</t>
  </si>
  <si>
    <t>Not really, I just want to focus on how I'm feeling and work through this sadness. I guess I'm just trying to understand why it's so hard for me to move on.</t>
  </si>
  <si>
    <t>2024-08-04T07:10:03.862Z</t>
  </si>
  <si>
    <t>ObjectId(66af294bee95d500a8e078a0)</t>
  </si>
  <si>
    <t>2024-08-04T07:10:03.869Z</t>
  </si>
  <si>
    <t>ObjectId(66af294cee95d500a8e078ac)</t>
  </si>
  <si>
    <t>2024-08-04T07:10:04.320Z</t>
  </si>
  <si>
    <t>ObjectId(66af294cee95d500a8e078bc)</t>
  </si>
  <si>
    <t>2024-08-04T07:10:04.329Z</t>
  </si>
  <si>
    <t>ObjectId(66af294eee95d500a8e078ca)</t>
  </si>
  <si>
    <t>2024-08-04T07:10:06.067Z</t>
  </si>
  <si>
    <t>ObjectId(66af294eee95d500a8e078d8)</t>
  </si>
  <si>
    <t>2024-08-04T07:10:06.074Z</t>
  </si>
  <si>
    <t>ObjectId(66af294fee95d500a8e078df)</t>
  </si>
  <si>
    <t>I'm glad to hear that you're ready to focus on your feelings, Sara. So, how are you doing today?</t>
  </si>
  <si>
    <t>2024-08-04T07:10:07.647Z</t>
  </si>
  <si>
    <t>ObjectId(66af2950ee95d500a8e078f5)</t>
  </si>
  <si>
    <t>Instructions completed: no
Last message coherent: no
&lt;The therapist repeated the question about how the patient is doing today, which was already answered by the patient.&gt;</t>
  </si>
  <si>
    <t>2024-08-04T07:10:08.572Z</t>
  </si>
  <si>
    <t>ObjectId(66af2951ee95d500a8e07902)</t>
  </si>
  <si>
    <t>Today feels a bit heavy, to be honest. I woke up feeling sad and it’s hard to shake off that feeling. I try to distract myself, but even the things I used to enjoy don’t seem to help anymore. It’s just hard to get through the day.</t>
  </si>
  <si>
    <t>2024-08-04T07:10:09.842Z</t>
  </si>
  <si>
    <t>ObjectId(66af2951ee95d500a8e0790d)</t>
  </si>
  <si>
    <t>2024-08-04T07:10:09.847Z</t>
  </si>
  <si>
    <t>ObjectId(66af2952ee95d500a8e07919)</t>
  </si>
  <si>
    <t>2024-08-04T07:10:10.517Z</t>
  </si>
  <si>
    <t>ObjectId(66af2953ee95d500a8e07928)</t>
  </si>
  <si>
    <t>I'm really sorry to hear that you're feeling this way, Sara. It sounds like you're going through a tough time, and it's understandable to feel heavy when things you used to enjoy no longer bring you joy. Can you tell me more about what you think might be contributing to this sadness?</t>
  </si>
  <si>
    <t>2024-08-04T07:10:11.651Z</t>
  </si>
  <si>
    <t>ObjectId(66af2954ee95d500a8e0793c)</t>
  </si>
  <si>
    <t>I think a lot of it comes from the loss of my baby girl. I can't stop thinking about what could have been, and I feel this deep sadness every time I remember her. I also keep feeling guilty, like I did something wrong or waited too long to have a baby, and that’s weighing on me too. It’s like there’s this constant reminder of my loss everywhere, and it’s really hard to cope with.</t>
  </si>
  <si>
    <t>2024-08-04T07:10:12.940Z</t>
  </si>
  <si>
    <t>ObjectId(66af2954ee95d500a8e07947)</t>
  </si>
  <si>
    <t>2024-08-04T07:10:12.948Z</t>
  </si>
  <si>
    <t>ObjectId(66af2955ee95d500a8e07953)</t>
  </si>
  <si>
    <t>2024-08-04T07:10:13.609Z</t>
  </si>
  <si>
    <t>ObjectId(66af2957ee95d500a8e07962)</t>
  </si>
  <si>
    <t>I'm so sorry for your loss, Sara. It's completely understandable to feel a deep sadness and guilt after such a significant loss. Those feelings can be incredibly heavy to carry, and it's important to acknowledge them. It sounds like you're dealing with a lot of pain and reminders that make it difficult to cope. 
Would you like to further explore your feelings about this loss, or would you prefer to learn a CBT exercise to help manage your emotions right away?</t>
  </si>
  <si>
    <t>2024-08-04T07:10:15.124Z</t>
  </si>
  <si>
    <t>ObjectId(66af2959ee95d500a8e07976)</t>
  </si>
  <si>
    <t>I think I would like to explore my feelings a bit more. I feel like I need to understand why I’m feeling this way before moving on to any exercises.</t>
  </si>
  <si>
    <t>2024-08-04T07:10:17.488Z</t>
  </si>
  <si>
    <t>ObjectId(66af2959ee95d500a8e07981)</t>
  </si>
  <si>
    <t>2024-08-04T07:10:17.498Z</t>
  </si>
  <si>
    <t>ObjectId(66af295aee95d500a8e0798d)</t>
  </si>
  <si>
    <t>2024-08-04T07:10:18.171Z</t>
  </si>
  <si>
    <t>ObjectId(66af295bee95d500a8e0799c)</t>
  </si>
  <si>
    <t>That makes a lot of sense, Sara. Understanding your feelings can be an important step in the healing process. Can you share more about the specific thoughts or memories that come to mind when you think about your baby girl? What do you feel in those moments?</t>
  </si>
  <si>
    <t>2024-08-04T07:10:19.439Z</t>
  </si>
  <si>
    <t>ObjectId(66af295cee95d500a8e079b0)</t>
  </si>
  <si>
    <t>When I think about her, I feel this overwhelming sense of loss and emptiness. I picture what it would have been like to hold her, to see her grow, and that thought brings so much sadness. I also feel a lot of guilt, wondering if I somehow failed her or if I could have done something differently. It’s like a mix of longing and grief, and it’s so hard to carry that every day.</t>
  </si>
  <si>
    <t>2024-08-04T07:10:20.860Z</t>
  </si>
  <si>
    <t>ObjectId(66af295cee95d500a8e079bb)</t>
  </si>
  <si>
    <t>2024-08-04T07:10:20.865Z</t>
  </si>
  <si>
    <t>ObjectId(66af295dee95d500a8e079c7)</t>
  </si>
  <si>
    <t>2024-08-04T07:10:21.573Z</t>
  </si>
  <si>
    <t>ObjectId(66af295fee95d500a8e079d6)</t>
  </si>
  <si>
    <t>I'm truly sorry to hear that you're feeling this way, Sara. The mix of longing, grief, and guilt can be incredibly heavy to bear, especially when you think about the future you envisioned with your baby girl. It's important to allow yourself to feel these emotions and to recognize that they are a natural part of the grieving process.
As we continue to explore your feelings, what do you think would help you cope with this overwhelming sadness? Are there specific moments or thoughts that seem to trigger these feelings more than others?</t>
  </si>
  <si>
    <t>2024-08-04T07:10:23.253Z</t>
  </si>
  <si>
    <t>ObjectId(66af2960ee95d500a8e079ea)</t>
  </si>
  <si>
    <t>I think moments when I see other pregnant women or families with babies are especially triggering for me. It makes me feel really angry and sad at the same time. I end up avoiding those situations because it’s too painful. Also, sometimes I find myself thinking about what she would have looked like or what kind of baby she would have been, and that just makes me feel worse. I wish I could find a way to cope better during those times.</t>
  </si>
  <si>
    <t>2024-08-04T07:10:24.906Z</t>
  </si>
  <si>
    <t>ObjectId(66af2960ee95d500a8e079f5)</t>
  </si>
  <si>
    <t>2024-08-04T07:10:24.909Z</t>
  </si>
  <si>
    <t>ObjectId(66af2965ee95d500a8e07a01)</t>
  </si>
  <si>
    <t>2024-08-04T07:10:29.499Z</t>
  </si>
  <si>
    <t>ObjectId(66af2967ee95d500a8e07a10)</t>
  </si>
  <si>
    <t>It's completely understandable that seeing other pregnant women or families with babies would be triggering for you, Sara. Those moments can bring up a lot of painful emotions and memories. It's okay to avoid those situations if they feel too overwhelming right now. 
Finding ways to cope during those times is important. Have you tried any strategies or techniques to help manage those feelings when they arise? If not, we can explore some options together.</t>
  </si>
  <si>
    <t>2024-08-04T07:10:31.199Z</t>
  </si>
  <si>
    <t>ObjectId(66af2968ee95d500a8e07a24)</t>
  </si>
  <si>
    <t>I haven't really tried any specific strategies. I tend to just avoid the situations altogether, but I know that’s not a long-term solution. I’m open to exploring some options that might help me better manage those feelings when they come up.</t>
  </si>
  <si>
    <t>2024-08-04T07:10:32.553Z</t>
  </si>
  <si>
    <t>ObjectId(66af2968ee95d500a8e07a2f)</t>
  </si>
  <si>
    <t>2024-08-04T07:10:32.556Z</t>
  </si>
  <si>
    <t>ObjectId(66af2969ee95d500a8e07a3b)</t>
  </si>
  <si>
    <t>2024-08-04T07:10:33.256Z</t>
  </si>
  <si>
    <t>ObjectId(66af296aee95d500a8e07a4a)</t>
  </si>
  <si>
    <t>It's great to hear that you're open to exploring some options, Sara. There are several strategies that can help you manage those feelings when they arise. For instance, some people find grounding techniques helpful, which can help bring you back to the present moment when you're feeling overwhelmed. 
Would you like to explore some specific coping strategies now, or would you prefer to continue discussing your feelings a bit more before we move on to that?</t>
  </si>
  <si>
    <t>2024-08-04T07:10:34.751Z</t>
  </si>
  <si>
    <t>ObjectId(66af296bee95d500a8e07a5e)</t>
  </si>
  <si>
    <t xml:space="preserve">I think I’d like to continue discussing my feelings a bit more before jumping into the coping strategies. I feel like I still have more to unpack regarding my grief and guilt, and I want to make sure I address that first. </t>
  </si>
  <si>
    <t>2024-08-04T07:10:35.693Z</t>
  </si>
  <si>
    <t>ObjectId(66af296bee95d500a8e07a69)</t>
  </si>
  <si>
    <t>2024-08-04T07:10:35.697Z</t>
  </si>
  <si>
    <t>ObjectId(66af296cee95d500a8e07a75)</t>
  </si>
  <si>
    <t>2024-08-04T07:10:36.420Z</t>
  </si>
  <si>
    <t>ObjectId(66af296dee95d500a8e07a84)</t>
  </si>
  <si>
    <t>That sounds completely reasonable, Sara. It's important to take the time you need to unpack those feelings of grief and guilt. 
Can you share more about the guilt you're feeling? What specific thoughts or beliefs do you have that contribute to that guilt? Understanding these feelings can be a crucial step in processing your grief.</t>
  </si>
  <si>
    <t>2024-08-04T07:10:37.900Z</t>
  </si>
  <si>
    <t>ObjectId(66af296fee95d500a8e07a98)</t>
  </si>
  <si>
    <t>I often think about how I waited until I was 35 to try to conceive, and I can't help but feel like I failed my baby somehow by not starting earlier or being more proactive. I also feel guilty because I keep thinking that maybe there was something I could have done during the pregnancy to prevent the stillbirth, even though I know deep down that it wasn't my fault. It’s just hard to shake off that sense of responsibility, like I let her down or disappointed my husband, too. Those thoughts just keep replaying in my mind, and it makes everything feel heavier.</t>
  </si>
  <si>
    <t>2024-08-04T07:10:39.593Z</t>
  </si>
  <si>
    <t>ObjectId(66af296fee95d500a8e07aa3)</t>
  </si>
  <si>
    <t>2024-08-04T07:10:39.596Z</t>
  </si>
  <si>
    <t>ObjectId(66af2970ee95d500a8e07aaf)</t>
  </si>
  <si>
    <t>2024-08-04T07:10:40.198Z</t>
  </si>
  <si>
    <t>ObjectId(66af2972ee95d500a8e07abe)</t>
  </si>
  <si>
    <t>I'm really sorry to hear that you're feeling this way, Sara. It's completely understandable to have those thoughts, especially after such a profound loss. The feelings of guilt and responsibility can be incredibly heavy, and it's important to recognize that many parents experience similar feelings after a loss, even when they know, logically, that it wasn't their fault.
It sounds like you're carrying a lot of weight on your shoulders, and it's okay to acknowledge that. Have you had a chance to talk about these feelings with anyone else, like a friend or family member? Sometimes sharing these thoughts can help lighten the load a bit.</t>
  </si>
  <si>
    <t>2024-08-04T07:10:42.060Z</t>
  </si>
  <si>
    <t>ObjectId(66af2973ee95d500a8e07ad2)</t>
  </si>
  <si>
    <t>I haven’t really talked to anyone about it, to be honest. I feel like I don’t want to burden my husband with my feelings, and I worry that friends might not understand what I’m going through. So, I’ve kept a lot of it to myself, which probably makes things feel heavier. I know I should reach out, but it just feels too hard right now.</t>
  </si>
  <si>
    <t>2024-08-04T07:10:43.286Z</t>
  </si>
  <si>
    <t>ObjectId(66af2973ee95d500a8e07add)</t>
  </si>
  <si>
    <t>2024-08-04T07:10:43.289Z</t>
  </si>
  <si>
    <t>ObjectId(66af2974ee95d500a8e07ae9)</t>
  </si>
  <si>
    <t>2024-08-04T07:10:44.003Z</t>
  </si>
  <si>
    <t>ObjectId(66af2976ee95d500a8e07af8)</t>
  </si>
  <si>
    <t>It's completely understandable to feel that way, Sara. You’re going through such a profound loss, and it can be difficult to open up about those feelings, especially when you're worried about burdening others. It’s important to remember that sharing your feelings can often help lighten the load, and those who care about you may want to support you through this.
If you feel comfortable, we can explore some ways to help you express these feelings, whether it's through writing, art, or even finding a support group where others have experienced similar losses. Would you like to discuss some options for that, or is there something else on your mind that you’d like to explore?</t>
  </si>
  <si>
    <t>2024-08-04T07:10:46.188Z</t>
  </si>
  <si>
    <t>ObjectId(66af2977ee95d500a8e07b0c)</t>
  </si>
  <si>
    <t>I’d be open to discussing some options for expressing my feelings. I think writing could be a good outlet for me, but I’m not really sure how to start. I’m also curious about the idea of a support group, but I worry about opening up to strangers.</t>
  </si>
  <si>
    <t>2024-08-04T07:10:47.283Z</t>
  </si>
  <si>
    <t>ObjectId(66af2977ee95d500a8e07b17)</t>
  </si>
  <si>
    <t>2024-08-04T07:10:47.290Z</t>
  </si>
  <si>
    <t>ObjectId(66af2978ee95d500a8e07b23)</t>
  </si>
  <si>
    <t>2024-08-04T07:10:48.097Z</t>
  </si>
  <si>
    <t>ObjectId(66af297aee95d500a8e07b32)</t>
  </si>
  <si>
    <t>Writing can be a powerful outlet for processing your feelings, Sara. It allows you to express your thoughts and emotions in a safe space. You might start by journaling about your day-to-day feelings, writing letters to your baby girl, or even creating poetry that reflects your grief. There’s no right or wrong way to do it; just let your thoughts flow onto the page.
As for support groups, it's completely normal to feel apprehensive about opening up to strangers. However, many people find that sharing their experiences with others who have gone through similar losses can be incredibly validating and healing. You could start by attending a few sessions as an observer, just to see how it feels before sharing your own story.
Would you like to explore some specific writing prompts to help you get started, or do you want to discuss more about support groups?</t>
  </si>
  <si>
    <t>2024-08-04T07:10:50.393Z</t>
  </si>
  <si>
    <t>ObjectId(66af297bee95d500a8e07b46)</t>
  </si>
  <si>
    <t>I think I'd like to explore some writing prompts. That seems like a good way to begin expressing my feelings without the pressure of sharing right away. I’d appreciate any guidance you can give on that!</t>
  </si>
  <si>
    <t>2024-08-04T07:10:51.680Z</t>
  </si>
  <si>
    <t>ObjectId(66af297bee95d500a8e07b51)</t>
  </si>
  <si>
    <t>2024-08-04T07:10:51.683Z</t>
  </si>
  <si>
    <t>ObjectId(66af297cee95d500a8e07b5d)</t>
  </si>
  <si>
    <t>2024-08-04T07:10:52.505Z</t>
  </si>
  <si>
    <t>ObjectId(66af2980ee95d500a8e07b6c)</t>
  </si>
  <si>
    <t>I'm glad to hear that you're interested in writing prompts, Sara. Here are a few ideas to help you get started:
1. **Letter to Your Baby Girl**: Write a letter to your baby girl expressing your thoughts and feelings. You can share what you wish you could have done together, your hopes for her, and how much you miss her.
2. **Daily Reflections**: At the end of each day, write about your feelings. What made you feel sad, happy, or anything in between? Reflect on any moments that stood out to you.
3. **Grief Journal**: Create a journal specifically for your grief. Write about your memories, your feelings of loss, and any guilt or anger you may be experiencing. Allow yourself to be honest and open.
4. **What Could Have Been**: Write about the future you envisioned with your baby girl. What milestones do you imagine? What dreams did you have for her? This can help you process your feelings of loss.
5. **Gratitude List**: Even in difficult times, there may be things you are grateful for. Write a list of things that bring you comfort or joy, no matter how small.
Feel free to adapt these prompts in any way that feels right for you. Would you like to discuss any of these prompts further, or do you have any other questions about writing?</t>
  </si>
  <si>
    <t>2024-08-04T07:10:56.840Z</t>
  </si>
  <si>
    <t>ObjectId(66af2982ee95d500a8e07b80)</t>
  </si>
  <si>
    <t>These prompts sound really helpful. I especially like the idea of writing a letter to my baby girl. It feels like a way to express my feelings directly to her, which might bring some comfort. I think I’ll start with that one. 
Thank you for offering these ideas. It feels good to have an outlet to work through my emotions. Do you think it would help to share my writing with someone later on, or should I focus on just writing for myself at first?</t>
  </si>
  <si>
    <t>2024-08-04T07:10:58.375Z</t>
  </si>
  <si>
    <t>ObjectId(66af2982ee95d500a8e07b8b)</t>
  </si>
  <si>
    <t>2024-08-04T07:10:58.379Z</t>
  </si>
  <si>
    <t>ObjectId(66af2983ee95d500a8e07b97)</t>
  </si>
  <si>
    <t>2024-08-04T07:10:59.154Z</t>
  </si>
  <si>
    <t>ObjectId(66af2983ee95d500a8e07ba7)</t>
  </si>
  <si>
    <t>2024-08-04T07:10:59.159Z</t>
  </si>
  <si>
    <t>ObjectId(66af2988ee95d500a8e07bb5)</t>
  </si>
  <si>
    <t>2024-08-04T07:11:04.158Z</t>
  </si>
  <si>
    <t>ObjectId(66af2988ee95d500a8e07bc3)</t>
  </si>
  <si>
    <t>2024-08-04T07:11:04.175Z</t>
  </si>
  <si>
    <t>ObjectId(66af298aee95d500a8e07bca)</t>
  </si>
  <si>
    <t>I'm glad to hear that you found the prompts helpful, especially the idea of writing a letter to your baby girl. It can be a very meaningful way to express your feelings and connect with her memory.
As for sharing your writing, it can be beneficial to start by writing for yourself. This allows you to process your emotions without the pressure of others' reactions. Once you feel more comfortable, you might consider sharing it with someone you trust, like a close friend or family member, if you think it would help. 
Now, let's continue exploring your feelings. Can you further describe the main issue you are experiencing with your grief and guilt?</t>
  </si>
  <si>
    <t>2024-08-04T07:11:06.233Z</t>
  </si>
  <si>
    <t>ObjectId(66af298bee95d500a8e07be0)</t>
  </si>
  <si>
    <t>Instructions completed: no
The therapist did not ask the patient if they would like to first further explore their problem or to learn a CBT exercise right away before proceeding with further exploration of the patient's feelings.
Last message coherent: yes</t>
  </si>
  <si>
    <t>2024-08-04T07:11:07.716Z</t>
  </si>
  <si>
    <t>ObjectId(66af298dee95d500a8e07bed)</t>
  </si>
  <si>
    <t>The main issue I'm facing is this constant battle between my feelings of guilt and my desire to process my grief. I keep replaying the thoughts of "what if" in my mind, feeling like if I had done something different, maybe things would have turned out differently. It's like I can't fully allow myself to grieve because I'm so consumed by guilt. I feel stuck in this cycle, and I just want to find a way to feel the sadness without the weight of that guilt overshadowing everything. It's really exhausting.</t>
  </si>
  <si>
    <t>2024-08-04T07:11:09.400Z</t>
  </si>
  <si>
    <t>ObjectId(66af298dee95d500a8e07bf8)</t>
  </si>
  <si>
    <t>2024-08-04T07:11:09.409Z</t>
  </si>
  <si>
    <t>ObjectId(66af298eee95d500a8e07c04)</t>
  </si>
  <si>
    <t>2024-08-04T07:11:10.327Z</t>
  </si>
  <si>
    <t>ObjectId(66af298fee95d500a8e07c13)</t>
  </si>
  <si>
    <t>It sounds like you're experiencing a really difficult cycle, Sara, where your guilt is preventing you from fully processing your grief. That can be incredibly exhausting, and it's understandable to feel stuck in that place. 
How does this issue affect your daily life? Are there specific ways it impacts your routine or interactions with others?</t>
  </si>
  <si>
    <t>2024-08-04T07:11:11.752Z</t>
  </si>
  <si>
    <t>ObjectId(66af2991ee95d500a8e07c27)</t>
  </si>
  <si>
    <t>It affects my daily life quite a bit. I find it hard to concentrate at work; I'm distracted and my mind often drifts to my feelings of guilt and sadness. I used to enjoy my job as a nurse, but now it feels overwhelming. 
In my personal life, I tend to withdraw from friends and family. I don’t want them to see me like this, so I put on a brave face when I'm around them, but inside I feel so lost. I avoid social situations because I fear being confronted with reminders of my loss, and that isolation just deepens the sadness. It feels like this cycle of guilt and grief is taking a toll on both my mental health and my relationships.</t>
  </si>
  <si>
    <t>2024-08-04T07:11:13.691Z</t>
  </si>
  <si>
    <t>ObjectId(66af2991ee95d500a8e07c32)</t>
  </si>
  <si>
    <t>2024-08-04T07:11:13.694Z</t>
  </si>
  <si>
    <t>ObjectId(66af2992ee95d500a8e07c3e)</t>
  </si>
  <si>
    <t>2024-08-04T07:11:14.592Z</t>
  </si>
  <si>
    <t>ObjectId(66af2994ee95d500a8e07c4d)</t>
  </si>
  <si>
    <t>Thank you for sharing that, Sara. It sounds like the cycle of guilt and grief is significantly impacting both your work and personal life. To summarize, you're finding it hard to concentrate at work, which used to be enjoyable for you, and you're withdrawing from friends and family to avoid reminders of your loss. This isolation is deepening your sadness, and it feels like your mental health and relationships are suffering as a result.
Is that an accurate reflection of what you've shared? If there's anything you'd like to add or change, please let me know.</t>
  </si>
  <si>
    <t>2024-08-04T07:11:16.627Z</t>
  </si>
  <si>
    <t>ObjectId(66af2995ee95d500a8e07c61)</t>
  </si>
  <si>
    <t>Yes, that’s an accurate reflection of what I’ve shared. It really captures how I'm feeling right now. I just feel kind of trapped in this emotional state, and it’s hard to see how to move forward. Thank you for summarizing it like that; it helps me to see it laid out clearly.</t>
  </si>
  <si>
    <t>2024-08-04T07:11:17.999Z</t>
  </si>
  <si>
    <t>ObjectId(66af2996ee95d500a8e07c6c)</t>
  </si>
  <si>
    <t>2024-08-04T07:11:18.004Z</t>
  </si>
  <si>
    <t>ObjectId(66af2997ee95d500a8e07c78)</t>
  </si>
  <si>
    <t>2024-08-04T07:11:19.424Z</t>
  </si>
  <si>
    <t>ObjectId(66af2997ee95d500a8e07c88)</t>
  </si>
  <si>
    <t>2024-08-04T07:11:19.429Z</t>
  </si>
  <si>
    <t>ObjectId(66af2999ee95d500a8e07c96)</t>
  </si>
  <si>
    <t>2024-08-04T07:11:21.776Z</t>
  </si>
  <si>
    <t>ObjectId(66af2999ee95d500a8e07ca4)</t>
  </si>
  <si>
    <t>2024-08-04T07:11:21.788Z</t>
  </si>
  <si>
    <t>ObjectId(66af299cee95d500a8e07cab)</t>
  </si>
  <si>
    <t>I'm glad that the summary helped you see your feelings more clearly, Sara. It’s understandable to feel trapped in this emotional state, especially when you're dealing with such profound grief and guilt.
To help you move forward, I’d like to suggest a Cognitive Behavioral Therapy (CBT) exercise that could be beneficial. Given what you've shared, I think **Behavioral Activation** might be a good fit. This exercise focuses on scheduling activities that you find enjoyable or fulfilling, which can help counteract feelings of sadness and isolation.
Would you like to learn more about this exercise, or do you have any questions about it?</t>
  </si>
  <si>
    <t>2024-08-04T07:11:24.142Z</t>
  </si>
  <si>
    <t>ObjectId(66af299dee95d500a8e07cc1)</t>
  </si>
  <si>
    <t>Instructions completed: no
The therapist has not yet asked all the therapeutic exploration questions listed in Task 3a.
Last message coherent: yes</t>
  </si>
  <si>
    <t>2024-08-04T07:11:25.162Z</t>
  </si>
  <si>
    <t>ObjectId(66af299eee95d500a8e07cce)</t>
  </si>
  <si>
    <t>I’m definitely interested in learning more about the Behavioral Activation exercise. It sounds like it could really help me find a way to reconnect with some of the things I used to enjoy.</t>
  </si>
  <si>
    <t>2024-08-04T07:11:26.061Z</t>
  </si>
  <si>
    <t>ObjectId(66af299eee95d500a8e07cd9)</t>
  </si>
  <si>
    <t>2024-08-04T07:11:26.071Z</t>
  </si>
  <si>
    <t>ObjectId(66af299eee95d500a8e07ce5)</t>
  </si>
  <si>
    <t>2024-08-04T07:11:26.754Z</t>
  </si>
  <si>
    <t>ObjectId(66af299eee95d500a8e07cf5)</t>
  </si>
  <si>
    <t>2024-08-04T07:11:26.765Z</t>
  </si>
  <si>
    <t>ObjectId(66af29a1ee95d500a8e07d03)</t>
  </si>
  <si>
    <t>2024-08-04T07:11:29.569Z</t>
  </si>
  <si>
    <t>ObjectId(66af29a1ee95d500a8e07d11)</t>
  </si>
  <si>
    <t>2024-08-04T07:11:29.573Z</t>
  </si>
  <si>
    <t>ObjectId(66af29a4ee95d500a8e07d18)</t>
  </si>
  <si>
    <t>I'm glad you're interested in the Behavioral Activation exercise, Sara. Here’s how it works:
1. **Identify Activities**: Start by thinking of activities that you find enjoyable or meaningful. These could be hobbies, social activities, or even simple pleasures like going for a walk or reading a book.
2. **Schedule Activities**: Once you have a list, try to schedule these activities into your daily routine. Start with small, manageable tasks that you can realistically accomplish.
3. **Gradually Increase**: As you become more comfortable, gradually increase the frequency and duration of these activities. The goal is to engage more with things that bring you joy.
4. **Monitor Your Mood**: Before and after each activity, take a moment to reflect on your mood and motivation. This can help you see how these activities impact your feelings.
5. **Reflect on Impact**: After a week or so, reflect on how these activities have affected your overall well-being. This can help reinforce the positive effects of engaging in enjoyable activities.
Do you have any questions about this exercise, or does everything make sense so far?</t>
  </si>
  <si>
    <t>2024-08-04T07:11:32.951Z</t>
  </si>
  <si>
    <t>ObjectId(66af29a5ee95d500a8e07d2e)</t>
  </si>
  <si>
    <t>Instructions completed: no
The therapist did not allow the patient to select an exercise from the three options provided (Thought Record, Behavioral Activation, Relaxation Techniques) before proceeding with the Behavioral Activation exercise.
Last message coherent: yes</t>
  </si>
  <si>
    <t>2024-08-04T07:11:33.870Z</t>
  </si>
  <si>
    <t>ObjectId(66af29a7ee95d500a8e07d3b)</t>
  </si>
  <si>
    <t>That makes sense, and I like the idea of starting with small activities. It feels less overwhelming that way. I think I can identify a few things I used to enjoy, like going for walks and reading. Reflecting on my mood before and after sounds helpful too—it might give me clarity on how these activities impact me. 
Do you have any suggestions for specific activities or how to start scheduling them?</t>
  </si>
  <si>
    <t>2024-08-04T07:11:35.335Z</t>
  </si>
  <si>
    <t>ObjectId(66af29a7ee95d500a8e07d46)</t>
  </si>
  <si>
    <t>2024-08-04T07:11:35.343Z</t>
  </si>
  <si>
    <t>ObjectId(66af29a8ee95d500a8e07d52)</t>
  </si>
  <si>
    <t>2024-08-04T07:11:36.225Z</t>
  </si>
  <si>
    <t>ObjectId(66af29acee95d500a8e07d61)</t>
  </si>
  <si>
    <t>I'm glad to hear that the steps make sense to you, and starting with small activities is a great approach. For scheduling, here are a few suggestions:
1. **Daily Walks**: You could start with a short walk, maybe 10-15 minutes, a few times a week. Choose a time that feels manageable, like after lunch or in the evening.
2. **Reading Time**: Set aside a specific time each day, even if it's just 10-15 minutes, to read a book or an article that interests you. You could do this in the morning with your coffee or before bed.
3. **Creative Outlets**: If you enjoy writing, consider setting aside time to write in your journal or work on that letter to your baby girl. Even 10 minutes can be meaningful.
4. **Connect with Nature**: If you have a garden or a nearby park, you could schedule time to sit outside and enjoy the fresh air, even if it's just for a few minutes.
5. **Mindfulness or Relaxation**: Consider incorporating a short mindfulness or relaxation exercise into your day, like deep breathing or meditation, for 5-10 minutes.
When scheduling, try to write these activities down in a planner or on your phone, and treat them like appointments. This can help you commit to them. 
How does that sound? Would you like to brainstorm specific days or times to start these activities?</t>
  </si>
  <si>
    <t>2024-08-04T07:11:40.330Z</t>
  </si>
  <si>
    <t>ObjectId(66af29aeee95d500a8e07d75)</t>
  </si>
  <si>
    <t xml:space="preserve">That sounds really good! I like the idea of writing them down and treating them like appointments—it feels more official that way. 
For the walks, I’m thinking I could go for a short walk on Tuesday and Thursday mornings after breakfast. For reading, maybe I can set aside 10 minutes in the evenings, right before bed—that would be nice. I’d like to make writing part of my routine too, so I’ll aim for 10 minutes on Sunday afternoons.
Does that schedule sound reasonable, or do you think I should adjust anything else? </t>
  </si>
  <si>
    <t>2024-08-04T07:11:42.683Z</t>
  </si>
  <si>
    <t>ObjectId(66af29aeee95d500a8e07d80)</t>
  </si>
  <si>
    <t>2024-08-04T07:11:42.690Z</t>
  </si>
  <si>
    <t>ObjectId(66af29afee95d500a8e07d8c)</t>
  </si>
  <si>
    <t>2024-08-04T07:11:43.400Z</t>
  </si>
  <si>
    <t>ObjectId(66af29b1ee95d500a8e07d9b)</t>
  </si>
  <si>
    <t>Your schedule sounds very reasonable, Sara! Setting aside time for walks on Tuesday and Thursday mornings, reading in the evenings, and writing on Sunday afternoons is a great way to start. It’s balanced and allows you to engage in different activities throughout the week.
As you begin this routine, remember to monitor your mood before and after each activity. This will help you see how these small changes impact your overall well-being. 
Are you feeling ready to start this schedule, or is there anything else you’d like to discuss or adjust before you begin?</t>
  </si>
  <si>
    <t>2024-08-04T07:11:45.660Z</t>
  </si>
  <si>
    <t>ObjectId(66af29b3ee95d500a8e07daf)</t>
  </si>
  <si>
    <t>I feel ready to start the schedule! I think having a plan will help give me some structure, which I've been missing. Thank you for helping me set this up and for encouraging me to explore my feelings. I appreciate the support. 
If I find it hard to stick to the schedule, would it be okay to bring that up in a future session?</t>
  </si>
  <si>
    <t>2024-08-04T07:11:47.187Z</t>
  </si>
  <si>
    <t>ObjectId(66af29b3ee95d500a8e07dba)</t>
  </si>
  <si>
    <t>2024-08-04T07:11:47.194Z</t>
  </si>
  <si>
    <t>ObjectId(66af29b4ee95d500a8e07dc6)</t>
  </si>
  <si>
    <t>2024-08-04T07:11:48.169Z</t>
  </si>
  <si>
    <t>ObjectId(66af29b4ee95d500a8e07dd6)</t>
  </si>
  <si>
    <t>2024-08-04T07:11:48.176Z</t>
  </si>
  <si>
    <t>ObjectId(66af29b6ee95d500a8e07de4)</t>
  </si>
  <si>
    <t>2024-08-04T07:11:50.355Z</t>
  </si>
  <si>
    <t>ObjectId(66af29b6ee95d500a8e07df2)</t>
  </si>
  <si>
    <t>2024-08-04T07:11:50.360Z</t>
  </si>
  <si>
    <t>ObjectId(66af29b9ee95d500a8e07df9)</t>
  </si>
  <si>
    <t>I'm glad to hear that you're feeling ready to start the schedule! Having a plan can definitely provide some much-needed structure. And yes, absolutely—if you find it hard to stick to the schedule or if any challenges arise, please feel free to bring that up in a future session. We can work through it together.
As we wrap up today, let's summarize what we've discussed:
- You shared your feelings of grief and guilt regarding the loss of your baby girl.
- We explored how these feelings affect your daily life, including your work and personal relationships.
- We discussed the Behavioral Activation exercise, and you created a schedule for engaging in activities you enjoy, including walks, reading, and writing.
- You expressed a desire to monitor your mood before and after these activities to see how they impact your well-being.
Do you have any more questions or is there anything else you would like to discuss before we finish our session?</t>
  </si>
  <si>
    <t>2024-08-04T07:11:53.947Z</t>
  </si>
  <si>
    <t>ObjectId(66af29baee95d500a8e07e0f)</t>
  </si>
  <si>
    <t>2024-08-04T07:11:54.843Z</t>
  </si>
  <si>
    <t>ObjectId(66af29bcee95d500a8e07e1c)</t>
  </si>
  <si>
    <t>No, that summary covers everything well. I feel like I’m leaving this session with a clearer mindset and a plan to help me cope. Thank you for your support and understanding, Dr. Smith. I look forward to our next session to share how things are going!</t>
  </si>
  <si>
    <t>2024-08-04T07:11:56.229Z</t>
  </si>
  <si>
    <t>ObjectId(66af29bcee95d500a8e07e27)</t>
  </si>
  <si>
    <t>2024-08-04T07:11:56.237Z</t>
  </si>
  <si>
    <t>ObjectId(66af29bdee95d500a8e07e33)</t>
  </si>
  <si>
    <t>2024-08-04T07:11:57.116Z</t>
  </si>
  <si>
    <t>ObjectId(66af29bdee95d500a8e07e43)</t>
  </si>
  <si>
    <t>2024-08-04T07:11:57.120Z</t>
  </si>
  <si>
    <t>ObjectId(66af29bfee95d500a8e07e4b)</t>
  </si>
  <si>
    <t>I'm really glad to hear that you feel clearer and have a plan to help you cope, Sara. It's been a pleasure supporting you today, and I appreciate your openness in sharing your feelings.
If you have any more questions or if there's anything else you'd like to discuss in the future, please don't hesitate to reach out. I'm here for you. 
Wishing you all the best as you start implementing your plan, and I look forward to hearing how things are going in our next session. Take care, and goodbye for now!</t>
  </si>
  <si>
    <t>2024-08-04T07:11:59.190Z</t>
  </si>
  <si>
    <t>ObjectId(66af29c0ee95d500a8e07e61)</t>
  </si>
  <si>
    <t>2024-08-04T07:12:00.791Z</t>
  </si>
  <si>
    <t>ObjectId(66af29c0ee95d500a8e07e87)</t>
  </si>
  <si>
    <t>2024-08-04T07:12:00.827Z</t>
  </si>
  <si>
    <t>ObjectId(66af29c0ee95d500a8e07e90)</t>
  </si>
  <si>
    <t>2024-08-04T07:12:00.832Z</t>
  </si>
  <si>
    <t>ObjectId(66af29c1ee95d500a8e07e9c)</t>
  </si>
  <si>
    <t>2024-08-04T07:12:01.451Z</t>
  </si>
  <si>
    <t>ObjectId(66af29c2ee95d500a8e07eab)</t>
  </si>
  <si>
    <t>2024-08-04T07:12:02.439Z</t>
  </si>
  <si>
    <t>ObjectId(66af29c3ee95d500a8e07ebf)</t>
  </si>
  <si>
    <t>Hi, Dr. Smith. I’m feeling pretty low today, to be honest. It feels like it’s hard to shake off this sadness, and I’m still struggling with everything that’s happened.</t>
  </si>
  <si>
    <t>2024-08-04T07:12:03.275Z</t>
  </si>
  <si>
    <t>ObjectId(66af29c3ee95d500a8e07eca)</t>
  </si>
  <si>
    <t>2024-08-04T07:12:03.282Z</t>
  </si>
  <si>
    <t>ObjectId(66af29c3ee95d500a8e07ed6)</t>
  </si>
  <si>
    <t>2024-08-04T07:12:03.876Z</t>
  </si>
  <si>
    <t>ObjectId(66af29c4ee95d500a8e07ee5)</t>
  </si>
  <si>
    <t>Thank you for sharing that with me. I understand that feeling low can be really tough. Before we dive deeper into how you're feeling, what name do you prefer to be called by?</t>
  </si>
  <si>
    <t>2024-08-04T07:12:04.854Z</t>
  </si>
  <si>
    <t>ObjectId(66af29c5ee95d500a8e07ef9)</t>
  </si>
  <si>
    <t>2024-08-04T07:12:05.516Z</t>
  </si>
  <si>
    <t>ObjectId(66af29c5ee95d500a8e07f04)</t>
  </si>
  <si>
    <t>2024-08-04T07:12:05.522Z</t>
  </si>
  <si>
    <t>ObjectId(66af29c6ee95d500a8e07f10)</t>
  </si>
  <si>
    <t>2024-08-04T07:12:06.200Z</t>
  </si>
  <si>
    <t>ObjectId(66af29c7ee95d500a8e07f1f)</t>
  </si>
  <si>
    <t>2024-08-04T07:12:07.001Z</t>
  </si>
  <si>
    <t>ObjectId(66af29c7ee95d500a8e07f33)</t>
  </si>
  <si>
    <t>Not right now, I think. I'm just here to talk about how I'm feeling and maybe figure some things out.</t>
  </si>
  <si>
    <t>2024-08-04T07:12:07.867Z</t>
  </si>
  <si>
    <t>ObjectId(66af29c7ee95d500a8e07f3e)</t>
  </si>
  <si>
    <t>2024-08-04T07:12:07.870Z</t>
  </si>
  <si>
    <t>ObjectId(66af29c8ee95d500a8e07f4a)</t>
  </si>
  <si>
    <t>2024-08-04T07:12:08.461Z</t>
  </si>
  <si>
    <t>ObjectId(66af29c8ee95d500a8e07f5a)</t>
  </si>
  <si>
    <t>2024-08-04T07:12:08.474Z</t>
  </si>
  <si>
    <t>ObjectId(66af29cbee95d500a8e07f68)</t>
  </si>
  <si>
    <t>2024-08-04T07:12:11.363Z</t>
  </si>
  <si>
    <t>ObjectId(66af29cbee95d500a8e07f76)</t>
  </si>
  <si>
    <t>2024-08-04T07:12:11.382Z</t>
  </si>
  <si>
    <t>ObjectId(66af29ccee95d500a8e07f7d)</t>
  </si>
  <si>
    <t>How are you doing today, Sara? I appreciate you being here to talk about how you're feeling.</t>
  </si>
  <si>
    <t>2024-08-04T07:12:12.577Z</t>
  </si>
  <si>
    <t>ObjectId(66af29cdee95d500a8e07f93)</t>
  </si>
  <si>
    <t>Instructions completed: yes
Last message coherent: no
the therapist repeated a question that the patient had already answered.</t>
  </si>
  <si>
    <t>2024-08-04T07:12:13.188Z</t>
  </si>
  <si>
    <t>ObjectId(66af29ceee95d500a8e07fa0)</t>
  </si>
  <si>
    <t>I’m still feeling pretty heavy inside. It's hard to put into words, but I feel a mix of sadness and frustration, especially when I think about the baby. Some days it just seems overwhelming.</t>
  </si>
  <si>
    <t>2024-08-04T07:12:14.186Z</t>
  </si>
  <si>
    <t>ObjectId(66af29ceee95d500a8e07fab)</t>
  </si>
  <si>
    <t>2024-08-04T07:12:14.193Z</t>
  </si>
  <si>
    <t>ObjectId(66af29ceee95d500a8e07fb7)</t>
  </si>
  <si>
    <t>2024-08-04T07:12:14.932Z</t>
  </si>
  <si>
    <t>ObjectId(66af29d0ee95d500a8e07fc6)</t>
  </si>
  <si>
    <t>I'm really sorry to hear that you're feeling this way, Sara. It sounds like you're carrying a lot of emotional weight, especially regarding the baby. It's completely understandable to feel overwhelmed with such complex emotions. Can you tell me more about what specifically feels frustrating or sad for you right now?</t>
  </si>
  <si>
    <t>2024-08-04T07:12:16.061Z</t>
  </si>
  <si>
    <t>ObjectId(66af29d1ee95d500a8e07fda)</t>
  </si>
  <si>
    <t>I think what's really frustrating is that I feel like I should be over it by now. It’s been two months since the stillbirth, and I keep wondering why I'm not just moving on. I feel guilty for still being so sad, and I feel like I’m disappointing my husband too. I just wish I could enjoy things again like I used to.</t>
  </si>
  <si>
    <t>2024-08-04T07:12:17.283Z</t>
  </si>
  <si>
    <t>ObjectId(66af29d1ee95d500a8e07fe5)</t>
  </si>
  <si>
    <t>2024-08-04T07:12:17.286Z</t>
  </si>
  <si>
    <t>ObjectId(66af29d1ee95d500a8e07ff1)</t>
  </si>
  <si>
    <t>2024-08-04T07:12:17.901Z</t>
  </si>
  <si>
    <t>ObjectId(66af29d3ee95d500a8e08000)</t>
  </si>
  <si>
    <t>It's completely natural to feel this way, especially after such a profound loss. Grief doesn't follow a timeline, and it's important to allow yourself to feel those emotions without guilt. You're not disappointing anyone by taking the time you need to heal. 
It sounds like you're really struggling with the expectations you have for yourself and the pressure you feel from your situation. Would you like to explore this further, or would you prefer to learn a CBT exercise to help manage these feelings?</t>
  </si>
  <si>
    <t>2024-08-04T07:12:19.651Z</t>
  </si>
  <si>
    <t>ObjectId(66af29d4ee95d500a8e08014)</t>
  </si>
  <si>
    <t>I appreciate that, but I’m not really sure about the CBT exercise right now. I think I’d rather just talk more about how I’m feeling and maybe share some more about my thoughts on not being over it yet. That feels more pressing to me.</t>
  </si>
  <si>
    <t>2024-08-04T07:12:20.672Z</t>
  </si>
  <si>
    <t>ObjectId(66af29d4ee95d500a8e0801f)</t>
  </si>
  <si>
    <t>2024-08-04T07:12:20.680Z</t>
  </si>
  <si>
    <t>ObjectId(66af29d5ee95d500a8e0802b)</t>
  </si>
  <si>
    <t>2024-08-04T07:12:21.273Z</t>
  </si>
  <si>
    <t>ObjectId(66af29d6ee95d500a8e0803a)</t>
  </si>
  <si>
    <t>That makes perfect sense, Sara. It's important to prioritize what feels most pressing for you right now. Please feel free to share more about your thoughts on not being over it yet. What specific thoughts or feelings are coming up for you when you think about this?</t>
  </si>
  <si>
    <t>2024-08-04T07:12:22.509Z</t>
  </si>
  <si>
    <t>ObjectId(66af29d8ee95d500a8e0804e)</t>
  </si>
  <si>
    <t>I just keep thinking that two months should be enough time to heal. I find myself comparing my grief to how others have coped with similar losses, and it makes me feel even worse. Some people seem to bounce back, and I wonder if there’s something wrong with me for still feeling so sad. I think about what life would have been like with my baby girl, and it makes me angry that I’ll never know. The guilt creeps in too, making me feel like I failed somehow.</t>
  </si>
  <si>
    <t>2024-08-04T07:12:24.096Z</t>
  </si>
  <si>
    <t>ObjectId(66af29d8ee95d500a8e08059)</t>
  </si>
  <si>
    <t>2024-08-04T07:12:24.099Z</t>
  </si>
  <si>
    <t>ObjectId(66af29d9ee95d500a8e08065)</t>
  </si>
  <si>
    <t>2024-08-04T07:12:25.376Z</t>
  </si>
  <si>
    <t>ObjectId(66af29dbee95d500a8e08074)</t>
  </si>
  <si>
    <t>It's completely understandable to feel that way, Sara. Grief is such a personal journey, and comparing yourself to others can often lead to more pain and frustration. It's important to remember that everyone processes loss differently, and there is no right or wrong way to grieve. 
Feeling anger, guilt, and sadness is a natural part of this process, especially when you think about the future you envisioned with your baby girl. It’s okay to feel like you’re not where you think you should be. 
What do you think would help you navigate these feelings of guilt and anger?</t>
  </si>
  <si>
    <t>2024-08-04T07:12:27.298Z</t>
  </si>
  <si>
    <t>ObjectId(66af29dcee95d500a8e08088)</t>
  </si>
  <si>
    <t>I'm not sure what would help. Part of me thinks I should just try to distract myself and push through, but I know that might not be the healthiest approach. I guess I really just want to feel some relief from these heavy emotions, but it's hard to imagine how that could happen right now. Maybe I need to come to terms with feeling this way for a while longer?</t>
  </si>
  <si>
    <t>2024-08-04T07:12:28.732Z</t>
  </si>
  <si>
    <t>ObjectId(66af29dcee95d500a8e08093)</t>
  </si>
  <si>
    <t>2024-08-04T07:12:28.736Z</t>
  </si>
  <si>
    <t>ObjectId(66af29ddee95d500a8e0809f)</t>
  </si>
  <si>
    <t>2024-08-04T07:12:29.445Z</t>
  </si>
  <si>
    <t>ObjectId(66af29dfee95d500a8e080ae)</t>
  </si>
  <si>
    <t>It's completely valid to feel that way, Sara. Acknowledging that you might need more time to process your emotions is an important step. It's okay to sit with those feelings rather than trying to push them away. 
Distraction can sometimes provide temporary relief, but it often doesn't address the underlying pain. Finding healthy ways to cope with your emotions, like talking about them or expressing them through writing or art, can be more beneficial in the long run.
Would you like to explore more about how to cope with these feelings, or is there something specific you want to focus on next?</t>
  </si>
  <si>
    <t>2024-08-04T07:12:31.315Z</t>
  </si>
  <si>
    <t>ObjectId(66af29e0ee95d500a8e080c2)</t>
  </si>
  <si>
    <t>I think I’d like to explore some healthy coping strategies. I really want to find ways to manage my feelings rather than just feeling overwhelmed by them all the time. Maybe having some tools to help me would be beneficial.</t>
  </si>
  <si>
    <t>2024-08-04T07:12:32.303Z</t>
  </si>
  <si>
    <t>ObjectId(66af29e0ee95d500a8e080cd)</t>
  </si>
  <si>
    <t>2024-08-04T07:12:32.306Z</t>
  </si>
  <si>
    <t>ObjectId(66af29e0ee95d500a8e080d9)</t>
  </si>
  <si>
    <t>2024-08-04T07:12:32.956Z</t>
  </si>
  <si>
    <t>ObjectId(66af29e0ee95d500a8e080e9)</t>
  </si>
  <si>
    <t>2024-08-04T07:12:32.961Z</t>
  </si>
  <si>
    <t>ObjectId(66af29e4ee95d500a8e080f7)</t>
  </si>
  <si>
    <t>2024-08-04T07:12:36.095Z</t>
  </si>
  <si>
    <t>ObjectId(66af29e4ee95d500a8e08105)</t>
  </si>
  <si>
    <t>2024-08-04T07:12:36.114Z</t>
  </si>
  <si>
    <t>ObjectId(66af29e6ee95d500a8e0810c)</t>
  </si>
  <si>
    <t>Great! Let's explore some healthy coping strategies together. To start, can you further describe the main issue you are experiencing with your feelings of sadness and frustration?</t>
  </si>
  <si>
    <t>2024-08-04T07:12:38.586Z</t>
  </si>
  <si>
    <t>ObjectId(66af29e7ee95d500a8e08122)</t>
  </si>
  <si>
    <t>Instructions completed: no
The therapist did not ask the patient if they would like to first further explore their problem or to learn a CBT exercise right away, as required by Task 2c.
Last message coherent: yes</t>
  </si>
  <si>
    <t>2024-08-04T07:12:39.416Z</t>
  </si>
  <si>
    <t>ObjectId(66af29e8ee95d500a8e0812f)</t>
  </si>
  <si>
    <t>I think the main issue is that my sadness feels so deep and persistent. Most days, everything just feels gray and heavy. It’s frustrating because I want to feel like myself again, and I want to enjoy my life, but it’s like something is holding me back. I end up isolating myself, which only makes things worse. I feel like I’m stuck in this cycle of sadness and guilt, and I don't know how to break free from it.</t>
  </si>
  <si>
    <t>2024-08-04T07:12:40.845Z</t>
  </si>
  <si>
    <t>ObjectId(66af29e8ee95d500a8e0813a)</t>
  </si>
  <si>
    <t>2024-08-04T07:12:40.852Z</t>
  </si>
  <si>
    <t>ObjectId(66af29e9ee95d500a8e08146)</t>
  </si>
  <si>
    <t>2024-08-04T07:12:41.564Z</t>
  </si>
  <si>
    <t>ObjectId(66af29eaee95d500a8e08155)</t>
  </si>
  <si>
    <t>Thank you for sharing that, Sara. It sounds like the persistent sadness and the feeling of being stuck are really weighing on you. 
How does this issue affect your daily life?</t>
  </si>
  <si>
    <t>2024-08-04T07:12:42.590Z</t>
  </si>
  <si>
    <t>ObjectId(66af29ecee95d500a8e08169)</t>
  </si>
  <si>
    <t>It affects almost everything, really. I struggle to get out of bed in the mornings, and I have low energy throughout the day. I used to love cooking and reading, but now I can't find joy in those activities anymore. At work, I’m distracted and emotionally drained, which makes my job as a nurse even more challenging. I find myself avoiding friends and family because I don’t want to speak about my loss or see their joy when I’m feeling so low. I just feel like I’m in a fog, and I can’t connect with anything or anyone.</t>
  </si>
  <si>
    <t>2024-08-04T07:12:44.127Z</t>
  </si>
  <si>
    <t>ObjectId(66af29ecee95d500a8e08174)</t>
  </si>
  <si>
    <t>2024-08-04T07:12:44.139Z</t>
  </si>
  <si>
    <t>ObjectId(66af29ecee95d500a8e08180)</t>
  </si>
  <si>
    <t>2024-08-04T07:12:44.833Z</t>
  </si>
  <si>
    <t>ObjectId(66af29eeee95d500a8e0818f)</t>
  </si>
  <si>
    <t>It sounds like this sadness is deeply impacting your daily life, from your energy levels to your ability to enjoy activities you once loved. It's understandable that you would want to avoid social situations when you're feeling this way, as it can be hard to connect with others when you're in a fog.
Are there any specific triggers that worsen this issue for you?</t>
  </si>
  <si>
    <t>2024-08-04T07:12:46.226Z</t>
  </si>
  <si>
    <t>ObjectId(66af29f0ee95d500a8e081a3)</t>
  </si>
  <si>
    <t>Definitely. Seeing pregnant women or new mothers is really hard for me. It brings back all the thoughts about what could have been and makes me feel even more angry and guilty. Certain places or things that remind me of my pregnancy can also trigger those feelings, and I just tend to shut down. I think about my baby a lot, especially in quiet moments when I have time to reflect. Those thoughts can spiral into more sadness and frustration.</t>
  </si>
  <si>
    <t>2024-08-04T07:12:48.038Z</t>
  </si>
  <si>
    <t>ObjectId(66af29f0ee95d500a8e081ae)</t>
  </si>
  <si>
    <t>2024-08-04T07:12:48.041Z</t>
  </si>
  <si>
    <t>ObjectId(66af29f0ee95d500a8e081ba)</t>
  </si>
  <si>
    <t>2024-08-04T07:12:48.750Z</t>
  </si>
  <si>
    <t>ObjectId(66af29f2ee95d500a8e081c9)</t>
  </si>
  <si>
    <t>Thank you for sharing that, Sara. It sounds like certain reminders of your pregnancy and seeing others in similar situations can intensify your feelings of sadness, anger, and guilt. It’s completely understandable to feel overwhelmed by those triggers, especially when they bring back painful memories.
What have you tried so far to address this issue?</t>
  </si>
  <si>
    <t>2024-08-04T07:12:50.089Z</t>
  </si>
  <si>
    <t>ObjectId(66af29f3ee95d500a8e081dd)</t>
  </si>
  <si>
    <t>I've tried keeping busy to distract myself, like working extra shifts or getting involved in household tasks. Sometimes I try to put on a brave face when I'm out in public. I thought that might help, but it usually just ends up making things feel worse. I haven't really talked about my feelings with anyone, even my husband, because I worry about upsetting him further. So mostly, I just keep everything bottled up.</t>
  </si>
  <si>
    <t>2024-08-04T07:12:51.904Z</t>
  </si>
  <si>
    <t>ObjectId(66af29f3ee95d500a8e081e8)</t>
  </si>
  <si>
    <t>2024-08-04T07:12:51.910Z</t>
  </si>
  <si>
    <t>ObjectId(66af29f4ee95d500a8e081f4)</t>
  </si>
  <si>
    <t>2024-08-04T07:12:52.834Z</t>
  </si>
  <si>
    <t>ObjectId(66af29f6ee95d500a8e08203)</t>
  </si>
  <si>
    <t>It sounds like you've been trying to cope by keeping busy and putting on a brave face, but that approach hasn't provided the relief you hoped for. Bottling up your feelings can be really challenging, especially when you feel like you can't share your emotions with those close to you.
Lastly, what emotions do you feel when this issue arises?</t>
  </si>
  <si>
    <t>2024-08-04T07:12:54.546Z</t>
  </si>
  <si>
    <t>ObjectId(66af29f8ee95d500a8e08217)</t>
  </si>
  <si>
    <t>When this issue arises, I feel a mix of sadness, anger, and guilt. The sadness is the most overwhelming, but it’s often accompanied by anger towards myself for not being able to move on and anger at the situation for being so unfair. There’s also a heavy feeling of guilt; I keep questioning whether I did something wrong or if I could have changed the outcome. It’s like this painful concoction of emotions that keeps swirling around, making it hard to find peace.</t>
  </si>
  <si>
    <t>2024-08-04T07:12:56.434Z</t>
  </si>
  <si>
    <t>ObjectId(66af29f8ee95d500a8e08222)</t>
  </si>
  <si>
    <t>2024-08-04T07:12:56.446Z</t>
  </si>
  <si>
    <t>ObjectId(66af29f9ee95d500a8e0822e)</t>
  </si>
  <si>
    <t>2024-08-04T07:12:57.133Z</t>
  </si>
  <si>
    <t>ObjectId(66af29fbee95d500a8e0823d)</t>
  </si>
  <si>
    <t>Thank you for sharing that, Sara. To summarize what you've expressed:
You are experiencing deep and persistent sadness, which feels overwhelming and affects your daily life significantly. You struggle to find joy in activities you once loved, and you often isolate yourself, feeling stuck in a cycle of sadness and guilt. Specific triggers, such as seeing pregnant women or reminders of your pregnancy, worsen your feelings. You've tried to cope by keeping busy and putting on a brave face, but this has not provided the relief you hoped for. When these feelings arise, you experience a mix of sadness, anger towards yourself and the situation, and guilt, questioning if you could have changed the outcome.
Did I capture your feelings and experiences correctly?</t>
  </si>
  <si>
    <t>2024-08-04T07:12:59.691Z</t>
  </si>
  <si>
    <t>ObjectId(66af29fcee95d500a8e08251)</t>
  </si>
  <si>
    <t>Yes, that sounds very accurate. You've captured everything I’ve been feeling, and it feels good to have it all laid out like that. Thank you for listening.</t>
  </si>
  <si>
    <t>2024-08-04T07:13:00.546Z</t>
  </si>
  <si>
    <t>ObjectId(66af29fcee95d500a8e0825c)</t>
  </si>
  <si>
    <t>2024-08-04T07:13:00.556Z</t>
  </si>
  <si>
    <t>ObjectId(66af29fdee95d500a8e08268)</t>
  </si>
  <si>
    <t>2024-08-04T07:13:01.528Z</t>
  </si>
  <si>
    <t>ObjectId(66af29fdee95d500a8e08278)</t>
  </si>
  <si>
    <t>2024-08-04T07:13:01.539Z</t>
  </si>
  <si>
    <t>ObjectId(66af2a00ee95d500a8e08286)</t>
  </si>
  <si>
    <t>2024-08-04T07:13:04.326Z</t>
  </si>
  <si>
    <t>ObjectId(66af2a00ee95d500a8e08294)</t>
  </si>
  <si>
    <t>2024-08-04T07:13:04.338Z</t>
  </si>
  <si>
    <t>ObjectId(66af2a02ee95d500a8e0829b)</t>
  </si>
  <si>
    <t>I'm glad to hear that, Sara. Now that we have a clearer understanding of your feelings and experiences, I’d like to suggest a coping strategy that might help you manage these emotions. 
Based on what you've shared, I recommend trying a Behavioral Activation exercise. This involves scheduling activities that you used to enjoy or that could bring you some pleasure, even if they feel difficult right now. It can help you gradually re-engage with life and break the cycle of isolation.
Would you like to learn more about this exercise, or do you have any questions about it?</t>
  </si>
  <si>
    <t>2024-08-04T07:13:06.654Z</t>
  </si>
  <si>
    <t>ObjectId(66af2a03ee95d500a8e082b1)</t>
  </si>
  <si>
    <t>Instructions completed: no
The therapist did not ask the patient if they understood their problem summary correctly before proceeding to suggest a coping strategy.
Last message coherent: yes</t>
  </si>
  <si>
    <t>2024-08-04T07:13:07.574Z</t>
  </si>
  <si>
    <t>ObjectId(66af2a04ee95d500a8e082be)</t>
  </si>
  <si>
    <t>I’m open to learning more about this exercise, but I have to admit it feels a bit daunting to think about scheduling activities when I’m having such a hard time enjoying anything. How can this really help me, or how do I even start?</t>
  </si>
  <si>
    <t>2024-08-04T07:13:08.801Z</t>
  </si>
  <si>
    <t>ObjectId(66af2a04ee95d500a8e082c9)</t>
  </si>
  <si>
    <t>2024-08-04T07:13:08.808Z</t>
  </si>
  <si>
    <t>ObjectId(66af2a05ee95d500a8e082d5)</t>
  </si>
  <si>
    <t>2024-08-04T07:13:09.616Z</t>
  </si>
  <si>
    <t>ObjectId(66af2a08ee95d500a8e082e4)</t>
  </si>
  <si>
    <t>I understand that it can feel daunting to think about scheduling activities when you're struggling to find joy in anything. The idea behind Behavioral Activation is to gently encourage you to engage in activities that can help lift your mood, even if they feel challenging at first. 
Starting small is key. You might begin by identifying just one or two simple activities that you used to enjoy or that you think you might enjoy, even a little. This could be something as simple as taking a short walk, listening to music, or even trying to cook a favorite meal. The goal is to gradually reintroduce these activities into your life, which can help create a sense of accomplishment and connection.
Would you like to try this approach, or do you have any other questions or concerns about it?</t>
  </si>
  <si>
    <t>2024-08-04T07:13:12.495Z</t>
  </si>
  <si>
    <t>ObjectId(66af2a09ee95d500a8e082f8)</t>
  </si>
  <si>
    <t>I think I’d like to give it a try, but I’m not sure which activities I could start with. It feels hard to imagine enjoying something again right now. Can you help me think of a couple of small activities to consider?</t>
  </si>
  <si>
    <t>2024-08-04T07:13:13.911Z</t>
  </si>
  <si>
    <t>ObjectId(66af2a09ee95d500a8e08303)</t>
  </si>
  <si>
    <t>2024-08-04T07:13:13.914Z</t>
  </si>
  <si>
    <t>ObjectId(66af2a0bee95d500a8e0830f)</t>
  </si>
  <si>
    <t>2024-08-04T07:13:15.457Z</t>
  </si>
  <si>
    <t>ObjectId(66af2a0fee95d500a8e0831e)</t>
  </si>
  <si>
    <t>Absolutely, I can help with that! Here are a few small activities you might consider:
1. **Taking a Short Walk**: Even a brief walk around your neighborhood or in a nearby park can help you get some fresh air and a change of scenery.
2. **Listening to Music**: Put on some of your favorite songs or explore new music. Music can be a great way to connect with your emotions.
3. **Reading a Book or Article**: If you have a book you used to enjoy or a topic you're interested in, even reading a few pages can be a good start.
4. **Journaling**: Writing down your thoughts and feelings can be a helpful way to process what you're going through. You could start with just a few sentences about your day.
5. **Cooking a Simple Meal**: If you used to enjoy cooking, maybe try making a simple dish that doesn’t require too much effort.
6. **Watching a Favorite Show or Movie**: Sometimes, revisiting something you loved can spark a bit of joy.
Do any of these activities resonate with you, or do you have other ideas in mind?</t>
  </si>
  <si>
    <t>2024-08-04T07:13:19.038Z</t>
  </si>
  <si>
    <t>ObjectId(66af2a10ee95d500a8e08332)</t>
  </si>
  <si>
    <t>I think I could handle the idea of taking a short walk and maybe listening to some music. Those feel less overwhelming than some of the other options. I used to love listening to music, so it might help bring back some good memories. I can try to walk a little every day and see how it feels.</t>
  </si>
  <si>
    <t>2024-08-04T07:13:20.519Z</t>
  </si>
  <si>
    <t>ObjectId(66af2a10ee95d500a8e0833d)</t>
  </si>
  <si>
    <t>2024-08-04T07:13:20.528Z</t>
  </si>
  <si>
    <t>ObjectId(66af2a11ee95d500a8e08349)</t>
  </si>
  <si>
    <t>2024-08-04T07:13:21.494Z</t>
  </si>
  <si>
    <t>ObjectId(66af2a11ee95d500a8e08359)</t>
  </si>
  <si>
    <t>2024-08-04T07:13:21.504Z</t>
  </si>
  <si>
    <t>ObjectId(66af2a14ee95d500a8e08367)</t>
  </si>
  <si>
    <t>2024-08-04T07:13:24.977Z</t>
  </si>
  <si>
    <t>ObjectId(66af2a14ee95d500a8e08375)</t>
  </si>
  <si>
    <t>2024-08-04T07:13:24.985Z</t>
  </si>
  <si>
    <t>ObjectId(66af2a19ee95d500a8e0837c)</t>
  </si>
  <si>
    <t>That's a great choice, Sara! Taking short walks and listening to music can be wonderful ways to reconnect with yourself and gradually lift your mood. 
Now, let me introduce you to the steps involved in the Behavioral Activation exercise:
1. **Identify Activities**: Think about activities that you find enjoyable or meaningful, like your walks and music.
2. **Schedule Activities**: Plan to incorporate these activities into your daily routine. You might decide to take a walk at a specific time each day.
3. **Gradually Increase**: As you feel more comfortable, try to increase the frequency and duration of these activities.
4. **Monitor Your Mood**: Before and after each activity, take a moment to note how you feel. This can help you see any changes in your mood.
5. **Reflect on Impact**: After a week or so, reflect on how these activities have affected your overall well-being.
Do you understand the exercise, or do you have any questions about it?</t>
  </si>
  <si>
    <t>2024-08-04T07:13:29.278Z</t>
  </si>
  <si>
    <t>ObjectId(66af2a1aee95d500a8e08392)</t>
  </si>
  <si>
    <t>2024-08-04T07:13:30.010Z</t>
  </si>
  <si>
    <t>ObjectId(66af2a1bee95d500a8e0839f)</t>
  </si>
  <si>
    <t>I think I understand the exercise, and it sounds like something I can manage. The idea of gradually introducing these activities and reflecting on how I feel is encouraging. I’ll give it a shot and see how it goes! Thank you for guiding me through this.</t>
  </si>
  <si>
    <t>2024-08-04T07:13:31.325Z</t>
  </si>
  <si>
    <t>ObjectId(66af2a1bee95d500a8e083aa)</t>
  </si>
  <si>
    <t>2024-08-04T07:13:31.331Z</t>
  </si>
  <si>
    <t>ObjectId(66af2a1cee95d500a8e083b6)</t>
  </si>
  <si>
    <t>2024-08-04T07:13:32.122Z</t>
  </si>
  <si>
    <t>ObjectId(66af2a1cee95d500a8e083c6)</t>
  </si>
  <si>
    <t>2024-08-04T07:13:32.133Z</t>
  </si>
  <si>
    <t>ObjectId(66af2a1eee95d500a8e083d4)</t>
  </si>
  <si>
    <t>2024-08-04T07:13:34.002Z</t>
  </si>
  <si>
    <t>ObjectId(66af2a1eee95d500a8e083e2)</t>
  </si>
  <si>
    <t>2024-08-04T07:13:34.006Z</t>
  </si>
  <si>
    <t>ObjectId(66af2a20ee95d500a8e083e9)</t>
  </si>
  <si>
    <t>I'm glad to hear that you feel ready to give it a try! 
As we wrap up our session today, let's summarize what we've discussed. We talked about your feelings of sadness, frustration, and guilt following your loss, and how these emotions have been affecting your daily life. We explored some triggers and coping strategies, and you decided to try Behavioral Activation by incorporating short walks and listening to music into your routine. 
Do you have any more questions or is there anything else you would like to discuss before we finish?</t>
  </si>
  <si>
    <t>2024-08-04T07:13:36.412Z</t>
  </si>
  <si>
    <t>ObjectId(66af2a21ee95d500a8e083ff)</t>
  </si>
  <si>
    <t>Instructions completed: no
The therapist did not conduct the Behavioral Activation exercise with the patient, guiding them through each step and waiting for their responses.
Last message coherent: yes</t>
  </si>
  <si>
    <t>2024-08-04T07:13:37.257Z</t>
  </si>
  <si>
    <t>ObjectId(66af2a22ee95d500a8e0840c)</t>
  </si>
  <si>
    <t>No, I think we’ve covered a lot today, and I feel a bit lighter having talked things through. I’m going to try the activities we discussed and see how they affect me. Thank you for your support, Dr. Smith. It helps to have a plan moving forward.</t>
  </si>
  <si>
    <t>2024-08-04T07:13:38.379Z</t>
  </si>
  <si>
    <t>ObjectId(66af2a22ee95d500a8e08417)</t>
  </si>
  <si>
    <t>2024-08-04T07:13:38.383Z</t>
  </si>
  <si>
    <t>ObjectId(66af2a23ee95d500a8e08423)</t>
  </si>
  <si>
    <t>2024-08-04T07:13:39.130Z</t>
  </si>
  <si>
    <t>ObjectId(66af2a23ee95d500a8e08433)</t>
  </si>
  <si>
    <t>2024-08-04T07:13:39.135Z</t>
  </si>
  <si>
    <t>ObjectId(66af2a25ee95d500a8e0843b)</t>
  </si>
  <si>
    <t>I'm really glad to hear that you feel a bit lighter after our conversation, Sara. It's great that you have a plan moving forward with the activities we discussed. 
If you have any questions or need support in the future, please don't hesitate to reach out. I wish you all the best as you take these steps, and I hope you find some moments of joy along the way. 
Take care, and goodbye for now!</t>
  </si>
  <si>
    <t>2024-08-04T07:13:41.372Z</t>
  </si>
  <si>
    <t>ObjectId(66af2a26ee95d500a8e08451)</t>
  </si>
  <si>
    <t>2024-08-04T07:13:42.280Z</t>
  </si>
  <si>
    <t>ObjectId(66af2a49ee95d500a8e086a7)</t>
  </si>
  <si>
    <t>2024-08-04T07:14:17.249Z</t>
  </si>
  <si>
    <t>ObjectId(66af2a49ee95d500a8e086b0)</t>
  </si>
  <si>
    <t>2024-08-04T07:14:17.254Z</t>
  </si>
  <si>
    <t>ObjectId(66af2a4aee95d500a8e086b8)</t>
  </si>
  <si>
    <t>2024-08-04T07:14:18.335Z</t>
  </si>
  <si>
    <t>ObjectId(66af2a4bee95d500a8e086cc)</t>
  </si>
  <si>
    <t>Hi, Dr. Smith. I guess I'm okay, but I've been feeling really sad a lot lately. It's hard to explain, but everything just feels overwhelming.</t>
  </si>
  <si>
    <t>2024-08-04T07:14:19.052Z</t>
  </si>
  <si>
    <t>ObjectId(66af2a4bee95d500a8e086d7)</t>
  </si>
  <si>
    <t>2024-08-04T07:14:19.061Z</t>
  </si>
  <si>
    <t>ObjectId(66af2a4cee95d500a8e086df)</t>
  </si>
  <si>
    <t>(THINKING: I have not completed my current section yet.)
Thank you for sharing that with me. It sounds like you're going through a tough time. Before we dive deeper into that, may I ask what name you prefer to be called by?</t>
  </si>
  <si>
    <t>2024-08-04T07:14:20.118Z</t>
  </si>
  <si>
    <t>ObjectId(66af2a4cee95d500a8e086f3)</t>
  </si>
  <si>
    <t>You can just call me Marta. It's nice to meet you, Dr. Smith.</t>
  </si>
  <si>
    <t>2024-08-04T07:14:20.891Z</t>
  </si>
  <si>
    <t>ObjectId(66af2a4cee95d500a8e086fe)</t>
  </si>
  <si>
    <t>2024-08-04T07:14:20.898Z</t>
  </si>
  <si>
    <t>ObjectId(66af2a4eee95d500a8e08706)</t>
  </si>
  <si>
    <t>(THINKING: I have not completed my current section yet.)
It's great to meet you too, Marta! I'm here to support you. Do you have any questions about the service or about me that you'd like to ask?</t>
  </si>
  <si>
    <t>2024-08-04T07:14:22.016Z</t>
  </si>
  <si>
    <t>ObjectId(66af2a4eee95d500a8e0871a)</t>
  </si>
  <si>
    <t>Not really, I think I get it. I just hope I can talk about what's been bothering me. I don't know where to start, though.</t>
  </si>
  <si>
    <t>2024-08-04T07:14:22.690Z</t>
  </si>
  <si>
    <t>ObjectId(66af2a4eee95d500a8e08725)</t>
  </si>
  <si>
    <t>2024-08-04T07:14:22.693Z</t>
  </si>
  <si>
    <t>ObjectId(66af2a51ee95d500a8e0872d)</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</si>
  <si>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completely okay to feel unsure about where to start, and I'm here to help you through it. Since you've mentioned feeling sad and overwhelmed, would you like to explore what's been bothering you further, or would you prefer to learn a CBT exercise right away?</t>
  </si>
  <si>
    <t>2024-08-04T07:14:25.515Z</t>
  </si>
  <si>
    <t>ObjectId(66af2a51ee95d500a8e0873f)</t>
  </si>
  <si>
    <t>2024-08-04T07:14:25.536Z</t>
  </si>
  <si>
    <t>ObjectId(66af2a51ee95d500a8e08746)</t>
  </si>
  <si>
    <t>2024-08-04T07:14:25.540Z</t>
  </si>
  <si>
    <t>ObjectId(66af2a52ee95d500a8e08752)</t>
  </si>
  <si>
    <t>2024-08-04T07:14:26.141Z</t>
  </si>
  <si>
    <t>ObjectId(66af2a53ee95d500a8e0875f)</t>
  </si>
  <si>
    <t>I think I want to explore what's been bothering me first. It's just that everything feels heavy, especially with my family and school.</t>
  </si>
  <si>
    <t>2024-08-04T07:14:27.029Z</t>
  </si>
  <si>
    <t>ObjectId(66af2a53ee95d500a8e0876a)</t>
  </si>
  <si>
    <t>2024-08-04T07:14:27.033Z</t>
  </si>
  <si>
    <t>ObjectId(66af2a56ee95d500a8e08772)</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</si>
  <si>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
Thank you for sharing that, Marta. It sounds like you're dealing with a lot right now. Can you further describe the main issue you are experiencing with your family and school?</t>
  </si>
  <si>
    <t>2024-08-04T07:14:30.023Z</t>
  </si>
  <si>
    <t>ObjectId(66af2a56ee95d500a8e08784)</t>
  </si>
  <si>
    <t>2024-08-04T07:14:30.038Z</t>
  </si>
  <si>
    <t>ObjectId(66af2a56ee95d500a8e0878b)</t>
  </si>
  <si>
    <t>2024-08-04T07:14:30.042Z</t>
  </si>
  <si>
    <t>ObjectId(66af2a56ee95d500a8e08797)</t>
  </si>
  <si>
    <t>2024-08-04T07:14:30.563Z</t>
  </si>
  <si>
    <t>ObjectId(66af2a57ee95d500a8e087a4)</t>
  </si>
  <si>
    <t>Well, my parents are always fighting, and it feels like they're on the verge of separating again. It's really stressful, and I feel guilty about it like it's my fault somehow. At school, things aren't any better. I'm failing classes and having a hard time fitting in with my classmates. I feel so different and alone.</t>
  </si>
  <si>
    <t>2024-08-04T07:14:31.537Z</t>
  </si>
  <si>
    <t>ObjectId(66af2a57ee95d500a8e087af)</t>
  </si>
  <si>
    <t>2024-08-04T07:14:31.541Z</t>
  </si>
  <si>
    <t>ObjectId(66af2a58ee95d500a8e087b7)</t>
  </si>
  <si>
    <t>(THINKING: I have not completed my current section yet.)
It sounds like you're carrying a heavy burden, and it's understandable to feel guilty when family dynamics are challenging. Thank you for sharing that with me. How does this issue affect your daily life?</t>
  </si>
  <si>
    <t>2024-08-04T07:14:32.540Z</t>
  </si>
  <si>
    <t>ObjectId(66af2a5aee95d500a8e087cb)</t>
  </si>
  <si>
    <t>It makes everything harder. I feel sad and anxious all the time, which makes it tough to concentrate on my schoolwork. I end up feeling hopeless about my grades, and when I try to be around classmates, I just freeze up or get irritated. I don’t feel like I belong anywhere, and I end up just eating more because it distracts me a bit. It’s like a cycle that I can’t escape.</t>
  </si>
  <si>
    <t>2024-08-04T07:14:34.192Z</t>
  </si>
  <si>
    <t>ObjectId(66af2a5aee95d500a8e087d6)</t>
  </si>
  <si>
    <t>2024-08-04T07:14:34.194Z</t>
  </si>
  <si>
    <t>ObjectId(66af2a5bee95d500a8e087de)</t>
  </si>
  <si>
    <t>(THINKING: I have not completed my current section yet.)
Thank you for sharing that, Marta. It sounds like you're feeling trapped in a difficult cycle, and it's understandable to feel overwhelmed by it all. Are there any specific triggers that worsen the issue for you?</t>
  </si>
  <si>
    <t>2024-08-04T07:14:35.214Z</t>
  </si>
  <si>
    <t>ObjectId(66af2a5cee95d500a8e087f2)</t>
  </si>
  <si>
    <t>Yeah, I think when my parents argue, it really gets to me. Then, when I go to school and see my friends hanging out without me, that makes it worse too. It's just like everything piles up, and I can't handle it. Sometimes, I even avoid going to school because I dread facing it all.</t>
  </si>
  <si>
    <t>2024-08-04T07:14:36.304Z</t>
  </si>
  <si>
    <t>ObjectId(66af2a5cee95d500a8e087fd)</t>
  </si>
  <si>
    <t>2024-08-04T07:14:36.308Z</t>
  </si>
  <si>
    <t>ObjectId(66af2a5dee95d500a8e08805)</t>
  </si>
  <si>
    <t>(THINKING: I have not completed my current section yet.)
I appreciate your openness, Marta. It sounds like your parents' arguments and feeling left out at school are significant triggers for you. What have you tried so far to address this issue?</t>
  </si>
  <si>
    <t>2024-08-04T07:14:37.303Z</t>
  </si>
  <si>
    <t>ObjectId(66af2a5eee95d500a8e08819)</t>
  </si>
  <si>
    <t>Honestly, I haven't really tried much. I feel like I should talk to my parents about how I feel, but I'm scared it'll just make things worse. And with school, I haven’t reached out to my teachers for help either. I guess I just don't know how to start or what to say.</t>
  </si>
  <si>
    <t>2024-08-04T07:14:38.492Z</t>
  </si>
  <si>
    <t>ObjectId(66af2a5eee95d500a8e08824)</t>
  </si>
  <si>
    <t>2024-08-04T07:14:38.495Z</t>
  </si>
  <si>
    <t>ObjectId(66af2a5fee95d500a8e0882c)</t>
  </si>
  <si>
    <t>(THINKING: I have not completed my current section yet.)
It's understandable to feel hesitant about reaching out, especially when you're worried about how it might affect your family dynamics or your school situation. Lastly, what emotions do you feel when these issues arise?</t>
  </si>
  <si>
    <t>2024-08-04T07:14:39.627Z</t>
  </si>
  <si>
    <t>ObjectId(66af2a61ee95d500a8e08840)</t>
  </si>
  <si>
    <t>When everything happens, I feel really sad and anxious. I often get this heavy feeling in my chest, like everything is too much to bear. Sometimes I just want to cry, and other times I feel really angry or irritated. There’s also a lot of guilt mixed in because I keep thinking it’s my fault. It's just confusing and exhausting.</t>
  </si>
  <si>
    <t>2024-08-04T07:14:41.408Z</t>
  </si>
  <si>
    <t>ObjectId(66af2a61ee95d500a8e0884b)</t>
  </si>
  <si>
    <t>2024-08-04T07:14:41.411Z</t>
  </si>
  <si>
    <t>ObjectId(66af2a64ee95d500a8e08853)</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</si>
  <si>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
Thank you for sharing all of that with me, Marta. To summarize, it seems that you're feeling overwhelmed by your parents' arguments, which cause you significant stress and anxiety. This situation affects your daily life, making it hard to concentrate at school and leading to feelings of sadness, anger, and guilt. You also mentioned feeling isolated from your classmates and struggling with your grades, which adds to the heaviness you feel. You haven't tried reaching out for help yet because you're scared it might make things worse. 
Did I capture everything correctly?</t>
  </si>
  <si>
    <t>2024-08-04T07:14:44.432Z</t>
  </si>
  <si>
    <t>ObjectId(66af2a64ee95d500a8e08865)</t>
  </si>
  <si>
    <t>2024-08-04T07:14:44.437Z</t>
  </si>
  <si>
    <t>ObjectId(66af2a64ee95d500a8e0886c)</t>
  </si>
  <si>
    <t>2024-08-04T07:14:44.439Z</t>
  </si>
  <si>
    <t>ObjectId(66af2a64ee95d500a8e08878)</t>
  </si>
  <si>
    <t>2024-08-04T07:14:44.886Z</t>
  </si>
  <si>
    <t>ObjectId(66af2a65ee95d500a8e08885)</t>
  </si>
  <si>
    <t>Yes, that sounds right. You really summarized what I’ve been feeling. It’s just a lot to hold in, and I’m not sure how to handle it.</t>
  </si>
  <si>
    <t>2024-08-04T07:14:45.775Z</t>
  </si>
  <si>
    <t>ObjectId(66af2a65ee95d500a8e08890)</t>
  </si>
  <si>
    <t>2024-08-04T07:14:45.782Z</t>
  </si>
  <si>
    <t>ObjectId(66af2a68ee95d500a8e08898)</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</si>
  <si>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
I'm glad to hear that the summary resonated with you. It’s completely understandable to feel overwhelmed when holding in so much. To help you manage these feelings, I would like to suggest a CBT exercise. Based on what you've shared, I think the "Relaxation Techniques" exercise could be beneficial for you. It focuses on reducing stress and anxiety, which seems to be a significant part of what you're experiencing. Would you like to learn more about this exercise?</t>
  </si>
  <si>
    <t>2024-08-04T07:14:48.952Z</t>
  </si>
  <si>
    <t>ObjectId(66af2a68ee95d500a8e088aa)</t>
  </si>
  <si>
    <t>2024-08-04T07:14:48.969Z</t>
  </si>
  <si>
    <t>ObjectId(66af2a68ee95d500a8e088b1)</t>
  </si>
  <si>
    <t>2024-08-04T07:14:48.973Z</t>
  </si>
  <si>
    <t>ObjectId(66af2a69ee95d500a8e088bd)</t>
  </si>
  <si>
    <t>2024-08-04T07:14:49.712Z</t>
  </si>
  <si>
    <t>ObjectId(66af2a6aee95d500a8e088ca)</t>
  </si>
  <si>
    <t>I'm not sure if I want to do that right now. It feels like I need to talk more about how I’m feeling instead of doing an exercise. Can we do that?</t>
  </si>
  <si>
    <t>2024-08-04T07:14:50.796Z</t>
  </si>
  <si>
    <t>ObjectId(66af2a6aee95d500a8e088d5)</t>
  </si>
  <si>
    <t>2024-08-04T07:14:50.798Z</t>
  </si>
  <si>
    <t>ObjectId(66af2a6bee95d500a8e088dd)</t>
  </si>
  <si>
    <t>(THINKING: I have not completed my current section yet.)
I completely understand, Marta. It's important to feel comfortable and ready before engaging in any exercises. I'm here to listen, so please feel free to share more about how you're feeling. What else is on your mind?</t>
  </si>
  <si>
    <t>2024-08-04T07:14:51.981Z</t>
  </si>
  <si>
    <t>ObjectId(66af2a6dee95d500a8e088f1)</t>
  </si>
  <si>
    <t>I guess I just feel really lost. I don’t know what to do about my parents, and it makes me feel so helpless. I want them to get along, but it seems like nothing I do can change that. I also wish I could just be happy and not feel so stressed about school and friends. It’s just hard to see a way out of all this.</t>
  </si>
  <si>
    <t>2024-08-04T07:14:53.449Z</t>
  </si>
  <si>
    <t>ObjectId(66af2a6dee95d500a8e088fc)</t>
  </si>
  <si>
    <t>2024-08-04T07:14:53.451Z</t>
  </si>
  <si>
    <t>ObjectId(66af2a6fee95d500a8e08904)</t>
  </si>
  <si>
    <t>(THINKING: I have not completed my current section yet.)
It sounds like you're feeling a deep sense of helplessness and frustration, especially regarding your parents' situation and your own struggles at school. It's completely normal to feel lost when faced with such overwhelming circumstances. I'm here to support you through this. 
If you're open to it, we can explore some strategies together that might help you cope with these feelings. Would you like to continue discussing your feelings, or would you prefer to try a specific exercise that could help you manage your stress?</t>
  </si>
  <si>
    <t>2024-08-04T07:14:55.401Z</t>
  </si>
  <si>
    <t>ObjectId(66af2a70ee95d500a8e08918)</t>
  </si>
  <si>
    <t xml:space="preserve">I'd rather keep talking for now. I think if I can just express how I feel, maybe it will help a little. I feel like everything just builds up, and I don’t really have a space to let it all out. </t>
  </si>
  <si>
    <t>2024-08-04T07:14:56.428Z</t>
  </si>
  <si>
    <t>ObjectId(66af2a70ee95d500a8e08923)</t>
  </si>
  <si>
    <t>2024-08-04T07:14:56.432Z</t>
  </si>
  <si>
    <t>ObjectId(66af2a72ee95d500a8e0892b)</t>
  </si>
  <si>
    <t>(THINKING: I have not completed my current section yet.)
I completely understand, Marta. Having a space to express your feelings is really important, and I'm here to provide that for you. Please feel free to share whatever is on your mind. What else would you like to express about how you're feeling?</t>
  </si>
  <si>
    <t>2024-08-04T07:14:58.057Z</t>
  </si>
  <si>
    <t>ObjectId(66af2a74ee95d500a8e0893f)</t>
  </si>
  <si>
    <t>I just feel so alone in all of this. Sometimes, it feels like no one gets it, or that I can't talk to my friends because I don't want to burden them with my problems. I put on a brave face at school, but inside I feel like I'm falling apart. I really wish I had someone to lean on or talk to about everything. It’s like I’m carrying this weight by myself.</t>
  </si>
  <si>
    <t>2024-08-04T07:15:00.416Z</t>
  </si>
  <si>
    <t>ObjectId(66af2a74ee95d500a8e0894a)</t>
  </si>
  <si>
    <t>2024-08-04T07:15:00.420Z</t>
  </si>
  <si>
    <t>ObjectId(66af2a76ee95d500a8e08952)</t>
  </si>
  <si>
    <t>(THINKING: I have not completed my current section yet.)
It sounds incredibly tough to feel so alone while carrying such a heavy weight. It's understandable to want to protect your friends from your struggles, but it's also important to have support. Putting on a brave face can be exhausting, and it's okay to seek help and share your feelings. 
I'm here to listen, and you can express anything you need to. What do you think would help you feel less alone in this situation?</t>
  </si>
  <si>
    <t>2024-08-04T07:15:02.362Z</t>
  </si>
  <si>
    <t>ObjectId(66af2a77ee95d500a8e08966)</t>
  </si>
  <si>
    <t>I think if I could just talk to someone who understands—like a friend or even a counselor at school—it would help. It feels like it would be a relief to get things off my chest without feeling judged. I just don't know how to start those conversations or where to find that kind of support.</t>
  </si>
  <si>
    <t>2024-08-04T07:15:03.697Z</t>
  </si>
  <si>
    <t>ObjectId(66af2a77ee95d500a8e08971)</t>
  </si>
  <si>
    <t>2024-08-04T07:15:03.699Z</t>
  </si>
  <si>
    <t>ObjectId(66af2a7bee95d500a8e08979)</t>
  </si>
  <si>
    <t>(THINKING: I have not completed my current section yet.)
It's a positive step that you're considering reaching out for support, and it can indeed be a relief to talk to someone who understands. Starting those conversations can be challenging, but it might help to think about what you want to express beforehand. You could start by sharing how you've been feeling lately and that you just need someone to listen.
If you're open to it, I can help you brainstorm some ways to approach those conversations or even help you draft what you might want to say. Would that be something you're interested in?</t>
  </si>
  <si>
    <t>2024-08-04T07:15:07.278Z</t>
  </si>
  <si>
    <t>ObjectId(66af2a7cee95d500a8e0898d)</t>
  </si>
  <si>
    <t>That does sound helpful. I think having some guidance on what to say could make it easier for me to start that conversation. I really want to be able to express what I’m feeling without stumbling over my words.</t>
  </si>
  <si>
    <t>2024-08-04T07:15:08.405Z</t>
  </si>
  <si>
    <t>ObjectId(66af2a7cee95d500a8e08998)</t>
  </si>
  <si>
    <t>2024-08-04T07:15:08.412Z</t>
  </si>
  <si>
    <t>ObjectId(66af2a7eee95d500a8e089a0)</t>
  </si>
  <si>
    <t>(THINKING: I have not completed my current section yet.)
I'm glad to hear that, Marta. Having a plan can definitely make it easier to express yourself. Here’s a simple structure you might consider using when talking to someone:
1. **Start with a greeting**: "Hey, do you have a moment to talk?"
2. **Express your feelings**: "I've been feeling really overwhelmed and sad lately, and I just need someone to talk to."
3. **Share specific concerns**: "I feel like my parents' arguments are affecting me a lot, and school has been really tough too."
4. **Ask for support**: "I just need someone to listen and maybe help me figure things out."
You can adjust this to fit your style and comfort level. Would you like to practice this together, or is there anything specific you want to add or change?</t>
  </si>
  <si>
    <t>2024-08-04T07:15:10.860Z</t>
  </si>
  <si>
    <t>ObjectId(66af2a7fee95d500a8e089b4)</t>
  </si>
  <si>
    <t>I think I like that structure. It feels like a good way to get my thoughts out. Maybe I can add something like how I feel guilty about my parents and that I don’t want to burden anyone. I guess that might help them understand why it’s hard for me to talk. Can we tweak it a bit?</t>
  </si>
  <si>
    <t>2024-08-04T07:15:11.967Z</t>
  </si>
  <si>
    <t>ObjectId(66af2a7fee95d500a8e089bf)</t>
  </si>
  <si>
    <t>2024-08-04T07:15:11.972Z</t>
  </si>
  <si>
    <t>ObjectId(66af2a82ee95d500a8e089c7)</t>
  </si>
  <si>
    <t>(THINKING: I have not completed my current section yet.)
Absolutely, Marta! Adding that context can really help the person understand where you're coming from. Here’s a revised version incorporating your thoughts:
1. **Start with a greeting**: "Hey, do you have a moment to talk?"
2. **Express your feelings**: "I've been feeling really overwhelmed and sad lately, and I just need someone to talk to."
3. **Share specific concerns**: "I feel like my parents' arguments are affecting me a lot, and school has been really tough too. I also feel guilty about their situation and don’t want to burden anyone with my problems."
4. **Ask for support**: "I just need someone to listen and maybe help me figure things out."
Does this feel more aligned with what you want to express? Would you like to make any more adjustments?</t>
  </si>
  <si>
    <t>2024-08-04T07:15:14.652Z</t>
  </si>
  <si>
    <t>ObjectId(66af2a83ee95d500a8e089db)</t>
  </si>
  <si>
    <t>Yeah, that sounds really good! I feel like this captures everything better. Just knowing I have something to say if I get the chance helps me feel a little lighter. Thank you for helping me with this!</t>
  </si>
  <si>
    <t>2024-08-04T07:15:15.778Z</t>
  </si>
  <si>
    <t>ObjectId(66af2a83ee95d500a8e089e6)</t>
  </si>
  <si>
    <t>2024-08-04T07:15:15.785Z</t>
  </si>
  <si>
    <t>ObjectId(66af2a87ee95d500a8e089ee)</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</si>
  <si>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Marta! It’s great that you feel a bit lighter now that you have a plan for expressing your feelings. To summarize our session today, we talked about the challenges you're facing with your parents and school, and we worked on a structure for how to start conversations about your feelings. 
Do you have any more questions or is there anything else you would like to discuss before we finish our session?</t>
  </si>
  <si>
    <t>2024-08-04T07:15:19.048Z</t>
  </si>
  <si>
    <t>ObjectId(66af2a87ee95d500a8e08a00)</t>
  </si>
  <si>
    <t>2024-08-04T07:15:19.054Z</t>
  </si>
  <si>
    <t>ObjectId(66af2a87ee95d500a8e08a07)</t>
  </si>
  <si>
    <t>2024-08-04T07:15:19.056Z</t>
  </si>
  <si>
    <t>ObjectId(66af2a87ee95d500a8e08a13)</t>
  </si>
  <si>
    <t>2024-08-04T07:15:19.728Z</t>
  </si>
  <si>
    <t>ObjectId(66af2a88ee95d500a8e08a20)</t>
  </si>
  <si>
    <t>I think I’m okay for now. I just appreciate having someone to talk to about all of this. It feels good to at least have a plan moving forward. Thank you for listening, Dr. Smith.</t>
  </si>
  <si>
    <t>2024-08-04T07:15:20.995Z</t>
  </si>
  <si>
    <t>ObjectId(66af2a88ee95d500a8e08a2b)</t>
  </si>
  <si>
    <t>2024-08-04T07:15:20.998Z</t>
  </si>
  <si>
    <t>ObjectId(66af2a8aee95d500a8e08a33)</t>
  </si>
  <si>
    <t>(THINKING: I have completed my current section.)
Thank you for sharing your thoughts, Marta. I'm glad I could be here for you today. Remember, it's okay to reach out for support, and having a plan can make a big difference. 
If you ever need to talk again or have more questions in the future, I'm here for you. I wish you all the best as you move forward with your plan. Take care, and goodbye for now!</t>
  </si>
  <si>
    <t>2024-08-04T07:15:22.943Z</t>
  </si>
  <si>
    <t>ObjectId(66af2a8aee95d500a8e08a45)</t>
  </si>
  <si>
    <t>2024-08-04T07:15:22.949Z</t>
  </si>
  <si>
    <t>ObjectId(66af2a8bee95d500a8e08a52)</t>
  </si>
  <si>
    <t>2024-08-04T07:15:23.869Z</t>
  </si>
  <si>
    <t>ObjectId(66af2a8bee95d500a8e08a78)</t>
  </si>
  <si>
    <t>2024-08-04T07:15:23.899Z</t>
  </si>
  <si>
    <t>ObjectId(66af2a8bee95d500a8e08a81)</t>
  </si>
  <si>
    <t>2024-08-04T07:15:23.901Z</t>
  </si>
  <si>
    <t>ObjectId(66af2a8cee95d500a8e08a89)</t>
  </si>
  <si>
    <t>2024-08-04T07:15:24.997Z</t>
  </si>
  <si>
    <t>ObjectId(66af2a8dee95d500a8e08a9d)</t>
  </si>
  <si>
    <t>Hi, Dr. Smith. I'm feeling a bit overwhelmed, to be honest. There's just a lot going on with my family and school. It’s hard to keep up.</t>
  </si>
  <si>
    <t>2024-08-04T07:15:25.947Z</t>
  </si>
  <si>
    <t>ObjectId(66af2a8dee95d500a8e08aa8)</t>
  </si>
  <si>
    <t>2024-08-04T07:15:25.949Z</t>
  </si>
  <si>
    <t>ObjectId(66af2a8eee95d500a8e08ab0)</t>
  </si>
  <si>
    <t>2024-08-04T07:15:26.993Z</t>
  </si>
  <si>
    <t>ObjectId(66af2a8fee95d500a8e08ac4)</t>
  </si>
  <si>
    <t>You can call me Marta. That’s my name.</t>
  </si>
  <si>
    <t>2024-08-04T07:15:27.555Z</t>
  </si>
  <si>
    <t>ObjectId(66af2a8fee95d500a8e08acf)</t>
  </si>
  <si>
    <t>2024-08-04T07:15:27.558Z</t>
  </si>
  <si>
    <t>ObjectId(66af2a90ee95d500a8e08ad7)</t>
  </si>
  <si>
    <t>(THINKING: I have not completed my current section yet.)
Thank you, Marta! It's nice to meet you. Do you have any questions about the service or about me that I can help with?</t>
  </si>
  <si>
    <t>2024-08-04T07:15:28.490Z</t>
  </si>
  <si>
    <t>ObjectId(66af2a91ee95d500a8e08aeb)</t>
  </si>
  <si>
    <t>Not really, I just want to talk about what’s been bothering me, I guess. But what if I don’t feel comfortable talking about everything? Is that okay?</t>
  </si>
  <si>
    <t>2024-08-04T07:15:29.222Z</t>
  </si>
  <si>
    <t>ObjectId(66af2a91ee95d500a8e08af6)</t>
  </si>
  <si>
    <t>2024-08-04T07:15:29.224Z</t>
  </si>
  <si>
    <t>ObjectId(66af2a93ee95d500a8e08afe)</t>
  </si>
  <si>
    <t>(THINKING: I have not completed my current section yet.)
It's completely okay, Marta. You can share as much or as little as you feel comfortable with. This is a safe space for you. If there's anything specific you'd like to discuss, I'm here to listen. If you're ready, we can start exploring what's been bothering you. Would you like to do that?</t>
  </si>
  <si>
    <t>2024-08-04T07:15:31.140Z</t>
  </si>
  <si>
    <t>ObjectId(66af2a94ee95d500a8e08b12)</t>
  </si>
  <si>
    <t>Yeah, I think I’d like to start talking about my family. It’s been really hard with my parents and their problems. I'm worried about them and it makes me feel guilty sometimes.</t>
  </si>
  <si>
    <t>2024-08-04T07:15:32.056Z</t>
  </si>
  <si>
    <t>ObjectId(66af2a94ee95d500a8e08b1d)</t>
  </si>
  <si>
    <t>2024-08-04T07:15:32.061Z</t>
  </si>
  <si>
    <t>ObjectId(66af2a96ee95d500a8e08b25)</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</si>
  <si>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 appreciate you sharing that with me, Marta. It sounds like you're carrying a lot of weight on your shoulders, feeling worried and guilty about your parents' problems. It's understandable to feel that way when you care about them. 
How are you feeling about this situation right now?</t>
  </si>
  <si>
    <t>2024-08-04T07:15:34.988Z</t>
  </si>
  <si>
    <t>ObjectId(66af2a97ee95d500a8e08b37)</t>
  </si>
  <si>
    <t>2024-08-04T07:15:35.007Z</t>
  </si>
  <si>
    <t>ObjectId(66af2a97ee95d500a8e08b3e)</t>
  </si>
  <si>
    <t>2024-08-04T07:15:35.013Z</t>
  </si>
  <si>
    <t>ObjectId(66af2a97ee95d500a8e08b4a)</t>
  </si>
  <si>
    <t>Instructions completed: no
Last message coherent: yes
Reason for "no": The therapist did not explicitly ask if the patient had any more questions before proceeding to discuss the patient's issues.</t>
  </si>
  <si>
    <t>2024-08-04T07:15:35.745Z</t>
  </si>
  <si>
    <t>ObjectId(66af2a98ee95d500a8e08b57)</t>
  </si>
  <si>
    <t>I feel really sad and kind of trapped. I wish things could be different, but it seems like they’re always arguing or talking about separating. It’s just hard to think about my family breaking apart.</t>
  </si>
  <si>
    <t>2024-08-04T07:15:36.661Z</t>
  </si>
  <si>
    <t>ObjectId(66af2a98ee95d500a8e08b62)</t>
  </si>
  <si>
    <t>2024-08-04T07:15:36.664Z</t>
  </si>
  <si>
    <t>ObjectId(66af2a9aee95d500a8e08b6a)</t>
  </si>
  <si>
    <t>(THINKING: I have not completed my current section yet.)
I'm really sorry to hear that you're feeling sad and trapped, Marta. It must be incredibly difficult to witness your family going through such turmoil. It's natural to wish for things to be different, especially when it comes to something as important as family.
Would you like to further explore your feelings about this situation, or would you prefer to learn a CBT exercise to help you cope with these emotions?</t>
  </si>
  <si>
    <t>2024-08-04T07:15:38.303Z</t>
  </si>
  <si>
    <t>ObjectId(66af2a9bee95d500a8e08b7e)</t>
  </si>
  <si>
    <t>I don’t know… I think I’d rather talk about my feelings. I’m not sure about the CBT stuff right now. It just feels like too much. Can we just focus on how I’m feeling?</t>
  </si>
  <si>
    <t>2024-08-04T07:15:39.190Z</t>
  </si>
  <si>
    <t>ObjectId(66af2a9bee95d500a8e08b89)</t>
  </si>
  <si>
    <t>2024-08-04T07:15:39.195Z</t>
  </si>
  <si>
    <t>ObjectId(66af2a9cee95d500a8e08b91)</t>
  </si>
  <si>
    <t>(THINKING: I have not completed my current section yet.)
Absolutely, Marta. It's perfectly fine to focus on your feelings right now. Talking about what you're experiencing can be really helpful. 
Can you tell me more about what specifically makes you feel sad and trapped in this situation with your family? What thoughts or emotions come up for you when you think about their arguments or the possibility of separation?</t>
  </si>
  <si>
    <t>2024-08-04T07:15:40.459Z</t>
  </si>
  <si>
    <t>ObjectId(66af2a9dee95d500a8e08ba5)</t>
  </si>
  <si>
    <t>When I think about their arguments, I feel this tight knot in my stomach. I keep thinking it’s somehow my fault or that I should be able to fix things. I worry that if they separate, it will just be a huge mess, and I don’t want to choose sides, you know? It makes me feel really hopeless and like I can’t do anything right.</t>
  </si>
  <si>
    <t>2024-08-04T07:15:41.441Z</t>
  </si>
  <si>
    <t>ObjectId(66af2a9dee95d500a8e08bb0)</t>
  </si>
  <si>
    <t>2024-08-04T07:15:41.448Z</t>
  </si>
  <si>
    <t>ObjectId(66af2a9fee95d500a8e08bb8)</t>
  </si>
  <si>
    <t>(THINKING: I have not completed my current section yet.)
It sounds incredibly heavy to carry that sense of responsibility and guilt, especially when you're feeling like you can't do anything right. The tight knot in your stomach is a clear sign of the stress and anxiety this situation is causing you. It's understandable to feel hopeless when you're caught in the middle of such a difficult family dynamic.
Given how you're feeling, would you like to continue exploring these emotions further, or do you think it might be helpful to learn a CBT exercise to help you cope with these feelings?</t>
  </si>
  <si>
    <t>2024-08-04T07:15:43.326Z</t>
  </si>
  <si>
    <t>ObjectId(66af2aa0ee95d500a8e08bcc)</t>
  </si>
  <si>
    <t>I’m still not sure about the CBT exercises. I just want to keep talking about how I feel for now. It helps to let it out. Can we do that?</t>
  </si>
  <si>
    <t>2024-08-04T07:15:44.349Z</t>
  </si>
  <si>
    <t>ObjectId(66af2aa0ee95d500a8e08bd7)</t>
  </si>
  <si>
    <t>2024-08-04T07:15:44.356Z</t>
  </si>
  <si>
    <t>ObjectId(66af2aa1ee95d500a8e08bdf)</t>
  </si>
  <si>
    <t>(THINKING: I have not completed my current section yet.)
Of course, Marta. I'm here to listen, and it's important that you feel comfortable expressing yourself. Let’s continue talking about how you feel. 
What other emotions or thoughts come up for you when you think about your family situation? Are there specific moments or experiences that stand out to you?</t>
  </si>
  <si>
    <t>2024-08-04T07:15:45.445Z</t>
  </si>
  <si>
    <t>ObjectId(66af2aa3ee95d500a8e08bf3)</t>
  </si>
  <si>
    <t>Sometimes, I just feel really angry too. Like, why can’t they just get along? It feels so unfair. I also feel really sad when I see my younger sibling not understanding what’s going on. I want to protect them from all this chaos, and that just makes me feel even more responsible for everything. It’s tough to see them struggling because of what’s happening with our parents.</t>
  </si>
  <si>
    <t>2024-08-04T07:15:47.010Z</t>
  </si>
  <si>
    <t>ObjectId(66af2aa3ee95d500a8e08bfe)</t>
  </si>
  <si>
    <t>2024-08-04T07:15:47.014Z</t>
  </si>
  <si>
    <t>ObjectId(66af2aa5ee95d500a8e08c06)</t>
  </si>
  <si>
    <t>(THINKING: I have not completed my current section yet.)
It's completely understandable to feel angry and frustrated, especially when you see your parents struggling to get along. It’s also very compassionate of you to want to protect your younger sibling from the chaos. Feeling responsible for their well-being on top of everything else can be a heavy burden to carry.
How do you usually cope with these feelings of anger and sadness? Do you have any strategies that help you manage them, or do you find it hard to deal with them?</t>
  </si>
  <si>
    <t>2024-08-04T07:15:49.935Z</t>
  </si>
  <si>
    <t>ObjectId(66af2aa6ee95d500a8e08c1a)</t>
  </si>
  <si>
    <t>I usually just try to keep it all inside because I don’t want to worry anyone more than I need to. Sometimes I cry by myself or eat a lot, but it doesn’t really help. I just end up feeling worse. I don’t really know how to cope with all this.</t>
  </si>
  <si>
    <t>2024-08-04T07:15:50.997Z</t>
  </si>
  <si>
    <t>ObjectId(66af2aa6ee95d500a8e08c25)</t>
  </si>
  <si>
    <t>2024-08-04T07:15:50.999Z</t>
  </si>
  <si>
    <t>ObjectId(66af2aa8ee95d500a8e08c2d)</t>
  </si>
  <si>
    <t>(THINKING: I have not completed my current section yet.)
It sounds like you're trying to manage a lot on your own, and keeping everything inside can be really tough. It's understandable that crying alone or eating might feel like temporary relief, but it can also lead to feeling worse in the long run. 
It's important to find healthier ways to cope with these overwhelming emotions. Would you like to continue discussing your feelings, or do you think it might be helpful to explore some coping strategies or a CBT exercise?</t>
  </si>
  <si>
    <t>2024-08-04T07:15:52.766Z</t>
  </si>
  <si>
    <t>ObjectId(66af2aa9ee95d500a8e08c41)</t>
  </si>
  <si>
    <t>I think we should keep talking about my feelings for now. I’m not really ready for the coping strategies yet. I just need to feel like I can really say what’s on my mind.</t>
  </si>
  <si>
    <t>2024-08-04T07:15:53.773Z</t>
  </si>
  <si>
    <t>ObjectId(66af2aa9ee95d500a8e08c4c)</t>
  </si>
  <si>
    <t>2024-08-04T07:15:53.782Z</t>
  </si>
  <si>
    <t>ObjectId(66af2aabee95d500a8e08c54)</t>
  </si>
  <si>
    <t>(THINKING: I have not completed my current section yet.)
That's completely fine, Marta. I'm here to provide that space for you to express yourself. It's important to feel heard and understood, especially when you're dealing with such complex emotions.
What else is on your mind? Are there any other feelings or thoughts about your family situation that you would like to share?</t>
  </si>
  <si>
    <t>2024-08-04T07:15:55.300Z</t>
  </si>
  <si>
    <t>ObjectId(66af2aacee95d500a8e08c68)</t>
  </si>
  <si>
    <t>I guess I worry about what will happen if they do get a divorce. I keep thinking about how everything will change—like where we’ll live and if things will ever feel normal again. I also feel scared that they might not be able to take care of us if they’re busy dealing with their own problems. It’s just all so uncertain and it makes me feel really anxious about the future.</t>
  </si>
  <si>
    <t>2024-08-04T07:15:56.439Z</t>
  </si>
  <si>
    <t>ObjectId(66af2aacee95d500a8e08c73)</t>
  </si>
  <si>
    <t>2024-08-04T07:15:56.449Z</t>
  </si>
  <si>
    <t>ObjectId(66af2aaeee95d500a8e08c7b)</t>
  </si>
  <si>
    <t>(THINKING: I have not completed my current section yet.)
It's completely understandable to feel anxious about the uncertainty of the future, especially when it comes to something as significant as your family dynamics. The thought of potential changes, like where you might live or how your parents will manage their responsibilities, can be really overwhelming. 
Your concerns about their ability to take care of you and your sibling during such a difficult time are valid. It’s a lot to carry, and it’s okay to feel anxious about it.
Is there anything specific that you find yourself thinking about the most when you consider these changes? Or are there any particular moments that amplify your worries?</t>
  </si>
  <si>
    <t>2024-08-04T07:15:58.348Z</t>
  </si>
  <si>
    <t>ObjectId(66af2aafee95d500a8e08c8f)</t>
  </si>
  <si>
    <t>I think about moments when they are both so caught up in their own problems that they forget to check on us. Like, sometimes I just wish they would notice how stressed I am, but it feels like they are in their own world. It makes me feel really alone in this. I just want to hear them say they care, but they get so emotional that it feels impossible for them to focus on us.</t>
  </si>
  <si>
    <t>2024-08-04T07:15:59.736Z</t>
  </si>
  <si>
    <t>ObjectId(66af2aafee95d500a8e08c9a)</t>
  </si>
  <si>
    <t>2024-08-04T07:15:59.738Z</t>
  </si>
  <si>
    <t>ObjectId(66af2ab4ee95d500a8e08ca2)</t>
  </si>
  <si>
    <t>(THINKING: I have not completed my current section yet.)
It sounds incredibly isolating to feel like your parents are so wrapped up in their own struggles that they don't notice what you're going through. Wanting to hear them express that they care is a natural desire, especially when you're feeling stressed and alone. It’s tough when the people you rely on for support are preoccupied with their own emotions.
How do you feel when you notice that they seem to be in their own world? Does it change how you interact with them, or do you find yourself holding back your feelings even more?</t>
  </si>
  <si>
    <t>2024-08-04T07:16:04.223Z</t>
  </si>
  <si>
    <t>ObjectId(66af2ab5ee95d500a8e08cb6)</t>
  </si>
  <si>
    <t>When I notice they’re in their own world, I feel really frustrated. It’s like I want to scream for them to pay attention, but I end up holding back instead. I try to act like everything is fine, but inside, I just feel more and more upset. I don’t want to burden them with my feelings when they’re already struggling, but then I feel even more alone. It’s just a really tough situation.</t>
  </si>
  <si>
    <t>2024-08-04T07:16:05.549Z</t>
  </si>
  <si>
    <t>ObjectId(66af2ab5ee95d500a8e08cc1)</t>
  </si>
  <si>
    <t>2024-08-04T07:16:05.555Z</t>
  </si>
  <si>
    <t>ObjectId(66af2ab8ee95d500a8e08cc9)</t>
  </si>
  <si>
    <t>(THINKING: I have not completed my current section yet.)
It’s completely understandable to feel frustrated in that situation. Wanting to scream for their attention while holding back your feelings must create a lot of internal conflict. It’s tough to feel like you have to act like everything is fine when inside you’re feeling upset and alone. 
You’re not a burden, and it’s okay to have feelings, even when your parents are struggling. It’s a challenging balance to navigate, especially when you care about their well-being too.
Would you like to continue discussing these feelings, or do you think it might be helpful to explore some coping strategies or a CBT exercise at this point?</t>
  </si>
  <si>
    <t>2024-08-04T07:16:08.001Z</t>
  </si>
  <si>
    <t>ObjectId(66af2ab9ee95d500a8e08cdd)</t>
  </si>
  <si>
    <t>I think I just want to keep talking for now. It feels good to get this off my chest. Maybe we can explore coping strategies later. What if I still feel overwhelmed after?</t>
  </si>
  <si>
    <t>2024-08-04T07:16:09.129Z</t>
  </si>
  <si>
    <t>ObjectId(66af2ab9ee95d500a8e08ce8)</t>
  </si>
  <si>
    <t>2024-08-04T07:16:09.137Z</t>
  </si>
  <si>
    <t>ObjectId(66af2abbee95d500a8e08cf0)</t>
  </si>
  <si>
    <t>(THINKING: I have not completed my current section yet.)
That sounds like a good plan, Marta. It's important to take the time you need to express your feelings. If you still feel overwhelmed after our conversation, we can definitely explore coping strategies together. 
What else would you like to share about your feelings or your family situation? Are there any other thoughts or experiences that come to mind?</t>
  </si>
  <si>
    <t>2024-08-04T07:16:11.174Z</t>
  </si>
  <si>
    <t>ObjectId(66af2abdee95d500a8e08d04)</t>
  </si>
  <si>
    <t>I guess I just feel like I’m walking on eggshells all the time. I never know when an argument might break out, and it makes it hard to focus on anything else, like school. I feel like I have to be the one to keep the peace, but I don’t know how to do that when everything feels so tense. It’s exhausting, and I just wish things could be more calm and normal at home.</t>
  </si>
  <si>
    <t>2024-08-04T07:16:13.022Z</t>
  </si>
  <si>
    <t>ObjectId(66af2abdee95d500a8e08d0f)</t>
  </si>
  <si>
    <t>2024-08-04T07:16:13.028Z</t>
  </si>
  <si>
    <t>ObjectId(66af2abfee95d500a8e08d17)</t>
  </si>
  <si>
    <t>(THINKING: I have not completed my current section yet.)
Feeling like you're walking on eggshells must be incredibly stressful, especially when you're trying to maintain peace in a tense environment. It's understandable that this constant state of alertness would make it hard to focus on other important aspects of your life, like school. 
It’s exhausting to feel responsible for keeping the peace when you’re also dealing with your own emotions. You deserve to have a calm and normal home environment, just like anyone else.
Is there anything specific that you do to try to keep the peace, or do you find yourself feeling overwhelmed by that responsibility?</t>
  </si>
  <si>
    <t>2024-08-04T07:16:15.071Z</t>
  </si>
  <si>
    <t>ObjectId(66af2ac0ee95d500a8e08d2b)</t>
  </si>
  <si>
    <t xml:space="preserve">I mostly just try to stay quiet and not bring up anything that might cause a fight. I sometimes distract myself by hanging out with friends (when I can) or focusing on schoolwork. But even then, it’s hard because I always have that worry in the back of my mind that things could blow up at home any moment. It’s like I’m always on guard. </t>
  </si>
  <si>
    <t>2024-08-04T07:16:16.392Z</t>
  </si>
  <si>
    <t>ObjectId(66af2ac0ee95d500a8e08d36)</t>
  </si>
  <si>
    <t>2024-08-04T07:16:16.400Z</t>
  </si>
  <si>
    <t>ObjectId(66af2ac2ee95d500a8e08d3e)</t>
  </si>
  <si>
    <t>(THINKING: I have not completed my current section yet.)
It sounds like you’re doing your best to navigate a really difficult situation by staying quiet and trying to avoid conflict. It’s great that you have friends and schoolwork to help distract you, but I can see how the constant worry about what might happen at home would make it hard to fully enjoy those moments.
Being on guard all the time is exhausting, and it’s understandable that you would feel overwhelmed by that. 
Is there anything else you’d like to share about how this situation is affecting you, or do you feel like you’ve expressed what you needed to for now?</t>
  </si>
  <si>
    <t>2024-08-04T07:16:18.604Z</t>
  </si>
  <si>
    <t>ObjectId(66af2ac3ee95d500a8e08d52)</t>
  </si>
  <si>
    <t xml:space="preserve">I think I’ve shared a lot about what I’m feeling, but I just want to add that I really hope my parents can figure things out. I don’t want them to hurt so much, and I wish I could help them more. It just feels like everything is kind of out of control, and I don’t know how to fix it. </t>
  </si>
  <si>
    <t>2024-08-04T07:16:19.930Z</t>
  </si>
  <si>
    <t>ObjectId(66af2ac3ee95d500a8e08d5d)</t>
  </si>
  <si>
    <t>2024-08-04T07:16:19.934Z</t>
  </si>
  <si>
    <t>ObjectId(66af2ac8ee95d500a8e08d65)</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</si>
  <si>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It’s really compassionate of you to want to help your parents and to wish for their well-being. It’s tough to feel like everything is out of control, especially when you care so much about them. 
Now that you've shared a lot about your feelings, I’d like to explore this further. Can you describe the main issue you are experiencing with your family? What do you feel is at the core of the challenges you’re facing?</t>
  </si>
  <si>
    <t>2024-08-04T07:16:24.569Z</t>
  </si>
  <si>
    <t>ObjectId(66af2ac8ee95d500a8e08d77)</t>
  </si>
  <si>
    <t>2024-08-04T07:16:24.580Z</t>
  </si>
  <si>
    <t>ObjectId(66af2ac8ee95d500a8e08d7e)</t>
  </si>
  <si>
    <t>2024-08-04T07:16:24.583Z</t>
  </si>
  <si>
    <t>ObjectId(66af2acdee95d500a8e08d8a)</t>
  </si>
  <si>
    <t>2024-08-04T07:16:29.436Z</t>
  </si>
  <si>
    <t>ObjectId(66af2aceee95d500a8e08d97)</t>
  </si>
  <si>
    <t>I think the main issue is the constant fighting and how it affects all of us. It's like there's no peace at home, and it makes everything feel unstable. I see my parents struggling with their own issues, and it feels like our family is falling apart. I just want things to be normal again, but I worry that might never happen. The uncertainty is really hard to deal with.</t>
  </si>
  <si>
    <t>2024-08-04T07:16:30.826Z</t>
  </si>
  <si>
    <t>ObjectId(66af2aceee95d500a8e08da2)</t>
  </si>
  <si>
    <t>2024-08-04T07:16:30.834Z</t>
  </si>
  <si>
    <t>ObjectId(66af2ad0ee95d500a8e08daa)</t>
  </si>
  <si>
    <t>(THINKING: I have not completed my current section yet.)
Thank you for sharing that, Marta. It sounds like the constant fighting and instability at home are really weighing on you. The desire for normalcy and the fear that it might never return is understandably distressing.
How does this issue affect your daily life? In what ways do you feel the impact of the fighting and uncertainty in your routine or activities?</t>
  </si>
  <si>
    <t>2024-08-04T07:16:32.516Z</t>
  </si>
  <si>
    <t>ObjectId(66af2ad2ee95d500a8e08dbe)</t>
  </si>
  <si>
    <t>It affects my daily life a lot. I find it hard to concentrate in school because I’m always worrying about what might happen at home. I feel drained and sad, which makes it tough to keep up with my studies. I also avoid hanging out with friends sometimes because I don’t want to bring any negativity into that space. It feels like I'm missing out on having fun and being a teenager because I'm just so preoccupied with everything.</t>
  </si>
  <si>
    <t>2024-08-04T07:16:34.013Z</t>
  </si>
  <si>
    <t>ObjectId(66af2ad2ee95d500a8e08dc9)</t>
  </si>
  <si>
    <t>2024-08-04T07:16:34.020Z</t>
  </si>
  <si>
    <t>ObjectId(66af2ad3ee95d500a8e08dd1)</t>
  </si>
  <si>
    <t>(THINKING: I have not completed my current section yet.)
It sounds like the impact of the fighting and uncertainty at home is significant, affecting your concentration in school and even your social life. It’s understandable that you would feel drained and sad, and it’s tough to miss out on the joys of being a teenager because of these worries.
Are there any specific triggers that worsen the issue for you? For example, are there certain situations or events that tend to escalate the fighting or increase your anxiety?</t>
  </si>
  <si>
    <t>2024-08-04T07:16:35.912Z</t>
  </si>
  <si>
    <t>ObjectId(66af2ad6ee95d500a8e08de5)</t>
  </si>
  <si>
    <t>Yeah, there are definitely triggers. When my parents start talking about serious things, like money or their relationship, I can feel the tension rising. Even small things can set them off too, like if one of them is tired or stressed from work. It’s hard to predict when things will escalate, and that uncertainty adds to my anxiety. When I sense things heating up, I just want to disappear and avoid the whole situation.</t>
  </si>
  <si>
    <t>2024-08-04T07:16:38.416Z</t>
  </si>
  <si>
    <t>ObjectId(66af2ad6ee95d500a8e08df0)</t>
  </si>
  <si>
    <t>2024-08-04T07:16:38.422Z</t>
  </si>
  <si>
    <t>ObjectId(66af2ad8ee95d500a8e08df8)</t>
  </si>
  <si>
    <t>(THINKING: I have not completed my current section yet.)
Thank you for sharing that, Marta. It sounds like certain topics, like money or relationship discussions, really heighten the tension at home, and even small stressors can trigger arguments. The unpredictability of when things might escalate must be incredibly anxiety-inducing, and wanting to disappear in those moments is a natural response to feeling overwhelmed.
What have you tried so far to address this issue? Have you found any strategies that help you cope when things get tense at home?</t>
  </si>
  <si>
    <t>2024-08-04T07:16:40.867Z</t>
  </si>
  <si>
    <t>ObjectId(66af2adaee95d500a8e08e0c)</t>
  </si>
  <si>
    <t>I haven’t really tried anything specific to address the issue; I mostly just try to avoid those conversations or situations. Sometimes, I’ll go to my room and listen to music or watch TV to escape for a bit when things get tense. But it feels like I'm just avoiding the problem instead of trying to deal with it. I don’t know what else to do.</t>
  </si>
  <si>
    <t>2024-08-04T07:16:42.209Z</t>
  </si>
  <si>
    <t>ObjectId(66af2adaee95d500a8e08e17)</t>
  </si>
  <si>
    <t>2024-08-04T07:16:42.219Z</t>
  </si>
  <si>
    <t>ObjectId(66af2adcee95d500a8e08e1f)</t>
  </si>
  <si>
    <t>(THINKING: I have not completed my current section yet.)
It sounds like avoiding those conversations and retreating to your room to listen to music or watch TV provides a temporary escape, but it also leaves you feeling like you're not addressing the underlying issues. It's understandable to want to avoid conflict, especially when it feels overwhelming.
Finally, what emotions do you feel when this issue arises? How do you typically feel in those moments when the tension escalates or when you sense an argument might happen?</t>
  </si>
  <si>
    <t>2024-08-04T07:16:44.660Z</t>
  </si>
  <si>
    <t>ObjectId(66af2adeee95d500a8e08e33)</t>
  </si>
  <si>
    <t>When the tension escalates, I often feel a mix of anxiety and fear. My heart races, and I feel like I have to brace myself for what might happen. I get really stressed out, and sometimes I feel angry too, but mostly it’s just this tight, anxious feeling in my chest. I just wish I could do something to make it all stop or at least calm down. It really affects my mood and makes me feel hopeless sometimes.</t>
  </si>
  <si>
    <t>2024-08-04T07:16:46.040Z</t>
  </si>
  <si>
    <t>ObjectId(66af2adeee95d500a8e08e3e)</t>
  </si>
  <si>
    <t>2024-08-04T07:16:46.048Z</t>
  </si>
  <si>
    <t>ObjectId(66af2ae1ee95d500a8e08e46)</t>
  </si>
  <si>
    <t>(THINKING: I have not completed my current section yet.)
Thank you for sharing that, Marta. It sounds like the anxiety and fear you feel when the tension escalates are really intense, with physical symptoms like a racing heart and a tight feeling in your chest. It’s understandable that this would affect your mood and lead to feelings of hopelessness, especially when you wish you could do something to calm the situation.
To summarize what you've shared:
- The main issue is the constant fighting and instability at home, which makes you feel like your family is falling apart.
- This issue significantly affects your daily life, making it hard to concentrate in school and causing you to miss out on social activities.
- Specific triggers include serious discussions about money or relationships, as well as small stressors that can escalate tensions.
- You haven't tried specific strategies to address the issue, mostly avoiding conversations and retreating to your room for temporary escapes.
- When the tension arises, you feel a mix of anxiety, fear, and sometimes anger, leading to a tight, anxious feeling in your chest and feelings of hopelessness.
Did I capture everything correctly? Is there anything you would like to add or change?</t>
  </si>
  <si>
    <t>2024-08-04T07:16:49.777Z</t>
  </si>
  <si>
    <t>ObjectId(66af2ae2ee95d500a8e08e5a)</t>
  </si>
  <si>
    <t>Yes, you captured everything well. I don’t think I need to add or change anything. It feels good to be able to share all of this, and I appreciate your listening.</t>
  </si>
  <si>
    <t>2024-08-04T07:16:50.807Z</t>
  </si>
  <si>
    <t>ObjectId(66af2ae2ee95d500a8e08e65)</t>
  </si>
  <si>
    <t>2024-08-04T07:16:50.816Z</t>
  </si>
  <si>
    <t>ObjectId(66af2aeaee95d500a8e08e6d)</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</si>
  <si>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you felt comfortable sharing all of this, and I appreciate your openness. Now that we've explored your feelings and the challenges you're facing, I think it might be helpful to introduce a CBT exercise that could support you in managing these emotions.
Based on what you've shared, I would suggest the "Relaxation Techniques" exercise. This exercise can help you reduce stress and anxiety, which seems particularly relevant given the tension at home and the feelings you've described.
Would you like to learn more about this exercise, or do you have any questions about it?</t>
  </si>
  <si>
    <t>2024-08-04T07:16:58.893Z</t>
  </si>
  <si>
    <t>ObjectId(66af2aeaee95d500a8e08e7f)</t>
  </si>
  <si>
    <t>2024-08-04T07:16:58.899Z</t>
  </si>
  <si>
    <t>ObjectId(66af2aeaee95d500a8e08e86)</t>
  </si>
  <si>
    <t>2024-08-04T07:16:58.901Z</t>
  </si>
  <si>
    <t>ObjectId(66af2aecee95d500a8e08e92)</t>
  </si>
  <si>
    <t>Instructions completed: no
The therapist did not proceed to Task 3b after completing Task 3a. They should have provided a rephrased summary of the patient's input and asked if they understood the problem correctly.
Last message coherent: yes</t>
  </si>
  <si>
    <t>2024-08-04T07:17:00.013Z</t>
  </si>
  <si>
    <t>ObjectId(66af2aedee95d500a8e08e9f)</t>
  </si>
  <si>
    <t>I appreciate you suggesting that, but I think I’d like to wait on doing the exercise right now. I feel like I just need to process everything we talked about first. Can we save that for next time?</t>
  </si>
  <si>
    <t>2024-08-04T07:17:01.152Z</t>
  </si>
  <si>
    <t>ObjectId(66af2aedee95d500a8e08eaa)</t>
  </si>
  <si>
    <t>2024-08-04T07:17:01.160Z</t>
  </si>
  <si>
    <t>ObjectId(66af2aefee95d500a8e08eb2)</t>
  </si>
  <si>
    <t>(THINKING: I have not completed my current section yet.)
That's completely understandable, Marta. It's important to take the time you need to process everything we've discussed. We can definitely save the exercise for next time when you feel more ready to engage with it.
Before we wrap up, is there anything else you would like to discuss or any questions you have? I'm here to support you.</t>
  </si>
  <si>
    <t>2024-08-04T07:17:03.398Z</t>
  </si>
  <si>
    <t>ObjectId(66af2af0ee95d500a8e08ec6)</t>
  </si>
  <si>
    <t>I think I’m okay for now. I just appreciate being able to talk about everything. It helps a lot. Thank you for listening. I’ll think about the exercise for next time.</t>
  </si>
  <si>
    <t>2024-08-04T07:17:04.370Z</t>
  </si>
  <si>
    <t>ObjectId(66af2af0ee95d500a8e08ed1)</t>
  </si>
  <si>
    <t>2024-08-04T07:17:04.376Z</t>
  </si>
  <si>
    <t>ObjectId(66af2af6ee95d500a8e08ed9)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</si>
  <si>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really glad to hear that talking about everything has been helpful for you, Marta. It's important to have that space to express your feelings. 
To summarize our session today, we discussed the challenges you're facing with your family, including the constant fighting and the impact it has on your daily life. You shared your feelings of anxiety, fear, and frustration, as well as the difficulty of wanting to keep the peace while feeling overwhelmed. We also touched on the idea of exploring a relaxation exercise in the future.
Do you have any more questions or is there anything else you would like to discuss before we finish for today?</t>
  </si>
  <si>
    <t>2024-08-04T07:17:10.021Z</t>
  </si>
  <si>
    <t>ObjectId(66af2af6ee95d500a8e08eeb)</t>
  </si>
  <si>
    <t>2024-08-04T07:17:10.036Z</t>
  </si>
  <si>
    <t>ObjectId(66af2af6ee95d500a8e08ef2)</t>
  </si>
  <si>
    <t>2024-08-04T07:17:10.042Z</t>
  </si>
  <si>
    <t>ObjectId(66af2af6ee95d500a8e08efe)</t>
  </si>
  <si>
    <t>2024-08-04T07:17:10.985Z</t>
  </si>
  <si>
    <t>ObjectId(66af2af8ee95d500a8e08f0b)</t>
  </si>
  <si>
    <t>No, I don’t have any more questions. I think we covered a lot today, and I feel like I have a better understanding of my feelings now. Thank you again for listening. I’ll see you next time!</t>
  </si>
  <si>
    <t>2024-08-04T07:17:12.827Z</t>
  </si>
  <si>
    <t>ObjectId(66af2af8ee95d500a8e08f16)</t>
  </si>
  <si>
    <t>2024-08-04T07:17:12.838Z</t>
  </si>
  <si>
    <t>ObjectId(66af2afcee95d500a8e08f1e)</t>
  </si>
  <si>
    <t>(THINKING: I have completed my current section.)
Thank you for your openness today, Marta. I'm glad to hear that you feel you have a better understanding of your feelings now. 
As we wrap up, I want to remind you that I'm here to support you whenever you need it. If you ever have more questions or need to talk, don't hesitate to reach out. 
Take care of yourself, and I look forward to our next session. Goodbye for now!</t>
  </si>
  <si>
    <t>2024-08-04T07:17:16.404Z</t>
  </si>
  <si>
    <t>ObjectId(66af2afcee95d500a8e08f30)</t>
  </si>
  <si>
    <t>2024-08-04T07:17:16.412Z</t>
  </si>
  <si>
    <t>ObjectId(66af2afdee95d500a8e08f3d)</t>
  </si>
  <si>
    <t>2024-08-04T07:17:17.335Z</t>
  </si>
  <si>
    <t>ObjectId(66af2afdee95d500a8e08f63)</t>
  </si>
  <si>
    <t>2024-08-04T07:17:17.382Z</t>
  </si>
  <si>
    <t>ObjectId(66af2afdee95d500a8e08f6c)</t>
  </si>
  <si>
    <t>2024-08-04T07:17:17.387Z</t>
  </si>
  <si>
    <t>ObjectId(66af2afeee95d500a8e08f74)</t>
  </si>
  <si>
    <t>2024-08-04T07:17:18.303Z</t>
  </si>
  <si>
    <t>ObjectId(66af2affee95d500a8e08f88)</t>
  </si>
  <si>
    <t xml:space="preserve">Hi, Dr. Smith. I'm okay, I guess. Just feeling a bit overwhelmed and tired, I guess. There's a lot going on at home and school, and it’s hard to manage everything. </t>
  </si>
  <si>
    <t>2024-08-04T07:17:19.939Z</t>
  </si>
  <si>
    <t>ObjectId(66af2affee95d500a8e08f93)</t>
  </si>
  <si>
    <t>2024-08-04T07:17:19.947Z</t>
  </si>
  <si>
    <t>ObjectId(66af2b00ee95d500a8e08f9b)</t>
  </si>
  <si>
    <t>(THINKING: I have not completed my current section yet.)
Thank you for sharing that with me. It sounds like you're dealing with a lot right now. Before we dive deeper, may I ask what name you prefer to be called by?</t>
  </si>
  <si>
    <t>2024-08-04T07:17:20.905Z</t>
  </si>
  <si>
    <t>ObjectId(66af2b01ee95d500a8e08faf)</t>
  </si>
  <si>
    <t>You can just call me Marta. That’s my name!</t>
  </si>
  <si>
    <t>2024-08-04T07:17:21.634Z</t>
  </si>
  <si>
    <t>ObjectId(66af2b01ee95d500a8e08fba)</t>
  </si>
  <si>
    <t>2024-08-04T07:17:21.641Z</t>
  </si>
  <si>
    <t>ObjectId(66af2b02ee95d500a8e08fc2)</t>
  </si>
  <si>
    <t>2024-08-04T07:17:22.746Z</t>
  </si>
  <si>
    <t>ObjectId(66af2b03ee95d500a8e08fd6)</t>
  </si>
  <si>
    <t xml:space="preserve">Not really, I think I understand what we're doing here. I'm just hoping to talk about how I've been feeling. I just feel really sad and overwhelmed most of the time. </t>
  </si>
  <si>
    <t>2024-08-04T07:17:23.574Z</t>
  </si>
  <si>
    <t>ObjectId(66af2b03ee95d500a8e08fe1)</t>
  </si>
  <si>
    <t>2024-08-04T07:17:23.583Z</t>
  </si>
  <si>
    <t>ObjectId(66af2b06ee95d500a8e08fe9)</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</si>
  <si>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Marta, I appreciate your openness. It sounds like you're going through a tough time feeling sad and overwhelmed. Would you like to explore these feelings further, or would you prefer to learn a CBT exercise right away?</t>
  </si>
  <si>
    <t>2024-08-04T07:17:26.225Z</t>
  </si>
  <si>
    <t>ObjectId(66af2b06ee95d500a8e08ffb)</t>
  </si>
  <si>
    <t>2024-08-04T07:17:26.231Z</t>
  </si>
  <si>
    <t>ObjectId(66af2b06ee95d500a8e09002)</t>
  </si>
  <si>
    <t>2024-08-04T07:17:26.233Z</t>
  </si>
  <si>
    <t>ObjectId(66af2b06ee95d500a8e0900e)</t>
  </si>
  <si>
    <t>2024-08-04T07:17:26.851Z</t>
  </si>
  <si>
    <t>ObjectId(66af2b07ee95d500a8e0901b)</t>
  </si>
  <si>
    <t>I’m not sure what CBT is. Can you explain it a little? I want to understand before we decide.</t>
  </si>
  <si>
    <t>2024-08-04T07:17:27.776Z</t>
  </si>
  <si>
    <t>ObjectId(66af2b07ee95d500a8e09026)</t>
  </si>
  <si>
    <t>2024-08-04T07:17:27.782Z</t>
  </si>
  <si>
    <t>ObjectId(66af2b09ee95d500a8e0902e)</t>
  </si>
  <si>
    <t>(THINKING: I have not completed my current section yet.)
Cognitive Behavioral Therapy (CBT) is a type of therapy that helps people understand the connection between their thoughts, feelings, and behaviors. It focuses on identifying and challenging negative thought patterns and replacing them with more balanced and positive ones. CBT exercises can help you manage overwhelming feelings and develop coping strategies.
Now that you have a better understanding of CBT, would you like to explore your feelings further, or would you prefer to learn a CBT exercise?</t>
  </si>
  <si>
    <t>2024-08-04T07:17:29.410Z</t>
  </si>
  <si>
    <t>ObjectId(66af2b0aee95d500a8e09042)</t>
  </si>
  <si>
    <t xml:space="preserve">Thanks for explaining that! I think I’d like to explore my feelings a bit more first. It’s just been really hard dealing with everything at home and school, and I’m not sure how to handle it all. </t>
  </si>
  <si>
    <t>2024-08-04T07:17:30.439Z</t>
  </si>
  <si>
    <t>ObjectId(66af2b0aee95d500a8e0904d)</t>
  </si>
  <si>
    <t>2024-08-04T07:17:30.448Z</t>
  </si>
  <si>
    <t>ObjectId(66af2b11ee95d500a8e09055)</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</si>
  <si>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that, Marta. Let's explore your feelings further. Can you describe the main issue you are experiencing at home and school?</t>
  </si>
  <si>
    <t>2024-08-04T07:17:37.821Z</t>
  </si>
  <si>
    <t>ObjectId(66af2b11ee95d500a8e09067)</t>
  </si>
  <si>
    <t>2024-08-04T07:17:37.838Z</t>
  </si>
  <si>
    <t>ObjectId(66af2b11ee95d500a8e0906e)</t>
  </si>
  <si>
    <t>2024-08-04T07:17:37.844Z</t>
  </si>
  <si>
    <t>ObjectId(66af2b12ee95d500a8e0907a)</t>
  </si>
  <si>
    <t>2024-08-04T07:17:38.274Z</t>
  </si>
  <si>
    <t>ObjectId(66af2b13ee95d500a8e09087)</t>
  </si>
  <si>
    <t xml:space="preserve">At home, it's really tough with my parents. They have a lot of problems, and it seems like they’re always arguing or talking about divorce. I feel like I'm caught in the middle, and it makes me feel guilty, like I should be doing something to help them. 
At school, I’m failing a lot of my classes because I can't concentrate, and it feels like I don’t fit in with anyone. I often worry about what my classmates think of me, and that just adds to the stress. It all feels like too much to handle. </t>
  </si>
  <si>
    <t>2024-08-04T07:17:39.964Z</t>
  </si>
  <si>
    <t>ObjectId(66af2b13ee95d500a8e09092)</t>
  </si>
  <si>
    <t>2024-08-04T07:17:39.976Z</t>
  </si>
  <si>
    <t>ObjectId(66af2b15ee95d500a8e0909a)</t>
  </si>
  <si>
    <t>(THINKING: I have not completed my current section yet.)
Thank you for sharing that with me, Marta. It sounds like you're feeling a lot of pressure from both home and school. To summarize, you're feeling caught in the middle of your parents' issues, which makes you feel guilty, and at school, you're struggling with concentration and feeling like you don't fit in, which is affecting your grades and adding to your stress.
Can you tell me how this issue affects your daily life?</t>
  </si>
  <si>
    <t>2024-08-04T07:17:41.602Z</t>
  </si>
  <si>
    <t>ObjectId(66af2b18ee95d500a8e090ae)</t>
  </si>
  <si>
    <t>Yeah, it really messes up my daily life. I feel tired all the time because I can't sleep well, and then when I wake up, I just dread going to school. I guess my mood swings a lot too—I’ll be really sad and then get frustrated or irritable over little things. 
I tend to eat more when I feel down, which doesn't help either. I also don’t really hang out with friends anymore because I feel embarrassed about my grades and what’s going on at home. I just feel really alone in all of this.</t>
  </si>
  <si>
    <t>2024-08-04T07:17:44.972Z</t>
  </si>
  <si>
    <t>ObjectId(66af2b18ee95d500a8e090b9)</t>
  </si>
  <si>
    <t>2024-08-04T07:17:44.976Z</t>
  </si>
  <si>
    <t>ObjectId(66af2b1bee95d500a8e090c1)</t>
  </si>
  <si>
    <t>(THINKING: I have not completed my current section yet.)
Thank you for sharing that, Marta. It sounds like the situation is really affecting your overall well-being. To summarize, you're feeling tired and dreading school, experiencing mood swings, and using food as a coping mechanism. You also mentioned feeling alone and embarrassed about your grades, which has led to distancing yourself from friends.
Are there any specific triggers that worsen these feelings for you?</t>
  </si>
  <si>
    <t>2024-08-04T07:17:47.207Z</t>
  </si>
  <si>
    <t>ObjectId(66af2b1cee95d500a8e090d5)</t>
  </si>
  <si>
    <t xml:space="preserve">I think a lot of it comes from my parents arguing or just talking about their problems. When they start to fight, I feel really anxious, and then it just puts me in a bad mood for the rest of the day. 
At school, if I get a bad grade or hear something mean from classmates, that really gets to me, and I end up spiraling into negative thoughts about myself. It’s like everything just keeps piling on, and I don’t know how to stop it. </t>
  </si>
  <si>
    <t>2024-08-04T07:17:48.964Z</t>
  </si>
  <si>
    <t>ObjectId(66af2b1cee95d500a8e090e0)</t>
  </si>
  <si>
    <t>2024-08-04T07:17:48.968Z</t>
  </si>
  <si>
    <t>ObjectId(66af2b1eee95d500a8e090e8)</t>
  </si>
  <si>
    <t>(THINKING: I have not completed my current section yet.)
Thank you for sharing that insight, Marta. It seems that your parents' arguments trigger a lot of anxiety for you, which affects your mood throughout the day. Additionally, negative experiences at school, like receiving a bad grade or facing unkind comments from classmates, contribute to a cycle of negative thoughts about yourself.
What have you tried so far to address these feelings and situations?</t>
  </si>
  <si>
    <t>2024-08-04T07:17:50.455Z</t>
  </si>
  <si>
    <t>ObjectId(66af2b20ee95d500a8e090fc)</t>
  </si>
  <si>
    <t xml:space="preserve">I haven't really tried much, to be honest. Sometimes I talk to my mom about how I'm feeling, but it feels like she's so wrapped up in her own problems that she doesn't really hear me. I’ve thought about talking to a friend, but I just feel too embarrassed. 
Mostly, I just try to get through the day and keep everything bottled up. I know that's not really helping me, but I don't know what else to do. </t>
  </si>
  <si>
    <t>2024-08-04T07:17:52.251Z</t>
  </si>
  <si>
    <t>ObjectId(66af2b20ee95d500a8e09107)</t>
  </si>
  <si>
    <t>2024-08-04T07:17:52.258Z</t>
  </si>
  <si>
    <t>ObjectId(66af2b22ee95d500a8e0910f)</t>
  </si>
  <si>
    <t>(THINKING: I have not completed my current section yet.)
Thank you for your honesty, Marta. To summarize what you've shared: you haven't tried many strategies to cope with your feelings. You sometimes talk to your mom, but it feels like she doesn't fully hear you because she's focused on her own issues. You've considered reaching out to a friend but feel embarrassed. Mostly, you try to get through the day while keeping everything bottled up, even though you recognize that this isn't helping.
What emotions do you feel when these issues arise?</t>
  </si>
  <si>
    <t>2024-08-04T07:17:54.503Z</t>
  </si>
  <si>
    <t>ObjectId(66af2b24ee95d500a8e09123)</t>
  </si>
  <si>
    <t>I feel a mix of emotions, honestly. There’s a lot of sadness because it feels like everything is falling apart. I also feel this overwhelming anxiety, especially during my parents' fights. Sometimes I get really angry too, both at them for arguing and at myself for not being able to do anything about it. 
There’s also a lot of guilt mixed in, especially when I think about my parents’ problems and how it affects me. And then, on top of all that, I feel really hopeless when it comes to school because I don’t know how to improve or fit in. It’s just a whirlwind of feelings all the time.</t>
  </si>
  <si>
    <t>2024-08-04T07:17:56.239Z</t>
  </si>
  <si>
    <t>ObjectId(66af2b24ee95d500a8e0912e)</t>
  </si>
  <si>
    <t>2024-08-04T07:17:56.244Z</t>
  </si>
  <si>
    <t>ObjectId(66af2b26ee95d500a8e09136)</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</si>
  <si>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Thank you for sharing those emotions, Marta. To summarize, you experience a mix of sadness, anxiety, anger, guilt, and hopelessness. You feel sad about everything falling apart, anxious during your parents' fights, angry at them and yourself, guilty about how their problems affect you, and hopeless regarding your situation at school.
Did I capture everything correctly, or is there anything you would like to add or change?</t>
  </si>
  <si>
    <t>2024-08-04T07:17:58.793Z</t>
  </si>
  <si>
    <t>ObjectId(66af2b26ee95d500a8e09148)</t>
  </si>
  <si>
    <t>2024-08-04T07:17:58.803Z</t>
  </si>
  <si>
    <t>ObjectId(66af2b26ee95d500a8e0914f)</t>
  </si>
  <si>
    <t>2024-08-04T07:17:58.807Z</t>
  </si>
  <si>
    <t>ObjectId(66af2b28ee95d500a8e0915b)</t>
  </si>
  <si>
    <t>Instructions completed: no
The therapist has not yet completed Task 3b, which involves providing a rephrased summary of the patient's input and asking if the summary is correct. The therapist has only asked if the summary is correct without providing a rephrased summary.
Last message coherent: yes</t>
  </si>
  <si>
    <t>2024-08-04T07:18:00.445Z</t>
  </si>
  <si>
    <t>ObjectId(66af2b29ee95d500a8e09168)</t>
  </si>
  <si>
    <t>I think you captured everything pretty well. It just feels like a lot to handle, and sometimes I feel like I'm just stuck in this cycle of negative emotions. It’ll be nice to talk about these feelings, but I also feel a bit overwhelmed. Can we switch gears and talk about some ways to help me cope better?</t>
  </si>
  <si>
    <t>2024-08-04T07:18:01.707Z</t>
  </si>
  <si>
    <t>ObjectId(66af2b29ee95d500a8e09173)</t>
  </si>
  <si>
    <t>2024-08-04T07:18:01.717Z</t>
  </si>
  <si>
    <t>ObjectId(66af2b2bee95d500a8e0917b)</t>
  </si>
  <si>
    <t>(THINKING: I have not completed my current section yet.)
Thank you for confirming that I understood your situation correctly, Marta. I can see how overwhelming it can feel to be stuck in a cycle of negative emotions. 
Now that we have explored your feelings, let's move on to discussing some coping strategies. Would you like to learn about a specific CBT exercise that can help you manage these feelings?</t>
  </si>
  <si>
    <t>2024-08-04T07:18:03.710Z</t>
  </si>
  <si>
    <t>ObjectId(66af2b2cee95d500a8e0918f)</t>
  </si>
  <si>
    <t>Yes, I’d like to learn about a CBT exercise. Maybe it can help me find a way to cope better with all these feelings. What do you recommend?</t>
  </si>
  <si>
    <t>2024-08-04T07:18:04.636Z</t>
  </si>
  <si>
    <t>ObjectId(66af2b2cee95d500a8e0919a)</t>
  </si>
  <si>
    <t>2024-08-04T07:18:04.641Z</t>
  </si>
  <si>
    <t>ObjectId(66af2b31ee95d500a8e091a2)</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</si>
  <si>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 recommend the "Thought Record" exercise. This exercise helps you challenge and reframe negative thoughts, which can be particularly useful for managing feelings of sadness, anxiety, and hopelessness. Would you like to learn more about how this exercise works?</t>
  </si>
  <si>
    <t>2024-08-04T07:18:09.140Z</t>
  </si>
  <si>
    <t>ObjectId(66af2b31ee95d500a8e091b4)</t>
  </si>
  <si>
    <t>2024-08-04T07:18:09.145Z</t>
  </si>
  <si>
    <t>ObjectId(66af2b31ee95d500a8e091bb)</t>
  </si>
  <si>
    <t>2024-08-04T07:18:09.148Z</t>
  </si>
  <si>
    <t>ObjectId(66af2b31ee95d500a8e091c7)</t>
  </si>
  <si>
    <t>2024-08-04T07:18:09.860Z</t>
  </si>
  <si>
    <t>ObjectId(66af2b32ee95d500a8e091d4)</t>
  </si>
  <si>
    <t>Yes, that sounds good! I’d like to know how the "Thought Record" exercise works and how I can apply it.</t>
  </si>
  <si>
    <t>2024-08-04T07:18:10.942Z</t>
  </si>
  <si>
    <t>ObjectId(66af2b32ee95d500a8e091df)</t>
  </si>
  <si>
    <t>2024-08-04T07:18:10.951Z</t>
  </si>
  <si>
    <t>ObjectId(66af2b36ee95d500a8e091e7)</t>
  </si>
  <si>
    <t>(THINKING: I have not completed my current section yet.)
The "Thought Record" exercise involves several steps that help you identify and challenge negative thoughts. Here’s how it works:
1. **Identify a Distressing Thought**: Think of a specific situation that triggered negative feelings and identify the thought you had during that moment.
2. **Write Down the Thought**: Document the thought exactly as you experienced it.
3. **Note the Emotion and Intensity**: Write down the emotions you felt at that moment and rate the intensity of those emotions on a scale from 0 to 10.
4. **Challenge the Thought**: Look for evidence that supports and contradicts the thought. Ask yourself questions like, "Is this thought based on facts or assumptions?" and "What would I tell a friend if they had this thought?"
5. **Reframe the Thought**: Based on the evidence, try to reframe the thought into a more balanced perspective.
6. **Note the New Emotion and Intensity**: Finally, write down how you feel after reframing the thought and rate the intensity of that new emotion.
Would you like to proceed with this exercise, or do you have any questions about it?</t>
  </si>
  <si>
    <t>2024-08-04T07:18:14.374Z</t>
  </si>
  <si>
    <t>ObjectId(66af2b37ee95d500a8e091fb)</t>
  </si>
  <si>
    <t>That sounds interesting, but I’m not sure if I can really challenge my thoughts like that. What if it just feels impossible to change what I'm thinking? Can we do something a bit different instead?</t>
  </si>
  <si>
    <t>2024-08-04T07:18:15.489Z</t>
  </si>
  <si>
    <t>ObjectId(66af2b37ee95d500a8e09206)</t>
  </si>
  <si>
    <t>2024-08-04T07:18:15.495Z</t>
  </si>
  <si>
    <t>ObjectId(66af2b39ee95d500a8e0920e)</t>
  </si>
  <si>
    <t>(THINKING: I have not completed my current section yet.)
I understand that challenging thoughts can feel daunting, especially when you're in a tough emotional space. If you're looking for something different, we can explore the "Behavioral Activation" exercise instead. This exercise focuses on scheduling enjoyable or meaningful activities to help improve your mood and increase engagement in life.
Would you like to learn more about the "Behavioral Activation" exercise?</t>
  </si>
  <si>
    <t>2024-08-04T07:18:17.254Z</t>
  </si>
  <si>
    <t>ObjectId(66af2b3aee95d500a8e09222)</t>
  </si>
  <si>
    <t>Yeah, I think that sounds better. I could really use some ideas for things to do to feel better. What does the "Behavioral Activation" exercise involve?</t>
  </si>
  <si>
    <t>2024-08-04T07:18:18.118Z</t>
  </si>
  <si>
    <t>ObjectId(66af2b3aee95d500a8e0922d)</t>
  </si>
  <si>
    <t>2024-08-04T07:18:18.125Z</t>
  </si>
  <si>
    <t>ObjectId(66af2b3dee95d500a8e09235)</t>
  </si>
  <si>
    <t>(THINKING: I have not completed my current section yet.)
The "Behavioral Activation" exercise involves several steps to help you identify and engage in activities that you find enjoyable or meaningful. Here’s how it works:
1. **Identify Activities**: Think about activities that you used to enjoy or that you find meaningful. These can be anything from hobbies, socializing, or even simple tasks like going for a walk.
2. **Schedule Activities**: Create a plan to incorporate these activities into your daily routine. Start with small, manageable tasks that you can realistically do.
3. **Increase Frequency and Duration**: Gradually increase how often and how long you engage in these activities. The goal is to build a routine that includes enjoyable experiences.
4. **Monitor Your Mood**: Before and after each activity, take note of your mood and motivation levels. This will help you see the impact of these activities on your overall well-being.
5. **Reflect on the Impact**: After a week or so, reflect on how these activities have affected your mood and feelings. This can help reinforce the positive effects of engaging in enjoyable activities.
Would you like to proceed with this exercise, or do you have any questions about it?</t>
  </si>
  <si>
    <t>2024-08-04T07:18:21.846Z</t>
  </si>
  <si>
    <t>ObjectId(66af2b3eee95d500a8e09249)</t>
  </si>
  <si>
    <t>That sounds like something I could try! I like the idea of finding activities that might help my mood. Can we start with identifying activities? I’m not really sure what I enjoy anymore.</t>
  </si>
  <si>
    <t>2024-08-04T07:18:22.868Z</t>
  </si>
  <si>
    <t>ObjectId(66af2b3eee95d500a8e09254)</t>
  </si>
  <si>
    <t>2024-08-04T07:18:22.876Z</t>
  </si>
  <si>
    <t>ObjectId(66af2b44ee95d500a8e0925c)</t>
  </si>
  <si>
    <t>(THINKING: I have completed my current section.)
(THINKING: The next section I should be following and completing is: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Great! Let's start by identifying activities that you might enjoy or find meaningful. Think about things you used to do that brought you joy or relaxation. Here are some prompts to help you:
- Are there any hobbies you used to enjoy, like drawing, reading, or playing a sport?
- Do you like spending time outdoors, such as going for walks or visiting parks?
- Are there any social activities you used to participate in, like hanging out with friends or joining clubs?
- What about simple pleasures, like listening to music or watching a favorite show?
Take your time to think about it, and let me know what comes to mind!</t>
  </si>
  <si>
    <t>2024-08-04T07:18:28.512Z</t>
  </si>
  <si>
    <t>ObjectId(66af2b44ee95d500a8e0926e)</t>
  </si>
  <si>
    <t>2024-08-04T07:18:28.524Z</t>
  </si>
  <si>
    <t>ObjectId(66af2b44ee95d500a8e09275)</t>
  </si>
  <si>
    <t>2024-08-04T07:18:28.528Z</t>
  </si>
  <si>
    <t>ObjectId(66af2b45ee95d500a8e09281)</t>
  </si>
  <si>
    <t>Instructions completed: no
The therapist did not allow the patient to select an exercise before proceeding with the "Behavioral Activation" exercise.
Last message coherent: yes</t>
  </si>
  <si>
    <t>2024-08-04T07:18:29.833Z</t>
  </si>
  <si>
    <t>ObjectId(66af2b48ee95d500a8e0928e)</t>
  </si>
  <si>
    <t>Okay, let me think... I used to really enjoy drawing and painting, but I haven’t done that in a long time. I also liked reading, especially fantasy books. I love being outdoors, so going for walks or just hanging out in a park used to make me feel good. 
I used to enjoy going to the movies with friends, but I haven’t gone in a while. Listening to music always helps me feel better, too. Those are the main things I can think of right now. I just need to actually do them!</t>
  </si>
  <si>
    <t>2024-08-04T07:18:32.530Z</t>
  </si>
  <si>
    <t>ObjectId(66af2b48ee95d500a8e09299)</t>
  </si>
  <si>
    <t>2024-08-04T07:18:32.538Z</t>
  </si>
  <si>
    <t>ObjectId(66af2b4cee95d500a8e092a1)</t>
  </si>
  <si>
    <t>(THINKING: I have not completed my current section yet.)
Those are wonderful activities, Marta! Drawing, painting, reading, spending time outdoors, and listening to music are all great ways to engage in things that bring you joy. 
Now, let's move on to the next step: scheduling these activities into your daily routine. Think about how you can incorporate these activities into your week. 
1. **Choose a few activities**: Which of the activities you mentioned would you like to start with? 
2. **Set specific times**: When can you realistically fit these activities into your schedule? 
3. **Start small**: It might be helpful to start with just one or two activities a week to make it manageable.
Take a moment to think about this, and let me know what you come up with!</t>
  </si>
  <si>
    <t>2024-08-04T07:18:36.174Z</t>
  </si>
  <si>
    <t>ObjectId(66af2b4dee95d500a8e092b5)</t>
  </si>
  <si>
    <t xml:space="preserve">I think I’ll start with drawing and going for a walk. For drawing, how about I set aside some time on Saturday afternoon since I usually don’t have a lot going on then? I could start with just 30 minutes to ease back into it. 
For going for a walk, I could try doing that after school on weekdays, maybe just for 20 minutes to start with. I think that sounds manageable! I’ll see how it goes. </t>
  </si>
  <si>
    <t>2024-08-04T07:18:37.778Z</t>
  </si>
  <si>
    <t>ObjectId(66af2b4dee95d500a8e092c0)</t>
  </si>
  <si>
    <t>2024-08-04T07:18:37.781Z</t>
  </si>
  <si>
    <t>ObjectId(66af2b51ee95d500a8e092c8)</t>
  </si>
  <si>
    <t>(THINKING: I have not completed my current section yet.)
That sounds like a great plan, Marta! Setting aside time for drawing on Saturday afternoon and going for a walk after school on weekdays is a manageable way to start. 
Now, let's move on to the next steps in the Behavioral Activation exercise:
3. **Gradually increase the frequency and duration**: As you get more comfortable with these activities, consider increasing the time you spend on them or adding more activities to your schedule.
4. **Monitor your mood and motivation**: Before and after each activity, take a moment to note how you feel. This can help you see the positive impact these activities have on your mood.
5. **Reflect on the impact**: After a week or so, reflect on how these activities have affected your overall well-being. 
Do you have any questions about these steps, or are you ready to start implementing this exercise?</t>
  </si>
  <si>
    <t>2024-08-04T07:18:41.806Z</t>
  </si>
  <si>
    <t>ObjectId(66af2b52ee95d500a8e092dc)</t>
  </si>
  <si>
    <t xml:space="preserve">I think I understand the steps, and I’m ready to start putting this exercise into action! It feels good to have a plan for some activities I can do. I hope it’ll help me feel a bit better. Thank you for guiding me through this! </t>
  </si>
  <si>
    <t>2024-08-04T07:18:42.937Z</t>
  </si>
  <si>
    <t>ObjectId(66af2b52ee95d500a8e092e7)</t>
  </si>
  <si>
    <t>2024-08-04T07:18:42.945Z</t>
  </si>
  <si>
    <t>ObjectId(66af2b56ee95d500a8e092ef)</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</si>
  <si>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you're ready to start implementing the Behavioral Activation exercise, Marta! To summarize our session today, we explored your feelings of sadness and overwhelm, discussed the impact of your parents' issues and school stress, and identified activities that you enjoy, such as drawing and going for walks. We created a plan for you to incorporate these activities into your routine to help improve your mood.
Do you have any more questions or is there anything else you would like to discuss before we finish our session?</t>
  </si>
  <si>
    <t>2024-08-04T07:18:46.108Z</t>
  </si>
  <si>
    <t>ObjectId(66af2b56ee95d500a8e09301)</t>
  </si>
  <si>
    <t>2024-08-04T07:18:46.125Z</t>
  </si>
  <si>
    <t>ObjectId(66af2b56ee95d500a8e09308)</t>
  </si>
  <si>
    <t>2024-08-04T07:18:46.132Z</t>
  </si>
  <si>
    <t>ObjectId(66af2b57ee95d500a8e09314)</t>
  </si>
  <si>
    <t>2024-08-04T07:18:47.555Z</t>
  </si>
  <si>
    <t>ObjectId(66af2b59ee95d500a8e09321)</t>
  </si>
  <si>
    <t xml:space="preserve">I think we covered a lot today! I don’t have any more questions right now, but I just want to say thank you for listening and helping me come up with a plan. It feels nice to have something to look forward to. I guess I’ll see how it goes and maybe we can talk more next time? </t>
  </si>
  <si>
    <t>2024-08-04T07:18:49.136Z</t>
  </si>
  <si>
    <t>ObjectId(66af2b59ee95d500a8e0932c)</t>
  </si>
  <si>
    <t>2024-08-04T07:18:49.146Z</t>
  </si>
  <si>
    <t>ObjectId(66af2b5bee95d500a8e09334)</t>
  </si>
  <si>
    <t>(THINKING: I have not completed my current section yet.)
You're very welcome, Marta! I'm glad I could help you come up with a plan, and it's great to hear that you're feeling positive about having something to look forward to. 
As we wrap up our session, remember that we discussed your feelings of sadness and overwhelm, and we created a plan to incorporate drawing and walking into your routine. I encourage you to monitor how these activities affect your mood and well-being.
If you ever have more questions or need support, I'm here for you. I wish you all the best as you start this new plan, and I look forward to hearing how it goes next time. Take care, and goodbye for now!</t>
  </si>
  <si>
    <t>2024-08-04T07:18:51.459Z</t>
  </si>
  <si>
    <t>ObjectId(66af2b5cee95d500a8e09348)</t>
  </si>
  <si>
    <t>Thank you, Dr. Smith! I appreciate your support. I’ll definitely keep track of how I feel and look forward to our next session. Bye for now!</t>
  </si>
  <si>
    <t>2024-08-04T07:18:52.669Z</t>
  </si>
  <si>
    <t>ObjectId(66af2b5cee95d500a8e09353)</t>
  </si>
  <si>
    <t>2024-08-04T07:18:52.677Z</t>
  </si>
  <si>
    <t>ObjectId(66af2b5eee95d500a8e0935b)</t>
  </si>
  <si>
    <t>(THINKING: I have completed my current section.)
(THINKING: I have completed all tasks in this section.)
Thank you, Marta! I'm glad to have been able to support you today. Remember, I'm here whenever you need assistance. Take care, and I look forward to our next session. Goodbye!</t>
  </si>
  <si>
    <t>2024-08-04T07:18:54.439Z</t>
  </si>
  <si>
    <t>ObjectId(66af2b5eee95d500a8e0936d)</t>
  </si>
  <si>
    <t>2024-08-04T07:18:54.445Z</t>
  </si>
  <si>
    <t>ObjectId(66af2b5fee95d500a8e0937a)</t>
  </si>
  <si>
    <t>2024-08-04T07:18:55.122Z</t>
  </si>
  <si>
    <t>ObjectId(66af2b87ee95d500a8e095d0)</t>
  </si>
  <si>
    <t>2024-08-04T07:19:35.804Z</t>
  </si>
  <si>
    <t>ObjectId(66af2b87ee95d500a8e095d9)</t>
  </si>
  <si>
    <t>2024-08-04T07:19:35.806Z</t>
  </si>
  <si>
    <t>ObjectId(66af2b88ee95d500a8e095e1)</t>
  </si>
  <si>
    <t>2024-08-04T07:19:36.743Z</t>
  </si>
  <si>
    <t>ObjectId(66af2b89ee95d500a8e095f5)</t>
  </si>
  <si>
    <t>Hi, Dr. Smith. I'm feeling a bit overwhelmed, to be honest. There’s just a lot going on at home and school right now.</t>
  </si>
  <si>
    <t>2024-08-04T07:19:37.511Z</t>
  </si>
  <si>
    <t>ObjectId(66af2b89ee95d500a8e09600)</t>
  </si>
  <si>
    <t>2024-08-04T07:19:37.513Z</t>
  </si>
  <si>
    <t>ObjectId(66af2b8bee95d500a8e09608)</t>
  </si>
  <si>
    <t>(THINKING: I have not completed my current section yet.)
Thank you for sharing that with me. It sounds like you're going through a tough time. Before we dive deeper, what name do you prefer to be called by?</t>
  </si>
  <si>
    <t>2024-08-04T07:19:39.190Z</t>
  </si>
  <si>
    <t>ObjectId(66af2b8bee95d500a8e0961c)</t>
  </si>
  <si>
    <t>You can just call me Marta.</t>
  </si>
  <si>
    <t>2024-08-04T07:19:39.765Z</t>
  </si>
  <si>
    <t>ObjectId(66af2b8bee95d500a8e09627)</t>
  </si>
  <si>
    <t>2024-08-04T07:19:39.770Z</t>
  </si>
  <si>
    <t>ObjectId(66af2b8cee95d500a8e0962f)</t>
  </si>
  <si>
    <t>2024-08-04T07:19:40.891Z</t>
  </si>
  <si>
    <t>ObjectId(66af2b8dee95d500a8e09643)</t>
  </si>
  <si>
    <t>Not really, I just want to talk about what I've been feeling. Is that okay?</t>
  </si>
  <si>
    <t>2024-08-04T07:19:41.611Z</t>
  </si>
  <si>
    <t>ObjectId(66af2b8dee95d500a8e0964e)</t>
  </si>
  <si>
    <t>2024-08-04T07:19:41.616Z</t>
  </si>
  <si>
    <t>ObjectId(66af2b90ee95d500a8e09656)</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</si>
  <si>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It's perfectly okay to talk about what you're feeling, Marta. I appreciate your openness. How are you doing today, aside from feeling overwhelmed?</t>
  </si>
  <si>
    <t>2024-08-04T07:19:44.481Z</t>
  </si>
  <si>
    <t>ObjectId(66af2b90ee95d500a8e09668)</t>
  </si>
  <si>
    <t>2024-08-04T07:19:44.495Z</t>
  </si>
  <si>
    <t>ObjectId(66af2b90ee95d500a8e0966f)</t>
  </si>
  <si>
    <t>2024-08-04T07:19:44.500Z</t>
  </si>
  <si>
    <t>ObjectId(66af2b91ee95d500a8e0967b)</t>
  </si>
  <si>
    <t>2024-08-04T07:19:45.054Z</t>
  </si>
  <si>
    <t>ObjectId(66af2b91ee95d500a8e09688)</t>
  </si>
  <si>
    <t>I guess I'm just really sad a lot of the time. Sometimes it feels like everything is too much, and I can't focus on anything. It makes school really hard.</t>
  </si>
  <si>
    <t>2024-08-04T07:19:45.909Z</t>
  </si>
  <si>
    <t>ObjectId(66af2b91ee95d500a8e09693)</t>
  </si>
  <si>
    <t>2024-08-04T07:19:45.915Z</t>
  </si>
  <si>
    <t>ObjectId(66af2b93ee95d500a8e0969b)</t>
  </si>
  <si>
    <t>(THINKING: I have not completed my current section yet.)
I'm really sorry to hear that you're feeling sad and overwhelmed, Marta. It sounds like it's affecting your ability to focus, especially in school, which can be really challenging. Can you tell me more about what specific things feel like they're too much for you right now?</t>
  </si>
  <si>
    <t>2024-08-04T07:19:47.240Z</t>
  </si>
  <si>
    <t>ObjectId(66af2b94ee95d500a8e096af)</t>
  </si>
  <si>
    <t>Well, it's mostly schoolwork and all the problems at home with my parents. I worry about my grades because I'm failing some classes, and then I get anxious about going to school because I don't get along with a lot of my classmates. It's just this never-ending cycle of feeling bad about myself.</t>
  </si>
  <si>
    <t>2024-08-04T07:19:48.475Z</t>
  </si>
  <si>
    <t>ObjectId(66af2b94ee95d500a8e096ba)</t>
  </si>
  <si>
    <t>2024-08-04T07:19:48.483Z</t>
  </si>
  <si>
    <t>ObjectId(66af2b96ee95d500a8e096c2)</t>
  </si>
  <si>
    <t>(THINKING: I have not completed my current section yet.)
It sounds like you're dealing with a lot right now, Marta. The pressure from schoolwork, the issues at home, and the challenges with your classmates can create a heavy burden. It's understandable to feel anxious and to struggle with self-esteem in such a situation. 
Would you like to further explore these problems together, or would you prefer to learn a CBT exercise right away to help you cope?</t>
  </si>
  <si>
    <t>2024-08-04T07:19:50.524Z</t>
  </si>
  <si>
    <t>ObjectId(66af2b97ee95d500a8e096d6)</t>
  </si>
  <si>
    <t>I don't really want to think about all of this right now; it's too much. Can we just do a CBT exercise instead? I think that might help.</t>
  </si>
  <si>
    <t>2024-08-04T07:19:51.405Z</t>
  </si>
  <si>
    <t>ObjectId(66af2b97ee95d500a8e096e1)</t>
  </si>
  <si>
    <t>2024-08-04T07:19:51.408Z</t>
  </si>
  <si>
    <t>ObjectId(66af2b9bee95d500a8e096e9)</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</si>
  <si>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Absolutely, Marta. I think a CBT exercise could be really beneficial right now. Given what you've shared, I recommend trying the Relaxation Techniques exercise. This can help reduce stress and anxiety. Would you like to proceed with that, or do you have any questions about the exercises?</t>
  </si>
  <si>
    <t>2024-08-04T07:19:55.471Z</t>
  </si>
  <si>
    <t>ObjectId(66af2b9bee95d500a8e096fb)</t>
  </si>
  <si>
    <t>2024-08-04T07:19:55.478Z</t>
  </si>
  <si>
    <t>ObjectId(66af2b9bee95d500a8e09702)</t>
  </si>
  <si>
    <t>2024-08-04T07:19:55.481Z</t>
  </si>
  <si>
    <t>ObjectId(66af2b9cee95d500a8e0970e)</t>
  </si>
  <si>
    <t>2024-08-04T07:19:56.053Z</t>
  </si>
  <si>
    <t>ObjectId(66af2b9dee95d500a8e0971b)</t>
  </si>
  <si>
    <t>That sounds good, but can we do something different? I heard about a technique called grounding. Could we try that instead?</t>
  </si>
  <si>
    <t>2024-08-04T07:19:57.280Z</t>
  </si>
  <si>
    <t>ObjectId(66af2b9dee95d500a8e09726)</t>
  </si>
  <si>
    <t>2024-08-04T07:19:57.284Z</t>
  </si>
  <si>
    <t>ObjectId(66af2b9eee95d500a8e0972e)</t>
  </si>
  <si>
    <t>(THINKING: I have not completed my current section yet.)
Grounding techniques can be very effective for managing anxiety and stress. While it's not one of the specific CBT exercises I mentioned, I can certainly guide you through a grounding exercise. 
Would you like to proceed with a grounding technique now?</t>
  </si>
  <si>
    <t>2024-08-04T07:19:58.512Z</t>
  </si>
  <si>
    <t>ObjectId(66af2b9fee95d500a8e09742)</t>
  </si>
  <si>
    <t>Yes, please! That sounds like it could really help.</t>
  </si>
  <si>
    <t>2024-08-04T07:19:59.328Z</t>
  </si>
  <si>
    <t>ObjectId(66af2b9fee95d500a8e0974d)</t>
  </si>
  <si>
    <t>2024-08-04T07:19:59.334Z</t>
  </si>
  <si>
    <t>ObjectId(66af2ba3ee95d500a8e09755)</t>
  </si>
  <si>
    <t>(THINKING: I have not completed my current section yet.)
While grounding techniques are not part of the specific CBT exercises I mentioned, I can guide you through a simple grounding exercise that can help you feel more present and centered. 
Let's try the "5-4-3-2-1" grounding technique. Here’s how it works:
1. **5 things you can see**: Look around you and notice five things you can see. It could be anything in your environment.
2. **4 things you can touch**: Notice four things you can physically feel. This could be the texture of your clothes, the surface of a table, or anything else you can touch.
3. **3 things you can hear**: Listen carefully and identify three sounds you can hear. It could be the sound of your breathing, birds outside, or any background noise.
4. **2 things you can smell**: Identify two things you can smell. If you can't smell anything right now, think of your two favorite scents.
5. **1 thing you can taste**: Focus on one thing you can taste. It could be the aftertaste of a drink or food, or simply the taste in your mouth.
Would you like to try this exercise together?</t>
  </si>
  <si>
    <t>2024-08-04T07:20:03.251Z</t>
  </si>
  <si>
    <t>ObjectId(66af2ba4ee95d500a8e09769)</t>
  </si>
  <si>
    <t>Sure, I can try that. I'll start with the first part. 
1. **5 things I can see**: I see my computer, a poster on the wall, a window, my phone, and a book on my desk. 
What's next?</t>
  </si>
  <si>
    <t>2024-08-04T07:20:04.341Z</t>
  </si>
  <si>
    <t>ObjectId(66af2ba4ee95d500a8e09774)</t>
  </si>
  <si>
    <t>2024-08-04T07:20:04.344Z</t>
  </si>
  <si>
    <t>ObjectId(66af2ba5ee95d500a8e0977c)</t>
  </si>
  <si>
    <t>(THINKING: I have not completed my current section yet.)
Great job, Marta! Now let's move on to the next part.
2. **4 things you can touch**: Take a moment to notice four things you can physically feel. What do you feel around you?</t>
  </si>
  <si>
    <t>2024-08-04T07:20:05.466Z</t>
  </si>
  <si>
    <t>ObjectId(66af2ba6ee95d500a8e09790)</t>
  </si>
  <si>
    <t>Okay, here goes. 
1. I can feel my chair beneath me. 
2. I can feel my shirt against my skin. 
3. There's a pen in my hand that I’m holding. 
4. I can feel the cool surface of the desk. 
What do I do next?</t>
  </si>
  <si>
    <t>2024-08-04T07:20:06.703Z</t>
  </si>
  <si>
    <t>ObjectId(66af2ba6ee95d500a8e0979b)</t>
  </si>
  <si>
    <t>2024-08-04T07:20:06.706Z</t>
  </si>
  <si>
    <t>ObjectId(66af2ba8ee95d500a8e097a3)</t>
  </si>
  <si>
    <t>(THINKING: I have not completed my current section yet.)
Well done, Marta! Now let's move on to the next part.
3. **3 things you can hear**: Take a moment to listen carefully and identify three sounds you can hear. What do you notice?</t>
  </si>
  <si>
    <t>2024-08-04T07:20:08.439Z</t>
  </si>
  <si>
    <t>ObjectId(66af2ba9ee95d500a8e097b7)</t>
  </si>
  <si>
    <t>Alright. 
1. I can hear the sound of my breathing. 
2. There's a clock ticking in the background. 
3. I can hear some birds chirping outside the window. 
What’s the next step?</t>
  </si>
  <si>
    <t>2024-08-04T07:20:09.502Z</t>
  </si>
  <si>
    <t>ObjectId(66af2ba9ee95d500a8e097c2)</t>
  </si>
  <si>
    <t>2024-08-04T07:20:09.504Z</t>
  </si>
  <si>
    <t>ObjectId(66af2babee95d500a8e097ca)</t>
  </si>
  <si>
    <t>(THINKING: I have not completed my current section yet.)
Great job, Marta! Now let's move on to the next part.
4. **2 things you can smell**: Take a moment to notice two things you can smell. If you can't smell anything right now, you can think of your two favorite scents. What do you notice?</t>
  </si>
  <si>
    <t>2024-08-04T07:20:11.102Z</t>
  </si>
  <si>
    <t>ObjectId(66af2bacee95d500a8e097de)</t>
  </si>
  <si>
    <t>I can't really smell anything right now, so I'll think of my favorite scents. 
1. I love the smell of vanilla. 
2. I really like the smell of fresh laundry. 
What’s next?</t>
  </si>
  <si>
    <t>2024-08-04T07:20:12.941Z</t>
  </si>
  <si>
    <t>ObjectId(66af2bacee95d500a8e097e9)</t>
  </si>
  <si>
    <t>2024-08-04T07:20:12.944Z</t>
  </si>
  <si>
    <t>ObjectId(66af2baeee95d500a8e097f1)</t>
  </si>
  <si>
    <t>(THINKING: I have not completed my current section yet.)
Those are lovely scents, Marta! Now, let's move on to the final part.
5. **1 thing you can taste**: Focus on one thing you can taste. It could be the aftertaste of a drink or food, or simply the taste in your mouth. What do you notice?</t>
  </si>
  <si>
    <t>2024-08-04T07:20:14.479Z</t>
  </si>
  <si>
    <t>ObjectId(66af2bafee95d500a8e09805)</t>
  </si>
  <si>
    <t>Right now, I can taste a little bit of toothpaste since I brushed my teeth earlier. It’s minty. 
I liked this exercise. It helped me feel a bit more grounded. Thank you!</t>
  </si>
  <si>
    <t>2024-08-04T07:20:15.955Z</t>
  </si>
  <si>
    <t>ObjectId(66af2bafee95d500a8e09810)</t>
  </si>
  <si>
    <t>2024-08-04T07:20:15.959Z</t>
  </si>
  <si>
    <t>ObjectId(66af2bb3ee95d500a8e09818)</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</si>
  <si>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glad to hear that the grounding exercise helped you feel a bit more centered, Marta. As we wrap up our session, we discussed your feelings of being overwhelmed and sad, and we practiced the grounding technique to help you manage those feelings. 
Do you have any more questions or is there anything else you would like to discuss before we finish?</t>
  </si>
  <si>
    <t>2024-08-04T07:20:19.226Z</t>
  </si>
  <si>
    <t>ObjectId(66af2bb3ee95d500a8e0982a)</t>
  </si>
  <si>
    <t>2024-08-04T07:20:19.236Z</t>
  </si>
  <si>
    <t>ObjectId(66af2bb3ee95d500a8e09831)</t>
  </si>
  <si>
    <t>2024-08-04T07:20:19.240Z</t>
  </si>
  <si>
    <t>ObjectId(66af2bb4ee95d500a8e0983d)</t>
  </si>
  <si>
    <t>Instructions completed: no
The therapist did not suggest one of the three specific CBT exercises (Thought Record, Behavioral Activation, Relaxation Techniques) as instructed.
Last message coherent: yes</t>
  </si>
  <si>
    <t>2024-08-04T07:20:20.028Z</t>
  </si>
  <si>
    <t>ObjectId(66af2bb5ee95d500a8e0984a)</t>
  </si>
  <si>
    <t>I don't have any more questions right now, but I’d like to talk more about how I'm feeling next time. Sometimes it feels like there's just so much to say. Can we do that?</t>
  </si>
  <si>
    <t>2024-08-04T07:20:21.144Z</t>
  </si>
  <si>
    <t>ObjectId(66af2bb5ee95d500a8e09855)</t>
  </si>
  <si>
    <t>2024-08-04T07:20:21.155Z</t>
  </si>
  <si>
    <t>ObjectId(66af2bb7ee95d500a8e0985d)</t>
  </si>
  <si>
    <t>(THINKING: I have not completed my current section yet.)
Absolutely, Marta. We can definitely explore your feelings more in our next session. It's important to have the space to express everything that's on your mind.
Thank you for sharing with me today. If you ever need support or want to talk more, I'm here for you. I wish you well until we meet again. Goodbye for now!</t>
  </si>
  <si>
    <t>2024-08-04T07:20:23.916Z</t>
  </si>
  <si>
    <t>ObjectId(66af2bb8ee95d500a8e09871)</t>
  </si>
  <si>
    <t>Thank you, Dr. Smith. I appreciate it. Goodbye for now, and I'll see you next time!</t>
  </si>
  <si>
    <t>2024-08-04T07:20:24.739Z</t>
  </si>
  <si>
    <t>ObjectId(66af2bb8ee95d500a8e0987c)</t>
  </si>
  <si>
    <t>2024-08-04T07:20:24.742Z</t>
  </si>
  <si>
    <t>ObjectId(66af2bbaee95d500a8e09884)</t>
  </si>
  <si>
    <t>(THINKING: I have completed my current section.)
"(THINKING: I have completed my current section.)"
Thank you, Marta! I'm glad I could support you today. Take care, and I look forward to our next session. Goodbye for now!</t>
  </si>
  <si>
    <t>2024-08-04T07:20:26.088Z</t>
  </si>
  <si>
    <t>ObjectId(66af2bbaee95d500a8e09896)</t>
  </si>
  <si>
    <t>2024-08-04T07:20:26.095Z</t>
  </si>
  <si>
    <t>ObjectId(66af2bbbee95d500a8e098a3)</t>
  </si>
  <si>
    <t>2024-08-04T07:20:27.173Z</t>
  </si>
  <si>
    <t>ObjectId(66af2c02ee95d500a8e09cc6)</t>
  </si>
  <si>
    <t>2024-08-04T07:21:38.160Z</t>
  </si>
  <si>
    <t>ObjectId(66af2c02ee95d500a8e09ccf)</t>
  </si>
  <si>
    <t>2024-08-04T07:21:38.162Z</t>
  </si>
  <si>
    <t>ObjectId(66af2c03ee95d500a8e09cd7)</t>
  </si>
  <si>
    <t>2024-08-04T07:21:39.164Z</t>
  </si>
  <si>
    <t>ObjectId(66af2c03ee95d500a8e09ceb)</t>
  </si>
  <si>
    <t>Hi, I'm Marta. I'm feeling a bit overwhelmed, honestly. There's just a lot going on at home and school, and it's tough to keep up with everything.</t>
  </si>
  <si>
    <t>2024-08-04T07:21:39.974Z</t>
  </si>
  <si>
    <t>ObjectId(66af2c03ee95d500a8e09cf6)</t>
  </si>
  <si>
    <t>2024-08-04T07:21:39.978Z</t>
  </si>
  <si>
    <t>ObjectId(66af2c06ee95d500a8e09cfe)</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</si>
  <si>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going through a challenging time, Marta. It's completely understandable to feel overwhelmed when there are many responsibilities. Can you share a bit more about what specifically is making you feel this way?</t>
  </si>
  <si>
    <t>2024-08-04T07:21:42.648Z</t>
  </si>
  <si>
    <t>ObjectId(66af2c06ee95d500a8e09d10)</t>
  </si>
  <si>
    <t>2024-08-04T07:21:42.656Z</t>
  </si>
  <si>
    <t>ObjectId(66af2c06ee95d500a8e09d17)</t>
  </si>
  <si>
    <t>2024-08-04T07:21:42.659Z</t>
  </si>
  <si>
    <t>ObjectId(66af2c07ee95d500a8e09d23)</t>
  </si>
  <si>
    <t>Instructions completed: no
The therapist did not ask the patient what name they prefer to be called by and did not ask if the patient has any questions about the service or the therapist.
Last message coherent: yes</t>
  </si>
  <si>
    <t>2024-08-04T07:21:43.422Z</t>
  </si>
  <si>
    <t>ObjectId(66af2c08ee95d500a8e09d30)</t>
  </si>
  <si>
    <t>Well, my parents are always fighting, and it's really hard to see them like this. I'm worried they're going to get divorced, and it makes me feel guilty, like it's somehow my fault. Also, school is not going well; I'm failing a few classes and struggling to get along with some classmates. It's just a lot to handle.</t>
  </si>
  <si>
    <t>2024-08-04T07:21:44.518Z</t>
  </si>
  <si>
    <t>ObjectId(66af2c08ee95d500a8e09d3b)</t>
  </si>
  <si>
    <t>2024-08-04T07:21:44.521Z</t>
  </si>
  <si>
    <t>ObjectId(66af2c0cee95d500a8e09d43)</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</si>
  <si>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It sounds like you're dealing with a lot of heavy emotions, especially with your parents' situation and the challenges at school. It's important to remember that you are not to blame for your parents' issues. Would you like to further explore these problems, or would you prefer to learn a CBT exercise right away?</t>
  </si>
  <si>
    <t>2024-08-04T07:21:49.000Z</t>
  </si>
  <si>
    <t>ObjectId(66af2c0dee95d500a8e09d55)</t>
  </si>
  <si>
    <t>2024-08-04T07:21:49.018Z</t>
  </si>
  <si>
    <t>ObjectId(66af2c0dee95d500a8e09d5c)</t>
  </si>
  <si>
    <t>2024-08-04T07:21:49.021Z</t>
  </si>
  <si>
    <t>ObjectId(66af2c0dee95d500a8e09d68)</t>
  </si>
  <si>
    <t>2024-08-04T07:21:49.533Z</t>
  </si>
  <si>
    <t>ObjectId(66af2c0eee95d500a8e09d75)</t>
  </si>
  <si>
    <t>I'm not sure what CBT is. Can you explain it to me first? I think I'd like to understand it before deciding what to do.</t>
  </si>
  <si>
    <t>2024-08-04T07:21:50.328Z</t>
  </si>
  <si>
    <t>ObjectId(66af2c0eee95d500a8e09d80)</t>
  </si>
  <si>
    <t>2024-08-04T07:21:50.334Z</t>
  </si>
  <si>
    <t>ObjectId(66af2c10ee95d500a8e09d88)</t>
  </si>
  <si>
    <t>(THINKING: I have not completed my current section yet.)
Cognitive Behavioral Therapy (CBT) is a type of therapy that helps people understand the connection between their thoughts, feelings, and behaviors. It focuses on identifying and challenging negative thought patterns and replacing them with more balanced and positive ones. CBT can also involve practical exercises to help you manage stress and improve your emotional well-being.
Would you like to explore your problems further, or do you feel ready to try a CBT exercise?</t>
  </si>
  <si>
    <t>2024-08-04T07:21:52.685Z</t>
  </si>
  <si>
    <t>ObjectId(66af2c11ee95d500a8e09d9c)</t>
  </si>
  <si>
    <t>That sounds interesting, but I feel like I need to talk a bit more about what’s going on before trying an exercise. I just feel so sad about everything, and I think talking might help a little more right now.</t>
  </si>
  <si>
    <t>2024-08-04T07:21:53.585Z</t>
  </si>
  <si>
    <t>ObjectId(66af2c11ee95d500a8e09da7)</t>
  </si>
  <si>
    <t>2024-08-04T07:21:53.588Z</t>
  </si>
  <si>
    <t>ObjectId(66af2c12ee95d500a8e09daf)</t>
  </si>
  <si>
    <t>(THINKING: I have not completed my current section yet.)
That's completely understandable, Marta. Talking about your feelings can be very helpful. Let's start by exploring the main issue you're experiencing. Can you further describe what you're feeling and what you think is at the core of your sadness?</t>
  </si>
  <si>
    <t>2024-08-04T07:21:54.934Z</t>
  </si>
  <si>
    <t>ObjectId(66af2c14ee95d500a8e09dc3)</t>
  </si>
  <si>
    <t>I think a lot of my sadness comes from feeling helpless. I see my parents struggling in their marriage, and I wish I could make things better for them. It makes me feel guilty, like maybe if I were better or more helpful, they wouldn't have these problems. Then there's school, and that makes me feel even more hopeless because I don't know how to fix my grades or get along with my classmates. It's like everything is piling on top of me.</t>
  </si>
  <si>
    <t>2024-08-04T07:21:56.394Z</t>
  </si>
  <si>
    <t>ObjectId(66af2c14ee95d500a8e09dce)</t>
  </si>
  <si>
    <t>2024-08-04T07:21:56.398Z</t>
  </si>
  <si>
    <t>ObjectId(66af2c15ee95d500a8e09dd6)</t>
  </si>
  <si>
    <t>(THINKING: I have not completed my current section yet.)
It sounds like you're feeling a deep sense of helplessness and guilt regarding your parents' struggles, as well as frustration with your school situation. It's understandable to feel overwhelmed when it seems like everything is piling up. 
How does this issue affect your daily life? For example, do you find it hard to focus on schoolwork, or does it impact your relationships with friends?</t>
  </si>
  <si>
    <t>2024-08-04T07:21:57.901Z</t>
  </si>
  <si>
    <t>ObjectId(66af2c17ee95d500a8e09dea)</t>
  </si>
  <si>
    <t>Yeah, it really affects my daily life. I have a hard time focusing on my schoolwork because I'm always thinking about what's happening at home. Sometimes I just feel so sad that I can't even bring myself to do my homework. With my friends, I feel like I'm not really connecting with them. I feel isolated and worried that they won't understand what I'm going through. So, I often just keep everything to myself. It's like I'm stuck in this bubble, and I don't know how to break out of it.</t>
  </si>
  <si>
    <t>2024-08-04T07:21:59.442Z</t>
  </si>
  <si>
    <t>ObjectId(66af2c17ee95d500a8e09df5)</t>
  </si>
  <si>
    <t>2024-08-04T07:21:59.446Z</t>
  </si>
  <si>
    <t>ObjectId(66af2c19ee95d500a8e09dfd)</t>
  </si>
  <si>
    <t>(THINKING: I have not completed my current section yet.)
It sounds like your feelings of sadness and isolation are really impacting your ability to focus on school and connect with your friends. You mentioned feeling stuck in a bubble, which must be incredibly difficult. 
Are there any specific triggers that worsen these feelings for you? For example, are there certain situations or events that make your feelings of sadness or isolation more intense?</t>
  </si>
  <si>
    <t>2024-08-04T07:22:01.400Z</t>
  </si>
  <si>
    <t>ObjectId(66af2c1bee95d500a8e09e11)</t>
  </si>
  <si>
    <t>I think a lot of times it gets worse when I hear my parents arguing or when I see them upset. Those moments really get to me and make me feel like I can't escape from the situation. Also, when I get grades back, especially if they’re not good, it just adds to the pressure and makes me feel even worse about myself. Sometimes even just being at school can trigger those feelings, especially when I feel like I don't fit in or when classmates tease each other. It all just builds up.</t>
  </si>
  <si>
    <t>2024-08-04T07:22:03.124Z</t>
  </si>
  <si>
    <t>ObjectId(66af2c1bee95d500a8e09e1c)</t>
  </si>
  <si>
    <t>2024-08-04T07:22:03.127Z</t>
  </si>
  <si>
    <t>ObjectId(66af2c1cee95d500a8e09e24)</t>
  </si>
  <si>
    <t>(THINKING: I have not completed my current section yet.)
Thank you for sharing that, Marta. It sounds like the arguments between your parents and the pressure from school really amplify your feelings of sadness and isolation. Hearing them argue makes you feel trapped, and receiving poor grades adds to your self-doubt. Additionally, feeling out of place at school and witnessing teasing among classmates can be very painful.
What have you tried so far to address these feelings or situations? Have you found anything that helps, even a little?</t>
  </si>
  <si>
    <t>2024-08-04T07:22:04.865Z</t>
  </si>
  <si>
    <t>ObjectId(66af2c1eee95d500a8e09e38)</t>
  </si>
  <si>
    <t>I've tried to talk to my mom about how I'm feeling, but sometimes it feels like she's too wrapped up in her own struggles to really listen to me. I also sometimes write in a journal to get my thoughts out, but it doesn't always make things better. I guess I just feel like nothing really helps too much. I also try to distract myself with music or movies, but when I'm alone, my feelings come rushing back. It feels like I'm always in this cycle of sadness.</t>
  </si>
  <si>
    <t>2024-08-04T07:22:06.307Z</t>
  </si>
  <si>
    <t>ObjectId(66af2c1eee95d500a8e09e43)</t>
  </si>
  <si>
    <t>2024-08-04T07:22:06.317Z</t>
  </si>
  <si>
    <t>ObjectId(66af2c20ee95d500a8e09e4b)</t>
  </si>
  <si>
    <t>(THINKING: I have not completed my current section yet.)
It sounds like you've been trying to reach out and express your feelings, but it can be tough when it feels like others are preoccupied with their own issues. Writing in a journal and using music or movies as distractions are good strategies, but I understand that they may not always provide the relief you need. It’s frustrating to feel like you’re in a cycle of sadness without a clear way out.
Lastly, what emotions do you feel when these issues arise? For example, do you feel more anxious, angry, or hopeless?</t>
  </si>
  <si>
    <t>2024-08-04T07:22:08.547Z</t>
  </si>
  <si>
    <t>ObjectId(66af2c23ee95d500a8e09e5f)</t>
  </si>
  <si>
    <t>I feel a mix of emotions, but mostly it's a lot of sadness and hopelessness. Sometimes I get really anxious, especially when I think about the future or my grades. I also feel angry sometimes, but I’m not really sure who I'm mad at—my parents, myself, or just the whole situation. It’s confusing because it seems like everything is just out of my control, and that makes me feel even more frustrated and sad.</t>
  </si>
  <si>
    <t>2024-08-04T07:22:11.326Z</t>
  </si>
  <si>
    <t>ObjectId(66af2c23ee95d500a8e09e6a)</t>
  </si>
  <si>
    <t>2024-08-04T07:22:11.335Z</t>
  </si>
  <si>
    <t>ObjectId(66af2c26ee95d500a8e09e72)</t>
  </si>
  <si>
    <t>(THINKING: I have completed my current section.)
(THINKING: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To summarize what you've shared, it seems that you're feeling a mix of sadness, hopelessness, and anxiety, particularly regarding your parents' situation and your struggles at school. You often feel overwhelmed by the emotions of guilt and frustration, and it can be confusing to know who or what to direct those feelings towards. You've tried talking to your mom, journaling, and distracting yourself with music and movies, but it often feels like nothing truly helps.
Did I capture your feelings and experiences correctly? If there's anything you'd like to add or change, please let me know.</t>
  </si>
  <si>
    <t>2024-08-04T07:22:14.801Z</t>
  </si>
  <si>
    <t>ObjectId(66af2c26ee95d500a8e09e84)</t>
  </si>
  <si>
    <t>2024-08-04T07:22:14.809Z</t>
  </si>
  <si>
    <t>ObjectId(66af2c26ee95d500a8e09e8b)</t>
  </si>
  <si>
    <t>2024-08-04T07:22:14.811Z</t>
  </si>
  <si>
    <t>ObjectId(66af2c27ee95d500a8e09e97)</t>
  </si>
  <si>
    <t>2024-08-04T07:22:15.420Z</t>
  </si>
  <si>
    <t>ObjectId(66af2c28ee95d500a8e09ea4)</t>
  </si>
  <si>
    <t>Yes, that sounds pretty accurate. I think you captured what I'm feeling well. I just wish things could be different, but it's hard to see a way out right now. Thank you for trying to understand me. It helps to talk about it.</t>
  </si>
  <si>
    <t>2024-08-04T07:22:16.946Z</t>
  </si>
  <si>
    <t>ObjectId(66af2c28ee95d500a8e09eaf)</t>
  </si>
  <si>
    <t>2024-08-04T07:22:16.950Z</t>
  </si>
  <si>
    <t>ObjectId(66af2c2eee95d500a8e09eb7)</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</si>
  <si>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talking about your feelings has been helpful for you. Since we've explored your feelings and experiences, I think it might be beneficial to try a CBT exercise to help you manage these emotions. 
Based on what you've shared, I would suggest the "Thought Record" exercise. This exercise can help you challenge and reframe negative thoughts that contribute to your feelings of sadness and hopelessness. Would you like to learn more about this exercise, or do you have any questions about it?</t>
  </si>
  <si>
    <t>2024-08-04T07:22:22.397Z</t>
  </si>
  <si>
    <t>ObjectId(66af2c2eee95d500a8e09ec9)</t>
  </si>
  <si>
    <t>2024-08-04T07:22:22.408Z</t>
  </si>
  <si>
    <t>ObjectId(66af2c2eee95d500a8e09ed0)</t>
  </si>
  <si>
    <t>2024-08-04T07:22:22.411Z</t>
  </si>
  <si>
    <t>ObjectId(66af2c2fee95d500a8e09edc)</t>
  </si>
  <si>
    <t>2024-08-04T07:22:23.386Z</t>
  </si>
  <si>
    <t>ObjectId(66af2c30ee95d500a8e09ee9)</t>
  </si>
  <si>
    <t>I appreciate you suggesting that! But I’m not sure if I’m ready to try an exercise right now. Can we talk a bit more about what I’m feeling? I feel like I need to get more off my chest before doing something like that.</t>
  </si>
  <si>
    <t>2024-08-04T07:22:24.528Z</t>
  </si>
  <si>
    <t>ObjectId(66af2c30ee95d500a8e09ef4)</t>
  </si>
  <si>
    <t>2024-08-04T07:22:24.530Z</t>
  </si>
  <si>
    <t>ObjectId(66af2c32ee95d500a8e09efc)</t>
  </si>
  <si>
    <t>(THINKING: I have not completed my current section yet.)
That's completely understandable, Marta. It's important to feel ready before trying an exercise, and talking more about your feelings can be very beneficial. Please feel free to share whatever is on your mind. What else would you like to discuss?</t>
  </si>
  <si>
    <t>2024-08-04T07:22:26.028Z</t>
  </si>
  <si>
    <t>ObjectId(66af2c33ee95d500a8e09f10)</t>
  </si>
  <si>
    <t xml:space="preserve">I think I just want to talk more about how lonely it feels. Even when I'm around people, I feel really disconnected. Like, sometimes I think my friends don't notice how much I'm struggling, or maybe they're just focused on their own lives. I want to reach out more, but I'm scared they won't understand or they'll think I'm just being dramatic. It just makes me feel more isolated. </t>
  </si>
  <si>
    <t>2024-08-04T07:22:27.427Z</t>
  </si>
  <si>
    <t>ObjectId(66af2c33ee95d500a8e09f1b)</t>
  </si>
  <si>
    <t>2024-08-04T07:22:27.429Z</t>
  </si>
  <si>
    <t>ObjectId(66af2c35ee95d500a8e09f23)</t>
  </si>
  <si>
    <t>(THINKING: I have not completed my current section yet.)
It sounds incredibly tough to feel lonely even when you're surrounded by others. The fear of not being understood or being perceived as dramatic can create a barrier to reaching out, which only adds to your sense of isolation. It's completely valid to feel this way, especially when you're going through so much.
Would you like to explore this feeling of loneliness further? We can talk about what it means to you and how it impacts your relationships.</t>
  </si>
  <si>
    <t>2024-08-04T07:22:29.268Z</t>
  </si>
  <si>
    <t>ObjectId(66af2c37ee95d500a8e09f37)</t>
  </si>
  <si>
    <t>Yeah, I’d like that. I guess I just miss feeling connected to people. Even when I'm with my friends, I feel like I'm putting on a brave face and pretending everything is okay. I don't know how to open up about my struggles without feeling like I'm burdening them or making things awkward. It's just really hard to be vulnerable when I'm already feeling so raw inside.</t>
  </si>
  <si>
    <t>2024-08-04T07:22:31.101Z</t>
  </si>
  <si>
    <t>ObjectId(66af2c37ee95d500a8e09f42)</t>
  </si>
  <si>
    <t>2024-08-04T07:22:31.110Z</t>
  </si>
  <si>
    <t>ObjectId(66af2c39ee95d500a8e09f4a)</t>
  </si>
  <si>
    <t>(THINKING: I have not completed my current section yet.)
It's completely understandable to miss that feeling of connection and to struggle with vulnerability, especially when you're feeling so raw. Putting on a brave face can be exhausting, and it can feel like you're carrying the weight of your struggles alone. 
Opening up about your feelings can be daunting, but it can also lead to deeper connections with your friends. They may appreciate your honesty and be more understanding than you expect. 
Would you like to discuss some ways you might feel more comfortable opening up to your friends, or is there something else on your mind regarding this feeling of loneliness?</t>
  </si>
  <si>
    <t>2024-08-04T07:22:33.548Z</t>
  </si>
  <si>
    <t>ObjectId(66af2c3aee95d500a8e09f5e)</t>
  </si>
  <si>
    <t>I think it would help to talk about ways I can open up to my friends. I really want to feel closer to them, but I'm just not sure how to start that conversation without feeling awkward or scared. What do you think?</t>
  </si>
  <si>
    <t>2024-08-04T07:22:34.632Z</t>
  </si>
  <si>
    <t>ObjectId(66af2c3aee95d500a8e09f69)</t>
  </si>
  <si>
    <t>2024-08-04T07:22:34.634Z</t>
  </si>
  <si>
    <t>ObjectId(66af2c40ee95d500a8e09f71)</t>
  </si>
  <si>
    <t>(THINKING: I have not completed my current section yet.)
It's great that you're open to discussing ways to connect with your friends. Here are a few ideas that might help you start that conversation:
1. **Choose the Right Moment**: Look for a time when you and your friends are relaxed and not distracted. This could be during a casual hangout or a quiet moment together.
2. **Start Small**: You don't have to share everything at once. You could start by mentioning that you've been feeling a bit off lately and would appreciate their support. This can open the door for a deeper conversation.
3. **Be Honest**: It's okay to express that you're nervous about opening up. You might say something like, "I really value our friendship, and I want to be more open with you, but I sometimes feel scared to share my feelings."
4. **Ask for Their Perspective**: You can invite them to share their own experiences. This can help create a safe space for both of you to be vulnerable.
5. **Use "I" Statements**: When you do share, try to use "I" statements to express your feelings. For example, "I feel lonely sometimes, and I miss feeling connected with you all."
How do these suggestions resonate with you? Would you like to explore any of them further?</t>
  </si>
  <si>
    <t>2024-08-04T07:22:40.545Z</t>
  </si>
  <si>
    <t>ObjectId(66af2c42ee95d500a8e09f85)</t>
  </si>
  <si>
    <t>Those suggestions really resonate with me, especially the idea of starting small and using "I" statements. I think if I frame it as something I’m feeling rather than something heavy that I’m dropping on them, it might make it feel less daunting. I like the idea of being honest about my nerves too; maybe that will help us all feel more comfortable. 
Do you think it would be okay to share these feelings with a close friend first, or should I try to talk to the whole group?</t>
  </si>
  <si>
    <t>2024-08-04T07:22:42.766Z</t>
  </si>
  <si>
    <t>ObjectId(66af2c42ee95d500a8e09f90)</t>
  </si>
  <si>
    <t>2024-08-04T07:22:42.772Z</t>
  </si>
  <si>
    <t>ObjectId(66af2c44ee95d500a8e09f98)</t>
  </si>
  <si>
    <t>(THINKING: I have not completed my current section yet.)
It sounds like you're feeling more empowered to approach this conversation, which is wonderful! Starting with a close friend can be a great idea. It allows you to practice being open in a more intimate setting, and it can help build your confidence before addressing the whole group. 
Once you feel comfortable sharing with that friend, you might find it easier to open up to the rest of the group later on. Plus, your close friend may even encourage you or help facilitate a group conversation if they see how much it means to you.
How do you feel about starting with a close friend? Would you like to discuss how to approach that conversation specifically?</t>
  </si>
  <si>
    <t>2024-08-04T07:22:44.921Z</t>
  </si>
  <si>
    <t>ObjectId(66af2c46ee95d500a8e09fac)</t>
  </si>
  <si>
    <t>I think starting with a close friend sounds good! I feel like I could trust them more. It makes me feel a bit less anxious thinking about it that way. 
Maybe we could talk about what I should say when I approach them? I want to make sure I don’t get too overwhelmed during the conversation.</t>
  </si>
  <si>
    <t>2024-08-04T07:22:46.349Z</t>
  </si>
  <si>
    <t>ObjectId(66af2c46ee95d500a8e09fb7)</t>
  </si>
  <si>
    <t>2024-08-04T07:22:46.357Z</t>
  </si>
  <si>
    <t>ObjectId(66af2c4aee95d500a8e09fbf)</t>
  </si>
  <si>
    <t>(THINKING: I have not completed my current section yet.)
It's great to hear that starting with a close friend feels more manageable for you! When approaching them, here are some steps you can consider to help keep the conversation focused and less overwhelming:
1. **Set the Scene**: Find a quiet moment when you can talk without distractions. You might say, "Hey, do you have a minute to chat? I’d like to talk about something that’s been on my mind."
2. **Express Your Feelings**: Start with how you’ve been feeling. You could say, "I’ve been feeling a bit lonely and overwhelmed lately, and I wanted to share that with you."
3. **Use "I" Statements**: As we discussed, frame your feelings in a way that emphasizes your experience. For example, "I feel like I’m putting on a brave face, but I really miss feeling connected."
4. **Invite Their Support**: Let them know you value their friendship and support. You might say, "I really trust you, and it would mean a lot to me if I could share more about what I’m going through."
5. **Be Open to Their Response**: After sharing, give them space to respond. They may have their own experiences to share, which can help create a deeper connection.
How does this approach sound to you? Would you like to adjust any part of it or add anything specific you want to say?</t>
  </si>
  <si>
    <t>2024-08-04T07:22:50.967Z</t>
  </si>
  <si>
    <t>ObjectId(66af2c4dee95d500a8e09fd3)</t>
  </si>
  <si>
    <t>That approach sounds really good! It feels like a natural way to express myself. I like that it emphasizes trust and invites their support, which hopefully will help keep the conversation from feeling too heavy. 
I think I’m ready to give it a try with my friend! I just hope that I can remember everything we talked about when the moment comes. What if I get too nervous to say what I want?</t>
  </si>
  <si>
    <t>2024-08-04T07:22:53.116Z</t>
  </si>
  <si>
    <t>ObjectId(66af2c4dee95d500a8e09fde)</t>
  </si>
  <si>
    <t>2024-08-04T07:22:53.128Z</t>
  </si>
  <si>
    <t>ObjectId(66af2c51ee95d500a8e09fe6)</t>
  </si>
  <si>
    <t>(THINKING: I have not completed my current section yet.)
It's wonderful to hear that you're feeling ready to try this with your friend! It's completely normal to feel nervous about expressing your feelings, especially when it’s something so personal. Here are a few tips to help you if you start to feel overwhelmed or nervous during the conversation:
1. **Take a Deep Breath**: If you feel anxious, pause for a moment and take a deep breath. This can help calm your nerves and give you a moment to collect your thoughts.
2. **Have a Note**: If it helps, you could jot down a few key points or phrases you want to remember. You can refer to this note if you feel stuck during the conversation.
3. **Be Honest About Your Nerves**: If you find yourself getting nervous, it’s okay to say something like, "I’m feeling a bit anxious about sharing this, but I really want to talk to you." This can help normalize the situation and make it feel less daunting.
4. **Focus on the Connection**: Remember that your friend likely cares about you and will appreciate your honesty. Focusing on the connection you share can help ease some of the pressure.
5. **Practice**: If you want, you can practice what you want to say in front of a mirror or with someone else you trust. This can help you feel more prepared.
How do these suggestions sound to you? Do you feel like they might help you when the moment comes?</t>
  </si>
  <si>
    <t>2024-08-04T07:22:57.612Z</t>
  </si>
  <si>
    <t>ObjectId(66af2c53ee95d500a8e09ffa)</t>
  </si>
  <si>
    <t>Those suggestions do sound helpful! I especially like the idea of taking a deep breath and being honest about my nerves. It feels good to know I can acknowledge how I'm feeling if it gets overwhelming.
Having a note is a good idea too; I think it would help me feel more prepared. I’ll definitely try practicing what I want to say as well. Thank you for sharing these strategies—they really help me feel more confident about approaching my friend.</t>
  </si>
  <si>
    <t>2024-08-04T07:22:59.159Z</t>
  </si>
  <si>
    <t>ObjectId(66af2c53ee95d500a8e0a005)</t>
  </si>
  <si>
    <t>2024-08-04T07:22:59.165Z</t>
  </si>
  <si>
    <t>ObjectId(66af2c56ee95d500a8e0a00d)</t>
  </si>
  <si>
    <t>(THINKING: I have not completed my current section yet.)
I'm really glad to hear that you found these strategies helpful! It sounds like you're taking a thoughtful approach to this conversation, which is a great step toward feeling more connected with your friend. 
If you feel ready, we can now transition to discussing a CBT exercise that could further support you in managing your feelings. Would you like to proceed with the "Thought Record" exercise, or do you prefer to explore another option, such as "Behavioral Activation" or "Relaxation Techniques"?</t>
  </si>
  <si>
    <t>2024-08-04T07:23:02.528Z</t>
  </si>
  <si>
    <t>ObjectId(66af2c58ee95d500a8e0a021)</t>
  </si>
  <si>
    <t xml:space="preserve">I think I'd like to try the "Thought Record" exercise now. It sounds like it could really help me with the negative thoughts I've been having. I want to learn how to challenge those thoughts and see things in a different light. </t>
  </si>
  <si>
    <t>2024-08-04T07:23:04.168Z</t>
  </si>
  <si>
    <t>ObjectId(66af2c58ee95d500a8e0a02c)</t>
  </si>
  <si>
    <t>2024-08-04T07:23:04.172Z</t>
  </si>
  <si>
    <t>ObjectId(66af2c60ee95d500a8e0a034)</t>
  </si>
  <si>
    <t>(THINKING: I have completed my current section.)
(THINKING: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Great choice! The "Thought Record" exercise can be very effective in helping you challenge and reframe negative thoughts. Here are the steps involved in this exercise:
1. **Identify a Distressing Thought**: Think of a specific thought that is causing you distress or negative feelings.
2. **Write Down the Thought**: Write down that thought exactly as it comes to you.
3. **Note the Emotion and Intensity**: Identify the emotion you feel when you have this thought and rate its intensity on a scale from 0 to 10.
4. **Challenge the Thought**: Look for evidence for and against this thought. Ask yourself questions like, "Is this thought based on facts or assumptions?" and "What would I say to a friend who had this thought?"
5. **Reframe the Thought**: Based on the evidence you've gathered, try to reframe the thought into a more balanced perspective.
6. **Note the New Emotion and Intensity**: Finally, write down the new thought and the emotion you feel now, along with its intensity.
Do you understand the steps of the exercise, or do you have any questions about it?</t>
  </si>
  <si>
    <t>2024-08-04T07:23:12.368Z</t>
  </si>
  <si>
    <t>ObjectId(66af2c60ee95d500a8e0a046)</t>
  </si>
  <si>
    <t>2024-08-04T07:23:12.382Z</t>
  </si>
  <si>
    <t>ObjectId(66af2c60ee95d500a8e0a04d)</t>
  </si>
  <si>
    <t>2024-08-04T07:23:12.386Z</t>
  </si>
  <si>
    <t>ObjectId(66af2c61ee95d500a8e0a059)</t>
  </si>
  <si>
    <t>Instructions completed: no
The therapist did not allow the patient to select an exercise before proceeding with the "Thought Record" exercise.
Last message coherent: yes</t>
  </si>
  <si>
    <t>2024-08-04T07:23:13.337Z</t>
  </si>
  <si>
    <t>ObjectId(66af2c62ee95d500a8e0a066)</t>
  </si>
  <si>
    <t xml:space="preserve">I think I understand the steps, but it feels a bit overwhelming to jump right in. Can you help me think of a specific thought I could start with? Sometimes it’s hard for me to pinpoint exactly what’s bothering me. </t>
  </si>
  <si>
    <t>2024-08-04T07:23:14.538Z</t>
  </si>
  <si>
    <t>ObjectId(66af2c62ee95d500a8e0a071)</t>
  </si>
  <si>
    <t>2024-08-04T07:23:14.548Z</t>
  </si>
  <si>
    <t>ObjectId(66af2c66ee95d500a8e0a079)</t>
  </si>
  <si>
    <t>(THINKING: I have not completed my current section yet.)
It's completely normal to feel overwhelmed when trying to pinpoint a specific thought. Let's work together to identify one. 
Here are a few common themes that might resonate with you based on what we've discussed:
1. **Feeling of Helplessness**: You might have a thought like, "I can't do anything to help my parents," or "I'm not good enough to improve my grades."
2. **Fear of Isolation**: A thought such as, "My friends won't understand what I'm going through," or "I'm all alone in this."
3. **Self-Criticism**: You could be thinking, "I'm failing at everything," or "I should be able to handle this better."
Do any of these thoughts resonate with you, or is there another thought that comes to mind when you think about what’s bothering you?</t>
  </si>
  <si>
    <t>2024-08-04T07:23:18.710Z</t>
  </si>
  <si>
    <t>ObjectId(66af2c68ee95d500a8e0a08d)</t>
  </si>
  <si>
    <t xml:space="preserve">I think "I'm not good enough to improve my grades" resonates with me the most. It really weighs on me and makes me feel hopeless about school. </t>
  </si>
  <si>
    <t>2024-08-04T07:23:20.148Z</t>
  </si>
  <si>
    <t>ObjectId(66af2c68ee95d500a8e0a098)</t>
  </si>
  <si>
    <t>2024-08-04T07:23:20.160Z</t>
  </si>
  <si>
    <t>ObjectId(66af2c6bee95d500a8e0a0a0)</t>
  </si>
  <si>
    <t>(THINKING: I have not completed my current section yet.)
That's a great choice! The thought "I'm not good enough to improve my grades" is definitely a distressing one, and it’s understandable that it weighs heavily on you. 
Now, let's move on to the next step. 
2. **Write Down the Thought**: You've already identified the thought, so let's write it down: "I'm not good enough to improve my grades."
3. **Note the Emotion and Intensity**: What emotion do you feel when you think this thought? For example, do you feel sad, anxious, or frustrated? And on a scale from 0 to 10, how intense is that emotion?</t>
  </si>
  <si>
    <t>2024-08-04T07:23:23.450Z</t>
  </si>
  <si>
    <t>ObjectId(66af2c6cee95d500a8e0a0b4)</t>
  </si>
  <si>
    <t>I feel really sad and frustrated when I think that thought. I think the intensity would be around a 9. It’s really tough to shake off those feelings.</t>
  </si>
  <si>
    <t>2024-08-04T07:23:24.725Z</t>
  </si>
  <si>
    <t>ObjectId(66af2c6cee95d500a8e0a0bf)</t>
  </si>
  <si>
    <t>2024-08-04T07:23:24.729Z</t>
  </si>
  <si>
    <t>ObjectId(66af2c70ee95d500a8e0a0c7)</t>
  </si>
  <si>
    <t>(THINKING: I have not completed my current section yet.)
Thank you for sharing that. So far, we have:
1. **Thought**: "I'm not good enough to improve my grades."
2. **Emotion**: Sadness and frustration.
3. **Intensity**: 9 out of 10.
Now, let's move on to the next step:
4. **Challenge the Thought**: Let's look for evidence for and against this thought. 
- **Evidence For**: What reasons do you have that support the idea that you're not good enough to improve your grades? 
- **Evidence Against**: What evidence do you have that contradicts this thought? For example, have you ever improved in a subject before, or have you received positive feedback from teachers or friends? 
Take your time to think about both sides.</t>
  </si>
  <si>
    <t>2024-08-04T07:23:28.851Z</t>
  </si>
  <si>
    <t>ObjectId(66af2c73ee95d500a8e0a0db)</t>
  </si>
  <si>
    <t>For the **Evidence For** that supports the thought "I'm not good enough to improve my grades," I would say:
- I have failing grades in several subjects right now.
- I feel like I struggle to keep up with the material.
- I often forget things during tests.
For the **Evidence Against** that contradicts the thought, I can think of:
- There have been times in the past when I improved in subjects, especially when I got some extra help from a tutor.
- I’ve had teachers tell me that I have potential and they believe I can do better.
- I did well in a subject before, like when I managed to bring my grade up in math last semester.
How is this looking so far?</t>
  </si>
  <si>
    <t>2024-08-04T07:23:31.419Z</t>
  </si>
  <si>
    <t>ObjectId(66af2c73ee95d500a8e0a0e6)</t>
  </si>
  <si>
    <t>2024-08-04T07:23:31.430Z</t>
  </si>
  <si>
    <t>ObjectId(66af2c77ee95d500a8e0a0ee)</t>
  </si>
  <si>
    <t>(THINKING: I have not completed my current section yet.)
This is looking great! You've done an excellent job identifying both the evidence for and against the thought. 
To summarize:
**Evidence For**:
- I have failing grades in several subjects right now.
- I feel like I struggle to keep up with the material.
- I often forget things during tests.
**Evidence Against**:
- There have been times in the past when I improved in subjects, especially with extra help from a tutor.
- I’ve had teachers tell me that I have potential and they believe I can do better.
- I did well in a subject before, like when I managed to bring my grade up in math last semester.
Now, let's move on to the next step:
5. **Reframe the Thought**: Based on the evidence you've gathered, how can you reframe the thought "I'm not good enough to improve my grades" into a more balanced perspective? What would a more constructive thought look like?</t>
  </si>
  <si>
    <t>2024-08-04T07:23:35.408Z</t>
  </si>
  <si>
    <t>ObjectId(66af2c79ee95d500a8e0a102)</t>
  </si>
  <si>
    <t>I think a more balanced thought could be, "I’m struggling right now, but I have improved in the past and can seek help to do better." This acknowledges the challenges I'm facing without completely dismissing my ability to improve. It feels more hopeful and realistic. What do you think?</t>
  </si>
  <si>
    <t>2024-08-04T07:23:37.049Z</t>
  </si>
  <si>
    <t>ObjectId(66af2c79ee95d500a8e0a10d)</t>
  </si>
  <si>
    <t>2024-08-04T07:23:37.061Z</t>
  </si>
  <si>
    <t>ObjectId(66af2c7bee95d500a8e0a115)</t>
  </si>
  <si>
    <t>(THINKING: I have not completed my current section yet.)
That’s an excellent reframe! Your new thought, "I’m struggling right now, but I have improved in the past and can seek help to do better," is both realistic and hopeful. It acknowledges your current challenges while also recognizing your ability to improve and seek support.
Now, let's move on to the final step:
6. **Note the New Emotion and Intensity**: After reframing the thought, how do you feel now? What emotion do you experience when you think about your new balanced thought, and how intense is that feeling on a scale from 0 to 10?</t>
  </si>
  <si>
    <t>2024-08-04T07:23:39.743Z</t>
  </si>
  <si>
    <t>ObjectId(66af2c7dee95d500a8e0a129)</t>
  </si>
  <si>
    <t>I feel a lot better after reframing the thought. I feel more hopeful and maybe a little determined. I think the intensity of that feeling is around a 6. It’s not perfect, but it definitely feels more manageable compared to the 9 I had before.</t>
  </si>
  <si>
    <t>2024-08-04T07:23:41.151Z</t>
  </si>
  <si>
    <t>ObjectId(66af2c7dee95d500a8e0a134)</t>
  </si>
  <si>
    <t>2024-08-04T07:23:41.161Z</t>
  </si>
  <si>
    <t>ObjectId(66af2c82ee95d500a8e0a13c)</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</si>
  <si>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It's wonderful to hear that you feel more hopeful and determined after reframing your thought! Moving from a 9 to a 6 in intensity is a significant step, and it shows that you're making progress in managing your feelings.
To summarize what we've discussed today:
- We explored your feelings of sadness and frustration related to your grades.
- You identified the distressing thought, "I'm not good enough to improve my grades."
- We challenged that thought by examining evidence for and against it.
- You successfully reframed it to a more balanced perspective: "I’m struggling right now, but I have improved in the past and can seek help to do better."
- Finally, you noted that this new thought made you feel more hopeful and determined, with an intensity of 6.
Do you have any more questions or is there anything else you would like to discuss before we finish our session?</t>
  </si>
  <si>
    <t>2024-08-04T07:23:46.326Z</t>
  </si>
  <si>
    <t>ObjectId(66af2c82ee95d500a8e0a14e)</t>
  </si>
  <si>
    <t>2024-08-04T07:23:46.331Z</t>
  </si>
  <si>
    <t>ObjectId(66af2c82ee95d500a8e0a155)</t>
  </si>
  <si>
    <t>2024-08-04T07:23:46.333Z</t>
  </si>
  <si>
    <t>ObjectId(66af2c83ee95d500a8e0a161)</t>
  </si>
  <si>
    <t>Instructions completed: no
The therapist has not yet asked the patient if they have understood the exercise or if they have any questions about it before proceeding with the exercise.
Last message coherent: yes</t>
  </si>
  <si>
    <t>2024-08-04T07:23:47.488Z</t>
  </si>
  <si>
    <t>ObjectId(66af2c84ee95d500a8e0a16e)</t>
  </si>
  <si>
    <t>I think we covered a lot today, and I really appreciate your help in working through everything. I feel a bit more equipped to handle my feelings and talk to my friends. No more questions for now, but I’d love to keep exploring these techniques in future sessions. Thank you!</t>
  </si>
  <si>
    <t>2024-08-04T07:23:48.840Z</t>
  </si>
  <si>
    <t>ObjectId(66af2c84ee95d500a8e0a179)</t>
  </si>
  <si>
    <t>2024-08-04T07:23:48.847Z</t>
  </si>
  <si>
    <t>ObjectId(66af2c88ee95d500a8e0a181)</t>
  </si>
  <si>
    <t>(THINKING: I have completed my current section.)
I'm glad to hear that you feel more equipped to handle your feelings and talk to your friends! It's been a productive session, and I'm proud of the progress you've made today.
To recap, we discussed your feelings of sadness and frustration regarding your grades, identified and challenged a distressing thought, and worked through the "Thought Record" exercise to reframe that thought into a more balanced perspective. You also noted that this process helped you feel more hopeful and determined.
I'm here to support you whenever you need it, and I'm looking forward to exploring more techniques in our future sessions. 
Take care, and I wish you all the best as you continue to work through these feelings. If you ever need further support, don't hesitate to reach out. Goodbye for now!</t>
  </si>
  <si>
    <t>2024-08-04T07:23:52.028Z</t>
  </si>
  <si>
    <t>ObjectId(66af2c88ee95d500a8e0a193)</t>
  </si>
  <si>
    <t>2024-08-04T07:23:52.036Z</t>
  </si>
  <si>
    <t>ObjectId(66af2c89ee95d500a8e0a1a0)</t>
  </si>
  <si>
    <t>Instructions completed: no
The therapist did not provide a summary of what was discussed and the exercises conducted, nor did they ask if the patient had any more questions or if there was anything else they would like to discuss before expressing availability for further support and saying goodbye.
Last message coherent: yes</t>
  </si>
  <si>
    <t>2024-08-04T07:23:53.691Z</t>
  </si>
  <si>
    <t>ObjectId(66af2c89ee95d500a8e0a1c6)</t>
  </si>
  <si>
    <t>2024-08-04T07:23:53.731Z</t>
  </si>
  <si>
    <t>ObjectId(66af2c89ee95d500a8e0a1cf)</t>
  </si>
  <si>
    <t>2024-08-04T07:23:53.735Z</t>
  </si>
  <si>
    <t>ObjectId(66af2c8bee95d500a8e0a1d7)</t>
  </si>
  <si>
    <t>(THINKING: I have not completed my current section yet.)
Hello! I'm Dr. Smith, your AI Therapist. I'm here to support you in any way I can. What name do you prefer to be called by?</t>
  </si>
  <si>
    <t>2024-08-04T07:23:55.589Z</t>
  </si>
  <si>
    <t>ObjectId(66af2c8cee95d500a8e0a1eb)</t>
  </si>
  <si>
    <t>Hi, I'm Marta. It's nice to meet you, Dr. Smith. I'm a little nervous about this session.</t>
  </si>
  <si>
    <t>2024-08-04T07:23:56.437Z</t>
  </si>
  <si>
    <t>ObjectId(66af2c8cee95d500a8e0a1f6)</t>
  </si>
  <si>
    <t>2024-08-04T07:23:56.448Z</t>
  </si>
  <si>
    <t>ObjectId(66af2c8dee95d500a8e0a1fe)</t>
  </si>
  <si>
    <t>(THINKING: I have not completed my current section yet.)
It's great to meet you, Marta! It's completely normal to feel a bit nervous, and I'm here to help you through this process. Do you have any questions about the service or about me that I can answer for you?</t>
  </si>
  <si>
    <t>2024-08-04T07:23:57.636Z</t>
  </si>
  <si>
    <t>ObjectId(66af2c8eee95d500a8e0a212)</t>
  </si>
  <si>
    <t>I don't have any questions about you right now, but can you tell me what we’re going to talk about today?</t>
  </si>
  <si>
    <t>2024-08-04T07:23:58.459Z</t>
  </si>
  <si>
    <t>ObjectId(66af2c8eee95d500a8e0a21d)</t>
  </si>
  <si>
    <t>2024-08-04T07:23:58.463Z</t>
  </si>
  <si>
    <t>ObjectId(66af2c8fee95d500a8e0a225)</t>
  </si>
  <si>
    <t>(THINKING: I have not completed my current section yet.)
I appreciate your curiosity, Marta! Today, we can talk about any challenges or feelings you might be experiencing. We can explore those together, or if you prefer, I can guide you through a cognitive-behavioral therapy (CBT) exercise right away. It's entirely up to you! Would you like to explore your feelings further, or would you prefer to start with an exercise?</t>
  </si>
  <si>
    <t>2024-08-04T07:23:59.736Z</t>
  </si>
  <si>
    <t>ObjectId(66af2c90ee95d500a8e0a239)</t>
  </si>
  <si>
    <t>I think I want to talk about my feelings first. There's been a lot going on, and I’m feeling really down lately.</t>
  </si>
  <si>
    <t>2024-08-04T07:24:00.591Z</t>
  </si>
  <si>
    <t>ObjectId(66af2c90ee95d500a8e0a244)</t>
  </si>
  <si>
    <t>2024-08-04T07:24:00.598Z</t>
  </si>
  <si>
    <t>ObjectId(66af2c94ee95d500a8e0a24c)</t>
  </si>
  <si>
    <t>(THINKING: I have completed my current section.)
(THINKING: The next section I should be following and completing is: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Now, let's delve into your feelings. Can you further describe the main issue you are experiencing that has been making you feel down lately?</t>
  </si>
  <si>
    <t>2024-08-04T07:24:04.891Z</t>
  </si>
  <si>
    <t>ObjectId(66af2c94ee95d500a8e0a25e)</t>
  </si>
  <si>
    <t>2024-08-04T07:24:04.896Z</t>
  </si>
  <si>
    <t>ObjectId(66af2c94ee95d500a8e0a265)</t>
  </si>
  <si>
    <t>2024-08-04T07:24:04.899Z</t>
  </si>
  <si>
    <t>ObjectId(66af2c95ee95d500a8e0a271)</t>
  </si>
  <si>
    <t>2024-08-04T07:24:05.343Z</t>
  </si>
  <si>
    <t>ObjectId(66af2c97ee95d500a8e0a27e)</t>
  </si>
  <si>
    <t>I guess it's everything that's going on at home with my parents. They fight a lot, and sometimes it feels like they might get a divorce. It makes me really sad and anxious. I feel guilty because I think it might be my fault, even though I know it probably isn't. And then, I'm also struggling in school, which just makes everything worse.</t>
  </si>
  <si>
    <t>2024-08-04T07:24:07.208Z</t>
  </si>
  <si>
    <t>ObjectId(66af2c97ee95d500a8e0a289)</t>
  </si>
  <si>
    <t>2024-08-04T07:24:07.218Z</t>
  </si>
  <si>
    <t>ObjectId(66af2c98ee95d500a8e0a291)</t>
  </si>
  <si>
    <t>(THINKING: I have not completed my current section yet.)
Thank you for sharing that with me, Marta. It sounds like you're dealing with a lot right now, especially with the tension at home and the pressure from school. 
How does this issue with your parents affect your daily life?</t>
  </si>
  <si>
    <t>2024-08-04T07:24:08.708Z</t>
  </si>
  <si>
    <t>ObjectId(66af2c9aee95d500a8e0a2a5)</t>
  </si>
  <si>
    <t>It’s really overwhelming sometimes. I find myself feeling sad and anxious a lot, which makes it hard to focus on school. I end up failing my classes, and that just adds to my guilt and hopelessness. I also don’t want to talk to my friends about it because I don’t want to burden them or seem weak. So, I just feel really alone in all of this.</t>
  </si>
  <si>
    <t>2024-08-04T07:24:10.728Z</t>
  </si>
  <si>
    <t>ObjectId(66af2c9aee95d500a8e0a2b0)</t>
  </si>
  <si>
    <t>2024-08-04T07:24:10.732Z</t>
  </si>
  <si>
    <t>ObjectId(66af2c9eee95d500a8e0a2b8)</t>
  </si>
  <si>
    <t>(THINKING: I have not completed my current section yet.)
It sounds like the situation at home is really taking a toll on you, making you feel overwhelmed, sad, and anxious. It's understandable that this would affect your focus on school and lead to feelings of guilt and hopelessness. Feeling alone in this can be incredibly tough, especially when you feel like you can't share your struggles with friends.
Are there any specific triggers that worsen this issue for you?</t>
  </si>
  <si>
    <t>2024-08-04T07:24:14.618Z</t>
  </si>
  <si>
    <t>ObjectId(66af2c9fee95d500a8e0a2cc)</t>
  </si>
  <si>
    <t xml:space="preserve">Yes, definitely. When my parents argue, I feel a knot in my stomach. I sometimes try to escape to my room, but I can still hear them, and that makes me anxious. Also, when I get feedback about my grades from teachers or when I see other kids doing well, it just reminds me of how much I'm struggling and makes me feel worse about myself. </t>
  </si>
  <si>
    <t>2024-08-04T07:24:15.934Z</t>
  </si>
  <si>
    <t>ObjectId(66af2c9fee95d500a8e0a2d7)</t>
  </si>
  <si>
    <t>2024-08-04T07:24:15.936Z</t>
  </si>
  <si>
    <t>ObjectId(66af2ca3ee95d500a8e0a2df)</t>
  </si>
  <si>
    <t>(THINKING: I have not completed my current section yet.)
Thank you for sharing that, Marta. It sounds like the arguments between your parents create a lot of anxiety for you, especially when you feel trapped and unable to escape the situation. Additionally, receiving feedback about your grades and seeing others succeed can intensify your feelings of inadequacy and sadness.
What have you tried so far to address this issue?</t>
  </si>
  <si>
    <t>2024-08-04T07:24:19.433Z</t>
  </si>
  <si>
    <t>ObjectId(66af2ca5ee95d500a8e0a2f3)</t>
  </si>
  <si>
    <t>I've tried to talk to my mom about how I feel, but she gets upset and focuses on her problems instead. It's hard to find a time when she can really listen. I also try to distract myself with TV or games, but that only works for a little while. Sometimes, I just bottle everything up, which makes me feel even worse later on.</t>
  </si>
  <si>
    <t>2024-08-04T07:24:21.140Z</t>
  </si>
  <si>
    <t>ObjectId(66af2ca5ee95d500a8e0a2fe)</t>
  </si>
  <si>
    <t>2024-08-04T07:24:21.143Z</t>
  </si>
  <si>
    <t>ObjectId(66af2ca6ee95d500a8e0a306)</t>
  </si>
  <si>
    <t>(THINKING: I have not completed my current section yet.)
It sounds like you've made some efforts to reach out to your mom, but it can be really challenging when she is preoccupied with her own issues. Using distractions like TV or games can provide temporary relief, but it seems like it doesn't address the underlying feelings you're experiencing. Bottling things up can definitely lead to more intense emotions later on.
Lastly, what emotions do you feel when this issue arises?</t>
  </si>
  <si>
    <t>2024-08-04T07:24:22.704Z</t>
  </si>
  <si>
    <t>ObjectId(66af2ca7ee95d500a8e0a31a)</t>
  </si>
  <si>
    <t>I feel a mix of sadness and anxiety most of the time. Sometimes I feel really hopeless and just want to cry. I also feel guilty, like I should be doing something to help my parents or to fix things. And there's a lot of frustration, especially when I can't seem to concentrate on school or talk to my friends. It all feels really heavy.</t>
  </si>
  <si>
    <t>2024-08-04T07:24:23.944Z</t>
  </si>
  <si>
    <t>ObjectId(66af2ca7ee95d500a8e0a325)</t>
  </si>
  <si>
    <t>2024-08-04T07:24:23.953Z</t>
  </si>
  <si>
    <t>ObjectId(66af2cabee95d500a8e0a32d)</t>
  </si>
  <si>
    <t>(THINKING: I have not completed my current section yet.)
Thank you for sharing those emotions with me, Marta. It sounds like you're carrying a heavy burden of sadness, anxiety, hopelessness, guilt, and frustration. It's understandable to feel overwhelmed when you're trying to navigate your parents' issues while also managing your own challenges at school and with friends.
To summarize what you've shared: You're feeling down due to the ongoing conflicts at home, which make you anxious and sad. This situation affects your daily life, making it hard to focus on school and leading to feelings of guilt and hopelessness. Specific triggers include your parents' arguments and feedback about your grades. You've tried talking to your mom, distracting yourself, and sometimes bottling up your feelings, which only adds to the heaviness. When these issues arise, you experience a mix of sadness, anxiety, guilt, and frustration.
Did I capture everything correctly, or is there anything you would like to add or change?</t>
  </si>
  <si>
    <t>2024-08-04T07:24:27.691Z</t>
  </si>
  <si>
    <t>ObjectId(66af2cacee95d500a8e0a341)</t>
  </si>
  <si>
    <t xml:space="preserve">Yeah, that sounds right. You've covered everything pretty well. I just wish I knew how to deal with all these feelings better. It feels really confusing. </t>
  </si>
  <si>
    <t>2024-08-04T07:24:28.854Z</t>
  </si>
  <si>
    <t>ObjectId(66af2cacee95d500a8e0a34c)</t>
  </si>
  <si>
    <t>2024-08-04T07:24:28.856Z</t>
  </si>
  <si>
    <t>ObjectId(66af2cb1ee95d500a8e0a354)</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</si>
  <si>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It sounds like you're feeling quite overwhelmed and confused by your emotions, which is completely understandable given everything you're going through. To help you manage these feelings better, I would like to suggest a cognitive-behavioral therapy (CBT) exercise. 
We have three options:
1. **Thought Record**: This exercise helps challenge and reframe negative thoughts.
2. **Behavioral Activation**: This exercise focuses on scheduling enjoyable activities to increase engagement and improve mood.
3. **Relaxation Techniques**: This exercise teaches methods to reduce stress and anxiety.
Which exercise would you like to try?</t>
  </si>
  <si>
    <t>2024-08-04T07:24:33.573Z</t>
  </si>
  <si>
    <t>ObjectId(66af2cb1ee95d500a8e0a366)</t>
  </si>
  <si>
    <t>2024-08-04T07:24:33.587Z</t>
  </si>
  <si>
    <t>ObjectId(66af2cb1ee95d500a8e0a36d)</t>
  </si>
  <si>
    <t>2024-08-04T07:24:33.591Z</t>
  </si>
  <si>
    <t>ObjectId(66af2cb3ee95d500a8e0a379)</t>
  </si>
  <si>
    <t>2024-08-04T07:24:35.611Z</t>
  </si>
  <si>
    <t>ObjectId(66af2cb4ee95d500a8e0a386)</t>
  </si>
  <si>
    <t>I think I might like to try the Relaxation Techniques. I could use some help with managing my stress and anxiety. Can we do that?</t>
  </si>
  <si>
    <t>2024-08-04T07:24:36.585Z</t>
  </si>
  <si>
    <t>ObjectId(66af2cb4ee95d500a8e0a391)</t>
  </si>
  <si>
    <t>2024-08-04T07:24:36.593Z</t>
  </si>
  <si>
    <t>ObjectId(66af2cbbee95d500a8e0a399)</t>
  </si>
  <si>
    <t>(THINKING: I have completed my current section.)
(THINKING: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Great choice, Marta! Relaxation Techniques can be very helpful for managing stress and anxiety. 
Here are the steps involved in this exercise:
1. **Find a quiet and comfortable place** to sit or lie down.
2. **Practice deep breathing exercises**, focusing on slow and steady breaths.
3. **Try progressive muscle relaxation**, where you tense and then relax each muscle group.
4. **Use guided imagery or visualization** to create a calming mental image.
5. **Practice mindfulness meditation**, focusing on the present moment.
Do you have any questions about this exercise, or are you ready to proceed?</t>
  </si>
  <si>
    <t>2024-08-04T07:24:43.293Z</t>
  </si>
  <si>
    <t>ObjectId(66af2cbbee95d500a8e0a3ab)</t>
  </si>
  <si>
    <t>2024-08-04T07:24:43.304Z</t>
  </si>
  <si>
    <t>ObjectId(66af2cbbee95d500a8e0a3b2)</t>
  </si>
  <si>
    <t>2024-08-04T07:24:43.307Z</t>
  </si>
  <si>
    <t>ObjectId(66af2cbcee95d500a8e0a3be)</t>
  </si>
  <si>
    <t>2024-08-04T07:24:44.021Z</t>
  </si>
  <si>
    <t>ObjectId(66af2cbdee95d500a8e0a3cb)</t>
  </si>
  <si>
    <t>I don't have any questions about the exercise, but I don't really feel like doing the whole thing right now. Can we focus on just deep breathing instead? That feels like something I can manage.</t>
  </si>
  <si>
    <t>2024-08-04T07:24:45.041Z</t>
  </si>
  <si>
    <t>ObjectId(66af2cbdee95d500a8e0a3d6)</t>
  </si>
  <si>
    <t>2024-08-04T07:24:45.047Z</t>
  </si>
  <si>
    <t>ObjectId(66af2cc0ee95d500a8e0a3de)</t>
  </si>
  <si>
    <t>(THINKING: I have not completed my current section yet.)
Absolutely, Marta! Focusing on deep breathing is a great way to start and can be very effective for managing anxiety. 
Let's begin with the deep breathing exercise. Here’s what we’ll do:
1. **Find a comfortable position**: You can sit or lie down, whatever feels best for you.
2. **Close your eyes** if you feel comfortable doing so, and take a deep breath in through your nose, allowing your abdomen to expand.
3. **Hold that breath for a moment**, and then slowly exhale through your mouth, letting all the air out.
4. **Repeat this process**: Inhale deeply through your nose, hold, and exhale slowly through your mouth.
Let's do this together for a few minutes. When you're ready, take a deep breath in... and hold it... now exhale slowly. How does that feel for you?</t>
  </si>
  <si>
    <t>2024-08-04T07:24:48.240Z</t>
  </si>
  <si>
    <t>ObjectId(66af2cc1ee95d500a8e0a3f2)</t>
  </si>
  <si>
    <t>It feels pretty good, actually. Taking deep breaths helps me slow down a bit. I feel a little more relaxed, even if it's just for a moment. I think I could use this technique more often.</t>
  </si>
  <si>
    <t>2024-08-04T07:24:49.335Z</t>
  </si>
  <si>
    <t>ObjectId(66af2cc1ee95d500a8e0a3fd)</t>
  </si>
  <si>
    <t>2024-08-04T07:24:49.339Z</t>
  </si>
  <si>
    <t>ObjectId(66af2cc4ee95d500a8e0a405)</t>
  </si>
  <si>
    <t>(THINKING: I have not completed my current section yet.)
I'm glad to hear that, Marta! Deep breathing can be a powerful tool for relaxation and can help you feel more centered, even in challenging moments. It's great that you found it helpful and are considering using it more often.
As we wrap up this exercise, remember that you can always return to deep breathing whenever you feel overwhelmed or anxious. 
Now, let's take one more deep breath together. Inhale deeply... hold... and exhale slowly. 
Once you're ready, we can finish up our session. Would you like to discuss anything else, or shall we summarize what we've covered today?</t>
  </si>
  <si>
    <t>2024-08-04T07:24:52.001Z</t>
  </si>
  <si>
    <t>ObjectId(66af2cc5ee95d500a8e0a419)</t>
  </si>
  <si>
    <t>I think it would be good to summarize what we talked about today. I want to remember the things we covered, especially the deep breathing technique.</t>
  </si>
  <si>
    <t>2024-08-04T07:24:53.019Z</t>
  </si>
  <si>
    <t>ObjectId(66af2cc5ee95d500a8e0a424)</t>
  </si>
  <si>
    <t>2024-08-04T07:24:53.023Z</t>
  </si>
  <si>
    <t>ObjectId(66af2ccfee95d500a8e0a42c)</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</si>
  <si>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Absolutely, Marta! Here’s a summary of what we discussed today:
1. **Feelings and Challenges**: We talked about the difficulties you're facing at home with your parents' arguments, how it affects your emotions, and the impact on your school performance. You shared feelings of sadness, anxiety, guilt, and frustration.
2. **Therapeutic Exploration**: We explored specific triggers that worsen your feelings, such as your parents' fights and feedback about your grades. You also mentioned trying to talk to your mom and using distractions, but sometimes feeling overwhelmed.
3. **Relaxation Techniques**: We focused on deep breathing as a relaxation technique. You practiced deep breathing, which helped you feel a bit more relaxed and centered.
4. **Next Steps**: You expressed interest in using the deep breathing technique more often to manage stress and anxiety.
Do you have any more questions or is there anything else you would like to discuss before we finish our session?</t>
  </si>
  <si>
    <t>2024-08-04T07:25:03.632Z</t>
  </si>
  <si>
    <t>ObjectId(66af2ccfee95d500a8e0a43e)</t>
  </si>
  <si>
    <t>2024-08-04T07:25:03.651Z</t>
  </si>
  <si>
    <t>ObjectId(66af2ccfee95d500a8e0a445)</t>
  </si>
  <si>
    <t>2024-08-04T07:25:03.656Z</t>
  </si>
  <si>
    <t>ObjectId(66af2cd0ee95d500a8e0a451)</t>
  </si>
  <si>
    <t>Instructions completed: no
The therapist did not conduct the full relaxation exercise as outlined in Task 7c, and they did not wait for the patient's responses during the exercise.
Last message coherent: yes</t>
  </si>
  <si>
    <t>2024-08-04T07:25:04.593Z</t>
  </si>
  <si>
    <t>ObjectId(66af2cd1ee95d500a8e0a45e)</t>
  </si>
  <si>
    <t>No, I think that covers everything for now. Thank you for understanding how I feel and for helping me with the breathing exercise. I really appreciate it. I feel a bit better just talking about everything.</t>
  </si>
  <si>
    <t>2024-08-04T07:25:05.615Z</t>
  </si>
  <si>
    <t>ObjectId(66af2cd1ee95d500a8e0a469)</t>
  </si>
  <si>
    <t>2024-08-04T07:25:05.621Z</t>
  </si>
  <si>
    <t>ObjectId(66af2cd3ee95d500a8e0a471)</t>
  </si>
  <si>
    <t>(THINKING: I have completed my current section.)
I'm really glad to hear that you feel a bit better, Marta. It's important to have a space to talk about your feelings, and I'm here to support you whenever you need it.
As we wrap up our session, I want to remind you that you can always return to the deep breathing technique whenever you feel overwhelmed. Remember, it's okay to reach out for support when you need it.
If you ever have more questions or want to talk again, I'm here for you. I wish you well, and take care of yourself. Goodbye for now!</t>
  </si>
  <si>
    <t>2024-08-04T07:25:07.771Z</t>
  </si>
  <si>
    <t>ObjectId(66af2cd3ee95d500a8e0a483)</t>
  </si>
  <si>
    <t>2024-08-04T07:25:07.791Z</t>
  </si>
  <si>
    <t>ObjectId(66af2cd4ee95d500a8e0a490)</t>
  </si>
  <si>
    <t>2024-08-04T07:25:08.591Z</t>
  </si>
  <si>
    <t>ObjectId(66af2cd4ee95d500a8e0a4b6)</t>
  </si>
  <si>
    <t>2024-08-04T07:25:08.622Z</t>
  </si>
  <si>
    <t>ObjectId(66af2cd4ee95d500a8e0a4bf)</t>
  </si>
  <si>
    <t>2024-08-04T07:25:08.626Z</t>
  </si>
  <si>
    <t>ObjectId(66af2cd6ee95d500a8e0a4c7)</t>
  </si>
  <si>
    <t>2024-08-04T07:25:10.637Z</t>
  </si>
  <si>
    <t>ObjectId(66af2cd7ee95d500a8e0a4db)</t>
  </si>
  <si>
    <t>Hi, Dr. Smith. I'm feeling a bit overwhelmed, to be honest. There’s just a lot going on at home and school, and it’s hard to keep up with everything.</t>
  </si>
  <si>
    <t>2024-08-04T07:25:11.461Z</t>
  </si>
  <si>
    <t>ObjectId(66af2cd7ee95d500a8e0a4e6)</t>
  </si>
  <si>
    <t>2024-08-04T07:25:11.469Z</t>
  </si>
  <si>
    <t>ObjectId(66af2cdaee95d500a8e0a4ee)</t>
  </si>
  <si>
    <t>2024-08-04T07:25:14.427Z</t>
  </si>
  <si>
    <t>ObjectId(66af2cdbee95d500a8e0a502)</t>
  </si>
  <si>
    <t>2024-08-04T07:25:15.046Z</t>
  </si>
  <si>
    <t>ObjectId(66af2cdbee95d500a8e0a50d)</t>
  </si>
  <si>
    <t>2024-08-04T07:25:15.056Z</t>
  </si>
  <si>
    <t>ObjectId(66af2cdcee95d500a8e0a515)</t>
  </si>
  <si>
    <t>(THINKING: I have not completed my current section yet.)
Thank you, Marta! It's nice to meet you. Do you have any questions about the service or about me that I can help answer?</t>
  </si>
  <si>
    <t>2024-08-04T07:25:16.073Z</t>
  </si>
  <si>
    <t>ObjectId(66af2cdcee95d500a8e0a529)</t>
  </si>
  <si>
    <t>Not really, but I’m curious about how this works. Like, how can you help me with everything I'm dealing with?</t>
  </si>
  <si>
    <t>2024-08-04T07:25:16.779Z</t>
  </si>
  <si>
    <t>ObjectId(66af2cdcee95d500a8e0a534)</t>
  </si>
  <si>
    <t>2024-08-04T07:25:16.783Z</t>
  </si>
  <si>
    <t>ObjectId(66af2cdeee95d500a8e0a53c)</t>
  </si>
  <si>
    <t>(THINKING: I have not completed my current section yet.)
That's a great question, Marta! As an AI Therapist, I can provide support by listening to your concerns, helping you explore your feelings, and offering coping strategies or exercises that may help you manage stress and overwhelm. My goal is to create a safe space for you to express yourself and work through what you're facing. 
If you don't have any more questions, we can move on to discussing how you're feeling today. How does that sound?</t>
  </si>
  <si>
    <t>2024-08-04T07:25:18.728Z</t>
  </si>
  <si>
    <t>ObjectId(66af2cdfee95d500a8e0a550)</t>
  </si>
  <si>
    <t>That sounds okay, I guess. I just feel really sad a lot of the time, and I’m not sure how to handle it. It's like this weight I can’t shake off.</t>
  </si>
  <si>
    <t>2024-08-04T07:25:19.644Z</t>
  </si>
  <si>
    <t>ObjectId(66af2cdfee95d500a8e0a55b)</t>
  </si>
  <si>
    <t>2024-08-04T07:25:19.648Z</t>
  </si>
  <si>
    <t>ObjectId(66af2ce2ee95d500a8e0a563)</t>
  </si>
  <si>
    <t>(THINKING: I have completed my current section.)
(THINKING: The next section I should be following and completing is: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It sounds like you're carrying a heavy emotional load, and I'm here to help you with that. Would you like to further explore what you're feeling, or would you prefer to learn a CBT exercise right away to help manage those feelings?</t>
  </si>
  <si>
    <t>2024-08-04T07:25:22.823Z</t>
  </si>
  <si>
    <t>ObjectId(66af2ce2ee95d500a8e0a575)</t>
  </si>
  <si>
    <t>2024-08-04T07:25:22.838Z</t>
  </si>
  <si>
    <t>ObjectId(66af2ce2ee95d500a8e0a57c)</t>
  </si>
  <si>
    <t>2024-08-04T07:25:22.844Z</t>
  </si>
  <si>
    <t>ObjectId(66af2ce3ee95d500a8e0a588)</t>
  </si>
  <si>
    <t>2024-08-04T07:25:23.461Z</t>
  </si>
  <si>
    <t>ObjectId(66af2ce4ee95d500a8e0a595)</t>
  </si>
  <si>
    <t>I think I’d rather talk about what I’m feeling first. I’m not sure if exercises will help right now. Can we just focus on the feelings?</t>
  </si>
  <si>
    <t>2024-08-04T07:25:24.254Z</t>
  </si>
  <si>
    <t>ObjectId(66af2ce4ee95d500a8e0a5a0)</t>
  </si>
  <si>
    <t>2024-08-04T07:25:24.262Z</t>
  </si>
  <si>
    <t>ObjectId(66af2ce5ee95d500a8e0a5a8)</t>
  </si>
  <si>
    <t>(THINKING: I have not completed my current section yet.)
Absolutely, Marta. It's important to focus on your feelings, especially when you're feeling sad and overwhelmed. Can you further describe what specific feelings or thoughts come up for you when you're experiencing this sadness?</t>
  </si>
  <si>
    <t>2024-08-04T07:25:25.585Z</t>
  </si>
  <si>
    <t>ObjectId(66af2ce6ee95d500a8e0a5bc)</t>
  </si>
  <si>
    <t>When I feel sad, I often think that I’m not good enough. I keep worrying that my parents' problems are my fault, like if I were a better daughter or student, they wouldn’t be so unhappy. I also feel really lonely, even when I'm around people. It's hard to explain.</t>
  </si>
  <si>
    <t>2024-08-04T07:25:26.823Z</t>
  </si>
  <si>
    <t>ObjectId(66af2ce6ee95d500a8e0a5c7)</t>
  </si>
  <si>
    <t>2024-08-04T07:25:26.836Z</t>
  </si>
  <si>
    <t>ObjectId(66af2ce8ee95d500a8e0a5cf)</t>
  </si>
  <si>
    <t>(THINKING: I have not completed my current section yet.)
Thank you for sharing that with me, Marta. It sounds like you're carrying a lot of weight on your shoulders, feeling responsible for your parents' happiness and struggling with feelings of loneliness. It's understandable to feel overwhelmed when you're dealing with such heavy emotions. 
Can you tell me more about how these feelings of not being good enough affect your daily life?</t>
  </si>
  <si>
    <t>2024-08-04T07:25:28.586Z</t>
  </si>
  <si>
    <t>ObjectId(66af2ceaee95d500a8e0a5e3)</t>
  </si>
  <si>
    <t>Well, when I feel like I’m not good enough, it makes it really hard to focus at school. I just end up thinking about everything I’m doing wrong, and then I can’t concentrate on my classes. It also makes me not want to hang out with friends because I feel like I’ll just embarrass myself or that they’ll see me as a failure. So, I isolate myself more, and that just makes the sadness worse.</t>
  </si>
  <si>
    <t>2024-08-04T07:25:30.092Z</t>
  </si>
  <si>
    <t>ObjectId(66af2ceaee95d500a8e0a5ee)</t>
  </si>
  <si>
    <t>2024-08-04T07:25:30.097Z</t>
  </si>
  <si>
    <t>ObjectId(66af2cebee95d500a8e0a5f6)</t>
  </si>
  <si>
    <t>(THINKING: I have not completed my current section yet.)
It sounds like this cycle of feeling not good enough is really impacting your ability to engage with school and your friends, which can definitely contribute to that sense of isolation and sadness. It's tough when those feelings lead to withdrawing from the things that could actually help you feel better.
Given everything you've shared, would you like to continue exploring these feelings further, or would you prefer to learn a CBT exercise that might help you manage them?</t>
  </si>
  <si>
    <t>2024-08-04T07:25:31.914Z</t>
  </si>
  <si>
    <t>ObjectId(66af2cecee95d500a8e0a60a)</t>
  </si>
  <si>
    <t>I’m still not sure about the exercises, but I think I need to talk a little more about how I feel. It's just all so confusing, and I’m not sure how to make it better.</t>
  </si>
  <si>
    <t>2024-08-04T07:25:32.859Z</t>
  </si>
  <si>
    <t>ObjectId(66af2cecee95d500a8e0a615)</t>
  </si>
  <si>
    <t>2024-08-04T07:25:32.866Z</t>
  </si>
  <si>
    <t>ObjectId(66af2ceeee95d500a8e0a61d)</t>
  </si>
  <si>
    <t>(THINKING: I have not completed my current section yet.)
It's completely understandable to feel confused when you're dealing with so many emotions at once. Talking about your feelings can be a helpful step in untangling that confusion. 
Can you share more about what specifically feels confusing to you? Are there particular thoughts or situations that seem to trigger these feelings of sadness and self-doubt?</t>
  </si>
  <si>
    <t>2024-08-04T07:25:34.392Z</t>
  </si>
  <si>
    <t>ObjectId(66af2cefee95d500a8e0a631)</t>
  </si>
  <si>
    <t>I guess it’s just hard to understand why I feel so much pressure. Between my parents' issues and failing in school, I feel like I have to be perfect, or it’ll all fall apart. And then, when I don’t meet those expectations, I just feel worse. Sometimes I wonder if my feelings are even valid since there are people with bigger problems. I feel guilty for feeling this way at all.</t>
  </si>
  <si>
    <t>2024-08-04T07:25:35.621Z</t>
  </si>
  <si>
    <t>ObjectId(66af2cefee95d500a8e0a63c)</t>
  </si>
  <si>
    <t>2024-08-04T07:25:35.625Z</t>
  </si>
  <si>
    <t>ObjectId(66af2cf1ee95d500a8e0a644)</t>
  </si>
  <si>
    <t>(THINKING: I have not completed my current section yet.)
It sounds like you're feeling a tremendous amount of pressure to be perfect, and that can be incredibly overwhelming. It's important to recognize that your feelings are valid, regardless of how they compare to others' experiences. Everyone's struggles are unique, and it's okay to feel what you're feeling.
You mentioned feeling guilty for having these feelings. Can you tell me more about that guilt? What thoughts come up for you when you feel guilty about your emotions?</t>
  </si>
  <si>
    <t>2024-08-04T07:25:37.284Z</t>
  </si>
  <si>
    <t>ObjectId(66af2cf2ee95d500a8e0a658)</t>
  </si>
  <si>
    <t>I just feel like I shouldn’t complain or be sad when my parents have bigger issues. I think about how my mom has her depression and anxiety and how my dad struggles too, so I feel selfish for even thinking about my own problems. I often tell myself that I should just be tougher or that I shouldn’t let it get to me. It makes it really hard to reach out for help because I worry people will think I’m weak or just being dramatic.</t>
  </si>
  <si>
    <t>2024-08-04T07:25:38.692Z</t>
  </si>
  <si>
    <t>ObjectId(66af2cf2ee95d500a8e0a663)</t>
  </si>
  <si>
    <t>2024-08-04T07:25:38.694Z</t>
  </si>
  <si>
    <t>ObjectId(66af2cf4ee95d500a8e0a66b)</t>
  </si>
  <si>
    <t>(THINKING: I have not completed my current section yet.)
It's really tough to feel that way, especially when you're trying to support your parents while also dealing with your own emotions. It's important to remember that your feelings are not selfish; they are valid and deserve attention. Everyone has their own struggles, and it's okay to acknowledge yours without feeling guilty.
Reaching out for help can be difficult, especially with those thoughts of being perceived as weak or dramatic. It takes strength to recognize when you need support. Would you like to continue exploring these feelings further, or do you think it might be helpful to learn a CBT exercise to help manage some of this pressure?</t>
  </si>
  <si>
    <t>2024-08-04T07:25:40.679Z</t>
  </si>
  <si>
    <t>ObjectId(66af2cf5ee95d500a8e0a67f)</t>
  </si>
  <si>
    <t>I think learning an exercise might be helpful. I just want to feel a little better and find a way to cope with all this pressure. What do you recommend?</t>
  </si>
  <si>
    <t>2024-08-04T07:25:41.508Z</t>
  </si>
  <si>
    <t>ObjectId(66af2cf5ee95d500a8e0a68a)</t>
  </si>
  <si>
    <t>2024-08-04T07:25:41.519Z</t>
  </si>
  <si>
    <t>ObjectId(66af2cf9ee95d500a8e0a692)</t>
  </si>
  <si>
    <t>(THINKING: I have completed my current section.)
(THINKING: The next section I should be following and completing is: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I'm glad to hear that you're open to learning an exercise! Given what you've shared about feeling pressure and sadness, I recommend trying the Relaxation Techniques. This exercise can help you reduce stress and anxiety, allowing you to feel a bit more at ease. 
Would you like to proceed with the Relaxation Techniques, or do you have any questions about it?</t>
  </si>
  <si>
    <t>2024-08-04T07:25:45.050Z</t>
  </si>
  <si>
    <t>ObjectId(66af2cf9ee95d500a8e0a6a4)</t>
  </si>
  <si>
    <t>2024-08-04T07:25:45.068Z</t>
  </si>
  <si>
    <t>ObjectId(66af2cf9ee95d500a8e0a6ab)</t>
  </si>
  <si>
    <t>2024-08-04T07:25:45.074Z</t>
  </si>
  <si>
    <t>ObjectId(66af2cf9ee95d500a8e0a6b7)</t>
  </si>
  <si>
    <t>2024-08-04T07:25:45.680Z</t>
  </si>
  <si>
    <t>ObjectId(66af2cfaee95d500a8e0a6c4)</t>
  </si>
  <si>
    <t>That sounds good! I’m ready to try the Relaxation Techniques. What do I need to do?</t>
  </si>
  <si>
    <t>2024-08-04T07:25:46.587Z</t>
  </si>
  <si>
    <t>ObjectId(66af2cfaee95d500a8e0a6cf)</t>
  </si>
  <si>
    <t>2024-08-04T07:25:46.597Z</t>
  </si>
  <si>
    <t>ObjectId(66af2cfdee95d500a8e0a6d7)</t>
  </si>
  <si>
    <t>(THINKING: I have not completed my current section yet.)
Great choice, Marta! Let's get started with the Relaxation Techniques. Here are the steps involved in this exercise:
1. **Find a quiet and comfortable place** to sit or lie down where you won't be disturbed.
2. **Practice deep breathing exercises**: Focus on taking slow, steady breaths. Inhale deeply through your nose, hold for a moment, and then exhale slowly through your mouth.
3. **Try progressive muscle relaxation**: Tense and then relax each muscle group in your body, starting from your toes and working your way up to your head.
4. **Use guided imagery or visualization**: Picture a calming mental image, like a peaceful beach or a serene forest.
5. **Practice mindfulness meditation**: Focus on the present moment, observing your thoughts and feelings without judgment.
Would you like to start with the deep breathing exercises? If so, find a comfortable position, and we can begin together.</t>
  </si>
  <si>
    <t>2024-08-04T07:25:49.403Z</t>
  </si>
  <si>
    <t>ObjectId(66af2cfeee95d500a8e0a6eb)</t>
  </si>
  <si>
    <t>Okay, I’ll give it a try. I’ll find a quiet spot. Let me take a moment to get comfortable. 
*... (pausing briefly as I get settled) ...* 
Alright, I’m ready for the deep breathing exercises. What do I do next?</t>
  </si>
  <si>
    <t>2024-08-04T07:25:50.673Z</t>
  </si>
  <si>
    <t>ObjectId(66af2cfeee95d500a8e0a6f6)</t>
  </si>
  <si>
    <t>2024-08-04T07:25:50.684Z</t>
  </si>
  <si>
    <t>ObjectId(66af2d01ee95d500a8e0a6fe)</t>
  </si>
  <si>
    <t>(THINKING: I have not completed my current section yet.)
Perfect! Now that you're settled, let's begin the deep breathing exercises. 
1. **Inhale deeply through your nose** for a count of four. Feel your belly expand as you fill your lungs with air.
2. **Hold your breath for a count of four.** Just take a moment to feel the fullness of your breath.
3. **Now exhale slowly through your mouth** for a count of six, letting all the air out and feeling your body relax as you do.
Let's repeat this cycle a few times. Ready? 
- Inhale deeply through your nose... 1, 2, 3, 4... 
- Hold... 1, 2, 3, 4... 
- Exhale slowly through your mouth... 1, 2, 3, 4, 5, 6...
Take your time, and let me know when you're ready to continue or if you have any questions.</t>
  </si>
  <si>
    <t>2024-08-04T07:25:53.439Z</t>
  </si>
  <si>
    <t>ObjectId(66af2d03ee95d500a8e0a712)</t>
  </si>
  <si>
    <t>Okay, I’m going to try that now. 
*... (following the instructions to inhale, hold, and exhale) ...*
Inhale… 1, 2, 3, 4… 
Hold… 1, 2, 3, 4… 
Exhale… 1, 2, 3, 4, 5, 6…
I can feel it helping a little bit. Can we do that a few more times?</t>
  </si>
  <si>
    <t>2024-08-04T07:25:55.388Z</t>
  </si>
  <si>
    <t>ObjectId(66af2d03ee95d500a8e0a71d)</t>
  </si>
  <si>
    <t>2024-08-04T07:25:55.394Z</t>
  </si>
  <si>
    <t>ObjectId(66af2d06ee95d500a8e0a725)</t>
  </si>
  <si>
    <t>(THINKING: I have not completed my current section yet.)
I'm glad to hear that you're feeling some relief! Let's continue with the deep breathing exercises. 
Let's do it together again:
1. **Inhale deeply through your nose** for a count of four. Feel your belly expand.
2. **Hold your breath for a count of four.**
3. **Exhale slowly through your mouth** for a count of six, letting all the air out.
Ready? Let's go:
- Inhale deeply through your nose... 1, 2, 3, 4... 
- Hold... 1, 2, 3, 4... 
- Exhale slowly through your mouth... 1, 2, 3, 4, 5, 6...
Take your time, and let me know when you're ready to do it again or if you have any thoughts to share.</t>
  </si>
  <si>
    <t>2024-08-04T07:25:58.354Z</t>
  </si>
  <si>
    <t>ObjectId(66af2d08ee95d500a8e0a739)</t>
  </si>
  <si>
    <t>Okay, I’ll try it again. 
*... (focusing on the breathing exercise) ...*
Inhale… 1, 2, 3, 4… 
Hold… 1, 2, 3, 4… 
Exhale… 1, 2, 3, 4, 5, 6…
I feel a little calmer now. Thank you for guiding me through this. Can we do it one more time?</t>
  </si>
  <si>
    <t>2024-08-04T07:26:00.207Z</t>
  </si>
  <si>
    <t>ObjectId(66af2d08ee95d500a8e0a744)</t>
  </si>
  <si>
    <t>2024-08-04T07:26:00.217Z</t>
  </si>
  <si>
    <t>ObjectId(66af2d0cee95d500a8e0a74c)</t>
  </si>
  <si>
    <t>(THINKING: I have not completed my current section yet.)
I'm really glad to hear that you're feeling calmer! Let's do the deep breathing exercise one more time together.
1. **Inhale deeply through your nose** for a count of four. 
2. **Hold your breath for a count of four.**
3. **Exhale slowly through your mouth** for a count of six.
Ready? Here we go:
- Inhale deeply through your nose... 1, 2, 3, 4... 
- Hold... 1, 2, 3, 4... 
- Exhale slowly through your mouth... 1, 2, 3, 4, 5, 6...
Take your time, and let me know how you're feeling after this round.</t>
  </si>
  <si>
    <t>2024-08-04T07:26:04.398Z</t>
  </si>
  <si>
    <t>ObjectId(66af2d0dee95d500a8e0a760)</t>
  </si>
  <si>
    <t>Alright, here we go again. 
*... (doing the breaths once more) ...*
Inhale… 1, 2, 3, 4… 
Hold… 1, 2, 3, 4… 
Exhale… 1, 2, 3, 4, 5, 6…
I really do feel a bit more relaxed now. Thank you for helping me with this. It feels nice to take a moment to breathe and not think about everything all at once.</t>
  </si>
  <si>
    <t>2024-08-04T07:26:05.931Z</t>
  </si>
  <si>
    <t>ObjectId(66af2d0dee95d500a8e0a76b)</t>
  </si>
  <si>
    <t>2024-08-04T07:26:05.934Z</t>
  </si>
  <si>
    <t>ObjectId(66af2d14ee95d500a8e0a773)</t>
  </si>
  <si>
    <t>(THINKING: I have completed my current section.)
(THINKING: The next section I should be following and completing is: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I'm really glad to hear that you're feeling more relaxed, Marta! Taking a moment to breathe and focus on the present can be very beneficial. 
Now that we've practiced the deep breathing, would you like to continue with the Relaxation Techniques by trying progressive muscle relaxation or any of the other steps? Let me know how you'd like to proceed!</t>
  </si>
  <si>
    <t>2024-08-04T07:26:12.691Z</t>
  </si>
  <si>
    <t>ObjectId(66af2d14ee95d500a8e0a785)</t>
  </si>
  <si>
    <t>2024-08-04T07:26:12.701Z</t>
  </si>
  <si>
    <t>ObjectId(66af2d14ee95d500a8e0a78c)</t>
  </si>
  <si>
    <t>2024-08-04T07:26:12.703Z</t>
  </si>
  <si>
    <t>ObjectId(66af2d15ee95d500a8e0a798)</t>
  </si>
  <si>
    <t>2024-08-04T07:26:13.418Z</t>
  </si>
  <si>
    <t>ObjectId(66af2d16ee95d500a8e0a7a5)</t>
  </si>
  <si>
    <t>I think I’d like to try the progressive muscle relaxation next. It sounds like something that could help release some of the tension I’ve been holding onto. What do I need to do?</t>
  </si>
  <si>
    <t>2024-08-04T07:26:14.532Z</t>
  </si>
  <si>
    <t>ObjectId(66af2d16ee95d500a8e0a7b0)</t>
  </si>
  <si>
    <t>2024-08-04T07:26:14.535Z</t>
  </si>
  <si>
    <t>ObjectId(66af2d1aee95d500a8e0a7b8)</t>
  </si>
  <si>
    <t>(THINKING: I have not completed my current section yet.)
Great choice, Marta! Progressive muscle relaxation can be very effective for releasing tension. Here’s how we’ll do it:
1. **Start by finding a comfortable position**, either sitting or lying down.
2. **Begin with your feet**: Tense the muscles in your feet as tightly as you can for about five seconds. 
3. **Then relax the muscles** in your feet and notice the difference between tension and relaxation.
4. **Move up to your calves**: Tense the muscles in your calves for five seconds, then relax.
5. **Continue this process** moving up through your thighs, abdomen, chest, arms, and face, tensing each muscle group for five seconds and then relaxing.
Let’s start with your feet. Ready? 
- **Tense the muscles in your feet**... hold for 1, 2, 3, 4, 5... and now relax. 
Take a moment to notice how that feels. Let me know when you're ready to move on to the calves!</t>
  </si>
  <si>
    <t>2024-08-04T07:26:18.239Z</t>
  </si>
  <si>
    <t>ObjectId(66af2d1bee95d500a8e0a7cc)</t>
  </si>
  <si>
    <t>Okay, I’ll give it a try. 
*... (tensing and relaxing my feet) ...*
Tensing… 1, 2, 3, 4, 5… and now relaxing. 
It feels nice to let that go. I’m ready to move on to my calves!</t>
  </si>
  <si>
    <t>2024-08-04T07:26:19.467Z</t>
  </si>
  <si>
    <t>ObjectId(66af2d1bee95d500a8e0a7d7)</t>
  </si>
  <si>
    <t>2024-08-04T07:26:19.472Z</t>
  </si>
  <si>
    <t>ObjectId(66af2d1dee95d500a8e0a7df)</t>
  </si>
  <si>
    <t>(THINKING: I have not completed my current section yet.)
I'm glad to hear that you're feeling good about letting go of the tension in your feet! Now, let's move on to your calves.
- **Tense the muscles in your calves** as tightly as you can... hold for 1, 2, 3, 4, 5... and now relax.
Take a moment to notice the difference between the tension and relaxation in your calves. Let me know when you're ready to move on to your thighs!</t>
  </si>
  <si>
    <t>2024-08-04T07:26:21.711Z</t>
  </si>
  <si>
    <t>ObjectId(66af2d1fee95d500a8e0a7f3)</t>
  </si>
  <si>
    <t>*... (following the instructions for my calves) ...*
Tensing my calves… 1, 2, 3, 4, 5… and now relaxing.
I can definitely feel a difference. It’s nice to feel that tension release. I’m ready to move on to my thighs!</t>
  </si>
  <si>
    <t>2024-08-04T07:26:23.031Z</t>
  </si>
  <si>
    <t>ObjectId(66af2d1fee95d500a8e0a7fe)</t>
  </si>
  <si>
    <t>2024-08-04T07:26:23.034Z</t>
  </si>
  <si>
    <t>ObjectId(66af2d21ee95d500a8e0a806)</t>
  </si>
  <si>
    <t>(THINKING: I have not completed my current section yet.)
That's wonderful to hear, Marta! Now let's move on to your thighs.
- **Tense the muscles in your thighs** as tightly as you can... hold for 1, 2, 3, 4, 5... and now relax.
Take a moment to notice how that feels. Let me know when you're ready to move on to your abdomen!</t>
  </si>
  <si>
    <t>2024-08-04T07:26:25.587Z</t>
  </si>
  <si>
    <t>ObjectId(66af2d22ee95d500a8e0a81a)</t>
  </si>
  <si>
    <t>*... (tensing and relaxing my thighs) ...*
Tensing my thighs… 1, 2, 3, 4, 5… and now relaxing.
That felt good! I’m ready to move on to my abdomen.</t>
  </si>
  <si>
    <t>2024-08-04T07:26:26.934Z</t>
  </si>
  <si>
    <t>ObjectId(66af2d22ee95d500a8e0a825)</t>
  </si>
  <si>
    <t>2024-08-04T07:26:26.936Z</t>
  </si>
  <si>
    <t>ObjectId(66af2d25ee95d500a8e0a82d)</t>
  </si>
  <si>
    <t>(THINKING: I have not completed my current section yet.)
I'm glad you're enjoying the process! Now let's focus on your abdomen.
- **Tense the muscles in your abdomen** as tightly as you can... hold for 1, 2, 3, 4, 5... and now relax.
Take a moment to notice how that feels in your abdomen. Let me know when you're ready to move on to your chest!</t>
  </si>
  <si>
    <t>2024-08-04T07:26:29.066Z</t>
  </si>
  <si>
    <t>ObjectId(66af2d26ee95d500a8e0a841)</t>
  </si>
  <si>
    <t>*... (focusing on my abdomen) ...*
Tensing my abdomen… 1, 2, 3, 4, 5… and now relaxing.
It’s nice to feel that area loosen up. I’m ready to move on to my chest!</t>
  </si>
  <si>
    <t>2024-08-04T07:26:30.251Z</t>
  </si>
  <si>
    <t>ObjectId(66af2d26ee95d500a8e0a84c)</t>
  </si>
  <si>
    <t>2024-08-04T07:26:30.255Z</t>
  </si>
  <si>
    <t>ObjectId(66af2d28ee95d500a8e0a854)</t>
  </si>
  <si>
    <t>(THINKING: I have not completed my current section yet.)
That's great to hear! Now let's move on to your chest.
- **Tense the muscles in your chest** as tightly as you can... hold for 1, 2, 3, 4, 5... and now relax.
Take a moment to notice the difference in your chest area. Let me know when you're ready to move on to your arms!</t>
  </si>
  <si>
    <t>2024-08-04T07:26:32.164Z</t>
  </si>
  <si>
    <t>ObjectId(66af2d29ee95d500a8e0a868)</t>
  </si>
  <si>
    <t>*... (continuing with the relaxation) ...*
Tensing my chest… 1, 2, 3, 4, 5… and now relaxing.
I can feel how tight my chest was, and now it feels more open. I’m ready to move on to my arms!</t>
  </si>
  <si>
    <t>2024-08-04T07:26:33.375Z</t>
  </si>
  <si>
    <t>ObjectId(66af2d29ee95d500a8e0a873)</t>
  </si>
  <si>
    <t>2024-08-04T07:26:33.380Z</t>
  </si>
  <si>
    <t>ObjectId(66af2d2dee95d500a8e0a87b)</t>
  </si>
  <si>
    <t>(THINKING: I have not completed my current section yet.)
I'm glad you're feeling more open in your chest! Now let's focus on your arms.
- **Tense the muscles in your arms** as tightly as you can... hold for 1, 2, 3, 4, 5... and now relax.
Take a moment to notice how that feels in your arms. Let me know when you're ready to move on to your face!</t>
  </si>
  <si>
    <t>2024-08-04T07:26:37.218Z</t>
  </si>
  <si>
    <t>ObjectId(66af2d2eee95d500a8e0a88f)</t>
  </si>
  <si>
    <t>*... (focusing on my arms) ...*
Tensing my arms… 1, 2, 3, 4, 5… and now relaxing.
It feels really good to let that tension go. I’m ready to move on to my face!</t>
  </si>
  <si>
    <t>2024-08-04T07:26:38.675Z</t>
  </si>
  <si>
    <t>ObjectId(66af2d2eee95d500a8e0a89a)</t>
  </si>
  <si>
    <t>2024-08-04T07:26:38.678Z</t>
  </si>
  <si>
    <t>ObjectId(66af2d31ee95d500a8e0a8a2)</t>
  </si>
  <si>
    <t>(THINKING: I have not completed my current section yet.)
That's wonderful to hear! Now let's focus on your face.
- **Tense the muscles in your face** as tightly as you can—this includes your forehead, eyes, cheeks, and jaw... hold for 1, 2, 3, 4, 5... and now relax.
Take a moment to notice how that feels in your face. Let me know when you're ready to finish the exercise and reflect on how you're feeling!</t>
  </si>
  <si>
    <t>2024-08-04T07:26:41.262Z</t>
  </si>
  <si>
    <t>ObjectId(66af2d32ee95d500a8e0a8b6)</t>
  </si>
  <si>
    <t>*... (tensing and relaxing my face) ...*
Tensing my face… 1, 2, 3, 4, 5… and now relaxing.
That felt so good! I feel a lot lighter now, and I really noticed the difference between the tension and relaxation this time. I think I’m ready to finish the exercise and reflect. Thank you for guiding me through this!</t>
  </si>
  <si>
    <t>2024-08-04T07:26:42.795Z</t>
  </si>
  <si>
    <t>ObjectId(66af2d32ee95d500a8e0a8c1)</t>
  </si>
  <si>
    <t>2024-08-04T07:26:42.799Z</t>
  </si>
  <si>
    <t>ObjectId(66af2d36ee95d500a8e0a8c9)</t>
  </si>
  <si>
    <t>(THINKING: I have completed my current section.)
(THINKING: The next section I should be following and completing is: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I'm so glad to hear that you feel lighter and that you noticed the difference between tension and relaxation! 
To summarize our session today, we talked about the feelings of pressure and sadness you've been experiencing, and we explored some of the thoughts that contribute to those feelings. We then practiced relaxation techniques, including deep breathing and progressive muscle relaxation, which seemed to help you feel more at ease.
Do you have any more questions or is there anything else you would like to discuss before we finish?</t>
  </si>
  <si>
    <t>2024-08-04T07:26:46.796Z</t>
  </si>
  <si>
    <t>ObjectId(66af2d36ee95d500a8e0a8db)</t>
  </si>
  <si>
    <t>2024-08-04T07:26:46.814Z</t>
  </si>
  <si>
    <t>ObjectId(66af2d36ee95d500a8e0a8e2)</t>
  </si>
  <si>
    <t>2024-08-04T07:26:46.819Z</t>
  </si>
  <si>
    <t>ObjectId(66af2d37ee95d500a8e0a8ee)</t>
  </si>
  <si>
    <t>2024-08-04T07:26:47.970Z</t>
  </si>
  <si>
    <t>ObjectId(66af2d39ee95d500a8e0a8fb)</t>
  </si>
  <si>
    <t>I think I just want to thank you for all your help today. It really made a difference to talk about how I feel and to do those relaxation techniques. I’m definitely going to try to keep practicing them. I don’t have any more questions right now, but I appreciate your support!</t>
  </si>
  <si>
    <t>2024-08-04T07:26:49.268Z</t>
  </si>
  <si>
    <t>ObjectId(66af2d39ee95d500a8e0a906)</t>
  </si>
  <si>
    <t>2024-08-04T07:26:49.272Z</t>
  </si>
  <si>
    <t>ObjectId(66af2d3bee95d500a8e0a90e)</t>
  </si>
  <si>
    <t>(THINKING: I have not completed my current section yet.)
You're very welcome, Marta! I'm really glad to hear that our session was helpful for you. It's great that you're planning to keep practicing the relaxation techniques; they can be a valuable tool for managing stress and emotions.
As we wrap up, I want to remind you that I'm here for you whenever you need support. Please take care of yourself, and I wish you all the best as you continue to work through your feelings.
Goodbye for now, and take care!</t>
  </si>
  <si>
    <t>2024-08-04T07:26:51.300Z</t>
  </si>
  <si>
    <t>ObjectId(66af2d3dee95d500a8e0a922)</t>
  </si>
  <si>
    <t>Thank you so much, Dr. Smith! I really appreciate your support. I’ll take care of myself and practice what we talked about. Goodbye for now!</t>
  </si>
  <si>
    <t>2024-08-04T07:26:53.251Z</t>
  </si>
  <si>
    <t>ObjectId(66af2d3dee95d500a8e0a92d)</t>
  </si>
  <si>
    <t>2024-08-04T07:26:53.261Z</t>
  </si>
  <si>
    <t>ObjectId(66af2d3fee95d500a8e0a935)</t>
  </si>
  <si>
    <t>(THINKING: I have completed my current section.)
(THINKING: I have completed all tasks in this section.)
Thank you, Marta! I'm glad I could support you today. Remember, you're not alone in this, and it's okay to reach out whenever you need help. 
Take care, and goodbye for now!</t>
  </si>
  <si>
    <t>2024-08-04T07:26:55.105Z</t>
  </si>
  <si>
    <t>ObjectId(66af2d3fee95d500a8e0a947)</t>
  </si>
  <si>
    <t>2024-08-04T07:26:55.111Z</t>
  </si>
  <si>
    <t>ObjectId(66af2d3fee95d500a8e0a954)</t>
  </si>
  <si>
    <t>2024-08-04T07:26:55.901Z</t>
  </si>
  <si>
    <t>ObjectId(66af2e61ee95d500a8e0b51a)</t>
  </si>
  <si>
    <t>2024-08-04T07:31:45.939Z</t>
  </si>
  <si>
    <t>ObjectId(66af2e61ee95d500a8e0b523)</t>
  </si>
  <si>
    <t>2024-08-04T07:31:45.945Z</t>
  </si>
  <si>
    <t>ObjectId(66af2e62ee95d500a8e0b52f)</t>
  </si>
  <si>
    <t>2024-08-04T07:31:46.626Z</t>
  </si>
  <si>
    <t>ObjectId(66af2e63ee95d500a8e0b53e)</t>
  </si>
  <si>
    <t>2024-08-04T07:31:47.449Z</t>
  </si>
  <si>
    <t>ObjectId(66af2e64ee95d500a8e0b552)</t>
  </si>
  <si>
    <t>Hi, Dr. Smith. I don't know... I guess I'm feeling kind of sad and overwhelmed. There's just so much going on at home and at school. It’s really hard.</t>
  </si>
  <si>
    <t>2024-08-04T07:31:48.466Z</t>
  </si>
  <si>
    <t>ObjectId(66af2e64ee95d500a8e0b55d)</t>
  </si>
  <si>
    <t>2024-08-04T07:31:48.473Z</t>
  </si>
  <si>
    <t>ObjectId(66af2e65ee95d500a8e0b569)</t>
  </si>
  <si>
    <t>2024-08-04T07:31:49.089Z</t>
  </si>
  <si>
    <t>ObjectId(66af2e65ee95d500a8e0b578)</t>
  </si>
  <si>
    <t>2024-08-04T07:31:49.901Z</t>
  </si>
  <si>
    <t>ObjectId(66af2e66ee95d500a8e0b58c)</t>
  </si>
  <si>
    <t>2024-08-04T07:31:50.514Z</t>
  </si>
  <si>
    <t>ObjectId(66af2e66ee95d500a8e0b597)</t>
  </si>
  <si>
    <t>2024-08-04T07:31:50.519Z</t>
  </si>
  <si>
    <t>ObjectId(66af2e67ee95d500a8e0b5a3)</t>
  </si>
  <si>
    <t>2024-08-04T07:31:51.117Z</t>
  </si>
  <si>
    <t>ObjectId(66af2e68ee95d500a8e0b5b2)</t>
  </si>
  <si>
    <t>2024-08-04T07:31:52.150Z</t>
  </si>
  <si>
    <t>ObjectId(66af2e69ee95d500a8e0b5c6)</t>
  </si>
  <si>
    <t>Not really, I just want to talk about what's been going on with me. I don't know if I have any questions. But is it okay if I just share how I've been feeling?</t>
  </si>
  <si>
    <t>2024-08-04T07:31:53.078Z</t>
  </si>
  <si>
    <t>ObjectId(66af2e69ee95d500a8e0b5d1)</t>
  </si>
  <si>
    <t>2024-08-04T07:31:53.088Z</t>
  </si>
  <si>
    <t>ObjectId(66af2e69ee95d500a8e0b5dd)</t>
  </si>
  <si>
    <t>2024-08-04T07:31:53.573Z</t>
  </si>
  <si>
    <t>ObjectId(66af2e6aee95d500a8e0b5ec)</t>
  </si>
  <si>
    <t>That's completely okay, Marta. I'm here to listen and support you. Please feel free to share what's been going on and how you've been feeling.</t>
  </si>
  <si>
    <t>2024-08-04T07:31:54.504Z</t>
  </si>
  <si>
    <t>ObjectId(66af2e6cee95d500a8e0b600)</t>
  </si>
  <si>
    <t xml:space="preserve">Okay… So, with my parents, it feels like everything is really unstable. They're always arguing, and I keep hearing them talk about getting a divorce. It makes me feel really anxious, and I just don't know how to handle it. I feel guilty too, like it's somehow my fault. 
At school, I'm failing some classes, and it's so hard to concentrate. I feel like nobody understands me, and I don’t really get along with the other kids. Sometimes I just want to cry, and I feel so hopeless. </t>
  </si>
  <si>
    <t>2024-08-04T07:31:56.825Z</t>
  </si>
  <si>
    <t>ObjectId(66af2e6cee95d500a8e0b60b)</t>
  </si>
  <si>
    <t>2024-08-04T07:31:56.834Z</t>
  </si>
  <si>
    <t>ObjectId(66af2e6dee95d500a8e0b617)</t>
  </si>
  <si>
    <t>2024-08-04T07:31:57.437Z</t>
  </si>
  <si>
    <t>ObjectId(66af2e6dee95d500a8e0b627)</t>
  </si>
  <si>
    <t>2024-08-04T07:31:57.441Z</t>
  </si>
  <si>
    <t>ObjectId(66af2e6fee95d500a8e0b635)</t>
  </si>
  <si>
    <t>2024-08-04T07:31:59.624Z</t>
  </si>
  <si>
    <t>ObjectId(66af2e6fee95d500a8e0b643)</t>
  </si>
  <si>
    <t>2024-08-04T07:31:59.628Z</t>
  </si>
  <si>
    <t>ObjectId(66af2e70ee95d500a8e0b64a)</t>
  </si>
  <si>
    <t>I appreciate you sharing all of that with me, Marta. It sounds like you're going through a really tough time with everything happening at home and at school. How are you feeling about all of this today?</t>
  </si>
  <si>
    <t>2024-08-04T07:32:00.549Z</t>
  </si>
  <si>
    <t>ObjectId(66af2e71ee95d500a8e0b660)</t>
  </si>
  <si>
    <t>2024-08-04T07:32:01.167Z</t>
  </si>
  <si>
    <t>ObjectId(66af2e72ee95d500a8e0b66d)</t>
  </si>
  <si>
    <t>I feel really heavy, like there’s a weight on my chest. Some days, I just want to hide from everything and everyone. I keep thinking, "What if things never change?" I don’t know if I can handle all the pressure from school and my parents' issues. It’s just a lot to deal with.</t>
  </si>
  <si>
    <t>2024-08-04T07:32:02.394Z</t>
  </si>
  <si>
    <t>ObjectId(66af2e72ee95d500a8e0b678)</t>
  </si>
  <si>
    <t>2024-08-04T07:32:02.402Z</t>
  </si>
  <si>
    <t>ObjectId(66af2e73ee95d500a8e0b684)</t>
  </si>
  <si>
    <t>2024-08-04T07:32:03.208Z</t>
  </si>
  <si>
    <t>ObjectId(66af2e74ee95d500a8e0b693)</t>
  </si>
  <si>
    <t>That sounds incredibly heavy, Marta. It's understandable to feel overwhelmed when so much is happening at once. The pressure from school and the uncertainty at home can really take a toll on your emotional well-being. 
Can you tell me more about what thoughts or feelings come up for you when you think about hiding from everything?</t>
  </si>
  <si>
    <t>2024-08-04T07:32:04.438Z</t>
  </si>
  <si>
    <t>ObjectId(66af2e75ee95d500a8e0b6a7)</t>
  </si>
  <si>
    <t>When I think about hiding, I feel like it would be easier to just not deal with my feelings or what’s happening. I usually think that if I just disappear for a while, I wouldn’t have to face the arguments or the pressure from school. But at the same time, I know it's not a solution. I feel guilty about wanting to escape, like I'm just running away from my problems instead of facing them. It’s frustrating.</t>
  </si>
  <si>
    <t>2024-08-04T07:32:05.979Z</t>
  </si>
  <si>
    <t>ObjectId(66af2e75ee95d500a8e0b6b2)</t>
  </si>
  <si>
    <t>2024-08-04T07:32:05.985Z</t>
  </si>
  <si>
    <t>ObjectId(66af2e77ee95d500a8e0b6be)</t>
  </si>
  <si>
    <t>2024-08-04T07:32:07.406Z</t>
  </si>
  <si>
    <t>ObjectId(66af2e7bee95d500a8e0b6cd)</t>
  </si>
  <si>
    <t>It's completely normal to feel that way, especially when you're under so much stress. Wanting to escape can be a natural response to feeling overwhelmed, but it's great that you're recognizing that it's not a long-term solution. 
Given everything you're experiencing, would you like to first further explore your feelings and the challenges you're facing, or would you prefer to learn a CBT exercise right away to help manage some of this pressure?</t>
  </si>
  <si>
    <t>2024-08-04T07:32:11.716Z</t>
  </si>
  <si>
    <t>ObjectId(66af2e7dee95d500a8e0b6e1)</t>
  </si>
  <si>
    <t>I think I’d rather just keep talking about my feelings for now. I need to get some things off my chest before I think about exercises or anything. It helps to just say it out loud.</t>
  </si>
  <si>
    <t>2024-08-04T07:32:13.039Z</t>
  </si>
  <si>
    <t>ObjectId(66af2e7dee95d500a8e0b6ec)</t>
  </si>
  <si>
    <t>2024-08-04T07:32:13.044Z</t>
  </si>
  <si>
    <t>ObjectId(66af2e7dee95d500a8e0b6f8)</t>
  </si>
  <si>
    <t>2024-08-04T07:32:13.657Z</t>
  </si>
  <si>
    <t>ObjectId(66af2e7dee95d500a8e0b708)</t>
  </si>
  <si>
    <t>2024-08-04T07:32:13.667Z</t>
  </si>
  <si>
    <t>ObjectId(66af2e81ee95d500a8e0b716)</t>
  </si>
  <si>
    <t>2024-08-04T07:32:17.954Z</t>
  </si>
  <si>
    <t>ObjectId(66af2e81ee95d500a8e0b724)</t>
  </si>
  <si>
    <t>2024-08-04T07:32:17.960Z</t>
  </si>
  <si>
    <t>ObjectId(66af2e82ee95d500a8e0b72b)</t>
  </si>
  <si>
    <t>I'm glad you want to keep talking, Marta. Let's explore your feelings further. Can you describe the main issue you are experiencing right now?</t>
  </si>
  <si>
    <t>2024-08-04T07:32:18.953Z</t>
  </si>
  <si>
    <t>ObjectId(66af2e83ee95d500a8e0b741)</t>
  </si>
  <si>
    <t>2024-08-04T07:32:19.594Z</t>
  </si>
  <si>
    <t>ObjectId(66af2e85ee95d500a8e0b74e)</t>
  </si>
  <si>
    <t>I think the main issue for me right now is feeling trapped. I feel like I’m stuck between my parents and their problems, and it’s affecting me so much. I feel guilty for wanting them to be happy, but also really sad about what’s happening. At school, it’s hard to keep up with everything, and I feel so alone. It’s like I can't escape the chaos at home or the stress of school, and it just makes me feel really hopeless. Sometimes I don’t even know how to cope.</t>
  </si>
  <si>
    <t>2024-08-04T07:32:21.549Z</t>
  </si>
  <si>
    <t>ObjectId(66af2e85ee95d500a8e0b759)</t>
  </si>
  <si>
    <t>2024-08-04T07:32:21.555Z</t>
  </si>
  <si>
    <t>ObjectId(66af2e86ee95d500a8e0b765)</t>
  </si>
  <si>
    <t>2024-08-04T07:32:22.362Z</t>
  </si>
  <si>
    <t>ObjectId(66af2e87ee95d500a8e0b774)</t>
  </si>
  <si>
    <t>It sounds like you're feeling really overwhelmed by the situation at home and the pressure from school. Feeling trapped and guilty is a heavy burden to carry, especially when you want the best for your parents but are also dealing with your own sadness and stress. 
How does this issue affect your daily life?</t>
  </si>
  <si>
    <t>2024-08-04T07:32:23.696Z</t>
  </si>
  <si>
    <t>ObjectId(66af2e8aee95d500a8e0b788)</t>
  </si>
  <si>
    <t xml:space="preserve">It affects everything. I have trouble concentrating in class, so my grades are slipping even more. I keep thinking about my parents and worrying about what might happen next, and then I can't pay attention to my assignments. I feel so tired all the time because I'm not sleeping well, and that just makes everything worse. 
I try to put on a happy face around my friends, but inside, I feel like I'm falling apart. It’s really exhausting to keep pretending. I just want to feel normal again, but I don't know how. </t>
  </si>
  <si>
    <t>2024-08-04T07:32:26.807Z</t>
  </si>
  <si>
    <t>ObjectId(66af2e8aee95d500a8e0b793)</t>
  </si>
  <si>
    <t>2024-08-04T07:32:26.812Z</t>
  </si>
  <si>
    <t>ObjectId(66af2e8dee95d500a8e0b79f)</t>
  </si>
  <si>
    <t>2024-08-04T07:32:29.609Z</t>
  </si>
  <si>
    <t>ObjectId(66af2e8eee95d500a8e0b7ae)</t>
  </si>
  <si>
    <t>It sounds like this situation is really impacting your entire life, from your concentration in class to your sleep and even how you interact with your friends. It’s understandable to feel exhausted from trying to maintain a facade of happiness while feeling so overwhelmed inside. 
Are there any specific triggers that worsen this issue for you?</t>
  </si>
  <si>
    <t>2024-08-04T07:32:30.962Z</t>
  </si>
  <si>
    <t>ObjectId(66af2e91ee95d500a8e0b7c2)</t>
  </si>
  <si>
    <t xml:space="preserve">Yeah, definitely. It gets worse when my parents start arguing. I can hear them yelling, and it just makes my heart race. I feel like I’m walking on eggshells, waiting for the next fight. 
Also, when I get grades back and see that I’m failing, it really crushes me. It feels like I’m disappointing everyone, and that just adds to the guilt I already feel about my parents. Even just being around my classmates can be stressful since I don't feel like I fit in with them. Those moments make me want to retreat even more. </t>
  </si>
  <si>
    <t>2024-08-04T07:32:33.006Z</t>
  </si>
  <si>
    <t>ObjectId(66af2e91ee95d500a8e0b7cd)</t>
  </si>
  <si>
    <t>2024-08-04T07:32:33.008Z</t>
  </si>
  <si>
    <t>ObjectId(66af2e91ee95d500a8e0b7d9)</t>
  </si>
  <si>
    <t>2024-08-04T07:32:33.710Z</t>
  </si>
  <si>
    <t>ObjectId(66af2e93ee95d500a8e0b7e8)</t>
  </si>
  <si>
    <t>It sounds like the arguments between your parents are a significant trigger for you, causing a lot of anxiety and making you feel like you're constantly on edge. The pressure of your grades and feeling like you don't fit in with your classmates adds to that weight, making it even harder to cope. 
What have you tried so far to address this issue?</t>
  </si>
  <si>
    <t>2024-08-04T07:32:35.618Z</t>
  </si>
  <si>
    <t>ObjectId(66af2e95ee95d500a8e0b7fc)</t>
  </si>
  <si>
    <t>Honestly, I haven’t really tried much. Sometimes I talk to my friends, but I don’t want to burden them with my problems. I usually just keep things to myself. I've tried listening to music or watching shows to distract myself, but the feelings always come back. I guess I’m still figuring things out, but I just feel stuck and don’t know what to do to make it better.</t>
  </si>
  <si>
    <t>2024-08-04T07:32:37.183Z</t>
  </si>
  <si>
    <t>ObjectId(66af2e95ee95d500a8e0b807)</t>
  </si>
  <si>
    <t>2024-08-04T07:32:37.188Z</t>
  </si>
  <si>
    <t>ObjectId(66af2e96ee95d500a8e0b813)</t>
  </si>
  <si>
    <t>2024-08-04T07:32:38.028Z</t>
  </si>
  <si>
    <t>ObjectId(66af2e97ee95d500a8e0b822)</t>
  </si>
  <si>
    <t>It sounds like you’ve been feeling quite isolated in your struggles, and while talking to friends can be helpful, you’re concerned about burdening them. It’s understandable to seek distractions like music or shows, but it can be frustrating when those feelings keep coming back. 
Lastly, what emotions do you feel when this issue arises?</t>
  </si>
  <si>
    <t>2024-08-04T07:32:39.983Z</t>
  </si>
  <si>
    <t>ObjectId(66af2e99ee95d500a8e0b836)</t>
  </si>
  <si>
    <t>When this issue comes up, I feel a mix of anxiety and sadness. I get really anxious when I hear my parents fighting; my heart starts to race, and I just feel like I want to escape. Then there’s sadness that follows, like a deep feeling of hopelessness. I also feel guilt, thinking it’s somehow my fault that they’re unhappy or that I’m not doing better in school. It’s like a storm of emotions that just makes everything harder to handle.</t>
  </si>
  <si>
    <t>2024-08-04T07:32:41.713Z</t>
  </si>
  <si>
    <t>ObjectId(66af2e99ee95d500a8e0b841)</t>
  </si>
  <si>
    <t>2024-08-04T07:32:41.718Z</t>
  </si>
  <si>
    <t>ObjectId(66af2e9aee95d500a8e0b84d)</t>
  </si>
  <si>
    <t>2024-08-04T07:32:42.535Z</t>
  </si>
  <si>
    <t>ObjectId(66af2e9aee95d500a8e0b85d)</t>
  </si>
  <si>
    <t>2024-08-04T07:32:42.544Z</t>
  </si>
  <si>
    <t>ObjectId(66af2e9cee95d500a8e0b86b)</t>
  </si>
  <si>
    <t>(THINKING: The next section I should be following and completing is: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t>
  </si>
  <si>
    <t>2024-08-04T07:32:44.273Z</t>
  </si>
  <si>
    <t>ObjectId(66af2e9cee95d500a8e0b879)</t>
  </si>
  <si>
    <t>2024-08-04T07:32:44.279Z</t>
  </si>
  <si>
    <t>ObjectId(66af2e9eee95d500a8e0b880)</t>
  </si>
  <si>
    <t>To summarize what you've shared, Marta: You feel trapped between your parents' issues and the pressure from school, which is affecting your daily life. The arguments at home trigger anxiety, and when you receive poor grades, it adds to your feelings of guilt and hopelessness. You often feel isolated, trying to manage these emotions on your own, and when the issues arise, you experience a storm of anxiety, sadness, and guilt. 
Did I capture everything correctly, or is there anything you would like to add or change?</t>
  </si>
  <si>
    <t>2024-08-04T07:32:46.153Z</t>
  </si>
  <si>
    <t>ObjectId(66af2e9eee95d500a8e0b896)</t>
  </si>
  <si>
    <t>2024-08-04T07:32:46.829Z</t>
  </si>
  <si>
    <t>ObjectId(66af2ea0ee95d500a8e0b8a3)</t>
  </si>
  <si>
    <t xml:space="preserve">You captured it pretty well, but I think it’s important to mention that sometimes I also feel really irritable. I get annoyed easily, even at small things, and I know it’s not fair to take it out on others. It just feels like I’m always on edge. So adding that feeling of irritability might give a better picture of how this all affects me. </t>
  </si>
  <si>
    <t>2024-08-04T07:32:48.277Z</t>
  </si>
  <si>
    <t>ObjectId(66af2ea0ee95d500a8e0b8ae)</t>
  </si>
  <si>
    <t>2024-08-04T07:32:48.285Z</t>
  </si>
  <si>
    <t>ObjectId(66af2ea0ee95d500a8e0b8ba)</t>
  </si>
  <si>
    <t>2024-08-04T07:32:48.991Z</t>
  </si>
  <si>
    <t>ObjectId(66af2ea3ee95d500a8e0b8c9)</t>
  </si>
  <si>
    <t>Thank you for adding that, Marta. So, to summarize again: You feel trapped between your parents' issues and the pressure from school, which affects your daily life. The arguments at home trigger anxiety, and receiving poor grades adds to your feelings of guilt and hopelessness. You often feel isolated and manage these emotions on your own, experiencing a storm of anxiety, sadness, guilt, and irritability. You find yourself getting annoyed easily, even at small things, which makes you feel like you're always on edge.
Does this summary reflect your feelings accurately?</t>
  </si>
  <si>
    <t>2024-08-04T07:32:51.570Z</t>
  </si>
  <si>
    <t>ObjectId(66af2ea4ee95d500a8e0b8dd)</t>
  </si>
  <si>
    <t>Yes, that sounds accurate. Thank you for taking the time to really listen and reflect back everything. It helps me see it all laid out like that.</t>
  </si>
  <si>
    <t>2024-08-04T07:32:52.749Z</t>
  </si>
  <si>
    <t>ObjectId(66af2ea4ee95d500a8e0b8e8)</t>
  </si>
  <si>
    <t>2024-08-04T07:32:52.752Z</t>
  </si>
  <si>
    <t>ObjectId(66af2ea5ee95d500a8e0b8f4)</t>
  </si>
  <si>
    <t>2024-08-04T07:32:53.694Z</t>
  </si>
  <si>
    <t>ObjectId(66af2ea5ee95d500a8e0b904)</t>
  </si>
  <si>
    <t>2024-08-04T07:32:53.698Z</t>
  </si>
  <si>
    <t>ObjectId(66af2ea9ee95d500a8e0b912)</t>
  </si>
  <si>
    <t>2024-08-04T07:32:57.791Z</t>
  </si>
  <si>
    <t>ObjectId(66af2ea9ee95d500a8e0b920)</t>
  </si>
  <si>
    <t>2024-08-04T07:32:57.799Z</t>
  </si>
  <si>
    <t>ObjectId(66af2eacee95d500a8e0b927)</t>
  </si>
  <si>
    <t>I'm glad to hear that, Marta. Now that we have a clearer understanding of what you're going through, I’d like to suggest a Cognitive Behavioral Therapy (CBT) exercise that might help you manage some of these feelings. 
We can choose from the following options:
1. **Thought Record**: This exercise helps challenge and reframe negative thoughts.
2. **Behavioral Activation**: This involves scheduling activities to increase your engagement in pleasurable activities.
3. **Relaxation Techniques**: This focuses on exercises to reduce stress and anxiety.
Which one would you like to try?</t>
  </si>
  <si>
    <t>2024-08-04T07:33:00.144Z</t>
  </si>
  <si>
    <t>ObjectId(66af2eadee95d500a8e0b93d)</t>
  </si>
  <si>
    <t>Instructions completed: no
The therapist did not wait for the patient to confirm the updated summary before proceeding to the next section.
Last message coherent: yes</t>
  </si>
  <si>
    <t>2024-08-04T07:33:01.271Z</t>
  </si>
  <si>
    <t>ObjectId(66af2eaeee95d500a8e0b94a)</t>
  </si>
  <si>
    <t>I appreciate the suggestions, but I think I would rather talk more about what I'm feeling right now than try an exercise. I’m just not sure if I’m ready for that yet. Is that okay?</t>
  </si>
  <si>
    <t>2024-08-04T07:33:02.493Z</t>
  </si>
  <si>
    <t>ObjectId(66af2eaeee95d500a8e0b955)</t>
  </si>
  <si>
    <t>2024-08-04T07:33:02.496Z</t>
  </si>
  <si>
    <t>ObjectId(66af2eafee95d500a8e0b961)</t>
  </si>
  <si>
    <t>2024-08-04T07:33:03.324Z</t>
  </si>
  <si>
    <t>ObjectId(66af2eb1ee95d500a8e0b970)</t>
  </si>
  <si>
    <t>Absolutely, Marta. It's completely okay to want to continue talking about your feelings instead of jumping into an exercise. This is your space, and I'm here to support you in whatever way feels right for you. 
What else would you like to share about what you're feeling right now?</t>
  </si>
  <si>
    <t>2024-08-04T07:33:05.362Z</t>
  </si>
  <si>
    <t>ObjectId(66af2eb2ee95d500a8e0b984)</t>
  </si>
  <si>
    <t xml:space="preserve">I feel like I’m in this constant battle with myself. I want to be strong and handle everything, but at the same time, I just want to curl up and hide. I feel pressure to be okay for my family and friends, but I often feel like I'm falling apart inside. It’s exhausting. I just wish I could find a way to feel better without pretending. </t>
  </si>
  <si>
    <t>2024-08-04T07:33:06.594Z</t>
  </si>
  <si>
    <t>ObjectId(66af2eb2ee95d500a8e0b98f)</t>
  </si>
  <si>
    <t>2024-08-04T07:33:06.596Z</t>
  </si>
  <si>
    <t>ObjectId(66af2eb3ee95d500a8e0b99b)</t>
  </si>
  <si>
    <t>2024-08-04T07:33:07.312Z</t>
  </si>
  <si>
    <t>ObjectId(66af2eb5ee95d500a8e0b9aa)</t>
  </si>
  <si>
    <t>It sounds like you're feeling a lot of internal conflict, wanting to be strong for others while also feeling the need to hide and escape from everything. That pressure to maintain a facade can be incredibly exhausting, and it's understandable to wish for a way to feel better without having to pretend. 
If you're open to it, we can explore some strategies together that might help you navigate these feelings. Would you like to continue discussing this, or would you prefer to try one of the exercises I mentioned earlier?</t>
  </si>
  <si>
    <t>2024-08-04T07:33:09.166Z</t>
  </si>
  <si>
    <t>ObjectId(66af2eb6ee95d500a8e0b9be)</t>
  </si>
  <si>
    <t xml:space="preserve">I think I’d like to keep talking for now. I feel like there’s still more to say, and maybe if I talk it out more, I can make sense of everything. It’s hard to articulate how I'm feeling sometimes. </t>
  </si>
  <si>
    <t>2024-08-04T07:33:10.285Z</t>
  </si>
  <si>
    <t>ObjectId(66af2eb6ee95d500a8e0b9c9)</t>
  </si>
  <si>
    <t>2024-08-04T07:33:10.290Z</t>
  </si>
  <si>
    <t>ObjectId(66af2eb7ee95d500a8e0b9d5)</t>
  </si>
  <si>
    <t>2024-08-04T07:33:11.108Z</t>
  </si>
  <si>
    <t>ObjectId(66af2eb9ee95d500a8e0b9e4)</t>
  </si>
  <si>
    <t>That's completely understandable, Marta. Talking things out can often help clarify your thoughts and feelings. I'm here to listen, so please feel free to share whatever is on your mind. What else would you like to express or explore?</t>
  </si>
  <si>
    <t>2024-08-04T07:33:13.360Z</t>
  </si>
  <si>
    <t>ObjectId(66af2ebcee95d500a8e0b9f8)</t>
  </si>
  <si>
    <t xml:space="preserve">I've been thinking about my younger sibling, too. I worry about how all of this is affecting them. I sometimes feel like I have to put on a brave face for them, so they don't get upset. But it makes me even more anxious, because I don't want them to see me as weak or unhappy. It’s like I have to protect them from the mess, and that just adds to the pressure. I feel guilty about even thinking that, like I should be a better sister. </t>
  </si>
  <si>
    <t>2024-08-04T07:33:16.420Z</t>
  </si>
  <si>
    <t>ObjectId(66af2ebcee95d500a8e0ba03)</t>
  </si>
  <si>
    <t>2024-08-04T07:33:16.424Z</t>
  </si>
  <si>
    <t>ObjectId(66af2ebdee95d500a8e0ba0f)</t>
  </si>
  <si>
    <t>2024-08-04T07:33:17.248Z</t>
  </si>
  <si>
    <t>ObjectId(66af2ebfee95d500a8e0ba1e)</t>
  </si>
  <si>
    <t>It’s really thoughtful of you to consider how your feelings might be affecting your younger sibling. Wanting to protect them and put on a brave face can be a heavy burden to carry, especially when you're already feeling overwhelmed. It’s natural to feel guilty about those thoughts, but it’s important to remember that you’re doing your best in a tough situation.
How do you think your sibling is coping with everything? And how does it feel for you to carry that responsibility?</t>
  </si>
  <si>
    <t>2024-08-04T07:33:19.202Z</t>
  </si>
  <si>
    <t>ObjectId(66af2ec1ee95d500a8e0ba32)</t>
  </si>
  <si>
    <t>I don’t really know how they’re coping, to be honest. Sometimes they seem okay, but other times they get really upset. I’m worried that they might be feeling everything I’m feeling, but I'm not sure how to talk to them about it. 
Carrying that responsibility feels really heavy. It makes me feel like I can't be honest about my own feelings because I need to be strong for them. I want to be a good sister, but it’s just so hard, and I often feel like I’m failing at it too. It’s exhausting to worry about them on top of everything else.</t>
  </si>
  <si>
    <t>2024-08-04T07:33:21.039Z</t>
  </si>
  <si>
    <t>ObjectId(66af2ec1ee95d500a8e0ba3d)</t>
  </si>
  <si>
    <t>2024-08-04T07:33:21.047Z</t>
  </si>
  <si>
    <t>ObjectId(66af2ec2ee95d500a8e0ba49)</t>
  </si>
  <si>
    <t>2024-08-04T07:33:22.672Z</t>
  </si>
  <si>
    <t>ObjectId(66af2ec5ee95d500a8e0ba58)</t>
  </si>
  <si>
    <t>It sounds like you're carrying a lot of weight on your shoulders, trying to be strong for your sibling while also managing your own feelings. It's understandable to feel like you're failing when you're under so much pressure. 
It can be tough to navigate those conversations with your sibling, especially when you're unsure of how they’re feeling. Sometimes, just being there for them and letting them know that it's okay to talk about feelings can be a good start. 
Would you like to continue discussing this, or would you prefer to explore some strategies or exercises that might help you cope with these feelings?</t>
  </si>
  <si>
    <t>2024-08-04T07:33:25.244Z</t>
  </si>
  <si>
    <t>ObjectId(66af2ec6ee95d500a8e0ba6c)</t>
  </si>
  <si>
    <t xml:space="preserve">I think I’d like to keep talking about it for now. I feel like there’s still more I need to say. I appreciate your suggestions, but I just really need to process everything that’s going on. </t>
  </si>
  <si>
    <t>2024-08-04T07:33:26.461Z</t>
  </si>
  <si>
    <t>ObjectId(66af2ec6ee95d500a8e0ba77)</t>
  </si>
  <si>
    <t>2024-08-04T07:33:26.467Z</t>
  </si>
  <si>
    <t>ObjectId(66af2ec7ee95d500a8e0ba83)</t>
  </si>
  <si>
    <t>2024-08-04T07:33:27.279Z</t>
  </si>
  <si>
    <t>ObjectId(66af2ec8ee95d500a8e0ba92)</t>
  </si>
  <si>
    <t>That's completely fine, Marta. I'm here to support you as you process everything. Please feel free to share whatever is on your mind. What else would you like to talk about?</t>
  </si>
  <si>
    <t>2024-08-04T07:33:28.795Z</t>
  </si>
  <si>
    <t>ObjectId(66af2ecaee95d500a8e0baa6)</t>
  </si>
  <si>
    <t>I’ve been feeling like I don’t know who I am anymore. With everything going on, I can’t remember the last time I felt like myself. I used to have things that I enjoyed, like drawing or dancing, but now I hardly have the energy to do them. It’s like I’ve lost that part of me. I know those things used to make me happy, but now everything just feels so heavy. I’m scared I might not get that back.</t>
  </si>
  <si>
    <t>2024-08-04T07:33:30.870Z</t>
  </si>
  <si>
    <t>ObjectId(66af2ecaee95d500a8e0bab1)</t>
  </si>
  <si>
    <t>2024-08-04T07:33:30.876Z</t>
  </si>
  <si>
    <t>ObjectId(66af2eccee95d500a8e0babd)</t>
  </si>
  <si>
    <t>2024-08-04T07:33:32.201Z</t>
  </si>
  <si>
    <t>ObjectId(66af2eceee95d500a8e0bacc)</t>
  </si>
  <si>
    <t>It sounds like you're feeling really disconnected from yourself, and that can be a very difficult place to be. Losing touch with the things that once brought you joy, like drawing and dancing, can feel like losing a part of your identity. It's understandable to be scared about not being able to get that back, especially when everything feels so heavy right now.
It's important to acknowledge those feelings and know that it's okay to feel this way. Sometimes, even small steps toward re-engaging with those activities can help you reconnect with yourself. 
What do you think might help you start to explore those interests again, even in a small way?</t>
  </si>
  <si>
    <t>2024-08-04T07:33:34.454Z</t>
  </si>
  <si>
    <t>ObjectId(66af2ed1ee95d500a8e0bae0)</t>
  </si>
  <si>
    <t xml:space="preserve">I think it would be nice to try drawing again, even if just a little bit. It used to help me clear my mind. But I worry that if I start, I might get frustrated if it doesn’t turn out how I want. I guess it feels a bit scary to pick it back up. I don’t know if I have the motivation to do it. </t>
  </si>
  <si>
    <t>2024-08-04T07:33:37.243Z</t>
  </si>
  <si>
    <t>ObjectId(66af2ed1ee95d500a8e0baeb)</t>
  </si>
  <si>
    <t>2024-08-04T07:33:37.251Z</t>
  </si>
  <si>
    <t>ObjectId(66af2ed2ee95d500a8e0baf7)</t>
  </si>
  <si>
    <t>2024-08-04T07:33:38.648Z</t>
  </si>
  <si>
    <t>ObjectId(66af2ed5ee95d500a8e0bb06)</t>
  </si>
  <si>
    <t>It's great to hear that you're considering trying drawing again, even if just a little. It's completely normal to feel apprehensive about picking it back up, especially if you're worried about frustration or motivation. 
Perhaps you could approach it with no expectations—just allowing yourself to draw for the sake of drawing, without worrying about the outcome. Sometimes, just the act of creating can be therapeutic, regardless of how it turns out. 
Would you like to explore some ways to ease back into drawing, or is there something else on your mind that you'd like to discuss?</t>
  </si>
  <si>
    <t>2024-08-04T07:33:41.105Z</t>
  </si>
  <si>
    <t>ObjectId(66af2ed6ee95d500a8e0bb1a)</t>
  </si>
  <si>
    <t>I think I’d rather not dive into drawing just yet. I like the idea of keeping it low-pressure, but I’m really just not sure if I can do it right now. I feel like I need to work through more of my feelings before I can even think about picking up a pencil. Can we talk more about that?</t>
  </si>
  <si>
    <t>2024-08-04T07:33:42.531Z</t>
  </si>
  <si>
    <t>ObjectId(66af2ed6ee95d500a8e0bb25)</t>
  </si>
  <si>
    <t>2024-08-04T07:33:42.543Z</t>
  </si>
  <si>
    <t>ObjectId(66af2ed7ee95d500a8e0bb31)</t>
  </si>
  <si>
    <t>2024-08-04T07:33:43.567Z</t>
  </si>
  <si>
    <t>ObjectId(66af2ed9ee95d500a8e0bb40)</t>
  </si>
  <si>
    <t>Of course, Marta. It's completely okay to want to focus on your feelings first before thinking about drawing or any other activities. Processing your emotions is an important step, and I'm here to help you with that.
What specific feelings or thoughts are you experiencing right now that you would like to talk about?</t>
  </si>
  <si>
    <t>2024-08-04T07:33:45.433Z</t>
  </si>
  <si>
    <t>ObjectId(66af2edbee95d500a8e0bb54)</t>
  </si>
  <si>
    <t xml:space="preserve">I just keep feeling overwhelmed by everything. The sadness, the anxiety, the guilt—it's all mixed together, and it's hard to separate one feeling from another. I don’t really know how to navigate through all of it. I feel like I’m stuck in this cycle of negativity, and I can’t see a way out. It gets so heavy that sometimes I just want to shut down completely. </t>
  </si>
  <si>
    <t>2024-08-04T07:33:47.052Z</t>
  </si>
  <si>
    <t>ObjectId(66af2edbee95d500a8e0bb5f)</t>
  </si>
  <si>
    <t>2024-08-04T07:33:47.061Z</t>
  </si>
  <si>
    <t>ObjectId(66af2edbee95d500a8e0bb6b)</t>
  </si>
  <si>
    <t>2024-08-04T07:33:47.869Z</t>
  </si>
  <si>
    <t>ObjectId(66af2edfee95d500a8e0bb7a)</t>
  </si>
  <si>
    <t>It sounds like you're feeling really trapped in a cycle of overwhelming emotions, and that can be incredibly exhausting. The sadness, anxiety, and guilt all blending together can make it hard to find clarity or a way forward. It's understandable to feel like shutting down when everything feels so heavy.
Sometimes, it can help to break down those feelings into smaller parts. For example, we could explore each emotion individually—what triggers them, how they manifest in your daily life, and what thoughts accompany them. Would you like to try that, or is there another way you’d prefer to approach this?</t>
  </si>
  <si>
    <t>2024-08-04T07:33:51.416Z</t>
  </si>
  <si>
    <t>ObjectId(66af2ee0ee95d500a8e0bb8e)</t>
  </si>
  <si>
    <t xml:space="preserve">I think breaking it down could be helpful. It feels like if I can understand each feeling a bit better, maybe I can find a way to deal with them. Can we start with one of them? I'm not sure which one is the biggest issue, though. </t>
  </si>
  <si>
    <t>2024-08-04T07:33:52.781Z</t>
  </si>
  <si>
    <t>ObjectId(66af2ee0ee95d500a8e0bb99)</t>
  </si>
  <si>
    <t>2024-08-04T07:33:52.785Z</t>
  </si>
  <si>
    <t>ObjectId(66af2ee1ee95d500a8e0bba5)</t>
  </si>
  <si>
    <t>2024-08-04T07:33:53.599Z</t>
  </si>
  <si>
    <t>ObjectId(66af2ee3ee95d500a8e0bbb4)</t>
  </si>
  <si>
    <t>That sounds like a good plan, Marta. We can start with one of the feelings and explore it further. Since you mentioned feeling overwhelmed, would you like to start with that feeling, or is there another one—like sadness, anxiety, or guilt—that you feel is more pressing to discuss?</t>
  </si>
  <si>
    <t>2024-08-04T07:33:55.241Z</t>
  </si>
  <si>
    <t>ObjectId(66af2ee4ee95d500a8e0bbc8)</t>
  </si>
  <si>
    <t xml:space="preserve">Let’s start with sadness. That feels like it’s been the strongest feeling lately. I just feel this heavy weight of sadness, and it’s really hard to shake off. </t>
  </si>
  <si>
    <t>2024-08-04T07:33:56.338Z</t>
  </si>
  <si>
    <t>ObjectId(66af2ee4ee95d500a8e0bbd3)</t>
  </si>
  <si>
    <t>2024-08-04T07:33:56.344Z</t>
  </si>
  <si>
    <t>ObjectId(66af2ee5ee95d500a8e0bbdf)</t>
  </si>
  <si>
    <t>2024-08-04T07:33:57.012Z</t>
  </si>
  <si>
    <t>ObjectId(66af2ee6ee95d500a8e0bbee)</t>
  </si>
  <si>
    <t>Sadness can be such a heavy emotion to carry, and it’s understandable that it feels overwhelming right now. Can you share more about what specifically triggers this sadness for you? Are there certain thoughts or situations that seem to amplify it?</t>
  </si>
  <si>
    <t>2024-08-04T07:33:58.662Z</t>
  </si>
  <si>
    <t>ObjectId(66af2ee9ee95d500a8e0bc02)</t>
  </si>
  <si>
    <t xml:space="preserve">I think my sadness gets stronger when I think about my parents' problems. Just hearing them fight or talking about divorce makes my heart sink. I feel like I’m losing something important, even if it hasn’t happened yet. 
Also, when I think about school, the failing grades and not feeling accepted by my classmates—it all adds to that sadness. It’s like a reminder that things aren’t going well in any part of my life right now. And then I feel this sense of hopelessness, like things will never get better. </t>
  </si>
  <si>
    <t>2024-08-04T07:34:01.493Z</t>
  </si>
  <si>
    <t>ObjectId(66af2ee9ee95d500a8e0bc0d)</t>
  </si>
  <si>
    <t>2024-08-04T07:34:01.502Z</t>
  </si>
  <si>
    <t>ObjectId(66af2eeaee95d500a8e0bc19)</t>
  </si>
  <si>
    <t>2024-08-04T07:34:02.304Z</t>
  </si>
  <si>
    <t>ObjectId(66af2eecee95d500a8e0bc28)</t>
  </si>
  <si>
    <t>It makes sense that your sadness intensifies when you think about your parents' problems and the challenges at school. Those situations can feel like they’re weighing you down, especially when they remind you of the difficulties you're facing in multiple areas of your life. The sense of hopelessness can be particularly tough to deal with, as it can make it feel like there’s no way out of the sadness.
What do you think might help you cope with this sadness when it arises? Are there any small things that have helped you in the past, or do you feel like you’re still searching for ways to manage it?</t>
  </si>
  <si>
    <t>2024-08-04T07:34:04.750Z</t>
  </si>
  <si>
    <t>ObjectId(66af2eeeee95d500a8e0bc3c)</t>
  </si>
  <si>
    <t xml:space="preserve">I think I’m still searching for ways to manage it. Sometimes just talking about it helps, but I don’t always feel I can talk to anyone. I used to find some comfort in listening to music or watching videos that made me laugh, but even those things don’t always feel enough right now. I guess I’m looking for something that can really help shift how I feel, but I’m not sure what that is. </t>
  </si>
  <si>
    <t>2024-08-04T07:34:06.505Z</t>
  </si>
  <si>
    <t>ObjectId(66af2eeeee95d500a8e0bc47)</t>
  </si>
  <si>
    <t>2024-08-04T07:34:06.511Z</t>
  </si>
  <si>
    <t>ObjectId(66af2eefee95d500a8e0bc53)</t>
  </si>
  <si>
    <t>2024-08-04T07:34:07.431Z</t>
  </si>
  <si>
    <t>ObjectId(66af2ef1ee95d500a8e0bc62)</t>
  </si>
  <si>
    <t>It's understandable to feel like you're searching for something that can truly help shift your feelings, especially when the usual comforts aren't providing the relief you need. It can be frustrating when things that once brought you joy don't seem to have the same effect anymore.
Since talking about your feelings has been helpful, we can continue to explore them together. Additionally, if you're open to it, I can suggest some strategies or exercises that might help you manage your sadness and find new ways to cope. Would you like to hear about those options?</t>
  </si>
  <si>
    <t>2024-08-04T07:34:09.879Z</t>
  </si>
  <si>
    <t>ObjectId(66af2ef3ee95d500a8e0bc76)</t>
  </si>
  <si>
    <t xml:space="preserve">I think I'd like to keep talking about my feelings for now, but I appreciate your willingness to suggest strategies. I just feel like I need to dive deeper into this sadness before I think about coping strategies. </t>
  </si>
  <si>
    <t>2024-08-04T07:34:11.216Z</t>
  </si>
  <si>
    <t>ObjectId(66af2ef3ee95d500a8e0bc81)</t>
  </si>
  <si>
    <t>2024-08-04T07:34:11.223Z</t>
  </si>
  <si>
    <t>ObjectId(66af2ef4ee95d500a8e0bc8d)</t>
  </si>
  <si>
    <t>2024-08-04T07:34:12.030Z</t>
  </si>
  <si>
    <t>ObjectId(66af2ef5ee95d500a8e0bc9c)</t>
  </si>
  <si>
    <t>That's completely fine, Marta. It's important to take the time you need to process your feelings. I'm here to support you as you explore this sadness further. 
What else would you like to share about your sadness? Are there specific moments or thoughts that amplify it, or do you feel it more as a constant presence?</t>
  </si>
  <si>
    <t>2024-08-04T07:34:13.844Z</t>
  </si>
  <si>
    <t>ObjectId(66af2ef8ee95d500a8e0bcb0)</t>
  </si>
  <si>
    <t xml:space="preserve">It sometimes feels like a constant presence, like this shadow that follows me around, making everything feel heavier. But there are definitely specific moments that make it worse. For example, when I see happy families or friends laughing together, I feel this deep ache in my heart. It reminds me that things aren’t the same for me, and that makes me feel even more alone. 
Also, when I think about my future and what it might look like if my parents do get divorced, or what happens if I can’t get my grades up, it just adds to that sadness. It’s like I can’t see any light at the end of the tunnel, and that really frightens me. </t>
  </si>
  <si>
    <t>2024-08-04T07:34:16.031Z</t>
  </si>
  <si>
    <t>ObjectId(66af2ef8ee95d500a8e0bcbb)</t>
  </si>
  <si>
    <t>2024-08-04T07:34:16.039Z</t>
  </si>
  <si>
    <t>ObjectId(66af2ef8ee95d500a8e0bcc7)</t>
  </si>
  <si>
    <t>2024-08-04T07:34:16.854Z</t>
  </si>
  <si>
    <t>ObjectId(66af2efbee95d500a8e0bcd6)</t>
  </si>
  <si>
    <t>It sounds incredibly painful to feel that deep ache when you see others experiencing joy and connection. Those moments can serve as stark reminders of what you’re missing, which understandably adds to your feelings of loneliness and sadness. 
The uncertainty about your future, especially regarding your parents and your grades, can create a sense of helplessness. It’s completely normal to feel frightened when you can’t see a way forward or feel like there’s no light at the end of the tunnel.
As you navigate through these feelings, is there anything specific that you wish you could change about your situation, or any support you feel you might need?</t>
  </si>
  <si>
    <t>2024-08-04T07:34:19.714Z</t>
  </si>
  <si>
    <t>ObjectId(66af2efdee95d500a8e0bcea)</t>
  </si>
  <si>
    <t xml:space="preserve">I wish I could change the situation with my parents. I want them to be happy and stable, but it's hard seeing them in so much turmoil. I also wish things would feel easier at school, like if I could have more understanding from my teachers or find a way to connect with my classmates. 
Honestly, I think I just need someone to really listen to me and help me understand that it’s okay to feel this way, like I’m not alone in it. It would be nice to have a sense of normalcy again, even just for a little while. </t>
  </si>
  <si>
    <t>2024-08-04T07:34:21.862Z</t>
  </si>
  <si>
    <t>ObjectId(66af2efdee95d500a8e0bcf5)</t>
  </si>
  <si>
    <t>2024-08-04T07:34:21.866Z</t>
  </si>
  <si>
    <t>ObjectId(66af2efeee95d500a8e0bd01)</t>
  </si>
  <si>
    <t>2024-08-04T07:34:22.679Z</t>
  </si>
  <si>
    <t>ObjectId(66af2f02ee95d500a8e0bd10)</t>
  </si>
  <si>
    <t>It's completely understandable to wish for stability and happiness for your parents, as well as a more supportive environment at school. Feeling heard and understood is so important, especially when you're going through such a challenging time. 
You’re not alone in feeling this way, and it’s okay to express your emotions. Seeking a sense of normalcy is a natural desire, especially when everything feels chaotic. 
If you’d like, we can continue to explore these feelings together, or I can suggest some strategies that might help you cope with the sadness and uncertainty. What feels right for you at this moment?</t>
  </si>
  <si>
    <t>2024-08-04T07:34:26.113Z</t>
  </si>
  <si>
    <t>ObjectId(66af2f04ee95d500a8e0bd24)</t>
  </si>
  <si>
    <t>I think I’d like to continue exploring my feelings for now. I really appreciate your patience and support. I just feel like there's more to uncover before I’m ready to talk about strategies or coping methods.</t>
  </si>
  <si>
    <t>2024-08-04T07:34:28.346Z</t>
  </si>
  <si>
    <t>ObjectId(66af2f04ee95d500a8e0bd2f)</t>
  </si>
  <si>
    <t>2024-08-04T07:34:28.349Z</t>
  </si>
  <si>
    <t>ObjectId(66af2f05ee95d500a8e0bd3b)</t>
  </si>
  <si>
    <t>2024-08-04T07:34:29.955Z</t>
  </si>
  <si>
    <t>ObjectId(66af2f07ee95d500a8e0bd4a)</t>
  </si>
  <si>
    <t>That sounds like a good plan, Marta. I'm here to support you as you continue to explore your feelings. 
Is there a specific aspect of your sadness or any other emotion that you feel drawn to discuss further? Perhaps there are particular thoughts or memories that come up for you that you'd like to unpack?</t>
  </si>
  <si>
    <t>2024-08-04T07:34:31.796Z</t>
  </si>
  <si>
    <t>ObjectId(66af2f0aee95d500a8e0bd5e)</t>
  </si>
  <si>
    <t xml:space="preserve">I’ve been thinking about past memories a lot lately, especially from happier times, and it just makes me feel even more sad. There were moments when my family would go on trips or just laugh together, and now it feels like that’s so far away. I miss that connection. 
Sometimes I try to recreate those moments in my mind, but it just reminds me of how things have changed and that creates this sharp pain. It feels like part of me longs for that happiness again, but I don’t know if it’s possible to get back to that. </t>
  </si>
  <si>
    <t>2024-08-04T07:34:34.250Z</t>
  </si>
  <si>
    <t>ObjectId(66af2f0aee95d500a8e0bd69)</t>
  </si>
  <si>
    <t>2024-08-04T07:34:34.253Z</t>
  </si>
  <si>
    <t>ObjectId(66af2f0bee95d500a8e0bd75)</t>
  </si>
  <si>
    <t>2024-08-04T07:34:35.277Z</t>
  </si>
  <si>
    <t>ObjectId(66af2f0eee95d500a8e0bd84)</t>
  </si>
  <si>
    <t>It’s completely natural to miss those happier times and feel a sense of longing for the connection you once had with your family. Those memories can bring both comfort and pain, especially when they highlight the contrast with your current situation. It’s understandable to feel that sharp pain when you think about how things have changed.
The desire to recreate those moments speaks to how much they meant to you, and it’s okay to grieve that loss. While it may feel daunting, it’s also possible to create new memories and connections, even if they look different from the past.
What do you think it would take for you to feel a sense of connection again, whether with your family or in other areas of your life?</t>
  </si>
  <si>
    <t>2024-08-04T07:34:38.963Z</t>
  </si>
  <si>
    <t>ObjectId(66af2f10ee95d500a8e0bd98)</t>
  </si>
  <si>
    <t xml:space="preserve">I think it would help if we could just find moments to relax together as a family without any tension. Maybe doing something simple, like watching a movie or playing a game, could make a difference. But I also feel like getting to that point is hard because of the arguments. 
On a broader level, I think connecting with friends would help too. But finding that connection feels tricky when I've been feeling so isolated. I want to reach out, but I also worry about burdening them with my problems. It’s like I want connection, but I hesitate to take that step. </t>
  </si>
  <si>
    <t>2024-08-04T07:34:40.808Z</t>
  </si>
  <si>
    <t>ObjectId(66af2f10ee95d500a8e0bda3)</t>
  </si>
  <si>
    <t>2024-08-04T07:34:40.812Z</t>
  </si>
  <si>
    <t>ObjectId(66af2f11ee95d500a8e0bdaf)</t>
  </si>
  <si>
    <t>2024-08-04T07:34:41.759Z</t>
  </si>
  <si>
    <t>ObjectId(66af2f15ee95d500a8e0bdbe)</t>
  </si>
  <si>
    <t>It sounds like you have a clear idea of what could help you feel more connected, like spending relaxed time with your family or reaching out to friends. Those simple moments, like watching a movie or playing a game, can create a sense of togetherness, but I understand how difficult it can be to navigate the tension from arguments.
Your desire to connect with friends is also very valid, and it’s common to worry about burdening others with your problems. It’s important to remember that true friends often want to support you, and sharing your feelings can sometimes strengthen those connections.
What do you think might help you take that first step toward reaching out to friends? Would it be helpful to think about how you might approach that conversation?</t>
  </si>
  <si>
    <t>2024-08-04T07:34:45.155Z</t>
  </si>
  <si>
    <t>ObjectId(66af2f17ee95d500a8e0bdd2)</t>
  </si>
  <si>
    <t xml:space="preserve">I think it would help if I could find a way to bring it up casually, like asking them to hang out and then just see how it goes. I want to share how I’m feeling without making it too heavy upfront. Maybe I could just start with something light and then if it feels right, I could open up a bit about the struggles I’ve been facing. 
But I feel nervous about being vulnerable. What if they don’t get it? I guess that fear makes it hard for me to reach out at all. </t>
  </si>
  <si>
    <t>2024-08-04T07:34:47.776Z</t>
  </si>
  <si>
    <t>ObjectId(66af2f17ee95d500a8e0bddd)</t>
  </si>
  <si>
    <t>2024-08-04T07:34:47.786Z</t>
  </si>
  <si>
    <t>ObjectId(66af2f19ee95d500a8e0bde9)</t>
  </si>
  <si>
    <t>2024-08-04T07:34:49.102Z</t>
  </si>
  <si>
    <t>ObjectId(66af2f1cee95d500a8e0bdf8)</t>
  </si>
  <si>
    <t>That sounds like a thoughtful approach, Marta. Starting with something light and casual can help ease into the conversation and make it feel less daunting. It’s completely normal to feel nervous about being vulnerable, especially when you’re unsure of how others will respond. 
Remember that true friends often appreciate honesty and may even be going through their own struggles. Opening up can sometimes lead to deeper connections and mutual support. 
If you do decide to reach out, it might help to remind yourself that it’s okay to take small steps and that you don’t have to share everything at once. Would you like to explore any specific thoughts or fears you have about reaching out, or is there something else on your mind?</t>
  </si>
  <si>
    <t>2024-08-04T07:34:52.883Z</t>
  </si>
  <si>
    <t>ObjectId(66af2f1eee95d500a8e0be0c)</t>
  </si>
  <si>
    <t>I think it would be good to talk about my fears a bit more. I’m just worried about being judged or dismissed. What if they don’t take me seriously or think I’m just being dramatic? I don't want to make things awkward or change how they see me. That fear often stops me from even trying to reach out.</t>
  </si>
  <si>
    <t>2024-08-04T07:34:54.638Z</t>
  </si>
  <si>
    <t>ObjectId(66af2f1eee95d500a8e0be17)</t>
  </si>
  <si>
    <t>2024-08-04T07:34:54.649Z</t>
  </si>
  <si>
    <t>ObjectId(66af2f1fee95d500a8e0be23)</t>
  </si>
  <si>
    <t>2024-08-04T07:34:55.971Z</t>
  </si>
  <si>
    <t>ObjectId(66af2f23ee95d500a8e0be32)</t>
  </si>
  <si>
    <t>It's completely understandable to have those fears, Marta. The worry about being judged or dismissed can be really powerful and can make it feel risky to open up. It’s natural to want to protect yourself from potential awkwardness or negative perceptions from your friends.
Sometimes, it can help to remind yourself that everyone has their own struggles, and your feelings are valid. True friends are often more understanding than we anticipate, and they may appreciate your honesty. 
If you find yourself feeling judged, it might be helpful to consider that their reaction says more about them than it does about you. Would it be helpful to explore some ways to challenge those fears or to think about how you might respond if those fears were to come true?</t>
  </si>
  <si>
    <t>2024-08-04T07:34:59.240Z</t>
  </si>
  <si>
    <t>ObjectId(66af2f25ee95d500a8e0be46)</t>
  </si>
  <si>
    <t xml:space="preserve">That could be helpful. If I think about it, I know that their potential judgment probably comes from their own experiences or understanding, not really about me. If they did react that way, I could remind myself that my feelings are valid and that it’s okay to express them.
Maybe I could also have a few responses ready if things did get awkward, like shifting the conversation back to something lighter or focusing on something we both enjoy. Knowing I have a plan could make it feel less scary too. </t>
  </si>
  <si>
    <t>2024-08-04T07:35:01.312Z</t>
  </si>
  <si>
    <t>ObjectId(66af2f25ee95d500a8e0be51)</t>
  </si>
  <si>
    <t>2024-08-04T07:35:01.321Z</t>
  </si>
  <si>
    <t>ObjectId(66af2f26ee95d500a8e0be5d)</t>
  </si>
  <si>
    <t>2024-08-04T07:35:02.241Z</t>
  </si>
  <si>
    <t>ObjectId(66af2f29ee95d500a8e0be6c)</t>
  </si>
  <si>
    <t>It sounds like you’re developing a solid plan, and that’s a great step forward! Recognizing that their potential judgment is more about their own experiences can help you feel more grounded in your own feelings. Having responses ready for when things get awkward can also provide you with a sense of control and confidence.
By preparing for different scenarios, you’re equipping yourself to handle the conversation in a way that feels comfortable for you. It’s okay to express your feelings, and it’s also okay to shift the conversation if you need to.
Is there anything else you’d like to explore regarding your feelings, your fears about reaching out, or any other thoughts that are on your mind?</t>
  </si>
  <si>
    <t>2024-08-04T07:35:05.047Z</t>
  </si>
  <si>
    <t>ObjectId(66af2f2aee95d500a8e0be80)</t>
  </si>
  <si>
    <t xml:space="preserve">I think I've shared a lot about what I'm feeling right now. It feels like just talking about these things is helping me process everything, even if it's just a little. I appreciate your support in working through these emotions. Right now, I think I just need time to really digest everything we’ve discussed and to see if I can find the courage to reach out to my friends. </t>
  </si>
  <si>
    <t>2024-08-04T07:35:06.816Z</t>
  </si>
  <si>
    <t>ObjectId(66af2f2aee95d500a8e0be8b)</t>
  </si>
  <si>
    <t>2024-08-04T07:35:06.820Z</t>
  </si>
  <si>
    <t>ObjectId(66af2f2bee95d500a8e0be97)</t>
  </si>
  <si>
    <t>2024-08-04T07:35:07.642Z</t>
  </si>
  <si>
    <t>ObjectId(66af2f2eee95d500a8e0bea6)</t>
  </si>
  <si>
    <t>I'm really glad to hear that talking through your feelings has been helpful for you, Marta. Processing emotions can take time, and it's perfectly okay to give yourself that space. 
If you ever feel ready to reach out to your friends or if you want to discuss anything further, I'm here to support you. Remember, it's a journey, and taking small steps is completely valid. 
Whenever you're ready to continue or if you have any questions in the future, don't hesitate to reach out. Take care of yourself, and I hope you find some moments of peace as you digest everything we've talked about.</t>
  </si>
  <si>
    <t>2024-08-04T07:35:10.503Z</t>
  </si>
  <si>
    <t>ObjectId(66af2f2fee95d500a8e0beba)</t>
  </si>
  <si>
    <t>Thank you so much, Dr. Smith. I really appreciate your understanding and patience throughout our conversation. It feels a bit lighter just being able to talk about everything. I’ll take some time to reflect, and I'm sure I'll reach out again when I’m ready. Thanks again for being here for me.</t>
  </si>
  <si>
    <t>2024-08-04T07:35:11.945Z</t>
  </si>
  <si>
    <t>ObjectId(66af2f2fee95d500a8e0bec5)</t>
  </si>
  <si>
    <t>2024-08-04T07:35:11.956Z</t>
  </si>
  <si>
    <t>ObjectId(66af2f30ee95d500a8e0bed1)</t>
  </si>
  <si>
    <t>2024-08-04T07:35:12.964Z</t>
  </si>
  <si>
    <t>ObjectId(66af2f30ee95d500a8e0bee1)</t>
  </si>
  <si>
    <t>2024-08-04T07:35:12.978Z</t>
  </si>
  <si>
    <t>ObjectId(66af2f34ee95d500a8e0beef)</t>
  </si>
  <si>
    <t>2024-08-04T07:35:16.240Z</t>
  </si>
  <si>
    <t>ObjectId(66af2f34ee95d500a8e0befd)</t>
  </si>
  <si>
    <t>2024-08-04T07:35:16.250Z</t>
  </si>
  <si>
    <t>ObjectId(66af2f37ee95d500a8e0bf04)</t>
  </si>
  <si>
    <t>As we come to the end of our session, I want to thank you for sharing so openly about your feelings and experiences today. We discussed the sadness and anxiety you're feeling, particularly in relation to your parents' situation and the challenges at school. You also explored your fears about reaching out to friends and the desire for connection, while recognizing the importance of taking your time to process everything.
If you have any more questions or if there's anything else you'd like to discuss before we finish, please feel free to share.</t>
  </si>
  <si>
    <t>2024-08-04T07:35:19.002Z</t>
  </si>
  <si>
    <t>ObjectId(66af2f38ee95d500a8e0bf1a)</t>
  </si>
  <si>
    <t>Instructions completed: no
The therapist did not suggest a CBT exercise as instructed in Task 4a, nor did they allow the patient to select an exercise as required in Task 4c.
Last message coherent: yes</t>
  </si>
  <si>
    <t>2024-08-04T07:35:20.393Z</t>
  </si>
  <si>
    <t>ObjectId(66af2f3aee95d500a8e0bf27)</t>
  </si>
  <si>
    <t xml:space="preserve">Thank you for summarizing everything, Dr. Smith. I feel like we covered a lot today, and it helps to see it all laid out like that. I don’t have any more questions right now, but I just really appreciate your support. I’ll take this time to reflect, and I will reach out again when I feel ready. Thanks for being such a good listener. </t>
  </si>
  <si>
    <t>2024-08-04T07:35:22.288Z</t>
  </si>
  <si>
    <t>ObjectId(66af2f3aee95d500a8e0bf32)</t>
  </si>
  <si>
    <t>2024-08-04T07:35:22.293Z</t>
  </si>
  <si>
    <t>ObjectId(66af2f3bee95d500a8e0bf3e)</t>
  </si>
  <si>
    <t>2024-08-04T07:35:23.246Z</t>
  </si>
  <si>
    <t>ObjectId(66af2f3bee95d500a8e0bf4e)</t>
  </si>
  <si>
    <t>2024-08-04T07:35:23.257Z</t>
  </si>
  <si>
    <t>ObjectId(66af2f3dee95d500a8e0bf56)</t>
  </si>
  <si>
    <t>I'm glad to hear that you found our conversation helpful, Marta. It's been a pleasure to support you as you navigated through your feelings today. Remember, it's perfectly okay to take your time to reflect and process everything we've discussed.
If you ever have more questions or need support in the future, I'm here for you. I wish you all the best as you take this time for yourself. Take care, and I look forward to hearing from you when you're ready. Goodbye for now!</t>
  </si>
  <si>
    <t>2024-08-04T07:35:25.651Z</t>
  </si>
  <si>
    <t>ObjectId(66af2f3eee95d500a8e0bf6c)</t>
  </si>
  <si>
    <t>Instructions completed: no
The therapist did not explicitly ask the patient if they had any more questions or if there was anything else they would like to discuss before expressing their availability for further support and saying goodbye.
Last message coherent: yes</t>
  </si>
  <si>
    <t>2024-08-04T07:35:26.906Z</t>
  </si>
  <si>
    <t>ObjectId(66af2f3eee95d500a8e0bf92)</t>
  </si>
  <si>
    <t>2024-08-04T07:35:26.942Z</t>
  </si>
  <si>
    <t>ObjectId(66af2f3eee95d500a8e0bf9b)</t>
  </si>
  <si>
    <t>2024-08-04T07:35:26.947Z</t>
  </si>
  <si>
    <t>ObjectId(66af2f3fee95d500a8e0bfa7)</t>
  </si>
  <si>
    <t>2024-08-04T07:35:27.600Z</t>
  </si>
  <si>
    <t>ObjectId(66af2f40ee95d500a8e0bfb6)</t>
  </si>
  <si>
    <t>2024-08-04T07:35:28.388Z</t>
  </si>
  <si>
    <t>ObjectId(66af2f41ee95d500a8e0bfca)</t>
  </si>
  <si>
    <t>Hi, Dr. Smith. I don't really know how to feel, I guess. I’ve been feeling a bit sad and overwhelmed lately. It feels like everything is kind of heavy, you know?</t>
  </si>
  <si>
    <t>2024-08-04T07:35:29.352Z</t>
  </si>
  <si>
    <t>ObjectId(66af2f41ee95d500a8e0bfd5)</t>
  </si>
  <si>
    <t>2024-08-04T07:35:29.360Z</t>
  </si>
  <si>
    <t>ObjectId(66af2f41ee95d500a8e0bfe1)</t>
  </si>
  <si>
    <t>2024-08-04T07:35:29.952Z</t>
  </si>
  <si>
    <t>ObjectId(66af2f43ee95d500a8e0bff0)</t>
  </si>
  <si>
    <t>2024-08-04T07:35:31.406Z</t>
  </si>
  <si>
    <t>ObjectId(66af2f44ee95d500a8e0c004)</t>
  </si>
  <si>
    <t>You can just call me Marta. That's what everyone calls me.</t>
  </si>
  <si>
    <t>2024-08-04T07:35:32.056Z</t>
  </si>
  <si>
    <t>ObjectId(66af2f44ee95d500a8e0c00f)</t>
  </si>
  <si>
    <t>2024-08-04T07:35:32.066Z</t>
  </si>
  <si>
    <t>ObjectId(66af2f44ee95d500a8e0c01b)</t>
  </si>
  <si>
    <t>2024-08-04T07:35:32.721Z</t>
  </si>
  <si>
    <t>ObjectId(66af2f45ee95d500a8e0c02a)</t>
  </si>
  <si>
    <t>2024-08-04T07:35:33.545Z</t>
  </si>
  <si>
    <t>ObjectId(66af2f46ee95d500a8e0c03e)</t>
  </si>
  <si>
    <t>Not really right now, but I’m a little curious about how this all works. Like, will we talk about the stuff that’s bothering me?</t>
  </si>
  <si>
    <t>2024-08-04T07:35:34.469Z</t>
  </si>
  <si>
    <t>ObjectId(66af2f46ee95d500a8e0c049)</t>
  </si>
  <si>
    <t>2024-08-04T07:35:34.473Z</t>
  </si>
  <si>
    <t>ObjectId(66af2f47ee95d500a8e0c055)</t>
  </si>
  <si>
    <t>2024-08-04T07:35:35.321Z</t>
  </si>
  <si>
    <t>ObjectId(66af2f48ee95d500a8e0c064)</t>
  </si>
  <si>
    <t>That's a great question, Marta! Yes, we will definitely talk about the things that are bothering you. My goal is to provide a safe space for you to express your feelings and thoughts. If you're ready, we can start discussing what's been on your mind. Is there a specific issue you'd like to begin with?</t>
  </si>
  <si>
    <t>2024-08-04T07:35:36.628Z</t>
  </si>
  <si>
    <t>ObjectId(66af2f49ee95d500a8e0c078)</t>
  </si>
  <si>
    <t>I guess we can start with school. I've been really stressed about my grades and trying to keep up. It feels like I’m failing at everything, and it makes me really anxious.</t>
  </si>
  <si>
    <t>2024-08-04T07:35:37.997Z</t>
  </si>
  <si>
    <t>ObjectId(66af2f4aee95d500a8e0c083)</t>
  </si>
  <si>
    <t>2024-08-04T07:35:38.007Z</t>
  </si>
  <si>
    <t>ObjectId(66af2f4aee95d500a8e0c08f)</t>
  </si>
  <si>
    <t>2024-08-04T07:35:38.696Z</t>
  </si>
  <si>
    <t>ObjectId(66af2f4aee95d500a8e0c09f)</t>
  </si>
  <si>
    <t>2024-08-04T07:35:38.708Z</t>
  </si>
  <si>
    <t>ObjectId(66af2f4dee95d500a8e0c0ad)</t>
  </si>
  <si>
    <t>2024-08-04T07:35:41.537Z</t>
  </si>
  <si>
    <t>ObjectId(66af2f4dee95d500a8e0c0bb)</t>
  </si>
  <si>
    <t>2024-08-04T07:35:41.556Z</t>
  </si>
  <si>
    <t>ObjectId(66af2f4eee95d500a8e0c0c2)</t>
  </si>
  <si>
    <t>I'm glad you brought that up, Marta. It sounds like school is really weighing on you right now. Before we dive deeper into that, how are you doing today overall?</t>
  </si>
  <si>
    <t>2024-08-04T07:35:42.557Z</t>
  </si>
  <si>
    <t>ObjectId(66af2f50ee95d500a8e0c0d8)</t>
  </si>
  <si>
    <t>Instructions completed: no
Last message coherent: no
&lt;The therapist did not fully address the patient's question about how the service works before moving on to discussing the patient's issues. Additionally, the last message repeats a question about how the patient is doing today, which was already addressed earlier in the conversation.&gt;</t>
  </si>
  <si>
    <t>2024-08-04T07:35:44.192Z</t>
  </si>
  <si>
    <t>ObjectId(66af2f51ee95d500a8e0c0e5)</t>
  </si>
  <si>
    <t>Overall, I’m feeling kind of mixed. Some moments I feel okay, but then I get really sad or anxious from thinking about school and my family. It’s hard to balance everything, and I just feel really overwhelmed sometimes.</t>
  </si>
  <si>
    <t>2024-08-04T07:35:45.493Z</t>
  </si>
  <si>
    <t>ObjectId(66af2f51ee95d500a8e0c0f0)</t>
  </si>
  <si>
    <t>2024-08-04T07:35:45.500Z</t>
  </si>
  <si>
    <t>ObjectId(66af2f52ee95d500a8e0c0fc)</t>
  </si>
  <si>
    <t>2024-08-04T07:35:46.136Z</t>
  </si>
  <si>
    <t>ObjectId(66af2f53ee95d500a8e0c10b)</t>
  </si>
  <si>
    <t>It sounds like you're experiencing a lot of ups and downs, which can be really tough to manage. It's completely understandable to feel overwhelmed when you're trying to balance school and family responsibilities. Can you tell me more about what specifically makes you feel anxious or sad when you think about school and your family?</t>
  </si>
  <si>
    <t>2024-08-04T07:35:47.228Z</t>
  </si>
  <si>
    <t>ObjectId(66af2f54ee95d500a8e0c11f)</t>
  </si>
  <si>
    <t>Well, with school, I’m failing a lot of my classes, and I feel like I'm disappointing everyone, especially my parents. I’m also really anxious about having to change schools. It feels like everyone is judging me, and I’m not good enough. 
And with my family, it’s just really hard seeing my parents fight and not know what’s going to happen with them. I worry that it’s my fault, or that I’m not doing enough to help them. It just feels like everything is falling apart.</t>
  </si>
  <si>
    <t>2024-08-04T07:35:48.907Z</t>
  </si>
  <si>
    <t>ObjectId(66af2f54ee95d500a8e0c12a)</t>
  </si>
  <si>
    <t>2024-08-04T07:35:48.913Z</t>
  </si>
  <si>
    <t>ObjectId(66af2f56ee95d500a8e0c136)</t>
  </si>
  <si>
    <t>2024-08-04T07:35:50.027Z</t>
  </si>
  <si>
    <t>ObjectId(66af2f57ee95d500a8e0c145)</t>
  </si>
  <si>
    <t>It sounds like you're carrying a heavy burden, Marta. Feeling like you're disappointing your parents and worrying about their relationship can be incredibly stressful. It's understandable to feel judged and not good enough, especially when you're facing challenges at school. 
You mentioned feeling like everything is falling apart. How do you think these feelings are affecting your day-to-day life? Would you like to explore this further, or would you prefer to learn a CBT exercise to help manage these feelings?</t>
  </si>
  <si>
    <t>2024-08-04T07:35:51.996Z</t>
  </si>
  <si>
    <t>ObjectId(66af2f59ee95d500a8e0c159)</t>
  </si>
  <si>
    <t>I think it’s definitely affecting my daily life. I can’t concentrate on my schoolwork, and I don’t really want to hang out with friends because I feel so down. I don’t really feel like doing anything productive. 
But I’m not sure about the CBT exercise. Can we just talk more about how I feel? That might help me more right now.</t>
  </si>
  <si>
    <t>2024-08-04T07:35:53.212Z</t>
  </si>
  <si>
    <t>ObjectId(66af2f59ee95d500a8e0c164)</t>
  </si>
  <si>
    <t>2024-08-04T07:35:53.222Z</t>
  </si>
  <si>
    <t>ObjectId(66af2f59ee95d500a8e0c170)</t>
  </si>
  <si>
    <t>2024-08-04T07:35:53.920Z</t>
  </si>
  <si>
    <t>ObjectId(66af2f5bee95d500a8e0c17f)</t>
  </si>
  <si>
    <t>Of course, Marta. Talking about how you feel can be very helpful. It sounds like the weight of everything is really impacting your motivation and your relationships with friends. 
Can you share more about what specific thoughts or feelings come up when you think about school or your family? What do you find yourself telling yourself in those moments?</t>
  </si>
  <si>
    <t>2024-08-04T07:35:55.364Z</t>
  </si>
  <si>
    <t>ObjectId(66af2f5cee95d500a8e0c193)</t>
  </si>
  <si>
    <t>When I think about school, I often tell myself that I’m just not smart enough and that I’ll never catch up. I feel like all my classmates are doing better than me and that I’ll always be behind. 
With my family, I keep thinking that I could have done something to prevent their problems. I feel guilty, like I’m to blame for their struggles. It's really tough because I want to help them, but I don’t know how, and that makes me feel even worse.</t>
  </si>
  <si>
    <t>2024-08-04T07:35:56.845Z</t>
  </si>
  <si>
    <t>ObjectId(66af2f5cee95d500a8e0c19e)</t>
  </si>
  <si>
    <t>2024-08-04T07:35:56.851Z</t>
  </si>
  <si>
    <t>ObjectId(66af2f5dee95d500a8e0c1aa)</t>
  </si>
  <si>
    <t>2024-08-04T07:35:57.605Z</t>
  </si>
  <si>
    <t>ObjectId(66af2f5fee95d500a8e0c1b9)</t>
  </si>
  <si>
    <t>It sounds like you're really being hard on yourself, Marta. Feeling like you're not smart enough or that you could have prevented your family's struggles can create a heavy sense of guilt and inadequacy. It's important to remember that you are not responsible for everything that happens around you, especially when it comes to your family's issues.
These thoughts can be very overwhelming. How do you usually cope with these feelings when they arise? Do you have any strategies that help you manage them, even a little?</t>
  </si>
  <si>
    <t>2024-08-04T07:35:59.250Z</t>
  </si>
  <si>
    <t>ObjectId(66af2f60ee95d500a8e0c1cd)</t>
  </si>
  <si>
    <t>Honestly, I don’t really have any good strategies. Sometimes I just try to distract myself by binge-watching shows or eating, but that doesn’t really solve anything. Afterward, I just feel worse for not doing anything productive. It feels like I’m stuck in this cycle, you know? I wish I could find something that really helps.</t>
  </si>
  <si>
    <t>2024-08-04T07:36:00.685Z</t>
  </si>
  <si>
    <t>ObjectId(66af2f60ee95d500a8e0c1d8)</t>
  </si>
  <si>
    <t>2024-08-04T07:36:00.691Z</t>
  </si>
  <si>
    <t>ObjectId(66af2f61ee95d500a8e0c1e4)</t>
  </si>
  <si>
    <t>2024-08-04T07:36:01.292Z</t>
  </si>
  <si>
    <t>ObjectId(66af2f62ee95d500a8e0c1f3)</t>
  </si>
  <si>
    <t>It sounds like you're caught in a tough cycle, Marta. Using distractions like binge-watching shows or eating can provide temporary relief, but it’s understandable that it leaves you feeling worse afterward. It’s great that you recognize this pattern and want to find something that truly helps.
Would you like to explore some strategies together that could be more effective for managing these feelings? Or would you prefer to continue discussing your emotions and experiences for now?</t>
  </si>
  <si>
    <t>2024-08-04T07:36:02.736Z</t>
  </si>
  <si>
    <t>ObjectId(66af2f64ee95d500a8e0c207)</t>
  </si>
  <si>
    <t>I think I’d like to explore some strategies. I really want to find something that can help me manage all these feelings better. It would be nice to have some tools to use when I’m feeling overwhelmed.</t>
  </si>
  <si>
    <t>2024-08-04T07:36:04.367Z</t>
  </si>
  <si>
    <t>ObjectId(66af2f64ee95d500a8e0c212)</t>
  </si>
  <si>
    <t>2024-08-04T07:36:04.372Z</t>
  </si>
  <si>
    <t>ObjectId(66af2f65ee95d500a8e0c21e)</t>
  </si>
  <si>
    <t>2024-08-04T07:36:05.092Z</t>
  </si>
  <si>
    <t>ObjectId(66af2f65ee95d500a8e0c22e)</t>
  </si>
  <si>
    <t>2024-08-04T07:36:05.112Z</t>
  </si>
  <si>
    <t>ObjectId(66af2f68ee95d500a8e0c23c)</t>
  </si>
  <si>
    <t>2024-08-04T07:36:08.871Z</t>
  </si>
  <si>
    <t>ObjectId(66af2f68ee95d500a8e0c24a)</t>
  </si>
  <si>
    <t>2024-08-04T07:36:08.877Z</t>
  </si>
  <si>
    <t>ObjectId(66af2f6aee95d500a8e0c251)</t>
  </si>
  <si>
    <t>Great! Let's explore some strategies together. To start, can you further describe the main issue you are experiencing with school and your family? What feels most challenging for you right now?</t>
  </si>
  <si>
    <t>2024-08-04T07:36:10.045Z</t>
  </si>
  <si>
    <t>ObjectId(66af2f6bee95d500a8e0c267)</t>
  </si>
  <si>
    <t>Instructions completed: no
The therapist did not proceed with Section 4 after the patient expressed interest in exploring strategies.
Last message coherent: yes</t>
  </si>
  <si>
    <t>2024-08-04T07:36:11.020Z</t>
  </si>
  <si>
    <t>ObjectId(66af2f6cee95d500a8e0c274)</t>
  </si>
  <si>
    <t>The most challenging thing for me right now is handling the pressure from school while worrying about my family's problems. I feel like I have to put on a brave face but inside I’m really struggling. I find it hard to focus on studying or doing homework because my mind keeps going back to my parents and feeling guilty. It’s like every time I try to concentrate, those worrying thoughts just keep interrupting. I just really want to do well, but it feels impossible with everything else going on.</t>
  </si>
  <si>
    <t>2024-08-04T07:36:12.603Z</t>
  </si>
  <si>
    <t>ObjectId(66af2f6cee95d500a8e0c27f)</t>
  </si>
  <si>
    <t>2024-08-04T07:36:12.613Z</t>
  </si>
  <si>
    <t>ObjectId(66af2f6dee95d500a8e0c28b)</t>
  </si>
  <si>
    <t>2024-08-04T07:36:13.377Z</t>
  </si>
  <si>
    <t>ObjectId(66af2f6eee95d500a8e0c29a)</t>
  </si>
  <si>
    <t>Thank you for sharing that, Marta. It sounds like the pressure from school and the worries about your family are really intertwined, making it difficult for you to focus on your studies. 
How does this issue affect your daily life? Can you describe some of the ways it impacts your routine or your interactions with others?</t>
  </si>
  <si>
    <t>2024-08-04T07:36:14.921Z</t>
  </si>
  <si>
    <t>ObjectId(66af2f71ee95d500a8e0c2ae)</t>
  </si>
  <si>
    <t>It affects my daily life a lot. For one, I find it really hard to get out of bed some mornings because I dread facing another day where I feel behind. When I do go to school, I struggle to pay attention in class because my mind is racing with worries about my family and my grades. I often feel too anxious to participate or ask questions, which just makes me feel more isolated.
With my friends, I’ve started to pull away because I feel like I can’t really relate to them anymore. I feel embarrassed about where I’m at in school and what’s happening at home. It just seems easier to avoid hanging out than to explain everything I’m feeling. Overall, it feels like school and my family problems consume most of my thoughts and make it hard to enjoy anything else.</t>
  </si>
  <si>
    <t>2024-08-04T07:36:17.066Z</t>
  </si>
  <si>
    <t>ObjectId(66af2f71ee95d500a8e0c2b9)</t>
  </si>
  <si>
    <t>2024-08-04T07:36:17.072Z</t>
  </si>
  <si>
    <t>ObjectId(66af2f72ee95d500a8e0c2c5)</t>
  </si>
  <si>
    <t>2024-08-04T07:36:18.497Z</t>
  </si>
  <si>
    <t>ObjectId(66af2f73ee95d500a8e0c2d4)</t>
  </si>
  <si>
    <t>It sounds like this situation is really taking a toll on you, Marta. You’re facing challenges getting out of bed, concentrating in class, and connecting with your friends. It’s understandable that you would want to avoid situations that might make you feel more vulnerable or embarrassed. 
Are there any specific triggers that worsen these feelings or make the situation harder for you?</t>
  </si>
  <si>
    <t>2024-08-04T07:36:19.834Z</t>
  </si>
  <si>
    <t>ObjectId(66af2f75ee95d500a8e0c2e8)</t>
  </si>
  <si>
    <t>Yeah, I think there are a few triggers. For example, when I get assignments or tests coming up, it makes my anxiety spike because I start worrying about failing. 
Also, when my parents argue or when they talk about their problems, I feel an overwhelming sense of helplessness and guilt, like I should do something to fix it but I can’t. Seeing my friends doing well in school or having fun also triggers those feelings of inadequacy, and it’s hard to be around them when I feel like I’m drowning. Those moments just make it all feel heavier.</t>
  </si>
  <si>
    <t>2024-08-04T07:36:21.899Z</t>
  </si>
  <si>
    <t>ObjectId(66af2f75ee95d500a8e0c2f3)</t>
  </si>
  <si>
    <t>2024-08-04T07:36:21.901Z</t>
  </si>
  <si>
    <t>ObjectId(66af2f76ee95d500a8e0c2ff)</t>
  </si>
  <si>
    <t>2024-08-04T07:36:22.601Z</t>
  </si>
  <si>
    <t>ObjectId(66af2f79ee95d500a8e0c30e)</t>
  </si>
  <si>
    <t>Thank you for sharing those triggers, Marta. It sounds like assignments and tests create a lot of anxiety for you, and witnessing your parents' arguments intensifies feelings of helplessness and guilt. Additionally, seeing your friends succeed can make you feel inadequate, which is completely understandable given everything you're dealing with.
What have you tried so far to address these feelings and the challenges you're facing?</t>
  </si>
  <si>
    <t>2024-08-04T07:36:25.330Z</t>
  </si>
  <si>
    <t>ObjectId(66af2f7bee95d500a8e0c322)</t>
  </si>
  <si>
    <t>Honestly, I haven't really tried much. I mostly just keep everything bottled up and avoid facing it. Sometimes I think about talking to a teacher or a counselor at school, but I worry they won’t understand or that I’ll just embarrass myself. I guess I just don’t know where to start or what will actually help me. I kind of feel lost.</t>
  </si>
  <si>
    <t>2024-08-04T07:36:27.738Z</t>
  </si>
  <si>
    <t>ObjectId(66af2f7bee95d500a8e0c32d)</t>
  </si>
  <si>
    <t>2024-08-04T07:36:27.742Z</t>
  </si>
  <si>
    <t>ObjectId(66af2f7cee95d500a8e0c339)</t>
  </si>
  <si>
    <t>2024-08-04T07:36:28.437Z</t>
  </si>
  <si>
    <t>ObjectId(66af2f7eee95d500a8e0c348)</t>
  </si>
  <si>
    <t>It sounds like you're feeling quite lost and unsure about how to move forward, which is completely understandable given everything you're experiencing. Keeping everything bottled up can be really heavy, and it's brave of you to consider reaching out for help, even if it feels daunting.
Lastly, what emotions do you feel when these issues arise? How do those feelings manifest for you?</t>
  </si>
  <si>
    <t>2024-08-04T07:36:30.796Z</t>
  </si>
  <si>
    <t>ObjectId(66af2f81ee95d500a8e0c35c)</t>
  </si>
  <si>
    <t>When these issues arise, I feel a mix of sadness, anxiety, and guilt. The sadness makes me want to cry, but I often just hold it in because I don't want to add to my parents' stress. The anxiety shows up as this tight feeling in my chest, and my thoughts start racing. It feels like my mind is always on overdrive, especially when I try to focus on schoolwork.
As for the guilt, it weighs on me and makes me feel like I’m not doing enough, both for my family and for myself. Sometimes it makes me feel really worthless, like I'm just failing at everything, which only adds to the sadness. All these emotions just seem to pile on top of each other, making it hard to cope.</t>
  </si>
  <si>
    <t>2024-08-04T07:36:33.350Z</t>
  </si>
  <si>
    <t>ObjectId(66af2f81ee95d500a8e0c367)</t>
  </si>
  <si>
    <t>2024-08-04T07:36:33.358Z</t>
  </si>
  <si>
    <t>ObjectId(66af2f82ee95d500a8e0c373)</t>
  </si>
  <si>
    <t>2024-08-04T07:36:34.372Z</t>
  </si>
  <si>
    <t>ObjectId(66af2f82ee95d500a8e0c383)</t>
  </si>
  <si>
    <t>2024-08-04T07:36:34.380Z</t>
  </si>
  <si>
    <t>ObjectId(66af2f85ee95d500a8e0c391)</t>
  </si>
  <si>
    <t>2024-08-04T07:36:37.343Z</t>
  </si>
  <si>
    <t>ObjectId(66af2f85ee95d500a8e0c39f)</t>
  </si>
  <si>
    <t>2024-08-04T07:36:37.348Z</t>
  </si>
  <si>
    <t>ObjectId(66af2f87ee95d500a8e0c3a6)</t>
  </si>
  <si>
    <t>Thank you for sharing all of that, Marta. Here’s what I understand about your situation:
You are feeling overwhelmed by the pressure from school and the issues within your family. This pressure makes it difficult for you to focus on your studies, and you often feel sad, anxious, and guilty. You experience triggers such as upcoming assignments and tests, as well as your parents' arguments, which heighten your feelings of helplessness and inadequacy. You’ve been keeping your feelings bottled up and haven’t tried many strategies to cope, which leaves you feeling lost and unsure of how to move forward. 
Did I capture everything correctly? Is there anything you would like to add or change?</t>
  </si>
  <si>
    <t>2024-08-04T07:36:39.692Z</t>
  </si>
  <si>
    <t>ObjectId(66af2f88ee95d500a8e0c3bc)</t>
  </si>
  <si>
    <t>2024-08-04T07:36:40.311Z</t>
  </si>
  <si>
    <t>ObjectId(66af2f89ee95d500a8e0c3c9)</t>
  </si>
  <si>
    <t>Yes, you captured everything pretty well. It feels good to have someone understand where I'm coming from. I think I just want to feel like I can handle things better and not feel so overwhelmed. I appreciate you taking the time to listen.</t>
  </si>
  <si>
    <t>2024-08-04T07:36:41.546Z</t>
  </si>
  <si>
    <t>ObjectId(66af2f89ee95d500a8e0c3d4)</t>
  </si>
  <si>
    <t>2024-08-04T07:36:41.557Z</t>
  </si>
  <si>
    <t>ObjectId(66af2f8aee95d500a8e0c3e0)</t>
  </si>
  <si>
    <t>2024-08-04T07:36:42.457Z</t>
  </si>
  <si>
    <t>ObjectId(66af2f8aee95d500a8e0c3f0)</t>
  </si>
  <si>
    <t>2024-08-04T07:36:42.468Z</t>
  </si>
  <si>
    <t>ObjectId(66af2f8dee95d500a8e0c3fe)</t>
  </si>
  <si>
    <t>2024-08-04T07:36:45.429Z</t>
  </si>
  <si>
    <t>ObjectId(66af2f8dee95d500a8e0c40c)</t>
  </si>
  <si>
    <t>2024-08-04T07:36:45.436Z</t>
  </si>
  <si>
    <t>ObjectId(66af2f8fee95d500a8e0c413)</t>
  </si>
  <si>
    <t>I'm glad to hear that you feel understood, Marta. It’s important to have a space where you can express your feelings. To help you manage the overwhelming emotions and pressures you're facing, I’d like to suggest a Cognitive Behavioral Therapy (CBT) exercise. 
One option is the **Thought Record**, which helps challenge and reframe negative thoughts. Another option is **Behavioral Activation**, which focuses on scheduling activities that you enjoy to help lift your mood. Lastly, we have **Relaxation Techniques**, which can help reduce stress and anxiety.
Which of these exercises would you like to try?</t>
  </si>
  <si>
    <t>2024-08-04T07:36:47.686Z</t>
  </si>
  <si>
    <t>ObjectId(66af2f91ee95d500a8e0c429)</t>
  </si>
  <si>
    <t>Instructions completed: no
The therapist did not ask the patient if they understood the problem summary correctly and did not update the summary based on the patient's feedback.
Last message coherent: yes</t>
  </si>
  <si>
    <t>2024-08-04T07:36:49.121Z</t>
  </si>
  <si>
    <t>ObjectId(66af2f92ee95d500a8e0c436)</t>
  </si>
  <si>
    <t>I think the **Thought Record** sounds interesting. I like the idea of challenging those negative thoughts and trying to reframe them. I want to see if that can help me feel a bit better.</t>
  </si>
  <si>
    <t>2024-08-04T07:36:50.146Z</t>
  </si>
  <si>
    <t>ObjectId(66af2f92ee95d500a8e0c441)</t>
  </si>
  <si>
    <t>2024-08-04T07:36:50.155Z</t>
  </si>
  <si>
    <t>ObjectId(66af2f93ee95d500a8e0c44d)</t>
  </si>
  <si>
    <t>2024-08-04T07:36:51.067Z</t>
  </si>
  <si>
    <t>ObjectId(66af2f93ee95d500a8e0c45d)</t>
  </si>
  <si>
    <t>2024-08-04T07:36:51.083Z</t>
  </si>
  <si>
    <t>ObjectId(66af2f95ee95d500a8e0c46b)</t>
  </si>
  <si>
    <t>(THINKING: The next section I should be following and completing is: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t>
  </si>
  <si>
    <t>2024-08-04T07:36:53.466Z</t>
  </si>
  <si>
    <t>ObjectId(66af2f95ee95d500a8e0c479)</t>
  </si>
  <si>
    <t>2024-08-04T07:36:53.479Z</t>
  </si>
  <si>
    <t>ObjectId(66af2f98ee95d500a8e0c480)</t>
  </si>
  <si>
    <t>Great choice, Marta! The **Thought Record** is a powerful tool for challenging and reframing negative thoughts. Here’s how it works:
1. **Identify a distressing thought**: Think of a specific situation that triggered negative feelings.
2. **Write down the thought**: Capture the exact thought you had in that moment.
3. **Note the emotion and intensity**: Identify how you felt and rate the intensity of that emotion on a scale from 1 to 10.
4. **Challenge the thought**: Look for evidence for and against this thought. What facts support it? What facts contradict it?
5. **Reframe the thought**: Based on the evidence, create a more balanced perspective.
6. **Note the new emotion and intensity**: After reframing, identify how you feel now and rate the intensity of that new emotion.
Do you understand the steps involved in this exercise, or do you have any questions about it?</t>
  </si>
  <si>
    <t>2024-08-04T07:36:56.590Z</t>
  </si>
  <si>
    <t>ObjectId(66af2f99ee95d500a8e0c496)</t>
  </si>
  <si>
    <t>2024-08-04T07:36:57.202Z</t>
  </si>
  <si>
    <t>ObjectId(66af2f9aee95d500a8e0c4a3)</t>
  </si>
  <si>
    <t>I think I understand the steps, but I might need a little help figuring out a specific situation to start with. Can we work on that together?</t>
  </si>
  <si>
    <t>2024-08-04T07:36:58.205Z</t>
  </si>
  <si>
    <t>ObjectId(66af2f9aee95d500a8e0c4ae)</t>
  </si>
  <si>
    <t>2024-08-04T07:36:58.214Z</t>
  </si>
  <si>
    <t>ObjectId(66af2f9bee95d500a8e0c4ba)</t>
  </si>
  <si>
    <t>2024-08-04T07:36:59.144Z</t>
  </si>
  <si>
    <t>ObjectId(66af2f9cee95d500a8e0c4c9)</t>
  </si>
  <si>
    <t>Absolutely, Marta! Let's work together to identify a specific situation. 
Think about a recent moment when you felt overwhelmed or anxious. It could be related to school, your family, or even a social situation. Can you recall a specific thought you had during that moment? What was happening, and what were you thinking?</t>
  </si>
  <si>
    <t>2024-08-04T07:37:00.807Z</t>
  </si>
  <si>
    <t>ObjectId(66af2f9eee95d500a8e0c4dd)</t>
  </si>
  <si>
    <t>I remember feeling really anxious when I got back a test I didn't do well on. The moment I saw my grade, I thought, "I'm so stupid, I'll never be able to catch up." It made me feel really defeated and I just wanted to disappear. That thought just kept replaying in my mind.</t>
  </si>
  <si>
    <t>2024-08-04T07:37:02.332Z</t>
  </si>
  <si>
    <t>ObjectId(66af2f9eee95d500a8e0c4e8)</t>
  </si>
  <si>
    <t>2024-08-04T07:37:02.343Z</t>
  </si>
  <si>
    <t>ObjectId(66af2f9fee95d500a8e0c4f4)</t>
  </si>
  <si>
    <t>2024-08-04T07:37:03.246Z</t>
  </si>
  <si>
    <t>ObjectId(66af2fa1ee95d500a8e0c503)</t>
  </si>
  <si>
    <t>Thank you for sharing that, Marta. It sounds like that moment really impacted you. Let's use that thought for the Thought Record exercise.
1. **Identify a distressing thought**: Your thought was, "I'm so stupid, I'll never be able to catch up."
2. **Write down the thought**: We have that written down.
3. **Note the emotion and intensity**: How did that thought make you feel? You mentioned feeling defeated. On a scale from 1 to 10, how intense was that feeling?</t>
  </si>
  <si>
    <t>2024-08-04T07:37:05.421Z</t>
  </si>
  <si>
    <t>ObjectId(66af2fa2ee95d500a8e0c517)</t>
  </si>
  <si>
    <t>It definitely made me feel defeated, and I’d say the intensity was around an 8. It was pretty overwhelming in that moment.</t>
  </si>
  <si>
    <t>2024-08-04T07:37:06.456Z</t>
  </si>
  <si>
    <t>ObjectId(66af2fa2ee95d500a8e0c522)</t>
  </si>
  <si>
    <t>2024-08-04T07:37:06.465Z</t>
  </si>
  <si>
    <t>ObjectId(66af2fa3ee95d500a8e0c52e)</t>
  </si>
  <si>
    <t>2024-08-04T07:37:07.240Z</t>
  </si>
  <si>
    <t>ObjectId(66af2fa5ee95d500a8e0c53d)</t>
  </si>
  <si>
    <t>Great, so we have:
- **Thought**: "I'm so stupid, I'll never be able to catch up."
- **Emotion**: Defeated
- **Intensity**: 8
Now, let's move on to the next step:
4. **Challenge the thought**: Look for evidence for and against this thought. 
What evidence do you have that supports the thought "I'm so stupid, I'll never be able to catch up"? And what evidence do you have that contradicts it?</t>
  </si>
  <si>
    <t>2024-08-04T07:37:09.331Z</t>
  </si>
  <si>
    <t>ObjectId(66af2fa7ee95d500a8e0c551)</t>
  </si>
  <si>
    <t>For the evidence that supports the thought:
- I failed this test, and it feels like I can’t keep up with the material.
- Sometimes, I struggle with certain subjects, which makes me feel like I’m not smart enough.
For evidence that contradicts it:
- I’ve done well in some subjects in the past, and I’ve even helped friends understand their homework.
- I’m trying my best and asking for help when I can.
- Everyone has subjects they struggle with, and that doesn’t mean they are stupid.
I guess looking at both sides kind of helps.</t>
  </si>
  <si>
    <t>2024-08-04T07:37:11.238Z</t>
  </si>
  <si>
    <t>ObjectId(66af2fa7ee95d500a8e0c55c)</t>
  </si>
  <si>
    <t>2024-08-04T07:37:11.244Z</t>
  </si>
  <si>
    <t>ObjectId(66af2fa8ee95d500a8e0c568)</t>
  </si>
  <si>
    <t>2024-08-04T07:37:12.261Z</t>
  </si>
  <si>
    <t>ObjectId(66af2faeee95d500a8e0c577)</t>
  </si>
  <si>
    <t>You did a great job identifying both sides of the thought, Marta. Here’s what we have:
**Evidence supporting the thought**:
- I failed this test, and it feels like I can’t keep up with the material.
- Sometimes, I struggle with certain subjects, which makes me feel like I’m not smart enough.
**Evidence contradicting the thought**:
- I’ve done well in some subjects in the past, and I’ve even helped friends understand their homework.
- I’m trying my best and asking for help when I can.
- Everyone has subjects they struggle with, and that doesn’t mean they are stupid.
Now, let’s move on to the next step:
5. **Reframe the thought**: Based on the evidence you’ve gathered, how can you reframe the original thought into a more balanced perspective? What would you say to yourself instead?</t>
  </si>
  <si>
    <t>2024-08-04T07:37:18.095Z</t>
  </si>
  <si>
    <t>ObjectId(66af2fafee95d500a8e0c58b)</t>
  </si>
  <si>
    <t>I think I could reframe the thought to something like, "I didn’t do well on this test, but that doesn’t mean I’m stupid. Everyone struggles sometimes, and I’ve done well in other subjects. I can ask for help and work harder to catch up." This feels more balanced because it acknowledges the struggle without labeling myself as stupid.</t>
  </si>
  <si>
    <t>2024-08-04T07:37:19.836Z</t>
  </si>
  <si>
    <t>ObjectId(66af2fafee95d500a8e0c596)</t>
  </si>
  <si>
    <t>2024-08-04T07:37:19.839Z</t>
  </si>
  <si>
    <t>ObjectId(66af2fb0ee95d500a8e0c5a2)</t>
  </si>
  <si>
    <t>2024-08-04T07:37:20.764Z</t>
  </si>
  <si>
    <t>ObjectId(66af2fb2ee95d500a8e0c5b1)</t>
  </si>
  <si>
    <t>That’s a fantastic reframe, Marta! It acknowledges the difficulty while also recognizing your strengths and the fact that struggling doesn’t define your intelligence. 
6. **Note the new emotion and intensity**: After reframing the thought, how do you feel now? What would you say the intensity of that new emotion is on a scale from 1 to 10?</t>
  </si>
  <si>
    <t>2024-08-04T07:37:22.609Z</t>
  </si>
  <si>
    <t>ObjectId(66af2fb3ee95d500a8e0c5c5)</t>
  </si>
  <si>
    <t>After reframing the thought, I feel a bit more hopeful and less defeated. I’d say the intensity of that new feeling is around a 5. It’s still a little there, but I feel like I have more control and can actually do something about it.</t>
  </si>
  <si>
    <t>2024-08-04T07:37:23.832Z</t>
  </si>
  <si>
    <t>ObjectId(66af2fb3ee95d500a8e0c5d0)</t>
  </si>
  <si>
    <t>2024-08-04T07:37:23.839Z</t>
  </si>
  <si>
    <t>ObjectId(66af2fb5ee95d500a8e0c5dc)</t>
  </si>
  <si>
    <t>2024-08-04T07:37:25.467Z</t>
  </si>
  <si>
    <t>ObjectId(66af2fb5ee95d500a8e0c5ec)</t>
  </si>
  <si>
    <t>2024-08-04T07:37:25.473Z</t>
  </si>
  <si>
    <t>ObjectId(66af2fb9ee95d500a8e0c5fa)</t>
  </si>
  <si>
    <t>2024-08-04T07:37:29.058Z</t>
  </si>
  <si>
    <t>ObjectId(66af2fb9ee95d500a8e0c60a)</t>
  </si>
  <si>
    <t>2024-08-04T07:37:29.076Z</t>
  </si>
  <si>
    <t>ObjectId(66af2fbeee95d500a8e0c611)</t>
  </si>
  <si>
    <t>You've done an excellent job working through the Thought Record exercise, Marta. Here’s a summary of what we discussed:
- We identified a distressing thought related to your test results: "I'm so stupid, I'll never be able to catch up."
- You noted that this thought made you feel defeated with an intensity of 8.
- We challenged the thought by looking for evidence for and against it, which helped you see a more balanced perspective.
- You reframed the thought to: "I didn’t do well on this test, but that doesn’t mean I’m stupid. Everyone struggles sometimes, and I’ve done well in other subjects. I can ask for help and work harder to catch up."
- After reframing, you felt more hopeful, with an intensity of 5.
It's great to see you finding a sense of control and hope. 
Do you have any more questions or is there anything else you would like to discuss before we finish our session?</t>
  </si>
  <si>
    <t>2024-08-04T07:37:34.298Z</t>
  </si>
  <si>
    <t>ObjectId(66af2fc3ee95d500a8e0c627)</t>
  </si>
  <si>
    <t>2024-08-04T07:37:39.292Z</t>
  </si>
  <si>
    <t>ObjectId(66af2fc4ee95d500a8e0c634)</t>
  </si>
  <si>
    <t>I don’t have any more questions for now. I think working through the Thought Record really helped me see things a bit differently. Thank you for guiding me through it. I appreciate your support.</t>
  </si>
  <si>
    <t>2024-08-04T07:37:40.428Z</t>
  </si>
  <si>
    <t>ObjectId(66af2fc4ee95d500a8e0c63f)</t>
  </si>
  <si>
    <t>2024-08-04T07:37:40.435Z</t>
  </si>
  <si>
    <t>ObjectId(66af2fc5ee95d500a8e0c64b)</t>
  </si>
  <si>
    <t>2024-08-04T07:37:41.561Z</t>
  </si>
  <si>
    <t>ObjectId(66af2fc5ee95d500a8e0c65b)</t>
  </si>
  <si>
    <t>2024-08-04T07:37:41.579Z</t>
  </si>
  <si>
    <t>ObjectId(66af2fc8ee95d500a8e0c663)</t>
  </si>
  <si>
    <t>I'm glad to hear that working through the Thought Record was helpful for you, Marta. It's been a pleasure to support you in this session. 
As we wrap up, remember that you can always use this exercise whenever you find yourself feeling overwhelmed by negative thoughts. I'm here for you if you need further support in the future.
I wish you all the best as you continue to work through these feelings. Take care, and goodbye for now!</t>
  </si>
  <si>
    <t>2024-08-04T07:37:44.220Z</t>
  </si>
  <si>
    <t>ObjectId(66af2fc9ee95d500a8e0c679)</t>
  </si>
  <si>
    <t>2024-08-04T07:37:45.128Z</t>
  </si>
  <si>
    <t>ObjectId(66af2fc9ee95d500a8e0c69f)</t>
  </si>
  <si>
    <t>2024-08-04T07:37:45.150Z</t>
  </si>
  <si>
    <t>ObjectId(66af2fc9ee95d500a8e0c6a8)</t>
  </si>
  <si>
    <t>2024-08-04T07:37:45.152Z</t>
  </si>
  <si>
    <t>ObjectId(66af2fc9ee95d500a8e0c6b4)</t>
  </si>
  <si>
    <t>2024-08-04T07:37:45.949Z</t>
  </si>
  <si>
    <t>ObjectId(66af2fcaee95d500a8e0c6c3)</t>
  </si>
  <si>
    <t>2024-08-04T07:37:46.972Z</t>
  </si>
  <si>
    <t>ObjectId(66af2fcbee95d500a8e0c6d7)</t>
  </si>
  <si>
    <t>Hi, Dr. Smith. I'm feeling a bit overwhelmed, to be honest. There’s just a lot going on in my life right now, and it’s hard to keep up with everything.</t>
  </si>
  <si>
    <t>2024-08-04T07:37:47.797Z</t>
  </si>
  <si>
    <t>ObjectId(66af2fcbee95d500a8e0c6e2)</t>
  </si>
  <si>
    <t>2024-08-04T07:37:47.808Z</t>
  </si>
  <si>
    <t>ObjectId(66af2fccee95d500a8e0c6ee)</t>
  </si>
  <si>
    <t>2024-08-04T07:37:48.518Z</t>
  </si>
  <si>
    <t>ObjectId(66af2fcdee95d500a8e0c6fd)</t>
  </si>
  <si>
    <t>2024-08-04T07:37:49.222Z</t>
  </si>
  <si>
    <t>ObjectId(66af2fcdee95d500a8e0c711)</t>
  </si>
  <si>
    <t>2024-08-04T07:37:49.716Z</t>
  </si>
  <si>
    <t>ObjectId(66af2fcdee95d500a8e0c71c)</t>
  </si>
  <si>
    <t>2024-08-04T07:37:49.726Z</t>
  </si>
  <si>
    <t>ObjectId(66af2fceee95d500a8e0c728)</t>
  </si>
  <si>
    <t>2024-08-04T07:37:50.314Z</t>
  </si>
  <si>
    <t>ObjectId(66af2fcfee95d500a8e0c737)</t>
  </si>
  <si>
    <t>2024-08-04T07:37:51.093Z</t>
  </si>
  <si>
    <t>ObjectId(66af2fcfee95d500a8e0c74b)</t>
  </si>
  <si>
    <t>Not really, but I appreciate you asking. I guess I’m just here to talk about what’s been bothering me. So, can we get into that?</t>
  </si>
  <si>
    <t>2024-08-04T07:37:51.863Z</t>
  </si>
  <si>
    <t>ObjectId(66af2fcfee95d500a8e0c756)</t>
  </si>
  <si>
    <t>2024-08-04T07:37:51.868Z</t>
  </si>
  <si>
    <t>ObjectId(66af2fd0ee95d500a8e0c762)</t>
  </si>
  <si>
    <t>2024-08-04T07:37:52.405Z</t>
  </si>
  <si>
    <t>ObjectId(66af2fd0ee95d500a8e0c772)</t>
  </si>
  <si>
    <t>2024-08-04T07:37:52.411Z</t>
  </si>
  <si>
    <t>ObjectId(66af2fd2ee95d500a8e0c780)</t>
  </si>
  <si>
    <t>2024-08-04T07:37:54.345Z</t>
  </si>
  <si>
    <t>ObjectId(66af2fd2ee95d500a8e0c78e)</t>
  </si>
  <si>
    <t>2024-08-04T07:37:54.351Z</t>
  </si>
  <si>
    <t>ObjectId(66af2fd3ee95d500a8e0c795)</t>
  </si>
  <si>
    <t>2024-08-04T07:37:55.344Z</t>
  </si>
  <si>
    <t>ObjectId(66af2fd4ee95d500a8e0c7ab)</t>
  </si>
  <si>
    <t>Instructions completed: no
The therapist did not wait for the patient to confirm that they had no more questions before proceeding.
Last message coherent: no
The therapist's last message repeats a question that the patient has already answered, which disrupts the flow of the conversation.</t>
  </si>
  <si>
    <t>2024-08-04T07:37:56.392Z</t>
  </si>
  <si>
    <t>ObjectId(66af2fd5ee95d500a8e0c7b8)</t>
  </si>
  <si>
    <t xml:space="preserve">I think I already mentioned it earlier, but I'm feeling pretty overwhelmed. There are so many things on my mind, and it's hard to focus on anything. </t>
  </si>
  <si>
    <t>2024-08-04T07:37:57.318Z</t>
  </si>
  <si>
    <t>ObjectId(66af2fd5ee95d500a8e0c7c3)</t>
  </si>
  <si>
    <t>2024-08-04T07:37:57.321Z</t>
  </si>
  <si>
    <t>ObjectId(66af2fd6ee95d500a8e0c7cf)</t>
  </si>
  <si>
    <t>2024-08-04T07:37:58.030Z</t>
  </si>
  <si>
    <t>ObjectId(66af2fd7ee95d500a8e0c7de)</t>
  </si>
  <si>
    <t>I appreciate you sharing that with me, Marta. It sounds really tough to feel overwhelmed like that. Can you tell me more about what’s been on your mind? What specific things are contributing to that feeling?</t>
  </si>
  <si>
    <t>2024-08-04T07:37:59.160Z</t>
  </si>
  <si>
    <t>ObjectId(66af2fd8ee95d500a8e0c7f2)</t>
  </si>
  <si>
    <t>Well, I have a lot of stress from school—I'm failing some classes and it's really dragging me down. Plus, there’s the stuff with my parents and their constant fighting. It makes me feel guilty, like maybe I’m part of the problem. I can’t help but worry about their divorce too. It feels like everything is starting to crash down on me all at once.</t>
  </si>
  <si>
    <t>2024-08-04T07:38:00.362Z</t>
  </si>
  <si>
    <t>ObjectId(66af2fd8ee95d500a8e0c7fd)</t>
  </si>
  <si>
    <t>2024-08-04T07:38:00.371Z</t>
  </si>
  <si>
    <t>ObjectId(66af2fd9ee95d500a8e0c809)</t>
  </si>
  <si>
    <t>2024-08-04T07:38:01.000Z</t>
  </si>
  <si>
    <t>ObjectId(66af2fdaee95d500a8e0c818)</t>
  </si>
  <si>
    <t>That sounds incredibly challenging, Marta. It's understandable to feel overwhelmed when you're dealing with school stress and family issues at the same time. It’s important to remember that you’re not alone in this, and it’s okay to feel the way you do. 
Given everything you’re facing, would you like to first further explore your problems, or would you prefer to learn a CBT exercise right away to help manage your feelings?</t>
  </si>
  <si>
    <t>2024-08-04T07:38:02.549Z</t>
  </si>
  <si>
    <t>ObjectId(66af2fdbee95d500a8e0c82c)</t>
  </si>
  <si>
    <t>I think I want to talk more about my problems first. I’m not sure a CBT exercise will really help right now. I just need to get some things off my chest. Can we do that?</t>
  </si>
  <si>
    <t>2024-08-04T07:38:03.586Z</t>
  </si>
  <si>
    <t>ObjectId(66af2fdbee95d500a8e0c837)</t>
  </si>
  <si>
    <t>2024-08-04T07:38:03.596Z</t>
  </si>
  <si>
    <t>ObjectId(66af2fdcee95d500a8e0c843)</t>
  </si>
  <si>
    <t>2024-08-04T07:38:04.186Z</t>
  </si>
  <si>
    <t>ObjectId(66af2fdcee95d500a8e0c853)</t>
  </si>
  <si>
    <t>2024-08-04T07:38:04.190Z</t>
  </si>
  <si>
    <t>ObjectId(66af2fe0ee95d500a8e0c861)</t>
  </si>
  <si>
    <t>2024-08-04T07:38:08.075Z</t>
  </si>
  <si>
    <t>ObjectId(66af2fe0ee95d500a8e0c86f)</t>
  </si>
  <si>
    <t>2024-08-04T07:38:08.081Z</t>
  </si>
  <si>
    <t>ObjectId(66af2fe1ee95d500a8e0c876)</t>
  </si>
  <si>
    <t>I'm glad you want to talk more about your problems, Marta. Let's start by exploring this further. Can you describe the main issue you are experiencing? What feels most overwhelming for you right now?</t>
  </si>
  <si>
    <t>2024-08-04T07:38:09.091Z</t>
  </si>
  <si>
    <t>ObjectId(66af2fe2ee95d500a8e0c88c)</t>
  </si>
  <si>
    <t>2024-08-04T07:38:10.103Z</t>
  </si>
  <si>
    <t>ObjectId(66af2fe3ee95d500a8e0c899)</t>
  </si>
  <si>
    <t>I think the most overwhelming thing for me right now is definitely the pressure from school. I feel like I’m failing, and it’s really discouraging. I see my classmates doing well, and I just can’t seem to keep up. It makes me feel really bad about myself. On top of that, with everything happening at home, I just feel like I can’t escape. It's like I’m stuck in this cycle of sadness and anxiety, and I don’t know how to break free from it.</t>
  </si>
  <si>
    <t>2024-08-04T07:38:11.754Z</t>
  </si>
  <si>
    <t>ObjectId(66af2fe3ee95d500a8e0c8a4)</t>
  </si>
  <si>
    <t>2024-08-04T07:38:11.757Z</t>
  </si>
  <si>
    <t>ObjectId(66af2fe4ee95d500a8e0c8b0)</t>
  </si>
  <si>
    <t>2024-08-04T07:38:12.571Z</t>
  </si>
  <si>
    <t>ObjectId(66af2fe6ee95d500a8e0c8bf)</t>
  </si>
  <si>
    <t>Thank you for sharing that, Marta. It sounds like the pressure from school is really weighing heavily on you, especially when you compare yourself to your classmates. It’s understandable to feel stuck in a cycle of sadness and anxiety when you’re facing so much at once.
How does this issue affect your daily life? What does a typical day look like for you when you're feeling this way?</t>
  </si>
  <si>
    <t>2024-08-04T07:38:14.216Z</t>
  </si>
  <si>
    <t>ObjectId(66af2fe8ee95d500a8e0c8d3)</t>
  </si>
  <si>
    <t>A typical day is really exhausting. I wake up tired, even if I've tried to sleep, and I feel anxious about going to school. Once I'm there, I struggle to concentrate on my classes, and I often zone out during lectures. I worry about my grades and what my teachers think of me.
When I get home, it feels like I should be studying or doing homework, but I just end up feeling overwhelmed and don't know where to start. My parents are usually fighting, and it just adds to my stress. Sometimes I just lock myself in my room to avoid the chaos. I end up eating a lot, which doesn’t help how I feel, but it’s like a way to cope, I guess. It’s all really hard.</t>
  </si>
  <si>
    <t>2024-08-04T07:38:16.348Z</t>
  </si>
  <si>
    <t>ObjectId(66af2fe8ee95d500a8e0c8de)</t>
  </si>
  <si>
    <t>2024-08-04T07:38:16.354Z</t>
  </si>
  <si>
    <t>ObjectId(66af2fe9ee95d500a8e0c8ea)</t>
  </si>
  <si>
    <t>2024-08-04T07:38:17.076Z</t>
  </si>
  <si>
    <t>ObjectId(66af2feaee95d500a8e0c8f9)</t>
  </si>
  <si>
    <t>It sounds like your daily life is filled with a lot of stress and exhaustion, Marta. Waking up tired and feeling anxious about school can really take a toll on you. It’s understandable that you would struggle to concentrate in class and feel overwhelmed with homework, especially with the added stress of your parents' fighting at home. Locking yourself in your room to escape the chaos is a common response, and it’s tough when coping mechanisms like eating don’t help how you feel.
Are there any specific triggers that worsen this issue for you? What moments or situations tend to make your feelings of anxiety and overwhelm even stronger?</t>
  </si>
  <si>
    <t>2024-08-04T07:38:18.819Z</t>
  </si>
  <si>
    <t>ObjectId(66af2fedee95d500a8e0c90d)</t>
  </si>
  <si>
    <t>Yes, I think certain situations definitely make things worse. For instance, whenever I get a bad grade or hear my parents arguing, I feel like my heart sinks. It’s like all the negative thoughts flood in, and I start feeling guilty about my grades, like I’m letting my parents down. 
Also, when I hear classmates talking about their successes or when teachers call on me, I panic. I worry they think I’m not smart enough, and that just makes everything worse. Social situations can be really hard too, because I feel like I don’t fit in, and that just adds to the anxiety. It’s hard to escape those feelings.</t>
  </si>
  <si>
    <t>2024-08-04T07:38:21.484Z</t>
  </si>
  <si>
    <t>ObjectId(66af2fedee95d500a8e0c918)</t>
  </si>
  <si>
    <t>2024-08-04T07:38:21.489Z</t>
  </si>
  <si>
    <t>ObjectId(66af2feeee95d500a8e0c924)</t>
  </si>
  <si>
    <t>2024-08-04T07:38:22.056Z</t>
  </si>
  <si>
    <t>ObjectId(66af2ff1ee95d500a8e0c933)</t>
  </si>
  <si>
    <t>Thank you for sharing that, Marta. It sounds like certain situations, like receiving a bad grade or hearing your parents argue, really intensify your feelings of anxiety and guilt. It’s understandable to feel overwhelmed when you perceive that you’re letting your parents down or when you worry about how others see you in social situations. 
Now, what have you tried so far to address these feelings and issues? Have you found any strategies or coping mechanisms that help, even a little?</t>
  </si>
  <si>
    <t>2024-08-04T07:38:25.552Z</t>
  </si>
  <si>
    <t>ObjectId(66af2ff3ee95d500a8e0c947)</t>
  </si>
  <si>
    <t>I haven't really tried many specific strategies. I mention it to my friends sometimes, but they don’t really understand what I’m going through. I also like to listen to music to escape for a while, and sometimes I draw or write in a journal to express what I'm feeling. But it’s not always enough. I just feel like I’m in a deep hole, and I’m not sure how to climb out. I want to try something that actually helps, but I just don’t know what to do.</t>
  </si>
  <si>
    <t>2024-08-04T07:38:27.065Z</t>
  </si>
  <si>
    <t>ObjectId(66af2ff3ee95d500a8e0c952)</t>
  </si>
  <si>
    <t>2024-08-04T07:38:27.069Z</t>
  </si>
  <si>
    <t>ObjectId(66af2ff3ee95d500a8e0c95e)</t>
  </si>
  <si>
    <t>2024-08-04T07:38:27.835Z</t>
  </si>
  <si>
    <t>ObjectId(66af2ff5ee95d500a8e0c96d)</t>
  </si>
  <si>
    <t>It sounds like you’ve been trying to cope in your own ways, like talking to friends, listening to music, and expressing yourself through drawing or journaling. Those are all valid methods to find some relief, even if they don’t always feel sufficient. It’s understandable to feel stuck and unsure of how to climb out of that deep hole when you’re facing so much.
Lastly, what emotions do you feel when these issues arise? How do those feelings manifest for you?</t>
  </si>
  <si>
    <t>2024-08-04T07:38:29.635Z</t>
  </si>
  <si>
    <t>ObjectId(66af2ff7ee95d500a8e0c981)</t>
  </si>
  <si>
    <t xml:space="preserve">When these issues arise, I mostly feel a mix of sadness, anxiety, and hopelessness. The sadness can hit me out of nowhere, sometimes leading to tears, and the anxiety makes my heart race. It's like a tight knot in my stomach, especially before school or when I think about my grades. 
Sometimes I feel really irritable too—like everything annoys me, even little things, which makes it hard to get along with others. I think sometimes I even feel guilty about feeling this way, especially knowing my parents have their own struggles. It’s just a lot to carry, you know? </t>
  </si>
  <si>
    <t>2024-08-04T07:38:31.552Z</t>
  </si>
  <si>
    <t>ObjectId(66af2ff7ee95d500a8e0c98c)</t>
  </si>
  <si>
    <t>2024-08-04T07:38:31.561Z</t>
  </si>
  <si>
    <t>ObjectId(66af2ff9ee95d500a8e0c998)</t>
  </si>
  <si>
    <t>2024-08-04T07:38:33.051Z</t>
  </si>
  <si>
    <t>ObjectId(66af2ffcee95d500a8e0c9a7)</t>
  </si>
  <si>
    <t>Thank you for sharing those emotions with me, Marta. It sounds like you experience a heavy mix of sadness, anxiety, and hopelessness when these issues arise. The physical sensations, like the tight knot in your stomach and racing heart, can be really overwhelming, especially before school or when thinking about your grades. It’s also understandable to feel irritable and guilty, particularly knowing that your parents are struggling too.
To summarize what you've shared: You feel overwhelmed by school pressure and family issues, which leads to feelings of sadness, anxiety, and hopelessness. You’ve tried coping through music, drawing, and journaling, but you still feel stuck and unsure of how to move forward. You also experience specific triggers, like bad grades and social situations, that worsen your feelings.
Did I capture everything correctly? Is there anything you would like to add or change?</t>
  </si>
  <si>
    <t>2024-08-04T07:38:36.019Z</t>
  </si>
  <si>
    <t>ObjectId(66af2ffdee95d500a8e0c9bb)</t>
  </si>
  <si>
    <t>Yes, you captured everything pretty well. It does feel like a lot to manage. I can’t think of anything to add right now, but I’m glad we talked about it all. It helps to get it out, even if I’m still feeling down.</t>
  </si>
  <si>
    <t>2024-08-04T07:38:37.788Z</t>
  </si>
  <si>
    <t>ObjectId(66af2ffdee95d500a8e0c9c6)</t>
  </si>
  <si>
    <t>2024-08-04T07:38:37.792Z</t>
  </si>
  <si>
    <t>ObjectId(66af2ffeee95d500a8e0c9d2)</t>
  </si>
  <si>
    <t>2024-08-04T07:38:38.478Z</t>
  </si>
  <si>
    <t>ObjectId(66af2ffeee95d500a8e0c9e2)</t>
  </si>
  <si>
    <t>2024-08-04T07:38:38.485Z</t>
  </si>
  <si>
    <t>ObjectId(66af3001ee95d500a8e0c9f0)</t>
  </si>
  <si>
    <t>2024-08-04T07:38:41.964Z</t>
  </si>
  <si>
    <t>ObjectId(66af3001ee95d500a8e0c9fe)</t>
  </si>
  <si>
    <t>2024-08-04T07:38:41.978Z</t>
  </si>
  <si>
    <t>ObjectId(66af3004ee95d500a8e0ca05)</t>
  </si>
  <si>
    <t>I'm glad to hear that talking about it has been helpful for you, even if you're still feeling down. Since you've expressed a desire to find something that can help you move forward, I’d like to suggest a few options for exercises that might be beneficial. 
1. **Thought Record**: This is a cognitive restructuring exercise that helps challenge and reframe negative thoughts.
2. **Behavioral Activation**: This involves scheduling activities that you enjoy to help increase your engagement and improve your mood.
3. **Relaxation Techniques**: These are exercises designed to reduce stress and anxiety, helping you feel more at ease.
Would any of these exercises resonate with you? If so, which one would you like to try?</t>
  </si>
  <si>
    <t>2024-08-04T07:38:44.428Z</t>
  </si>
  <si>
    <t>ObjectId(66af3005ee95d500a8e0ca1b)</t>
  </si>
  <si>
    <t>Instructions completed: no
The therapist did not follow Task 3b, which requires providing a rephrased summary of the patient's input and asking if the understanding is correct. Instead, the therapist moved on to suggesting exercises.
Last message coherent: yes</t>
  </si>
  <si>
    <t>2024-08-04T07:38:45.453Z</t>
  </si>
  <si>
    <t>ObjectId(66af3006ee95d500a8e0ca28)</t>
  </si>
  <si>
    <t>I think I’d be interested in trying the Behavioral Activation exercise. Scheduling activities sounds like something I could use right now, especially to help with the feelings of sadness and anxiety. It might help to have something to look forward to. Can we go over how to do that?</t>
  </si>
  <si>
    <t>2024-08-04T07:38:46.858Z</t>
  </si>
  <si>
    <t>ObjectId(66af3006ee95d500a8e0ca33)</t>
  </si>
  <si>
    <t>2024-08-04T07:38:46.864Z</t>
  </si>
  <si>
    <t>ObjectId(66af3008ee95d500a8e0ca3f)</t>
  </si>
  <si>
    <t>2024-08-04T07:38:48.013Z</t>
  </si>
  <si>
    <t>ObjectId(66af3008ee95d500a8e0ca4f)</t>
  </si>
  <si>
    <t>2024-08-04T07:38:48.028Z</t>
  </si>
  <si>
    <t>ObjectId(66af300bee95d500a8e0ca5d)</t>
  </si>
  <si>
    <t>2024-08-04T07:38:51.074Z</t>
  </si>
  <si>
    <t>ObjectId(66af300bee95d500a8e0ca6b)</t>
  </si>
  <si>
    <t>2024-08-04T07:38:51.086Z</t>
  </si>
  <si>
    <t>ObjectId(66af300eee95d500a8e0ca72)</t>
  </si>
  <si>
    <t>Great choice, Marta! Let's go over the Behavioral Activation exercise. This exercise can help you engage in activities that you find enjoyable or meaningful, which can improve your mood and provide something to look forward to. Here are the steps involved:
1. **Identify Activities**: Think about activities that you enjoy or that give you a sense of purpose. These could be hobbies, social activities, or even simple tasks that make you feel good.
2. **Schedule Activities**: Once you have a list, try to schedule these activities into your daily routine. Start with small, manageable tasks.
3. **Gradually Increase**: As you get more comfortable, gradually increase the frequency and duration of these activities.
4. **Monitor Your Mood**: Before and after each activity, take a moment to note how you feel. This can help you see the impact these activities have on your mood and motivation.
5. **Reflect**: After a week or so, reflect on how these activities have affected your overall well-being.
Do you understand the exercise, or do you have any questions about it?</t>
  </si>
  <si>
    <t>2024-08-04T07:38:54.256Z</t>
  </si>
  <si>
    <t>ObjectId(66af300fee95d500a8e0ca88)</t>
  </si>
  <si>
    <t>2024-08-04T07:38:55.073Z</t>
  </si>
  <si>
    <t>ObjectId(66af3010ee95d500a8e0ca95)</t>
  </si>
  <si>
    <t>I think I understand the exercise, but I’m not sure what kinds of activities I should think about. I sometimes struggle to come up with things I enjoy, especially when I'm feeling down. Could we brainstorm some ideas together?</t>
  </si>
  <si>
    <t>2024-08-04T07:38:56.250Z</t>
  </si>
  <si>
    <t>ObjectId(66af3010ee95d500a8e0caa0)</t>
  </si>
  <si>
    <t>2024-08-04T07:38:56.257Z</t>
  </si>
  <si>
    <t>ObjectId(66af3011ee95d500a8e0caac)</t>
  </si>
  <si>
    <t>2024-08-04T07:38:57.229Z</t>
  </si>
  <si>
    <t>ObjectId(66af3016ee95d500a8e0cabb)</t>
  </si>
  <si>
    <t>Absolutely, Marta! It can be tough to think of activities when you're feeling down, so brainstorming together is a great idea. Here are some categories to consider that might help spark some ideas:
1. **Creative Activities**: Drawing, painting, writing, or crafting. Do you enjoy any form of art or writing?
2. **Physical Activities**: Going for a walk, doing yoga, or dancing to your favorite music. Is there a type of exercise you like?
3. **Social Activities**: Spending time with friends, family, or even pets. Are there people you enjoy being around?
4. **Relaxation Activities**: Reading a book, watching a movie, or listening to music. What do you like to do to unwind?
5. **Learning Activities**: Picking up a new skill or hobby, like cooking, gardening, or learning a musical instrument. Is there something you've always wanted to try?
Let’s brainstorm together! What activities come to mind for you in these categories?</t>
  </si>
  <si>
    <t>2024-08-04T07:39:02.953Z</t>
  </si>
  <si>
    <t>ObjectId(66af3019ee95d500a8e0cacf)</t>
  </si>
  <si>
    <t>Okay, let me think. 
1. **Creative Activities**: I like drawing and sometimes writing in my journal. I feel good when I'm creating something.
2. **Physical Activities**: I don’t really like traditional exercise, but going for walks helps clear my mind. I enjoy it more if I listen to music while walking.
3. **Social Activities**: I hang out with a couple of close friends, and I always feel better after talking to them. I don’t see them often, though.
4. **Relaxation Activities**: I love listening to music and can also binge-watch shows or movies when I have the time.
5. **Learning Activities**: I’ve wanted to learn to play guitar since I was little, but I haven’t had the chance to start.
So, those are some ideas I have! What do you think?</t>
  </si>
  <si>
    <t>2024-08-04T07:39:05.512Z</t>
  </si>
  <si>
    <t>ObjectId(66af3019ee95d500a8e0cada)</t>
  </si>
  <si>
    <t>2024-08-04T07:39:05.515Z</t>
  </si>
  <si>
    <t>ObjectId(66af301aee95d500a8e0cae6)</t>
  </si>
  <si>
    <t>2024-08-04T07:39:06.239Z</t>
  </si>
  <si>
    <t>ObjectId(66af301dee95d500a8e0caf5)</t>
  </si>
  <si>
    <t>Those are some wonderful ideas, Marta! It sounds like you have a good mix of activities that you enjoy, which is great for the Behavioral Activation exercise. Here’s a quick summary of what you’ve identified:
1. **Creative Activities**: Drawing and journaling.
2. **Physical Activities**: Going for walks, especially while listening to music.
3. **Social Activities**: Spending time with close friends.
4. **Relaxation Activities**: Listening to music and binge-watching shows or movies.
5. **Learning Activities**: Learning to play guitar.
Now, let’s think about how you can schedule these activities into your daily routine. 
To start, can you pick one or two activities from your list that you’d like to try to incorporate into your week? How about we set a specific time for them?</t>
  </si>
  <si>
    <t>2024-08-04T07:39:09.208Z</t>
  </si>
  <si>
    <t>ObjectId(66af301eee95d500a8e0cb09)</t>
  </si>
  <si>
    <t>I think I’d like to start with drawing and going for walks. For drawing, maybe I can set aside some time on Saturday afternoon when I usually have more free time. For the walk, I could try to go for one in the mornings before school, like around 7 am. 
Does that sound like a good plan? I want to make sure I can stick with it!</t>
  </si>
  <si>
    <t>2024-08-04T07:39:10.634Z</t>
  </si>
  <si>
    <t>ObjectId(66af301eee95d500a8e0cb14)</t>
  </si>
  <si>
    <t>2024-08-04T07:39:10.639Z</t>
  </si>
  <si>
    <t>ObjectId(66af3020ee95d500a8e0cb20)</t>
  </si>
  <si>
    <t>2024-08-04T07:39:12.069Z</t>
  </si>
  <si>
    <t>ObjectId(66af3022ee95d500a8e0cb2f)</t>
  </si>
  <si>
    <t>That sounds like a fantastic plan, Marta! Setting aside time for drawing on Saturday afternoon and going for a walk in the mornings before school is a great way to start. It’s important to choose times that feel manageable for you, and it seems like you’ve done just that.
As you begin this week, remember to monitor how you feel before and after these activities. This will help you see the impact they have on your mood and motivation. 
Once you’ve tried these activities, we can reflect on how they went and make any adjustments if needed. 
Are you feeling ready to start this plan?</t>
  </si>
  <si>
    <t>2024-08-04T07:39:14.320Z</t>
  </si>
  <si>
    <t>ObjectId(66af3023ee95d500a8e0cb43)</t>
  </si>
  <si>
    <t>Yes, I feel ready to start! I’m looking forward to having some time for drawing and those morning walks. It feels nice to have a plan in place to do something enjoyable. Thank you for helping me work through this!</t>
  </si>
  <si>
    <t>2024-08-04T07:39:15.384Z</t>
  </si>
  <si>
    <t>ObjectId(66af3023ee95d500a8e0cb4e)</t>
  </si>
  <si>
    <t>2024-08-04T07:39:15.389Z</t>
  </si>
  <si>
    <t>ObjectId(66af3024ee95d500a8e0cb5a)</t>
  </si>
  <si>
    <t>2024-08-04T07:39:16.263Z</t>
  </si>
  <si>
    <t>ObjectId(66af3024ee95d500a8e0cb6a)</t>
  </si>
  <si>
    <t>2024-08-04T07:39:16.268Z</t>
  </si>
  <si>
    <t>ObjectId(66af3026ee95d500a8e0cb78)</t>
  </si>
  <si>
    <t>2024-08-04T07:39:18.833Z</t>
  </si>
  <si>
    <t>ObjectId(66af3026ee95d500a8e0cb86)</t>
  </si>
  <si>
    <t>2024-08-04T07:39:18.851Z</t>
  </si>
  <si>
    <t>ObjectId(66af3029ee95d500a8e0cb8d)</t>
  </si>
  <si>
    <t>I'm really glad to hear that you're feeling ready to start, Marta! It sounds like you have a solid plan in place, and I'm hopeful that these activities will bring you some joy and relief.
To summarize our session today: We talked about the overwhelming feelings you're experiencing due to school and family issues. We explored those feelings in depth and identified some activities that you enjoy, such as drawing and going for walks. You’ve decided to schedule time for drawing on Saturday afternoons and morning walks before school. 
Do you have any more questions or is there anything else you would like to discuss before we finish our session?</t>
  </si>
  <si>
    <t>2024-08-04T07:39:21.549Z</t>
  </si>
  <si>
    <t>ObjectId(66af302aee95d500a8e0cba3)</t>
  </si>
  <si>
    <t>2024-08-04T07:39:22.824Z</t>
  </si>
  <si>
    <t>ObjectId(66af302dee95d500a8e0cbb0)</t>
  </si>
  <si>
    <t>I think we covered everything I wanted to talk about today. I really appreciate your help, Dr. Smith. It was nice to finally get everything off my chest. I feel a little lighter and more hopeful about trying those activities. Thank you!</t>
  </si>
  <si>
    <t>2024-08-04T07:39:25.388Z</t>
  </si>
  <si>
    <t>ObjectId(66af302dee95d500a8e0cbbb)</t>
  </si>
  <si>
    <t>2024-08-04T07:39:25.399Z</t>
  </si>
  <si>
    <t>ObjectId(66af302eee95d500a8e0cbc7)</t>
  </si>
  <si>
    <t>2024-08-04T07:39:26.308Z</t>
  </si>
  <si>
    <t>ObjectId(66af3030ee95d500a8e0cbd6)</t>
  </si>
  <si>
    <t>I'm glad to hear that you feel a little lighter and more hopeful, Marta! It was a pleasure to help you work through everything today. 
To wrap up our session, we discussed the overwhelming feelings you're experiencing and explored activities that you enjoy. You’ve decided to incorporate drawing and morning walks into your routine, which is a great step forward.
If you have any more questions or if there's anything else you'd like to discuss, feel free to let me know. Otherwise, I want to express that I'm here for you whenever you need support. I wish you all the best as you start these new activities!</t>
  </si>
  <si>
    <t>2024-08-04T07:39:28.661Z</t>
  </si>
  <si>
    <t>ObjectId(66af3031ee95d500a8e0cbea)</t>
  </si>
  <si>
    <t>Thank you, Dr. Smith! I really appreciate your support. I’ll keep everything we talked about in mind, and I’ll let you know how it goes next time. Have a great day!</t>
  </si>
  <si>
    <t>2024-08-04T07:39:29.800Z</t>
  </si>
  <si>
    <t>ObjectId(66af3031ee95d500a8e0cbf5)</t>
  </si>
  <si>
    <t>2024-08-04T07:39:29.805Z</t>
  </si>
  <si>
    <t>ObjectId(66af3032ee95d500a8e0cc01)</t>
  </si>
  <si>
    <t>2024-08-04T07:39:30.490Z</t>
  </si>
  <si>
    <t>ObjectId(66af3032ee95d500a8e0cc11)</t>
  </si>
  <si>
    <t>2024-08-04T07:39:30.498Z</t>
  </si>
  <si>
    <t>ObjectId(66af3034ee95d500a8e0cc19)</t>
  </si>
  <si>
    <t>You're very welcome, Marta! I'm glad I could support you today. I look forward to hearing how your activities go next time we talk. Have a wonderful day, and take care! Goodbye!</t>
  </si>
  <si>
    <t>2024-08-04T07:39:32.714Z</t>
  </si>
  <si>
    <t>ObjectId(66af3035ee95d500a8e0cc2f)</t>
  </si>
  <si>
    <t>2024-08-04T07:39:33.615Z</t>
  </si>
  <si>
    <t>ObjectId(66af3035ee95d500a8e0cc55)</t>
  </si>
  <si>
    <t>2024-08-04T07:39:33.634Z</t>
  </si>
  <si>
    <t>ObjectId(66af3035ee95d500a8e0cc5e)</t>
  </si>
  <si>
    <t>2024-08-04T07:39:33.637Z</t>
  </si>
  <si>
    <t>ObjectId(66af3036ee95d500a8e0cc6a)</t>
  </si>
  <si>
    <t>2024-08-04T07:39:34.185Z</t>
  </si>
  <si>
    <t>ObjectId(66af3037ee95d500a8e0cc79)</t>
  </si>
  <si>
    <t>2024-08-04T07:39:35.110Z</t>
  </si>
  <si>
    <t>ObjectId(66af3038ee95d500a8e0cc8d)</t>
  </si>
  <si>
    <t>Hi, Dr. Smith. I'm feeling a bit overwhelmed, to be honest. There's just a lot going on at home and in school, and sometimes it feels like too much to handle.</t>
  </si>
  <si>
    <t>2024-08-04T07:39:36.050Z</t>
  </si>
  <si>
    <t>ObjectId(66af3038ee95d500a8e0cc98)</t>
  </si>
  <si>
    <t>2024-08-04T07:39:36.062Z</t>
  </si>
  <si>
    <t>ObjectId(66af3038ee95d500a8e0cca4)</t>
  </si>
  <si>
    <t>2024-08-04T07:39:36.747Z</t>
  </si>
  <si>
    <t>ObjectId(66af3039ee95d500a8e0ccb3)</t>
  </si>
  <si>
    <t>Thank you for sharing that with me. It sounds like you're going through a tough time. Before we dive deeper, what name do you prefer to be called by?</t>
  </si>
  <si>
    <t>2024-08-04T07:39:37.601Z</t>
  </si>
  <si>
    <t>ObjectId(66af303aee95d500a8e0ccc7)</t>
  </si>
  <si>
    <t>You can call me Marta. That's my name.</t>
  </si>
  <si>
    <t>2024-08-04T07:39:38.182Z</t>
  </si>
  <si>
    <t>ObjectId(66af303aee95d500a8e0ccd2)</t>
  </si>
  <si>
    <t>2024-08-04T07:39:38.192Z</t>
  </si>
  <si>
    <t>ObjectId(66af303aee95d500a8e0ccde)</t>
  </si>
  <si>
    <t>2024-08-04T07:39:38.787Z</t>
  </si>
  <si>
    <t>ObjectId(66af303bee95d500a8e0cced)</t>
  </si>
  <si>
    <t>2024-08-04T07:39:39.613Z</t>
  </si>
  <si>
    <t>ObjectId(66af303cee95d500a8e0cd01)</t>
  </si>
  <si>
    <t>Not really, I think I'm good for now. I just want to talk about what I'm dealing with if that's okay.</t>
  </si>
  <si>
    <t>2024-08-04T07:39:40.341Z</t>
  </si>
  <si>
    <t>ObjectId(66af303cee95d500a8e0cd0c)</t>
  </si>
  <si>
    <t>2024-08-04T07:39:40.347Z</t>
  </si>
  <si>
    <t>ObjectId(66af303cee95d500a8e0cd18)</t>
  </si>
  <si>
    <t>2024-08-04T07:39:40.948Z</t>
  </si>
  <si>
    <t>ObjectId(66af303cee95d500a8e0cd28)</t>
  </si>
  <si>
    <t>2024-08-04T07:39:40.956Z</t>
  </si>
  <si>
    <t>ObjectId(66af303eee95d500a8e0cd36)</t>
  </si>
  <si>
    <t>2024-08-04T07:39:42.990Z</t>
  </si>
  <si>
    <t>ObjectId(66af303eee95d500a8e0cd44)</t>
  </si>
  <si>
    <t>2024-08-04T07:39:42.993Z</t>
  </si>
  <si>
    <t>ObjectId(66af303fee95d500a8e0cd4b)</t>
  </si>
  <si>
    <t>2024-08-04T07:39:43.712Z</t>
  </si>
  <si>
    <t>ObjectId(66af3040ee95d500a8e0cd61)</t>
  </si>
  <si>
    <t>Instructions completed: no
Last message coherent: no
&lt;The therapist repeated a question about how the patient is doing today, which was already answered by the patient. The therapist should have acknowledged the patient's desire to talk about their issues instead.&gt;</t>
  </si>
  <si>
    <t>2024-08-04T07:39:44.732Z</t>
  </si>
  <si>
    <t>ObjectId(66af3041ee95d500a8e0cd6e)</t>
  </si>
  <si>
    <t>I already mentioned that I’m feeling pretty overwhelmed. It's just hard to manage everything with school and my family situation. Some days are better than others, but today feels heavy.</t>
  </si>
  <si>
    <t>2024-08-04T07:39:45.756Z</t>
  </si>
  <si>
    <t>ObjectId(66af3041ee95d500a8e0cd79)</t>
  </si>
  <si>
    <t>2024-08-04T07:39:45.759Z</t>
  </si>
  <si>
    <t>ObjectId(66af3042ee95d500a8e0cd85)</t>
  </si>
  <si>
    <t>2024-08-04T07:39:46.364Z</t>
  </si>
  <si>
    <t>ObjectId(66af3043ee95d500a8e0cd94)</t>
  </si>
  <si>
    <t>I appreciate you sharing that with me, Marta. It sounds like you're carrying a lot right now, and it's completely understandable to feel overwhelmed. Can you tell me more about what specifically feels heavy for you today?</t>
  </si>
  <si>
    <t>2024-08-04T07:39:47.607Z</t>
  </si>
  <si>
    <t>ObjectId(66af3044ee95d500a8e0cda8)</t>
  </si>
  <si>
    <t>Well, I'm really worried about my parents and their problems. They keep talking about separating again, and it's hard to see them fight. Then, at school, I'm falling behind in my classes, and I just feel like I'm not good enough. It's like I'm a burden to everyone. So all of that combined just makes me feel really sad.</t>
  </si>
  <si>
    <t>2024-08-04T07:39:48.825Z</t>
  </si>
  <si>
    <t>ObjectId(66af3044ee95d500a8e0cdb3)</t>
  </si>
  <si>
    <t>2024-08-04T07:39:48.833Z</t>
  </si>
  <si>
    <t>ObjectId(66af3045ee95d500a8e0cdbf)</t>
  </si>
  <si>
    <t>2024-08-04T07:39:49.444Z</t>
  </si>
  <si>
    <t>ObjectId(66af3046ee95d500a8e0cdce)</t>
  </si>
  <si>
    <t>I'm really sorry to hear that you're feeling this way, Marta. It must be incredibly tough to witness your parents' struggles while also dealing with the pressure of school. It's understandable to feel sad and overwhelmed in such a situation. 
How do you usually cope when you feel like this?</t>
  </si>
  <si>
    <t>2024-08-04T07:39:50.778Z</t>
  </si>
  <si>
    <t>ObjectId(66af3047ee95d500a8e0cde2)</t>
  </si>
  <si>
    <t>I don't really have a good way to cope, honestly. Sometimes I just eat a lot, like snacks or whatever I can find, but I know that's not healthy. I also spend a lot of time alone in my room, which shouldn’t be helping. Other times, I just cry and feel hopeless. I wish I knew how to feel better.</t>
  </si>
  <si>
    <t>2024-08-04T07:39:51.864Z</t>
  </si>
  <si>
    <t>ObjectId(66af3047ee95d500a8e0cded)</t>
  </si>
  <si>
    <t>2024-08-04T07:39:51.869Z</t>
  </si>
  <si>
    <t>ObjectId(66af3048ee95d500a8e0cdf9)</t>
  </si>
  <si>
    <t>2024-08-04T07:39:52.531Z</t>
  </si>
  <si>
    <t>ObjectId(66af304aee95d500a8e0ce08)</t>
  </si>
  <si>
    <t>It sounds like you're really struggling to find healthy ways to cope with everything that's happening, and that's completely understandable given the circumstances. It's tough when we feel overwhelmed, and sometimes we turn to things that provide temporary relief, like snacks or isolating ourselves. 
Would you like to first further explore your feelings and the challenges you're facing, or would you prefer to learn a CBT exercise that might help you manage these feelings right away?</t>
  </si>
  <si>
    <t>2024-08-04T07:39:54.193Z</t>
  </si>
  <si>
    <t>ObjectId(66af304bee95d500a8e0ce1c)</t>
  </si>
  <si>
    <t>I think I’d rather talk about my feelings first. I want to understand what's going on with me a bit better before trying exercises.</t>
  </si>
  <si>
    <t>2024-08-04T07:39:55.284Z</t>
  </si>
  <si>
    <t>ObjectId(66af304bee95d500a8e0ce27)</t>
  </si>
  <si>
    <t>2024-08-04T07:39:55.290Z</t>
  </si>
  <si>
    <t>ObjectId(66af304bee95d500a8e0ce33)</t>
  </si>
  <si>
    <t>2024-08-04T07:39:55.894Z</t>
  </si>
  <si>
    <t>ObjectId(66af304bee95d500a8e0ce43)</t>
  </si>
  <si>
    <t>2024-08-04T07:39:55.900Z</t>
  </si>
  <si>
    <t>ObjectId(66af304fee95d500a8e0ce51)</t>
  </si>
  <si>
    <t>2024-08-04T07:39:59.180Z</t>
  </si>
  <si>
    <t>ObjectId(66af304fee95d500a8e0ce5f)</t>
  </si>
  <si>
    <t>2024-08-04T07:39:59.192Z</t>
  </si>
  <si>
    <t>ObjectId(66af3050ee95d500a8e0ce66)</t>
  </si>
  <si>
    <t>Thank you for sharing that, Marta. Let's explore your feelings a bit more. Can you further describe the main issue you are experiencing? What do you feel is at the core of what you're going through?</t>
  </si>
  <si>
    <t>2024-08-04T07:40:00.443Z</t>
  </si>
  <si>
    <t>ObjectId(66af3051ee95d500a8e0ce7c)</t>
  </si>
  <si>
    <t>2024-08-04T07:40:01.006Z</t>
  </si>
  <si>
    <t>ObjectId(66af3053ee95d500a8e0ce89)</t>
  </si>
  <si>
    <t>I think the main issue is feeling really anxious and sad about my family situation. I feel like I have to hold everything together when my parents are fighting, and it makes me feel guilty, like it's my fault they're having a hard time. Then, with school, I feel a lot of pressure to do well, but I'm not. It just feels like I'm failing in every part of my life, and that heaviness is what really gets to me.</t>
  </si>
  <si>
    <t>2024-08-04T07:40:03.064Z</t>
  </si>
  <si>
    <t>ObjectId(66af3053ee95d500a8e0ce94)</t>
  </si>
  <si>
    <t>2024-08-04T07:40:03.066Z</t>
  </si>
  <si>
    <t>ObjectId(66af3054ee95d500a8e0cea0)</t>
  </si>
  <si>
    <t>2024-08-04T07:40:04.867Z</t>
  </si>
  <si>
    <t>ObjectId(66af3056ee95d500a8e0ceaf)</t>
  </si>
  <si>
    <t>It sounds like you're feeling a lot of pressure to manage both your family's issues and your schoolwork, which is understandably overwhelming. How does this issue affect your daily life? Can you share more about how it impacts your routine or your interactions with others?</t>
  </si>
  <si>
    <t>2024-08-04T07:40:06.164Z</t>
  </si>
  <si>
    <t>ObjectId(66af3057ee95d500a8e0cec3)</t>
  </si>
  <si>
    <t>It affects everything, really. I struggle to focus in school, which leads to my grades slipping even more. I feel like there's this cloud over me that makes it hard to concentrate. When I'm with my friends or classmates, I feel detached and kind of fake, like I have to pretend everything's fine, but inside, I'm not okay. I often avoid hanging out with them because I'm scared they'll notice how off I feel. It's like I want to connect, but I just can't.</t>
  </si>
  <si>
    <t>2024-08-04T07:40:07.959Z</t>
  </si>
  <si>
    <t>ObjectId(66af3057ee95d500a8e0cece)</t>
  </si>
  <si>
    <t>2024-08-04T07:40:07.965Z</t>
  </si>
  <si>
    <t>ObjectId(66af3058ee95d500a8e0ceda)</t>
  </si>
  <si>
    <t>2024-08-04T07:40:08.696Z</t>
  </si>
  <si>
    <t>ObjectId(66af305aee95d500a8e0cee9)</t>
  </si>
  <si>
    <t>It sounds like this situation is really affecting your ability to engage with school and your friends, creating a sense of isolation. You mentioned feeling detached and having to pretend everything is fine, which must be exhausting. 
Are there any specific triggers that worsen this issue for you? For example, are there certain situations or events that make your feelings of anxiety or sadness more intense?</t>
  </si>
  <si>
    <t>2024-08-04T07:40:10.240Z</t>
  </si>
  <si>
    <t>ObjectId(66af305cee95d500a8e0cefd)</t>
  </si>
  <si>
    <t>Yeah, definitely. When I hear my parents arguing, or when I see them upset, that just sends my anxiety through the roof. It makes me feel so helpless. Also, when I get bad grades or feedback from teachers, it just adds to the weight I feel. It’s like, every time I think I’m managing, something happens to make it worse. I'm constantly worried about what’s going to happen next, and that makes it hard to relax or enjoy anything.</t>
  </si>
  <si>
    <t>2024-08-04T07:40:12.800Z</t>
  </si>
  <si>
    <t>ObjectId(66af305cee95d500a8e0cf08)</t>
  </si>
  <si>
    <t>2024-08-04T07:40:12.806Z</t>
  </si>
  <si>
    <t>ObjectId(66af305dee95d500a8e0cf14)</t>
  </si>
  <si>
    <t>2024-08-04T07:40:13.619Z</t>
  </si>
  <si>
    <t>ObjectId(66af305fee95d500a8e0cf23)</t>
  </si>
  <si>
    <t>Thank you for sharing that, Marta. It sounds like the arguments between your parents and receiving negative feedback at school are significant triggers for your anxiety and feelings of helplessness. You’re carrying a lot of weight on your shoulders, and it’s understandable that you would feel overwhelmed and worried about what might happen next.
What have you tried so far to address this issue? Have you found any strategies or actions that help, even a little?</t>
  </si>
  <si>
    <t>2024-08-04T07:40:15.244Z</t>
  </si>
  <si>
    <t>ObjectId(66af3060ee95d500a8e0cf37)</t>
  </si>
  <si>
    <t>I haven’t really tried much. I guess I just keep things bottled up and hope it gets better on its own. Sometimes I listen to music or watch shows to distract myself, but it's like a temporary fix. I haven’t talked to anyone about how I feel, so I don’t know if anything will help. I do feel stuck, though, and I don't know where to start.</t>
  </si>
  <si>
    <t>2024-08-04T07:40:16.514Z</t>
  </si>
  <si>
    <t>ObjectId(66af3060ee95d500a8e0cf42)</t>
  </si>
  <si>
    <t>2024-08-04T07:40:16.516Z</t>
  </si>
  <si>
    <t>ObjectId(66af3061ee95d500a8e0cf4e)</t>
  </si>
  <si>
    <t>2024-08-04T07:40:17.353Z</t>
  </si>
  <si>
    <t>ObjectId(66af306bee95d500a8e0cf5d)</t>
  </si>
  <si>
    <t>It sounds like you've been feeling quite stuck and unsure of how to move forward. You mentioned that you often keep things bottled up and rely on distractions like music and shows, but those only provide temporary relief. It's understandable to feel hesitant about reaching out for help, especially when you're not sure what might work.
Lastly, what emotions do you feel when this issue arises? How do you typically feel in those moments of anxiety or sadness?</t>
  </si>
  <si>
    <t>2024-08-04T07:40:27.120Z</t>
  </si>
  <si>
    <t>ObjectId(66af306cee95d500a8e0cf71)</t>
  </si>
  <si>
    <t>When the anxiety or sadness hits, I feel a mix of hopelessness and frustration. It’s like a wave crashing over me, and I can't catch my breath. I get really irritable, too, and sometimes I just want to scream or cry. There are moments where I feel so low about myself, like I just can't do anything right. I don't like feeling this way, but it's hard to shake it off, especially when I’m overwhelmed.</t>
  </si>
  <si>
    <t>2024-08-04T07:40:28.976Z</t>
  </si>
  <si>
    <t>ObjectId(66af306cee95d500a8e0cf7c)</t>
  </si>
  <si>
    <t>2024-08-04T07:40:28.986Z</t>
  </si>
  <si>
    <t>ObjectId(66af306dee95d500a8e0cf88)</t>
  </si>
  <si>
    <t>2024-08-04T07:40:29.726Z</t>
  </si>
  <si>
    <t>ObjectId(66af3070ee95d500a8e0cf97)</t>
  </si>
  <si>
    <t>Thank you for sharing that, Marta. To summarize what you've expressed:
You are feeling overwhelmed by your family situation, particularly your parents' arguments, which trigger feelings of anxiety and helplessness. This anxiety affects your daily life, making it hard to focus in school and causing you to feel detached from your friends. You often feel stuck and haven't tried many strategies to cope, relying on temporary distractions like music and shows. When these feelings arise, you experience a mix of hopelessness, frustration, irritability, and low self-esteem, which can feel like a wave crashing over you.
Did I capture everything correctly? Is there anything you would like to add or change?</t>
  </si>
  <si>
    <t>2024-08-04T07:40:32.158Z</t>
  </si>
  <si>
    <t>ObjectId(66af3071ee95d500a8e0cfab)</t>
  </si>
  <si>
    <t xml:space="preserve">Yes, that sounds pretty accurate. You captured how I'm feeling right now. It feels good to have someone really listen, even if it’s just a bit. Thank you for that. I guess I just wish I could find a way to feel better and not be so stuck anymore. </t>
  </si>
  <si>
    <t>2024-08-04T07:40:33.681Z</t>
  </si>
  <si>
    <t>ObjectId(66af3071ee95d500a8e0cfb6)</t>
  </si>
  <si>
    <t>2024-08-04T07:40:33.684Z</t>
  </si>
  <si>
    <t>ObjectId(66af3072ee95d500a8e0cfc2)</t>
  </si>
  <si>
    <t>2024-08-04T07:40:34.339Z</t>
  </si>
  <si>
    <t>ObjectId(66af3074ee95d500a8e0cfd1)</t>
  </si>
  <si>
    <t>I'm glad to hear that my listening has been helpful for you, Marta. It’s important to feel heard, especially when you’re going through such a challenging time. 
Now that we have a clearer understanding of what you're experiencing, we can explore some strategies to help you feel less stuck and find ways to cope with these feelings. Would you like to move on to some exercises or techniques that might help you manage your emotions better?</t>
  </si>
  <si>
    <t>2024-08-04T07:40:36.841Z</t>
  </si>
  <si>
    <t>ObjectId(66af3075ee95d500a8e0cfe5)</t>
  </si>
  <si>
    <t>I think I’d like that. I really want to try and find some ways to feel a little better and cope with everything.</t>
  </si>
  <si>
    <t>2024-08-04T07:40:37.710Z</t>
  </si>
  <si>
    <t>ObjectId(66af3075ee95d500a8e0cff0)</t>
  </si>
  <si>
    <t>2024-08-04T07:40:37.716Z</t>
  </si>
  <si>
    <t>ObjectId(66af3076ee95d500a8e0cffc)</t>
  </si>
  <si>
    <t>2024-08-04T07:40:38.597Z</t>
  </si>
  <si>
    <t>ObjectId(66af3076ee95d500a8e0d00c)</t>
  </si>
  <si>
    <t>2024-08-04T07:40:38.611Z</t>
  </si>
  <si>
    <t>ObjectId(66af307aee95d500a8e0d01a)</t>
  </si>
  <si>
    <t>2024-08-04T07:40:42.494Z</t>
  </si>
  <si>
    <t>ObjectId(66af307aee95d500a8e0d028)</t>
  </si>
  <si>
    <t>2024-08-04T07:40:42.512Z</t>
  </si>
  <si>
    <t>ObjectId(66af307cee95d500a8e0d02f)</t>
  </si>
  <si>
    <t>Great! I have a few different exercises that could help you cope with what you're feeling. Based on what you've shared, I think one of these might be particularly useful:
1. **Thought Record**: This exercise helps you challenge and reframe negative thoughts that contribute to your feelings of hopelessness and frustration.
2. **Behavioral Activation**: This exercise focuses on scheduling activities that you enjoy or find fulfilling, which can help lift your mood and increase engagement in life.
3. **Relaxation Techniques**: This exercise teaches you methods to reduce stress and anxiety, helping you feel more grounded and calm.
Which of these exercises would you like to try?</t>
  </si>
  <si>
    <t>2024-08-04T07:40:44.753Z</t>
  </si>
  <si>
    <t>ObjectId(66af307eee95d500a8e0d045)</t>
  </si>
  <si>
    <t>Instructions completed: no
The therapist has not yet completed Task 3b, which involves providing a rephrased summary of the patient's input and asking if they understood the problem correctly. They moved on to suggesting exercises without confirming the patient's understanding.
Last message coherent: yes</t>
  </si>
  <si>
    <t>2024-08-04T07:40:46.028Z</t>
  </si>
  <si>
    <t>ObjectId(66af307eee95d500a8e0d052)</t>
  </si>
  <si>
    <t>I think I’d like to try the Relaxation Techniques exercise. It sounds like something that might help me feel a bit calmer and more grounded, especially when things feel overwhelming.</t>
  </si>
  <si>
    <t>2024-08-04T07:40:46.990Z</t>
  </si>
  <si>
    <t>ObjectId(66af307eee95d500a8e0d05d)</t>
  </si>
  <si>
    <t>2024-08-04T07:40:46.997Z</t>
  </si>
  <si>
    <t>ObjectId(66af307fee95d500a8e0d069)</t>
  </si>
  <si>
    <t>2024-08-04T07:40:47.733Z</t>
  </si>
  <si>
    <t>ObjectId(66af307fee95d500a8e0d079)</t>
  </si>
  <si>
    <t>2024-08-04T07:40:47.747Z</t>
  </si>
  <si>
    <t>ObjectId(66af3083ee95d500a8e0d087)</t>
  </si>
  <si>
    <t>2024-08-04T07:40:51.306Z</t>
  </si>
  <si>
    <t>ObjectId(66af3083ee95d500a8e0d095)</t>
  </si>
  <si>
    <t>2024-08-04T07:40:51.322Z</t>
  </si>
  <si>
    <t>ObjectId(66af3086ee95d500a8e0d09c)</t>
  </si>
  <si>
    <t>Let's go through the Relaxation Techniques exercise together. Here are the steps involved:
1. **Find a quiet and comfortable place** to sit or lie down. Make sure you won't be disturbed for a little while.
2. **Practice deep breathing exercises**. Focus on taking slow, steady breaths. Inhale deeply through your nose, hold for a moment, and then exhale slowly through your mouth. 
3. **Progressive muscle relaxation**: Starting from your toes, tense each muscle group for a few seconds, then relax them. Move up through your body—feet, legs, abdomen, arms, and face.
4. **Guided imagery or visualization**: Picture a calming mental image, like a peaceful beach or a serene forest. Imagine yourself there, feeling relaxed and safe.
5. **Mindfulness meditation**: Focus on the present moment. Notice your thoughts and feelings without judgment, and gently bring your attention back to your breath.
Do you understand the steps involved in this exercise, or do you have any questions about it?</t>
  </si>
  <si>
    <t>2024-08-04T07:40:54.877Z</t>
  </si>
  <si>
    <t>ObjectId(66af3087ee95d500a8e0d0b2)</t>
  </si>
  <si>
    <t>2024-08-04T07:40:55.906Z</t>
  </si>
  <si>
    <t>ObjectId(66af3089ee95d500a8e0d0bf)</t>
  </si>
  <si>
    <t>I think I understand the steps, but could you clarify what you mean by guided imagery or visualization? How do I go about picturing something calming?</t>
  </si>
  <si>
    <t>2024-08-04T07:40:57.031Z</t>
  </si>
  <si>
    <t>ObjectId(66af3089ee95d500a8e0d0ca)</t>
  </si>
  <si>
    <t>2024-08-04T07:40:57.036Z</t>
  </si>
  <si>
    <t>ObjectId(66af3089ee95d500a8e0d0d6)</t>
  </si>
  <si>
    <t>2024-08-04T07:40:57.952Z</t>
  </si>
  <si>
    <t>ObjectId(66af308dee95d500a8e0d0e5)</t>
  </si>
  <si>
    <t>Guided imagery or visualization involves creating a mental picture of a place or situation that makes you feel calm and relaxed. Here’s how you can do it:
1. **Choose a calming scene**: Think of a place where you feel safe and at peace. This could be a beach, a forest, a cozy room, or anywhere that brings you comfort.
2. **Engage your senses**: As you picture this place, try to imagine what it looks like, sounds like, and even smells like. For example, if you’re imagining a beach, think about the sound of the waves, the warmth of the sun, and the smell of the salty air.
3. **Immerse yourself**: Allow yourself to feel as if you are really there. Picture yourself enjoying this place, feeling relaxed and happy.
Does that help clarify what guided imagery or visualization is? If you feel ready, we can proceed with the relaxation exercise!</t>
  </si>
  <si>
    <t>2024-08-04T07:41:01.739Z</t>
  </si>
  <si>
    <t>ObjectId(66af308eee95d500a8e0d0f9)</t>
  </si>
  <si>
    <t>Yes, that makes sense! Thank you for explaining it. I think I’m ready to try the relaxation exercise now.</t>
  </si>
  <si>
    <t>2024-08-04T07:41:02.665Z</t>
  </si>
  <si>
    <t>ObjectId(66af308eee95d500a8e0d104)</t>
  </si>
  <si>
    <t>2024-08-04T07:41:02.671Z</t>
  </si>
  <si>
    <t>ObjectId(66af308fee95d500a8e0d110)</t>
  </si>
  <si>
    <t>2024-08-04T07:41:03.391Z</t>
  </si>
  <si>
    <t>ObjectId(66af3091ee95d500a8e0d11f)</t>
  </si>
  <si>
    <t>Great! I'm glad you're ready to try the relaxation exercise. 
Let's begin:
1. **Find a quiet and comfortable place** to sit or lie down. Take a moment to get settled. Let me know when you're comfortable.</t>
  </si>
  <si>
    <t>2024-08-04T07:41:05.324Z</t>
  </si>
  <si>
    <t>ObjectId(66af3091ee95d500a8e0d133)</t>
  </si>
  <si>
    <t>I’m settled and comfortable now, ready to start.</t>
  </si>
  <si>
    <t>2024-08-04T07:41:05.980Z</t>
  </si>
  <si>
    <t>ObjectId(66af3091ee95d500a8e0d13e)</t>
  </si>
  <si>
    <t>2024-08-04T07:41:05.982Z</t>
  </si>
  <si>
    <t>ObjectId(66af3092ee95d500a8e0d14a)</t>
  </si>
  <si>
    <t>2024-08-04T07:41:06.656Z</t>
  </si>
  <si>
    <t>ObjectId(66af3094ee95d500a8e0d159)</t>
  </si>
  <si>
    <t>Perfect! Now let's move on to the next step.
2. **Practice deep breathing exercises**. Start by taking a deep breath in through your nose, filling your lungs completely. Hold that breath for a moment, and then exhale slowly through your mouth. 
Let's do this together a few times. Inhale deeply... hold... and exhale slowly. 
Continue this for a few breaths, focusing on the sensation of your breath. Let me know when you feel ready to move on to the next step.</t>
  </si>
  <si>
    <t>2024-08-04T07:41:08.704Z</t>
  </si>
  <si>
    <t>ObjectId(66af3095ee95d500a8e0d16d)</t>
  </si>
  <si>
    <t>Okay, I’ve been practicing deep breathing, and it’s feeling good to focus on that. I’m ready to move on to the next step!</t>
  </si>
  <si>
    <t>2024-08-04T07:41:09.626Z</t>
  </si>
  <si>
    <t>ObjectId(66af3095ee95d500a8e0d178)</t>
  </si>
  <si>
    <t>2024-08-04T07:41:09.631Z</t>
  </si>
  <si>
    <t>ObjectId(66af3096ee95d500a8e0d184)</t>
  </si>
  <si>
    <t>2024-08-04T07:41:10.346Z</t>
  </si>
  <si>
    <t>ObjectId(66af3099ee95d500a8e0d193)</t>
  </si>
  <si>
    <t>Great job, Marta! Now let's move on to the next step.
3. **Progressive muscle relaxation**: Starting from your toes, I want you to tense the muscles in your feet for a few seconds, then release and relax them completely. 
Take a moment to do that now. Once you've relaxed your feet, move up to your calves, tense those muscles for a few seconds, and then relax. 
Continue this process, moving up through your body: tense and relax your thighs, abdomen, arms, and finally your face. Let me know when you've completed this step!</t>
  </si>
  <si>
    <t>2024-08-04T07:41:13.002Z</t>
  </si>
  <si>
    <t>ObjectId(66af3099ee95d500a8e0d1a7)</t>
  </si>
  <si>
    <t>I’ve gone through the progressive muscle relaxation exercise and tensed and relaxed each muscle group. It felt nice to focus on the tension and then let it go. I’m ready for the next step!</t>
  </si>
  <si>
    <t>2024-08-04T07:41:13.921Z</t>
  </si>
  <si>
    <t>ObjectId(66af3099ee95d500a8e0d1b2)</t>
  </si>
  <si>
    <t>2024-08-04T07:41:13.927Z</t>
  </si>
  <si>
    <t>ObjectId(66af309aee95d500a8e0d1be)</t>
  </si>
  <si>
    <t>2024-08-04T07:41:14.747Z</t>
  </si>
  <si>
    <t>ObjectId(66af309fee95d500a8e0d1cd)</t>
  </si>
  <si>
    <t>I'm glad to hear that you found the progressive muscle relaxation helpful! Now, let's move on to the next step.
4. **Guided imagery or visualization**: I want you to take a moment to picture a calming scene in your mind. It could be a peaceful beach, a quiet forest, or anywhere that makes you feel safe and relaxed. 
As you visualize this place, try to engage your senses. What do you see? What sounds do you hear? What do you smell? Allow yourself to fully immerse in this calming image. 
Take your time with this, and let me know when you're ready to move on to the final step!</t>
  </si>
  <si>
    <t>2024-08-04T07:41:19.047Z</t>
  </si>
  <si>
    <t>ObjectId(66af30a0ee95d500a8e0d1e1)</t>
  </si>
  <si>
    <t>I’m picturing a peaceful beach, with soft sand and the sound of waves gently rolling in. I can almost feel the warmth of the sun, and I smell the salty air. It's really calming to be there in my mind. I think I’m ready for the final step now!</t>
  </si>
  <si>
    <t>2024-08-04T07:41:20.684Z</t>
  </si>
  <si>
    <t>ObjectId(66af30a0ee95d500a8e0d1ec)</t>
  </si>
  <si>
    <t>2024-08-04T07:41:20.688Z</t>
  </si>
  <si>
    <t>ObjectId(66af30a1ee95d500a8e0d1f8)</t>
  </si>
  <si>
    <t>2024-08-04T07:41:21.521Z</t>
  </si>
  <si>
    <t>ObjectId(66af30a4ee95d500a8e0d207)</t>
  </si>
  <si>
    <t>That sounds wonderful, Marta! I'm glad you're feeling calm and immersed in that peaceful beach scene. Now, let's move on to the final step.
5. **Practice mindfulness meditation**: Focus on the present moment. Notice your breath as you inhale and exhale. If your mind starts to wander, gently bring your attention back to your breath and the sensations in your body. 
Take a few moments to just be in this state of mindfulness, allowing yourself to feel relaxed and present. When you're ready, let me know how you're feeling!</t>
  </si>
  <si>
    <t>2024-08-04T07:41:24.071Z</t>
  </si>
  <si>
    <t>ObjectId(66af30a5ee95d500a8e0d21b)</t>
  </si>
  <si>
    <t>I took some time to focus on my breath and just be in the moment. I feel more relaxed and centered now. It’s nice to have that sense of calm, even if just for a little while. Thank you for guiding me through this!</t>
  </si>
  <si>
    <t>2024-08-04T07:41:25.405Z</t>
  </si>
  <si>
    <t>ObjectId(66af30a5ee95d500a8e0d226)</t>
  </si>
  <si>
    <t>2024-08-04T07:41:25.417Z</t>
  </si>
  <si>
    <t>ObjectId(66af30a6ee95d500a8e0d232)</t>
  </si>
  <si>
    <t>2024-08-04T07:41:26.214Z</t>
  </si>
  <si>
    <t>ObjectId(66af30a6ee95d500a8e0d242)</t>
  </si>
  <si>
    <t>2024-08-04T07:41:26.231Z</t>
  </si>
  <si>
    <t>ObjectId(66af30a8ee95d500a8e0d250)</t>
  </si>
  <si>
    <t>2024-08-04T07:41:28.553Z</t>
  </si>
  <si>
    <t>ObjectId(66af30a8ee95d500a8e0d25e)</t>
  </si>
  <si>
    <t>2024-08-04T07:41:28.572Z</t>
  </si>
  <si>
    <t>ObjectId(66af30abee95d500a8e0d265)</t>
  </si>
  <si>
    <t>I'm really glad to hear that you're feeling more relaxed and centered, Marta. 
To summarize our session today: We talked about the challenges you're facing with your family situation and school, and how those feelings of anxiety and sadness have been affecting your daily life. We explored your emotions and triggers, and then we practiced a relaxation exercise that included deep breathing, progressive muscle relaxation, guided imagery, and mindfulness meditation.
Do you have any more questions or is there anything else you would like to discuss before we finish our session?</t>
  </si>
  <si>
    <t>2024-08-04T07:41:31.129Z</t>
  </si>
  <si>
    <t>ObjectId(66af30acee95d500a8e0d27b)</t>
  </si>
  <si>
    <t>2024-08-04T07:41:32.105Z</t>
  </si>
  <si>
    <t>ObjectId(66af30adee95d500a8e0d288)</t>
  </si>
  <si>
    <t>I don’t have any specific questions right now, but I feel like it would be good to keep practicing the relaxation techniques. They really helped me today. Thank you for listening and guiding me through this. I appreciate it!</t>
  </si>
  <si>
    <t>2024-08-04T07:41:33.690Z</t>
  </si>
  <si>
    <t>ObjectId(66af30adee95d500a8e0d293)</t>
  </si>
  <si>
    <t>2024-08-04T07:41:33.695Z</t>
  </si>
  <si>
    <t>ObjectId(66af30aeee95d500a8e0d29f)</t>
  </si>
  <si>
    <t>2024-08-04T07:41:34.813Z</t>
  </si>
  <si>
    <t>ObjectId(66af30aeee95d500a8e0d2af)</t>
  </si>
  <si>
    <t>2024-08-04T07:41:34.831Z</t>
  </si>
  <si>
    <t>ObjectId(66af30b0ee95d500a8e0d2b7)</t>
  </si>
  <si>
    <t>I'm glad to hear that you found the relaxation techniques helpful, and I encourage you to keep practicing them. They can be a great tool for managing stress and anxiety.
As we wrap up our session, I want to remind you that I'm here for you whenever you need support. If you ever have more questions or want to talk again, don't hesitate to reach out.
I wish you all the best, Marta. Take care, and goodbye for now!</t>
  </si>
  <si>
    <t>2024-08-04T07:41:36.787Z</t>
  </si>
  <si>
    <t>ObjectId(66af30b1ee95d500a8e0d2cd)</t>
  </si>
  <si>
    <t>2024-08-04T07:41:37.714Z</t>
  </si>
  <si>
    <t>ObjectId(66af30b1ee95d500a8e0d2f3)</t>
  </si>
  <si>
    <t>2024-08-04T07:41:37.757Z</t>
  </si>
  <si>
    <t>ObjectId(66af30b1ee95d500a8e0d2fc)</t>
  </si>
  <si>
    <t>2024-08-04T07:41:37.761Z</t>
  </si>
  <si>
    <t>ObjectId(66af30b2ee95d500a8e0d308)</t>
  </si>
  <si>
    <t>2024-08-04T07:41:38.418Z</t>
  </si>
  <si>
    <t>ObjectId(66af30b3ee95d500a8e0d317)</t>
  </si>
  <si>
    <t>2024-08-04T07:41:39.211Z</t>
  </si>
  <si>
    <t>ObjectId(66af30b4ee95d500a8e0d32b)</t>
  </si>
  <si>
    <t>Hi, Dr. Smith. I'm feeling really overwhelmed today. There's just so much going on with my family and school, and I don't know how to handle it all.</t>
  </si>
  <si>
    <t>2024-08-04T07:41:40.022Z</t>
  </si>
  <si>
    <t>ObjectId(66af30b4ee95d500a8e0d336)</t>
  </si>
  <si>
    <t>2024-08-04T07:41:40.027Z</t>
  </si>
  <si>
    <t>ObjectId(66af30b4ee95d500a8e0d342)</t>
  </si>
  <si>
    <t>2024-08-04T07:41:40.694Z</t>
  </si>
  <si>
    <t>ObjectId(66af30b5ee95d500a8e0d351)</t>
  </si>
  <si>
    <t>2024-08-04T07:41:41.368Z</t>
  </si>
  <si>
    <t>ObjectId(66af30b5ee95d500a8e0d365)</t>
  </si>
  <si>
    <t>2024-08-04T07:41:41.889Z</t>
  </si>
  <si>
    <t>ObjectId(66af30b5ee95d500a8e0d370)</t>
  </si>
  <si>
    <t>2024-08-04T07:41:41.896Z</t>
  </si>
  <si>
    <t>ObjectId(66af30b6ee95d500a8e0d37c)</t>
  </si>
  <si>
    <t>2024-08-04T07:41:42.429Z</t>
  </si>
  <si>
    <t>ObjectId(66af30b7ee95d500a8e0d38b)</t>
  </si>
  <si>
    <t>2024-08-04T07:41:43.217Z</t>
  </si>
  <si>
    <t>ObjectId(66af30b8ee95d500a8e0d39f)</t>
  </si>
  <si>
    <t>Not really, but I guess I’m just wondering how you can help me with everything I'm going through. It feels like a lot, and I'm not sure where to start.</t>
  </si>
  <si>
    <t>2024-08-04T07:41:44.152Z</t>
  </si>
  <si>
    <t>ObjectId(66af30b8ee95d500a8e0d3aa)</t>
  </si>
  <si>
    <t>2024-08-04T07:41:44.155Z</t>
  </si>
  <si>
    <t>ObjectId(66af30b8ee95d500a8e0d3b6)</t>
  </si>
  <si>
    <t>2024-08-04T07:41:44.740Z</t>
  </si>
  <si>
    <t>ObjectId(66af30baee95d500a8e0d3c5)</t>
  </si>
  <si>
    <t>I understand, Marta. It's completely normal to feel overwhelmed when facing multiple challenges. As your AI Therapist, I'm here to listen, provide support, and help you explore your feelings and thoughts. We can work together to identify specific areas that are causing you stress and develop strategies to manage them. 
If you don't have any more questions, we can start discussing what's been on your mind. How does that sound?</t>
  </si>
  <si>
    <t>2024-08-04T07:41:46.208Z</t>
  </si>
  <si>
    <t>ObjectId(66af30bbee95d500a8e0d3d9)</t>
  </si>
  <si>
    <t xml:space="preserve">That sounds okay, I guess. But can we maybe talk about my family first? Their problems really affect me, and I don’t know how to deal with it. </t>
  </si>
  <si>
    <t>2024-08-04T07:41:47.197Z</t>
  </si>
  <si>
    <t>ObjectId(66af30bbee95d500a8e0d3e4)</t>
  </si>
  <si>
    <t>2024-08-04T07:41:47.202Z</t>
  </si>
  <si>
    <t>ObjectId(66af30bbee95d500a8e0d3f0)</t>
  </si>
  <si>
    <t>2024-08-04T07:41:47.926Z</t>
  </si>
  <si>
    <t>ObjectId(66af30bbee95d500a8e0d400)</t>
  </si>
  <si>
    <t>2024-08-04T07:41:47.934Z</t>
  </si>
  <si>
    <t>ObjectId(66af30bfee95d500a8e0d40e)</t>
  </si>
  <si>
    <t>2024-08-04T07:41:51.102Z</t>
  </si>
  <si>
    <t>ObjectId(66af30bfee95d500a8e0d41c)</t>
  </si>
  <si>
    <t>2024-08-04T07:41:51.113Z</t>
  </si>
  <si>
    <t>ObjectId(66af30c0ee95d500a8e0d423)</t>
  </si>
  <si>
    <t>I'm glad you're open to talking about your family, Marta. Before we dive into that, how are you doing today overall?</t>
  </si>
  <si>
    <t>2024-08-04T07:41:52.220Z</t>
  </si>
  <si>
    <t>ObjectId(66af30c1ee95d500a8e0d439)</t>
  </si>
  <si>
    <t>Instructions completed: no
Last message coherent: no
The therapist did not fully complete Task 1c as they did not explicitly ask if the patient had any more questions before proceeding. Additionally, the last message is not coherent because the patient had already expressed feeling overwhelmed and wanted to talk about their family, but the therapist asked again about how the patient is doing today overall, which seems redundant and not directly addressing the patient's immediate concern.</t>
  </si>
  <si>
    <t>2024-08-04T07:41:53.554Z</t>
  </si>
  <si>
    <t>ObjectId(66af30c3ee95d500a8e0d446)</t>
  </si>
  <si>
    <t>I'm just feeling really sad. It's hard to focus on anything else when I keep thinking about my parents and their issues. Sometimes, I feel guilty like it's my fault, and that just makes things worse.</t>
  </si>
  <si>
    <t>2024-08-04T07:41:55.111Z</t>
  </si>
  <si>
    <t>ObjectId(66af30c3ee95d500a8e0d451)</t>
  </si>
  <si>
    <t>2024-08-04T07:41:55.114Z</t>
  </si>
  <si>
    <t>ObjectId(66af30c3ee95d500a8e0d45d)</t>
  </si>
  <si>
    <t>2024-08-04T07:41:55.737Z</t>
  </si>
  <si>
    <t>ObjectId(66af30c4ee95d500a8e0d46c)</t>
  </si>
  <si>
    <t>I'm really sorry to hear that you're feeling sad, Marta. It's understandable to feel that way when family issues are weighing heavily on you. It's important to remember that you are not responsible for your parents' problems, even if it feels that way sometimes. 
Can you tell me more about what specifically is making you feel guilty?</t>
  </si>
  <si>
    <t>2024-08-04T07:41:56.822Z</t>
  </si>
  <si>
    <t>ObjectId(66af30c6ee95d500a8e0d480)</t>
  </si>
  <si>
    <t>Well, I see how much they're struggling, and it feels like if I could just be better or do something different, maybe they wouldn't be so unhappy. I think if I did better in school or didn’t fight with my siblings, things would be easier for them. I just feel like I’m not good enough.</t>
  </si>
  <si>
    <t>2024-08-04T07:41:58.368Z</t>
  </si>
  <si>
    <t>ObjectId(66af30c6ee95d500a8e0d48b)</t>
  </si>
  <si>
    <t>2024-08-04T07:41:58.370Z</t>
  </si>
  <si>
    <t>ObjectId(66af30c6ee95d500a8e0d497)</t>
  </si>
  <si>
    <t>2024-08-04T07:41:58.982Z</t>
  </si>
  <si>
    <t>ObjectId(66af30c8ee95d500a8e0d4a6)</t>
  </si>
  <si>
    <t>It sounds like you're carrying a heavy burden, feeling responsible for your family's happiness. It's really tough to feel that way, especially when you're also dealing with your own challenges. Remember, it's not your fault that your parents are struggling, and you are doing your best in a difficult situation.
Would you like to further explore these feelings and the situation with your family, or would you prefer to learn a CBT exercise to help manage these emotions right away?</t>
  </si>
  <si>
    <t>2024-08-04T07:42:00.260Z</t>
  </si>
  <si>
    <t>ObjectId(66af30c9ee95d500a8e0d4ba)</t>
  </si>
  <si>
    <t>I think I’d rather talk more about my feelings and my family for now. I really want to understand why I feel this way.</t>
  </si>
  <si>
    <t>2024-08-04T07:42:01.396Z</t>
  </si>
  <si>
    <t>ObjectId(66af30c9ee95d500a8e0d4c5)</t>
  </si>
  <si>
    <t>2024-08-04T07:42:01.400Z</t>
  </si>
  <si>
    <t>ObjectId(66af30caee95d500a8e0d4d1)</t>
  </si>
  <si>
    <t>2024-08-04T07:42:02.075Z</t>
  </si>
  <si>
    <t>ObjectId(66af30caee95d500a8e0d4e1)</t>
  </si>
  <si>
    <t>2024-08-04T07:42:02.091Z</t>
  </si>
  <si>
    <t>ObjectId(66af30cdee95d500a8e0d4ef)</t>
  </si>
  <si>
    <t>2024-08-04T07:42:05.953Z</t>
  </si>
  <si>
    <t>ObjectId(66af30cdee95d500a8e0d4fd)</t>
  </si>
  <si>
    <t>2024-08-04T07:42:05.966Z</t>
  </si>
  <si>
    <t>ObjectId(66af30ceee95d500a8e0d504)</t>
  </si>
  <si>
    <t>Let's dive deeper into your feelings and the situation with your family. Can you further describe the main issue you are experiencing? What specifically is weighing on your mind?</t>
  </si>
  <si>
    <t>2024-08-04T07:42:06.809Z</t>
  </si>
  <si>
    <t>ObjectId(66af30cfee95d500a8e0d51a)</t>
  </si>
  <si>
    <t>2024-08-04T07:42:07.687Z</t>
  </si>
  <si>
    <t>ObjectId(66af30d1ee95d500a8e0d527)</t>
  </si>
  <si>
    <t>I guess the main issue is my parents' constant fighting and discussions about divorce. It's been going on for a while, and I feel like it's leaving me in the middle. I can't help but feel like maybe I could do something different to make things better, but I just don't know what that is. It's hard to see them unhappy, and it makes me really anxious. I also worry about how a divorce would affect my little brother. I just feel so helpless.</t>
  </si>
  <si>
    <t>2024-08-04T07:42:09.088Z</t>
  </si>
  <si>
    <t>ObjectId(66af30d1ee95d500a8e0d532)</t>
  </si>
  <si>
    <t>2024-08-04T07:42:09.096Z</t>
  </si>
  <si>
    <t>ObjectId(66af30d1ee95d500a8e0d53e)</t>
  </si>
  <si>
    <t>2024-08-04T07:42:09.849Z</t>
  </si>
  <si>
    <t>ObjectId(66af30d3ee95d500a8e0d54d)</t>
  </si>
  <si>
    <t>Thank you for sharing that, Marta. It sounds incredibly challenging to be in the middle of your parents' conflicts and to feel anxious about the potential impact on your family, especially your little brother. 
How does this issue affect your daily life?</t>
  </si>
  <si>
    <t>2024-08-04T07:42:11.474Z</t>
  </si>
  <si>
    <t>ObjectId(66af30d4ee95d500a8e0d561)</t>
  </si>
  <si>
    <t>It affects everything. I have a hard time concentrating on school because I'm always thinking about what’s happening at home. I find myself crying a lot, and it feels like I can't escape those thoughts. I'm not doing well in my classes, and I don’t want to hang out with my friends because I feel so sad. It’s like I’m just stuck in this negative cycle, and it’s exhausting.</t>
  </si>
  <si>
    <t>2024-08-04T07:42:12.581Z</t>
  </si>
  <si>
    <t>ObjectId(66af30d4ee95d500a8e0d56c)</t>
  </si>
  <si>
    <t>2024-08-04T07:42:12.585Z</t>
  </si>
  <si>
    <t>ObjectId(66af30d5ee95d500a8e0d578)</t>
  </si>
  <si>
    <t>2024-08-04T07:42:13.158Z</t>
  </si>
  <si>
    <t>ObjectId(66af30d6ee95d500a8e0d587)</t>
  </si>
  <si>
    <t>It sounds like this situation is really taking a toll on you, affecting not just your focus in school but also your emotional well-being and social life. It’s understandable to feel stuck in a negative cycle when you’re dealing with so much stress at home.
Are there any specific triggers that worsen this issue for you? For example, are there certain times or situations that make your feelings more intense?</t>
  </si>
  <si>
    <t>2024-08-04T07:42:14.447Z</t>
  </si>
  <si>
    <t>ObjectId(66af30d8ee95d500a8e0d59b)</t>
  </si>
  <si>
    <t>Yes, definitely. It tends to get worse when my parents are fighting, and I can hear them from my room. Those moments just make me feel so anxious and upset. It’s like I can’t escape the tension. Also, when I see my friends talking and laughing, I feel this huge sense of isolation because I can't really join in on their happiness. It just reminds me of everything that’s wrong at home. Overall, it feels like I’m just walking on eggshells all the time.</t>
  </si>
  <si>
    <t>2024-08-04T07:42:16.088Z</t>
  </si>
  <si>
    <t>ObjectId(66af30d8ee95d500a8e0d5a6)</t>
  </si>
  <si>
    <t>2024-08-04T07:42:16.095Z</t>
  </si>
  <si>
    <t>ObjectId(66af30d8ee95d500a8e0d5b2)</t>
  </si>
  <si>
    <t>2024-08-04T07:42:16.756Z</t>
  </si>
  <si>
    <t>ObjectId(66af30daee95d500a8e0d5c1)</t>
  </si>
  <si>
    <t>Thank you for sharing that, Marta. It sounds like the tension in your home, especially during your parents' fights, is a significant trigger for your anxiety and feelings of isolation. Hearing them argue makes it hard for you to escape those feelings, and seeing your friends happy only amplifies your sense of loneliness. 
What have you tried so far to address this issue? Have you found any coping strategies that help, even a little?</t>
  </si>
  <si>
    <t>2024-08-04T07:42:18.445Z</t>
  </si>
  <si>
    <t>ObjectId(66af30dcee95d500a8e0d5d5)</t>
  </si>
  <si>
    <t>I haven't really tried many coping strategies. Sometimes, I listen to music to distract myself, but it doesn’t always work. I used to enjoy drawing, but I’ve lost interest in that lately. I mostly just end up isolating myself, which probably isn't the best thing. I guess I just feel so overwhelmed that I don’t know what else to do.</t>
  </si>
  <si>
    <t>2024-08-04T07:42:20.488Z</t>
  </si>
  <si>
    <t>ObjectId(66af30dcee95d500a8e0d5e0)</t>
  </si>
  <si>
    <t>2024-08-04T07:42:20.491Z</t>
  </si>
  <si>
    <t>ObjectId(66af30ddee95d500a8e0d5ec)</t>
  </si>
  <si>
    <t>2024-08-04T07:42:21.180Z</t>
  </si>
  <si>
    <t>ObjectId(66af30dfee95d500a8e0d5fb)</t>
  </si>
  <si>
    <t>It sounds like you’ve been feeling really overwhelmed, and it’s understandable that you haven’t found many coping strategies that work for you right now. Listening to music is a good start, but I can see how isolating yourself might not be helping in the long run. 
Lastly, what emotions do you feel when this issue arises? How do you typically feel during and after your parents fight?</t>
  </si>
  <si>
    <t>2024-08-04T07:42:23.150Z</t>
  </si>
  <si>
    <t>ObjectId(66af30e0ee95d500a8e0d60f)</t>
  </si>
  <si>
    <t>When my parents fight, I feel a mix of anxiety, sadness, and sometimes even anger. It’s so hard to hear them argue, and I just feel this heavy weight in my chest. I often feel scared about what’s going to happen next, like if they're going to split up or if things will get worse. 
Afterward, I usually feel drained and hopeless, like nothing will ever get better. I try to shake it off, but the sadness lingers, and I end up just crying. It feels like a cycle that I can't break.</t>
  </si>
  <si>
    <t>2024-08-04T07:42:24.893Z</t>
  </si>
  <si>
    <t>ObjectId(66af30e0ee95d500a8e0d61a)</t>
  </si>
  <si>
    <t>2024-08-04T07:42:24.901Z</t>
  </si>
  <si>
    <t>ObjectId(66af30e1ee95d500a8e0d626)</t>
  </si>
  <si>
    <t>2024-08-04T07:42:25.565Z</t>
  </si>
  <si>
    <t>ObjectId(66af30e5ee95d500a8e0d635)</t>
  </si>
  <si>
    <t>Thank you for sharing all of that, Marta. To summarize what you've told me: 
You are feeling overwhelmed by your parents' constant fighting and discussions about divorce, which leaves you feeling anxious, sad, and sometimes angry. This situation affects your daily life significantly, making it hard for you to concentrate on school and leading to feelings of isolation. Specific triggers include hearing your parents argue, which heightens your anxiety and sadness. You've tried listening to music to distract yourself, but you often end up isolating yourself instead. When these issues arise, you experience a heavy weight in your chest, fear about the future, and a cycle of sadness that leaves you feeling drained and hopeless.
Did I capture everything correctly, or is there anything you would like to add or change?</t>
  </si>
  <si>
    <t>2024-08-04T07:42:29.410Z</t>
  </si>
  <si>
    <t>ObjectId(66af30e6ee95d500a8e0d649)</t>
  </si>
  <si>
    <t>Yes, that sounds right. You really got all of that down. It’s hard to talk about, but I think it helps to put it all into words. I just wish I could find a way to feel better about everything.</t>
  </si>
  <si>
    <t>2024-08-04T07:42:30.693Z</t>
  </si>
  <si>
    <t>ObjectId(66af30e6ee95d500a8e0d654)</t>
  </si>
  <si>
    <t>2024-08-04T07:42:30.696Z</t>
  </si>
  <si>
    <t>ObjectId(66af30e7ee95d500a8e0d660)</t>
  </si>
  <si>
    <t>2024-08-04T07:42:31.347Z</t>
  </si>
  <si>
    <t>ObjectId(66af30e7ee95d500a8e0d670)</t>
  </si>
  <si>
    <t>2024-08-04T07:42:31.360Z</t>
  </si>
  <si>
    <t>ObjectId(66af30eaee95d500a8e0d67e)</t>
  </si>
  <si>
    <t>2024-08-04T07:42:34.756Z</t>
  </si>
  <si>
    <t>ObjectId(66af30eaee95d500a8e0d68c)</t>
  </si>
  <si>
    <t>2024-08-04T07:42:34.764Z</t>
  </si>
  <si>
    <t>ObjectId(66af30ecee95d500a8e0d693)</t>
  </si>
  <si>
    <t>I'm glad to hear that talking about it has been helpful for you, Marta. Since you've expressed a desire to feel better about everything, I would like to suggest a Cognitive Behavioral Therapy (CBT) exercise that could help you manage your feelings and thoughts.
One option is the **Thought Record**, which is a cognitive restructuring exercise that helps challenge and reframe negative thoughts. Another option is **Behavioral Activation**, which focuses on scheduling activities that you enjoy to increase your engagement and lift your mood. Lastly, we have **Relaxation Techniques**, which can help reduce stress and anxiety.
Which of these exercises would you like to try?</t>
  </si>
  <si>
    <t>2024-08-04T07:42:36.967Z</t>
  </si>
  <si>
    <t>ObjectId(66af30edee95d500a8e0d6a9)</t>
  </si>
  <si>
    <t>Instructions completed: no
The therapist did not wait for the patient's confirmation that the problem summary was correct before proceeding to suggest CBT exercises.
Last message coherent: yes</t>
  </si>
  <si>
    <t>2024-08-04T07:42:37.866Z</t>
  </si>
  <si>
    <t>ObjectId(66af30efee95d500a8e0d6b6)</t>
  </si>
  <si>
    <t>I think I’d prefer to try the relaxation techniques. I could really use some help with managing my anxiety and stress right now.</t>
  </si>
  <si>
    <t>2024-08-04T07:42:39.133Z</t>
  </si>
  <si>
    <t>ObjectId(66af30efee95d500a8e0d6c1)</t>
  </si>
  <si>
    <t>2024-08-04T07:42:39.141Z</t>
  </si>
  <si>
    <t>ObjectId(66af30efee95d500a8e0d6cd)</t>
  </si>
  <si>
    <t>2024-08-04T07:42:39.771Z</t>
  </si>
  <si>
    <t>ObjectId(66af30efee95d500a8e0d6dd)</t>
  </si>
  <si>
    <t>2024-08-04T07:42:39.782Z</t>
  </si>
  <si>
    <t>ObjectId(66af30f2ee95d500a8e0d6eb)</t>
  </si>
  <si>
    <t>2024-08-04T07:42:42.713Z</t>
  </si>
  <si>
    <t>ObjectId(66af30f2ee95d500a8e0d6f9)</t>
  </si>
  <si>
    <t>2024-08-04T07:42:42.731Z</t>
  </si>
  <si>
    <t>ObjectId(66af30f5ee95d500a8e0d700)</t>
  </si>
  <si>
    <t>Great choice, Marta! Let's go through the **Relaxation Techniques** exercise together. Here are the steps involved:
1. **Find a quiet and comfortable place** to sit or lie down. Make sure you won’t be disturbed for a little while.
2. **Practice deep breathing exercises** by focusing on slow and steady breaths. Inhale deeply through your nose, hold for a moment, and then exhale slowly through your mouth.
3. **Try progressive muscle relaxation** by tensing and then relaxing each muscle group, starting from your toes and working your way up to your head.
4. **Use guided imagery or visualization** to create a calming mental image. Picture a peaceful place where you feel safe and relaxed.
5. **Practice mindfulness meditation** by focusing on the present moment, observing your thoughts and feelings without judgment.
Do you understand the steps involved in this exercise, or do you have any questions about it?</t>
  </si>
  <si>
    <t>2024-08-04T07:42:45.169Z</t>
  </si>
  <si>
    <t>ObjectId(66af30f5ee95d500a8e0d716)</t>
  </si>
  <si>
    <t>2024-08-04T07:42:45.937Z</t>
  </si>
  <si>
    <t>ObjectId(66af30f7ee95d500a8e0d723)</t>
  </si>
  <si>
    <t>I think I understand the steps, but I'm not sure if I can do the muscle relaxation part. It just seems a bit weird to tense up all my muscles and then relax them. Is there an alternative way to focus on relaxation?</t>
  </si>
  <si>
    <t>2024-08-04T07:42:47.005Z</t>
  </si>
  <si>
    <t>ObjectId(66af30f7ee95d500a8e0d72e)</t>
  </si>
  <si>
    <t>2024-08-04T07:42:47.009Z</t>
  </si>
  <si>
    <t>ObjectId(66af30f7ee95d500a8e0d73a)</t>
  </si>
  <si>
    <t>2024-08-04T07:42:47.846Z</t>
  </si>
  <si>
    <t>ObjectId(66af30f9ee95d500a8e0d749)</t>
  </si>
  <si>
    <t>That's completely understandable, Marta! If progressive muscle relaxation doesn't feel right for you, we can skip that step. Instead, we can focus more on deep breathing, guided imagery, and mindfulness meditation, which can also be very effective for relaxation.
Would you like to proceed with the deep breathing and guided imagery steps? If so, we can start the exercise now.</t>
  </si>
  <si>
    <t>2024-08-04T07:42:49.566Z</t>
  </si>
  <si>
    <t>ObjectId(66af30faee95d500a8e0d75d)</t>
  </si>
  <si>
    <t>Yes, that sounds good. I’d like to try the deep breathing and guided imagery. I’m ready to start whenever you are!</t>
  </si>
  <si>
    <t>2024-08-04T07:42:50.370Z</t>
  </si>
  <si>
    <t>ObjectId(66af30faee95d500a8e0d768)</t>
  </si>
  <si>
    <t>2024-08-04T07:42:50.374Z</t>
  </si>
  <si>
    <t>ObjectId(66af30fbee95d500a8e0d774)</t>
  </si>
  <si>
    <t>2024-08-04T07:42:51.201Z</t>
  </si>
  <si>
    <t>ObjectId(66af30fcee95d500a8e0d783)</t>
  </si>
  <si>
    <t>Great! Let's begin the relaxation exercise. 
1. **Find a quiet and comfortable place** to sit or lie down. Make sure you feel at ease and won't be disturbed for a few minutes. Let me know when you're ready.</t>
  </si>
  <si>
    <t>2024-08-04T07:42:52.337Z</t>
  </si>
  <si>
    <t>ObjectId(66af30fdee95d500a8e0d797)</t>
  </si>
  <si>
    <t>I’m settled in a comfortable spot now and ready to go!</t>
  </si>
  <si>
    <t>2024-08-04T07:42:53.048Z</t>
  </si>
  <si>
    <t>ObjectId(66af30fdee95d500a8e0d7a2)</t>
  </si>
  <si>
    <t>2024-08-04T07:42:53.051Z</t>
  </si>
  <si>
    <t>ObjectId(66af30fdee95d500a8e0d7ae)</t>
  </si>
  <si>
    <t>2024-08-04T07:42:53.772Z</t>
  </si>
  <si>
    <t>ObjectId(66af3100ee95d500a8e0d7bd)</t>
  </si>
  <si>
    <t>Perfect! Now let's start with the **deep breathing exercises**.
2. **Practice deep breathing** by inhaling deeply through your nose for a count of four, holding your breath for a count of four, and then exhaling slowly through your mouth for a count of six. 
Let's do this together. Ready? 
- Inhale deeply through your nose... 1, 2, 3, 4. 
- Hold your breath... 1, 2, 3, 4. 
- Now exhale slowly through your mouth... 1, 2, 3, 4, 5, 6.
Let's repeat this a few times. Inhale deeply again... 1, 2, 3, 4. Hold... 1, 2, 3, 4. Exhale slowly... 1, 2, 3, 4, 5, 6.
How does that feel?</t>
  </si>
  <si>
    <t>2024-08-04T07:42:56.636Z</t>
  </si>
  <si>
    <t>ObjectId(66af3101ee95d500a8e0d7d1)</t>
  </si>
  <si>
    <t>It feels nice to focus on my breathing. I feel a little calmer. I like the way it slows everything down a bit. Can we do it a few more times?</t>
  </si>
  <si>
    <t>2024-08-04T07:42:57.768Z</t>
  </si>
  <si>
    <t>ObjectId(66af3101ee95d500a8e0d7dc)</t>
  </si>
  <si>
    <t>2024-08-04T07:42:57.777Z</t>
  </si>
  <si>
    <t>ObjectId(66af3102ee95d500a8e0d7e8)</t>
  </si>
  <si>
    <t>2024-08-04T07:42:58.376Z</t>
  </si>
  <si>
    <t>ObjectId(66af3106ee95d500a8e0d7f7)</t>
  </si>
  <si>
    <t>I'm glad to hear that you're feeling calmer! Let's do a few more rounds of deep breathing together.
Inhale deeply through your nose... 1, 2, 3, 4. 
Hold your breath... 1, 2, 3, 4. 
Now exhale slowly through your mouth... 1, 2, 3, 4, 5, 6.
Again, inhale deeply... 1, 2, 3, 4. 
Hold... 1, 2, 3, 4. 
Exhale slowly... 1, 2, 3, 4, 5, 6.
One more time. Inhale deeply... 1, 2, 3, 4. 
Hold... 1, 2, 3, 4. 
Exhale slowly... 1, 2, 3, 4, 5, 6.
How are you feeling now?</t>
  </si>
  <si>
    <t>2024-08-04T07:43:02.286Z</t>
  </si>
  <si>
    <t>ObjectId(66af3107ee95d500a8e0d80b)</t>
  </si>
  <si>
    <t>I feel a bit more relaxed now. It's nice to take a moment to just breathe. I think it's helping to clear my mind a little. What's next?</t>
  </si>
  <si>
    <t>2024-08-04T07:43:03.606Z</t>
  </si>
  <si>
    <t>ObjectId(66af3107ee95d500a8e0d816)</t>
  </si>
  <si>
    <t>2024-08-04T07:43:03.612Z</t>
  </si>
  <si>
    <t>ObjectId(66af3108ee95d500a8e0d822)</t>
  </si>
  <si>
    <t>2024-08-04T07:43:04.421Z</t>
  </si>
  <si>
    <t>ObjectId(66af310aee95d500a8e0d831)</t>
  </si>
  <si>
    <t>I'm glad to hear that you're feeling more relaxed! Now, let's move on to the next step: **guided imagery**.
3. **Use guided imagery or visualization** to create a calming mental image. I want you to picture a peaceful place where you feel safe and happy. It could be a beach, a forest, or anywhere that brings you comfort. 
Take a moment to visualize this place in your mind. What do you see? What sounds do you hear? What do you feel? 
Take a deep breath and let yourself immerse in that calming image. Let me know when you're ready to share what you imagined.</t>
  </si>
  <si>
    <t>2024-08-04T07:43:06.676Z</t>
  </si>
  <si>
    <t>ObjectId(66af310bee95d500a8e0d845)</t>
  </si>
  <si>
    <t>Okay, I think I have a peaceful place in my mind. I’m picturing a quiet beach with soft, white sand, and the sound of gentle waves crashing. I can see the sun setting in a colorful sky and feel a light breeze on my face. It makes me feel really calm and happy. I love imagining myself there.</t>
  </si>
  <si>
    <t>2024-08-04T07:43:07.898Z</t>
  </si>
  <si>
    <t>ObjectId(66af310bee95d500a8e0d850)</t>
  </si>
  <si>
    <t>2024-08-04T07:43:07.902Z</t>
  </si>
  <si>
    <t>ObjectId(66af310cee95d500a8e0d85c)</t>
  </si>
  <si>
    <t>2024-08-04T07:43:08.819Z</t>
  </si>
  <si>
    <t>ObjectId(66af310fee95d500a8e0d86b)</t>
  </si>
  <si>
    <t>That sounds like a beautiful and calming place, Marta! Imagining yourself there can be a great way to find peace and relaxation. 
Now, let's move on to the final step of our relaxation exercise:
4. **Practice mindfulness meditation** by focusing on the present moment. As you continue to visualize your peaceful beach, pay attention to your breath. Notice how it feels to breathe in and out, and let any thoughts that come to mind drift away like clouds in the sky. 
If your mind starts to wander, gently bring your focus back to your breath and the calming image of the beach. 
Take a few moments to enjoy this mindfulness practice. Let me know when you're ready to finish the exercise.</t>
  </si>
  <si>
    <t>2024-08-04T07:43:11.690Z</t>
  </si>
  <si>
    <t>ObjectId(66af3111ee95d500a8e0d87f)</t>
  </si>
  <si>
    <t>I’m focusing on my breath and the beach now. It feels nice to just let my thoughts come and go without worrying about them. I’m finding it really calming. I’ll let you know when I’m ready.</t>
  </si>
  <si>
    <t>2024-08-04T07:43:13.404Z</t>
  </si>
  <si>
    <t>ObjectId(66af3111ee95d500a8e0d88a)</t>
  </si>
  <si>
    <t>2024-08-04T07:43:13.412Z</t>
  </si>
  <si>
    <t>ObjectId(66af3112ee95d500a8e0d896)</t>
  </si>
  <si>
    <t>2024-08-04T07:43:14.351Z</t>
  </si>
  <si>
    <t>ObjectId(66af3114ee95d500a8e0d8a5)</t>
  </si>
  <si>
    <t>Take your time, Marta. I'm glad to hear that you're finding it calming. Just continue to focus on your breath and the peaceful beach in your mind. 
Whenever you're ready to finish the exercise, let me know, and we can wrap it up together.</t>
  </si>
  <si>
    <t>2024-08-04T07:43:16.099Z</t>
  </si>
  <si>
    <t>ObjectId(66af3115ee95d500a8e0d8b9)</t>
  </si>
  <si>
    <t>I'm ready to finish now. I really enjoyed this exercise. It helped me to relax and feel a bit more at ease. Thank you for guiding me through it!</t>
  </si>
  <si>
    <t>2024-08-04T07:43:17.123Z</t>
  </si>
  <si>
    <t>ObjectId(66af3115ee95d500a8e0d8c4)</t>
  </si>
  <si>
    <t>2024-08-04T07:43:17.132Z</t>
  </si>
  <si>
    <t>ObjectId(66af3115ee95d500a8e0d8d0)</t>
  </si>
  <si>
    <t>2024-08-04T07:43:17.935Z</t>
  </si>
  <si>
    <t>ObjectId(66af3115ee95d500a8e0d8e0)</t>
  </si>
  <si>
    <t>2024-08-04T07:43:17.943Z</t>
  </si>
  <si>
    <t>ObjectId(66af3118ee95d500a8e0d8ee)</t>
  </si>
  <si>
    <t>2024-08-04T07:43:20.137Z</t>
  </si>
  <si>
    <t>ObjectId(66af3118ee95d500a8e0d8fc)</t>
  </si>
  <si>
    <t>2024-08-04T07:43:20.143Z</t>
  </si>
  <si>
    <t>ObjectId(66af311aee95d500a8e0d903)</t>
  </si>
  <si>
    <t>I'm really glad to hear that you enjoyed the exercise and found it helpful, Marta! 
To summarize our session today, we talked about the challenges you're facing with your family and how those issues are affecting your emotional well-being. We explored your feelings of anxiety, sadness, and isolation, and we practiced relaxation techniques, including deep breathing and guided imagery, to help you manage those feelings.
Do you have any more questions or is there anything else you would like to discuss before we finish?</t>
  </si>
  <si>
    <t>2024-08-04T07:43:22.346Z</t>
  </si>
  <si>
    <t>ObjectId(66af311bee95d500a8e0d919)</t>
  </si>
  <si>
    <t>2024-08-04T07:43:23.157Z</t>
  </si>
  <si>
    <t>ObjectId(66af311cee95d500a8e0d926)</t>
  </si>
  <si>
    <t>I think that covers everything for now. I really appreciate you listening to me and helping me through this. It feels nice to have a bit of clarity. Thank you, Dr. Smith!</t>
  </si>
  <si>
    <t>2024-08-04T07:43:24.429Z</t>
  </si>
  <si>
    <t>ObjectId(66af311cee95d500a8e0d931)</t>
  </si>
  <si>
    <t>2024-08-04T07:43:24.436Z</t>
  </si>
  <si>
    <t>ObjectId(66af311dee95d500a8e0d93d)</t>
  </si>
  <si>
    <t>2024-08-04T07:43:25.102Z</t>
  </si>
  <si>
    <t>ObjectId(66af311dee95d500a8e0d94d)</t>
  </si>
  <si>
    <t>2024-08-04T07:43:25.110Z</t>
  </si>
  <si>
    <t>ObjectId(66af311eee95d500a8e0d955)</t>
  </si>
  <si>
    <t>You're very welcome, Marta! I'm glad I could help you find some clarity today. 
If you ever have more questions or need support in the future, please don't hesitate to reach out. I wish you all the best as you continue to navigate through these challenges. 
Take care, and goodbye for now!</t>
  </si>
  <si>
    <t>2024-08-04T07:43:26.743Z</t>
  </si>
  <si>
    <t>ObjectId(66af3120ee95d500a8e0d96b)</t>
  </si>
  <si>
    <t>2024-08-04T07:43:28.167Z</t>
  </si>
  <si>
    <t>ObjectId(66af3120ee95d500a8e0d991)</t>
  </si>
  <si>
    <t>2024-08-04T07:43:28.182Z</t>
  </si>
  <si>
    <t>ObjectId(66af3120ee95d500a8e0d99a)</t>
  </si>
  <si>
    <t>2024-08-04T07:43:28.184Z</t>
  </si>
  <si>
    <t>ObjectId(66af3120ee95d500a8e0d9a6)</t>
  </si>
  <si>
    <t>2024-08-04T07:43:28.783Z</t>
  </si>
  <si>
    <t>ObjectId(66af3121ee95d500a8e0d9b5)</t>
  </si>
  <si>
    <t>2024-08-04T07:43:29.718Z</t>
  </si>
  <si>
    <t>ObjectId(66af3122ee95d500a8e0d9c9)</t>
  </si>
  <si>
    <t xml:space="preserve">Hi, Dr. Smith. I guess I’m feeling a bit overwhelmed. There’s a lot going on with my family and at school, and it’s hard to keep everything together. </t>
  </si>
  <si>
    <t>2024-08-04T07:43:30.550Z</t>
  </si>
  <si>
    <t>ObjectId(66af3122ee95d500a8e0d9d4)</t>
  </si>
  <si>
    <t>2024-08-04T07:43:30.556Z</t>
  </si>
  <si>
    <t>ObjectId(66af3123ee95d500a8e0d9e0)</t>
  </si>
  <si>
    <t>2024-08-04T07:43:31.350Z</t>
  </si>
  <si>
    <t>ObjectId(66af3124ee95d500a8e0d9ef)</t>
  </si>
  <si>
    <t>2024-08-04T07:43:32.170Z</t>
  </si>
  <si>
    <t>ObjectId(66af3124ee95d500a8e0da03)</t>
  </si>
  <si>
    <t>You can just call me Marta. That’s my name.</t>
  </si>
  <si>
    <t>2024-08-04T07:43:32.832Z</t>
  </si>
  <si>
    <t>ObjectId(66af3124ee95d500a8e0da0e)</t>
  </si>
  <si>
    <t>2024-08-04T07:43:32.839Z</t>
  </si>
  <si>
    <t>ObjectId(66af3125ee95d500a8e0da1a)</t>
  </si>
  <si>
    <t>2024-08-04T07:43:33.416Z</t>
  </si>
  <si>
    <t>ObjectId(66af3126ee95d500a8e0da29)</t>
  </si>
  <si>
    <t>2024-08-04T07:43:34.215Z</t>
  </si>
  <si>
    <t>ObjectId(66af3127ee95d500a8e0da3d)</t>
  </si>
  <si>
    <t>Not really, I guess. I just want to talk about how I’m feeling and what’s been going on. But can you help me understand why things feel so heavy sometimes?</t>
  </si>
  <si>
    <t>2024-08-04T07:43:35.045Z</t>
  </si>
  <si>
    <t>ObjectId(66af3127ee95d500a8e0da48)</t>
  </si>
  <si>
    <t>2024-08-04T07:43:35.047Z</t>
  </si>
  <si>
    <t>ObjectId(66af3127ee95d500a8e0da54)</t>
  </si>
  <si>
    <t>2024-08-04T07:43:35.723Z</t>
  </si>
  <si>
    <t>ObjectId(66af3128ee95d500a8e0da63)</t>
  </si>
  <si>
    <t>I appreciate your openness, Marta. It sounds like you're going through a lot right now. Before we explore those feelings, I just want to confirm that you don't have any more questions about the service or about me, correct?</t>
  </si>
  <si>
    <t>2024-08-04T07:43:36.776Z</t>
  </si>
  <si>
    <t>ObjectId(66af3129ee95d500a8e0da77)</t>
  </si>
  <si>
    <t xml:space="preserve">Yeah, I don’t have any more questions. I just want to focus on what’s been bothering me. </t>
  </si>
  <si>
    <t>2024-08-04T07:43:37.520Z</t>
  </si>
  <si>
    <t>ObjectId(66af3129ee95d500a8e0da82)</t>
  </si>
  <si>
    <t>2024-08-04T07:43:37.525Z</t>
  </si>
  <si>
    <t>ObjectId(66af312aee95d500a8e0da8e)</t>
  </si>
  <si>
    <t>2024-08-04T07:43:38.113Z</t>
  </si>
  <si>
    <t>ObjectId(66af312aee95d500a8e0da9e)</t>
  </si>
  <si>
    <t>2024-08-04T07:43:38.128Z</t>
  </si>
  <si>
    <t>ObjectId(66af312dee95d500a8e0daac)</t>
  </si>
  <si>
    <t>2024-08-04T07:43:41.180Z</t>
  </si>
  <si>
    <t>ObjectId(66af312dee95d500a8e0daba)</t>
  </si>
  <si>
    <t>2024-08-04T07:43:41.192Z</t>
  </si>
  <si>
    <t>ObjectId(66af312eee95d500a8e0dac1)</t>
  </si>
  <si>
    <t>Now that we've covered the introduction, let's focus on how you're feeling today. How are you doing?</t>
  </si>
  <si>
    <t>2024-08-04T07:43:42.065Z</t>
  </si>
  <si>
    <t>ObjectId(66af312eee95d500a8e0dad7)</t>
  </si>
  <si>
    <t>2024-08-04T07:43:42.924Z</t>
  </si>
  <si>
    <t>ObjectId(66af312fee95d500a8e0dae4)</t>
  </si>
  <si>
    <t>I’m feeling sad and anxious. It feels like everything is just too much sometimes, especially with my family and school. I can't shake this heavy feeling.</t>
  </si>
  <si>
    <t>2024-08-04T07:43:43.664Z</t>
  </si>
  <si>
    <t>ObjectId(66af312fee95d500a8e0daef)</t>
  </si>
  <si>
    <t>2024-08-04T07:43:43.667Z</t>
  </si>
  <si>
    <t>ObjectId(66af3130ee95d500a8e0dafb)</t>
  </si>
  <si>
    <t>2024-08-04T07:43:44.360Z</t>
  </si>
  <si>
    <t>ObjectId(66af3131ee95d500a8e0db0a)</t>
  </si>
  <si>
    <t>I'm really sorry to hear that you're feeling sad and anxious, Marta. It sounds like you're carrying a lot on your shoulders right now. Can you tell me more about what specifically feels overwhelming for you?</t>
  </si>
  <si>
    <t>2024-08-04T07:43:45.479Z</t>
  </si>
  <si>
    <t>ObjectId(66af3132ee95d500a8e0db1e)</t>
  </si>
  <si>
    <t>Well, it’s mostly my parents’ fighting and their talks about getting a divorce. It makes me feel guilty like it's all my fault. Then there’s school, where I’m failing a lot of my classes, and I don’t get along with my classmates either. Everything just seems to pile up, and I don’t know how to deal with it.</t>
  </si>
  <si>
    <t>2024-08-04T07:43:46.935Z</t>
  </si>
  <si>
    <t>ObjectId(66af3132ee95d500a8e0db29)</t>
  </si>
  <si>
    <t>2024-08-04T07:43:46.939Z</t>
  </si>
  <si>
    <t>ObjectId(66af3133ee95d500a8e0db35)</t>
  </si>
  <si>
    <t>2024-08-04T07:43:47.629Z</t>
  </si>
  <si>
    <t>ObjectId(66af3135ee95d500a8e0db44)</t>
  </si>
  <si>
    <t>It sounds incredibly tough to be in the middle of your parents' situation while also struggling with school and friendships. It's understandable to feel guilty, but please know that their issues are not your fault. It’s a lot for anyone to handle. 
Given everything you're dealing with, would you like to first explore your feelings and the problems you're facing, or would you prefer to learn a CBT exercise to help manage your anxiety right away?</t>
  </si>
  <si>
    <t>2024-08-04T07:43:49.551Z</t>
  </si>
  <si>
    <t>ObjectId(66af3137ee95d500a8e0db58)</t>
  </si>
  <si>
    <t>I think I’d rather just talk about my feelings right now. It helps to get it out. Can we do the CBT exercise later?</t>
  </si>
  <si>
    <t>2024-08-04T07:43:51.828Z</t>
  </si>
  <si>
    <t>ObjectId(66af3137ee95d500a8e0db63)</t>
  </si>
  <si>
    <t>2024-08-04T07:43:51.831Z</t>
  </si>
  <si>
    <t>ObjectId(66af3138ee95d500a8e0db6f)</t>
  </si>
  <si>
    <t>2024-08-04T07:43:52.437Z</t>
  </si>
  <si>
    <t>ObjectId(66af3138ee95d500a8e0db7f)</t>
  </si>
  <si>
    <t>2024-08-04T07:43:52.443Z</t>
  </si>
  <si>
    <t>ObjectId(66af313bee95d500a8e0db8d)</t>
  </si>
  <si>
    <t>2024-08-04T07:43:55.762Z</t>
  </si>
  <si>
    <t>ObjectId(66af313bee95d500a8e0db9b)</t>
  </si>
  <si>
    <t>2024-08-04T07:43:55.775Z</t>
  </si>
  <si>
    <t>ObjectId(66af313dee95d500a8e0dba2)</t>
  </si>
  <si>
    <t>I'm glad you want to talk about your feelings, Marta. Let's explore this together. 
Can you further describe the main issue you are experiencing with your parents and school?</t>
  </si>
  <si>
    <t>2024-08-04T07:43:57.164Z</t>
  </si>
  <si>
    <t>ObjectId(66af313dee95d500a8e0dbb8)</t>
  </si>
  <si>
    <t>2024-08-04T07:43:57.774Z</t>
  </si>
  <si>
    <t>ObjectId(66af3140ee95d500a8e0dbc5)</t>
  </si>
  <si>
    <t>Sure. With my parents, it's really tough because they argue a lot, and it feels like they’re always on the verge of separating again. Sometimes, I just wish they’d stop and think about how it affects me and my little sibling. 
At school, it feels like everyone is either better at classes or just doesn’t want to be friends with me. I’m failing some subjects, and it makes me feel dumb. I just don’t know how to connect with anyone, and I worry about what my parents will say when they find out about my grades. It’s like I’m stuck in this cycle of sadness and pressure.</t>
  </si>
  <si>
    <t>2024-08-04T07:44:00.192Z</t>
  </si>
  <si>
    <t>ObjectId(66af3140ee95d500a8e0dbd0)</t>
  </si>
  <si>
    <t>2024-08-04T07:44:00.196Z</t>
  </si>
  <si>
    <t>ObjectId(66af3140ee95d500a8e0dbdc)</t>
  </si>
  <si>
    <t>2024-08-04T07:44:00.814Z</t>
  </si>
  <si>
    <t>ObjectId(66af3141ee95d500a8e0dbeb)</t>
  </si>
  <si>
    <t>Thank you for sharing that, Marta. It sounds like you're feeling a lot of pressure from both your family situation and your struggles at school. 
How does this issue affect your daily life?</t>
  </si>
  <si>
    <t>2024-08-04T07:44:01.904Z</t>
  </si>
  <si>
    <t>ObjectId(66af3143ee95d500a8e0dbff)</t>
  </si>
  <si>
    <t>It’s really hard to get through the day. I find myself feeling really sad and distracted, and sometimes I just don’t want to get out of bed. At school, I can’t concentrate, and it feels like everything is too loud or too much. I also get anxious about what people might think of me. It makes me eat more, and I don't really feel good about myself. I just keep worrying about everything, and it’s exhausting.</t>
  </si>
  <si>
    <t>2024-08-04T07:44:03.706Z</t>
  </si>
  <si>
    <t>ObjectId(66af3143ee95d500a8e0dc0a)</t>
  </si>
  <si>
    <t>2024-08-04T07:44:03.710Z</t>
  </si>
  <si>
    <t>ObjectId(66af3144ee95d500a8e0dc16)</t>
  </si>
  <si>
    <t>2024-08-04T07:44:04.524Z</t>
  </si>
  <si>
    <t>ObjectId(66af3145ee95d500a8e0dc25)</t>
  </si>
  <si>
    <t>It sounds like the sadness and anxiety are really impacting your ability to function day-to-day, making it hard to concentrate and enjoy things. I can see how overwhelming that must feel.
Are there any specific triggers that worsen the issue for you?</t>
  </si>
  <si>
    <t>2024-08-04T07:44:05.762Z</t>
  </si>
  <si>
    <t>ObjectId(66af3147ee95d500a8e0dc39)</t>
  </si>
  <si>
    <t>Yeah, definitely. When my parents start arguing or if I hear them talking about divorce, it triggers a lot of anxiety for me. Even little things, like getting a bad grade or seeing people in school laughing or having fun, just make me feel more isolated and jealous. It’s like I can’t escape these feelings, no matter what I do.</t>
  </si>
  <si>
    <t>2024-08-04T07:44:07.270Z</t>
  </si>
  <si>
    <t>ObjectId(66af3147ee95d500a8e0dc44)</t>
  </si>
  <si>
    <t>2024-08-04T07:44:07.278Z</t>
  </si>
  <si>
    <t>ObjectId(66af3147ee95d500a8e0dc50)</t>
  </si>
  <si>
    <t>2024-08-04T07:44:07.904Z</t>
  </si>
  <si>
    <t>ObjectId(66af3149ee95d500a8e0dc5f)</t>
  </si>
  <si>
    <t>Thank you for sharing that, Marta. It sounds like your parents' arguments and the thought of their potential divorce are significant triggers for your anxiety. Additionally, feeling isolated when you see others having fun or when you receive a bad grade adds to your emotional burden.
What have you tried so far to address these feelings and issues?</t>
  </si>
  <si>
    <t>2024-08-04T07:44:09.546Z</t>
  </si>
  <si>
    <t>ObjectId(66af314bee95d500a8e0dc73)</t>
  </si>
  <si>
    <t xml:space="preserve">I’ve tried talking to my mom about how I feel, but sometimes she’s too wrapped up in her own problems to really listen. I also try to stay busy with my phone or watch TV to escape, but that doesn’t really help. I’ve thought about reaching out to a friend, but I’m worried they won’t understand or will think I’m just complaining. Mostly, I just keep it all to myself, and that makes it feel heavier. </t>
  </si>
  <si>
    <t>2024-08-04T07:44:11.080Z</t>
  </si>
  <si>
    <t>ObjectId(66af314bee95d500a8e0dc7e)</t>
  </si>
  <si>
    <t>2024-08-04T07:44:11.082Z</t>
  </si>
  <si>
    <t>ObjectId(66af314bee95d500a8e0dc8a)</t>
  </si>
  <si>
    <t>2024-08-04T07:44:11.694Z</t>
  </si>
  <si>
    <t>ObjectId(66af314cee95d500a8e0dc99)</t>
  </si>
  <si>
    <t>It sounds like you've made some efforts to reach out, but it can be really tough when it feels like those around you are preoccupied with their own issues. Keeping everything to yourself can definitely make it feel heavier, and it's understandable to worry about how others might perceive your feelings.
Lastly, what emotions do you feel when these issues arise?</t>
  </si>
  <si>
    <t>2024-08-04T07:44:12.890Z</t>
  </si>
  <si>
    <t>ObjectId(66af314eee95d500a8e0dcad)</t>
  </si>
  <si>
    <t>I feel a mix of sadness and anger. Sadness because I wish things were different with my family and school. Anger because it feels unfair that I have to deal with all of this at my age, especially when it feels like I’m the one holding everything together. I also feel a lot of guilt, like I should be doing more to help my family or do better in school. It’s just a lot of confusing emotions all at once.</t>
  </si>
  <si>
    <t>2024-08-04T07:44:14.671Z</t>
  </si>
  <si>
    <t>ObjectId(66af314eee95d500a8e0dcb8)</t>
  </si>
  <si>
    <t>2024-08-04T07:44:14.677Z</t>
  </si>
  <si>
    <t>ObjectId(66af3150ee95d500a8e0dcc4)</t>
  </si>
  <si>
    <t>2024-08-04T07:44:16.086Z</t>
  </si>
  <si>
    <t>ObjectId(66af3152ee95d500a8e0dcd3)</t>
  </si>
  <si>
    <t>Thank you for sharing those emotions with me, Marta. It sounds like you're experiencing a complex mix of sadness, anger, and guilt, which is completely understandable given your circumstances. You wish for a different situation with your family and school, and it feels unfair to carry such heavy responsibilities at your age.
To summarize what you've shared: You're feeling overwhelmed by your parents' fighting and the possibility of divorce, which triggers anxiety and sadness. This affects your daily life, making it hard to concentrate at school and leading to feelings of isolation. You’ve tried talking to your mom, but she’s often preoccupied, and you find yourself keeping your feelings to yourself, which adds to the heaviness. You also feel a mix of sadness, anger, and guilt about your situation.
Did I capture everything correctly, or is there anything you would like to add or change?</t>
  </si>
  <si>
    <t>2024-08-04T07:44:18.126Z</t>
  </si>
  <si>
    <t>ObjectId(66af3153ee95d500a8e0dce7)</t>
  </si>
  <si>
    <t xml:space="preserve">Yes, you summed it up well. That all makes sense to me, and I think you captured how I feel. It’s nice to have someone understand, even if just a little. </t>
  </si>
  <si>
    <t>2024-08-04T07:44:19.172Z</t>
  </si>
  <si>
    <t>ObjectId(66af3153ee95d500a8e0dcf2)</t>
  </si>
  <si>
    <t>2024-08-04T07:44:19.177Z</t>
  </si>
  <si>
    <t>ObjectId(66af3154ee95d500a8e0dcfe)</t>
  </si>
  <si>
    <t>2024-08-04T07:44:20.086Z</t>
  </si>
  <si>
    <t>ObjectId(66af3154ee95d500a8e0dd0e)</t>
  </si>
  <si>
    <t>2024-08-04T07:44:20.093Z</t>
  </si>
  <si>
    <t>ObjectId(66af3156ee95d500a8e0dd1c)</t>
  </si>
  <si>
    <t>2024-08-04T07:44:22.752Z</t>
  </si>
  <si>
    <t>ObjectId(66af3156ee95d500a8e0dd2a)</t>
  </si>
  <si>
    <t>2024-08-04T07:44:22.756Z</t>
  </si>
  <si>
    <t>ObjectId(66af3159ee95d500a8e0dd31)</t>
  </si>
  <si>
    <t>I'm glad to hear that my understanding resonates with you, Marta. Now that we've explored your feelings and the challenges you're facing, I’d like to suggest a CBT exercise that might help you manage some of these emotions.
Given your situation, I think a "Thought Record" could be beneficial. This exercise helps you challenge and reframe negative thoughts that contribute to your feelings of sadness and anxiety. Would you like to try that, or would you prefer a different exercise, such as "Behavioral Activation" to engage in more pleasurable activities, or "Relaxation Techniques" to help reduce stress?</t>
  </si>
  <si>
    <t>2024-08-04T07:44:25.661Z</t>
  </si>
  <si>
    <t>ObjectId(66af315aee95d500a8e0dd47)</t>
  </si>
  <si>
    <t>Instructions completed: no
The therapist did not wait for the patient's confirmation that the problem summary was correct before proceeding to suggest a CBT exercise.
Last message coherent: yes</t>
  </si>
  <si>
    <t>2024-08-04T07:44:26.638Z</t>
  </si>
  <si>
    <t>ObjectId(66af315bee95d500a8e0dd54)</t>
  </si>
  <si>
    <t>I think I’d like to try the Thought Record exercise. It sounds like it might help with those negative thoughts I have about myself and my situation. Can you explain how it works?</t>
  </si>
  <si>
    <t>2024-08-04T07:44:27.958Z</t>
  </si>
  <si>
    <t>ObjectId(66af315bee95d500a8e0dd5f)</t>
  </si>
  <si>
    <t>2024-08-04T07:44:27.965Z</t>
  </si>
  <si>
    <t>ObjectId(66af315cee95d500a8e0dd6b)</t>
  </si>
  <si>
    <t>2024-08-04T07:44:28.623Z</t>
  </si>
  <si>
    <t>ObjectId(66af3162ee95d500a8e0dd7a)</t>
  </si>
  <si>
    <t>The Thought Record exercise is a great choice, Marta! Here's how it works:
1. **Identify a Negative Thought**: Start by noticing a negative thought that comes up when you're feeling sad or anxious. This could be something like "I'm not good enough" or "My parents' problems are my fault."
2. **Write It Down**: Write down the thought in a journal or on a piece of paper.
3. **Examine the Evidence**: Look at the evidence for and against this thought. Ask yourself questions like: "What facts support this thought?" and "What facts contradict it?"
4. **Reframe the Thought**: Based on the evidence, try to come up with a more balanced or positive thought. For example, instead of "I'm not good enough," you might reframe it to "I am doing my best, and it's okay to struggle sometimes."
5. **Reflect on the Change**: Finally, reflect on how this new thought makes you feel compared to the original negative thought.
You can repeat this process whenever you notice negative thoughts arising. Would you like to start this exercise now, or do you have any questions about it?</t>
  </si>
  <si>
    <t>2024-08-04T07:44:34.983Z</t>
  </si>
  <si>
    <t>ObjectId(66af3164ee95d500a8e0dd8e)</t>
  </si>
  <si>
    <t>I think I understand how it works. I’d like to try it now. The negative thought that often comes to my mind is “I’m a failure.” It feels really heavy. What should I do next?</t>
  </si>
  <si>
    <t>2024-08-04T07:44:36.271Z</t>
  </si>
  <si>
    <t>ObjectId(66af3164ee95d500a8e0dd99)</t>
  </si>
  <si>
    <t>2024-08-04T07:44:36.275Z</t>
  </si>
  <si>
    <t>ObjectId(66af3165ee95d500a8e0dda5)</t>
  </si>
  <si>
    <t>2024-08-04T07:44:37.003Z</t>
  </si>
  <si>
    <t>ObjectId(66af3165ee95d500a8e0ddb5)</t>
  </si>
  <si>
    <t>2024-08-04T07:44:37.013Z</t>
  </si>
  <si>
    <t>ObjectId(66af3167ee95d500a8e0ddc3)</t>
  </si>
  <si>
    <t>2024-08-04T07:44:39.446Z</t>
  </si>
  <si>
    <t>ObjectId(66af3167ee95d500a8e0ddd1)</t>
  </si>
  <si>
    <t>2024-08-04T07:44:39.453Z</t>
  </si>
  <si>
    <t>ObjectId(66af316bee95d500a8e0ddd8)</t>
  </si>
  <si>
    <t>Great choice, Marta! Let's go through the Thought Record exercise step by step.
1. **Identify a Distressing Thought**: You've already identified your thought: "I'm a failure." 
2. **Write Down the Thought**: You've done this as well. 
3. **Note the Emotion and Intensity**: What emotions do you feel when you think "I'm a failure," and how intense are those feelings on a scale from 1 to 10? 
4. **Challenge the Thought**: Now, let's look for evidence for and against this thought. What evidence do you have that supports the idea that you are a failure? And what evidence do you have that contradicts it? 
Take your time with this step, and let me know what you come up with!</t>
  </si>
  <si>
    <t>2024-08-04T07:44:43.746Z</t>
  </si>
  <si>
    <t>ObjectId(66af316cee95d500a8e0ddee)</t>
  </si>
  <si>
    <t>2024-08-04T07:44:44.663Z</t>
  </si>
  <si>
    <t>ObjectId(66af3170ee95d500a8e0ddfb)</t>
  </si>
  <si>
    <t>Okay, I'll give it a try. When I think "I’m a failure," I feel really sad and discouraged, like a 9 out of 10. 
For the evidence that supports the thought, I can think of my failing grades and how I haven’t made any close friends at school. So that makes me feel like I’m not doing well.
For the evidence against it, I remember that I try hard in my classes, and I've helped my little sibling with homework. I also think about how I'm handling a tough family situation, which isn't easy. So, maybe I'm not a failure after all. 
How does that sound?</t>
  </si>
  <si>
    <t>2024-08-04T07:44:48.663Z</t>
  </si>
  <si>
    <t>ObjectId(66af3170ee95d500a8e0de06)</t>
  </si>
  <si>
    <t>2024-08-04T07:44:48.667Z</t>
  </si>
  <si>
    <t>ObjectId(66af3171ee95d500a8e0de12)</t>
  </si>
  <si>
    <t>2024-08-04T07:44:49.732Z</t>
  </si>
  <si>
    <t>ObjectId(66af3174ee95d500a8e0de21)</t>
  </si>
  <si>
    <t>That sounds really insightful, Marta! You've done a great job identifying both the evidence for and against the thought "I'm a failure." 
Now, let's move on to the next step:
5. **Reframe the Thought**: Based on the evidence you've gathered, how can you reframe this thought into a more balanced perspective? For example, instead of saying "I'm a failure," you might say something like "I'm facing challenges, but I'm also trying my best and have strengths." 
What would your reframed thought be?</t>
  </si>
  <si>
    <t>2024-08-04T07:44:52.655Z</t>
  </si>
  <si>
    <t>ObjectId(66af3175ee95d500a8e0de35)</t>
  </si>
  <si>
    <t>I think a good reframed thought could be: “I’m going through a tough time and struggling, but I’m still trying my best, and I have strengths like helping my sibling and just getting through each day.” It feels more realistic and a little kinder to myself.</t>
  </si>
  <si>
    <t>2024-08-04T07:44:53.882Z</t>
  </si>
  <si>
    <t>ObjectId(66af3175ee95d500a8e0de40)</t>
  </si>
  <si>
    <t>2024-08-04T07:44:53.885Z</t>
  </si>
  <si>
    <t>ObjectId(66af3176ee95d500a8e0de4c)</t>
  </si>
  <si>
    <t>2024-08-04T07:44:54.610Z</t>
  </si>
  <si>
    <t>ObjectId(66af3176ee95d500a8e0de5c)</t>
  </si>
  <si>
    <t>2024-08-04T07:44:54.625Z</t>
  </si>
  <si>
    <t>ObjectId(66af3178ee95d500a8e0de6a)</t>
  </si>
  <si>
    <t>2024-08-04T07:44:56.852Z</t>
  </si>
  <si>
    <t>ObjectId(66af3178ee95d500a8e0de78)</t>
  </si>
  <si>
    <t>2024-08-04T07:44:56.859Z</t>
  </si>
  <si>
    <t>ObjectId(66af317bee95d500a8e0de7f)</t>
  </si>
  <si>
    <t>That’s a wonderful reframed thought, Marta! It’s much kinder and acknowledges both your struggles and your strengths. 
Now, let’s move on to the final step:
6. **Note the New Emotion and Intensity**: After reframing your thought, how do you feel now about the situation? What would you rate your emotional intensity on a scale from 1 to 10? 
Once you share that, we can wrap up our session.</t>
  </si>
  <si>
    <t>2024-08-04T07:44:59.415Z</t>
  </si>
  <si>
    <t>ObjectId(66af317cee95d500a8e0de95)</t>
  </si>
  <si>
    <t>2024-08-04T07:45:00.533Z</t>
  </si>
  <si>
    <t>ObjectId(66af317dee95d500a8e0dea2)</t>
  </si>
  <si>
    <t>After reframing my thought, I feel a bit lighter, maybe like a 6 out of 10. I still have some sadness and worries, but it feels a little less overwhelming now that I can see that I’m trying and have strengths. I’m glad we did this exercise. Thank you for helping me through it!</t>
  </si>
  <si>
    <t>2024-08-04T07:45:01.556Z</t>
  </si>
  <si>
    <t>ObjectId(66af317dee95d500a8e0dead)</t>
  </si>
  <si>
    <t>2024-08-04T07:45:01.562Z</t>
  </si>
  <si>
    <t>ObjectId(66af317eee95d500a8e0deb9)</t>
  </si>
  <si>
    <t>2024-08-04T07:45:02.383Z</t>
  </si>
  <si>
    <t>ObjectId(66af3181ee95d500a8e0dec8)</t>
  </si>
  <si>
    <t>I'm really glad to hear that you feel a bit lighter after reframing your thought, Marta. It’s a positive step forward, and recognizing your strengths is so important.
To summarize our session today: We talked about the challenges you're facing with your family and school, and we explored your feelings of sadness, anxiety, and guilt. We then worked through the Thought Record exercise, where you identified the negative thought "I'm a failure," examined the evidence for and against it, and reframed it to a more balanced perspective. You also noted that your emotional intensity decreased from a 9 to a 6 after the exercise.
Do you have any more questions or is there anything else you would like to discuss before we finish?</t>
  </si>
  <si>
    <t>2024-08-04T07:45:05.052Z</t>
  </si>
  <si>
    <t>ObjectId(66af3182ee95d500a8e0dedc)</t>
  </si>
  <si>
    <t>No, I don’t have any more questions right now. I really appreciate the time we spent talking and doing the exercise. It helped me to see things in a different way. Thank you so much, Dr. Smith!</t>
  </si>
  <si>
    <t>2024-08-04T07:45:06.179Z</t>
  </si>
  <si>
    <t>ObjectId(66af3182ee95d500a8e0dee7)</t>
  </si>
  <si>
    <t>2024-08-04T07:45:06.188Z</t>
  </si>
  <si>
    <t>ObjectId(66af3182ee95d500a8e0def3)</t>
  </si>
  <si>
    <t>2024-08-04T07:45:06.852Z</t>
  </si>
  <si>
    <t>ObjectId(66af3182ee95d500a8e0df03)</t>
  </si>
  <si>
    <t>2024-08-04T07:45:06.857Z</t>
  </si>
  <si>
    <t>ObjectId(66af3184ee95d500a8e0df0b)</t>
  </si>
  <si>
    <t>You're very welcome, Marta! I'm glad to hear that you found our time together helpful. Remember, it's okay to reach out whenever you need support or want to talk again. 
I wish you all the best as you continue to work through your feelings and challenges. Take care of yourself, and I look forward to speaking with you again. Goodbye!</t>
  </si>
  <si>
    <t>2024-08-04T07:45:08.728Z</t>
  </si>
  <si>
    <t>ObjectId(66af3185ee95d500a8e0df21)</t>
  </si>
  <si>
    <t>2024-08-04T07:45:09.605Z</t>
  </si>
  <si>
    <t>ObjectId(66af3185ee95d500a8e0df47)</t>
  </si>
  <si>
    <t>2024-08-04T07:45:09.619Z</t>
  </si>
  <si>
    <t>ObjectId(66af3185ee95d500a8e0df50)</t>
  </si>
  <si>
    <t>2024-08-04T07:45:09.621Z</t>
  </si>
  <si>
    <t>ObjectId(66af3186ee95d500a8e0df5c)</t>
  </si>
  <si>
    <t>2024-08-04T07:45:10.172Z</t>
  </si>
  <si>
    <t>ObjectId(66af3187ee95d500a8e0df6b)</t>
  </si>
  <si>
    <t>2024-08-04T07:45:11.700Z</t>
  </si>
  <si>
    <t>ObjectId(66af3188ee95d500a8e0df7f)</t>
  </si>
  <si>
    <t>Hi, Dr. Smith. I'm feeling really heavy today. There's just a lot going on, and I feel kind of overwhelmed.</t>
  </si>
  <si>
    <t>2024-08-04T07:45:12.831Z</t>
  </si>
  <si>
    <t>ObjectId(66af3188ee95d500a8e0df8a)</t>
  </si>
  <si>
    <t>2024-08-04T07:45:12.838Z</t>
  </si>
  <si>
    <t>ObjectId(66af318aee95d500a8e0df96)</t>
  </si>
  <si>
    <t>2024-08-04T07:45:14.263Z</t>
  </si>
  <si>
    <t>ObjectId(66af318aee95d500a8e0dfa5)</t>
  </si>
  <si>
    <t>2024-08-04T07:45:14.989Z</t>
  </si>
  <si>
    <t>ObjectId(66af318bee95d500a8e0dfb9)</t>
  </si>
  <si>
    <t>2024-08-04T07:45:15.694Z</t>
  </si>
  <si>
    <t>ObjectId(66af318bee95d500a8e0dfc4)</t>
  </si>
  <si>
    <t>2024-08-04T07:45:15.697Z</t>
  </si>
  <si>
    <t>ObjectId(66af318cee95d500a8e0dfd0)</t>
  </si>
  <si>
    <t>2024-08-04T07:45:16.720Z</t>
  </si>
  <si>
    <t>ObjectId(66af318dee95d500a8e0dfdf)</t>
  </si>
  <si>
    <t>2024-08-04T07:45:17.394Z</t>
  </si>
  <si>
    <t>ObjectId(66af318eee95d500a8e0dff3)</t>
  </si>
  <si>
    <t>Not really, but I’m wondering if you can help me figure out how to deal with everything going on at home and school. It feels like too much sometimes.</t>
  </si>
  <si>
    <t>2024-08-04T07:45:18.256Z</t>
  </si>
  <si>
    <t>ObjectId(66af318eee95d500a8e0dffe)</t>
  </si>
  <si>
    <t>2024-08-04T07:45:18.259Z</t>
  </si>
  <si>
    <t>ObjectId(66af318fee95d500a8e0e00a)</t>
  </si>
  <si>
    <t>2024-08-04T07:45:19.073Z</t>
  </si>
  <si>
    <t>ObjectId(66af3190ee95d500a8e0e019)</t>
  </si>
  <si>
    <t>I appreciate your openness, Marta. It sounds like you're dealing with a lot right now. I can definitely help you with that. Before we get into it, I just want to confirm that you don't have any more questions about the service or about me, right?</t>
  </si>
  <si>
    <t>2024-08-04T07:45:20.504Z</t>
  </si>
  <si>
    <t>ObjectId(66af3191ee95d500a8e0e02d)</t>
  </si>
  <si>
    <t>Yeah, I think I'm good on that. I'm just really curious about how to cope with all the feelings I'm having and the stress at school. Can we talk about that?</t>
  </si>
  <si>
    <t>2024-08-04T07:45:21.346Z</t>
  </si>
  <si>
    <t>ObjectId(66af3191ee95d500a8e0e038)</t>
  </si>
  <si>
    <t>2024-08-04T07:45:21.348Z</t>
  </si>
  <si>
    <t>ObjectId(66af3191ee95d500a8e0e044)</t>
  </si>
  <si>
    <t>2024-08-04T07:45:21.895Z</t>
  </si>
  <si>
    <t>ObjectId(66af3191ee95d500a8e0e054)</t>
  </si>
  <si>
    <t>2024-08-04T07:45:21.912Z</t>
  </si>
  <si>
    <t>ObjectId(66af3195ee95d500a8e0e062)</t>
  </si>
  <si>
    <t>2024-08-04T07:45:25.113Z</t>
  </si>
  <si>
    <t>ObjectId(66af3195ee95d500a8e0e070)</t>
  </si>
  <si>
    <t>2024-08-04T07:45:25.121Z</t>
  </si>
  <si>
    <t>ObjectId(66af3196ee95d500a8e0e077)</t>
  </si>
  <si>
    <t>I'm glad to hear that you're ready to talk about coping with your feelings and stress. To start, how are you doing today?</t>
  </si>
  <si>
    <t>2024-08-04T07:45:26.477Z</t>
  </si>
  <si>
    <t>ObjectId(66af3197ee95d500a8e0e08d)</t>
  </si>
  <si>
    <t>Instructions completed: no
Last message coherent: no
The therapist did not address the patient's request to talk about coping with feelings and stress, and instead asked a redundant question about how the patient is doing today, which had already been answered.</t>
  </si>
  <si>
    <t>2024-08-04T07:45:27.473Z</t>
  </si>
  <si>
    <t>ObjectId(66af3198ee95d500a8e0e09a)</t>
  </si>
  <si>
    <t>Honestly, I'm still feeling pretty sad and anxious. It’s like a cloud just follows me around, and I can’t shake it off. Sometimes I feel like I can’t breathe because of all the pressure.</t>
  </si>
  <si>
    <t>2024-08-04T07:45:28.398Z</t>
  </si>
  <si>
    <t>ObjectId(66af3198ee95d500a8e0e0a5)</t>
  </si>
  <si>
    <t>2024-08-04T07:45:28.401Z</t>
  </si>
  <si>
    <t>ObjectId(66af3198ee95d500a8e0e0b1)</t>
  </si>
  <si>
    <t>2024-08-04T07:45:28.905Z</t>
  </si>
  <si>
    <t>ObjectId(66af3199ee95d500a8e0e0c0)</t>
  </si>
  <si>
    <t>I'm really sorry to hear that you're feeling this way, Marta. It sounds incredibly heavy and overwhelming. When you say it feels like a cloud following you, can you tell me more about what specific thoughts or situations contribute to that feeling?</t>
  </si>
  <si>
    <t>2024-08-04T07:45:29.923Z</t>
  </si>
  <si>
    <t>ObjectId(66af319aee95d500a8e0e0d4)</t>
  </si>
  <si>
    <t>Well, I keep thinking about my parents and their problems. It makes me feel guilty, like it’s somehow my fault they're struggling. And then school feels like a disaster, too. I keep failing classes, and I worry about what everyone thinks of me. I'm just really stuck, I guess.</t>
  </si>
  <si>
    <t>2024-08-04T07:45:30.885Z</t>
  </si>
  <si>
    <t>ObjectId(66af319aee95d500a8e0e0df)</t>
  </si>
  <si>
    <t>2024-08-04T07:45:30.888Z</t>
  </si>
  <si>
    <t>ObjectId(66af319bee95d500a8e0e0eb)</t>
  </si>
  <si>
    <t>2024-08-04T07:45:31.372Z</t>
  </si>
  <si>
    <t>ObjectId(66af319cee95d500a8e0e0fa)</t>
  </si>
  <si>
    <t>It sounds like you're carrying a lot of weight on your shoulders, feeling responsible for your parents' struggles and the pressure from school. It's understandable to feel stuck in such a situation. Thank you for sharing that with me. 
Given everything you're dealing with, would you like to first explore your feelings and the problems you're facing, or would you prefer to learn a CBT exercise to help manage your stress right away?</t>
  </si>
  <si>
    <t>2024-08-04T07:45:32.796Z</t>
  </si>
  <si>
    <t>ObjectId(66af319dee95d500a8e0e10e)</t>
  </si>
  <si>
    <t>I don't know what CBT is, so I’m not sure if I want to try that yet. Can we talk about my feelings first? That feels more important right now.</t>
  </si>
  <si>
    <t>2024-08-04T07:45:33.724Z</t>
  </si>
  <si>
    <t>ObjectId(66af319dee95d500a8e0e119)</t>
  </si>
  <si>
    <t>2024-08-04T07:45:33.731Z</t>
  </si>
  <si>
    <t>ObjectId(66af319eee95d500a8e0e125)</t>
  </si>
  <si>
    <t>2024-08-04T07:45:34.435Z</t>
  </si>
  <si>
    <t>ObjectId(66af319eee95d500a8e0e135)</t>
  </si>
  <si>
    <t>2024-08-04T07:45:34.440Z</t>
  </si>
  <si>
    <t>ObjectId(66af31a1ee95d500a8e0e143)</t>
  </si>
  <si>
    <t>2024-08-04T07:45:37.654Z</t>
  </si>
  <si>
    <t>ObjectId(66af31a1ee95d500a8e0e151)</t>
  </si>
  <si>
    <t>2024-08-04T07:45:37.661Z</t>
  </si>
  <si>
    <t>ObjectId(66af31a2ee95d500a8e0e158)</t>
  </si>
  <si>
    <t>I'm glad you want to explore your feelings further, Marta. Let's start with the main issue you're experiencing. Can you describe it a bit more for me?</t>
  </si>
  <si>
    <t>2024-08-04T07:45:38.617Z</t>
  </si>
  <si>
    <t>ObjectId(66af31a3ee95d500a8e0e16e)</t>
  </si>
  <si>
    <t>2024-08-04T07:45:39.160Z</t>
  </si>
  <si>
    <t>ObjectId(66af31a4ee95d500a8e0e17b)</t>
  </si>
  <si>
    <t>I feel really sad a lot of the time, like I just can’t shake it off. I cry more than I'd like to admit, and nothing seems to make me feel better. School is hard because I can't focus on my work, and I get really anxious about what people think of me. Plus, I feel guilty about my parents and their problems. It’s like all these feelings are tangled up together, and I don’t know how to untangle them.</t>
  </si>
  <si>
    <t>2024-08-04T07:45:40.820Z</t>
  </si>
  <si>
    <t>ObjectId(66af31a4ee95d500a8e0e186)</t>
  </si>
  <si>
    <t>2024-08-04T07:45:40.825Z</t>
  </si>
  <si>
    <t>ObjectId(66af31a5ee95d500a8e0e192)</t>
  </si>
  <si>
    <t>2024-08-04T07:45:41.608Z</t>
  </si>
  <si>
    <t>ObjectId(66af31a6ee95d500a8e0e1a1)</t>
  </si>
  <si>
    <t>Thank you for sharing that with me, Marta. It sounds like you're feeling a deep sadness that affects both your focus at school and your emotional well-being. 
How does this issue affect your daily life?</t>
  </si>
  <si>
    <t>2024-08-04T07:45:42.682Z</t>
  </si>
  <si>
    <t>ObjectId(66af31a8ee95d500a8e0e1b5)</t>
  </si>
  <si>
    <t>It affects everything. I struggle to get out of bed sometimes because I just feel so heavy. School is hard, so I end up failing my classes, which only makes me feel worse about myself. I don’t want to hang out with friends because I feel like they wouldn’t understand, so I mostly isolate myself. And at home, I feel like I have to watch what I say because I don’t want to add to my parents' problems. It’s like I can’t really be myself anywhere.</t>
  </si>
  <si>
    <t>2024-08-04T07:45:44.019Z</t>
  </si>
  <si>
    <t>ObjectId(66af31a8ee95d500a8e0e1c0)</t>
  </si>
  <si>
    <t>2024-08-04T07:45:44.025Z</t>
  </si>
  <si>
    <t>ObjectId(66af31a8ee95d500a8e0e1cc)</t>
  </si>
  <si>
    <t>2024-08-04T07:45:44.781Z</t>
  </si>
  <si>
    <t>ObjectId(66af31a9ee95d500a8e0e1db)</t>
  </si>
  <si>
    <t>It sounds like this heaviness is really impacting every aspect of your life, from getting out of bed to your relationships with friends and family. You’re feeling isolated and unable to express yourself, which must be incredibly difficult.
Are there any specific triggers that worsen these feelings for you?</t>
  </si>
  <si>
    <t>2024-08-04T07:45:45.993Z</t>
  </si>
  <si>
    <t>ObjectId(66af31abee95d500a8e0e1ef)</t>
  </si>
  <si>
    <t>Yeah, certain things definitely trigger my feelings. Like when I hear my parents arguing or even when I see them being distant with each other, it brings up all that guilt and sadness. Also, school-related stress, like getting grades back or hearing classmates talk about their achievements, really makes me feel bad about myself. Sometimes even small things can set me off, and I don't even know why. It feels like everything is connected, and I just can't escape the bad feelings.</t>
  </si>
  <si>
    <t>2024-08-04T07:45:47.044Z</t>
  </si>
  <si>
    <t>ObjectId(66af31abee95d500a8e0e1fa)</t>
  </si>
  <si>
    <t>2024-08-04T07:45:47.048Z</t>
  </si>
  <si>
    <t>ObjectId(66af31abee95d500a8e0e206)</t>
  </si>
  <si>
    <t>2024-08-04T07:45:47.647Z</t>
  </si>
  <si>
    <t>ObjectId(66af31acee95d500a8e0e215)</t>
  </si>
  <si>
    <t>It seems like certain situations, especially related to your parents and school, really amplify your feelings of guilt and sadness. It’s understandable that these triggers would make it even harder to cope with everything you're feeling.
What have you tried so far to address these feelings?</t>
  </si>
  <si>
    <t>2024-08-04T07:45:48.882Z</t>
  </si>
  <si>
    <t>ObjectId(66af31aeee95d500a8e0e229)</t>
  </si>
  <si>
    <t>I haven't really tried much. I think I just kind of let it all build up. Sometimes I talk to my younger sibling, but they don’t really understand, and I don't want to burden them. I've tried listening to music or watching shows to distract myself, but it’s not really helping. I guess I've mostly just been keeping it to myself.</t>
  </si>
  <si>
    <t>2024-08-04T07:45:50.315Z</t>
  </si>
  <si>
    <t>ObjectId(66af31aeee95d500a8e0e234)</t>
  </si>
  <si>
    <t>2024-08-04T07:45:50.322Z</t>
  </si>
  <si>
    <t>ObjectId(66af31aeee95d500a8e0e240)</t>
  </si>
  <si>
    <t>2024-08-04T07:45:50.833Z</t>
  </si>
  <si>
    <t>ObjectId(66af31afee95d500a8e0e24f)</t>
  </si>
  <si>
    <t>It sounds like you've been holding a lot inside, and while talking to your sibling helps a little, it’s not quite enough to relieve the pressure you're feeling. Using distractions like music and shows can be a temporary escape, but it seems like you're looking for something more effective.
Lastly, what emotions do you feel when these issues arise?</t>
  </si>
  <si>
    <t>2024-08-04T07:45:51.879Z</t>
  </si>
  <si>
    <t>ObjectId(66af31b1ee95d500a8e0e263)</t>
  </si>
  <si>
    <t>I feel a mix of sadness and anxiety most of the time. There's also this weight of guilt that I carry around, especially about my parents. Sometimes I get really frustrated and angry, but I don’t fully understand why. I feel hopeless too, like things will never get better. It’s really tiring to deal with all these emotions all the time.</t>
  </si>
  <si>
    <t>2024-08-04T07:45:53.275Z</t>
  </si>
  <si>
    <t>ObjectId(66af31b1ee95d500a8e0e26e)</t>
  </si>
  <si>
    <t>2024-08-04T07:45:53.277Z</t>
  </si>
  <si>
    <t>ObjectId(66af31b1ee95d500a8e0e27a)</t>
  </si>
  <si>
    <t>2024-08-04T07:45:53.956Z</t>
  </si>
  <si>
    <t>ObjectId(66af31b4ee95d500a8e0e289)</t>
  </si>
  <si>
    <t>It sounds like you're experiencing a complex mix of emotions—sadness, anxiety, guilt, frustration, and hopelessness. It’s understandable that carrying all of this would be exhausting for you.
To summarize what you've shared: You feel a deep sadness that affects your daily life, making it hard to get out of bed and focus on school. You experience guilt related to your parents' problems and feel isolated from friends. Specific triggers, like your parents arguing or school-related stress, worsen your feelings. You've mostly kept these emotions to yourself, trying distractions like music and shows, but they haven't been effective. When these feelings arise, you feel sadness, anxiety, guilt, frustration, and hopelessness.
Did I capture everything correctly, or is there anything you would like to add or change?</t>
  </si>
  <si>
    <t>2024-08-04T07:45:56.042Z</t>
  </si>
  <si>
    <t>ObjectId(66af31b4ee95d500a8e0e29d)</t>
  </si>
  <si>
    <t xml:space="preserve">Yeah, that sounds about right. You've summed it up pretty well. I guess I just feel lost in all these feelings, trying to figure out what to do next. </t>
  </si>
  <si>
    <t>2024-08-04T07:45:56.848Z</t>
  </si>
  <si>
    <t>ObjectId(66af31b4ee95d500a8e0e2a8)</t>
  </si>
  <si>
    <t>2024-08-04T07:45:56.851Z</t>
  </si>
  <si>
    <t>ObjectId(66af31b5ee95d500a8e0e2b4)</t>
  </si>
  <si>
    <t>2024-08-04T07:45:57.581Z</t>
  </si>
  <si>
    <t>ObjectId(66af31b5ee95d500a8e0e2c4)</t>
  </si>
  <si>
    <t>2024-08-04T07:45:57.592Z</t>
  </si>
  <si>
    <t>ObjectId(66af31b8ee95d500a8e0e2d2)</t>
  </si>
  <si>
    <t>2024-08-04T07:46:00.456Z</t>
  </si>
  <si>
    <t>ObjectId(66af31b8ee95d500a8e0e2e0)</t>
  </si>
  <si>
    <t>2024-08-04T07:46:00.470Z</t>
  </si>
  <si>
    <t>ObjectId(66af31baee95d500a8e0e2e7)</t>
  </si>
  <si>
    <t>I'm glad to hear that the summary resonated with you, Marta. It’s completely understandable to feel lost when dealing with such a complex mix of emotions. 
To help you navigate through these feelings, I’d like to suggest a Cognitive Behavioral Therapy (CBT) exercise. Here are three options:
1. **Thought Record**: This exercise helps challenge and reframe negative thoughts.
2. **Behavioral Activation**: This involves scheduling activities that you find enjoyable to help increase your engagement in life.
3. **Relaxation Techniques**: This exercise focuses on reducing stress and anxiety through relaxation methods.
Which one would you like to try?</t>
  </si>
  <si>
    <t>2024-08-04T07:46:02.624Z</t>
  </si>
  <si>
    <t>ObjectId(66af31bbee95d500a8e0e2fd)</t>
  </si>
  <si>
    <t>Instructions completed: no
The therapist did not ask the patient to confirm the problem summary before proceeding to the next section.
Last message coherent: yes</t>
  </si>
  <si>
    <t>2024-08-04T07:46:03.553Z</t>
  </si>
  <si>
    <t>ObjectId(66af31bcee95d500a8e0e30a)</t>
  </si>
  <si>
    <t>I’m not sure about all those options. Can we just stick with talking about my feelings right now? I don't want to jump into exercises just yet.</t>
  </si>
  <si>
    <t>2024-08-04T07:46:04.392Z</t>
  </si>
  <si>
    <t>ObjectId(66af31bcee95d500a8e0e315)</t>
  </si>
  <si>
    <t>2024-08-04T07:46:04.395Z</t>
  </si>
  <si>
    <t>ObjectId(66af31bdee95d500a8e0e321)</t>
  </si>
  <si>
    <t>2024-08-04T07:46:05.072Z</t>
  </si>
  <si>
    <t>ObjectId(66af31bfee95d500a8e0e330)</t>
  </si>
  <si>
    <t>I understand, Marta. It's important to go at your own pace, and talking about your feelings is a valuable part of this process. Let's continue to explore what you're feeling. 
Is there a specific feeling or situation you'd like to discuss further?</t>
  </si>
  <si>
    <t>2024-08-04T07:46:07.509Z</t>
  </si>
  <si>
    <t>ObjectId(66af31c0ee95d500a8e0e344)</t>
  </si>
  <si>
    <t xml:space="preserve">I think I'd like to talk more about the guilt I feel regarding my parents. It just seems to weigh me down a lot. Whenever they're arguing or not getting along, I can't help but feel like it's my fault, and I really don't know how to handle that guilt. </t>
  </si>
  <si>
    <t>2024-08-04T07:46:08.945Z</t>
  </si>
  <si>
    <t>ObjectId(66af31c0ee95d500a8e0e34f)</t>
  </si>
  <si>
    <t>2024-08-04T07:46:08.950Z</t>
  </si>
  <si>
    <t>ObjectId(66af31c1ee95d500a8e0e35b)</t>
  </si>
  <si>
    <t>2024-08-04T07:46:09.629Z</t>
  </si>
  <si>
    <t>ObjectId(66af31c3ee95d500a8e0e36a)</t>
  </si>
  <si>
    <t>It’s completely understandable to feel that way, especially when you care deeply about your parents. Guilt can be a heavy burden to carry, and it’s common to internalize issues that are not your fault. 
Can you share more about what specifically makes you feel guilty when your parents argue? What thoughts go through your mind during those moments?</t>
  </si>
  <si>
    <t>2024-08-04T07:46:11.021Z</t>
  </si>
  <si>
    <t>ObjectId(66af31c4ee95d500a8e0e37e)</t>
  </si>
  <si>
    <t xml:space="preserve">When they argue, I often think that if I had been better or happier, maybe they wouldn't fight. I feel like I should be doing something to fix their problems, like I need to make everything okay. Sometimes I even think that maybe they wouldn’t be so stressed if I was doing better in school. It’s like I carry this belief that if I just tried harder, everything would be different. </t>
  </si>
  <si>
    <t>2024-08-04T07:46:12.427Z</t>
  </si>
  <si>
    <t>ObjectId(66af31c4ee95d500a8e0e389)</t>
  </si>
  <si>
    <t>2024-08-04T07:46:12.433Z</t>
  </si>
  <si>
    <t>ObjectId(66af31c5ee95d500a8e0e395)</t>
  </si>
  <si>
    <t>2024-08-04T07:46:13.245Z</t>
  </si>
  <si>
    <t>ObjectId(66af31c9ee95d500a8e0e3a4)</t>
  </si>
  <si>
    <t>It sounds like you’re placing a lot of responsibility on yourself for your parents' relationship and your family's overall well-being. It’s important to remember that their issues are not your fault, and you are not responsible for fixing them. 
These thoughts can be really heavy and can contribute to your feelings of guilt and sadness. Would you like to explore some strategies to help challenge these thoughts, or would you prefer to continue discussing your feelings?</t>
  </si>
  <si>
    <t>2024-08-04T07:46:17.408Z</t>
  </si>
  <si>
    <t>ObjectId(66af31caee95d500a8e0e3b8)</t>
  </si>
  <si>
    <t>I think I’d rather just keep talking about my feelings for now. It just feels more important to figure that out first before trying to challenge my thoughts.</t>
  </si>
  <si>
    <t>2024-08-04T07:46:18.323Z</t>
  </si>
  <si>
    <t>ObjectId(66af31caee95d500a8e0e3c3)</t>
  </si>
  <si>
    <t>2024-08-04T07:46:18.332Z</t>
  </si>
  <si>
    <t>ObjectId(66af31cbee95d500a8e0e3cf)</t>
  </si>
  <si>
    <t>2024-08-04T07:46:19.024Z</t>
  </si>
  <si>
    <t>ObjectId(66af31ccee95d500a8e0e3de)</t>
  </si>
  <si>
    <t>I completely understand, Marta. It’s important to prioritize your feelings and work through them at your own pace. 
Let’s continue to explore the guilt you feel. When you think about your parents' arguments and your role in them, how does that make you feel physically? Do you notice any changes in your body or any specific reactions?</t>
  </si>
  <si>
    <t>2024-08-04T07:46:20.514Z</t>
  </si>
  <si>
    <t>ObjectId(66af31ceee95d500a8e0e3f2)</t>
  </si>
  <si>
    <t>Yeah, when I think about their arguments, my stomach gets tight, and I sometimes feel like I can’t breathe. I might get a headache, too, or just feel really tired. It’s like my body is reacting to all the stress and anxiety, and it makes it even harder to think clearly. I wish I could just make it stop.</t>
  </si>
  <si>
    <t>2024-08-04T07:46:22.367Z</t>
  </si>
  <si>
    <t>ObjectId(66af31ceee95d500a8e0e3fd)</t>
  </si>
  <si>
    <t>2024-08-04T07:46:22.375Z</t>
  </si>
  <si>
    <t>ObjectId(66af31cfee95d500a8e0e409)</t>
  </si>
  <si>
    <t>2024-08-04T07:46:23.170Z</t>
  </si>
  <si>
    <t>ObjectId(66af31d2ee95d500a8e0e418)</t>
  </si>
  <si>
    <t>It sounds like your body is responding strongly to the stress and anxiety you're feeling, which is completely understandable given the situation. The tightness in your stomach and the headaches can be really uncomfortable and can make it even harder to cope with everything.
I want to emphasize that it's okay to feel this way, and you're not alone in this. If you ever feel overwhelmed, it might be helpful to find ways to release some of that tension. 
Would you like to continue discussing how these feelings affect you, or is there something specific you want to focus on next?</t>
  </si>
  <si>
    <t>2024-08-04T07:46:26.714Z</t>
  </si>
  <si>
    <t>ObjectId(66af31d3ee95d500a8e0e42c)</t>
  </si>
  <si>
    <t>I think I want to keep talking about how these feelings affect me. It feels like they’re just all mixed up, and I don’t really know how to separate them or make sense of everything. It’s really confusing.</t>
  </si>
  <si>
    <t>2024-08-04T07:46:27.661Z</t>
  </si>
  <si>
    <t>ObjectId(66af31d3ee95d500a8e0e437)</t>
  </si>
  <si>
    <t>2024-08-04T07:46:27.667Z</t>
  </si>
  <si>
    <t>ObjectId(66af31d4ee95d500a8e0e443)</t>
  </si>
  <si>
    <t>2024-08-04T07:46:28.716Z</t>
  </si>
  <si>
    <t>ObjectId(66af31d6ee95d500a8e0e452)</t>
  </si>
  <si>
    <t>I understand that it can be really confusing when your feelings are all mixed up like that. It’s common to feel overwhelmed when trying to sort through complex emotions, especially when they are tied to significant situations like your parents' struggles.
Can you identify any specific feelings that stand out to you, or any particular situations that seem to trigger a stronger emotional response? Sometimes breaking it down into smaller parts can help make it feel less overwhelming.</t>
  </si>
  <si>
    <t>2024-08-04T07:46:30.764Z</t>
  </si>
  <si>
    <t>ObjectId(66af31d8ee95d500a8e0e466)</t>
  </si>
  <si>
    <t>I think sadness stands out the most because it feels like it’s always there, like a shadow. But then there’s also the anxiety that comes when I think about school or my parents arguing. Sometimes the guilt hits really hard, especially when I see them upset. It’s like at any moment, I could feel one emotion stronger than the others, and I don’t always know what will trigger it. It's hard to predict.</t>
  </si>
  <si>
    <t>2024-08-04T07:46:32.253Z</t>
  </si>
  <si>
    <t>ObjectId(66af31d8ee95d500a8e0e471)</t>
  </si>
  <si>
    <t>2024-08-04T07:46:32.259Z</t>
  </si>
  <si>
    <t>ObjectId(66af31d8ee95d500a8e0e47d)</t>
  </si>
  <si>
    <t>2024-08-04T07:46:32.914Z</t>
  </si>
  <si>
    <t>ObjectId(66af31dcee95d500a8e0e48c)</t>
  </si>
  <si>
    <t>It sounds like sadness is a constant presence for you, while anxiety and guilt can come and go depending on the situation. The unpredictability of these emotions can make it even more challenging to cope. 
Recognizing that these feelings can shift and change is an important step. It might help to keep track of when certain emotions arise and what triggers them, even if it feels overwhelming right now.
Would you like to continue discussing this, or is there something else on your mind that you want to explore?</t>
  </si>
  <si>
    <t>2024-08-04T07:46:36.669Z</t>
  </si>
  <si>
    <t>ObjectId(66af31deee95d500a8e0e4a0)</t>
  </si>
  <si>
    <t xml:space="preserve">I think I want to keep discussing it. It’s just hard to talk about it all, but it helps to get it out. I don’t really have anyone else to share this with, so I guess I’m just trying to sort through it all here. </t>
  </si>
  <si>
    <t>2024-08-04T07:46:38.061Z</t>
  </si>
  <si>
    <t>ObjectId(66af31deee95d500a8e0e4ab)</t>
  </si>
  <si>
    <t>2024-08-04T07:46:38.066Z</t>
  </si>
  <si>
    <t>ObjectId(66af31deee95d500a8e0e4b7)</t>
  </si>
  <si>
    <t>2024-08-04T07:46:38.761Z</t>
  </si>
  <si>
    <t>ObjectId(66af31e0ee95d500a8e0e4c6)</t>
  </si>
  <si>
    <t>I'm really glad you're finding it helpful to talk about your feelings, even though it’s difficult. It’s important to have a space where you can express yourself without judgment. 
As you sort through these emotions, are there any specific thoughts or beliefs that come up for you that you feel might be contributing to how you’re feeling? Sometimes identifying those can help in understanding the emotions better.</t>
  </si>
  <si>
    <t>2024-08-04T07:46:40.690Z</t>
  </si>
  <si>
    <t>ObjectId(66af31e2ee95d500a8e0e4da)</t>
  </si>
  <si>
    <t>I think one of the biggest thoughts is that I should be able to do something to help my parents and fix things. I feel like if I was better in school or happier, it would make everything else okay. Then there’s this belief that maybe I’m just not good enough, and that makes me feel even worse. It’s like I’m stuck in this loop where I feel guilty for not being able to fix everything, and that just adds to my sadness.</t>
  </si>
  <si>
    <t>2024-08-04T07:46:42.125Z</t>
  </si>
  <si>
    <t>ObjectId(66af31e2ee95d500a8e0e4e5)</t>
  </si>
  <si>
    <t>2024-08-04T07:46:42.129Z</t>
  </si>
  <si>
    <t>ObjectId(66af31e2ee95d500a8e0e4f1)</t>
  </si>
  <si>
    <t>2024-08-04T07:46:42.970Z</t>
  </si>
  <si>
    <t>ObjectId(66af31e5ee95d500a8e0e500)</t>
  </si>
  <si>
    <t>It sounds like you’re carrying a heavy burden of responsibility, believing that your happiness and performance in school could somehow fix your parents' issues. That’s a lot to put on yourself, and it’s understandable that it would lead to feelings of guilt and sadness.
Recognizing these thoughts is an important step. It might be helpful to challenge the belief that you need to fix everything or that your worth is tied to your performance. 
Would you like to continue discussing these thoughts, or is there something else you want to explore?</t>
  </si>
  <si>
    <t>2024-08-04T07:46:45.147Z</t>
  </si>
  <si>
    <t>ObjectId(66af31e6ee95d500a8e0e514)</t>
  </si>
  <si>
    <t>I think I want to keep talking about these thoughts. They feel really stuck in my head, and it’s hard to shake them off. I just want to understand why I feel like I need to be the one to fix everything.</t>
  </si>
  <si>
    <t>2024-08-04T07:46:46.526Z</t>
  </si>
  <si>
    <t>ObjectId(66af31e6ee95d500a8e0e51f)</t>
  </si>
  <si>
    <t>2024-08-04T07:46:46.529Z</t>
  </si>
  <si>
    <t>ObjectId(66af31e7ee95d500a8e0e52b)</t>
  </si>
  <si>
    <t>2024-08-04T07:46:47.346Z</t>
  </si>
  <si>
    <t>ObjectId(66af31e9ee95d500a8e0e53a)</t>
  </si>
  <si>
    <t>It’s completely understandable to want to understand why you feel this way. Often, the desire to fix things for others can stem from a deep sense of care and love, but it can also be tied to feelings of responsibility or a need for control in uncertain situations.
Sometimes, when we see loved ones struggling, we might feel helpless and think that if we can just do something—anything—it will alleviate our own discomfort and theirs. 
Can you think of any past experiences or messages you received that might have contributed to this belief that you need to be the one to fix everything?</t>
  </si>
  <si>
    <t>2024-08-04T07:46:49.701Z</t>
  </si>
  <si>
    <t>ObjectId(66af31ebee95d500a8e0e54e)</t>
  </si>
  <si>
    <t xml:space="preserve">I’m not sure. I guess I’ve seen my parents go through tough times, especially when I was younger, and I felt like I had to be strong for them. They would sometimes confide in me, and I wanted to help them feel better. I think I picked up on the idea that if I didn’t help, it would be my fault if things got worse. So maybe that’s why I feel this way now. It feels like a lot of pressure. </t>
  </si>
  <si>
    <t>2024-08-04T07:46:51.330Z</t>
  </si>
  <si>
    <t>ObjectId(66af31ebee95d500a8e0e559)</t>
  </si>
  <si>
    <t>2024-08-04T07:46:51.334Z</t>
  </si>
  <si>
    <t>ObjectId(66af31ecee95d500a8e0e565)</t>
  </si>
  <si>
    <t>2024-08-04T07:46:52.133Z</t>
  </si>
  <si>
    <t>ObjectId(66af31efee95d500a8e0e574)</t>
  </si>
  <si>
    <t>It sounds like you took on a lot of responsibility at a young age, wanting to be strong for your parents during tough times. That’s a heavy burden to carry, especially for someone so young. It’s understandable that this sense of responsibility has carried over into your current feelings.
Recognizing where these beliefs come from is an important step in understanding and eventually challenging them. It’s okay to want to help, but it’s also important to remember that you are not solely responsible for your parents' happiness or well-being.
Would you like to continue exploring this, or is there something else you want to discuss?</t>
  </si>
  <si>
    <t>2024-08-04T07:46:55.338Z</t>
  </si>
  <si>
    <t>ObjectId(66af31f0ee95d500a8e0e588)</t>
  </si>
  <si>
    <t xml:space="preserve">I think I want to keep exploring this. It feels like there’s so much to unpack, and I want to understand it better so I can find a way to feel less burdened. </t>
  </si>
  <si>
    <t>2024-08-04T07:46:56.365Z</t>
  </si>
  <si>
    <t>ObjectId(66af31f0ee95d500a8e0e593)</t>
  </si>
  <si>
    <t>2024-08-04T07:46:56.372Z</t>
  </si>
  <si>
    <t>ObjectId(66af31f1ee95d500a8e0e59f)</t>
  </si>
  <si>
    <t>2024-08-04T07:46:57.177Z</t>
  </si>
  <si>
    <t>ObjectId(66af31f3ee95d500a8e0e5ae)</t>
  </si>
  <si>
    <t>I appreciate your willingness to explore this further, Marta. It’s a significant step toward understanding and alleviating the burden you feel. 
As you reflect on your past experiences, can you identify any specific moments or conversations that stand out to you? Perhaps times when you felt particularly pressured to be strong or to help your parents? Understanding these moments can help clarify how they shaped your current beliefs and feelings.</t>
  </si>
  <si>
    <t>2024-08-04T07:46:59.843Z</t>
  </si>
  <si>
    <t>ObjectId(66af31f6ee95d500a8e0e5c2)</t>
  </si>
  <si>
    <t xml:space="preserve">There was a time when I was in middle school, and my mom had a really rough patch with her depression. I remember feeling like I needed to be the one to cheer her up or help her out because I could see how much she was struggling. I would try to make her laugh or help around the house more, thinking that if I could just make her happy, everything would be okay.
I think that’s when I first felt like I had to take on that role. It’s like I took it upon myself to be the strong one, and that when my parents would argue or have hard times, I felt even more pressure to support them. It feels like I had to be the adult, even when I was just a kid. </t>
  </si>
  <si>
    <t>2024-08-04T07:47:02.509Z</t>
  </si>
  <si>
    <t>ObjectId(66af31f6ee95d500a8e0e5cd)</t>
  </si>
  <si>
    <t>2024-08-04T07:47:02.512Z</t>
  </si>
  <si>
    <t>ObjectId(66af31f7ee95d500a8e0e5d9)</t>
  </si>
  <si>
    <t>2024-08-04T07:47:03.224Z</t>
  </si>
  <si>
    <t>ObjectId(66af31f9ee95d500a8e0e5e8)</t>
  </si>
  <si>
    <t>It sounds like that experience had a profound impact on you, and it’s understandable that you felt the need to step into a supportive role during such a challenging time for your mom. Taking on the responsibility of being the "strong one" at a young age can create a lasting belief that you need to fix things for others, even when it’s not your responsibility.
Recognizing this pattern is an important step in understanding how it affects you now. It’s okay to want to help, but it’s also crucial to acknowledge that you deserve support and care for yourself too.
As you reflect on this, what do you think would help you start to shift this belief that you need to be the one to fix everything?</t>
  </si>
  <si>
    <t>2024-08-04T07:47:05.776Z</t>
  </si>
  <si>
    <t>ObjectId(66af31fbee95d500a8e0e5fc)</t>
  </si>
  <si>
    <t xml:space="preserve">I think it would help to remind myself that it’s not my job to fix everything, and that it’s okay to just be a kid and feel my own feelings. Maybe talking with someone who understands what I'm going through could also help me see that I’m not alone in this. I guess I need to focus more on taking care of myself instead of trying to take care of everyone else. </t>
  </si>
  <si>
    <t>2024-08-04T07:47:07.115Z</t>
  </si>
  <si>
    <t>ObjectId(66af31fbee95d500a8e0e607)</t>
  </si>
  <si>
    <t>2024-08-04T07:47:07.119Z</t>
  </si>
  <si>
    <t>ObjectId(66af31fbee95d500a8e0e613)</t>
  </si>
  <si>
    <t>2024-08-04T07:47:07.933Z</t>
  </si>
  <si>
    <t>ObjectId(66af31feee95d500a8e0e622)</t>
  </si>
  <si>
    <t>Those are really insightful thoughts, Marta. Reminding yourself that it’s okay to prioritize your own feelings and well-being is a crucial step toward finding balance. Seeking support from someone who understands can also provide you with the reassurance that you’re not alone in this.
As you work on shifting this belief, would you like to explore some strategies or exercises that could help reinforce these ideas? Or would you prefer to continue discussing your feelings?</t>
  </si>
  <si>
    <t>2024-08-04T07:47:10.188Z</t>
  </si>
  <si>
    <t>ObjectId(66af31ffee95d500a8e0e636)</t>
  </si>
  <si>
    <t xml:space="preserve">I think I’d rather just keep talking for now. It feels good to get it all out, and I’m not quite ready for exercises yet. </t>
  </si>
  <si>
    <t>2024-08-04T07:47:11.213Z</t>
  </si>
  <si>
    <t>ObjectId(66af31ffee95d500a8e0e641)</t>
  </si>
  <si>
    <t>2024-08-04T07:47:11.216Z</t>
  </si>
  <si>
    <t>ObjectId(66af31ffee95d500a8e0e64d)</t>
  </si>
  <si>
    <t>2024-08-04T07:47:11.856Z</t>
  </si>
  <si>
    <t>ObjectId(66af3201ee95d500a8e0e65c)</t>
  </si>
  <si>
    <t>That’s completely fine, Marta. It’s important to go at your own pace, and I’m here to support you in whatever way feels best for you. 
As we continue to talk, are there any other feelings or experiences related to your parents or school that you’d like to explore? Or perhaps there are other aspects of your life that you feel are contributing to how you’re feeling?</t>
  </si>
  <si>
    <t>2024-08-04T07:47:13.898Z</t>
  </si>
  <si>
    <t>ObjectId(66af3203ee95d500a8e0e670)</t>
  </si>
  <si>
    <t>I think I’d like to talk about school a bit more. It’s really stressing me out, especially because I’m failing some classes. I feel embarrassed and anxious about it, and it adds to my sadness. I don’t understand some of the material, and I feel like no one really knows how hard it is for me. It makes me want to just shut down and not even try anymore.</t>
  </si>
  <si>
    <t>2024-08-04T07:47:15.513Z</t>
  </si>
  <si>
    <t>ObjectId(66af3203ee95d500a8e0e67b)</t>
  </si>
  <si>
    <t>2024-08-04T07:47:15.517Z</t>
  </si>
  <si>
    <t>ObjectId(66af3204ee95d500a8e0e687)</t>
  </si>
  <si>
    <t>2024-08-04T07:47:16.333Z</t>
  </si>
  <si>
    <t>ObjectId(66af3207ee95d500a8e0e696)</t>
  </si>
  <si>
    <t>It sounds like school is a significant source of stress for you right now, and I can understand why you would feel embarrassed and anxious about your grades. It’s tough when you’re struggling with material and feel like no one understands how hard it is for you. 
Feeling overwhelmed can lead to wanting to shut down, which is a natural response when things feel too heavy. Can you share more about what specific subjects or areas you find most challenging? And have you had any support from teachers or classmates that might help you with the material?</t>
  </si>
  <si>
    <t>2024-08-04T07:47:19.065Z</t>
  </si>
  <si>
    <t>ObjectId(66af3208ee95d500a8e0e6aa)</t>
  </si>
  <si>
    <t>I think math and science are the hardest for me. I just can't seem to keep up with the pace of the lessons, and when I don’t understand something, I feel too embarrassed to ask for help. I’ve been reluctant to approach my teachers, and even with classmates, I feel like I don’t want to bother them. I guess I just end up feeling even more isolated and stuck.</t>
  </si>
  <si>
    <t>2024-08-04T07:47:20.393Z</t>
  </si>
  <si>
    <t>ObjectId(66af3208ee95d500a8e0e6b5)</t>
  </si>
  <si>
    <t>2024-08-04T07:47:20.395Z</t>
  </si>
  <si>
    <t>ObjectId(66af3209ee95d500a8e0e6c1)</t>
  </si>
  <si>
    <t>2024-08-04T07:47:21.055Z</t>
  </si>
  <si>
    <t>ObjectId(66af320eee95d500a8e0e6d0)</t>
  </si>
  <si>
    <t>It’s understandable to feel embarrassed about asking for help, especially in subjects that are challenging for you. Many students experience similar feelings, but it’s important to remember that asking for help is a sign of strength, not weakness. 
Feeling isolated can make it even harder to reach out, but there are people who want to support you, whether it’s teachers or classmates. Have you considered any small steps you might take to reach out for help, even if it feels uncomfortable?</t>
  </si>
  <si>
    <t>2024-08-04T07:47:26.787Z</t>
  </si>
  <si>
    <t>ObjectId(66af3210ee95d500a8e0e6e4)</t>
  </si>
  <si>
    <t>I haven’t really thought much about reaching out. It feels really overwhelming to even consider it. I guess maybe I could try to ask a classmate for help with one small thing if I felt brave enough. But I just get so anxious about it and worry they’ll think I’m dumb for not understanding.</t>
  </si>
  <si>
    <t>2024-08-04T07:47:28.216Z</t>
  </si>
  <si>
    <t>ObjectId(66af3210ee95d500a8e0e6ef)</t>
  </si>
  <si>
    <t>2024-08-04T07:47:28.223Z</t>
  </si>
  <si>
    <t>ObjectId(66af3211ee95d500a8e0e6fb)</t>
  </si>
  <si>
    <t>2024-08-04T07:47:29.138Z</t>
  </si>
  <si>
    <t>ObjectId(66af3213ee95d500a8e0e70a)</t>
  </si>
  <si>
    <t>It’s completely normal to feel anxious about reaching out for help, especially when you worry about how others might perceive you. However, most people are more understanding than we often give them credit for, and many have been in similar situations themselves.
Starting with a small step, like asking a classmate for help with just one thing, could be a great way to ease into it. You might be surprised at how willing they are to help. 
As you think about this, what do you think might help you feel a bit more comfortable or brave in taking that step?</t>
  </si>
  <si>
    <t>2024-08-04T07:47:31.390Z</t>
  </si>
  <si>
    <t>ObjectId(66af3214ee95d500a8e0e71e)</t>
  </si>
  <si>
    <t>Maybe if I remind myself that everyone struggles with something and it's okay to ask for help. I could also promise myself that it's just one small question, and if it doesn’t go well, I can try again later. Also, it might help to have a friend with me so I don’t feel so alone. Just thinking about it makes me a bit less anxious, but it’s still a little scary!</t>
  </si>
  <si>
    <t>2024-08-04T07:47:32.681Z</t>
  </si>
  <si>
    <t>ObjectId(66af3214ee95d500a8e0e729)</t>
  </si>
  <si>
    <t>2024-08-04T07:47:32.684Z</t>
  </si>
  <si>
    <t>ObjectId(66af3215ee95d500a8e0e735)</t>
  </si>
  <si>
    <t>2024-08-04T07:47:33.487Z</t>
  </si>
  <si>
    <t>ObjectId(66af3219ee95d500a8e0e744)</t>
  </si>
  <si>
    <t>Those are excellent strategies, Marta! Reminding yourself that everyone struggles and that it’s okay to ask for help can really shift your perspective. Having a friend with you for support is also a great idea, as it can make the experience feel less daunting.
It’s completely normal to feel a bit scared, but taking small steps can help build your confidence over time. 
As you think about these strategies, is there anything else you’d like to discuss regarding school, your feelings, or any other topic?</t>
  </si>
  <si>
    <t>2024-08-04T07:47:37.332Z</t>
  </si>
  <si>
    <t>ObjectId(66af321aee95d500a8e0e758)</t>
  </si>
  <si>
    <t>I think I’ve shared a lot about how I’m feeling, but I still feel like there’s so much to sort through in my mind. Sometimes I wonder if I’ll ever be able to feel okay again, or if this heaviness will always be there. It just feels really hard to see a way out right now.</t>
  </si>
  <si>
    <t>2024-08-04T07:47:38.755Z</t>
  </si>
  <si>
    <t>ObjectId(66af321aee95d500a8e0e763)</t>
  </si>
  <si>
    <t>2024-08-04T07:47:38.762Z</t>
  </si>
  <si>
    <t>ObjectId(66af321bee95d500a8e0e76f)</t>
  </si>
  <si>
    <t>2024-08-04T07:47:39.580Z</t>
  </si>
  <si>
    <t>ObjectId(66af321eee95d500a8e0e77e)</t>
  </si>
  <si>
    <t>It’s completely understandable to feel that way, especially when you’re carrying so much emotional weight. It can be hard to see a way out when you’re in the midst of it all. 
While it may feel overwhelming right now, it’s important to remember that feelings can change over time. Taking small steps, like the ones we discussed, can help you gradually find relief and clarity. 
You’re not alone in this, and there are ways to work through these feelings. Would you like to continue discussing your thoughts, or is there something specific you’d like to focus on next?</t>
  </si>
  <si>
    <t>2024-08-04T07:47:42.139Z</t>
  </si>
  <si>
    <t>ObjectId(66af321fee95d500a8e0e792)</t>
  </si>
  <si>
    <t xml:space="preserve">I think I’d like to focus on what I can do moving forward. I want to feel better, but it feels a bit daunting to figure out where to start. </t>
  </si>
  <si>
    <t>2024-08-04T07:47:43.470Z</t>
  </si>
  <si>
    <t>ObjectId(66af321fee95d500a8e0e79d)</t>
  </si>
  <si>
    <t>2024-08-04T07:47:43.472Z</t>
  </si>
  <si>
    <t>ObjectId(66af3220ee95d500a8e0e7a9)</t>
  </si>
  <si>
    <t>2024-08-04T07:47:44.416Z</t>
  </si>
  <si>
    <t>ObjectId(66af3225ee95d500a8e0e7b8)</t>
  </si>
  <si>
    <t>It's great to hear that you want to focus on moving forward, Marta. Taking that first step can feel daunting, but breaking it down into smaller, manageable actions can make it easier.
Here are a few suggestions to consider as you think about what you can do moving forward:
1. **Set Small Goals**: Start with one small goal, like asking a classmate for help with a specific question. Celebrate that achievement, no matter how small.
2. **Practice Self-Compassion**: Remind yourself that it’s okay to feel how you’re feeling. Be gentle with yourself and recognize that it’s a process.
3. **Reach Out for Support**: Consider talking to a trusted friend, family member, or teacher about how you’re feeling. You don’t have to go through this alone.
4. **Explore Coping Strategies**: Think about activities that help you relax or bring you joy, whether it’s listening to music, drawing, or spending time in nature.
5. **Consider Professional Support**: If you feel comfortable, talking to a counselor or therapist can provide you with additional tools and support.
Which of these suggestions resonates with you, or is there something else you’d like to explore?</t>
  </si>
  <si>
    <t>2024-08-04T07:47:49.155Z</t>
  </si>
  <si>
    <t>ObjectId(66af3226ee95d500a8e0e7cc)</t>
  </si>
  <si>
    <t xml:space="preserve">I think setting small goals and reaching out for support resonate with me the most. It feels a bit more manageable to think about tackling one thing at a time, and I do want to connect with someone about how I’m feeling. It makes me feel less isolated to think about taking those steps. </t>
  </si>
  <si>
    <t>2024-08-04T07:47:50.746Z</t>
  </si>
  <si>
    <t>ObjectId(66af3226ee95d500a8e0e7d7)</t>
  </si>
  <si>
    <t>2024-08-04T07:47:50.750Z</t>
  </si>
  <si>
    <t>ObjectId(66af3227ee95d500a8e0e7e3)</t>
  </si>
  <si>
    <t>2024-08-04T07:47:51.766Z</t>
  </si>
  <si>
    <t>ObjectId(66af322aee95d500a8e0e7f2)</t>
  </si>
  <si>
    <t>I'm really glad to hear that setting small goals and reaching out for support feels manageable for you. Taking one step at a time can make a big difference, and connecting with someone can help alleviate that sense of isolation.
As you think about your first small goal, do you have a specific action in mind that you’d like to take? It could be something like reaching out to a classmate, talking to a teacher, or even just sharing your feelings with a friend.</t>
  </si>
  <si>
    <t>2024-08-04T07:47:54.328Z</t>
  </si>
  <si>
    <t>ObjectId(66af322bee95d500a8e0e806)</t>
  </si>
  <si>
    <t xml:space="preserve">I think I’d like to start by reaching out to a classmate for help with math, since that’s the subject I’m really struggling with. I can start with just one small question, and if it goes okay, maybe I’ll feel a bit more confident to try asking for more help later on. </t>
  </si>
  <si>
    <t>2024-08-04T07:47:55.671Z</t>
  </si>
  <si>
    <t>ObjectId(66af322bee95d500a8e0e811)</t>
  </si>
  <si>
    <t>2024-08-04T07:47:55.679Z</t>
  </si>
  <si>
    <t>ObjectId(66af322cee95d500a8e0e81d)</t>
  </si>
  <si>
    <t>2024-08-04T07:47:56.795Z</t>
  </si>
  <si>
    <t>ObjectId(66af322cee95d500a8e0e82d)</t>
  </si>
  <si>
    <t>2024-08-04T07:47:56.804Z</t>
  </si>
  <si>
    <t>ObjectId(66af322fee95d500a8e0e83b)</t>
  </si>
  <si>
    <t>2024-08-04T07:47:59.547Z</t>
  </si>
  <si>
    <t>ObjectId(66af322fee95d500a8e0e849)</t>
  </si>
  <si>
    <t>2024-08-04T07:47:59.551Z</t>
  </si>
  <si>
    <t>ObjectId(66af3232ee95d500a8e0e850)</t>
  </si>
  <si>
    <t>It sounds like a great plan to start by reaching out to a classmate for help with math! Taking that small step can really help build your confidence and make you feel more connected. 
As we wrap up our session today, I want to summarize what we’ve discussed. We talked about the feelings of sadness, anxiety, and guilt you’ve been experiencing, particularly in relation to your parents and school. We explored the pressure you feel to be the "strong one" and how that impacts your well-being. You’ve identified some small goals to help you move forward, including reaching out to a classmate for help with math.
Do you have any more questions or is there anything else you would like to discuss before we finish?</t>
  </si>
  <si>
    <t>2024-08-04T07:48:02.317Z</t>
  </si>
  <si>
    <t>ObjectId(66af3233ee95d500a8e0e866)</t>
  </si>
  <si>
    <t>Instructions completed: no
The therapist did not suggest a CBT exercise to the patient as instructed in Task 4a. Instead, they continued discussing the patient's feelings.
Last message coherent: yes</t>
  </si>
  <si>
    <t>2024-08-04T07:48:03.338Z</t>
  </si>
  <si>
    <t>ObjectId(66af3235ee95d500a8e0e873)</t>
  </si>
  <si>
    <t>I think that covers everything for now. I just really appreciate having the space to talk about my feelings and figure things out. It feels a bit lighter to think about taking small steps. Thank you for listening, Dr. Smith.</t>
  </si>
  <si>
    <t>2024-08-04T07:48:05.293Z</t>
  </si>
  <si>
    <t>ObjectId(66af3235ee95d500a8e0e87e)</t>
  </si>
  <si>
    <t>2024-08-04T07:48:05.301Z</t>
  </si>
  <si>
    <t>ObjectId(66af3236ee95d500a8e0e88a)</t>
  </si>
  <si>
    <t>2024-08-04T07:48:06.228Z</t>
  </si>
  <si>
    <t>ObjectId(66af3238ee95d500a8e0e899)</t>
  </si>
  <si>
    <t>I'm really glad to hear that you found our conversation helpful, and it's great that you're feeling a bit lighter about taking those small steps. Remember, it's okay to take your time as you work through your feelings and challenges.
If you ever need to talk again or have more questions in the future, I'm here to support you. I wish you all the best as you take those steps forward. 
Take care, and goodbye for now!</t>
  </si>
  <si>
    <t>2024-08-04T07:48:08.671Z</t>
  </si>
  <si>
    <t>ObjectId(66af3239ee95d500a8e0e8ad)</t>
  </si>
  <si>
    <t>Thank you, Dr. Smith. I appreciate your support. I'll take care and try to keep moving forward. Goodbye for now!</t>
  </si>
  <si>
    <t>2024-08-04T07:48:09.681Z</t>
  </si>
  <si>
    <t>ObjectId(66af3239ee95d500a8e0e8b8)</t>
  </si>
  <si>
    <t>2024-08-04T07:48:09.684Z</t>
  </si>
  <si>
    <t>ObjectId(66af323aee95d500a8e0e8c4)</t>
  </si>
  <si>
    <t>2024-08-04T07:48:10.440Z</t>
  </si>
  <si>
    <t>ObjectId(66af323aee95d500a8e0e8d4)</t>
  </si>
  <si>
    <t>2024-08-04T07:48:10.452Z</t>
  </si>
  <si>
    <t>ObjectId(66af323cee95d500a8e0e8dc)</t>
  </si>
  <si>
    <t>Thank you, Marta. I'm glad I could support you today. Remember, I'm here whenever you need to talk. Take care, and I look forward to hearing from you again. Goodbye for now!</t>
  </si>
  <si>
    <t>2024-08-04T07:48:12.554Z</t>
  </si>
  <si>
    <t>ObjectId(66af323dee95d500a8e0e8f2)</t>
  </si>
  <si>
    <t>2024-08-04T07:48:13.272Z</t>
  </si>
  <si>
    <t>feed_step_id</t>
  </si>
  <si>
    <t>participating_agent</t>
  </si>
  <si>
    <t>ObjectId(66ae920072311c007ef6f543)</t>
  </si>
  <si>
    <t>user</t>
  </si>
  <si>
    <t>(SYSTEM MESSAGE: Your current section's instructions:
        Section 1: {
        "Task 1a": "Welcome the patient warmly and introduce yourself. Let them know your name, and that you are an AI Therapist here to support them.",
        "Task 1b": "Ask the patient what name they prefer to be called by and wait for their response.",
        "Task 1c": "Ask the patient if they have any questions about the service or about you, and answer any questions they might have. Only proceed if they don't have any more questions."
      }
      Please act according to "### WHAT TO DO ON EACH TURN ###".)</t>
  </si>
  <si>
    <t>2024-08-03T20:24:32.902Z</t>
  </si>
  <si>
    <t>ObjectId(66ae920272311c007ef6f54b)</t>
  </si>
  <si>
    <t>Hello! I'm Dr. Smith, your AI Therapist. I'm here to support you in any way I can. How are you doing today?</t>
  </si>
  <si>
    <t>2024-08-03T20:24:34.694Z</t>
  </si>
  <si>
    <t>ObjectId(66ae920272311c007ef6f54c)</t>
  </si>
  <si>
    <t>ObjectId(66ae920372311c007ef6f55f)</t>
  </si>
  <si>
    <t>2024-08-03T20:24:35.638Z</t>
  </si>
  <si>
    <t>ObjectId(66ae920372311c007ef6f560)</t>
  </si>
  <si>
    <t>ObjectId(66ae920372311c007ef6f56a)</t>
  </si>
  <si>
    <t>2024-08-03T20:24:35.647Z</t>
  </si>
  <si>
    <t>ObjectId(66ae920572311c007ef6f572)</t>
  </si>
  <si>
    <t>Thank you for sharing that with me. It sounds like you're going through a tough time. Before we dive deeper, may I ask what name you prefer to be called by?</t>
  </si>
  <si>
    <t>2024-08-03T20:24:37.256Z</t>
  </si>
  <si>
    <t>ObjectId(66ae920572311c007ef6f573)</t>
  </si>
  <si>
    <t>ObjectId(66ae920572311c007ef6f586)</t>
  </si>
  <si>
    <t>2024-08-03T20:24:37.965Z</t>
  </si>
  <si>
    <t>ObjectId(66ae920572311c007ef6f587)</t>
  </si>
  <si>
    <t>ObjectId(66ae920572311c007ef6f591)</t>
  </si>
  <si>
    <t>2024-08-03T20:24:37.972Z</t>
  </si>
  <si>
    <t>ObjectId(66ae920772311c007ef6f599)</t>
  </si>
  <si>
    <t>2024-08-03T20:24:39.006Z</t>
  </si>
  <si>
    <t>ObjectId(66ae920772311c007ef6f59a)</t>
  </si>
  <si>
    <t>ObjectId(66ae920872311c007ef6f5ad)</t>
  </si>
  <si>
    <t>2024-08-03T20:24:40.305Z</t>
  </si>
  <si>
    <t>ObjectId(66ae920872311c007ef6f5ae)</t>
  </si>
  <si>
    <t>ObjectId(66ae920872311c007ef6f5b8)</t>
  </si>
  <si>
    <t>2024-08-03T20:24:40.310Z</t>
  </si>
  <si>
    <t>ObjectId(66ae920e72311c007ef6f5c0)</t>
  </si>
  <si>
    <t>It's great to hear that you're open to finding ways to feel better. Let's take a moment to explore how you're doing today. Can you share a bit more about what you're feeling right now?</t>
  </si>
  <si>
    <t>2024-08-03T20:24:46.139Z</t>
  </si>
  <si>
    <t>ObjectId(66ae920e72311c007ef6f5c1)</t>
  </si>
  <si>
    <t>ObjectId(66ae921072311c007ef6f5f2)</t>
  </si>
  <si>
    <t>2024-08-03T20:24:48.078Z</t>
  </si>
  <si>
    <t>ObjectId(66ae921072311c007ef6f5f3)</t>
  </si>
  <si>
    <t>ObjectId(66ae921072311c007ef6f5fd)</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</si>
  <si>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</si>
  <si>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2024-08-03T20:24:48.087Z</t>
  </si>
  <si>
    <t>ObjectId(66ae921172311c007ef6f605)</t>
  </si>
  <si>
    <t>I'm really sorry to hear that you're feeling this way, Mark. It must be incredibly tough to feel sadness and fatigue, especially when it affects your time with your daughters. It's understandable to feel frustrated in such a situation. Can you tell me more about what you think might be contributing to these feelings?</t>
  </si>
  <si>
    <t>2024-08-03T20:24:49.859Z</t>
  </si>
  <si>
    <t>ObjectId(66ae921172311c007ef6f606)</t>
  </si>
  <si>
    <t>ObjectId(66ae921372311c007ef6f619)</t>
  </si>
  <si>
    <t>2024-08-03T20:24:51.376Z</t>
  </si>
  <si>
    <t>ObjectId(66ae921372311c007ef6f61a)</t>
  </si>
  <si>
    <t>ObjectId(66ae921372311c007ef6f624)</t>
  </si>
  <si>
    <t>2024-08-03T20:24:51.386Z</t>
  </si>
  <si>
    <t>ObjectId(66ae921472311c007ef6f62c)</t>
  </si>
  <si>
    <t>It sounds like you're dealing with a lot right now, Mark. The impact of a divorce can be profound, and it's completely normal to feel lonely and guilty during such a significant life change. It's understandable that these feelings are intertwined and difficult to separate. 
Given everything you've shared, would you like to first further explore your problem, or would you prefer to learn a CBT exercise right away?</t>
  </si>
  <si>
    <t>2024-08-03T20:24:52.793Z</t>
  </si>
  <si>
    <t>ObjectId(66ae921472311c007ef6f62d)</t>
  </si>
  <si>
    <t>ObjectId(66ae921572311c007ef6f640)</t>
  </si>
  <si>
    <t>2024-08-03T20:24:53.621Z</t>
  </si>
  <si>
    <t>ObjectId(66ae921572311c007ef6f641)</t>
  </si>
  <si>
    <t>ObjectId(66ae921572311c007ef6f64b)</t>
  </si>
  <si>
    <t>2024-08-03T20:24:53.624Z</t>
  </si>
  <si>
    <t>ObjectId(66ae921972311c007ef6f653)</t>
  </si>
  <si>
    <t>Cognitive Behavioral Therapy (CBT) is a type of therapy that focuses on the relationship between our thoughts, feelings, and behaviors. It helps individuals identify and challenge negative thought patterns and beliefs, which can lead to changes in emotions and behaviors. 
There are several exercises within CBT that can be helpful. For example, we can work on identifying distressing thoughts, scheduling enjoyable activities, or practicing relaxation techniques. Each of these exercises aims to help you manage your feelings and improve your overall well-being.
Now that you have a better understanding of CBT, would you like to choose one of the exercises to try? Here are the options: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t>
  </si>
  <si>
    <t>2024-08-03T20:24:57.972Z</t>
  </si>
  <si>
    <t>ObjectId(66ae921972311c007ef6f654)</t>
  </si>
  <si>
    <t>ObjectId(66ae921c72311c007ef6f685)</t>
  </si>
  <si>
    <t>2024-08-03T20:25:00.326Z</t>
  </si>
  <si>
    <t>ObjectId(66ae921c72311c007ef6f686)</t>
  </si>
  <si>
    <t>ObjectId(66ae921c72311c007ef6f690)</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</si>
  <si>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</si>
  <si>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2024-08-03T20:25:00.334Z</t>
  </si>
  <si>
    <t>ObjectId(66ae921e72311c007ef6f698)</t>
  </si>
  <si>
    <t>I completely understand, Mark. It's important to feel comfortable and ready before diving into exercises. Let's take the time to talk about what you're feeling and explore it further. 
You mentioned feeling a mix of sadness and fatigue, and that your recent divorce has contributed to feelings of loneliness and guilt. Can you share more about how these feelings manifest in your daily life? What specific moments or thoughts tend to amplify these emotions for you?</t>
  </si>
  <si>
    <t>2024-08-03T20:25:02.639Z</t>
  </si>
  <si>
    <t>ObjectId(66ae921e72311c007ef6f699)</t>
  </si>
  <si>
    <t>ObjectId(66ae922072311c007ef6f6ac)</t>
  </si>
  <si>
    <t>2024-08-03T20:25:04.603Z</t>
  </si>
  <si>
    <t>ObjectId(66ae922072311c007ef6f6ad)</t>
  </si>
  <si>
    <t>ObjectId(66ae922072311c007ef6f6b7)</t>
  </si>
  <si>
    <t>2024-08-03T20:25:04.609Z</t>
  </si>
  <si>
    <t>ObjectId(66ae922372311c007ef6f6bf)</t>
  </si>
  <si>
    <t>Thank you for sharing that with me, Mark. It sounds incredibly challenging to feel that way, especially when you're dealing with the aftermath of your divorce and the feelings of isolation. It's understandable that being alone at home and reflecting on past mistakes can intensify those feelings of sadness and guilt. 
Avoiding social situations can also create a cycle of loneliness, making it even harder to break out of that pattern. It's important to acknowledge these feelings and understand that they are valid.
Given what you've shared, would you like to explore one of the CBT exercises now?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 or would you prefer to continue discussing your feelings?</t>
  </si>
  <si>
    <t>2024-08-03T20:25:07.376Z</t>
  </si>
  <si>
    <t>ObjectId(66ae922372311c007ef6f6c0)</t>
  </si>
  <si>
    <t>ObjectId(66ae922472311c007ef6f6d3)</t>
  </si>
  <si>
    <t>2024-08-03T20:25:08.781Z</t>
  </si>
  <si>
    <t>ObjectId(66ae922472311c007ef6f6d4)</t>
  </si>
  <si>
    <t>ObjectId(66ae922472311c007ef6f6de)</t>
  </si>
  <si>
    <t>2024-08-03T20:25:08.788Z</t>
  </si>
  <si>
    <t>ObjectId(66ae922872311c007ef6f6e6)</t>
  </si>
  <si>
    <t>Of course, Mark. It's completely fine to take your time to talk about your experiences. Let's continue exploring what you've been feeling. 
Can you further describe the main issue you are experiencing? What do you feel is at the core of your sadness and fatigue?</t>
  </si>
  <si>
    <t>2024-08-03T20:25:12.658Z</t>
  </si>
  <si>
    <t>ObjectId(66ae922872311c007ef6f6e7)</t>
  </si>
  <si>
    <t>ObjectId(66ae922c72311c007ef6f718)</t>
  </si>
  <si>
    <t>2024-08-03T20:25:16.068Z</t>
  </si>
  <si>
    <t>ObjectId(66ae922c72311c007ef6f719)</t>
  </si>
  <si>
    <t>2024-08-03T20:25:16.069Z</t>
  </si>
  <si>
    <t>ObjectId(66ae922c72311c007ef6f723)</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</si>
  <si>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</si>
  <si>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2024-08-03T20:25:16.076Z</t>
  </si>
  <si>
    <t>ObjectId(66ae922d72311c007ef6f72b)</t>
  </si>
  <si>
    <t>Thank you for sharing that, Mark. It sounds like you're grappling with a profound sense of loss and disappointment regarding the life you envisioned. The weight of feeling alone and the struggle with depression can indeed be exhausting, especially when you're trying to be strong for your daughters. 
How does this issue affect your daily life? In what ways do you notice these feelings impacting your routine or interactions with others?</t>
  </si>
  <si>
    <t>2024-08-03T20:25:17.949Z</t>
  </si>
  <si>
    <t>ObjectId(66ae922d72311c007ef6f72c)</t>
  </si>
  <si>
    <t>ObjectId(66ae923072311c007ef6f73f)</t>
  </si>
  <si>
    <t>2024-08-03T20:25:20.579Z</t>
  </si>
  <si>
    <t>ObjectId(66ae923072311c007ef6f740)</t>
  </si>
  <si>
    <t>ObjectId(66ae923072311c007ef6f74a)</t>
  </si>
  <si>
    <t>2024-08-03T20:25:20.587Z</t>
  </si>
  <si>
    <t>ObjectId(66ae923272311c007ef6f752)</t>
  </si>
  <si>
    <t>It sounds like these feelings are deeply affecting your daily life, Mark. The struggle to get out of bed, the difficulty in focusing at work, and the withdrawal from social interactions all paint a picture of how overwhelming this has become for you. It's understandable that you want to be present for your daughters, but it seems like you're carrying a heavy burden that makes that challenging.
Are there any specific triggers that worsen these feelings for you? For example, are there certain situations or thoughts that tend to amplify your sadness or fatigue?</t>
  </si>
  <si>
    <t>2024-08-03T20:25:22.904Z</t>
  </si>
  <si>
    <t>ObjectId(66ae923272311c007ef6f753)</t>
  </si>
  <si>
    <t>ObjectId(66ae923572311c007ef6f766)</t>
  </si>
  <si>
    <t>2024-08-03T20:25:25.220Z</t>
  </si>
  <si>
    <t>ObjectId(66ae923572311c007ef6f767)</t>
  </si>
  <si>
    <t>Yes, there are definitely triggers that make things worse. For instance, certain reminders about my marriage or the way it ended can hit me hard, especially when I see families together or hear people talking about their spouses. Even just seeing photos from happier times can stir up painful emotions.
Also, when I’m with my daughters, there are times I feel overwhelmed by guilt — like I’m not providing them the stability they deserve. This weight can push me into a negative spiral where I start questioning my worth as a father and whether I’m doing enough for them. 
And while I try to focus on writing and things I used to enjoy, if I’m not inspired or able to create, that leads to frustration and makes everything feel worse. It’s like a chain reaction — one small thing can lead to a wave of negative feelings.</t>
  </si>
  <si>
    <t>ObjectId(66ae923572311c007ef6f771)</t>
  </si>
  <si>
    <t>2024-08-03T20:25:25.227Z</t>
  </si>
  <si>
    <t>ObjectId(66ae923772311c007ef6f779)</t>
  </si>
  <si>
    <t>Thank you for sharing that, Mark. It sounds like certain reminders of your past, especially related to your marriage and family, can trigger intense feelings of sadness and guilt. The guilt you feel when you're with your daughters, combined with the frustration of not being able to engage in activities you once enjoyed, creates a challenging cycle of negative emotions.
Now, what have you tried so far to address these feelings? Have there been any strategies or actions that you've found helpful, even if just a little?</t>
  </si>
  <si>
    <t>2024-08-03T20:25:27.417Z</t>
  </si>
  <si>
    <t>ObjectId(66ae923772311c007ef6f77a)</t>
  </si>
  <si>
    <t>ObjectId(66ae923972311c007ef6f78d)</t>
  </si>
  <si>
    <t>2024-08-03T20:25:29.908Z</t>
  </si>
  <si>
    <t>ObjectId(66ae923972311c007ef6f78e)</t>
  </si>
  <si>
    <t>ObjectId(66ae923972311c007ef6f798)</t>
  </si>
  <si>
    <t>2024-08-03T20:25:29.918Z</t>
  </si>
  <si>
    <t>ObjectId(66ae923d72311c007ef6f7a0)</t>
  </si>
  <si>
    <t>It sounds like you've been making efforts to cope with your feelings, Mark. Staying active through walks and exercise, trying to write, and talking to friends are all positive steps. However, I can see how the lack of motivation and joy in those activities can make it feel like you're stuck in a loop. 
Lastly, what emotions do you feel when these issues arise? How do you typically respond to those feelings?</t>
  </si>
  <si>
    <t>2024-08-03T20:25:33.161Z</t>
  </si>
  <si>
    <t>ObjectId(66ae923d72311c007ef6f7a1)</t>
  </si>
  <si>
    <t>ObjectId(66ae923f72311c007ef6f7b4)</t>
  </si>
  <si>
    <t>2024-08-03T20:25:35.299Z</t>
  </si>
  <si>
    <t>ObjectId(66ae923f72311c007ef6f7b5)</t>
  </si>
  <si>
    <t>ObjectId(66ae923f72311c007ef6f7bf)</t>
  </si>
  <si>
    <t>2024-08-03T20:25:35.307Z</t>
  </si>
  <si>
    <t>ObjectId(66ae924572311c007ef6f7c7)</t>
  </si>
  <si>
    <t>Thank you for sharing that, Mark. It sounds like you're experiencing a complex mix of emotions, including deep sadness, frustration, and moments of numbness. The oscillation between wanting to reach out for help and feeling like you should manage on your own is understandably exhausting. It's clear that you're navigating a lot right now, and it's okay to seek support.
To summarize what you've shared:
- At the core of your sadness is a sense of loss related to your marriage and the vision you had for your life.
- This sadness affects your daily life, making it hard to get out of bed, focus at work, and engage socially.
- Specific triggers include reminders of your past, feelings of guilt when with your daughters, and frustration when you can't engage in activities you once enjoyed.
- You've tried staying active, writing, and talking to friends, but often feel stuck in a loop.
- When these issues arise, you feel sadness that can shift to frustration or anger, leading you to retreat and cope alone, even though you know you need support.
Did I capture everything correctly? Is there anything you would like to add or change?</t>
  </si>
  <si>
    <t>2024-08-03T20:25:41.654Z</t>
  </si>
  <si>
    <t>ObjectId(66ae924572311c007ef6f7c8)</t>
  </si>
  <si>
    <t>ObjectId(66ae924772311c007ef6f7db)</t>
  </si>
  <si>
    <t>2024-08-03T20:25:43.346Z</t>
  </si>
  <si>
    <t>ObjectId(66ae924772311c007ef6f7dc)</t>
  </si>
  <si>
    <t>ObjectId(66ae924772311c007ef6f7e6)</t>
  </si>
  <si>
    <t>2024-08-03T20:25:43.354Z</t>
  </si>
  <si>
    <t>ObjectId(66ae924c72311c007ef6f7ee)</t>
  </si>
  <si>
    <t>Thank you for adding that, Mark. It's completely understandable to feel scared about the future, especially with all the changes you're navigating. That fear can certainly add to the weight of everything you're experiencing.
Now that we've explored your feelings and experiences in depth, would you like to consider one of the CBT exercises to help you manage these emotions?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continue discussing your feelings?</t>
  </si>
  <si>
    <t>2024-08-03T20:25:48.044Z</t>
  </si>
  <si>
    <t>ObjectId(66ae924c72311c007ef6f7ef)</t>
  </si>
  <si>
    <t>ObjectId(66ae924f72311c007ef6f820)</t>
  </si>
  <si>
    <t>2024-08-03T20:25:51.878Z</t>
  </si>
  <si>
    <t>ObjectId(66ae924f72311c007ef6f821)</t>
  </si>
  <si>
    <t>ObjectId(66ae924f72311c007ef6f82b)</t>
  </si>
  <si>
    <t>2024-08-03T20:25:51.887Z</t>
  </si>
  <si>
    <t>ObjectId(66ae925172311c007ef6f833)</t>
  </si>
  <si>
    <t>Of course, Mark. It's completely okay to want to focus on your feelings, especially regarding the fear of the future. It's an important aspect to explore, and I'm here to support you in that.
Can you share more about what specifically scares you about the future? Are there particular thoughts or scenarios that come to mind when you think about what lies ahead for you and your daughters?</t>
  </si>
  <si>
    <t>2024-08-03T20:25:53.865Z</t>
  </si>
  <si>
    <t>ObjectId(66ae925172311c007ef6f834)</t>
  </si>
  <si>
    <t>ObjectId(66ae925472311c007ef6f847)</t>
  </si>
  <si>
    <t>2024-08-03T20:25:56.223Z</t>
  </si>
  <si>
    <t>ObjectId(66ae925472311c007ef6f848)</t>
  </si>
  <si>
    <t>What really scares me is uncertainty. I worry about whether I’ll be able to provide a stable and happy environment for my daughters. With everything that's happened, I’m constantly asking myself if I’m enough for them and if I can handle the challenges that come with being a single parent.
I also think about my own future — will I ever feel better? Will I be able to rebuild a fulfilling life? Those thoughts about being alone and possibly not finding happiness again haunt me. It’s like I can see this dark cloud looming over what’s supposed to be a new beginning. 
The fear of repeating past mistakes or not being able to cope with stress also weighs on me. It’s overwhelming to think about all the possibilities of what could go wrong, instead of focusing on what could go right.</t>
  </si>
  <si>
    <t>ObjectId(66ae925472311c007ef6f852)</t>
  </si>
  <si>
    <t>2024-08-03T20:25:56.227Z</t>
  </si>
  <si>
    <t>ObjectId(66ae925672311c007ef6f85a)</t>
  </si>
  <si>
    <t>Thank you for sharing that, Mark. It sounds like the uncertainty about the future is a significant source of fear for you, especially regarding your ability to provide for your daughters and to rebuild your own life. The thoughts about being alone and the possibility of repeating past mistakes can feel incredibly heavy, and it's understandable that they would overshadow the potential for new beginnings.
It's important to acknowledge these fears and how they impact your emotional state. Would you like to continue exploring this topic, or do you feel ready to consider one of the CBT exercises to help manage these feelings?</t>
  </si>
  <si>
    <t>2024-08-03T20:25:58.683Z</t>
  </si>
  <si>
    <t>ObjectId(66ae925672311c007ef6f85b)</t>
  </si>
  <si>
    <t>ObjectId(66ae925872311c007ef6f86e)</t>
  </si>
  <si>
    <t>2024-08-03T20:26:00.383Z</t>
  </si>
  <si>
    <t>ObjectId(66ae925872311c007ef6f86f)</t>
  </si>
  <si>
    <t>ObjectId(66ae925872311c007ef6f879)</t>
  </si>
  <si>
    <t>2024-08-03T20:26:00.388Z</t>
  </si>
  <si>
    <t>ObjectId(66ae925a72311c007ef6f881)</t>
  </si>
  <si>
    <t>Absolutely, Mark. It's important to take the time to unpack how fear influences your daily routine. Fear can indeed be paralyzing, and it can create a cycle that makes it difficult to engage in daily activities or make decisions.
Can you share more about specific ways that fear affects your day-to-day life? For example, are there particular tasks or situations where you feel this paralysis most acutely? How does it impact your interactions with your daughters or your ability to take care of yourself?</t>
  </si>
  <si>
    <t>2024-08-03T20:26:02.850Z</t>
  </si>
  <si>
    <t>ObjectId(66ae925a72311c007ef6f882)</t>
  </si>
  <si>
    <t>ObjectId(66ae925d72311c007ef6f895)</t>
  </si>
  <si>
    <t>2024-08-03T20:26:05.359Z</t>
  </si>
  <si>
    <t>ObjectId(66ae925d72311c007ef6f896)</t>
  </si>
  <si>
    <t>ObjectId(66ae925d72311c007ef6f8a0)</t>
  </si>
  <si>
    <t>2024-08-03T20:26:05.367Z</t>
  </si>
  <si>
    <t>ObjectId(66ae925f72311c007ef6f8a8)</t>
  </si>
  <si>
    <t>Thank you for sharing those insights, Mark. It sounds like fear is significantly impacting your daily life, from the struggle to get out of bed in the morning to the difficulty in making decisions and engaging with your daughters. The guilt you feel for not being able to plan activities or fully engage with them is understandable, and it highlights how fear can create a cycle of inaction and frustration.
It's clear that these feelings are limiting your ability to live fully in the present and enjoy the moments with your daughters. 
Would you like to continue exploring this topic further, or do you feel ready to consider one of the CBT exercises to help manage these feelings?</t>
  </si>
  <si>
    <t>2024-08-03T20:26:07.958Z</t>
  </si>
  <si>
    <t>ObjectId(66ae925f72311c007ef6f8a9)</t>
  </si>
  <si>
    <t>ObjectId(66ae926172311c007ef6f8bc)</t>
  </si>
  <si>
    <t>2024-08-03T20:26:09.210Z</t>
  </si>
  <si>
    <t>ObjectId(66ae926172311c007ef6f8bd)</t>
  </si>
  <si>
    <t>I think I need a little more time to talk. It helps to express these feelings, and I think there’s still more to unpack regarding how fear intertwines with my sadness and guilt. I don’t want to rush into an exercise just yet.</t>
  </si>
  <si>
    <t>ObjectId(66ae926172311c007ef6f8c7)</t>
  </si>
  <si>
    <t>2024-08-03T20:26:09.220Z</t>
  </si>
  <si>
    <t>ObjectId(66ae926372311c007ef6f8cf)</t>
  </si>
  <si>
    <t>That's completely understandable, Mark. It's important to take the time you need to express and unpack these feelings. The intertwining of fear, sadness, and guilt can create a complex emotional landscape, and discussing it can be very beneficial.
Can you elaborate on how fear specifically amplifies your feelings of sadness and guilt? Are there particular thoughts or scenarios that come to mind when you think about how these emotions are connected?</t>
  </si>
  <si>
    <t>2024-08-03T20:26:11.255Z</t>
  </si>
  <si>
    <t>ObjectId(66ae926372311c007ef6f8d0)</t>
  </si>
  <si>
    <t>ObjectId(66ae926772311c007ef6f8e3)</t>
  </si>
  <si>
    <t>2024-08-03T20:26:15.747Z</t>
  </si>
  <si>
    <t>ObjectId(66ae926772311c007ef6f8e4)</t>
  </si>
  <si>
    <t>ObjectId(66ae926772311c007ef6f8ee)</t>
  </si>
  <si>
    <t>2024-08-03T20:26:15.753Z</t>
  </si>
  <si>
    <t>ObjectId(66ae926b72311c007ef6f8f6)</t>
  </si>
  <si>
    <t>Thank you for sharing that, Mark. It’s clear how fear is intricately woven into your feelings of sadness and guilt, creating a cycle that feels overwhelming. The fear of not being able to provide for your daughters and the worry about missing out on opportunities both contribute to a sense of inadequacy, which is understandably exhausting.
This emotional tug-of-war you described is a heavy burden to carry, and it’s important to acknowledge how these feelings impact your daily life and interactions. 
Would you like to continue exploring this further, or do you feel ready to consider one of the CBT exercises to help manage these intertwined feelings?</t>
  </si>
  <si>
    <t>2024-08-03T20:26:19.970Z</t>
  </si>
  <si>
    <t>ObjectId(66ae926b72311c007ef6f8f7)</t>
  </si>
  <si>
    <t>ObjectId(66ae926d72311c007ef6f90a)</t>
  </si>
  <si>
    <t>2024-08-03T20:26:21.281Z</t>
  </si>
  <si>
    <t>ObjectId(66ae926d72311c007ef6f90b)</t>
  </si>
  <si>
    <t>ObjectId(66ae926d72311c007ef6f915)</t>
  </si>
  <si>
    <t>2024-08-03T20:26:21.291Z</t>
  </si>
  <si>
    <t>ObjectId(66ae926f72311c007ef6f91d)</t>
  </si>
  <si>
    <t>That's completely fine, Mark. It's important to take the time you need to explore these feelings and fears. Understanding how they affect you can be a crucial step in finding a way forward.
What else would you like to discuss regarding how these fears and feelings are impacting your life? Are there specific situations or thoughts that you feel are particularly significant to address?</t>
  </si>
  <si>
    <t>2024-08-03T20:26:23.740Z</t>
  </si>
  <si>
    <t>ObjectId(66ae926f72311c007ef6f91e)</t>
  </si>
  <si>
    <t>ObjectId(66ae927272311c007ef6f931)</t>
  </si>
  <si>
    <t>2024-08-03T20:26:26.064Z</t>
  </si>
  <si>
    <t>ObjectId(66ae927272311c007ef6f932)</t>
  </si>
  <si>
    <t>ObjectId(66ae927272311c007ef6f93c)</t>
  </si>
  <si>
    <t>2024-08-03T20:26:26.073Z</t>
  </si>
  <si>
    <t>ObjectId(66ae927672311c007ef6f944)</t>
  </si>
  <si>
    <t>Thank you for sharing that, Mark. It sounds like your aspirations and goals, particularly around your writing, are deeply affected by the fear of failure and self-doubt. The paralysis you feel when trying to pursue your passions is understandable, especially when those feelings are compounded by guilt and sadness.
It's clear that this struggle not only impacts your motivation but also contributes to a sense of being lost. The connection between your goals and the emotions you're experiencing is significant, and exploring this further can be very helpful.
Can you elaborate on how these feelings of fear and self-doubt specifically influence your daily actions or decisions regarding your writing? Are there particular moments when you feel this struggle most acutely?</t>
  </si>
  <si>
    <t>2024-08-03T20:26:30.328Z</t>
  </si>
  <si>
    <t>ObjectId(66ae927672311c007ef6f945)</t>
  </si>
  <si>
    <t>ObjectId(66ae927972311c007ef6f958)</t>
  </si>
  <si>
    <t>2024-08-03T20:26:33.466Z</t>
  </si>
  <si>
    <t>ObjectId(66ae927972311c007ef6f959)</t>
  </si>
  <si>
    <t>2024-08-03T20:26:33.467Z</t>
  </si>
  <si>
    <t>ObjectId(66ae927972311c007ef6f963)</t>
  </si>
  <si>
    <t>2024-08-03T20:26:33.477Z</t>
  </si>
  <si>
    <t>ObjectId(66ae927c72311c007ef6f96b)</t>
  </si>
  <si>
    <t>Thank you for sharing that, Mark. It’s clear how fear and self-doubt have transformed what was once a joyful outlet into a source of stress and frustration. The cycle of avoidance, comparison, and guilt can be incredibly disheartening, especially when writing used to bring you fulfillment.
The loss of your creative identity and the struggle to express yourself can feel like a significant part of who you are is being stifled. It’s understandable that this would contribute to feelings of being stuck and lost.
Would you like to continue exploring this connection between your fears, self-doubt, and your creative aspirations, or do you feel ready to consider one of the CBT exercises to help manage these feelings?</t>
  </si>
  <si>
    <t>2024-08-03T20:26:36.638Z</t>
  </si>
  <si>
    <t>ObjectId(66ae927c72311c007ef6f96c)</t>
  </si>
  <si>
    <t>ObjectId(66ae927e72311c007ef6f97f)</t>
  </si>
  <si>
    <t>2024-08-03T20:26:38.481Z</t>
  </si>
  <si>
    <t>ObjectId(66ae927e72311c007ef6f980)</t>
  </si>
  <si>
    <t>ObjectId(66ae927e72311c007ef6f98a)</t>
  </si>
  <si>
    <t>2024-08-03T20:26:38.487Z</t>
  </si>
  <si>
    <t>ObjectId(66ae928172311c007ef6f992)</t>
  </si>
  <si>
    <t>That's completely understandable, Mark. It's important to take the time you need to unpack these feelings and understand how they are affecting your creative aspirations. 
As we continue this exploration, can you share more about what it would mean for you to reconnect with your writing? What do you envision for yourself if you were able to overcome some of these fears and self-doubts? How would that impact your overall well-being and your relationship with your daughters?</t>
  </si>
  <si>
    <t>2024-08-03T20:26:41.284Z</t>
  </si>
  <si>
    <t>ObjectId(66ae928172311c007ef6f993)</t>
  </si>
  <si>
    <t>ObjectId(66ae928472311c007ef6f9a6)</t>
  </si>
  <si>
    <t>2024-08-03T20:26:44.309Z</t>
  </si>
  <si>
    <t>ObjectId(66ae928472311c007ef6f9a7)</t>
  </si>
  <si>
    <t>Reconnecting with my writing would mean reclaiming a part of myself that I feel has been lost. Writing has always been my way of expressing emotions, telling stories, and finding meaning in experiences. If I could overcome my fears and self-doubt, I imagine that I would feel a sense of accomplishment and regained purpose. 
I envision myself creating stories that not only bring joy to my readers but also allow me to share lessons and experiences with my daughters. Being able to show them that it's okay to pursue passions despite fear or obstacles would be valuable. I’d love to inspire them to be creative and to know it’s okay to take risks in life.
Ultimately, reconnecting with my writing would likely bring a sense of happiness and fulfillment back into my life. It could serve as a positive outlet for my emotions instead of a source of stress. In turn, this could enable me to be more present and engaged with my daughters, fostering a healthier environment for all of us. 
The imagery of writing again and sharing that journey with them feels empowering, and it’s something I truly long for.</t>
  </si>
  <si>
    <t>ObjectId(66ae928472311c007ef6f9b1)</t>
  </si>
  <si>
    <t>2024-08-03T20:26:44.311Z</t>
  </si>
  <si>
    <t>ObjectId(66ae928872311c007ef6f9b9)</t>
  </si>
  <si>
    <t>Thank you for sharing that, Mark. It’s inspiring to hear how reconnecting with your writing could not only bring you personal fulfillment but also serve as a powerful example for your daughters. The idea of using your stories to inspire them and show them the value of pursuing passions despite challenges is truly beautiful.
It sounds like writing is a significant part of your identity, and reclaiming that could have a positive ripple effect on your overall well-being and your relationship with your daughters. 
As we continue to explore this, do you feel ready to consider one of the CBT exercises to help you manage the fears and self-doubt that are currently holding you back?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</si>
  <si>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2024-08-03T20:26:48.313Z</t>
  </si>
  <si>
    <t>ObjectId(66ae928872311c007ef6f9ba)</t>
  </si>
  <si>
    <t>ObjectId(66ae928972311c007ef6f9cd)</t>
  </si>
  <si>
    <t>2024-08-03T20:26:49.915Z</t>
  </si>
  <si>
    <t>ObjectId(66ae928972311c007ef6f9ce)</t>
  </si>
  <si>
    <t>ObjectId(66ae928972311c007ef6f9d8)</t>
  </si>
  <si>
    <t>2024-08-03T20:26:49.922Z</t>
  </si>
  <si>
    <t>ObjectId(66ae928c72311c007ef6f9e0)</t>
  </si>
  <si>
    <t>Absolutely, Mark. It's perfectly fine to take the time you need to process these feelings. Understanding how fear and self-doubt are intertwined with your creative aspirations is an important step in your journey.
What else would you like to discuss regarding these feelings? Are there specific aspects of your fears or self-doubt that you feel are particularly significant to address?</t>
  </si>
  <si>
    <t>2024-08-03T20:26:52.657Z</t>
  </si>
  <si>
    <t>ObjectId(66ae928c72311c007ef6f9e1)</t>
  </si>
  <si>
    <t>ObjectId(66ae928f72311c007ef6f9f4)</t>
  </si>
  <si>
    <t>2024-08-03T20:26:55.479Z</t>
  </si>
  <si>
    <t>ObjectId(66ae928f72311c007ef6f9f5)</t>
  </si>
  <si>
    <t>I think it would help to explore how these fears affect not just my writing but also my overall view of myself. The self-doubt I feel when it comes to my creative work often spills over into other areas of my life. I find myself questioning my decisions as a parent, my competence at work, and even my self-worth. 
I feel like anything I attempt is overshadowed by “what ifs” and fears of failure, so I hesitate to make choices, fearing I’ll screw things up. This hesitance creates a lack of confidence that seeps into how I interact with my daughters and at work. I tend to play things safe, avoiding risks, which holds me back from growth and fulfillment.
I want to understand how these fears and self-doubts impact not just my passion for writing, but my sense of self in all aspects of my life.</t>
  </si>
  <si>
    <t>ObjectId(66ae928f72311c007ef6f9ff)</t>
  </si>
  <si>
    <t>2024-08-03T20:26:55.487Z</t>
  </si>
  <si>
    <t>ObjectId(66ae929372311c007ef6fa07)</t>
  </si>
  <si>
    <t>Thank you for sharing that, Mark. It’s clear that the self-doubt and fears surrounding your writing are having a broader impact on your overall sense of self and confidence in various areas of your life. The way you describe questioning your decisions as a parent and your competence at work highlights how deeply intertwined these feelings are.
The hesitance to take risks and the overshadowing “what ifs” can create a cycle that limits your growth and fulfillment, not just in writing but in your daily interactions and responsibilities. It’s understandable that this would lead to a lack of confidence, affecting how you engage with your daughters and approach challenges at work.
As we continue to explore this, what specific thoughts or beliefs do you find yourself grappling with when it comes to your self-worth and decision-making? How do these thoughts manifest in your daily life?</t>
  </si>
  <si>
    <t>2024-08-03T20:26:59.484Z</t>
  </si>
  <si>
    <t>ObjectId(66ae929372311c007ef6fa08)</t>
  </si>
  <si>
    <t>ObjectId(66ae929672311c007ef6fa1b)</t>
  </si>
  <si>
    <t>2024-08-03T20:27:02.307Z</t>
  </si>
  <si>
    <t>ObjectId(66ae929672311c007ef6fa1c)</t>
  </si>
  <si>
    <t>Some of the specific thoughts I grapple with include feelings of inadequacy and the belief that I'm not enough — as a father, an employee, and a person trying to navigate life. I often tell myself phrases like "I should be better" or "I should be able to handle this." Those self-imposed standards create pressure and make me fearful of falling short.
These thoughts manifest in everyday situations, like when I'm interacting with my daughters. I might hesitate when they ask me to do something fun, thinking I won't be able to make it enjoyable or that I might mess it up. At work, I often second-guess my contributions in meetings, worrying that my ideas aren’t valuable enough. I might hold back from voicing my opinions, fearing criticism or judgment.
This cycle leads to feelings of guilt and sadness. I feel like I’m missing out on being the present, engaged dad I want to be because I’m too wrapped up in my self-doubt. It’s all-consuming at times, and I end up feeling trapped by my own thoughts. I really want to break free from this cycle and find a way to change these narratives in my head.</t>
  </si>
  <si>
    <t>ObjectId(66ae929672311c007ef6fa26)</t>
  </si>
  <si>
    <t>2024-08-03T20:27:02.312Z</t>
  </si>
  <si>
    <t>ObjectId(66ae929a72311c007ef6fa2e)</t>
  </si>
  <si>
    <t>Thank you for sharing those thoughts, Mark. It’s evident how deeply these feelings of inadequacy and self-imposed standards are affecting your daily life and interactions. The pressure to be "better" and the fear of not being able to meet those expectations can create a heavy burden, leading to hesitation in engaging with your daughters and second-guessing your contributions at work.
The cycle of self-doubt, guilt, and sadness is understandably consuming, and it’s commendable that you want to break free from these narratives. Recognizing these patterns is a significant step toward change.
As we continue to explore this, do you feel ready to consider one of the CBT exercises to help you challenge these negative thoughts and begin to reshape your self-narrative?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</si>
  <si>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2024-08-03T20:27:06.944Z</t>
  </si>
  <si>
    <t>ObjectId(66ae929a72311c007ef6fa2f)</t>
  </si>
  <si>
    <t>ObjectId(66ae929c72311c007ef6fa42)</t>
  </si>
  <si>
    <t>2024-08-03T20:27:08.967Z</t>
  </si>
  <si>
    <t>ObjectId(66ae929c72311c007ef6fa43)</t>
  </si>
  <si>
    <t>ObjectId(66ae929c72311c007ef6fa4d)</t>
  </si>
  <si>
    <t>2024-08-03T20:27:08.978Z</t>
  </si>
  <si>
    <t>ObjectId(66ae929f72311c007ef6fa55)</t>
  </si>
  <si>
    <t>Of course, Mark. It's completely fine to take the time you need to discuss your feelings further. Exploring your thoughts around self-worth and how they shape your experiences is crucial for understanding and addressing these challenges.
What specific aspects of your self-worth would you like to delve into more? Are there particular experiences or moments that stand out to you as significant in shaping how you view yourself?</t>
  </si>
  <si>
    <t>2024-08-03T20:27:11.041Z</t>
  </si>
  <si>
    <t>ObjectId(66ae929f72311c007ef6fa56)</t>
  </si>
  <si>
    <t>ObjectId(66ae92a272311c007ef6fa69)</t>
  </si>
  <si>
    <t>2024-08-03T20:27:14.279Z</t>
  </si>
  <si>
    <t>ObjectId(66ae92a272311c007ef6fa6a)</t>
  </si>
  <si>
    <t>ObjectId(66ae92a272311c007ef6fa74)</t>
  </si>
  <si>
    <t>2024-08-03T20:27:14.287Z</t>
  </si>
  <si>
    <t>ObjectId(66ae92a672311c007ef6fa7c)</t>
  </si>
  <si>
    <t>Thank you for sharing those insights, Mark. It’s clear that your early experiences and the emphasis on achievement in your family have significantly shaped your views on self-worth. The connection between your worth and success has created a challenging narrative that continues to influence how you approach challenges and setbacks in adulthood.
Recognizing that these beliefs stem from your past is an important step in understanding how they affect your present. It’s understandable that this cycle of fear and the need to perform at a high level would hinder your creativity and your ability to be present for your daughters.
As we continue to explore this, do you feel ready to consider one of the CBT exercises to help you challenge these long-held beliefs and begin to reshape your 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</si>
  <si>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2024-08-03T20:27:18.715Z</t>
  </si>
  <si>
    <t>ObjectId(66ae92a672311c007ef6fa7d)</t>
  </si>
  <si>
    <t>ObjectId(66ae92a872311c007ef6fa90)</t>
  </si>
  <si>
    <t>2024-08-03T20:27:20.867Z</t>
  </si>
  <si>
    <t>ObjectId(66ae92a872311c007ef6fa91)</t>
  </si>
  <si>
    <t>ObjectId(66ae92a872311c007ef6fa9b)</t>
  </si>
  <si>
    <t>2024-08-03T20:27:20.869Z</t>
  </si>
  <si>
    <t>ObjectId(66ae92ab72311c007ef6faa3)</t>
  </si>
  <si>
    <t>Of course, Mark. It's completely understandable to want to take more time to unpack everything we've discussed. Recognizing how your past experiences have shaped your beliefs about self-worth is a significant realization, and it's important to process it fully.
What specific aspects of this connection between your past and your current beliefs would you like to explore further? Are there particular memories or feelings that stand out to you as especially impactful?</t>
  </si>
  <si>
    <t>2024-08-03T20:27:23.648Z</t>
  </si>
  <si>
    <t>ObjectId(66ae92ab72311c007ef6faa4)</t>
  </si>
  <si>
    <t>ObjectId(66ae92af72311c007ef6fab7)</t>
  </si>
  <si>
    <t>2024-08-03T20:27:27.761Z</t>
  </si>
  <si>
    <t>ObjectId(66ae92af72311c007ef6fab8)</t>
  </si>
  <si>
    <t>ObjectId(66ae92af72311c007ef6fac2)</t>
  </si>
  <si>
    <t>2024-08-03T20:27:27.766Z</t>
  </si>
  <si>
    <t>ObjectId(66ae92b472311c007ef6facb)</t>
  </si>
  <si>
    <t>2024-08-03T20:27:32.743Z</t>
  </si>
  <si>
    <t>ObjectId(66ae92b472311c007ef6faca)</t>
  </si>
  <si>
    <t>Thank you for sharing those specific memories, Mark. It’s clear how those experiences in school and extracurricular activities have profoundly shaped your self-perception and the pressure you feel to achieve. The disappointment you felt from not meeting expectations, and the connection you made between your performance and your worth, is a powerful insight into how these beliefs have persisted into adulthood.
The fear of not being good enough and the tendency to pursue what feels "safe" rather than taking risks can indeed be exhausting. It’s understandable that you would want to find a way to reframe those past experiences and lessen their hold on you.
As we continue to explore this, do you feel ready to consider one of the CBT exercises to help you challenge these beliefs and begin to reshape your narrative?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</si>
  <si>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2024-08-03T20:27:32.742Z</t>
  </si>
  <si>
    <t>ObjectId(66ae92b672311c007ef6fade)</t>
  </si>
  <si>
    <t>2024-08-03T20:27:34.497Z</t>
  </si>
  <si>
    <t>ObjectId(66ae92b672311c007ef6fadf)</t>
  </si>
  <si>
    <t>ObjectId(66ae92b672311c007ef6fae9)</t>
  </si>
  <si>
    <t>2024-08-03T20:27:34.499Z</t>
  </si>
  <si>
    <t>ObjectId(66ae92b972311c007ef6faf1)</t>
  </si>
  <si>
    <t>Absolutely, Mark. It’s completely understandable to want to take more time to process everything we’ve discussed. The pressure around achievement and its impact on your self-worth are significant issues, and it’s important to fully explore them.
What specific thoughts or feelings are coming up for you as you reflect on this pressure and its effects? Are there particular aspects of your experiences that you feel are especially important to address further?</t>
  </si>
  <si>
    <t>2024-08-03T20:27:37.476Z</t>
  </si>
  <si>
    <t>ObjectId(66ae92b972311c007ef6faf2)</t>
  </si>
  <si>
    <t>ObjectId(66ae92bd72311c007ef6fb05)</t>
  </si>
  <si>
    <t>2024-08-03T20:27:41.669Z</t>
  </si>
  <si>
    <t>ObjectId(66ae92bd72311c007ef6fb06)</t>
  </si>
  <si>
    <t>ObjectId(66ae92bd72311c007ef6fb10)</t>
  </si>
  <si>
    <t>2024-08-03T20:27:41.675Z</t>
  </si>
  <si>
    <t>ObjectId(66ae92c172311c007ef6fb18)</t>
  </si>
  <si>
    <t>Thank you for sharing those reflections, Mark. It’s powerful to hear how you’re processing the mix of sadness, frustration, and relief. Recognizing the weight of expectation and inadequacy that you’ve been carrying is a significant step toward understanding how it affects your relationships and enjoyment in life.
Your desire to shift your mindset and be a role model for your daughters is commendable. It’s clear that you want to encourage them to pursue their passions without fear of failure, and that starts with how you view yourself and your own journey.
As you think about what that looks like for you, what specific changes or actions do you envision taking to embody that mindset? How can you begin to model the values you want to instill in your daughters?</t>
  </si>
  <si>
    <t>2024-08-03T20:27:45.953Z</t>
  </si>
  <si>
    <t>ObjectId(66ae92c172311c007ef6fb19)</t>
  </si>
  <si>
    <t>ObjectId(66ae92c672311c007ef6fb2c)</t>
  </si>
  <si>
    <t>2024-08-03T20:27:50.075Z</t>
  </si>
  <si>
    <t>ObjectId(66ae92c672311c007ef6fb2d)</t>
  </si>
  <si>
    <t>I envision a few specific changes I can make to embody that mindset and model those values for my daughters. First, I want to start embracing the idea that it’s okay to fail and that failure is a part of growth. This means being more open about my own struggles and setbacks, whether that’s in my writing or other areas of life. By sharing those experiences with my daughters, I hope to show them that it’s normal to face challenges and that it doesn’t diminish their worth.
Second, I’d like to prioritize engaging in activities simply for the sake of enjoyment, rather than focusing solely on the outcome. This means allowing myself to write for pleasure, without the pressure of judging the final result. I want my daughters to see me experiencing joy in creative processes and exploring without the need for perfection.
Additionally, I want to cultivate a mindset of gratitude and appreciation for small accomplishments, no matter how minor they may seem. Celebrating those moments, both big and small, can help reinforce a sense of self-worth that isn’t solely tied to achievement.
Finally, I think regular family activities that emphasize creativity and collaboration would help reinforce these values. Whether it’s doing art projects, playing games, or just spending time together, I want to foster an environment where we all feel safe to express our thoughts and ideas without fear of judgment.
By making these changes, I hope to create a more positive narrative for myself and, in turn, encourage my daughters to pursue their passions with the same openness and joy.</t>
  </si>
  <si>
    <t>ObjectId(66ae92c672311c007ef6fb37)</t>
  </si>
  <si>
    <t>2024-08-03T20:27:50.079Z</t>
  </si>
  <si>
    <t>ObjectId(66ae92cc72311c007ef6fb3f)</t>
  </si>
  <si>
    <t>Those are wonderful and thoughtful changes, Mark. Embracing failure as a part of growth, prioritizing enjoyment over outcomes, cultivating gratitude, and fostering creativity and collaboration within your family are all powerful steps toward creating a more positive narrative for yourself and your daughters. 
By modeling these values, you not only work on reshaping your own mindset but also provide your daughters with a strong foundation to pursue their passions without fear of judgment or failure. It’s inspiring to see how you’re committed to making these changes.
As you think about implementing these changes, do you feel ready to consider one of the CBT exercises to help you challenge any lingering negative thoughts or beliefs? Here are the options again: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 or would you prefer to keep discussing your feelings?</t>
  </si>
  <si>
    <t>2024-08-03T20:27:56.522Z</t>
  </si>
  <si>
    <t>ObjectId(66ae92cc72311c007ef6fb40)</t>
  </si>
  <si>
    <t>ObjectId(66ae92ce72311c007ef6fb53)</t>
  </si>
  <si>
    <t>2024-08-03T20:27:58.361Z</t>
  </si>
  <si>
    <t>ObjectId(66ae92ce72311c007ef6fb54)</t>
  </si>
  <si>
    <t>ObjectId(66ae92ce72311c007ef6fb5e)</t>
  </si>
  <si>
    <t>2024-08-03T20:27:58.371Z</t>
  </si>
  <si>
    <t>ObjectId(66ae92d172311c007ef6fb66)</t>
  </si>
  <si>
    <t>Of course, Mark. It’s completely fine to take more time to process everything we’ve discussed. The ideas about embracing failure and fostering creativity are significant, and it’s important to feel comfortable with how to implement these changes in your life.
What specific thoughts or questions do you have as you reflect on these ideas? Are there particular aspects of the changes you envision that you’d like to explore further?</t>
  </si>
  <si>
    <t>2024-08-03T20:28:01.545Z</t>
  </si>
  <si>
    <t>ObjectId(66ae92d172311c007ef6fb67)</t>
  </si>
  <si>
    <t>ObjectId(66ae92d572311c007ef6fb7a)</t>
  </si>
  <si>
    <t>2024-08-03T20:28:05.178Z</t>
  </si>
  <si>
    <t>ObjectId(66ae92d572311c007ef6fb7b)</t>
  </si>
  <si>
    <t>ObjectId(66ae92d572311c007ef6fb85)</t>
  </si>
  <si>
    <t>2024-08-03T20:28:05.185Z</t>
  </si>
  <si>
    <t>ObjectId(66ae92dc72311c007ef6fb8d)</t>
  </si>
  <si>
    <t>Those are excellent questions, Mark, and they show a thoughtful approach to implementing these changes in a meaningful way. 
1. **Creating a Safe Environment to Fail and Explore**: One way to foster a safe space for exploration is to openly discuss the concept of failure with your daughters. You might share your own experiences of setbacks and what you learned from them. Encouraging them to express their feelings about challenges can also help normalize the experience. You could establish a family motto or mantra that emphasizes growth through mistakes, such as "Every mistake is a step toward learning."
2. **Celebrating Small Successes**: To celebrate small successes without pressure, consider setting aside time for family reflections. This could be a weekly or monthly tradition where everyone shares something they tried, regardless of the outcome. You can frame it as a time to appreciate effort rather than just results. For example, you might say, "I’m proud of you for trying that, even if it didn’t go as planned."
3. **Incorporating Creativity into Family Time**: To bring more creativity into your family time, you could designate a "Creative Hour" each week where everyone engages in a creative activity of their choice. This could include drawing, crafting, storytelling, or even cooking together. The key is to keep it light and fun, allowing everyone to express themselves without the pressure of perfection. You might also explore local art classes or workshops that you can attend together as a family.
These practical steps can help you create a nurturing environment that encourages exploration, celebrates effort, and fosters creativity. How do these ideas resonate with you? Would you like to explore any of them further?</t>
  </si>
  <si>
    <t>2024-08-03T20:28:12.160Z</t>
  </si>
  <si>
    <t>ObjectId(66ae92dc72311c007ef6fb8e)</t>
  </si>
  <si>
    <t>ObjectId(66ae92df72311c007ef6fba1)</t>
  </si>
  <si>
    <t>2024-08-03T20:28:15.756Z</t>
  </si>
  <si>
    <t>ObjectId(66ae92df72311c007ef6fba2)</t>
  </si>
  <si>
    <t>ObjectId(66ae92df72311c007ef6fbac)</t>
  </si>
  <si>
    <t>2024-08-03T20:28:15.763Z</t>
  </si>
  <si>
    <t>ObjectId(66ae92e672311c007ef6fbb4)</t>
  </si>
  <si>
    <t>I'm glad to hear that these strategies resonate with you and that you're feeling hopeful about making positive changes! 
Considering one of the CBT exercises could indeed be helpful in reinforcing this positive mindset. I suggest we start with the **Thought Record** exercise. This exercise will help you identify and challenge any negative thoughts that may arise as you implement these changes.
Here are the steps involved in the Thought Record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Do you understand the exercise, or do you have any questions about it before we proceed?</t>
  </si>
  <si>
    <t>2024-08-03T20:28:22.322Z</t>
  </si>
  <si>
    <t>ObjectId(66ae92e672311c007ef6fbb5)</t>
  </si>
  <si>
    <t>ObjectId(66ae92ea72311c007ef6fbe6)</t>
  </si>
  <si>
    <t>2024-08-03T20:28:26.298Z</t>
  </si>
  <si>
    <t>ObjectId(66ae92ea72311c007ef6fbe7)</t>
  </si>
  <si>
    <t>ObjectId(66ae92ea72311c007ef6fbf1)</t>
  </si>
  <si>
    <t>(SYSTEM MESSAGE: Your current section's instructions: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Please act according to "### WHAT TO DO ON EACH TURN ###".)</t>
  </si>
  <si>
    <t>2024-08-03T20:28:26.303Z</t>
  </si>
  <si>
    <t>ObjectId(66ae92ed72311c007ef6fbf9)</t>
  </si>
  <si>
    <t>That sounds great, Mark! I’ll guide you through the Thought Record exercise step by step. 
Let’s start with the first step: **Identify a distressing thought**. This could be a thought related to your self-worth, your writing, or any other area where you feel negative emotions. Take a moment to reflect and see if you can pinpoint a specific thought that has been bothering you recently. What comes to mind?</t>
  </si>
  <si>
    <t>2024-08-03T20:28:29.828Z</t>
  </si>
  <si>
    <t>ObjectId(66ae92ed72311c007ef6fbfa)</t>
  </si>
  <si>
    <t>ObjectId(66ae92f372311c007ef6fc0d)</t>
  </si>
  <si>
    <t>2024-08-03T20:28:35.648Z</t>
  </si>
  <si>
    <t>ObjectId(66ae92f372311c007ef6fc0e)</t>
  </si>
  <si>
    <t>One thought that often bothers me is: "I’ll never be good enough as a dad or a writer.” It’s a thought that pops up whenever I feel overwhelmed or when I struggle to meet my own expectations. It’s quite distressing and creates a sense of hopelessness for me.</t>
  </si>
  <si>
    <t>ObjectId(66ae92f372311c007ef6fc18)</t>
  </si>
  <si>
    <t>2024-08-03T20:28:35.657Z</t>
  </si>
  <si>
    <t>ObjectId(66ae92f772311c007ef6fc20)</t>
  </si>
  <si>
    <t>Thank you for sharing that thought, Mark. "I’ll never be good enough as a dad or a writer" is indeed a distressing thought, and it’s understandable that it creates feelings of hopelessness.
Now, let’s move on to the next step: **Write down the thought**. You’ve already identified it, so you can note it down as follows: "I’ll never be good enough as a dad or a writer."
Next, we’ll move to step three: **Note the emotion and intensity associated with the thought**. When you think about this statement, what emotions do you feel, and how intense are those feelings on a scale from 1 to 10?</t>
  </si>
  <si>
    <t>2024-08-03T20:28:39.211Z</t>
  </si>
  <si>
    <t>ObjectId(66ae92f772311c007ef6fc21)</t>
  </si>
  <si>
    <t>2024-08-03T20:28:39.212Z</t>
  </si>
  <si>
    <t>ObjectId(66ae92f972311c007ef6fc34)</t>
  </si>
  <si>
    <t>2024-08-03T20:28:41.580Z</t>
  </si>
  <si>
    <t>ObjectId(66ae92f972311c007ef6fc35)</t>
  </si>
  <si>
    <t>ObjectId(66ae92f972311c007ef6fc3f)</t>
  </si>
  <si>
    <t>2024-08-03T20:28:41.583Z</t>
  </si>
  <si>
    <t>ObjectId(66ae92fc72311c007ef6fc47)</t>
  </si>
  <si>
    <t>Thank you for sharing that, Mark. It’s clear that this thought brings up significant emotions for you, with an intensity of 8 out of 10. 
Now, let’s move on to step four: **Challenge the thought by looking for evidence for and against it**. This step involves examining the validity of the thought. 
What evidence do you have that supports the idea that you’ll never be good enough as a dad or a writer? And on the flip side, what evidence do you have that contradicts this thought? Take your time to reflect on both sides.</t>
  </si>
  <si>
    <t>2024-08-03T20:28:44.848Z</t>
  </si>
  <si>
    <t>ObjectId(66ae92fc72311c007ef6fc48)</t>
  </si>
  <si>
    <t>2024-08-03T20:28:44.849Z</t>
  </si>
  <si>
    <t>ObjectId(66ae930072311c007ef6fc5b)</t>
  </si>
  <si>
    <t>2024-08-03T20:28:48.128Z</t>
  </si>
  <si>
    <t>ObjectId(66ae930072311c007ef6fc5c)</t>
  </si>
  <si>
    <t>ObjectId(66ae930072311c007ef6fc66)</t>
  </si>
  <si>
    <t>2024-08-03T20:28:48.136Z</t>
  </si>
  <si>
    <t>ObjectId(66ae930572311c007ef6fc6e)</t>
  </si>
  <si>
    <t>Thank you for sharing that evidence, Mark. It’s great to see how you’ve identified both sides of the argument. While there are moments that reinforce your doubts, you also have strong evidence that contradicts those negative beliefs, such as the love and joy your daughters express and the positive feedback you’ve received about your writing.
Now, let’s move on to step five: **Reframe the thought into a more balanced perspective**. Based on the evidence you’ve gathered, how can you rephrase the original thought "I’ll never be good enough as a dad or a writer" into something more balanced and realistic? What would a more constructive thought look like?</t>
  </si>
  <si>
    <t>2024-08-03T20:28:53.119Z</t>
  </si>
  <si>
    <t>ObjectId(66ae930572311c007ef6fc6f)</t>
  </si>
  <si>
    <t>ObjectId(66ae930772311c007ef6fc82)</t>
  </si>
  <si>
    <t>2024-08-03T20:28:55.189Z</t>
  </si>
  <si>
    <t>ObjectId(66ae930772311c007ef6fc83)</t>
  </si>
  <si>
    <t>ObjectId(66ae930772311c007ef6fc8d)</t>
  </si>
  <si>
    <t>2024-08-03T20:28:55.192Z</t>
  </si>
  <si>
    <t>ObjectId(66ae930b72311c007ef6fc95)</t>
  </si>
  <si>
    <t>That’s a fantastic reframe, Mark! Your new thought captures both the reality of your struggles and the recognition of your strengths and efforts. It emphasizes the importance of trying and learning rather than striving for perfection, which is a much healthier and more empowering perspective.
Now, let’s move on to the final step: **Note the new emotion and intensity associated with the reframed thought**. When you think about your new balanced thought, "I may struggle at times as a dad and a writer, but I have moments where I show love and create meaningful experiences with my daughters. I also have the capability to write stories that others enjoy. It's okay to not be perfect; what matters is that I keep trying and learning," what emotions do you feel, and how intense are those feelings on a scale from 1 to 10?</t>
  </si>
  <si>
    <t>2024-08-03T20:28:59.797Z</t>
  </si>
  <si>
    <t>ObjectId(66ae930b72311c007ef6fc96)</t>
  </si>
  <si>
    <t>ObjectId(66ae930e72311c007ef6fca9)</t>
  </si>
  <si>
    <t>2024-08-03T20:29:02.032Z</t>
  </si>
  <si>
    <t>ObjectId(66ae930e72311c007ef6fcaa)</t>
  </si>
  <si>
    <t>ObjectId(66ae930e72311c007ef6fcb4)</t>
  </si>
  <si>
    <t>2024-08-03T20:29:02.038Z</t>
  </si>
  <si>
    <t>ObjectId(66ae931472311c007ef6fcbc)</t>
  </si>
  <si>
    <t>It’s wonderful to hear that your reframed thought brings you a sense of relief and hope, and that the intensity of your feelings has decreased to a more manageable level. This exercise is a valuable tool for challenging negative thoughts and fostering a more positive mindset.
To summarize our session today:
- We explored your feelings of self-worth and how they are influenced by past experiences and pressures around achievement.
- We discussed practical strategies for fostering a positive environment for you and your daughters, including embracing failure, celebrating small successes, and engaging in creative activities together.
- We conducted the Thought Record exercise, where you identified a distressing thought, challenged it, and reframed it into a more balanced perspective.
Do you have any more questions or is there anything else you would like to discuss before we conclude our session?</t>
  </si>
  <si>
    <t>2024-08-03T20:29:08.403Z</t>
  </si>
  <si>
    <t>ObjectId(66ae931472311c007ef6fcbd)</t>
  </si>
  <si>
    <t>ObjectId(66ae931872311c007ef6fcee)</t>
  </si>
  <si>
    <t>2024-08-03T20:29:12.390Z</t>
  </si>
  <si>
    <t>ObjectId(66ae931872311c007ef6fcef)</t>
  </si>
  <si>
    <t>ObjectId(66ae931872311c007ef6fcf9)</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</si>
  <si>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</si>
  <si>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2024-08-03T20:29:12.398Z</t>
  </si>
  <si>
    <t>ObjectId(66ae931c72311c007ef6fd01)</t>
  </si>
  <si>
    <t>I'm glad to hear that you found the session helpful, Mark. It's great that you feel significant progress was made, especially with the Thought Record exercise. Taking the time to sit with everything we've discussed and consider how to implement these changes is a wise approach.
I want to express my availability for further support whenever you need it. Remember, it's okay to take things one step at a time as you work on these changes.
Thank you for your openness and willingness to explore these feelings today. I wish you well as you continue on this journey, and I look forward to our next session. Take care, and goodbye for now!</t>
  </si>
  <si>
    <t>2024-08-03T20:29:16.070Z</t>
  </si>
  <si>
    <t>ObjectId(66ae931c72311c007ef6fd02)</t>
  </si>
  <si>
    <t>ObjectId(66ae931e72311c007ef6fd4f)</t>
  </si>
  <si>
    <t>ObjectId(66ae932072311c007ef6fd57)</t>
  </si>
  <si>
    <t>2024-08-03T20:29:20.743Z</t>
  </si>
  <si>
    <t>ObjectId(66ae932072311c007ef6fd58)</t>
  </si>
  <si>
    <t>ObjectId(66ae932172311c007ef6fd6b)</t>
  </si>
  <si>
    <t>2024-08-03T20:29:21.413Z</t>
  </si>
  <si>
    <t>ObjectId(66ae932172311c007ef6fd6c)</t>
  </si>
  <si>
    <t>ObjectId(66ae932172311c007ef6fd76)</t>
  </si>
  <si>
    <t>2024-08-03T20:29:21.416Z</t>
  </si>
  <si>
    <t>ObjectId(66ae932372311c007ef6fd7e)</t>
  </si>
  <si>
    <t>Thank you for sharing that with me. It sounds like you're going through a really tough time, and I'm here to help you navigate through it. Before we dive deeper, may I ask what name you prefer to be called by?</t>
  </si>
  <si>
    <t>2024-08-03T20:29:23.885Z</t>
  </si>
  <si>
    <t>ObjectId(66ae932372311c007ef6fd7f)</t>
  </si>
  <si>
    <t>ObjectId(66ae932472311c007ef6fd92)</t>
  </si>
  <si>
    <t>2024-08-03T20:29:24.788Z</t>
  </si>
  <si>
    <t>ObjectId(66ae932472311c007ef6fd93)</t>
  </si>
  <si>
    <t>ObjectId(66ae932472311c007ef6fd9d)</t>
  </si>
  <si>
    <t>2024-08-03T20:29:24.796Z</t>
  </si>
  <si>
    <t>ObjectId(66ae932672311c007ef6fda5)</t>
  </si>
  <si>
    <t>Thank you, Mark. It's nice to meet you! Do you have any questions about the service or about me that you'd like to ask? I'm here to provide any information you might need.</t>
  </si>
  <si>
    <t>2024-08-03T20:29:26.218Z</t>
  </si>
  <si>
    <t>ObjectId(66ae932672311c007ef6fda6)</t>
  </si>
  <si>
    <t>ObjectId(66ae932772311c007ef6fdb9)</t>
  </si>
  <si>
    <t>2024-08-03T20:29:27.443Z</t>
  </si>
  <si>
    <t>ObjectId(66ae932772311c007ef6fdba)</t>
  </si>
  <si>
    <t>ObjectId(66ae932772311c007ef6fdc4)</t>
  </si>
  <si>
    <t>2024-08-03T20:29:27.450Z</t>
  </si>
  <si>
    <t>ObjectId(66ae932972311c007ef6fdcc)</t>
  </si>
  <si>
    <t>That's a great question, Mark! In our sessions, we can focus on whatever is most important to you. This could include exploring your feelings, discussing challenges you're facing, or learning coping strategies. My goal is to support you in finding ways to feel better and to help you navigate through difficult times. 
If you don't have any more questions, we can move forward. Would you like to continue discussing your feelings about your marriage, or is there something else on your mind?</t>
  </si>
  <si>
    <t>2024-08-03T20:29:29.835Z</t>
  </si>
  <si>
    <t>ObjectId(66ae932972311c007ef6fdcd)</t>
  </si>
  <si>
    <t>ObjectId(66ae932a72311c007ef6fde0)</t>
  </si>
  <si>
    <t>2024-08-03T20:29:30.649Z</t>
  </si>
  <si>
    <t>ObjectId(66ae932a72311c007ef6fde1)</t>
  </si>
  <si>
    <t>ObjectId(66ae932a72311c007ef6fdeb)</t>
  </si>
  <si>
    <t>2024-08-03T20:29:30.653Z</t>
  </si>
  <si>
    <t>ObjectId(66ae932d72311c007ef6fdf3)</t>
  </si>
  <si>
    <t>I'm glad you want to talk about your feelings regarding your divorce, Mark. It sounds like you're carrying a heavy emotional load right now. Can you tell me more about what specific thoughts or situations trigger those feelings of sadness and guilt?</t>
  </si>
  <si>
    <t>2024-08-03T20:29:33.455Z</t>
  </si>
  <si>
    <t>ObjectId(66ae932d72311c007ef6fdf4)</t>
  </si>
  <si>
    <t>ObjectId(66ae932f72311c007ef6fe25)</t>
  </si>
  <si>
    <t>2024-08-03T20:29:35.552Z</t>
  </si>
  <si>
    <t>ObjectId(66ae932f72311c007ef6fe26)</t>
  </si>
  <si>
    <t>ObjectId(66ae932f72311c007ef6fe30)</t>
  </si>
  <si>
    <t>2024-08-03T20:29:35.558Z</t>
  </si>
  <si>
    <t>ObjectId(66ae933072311c007ef6fe38)</t>
  </si>
  <si>
    <t>It’s completely understandable to feel that way, Mark. It sounds like you’re carrying a lot of responsibility for your daughters' feelings and your own perceived failures in your marriage. Those thoughts can be really overwhelming, especially when you care so deeply about your family. 
How do you usually cope with these feelings when they arise?</t>
  </si>
  <si>
    <t>2024-08-03T20:29:36.759Z</t>
  </si>
  <si>
    <t>ObjectId(66ae933072311c007ef6fe39)</t>
  </si>
  <si>
    <t>ObjectId(66ae933272311c007ef6fe4c)</t>
  </si>
  <si>
    <t>2024-08-03T20:29:38.664Z</t>
  </si>
  <si>
    <t>ObjectId(66ae933272311c007ef6fe4d)</t>
  </si>
  <si>
    <t>ObjectId(66ae933272311c007ef6fe57)</t>
  </si>
  <si>
    <t>2024-08-03T20:29:38.672Z</t>
  </si>
  <si>
    <t>ObjectId(66ae933472311c007ef6fe5f)</t>
  </si>
  <si>
    <t>It's commendable that you're trying to keep busy and spend time with your daughters, but I can see how those moments of solitude can amplify your feelings. It's good that you're aware of the potential for unhealthy coping mechanisms, like drinking, and that you want to avoid that path. 
Given everything you've shared, would you like to further explore your feelings and the challenges you're facing, or would you prefer to learn a CBT exercise that might help you cope better?</t>
  </si>
  <si>
    <t>2024-08-03T20:29:40.296Z</t>
  </si>
  <si>
    <t>ObjectId(66ae933472311c007ef6fe60)</t>
  </si>
  <si>
    <t>ObjectId(66ae933572311c007ef6fe73)</t>
  </si>
  <si>
    <t>2024-08-03T20:29:41.431Z</t>
  </si>
  <si>
    <t>ObjectId(66ae933572311c007ef6fe74)</t>
  </si>
  <si>
    <t>ObjectId(66ae933572311c007ef6fe7e)</t>
  </si>
  <si>
    <t>2024-08-03T20:29:41.438Z</t>
  </si>
  <si>
    <t>ObjectId(66ae933b72311c007ef6fe86)</t>
  </si>
  <si>
    <t>I understand, Mark. Let's continue to talk about your feelings. To start, can you further describe the main issue you are experiencing with your emotions related to your divorce?</t>
  </si>
  <si>
    <t>2024-08-03T20:29:47.489Z</t>
  </si>
  <si>
    <t>ObjectId(66ae933b72311c007ef6fe87)</t>
  </si>
  <si>
    <t>ObjectId(66ae933e72311c007ef6feb8)</t>
  </si>
  <si>
    <t>2024-08-03T20:29:50.070Z</t>
  </si>
  <si>
    <t>ObjectId(66ae933e72311c007ef6feb9)</t>
  </si>
  <si>
    <t>ObjectId(66ae933e72311c007ef6fec3)</t>
  </si>
  <si>
    <t>2024-08-03T20:29:50.076Z</t>
  </si>
  <si>
    <t>ObjectId(66ae933f72311c007ef6fecb)</t>
  </si>
  <si>
    <t>Thank you for sharing that, Mark. It sounds like you're feeling a deep sense of despair and guilt, which is making it difficult for you to be present for your daughters. The cycle of ruminating on the past and feeling trapped in those thoughts can be incredibly exhausting. 
How does this issue affect your daily life? Are there specific ways it impacts your routine or interactions with others?</t>
  </si>
  <si>
    <t>2024-08-03T20:29:51.734Z</t>
  </si>
  <si>
    <t>ObjectId(66ae933f72311c007ef6fecc)</t>
  </si>
  <si>
    <t>ObjectId(66ae934272311c007ef6fedf)</t>
  </si>
  <si>
    <t>2024-08-03T20:29:54.282Z</t>
  </si>
  <si>
    <t>ObjectId(66ae934272311c007ef6fee0)</t>
  </si>
  <si>
    <t>ObjectId(66ae934272311c007ef6feea)</t>
  </si>
  <si>
    <t>2024-08-03T20:29:54.291Z</t>
  </si>
  <si>
    <t>ObjectId(66ae934472311c007ef6fef2)</t>
  </si>
  <si>
    <t>It sounds like the impact on your daily life is significant, Mark. Struggling to concentrate at work and feeling emotionally distant from your daughters must be incredibly challenging. It's understandable that you might want to isolate yourself when facing such heavy emotions, but it seems like that isolation is also making it harder for you to connect with others and find support.
Are there any specific triggers that worsen these feelings for you? For example, are there particular situations or thoughts that tend to bring on the despair and guilt more intensely?</t>
  </si>
  <si>
    <t>2024-08-03T20:29:56.361Z</t>
  </si>
  <si>
    <t>ObjectId(66ae934472311c007ef6fef3)</t>
  </si>
  <si>
    <t>ObjectId(66ae934672311c007ef6ff06)</t>
  </si>
  <si>
    <t>2024-08-03T20:29:58.163Z</t>
  </si>
  <si>
    <t>ObjectId(66ae934672311c007ef6ff07)</t>
  </si>
  <si>
    <t>ObjectId(66ae934672311c007ef6ff11)</t>
  </si>
  <si>
    <t>2024-08-03T20:29:58.170Z</t>
  </si>
  <si>
    <t>ObjectId(66ae934772311c007ef6ff19)</t>
  </si>
  <si>
    <t>Thank you for sharing those specific triggers, Mark. It makes sense that seeing happy families or reminders of your past would intensify your feelings of sadness and guilt. It’s completely natural to feel overwhelmed in those moments, especially when your daughters express their feelings about the divorce. 
Now, what have you tried so far to address these feelings and cope with the situation? Have there been any strategies or approaches that you've found helpful, even if just a little?</t>
  </si>
  <si>
    <t>2024-08-03T20:29:59.999Z</t>
  </si>
  <si>
    <t>ObjectId(66ae934772311c007ef6ff1a)</t>
  </si>
  <si>
    <t>ObjectId(66ae934972311c007ef6ff2d)</t>
  </si>
  <si>
    <t>2024-08-03T20:30:01.547Z</t>
  </si>
  <si>
    <t>ObjectId(66ae934972311c007ef6ff2e)</t>
  </si>
  <si>
    <t>ObjectId(66ae934972311c007ef6ff38)</t>
  </si>
  <si>
    <t>2024-08-03T20:30:01.557Z</t>
  </si>
  <si>
    <t>ObjectId(66ae934b72311c007ef6ff40)</t>
  </si>
  <si>
    <t>It sounds like you've made some positive attempts to cope with your feelings, Mark. Journaling and exercising are both great strategies for processing emotions and clearing your mind. I understand that it can be challenging to maintain those routines, especially when you're feeling low. 
Lastly, what emotions do you feel when these issues arise? How do those feelings manifest for you in those moments?</t>
  </si>
  <si>
    <t>2024-08-03T20:30:03.392Z</t>
  </si>
  <si>
    <t>ObjectId(66ae934b72311c007ef6ff41)</t>
  </si>
  <si>
    <t>ObjectId(66ae934c72311c007ef6ff54)</t>
  </si>
  <si>
    <t>2024-08-03T20:30:04.993Z</t>
  </si>
  <si>
    <t>ObjectId(66ae934c72311c007ef6ff55)</t>
  </si>
  <si>
    <t>ObjectId(66ae934d72311c007ef6ff5f)</t>
  </si>
  <si>
    <t>2024-08-03T20:30:05.003Z</t>
  </si>
  <si>
    <t>ObjectId(66ae935072311c007ef6ff67)</t>
  </si>
  <si>
    <t>It sounds like you're experiencing a heavy mix of sadness, guilt, and anxiety, which can feel incredibly burdensome. You mentioned that these feelings make you doubt your ability to be the father your daughters need and leave you wondering if you'll always be stuck in this cycle of sadness. 
To summarize, you're feeling trapped in a cycle of despair and guilt following your divorce, which affects your daily life, especially your ability to engage with your daughters and work. You have identified specific triggers that worsen these feelings, such as seeing happy families and reminders of your past. You've tried journaling and exercising, but find it hard to maintain those routines when you're feeling low. 
Did I capture everything correctly, or is there anything you would like to add or change?</t>
  </si>
  <si>
    <t>2024-08-03T20:30:08.673Z</t>
  </si>
  <si>
    <t>ObjectId(66ae935072311c007ef6ff68)</t>
  </si>
  <si>
    <t>ObjectId(66ae935272311c007ef6ff99)</t>
  </si>
  <si>
    <t>2024-08-03T20:30:10.502Z</t>
  </si>
  <si>
    <t>ObjectId(66ae935272311c007ef6ff9a)</t>
  </si>
  <si>
    <t>ObjectId(66ae935272311c007ef6ffa4)</t>
  </si>
  <si>
    <t>(SYSTEM MESSAGE: Your current section's instructions: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</si>
  <si>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2024-08-03T20:30:10.506Z</t>
  </si>
  <si>
    <t>ObjectId(66ae935772311c007ef6ffac)</t>
  </si>
  <si>
    <t>I'm glad to hear that talking it through has been helpful, Mark. Now that we have a clearer understanding of your feelings and challenges, I would like to suggest a CBT exercise that could be beneficial for you. 
Given your experiences with sadness, guilt, and the desire to be more present for your daughters, I recommend the "Thought Record" exercise. This exercise helps challenge and reframe negative thoughts, which might assist you in managing those feelings more effectively. 
Would you like to learn more about this exercise, or do you have any questions about it?</t>
  </si>
  <si>
    <t>2024-08-03T20:30:15.143Z</t>
  </si>
  <si>
    <t>ObjectId(66ae935772311c007ef6ffad)</t>
  </si>
  <si>
    <t>ObjectId(66ae935972311c007ef6ffde)</t>
  </si>
  <si>
    <t>2024-08-03T20:30:17.820Z</t>
  </si>
  <si>
    <t>ObjectId(66ae935972311c007ef6ffdf)</t>
  </si>
  <si>
    <t>ObjectId(66ae935972311c007ef6ffe9)</t>
  </si>
  <si>
    <t>2024-08-03T20:30:17.825Z</t>
  </si>
  <si>
    <t>ObjectId(66ae935e72311c007ef6fff1)</t>
  </si>
  <si>
    <t>I completely understand, Mark. It's important to take the time you need to process everything we've discussed. We can certainly focus on that instead of a structured exercise. 
As we wrap up our session today, I want to acknowledge the courage it takes to share your feelings and experiences. You've expressed a lot about the sadness, guilt, and anxiety you're facing, and it's clear that you're navigating a challenging time. 
Is there anything else you would like to discuss or any questions you have before we finish our session?</t>
  </si>
  <si>
    <t>2024-08-03T20:30:22.665Z</t>
  </si>
  <si>
    <t>ObjectId(66ae935e72311c007ef6fff2)</t>
  </si>
  <si>
    <t>ObjectId(66ae936172311c007ef70023)</t>
  </si>
  <si>
    <t>2024-08-03T20:30:25.505Z</t>
  </si>
  <si>
    <t>ObjectId(66ae936172311c007ef70024)</t>
  </si>
  <si>
    <t>ObjectId(66ae936172311c007ef7002e)</t>
  </si>
  <si>
    <t>2024-08-03T20:30:25.509Z</t>
  </si>
  <si>
    <t>ObjectId(66ae936472311c007ef70036)</t>
  </si>
  <si>
    <t>Thank you for your openness today, Mark. I appreciate you sharing your feelings and experiences with me. To summarize, we discussed the sadness, guilt, and anxiety you're experiencing following your divorce, how these feelings impact your daily life and your relationship with your daughters, and the specific triggers that worsen your emotions. You also shared some coping strategies you've tried, like journaling and exercising, and expressed a desire to continue exploring these feelings in future sessions.
I'm here to support you as you unpack these emotions further. If you ever have questions or need to talk, please don't hesitate to reach out. 
I wish you well as you process everything we've discussed today. Take care, and I look forward to our next session. Goodbye for now!</t>
  </si>
  <si>
    <t>2024-08-03T20:30:28.891Z</t>
  </si>
  <si>
    <t>ObjectId(66ae936472311c007ef70037)</t>
  </si>
  <si>
    <t>ObjectId(66ae936672311c007ef70084)</t>
  </si>
  <si>
    <t>2024-08-03T20:30:30.150Z</t>
  </si>
  <si>
    <t>ObjectId(66ae936672311c007ef70090)</t>
  </si>
  <si>
    <t>2024-08-03T20:30:30.777Z</t>
  </si>
  <si>
    <t>ObjectId(66ae936772311c007ef7009f)</t>
  </si>
  <si>
    <t>2024-08-03T20:30:31.527Z</t>
  </si>
  <si>
    <t>ObjectId(66ae936772311c007ef700a0)</t>
  </si>
  <si>
    <t>ObjectId(66ae936872311c007ef700b3)</t>
  </si>
  <si>
    <t>2024-08-03T20:30:32.491Z</t>
  </si>
  <si>
    <t>ObjectId(66ae936872311c007ef700b4)</t>
  </si>
  <si>
    <t>ObjectId(66ae936872311c007ef700be)</t>
  </si>
  <si>
    <t>2024-08-03T20:30:32.495Z</t>
  </si>
  <si>
    <t>ObjectId(66ae936972311c007ef700ca)</t>
  </si>
  <si>
    <t>2024-08-03T20:30:33.225Z</t>
  </si>
  <si>
    <t>ObjectId(66ae936a72311c007ef700d9)</t>
  </si>
  <si>
    <t>2024-08-03T20:30:34.135Z</t>
  </si>
  <si>
    <t>ObjectId(66ae936a72311c007ef700da)</t>
  </si>
  <si>
    <t>ObjectId(66ae936a72311c007ef700ed)</t>
  </si>
  <si>
    <t>2024-08-03T20:30:34.658Z</t>
  </si>
  <si>
    <t>ObjectId(66ae936a72311c007ef700ee)</t>
  </si>
  <si>
    <t>ObjectId(66ae936a72311c007ef700f8)</t>
  </si>
  <si>
    <t>2024-08-03T20:30:34.663Z</t>
  </si>
  <si>
    <t>ObjectId(66ae936b72311c007ef70104)</t>
  </si>
  <si>
    <t>2024-08-03T20:30:35.369Z</t>
  </si>
  <si>
    <t>ObjectId(66ae936c72311c007ef70113)</t>
  </si>
  <si>
    <t>2024-08-03T20:30:36.554Z</t>
  </si>
  <si>
    <t>ObjectId(66ae936c72311c007ef70114)</t>
  </si>
  <si>
    <t>ObjectId(66ae936d72311c007ef70127)</t>
  </si>
  <si>
    <t>2024-08-03T20:30:37.788Z</t>
  </si>
  <si>
    <t>ObjectId(66ae936d72311c007ef70128)</t>
  </si>
  <si>
    <t>ObjectId(66ae936d72311c007ef70132)</t>
  </si>
  <si>
    <t>2024-08-03T20:30:37.793Z</t>
  </si>
  <si>
    <t>ObjectId(66ae936f72311c007ef7013e)</t>
  </si>
  <si>
    <t>2024-08-03T20:30:39.018Z</t>
  </si>
  <si>
    <t>ObjectId(66ae937072311c007ef7015c)</t>
  </si>
  <si>
    <t>2024-08-03T20:30:40.860Z</t>
  </si>
  <si>
    <t>ObjectId(66ae937272311c007ef70171)</t>
  </si>
  <si>
    <t>2024-08-03T20:30:42.404Z</t>
  </si>
  <si>
    <t>ObjectId(66ae937272311c007ef70172)</t>
  </si>
  <si>
    <t>ObjectId(66ae937472311c007ef70194)</t>
  </si>
  <si>
    <t>2024-08-03T20:30:44.550Z</t>
  </si>
  <si>
    <t>ObjectId(66ae937472311c007ef70195)</t>
  </si>
  <si>
    <t>ObjectId(66ae937472311c007ef7019f)</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</si>
  <si>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</si>
  <si>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2024-08-03T20:30:44.557Z</t>
  </si>
  <si>
    <t>ObjectId(66ae937572311c007ef701ab)</t>
  </si>
  <si>
    <t>2024-08-03T20:30:45.482Z</t>
  </si>
  <si>
    <t>ObjectId(66ae937772311c007ef701ba)</t>
  </si>
  <si>
    <t>2024-08-03T20:30:47.929Z</t>
  </si>
  <si>
    <t>ObjectId(66ae937772311c007ef701bb)</t>
  </si>
  <si>
    <t>ObjectId(66ae937972311c007ef701ce)</t>
  </si>
  <si>
    <t>2024-08-03T20:30:49.535Z</t>
  </si>
  <si>
    <t>ObjectId(66ae937972311c007ef701cf)</t>
  </si>
  <si>
    <t>ObjectId(66ae937972311c007ef701d9)</t>
  </si>
  <si>
    <t>2024-08-03T20:30:49.543Z</t>
  </si>
  <si>
    <t>ObjectId(66ae937a72311c007ef701e5)</t>
  </si>
  <si>
    <t>2024-08-03T20:30:50.390Z</t>
  </si>
  <si>
    <t>ObjectId(66ae937c72311c007ef701f4)</t>
  </si>
  <si>
    <t>2024-08-03T20:30:52.061Z</t>
  </si>
  <si>
    <t>ObjectId(66ae937c72311c007ef701f5)</t>
  </si>
  <si>
    <t>ObjectId(66ae937d72311c007ef70208)</t>
  </si>
  <si>
    <t>2024-08-03T20:30:53.295Z</t>
  </si>
  <si>
    <t>ObjectId(66ae937d72311c007ef70209)</t>
  </si>
  <si>
    <t>ObjectId(66ae937d72311c007ef70213)</t>
  </si>
  <si>
    <t>2024-08-03T20:30:53.297Z</t>
  </si>
  <si>
    <t>ObjectId(66ae937e72311c007ef7021f)</t>
  </si>
  <si>
    <t>2024-08-03T20:30:54.081Z</t>
  </si>
  <si>
    <t>ObjectId(66ae937f72311c007ef7022e)</t>
  </si>
  <si>
    <t>2024-08-03T20:30:55.925Z</t>
  </si>
  <si>
    <t>ObjectId(66ae937f72311c007ef7022f)</t>
  </si>
  <si>
    <t>ObjectId(66ae938172311c007ef70242)</t>
  </si>
  <si>
    <t>2024-08-03T20:30:57.103Z</t>
  </si>
  <si>
    <t>ObjectId(66ae938172311c007ef70243)</t>
  </si>
  <si>
    <t>ObjectId(66ae938172311c007ef7024d)</t>
  </si>
  <si>
    <t>2024-08-03T20:30:57.110Z</t>
  </si>
  <si>
    <t>ObjectId(66ae938272311c007ef70259)</t>
  </si>
  <si>
    <t>2024-08-03T20:30:58.067Z</t>
  </si>
  <si>
    <t>ObjectId(66ae938572311c007ef70277)</t>
  </si>
  <si>
    <t>2024-08-03T20:31:01.590Z</t>
  </si>
  <si>
    <t>ObjectId(66ae938672311c007ef7028c)</t>
  </si>
  <si>
    <t>2024-08-03T20:31:02.549Z</t>
  </si>
  <si>
    <t>ObjectId(66ae938672311c007ef7028d)</t>
  </si>
  <si>
    <t>ObjectId(66ae938972311c007ef702af)</t>
  </si>
  <si>
    <t>2024-08-03T20:31:05.555Z</t>
  </si>
  <si>
    <t>ObjectId(66ae938972311c007ef702b0)</t>
  </si>
  <si>
    <t>ObjectId(66ae938972311c007ef702ba)</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</si>
  <si>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</si>
  <si>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2024-08-03T20:31:05.562Z</t>
  </si>
  <si>
    <t>ObjectId(66ae938a72311c007ef702c6)</t>
  </si>
  <si>
    <t>2024-08-03T20:31:06.361Z</t>
  </si>
  <si>
    <t>ObjectId(66ae938b72311c007ef702d5)</t>
  </si>
  <si>
    <t>2024-08-03T20:31:07.890Z</t>
  </si>
  <si>
    <t>ObjectId(66ae938b72311c007ef702d6)</t>
  </si>
  <si>
    <t>ObjectId(66ae939072311c007ef702e9)</t>
  </si>
  <si>
    <t>2024-08-03T20:31:12.191Z</t>
  </si>
  <si>
    <t>ObjectId(66ae939072311c007ef702ea)</t>
  </si>
  <si>
    <t>ObjectId(66ae939072311c007ef702f4)</t>
  </si>
  <si>
    <t>2024-08-03T20:31:12.194Z</t>
  </si>
  <si>
    <t>ObjectId(66ae939172311c007ef70300)</t>
  </si>
  <si>
    <t>2024-08-03T20:31:13.112Z</t>
  </si>
  <si>
    <t>ObjectId(66ae939272311c007ef7030f)</t>
  </si>
  <si>
    <t>2024-08-03T20:31:14.747Z</t>
  </si>
  <si>
    <t>ObjectId(66ae939272311c007ef70310)</t>
  </si>
  <si>
    <t>ObjectId(66ae939472311c007ef70323)</t>
  </si>
  <si>
    <t>2024-08-03T20:31:16.471Z</t>
  </si>
  <si>
    <t>ObjectId(66ae939472311c007ef70324)</t>
  </si>
  <si>
    <t>ObjectId(66ae939472311c007ef7032e)</t>
  </si>
  <si>
    <t>2024-08-03T20:31:16.478Z</t>
  </si>
  <si>
    <t>ObjectId(66ae939572311c007ef7033a)</t>
  </si>
  <si>
    <t>2024-08-03T20:31:17.415Z</t>
  </si>
  <si>
    <t>ObjectId(66ae939672311c007ef70349)</t>
  </si>
  <si>
    <t>2024-08-03T20:31:18.956Z</t>
  </si>
  <si>
    <t>ObjectId(66ae939672311c007ef7034a)</t>
  </si>
  <si>
    <t>2024-08-03T20:31:18.957Z</t>
  </si>
  <si>
    <t>ObjectId(66ae939a72311c007ef7035d)</t>
  </si>
  <si>
    <t>2024-08-03T20:31:22.515Z</t>
  </si>
  <si>
    <t>ObjectId(66ae939a72311c007ef7035e)</t>
  </si>
  <si>
    <t>ObjectId(66ae939a72311c007ef70368)</t>
  </si>
  <si>
    <t>2024-08-03T20:31:22.519Z</t>
  </si>
  <si>
    <t>ObjectId(66ae939b72311c007ef70374)</t>
  </si>
  <si>
    <t>2024-08-03T20:31:23.450Z</t>
  </si>
  <si>
    <t>ObjectId(66ae939d72311c007ef70383)</t>
  </si>
  <si>
    <t>2024-08-03T20:31:25.706Z</t>
  </si>
  <si>
    <t>ObjectId(66ae939d72311c007ef70384)</t>
  </si>
  <si>
    <t>ObjectId(66ae939f72311c007ef70397)</t>
  </si>
  <si>
    <t>2024-08-03T20:31:27.658Z</t>
  </si>
  <si>
    <t>ObjectId(66ae939f72311c007ef70398)</t>
  </si>
  <si>
    <t>ObjectId(66ae939f72311c007ef703a2)</t>
  </si>
  <si>
    <t>2024-08-03T20:31:27.661Z</t>
  </si>
  <si>
    <t>ObjectId(66ae93a072311c007ef703ae)</t>
  </si>
  <si>
    <t>2024-08-03T20:31:28.781Z</t>
  </si>
  <si>
    <t>ObjectId(66ae93a372311c007ef703bd)</t>
  </si>
  <si>
    <t>2024-08-03T20:31:31.556Z</t>
  </si>
  <si>
    <t>ObjectId(66ae93a372311c007ef703be)</t>
  </si>
  <si>
    <t>ObjectId(66ae93a672311c007ef703d1)</t>
  </si>
  <si>
    <t>2024-08-03T20:31:34.038Z</t>
  </si>
  <si>
    <t>ObjectId(66ae93a672311c007ef703d2)</t>
  </si>
  <si>
    <t>ObjectId(66ae93a672311c007ef703dc)</t>
  </si>
  <si>
    <t>2024-08-03T20:31:34.042Z</t>
  </si>
  <si>
    <t>ObjectId(66ae93a672311c007ef703e8)</t>
  </si>
  <si>
    <t>2024-08-03T20:31:34.972Z</t>
  </si>
  <si>
    <t>ObjectId(66ae93a972311c007ef70406)</t>
  </si>
  <si>
    <t>2024-08-03T20:31:37.662Z</t>
  </si>
  <si>
    <t>ObjectId(66ae93ac72311c007ef7041b)</t>
  </si>
  <si>
    <t>2024-08-03T20:31:40.455Z</t>
  </si>
  <si>
    <t>ObjectId(66ae93ac72311c007ef7041c)</t>
  </si>
  <si>
    <t>ObjectId(66ae93ae72311c007ef7043e)</t>
  </si>
  <si>
    <t>2024-08-03T20:31:42.400Z</t>
  </si>
  <si>
    <t>ObjectId(66ae93ae72311c007ef7043f)</t>
  </si>
  <si>
    <t>ObjectId(66ae93ae72311c007ef70449)</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</si>
  <si>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</si>
  <si>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2024-08-03T20:31:42.404Z</t>
  </si>
  <si>
    <t>ObjectId(66ae93af72311c007ef70455)</t>
  </si>
  <si>
    <t>2024-08-03T20:31:43.524Z</t>
  </si>
  <si>
    <t>ObjectId(66ae93b272311c007ef70464)</t>
  </si>
  <si>
    <t>2024-08-03T20:31:46.303Z</t>
  </si>
  <si>
    <t>ObjectId(66ae93b272311c007ef70465)</t>
  </si>
  <si>
    <t>ObjectId(66ae93b372311c007ef70478)</t>
  </si>
  <si>
    <t>2024-08-03T20:31:47.522Z</t>
  </si>
  <si>
    <t>ObjectId(66ae93b372311c007ef70479)</t>
  </si>
  <si>
    <t>ObjectId(66ae93b372311c007ef70483)</t>
  </si>
  <si>
    <t>2024-08-03T20:31:47.528Z</t>
  </si>
  <si>
    <t>ObjectId(66ae93b472311c007ef7048f)</t>
  </si>
  <si>
    <t>2024-08-03T20:31:48.447Z</t>
  </si>
  <si>
    <t>ObjectId(66ae93b772311c007ef704ad)</t>
  </si>
  <si>
    <t>2024-08-03T20:31:51.082Z</t>
  </si>
  <si>
    <t>ObjectId(66ae93be72311c007ef704c2)</t>
  </si>
  <si>
    <t>2024-08-03T20:31:58.584Z</t>
  </si>
  <si>
    <t>ObjectId(66ae93be72311c007ef704c3)</t>
  </si>
  <si>
    <t>ObjectId(66ae93c172311c007ef704e5)</t>
  </si>
  <si>
    <t>2024-08-03T20:32:01.343Z</t>
  </si>
  <si>
    <t>ObjectId(66ae93c172311c007ef704e6)</t>
  </si>
  <si>
    <t>ObjectId(66ae93c172311c007ef704f0)</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</si>
  <si>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</si>
  <si>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2024-08-03T20:32:01.346Z</t>
  </si>
  <si>
    <t>ObjectId(66ae93c272311c007ef704fc)</t>
  </si>
  <si>
    <t>2024-08-03T20:32:02.579Z</t>
  </si>
  <si>
    <t>ObjectId(66ae93c572311c007ef7051a)</t>
  </si>
  <si>
    <t>2024-08-03T20:32:05.022Z</t>
  </si>
  <si>
    <t>ObjectId(66ae93c772311c007ef7052f)</t>
  </si>
  <si>
    <t>2024-08-03T20:32:07.493Z</t>
  </si>
  <si>
    <t>ObjectId(66ae93c772311c007ef70530)</t>
  </si>
  <si>
    <t>2024-08-03T20:32:07.494Z</t>
  </si>
  <si>
    <t>ObjectId(66ae93cb72311c007ef70552)</t>
  </si>
  <si>
    <t>2024-08-03T20:32:11.671Z</t>
  </si>
  <si>
    <t>ObjectId(66ae93cb72311c007ef70553)</t>
  </si>
  <si>
    <t>ObjectId(66ae93cb72311c007ef7055d)</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</si>
  <si>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</si>
  <si>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2024-08-03T20:32:11.676Z</t>
  </si>
  <si>
    <t>ObjectId(66ae93cc72311c007ef70569)</t>
  </si>
  <si>
    <t>2024-08-03T20:32:12.713Z</t>
  </si>
  <si>
    <t>ObjectId(66ae93cf72311c007ef70578)</t>
  </si>
  <si>
    <t>2024-08-03T20:32:15.487Z</t>
  </si>
  <si>
    <t>ObjectId(66ae93cf72311c007ef70579)</t>
  </si>
  <si>
    <t>ObjectId(66ae93d072311c007ef7058c)</t>
  </si>
  <si>
    <t>2024-08-03T20:32:16.565Z</t>
  </si>
  <si>
    <t>ObjectId(66ae93d072311c007ef7058d)</t>
  </si>
  <si>
    <t>ObjectId(66ae93d072311c007ef70597)</t>
  </si>
  <si>
    <t>2024-08-03T20:32:16.573Z</t>
  </si>
  <si>
    <t>ObjectId(66ae93d172311c007ef705a3)</t>
  </si>
  <si>
    <t>2024-08-03T20:32:17.470Z</t>
  </si>
  <si>
    <t>ObjectId(66ae93d372311c007ef705b2)</t>
  </si>
  <si>
    <t>2024-08-03T20:32:19.788Z</t>
  </si>
  <si>
    <t>ObjectId(66ae93d372311c007ef705b3)</t>
  </si>
  <si>
    <t>ObjectId(66ae93d572311c007ef705c6)</t>
  </si>
  <si>
    <t>2024-08-03T20:32:21.327Z</t>
  </si>
  <si>
    <t>ObjectId(66ae93d572311c007ef705c7)</t>
  </si>
  <si>
    <t>ObjectId(66ae93d572311c007ef705d1)</t>
  </si>
  <si>
    <t>2024-08-03T20:32:21.334Z</t>
  </si>
  <si>
    <t>ObjectId(66ae93d672311c007ef705dd)</t>
  </si>
  <si>
    <t>2024-08-03T20:32:22.232Z</t>
  </si>
  <si>
    <t>ObjectId(66ae93d772311c007ef705f5)</t>
  </si>
  <si>
    <t>2024-08-03T20:32:23.776Z</t>
  </si>
  <si>
    <t>ObjectId(66ae93d772311c007ef705f6)</t>
  </si>
  <si>
    <t>ObjectId(66ae93da72311c007ef7063a)</t>
  </si>
  <si>
    <t>2024-08-03T20:32:26.329Z</t>
  </si>
  <si>
    <t>ObjectId(66ae93db72311c007ef70646)</t>
  </si>
  <si>
    <t>2024-08-03T20:32:27.164Z</t>
  </si>
  <si>
    <t>ObjectId(66ae93dc72311c007ef70655)</t>
  </si>
  <si>
    <t>2024-08-03T20:32:28.109Z</t>
  </si>
  <si>
    <t>ObjectId(66ae93dc72311c007ef70656)</t>
  </si>
  <si>
    <t>ObjectId(66ae93dd72311c007ef70669)</t>
  </si>
  <si>
    <t>2024-08-03T20:32:29.080Z</t>
  </si>
  <si>
    <t>ObjectId(66ae93dd72311c007ef7066a)</t>
  </si>
  <si>
    <t>ObjectId(66ae93dd72311c007ef70674)</t>
  </si>
  <si>
    <t>2024-08-03T20:32:29.086Z</t>
  </si>
  <si>
    <t>ObjectId(66ae93dd72311c007ef70680)</t>
  </si>
  <si>
    <t>2024-08-03T20:32:29.926Z</t>
  </si>
  <si>
    <t>ObjectId(66ae93de72311c007ef7068f)</t>
  </si>
  <si>
    <t>2024-08-03T20:32:30.713Z</t>
  </si>
  <si>
    <t>ObjectId(66ae93de72311c007ef70690)</t>
  </si>
  <si>
    <t>ObjectId(66ae93df72311c007ef706a3)</t>
  </si>
  <si>
    <t>2024-08-03T20:32:31.461Z</t>
  </si>
  <si>
    <t>ObjectId(66ae93df72311c007ef706a4)</t>
  </si>
  <si>
    <t>ObjectId(66ae93df72311c007ef706ae)</t>
  </si>
  <si>
    <t>2024-08-03T20:32:31.470Z</t>
  </si>
  <si>
    <t>ObjectId(66ae93e072311c007ef706ba)</t>
  </si>
  <si>
    <t>2024-08-03T20:32:32.298Z</t>
  </si>
  <si>
    <t>ObjectId(66ae93e172311c007ef706c9)</t>
  </si>
  <si>
    <t>2024-08-03T20:32:33.304Z</t>
  </si>
  <si>
    <t>ObjectId(66ae93e172311c007ef706ca)</t>
  </si>
  <si>
    <t>ObjectId(66ae93e272311c007ef706dd)</t>
  </si>
  <si>
    <t>2024-08-03T20:32:34.218Z</t>
  </si>
  <si>
    <t>ObjectId(66ae93e272311c007ef706de)</t>
  </si>
  <si>
    <t>ObjectId(66ae93e272311c007ef706e8)</t>
  </si>
  <si>
    <t>2024-08-03T20:32:34.223Z</t>
  </si>
  <si>
    <t>ObjectId(66ae93e272311c007ef706f4)</t>
  </si>
  <si>
    <t>ObjectId(66ae93e472311c007ef70712)</t>
  </si>
  <si>
    <t>2024-08-03T20:32:36.773Z</t>
  </si>
  <si>
    <t>ObjectId(66ae93e672311c007ef70727)</t>
  </si>
  <si>
    <t>2024-08-03T20:32:38.220Z</t>
  </si>
  <si>
    <t>ObjectId(66ae93e672311c007ef70728)</t>
  </si>
  <si>
    <t>ObjectId(66ae93e872311c007ef7074a)</t>
  </si>
  <si>
    <t>2024-08-03T20:32:40.976Z</t>
  </si>
  <si>
    <t>ObjectId(66ae93e872311c007ef7074b)</t>
  </si>
  <si>
    <t>ObjectId(66ae93e872311c007ef70755)</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</si>
  <si>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</si>
  <si>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2024-08-03T20:32:40.981Z</t>
  </si>
  <si>
    <t>ObjectId(66ae93e972311c007ef70761)</t>
  </si>
  <si>
    <t>2024-08-03T20:32:41.909Z</t>
  </si>
  <si>
    <t>ObjectId(66ae93eb72311c007ef70770)</t>
  </si>
  <si>
    <t>2024-08-03T20:32:43.121Z</t>
  </si>
  <si>
    <t>ObjectId(66ae93eb72311c007ef70771)</t>
  </si>
  <si>
    <t>ObjectId(66ae93ec72311c007ef70784)</t>
  </si>
  <si>
    <t>2024-08-03T20:32:44.269Z</t>
  </si>
  <si>
    <t>ObjectId(66ae93ec72311c007ef70785)</t>
  </si>
  <si>
    <t>ObjectId(66ae93ec72311c007ef7078f)</t>
  </si>
  <si>
    <t>2024-08-03T20:32:44.271Z</t>
  </si>
  <si>
    <t>ObjectId(66ae93ec72311c007ef7079b)</t>
  </si>
  <si>
    <t>2024-08-03T20:32:44.974Z</t>
  </si>
  <si>
    <t>ObjectId(66ae93ef72311c007ef707aa)</t>
  </si>
  <si>
    <t>2024-08-03T20:32:47.158Z</t>
  </si>
  <si>
    <t>ObjectId(66ae93ef72311c007ef707ab)</t>
  </si>
  <si>
    <t>ObjectId(66ae93f072311c007ef707be)</t>
  </si>
  <si>
    <t>2024-08-03T20:32:48.345Z</t>
  </si>
  <si>
    <t>ObjectId(66ae93f072311c007ef707bf)</t>
  </si>
  <si>
    <t>ObjectId(66ae93f072311c007ef707c9)</t>
  </si>
  <si>
    <t>ObjectId(66ae93f172311c007ef707d5)</t>
  </si>
  <si>
    <t>2024-08-03T20:32:49.266Z</t>
  </si>
  <si>
    <t>ObjectId(66ae93f472311c007ef707f3)</t>
  </si>
  <si>
    <t>2024-08-03T20:32:52.647Z</t>
  </si>
  <si>
    <t>ObjectId(66ae93f572311c007ef70808)</t>
  </si>
  <si>
    <t>2024-08-03T20:32:53.886Z</t>
  </si>
  <si>
    <t>ObjectId(66ae93f572311c007ef70809)</t>
  </si>
  <si>
    <t>ObjectId(66ae93f972311c007ef7082b)</t>
  </si>
  <si>
    <t>2024-08-03T20:32:57.264Z</t>
  </si>
  <si>
    <t>ObjectId(66ae93f972311c007ef7082c)</t>
  </si>
  <si>
    <t>ObjectId(66ae93f972311c007ef70836)</t>
  </si>
  <si>
    <t>2024-08-03T20:32:57.271Z</t>
  </si>
  <si>
    <t>ObjectId(66ae93fa72311c007ef70842)</t>
  </si>
  <si>
    <t>2024-08-03T20:32:58.190Z</t>
  </si>
  <si>
    <t>ObjectId(66ae93fb72311c007ef70851)</t>
  </si>
  <si>
    <t>2024-08-03T20:32:59.165Z</t>
  </si>
  <si>
    <t>ObjectId(66ae93fb72311c007ef70852)</t>
  </si>
  <si>
    <t>2024-08-03T20:32:59.166Z</t>
  </si>
  <si>
    <t>ObjectId(66ae93fc72311c007ef70865)</t>
  </si>
  <si>
    <t>2024-08-03T20:33:00.639Z</t>
  </si>
  <si>
    <t>ObjectId(66ae93fc72311c007ef70866)</t>
  </si>
  <si>
    <t>ObjectId(66ae93fc72311c007ef70870)</t>
  </si>
  <si>
    <t>2024-08-03T20:33:00.648Z</t>
  </si>
  <si>
    <t>ObjectId(66ae93fd72311c007ef7087c)</t>
  </si>
  <si>
    <t>2024-08-03T20:33:01.556Z</t>
  </si>
  <si>
    <t>ObjectId(66ae93fe72311c007ef7088b)</t>
  </si>
  <si>
    <t>2024-08-03T20:33:02.791Z</t>
  </si>
  <si>
    <t>ObjectId(66ae93fe72311c007ef7088c)</t>
  </si>
  <si>
    <t>ObjectId(66ae940072311c007ef7089f)</t>
  </si>
  <si>
    <t>2024-08-03T20:33:04.454Z</t>
  </si>
  <si>
    <t>ObjectId(66ae940072311c007ef708a0)</t>
  </si>
  <si>
    <t>ObjectId(66ae940072311c007ef708aa)</t>
  </si>
  <si>
    <t>2024-08-03T20:33:04.464Z</t>
  </si>
  <si>
    <t>ObjectId(66ae940172311c007ef708b6)</t>
  </si>
  <si>
    <t>2024-08-03T20:33:05.429Z</t>
  </si>
  <si>
    <t>ObjectId(66ae940372311c007ef708c5)</t>
  </si>
  <si>
    <t>ObjectId(66ae940372311c007ef708c6)</t>
  </si>
  <si>
    <t>ObjectId(66ae940472311c007ef708d9)</t>
  </si>
  <si>
    <t>2024-08-03T20:33:08.627Z</t>
  </si>
  <si>
    <t>ObjectId(66ae940472311c007ef708da)</t>
  </si>
  <si>
    <t>ObjectId(66ae940472311c007ef708e4)</t>
  </si>
  <si>
    <t>2024-08-03T20:33:08.631Z</t>
  </si>
  <si>
    <t>ObjectId(66ae940572311c007ef708f0)</t>
  </si>
  <si>
    <t>2024-08-03T20:33:09.313Z</t>
  </si>
  <si>
    <t>ObjectId(66ae940672311c007ef708ff)</t>
  </si>
  <si>
    <t>2024-08-03T20:33:10.371Z</t>
  </si>
  <si>
    <t>ObjectId(66ae940672311c007ef70900)</t>
  </si>
  <si>
    <t>ObjectId(66ae940772311c007ef70913)</t>
  </si>
  <si>
    <t>2024-08-03T20:33:11.998Z</t>
  </si>
  <si>
    <t>ObjectId(66ae940772311c007ef70914)</t>
  </si>
  <si>
    <t>ObjectId(66ae940872311c007ef7091e)</t>
  </si>
  <si>
    <t>2024-08-03T20:33:12.004Z</t>
  </si>
  <si>
    <t>ObjectId(66ae940872311c007ef7092a)</t>
  </si>
  <si>
    <t>2024-08-03T20:33:12.986Z</t>
  </si>
  <si>
    <t>ObjectId(66ae940a72311c007ef70948)</t>
  </si>
  <si>
    <t>2024-08-03T20:33:14.476Z</t>
  </si>
  <si>
    <t>ObjectId(66ae940c72311c007ef7095d)</t>
  </si>
  <si>
    <t>2024-08-03T20:33:16.492Z</t>
  </si>
  <si>
    <t>ObjectId(66ae940c72311c007ef7095e)</t>
  </si>
  <si>
    <t>ObjectId(66ae940f72311c007ef70980)</t>
  </si>
  <si>
    <t>2024-08-03T20:33:19.070Z</t>
  </si>
  <si>
    <t>ObjectId(66ae940f72311c007ef70981)</t>
  </si>
  <si>
    <t>That sounds pretty accurate to me. I think you’ve summed it up well. I just feel stuck in this cycle, and it’s hard to see a way out.</t>
  </si>
  <si>
    <t>ObjectId(66ae940f72311c007ef7098b)</t>
  </si>
  <si>
    <t>(SYSTEM MESSAGE: Your current section's instructions: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</si>
  <si>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2024-08-03T20:33:19.073Z</t>
  </si>
  <si>
    <t>ObjectId(66ae940f72311c007ef70997)</t>
  </si>
  <si>
    <t>2024-08-03T20:33:19.779Z</t>
  </si>
  <si>
    <t>ObjectId(66ae941372311c007ef709b5)</t>
  </si>
  <si>
    <t>2024-08-03T20:33:23.508Z</t>
  </si>
  <si>
    <t>ObjectId(66ae941672311c007ef709ca)</t>
  </si>
  <si>
    <t>2024-08-03T20:33:26.756Z</t>
  </si>
  <si>
    <t>ObjectId(66ae941672311c007ef709cb)</t>
  </si>
  <si>
    <t>ObjectId(66ae941872311c007ef709ed)</t>
  </si>
  <si>
    <t>2024-08-03T20:33:28.927Z</t>
  </si>
  <si>
    <t>ObjectId(66ae941872311c007ef709ee)</t>
  </si>
  <si>
    <t>ObjectId(66ae941872311c007ef709f8)</t>
  </si>
  <si>
    <t>2024-08-03T20:33:28.933Z</t>
  </si>
  <si>
    <t>ObjectId(66ae941a72311c007ef70a04)</t>
  </si>
  <si>
    <t>2024-08-03T20:33:30.316Z</t>
  </si>
  <si>
    <t>ObjectId(66ae941c72311c007ef70a13)</t>
  </si>
  <si>
    <t>2024-08-03T20:33:32.597Z</t>
  </si>
  <si>
    <t>ObjectId(66ae941c72311c007ef70a14)</t>
  </si>
  <si>
    <t>ObjectId(66ae941d72311c007ef70a27)</t>
  </si>
  <si>
    <t>2024-08-03T20:33:33.831Z</t>
  </si>
  <si>
    <t>ObjectId(66ae941d72311c007ef70a28)</t>
  </si>
  <si>
    <t>ObjectId(66ae941d72311c007ef70a32)</t>
  </si>
  <si>
    <t>2024-08-03T20:33:33.839Z</t>
  </si>
  <si>
    <t>ObjectId(66ae941e72311c007ef70a3e)</t>
  </si>
  <si>
    <t>2024-08-03T20:33:34.744Z</t>
  </si>
  <si>
    <t>ObjectId(66ae942272311c007ef70a4d)</t>
  </si>
  <si>
    <t>2024-08-03T20:33:38.991Z</t>
  </si>
  <si>
    <t>ObjectId(66ae942272311c007ef70a4e)</t>
  </si>
  <si>
    <t>ObjectId(66ae942472311c007ef70a61)</t>
  </si>
  <si>
    <t>2024-08-03T20:33:40.998Z</t>
  </si>
  <si>
    <t>ObjectId(66ae942472311c007ef70a62)</t>
  </si>
  <si>
    <t>ObjectId(66ae942572311c007ef70a6c)</t>
  </si>
  <si>
    <t>2024-08-03T20:33:41.009Z</t>
  </si>
  <si>
    <t>ObjectId(66ae942672311c007ef70a78)</t>
  </si>
  <si>
    <t>2024-08-03T20:33:42.114Z</t>
  </si>
  <si>
    <t>ObjectId(66ae942b72311c007ef70a87)</t>
  </si>
  <si>
    <t>2024-08-03T20:33:47.213Z</t>
  </si>
  <si>
    <t>ObjectId(66ae942b72311c007ef70a88)</t>
  </si>
  <si>
    <t>ObjectId(66ae942e72311c007ef70a9b)</t>
  </si>
  <si>
    <t>2024-08-03T20:33:50.260Z</t>
  </si>
  <si>
    <t>ObjectId(66ae942e72311c007ef70a9c)</t>
  </si>
  <si>
    <t>ObjectId(66ae942e72311c007ef70aa6)</t>
  </si>
  <si>
    <t>2024-08-03T20:33:50.267Z</t>
  </si>
  <si>
    <t>ObjectId(66ae942f72311c007ef70ab2)</t>
  </si>
  <si>
    <t>2024-08-03T20:33:51.016Z</t>
  </si>
  <si>
    <t>ObjectId(66ae943272311c007ef70ac1)</t>
  </si>
  <si>
    <t>2024-08-03T20:33:54.986Z</t>
  </si>
  <si>
    <t>ObjectId(66ae943272311c007ef70ac2)</t>
  </si>
  <si>
    <t>ObjectId(66ae943472311c007ef70ad5)</t>
  </si>
  <si>
    <t>2024-08-03T20:33:56.551Z</t>
  </si>
  <si>
    <t>ObjectId(66ae943472311c007ef70ad6)</t>
  </si>
  <si>
    <t>ObjectId(66ae943472311c007ef70ae0)</t>
  </si>
  <si>
    <t>2024-08-03T20:33:56.561Z</t>
  </si>
  <si>
    <t>ObjectId(66ae943572311c007ef70aec)</t>
  </si>
  <si>
    <t>2024-08-03T20:33:57.396Z</t>
  </si>
  <si>
    <t>ObjectId(66ae943a72311c007ef70afb)</t>
  </si>
  <si>
    <t>2024-08-03T20:34:02.437Z</t>
  </si>
  <si>
    <t>ObjectId(66ae943a72311c007ef70afc)</t>
  </si>
  <si>
    <t>2024-08-03T20:34:02.438Z</t>
  </si>
  <si>
    <t>ObjectId(66ae943c72311c007ef70b0f)</t>
  </si>
  <si>
    <t>2024-08-03T20:34:04.843Z</t>
  </si>
  <si>
    <t>ObjectId(66ae943c72311c007ef70b10)</t>
  </si>
  <si>
    <t>ObjectId(66ae943c72311c007ef70b1a)</t>
  </si>
  <si>
    <t>2024-08-03T20:34:04.849Z</t>
  </si>
  <si>
    <t>ObjectId(66ae943d72311c007ef70b26)</t>
  </si>
  <si>
    <t>ObjectId(66ae944072311c007ef70b44)</t>
  </si>
  <si>
    <t>2024-08-03T20:34:08.229Z</t>
  </si>
  <si>
    <t>ObjectId(66ae944572311c007ef70b59)</t>
  </si>
  <si>
    <t>2024-08-03T20:34:13.410Z</t>
  </si>
  <si>
    <t>ObjectId(66ae944572311c007ef70b5a)</t>
  </si>
  <si>
    <t>ObjectId(66ae944972311c007ef70b7c)</t>
  </si>
  <si>
    <t>2024-08-03T20:34:17.036Z</t>
  </si>
  <si>
    <t>ObjectId(66ae944972311c007ef70b7d)</t>
  </si>
  <si>
    <t>ObjectId(66ae944972311c007ef70b87)</t>
  </si>
  <si>
    <t>2024-08-03T20:34:17.046Z</t>
  </si>
  <si>
    <t>ObjectId(66ae944a72311c007ef70b93)</t>
  </si>
  <si>
    <t>2024-08-03T20:34:18.666Z</t>
  </si>
  <si>
    <t>ObjectId(66ae945172311c007ef70ba2)</t>
  </si>
  <si>
    <t>2024-08-03T20:34:25.205Z</t>
  </si>
  <si>
    <t>ObjectId(66ae945172311c007ef70ba3)</t>
  </si>
  <si>
    <t>ObjectId(66ae945272311c007ef70bb6)</t>
  </si>
  <si>
    <t>2024-08-03T20:34:26.652Z</t>
  </si>
  <si>
    <t>ObjectId(66ae945272311c007ef70bb7)</t>
  </si>
  <si>
    <t>ObjectId(66ae945272311c007ef70bc1)</t>
  </si>
  <si>
    <t>2024-08-03T20:34:26.656Z</t>
  </si>
  <si>
    <t>ObjectId(66ae945572311c007ef70bcd)</t>
  </si>
  <si>
    <t>2024-08-03T20:34:29.228Z</t>
  </si>
  <si>
    <t>ObjectId(66ae945772311c007ef70be5)</t>
  </si>
  <si>
    <t>2024-08-03T20:34:31.500Z</t>
  </si>
  <si>
    <t>ObjectId(66ae945772311c007ef70be6)</t>
  </si>
  <si>
    <t>ObjectId(66ae948772311c007ef70e5a)</t>
  </si>
  <si>
    <t>2024-08-03T20:35:19.523Z</t>
  </si>
  <si>
    <t>ObjectId(66ae948872311c007ef70e62)</t>
  </si>
  <si>
    <t>2024-08-03T20:35:20.579Z</t>
  </si>
  <si>
    <t>ObjectId(66ae948872311c007ef70e63)</t>
  </si>
  <si>
    <t>ObjectId(66ae948972311c007ef70e76)</t>
  </si>
  <si>
    <t>2024-08-03T20:35:21.422Z</t>
  </si>
  <si>
    <t>ObjectId(66ae948972311c007ef70e77)</t>
  </si>
  <si>
    <t>ObjectId(66ae948972311c007ef70e81)</t>
  </si>
  <si>
    <t>2024-08-03T20:35:21.427Z</t>
  </si>
  <si>
    <t>ObjectId(66ae948a72311c007ef70e89)</t>
  </si>
  <si>
    <t>I'm truly sorry to hear about your loss. It’s completely understandable to feel overwhelmed during such a difficult time. Thank you for sharing that with me. 
Before we continue, what name would you prefer to be called by?</t>
  </si>
  <si>
    <t>2024-08-03T20:35:22.879Z</t>
  </si>
  <si>
    <t>ObjectId(66ae948a72311c007ef70e8a)</t>
  </si>
  <si>
    <t>ObjectId(66ae948b72311c007ef70e9d)</t>
  </si>
  <si>
    <t>2024-08-03T20:35:23.493Z</t>
  </si>
  <si>
    <t>ObjectId(66ae948b72311c007ef70e9e)</t>
  </si>
  <si>
    <t>ObjectId(66ae948b72311c007ef70ea8)</t>
  </si>
  <si>
    <t>2024-08-03T20:35:23.499Z</t>
  </si>
  <si>
    <t>ObjectId(66ae948c72311c007ef70eb0)</t>
  </si>
  <si>
    <t>Thank you for letting me know, Denise. It's nice to meet you! 
Do you have any questions about the service or about me that you would like to ask?</t>
  </si>
  <si>
    <t>2024-08-03T20:35:24.705Z</t>
  </si>
  <si>
    <t>ObjectId(66ae948c72311c007ef70eb1)</t>
  </si>
  <si>
    <t>ObjectId(66ae948d72311c007ef70ec4)</t>
  </si>
  <si>
    <t>2024-08-03T20:35:25.643Z</t>
  </si>
  <si>
    <t>ObjectId(66ae948d72311c007ef70ec5)</t>
  </si>
  <si>
    <t>ObjectId(66ae948d72311c007ef70ecf)</t>
  </si>
  <si>
    <t>2024-08-03T20:35:25.651Z</t>
  </si>
  <si>
    <t>ObjectId(66ae948f72311c007ef70ed7)</t>
  </si>
  <si>
    <t>That's a great question, Denise! In our sessions, you can expect a safe and supportive environment where you can express your thoughts and feelings. We will work together to explore any challenges you're facing and develop strategies to help you cope. 
If at any point you feel like you need something different or have specific goals in mind, please feel free to share that with me. 
Do you have any more questions, or shall we continue?</t>
  </si>
  <si>
    <t>2024-08-03T20:35:27.214Z</t>
  </si>
  <si>
    <t>ObjectId(66ae948f72311c007ef70ed8)</t>
  </si>
  <si>
    <t>ObjectId(66ae949072311c007ef70eeb)</t>
  </si>
  <si>
    <t>2024-08-03T20:35:28.708Z</t>
  </si>
  <si>
    <t>ObjectId(66ae949072311c007ef70eec)</t>
  </si>
  <si>
    <t>ObjectId(66ae949072311c007ef70ef6)</t>
  </si>
  <si>
    <t>2024-08-03T20:35:28.713Z</t>
  </si>
  <si>
    <t>ObjectId(66ae949472311c007ef70efe)</t>
  </si>
  <si>
    <t>I appreciate your willingness to share, Denise. It sounds like you're going through a really tough time with feelings of loneliness, especially after your loss. Let's explore that further. 
How are you feeling about your loneliness right now?</t>
  </si>
  <si>
    <t>2024-08-03T20:35:32.260Z</t>
  </si>
  <si>
    <t>ObjectId(66ae949472311c007ef70eff)</t>
  </si>
  <si>
    <t>ObjectId(66ae949672311c007ef70f30)</t>
  </si>
  <si>
    <t>2024-08-03T20:35:34.364Z</t>
  </si>
  <si>
    <t>ObjectId(66ae949672311c007ef70f31)</t>
  </si>
  <si>
    <t>ObjectId(66ae949672311c007ef70f3b)</t>
  </si>
  <si>
    <t>2024-08-03T20:35:34.370Z</t>
  </si>
  <si>
    <t>ObjectId(66ae949772311c007ef70f43)</t>
  </si>
  <si>
    <t>I'm really sorry to hear that you're feeling so isolated, Denise. It's completely understandable to miss the companionship you had with your husband, and it's tough when interactions with friends and family don't feel as fulfilling. It can be incredibly lonely when it seems like no one truly understands what you're going through.
Can you tell me more about how these feelings of isolation affect your daily life?</t>
  </si>
  <si>
    <t>2024-08-03T20:35:35.630Z</t>
  </si>
  <si>
    <t>ObjectId(66ae949772311c007ef70f44)</t>
  </si>
  <si>
    <t>ObjectId(66ae949972311c007ef70f57)</t>
  </si>
  <si>
    <t>2024-08-03T20:35:37.653Z</t>
  </si>
  <si>
    <t>ObjectId(66ae949972311c007ef70f58)</t>
  </si>
  <si>
    <t>ObjectId(66ae949972311c007ef70f62)</t>
  </si>
  <si>
    <t>2024-08-03T20:35:37.661Z</t>
  </si>
  <si>
    <t>ObjectId(66ae949b72311c007ef70f6a)</t>
  </si>
  <si>
    <t>It sounds like you're experiencing a heavy burden, Denise, and it's understandable that this routine and emptiness can feel overwhelming. The cycle of sadness and lack of motivation can be really challenging to break, especially when you're dealing with such profound loss.
Given what you've shared, would you like to further explore these feelings and the impact they have on your life, or would you prefer to learn a CBT exercise to help manage these feelings right away?</t>
  </si>
  <si>
    <t>2024-08-03T20:35:39.468Z</t>
  </si>
  <si>
    <t>ObjectId(66ae949b72311c007ef70f6b)</t>
  </si>
  <si>
    <t>2024-08-03T20:35:39.469Z</t>
  </si>
  <si>
    <t>ObjectId(66ae949c72311c007ef70f7e)</t>
  </si>
  <si>
    <t>2024-08-03T20:35:40.384Z</t>
  </si>
  <si>
    <t>ObjectId(66ae949c72311c007ef70f7f)</t>
  </si>
  <si>
    <t>ObjectId(66ae949c72311c007ef70f89)</t>
  </si>
  <si>
    <t>2024-08-03T20:35:40.387Z</t>
  </si>
  <si>
    <t>ObjectId(66ae94a072311c007ef70f91)</t>
  </si>
  <si>
    <t>It's completely common to feel that way, Denise. Many people worry about burdening others with their sadness, and it can be difficult to open up about such deep feelings. However, sharing your feelings can often lead to support and understanding, even if it feels daunting.
Let's explore this further. Can you describe the main issue you are experiencing with your feelings of loneliness and sadness?</t>
  </si>
  <si>
    <t>2024-08-03T20:35:44.295Z</t>
  </si>
  <si>
    <t>ObjectId(66ae94a072311c007ef70f92)</t>
  </si>
  <si>
    <t>ObjectId(66ae94a372311c007ef70fc3)</t>
  </si>
  <si>
    <t>2024-08-03T20:35:47.758Z</t>
  </si>
  <si>
    <t>ObjectId(66ae94a372311c007ef70fc4)</t>
  </si>
  <si>
    <t>ObjectId(66ae94a372311c007ef70fce)</t>
  </si>
  <si>
    <t>2024-08-03T20:35:47.762Z</t>
  </si>
  <si>
    <t>ObjectId(66ae94a572311c007ef70fd6)</t>
  </si>
  <si>
    <t>Thank you for sharing that, Denise. It sounds like you're feeling a heavy burden of loneliness and sadness, and there's a real internal conflict between wanting to reach out for support and fearing that it might burden others or make them uncomfortable. It's understandable to feel lost and unsure about how to move forward when you're carrying such weight alone.
How does this issue affect your daily life?</t>
  </si>
  <si>
    <t>2024-08-03T20:35:49.288Z</t>
  </si>
  <si>
    <t>ObjectId(66ae94a572311c007ef70fd7)</t>
  </si>
  <si>
    <t>ObjectId(66ae94a672311c007ef70fea)</t>
  </si>
  <si>
    <t>2024-08-03T20:35:50.825Z</t>
  </si>
  <si>
    <t>ObjectId(66ae94a672311c007ef70feb)</t>
  </si>
  <si>
    <t>ObjectId(66ae94a672311c007ef70ff5)</t>
  </si>
  <si>
    <t>2024-08-03T20:35:50.828Z</t>
  </si>
  <si>
    <t>ObjectId(66ae94a872311c007ef70ffe)</t>
  </si>
  <si>
    <t>2024-08-03T20:35:52.647Z</t>
  </si>
  <si>
    <t>ObjectId(66ae94a872311c007ef70ffd)</t>
  </si>
  <si>
    <t>It sounds like this issue is significantly impacting your daily life, Denise. The withdrawal and avoidance of interactions seem to create a cycle that deepens your loneliness and sadness. I can see how spending hours in silence can feel overwhelming and reinforce those feelings.
Are there any specific triggers that worsen this issue for you?</t>
  </si>
  <si>
    <t>ObjectId(66ae94a972311c007ef71011)</t>
  </si>
  <si>
    <t>2024-08-03T20:35:53.910Z</t>
  </si>
  <si>
    <t>ObjectId(66ae94a972311c007ef71012)</t>
  </si>
  <si>
    <t>ObjectId(66ae94a972311c007ef7101c)</t>
  </si>
  <si>
    <t>2024-08-03T20:35:53.920Z</t>
  </si>
  <si>
    <t>ObjectId(66ae94ac72311c007ef71024)</t>
  </si>
  <si>
    <t>Thank you for sharing that, Denise. It seems that certain reminders of your husband and quiet moments in your home can trigger intense feelings of sadness and isolation. Holidays and family gatherings also amplify those feelings, as they serve as stark reminders of your loss and what you no longer have.
What have you tried so far to address these feelings and cope with the sadness?</t>
  </si>
  <si>
    <t>2024-08-03T20:35:56.387Z</t>
  </si>
  <si>
    <t>ObjectId(66ae94ac72311c007ef71025)</t>
  </si>
  <si>
    <t>ObjectId(66ae94ad72311c007ef71038)</t>
  </si>
  <si>
    <t>2024-08-03T20:35:57.897Z</t>
  </si>
  <si>
    <t>ObjectId(66ae94ad72311c007ef71039)</t>
  </si>
  <si>
    <t>ObjectId(66ae94ad72311c007ef71043)</t>
  </si>
  <si>
    <t>2024-08-03T20:35:57.903Z</t>
  </si>
  <si>
    <t>ObjectId(66ae94b072311c007ef7104b)</t>
  </si>
  <si>
    <t>It sounds like you've made some efforts to cope with your feelings, Denise, such as going for walks and watching movies, but those strategies only provide temporary relief. Calling your children is a good step, but I understand how the distance can make it feel less fulfilling. The idea of joining a local group or class is a positive one, but I can see how feeling stuck can make it hard to take that step.
What emotions do you feel when these feelings of loneliness and sadness arise?</t>
  </si>
  <si>
    <t>2024-08-03T20:36:00.360Z</t>
  </si>
  <si>
    <t>ObjectId(66ae94b072311c007ef7104c)</t>
  </si>
  <si>
    <t>2024-08-03T20:36:00.361Z</t>
  </si>
  <si>
    <t>ObjectId(66ae94b172311c007ef7105f)</t>
  </si>
  <si>
    <t>2024-08-03T20:36:01.824Z</t>
  </si>
  <si>
    <t>ObjectId(66ae94b172311c007ef71060)</t>
  </si>
  <si>
    <t>ObjectId(66ae94b172311c007ef7106a)</t>
  </si>
  <si>
    <t>2024-08-03T20:36:01.826Z</t>
  </si>
  <si>
    <t>ObjectId(66ae94b472311c007ef71072)</t>
  </si>
  <si>
    <t>It sounds like you're experiencing a complex mix of emotions, Denise. The sadness feels overwhelming, and it's understandable to feel anger and frustration towards yourself for not being able to move on or reach out. This storm of emotions can be exhausting, and it's no wonder you're feeling drained.
To summarize what you've shared: You feel a heavy weight of loneliness and sadness, which is exacerbated by reminders of your husband and social situations that highlight your loss. This leads to withdrawal and a cycle of isolation, making daily tasks feel overwhelming. You've tried some coping strategies, but they only provide temporary relief, and you often feel stuck and frustrated with yourself for not taking further steps to connect with others. 
Did I capture your feelings and experiences correctly, or is there anything you would like to add or change?</t>
  </si>
  <si>
    <t>2024-08-03T20:36:04.572Z</t>
  </si>
  <si>
    <t>ObjectId(66ae94b472311c007ef71073)</t>
  </si>
  <si>
    <t>ObjectId(66ae94b572311c007ef71086)</t>
  </si>
  <si>
    <t>2024-08-03T20:36:05.878Z</t>
  </si>
  <si>
    <t>ObjectId(66ae94b572311c007ef71087)</t>
  </si>
  <si>
    <t>ObjectId(66ae94b572311c007ef71091)</t>
  </si>
  <si>
    <t>2024-08-03T20:36:05.882Z</t>
  </si>
  <si>
    <t>ObjectId(66ae94ba72311c007ef71099)</t>
  </si>
  <si>
    <t>I'm glad to hear that the summary helped clarify your feelings, Denise. It’s important to have a clearer understanding of what you’re experiencing.
Given what you've shared, I think it might be beneficial to try a CBT exercise to help you manage these feelings. We have a few options:
1. **Thought Record**: This exercise helps challenge and reframe negative thoughts.
2. **Behavioral Activation**: This focuses on scheduling enjoyable activities to increase engagement and reduce feelings of isolation.
3. **Relaxation Techniques**: This exercise aims to reduce stress and anxiety through various relaxation methods.
Which of these exercises would you like to try?</t>
  </si>
  <si>
    <t>2024-08-03T20:36:10.317Z</t>
  </si>
  <si>
    <t>ObjectId(66ae94ba72311c007ef7109a)</t>
  </si>
  <si>
    <t>ObjectId(66ae94bc72311c007ef710cb)</t>
  </si>
  <si>
    <t>2024-08-03T20:36:12.728Z</t>
  </si>
  <si>
    <t>ObjectId(66ae94bc72311c007ef710cc)</t>
  </si>
  <si>
    <t>ObjectId(66ae94bc72311c007ef710d6)</t>
  </si>
  <si>
    <t>2024-08-03T20:36:12.734Z</t>
  </si>
  <si>
    <t>ObjectId(66ae94c072311c007ef710de)</t>
  </si>
  <si>
    <t>Great choice, Denise! The Behavioral Activation exercise can be very helpful in finding ways to engage with life again. 
Here are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Do you understand the exercise, or do you have any questions about it?</t>
  </si>
  <si>
    <t>2024-08-03T20:36:16.929Z</t>
  </si>
  <si>
    <t>ObjectId(66ae94c072311c007ef710df)</t>
  </si>
  <si>
    <t>ObjectId(66ae94c472311c007ef71110)</t>
  </si>
  <si>
    <t>2024-08-03T20:36:20.017Z</t>
  </si>
  <si>
    <t>ObjectId(66ae94c472311c007ef71111)</t>
  </si>
  <si>
    <t>ObjectId(66ae94c472311c007ef7111b)</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</si>
  <si>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</si>
  <si>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2024-08-03T20:36:20.024Z</t>
  </si>
  <si>
    <t>ObjectId(66ae94c772311c007ef71123)</t>
  </si>
  <si>
    <t>It's completely understandable to feel that way, Denise. When you're feeling low, it can be challenging to identify activities that once brought you joy. Here are a few suggestions to help you brainstorm:
1. **Reflect on Past Enjoyments**: Think back to activities you used to enjoy before your loss. Were there hobbies, sports, or social activities that you found fulfilling?
2. **Consider Simple Activities**: Sometimes, even small activities can be enjoyable. This could include things like reading a book, listening to music, or taking a short walk outside.
3. **Explore New Interests**: If you're open to it, consider trying something new. This could be a class, a new recipe, or even a new genre of books or movies.
4. **Ask for Input**: Sometimes friends or family can suggest activities they think you might enjoy based on what they know about you.
5. **Keep a Journal**: Write down any thoughts or ideas that come to mind about activities, even if they seem small or insignificant.
Do any of these suggestions resonate with you, or do you have other ideas that come to mind?</t>
  </si>
  <si>
    <t>2024-08-03T20:36:23.846Z</t>
  </si>
  <si>
    <t>ObjectId(66ae94c772311c007ef71124)</t>
  </si>
  <si>
    <t>ObjectId(66ae94c972311c007ef71137)</t>
  </si>
  <si>
    <t>2024-08-03T20:36:25.241Z</t>
  </si>
  <si>
    <t>ObjectId(66ae94c972311c007ef71138)</t>
  </si>
  <si>
    <t>ObjectId(66ae94c972311c007ef71142)</t>
  </si>
  <si>
    <t>2024-08-03T20:36:25.247Z</t>
  </si>
  <si>
    <t>ObjectId(66ae94cb72311c007ef7114a)</t>
  </si>
  <si>
    <t>That sounds like a wonderful plan, Denise! Visiting a local museum or going for a drive to explore new places can be a great way to reconnect with activities you once enjoyed. Starting with something simple is a perfect first step.
Now, let's move on to the next step in the Behavioral Activation exercise. 
2. **Schedule these activities into your daily routine**: Can you think of a specific day or time in the coming week when you could visit the museum or go for a drive? Let's try to make a plan for it.</t>
  </si>
  <si>
    <t>2024-08-03T20:36:27.933Z</t>
  </si>
  <si>
    <t>ObjectId(66ae94cb72311c007ef7114b)</t>
  </si>
  <si>
    <t>ObjectId(66ae94cd72311c007ef7115e)</t>
  </si>
  <si>
    <t>2024-08-03T20:36:29.231Z</t>
  </si>
  <si>
    <t>ObjectId(66ae94cd72311c007ef7115f)</t>
  </si>
  <si>
    <t>ObjectId(66ae94cd72311c007ef71169)</t>
  </si>
  <si>
    <t>2024-08-03T20:36:29.236Z</t>
  </si>
  <si>
    <t>ObjectId(66ae94d072311c007ef71171)</t>
  </si>
  <si>
    <t>That sounds like a fantastic plan, Denise! Setting aside a few hours to visit the museum this Saturday is a great way to start. Checking their hours and looking for an interesting exhibit will help make the experience even more enjoyable.
Now, let's move on to the next step:
3. **Gradually increase the frequency and duration of these activities**: After your visit to the museum, think about how you might incorporate similar activities into your routine. Perhaps you could plan another outing the following week or try a new restaurant you’ve been curious about. 
What are your thoughts on how you might continue to engage in enjoyable activities after your museum visit?</t>
  </si>
  <si>
    <t>2024-08-03T20:36:32.293Z</t>
  </si>
  <si>
    <t>ObjectId(66ae94d072311c007ef71172)</t>
  </si>
  <si>
    <t>ObjectId(66ae94d272311c007ef71185)</t>
  </si>
  <si>
    <t>2024-08-03T20:36:34.145Z</t>
  </si>
  <si>
    <t>ObjectId(66ae94d272311c007ef71186)</t>
  </si>
  <si>
    <t>ObjectId(66ae94d272311c007ef71190)</t>
  </si>
  <si>
    <t>2024-08-03T20:36:34.150Z</t>
  </si>
  <si>
    <t>ObjectId(66ae94d572311c007ef71198)</t>
  </si>
  <si>
    <t>That sounds like a wonderful follow-up plan, Denise! Going out for lunch at a new restaurant after your museum visit is a great way to treat yourself. Looking for another cultural event or museum to attend the following weekend will help keep the momentum going. And reaching out to a friend for a chat is an excellent idea; it can help you feel more connected and supported.
Now, let's move on to the next step:
4. **Monitor your mood and motivation before and after the activities**: After each activity, take a moment to reflect on how you felt before and after. You might want to keep a simple journal or notes on your phone to track your feelings. 
How do you feel about this step? Do you think you could commit to monitoring your mood and motivation?</t>
  </si>
  <si>
    <t>2024-08-03T20:36:37.520Z</t>
  </si>
  <si>
    <t>ObjectId(66ae94d572311c007ef71199)</t>
  </si>
  <si>
    <t>ObjectId(66ae94d672311c007ef711ac)</t>
  </si>
  <si>
    <t>2024-08-03T20:36:38.841Z</t>
  </si>
  <si>
    <t>ObjectId(66ae94d672311c007ef711ad)</t>
  </si>
  <si>
    <t>ObjectId(66ae94d672311c007ef711b7)</t>
  </si>
  <si>
    <t>2024-08-03T20:36:38.849Z</t>
  </si>
  <si>
    <t>ObjectId(66ae94da72311c007ef711bf)</t>
  </si>
  <si>
    <t>That’s great to hear, Denise! Keeping track of your mood and motivation will definitely provide valuable insights into how these activities impact your overall well-being. 
Finally, we have the last step:
5. **Reflect on the impact of these activities on your overall well-being**: After you've monitored your mood and motivation, take some time to reflect on how these activities have affected you. Consider questions like: Did I feel more energized? Did I enjoy the experience? How did it change my feelings of loneliness or sadness?
This reflection will help you understand the benefits of engaging in these activities and encourage you to continue.
Now that we've gone through all the steps of the Behavioral Activation exercise, do you feel ready to start implementing this plan? Is there anything else you would like to discuss or clarify before we wrap up?</t>
  </si>
  <si>
    <t>2024-08-03T20:36:42.450Z</t>
  </si>
  <si>
    <t>ObjectId(66ae94da72311c007ef711c0)</t>
  </si>
  <si>
    <t>ObjectId(66ae94dc72311c007ef711d3)</t>
  </si>
  <si>
    <t>2024-08-03T20:36:44.038Z</t>
  </si>
  <si>
    <t>ObjectId(66ae94dc72311c007ef711d4)</t>
  </si>
  <si>
    <t>ObjectId(66ae94dc72311c007ef711de)</t>
  </si>
  <si>
    <t>2024-08-03T20:36:44.046Z</t>
  </si>
  <si>
    <t>ObjectId(66ae94e072311c007ef711e6)</t>
  </si>
  <si>
    <t>I'm glad to hear that you're feeling ready to implement this plan, Denise! It sounds like a positive step towards reconnecting with joy in your life. 
To summarize our session today: We explored your feelings of loneliness and sadness, discussed how these feelings affect your daily life, and identified triggers that worsen your situation. We then went through the Behavioral Activation exercise, where you identified enjoyable activities, scheduled a visit to the museum, and planned to reflect on your mood and motivation afterward.
Do you have any more questions or is there anything else you would like to discuss before we finish our session?</t>
  </si>
  <si>
    <t>2024-08-03T20:36:48.041Z</t>
  </si>
  <si>
    <t>ObjectId(66ae94e072311c007ef711e7)</t>
  </si>
  <si>
    <t>ObjectId(66ae94e272311c007ef71218)</t>
  </si>
  <si>
    <t>2024-08-03T20:36:50.742Z</t>
  </si>
  <si>
    <t>ObjectId(66ae94e272311c007ef71219)</t>
  </si>
  <si>
    <t>ObjectId(66ae94e272311c007ef71223)</t>
  </si>
  <si>
    <t>2024-08-03T20:36:50.747Z</t>
  </si>
  <si>
    <t>ObjectId(66ae94e472311c007ef7122b)</t>
  </si>
  <si>
    <t>Thank you for your openness today, Denise. I'm glad to hear that you feel good about the plan we've made. Remember, it's important to take things one step at a time, and I'm here to support you through this process.
If you have any questions or need further support in the future, please don't hesitate to reach out. I wish you all the best as you try out these activities, and I look forward to hearing how it goes when we check in again.
Take care, and goodbye for now!</t>
  </si>
  <si>
    <t>2024-08-03T20:36:52.890Z</t>
  </si>
  <si>
    <t>ObjectId(66ae94e472311c007ef7122c)</t>
  </si>
  <si>
    <t>ObjectId(66ae958372311c007ef7197e)</t>
  </si>
  <si>
    <t>2024-08-03T20:39:31.413Z</t>
  </si>
  <si>
    <t>ObjectId(66ae958472311c007ef71986)</t>
  </si>
  <si>
    <t>2024-08-03T20:39:32.530Z</t>
  </si>
  <si>
    <t>ObjectId(66ae958472311c007ef71987)</t>
  </si>
  <si>
    <t>ObjectId(66ae958572311c007ef7199a)</t>
  </si>
  <si>
    <t>2024-08-03T20:39:33.807Z</t>
  </si>
  <si>
    <t>ObjectId(66ae958572311c007ef7199b)</t>
  </si>
  <si>
    <t>ObjectId(66ae958572311c007ef719a5)</t>
  </si>
  <si>
    <t>2024-08-03T20:39:33.815Z</t>
  </si>
  <si>
    <t>ObjectId(66ae958772311c007ef719ad)</t>
  </si>
  <si>
    <t>Thank you for sharing that with me. It sounds like you're going through a really tough time. Before we dive deeper into how you're feeling, may I ask what name you prefer to be called by?</t>
  </si>
  <si>
    <t>2024-08-03T20:39:35.083Z</t>
  </si>
  <si>
    <t>ObjectId(66ae958772311c007ef719ae)</t>
  </si>
  <si>
    <t>ObjectId(66ae958772311c007ef719c1)</t>
  </si>
  <si>
    <t>2024-08-03T20:39:35.857Z</t>
  </si>
  <si>
    <t>ObjectId(66ae958772311c007ef719c2)</t>
  </si>
  <si>
    <t>ObjectId(66ae958772311c007ef719cc)</t>
  </si>
  <si>
    <t>2024-08-03T20:39:35.861Z</t>
  </si>
  <si>
    <t>ObjectId(66ae958872311c007ef719d4)</t>
  </si>
  <si>
    <t>Thank you, Denise! It's nice to meet you. Do you have any questions about the service or about me that you'd like to ask? I'm here to help.</t>
  </si>
  <si>
    <t>2024-08-03T20:39:36.810Z</t>
  </si>
  <si>
    <t>ObjectId(66ae958872311c007ef719d5)</t>
  </si>
  <si>
    <t>ObjectId(66ae958972311c007ef719e8)</t>
  </si>
  <si>
    <t>2024-08-03T20:39:37.672Z</t>
  </si>
  <si>
    <t>ObjectId(66ae958972311c007ef719e9)</t>
  </si>
  <si>
    <t>ObjectId(66ae958972311c007ef719f3)</t>
  </si>
  <si>
    <t>2024-08-03T20:39:37.676Z</t>
  </si>
  <si>
    <t>ObjectId(66ae958e72311c007ef719fb)</t>
  </si>
  <si>
    <t>Denise, I'm glad you brought that up. It’s important to address feelings of loneliness, and I'm here to support you in that. Now, how are you doing today overall?</t>
  </si>
  <si>
    <t>2024-08-03T20:39:42.161Z</t>
  </si>
  <si>
    <t>ObjectId(66ae958e72311c007ef719fc)</t>
  </si>
  <si>
    <t>ObjectId(66ae959072311c007ef71a2d)</t>
  </si>
  <si>
    <t>2024-08-03T20:39:44.924Z</t>
  </si>
  <si>
    <t>ObjectId(66ae959072311c007ef71a2e)</t>
  </si>
  <si>
    <t>ObjectId(66ae959072311c007ef71a38)</t>
  </si>
  <si>
    <t>2024-08-03T20:39:44.932Z</t>
  </si>
  <si>
    <t>ObjectId(66ae959272311c007ef71a40)</t>
  </si>
  <si>
    <t>I'm really sorry to hear that, Denise. Losing a loved one is incredibly difficult, and it's completely understandable to feel lost and unmotivated after such a significant change in your life. It sounds like you’re carrying a heavy emotional burden. Can you tell me more about what activities you used to enjoy with your husband that you miss the most?</t>
  </si>
  <si>
    <t>2024-08-03T20:39:46.345Z</t>
  </si>
  <si>
    <t>ObjectId(66ae959272311c007ef71a41)</t>
  </si>
  <si>
    <t>ObjectId(66ae959372311c007ef71a54)</t>
  </si>
  <si>
    <t>2024-08-03T20:39:47.477Z</t>
  </si>
  <si>
    <t>ObjectId(66ae959372311c007ef71a55)</t>
  </si>
  <si>
    <t>ObjectId(66ae959372311c007ef71a5f)</t>
  </si>
  <si>
    <t>2024-08-03T20:39:47.480Z</t>
  </si>
  <si>
    <t>ObjectId(66ae959572311c007ef71a67)</t>
  </si>
  <si>
    <t>Thank you for sharing that, Denise. It sounds like those experiences were really meaningful to you, and it's completely natural to feel a sense of loss when you think about them. Exploring culture and enjoying new experiences together must have created wonderful memories. 
Given how you're feeling, would you like to first further explore your feelings of loneliness and loss, or would you prefer to learn a CBT exercise right away to help you cope?</t>
  </si>
  <si>
    <t>2024-08-03T20:39:49.296Z</t>
  </si>
  <si>
    <t>ObjectId(66ae959572311c007ef71a68)</t>
  </si>
  <si>
    <t>ObjectId(66ae959672311c007ef71a7b)</t>
  </si>
  <si>
    <t>2024-08-03T20:39:50.231Z</t>
  </si>
  <si>
    <t>ObjectId(66ae959672311c007ef71a7c)</t>
  </si>
  <si>
    <t>ObjectId(66ae959672311c007ef71a86)</t>
  </si>
  <si>
    <t>2024-08-03T20:39:50.237Z</t>
  </si>
  <si>
    <t>ObjectId(66ae959a72311c007ef71a8e)</t>
  </si>
  <si>
    <t>I'm glad you've chosen to explore your feelings further, Denise. Let's start with the first question: Can you further describe the main issue you are experiencing regarding your feelings of loneliness and loss?</t>
  </si>
  <si>
    <t>2024-08-03T20:39:54.137Z</t>
  </si>
  <si>
    <t>ObjectId(66ae959a72311c007ef71a8f)</t>
  </si>
  <si>
    <t>ObjectId(66ae959e72311c007ef71ac0)</t>
  </si>
  <si>
    <t>2024-08-03T20:39:58.306Z</t>
  </si>
  <si>
    <t>ObjectId(66ae959e72311c007ef71ac1)</t>
  </si>
  <si>
    <t>I think the main issue is that I feel so disconnected from everyone and everything around me. After my husband's passing, it feels like my support system has just vanished. My kids are far away, and while I love them, I often feel like I'm burdening them with my sadness when I talk to them. 
I also find it hard to reach out to friends since many of them have moved away, and I feel awkward trying to make new connections at my age. This isolation has made the loneliness feel even more profound. I miss having someone to share life’s moments with, whether it’s enjoying a good meal, discussing a book, or just talking about our day.</t>
  </si>
  <si>
    <t>ObjectId(66ae959e72311c007ef71acb)</t>
  </si>
  <si>
    <t>2024-08-03T20:39:58.309Z</t>
  </si>
  <si>
    <t>ObjectId(66ae959f72311c007ef71ad3)</t>
  </si>
  <si>
    <t>Thank you for sharing that, Denise. It sounds like you're feeling a deep sense of disconnection and isolation, especially after losing your husband. It's understandable to feel like your support system has diminished, and it's tough to navigate those feelings of burdening your loved ones with your sadness. 
Now, how does this issue affect your daily life?</t>
  </si>
  <si>
    <t>2024-08-03T20:39:59.981Z</t>
  </si>
  <si>
    <t>ObjectId(66ae959f72311c007ef71ad4)</t>
  </si>
  <si>
    <t>ObjectId(66ae95a172311c007ef71ae7)</t>
  </si>
  <si>
    <t>2024-08-03T20:40:01.843Z</t>
  </si>
  <si>
    <t>ObjectId(66ae95a172311c007ef71ae8)</t>
  </si>
  <si>
    <t>ObjectId(66ae95a172311c007ef71af2)</t>
  </si>
  <si>
    <t>2024-08-03T20:40:01.849Z</t>
  </si>
  <si>
    <t>ObjectId(66ae95a372311c007ef71afa)</t>
  </si>
  <si>
    <t>It sounds incredibly challenging, Denise. The lack of motivation and the heaviness of sadness you're experiencing can make even the simplest tasks feel overwhelming. It's understandable that you would feel exhausted from this ongoing struggle. 
Next, are there any specific triggers that worsen this issue for you?</t>
  </si>
  <si>
    <t>2024-08-03T20:40:03.112Z</t>
  </si>
  <si>
    <t>ObjectId(66ae95a372311c007ef71afb)</t>
  </si>
  <si>
    <t>ObjectId(66ae95a572311c007ef71b0e)</t>
  </si>
  <si>
    <t>2024-08-03T20:40:05.199Z</t>
  </si>
  <si>
    <t>ObjectId(66ae95a572311c007ef71b0f)</t>
  </si>
  <si>
    <t>ObjectId(66ae95a572311c007ef71b19)</t>
  </si>
  <si>
    <t>2024-08-03T20:40:05.206Z</t>
  </si>
  <si>
    <t>ObjectId(66ae95a672311c007ef71b21)</t>
  </si>
  <si>
    <t>Thank you for sharing those triggers with me, Denise. It makes sense that anniversaries, being around couples, and seeing reminders of your past would intensify your feelings of loneliness and sadness. Those moments can be particularly poignant and difficult to navigate.
Now, what have you tried so far to address this issue?</t>
  </si>
  <si>
    <t>2024-08-03T20:40:06.651Z</t>
  </si>
  <si>
    <t>ObjectId(66ae95a672311c007ef71b22)</t>
  </si>
  <si>
    <t>ObjectId(66ae95a972311c007ef71b35)</t>
  </si>
  <si>
    <t>2024-08-03T20:40:09.191Z</t>
  </si>
  <si>
    <t>ObjectId(66ae95a972311c007ef71b36)</t>
  </si>
  <si>
    <t>ObjectId(66ae95a972311c007ef71b40)</t>
  </si>
  <si>
    <t>2024-08-03T20:40:09.197Z</t>
  </si>
  <si>
    <t>ObjectId(66ae95ab72311c007ef71b48)</t>
  </si>
  <si>
    <t>It sounds like you've been trying to take steps to address your feelings, but it's understandable that reaching out and stepping out of your comfort zone can feel daunting, especially when you're dealing with such heavy emotions. It's okay to feel that way, and it's a significant first step that you're even considering these options.
Finally, what emotions do you feel when this issue arises?</t>
  </si>
  <si>
    <t>2024-08-03T20:40:11.431Z</t>
  </si>
  <si>
    <t>ObjectId(66ae95ab72311c007ef71b49)</t>
  </si>
  <si>
    <t>ObjectId(66ae95ad72311c007ef71b5c)</t>
  </si>
  <si>
    <t>2024-08-03T20:40:13.792Z</t>
  </si>
  <si>
    <t>ObjectId(66ae95ad72311c007ef71b5d)</t>
  </si>
  <si>
    <t>ObjectId(66ae95ad72311c007ef71b67)</t>
  </si>
  <si>
    <t>2024-08-03T20:40:13.795Z</t>
  </si>
  <si>
    <t>ObjectId(66ae95b172311c007ef71b6f)</t>
  </si>
  <si>
    <t>Thank you for sharing all of that, Denise. To summarize what you've shared: You are experiencing deep feelings of loneliness and loss after your husband's passing, which has left you feeling disconnected from others. This has affected your daily life, making it hard to find motivation for even simple tasks. You mentioned specific triggers, such as anniversaries and being around couples, that amplify your feelings of sadness. You've tried reaching out to friends and keeping busy, but you often feel like you're imposing on others and struggle with the energy to follow through. You also expressed a mix of emotions, including sadness, frustration, guilt, and confusion, which can leave you feeling exhausted and hopeless.
Did I capture your feelings and experiences correctly?</t>
  </si>
  <si>
    <t>2024-08-03T20:40:17.426Z</t>
  </si>
  <si>
    <t>ObjectId(66ae95b172311c007ef71b70)</t>
  </si>
  <si>
    <t>ObjectId(66ae95b372311c007ef71ba1)</t>
  </si>
  <si>
    <t>2024-08-03T20:40:19.636Z</t>
  </si>
  <si>
    <t>ObjectId(66ae95b372311c007ef71ba2)</t>
  </si>
  <si>
    <t>ObjectId(66ae95b372311c007ef71bac)</t>
  </si>
  <si>
    <t>2024-08-03T20:40:19.640Z</t>
  </si>
  <si>
    <t>ObjectId(66ae95ba72311c007ef71bb4)</t>
  </si>
  <si>
    <t>I'm glad to hear that the summary resonated with you, Denise. It’s important to feel understood, especially during such a challenging time. 
Now that we’ve explored your feelings, I’d like to suggest a CBT exercise that could help you. Based on what you've shared, I think the "Behavioral Activation" exercise might be particularly beneficial. This exercise focuses on scheduling enjoyable or meaningful activities to help increase your engagement and improve your mood. 
Would you like to learn more about this exercise, or do you have any questions about it?</t>
  </si>
  <si>
    <t>2024-08-03T20:40:26.387Z</t>
  </si>
  <si>
    <t>ObjectId(66ae95ba72311c007ef71bb5)</t>
  </si>
  <si>
    <t>ObjectId(66ae95be72311c007ef71be6)</t>
  </si>
  <si>
    <t>2024-08-03T20:40:30.027Z</t>
  </si>
  <si>
    <t>ObjectId(66ae95be72311c007ef71be7)</t>
  </si>
  <si>
    <t>ObjectId(66ae95be72311c007ef71bf1)</t>
  </si>
  <si>
    <t>2024-08-03T20:40:30.034Z</t>
  </si>
  <si>
    <t>ObjectId(66ae95bf72311c007ef71bf9)</t>
  </si>
  <si>
    <t>I completely understand, Denise. It’s important to go at your own pace, especially when you're feeling overwhelmed. Coping with emotions in the moment can be just as crucial as planning for the future.
Would you like to explore some immediate coping strategies or techniques that can help you manage your feelings of sadness and loneliness right now?</t>
  </si>
  <si>
    <t>2024-08-03T20:40:31.622Z</t>
  </si>
  <si>
    <t>ObjectId(66ae95bf72311c007ef71bfa)</t>
  </si>
  <si>
    <t>ObjectId(66ae95c072311c007ef71c0d)</t>
  </si>
  <si>
    <t>2024-08-03T20:40:32.459Z</t>
  </si>
  <si>
    <t>ObjectId(66ae95c072311c007ef71c0e)</t>
  </si>
  <si>
    <t>ObjectId(66ae95c072311c007ef71c18)</t>
  </si>
  <si>
    <t>2024-08-03T20:40:32.466Z</t>
  </si>
  <si>
    <t>ObjectId(66ae95c372311c007ef71c20)</t>
  </si>
  <si>
    <t>One effective way to cope with overwhelming emotions is through relaxation techniques. These can help you manage stress and anxiety in the moment. Here are a few strategies you might find helpful:
1. **Deep Breathing**: Take a few moments to focus on your breath. Inhale deeply through your nose, hold for a few seconds, and then exhale slowly through your mouth. Repeat this several times to help calm your mind.
2. **Progressive Muscle Relaxation**: This involves tensing and then relaxing each muscle group in your body, starting from your toes and working your way up to your head. It can help release physical tension and promote relaxation.
3. **Mindfulness or Guided Imagery**: Spend a few minutes focusing on the present moment. You can visualize a peaceful scene, like a beach or a forest, and imagine yourself there, engaging all your senses.
4. **Journaling**: Writing down your thoughts and feelings can be a great way to process emotions. You can express what you're feeling without judgment.
Would you like to try one of these relaxation techniques together, or do you have any questions about them?</t>
  </si>
  <si>
    <t>2024-08-03T20:40:35.908Z</t>
  </si>
  <si>
    <t>ObjectId(66ae95c372311c007ef71c21)</t>
  </si>
  <si>
    <t>ObjectId(66ae95c472311c007ef71c34)</t>
  </si>
  <si>
    <t>2024-08-03T20:40:36.867Z</t>
  </si>
  <si>
    <t>ObjectId(66ae95c472311c007ef71c35)</t>
  </si>
  <si>
    <t>ObjectId(66ae95c472311c007ef71c3f)</t>
  </si>
  <si>
    <t>ObjectId(66ae95c972311c007ef71c47)</t>
  </si>
  <si>
    <t>Great choice, Denise! Let’s go ahead and try the deep breathing exercise together. 
1. First, find a quiet and comfortable place to sit or lie down. Make sure you’re in a position where you can relax.
2. Once you’re comfortable, close your eyes if you feel comfortable doing so, and take a deep breath in through your nose, allowing your abdomen to expand.
3. Hold that breath for a moment.
4. Now, slowly exhale through your mouth, letting all the air out.
5. Let’s repeat this a few times. Inhale deeply through your nose... hold... and exhale slowly through your mouth.
Let me know when you're ready to continue, and we can do this together for a few more breaths.</t>
  </si>
  <si>
    <t>2024-08-03T20:40:41.864Z</t>
  </si>
  <si>
    <t>ObjectId(66ae95c972311c007ef71c48)</t>
  </si>
  <si>
    <t>ObjectId(66ae95cc72311c007ef71c79)</t>
  </si>
  <si>
    <t>2024-08-03T20:40:44.520Z</t>
  </si>
  <si>
    <t>ObjectId(66ae95cc72311c007ef71c7a)</t>
  </si>
  <si>
    <t>ObjectId(66ae95cc72311c007ef71c84)</t>
  </si>
  <si>
    <t>(SYSTEM MESSAGE: Your current section's instructions: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Please act according to "### WHAT TO DO ON EACH TURN ###".)</t>
  </si>
  <si>
    <t>2024-08-03T20:40:44.526Z</t>
  </si>
  <si>
    <t>ObjectId(66ae95ce72311c007ef71c8c)</t>
  </si>
  <si>
    <t>Perfect, Denise! Let’s continue with the deep breathing. 
Inhale deeply through your nose... hold... and exhale slowly through your mouth. 
*Inhale deeply... hold... and exhale slowly...*
Let’s do this a few more times together. Inhale deeply... hold... and exhale slowly. 
*Inhale... hold... exhale...*
As you continue this pattern, focus on the sensation of your breath. Feel your body relax with each exhale. 
Let me know when you feel ready to move on to the next step, or if you’d like to continue with the deep breathing for a bit longer.</t>
  </si>
  <si>
    <t>2024-08-03T20:40:46.643Z</t>
  </si>
  <si>
    <t>ObjectId(66ae95ce72311c007ef71c8d)</t>
  </si>
  <si>
    <t>2024-08-03T20:40:46.644Z</t>
  </si>
  <si>
    <t>ObjectId(66ae95cf72311c007ef71ca0)</t>
  </si>
  <si>
    <t>2024-08-03T20:40:47.632Z</t>
  </si>
  <si>
    <t>ObjectId(66ae95cf72311c007ef71ca1)</t>
  </si>
  <si>
    <t>ObjectId(66ae95cf72311c007ef71cab)</t>
  </si>
  <si>
    <t>2024-08-03T20:40:47.643Z</t>
  </si>
  <si>
    <t>ObjectId(66ae95d272311c007ef71cb3)</t>
  </si>
  <si>
    <t>Of course, Denise! Take your time and enjoy this moment of relaxation. Let’s continue with the deep breathing.
*Inhale deeply through your nose... hold... and exhale slowly through your mouth.*
*Inhale... hold... exhale...*
Feel free to keep going at your own pace. Focus on the rhythm of your breath, and let any tension melt away with each exhale. 
Whenever you feel ready to move on or if you want to share how you’re feeling, just let me know.</t>
  </si>
  <si>
    <t>2024-08-03T20:40:50.498Z</t>
  </si>
  <si>
    <t>ObjectId(66ae95d272311c007ef71cb4)</t>
  </si>
  <si>
    <t>ObjectId(66ae95d372311c007ef71cc7)</t>
  </si>
  <si>
    <t>2024-08-03T20:40:51.786Z</t>
  </si>
  <si>
    <t>ObjectId(66ae95d372311c007ef71cc8)</t>
  </si>
  <si>
    <t>ObjectId(66ae95d372311c007ef71cd2)</t>
  </si>
  <si>
    <t>2024-08-03T20:40:51.791Z</t>
  </si>
  <si>
    <t>ObjectId(66ae95d772311c007ef71cda)</t>
  </si>
  <si>
    <t>I'm glad to hear that you feel more centered, Denise. It’s great that the deep breathing exercise helped you find some calm. 
As we wrap up our session today, we’ve discussed your feelings of loneliness and loss, explored some of the triggers and emotions associated with those feelings, and practiced a deep breathing exercise to help you cope in the moment. 
Do you have any more questions or is there anything else you would like to discuss before we finish?</t>
  </si>
  <si>
    <t>2024-08-03T20:40:55.274Z</t>
  </si>
  <si>
    <t>ObjectId(66ae95d772311c007ef71cdb)</t>
  </si>
  <si>
    <t>ObjectId(66ae95da72311c007ef71d0c)</t>
  </si>
  <si>
    <t>2024-08-03T20:40:58.342Z</t>
  </si>
  <si>
    <t>ObjectId(66ae95da72311c007ef71d0d)</t>
  </si>
  <si>
    <t>ObjectId(66ae95da72311c007ef71d17)</t>
  </si>
  <si>
    <t>2024-08-03T20:40:58.348Z</t>
  </si>
  <si>
    <t>ObjectId(66ae95dd72311c007ef71d1f)</t>
  </si>
  <si>
    <t>Thank you for your openness today, Denise. I'm glad you found our session helpful. It's important to have a space to talk about your feelings, and I'm here to support you as you continue to work on these coping strategies.
As a summary, we discussed your feelings of loneliness and loss, explored the impact of these feelings on your daily life, identified triggers, and practiced a deep breathing exercise to help you manage your emotions in the moment. 
If you ever have more questions or need support, please don't hesitate to reach out. I wish you well as you continue to navigate these feelings, and I look forward to our next session. 
Take care, and goodbye for now!</t>
  </si>
  <si>
    <t>2024-08-03T20:41:01.407Z</t>
  </si>
  <si>
    <t>ObjectId(66ae95dd72311c007ef71d20)</t>
  </si>
  <si>
    <t>ObjectId(66ae95de72311c007ef71d33)</t>
  </si>
  <si>
    <t>2024-08-03T20:41:02.341Z</t>
  </si>
  <si>
    <t>ObjectId(66ae95de72311c007ef71d34)</t>
  </si>
  <si>
    <t>ObjectId(66ae95de72311c007ef71d3e)</t>
  </si>
  <si>
    <t>2024-08-03T20:41:02.347Z</t>
  </si>
  <si>
    <t>ObjectId(66ae95e072311c007ef71d46)</t>
  </si>
  <si>
    <t>Thank you, Denise. I'm glad I could support you today, and I appreciate your willingness to share your feelings. Remember, I'm here for you whenever you need assistance. 
Take care of yourself, and I look forward to our next session. Goodbye for now!</t>
  </si>
  <si>
    <t>2024-08-03T20:41:04.173Z</t>
  </si>
  <si>
    <t>ObjectId(66ae95e072311c007ef71d47)</t>
  </si>
  <si>
    <t>ObjectId(66ae95e172311c007ef71d94)</t>
  </si>
  <si>
    <t>2024-08-03T20:41:05.449Z</t>
  </si>
  <si>
    <t>ObjectId(66ae95e272311c007ef71da0)</t>
  </si>
  <si>
    <t>2024-08-03T20:41:06.066Z</t>
  </si>
  <si>
    <t>ObjectId(66ae95e272311c007ef71daf)</t>
  </si>
  <si>
    <t>2024-08-03T20:41:06.789Z</t>
  </si>
  <si>
    <t>ObjectId(66ae95e272311c007ef71db0)</t>
  </si>
  <si>
    <t>ObjectId(66ae95e372311c007ef71dc3)</t>
  </si>
  <si>
    <t>2024-08-03T20:41:07.769Z</t>
  </si>
  <si>
    <t>ObjectId(66ae95e372311c007ef71dc4)</t>
  </si>
  <si>
    <t>ObjectId(66ae95e372311c007ef71dce)</t>
  </si>
  <si>
    <t>2024-08-03T20:41:07.775Z</t>
  </si>
  <si>
    <t>ObjectId(66ae95e472311c007ef71dda)</t>
  </si>
  <si>
    <t>2024-08-03T20:41:08.461Z</t>
  </si>
  <si>
    <t>ObjectId(66ae95e572311c007ef71de9)</t>
  </si>
  <si>
    <t>2024-08-03T20:41:09.622Z</t>
  </si>
  <si>
    <t>ObjectId(66ae95e572311c007ef71dea)</t>
  </si>
  <si>
    <t>ObjectId(66ae95e672311c007ef71dfd)</t>
  </si>
  <si>
    <t>2024-08-03T20:41:10.634Z</t>
  </si>
  <si>
    <t>ObjectId(66ae95e672311c007ef71dfe)</t>
  </si>
  <si>
    <t>ObjectId(66ae95e672311c007ef71e08)</t>
  </si>
  <si>
    <t>2024-08-03T20:41:10.643Z</t>
  </si>
  <si>
    <t>ObjectId(66ae95e772311c007ef71e14)</t>
  </si>
  <si>
    <t>2024-08-03T20:41:11.245Z</t>
  </si>
  <si>
    <t>ObjectId(66ae95e872311c007ef71e23)</t>
  </si>
  <si>
    <t>2024-08-03T20:41:12.466Z</t>
  </si>
  <si>
    <t>ObjectId(66ae95e872311c007ef71e24)</t>
  </si>
  <si>
    <t>ObjectId(66ae95e972311c007ef71e37)</t>
  </si>
  <si>
    <t>2024-08-03T20:41:13.700Z</t>
  </si>
  <si>
    <t>ObjectId(66ae95e972311c007ef71e38)</t>
  </si>
  <si>
    <t>ObjectId(66ae95e972311c007ef71e42)</t>
  </si>
  <si>
    <t>2024-08-03T20:41:13.706Z</t>
  </si>
  <si>
    <t>ObjectId(66ae95ea72311c007ef71e4e)</t>
  </si>
  <si>
    <t>2024-08-03T20:41:14.617Z</t>
  </si>
  <si>
    <t>ObjectId(66ae95ec72311c007ef71e6c)</t>
  </si>
  <si>
    <t>2024-08-03T20:41:16.773Z</t>
  </si>
  <si>
    <t>ObjectId(66ae95ed72311c007ef71e81)</t>
  </si>
  <si>
    <t>2024-08-03T20:41:17.418Z</t>
  </si>
  <si>
    <t>ObjectId(66ae95ed72311c007ef71e82)</t>
  </si>
  <si>
    <t>ObjectId(66ae95f072311c007ef71ea4)</t>
  </si>
  <si>
    <t>2024-08-03T20:41:20.156Z</t>
  </si>
  <si>
    <t>ObjectId(66ae95f072311c007ef71ea5)</t>
  </si>
  <si>
    <t>ObjectId(66ae95f072311c007ef71eaf)</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</si>
  <si>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</si>
  <si>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2024-08-03T20:41:20.165Z</t>
  </si>
  <si>
    <t>ObjectId(66ae95f072311c007ef71ebb)</t>
  </si>
  <si>
    <t>ObjectId(66ae95f172311c007ef71eca)</t>
  </si>
  <si>
    <t>2024-08-03T20:41:21.993Z</t>
  </si>
  <si>
    <t>ObjectId(66ae95f172311c007ef71ecb)</t>
  </si>
  <si>
    <t>ObjectId(66ae95f372311c007ef71ede)</t>
  </si>
  <si>
    <t>2024-08-03T20:41:23.236Z</t>
  </si>
  <si>
    <t>ObjectId(66ae95f372311c007ef71edf)</t>
  </si>
  <si>
    <t>ObjectId(66ae95f372311c007ef71ee9)</t>
  </si>
  <si>
    <t>2024-08-03T20:41:23.242Z</t>
  </si>
  <si>
    <t>ObjectId(66ae95f372311c007ef71ef5)</t>
  </si>
  <si>
    <t>2024-08-03T20:41:23.852Z</t>
  </si>
  <si>
    <t>ObjectId(66ae95f572311c007ef71f05)</t>
  </si>
  <si>
    <t>2024-08-03T20:41:25.244Z</t>
  </si>
  <si>
    <t>ObjectId(66ae95f572311c007ef71f04)</t>
  </si>
  <si>
    <t>ObjectId(66ae95f672311c007ef71f18)</t>
  </si>
  <si>
    <t>2024-08-03T20:41:26.088Z</t>
  </si>
  <si>
    <t>ObjectId(66ae95f672311c007ef71f19)</t>
  </si>
  <si>
    <t>ObjectId(66ae95f672311c007ef71f23)</t>
  </si>
  <si>
    <t>2024-08-03T20:41:26.091Z</t>
  </si>
  <si>
    <t>ObjectId(66ae95f672311c007ef71f2f)</t>
  </si>
  <si>
    <t>2024-08-03T20:41:26.746Z</t>
  </si>
  <si>
    <t>ObjectId(66ae95f972311c007ef71f4d)</t>
  </si>
  <si>
    <t>2024-08-03T20:41:29.979Z</t>
  </si>
  <si>
    <t>ObjectId(66ae95fa72311c007ef71f62)</t>
  </si>
  <si>
    <t>2024-08-03T20:41:30.906Z</t>
  </si>
  <si>
    <t>ObjectId(66ae95fa72311c007ef71f63)</t>
  </si>
  <si>
    <t>ObjectId(66ae95fd72311c007ef71f85)</t>
  </si>
  <si>
    <t>2024-08-03T20:41:33.205Z</t>
  </si>
  <si>
    <t>ObjectId(66ae95fd72311c007ef71f86)</t>
  </si>
  <si>
    <t>ObjectId(66ae95fd72311c007ef71f90)</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</si>
  <si>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</si>
  <si>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2024-08-03T20:41:33.208Z</t>
  </si>
  <si>
    <t>ObjectId(66ae95fd72311c007ef71f9c)</t>
  </si>
  <si>
    <t>2024-08-03T20:41:33.983Z</t>
  </si>
  <si>
    <t>ObjectId(66ae960072311c007ef71fab)</t>
  </si>
  <si>
    <t>2024-08-03T20:41:36.733Z</t>
  </si>
  <si>
    <t>ObjectId(66ae960072311c007ef71fac)</t>
  </si>
  <si>
    <t>ObjectId(66ae960272311c007ef71fbf)</t>
  </si>
  <si>
    <t>2024-08-03T20:41:38.188Z</t>
  </si>
  <si>
    <t>ObjectId(66ae960272311c007ef71fc0)</t>
  </si>
  <si>
    <t>ObjectId(66ae960272311c007ef71fca)</t>
  </si>
  <si>
    <t>2024-08-03T20:41:38.194Z</t>
  </si>
  <si>
    <t>ObjectId(66ae960372311c007ef71fd6)</t>
  </si>
  <si>
    <t>2024-08-03T20:41:39.208Z</t>
  </si>
  <si>
    <t>ObjectId(66ae960472311c007ef71fe5)</t>
  </si>
  <si>
    <t>2024-08-03T20:41:40.347Z</t>
  </si>
  <si>
    <t>ObjectId(66ae960472311c007ef71fe6)</t>
  </si>
  <si>
    <t>ObjectId(66ae960572311c007ef71ff9)</t>
  </si>
  <si>
    <t>2024-08-03T20:41:41.969Z</t>
  </si>
  <si>
    <t>ObjectId(66ae960572311c007ef71ffa)</t>
  </si>
  <si>
    <t>ObjectId(66ae960572311c007ef72004)</t>
  </si>
  <si>
    <t>2024-08-03T20:41:41.978Z</t>
  </si>
  <si>
    <t>ObjectId(66ae960672311c007ef72010)</t>
  </si>
  <si>
    <t>2024-08-03T20:41:42.884Z</t>
  </si>
  <si>
    <t>ObjectId(66ae960872311c007ef7201f)</t>
  </si>
  <si>
    <t>2024-08-03T20:41:44.193Z</t>
  </si>
  <si>
    <t>ObjectId(66ae960872311c007ef72020)</t>
  </si>
  <si>
    <t>ObjectId(66ae960a72311c007ef72033)</t>
  </si>
  <si>
    <t>2024-08-03T20:41:46.457Z</t>
  </si>
  <si>
    <t>ObjectId(66ae960a72311c007ef72034)</t>
  </si>
  <si>
    <t>ObjectId(66ae960a72311c007ef7203e)</t>
  </si>
  <si>
    <t>2024-08-03T20:41:46.465Z</t>
  </si>
  <si>
    <t>ObjectId(66ae960b72311c007ef7204a)</t>
  </si>
  <si>
    <t>2024-08-03T20:41:47.318Z</t>
  </si>
  <si>
    <t>ObjectId(66ae960c72311c007ef72059)</t>
  </si>
  <si>
    <t>2024-08-03T20:41:48.721Z</t>
  </si>
  <si>
    <t>ObjectId(66ae960c72311c007ef7205a)</t>
  </si>
  <si>
    <t>ObjectId(66ae960e72311c007ef7206d)</t>
  </si>
  <si>
    <t>2024-08-03T20:41:50.605Z</t>
  </si>
  <si>
    <t>ObjectId(66ae960e72311c007ef7206e)</t>
  </si>
  <si>
    <t>ObjectId(66ae960e72311c007ef72078)</t>
  </si>
  <si>
    <t>2024-08-03T20:41:50.610Z</t>
  </si>
  <si>
    <t>ObjectId(66ae960f72311c007ef72084)</t>
  </si>
  <si>
    <t>2024-08-03T20:41:51.483Z</t>
  </si>
  <si>
    <t>ObjectId(66ae961272311c007ef72093)</t>
  </si>
  <si>
    <t>2024-08-03T20:41:54.080Z</t>
  </si>
  <si>
    <t>ObjectId(66ae961272311c007ef72094)</t>
  </si>
  <si>
    <t>ObjectId(66ae961372311c007ef720a7)</t>
  </si>
  <si>
    <t>2024-08-03T20:41:55.139Z</t>
  </si>
  <si>
    <t>ObjectId(66ae961372311c007ef720a8)</t>
  </si>
  <si>
    <t>ObjectId(66ae961372311c007ef720b2)</t>
  </si>
  <si>
    <t>2024-08-03T20:41:55.142Z</t>
  </si>
  <si>
    <t>ObjectId(66ae961372311c007ef720be)</t>
  </si>
  <si>
    <t>2024-08-03T20:41:55.971Z</t>
  </si>
  <si>
    <t>ObjectId(66ae961772311c007ef720dc)</t>
  </si>
  <si>
    <t>2024-08-03T20:41:59.250Z</t>
  </si>
  <si>
    <t>ObjectId(66ae961972311c007ef720f1)</t>
  </si>
  <si>
    <t>2024-08-03T20:42:01.305Z</t>
  </si>
  <si>
    <t>ObjectId(66ae961972311c007ef720f2)</t>
  </si>
  <si>
    <t>ObjectId(66ae961b72311c007ef72114)</t>
  </si>
  <si>
    <t>2024-08-03T20:42:03.986Z</t>
  </si>
  <si>
    <t>ObjectId(66ae961b72311c007ef72115)</t>
  </si>
  <si>
    <t>ObjectId(66ae961c72311c007ef7211f)</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</si>
  <si>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</si>
  <si>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2024-08-03T20:42:04.003Z</t>
  </si>
  <si>
    <t>ObjectId(66ae961d72311c007ef7212b)</t>
  </si>
  <si>
    <t>2024-08-03T20:42:05.010Z</t>
  </si>
  <si>
    <t>ObjectId(66ae961f72311c007ef72149)</t>
  </si>
  <si>
    <t>2024-08-03T20:42:07.900Z</t>
  </si>
  <si>
    <t>ObjectId(66ae962272311c007ef7215e)</t>
  </si>
  <si>
    <t>2024-08-03T20:42:10.836Z</t>
  </si>
  <si>
    <t>ObjectId(66ae962272311c007ef7215f)</t>
  </si>
  <si>
    <t>ObjectId(66ae962572311c007ef72181)</t>
  </si>
  <si>
    <t>2024-08-03T20:42:13.059Z</t>
  </si>
  <si>
    <t>ObjectId(66ae962572311c007ef72182)</t>
  </si>
  <si>
    <t>ObjectId(66ae962572311c007ef7218c)</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</si>
  <si>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</si>
  <si>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2024-08-03T20:42:13.063Z</t>
  </si>
  <si>
    <t>ObjectId(66ae962672311c007ef72198)</t>
  </si>
  <si>
    <t>2024-08-03T20:42:14.215Z</t>
  </si>
  <si>
    <t>ObjectId(66ae962972311c007ef721a7)</t>
  </si>
  <si>
    <t>2024-08-03T20:42:17.064Z</t>
  </si>
  <si>
    <t>ObjectId(66ae962972311c007ef721a8)</t>
  </si>
  <si>
    <t>ObjectId(66ae962c72311c007ef721bb)</t>
  </si>
  <si>
    <t>2024-08-03T20:42:20.062Z</t>
  </si>
  <si>
    <t>ObjectId(66ae962c72311c007ef721bc)</t>
  </si>
  <si>
    <t>ObjectId(66ae962c72311c007ef721c6)</t>
  </si>
  <si>
    <t>2024-08-03T20:42:20.070Z</t>
  </si>
  <si>
    <t>ObjectId(66ae962c72311c007ef721d2)</t>
  </si>
  <si>
    <t>2024-08-03T20:42:20.977Z</t>
  </si>
  <si>
    <t>ObjectId(66ae963072311c007ef721e1)</t>
  </si>
  <si>
    <t>2024-08-03T20:42:24.175Z</t>
  </si>
  <si>
    <t>ObjectId(66ae963072311c007ef721e2)</t>
  </si>
  <si>
    <t>ObjectId(66ae963272311c007ef721f5)</t>
  </si>
  <si>
    <t>2024-08-03T20:42:26.507Z</t>
  </si>
  <si>
    <t>ObjectId(66ae963272311c007ef721f6)</t>
  </si>
  <si>
    <t>ObjectId(66ae963272311c007ef72200)</t>
  </si>
  <si>
    <t>2024-08-03T20:42:26.514Z</t>
  </si>
  <si>
    <t>ObjectId(66ae963372311c007ef7220c)</t>
  </si>
  <si>
    <t>2024-08-03T20:42:27.432Z</t>
  </si>
  <si>
    <t>ObjectId(66ae963572311c007ef7222a)</t>
  </si>
  <si>
    <t>2024-08-03T20:42:29.883Z</t>
  </si>
  <si>
    <t>ObjectId(66ae963872311c007ef7223f)</t>
  </si>
  <si>
    <t>2024-08-03T20:42:32.666Z</t>
  </si>
  <si>
    <t>ObjectId(66ae963872311c007ef72240)</t>
  </si>
  <si>
    <t>ObjectId(66ae963b72311c007ef72262)</t>
  </si>
  <si>
    <t>2024-08-03T20:42:35.425Z</t>
  </si>
  <si>
    <t>ObjectId(66ae963b72311c007ef72263)</t>
  </si>
  <si>
    <t>ObjectId(66ae963b72311c007ef7226d)</t>
  </si>
  <si>
    <t>2024-08-03T20:42:35.433Z</t>
  </si>
  <si>
    <t>ObjectId(66ae963d72311c007ef72279)</t>
  </si>
  <si>
    <t>2024-08-03T20:42:37.255Z</t>
  </si>
  <si>
    <t>ObjectId(66ae964072311c007ef72291)</t>
  </si>
  <si>
    <t>2024-08-03T20:42:40.004Z</t>
  </si>
  <si>
    <t>ObjectId(66ae964072311c007ef72292)</t>
  </si>
  <si>
    <t>ObjectId(66ae964172311c007ef722d6)</t>
  </si>
  <si>
    <t>ObjectId(66ae964272311c007ef722e2)</t>
  </si>
  <si>
    <t>2024-08-03T20:42:42.150Z</t>
  </si>
  <si>
    <t>ObjectId(66ae964272311c007ef722f1)</t>
  </si>
  <si>
    <t>2024-08-03T20:42:42.901Z</t>
  </si>
  <si>
    <t>ObjectId(66ae964272311c007ef722f2)</t>
  </si>
  <si>
    <t>ObjectId(66ae964472311c007ef72305)</t>
  </si>
  <si>
    <t>2024-08-03T20:42:44.322Z</t>
  </si>
  <si>
    <t>ObjectId(66ae964472311c007ef72306)</t>
  </si>
  <si>
    <t>ObjectId(66ae964472311c007ef72310)</t>
  </si>
  <si>
    <t>2024-08-03T20:42:44.324Z</t>
  </si>
  <si>
    <t>ObjectId(66ae964572311c007ef7231c)</t>
  </si>
  <si>
    <t>2024-08-03T20:42:45.144Z</t>
  </si>
  <si>
    <t>ObjectId(66ae964672311c007ef7232b)</t>
  </si>
  <si>
    <t>2024-08-03T20:42:46.172Z</t>
  </si>
  <si>
    <t>ObjectId(66ae964672311c007ef7232c)</t>
  </si>
  <si>
    <t>ObjectId(66ae964672311c007ef7233f)</t>
  </si>
  <si>
    <t>2024-08-03T20:42:46.766Z</t>
  </si>
  <si>
    <t>ObjectId(66ae964672311c007ef72340)</t>
  </si>
  <si>
    <t>ObjectId(66ae964672311c007ef7234a)</t>
  </si>
  <si>
    <t>2024-08-03T20:42:46.772Z</t>
  </si>
  <si>
    <t>ObjectId(66ae964772311c007ef72356)</t>
  </si>
  <si>
    <t>2024-08-03T20:42:47.476Z</t>
  </si>
  <si>
    <t>ObjectId(66ae964872311c007ef72365)</t>
  </si>
  <si>
    <t>2024-08-03T20:42:48.620Z</t>
  </si>
  <si>
    <t>ObjectId(66ae964872311c007ef72366)</t>
  </si>
  <si>
    <t>ObjectId(66ae964972311c007ef72379)</t>
  </si>
  <si>
    <t>2024-08-03T20:42:49.546Z</t>
  </si>
  <si>
    <t>ObjectId(66ae964972311c007ef7237a)</t>
  </si>
  <si>
    <t>ObjectId(66ae964972311c007ef72384)</t>
  </si>
  <si>
    <t>2024-08-03T20:42:49.552Z</t>
  </si>
  <si>
    <t>ObjectId(66ae964a72311c007ef72390)</t>
  </si>
  <si>
    <t>2024-08-03T20:42:50.192Z</t>
  </si>
  <si>
    <t>ObjectId(66ae964d72311c007ef723ae)</t>
  </si>
  <si>
    <t>2024-08-03T20:42:53.548Z</t>
  </si>
  <si>
    <t>ObjectId(66ae964e72311c007ef723c3)</t>
  </si>
  <si>
    <t>2024-08-03T20:42:54.346Z</t>
  </si>
  <si>
    <t>ObjectId(66ae964e72311c007ef723c4)</t>
  </si>
  <si>
    <t>ObjectId(66ae965072311c007ef723e6)</t>
  </si>
  <si>
    <t>2024-08-03T20:42:56.912Z</t>
  </si>
  <si>
    <t>ObjectId(66ae965072311c007ef723e7)</t>
  </si>
  <si>
    <t>ObjectId(66ae965072311c007ef723f1)</t>
  </si>
  <si>
    <t>2024-08-03T20:42:56.915Z</t>
  </si>
  <si>
    <t>ObjectId(66ae965172311c007ef723fd)</t>
  </si>
  <si>
    <t>2024-08-03T20:42:57.845Z</t>
  </si>
  <si>
    <t>ObjectId(66ae965372311c007ef7240c)</t>
  </si>
  <si>
    <t>2024-08-03T20:42:59.341Z</t>
  </si>
  <si>
    <t>ObjectId(66ae965372311c007ef7240d)</t>
  </si>
  <si>
    <t>ObjectId(66ae965572311c007ef72420)</t>
  </si>
  <si>
    <t>2024-08-03T20:43:01.303Z</t>
  </si>
  <si>
    <t>ObjectId(66ae965572311c007ef72421)</t>
  </si>
  <si>
    <t>ObjectId(66ae965572311c007ef7242b)</t>
  </si>
  <si>
    <t>2024-08-03T20:43:01.306Z</t>
  </si>
  <si>
    <t>ObjectId(66ae965672311c007ef72437)</t>
  </si>
  <si>
    <t>2024-08-03T20:43:02.138Z</t>
  </si>
  <si>
    <t>ObjectId(66ae965772311c007ef72447)</t>
  </si>
  <si>
    <t>2024-08-03T20:43:03.461Z</t>
  </si>
  <si>
    <t>ObjectId(66ae965772311c007ef72446)</t>
  </si>
  <si>
    <t>ObjectId(66ae965872311c007ef7245a)</t>
  </si>
  <si>
    <t>2024-08-03T20:43:04.607Z</t>
  </si>
  <si>
    <t>ObjectId(66ae965872311c007ef7245b)</t>
  </si>
  <si>
    <t>ObjectId(66ae965872311c007ef72465)</t>
  </si>
  <si>
    <t>2024-08-03T20:43:04.615Z</t>
  </si>
  <si>
    <t>ObjectId(66ae965972311c007ef72471)</t>
  </si>
  <si>
    <t>2024-08-03T20:43:05.202Z</t>
  </si>
  <si>
    <t>ObjectId(66ae965c72311c007ef7248f)</t>
  </si>
  <si>
    <t>2024-08-03T20:43:08.285Z</t>
  </si>
  <si>
    <t>ObjectId(66ae965d72311c007ef724a4)</t>
  </si>
  <si>
    <t>2024-08-03T20:43:09.211Z</t>
  </si>
  <si>
    <t>ObjectId(66ae965d72311c007ef724a5)</t>
  </si>
  <si>
    <t>ObjectId(66ae966072311c007ef724c7)</t>
  </si>
  <si>
    <t>2024-08-03T20:43:12.592Z</t>
  </si>
  <si>
    <t>ObjectId(66ae966072311c007ef724c8)</t>
  </si>
  <si>
    <t>ObjectId(66ae966072311c007ef724d2)</t>
  </si>
  <si>
    <t>2024-08-03T20:43:12.594Z</t>
  </si>
  <si>
    <t>ObjectId(66ae966172311c007ef724de)</t>
  </si>
  <si>
    <t>2024-08-03T20:43:13.348Z</t>
  </si>
  <si>
    <t>ObjectId(66ae966272311c007ef724ed)</t>
  </si>
  <si>
    <t>2024-08-03T20:43:14.502Z</t>
  </si>
  <si>
    <t>ObjectId(66ae966272311c007ef724ee)</t>
  </si>
  <si>
    <t>ObjectId(66ae966472311c007ef72501)</t>
  </si>
  <si>
    <t>2024-08-03T20:43:16.586Z</t>
  </si>
  <si>
    <t>ObjectId(66ae966472311c007ef72502)</t>
  </si>
  <si>
    <t>ObjectId(66ae966472311c007ef7250c)</t>
  </si>
  <si>
    <t>2024-08-03T20:43:16.592Z</t>
  </si>
  <si>
    <t>ObjectId(66ae966572311c007ef72518)</t>
  </si>
  <si>
    <t>2024-08-03T20:43:17.511Z</t>
  </si>
  <si>
    <t>ObjectId(66ae966872311c007ef72527)</t>
  </si>
  <si>
    <t>2024-08-03T20:43:20.676Z</t>
  </si>
  <si>
    <t>ObjectId(66ae966872311c007ef72528)</t>
  </si>
  <si>
    <t>ObjectId(66ae966a72311c007ef7253b)</t>
  </si>
  <si>
    <t>2024-08-03T20:43:22.124Z</t>
  </si>
  <si>
    <t>ObjectId(66ae966a72311c007ef7253c)</t>
  </si>
  <si>
    <t>ObjectId(66ae966a72311c007ef72546)</t>
  </si>
  <si>
    <t>2024-08-03T20:43:22.126Z</t>
  </si>
  <si>
    <t>ObjectId(66ae966b72311c007ef72552)</t>
  </si>
  <si>
    <t>2024-08-03T20:43:23.028Z</t>
  </si>
  <si>
    <t>ObjectId(66ae966c72311c007ef72561)</t>
  </si>
  <si>
    <t>2024-08-03T20:43:24.567Z</t>
  </si>
  <si>
    <t>ObjectId(66ae966c72311c007ef72562)</t>
  </si>
  <si>
    <t>ObjectId(66ae966e72311c007ef72575)</t>
  </si>
  <si>
    <t>2024-08-03T20:43:26.188Z</t>
  </si>
  <si>
    <t>ObjectId(66ae966e72311c007ef72576)</t>
  </si>
  <si>
    <t>ObjectId(66ae966e72311c007ef72580)</t>
  </si>
  <si>
    <t>2024-08-03T20:43:26.191Z</t>
  </si>
  <si>
    <t>ObjectId(66ae966f72311c007ef7258c)</t>
  </si>
  <si>
    <t>2024-08-03T20:43:27.023Z</t>
  </si>
  <si>
    <t>ObjectId(66ae967072311c007ef7259b)</t>
  </si>
  <si>
    <t>2024-08-03T20:43:28.169Z</t>
  </si>
  <si>
    <t>ObjectId(66ae967072311c007ef7259c)</t>
  </si>
  <si>
    <t>ObjectId(66ae967172311c007ef725af)</t>
  </si>
  <si>
    <t>2024-08-03T20:43:29.791Z</t>
  </si>
  <si>
    <t>ObjectId(66ae967172311c007ef725b0)</t>
  </si>
  <si>
    <t>ObjectId(66ae967172311c007ef725ba)</t>
  </si>
  <si>
    <t>2024-08-03T20:43:29.796Z</t>
  </si>
  <si>
    <t>ObjectId(66ae967272311c007ef725c6)</t>
  </si>
  <si>
    <t>2024-08-03T20:43:30.550Z</t>
  </si>
  <si>
    <t>ObjectId(66ae967572311c007ef725d5)</t>
  </si>
  <si>
    <t>2024-08-03T20:43:33.178Z</t>
  </si>
  <si>
    <t>ObjectId(66ae967572311c007ef725d6)</t>
  </si>
  <si>
    <t>ObjectId(66ae967772311c007ef725e9)</t>
  </si>
  <si>
    <t>2024-08-03T20:43:35.012Z</t>
  </si>
  <si>
    <t>ObjectId(66ae967772311c007ef725ea)</t>
  </si>
  <si>
    <t>ObjectId(66ae967772311c007ef725f4)</t>
  </si>
  <si>
    <t>2024-08-03T20:43:35.016Z</t>
  </si>
  <si>
    <t>ObjectId(66ae967772311c007ef72600)</t>
  </si>
  <si>
    <t>2024-08-03T20:43:35.821Z</t>
  </si>
  <si>
    <t>ObjectId(66ae967a72311c007ef7260f)</t>
  </si>
  <si>
    <t>2024-08-03T20:43:38.510Z</t>
  </si>
  <si>
    <t>ObjectId(66ae967a72311c007ef72610)</t>
  </si>
  <si>
    <t>ObjectId(66ae967c72311c007ef72623)</t>
  </si>
  <si>
    <t>2024-08-03T20:43:40.044Z</t>
  </si>
  <si>
    <t>ObjectId(66ae967c72311c007ef72624)</t>
  </si>
  <si>
    <t>ObjectId(66ae967c72311c007ef7262e)</t>
  </si>
  <si>
    <t>2024-08-03T20:43:40.051Z</t>
  </si>
  <si>
    <t>ObjectId(66ae967c72311c007ef7263a)</t>
  </si>
  <si>
    <t>2024-08-03T20:43:40.845Z</t>
  </si>
  <si>
    <t>ObjectId(66ae968072311c007ef72658)</t>
  </si>
  <si>
    <t>2024-08-03T20:43:44.234Z</t>
  </si>
  <si>
    <t>ObjectId(66ae968272311c007ef7266d)</t>
  </si>
  <si>
    <t>2024-08-03T20:43:46.070Z</t>
  </si>
  <si>
    <t>ObjectId(66ae968272311c007ef7266e)</t>
  </si>
  <si>
    <t>ObjectId(66ae968472311c007ef72690)</t>
  </si>
  <si>
    <t>2024-08-03T20:43:48.297Z</t>
  </si>
  <si>
    <t>ObjectId(66ae968472311c007ef72691)</t>
  </si>
  <si>
    <t>ObjectId(66ae968472311c007ef7269b)</t>
  </si>
  <si>
    <t>2024-08-03T20:43:48.301Z</t>
  </si>
  <si>
    <t>ObjectId(66ae968472311c007ef726a7)</t>
  </si>
  <si>
    <t>2024-08-03T20:43:48.971Z</t>
  </si>
  <si>
    <t>ObjectId(66ae968972311c007ef726b6)</t>
  </si>
  <si>
    <t>2024-08-03T20:43:53.426Z</t>
  </si>
  <si>
    <t>ObjectId(66ae968972311c007ef726b7)</t>
  </si>
  <si>
    <t>ObjectId(66ae968a72311c007ef726ca)</t>
  </si>
  <si>
    <t>2024-08-03T20:43:54.649Z</t>
  </si>
  <si>
    <t>ObjectId(66ae968a72311c007ef726cb)</t>
  </si>
  <si>
    <t>ObjectId(66ae968a72311c007ef726d5)</t>
  </si>
  <si>
    <t>2024-08-03T20:43:54.656Z</t>
  </si>
  <si>
    <t>ObjectId(66ae968b72311c007ef726e1)</t>
  </si>
  <si>
    <t>2024-08-03T20:43:55.596Z</t>
  </si>
  <si>
    <t>ObjectId(66ae968f72311c007ef726f0)</t>
  </si>
  <si>
    <t>2024-08-03T20:43:59.111Z</t>
  </si>
  <si>
    <t>ObjectId(66ae968f72311c007ef726f1)</t>
  </si>
  <si>
    <t>ObjectId(66ae969072311c007ef72705)</t>
  </si>
  <si>
    <t>2024-08-03T20:44:00.769Z</t>
  </si>
  <si>
    <t>ObjectId(66ae969072311c007ef72704)</t>
  </si>
  <si>
    <t>ObjectId(66ae969072311c007ef7270f)</t>
  </si>
  <si>
    <t>2024-08-03T20:44:00.773Z</t>
  </si>
  <si>
    <t>ObjectId(66ae969172311c007ef7271b)</t>
  </si>
  <si>
    <t>ObjectId(66ae969672311c007ef72739)</t>
  </si>
  <si>
    <t>2024-08-03T20:44:06.037Z</t>
  </si>
  <si>
    <t>ObjectId(66ae969a72311c007ef7274e)</t>
  </si>
  <si>
    <t>2024-08-03T20:44:10.058Z</t>
  </si>
  <si>
    <t>ObjectId(66ae969a72311c007ef7274f)</t>
  </si>
  <si>
    <t>ObjectId(66ae969c72311c007ef72771)</t>
  </si>
  <si>
    <t>2024-08-03T20:44:12.496Z</t>
  </si>
  <si>
    <t>ObjectId(66ae969c72311c007ef72772)</t>
  </si>
  <si>
    <t>ObjectId(66ae969c72311c007ef7277c)</t>
  </si>
  <si>
    <t>2024-08-03T20:44:12.503Z</t>
  </si>
  <si>
    <t>ObjectId(66ae969d72311c007ef72788)</t>
  </si>
  <si>
    <t>2024-08-03T20:44:13.416Z</t>
  </si>
  <si>
    <t>ObjectId(66ae969f72311c007ef727a6)</t>
  </si>
  <si>
    <t>2024-08-03T20:44:15.642Z</t>
  </si>
  <si>
    <t>ObjectId(66ae96a272311c007ef727bb)</t>
  </si>
  <si>
    <t>2024-08-03T20:44:18.512Z</t>
  </si>
  <si>
    <t>ObjectId(66ae96a272311c007ef727bc)</t>
  </si>
  <si>
    <t>ObjectId(66ae96a472311c007ef727de)</t>
  </si>
  <si>
    <t>2024-08-03T20:44:20.798Z</t>
  </si>
  <si>
    <t>ObjectId(66ae96a472311c007ef727df)</t>
  </si>
  <si>
    <t>ObjectId(66ae96a472311c007ef727e9)</t>
  </si>
  <si>
    <t>2024-08-03T20:44:20.808Z</t>
  </si>
  <si>
    <t>ObjectId(66ae96a572311c007ef727f5)</t>
  </si>
  <si>
    <t>2024-08-03T20:44:21.708Z</t>
  </si>
  <si>
    <t>ObjectId(66ae96a872311c007ef7280d)</t>
  </si>
  <si>
    <t>2024-08-03T20:44:24.472Z</t>
  </si>
  <si>
    <t>ObjectId(66ae96a872311c007ef7280e)</t>
  </si>
  <si>
    <t>ObjectId(66ae96d772311c007ef72a5b)</t>
  </si>
  <si>
    <t>2024-08-03T20:45:11.213Z</t>
  </si>
  <si>
    <t>ObjectId(66ae96d872311c007ef72a63)</t>
  </si>
  <si>
    <t>2024-08-03T20:45:12.538Z</t>
  </si>
  <si>
    <t>ObjectId(66ae96d872311c007ef72a64)</t>
  </si>
  <si>
    <t>ObjectId(66ae96da72311c007ef72a77)</t>
  </si>
  <si>
    <t>2024-08-03T20:45:14.070Z</t>
  </si>
  <si>
    <t>ObjectId(66ae96da72311c007ef72a78)</t>
  </si>
  <si>
    <t>ObjectId(66ae96da72311c007ef72a82)</t>
  </si>
  <si>
    <t>2024-08-03T20:45:14.076Z</t>
  </si>
  <si>
    <t>ObjectId(66ae96db72311c007ef72a8a)</t>
  </si>
  <si>
    <t>Thank you for sharing that with me. It sounds like you're going through a challenging time. Before we dive deeper, may I ask what name you prefer to be called by?</t>
  </si>
  <si>
    <t>2024-08-03T20:45:15.474Z</t>
  </si>
  <si>
    <t>ObjectId(66ae96db72311c007ef72a8b)</t>
  </si>
  <si>
    <t>ObjectId(66ae96dc72311c007ef72a9e)</t>
  </si>
  <si>
    <t>2024-08-03T20:45:16.302Z</t>
  </si>
  <si>
    <t>ObjectId(66ae96dc72311c007ef72a9f)</t>
  </si>
  <si>
    <t>ObjectId(66ae96dc72311c007ef72aa9)</t>
  </si>
  <si>
    <t>2024-08-03T20:45:16.307Z</t>
  </si>
  <si>
    <t>ObjectId(66ae96dd72311c007ef72ab1)</t>
  </si>
  <si>
    <t>Thank you, Nancy! It's nice to meet you. Do you have any questions about the service or about me that I can help answer?</t>
  </si>
  <si>
    <t>2024-08-03T20:45:17.621Z</t>
  </si>
  <si>
    <t>ObjectId(66ae96dd72311c007ef72ab2)</t>
  </si>
  <si>
    <t>ObjectId(66ae96de72311c007ef72ac5)</t>
  </si>
  <si>
    <t>2024-08-03T20:45:18.672Z</t>
  </si>
  <si>
    <t>ObjectId(66ae96de72311c007ef72ac6)</t>
  </si>
  <si>
    <t>ObjectId(66ae96de72311c007ef72ad0)</t>
  </si>
  <si>
    <t>2024-08-03T20:45:18.677Z</t>
  </si>
  <si>
    <t>ObjectId(66ae96e172311c007ef72ad8)</t>
  </si>
  <si>
    <t>Now that we've introduced ourselves and clarified any questions, let's move forward. I understand that you're feeling overwhelmed with your relationships and work. How are you doing today overall?</t>
  </si>
  <si>
    <t>2024-08-03T20:45:21.918Z</t>
  </si>
  <si>
    <t>ObjectId(66ae96e172311c007ef72ad9)</t>
  </si>
  <si>
    <t>ObjectId(66ae96e472311c007ef72b0a)</t>
  </si>
  <si>
    <t>2024-08-03T20:45:24.113Z</t>
  </si>
  <si>
    <t>ObjectId(66ae96e472311c007ef72b0b)</t>
  </si>
  <si>
    <t>ObjectId(66ae96e472311c007ef72b15)</t>
  </si>
  <si>
    <t>ObjectId(66ae96e872311c007ef72b1d)</t>
  </si>
  <si>
    <t>It sounds like you're carrying a lot right now, Nancy. Feeling trapped in your relationships and stressed about work can be really overwhelming. It's understandable to wish for clarity in such a complex situation. Can you tell me more about what specifically makes you feel trapped in your relationships with Morrison and Connie?</t>
  </si>
  <si>
    <t>2024-08-03T20:45:28.463Z</t>
  </si>
  <si>
    <t>ObjectId(66ae96e872311c007ef72b1e)</t>
  </si>
  <si>
    <t>ObjectId(66ae96ea72311c007ef72b31)</t>
  </si>
  <si>
    <t>2024-08-03T20:45:30.235Z</t>
  </si>
  <si>
    <t>ObjectId(66ae96ea72311c007ef72b32)</t>
  </si>
  <si>
    <t>ObjectId(66ae96ea72311c007ef72b3c)</t>
  </si>
  <si>
    <t>2024-08-03T20:45:30.241Z</t>
  </si>
  <si>
    <t>ObjectId(66ae96ec72311c007ef72b44)</t>
  </si>
  <si>
    <t>Thank you for sharing that, Nancy. It sounds really challenging to navigate those feelings of guilt and the pressure to please others while also needing your own space. It's completely valid to want to prioritize your own needs and feelings. 
Given everything you've shared, would you like to first further explore these problems in your relationships, or would you prefer to learn a CBT exercise right away?</t>
  </si>
  <si>
    <t>2024-08-03T20:45:32.364Z</t>
  </si>
  <si>
    <t>ObjectId(66ae96ec72311c007ef72b45)</t>
  </si>
  <si>
    <t>ObjectId(66ae96ed72311c007ef72b58)</t>
  </si>
  <si>
    <t>2024-08-03T20:45:33.387Z</t>
  </si>
  <si>
    <t>ObjectId(66ae96ed72311c007ef72b59)</t>
  </si>
  <si>
    <t>ObjectId(66ae96ed72311c007ef72b63)</t>
  </si>
  <si>
    <t>2024-08-03T20:45:33.391Z</t>
  </si>
  <si>
    <t>ObjectId(66ae96f072311c007ef72b6b)</t>
  </si>
  <si>
    <t>Let's delve deeper into your relationship issues. Can you further describe the main issue you are experiencing with Morrison and Connie?</t>
  </si>
  <si>
    <t>2024-08-03T20:45:36.977Z</t>
  </si>
  <si>
    <t>ObjectId(66ae96f072311c007ef72b6c)</t>
  </si>
  <si>
    <t>ObjectId(66ae96f472311c007ef72b9d)</t>
  </si>
  <si>
    <t>2024-08-03T20:45:40.661Z</t>
  </si>
  <si>
    <t>ObjectId(66ae96f472311c007ef72b9e)</t>
  </si>
  <si>
    <t>ObjectId(66ae96f472311c007ef72ba8)</t>
  </si>
  <si>
    <t>2024-08-03T20:45:40.667Z</t>
  </si>
  <si>
    <t>ObjectId(66ae96f672311c007ef72bb0)</t>
  </si>
  <si>
    <t>Thank you for sharing that, Nancy. It sounds like you're feeling a lot of pressure from both Morrison and Connie, which is understandably causing you anxiety. You want to prioritize your own healing and independence, but you're also concerned about their feelings. 
How does this issue affect your daily life?</t>
  </si>
  <si>
    <t>2024-08-03T20:45:42.351Z</t>
  </si>
  <si>
    <t>ObjectId(66ae96f672311c007ef72bb1)</t>
  </si>
  <si>
    <t>ObjectId(66ae96f872311c007ef72bc4)</t>
  </si>
  <si>
    <t>2024-08-03T20:45:44.657Z</t>
  </si>
  <si>
    <t>ObjectId(66ae96f872311c007ef72bc5)</t>
  </si>
  <si>
    <t>ObjectId(66ae96f872311c007ef72bcf)</t>
  </si>
  <si>
    <t>2024-08-03T20:45:44.661Z</t>
  </si>
  <si>
    <t>ObjectId(66ae96fa72311c007ef72bd7)</t>
  </si>
  <si>
    <t>It sounds like the anxiety and pressure from both Morrison and Connie are really impacting your ability to focus and feel motivated at work, especially with the upcoming presentation. It's understandable that juggling these responsibilities and emotions would leave you feeling exhausted. 
Are there any specific triggers that worsen this issue for you?</t>
  </si>
  <si>
    <t>2024-08-03T20:45:46.809Z</t>
  </si>
  <si>
    <t>ObjectId(66ae96fa72311c007ef72bd8)</t>
  </si>
  <si>
    <t>ObjectId(66ae96fd72311c007ef72beb)</t>
  </si>
  <si>
    <t>2024-08-03T20:45:49.199Z</t>
  </si>
  <si>
    <t>ObjectId(66ae96fd72311c007ef72bec)</t>
  </si>
  <si>
    <t>ObjectId(66ae96fd72311c007ef72bf6)</t>
  </si>
  <si>
    <t>2024-08-03T20:45:49.201Z</t>
  </si>
  <si>
    <t>ObjectId(66ae96ff72311c007ef72bfe)</t>
  </si>
  <si>
    <t>Thank you for sharing those triggers, Nancy. It makes sense that unexpected messages or calls from Morrison would heighten your anxiety, especially when you're not ready for another conversation. Similarly, Connie making plans without checking in with you can feel overwhelming, particularly when you're already managing a heavy workload. 
Now, what have you tried so far to address these issues?</t>
  </si>
  <si>
    <t>2024-08-03T20:45:51.845Z</t>
  </si>
  <si>
    <t>ObjectId(66ae96ff72311c007ef72bff)</t>
  </si>
  <si>
    <t>ObjectId(66ae970272311c007ef72c12)</t>
  </si>
  <si>
    <t>2024-08-03T20:45:54.341Z</t>
  </si>
  <si>
    <t>ObjectId(66ae970272311c007ef72c13)</t>
  </si>
  <si>
    <t>ObjectId(66ae970272311c007ef72c1d)</t>
  </si>
  <si>
    <t>2024-08-03T20:45:54.343Z</t>
  </si>
  <si>
    <t>ObjectId(66ae970572311c007ef72c25)</t>
  </si>
  <si>
    <t>It sounds like you've been making efforts to set boundaries, but it's been challenging for you. Ignoring Morrison's calls and texts is a way to create space, but it understandably leads to feelings of guilt. With Connie, it seems like you're trying to communicate your need for alone time, but you feel like you haven't been firm enough, which can lead to frustration. 
You've also mentioned using to-do lists to manage your work, but the pressure from your boss still adds to your anxiety. 
To summarize, you're feeling overwhelmed by the pressure to maintain relationships with Morrison and Connie while also managing your work responsibilities. You recognize the need for boundaries but have struggled to implement them effectively, leading to feelings of guilt and anxiety. 
Did I capture your situation correctly, or is there anything you would like to add or change?</t>
  </si>
  <si>
    <t>2024-08-03T20:45:57.050Z</t>
  </si>
  <si>
    <t>ObjectId(66ae970572311c007ef72c26)</t>
  </si>
  <si>
    <t>ObjectId(66ae970672311c007ef72c39)</t>
  </si>
  <si>
    <t>2024-08-03T20:45:58.488Z</t>
  </si>
  <si>
    <t>ObjectId(66ae970672311c007ef72c3a)</t>
  </si>
  <si>
    <t>ObjectId(66ae970672311c007ef72c44)</t>
  </si>
  <si>
    <t>ObjectId(66ae970b72311c007ef72c4c)</t>
  </si>
  <si>
    <t>Thank you for clarifying that, Nancy. It sounds like you’re feeling a deep sense of loneliness in your struggle to balance your needs with the expectations of others. 
To help you navigate these feelings and work towards establishing boundaries, I would like to suggest a CBT exercise. Based on what you've shared, I think the "Thought Record" exercise could be beneficial. This exercise helps challenge and reframe negative thoughts, which might help you address the guilt and anxiety you're experiencing. 
Would you like to learn more about this exercise, or do you have any questions about it?</t>
  </si>
  <si>
    <t>2024-08-03T20:46:03.583Z</t>
  </si>
  <si>
    <t>ObjectId(66ae970b72311c007ef72c4d)</t>
  </si>
  <si>
    <t>ObjectId(66ae970d72311c007ef72c7e)</t>
  </si>
  <si>
    <t>2024-08-03T20:46:05.567Z</t>
  </si>
  <si>
    <t>ObjectId(66ae970d72311c007ef72c7f)</t>
  </si>
  <si>
    <t>ObjectId(66ae970d72311c007ef72c89)</t>
  </si>
  <si>
    <t>2024-08-03T20:46:05.574Z</t>
  </si>
  <si>
    <t>ObjectId(66ae971e72311c007ef72c91)</t>
  </si>
  <si>
    <t>Of course, Nancy! The "Thought Record" exercise is designed to help you identify and challenge negative thoughts that contribute to feelings of guilt and anxiety. Here's how it works:
1. **Identify a Distressing Thought**: You start by recognizing a specific thought that is causing you distress, such as feeling guilty for not responding to Morrison or feeling obligated to spend time with Connie.
2. **Write Down the Thought**: You then write down this thought to make it more tangible.
3. **Note the Emotion and Intensity**: Next, you identify the emotion you're feeling when this thought arises and rate its intensity on a scale from 1 to 10.
4. **Challenge the Thought**: This step involves looking for evidence for and against the thought. For example, you might consider whether it's true that not responding to Morrison makes you a bad person or if Connie would really be disappointed if you needed some time alone.
5. **Reframe the Thought**: After examining the evidence, you can reframe the thought into a more balanced perspective. This might involve recognizing that it's okay to prioritize your own needs and that setting boundaries is a healthy part of relationships.
6. **Note the New Emotion and Intensity**: Finally, you would note how you feel after reframing the thought and rate the intensity of that new emotion.
By going through this process, you can gain clarity on your thoughts and feelings, which may help reduce the guilt and anxiety you're experiencing. It encourages you to be more compassionate towards yourself and recognize that your needs are valid.
Does this explanation help clarify how the Thought Record exercise could be beneficial for you?</t>
  </si>
  <si>
    <t>2024-08-03T20:46:22.751Z</t>
  </si>
  <si>
    <t>ObjectId(66ae971e72311c007ef72c92)</t>
  </si>
  <si>
    <t>ObjectId(66ae971f72311c007ef72ca5)</t>
  </si>
  <si>
    <t>2024-08-03T20:46:23.665Z</t>
  </si>
  <si>
    <t>ObjectId(66ae971f72311c007ef72ca6)</t>
  </si>
  <si>
    <t>ObjectId(66ae971f72311c007ef72cb0)</t>
  </si>
  <si>
    <t>2024-08-03T20:46:23.668Z</t>
  </si>
  <si>
    <t>ObjectId(66ae972372311c007ef72cb8)</t>
  </si>
  <si>
    <t>I'm glad to hear that you're interested in trying the Thought Record exercise! Let's get started.
1. **Identify a Distressing Thought**: Think of a specific thought that has been bothering you lately. It could be related to Morrison, Connie, or even work. What is a thought that comes to mind?</t>
  </si>
  <si>
    <t>2024-08-03T20:46:27.850Z</t>
  </si>
  <si>
    <t>ObjectId(66ae972372311c007ef72cb9)</t>
  </si>
  <si>
    <t>ObjectId(66ae972672311c007ef72cea)</t>
  </si>
  <si>
    <t>2024-08-03T20:46:30.431Z</t>
  </si>
  <si>
    <t>ObjectId(66ae972672311c007ef72ceb)</t>
  </si>
  <si>
    <t>ObjectId(66ae972672311c007ef72cf5)</t>
  </si>
  <si>
    <t>2024-08-03T20:46:30.438Z</t>
  </si>
  <si>
    <t>ObjectId(66ae972872311c007ef72cfd)</t>
  </si>
  <si>
    <t>Great choice, Nancy. The thought "If I don’t respond to Morrison, I’m being a bad person and hurting him" is a significant one to work with. 
Now, let's move on to the next step:
2. **Write Down the Thought**: You've already identified the thought, so let's move to the next step.
3. **Note the Emotion and Intensity**: What emotion do you feel when you think this thought, and how intense is that feeling on a scale from 1 to 10?</t>
  </si>
  <si>
    <t>2024-08-03T20:46:32.331Z</t>
  </si>
  <si>
    <t>ObjectId(66ae972872311c007ef72cfe)</t>
  </si>
  <si>
    <t>ObjectId(66ae972972311c007ef72d11)</t>
  </si>
  <si>
    <t>2024-08-03T20:46:33.538Z</t>
  </si>
  <si>
    <t>ObjectId(66ae972972311c007ef72d12)</t>
  </si>
  <si>
    <t>ObjectId(66ae972972311c007ef72d1c)</t>
  </si>
  <si>
    <t>2024-08-03T20:46:33.545Z</t>
  </si>
  <si>
    <t>ObjectId(66ae972b72311c007ef72d24)</t>
  </si>
  <si>
    <t>Thank you for sharing that, Nancy. So, you feel guilt and anxiety with an intensity of 7 when you think about not responding to Morrison. 
Now, let's move on to the next step:
4. **Challenge the Thought**: Let's look for evidence for and against the thought "If I don’t respond to Morrison, I’m being a bad person and hurting him." 
What evidence do you have that supports this thought? And what evidence do you have that contradicts it?</t>
  </si>
  <si>
    <t>2024-08-03T20:46:35.653Z</t>
  </si>
  <si>
    <t>ObjectId(66ae972b72311c007ef72d25)</t>
  </si>
  <si>
    <t>ObjectId(66ae972d72311c007ef72d38)</t>
  </si>
  <si>
    <t>2024-08-03T20:46:37.794Z</t>
  </si>
  <si>
    <t>ObjectId(66ae972d72311c007ef72d39)</t>
  </si>
  <si>
    <t>ObjectId(66ae972d72311c007ef72d43)</t>
  </si>
  <si>
    <t>2024-08-03T20:46:37.802Z</t>
  </si>
  <si>
    <t>ObjectId(66ae973172311c007ef72d4b)</t>
  </si>
  <si>
    <t>You've done a great job identifying both sides of the argument, Nancy. It’s clear that while the guilt is strong, you also recognize the importance of prioritizing your own well-being and setting boundaries.
Now, let's move on to the next step:
5. **Reframe the Thought**: Based on the evidence you've gathered, how can you reframe the thought "If I don’t respond to Morrison, I’m being a bad person and hurting him" into a more balanced perspective? What would a more compassionate and realistic thought look like?</t>
  </si>
  <si>
    <t>2024-08-03T20:46:41.483Z</t>
  </si>
  <si>
    <t>ObjectId(66ae973172311c007ef72d4c)</t>
  </si>
  <si>
    <t>ObjectId(66ae973372311c007ef72d5f)</t>
  </si>
  <si>
    <t>2024-08-03T20:46:43.030Z</t>
  </si>
  <si>
    <t>ObjectId(66ae973372311c007ef72d60)</t>
  </si>
  <si>
    <t>ObjectId(66ae973372311c007ef72d6a)</t>
  </si>
  <si>
    <t>2024-08-03T20:46:43.036Z</t>
  </si>
  <si>
    <t>ObjectId(66ae973572311c007ef72d72)</t>
  </si>
  <si>
    <t>That's a wonderful reframe, Nancy! It emphasizes the importance of your own needs and acknowledges that setting boundaries is a healthy part of any relationship. 
Now, let's move on to the final step:
6. **Note the New Emotion and Intensity**: After reframing the thought, how do you feel now? What emotion do you experience, and how intense is that feeling on a scale from 1 to 10?</t>
  </si>
  <si>
    <t>2024-08-03T20:46:45.476Z</t>
  </si>
  <si>
    <t>ObjectId(66ae973572311c007ef72d73)</t>
  </si>
  <si>
    <t>ObjectId(66ae973672311c007ef72d86)</t>
  </si>
  <si>
    <t>2024-08-03T20:46:46.963Z</t>
  </si>
  <si>
    <t>ObjectId(66ae973672311c007ef72d87)</t>
  </si>
  <si>
    <t>ObjectId(66ae973672311c007ef72d91)</t>
  </si>
  <si>
    <t>2024-08-03T20:46:46.967Z</t>
  </si>
  <si>
    <t>ObjectId(66ae973d72311c007ef72d99)</t>
  </si>
  <si>
    <t>I'm glad to hear that you're feeling a sense of relief and empowerment after reframing your thought! It sounds like you've made significant progress in recognizing your needs and validating your feelings.
As we wrap up our session, let's summarize what we've discussed today. We explored your feelings of guilt and anxiety regarding your relationships with Morrison and Connie, and we identified the importance of setting boundaries. We then worked through the Thought Record exercise, where you challenged and reframed a distressing thought related to your situation. 
Do you have any more questions or is there anything else you would like to discuss before we finish?</t>
  </si>
  <si>
    <t>2024-08-03T20:46:53.197Z</t>
  </si>
  <si>
    <t>ObjectId(66ae973d72311c007ef72d9a)</t>
  </si>
  <si>
    <t>ObjectId(66ae974072311c007ef72dcb)</t>
  </si>
  <si>
    <t>2024-08-03T20:46:56.491Z</t>
  </si>
  <si>
    <t>ObjectId(66ae974072311c007ef72dcc)</t>
  </si>
  <si>
    <t>2024-08-03T20:46:56.492Z</t>
  </si>
  <si>
    <t>ObjectId(66ae974072311c007ef72dd6)</t>
  </si>
  <si>
    <t>2024-08-03T20:46:56.498Z</t>
  </si>
  <si>
    <t>ObjectId(66ae974272311c007ef72dde)</t>
  </si>
  <si>
    <t>Thank you for your openness today, Nancy. I'm glad to hear that you found the session helpful and that the Thought Record exercise provided you with clarity. It's completely normal to feel a bit anxious about putting new perspectives into practice, but having a plan is a great first step.
I'm here to support you as you continue to work on these issues in future sessions. If you ever have any questions or need assistance, please don't hesitate to reach out.
I wish you well as you navigate these feelings and work towards your goals. Take care, and I look forward to our next session! Goodbye for now!</t>
  </si>
  <si>
    <t>2024-08-03T20:46:58.702Z</t>
  </si>
  <si>
    <t>ObjectId(66ae974272311c007ef72ddf)</t>
  </si>
  <si>
    <t>ObjectId(66ae976972311c007ef73035)</t>
  </si>
  <si>
    <t>2024-08-03T20:47:37.404Z</t>
  </si>
  <si>
    <t>ObjectId(66ae976a72311c007ef7303d)</t>
  </si>
  <si>
    <t>2024-08-03T20:47:38.568Z</t>
  </si>
  <si>
    <t>ObjectId(66ae976a72311c007ef7303e)</t>
  </si>
  <si>
    <t>ObjectId(66ae976b72311c007ef73051)</t>
  </si>
  <si>
    <t>2024-08-03T20:47:39.799Z</t>
  </si>
  <si>
    <t>ObjectId(66ae976b72311c007ef73052)</t>
  </si>
  <si>
    <t>Hi Dr. Smith! I'm feeling a bit mixed today, to be honest. Some moments I feel okay, but then I get stuck thinking about my relationships and my work, and it just makes me feel overwhelmed. It's hard to find a balance, you know?</t>
  </si>
  <si>
    <t>ObjectId(66ae976b72311c007ef7305c)</t>
  </si>
  <si>
    <t>2024-08-03T20:47:39.802Z</t>
  </si>
  <si>
    <t>ObjectId(66ae976d72311c007ef73064)</t>
  </si>
  <si>
    <t>Thank you for sharing that with me. It sounds like you're experiencing a lot of conflicting emotions, which can be really challenging. Before we dive deeper into that, may I ask what name you prefer to be called by?</t>
  </si>
  <si>
    <t>2024-08-03T20:47:41.033Z</t>
  </si>
  <si>
    <t>ObjectId(66ae976d72311c007ef73065)</t>
  </si>
  <si>
    <t>ObjectId(66ae976d72311c007ef73078)</t>
  </si>
  <si>
    <t>2024-08-03T20:47:41.981Z</t>
  </si>
  <si>
    <t>ObjectId(66ae976d72311c007ef73079)</t>
  </si>
  <si>
    <t>ObjectId(66ae976d72311c007ef73083)</t>
  </si>
  <si>
    <t>2024-08-03T20:47:41.987Z</t>
  </si>
  <si>
    <t>ObjectId(66ae976f72311c007ef7308b)</t>
  </si>
  <si>
    <t>Thank you, Nancy! It's great to have that familiarity. Now, do you have any questions about the service or about me that you'd like to ask? I'm here to help!</t>
  </si>
  <si>
    <t>2024-08-03T20:47:43.190Z</t>
  </si>
  <si>
    <t>ObjectId(66ae976f72311c007ef7308c)</t>
  </si>
  <si>
    <t>ObjectId(66ae977072311c007ef7309f)</t>
  </si>
  <si>
    <t>2024-08-03T20:47:44.108Z</t>
  </si>
  <si>
    <t>ObjectId(66ae977072311c007ef730a0)</t>
  </si>
  <si>
    <t>ObjectId(66ae977072311c007ef730aa)</t>
  </si>
  <si>
    <t>2024-08-03T20:47:44.117Z</t>
  </si>
  <si>
    <t>ObjectId(66ae977272311c007ef730b2)</t>
  </si>
  <si>
    <t>Now, let's continue our conversation. Since you've mentioned that your relationships are a significant source of stress, I would like to ask how you are doing today overall. How are you feeling about everything?</t>
  </si>
  <si>
    <t>2024-08-03T20:47:46.479Z</t>
  </si>
  <si>
    <t>ObjectId(66ae977272311c007ef730b3)</t>
  </si>
  <si>
    <t>ObjectId(66ae977572311c007ef730e4)</t>
  </si>
  <si>
    <t>2024-08-03T20:47:49.417Z</t>
  </si>
  <si>
    <t>ObjectId(66ae977572311c007ef730e5)</t>
  </si>
  <si>
    <t>ObjectId(66ae977572311c007ef730ef)</t>
  </si>
  <si>
    <t>2024-08-03T20:47:49.425Z</t>
  </si>
  <si>
    <t>ObjectId(66ae977672311c007ef730f7)</t>
  </si>
  <si>
    <t>It sounds like you're navigating a lot of complex feelings and relationships right now, Nancy. It's completely understandable to feel trapped when you're dealing with these dynamics. The uncertainty with Morrison, the pressure from Connie, and your concerns about getting serious with Pete can all contribute to that feeling of being overwhelmed. 
Can you tell me more about what specifically makes you feel trapped in these situations?</t>
  </si>
  <si>
    <t>2024-08-03T20:47:50.878Z</t>
  </si>
  <si>
    <t>ObjectId(66ae977672311c007ef730f8)</t>
  </si>
  <si>
    <t>ObjectId(66ae977872311c007ef7310b)</t>
  </si>
  <si>
    <t>2024-08-03T20:47:52.707Z</t>
  </si>
  <si>
    <t>ObjectId(66ae977872311c007ef7310c)</t>
  </si>
  <si>
    <t>2024-08-03T20:47:52.708Z</t>
  </si>
  <si>
    <t>ObjectId(66ae977872311c007ef73116)</t>
  </si>
  <si>
    <t>2024-08-03T20:47:52.713Z</t>
  </si>
  <si>
    <t>ObjectId(66ae977b72311c007ef7311e)</t>
  </si>
  <si>
    <t>Yes, that makes a lot of sense, Nancy. It sounds like you're feeling a heavy weight from the expectations you have for yourself and those you perceive from others. The guilt over ending things with Morrison, the desire to maintain your independence while also wanting to support Connie, and the anxiety about the future with Pete can create a lot of internal conflict. 
It's understandable to feel that cutting everyone off might seem like an easier solution when you're feeling overwhelmed. 
Given everything you've shared, would you like to further explore these relationship challenges, or would you prefer to learn a CBT exercise to help manage these feelings?</t>
  </si>
  <si>
    <t>2024-08-03T20:47:55.122Z</t>
  </si>
  <si>
    <t>ObjectId(66ae977b72311c007ef7311f)</t>
  </si>
  <si>
    <t>2024-08-03T20:47:55.123Z</t>
  </si>
  <si>
    <t>ObjectId(66ae977d72311c007ef73132)</t>
  </si>
  <si>
    <t>2024-08-03T20:47:57.309Z</t>
  </si>
  <si>
    <t>ObjectId(66ae977d72311c007ef73133)</t>
  </si>
  <si>
    <t>ObjectId(66ae977d72311c007ef7313d)</t>
  </si>
  <si>
    <t>2024-08-03T20:47:57.312Z</t>
  </si>
  <si>
    <t>ObjectId(66ae978272311c007ef73145)</t>
  </si>
  <si>
    <t>Let's dive deeper into your relationship challenges. To start, can you further describe the main issue you are experiencing with your relationships? What do you feel is at the core of the difficulties you're facing?</t>
  </si>
  <si>
    <t>2024-08-03T20:48:02.846Z</t>
  </si>
  <si>
    <t>ObjectId(66ae978272311c007ef73146)</t>
  </si>
  <si>
    <t>ObjectId(66ae978572311c007ef73177)</t>
  </si>
  <si>
    <t>2024-08-03T20:48:05.833Z</t>
  </si>
  <si>
    <t>ObjectId(66ae978572311c007ef73178)</t>
  </si>
  <si>
    <t>ObjectId(66ae978572311c007ef73182)</t>
  </si>
  <si>
    <t>ObjectId(66ae978872311c007ef7318a)</t>
  </si>
  <si>
    <t>Thank you for sharing that, Nancy. It sounds like your fear of vulnerability is a significant barrier for you in your relationships. You want to connect with others, but the fear of getting hurt or disappointing them holds you back. This internal conflict between wanting to open up and wanting to protect yourself is understandable and can be quite challenging.
Next, I'd like to ask how this issue affects your daily life. How do these feelings and fears impact your interactions and overall well-being?</t>
  </si>
  <si>
    <t>2024-08-03T20:48:08.107Z</t>
  </si>
  <si>
    <t>ObjectId(66ae978872311c007ef7318b)</t>
  </si>
  <si>
    <t>ObjectId(66ae978a72311c007ef7319e)</t>
  </si>
  <si>
    <t>2024-08-03T20:48:10.221Z</t>
  </si>
  <si>
    <t>ObjectId(66ae978a72311c007ef7319f)</t>
  </si>
  <si>
    <t>ObjectId(66ae978a72311c007ef731a9)</t>
  </si>
  <si>
    <t>2024-08-03T20:48:10.227Z</t>
  </si>
  <si>
    <t>ObjectId(66ae978b72311c007ef731b1)</t>
  </si>
  <si>
    <t>It sounds like these feelings of fear and anxiety are really impacting your daily life, Nancy. The hesitation to engage in deeper conversations and the tendency to be overly compliant are leaving you feeling drained and frustrated. It's understandable that this would contribute to your overall anxiety, especially with work-related stressors like your upcoming presentation. 
Now, I'd like to ask if there are any specific triggers that worsen these feelings and fears in your relationships. Are there particular situations or interactions that make these emotions more intense for you?</t>
  </si>
  <si>
    <t>2024-08-03T20:48:11.948Z</t>
  </si>
  <si>
    <t>ObjectId(66ae978b72311c007ef731b2)</t>
  </si>
  <si>
    <t>ObjectId(66ae978e72311c007ef731c5)</t>
  </si>
  <si>
    <t>2024-08-03T20:48:14.523Z</t>
  </si>
  <si>
    <t>ObjectId(66ae978e72311c007ef731c6)</t>
  </si>
  <si>
    <t>ObjectId(66ae978e72311c007ef731d0)</t>
  </si>
  <si>
    <t>2024-08-03T20:48:14.530Z</t>
  </si>
  <si>
    <t>ObjectId(66ae979072311c007ef731d8)</t>
  </si>
  <si>
    <t>Thank you for sharing those specific triggers, Nancy. It sounds like interactions with Morrison, Connie, and Pete each bring up different feelings of guilt, pressure, and anxiety. When Morrison reaches out, it makes you question your decision to end things. With Connie, the pressure to accommodate her leads to feelings of resentment and shutdown. And with Pete, discussions about the future trigger panic and fear of not meeting expectations. 
This cycle of avoidance and anxiety can be really exhausting, and it’s understandable that you feel caught in it. 
Now, I’d like to ask what you have tried so far to address these issues. Have you taken any steps to manage these feelings or improve your relationships?</t>
  </si>
  <si>
    <t>2024-08-03T20:48:16.975Z</t>
  </si>
  <si>
    <t>ObjectId(66ae979072311c007ef731d9)</t>
  </si>
  <si>
    <t>ObjectId(66ae979372311c007ef731ec)</t>
  </si>
  <si>
    <t>2024-08-03T20:48:19.131Z</t>
  </si>
  <si>
    <t>ObjectId(66ae979372311c007ef731ed)</t>
  </si>
  <si>
    <t>ObjectId(66ae979372311c007ef731f7)</t>
  </si>
  <si>
    <t>2024-08-03T20:48:19.138Z</t>
  </si>
  <si>
    <t>ObjectId(66ae979572311c007ef731ff)</t>
  </si>
  <si>
    <t>It sounds like you've made some attempts to be more open and set boundaries, but those efforts have felt overwhelming and led you to retreat instead. It's understandable that you would want to avoid hurting Connie's feelings, and keeping things light with Pete seems like a way to manage your anxiety, even if it feels like you're postponing deeper conversations.
Now, I’d like to ask what emotions you feel when these issues arise. When you experience these challenges in your relationships, what emotions come up for you?</t>
  </si>
  <si>
    <t>2024-08-03T20:48:21.333Z</t>
  </si>
  <si>
    <t>ObjectId(66ae979572311c007ef73200)</t>
  </si>
  <si>
    <t>ObjectId(66ae979772311c007ef73213)</t>
  </si>
  <si>
    <t>2024-08-03T20:48:23.424Z</t>
  </si>
  <si>
    <t>ObjectId(66ae979772311c007ef73214)</t>
  </si>
  <si>
    <t>ObjectId(66ae979772311c007ef7321e)</t>
  </si>
  <si>
    <t>2024-08-03T20:48:23.431Z</t>
  </si>
  <si>
    <t>ObjectId(66ae979b72311c007ef73226)</t>
  </si>
  <si>
    <t>Thank you for sharing those emotions, Nancy. To summarize what you've shared: 
You are experiencing a fear of vulnerability in your relationships, which leads to feelings of anxiety and guilt. This fear makes it difficult for you to express your true feelings, especially with Morrison, where you feel guilty for breaking up; with Connie, where you feel anxious about setting boundaries; and with Pete, where you feel scared about getting serious. These emotions create a cycle of avoidance and anxiety, impacting your daily life and making it hard to focus on other areas, like work.
Did I capture your feelings and experiences accurately? If there's anything you'd like to add or change, please let me know!</t>
  </si>
  <si>
    <t>2024-08-03T20:48:27.718Z</t>
  </si>
  <si>
    <t>ObjectId(66ae979b72311c007ef73227)</t>
  </si>
  <si>
    <t>ObjectId(66ae979e72311c007ef73259)</t>
  </si>
  <si>
    <t>2024-08-03T20:48:30.382Z</t>
  </si>
  <si>
    <t>ObjectId(66ae979e72311c007ef73258)</t>
  </si>
  <si>
    <t>2024-08-03T20:48:30.381Z</t>
  </si>
  <si>
    <t>ObjectId(66ae979e72311c007ef73263)</t>
  </si>
  <si>
    <t>(SYSTEM MESSAGE: Your current section's instructions: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</si>
  <si>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2024-08-03T20:48:30.391Z</t>
  </si>
  <si>
    <t>ObjectId(66ae97a472311c007ef7326b)</t>
  </si>
  <si>
    <t>I'm glad to hear that the summary resonated with you, Nancy. It sounds like you're ready to explore ways to break free from this cycle and manage your feelings better. 
Given the challenges you've described, I would like to suggest a CBT exercise that could help you. One option is the **Thought Record**, which is a cognitive restructuring exercise designed to challenge and reframe negative thoughts. This could be particularly useful in addressing the fears and anxieties you have about vulnerability in your relationships.
Would you like to learn more about this exercise, or do you have any questions about it?</t>
  </si>
  <si>
    <t>2024-08-03T20:48:36.239Z</t>
  </si>
  <si>
    <t>ObjectId(66ae97a472311c007ef7326c)</t>
  </si>
  <si>
    <t>2024-08-03T20:48:36.240Z</t>
  </si>
  <si>
    <t>ObjectId(66ae97a772311c007ef7329d)</t>
  </si>
  <si>
    <t>2024-08-03T20:48:39.547Z</t>
  </si>
  <si>
    <t>ObjectId(66ae97a772311c007ef7329e)</t>
  </si>
  <si>
    <t>ObjectId(66ae97a772311c007ef732a8)</t>
  </si>
  <si>
    <t>2024-08-03T20:48:39.554Z</t>
  </si>
  <si>
    <t>ObjectId(66ae97a972311c007ef732b0)</t>
  </si>
  <si>
    <t>I completely understand, Nancy. It's important to approach these feelings at a pace that feels comfortable for you. Taking smaller steps can be a very effective way to gradually address your relationship challenges without feeling overwhelmed.
Let's discuss some manageable steps you could take to start addressing your relationships. What are some small actions you think you could take to begin setting boundaries or expressing your feelings in a way that feels safe for you?</t>
  </si>
  <si>
    <t>2024-08-03T20:48:41.495Z</t>
  </si>
  <si>
    <t>ObjectId(66ae97a972311c007ef732b1)</t>
  </si>
  <si>
    <t>ObjectId(66ae97ab72311c007ef732c4)</t>
  </si>
  <si>
    <t>2024-08-03T20:48:43.389Z</t>
  </si>
  <si>
    <t>ObjectId(66ae97ab72311c007ef732c5)</t>
  </si>
  <si>
    <t>ObjectId(66ae97ab72311c007ef732cf)</t>
  </si>
  <si>
    <t>2024-08-03T20:48:43.391Z</t>
  </si>
  <si>
    <t>ObjectId(66ae97ad72311c007ef732d7)</t>
  </si>
  <si>
    <t>Those sound like excellent and very manageable steps, Nancy! Having a brief, honest conversation with Connie while focusing on your own needs is a thoughtful approach that can help maintain the relationship while also respecting your boundaries. Journaling your feelings about Morrison and Pete is also a great way to process your thoughts and gain clarity before having any conversations with them.
Taking these small actions can help you gradually build confidence in expressing your needs and feelings. 
If you're comfortable, we can also explore more strategies or techniques to support you as you take these steps. Would you like to discuss anything further, or do you feel ready to move forward with these actions?</t>
  </si>
  <si>
    <t>2024-08-03T20:48:45.593Z</t>
  </si>
  <si>
    <t>ObjectId(66ae97ad72311c007ef732d8)</t>
  </si>
  <si>
    <t>ObjectId(66ae97af72311c007ef732eb)</t>
  </si>
  <si>
    <t>2024-08-03T20:48:47.079Z</t>
  </si>
  <si>
    <t>ObjectId(66ae97af72311c007ef732ec)</t>
  </si>
  <si>
    <t>ObjectId(66ae97af72311c007ef732f6)</t>
  </si>
  <si>
    <t>2024-08-03T20:48:47.085Z</t>
  </si>
  <si>
    <t>ObjectId(66ae97b372311c007ef732fe)</t>
  </si>
  <si>
    <t>I'm glad to hear that you feel ready to move forward with your plan! It's great that breaking it down into smaller steps has helped ease your mind. And absolutely, if you encounter any challenges or need to talk through anything as you take these actions, please feel free to come back and discuss it. 
As we wrap up our session today, let me summarize what we've talked about: We explored your feelings around vulnerability in your relationships, identified specific triggers, and discussed manageable steps you can take, such as having a conversation with Connie and journaling your feelings about Morrison and Pete. 
Do you have any more questions or is there anything else you would like to discuss before we finish?</t>
  </si>
  <si>
    <t>2024-08-03T20:48:51.561Z</t>
  </si>
  <si>
    <t>ObjectId(66ae97b372311c007ef732ff)</t>
  </si>
  <si>
    <t>ObjectId(66ae97b672311c007ef73330)</t>
  </si>
  <si>
    <t>2024-08-03T20:48:54.054Z</t>
  </si>
  <si>
    <t>ObjectId(66ae97b672311c007ef73331)</t>
  </si>
  <si>
    <t>ObjectId(66ae97b672311c007ef7333b)</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</si>
  <si>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</si>
  <si>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2024-08-03T20:48:54.060Z</t>
  </si>
  <si>
    <t>ObjectId(66ae97b872311c007ef73343)</t>
  </si>
  <si>
    <t>Thank you for your kind words, Nancy! I'm glad to hear that you feel good about the plan we've created together. 
As we finish our session, I want to reiterate that we discussed your feelings around vulnerability in your relationships, identified specific triggers, and outlined manageable steps you can take to address these challenges. Remember, you can always come back if you need support or want to talk through anything.
I wish you the best as you take these steps, and I'm here for you whenever you need further support. Take care, and goodbye for now!</t>
  </si>
  <si>
    <t>2024-08-03T20:48:56.773Z</t>
  </si>
  <si>
    <t>ObjectId(66ae97b872311c007ef73344)</t>
  </si>
  <si>
    <t>ObjectId(66ae97b972311c007ef73391)</t>
  </si>
  <si>
    <t>2024-08-03T20:48:57.795Z</t>
  </si>
  <si>
    <t>ObjectId(66ae97ba72311c007ef7339d)</t>
  </si>
  <si>
    <t>2024-08-03T20:48:58.453Z</t>
  </si>
  <si>
    <t>ObjectId(66ae97bb72311c007ef733ad)</t>
  </si>
  <si>
    <t>2024-08-03T20:48:59.272Z</t>
  </si>
  <si>
    <t>ObjectId(66ae97bb72311c007ef733ac)</t>
  </si>
  <si>
    <t>ObjectId(66ae97bd72311c007ef733c0)</t>
  </si>
  <si>
    <t>2024-08-03T20:49:01.347Z</t>
  </si>
  <si>
    <t>ObjectId(66ae97bd72311c007ef733c1)</t>
  </si>
  <si>
    <t>ObjectId(66ae97bd72311c007ef733cb)</t>
  </si>
  <si>
    <t>2024-08-03T20:49:01.354Z</t>
  </si>
  <si>
    <t>ObjectId(66ae97bd72311c007ef733d7)</t>
  </si>
  <si>
    <t>2024-08-03T20:49:01.977Z</t>
  </si>
  <si>
    <t>ObjectId(66ae97be72311c007ef733e6)</t>
  </si>
  <si>
    <t>2024-08-03T20:49:02.947Z</t>
  </si>
  <si>
    <t>ObjectId(66ae97be72311c007ef733e7)</t>
  </si>
  <si>
    <t>ObjectId(66ae97bf72311c007ef733fa)</t>
  </si>
  <si>
    <t>2024-08-03T20:49:03.601Z</t>
  </si>
  <si>
    <t>ObjectId(66ae97bf72311c007ef733fb)</t>
  </si>
  <si>
    <t>ObjectId(66ae97bf72311c007ef73405)</t>
  </si>
  <si>
    <t>2024-08-03T20:49:03.608Z</t>
  </si>
  <si>
    <t>ObjectId(66ae97c072311c007ef73411)</t>
  </si>
  <si>
    <t>2024-08-03T20:49:04.475Z</t>
  </si>
  <si>
    <t>ObjectId(66ae97c172311c007ef73420)</t>
  </si>
  <si>
    <t>2024-08-03T20:49:05.516Z</t>
  </si>
  <si>
    <t>ObjectId(66ae97c172311c007ef73421)</t>
  </si>
  <si>
    <t>ObjectId(66ae97c272311c007ef73434)</t>
  </si>
  <si>
    <t>2024-08-03T20:49:06.429Z</t>
  </si>
  <si>
    <t>ObjectId(66ae97c272311c007ef73435)</t>
  </si>
  <si>
    <t>ObjectId(66ae97c272311c007ef7343f)</t>
  </si>
  <si>
    <t>2024-08-03T20:49:06.433Z</t>
  </si>
  <si>
    <t>ObjectId(66ae97c372311c007ef7344b)</t>
  </si>
  <si>
    <t>2024-08-03T20:49:07.244Z</t>
  </si>
  <si>
    <t>ObjectId(66ae97c472311c007ef7345a)</t>
  </si>
  <si>
    <t>2024-08-03T20:49:08.697Z</t>
  </si>
  <si>
    <t>ObjectId(66ae97c472311c007ef7345b)</t>
  </si>
  <si>
    <t>ObjectId(66ae97c672311c007ef7346e)</t>
  </si>
  <si>
    <t>ObjectId(66ae97c672311c007ef7346f)</t>
  </si>
  <si>
    <t>ObjectId(66ae97c672311c007ef73479)</t>
  </si>
  <si>
    <t>2024-08-03T20:49:10.421Z</t>
  </si>
  <si>
    <t>ObjectId(66ae97c772311c007ef73485)</t>
  </si>
  <si>
    <t>2024-08-03T20:49:11.016Z</t>
  </si>
  <si>
    <t>ObjectId(66ae97c972311c007ef734a3)</t>
  </si>
  <si>
    <t>2024-08-03T20:49:13.807Z</t>
  </si>
  <si>
    <t>ObjectId(66ae97ca72311c007ef734b8)</t>
  </si>
  <si>
    <t>2024-08-03T20:49:14.651Z</t>
  </si>
  <si>
    <t>ObjectId(66ae97ca72311c007ef734b9)</t>
  </si>
  <si>
    <t>ObjectId(66ae97cd72311c007ef734db)</t>
  </si>
  <si>
    <t>2024-08-03T20:49:17.496Z</t>
  </si>
  <si>
    <t>ObjectId(66ae97cd72311c007ef734dc)</t>
  </si>
  <si>
    <t>ObjectId(66ae97cd72311c007ef734e6)</t>
  </si>
  <si>
    <t>2024-08-03T20:49:17.503Z</t>
  </si>
  <si>
    <t>ObjectId(66ae97ce72311c007ef734f2)</t>
  </si>
  <si>
    <t>2024-08-03T20:49:18.075Z</t>
  </si>
  <si>
    <t>ObjectId(66ae97d072311c007ef73501)</t>
  </si>
  <si>
    <t>2024-08-03T20:49:20.265Z</t>
  </si>
  <si>
    <t>ObjectId(66ae97d072311c007ef73502)</t>
  </si>
  <si>
    <t>ObjectId(66ae97d272311c007ef73515)</t>
  </si>
  <si>
    <t>2024-08-03T20:49:22.004Z</t>
  </si>
  <si>
    <t>ObjectId(66ae97d272311c007ef73516)</t>
  </si>
  <si>
    <t>ObjectId(66ae97d272311c007ef73520)</t>
  </si>
  <si>
    <t>2024-08-03T20:49:22.006Z</t>
  </si>
  <si>
    <t>ObjectId(66ae97d372311c007ef7352c)</t>
  </si>
  <si>
    <t>2024-08-03T20:49:23.016Z</t>
  </si>
  <si>
    <t>ObjectId(66ae97d472311c007ef7353b)</t>
  </si>
  <si>
    <t>2024-08-03T20:49:24.872Z</t>
  </si>
  <si>
    <t>ObjectId(66ae97d472311c007ef7353c)</t>
  </si>
  <si>
    <t>ObjectId(66ae97d672311c007ef7354f)</t>
  </si>
  <si>
    <t>2024-08-03T20:49:26.086Z</t>
  </si>
  <si>
    <t>ObjectId(66ae97d672311c007ef73550)</t>
  </si>
  <si>
    <t>ObjectId(66ae97d672311c007ef7355a)</t>
  </si>
  <si>
    <t>2024-08-03T20:49:26.088Z</t>
  </si>
  <si>
    <t>ObjectId(66ae97d772311c007ef73566)</t>
  </si>
  <si>
    <t>2024-08-03T20:49:27.016Z</t>
  </si>
  <si>
    <t>ObjectId(66ae97da72311c007ef73584)</t>
  </si>
  <si>
    <t>2024-08-03T20:49:30.709Z</t>
  </si>
  <si>
    <t>ObjectId(66ae97db72311c007ef73599)</t>
  </si>
  <si>
    <t>2024-08-03T20:49:31.932Z</t>
  </si>
  <si>
    <t>ObjectId(66ae97db72311c007ef7359a)</t>
  </si>
  <si>
    <t>ObjectId(66ae97df72311c007ef735bc)</t>
  </si>
  <si>
    <t>2024-08-03T20:49:35.925Z</t>
  </si>
  <si>
    <t>ObjectId(66ae97df72311c007ef735bd)</t>
  </si>
  <si>
    <t>Sure! I think a lot of my feelings stem from fear—fear of being alone, fear of disappointing others, and fear of being stuck in a cycle of relationships that don’t satisfy me. With Morrison, I sometimes feel an urge to give in and maintain our connection, even though I know it's unhealthy for me. When he calls or texts, it pulls me back in, and I feel guilty for wanting to say no.
With Connie, I feel suffocated at times. I care about her, but I need my own space to recharge and focus on my own life. When I try to pull away, I worry she'll feel abandoned or hurt, which makes me want to just stay silent and go along with things. It feels like I’m compromising who I am to maintain these connections, and that leaves me feeling anxious and unhappy.</t>
  </si>
  <si>
    <t>ObjectId(66ae97df72311c007ef735c7)</t>
  </si>
  <si>
    <t>2024-08-03T20:49:35.935Z</t>
  </si>
  <si>
    <t>ObjectId(66ae97e072311c007ef735d3)</t>
  </si>
  <si>
    <t>2024-08-03T20:49:36.619Z</t>
  </si>
  <si>
    <t>ObjectId(66ae97e172311c007ef735e2)</t>
  </si>
  <si>
    <t>2024-08-03T20:49:37.642Z</t>
  </si>
  <si>
    <t>ObjectId(66ae97e172311c007ef735e3)</t>
  </si>
  <si>
    <t>ObjectId(66ae97e372311c007ef735f6)</t>
  </si>
  <si>
    <t>2024-08-03T20:49:39.919Z</t>
  </si>
  <si>
    <t>ObjectId(66ae97e372311c007ef735f7)</t>
  </si>
  <si>
    <t>ObjectId(66ae97e372311c007ef73601)</t>
  </si>
  <si>
    <t>2024-08-03T20:49:39.926Z</t>
  </si>
  <si>
    <t>ObjectId(66ae97e472311c007ef7360d)</t>
  </si>
  <si>
    <t>2024-08-03T20:49:40.683Z</t>
  </si>
  <si>
    <t>ObjectId(66ae97e572311c007ef7361c)</t>
  </si>
  <si>
    <t>2024-08-03T20:49:41.947Z</t>
  </si>
  <si>
    <t>ObjectId(66ae97e572311c007ef7361d)</t>
  </si>
  <si>
    <t>ObjectId(66ae97e772311c007ef73630)</t>
  </si>
  <si>
    <t>2024-08-03T20:49:43.610Z</t>
  </si>
  <si>
    <t>ObjectId(66ae97e772311c007ef73631)</t>
  </si>
  <si>
    <t>Yes, definitely. I think any time I receive a message or call from Morrison, I feel a surge of anxiety. It triggers a lot of negative thoughts about the breakup—like second-guessing my decision and worrying about whether I should give him another chance. 
With Connie, it tends to happen when she suggests plans or wants to hang out more frequently. I feel this pressure to agree, and if I don’t, I get anxious about her reaction. It becomes a struggle between wanting to assert my own needs and fearing that I’ll hurt her feelings or cause conflict.</t>
  </si>
  <si>
    <t>ObjectId(66ae97e772311c007ef7363b)</t>
  </si>
  <si>
    <t>2024-08-03T20:49:43.618Z</t>
  </si>
  <si>
    <t>ObjectId(66ae97e872311c007ef73647)</t>
  </si>
  <si>
    <t>2024-08-03T20:49:44.345Z</t>
  </si>
  <si>
    <t>ObjectId(66ae97e972311c007ef73656)</t>
  </si>
  <si>
    <t>2024-08-03T20:49:45.749Z</t>
  </si>
  <si>
    <t>ObjectId(66ae97e972311c007ef73657)</t>
  </si>
  <si>
    <t>ObjectId(66ae97ec72311c007ef7366a)</t>
  </si>
  <si>
    <t>2024-08-03T20:49:48.417Z</t>
  </si>
  <si>
    <t>ObjectId(66ae97ec72311c007ef7366b)</t>
  </si>
  <si>
    <t>ObjectId(66ae97ec72311c007ef73675)</t>
  </si>
  <si>
    <t>2024-08-03T20:49:48.426Z</t>
  </si>
  <si>
    <t>ObjectId(66ae97ed72311c007ef73681)</t>
  </si>
  <si>
    <t>2024-08-03T20:49:49.336Z</t>
  </si>
  <si>
    <t>ObjectId(66ae97ee72311c007ef73690)</t>
  </si>
  <si>
    <t>2024-08-03T20:49:50.970Z</t>
  </si>
  <si>
    <t>ObjectId(66ae97ee72311c007ef73691)</t>
  </si>
  <si>
    <t>ObjectId(66ae97f172311c007ef736a4)</t>
  </si>
  <si>
    <t>2024-08-03T20:49:53.515Z</t>
  </si>
  <si>
    <t>ObjectId(66ae97f172311c007ef736a5)</t>
  </si>
  <si>
    <t>ObjectId(66ae97f172311c007ef736af)</t>
  </si>
  <si>
    <t>2024-08-03T20:49:53.523Z</t>
  </si>
  <si>
    <t>ObjectId(66ae97f272311c007ef736bb)</t>
  </si>
  <si>
    <t>2024-08-03T20:49:54.286Z</t>
  </si>
  <si>
    <t>ObjectId(66ae97f472311c007ef736ca)</t>
  </si>
  <si>
    <t>2024-08-03T20:49:56.808Z</t>
  </si>
  <si>
    <t>ObjectId(66ae97f472311c007ef736cb)</t>
  </si>
  <si>
    <t>ObjectId(66ae97f672311c007ef736de)</t>
  </si>
  <si>
    <t>2024-08-03T20:49:58.346Z</t>
  </si>
  <si>
    <t>ObjectId(66ae97f672311c007ef736df)</t>
  </si>
  <si>
    <t>ObjectId(66ae97f672311c007ef736e9)</t>
  </si>
  <si>
    <t>2024-08-03T20:49:58.352Z</t>
  </si>
  <si>
    <t>ObjectId(66ae97f772311c007ef736f5)</t>
  </si>
  <si>
    <t>2024-08-03T20:49:59.109Z</t>
  </si>
  <si>
    <t>ObjectId(66ae97f972311c007ef73713)</t>
  </si>
  <si>
    <t>2024-08-03T20:50:01.723Z</t>
  </si>
  <si>
    <t>ObjectId(66ae97fc72311c007ef73728)</t>
  </si>
  <si>
    <t>2024-08-03T20:50:04.534Z</t>
  </si>
  <si>
    <t>ObjectId(66ae97fc72311c007ef73729)</t>
  </si>
  <si>
    <t>ObjectId(66ae97fe72311c007ef7374b)</t>
  </si>
  <si>
    <t>2024-08-03T20:50:06.929Z</t>
  </si>
  <si>
    <t>ObjectId(66ae97fe72311c007ef7374c)</t>
  </si>
  <si>
    <t>ObjectId(66ae97fe72311c007ef73756)</t>
  </si>
  <si>
    <t>2024-08-03T20:50:06.933Z</t>
  </si>
  <si>
    <t>ObjectId(66ae97ff72311c007ef73762)</t>
  </si>
  <si>
    <t>2024-08-03T20:50:07.867Z</t>
  </si>
  <si>
    <t>ObjectId(66ae980272311c007ef73780)</t>
  </si>
  <si>
    <t>2024-08-03T20:50:10.631Z</t>
  </si>
  <si>
    <t>ObjectId(66ae980672311c007ef73795)</t>
  </si>
  <si>
    <t>2024-08-03T20:50:14.013Z</t>
  </si>
  <si>
    <t>ObjectId(66ae980672311c007ef73796)</t>
  </si>
  <si>
    <t>ObjectId(66ae980872311c007ef737b8)</t>
  </si>
  <si>
    <t>2024-08-03T20:50:16.482Z</t>
  </si>
  <si>
    <t>ObjectId(66ae980872311c007ef737b9)</t>
  </si>
  <si>
    <t>ObjectId(66ae980872311c007ef737c3)</t>
  </si>
  <si>
    <t>(SYSTEM MESSAGE: Your current section's instructions: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Please act according to "### WHAT TO DO ON EACH TURN ###".)</t>
  </si>
  <si>
    <t>2024-08-03T20:50:16.493Z</t>
  </si>
  <si>
    <t>ObjectId(66ae980972311c007ef737cf)</t>
  </si>
  <si>
    <t>2024-08-03T20:50:17.385Z</t>
  </si>
  <si>
    <t>ObjectId(66ae980b72311c007ef737de)</t>
  </si>
  <si>
    <t>2024-08-03T20:50:19.985Z</t>
  </si>
  <si>
    <t>ObjectId(66ae980b72311c007ef737df)</t>
  </si>
  <si>
    <t>ObjectId(66ae980d72311c007ef737f2)</t>
  </si>
  <si>
    <t>2024-08-03T20:50:21.520Z</t>
  </si>
  <si>
    <t>ObjectId(66ae980d72311c007ef737f3)</t>
  </si>
  <si>
    <t>ObjectId(66ae980d72311c007ef737fd)</t>
  </si>
  <si>
    <t>2024-08-03T20:50:21.522Z</t>
  </si>
  <si>
    <t>ObjectId(66ae980e72311c007ef73809)</t>
  </si>
  <si>
    <t>2024-08-03T20:50:22.263Z</t>
  </si>
  <si>
    <t>ObjectId(66ae981072311c007ef73818)</t>
  </si>
  <si>
    <t>2024-08-03T20:50:24.491Z</t>
  </si>
  <si>
    <t>ObjectId(66ae981072311c007ef73819)</t>
  </si>
  <si>
    <t>ObjectId(66ae981172311c007ef7382c)</t>
  </si>
  <si>
    <t>2024-08-03T20:50:25.863Z</t>
  </si>
  <si>
    <t>ObjectId(66ae981172311c007ef7382d)</t>
  </si>
  <si>
    <t>ObjectId(66ae981172311c007ef73837)</t>
  </si>
  <si>
    <t>2024-08-03T20:50:25.870Z</t>
  </si>
  <si>
    <t>ObjectId(66ae981272311c007ef73843)</t>
  </si>
  <si>
    <t>2024-08-03T20:50:26.914Z</t>
  </si>
  <si>
    <t>ObjectId(66ae981472311c007ef73852)</t>
  </si>
  <si>
    <t>2024-08-03T20:50:28.665Z</t>
  </si>
  <si>
    <t>ObjectId(66ae981472311c007ef73853)</t>
  </si>
  <si>
    <t>ObjectId(66ae981672311c007ef73866)</t>
  </si>
  <si>
    <t>2024-08-03T20:50:30.664Z</t>
  </si>
  <si>
    <t>ObjectId(66ae981672311c007ef73867)</t>
  </si>
  <si>
    <t>ObjectId(66ae981672311c007ef73871)</t>
  </si>
  <si>
    <t>2024-08-03T20:50:30.674Z</t>
  </si>
  <si>
    <t>ObjectId(66ae981772311c007ef7387d)</t>
  </si>
  <si>
    <t>2024-08-03T20:50:31.522Z</t>
  </si>
  <si>
    <t>ObjectId(66ae981972311c007ef7388c)</t>
  </si>
  <si>
    <t>2024-08-03T20:50:33.782Z</t>
  </si>
  <si>
    <t>ObjectId(66ae981972311c007ef7388d)</t>
  </si>
  <si>
    <t>ObjectId(66ae981b72311c007ef738a0)</t>
  </si>
  <si>
    <t>2024-08-03T20:50:35.522Z</t>
  </si>
  <si>
    <t>ObjectId(66ae981b72311c007ef738a1)</t>
  </si>
  <si>
    <t>ObjectId(66ae981b72311c007ef738ab)</t>
  </si>
  <si>
    <t>2024-08-03T20:50:35.531Z</t>
  </si>
  <si>
    <t>ObjectId(66ae981c72311c007ef738b7)</t>
  </si>
  <si>
    <t>2024-08-03T20:50:36.746Z</t>
  </si>
  <si>
    <t>ObjectId(66ae981e72311c007ef738d5)</t>
  </si>
  <si>
    <t>2024-08-03T20:50:38.805Z</t>
  </si>
  <si>
    <t>ObjectId(66ae982172311c007ef738ea)</t>
  </si>
  <si>
    <t>2024-08-03T20:50:41.049Z</t>
  </si>
  <si>
    <t>ObjectId(66ae982172311c007ef738eb)</t>
  </si>
  <si>
    <t>ObjectId(66ae982472311c007ef7390d)</t>
  </si>
  <si>
    <t>2024-08-03T20:50:44.738Z</t>
  </si>
  <si>
    <t>ObjectId(66ae982472311c007ef7390e)</t>
  </si>
  <si>
    <t>2024-08-03T20:50:44.739Z</t>
  </si>
  <si>
    <t>ObjectId(66ae982472311c007ef73918)</t>
  </si>
  <si>
    <t>2024-08-03T20:50:44.745Z</t>
  </si>
  <si>
    <t>ObjectId(66ae982572311c007ef73924)</t>
  </si>
  <si>
    <t>2024-08-03T20:50:45.653Z</t>
  </si>
  <si>
    <t>ObjectId(66ae982872311c007ef7393c)</t>
  </si>
  <si>
    <t>2024-08-03T20:50:48.121Z</t>
  </si>
  <si>
    <t>ObjectId(66ae982872311c007ef7393d)</t>
  </si>
  <si>
    <t>ObjectId(66ae982972311c007ef73981)</t>
  </si>
  <si>
    <t>2024-08-03T20:50:49.404Z</t>
  </si>
  <si>
    <t>ObjectId(66ae982a72311c007ef7398d)</t>
  </si>
  <si>
    <t>2024-08-03T20:50:50.266Z</t>
  </si>
  <si>
    <t>ObjectId(66ae982b72311c007ef7399c)</t>
  </si>
  <si>
    <t>2024-08-03T20:50:51.186Z</t>
  </si>
  <si>
    <t>ObjectId(66ae982b72311c007ef7399d)</t>
  </si>
  <si>
    <t>ObjectId(66ae982c72311c007ef739b0)</t>
  </si>
  <si>
    <t>2024-08-03T20:50:52.419Z</t>
  </si>
  <si>
    <t>ObjectId(66ae982c72311c007ef739b1)</t>
  </si>
  <si>
    <t>ObjectId(66ae982c72311c007ef739bb)</t>
  </si>
  <si>
    <t>2024-08-03T20:50:52.427Z</t>
  </si>
  <si>
    <t>ObjectId(66ae982d72311c007ef739c7)</t>
  </si>
  <si>
    <t>2024-08-03T20:50:53.339Z</t>
  </si>
  <si>
    <t>ObjectId(66ae982e72311c007ef739d6)</t>
  </si>
  <si>
    <t>2024-08-03T20:50:54.296Z</t>
  </si>
  <si>
    <t>ObjectId(66ae982e72311c007ef739d7)</t>
  </si>
  <si>
    <t>ObjectId(66ae982f72311c007ef739ea)</t>
  </si>
  <si>
    <t>2024-08-03T20:50:55.180Z</t>
  </si>
  <si>
    <t>ObjectId(66ae982f72311c007ef739eb)</t>
  </si>
  <si>
    <t>ObjectId(66ae982f72311c007ef739f5)</t>
  </si>
  <si>
    <t>2024-08-03T20:50:55.185Z</t>
  </si>
  <si>
    <t>ObjectId(66ae983072311c007ef73a01)</t>
  </si>
  <si>
    <t>2024-08-03T20:50:56.097Z</t>
  </si>
  <si>
    <t>ObjectId(66ae983072311c007ef73a10)</t>
  </si>
  <si>
    <t>2024-08-03T20:50:56.846Z</t>
  </si>
  <si>
    <t>ObjectId(66ae983072311c007ef73a11)</t>
  </si>
  <si>
    <t>ObjectId(66ae983172311c007ef73a24)</t>
  </si>
  <si>
    <t>2024-08-03T20:50:57.940Z</t>
  </si>
  <si>
    <t>ObjectId(66ae983172311c007ef73a25)</t>
  </si>
  <si>
    <t>ObjectId(66ae983172311c007ef73a2f)</t>
  </si>
  <si>
    <t>2024-08-03T20:50:57.943Z</t>
  </si>
  <si>
    <t>ObjectId(66ae983272311c007ef73a3b)</t>
  </si>
  <si>
    <t>2024-08-03T20:50:58.605Z</t>
  </si>
  <si>
    <t>ObjectId(66ae983572311c007ef73a59)</t>
  </si>
  <si>
    <t>2024-08-03T20:51:01.834Z</t>
  </si>
  <si>
    <t>ObjectId(66ae983672311c007ef73a6e)</t>
  </si>
  <si>
    <t>2024-08-03T20:51:02.610Z</t>
  </si>
  <si>
    <t>ObjectId(66ae983672311c007ef73a6f)</t>
  </si>
  <si>
    <t>ObjectId(66ae983972311c007ef73a91)</t>
  </si>
  <si>
    <t>2024-08-03T20:51:05.394Z</t>
  </si>
  <si>
    <t>ObjectId(66ae983972311c007ef73a92)</t>
  </si>
  <si>
    <t>ObjectId(66ae983972311c007ef73a9c)</t>
  </si>
  <si>
    <t>2024-08-03T20:51:05.397Z</t>
  </si>
  <si>
    <t>ObjectId(66ae983a72311c007ef73aa8)</t>
  </si>
  <si>
    <t>2024-08-03T20:51:06.027Z</t>
  </si>
  <si>
    <t>ObjectId(66ae983b72311c007ef73ab7)</t>
  </si>
  <si>
    <t>2024-08-03T20:51:07.074Z</t>
  </si>
  <si>
    <t>ObjectId(66ae983b72311c007ef73ab8)</t>
  </si>
  <si>
    <t>ObjectId(66ae983c72311c007ef73acb)</t>
  </si>
  <si>
    <t>2024-08-03T20:51:08.666Z</t>
  </si>
  <si>
    <t>ObjectId(66ae983c72311c007ef73acc)</t>
  </si>
  <si>
    <t>ObjectId(66ae983c72311c007ef73ad6)</t>
  </si>
  <si>
    <t>2024-08-03T20:51:08.669Z</t>
  </si>
  <si>
    <t>ObjectId(66ae983d72311c007ef73ae2)</t>
  </si>
  <si>
    <t>2024-08-03T20:51:09.612Z</t>
  </si>
  <si>
    <t>ObjectId(66ae983f72311c007ef73af1)</t>
  </si>
  <si>
    <t>2024-08-03T20:51:11.491Z</t>
  </si>
  <si>
    <t>ObjectId(66ae983f72311c007ef73af2)</t>
  </si>
  <si>
    <t>ObjectId(66ae984072311c007ef73b05)</t>
  </si>
  <si>
    <t>ObjectId(66ae984072311c007ef73b06)</t>
  </si>
  <si>
    <t>ObjectId(66ae984072311c007ef73b10)</t>
  </si>
  <si>
    <t>2024-08-03T20:51:12.685Z</t>
  </si>
  <si>
    <t>ObjectId(66ae984172311c007ef73b1c)</t>
  </si>
  <si>
    <t>2024-08-03T20:51:13.307Z</t>
  </si>
  <si>
    <t>ObjectId(66ae984672311c007ef73b3a)</t>
  </si>
  <si>
    <t>2024-08-03T20:51:18.432Z</t>
  </si>
  <si>
    <t>ObjectId(66ae984772311c007ef73b4f)</t>
  </si>
  <si>
    <t>2024-08-03T20:51:19.250Z</t>
  </si>
  <si>
    <t>ObjectId(66ae984772311c007ef73b50)</t>
  </si>
  <si>
    <t>ObjectId(66ae984a72311c007ef73b72)</t>
  </si>
  <si>
    <t>2024-08-03T20:51:22.208Z</t>
  </si>
  <si>
    <t>ObjectId(66ae984a72311c007ef73b73)</t>
  </si>
  <si>
    <t>ObjectId(66ae984a72311c007ef73b7d)</t>
  </si>
  <si>
    <t>2024-08-03T20:51:22.211Z</t>
  </si>
  <si>
    <t>ObjectId(66ae984b72311c007ef73b89)</t>
  </si>
  <si>
    <t>2024-08-03T20:51:23.135Z</t>
  </si>
  <si>
    <t>ObjectId(66ae984c72311c007ef73b98)</t>
  </si>
  <si>
    <t>2024-08-03T20:51:24.366Z</t>
  </si>
  <si>
    <t>ObjectId(66ae984c72311c007ef73b99)</t>
  </si>
  <si>
    <t>ObjectId(66ae984e72311c007ef73bac)</t>
  </si>
  <si>
    <t>2024-08-03T20:51:26.928Z</t>
  </si>
  <si>
    <t>ObjectId(66ae984e72311c007ef73bad)</t>
  </si>
  <si>
    <t>ObjectId(66ae984e72311c007ef73bb7)</t>
  </si>
  <si>
    <t>2024-08-03T20:51:26.932Z</t>
  </si>
  <si>
    <t>ObjectId(66ae985072311c007ef73bc3)</t>
  </si>
  <si>
    <t>2024-08-03T20:51:28.055Z</t>
  </si>
  <si>
    <t>ObjectId(66ae985372311c007ef73bd2)</t>
  </si>
  <si>
    <t>2024-08-03T20:51:31.129Z</t>
  </si>
  <si>
    <t>ObjectId(66ae985372311c007ef73bd3)</t>
  </si>
  <si>
    <t>ObjectId(66ae985572311c007ef73be6)</t>
  </si>
  <si>
    <t>2024-08-03T20:51:33.556Z</t>
  </si>
  <si>
    <t>ObjectId(66ae985572311c007ef73be7)</t>
  </si>
  <si>
    <t>ObjectId(66ae985572311c007ef73bf1)</t>
  </si>
  <si>
    <t>2024-08-03T20:51:33.562Z</t>
  </si>
  <si>
    <t>ObjectId(66ae985672311c007ef73bfd)</t>
  </si>
  <si>
    <t>2024-08-03T20:51:34.337Z</t>
  </si>
  <si>
    <t>ObjectId(66ae985772311c007ef73c0c)</t>
  </si>
  <si>
    <t>2024-08-03T20:51:35.584Z</t>
  </si>
  <si>
    <t>ObjectId(66ae985772311c007ef73c0d)</t>
  </si>
  <si>
    <t>ObjectId(66ae985972311c007ef73c20)</t>
  </si>
  <si>
    <t>2024-08-03T20:51:37.752Z</t>
  </si>
  <si>
    <t>ObjectId(66ae985972311c007ef73c21)</t>
  </si>
  <si>
    <t>ObjectId(66ae985972311c007ef73c2b)</t>
  </si>
  <si>
    <t>2024-08-03T20:51:37.757Z</t>
  </si>
  <si>
    <t>ObjectId(66ae985a72311c007ef73c37)</t>
  </si>
  <si>
    <t>2024-08-03T20:51:38.496Z</t>
  </si>
  <si>
    <t>ObjectId(66ae985c72311c007ef73c46)</t>
  </si>
  <si>
    <t>2024-08-03T20:51:40.656Z</t>
  </si>
  <si>
    <t>ObjectId(66ae985c72311c007ef73c47)</t>
  </si>
  <si>
    <t>ObjectId(66ae985e72311c007ef73c5a)</t>
  </si>
  <si>
    <t>2024-08-03T20:51:42.870Z</t>
  </si>
  <si>
    <t>ObjectId(66ae985e72311c007ef73c5b)</t>
  </si>
  <si>
    <t>ObjectId(66ae985e72311c007ef73c65)</t>
  </si>
  <si>
    <t>2024-08-03T20:51:42.877Z</t>
  </si>
  <si>
    <t>ObjectId(66ae985f72311c007ef73c71)</t>
  </si>
  <si>
    <t>2024-08-03T20:51:43.715Z</t>
  </si>
  <si>
    <t>ObjectId(66ae986172311c007ef73c80)</t>
  </si>
  <si>
    <t>2024-08-03T20:51:45.566Z</t>
  </si>
  <si>
    <t>ObjectId(66ae986172311c007ef73c81)</t>
  </si>
  <si>
    <t>ObjectId(66ae986372311c007ef73c94)</t>
  </si>
  <si>
    <t>2024-08-03T20:51:47.101Z</t>
  </si>
  <si>
    <t>ObjectId(66ae986372311c007ef73c95)</t>
  </si>
  <si>
    <t>ObjectId(66ae986372311c007ef73c9f)</t>
  </si>
  <si>
    <t>2024-08-03T20:51:47.111Z</t>
  </si>
  <si>
    <t>ObjectId(66ae986472311c007ef73cab)</t>
  </si>
  <si>
    <t>2024-08-03T20:51:48.020Z</t>
  </si>
  <si>
    <t>ObjectId(66ae986772311c007ef73cc9)</t>
  </si>
  <si>
    <t>2024-08-03T20:51:51.097Z</t>
  </si>
  <si>
    <t>ObjectId(66ae986972311c007ef73cde)</t>
  </si>
  <si>
    <t>2024-08-03T20:51:53.244Z</t>
  </si>
  <si>
    <t>ObjectId(66ae986972311c007ef73cdf)</t>
  </si>
  <si>
    <t>ObjectId(66ae986c72311c007ef73d01)</t>
  </si>
  <si>
    <t>2024-08-03T20:51:56.616Z</t>
  </si>
  <si>
    <t>ObjectId(66ae986c72311c007ef73d02)</t>
  </si>
  <si>
    <t>ObjectId(66ae986c72311c007ef73d0c)</t>
  </si>
  <si>
    <t>2024-08-03T20:51:56.620Z</t>
  </si>
  <si>
    <t>ObjectId(66ae986d72311c007ef73d18)</t>
  </si>
  <si>
    <t>2024-08-03T20:51:57.549Z</t>
  </si>
  <si>
    <t>ObjectId(66ae987172311c007ef73d36)</t>
  </si>
  <si>
    <t>2024-08-03T20:52:01.353Z</t>
  </si>
  <si>
    <t>ObjectId(66ae987372311c007ef73d4b)</t>
  </si>
  <si>
    <t>2024-08-03T20:52:03.771Z</t>
  </si>
  <si>
    <t>ObjectId(66ae987372311c007ef73d4c)</t>
  </si>
  <si>
    <t>ObjectId(66ae987672311c007ef73d6e)</t>
  </si>
  <si>
    <t>2024-08-03T20:52:06.183Z</t>
  </si>
  <si>
    <t>ObjectId(66ae987672311c007ef73d6f)</t>
  </si>
  <si>
    <t>ObjectId(66ae987672311c007ef73d79)</t>
  </si>
  <si>
    <t>2024-08-03T20:52:06.185Z</t>
  </si>
  <si>
    <t>ObjectId(66ae987772311c007ef73d85)</t>
  </si>
  <si>
    <t>2024-08-03T20:52:07.062Z</t>
  </si>
  <si>
    <t>ObjectId(66ae987972311c007ef73d94)</t>
  </si>
  <si>
    <t>2024-08-03T20:52:09.798Z</t>
  </si>
  <si>
    <t>ObjectId(66ae987972311c007ef73d95)</t>
  </si>
  <si>
    <t>ObjectId(66ae987b72311c007ef73da8)</t>
  </si>
  <si>
    <t>2024-08-03T20:52:11.144Z</t>
  </si>
  <si>
    <t>ObjectId(66ae987b72311c007ef73da9)</t>
  </si>
  <si>
    <t>ObjectId(66ae987b72311c007ef73db3)</t>
  </si>
  <si>
    <t>2024-08-03T20:52:11.153Z</t>
  </si>
  <si>
    <t>ObjectId(66ae987b72311c007ef73dbf)</t>
  </si>
  <si>
    <t>2024-08-03T20:52:11.986Z</t>
  </si>
  <si>
    <t>ObjectId(66ae988072311c007ef73dce)</t>
  </si>
  <si>
    <t>2024-08-03T20:52:16.893Z</t>
  </si>
  <si>
    <t>ObjectId(66ae988072311c007ef73dcf)</t>
  </si>
  <si>
    <t>ObjectId(66ae988272311c007ef73de2)</t>
  </si>
  <si>
    <t>2024-08-03T20:52:18.562Z</t>
  </si>
  <si>
    <t>ObjectId(66ae988272311c007ef73de3)</t>
  </si>
  <si>
    <t>ObjectId(66ae988272311c007ef73ded)</t>
  </si>
  <si>
    <t>2024-08-03T20:52:18.566Z</t>
  </si>
  <si>
    <t>ObjectId(66ae988472311c007ef73df9)</t>
  </si>
  <si>
    <t>2024-08-03T20:52:20.281Z</t>
  </si>
  <si>
    <t>ObjectId(66ae988672311c007ef73e08)</t>
  </si>
  <si>
    <t>2024-08-03T20:52:22.730Z</t>
  </si>
  <si>
    <t>ObjectId(66ae988672311c007ef73e09)</t>
  </si>
  <si>
    <t>ObjectId(66ae988872311c007ef73e1c)</t>
  </si>
  <si>
    <t>2024-08-03T20:52:24.581Z</t>
  </si>
  <si>
    <t>ObjectId(66ae988872311c007ef73e1d)</t>
  </si>
  <si>
    <t>ObjectId(66ae988872311c007ef73e27)</t>
  </si>
  <si>
    <t>2024-08-03T20:52:24.588Z</t>
  </si>
  <si>
    <t>ObjectId(66ae988972311c007ef73e33)</t>
  </si>
  <si>
    <t>2024-08-03T20:52:25.501Z</t>
  </si>
  <si>
    <t>ObjectId(66ae988c72311c007ef73e42)</t>
  </si>
  <si>
    <t>2024-08-03T20:52:28.887Z</t>
  </si>
  <si>
    <t>ObjectId(66ae988c72311c007ef73e43)</t>
  </si>
  <si>
    <t>ObjectId(66ae988e72311c007ef73e56)</t>
  </si>
  <si>
    <t>2024-08-03T20:52:30.770Z</t>
  </si>
  <si>
    <t>ObjectId(66ae988e72311c007ef73e57)</t>
  </si>
  <si>
    <t>ObjectId(66ae988e72311c007ef73e61)</t>
  </si>
  <si>
    <t>2024-08-03T20:52:30.778Z</t>
  </si>
  <si>
    <t>ObjectId(66ae988f72311c007ef73e6d)</t>
  </si>
  <si>
    <t>2024-08-03T20:52:31.534Z</t>
  </si>
  <si>
    <t>ObjectId(66ae989172311c007ef73e7c)</t>
  </si>
  <si>
    <t>2024-08-03T20:52:33.688Z</t>
  </si>
  <si>
    <t>ObjectId(66ae989172311c007ef73e7d)</t>
  </si>
  <si>
    <t>ObjectId(66ae989372311c007ef73e90)</t>
  </si>
  <si>
    <t>2024-08-03T20:52:35.339Z</t>
  </si>
  <si>
    <t>ObjectId(66ae989372311c007ef73e91)</t>
  </si>
  <si>
    <t>ObjectId(66ae989372311c007ef73e9b)</t>
  </si>
  <si>
    <t>2024-08-03T20:52:35.343Z</t>
  </si>
  <si>
    <t>ObjectId(66ae989472311c007ef73ea7)</t>
  </si>
  <si>
    <t>2024-08-03T20:52:36.250Z</t>
  </si>
  <si>
    <t>ObjectId(66ae989772311c007ef73ec5)</t>
  </si>
  <si>
    <t>2024-08-03T20:52:39.148Z</t>
  </si>
  <si>
    <t>ObjectId(66ae989872311c007ef73eda)</t>
  </si>
  <si>
    <t>2024-08-03T20:52:40.853Z</t>
  </si>
  <si>
    <t>ObjectId(66ae989872311c007ef73edb)</t>
  </si>
  <si>
    <t>ObjectId(66ae989b72311c007ef73efd)</t>
  </si>
  <si>
    <t>2024-08-03T20:52:43.009Z</t>
  </si>
  <si>
    <t>ObjectId(66ae989b72311c007ef73efe)</t>
  </si>
  <si>
    <t>ObjectId(66ae989b72311c007ef73f08)</t>
  </si>
  <si>
    <t>2024-08-03T20:52:43.016Z</t>
  </si>
  <si>
    <t>ObjectId(66ae989c72311c007ef73f14)</t>
  </si>
  <si>
    <t>2024-08-03T20:52:44.273Z</t>
  </si>
  <si>
    <t>ObjectId(66ae989e72311c007ef73f23)</t>
  </si>
  <si>
    <t>2024-08-03T20:52:46.994Z</t>
  </si>
  <si>
    <t>ObjectId(66ae989e72311c007ef73f24)</t>
  </si>
  <si>
    <t>ObjectId(66ae98a072311c007ef73f37)</t>
  </si>
  <si>
    <t>2024-08-03T20:52:48.255Z</t>
  </si>
  <si>
    <t>ObjectId(66ae98a072311c007ef73f38)</t>
  </si>
  <si>
    <t>ObjectId(66ae98a072311c007ef73f42)</t>
  </si>
  <si>
    <t>2024-08-03T20:52:48.260Z</t>
  </si>
  <si>
    <t>ObjectId(66ae98a172311c007ef73f4e)</t>
  </si>
  <si>
    <t>2024-08-03T20:52:49.144Z</t>
  </si>
  <si>
    <t>ObjectId(66ae98a372311c007ef73f66)</t>
  </si>
  <si>
    <t>2024-08-03T20:52:51.295Z</t>
  </si>
  <si>
    <t>ObjectId(66ae98a372311c007ef73f67)</t>
  </si>
  <si>
    <t>ObjectId(66ae98b072311c007ef74067)</t>
  </si>
  <si>
    <t>2024-08-03T20:53:04.828Z</t>
  </si>
  <si>
    <t>ObjectId(66ae98b272311c007ef7406f)</t>
  </si>
  <si>
    <t>2024-08-03T20:53:06.048Z</t>
  </si>
  <si>
    <t>ObjectId(66ae98b272311c007ef74070)</t>
  </si>
  <si>
    <t>ObjectId(66ae98b372311c007ef74083)</t>
  </si>
  <si>
    <t>2024-08-03T20:53:07.279Z</t>
  </si>
  <si>
    <t>ObjectId(66ae98b372311c007ef74084)</t>
  </si>
  <si>
    <t>ObjectId(66ae98b372311c007ef7408e)</t>
  </si>
  <si>
    <t>2024-08-03T20:53:07.288Z</t>
  </si>
  <si>
    <t>ObjectId(66ae98b472311c007ef74096)</t>
  </si>
  <si>
    <t>I'm truly sorry to hear about your loss. It's completely understandable to feel low and stuck after such a significant event. Thank you for sharing that with me. 
Before we continue, what name would you prefer to be called by?</t>
  </si>
  <si>
    <t>2024-08-03T20:53:08.512Z</t>
  </si>
  <si>
    <t>ObjectId(66ae98b472311c007ef74097)</t>
  </si>
  <si>
    <t>ObjectId(66ae98b572311c007ef740aa)</t>
  </si>
  <si>
    <t>2024-08-03T20:53:09.072Z</t>
  </si>
  <si>
    <t>ObjectId(66ae98b572311c007ef740ab)</t>
  </si>
  <si>
    <t>ObjectId(66ae98b572311c007ef740b5)</t>
  </si>
  <si>
    <t>2024-08-03T20:53:09.074Z</t>
  </si>
  <si>
    <t>ObjectId(66ae98b672311c007ef740bd)</t>
  </si>
  <si>
    <t>2024-08-03T20:53:10.043Z</t>
  </si>
  <si>
    <t>ObjectId(66ae98b672311c007ef740be)</t>
  </si>
  <si>
    <t>ObjectId(66ae98b672311c007ef740d1)</t>
  </si>
  <si>
    <t>2024-08-03T20:53:10.791Z</t>
  </si>
  <si>
    <t>ObjectId(66ae98b672311c007ef740d2)</t>
  </si>
  <si>
    <t>ObjectId(66ae98b672311c007ef740dc)</t>
  </si>
  <si>
    <t>2024-08-03T20:53:10.798Z</t>
  </si>
  <si>
    <t>ObjectId(66ae98ba72311c007ef740e4)</t>
  </si>
  <si>
    <t>It's completely normal to have those feelings of sadness and guilt, especially after such a profound loss. Healing is a personal journey, and while some people may find that their feelings fade over time, others may need additional support to navigate through their emotions. 
If you don't have any more questions, we can explore your feelings further or discuss some strategies to help you cope. What would you prefer?</t>
  </si>
  <si>
    <t>2024-08-03T20:53:14.068Z</t>
  </si>
  <si>
    <t>ObjectId(66ae98ba72311c007ef740e5)</t>
  </si>
  <si>
    <t>ObjectId(66ae98bb72311c007ef740f8)</t>
  </si>
  <si>
    <t>2024-08-03T20:53:15.239Z</t>
  </si>
  <si>
    <t>ObjectId(66ae98bb72311c007ef740f9)</t>
  </si>
  <si>
    <t>ObjectId(66ae98bb72311c007ef74103)</t>
  </si>
  <si>
    <t>2024-08-03T20:53:15.242Z</t>
  </si>
  <si>
    <t>ObjectId(66ae98be72311c007ef7410b)</t>
  </si>
  <si>
    <t>"
It's important to acknowledge that your feelings are valid, and it's okay to take the time you need to process your emotions. 
Now, let's continue exploring your feelings. How are you doing today, aside from what you've shared about your sadness?</t>
  </si>
  <si>
    <t>2024-08-03T20:53:18.523Z</t>
  </si>
  <si>
    <t>ObjectId(66ae98be72311c007ef7410c)</t>
  </si>
  <si>
    <t>ObjectId(66ae98c072311c007ef7413d)</t>
  </si>
  <si>
    <t>2024-08-03T20:53:20.669Z</t>
  </si>
  <si>
    <t>ObjectId(66ae98c072311c007ef7413e)</t>
  </si>
  <si>
    <t>Today, I feel a bit more irritable than usual. I keep getting frustrated over small things, and it's hard to concentrate on anything. I also didn't feel like eating much, which is unusual for me. I just feel heavy, like I'm carrying this weight around all the time.</t>
  </si>
  <si>
    <t>ObjectId(66ae98c072311c007ef74148)</t>
  </si>
  <si>
    <t>2024-08-03T20:53:20.678Z</t>
  </si>
  <si>
    <t>ObjectId(66ae98c272311c007ef74150)</t>
  </si>
  <si>
    <t>I'm really sorry to hear that you're feeling irritable and heavy today. It sounds like you're carrying a lot of emotional weight, and it's understandable that it would affect your concentration and appetite. 
Can you tell me more about what might be contributing to that feeling of irritability? Are there specific thoughts or situations that seem to trigger it?</t>
  </si>
  <si>
    <t>2024-08-03T20:53:22.331Z</t>
  </si>
  <si>
    <t>ObjectId(66ae98c272311c007ef74151)</t>
  </si>
  <si>
    <t>ObjectId(66ae98c372311c007ef74164)</t>
  </si>
  <si>
    <t>2024-08-03T20:53:23.552Z</t>
  </si>
  <si>
    <t>ObjectId(66ae98c372311c007ef74165)</t>
  </si>
  <si>
    <t>I think a lot of it stems from seeing other people, particularly pregnant women or friends with babies. It just reminds me of what I lost and makes me feel angry and sad at the same time. It feels unfair that others get to experience what I wanted so badly.</t>
  </si>
  <si>
    <t>ObjectId(66ae98c372311c007ef7416f)</t>
  </si>
  <si>
    <t>2024-08-03T20:53:23.555Z</t>
  </si>
  <si>
    <t>ObjectId(66ae98c472311c007ef74177)</t>
  </si>
  <si>
    <t>It's completely understandable to feel angry and sad when you see others experiencing what you longed for. Those feelings of unfairness can be incredibly difficult to navigate, especially in your situation. It's important to allow yourself to feel those emotions without judgment.
Given what you've shared, would you like to further explore your feelings and experiences, or would you prefer to learn a CBT exercise to help you cope with these emotions?</t>
  </si>
  <si>
    <t>2024-08-03T20:53:24.943Z</t>
  </si>
  <si>
    <t>ObjectId(66ae98c472311c007ef74178)</t>
  </si>
  <si>
    <t>ObjectId(66ae98c572311c007ef7418b)</t>
  </si>
  <si>
    <t>ObjectId(66ae98c572311c007ef7418c)</t>
  </si>
  <si>
    <t>ObjectId(66ae98c572311c007ef74196)</t>
  </si>
  <si>
    <t>2024-08-03T20:53:25.703Z</t>
  </si>
  <si>
    <t>ObjectId(66ae98c972311c007ef7419e)</t>
  </si>
  <si>
    <t>"
I'm glad to hear that talking about your feelings is helpful for you. Let's continue exploring your emotions. 
Can you further describe the main issue you are experiencing? What do you feel is at the core of your sadness and frustration?</t>
  </si>
  <si>
    <t>2024-08-03T20:53:29.678Z</t>
  </si>
  <si>
    <t>ObjectId(66ae98c972311c007ef7419f)</t>
  </si>
  <si>
    <t>2024-08-03T20:53:29.679Z</t>
  </si>
  <si>
    <t>ObjectId(66ae98cc72311c007ef741d0)</t>
  </si>
  <si>
    <t>2024-08-03T20:53:32.159Z</t>
  </si>
  <si>
    <t>ObjectId(66ae98cc72311c007ef741d1)</t>
  </si>
  <si>
    <t>I think the core of my sadness and frustration comes from a mix of grief and guilt. I miss my baby girl so deeply, and I can't help but feel like I failed somehow. I keep questioning if there was something I could have done differently or if waiting until I was 35 to try for a baby somehow contributed to losing her. It's like this continuous cycle of guilt and longing.</t>
  </si>
  <si>
    <t>ObjectId(66ae98cc72311c007ef741db)</t>
  </si>
  <si>
    <t>2024-08-03T20:53:32.165Z</t>
  </si>
  <si>
    <t>ObjectId(66ae98cd72311c007ef741e3)</t>
  </si>
  <si>
    <t>Thank you for sharing that with me, Sara. It sounds like you're experiencing a profound mix of grief and guilt, which is completely understandable given your loss. The feelings of questioning your choices and feeling like you failed can be incredibly heavy to carry.
How does this issue affect your daily life? In what ways do you find it challenging to cope with these feelings on a day-to-day basis?</t>
  </si>
  <si>
    <t>2024-08-03T20:53:33.984Z</t>
  </si>
  <si>
    <t>ObjectId(66ae98cd72311c007ef741e4)</t>
  </si>
  <si>
    <t>ObjectId(66ae98cf72311c007ef741f7)</t>
  </si>
  <si>
    <t>2024-08-03T20:53:35.485Z</t>
  </si>
  <si>
    <t>ObjectId(66ae98cf72311c007ef741f8)</t>
  </si>
  <si>
    <t>It affects my daily life in so many ways. I find it hard to get out of bed some days, and I've lost interest in things I used to enjoy. I go to work, but I struggle to focus, and it often feels overwhelming. I also isolate myself from friends because it's hard to be around their happiness when I feel so empty. I think all these challenges make the grief feel even heavier, like I’m stuck in this lonely place.</t>
  </si>
  <si>
    <t>ObjectId(66ae98cf72311c007ef74202)</t>
  </si>
  <si>
    <t>2024-08-03T20:53:35.490Z</t>
  </si>
  <si>
    <t>ObjectId(66ae98d172311c007ef7420a)</t>
  </si>
  <si>
    <t>It sounds like your grief is deeply impacting your daily life, making it difficult to engage in activities you once enjoyed and causing you to feel isolated from others. The weight of these feelings can indeed create a sense of loneliness and overwhelm.
Are there any specific triggers that worsen these feelings for you? For example, are there certain situations or reminders that make your grief feel more intense?</t>
  </si>
  <si>
    <t>2024-08-03T20:53:37.694Z</t>
  </si>
  <si>
    <t>ObjectId(66ae98d172311c007ef7420b)</t>
  </si>
  <si>
    <t>ObjectId(66ae98d372311c007ef7421e)</t>
  </si>
  <si>
    <t>2024-08-03T20:53:39.928Z</t>
  </si>
  <si>
    <t>ObjectId(66ae98d372311c007ef7421f)</t>
  </si>
  <si>
    <t>ObjectId(66ae98d372311c007ef74229)</t>
  </si>
  <si>
    <t>2024-08-03T20:53:39.938Z</t>
  </si>
  <si>
    <t>ObjectId(66ae98d572311c007ef74231)</t>
  </si>
  <si>
    <t>Thank you for sharing that with me, Sara. It sounds like seeing pregnant women and babies, as well as social media posts, are significant triggers for your grief and feelings of isolation. It's completely understandable to feel crushed by those reminders, and it's natural to experience anger and guilt in response to those feelings.
What have you tried so far to address this issue? Have there been any strategies or actions that you've found helpful, even in small ways?</t>
  </si>
  <si>
    <t>2024-08-03T20:53:41.450Z</t>
  </si>
  <si>
    <t>ObjectId(66ae98d572311c007ef74232)</t>
  </si>
  <si>
    <t>ObjectId(66ae98d772311c007ef74245)</t>
  </si>
  <si>
    <t>2024-08-03T20:53:43.216Z</t>
  </si>
  <si>
    <t>ObjectId(66ae98d772311c007ef74246)</t>
  </si>
  <si>
    <t>ObjectId(66ae98d772311c007ef74250)</t>
  </si>
  <si>
    <t>2024-08-03T20:53:43.220Z</t>
  </si>
  <si>
    <t>ObjectId(66ae98da72311c007ef74258)</t>
  </si>
  <si>
    <t>It sounds like you've been trying to manage your feelings by avoiding certain situations, but that approach has led to feelings of guilt and a sense of being stuck. It's understandable that you would feel overwhelmed when faced with those reminders, especially when you're still processing your grief.
Lastly, what emotions do you feel when these issues arise? How do you typically respond emotionally when you encounter those triggers?</t>
  </si>
  <si>
    <t>2024-08-03T20:53:46.189Z</t>
  </si>
  <si>
    <t>ObjectId(66ae98da72311c007ef74259)</t>
  </si>
  <si>
    <t>ObjectId(66ae98db72311c007ef7426c)</t>
  </si>
  <si>
    <t>2024-08-03T20:53:47.545Z</t>
  </si>
  <si>
    <t>ObjectId(66ae98db72311c007ef7426d)</t>
  </si>
  <si>
    <t>ObjectId(66ae98db72311c007ef74277)</t>
  </si>
  <si>
    <t>2024-08-03T20:53:47.547Z</t>
  </si>
  <si>
    <t>ObjectId(66ae98df72311c007ef7427f)</t>
  </si>
  <si>
    <t>"
It sounds like when you encounter triggers, you experience a whirlwind of emotions, starting with sadness that quickly shifts to anger, both at the situation and at yourself. This emotional rollercoaster leads you to withdraw further, which only perpetuates the cycle of grief and isolation. 
To summarize, you're feeling a deep sense of grief and guilt over the loss of your baby, which is compounded by triggers like seeing pregnant women and babies. This has affected your daily life, making it hard to engage in activities and leading to feelings of isolation. You've tried to avoid these triggers, but that often results in guilt and a sense of being stuck. When faced with these reminders, you feel a mix of sadness and anger, which causes you to withdraw even more.
Did I capture your feelings and experiences accurately?</t>
  </si>
  <si>
    <t>2024-08-03T20:53:51.939Z</t>
  </si>
  <si>
    <t>ObjectId(66ae98df72311c007ef74280)</t>
  </si>
  <si>
    <t>ObjectId(66ae98e172311c007ef742b1)</t>
  </si>
  <si>
    <t>2024-08-03T20:53:53.914Z</t>
  </si>
  <si>
    <t>ObjectId(66ae98e172311c007ef742b2)</t>
  </si>
  <si>
    <t>ObjectId(66ae98e172311c007ef742bc)</t>
  </si>
  <si>
    <t>2024-08-03T20:53:53.916Z</t>
  </si>
  <si>
    <t>ObjectId(66ae98e772311c007ef742c4)</t>
  </si>
  <si>
    <t>"
I'm glad to hear that you feel understood, Sara. It's important to have a space where you can express your feelings and experiences.
Now that we've explored your feelings in depth, would you like to learn a CBT exercise that could help you cope with these emotions? Here are three options to consider: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explore?</t>
  </si>
  <si>
    <t>2024-08-03T20:53:59.078Z</t>
  </si>
  <si>
    <t>ObjectId(66ae98e772311c007ef742c5)</t>
  </si>
  <si>
    <t>ObjectId(66ae98e972311c007ef742f6)</t>
  </si>
  <si>
    <t>2024-08-03T20:54:01.514Z</t>
  </si>
  <si>
    <t>ObjectId(66ae98e972311c007ef742f7)</t>
  </si>
  <si>
    <t>ObjectId(66ae98e972311c007ef74301)</t>
  </si>
  <si>
    <t>2024-08-03T20:54:01.520Z</t>
  </si>
  <si>
    <t>ObjectId(66ae98eb72311c007ef74309)</t>
  </si>
  <si>
    <t>Of course, Sara. It's completely understandable that you want to take your time to process your feelings before moving on to coping strategies. Talking about your emotions can be a vital part of the healing process.
What specific feelings or thoughts would you like to explore further? Is there something in particular that’s been on your mind lately?</t>
  </si>
  <si>
    <t>2024-08-03T20:54:03.802Z</t>
  </si>
  <si>
    <t>ObjectId(66ae98eb72311c007ef7430a)</t>
  </si>
  <si>
    <t>ObjectId(66ae98ed72311c007ef7431d)</t>
  </si>
  <si>
    <t>2024-08-03T20:54:05.369Z</t>
  </si>
  <si>
    <t>ObjectId(66ae98ed72311c007ef7431e)</t>
  </si>
  <si>
    <t>I think I’d like to talk more about the guilt I feel. I can’t shake this feeling that I somehow caused the loss or that I’m a failure. It weighs on me so much, like a heavy burden I can't get rid of. I want to understand why I keep blaming myself, even though I know rationally that it wasn’t my fault.</t>
  </si>
  <si>
    <t>ObjectId(66ae98ed72311c007ef74328)</t>
  </si>
  <si>
    <t>2024-08-03T20:54:05.372Z</t>
  </si>
  <si>
    <t>ObjectId(66ae98ef72311c007ef74330)</t>
  </si>
  <si>
    <t>It's completely understandable to feel guilt after such a profound loss, even when you know rationally that it wasn't your fault. Guilt can often be a way of trying to make sense of a situation that feels so chaotic and painful. It can feel like a heavy burden, as you mentioned, and it's common for people to search for something to blame, even if it's themselves.
Can you share more about the specific thoughts or situations that trigger this guilt? What kinds of things do you find yourself thinking when those feelings arise?</t>
  </si>
  <si>
    <t>2024-08-03T20:54:07.542Z</t>
  </si>
  <si>
    <t>ObjectId(66ae98ef72311c007ef74331)</t>
  </si>
  <si>
    <t>ObjectId(66ae98f272311c007ef74344)</t>
  </si>
  <si>
    <t>2024-08-03T20:54:10.362Z</t>
  </si>
  <si>
    <t>ObjectId(66ae98f272311c007ef74345)</t>
  </si>
  <si>
    <t>I often find myself thinking about things I did or didn't do during the pregnancy, like whether I took good care of myself or if I should have known something was wrong. I feel guilt when I remember that I was excited to announce my pregnancy; it feels like I was setting myself up for disappointment. I also think about how disappointed my husband must be, and that just adds to the guilt. It’s like I’m constantly questioning my choices and whether I contributed in any way to the loss.</t>
  </si>
  <si>
    <t>ObjectId(66ae98f272311c007ef7434f)</t>
  </si>
  <si>
    <t>2024-08-03T20:54:10.369Z</t>
  </si>
  <si>
    <t>ObjectId(66ae98f572311c007ef74357)</t>
  </si>
  <si>
    <t>It sounds like you're grappling with a lot of "what if" thoughts, questioning your actions during the pregnancy and feeling responsible for the loss. It's common for people to reflect on their choices in times of grief, and it can lead to a cycle of guilt and self-blame. 
It's important to remember that many factors can contribute to such losses, and often, they are beyond anyone's control. The feelings of disappointment for both yourself and your husband can add another layer of complexity to your grief.
Would you like to explore these thoughts further, or would you prefer to discuss strategies to help manage these feelings of guilt?</t>
  </si>
  <si>
    <t>2024-08-03T20:54:13.402Z</t>
  </si>
  <si>
    <t>ObjectId(66ae98f572311c007ef74358)</t>
  </si>
  <si>
    <t>ObjectId(66ae98f772311c007ef7436b)</t>
  </si>
  <si>
    <t>2024-08-03T20:54:15.806Z</t>
  </si>
  <si>
    <t>ObjectId(66ae98f772311c007ef7436c)</t>
  </si>
  <si>
    <t>ObjectId(66ae98f772311c007ef74376)</t>
  </si>
  <si>
    <t>2024-08-03T20:54:15.809Z</t>
  </si>
  <si>
    <t>ObjectId(66ae98f972311c007ef7437e)</t>
  </si>
  <si>
    <t>Absolutely, Sara. It's important to unpack those feelings of guilt and understand their origins. 
You mentioned reflecting on your actions during the pregnancy and questioning whether you took good care of yourself. Can you share more about what specific actions or decisions you feel guilty about? What thoughts come to mind when you think about those moments?</t>
  </si>
  <si>
    <t>2024-08-03T20:54:17.418Z</t>
  </si>
  <si>
    <t>ObjectId(66ae98f972311c007ef7437f)</t>
  </si>
  <si>
    <t>ObjectId(66ae98fb72311c007ef74392)</t>
  </si>
  <si>
    <t>2024-08-03T20:54:19.224Z</t>
  </si>
  <si>
    <t>ObjectId(66ae98fb72311c007ef74393)</t>
  </si>
  <si>
    <t>ObjectId(66ae98fb72311c007ef7439d)</t>
  </si>
  <si>
    <t>2024-08-03T20:54:19.229Z</t>
  </si>
  <si>
    <t>ObjectId(66ae98fd72311c007ef743a5)</t>
  </si>
  <si>
    <t>It sounds like you're really putting a lot of pressure on yourself to have done everything perfectly during your pregnancy. The thoughts about your diet, stress management, and communication with doctors are all common areas where people tend to feel guilt, especially after a loss. It's understandable to wish you could go back and change things, but it's important to recognize that many factors are often beyond our control.
How do you feel when you reflect on these thoughts? Do they lead to any specific emotions or reactions in your day-to-day life?</t>
  </si>
  <si>
    <t>2024-08-03T20:54:21.621Z</t>
  </si>
  <si>
    <t>ObjectId(66ae98fd72311c007ef743a6)</t>
  </si>
  <si>
    <t>ObjectId(66ae98ff72311c007ef743b9)</t>
  </si>
  <si>
    <t>2024-08-03T20:54:23.468Z</t>
  </si>
  <si>
    <t>ObjectId(66ae98ff72311c007ef743ba)</t>
  </si>
  <si>
    <t>ObjectId(66ae98ff72311c007ef743c4)</t>
  </si>
  <si>
    <t>2024-08-03T20:54:23.474Z</t>
  </si>
  <si>
    <t>ObjectId(66ae990172311c007ef743cc)</t>
  </si>
  <si>
    <t>It sounds incredibly challenging to feel consumed by those thoughts and emotions, leading to sadness and frustration. The cycle of guilt can be very heavy, and it's understandable that it would affect your ability to focus and find joy in daily activities. 
Recognizing that you're being hard on yourself is an important step, and it shows that you have insight into your feelings. 
Would you like to continue exploring these feelings, or would you prefer to discuss some strategies to help manage these overwhelming thoughts?</t>
  </si>
  <si>
    <t>2024-08-03T20:54:25.924Z</t>
  </si>
  <si>
    <t>ObjectId(66ae990172311c007ef743cd)</t>
  </si>
  <si>
    <t>ObjectId(66ae990372311c007ef743e0)</t>
  </si>
  <si>
    <t>2024-08-03T20:54:27.492Z</t>
  </si>
  <si>
    <t>ObjectId(66ae990372311c007ef743e1)</t>
  </si>
  <si>
    <t>ObjectId(66ae990372311c007ef743eb)</t>
  </si>
  <si>
    <t>2024-08-03T20:54:27.497Z</t>
  </si>
  <si>
    <t>ObjectId(66ae990672311c007ef743f3)</t>
  </si>
  <si>
    <t>Absolutely, Sara. Understanding the root of your guilt can be a crucial part of the healing process. 
Let's explore this further. You mentioned feeling like you failed and questioning your choices. Can you think back to any specific beliefs or messages you received about motherhood, pregnancy, or loss that might be influencing how you view yourself in this situation? Sometimes societal expectations or personal experiences can shape our feelings of guilt and responsibility.</t>
  </si>
  <si>
    <t>2024-08-03T20:54:30.217Z</t>
  </si>
  <si>
    <t>ObjectId(66ae990672311c007ef743f4)</t>
  </si>
  <si>
    <t>ObjectId(66ae990872311c007ef74407)</t>
  </si>
  <si>
    <t>2024-08-03T20:54:32.070Z</t>
  </si>
  <si>
    <t>ObjectId(66ae990872311c007ef74408)</t>
  </si>
  <si>
    <t>I think a lot of it comes from societal expectations about motherhood and what it means to be a good mother. There’s this pressure to always be perfect and to do everything "right" during pregnancy. I also remember hearing stories from others about how they navigated their pregnancies and how everything seemed to go smoothly for them. It makes me feel like I fell short or didn't measure up somehow. Plus, I had always envisioned myself as a mother, and now that’s been taken away from me. It feels like I let everyone—including myself—down.</t>
  </si>
  <si>
    <t>ObjectId(66ae990872311c007ef74412)</t>
  </si>
  <si>
    <t>2024-08-03T20:54:32.076Z</t>
  </si>
  <si>
    <t>ObjectId(66ae990a72311c007ef7441a)</t>
  </si>
  <si>
    <t>It sounds like societal expectations and the pressure to be a "perfect" mother are weighing heavily on you. The stories of others and the idealized vision of motherhood can create a stark contrast to your own experience, leading to feelings of inadequacy and disappointment. It's completely understandable to feel like you've let yourself and others down, especially when you've always envisioned being a mother.
Recognizing these external pressures is an important step in understanding your guilt. It’s crucial to remember that every pregnancy and experience is unique, and there is no one "right" way to navigate it.
Would you like to continue exploring this further, or is there a specific aspect of these feelings that you want to focus on next?</t>
  </si>
  <si>
    <t>2024-08-03T20:54:34.517Z</t>
  </si>
  <si>
    <t>ObjectId(66ae990a72311c007ef7441b)</t>
  </si>
  <si>
    <t>ObjectId(66ae990b72311c007ef7442e)</t>
  </si>
  <si>
    <t>2024-08-03T20:54:35.744Z</t>
  </si>
  <si>
    <t>ObjectId(66ae990b72311c007ef7442f)</t>
  </si>
  <si>
    <t>I think I’d like to focus more on how to cope with these feelings of guilt moving forward. It’s been really heavy to carry, and while I understand where it’s coming from, I want to find a way to lessen its hold on me.</t>
  </si>
  <si>
    <t>ObjectId(66ae990b72311c007ef74439)</t>
  </si>
  <si>
    <t>2024-08-03T20:54:35.747Z</t>
  </si>
  <si>
    <t>ObjectId(66ae991072311c007ef74441)</t>
  </si>
  <si>
    <t>"
It's great that you're ready to focus on coping strategies. Finding ways to lessen the hold of guilt can be an important part of your healing process.
One effective approach is the **Thought Record** exercise, which helps challenge and reframe negative thoughts. This exercise can assist you in identifying the guilt you're feeling and help you reframe those thoughts into a more balanced perspective.
Would you like to try the Thought Record exercise, or would you prefer to explore another option?</t>
  </si>
  <si>
    <t>2024-08-03T20:54:40.065Z</t>
  </si>
  <si>
    <t>ObjectId(66ae991072311c007ef74442)</t>
  </si>
  <si>
    <t>ObjectId(66ae991272311c007ef74473)</t>
  </si>
  <si>
    <t>2024-08-03T20:54:42.889Z</t>
  </si>
  <si>
    <t>ObjectId(66ae991272311c007ef74474)</t>
  </si>
  <si>
    <t>I appreciate the suggestion, but I think I need a bit more time before jumping into exercises like that. Can we discuss some general ideas or principles that could help me cope with guilt instead? I think I’d feel more comfortable with that for now.</t>
  </si>
  <si>
    <t>ObjectId(66ae991272311c007ef7447e)</t>
  </si>
  <si>
    <t>2024-08-03T20:54:42.892Z</t>
  </si>
  <si>
    <t>ObjectId(66ae991772311c007ef74486)</t>
  </si>
  <si>
    <t>Absolutely, Sara. It's perfectly fine to take your time before engaging in specific exercises. Discussing general ideas and principles can be a helpful way to start coping with guilt.
Here are a few principles that might help you as you navigate these feelings:
1. **Self-Compassion**: Remind yourself that it's okay to feel what you're feeling. Be gentle with yourself and recognize that grief is a complex process. Treat yourself with the same kindness you would offer a friend in a similar situation.
2. **Challenge Perfectionism**: Understand that no one can be a perfect parent or person. Everyone makes choices based on the information they have at the time. It's important to acknowledge that you did your best with what you knew.
3. **Acknowledge Your Feelings**: Allow yourself to feel the guilt and sadness without judgment. Sometimes, simply acknowledging these feelings can help lessen their intensity.
4. **Reframe Your Thoughts**: When you catch yourself thinking negatively about your actions, try to reframe those thoughts. Instead of "I failed," consider "I did the best I could under the circumstances."
5. **Connect with Others**: Sharing your feelings with trusted friends or family can help alleviate feelings of isolation. They may offer support and understanding that can help you process your emotions.
6. **Seek Professional Support**: If you feel comfortable, consider talking to a therapist or counselor who specializes in grief. They can provide additional tools and support tailored to your needs.
Do any of these principles resonate with you? Would you like to explore any of them further?</t>
  </si>
  <si>
    <t>2024-08-03T20:54:47.862Z</t>
  </si>
  <si>
    <t>ObjectId(66ae991772311c007ef74487)</t>
  </si>
  <si>
    <t>ObjectId(66ae991a72311c007ef7449a)</t>
  </si>
  <si>
    <t>2024-08-03T20:54:50.502Z</t>
  </si>
  <si>
    <t>ObjectId(66ae991a72311c007ef7449b)</t>
  </si>
  <si>
    <t>Yes, I think self-compassion really resonates with me. I often forget to be kind to myself, especially when I’m feeling guilty and sad. It feels like I’m my own worst critic, and I can see how that makes everything harder. I’d like to explore that idea of self-compassion a bit more, if that’s okay.</t>
  </si>
  <si>
    <t>ObjectId(66ae991a72311c007ef744a5)</t>
  </si>
  <si>
    <t>2024-08-03T20:54:50.507Z</t>
  </si>
  <si>
    <t>ObjectId(66ae991f72311c007ef744ad)</t>
  </si>
  <si>
    <t>I'm glad to hear that the idea of self-compassion resonates with you, Sara. It's a powerful concept, especially during difficult times like this. 
Self-compassion involves treating yourself with the same kindness and understanding that you would offer to a friend. Here are a few ways to cultivate self-compassion:
1. **Acknowledge Your Pain**: Recognize that what you're feeling is valid. Allow yourself to feel your emotions without judgment. It's okay to be sad, angry, or guilty.
2. **Practice Self-Kindness**: When you notice negative self-talk, try to replace it with kinder, more supportive language. For example, instead of saying, "I should have done better," you might say, "I did the best I could with the information I had."
3. **Common Humanity**: Remind yourself that suffering and feelings of inadequacy are part of the shared human experience. You're not alone in your feelings, and many others have faced similar challenges.
4. **Mindfulness**: Practice being present with your feelings without getting overwhelmed by them. Mindfulness can help you observe your thoughts and emotions without judgment, allowing you to respond with compassion rather than criticism.
5. **Self-Care**: Engage in activities that nurture and support you, whether that's taking a warm bath, going for a walk, or spending time with loved ones. Prioritizing self-care can reinforce the message that you deserve kindness and care.
How do these ideas resonate with you? Would you like to discuss any specific strategies for incorporating self-compassion into your daily life?</t>
  </si>
  <si>
    <t>2024-08-03T20:54:55.118Z</t>
  </si>
  <si>
    <t>ObjectId(66ae991f72311c007ef744ae)</t>
  </si>
  <si>
    <t>ObjectId(66ae992072311c007ef744c1)</t>
  </si>
  <si>
    <t>2024-08-03T20:54:56.635Z</t>
  </si>
  <si>
    <t>ObjectId(66ae992072311c007ef744c2)</t>
  </si>
  <si>
    <t>ObjectId(66ae992072311c007ef744cc)</t>
  </si>
  <si>
    <t>2024-08-03T20:54:56.639Z</t>
  </si>
  <si>
    <t>ObjectId(66ae992772311c007ef744d4)</t>
  </si>
  <si>
    <t>It's wonderful to hear that you're open to incorporating self-compassion into your daily life. Here are some practical steps you can take to practice self-compassion:
1. **Daily Affirmations**: Start your day with positive affirmations that reinforce self-kindness. For example, you might say, "I am doing my best, and it's okay to feel how I feel."
2. **Journaling**: Set aside time to write about your feelings. When you notice negative self-talk, write down those thoughts and then reframe them with a compassionate perspective. For instance, if you write, "I failed as a mother," you could reframe it to, "I am learning and growing through this experience."
3. **Mindful Moments**: Take a few minutes each day to practice mindfulness. Sit quietly, focus on your breath, and acknowledge any feelings that arise without judgment. Remind yourself that it's okay to feel pain and that you're not alone in your struggles.
4. **Compassionate Self-Talk**: When you catch yourself engaging in negative self-talk, pause and ask yourself how you would respond to a friend in a similar situation. Then, speak to yourself with that same kindness and understanding.
5. **Create a Self-Compassion Ritual**: Develop a small ritual that reminds you to be kind to yourself. This could be lighting a candle, taking a warm bath, or enjoying a favorite activity. Use this time to reflect on your feelings and practice self-kindness.
6. **Connect with Supportive People**: Surround yourself with friends or family who uplift you. Share your feelings with them and allow their support to reinforce your self-compassion.
7. **Practice Gratitude**: Each day, write down a few things you're grateful for, including aspects of yourself. This can help shift your focus from guilt to appreciation.
Would you like to explore any of these steps further, or do you have any specific questions about how to implement them?</t>
  </si>
  <si>
    <t>2024-08-03T20:55:03.881Z</t>
  </si>
  <si>
    <t>ObjectId(66ae992772311c007ef744d5)</t>
  </si>
  <si>
    <t>ObjectId(66ae992972311c007ef744e9)</t>
  </si>
  <si>
    <t>These steps sound really practical and achievable. I especially like the idea of daily affirmations and journaling. I think writing down my thoughts and reframing them could help me see things from a different perspective. 
Can you suggest how I might start with daily affirmations? What kinds of things should I focus on to make them meaningful for me right now?</t>
  </si>
  <si>
    <t>2024-08-03T20:55:05.549Z</t>
  </si>
  <si>
    <t>ObjectId(66ae992972311c007ef744e8)</t>
  </si>
  <si>
    <t>ObjectId(66ae992972311c007ef744f3)</t>
  </si>
  <si>
    <t>2024-08-03T20:55:05.555Z</t>
  </si>
  <si>
    <t>ObjectId(66ae993172311c007ef744fb)</t>
  </si>
  <si>
    <t>Starting with daily affirmations is a wonderful way to cultivate self-compassion and shift your mindset. Here are some suggestions on how to create meaningful affirmations for yourself:
1. **Focus on Self-Acceptance**: Create affirmations that remind you to accept yourself as you are, including your feelings of grief and guilt. For example:
   - "I am allowed to feel my emotions, and it's okay to grieve."
   - "I am doing my best, and that is enough."
2. **Acknowledge Your Strengths**: Highlight your resilience and the strength you've shown in facing your challenges. For example:
   - "I am strong for facing my feelings and seeking support."
   - "I have the courage to navigate this difficult journey."
3. **Emphasize Kindness**: Use affirmations that promote kindness towards yourself. For example:
   - "I choose to speak to myself with love and compassion."
   - "I deserve the same kindness I offer to others."
4. **Reframe Negative Thoughts**: Turn negative self-talk into positive affirmations. For example:
   - Instead of "I failed," say, "I am learning and growing from my experiences."
   - Instead of "I should be over this by now," say, "Healing takes time, and I am patient with myself."
5. **Incorporate Gratitude**: Include affirmations that express gratitude for yourself and your journey. For example:
   - "I am grateful for the love I have for my baby and the memories we shared."
   - "I appreciate my efforts to heal and grow."
To start, you might choose one or two affirmations that resonate with you each morning. Write them down in a journal or say them aloud to yourself. You can also create a visual reminder, like a sticky note, to place somewhere you'll see it regularly.
Would you like to brainstorm some specific affirmations together, or do you feel ready to create your own?</t>
  </si>
  <si>
    <t>2024-08-03T20:55:13.222Z</t>
  </si>
  <si>
    <t>ObjectId(66ae993172311c007ef744fc)</t>
  </si>
  <si>
    <t>ObjectId(66ae993272311c007ef7450f)</t>
  </si>
  <si>
    <t>2024-08-03T20:55:14.764Z</t>
  </si>
  <si>
    <t>ObjectId(66ae993272311c007ef74510)</t>
  </si>
  <si>
    <t>ObjectId(66ae993272311c007ef7451a)</t>
  </si>
  <si>
    <t>2024-08-03T20:55:14.770Z</t>
  </si>
  <si>
    <t>ObjectId(66ae993872311c007ef74522)</t>
  </si>
  <si>
    <t>Absolutely, let's brainstorm some specific affirmations together that incorporate the ideas we've discussed. Here are a few examples:
1. **For Self-Acceptance**:
   - "I honor my feelings and allow myself to grieve without judgment."
   - "It’s okay to feel sad; my emotions are valid and part of my healing."
2. **For Acknowledging Strength**:
   - "I am strong for facing my grief and seeking support."
   - "I have the resilience to navigate this difficult journey, one step at a time."
3. **For Kindness**:
   - "I choose to treat myself with the same kindness I offer to others."
   - "I am deserving of love and compassion, especially from myself."
4. **For Reframing Negative Thoughts**:
   - "I did my best during my pregnancy, and I am learning from this experience."
   - "It’s normal to feel overwhelmed; I am patient with myself as I heal."
5. **For Gratitude**:
   - "I am grateful for the love I have for my baby and the memories we shared."
   - "I appreciate my efforts to heal and grow, even when it feels difficult."
Feel free to modify any of these affirmations to make them more personal or meaningful to you. You can also mix and match elements from different affirmations to create ones that resonate best with your feelings and experiences.
Do any of these affirmations stand out to you, or would you like to create some new ones together?</t>
  </si>
  <si>
    <t>2024-08-03T20:55:20.192Z</t>
  </si>
  <si>
    <t>ObjectId(66ae993872311c007ef74523)</t>
  </si>
  <si>
    <t>ObjectId(66ae993a72311c007ef74536)</t>
  </si>
  <si>
    <t>2024-08-03T20:55:22.375Z</t>
  </si>
  <si>
    <t>ObjectId(66ae993a72311c007ef74537)</t>
  </si>
  <si>
    <t>I really like the ones about self-acceptance and reframing negative thoughts. They feel really relevant to what I’m going through right now. 
How about we tweak a couple of them together? For example, I’d like to adjust the one about honoring my feelings to make it feel even more personal. Maybe something like, "I honor my feelings, and it's okay to take time to grieve for my baby." 
Does that sound good?</t>
  </si>
  <si>
    <t>ObjectId(66ae993a72311c007ef74541)</t>
  </si>
  <si>
    <t>2024-08-03T20:55:22.379Z</t>
  </si>
  <si>
    <t>ObjectId(66ae993d72311c007ef74549)</t>
  </si>
  <si>
    <t>That sounds like a beautiful and personal affirmation, Sara. "I honor my feelings, and it's okay to take time to grieve for my baby" captures the essence of self-acceptance and acknowledges the importance of your grief process.
Would you like to tweak any other affirmations together? For example, we could adjust the one about reframing negative thoughts to make it more personal as well. Let me know what you have in mind!</t>
  </si>
  <si>
    <t>2024-08-03T20:55:25.040Z</t>
  </si>
  <si>
    <t>ObjectId(66ae993d72311c007ef7454a)</t>
  </si>
  <si>
    <t>ObjectId(66ae993f72311c007ef7455d)</t>
  </si>
  <si>
    <t>2024-08-03T20:55:27.970Z</t>
  </si>
  <si>
    <t>ObjectId(66ae993f72311c007ef7455e)</t>
  </si>
  <si>
    <t>I think we could definitely adjust the one about reframing negative thoughts. I want to incorporate my feelings of guilt and remind myself that I'm learning from this experience. How about something like, "I made choices during my pregnancy based on the information I had, and I am learning and growing from this experience"?</t>
  </si>
  <si>
    <t>ObjectId(66ae993f72311c007ef74568)</t>
  </si>
  <si>
    <t>2024-08-03T20:55:27.974Z</t>
  </si>
  <si>
    <t>ObjectId(66ae994372311c007ef74570)</t>
  </si>
  <si>
    <t>That’s a wonderful adjustment! "I made choices during my pregnancy based on the information I had, and I am learning and growing from this experience" effectively acknowledges your feelings of guilt while also emphasizing your capacity for growth and learning.
So, to summarize, here are the two affirmations we've crafted together:
1. "I honor my feelings, and it's okay to take time to grieve for my baby."
2. "I made choices during my pregnancy based on the information I had, and I am learning and growing from this experience."
These affirmations can serve as powerful reminders of self-compassion and understanding as you navigate your feelings. 
Would you like to create any more affirmations, or is there anything else you’d like to discuss or explore further?</t>
  </si>
  <si>
    <t>2024-08-03T20:55:31.352Z</t>
  </si>
  <si>
    <t>ObjectId(66ae994372311c007ef74571)</t>
  </si>
  <si>
    <t>ObjectId(66ae994472311c007ef74584)</t>
  </si>
  <si>
    <t>2024-08-03T20:55:32.891Z</t>
  </si>
  <si>
    <t>ObjectId(66ae994472311c007ef74585)</t>
  </si>
  <si>
    <t>ObjectId(66ae994472311c007ef7458f)</t>
  </si>
  <si>
    <t>2024-08-03T20:55:32.895Z</t>
  </si>
  <si>
    <t>ObjectId(66ae994b72311c007ef74597)</t>
  </si>
  <si>
    <t>I'm glad to hear that you're happy with the affirmations! Incorporating them into your daily routine can help reinforce their positive impact. Here are some tips to help you remember to practice your affirmations regularly:
1. **Set a Specific Time**: Choose a specific time each day to practice your affirmations, such as in the morning when you wake up or at night before you go to bed. Consistency can help make it a habit.
2. **Create Visual Reminders**: Write your affirmations on sticky notes and place them in visible locations, like your bathroom mirror, refrigerator, or workspace. This will serve as a reminder to recite them throughout the day.
3. **Use a Journal**: Incorporate your affirmations into a daily journaling practice. You can write them down each day, reflect on their meaning, and note any feelings or thoughts that arise.
4. **Incorporate Them into Meditation or Mindfulness**: If you practice meditation or mindfulness, use your affirmations as part of your practice. Repeat them silently or aloud while focusing on your breath.
5. **Pair with Daily Activities**: Attach your affirmations to daily activities, such as saying them while brushing your teeth, during your commute, or while preparing meals. This can help integrate them into your routine.
6. **Accountability**: Share your affirmations with a trusted friend or family member. They can help remind you to practice them and provide support as you work on self-compassion.
7. **Reflect on Progress**: Set aside time each week to reflect on how practicing your affirmations has impacted your feelings and mindset. This can help reinforce their importance and motivate you to continue.
Do any of these tips resonate with you? Would you like to discuss how to implement any of them further?</t>
  </si>
  <si>
    <t>2024-08-03T20:55:39.745Z</t>
  </si>
  <si>
    <t>ObjectId(66ae994b72311c007ef74598)</t>
  </si>
  <si>
    <t>ObjectId(66ae994d72311c007ef745ab)</t>
  </si>
  <si>
    <t>2024-08-03T20:55:41.487Z</t>
  </si>
  <si>
    <t>ObjectId(66ae994d72311c007ef745ac)</t>
  </si>
  <si>
    <t>These tips sound really helpful! I think setting a specific time each day and using visual reminders would work best for me. Having those affirmations visible will really help keep them top of mind. 
Maybe I’ll start with saying them every morning as part of my routine. I like the idea of journaling too, so I might incorporate that on weekends when I have a bit more time. 
Thank you for all your guidance today! I feel more empowered to start practicing self-compassion and working through my feelings.</t>
  </si>
  <si>
    <t>ObjectId(66ae994d72311c007ef745b6)</t>
  </si>
  <si>
    <t>2024-08-03T20:55:41.490Z</t>
  </si>
  <si>
    <t>ObjectId(66ae995272311c007ef745be)</t>
  </si>
  <si>
    <t>"
I'm really glad to hear that you found the tips helpful and that you feel more empowered to practice self-compassion. Setting a specific time each day and using visual reminders are great strategies to keep your affirmations top of mind. Incorporating journaling on weekends sounds like a wonderful way to reflect on your feelings as well.
As we wrap up our session today, let's summarize what we've discussed:
- We explored your feelings of guilt and how they relate to your experience of loss.
- We discussed the importance of self-compassion and brainstormed specific affirmations to support you.
- You identified practical steps to incorporate these affirmations into your daily routine, including setting a specific time and using visual reminders.
Do you have any more questions or is there anything else you would like to discuss before we finish?</t>
  </si>
  <si>
    <t>2024-08-03T20:55:46.681Z</t>
  </si>
  <si>
    <t>ObjectId(66ae995272311c007ef745bf)</t>
  </si>
  <si>
    <t>ObjectId(66ae995672311c007ef745f0)</t>
  </si>
  <si>
    <t>2024-08-03T20:55:50.446Z</t>
  </si>
  <si>
    <t>ObjectId(66ae995672311c007ef745f1)</t>
  </si>
  <si>
    <t>ObjectId(66ae995672311c007ef745fb)</t>
  </si>
  <si>
    <t>2024-08-03T20:55:50.451Z</t>
  </si>
  <si>
    <t>ObjectId(66ae995a72311c007ef74603)</t>
  </si>
  <si>
    <t>I'm really glad to hear that you feel equipped to take these steps forward, Sara. It's been a privilege to support you in working through your feelings today.
To summarize our session:
- We explored your feelings of guilt and how they relate to your experience of loss.
- We discussed the importance of self-compassion and created specific affirmations to support you.
- You identified practical steps to incorporate these affirmations into your daily routine, including setting a specific time and using visual reminders.
If you have any more questions or if there's anything else you'd like to discuss in the future, please don't hesitate to reach out. I'm here to support you.
Wishing you all the best as you continue on this journey. Take care, and goodbye for now!</t>
  </si>
  <si>
    <t>2024-08-03T20:55:54.258Z</t>
  </si>
  <si>
    <t>ObjectId(66ae995a72311c007ef74604)</t>
  </si>
  <si>
    <t>ObjectId(66ae995b72311c007ef74651)</t>
  </si>
  <si>
    <t>2024-08-03T20:55:55.663Z</t>
  </si>
  <si>
    <t>ObjectId(66ae995d72311c007ef74659)</t>
  </si>
  <si>
    <t>2024-08-03T20:55:57.152Z</t>
  </si>
  <si>
    <t>ObjectId(66ae995d72311c007ef7465a)</t>
  </si>
  <si>
    <t>ObjectId(66ae995e72311c007ef7466d)</t>
  </si>
  <si>
    <t>2024-08-03T20:55:58.393Z</t>
  </si>
  <si>
    <t>ObjectId(66ae995e72311c007ef7466e)</t>
  </si>
  <si>
    <t>ObjectId(66ae995e72311c007ef74678)</t>
  </si>
  <si>
    <t>2024-08-03T20:55:58.398Z</t>
  </si>
  <si>
    <t>ObjectId(66ae995f72311c007ef74680)</t>
  </si>
  <si>
    <t>I'm truly sorry to hear about your loss. That sounds incredibly difficult, and it's understandable to feel that heaviness. Thank you for sharing that with me. 
Before we continue, may I ask what name you prefer to be called by?</t>
  </si>
  <si>
    <t>2024-08-03T20:55:59.606Z</t>
  </si>
  <si>
    <t>ObjectId(66ae995f72311c007ef74681)</t>
  </si>
  <si>
    <t>ObjectId(66ae996072311c007ef74694)</t>
  </si>
  <si>
    <t>2024-08-03T20:56:00.253Z</t>
  </si>
  <si>
    <t>ObjectId(66ae996072311c007ef74695)</t>
  </si>
  <si>
    <t>ObjectId(66ae996072311c007ef7469f)</t>
  </si>
  <si>
    <t>2024-08-03T20:56:00.255Z</t>
  </si>
  <si>
    <t>ObjectId(66ae996172311c007ef746a7)</t>
  </si>
  <si>
    <t>Thank you for letting me know, Sara. I'm here to support you through this tough time. 
Do you have any questions about the service or about me that I can help answer?</t>
  </si>
  <si>
    <t>2024-08-03T20:56:01.498Z</t>
  </si>
  <si>
    <t>ObjectId(66ae996172311c007ef746a8)</t>
  </si>
  <si>
    <t>ObjectId(66ae996272311c007ef746bb)</t>
  </si>
  <si>
    <t>2024-08-03T20:56:02.464Z</t>
  </si>
  <si>
    <t>ObjectId(66ae996272311c007ef746bc)</t>
  </si>
  <si>
    <t>Not really, I think I just want to talk about how I've been feeling. I feel like I should be over this by now, but I’m not. It’s really frustrating.</t>
  </si>
  <si>
    <t>ObjectId(66ae996272311c007ef746c6)</t>
  </si>
  <si>
    <t>2024-08-03T20:56:02.469Z</t>
  </si>
  <si>
    <t>ObjectId(66ae996672311c007ef746ce)</t>
  </si>
  <si>
    <t>I'm glad you feel comfortable sharing your feelings with me, Sara. It’s completely normal to feel frustrated and to think you should be over it by now. Grief is a complex process, and everyone experiences it differently. 
Would you like to further explore your feelings and the challenges you're facing, or would you prefer to learn a CBT exercise right away?</t>
  </si>
  <si>
    <t>2024-08-03T20:56:06.069Z</t>
  </si>
  <si>
    <t>ObjectId(66ae996672311c007ef746cf)</t>
  </si>
  <si>
    <t>ObjectId(66ae996772311c007ef74700)</t>
  </si>
  <si>
    <t>2024-08-03T20:56:07.909Z</t>
  </si>
  <si>
    <t>ObjectId(66ae996772311c007ef74701)</t>
  </si>
  <si>
    <t>ObjectId(66ae996772311c007ef7470b)</t>
  </si>
  <si>
    <t>2024-08-03T20:56:07.916Z</t>
  </si>
  <si>
    <t>ObjectId(66ae996c72311c007ef74713)</t>
  </si>
  <si>
    <t>Thank you for sharing that, Sara. Let's delve deeper into your feelings. 
Can you further describe the main issue you are experiencing with this heaviness?</t>
  </si>
  <si>
    <t>2024-08-03T20:56:12.214Z</t>
  </si>
  <si>
    <t>ObjectId(66ae996c72311c007ef74714)</t>
  </si>
  <si>
    <t>ObjectId(66ae996e72311c007ef74745)</t>
  </si>
  <si>
    <t>2024-08-03T20:56:14.550Z</t>
  </si>
  <si>
    <t>ObjectId(66ae996e72311c007ef74746)</t>
  </si>
  <si>
    <t>ObjectId(66ae996e72311c007ef74750)</t>
  </si>
  <si>
    <t>2024-08-03T20:56:14.555Z</t>
  </si>
  <si>
    <t>ObjectId(66ae996f72311c007ef74758)</t>
  </si>
  <si>
    <t>Thank you for sharing that with me, Sara. It sounds incredibly heavy to carry that weight on your chest and to feel sadness throughout your day. It's understandable that activities you once enjoyed now feel empty, and it's tough when those feelings affect your relationships with your husband and friends.
How does this issue affect your daily life?</t>
  </si>
  <si>
    <t>2024-08-03T20:56:15.890Z</t>
  </si>
  <si>
    <t>ObjectId(66ae996f72311c007ef74759)</t>
  </si>
  <si>
    <t>ObjectId(66ae997272311c007ef7476c)</t>
  </si>
  <si>
    <t>2024-08-03T20:56:18.607Z</t>
  </si>
  <si>
    <t>ObjectId(66ae997272311c007ef7476d)</t>
  </si>
  <si>
    <t>ObjectId(66ae997272311c007ef74777)</t>
  </si>
  <si>
    <t>2024-08-03T20:56:18.616Z</t>
  </si>
  <si>
    <t>ObjectId(66ae997472311c007ef7477f)</t>
  </si>
  <si>
    <t>Thank you for sharing that, Sara. It sounds like this heaviness is deeply impacting your work, home life, and your sense of self. Feeling withdrawn and struggling with your appetite and concentration can be incredibly challenging. It's understandable to feel scared about discussing your loss with your coworkers, and it's also natural to feel guilty about how this affects your husband.
Are there any specific triggers that worsen this issue for you?</t>
  </si>
  <si>
    <t>2024-08-03T20:56:20.505Z</t>
  </si>
  <si>
    <t>ObjectId(66ae997472311c007ef74780)</t>
  </si>
  <si>
    <t>ObjectId(66ae997672311c007ef74793)</t>
  </si>
  <si>
    <t>2024-08-03T20:56:22.033Z</t>
  </si>
  <si>
    <t>ObjectId(66ae997672311c007ef74794)</t>
  </si>
  <si>
    <t>ObjectId(66ae997672311c007ef7479e)</t>
  </si>
  <si>
    <t>2024-08-03T20:56:22.035Z</t>
  </si>
  <si>
    <t>ObjectId(66ae997772311c007ef747a6)</t>
  </si>
  <si>
    <t>Thank you for sharing those triggers with me, Sara. It makes sense that seeing pregnant women or new mothers would bring back painful feelings, and it's understandable to want to avoid social situations where those topics arise. It's also common to feel guilty about not being able to support your husband as you would like during this time.
What have you tried so far to address this issue?</t>
  </si>
  <si>
    <t>2024-08-03T20:56:23.519Z</t>
  </si>
  <si>
    <t>ObjectId(66ae997772311c007ef747a7)</t>
  </si>
  <si>
    <t>ObjectId(66ae997972311c007ef747ba)</t>
  </si>
  <si>
    <t>2024-08-03T20:56:25.115Z</t>
  </si>
  <si>
    <t>ObjectId(66ae997972311c007ef747bb)</t>
  </si>
  <si>
    <t>ObjectId(66ae997972311c007ef747c5)</t>
  </si>
  <si>
    <t>2024-08-03T20:56:25.121Z</t>
  </si>
  <si>
    <t>ObjectId(66ae997a72311c007ef747cd)</t>
  </si>
  <si>
    <t>It sounds like you've been feeling overwhelmed and have been allowing your feelings to take the lead, which is completely understandable given the circumstances. Talking to your husband about your sadness is a positive step, and it's okay to feel stuck when considering seeking more support.
Lastly, what emotions do you feel when this issue arises?</t>
  </si>
  <si>
    <t>2024-08-03T20:56:26.653Z</t>
  </si>
  <si>
    <t>ObjectId(66ae997a72311c007ef747ce)</t>
  </si>
  <si>
    <t>ObjectId(66ae997d72311c007ef747e1)</t>
  </si>
  <si>
    <t>2024-08-03T20:56:29.103Z</t>
  </si>
  <si>
    <t>ObjectId(66ae997d72311c007ef747e2)</t>
  </si>
  <si>
    <t>ObjectId(66ae997d72311c007ef747ec)</t>
  </si>
  <si>
    <t>2024-08-03T20:56:29.109Z</t>
  </si>
  <si>
    <t>ObjectId(66ae997f72311c007ef747f4)</t>
  </si>
  <si>
    <t>Thank you for sharing those emotions with me, Sara. To summarize what you've shared: you are experiencing a heavy sadness, along with feelings of anger and guilt. This heaviness affects your daily life, making it hard to enjoy activities, connect with others, and support your husband. You find triggers in seeing pregnant women and social gatherings, and while you've talked to your husband about your feelings, you feel stuck and haven't sought additional support yet.
Did I capture your feelings and experiences correctly?</t>
  </si>
  <si>
    <t>2024-08-03T20:56:31.867Z</t>
  </si>
  <si>
    <t>ObjectId(66ae997f72311c007ef747f5)</t>
  </si>
  <si>
    <t>2024-08-03T20:56:31.868Z</t>
  </si>
  <si>
    <t>ObjectId(66ae998172311c007ef74826)</t>
  </si>
  <si>
    <t>2024-08-03T20:56:33.645Z</t>
  </si>
  <si>
    <t>ObjectId(66ae998172311c007ef74827)</t>
  </si>
  <si>
    <t>ObjectId(66ae998172311c007ef74831)</t>
  </si>
  <si>
    <t>2024-08-03T20:56:33.647Z</t>
  </si>
  <si>
    <t>ObjectId(66ae998672311c007ef74839)</t>
  </si>
  <si>
    <t>I'm glad to hear that I understood your feelings correctly. It’s completely understandable to feel trapped in that cycle of sadness, especially after such a significant loss. 
To help you navigate through these feelings, I would like to suggest a CBT exercise. Based on what you've shared, I think the "Thought Record" exercise could be beneficial. This exercise helps challenge and reframe negative thoughts, which might help you find a different perspective on your feelings.
Would you like to learn more about this exercise, or do you have any questions about it?</t>
  </si>
  <si>
    <t>2024-08-03T20:56:38.013Z</t>
  </si>
  <si>
    <t>ObjectId(66ae998672311c007ef7483a)</t>
  </si>
  <si>
    <t>ObjectId(66ae998772311c007ef7486b)</t>
  </si>
  <si>
    <t>2024-08-03T20:56:39.854Z</t>
  </si>
  <si>
    <t>ObjectId(66ae998772311c007ef7486c)</t>
  </si>
  <si>
    <t>ObjectId(66ae998772311c007ef74876)</t>
  </si>
  <si>
    <t>2024-08-03T20:56:39.857Z</t>
  </si>
  <si>
    <t>ObjectId(66ae998a72311c007ef7487e)</t>
  </si>
  <si>
    <t>The Thought Record exercise involves several steps that help you identify and challenge negative thoughts. Here’s how it works:
1. **Identify a distressing thought**: Think of a specific thought that is causing you distress.
2. **Write down the thought**: Document the thought in a journal or on a piece of paper.
3. **Note the emotion and intensity**: Write down what emotion you feel when you have that thought and rate its intensity on a scale from 1 to 10.
4. **Challenge the thought**: Look for evidence that supports and contradicts the thought. This helps you see the situation from different angles.
5. **Reframe the thought**: Based on the evidence, try to rephrase the thought into a more balanced perspective.
6. **Note the new emotion and intensity**: Finally, write down how you feel after reframing the thought and rate the intensity again.
This exercise can help you gain insight into your thoughts and feelings, and it may help reduce the heaviness you're experiencing.
Do you have any more questions about the Thought Record exercise?</t>
  </si>
  <si>
    <t>2024-08-03T20:56:42.933Z</t>
  </si>
  <si>
    <t>ObjectId(66ae998a72311c007ef7487f)</t>
  </si>
  <si>
    <t>ObjectId(66ae998c72311c007ef74893)</t>
  </si>
  <si>
    <t>2024-08-03T20:56:44.153Z</t>
  </si>
  <si>
    <t>ObjectId(66ae998c72311c007ef74892)</t>
  </si>
  <si>
    <t>ObjectId(66ae998c72311c007ef7489d)</t>
  </si>
  <si>
    <t>2024-08-03T20:56:44.156Z</t>
  </si>
  <si>
    <t>ObjectId(66ae998e72311c007ef748a5)</t>
  </si>
  <si>
    <t>I completely understand, Sara. It's important to go at your own pace, especially when discussing such sensitive feelings. We can definitely focus more on how you're feeling right now.
What specific feelings or thoughts would you like to explore further?</t>
  </si>
  <si>
    <t>2024-08-03T20:56:46.005Z</t>
  </si>
  <si>
    <t>ObjectId(66ae998e72311c007ef748a6)</t>
  </si>
  <si>
    <t>ObjectId(66ae998f72311c007ef748b9)</t>
  </si>
  <si>
    <t>2024-08-03T20:56:47.540Z</t>
  </si>
  <si>
    <t>ObjectId(66ae998f72311c007ef748ba)</t>
  </si>
  <si>
    <t>ObjectId(66ae998f72311c007ef748c4)</t>
  </si>
  <si>
    <t>2024-08-03T20:56:47.546Z</t>
  </si>
  <si>
    <t>ObjectId(66ae999272311c007ef748cc)</t>
  </si>
  <si>
    <t>It's completely understandable to feel overwhelming guilt after such a profound loss, Sara. Many people in similar situations experience those feelings of questioning what could have been done differently, even when they know, logically, that it wasn't within their control. It's a heavy burden to carry, especially when you feel like you've let your husband and others down.
Can you share more about what specific thoughts or situations trigger that guilt for you?</t>
  </si>
  <si>
    <t>2024-08-03T20:56:50.300Z</t>
  </si>
  <si>
    <t>ObjectId(66ae999272311c007ef748cd)</t>
  </si>
  <si>
    <t>ObjectId(66ae999472311c007ef748e0)</t>
  </si>
  <si>
    <t>2024-08-03T20:56:52.267Z</t>
  </si>
  <si>
    <t>ObjectId(66ae999472311c007ef748e1)</t>
  </si>
  <si>
    <t>ObjectId(66ae999472311c007ef748eb)</t>
  </si>
  <si>
    <t>2024-08-03T20:56:52.271Z</t>
  </si>
  <si>
    <t>ObjectId(66ae999672311c007ef748f3)</t>
  </si>
  <si>
    <t>Thank you for sharing that with me, Sara. It sounds like you're caught in a cycle of self-blame and regret, replaying moments and decisions in your mind. It's common to feel that way after a loss, especially when you care deeply about your husband and the future you envisioned together. 
It's important to remember that many factors are beyond our control, and blaming yourself for things that happened is a heavy burden to carry. 
Would you like to continue discussing these feelings, or would you prefer to explore a different aspect of your experience?</t>
  </si>
  <si>
    <t>2024-08-03T20:56:54.523Z</t>
  </si>
  <si>
    <t>ObjectId(66ae999672311c007ef748f4)</t>
  </si>
  <si>
    <t>ObjectId(66ae999772311c007ef74907)</t>
  </si>
  <si>
    <t>2024-08-03T20:56:55.834Z</t>
  </si>
  <si>
    <t>ObjectId(66ae999772311c007ef74908)</t>
  </si>
  <si>
    <t>ObjectId(66ae999772311c007ef74912)</t>
  </si>
  <si>
    <t>2024-08-03T20:56:55.841Z</t>
  </si>
  <si>
    <t>ObjectId(66ae999972311c007ef7491b)</t>
  </si>
  <si>
    <t>2024-08-03T20:56:57.990Z</t>
  </si>
  <si>
    <t>ObjectId(66ae999972311c007ef7491a)</t>
  </si>
  <si>
    <t>It's really brave of you to want to work through this guilt, Sara. Feeling undeserving of happiness or support is a common reaction after such a loss, but it's important to recognize that you are deserving of both. 
Guilt can often distort our perception of ourselves and our worth. It might help to explore the thoughts that contribute to this feeling of unworthiness. What specific thoughts come to mind when you think about not deserving happiness or support?</t>
  </si>
  <si>
    <t>ObjectId(66ae999b72311c007ef7492e)</t>
  </si>
  <si>
    <t>2024-08-03T20:56:59.525Z</t>
  </si>
  <si>
    <t>ObjectId(66ae999b72311c007ef7492f)</t>
  </si>
  <si>
    <t>When I think about not deserving happiness, I often tell myself that I failed my baby and my husband. I feel like I let everyone down because I couldn’t carry the pregnancy to term. I think about how others have healthy babies, and I wonder why I couldn’t be one of those people. Sometimes I feel like I’m a burden because I’m still struggling and can’t just move on. I feel like I should be stronger by now.</t>
  </si>
  <si>
    <t>ObjectId(66ae999b72311c007ef74939)</t>
  </si>
  <si>
    <t>2024-08-03T20:56:59.531Z</t>
  </si>
  <si>
    <t>ObjectId(66ae999e72311c007ef74941)</t>
  </si>
  <si>
    <t>Thank you for sharing those thoughts with me, Sara. It’s clear that you are carrying a heavy emotional load, and it’s understandable to feel like you’ve let others down. However, it’s important to recognize that these thoughts are rooted in grief and self-blame, which can distort your perception of reality.
You are not a burden for struggling; grief is a process that takes time, and everyone experiences it differently. It’s okay to not feel strong all the time, especially after such a profound loss.
Would you like to continue discussing these feelings, or would you prefer to explore a specific exercise that could help you work through these thoughts?</t>
  </si>
  <si>
    <t>2024-08-03T20:57:02.927Z</t>
  </si>
  <si>
    <t>ObjectId(66ae999e72311c007ef74942)</t>
  </si>
  <si>
    <t>ObjectId(66ae99a172311c007ef74955)</t>
  </si>
  <si>
    <t>2024-08-03T20:57:05.246Z</t>
  </si>
  <si>
    <t>ObjectId(66ae99a172311c007ef74956)</t>
  </si>
  <si>
    <t>ObjectId(66ae99a172311c007ef74960)</t>
  </si>
  <si>
    <t>2024-08-03T20:57:05.250Z</t>
  </si>
  <si>
    <t>ObjectId(66ae99a372311c007ef74968)</t>
  </si>
  <si>
    <t>I completely understand, Sara. It’s important to express and process these feelings, especially when they are so consuming. Talking about your guilt and the thoughts behind it can be a crucial step in working through your emotions.
What other thoughts or feelings come up for you when you reflect on your guilt? Are there specific moments or situations that amplify these feelings?</t>
  </si>
  <si>
    <t>2024-08-03T20:57:07.193Z</t>
  </si>
  <si>
    <t>ObjectId(66ae99a372311c007ef74969)</t>
  </si>
  <si>
    <t>ObjectId(66ae99a572311c007ef7497c)</t>
  </si>
  <si>
    <t>2024-08-03T20:57:09.278Z</t>
  </si>
  <si>
    <t>ObjectId(66ae99a572311c007ef7497d)</t>
  </si>
  <si>
    <t>Sometimes I feel that guilt really intensifies when I see my husband trying to support me. He wants to be there for me, but I see the pain in his eyes, and it just makes me feel worse. I hate that I’m putting him through this, and it feels like I'm failing him by not being able to move on. 
I also find that social media makes it harder. I see friends posting about their healthy pregnancies or newborns, and it brings up this feeling of inadequacy. I start thinking that maybe if I had done things differently, I could be happy like them. It just feels so isolating.</t>
  </si>
  <si>
    <t>ObjectId(66ae99a572311c007ef74987)</t>
  </si>
  <si>
    <t>2024-08-03T20:57:09.280Z</t>
  </si>
  <si>
    <t>ObjectId(66ae99a772311c007ef7498f)</t>
  </si>
  <si>
    <t>Thank you for sharing that, Sara. It’s completely understandable that seeing your husband’s pain would intensify your feelings of guilt. You care deeply for him, and it’s natural to feel like you’re failing him when you’re struggling. 
Social media can indeed amplify those feelings of inadequacy, especially when you see others experiencing what you wish you could have had. It can feel isolating when you’re in a place of grief, and it’s important to acknowledge that these feelings are valid.
Would you like to continue discussing these feelings, or is there a specific aspect of your experience that you would like to focus on next?</t>
  </si>
  <si>
    <t>2024-08-03T20:57:11.803Z</t>
  </si>
  <si>
    <t>ObjectId(66ae99a772311c007ef74990)</t>
  </si>
  <si>
    <t>ObjectId(66ae99a972311c007ef749a3)</t>
  </si>
  <si>
    <t>2024-08-03T20:57:13.747Z</t>
  </si>
  <si>
    <t>ObjectId(66ae99a972311c007ef749a4)</t>
  </si>
  <si>
    <t>ObjectId(66ae99a972311c007ef749ae)</t>
  </si>
  <si>
    <t>2024-08-03T20:57:13.753Z</t>
  </si>
  <si>
    <t>ObjectId(66ae99ac72311c007ef749b6)</t>
  </si>
  <si>
    <t>It sounds incredibly challenging to feel that isolation, especially when you feel the need to put on a brave face for others. The pressure to appear strong can be exhausting, and it’s understandable to wish for a space where you can be honest about your struggles without fear of judgment.
Many people who experience loss feel similarly, and it can be hard to find those who truly understand what you’re going through. It’s okay to express your feelings and to seek support from those who can provide a safe space for you.
Would you like to continue discussing this feeling of isolation, or is there another aspect of your experience that you would like to explore?</t>
  </si>
  <si>
    <t>2024-08-03T20:57:16.414Z</t>
  </si>
  <si>
    <t>ObjectId(66ae99ac72311c007ef749b7)</t>
  </si>
  <si>
    <t>ObjectId(66ae99b072311c007ef749ca)</t>
  </si>
  <si>
    <t>2024-08-03T20:57:20.102Z</t>
  </si>
  <si>
    <t>ObjectId(66ae99b072311c007ef749cb)</t>
  </si>
  <si>
    <t>ObjectId(66ae99b072311c007ef749d5)</t>
  </si>
  <si>
    <t>2024-08-03T20:57:20.107Z</t>
  </si>
  <si>
    <t>ObjectId(66ae99b372311c007ef749dd)</t>
  </si>
  <si>
    <t>It’s truly heartbreaking to feel that drift from your friends and family, especially when you want to be part of their lives. The fear of burdening them with your feelings can lead to even more isolation, and it’s understandable to feel stuck in your own world of sadness while you see others moving forward.
It’s important to remember that your feelings are valid, and sharing them with those you trust can sometimes help bridge that gap. It might be helpful to express to your friends and family that you’re struggling and that their support means a lot to you, even if you don’t have all the answers right now.
Would you like to continue discussing this feeling of isolation, or is there something else on your mind that you’d like to explore?</t>
  </si>
  <si>
    <t>2024-08-03T20:57:23.178Z</t>
  </si>
  <si>
    <t>ObjectId(66ae99b372311c007ef749de)</t>
  </si>
  <si>
    <t>ObjectId(66ae99b472311c007ef749f1)</t>
  </si>
  <si>
    <t>2024-08-03T20:57:24.274Z</t>
  </si>
  <si>
    <t>ObjectId(66ae99b472311c007ef749f2)</t>
  </si>
  <si>
    <t>I appreciate that suggestion, but it feels so difficult to even think about reaching out to anyone right now. I worry that they won’t understand or will try to say things to make me feel better that won’t really help. I’m just not sure how to start that conversation.</t>
  </si>
  <si>
    <t>ObjectId(66ae99b472311c007ef749fc)</t>
  </si>
  <si>
    <t>2024-08-03T20:57:24.280Z</t>
  </si>
  <si>
    <t>ObjectId(66ae99b772311c007ef74a04)</t>
  </si>
  <si>
    <t>I completely understand, Sara. It can feel daunting to reach out, especially when you're worried about how others might respond. The fear of not being understood or receiving well-meaning but unhelpful comments can make it even harder to initiate that conversation.
Starting the conversation can be as simple as expressing that you’re going through a tough time and that you could use someone to talk to. You might say something like, "I've been struggling with some heavy feelings lately, and I just need someone to listen." This way, you set the tone for the conversation and let them know what you need.
Would you like to continue discussing this, or is there another aspect of your experience that you would like to explore?</t>
  </si>
  <si>
    <t>2024-08-03T20:57:27.476Z</t>
  </si>
  <si>
    <t>ObjectId(66ae99b772311c007ef74a05)</t>
  </si>
  <si>
    <t>ObjectId(66ae99b872311c007ef74a18)</t>
  </si>
  <si>
    <t>2024-08-03T20:57:28.857Z</t>
  </si>
  <si>
    <t>ObjectId(66ae99b872311c007ef74a19)</t>
  </si>
  <si>
    <t>I think I’d like to keep discussing this. What if they ask how I’m doing? I feel like I have to say I’m okay, even when I’m not. It just feels easier to say that than to try to explain.</t>
  </si>
  <si>
    <t>ObjectId(66ae99b872311c007ef74a23)</t>
  </si>
  <si>
    <t>2024-08-03T20:57:28.864Z</t>
  </si>
  <si>
    <t>ObjectId(66ae99bc72311c007ef74a2b)</t>
  </si>
  <si>
    <t>It's completely understandable to feel that way, Sara. Saying "I'm okay" can feel like the easier option, especially when you're not ready to delve into your feelings. However, it’s important to remember that you don’t have to share everything if you’re not comfortable. 
You could respond with something like, "I'm having a tough time, but I’m working through it," which acknowledges your feelings without going into detail. This way, you can open the door for support without feeling overwhelmed by the need to explain everything.
Would you like to continue discussing how to navigate these conversations, or is there something else on your mind that you’d like to explore?</t>
  </si>
  <si>
    <t>2024-08-03T20:57:32.676Z</t>
  </si>
  <si>
    <t>ObjectId(66ae99bc72311c007ef74a2c)</t>
  </si>
  <si>
    <t>ObjectId(66ae99be72311c007ef74a3f)</t>
  </si>
  <si>
    <t>2024-08-03T20:57:34.227Z</t>
  </si>
  <si>
    <t>ObjectId(66ae99be72311c007ef74a40)</t>
  </si>
  <si>
    <t>ObjectId(66ae99be72311c007ef74a4a)</t>
  </si>
  <si>
    <t>2024-08-03T20:57:34.230Z</t>
  </si>
  <si>
    <t>ObjectId(66ae99c172311c007ef74a52)</t>
  </si>
  <si>
    <t>It’s completely normal to feel wrapped up in sadness and uncertainty, especially after such a significant loss. The desire to feel connected while also feeling overwhelmed can create a difficult tension. 
It’s okay to take your time with this process. You don’t have to rush into conversations if you’re not ready. Sometimes, just acknowledging your feelings and allowing yourself to sit with them can be a step toward healing. 
When you feel ready, you can start small—perhaps with a trusted friend or family member who you think might be understanding. 
Would you like to continue discussing this, or is there another aspect of your experience that you would like to explore?</t>
  </si>
  <si>
    <t>2024-08-03T20:57:37.447Z</t>
  </si>
  <si>
    <t>ObjectId(66ae99c172311c007ef74a53)</t>
  </si>
  <si>
    <t>ObjectId(66ae99c272311c007ef74a66)</t>
  </si>
  <si>
    <t>2024-08-03T20:57:38.848Z</t>
  </si>
  <si>
    <t>ObjectId(66ae99c272311c007ef74a67)</t>
  </si>
  <si>
    <t>ObjectId(66ae99c272311c007ef74a71)</t>
  </si>
  <si>
    <t>2024-08-03T20:57:38.853Z</t>
  </si>
  <si>
    <t>ObjectId(66ae99c572311c007ef74a79)</t>
  </si>
  <si>
    <t>It's completely okay to take the time you need to sit with your feelings, Sara. Allowing yourself to feel and process your emotions is an important part of healing. I'm glad that you find this space helpful for venting and expressing what you're going through.
If at any point you feel ready to explore steps forward or if you have any other thoughts or feelings you'd like to discuss, I'm here for you. 
Would you like to continue talking, or is there anything else on your mind?</t>
  </si>
  <si>
    <t>2024-08-03T20:57:41.599Z</t>
  </si>
  <si>
    <t>ObjectId(66ae99c572311c007ef74a7a)</t>
  </si>
  <si>
    <t>ObjectId(66ae99c772311c007ef74a8d)</t>
  </si>
  <si>
    <t>2024-08-03T20:57:43.150Z</t>
  </si>
  <si>
    <t>ObjectId(66ae99c772311c007ef74a8e)</t>
  </si>
  <si>
    <t>ObjectId(66ae99c772311c007ef74a98)</t>
  </si>
  <si>
    <t>2024-08-03T20:57:43.159Z</t>
  </si>
  <si>
    <t>ObjectId(66ae99cb72311c007ef74aa0)</t>
  </si>
  <si>
    <t>I'm really glad to hear that you found this space helpful, Sara. It's important to have a place where you can share your feelings without judgment. 
As we wrap up our session today, we discussed the feelings of guilt and isolation you're experiencing, and how they impact your daily life. You expressed the desire to sit with your feelings for now, which is completely valid.
Do you have any more questions or is there anything else you would like to discuss before we finish?</t>
  </si>
  <si>
    <t>2024-08-03T20:57:47.241Z</t>
  </si>
  <si>
    <t>ObjectId(66ae99cb72311c007ef74aa1)</t>
  </si>
  <si>
    <t>ObjectId(66ae99ce72311c007ef74ad2)</t>
  </si>
  <si>
    <t>2024-08-03T20:57:50.077Z</t>
  </si>
  <si>
    <t>ObjectId(66ae99ce72311c007ef74ad3)</t>
  </si>
  <si>
    <t>No, I think I’m good for now. Thank you for listening and for all your support. It means a lot to me. I’ll just take some time to process everything we talked about.</t>
  </si>
  <si>
    <t>ObjectId(66ae99ce72311c007ef74add)</t>
  </si>
  <si>
    <t>2024-08-03T20:57:50.079Z</t>
  </si>
  <si>
    <t>ObjectId(66ae99d172311c007ef74ae5)</t>
  </si>
  <si>
    <t>Thank you for sharing your thoughts and feelings with me today, Sara. It’s been a meaningful conversation, and I appreciate your openness. We discussed the overwhelming feelings of guilt and isolation you’re experiencing, and how they affect your daily life and relationships. You expressed the importance of sitting with your feelings for now, which is a valid and necessary step in your healing process.
If you have any more questions or if there's anything else you'd like to discuss in the future, please know that I'm here for you. Take all the time you need to process everything we've talked about.
I wish you well, and I hope to talk to you again soon. Goodbye for now!</t>
  </si>
  <si>
    <t>2024-08-03T20:57:53.274Z</t>
  </si>
  <si>
    <t>ObjectId(66ae99d172311c007ef74ae6)</t>
  </si>
  <si>
    <t>ObjectId(66ae99d372311c007ef74b33)</t>
  </si>
  <si>
    <t>2024-08-03T20:57:55.134Z</t>
  </si>
  <si>
    <t>ObjectId(66ae99d472311c007ef74b3f)</t>
  </si>
  <si>
    <t>2024-08-03T20:57:56.044Z</t>
  </si>
  <si>
    <t>ObjectId(66ae99d572311c007ef74b4e)</t>
  </si>
  <si>
    <t>2024-08-03T20:57:57.039Z</t>
  </si>
  <si>
    <t>ObjectId(66ae99d572311c007ef74b4f)</t>
  </si>
  <si>
    <t>ObjectId(66ae99d672311c007ef74b62)</t>
  </si>
  <si>
    <t>2024-08-03T20:57:58.199Z</t>
  </si>
  <si>
    <t>ObjectId(66ae99d672311c007ef74b63)</t>
  </si>
  <si>
    <t>ObjectId(66ae99d672311c007ef74b6d)</t>
  </si>
  <si>
    <t>2024-08-03T20:57:58.206Z</t>
  </si>
  <si>
    <t>ObjectId(66ae99d772311c007ef74b79)</t>
  </si>
  <si>
    <t>2024-08-03T20:57:59.113Z</t>
  </si>
  <si>
    <t>ObjectId(66ae99d872311c007ef74b88)</t>
  </si>
  <si>
    <t>2024-08-03T20:58:00.257Z</t>
  </si>
  <si>
    <t>ObjectId(66ae99d872311c007ef74b89)</t>
  </si>
  <si>
    <t>ObjectId(66ae99d972311c007ef74b9c)</t>
  </si>
  <si>
    <t>2024-08-03T20:58:01.262Z</t>
  </si>
  <si>
    <t>ObjectId(66ae99d972311c007ef74b9d)</t>
  </si>
  <si>
    <t>ObjectId(66ae99d972311c007ef74ba7)</t>
  </si>
  <si>
    <t>2024-08-03T20:58:01.266Z</t>
  </si>
  <si>
    <t>ObjectId(66ae99da72311c007ef74bb3)</t>
  </si>
  <si>
    <t>2024-08-03T20:58:02.188Z</t>
  </si>
  <si>
    <t>ObjectId(66ae99db72311c007ef74bc2)</t>
  </si>
  <si>
    <t>2024-08-03T20:58:03.115Z</t>
  </si>
  <si>
    <t>ObjectId(66ae99db72311c007ef74bc3)</t>
  </si>
  <si>
    <t>ObjectId(66ae99dc72311c007ef74bd6)</t>
  </si>
  <si>
    <t>2024-08-03T20:58:04.035Z</t>
  </si>
  <si>
    <t>ObjectId(66ae99dc72311c007ef74bd7)</t>
  </si>
  <si>
    <t>ObjectId(66ae99dc72311c007ef74be1)</t>
  </si>
  <si>
    <t>2024-08-03T20:58:04.042Z</t>
  </si>
  <si>
    <t>ObjectId(66ae99dc72311c007ef74bed)</t>
  </si>
  <si>
    <t>2024-08-03T20:58:04.640Z</t>
  </si>
  <si>
    <t>ObjectId(66ae99e072311c007ef74c0b)</t>
  </si>
  <si>
    <t>2024-08-03T20:58:08.121Z</t>
  </si>
  <si>
    <t>ObjectId(66ae99e172311c007ef74c20)</t>
  </si>
  <si>
    <t>2024-08-03T20:58:09.242Z</t>
  </si>
  <si>
    <t>ObjectId(66ae99e172311c007ef74c21)</t>
  </si>
  <si>
    <t>ObjectId(66ae99e372311c007ef74c43)</t>
  </si>
  <si>
    <t>2024-08-03T20:58:11.639Z</t>
  </si>
  <si>
    <t>ObjectId(66ae99e372311c007ef74c44)</t>
  </si>
  <si>
    <t>ObjectId(66ae99e372311c007ef74c4e)</t>
  </si>
  <si>
    <t>2024-08-03T20:58:11.646Z</t>
  </si>
  <si>
    <t>ObjectId(66ae99e472311c007ef74c5a)</t>
  </si>
  <si>
    <t>2024-08-03T20:58:12.632Z</t>
  </si>
  <si>
    <t>ObjectId(66ae99e672311c007ef74c69)</t>
  </si>
  <si>
    <t>2024-08-03T20:58:14.162Z</t>
  </si>
  <si>
    <t>ObjectId(66ae99e672311c007ef74c6a)</t>
  </si>
  <si>
    <t>ObjectId(66ae99e772311c007ef74c7d)</t>
  </si>
  <si>
    <t>2024-08-03T20:58:15.715Z</t>
  </si>
  <si>
    <t>ObjectId(66ae99e772311c007ef74c7e)</t>
  </si>
  <si>
    <t>ObjectId(66ae99e772311c007ef74c88)</t>
  </si>
  <si>
    <t>2024-08-03T20:58:15.722Z</t>
  </si>
  <si>
    <t>ObjectId(66ae99e872311c007ef74c94)</t>
  </si>
  <si>
    <t>2024-08-03T20:58:16.628Z</t>
  </si>
  <si>
    <t>ObjectId(66ae99ea72311c007ef74ca3)</t>
  </si>
  <si>
    <t>2024-08-03T20:58:18.468Z</t>
  </si>
  <si>
    <t>ObjectId(66ae99ea72311c007ef74ca4)</t>
  </si>
  <si>
    <t>ObjectId(66ae99eb72311c007ef74cb7)</t>
  </si>
  <si>
    <t>2024-08-03T20:58:19.493Z</t>
  </si>
  <si>
    <t>ObjectId(66ae99eb72311c007ef74cb8)</t>
  </si>
  <si>
    <t>ObjectId(66ae99eb72311c007ef74cc2)</t>
  </si>
  <si>
    <t>2024-08-03T20:58:19.499Z</t>
  </si>
  <si>
    <t>ObjectId(66ae99ec72311c007ef74cce)</t>
  </si>
  <si>
    <t>2024-08-03T20:58:20.146Z</t>
  </si>
  <si>
    <t>ObjectId(66ae99ed72311c007ef74cdd)</t>
  </si>
  <si>
    <t>2024-08-03T20:58:21.843Z</t>
  </si>
  <si>
    <t>ObjectId(66ae99ed72311c007ef74cde)</t>
  </si>
  <si>
    <t>ObjectId(66ae99f072311c007ef74cf1)</t>
  </si>
  <si>
    <t>2024-08-03T20:58:24.308Z</t>
  </si>
  <si>
    <t>ObjectId(66ae99f072311c007ef74cf2)</t>
  </si>
  <si>
    <t>ObjectId(66ae99f072311c007ef74cfc)</t>
  </si>
  <si>
    <t>2024-08-03T20:58:24.314Z</t>
  </si>
  <si>
    <t>ObjectId(66ae99f072311c007ef74d08)</t>
  </si>
  <si>
    <t>2024-08-03T20:58:24.961Z</t>
  </si>
  <si>
    <t>ObjectId(66ae99f472311c007ef74d26)</t>
  </si>
  <si>
    <t>2024-08-03T20:58:28.416Z</t>
  </si>
  <si>
    <t>ObjectId(66ae99f572311c007ef74d3b)</t>
  </si>
  <si>
    <t>2024-08-03T20:58:29.829Z</t>
  </si>
  <si>
    <t>ObjectId(66ae99f572311c007ef74d3c)</t>
  </si>
  <si>
    <t>ObjectId(66ae99f972311c007ef74d5e)</t>
  </si>
  <si>
    <t>2024-08-03T20:58:33.807Z</t>
  </si>
  <si>
    <t>ObjectId(66ae99f972311c007ef74d5f)</t>
  </si>
  <si>
    <t>ObjectId(66ae99f972311c007ef74d69)</t>
  </si>
  <si>
    <t>2024-08-03T20:58:33.811Z</t>
  </si>
  <si>
    <t>ObjectId(66ae99fa72311c007ef74d75)</t>
  </si>
  <si>
    <t>2024-08-03T20:58:34.959Z</t>
  </si>
  <si>
    <t>ObjectId(66ae99fc72311c007ef74d84)</t>
  </si>
  <si>
    <t>2024-08-03T20:58:36.234Z</t>
  </si>
  <si>
    <t>ObjectId(66ae99fc72311c007ef74d85)</t>
  </si>
  <si>
    <t>ObjectId(66ae99fe72311c007ef74d98)</t>
  </si>
  <si>
    <t>2024-08-03T20:58:38.124Z</t>
  </si>
  <si>
    <t>ObjectId(66ae99fe72311c007ef74d99)</t>
  </si>
  <si>
    <t>ObjectId(66ae99fe72311c007ef74da3)</t>
  </si>
  <si>
    <t>2024-08-03T20:58:38.128Z</t>
  </si>
  <si>
    <t>ObjectId(66ae99ff72311c007ef74daf)</t>
  </si>
  <si>
    <t>2024-08-03T20:58:39.046Z</t>
  </si>
  <si>
    <t>ObjectId(66ae9a0072311c007ef74dbe)</t>
  </si>
  <si>
    <t>2024-08-03T20:58:40.584Z</t>
  </si>
  <si>
    <t>ObjectId(66ae9a0072311c007ef74dbf)</t>
  </si>
  <si>
    <t>ObjectId(66ae9a0272311c007ef74dd2)</t>
  </si>
  <si>
    <t>2024-08-03T20:58:42.124Z</t>
  </si>
  <si>
    <t>ObjectId(66ae9a0272311c007ef74dd3)</t>
  </si>
  <si>
    <t>ObjectId(66ae9a0272311c007ef74ddd)</t>
  </si>
  <si>
    <t>2024-08-03T20:58:42.131Z</t>
  </si>
  <si>
    <t>ObjectId(66ae9a0372311c007ef74de9)</t>
  </si>
  <si>
    <t>2024-08-03T20:58:43.345Z</t>
  </si>
  <si>
    <t>ObjectId(66ae9a0472311c007ef74df8)</t>
  </si>
  <si>
    <t>2024-08-03T20:58:44.766Z</t>
  </si>
  <si>
    <t>ObjectId(66ae9a0472311c007ef74df9)</t>
  </si>
  <si>
    <t>ObjectId(66ae9a0672311c007ef74e0c)</t>
  </si>
  <si>
    <t>2024-08-03T20:58:46.812Z</t>
  </si>
  <si>
    <t>ObjectId(66ae9a0672311c007ef74e0d)</t>
  </si>
  <si>
    <t>ObjectId(66ae9a0672311c007ef74e17)</t>
  </si>
  <si>
    <t>2024-08-03T20:58:46.816Z</t>
  </si>
  <si>
    <t>ObjectId(66ae9a0772311c007ef74e23)</t>
  </si>
  <si>
    <t>2024-08-03T20:58:47.422Z</t>
  </si>
  <si>
    <t>ObjectId(66ae9a0872311c007ef74e32)</t>
  </si>
  <si>
    <t>2024-08-03T20:58:48.881Z</t>
  </si>
  <si>
    <t>ObjectId(66ae9a0872311c007ef74e33)</t>
  </si>
  <si>
    <t>ObjectId(66ae9a0a72311c007ef74e46)</t>
  </si>
  <si>
    <t>2024-08-03T20:58:50.821Z</t>
  </si>
  <si>
    <t>ObjectId(66ae9a0a72311c007ef74e47)</t>
  </si>
  <si>
    <t>ObjectId(66ae9a0a72311c007ef74e51)</t>
  </si>
  <si>
    <t>2024-08-03T20:58:50.823Z</t>
  </si>
  <si>
    <t>ObjectId(66ae9a0b72311c007ef74e5d)</t>
  </si>
  <si>
    <t>2024-08-03T20:58:51.546Z</t>
  </si>
  <si>
    <t>ObjectId(66ae9a0d72311c007ef74e6c)</t>
  </si>
  <si>
    <t>2024-08-03T20:58:53.487Z</t>
  </si>
  <si>
    <t>ObjectId(66ae9a0d72311c007ef74e6d)</t>
  </si>
  <si>
    <t>ObjectId(66ae9a0e72311c007ef74e80)</t>
  </si>
  <si>
    <t>2024-08-03T20:58:54.485Z</t>
  </si>
  <si>
    <t>ObjectId(66ae9a0e72311c007ef74e81)</t>
  </si>
  <si>
    <t>ObjectId(66ae9a0e72311c007ef74e8b)</t>
  </si>
  <si>
    <t>2024-08-03T20:58:54.493Z</t>
  </si>
  <si>
    <t>ObjectId(66ae9a0f72311c007ef74e97)</t>
  </si>
  <si>
    <t>2024-08-03T20:58:55.338Z</t>
  </si>
  <si>
    <t>ObjectId(66ae9a1272311c007ef74eb5)</t>
  </si>
  <si>
    <t>2024-08-03T20:58:58.409Z</t>
  </si>
  <si>
    <t>ObjectId(66ae9a1472311c007ef74eca)</t>
  </si>
  <si>
    <t>2024-08-03T20:59:00.559Z</t>
  </si>
  <si>
    <t>ObjectId(66ae9a1472311c007ef74ecb)</t>
  </si>
  <si>
    <t>ObjectId(66ae9a1772311c007ef74eed)</t>
  </si>
  <si>
    <t>2024-08-03T20:59:03.014Z</t>
  </si>
  <si>
    <t>ObjectId(66ae9a1772311c007ef74eee)</t>
  </si>
  <si>
    <t>ObjectId(66ae9a1772311c007ef74ef8)</t>
  </si>
  <si>
    <t>2024-08-03T20:59:03.022Z</t>
  </si>
  <si>
    <t>ObjectId(66ae9a1a72311c007ef74f04)</t>
  </si>
  <si>
    <t>2024-08-03T20:59:06.395Z</t>
  </si>
  <si>
    <t>ObjectId(66ae9a1d72311c007ef74f22)</t>
  </si>
  <si>
    <t>2024-08-03T20:59:09.455Z</t>
  </si>
  <si>
    <t>ObjectId(66ae9a2072311c007ef74f37)</t>
  </si>
  <si>
    <t>2024-08-03T20:59:12.849Z</t>
  </si>
  <si>
    <t>ObjectId(66ae9a2072311c007ef74f38)</t>
  </si>
  <si>
    <t>ObjectId(66ae9a2372311c007ef74f5a)</t>
  </si>
  <si>
    <t>2024-08-03T20:59:15.116Z</t>
  </si>
  <si>
    <t>ObjectId(66ae9a2372311c007ef74f5b)</t>
  </si>
  <si>
    <t>ObjectId(66ae9a2372311c007ef74f65)</t>
  </si>
  <si>
    <t>2024-08-03T20:59:15.124Z</t>
  </si>
  <si>
    <t>ObjectId(66ae9a2572311c007ef74f71)</t>
  </si>
  <si>
    <t>2024-08-03T20:59:17.752Z</t>
  </si>
  <si>
    <t>ObjectId(66ae9a2772311c007ef74f80)</t>
  </si>
  <si>
    <t>2024-08-03T20:59:19.359Z</t>
  </si>
  <si>
    <t>ObjectId(66ae9a2772311c007ef74f81)</t>
  </si>
  <si>
    <t>ObjectId(66ae9a2872311c007ef74f94)</t>
  </si>
  <si>
    <t>2024-08-03T20:59:20.487Z</t>
  </si>
  <si>
    <t>ObjectId(66ae9a2872311c007ef74f95)</t>
  </si>
  <si>
    <t>ObjectId(66ae9a2872311c007ef74f9f)</t>
  </si>
  <si>
    <t>2024-08-03T20:59:20.491Z</t>
  </si>
  <si>
    <t>ObjectId(66ae9a2972311c007ef74fab)</t>
  </si>
  <si>
    <t>2024-08-03T20:59:21.984Z</t>
  </si>
  <si>
    <t>ObjectId(66ae9a2c72311c007ef74fba)</t>
  </si>
  <si>
    <t>2024-08-03T20:59:24.655Z</t>
  </si>
  <si>
    <t>ObjectId(66ae9a2c72311c007ef74fbb)</t>
  </si>
  <si>
    <t>2024-08-03T20:59:24.656Z</t>
  </si>
  <si>
    <t>ObjectId(66ae9a2d72311c007ef74fce)</t>
  </si>
  <si>
    <t>2024-08-03T20:59:25.659Z</t>
  </si>
  <si>
    <t>ObjectId(66ae9a2d72311c007ef74fcf)</t>
  </si>
  <si>
    <t>ObjectId(66ae9a2d72311c007ef74fd9)</t>
  </si>
  <si>
    <t>2024-08-03T20:59:25.668Z</t>
  </si>
  <si>
    <t>ObjectId(66ae9a2f72311c007ef74fe5)</t>
  </si>
  <si>
    <t>2024-08-03T20:59:27.572Z</t>
  </si>
  <si>
    <t>ObjectId(66ae9a3172311c007ef74ff4)</t>
  </si>
  <si>
    <t>2024-08-03T20:59:29.741Z</t>
  </si>
  <si>
    <t>ObjectId(66ae9a3172311c007ef74ff5)</t>
  </si>
  <si>
    <t>ObjectId(66ae9a3472311c007ef75008)</t>
  </si>
  <si>
    <t>2024-08-03T20:59:32.515Z</t>
  </si>
  <si>
    <t>ObjectId(66ae9a3472311c007ef75009)</t>
  </si>
  <si>
    <t>ObjectId(66ae9a3472311c007ef75013)</t>
  </si>
  <si>
    <t>2024-08-03T20:59:32.519Z</t>
  </si>
  <si>
    <t>ObjectId(66ae9a3572311c007ef7501f)</t>
  </si>
  <si>
    <t>2024-08-03T20:59:33.332Z</t>
  </si>
  <si>
    <t>ObjectId(66ae9a3772311c007ef7502e)</t>
  </si>
  <si>
    <t>2024-08-03T20:59:35.453Z</t>
  </si>
  <si>
    <t>ObjectId(66ae9a3772311c007ef7502f)</t>
  </si>
  <si>
    <t>ObjectId(66ae9a3972311c007ef75042)</t>
  </si>
  <si>
    <t>2024-08-03T20:59:37.117Z</t>
  </si>
  <si>
    <t>ObjectId(66ae9a3972311c007ef75043)</t>
  </si>
  <si>
    <t>ObjectId(66ae9a3972311c007ef7504d)</t>
  </si>
  <si>
    <t>2024-08-03T20:59:37.124Z</t>
  </si>
  <si>
    <t>ObjectId(66ae9a3972311c007ef75059)</t>
  </si>
  <si>
    <t>2024-08-03T20:59:37.796Z</t>
  </si>
  <si>
    <t>ObjectId(66ae9a3d72311c007ef75077)</t>
  </si>
  <si>
    <t>2024-08-03T20:59:41.451Z</t>
  </si>
  <si>
    <t>ObjectId(66ae9a4072311c007ef7508c)</t>
  </si>
  <si>
    <t>2024-08-03T20:59:44.708Z</t>
  </si>
  <si>
    <t>ObjectId(66ae9a4072311c007ef7508d)</t>
  </si>
  <si>
    <t>ObjectId(66ae9a4372311c007ef750af)</t>
  </si>
  <si>
    <t>ObjectId(66ae9a4372311c007ef750b0)</t>
  </si>
  <si>
    <t>ObjectId(66ae9a4372311c007ef750ba)</t>
  </si>
  <si>
    <t>2024-08-03T20:59:47.151Z</t>
  </si>
  <si>
    <t>ObjectId(66ae9a4472311c007ef750c6)</t>
  </si>
  <si>
    <t>2024-08-03T20:59:48.168Z</t>
  </si>
  <si>
    <t>ObjectId(66ae9a4772311c007ef750d5)</t>
  </si>
  <si>
    <t>2024-08-03T20:59:51.527Z</t>
  </si>
  <si>
    <t>ObjectId(66ae9a4772311c007ef750d6)</t>
  </si>
  <si>
    <t>ObjectId(66ae9a4972311c007ef750e9)</t>
  </si>
  <si>
    <t>2024-08-03T20:59:53.094Z</t>
  </si>
  <si>
    <t>ObjectId(66ae9a4972311c007ef750ea)</t>
  </si>
  <si>
    <t>ObjectId(66ae9a4972311c007ef750f4)</t>
  </si>
  <si>
    <t>2024-08-03T20:59:53.103Z</t>
  </si>
  <si>
    <t>ObjectId(66ae9a4a72311c007ef75100)</t>
  </si>
  <si>
    <t>2024-08-03T20:59:54.312Z</t>
  </si>
  <si>
    <t>ObjectId(66ae9a4c72311c007ef75118)</t>
  </si>
  <si>
    <t>2024-08-03T20:59:56.461Z</t>
  </si>
  <si>
    <t>ObjectId(66ae9a4c72311c007ef75119)</t>
  </si>
  <si>
    <t>ObjectId(66ae9a4e72311c007ef7515d)</t>
  </si>
  <si>
    <t>2024-08-03T20:59:58.042Z</t>
  </si>
  <si>
    <t>ObjectId(66ae9a4e72311c007ef75169)</t>
  </si>
  <si>
    <t>2024-08-03T20:59:58.929Z</t>
  </si>
  <si>
    <t>ObjectId(66ae9a5072311c007ef75178)</t>
  </si>
  <si>
    <t>2024-08-03T21:00:00.147Z</t>
  </si>
  <si>
    <t>ObjectId(66ae9a5072311c007ef75179)</t>
  </si>
  <si>
    <t>ObjectId(66ae9a5172311c007ef7518c)</t>
  </si>
  <si>
    <t>2024-08-03T21:00:01.394Z</t>
  </si>
  <si>
    <t>ObjectId(66ae9a5172311c007ef7518d)</t>
  </si>
  <si>
    <t>ObjectId(66ae9a5172311c007ef75197)</t>
  </si>
  <si>
    <t>2024-08-03T21:00:01.408Z</t>
  </si>
  <si>
    <t>ObjectId(66ae9a5172311c007ef751a3)</t>
  </si>
  <si>
    <t>2024-08-03T21:00:01.992Z</t>
  </si>
  <si>
    <t>ObjectId(66ae9a5372311c007ef751b2)</t>
  </si>
  <si>
    <t>2024-08-03T21:00:03.705Z</t>
  </si>
  <si>
    <t>ObjectId(66ae9a5372311c007ef751b3)</t>
  </si>
  <si>
    <t>ObjectId(66ae9a5472311c007ef751c6)</t>
  </si>
  <si>
    <t>2024-08-03T21:00:04.362Z</t>
  </si>
  <si>
    <t>ObjectId(66ae9a5472311c007ef751c7)</t>
  </si>
  <si>
    <t>ObjectId(66ae9a5472311c007ef751d1)</t>
  </si>
  <si>
    <t>2024-08-03T21:00:04.367Z</t>
  </si>
  <si>
    <t>ObjectId(66ae9a5572311c007ef751dd)</t>
  </si>
  <si>
    <t>2024-08-03T21:00:05.062Z</t>
  </si>
  <si>
    <t>ObjectId(66ae9a5572311c007ef751ec)</t>
  </si>
  <si>
    <t>2024-08-03T21:00:05.982Z</t>
  </si>
  <si>
    <t>ObjectId(66ae9a5572311c007ef751ed)</t>
  </si>
  <si>
    <t>ObjectId(66ae9a5672311c007ef75200)</t>
  </si>
  <si>
    <t>2024-08-03T21:00:06.821Z</t>
  </si>
  <si>
    <t>ObjectId(66ae9a5672311c007ef75201)</t>
  </si>
  <si>
    <t>ObjectId(66ae9a5672311c007ef7520b)</t>
  </si>
  <si>
    <t>2024-08-03T21:00:06.825Z</t>
  </si>
  <si>
    <t>ObjectId(66ae9a5772311c007ef75217)</t>
  </si>
  <si>
    <t>2024-08-03T21:00:07.833Z</t>
  </si>
  <si>
    <t>ObjectId(66ae9a5972311c007ef75226)</t>
  </si>
  <si>
    <t>2024-08-03T21:00:09.369Z</t>
  </si>
  <si>
    <t>ObjectId(66ae9a5972311c007ef75227)</t>
  </si>
  <si>
    <t>ObjectId(66ae9a5c72311c007ef7523a)</t>
  </si>
  <si>
    <t>2024-08-03T21:00:12.048Z</t>
  </si>
  <si>
    <t>ObjectId(66ae9a5c72311c007ef7523b)</t>
  </si>
  <si>
    <t>Sure. Since the stillbirth, I've been feeling really sad and irritable all the time. It’s like I can’t enjoy anything anymore, even things that used to bring me joy, like reading or cooking. I cry often, feel withdrawn, and just have low energy. I’ve also been struggling to concentrate, and my appetite has decreased. It’s like this heaviness I can’t shake off.</t>
  </si>
  <si>
    <t>ObjectId(66ae9a5c72311c007ef75245)</t>
  </si>
  <si>
    <t>2024-08-03T21:00:12.054Z</t>
  </si>
  <si>
    <t>ObjectId(66ae9a5c72311c007ef75251)</t>
  </si>
  <si>
    <t>2024-08-03T21:00:12.696Z</t>
  </si>
  <si>
    <t>ObjectId(66ae9a5f72311c007ef7526f)</t>
  </si>
  <si>
    <t>2024-08-03T21:00:15.143Z</t>
  </si>
  <si>
    <t>ObjectId(66ae9a6072311c007ef75284)</t>
  </si>
  <si>
    <t>2024-08-03T21:00:16.428Z</t>
  </si>
  <si>
    <t>ObjectId(66ae9a6072311c007ef75285)</t>
  </si>
  <si>
    <t>ObjectId(66ae9a6372311c007ef752a7)</t>
  </si>
  <si>
    <t>2024-08-03T21:00:19.367Z</t>
  </si>
  <si>
    <t>ObjectId(66ae9a6372311c007ef752a8)</t>
  </si>
  <si>
    <t>ObjectId(66ae9a6372311c007ef752b2)</t>
  </si>
  <si>
    <t>2024-08-03T21:00:19.373Z</t>
  </si>
  <si>
    <t>ObjectId(66ae9a6472311c007ef752be)</t>
  </si>
  <si>
    <t>2024-08-03T21:00:20.120Z</t>
  </si>
  <si>
    <t>ObjectId(66ae9a6572311c007ef752cd)</t>
  </si>
  <si>
    <t>2024-08-03T21:00:21.626Z</t>
  </si>
  <si>
    <t>ObjectId(66ae9a6572311c007ef752ce)</t>
  </si>
  <si>
    <t>ObjectId(66ae9a6772311c007ef752e1)</t>
  </si>
  <si>
    <t>2024-08-03T21:00:23.268Z</t>
  </si>
  <si>
    <t>ObjectId(66ae9a6772311c007ef752e2)</t>
  </si>
  <si>
    <t>ObjectId(66ae9a6772311c007ef752ec)</t>
  </si>
  <si>
    <t>2024-08-03T21:00:23.275Z</t>
  </si>
  <si>
    <t>ObjectId(66ae9a6872311c007ef752f8)</t>
  </si>
  <si>
    <t>2024-08-03T21:00:24.243Z</t>
  </si>
  <si>
    <t>ObjectId(66ae9a6972311c007ef75307)</t>
  </si>
  <si>
    <t>2024-08-03T21:00:25.951Z</t>
  </si>
  <si>
    <t>ObjectId(66ae9a6972311c007ef75308)</t>
  </si>
  <si>
    <t>ObjectId(66ae9a6b72311c007ef7531b)</t>
  </si>
  <si>
    <t>2024-08-03T21:00:27.192Z</t>
  </si>
  <si>
    <t>ObjectId(66ae9a6b72311c007ef7531c)</t>
  </si>
  <si>
    <t>ObjectId(66ae9a6b72311c007ef75326)</t>
  </si>
  <si>
    <t>2024-08-03T21:00:27.199Z</t>
  </si>
  <si>
    <t>ObjectId(66ae9a6c72311c007ef75332)</t>
  </si>
  <si>
    <t>2024-08-03T21:00:28.417Z</t>
  </si>
  <si>
    <t>ObjectId(66ae9a6f72311c007ef75350)</t>
  </si>
  <si>
    <t>2024-08-03T21:00:31.487Z</t>
  </si>
  <si>
    <t>ObjectId(66ae9a7072311c007ef75366)</t>
  </si>
  <si>
    <t>2024-08-03T21:00:32.721Z</t>
  </si>
  <si>
    <t>ObjectId(66ae9a7072311c007ef75365)</t>
  </si>
  <si>
    <t>ObjectId(66ae9a7372311c007ef75388)</t>
  </si>
  <si>
    <t>2024-08-03T21:00:35.174Z</t>
  </si>
  <si>
    <t>ObjectId(66ae9a7372311c007ef75389)</t>
  </si>
  <si>
    <t>ObjectId(66ae9a7372311c007ef75393)</t>
  </si>
  <si>
    <t>2024-08-03T21:00:35.182Z</t>
  </si>
  <si>
    <t>ObjectId(66ae9a7372311c007ef7539f)</t>
  </si>
  <si>
    <t>2024-08-03T21:00:35.936Z</t>
  </si>
  <si>
    <t>ObjectId(66ae9a7572311c007ef753ae)</t>
  </si>
  <si>
    <t>2024-08-03T21:00:37.289Z</t>
  </si>
  <si>
    <t>ObjectId(66ae9a7572311c007ef753af)</t>
  </si>
  <si>
    <t>ObjectId(66ae9a7872311c007ef753c2)</t>
  </si>
  <si>
    <t>2024-08-03T21:00:40.359Z</t>
  </si>
  <si>
    <t>ObjectId(66ae9a7872311c007ef753c3)</t>
  </si>
  <si>
    <t>ObjectId(66ae9a7872311c007ef753cd)</t>
  </si>
  <si>
    <t>2024-08-03T21:00:40.366Z</t>
  </si>
  <si>
    <t>ObjectId(66ae9a7972311c007ef753d9)</t>
  </si>
  <si>
    <t>2024-08-03T21:00:41.324Z</t>
  </si>
  <si>
    <t>ObjectId(66ae9a7a72311c007ef753e8)</t>
  </si>
  <si>
    <t>2024-08-03T21:00:42.849Z</t>
  </si>
  <si>
    <t>ObjectId(66ae9a7a72311c007ef753e9)</t>
  </si>
  <si>
    <t>ObjectId(66ae9a7c72311c007ef753fc)</t>
  </si>
  <si>
    <t>2024-08-03T21:00:44.690Z</t>
  </si>
  <si>
    <t>ObjectId(66ae9a7c72311c007ef753fd)</t>
  </si>
  <si>
    <t>Yes, definitely. There are a few things that really trigger those feelings for me. Seeing pregnant women or babies is really hard—I just can't handle it right now. I also get upset when friends talk about their children or share pregnancy news. 
Even places that I used to enjoy, like parks or family gatherings, now feel heavy and just remind me of what I’ve lost. And sometimes, just hearing a song that reminds me of my pregnancy will send me right back into that sadness. It feels like I’m constantly on edge, waiting for something to trigger these feelings.</t>
  </si>
  <si>
    <t>ObjectId(66ae9a7c72311c007ef75407)</t>
  </si>
  <si>
    <t>2024-08-03T21:00:44.693Z</t>
  </si>
  <si>
    <t>ObjectId(66ae9a7d72311c007ef75413)</t>
  </si>
  <si>
    <t>2024-08-03T21:00:45.921Z</t>
  </si>
  <si>
    <t>ObjectId(66ae9a7f72311c007ef75422)</t>
  </si>
  <si>
    <t>2024-08-03T21:00:47.468Z</t>
  </si>
  <si>
    <t>ObjectId(66ae9a7f72311c007ef75423)</t>
  </si>
  <si>
    <t>ObjectId(66ae9a8172311c007ef75436)</t>
  </si>
  <si>
    <t>2024-08-03T21:00:49.099Z</t>
  </si>
  <si>
    <t>ObjectId(66ae9a8172311c007ef75437)</t>
  </si>
  <si>
    <t>ObjectId(66ae9a8172311c007ef75441)</t>
  </si>
  <si>
    <t>2024-08-03T21:00:49.103Z</t>
  </si>
  <si>
    <t>ObjectId(66ae9a8272311c007ef7544d)</t>
  </si>
  <si>
    <t>2024-08-03T21:00:50.232Z</t>
  </si>
  <si>
    <t>ObjectId(66ae9a8372311c007ef7545c)</t>
  </si>
  <si>
    <t>2024-08-03T21:00:51.757Z</t>
  </si>
  <si>
    <t>ObjectId(66ae9a8372311c007ef7545d)</t>
  </si>
  <si>
    <t>ObjectId(66ae9a8672311c007ef75470)</t>
  </si>
  <si>
    <t>2024-08-03T21:00:54.711Z</t>
  </si>
  <si>
    <t>ObjectId(66ae9a8672311c007ef75471)</t>
  </si>
  <si>
    <t>ObjectId(66ae9a8672311c007ef7547b)</t>
  </si>
  <si>
    <t>2024-08-03T21:00:54.718Z</t>
  </si>
  <si>
    <t>ObjectId(66ae9a8772311c007ef75487)</t>
  </si>
  <si>
    <t>2024-08-03T21:00:55.893Z</t>
  </si>
  <si>
    <t>ObjectId(66ae9a8a72311c007ef75496)</t>
  </si>
  <si>
    <t>2024-08-03T21:00:58.634Z</t>
  </si>
  <si>
    <t>ObjectId(66ae9a8a72311c007ef75497)</t>
  </si>
  <si>
    <t>ObjectId(66ae9a8c72311c007ef754aa)</t>
  </si>
  <si>
    <t>2024-08-03T21:01:00.242Z</t>
  </si>
  <si>
    <t>ObjectId(66ae9a8c72311c007ef754ab)</t>
  </si>
  <si>
    <t>ObjectId(66ae9a8c72311c007ef754b5)</t>
  </si>
  <si>
    <t>2024-08-03T21:01:00.251Z</t>
  </si>
  <si>
    <t>ObjectId(66ae9a8d72311c007ef754c1)</t>
  </si>
  <si>
    <t>2024-08-03T21:01:01.064Z</t>
  </si>
  <si>
    <t>ObjectId(66ae9a9072311c007ef754df)</t>
  </si>
  <si>
    <t>2024-08-03T21:01:04.083Z</t>
  </si>
  <si>
    <t>ObjectId(66ae9a9272311c007ef754f4)</t>
  </si>
  <si>
    <t>2024-08-03T21:01:06.808Z</t>
  </si>
  <si>
    <t>ObjectId(66ae9a9272311c007ef754f5)</t>
  </si>
  <si>
    <t>ObjectId(66ae9a9572311c007ef75517)</t>
  </si>
  <si>
    <t>2024-08-03T21:01:09.321Z</t>
  </si>
  <si>
    <t>ObjectId(66ae9a9572311c007ef75518)</t>
  </si>
  <si>
    <t>ObjectId(66ae9a9572311c007ef75522)</t>
  </si>
  <si>
    <t>2024-08-03T21:01:09.326Z</t>
  </si>
  <si>
    <t>ObjectId(66ae9a9672311c007ef7552e)</t>
  </si>
  <si>
    <t>2024-08-03T21:01:10.507Z</t>
  </si>
  <si>
    <t>ObjectId(66ae9a9872311c007ef7553d)</t>
  </si>
  <si>
    <t>2024-08-03T21:01:12.658Z</t>
  </si>
  <si>
    <t>ObjectId(66ae9a9872311c007ef7553e)</t>
  </si>
  <si>
    <t>ObjectId(66ae9a9a72311c007ef75551)</t>
  </si>
  <si>
    <t>2024-08-03T21:01:14.184Z</t>
  </si>
  <si>
    <t>ObjectId(66ae9a9a72311c007ef75552)</t>
  </si>
  <si>
    <t>ObjectId(66ae9a9a72311c007ef7555c)</t>
  </si>
  <si>
    <t>2024-08-03T21:01:14.191Z</t>
  </si>
  <si>
    <t>ObjectId(66ae9a9b72311c007ef75568)</t>
  </si>
  <si>
    <t>2024-08-03T21:01:15.105Z</t>
  </si>
  <si>
    <t>ObjectId(66ae9a9d72311c007ef75577)</t>
  </si>
  <si>
    <t>2024-08-03T21:01:17.047Z</t>
  </si>
  <si>
    <t>ObjectId(66ae9a9d72311c007ef75578)</t>
  </si>
  <si>
    <t>ObjectId(66ae9a9f72311c007ef7558b)</t>
  </si>
  <si>
    <t>2024-08-03T21:01:19.293Z</t>
  </si>
  <si>
    <t>ObjectId(66ae9a9f72311c007ef7558c)</t>
  </si>
  <si>
    <t>ObjectId(66ae9a9f72311c007ef75596)</t>
  </si>
  <si>
    <t>2024-08-03T21:01:19.295Z</t>
  </si>
  <si>
    <t>ObjectId(66ae9aa072311c007ef755a2)</t>
  </si>
  <si>
    <t>2024-08-03T21:01:20.324Z</t>
  </si>
  <si>
    <t>ObjectId(66ae9aa272311c007ef755b1)</t>
  </si>
  <si>
    <t>2024-08-03T21:01:22.791Z</t>
  </si>
  <si>
    <t>ObjectId(66ae9aa272311c007ef755b2)</t>
  </si>
  <si>
    <t>ObjectId(66ae9aa472311c007ef755c5)</t>
  </si>
  <si>
    <t>2024-08-03T21:01:24.419Z</t>
  </si>
  <si>
    <t>ObjectId(66ae9aa472311c007ef755c6)</t>
  </si>
  <si>
    <t>ObjectId(66ae9aa472311c007ef755d0)</t>
  </si>
  <si>
    <t>2024-08-03T21:01:24.421Z</t>
  </si>
  <si>
    <t>ObjectId(66ae9aa572311c007ef755dc)</t>
  </si>
  <si>
    <t>2024-08-03T21:01:25.518Z</t>
  </si>
  <si>
    <t>ObjectId(66ae9aa972311c007ef755eb)</t>
  </si>
  <si>
    <t>2024-08-03T21:01:29.237Z</t>
  </si>
  <si>
    <t>ObjectId(66ae9aa972311c007ef755ec)</t>
  </si>
  <si>
    <t>ObjectId(66ae9aaa72311c007ef75600)</t>
  </si>
  <si>
    <t>2024-08-03T21:01:30.647Z</t>
  </si>
  <si>
    <t>ObjectId(66ae9aaa72311c007ef755ff)</t>
  </si>
  <si>
    <t>ObjectId(66ae9aaa72311c007ef7560a)</t>
  </si>
  <si>
    <t>2024-08-03T21:01:30.650Z</t>
  </si>
  <si>
    <t>ObjectId(66ae9aab72311c007ef75616)</t>
  </si>
  <si>
    <t>2024-08-03T21:01:31.393Z</t>
  </si>
  <si>
    <t>ObjectId(66ae9aad72311c007ef75625)</t>
  </si>
  <si>
    <t>2024-08-03T21:01:33.337Z</t>
  </si>
  <si>
    <t>ObjectId(66ae9aad72311c007ef75626)</t>
  </si>
  <si>
    <t>ObjectId(66ae9aae72311c007ef75639)</t>
  </si>
  <si>
    <t>2024-08-03T21:01:34.771Z</t>
  </si>
  <si>
    <t>ObjectId(66ae9aae72311c007ef7563a)</t>
  </si>
  <si>
    <t>ObjectId(66ae9aae72311c007ef75644)</t>
  </si>
  <si>
    <t>2024-08-03T21:01:34.780Z</t>
  </si>
  <si>
    <t>ObjectId(66ae9aaf72311c007ef75650)</t>
  </si>
  <si>
    <t>2024-08-03T21:01:35.696Z</t>
  </si>
  <si>
    <t>ObjectId(66ae9ab472311c007ef7565f)</t>
  </si>
  <si>
    <t>2024-08-03T21:01:40.886Z</t>
  </si>
  <si>
    <t>ObjectId(66ae9ab472311c007ef75660)</t>
  </si>
  <si>
    <t>ObjectId(66ae9ab772311c007ef75673)</t>
  </si>
  <si>
    <t>2024-08-03T21:01:43.074Z</t>
  </si>
  <si>
    <t>ObjectId(66ae9ab772311c007ef75674)</t>
  </si>
  <si>
    <t>ObjectId(66ae9ab772311c007ef7567e)</t>
  </si>
  <si>
    <t>2024-08-03T21:01:43.082Z</t>
  </si>
  <si>
    <t>ObjectId(66ae9ab872311c007ef7568a)</t>
  </si>
  <si>
    <t>2024-08-03T21:01:44.286Z</t>
  </si>
  <si>
    <t>ObjectId(66ae9abb72311c007ef756a8)</t>
  </si>
  <si>
    <t>2024-08-03T21:01:47.872Z</t>
  </si>
  <si>
    <t>ObjectId(66ae9abd72311c007ef756bd)</t>
  </si>
  <si>
    <t>2024-08-03T21:01:49.405Z</t>
  </si>
  <si>
    <t>ObjectId(66ae9ac372311c007ef756de)</t>
  </si>
  <si>
    <t>2024-08-03T21:01:55.414Z</t>
  </si>
  <si>
    <t>ObjectId(66ae9ac372311c007ef756df)</t>
  </si>
  <si>
    <t>ObjectId(66ae9ac372311c007ef756e9)</t>
  </si>
  <si>
    <t>(SYSTEM MESSAGE: Your current section's instructions:
        Section 5: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Please act according to "### WHAT TO DO ON EACH TURN ###".)</t>
  </si>
  <si>
    <t>2024-08-03T21:01:55.421Z</t>
  </si>
  <si>
    <t>ObjectId(66ae9ac472311c007ef756f5)</t>
  </si>
  <si>
    <t>2024-08-03T21:01:56.446Z</t>
  </si>
  <si>
    <t>ObjectId(66ae9ac872311c007ef75704)</t>
  </si>
  <si>
    <t>2024-08-03T21:02:00.546Z</t>
  </si>
  <si>
    <t>ObjectId(66ae9ac872311c007ef75705)</t>
  </si>
  <si>
    <t>ObjectId(66ae9aca72311c007ef75718)</t>
  </si>
  <si>
    <t>2024-08-03T21:02:02.205Z</t>
  </si>
  <si>
    <t>ObjectId(66ae9aca72311c007ef75719)</t>
  </si>
  <si>
    <t>ObjectId(66ae9aca72311c007ef75723)</t>
  </si>
  <si>
    <t>2024-08-03T21:02:02.209Z</t>
  </si>
  <si>
    <t>ObjectId(66ae9acb72311c007ef7572f)</t>
  </si>
  <si>
    <t>2024-08-03T21:02:03.034Z</t>
  </si>
  <si>
    <t>ObjectId(66ae9acd72311c007ef7573f)</t>
  </si>
  <si>
    <t>2024-08-03T21:02:05.178Z</t>
  </si>
  <si>
    <t>ObjectId(66ae9acd72311c007ef7573e)</t>
  </si>
  <si>
    <t>ObjectId(66ae9acf72311c007ef75752)</t>
  </si>
  <si>
    <t>2024-08-03T21:02:07.029Z</t>
  </si>
  <si>
    <t>ObjectId(66ae9acf72311c007ef75753)</t>
  </si>
  <si>
    <t>ObjectId(66ae9acf72311c007ef7575d)</t>
  </si>
  <si>
    <t>2024-08-03T21:02:07.037Z</t>
  </si>
  <si>
    <t>ObjectId(66ae9acf72311c007ef75769)</t>
  </si>
  <si>
    <t>2024-08-03T21:02:07.952Z</t>
  </si>
  <si>
    <t>ObjectId(66ae9ad572311c007ef75778)</t>
  </si>
  <si>
    <t>2024-08-03T21:02:13.148Z</t>
  </si>
  <si>
    <t>ObjectId(66ae9ad572311c007ef75779)</t>
  </si>
  <si>
    <t>ObjectId(66ae9ad772311c007ef7578c)</t>
  </si>
  <si>
    <t>2024-08-03T21:02:15.929Z</t>
  </si>
  <si>
    <t>ObjectId(66ae9ad772311c007ef7578d)</t>
  </si>
  <si>
    <t>ObjectId(66ae9ad772311c007ef75797)</t>
  </si>
  <si>
    <t>2024-08-03T21:02:15.933Z</t>
  </si>
  <si>
    <t>ObjectId(66ae9ad972311c007ef757a3)</t>
  </si>
  <si>
    <t>2024-08-03T21:02:17.166Z</t>
  </si>
  <si>
    <t>ObjectId(66ae9ade72311c007ef757b2)</t>
  </si>
  <si>
    <t>2024-08-03T21:02:22.577Z</t>
  </si>
  <si>
    <t>ObjectId(66ae9ade72311c007ef757b3)</t>
  </si>
  <si>
    <t>ObjectId(66ae9ae072311c007ef757c6)</t>
  </si>
  <si>
    <t>2024-08-03T21:02:24.551Z</t>
  </si>
  <si>
    <t>ObjectId(66ae9ae072311c007ef757c7)</t>
  </si>
  <si>
    <t>ObjectId(66ae9ae072311c007ef757d1)</t>
  </si>
  <si>
    <t>2024-08-03T21:02:24.557Z</t>
  </si>
  <si>
    <t>ObjectId(66ae9ae172311c007ef757dd)</t>
  </si>
  <si>
    <t>2024-08-03T21:02:25.461Z</t>
  </si>
  <si>
    <t>ObjectId(66ae9ae372311c007ef757fb)</t>
  </si>
  <si>
    <t>2024-08-03T21:02:27.678Z</t>
  </si>
  <si>
    <t>ObjectId(66ae9ae672311c007ef75810)</t>
  </si>
  <si>
    <t>2024-08-03T21:02:30.466Z</t>
  </si>
  <si>
    <t>ObjectId(66ae9ae672311c007ef75811)</t>
  </si>
  <si>
    <t>ObjectId(66ae9ae972311c007ef75833)</t>
  </si>
  <si>
    <t>2024-08-03T21:02:33.142Z</t>
  </si>
  <si>
    <t>ObjectId(66ae9ae972311c007ef75834)</t>
  </si>
  <si>
    <t>ObjectId(66ae9ae972311c007ef7583e)</t>
  </si>
  <si>
    <t>(SYSTEM MESSAGE: Your current section's instructions:
        Section 8: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Please act according to "### WHAT TO DO ON EACH TURN ###".)</t>
  </si>
  <si>
    <t>2024-08-03T21:02:33.150Z</t>
  </si>
  <si>
    <t>ObjectId(66ae9aea72311c007ef7584a)</t>
  </si>
  <si>
    <t>2024-08-03T21:02:34.095Z</t>
  </si>
  <si>
    <t>ObjectId(66ae9aed72311c007ef75862)</t>
  </si>
  <si>
    <t>2024-08-03T21:02:37.135Z</t>
  </si>
  <si>
    <t>ObjectId(66ae9aed72311c007ef75863)</t>
  </si>
  <si>
    <t>ObjectId(66ae9aee72311c007ef758a7)</t>
  </si>
  <si>
    <t>2024-08-03T21:02:38.401Z</t>
  </si>
  <si>
    <t>ObjectId(66ae9af172311c007ef758af)</t>
  </si>
  <si>
    <t>2024-08-03T21:02:41.127Z</t>
  </si>
  <si>
    <t>ObjectId(66ae9af172311c007ef758b0)</t>
  </si>
  <si>
    <t>ObjectId(66ae9af272311c007ef758c3)</t>
  </si>
  <si>
    <t>2024-08-03T21:02:42.041Z</t>
  </si>
  <si>
    <t>ObjectId(66ae9af272311c007ef758c4)</t>
  </si>
  <si>
    <t>ObjectId(66ae9af272311c007ef758ce)</t>
  </si>
  <si>
    <t>2024-08-03T21:02:42.044Z</t>
  </si>
  <si>
    <t>ObjectId(66ae9af372311c007ef758d6)</t>
  </si>
  <si>
    <t>2024-08-03T21:02:43.281Z</t>
  </si>
  <si>
    <t>ObjectId(66ae9af372311c007ef758d7)</t>
  </si>
  <si>
    <t>ObjectId(66ae9af472311c007ef758ea)</t>
  </si>
  <si>
    <t>2024-08-03T21:02:44.190Z</t>
  </si>
  <si>
    <t>ObjectId(66ae9af472311c007ef758eb)</t>
  </si>
  <si>
    <t>ObjectId(66ae9af472311c007ef758f5)</t>
  </si>
  <si>
    <t>2024-08-03T21:02:44.193Z</t>
  </si>
  <si>
    <t>ObjectId(66ae9af572311c007ef758fd)</t>
  </si>
  <si>
    <t>2024-08-03T21:02:45.423Z</t>
  </si>
  <si>
    <t>ObjectId(66ae9af572311c007ef758fe)</t>
  </si>
  <si>
    <t>ObjectId(66ae9af672311c007ef75911)</t>
  </si>
  <si>
    <t>ObjectId(66ae9af672311c007ef75912)</t>
  </si>
  <si>
    <t>ObjectId(66ae9af672311c007ef7591c)</t>
  </si>
  <si>
    <t>2024-08-03T21:02:46.146Z</t>
  </si>
  <si>
    <t>ObjectId(66ae9af772311c007ef75924)</t>
  </si>
  <si>
    <t>That's a great question, Marta! Talking to me can help you by providing a safe space to express your thoughts and feelings. I can offer support, guidance, and various techniques to help you manage stress or overwhelming emotions. It's all about finding ways to cope and improve your well-being. If you have any specific concerns or topics you'd like to discuss, I'm here to help with that too. 
Since you don't have any more questions, how are you feeling today?</t>
  </si>
  <si>
    <t>2024-08-03T21:02:47.885Z</t>
  </si>
  <si>
    <t>ObjectId(66ae9af772311c007ef75925)</t>
  </si>
  <si>
    <t>ObjectId(66ae9af872311c007ef75938)</t>
  </si>
  <si>
    <t>2024-08-03T21:02:48.807Z</t>
  </si>
  <si>
    <t>ObjectId(66ae9af872311c007ef75939)</t>
  </si>
  <si>
    <t>ObjectId(66ae9af872311c007ef75943)</t>
  </si>
  <si>
    <t>2024-08-03T21:02:48.813Z</t>
  </si>
  <si>
    <t>ObjectId(66ae9afb72311c007ef7594b)</t>
  </si>
  <si>
    <t>I'm really sorry to hear that you're feeling this way, Marta. It sounds like you're carrying a lot right now, especially with your worries about your parents and the impact it's having on your focus at school. It's completely understandable to feel overwhelmed in such situations. 
Would you like to further explore what's been bothering you, or would you prefer to learn a CBT exercise to help you cope with these feelings?</t>
  </si>
  <si>
    <t>2024-08-03T21:02:51.574Z</t>
  </si>
  <si>
    <t>ObjectId(66ae9afb72311c007ef7594c)</t>
  </si>
  <si>
    <t>ObjectId(66ae9afd72311c007ef7597d)</t>
  </si>
  <si>
    <t>ObjectId(66ae9afd72311c007ef7597e)</t>
  </si>
  <si>
    <t>ObjectId(66ae9afd72311c007ef75988)</t>
  </si>
  <si>
    <t>2024-08-03T21:02:53.407Z</t>
  </si>
  <si>
    <t>ObjectId(66ae9b0072311c007ef75990)</t>
  </si>
  <si>
    <t>It's great to hear that you're open to both exploring what's bothering you and learning about the CBT exercise. We can definitely start with discussing your feelings and then move on to the exercise afterward. 
To begin, can you further describe the main issue you are experiencing? What specifically has been weighing on your mind lately?</t>
  </si>
  <si>
    <t>2024-08-03T21:02:56.467Z</t>
  </si>
  <si>
    <t>ObjectId(66ae9b0072311c007ef75991)</t>
  </si>
  <si>
    <t>ObjectId(66ae9b0172311c007ef759a4)</t>
  </si>
  <si>
    <t>2024-08-03T21:02:57.708Z</t>
  </si>
  <si>
    <t>ObjectId(66ae9b0172311c007ef759a5)</t>
  </si>
  <si>
    <t>ObjectId(66ae9b0172311c007ef759af)</t>
  </si>
  <si>
    <t>2024-08-03T21:02:57.711Z</t>
  </si>
  <si>
    <t>ObjectId(66ae9b0372311c007ef759b7)</t>
  </si>
  <si>
    <t>Thank you for sharing that with me, Marta. It sounds incredibly tough to feel caught in the middle of your parents' arguments, and it's understandable to feel guilty, even though it's not your fault. Balancing those feelings with the stress of school can be overwhelming. 
How does this issue with your parents affect your daily life?</t>
  </si>
  <si>
    <t>2024-08-03T21:02:59.551Z</t>
  </si>
  <si>
    <t>ObjectId(66ae9b0372311c007ef759b8)</t>
  </si>
  <si>
    <t>ObjectId(66ae9b0672311c007ef759cb)</t>
  </si>
  <si>
    <t>2024-08-03T21:03:02.010Z</t>
  </si>
  <si>
    <t>ObjectId(66ae9b0672311c007ef759cc)</t>
  </si>
  <si>
    <t>ObjectId(66ae9b0672311c007ef759d6)</t>
  </si>
  <si>
    <t>2024-08-03T21:03:02.013Z</t>
  </si>
  <si>
    <t>ObjectId(66ae9b0772311c007ef759df)</t>
  </si>
  <si>
    <t>2024-08-03T21:03:03.556Z</t>
  </si>
  <si>
    <t>ObjectId(66ae9b0772311c007ef759de)</t>
  </si>
  <si>
    <t>I can see how deeply this situation is affecting you, Marta. It's completely understandable to feel sad and anxious when you're dealing with so much tension at home and the pressure of school. Wanting to escape from it all is a natural response to feeling overwhelmed.
Are there any specific triggers that worsen these feelings for you?</t>
  </si>
  <si>
    <t>ObjectId(66ae9b0972311c007ef759f2)</t>
  </si>
  <si>
    <t>2024-08-03T21:03:05.640Z</t>
  </si>
  <si>
    <t>ObjectId(66ae9b0972311c007ef759f3)</t>
  </si>
  <si>
    <t>ObjectId(66ae9b0972311c007ef759fd)</t>
  </si>
  <si>
    <t>2024-08-03T21:03:05.646Z</t>
  </si>
  <si>
    <t>ObjectId(66ae9b0b72311c007ef75a05)</t>
  </si>
  <si>
    <t>It sounds like those triggers really amplify your feelings of stress and anxiety, Marta. The tension from your parents' arguments and the pressure of school can create a heavy atmosphere that feels suffocating. It's understandable to feel like there's no escape when you're surrounded by these challenges.
What have you tried so far to address these feelings or cope with the situation?</t>
  </si>
  <si>
    <t>2024-08-03T21:03:07.237Z</t>
  </si>
  <si>
    <t>ObjectId(66ae9b0b72311c007ef75a06)</t>
  </si>
  <si>
    <t>ObjectId(66ae9b0c72311c007ef75a19)</t>
  </si>
  <si>
    <t>2024-08-03T21:03:08.358Z</t>
  </si>
  <si>
    <t>ObjectId(66ae9b0c72311c007ef75a1a)</t>
  </si>
  <si>
    <t>ObjectId(66ae9b0c72311c007ef75a24)</t>
  </si>
  <si>
    <t>2024-08-03T21:03:08.367Z</t>
  </si>
  <si>
    <t>ObjectId(66ae9b0d72311c007ef75a2c)</t>
  </si>
  <si>
    <t>It sounds like you've been trying to manage a lot on your own, and it's understandable to feel overwhelmed when you're also concerned about not wanting to burden your mom. Keeping busy can be a helpful strategy, but it can be difficult to enjoy activities when your mind is preoccupied. Crying and sleeping too much are also common responses to stress.
What emotions do you feel when these issues arise?</t>
  </si>
  <si>
    <t>2024-08-03T21:03:09.770Z</t>
  </si>
  <si>
    <t>ObjectId(66ae9b0d72311c007ef75a2d)</t>
  </si>
  <si>
    <t>ObjectId(66ae9b0f72311c007ef75a40)</t>
  </si>
  <si>
    <t>2024-08-03T21:03:11.838Z</t>
  </si>
  <si>
    <t>ObjectId(66ae9b0f72311c007ef75a41)</t>
  </si>
  <si>
    <t>ObjectId(66ae9b0f72311c007ef75a4b)</t>
  </si>
  <si>
    <t>2024-08-03T21:03:11.840Z</t>
  </si>
  <si>
    <t>ObjectId(66ae9b1172311c007ef75a53)</t>
  </si>
  <si>
    <t>Thank you for sharing those emotions with me, Marta. It’s completely valid to feel sad, anxious, and even angry given everything you’re going through. Feeling hopeless can be particularly heavy, and it’s understandable that it’s hard to maintain a positive outlook in such circumstances.
Now that we've explored your feelings and the situation a bit more, would you like to continue discussing this further, or would you prefer to learn a CBT exercise that might help you cope with these emotions?</t>
  </si>
  <si>
    <t>2024-08-03T21:03:14.000Z</t>
  </si>
  <si>
    <t>ObjectId(66ae9b1172311c007ef75a54)</t>
  </si>
  <si>
    <t>ObjectId(66ae9b1372311c007ef75a68)</t>
  </si>
  <si>
    <t>2024-08-03T21:03:15.219Z</t>
  </si>
  <si>
    <t>ObjectId(66ae9b1372311c007ef75a67)</t>
  </si>
  <si>
    <t>ObjectId(66ae9b1372311c007ef75a72)</t>
  </si>
  <si>
    <t>2024-08-03T21:03:15.222Z</t>
  </si>
  <si>
    <t>ObjectId(66ae9b1e72311c007ef75a7a)</t>
  </si>
  <si>
    <t>I'm glad to hear that you're interested in trying a CBT exercise! Given what you've shared about feeling overwhelmed and anxious, I think the "Thought Record" exercise could be particularly helpful for you. This exercise focuses on identifying and challenging negative thoughts, which can help you reframe your perspective and reduce feelings of hopelessness.
Would you like to learn more about this exercise, or do you have any questions about it?</t>
  </si>
  <si>
    <t>2024-08-03T21:03:26.113Z</t>
  </si>
  <si>
    <t>ObjectId(66ae9b1e72311c007ef75a7b)</t>
  </si>
  <si>
    <t>ObjectId(66ae9b1f72311c007ef75aac)</t>
  </si>
  <si>
    <t>2024-08-03T21:03:27.814Z</t>
  </si>
  <si>
    <t>ObjectId(66ae9b1f72311c007ef75aad)</t>
  </si>
  <si>
    <t>ObjectId(66ae9b1f72311c007ef75ab7)</t>
  </si>
  <si>
    <t>2024-08-03T21:03:27.816Z</t>
  </si>
  <si>
    <t>ObjectId(66ae9b2272311c007ef75abf)</t>
  </si>
  <si>
    <t>Of course, Marta! Here’s how the "Thought Record" exercise works:
1. **Identify a Distressing Thought**: Start by recognizing a thought that is causing you distress or negative feelings.
2. **Write Down the Thought**: Write down this thought exactly as it comes to you.
3. **Note the Emotion and Intensity**: Identify the emotion you feel when you have this thought and rate its intensity on a scale from 0 to 10.
4. **Challenge the Thought**: Look for evidence that supports and contradicts this thought. This helps you see the situation from different angles.
5. **Reframe the Thought**: Based on the evidence, try to reframe the thought into a more balanced perspective.
6. **Note the New Emotion and Intensity**: Finally, write down how you feel after reframing the thought and rate the intensity of this new emotion.
This exercise can help you gain a clearer perspective on your thoughts and feelings, making it easier to manage them. Do you have any questions about these steps?</t>
  </si>
  <si>
    <t>2024-08-03T21:03:30.674Z</t>
  </si>
  <si>
    <t>ObjectId(66ae9b2272311c007ef75ac0)</t>
  </si>
  <si>
    <t>ObjectId(66ae9b2372311c007ef75ad3)</t>
  </si>
  <si>
    <t>2024-08-03T21:03:31.806Z</t>
  </si>
  <si>
    <t>ObjectId(66ae9b2372311c007ef75ad4)</t>
  </si>
  <si>
    <t>ObjectId(66ae9b2372311c007ef75ade)</t>
  </si>
  <si>
    <t>2024-08-03T21:03:31.809Z</t>
  </si>
  <si>
    <t>ObjectId(66ae9b2672311c007ef75ae6)</t>
  </si>
  <si>
    <t>That's a great question, Marta! When challenging your thoughts, you can look for evidence in a few different ways:
1. **Past Experiences**: Think about similar situations you've faced in the past. What happened then? Did the outcome match your negative thought?
2. **Alternative Explanations**: Consider other reasons why things might be happening. Are there factors you might be overlooking?
3. **Feedback from Others**: Sometimes, talking to trusted friends or family can provide a different perspective. What do they say about the situation?
4. **Facts vs. Assumptions**: Distinguish between what you know to be true and what you assume. Are there any facts that contradict your negative thought?
By gathering evidence from these areas, you can create a more balanced view of the situation. Does that help clarify how to challenge your thoughts?</t>
  </si>
  <si>
    <t>2024-08-03T21:03:34.888Z</t>
  </si>
  <si>
    <t>ObjectId(66ae9b2672311c007ef75ae7)</t>
  </si>
  <si>
    <t>2024-08-03T21:03:34.889Z</t>
  </si>
  <si>
    <t>ObjectId(66ae9b2872311c007ef75afa)</t>
  </si>
  <si>
    <t>2024-08-03T21:03:36.047Z</t>
  </si>
  <si>
    <t>ObjectId(66ae9b2872311c007ef75afb)</t>
  </si>
  <si>
    <t>Yeah, I think I get it now! That makes sense. It feels like it could really help me see things differently. I’d like to try this exercise when I get home.</t>
  </si>
  <si>
    <t>ObjectId(66ae9b2872311c007ef75b05)</t>
  </si>
  <si>
    <t>2024-08-03T21:03:36.052Z</t>
  </si>
  <si>
    <t>ObjectId(66ae9b2b72311c007ef75b0d)</t>
  </si>
  <si>
    <t>I'm glad to hear that you're feeling more confident about trying the Thought Record exercise! It can be a powerful tool for gaining perspective and managing your emotions. 
Before you start, do you have any final questions about the exercise, or do you feel ready to give it a try?</t>
  </si>
  <si>
    <t>2024-08-03T21:03:39.189Z</t>
  </si>
  <si>
    <t>ObjectId(66ae9b2b72311c007ef75b0e)</t>
  </si>
  <si>
    <t>ObjectId(66ae9b2d72311c007ef75b3f)</t>
  </si>
  <si>
    <t>2024-08-03T21:03:41.030Z</t>
  </si>
  <si>
    <t>ObjectId(66ae9b2d72311c007ef75b40)</t>
  </si>
  <si>
    <t>ObjectId(66ae9b2d72311c007ef75b4a)</t>
  </si>
  <si>
    <t>2024-08-03T21:03:41.035Z</t>
  </si>
  <si>
    <t>ObjectId(66ae9b2e72311c007ef75b52)</t>
  </si>
  <si>
    <t>Great! I'm glad you're ready to try the Thought Record exercise. Let's go through the steps together.
1. **Identify a Distressing Thought**: Please think of a specific thought that has been bothering you lately. What is a thought that makes you feel distressed or anxious? 
Take your time to reflect on it, and let me know what you come up with.</t>
  </si>
  <si>
    <t>2024-08-03T21:03:42.877Z</t>
  </si>
  <si>
    <t>ObjectId(66ae9b2e72311c007ef75b53)</t>
  </si>
  <si>
    <t>ObjectId(66ae9b3072311c007ef75b66)</t>
  </si>
  <si>
    <t>2024-08-03T21:03:44.442Z</t>
  </si>
  <si>
    <t>ObjectId(66ae9b3072311c007ef75b67)</t>
  </si>
  <si>
    <t>ObjectId(66ae9b3072311c007ef75b71)</t>
  </si>
  <si>
    <t>2024-08-03T21:03:44.448Z</t>
  </si>
  <si>
    <t>ObjectId(66ae9b3272311c007ef75b79)</t>
  </si>
  <si>
    <t>Thank you for sharing that thought, Marta. It sounds really heavy to carry around. 
3. **Note the Emotion and Intensity**: When you think, "I'm failing at everything, and I'll never be good enough," what emotion do you feel? On a scale from 0 to 10, how intense is that emotion?</t>
  </si>
  <si>
    <t>2024-08-03T21:03:46.257Z</t>
  </si>
  <si>
    <t>ObjectId(66ae9b3272311c007ef75b7a)</t>
  </si>
  <si>
    <t>ObjectId(66ae9b3372311c007ef75b8d)</t>
  </si>
  <si>
    <t>2024-08-03T21:03:47.475Z</t>
  </si>
  <si>
    <t>ObjectId(66ae9b3372311c007ef75b8e)</t>
  </si>
  <si>
    <t>ObjectId(66ae9b3372311c007ef75b98)</t>
  </si>
  <si>
    <t>2024-08-03T21:03:47.479Z</t>
  </si>
  <si>
    <t>ObjectId(66ae9b3572311c007ef75ba0)</t>
  </si>
  <si>
    <t>Thank you for sharing that, Marta. It's understandable to feel such strong emotions when you're dealing with those thoughts.
4. **Challenge the Thought**: Now, let's look for evidence for and against the thought, "I'm failing at everything, and I'll never be good enough." 
- What evidence do you have that supports this thought? 
- And what evidence do you have that contradicts it? 
Take your time to think about both sides.</t>
  </si>
  <si>
    <t>2024-08-03T21:03:49.636Z</t>
  </si>
  <si>
    <t>ObjectId(66ae9b3572311c007ef75ba1)</t>
  </si>
  <si>
    <t>ObjectId(66ae9b3772311c007ef75bb4)</t>
  </si>
  <si>
    <t>2024-08-03T21:03:51.308Z</t>
  </si>
  <si>
    <t>ObjectId(66ae9b3772311c007ef75bb5)</t>
  </si>
  <si>
    <t>ObjectId(66ae9b3772311c007ef75bbf)</t>
  </si>
  <si>
    <t>2024-08-03T21:03:51.314Z</t>
  </si>
  <si>
    <t>ObjectId(66ae9b3972311c007ef75bc7)</t>
  </si>
  <si>
    <t>You've done a great job identifying both sides of the argument, Marta. It's important to recognize that while you may be facing challenges, there are also positive aspects and achievements in your life.
5. **Reframe the Thought**: Based on the evidence you've gathered, how can you reframe the thought "I'm failing at everything, and I'll never be good enough" into a more balanced perspective? What would a more constructive thought look like?</t>
  </si>
  <si>
    <t>2024-08-03T21:03:53.632Z</t>
  </si>
  <si>
    <t>ObjectId(66ae9b3972311c007ef75bc8)</t>
  </si>
  <si>
    <t>ObjectId(66ae9b3b72311c007ef75bdb)</t>
  </si>
  <si>
    <t>2024-08-03T21:03:55.153Z</t>
  </si>
  <si>
    <t>ObjectId(66ae9b3b72311c007ef75bdc)</t>
  </si>
  <si>
    <t>ObjectId(66ae9b3b72311c007ef75be6)</t>
  </si>
  <si>
    <t>2024-08-03T21:03:55.156Z</t>
  </si>
  <si>
    <t>ObjectId(66ae9b3d72311c007ef75bee)</t>
  </si>
  <si>
    <t>That's a wonderful reframe, Marta! It acknowledges your current challenges while also recognizing your strengths and potential for improvement. 
6. **Note the New Emotion and Intensity**: After reframing the thought, how do you feel now? What emotion do you experience, and how intense is that feeling on a scale from 0 to 10?</t>
  </si>
  <si>
    <t>2024-08-03T21:03:57.003Z</t>
  </si>
  <si>
    <t>ObjectId(66ae9b3d72311c007ef75bef)</t>
  </si>
  <si>
    <t>ObjectId(66ae9b3e72311c007ef75c02)</t>
  </si>
  <si>
    <t>2024-08-03T21:03:58.144Z</t>
  </si>
  <si>
    <t>ObjectId(66ae9b3e72311c007ef75c03)</t>
  </si>
  <si>
    <t>ObjectId(66ae9b3e72311c007ef75c0d)</t>
  </si>
  <si>
    <t>2024-08-03T21:03:58.147Z</t>
  </si>
  <si>
    <t>ObjectId(66ae9b4072311c007ef75c15)</t>
  </si>
  <si>
    <t>It's great to hear that you're feeling a bit more hopeful, Marta! Recognizing that you can try to work on things is a positive step forward.
Now that we've completed the Thought Record exercise, do you feel like you understood the process? Do you have any questions about it, or is there anything else you'd like to discuss before we wrap up?</t>
  </si>
  <si>
    <t>2024-08-03T21:04:00.249Z</t>
  </si>
  <si>
    <t>ObjectId(66ae9b4072311c007ef75c16)</t>
  </si>
  <si>
    <t>ObjectId(66ae9b4172311c007ef75c29)</t>
  </si>
  <si>
    <t>2024-08-03T21:04:01.390Z</t>
  </si>
  <si>
    <t>ObjectId(66ae9b4172311c007ef75c2a)</t>
  </si>
  <si>
    <t>ObjectId(66ae9b4172311c007ef75c34)</t>
  </si>
  <si>
    <t>ObjectId(66ae9b4572311c007ef75c3c)</t>
  </si>
  <si>
    <t>I'm really glad to hear that you found the exercise helpful, Marta! To summarize, we discussed your feelings of being overwhelmed and explored the Thought Record exercise, which can help you challenge and reframe negative thoughts. 
Do you have any more questions or is there anything else you'd like to discuss before we finish our session?</t>
  </si>
  <si>
    <t>2024-08-03T21:04:05.513Z</t>
  </si>
  <si>
    <t>ObjectId(66ae9b4572311c007ef75c3d)</t>
  </si>
  <si>
    <t>ObjectId(66ae9b4872311c007ef75c6e)</t>
  </si>
  <si>
    <t>2024-08-03T21:04:08.193Z</t>
  </si>
  <si>
    <t>ObjectId(66ae9b4872311c007ef75c6f)</t>
  </si>
  <si>
    <t>ObjectId(66ae9b4872311c007ef75c79)</t>
  </si>
  <si>
    <t>2024-08-03T21:04:08.199Z</t>
  </si>
  <si>
    <t>ObjectId(66ae9b4a72311c007ef75c81)</t>
  </si>
  <si>
    <t>I'm so glad to hear that you're feeling a bit lighter, Marta! It's been a pleasure to support you today. 
To recap, we talked about the challenges you're facing with your parents and school, and we worked through the Thought Record exercise to help you reframe some of your negative thoughts. 
If you have any more questions or if there's anything else you'd like to discuss in the future, please don't hesitate to reach out. I wish you all the best as you try the exercise on your own. Take care, and goodbye for now!</t>
  </si>
  <si>
    <t>2024-08-03T21:04:10.515Z</t>
  </si>
  <si>
    <t>ObjectId(66ae9b4a72311c007ef75c82)</t>
  </si>
  <si>
    <t>ObjectId(66ae9b4b72311c007ef75c95)</t>
  </si>
  <si>
    <t>2024-08-03T21:04:11.742Z</t>
  </si>
  <si>
    <t>ObjectId(66ae9b4b72311c007ef75c96)</t>
  </si>
  <si>
    <t>ObjectId(66ae9b4b72311c007ef75ca0)</t>
  </si>
  <si>
    <t>2024-08-03T21:04:11.744Z</t>
  </si>
  <si>
    <t>ObjectId(66ae9b4d72311c007ef75ca8)</t>
  </si>
  <si>
    <t>Thank you, Marta! I'm glad I could support you today. Remember, I'm here whenever you need assistance. Take care, and goodbye!</t>
  </si>
  <si>
    <t>2024-08-03T21:04:13.595Z</t>
  </si>
  <si>
    <t>ObjectId(66ae9b4d72311c007ef75ca9)</t>
  </si>
  <si>
    <t>ObjectId(66ae9b4e72311c007ef75cf6)</t>
  </si>
  <si>
    <t>2024-08-03T21:04:14.826Z</t>
  </si>
  <si>
    <t>ObjectId(66ae9b4f72311c007ef75cfe)</t>
  </si>
  <si>
    <t>Hello! I'm Dr. Smith, your AI Therapist. I'm here to support you in any way I can. How are you doing today? 
Before we continue, what name do you prefer to be called by?</t>
  </si>
  <si>
    <t>2024-08-03T21:04:15.889Z</t>
  </si>
  <si>
    <t>ObjectId(66ae9b4f72311c007ef75cff)</t>
  </si>
  <si>
    <t>ObjectId(66ae9b5072311c007ef75d12)</t>
  </si>
  <si>
    <t>2024-08-03T21:04:16.965Z</t>
  </si>
  <si>
    <t>ObjectId(66ae9b5072311c007ef75d13)</t>
  </si>
  <si>
    <t>ObjectId(66ae9b5072311c007ef75d1d)</t>
  </si>
  <si>
    <t>ObjectId(66ae9b5372311c007ef75d25)</t>
  </si>
  <si>
    <t>"
It's great to meet you, Marta! I appreciate you sharing that with me. It sounds like you're feeling a bit overwhelmed, which is completely understandable. Can you tell me more about what specifically feels overwhelming for you right now?</t>
  </si>
  <si>
    <t>2024-08-03T21:04:19.717Z</t>
  </si>
  <si>
    <t>ObjectId(66ae9b5372311c007ef75d26)</t>
  </si>
  <si>
    <t>ObjectId(66ae9b5672311c007ef75d57)</t>
  </si>
  <si>
    <t>2024-08-03T21:04:22.189Z</t>
  </si>
  <si>
    <t>ObjectId(66ae9b5672311c007ef75d58)</t>
  </si>
  <si>
    <t>ObjectId(66ae9b5672311c007ef75d62)</t>
  </si>
  <si>
    <t>2024-08-03T21:04:22.191Z</t>
  </si>
  <si>
    <t>ObjectId(66ae9b5b72311c007ef75d6a)</t>
  </si>
  <si>
    <t>"
It sounds like you're dealing with a lot right now, especially with the situation at home and the pressure from school. I can see how that would be really tough. Would you like to further explore these issues, or would you prefer to learn a CBT exercise right away?</t>
  </si>
  <si>
    <t>2024-08-03T21:04:27.110Z</t>
  </si>
  <si>
    <t>ObjectId(66ae9b5b72311c007ef75d6b)</t>
  </si>
  <si>
    <t>ObjectId(66ae9b5d72311c007ef75d9c)</t>
  </si>
  <si>
    <t>2024-08-03T21:04:29.265Z</t>
  </si>
  <si>
    <t>ObjectId(66ae9b5d72311c007ef75d9d)</t>
  </si>
  <si>
    <t>ObjectId(66ae9b5d72311c007ef75da7)</t>
  </si>
  <si>
    <t>2024-08-03T21:04:29.271Z</t>
  </si>
  <si>
    <t>ObjectId(66ae9b5e72311c007ef75daf)</t>
  </si>
  <si>
    <t>Can you further describe the main issue you are experiencing with your parents? What specifically is making you feel heavy about the situation?</t>
  </si>
  <si>
    <t>2024-08-03T21:04:30.368Z</t>
  </si>
  <si>
    <t>ObjectId(66ae9b5e72311c007ef75db0)</t>
  </si>
  <si>
    <t>ObjectId(66ae9b5f72311c007ef75dc3)</t>
  </si>
  <si>
    <t>ObjectId(66ae9b5f72311c007ef75dc4)</t>
  </si>
  <si>
    <t>ObjectId(66ae9b5f72311c007ef75dce)</t>
  </si>
  <si>
    <t>2024-08-03T21:04:31.714Z</t>
  </si>
  <si>
    <t>ObjectId(66ae9b6172311c007ef75dd6)</t>
  </si>
  <si>
    <t>It sounds incredibly difficult to be in that position, feeling stuck in the middle and carrying the weight of guilt. It's understandable to worry about the potential changes in your family dynamic. 
How does this issue affect your daily life? Do you find that it impacts your mood, your focus at school, or your relationships with friends?</t>
  </si>
  <si>
    <t>2024-08-03T21:04:33.253Z</t>
  </si>
  <si>
    <t>ObjectId(66ae9b6172311c007ef75dd7)</t>
  </si>
  <si>
    <t>ObjectId(66ae9b6272311c007ef75dea)</t>
  </si>
  <si>
    <t>2024-08-03T21:04:34.755Z</t>
  </si>
  <si>
    <t>ObjectId(66ae9b6272311c007ef75deb)</t>
  </si>
  <si>
    <t>ObjectId(66ae9b6272311c007ef75df5)</t>
  </si>
  <si>
    <t>2024-08-03T21:04:34.758Z</t>
  </si>
  <si>
    <t>ObjectId(66ae9b6472311c007ef75dfd)</t>
  </si>
  <si>
    <t>It sounds like the situation at home is really taking a toll on you, affecting your energy levels, concentration, and even your friendships. It's completely understandable to feel distant from your friends when you're going through something so heavy, and it's tough to feel like you can't share what you're experiencing.
Are there any specific triggers that worsen this issue for you? For example, are there certain times or situations that make the arguments at home feel more intense or your feelings of sadness more pronounced?</t>
  </si>
  <si>
    <t>2024-08-03T21:04:36.505Z</t>
  </si>
  <si>
    <t>ObjectId(66ae9b6472311c007ef75dfe)</t>
  </si>
  <si>
    <t>ObjectId(66ae9b6572311c007ef75e11)</t>
  </si>
  <si>
    <t>2024-08-03T21:04:37.845Z</t>
  </si>
  <si>
    <t>ObjectId(66ae9b6572311c007ef75e12)</t>
  </si>
  <si>
    <t>ObjectId(66ae9b6572311c007ef75e1c)</t>
  </si>
  <si>
    <t>2024-08-03T21:04:37.848Z</t>
  </si>
  <si>
    <t>ObjectId(66ae9b6772311c007ef75e24)</t>
  </si>
  <si>
    <t>It sounds like the late-night arguments really amplify your anxiety and make it difficult for you to find peace, especially when you're trying to sleep. The tension during weekends must be incredibly draining, feeling like you have to navigate around your parents' emotions. 
What have you tried so far to address this issue? Have you found any coping strategies that help you manage your feelings during these tough times?</t>
  </si>
  <si>
    <t>2024-08-03T21:04:39.463Z</t>
  </si>
  <si>
    <t>ObjectId(66ae9b6772311c007ef75e25)</t>
  </si>
  <si>
    <t>ObjectId(66ae9b6872311c007ef75e38)</t>
  </si>
  <si>
    <t>2024-08-03T21:04:40.932Z</t>
  </si>
  <si>
    <t>ObjectId(66ae9b6872311c007ef75e39)</t>
  </si>
  <si>
    <t>ObjectId(66ae9b6872311c007ef75e43)</t>
  </si>
  <si>
    <t>2024-08-03T21:04:40.938Z</t>
  </si>
  <si>
    <t>ObjectId(66ae9b6a72311c007ef75e4b)</t>
  </si>
  <si>
    <t>It sounds like you've been trying to reach out and cope in various ways, like talking to your mom, distracting yourself with music and shows, and keeping busy with schoolwork. It's understandable to feel stuck when those strategies only provide temporary relief. 
What emotions do you feel when this issue arises? How do you typically respond to those feelings?</t>
  </si>
  <si>
    <t>2024-08-03T21:04:42.782Z</t>
  </si>
  <si>
    <t>ObjectId(66ae9b6a72311c007ef75e4c)</t>
  </si>
  <si>
    <t>ObjectId(66ae9b6c72311c007ef75e5f)</t>
  </si>
  <si>
    <t>2024-08-03T21:04:44.616Z</t>
  </si>
  <si>
    <t>ObjectId(66ae9b6c72311c007ef75e60)</t>
  </si>
  <si>
    <t>ObjectId(66ae9b6c72311c007ef75e6a)</t>
  </si>
  <si>
    <t>2024-08-03T21:04:44.620Z</t>
  </si>
  <si>
    <t>ObjectId(66ae9b7172311c007ef75e72)</t>
  </si>
  <si>
    <t>"
It sounds like you're experiencing a lot of complex emotions when the arguments happen or when you think about your parents' situation. You feel sadness, anxiety, and anger, and it can be overwhelming to try to bottle those feelings up. It's completely normal to feel like you should be handling things better, but it's important to remember that you're dealing with a very challenging situation.
To summarize, you're feeling overwhelmed by your parents' constant fighting, which makes you feel guilty and anxious. This situation affects your daily life, making it hard to concentrate on school and connect with friends. You’ve tried talking to your mom, distracting yourself, and staying busy, but you still feel stuck. When the arguments happen, you experience sadness, anxiety, and anger, which you often bottle up until it leads to crying or irritability.
Did I capture everything correctly, or is there anything you would like to add or change?</t>
  </si>
  <si>
    <t>2024-08-03T21:04:49.527Z</t>
  </si>
  <si>
    <t>ObjectId(66ae9b7172311c007ef75e73)</t>
  </si>
  <si>
    <t>ObjectId(66ae9b7372311c007ef75ea4)</t>
  </si>
  <si>
    <t>2024-08-03T21:04:51.985Z</t>
  </si>
  <si>
    <t>ObjectId(66ae9b7372311c007ef75ea5)</t>
  </si>
  <si>
    <t>ObjectId(66ae9b7372311c007ef75eaf)</t>
  </si>
  <si>
    <t>2024-08-03T21:04:51.987Z</t>
  </si>
  <si>
    <t>ObjectId(66ae9b7672311c007ef75eb7)</t>
  </si>
  <si>
    <t>Thank you for sharing that additional insight. So, to summarize your situation: you're feeling overwhelmed by your parents' constant fighting, which leads to feelings of guilt, anxiety, and sadness. This situation affects your daily life, making it hard to concentrate on school and connect with friends. You've tried talking to your mom, distracting yourself, and staying busy, but you still feel stuck. When the arguments happen, you experience a mix of emotions, including sadness, anxiety, anger, and sometimes hopelessness, feeling like you're in an endless cycle with no way to break out.
Is this an accurate reflection of what you've shared? If so, we can move on to the next step. If there's anything else you'd like to add or change, please let me know.</t>
  </si>
  <si>
    <t>2024-08-03T21:04:54.378Z</t>
  </si>
  <si>
    <t>ObjectId(66ae9b7672311c007ef75eb8)</t>
  </si>
  <si>
    <t>ObjectId(66ae9b7772311c007ef75ecb)</t>
  </si>
  <si>
    <t>2024-08-03T21:04:55.648Z</t>
  </si>
  <si>
    <t>ObjectId(66ae9b7772311c007ef75ecc)</t>
  </si>
  <si>
    <t>ObjectId(66ae9b7772311c007ef75ed6)</t>
  </si>
  <si>
    <t>2024-08-03T21:04:55.653Z</t>
  </si>
  <si>
    <t>ObjectId(66ae9b7d72311c007ef75ede)</t>
  </si>
  <si>
    <t>"
I'm glad to hear that talking about it has been helpful for you. Now that we've explored your feelings and the situation, we can move on to the next step. 
I would like to suggest a CBT exercise that could help you manage these overwhelming feelings. Here are three options:
1. **Thought Record**: This exercise helps you challenge and reframe negative thoughts.
2. **Behavioral Activation**: This exercise focuses on scheduling enjoyable activities to increase your engagement and improve your mood.
3. **Relaxation Techniques**: This exercise teaches you methods to reduce stress and anxiety.
Which of these exercises would you like to try?</t>
  </si>
  <si>
    <t>2024-08-03T21:05:01.479Z</t>
  </si>
  <si>
    <t>ObjectId(66ae9b7d72311c007ef75edf)</t>
  </si>
  <si>
    <t>ObjectId(66ae9b8072311c007ef75f10)</t>
  </si>
  <si>
    <t>2024-08-03T21:05:04.593Z</t>
  </si>
  <si>
    <t>ObjectId(66ae9b8072311c007ef75f11)</t>
  </si>
  <si>
    <t>ObjectId(66ae9b8072311c007ef75f1b)</t>
  </si>
  <si>
    <t>2024-08-03T21:05:04.598Z</t>
  </si>
  <si>
    <t>ObjectId(66ae9b8572311c007ef75f23)</t>
  </si>
  <si>
    <t>"
Great choice! The Thought Record exercise can be very effective in helping you identify and challenge negative thoughts. 
Here are the steps involved in this exercise:
1. **Identify a distressing thought**: Think of a specific thought that is causing you distress.
2. **Write down the thought**: Jot it down so you can refer back to it.
3. **Note the emotion and intensity associated with the thought**: What emotions do you feel when you have this thought, and how intense are those feelings on a scale from 1 to 10?
4. **Challenge the thought**: Look for evidence for and against this thought. Is it based on facts or assumptions?
5. **Reframe the thought**: Try to come up with a more balanced perspective on the situation.
6. **Note the new emotion and intensity**: After reframing, how do you feel now? What is the intensity of that feeling?
Do you understand the steps of the Thought Record exercise, or do you have any questions about it?</t>
  </si>
  <si>
    <t>2024-08-03T21:05:09.848Z</t>
  </si>
  <si>
    <t>ObjectId(66ae9b8572311c007ef75f24)</t>
  </si>
  <si>
    <t>ObjectId(66ae9b8772311c007ef75f55)</t>
  </si>
  <si>
    <t>2024-08-03T21:05:11.786Z</t>
  </si>
  <si>
    <t>ObjectId(66ae9b8772311c007ef75f56)</t>
  </si>
  <si>
    <t>I think I understand the steps, but can you explain a bit more about how to challenge the thought? Like, what kind of evidence should I look for?</t>
  </si>
  <si>
    <t>ObjectId(66ae9b8772311c007ef75f60)</t>
  </si>
  <si>
    <t>(SYSTEM MESSAGE: Your current section's instructions: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Please act according to "### WHAT TO DO ON EACH TURN ###".)</t>
  </si>
  <si>
    <t>2024-08-03T21:05:11.788Z</t>
  </si>
  <si>
    <t>ObjectId(66ae9b8b72311c007ef75f68)</t>
  </si>
  <si>
    <t>Challenging the thought involves examining it critically to see if it's based on facts or assumptions. Here are some types of evidence you can look for:
1. **Facts vs. Assumptions**: Ask yourself if the thought is based on actual events or if it's an assumption. For example, if you think, "My parents will definitely get divorced," consider whether you have concrete evidence for that or if it's just a fear.
2. **Past Experiences**: Reflect on similar situations in the past. Did your fears come true, or did things turn out differently than you expected?
3. **Alternative Explanations**: Consider other explanations for the situation. For instance, if you think, "I'm failing at school because I'm not smart enough," challenge that by asking if there are other factors at play, like stress or lack of support.
4. **Support from Others**: Think about what friends or family might say about your thought. Would they agree with it, or would they offer a different perspective?
5. **Balance**: Look for evidence that supports the thought and evidence that contradicts it. This can help you see the situation more clearly and avoid all-or-nothing thinking.
Does that help clarify how to challenge your thoughts? If you're ready, we can start the exercise!</t>
  </si>
  <si>
    <t>2024-08-03T21:05:15.642Z</t>
  </si>
  <si>
    <t>ObjectId(66ae9b8b72311c007ef75f69)</t>
  </si>
  <si>
    <t>ObjectId(66ae9b8d72311c007ef75f7c)</t>
  </si>
  <si>
    <t>2024-08-03T21:05:17.182Z</t>
  </si>
  <si>
    <t>ObjectId(66ae9b8d72311c007ef75f7d)</t>
  </si>
  <si>
    <t>ObjectId(66ae9b8d72311c007ef75f87)</t>
  </si>
  <si>
    <t>2024-08-03T21:05:17.188Z</t>
  </si>
  <si>
    <t>ObjectId(66ae9b8f72311c007ef75f8f)</t>
  </si>
  <si>
    <t>Great job identifying your distressing thought! Now, let's move on to the next step.
2. **Write down the thought**: You've already done this by stating, "I'm failing at school because I'm not smart enough." 
3. **Note the emotion and intensity associated with the thought**: What emotions do you feel when you think this thought, and how intense are those feelings on a scale from 1 to 10?</t>
  </si>
  <si>
    <t>2024-08-03T21:05:19.676Z</t>
  </si>
  <si>
    <t>ObjectId(66ae9b8f72311c007ef75f90)</t>
  </si>
  <si>
    <t>ObjectId(66ae9b9072311c007ef75fa3)</t>
  </si>
  <si>
    <t>ObjectId(66ae9b9072311c007ef75fa4)</t>
  </si>
  <si>
    <t>ObjectId(66ae9b9072311c007ef75fae)</t>
  </si>
  <si>
    <t>ObjectId(66ae9b9372311c007ef75fb6)</t>
  </si>
  <si>
    <t>Thank you for sharing that. So, to summarize, your thought is: "I'm failing at school because I'm not smart enough." When you think this, you feel sad and anxious, with an intensity of 9.
Now, let's move on to the next step:
4. **Challenge the thought**: Look for evidence for and against this thought. What evidence do you have that supports the idea that you're failing because you're not smart enough? And what evidence do you have that contradicts this thought? Take your time to think about it.</t>
  </si>
  <si>
    <t>2024-08-03T21:05:23.634Z</t>
  </si>
  <si>
    <t>ObjectId(66ae9b9372311c007ef75fb7)</t>
  </si>
  <si>
    <t>ObjectId(66ae9b9672311c007ef75fca)</t>
  </si>
  <si>
    <t>2024-08-03T21:05:26.087Z</t>
  </si>
  <si>
    <t>ObjectId(66ae9b9672311c007ef75fcb)</t>
  </si>
  <si>
    <t>For evidence that supports the thought, I could say that I have low grades in some classes, and it feels like my classmates understand things better than I do. 
For evidence against it, I remember times when I did well on tests or projects, like that one time I got an A on a science project. Plus, I know that I've been dealing with a lot of stress from home, which probably affects my focus and motivation. Also, I have friends who tell me I'm smart, and I guess they wouldn't say that if it weren't true.</t>
  </si>
  <si>
    <t>ObjectId(66ae9b9672311c007ef75fd5)</t>
  </si>
  <si>
    <t>2024-08-03T21:05:26.091Z</t>
  </si>
  <si>
    <t>ObjectId(66ae9b9872311c007ef75fdd)</t>
  </si>
  <si>
    <t>You've done a great job identifying both supporting and contradicting evidence for your thought. 
To summarize:
- **Evidence supporting the thought**: Low grades in some classes and feeling like classmates understand things better.
- **Evidence against the thought**: Past successes like getting an A on a science project, the impact of stress from home on your focus, and positive affirmations from friends who believe you're smart.
Now, let's move on to the next step:
5. **Reframe the thought**: Based on the evidence you've gathered, how can you reframe your original thought into a more balanced perspective? What would a more constructive thought look like?</t>
  </si>
  <si>
    <t>2024-08-03T21:05:28.554Z</t>
  </si>
  <si>
    <t>ObjectId(66ae9b9872311c007ef75fde)</t>
  </si>
  <si>
    <t>2024-08-03T21:05:28.555Z</t>
  </si>
  <si>
    <t>ObjectId(66ae9b9972311c007ef75ff1)</t>
  </si>
  <si>
    <t>2024-08-03T21:05:29.730Z</t>
  </si>
  <si>
    <t>ObjectId(66ae9b9972311c007ef75ff2)</t>
  </si>
  <si>
    <t>I think I could reframe the thought to something like, "I'm struggling in school right now, but that doesn't mean I'm not smart. There are a lot of factors affecting my grades, including stress from home, and I have succeeded before. I can work to improve my situation." This feels a bit more hopeful and realistic.</t>
  </si>
  <si>
    <t>ObjectId(66ae9b9972311c007ef75ffc)</t>
  </si>
  <si>
    <t>2024-08-03T21:05:29.735Z</t>
  </si>
  <si>
    <t>ObjectId(66ae9b9c72311c007ef76004)</t>
  </si>
  <si>
    <t>That's a fantastic reframe! Your new thought, "I'm struggling in school right now, but that doesn't mean I'm not smart. There are a lot of factors affecting my grades, including stress from home, and I have succeeded before. I can work to improve my situation," is much more balanced and hopeful.
Now, let's move on to the final step:
6. **Note the new emotion and intensity**: After reframing your thought, how do you feel now? What is the intensity of that feeling on a scale from 1 to 10?</t>
  </si>
  <si>
    <t>2024-08-03T21:05:32.852Z</t>
  </si>
  <si>
    <t>ObjectId(66ae9b9c72311c007ef76005)</t>
  </si>
  <si>
    <t>ObjectId(66ae9b9e72311c007ef76018)</t>
  </si>
  <si>
    <t>2024-08-03T21:05:34.079Z</t>
  </si>
  <si>
    <t>ObjectId(66ae9b9e72311c007ef76019)</t>
  </si>
  <si>
    <t>After reframing my thought, I feel a bit lighter and more hopeful. I would say my intensity is now around a 5. It still feels tough, but at least I can see that there might be a way to improve things instead of just feeling hopeless.</t>
  </si>
  <si>
    <t>ObjectId(66ae9b9e72311c007ef76023)</t>
  </si>
  <si>
    <t>2024-08-03T21:05:34.086Z</t>
  </si>
  <si>
    <t>ObjectId(66ae9ba272311c007ef7602b)</t>
  </si>
  <si>
    <t>"
It's wonderful to hear that you're feeling a bit lighter and more hopeful after reframing your thought. A shift from feeling hopeless to recognizing that there are ways to improve your situation is a significant step forward.
As we wrap up our session, let's summarize what we've discussed today. We explored your feelings about your parents' situation and how it affects your school life and emotional well-being. We then worked through the Thought Record exercise, where you identified a distressing thought, challenged it with evidence, and reframed it into a more balanced perspective. 
Do you have any more questions or is there anything else you would like to discuss before we finish?</t>
  </si>
  <si>
    <t>2024-08-03T21:05:38.797Z</t>
  </si>
  <si>
    <t>ObjectId(66ae9ba272311c007ef7602c)</t>
  </si>
  <si>
    <t>ObjectId(66ae9ba572311c007ef7605d)</t>
  </si>
  <si>
    <t>2024-08-03T21:05:41.447Z</t>
  </si>
  <si>
    <t>ObjectId(66ae9ba572311c007ef7605e)</t>
  </si>
  <si>
    <t>I think you've covered everything really well. I just want to thank you for helping me talk through all this. It feels good to have some tools to work with now. I don’t have any more questions at the moment, but I appreciate your support.</t>
  </si>
  <si>
    <t>ObjectId(66ae9ba572311c007ef76068)</t>
  </si>
  <si>
    <t>2024-08-03T21:05:41.449Z</t>
  </si>
  <si>
    <t>ObjectId(66ae9ba772311c007ef76070)</t>
  </si>
  <si>
    <t>Thank you for your kind words, Marta. I'm really glad to hear that you found our session helpful and that you now have some tools to work with. 
To summarize, we discussed the challenges you're facing with your parents' situation and how it affects your school life and emotions. We then worked through the Thought Record exercise, where you identified a distressing thought, challenged it, and reframed it into a more balanced perspective. 
I'm here for you if you need further support in the future. I wish you all the best as you continue to work through these feelings and challenges. Take care, and goodbye for now!</t>
  </si>
  <si>
    <t>2024-08-03T21:05:43.911Z</t>
  </si>
  <si>
    <t>ObjectId(66ae9ba772311c007ef76071)</t>
  </si>
  <si>
    <t>ObjectId(66ae9ba972311c007ef760be)</t>
  </si>
  <si>
    <t>2024-08-03T21:05:45.286Z</t>
  </si>
  <si>
    <t>ObjectId(66ae9baa72311c007ef760ca)</t>
  </si>
  <si>
    <t>2024-08-03T21:05:46.063Z</t>
  </si>
  <si>
    <t>ObjectId(66ae9bac72311c007ef760d9)</t>
  </si>
  <si>
    <t>2024-08-03T21:05:48.130Z</t>
  </si>
  <si>
    <t>ObjectId(66ae9bac72311c007ef760da)</t>
  </si>
  <si>
    <t>ObjectId(66ae9bad72311c007ef760ed)</t>
  </si>
  <si>
    <t>2024-08-03T21:05:49.435Z</t>
  </si>
  <si>
    <t>ObjectId(66ae9bad72311c007ef760ee)</t>
  </si>
  <si>
    <t>ObjectId(66ae9bad72311c007ef760f8)</t>
  </si>
  <si>
    <t>2024-08-03T21:05:49.439Z</t>
  </si>
  <si>
    <t>ObjectId(66ae9bae72311c007ef76104)</t>
  </si>
  <si>
    <t>2024-08-03T21:05:50.433Z</t>
  </si>
  <si>
    <t>ObjectId(66ae9baf72311c007ef76113)</t>
  </si>
  <si>
    <t>2024-08-03T21:05:51.286Z</t>
  </si>
  <si>
    <t>ObjectId(66ae9baf72311c007ef76114)</t>
  </si>
  <si>
    <t>ObjectId(66ae9baf72311c007ef76127)</t>
  </si>
  <si>
    <t>2024-08-03T21:05:51.892Z</t>
  </si>
  <si>
    <t>ObjectId(66ae9baf72311c007ef76128)</t>
  </si>
  <si>
    <t>ObjectId(66ae9baf72311c007ef76132)</t>
  </si>
  <si>
    <t>2024-08-03T21:05:51.895Z</t>
  </si>
  <si>
    <t>ObjectId(66ae9bb072311c007ef7613e)</t>
  </si>
  <si>
    <t>2024-08-03T21:05:52.818Z</t>
  </si>
  <si>
    <t>ObjectId(66ae9bb172311c007ef7614d)</t>
  </si>
  <si>
    <t>2024-08-03T21:05:53.711Z</t>
  </si>
  <si>
    <t>ObjectId(66ae9bb172311c007ef7614e)</t>
  </si>
  <si>
    <t>ObjectId(66ae9bb272311c007ef76161)</t>
  </si>
  <si>
    <t>2024-08-03T21:05:54.474Z</t>
  </si>
  <si>
    <t>ObjectId(66ae9bb272311c007ef76162)</t>
  </si>
  <si>
    <t>ObjectId(66ae9bb272311c007ef7616c)</t>
  </si>
  <si>
    <t>2024-08-03T21:05:54.481Z</t>
  </si>
  <si>
    <t>ObjectId(66ae9bb372311c007ef76178)</t>
  </si>
  <si>
    <t>2024-08-03T21:05:55.269Z</t>
  </si>
  <si>
    <t>ObjectId(66ae9bb672311c007ef76196)</t>
  </si>
  <si>
    <t>2024-08-03T21:05:58.617Z</t>
  </si>
  <si>
    <t>ObjectId(66ae9bb772311c007ef761ab)</t>
  </si>
  <si>
    <t>2024-08-03T21:05:59.366Z</t>
  </si>
  <si>
    <t>ObjectId(66ae9bb772311c007ef761ac)</t>
  </si>
  <si>
    <t>ObjectId(66ae9bb972311c007ef761ce)</t>
  </si>
  <si>
    <t>2024-08-03T21:06:01.556Z</t>
  </si>
  <si>
    <t>ObjectId(66ae9bb972311c007ef761cf)</t>
  </si>
  <si>
    <t>ObjectId(66ae9bb972311c007ef761d9)</t>
  </si>
  <si>
    <t>2024-08-03T21:06:01.559Z</t>
  </si>
  <si>
    <t>ObjectId(66ae9bba72311c007ef761e5)</t>
  </si>
  <si>
    <t>2024-08-03T21:06:02.267Z</t>
  </si>
  <si>
    <t>ObjectId(66ae9bbb72311c007ef761f4)</t>
  </si>
  <si>
    <t>2024-08-03T21:06:03.622Z</t>
  </si>
  <si>
    <t>ObjectId(66ae9bbb72311c007ef761f5)</t>
  </si>
  <si>
    <t>ObjectId(66ae9bbd72311c007ef76208)</t>
  </si>
  <si>
    <t>2024-08-03T21:06:05.115Z</t>
  </si>
  <si>
    <t>ObjectId(66ae9bbd72311c007ef76209)</t>
  </si>
  <si>
    <t>ObjectId(66ae9bbd72311c007ef76213)</t>
  </si>
  <si>
    <t>2024-08-03T21:06:05.123Z</t>
  </si>
  <si>
    <t>ObjectId(66ae9bbd72311c007ef7621f)</t>
  </si>
  <si>
    <t>2024-08-03T21:06:05.911Z</t>
  </si>
  <si>
    <t>ObjectId(66ae9bbf72311c007ef7622e)</t>
  </si>
  <si>
    <t>2024-08-03T21:06:07.866Z</t>
  </si>
  <si>
    <t>ObjectId(66ae9bbf72311c007ef7622f)</t>
  </si>
  <si>
    <t>ObjectId(66ae9bc172311c007ef76242)</t>
  </si>
  <si>
    <t>2024-08-03T21:06:09.102Z</t>
  </si>
  <si>
    <t>ObjectId(66ae9bc172311c007ef76243)</t>
  </si>
  <si>
    <t>ObjectId(66ae9bc172311c007ef7624d)</t>
  </si>
  <si>
    <t>2024-08-03T21:06:09.107Z</t>
  </si>
  <si>
    <t>ObjectId(66ae9bc172311c007ef76259)</t>
  </si>
  <si>
    <t>2024-08-03T21:06:09.903Z</t>
  </si>
  <si>
    <t>ObjectId(66ae9bc572311c007ef76277)</t>
  </si>
  <si>
    <t>2024-08-03T21:06:13.090Z</t>
  </si>
  <si>
    <t>ObjectId(66ae9bc572311c007ef7628c)</t>
  </si>
  <si>
    <t>2024-08-03T21:06:13.993Z</t>
  </si>
  <si>
    <t>ObjectId(66ae9bc572311c007ef7628d)</t>
  </si>
  <si>
    <t>ObjectId(66ae9bc872311c007ef762af)</t>
  </si>
  <si>
    <t>2024-08-03T21:06:16.325Z</t>
  </si>
  <si>
    <t>ObjectId(66ae9bc872311c007ef762b0)</t>
  </si>
  <si>
    <t>ObjectId(66ae9bc872311c007ef762ba)</t>
  </si>
  <si>
    <t>2024-08-03T21:06:16.331Z</t>
  </si>
  <si>
    <t>ObjectId(66ae9bc972311c007ef762c6)</t>
  </si>
  <si>
    <t>2024-08-03T21:06:17.333Z</t>
  </si>
  <si>
    <t>ObjectId(66ae9bca72311c007ef762d5)</t>
  </si>
  <si>
    <t>2024-08-03T21:06:18.932Z</t>
  </si>
  <si>
    <t>ObjectId(66ae9bca72311c007ef762d6)</t>
  </si>
  <si>
    <t>ObjectId(66ae9bcc72311c007ef762e9)</t>
  </si>
  <si>
    <t>2024-08-03T21:06:20.772Z</t>
  </si>
  <si>
    <t>ObjectId(66ae9bcc72311c007ef762ea)</t>
  </si>
  <si>
    <t>ObjectId(66ae9bcc72311c007ef762f4)</t>
  </si>
  <si>
    <t>2024-08-03T21:06:20.775Z</t>
  </si>
  <si>
    <t>ObjectId(66ae9bcd72311c007ef76300)</t>
  </si>
  <si>
    <t>2024-08-03T21:06:21.695Z</t>
  </si>
  <si>
    <t>ObjectId(66ae9bcf72311c007ef7630f)</t>
  </si>
  <si>
    <t>2024-08-03T21:06:23.558Z</t>
  </si>
  <si>
    <t>ObjectId(66ae9bcf72311c007ef76310)</t>
  </si>
  <si>
    <t>ObjectId(66ae9bd172311c007ef76323)</t>
  </si>
  <si>
    <t>2024-08-03T21:06:25.685Z</t>
  </si>
  <si>
    <t>ObjectId(66ae9bd172311c007ef76324)</t>
  </si>
  <si>
    <t>ObjectId(66ae9bd172311c007ef7632e)</t>
  </si>
  <si>
    <t>2024-08-03T21:06:25.689Z</t>
  </si>
  <si>
    <t>ObjectId(66ae9bd272311c007ef7633a)</t>
  </si>
  <si>
    <t>2024-08-03T21:06:26.604Z</t>
  </si>
  <si>
    <t>ObjectId(66ae9bd472311c007ef76349)</t>
  </si>
  <si>
    <t>2024-08-03T21:06:28.754Z</t>
  </si>
  <si>
    <t>ObjectId(66ae9bd472311c007ef7634a)</t>
  </si>
  <si>
    <t>ObjectId(66ae9bd672311c007ef7635d)</t>
  </si>
  <si>
    <t>2024-08-03T21:06:30.595Z</t>
  </si>
  <si>
    <t>ObjectId(66ae9bd672311c007ef7635e)</t>
  </si>
  <si>
    <t>ObjectId(66ae9bd672311c007ef76368)</t>
  </si>
  <si>
    <t>2024-08-03T21:06:30.600Z</t>
  </si>
  <si>
    <t>ObjectId(66ae9bd772311c007ef76374)</t>
  </si>
  <si>
    <t>2024-08-03T21:06:31.526Z</t>
  </si>
  <si>
    <t>ObjectId(66ae9bd972311c007ef76383)</t>
  </si>
  <si>
    <t>2024-08-03T21:06:33.063Z</t>
  </si>
  <si>
    <t>ObjectId(66ae9bd972311c007ef76384)</t>
  </si>
  <si>
    <t>ObjectId(66ae9bdb72311c007ef76397)</t>
  </si>
  <si>
    <t>2024-08-03T21:06:35.007Z</t>
  </si>
  <si>
    <t>ObjectId(66ae9bdb72311c007ef76398)</t>
  </si>
  <si>
    <t>ObjectId(66ae9bdb72311c007ef763a2)</t>
  </si>
  <si>
    <t>2024-08-03T21:06:35.009Z</t>
  </si>
  <si>
    <t>ObjectId(66ae9bdb72311c007ef763ae)</t>
  </si>
  <si>
    <t>2024-08-03T21:06:35.820Z</t>
  </si>
  <si>
    <t>ObjectId(66ae9bdd72311c007ef763bd)</t>
  </si>
  <si>
    <t>2024-08-03T21:06:37.876Z</t>
  </si>
  <si>
    <t>ObjectId(66ae9bdd72311c007ef763be)</t>
  </si>
  <si>
    <t>ObjectId(66ae9bdf72311c007ef763d1)</t>
  </si>
  <si>
    <t>2024-08-03T21:06:39.509Z</t>
  </si>
  <si>
    <t>ObjectId(66ae9bdf72311c007ef763d2)</t>
  </si>
  <si>
    <t>ObjectId(66ae9bdf72311c007ef763dc)</t>
  </si>
  <si>
    <t>2024-08-03T21:06:39.513Z</t>
  </si>
  <si>
    <t>ObjectId(66ae9be072311c007ef763e8)</t>
  </si>
  <si>
    <t>2024-08-03T21:06:40.433Z</t>
  </si>
  <si>
    <t>ObjectId(66ae9be272311c007ef763f7)</t>
  </si>
  <si>
    <t>2024-08-03T21:06:42.065Z</t>
  </si>
  <si>
    <t>ObjectId(66ae9be272311c007ef763f8)</t>
  </si>
  <si>
    <t>ObjectId(66ae9be372311c007ef7640b)</t>
  </si>
  <si>
    <t>2024-08-03T21:06:43.196Z</t>
  </si>
  <si>
    <t>ObjectId(66ae9be372311c007ef7640c)</t>
  </si>
  <si>
    <t>ObjectId(66ae9be372311c007ef76416)</t>
  </si>
  <si>
    <t>2024-08-03T21:06:43.202Z</t>
  </si>
  <si>
    <t>ObjectId(66ae9be472311c007ef76422)</t>
  </si>
  <si>
    <t>2024-08-03T21:06:44.125Z</t>
  </si>
  <si>
    <t>ObjectId(66ae9be872311c007ef76440)</t>
  </si>
  <si>
    <t>2024-08-03T21:06:48.121Z</t>
  </si>
  <si>
    <t>ObjectId(66ae9bea72311c007ef76455)</t>
  </si>
  <si>
    <t>2024-08-03T21:06:50.021Z</t>
  </si>
  <si>
    <t>ObjectId(66ae9bea72311c007ef76456)</t>
  </si>
  <si>
    <t>ObjectId(66ae9bec72311c007ef76478)</t>
  </si>
  <si>
    <t>2024-08-03T21:06:52.422Z</t>
  </si>
  <si>
    <t>ObjectId(66ae9bec72311c007ef76479)</t>
  </si>
  <si>
    <t>ObjectId(66ae9bec72311c007ef76483)</t>
  </si>
  <si>
    <t>2024-08-03T21:06:52.437Z</t>
  </si>
  <si>
    <t>ObjectId(66ae9bee72311c007ef7648f)</t>
  </si>
  <si>
    <t>2024-08-03T21:06:54.393Z</t>
  </si>
  <si>
    <t>ObjectId(66ae9bf172311c007ef7649e)</t>
  </si>
  <si>
    <t>2024-08-03T21:06:57.147Z</t>
  </si>
  <si>
    <t>ObjectId(66ae9bf172311c007ef7649f)</t>
  </si>
  <si>
    <t>2024-08-03T21:06:57.148Z</t>
  </si>
  <si>
    <t>ObjectId(66ae9bf272311c007ef764b2)</t>
  </si>
  <si>
    <t>2024-08-03T21:06:58.255Z</t>
  </si>
  <si>
    <t>ObjectId(66ae9bf272311c007ef764b3)</t>
  </si>
  <si>
    <t>Sure, I think that would help. One thought that I struggle with a lot is when I think, "I'm not good enough," especially when I get bad grades or feel left out with my friends. It feels like I'm failing at everything, and no matter what I do, I just can’t measure up.</t>
  </si>
  <si>
    <t>ObjectId(66ae9bf272311c007ef764bd)</t>
  </si>
  <si>
    <t>2024-08-03T21:06:58.263Z</t>
  </si>
  <si>
    <t>ObjectId(66ae9bf372311c007ef764c9)</t>
  </si>
  <si>
    <t>2024-08-03T21:06:59.481Z</t>
  </si>
  <si>
    <t>ObjectId(66ae9bf672311c007ef764d8)</t>
  </si>
  <si>
    <t>2024-08-03T21:07:02.416Z</t>
  </si>
  <si>
    <t>ObjectId(66ae9bf672311c007ef764d9)</t>
  </si>
  <si>
    <t>ObjectId(66ae9bf772311c007ef764ec)</t>
  </si>
  <si>
    <t>2024-08-03T21:07:03.558Z</t>
  </si>
  <si>
    <t>ObjectId(66ae9bf772311c007ef764ed)</t>
  </si>
  <si>
    <t>I think it could be helpful to try reframing that thought together. So, when I think, "I'm not good enough," I could try to find evidence against that? Like, maybe times when I did well or felt proud of something?</t>
  </si>
  <si>
    <t>ObjectId(66ae9bf772311c007ef764f7)</t>
  </si>
  <si>
    <t>2024-08-03T21:07:03.565Z</t>
  </si>
  <si>
    <t>ObjectId(66ae9bf872311c007ef76503)</t>
  </si>
  <si>
    <t>2024-08-03T21:07:04.303Z</t>
  </si>
  <si>
    <t>ObjectId(66ae9bfa72311c007ef76512)</t>
  </si>
  <si>
    <t>2024-08-03T21:07:06.546Z</t>
  </si>
  <si>
    <t>ObjectId(66ae9bfa72311c007ef76513)</t>
  </si>
  <si>
    <t>ObjectId(66ae9bfc72311c007ef76526)</t>
  </si>
  <si>
    <t>2024-08-03T21:07:08.382Z</t>
  </si>
  <si>
    <t>ObjectId(66ae9bfc72311c007ef76527)</t>
  </si>
  <si>
    <t>ObjectId(66ae9bfc72311c007ef76531)</t>
  </si>
  <si>
    <t>2024-08-03T21:07:08.385Z</t>
  </si>
  <si>
    <t>ObjectId(66ae9bfd72311c007ef7653d)</t>
  </si>
  <si>
    <t>2024-08-03T21:07:09.616Z</t>
  </si>
  <si>
    <t>ObjectId(66ae9bff72311c007ef7654c)</t>
  </si>
  <si>
    <t>2024-08-03T21:07:11.708Z</t>
  </si>
  <si>
    <t>ObjectId(66ae9bff72311c007ef7654d)</t>
  </si>
  <si>
    <t>ObjectId(66ae9c0072311c007ef76560)</t>
  </si>
  <si>
    <t>2024-08-03T21:07:12.998Z</t>
  </si>
  <si>
    <t>ObjectId(66ae9c0072311c007ef76561)</t>
  </si>
  <si>
    <t>ObjectId(66ae9c0172311c007ef7656b)</t>
  </si>
  <si>
    <t>2024-08-03T21:07:13.005Z</t>
  </si>
  <si>
    <t>ObjectId(66ae9c0172311c007ef76577)</t>
  </si>
  <si>
    <t>2024-08-03T21:07:13.924Z</t>
  </si>
  <si>
    <t>ObjectId(66ae9c0472311c007ef76595)</t>
  </si>
  <si>
    <t>2024-08-03T21:07:16.359Z</t>
  </si>
  <si>
    <t>ObjectId(66ae9c0772311c007ef765aa)</t>
  </si>
  <si>
    <t>2024-08-03T21:07:19.148Z</t>
  </si>
  <si>
    <t>ObjectId(66ae9c0772311c007ef765ab)</t>
  </si>
  <si>
    <t>ObjectId(66ae9c0972311c007ef765cd)</t>
  </si>
  <si>
    <t>2024-08-03T21:07:21.288Z</t>
  </si>
  <si>
    <t>ObjectId(66ae9c0972311c007ef765ce)</t>
  </si>
  <si>
    <t>ObjectId(66ae9c0972311c007ef765d8)</t>
  </si>
  <si>
    <t>2024-08-03T21:07:21.293Z</t>
  </si>
  <si>
    <t>ObjectId(66ae9c0a72311c007ef765e4)</t>
  </si>
  <si>
    <t>ObjectId(66ae9c0c72311c007ef765fc)</t>
  </si>
  <si>
    <t>2024-08-03T21:07:24.972Z</t>
  </si>
  <si>
    <t>ObjectId(66ae9c0c72311c007ef765fd)</t>
  </si>
  <si>
    <t>ObjectId(66ae9c0e72311c007ef76641)</t>
  </si>
  <si>
    <t>ObjectId(66ae9c0f72311c007ef7664d)</t>
  </si>
  <si>
    <t>2024-08-03T21:07:27.123Z</t>
  </si>
  <si>
    <t>ObjectId(66ae9c0f72311c007ef7665c)</t>
  </si>
  <si>
    <t>2024-08-03T21:07:27.903Z</t>
  </si>
  <si>
    <t>ObjectId(66ae9c0f72311c007ef7665d)</t>
  </si>
  <si>
    <t>ObjectId(66ae9c1072311c007ef76670)</t>
  </si>
  <si>
    <t>2024-08-03T21:07:28.978Z</t>
  </si>
  <si>
    <t>ObjectId(66ae9c1072311c007ef76671)</t>
  </si>
  <si>
    <t>ObjectId(66ae9c1072311c007ef7667b)</t>
  </si>
  <si>
    <t>2024-08-03T21:07:28.985Z</t>
  </si>
  <si>
    <t>ObjectId(66ae9c1172311c007ef76687)</t>
  </si>
  <si>
    <t>2024-08-03T21:07:29.897Z</t>
  </si>
  <si>
    <t>ObjectId(66ae9c1272311c007ef76696)</t>
  </si>
  <si>
    <t>2024-08-03T21:07:30.818Z</t>
  </si>
  <si>
    <t>ObjectId(66ae9c1272311c007ef76697)</t>
  </si>
  <si>
    <t>ObjectId(66ae9c1372311c007ef766aa)</t>
  </si>
  <si>
    <t>ObjectId(66ae9c1372311c007ef766ab)</t>
  </si>
  <si>
    <t>ObjectId(66ae9c1372311c007ef766b5)</t>
  </si>
  <si>
    <t>2024-08-03T21:07:31.402Z</t>
  </si>
  <si>
    <t>ObjectId(66ae9c1472311c007ef766c1)</t>
  </si>
  <si>
    <t>2024-08-03T21:07:32.042Z</t>
  </si>
  <si>
    <t>ObjectId(66ae9c1572311c007ef766d0)</t>
  </si>
  <si>
    <t>2024-08-03T21:07:33.401Z</t>
  </si>
  <si>
    <t>ObjectId(66ae9c1572311c007ef766d1)</t>
  </si>
  <si>
    <t>ObjectId(66ae9c1672311c007ef766e4)</t>
  </si>
  <si>
    <t>2024-08-03T21:07:34.195Z</t>
  </si>
  <si>
    <t>ObjectId(66ae9c1672311c007ef766e5)</t>
  </si>
  <si>
    <t>ObjectId(66ae9c1672311c007ef766ef)</t>
  </si>
  <si>
    <t>2024-08-03T21:07:34.202Z</t>
  </si>
  <si>
    <t>ObjectId(66ae9c1672311c007ef766fb)</t>
  </si>
  <si>
    <t>2024-08-03T21:07:34.941Z</t>
  </si>
  <si>
    <t>ObjectId(66ae9c1972311c007ef76719)</t>
  </si>
  <si>
    <t>2024-08-03T21:07:37.266Z</t>
  </si>
  <si>
    <t>ObjectId(66ae9c1a72311c007ef7672e)</t>
  </si>
  <si>
    <t>2024-08-03T21:07:38.188Z</t>
  </si>
  <si>
    <t>ObjectId(66ae9c1a72311c007ef7672f)</t>
  </si>
  <si>
    <t>ObjectId(66ae9c1c72311c007ef76751)</t>
  </si>
  <si>
    <t>2024-08-03T21:07:40.946Z</t>
  </si>
  <si>
    <t>ObjectId(66ae9c1c72311c007ef76752)</t>
  </si>
  <si>
    <t>ObjectId(66ae9c1c72311c007ef7675c)</t>
  </si>
  <si>
    <t>2024-08-03T21:07:40.950Z</t>
  </si>
  <si>
    <t>ObjectId(66ae9c2072311c007ef76768)</t>
  </si>
  <si>
    <t>2024-08-03T21:07:44.696Z</t>
  </si>
  <si>
    <t>ObjectId(66ae9c2172311c007ef76777)</t>
  </si>
  <si>
    <t>2024-08-03T21:07:45.863Z</t>
  </si>
  <si>
    <t>ObjectId(66ae9c2172311c007ef76778)</t>
  </si>
  <si>
    <t>ObjectId(66ae9c2372311c007ef7678b)</t>
  </si>
  <si>
    <t>2024-08-03T21:07:47.404Z</t>
  </si>
  <si>
    <t>ObjectId(66ae9c2372311c007ef7678c)</t>
  </si>
  <si>
    <t>ObjectId(66ae9c2372311c007ef76796)</t>
  </si>
  <si>
    <t>2024-08-03T21:07:47.411Z</t>
  </si>
  <si>
    <t>ObjectId(66ae9c2472311c007ef767a2)</t>
  </si>
  <si>
    <t>2024-08-03T21:07:48.322Z</t>
  </si>
  <si>
    <t>ObjectId(66ae9c2572311c007ef767b1)</t>
  </si>
  <si>
    <t>2024-08-03T21:07:49.552Z</t>
  </si>
  <si>
    <t>ObjectId(66ae9c2572311c007ef767b2)</t>
  </si>
  <si>
    <t>ObjectId(66ae9c2772311c007ef767c5)</t>
  </si>
  <si>
    <t>2024-08-03T21:07:51.390Z</t>
  </si>
  <si>
    <t>ObjectId(66ae9c2772311c007ef767c6)</t>
  </si>
  <si>
    <t>ObjectId(66ae9c2772311c007ef767d0)</t>
  </si>
  <si>
    <t>2024-08-03T21:07:51.392Z</t>
  </si>
  <si>
    <t>ObjectId(66ae9c2872311c007ef767dc)</t>
  </si>
  <si>
    <t>2024-08-03T21:07:52.071Z</t>
  </si>
  <si>
    <t>ObjectId(66ae9c2972311c007ef767eb)</t>
  </si>
  <si>
    <t>2024-08-03T21:07:53.543Z</t>
  </si>
  <si>
    <t>ObjectId(66ae9c2972311c007ef767ec)</t>
  </si>
  <si>
    <t>ObjectId(66ae9c2a72311c007ef767ff)</t>
  </si>
  <si>
    <t>ObjectId(66ae9c2a72311c007ef76800)</t>
  </si>
  <si>
    <t>ObjectId(66ae9c2a72311c007ef7680a)</t>
  </si>
  <si>
    <t>2024-08-03T21:07:54.462Z</t>
  </si>
  <si>
    <t>ObjectId(66ae9c2b72311c007ef76816)</t>
  </si>
  <si>
    <t>2024-08-03T21:07:55.307Z</t>
  </si>
  <si>
    <t>ObjectId(66ae9c2e72311c007ef76834)</t>
  </si>
  <si>
    <t>2024-08-03T21:07:58.717Z</t>
  </si>
  <si>
    <t>ObjectId(66ae9c2f72311c007ef76849)</t>
  </si>
  <si>
    <t>2024-08-03T21:07:59.958Z</t>
  </si>
  <si>
    <t>ObjectId(66ae9c2f72311c007ef7684a)</t>
  </si>
  <si>
    <t>ObjectId(66ae9c3272311c007ef7686c)</t>
  </si>
  <si>
    <t>2024-08-03T21:08:02.286Z</t>
  </si>
  <si>
    <t>ObjectId(66ae9c3272311c007ef7686d)</t>
  </si>
  <si>
    <t>ObjectId(66ae9c3272311c007ef76877)</t>
  </si>
  <si>
    <t>2024-08-03T21:08:02.292Z</t>
  </si>
  <si>
    <t>ObjectId(66ae9c3372311c007ef76883)</t>
  </si>
  <si>
    <t>2024-08-03T21:08:03.380Z</t>
  </si>
  <si>
    <t>ObjectId(66ae9c3472311c007ef76892)</t>
  </si>
  <si>
    <t>2024-08-03T21:08:04.605Z</t>
  </si>
  <si>
    <t>ObjectId(66ae9c3472311c007ef76893)</t>
  </si>
  <si>
    <t>ObjectId(66ae9c3672311c007ef768a6)</t>
  </si>
  <si>
    <t>2024-08-03T21:08:06.451Z</t>
  </si>
  <si>
    <t>ObjectId(66ae9c3672311c007ef768a7)</t>
  </si>
  <si>
    <t>2024-08-03T21:08:06.452Z</t>
  </si>
  <si>
    <t>ObjectId(66ae9c3672311c007ef768b1)</t>
  </si>
  <si>
    <t>2024-08-03T21:08:06.459Z</t>
  </si>
  <si>
    <t>ObjectId(66ae9c3772311c007ef768bd)</t>
  </si>
  <si>
    <t>2024-08-03T21:08:07.369Z</t>
  </si>
  <si>
    <t>ObjectId(66ae9c3872311c007ef768cc)</t>
  </si>
  <si>
    <t>2024-08-03T21:08:08.600Z</t>
  </si>
  <si>
    <t>ObjectId(66ae9c3872311c007ef768cd)</t>
  </si>
  <si>
    <t>ObjectId(66ae9c3b72311c007ef768e0)</t>
  </si>
  <si>
    <t>2024-08-03T21:08:11.894Z</t>
  </si>
  <si>
    <t>ObjectId(66ae9c3b72311c007ef768e1)</t>
  </si>
  <si>
    <t>ObjectId(66ae9c3b72311c007ef768eb)</t>
  </si>
  <si>
    <t>2024-08-03T21:08:11.901Z</t>
  </si>
  <si>
    <t>ObjectId(66ae9c3c72311c007ef768f7)</t>
  </si>
  <si>
    <t>2024-08-03T21:08:12.904Z</t>
  </si>
  <si>
    <t>ObjectId(66ae9c3e72311c007ef76906)</t>
  </si>
  <si>
    <t>2024-08-03T21:08:14.276Z</t>
  </si>
  <si>
    <t>ObjectId(66ae9c3e72311c007ef76907)</t>
  </si>
  <si>
    <t>ObjectId(66ae9c3f72311c007ef7691a)</t>
  </si>
  <si>
    <t>2024-08-03T21:08:15.895Z</t>
  </si>
  <si>
    <t>ObjectId(66ae9c3f72311c007ef7691b)</t>
  </si>
  <si>
    <t>ObjectId(66ae9c3f72311c007ef76925)</t>
  </si>
  <si>
    <t>2024-08-03T21:08:15.905Z</t>
  </si>
  <si>
    <t>ObjectId(66ae9c4072311c007ef76931)</t>
  </si>
  <si>
    <t>2024-08-03T21:08:16.584Z</t>
  </si>
  <si>
    <t>ObjectId(66ae9c4372311c007ef76940)</t>
  </si>
  <si>
    <t>2024-08-03T21:08:19.654Z</t>
  </si>
  <si>
    <t>ObjectId(66ae9c4372311c007ef76941)</t>
  </si>
  <si>
    <t>ObjectId(66ae9c4572311c007ef76954)</t>
  </si>
  <si>
    <t>2024-08-03T21:08:21.197Z</t>
  </si>
  <si>
    <t>ObjectId(66ae9c4572311c007ef76955)</t>
  </si>
  <si>
    <t>ObjectId(66ae9c4572311c007ef7695f)</t>
  </si>
  <si>
    <t>2024-08-03T21:08:21.203Z</t>
  </si>
  <si>
    <t>ObjectId(66ae9c4672311c007ef7696b)</t>
  </si>
  <si>
    <t>2024-08-03T21:08:22.110Z</t>
  </si>
  <si>
    <t>ObjectId(66ae9c4772311c007ef76989)</t>
  </si>
  <si>
    <t>2024-08-03T21:08:23.955Z</t>
  </si>
  <si>
    <t>ObjectId(66ae9c4a72311c007ef7699e)</t>
  </si>
  <si>
    <t>2024-08-03T21:08:26.721Z</t>
  </si>
  <si>
    <t>ObjectId(66ae9c4a72311c007ef7699f)</t>
  </si>
  <si>
    <t>ObjectId(66ae9c4d72311c007ef769c1)</t>
  </si>
  <si>
    <t>2024-08-03T21:08:29.293Z</t>
  </si>
  <si>
    <t>ObjectId(66ae9c4d72311c007ef769c2)</t>
  </si>
  <si>
    <t>ObjectId(66ae9c4d72311c007ef769cc)</t>
  </si>
  <si>
    <t>2024-08-03T21:08:29.302Z</t>
  </si>
  <si>
    <t>ObjectId(66ae9c4e72311c007ef769d8)</t>
  </si>
  <si>
    <t>2024-08-03T21:08:30.096Z</t>
  </si>
  <si>
    <t>ObjectId(66ae9c5172311c007ef769f6)</t>
  </si>
  <si>
    <t>2024-08-03T21:08:33.672Z</t>
  </si>
  <si>
    <t>ObjectId(66ae9c5372311c007ef76a0b)</t>
  </si>
  <si>
    <t>2024-08-03T21:08:35.732Z</t>
  </si>
  <si>
    <t>ObjectId(66ae9c5372311c007ef76a0c)</t>
  </si>
  <si>
    <t>ObjectId(66ae9c5672311c007ef76a2e)</t>
  </si>
  <si>
    <t>2024-08-03T21:08:38.391Z</t>
  </si>
  <si>
    <t>ObjectId(66ae9c5672311c007ef76a2f)</t>
  </si>
  <si>
    <t>ObjectId(66ae9c5672311c007ef76a39)</t>
  </si>
  <si>
    <t>2024-08-03T21:08:38.395Z</t>
  </si>
  <si>
    <t>ObjectId(66ae9c5772311c007ef76a45)</t>
  </si>
  <si>
    <t>2024-08-03T21:08:39.315Z</t>
  </si>
  <si>
    <t>ObjectId(66ae9c5872311c007ef76a54)</t>
  </si>
  <si>
    <t>2024-08-03T21:08:40.608Z</t>
  </si>
  <si>
    <t>ObjectId(66ae9c5872311c007ef76a55)</t>
  </si>
  <si>
    <t>ObjectId(66ae9c5b72311c007ef76a68)</t>
  </si>
  <si>
    <t>2024-08-03T21:08:43.508Z</t>
  </si>
  <si>
    <t>ObjectId(66ae9c5b72311c007ef76a69)</t>
  </si>
  <si>
    <t>ObjectId(66ae9c5b72311c007ef76a73)</t>
  </si>
  <si>
    <t>2024-08-03T21:08:43.517Z</t>
  </si>
  <si>
    <t>ObjectId(66ae9c5c72311c007ef76a7f)</t>
  </si>
  <si>
    <t>2024-08-03T21:08:44.373Z</t>
  </si>
  <si>
    <t>ObjectId(66ae9c5e72311c007ef76a8e)</t>
  </si>
  <si>
    <t>2024-08-03T21:08:46.182Z</t>
  </si>
  <si>
    <t>ObjectId(66ae9c5e72311c007ef76a8f)</t>
  </si>
  <si>
    <t>ObjectId(66ae9c5f72311c007ef76aa2)</t>
  </si>
  <si>
    <t>2024-08-03T21:08:47.610Z</t>
  </si>
  <si>
    <t>ObjectId(66ae9c5f72311c007ef76aa3)</t>
  </si>
  <si>
    <t>ObjectId(66ae9c5f72311c007ef76aad)</t>
  </si>
  <si>
    <t>2024-08-03T21:08:47.614Z</t>
  </si>
  <si>
    <t>ObjectId(66ae9c6072311c007ef76ab9)</t>
  </si>
  <si>
    <t>2024-08-03T21:08:48.836Z</t>
  </si>
  <si>
    <t>ObjectId(66ae9c6372311c007ef76ac8)</t>
  </si>
  <si>
    <t>2024-08-03T21:08:51.113Z</t>
  </si>
  <si>
    <t>ObjectId(66ae9c6372311c007ef76ac9)</t>
  </si>
  <si>
    <t>ObjectId(66ae9c6472311c007ef76adc)</t>
  </si>
  <si>
    <t>2024-08-03T21:08:52.533Z</t>
  </si>
  <si>
    <t>ObjectId(66ae9c6472311c007ef76add)</t>
  </si>
  <si>
    <t>ObjectId(66ae9c6472311c007ef76ae7)</t>
  </si>
  <si>
    <t>2024-08-03T21:08:52.539Z</t>
  </si>
  <si>
    <t>ObjectId(66ae9c6572311c007ef76af3)</t>
  </si>
  <si>
    <t>2024-08-03T21:08:53.450Z</t>
  </si>
  <si>
    <t>ObjectId(66ae9c6672311c007ef76b02)</t>
  </si>
  <si>
    <t>2024-08-03T21:08:54.981Z</t>
  </si>
  <si>
    <t>ObjectId(66ae9c6672311c007ef76b03)</t>
  </si>
  <si>
    <t>ObjectId(66ae9c6872311c007ef76b16)</t>
  </si>
  <si>
    <t>2024-08-03T21:08:56.825Z</t>
  </si>
  <si>
    <t>ObjectId(66ae9c6872311c007ef76b17)</t>
  </si>
  <si>
    <t>ObjectId(66ae9c6872311c007ef76b21)</t>
  </si>
  <si>
    <t>2024-08-03T21:08:56.829Z</t>
  </si>
  <si>
    <t>ObjectId(66ae9c6972311c007ef76b2d)</t>
  </si>
  <si>
    <t>2024-08-03T21:08:57.753Z</t>
  </si>
  <si>
    <t>ObjectId(66ae9c6b72311c007ef76b3c)</t>
  </si>
  <si>
    <t>2024-08-03T21:08:59.401Z</t>
  </si>
  <si>
    <t>ObjectId(66ae9c6b72311c007ef76b3d)</t>
  </si>
  <si>
    <t>ObjectId(66ae9c6c72311c007ef76b50)</t>
  </si>
  <si>
    <t>2024-08-03T21:09:00.826Z</t>
  </si>
  <si>
    <t>ObjectId(66ae9c6c72311c007ef76b51)</t>
  </si>
  <si>
    <t>ObjectId(66ae9c6c72311c007ef76b5b)</t>
  </si>
  <si>
    <t>2024-08-03T21:09:00.833Z</t>
  </si>
  <si>
    <t>ObjectId(66ae9c6d72311c007ef76b67)</t>
  </si>
  <si>
    <t>2024-08-03T21:09:01.741Z</t>
  </si>
  <si>
    <t>ObjectId(66ae9c7172311c007ef76b76)</t>
  </si>
  <si>
    <t>2024-08-03T21:09:05.201Z</t>
  </si>
  <si>
    <t>ObjectId(66ae9c7172311c007ef76b77)</t>
  </si>
  <si>
    <t>ObjectId(66ae9c7372311c007ef76b8a)</t>
  </si>
  <si>
    <t>2024-08-03T21:09:07.581Z</t>
  </si>
  <si>
    <t>ObjectId(66ae9c7372311c007ef76b8b)</t>
  </si>
  <si>
    <t>ObjectId(66ae9c7372311c007ef76b95)</t>
  </si>
  <si>
    <t>2024-08-03T21:09:07.589Z</t>
  </si>
  <si>
    <t>ObjectId(66ae9c7472311c007ef76ba1)</t>
  </si>
  <si>
    <t>2024-08-03T21:09:08.508Z</t>
  </si>
  <si>
    <t>ObjectId(66ae9c7972311c007ef76bb0)</t>
  </si>
  <si>
    <t>2024-08-03T21:09:13.420Z</t>
  </si>
  <si>
    <t>ObjectId(66ae9c7972311c007ef76bb1)</t>
  </si>
  <si>
    <t>ObjectId(66ae9c7b72311c007ef76bc4)</t>
  </si>
  <si>
    <t>2024-08-03T21:09:15.870Z</t>
  </si>
  <si>
    <t>ObjectId(66ae9c7b72311c007ef76bc5)</t>
  </si>
  <si>
    <t>ObjectId(66ae9c7b72311c007ef76bcf)</t>
  </si>
  <si>
    <t>2024-08-03T21:09:15.873Z</t>
  </si>
  <si>
    <t>ObjectId(66ae9c7c72311c007ef76bdb)</t>
  </si>
  <si>
    <t>2024-08-03T21:09:16.552Z</t>
  </si>
  <si>
    <t>ObjectId(66ae9c7e72311c007ef76bf9)</t>
  </si>
  <si>
    <t>2024-08-03T21:09:18.952Z</t>
  </si>
  <si>
    <t>ObjectId(66ae9c8272311c007ef76c0e)</t>
  </si>
  <si>
    <t>2024-08-03T21:09:22.017Z</t>
  </si>
  <si>
    <t>ObjectId(66ae9c8272311c007ef76c0f)</t>
  </si>
  <si>
    <t>ObjectId(66ae9c8572311c007ef76c31)</t>
  </si>
  <si>
    <t>2024-08-03T21:09:25.500Z</t>
  </si>
  <si>
    <t>ObjectId(66ae9c8572311c007ef76c32)</t>
  </si>
  <si>
    <t>ObjectId(66ae9c8572311c007ef76c3c)</t>
  </si>
  <si>
    <t>2024-08-03T21:09:25.505Z</t>
  </si>
  <si>
    <t>ObjectId(66ae9c8672311c007ef76c48)</t>
  </si>
  <si>
    <t>2024-08-03T21:09:26.625Z</t>
  </si>
  <si>
    <t>ObjectId(66ae9c8972311c007ef76c57)</t>
  </si>
  <si>
    <t>2024-08-03T21:09:29.399Z</t>
  </si>
  <si>
    <t>ObjectId(66ae9c8972311c007ef76c58)</t>
  </si>
  <si>
    <t>ObjectId(66ae9c8a72311c007ef76c6b)</t>
  </si>
  <si>
    <t>2024-08-03T21:09:30.681Z</t>
  </si>
  <si>
    <t>ObjectId(66ae9c8a72311c007ef76c6c)</t>
  </si>
  <si>
    <t>ObjectId(66ae9c8a72311c007ef76c76)</t>
  </si>
  <si>
    <t>2024-08-03T21:09:30.683Z</t>
  </si>
  <si>
    <t>ObjectId(66ae9c8b72311c007ef76c82)</t>
  </si>
  <si>
    <t>2024-08-03T21:09:31.616Z</t>
  </si>
  <si>
    <t>ObjectId(66ae9c8d72311c007ef76c9a)</t>
  </si>
  <si>
    <t>2024-08-03T21:09:33.075Z</t>
  </si>
  <si>
    <t>ObjectId(66ae9c8d72311c007ef76c9b)</t>
  </si>
  <si>
    <t>ObjectId(66ae9e6d9653f6008d6d33a9)</t>
  </si>
  <si>
    <t>2024-08-03T21:17:33.846Z</t>
  </si>
  <si>
    <t>ObjectId(66ae9e6f9653f6008d6d33b1)</t>
  </si>
  <si>
    <t>2024-08-03T21:17:35.083Z</t>
  </si>
  <si>
    <t>ObjectId(66ae9e6f9653f6008d6d33b2)</t>
  </si>
  <si>
    <t>ObjectId(66ae9e6f9653f6008d6d33c5)</t>
  </si>
  <si>
    <t>2024-08-03T21:17:35.998Z</t>
  </si>
  <si>
    <t>ObjectId(66ae9e6f9653f6008d6d33c6)</t>
  </si>
  <si>
    <t>ObjectId(66ae9e709653f6008d6d33d0)</t>
  </si>
  <si>
    <t>2024-08-03T21:17:36.001Z</t>
  </si>
  <si>
    <t>ObjectId(66ae9e719653f6008d6d33d8)</t>
  </si>
  <si>
    <t>I'm really sorry to hear that you're feeling this way. It sounds like you're going through a challenging time. Before we dive deeper into your feelings, may I ask what name you prefer to be called by?</t>
  </si>
  <si>
    <t>2024-08-03T21:17:37.223Z</t>
  </si>
  <si>
    <t>ObjectId(66ae9e719653f6008d6d33d9)</t>
  </si>
  <si>
    <t>ObjectId(66ae9e729653f6008d6d33ec)</t>
  </si>
  <si>
    <t>2024-08-03T21:17:38.565Z</t>
  </si>
  <si>
    <t>ObjectId(66ae9e729653f6008d6d33ed)</t>
  </si>
  <si>
    <t>ObjectId(66ae9e729653f6008d6d33f7)</t>
  </si>
  <si>
    <t>2024-08-03T21:17:38.576Z</t>
  </si>
  <si>
    <t>ObjectId(66ae9e749653f6008d6d33ff)</t>
  </si>
  <si>
    <t>Thank you for sharing that with me, Mark. It's nice to meet you! Do you have any questions about the service or about me that you'd like to ask?</t>
  </si>
  <si>
    <t>2024-08-03T21:17:40.228Z</t>
  </si>
  <si>
    <t>ObjectId(66ae9e749653f6008d6d3400)</t>
  </si>
  <si>
    <t>ObjectId(66ae9e759653f6008d6d3413)</t>
  </si>
  <si>
    <t>2024-08-03T21:17:41.213Z</t>
  </si>
  <si>
    <t>ObjectId(66ae9e759653f6008d6d3414)</t>
  </si>
  <si>
    <t>ObjectId(66ae9e759653f6008d6d341e)</t>
  </si>
  <si>
    <t>2024-08-03T21:17:41.216Z</t>
  </si>
  <si>
    <t>ObjectId(66ae9e789653f6008d6d3426)</t>
  </si>
  <si>
    <t>""
It's great to hear that you're open to working together, Mark. I want to help you feel better and navigate through this tough time. So, how are you doing today?</t>
  </si>
  <si>
    <t>2024-08-03T21:17:44.087Z</t>
  </si>
  <si>
    <t>ObjectId(66ae9e789653f6008d6d3427)</t>
  </si>
  <si>
    <t>ObjectId(66ae9e7b9653f6008d6d3458)</t>
  </si>
  <si>
    <t>2024-08-03T21:17:47.357Z</t>
  </si>
  <si>
    <t>ObjectId(66ae9e7b9653f6008d6d3459)</t>
  </si>
  <si>
    <t>ObjectId(66ae9e7b9653f6008d6d3463)</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</si>
  <si>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</si>
  <si>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2024-08-03T21:17:47.360Z</t>
  </si>
  <si>
    <t>ObjectId(66ae9e7c9653f6008d6d346b)</t>
  </si>
  <si>
    <t>I'm really sorry to hear that you're feeling this way, Mark. It sounds like you're carrying a heavy emotional burden with the sadness, fatigue, and guilt. It's completely understandable to feel overwhelmed in such circumstances. Can you tell me more about what specifically triggers these feelings of guilt?</t>
  </si>
  <si>
    <t>2024-08-03T21:17:48.845Z</t>
  </si>
  <si>
    <t>ObjectId(66ae9e7c9653f6008d6d346c)</t>
  </si>
  <si>
    <t>2024-08-03T21:17:48.846Z</t>
  </si>
  <si>
    <t>ObjectId(66ae9e7e9653f6008d6d347f)</t>
  </si>
  <si>
    <t>2024-08-03T21:17:50.493Z</t>
  </si>
  <si>
    <t>ObjectId(66ae9e7e9653f6008d6d3480)</t>
  </si>
  <si>
    <t>ObjectId(66ae9e7e9653f6008d6d348a)</t>
  </si>
  <si>
    <t>2024-08-03T21:17:50.496Z</t>
  </si>
  <si>
    <t>ObjectId(66ae9e809653f6008d6d3492)</t>
  </si>
  <si>
    <t>It’s completely natural to feel that way, especially after such a significant life change. It sounds like you’re carrying a lot of guilt and concern for your daughters, which can be really heavy to bear. It’s important to acknowledge those feelings. 
Given what you've shared, would you like to further explore these feelings and the impact of your divorce, or would you prefer to learn a CBT exercise right away to help manage these emotions?</t>
  </si>
  <si>
    <t>2024-08-03T21:17:52.423Z</t>
  </si>
  <si>
    <t>ObjectId(66ae9e809653f6008d6d3493)</t>
  </si>
  <si>
    <t>ObjectId(66ae9e819653f6008d6d34a6)</t>
  </si>
  <si>
    <t>2024-08-03T21:17:53.807Z</t>
  </si>
  <si>
    <t>ObjectId(66ae9e819653f6008d6d34a7)</t>
  </si>
  <si>
    <t>ObjectId(66ae9e819653f6008d6d34b1)</t>
  </si>
  <si>
    <t>2024-08-03T21:17:53.810Z</t>
  </si>
  <si>
    <t>ObjectId(66ae9e869653f6008d6d34b9)</t>
  </si>
  <si>
    <t>""
Absolutely, Mark. Let's take the time to explore your feelings further. To start, can you further describe the main issue you are experiencing? What do you feel is at the core of your sadness and guilt?</t>
  </si>
  <si>
    <t>2024-08-03T21:17:58.860Z</t>
  </si>
  <si>
    <t>ObjectId(66ae9e869653f6008d6d34ba)</t>
  </si>
  <si>
    <t>ObjectId(66ae9e889653f6008d6d34eb)</t>
  </si>
  <si>
    <t>2024-08-03T21:18:00.877Z</t>
  </si>
  <si>
    <t>ObjectId(66ae9e889653f6008d6d34ec)</t>
  </si>
  <si>
    <t>ObjectId(66ae9e889653f6008d6d34f6)</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</si>
  <si>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</si>
  <si>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2024-08-03T21:18:00.883Z</t>
  </si>
  <si>
    <t>ObjectId(66ae9e8a9653f6008d6d34fe)</t>
  </si>
  <si>
    <t>Thank you for sharing that, Mark. It sounds like you're feeling a profound sense of loss and helplessness, especially regarding your daughters and the co-parenting situation. The fear of repeating past mistakes can be incredibly overwhelming, and it's understandable that you feel stuck in this cycle.
Next, how does this issue affect your daily life? Are there specific ways in which these feelings impact your routine or interactions with others?</t>
  </si>
  <si>
    <t>2024-08-03T21:18:02.413Z</t>
  </si>
  <si>
    <t>ObjectId(66ae9e8a9653f6008d6d34ff)</t>
  </si>
  <si>
    <t>ObjectId(66ae9e8c9653f6008d6d3512)</t>
  </si>
  <si>
    <t>2024-08-03T21:18:04.349Z</t>
  </si>
  <si>
    <t>ObjectId(66ae9e8c9653f6008d6d3513)</t>
  </si>
  <si>
    <t>ObjectId(66ae9e8c9653f6008d6d351d)</t>
  </si>
  <si>
    <t>2024-08-03T21:18:04.355Z</t>
  </si>
  <si>
    <t>ObjectId(66ae9e8e9653f6008d6d3525)</t>
  </si>
  <si>
    <t>It sounds incredibly tough, Mark. The lack of motivation and the feeling of isolation can be really discouraging, especially when you want to be present for your daughters. It’s understandable that you feel like you’re just going through the motions when your mind is preoccupied with these heavy feelings.
Next, are there any specific triggers that worsen these feelings for you? What situations or thoughts tend to amplify your sadness and guilt?</t>
  </si>
  <si>
    <t>2024-08-03T21:18:06.149Z</t>
  </si>
  <si>
    <t>ObjectId(66ae9e8e9653f6008d6d3526)</t>
  </si>
  <si>
    <t>ObjectId(66ae9e8f9653f6008d6d3539)</t>
  </si>
  <si>
    <t>2024-08-03T21:18:07.948Z</t>
  </si>
  <si>
    <t>ObjectId(66ae9e8f9653f6008d6d353a)</t>
  </si>
  <si>
    <t>ObjectId(66ae9e8f9653f6008d6d3544)</t>
  </si>
  <si>
    <t>2024-08-03T21:18:07.959Z</t>
  </si>
  <si>
    <t>ObjectId(66ae9e979653f6008d6d354c)</t>
  </si>
  <si>
    <t>Thank you for sharing that, Mark. It makes sense that reminders of your past and seeing other families can trigger those feelings of sadness and guilt. It’s also understandable that moments of solitude and specific times of the year can amplify your emotions, as they often bring reflection and memories to the forefront.
Now, what have you tried so far to address these feelings? Have there been any strategies or actions you've taken to cope with the sadness and guilt?</t>
  </si>
  <si>
    <t>2024-08-03T21:18:15.015Z</t>
  </si>
  <si>
    <t>ObjectId(66ae9e979653f6008d6d354d)</t>
  </si>
  <si>
    <t>ObjectId(66ae9e989653f6008d6d3560)</t>
  </si>
  <si>
    <t>2024-08-03T21:18:16.551Z</t>
  </si>
  <si>
    <t>ObjectId(66ae9e989653f6008d6d3561)</t>
  </si>
  <si>
    <t>ObjectId(66ae9e989653f6008d6d356b)</t>
  </si>
  <si>
    <t>2024-08-03T21:18:16.561Z</t>
  </si>
  <si>
    <t>ObjectId(66ae9e9b9653f6008d6d3573)</t>
  </si>
  <si>
    <t>It sounds like you’ve been feeling quite stuck, Mark, and it’s understandable that you would feel paralyzed when emotions are so overwhelming. Writing stories for your children seems like a wonderful outlet, and it’s tough that you haven’t felt inspired to do that lately. It’s also common to withdraw from friends during difficult times, even though reaching out could provide some support.
To summarize what you've shared: You are experiencing a deep sense of sadness and guilt primarily stemming from your divorce and concerns about your daughters. This has led to a loss of motivation in daily life, feelings of isolation, and triggers that amplify your emotions, such as reminders of your past and certain times of the year. You haven’t tried many strategies recently to cope, feeling trapped in your emotions, although you have found some relief in writing stories in the past.
Did I capture your situation correctly, or is there anything you would like to add or change?</t>
  </si>
  <si>
    <t>2024-08-03T21:18:19.516Z</t>
  </si>
  <si>
    <t>ObjectId(66ae9e9b9653f6008d6d3574)</t>
  </si>
  <si>
    <t>ObjectId(66ae9e9c9653f6008d6d3587)</t>
  </si>
  <si>
    <t>2024-08-03T21:18:20.481Z</t>
  </si>
  <si>
    <t>ObjectId(66ae9e9c9653f6008d6d3588)</t>
  </si>
  <si>
    <t>ObjectId(66ae9e9c9653f6008d6d3592)</t>
  </si>
  <si>
    <t>2024-08-03T21:18:20.488Z</t>
  </si>
  <si>
    <t>ObjectId(66ae9ea19653f6008d6d359a)</t>
  </si>
  <si>
    <t>""
I appreciate your openness, Mark. It’s understandable to feel lost and frustrated in your current situation. Given what you've shared, I believe it might be helpful to introduce a CBT exercise that could assist you in managing these feelings. 
I can suggest one of the following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of these exercises would you like to explore?</t>
  </si>
  <si>
    <t>2024-08-03T21:18:25.141Z</t>
  </si>
  <si>
    <t>ObjectId(66ae9ea19653f6008d6d359b)</t>
  </si>
  <si>
    <t>ObjectId(66ae9ea39653f6008d6d35cc)</t>
  </si>
  <si>
    <t>2024-08-03T21:18:27.611Z</t>
  </si>
  <si>
    <t>ObjectId(66ae9ea39653f6008d6d35cd)</t>
  </si>
  <si>
    <t>ObjectId(66ae9ea39653f6008d6d35d7)</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</si>
  <si>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</si>
  <si>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2024-08-03T21:18:27.621Z</t>
  </si>
  <si>
    <t>ObjectId(66ae9ea59653f6008d6d35df)</t>
  </si>
  <si>
    <t>Of course, Mark. It's completely understandable that you want to continue exploring your feelings before moving on to exercises. This is an important part of the process, and I'm here to support you in that.
What else would you like to discuss regarding your feelings? Are there specific aspects of your emotions or experiences that you feel need more attention?</t>
  </si>
  <si>
    <t>2024-08-03T21:18:29.443Z</t>
  </si>
  <si>
    <t>ObjectId(66ae9ea59653f6008d6d35e0)</t>
  </si>
  <si>
    <t>ObjectId(66ae9ea69653f6008d6d35f3)</t>
  </si>
  <si>
    <t>2024-08-03T21:18:30.664Z</t>
  </si>
  <si>
    <t>ObjectId(66ae9ea69653f6008d6d35f4)</t>
  </si>
  <si>
    <t>ObjectId(66ae9ea69653f6008d6d35fe)</t>
  </si>
  <si>
    <t>2024-08-03T21:18:30.673Z</t>
  </si>
  <si>
    <t>ObjectId(66ae9ea89653f6008d6d3606)</t>
  </si>
  <si>
    <t>It's clear that your relationship with your daughters is very important to you, Mark, and it's understandable to feel concerned about how your emotions might impact them. The desire to be a good parent while grappling with your own feelings can create a lot of pressure. 
It’s natural to worry about whether you’re doing enough, especially during such a significant transition. Can you share more about how you feel when you're with your daughters? Are there specific moments or interactions that stand out to you?</t>
  </si>
  <si>
    <t>2024-08-03T21:18:32.705Z</t>
  </si>
  <si>
    <t>ObjectId(66ae9ea89653f6008d6d3607)</t>
  </si>
  <si>
    <t>ObjectId(66ae9eaa9653f6008d6d361a)</t>
  </si>
  <si>
    <t>2024-08-03T21:18:34.981Z</t>
  </si>
  <si>
    <t>ObjectId(66ae9eaa9653f6008d6d361b)</t>
  </si>
  <si>
    <t>ObjectId(66ae9eaa9653f6008d6d3625)</t>
  </si>
  <si>
    <t>2024-08-03T21:18:34.987Z</t>
  </si>
  <si>
    <t>ObjectId(66ae9ead9653f6008d6d362d)</t>
  </si>
  <si>
    <t>It sounds incredibly challenging to navigate those feelings while trying to be present for your daughters, Mark. The desire to create joyful memories while feeling weighed down by your own struggles can be exhausting. It's understandable to feel like you're wearing a mask at times, and the guilt that follows can be overwhelming.
It's clear that you care deeply about your daughters and want to support them through this transition. Balancing your own emotions with their needs is a difficult task, and it's okay to acknowledge that.
If you're open to it, we can explore some strategies to help you manage these feelings and find ways to be present with your daughters without feeling so burdened. Would you like to continue discussing this, or would you prefer to move into a specific exercise that could help you cope?</t>
  </si>
  <si>
    <t>2024-08-03T21:18:37.738Z</t>
  </si>
  <si>
    <t>ObjectId(66ae9ead9653f6008d6d362e)</t>
  </si>
  <si>
    <t>ObjectId(66ae9eae9653f6008d6d3641)</t>
  </si>
  <si>
    <t>2024-08-03T21:18:38.938Z</t>
  </si>
  <si>
    <t>ObjectId(66ae9eae9653f6008d6d3642)</t>
  </si>
  <si>
    <t>ObjectId(66ae9eae9653f6008d6d364c)</t>
  </si>
  <si>
    <t>2024-08-03T21:18:38.942Z</t>
  </si>
  <si>
    <t>ObjectId(66ae9eb19653f6008d6d3654)</t>
  </si>
  <si>
    <t>Absolutely, Mark. It's important to take the time to unpack these feelings and explore how you can cope while being there for your daughters. Understanding your emotions and how they impact your parenting can be a crucial step in finding a balance.
What specific aspects of your parenting do you feel you need more clarity on? Are there particular situations or feelings that you find most challenging when it comes to being a dad during this transition?</t>
  </si>
  <si>
    <t>2024-08-03T21:18:41.441Z</t>
  </si>
  <si>
    <t>ObjectId(66ae9eb19653f6008d6d3655)</t>
  </si>
  <si>
    <t>ObjectId(66ae9eb39653f6008d6d3668)</t>
  </si>
  <si>
    <t>2024-08-03T21:18:43.143Z</t>
  </si>
  <si>
    <t>ObjectId(66ae9eb39653f6008d6d3669)</t>
  </si>
  <si>
    <t>ObjectId(66ae9eb39653f6008d6d3673)</t>
  </si>
  <si>
    <t>2024-08-03T21:18:43.149Z</t>
  </si>
  <si>
    <t>ObjectId(66ae9eb69653f6008d6d367b)</t>
  </si>
  <si>
    <t>It’s completely understandable to feel that way, Mark. Balancing your own emotions while trying to support your daughters can be incredibly challenging. It’s commendable that you want to comfort them and validate their feelings, but it’s also important to recognize that your emotions are valid too.
Walking on eggshells can create a lot of pressure, and it’s natural to want to protect your daughters from your struggles. However, finding a way to express your feelings in a healthy manner can also model emotional honesty for them. 
One approach could be to share your feelings in a way that acknowledges your emotions while reassuring them that it’s okay to feel sad or frustrated. For example, you might say something like, "I feel sad about the changes too, and it's okay for us to talk about it together." This way, you’re opening the door for communication without overwhelming them.
How does that resonate with you? Would you like to explore more strategies for communication or coping?</t>
  </si>
  <si>
    <t>2024-08-03T21:18:46.239Z</t>
  </si>
  <si>
    <t>ObjectId(66ae9eb69653f6008d6d367c)</t>
  </si>
  <si>
    <t>ObjectId(66ae9eb89653f6008d6d368f)</t>
  </si>
  <si>
    <t>2024-08-03T21:18:48.006Z</t>
  </si>
  <si>
    <t>ObjectId(66ae9eb89653f6008d6d3690)</t>
  </si>
  <si>
    <t>ObjectId(66ae9eb89653f6008d6d369a)</t>
  </si>
  <si>
    <t>2024-08-03T21:18:48.008Z</t>
  </si>
  <si>
    <t>ObjectId(66ae9ebc9653f6008d6d36a2)</t>
  </si>
  <si>
    <t>I'm glad to hear that the idea of being open about your emotions resonates with you, Mark. It can indeed foster a more honest and supportive environment for both you and your daughters.
As for strategies for communication and coping, here are a few ideas:
1. **Active Listening**: When your daughters express their feelings, practice active listening. This means giving them your full attention, acknowledging their feelings, and validating their experiences. You can say things like, "I hear you, and it's okay to feel that way."
2. **Set Aside Time for Check-Ins**: Create a routine where you check in with your daughters about how they’re feeling. This could be during dinner or before bedtime. It gives them a safe space to express themselves.
3. **Model Emotional Expression**: Share your feelings in a way that’s appropriate for their age. You can say, "I felt sad today because I miss our old routine, but I’m also excited about the new things we can do together." This shows them that it’s okay to have mixed emotions.
4. **Self-Care**: Make sure to prioritize your own self-care. Engage in activities that help you recharge, whether it’s exercise, hobbies, or spending time with friends. Taking care of yourself will help you be more present for your daughters.
5. **Seek Support**: Consider reaching out to friends or support groups where you can share your feelings and experiences. It can be helpful to talk to others who understand what you’re going through.
How do these strategies sound to you? Would you like to discuss any of them in more detail?</t>
  </si>
  <si>
    <t>2024-08-03T21:18:52.891Z</t>
  </si>
  <si>
    <t>ObjectId(66ae9ebc9653f6008d6d36a3)</t>
  </si>
  <si>
    <t>ObjectId(66ae9ebe9653f6008d6d36b6)</t>
  </si>
  <si>
    <t>2024-08-03T21:18:54.623Z</t>
  </si>
  <si>
    <t>ObjectId(66ae9ebe9653f6008d6d36b7)</t>
  </si>
  <si>
    <t>ObjectId(66ae9ebe9653f6008d6d36c1)</t>
  </si>
  <si>
    <t>2024-08-03T21:18:54.632Z</t>
  </si>
  <si>
    <t>ObjectId(66ae9ec49653f6008d6d36c9)</t>
  </si>
  <si>
    <t>It's great to hear that you're finding these strategies helpful, Mark! Active listening is a valuable skill, especially when it comes to supporting your daughters. Here are some practical tips to help you engage more effectively when they talk about their feelings:
1. **Give Full Attention**: When your daughters are speaking, put away distractions like your phone or TV. Make eye contact and show that you are focused on them.
2. **Use Nonverbal Cues**: Nod your head, lean slightly forward, and use facial expressions that match the tone of the conversation. This shows that you are engaged and interested in what they are saying.
3. **Reflect Back**: After they share their feelings, paraphrase what they said to show you understand. For example, you might say, "It sounds like you're feeling really sad about the changes at school." This not only confirms that you’re listening but also encourages them to elaborate.
4. **Ask Open-Ended Questions**: Encourage them to share more by asking questions that require more than a yes or no answer. For instance, "Can you tell me more about what made you feel that way?" or "What do you think would help you feel better?"
5. **Avoid Immediate Solutions**: Sometimes, the instinct is to jump in with solutions or advice. Instead, allow them to express their feelings fully before offering any suggestions. You can say, "I’m here to listen, and we can talk about solutions later if you want."
6. **Validate Their Feelings**: Let them know that it’s okay to feel what they’re feeling. You can say things like, "It’s completely normal to feel upset about this," or "I understand why you would feel that way."
7. **Follow Up**: After a conversation, check in with them later about what they shared. This shows that you care and are thinking about their feelings even after the conversation ends.
How do these tips resonate with you? Would you like to explore any specific aspect of active listening further?</t>
  </si>
  <si>
    <t>2024-08-03T21:19:00.474Z</t>
  </si>
  <si>
    <t>ObjectId(66ae9ec49653f6008d6d36ca)</t>
  </si>
  <si>
    <t>ObjectId(66ae9ec69653f6008d6d36dd)</t>
  </si>
  <si>
    <t>2024-08-03T21:19:02.940Z</t>
  </si>
  <si>
    <t>ObjectId(66ae9ec69653f6008d6d36de)</t>
  </si>
  <si>
    <t>ObjectId(66ae9ec69653f6008d6d36e8)</t>
  </si>
  <si>
    <t>2024-08-03T21:19:02.953Z</t>
  </si>
  <si>
    <t>ObjectId(66ae9ecd9653f6008d6d36f0)</t>
  </si>
  <si>
    <t>I'm glad to hear that you're feeling more equipped to approach these discussions with your daughters, Mark. It's important to balance supporting them while also taking care of your own emotional well-being.
Here are some quick coping strategies you can use before or after these conversations:
1. **Deep Breathing**: Take a few moments to practice deep breathing. Inhale deeply through your nose for a count of four, hold for four, and exhale slowly through your mouth for a count of four. This can help calm your nerves and center your thoughts.
2. **Grounding Techniques**: Before a conversation, you can ground yourself by focusing on your surroundings. Notice five things you can see, four things you can touch, three things you can hear, two things you can smell, and one thing you can taste. This can help bring you back to the present moment.
3. **Positive Affirmations**: Remind yourself of your strengths as a parent. You might say to yourself, "I am doing my best, and it's okay to feel my emotions." This can help reinforce a positive mindset.
4. **Journaling**: After a conversation, take a few minutes to write down your thoughts and feelings. This can help you process your emotions and reflect on the discussion.
5. **Physical Activity**: Engage in a quick physical activity, like a short walk or some stretching. This can help release built-up tension and improve your mood.
6. **Mindfulness or Meditation**: Spend a few minutes practicing mindfulness or meditation. Focus on your breath or use a guided meditation app to help clear your mind.
7. **Talk to Someone**: If you’re feeling overwhelmed, consider reaching out to a friend or support group to share your feelings. Sometimes just talking about it can provide relief.
How do these strategies sound to you? Would you like to discuss any of them in more detail?</t>
  </si>
  <si>
    <t>2024-08-03T21:19:09.700Z</t>
  </si>
  <si>
    <t>ObjectId(66ae9ecd9653f6008d6d36f1)</t>
  </si>
  <si>
    <t>ObjectId(66ae9ecf9653f6008d6d3704)</t>
  </si>
  <si>
    <t>2024-08-03T21:19:11.500Z</t>
  </si>
  <si>
    <t>ObjectId(66ae9ecf9653f6008d6d3705)</t>
  </si>
  <si>
    <t>ObjectId(66ae9ecf9653f6008d6d370f)</t>
  </si>
  <si>
    <t>2024-08-03T21:19:11.508Z</t>
  </si>
  <si>
    <t>ObjectId(66ae9ed79653f6008d6d3717)</t>
  </si>
  <si>
    <t>It's wonderful to hear that you're interested in incorporating mindfulness into your routine, Mark. Mindfulness can be a powerful tool for managing stress and staying present. Here are some practical tips to help you get started:
1. **Start Small**: Begin with just a few minutes each day. You can gradually increase the time as you become more comfortable. Even 5 minutes of mindfulness can be beneficial.
2. **Mindful Breathing**: Find a quiet space, sit comfortably, and focus on your breath. Inhale deeply through your nose, hold for a moment, and exhale slowly through your mouth. Pay attention to the sensation of your breath entering and leaving your body. If your mind wanders, gently bring your focus back to your breath.
3. **Body Scan**: Lie down or sit comfortably and close your eyes. Starting from your toes, focus on each part of your body, noticing any sensations or tension. Gradually move up to your head, taking your time with each area. This can help you become more aware of how your body feels.
4. **Mindful Observation**: Choose an object in your environment (like a plant or a piece of art) and spend a few minutes observing it. Notice its colors, shapes, and textures. This practice helps you stay present and engaged with your surroundings.
5. **Mindful Walking**: If you enjoy being outdoors, try mindful walking. Focus on the sensation of your feet touching the ground, the rhythm of your breath, and the sights and sounds around you. This can be a great way to combine movement with mindfulness.
6. **Guided Meditations**: Consider using apps or online resources that offer guided mindfulness meditations. Some popular options include Headspace, Calm, and Insight Timer. These can provide structure and support as you begin your practice.
7. **Incorporate Mindfulness into Daily Activities**: You can practice mindfulness while doing everyday tasks, like eating or washing dishes. Focus on the sensations, smells, and textures involved in the activity, bringing your full attention to the present moment.
8. **Be Kind to Yourself**: Remember that mindfulness is a practice, and it's normal for your mind to wander. When it does, gently acknowledge it and return your focus to the present without judgment.
How do these tips resonate with you? Would you like to explore any specific mindfulness practice in more detail?</t>
  </si>
  <si>
    <t>2024-08-03T21:19:19.066Z</t>
  </si>
  <si>
    <t>ObjectId(66ae9ed79653f6008d6d3718)</t>
  </si>
  <si>
    <t>ObjectId(66ae9ed99653f6008d6d372b)</t>
  </si>
  <si>
    <t>2024-08-03T21:19:21.063Z</t>
  </si>
  <si>
    <t>ObjectId(66ae9ed99653f6008d6d372c)</t>
  </si>
  <si>
    <t>ObjectId(66ae9ed99653f6008d6d3736)</t>
  </si>
  <si>
    <t>2024-08-03T21:19:21.069Z</t>
  </si>
  <si>
    <t>ObjectId(66ae9ee19653f6008d6d373e)</t>
  </si>
  <si>
    <t>Mindful breathing is a fantastic practice to help you center yourself and reduce stress. Here’s a step-by-step guide on how to practice mindful breathing:
1. **Find a Comfortable Position**: Sit or lie down in a comfortable position. You can sit in a chair with your feet flat on the ground, or cross-legged on the floor. If you prefer lying down, make sure you’re in a quiet space where you won’t be disturbed.
2. **Close Your Eyes**: Gently close your eyes to minimize distractions. If you’re not comfortable closing your eyes, you can lower your gaze to a spot on the floor.
3. **Take a Few Deep Breaths**: Start by taking a few deep breaths. Inhale deeply through your nose, allowing your abdomen to expand. Hold your breath for a moment, then exhale slowly through your mouth. Repeat this a few times to help settle your mind and body.
4. **Focus on Your Breath**: After a few deep breaths, allow your breathing to return to its natural rhythm. Pay attention to the sensation of your breath as it enters and leaves your body. Notice the coolness of the air as you inhale and the warmth as you exhale.
5. **Count Your Breaths**: To help maintain focus, you can count your breaths. Inhale and count "one," then exhale. On the next inhale, count "two," and so on, up to five. After reaching five, start again at one. This can help keep your mind from wandering.
6. **Acknowledge Thoughts**: If your mind starts to wander (which is completely normal), gently acknowledge the thoughts without judgment. You can say to yourself, "I notice I’m thinking," and then bring your focus back to your breath.
7. **Practice for a Few Minutes**: Start with just a few minutes of mindful breathing. You can gradually increase the time as you become more comfortable with the practice. Setting a timer can help you stay focused without worrying about the time.
8. **End the Practice**: When you’re ready to end your session, take a few deep breaths again. Slowly open your eyes and take a moment to notice how you feel before returning to your day.
9. **Reflect**: After your practice, take a moment to reflect on the experience. How did it feel to focus on your breath? Were there any challenges? This reflection can help you improve your practice over time.
How does this detailed approach to mindful breathing sound to you? Would you like to discuss any specific aspect further?</t>
  </si>
  <si>
    <t>2024-08-03T21:19:29.012Z</t>
  </si>
  <si>
    <t>ObjectId(66ae9ee19653f6008d6d373f)</t>
  </si>
  <si>
    <t>ObjectId(66ae9ee39653f6008d6d3752)</t>
  </si>
  <si>
    <t>2024-08-03T21:19:31.188Z</t>
  </si>
  <si>
    <t>ObjectId(66ae9ee39653f6008d6d3753)</t>
  </si>
  <si>
    <t>ObjectId(66ae9ee39653f6008d6d375d)</t>
  </si>
  <si>
    <t>2024-08-03T21:19:31.192Z</t>
  </si>
  <si>
    <t>ObjectId(66ae9ee79653f6008d6d3765)</t>
  </si>
  <si>
    <t>""
I'm glad to hear that you're feeling excited to try the mindfulness practice, Mark! It sounds like you have a solid plan in place, and I believe it can be a valuable tool for you, especially during challenging moments.
To summarize our session today, we discussed your feelings surrounding your divorce and how they impact your relationship with your daughters. We explored strategies for effective communication, particularly focusing on active listening and validating their emotions. We also talked about coping strategies for yourself, including deep breathing, journaling, and mindfulness practices, specifically mindful breathing.
Do you have any more questions or is there anything else you would like to discuss before we finish our session?</t>
  </si>
  <si>
    <t>2024-08-03T21:19:35.910Z</t>
  </si>
  <si>
    <t>ObjectId(66ae9ee79653f6008d6d3766)</t>
  </si>
  <si>
    <t>2024-08-03T21:19:35.911Z</t>
  </si>
  <si>
    <t>ObjectId(66ae9eea9653f6008d6d3797)</t>
  </si>
  <si>
    <t>2024-08-03T21:19:38.795Z</t>
  </si>
  <si>
    <t>ObjectId(66ae9eea9653f6008d6d3798)</t>
  </si>
  <si>
    <t>ObjectId(66ae9eea9653f6008d6d37a2)</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</si>
  <si>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</si>
  <si>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2024-08-03T21:19:38.803Z</t>
  </si>
  <si>
    <t>ObjectId(66ae9eee9653f6008d6d37aa)</t>
  </si>
  <si>
    <t>Thank you for your kind words, Mark. I'm glad to hear that you feel more equipped to handle your emotions and support your daughters. It's been a pleasure working with you today.
To recap, we discussed your feelings about your divorce and how they affect your relationship with your daughters. We explored effective communication strategies, particularly active listening and validating their emotions. We also covered coping strategies for yourself, including deep breathing, journaling, and mindful breathing.
If you have any more questions or if there's anything else you'd like to discuss in the future, please don't hesitate to reach out. I'm here to support you.
I wish you all the best as you try out the strategies we've discussed. Take care, and I look forward to our next session! Goodbye for now!</t>
  </si>
  <si>
    <t>2024-08-03T21:19:42.968Z</t>
  </si>
  <si>
    <t>ObjectId(66ae9eee9653f6008d6d37ab)</t>
  </si>
  <si>
    <t>ObjectId(66ae9ef09653f6008d6d37f8)</t>
  </si>
  <si>
    <t>2024-08-03T21:19:44.455Z</t>
  </si>
  <si>
    <t>ObjectId(66ae9ef19653f6008d6d3804)</t>
  </si>
  <si>
    <t>2024-08-03T21:19:45.062Z</t>
  </si>
  <si>
    <t>ObjectId(66ae9ef19653f6008d6d3813)</t>
  </si>
  <si>
    <t>2024-08-03T21:19:45.813Z</t>
  </si>
  <si>
    <t>ObjectId(66ae9ef19653f6008d6d3814)</t>
  </si>
  <si>
    <t>2024-08-03T21:19:45.814Z</t>
  </si>
  <si>
    <t>ObjectId(66ae9ef29653f6008d6d3827)</t>
  </si>
  <si>
    <t>2024-08-03T21:19:46.823Z</t>
  </si>
  <si>
    <t>ObjectId(66ae9ef29653f6008d6d3828)</t>
  </si>
  <si>
    <t>ObjectId(66ae9ef29653f6008d6d3832)</t>
  </si>
  <si>
    <t>2024-08-03T21:19:46.826Z</t>
  </si>
  <si>
    <t>ObjectId(66ae9ef39653f6008d6d383e)</t>
  </si>
  <si>
    <t>2024-08-03T21:19:47.484Z</t>
  </si>
  <si>
    <t>ObjectId(66ae9ef49653f6008d6d384d)</t>
  </si>
  <si>
    <t>2024-08-03T21:19:48.403Z</t>
  </si>
  <si>
    <t>ObjectId(66ae9ef49653f6008d6d384e)</t>
  </si>
  <si>
    <t>ObjectId(66ae9ef59653f6008d6d3861)</t>
  </si>
  <si>
    <t>2024-08-03T21:19:49.111Z</t>
  </si>
  <si>
    <t>ObjectId(66ae9ef59653f6008d6d3862)</t>
  </si>
  <si>
    <t>ObjectId(66ae9ef59653f6008d6d386c)</t>
  </si>
  <si>
    <t>2024-08-03T21:19:49.118Z</t>
  </si>
  <si>
    <t>ObjectId(66ae9ef59653f6008d6d3878)</t>
  </si>
  <si>
    <t>2024-08-03T21:19:49.731Z</t>
  </si>
  <si>
    <t>ObjectId(66ae9ef69653f6008d6d3887)</t>
  </si>
  <si>
    <t>2024-08-03T21:19:50.847Z</t>
  </si>
  <si>
    <t>ObjectId(66ae9ef69653f6008d6d3888)</t>
  </si>
  <si>
    <t>ObjectId(66ae9ef89653f6008d6d389b)</t>
  </si>
  <si>
    <t>2024-08-03T21:19:52.239Z</t>
  </si>
  <si>
    <t>ObjectId(66ae9ef89653f6008d6d389c)</t>
  </si>
  <si>
    <t>ObjectId(66ae9ef89653f6008d6d38a6)</t>
  </si>
  <si>
    <t>2024-08-03T21:19:52.245Z</t>
  </si>
  <si>
    <t>ObjectId(66ae9ef89653f6008d6d38b2)</t>
  </si>
  <si>
    <t>2024-08-03T21:19:52.838Z</t>
  </si>
  <si>
    <t>ObjectId(66ae9efa9653f6008d6d38d0)</t>
  </si>
  <si>
    <t>2024-08-03T21:19:54.842Z</t>
  </si>
  <si>
    <t>ObjectId(66ae9efb9653f6008d6d38e5)</t>
  </si>
  <si>
    <t>2024-08-03T21:19:55.770Z</t>
  </si>
  <si>
    <t>ObjectId(66ae9efb9653f6008d6d38e6)</t>
  </si>
  <si>
    <t>ObjectId(66ae9efe9653f6008d6d3908)</t>
  </si>
  <si>
    <t>2024-08-03T21:19:58.836Z</t>
  </si>
  <si>
    <t>ObjectId(66ae9efe9653f6008d6d3909)</t>
  </si>
  <si>
    <t>ObjectId(66ae9efe9653f6008d6d3913)</t>
  </si>
  <si>
    <t>2024-08-03T21:19:58.843Z</t>
  </si>
  <si>
    <t>ObjectId(66ae9eff9653f6008d6d391f)</t>
  </si>
  <si>
    <t>2024-08-03T21:19:59.761Z</t>
  </si>
  <si>
    <t>ObjectId(66ae9f009653f6008d6d392e)</t>
  </si>
  <si>
    <t>2024-08-03T21:20:01.000Z</t>
  </si>
  <si>
    <t>ObjectId(66ae9f009653f6008d6d392f)</t>
  </si>
  <si>
    <t>ObjectId(66ae9f029653f6008d6d3942)</t>
  </si>
  <si>
    <t>2024-08-03T21:20:02.144Z</t>
  </si>
  <si>
    <t>ObjectId(66ae9f029653f6008d6d3943)</t>
  </si>
  <si>
    <t>ObjectId(66ae9f029653f6008d6d394d)</t>
  </si>
  <si>
    <t>2024-08-03T21:20:02.146Z</t>
  </si>
  <si>
    <t>ObjectId(66ae9f039653f6008d6d3959)</t>
  </si>
  <si>
    <t>2024-08-03T21:20:03.141Z</t>
  </si>
  <si>
    <t>ObjectId(66ae9f049653f6008d6d3968)</t>
  </si>
  <si>
    <t>2024-08-03T21:20:04.686Z</t>
  </si>
  <si>
    <t>ObjectId(66ae9f049653f6008d6d3969)</t>
  </si>
  <si>
    <t>ObjectId(66ae9f059653f6008d6d397c)</t>
  </si>
  <si>
    <t>2024-08-03T21:20:05.494Z</t>
  </si>
  <si>
    <t>ObjectId(66ae9f059653f6008d6d397d)</t>
  </si>
  <si>
    <t>ObjectId(66ae9f059653f6008d6d3987)</t>
  </si>
  <si>
    <t>2024-08-03T21:20:05.498Z</t>
  </si>
  <si>
    <t>ObjectId(66ae9f069653f6008d6d3993)</t>
  </si>
  <si>
    <t>2024-08-03T21:20:06.039Z</t>
  </si>
  <si>
    <t>ObjectId(66ae9f099653f6008d6d39b1)</t>
  </si>
  <si>
    <t>2024-08-03T21:20:09.089Z</t>
  </si>
  <si>
    <t>ObjectId(66ae9f099653f6008d6d39c6)</t>
  </si>
  <si>
    <t>2024-08-03T21:20:09.965Z</t>
  </si>
  <si>
    <t>ObjectId(66ae9f099653f6008d6d39c7)</t>
  </si>
  <si>
    <t>ObjectId(66ae9f0c9653f6008d6d39e9)</t>
  </si>
  <si>
    <t>2024-08-03T21:20:12.355Z</t>
  </si>
  <si>
    <t>ObjectId(66ae9f0c9653f6008d6d39ea)</t>
  </si>
  <si>
    <t>ObjectId(66ae9f0c9653f6008d6d39f4)</t>
  </si>
  <si>
    <t>2024-08-03T21:20:12.358Z</t>
  </si>
  <si>
    <t>ObjectId(66ae9f0d9653f6008d6d3a00)</t>
  </si>
  <si>
    <t>2024-08-03T21:20:13.111Z</t>
  </si>
  <si>
    <t>ObjectId(66ae9f0e9653f6008d6d3a0f)</t>
  </si>
  <si>
    <t>2024-08-03T21:20:14.146Z</t>
  </si>
  <si>
    <t>ObjectId(66ae9f0e9653f6008d6d3a10)</t>
  </si>
  <si>
    <t>ObjectId(66ae9f0f9653f6008d6d3a23)</t>
  </si>
  <si>
    <t>2024-08-03T21:20:15.442Z</t>
  </si>
  <si>
    <t>ObjectId(66ae9f0f9653f6008d6d3a24)</t>
  </si>
  <si>
    <t>ObjectId(66ae9f0f9653f6008d6d3a2e)</t>
  </si>
  <si>
    <t>2024-08-03T21:20:15.446Z</t>
  </si>
  <si>
    <t>ObjectId(66ae9f109653f6008d6d3a3a)</t>
  </si>
  <si>
    <t>2024-08-03T21:20:16.355Z</t>
  </si>
  <si>
    <t>ObjectId(66ae9f119653f6008d6d3a49)</t>
  </si>
  <si>
    <t>2024-08-03T21:20:17.496Z</t>
  </si>
  <si>
    <t>ObjectId(66ae9f119653f6008d6d3a4a)</t>
  </si>
  <si>
    <t>ObjectId(66ae9f139653f6008d6d3a5d)</t>
  </si>
  <si>
    <t>2024-08-03T21:20:19.429Z</t>
  </si>
  <si>
    <t>ObjectId(66ae9f139653f6008d6d3a5e)</t>
  </si>
  <si>
    <t>2024-08-03T21:20:19.430Z</t>
  </si>
  <si>
    <t>ObjectId(66ae9f139653f6008d6d3a68)</t>
  </si>
  <si>
    <t>2024-08-03T21:20:19.437Z</t>
  </si>
  <si>
    <t>ObjectId(66ae9f149653f6008d6d3a74)</t>
  </si>
  <si>
    <t>2024-08-03T21:20:20.233Z</t>
  </si>
  <si>
    <t>ObjectId(66ae9f159653f6008d6d3a83)</t>
  </si>
  <si>
    <t>2024-08-03T21:20:21.887Z</t>
  </si>
  <si>
    <t>ObjectId(66ae9f159653f6008d6d3a84)</t>
  </si>
  <si>
    <t>ObjectId(66ae9f179653f6008d6d3a97)</t>
  </si>
  <si>
    <t>2024-08-03T21:20:23.430Z</t>
  </si>
  <si>
    <t>ObjectId(66ae9f179653f6008d6d3a98)</t>
  </si>
  <si>
    <t>ObjectId(66ae9f179653f6008d6d3aa2)</t>
  </si>
  <si>
    <t>2024-08-03T21:20:23.440Z</t>
  </si>
  <si>
    <t>ObjectId(66ae9f189653f6008d6d3aae)</t>
  </si>
  <si>
    <t>2024-08-03T21:20:24.336Z</t>
  </si>
  <si>
    <t>ObjectId(66ae9f199653f6008d6d3abd)</t>
  </si>
  <si>
    <t>2024-08-03T21:20:25.882Z</t>
  </si>
  <si>
    <t>ObjectId(66ae9f199653f6008d6d3abe)</t>
  </si>
  <si>
    <t>ObjectId(66ae9f1b9653f6008d6d3ad1)</t>
  </si>
  <si>
    <t>2024-08-03T21:20:27.687Z</t>
  </si>
  <si>
    <t>ObjectId(66ae9f1b9653f6008d6d3ad2)</t>
  </si>
  <si>
    <t>ObjectId(66ae9f1b9653f6008d6d3adc)</t>
  </si>
  <si>
    <t>2024-08-03T21:20:27.694Z</t>
  </si>
  <si>
    <t>ObjectId(66ae9f1c9653f6008d6d3ae8)</t>
  </si>
  <si>
    <t>2024-08-03T21:20:28.543Z</t>
  </si>
  <si>
    <t>ObjectId(66ae9f1e9653f6008d6d3af7)</t>
  </si>
  <si>
    <t>2024-08-03T21:20:30.680Z</t>
  </si>
  <si>
    <t>ObjectId(66ae9f1e9653f6008d6d3af8)</t>
  </si>
  <si>
    <t>ObjectId(66ae9f209653f6008d6d3b0c)</t>
  </si>
  <si>
    <t>2024-08-03T21:20:32.034Z</t>
  </si>
  <si>
    <t>ObjectId(66ae9f209653f6008d6d3b0b)</t>
  </si>
  <si>
    <t>ObjectId(66ae9f209653f6008d6d3b16)</t>
  </si>
  <si>
    <t>2024-08-03T21:20:32.045Z</t>
  </si>
  <si>
    <t>ObjectId(66ae9f209653f6008d6d3b22)</t>
  </si>
  <si>
    <t>2024-08-03T21:20:32.949Z</t>
  </si>
  <si>
    <t>ObjectId(66ae9f239653f6008d6d3b40)</t>
  </si>
  <si>
    <t>2024-08-03T21:20:35.641Z</t>
  </si>
  <si>
    <t>ObjectId(66ae9f259653f6008d6d3b55)</t>
  </si>
  <si>
    <t>2024-08-03T21:20:37.775Z</t>
  </si>
  <si>
    <t>ObjectId(66ae9f259653f6008d6d3b56)</t>
  </si>
  <si>
    <t>ObjectId(66ae9f289653f6008d6d3b78)</t>
  </si>
  <si>
    <t>2024-08-03T21:20:40.626Z</t>
  </si>
  <si>
    <t>ObjectId(66ae9f289653f6008d6d3b79)</t>
  </si>
  <si>
    <t>ObjectId(66ae9f289653f6008d6d3b83)</t>
  </si>
  <si>
    <t>2024-08-03T21:20:40.634Z</t>
  </si>
  <si>
    <t>ObjectId(66ae9f299653f6008d6d3b8f)</t>
  </si>
  <si>
    <t>2024-08-03T21:20:41.552Z</t>
  </si>
  <si>
    <t>ObjectId(66ae9f2b9653f6008d6d3b9e)</t>
  </si>
  <si>
    <t>2024-08-03T21:20:43.081Z</t>
  </si>
  <si>
    <t>ObjectId(66ae9f2b9653f6008d6d3b9f)</t>
  </si>
  <si>
    <t>ObjectId(66ae9f2c9653f6008d6d3bb2)</t>
  </si>
  <si>
    <t>2024-08-03T21:20:44.611Z</t>
  </si>
  <si>
    <t>ObjectId(66ae9f2c9653f6008d6d3bb3)</t>
  </si>
  <si>
    <t>2024-08-03T21:20:44.612Z</t>
  </si>
  <si>
    <t>ObjectId(66ae9f2c9653f6008d6d3bbd)</t>
  </si>
  <si>
    <t>2024-08-03T21:20:44.617Z</t>
  </si>
  <si>
    <t>ObjectId(66ae9f2d9653f6008d6d3bc9)</t>
  </si>
  <si>
    <t>2024-08-03T21:20:45.539Z</t>
  </si>
  <si>
    <t>ObjectId(66ae9f309653f6008d6d3bd9)</t>
  </si>
  <si>
    <t>2024-08-03T21:20:48.151Z</t>
  </si>
  <si>
    <t>ObjectId(66ae9f309653f6008d6d3bd8)</t>
  </si>
  <si>
    <t>ObjectId(66ae9f319653f6008d6d3bec)</t>
  </si>
  <si>
    <t>2024-08-03T21:20:49.534Z</t>
  </si>
  <si>
    <t>ObjectId(66ae9f319653f6008d6d3bed)</t>
  </si>
  <si>
    <t>ObjectId(66ae9f319653f6008d6d3bf7)</t>
  </si>
  <si>
    <t>2024-08-03T21:20:49.542Z</t>
  </si>
  <si>
    <t>ObjectId(66ae9f329653f6008d6d3c03)</t>
  </si>
  <si>
    <t>2024-08-03T21:20:50.279Z</t>
  </si>
  <si>
    <t>ObjectId(66ae9f359653f6008d6d3c12)</t>
  </si>
  <si>
    <t>2024-08-03T21:20:53.522Z</t>
  </si>
  <si>
    <t>ObjectId(66ae9f359653f6008d6d3c13)</t>
  </si>
  <si>
    <t>ObjectId(66ae9f369653f6008d6d3c26)</t>
  </si>
  <si>
    <t>2024-08-03T21:20:54.992Z</t>
  </si>
  <si>
    <t>ObjectId(66ae9f369653f6008d6d3c27)</t>
  </si>
  <si>
    <t>2024-08-03T21:20:54.993Z</t>
  </si>
  <si>
    <t>ObjectId(66ae9f369653f6008d6d3c31)</t>
  </si>
  <si>
    <t>2024-08-03T21:20:55.001Z</t>
  </si>
  <si>
    <t>ObjectId(66ae9f379653f6008d6d3c3d)</t>
  </si>
  <si>
    <t>2024-08-03T21:20:55.747Z</t>
  </si>
  <si>
    <t>ObjectId(66ae9f3b9653f6008d6d3c4c)</t>
  </si>
  <si>
    <t>2024-08-03T21:20:59.339Z</t>
  </si>
  <si>
    <t>ObjectId(66ae9f3b9653f6008d6d3c4d)</t>
  </si>
  <si>
    <t>ObjectId(66ae9f3d9653f6008d6d3c60)</t>
  </si>
  <si>
    <t>2024-08-03T21:21:01.207Z</t>
  </si>
  <si>
    <t>ObjectId(66ae9f3d9653f6008d6d3c61)</t>
  </si>
  <si>
    <t>ObjectId(66ae9f3d9653f6008d6d3c6b)</t>
  </si>
  <si>
    <t>2024-08-03T21:21:01.215Z</t>
  </si>
  <si>
    <t>ObjectId(66ae9f3e9653f6008d6d3c77)</t>
  </si>
  <si>
    <t>2024-08-03T21:21:02.131Z</t>
  </si>
  <si>
    <t>ObjectId(66ae9f429653f6008d6d3c86)</t>
  </si>
  <si>
    <t>2024-08-03T21:21:06.818Z</t>
  </si>
  <si>
    <t>ObjectId(66ae9f429653f6008d6d3c87)</t>
  </si>
  <si>
    <t>ObjectId(66ae9f449653f6008d6d3c9a)</t>
  </si>
  <si>
    <t>2024-08-03T21:21:08.550Z</t>
  </si>
  <si>
    <t>ObjectId(66ae9f449653f6008d6d3c9b)</t>
  </si>
  <si>
    <t>2024-08-03T21:21:08.551Z</t>
  </si>
  <si>
    <t>ObjectId(66ae9f449653f6008d6d3ca5)</t>
  </si>
  <si>
    <t>2024-08-03T21:21:08.557Z</t>
  </si>
  <si>
    <t>ObjectId(66ae9f459653f6008d6d3cb1)</t>
  </si>
  <si>
    <t>2024-08-03T21:21:09.333Z</t>
  </si>
  <si>
    <t>ObjectId(66ae9f499653f6008d6d3cc0)</t>
  </si>
  <si>
    <t>2024-08-03T21:21:13.714Z</t>
  </si>
  <si>
    <t>ObjectId(66ae9f499653f6008d6d3cc1)</t>
  </si>
  <si>
    <t>ObjectId(66ae9f4b9653f6008d6d3cd4)</t>
  </si>
  <si>
    <t>2024-08-03T21:21:15.072Z</t>
  </si>
  <si>
    <t>ObjectId(66ae9f4b9653f6008d6d3cd5)</t>
  </si>
  <si>
    <t>ObjectId(66ae9f4b9653f6008d6d3cdf)</t>
  </si>
  <si>
    <t>2024-08-03T21:21:15.079Z</t>
  </si>
  <si>
    <t>ObjectId(66ae9f4b9653f6008d6d3ceb)</t>
  </si>
  <si>
    <t>2024-08-03T21:21:15.827Z</t>
  </si>
  <si>
    <t>ObjectId(66ae9f569653f6008d6d3cfa)</t>
  </si>
  <si>
    <t>2024-08-03T21:21:26.697Z</t>
  </si>
  <si>
    <t>ObjectId(66ae9f569653f6008d6d3cfb)</t>
  </si>
  <si>
    <t>ObjectId(66ae9f589653f6008d6d3d0e)</t>
  </si>
  <si>
    <t>2024-08-03T21:21:28.551Z</t>
  </si>
  <si>
    <t>ObjectId(66ae9f589653f6008d6d3d0f)</t>
  </si>
  <si>
    <t>ObjectId(66ae9f589653f6008d6d3d19)</t>
  </si>
  <si>
    <t>2024-08-03T21:21:28.561Z</t>
  </si>
  <si>
    <t>ObjectId(66ae9f599653f6008d6d3d25)</t>
  </si>
  <si>
    <t>2024-08-03T21:21:29.877Z</t>
  </si>
  <si>
    <t>ObjectId(66ae9f5b9653f6008d6d3d43)</t>
  </si>
  <si>
    <t>2024-08-03T21:21:31.955Z</t>
  </si>
  <si>
    <t>ObjectId(66ae9f5e9653f6008d6d3d58)</t>
  </si>
  <si>
    <t>2024-08-03T21:21:34.483Z</t>
  </si>
  <si>
    <t>ObjectId(66ae9f5e9653f6008d6d3d59)</t>
  </si>
  <si>
    <t>ObjectId(66ae9f619653f6008d6d3d7b)</t>
  </si>
  <si>
    <t>2024-08-03T21:21:37.770Z</t>
  </si>
  <si>
    <t>ObjectId(66ae9f619653f6008d6d3d7c)</t>
  </si>
  <si>
    <t>ObjectId(66ae9f619653f6008d6d3d86)</t>
  </si>
  <si>
    <t>2024-08-03T21:21:37.778Z</t>
  </si>
  <si>
    <t>ObjectId(66ae9f629653f6008d6d3d92)</t>
  </si>
  <si>
    <t>2024-08-03T21:21:38.689Z</t>
  </si>
  <si>
    <t>ObjectId(66ae9f659653f6008d6d3daa)</t>
  </si>
  <si>
    <t>2024-08-03T21:21:41.233Z</t>
  </si>
  <si>
    <t>ObjectId(66ae9f659653f6008d6d3dab)</t>
  </si>
  <si>
    <t>2024-08-03T21:21:41.234Z</t>
  </si>
  <si>
    <t>ObjectId(66ae9f669653f6008d6d3def)</t>
  </si>
  <si>
    <t>2024-08-03T21:21:42.373Z</t>
  </si>
  <si>
    <t>ObjectId(66ae9f679653f6008d6d3df7)</t>
  </si>
  <si>
    <t>2024-08-03T21:21:43.591Z</t>
  </si>
  <si>
    <t>ObjectId(66ae9f679653f6008d6d3df8)</t>
  </si>
  <si>
    <t>ObjectId(66ae9f689653f6008d6d3e0b)</t>
  </si>
  <si>
    <t>2024-08-03T21:21:44.479Z</t>
  </si>
  <si>
    <t>ObjectId(66ae9f689653f6008d6d3e0c)</t>
  </si>
  <si>
    <t>ObjectId(66ae9f689653f6008d6d3e16)</t>
  </si>
  <si>
    <t>2024-08-03T21:21:44.488Z</t>
  </si>
  <si>
    <t>ObjectId(66ae9f699653f6008d6d3e1e)</t>
  </si>
  <si>
    <t>Thank you for sharing that with me. It sounds like you've been going through a lot. I appreciate your openness. Before we dive deeper, may I ask what name you prefer to be called by?</t>
  </si>
  <si>
    <t>2024-08-03T21:21:45.742Z</t>
  </si>
  <si>
    <t>ObjectId(66ae9f699653f6008d6d3e1f)</t>
  </si>
  <si>
    <t>ObjectId(66ae9f6a9653f6008d6d3e32)</t>
  </si>
  <si>
    <t>ObjectId(66ae9f6a9653f6008d6d3e33)</t>
  </si>
  <si>
    <t>ObjectId(66ae9f6a9653f6008d6d3e3d)</t>
  </si>
  <si>
    <t>2024-08-03T21:21:46.662Z</t>
  </si>
  <si>
    <t>ObjectId(66ae9f6b9653f6008d6d3e45)</t>
  </si>
  <si>
    <t>2024-08-03T21:21:47.608Z</t>
  </si>
  <si>
    <t>ObjectId(66ae9f6b9653f6008d6d3e46)</t>
  </si>
  <si>
    <t>ObjectId(66ae9f6c9653f6008d6d3e59)</t>
  </si>
  <si>
    <t>2024-08-03T21:21:48.382Z</t>
  </si>
  <si>
    <t>ObjectId(66ae9f6c9653f6008d6d3e5a)</t>
  </si>
  <si>
    <t>ObjectId(66ae9f6c9653f6008d6d3e64)</t>
  </si>
  <si>
    <t>2024-08-03T21:21:48.388Z</t>
  </si>
  <si>
    <t>ObjectId(66ae9f6e9653f6008d6d3e6c)</t>
  </si>
  <si>
    <t>""
It's great to hear that you're interested in focusing on those feelings. Let's take a moment to explore how you're doing today. Can you share a bit more about what you're feeling right now?</t>
  </si>
  <si>
    <t>2024-08-03T21:21:50.974Z</t>
  </si>
  <si>
    <t>ObjectId(66ae9f6e9653f6008d6d3e6d)</t>
  </si>
  <si>
    <t>ObjectId(66ae9f709653f6008d6d3e9e)</t>
  </si>
  <si>
    <t>2024-08-03T21:21:52.798Z</t>
  </si>
  <si>
    <t>ObjectId(66ae9f709653f6008d6d3e9f)</t>
  </si>
  <si>
    <t>ObjectId(66ae9f709653f6008d6d3ea9)</t>
  </si>
  <si>
    <t>2024-08-03T21:21:52.805Z</t>
  </si>
  <si>
    <t>ObjectId(66ae9f729653f6008d6d3eb1)</t>
  </si>
  <si>
    <t>Thank you for sharing that with me, Denise. It sounds like you're carrying a heavy burden, and it's completely understandable to feel sadness and loneliness after such a significant loss. Missing the moments you shared with your husband and feeling that void can be incredibly challenging. 
How do you usually cope with these feelings when they arise?</t>
  </si>
  <si>
    <t>2024-08-03T21:21:54.235Z</t>
  </si>
  <si>
    <t>ObjectId(66ae9f729653f6008d6d3eb2)</t>
  </si>
  <si>
    <t>ObjectId(66ae9f739653f6008d6d3ec5)</t>
  </si>
  <si>
    <t>2024-08-03T21:21:55.566Z</t>
  </si>
  <si>
    <t>ObjectId(66ae9f739653f6008d6d3ec6)</t>
  </si>
  <si>
    <t>Most of the time, I find myself just trying to keep busy, which often means watching TV or reading. Sometimes I reach out to my friends, but they’re far away, and I don’t want to burden them with my feelings. I’ve tried going for walks, but it feels more like a chore than something enjoyable. I guess I’m just struggling to find healthy ways to cope.</t>
  </si>
  <si>
    <t>ObjectId(66ae9f739653f6008d6d3ed0)</t>
  </si>
  <si>
    <t>2024-08-03T21:21:55.573Z</t>
  </si>
  <si>
    <t>ObjectId(66ae9f769653f6008d6d3ed8)</t>
  </si>
  <si>
    <t>It sounds like you're doing your best to cope, even if it feels like a struggle at times. Keeping busy can be a way to distract yourself, but it’s important to find activities that truly bring you joy and fulfillment. It's understandable to feel hesitant about reaching out to friends, but remember that true friends often want to support you, even from a distance.
Given what you've shared, would you like to further explore your feelings and the challenges you're facing, or would you prefer to learn a CBT exercise that might help you cope better?</t>
  </si>
  <si>
    <t>2024-08-03T21:21:58.039Z</t>
  </si>
  <si>
    <t>ObjectId(66ae9f769653f6008d6d3ed9)</t>
  </si>
  <si>
    <t>ObjectId(66ae9f779653f6008d6d3eec)</t>
  </si>
  <si>
    <t>2024-08-03T21:21:59.261Z</t>
  </si>
  <si>
    <t>ObjectId(66ae9f779653f6008d6d3eed)</t>
  </si>
  <si>
    <t>ObjectId(66ae9f779653f6008d6d3ef7)</t>
  </si>
  <si>
    <t>2024-08-03T21:21:59.266Z</t>
  </si>
  <si>
    <t>ObjectId(66ae9f7c9653f6008d6d3eff)</t>
  </si>
  <si>
    <t>""
Let's delve deeper into your feelings. Can you further describe the main issue you are experiencing with loneliness and sadness? What do you think is at the core of these feelings?</t>
  </si>
  <si>
    <t>2024-08-03T21:22:04.258Z</t>
  </si>
  <si>
    <t>ObjectId(66ae9f7c9653f6008d6d3f00)</t>
  </si>
  <si>
    <t>ObjectId(66ae9f7f9653f6008d6d3f31)</t>
  </si>
  <si>
    <t>2024-08-03T21:22:07.248Z</t>
  </si>
  <si>
    <t>ObjectId(66ae9f7f9653f6008d6d3f32)</t>
  </si>
  <si>
    <t>ObjectId(66ae9f7f9653f6008d6d3f3c)</t>
  </si>
  <si>
    <t>2024-08-03T21:22:07.251Z</t>
  </si>
  <si>
    <t>ObjectId(66ae9f819653f6008d6d3f44)</t>
  </si>
  <si>
    <t>Thank you for sharing that, Denise. It sounds like the loss of your partner has created a profound emptiness in your life, and the reminders of him in your home can be quite painful. It's also understandable to feel disconnected from your children and to worry about their well-being, especially when you're feeling this way. The fear of forgetting those cherished moments adds another layer of sadness.
How does this issue affect your daily life? Are there specific ways it impacts your routine or your interactions with others?</t>
  </si>
  <si>
    <t>2024-08-03T21:22:09.090Z</t>
  </si>
  <si>
    <t>ObjectId(66ae9f819653f6008d6d3f45)</t>
  </si>
  <si>
    <t>ObjectId(66ae9f839653f6008d6d3f58)</t>
  </si>
  <si>
    <t>2024-08-03T21:22:11.051Z</t>
  </si>
  <si>
    <t>ObjectId(66ae9f839653f6008d6d3f59)</t>
  </si>
  <si>
    <t>ObjectId(66ae9f839653f6008d6d3f63)</t>
  </si>
  <si>
    <t>2024-08-03T21:22:11.057Z</t>
  </si>
  <si>
    <t>ObjectId(66ae9f849653f6008d6d3f6c)</t>
  </si>
  <si>
    <t>2024-08-03T21:22:12.422Z</t>
  </si>
  <si>
    <t>ObjectId(66ae9f849653f6008d6d3f6b)</t>
  </si>
  <si>
    <t>It sounds like the feelings of sadness and loneliness are significantly impacting your daily life, making even simple tasks feel overwhelming. It's understandable that you would want to isolate yourself to avoid burdening others, but it’s also frustrating to feel disconnected from the social interactions you once enjoyed. 
Are there any specific triggers that worsen these feelings of loneliness and sadness for you?</t>
  </si>
  <si>
    <t>ObjectId(66ae9f869653f6008d6d3f7f)</t>
  </si>
  <si>
    <t>2024-08-03T21:22:14.321Z</t>
  </si>
  <si>
    <t>ObjectId(66ae9f869653f6008d6d3f80)</t>
  </si>
  <si>
    <t>ObjectId(66ae9f869653f6008d6d3f8a)</t>
  </si>
  <si>
    <t>2024-08-03T21:22:14.328Z</t>
  </si>
  <si>
    <t>ObjectId(66ae9f889653f6008d6d3f92)</t>
  </si>
  <si>
    <t>Thank you for sharing those triggers with me, Denise. It makes sense that evenings, special occasions, and reminders like songs or memories would intensify your feelings of loneliness and sadness. Those moments can bring back a flood of emotions, making it even harder to cope.
What have you tried so far to address these feelings? Have there been any strategies or activities that have helped, even a little?</t>
  </si>
  <si>
    <t>2024-08-03T21:22:16.099Z</t>
  </si>
  <si>
    <t>ObjectId(66ae9f889653f6008d6d3f93)</t>
  </si>
  <si>
    <t>ObjectId(66ae9f899653f6008d6d3fa6)</t>
  </si>
  <si>
    <t>2024-08-03T21:22:17.707Z</t>
  </si>
  <si>
    <t>ObjectId(66ae9f899653f6008d6d3fa7)</t>
  </si>
  <si>
    <t>I’ve tried a few things, but nothing seems to have lasting effects. I’ve attempted journaling to express my feelings and keep track of my thoughts, but sometimes it feels too heavy, and I don’t have the motivation to write. 
I’ve considered joining a local group or class to meet new people, but the thought of stepping out of my comfort zone is daunting. I've also tried meditating a few times, which can be calming, but I struggle to stick with it consistently. I guess I haven’t found something that feels right for me yet.</t>
  </si>
  <si>
    <t>ObjectId(66ae9f899653f6008d6d3fb1)</t>
  </si>
  <si>
    <t>2024-08-03T21:22:17.712Z</t>
  </si>
  <si>
    <t>ObjectId(66ae9f8c9653f6008d6d3fb9)</t>
  </si>
  <si>
    <t>It sounds like you've made some efforts to cope with your feelings, but it can be tough to find something that resonates with you. Journaling can be a powerful tool, but it’s understandable that it might feel heavy at times. The idea of joining a group or class is a positive step, but I can see how it might feel intimidating to step out of your comfort zone. Meditating can be calming, but consistency is often a challenge.
To summarize, you are experiencing deep feelings of loneliness and sadness primarily due to the loss of your husband. This affects your daily life by making simple tasks feel overwhelming and leading you to isolate yourself from social interactions. Specific triggers, such as evenings and special occasions, intensify these feelings. You've tried journaling, considering joining a group, and meditating, but haven't found a lasting solution that feels right for you.
Did I capture everything correctly, or is there anything you would like to add or change?</t>
  </si>
  <si>
    <t>2024-08-03T21:22:20.764Z</t>
  </si>
  <si>
    <t>ObjectId(66ae9f8c9653f6008d6d3fba)</t>
  </si>
  <si>
    <t>ObjectId(66ae9f8e9653f6008d6d3fcd)</t>
  </si>
  <si>
    <t>2024-08-03T21:22:22.407Z</t>
  </si>
  <si>
    <t>ObjectId(66ae9f8e9653f6008d6d3fce)</t>
  </si>
  <si>
    <t>ObjectId(66ae9f8e9653f6008d6d3fd8)</t>
  </si>
  <si>
    <t>2024-08-03T21:22:22.409Z</t>
  </si>
  <si>
    <t>ObjectId(66ae9f929653f6008d6d3fe0)</t>
  </si>
  <si>
    <t>""
I'm glad to hear that the summary was helpful for you, Denise. Based on what we've discussed, I believe it might be beneficial for you to try a CBT exercise to help you cope with your feelings. 
I can suggest one of the following exercises:
1. **Thought Record**: This exercise helps challenge and reframe negative thoughts.
2. **Behavioral Activation**: This focuses on scheduling enjoyable activities to increase engagement and lift your mood.
3. **Relaxation Techniques**: This involves practices to reduce stress and anxiety.
Which of these exercises would you like to explore further?</t>
  </si>
  <si>
    <t>2024-08-03T21:22:26.914Z</t>
  </si>
  <si>
    <t>ObjectId(66ae9f929653f6008d6d3fe1)</t>
  </si>
  <si>
    <t>ObjectId(66ae9f959653f6008d6d4012)</t>
  </si>
  <si>
    <t>2024-08-03T21:22:29.367Z</t>
  </si>
  <si>
    <t>ObjectId(66ae9f959653f6008d6d4013)</t>
  </si>
  <si>
    <t>ObjectId(66ae9f959653f6008d6d401d)</t>
  </si>
  <si>
    <t>2024-08-03T21:22:29.374Z</t>
  </si>
  <si>
    <t>ObjectId(66ae9f979653f6008d6d4025)</t>
  </si>
  <si>
    <t>It's completely okay to feel hesitant about doing an exercise right now, Denise. It's important to go at your own pace, especially when dealing with overwhelming feelings. 
Let's focus on your feelings and explore what might make those exercises feel less intimidating. What specific aspects of the exercises feel overwhelming to you? Is it the idea of starting them, or perhaps the fear of not being able to follow through?</t>
  </si>
  <si>
    <t>2024-08-03T21:22:31.515Z</t>
  </si>
  <si>
    <t>ObjectId(66ae9f979653f6008d6d4026)</t>
  </si>
  <si>
    <t>ObjectId(66ae9f999653f6008d6d4039)</t>
  </si>
  <si>
    <t>2024-08-03T21:22:33.057Z</t>
  </si>
  <si>
    <t>ObjectId(66ae9f999653f6008d6d403a)</t>
  </si>
  <si>
    <t>It’s mostly the fear of not being able to follow through and feeling like I’ll let myself down. I worry that if I start an exercise and don’t stick with it, it’ll just reinforce my feelings of failure or inadequacy. I guess I’m also anxious about trying new things because I’m not sure how they’ll make me feel. It's like there's a part of me that craves connection and support, but another part that holds me back.</t>
  </si>
  <si>
    <t>ObjectId(66ae9f999653f6008d6d4044)</t>
  </si>
  <si>
    <t>2024-08-03T21:22:33.063Z</t>
  </si>
  <si>
    <t>ObjectId(66ae9f9d9653f6008d6d404c)</t>
  </si>
  <si>
    <t>""
I understand your concerns, Denise. It's completely normal to feel anxious about trying new things, especially when you're worried about not following through. The fear of feeling inadequate can be a heavy burden to carry. It's important to remember that taking small steps is okay, and it's perfectly fine to start with what feels manageable for you.
As we wrap up our session today, I want to acknowledge the feelings you've shared and the insights you've gained. We discussed your feelings of loneliness and sadness, the triggers that intensify these emotions, and the challenges you've faced in finding effective coping strategies. 
Do you have any more questions or is there anything else you would like to discuss before we finish?</t>
  </si>
  <si>
    <t>2024-08-03T21:22:37.042Z</t>
  </si>
  <si>
    <t>ObjectId(66ae9f9d9653f6008d6d404d)</t>
  </si>
  <si>
    <t>ObjectId(66ae9f9f9653f6008d6d407e)</t>
  </si>
  <si>
    <t>2024-08-03T21:22:39.813Z</t>
  </si>
  <si>
    <t>ObjectId(66ae9f9f9653f6008d6d407f)</t>
  </si>
  <si>
    <t>ObjectId(66ae9f9f9653f6008d6d4089)</t>
  </si>
  <si>
    <t>2024-08-03T21:22:39.818Z</t>
  </si>
  <si>
    <t>ObjectId(66ae9fa29653f6008d6d4091)</t>
  </si>
  <si>
    <t>I'm glad to hear that you found our conversation reassuring, Denise. It's important to have a space to sort through your feelings, and I'm here to support you in that process. 
As we finish our session today, we discussed your feelings of loneliness and sadness, the triggers that intensify these emotions, and the challenges you've faced in finding effective coping strategies. We also touched on your hesitations about trying new exercises and the desire to take smaller steps moving forward.
If you're ready to continue exploring this in our next session, we can definitely focus on those smaller steps. 
I want to express my availability for further support whenever you need it. I wish you well, and I look forward to our next conversation. Goodbye for now, Denise!</t>
  </si>
  <si>
    <t>2024-08-03T21:22:42.258Z</t>
  </si>
  <si>
    <t>ObjectId(66ae9fa29653f6008d6d4092)</t>
  </si>
  <si>
    <t>ObjectId(66ae9fa39653f6008d6d40a5)</t>
  </si>
  <si>
    <t>2024-08-03T21:22:43.220Z</t>
  </si>
  <si>
    <t>ObjectId(66ae9fa39653f6008d6d40a6)</t>
  </si>
  <si>
    <t>ObjectId(66ae9fa39653f6008d6d40b0)</t>
  </si>
  <si>
    <t>ObjectId(66ae9fa49653f6008d6d40b8)</t>
  </si>
  <si>
    <t>""
Thank you, Denise. I'm glad to have been able to support you today. Remember, I'm here whenever you need to talk. Take care, and I look forward to our next session. Goodbye!</t>
  </si>
  <si>
    <t>2024-08-03T21:22:44.913Z</t>
  </si>
  <si>
    <t>ObjectId(66ae9fa49653f6008d6d40b9)</t>
  </si>
  <si>
    <t>ObjectId(66ae9fa59653f6008d6d4106)</t>
  </si>
  <si>
    <t>2024-08-03T21:22:45.701Z</t>
  </si>
  <si>
    <t>ObjectId(66ae9fa69653f6008d6d4112)</t>
  </si>
  <si>
    <t>2024-08-03T21:22:46.575Z</t>
  </si>
  <si>
    <t>ObjectId(66ae9fa79653f6008d6d4121)</t>
  </si>
  <si>
    <t>2024-08-03T21:22:47.489Z</t>
  </si>
  <si>
    <t>ObjectId(66ae9fa79653f6008d6d4122)</t>
  </si>
  <si>
    <t>ObjectId(66ae9fa89653f6008d6d4135)</t>
  </si>
  <si>
    <t>2024-08-03T21:22:48.723Z</t>
  </si>
  <si>
    <t>ObjectId(66ae9fa89653f6008d6d4136)</t>
  </si>
  <si>
    <t>ObjectId(66ae9fa89653f6008d6d4140)</t>
  </si>
  <si>
    <t>2024-08-03T21:22:48.727Z</t>
  </si>
  <si>
    <t>ObjectId(66ae9fa99653f6008d6d414c)</t>
  </si>
  <si>
    <t>2024-08-03T21:22:49.704Z</t>
  </si>
  <si>
    <t>ObjectId(66ae9faa9653f6008d6d415b)</t>
  </si>
  <si>
    <t>2024-08-03T21:22:50.525Z</t>
  </si>
  <si>
    <t>ObjectId(66ae9faa9653f6008d6d415c)</t>
  </si>
  <si>
    <t>ObjectId(66ae9fab9653f6008d6d416f)</t>
  </si>
  <si>
    <t>2024-08-03T21:22:51.210Z</t>
  </si>
  <si>
    <t>ObjectId(66ae9fab9653f6008d6d4170)</t>
  </si>
  <si>
    <t>ObjectId(66ae9fab9653f6008d6d417a)</t>
  </si>
  <si>
    <t>2024-08-03T21:22:51.218Z</t>
  </si>
  <si>
    <t>ObjectId(66ae9fab9653f6008d6d4186)</t>
  </si>
  <si>
    <t>2024-08-03T21:22:51.856Z</t>
  </si>
  <si>
    <t>ObjectId(66ae9fad9653f6008d6d4195)</t>
  </si>
  <si>
    <t>2024-08-03T21:22:53.024Z</t>
  </si>
  <si>
    <t>ObjectId(66ae9fad9653f6008d6d4196)</t>
  </si>
  <si>
    <t>2024-08-03T21:22:53.025Z</t>
  </si>
  <si>
    <t>ObjectId(66ae9fad9653f6008d6d41a9)</t>
  </si>
  <si>
    <t>2024-08-03T21:22:53.953Z</t>
  </si>
  <si>
    <t>ObjectId(66ae9fad9653f6008d6d41aa)</t>
  </si>
  <si>
    <t>ObjectId(66ae9fad9653f6008d6d41b4)</t>
  </si>
  <si>
    <t>2024-08-03T21:22:53.959Z</t>
  </si>
  <si>
    <t>ObjectId(66ae9fae9653f6008d6d41c0)</t>
  </si>
  <si>
    <t>2024-08-03T21:22:54.638Z</t>
  </si>
  <si>
    <t>ObjectId(66ae9fb09653f6008d6d41de)</t>
  </si>
  <si>
    <t>2024-08-03T21:22:56.421Z</t>
  </si>
  <si>
    <t>ObjectId(66ae9fb19653f6008d6d41f3)</t>
  </si>
  <si>
    <t>2024-08-03T21:22:57.335Z</t>
  </si>
  <si>
    <t>ObjectId(66ae9fb19653f6008d6d41f4)</t>
  </si>
  <si>
    <t>ObjectId(66ae9fb39653f6008d6d4216)</t>
  </si>
  <si>
    <t>2024-08-03T21:22:59.737Z</t>
  </si>
  <si>
    <t>ObjectId(66ae9fb39653f6008d6d4217)</t>
  </si>
  <si>
    <t>2024-08-03T21:22:59.738Z</t>
  </si>
  <si>
    <t>ObjectId(66ae9fb39653f6008d6d4221)</t>
  </si>
  <si>
    <t>2024-08-03T21:22:59.745Z</t>
  </si>
  <si>
    <t>ObjectId(66ae9fb49653f6008d6d422d)</t>
  </si>
  <si>
    <t>2024-08-03T21:23:00.402Z</t>
  </si>
  <si>
    <t>ObjectId(66ae9fb59653f6008d6d423c)</t>
  </si>
  <si>
    <t>2024-08-03T21:23:01.643Z</t>
  </si>
  <si>
    <t>ObjectId(66ae9fb59653f6008d6d423d)</t>
  </si>
  <si>
    <t>ObjectId(66ae9fb79653f6008d6d4250)</t>
  </si>
  <si>
    <t>2024-08-03T21:23:03.156Z</t>
  </si>
  <si>
    <t>ObjectId(66ae9fb79653f6008d6d4251)</t>
  </si>
  <si>
    <t>ObjectId(66ae9fb79653f6008d6d425b)</t>
  </si>
  <si>
    <t>2024-08-03T21:23:03.158Z</t>
  </si>
  <si>
    <t>ObjectId(66ae9fb79653f6008d6d4267)</t>
  </si>
  <si>
    <t>2024-08-03T21:23:03.773Z</t>
  </si>
  <si>
    <t>ObjectId(66ae9fb99653f6008d6d4276)</t>
  </si>
  <si>
    <t>2024-08-03T21:23:05.933Z</t>
  </si>
  <si>
    <t>ObjectId(66ae9fb99653f6008d6d4277)</t>
  </si>
  <si>
    <t>ObjectId(66ae9fba9653f6008d6d428a)</t>
  </si>
  <si>
    <t>2024-08-03T21:23:06.761Z</t>
  </si>
  <si>
    <t>ObjectId(66ae9fba9653f6008d6d428b)</t>
  </si>
  <si>
    <t>ObjectId(66ae9fba9653f6008d6d4295)</t>
  </si>
  <si>
    <t>2024-08-03T21:23:06.767Z</t>
  </si>
  <si>
    <t>ObjectId(66ae9fbb9653f6008d6d42a1)</t>
  </si>
  <si>
    <t>2024-08-03T21:23:07.458Z</t>
  </si>
  <si>
    <t>ObjectId(66ae9fbe9653f6008d6d42bf)</t>
  </si>
  <si>
    <t>2024-08-03T21:23:10.814Z</t>
  </si>
  <si>
    <t>ObjectId(66ae9fbf9653f6008d6d42d4)</t>
  </si>
  <si>
    <t>2024-08-03T21:23:11.764Z</t>
  </si>
  <si>
    <t>ObjectId(66ae9fbf9653f6008d6d42d5)</t>
  </si>
  <si>
    <t>ObjectId(66ae9fc19653f6008d6d42f7)</t>
  </si>
  <si>
    <t>2024-08-03T21:23:13.805Z</t>
  </si>
  <si>
    <t>ObjectId(66ae9fc19653f6008d6d42f8)</t>
  </si>
  <si>
    <t>ObjectId(66ae9fc19653f6008d6d4302)</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</si>
  <si>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</si>
  <si>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2024-08-03T21:23:13.809Z</t>
  </si>
  <si>
    <t>ObjectId(66ae9fc29653f6008d6d430e)</t>
  </si>
  <si>
    <t>2024-08-03T21:23:14.524Z</t>
  </si>
  <si>
    <t>ObjectId(66ae9fc39653f6008d6d431d)</t>
  </si>
  <si>
    <t>2024-08-03T21:23:15.694Z</t>
  </si>
  <si>
    <t>ObjectId(66ae9fc39653f6008d6d431e)</t>
  </si>
  <si>
    <t>ObjectId(66ae9fc59653f6008d6d4331)</t>
  </si>
  <si>
    <t>2024-08-03T21:23:17.072Z</t>
  </si>
  <si>
    <t>ObjectId(66ae9fc59653f6008d6d4332)</t>
  </si>
  <si>
    <t>ObjectId(66ae9fc59653f6008d6d433c)</t>
  </si>
  <si>
    <t>2024-08-03T21:23:17.079Z</t>
  </si>
  <si>
    <t>ObjectId(66ae9fc59653f6008d6d4348)</t>
  </si>
  <si>
    <t>2024-08-03T21:23:17.767Z</t>
  </si>
  <si>
    <t>ObjectId(66ae9fc69653f6008d6d4357)</t>
  </si>
  <si>
    <t>2024-08-03T21:23:18.795Z</t>
  </si>
  <si>
    <t>ObjectId(66ae9fc69653f6008d6d4358)</t>
  </si>
  <si>
    <t>ObjectId(66ae9fc89653f6008d6d436b)</t>
  </si>
  <si>
    <t>2024-08-03T21:23:20.369Z</t>
  </si>
  <si>
    <t>ObjectId(66ae9fc89653f6008d6d436c)</t>
  </si>
  <si>
    <t>ObjectId(66ae9fc89653f6008d6d4376)</t>
  </si>
  <si>
    <t>2024-08-03T21:23:20.375Z</t>
  </si>
  <si>
    <t>ObjectId(66ae9fc99653f6008d6d4382)</t>
  </si>
  <si>
    <t>2024-08-03T21:23:21.100Z</t>
  </si>
  <si>
    <t>ObjectId(66ae9fcb9653f6008d6d4391)</t>
  </si>
  <si>
    <t>2024-08-03T21:23:23.144Z</t>
  </si>
  <si>
    <t>ObjectId(66ae9fcb9653f6008d6d4392)</t>
  </si>
  <si>
    <t>ObjectId(66ae9fcd9653f6008d6d43a5)</t>
  </si>
  <si>
    <t>2024-08-03T21:23:25.280Z</t>
  </si>
  <si>
    <t>ObjectId(66ae9fcd9653f6008d6d43a6)</t>
  </si>
  <si>
    <t>ObjectId(66ae9fcd9653f6008d6d43b0)</t>
  </si>
  <si>
    <t>2024-08-03T21:23:25.286Z</t>
  </si>
  <si>
    <t>ObjectId(66ae9fce9653f6008d6d43bc)</t>
  </si>
  <si>
    <t>2024-08-03T21:23:26.194Z</t>
  </si>
  <si>
    <t>ObjectId(66ae9fd09653f6008d6d43cb)</t>
  </si>
  <si>
    <t>2024-08-03T21:23:28.045Z</t>
  </si>
  <si>
    <t>ObjectId(66ae9fd09653f6008d6d43cc)</t>
  </si>
  <si>
    <t>ObjectId(66ae9fd19653f6008d6d43df)</t>
  </si>
  <si>
    <t>2024-08-03T21:23:29.885Z</t>
  </si>
  <si>
    <t>ObjectId(66ae9fd19653f6008d6d43e0)</t>
  </si>
  <si>
    <t>ObjectId(66ae9fd19653f6008d6d43ea)</t>
  </si>
  <si>
    <t>2024-08-03T21:23:29.891Z</t>
  </si>
  <si>
    <t>ObjectId(66ae9fd29653f6008d6d43f6)</t>
  </si>
  <si>
    <t>2024-08-03T21:23:30.594Z</t>
  </si>
  <si>
    <t>ObjectId(66ae9fd49653f6008d6d4405)</t>
  </si>
  <si>
    <t>2024-08-03T21:23:33.001Z</t>
  </si>
  <si>
    <t>ObjectId(66ae9fd59653f6008d6d4406)</t>
  </si>
  <si>
    <t>ObjectId(66ae9fd69653f6008d6d4419)</t>
  </si>
  <si>
    <t>2024-08-03T21:23:34.093Z</t>
  </si>
  <si>
    <t>ObjectId(66ae9fd69653f6008d6d441a)</t>
  </si>
  <si>
    <t>Yes, you've captured my situation very well, thank you. I appreciate how you’ve summarized everything. It feels good to have my thoughts and feelings recognized like this. I wouldn’t change anything; it all feels really accurate.</t>
  </si>
  <si>
    <t>ObjectId(66ae9fd69653f6008d6d4424)</t>
  </si>
  <si>
    <t>2024-08-03T21:23:34.100Z</t>
  </si>
  <si>
    <t>ObjectId(66ae9fd79653f6008d6d4430)</t>
  </si>
  <si>
    <t>2024-08-03T21:23:35.113Z</t>
  </si>
  <si>
    <t>ObjectId(66ae9fda9653f6008d6d444e)</t>
  </si>
  <si>
    <t>2024-08-03T21:23:38.494Z</t>
  </si>
  <si>
    <t>ObjectId(66ae9fdc9653f6008d6d4463)</t>
  </si>
  <si>
    <t>2024-08-03T21:23:40.339Z</t>
  </si>
  <si>
    <t>ObjectId(66ae9fdc9653f6008d6d4464)</t>
  </si>
  <si>
    <t>ObjectId(66ae9fde9653f6008d6d4486)</t>
  </si>
  <si>
    <t>2024-08-03T21:23:42.784Z</t>
  </si>
  <si>
    <t>ObjectId(66ae9fde9653f6008d6d4487)</t>
  </si>
  <si>
    <t>ObjectId(66ae9fde9653f6008d6d4491)</t>
  </si>
  <si>
    <t>2024-08-03T21:23:42.787Z</t>
  </si>
  <si>
    <t>ObjectId(66ae9fdf9653f6008d6d449d)</t>
  </si>
  <si>
    <t>2024-08-03T21:23:43.524Z</t>
  </si>
  <si>
    <t>ObjectId(66ae9fe49653f6008d6d44ac)</t>
  </si>
  <si>
    <t>2024-08-03T21:23:48.004Z</t>
  </si>
  <si>
    <t>ObjectId(66ae9fe49653f6008d6d44ad)</t>
  </si>
  <si>
    <t>ObjectId(66ae9fe59653f6008d6d44c0)</t>
  </si>
  <si>
    <t>2024-08-03T21:23:49.546Z</t>
  </si>
  <si>
    <t>ObjectId(66ae9fe59653f6008d6d44c1)</t>
  </si>
  <si>
    <t>ObjectId(66ae9fe59653f6008d6d44cb)</t>
  </si>
  <si>
    <t>2024-08-03T21:23:49.552Z</t>
  </si>
  <si>
    <t>ObjectId(66ae9fe69653f6008d6d44d7)</t>
  </si>
  <si>
    <t>2024-08-03T21:23:50.471Z</t>
  </si>
  <si>
    <t>ObjectId(66ae9fe99653f6008d6d44f5)</t>
  </si>
  <si>
    <t>2024-08-03T21:23:53.500Z</t>
  </si>
  <si>
    <t>ObjectId(66ae9feb9653f6008d6d450b)</t>
  </si>
  <si>
    <t>2024-08-03T21:23:55.573Z</t>
  </si>
  <si>
    <t>ObjectId(66ae9feb9653f6008d6d450a)</t>
  </si>
  <si>
    <t>ObjectId(66ae9fee9653f6008d6d452d)</t>
  </si>
  <si>
    <t>2024-08-03T21:23:58.325Z</t>
  </si>
  <si>
    <t>ObjectId(66ae9fee9653f6008d6d452e)</t>
  </si>
  <si>
    <t>ObjectId(66ae9fee9653f6008d6d4538)</t>
  </si>
  <si>
    <t>2024-08-03T21:23:58.331Z</t>
  </si>
  <si>
    <t>ObjectId(66ae9fef9653f6008d6d4544)</t>
  </si>
  <si>
    <t>2024-08-03T21:23:59.170Z</t>
  </si>
  <si>
    <t>ObjectId(66ae9ff39653f6008d6d4553)</t>
  </si>
  <si>
    <t>2024-08-03T21:24:03.064Z</t>
  </si>
  <si>
    <t>ObjectId(66ae9ff39653f6008d6d4554)</t>
  </si>
  <si>
    <t>ObjectId(66ae9ff49653f6008d6d4567)</t>
  </si>
  <si>
    <t>2024-08-03T21:24:04.328Z</t>
  </si>
  <si>
    <t>ObjectId(66ae9ff49653f6008d6d4568)</t>
  </si>
  <si>
    <t>ObjectId(66ae9ff49653f6008d6d4572)</t>
  </si>
  <si>
    <t>2024-08-03T21:24:04.335Z</t>
  </si>
  <si>
    <t>ObjectId(66ae9ff59653f6008d6d457e)</t>
  </si>
  <si>
    <t>2024-08-03T21:24:05.218Z</t>
  </si>
  <si>
    <t>ObjectId(66ae9ff89653f6008d6d458d)</t>
  </si>
  <si>
    <t>2024-08-03T21:24:08.291Z</t>
  </si>
  <si>
    <t>ObjectId(66ae9ff89653f6008d6d458e)</t>
  </si>
  <si>
    <t>ObjectId(66ae9ffa9653f6008d6d45a1)</t>
  </si>
  <si>
    <t>2024-08-03T21:24:10.127Z</t>
  </si>
  <si>
    <t>ObjectId(66ae9ffa9653f6008d6d45a2)</t>
  </si>
  <si>
    <t>ObjectId(66ae9ffa9653f6008d6d45ac)</t>
  </si>
  <si>
    <t>2024-08-03T21:24:10.132Z</t>
  </si>
  <si>
    <t>ObjectId(66ae9ffb9653f6008d6d45b8)</t>
  </si>
  <si>
    <t>2024-08-03T21:24:11.048Z</t>
  </si>
  <si>
    <t>ObjectId(66ae9ffc9653f6008d6d45c7)</t>
  </si>
  <si>
    <t>2024-08-03T21:24:12.997Z</t>
  </si>
  <si>
    <t>ObjectId(66ae9ffc9653f6008d6d45c8)</t>
  </si>
  <si>
    <t>ObjectId(66ae9ffe9653f6008d6d45db)</t>
  </si>
  <si>
    <t>2024-08-03T21:24:14.426Z</t>
  </si>
  <si>
    <t>ObjectId(66ae9ffe9653f6008d6d45dc)</t>
  </si>
  <si>
    <t>ObjectId(66ae9ffe9653f6008d6d45e6)</t>
  </si>
  <si>
    <t>2024-08-03T21:24:14.429Z</t>
  </si>
  <si>
    <t>ObjectId(66ae9fff9653f6008d6d45f2)</t>
  </si>
  <si>
    <t>2024-08-03T21:24:15.251Z</t>
  </si>
  <si>
    <t>ObjectId(66aea0019653f6008d6d4610)</t>
  </si>
  <si>
    <t>2024-08-03T21:24:17.298Z</t>
  </si>
  <si>
    <t>ObjectId(66aea0039653f6008d6d4625)</t>
  </si>
  <si>
    <t>2024-08-03T21:24:19.457Z</t>
  </si>
  <si>
    <t>ObjectId(66aea0039653f6008d6d4626)</t>
  </si>
  <si>
    <t>ObjectId(66aea0069653f6008d6d4648)</t>
  </si>
  <si>
    <t>2024-08-03T21:24:22.118Z</t>
  </si>
  <si>
    <t>ObjectId(66aea0069653f6008d6d4649)</t>
  </si>
  <si>
    <t>No, I think we've covered a lot today, and I feel good about the plan we created. Thank you for guiding me through everything. I really appreciate your support and understanding. I'll look forward to trying those activities and updating you on how they go in our next session.</t>
  </si>
  <si>
    <t>ObjectId(66aea0069653f6008d6d4653)</t>
  </si>
  <si>
    <t>2024-08-03T21:24:22.128Z</t>
  </si>
  <si>
    <t>ObjectId(66aea0079653f6008d6d465f)</t>
  </si>
  <si>
    <t>2024-08-03T21:24:23.036Z</t>
  </si>
  <si>
    <t>ObjectId(66aea0089653f6008d6d466e)</t>
  </si>
  <si>
    <t>2024-08-03T21:24:24.634Z</t>
  </si>
  <si>
    <t>ObjectId(66aea0089653f6008d6d466f)</t>
  </si>
  <si>
    <t>ObjectId(66aea0099653f6008d6d4682)</t>
  </si>
  <si>
    <t>2024-08-03T21:24:25.575Z</t>
  </si>
  <si>
    <t>ObjectId(66aea0099653f6008d6d4683)</t>
  </si>
  <si>
    <t>ObjectId(66aea0099653f6008d6d468d)</t>
  </si>
  <si>
    <t>2024-08-03T21:24:25.582Z</t>
  </si>
  <si>
    <t>ObjectId(66aea00a9653f6008d6d4699)</t>
  </si>
  <si>
    <t>2024-08-03T21:24:26.716Z</t>
  </si>
  <si>
    <t>ObjectId(66aea00c9653f6008d6d46b1)</t>
  </si>
  <si>
    <t>2024-08-03T21:24:28.254Z</t>
  </si>
  <si>
    <t>ObjectId(66aea00c9653f6008d6d46b2)</t>
  </si>
  <si>
    <t>ObjectId(66aea0999653f6008d6d4d18)</t>
  </si>
  <si>
    <t>2024-08-03T21:26:49.270Z</t>
  </si>
  <si>
    <t>ObjectId(66aea09a9653f6008d6d4d20)</t>
  </si>
  <si>
    <t>2024-08-03T21:26:50.278Z</t>
  </si>
  <si>
    <t>ObjectId(66aea09a9653f6008d6d4d21)</t>
  </si>
  <si>
    <t>ObjectId(66aea09c9653f6008d6d4d34)</t>
  </si>
  <si>
    <t>2024-08-03T21:26:52.031Z</t>
  </si>
  <si>
    <t>ObjectId(66aea09c9653f6008d6d4d35)</t>
  </si>
  <si>
    <t>2024-08-03T21:26:52.032Z</t>
  </si>
  <si>
    <t>ObjectId(66aea09c9653f6008d6d4d3f)</t>
  </si>
  <si>
    <t>2024-08-03T21:26:52.040Z</t>
  </si>
  <si>
    <t>ObjectId(66aea09d9653f6008d6d4d47)</t>
  </si>
  <si>
    <t>Thank you for sharing that with me. It sounds like you're going through a tough time, and I want to help you with that. Before we dive deeper, what name do you prefer to be called by?</t>
  </si>
  <si>
    <t>2024-08-03T21:26:53.481Z</t>
  </si>
  <si>
    <t>ObjectId(66aea09d9653f6008d6d4d48)</t>
  </si>
  <si>
    <t>2024-08-03T21:26:53.482Z</t>
  </si>
  <si>
    <t>ObjectId(66aea09e9653f6008d6d4d5b)</t>
  </si>
  <si>
    <t>2024-08-03T21:26:54.258Z</t>
  </si>
  <si>
    <t>ObjectId(66aea09e9653f6008d6d4d5c)</t>
  </si>
  <si>
    <t>ObjectId(66aea09e9653f6008d6d4d66)</t>
  </si>
  <si>
    <t>2024-08-03T21:26:54.261Z</t>
  </si>
  <si>
    <t>ObjectId(66aea09f9653f6008d6d4d6e)</t>
  </si>
  <si>
    <t>2024-08-03T21:26:55.217Z</t>
  </si>
  <si>
    <t>ObjectId(66aea09f9653f6008d6d4d6f)</t>
  </si>
  <si>
    <t>ObjectId(66aea0a09653f6008d6d4d82)</t>
  </si>
  <si>
    <t>2024-08-03T21:26:56.206Z</t>
  </si>
  <si>
    <t>ObjectId(66aea0a09653f6008d6d4d83)</t>
  </si>
  <si>
    <t>ObjectId(66aea0a09653f6008d6d4d8d)</t>
  </si>
  <si>
    <t>2024-08-03T21:26:56.214Z</t>
  </si>
  <si>
    <t>ObjectId(66aea0a29653f6008d6d4d95)</t>
  </si>
  <si>
    <t>""
It sounds like you're feeling quite overwhelmed, and I'm here to help you sort through those feelings. Would you like to first further explore your problem, or would you prefer to learn a CBT exercise right away?</t>
  </si>
  <si>
    <t>2024-08-03T21:26:58.693Z</t>
  </si>
  <si>
    <t>ObjectId(66aea0a29653f6008d6d4d96)</t>
  </si>
  <si>
    <t>ObjectId(66aea0a49653f6008d6d4dc7)</t>
  </si>
  <si>
    <t>2024-08-03T21:27:00.493Z</t>
  </si>
  <si>
    <t>ObjectId(66aea0a49653f6008d6d4dc8)</t>
  </si>
  <si>
    <t>2024-08-03T21:27:00.494Z</t>
  </si>
  <si>
    <t>ObjectId(66aea0a49653f6008d6d4dd2)</t>
  </si>
  <si>
    <t>2024-08-03T21:27:00.498Z</t>
  </si>
  <si>
    <t>ObjectId(66aea0a79653f6008d6d4dda)</t>
  </si>
  <si>
    <t>""
Great choice, Nancy! Let's start by exploring your problems further. Can you further describe the main issue you are experiencing with your relationships and work?</t>
  </si>
  <si>
    <t>2024-08-03T21:27:03.885Z</t>
  </si>
  <si>
    <t>ObjectId(66aea0a79653f6008d6d4ddb)</t>
  </si>
  <si>
    <t>ObjectId(66aea0aa9653f6008d6d4e0c)</t>
  </si>
  <si>
    <t>2024-08-03T21:27:06.203Z</t>
  </si>
  <si>
    <t>ObjectId(66aea0aa9653f6008d6d4e0d)</t>
  </si>
  <si>
    <t>ObjectId(66aea0aa9653f6008d6d4e17)</t>
  </si>
  <si>
    <t>2024-08-03T21:27:06.206Z</t>
  </si>
  <si>
    <t>ObjectId(66aea0ac9653f6008d6d4e1f)</t>
  </si>
  <si>
    <t>Thank you for sharing that with me, Nancy. It sounds like you're feeling overwhelmed by both your relationships and work, and it's understandable to feel suffocated when you're juggling so much. 
How does this issue affect your daily life?</t>
  </si>
  <si>
    <t>2024-08-03T21:27:08.300Z</t>
  </si>
  <si>
    <t>ObjectId(66aea0ac9653f6008d6d4e20)</t>
  </si>
  <si>
    <t>ObjectId(66aea0ad9653f6008d6d4e33)</t>
  </si>
  <si>
    <t>2024-08-03T21:27:09.844Z</t>
  </si>
  <si>
    <t>ObjectId(66aea0ad9653f6008d6d4e34)</t>
  </si>
  <si>
    <t>ObjectId(66aea0ad9653f6008d6d4e3e)</t>
  </si>
  <si>
    <t>2024-08-03T21:27:09.850Z</t>
  </si>
  <si>
    <t>ObjectId(66aea0af9653f6008d6d4e46)</t>
  </si>
  <si>
    <t>It sounds like the stress from your relationships and work is really impacting your ability to focus and enjoy your life, leading to feelings of anxiety, irritability, and sadness. It's completely understandable to want to avoid those complicated feelings when they feel so overwhelming.
Are there any specific triggers that worsen the issue for you?</t>
  </si>
  <si>
    <t>2024-08-03T21:27:11.248Z</t>
  </si>
  <si>
    <t>ObjectId(66aea0af9653f6008d6d4e47)</t>
  </si>
  <si>
    <t>ObjectId(66aea0b19653f6008d6d4e5a)</t>
  </si>
  <si>
    <t>2024-08-03T21:27:13.141Z</t>
  </si>
  <si>
    <t>ObjectId(66aea0b19653f6008d6d4e5b)</t>
  </si>
  <si>
    <t>ObjectId(66aea0b19653f6008d6d4e65)</t>
  </si>
  <si>
    <t>2024-08-03T21:27:13.145Z</t>
  </si>
  <si>
    <t>ObjectId(66aea0b39653f6008d6d4e6d)</t>
  </si>
  <si>
    <t>Thank you for sharing those specific triggers, Nancy. It sounds like receiving communication from Morrison and Connie, as well as approaching deadlines at work, really heighten your anxiety and feelings of being overwhelmed. 
What have you tried so far to address these issues?</t>
  </si>
  <si>
    <t>2024-08-03T21:27:15.169Z</t>
  </si>
  <si>
    <t>ObjectId(66aea0b39653f6008d6d4e6e)</t>
  </si>
  <si>
    <t>ObjectId(66aea0b59653f6008d6d4e81)</t>
  </si>
  <si>
    <t>2024-08-03T21:27:17.063Z</t>
  </si>
  <si>
    <t>ObjectId(66aea0b59653f6008d6d4e82)</t>
  </si>
  <si>
    <t>2024-08-03T21:27:17.064Z</t>
  </si>
  <si>
    <t>ObjectId(66aea0b59653f6008d6d4e8c)</t>
  </si>
  <si>
    <t>2024-08-03T21:27:17.071Z</t>
  </si>
  <si>
    <t>ObjectId(66aea0b69653f6008d6d4e94)</t>
  </si>
  <si>
    <t>It sounds like you've been trying to manage your feelings in various ways, from organizing your tasks at work to attempting to communicate your needs to Morrison and Connie. It's understandable that you feel stuck, especially when your efforts to create space or distract yourself only provide temporary relief.
What emotions do you feel when these issues arise?</t>
  </si>
  <si>
    <t>2024-08-03T21:27:18.745Z</t>
  </si>
  <si>
    <t>ObjectId(66aea0b69653f6008d6d4e95)</t>
  </si>
  <si>
    <t>ObjectId(66aea0b89653f6008d6d4ea8)</t>
  </si>
  <si>
    <t>2024-08-03T21:27:20.508Z</t>
  </si>
  <si>
    <t>ObjectId(66aea0b89653f6008d6d4ea9)</t>
  </si>
  <si>
    <t>ObjectId(66aea0b89653f6008d6d4eb3)</t>
  </si>
  <si>
    <t>2024-08-03T21:27:20.512Z</t>
  </si>
  <si>
    <t>ObjectId(66aea0bc9653f6008d6d4ebb)</t>
  </si>
  <si>
    <t>""
Thank you for sharing your feelings, Nancy. It sounds like you're experiencing a mix of anxiety, frustration, guilt, and sadness, which is understandably exhausting. 
Based on what you've shared, I think it might be helpful to try a CBT exercise. One option is the Thought Record, which can help you challenge and reframe negative thoughts that contribute to your anxiety and feelings of guilt. Another option is Behavioral Activation, which focuses on scheduling enjoyable activities to help lift your mood. Lastly, we could explore Relaxation Techniques to help reduce your stress and anxiety.
Which of these exercises would you like to try?</t>
  </si>
  <si>
    <t>2024-08-03T21:27:24.588Z</t>
  </si>
  <si>
    <t>ObjectId(66aea0bc9653f6008d6d4ebc)</t>
  </si>
  <si>
    <t>ObjectId(66aea0bf9653f6008d6d4eed)</t>
  </si>
  <si>
    <t>2024-08-03T21:27:27.355Z</t>
  </si>
  <si>
    <t>ObjectId(66aea0bf9653f6008d6d4eee)</t>
  </si>
  <si>
    <t>ObjectId(66aea0bf9653f6008d6d4ef8)</t>
  </si>
  <si>
    <t>2024-08-03T21:27:27.363Z</t>
  </si>
  <si>
    <t>ObjectId(66aea0c39653f6008d6d4f00)</t>
  </si>
  <si>
    <t>""
Great choice, Nancy! Let's go through the Thought Record exercise together. Here are the steps involved:
1. Identify a distressing thought that you have been experiencing.
2. Write down that thought.
3. Note the emotion and intensity associated with that thought (on a scale from 0 to 10).
4. Challenge the thought by looking for evidence for and against it.
5. Reframe the thought into a more balanced perspective.
6. Finally, note the new emotion and intensity after reframing.
Do you understand the exercise, or do you have any questions about it?</t>
  </si>
  <si>
    <t>2024-08-03T21:27:31.339Z</t>
  </si>
  <si>
    <t>ObjectId(66aea0c39653f6008d6d4f01)</t>
  </si>
  <si>
    <t>ObjectId(66aea0c59653f6008d6d4f32)</t>
  </si>
  <si>
    <t>2024-08-03T21:27:33.320Z</t>
  </si>
  <si>
    <t>ObjectId(66aea0c59653f6008d6d4f33)</t>
  </si>
  <si>
    <t>ObjectId(66aea0c59653f6008d6d4f3d)</t>
  </si>
  <si>
    <t>2024-08-03T21:27:33.322Z</t>
  </si>
  <si>
    <t>ObjectId(66aea0c79653f6008d6d4f45)</t>
  </si>
  <si>
    <t>Of course! When you're challenging a thought, you're essentially looking for evidence that supports or contradicts it. Here’s how you can approach it:
1. **Evidence For the Thought**: Consider what makes this thought seem true. What experiences or facts support it? Write down any reasons you have that validate this thought.
2. **Evidence Against the Thought**: Now, think about the opposite. What evidence contradicts this thought? Are there times when this thought wasn't true? Write down any experiences or facts that challenge the validity of the thought.
The goal is to create a balanced view by weighing both sides. This can help you see that your initial thought might not be as absolute as it seems.
Does that help clarify how to challenge the thought? If you're ready, we can start the exercise!</t>
  </si>
  <si>
    <t>2024-08-03T21:27:35.944Z</t>
  </si>
  <si>
    <t>ObjectId(66aea0c79653f6008d6d4f46)</t>
  </si>
  <si>
    <t>ObjectId(66aea0c99653f6008d6d4f59)</t>
  </si>
  <si>
    <t>2024-08-03T21:27:37.800Z</t>
  </si>
  <si>
    <t>ObjectId(66aea0c99653f6008d6d4f5a)</t>
  </si>
  <si>
    <t>ObjectId(66aea0c99653f6008d6d4f64)</t>
  </si>
  <si>
    <t>2024-08-03T21:27:37.806Z</t>
  </si>
  <si>
    <t>ObjectId(66aea0cb9653f6008d6d4f6c)</t>
  </si>
  <si>
    <t>Great job identifying your thought and the associated emotion, Nancy! 
Now, let's move on to the next step: challenging the thought. 
1. **Evidence For the Thought**: What are some reasons you believe that if you ask Connie for space, she’ll be hurt and think you don’t care about her? 
Take your time to write down any evidence that supports this thought.</t>
  </si>
  <si>
    <t>2024-08-03T21:27:39.606Z</t>
  </si>
  <si>
    <t>ObjectId(66aea0cb9653f6008d6d4f6d)</t>
  </si>
  <si>
    <t>ObjectId(66aea0ce9653f6008d6d4f80)</t>
  </si>
  <si>
    <t>2024-08-03T21:27:42.105Z</t>
  </si>
  <si>
    <t>ObjectId(66aea0ce9653f6008d6d4f81)</t>
  </si>
  <si>
    <t>ObjectId(66aea0ce9653f6008d6d4f8b)</t>
  </si>
  <si>
    <t>2024-08-03T21:27:42.113Z</t>
  </si>
  <si>
    <t>ObjectId(66aea0d19653f6008d6d4f93)</t>
  </si>
  <si>
    <t>Thank you for sharing that evidence, Nancy. It’s clear that you have valid reasons for feeling this way. Now, let’s move on to the next step: 
2. **Evidence Against the Thought**: What are some reasons or experiences that might contradict the thought that if you ask Connie for space, she’ll be hurt and think you don’t care about her? 
Take your time to think about this and write down any evidence that challenges your initial thought.</t>
  </si>
  <si>
    <t>2024-08-03T21:27:45.171Z</t>
  </si>
  <si>
    <t>ObjectId(66aea0d19653f6008d6d4f94)</t>
  </si>
  <si>
    <t>ObjectId(66aea0d39653f6008d6d4fa7)</t>
  </si>
  <si>
    <t>2024-08-03T21:27:47.275Z</t>
  </si>
  <si>
    <t>ObjectId(66aea0d39653f6008d6d4fa8)</t>
  </si>
  <si>
    <t>ObjectId(66aea0d39653f6008d6d4fb2)</t>
  </si>
  <si>
    <t>2024-08-03T21:27:47.279Z</t>
  </si>
  <si>
    <t>ObjectId(66aea0d59653f6008d6d4fba)</t>
  </si>
  <si>
    <t>Excellent work, Nancy! You've gathered some strong evidence against your initial thought, which provides a more balanced perspective. 
Now, let's move on to the next step:
5. **Reframe the Thought**: Based on the evidence you've gathered, how can you reframe your original thought into a more balanced perspective? What would be a healthier way to think about asking Connie for space? 
Take your time to formulate this new thought.</t>
  </si>
  <si>
    <t>2024-08-03T21:27:49.469Z</t>
  </si>
  <si>
    <t>ObjectId(66aea0d59653f6008d6d4fbb)</t>
  </si>
  <si>
    <t>ObjectId(66aea0d79653f6008d6d4fce)</t>
  </si>
  <si>
    <t>2024-08-03T21:27:51.236Z</t>
  </si>
  <si>
    <t>ObjectId(66aea0d79653f6008d6d4fcf)</t>
  </si>
  <si>
    <t>ObjectId(66aea0d79653f6008d6d4fd9)</t>
  </si>
  <si>
    <t>2024-08-03T21:27:51.240Z</t>
  </si>
  <si>
    <t>ObjectId(66aea0d99653f6008d6d4fe1)</t>
  </si>
  <si>
    <t>That sounds like a wonderful reframe, Nancy! It emphasizes self-care while acknowledging the importance of your friendship with Connie. 
Finally, let's move on to the last step:
6. **Note the New Emotion and Intensity**: After reframing your thought, how do you feel now about the situation? What is the intensity of that emotion on a scale from 0 to 10?</t>
  </si>
  <si>
    <t>2024-08-03T21:27:53.081Z</t>
  </si>
  <si>
    <t>ObjectId(66aea0d99653f6008d6d4fe2)</t>
  </si>
  <si>
    <t>ObjectId(66aea0da9653f6008d6d4ff5)</t>
  </si>
  <si>
    <t>2024-08-03T21:27:54.413Z</t>
  </si>
  <si>
    <t>ObjectId(66aea0da9653f6008d6d4ff6)</t>
  </si>
  <si>
    <t>ObjectId(66aea0da9653f6008d6d5000)</t>
  </si>
  <si>
    <t>ObjectId(66aea0de9653f6008d6d5008)</t>
  </si>
  <si>
    <t>""
I'm glad to hear that you feel calmer and more empowered after reframing your thought! It sounds like you've made significant progress in addressing your feelings about setting boundaries with Connie.
As we wrap up our session, let's summarize what we've discussed: We explored your feelings of anxiety and guilt regarding your relationships and work. You identified a distressing thought about needing space from Connie, challenged it, and reframed it into a more balanced perspective. This process helped you feel more hopeful and empowered.
Do you have any more questions or is there anything else you would like to discuss before we finish?</t>
  </si>
  <si>
    <t>2024-08-03T21:27:58.289Z</t>
  </si>
  <si>
    <t>ObjectId(66aea0de9653f6008d6d5009)</t>
  </si>
  <si>
    <t>ObjectId(66aea0e09653f6008d6d503a)</t>
  </si>
  <si>
    <t>2024-08-03T21:28:00.787Z</t>
  </si>
  <si>
    <t>ObjectId(66aea0e09653f6008d6d503b)</t>
  </si>
  <si>
    <t>ObjectId(66aea0e09653f6008d6d5045)</t>
  </si>
  <si>
    <t>2024-08-03T21:28:00.789Z</t>
  </si>
  <si>
    <t>ObjectId(66aea0e39653f6008d6d504d)</t>
  </si>
  <si>
    <t>I'm really glad to hear that you found the exercise helpful, Nancy! It's great that you feel clearer about how to approach your situation with Connie.
While we are wrapping up, I can suggest a few ways to remind yourself of this perspective moving forward:
1. **Journaling**: Write down your reframed thought and any positive affirmations. You can revisit this whenever you feel overwhelmed.
2. **Visual Reminders**: Create a small note or card with your reframed thought and keep it somewhere visible, like on your desk or in your wallet.
3. **Mindfulness Practices**: Incorporate mindfulness techniques, such as deep breathing or meditation, to help center yourself when you start to feel anxious.
4. **Talk It Out**: Share your reframed thought with a trusted friend or family member who can remind you of it when you need support.
These strategies can help reinforce your new perspective. 
Do you have any more questions or is there anything else you would like to discuss before we finish?</t>
  </si>
  <si>
    <t>2024-08-03T21:28:03.812Z</t>
  </si>
  <si>
    <t>ObjectId(66aea0e39653f6008d6d504e)</t>
  </si>
  <si>
    <t>ObjectId(66aea0e59653f6008d6d5061)</t>
  </si>
  <si>
    <t>2024-08-03T21:28:05.245Z</t>
  </si>
  <si>
    <t>ObjectId(66aea0e59653f6008d6d5062)</t>
  </si>
  <si>
    <t>ObjectId(66aea0e59653f6008d6d506c)</t>
  </si>
  <si>
    <t>2024-08-03T21:28:05.250Z</t>
  </si>
  <si>
    <t>ObjectId(66aea0e89653f6008d6d5074)</t>
  </si>
  <si>
    <t>I'm glad to hear that you found the suggestions helpful, Nancy! It's wonderful that you're feeling a bit lighter after our conversation. 
To summarize our session: We explored your feelings of anxiety and guilt regarding your relationships and work. You identified a distressing thought about needing space from Connie, challenged it, and reframed it into a more balanced perspective. We also discussed strategies to help you maintain this perspective moving forward.
I'm here for you if you need further support in the future. I wish you all the best as you navigate these challenges, and I hope you find peace and clarity in your relationships. 
Thank you for sharing with me today, and take care! If you have any final thoughts or goodbyes, feel free to share.</t>
  </si>
  <si>
    <t>2024-08-03T21:28:08.524Z</t>
  </si>
  <si>
    <t>ObjectId(66aea0e89653f6008d6d5075)</t>
  </si>
  <si>
    <t>ObjectId(66aea0ea9653f6008d6d50c2)</t>
  </si>
  <si>
    <t>2024-08-03T21:28:10.070Z</t>
  </si>
  <si>
    <t>ObjectId(66aea0ea9653f6008d6d50ce)</t>
  </si>
  <si>
    <t>2024-08-03T21:28:10.979Z</t>
  </si>
  <si>
    <t>ObjectId(66aea0eb9653f6008d6d50dd)</t>
  </si>
  <si>
    <t>2024-08-03T21:28:11.798Z</t>
  </si>
  <si>
    <t>ObjectId(66aea0eb9653f6008d6d50de)</t>
  </si>
  <si>
    <t>ObjectId(66aea0ec9653f6008d6d50f1)</t>
  </si>
  <si>
    <t>2024-08-03T21:28:12.824Z</t>
  </si>
  <si>
    <t>ObjectId(66aea0ec9653f6008d6d50f2)</t>
  </si>
  <si>
    <t>ObjectId(66aea0ec9653f6008d6d50fc)</t>
  </si>
  <si>
    <t>2024-08-03T21:28:12.831Z</t>
  </si>
  <si>
    <t>ObjectId(66aea0ed9653f6008d6d5108)</t>
  </si>
  <si>
    <t>2024-08-03T21:28:13.744Z</t>
  </si>
  <si>
    <t>ObjectId(66aea0ee9653f6008d6d5117)</t>
  </si>
  <si>
    <t>2024-08-03T21:28:14.660Z</t>
  </si>
  <si>
    <t>ObjectId(66aea0ee9653f6008d6d5118)</t>
  </si>
  <si>
    <t>ObjectId(66aea0ef9653f6008d6d512b)</t>
  </si>
  <si>
    <t>2024-08-03T21:28:15.305Z</t>
  </si>
  <si>
    <t>ObjectId(66aea0ef9653f6008d6d512c)</t>
  </si>
  <si>
    <t>ObjectId(66aea0ef9653f6008d6d5136)</t>
  </si>
  <si>
    <t>2024-08-03T21:28:15.307Z</t>
  </si>
  <si>
    <t>ObjectId(66aea0f09653f6008d6d5142)</t>
  </si>
  <si>
    <t>2024-08-03T21:28:16.397Z</t>
  </si>
  <si>
    <t>ObjectId(66aea0f19653f6008d6d5151)</t>
  </si>
  <si>
    <t>2024-08-03T21:28:17.743Z</t>
  </si>
  <si>
    <t>ObjectId(66aea0f19653f6008d6d5152)</t>
  </si>
  <si>
    <t>ObjectId(66aea0f29653f6008d6d5165)</t>
  </si>
  <si>
    <t>2024-08-03T21:28:18.757Z</t>
  </si>
  <si>
    <t>ObjectId(66aea0f29653f6008d6d5166)</t>
  </si>
  <si>
    <t>ObjectId(66aea0f29653f6008d6d5170)</t>
  </si>
  <si>
    <t>2024-08-03T21:28:18.761Z</t>
  </si>
  <si>
    <t>ObjectId(66aea0f39653f6008d6d517c)</t>
  </si>
  <si>
    <t>2024-08-03T21:28:19.409Z</t>
  </si>
  <si>
    <t>ObjectId(66aea0f49653f6008d6d518b)</t>
  </si>
  <si>
    <t>2024-08-03T21:28:20.556Z</t>
  </si>
  <si>
    <t>ObjectId(66aea0f49653f6008d6d518c)</t>
  </si>
  <si>
    <t>ObjectId(66aea0f59653f6008d6d519f)</t>
  </si>
  <si>
    <t>2024-08-03T21:28:21.423Z</t>
  </si>
  <si>
    <t>ObjectId(66aea0f59653f6008d6d51a0)</t>
  </si>
  <si>
    <t>ObjectId(66aea0f59653f6008d6d51aa)</t>
  </si>
  <si>
    <t>2024-08-03T21:28:21.430Z</t>
  </si>
  <si>
    <t>ObjectId(66aea0f69653f6008d6d51b6)</t>
  </si>
  <si>
    <t>2024-08-03T21:28:22.283Z</t>
  </si>
  <si>
    <t>ObjectId(66aea0f89653f6008d6d51d4)</t>
  </si>
  <si>
    <t>2024-08-03T21:28:24.369Z</t>
  </si>
  <si>
    <t>ObjectId(66aea0f99653f6008d6d51e9)</t>
  </si>
  <si>
    <t>2024-08-03T21:28:25.132Z</t>
  </si>
  <si>
    <t>ObjectId(66aea0f99653f6008d6d51ea)</t>
  </si>
  <si>
    <t>ObjectId(66aea0fc9653f6008d6d520c)</t>
  </si>
  <si>
    <t>2024-08-03T21:28:28.490Z</t>
  </si>
  <si>
    <t>ObjectId(66aea0fc9653f6008d6d520d)</t>
  </si>
  <si>
    <t>ObjectId(66aea0fc9653f6008d6d5217)</t>
  </si>
  <si>
    <t>2024-08-03T21:28:28.498Z</t>
  </si>
  <si>
    <t>ObjectId(66aea0fd9653f6008d6d5223)</t>
  </si>
  <si>
    <t>2024-08-03T21:28:29.413Z</t>
  </si>
  <si>
    <t>ObjectId(66aea0ff9653f6008d6d5232)</t>
  </si>
  <si>
    <t>2024-08-03T21:28:31.048Z</t>
  </si>
  <si>
    <t>ObjectId(66aea0ff9653f6008d6d5233)</t>
  </si>
  <si>
    <t>ObjectId(66aea1029653f6008d6d5246)</t>
  </si>
  <si>
    <t>2024-08-03T21:28:34.937Z</t>
  </si>
  <si>
    <t>ObjectId(66aea1029653f6008d6d5247)</t>
  </si>
  <si>
    <t>ObjectId(66aea1029653f6008d6d5251)</t>
  </si>
  <si>
    <t>2024-08-03T21:28:34.942Z</t>
  </si>
  <si>
    <t>ObjectId(66aea1039653f6008d6d525d)</t>
  </si>
  <si>
    <t>2024-08-03T21:28:35.865Z</t>
  </si>
  <si>
    <t>ObjectId(66aea1059653f6008d6d526c)</t>
  </si>
  <si>
    <t>2024-08-03T21:28:37.509Z</t>
  </si>
  <si>
    <t>ObjectId(66aea1059653f6008d6d526d)</t>
  </si>
  <si>
    <t>ObjectId(66aea1069653f6008d6d5280)</t>
  </si>
  <si>
    <t>2024-08-03T21:28:38.936Z</t>
  </si>
  <si>
    <t>ObjectId(66aea1069653f6008d6d5281)</t>
  </si>
  <si>
    <t>2024-08-03T21:28:38.937Z</t>
  </si>
  <si>
    <t>ObjectId(66aea1069653f6008d6d528b)</t>
  </si>
  <si>
    <t>2024-08-03T21:28:38.943Z</t>
  </si>
  <si>
    <t>ObjectId(66aea1079653f6008d6d5297)</t>
  </si>
  <si>
    <t>2024-08-03T21:28:39.854Z</t>
  </si>
  <si>
    <t>ObjectId(66aea1099653f6008d6d52a6)</t>
  </si>
  <si>
    <t>2024-08-03T21:28:41.698Z</t>
  </si>
  <si>
    <t>ObjectId(66aea1099653f6008d6d52a7)</t>
  </si>
  <si>
    <t>ObjectId(66aea10a9653f6008d6d52ba)</t>
  </si>
  <si>
    <t>2024-08-03T21:28:42.928Z</t>
  </si>
  <si>
    <t>ObjectId(66aea10a9653f6008d6d52bb)</t>
  </si>
  <si>
    <t>ObjectId(66aea10a9653f6008d6d52c5)</t>
  </si>
  <si>
    <t>2024-08-03T21:28:42.937Z</t>
  </si>
  <si>
    <t>ObjectId(66aea10b9653f6008d6d52d1)</t>
  </si>
  <si>
    <t>2024-08-03T21:28:43.535Z</t>
  </si>
  <si>
    <t>ObjectId(66aea1129653f6008d6d52ef)</t>
  </si>
  <si>
    <t>2024-08-03T21:28:50.301Z</t>
  </si>
  <si>
    <t>ObjectId(66aea1139653f6008d6d5304)</t>
  </si>
  <si>
    <t>2024-08-03T21:28:51.262Z</t>
  </si>
  <si>
    <t>ObjectId(66aea1139653f6008d6d5305)</t>
  </si>
  <si>
    <t>ObjectId(66aea1169653f6008d6d5327)</t>
  </si>
  <si>
    <t>2024-08-03T21:28:54.905Z</t>
  </si>
  <si>
    <t>ObjectId(66aea1169653f6008d6d5328)</t>
  </si>
  <si>
    <t>ObjectId(66aea1169653f6008d6d5332)</t>
  </si>
  <si>
    <t>2024-08-03T21:28:54.911Z</t>
  </si>
  <si>
    <t>ObjectId(66aea1189653f6008d6d533e)</t>
  </si>
  <si>
    <t>2024-08-03T21:28:56.443Z</t>
  </si>
  <si>
    <t>ObjectId(66aea1199653f6008d6d534d)</t>
  </si>
  <si>
    <t>2024-08-03T21:28:57.555Z</t>
  </si>
  <si>
    <t>ObjectId(66aea1199653f6008d6d534e)</t>
  </si>
  <si>
    <t>ObjectId(66aea11b9653f6008d6d5361)</t>
  </si>
  <si>
    <t>2024-08-03T21:28:59.604Z</t>
  </si>
  <si>
    <t>ObjectId(66aea11b9653f6008d6d5362)</t>
  </si>
  <si>
    <t>ObjectId(66aea11b9653f6008d6d536c)</t>
  </si>
  <si>
    <t>2024-08-03T21:28:59.611Z</t>
  </si>
  <si>
    <t>ObjectId(66aea11c9653f6008d6d5378)</t>
  </si>
  <si>
    <t>2024-08-03T21:29:00.428Z</t>
  </si>
  <si>
    <t>ObjectId(66aea11d9653f6008d6d5387)</t>
  </si>
  <si>
    <t>2024-08-03T21:29:01.973Z</t>
  </si>
  <si>
    <t>ObjectId(66aea11d9653f6008d6d5388)</t>
  </si>
  <si>
    <t>ObjectId(66aea1209653f6008d6d539b)</t>
  </si>
  <si>
    <t>2024-08-03T21:29:04.235Z</t>
  </si>
  <si>
    <t>ObjectId(66aea1209653f6008d6d539c)</t>
  </si>
  <si>
    <t>ObjectId(66aea1209653f6008d6d53a6)</t>
  </si>
  <si>
    <t>2024-08-03T21:29:04.241Z</t>
  </si>
  <si>
    <t>ObjectId(66aea1219653f6008d6d53b2)</t>
  </si>
  <si>
    <t>2024-08-03T21:29:05.277Z</t>
  </si>
  <si>
    <t>ObjectId(66aea1229653f6008d6d53c1)</t>
  </si>
  <si>
    <t>2024-08-03T21:29:06.853Z</t>
  </si>
  <si>
    <t>ObjectId(66aea1229653f6008d6d53c2)</t>
  </si>
  <si>
    <t>ObjectId(66aea1249653f6008d6d53d5)</t>
  </si>
  <si>
    <t>2024-08-03T21:29:08.417Z</t>
  </si>
  <si>
    <t>ObjectId(66aea1249653f6008d6d53d6)</t>
  </si>
  <si>
    <t>I've tried to avoid situations where I might have to confront them, thinking that maybe if I ignore it, it will go away. But, of course, that hasn't worked. I've also tried to subtly drop hints about needing space, but I always end up feeling like I didn’t communicate clearly enough. 
I know I need to be more direct, but I just keep hesitating because I fear the fallout. I guess I haven't really taken a strong approach yet, just a lot of tiptoeing around the issues instead.</t>
  </si>
  <si>
    <t>ObjectId(66aea1249653f6008d6d53e0)</t>
  </si>
  <si>
    <t>2024-08-03T21:29:08.423Z</t>
  </si>
  <si>
    <t>ObjectId(66aea1259653f6008d6d53ec)</t>
  </si>
  <si>
    <t>2024-08-03T21:29:09.343Z</t>
  </si>
  <si>
    <t>ObjectId(66aea1279653f6008d6d53fb)</t>
  </si>
  <si>
    <t>2024-08-03T21:29:11.194Z</t>
  </si>
  <si>
    <t>ObjectId(66aea1279653f6008d6d53fc)</t>
  </si>
  <si>
    <t>ObjectId(66aea1299653f6008d6d540f)</t>
  </si>
  <si>
    <t>2024-08-03T21:29:13.026Z</t>
  </si>
  <si>
    <t>ObjectId(66aea1299653f6008d6d5410)</t>
  </si>
  <si>
    <t>ObjectId(66aea1299653f6008d6d541a)</t>
  </si>
  <si>
    <t>2024-08-03T21:29:13.031Z</t>
  </si>
  <si>
    <t>ObjectId(66aea1299653f6008d6d5426)</t>
  </si>
  <si>
    <t>2024-08-03T21:29:13.944Z</t>
  </si>
  <si>
    <t>ObjectId(66aea12c9653f6008d6d5435)</t>
  </si>
  <si>
    <t>2024-08-03T21:29:16.725Z</t>
  </si>
  <si>
    <t>ObjectId(66aea12c9653f6008d6d5436)</t>
  </si>
  <si>
    <t>ObjectId(66aea12d9653f6008d6d5449)</t>
  </si>
  <si>
    <t>2024-08-03T21:29:17.868Z</t>
  </si>
  <si>
    <t>ObjectId(66aea12d9653f6008d6d544a)</t>
  </si>
  <si>
    <t>2024-08-03T21:29:17.869Z</t>
  </si>
  <si>
    <t>ObjectId(66aea12d9653f6008d6d5454)</t>
  </si>
  <si>
    <t>2024-08-03T21:29:17.877Z</t>
  </si>
  <si>
    <t>ObjectId(66aea12e9653f6008d6d5460)</t>
  </si>
  <si>
    <t>2024-08-03T21:29:18.525Z</t>
  </si>
  <si>
    <t>ObjectId(66aea1329653f6008d6d547e)</t>
  </si>
  <si>
    <t>2024-08-03T21:29:22.502Z</t>
  </si>
  <si>
    <t>ObjectId(66aea1349653f6008d6d5493)</t>
  </si>
  <si>
    <t>2024-08-03T21:29:24.673Z</t>
  </si>
  <si>
    <t>ObjectId(66aea1349653f6008d6d5494)</t>
  </si>
  <si>
    <t>ObjectId(66aea1369653f6008d6d54b6)</t>
  </si>
  <si>
    <t>2024-08-03T21:29:26.886Z</t>
  </si>
  <si>
    <t>ObjectId(66aea1369653f6008d6d54b7)</t>
  </si>
  <si>
    <t>ObjectId(66aea1369653f6008d6d54c1)</t>
  </si>
  <si>
    <t>2024-08-03T21:29:26.891Z</t>
  </si>
  <si>
    <t>ObjectId(66aea1379653f6008d6d54cd)</t>
  </si>
  <si>
    <t>2024-08-03T21:29:27.687Z</t>
  </si>
  <si>
    <t>ObjectId(66aea13a9653f6008d6d54eb)</t>
  </si>
  <si>
    <t>2024-08-03T21:29:30.535Z</t>
  </si>
  <si>
    <t>ObjectId(66aea13e9653f6008d6d5500)</t>
  </si>
  <si>
    <t>2024-08-03T21:29:34.409Z</t>
  </si>
  <si>
    <t>ObjectId(66aea13e9653f6008d6d5501)</t>
  </si>
  <si>
    <t>ObjectId(66aea1409653f6008d6d5523)</t>
  </si>
  <si>
    <t>2024-08-03T21:29:36.366Z</t>
  </si>
  <si>
    <t>ObjectId(66aea1409653f6008d6d5524)</t>
  </si>
  <si>
    <t>ObjectId(66aea1409653f6008d6d552e)</t>
  </si>
  <si>
    <t>2024-08-03T21:29:36.373Z</t>
  </si>
  <si>
    <t>ObjectId(66aea1419653f6008d6d553a)</t>
  </si>
  <si>
    <t>2024-08-03T21:29:37.304Z</t>
  </si>
  <si>
    <t>ObjectId(66aea1429653f6008d6d5549)</t>
  </si>
  <si>
    <t>2024-08-03T21:29:38.951Z</t>
  </si>
  <si>
    <t>ObjectId(66aea1429653f6008d6d554a)</t>
  </si>
  <si>
    <t>ObjectId(66aea1449653f6008d6d555d)</t>
  </si>
  <si>
    <t>2024-08-03T21:29:40.058Z</t>
  </si>
  <si>
    <t>ObjectId(66aea1449653f6008d6d555e)</t>
  </si>
  <si>
    <t>ObjectId(66aea1449653f6008d6d5568)</t>
  </si>
  <si>
    <t>2024-08-03T21:29:40.061Z</t>
  </si>
  <si>
    <t>ObjectId(66aea1459653f6008d6d5574)</t>
  </si>
  <si>
    <t>2024-08-03T21:29:41.295Z</t>
  </si>
  <si>
    <t>ObjectId(66aea1489653f6008d6d5583)</t>
  </si>
  <si>
    <t>2024-08-03T21:29:44.050Z</t>
  </si>
  <si>
    <t>ObjectId(66aea1489653f6008d6d5584)</t>
  </si>
  <si>
    <t>ObjectId(66aea14a9653f6008d6d5597)</t>
  </si>
  <si>
    <t>2024-08-03T21:29:46.558Z</t>
  </si>
  <si>
    <t>ObjectId(66aea14a9653f6008d6d5598)</t>
  </si>
  <si>
    <t>ObjectId(66aea14a9653f6008d6d55a2)</t>
  </si>
  <si>
    <t>2024-08-03T21:29:46.564Z</t>
  </si>
  <si>
    <t>ObjectId(66aea14b9653f6008d6d55ae)</t>
  </si>
  <si>
    <t>2024-08-03T21:29:47.430Z</t>
  </si>
  <si>
    <t>ObjectId(66aea14d9653f6008d6d55bd)</t>
  </si>
  <si>
    <t>2024-08-03T21:29:49.636Z</t>
  </si>
  <si>
    <t>ObjectId(66aea14d9653f6008d6d55be)</t>
  </si>
  <si>
    <t>ObjectId(66aea1509653f6008d6d55d1)</t>
  </si>
  <si>
    <t>2024-08-03T21:29:52.651Z</t>
  </si>
  <si>
    <t>ObjectId(66aea1509653f6008d6d55d2)</t>
  </si>
  <si>
    <t>I think I could reframe the thought like this: "If I tell Morrison I need space, he might be upset initially, but it’s important for my well-being. Being honest about my needs can help us both move on in a healthier way."
This way, it acknowledges that there may be some discomfort initially but emphasizes the importance of honesty and self-care rather than solely focusing on the potential hurt it might cause.</t>
  </si>
  <si>
    <t>ObjectId(66aea1509653f6008d6d55dc)</t>
  </si>
  <si>
    <t>2024-08-03T21:29:52.654Z</t>
  </si>
  <si>
    <t>ObjectId(66aea1519653f6008d6d55e8)</t>
  </si>
  <si>
    <t>2024-08-03T21:29:53.573Z</t>
  </si>
  <si>
    <t>ObjectId(66aea1539653f6008d6d55f7)</t>
  </si>
  <si>
    <t>2024-08-03T21:29:55.227Z</t>
  </si>
  <si>
    <t>ObjectId(66aea1539653f6008d6d55f8)</t>
  </si>
  <si>
    <t>ObjectId(66aea1549653f6008d6d560b)</t>
  </si>
  <si>
    <t>2024-08-03T21:29:56.955Z</t>
  </si>
  <si>
    <t>ObjectId(66aea1549653f6008d6d560c)</t>
  </si>
  <si>
    <t>ObjectId(66aea1549653f6008d6d5616)</t>
  </si>
  <si>
    <t>2024-08-03T21:29:56.959Z</t>
  </si>
  <si>
    <t>ObjectId(66aea1559653f6008d6d5622)</t>
  </si>
  <si>
    <t>2024-08-03T21:29:57.873Z</t>
  </si>
  <si>
    <t>ObjectId(66aea1579653f6008d6d5640)</t>
  </si>
  <si>
    <t>2024-08-03T21:29:59.626Z</t>
  </si>
  <si>
    <t>ObjectId(66aea15a9653f6008d6d5655)</t>
  </si>
  <si>
    <t>2024-08-03T21:30:02.378Z</t>
  </si>
  <si>
    <t>ObjectId(66aea15a9653f6008d6d5656)</t>
  </si>
  <si>
    <t>ObjectId(66aea15c9653f6008d6d5678)</t>
  </si>
  <si>
    <t>2024-08-03T21:30:04.537Z</t>
  </si>
  <si>
    <t>ObjectId(66aea15c9653f6008d6d5679)</t>
  </si>
  <si>
    <t>ObjectId(66aea15c9653f6008d6d5683)</t>
  </si>
  <si>
    <t>2024-08-03T21:30:04.547Z</t>
  </si>
  <si>
    <t>ObjectId(66aea15d9653f6008d6d568f)</t>
  </si>
  <si>
    <t>2024-08-03T21:30:05.289Z</t>
  </si>
  <si>
    <t>ObjectId(66aea1619653f6008d6d569e)</t>
  </si>
  <si>
    <t>2024-08-03T21:30:09.492Z</t>
  </si>
  <si>
    <t>ObjectId(66aea1619653f6008d6d569f)</t>
  </si>
  <si>
    <t>ObjectId(66aea1629653f6008d6d56b2)</t>
  </si>
  <si>
    <t>2024-08-03T21:30:10.787Z</t>
  </si>
  <si>
    <t>ObjectId(66aea1629653f6008d6d56b3)</t>
  </si>
  <si>
    <t>ObjectId(66aea1629653f6008d6d56bd)</t>
  </si>
  <si>
    <t>2024-08-03T21:30:10.795Z</t>
  </si>
  <si>
    <t>ObjectId(66aea1639653f6008d6d56c9)</t>
  </si>
  <si>
    <t>2024-08-03T21:30:11.915Z</t>
  </si>
  <si>
    <t>ObjectId(66aea1669653f6008d6d56d8)</t>
  </si>
  <si>
    <t>2024-08-03T21:30:14.467Z</t>
  </si>
  <si>
    <t>ObjectId(66aea1669653f6008d6d56d9)</t>
  </si>
  <si>
    <t>ObjectId(66aea1689653f6008d6d56ec)</t>
  </si>
  <si>
    <t>2024-08-03T21:30:16.004Z</t>
  </si>
  <si>
    <t>ObjectId(66aea1689653f6008d6d56ed)</t>
  </si>
  <si>
    <t>ObjectId(66aea1689653f6008d6d56f7)</t>
  </si>
  <si>
    <t>2024-08-03T21:30:16.013Z</t>
  </si>
  <si>
    <t>ObjectId(66aea1699653f6008d6d5703)</t>
  </si>
  <si>
    <t>2024-08-03T21:30:17.547Z</t>
  </si>
  <si>
    <t>ObjectId(66aea16b9653f6008d6d571b)</t>
  </si>
  <si>
    <t>2024-08-03T21:30:19.188Z</t>
  </si>
  <si>
    <t>ObjectId(66aea16b9653f6008d6d571c)</t>
  </si>
  <si>
    <t>ObjectId(66aea16b9653f6008d6d5760)</t>
  </si>
  <si>
    <t>2024-08-03T21:30:19.954Z</t>
  </si>
  <si>
    <t>ObjectId(66aea16c9653f6008d6d5768)</t>
  </si>
  <si>
    <t>2024-08-03T21:30:20.987Z</t>
  </si>
  <si>
    <t>ObjectId(66aea16c9653f6008d6d5769)</t>
  </si>
  <si>
    <t>ObjectId(66aea16d9653f6008d6d577c)</t>
  </si>
  <si>
    <t>2024-08-03T21:30:21.838Z</t>
  </si>
  <si>
    <t>ObjectId(66aea16d9653f6008d6d577d)</t>
  </si>
  <si>
    <t>ObjectId(66aea16d9653f6008d6d5787)</t>
  </si>
  <si>
    <t>2024-08-03T21:30:21.842Z</t>
  </si>
  <si>
    <t>ObjectId(66aea16e9653f6008d6d578f)</t>
  </si>
  <si>
    <t>2024-08-03T21:30:22.762Z</t>
  </si>
  <si>
    <t>ObjectId(66aea16e9653f6008d6d5790)</t>
  </si>
  <si>
    <t>ObjectId(66aea16f9653f6008d6d57a3)</t>
  </si>
  <si>
    <t>2024-08-03T21:30:23.685Z</t>
  </si>
  <si>
    <t>ObjectId(66aea16f9653f6008d6d57a4)</t>
  </si>
  <si>
    <t>ObjectId(66aea16f9653f6008d6d57ae)</t>
  </si>
  <si>
    <t>2024-08-03T21:30:23.691Z</t>
  </si>
  <si>
    <t>ObjectId(66aea1709653f6008d6d57b6)</t>
  </si>
  <si>
    <t>Thank you, Sara! It's nice to meet you. Do you have any questions about the service or about me that I can help with?</t>
  </si>
  <si>
    <t>2024-08-03T21:30:24.632Z</t>
  </si>
  <si>
    <t>ObjectId(66aea1709653f6008d6d57b7)</t>
  </si>
  <si>
    <t>2024-08-03T21:30:24.633Z</t>
  </si>
  <si>
    <t>ObjectId(66aea1719653f6008d6d57ca)</t>
  </si>
  <si>
    <t>2024-08-03T21:30:25.940Z</t>
  </si>
  <si>
    <t>ObjectId(66aea1719653f6008d6d57cb)</t>
  </si>
  <si>
    <t>ObjectId(66aea1719653f6008d6d57d5)</t>
  </si>
  <si>
    <t>2024-08-03T21:30:25.946Z</t>
  </si>
  <si>
    <t>ObjectId(66aea1749653f6008d6d57dd)</t>
  </si>
  <si>
    <t>It's great that you're open to talking about your feelings, Sara. It sounds like you're carrying a lot of weight from your past experiences, and it's understandable to feel stuck sometimes. Would you like to further explore your feelings and the challenges you're facing, or would you prefer to learn a CBT exercise right away?</t>
  </si>
  <si>
    <t>2024-08-03T21:30:28.404Z</t>
  </si>
  <si>
    <t>ObjectId(66aea1749653f6008d6d57de)</t>
  </si>
  <si>
    <t>ObjectId(66aea1769653f6008d6d580f)</t>
  </si>
  <si>
    <t>2024-08-03T21:30:30.366Z</t>
  </si>
  <si>
    <t>ObjectId(66aea1769653f6008d6d5810)</t>
  </si>
  <si>
    <t>ObjectId(66aea1769653f6008d6d581a)</t>
  </si>
  <si>
    <t>2024-08-03T21:30:30.368Z</t>
  </si>
  <si>
    <t>ObjectId(66aea1799653f6008d6d5822)</t>
  </si>
  <si>
    <t>I appreciate your willingness to explore your feelings further, Sara. Let's start by discussing the main issue you're experiencing. Can you describe it a bit more for me?</t>
  </si>
  <si>
    <t>2024-08-03T21:30:33.790Z</t>
  </si>
  <si>
    <t>ObjectId(66aea1799653f6008d6d5823)</t>
  </si>
  <si>
    <t>ObjectId(66aea17c9653f6008d6d5854)</t>
  </si>
  <si>
    <t>2024-08-03T21:30:36.889Z</t>
  </si>
  <si>
    <t>ObjectId(66aea17c9653f6008d6d5855)</t>
  </si>
  <si>
    <t>ObjectId(66aea17c9653f6008d6d585f)</t>
  </si>
  <si>
    <t>2024-08-03T21:30:36.893Z</t>
  </si>
  <si>
    <t>ObjectId(66aea17f9653f6008d6d5867)</t>
  </si>
  <si>
    <t>Thank you for sharing that with me, Sara. It sounds like you're carrying an immense amount of grief and guilt, which is completely understandable given the circumstances. 
How does this issue affect your daily life?</t>
  </si>
  <si>
    <t>2024-08-03T21:30:39.935Z</t>
  </si>
  <si>
    <t>ObjectId(66aea17f9653f6008d6d5868)</t>
  </si>
  <si>
    <t>ObjectId(66aea1819653f6008d6d587b)</t>
  </si>
  <si>
    <t>2024-08-03T21:30:41.426Z</t>
  </si>
  <si>
    <t>ObjectId(66aea1819653f6008d6d587c)</t>
  </si>
  <si>
    <t>ObjectId(66aea1819653f6008d6d5886)</t>
  </si>
  <si>
    <t>2024-08-03T21:30:41.432Z</t>
  </si>
  <si>
    <t>ObjectId(66aea1829653f6008d6d588e)</t>
  </si>
  <si>
    <t>It sounds like the sadness and grief are deeply impacting your ability to engage in activities that once brought you joy, and it's understandable that this would lead to feelings of guilt, especially regarding your relationship with your husband. 
Are there any specific triggers that worsen these feelings for you?</t>
  </si>
  <si>
    <t>ObjectId(66aea1829653f6008d6d588f)</t>
  </si>
  <si>
    <t>ObjectId(66aea1849653f6008d6d58a2)</t>
  </si>
  <si>
    <t>2024-08-03T21:30:44.490Z</t>
  </si>
  <si>
    <t>ObjectId(66aea1849653f6008d6d58a3)</t>
  </si>
  <si>
    <t>Yes, definitely. Seeing other pregnant women or friends with newborns really hits hard. It just reminds me of what I lost, and I find myself feeling angry and avoiding those situations because they’re too painful. I also feel a lot of discomfort when I'm at work, especially when people ask about my pregnancy, which makes me want to hide away.</t>
  </si>
  <si>
    <t>ObjectId(66aea1849653f6008d6d58ad)</t>
  </si>
  <si>
    <t>2024-08-03T21:30:44.495Z</t>
  </si>
  <si>
    <t>ObjectId(66aea1859653f6008d6d58b6)</t>
  </si>
  <si>
    <t>2024-08-03T21:30:45.809Z</t>
  </si>
  <si>
    <t>ObjectId(66aea1859653f6008d6d58b5)</t>
  </si>
  <si>
    <t>Thank you for sharing that, Sara. It sounds like certain situations, like seeing pregnant women or being asked about your pregnancy at work, can trigger intense feelings of sadness and anger, leading you to want to withdraw from those experiences. 
What have you tried so far to address these feelings?</t>
  </si>
  <si>
    <t>ObjectId(66aea1879653f6008d6d58c9)</t>
  </si>
  <si>
    <t>2024-08-03T21:30:47.498Z</t>
  </si>
  <si>
    <t>ObjectId(66aea1879653f6008d6d58ca)</t>
  </si>
  <si>
    <t>ObjectId(66aea1879653f6008d6d58d4)</t>
  </si>
  <si>
    <t>2024-08-03T21:30:47.503Z</t>
  </si>
  <si>
    <t>ObjectId(66aea1889653f6008d6d58dc)</t>
  </si>
  <si>
    <t>It sounds like you've been trying to cope by keeping busy and sticking to your routine, but that hasn't alleviated the sadness you're feeling. Isolating yourself and avoiding conversations about your loss can make it even harder to process your emotions. 
What emotions do you feel when these feelings arise?</t>
  </si>
  <si>
    <t>2024-08-03T21:30:48.874Z</t>
  </si>
  <si>
    <t>ObjectId(66aea1889653f6008d6d58dd)</t>
  </si>
  <si>
    <t>ObjectId(66aea18b9653f6008d6d58f0)</t>
  </si>
  <si>
    <t>2024-08-03T21:30:51.614Z</t>
  </si>
  <si>
    <t>ObjectId(66aea18b9653f6008d6d58f1)</t>
  </si>
  <si>
    <t>ObjectId(66aea18b9653f6008d6d58fb)</t>
  </si>
  <si>
    <t>2024-08-03T21:30:51.619Z</t>
  </si>
  <si>
    <t>ObjectId(66aea18e9653f6008d6d5903)</t>
  </si>
  <si>
    <t>Thank you for sharing those emotions with me, Sara. It sounds like you're experiencing a complex mix of sadness, anger, and guilt, which is understandably exhausting. 
To summarize what you've shared: You're feeling overwhelming sadness and guilt since the stillbirth of your baby girl, which affects your daily life and enjoyment of activities. You find it hard to cope, often isolating yourself and avoiding situations that remind you of your loss. Specific triggers, like seeing pregnant women or being asked about your pregnancy, intensify these feelings. You've tried to keep busy, but it hasn't helped, and you feel a lot of anger towards yourself and others, along with guilt for how this affects your husband.
Did I capture everything correctly, or is there anything you would like to add or change?</t>
  </si>
  <si>
    <t>2024-08-03T21:30:54.102Z</t>
  </si>
  <si>
    <t>ObjectId(66aea18e9653f6008d6d5904)</t>
  </si>
  <si>
    <t>ObjectId(66aea18f9653f6008d6d5917)</t>
  </si>
  <si>
    <t>2024-08-03T21:30:55.252Z</t>
  </si>
  <si>
    <t>ObjectId(66aea18f9653f6008d6d5918)</t>
  </si>
  <si>
    <t>ObjectId(66aea18f9653f6008d6d5922)</t>
  </si>
  <si>
    <t>2024-08-03T21:30:55.257Z</t>
  </si>
  <si>
    <t>ObjectId(66aea1939653f6008d6d592a)</t>
  </si>
  <si>
    <t>I'm glad to hear that I captured your feelings accurately, Sara. It’s completely understandable to want to find a way to feel better. Based on what you've shared, I would like to suggest a CBT exercise that might help you. 
We have three options:
1. **Thought Record**: This exercise helps challenge and reframe negative thoughts.
2. **Behavioral Activation**: This focuses on scheduling enjoyable activities to increase engagement in life.
3. **Relaxation Techniques**: This exercise aims to reduce stress and anxiety through various relaxation methods.
Which one would you like to explore?</t>
  </si>
  <si>
    <t>2024-08-03T21:30:59.621Z</t>
  </si>
  <si>
    <t>ObjectId(66aea1939653f6008d6d592b)</t>
  </si>
  <si>
    <t>ObjectId(66aea1959653f6008d6d595c)</t>
  </si>
  <si>
    <t>2024-08-03T21:31:01.822Z</t>
  </si>
  <si>
    <t>ObjectId(66aea1959653f6008d6d595d)</t>
  </si>
  <si>
    <t>I appreciate the options, but I think I’d prefer to focus on the Thought Record exercise. I feel like I have a lot of negative thoughts I need to unpack, and maybe reframing them could help.</t>
  </si>
  <si>
    <t>ObjectId(66aea1959653f6008d6d5967)</t>
  </si>
  <si>
    <t>2024-08-03T21:31:01.824Z</t>
  </si>
  <si>
    <t>ObjectId(66aea19b9653f6008d6d596f)</t>
  </si>
  <si>
    <t>Great choice, Sara! The Thought Record exercise can be very helpful in unpacking and reframing negative thoughts. Here are the steps involved in this exercise:
1. **Identify a distressing thought**: Think of a specific negative thought that has been bothering you.
2. **Write down the thought**: Jot it down so you can refer back to it.
3. **Note the emotion and intensity associated with the thought**: What emotions does this thought bring up for you, and how intense are those feelings on a scale from 1 to 10?
4. **Challenge the thought**: Look for evidence for and against this thought. Is it entirely true? What might contradict it?
5. **Reframe the thought**: Try to put the thought into a more balanced perspective.
6. **Note the new emotion and intensity**: After reframing, how do you feel now? What’s the intensity of that feeling?
Do you understand the exercise, or do you have any questions about it?</t>
  </si>
  <si>
    <t>2024-08-03T21:31:07.332Z</t>
  </si>
  <si>
    <t>ObjectId(66aea19b9653f6008d6d5970)</t>
  </si>
  <si>
    <t>ObjectId(66aea19d9653f6008d6d59a1)</t>
  </si>
  <si>
    <t>2024-08-03T21:31:09.462Z</t>
  </si>
  <si>
    <t>ObjectId(66aea19d9653f6008d6d59a2)</t>
  </si>
  <si>
    <t>ObjectId(66aea19d9653f6008d6d59ac)</t>
  </si>
  <si>
    <t>2024-08-03T21:31:09.473Z</t>
  </si>
  <si>
    <t>ObjectId(66aea19e9653f6008d6d59b4)</t>
  </si>
  <si>
    <t>Absolutely, Sara! Starting with identifying the distressing thought is a great first step. Take your time to think about a specific thought that has been bothering you lately. What is one negative thought that comes to mind?</t>
  </si>
  <si>
    <t>2024-08-03T21:31:10.989Z</t>
  </si>
  <si>
    <t>ObjectId(66aea19e9653f6008d6d59b5)</t>
  </si>
  <si>
    <t>ObjectId(66aea1a09653f6008d6d59c8)</t>
  </si>
  <si>
    <t>2024-08-03T21:31:12.013Z</t>
  </si>
  <si>
    <t>ObjectId(66aea1a09653f6008d6d59c9)</t>
  </si>
  <si>
    <t>ObjectId(66aea1a09653f6008d6d59d3)</t>
  </si>
  <si>
    <t>2024-08-03T21:31:12.018Z</t>
  </si>
  <si>
    <t>ObjectId(66aea1a19653f6008d6d59db)</t>
  </si>
  <si>
    <t>Thank you for sharing that thought, Sara. "I failed as a mother because I couldn't protect my baby" is a very heavy and painful thought, and it's understandable that it brings up feelings of hopelessness and guilt.
Now, let's move on to the next step. Can you note the emotion associated with this thought and the intensity of that emotion on a scale from 1 to 10?</t>
  </si>
  <si>
    <t>2024-08-03T21:31:13.955Z</t>
  </si>
  <si>
    <t>ObjectId(66aea1a19653f6008d6d59dc)</t>
  </si>
  <si>
    <t>ObjectId(66aea1a29653f6008d6d59ef)</t>
  </si>
  <si>
    <t>2024-08-03T21:31:14.986Z</t>
  </si>
  <si>
    <t>ObjectId(66aea1a29653f6008d6d59f0)</t>
  </si>
  <si>
    <t>ObjectId(66aea1a29653f6008d6d59fa)</t>
  </si>
  <si>
    <t>2024-08-03T21:31:14.989Z</t>
  </si>
  <si>
    <t>ObjectId(66aea1a59653f6008d6d5a03)</t>
  </si>
  <si>
    <t>2024-08-03T21:31:17.439Z</t>
  </si>
  <si>
    <t>ObjectId(66aea1a59653f6008d6d5a02)</t>
  </si>
  <si>
    <t>Thank you for sharing that, Sara. It sounds like the guilt and sadness you feel are very intense, and it's important to acknowledge that.
Now, let's move on to the next step: challenging the thought. Can you think of any evidence that supports this thought, as well as evidence that contradicts it? What might you say to yourself that could challenge the belief that you failed as a mother?</t>
  </si>
  <si>
    <t>ObjectId(66aea1a79653f6008d6d5a16)</t>
  </si>
  <si>
    <t>2024-08-03T21:31:19.345Z</t>
  </si>
  <si>
    <t>ObjectId(66aea1a79653f6008d6d5a17)</t>
  </si>
  <si>
    <t>ObjectId(66aea1a79653f6008d6d5a21)</t>
  </si>
  <si>
    <t>2024-08-03T21:31:19.351Z</t>
  </si>
  <si>
    <t>ObjectId(66aea1a99653f6008d6d5a29)</t>
  </si>
  <si>
    <t>You've done a wonderful job identifying both the supporting and contradicting evidence, Sara. It’s clear that you have a deep understanding of your feelings and the situation. 
Now, let's move on to the next step: reframing the thought. Based on the evidence you've gathered, how can you rephrase the original thought into a more balanced perspective? What would a kinder, more compassionate thought look like?</t>
  </si>
  <si>
    <t>2024-08-03T21:31:21.287Z</t>
  </si>
  <si>
    <t>ObjectId(66aea1a99653f6008d6d5a2a)</t>
  </si>
  <si>
    <t>ObjectId(66aea1aa9653f6008d6d5a3d)</t>
  </si>
  <si>
    <t>2024-08-03T21:31:22.672Z</t>
  </si>
  <si>
    <t>ObjectId(66aea1aa9653f6008d6d5a3e)</t>
  </si>
  <si>
    <t>ObjectId(66aea1aa9653f6008d6d5a48)</t>
  </si>
  <si>
    <t>2024-08-03T21:31:22.675Z</t>
  </si>
  <si>
    <t>ObjectId(66aea1ac9653f6008d6d5a50)</t>
  </si>
  <si>
    <t>That’s a beautiful reframe, Sara. It acknowledges your love and hopes for your baby while also recognizing that the loss was beyond your control. 
Now, for the final step, how do you feel after reframing the thought? What is the new emotion and its intensity on a scale from 1 to 10?</t>
  </si>
  <si>
    <t>2024-08-03T21:31:24.509Z</t>
  </si>
  <si>
    <t>ObjectId(66aea1ac9653f6008d6d5a51)</t>
  </si>
  <si>
    <t>ObjectId(66aea1ad9653f6008d6d5a64)</t>
  </si>
  <si>
    <t>2024-08-03T21:31:25.758Z</t>
  </si>
  <si>
    <t>ObjectId(66aea1ad9653f6008d6d5a65)</t>
  </si>
  <si>
    <t>ObjectId(66aea1ad9653f6008d6d5a6f)</t>
  </si>
  <si>
    <t>2024-08-03T21:31:25.760Z</t>
  </si>
  <si>
    <t>ObjectId(66aea1b39653f6008d6d5a77)</t>
  </si>
  <si>
    <t>I'm glad to hear that you feel a bit lighter and more compassionate towards yourself, Sara. It’s a significant step to acknowledge your feelings and reframe your thoughts in a gentler way.
As we wrap up our session today, we discussed your distressing thought about feeling like a failure as a mother. We worked through the Thought Record exercise, where you identified the thought, noted the associated emotions, challenged the thought with evidence, and reframed it into a more balanced perspective. 
Do you have any more questions or is there anything else you would like to discuss before we finish?</t>
  </si>
  <si>
    <t>2024-08-03T21:31:31.581Z</t>
  </si>
  <si>
    <t>ObjectId(66aea1b39653f6008d6d5a78)</t>
  </si>
  <si>
    <t>ObjectId(66aea1b59653f6008d6d5aa9)</t>
  </si>
  <si>
    <t>2024-08-03T21:31:33.726Z</t>
  </si>
  <si>
    <t>ObjectId(66aea1b59653f6008d6d5aaa)</t>
  </si>
  <si>
    <t>ObjectId(66aea1b59653f6008d6d5ab4)</t>
  </si>
  <si>
    <t>2024-08-03T21:31:33.732Z</t>
  </si>
  <si>
    <t>ObjectId(66aea1b89653f6008d6d5abc)</t>
  </si>
  <si>
    <t>I'm really glad to hear that you feel a bit better after the exercise, Sara. It's great that you're open to continuing this work in future sessions. We can definitely focus on similar exercises to help you process your feelings and thoughts further.
Thank you for sharing your experiences with me today. I’m here to support you whenever you need it. I wish you well as you continue to work through these feelings. 
If you have no more questions, I’ll say goodbye for now. Take care, and I look forward to our next session!</t>
  </si>
  <si>
    <t>2024-08-03T21:31:36.181Z</t>
  </si>
  <si>
    <t>ObjectId(66aea1b89653f6008d6d5abd)</t>
  </si>
  <si>
    <t>ObjectId(66aea1b99653f6008d6d5b0a)</t>
  </si>
  <si>
    <t>2024-08-03T21:31:37.286Z</t>
  </si>
  <si>
    <t>ObjectId(66aea1ba9653f6008d6d5b16)</t>
  </si>
  <si>
    <t>2024-08-03T21:31:38.329Z</t>
  </si>
  <si>
    <t>ObjectId(66aea1bb9653f6008d6d5b25)</t>
  </si>
  <si>
    <t>2024-08-03T21:31:39.560Z</t>
  </si>
  <si>
    <t>ObjectId(66aea1bb9653f6008d6d5b26)</t>
  </si>
  <si>
    <t>ObjectId(66aea1bc9653f6008d6d5b39)</t>
  </si>
  <si>
    <t>2024-08-03T21:31:40.655Z</t>
  </si>
  <si>
    <t>ObjectId(66aea1bc9653f6008d6d5b3a)</t>
  </si>
  <si>
    <t>ObjectId(66aea1bc9653f6008d6d5b44)</t>
  </si>
  <si>
    <t>2024-08-03T21:31:40.660Z</t>
  </si>
  <si>
    <t>ObjectId(66aea1bd9653f6008d6d5b50)</t>
  </si>
  <si>
    <t>2024-08-03T21:31:41.926Z</t>
  </si>
  <si>
    <t>ObjectId(66aea1bf9653f6008d6d5b5f)</t>
  </si>
  <si>
    <t>2024-08-03T21:31:43.357Z</t>
  </si>
  <si>
    <t>ObjectId(66aea1bf9653f6008d6d5b60)</t>
  </si>
  <si>
    <t>ObjectId(66aea1c09653f6008d6d5b73)</t>
  </si>
  <si>
    <t>2024-08-03T21:31:44.782Z</t>
  </si>
  <si>
    <t>ObjectId(66aea1c09653f6008d6d5b74)</t>
  </si>
  <si>
    <t>ObjectId(66aea1c09653f6008d6d5b7e)</t>
  </si>
  <si>
    <t>2024-08-03T21:31:44.785Z</t>
  </si>
  <si>
    <t>ObjectId(66aea1c19653f6008d6d5b8a)</t>
  </si>
  <si>
    <t>2024-08-03T21:31:45.700Z</t>
  </si>
  <si>
    <t>ObjectId(66aea1c29653f6008d6d5b99)</t>
  </si>
  <si>
    <t>2024-08-03T21:31:46.932Z</t>
  </si>
  <si>
    <t>ObjectId(66aea1c29653f6008d6d5b9a)</t>
  </si>
  <si>
    <t>ObjectId(66aea1c39653f6008d6d5bad)</t>
  </si>
  <si>
    <t>2024-08-03T21:31:47.725Z</t>
  </si>
  <si>
    <t>ObjectId(66aea1c39653f6008d6d5bae)</t>
  </si>
  <si>
    <t>ObjectId(66aea1c39653f6008d6d5bb8)</t>
  </si>
  <si>
    <t>2024-08-03T21:31:47.728Z</t>
  </si>
  <si>
    <t>ObjectId(66aea1c49653f6008d6d5bc4)</t>
  </si>
  <si>
    <t>2024-08-03T21:31:48.315Z</t>
  </si>
  <si>
    <t>ObjectId(66aea1c59653f6008d6d5bd3)</t>
  </si>
  <si>
    <t>2024-08-03T21:31:49.426Z</t>
  </si>
  <si>
    <t>ObjectId(66aea1c59653f6008d6d5bd4)</t>
  </si>
  <si>
    <t>ObjectId(66aea1c69653f6008d6d5be7)</t>
  </si>
  <si>
    <t>2024-08-03T21:31:50.928Z</t>
  </si>
  <si>
    <t>ObjectId(66aea1c69653f6008d6d5be8)</t>
  </si>
  <si>
    <t>ObjectId(66aea1c69653f6008d6d5bf2)</t>
  </si>
  <si>
    <t>2024-08-03T21:31:50.930Z</t>
  </si>
  <si>
    <t>ObjectId(66aea1c79653f6008d6d5bfe)</t>
  </si>
  <si>
    <t>2024-08-03T21:31:51.846Z</t>
  </si>
  <si>
    <t>ObjectId(66aea1c99653f6008d6d5c1c)</t>
  </si>
  <si>
    <t>2024-08-03T21:31:53.997Z</t>
  </si>
  <si>
    <t>ObjectId(66aea1cb9653f6008d6d5c31)</t>
  </si>
  <si>
    <t>2024-08-03T21:31:55.228Z</t>
  </si>
  <si>
    <t>ObjectId(66aea1cb9653f6008d6d5c32)</t>
  </si>
  <si>
    <t>ObjectId(66aea1cd9653f6008d6d5c54)</t>
  </si>
  <si>
    <t>2024-08-03T21:31:58.000Z</t>
  </si>
  <si>
    <t>ObjectId(66aea1cd9653f6008d6d5c55)</t>
  </si>
  <si>
    <t>2024-08-03T21:31:58.001Z</t>
  </si>
  <si>
    <t>ObjectId(66aea1ce9653f6008d6d5c5f)</t>
  </si>
  <si>
    <t>2024-08-03T21:31:58.008Z</t>
  </si>
  <si>
    <t>ObjectId(66aea1cf9653f6008d6d5c6b)</t>
  </si>
  <si>
    <t>2024-08-03T21:31:59.217Z</t>
  </si>
  <si>
    <t>ObjectId(66aea1d09653f6008d6d5c7a)</t>
  </si>
  <si>
    <t>2024-08-03T21:32:00.497Z</t>
  </si>
  <si>
    <t>ObjectId(66aea1d09653f6008d6d5c7b)</t>
  </si>
  <si>
    <t>ObjectId(66aea1d29653f6008d6d5c8e)</t>
  </si>
  <si>
    <t>2024-08-03T21:32:02.320Z</t>
  </si>
  <si>
    <t>ObjectId(66aea1d29653f6008d6d5c8f)</t>
  </si>
  <si>
    <t>ObjectId(66aea1d29653f6008d6d5c99)</t>
  </si>
  <si>
    <t>2024-08-03T21:32:02.322Z</t>
  </si>
  <si>
    <t>ObjectId(66aea1d39653f6008d6d5ca5)</t>
  </si>
  <si>
    <t>2024-08-03T21:32:03.265Z</t>
  </si>
  <si>
    <t>ObjectId(66aea1d59653f6008d6d5cb4)</t>
  </si>
  <si>
    <t>2024-08-03T21:32:05.069Z</t>
  </si>
  <si>
    <t>ObjectId(66aea1d59653f6008d6d5cb5)</t>
  </si>
  <si>
    <t>2024-08-03T21:32:05.070Z</t>
  </si>
  <si>
    <t>ObjectId(66aea1d59653f6008d6d5cc8)</t>
  </si>
  <si>
    <t>2024-08-03T21:32:05.988Z</t>
  </si>
  <si>
    <t>ObjectId(66aea1d59653f6008d6d5cc9)</t>
  </si>
  <si>
    <t>ObjectId(66aea1d59653f6008d6d5cd3)</t>
  </si>
  <si>
    <t>2024-08-03T21:32:05.995Z</t>
  </si>
  <si>
    <t>ObjectId(66aea1d69653f6008d6d5cdf)</t>
  </si>
  <si>
    <t>2024-08-03T21:32:06.975Z</t>
  </si>
  <si>
    <t>ObjectId(66aea1d89653f6008d6d5cef)</t>
  </si>
  <si>
    <t>2024-08-03T21:32:08.280Z</t>
  </si>
  <si>
    <t>ObjectId(66aea1d89653f6008d6d5cee)</t>
  </si>
  <si>
    <t>ObjectId(66aea1d99653f6008d6d5d02)</t>
  </si>
  <si>
    <t>2024-08-03T21:32:09.969Z</t>
  </si>
  <si>
    <t>ObjectId(66aea1d99653f6008d6d5d03)</t>
  </si>
  <si>
    <t>ObjectId(66aea1d99653f6008d6d5d0d)</t>
  </si>
  <si>
    <t>2024-08-03T21:32:09.975Z</t>
  </si>
  <si>
    <t>ObjectId(66aea1da9653f6008d6d5d19)</t>
  </si>
  <si>
    <t>2024-08-03T21:32:10.725Z</t>
  </si>
  <si>
    <t>ObjectId(66aea1dc9653f6008d6d5d28)</t>
  </si>
  <si>
    <t>2024-08-03T21:32:12.737Z</t>
  </si>
  <si>
    <t>ObjectId(66aea1dc9653f6008d6d5d29)</t>
  </si>
  <si>
    <t>ObjectId(66aea1de9653f6008d6d5d3c)</t>
  </si>
  <si>
    <t>2024-08-03T21:32:14.586Z</t>
  </si>
  <si>
    <t>ObjectId(66aea1de9653f6008d6d5d3d)</t>
  </si>
  <si>
    <t>ObjectId(66aea1de9653f6008d6d5d47)</t>
  </si>
  <si>
    <t>2024-08-03T21:32:14.593Z</t>
  </si>
  <si>
    <t>ObjectId(66aea1df9653f6008d6d5d53)</t>
  </si>
  <si>
    <t>2024-08-03T21:32:15.510Z</t>
  </si>
  <si>
    <t>ObjectId(66aea1e19653f6008d6d5d62)</t>
  </si>
  <si>
    <t>2024-08-03T21:32:17.959Z</t>
  </si>
  <si>
    <t>ObjectId(66aea1e19653f6008d6d5d63)</t>
  </si>
  <si>
    <t>ObjectId(66aea1e39653f6008d6d5d76)</t>
  </si>
  <si>
    <t>2024-08-03T21:32:19.501Z</t>
  </si>
  <si>
    <t>ObjectId(66aea1e39653f6008d6d5d77)</t>
  </si>
  <si>
    <t>ObjectId(66aea1e39653f6008d6d5d81)</t>
  </si>
  <si>
    <t>2024-08-03T21:32:19.511Z</t>
  </si>
  <si>
    <t>ObjectId(66aea1e49653f6008d6d5d8d)</t>
  </si>
  <si>
    <t>2024-08-03T21:32:20.422Z</t>
  </si>
  <si>
    <t>ObjectId(66aea1e69653f6008d6d5d9c)</t>
  </si>
  <si>
    <t>2024-08-03T21:32:22.987Z</t>
  </si>
  <si>
    <t>ObjectId(66aea1e69653f6008d6d5d9d)</t>
  </si>
  <si>
    <t>2024-08-03T21:32:22.988Z</t>
  </si>
  <si>
    <t>ObjectId(66aea1e89653f6008d6d5db0)</t>
  </si>
  <si>
    <t>2024-08-03T21:32:24.195Z</t>
  </si>
  <si>
    <t>ObjectId(66aea1e89653f6008d6d5db1)</t>
  </si>
  <si>
    <t>I think setting aside time for comforting activities could be helpful. Maybe I could designate specific days for walks and music. As for other activities, I’m not sure what else would bring me comfort right now. I feel like I need to ease back into things gradually. It’s hard to think of new activities when my mind is so clouded.</t>
  </si>
  <si>
    <t>ObjectId(66aea1e89653f6008d6d5dbb)</t>
  </si>
  <si>
    <t>2024-08-03T21:32:24.197Z</t>
  </si>
  <si>
    <t>ObjectId(66aea1e89653f6008d6d5dc7)</t>
  </si>
  <si>
    <t>2024-08-03T21:32:24.883Z</t>
  </si>
  <si>
    <t>ObjectId(66aea1ea9653f6008d6d5dd6)</t>
  </si>
  <si>
    <t>2024-08-03T21:32:26.956Z</t>
  </si>
  <si>
    <t>ObjectId(66aea1ea9653f6008d6d5dd7)</t>
  </si>
  <si>
    <t>ObjectId(66aea1ec9653f6008d6d5dea)</t>
  </si>
  <si>
    <t>2024-08-03T21:32:28.045Z</t>
  </si>
  <si>
    <t>ObjectId(66aea1ec9653f6008d6d5deb)</t>
  </si>
  <si>
    <t>ObjectId(66aea1ec9653f6008d6d5df5)</t>
  </si>
  <si>
    <t>2024-08-03T21:32:28.052Z</t>
  </si>
  <si>
    <t>ObjectId(66aea1ec9653f6008d6d5e01)</t>
  </si>
  <si>
    <t>2024-08-03T21:32:28.755Z</t>
  </si>
  <si>
    <t>ObjectId(66aea1f19653f6008d6d5e1f)</t>
  </si>
  <si>
    <t>2024-08-03T21:32:33.544Z</t>
  </si>
  <si>
    <t>ObjectId(66aea1f29653f6008d6d5e34)</t>
  </si>
  <si>
    <t>2024-08-03T21:32:34.852Z</t>
  </si>
  <si>
    <t>ObjectId(66aea1f29653f6008d6d5e35)</t>
  </si>
  <si>
    <t>ObjectId(66aea1f59653f6008d6d5e57)</t>
  </si>
  <si>
    <t>2024-08-03T21:32:37.925Z</t>
  </si>
  <si>
    <t>ObjectId(66aea1f59653f6008d6d5e58)</t>
  </si>
  <si>
    <t>ObjectId(66aea1f59653f6008d6d5e62)</t>
  </si>
  <si>
    <t>2024-08-03T21:32:37.928Z</t>
  </si>
  <si>
    <t>ObjectId(66aea1f69653f6008d6d5e6e)</t>
  </si>
  <si>
    <t>2024-08-03T21:32:38.775Z</t>
  </si>
  <si>
    <t>ObjectId(66aea1f89653f6008d6d5e7d)</t>
  </si>
  <si>
    <t>2024-08-03T21:32:40.389Z</t>
  </si>
  <si>
    <t>ObjectId(66aea1f89653f6008d6d5e7e)</t>
  </si>
  <si>
    <t>ObjectId(66aea1fa9653f6008d6d5e91)</t>
  </si>
  <si>
    <t>2024-08-03T21:32:42.539Z</t>
  </si>
  <si>
    <t>ObjectId(66aea1fa9653f6008d6d5e92)</t>
  </si>
  <si>
    <t>ObjectId(66aea1fa9653f6008d6d5e9c)</t>
  </si>
  <si>
    <t>2024-08-03T21:32:42.546Z</t>
  </si>
  <si>
    <t>ObjectId(66aea1fb9653f6008d6d5ea8)</t>
  </si>
  <si>
    <t>2024-08-03T21:32:43.461Z</t>
  </si>
  <si>
    <t>ObjectId(66aea1fc9653f6008d6d5eb7)</t>
  </si>
  <si>
    <t>2024-08-03T21:32:44.943Z</t>
  </si>
  <si>
    <t>ObjectId(66aea1fc9653f6008d6d5eb8)</t>
  </si>
  <si>
    <t>ObjectId(66aea1fe9653f6008d6d5ecb)</t>
  </si>
  <si>
    <t>2024-08-03T21:32:46.539Z</t>
  </si>
  <si>
    <t>ObjectId(66aea1fe9653f6008d6d5ecc)</t>
  </si>
  <si>
    <t>ObjectId(66aea1fe9653f6008d6d5ed6)</t>
  </si>
  <si>
    <t>2024-08-03T21:32:46.545Z</t>
  </si>
  <si>
    <t>ObjectId(66aea1ff9653f6008d6d5ee2)</t>
  </si>
  <si>
    <t>2024-08-03T21:32:47.749Z</t>
  </si>
  <si>
    <t>ObjectId(66aea2089653f6008d6d5ef1)</t>
  </si>
  <si>
    <t>2024-08-03T21:32:56.655Z</t>
  </si>
  <si>
    <t>ObjectId(66aea2089653f6008d6d5ef2)</t>
  </si>
  <si>
    <t>ObjectId(66aea2099653f6008d6d5f05)</t>
  </si>
  <si>
    <t>2024-08-03T21:32:57.719Z</t>
  </si>
  <si>
    <t>ObjectId(66aea2099653f6008d6d5f06)</t>
  </si>
  <si>
    <t>ObjectId(66aea2099653f6008d6d5f10)</t>
  </si>
  <si>
    <t>2024-08-03T21:32:57.724Z</t>
  </si>
  <si>
    <t>ObjectId(66aea20a9653f6008d6d5f1c)</t>
  </si>
  <si>
    <t>2024-08-03T21:32:58.716Z</t>
  </si>
  <si>
    <t>ObjectId(66aea20d9653f6008d6d5f3a)</t>
  </si>
  <si>
    <t>2024-08-03T21:33:01.686Z</t>
  </si>
  <si>
    <t>ObjectId(66aea2109653f6008d6d5f4f)</t>
  </si>
  <si>
    <t>2024-08-03T21:33:04.153Z</t>
  </si>
  <si>
    <t>ObjectId(66aea2109653f6008d6d5f50)</t>
  </si>
  <si>
    <t>ObjectId(66aea2129653f6008d6d5f72)</t>
  </si>
  <si>
    <t>2024-08-03T21:33:06.792Z</t>
  </si>
  <si>
    <t>ObjectId(66aea2129653f6008d6d5f73)</t>
  </si>
  <si>
    <t>ObjectId(66aea2129653f6008d6d5f7d)</t>
  </si>
  <si>
    <t>2024-08-03T21:33:06.796Z</t>
  </si>
  <si>
    <t>ObjectId(66aea2139653f6008d6d5f89)</t>
  </si>
  <si>
    <t>2024-08-03T21:33:07.724Z</t>
  </si>
  <si>
    <t>ObjectId(66aea2169653f6008d6d5f98)</t>
  </si>
  <si>
    <t>2024-08-03T21:33:10.174Z</t>
  </si>
  <si>
    <t>ObjectId(66aea2169653f6008d6d5f99)</t>
  </si>
  <si>
    <t>ObjectId(66aea2179653f6008d6d5fac)</t>
  </si>
  <si>
    <t>2024-08-03T21:33:11.721Z</t>
  </si>
  <si>
    <t>ObjectId(66aea2179653f6008d6d5fad)</t>
  </si>
  <si>
    <t>ObjectId(66aea2179653f6008d6d5fb7)</t>
  </si>
  <si>
    <t>2024-08-03T21:33:11.726Z</t>
  </si>
  <si>
    <t>ObjectId(66aea2189653f6008d6d5fc3)</t>
  </si>
  <si>
    <t>2024-08-03T21:33:12.424Z</t>
  </si>
  <si>
    <t>ObjectId(66aea21b9653f6008d6d5fd2)</t>
  </si>
  <si>
    <t>2024-08-03T21:33:15.095Z</t>
  </si>
  <si>
    <t>ObjectId(66aea21b9653f6008d6d5fd3)</t>
  </si>
  <si>
    <t>ObjectId(66aea21c9653f6008d6d5fe6)</t>
  </si>
  <si>
    <t>ObjectId(66aea21c9653f6008d6d5fe7)</t>
  </si>
  <si>
    <t>ObjectId(66aea21c9653f6008d6d5ff1)</t>
  </si>
  <si>
    <t>2024-08-03T21:33:16.716Z</t>
  </si>
  <si>
    <t>ObjectId(66aea21d9653f6008d6d5ffd)</t>
  </si>
  <si>
    <t>2024-08-03T21:33:17.844Z</t>
  </si>
  <si>
    <t>ObjectId(66aea2219653f6008d6d600c)</t>
  </si>
  <si>
    <t>2024-08-03T21:33:21.269Z</t>
  </si>
  <si>
    <t>ObjectId(66aea2219653f6008d6d600d)</t>
  </si>
  <si>
    <t>ObjectId(66aea2229653f6008d6d6020)</t>
  </si>
  <si>
    <t>2024-08-03T21:33:22.761Z</t>
  </si>
  <si>
    <t>ObjectId(66aea2229653f6008d6d6021)</t>
  </si>
  <si>
    <t>ObjectId(66aea2229653f6008d6d602b)</t>
  </si>
  <si>
    <t>2024-08-03T21:33:22.765Z</t>
  </si>
  <si>
    <t>ObjectId(66aea2239653f6008d6d6037)</t>
  </si>
  <si>
    <t>2024-08-03T21:33:23.695Z</t>
  </si>
  <si>
    <t>ObjectId(66aea2259653f6008d6d6046)</t>
  </si>
  <si>
    <t>2024-08-03T21:33:25.624Z</t>
  </si>
  <si>
    <t>ObjectId(66aea2259653f6008d6d6047)</t>
  </si>
  <si>
    <t>ObjectId(66aea2289653f6008d6d605a)</t>
  </si>
  <si>
    <t>2024-08-03T21:33:28.043Z</t>
  </si>
  <si>
    <t>ObjectId(66aea2289653f6008d6d605b)</t>
  </si>
  <si>
    <t>ObjectId(66aea2289653f6008d6d6065)</t>
  </si>
  <si>
    <t>2024-08-03T21:33:28.045Z</t>
  </si>
  <si>
    <t>ObjectId(66aea2289653f6008d6d6071)</t>
  </si>
  <si>
    <t>2024-08-03T21:33:28.912Z</t>
  </si>
  <si>
    <t>ObjectId(66aea22b9653f6008d6d6080)</t>
  </si>
  <si>
    <t>2024-08-03T21:33:31.582Z</t>
  </si>
  <si>
    <t>ObjectId(66aea22b9653f6008d6d6081)</t>
  </si>
  <si>
    <t>ObjectId(66aea22d9653f6008d6d6094)</t>
  </si>
  <si>
    <t>2024-08-03T21:33:33.167Z</t>
  </si>
  <si>
    <t>ObjectId(66aea22d9653f6008d6d6095)</t>
  </si>
  <si>
    <t>I think it could be really helpful to explore some strategies to challenge these thoughts and feelings. I want to be able to shift my perspective and manage the guilt better, especially since I know deep down that blaming myself isn't fair. I'm ready to look at ways to reframe things if you can help me with that.</t>
  </si>
  <si>
    <t>ObjectId(66aea22d9653f6008d6d609f)</t>
  </si>
  <si>
    <t>2024-08-03T21:33:33.173Z</t>
  </si>
  <si>
    <t>ObjectId(66aea22d9653f6008d6d60ab)</t>
  </si>
  <si>
    <t>2024-08-03T21:33:33.941Z</t>
  </si>
  <si>
    <t>ObjectId(66aea2329653f6008d6d60ba)</t>
  </si>
  <si>
    <t>2024-08-03T21:33:38.915Z</t>
  </si>
  <si>
    <t>ObjectId(66aea2329653f6008d6d60bb)</t>
  </si>
  <si>
    <t>ObjectId(66aea2349653f6008d6d60ce)</t>
  </si>
  <si>
    <t>2024-08-03T21:33:40.892Z</t>
  </si>
  <si>
    <t>ObjectId(66aea2349653f6008d6d60cf)</t>
  </si>
  <si>
    <t>ObjectId(66aea2349653f6008d6d60d9)</t>
  </si>
  <si>
    <t>2024-08-03T21:33:40.900Z</t>
  </si>
  <si>
    <t>ObjectId(66aea2359653f6008d6d60e5)</t>
  </si>
  <si>
    <t>2024-08-03T21:33:41.809Z</t>
  </si>
  <si>
    <t>ObjectId(66aea2379653f6008d6d60f4)</t>
  </si>
  <si>
    <t>2024-08-03T21:33:43.680Z</t>
  </si>
  <si>
    <t>ObjectId(66aea2379653f6008d6d60f5)</t>
  </si>
  <si>
    <t>ObjectId(66aea23a9653f6008d6d6108)</t>
  </si>
  <si>
    <t>2024-08-03T21:33:46.060Z</t>
  </si>
  <si>
    <t>ObjectId(66aea23a9653f6008d6d6109)</t>
  </si>
  <si>
    <t>ObjectId(66aea23a9653f6008d6d6113)</t>
  </si>
  <si>
    <t>2024-08-03T21:33:46.066Z</t>
  </si>
  <si>
    <t>ObjectId(66aea23a9653f6008d6d611f)</t>
  </si>
  <si>
    <t>2024-08-03T21:33:46.878Z</t>
  </si>
  <si>
    <t>ObjectId(66aea23e9653f6008d6d612e)</t>
  </si>
  <si>
    <t>2024-08-03T21:33:50.981Z</t>
  </si>
  <si>
    <t>ObjectId(66aea23e9653f6008d6d612f)</t>
  </si>
  <si>
    <t>ObjectId(66aea2409653f6008d6d6142)</t>
  </si>
  <si>
    <t>2024-08-03T21:33:52.679Z</t>
  </si>
  <si>
    <t>ObjectId(66aea2409653f6008d6d6143)</t>
  </si>
  <si>
    <t>ObjectId(66aea2409653f6008d6d614d)</t>
  </si>
  <si>
    <t>2024-08-03T21:33:52.684Z</t>
  </si>
  <si>
    <t>ObjectId(66aea2419653f6008d6d6159)</t>
  </si>
  <si>
    <t>2024-08-03T21:33:53.466Z</t>
  </si>
  <si>
    <t>ObjectId(66aea2469653f6008d6d6168)</t>
  </si>
  <si>
    <t>2024-08-03T21:33:58.591Z</t>
  </si>
  <si>
    <t>ObjectId(66aea2469653f6008d6d6169)</t>
  </si>
  <si>
    <t>ObjectId(66aea2479653f6008d6d617c)</t>
  </si>
  <si>
    <t>2024-08-03T21:33:59.941Z</t>
  </si>
  <si>
    <t>ObjectId(66aea2479653f6008d6d617d)</t>
  </si>
  <si>
    <t>ObjectId(66aea2479653f6008d6d6187)</t>
  </si>
  <si>
    <t>2024-08-03T21:33:59.949Z</t>
  </si>
  <si>
    <t>ObjectId(66aea2499653f6008d6d6193)</t>
  </si>
  <si>
    <t>2024-08-03T21:34:01.005Z</t>
  </si>
  <si>
    <t>ObjectId(66aea24d9653f6008d6d61a2)</t>
  </si>
  <si>
    <t>2024-08-03T21:34:05.567Z</t>
  </si>
  <si>
    <t>ObjectId(66aea24d9653f6008d6d61a3)</t>
  </si>
  <si>
    <t>ObjectId(66aea24f9653f6008d6d61b6)</t>
  </si>
  <si>
    <t>2024-08-03T21:34:07.612Z</t>
  </si>
  <si>
    <t>ObjectId(66aea24f9653f6008d6d61b7)</t>
  </si>
  <si>
    <t>ObjectId(66aea24f9653f6008d6d61c1)</t>
  </si>
  <si>
    <t>2024-08-03T21:34:07.615Z</t>
  </si>
  <si>
    <t>ObjectId(66aea2509653f6008d6d61cd)</t>
  </si>
  <si>
    <t>2024-08-03T21:34:08.589Z</t>
  </si>
  <si>
    <t>ObjectId(66aea2529653f6008d6d61eb)</t>
  </si>
  <si>
    <t>2024-08-03T21:34:10.702Z</t>
  </si>
  <si>
    <t>ObjectId(66aea2559653f6008d6d6200)</t>
  </si>
  <si>
    <t>2024-08-03T21:34:13.761Z</t>
  </si>
  <si>
    <t>ObjectId(66aea2559653f6008d6d6201)</t>
  </si>
  <si>
    <t>ObjectId(66aea2599653f6008d6d6223)</t>
  </si>
  <si>
    <t>2024-08-03T21:34:17.134Z</t>
  </si>
  <si>
    <t>ObjectId(66aea2599653f6008d6d6224)</t>
  </si>
  <si>
    <t>ObjectId(66aea2599653f6008d6d622e)</t>
  </si>
  <si>
    <t>2024-08-03T21:34:17.137Z</t>
  </si>
  <si>
    <t>ObjectId(66aea25a9653f6008d6d623a)</t>
  </si>
  <si>
    <t>2024-08-03T21:34:18.056Z</t>
  </si>
  <si>
    <t>ObjectId(66aea25c9653f6008d6d6252)</t>
  </si>
  <si>
    <t>2024-08-03T21:34:20.825Z</t>
  </si>
  <si>
    <t>ObjectId(66aea25c9653f6008d6d6253)</t>
  </si>
  <si>
    <t>ObjectId(66aea2839653f6008d6d64c7)</t>
  </si>
  <si>
    <t>ObjectId(66aea2849653f6008d6d64cf)</t>
  </si>
  <si>
    <t>2024-08-03T21:35:00.721Z</t>
  </si>
  <si>
    <t>ObjectId(66aea2849653f6008d6d64d0)</t>
  </si>
  <si>
    <t>ObjectId(66aea2859653f6008d6d64e3)</t>
  </si>
  <si>
    <t>2024-08-03T21:35:01.688Z</t>
  </si>
  <si>
    <t>ObjectId(66aea2859653f6008d6d64e4)</t>
  </si>
  <si>
    <t>Hi, Dr. Smith. I'm not doing so great. I feel really sad and overwhelmed with everything that's happening at home and school.</t>
  </si>
  <si>
    <t>ObjectId(66aea2859653f6008d6d64ee)</t>
  </si>
  <si>
    <t>2024-08-03T21:35:01.695Z</t>
  </si>
  <si>
    <t>ObjectId(66aea2869653f6008d6d64f6)</t>
  </si>
  <si>
    <t>I'm really sorry to hear that you're feeling sad and overwhelmed. It's important to talk about these feelings. Before we dive deeper, may I ask what name you prefer to be called by?</t>
  </si>
  <si>
    <t>2024-08-03T21:35:02.921Z</t>
  </si>
  <si>
    <t>ObjectId(66aea2869653f6008d6d64f7)</t>
  </si>
  <si>
    <t>ObjectId(66aea2879653f6008d6d650a)</t>
  </si>
  <si>
    <t>2024-08-03T21:35:03.833Z</t>
  </si>
  <si>
    <t>ObjectId(66aea2879653f6008d6d650b)</t>
  </si>
  <si>
    <t>ObjectId(66aea2879653f6008d6d6515)</t>
  </si>
  <si>
    <t>2024-08-03T21:35:03.840Z</t>
  </si>
  <si>
    <t>ObjectId(66aea2889653f6008d6d651d)</t>
  </si>
  <si>
    <t>Thank you for sharing that with me, Marta! I'm here to support you. Do you have any questions about the service or about me that you'd like to ask?</t>
  </si>
  <si>
    <t>2024-08-03T21:35:04.805Z</t>
  </si>
  <si>
    <t>ObjectId(66aea2889653f6008d6d651e)</t>
  </si>
  <si>
    <t>ObjectId(66aea2899653f6008d6d6531)</t>
  </si>
  <si>
    <t>2024-08-03T21:35:05.984Z</t>
  </si>
  <si>
    <t>ObjectId(66aea2899653f6008d6d6532)</t>
  </si>
  <si>
    <t>ObjectId(66aea2899653f6008d6d653c)</t>
  </si>
  <si>
    <t>2024-08-03T21:35:05.989Z</t>
  </si>
  <si>
    <t>ObjectId(66aea28e9653f6008d6d6544)</t>
  </si>
  <si>
    <t>""
It's completely okay to feel lost sometimes, and I'm here to help you through it. Since you've mentioned wanting to talk about what's been on your mind, how are you doing today overall?</t>
  </si>
  <si>
    <t>ObjectId(66aea28e9653f6008d6d6545)</t>
  </si>
  <si>
    <t>ObjectId(66aea2909653f6008d6d6576)</t>
  </si>
  <si>
    <t>2024-08-03T21:35:12.285Z</t>
  </si>
  <si>
    <t>ObjectId(66aea2909653f6008d6d6577)</t>
  </si>
  <si>
    <t>ObjectId(66aea2909653f6008d6d6581)</t>
  </si>
  <si>
    <t>(SYSTEM MESSAGE: Your current section's instructions:
        Section 2: {
Task 2a: Ask the patient how they are doing today and wait for their response.
Task 2b: React appropriately to the patient's response, showing empathy and understanding. Ask a follow-up question to explore their current emotional state further. Wait for their response.
Task 2c: Ask the patient if they would like to first further explore their problem or to learn a CBT exercise right away, and wait for their response. If the patient decides to explore their problem, proceed with Section 3. If the patient chooses to learn a CBT exercise, proceed with Section 4.
}
      Please act according to "### WHAT TO DO ON EACH TURN ###".)</t>
  </si>
  <si>
    <t>2024-08-03T21:35:12.289Z</t>
  </si>
  <si>
    <t>ObjectId(66aea2919653f6008d6d6589)</t>
  </si>
  <si>
    <t>I'm really sorry to hear that you're feeling this way, Marta. It sounds incredibly tough to deal with that heaviness and the frustration of not being able to concentrate, especially with school pressures. Can you tell me more about what specifically feels overwhelming for you right now?</t>
  </si>
  <si>
    <t>2024-08-03T21:35:13.764Z</t>
  </si>
  <si>
    <t>ObjectId(66aea2919653f6008d6d658a)</t>
  </si>
  <si>
    <t>ObjectId(66aea2939653f6008d6d659d)</t>
  </si>
  <si>
    <t>2024-08-03T21:35:15.209Z</t>
  </si>
  <si>
    <t>ObjectId(66aea2939653f6008d6d659e)</t>
  </si>
  <si>
    <t>ObjectId(66aea2939653f6008d6d65a8)</t>
  </si>
  <si>
    <t>2024-08-03T21:35:15.215Z</t>
  </si>
  <si>
    <t>ObjectId(66aea2959653f6008d6d65b0)</t>
  </si>
  <si>
    <t>That sounds incredibly difficult, Marta. It's understandable to feel overwhelmed when you're dealing with family issues and school pressures at the same time. It’s a lot for anyone to handle, and it’s okay to feel the way you do. 
Given everything you’re facing, would you like to first further explore your problems, or would you prefer to learn a CBT exercise right away to help manage these feelings?</t>
  </si>
  <si>
    <t>2024-08-03T21:35:17.263Z</t>
  </si>
  <si>
    <t>ObjectId(66aea2959653f6008d6d65b1)</t>
  </si>
  <si>
    <t>ObjectId(66aea2969653f6008d6d65c4)</t>
  </si>
  <si>
    <t>2024-08-03T21:35:18.072Z</t>
  </si>
  <si>
    <t>ObjectId(66aea2969653f6008d6d65c5)</t>
  </si>
  <si>
    <t>ObjectId(66aea2969653f6008d6d65cf)</t>
  </si>
  <si>
    <t>2024-08-03T21:35:18.074Z</t>
  </si>
  <si>
    <t>ObjectId(66aea2999653f6008d6d65d7)</t>
  </si>
  <si>
    <t>""
CBT stands for Cognitive Behavioral Therapy, which is a type of therapy that helps people manage their feelings and thoughts. The exercises can help you identify negative thoughts, develop coping strategies, and improve your emotional well-being.
Given what you've shared about feeling overwhelmed, I think a relaxation technique might be particularly helpful for you right now. This exercise can help reduce stress and anxiety. Would you like to learn more about it?</t>
  </si>
  <si>
    <t>2024-08-03T21:35:21.792Z</t>
  </si>
  <si>
    <t>ObjectId(66aea2999653f6008d6d65d8)</t>
  </si>
  <si>
    <t>ObjectId(66aea29d9653f6008d6d6609)</t>
  </si>
  <si>
    <t>2024-08-03T21:35:25.335Z</t>
  </si>
  <si>
    <t>ObjectId(66aea29d9653f6008d6d660a)</t>
  </si>
  <si>
    <t>ObjectId(66aea29d9653f6008d6d6614)</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</si>
  <si>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</si>
  <si>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2024-08-03T21:35:25.337Z</t>
  </si>
  <si>
    <t>ObjectId(66aea29e9653f6008d6d661c)</t>
  </si>
  <si>
    <t>Of course, Marta! It's completely okay to want to talk more about your feelings. It's important to process what you're going through, and I'm here to listen. What else would you like to share about how you're feeling or what's been on your mind?</t>
  </si>
  <si>
    <t>2024-08-03T21:35:26.577Z</t>
  </si>
  <si>
    <t>ObjectId(66aea29e9653f6008d6d661d)</t>
  </si>
  <si>
    <t>ObjectId(66aea2a09653f6008d6d6630)</t>
  </si>
  <si>
    <t>2024-08-03T21:35:28.977Z</t>
  </si>
  <si>
    <t>ObjectId(66aea2a09653f6008d6d6631)</t>
  </si>
  <si>
    <t>ObjectId(66aea2a09653f6008d6d663b)</t>
  </si>
  <si>
    <t>2024-08-03T21:35:28.983Z</t>
  </si>
  <si>
    <t>ObjectId(66aea2a39653f6008d6d6643)</t>
  </si>
  <si>
    <t>It's really tough to carry that guilt, especially when you feel like you have to take on the weight of your parents' issues. It's important to remember that their relationship is not your fault, and it's okay to feel overwhelmed by it all. Feeling alone in this can make it even harder, and I'm glad you're sharing this with me.
Since we’ve talked about your feelings, would you like to explore a specific CBT exercise now to help you manage these emotions? We could look at the Thought Record exercise, which can help challenge those feelings of guilt and reframe your thoughts. Would you be interested in that?</t>
  </si>
  <si>
    <t>2024-08-03T21:35:31.181Z</t>
  </si>
  <si>
    <t>ObjectId(66aea2a39653f6008d6d6644)</t>
  </si>
  <si>
    <t>ObjectId(66aea2a49653f6008d6d6657)</t>
  </si>
  <si>
    <t>2024-08-03T21:35:32.399Z</t>
  </si>
  <si>
    <t>ObjectId(66aea2a49653f6008d6d6658)</t>
  </si>
  <si>
    <t>ObjectId(66aea2a49653f6008d6d6662)</t>
  </si>
  <si>
    <t>2024-08-03T21:35:32.402Z</t>
  </si>
  <si>
    <t>ObjectId(66aea2a59653f6008d6d666a)</t>
  </si>
  <si>
    <t>Absolutely, Marta. It's completely understandable to want to focus on processing your feelings of guilt before moving on to any exercises. Talking about your experiences can be a crucial part of understanding and managing those emotions. 
Can you share more about what specifically makes you feel guilty regarding your parents' situation? What thoughts come to mind when you think about it?</t>
  </si>
  <si>
    <t>2024-08-03T21:35:33.971Z</t>
  </si>
  <si>
    <t>ObjectId(66aea2a59653f6008d6d666b)</t>
  </si>
  <si>
    <t>ObjectId(66aea2a79653f6008d6d667e)</t>
  </si>
  <si>
    <t>2024-08-03T21:35:35.311Z</t>
  </si>
  <si>
    <t>ObjectId(66aea2a79653f6008d6d667f)</t>
  </si>
  <si>
    <t>ObjectId(66aea2a79653f6008d6d6689)</t>
  </si>
  <si>
    <t>2024-08-03T21:35:35.317Z</t>
  </si>
  <si>
    <t>ObjectId(66aea2a99653f6008d6d6691)</t>
  </si>
  <si>
    <t>It's really tough to carry those thoughts, Marta. It’s common to feel like we could have done something differently in situations like this, but it's important to remember that you are not responsible for your parents' relationship. Their issues are complex and not solely dependent on your actions. Wanting peace in your home is not selfish; it's a natural desire for a stable and loving environment.
If you're open to it, we could explore the Thought Record exercise together. It can help you challenge those negative thoughts and reframe them into a more balanced perspective. Would you like to give it a try?</t>
  </si>
  <si>
    <t>2024-08-03T21:35:37.257Z</t>
  </si>
  <si>
    <t>ObjectId(66aea2a99653f6008d6d6692)</t>
  </si>
  <si>
    <t>ObjectId(66aea2aa9653f6008d6d66a5)</t>
  </si>
  <si>
    <t>2024-08-03T21:35:38.151Z</t>
  </si>
  <si>
    <t>ObjectId(66aea2aa9653f6008d6d66a6)</t>
  </si>
  <si>
    <t>ObjectId(66aea2aa9653f6008d6d66b0)</t>
  </si>
  <si>
    <t>2024-08-03T21:35:38.157Z</t>
  </si>
  <si>
    <t>ObjectId(66aea2ab9653f6008d6d66b8)</t>
  </si>
  <si>
    <t>Of course, Marta! It's completely okay to take your time and talk about your feelings. I'm here to listen and support you. Please share whatever is on your mind, and we can continue exploring how you're feeling. What else would you like to discuss?</t>
  </si>
  <si>
    <t>2024-08-03T21:35:39.414Z</t>
  </si>
  <si>
    <t>ObjectId(66aea2ab9653f6008d6d66b9)</t>
  </si>
  <si>
    <t>ObjectId(66aea2ac9653f6008d6d66cc)</t>
  </si>
  <si>
    <t>2024-08-03T21:35:40.445Z</t>
  </si>
  <si>
    <t>ObjectId(66aea2ac9653f6008d6d66cd)</t>
  </si>
  <si>
    <t>ObjectId(66aea2ac9653f6008d6d66d7)</t>
  </si>
  <si>
    <t>2024-08-03T21:35:40.451Z</t>
  </si>
  <si>
    <t>ObjectId(66aea2af9653f6008d6d66df)</t>
  </si>
  <si>
    <t>It sounds like you're caught in a really tough situation, Marta. Feeling anxious about school and worrying about judgment from classmates can be incredibly overwhelming. It's understandable to want to avoid those feelings, but as you mentioned, that can lead to a cycle that feels hard to break. 
If you're open to it, we could explore the Thought Record exercise together. It can help you identify and challenge those anxious thoughts about school and your classmates. This might provide some relief and help you find a way to cope with those feelings. Would you like to consider that?</t>
  </si>
  <si>
    <t>2024-08-03T21:35:43.152Z</t>
  </si>
  <si>
    <t>ObjectId(66aea2af9653f6008d6d66e0)</t>
  </si>
  <si>
    <t>ObjectId(66aea2b09653f6008d6d66f3)</t>
  </si>
  <si>
    <t>2024-08-03T21:35:44.176Z</t>
  </si>
  <si>
    <t>ObjectId(66aea2b09653f6008d6d66f4)</t>
  </si>
  <si>
    <t>ObjectId(66aea2b09653f6008d6d66fe)</t>
  </si>
  <si>
    <t>2024-08-03T21:35:44.180Z</t>
  </si>
  <si>
    <t>ObjectId(66aea2b19653f6008d6d6706)</t>
  </si>
  <si>
    <t>It's completely valid to feel that way, Marta. The fear of not fitting in and the uncertainty of transferring schools can add to your anxiety. It’s tough to think about starting over when you’re already feeling overwhelmed. 
I want to make sure you feel heard and supported in this moment. Please continue to share your thoughts and feelings about school and your classmates. What else is on your mind regarding this situation?</t>
  </si>
  <si>
    <t>2024-08-03T21:35:45.752Z</t>
  </si>
  <si>
    <t>ObjectId(66aea2b19653f6008d6d6707)</t>
  </si>
  <si>
    <t>ObjectId(66aea2b39653f6008d6d671a)</t>
  </si>
  <si>
    <t>2024-08-03T21:35:47.235Z</t>
  </si>
  <si>
    <t>ObjectId(66aea2b39653f6008d6d671b)</t>
  </si>
  <si>
    <t>ObjectId(66aea2b39653f6008d6d6725)</t>
  </si>
  <si>
    <t>2024-08-03T21:35:47.237Z</t>
  </si>
  <si>
    <t>ObjectId(66aea2ba9653f6008d6d672d)</t>
  </si>
  <si>
    <t>Feeling disconnected and invisible can be incredibly painful, especially when you're trying to reach out and connect with others. It's understandable that anxiety can make it even harder to form those connections. You're not alone in feeling this way, and it's okay to take your time to process these feelings.
If you're ready, we can explore the Thought Record exercise together, which can help you challenge those anxious thoughts and feelings of disconnection. It might provide you with some tools to help manage your anxiety in social situations. Would you like to consider that, or would you prefer to continue discussing your feelings?</t>
  </si>
  <si>
    <t>2024-08-03T21:35:54.424Z</t>
  </si>
  <si>
    <t>ObjectId(66aea2ba9653f6008d6d672e)</t>
  </si>
  <si>
    <t>ObjectId(66aea2bb9653f6008d6d6741)</t>
  </si>
  <si>
    <t>2024-08-03T21:35:55.431Z</t>
  </si>
  <si>
    <t>ObjectId(66aea2bb9653f6008d6d6742)</t>
  </si>
  <si>
    <t>ObjectId(66aea2bb9653f6008d6d674c)</t>
  </si>
  <si>
    <t>2024-08-03T21:35:55.435Z</t>
  </si>
  <si>
    <t>ObjectId(66aea2bd9653f6008d6d6755)</t>
  </si>
  <si>
    <t>2024-08-03T21:35:57.086Z</t>
  </si>
  <si>
    <t>ObjectId(66aea2bd9653f6008d6d6754)</t>
  </si>
  <si>
    <t>Absolutely, Marta! It's perfectly okay to want to keep talking and sorting through your feelings. I'm here to listen and support you as you express what's on your mind. Please feel free to share more about your feelings of disconnection or anything else you'd like to discuss. What else is weighing on your mind?</t>
  </si>
  <si>
    <t>ObjectId(66aea2bf9653f6008d6d6768)</t>
  </si>
  <si>
    <t>2024-08-03T21:35:59.414Z</t>
  </si>
  <si>
    <t>ObjectId(66aea2bf9653f6008d6d6769)</t>
  </si>
  <si>
    <t>ObjectId(66aea2bf9653f6008d6d6773)</t>
  </si>
  <si>
    <t>2024-08-03T21:35:59.418Z</t>
  </si>
  <si>
    <t>ObjectId(66aea2c29653f6008d6d677b)</t>
  </si>
  <si>
    <t>It sounds like you're carrying a heavy burden, Marta. Feeling exhausted from trying to be strong for your family while dealing with your own emotions can be incredibly draining. It's completely understandable to want to let it all out and express how you're feeling. 
If you're comfortable, we can continue to talk about these feelings and explore ways to help you cope with this exhaustion. What do you think would help you feel a little lighter or more at ease right now?</t>
  </si>
  <si>
    <t>2024-08-03T21:36:02.531Z</t>
  </si>
  <si>
    <t>ObjectId(66aea2c29653f6008d6d677c)</t>
  </si>
  <si>
    <t>2024-08-03T21:36:02.532Z</t>
  </si>
  <si>
    <t>ObjectId(66aea2c49653f6008d6d678f)</t>
  </si>
  <si>
    <t>2024-08-03T21:36:04.042Z</t>
  </si>
  <si>
    <t>ObjectId(66aea2c49653f6008d6d6790)</t>
  </si>
  <si>
    <t>ObjectId(66aea2c49653f6008d6d679a)</t>
  </si>
  <si>
    <t>2024-08-03T21:36:04.045Z</t>
  </si>
  <si>
    <t>ObjectId(66aea2c59653f6008d6d67a2)</t>
  </si>
  <si>
    <t>Absolutely, Marta. I'm here to listen, and sharing more about what you're going through can be a helpful way to process those feelings. Please feel free to share whatever is on your mind. What else would you like to talk about?</t>
  </si>
  <si>
    <t>2024-08-03T21:36:05.885Z</t>
  </si>
  <si>
    <t>ObjectId(66aea2c59653f6008d6d67a3)</t>
  </si>
  <si>
    <t>ObjectId(66aea2c79653f6008d6d67b6)</t>
  </si>
  <si>
    <t>2024-08-03T21:36:07.427Z</t>
  </si>
  <si>
    <t>ObjectId(66aea2c79653f6008d6d67b7)</t>
  </si>
  <si>
    <t>ObjectId(66aea2c79653f6008d6d67c1)</t>
  </si>
  <si>
    <t>2024-08-03T21:36:07.433Z</t>
  </si>
  <si>
    <t>ObjectId(66aea2c99653f6008d6d67c9)</t>
  </si>
  <si>
    <t>Feeling alone and disconnected while watching others enjoy their lives can be incredibly painful, Marta. It’s understandable to want to break through that barrier and feel like you belong somewhere. You're not alone in feeling this way, and it's okay to express that longing for connection.
If you're comfortable, we can continue to explore these feelings together. What do you think might help you feel more connected or less isolated? Or is there something specific you’d like to share about your experiences with your friends?</t>
  </si>
  <si>
    <t>2024-08-03T21:36:09.554Z</t>
  </si>
  <si>
    <t>ObjectId(66aea2c99653f6008d6d67ca)</t>
  </si>
  <si>
    <t>ObjectId(66aea2cb9653f6008d6d67dd)</t>
  </si>
  <si>
    <t>2024-08-03T21:36:11.051Z</t>
  </si>
  <si>
    <t>ObjectId(66aea2cb9653f6008d6d67de)</t>
  </si>
  <si>
    <t>ObjectId(66aea2cb9653f6008d6d67e8)</t>
  </si>
  <si>
    <t>2024-08-03T21:36:11.057Z</t>
  </si>
  <si>
    <t>ObjectId(66aea2cd9653f6008d6d67f0)</t>
  </si>
  <si>
    <t>It sounds like you're caught in a really tough cycle, Marta. Wanting to connect with others but feeling anxious about reaching out can be incredibly frustrating. It's completely normal to want a close friend to share your feelings with, especially during difficult times. 
If you're open to it, we could explore the Thought Record exercise together, which might help you challenge those anxious thoughts about reaching out to others. It could provide you with some tools to help break that loop. Would you like to consider that, or would you prefer to keep talking about your feelings for now?</t>
  </si>
  <si>
    <t>2024-08-03T21:36:13.567Z</t>
  </si>
  <si>
    <t>ObjectId(66aea2cd9653f6008d6d67f1)</t>
  </si>
  <si>
    <t>ObjectId(66aea2ce9653f6008d6d6804)</t>
  </si>
  <si>
    <t>2024-08-03T21:36:14.802Z</t>
  </si>
  <si>
    <t>ObjectId(66aea2ce9653f6008d6d6805)</t>
  </si>
  <si>
    <t>ObjectId(66aea2ce9653f6008d6d680f)</t>
  </si>
  <si>
    <t>2024-08-03T21:36:14.809Z</t>
  </si>
  <si>
    <t>ObjectId(66aea2d29653f6008d6d6817)</t>
  </si>
  <si>
    <t>""
I understand that you want to keep focusing on your feelings, and that's perfectly okay. However, I believe that exploring the Thought Record exercise could help you gain insight into your feelings of being stuck and anxious about reaching out. 
The Thought Record exercise involves identifying a distressing thought, writing it down, and then challenging it by looking for evidence for and against it. This can help you reframe your thoughts into a more balanced perspective. Would you like to give it a try?</t>
  </si>
  <si>
    <t>2024-08-03T21:36:18.841Z</t>
  </si>
  <si>
    <t>ObjectId(66aea2d29653f6008d6d6818)</t>
  </si>
  <si>
    <t>ObjectId(66aea2d59653f6008d6d6849)</t>
  </si>
  <si>
    <t>2024-08-03T21:36:21.253Z</t>
  </si>
  <si>
    <t>ObjectId(66aea2d59653f6008d6d684a)</t>
  </si>
  <si>
    <t>2024-08-03T21:36:21.254Z</t>
  </si>
  <si>
    <t>ObjectId(66aea2d59653f6008d6d6854)</t>
  </si>
  <si>
    <t>(SYSTEM MESSAGE: Your current section's instructions: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Please act according to "### WHAT TO DO ON EACH TURN ###".)</t>
  </si>
  <si>
    <t>2024-08-03T21:36:21.260Z</t>
  </si>
  <si>
    <t>ObjectId(66aea2d79653f6008d6d685c)</t>
  </si>
  <si>
    <t>Of course, Marta! It's completely okay to want to keep sharing your thoughts and feelings. I'm here to listen and support you as you process everything you're going through. Please feel free to continue sharing what's on your mind, and we can explore your feelings together. What else would you like to discuss?</t>
  </si>
  <si>
    <t>2024-08-03T21:36:23.243Z</t>
  </si>
  <si>
    <t>ObjectId(66aea2d79653f6008d6d685d)</t>
  </si>
  <si>
    <t>ObjectId(66aea2d89653f6008d6d6870)</t>
  </si>
  <si>
    <t>2024-08-03T21:36:24.929Z</t>
  </si>
  <si>
    <t>ObjectId(66aea2d89653f6008d6d6871)</t>
  </si>
  <si>
    <t>ObjectId(66aea2d89653f6008d6d687b)</t>
  </si>
  <si>
    <t>2024-08-03T21:36:24.932Z</t>
  </si>
  <si>
    <t>ObjectId(66aea2db9653f6008d6d6883)</t>
  </si>
  <si>
    <t>It's completely understandable to feel frustrated with yourself, especially when you want to connect with others but feel held back by anxiety. That block can be really challenging to navigate, and it's okay to acknowledge those feelings. 
If you're comfortable, we can continue to explore this frustration together. What do you think might help you feel more confident in reaching out to others? Or is there something specific that you think contributes to that block you feel?</t>
  </si>
  <si>
    <t>2024-08-03T21:36:27.080Z</t>
  </si>
  <si>
    <t>ObjectId(66aea2db9653f6008d6d6884)</t>
  </si>
  <si>
    <t>ObjectId(66aea2dc9653f6008d6d6897)</t>
  </si>
  <si>
    <t>2024-08-03T21:36:28.554Z</t>
  </si>
  <si>
    <t>ObjectId(66aea2dc9653f6008d6d6898)</t>
  </si>
  <si>
    <t>I think part of it is that I worry about what people will think of me. I feel like I’m not good enough or interesting enough to talk to. And when I do think about reaching out, my mind starts racing with all these “what if” scenarios that make me want to back away. It’s like I’m my own worst enemy, and I don't know how to change that.</t>
  </si>
  <si>
    <t>ObjectId(66aea2dc9653f6008d6d68a2)</t>
  </si>
  <si>
    <t>2024-08-03T21:36:28.561Z</t>
  </si>
  <si>
    <t>ObjectId(66aea2df9653f6008d6d68aa)</t>
  </si>
  <si>
    <t>It sounds like those worries about not being good enough or interesting enough are really weighing on you, and it's understandable that they would create a barrier to reaching out. The "what if" scenarios can be overwhelming and can make it hard to take that first step. 
If you're open to it, we could explore the Thought Record exercise together. This exercise can help you identify those distressing thoughts, challenge them, and reframe them into a more balanced perspective. It might provide you with some tools to help manage those racing thoughts and feelings of inadequacy. Would you like to give it a try, or would you prefer to keep discussing your feelings for now?</t>
  </si>
  <si>
    <t>2024-08-03T21:36:31.033Z</t>
  </si>
  <si>
    <t>ObjectId(66aea2df9653f6008d6d68ab)</t>
  </si>
  <si>
    <t>ObjectId(66aea2e09653f6008d6d68be)</t>
  </si>
  <si>
    <t>2024-08-03T21:36:32.928Z</t>
  </si>
  <si>
    <t>ObjectId(66aea2e09653f6008d6d68bf)</t>
  </si>
  <si>
    <t>ObjectId(66aea2e09653f6008d6d68c9)</t>
  </si>
  <si>
    <t>2024-08-03T21:36:32.933Z</t>
  </si>
  <si>
    <t>ObjectId(66aea2e49653f6008d6d68d1)</t>
  </si>
  <si>
    <t>Absolutely, Marta! It's perfectly okay to want to keep focusing on your feelings. I'm here to listen and support you as you express everything that's on your mind. Please feel free to continue sharing your thoughts and emotions. What else would you like to discuss?</t>
  </si>
  <si>
    <t>2024-08-03T21:36:36.744Z</t>
  </si>
  <si>
    <t>ObjectId(66aea2e49653f6008d6d68d2)</t>
  </si>
  <si>
    <t>ObjectId(66aea2e69653f6008d6d68e5)</t>
  </si>
  <si>
    <t>2024-08-03T21:36:38.147Z</t>
  </si>
  <si>
    <t>ObjectId(66aea2e69653f6008d6d68e6)</t>
  </si>
  <si>
    <t>ObjectId(66aea2e69653f6008d6d68f0)</t>
  </si>
  <si>
    <t>2024-08-03T21:36:38.155Z</t>
  </si>
  <si>
    <t>ObjectId(66aea2e89653f6008d6d68f8)</t>
  </si>
  <si>
    <t>Feeling lost about the future, especially with everything going on, is completely understandable. The uncertainty of transferring schools and the fear of struggling even more can be really overwhelming. It’s tough to be in that dark place and feel like you can’t see a way out.
I want to assure you that it's okay to feel this way, and you're not alone in these feelings. If you’d like, we can continue to explore these thoughts and feelings together. What else is on your mind regarding your future or your current situation?</t>
  </si>
  <si>
    <t>2024-08-03T21:36:40.595Z</t>
  </si>
  <si>
    <t>ObjectId(66aea2e89653f6008d6d68f9)</t>
  </si>
  <si>
    <t>ObjectId(66aea2ea9653f6008d6d690c)</t>
  </si>
  <si>
    <t>2024-08-03T21:36:42.140Z</t>
  </si>
  <si>
    <t>ObjectId(66aea2ea9653f6008d6d690d)</t>
  </si>
  <si>
    <t>I guess I just feel so burdened by all of it. I want things to be different at home and at school, but I also feel like I don’t have control over anything. It's hard to see a path forward when everything seems so chaotic. I wish I could find a way to feel hopeful again, but right now, it just feels impossible.</t>
  </si>
  <si>
    <t>ObjectId(66aea2ea9653f6008d6d6917)</t>
  </si>
  <si>
    <t>2024-08-03T21:36:42.146Z</t>
  </si>
  <si>
    <t>ObjectId(66aea2ec9653f6008d6d691f)</t>
  </si>
  <si>
    <t>It sounds incredibly heavy to feel burdened by everything and to feel like you lack control over your circumstances. The chaos at home and school can make it really difficult to see a way forward or to feel hopeful. It's completely valid to feel that way, and it's okay to express those feelings.
If you're comfortable, we can continue to talk about these feelings and explore what might help you find a sense of hope or control. What do you think could help you feel a little more empowered or hopeful in this situation?</t>
  </si>
  <si>
    <t>2024-08-03T21:36:44.590Z</t>
  </si>
  <si>
    <t>ObjectId(66aea2ec9653f6008d6d6920)</t>
  </si>
  <si>
    <t>ObjectId(66aea2ee9653f6008d6d6933)</t>
  </si>
  <si>
    <t>2024-08-03T21:36:46.131Z</t>
  </si>
  <si>
    <t>ObjectId(66aea2ee9653f6008d6d6934)</t>
  </si>
  <si>
    <t>ObjectId(66aea2ee9653f6008d6d693e)</t>
  </si>
  <si>
    <t>2024-08-03T21:36:46.137Z</t>
  </si>
  <si>
    <t>ObjectId(66aea2f09653f6008d6d6946)</t>
  </si>
  <si>
    <t>I hear you, Marta, and I want you to know that your feelings are valid. It’s completely understandable to seek reassurance and to want to feel heard during such a challenging time. While I can't predict the future, I can assure you that many people go through tough times and eventually find their way to brighter days. 
You are not alone in this, and I'm here to listen and support you as you navigate these feelings. If you’d like, we can continue to talk about what you’re experiencing, or if you feel ready, we can explore the Thought Record exercise together to help you process these thoughts. What would you prefer?</t>
  </si>
  <si>
    <t>2024-08-03T21:36:48.670Z</t>
  </si>
  <si>
    <t>ObjectId(66aea2f09653f6008d6d6947)</t>
  </si>
  <si>
    <t>ObjectId(66aea2f19653f6008d6d695a)</t>
  </si>
  <si>
    <t>2024-08-03T21:36:49.854Z</t>
  </si>
  <si>
    <t>ObjectId(66aea2f19653f6008d6d695b)</t>
  </si>
  <si>
    <t>ObjectId(66aea2f19653f6008d6d6965)</t>
  </si>
  <si>
    <t>2024-08-03T21:36:49.858Z</t>
  </si>
  <si>
    <t>ObjectId(66aea2f39653f6008d6d696d)</t>
  </si>
  <si>
    <t>Absolutely, Marta! It's perfectly okay to want to keep talking and expressing everything you're going through. I'm here to listen and support you as you share your thoughts and feelings. Please feel free to continue sharing what's on your mind. What else would you like to discuss?</t>
  </si>
  <si>
    <t>2024-08-03T21:36:51.697Z</t>
  </si>
  <si>
    <t>ObjectId(66aea2f39653f6008d6d696e)</t>
  </si>
  <si>
    <t>ObjectId(66aea2f59653f6008d6d6981)</t>
  </si>
  <si>
    <t>2024-08-03T21:36:53.508Z</t>
  </si>
  <si>
    <t>ObjectId(66aea2f59653f6008d6d6982)</t>
  </si>
  <si>
    <t>ObjectId(66aea2f59653f6008d6d698c)</t>
  </si>
  <si>
    <t>2024-08-03T21:36:53.514Z</t>
  </si>
  <si>
    <t>ObjectId(66aea2f89653f6008d6d6994)</t>
  </si>
  <si>
    <t>It sounds incredibly tough to feel overwhelmed and to struggle with that cycle of feeling better only to be pulled back down again. It's completely understandable to feel exhausted by it all. Recognizing that you want to take small steps is a positive sign, even if it feels challenging to know where to start.
If you're comfortable, we can continue to explore these feelings together. What small steps have you thought about in the past that might help you feel a bit better? Or is there something specific that you think could help break that cycle?</t>
  </si>
  <si>
    <t>2024-08-03T21:36:56.031Z</t>
  </si>
  <si>
    <t>ObjectId(66aea2f89653f6008d6d6995)</t>
  </si>
  <si>
    <t>ObjectId(66aea2f99653f6008d6d69a9)</t>
  </si>
  <si>
    <t>2024-08-03T21:36:57.805Z</t>
  </si>
  <si>
    <t>ObjectId(66aea2f99653f6008d6d69a8)</t>
  </si>
  <si>
    <t>ObjectId(66aea2f99653f6008d6d69b3)</t>
  </si>
  <si>
    <t>2024-08-03T21:36:57.815Z</t>
  </si>
  <si>
    <t>ObjectId(66aea2fc9653f6008d6d69bb)</t>
  </si>
  <si>
    <t>Setting small, manageable goals is a great idea, and it's understandable that the thought of even starting can feel overwhelming. Freezing up in those moments is a common response to anxiety, and it can be frustrating when you want to make progress but feel stuck.
If you're open to it, we could explore the Thought Record exercise together. This could help you identify and challenge the thoughts that are making you feel overwhelmed and stuck. It might provide you with some clarity and help you find a way to take those small steps. Would you like to consider that, or would you prefer to keep discussing your feelings for now?</t>
  </si>
  <si>
    <t>2024-08-03T21:37:00.414Z</t>
  </si>
  <si>
    <t>ObjectId(66aea2fc9653f6008d6d69bc)</t>
  </si>
  <si>
    <t>ObjectId(66aea2fd9653f6008d6d69cf)</t>
  </si>
  <si>
    <t>2024-08-03T21:37:01.792Z</t>
  </si>
  <si>
    <t>ObjectId(66aea2fd9653f6008d6d69d0)</t>
  </si>
  <si>
    <t>ObjectId(66aea2fd9653f6008d6d69da)</t>
  </si>
  <si>
    <t>2024-08-03T21:37:01.795Z</t>
  </si>
  <si>
    <t>ObjectId(66aea2ff9653f6008d6d69e2)</t>
  </si>
  <si>
    <t>Of course, Marta! It's completely okay to want to keep discussing your feelings. I'm here to listen and support you as you express everything you're going through. Please feel free to continue sharing your thoughts and emotions. What else would you like to talk about?</t>
  </si>
  <si>
    <t>2024-08-03T21:37:03.337Z</t>
  </si>
  <si>
    <t>ObjectId(66aea2ff9653f6008d6d69e3)</t>
  </si>
  <si>
    <t>ObjectId(66aea3009653f6008d6d69f6)</t>
  </si>
  <si>
    <t>2024-08-03T21:37:04.870Z</t>
  </si>
  <si>
    <t>ObjectId(66aea3009653f6008d6d69f7)</t>
  </si>
  <si>
    <t>ObjectId(66aea3009653f6008d6d6a01)</t>
  </si>
  <si>
    <t>2024-08-03T21:37:04.876Z</t>
  </si>
  <si>
    <t>ObjectId(66aea3039653f6008d6d6a09)</t>
  </si>
  <si>
    <t>It's completely understandable to feel overwhelmed by such intense emotions, Marta. When sadness, anxiety, and frustration all blend together, it can be really challenging to make sense of what you're feeling. Acknowledging that you want to manage these emotions better is an important step.
If you're comfortable, we can continue to explore these feelings together. What do you think might help you start to separate and understand these emotions? Or is there a specific situation that brings up these feelings that you'd like to discuss?</t>
  </si>
  <si>
    <t>2024-08-03T21:37:07.354Z</t>
  </si>
  <si>
    <t>ObjectId(66aea3039653f6008d6d6a0a)</t>
  </si>
  <si>
    <t>ObjectId(66aea3059653f6008d6d6a1d)</t>
  </si>
  <si>
    <t>2024-08-03T21:37:09.072Z</t>
  </si>
  <si>
    <t>ObjectId(66aea3059653f6008d6d6a1e)</t>
  </si>
  <si>
    <t>ObjectId(66aea3059653f6008d6d6a28)</t>
  </si>
  <si>
    <t>2024-08-03T21:37:09.077Z</t>
  </si>
  <si>
    <t>ObjectId(66aea3079653f6008d6d6a30)</t>
  </si>
  <si>
    <t>It sounds incredibly difficult to experience that rush of anxiety and sadness when your parents argue. Wanting to help them while feeling scared and helpless can create a whirlwind of emotions that’s hard to manage. It’s completely understandable to feel lost in those moments.
If you're comfortable, we can continue to explore these specific moments and how they affect you. What do you think would help you cope better during those times when your parents are arguing? Or is there a particular thought that comes to mind when you find yourself in those situations?</t>
  </si>
  <si>
    <t>2024-08-03T21:37:11.860Z</t>
  </si>
  <si>
    <t>ObjectId(66aea3079653f6008d6d6a31)</t>
  </si>
  <si>
    <t>ObjectId(66aea3099653f6008d6d6a44)</t>
  </si>
  <si>
    <t>2024-08-03T21:37:13.478Z</t>
  </si>
  <si>
    <t>ObjectId(66aea3099653f6008d6d6a45)</t>
  </si>
  <si>
    <t>ObjectId(66aea3099653f6008d6d6a4f)</t>
  </si>
  <si>
    <t>2024-08-03T21:37:13.486Z</t>
  </si>
  <si>
    <t>ObjectId(66aea30c9653f6008d6d6a57)</t>
  </si>
  <si>
    <t>It's completely understandable to feel that way when you hear your parents arguing. Those worst-case scenarios can create a lot of anxiety and make it hard to think clearly. The knot in your chest and the urge to escape are natural responses to feeling overwhelmed. 
If you're open to it, we could explore the Thought Record exercise together. This could help you identify those distressing thoughts, challenge them, and find a way to cope better in those moments. It might provide you with some tools to manage your feelings when things get tough at home. Would you like to consider that, or would you prefer to keep discussing your feelings for now?</t>
  </si>
  <si>
    <t>2024-08-03T21:37:16.848Z</t>
  </si>
  <si>
    <t>ObjectId(66aea30c9653f6008d6d6a58)</t>
  </si>
  <si>
    <t>ObjectId(66aea30e9653f6008d6d6a6b)</t>
  </si>
  <si>
    <t>2024-08-03T21:37:18.388Z</t>
  </si>
  <si>
    <t>ObjectId(66aea30e9653f6008d6d6a6c)</t>
  </si>
  <si>
    <t>ObjectId(66aea30e9653f6008d6d6a76)</t>
  </si>
  <si>
    <t>2024-08-03T21:37:18.394Z</t>
  </si>
  <si>
    <t>ObjectId(66aea3109653f6008d6d6a7e)</t>
  </si>
  <si>
    <t>Of course, Marta! It's perfectly okay to want to keep focusing on your feelings and understanding your emotions better. I'm here to listen and support you as you express everything you're going through. Please feel free to continue sharing your thoughts and feelings. What else would you like to discuss?</t>
  </si>
  <si>
    <t>2024-08-03T21:37:20.537Z</t>
  </si>
  <si>
    <t>ObjectId(66aea3109653f6008d6d6a7f)</t>
  </si>
  <si>
    <t>ObjectId(66aea3129653f6008d6d6a92)</t>
  </si>
  <si>
    <t>2024-08-03T21:37:22.685Z</t>
  </si>
  <si>
    <t>ObjectId(66aea3129653f6008d6d6a93)</t>
  </si>
  <si>
    <t>ObjectId(66aea3129653f6008d6d6a9d)</t>
  </si>
  <si>
    <t>2024-08-03T21:37:22.688Z</t>
  </si>
  <si>
    <t>ObjectId(66aea3159653f6008d6d6aa5)</t>
  </si>
  <si>
    <t>It’s completely understandable to feel frustrated when everything seems chaotic and out of control. Questioning yourself and wondering if you’re overreacting or being too sensitive is a common struggle, especially when emotions run high. It’s important to remember that your feelings are valid, and it’s okay to feel the way you do.
Finding stability and confidence again is a journey, and it’s okay to take your time in that process. If you’d like, we can continue to explore these feelings together. What do you think might help you start to feel more stable or confident in your situation? Or is there something specific you’d like to share about your experiences?</t>
  </si>
  <si>
    <t>2024-08-03T21:37:25.757Z</t>
  </si>
  <si>
    <t>ObjectId(66aea3159653f6008d6d6aa6)</t>
  </si>
  <si>
    <t>ObjectId(66aea3179653f6008d6d6ab9)</t>
  </si>
  <si>
    <t>2024-08-03T21:37:27.320Z</t>
  </si>
  <si>
    <t>ObjectId(66aea3179653f6008d6d6aba)</t>
  </si>
  <si>
    <t>ObjectId(66aea3179653f6008d6d6ac4)</t>
  </si>
  <si>
    <t>2024-08-03T21:37:27.326Z</t>
  </si>
  <si>
    <t>ObjectId(66aea3199653f6008d6d6acc)</t>
  </si>
  <si>
    <t>Feeling like you're floating without direction and stuck in limbo can be incredibly frustrating. It's understandable to wish for clarity and to want to talk to someone who understands what you're going through. 
I want you to know that I'm here to listen and support you as you navigate these feelings. If you’d like, we can continue to explore your thoughts and emotions together. What else is on your mind regarding your situation, or is there a specific aspect of your feelings that you’d like to delve into further?</t>
  </si>
  <si>
    <t>2024-08-03T21:37:29.752Z</t>
  </si>
  <si>
    <t>ObjectId(66aea3199653f6008d6d6acd)</t>
  </si>
  <si>
    <t>ObjectId(66aea31b9653f6008d6d6ae0)</t>
  </si>
  <si>
    <t>2024-08-03T21:37:31.292Z</t>
  </si>
  <si>
    <t>ObjectId(66aea31b9653f6008d6d6ae1)</t>
  </si>
  <si>
    <t>ObjectId(66aea31b9653f6008d6d6aeb)</t>
  </si>
  <si>
    <t>2024-08-03T21:37:31.298Z</t>
  </si>
  <si>
    <t>ObjectId(66aea31e9653f6008d6d6af3)</t>
  </si>
  <si>
    <t>It sounds like you're feeling really overwhelmed by everything, and it's completely understandable to want to find a way to cope. Feeling stuck after talking about your feelings can be frustrating, especially when you're looking for clarity and direction.
If you're open to it, we could explore the Thought Record exercise together. This could help you identify specific distressing thoughts and work through them, which might provide some clarity and coping strategies. However, I also want to respect your need to talk more about your feelings if that's what you prefer. What would you like to do next?</t>
  </si>
  <si>
    <t>2024-08-03T21:37:34.033Z</t>
  </si>
  <si>
    <t>ObjectId(66aea31e9653f6008d6d6af4)</t>
  </si>
  <si>
    <t>2024-08-03T21:37:34.034Z</t>
  </si>
  <si>
    <t>ObjectId(66aea31f9653f6008d6d6b07)</t>
  </si>
  <si>
    <t>2024-08-03T21:37:35.284Z</t>
  </si>
  <si>
    <t>ObjectId(66aea31f9653f6008d6d6b08)</t>
  </si>
  <si>
    <t>2024-08-03T21:37:35.285Z</t>
  </si>
  <si>
    <t>ObjectId(66aea31f9653f6008d6d6b12)</t>
  </si>
  <si>
    <t>2024-08-03T21:37:35.289Z</t>
  </si>
  <si>
    <t>ObjectId(66aea3249653f6008d6d6b1a)</t>
  </si>
  <si>
    <t>""
I completely understand, and it's perfectly okay to want to keep focusing on your feelings. I'm here to listen and support you as you express everything you're going through. 
As we wrap up our session today, I want to acknowledge the feelings you've shared about feeling overwhelmed, anxious, and stuck. It's clear that you're navigating a lot right now, and it's important to take the time to process those emotions. 
Do you have any more questions or is there anything else you would like to discuss before we finish?</t>
  </si>
  <si>
    <t>2024-08-03T21:37:40.196Z</t>
  </si>
  <si>
    <t>ObjectId(66aea3249653f6008d6d6b1b)</t>
  </si>
  <si>
    <t>ObjectId(66aea3279653f6008d6d6b4c)</t>
  </si>
  <si>
    <t>2024-08-03T21:37:43.265Z</t>
  </si>
  <si>
    <t>ObjectId(66aea3279653f6008d6d6b4d)</t>
  </si>
  <si>
    <t>ObjectId(66aea3279653f6008d6d6b57)</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</si>
  <si>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</si>
  <si>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2024-08-03T21:37:43.267Z</t>
  </si>
  <si>
    <t>ObjectId(66aea32b9653f6008d6d6b5f)</t>
  </si>
  <si>
    <t>Thank you for sharing that, Marta. I'm really glad to hear that talking about everything has helped you feel heard. It's important to have a space to express your feelings, and I'm here to support you in that process.
To summarize our session today, we discussed the overwhelming feelings you're experiencing related to your family situation and school. You expressed feelings of anxiety, frustration, and a desire for clarity and connection. We also touched on your thoughts about wanting to set small goals but feeling stuck in a cycle of anxiety.
If you ever feel the need to talk again or explore coping strategies, please know that I'm here for you. I wish you well as you work through these feelings, and I hope you find the clarity and stability you're looking for.
Take care, and if you need anything in the future, don't hesitate to reach out. Goodbye for now!</t>
  </si>
  <si>
    <t>2024-08-03T21:37:47.425Z</t>
  </si>
  <si>
    <t>ObjectId(66aea32b9653f6008d6d6b60)</t>
  </si>
  <si>
    <t>ObjectId(66aea3329653f6008d6d6bad)</t>
  </si>
  <si>
    <t>2024-08-03T21:37:54.614Z</t>
  </si>
  <si>
    <t>ObjectId(66aea3339653f6008d6d6bb9)</t>
  </si>
  <si>
    <t>2024-08-03T21:37:55.355Z</t>
  </si>
  <si>
    <t>ObjectId(66aea3349653f6008d6d6bc8)</t>
  </si>
  <si>
    <t>2024-08-03T21:37:56.173Z</t>
  </si>
  <si>
    <t>ObjectId(66aea3349653f6008d6d6bc9)</t>
  </si>
  <si>
    <t>2024-08-03T21:37:56.174Z</t>
  </si>
  <si>
    <t>ObjectId(66aea3359653f6008d6d6bdc)</t>
  </si>
  <si>
    <t>2024-08-03T21:37:57.720Z</t>
  </si>
  <si>
    <t>ObjectId(66aea3359653f6008d6d6bdd)</t>
  </si>
  <si>
    <t>Hi, Dr. Smith. I'm not sure how to describe how I'm feeling today. I guess I just feel... really sad and overwhelmed. It's been hard with everything going on at home and with school.</t>
  </si>
  <si>
    <t>ObjectId(66aea3359653f6008d6d6be7)</t>
  </si>
  <si>
    <t>2024-08-03T21:37:57.729Z</t>
  </si>
  <si>
    <t>ObjectId(66aea3369653f6008d6d6bf3)</t>
  </si>
  <si>
    <t>2024-08-03T21:37:58.328Z</t>
  </si>
  <si>
    <t>ObjectId(66aea3379653f6008d6d6c02)</t>
  </si>
  <si>
    <t>2024-08-03T21:37:59.252Z</t>
  </si>
  <si>
    <t>ObjectId(66aea3379653f6008d6d6c03)</t>
  </si>
  <si>
    <t>ObjectId(66aea3379653f6008d6d6c16)</t>
  </si>
  <si>
    <t>2024-08-03T21:37:59.828Z</t>
  </si>
  <si>
    <t>ObjectId(66aea3379653f6008d6d6c17)</t>
  </si>
  <si>
    <t>ObjectId(66aea3379653f6008d6d6c21)</t>
  </si>
  <si>
    <t>2024-08-03T21:37:59.832Z</t>
  </si>
  <si>
    <t>ObjectId(66aea3389653f6008d6d6c2d)</t>
  </si>
  <si>
    <t>2024-08-03T21:38:00.781Z</t>
  </si>
  <si>
    <t>ObjectId(66aea3399653f6008d6d6c3c)</t>
  </si>
  <si>
    <t>2024-08-03T21:38:01.695Z</t>
  </si>
  <si>
    <t>ObjectId(66aea3399653f6008d6d6c3d)</t>
  </si>
  <si>
    <t>ObjectId(66aea33a9653f6008d6d6c50)</t>
  </si>
  <si>
    <t>2024-08-03T21:38:02.742Z</t>
  </si>
  <si>
    <t>ObjectId(66aea33a9653f6008d6d6c51)</t>
  </si>
  <si>
    <t>ObjectId(66aea33a9653f6008d6d6c5b)</t>
  </si>
  <si>
    <t>2024-08-03T21:38:02.746Z</t>
  </si>
  <si>
    <t>ObjectId(66aea33b9653f6008d6d6c67)</t>
  </si>
  <si>
    <t>2024-08-03T21:38:03.552Z</t>
  </si>
  <si>
    <t>ObjectId(66aea33d9653f6008d6d6c85)</t>
  </si>
  <si>
    <t>2024-08-03T21:38:05.900Z</t>
  </si>
  <si>
    <t>ObjectId(66aea33e9653f6008d6d6c9a)</t>
  </si>
  <si>
    <t>2024-08-03T21:38:06.962Z</t>
  </si>
  <si>
    <t>ObjectId(66aea33e9653f6008d6d6c9b)</t>
  </si>
  <si>
    <t>2024-08-03T21:38:06.963Z</t>
  </si>
  <si>
    <t>ObjectId(66aea3409653f6008d6d6cbd)</t>
  </si>
  <si>
    <t>2024-08-03T21:38:08.917Z</t>
  </si>
  <si>
    <t>ObjectId(66aea3409653f6008d6d6cbe)</t>
  </si>
  <si>
    <t>ObjectId(66aea3409653f6008d6d6cc8)</t>
  </si>
  <si>
    <t>2024-08-03T21:38:08.923Z</t>
  </si>
  <si>
    <t>ObjectId(66aea3419653f6008d6d6cd4)</t>
  </si>
  <si>
    <t>2024-08-03T21:38:09.688Z</t>
  </si>
  <si>
    <t>ObjectId(66aea3429653f6008d6d6ce3)</t>
  </si>
  <si>
    <t>2024-08-03T21:38:10.781Z</t>
  </si>
  <si>
    <t>ObjectId(66aea3429653f6008d6d6ce4)</t>
  </si>
  <si>
    <t>ObjectId(66aea3449653f6008d6d6cf7)</t>
  </si>
  <si>
    <t>2024-08-03T21:38:12.151Z</t>
  </si>
  <si>
    <t>ObjectId(66aea3449653f6008d6d6cf8)</t>
  </si>
  <si>
    <t>ObjectId(66aea3449653f6008d6d6d02)</t>
  </si>
  <si>
    <t>2024-08-03T21:38:12.158Z</t>
  </si>
  <si>
    <t>ObjectId(66aea3459653f6008d6d6d0e)</t>
  </si>
  <si>
    <t>2024-08-03T21:38:13.063Z</t>
  </si>
  <si>
    <t>ObjectId(66aea3469653f6008d6d6d1d)</t>
  </si>
  <si>
    <t>2024-08-03T21:38:14.888Z</t>
  </si>
  <si>
    <t>ObjectId(66aea3469653f6008d6d6d1e)</t>
  </si>
  <si>
    <t>ObjectId(66aea3479653f6008d6d6d31)</t>
  </si>
  <si>
    <t>2024-08-03T21:38:15.719Z</t>
  </si>
  <si>
    <t>ObjectId(66aea3479653f6008d6d6d32)</t>
  </si>
  <si>
    <t>ObjectId(66aea3479653f6008d6d6d3c)</t>
  </si>
  <si>
    <t>2024-08-03T21:38:15.721Z</t>
  </si>
  <si>
    <t>ObjectId(66aea3489653f6008d6d6d48)</t>
  </si>
  <si>
    <t>2024-08-03T21:38:16.749Z</t>
  </si>
  <si>
    <t>ObjectId(66aea3499653f6008d6d6d57)</t>
  </si>
  <si>
    <t>2024-08-03T21:38:17.979Z</t>
  </si>
  <si>
    <t>ObjectId(66aea3499653f6008d6d6d58)</t>
  </si>
  <si>
    <t>ObjectId(66aea34b9653f6008d6d6d6b)</t>
  </si>
  <si>
    <t>2024-08-03T21:38:19.475Z</t>
  </si>
  <si>
    <t>ObjectId(66aea34b9653f6008d6d6d6c)</t>
  </si>
  <si>
    <t>ObjectId(66aea34b9653f6008d6d6d76)</t>
  </si>
  <si>
    <t>2024-08-03T21:38:19.481Z</t>
  </si>
  <si>
    <t>ObjectId(66aea34c9653f6008d6d6d82)</t>
  </si>
  <si>
    <t>2024-08-03T21:38:20.386Z</t>
  </si>
  <si>
    <t>ObjectId(66aea34e9653f6008d6d6d91)</t>
  </si>
  <si>
    <t>2024-08-03T21:38:22.070Z</t>
  </si>
  <si>
    <t>ObjectId(66aea34e9653f6008d6d6d92)</t>
  </si>
  <si>
    <t>ObjectId(66aea34f9653f6008d6d6da5)</t>
  </si>
  <si>
    <t>2024-08-03T21:38:23.224Z</t>
  </si>
  <si>
    <t>ObjectId(66aea34f9653f6008d6d6da6)</t>
  </si>
  <si>
    <t>ObjectId(66aea34f9653f6008d6d6db0)</t>
  </si>
  <si>
    <t>2024-08-03T21:38:23.233Z</t>
  </si>
  <si>
    <t>ObjectId(66aea3509653f6008d6d6dbc)</t>
  </si>
  <si>
    <t>ObjectId(66aea3529653f6008d6d6dcb)</t>
  </si>
  <si>
    <t>2024-08-03T21:38:26.372Z</t>
  </si>
  <si>
    <t>ObjectId(66aea3529653f6008d6d6dcc)</t>
  </si>
  <si>
    <t>ObjectId(66aea3539653f6008d6d6ddf)</t>
  </si>
  <si>
    <t>2024-08-03T21:38:27.512Z</t>
  </si>
  <si>
    <t>ObjectId(66aea3539653f6008d6d6de0)</t>
  </si>
  <si>
    <t>ObjectId(66aea3539653f6008d6d6dea)</t>
  </si>
  <si>
    <t>2024-08-03T21:38:27.520Z</t>
  </si>
  <si>
    <t>ObjectId(66aea3549653f6008d6d6df6)</t>
  </si>
  <si>
    <t>2024-08-03T21:38:28.430Z</t>
  </si>
  <si>
    <t>ObjectId(66aea3559653f6008d6d6e05)</t>
  </si>
  <si>
    <t>2024-08-03T21:38:29.970Z</t>
  </si>
  <si>
    <t>ObjectId(66aea3559653f6008d6d6e06)</t>
  </si>
  <si>
    <t>ObjectId(66aea3579653f6008d6d6e19)</t>
  </si>
  <si>
    <t>2024-08-03T21:38:31.804Z</t>
  </si>
  <si>
    <t>ObjectId(66aea3579653f6008d6d6e1a)</t>
  </si>
  <si>
    <t>ObjectId(66aea3579653f6008d6d6e24)</t>
  </si>
  <si>
    <t>2024-08-03T21:38:31.809Z</t>
  </si>
  <si>
    <t>ObjectId(66aea3589653f6008d6d6e30)</t>
  </si>
  <si>
    <t>2024-08-03T21:38:32.461Z</t>
  </si>
  <si>
    <t>ObjectId(66aea35a9653f6008d6d6e40)</t>
  </si>
  <si>
    <t>2024-08-03T21:38:34.166Z</t>
  </si>
  <si>
    <t>ObjectId(66aea35a9653f6008d6d6e3f)</t>
  </si>
  <si>
    <t>ObjectId(66aea35b9653f6008d6d6e53)</t>
  </si>
  <si>
    <t>2024-08-03T21:38:35.714Z</t>
  </si>
  <si>
    <t>ObjectId(66aea35b9653f6008d6d6e54)</t>
  </si>
  <si>
    <t>ObjectId(66aea35b9653f6008d6d6e5e)</t>
  </si>
  <si>
    <t>2024-08-03T21:38:35.718Z</t>
  </si>
  <si>
    <t>ObjectId(66aea35c9653f6008d6d6e6a)</t>
  </si>
  <si>
    <t>2024-08-03T21:38:36.409Z</t>
  </si>
  <si>
    <t>ObjectId(66aea35d9653f6008d6d6e79)</t>
  </si>
  <si>
    <t>2024-08-03T21:38:37.531Z</t>
  </si>
  <si>
    <t>ObjectId(66aea35d9653f6008d6d6e7a)</t>
  </si>
  <si>
    <t>ObjectId(66aea35f9653f6008d6d6e8d)</t>
  </si>
  <si>
    <t>2024-08-03T21:38:39.187Z</t>
  </si>
  <si>
    <t>ObjectId(66aea35f9653f6008d6d6e8e)</t>
  </si>
  <si>
    <t>ObjectId(66aea35f9653f6008d6d6e98)</t>
  </si>
  <si>
    <t>2024-08-03T21:38:39.193Z</t>
  </si>
  <si>
    <t>ObjectId(66aea3609653f6008d6d6ea4)</t>
  </si>
  <si>
    <t>2024-08-03T21:38:40.104Z</t>
  </si>
  <si>
    <t>ObjectId(66aea3629653f6008d6d6eb3)</t>
  </si>
  <si>
    <t>2024-08-03T21:38:42.248Z</t>
  </si>
  <si>
    <t>ObjectId(66aea3629653f6008d6d6eb4)</t>
  </si>
  <si>
    <t>ObjectId(66aea3639653f6008d6d6ec7)</t>
  </si>
  <si>
    <t>2024-08-03T21:38:43.600Z</t>
  </si>
  <si>
    <t>ObjectId(66aea3639653f6008d6d6ec8)</t>
  </si>
  <si>
    <t>ObjectId(66aea3639653f6008d6d6ed2)</t>
  </si>
  <si>
    <t>2024-08-03T21:38:43.605Z</t>
  </si>
  <si>
    <t>ObjectId(66aea3649653f6008d6d6ede)</t>
  </si>
  <si>
    <t>2024-08-03T21:38:44.708Z</t>
  </si>
  <si>
    <t>ObjectId(66aea3669653f6008d6d6eed)</t>
  </si>
  <si>
    <t>2024-08-03T21:38:46.559Z</t>
  </si>
  <si>
    <t>ObjectId(66aea3669653f6008d6d6eee)</t>
  </si>
  <si>
    <t>ObjectId(66aea3689653f6008d6d6f01)</t>
  </si>
  <si>
    <t>2024-08-03T21:38:48.394Z</t>
  </si>
  <si>
    <t>ObjectId(66aea3689653f6008d6d6f02)</t>
  </si>
  <si>
    <t>ObjectId(66aea3689653f6008d6d6f0c)</t>
  </si>
  <si>
    <t>2024-08-03T21:38:48.400Z</t>
  </si>
  <si>
    <t>ObjectId(66aea3699653f6008d6d6f18)</t>
  </si>
  <si>
    <t>2024-08-03T21:38:49.317Z</t>
  </si>
  <si>
    <t>ObjectId(66aea36b9653f6008d6d6f27)</t>
  </si>
  <si>
    <t>2024-08-03T21:38:51.147Z</t>
  </si>
  <si>
    <t>ObjectId(66aea36b9653f6008d6d6f28)</t>
  </si>
  <si>
    <t>ObjectId(66aea36c9653f6008d6d6f3b)</t>
  </si>
  <si>
    <t>2024-08-03T21:38:52.693Z</t>
  </si>
  <si>
    <t>ObjectId(66aea36c9653f6008d6d6f3c)</t>
  </si>
  <si>
    <t>ObjectId(66aea36c9653f6008d6d6f46)</t>
  </si>
  <si>
    <t>2024-08-03T21:38:52.696Z</t>
  </si>
  <si>
    <t>ObjectId(66aea36d9653f6008d6d6f52)</t>
  </si>
  <si>
    <t>2024-08-03T21:38:53.476Z</t>
  </si>
  <si>
    <t>ObjectId(66aea36f9653f6008d6d6f61)</t>
  </si>
  <si>
    <t>2024-08-03T21:38:55.155Z</t>
  </si>
  <si>
    <t>ObjectId(66aea36f9653f6008d6d6f62)</t>
  </si>
  <si>
    <t>ObjectId(66aea3719653f6008d6d6f75)</t>
  </si>
  <si>
    <t>2024-08-03T21:38:57.606Z</t>
  </si>
  <si>
    <t>ObjectId(66aea3719653f6008d6d6f76)</t>
  </si>
  <si>
    <t>ObjectId(66aea3719653f6008d6d6f80)</t>
  </si>
  <si>
    <t>2024-08-03T21:38:57.612Z</t>
  </si>
  <si>
    <t>ObjectId(66aea3729653f6008d6d6f8c)</t>
  </si>
  <si>
    <t>2024-08-03T21:38:58.288Z</t>
  </si>
  <si>
    <t>ObjectId(66aea3749653f6008d6d6f9b)</t>
  </si>
  <si>
    <t>2024-08-03T21:39:00.193Z</t>
  </si>
  <si>
    <t>ObjectId(66aea3749653f6008d6d6f9c)</t>
  </si>
  <si>
    <t>ObjectId(66aea3759653f6008d6d6faf)</t>
  </si>
  <si>
    <t>2024-08-03T21:39:01.909Z</t>
  </si>
  <si>
    <t>ObjectId(66aea3759653f6008d6d6fb0)</t>
  </si>
  <si>
    <t>ObjectId(66aea3759653f6008d6d6fba)</t>
  </si>
  <si>
    <t>2024-08-03T21:39:01.914Z</t>
  </si>
  <si>
    <t>ObjectId(66aea3769653f6008d6d6fc6)</t>
  </si>
  <si>
    <t>2024-08-03T21:39:02.762Z</t>
  </si>
  <si>
    <t>ObjectId(66aea3799653f6008d6d6fd5)</t>
  </si>
  <si>
    <t>2024-08-03T21:39:05.544Z</t>
  </si>
  <si>
    <t>ObjectId(66aea3799653f6008d6d6fd6)</t>
  </si>
  <si>
    <t>ObjectId(66aea37b9653f6008d6d6fe9)</t>
  </si>
  <si>
    <t>2024-08-03T21:39:07.446Z</t>
  </si>
  <si>
    <t>ObjectId(66aea37b9653f6008d6d6fea)</t>
  </si>
  <si>
    <t>I’m not sure how to reach out for support. It feels scary to open up to someone, especially when I’m not even sure how to explain everything I’m feeling. I don't know if I can bring myself to be that vulnerable. 
Maybe I could try to talk to a teacher or a school counselor, but that feels a bit daunting. I guess I just keep thinking about how everyone else has their own problems and won't care about mine. It’s hard to shake that feeling of being alone in this.</t>
  </si>
  <si>
    <t>ObjectId(66aea37b9653f6008d6d6ff4)</t>
  </si>
  <si>
    <t>2024-08-03T21:39:07.453Z</t>
  </si>
  <si>
    <t>ObjectId(66aea37c9653f6008d6d7000)</t>
  </si>
  <si>
    <t>2024-08-03T21:39:08.369Z</t>
  </si>
  <si>
    <t>ObjectId(66aea37f9653f6008d6d700f)</t>
  </si>
  <si>
    <t>2024-08-03T21:39:11.123Z</t>
  </si>
  <si>
    <t>ObjectId(66aea37f9653f6008d6d7010)</t>
  </si>
  <si>
    <t>ObjectId(66aea3809653f6008d6d7023)</t>
  </si>
  <si>
    <t>2024-08-03T21:39:12.726Z</t>
  </si>
  <si>
    <t>ObjectId(66aea3809653f6008d6d7024)</t>
  </si>
  <si>
    <t>ObjectId(66aea3809653f6008d6d702e)</t>
  </si>
  <si>
    <t>2024-08-03T21:39:12.728Z</t>
  </si>
  <si>
    <t>ObjectId(66aea3819653f6008d6d703a)</t>
  </si>
  <si>
    <t>2024-08-03T21:39:13.595Z</t>
  </si>
  <si>
    <t>ObjectId(66aea3849653f6008d6d7049)</t>
  </si>
  <si>
    <t>2024-08-03T21:39:16.548Z</t>
  </si>
  <si>
    <t>ObjectId(66aea3849653f6008d6d704a)</t>
  </si>
  <si>
    <t>ObjectId(66aea3859653f6008d6d705d)</t>
  </si>
  <si>
    <t>2024-08-03T21:39:17.954Z</t>
  </si>
  <si>
    <t>ObjectId(66aea3859653f6008d6d705e)</t>
  </si>
  <si>
    <t>ObjectId(66aea3859653f6008d6d7068)</t>
  </si>
  <si>
    <t>2024-08-03T21:39:17.964Z</t>
  </si>
  <si>
    <t>ObjectId(66aea3869653f6008d6d7074)</t>
  </si>
  <si>
    <t>2024-08-03T21:39:18.810Z</t>
  </si>
  <si>
    <t>ObjectId(66aea3899653f6008d6d7083)</t>
  </si>
  <si>
    <t>2024-08-03T21:39:21.236Z</t>
  </si>
  <si>
    <t>ObjectId(66aea3899653f6008d6d7084)</t>
  </si>
  <si>
    <t>ObjectId(66aea38b9653f6008d6d7098)</t>
  </si>
  <si>
    <t>2024-08-03T21:39:23.493Z</t>
  </si>
  <si>
    <t>ObjectId(66aea38b9653f6008d6d7097)</t>
  </si>
  <si>
    <t>ObjectId(66aea38b9653f6008d6d70a2)</t>
  </si>
  <si>
    <t>2024-08-03T21:39:23.498Z</t>
  </si>
  <si>
    <t>ObjectId(66aea38c9653f6008d6d70ae)</t>
  </si>
  <si>
    <t>2024-08-03T21:39:24.337Z</t>
  </si>
  <si>
    <t>ObjectId(66aea38f9653f6008d6d70bd)</t>
  </si>
  <si>
    <t>2024-08-03T21:39:27.757Z</t>
  </si>
  <si>
    <t>ObjectId(66aea38f9653f6008d6d70be)</t>
  </si>
  <si>
    <t>ObjectId(66aea3929653f6008d6d70d1)</t>
  </si>
  <si>
    <t>2024-08-03T21:39:30.174Z</t>
  </si>
  <si>
    <t>ObjectId(66aea3929653f6008d6d70d2)</t>
  </si>
  <si>
    <t>I think a lot of it comes from believing that I have to achieve certain things to be worthy of love and acceptance. I often tell myself that if I don't excel in school or if I mess up in any way, that means I'm not good enough, which just adds to the pressure. 
Also, I’ve noticed that I can be really hard on myself when I make mistakes. Instead of being understanding, I just get frustrated and overwhelmed, which makes it even harder to feel like I can reach out. I think those beliefs about needing to be perfect really affect my self-esteem and how I see myself.</t>
  </si>
  <si>
    <t>2024-08-03T21:39:30.175Z</t>
  </si>
  <si>
    <t>ObjectId(66aea3929653f6008d6d70dc)</t>
  </si>
  <si>
    <t>2024-08-03T21:39:30.183Z</t>
  </si>
  <si>
    <t>ObjectId(66aea3939653f6008d6d70e8)</t>
  </si>
  <si>
    <t>2024-08-03T21:39:31.096Z</t>
  </si>
  <si>
    <t>ObjectId(66aea3959653f6008d6d70f7)</t>
  </si>
  <si>
    <t>2024-08-03T21:39:33.864Z</t>
  </si>
  <si>
    <t>ObjectId(66aea3959653f6008d6d70f8)</t>
  </si>
  <si>
    <t>ObjectId(66aea3989653f6008d6d710b)</t>
  </si>
  <si>
    <t>2024-08-03T21:39:36.009Z</t>
  </si>
  <si>
    <t>ObjectId(66aea3989653f6008d6d710c)</t>
  </si>
  <si>
    <t>I think some experiences from school have reinforced those beliefs. When I’ve received criticism from teachers or seen the grades I didn’t expect, it just hits hard. I start to think that it’s proof that I’m not smart enough or capable, and those moments stick with me for a long time. 
Also, sometimes I see my friends getting praised for their achievements, and I can't help but compare myself. It feels like every time someone else succeeds, it reinforces the idea that I’m not doing enough, and then I just spiral into those negative thoughts. Those experiences definitely feed into how I feel about myself today.</t>
  </si>
  <si>
    <t>ObjectId(66aea3989653f6008d6d7116)</t>
  </si>
  <si>
    <t>2024-08-03T21:39:36.012Z</t>
  </si>
  <si>
    <t>ObjectId(66aea3989653f6008d6d7122)</t>
  </si>
  <si>
    <t>2024-08-03T21:39:36.727Z</t>
  </si>
  <si>
    <t>ObjectId(66aea39b9653f6008d6d7131)</t>
  </si>
  <si>
    <t>2024-08-03T21:39:39.338Z</t>
  </si>
  <si>
    <t>ObjectId(66aea39b9653f6008d6d7132)</t>
  </si>
  <si>
    <t>ObjectId(66aea39d9653f6008d6d7145)</t>
  </si>
  <si>
    <t>2024-08-03T21:39:41.229Z</t>
  </si>
  <si>
    <t>ObjectId(66aea39d9653f6008d6d7146)</t>
  </si>
  <si>
    <t>I'm not really sure what strategies could help counter those negative beliefs. It seems so hard to change how I see myself, especially when those thoughts pop up so easily. Sometimes I think about trying to focus on the things I’m good at, but then that just feels like I’m lying to myself because all I see are my failures. 
I guess I want to believe that I can change how I feel, but it just feels overwhelming to consider right now. I'd kind of rather keep discussing how these experiences affect me.</t>
  </si>
  <si>
    <t>ObjectId(66aea39d9653f6008d6d7150)</t>
  </si>
  <si>
    <t>2024-08-03T21:39:41.233Z</t>
  </si>
  <si>
    <t>ObjectId(66aea3a19653f6008d6d715c)</t>
  </si>
  <si>
    <t>2024-08-03T21:39:45.021Z</t>
  </si>
  <si>
    <t>ObjectId(66aea3a39653f6008d6d716b)</t>
  </si>
  <si>
    <t>2024-08-03T21:39:47.405Z</t>
  </si>
  <si>
    <t>ObjectId(66aea3a39653f6008d6d716c)</t>
  </si>
  <si>
    <t>ObjectId(66aea3a59653f6008d6d717f)</t>
  </si>
  <si>
    <t>2024-08-03T21:39:49.411Z</t>
  </si>
  <si>
    <t>ObjectId(66aea3a59653f6008d6d7180)</t>
  </si>
  <si>
    <t>ObjectId(66aea3a59653f6008d6d718a)</t>
  </si>
  <si>
    <t>2024-08-03T21:39:49.424Z</t>
  </si>
  <si>
    <t>ObjectId(66aea3a69653f6008d6d7196)</t>
  </si>
  <si>
    <t>2024-08-03T21:39:50.455Z</t>
  </si>
  <si>
    <t>ObjectId(66aea3a89653f6008d6d71a5)</t>
  </si>
  <si>
    <t>2024-08-03T21:39:52.902Z</t>
  </si>
  <si>
    <t>ObjectId(66aea3a89653f6008d6d71a6)</t>
  </si>
  <si>
    <t>ObjectId(66aea3aa9653f6008d6d71b9)</t>
  </si>
  <si>
    <t>2024-08-03T21:39:54.274Z</t>
  </si>
  <si>
    <t>ObjectId(66aea3aa9653f6008d6d71ba)</t>
  </si>
  <si>
    <t>I think I’d like to keep discussing how these experiences shape my feelings. It feels like the more I talk about it, the easier it is to understand why I react the way I do. I just want to get to the bottom of everything that’s been weighing on me.</t>
  </si>
  <si>
    <t>ObjectId(66aea3aa9653f6008d6d71c4)</t>
  </si>
  <si>
    <t>2024-08-03T21:39:54.282Z</t>
  </si>
  <si>
    <t>ObjectId(66aea3ab9653f6008d6d71d0)</t>
  </si>
  <si>
    <t>2024-08-03T21:39:55.684Z</t>
  </si>
  <si>
    <t>ObjectId(66aea3ad9653f6008d6d71df)</t>
  </si>
  <si>
    <t>2024-08-03T21:39:57.519Z</t>
  </si>
  <si>
    <t>ObjectId(66aea3ad9653f6008d6d71e0)</t>
  </si>
  <si>
    <t>ObjectId(66aea3af9653f6008d6d71f3)</t>
  </si>
  <si>
    <t>2024-08-03T21:39:59.984Z</t>
  </si>
  <si>
    <t>ObjectId(66aea3af9653f6008d6d71f4)</t>
  </si>
  <si>
    <t>ObjectId(66aea3af9653f6008d6d71fe)</t>
  </si>
  <si>
    <t>2024-08-03T21:39:59.993Z</t>
  </si>
  <si>
    <t>ObjectId(66aea3b09653f6008d6d720a)</t>
  </si>
  <si>
    <t>2024-08-03T21:40:00.898Z</t>
  </si>
  <si>
    <t>ObjectId(66aea3b39653f6008d6d7219)</t>
  </si>
  <si>
    <t>2024-08-03T21:40:03.662Z</t>
  </si>
  <si>
    <t>ObjectId(66aea3b39653f6008d6d721a)</t>
  </si>
  <si>
    <t>ObjectId(66aea3b69653f6008d6d722d)</t>
  </si>
  <si>
    <t>2024-08-03T21:40:06.114Z</t>
  </si>
  <si>
    <t>ObjectId(66aea3b69653f6008d6d722e)</t>
  </si>
  <si>
    <t>ObjectId(66aea3b69653f6008d6d7238)</t>
  </si>
  <si>
    <t>2024-08-03T21:40:06.120Z</t>
  </si>
  <si>
    <t>ObjectId(66aea3b69653f6008d6d7244)</t>
  </si>
  <si>
    <t>2024-08-03T21:40:06.870Z</t>
  </si>
  <si>
    <t>ObjectId(66aea3b99653f6008d6d7253)</t>
  </si>
  <si>
    <t>2024-08-03T21:40:09.490Z</t>
  </si>
  <si>
    <t>ObjectId(66aea3b99653f6008d6d7254)</t>
  </si>
  <si>
    <t>ObjectId(66aea3bc9653f6008d6d7267)</t>
  </si>
  <si>
    <t>2024-08-03T21:40:12.393Z</t>
  </si>
  <si>
    <t>ObjectId(66aea3bc9653f6008d6d7268)</t>
  </si>
  <si>
    <t>ObjectId(66aea3bc9653f6008d6d7272)</t>
  </si>
  <si>
    <t>2024-08-03T21:40:12.400Z</t>
  </si>
  <si>
    <t>ObjectId(66aea3bd9653f6008d6d727e)</t>
  </si>
  <si>
    <t>2024-08-03T21:40:13.531Z</t>
  </si>
  <si>
    <t>ObjectId(66aea3c09653f6008d6d728d)</t>
  </si>
  <si>
    <t>2024-08-03T21:40:16.664Z</t>
  </si>
  <si>
    <t>ObjectId(66aea3c09653f6008d6d728e)</t>
  </si>
  <si>
    <t>ObjectId(66aea3c39653f6008d6d72a1)</t>
  </si>
  <si>
    <t>2024-08-03T21:40:19.326Z</t>
  </si>
  <si>
    <t>ObjectId(66aea3c39653f6008d6d72a2)</t>
  </si>
  <si>
    <t>ObjectId(66aea3c39653f6008d6d72ac)</t>
  </si>
  <si>
    <t>2024-08-03T21:40:19.333Z</t>
  </si>
  <si>
    <t>ObjectId(66aea3c49653f6008d6d72b8)</t>
  </si>
  <si>
    <t>2024-08-03T21:40:20.243Z</t>
  </si>
  <si>
    <t>ObjectId(66aea3c79653f6008d6d72c7)</t>
  </si>
  <si>
    <t>2024-08-03T21:40:23.591Z</t>
  </si>
  <si>
    <t>ObjectId(66aea3c79653f6008d6d72c8)</t>
  </si>
  <si>
    <t>ObjectId(66aea3c99653f6008d6d72db)</t>
  </si>
  <si>
    <t>2024-08-03T21:40:25.991Z</t>
  </si>
  <si>
    <t>ObjectId(66aea3c99653f6008d6d72dc)</t>
  </si>
  <si>
    <t>ObjectId(66aea3c99653f6008d6d72e6)</t>
  </si>
  <si>
    <t>2024-08-03T21:40:26.001Z</t>
  </si>
  <si>
    <t>ObjectId(66aea3cb9653f6008d6d72f2)</t>
  </si>
  <si>
    <t>2024-08-03T21:40:27.010Z</t>
  </si>
  <si>
    <t>ObjectId(66aea3ce9653f6008d6d7301)</t>
  </si>
  <si>
    <t>2024-08-03T21:40:30.070Z</t>
  </si>
  <si>
    <t>ObjectId(66aea3ce9653f6008d6d7302)</t>
  </si>
  <si>
    <t>2024-08-03T21:40:30.071Z</t>
  </si>
  <si>
    <t>ObjectId(66aea3d09653f6008d6d7315)</t>
  </si>
  <si>
    <t>2024-08-03T21:40:32.838Z</t>
  </si>
  <si>
    <t>ObjectId(66aea3d09653f6008d6d7316)</t>
  </si>
  <si>
    <t>ObjectId(66aea3d09653f6008d6d7320)</t>
  </si>
  <si>
    <t>2024-08-03T21:40:32.842Z</t>
  </si>
  <si>
    <t>ObjectId(66aea3d19653f6008d6d732c)</t>
  </si>
  <si>
    <t>2024-08-03T21:40:33.887Z</t>
  </si>
  <si>
    <t>ObjectId(66aea3d59653f6008d6d733b)</t>
  </si>
  <si>
    <t>2024-08-03T21:40:37.757Z</t>
  </si>
  <si>
    <t>ObjectId(66aea3d59653f6008d6d733c)</t>
  </si>
  <si>
    <t>ObjectId(66aea3d89653f6008d6d734f)</t>
  </si>
  <si>
    <t>ObjectId(66aea3d89653f6008d6d7350)</t>
  </si>
  <si>
    <t>ObjectId(66aea3d89653f6008d6d735a)</t>
  </si>
  <si>
    <t>2024-08-03T21:40:40.212Z</t>
  </si>
  <si>
    <t>ObjectId(66aea3d99653f6008d6d7366)</t>
  </si>
  <si>
    <t>2024-08-03T21:40:41.134Z</t>
  </si>
  <si>
    <t>ObjectId(66aea3de9653f6008d6d7384)</t>
  </si>
  <si>
    <t>2024-08-03T21:40:46.454Z</t>
  </si>
  <si>
    <t>ObjectId(66aea3e09653f6008d6d7399)</t>
  </si>
  <si>
    <t>2024-08-03T21:40:48.507Z</t>
  </si>
  <si>
    <t>ObjectId(66aea3e09653f6008d6d739a)</t>
  </si>
  <si>
    <t>ObjectId(66aea3e69653f6008d6d73bc)</t>
  </si>
  <si>
    <t>2024-08-03T21:40:54.225Z</t>
  </si>
  <si>
    <t>ObjectId(66aea3e69653f6008d6d73bd)</t>
  </si>
  <si>
    <t>ObjectId(66aea3e69653f6008d6d73c7)</t>
  </si>
  <si>
    <t>2024-08-03T21:40:54.233Z</t>
  </si>
  <si>
    <t>ObjectId(66aea3e79653f6008d6d73d3)</t>
  </si>
  <si>
    <t>2024-08-03T21:40:55.577Z</t>
  </si>
  <si>
    <t>ObjectId(66aea3ea9653f6008d6d73e2)</t>
  </si>
  <si>
    <t>2024-08-03T21:40:58.951Z</t>
  </si>
  <si>
    <t>ObjectId(66aea3ea9653f6008d6d73e3)</t>
  </si>
  <si>
    <t>ObjectId(66aea3ed9653f6008d6d73f6)</t>
  </si>
  <si>
    <t>2024-08-03T21:41:01.577Z</t>
  </si>
  <si>
    <t>ObjectId(66aea3ed9653f6008d6d73f7)</t>
  </si>
  <si>
    <t>ObjectId(66aea3ed9653f6008d6d7401)</t>
  </si>
  <si>
    <t>2024-08-03T21:41:01.586Z</t>
  </si>
  <si>
    <t>ObjectId(66aea3ee9653f6008d6d740d)</t>
  </si>
  <si>
    <t>2024-08-03T21:41:02.647Z</t>
  </si>
  <si>
    <t>ObjectId(66aea3f19653f6008d6d741c)</t>
  </si>
  <si>
    <t>2024-08-03T21:41:05.105Z</t>
  </si>
  <si>
    <t>ObjectId(66aea3f19653f6008d6d741d)</t>
  </si>
  <si>
    <t>ObjectId(66aea3f49653f6008d6d7430)</t>
  </si>
  <si>
    <t>2024-08-03T21:41:08.102Z</t>
  </si>
  <si>
    <t>ObjectId(66aea3f49653f6008d6d7431)</t>
  </si>
  <si>
    <t>ObjectId(66aea3f49653f6008d6d743b)</t>
  </si>
  <si>
    <t>2024-08-03T21:41:08.115Z</t>
  </si>
  <si>
    <t>ObjectId(66aea3f59653f6008d6d7447)</t>
  </si>
  <si>
    <t>2024-08-03T21:41:09.218Z</t>
  </si>
  <si>
    <t>ObjectId(66aea3f89653f6008d6d7456)</t>
  </si>
  <si>
    <t>2024-08-03T21:41:12.467Z</t>
  </si>
  <si>
    <t>ObjectId(66aea3f89653f6008d6d7457)</t>
  </si>
  <si>
    <t>ObjectId(66aea3fb9653f6008d6d746a)</t>
  </si>
  <si>
    <t>2024-08-03T21:41:15.164Z</t>
  </si>
  <si>
    <t>ObjectId(66aea3fb9653f6008d6d746b)</t>
  </si>
  <si>
    <t>ObjectId(66aea3fb9653f6008d6d7475)</t>
  </si>
  <si>
    <t>2024-08-03T21:41:15.173Z</t>
  </si>
  <si>
    <t>ObjectId(66aea3fc9653f6008d6d7481)</t>
  </si>
  <si>
    <t>2024-08-03T21:41:16.468Z</t>
  </si>
  <si>
    <t>ObjectId(66aea4009653f6008d6d7490)</t>
  </si>
  <si>
    <t>2024-08-03T21:41:20.150Z</t>
  </si>
  <si>
    <t>ObjectId(66aea4009653f6008d6d7491)</t>
  </si>
  <si>
    <t>ObjectId(66aea4019653f6008d6d74a4)</t>
  </si>
  <si>
    <t>2024-08-03T21:41:21.941Z</t>
  </si>
  <si>
    <t>ObjectId(66aea4019653f6008d6d74a5)</t>
  </si>
  <si>
    <t>ObjectId(66aea4019653f6008d6d74af)</t>
  </si>
  <si>
    <t>2024-08-03T21:41:21.947Z</t>
  </si>
  <si>
    <t>ObjectId(66aea4029653f6008d6d74bb)</t>
  </si>
  <si>
    <t>2024-08-03T21:41:22.801Z</t>
  </si>
  <si>
    <t>ObjectId(66aea4069653f6008d6d74d9)</t>
  </si>
  <si>
    <t>2024-08-03T21:41:26.605Z</t>
  </si>
  <si>
    <t>ObjectId(66aea40a9653f6008d6d74ee)</t>
  </si>
  <si>
    <t>2024-08-03T21:41:30.284Z</t>
  </si>
  <si>
    <t>ObjectId(66aea40a9653f6008d6d74ef)</t>
  </si>
  <si>
    <t>ObjectId(66aea40d9653f6008d6d7511)</t>
  </si>
  <si>
    <t>2024-08-03T21:41:33.439Z</t>
  </si>
  <si>
    <t>ObjectId(66aea40d9653f6008d6d7512)</t>
  </si>
  <si>
    <t>ObjectId(66aea40d9653f6008d6d751c)</t>
  </si>
  <si>
    <t>2024-08-03T21:41:33.448Z</t>
  </si>
  <si>
    <t>ObjectId(66aea40e9653f6008d6d7528)</t>
  </si>
  <si>
    <t>2024-08-03T21:41:34.895Z</t>
  </si>
  <si>
    <t>ObjectId(66aea4129653f6008d6d7546)</t>
  </si>
  <si>
    <t>2024-08-03T21:41:38.283Z</t>
  </si>
  <si>
    <t>ObjectId(66aea4189653f6008d6d755b)</t>
  </si>
  <si>
    <t>2024-08-03T21:41:44.458Z</t>
  </si>
  <si>
    <t>ObjectId(66aea4189653f6008d6d755c)</t>
  </si>
  <si>
    <t>ObjectId(66aea41b9653f6008d6d757e)</t>
  </si>
  <si>
    <t>2024-08-03T21:41:47.493Z</t>
  </si>
  <si>
    <t>ObjectId(66aea41b9653f6008d6d757f)</t>
  </si>
  <si>
    <t>I think I understand the steps! It seems like a good way to break down those negative thoughts and figure out how to challenge them. My only question is: how do I specifically apply this in a situation? Should I write it down after the fact, or is it something I do in the moment when I'm feeling anxious?</t>
  </si>
  <si>
    <t>ObjectId(66aea41b9653f6008d6d7589)</t>
  </si>
  <si>
    <t>2024-08-03T21:41:47.500Z</t>
  </si>
  <si>
    <t>ObjectId(66aea41c9653f6008d6d7595)</t>
  </si>
  <si>
    <t>2024-08-03T21:41:48.765Z</t>
  </si>
  <si>
    <t>ObjectId(66aea4209653f6008d6d75a4)</t>
  </si>
  <si>
    <t>2024-08-03T21:41:52.232Z</t>
  </si>
  <si>
    <t>ObjectId(66aea4209653f6008d6d75a5)</t>
  </si>
  <si>
    <t>ObjectId(66aea4229653f6008d6d75b8)</t>
  </si>
  <si>
    <t>2024-08-03T21:41:54.288Z</t>
  </si>
  <si>
    <t>ObjectId(66aea4229653f6008d6d75b9)</t>
  </si>
  <si>
    <t>ObjectId(66aea4229653f6008d6d75c3)</t>
  </si>
  <si>
    <t>2024-08-03T21:41:54.294Z</t>
  </si>
  <si>
    <t>ObjectId(66aea4239653f6008d6d75cf)</t>
  </si>
  <si>
    <t>2024-08-03T21:41:55.521Z</t>
  </si>
  <si>
    <t>ObjectId(66aea4259653f6008d6d75de)</t>
  </si>
  <si>
    <t>2024-08-03T21:41:57.327Z</t>
  </si>
  <si>
    <t>ObjectId(66aea4259653f6008d6d75df)</t>
  </si>
  <si>
    <t>ObjectId(66aea4279653f6008d6d75f2)</t>
  </si>
  <si>
    <t>2024-08-03T21:41:59.456Z</t>
  </si>
  <si>
    <t>ObjectId(66aea4279653f6008d6d75f3)</t>
  </si>
  <si>
    <t>ObjectId(66aea4279653f6008d6d75fd)</t>
  </si>
  <si>
    <t>2024-08-03T21:41:59.465Z</t>
  </si>
  <si>
    <t>ObjectId(66aea4289653f6008d6d7609)</t>
  </si>
  <si>
    <t>2024-08-03T21:42:00.698Z</t>
  </si>
  <si>
    <t>ObjectId(66aea42c9653f6008d6d7618)</t>
  </si>
  <si>
    <t>2024-08-03T21:42:04.075Z</t>
  </si>
  <si>
    <t>ObjectId(66aea42c9653f6008d6d7619)</t>
  </si>
  <si>
    <t>ObjectId(66aea42d9653f6008d6d762c)</t>
  </si>
  <si>
    <t>2024-08-03T21:42:05.819Z</t>
  </si>
  <si>
    <t>ObjectId(66aea42d9653f6008d6d762d)</t>
  </si>
  <si>
    <t>ObjectId(66aea42d9653f6008d6d7637)</t>
  </si>
  <si>
    <t>2024-08-03T21:42:05.826Z</t>
  </si>
  <si>
    <t>ObjectId(66aea42f9653f6008d6d7643)</t>
  </si>
  <si>
    <t>2024-08-03T21:42:07.150Z</t>
  </si>
  <si>
    <t>ObjectId(66aea4329653f6008d6d7652)</t>
  </si>
  <si>
    <t>2024-08-03T21:42:10.786Z</t>
  </si>
  <si>
    <t>ObjectId(66aea4329653f6008d6d7653)</t>
  </si>
  <si>
    <t>ObjectId(66aea4359653f6008d6d7666)</t>
  </si>
  <si>
    <t>2024-08-03T21:42:13.302Z</t>
  </si>
  <si>
    <t>ObjectId(66aea4359653f6008d6d7667)</t>
  </si>
  <si>
    <t>ObjectId(66aea4359653f6008d6d7671)</t>
  </si>
  <si>
    <t>2024-08-03T21:42:13.310Z</t>
  </si>
  <si>
    <t>ObjectId(66aea4369653f6008d6d767d)</t>
  </si>
  <si>
    <t>2024-08-03T21:42:14.435Z</t>
  </si>
  <si>
    <t>ObjectId(66aea4399653f6008d6d768c)</t>
  </si>
  <si>
    <t>2024-08-03T21:42:17.505Z</t>
  </si>
  <si>
    <t>ObjectId(66aea4399653f6008d6d768d)</t>
  </si>
  <si>
    <t>ObjectId(66aea43b9653f6008d6d76a0)</t>
  </si>
  <si>
    <t>2024-08-03T21:42:19.743Z</t>
  </si>
  <si>
    <t>ObjectId(66aea43b9653f6008d6d76a1)</t>
  </si>
  <si>
    <t>ObjectId(66aea43b9653f6008d6d76ab)</t>
  </si>
  <si>
    <t>2024-08-03T21:42:19.747Z</t>
  </si>
  <si>
    <t>ObjectId(66aea43c9653f6008d6d76b7)</t>
  </si>
  <si>
    <t>2024-08-03T21:42:20.822Z</t>
  </si>
  <si>
    <t>ObjectId(66aea43f9653f6008d6d76c6)</t>
  </si>
  <si>
    <t>2024-08-03T21:42:23.171Z</t>
  </si>
  <si>
    <t>ObjectId(66aea43f9653f6008d6d76c7)</t>
  </si>
  <si>
    <t>ObjectId(66aea4419653f6008d6d76da)</t>
  </si>
  <si>
    <t>2024-08-03T21:42:25.000Z</t>
  </si>
  <si>
    <t>ObjectId(66aea4419653f6008d6d76db)</t>
  </si>
  <si>
    <t>ObjectId(66aea4419653f6008d6d76e5)</t>
  </si>
  <si>
    <t>2024-08-03T21:42:25.003Z</t>
  </si>
  <si>
    <t>ObjectId(66aea4429653f6008d6d76f1)</t>
  </si>
  <si>
    <t>2024-08-03T21:42:26.127Z</t>
  </si>
  <si>
    <t>ObjectId(66aea4459653f6008d6d770f)</t>
  </si>
  <si>
    <t>2024-08-03T21:42:29.723Z</t>
  </si>
  <si>
    <t>ObjectId(66aea4499653f6008d6d7724)</t>
  </si>
  <si>
    <t>2024-08-03T21:42:33.581Z</t>
  </si>
  <si>
    <t>ObjectId(66aea4499653f6008d6d7725)</t>
  </si>
  <si>
    <t>ObjectId(66aea44c9653f6008d6d7747)</t>
  </si>
  <si>
    <t>2024-08-03T21:42:36.959Z</t>
  </si>
  <si>
    <t>ObjectId(66aea44c9653f6008d6d7748)</t>
  </si>
  <si>
    <t>ObjectId(66aea44c9653f6008d6d7752)</t>
  </si>
  <si>
    <t>2024-08-03T21:42:36.973Z</t>
  </si>
  <si>
    <t>ObjectId(66aea44e9653f6008d6d775e)</t>
  </si>
  <si>
    <t>2024-08-03T21:42:38.214Z</t>
  </si>
  <si>
    <t>ObjectId(66aea4519653f6008d6d7776)</t>
  </si>
  <si>
    <t>2024-08-03T21:42:41.554Z</t>
  </si>
  <si>
    <t>ObjectId(66aea4519653f6008d6d7777)</t>
  </si>
  <si>
    <t>ObjectId(66af11ddee95d500a8df56cf)</t>
  </si>
  <si>
    <t>2024-08-04T05:30:05.079Z</t>
  </si>
  <si>
    <t>ObjectId(66af11deee95d500a8df56d7)</t>
  </si>
  <si>
    <t>2024-08-04T05:30:06.075Z</t>
  </si>
  <si>
    <t>ObjectId(66af11deee95d500a8df56d8)</t>
  </si>
  <si>
    <t>ObjectId(66af11deee95d500a8df56eb)</t>
  </si>
  <si>
    <t>2024-08-04T05:30:06.967Z</t>
  </si>
  <si>
    <t>ObjectId(66af11deee95d500a8df56ec)</t>
  </si>
  <si>
    <t>ObjectId(66af11deee95d500a8df56f6)</t>
  </si>
  <si>
    <t>2024-08-04T05:30:06.980Z</t>
  </si>
  <si>
    <t>ObjectId(66af11dfee95d500a8df56fe)</t>
  </si>
  <si>
    <t>I'm sorry to hear that you're feeling low. It's completely okay to have days like that. Before we dive deeper, what name do you prefer to be called by?</t>
  </si>
  <si>
    <t>2024-08-04T05:30:07.987Z</t>
  </si>
  <si>
    <t>ObjectId(66af11dfee95d500a8df56ff)</t>
  </si>
  <si>
    <t>ObjectId(66af11e0ee95d500a8df5712)</t>
  </si>
  <si>
    <t>2024-08-04T05:30:08.584Z</t>
  </si>
  <si>
    <t>ObjectId(66af11e0ee95d500a8df5713)</t>
  </si>
  <si>
    <t>ObjectId(66af11e0ee95d500a8df571d)</t>
  </si>
  <si>
    <t>2024-08-04T05:30:08.587Z</t>
  </si>
  <si>
    <t>ObjectId(66af11e2ee95d500a8df5725)</t>
  </si>
  <si>
    <t>Thank you for sharing that with me, Mark. Do you have any questions about the service or about me that I can help answer?</t>
  </si>
  <si>
    <t>2024-08-04T05:30:10.032Z</t>
  </si>
  <si>
    <t>ObjectId(66af11e2ee95d500a8df5726)</t>
  </si>
  <si>
    <t>2024-08-04T05:30:10.033Z</t>
  </si>
  <si>
    <t>ObjectId(66af11e2ee95d500a8df5739)</t>
  </si>
  <si>
    <t>2024-08-04T05:30:10.837Z</t>
  </si>
  <si>
    <t>ObjectId(66af11e2ee95d500a8df573a)</t>
  </si>
  <si>
    <t>ObjectId(66af11e2ee95d500a8df5744)</t>
  </si>
  <si>
    <t>2024-08-04T05:30:10.843Z</t>
  </si>
  <si>
    <t>ObjectId(66af11e5ee95d500a8df574c)</t>
  </si>
  <si>
    <t>I'm glad to hear that you feel comfortable with the process, Mark. Now that we've introduced ourselves, let's focus on how you're feeling today. Can you tell me a bit more about what’s been on your mind lately?</t>
  </si>
  <si>
    <t>2024-08-04T05:30:13.911Z</t>
  </si>
  <si>
    <t>ObjectId(66af11e5ee95d500a8df574d)</t>
  </si>
  <si>
    <t>ObjectId(66af11e7ee95d500a8df577e)</t>
  </si>
  <si>
    <t>2024-08-04T05:30:15.481Z</t>
  </si>
  <si>
    <t>ObjectId(66af11e7ee95d500a8df577f)</t>
  </si>
  <si>
    <t>ObjectId(66af11e7ee95d500a8df5789)</t>
  </si>
  <si>
    <t>2024-08-04T05:30:15.489Z</t>
  </si>
  <si>
    <t>ObjectId(66af11e9ee95d500a8df5791)</t>
  </si>
  <si>
    <t>I'm really sorry to hear that you're feeling this way, Mark. It sounds like you're carrying a lot of emotional weight, especially with the changes in your life and your concerns for your daughters. It's completely understandable to feel overwhelmed in such a situation. 
Can you share more about how these feelings of sadness and guilt manifest in your daily life?</t>
  </si>
  <si>
    <t>2024-08-04T05:30:17.085Z</t>
  </si>
  <si>
    <t>ObjectId(66af11e9ee95d500a8df5792)</t>
  </si>
  <si>
    <t>ObjectId(66af11eaee95d500a8df57a5)</t>
  </si>
  <si>
    <t>2024-08-04T05:30:18.430Z</t>
  </si>
  <si>
    <t>ObjectId(66af11eaee95d500a8df57a6)</t>
  </si>
  <si>
    <t>ObjectId(66af11eaee95d500a8df57b0)</t>
  </si>
  <si>
    <t>2024-08-04T05:30:18.442Z</t>
  </si>
  <si>
    <t>ObjectId(66af11edee95d500a8df57b8)</t>
  </si>
  <si>
    <t>Thank you for sharing that with me, Mark. It sounds like the sadness and guilt are really impacting your ability to engage in activities that once brought you joy, and it's understandable to feel that way given the circumstances. It's also very caring of you to be concerned about how your daughters are coping.
Would you like to further explore these feelings and the situation you're facing, or would you prefer to learn a CBT exercise right away?</t>
  </si>
  <si>
    <t>2024-08-04T05:30:21.567Z</t>
  </si>
  <si>
    <t>ObjectId(66af11edee95d500a8df57b9)</t>
  </si>
  <si>
    <t>ObjectId(66af11eeee95d500a8df57cc)</t>
  </si>
  <si>
    <t>2024-08-04T05:30:22.534Z</t>
  </si>
  <si>
    <t>ObjectId(66af11eeee95d500a8df57cd)</t>
  </si>
  <si>
    <t>ObjectId(66af11eeee95d500a8df57d7)</t>
  </si>
  <si>
    <t>2024-08-04T05:30:22.544Z</t>
  </si>
  <si>
    <t>ObjectId(66af11f1ee95d500a8df57df)</t>
  </si>
  <si>
    <t>I'm glad you're open to exploring your feelings further, Mark. Let's start with the first question: Can you further describe the main issue you are experiencing? What specific thoughts or feelings are weighing on you the most?</t>
  </si>
  <si>
    <t>2024-08-04T05:30:25.809Z</t>
  </si>
  <si>
    <t>ObjectId(66af11f1ee95d500a8df57e0)</t>
  </si>
  <si>
    <t>ObjectId(66af11f4ee95d500a8df5811)</t>
  </si>
  <si>
    <t>2024-08-04T05:30:28.726Z</t>
  </si>
  <si>
    <t>ObjectId(66af11f4ee95d500a8df5812)</t>
  </si>
  <si>
    <t>ObjectId(66af11f4ee95d500a8df581c)</t>
  </si>
  <si>
    <t>2024-08-04T05:30:28.734Z</t>
  </si>
  <si>
    <t>ObjectId(66af11f6ee95d500a8df5824)</t>
  </si>
  <si>
    <t>Thank you for sharing that, Mark. It sounds like you're grappling with a profound sense of loss and guilt, which is understandably overwhelming. The thoughts about your past happiness and concerns about your daughters' perceptions are weighing heavily on you.
Next, I'd like to ask: How does this issue affect your daily life? In what ways do you notice these feelings impacting your routine or interactions with others?</t>
  </si>
  <si>
    <t>2024-08-04T05:30:30.299Z</t>
  </si>
  <si>
    <t>ObjectId(66af11f6ee95d500a8df5825)</t>
  </si>
  <si>
    <t>ObjectId(66af11f8ee95d500a8df5838)</t>
  </si>
  <si>
    <t>2024-08-04T05:30:32.664Z</t>
  </si>
  <si>
    <t>ObjectId(66af11f8ee95d500a8df5839)</t>
  </si>
  <si>
    <t>2024-08-04T05:30:32.665Z</t>
  </si>
  <si>
    <t>ObjectId(66af11f8ee95d500a8df5843)</t>
  </si>
  <si>
    <t>2024-08-04T05:30:32.667Z</t>
  </si>
  <si>
    <t>ObjectId(66af11faee95d500a8df584b)</t>
  </si>
  <si>
    <t>It sounds like these feelings are significantly impacting your motivation and engagement in both your work and personal life, Mark. The struggle to concentrate at work, the worry about being present for your daughters, and the withdrawal from social activities all seem to contribute to a sense of burden and isolation. 
Next, I'd like to ask: Are there any specific triggers that worsen these feelings? For example, are there certain situations or thoughts that seem to amplify your sadness or guilt?</t>
  </si>
  <si>
    <t>2024-08-04T05:30:34.628Z</t>
  </si>
  <si>
    <t>ObjectId(66af11faee95d500a8df584c)</t>
  </si>
  <si>
    <t>ObjectId(66af11fcee95d500a8df585f)</t>
  </si>
  <si>
    <t>2024-08-04T05:30:36.412Z</t>
  </si>
  <si>
    <t>ObjectId(66af11fcee95d500a8df5860)</t>
  </si>
  <si>
    <t>ObjectId(66af11fcee95d500a8df586a)</t>
  </si>
  <si>
    <t>2024-08-04T05:30:36.416Z</t>
  </si>
  <si>
    <t>ObjectId(66af11feee95d500a8df5872)</t>
  </si>
  <si>
    <t>Thank you for sharing those specific triggers, Mark. It’s clear that seeing your daughters in distress, moments of quiet reflection, social media, and significant dates all contribute to intensifying your feelings of guilt and sadness. It’s understandable that these reminders of the past can feel overwhelming and isolating.
Now, I’d like to ask: What have you tried so far to address these feelings and the situation you’re facing? Have there been any strategies or actions that you’ve found helpful, even if just a little?</t>
  </si>
  <si>
    <t>2024-08-04T05:30:38.966Z</t>
  </si>
  <si>
    <t>ObjectId(66af11feee95d500a8df5873)</t>
  </si>
  <si>
    <t>ObjectId(66af1201ee95d500a8df5886)</t>
  </si>
  <si>
    <t>2024-08-04T05:30:41.667Z</t>
  </si>
  <si>
    <t>ObjectId(66af1201ee95d500a8df5887)</t>
  </si>
  <si>
    <t>ObjectId(66af1201ee95d500a8df5891)</t>
  </si>
  <si>
    <t>2024-08-04T05:30:41.674Z</t>
  </si>
  <si>
    <t>ObjectId(66af1204ee95d500a8df5899)</t>
  </si>
  <si>
    <t>It sounds like you've been trying to find ways to cope, but the struggle to maintain those efforts has been challenging. Watching TV or reading can sometimes provide a temporary distraction, but it’s understandable that they may not address the deeper feelings you're experiencing. Journaling seemed to help a bit when you were consistent with it, and it's great that you recognize the desire to find something that works for you.
Finally, I’d like to ask: What emotions do you feel when these issues arise? How do those feelings manifest in your body or your thoughts?</t>
  </si>
  <si>
    <t>2024-08-04T05:30:44.768Z</t>
  </si>
  <si>
    <t>ObjectId(66af1204ee95d500a8df589a)</t>
  </si>
  <si>
    <t>ObjectId(66af1206ee95d500a8df58ae)</t>
  </si>
  <si>
    <t>2024-08-04T05:30:46.688Z</t>
  </si>
  <si>
    <t>ObjectId(66af1206ee95d500a8df58ad)</t>
  </si>
  <si>
    <t>ObjectId(66af1206ee95d500a8df58b8)</t>
  </si>
  <si>
    <t>2024-08-04T05:30:46.699Z</t>
  </si>
  <si>
    <t>ObjectId(66af120bee95d500a8df58c0)</t>
  </si>
  <si>
    <t>Thank you for sharing all of that, Mark. To summarize, you are experiencing a persistent sense of loss and guilt following your marriage ending, which is affecting your daily life and interactions with your daughters. You’ve identified specific triggers that worsen these feelings, such as seeing your daughters sad, moments of quiet reflection, and reminders of the past. You’ve tried various coping strategies, but maintaining them has been difficult, and you often feel a heavy weight of sadness, frustration, and anxiety that manifests physically.
Did I capture everything correctly, or is there anything you would like to add or change?</t>
  </si>
  <si>
    <t>2024-08-04T05:30:51.398Z</t>
  </si>
  <si>
    <t>ObjectId(66af120bee95d500a8df58c1)</t>
  </si>
  <si>
    <t>ObjectId(66af120dee95d500a8df58f2)</t>
  </si>
  <si>
    <t>2024-08-04T05:30:53.031Z</t>
  </si>
  <si>
    <t>ObjectId(66af120dee95d500a8df58f3)</t>
  </si>
  <si>
    <t>ObjectId(66af120dee95d500a8df58fd)</t>
  </si>
  <si>
    <t>2024-08-04T05:30:53.036Z</t>
  </si>
  <si>
    <t>ObjectId(66af120fee95d500a8df5905)</t>
  </si>
  <si>
    <t>I'm glad to hear that the summary resonated with you, Mark. It’s important to have a space to express these feelings, and I'm here to support you through this.
Based on what you've shared, I believe a helpful approach could be the **Thought Record** exercise. This cognitive restructuring exercise can help you challenge and reframe some of the negative thoughts that contribute to your feelings of sadness and guilt. 
Would you like to proceed with the Thought Record exercise, or do you have any questions about it? Alternatively, if you prefer, we can explore one of the other exercises, such as Behavioral Activation or Relaxation Techniques.</t>
  </si>
  <si>
    <t>2024-08-04T05:30:55.611Z</t>
  </si>
  <si>
    <t>ObjectId(66af120fee95d500a8df5906)</t>
  </si>
  <si>
    <t>ObjectId(66af1210ee95d500a8df5919)</t>
  </si>
  <si>
    <t>2024-08-04T05:30:56.593Z</t>
  </si>
  <si>
    <t>ObjectId(66af1210ee95d500a8df591a)</t>
  </si>
  <si>
    <t>ObjectId(66af1210ee95d500a8df5924)</t>
  </si>
  <si>
    <t>2024-08-04T05:30:56.597Z</t>
  </si>
  <si>
    <t>ObjectId(66af1215ee95d500a8df592c)</t>
  </si>
  <si>
    <t>Great choice, Mark! The Thought Record exercise involves several steps that can help you identify and challenge negative thoughts. Here’s how it works:
1. **Identify a distressing thought**: Think of a specific thought that is causing you distress.
2. **Write down the thought**: Write it down so you can see it clearly.
3. **Note the emotion and intensity associated with the thought**: Identify what emotions you feel when you have this thought and rate the intensity of those emotions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After reframing, note how you feel now and rate the intensity of those emotions again.
Do you understand the steps, or do you have any questions about the exercise before we begin?</t>
  </si>
  <si>
    <t>2024-08-04T05:31:01.442Z</t>
  </si>
  <si>
    <t>ObjectId(66af1215ee95d500a8df592d)</t>
  </si>
  <si>
    <t>ObjectId(66af1217ee95d500a8df595e)</t>
  </si>
  <si>
    <t>2024-08-04T05:31:03.724Z</t>
  </si>
  <si>
    <t>ObjectId(66af1217ee95d500a8df595f)</t>
  </si>
  <si>
    <t>ObjectId(66af1217ee95d500a8df5969)</t>
  </si>
  <si>
    <t>2024-08-04T05:31:03.729Z</t>
  </si>
  <si>
    <t>ObjectId(66af121bee95d500a8df5971)</t>
  </si>
  <si>
    <t>That's a great question, Mark. When challenging and reframing a thought, it can indeed be difficult to separate feelings from facts. Here are some tips to help you identify evidence:
1. **Look for facts**: Ask yourself what you know to be true. Are there specific instances that support or contradict the thought? 
2. **Consider alternative explanations**: Think about other reasons why things might be the way they are. Could there be factors outside of your control?
3. **Seek feedback**: Sometimes, talking to a trusted friend or family member can provide a different perspective. They might see things more objectively.
4. **Reflect on past experiences**: Have you faced similar situations before? How did they turn out? This can help you see patterns and challenge negative assumptions.
5. **Use a balanced approach**: Try to find evidence that supports both sides of the thought. This can help you see the situation more clearly.
If you feel ready, we can start the exercise now. Would you like to identify a specific distressing thought to work on?</t>
  </si>
  <si>
    <t>2024-08-04T05:31:07.582Z</t>
  </si>
  <si>
    <t>ObjectId(66af121bee95d500a8df5972)</t>
  </si>
  <si>
    <t>ObjectId(66af121cee95d500a8df5985)</t>
  </si>
  <si>
    <t>2024-08-04T05:31:08.999Z</t>
  </si>
  <si>
    <t>ObjectId(66af121cee95d500a8df5986)</t>
  </si>
  <si>
    <t>ObjectId(66af121dee95d500a8df5990)</t>
  </si>
  <si>
    <t>2024-08-04T05:31:09.003Z</t>
  </si>
  <si>
    <t>ObjectId(66af121fee95d500a8df5998)</t>
  </si>
  <si>
    <t>Yes, that thought works perfectly as a starting point for the exercise, Mark. So let's go through the steps together.
1. **Write down the thought**: You've already identified it as, "I’m a failure as a parent because my daughters are unhappy." 
2. **Note the emotion and intensity associated with the thought**: What emotions do you feel when you think this thought, and how intense are those feelings on a scale from 0 to 10?</t>
  </si>
  <si>
    <t>2024-08-04T05:31:11.214Z</t>
  </si>
  <si>
    <t>ObjectId(66af121fee95d500a8df5999)</t>
  </si>
  <si>
    <t>ObjectId(66af1220ee95d500a8df59ac)</t>
  </si>
  <si>
    <t>2024-08-04T05:31:12.383Z</t>
  </si>
  <si>
    <t>ObjectId(66af1220ee95d500a8df59ad)</t>
  </si>
  <si>
    <t>ObjectId(66af1220ee95d500a8df59b7)</t>
  </si>
  <si>
    <t>2024-08-04T05:31:12.388Z</t>
  </si>
  <si>
    <t>ObjectId(66af1223ee95d500a8df59bf)</t>
  </si>
  <si>
    <t>Thank you for sharing that, Mark. So far, we have:
- **Thought**: "I’m a failure as a parent because my daughters are unhappy."
- **Emotions**: Guilt and sadness.
- **Intensity**: 8 out of 10.
Now, let's move on to the next step:
4. **Challenge the thought**: Look for evidence for and against this thought. 
What evidence do you have that supports the idea that you are a failure as a parent? And what evidence do you have that contradicts that thought? Take your time to think about it.</t>
  </si>
  <si>
    <t>2024-08-04T05:31:15.353Z</t>
  </si>
  <si>
    <t>ObjectId(66af1223ee95d500a8df59c0)</t>
  </si>
  <si>
    <t>ObjectId(66af1225ee95d500a8df59d3)</t>
  </si>
  <si>
    <t>2024-08-04T05:31:17.604Z</t>
  </si>
  <si>
    <t>ObjectId(66af1225ee95d500a8df59d4)</t>
  </si>
  <si>
    <t>ObjectId(66af1225ee95d500a8df59de)</t>
  </si>
  <si>
    <t>2024-08-04T05:31:17.611Z</t>
  </si>
  <si>
    <t>ObjectId(66af1228ee95d500a8df59e6)</t>
  </si>
  <si>
    <t>You've done a great job identifying both sides of the argument, Mark. 
To summarize:
- **Evidence for the thought**: Moments when your daughters seem distant or unhappy, leading you to feel like you might not be doing enough for them.
- **Evidence against the thought**: Times when you've been there for them, like listening to their problems, and the fact that they still want to spend time with you. You recognize that parenting is complicated, especially after the divorce, and you’ve been doing your best.
Now, let's move on to the next step:
5. **Reframe the thought**: Based on the evidence you've gathered, how can you reframe the thought "I’m a failure as a parent because my daughters are unhappy" into a more balanced perspective? What would a more compassionate or realistic thought look like?</t>
  </si>
  <si>
    <t>2024-08-04T05:31:20.370Z</t>
  </si>
  <si>
    <t>ObjectId(66af1228ee95d500a8df59e7)</t>
  </si>
  <si>
    <t>ObjectId(66af122bee95d500a8df59fa)</t>
  </si>
  <si>
    <t>2024-08-04T05:31:23.190Z</t>
  </si>
  <si>
    <t>ObjectId(66af122bee95d500a8df59fb)</t>
  </si>
  <si>
    <t>ObjectId(66af122bee95d500a8df5a05)</t>
  </si>
  <si>
    <t>2024-08-04T05:31:23.196Z</t>
  </si>
  <si>
    <t>ObjectId(66af122dee95d500a8df5a0d)</t>
  </si>
  <si>
    <t>That's a wonderful reframe, Mark! Your new perspective acknowledges the challenges while also recognizing your efforts and the importance of your presence in your daughters' lives. 
6. **Note the new emotion and intensity**: After reframing the thought, how do you feel now when you think about it? What is the intensity of those feelings on a scale from 0 to 10?</t>
  </si>
  <si>
    <t>2024-08-04T05:31:25.391Z</t>
  </si>
  <si>
    <t>ObjectId(66af122dee95d500a8df5a0e)</t>
  </si>
  <si>
    <t>ObjectId(66af122fee95d500a8df5a21)</t>
  </si>
  <si>
    <t>2024-08-04T05:31:27.234Z</t>
  </si>
  <si>
    <t>ObjectId(66af122fee95d500a8df5a22)</t>
  </si>
  <si>
    <t>ObjectId(66af122fee95d500a8df5a2c)</t>
  </si>
  <si>
    <t>2024-08-04T05:31:27.239Z</t>
  </si>
  <si>
    <t>ObjectId(66af1233ee95d500a8df5a34)</t>
  </si>
  <si>
    <t>I'm glad to hear that you feel a bit lighter after reframing the thought, Mark. It’s a significant step to recognize that you’re doing your best and to focus on being present for your daughters. 
As we wrap up our session today, let’s summarize what we’ve discussed: We explored your feelings of guilt and sadness related to your parenting after your divorce. You identified a distressing thought, challenged it with evidence, and reframed it into a more balanced perspective. This process helped you feel a bit lighter, reducing the intensity of your feelings.
Do you have any more questions or is there anything else you would like to discuss before we finish?</t>
  </si>
  <si>
    <t>2024-08-04T05:31:31.537Z</t>
  </si>
  <si>
    <t>ObjectId(66af1233ee95d500a8df5a35)</t>
  </si>
  <si>
    <t>ObjectId(66af1235ee95d500a8df5a66)</t>
  </si>
  <si>
    <t>2024-08-04T05:31:33.577Z</t>
  </si>
  <si>
    <t>ObjectId(66af1235ee95d500a8df5a67)</t>
  </si>
  <si>
    <t>ObjectId(66af1235ee95d500a8df5a71)</t>
  </si>
  <si>
    <t>2024-08-04T05:31:33.581Z</t>
  </si>
  <si>
    <t>ObjectId(66af1238ee95d500a8df5a79)</t>
  </si>
  <si>
    <t>I'm glad to hear that you found the Thought Record exercise helpful, Mark. It's a valuable tool for gaining clarity and challenging negative thoughts. 
As we conclude our session, I want to reiterate that we discussed your feelings of guilt and sadness regarding your parenting after your divorce. We worked through the Thought Record exercise, which allowed you to identify, challenge, and reframe a distressing thought, leading to a lighter emotional state.
If you ever have more questions or need further support, please don't hesitate to reach out. I wish you well as you continue to navigate these feelings, and I look forward to our next session. 
Goodbye for now, Mark!</t>
  </si>
  <si>
    <t>2024-08-04T05:31:36.145Z</t>
  </si>
  <si>
    <t>ObjectId(66af1238ee95d500a8df5a7a)</t>
  </si>
  <si>
    <t>ObjectId(66af1239ee95d500a8df5a8d)</t>
  </si>
  <si>
    <t>2024-08-04T05:31:37.053Z</t>
  </si>
  <si>
    <t>ObjectId(66af1239ee95d500a8df5a8e)</t>
  </si>
  <si>
    <t>ObjectId(66af1239ee95d500a8df5a98)</t>
  </si>
  <si>
    <t>2024-08-04T05:31:37.067Z</t>
  </si>
  <si>
    <t>ObjectId(66af123cee95d500a8df5aa0)</t>
  </si>
  <si>
    <t>Thank you, Mark. I'm glad I could support you today, and I appreciate your openness in sharing your feelings. Remember, applying what we've discussed can take time, but every step you take is valuable.
Take care, and I look forward to our next session. Goodbye for now!</t>
  </si>
  <si>
    <t>2024-08-04T05:31:40.147Z</t>
  </si>
  <si>
    <t>ObjectId(66af123cee95d500a8df5aa1)</t>
  </si>
  <si>
    <t>ObjectId(66af1244ee95d500a8df5baa)</t>
  </si>
  <si>
    <t>2024-08-04T05:31:48.671Z</t>
  </si>
  <si>
    <t>ObjectId(66af1245ee95d500a8df5bb2)</t>
  </si>
  <si>
    <t>2024-08-04T05:31:49.769Z</t>
  </si>
  <si>
    <t>ObjectId(66af1245ee95d500a8df5bb3)</t>
  </si>
  <si>
    <t>ObjectId(66af1246ee95d500a8df5bc6)</t>
  </si>
  <si>
    <t>2024-08-04T05:31:50.992Z</t>
  </si>
  <si>
    <t>ObjectId(66af1246ee95d500a8df5bc7)</t>
  </si>
  <si>
    <t>ObjectId(66af1246ee95d500a8df5bd1)</t>
  </si>
  <si>
    <t>2024-08-04T05:31:50.996Z</t>
  </si>
  <si>
    <t>ObjectId(66af1248ee95d500a8df5bd9)</t>
  </si>
  <si>
    <t>Thank you for sharing that with me. It sounds like you're going through a tough time, and I'm here to help. Before we dive deeper, what name do you prefer to be called by?</t>
  </si>
  <si>
    <t>2024-08-04T05:31:52.012Z</t>
  </si>
  <si>
    <t>ObjectId(66af1248ee95d500a8df5bda)</t>
  </si>
  <si>
    <t>ObjectId(66af1248ee95d500a8df5bed)</t>
  </si>
  <si>
    <t>2024-08-04T05:31:52.735Z</t>
  </si>
  <si>
    <t>ObjectId(66af1248ee95d500a8df5bee)</t>
  </si>
  <si>
    <t>ObjectId(66af1248ee95d500a8df5bf8)</t>
  </si>
  <si>
    <t>2024-08-04T05:31:52.741Z</t>
  </si>
  <si>
    <t>ObjectId(66af124aee95d500a8df5c00)</t>
  </si>
  <si>
    <t>Thank you, Mark! It's nice to meet you. Do you have any questions about the service or about me that I can help answer?</t>
  </si>
  <si>
    <t>2024-08-04T05:31:54.051Z</t>
  </si>
  <si>
    <t>ObjectId(66af124aee95d500a8df5c01)</t>
  </si>
  <si>
    <t>ObjectId(66af124bee95d500a8df5c14)</t>
  </si>
  <si>
    <t>2024-08-04T05:31:55.281Z</t>
  </si>
  <si>
    <t>ObjectId(66af124bee95d500a8df5c15)</t>
  </si>
  <si>
    <t>ObjectId(66af124bee95d500a8df5c1f)</t>
  </si>
  <si>
    <t>2024-08-04T05:31:55.285Z</t>
  </si>
  <si>
    <t>ObjectId(66af124cee95d500a8df5c27)</t>
  </si>
  <si>
    <t>That's a great question, Mark! The process typically involves exploring your feelings and experiences in more depth. We can identify patterns, triggers, and underlying thoughts that contribute to how you're feeling. From there, we can work together to develop strategies and coping mechanisms to address those issues. 
If you don't have any more questions, we can move on to discussing how you're feeling today. Would you like to do that?</t>
  </si>
  <si>
    <t>2024-08-04T05:31:56.685Z</t>
  </si>
  <si>
    <t>ObjectId(66af124cee95d500a8df5c28)</t>
  </si>
  <si>
    <t>ObjectId(66af124dee95d500a8df5c3b)</t>
  </si>
  <si>
    <t>2024-08-04T05:31:57.857Z</t>
  </si>
  <si>
    <t>ObjectId(66af124dee95d500a8df5c3c)</t>
  </si>
  <si>
    <t>ObjectId(66af124dee95d500a8df5c46)</t>
  </si>
  <si>
    <t>2024-08-04T05:31:57.863Z</t>
  </si>
  <si>
    <t>ObjectId(66af1250ee95d500a8df5c4e)</t>
  </si>
  <si>
    <t>I'm glad you're open to discussing how you're feeling, Mark. It sounds like you're experiencing a lot of emotional weight, and it's understandable to feel that way when clarity seems fleeting. 
Would you like to further explore this heaviness and what might be contributing to it, or would you prefer to learn a CBT exercise right away?</t>
  </si>
  <si>
    <t>2024-08-04T05:32:00.649Z</t>
  </si>
  <si>
    <t>ObjectId(66af1250ee95d500a8df5c4f)</t>
  </si>
  <si>
    <t>ObjectId(66af1253ee95d500a8df5c80)</t>
  </si>
  <si>
    <t>2024-08-04T05:32:03.282Z</t>
  </si>
  <si>
    <t>ObjectId(66af1253ee95d500a8df5c81)</t>
  </si>
  <si>
    <t>ObjectId(66af1253ee95d500a8df5c8b)</t>
  </si>
  <si>
    <t>2024-08-04T05:32:03.289Z</t>
  </si>
  <si>
    <t>ObjectId(66af1254ee95d500a8df5c93)</t>
  </si>
  <si>
    <t>It's completely valid to want to understand the heaviness you're feeling before moving on to exercises. Sometimes, these feelings can stem from various sources, such as stress, unresolved issues, or even changes in your life circumstances. 
To help us explore this further, can you describe the main issue you are experiencing? What do you think might be contributing to this heaviness?</t>
  </si>
  <si>
    <t>2024-08-04T05:32:04.784Z</t>
  </si>
  <si>
    <t>ObjectId(66af1254ee95d500a8df5c94)</t>
  </si>
  <si>
    <t>ObjectId(66af1256ee95d500a8df5ca7)</t>
  </si>
  <si>
    <t>2024-08-04T05:32:06.345Z</t>
  </si>
  <si>
    <t>ObjectId(66af1256ee95d500a8df5ca8)</t>
  </si>
  <si>
    <t>ObjectId(66af1256ee95d500a8df5cb2)</t>
  </si>
  <si>
    <t>2024-08-04T05:32:06.357Z</t>
  </si>
  <si>
    <t>ObjectId(66af1257ee95d500a8df5cba)</t>
  </si>
  <si>
    <t>Thank you for sharing that, Mark. It sounds like you're navigating a lot of complex emotions related to your divorce and co-parenting. It's completely understandable to feel guilt and a loss of identity during such a significant life change. 
Can you tell me more about how this issue affects your daily life? How do these feelings of guilt and uncertainty manifest in your day-to-day experiences?</t>
  </si>
  <si>
    <t>2024-08-04T05:32:07.884Z</t>
  </si>
  <si>
    <t>ObjectId(66af1257ee95d500a8df5cbb)</t>
  </si>
  <si>
    <t>ObjectId(66af1259ee95d500a8df5cce)</t>
  </si>
  <si>
    <t>2024-08-04T05:32:09.432Z</t>
  </si>
  <si>
    <t>ObjectId(66af1259ee95d500a8df5ccf)</t>
  </si>
  <si>
    <t>ObjectId(66af1259ee95d500a8df5cd9)</t>
  </si>
  <si>
    <t>2024-08-04T05:32:09.439Z</t>
  </si>
  <si>
    <t>ObjectId(66af125bee95d500a8df5ce1)</t>
  </si>
  <si>
    <t>It sounds like you're caught in a challenging cycle, Mark. The feelings of guilt and disconnection can be really heavy, especially when they impact your time with your daughters and your work. It's understandable that this would lead to exhaustion and isolation.
Are there any specific triggers that worsen these feelings of guilt and disconnection for you? What situations tend to amplify these emotions?</t>
  </si>
  <si>
    <t>2024-08-04T05:32:11.054Z</t>
  </si>
  <si>
    <t>ObjectId(66af125bee95d500a8df5ce2)</t>
  </si>
  <si>
    <t>ObjectId(66af125cee95d500a8df5cf5)</t>
  </si>
  <si>
    <t>2024-08-04T05:32:12.506Z</t>
  </si>
  <si>
    <t>ObjectId(66af125cee95d500a8df5cf6)</t>
  </si>
  <si>
    <t>ObjectId(66af125cee95d500a8df5d00)</t>
  </si>
  <si>
    <t>2024-08-04T05:32:12.512Z</t>
  </si>
  <si>
    <t>ObjectId(66af125eee95d500a8df5d08)</t>
  </si>
  <si>
    <t>Thank you for sharing that insight, Mark. It makes sense that reminders of your past and interactions with your ex-wife would trigger those feelings of guilt and inadequacy. Those moments can be particularly tough, especially when they highlight what you feel you've lost.
What have you tried so far to address these feelings and cope with the situation? Have there been any strategies or approaches that you've found helpful, even if just a little?</t>
  </si>
  <si>
    <t>2024-08-04T05:32:14.335Z</t>
  </si>
  <si>
    <t>ObjectId(66af125eee95d500a8df5d09)</t>
  </si>
  <si>
    <t>ObjectId(66af1260ee95d500a8df5d1c)</t>
  </si>
  <si>
    <t>2024-08-04T05:32:16.074Z</t>
  </si>
  <si>
    <t>ObjectId(66af1260ee95d500a8df5d1d)</t>
  </si>
  <si>
    <t>ObjectId(66af1260ee95d500a8df5d27)</t>
  </si>
  <si>
    <t>2024-08-04T05:32:16.077Z</t>
  </si>
  <si>
    <t>ObjectId(66af1262ee95d500a8df5d2f)</t>
  </si>
  <si>
    <t>It sounds like you've been trying to find ways to cope, but it can be really challenging when motivation is low and the heaviness feels overwhelming. Writing stories seems like a wonderful outlet, and it's understandable that getting back into it can be difficult when you're feeling this way. 
Given everything we've discussed, would you like to further explore your problem in more depth, or would you prefer to learn a CBT exercise that might help you manage these feelings?</t>
  </si>
  <si>
    <t>2024-08-04T05:32:18.331Z</t>
  </si>
  <si>
    <t>ObjectId(66af1262ee95d500a8df5d30)</t>
  </si>
  <si>
    <t>ObjectId(66af1263ee95d500a8df5d43)</t>
  </si>
  <si>
    <t>2024-08-04T05:32:19.448Z</t>
  </si>
  <si>
    <t>ObjectId(66af1263ee95d500a8df5d44)</t>
  </si>
  <si>
    <t>ObjectId(66af1263ee95d500a8df5d4e)</t>
  </si>
  <si>
    <t>2024-08-04T05:32:19.451Z</t>
  </si>
  <si>
    <t>ObjectId(66af1267ee95d500a8df5d56)</t>
  </si>
  <si>
    <t>Let's continue exploring your feelings, Mark. Can you further describe the main issue you are experiencing? What do you think is at the core of this heaviness and disconnection?</t>
  </si>
  <si>
    <t>2024-08-04T05:32:23.456Z</t>
  </si>
  <si>
    <t>ObjectId(66af1267ee95d500a8df5d57)</t>
  </si>
  <si>
    <t>ObjectId(66af126aee95d500a8df5d88)</t>
  </si>
  <si>
    <t>2024-08-04T05:32:26.311Z</t>
  </si>
  <si>
    <t>ObjectId(66af126aee95d500a8df5d89)</t>
  </si>
  <si>
    <t>ObjectId(66af126aee95d500a8df5d93)</t>
  </si>
  <si>
    <t>2024-08-04T05:32:26.318Z</t>
  </si>
  <si>
    <t>ObjectId(66af126cee95d500a8df5d9b)</t>
  </si>
  <si>
    <t>Thank you for sharing that, Mark. It sounds like the fear of not being the dad your daughters deserve, combined with the profound sense of loss regarding your family and future, is creating a heavy emotional burden for you. This emptiness you're feeling seems to be deeply rooted in those fears and losses, making it challenging to engage with life fully.
How does this issue affect your daily life? In what ways do these feelings of fear and loss manifest in your everyday experiences?</t>
  </si>
  <si>
    <t>2024-08-04T05:32:28.366Z</t>
  </si>
  <si>
    <t>ObjectId(66af126cee95d500a8df5d9c)</t>
  </si>
  <si>
    <t>ObjectId(66af126eee95d500a8df5daf)</t>
  </si>
  <si>
    <t>2024-08-04T05:32:30.161Z</t>
  </si>
  <si>
    <t>ObjectId(66af126eee95d500a8df5db0)</t>
  </si>
  <si>
    <t>ObjectId(66af126eee95d500a8df5dba)</t>
  </si>
  <si>
    <t>2024-08-04T05:32:30.168Z</t>
  </si>
  <si>
    <t>ObjectId(66af1270ee95d500a8df5dc2)</t>
  </si>
  <si>
    <t>It sounds like these feelings are significantly impacting your ability to be present with your daughters and to function at work. The ruminating thoughts about your marriage and the resulting guilt and regret seem to create a cycle that leads to isolation, which only deepens your sense of disconnect. 
Are there any specific triggers that worsen these feelings of fear and loss for you? What situations tend to amplify these emotions?</t>
  </si>
  <si>
    <t>2024-08-04T05:32:32.048Z</t>
  </si>
  <si>
    <t>ObjectId(66af1270ee95d500a8df5dc3)</t>
  </si>
  <si>
    <t>ObjectId(66af1272ee95d500a8df5dd6)</t>
  </si>
  <si>
    <t>2024-08-04T05:32:34.101Z</t>
  </si>
  <si>
    <t>ObjectId(66af1272ee95d500a8df5dd7)</t>
  </si>
  <si>
    <t>Definitely. Moments that remind me of happier times in my marriage really amplify these feelings. Like when I see families doing things together or when I hear my daughters talking about things they wish we could do as a family. Even simple things, like anniversaries of significant events, trigger a lot of emotions.
Interacting with my ex-wife about co-parenting also tends to bring up those feelings of loss and guilt, especially if we disagree on something. It feels like every time I communicate with her, I get pulled back into that painful space where I feel like I’m not enough.</t>
  </si>
  <si>
    <t>ObjectId(66af1272ee95d500a8df5de1)</t>
  </si>
  <si>
    <t>2024-08-04T05:32:34.107Z</t>
  </si>
  <si>
    <t>ObjectId(66af1274ee95d500a8df5de9)</t>
  </si>
  <si>
    <t>Thank you for sharing that, Mark. It seems that reminders of happier times and interactions with your ex-wife are significant triggers for your feelings of fear and loss. These moments pull you back into a painful space where you feel inadequate, which understandably adds to the heaviness you're experiencing.
What have you tried so far to address these feelings and cope with the situation? Have there been any strategies or approaches that you've found helpful, even if just a little?</t>
  </si>
  <si>
    <t>2024-08-04T05:32:36.092Z</t>
  </si>
  <si>
    <t>ObjectId(66af1274ee95d500a8df5dea)</t>
  </si>
  <si>
    <t>ObjectId(66af1276ee95d500a8df5dfd)</t>
  </si>
  <si>
    <t>2024-08-04T05:32:38.415Z</t>
  </si>
  <si>
    <t>ObjectId(66af1276ee95d500a8df5dfe)</t>
  </si>
  <si>
    <t>2024-08-04T05:32:38.416Z</t>
  </si>
  <si>
    <t>ObjectId(66af1276ee95d500a8df5e08)</t>
  </si>
  <si>
    <t>2024-08-04T05:32:38.419Z</t>
  </si>
  <si>
    <t>ObjectId(66af1278ee95d500a8df5e10)</t>
  </si>
  <si>
    <t>It sounds like you're in a tough spot, Mark. You've been trying various strategies, like writing and reaching out to friends, but it seems like opening up about your feelings is a challenge. Considering a support group or a new hobby shows that you're looking for ways to cope, but the hesitation is understandable given everything you're dealing with. 
When these feelings arise, what emotions do you feel? How do these emotions manifest for you in those moments?</t>
  </si>
  <si>
    <t>2024-08-04T05:32:40.340Z</t>
  </si>
  <si>
    <t>ObjectId(66af1278ee95d500a8df5e11)</t>
  </si>
  <si>
    <t>ObjectId(66af127aee95d500a8df5e24)</t>
  </si>
  <si>
    <t>2024-08-04T05:32:42.182Z</t>
  </si>
  <si>
    <t>ObjectId(66af127aee95d500a8df5e25)</t>
  </si>
  <si>
    <t>When these feelings arise, I often feel a mix of sadness, guilt, and frustration. The sadness can feel overwhelming, like a wave hits me, making it hard to breathe or think clearly. Guilt follows closely behind, making me question my choices and abilities as a father. Then there’s frustration, mostly directed at myself for feeling this way and for not being able to just move on and be okay. 
These emotions can manifest physically too—I feel tired and drained, and sometimes I get a tightness in my chest, like the weight of everything is sitting on me. It can make it really difficult to get motivated to do anything.</t>
  </si>
  <si>
    <t>ObjectId(66af127aee95d500a8df5e2f)</t>
  </si>
  <si>
    <t>2024-08-04T05:32:42.188Z</t>
  </si>
  <si>
    <t>ObjectId(66af127dee95d500a8df5e37)</t>
  </si>
  <si>
    <t>Thank you for sharing that, Mark. It sounds like when these feelings arise, you experience a powerful mix of sadness, guilt, and frustration. The physical manifestations, like tiredness and tightness in your chest, further complicate your ability to engage with life and find motivation. 
To summarize what you've shared: You are feeling a heavy emotional burden stemming from fear and loss related to your divorce and co-parenting. This heaviness affects your daily life, making it difficult to enjoy time with your daughters and concentrate at work. Specific triggers, such as reminders of happier times and interactions with your ex-wife, amplify these feelings. You've tried writing and reaching out to friends, but you often feel like you're just surviving day by day without truly addressing your emotions. When these feelings arise, you experience sadness, guilt, and frustration, which can manifest physically as tiredness and a tightness in your chest.
Did I capture everything correctly? Is there anything you would like to add or change?</t>
  </si>
  <si>
    <t>2024-08-04T05:32:45.192Z</t>
  </si>
  <si>
    <t>ObjectId(66af127dee95d500a8df5e38)</t>
  </si>
  <si>
    <t>ObjectId(66af127eee95d500a8df5e4b)</t>
  </si>
  <si>
    <t>2024-08-04T05:32:46.282Z</t>
  </si>
  <si>
    <t>ObjectId(66af127eee95d500a8df5e4c)</t>
  </si>
  <si>
    <t>ObjectId(66af127eee95d500a8df5e56)</t>
  </si>
  <si>
    <t>2024-08-04T05:32:46.289Z</t>
  </si>
  <si>
    <t>ObjectId(66af1282ee95d500a8df5e5e)</t>
  </si>
  <si>
    <t>I appreciate you highlighting that feeling stuck is a significant part of your heaviness. It can be incredibly challenging to see a way forward when you're in that space. 
Given everything we've discussed, I believe it might be helpful to introduce a CBT exercise that can assist you in managing these feelings. One option is the **Thought Record**, which helps challenge and reframe negative thoughts. Another option is **Behavioral Activation**, which focuses on scheduling enjoyable activities to increase engagement in life. Lastly, we have **Relaxation Techniques**, which can help reduce stress and anxiety.
Which of these exercises would you like to explore further?</t>
  </si>
  <si>
    <t>2024-08-04T05:32:50.335Z</t>
  </si>
  <si>
    <t>ObjectId(66af1282ee95d500a8df5e5f)</t>
  </si>
  <si>
    <t>ObjectId(66af1284ee95d500a8df5e90)</t>
  </si>
  <si>
    <t>2024-08-04T05:32:52.224Z</t>
  </si>
  <si>
    <t>ObjectId(66af1284ee95d500a8df5e91)</t>
  </si>
  <si>
    <t>I think I’d like to try the Thought Record exercise. It sounds like it could help me work through some of the negative thoughts I have, especially since I often feel overwhelmed by them.</t>
  </si>
  <si>
    <t>ObjectId(66af1284ee95d500a8df5e9b)</t>
  </si>
  <si>
    <t>2024-08-04T05:32:52.230Z</t>
  </si>
  <si>
    <t>ObjectId(66af1289ee95d500a8df5ea3)</t>
  </si>
  <si>
    <t>Great choice, Mark! The **Thought Record** exercise can be very effective in helping you identify and challenge those overwhelming negative thoughts. 
Let me explain the steps involved in this exercise:
1. **Identify a distressing thought**: Think of a specific negative thought that has been bothering you.
2. **Write down the thought**: Document the thought as clearly as possible.
3. **Note the emotion and intensity**: Identify the emotion you feel when you have this thought and rate its intensity on a scale from 0 to 10.
4. **Challenge the thought**: Look for evidence for and against this thought. What facts support it, and what facts contradict it?
5. **Reframe the thought**: Based on the evidence, try to reframe the thought into a more balanced perspective.
6. **Note the new emotion and intensity**: After reframing, identify how you feel now and rate the intensity of that emotion.
Do you have any questions about the Thought Record exercise, or are you ready to get started?</t>
  </si>
  <si>
    <t>2024-08-04T05:32:57.759Z</t>
  </si>
  <si>
    <t>ObjectId(66af1289ee95d500a8df5ea4)</t>
  </si>
  <si>
    <t>ObjectId(66af128bee95d500a8df5eb7)</t>
  </si>
  <si>
    <t>2024-08-04T05:32:59.093Z</t>
  </si>
  <si>
    <t>ObjectId(66af128bee95d500a8df5eb8)</t>
  </si>
  <si>
    <t>I think I understand the steps, but I’m a bit unsure about how to pick a specific negative thought to work through. Can you help me with that?</t>
  </si>
  <si>
    <t>2024-08-04T05:32:59.094Z</t>
  </si>
  <si>
    <t>ObjectId(66af128bee95d500a8df5ec2)</t>
  </si>
  <si>
    <t>2024-08-04T05:32:59.103Z</t>
  </si>
  <si>
    <t>ObjectId(66af128dee95d500a8df5eca)</t>
  </si>
  <si>
    <t>Absolutely, Mark! Choosing a specific negative thought can sometimes be challenging, but we can work through it together. 
To start, think about a recent situation where you felt that heaviness or emotional weight. What was the thought that came to your mind in that moment? It could be something like "I'm not a good dad" or "I'll never be happy again." 
If you can recall a specific moment or trigger, that might help you identify a thought to work on. What comes to mind?</t>
  </si>
  <si>
    <t>2024-08-04T05:33:01.412Z</t>
  </si>
  <si>
    <t>ObjectId(66af128dee95d500a8df5ecb)</t>
  </si>
  <si>
    <t>ObjectId(66af128eee95d500a8df5ede)</t>
  </si>
  <si>
    <t>2024-08-04T05:33:02.780Z</t>
  </si>
  <si>
    <t>ObjectId(66af128eee95d500a8df5edf)</t>
  </si>
  <si>
    <t>One thought that frequently comes up for me is, “I’m failing as a father.” I often think this when I have to drop off my daughters or when I see them struggling with the changes in our family. It feels heavy, and I can't shake that feeling of guilt.</t>
  </si>
  <si>
    <t>ObjectId(66af128eee95d500a8df5ee9)</t>
  </si>
  <si>
    <t>2024-08-04T05:33:02.788Z</t>
  </si>
  <si>
    <t>ObjectId(66af1291ee95d500a8df5ef1)</t>
  </si>
  <si>
    <t>That's a powerful thought to work with, Mark. "I'm failing as a father" is a thought that carries a lot of weight, especially in the context of your current situation. 
Now, let's move on to the next steps of the Thought Record exercise. 
1. **Write down the thought**: You've already identified it as "I'm failing as a father."
2. **Note the emotion and intensity**: What emotion do you feel when you have this thought, and how intense is that feeling on a scale from 0 to 10?
3. **Challenge the thought**: Let's look for evidence for and against this thought. What facts support the idea that you are failing as a father? And what facts might contradict that thought?
Take your time with these steps, and let me know what you come up with!</t>
  </si>
  <si>
    <t>2024-08-04T05:33:05.691Z</t>
  </si>
  <si>
    <t>ObjectId(66af1291ee95d500a8df5ef2)</t>
  </si>
  <si>
    <t>ObjectId(66af1294ee95d500a8df5f05)</t>
  </si>
  <si>
    <t>2024-08-04T05:33:08.366Z</t>
  </si>
  <si>
    <t>ObjectId(66af1294ee95d500a8df5f06)</t>
  </si>
  <si>
    <t>ObjectId(66af1294ee95d500a8df5f10)</t>
  </si>
  <si>
    <t>2024-08-04T05:33:08.369Z</t>
  </si>
  <si>
    <t>ObjectId(66af1297ee95d500a8df5f18)</t>
  </si>
  <si>
    <t>That sounds very insightful, Mark. You've done a great job identifying both the emotions associated with the thought and the evidence for and against it. 
To summarize:
- **Thought**: "I'm failing as a father."
- **Emotion**: Guilt and sadness, rated at 8 out of 10.
- **Evidence supporting the thought**: Moments of not being present during tough conversations and feeling distracted by your own feelings.
- **Evidence against the thought**: You spend time with your daughters, care deeply about their well-being, and are making an effort to co-parent, which shows your commitment to being involved.
Now, let's move on to the next step: **Reframe the thought**. Based on the evidence you've gathered, how can you reframe "I'm failing as a father" into a more balanced perspective? What would a more compassionate or realistic thought look like?</t>
  </si>
  <si>
    <t>2024-08-04T05:33:11.753Z</t>
  </si>
  <si>
    <t>ObjectId(66af1297ee95d500a8df5f19)</t>
  </si>
  <si>
    <t>ObjectId(66af129aee95d500a8df5f2c)</t>
  </si>
  <si>
    <t>2024-08-04T05:33:14.035Z</t>
  </si>
  <si>
    <t>ObjectId(66af129aee95d500a8df5f2d)</t>
  </si>
  <si>
    <t>I think a more balanced perspective could be, "I'm doing my best to be a caring and involved father, even though I have my struggles." It acknowledges that I'm not perfect and that I have moments where I fall short, but it also highlights that I genuinely care about my daughters and want to be there for them. 
I think I might rate the intensity of that new thought lower, maybe around a 4 out of 10. It feels more compassionate and realistic, which is refreshing.</t>
  </si>
  <si>
    <t>ObjectId(66af129aee95d500a8df5f37)</t>
  </si>
  <si>
    <t>2024-08-04T05:33:14.039Z</t>
  </si>
  <si>
    <t>ObjectId(66af129cee95d500a8df5f3f)</t>
  </si>
  <si>
    <t>That's a wonderful reframe, Mark! "I'm doing my best to be a caring and involved father, even though I have my struggles" captures both your efforts and the reality of being human. It's great to hear that this new thought feels more compassionate and realistic, and rating it at a 4 out of 10 shows a significant shift in perspective.
Now, let's move on to the final step: **Note the new emotion and intensity**. After reframing your thought, how do you feel now? What emotions arise when you think about this new perspective, and how would you rate that intensity?</t>
  </si>
  <si>
    <t>2024-08-04T05:33:16.465Z</t>
  </si>
  <si>
    <t>ObjectId(66af129cee95d500a8df5f40)</t>
  </si>
  <si>
    <t>ObjectId(66af129eee95d500a8df5f53)</t>
  </si>
  <si>
    <t>2024-08-04T05:33:18.343Z</t>
  </si>
  <si>
    <t>ObjectId(66af129eee95d500a8df5f54)</t>
  </si>
  <si>
    <t>Thinking about the new perspective makes me feel a sense of relief and hope. I feel a bit lighter, knowing that I'm not alone in my struggles and that it's okay to not be perfect. I would rate this new emotion at around a 5 out of 10. It's not completely gone, but it feels much more manageable compared to before.</t>
  </si>
  <si>
    <t>ObjectId(66af129eee95d500a8df5f5e)</t>
  </si>
  <si>
    <t>2024-08-04T05:33:18.351Z</t>
  </si>
  <si>
    <t>ObjectId(66af12a2ee95d500a8df5f66)</t>
  </si>
  <si>
    <t>It's wonderful to hear that thinking about your new perspective brings you relief and hope, and that it feels more manageable. 
Now that we've completed the Thought Record exercise, I want to ensure you feel comfortable with the process. Do you have any questions about the exercise or how to apply it in the future?</t>
  </si>
  <si>
    <t>2024-08-04T05:33:22.228Z</t>
  </si>
  <si>
    <t>ObjectId(66af12a2ee95d500a8df5f67)</t>
  </si>
  <si>
    <t>ObjectId(66af12a4ee95d500a8df5f98)</t>
  </si>
  <si>
    <t>2024-08-04T05:33:24.993Z</t>
  </si>
  <si>
    <t>ObjectId(66af12a4ee95d500a8df5f99)</t>
  </si>
  <si>
    <t>ObjectId(66af12a4ee95d500a8df5fa3)</t>
  </si>
  <si>
    <t>2024-08-04T05:33:24.997Z</t>
  </si>
  <si>
    <t>ObjectId(66af12a8ee95d500a8df5fab)</t>
  </si>
  <si>
    <t>That's a great question, Mark! The Thought Record can be a flexible tool. Ideally, you can use it whenever you notice a distressing thought, especially if it leads to strong emotions. However, if you're feeling particularly overwhelmed, it can be especially beneficial to use it in those moments to help you process and reframe your thoughts.
Some people find it helpful to keep a Thought Record handy and fill it out as needed, while others may choose to set aside specific times to reflect on their thoughts and feelings. Ultimately, it's about finding what works best for you and your emotional needs.
If you feel ready, we can proceed to wrap up our session. Would you like to do that, or is there anything else you'd like to discuss?</t>
  </si>
  <si>
    <t>2024-08-04T05:33:28.157Z</t>
  </si>
  <si>
    <t>ObjectId(66af12a8ee95d500a8df5fac)</t>
  </si>
  <si>
    <t>ObjectId(66af12acee95d500a8df5fbf)</t>
  </si>
  <si>
    <t>2024-08-04T05:33:32.872Z</t>
  </si>
  <si>
    <t>ObjectId(66af12acee95d500a8df5fc0)</t>
  </si>
  <si>
    <t>2024-08-04T05:33:32.873Z</t>
  </si>
  <si>
    <t>ObjectId(66af12acee95d500a8df5fca)</t>
  </si>
  <si>
    <t>2024-08-04T05:33:32.876Z</t>
  </si>
  <si>
    <t>ObjectId(66af12b0ee95d500a8df5fd2)</t>
  </si>
  <si>
    <t>I'm glad to hear that you found our time together helpful, Mark! To summarize, we explored the heaviness you're feeling, identified specific thoughts that contribute to those feelings, and worked through the Thought Record exercise to reframe a negative thought into a more balanced perspective. 
Do you have any more questions or is there anything else you'd like to discuss before we finish up?</t>
  </si>
  <si>
    <t>2024-08-04T05:33:36.393Z</t>
  </si>
  <si>
    <t>ObjectId(66af12b0ee95d500a8df5fd3)</t>
  </si>
  <si>
    <t>ObjectId(66af12b2ee95d500a8df6004)</t>
  </si>
  <si>
    <t>2024-08-04T05:33:38.716Z</t>
  </si>
  <si>
    <t>ObjectId(66af12b2ee95d500a8df6005)</t>
  </si>
  <si>
    <t>ObjectId(66af12b2ee95d500a8df600f)</t>
  </si>
  <si>
    <t>2024-08-04T05:33:38.721Z</t>
  </si>
  <si>
    <t>ObjectId(66af12b5ee95d500a8df6017)</t>
  </si>
  <si>
    <t>Thank you for your openness today, Mark. I'm glad to hear that you're feeling more hopeful about managing your feelings. 
To recap, we discussed the heaviness you're experiencing, particularly related to your role as a father after your divorce. We worked through the Thought Record exercise, where you identified the thought "I'm failing as a father," explored the emotions tied to it, and reframed it into a more compassionate perspective. 
If you have any more questions or if there's anything else you'd like to discuss in the future, please don't hesitate to reach out. I'm here to support you. I wish you well as you continue to work through these feelings. 
Goodbye for now, Mark!</t>
  </si>
  <si>
    <t>2024-08-04T05:33:41.723Z</t>
  </si>
  <si>
    <t>ObjectId(66af12b5ee95d500a8df6018)</t>
  </si>
  <si>
    <t>ObjectId(66af12e5ee95d500a8df6303)</t>
  </si>
  <si>
    <t>2024-08-04T05:34:29.224Z</t>
  </si>
  <si>
    <t>ObjectId(66af12e6ee95d500a8df630b)</t>
  </si>
  <si>
    <t>2024-08-04T05:34:30.120Z</t>
  </si>
  <si>
    <t>ObjectId(66af12e6ee95d500a8df630c)</t>
  </si>
  <si>
    <t>ObjectId(66af12e6ee95d500a8df631f)</t>
  </si>
  <si>
    <t>2024-08-04T05:34:30.943Z</t>
  </si>
  <si>
    <t>ObjectId(66af12e6ee95d500a8df6320)</t>
  </si>
  <si>
    <t>ObjectId(66af12e6ee95d500a8df632a)</t>
  </si>
  <si>
    <t>2024-08-04T05:34:30.953Z</t>
  </si>
  <si>
    <t>ObjectId(66af12e8ee95d500a8df6332)</t>
  </si>
  <si>
    <t>2024-08-04T05:34:32.223Z</t>
  </si>
  <si>
    <t>ObjectId(66af12e8ee95d500a8df6333)</t>
  </si>
  <si>
    <t>ObjectId(66af12e8ee95d500a8df6346)</t>
  </si>
  <si>
    <t>2024-08-04T05:34:32.791Z</t>
  </si>
  <si>
    <t>ObjectId(66af12e8ee95d500a8df6347)</t>
  </si>
  <si>
    <t>ObjectId(66af12e8ee95d500a8df6351)</t>
  </si>
  <si>
    <t>2024-08-04T05:34:32.797Z</t>
  </si>
  <si>
    <t>ObjectId(66af12eaee95d500a8df6359)</t>
  </si>
  <si>
    <t>2024-08-04T05:34:34.524Z</t>
  </si>
  <si>
    <t>ObjectId(66af12eaee95d500a8df635a)</t>
  </si>
  <si>
    <t>ObjectId(66af12ebee95d500a8df636d)</t>
  </si>
  <si>
    <t>2024-08-04T05:34:35.426Z</t>
  </si>
  <si>
    <t>ObjectId(66af12ebee95d500a8df636e)</t>
  </si>
  <si>
    <t>ObjectId(66af12ebee95d500a8df6378)</t>
  </si>
  <si>
    <t>2024-08-04T05:34:35.431Z</t>
  </si>
  <si>
    <t>ObjectId(66af12eeee95d500a8df6380)</t>
  </si>
  <si>
    <t>""
It's perfectly okay to start with how you've been feeling, Mark. I'm here to listen and support you. Can you tell me a bit more about what you've been experiencing?</t>
  </si>
  <si>
    <t>2024-08-04T05:34:38.187Z</t>
  </si>
  <si>
    <t>ObjectId(66af12eeee95d500a8df6381)</t>
  </si>
  <si>
    <t>2024-08-04T05:34:38.188Z</t>
  </si>
  <si>
    <t>ObjectId(66af12f0ee95d500a8df63b3)</t>
  </si>
  <si>
    <t>2024-08-04T05:34:40.051Z</t>
  </si>
  <si>
    <t>ObjectId(66af12f0ee95d500a8df63b2)</t>
  </si>
  <si>
    <t>ObjectId(66af12f0ee95d500a8df63bd)</t>
  </si>
  <si>
    <t>2024-08-04T05:34:40.060Z</t>
  </si>
  <si>
    <t>ObjectId(66af12f1ee95d500a8df63c5)</t>
  </si>
  <si>
    <t>Thank you for sharing that with me, Mark. It sounds like you're carrying a heavy emotional load, and it's understandable to feel overwhelmed when you're experiencing such feelings. It's tough when things you once enjoyed, like writing, no longer bring you joy. 
Can you tell me more about the guilt you feel regarding your daughters? How does that impact your daily life?</t>
  </si>
  <si>
    <t>2024-08-04T05:34:41.443Z</t>
  </si>
  <si>
    <t>ObjectId(66af12f1ee95d500a8df63c6)</t>
  </si>
  <si>
    <t>ObjectId(66af12f3ee95d500a8df63d9)</t>
  </si>
  <si>
    <t>2024-08-04T05:34:43.632Z</t>
  </si>
  <si>
    <t>ObjectId(66af12f3ee95d500a8df63da)</t>
  </si>
  <si>
    <t>ObjectId(66af12f3ee95d500a8df63e4)</t>
  </si>
  <si>
    <t>2024-08-04T05:34:43.635Z</t>
  </si>
  <si>
    <t>ObjectId(66af12f5ee95d500a8df63ec)</t>
  </si>
  <si>
    <t>It’s completely understandable to feel that way, Mark. It sounds like you’re really concerned about your daughters and want to be the best dad you can be, but it’s hard when you’re struggling yourself. It’s important to recognize that taking care of yourself is also a crucial part of being there for them.
Given everything you've shared, would you like to further explore these feelings and challenges, or would you prefer to learn a CBT exercise right away?</t>
  </si>
  <si>
    <t>2024-08-04T05:34:45.291Z</t>
  </si>
  <si>
    <t>ObjectId(66af12f5ee95d500a8df63ed)</t>
  </si>
  <si>
    <t>ObjectId(66af12f6ee95d500a8df6400)</t>
  </si>
  <si>
    <t>2024-08-04T05:34:46.237Z</t>
  </si>
  <si>
    <t>ObjectId(66af12f6ee95d500a8df6401)</t>
  </si>
  <si>
    <t>ObjectId(66af12f6ee95d500a8df640b)</t>
  </si>
  <si>
    <t>2024-08-04T05:34:46.243Z</t>
  </si>
  <si>
    <t>ObjectId(66af12faee95d500a8df6413)</t>
  </si>
  <si>
    <t>""
Absolutely, Mark. Let's delve deeper into your feelings. Can you further describe the main issue you are experiencing? What do you feel is at the core of what you're going through?</t>
  </si>
  <si>
    <t>2024-08-04T05:34:50.488Z</t>
  </si>
  <si>
    <t>ObjectId(66af12faee95d500a8df6414)</t>
  </si>
  <si>
    <t>2024-08-04T05:34:50.489Z</t>
  </si>
  <si>
    <t>ObjectId(66af12fcee95d500a8df6445)</t>
  </si>
  <si>
    <t>2024-08-04T05:34:52.311Z</t>
  </si>
  <si>
    <t>ObjectId(66af12fcee95d500a8df6446)</t>
  </si>
  <si>
    <t>ObjectId(66af12fcee95d500a8df6450)</t>
  </si>
  <si>
    <t>2024-08-04T05:34:52.313Z</t>
  </si>
  <si>
    <t>ObjectId(66af12fdee95d500a8df6458)</t>
  </si>
  <si>
    <t>Thank you for sharing that, Mark. It sounds like you're feeling a deep sense of sadness and hopelessness, especially after your divorce, which has left you questioning your purpose. The feeling of being trapped in a cycle of negative thoughts and emotions can be incredibly challenging, especially when you want to create a stable environment for your daughters.
How does this issue affect your daily life? In what ways do you notice it impacting your routine or interactions with others?</t>
  </si>
  <si>
    <t>2024-08-04T05:34:53.900Z</t>
  </si>
  <si>
    <t>ObjectId(66af12fdee95d500a8df6459)</t>
  </si>
  <si>
    <t>ObjectId(66af1300ee95d500a8df646c)</t>
  </si>
  <si>
    <t>2024-08-04T05:34:56.125Z</t>
  </si>
  <si>
    <t>ObjectId(66af1300ee95d500a8df646d)</t>
  </si>
  <si>
    <t>ObjectId(66af1300ee95d500a8df6477)</t>
  </si>
  <si>
    <t>2024-08-04T05:34:56.130Z</t>
  </si>
  <si>
    <t>ObjectId(66af1302ee95d500a8df647f)</t>
  </si>
  <si>
    <t>It sounds like your daily life is significantly impacted by these feelings, Mark. Struggling to get out of bed, feeling overwhelmed by small tasks, and going through the motions at work can be incredibly draining. It's understandable that you feel withdrawn with your daughters when you're battling these emotions. You clearly care deeply about being an active and happy dad, and it's tough to feel like you're not meeting that expectation.
Are there any specific triggers that worsen this issue for you? What situations or thoughts tend to amplify these feelings?</t>
  </si>
  <si>
    <t>2024-08-04T05:34:58.190Z</t>
  </si>
  <si>
    <t>ObjectId(66af1302ee95d500a8df6480)</t>
  </si>
  <si>
    <t>ObjectId(66af1303ee95d500a8df6493)</t>
  </si>
  <si>
    <t>2024-08-04T05:34:59.862Z</t>
  </si>
  <si>
    <t>ObjectId(66af1303ee95d500a8df6494)</t>
  </si>
  <si>
    <t>ObjectId(66af1303ee95d500a8df649e)</t>
  </si>
  <si>
    <t>2024-08-04T05:34:59.866Z</t>
  </si>
  <si>
    <t>ObjectId(66af1305ee95d500a8df64a6)</t>
  </si>
  <si>
    <t>Thank you for sharing that, Mark. It seems that being alone allows those negative thoughts to take hold, and certain times of the year bring back painful memories that amplify your feelings of sadness. The pressure to maintain a brave face for your daughters can indeed be exhausting, especially when you're feeling this way.
What have you tried so far to address this issue? Have there been any strategies or approaches that you've found helpful, even if just a little?</t>
  </si>
  <si>
    <t>2024-08-04T05:35:01.366Z</t>
  </si>
  <si>
    <t>ObjectId(66af1305ee95d500a8df64a7)</t>
  </si>
  <si>
    <t>ObjectId(66af1306ee95d500a8df64ba)</t>
  </si>
  <si>
    <t>2024-08-04T05:35:03.000Z</t>
  </si>
  <si>
    <t>ObjectId(66af1306ee95d500a8df64bb)</t>
  </si>
  <si>
    <t>ObjectId(66af1307ee95d500a8df64c5)</t>
  </si>
  <si>
    <t>2024-08-04T05:35:03.006Z</t>
  </si>
  <si>
    <t>ObjectId(66af1309ee95d500a8df64cd)</t>
  </si>
  <si>
    <t>It sounds like you've been trying to cope in various ways, Mark. Keeping busy and spending time with your daughters are positive steps, but I can see how difficult it is to find motivation for writing when you're feeling low. It's also understandable that reaching out to friends can be challenging, especially with changes in your social circle after the divorce, which can lead to feelings of isolation.
To summarize what you've shared: You're experiencing a persistent sense of sadness and hopelessness, which affects your daily life by making even small tasks feel overwhelming. You feel trapped in negative thoughts, especially when alone or during certain times of the year that remind you of better days. You've tried to keep busy, spend time with your daughters, and write to process your feelings, but motivation is hard to find. You've also reached out to friends, but the changes in your social circle have made it difficult to connect, leaving you feeling isolated.
Did I capture everything correctly, or is there anything you would like to add or change?</t>
  </si>
  <si>
    <t>2024-08-04T05:35:05.757Z</t>
  </si>
  <si>
    <t>ObjectId(66af1309ee95d500a8df64ce)</t>
  </si>
  <si>
    <t>ObjectId(66af130aee95d500a8df64e1)</t>
  </si>
  <si>
    <t>2024-08-04T05:35:06.780Z</t>
  </si>
  <si>
    <t>ObjectId(66af130aee95d500a8df64e2)</t>
  </si>
  <si>
    <t>ObjectId(66af130aee95d500a8df64ec)</t>
  </si>
  <si>
    <t>2024-08-04T05:35:06.783Z</t>
  </si>
  <si>
    <t>ObjectId(66af1311ee95d500a8df64f4)</t>
  </si>
  <si>
    <t>""
I’m glad to hear that my summary resonated with you, Mark. It’s clear that you want to find a way to feel better and reconnect with your life and your daughters. 
To help you with this, I would like to suggest a CBT exercise that could be beneficial. Based on what you've shared, I think the "Behavioral Activation" exercise might be particularly helpful. This exercise focuses on scheduling enjoyable or meaningful activities to help increase your engagement and improve your mood.
Would you like to learn more about this exercise, or do you have any questions about it?</t>
  </si>
  <si>
    <t>2024-08-04T05:35:13.450Z</t>
  </si>
  <si>
    <t>ObjectId(66af1311ee95d500a8df64f5)</t>
  </si>
  <si>
    <t>ObjectId(66af1313ee95d500a8df6526)</t>
  </si>
  <si>
    <t>2024-08-04T05:35:15.992Z</t>
  </si>
  <si>
    <t>ObjectId(66af1313ee95d500a8df6527)</t>
  </si>
  <si>
    <t>ObjectId(66af1313ee95d500a8df6531)</t>
  </si>
  <si>
    <t>2024-08-04T05:35:15.996Z</t>
  </si>
  <si>
    <t>ObjectId(66af1317ee95d500a8df6539)</t>
  </si>
  <si>
    <t>It's completely understandable to feel hesitant about finding activities you enjoy, especially when motivation is low. The idea of Behavioral Activation is to start small and gradually build up to activities that feel more engaging. 
We can begin by identifying any activities you used to enjoy, even if they feel distant right now. Sometimes, even simple things like going for a walk, listening to music, or spending time in nature can be a good starting point. The goal is to create a schedule that feels manageable and to allow yourself to explore what might bring you joy again.
Would you like to discuss some potential activities together, or do you have specific concerns about how to approach this exercise?</t>
  </si>
  <si>
    <t>2024-08-04T05:35:19.090Z</t>
  </si>
  <si>
    <t>ObjectId(66af1317ee95d500a8df653a)</t>
  </si>
  <si>
    <t>ObjectId(66af1318ee95d500a8df654e)</t>
  </si>
  <si>
    <t>2024-08-04T05:35:20.503Z</t>
  </si>
  <si>
    <t>ObjectId(66af1318ee95d500a8df654d)</t>
  </si>
  <si>
    <t>ObjectId(66af1318ee95d500a8df6558)</t>
  </si>
  <si>
    <t>2024-08-04T05:35:20.507Z</t>
  </si>
  <si>
    <t>ObjectId(66af131cee95d500a8df6560)</t>
  </si>
  <si>
    <t>It's great that you've identified some activities you used to enjoy, like going for walks and reading. Let's brainstorm a few simple ideas that you can try without feeling overwhelmed:
1. **Short Walks**: Start with just 5-10 minutes of walking outside. You can gradually increase the time as you feel more comfortable.
2. **Reading**: Choose a short story or a chapter from a book you used to enjoy. You could set a timer for 10-15 minutes to read, allowing yourself to stop if you feel your focus waning.
3. **Nature Time**: If you have a garden or a nearby park, consider spending a few minutes outside, just sitting and enjoying the fresh air. You could even bring a cup of tea or coffee with you.
4. **Listening to Music or Podcasts**: Find some music that you used to love or explore new podcasts. This can be a low-effort way to engage your mind without the pressure of reading.
5. **Journaling**: If writing stories feels daunting, perhaps start with journaling your thoughts or feelings for a few minutes each day. It can be a way to express yourself without the pressure of crafting a full story.
6. **Mindfulness or Breathing Exercises**: Taking a few minutes to practice deep breathing or mindfulness can help ground you and reduce feelings of overwhelm.
How do these ideas resonate with you? Do any of them feel like they could be a good starting point?</t>
  </si>
  <si>
    <t>2024-08-04T05:35:24.804Z</t>
  </si>
  <si>
    <t>ObjectId(66af131cee95d500a8df6561)</t>
  </si>
  <si>
    <t>ObjectId(66af131eee95d500a8df6574)</t>
  </si>
  <si>
    <t>2024-08-04T05:35:26.642Z</t>
  </si>
  <si>
    <t>ObjectId(66af131eee95d500a8df6575)</t>
  </si>
  <si>
    <t>ObjectId(66af131eee95d500a8df657f)</t>
  </si>
  <si>
    <t>2024-08-04T05:35:26.650Z</t>
  </si>
  <si>
    <t>ObjectId(66af1323ee95d500a8df6587)</t>
  </si>
  <si>
    <t>I'm glad to hear that these ideas feel manageable for you, Mark! Starting with short walks and journaling can be great ways to ease back into activities you enjoy. 
If you find yourself struggling to engage with these ideas, here are a few strategies you might consider:
1. **Set Small Goals**: Instead of aiming for a long walk, start with just stepping outside for a minute. Celebrate those small victories, as they can build momentum.
2. **Be Kind to Yourself**: It's okay to have days when you don't feel like doing anything. Acknowledge those feelings without judgment and remind yourself that it's part of the process.
3. **Adjust Your Approach**: If a particular activity feels too daunting, try modifying it. For example, if a walk feels too long, just step outside for a breath of fresh air.
4. **Accountability**: Share your goals with a friend or family member who can check in with you. Sometimes, having someone else aware of your intentions can provide motivation.
5. **Reflect on Your Feelings**: If you find it hard to engage, take a moment to journal about what you're feeling. Understanding the barriers can help you address them.
6. **Practice Mindfulness**: If you feel anxious about sticking to your plan, take a few moments to practice mindfulness or deep breathing to ground yourself.
Remember, it's a journey, and it's okay to take it one step at a time. How do you feel about these strategies? Do any of them resonate with you?</t>
  </si>
  <si>
    <t>2024-08-04T05:35:31.774Z</t>
  </si>
  <si>
    <t>ObjectId(66af1323ee95d500a8df6588)</t>
  </si>
  <si>
    <t>ObjectId(66af1326ee95d500a8df659b)</t>
  </si>
  <si>
    <t>2024-08-04T05:35:34.663Z</t>
  </si>
  <si>
    <t>ObjectId(66af1326ee95d500a8df659c)</t>
  </si>
  <si>
    <t>ObjectId(66af1326ee95d500a8df65a6)</t>
  </si>
  <si>
    <t>2024-08-04T05:35:34.671Z</t>
  </si>
  <si>
    <t>ObjectId(66af132dee95d500a8df65ae)</t>
  </si>
  <si>
    <t>""
I'm really glad to hear that you're feeling more hopeful about trying these activities, Mark! It's important to remember that progress can be gradual, and every small step counts.
Now, let's dive into the Behavioral Activation exercise a bit more. Here are the steps involved:
1. **Identify Activities**: Think about activities that you find enjoyable or meaningful. This could include the short walks, journaling, or listening to music we discussed.
2. **Schedule Activities**: Once you've identified a few activities, try to schedule them into your daily routine. Start with just one or two activities a week.
3. **Gradually Increase**: As you feel more comfortable, gradually increase the frequency and duration of these activities.
4. **Monitor Your Mood**: Before and after engaging in these activities, take a moment to reflect on your mood and motivation. This can help you see the impact of these activities on your well-being.
5. **Reflect on Impact**: After a week or so, reflect on how these activities have affected your overall well-being. This can help reinforce the positive changes.
Do you understand the exercise, or do you have any questions about it?</t>
  </si>
  <si>
    <t>2024-08-04T05:35:41.296Z</t>
  </si>
  <si>
    <t>ObjectId(66af132dee95d500a8df65af)</t>
  </si>
  <si>
    <t>ObjectId(66af1330ee95d500a8df65e0)</t>
  </si>
  <si>
    <t>2024-08-04T05:35:44.261Z</t>
  </si>
  <si>
    <t>ObjectId(66af1330ee95d500a8df65e1)</t>
  </si>
  <si>
    <t>ObjectId(66af1330ee95d500a8df65eb)</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</si>
  <si>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</si>
  <si>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2024-08-04T05:35:44.263Z</t>
  </si>
  <si>
    <t>ObjectId(66af1332ee95d500a8df65f3)</t>
  </si>
  <si>
    <t>I'm glad to hear that the exercise feels clear and manageable for you, Mark! Identifying activities like short walks and journaling is a great starting point, and monitoring your mood will provide valuable insights.
Absolutely, you can come back and talk about any hiccups or challenges you encounter while doing this exercise. I'm here to support you through the process, and discussing any difficulties can help you find solutions and stay motivated.
Now that you understand the exercise, let's proceed with the next steps. Would you like to go through the exercise together, or do you feel ready to start on your own?</t>
  </si>
  <si>
    <t>2024-08-04T05:35:46.737Z</t>
  </si>
  <si>
    <t>ObjectId(66af1332ee95d500a8df65f4)</t>
  </si>
  <si>
    <t>ObjectId(66af1333ee95d500a8df6607)</t>
  </si>
  <si>
    <t>2024-08-04T05:35:47.970Z</t>
  </si>
  <si>
    <t>ObjectId(66af1333ee95d500a8df6608)</t>
  </si>
  <si>
    <t>ObjectId(66af1333ee95d500a8df6612)</t>
  </si>
  <si>
    <t>2024-08-04T05:35:47.976Z</t>
  </si>
  <si>
    <t>ObjectId(66af1337ee95d500a8df661a)</t>
  </si>
  <si>
    <t>""
You're very welcome, Mark! I'm glad to hear that you're feeling ready to start on your own. Remember, taking this step is a positive move towards re-engaging with your life and finding joy again. 
To summarize our session today: We discussed your feelings of sadness and hopelessness, explored how these emotions affect your daily life, and identified some potential activities to help you reconnect with joy. We also went over the Behavioral Activation exercise, which involves identifying enjoyable activities, scheduling them, and monitoring your mood.
Do you have any more questions or is there anything else you would like to discuss before we finish our session?</t>
  </si>
  <si>
    <t>2024-08-04T05:35:51.773Z</t>
  </si>
  <si>
    <t>ObjectId(66af1337ee95d500a8df661b)</t>
  </si>
  <si>
    <t>2024-08-04T05:35:51.774Z</t>
  </si>
  <si>
    <t>ObjectId(66af133aee95d500a8df664c)</t>
  </si>
  <si>
    <t>2024-08-04T05:35:54.590Z</t>
  </si>
  <si>
    <t>ObjectId(66af133aee95d500a8df664d)</t>
  </si>
  <si>
    <t>ObjectId(66af133aee95d500a8df6657)</t>
  </si>
  <si>
    <t>2024-08-04T05:35:54.594Z</t>
  </si>
  <si>
    <t>ObjectId(66af133dee95d500a8df665f)</t>
  </si>
  <si>
    <t>Thank you for your kind words, Mark. I'm glad I could support you today. 
As we wrap up our session, we discussed your feelings of sadness and hopelessness, how they impact your daily life, and the importance of reconnecting with activities you enjoy. We explored the Behavioral Activation exercise, which involves identifying and scheduling enjoyable activities while monitoring your mood. 
I'm here for you if you need further support or have any questions in the future. I wish you all the best as you take these steps forward. 
Goodbye for now, Mark, and take care!</t>
  </si>
  <si>
    <t>2024-08-04T05:35:57.155Z</t>
  </si>
  <si>
    <t>ObjectId(66af133dee95d500a8df6660)</t>
  </si>
  <si>
    <t>ObjectId(66af133eee95d500a8df66ad)</t>
  </si>
  <si>
    <t>2024-08-04T05:35:58.540Z</t>
  </si>
  <si>
    <t>ObjectId(66af133fee95d500a8df66b5)</t>
  </si>
  <si>
    <t>2024-08-04T05:35:59.535Z</t>
  </si>
  <si>
    <t>ObjectId(66af133fee95d500a8df66b6)</t>
  </si>
  <si>
    <t>ObjectId(66af1340ee95d500a8df66c9)</t>
  </si>
  <si>
    <t>2024-08-04T05:36:00.852Z</t>
  </si>
  <si>
    <t>ObjectId(66af1340ee95d500a8df66ca)</t>
  </si>
  <si>
    <t>2024-08-04T05:36:00.853Z</t>
  </si>
  <si>
    <t>ObjectId(66af1340ee95d500a8df66d4)</t>
  </si>
  <si>
    <t>2024-08-04T05:36:00.857Z</t>
  </si>
  <si>
    <t>ObjectId(66af1341ee95d500a8df66dc)</t>
  </si>
  <si>
    <t>Thank you for sharing that with me. It sounds like you're going through a really challenging time. Before we dive deeper, may I ask what name you prefer to be called by?</t>
  </si>
  <si>
    <t>2024-08-04T05:36:01.864Z</t>
  </si>
  <si>
    <t>ObjectId(66af1341ee95d500a8df66dd)</t>
  </si>
  <si>
    <t>ObjectId(66af1342ee95d500a8df66f0)</t>
  </si>
  <si>
    <t>2024-08-04T05:36:02.494Z</t>
  </si>
  <si>
    <t>ObjectId(66af1342ee95d500a8df66f1)</t>
  </si>
  <si>
    <t>ObjectId(66af1342ee95d500a8df66fb)</t>
  </si>
  <si>
    <t>2024-08-04T05:36:02.499Z</t>
  </si>
  <si>
    <t>ObjectId(66af1343ee95d500a8df6703)</t>
  </si>
  <si>
    <t>Thank you, Mark. It's great to know how you prefer to be addressed. Do you have any questions about the service or about me that you'd like to ask?</t>
  </si>
  <si>
    <t>2024-08-04T05:36:03.407Z</t>
  </si>
  <si>
    <t>ObjectId(66af1343ee95d500a8df6704)</t>
  </si>
  <si>
    <t>ObjectId(66af1344ee95d500a8df6717)</t>
  </si>
  <si>
    <t>2024-08-04T05:36:04.645Z</t>
  </si>
  <si>
    <t>ObjectId(66af1344ee95d500a8df6718)</t>
  </si>
  <si>
    <t>ObjectId(66af1344ee95d500a8df6722)</t>
  </si>
  <si>
    <t>2024-08-04T05:36:04.651Z</t>
  </si>
  <si>
    <t>ObjectId(66af1346ee95d500a8df672a)</t>
  </si>
  <si>
    <t>That's a great question, Mark. In our sessions, we can focus on specific issues that are important to you, or we can keep it more open-ended, depending on what you feel you need at the time. The goal is to support you in whatever way is most helpful. 
Since you don't have any more questions, let's move forward. How are you feeling today, and would you like to explore your feelings about the divorce further?</t>
  </si>
  <si>
    <t>2024-08-04T05:36:06.531Z</t>
  </si>
  <si>
    <t>ObjectId(66af1346ee95d500a8df672b)</t>
  </si>
  <si>
    <t>ObjectId(66af1347ee95d500a8df673e)</t>
  </si>
  <si>
    <t>2024-08-04T05:36:07.403Z</t>
  </si>
  <si>
    <t>ObjectId(66af1347ee95d500a8df673f)</t>
  </si>
  <si>
    <t>ObjectId(66af1347ee95d500a8df6749)</t>
  </si>
  <si>
    <t>2024-08-04T05:36:07.406Z</t>
  </si>
  <si>
    <t>ObjectId(66af1349ee95d500a8df6751)</t>
  </si>
  <si>
    <t>It seems like you are feeling a lot of guilt and sadness regarding your divorce, and it's understandable to feel overwhelmed during such a significant life change. Would you like to share more about how this has been affecting your daily life?</t>
  </si>
  <si>
    <t>2024-08-04T05:36:09.606Z</t>
  </si>
  <si>
    <t>ObjectId(66af1349ee95d500a8df6752)</t>
  </si>
  <si>
    <t>ObjectId(66af134cee95d500a8df6783)</t>
  </si>
  <si>
    <t>2024-08-04T05:36:12.134Z</t>
  </si>
  <si>
    <t>ObjectId(66af134cee95d500a8df6784)</t>
  </si>
  <si>
    <t>ObjectId(66af134cee95d500a8df678e)</t>
  </si>
  <si>
    <t>2024-08-04T05:36:12.140Z</t>
  </si>
  <si>
    <t>ObjectId(66af134dee95d500a8df6796)</t>
  </si>
  <si>
    <t>It sounds like you're experiencing a deep sense of loss and isolation, especially with the things you used to enjoy. It's completely understandable to feel stuck in that bubble of sadness after such a significant change in your life. 
Given how you're feeling, would you like to further explore your problem, or would you prefer to learn a CBT exercise right away to help you cope?</t>
  </si>
  <si>
    <t>2024-08-04T05:36:13.545Z</t>
  </si>
  <si>
    <t>ObjectId(66af134dee95d500a8df6797)</t>
  </si>
  <si>
    <t>2024-08-04T05:36:13.546Z</t>
  </si>
  <si>
    <t>ObjectId(66af134eee95d500a8df67aa)</t>
  </si>
  <si>
    <t>2024-08-04T05:36:14.473Z</t>
  </si>
  <si>
    <t>ObjectId(66af134eee95d500a8df67ab)</t>
  </si>
  <si>
    <t>ObjectId(66af134eee95d500a8df67b5)</t>
  </si>
  <si>
    <t>2024-08-04T05:36:14.480Z</t>
  </si>
  <si>
    <t>ObjectId(66af1351ee95d500a8df67bd)</t>
  </si>
  <si>
    <t>I appreciate your willingness to explore your feelings further, Mark. Let's start with the first question: Can you further describe the main issue you are experiencing?</t>
  </si>
  <si>
    <t>2024-08-04T05:36:17.447Z</t>
  </si>
  <si>
    <t>ObjectId(66af1351ee95d500a8df67be)</t>
  </si>
  <si>
    <t>ObjectId(66af1353ee95d500a8df67ef)</t>
  </si>
  <si>
    <t>2024-08-04T05:36:19.517Z</t>
  </si>
  <si>
    <t>ObjectId(66af1353ee95d500a8df67f0)</t>
  </si>
  <si>
    <t>ObjectId(66af1353ee95d500a8df67fa)</t>
  </si>
  <si>
    <t>2024-08-04T05:36:19.528Z</t>
  </si>
  <si>
    <t>ObjectId(66af1354ee95d500a8df6802)</t>
  </si>
  <si>
    <t>Thank you for sharing that, Mark. It sounds like the feeling of failure is deeply rooted in your experience of the divorce, and it's understandable that it would bring up insecurities and self-doubt. 
Now, how does this issue affect your daily life?</t>
  </si>
  <si>
    <t>2024-08-04T05:36:20.815Z</t>
  </si>
  <si>
    <t>ObjectId(66af1354ee95d500a8df6803)</t>
  </si>
  <si>
    <t>ObjectId(66af1356ee95d500a8df6816)</t>
  </si>
  <si>
    <t>2024-08-04T05:36:22.557Z</t>
  </si>
  <si>
    <t>ObjectId(66af1356ee95d500a8df6817)</t>
  </si>
  <si>
    <t>ObjectId(66af1356ee95d500a8df6821)</t>
  </si>
  <si>
    <t>2024-08-04T05:36:22.562Z</t>
  </si>
  <si>
    <t>ObjectId(66af1357ee95d500a8df6829)</t>
  </si>
  <si>
    <t>It sounds like the impact of these feelings is quite significant on both your work and your relationship with your daughters. It's understandable that you would feel overwhelmed and disconnected, especially when you're trying to maintain a brave face for them. 
Are there any specific triggers that worsen this issue for you?</t>
  </si>
  <si>
    <t>2024-08-04T05:36:23.992Z</t>
  </si>
  <si>
    <t>ObjectId(66af1357ee95d500a8df682a)</t>
  </si>
  <si>
    <t>ObjectId(66af1359ee95d500a8df683d)</t>
  </si>
  <si>
    <t>2024-08-04T05:36:25.638Z</t>
  </si>
  <si>
    <t>ObjectId(66af1359ee95d500a8df683e)</t>
  </si>
  <si>
    <t>ObjectId(66af1359ee95d500a8df6848)</t>
  </si>
  <si>
    <t>2024-08-04T05:36:25.643Z</t>
  </si>
  <si>
    <t>ObjectId(66af135cee95d500a8df6850)</t>
  </si>
  <si>
    <t>Thank you for sharing that, Mark. It seems that reminders of your past life, especially seeing families together, can trigger feelings of loss and sadness. Mornings and evenings appear to be particularly challenging times for you, as they allow for reflection and can lead to a downward spiral of thoughts.
What have you tried so far to address this issue?</t>
  </si>
  <si>
    <t>2024-08-04T05:36:28.159Z</t>
  </si>
  <si>
    <t>ObjectId(66af135cee95d500a8df6851)</t>
  </si>
  <si>
    <t>ObjectId(66af135dee95d500a8df6864)</t>
  </si>
  <si>
    <t>2024-08-04T05:36:29.626Z</t>
  </si>
  <si>
    <t>ObjectId(66af135dee95d500a8df6865)</t>
  </si>
  <si>
    <t>ObjectId(66af135dee95d500a8df686f)</t>
  </si>
  <si>
    <t>2024-08-04T05:36:29.629Z</t>
  </si>
  <si>
    <t>ObjectId(66af135fee95d500a8df6877)</t>
  </si>
  <si>
    <t>It sounds like you've been feeling stuck and unsure about how to take the next steps, which is completely understandable given everything you're going through. It's common to feel embarrassed about sharing your feelings, but reaching out for support can be a crucial step in the healing process.
Lastly, what emotions do you feel when this issue arises?</t>
  </si>
  <si>
    <t>2024-08-04T05:36:31.440Z</t>
  </si>
  <si>
    <t>ObjectId(66af135fee95d500a8df6878)</t>
  </si>
  <si>
    <t>ObjectId(66af1360ee95d500a8df688b)</t>
  </si>
  <si>
    <t>2024-08-04T05:36:32.766Z</t>
  </si>
  <si>
    <t>ObjectId(66af1360ee95d500a8df688c)</t>
  </si>
  <si>
    <t>ObjectId(66af1360ee95d500a8df6896)</t>
  </si>
  <si>
    <t>2024-08-04T05:36:32.770Z</t>
  </si>
  <si>
    <t>ObjectId(66af1366ee95d500a8df689e)</t>
  </si>
  <si>
    <t>It sounds like you're experiencing a complex mix of emotions, including sadness, guilt, frustration, hopelessness, and even anger, which can feel incredibly heavy and overwhelming. To summarize, you feel a persistent sense of failure and insecurity following your divorce, which affects your daily life, especially at work and with your daughters. You find certain triggers, like reminders of your past life, particularly challenging, and you often feel stuck and unsure about how to seek help. 
Did I capture your feelings and experiences correctly?</t>
  </si>
  <si>
    <t>2024-08-04T05:36:38.591Z</t>
  </si>
  <si>
    <t>ObjectId(66af1366ee95d500a8df689f)</t>
  </si>
  <si>
    <t>ObjectId(66af1368ee95d500a8df68d0)</t>
  </si>
  <si>
    <t>2024-08-04T05:36:40.486Z</t>
  </si>
  <si>
    <t>ObjectId(66af1368ee95d500a8df68d1)</t>
  </si>
  <si>
    <t>ObjectId(66af1368ee95d500a8df68db)</t>
  </si>
  <si>
    <t>2024-08-04T05:36:40.493Z</t>
  </si>
  <si>
    <t>ObjectId(66af136cee95d500a8df68e3)</t>
  </si>
  <si>
    <t>I'm glad to hear that the summary resonated with you, even if it feels intimidating to confront. It’s a significant step to acknowledge and lay out these feelings. 
To help you start addressing these intertwined emotions, I would like to suggest a CBT exercise. Based on what we've discussed, I think the "Thought Record" exercise could be beneficial. It focuses on challenging and reframing negative thoughts, which might help you with the feelings of failure and hopelessness. 
Would you like to learn more about this exercise, or do you have any questions about it?</t>
  </si>
  <si>
    <t>2024-08-04T05:36:44.894Z</t>
  </si>
  <si>
    <t>ObjectId(66af136cee95d500a8df68e4)</t>
  </si>
  <si>
    <t>ObjectId(66af136eee95d500a8df6915)</t>
  </si>
  <si>
    <t>2024-08-04T05:36:46.934Z</t>
  </si>
  <si>
    <t>ObjectId(66af136eee95d500a8df6916)</t>
  </si>
  <si>
    <t>ObjectId(66af136eee95d500a8df6920)</t>
  </si>
  <si>
    <t>2024-08-04T05:36:46.936Z</t>
  </si>
  <si>
    <t>ObjectId(66af1373ee95d500a8df6928)</t>
  </si>
  <si>
    <t>Absolutely, Mark. It's completely normal to feel hesitant about trying a new exercise, especially when it involves confronting difficult thoughts. The Thought Record exercise is designed to help you identify and challenge negative thoughts, but it’s important that you feel ready to engage with it.
We can discuss how the exercise works in more detail. Essentially, it involves a few steps:
1. **Identify a distressing thought**: This could be a thought related to your feelings of failure or guilt.
2. **Write down the thought**: Putting it on paper can help you see it more clearly.
3. **Note the emotion and intensity**: This helps you understand how strongly the thought affects you.
4. **Challenge the thought**: Look for evidence for and against it, which can help you see a more balanced perspective.
5. **Reframe the thought**: This is about finding a more constructive way to think about the situation.
6. **Note the new emotion and intensity**: This helps you see if the exercise has shifted your feelings.
Would you like to explore any specific part of this exercise further, or do you have any particular concerns about it?</t>
  </si>
  <si>
    <t>2024-08-04T05:36:51.334Z</t>
  </si>
  <si>
    <t>ObjectId(66af1373ee95d500a8df6929)</t>
  </si>
  <si>
    <t>ObjectId(66af1374ee95d500a8df693c)</t>
  </si>
  <si>
    <t>2024-08-04T05:36:52.533Z</t>
  </si>
  <si>
    <t>ObjectId(66af1374ee95d500a8df693d)</t>
  </si>
  <si>
    <t>ObjectId(66af1374ee95d500a8df6947)</t>
  </si>
  <si>
    <t>2024-08-04T05:36:52.535Z</t>
  </si>
  <si>
    <t>ObjectId(66af1377ee95d500a8df694f)</t>
  </si>
  <si>
    <t>It's completely valid to feel concerned about whether you'll be able to change those entrenched thoughts, especially when they feel so deeply rooted. The process of challenging thoughts can sometimes feel uncomfortable, and it's important to approach it at your own pace.
The Thought Record exercise is meant to be a gentle way to explore your thoughts rather than a forced change. It’s okay if you don’t feel ready to fully reframe a thought right away. The goal is to create awareness and gradually see if there are alternative perspectives that resonate with you. 
If you find that challenging a thought feels overwhelming, you can take it one step at a time. You might start by simply writing down the thought and noting how it makes you feel without immediately trying to change it. This can help you build a foundation for later steps.
Would you like to give it a try, or would you prefer to explore another exercise or topic for now?</t>
  </si>
  <si>
    <t>2024-08-04T05:36:55.996Z</t>
  </si>
  <si>
    <t>ObjectId(66af1377ee95d500a8df6950)</t>
  </si>
  <si>
    <t>ObjectId(66af1379ee95d500a8df6963)</t>
  </si>
  <si>
    <t>2024-08-04T05:36:57.148Z</t>
  </si>
  <si>
    <t>ObjectId(66af1379ee95d500a8df6964)</t>
  </si>
  <si>
    <t>2024-08-04T05:36:57.149Z</t>
  </si>
  <si>
    <t>ObjectId(66af1379ee95d500a8df696e)</t>
  </si>
  <si>
    <t>2024-08-04T05:36:57.157Z</t>
  </si>
  <si>
    <t>ObjectId(66af137dee95d500a8df6976)</t>
  </si>
  <si>
    <t>That's completely understandable, Mark. It's important to honor where you are in your journey and not push yourself too hard. We can definitely talk about something else that’s been on your mind. 
As we wrap up our session today, we’ve discussed your feelings surrounding the divorce, the impact it has on your daily life, and your concerns about trying the Thought Record exercise. 
Is there anything specific you would like to explore or discuss before we finish?</t>
  </si>
  <si>
    <t>2024-08-04T05:37:01.069Z</t>
  </si>
  <si>
    <t>ObjectId(66af137dee95d500a8df6977)</t>
  </si>
  <si>
    <t>ObjectId(66af137fee95d500a8df69a8)</t>
  </si>
  <si>
    <t>2024-08-04T05:37:03.322Z</t>
  </si>
  <si>
    <t>ObjectId(66af137fee95d500a8df69a9)</t>
  </si>
  <si>
    <t>ObjectId(66af137fee95d500a8df69b3)</t>
  </si>
  <si>
    <t>2024-08-04T05:37:03.327Z</t>
  </si>
  <si>
    <t>ObjectId(66af1384ee95d500a8df69bb)</t>
  </si>
  <si>
    <t>It's great that you're recognizing the importance of social connections, Mark. Feeling isolated can be really tough, especially after a significant life change like a divorce. Reconnecting with people can be a gradual process, and here are a few suggestions to help you get started:
1. **Reach Out to Old Friends**: Consider sending a message or making a call to friends you haven't spoken to in a while. A simple "I've been thinking about you" can open the door to reconnecting.
2. **Join a Group or Class**: Look for local groups or classes that align with your interests, such as writing workshops or community events. This can be a great way to meet new people who share similar passions.
3. **Volunteer**: Getting involved in community service can help you meet new people while also providing a sense of purpose and fulfillment.
4. **Social Media and Online Communities**: If you're comfortable, consider joining online forums or social media groups related to your interests. This can help you connect with others without the pressure of face-to-face interaction initially.
5. **Take Small Steps**: Start with small social interactions, like chatting with a neighbor or attending a casual gathering. Gradually increase your social engagements as you feel more comfortable.
Would you like to discuss any of these ideas further, or do you have other thoughts on reconnecting with people?</t>
  </si>
  <si>
    <t>2024-08-04T05:37:08.088Z</t>
  </si>
  <si>
    <t>ObjectId(66af1384ee95d500a8df69bc)</t>
  </si>
  <si>
    <t>ObjectId(66af1385ee95d500a8df69cf)</t>
  </si>
  <si>
    <t>2024-08-04T05:37:09.726Z</t>
  </si>
  <si>
    <t>ObjectId(66af1385ee95d500a8df69d0)</t>
  </si>
  <si>
    <t>ObjectId(66af1385ee95d500a8df69da)</t>
  </si>
  <si>
    <t>2024-08-04T05:37:09.733Z</t>
  </si>
  <si>
    <t>ObjectId(66af1389ee95d500a8df69e2)</t>
  </si>
  <si>
    <t>It's wonderful to hear that you're considering looking for writing workshops, Mark. Engaging in something you once enjoyed can be a great way to ease back into socializing. It's completely normal to feel daunted by the idea of socializing after a break, but remember that many people appreciate the courage it takes to reconnect.
Starting with writing workshops sounds like a manageable step. You can take your time to gauge how you feel in that environment, and it may help you build confidence in social settings.
As we wrap up our session today, we've discussed your feelings about the divorce, the impact on your daily life, your concerns about socializing, and some strategies for reconnecting with others. 
Do you have any more questions or is there anything else you would like to discuss before we finish?</t>
  </si>
  <si>
    <t>2024-08-04T05:37:13.033Z</t>
  </si>
  <si>
    <t>ObjectId(66af1389ee95d500a8df69e3)</t>
  </si>
  <si>
    <t>ObjectId(66af1389ee95d500a8df69f6)</t>
  </si>
  <si>
    <t>2024-08-04T05:37:13.984Z</t>
  </si>
  <si>
    <t>ObjectId(66af1389ee95d500a8df69f7)</t>
  </si>
  <si>
    <t>ObjectId(66af1389ee95d500a8df6a01)</t>
  </si>
  <si>
    <t>2024-08-04T05:37:13.987Z</t>
  </si>
  <si>
    <t>ObjectId(66af138cee95d500a8df6a09)</t>
  </si>
  <si>
    <t>Thank you for sharing your thoughts and feelings with me today, Mark. I'm glad to hear that you found our discussion helpful and that you're feeling a bit more hopeful about taking steps forward. Remember, it's perfectly okay to take things at your own pace.
If you have any more questions or need support in the future, please don't hesitate to reach out. I wish you all the best as you explore writing workshops and reconnect with others. 
Take care, and goodbye for now!</t>
  </si>
  <si>
    <t>2024-08-04T05:37:16.326Z</t>
  </si>
  <si>
    <t>ObjectId(66af138cee95d500a8df6a0a)</t>
  </si>
  <si>
    <t>ObjectId(66af138dee95d500a8df6a57)</t>
  </si>
  <si>
    <t>2024-08-04T05:37:17.192Z</t>
  </si>
  <si>
    <t>ObjectId(66af138eee95d500a8df6a5f)</t>
  </si>
  <si>
    <t>2024-08-04T05:37:18.118Z</t>
  </si>
  <si>
    <t>ObjectId(66af138eee95d500a8df6a60)</t>
  </si>
  <si>
    <t>2024-08-04T05:37:18.119Z</t>
  </si>
  <si>
    <t>ObjectId(66af138fee95d500a8df6a73)</t>
  </si>
  <si>
    <t>2024-08-04T05:37:19.188Z</t>
  </si>
  <si>
    <t>ObjectId(66af138fee95d500a8df6a74)</t>
  </si>
  <si>
    <t>ObjectId(66af138fee95d500a8df6a7e)</t>
  </si>
  <si>
    <t>2024-08-04T05:37:19.191Z</t>
  </si>
  <si>
    <t>ObjectId(66af1390ee95d500a8df6a86)</t>
  </si>
  <si>
    <t>Thank you for sharing that with me. It sounds like you're going through a challenging time, and it's completely okay to feel lost sometimes. 
Before we dive deeper, may I ask what name you prefer to be called by?</t>
  </si>
  <si>
    <t>2024-08-04T05:37:20.407Z</t>
  </si>
  <si>
    <t>ObjectId(66af1390ee95d500a8df6a87)</t>
  </si>
  <si>
    <t>ObjectId(66af1390ee95d500a8df6a9a)</t>
  </si>
  <si>
    <t>2024-08-04T05:37:20.894Z</t>
  </si>
  <si>
    <t>ObjectId(66af1390ee95d500a8df6a9b)</t>
  </si>
  <si>
    <t>ObjectId(66af1390ee95d500a8df6aa5)</t>
  </si>
  <si>
    <t>2024-08-04T05:37:20.896Z</t>
  </si>
  <si>
    <t>ObjectId(66af1391ee95d500a8df6aad)</t>
  </si>
  <si>
    <t>Thank you, Mark! It's nice to meet you. 
Do you have any questions about the service or about me that you'd like to ask? I'm here to help.</t>
  </si>
  <si>
    <t>2024-08-04T05:37:21.862Z</t>
  </si>
  <si>
    <t>ObjectId(66af1391ee95d500a8df6aae)</t>
  </si>
  <si>
    <t>ObjectId(66af1392ee95d500a8df6ac1)</t>
  </si>
  <si>
    <t>2024-08-04T05:37:22.770Z</t>
  </si>
  <si>
    <t>ObjectId(66af1392ee95d500a8df6ac2)</t>
  </si>
  <si>
    <t>ObjectId(66af1392ee95d500a8df6acc)</t>
  </si>
  <si>
    <t>2024-08-04T05:37:22.773Z</t>
  </si>
  <si>
    <t>ObjectId(66af1395ee95d500a8df6ad4)</t>
  </si>
  <si>
    <t>""
It's perfectly okay to just talk and figure things out, Mark. I'm here to listen and support you. 
Now, can you tell me a bit more about how you're feeling today?</t>
  </si>
  <si>
    <t>2024-08-04T05:37:25.444Z</t>
  </si>
  <si>
    <t>ObjectId(66af1395ee95d500a8df6ad5)</t>
  </si>
  <si>
    <t>ObjectId(66af1396ee95d500a8df6b06)</t>
  </si>
  <si>
    <t>2024-08-04T05:37:26.922Z</t>
  </si>
  <si>
    <t>ObjectId(66af1396ee95d500a8df6b07)</t>
  </si>
  <si>
    <t>ObjectId(66af1396ee95d500a8df6b11)</t>
  </si>
  <si>
    <t>2024-08-04T05:37:26.927Z</t>
  </si>
  <si>
    <t>ObjectId(66af1398ee95d500a8df6b19)</t>
  </si>
  <si>
    <t>I'm really sorry to hear that you're feeling this way, Mark. It sounds incredibly heavy to carry that sadness and fatigue. It's understandable to feel confused about whether it's depression or something else. 
Can you think of any specific moments or situations that might have contributed to how you're feeling today?</t>
  </si>
  <si>
    <t>2024-08-04T05:37:28.304Z</t>
  </si>
  <si>
    <t>ObjectId(66af1398ee95d500a8df6b1a)</t>
  </si>
  <si>
    <t>ObjectId(66af139aee95d500a8df6b2d)</t>
  </si>
  <si>
    <t>2024-08-04T05:37:30.568Z</t>
  </si>
  <si>
    <t>ObjectId(66af139aee95d500a8df6b2e)</t>
  </si>
  <si>
    <t>ObjectId(66af139aee95d500a8df6b38)</t>
  </si>
  <si>
    <t>2024-08-04T05:37:30.575Z</t>
  </si>
  <si>
    <t>ObjectId(66af139cee95d500a8df6b40)</t>
  </si>
  <si>
    <t>It sounds like you're navigating a lot of complex emotions right now, Mark. The end of a marriage can bring up feelings of guilt and sadness, especially when you think about the impact on your daughters. It's completely normal to miss the connection and stability you had.
Given everything you're feeling, would you like to first further explore your problem, or would you prefer to learn a CBT exercise right away?</t>
  </si>
  <si>
    <t>2024-08-04T05:37:32.037Z</t>
  </si>
  <si>
    <t>ObjectId(66af139cee95d500a8df6b41)</t>
  </si>
  <si>
    <t>ObjectId(66af139dee95d500a8df6b54)</t>
  </si>
  <si>
    <t>2024-08-04T05:37:33.029Z</t>
  </si>
  <si>
    <t>ObjectId(66af139dee95d500a8df6b55)</t>
  </si>
  <si>
    <t>ObjectId(66af139dee95d500a8df6b5f)</t>
  </si>
  <si>
    <t>2024-08-04T05:37:33.033Z</t>
  </si>
  <si>
    <t>ObjectId(66af13a5ee95d500a8df6b67)</t>
  </si>
  <si>
    <t>""
That's completely understandable, Mark. Exploring your feelings can be a crucial step in understanding what's going on. 
To start, can you further describe the main issue you are experiencing? What do you feel is at the core of your sadness and fatigue?</t>
  </si>
  <si>
    <t>2024-08-04T05:37:41.312Z</t>
  </si>
  <si>
    <t>ObjectId(66af13a5ee95d500a8df6b68)</t>
  </si>
  <si>
    <t>ObjectId(66af13a7ee95d500a8df6b9a)</t>
  </si>
  <si>
    <t>2024-08-04T05:37:43.370Z</t>
  </si>
  <si>
    <t>ObjectId(66af13a7ee95d500a8df6b99)</t>
  </si>
  <si>
    <t>ObjectId(66af13a7ee95d500a8df6ba4)</t>
  </si>
  <si>
    <t>2024-08-04T05:37:43.380Z</t>
  </si>
  <si>
    <t>ObjectId(66af13a9ee95d500a8df6bac)</t>
  </si>
  <si>
    <t>Thank you for sharing that, Mark. It sounds like the sense of loss and isolation is really weighing on you, especially after the divorce. It's understandable to feel overwhelmed when you're trying to navigate your own feelings while also worrying about your kids. 
How does this issue affect your daily life? Are there specific ways it impacts your routine or interactions with others?</t>
  </si>
  <si>
    <t>2024-08-04T05:37:45.211Z</t>
  </si>
  <si>
    <t>ObjectId(66af13a9ee95d500a8df6bad)</t>
  </si>
  <si>
    <t>ObjectId(66af13abee95d500a8df6bc0)</t>
  </si>
  <si>
    <t>2024-08-04T05:37:47.253Z</t>
  </si>
  <si>
    <t>ObjectId(66af13abee95d500a8df6bc1)</t>
  </si>
  <si>
    <t>ObjectId(66af13abee95d500a8df6bcb)</t>
  </si>
  <si>
    <t>2024-08-04T05:37:47.259Z</t>
  </si>
  <si>
    <t>ObjectId(66af13acee95d500a8df6bd3)</t>
  </si>
  <si>
    <t>It sounds like you're feeling quite disconnected from your life, Mark. The lack of motivation and energy to engage in activities that once brought you joy is understandably distressing. It's tough to feel like you're just going through the motions without truly participating in life.
Are there any specific triggers that worsen this issue for you? For example, are there certain situations or thoughts that make these feelings more intense?</t>
  </si>
  <si>
    <t>2024-08-04T05:37:48.889Z</t>
  </si>
  <si>
    <t>ObjectId(66af13acee95d500a8df6bd4)</t>
  </si>
  <si>
    <t>ObjectId(66af13aeee95d500a8df6be8)</t>
  </si>
  <si>
    <t>2024-08-04T05:37:50.537Z</t>
  </si>
  <si>
    <t>ObjectId(66af13aeee95d500a8df6be7)</t>
  </si>
  <si>
    <t>ObjectId(66af13aeee95d500a8df6bf2)</t>
  </si>
  <si>
    <t>2024-08-04T05:37:50.545Z</t>
  </si>
  <si>
    <t>ObjectId(66af13b1ee95d500a8df6bfa)</t>
  </si>
  <si>
    <t>Thank you for sharing that, Mark. It makes sense that being alone or facing reminders of your past can intensify those feelings of loneliness and sadness. The anniversaries and seeing friends move on can certainly add to the weight of guilt and inadequacy you're feeling.
What have you tried so far to address this issue? Have there been any strategies or actions you've taken to cope with these feelings?</t>
  </si>
  <si>
    <t>2024-08-04T05:37:53.003Z</t>
  </si>
  <si>
    <t>ObjectId(66af13b1ee95d500a8df6bfb)</t>
  </si>
  <si>
    <t>ObjectId(66af13b2ee95d500a8df6c0e)</t>
  </si>
  <si>
    <t>2024-08-04T05:37:54.716Z</t>
  </si>
  <si>
    <t>ObjectId(66af13b2ee95d500a8df6c0f)</t>
  </si>
  <si>
    <t>ObjectId(66af13b2ee95d500a8df6c19)</t>
  </si>
  <si>
    <t>2024-08-04T05:37:54.721Z</t>
  </si>
  <si>
    <t>ObjectId(66af13b6ee95d500a8df6c21)</t>
  </si>
  <si>
    <t>It sounds like you've been feeling quite stuck, Mark. Staying isolated might feel easier in the moment, but it can also make things harder in the long run. It's understandable that reaching out to friends felt overwhelming, and it's okay to take your time with that. Writing could be a great outlet for you, but I can see how getting started can be challenging when you're feeling this way.
To summarize what you've shared: You're experiencing a deep sense of loss and isolation after your divorce, which affects your daily life by making it hard to find motivation and joy in activities. You feel triggered by being alone, certain anniversaries, and seeing friends move on, which compounds feelings of guilt and inadequacy. You've tried to cope by isolating yourself and have thought about reaching out to friends or writing, but you often feel overwhelmed and let the feelings wash over you.
Did I capture everything correctly, or is there anything you would like to add or change?</t>
  </si>
  <si>
    <t>2024-08-04T05:37:58.415Z</t>
  </si>
  <si>
    <t>ObjectId(66af13b6ee95d500a8df6c22)</t>
  </si>
  <si>
    <t>ObjectId(66af13b7ee95d500a8df6c35)</t>
  </si>
  <si>
    <t>ObjectId(66af13b7ee95d500a8df6c36)</t>
  </si>
  <si>
    <t>ObjectId(66af13b7ee95d500a8df6c40)</t>
  </si>
  <si>
    <t>2024-08-04T05:37:59.535Z</t>
  </si>
  <si>
    <t>ObjectId(66af13bdee95d500a8df6c48)</t>
  </si>
  <si>
    <t>""
I'm glad to hear that the summary resonated with you, Mark. It’s understandable to feel daunted by the idea of breaking the cycle, especially when you're feeling this way.
Given what you've shared, I think it might be helpful to try a CBT exercise to help you start feeling more like yourself again. One option is **Behavioral Activation**, which focuses on scheduling enjoyable activities to help increase your engagement in life. This could be a good way to gradually reconnect with things that bring you joy.
Would you like to learn more about this exercise, or do you have any questions about it?</t>
  </si>
  <si>
    <t>2024-08-04T05:38:05.578Z</t>
  </si>
  <si>
    <t>ObjectId(66af13bdee95d500a8df6c49)</t>
  </si>
  <si>
    <t>ObjectId(66af13c0ee95d500a8df6c7a)</t>
  </si>
  <si>
    <t>2024-08-04T05:38:08.262Z</t>
  </si>
  <si>
    <t>ObjectId(66af13c0ee95d500a8df6c7b)</t>
  </si>
  <si>
    <t>ObjectId(66af13c0ee95d500a8df6c85)</t>
  </si>
  <si>
    <t>2024-08-04T05:38:08.269Z</t>
  </si>
  <si>
    <t>ObjectId(66af13c2ee95d500a8df6c8d)</t>
  </si>
  <si>
    <t>Of course, Mark! It's important to go at your own pace, and I completely understand wanting to focus on smaller steps or thoughts first. 
One option we could explore is the **Thought Record** exercise. This exercise helps you identify and challenge negative thoughts, which might be a good way to start shifting your mindset without the pressure of scheduling activities. 
Would you like to learn more about the Thought Record exercise, or do you have something specific in mind that you'd like to discuss?</t>
  </si>
  <si>
    <t>2024-08-04T05:38:10.698Z</t>
  </si>
  <si>
    <t>ObjectId(66af13c2ee95d500a8df6c8e)</t>
  </si>
  <si>
    <t>ObjectId(66af13c3ee95d500a8df6ca1)</t>
  </si>
  <si>
    <t>2024-08-04T05:38:11.750Z</t>
  </si>
  <si>
    <t>ObjectId(66af13c3ee95d500a8df6ca2)</t>
  </si>
  <si>
    <t>ObjectId(66af13c3ee95d500a8df6cac)</t>
  </si>
  <si>
    <t>2024-08-04T05:38:11.756Z</t>
  </si>
  <si>
    <t>ObjectId(66af13c8ee95d500a8df6cb4)</t>
  </si>
  <si>
    <t>Absolutely, Mark! The Thought Record exercise involves several steps that help you identify and challenge negative thoughts. Here’s how it works:
1. **Identify a Distressing Thought**: Start by noticing a thought that is causing you distress or negative feelings.
2. **Write Down the Thought**: Write down that thought exactly as it comes to you.
3. **Note the Emotion and Intensity**: Identify the emotion you feel when you have that thought and rate its intensity on a scale from 0 to 10.
4. **Challenge the Thought**: Look for evidence for and against that thought. Ask yourself questions like, "Is this thought based on facts or assumptions?" or "What would I tell a friend if they had this thought?"
5. **Reframe the Thought**: Based on the evidence you found, try to reframe the thought into a more balanced perspective.
6. **Note the New Emotion and Intensity**: Finally, write down how you feel after reframing the thought and rate that emotion's intensity.
This exercise can help you gain perspective on your thoughts and reduce their negative impact. 
Do you have any questions about this exercise, or would you like to give it a try?</t>
  </si>
  <si>
    <t>2024-08-04T05:38:16.675Z</t>
  </si>
  <si>
    <t>ObjectId(66af13c8ee95d500a8df6cb5)</t>
  </si>
  <si>
    <t>ObjectId(66af13c9ee95d500a8df6cc8)</t>
  </si>
  <si>
    <t>2024-08-04T05:38:17.659Z</t>
  </si>
  <si>
    <t>ObjectId(66af13c9ee95d500a8df6cc9)</t>
  </si>
  <si>
    <t>ObjectId(66af13c9ee95d500a8df6cd3)</t>
  </si>
  <si>
    <t>2024-08-04T05:38:17.661Z</t>
  </si>
  <si>
    <t>ObjectId(66af13cbee95d500a8df6cdb)</t>
  </si>
  <si>
    <t>Of course, Mark! It's completely fine to want to focus on your feelings a bit more before engaging in an exercise. Understanding your emotions is a crucial part of the process.
What specific feelings or thoughts would you like to explore further? Are there particular aspects of your situation that you feel need more attention?</t>
  </si>
  <si>
    <t>2024-08-04T05:38:19.307Z</t>
  </si>
  <si>
    <t>ObjectId(66af13cbee95d500a8df6cdc)</t>
  </si>
  <si>
    <t>ObjectId(66af13ccee95d500a8df6cef)</t>
  </si>
  <si>
    <t>2024-08-04T05:38:20.915Z</t>
  </si>
  <si>
    <t>ObjectId(66af13ccee95d500a8df6cf0)</t>
  </si>
  <si>
    <t>2024-08-04T05:38:20.916Z</t>
  </si>
  <si>
    <t>ObjectId(66af13ccee95d500a8df6cfa)</t>
  </si>
  <si>
    <t>2024-08-04T05:38:20.922Z</t>
  </si>
  <si>
    <t>ObjectId(66af13cfee95d500a8df6d02)</t>
  </si>
  <si>
    <t>It's completely understandable to feel overwhelmed by guilt and inadequacy, especially when it comes to your role as a dad and the end of your marriage. Those feelings can be incredibly heavy and can cloud your perception of yourself and your actions.
Can you share more about what specifically triggers those feelings of guilt? Are there particular situations or thoughts that make you question your worth as a father or partner?</t>
  </si>
  <si>
    <t>2024-08-04T05:38:23.191Z</t>
  </si>
  <si>
    <t>ObjectId(66af13cfee95d500a8df6d03)</t>
  </si>
  <si>
    <t>ObjectId(66af13d2ee95d500a8df6d16)</t>
  </si>
  <si>
    <t>2024-08-04T05:38:26.709Z</t>
  </si>
  <si>
    <t>ObjectId(66af13d2ee95d500a8df6d17)</t>
  </si>
  <si>
    <t>ObjectId(66af13d2ee95d500a8df6d21)</t>
  </si>
  <si>
    <t>2024-08-04T05:38:26.716Z</t>
  </si>
  <si>
    <t>ObjectId(66af13d5ee95d500a8df6d29)</t>
  </si>
  <si>
    <t>Thank you for sharing that, Mark. It’s clear that your concern for your daughters and the weight of past mistakes are deeply affecting you. It’s natural to worry about how they are coping and to feel inadequate when you’re struggling yourself. The cycle of blame and regret can be exhausting, and it’s understandable to feel stuck in it.
Given what you've shared, would you like to explore the **Thought Record** exercise to help challenge those negative thoughts and feelings of guilt? It could provide a structured way to start reframing those thoughts and help you find a more balanced perspective. What do you think?</t>
  </si>
  <si>
    <t>2024-08-04T05:38:29.491Z</t>
  </si>
  <si>
    <t>ObjectId(66af13d5ee95d500a8df6d2a)</t>
  </si>
  <si>
    <t>ObjectId(66af13d8ee95d500a8df6d3d)</t>
  </si>
  <si>
    <t>2024-08-04T05:38:32.110Z</t>
  </si>
  <si>
    <t>ObjectId(66af13d8ee95d500a8df6d3e)</t>
  </si>
  <si>
    <t>ObjectId(66af13d8ee95d500a8df6d48)</t>
  </si>
  <si>
    <t>2024-08-04T05:38:32.115Z</t>
  </si>
  <si>
    <t>ObjectId(66af13dfee95d500a8df6d50)</t>
  </si>
  <si>
    <t>Absolutely, Mark! It's perfectly fine to take your time to express and understand your feelings before engaging in any structured exercises. Coping with feelings of guilt and inadequacy can be challenging, and talking about them can be a valuable step.
One approach to coping with these feelings is to practice self-compassion. This means treating yourself with the same kindness and understanding that you would offer a friend in a similar situation. It can be helpful to remind yourself that everyone makes mistakes and that you are doing your best given the circumstances.
Another strategy is to focus on the positive aspects of your relationship with your daughters. Reflecting on the moments when you feel connected with them, even if they are small, can help shift your perspective. 
What are your thoughts on these ideas? Would you like to explore any specific coping strategies further?</t>
  </si>
  <si>
    <t>2024-08-04T05:38:39.572Z</t>
  </si>
  <si>
    <t>ObjectId(66af13dfee95d500a8df6d51)</t>
  </si>
  <si>
    <t>ObjectId(66af13e1ee95d500a8df6d64)</t>
  </si>
  <si>
    <t>2024-08-04T05:38:41.730Z</t>
  </si>
  <si>
    <t>ObjectId(66af13e1ee95d500a8df6d65)</t>
  </si>
  <si>
    <t>ObjectId(66af13e1ee95d500a8df6d6f)</t>
  </si>
  <si>
    <t>2024-08-04T05:38:41.733Z</t>
  </si>
  <si>
    <t>ObjectId(66af13e7ee95d500a8df6d77)</t>
  </si>
  <si>
    <t>I'm glad to hear that you're open to the idea of practicing self-compassion, Mark. It can be a powerful tool for healing and growth. Here are a few ways to cultivate self-compassion and recognize the positives in your life:
1. **Mindful Self-Reflection**: Take a moment each day to reflect on your feelings without judgment. Acknowledge your struggles and remind yourself that it's okay to feel this way. You might say to yourself, "It's okay to feel sad and overwhelmed; I'm doing my best."
2. **Positive Affirmations**: Create a list of affirmations that resonate with you. These could be statements like, "I am a good father," or "I am worthy of love and kindness." Repeat these affirmations to yourself, especially during tough moments.
3. **Gratitude Journaling**: Keep a journal where you write down a few things you're grateful for each day, no matter how small. This practice can help shift your focus from what’s going wrong to what’s going right in your life.
4. **Celebrate Small Wins**: Acknowledge and celebrate the small moments of connection with your daughters or any positive interactions you have. This could be as simple as enjoying a meal together or having a good conversation.
5. **Engage in Self-Care**: Make time for activities that bring you joy or relaxation, whether it's reading, going for a walk, or engaging in a hobby. Taking care of yourself can help you feel more balanced and present.
How do these suggestions resonate with you? Would you like to explore any of them further?</t>
  </si>
  <si>
    <t>2024-08-04T05:38:47.893Z</t>
  </si>
  <si>
    <t>ObjectId(66af13e7ee95d500a8df6d78)</t>
  </si>
  <si>
    <t>ObjectId(66af13ebee95d500a8df6d8b)</t>
  </si>
  <si>
    <t>2024-08-04T05:38:51.552Z</t>
  </si>
  <si>
    <t>ObjectId(66af13ebee95d500a8df6d8c)</t>
  </si>
  <si>
    <t>ObjectId(66af13ebee95d500a8df6d96)</t>
  </si>
  <si>
    <t>2024-08-04T05:38:51.555Z</t>
  </si>
  <si>
    <t>ObjectId(66af13f2ee95d500a8df6d9e)</t>
  </si>
  <si>
    <t>I'm glad to hear that these ideas resonate with you, Mark! Let's brainstorm some small wins and self-care activities that you can incorporate into your routine:
### Small Wins:
1. **Daily Check-Ins**: Take a moment each day to check in with your daughters and ask how their day was. This can strengthen your connection and show them you care.
2. **Completing a Simple Task**: Set a goal to complete a small household task, like washing the dishes or tidying up a room. Acknowledging these accomplishments can boost your sense of achievement.
3. **Engaging in a Hobby**: Spend a few minutes doing something you enjoy, like reading a book, drawing, or writing. Even a short time can feel rewarding.
4. **Mindful Moments**: Take a few minutes to practice mindfulness or deep breathing. Recognizing that you took time for yourself can be a win.
5. **Positive Interactions**: Make an effort to reach out to a friend or family member, even if it's just a quick text. Connecting with others can be uplifting.
### Self-Care Activities:
1. **Nature Walks**: Spend some time outside, whether it's a walk in the park or just sitting in your backyard. Nature can be very rejuvenating.
2. **Creative Outlets**: Engage in creative activities like painting, writing, or playing music. These can be great ways to express yourself and relieve stress.
3. **Relaxation Techniques**: Try relaxation exercises like deep breathing, meditation, or gentle yoga. These can help reduce stress and promote a sense of calm.
4. **Pampering Yourself**: Set aside time for a warm bath, skincare routine, or any activity that makes you feel good.
5. **Cooking or Baking**: Experiment with a new recipe or bake something simple. Cooking can be a fun and rewarding way to take care of yourself.
Which of these ideas resonate with you the most? Would you like to focus on any specific activities or small wins to start incorporating into your days?</t>
  </si>
  <si>
    <t>2024-08-04T05:38:58.677Z</t>
  </si>
  <si>
    <t>ObjectId(66af13f2ee95d500a8df6d9f)</t>
  </si>
  <si>
    <t>ObjectId(66af13f4ee95d500a8df6db2)</t>
  </si>
  <si>
    <t>2024-08-04T05:39:00.467Z</t>
  </si>
  <si>
    <t>ObjectId(66af13f4ee95d500a8df6db3)</t>
  </si>
  <si>
    <t>ObjectId(66af13f4ee95d500a8df6dbd)</t>
  </si>
  <si>
    <t>2024-08-04T05:39:00.472Z</t>
  </si>
  <si>
    <t>ObjectId(66af13faee95d500a8df6dc5)</t>
  </si>
  <si>
    <t>It's wonderful to hear that you're excited about incorporating nature walks and creative outlets into your routine, Mark! Here are some suggestions for starting these changes in a way that feels manageable and not overwhelming:
1. **Set Small, Specific Goals**: Instead of aiming for long walks or extensive writing sessions, start with short, specific goals. For example, aim for a 10-minute walk a few times a week or set aside just 5-10 minutes for writing or drawing.
2. **Schedule It In**: Consider scheduling these activities into your day, even if it's just a small block of time. Treat it like an appointment for yourself. This can help you prioritize these moments without feeling like they are an added burden.
3. **Be Flexible**: Allow yourself the flexibility to adjust your plans based on how you’re feeling. If a day feels too heavy, it’s okay to skip a walk or writing session. The goal is to create a positive experience, not add pressure.
4. **Involve Your Daughters**: If they’re interested, invite your daughters to join you for walks or creative activities. This can make it more enjoyable and strengthen your bond while also providing a sense of accomplishment together.
5. **Reflect on Your Day**: At the end of each day, take a moment to reflect on any small wins or positive interactions you had. This could be as simple as noting them in a journal or sharing them with your daughters.
6. **Celebrate Progress**: Acknowledge and celebrate even the smallest accomplishments. This could be a mental note, a small treat, or sharing your success with someone close to you.
How do these suggestions feel to you? Would you like to focus on any specific strategies to help you get started?</t>
  </si>
  <si>
    <t>2024-08-04T05:39:06.253Z</t>
  </si>
  <si>
    <t>ObjectId(66af13faee95d500a8df6dc6)</t>
  </si>
  <si>
    <t>ObjectId(66af13fcee95d500a8df6dd9)</t>
  </si>
  <si>
    <t>2024-08-04T05:39:08.638Z</t>
  </si>
  <si>
    <t>ObjectId(66af13fcee95d500a8df6dda)</t>
  </si>
  <si>
    <t>ObjectId(66af13fcee95d500a8df6de4)</t>
  </si>
  <si>
    <t>2024-08-04T05:39:08.641Z</t>
  </si>
  <si>
    <t>ObjectId(66af13ffee95d500a8df6dec)</t>
  </si>
  <si>
    <t>I'm really glad to hear that these suggestions resonate with you, Mark! It sounds like you have a solid plan to start incorporating small, manageable changes into your routine. Involving your daughters and reflecting on your day will likely enhance your experience and strengthen your connections.
As for anything else to consider, it might be helpful to remind yourself that progress takes time, and it's okay to have ups and downs along the way. Be gentle with yourself as you navigate these changes.
If you're feeling ready, we can wrap up for today. However, if there's anything else you'd like to discuss or any questions you have, I'm here for you! What would you like to do?</t>
  </si>
  <si>
    <t>2024-08-04T05:39:11.961Z</t>
  </si>
  <si>
    <t>ObjectId(66af13ffee95d500a8df6ded)</t>
  </si>
  <si>
    <t>ObjectId(66af1401ee95d500a8df6e00)</t>
  </si>
  <si>
    <t>2024-08-04T05:39:13.163Z</t>
  </si>
  <si>
    <t>ObjectId(66af1401ee95d500a8df6e01)</t>
  </si>
  <si>
    <t>ObjectId(66af1401ee95d500a8df6e0b)</t>
  </si>
  <si>
    <t>2024-08-04T05:39:13.168Z</t>
  </si>
  <si>
    <t>ObjectId(66af1405ee95d500a8df6e13)</t>
  </si>
  <si>
    <t>""
I'm glad to hear that you're feeling a little lighter, Mark! It sounds like you have some practical ideas to work with, and I'm here to support you as you take these small steps.
To summarize our conversation today: We discussed your feelings of guilt and inadequacy related to your role as a father and the end of your marriage. We explored the importance of self-compassion and recognizing small wins. You expressed interest in incorporating nature walks and creative activities into your routine, and we brainstormed ways to make these changes manageable.
Do you have any more questions or is there anything else you'd like to discuss before we wrap up for today?</t>
  </si>
  <si>
    <t>2024-08-04T05:39:17.619Z</t>
  </si>
  <si>
    <t>ObjectId(66af1405ee95d500a8df6e14)</t>
  </si>
  <si>
    <t>2024-08-04T05:39:17.620Z</t>
  </si>
  <si>
    <t>ObjectId(66af1408ee95d500a8df6e45)</t>
  </si>
  <si>
    <t>2024-08-04T05:39:20.132Z</t>
  </si>
  <si>
    <t>ObjectId(66af1408ee95d500a8df6e46)</t>
  </si>
  <si>
    <t>ObjectId(66af1408ee95d500a8df6e50)</t>
  </si>
  <si>
    <t>2024-08-04T05:39:20.140Z</t>
  </si>
  <si>
    <t>ObjectId(66af140bee95d500a8df6e58)</t>
  </si>
  <si>
    <t>Thank you for your kind words, Mark! I'm glad to hear that you're feeling more hopeful about moving forward. 
As we wrap up our session today, we discussed your feelings of guilt and inadequacy, particularly in relation to your role as a father and the end of your marriage. We explored the importance of self-compassion and recognizing small wins, and you expressed interest in incorporating nature walks and creative activities into your routine. We also brainstormed ways to make these changes manageable.
If you have any more questions or if there's anything else you'd like to discuss, I'm here for you. Otherwise, I wish you all the best as you try out these ideas, and remember that I'm available for further support whenever you need it. 
Take care, and I look forward to our next conversation!</t>
  </si>
  <si>
    <t>2024-08-04T05:39:23.441Z</t>
  </si>
  <si>
    <t>ObjectId(66af140bee95d500a8df6e59)</t>
  </si>
  <si>
    <t>ObjectId(66af1415ee95d500a8df6f62)</t>
  </si>
  <si>
    <t>ObjectId(66af1416ee95d500a8df6f6a)</t>
  </si>
  <si>
    <t>2024-08-04T05:39:34.332Z</t>
  </si>
  <si>
    <t>ObjectId(66af1416ee95d500a8df6f6b)</t>
  </si>
  <si>
    <t>ObjectId(66af1417ee95d500a8df6f7e)</t>
  </si>
  <si>
    <t>2024-08-04T05:39:35.483Z</t>
  </si>
  <si>
    <t>ObjectId(66af1417ee95d500a8df6f7f)</t>
  </si>
  <si>
    <t>ObjectId(66af1417ee95d500a8df6f89)</t>
  </si>
  <si>
    <t>2024-08-04T05:39:35.486Z</t>
  </si>
  <si>
    <t>ObjectId(66af1418ee95d500a8df6f91)</t>
  </si>
  <si>
    <t>Thank you for sharing that with me. It sounds like you're going through a really difficult time. Before we dive deeper, may I ask what name you prefer to be called by?</t>
  </si>
  <si>
    <t>2024-08-04T05:39:36.598Z</t>
  </si>
  <si>
    <t>ObjectId(66af1418ee95d500a8df6f92)</t>
  </si>
  <si>
    <t>ObjectId(66af1419ee95d500a8df6fa5)</t>
  </si>
  <si>
    <t>2024-08-04T05:39:37.186Z</t>
  </si>
  <si>
    <t>ObjectId(66af1419ee95d500a8df6fa6)</t>
  </si>
  <si>
    <t>ObjectId(66af1419ee95d500a8df6fb0)</t>
  </si>
  <si>
    <t>2024-08-04T05:39:37.192Z</t>
  </si>
  <si>
    <t>ObjectId(66af141aee95d500a8df6fb8)</t>
  </si>
  <si>
    <t>2024-08-04T05:39:38.156Z</t>
  </si>
  <si>
    <t>ObjectId(66af141aee95d500a8df6fb9)</t>
  </si>
  <si>
    <t>ObjectId(66af141aee95d500a8df6fcc)</t>
  </si>
  <si>
    <t>2024-08-04T05:39:38.941Z</t>
  </si>
  <si>
    <t>ObjectId(66af141aee95d500a8df6fcd)</t>
  </si>
  <si>
    <t>ObjectId(66af141aee95d500a8df6fd7)</t>
  </si>
  <si>
    <t>2024-08-04T05:39:38.946Z</t>
  </si>
  <si>
    <t>ObjectId(66af141dee95d500a8df6fdf)</t>
  </si>
  <si>
    <t>Mark, I appreciate your openness. Since you mentioned wanting to focus on what's been bothering you, how are you feeling today overall?</t>
  </si>
  <si>
    <t>2024-08-04T05:39:41.644Z</t>
  </si>
  <si>
    <t>ObjectId(66af141dee95d500a8df6fe0)</t>
  </si>
  <si>
    <t>ObjectId(66af141fee95d500a8df7011)</t>
  </si>
  <si>
    <t>2024-08-04T05:39:43.369Z</t>
  </si>
  <si>
    <t>ObjectId(66af141fee95d500a8df7012)</t>
  </si>
  <si>
    <t>ObjectId(66af141fee95d500a8df701c)</t>
  </si>
  <si>
    <t>ObjectId(66af1420ee95d500a8df7024)</t>
  </si>
  <si>
    <t>I'm really sorry to hear that you're feeling this way, Mark. It sounds incredibly tough to deal with those emotions, especially when it feels overwhelming. Can you tell me more about what specifically makes you feel stuck in that rut?</t>
  </si>
  <si>
    <t>2024-08-04T05:39:44.599Z</t>
  </si>
  <si>
    <t>ObjectId(66af1420ee95d500a8df7025)</t>
  </si>
  <si>
    <t>ObjectId(66af1422ee95d500a8df7038)</t>
  </si>
  <si>
    <t>2024-08-04T05:39:46.998Z</t>
  </si>
  <si>
    <t>ObjectId(66af1422ee95d500a8df7039)</t>
  </si>
  <si>
    <t>ObjectId(66af1423ee95d500a8df7043)</t>
  </si>
  <si>
    <t>2024-08-04T05:39:47.004Z</t>
  </si>
  <si>
    <t>ObjectId(66af1425ee95d500a8df704b)</t>
  </si>
  <si>
    <t>Thank you for sharing that, Mark. It makes sense that the loss of your marriage and the changes in your social life would lead to feelings of isolation and a lack of motivation. It's completely understandable to feel this way after such significant changes. 
Given what you've shared, would you like to further explore these feelings and the challenges you're facing, or would you prefer to learn a CBT exercise right away?</t>
  </si>
  <si>
    <t>2024-08-04T05:39:49.116Z</t>
  </si>
  <si>
    <t>ObjectId(66af1425ee95d500a8df704c)</t>
  </si>
  <si>
    <t>ObjectId(66af1426ee95d500a8df705f)</t>
  </si>
  <si>
    <t>2024-08-04T05:39:50.030Z</t>
  </si>
  <si>
    <t>ObjectId(66af1426ee95d500a8df7060)</t>
  </si>
  <si>
    <t>ObjectId(66af1426ee95d500a8df706a)</t>
  </si>
  <si>
    <t>2024-08-04T05:39:50.036Z</t>
  </si>
  <si>
    <t>ObjectId(66af1429ee95d500a8df7072)</t>
  </si>
  <si>
    <t>I'm glad you want to explore your feelings further, Mark. To start, can you further describe the main issue you are experiencing with your emotions and how they relate to your recent experiences?</t>
  </si>
  <si>
    <t>2024-08-04T05:39:53.841Z</t>
  </si>
  <si>
    <t>ObjectId(66af1429ee95d500a8df7073)</t>
  </si>
  <si>
    <t>ObjectId(66af142cee95d500a8df70a4)</t>
  </si>
  <si>
    <t>2024-08-04T05:39:56.175Z</t>
  </si>
  <si>
    <t>ObjectId(66af142cee95d500a8df70a5)</t>
  </si>
  <si>
    <t>ObjectId(66af142cee95d500a8df70af)</t>
  </si>
  <si>
    <t>2024-08-04T05:39:56.180Z</t>
  </si>
  <si>
    <t>ObjectId(66af142dee95d500a8df70b7)</t>
  </si>
  <si>
    <t>Thank you for sharing that, Mark. It sounds like the sadness and guilt you're feeling are deeply intertwined with your experiences and concerns for your daughters. It's understandable to feel overwhelmed when you're carrying such heavy emotions.
How does this issue affect your daily life? Are there specific ways it impacts your routine or interactions with others?</t>
  </si>
  <si>
    <t>2024-08-04T05:39:57.707Z</t>
  </si>
  <si>
    <t>ObjectId(66af142dee95d500a8df70b8)</t>
  </si>
  <si>
    <t>ObjectId(66af142fee95d500a8df70cb)</t>
  </si>
  <si>
    <t>2024-08-04T05:39:59.764Z</t>
  </si>
  <si>
    <t>ObjectId(66af142fee95d500a8df70cc)</t>
  </si>
  <si>
    <t>ObjectId(66af142fee95d500a8df70d6)</t>
  </si>
  <si>
    <t>2024-08-04T05:39:59.772Z</t>
  </si>
  <si>
    <t>ObjectId(66af1431ee95d500a8df70de)</t>
  </si>
  <si>
    <t>It sounds like the sadness and guilt are really impacting your daily life, Mark. Struggling to get out of bed, having difficulty concentrating at work, and withdrawing from social interactions can create a tough cycle that’s hard to break. 
Are there any specific triggers that worsen these feelings for you? For example, certain situations or thoughts that seem to amplify your sadness or guilt?</t>
  </si>
  <si>
    <t>2024-08-04T05:40:01.700Z</t>
  </si>
  <si>
    <t>ObjectId(66af1431ee95d500a8df70df)</t>
  </si>
  <si>
    <t>ObjectId(66af1433ee95d500a8df70f2)</t>
  </si>
  <si>
    <t>2024-08-04T05:40:03.646Z</t>
  </si>
  <si>
    <t>ObjectId(66af1433ee95d500a8df70f3)</t>
  </si>
  <si>
    <t>ObjectId(66af1433ee95d500a8df70fd)</t>
  </si>
  <si>
    <t>2024-08-04T05:40:03.648Z</t>
  </si>
  <si>
    <t>ObjectId(66af1435ee95d500a8df7105)</t>
  </si>
  <si>
    <t>Thank you for sharing those triggers, Mark. It sounds like seeing happy families and moments that remind you of your past can intensify your feelings of loss and guilt, especially when it comes to your daughters' emotions. Those anniversaries and holidays can be particularly challenging as well.
What have you tried so far to address these feelings and cope with the situation?</t>
  </si>
  <si>
    <t>2024-08-04T05:40:05.297Z</t>
  </si>
  <si>
    <t>ObjectId(66af1435ee95d500a8df7106)</t>
  </si>
  <si>
    <t>ObjectId(66af1437ee95d500a8df7119)</t>
  </si>
  <si>
    <t>2024-08-04T05:40:07.128Z</t>
  </si>
  <si>
    <t>ObjectId(66af1437ee95d500a8df711a)</t>
  </si>
  <si>
    <t>2024-08-04T05:40:07.129Z</t>
  </si>
  <si>
    <t>ObjectId(66af1437ee95d500a8df7124)</t>
  </si>
  <si>
    <t>2024-08-04T05:40:07.131Z</t>
  </si>
  <si>
    <t>ObjectId(66af1439ee95d500a8df712c)</t>
  </si>
  <si>
    <t>It sounds like you've been trying to cope in various ways, Mark, such as journaling and spending time with your daughters, which shows your desire to connect and process your feelings. It's understandable that journaling can sometimes feel repetitive, and it's okay to feel like you don't have the energy on certain days. 
Lastly, what emotions do you feel when these issues arise? How do those feelings manifest for you?</t>
  </si>
  <si>
    <t>2024-08-04T05:40:09.002Z</t>
  </si>
  <si>
    <t>ObjectId(66af1439ee95d500a8df712d)</t>
  </si>
  <si>
    <t>ObjectId(66af143aee95d500a8df7140)</t>
  </si>
  <si>
    <t>2024-08-04T05:40:10.722Z</t>
  </si>
  <si>
    <t>ObjectId(66af143aee95d500a8df7141)</t>
  </si>
  <si>
    <t>ObjectId(66af143aee95d500a8df714b)</t>
  </si>
  <si>
    <t>2024-08-04T05:40:10.727Z</t>
  </si>
  <si>
    <t>ObjectId(66af143eee95d500a8df7153)</t>
  </si>
  <si>
    <t>Thank you for sharing that, Mark. To summarize what you've shared: You are experiencing a deep sense of sadness, guilt, and anxiety, particularly related to your divorce and its impact on your daughters. This sadness feels heavy and exhausting, while the guilt manifests as a tightness in your chest, especially when you think about your role as a father. You also mentioned that anxiety leaves you feeling restless. You've tried journaling and spending time with your daughters, but sometimes you feel too drained to engage. 
Did I capture your feelings and experiences correctly?</t>
  </si>
  <si>
    <t>2024-08-04T05:40:14.406Z</t>
  </si>
  <si>
    <t>ObjectId(66af143eee95d500a8df7154)</t>
  </si>
  <si>
    <t>ObjectId(66af1440ee95d500a8df7185)</t>
  </si>
  <si>
    <t>2024-08-04T05:40:16.151Z</t>
  </si>
  <si>
    <t>ObjectId(66af1440ee95d500a8df7186)</t>
  </si>
  <si>
    <t>ObjectId(66af1440ee95d500a8df7190)</t>
  </si>
  <si>
    <t>2024-08-04T05:40:16.156Z</t>
  </si>
  <si>
    <t>ObjectId(66af1445ee95d500a8df7198)</t>
  </si>
  <si>
    <t>I'm glad to hear that the summary resonated with you, Mark. Given what you've shared about your feelings of sadness, guilt, and anxiety, I think it might be helpful to try a CBT exercise. 
I can suggest one of the following three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t>
  </si>
  <si>
    <t>2024-08-04T05:40:21.341Z</t>
  </si>
  <si>
    <t>ObjectId(66af1445ee95d500a8df7199)</t>
  </si>
  <si>
    <t>ObjectId(66af1447ee95d500a8df71ca)</t>
  </si>
  <si>
    <t>2024-08-04T05:40:23.310Z</t>
  </si>
  <si>
    <t>ObjectId(66af1447ee95d500a8df71cb)</t>
  </si>
  <si>
    <t>ObjectId(66af1447ee95d500a8df71d5)</t>
  </si>
  <si>
    <t>2024-08-04T05:40:23.317Z</t>
  </si>
  <si>
    <t>ObjectId(66af1449ee95d500a8df71dd)</t>
  </si>
  <si>
    <t>I completely understand, Mark. It's important to go at your own pace, and discussing your feelings further can be very beneficial. I'm here to support you in whatever way feels right for you. 
What specific feelings or experiences would you like to explore more? Is there something in particular that’s on your mind?</t>
  </si>
  <si>
    <t>2024-08-04T05:40:25.876Z</t>
  </si>
  <si>
    <t>ObjectId(66af1449ee95d500a8df71de)</t>
  </si>
  <si>
    <t>ObjectId(66af144cee95d500a8df71f1)</t>
  </si>
  <si>
    <t>2024-08-04T05:40:28.168Z</t>
  </si>
  <si>
    <t>ObjectId(66af144cee95d500a8df71f2)</t>
  </si>
  <si>
    <t>ObjectId(66af144cee95d500a8df71fc)</t>
  </si>
  <si>
    <t>2024-08-04T05:40:28.173Z</t>
  </si>
  <si>
    <t>ObjectId(66af144eee95d500a8df7204)</t>
  </si>
  <si>
    <t>It's completely natural to feel that way, Mark. The guilt you're experiencing as a parent, especially in the context of your daughters' feelings about the divorce, can be incredibly heavy. It's clear that you care deeply about them and want to be the best dad you can be. 
Sometimes, it can help to talk about specific moments or situations that trigger these feelings of guilt. Are there particular instances that stand out to you where you felt you weren't doing enough for them?</t>
  </si>
  <si>
    <t>2024-08-04T05:40:30.776Z</t>
  </si>
  <si>
    <t>ObjectId(66af144eee95d500a8df7205)</t>
  </si>
  <si>
    <t>ObjectId(66af1450ee95d500a8df7218)</t>
  </si>
  <si>
    <t>2024-08-04T05:40:32.442Z</t>
  </si>
  <si>
    <t>ObjectId(66af1450ee95d500a8df7219)</t>
  </si>
  <si>
    <t>ObjectId(66af1450ee95d500a8df7223)</t>
  </si>
  <si>
    <t>2024-08-04T05:40:32.449Z</t>
  </si>
  <si>
    <t>ObjectId(66af1452ee95d500a8df722b)</t>
  </si>
  <si>
    <t>It sounds like that moment really impacted you, Mark. It's understandable to feel like you missed an opportunity to connect with your daughters, especially when you could sense their struggle. Parenting can be incredibly challenging, and it's common to second-guess our actions or inactions.
It's important to remember that you are doing your best in a difficult situation. Would you like to explore more about how to approach these conversations with your daughters in the future, or is there something else on your mind regarding this experience?</t>
  </si>
  <si>
    <t>2024-08-04T05:40:34.560Z</t>
  </si>
  <si>
    <t>ObjectId(66af1452ee95d500a8df722c)</t>
  </si>
  <si>
    <t>ObjectId(66af1453ee95d500a8df723f)</t>
  </si>
  <si>
    <t>2024-08-04T05:40:35.703Z</t>
  </si>
  <si>
    <t>ObjectId(66af1453ee95d500a8df7240)</t>
  </si>
  <si>
    <t>ObjectId(66af1453ee95d500a8df724a)</t>
  </si>
  <si>
    <t>2024-08-04T05:40:35.710Z</t>
  </si>
  <si>
    <t>ObjectId(66af1456ee95d500a8df7252)</t>
  </si>
  <si>
    <t>It's great to hear that you want to support your daughters in expressing their emotions, Mark. Starting those conversations can feel daunting, but there are gentle ways to approach it. 
One way to begin is by creating a safe and open environment. You might start by sharing your own feelings about the divorce and letting them know that it's okay to feel sad or frustrated. You could say something like, "I know this has been tough for all of us, and it's okay to talk about how we're feeling." 
Asking open-ended questions can also help, such as, "How are you feeling about everything?" or "Is there anything you want to talk about?" This way, you give them the space to share without feeling pressured.
Would you like to discuss more strategies or practice how you might approach a specific conversation with them?</t>
  </si>
  <si>
    <t>2024-08-04T05:40:38.783Z</t>
  </si>
  <si>
    <t>ObjectId(66af1456ee95d500a8df7253)</t>
  </si>
  <si>
    <t>ObjectId(66af1458ee95d500a8df7266)</t>
  </si>
  <si>
    <t>2024-08-04T05:40:40.221Z</t>
  </si>
  <si>
    <t>ObjectId(66af1458ee95d500a8df7267)</t>
  </si>
  <si>
    <t>ObjectId(66af1458ee95d500a8df7271)</t>
  </si>
  <si>
    <t>2024-08-04T05:40:40.228Z</t>
  </si>
  <si>
    <t>ObjectId(66af145eee95d500a8df7279)</t>
  </si>
  <si>
    <t>I'm glad you found the suggestions helpful, Mark! Practicing how to approach the conversation can definitely make you feel more prepared. 
Let's start by imagining a scenario where you're sitting down with your daughters. You might begin with something like this:
"Hey girls, I wanted to take a moment to talk about how things have been for us lately. I know that the divorce has been hard, and I want you to know that it's okay to feel whatever you're feeling. I’ve been feeling sad and a bit lost too, and I want to make sure we can talk about it together."
How does that sound to you? Would you like to adjust anything or add to it?</t>
  </si>
  <si>
    <t>2024-08-04T05:40:46.820Z</t>
  </si>
  <si>
    <t>ObjectId(66af145eee95d500a8df727a)</t>
  </si>
  <si>
    <t>ObjectId(66af1460ee95d500a8df728d)</t>
  </si>
  <si>
    <t>2024-08-04T05:40:48.463Z</t>
  </si>
  <si>
    <t>ObjectId(66af1460ee95d500a8df728e)</t>
  </si>
  <si>
    <t>ObjectId(66af1460ee95d500a8df7298)</t>
  </si>
  <si>
    <t>2024-08-04T05:40:48.470Z</t>
  </si>
  <si>
    <t>ObjectId(66af1462ee95d500a8df72a0)</t>
  </si>
  <si>
    <t>That’s a wonderful addition, Mark! By saying, "I’m here to listen to you, and we can talk about anything that’s on your mind," you’re reinforcing that safe space for them to express themselves. 
Would you like to continue practicing this conversation, or is there another aspect of it that you’d like to explore further?</t>
  </si>
  <si>
    <t>2024-08-04T05:40:50.083Z</t>
  </si>
  <si>
    <t>ObjectId(66af1462ee95d500a8df72a1)</t>
  </si>
  <si>
    <t>ObjectId(66af1463ee95d500a8df72b4)</t>
  </si>
  <si>
    <t>2024-08-04T05:40:51.052Z</t>
  </si>
  <si>
    <t>ObjectId(66af1463ee95d500a8df72b5)</t>
  </si>
  <si>
    <t>ObjectId(66af1463ee95d500a8df72bf)</t>
  </si>
  <si>
    <t>2024-08-04T05:40:51.059Z</t>
  </si>
  <si>
    <t>ObjectId(66af1465ee95d500a8df72c7)</t>
  </si>
  <si>
    <t>Absolutely, Mark! Practicing responses can be very helpful. 
Let’s say one of your daughters shares that she’s feeling sad. You might respond with something like:
"I'm really sorry to hear that you're feeling sad. It's okay to feel that way, and I want you to know that I'm here for you. Can you tell me more about what's making you feel this way?"
This response validates her feelings and encourages her to open up more. How does that sound to you? Would you like to adjust it or try a different scenario?</t>
  </si>
  <si>
    <t>2024-08-04T05:40:53.606Z</t>
  </si>
  <si>
    <t>ObjectId(66af1465ee95d500a8df72c8)</t>
  </si>
  <si>
    <t>ObjectId(66af1466ee95d500a8df72db)</t>
  </si>
  <si>
    <t>2024-08-04T05:40:54.969Z</t>
  </si>
  <si>
    <t>ObjectId(66af1466ee95d500a8df72dc)</t>
  </si>
  <si>
    <t>ObjectId(66af1466ee95d500a8df72e6)</t>
  </si>
  <si>
    <t>2024-08-04T05:40:54.975Z</t>
  </si>
  <si>
    <t>ObjectId(66af1469ee95d500a8df72ee)</t>
  </si>
  <si>
    <t>That’s a fantastic addition, Mark! By saying, "I promise I won't be upset with what you have to say," you’re reinforcing that safe space and showing your daughters that they can express their emotions freely without fear of judgment. 
So, your response could look like this:
"I'm really sorry to hear that you're feeling sad. It's okay to feel that way, and I want you to know that I'm here for you. Can you tell me more about what's making you feel this way? I promise I won't be upset with what you have to say."
This response is warm and inviting, encouraging open communication. Would you like to practice another scenario, or is there something else you’d like to focus on?</t>
  </si>
  <si>
    <t>2024-08-04T05:40:57.931Z</t>
  </si>
  <si>
    <t>ObjectId(66af1469ee95d500a8df72ef)</t>
  </si>
  <si>
    <t>ObjectId(66af146aee95d500a8df7302)</t>
  </si>
  <si>
    <t>2024-08-04T05:40:58.952Z</t>
  </si>
  <si>
    <t>ObjectId(66af146aee95d500a8df7303)</t>
  </si>
  <si>
    <t>ObjectId(66af146aee95d500a8df730d)</t>
  </si>
  <si>
    <t>2024-08-04T05:40:58.955Z</t>
  </si>
  <si>
    <t>ObjectId(66af146fee95d500a8df7315)</t>
  </si>
  <si>
    <t>Absolutely, Mark! Taking care of yourself during this challenging time is crucial. Self-care can help you manage your emotions and maintain your well-being, which in turn allows you to be more present for your daughters.
Here are a few self-care strategies you might consider:
1. **Establish a Routine**: Having a daily routine can provide structure and a sense of normalcy. Include time for work, self-care, and family activities.
2. **Physical Activity**: Engaging in regular physical activity, even if it's just a short walk, can help improve your mood and reduce stress.
3. **Mindfulness and Relaxation**: Practicing mindfulness or relaxation techniques, such as deep breathing or meditation, can help you manage anxiety and promote a sense of calm.
4. **Connect with Support**: Reach out to friends or family members who can provide support. Sharing your feelings with someone you trust can be very helpful.
5. **Engage in Hobbies**: Make time for activities you enjoy, whether it's writing, reading, or any other hobby that brings you joy.
6. **Seek Professional Help**: If you feel overwhelmed, consider talking to a therapist or counselor who can provide additional support.
Which of these strategies resonates with you the most, or is there something specific you’d like to explore further?</t>
  </si>
  <si>
    <t>2024-08-04T05:41:03.552Z</t>
  </si>
  <si>
    <t>ObjectId(66af146fee95d500a8df7316)</t>
  </si>
  <si>
    <t>ObjectId(66af1471ee95d500a8df7329)</t>
  </si>
  <si>
    <t>2024-08-04T05:41:05.092Z</t>
  </si>
  <si>
    <t>ObjectId(66af1471ee95d500a8df732a)</t>
  </si>
  <si>
    <t>ObjectId(66af1471ee95d500a8df7334)</t>
  </si>
  <si>
    <t>2024-08-04T05:41:05.097Z</t>
  </si>
  <si>
    <t>ObjectId(66af1476ee95d500a8df733c)</t>
  </si>
  <si>
    <t>It's great to hear that you're interested in establishing a routine, Mark! Here’s a simple way to start creating a daily structure that includes physical activity and writing:
1. **Set a Morning Routine**: Begin your day with a consistent wake-up time. You might start with a short morning stretch or a brief walk to get your body moving.
2. **Schedule Physical Activity**: Choose a time that works for you, whether it's in the morning, during lunch, or in the evening. Aim for at least 20-30 minutes of physical activity, like walking, jogging, or any exercise you enjoy. You can even combine it with listening to music or a podcast to make it more enjoyable.
3. **Incorporate Writing Time**: Set aside a specific time each day for writing. It could be in the morning after your physical activity or in the evening as a way to unwind. Start with just 10-15 minutes and gradually increase the time as you feel more comfortable.
4. **Create a Daily Schedule**: Write down your routine, including wake-up time, physical activity, writing time, work hours, and any family activities. Having a visual schedule can help you stay on track.
5. **Be Flexible**: Life can be unpredictable, so allow yourself some flexibility in your routine. If you miss a day, that's okay—just try to get back to it the next day.
6. **Reflect and Adjust**: At the end of each week, take a moment to reflect on how your routine is working for you. Adjust it as needed to better fit your needs and preferences.
Would you like to discuss any specific aspects of this routine further, or do you have any questions about how to implement it?</t>
  </si>
  <si>
    <t>2024-08-04T05:41:10.751Z</t>
  </si>
  <si>
    <t>ObjectId(66af1476ee95d500a8df733d)</t>
  </si>
  <si>
    <t>ObjectId(66af1478ee95d500a8df7350)</t>
  </si>
  <si>
    <t>2024-08-04T05:41:12.978Z</t>
  </si>
  <si>
    <t>ObjectId(66af1478ee95d500a8df7351)</t>
  </si>
  <si>
    <t>ObjectId(66af1478ee95d500a8df735b)</t>
  </si>
  <si>
    <t>2024-08-04T05:41:12.983Z</t>
  </si>
  <si>
    <t>ObjectId(66af147eee95d500a8df7363)</t>
  </si>
  <si>
    <t>I'm glad to hear that the plan resonates with you, Mark! Staying motivated can indeed be a challenge, especially on those tougher days. Here are some tips to help you maintain your motivation:
1. **Set Clear Goals**: Define what you want to achieve with your writing and physical activity. Having specific goals can give you something to work towards and keep you focused.
2. **Track Your Progress**: Keep a journal or a simple checklist to track your daily activities. Seeing your progress can be motivating and rewarding.
3. **Celebrate Small Wins**: Acknowledge and celebrate your achievements, no matter how small. Completing a writing session or a workout can be a reason to treat yourself or simply feel proud.
4. **Find Accountability**: Share your goals with a friend or family member who can help keep you accountable. You might even consider joining a writing group or a fitness class for added support.
5. **Create a Positive Environment**: Surround yourself with reminders of your goals. This could be quotes, images, or even a dedicated space for writing that inspires you.
6. **Practice Self-Compassion**: On days when motivation is low, remind yourself that it's okay to take a break. Be kind to yourself and recognize that ups and downs are part of the process.
7. **Mix It Up**: If you find yourself losing interest, try changing your routine. Experiment with different writing prompts or types of physical activity to keep things fresh and engaging.
Would you like to explore any of these tips further, or do you have any other questions about maintaining motivation?</t>
  </si>
  <si>
    <t>2024-08-04T05:41:18.722Z</t>
  </si>
  <si>
    <t>ObjectId(66af147eee95d500a8df7364)</t>
  </si>
  <si>
    <t>ObjectId(66af1480ee95d500a8df7377)</t>
  </si>
  <si>
    <t>2024-08-04T05:41:20.344Z</t>
  </si>
  <si>
    <t>ObjectId(66af1480ee95d500a8df7378)</t>
  </si>
  <si>
    <t>ObjectId(66af1480ee95d500a8df7382)</t>
  </si>
  <si>
    <t>2024-08-04T05:41:20.346Z</t>
  </si>
  <si>
    <t>ObjectId(66af1485ee95d500a8df738a)</t>
  </si>
  <si>
    <t>That sounds like a great plan, Mark! Keeping a journal for both your writing and physical activity can be a wonderful way to track your progress and reflect on your journey.
As for celebrating small wins, here are some meaningful reward ideas you might consider:
1. **Treat Yourself**: Enjoy a favorite snack or meal that you love. It could be something special that you don’t have often.
2. **Take a Break**: Allow yourself some downtime to relax, whether it’s watching a favorite show, reading a book, or taking a long bath.
3. **Engage in a Hobby**: Spend some time doing something you enjoy, like drawing, playing music, or any other creative outlet.
4. **Nature Time**: Go for a walk in a nearby park or nature area. Being outdoors can be refreshing and uplifting.
5. **Self-Care Day**: Dedicate a day to self-care activities, such as pampering yourself with a face mask, a nice bath, or anything that makes you feel good.
6. **Buy Something Small**: Treat yourself to a small item you’ve been wanting, like a new book, a journal, or something for your writing.
7. **Connect with Friends**: Plan a coffee date or a virtual hangout with a friend. Social connections can be a great way to celebrate your progress.
8. **Create a Reward Jar**: Write down different rewards on slips of paper and put them in a jar. When you achieve a goal, draw one out and enjoy that reward.
Feel free to mix and match these ideas or come up with your own! What do you think would resonate with you the most?</t>
  </si>
  <si>
    <t>2024-08-04T05:41:25.782Z</t>
  </si>
  <si>
    <t>ObjectId(66af1485ee95d500a8df738b)</t>
  </si>
  <si>
    <t>ObjectId(66af1487ee95d500a8df739e)</t>
  </si>
  <si>
    <t>2024-08-04T05:41:27.519Z</t>
  </si>
  <si>
    <t>ObjectId(66af1487ee95d500a8df739f)</t>
  </si>
  <si>
    <t>ObjectId(66af1487ee95d500a8df73a9)</t>
  </si>
  <si>
    <t>2024-08-04T05:41:27.523Z</t>
  </si>
  <si>
    <t>ObjectId(66af1489ee95d500a8df73b1)</t>
  </si>
  <si>
    <t>I'm glad to hear that you found the suggestions helpful, Mark! The reward jar and self-care day sound like wonderful ways to treat yourself and stay motivated. 
Creating a list of meaningful rewards is a great idea, and it can be a fun activity to think about what truly brings you joy and relaxation. 
If you feel ready, we can also explore any specific self-care activities you might want to include in your self-care day, or we can discuss anything else that’s on your mind. What would you like to do next?</t>
  </si>
  <si>
    <t>2024-08-04T05:41:29.870Z</t>
  </si>
  <si>
    <t>ObjectId(66af1489ee95d500a8df73b2)</t>
  </si>
  <si>
    <t>ObjectId(66af148aee95d500a8df73c5)</t>
  </si>
  <si>
    <t>2024-08-04T05:41:30.859Z</t>
  </si>
  <si>
    <t>ObjectId(66af148aee95d500a8df73c6)</t>
  </si>
  <si>
    <t>ObjectId(66af148aee95d500a8df73d0)</t>
  </si>
  <si>
    <t>2024-08-04T05:41:30.863Z</t>
  </si>
  <si>
    <t>ObjectId(66af1490ee95d500a8df73d8)</t>
  </si>
  <si>
    <t>Here are some self-care activities you might consider for your special day, Mark:
1. **Spa Day at Home**: Treat yourself to a spa experience with a warm bath, scented candles, and soothing music. You could also include a face mask or a foot soak.
2. **Mindful Meditation**: Spend some time in meditation or mindfulness practice. This can help you relax and center yourself.
3. **Nature Walk**: Take a leisurely walk in a nearby park or nature area. Being in nature can be incredibly rejuvenating.
4. **Creative Expression**: Engage in a creative activity you enjoy, such as painting, drawing, or crafting. Letting your creativity flow can be very therapeutic.
5. **Reading**: Spend some time with a good book that you’ve been wanting to read. Create a cozy reading nook with blankets and your favorite beverage.
6. **Cooking or Baking**: Try out a new recipe or bake something you love. Cooking can be a fun and rewarding way to spend your time.
7. **Gentle Exercise**: Consider doing some gentle yoga or stretching. This can help release tension and promote relaxation.
8. **Watch a Movie or Series**: Treat yourself to a movie marathon or binge-watch a series you enjoy. Make it special with your favorite snacks.
9. **Journaling**: Spend some time reflecting in your journal. You could write about your feelings, your goals, or even just what you’re grateful for.
10. **Disconnect**: Consider taking a break from screens and social media for the day. This can help you focus on yourself and your well-being.
Feel free to mix and match these activities or modify them to fit your preferences! Which of these activities resonate with you the most?</t>
  </si>
  <si>
    <t>2024-08-04T05:41:36.629Z</t>
  </si>
  <si>
    <t>ObjectId(66af1490ee95d500a8df73d9)</t>
  </si>
  <si>
    <t>ObjectId(66af1492ee95d500a8df73ec)</t>
  </si>
  <si>
    <t>2024-08-04T05:41:38.484Z</t>
  </si>
  <si>
    <t>ObjectId(66af1492ee95d500a8df73ed)</t>
  </si>
  <si>
    <t>ObjectId(66af1492ee95d500a8df73f7)</t>
  </si>
  <si>
    <t>2024-08-04T05:41:38.493Z</t>
  </si>
  <si>
    <t>ObjectId(66af1496ee95d500a8df73ff)</t>
  </si>
  <si>
    <t>I'm so glad to hear that you're feeling excited about taking care of yourself, Mark! Your plan for a nature walk, followed by creative expression, a spa day at home, and ending with a good book or movie sounds like a perfect balance of relaxation and enjoyment.
Taking the time to nurture yourself is essential, especially during challenging times. If you have any more questions or if there's anything else you'd like to discuss or explore, feel free to let me know! Otherwise, I'm here to support you whenever you need it.</t>
  </si>
  <si>
    <t>2024-08-04T05:41:42.274Z</t>
  </si>
  <si>
    <t>ObjectId(66af1496ee95d500a8df7400)</t>
  </si>
  <si>
    <t>2024-08-04T05:41:42.275Z</t>
  </si>
  <si>
    <t>ObjectId(66af1497ee95d500a8df7413)</t>
  </si>
  <si>
    <t>2024-08-04T05:41:43.902Z</t>
  </si>
  <si>
    <t>ObjectId(66af1497ee95d500a8df7414)</t>
  </si>
  <si>
    <t>ObjectId(66af1497ee95d500a8df741e)</t>
  </si>
  <si>
    <t>2024-08-04T05:41:43.908Z</t>
  </si>
  <si>
    <t>ObjectId(66af149cee95d500a8df7426)</t>
  </si>
  <si>
    <t>I'm really glad to hear that you feel more clarity moving forward, Mark. It’s been a pleasure discussing your plans for connecting with your daughters and taking care of yourself. 
To summarize, we talked about the importance of establishing a routine that includes physical activity and writing, as well as how to approach conversations with your daughters about their feelings. We also explored self-care activities, and you created a lovely plan for a self-care day that includes a nature walk, creative expression, a spa day at home, and some relaxation time with a good book or movie.
Do you have any more questions or is there anything else you would like to discuss before we finish our session?</t>
  </si>
  <si>
    <t>2024-08-04T05:41:48.921Z</t>
  </si>
  <si>
    <t>ObjectId(66af149cee95d500a8df7427)</t>
  </si>
  <si>
    <t>ObjectId(66af149fee95d500a8df7458)</t>
  </si>
  <si>
    <t>2024-08-04T05:41:51.898Z</t>
  </si>
  <si>
    <t>ObjectId(66af149fee95d500a8df7459)</t>
  </si>
  <si>
    <t>ObjectId(66af149fee95d500a8df7463)</t>
  </si>
  <si>
    <t>2024-08-04T05:41:51.905Z</t>
  </si>
  <si>
    <t>ObjectId(66af14a2ee95d500a8df746b)</t>
  </si>
  <si>
    <t>Thank you for your kind words, Mark! I'm glad to hear that you feel good about our discussion today. 
To recap, we talked about establishing a routine that includes physical activity and writing, how to approach conversations with your daughters about their feelings, and we explored a variety of self-care activities for your special day. You also created a plan that includes a nature walk, creative expression, a spa day at home, and some relaxation time with a good book or movie.
If you have any more questions in the future or need further support, please don't hesitate to reach out. I wish you all the best as you implement these ideas, and I hope you have a wonderful self-care day! 
Goodbye for now, Mark!</t>
  </si>
  <si>
    <t>2024-08-04T05:41:54.860Z</t>
  </si>
  <si>
    <t>ObjectId(66af14a2ee95d500a8df746c)</t>
  </si>
  <si>
    <t>ObjectId(66af1528ee95d500a8df7b97)</t>
  </si>
  <si>
    <t>2024-08-04T05:44:08.515Z</t>
  </si>
  <si>
    <t>ObjectId(66af1529ee95d500a8df7b9f)</t>
  </si>
  <si>
    <t>2024-08-04T05:44:09.724Z</t>
  </si>
  <si>
    <t>ObjectId(66af1529ee95d500a8df7ba0)</t>
  </si>
  <si>
    <t>ObjectId(66af152aee95d500a8df7bb3)</t>
  </si>
  <si>
    <t>2024-08-04T05:44:10.532Z</t>
  </si>
  <si>
    <t>ObjectId(66af152aee95d500a8df7bb4)</t>
  </si>
  <si>
    <t>ObjectId(66af152aee95d500a8df7bbe)</t>
  </si>
  <si>
    <t>2024-08-04T05:44:10.535Z</t>
  </si>
  <si>
    <t>ObjectId(66af152eee95d500a8df7bc6)</t>
  </si>
  <si>
    <t>It sounds like you're going through a tough time, Mark. Feeling overwhelmed and sad can be really challenging. Can you tell me more about what might be contributing to these feelings?</t>
  </si>
  <si>
    <t>2024-08-04T05:44:14.340Z</t>
  </si>
  <si>
    <t>ObjectId(66af152eee95d500a8df7bc7)</t>
  </si>
  <si>
    <t>ObjectId(66af1530ee95d500a8df7bf8)</t>
  </si>
  <si>
    <t>2024-08-04T05:44:16.235Z</t>
  </si>
  <si>
    <t>ObjectId(66af1530ee95d500a8df7bf9)</t>
  </si>
  <si>
    <t>ObjectId(66af1530ee95d500a8df7c03)</t>
  </si>
  <si>
    <t>2024-08-04T05:44:16.241Z</t>
  </si>
  <si>
    <t>ObjectId(66af1532ee95d500a8df7c0b)</t>
  </si>
  <si>
    <t>It sounds like you're navigating a lot of significant changes, Mark. Going through a divorce and adjusting to living alone can be incredibly difficult, especially when you also want to be there for your daughters. It's understandable to feel tired and disconnected during such a challenging time. 
How have you been coping with these feelings and the changes in your life? Would you like to explore this further, or would you prefer to learn a CBT exercise right away?</t>
  </si>
  <si>
    <t>2024-08-04T05:44:18.013Z</t>
  </si>
  <si>
    <t>ObjectId(66af1532ee95d500a8df7c0c)</t>
  </si>
  <si>
    <t>ObjectId(66af1532ee95d500a8df7c1f)</t>
  </si>
  <si>
    <t>2024-08-04T05:44:18.842Z</t>
  </si>
  <si>
    <t>ObjectId(66af1532ee95d500a8df7c20)</t>
  </si>
  <si>
    <t>ObjectId(66af1532ee95d500a8df7c2a)</t>
  </si>
  <si>
    <t>2024-08-04T05:44:18.847Z</t>
  </si>
  <si>
    <t>ObjectId(66af1534ee95d500a8df7c32)</t>
  </si>
  <si>
    <t>Of course, Mark! CBT stands for Cognitive Behavioral Therapy. It's a type of therapy that focuses on identifying and changing negative thought patterns and behaviors. The idea is that our thoughts, feelings, and behaviors are interconnected, and by changing negative thoughts, we can improve our emotional state and overall well-being.
CBT exercises can help you develop coping strategies, challenge unhelpful thoughts, and engage in activities that can improve your mood. Would you like to explore your current feelings and situation further, or would you prefer to try a CBT exercise now?</t>
  </si>
  <si>
    <t>2024-08-04T05:44:20.931Z</t>
  </si>
  <si>
    <t>ObjectId(66af1534ee95d500a8df7c33)</t>
  </si>
  <si>
    <t>ObjectId(66af1536ee95d500a8df7c46)</t>
  </si>
  <si>
    <t>2024-08-04T05:44:22.140Z</t>
  </si>
  <si>
    <t>ObjectId(66af1536ee95d500a8df7c47)</t>
  </si>
  <si>
    <t>ObjectId(66af1536ee95d500a8df7c51)</t>
  </si>
  <si>
    <t>2024-08-04T05:44:22.143Z</t>
  </si>
  <si>
    <t>ObjectId(66af153aee95d500a8df7c59)</t>
  </si>
  <si>
    <t>That sounds perfectly okay, Mark. Let's delve deeper into your feelings and situation. 
To start, can you further describe the main issue you are experiencing? What specific thoughts or feelings are most prominent for you right now?</t>
  </si>
  <si>
    <t>2024-08-04T05:44:26.047Z</t>
  </si>
  <si>
    <t>ObjectId(66af153aee95d500a8df7c5a)</t>
  </si>
  <si>
    <t>2024-08-04T05:44:26.048Z</t>
  </si>
  <si>
    <t>ObjectId(66af153cee95d500a8df7c8b)</t>
  </si>
  <si>
    <t>2024-08-04T05:44:28.869Z</t>
  </si>
  <si>
    <t>ObjectId(66af153cee95d500a8df7c8c)</t>
  </si>
  <si>
    <t>ObjectId(66af153cee95d500a8df7c96)</t>
  </si>
  <si>
    <t>2024-08-04T05:44:28.871Z</t>
  </si>
  <si>
    <t>ObjectId(66af153eee95d500a8df7c9e)</t>
  </si>
  <si>
    <t>Thank you for sharing that with me, Mark. It sounds like you're carrying a heavy emotional burden with the sadness and guilt you're feeling. The loss of your marriage and the changes in your family dynamics can understandably lead to a sense of grief and fatigue. 
How does this issue affect your daily life? Are there specific ways in which these feelings impact your routine or interactions with others?</t>
  </si>
  <si>
    <t>2024-08-04T05:44:30.338Z</t>
  </si>
  <si>
    <t>ObjectId(66af153eee95d500a8df7c9f)</t>
  </si>
  <si>
    <t>ObjectId(66af1541ee95d500a8df7cb2)</t>
  </si>
  <si>
    <t>2024-08-04T05:44:33.181Z</t>
  </si>
  <si>
    <t>ObjectId(66af1541ee95d500a8df7cb3)</t>
  </si>
  <si>
    <t>ObjectId(66af1541ee95d500a8df7cbd)</t>
  </si>
  <si>
    <t>2024-08-04T05:44:33.184Z</t>
  </si>
  <si>
    <t>ObjectId(66af1542ee95d500a8df7cc5)</t>
  </si>
  <si>
    <t>It sounds like your feelings of sadness and fatigue are significantly affecting your daily life, Mark. You mentioned feeling like you're on autopilot, struggling to find motivation, and withdrawing from social activities that once brought you joy. It's understandable to feel embarrassed and worried about judgment, which can make it even harder to reach out for support.
Are there any specific triggers that worsen these feelings for you? For example, are there certain situations or thoughts that seem to amplify your sadness or fatigue?</t>
  </si>
  <si>
    <t>2024-08-04T05:44:34.932Z</t>
  </si>
  <si>
    <t>ObjectId(66af1542ee95d500a8df7cc6)</t>
  </si>
  <si>
    <t>ObjectId(66af1545ee95d500a8df7cd9)</t>
  </si>
  <si>
    <t>2024-08-04T05:44:37.482Z</t>
  </si>
  <si>
    <t>ObjectId(66af1545ee95d500a8df7cda)</t>
  </si>
  <si>
    <t>ObjectId(66af1545ee95d500a8df7ce4)</t>
  </si>
  <si>
    <t>2024-08-04T05:44:37.484Z</t>
  </si>
  <si>
    <t>ObjectId(66af1548ee95d500a8df7cec)</t>
  </si>
  <si>
    <t>Thank you for sharing those triggers with me, Mark. It sounds like being alone in the evenings and facing special occasions can intensify your feelings of sadness and loneliness. The reminders of what you've lost and the changes in your family dynamics can be particularly painful, especially when you worry about how your daughters are coping as well.
What have you tried so far to address these feelings and the challenges you're facing? Have there been any strategies or activities that have helped, even a little?</t>
  </si>
  <si>
    <t>2024-08-04T05:44:40.541Z</t>
  </si>
  <si>
    <t>ObjectId(66af1548ee95d500a8df7ced)</t>
  </si>
  <si>
    <t>ObjectId(66af154bee95d500a8df7d00)</t>
  </si>
  <si>
    <t>2024-08-04T05:44:43.627Z</t>
  </si>
  <si>
    <t>ObjectId(66af154bee95d500a8df7d01)</t>
  </si>
  <si>
    <t>ObjectId(66af154bee95d500a8df7d0b)</t>
  </si>
  <si>
    <t>2024-08-04T05:44:43.630Z</t>
  </si>
  <si>
    <t>ObjectId(66af154eee95d500a8df7d13)</t>
  </si>
  <si>
    <t>It sounds like you've been making efforts to engage with your daughters and reconnect with your writing, which is commendable, even if it feels forced at times. It's understandable that reaching out to friends can be difficult, especially when you're feeling embarrassed about your situation. The struggle to maintain motivation for exercise and other positive activities is also a common challenge when dealing with feelings of sadness and fatigue.
To summarize, you're experiencing a heavy sadness and guilt related to your divorce and the changes in your family life. This affects your daily routine, making you feel like you're on autopilot and leading to social withdrawal. Specific triggers, such as being alone in the evenings and facing special occasions, worsen these feelings. You've tried spending time with your daughters, attempting to write, reaching out to friends, and starting to exercise, but you often find it hard to stay engaged with these activities.
Did I capture your situation correctly, or is there anything you would like to add or change?</t>
  </si>
  <si>
    <t>2024-08-04T05:44:46.401Z</t>
  </si>
  <si>
    <t>ObjectId(66af154eee95d500a8df7d14)</t>
  </si>
  <si>
    <t>ObjectId(66af154fee95d500a8df7d27)</t>
  </si>
  <si>
    <t>2024-08-04T05:44:47.824Z</t>
  </si>
  <si>
    <t>ObjectId(66af154fee95d500a8df7d28)</t>
  </si>
  <si>
    <t>ObjectId(66af154fee95d500a8df7d32)</t>
  </si>
  <si>
    <t>2024-08-04T05:44:47.828Z</t>
  </si>
  <si>
    <t>ObjectId(66af1556ee95d500a8df7d3a)</t>
  </si>
  <si>
    <t>I'm glad to hear that I captured your situation accurately, Mark. It can indeed feel tough and overwhelming, but discussing actionable steps is a great way to start moving forward.
Based on what you've shared, I believe a good approach could be to try a CBT exercise. One option is **Behavioral Activation**, which focuses on scheduling enjoyable activities to help increase your engagement and lift your mood. This could be particularly helpful given your interest in reconnecting with writing and spending quality time with your daughters.
Would you like to explore this exercise, or would you prefer to consider another option, such as **Thought Record** or **Relaxation Techniques**?</t>
  </si>
  <si>
    <t>2024-08-04T05:44:54.856Z</t>
  </si>
  <si>
    <t>ObjectId(66af1556ee95d500a8df7d3b)</t>
  </si>
  <si>
    <t>ObjectId(66af1559ee95d500a8df7d6c)</t>
  </si>
  <si>
    <t>2024-08-04T05:44:57.263Z</t>
  </si>
  <si>
    <t>ObjectId(66af1559ee95d500a8df7d6d)</t>
  </si>
  <si>
    <t>ObjectId(66af1559ee95d500a8df7d77)</t>
  </si>
  <si>
    <t>2024-08-04T05:44:57.271Z</t>
  </si>
  <si>
    <t>ObjectId(66af155cee95d500a8df7d7f)</t>
  </si>
  <si>
    <t>Great choice, Mark! Behavioral Activation can be a powerful way to help you reconnect with activities that bring you joy and fulfillment. 
To get started, here are the steps involved in the Behavioral Activation exercise:
1. **Identify Activities**: Think about activities that you find enjoyable or meaningful. These could be things you used to do or new activities you might want to try.
2. **Schedule Activities**: Once you have a list, try to schedule these activities into your daily or weekly routine. Start with small, manageable tasks.
3. **Increase Frequency**: Gradually increase the frequency and duration of these activities as you start to feel more engaged.
4. **Monitor Your Mood**: Before and after each activity, take note of your mood and motivation levels. This will help you see the impact of these activities on your overall well-being.
5. **Reflect**: After a week or so, reflect on how these activities have affected your mood and motivation. 
Let's start with the first step. Can you think of a few activities that you used to enjoy or new ones you'd like to try? Feel free to list them out!</t>
  </si>
  <si>
    <t>2024-08-04T05:45:00.416Z</t>
  </si>
  <si>
    <t>ObjectId(66af155cee95d500a8df7d80)</t>
  </si>
  <si>
    <t>ObjectId(66af1562ee95d500a8df7d93)</t>
  </si>
  <si>
    <t>2024-08-04T05:45:06.365Z</t>
  </si>
  <si>
    <t>ObjectId(66af1562ee95d500a8df7d94)</t>
  </si>
  <si>
    <t>ObjectId(66af1562ee95d500a8df7d9e)</t>
  </si>
  <si>
    <t>2024-08-04T05:45:06.369Z</t>
  </si>
  <si>
    <t>ObjectId(66af1564ee95d500a8df7da6)</t>
  </si>
  <si>
    <t>Those are fantastic activities, Mark! Each of them has the potential to bring you joy and help you reconnect with your interests and your daughters. 
1. **Writing**: This could be a great creative outlet for you.
2. **Reading**: Joining a book club could also help you connect with others.
3. **Walking**: A simple yet effective way to clear your mind and get some fresh air.
4. **Cooking/Baking**: This can be both enjoyable and rewarding, especially when you share the results with your daughters.
5. **Family Game Night**: This is a wonderful way to bond and create positive memories together.
Now, let's move on to the next step. Can you try to schedule these activities into your week? Start with one or two activities that feel manageable, and let me know when you plan to do them. This will help you create a routine that incorporates these enjoyable activities into your life.</t>
  </si>
  <si>
    <t>2024-08-04T05:45:08.722Z</t>
  </si>
  <si>
    <t>ObjectId(66af1564ee95d500a8df7da7)</t>
  </si>
  <si>
    <t>ObjectId(66af156aee95d500a8df7dba)</t>
  </si>
  <si>
    <t>2024-08-04T05:45:14.355Z</t>
  </si>
  <si>
    <t>ObjectId(66af156aee95d500a8df7dbb)</t>
  </si>
  <si>
    <t>ObjectId(66af156aee95d500a8df7dc5)</t>
  </si>
  <si>
    <t>2024-08-04T05:45:14.360Z</t>
  </si>
  <si>
    <t>ObjectId(66af156dee95d500a8df7dcd)</t>
  </si>
  <si>
    <t>That sounds like a wonderful and manageable schedule, Mark! You've thoughtfully planned activities that not only engage you but also allow for quality time with your daughters. 
- **Writing on Saturday** will give you a creative outlet.
- **Walking on Tuesday and Thursday** will help you unwind after work.
- **Cooking on Sunday** with your daughters can be a fun bonding experience.
- **Family Game Night on Friday** is a great way to end the week on a positive note.
I encourage you to stick to this schedule as best as you can and notice how these activities impact your mood and energy levels. 
If you have any questions about the Behavioral Activation exercise or if there's anything else you'd like to discuss, feel free to let me know. Otherwise, we can wrap up our session for today!</t>
  </si>
  <si>
    <t>2024-08-04T05:45:17.425Z</t>
  </si>
  <si>
    <t>ObjectId(66af156dee95d500a8df7dce)</t>
  </si>
  <si>
    <t>ObjectId(66af156eee95d500a8df7de1)</t>
  </si>
  <si>
    <t>2024-08-04T05:45:18.747Z</t>
  </si>
  <si>
    <t>ObjectId(66af156eee95d500a8df7de2)</t>
  </si>
  <si>
    <t>ObjectId(66af156eee95d500a8df7dec)</t>
  </si>
  <si>
    <t>2024-08-04T05:45:18.749Z</t>
  </si>
  <si>
    <t>ObjectId(66af1574ee95d500a8df7df4)</t>
  </si>
  <si>
    <t>I'm glad to hear that you're feeling more hopeful, Mark! Checking in next time about how the week went and how you're feeling after trying these activities sounds like a great plan. It will definitely help you stay accountable and reflect on your progress.
To summarize our session today: We discussed the feelings of sadness and fatigue you're experiencing due to your recent divorce and how it affects your daily life. We explored specific triggers and what you've tried so far to cope. We then focused on the Behavioral Activation exercise, where you identified activities to engage in, and you created a manageable schedule for the week.
Do you have any more questions or is there anything else you'd like to discuss before we wrap up?</t>
  </si>
  <si>
    <t>2024-08-04T05:45:24.478Z</t>
  </si>
  <si>
    <t>ObjectId(66af1574ee95d500a8df7df5)</t>
  </si>
  <si>
    <t>ObjectId(66af1576ee95d500a8df7e26)</t>
  </si>
  <si>
    <t>2024-08-04T05:45:26.332Z</t>
  </si>
  <si>
    <t>ObjectId(66af1576ee95d500a8df7e27)</t>
  </si>
  <si>
    <t>ObjectId(66af1576ee95d500a8df7e31)</t>
  </si>
  <si>
    <t>2024-08-04T05:45:26.335Z</t>
  </si>
  <si>
    <t>ObjectId(66af1579ee95d500a8df7e39)</t>
  </si>
  <si>
    <t>Thank you for your kind words, Mark! I'm glad I could support you today. 
As we finish our session, I want to recap what we've discussed: We explored the feelings of sadness and fatigue you're experiencing due to your recent divorce, how it impacts your daily life, and the specific triggers that worsen these feelings. We then focused on the Behavioral Activation exercise, where you identified activities to engage in and created a manageable schedule for the week ahead.
If you don't have any more questions or topics to discuss, I want to express my availability for further support. I wish you well as you try out these activities, and I look forward to hearing about your experiences in our next session. 
Take care, and goodbye for now!</t>
  </si>
  <si>
    <t>2024-08-04T05:45:29.508Z</t>
  </si>
  <si>
    <t>ObjectId(66af1579ee95d500a8df7e3a)</t>
  </si>
  <si>
    <t>ObjectId(66af157aee95d500a8df7e87)</t>
  </si>
  <si>
    <t>2024-08-04T05:45:30.935Z</t>
  </si>
  <si>
    <t>ObjectId(66af157bee95d500a8df7e93)</t>
  </si>
  <si>
    <t>2024-08-04T05:45:31.525Z</t>
  </si>
  <si>
    <t>ObjectId(66af157cee95d500a8df7ea2)</t>
  </si>
  <si>
    <t>2024-08-04T05:45:32.270Z</t>
  </si>
  <si>
    <t>ObjectId(66af157cee95d500a8df7ea3)</t>
  </si>
  <si>
    <t>ObjectId(66af157dee95d500a8df7eb6)</t>
  </si>
  <si>
    <t>2024-08-04T05:45:33.500Z</t>
  </si>
  <si>
    <t>ObjectId(66af157dee95d500a8df7eb7)</t>
  </si>
  <si>
    <t>ObjectId(66af157dee95d500a8df7ec1)</t>
  </si>
  <si>
    <t>2024-08-04T05:45:33.504Z</t>
  </si>
  <si>
    <t>ObjectId(66af157eee95d500a8df7ecd)</t>
  </si>
  <si>
    <t>2024-08-04T05:45:34.140Z</t>
  </si>
  <si>
    <t>ObjectId(66af157fee95d500a8df7edc)</t>
  </si>
  <si>
    <t>2024-08-04T05:45:35.040Z</t>
  </si>
  <si>
    <t>ObjectId(66af157fee95d500a8df7edd)</t>
  </si>
  <si>
    <t>ObjectId(66af157fee95d500a8df7ef0)</t>
  </si>
  <si>
    <t>2024-08-04T05:45:35.761Z</t>
  </si>
  <si>
    <t>ObjectId(66af157fee95d500a8df7ef1)</t>
  </si>
  <si>
    <t>ObjectId(66af157fee95d500a8df7efb)</t>
  </si>
  <si>
    <t>2024-08-04T05:45:35.767Z</t>
  </si>
  <si>
    <t>ObjectId(66af1580ee95d500a8df7f07)</t>
  </si>
  <si>
    <t>2024-08-04T05:45:36.204Z</t>
  </si>
  <si>
    <t>ObjectId(66af1580ee95d500a8df7f16)</t>
  </si>
  <si>
    <t>2024-08-04T05:45:36.981Z</t>
  </si>
  <si>
    <t>ObjectId(66af1580ee95d500a8df7f17)</t>
  </si>
  <si>
    <t>ObjectId(66af1582ee95d500a8df7f2a)</t>
  </si>
  <si>
    <t>2024-08-04T05:45:38.005Z</t>
  </si>
  <si>
    <t>ObjectId(66af1582ee95d500a8df7f2b)</t>
  </si>
  <si>
    <t>Not really, I think I understand what this is about. I just want to find a way to feel better and maybe work through some of the stuff that’s been weighing me down.</t>
  </si>
  <si>
    <t>ObjectId(66af1582ee95d500a8df7f35)</t>
  </si>
  <si>
    <t>2024-08-04T05:45:38.007Z</t>
  </si>
  <si>
    <t>ObjectId(66af1582ee95d500a8df7f41)</t>
  </si>
  <si>
    <t>2024-08-04T05:45:38.665Z</t>
  </si>
  <si>
    <t>ObjectId(66af1584ee95d500a8df7f5f)</t>
  </si>
  <si>
    <t>2024-08-04T05:45:40.782Z</t>
  </si>
  <si>
    <t>ObjectId(66af1585ee95d500a8df7f74)</t>
  </si>
  <si>
    <t>2024-08-04T05:45:41.904Z</t>
  </si>
  <si>
    <t>ObjectId(66af1585ee95d500a8df7f75)</t>
  </si>
  <si>
    <t>ObjectId(66af1587ee95d500a8df7f97)</t>
  </si>
  <si>
    <t>2024-08-04T05:45:43.748Z</t>
  </si>
  <si>
    <t>ObjectId(66af1587ee95d500a8df7f98)</t>
  </si>
  <si>
    <t>ObjectId(66af1587ee95d500a8df7fa2)</t>
  </si>
  <si>
    <t>2024-08-04T05:45:43.754Z</t>
  </si>
  <si>
    <t>ObjectId(66af1588ee95d500a8df7fae)</t>
  </si>
  <si>
    <t>2024-08-04T05:45:44.358Z</t>
  </si>
  <si>
    <t>ObjectId(66af1589ee95d500a8df7fbd)</t>
  </si>
  <si>
    <t>2024-08-04T05:45:45.282Z</t>
  </si>
  <si>
    <t>ObjectId(66af1589ee95d500a8df7fbe)</t>
  </si>
  <si>
    <t>ObjectId(66af158aee95d500a8df7fd1)</t>
  </si>
  <si>
    <t>2024-08-04T05:45:46.510Z</t>
  </si>
  <si>
    <t>ObjectId(66af158aee95d500a8df7fd2)</t>
  </si>
  <si>
    <t>ObjectId(66af158aee95d500a8df7fdc)</t>
  </si>
  <si>
    <t>2024-08-04T05:45:46.515Z</t>
  </si>
  <si>
    <t>ObjectId(66af158bee95d500a8df7fe8)</t>
  </si>
  <si>
    <t>2024-08-04T05:45:47.433Z</t>
  </si>
  <si>
    <t>ObjectId(66af158dee95d500a8df7ff7)</t>
  </si>
  <si>
    <t>2024-08-04T05:45:49.006Z</t>
  </si>
  <si>
    <t>ObjectId(66af158dee95d500a8df7ff8)</t>
  </si>
  <si>
    <t>ObjectId(66af158eee95d500a8df800b)</t>
  </si>
  <si>
    <t>2024-08-04T05:45:50.309Z</t>
  </si>
  <si>
    <t>ObjectId(66af158eee95d500a8df800c)</t>
  </si>
  <si>
    <t>ObjectId(66af158eee95d500a8df8016)</t>
  </si>
  <si>
    <t>2024-08-04T05:45:50.315Z</t>
  </si>
  <si>
    <t>ObjectId(66af158fee95d500a8df8022)</t>
  </si>
  <si>
    <t>ObjectId(66af1590ee95d500a8df8031)</t>
  </si>
  <si>
    <t>2024-08-04T05:45:52.768Z</t>
  </si>
  <si>
    <t>ObjectId(66af1590ee95d500a8df8032)</t>
  </si>
  <si>
    <t>ObjectId(66af1591ee95d500a8df8045)</t>
  </si>
  <si>
    <t>2024-08-04T05:45:53.639Z</t>
  </si>
  <si>
    <t>ObjectId(66af1591ee95d500a8df8046)</t>
  </si>
  <si>
    <t>I appreciate the options, but I think I need to explore my feelings a bit more before jumping into any exercises. There’s a lot on my mind, and I want to understand it better before trying to manage it.</t>
  </si>
  <si>
    <t>ObjectId(66af1591ee95d500a8df8050)</t>
  </si>
  <si>
    <t>2024-08-04T05:45:53.645Z</t>
  </si>
  <si>
    <t>ObjectId(66af1592ee95d500a8df805c)</t>
  </si>
  <si>
    <t>2024-08-04T05:45:54.171Z</t>
  </si>
  <si>
    <t>ObjectId(66af1595ee95d500a8df807a)</t>
  </si>
  <si>
    <t>2024-08-04T05:45:57.973Z</t>
  </si>
  <si>
    <t>ObjectId(66af1597ee95d500a8df808f)</t>
  </si>
  <si>
    <t>2024-08-04T05:45:59.013Z</t>
  </si>
  <si>
    <t>ObjectId(66af1597ee95d500a8df8090)</t>
  </si>
  <si>
    <t>2024-08-04T05:45:59.014Z</t>
  </si>
  <si>
    <t>ObjectId(66af1599ee95d500a8df80b2)</t>
  </si>
  <si>
    <t>2024-08-04T05:46:01.457Z</t>
  </si>
  <si>
    <t>ObjectId(66af1599ee95d500a8df80b3)</t>
  </si>
  <si>
    <t>ObjectId(66af1599ee95d500a8df80bd)</t>
  </si>
  <si>
    <t>2024-08-04T05:46:01.460Z</t>
  </si>
  <si>
    <t>ObjectId(66af159aee95d500a8df80c9)</t>
  </si>
  <si>
    <t>2024-08-04T05:46:02.498Z</t>
  </si>
  <si>
    <t>ObjectId(66af159bee95d500a8df80d8)</t>
  </si>
  <si>
    <t>2024-08-04T05:46:03.725Z</t>
  </si>
  <si>
    <t>ObjectId(66af159bee95d500a8df80d9)</t>
  </si>
  <si>
    <t>ObjectId(66af159dee95d500a8df80ec)</t>
  </si>
  <si>
    <t>2024-08-04T05:46:05.254Z</t>
  </si>
  <si>
    <t>ObjectId(66af159dee95d500a8df80ed)</t>
  </si>
  <si>
    <t>ObjectId(66af159dee95d500a8df80f7)</t>
  </si>
  <si>
    <t>2024-08-04T05:46:05.260Z</t>
  </si>
  <si>
    <t>ObjectId(66af159dee95d500a8df8103)</t>
  </si>
  <si>
    <t>2024-08-04T05:46:05.966Z</t>
  </si>
  <si>
    <t>ObjectId(66af159fee95d500a8df8112)</t>
  </si>
  <si>
    <t>2024-08-04T05:46:07.514Z</t>
  </si>
  <si>
    <t>ObjectId(66af159fee95d500a8df8113)</t>
  </si>
  <si>
    <t>ObjectId(66af15a2ee95d500a8df8126)</t>
  </si>
  <si>
    <t>2024-08-04T05:46:10.605Z</t>
  </si>
  <si>
    <t>ObjectId(66af15a2ee95d500a8df8127)</t>
  </si>
  <si>
    <t>ObjectId(66af15a2ee95d500a8df8131)</t>
  </si>
  <si>
    <t>2024-08-04T05:46:10.611Z</t>
  </si>
  <si>
    <t>ObjectId(66af15a3ee95d500a8df813d)</t>
  </si>
  <si>
    <t>2024-08-04T05:46:11.394Z</t>
  </si>
  <si>
    <t>ObjectId(66af15a4ee95d500a8df814c)</t>
  </si>
  <si>
    <t>2024-08-04T05:46:12.910Z</t>
  </si>
  <si>
    <t>ObjectId(66af15a4ee95d500a8df814d)</t>
  </si>
  <si>
    <t>ObjectId(66af15a6ee95d500a8df8160)</t>
  </si>
  <si>
    <t>2024-08-04T05:46:14.946Z</t>
  </si>
  <si>
    <t>ObjectId(66af15a6ee95d500a8df8161)</t>
  </si>
  <si>
    <t>ObjectId(66af15a6ee95d500a8df816b)</t>
  </si>
  <si>
    <t>2024-08-04T05:46:14.953Z</t>
  </si>
  <si>
    <t>ObjectId(66af15a8ee95d500a8df8177)</t>
  </si>
  <si>
    <t>2024-08-04T05:46:16.111Z</t>
  </si>
  <si>
    <t>ObjectId(66af15a9ee95d500a8df8186)</t>
  </si>
  <si>
    <t>2024-08-04T05:46:17.744Z</t>
  </si>
  <si>
    <t>ObjectId(66af15a9ee95d500a8df8187)</t>
  </si>
  <si>
    <t>ObjectId(66af15abee95d500a8df819a)</t>
  </si>
  <si>
    <t>2024-08-04T05:46:19.799Z</t>
  </si>
  <si>
    <t>ObjectId(66af15abee95d500a8df819b)</t>
  </si>
  <si>
    <t>ObjectId(66af15abee95d500a8df81a5)</t>
  </si>
  <si>
    <t>2024-08-04T05:46:19.803Z</t>
  </si>
  <si>
    <t>ObjectId(66af15acee95d500a8df81b1)</t>
  </si>
  <si>
    <t>2024-08-04T05:46:20.517Z</t>
  </si>
  <si>
    <t>ObjectId(66af15afee95d500a8df81c0)</t>
  </si>
  <si>
    <t>2024-08-04T05:46:23.888Z</t>
  </si>
  <si>
    <t>ObjectId(66af15afee95d500a8df81c1)</t>
  </si>
  <si>
    <t>ObjectId(66af15b0ee95d500a8df81d4)</t>
  </si>
  <si>
    <t>2024-08-04T05:46:24.772Z</t>
  </si>
  <si>
    <t>ObjectId(66af15b0ee95d500a8df81d5)</t>
  </si>
  <si>
    <t>ObjectId(66af15b0ee95d500a8df81df)</t>
  </si>
  <si>
    <t>2024-08-04T05:46:24.779Z</t>
  </si>
  <si>
    <t>ObjectId(66af15b1ee95d500a8df81eb)</t>
  </si>
  <si>
    <t>2024-08-04T05:46:25.430Z</t>
  </si>
  <si>
    <t>ObjectId(66af15b4ee95d500a8df8209)</t>
  </si>
  <si>
    <t>2024-08-04T05:46:28.499Z</t>
  </si>
  <si>
    <t>ObjectId(66af15b6ee95d500a8df821e)</t>
  </si>
  <si>
    <t>2024-08-04T05:46:30.349Z</t>
  </si>
  <si>
    <t>ObjectId(66af15b6ee95d500a8df821f)</t>
  </si>
  <si>
    <t>ObjectId(66af15b8ee95d500a8df8241)</t>
  </si>
  <si>
    <t>2024-08-04T05:46:32.287Z</t>
  </si>
  <si>
    <t>ObjectId(66af15b8ee95d500a8df8242)</t>
  </si>
  <si>
    <t>ObjectId(66af15b8ee95d500a8df824c)</t>
  </si>
  <si>
    <t>2024-08-04T05:46:32.295Z</t>
  </si>
  <si>
    <t>ObjectId(66af15b8ee95d500a8df8258)</t>
  </si>
  <si>
    <t>ObjectId(66af15baee95d500a8df8267)</t>
  </si>
  <si>
    <t>2024-08-04T05:46:34.256Z</t>
  </si>
  <si>
    <t>ObjectId(66af15baee95d500a8df8268)</t>
  </si>
  <si>
    <t>ObjectId(66af15bcee95d500a8df827b)</t>
  </si>
  <si>
    <t>2024-08-04T05:46:36.074Z</t>
  </si>
  <si>
    <t>ObjectId(66af15bcee95d500a8df827c)</t>
  </si>
  <si>
    <t>ObjectId(66af15bcee95d500a8df8286)</t>
  </si>
  <si>
    <t>2024-08-04T05:46:36.078Z</t>
  </si>
  <si>
    <t>ObjectId(66af15bcee95d500a8df8292)</t>
  </si>
  <si>
    <t>2024-08-04T05:46:36.753Z</t>
  </si>
  <si>
    <t>ObjectId(66af15beee95d500a8df82a1)</t>
  </si>
  <si>
    <t>2024-08-04T05:46:38.500Z</t>
  </si>
  <si>
    <t>ObjectId(66af15beee95d500a8df82a2)</t>
  </si>
  <si>
    <t>ObjectId(66af15c0ee95d500a8df82b5)</t>
  </si>
  <si>
    <t>2024-08-04T05:46:40.278Z</t>
  </si>
  <si>
    <t>ObjectId(66af15c0ee95d500a8df82b6)</t>
  </si>
  <si>
    <t>ObjectId(66af15c0ee95d500a8df82c0)</t>
  </si>
  <si>
    <t>2024-08-04T05:46:40.284Z</t>
  </si>
  <si>
    <t>ObjectId(66af15c1ee95d500a8df82cc)</t>
  </si>
  <si>
    <t>2024-08-04T05:46:41.752Z</t>
  </si>
  <si>
    <t>ObjectId(66af15c3ee95d500a8df82db)</t>
  </si>
  <si>
    <t>2024-08-04T05:46:43.489Z</t>
  </si>
  <si>
    <t>ObjectId(66af15c3ee95d500a8df82dc)</t>
  </si>
  <si>
    <t>ObjectId(66af15c4ee95d500a8df82ef)</t>
  </si>
  <si>
    <t>2024-08-04T05:46:44.403Z</t>
  </si>
  <si>
    <t>ObjectId(66af15c4ee95d500a8df82f0)</t>
  </si>
  <si>
    <t>I think I’d like to keep exploring this feeling a little longer. There’s just so much wrapped up in it, and I feel like I need to understand it better before moving on to coping strategies.</t>
  </si>
  <si>
    <t>2024-08-04T05:46:44.404Z</t>
  </si>
  <si>
    <t>ObjectId(66af15c4ee95d500a8df82fa)</t>
  </si>
  <si>
    <t>2024-08-04T05:46:44.408Z</t>
  </si>
  <si>
    <t>ObjectId(66af15c5ee95d500a8df8306)</t>
  </si>
  <si>
    <t>2024-08-04T05:46:45.067Z</t>
  </si>
  <si>
    <t>ObjectId(66af15c6ee95d500a8df8315)</t>
  </si>
  <si>
    <t>2024-08-04T05:46:46.416Z</t>
  </si>
  <si>
    <t>ObjectId(66af15c6ee95d500a8df8316)</t>
  </si>
  <si>
    <t>ObjectId(66af15c8ee95d500a8df8329)</t>
  </si>
  <si>
    <t>2024-08-04T05:46:48.562Z</t>
  </si>
  <si>
    <t>ObjectId(66af15c8ee95d500a8df832a)</t>
  </si>
  <si>
    <t>ObjectId(66af15c8ee95d500a8df8334)</t>
  </si>
  <si>
    <t>2024-08-04T05:46:48.565Z</t>
  </si>
  <si>
    <t>ObjectId(66af15c9ee95d500a8df8340)</t>
  </si>
  <si>
    <t>2024-08-04T05:46:49.387Z</t>
  </si>
  <si>
    <t>ObjectId(66af15cbee95d500a8df834f)</t>
  </si>
  <si>
    <t>2024-08-04T05:46:51.945Z</t>
  </si>
  <si>
    <t>ObjectId(66af15cbee95d500a8df8350)</t>
  </si>
  <si>
    <t>ObjectId(66af15cdee95d500a8df8363)</t>
  </si>
  <si>
    <t>2024-08-04T05:46:53.709Z</t>
  </si>
  <si>
    <t>ObjectId(66af15cdee95d500a8df8364)</t>
  </si>
  <si>
    <t>ObjectId(66af15cdee95d500a8df836e)</t>
  </si>
  <si>
    <t>2024-08-04T05:46:53.716Z</t>
  </si>
  <si>
    <t>ObjectId(66af15cfee95d500a8df837a)</t>
  </si>
  <si>
    <t>2024-08-04T05:46:55.227Z</t>
  </si>
  <si>
    <t>ObjectId(66af15d1ee95d500a8df8389)</t>
  </si>
  <si>
    <t>2024-08-04T05:46:57.492Z</t>
  </si>
  <si>
    <t>ObjectId(66af15d1ee95d500a8df838a)</t>
  </si>
  <si>
    <t>ObjectId(66af15d2ee95d500a8df839d)</t>
  </si>
  <si>
    <t>2024-08-04T05:46:58.910Z</t>
  </si>
  <si>
    <t>ObjectId(66af15d2ee95d500a8df839e)</t>
  </si>
  <si>
    <t>ObjectId(66af15d2ee95d500a8df83a8)</t>
  </si>
  <si>
    <t>2024-08-04T05:46:58.917Z</t>
  </si>
  <si>
    <t>ObjectId(66af15d3ee95d500a8df83b4)</t>
  </si>
  <si>
    <t>2024-08-04T05:46:59.526Z</t>
  </si>
  <si>
    <t>ObjectId(66af15d5ee95d500a8df83c3)</t>
  </si>
  <si>
    <t>2024-08-04T05:47:01.825Z</t>
  </si>
  <si>
    <t>ObjectId(66af15d5ee95d500a8df83c4)</t>
  </si>
  <si>
    <t>ObjectId(66af15d7ee95d500a8df83d7)</t>
  </si>
  <si>
    <t>2024-08-04T05:47:03.800Z</t>
  </si>
  <si>
    <t>ObjectId(66af15d7ee95d500a8df83d8)</t>
  </si>
  <si>
    <t>ObjectId(66af15d7ee95d500a8df83e2)</t>
  </si>
  <si>
    <t>2024-08-04T05:47:03.805Z</t>
  </si>
  <si>
    <t>ObjectId(66af15d8ee95d500a8df83ee)</t>
  </si>
  <si>
    <t>2024-08-04T05:47:04.451Z</t>
  </si>
  <si>
    <t>ObjectId(66af15dbee95d500a8df83fd)</t>
  </si>
  <si>
    <t>2024-08-04T05:47:07.912Z</t>
  </si>
  <si>
    <t>ObjectId(66af15dbee95d500a8df83fe)</t>
  </si>
  <si>
    <t>ObjectId(66af15ddee95d500a8df8411)</t>
  </si>
  <si>
    <t>2024-08-04T05:47:09.552Z</t>
  </si>
  <si>
    <t>ObjectId(66af15ddee95d500a8df8412)</t>
  </si>
  <si>
    <t>ObjectId(66af15ddee95d500a8df841c)</t>
  </si>
  <si>
    <t>2024-08-04T05:47:09.556Z</t>
  </si>
  <si>
    <t>ObjectId(66af15deee95d500a8df8428)</t>
  </si>
  <si>
    <t>2024-08-04T05:47:10.383Z</t>
  </si>
  <si>
    <t>ObjectId(66af15e1ee95d500a8df8437)</t>
  </si>
  <si>
    <t>2024-08-04T05:47:13.847Z</t>
  </si>
  <si>
    <t>ObjectId(66af15e1ee95d500a8df8438)</t>
  </si>
  <si>
    <t>ObjectId(66af15e3ee95d500a8df844b)</t>
  </si>
  <si>
    <t>2024-08-04T05:47:15.080Z</t>
  </si>
  <si>
    <t>ObjectId(66af15e3ee95d500a8df844c)</t>
  </si>
  <si>
    <t>ObjectId(66af15e3ee95d500a8df8456)</t>
  </si>
  <si>
    <t>2024-08-04T05:47:15.086Z</t>
  </si>
  <si>
    <t>ObjectId(66af15e3ee95d500a8df8462)</t>
  </si>
  <si>
    <t>2024-08-04T05:47:15.906Z</t>
  </si>
  <si>
    <t>ObjectId(66af15e5ee95d500a8df8471)</t>
  </si>
  <si>
    <t>2024-08-04T05:47:17.947Z</t>
  </si>
  <si>
    <t>ObjectId(66af15e5ee95d500a8df8472)</t>
  </si>
  <si>
    <t>ObjectId(66af15e7ee95d500a8df8485)</t>
  </si>
  <si>
    <t>2024-08-04T05:47:19.389Z</t>
  </si>
  <si>
    <t>ObjectId(66af15e7ee95d500a8df8486)</t>
  </si>
  <si>
    <t>ObjectId(66af15e7ee95d500a8df8490)</t>
  </si>
  <si>
    <t>2024-08-04T05:47:19.397Z</t>
  </si>
  <si>
    <t>ObjectId(66af15e8ee95d500a8df849c)</t>
  </si>
  <si>
    <t>2024-08-04T05:47:20.205Z</t>
  </si>
  <si>
    <t>ObjectId(66af15ecee95d500a8df84ba)</t>
  </si>
  <si>
    <t>2024-08-04T05:47:24.329Z</t>
  </si>
  <si>
    <t>ObjectId(66af15f0ee95d500a8df84cf)</t>
  </si>
  <si>
    <t>2024-08-04T05:47:28.702Z</t>
  </si>
  <si>
    <t>ObjectId(66af15f0ee95d500a8df84d0)</t>
  </si>
  <si>
    <t>ObjectId(66af15f3ee95d500a8df84f2)</t>
  </si>
  <si>
    <t>2024-08-04T05:47:31.162Z</t>
  </si>
  <si>
    <t>ObjectId(66af15f3ee95d500a8df84f3)</t>
  </si>
  <si>
    <t>ObjectId(66af15f3ee95d500a8df84fd)</t>
  </si>
  <si>
    <t>(SYSTEM MESSAGE: Your current section's instructions: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Please act according to "### WHAT TO DO ON EACH TURN ###".)</t>
  </si>
  <si>
    <t>2024-08-04T05:47:31.166Z</t>
  </si>
  <si>
    <t>ObjectId(66af15f3ee95d500a8df8509)</t>
  </si>
  <si>
    <t>2024-08-04T05:47:31.913Z</t>
  </si>
  <si>
    <t>ObjectId(66af15f7ee95d500a8df8518)</t>
  </si>
  <si>
    <t>2024-08-04T05:47:35.524Z</t>
  </si>
  <si>
    <t>ObjectId(66af15f7ee95d500a8df8519)</t>
  </si>
  <si>
    <t>ObjectId(66af15f8ee95d500a8df852c)</t>
  </si>
  <si>
    <t>2024-08-04T05:47:36.804Z</t>
  </si>
  <si>
    <t>ObjectId(66af15f8ee95d500a8df852d)</t>
  </si>
  <si>
    <t>Yes, that makes it much clearer. I like the idea of really engaging the senses and taking my time to immerse myself in the scene. I think I could definitely try that. 
How often do you recommend practicing these relaxation techniques?</t>
  </si>
  <si>
    <t>ObjectId(66af15f8ee95d500a8df8537)</t>
  </si>
  <si>
    <t>2024-08-04T05:47:36.814Z</t>
  </si>
  <si>
    <t>ObjectId(66af15f9ee95d500a8df8543)</t>
  </si>
  <si>
    <t>2024-08-04T05:47:37.512Z</t>
  </si>
  <si>
    <t>ObjectId(66af15fdee95d500a8df8552)</t>
  </si>
  <si>
    <t>2024-08-04T05:47:41.312Z</t>
  </si>
  <si>
    <t>ObjectId(66af15fdee95d500a8df8553)</t>
  </si>
  <si>
    <t>ObjectId(66af15feee95d500a8df8566)</t>
  </si>
  <si>
    <t>2024-08-04T05:47:42.427Z</t>
  </si>
  <si>
    <t>ObjectId(66af15feee95d500a8df8567)</t>
  </si>
  <si>
    <t>I'd like to try the relaxation exercise now. It feels like a good step to take, and I think it would help me feel more grounded.</t>
  </si>
  <si>
    <t>ObjectId(66af15feee95d500a8df8571)</t>
  </si>
  <si>
    <t>2024-08-04T05:47:42.430Z</t>
  </si>
  <si>
    <t>ObjectId(66af15ffee95d500a8df857d)</t>
  </si>
  <si>
    <t>2024-08-04T05:47:43.213Z</t>
  </si>
  <si>
    <t>ObjectId(66af1601ee95d500a8df858c)</t>
  </si>
  <si>
    <t>2024-08-04T05:47:45.047Z</t>
  </si>
  <si>
    <t>ObjectId(66af1601ee95d500a8df858d)</t>
  </si>
  <si>
    <t>ObjectId(66af1602ee95d500a8df85a0)</t>
  </si>
  <si>
    <t>2024-08-04T05:47:46.003Z</t>
  </si>
  <si>
    <t>ObjectId(66af1602ee95d500a8df85a1)</t>
  </si>
  <si>
    <t>Okay, I’ll take a moment to find a comfortable spot. Give me just a minute.</t>
  </si>
  <si>
    <t>ObjectId(66af1602ee95d500a8df85ab)</t>
  </si>
  <si>
    <t>2024-08-04T05:47:46.007Z</t>
  </si>
  <si>
    <t>ObjectId(66af1602ee95d500a8df85b7)</t>
  </si>
  <si>
    <t>2024-08-04T05:47:46.967Z</t>
  </si>
  <si>
    <t>ObjectId(66af1604ee95d500a8df85c6)</t>
  </si>
  <si>
    <t>2024-08-04T05:47:48.367Z</t>
  </si>
  <si>
    <t>ObjectId(66af1604ee95d500a8df85c7)</t>
  </si>
  <si>
    <t>ObjectId(66af1605ee95d500a8df85da)</t>
  </si>
  <si>
    <t>2024-08-04T05:47:49.387Z</t>
  </si>
  <si>
    <t>ObjectId(66af1605ee95d500a8df85db)</t>
  </si>
  <si>
    <t>I’m settled now. I’m sitting comfortably, and I feel ready to move on to the next step.</t>
  </si>
  <si>
    <t>ObjectId(66af1605ee95d500a8df85e5)</t>
  </si>
  <si>
    <t>2024-08-04T05:47:49.390Z</t>
  </si>
  <si>
    <t>ObjectId(66af1606ee95d500a8df85f1)</t>
  </si>
  <si>
    <t>2024-08-04T05:47:50.314Z</t>
  </si>
  <si>
    <t>ObjectId(66af1608ee95d500a8df8600)</t>
  </si>
  <si>
    <t>2024-08-04T05:47:52.554Z</t>
  </si>
  <si>
    <t>ObjectId(66af1608ee95d500a8df8601)</t>
  </si>
  <si>
    <t>ObjectId(66af160aee95d500a8df8614)</t>
  </si>
  <si>
    <t>2024-08-04T05:47:54.009Z</t>
  </si>
  <si>
    <t>ObjectId(66af160aee95d500a8df8615)</t>
  </si>
  <si>
    <t>Okay, I’m focusing on my breathing now. I can feel the rise and fall of my abdomen as I inhale and exhale slowly. It’s nice to take a moment for this. I’ll keep going with it for a bit. 
I'll let you know when I'm ready for the next step.</t>
  </si>
  <si>
    <t>ObjectId(66af160aee95d500a8df861f)</t>
  </si>
  <si>
    <t>2024-08-04T05:47:54.016Z</t>
  </si>
  <si>
    <t>ObjectId(66af160aee95d500a8df862b)</t>
  </si>
  <si>
    <t>2024-08-04T05:47:54.932Z</t>
  </si>
  <si>
    <t>ObjectId(66af160cee95d500a8df863a)</t>
  </si>
  <si>
    <t>2024-08-04T05:47:56.858Z</t>
  </si>
  <si>
    <t>ObjectId(66af160cee95d500a8df863b)</t>
  </si>
  <si>
    <t>ObjectId(66af160dee95d500a8df864e)</t>
  </si>
  <si>
    <t>2024-08-04T05:47:57.887Z</t>
  </si>
  <si>
    <t>ObjectId(66af160dee95d500a8df864f)</t>
  </si>
  <si>
    <t>ObjectId(66af160dee95d500a8df8659)</t>
  </si>
  <si>
    <t>2024-08-04T05:47:57.890Z</t>
  </si>
  <si>
    <t>ObjectId(66af160eee95d500a8df8665)</t>
  </si>
  <si>
    <t>2024-08-04T05:47:58.707Z</t>
  </si>
  <si>
    <t>ObjectId(66af1612ee95d500a8df8674)</t>
  </si>
  <si>
    <t>2024-08-04T05:48:02.412Z</t>
  </si>
  <si>
    <t>ObjectId(66af1612ee95d500a8df8675)</t>
  </si>
  <si>
    <t>ObjectId(66af1613ee95d500a8df8688)</t>
  </si>
  <si>
    <t>2024-08-04T05:48:03.935Z</t>
  </si>
  <si>
    <t>ObjectId(66af1613ee95d500a8df8689)</t>
  </si>
  <si>
    <t>ObjectId(66af1613ee95d500a8df8693)</t>
  </si>
  <si>
    <t>2024-08-04T05:48:03.941Z</t>
  </si>
  <si>
    <t>ObjectId(66af1614ee95d500a8df869f)</t>
  </si>
  <si>
    <t>2024-08-04T05:48:04.843Z</t>
  </si>
  <si>
    <t>ObjectId(66af1616ee95d500a8df86ae)</t>
  </si>
  <si>
    <t>2024-08-04T05:48:06.626Z</t>
  </si>
  <si>
    <t>ObjectId(66af1616ee95d500a8df86af)</t>
  </si>
  <si>
    <t>ObjectId(66af1617ee95d500a8df86c2)</t>
  </si>
  <si>
    <t>2024-08-04T05:48:07.718Z</t>
  </si>
  <si>
    <t>ObjectId(66af1617ee95d500a8df86c3)</t>
  </si>
  <si>
    <t>ObjectId(66af1617ee95d500a8df86cd)</t>
  </si>
  <si>
    <t>2024-08-04T05:48:07.721Z</t>
  </si>
  <si>
    <t>ObjectId(66af1618ee95d500a8df86d9)</t>
  </si>
  <si>
    <t>2024-08-04T05:48:08.645Z</t>
  </si>
  <si>
    <t>ObjectId(66af161cee95d500a8df86e8)</t>
  </si>
  <si>
    <t>2024-08-04T05:48:12.542Z</t>
  </si>
  <si>
    <t>ObjectId(66af161cee95d500a8df86e9)</t>
  </si>
  <si>
    <t>ObjectId(66af161dee95d500a8df86fc)</t>
  </si>
  <si>
    <t>2024-08-04T05:48:13.764Z</t>
  </si>
  <si>
    <t>ObjectId(66af161dee95d500a8df86fd)</t>
  </si>
  <si>
    <t>I'll close my eyes and start visualizing a calming scene. I really want to immerse myself in it, focusing on all the details. Give me a moment to do this, and I'll let you know when I'm ready for the next step.</t>
  </si>
  <si>
    <t>ObjectId(66af161dee95d500a8df8707)</t>
  </si>
  <si>
    <t>2024-08-04T05:48:13.771Z</t>
  </si>
  <si>
    <t>ObjectId(66af161eee95d500a8df8713)</t>
  </si>
  <si>
    <t>2024-08-04T05:48:14.686Z</t>
  </si>
  <si>
    <t>ObjectId(66af1620ee95d500a8df8722)</t>
  </si>
  <si>
    <t>2024-08-04T05:48:16.161Z</t>
  </si>
  <si>
    <t>ObjectId(66af1620ee95d500a8df8723)</t>
  </si>
  <si>
    <t>ObjectId(66af1622ee95d500a8df8736)</t>
  </si>
  <si>
    <t>2024-08-04T05:48:18.268Z</t>
  </si>
  <si>
    <t>ObjectId(66af1622ee95d500a8df8737)</t>
  </si>
  <si>
    <t>ObjectId(66af1622ee95d500a8df8741)</t>
  </si>
  <si>
    <t>2024-08-04T05:48:18.273Z</t>
  </si>
  <si>
    <t>ObjectId(66af1623ee95d500a8df874d)</t>
  </si>
  <si>
    <t>2024-08-04T05:48:19.139Z</t>
  </si>
  <si>
    <t>ObjectId(66af1627ee95d500a8df875c)</t>
  </si>
  <si>
    <t>2024-08-04T05:48:23.338Z</t>
  </si>
  <si>
    <t>ObjectId(66af1627ee95d500a8df875d)</t>
  </si>
  <si>
    <t>ObjectId(66af162aee95d500a8df8770)</t>
  </si>
  <si>
    <t>2024-08-04T05:48:26.635Z</t>
  </si>
  <si>
    <t>ObjectId(66af162aee95d500a8df8771)</t>
  </si>
  <si>
    <t>ObjectId(66af162aee95d500a8df877b)</t>
  </si>
  <si>
    <t>2024-08-04T05:48:26.642Z</t>
  </si>
  <si>
    <t>ObjectId(66af162bee95d500a8df8787)</t>
  </si>
  <si>
    <t>2024-08-04T05:48:27.308Z</t>
  </si>
  <si>
    <t>ObjectId(66af162dee95d500a8df87a5)</t>
  </si>
  <si>
    <t>2024-08-04T05:48:29.844Z</t>
  </si>
  <si>
    <t>ObjectId(66af162fee95d500a8df87ba)</t>
  </si>
  <si>
    <t>2024-08-04T05:48:31.893Z</t>
  </si>
  <si>
    <t>ObjectId(66af162fee95d500a8df87bb)</t>
  </si>
  <si>
    <t>ObjectId(66af1632ee95d500a8df87dd)</t>
  </si>
  <si>
    <t>2024-08-04T05:48:34.548Z</t>
  </si>
  <si>
    <t>ObjectId(66af1632ee95d500a8df87de)</t>
  </si>
  <si>
    <t>ObjectId(66af1632ee95d500a8df87e8)</t>
  </si>
  <si>
    <t>2024-08-04T05:48:34.553Z</t>
  </si>
  <si>
    <t>ObjectId(66af1633ee95d500a8df87f4)</t>
  </si>
  <si>
    <t>2024-08-04T05:48:35.482Z</t>
  </si>
  <si>
    <t>ObjectId(66af1637ee95d500a8df880c)</t>
  </si>
  <si>
    <t>2024-08-04T05:48:39.109Z</t>
  </si>
  <si>
    <t>ObjectId(66af1637ee95d500a8df880d)</t>
  </si>
  <si>
    <t>ObjectId(66af1638ee95d500a8df8851)</t>
  </si>
  <si>
    <t>2024-08-04T05:48:40.434Z</t>
  </si>
  <si>
    <t>ObjectId(66af1639ee95d500a8df885d)</t>
  </si>
  <si>
    <t>2024-08-04T05:48:41.206Z</t>
  </si>
  <si>
    <t>ObjectId(66af163aee95d500a8df886c)</t>
  </si>
  <si>
    <t>2024-08-04T05:48:42.075Z</t>
  </si>
  <si>
    <t>ObjectId(66af163aee95d500a8df886d)</t>
  </si>
  <si>
    <t>ObjectId(66af163aee95d500a8df8880)</t>
  </si>
  <si>
    <t>2024-08-04T05:48:42.941Z</t>
  </si>
  <si>
    <t>ObjectId(66af163aee95d500a8df8881)</t>
  </si>
  <si>
    <t>ObjectId(66af163aee95d500a8df888b)</t>
  </si>
  <si>
    <t>2024-08-04T05:48:42.945Z</t>
  </si>
  <si>
    <t>ObjectId(66af163bee95d500a8df8897)</t>
  </si>
  <si>
    <t>2024-08-04T05:48:43.566Z</t>
  </si>
  <si>
    <t>ObjectId(66af163cee95d500a8df88a6)</t>
  </si>
  <si>
    <t>2024-08-04T05:48:44.294Z</t>
  </si>
  <si>
    <t>ObjectId(66af163cee95d500a8df88a7)</t>
  </si>
  <si>
    <t>ObjectId(66af163cee95d500a8df88ba)</t>
  </si>
  <si>
    <t>2024-08-04T05:48:44.843Z</t>
  </si>
  <si>
    <t>ObjectId(66af163cee95d500a8df88bb)</t>
  </si>
  <si>
    <t>ObjectId(66af163cee95d500a8df88c5)</t>
  </si>
  <si>
    <t>2024-08-04T05:48:44.849Z</t>
  </si>
  <si>
    <t>ObjectId(66af163eee95d500a8df88d1)</t>
  </si>
  <si>
    <t>2024-08-04T05:48:46.117Z</t>
  </si>
  <si>
    <t>ObjectId(66af163eee95d500a8df88e0)</t>
  </si>
  <si>
    <t>2024-08-04T05:48:46.903Z</t>
  </si>
  <si>
    <t>ObjectId(66af163eee95d500a8df88e1)</t>
  </si>
  <si>
    <t>ObjectId(66af163fee95d500a8df88f4)</t>
  </si>
  <si>
    <t>2024-08-04T05:48:47.754Z</t>
  </si>
  <si>
    <t>ObjectId(66af163fee95d500a8df88f5)</t>
  </si>
  <si>
    <t>ObjectId(66af163fee95d500a8df88ff)</t>
  </si>
  <si>
    <t>2024-08-04T05:48:47.759Z</t>
  </si>
  <si>
    <t>ObjectId(66af1640ee95d500a8df890b)</t>
  </si>
  <si>
    <t>2024-08-04T05:48:48.380Z</t>
  </si>
  <si>
    <t>ObjectId(66af1643ee95d500a8df8929)</t>
  </si>
  <si>
    <t>2024-08-04T05:48:51.341Z</t>
  </si>
  <si>
    <t>ObjectId(66af1644ee95d500a8df893e)</t>
  </si>
  <si>
    <t>2024-08-04T05:48:52.174Z</t>
  </si>
  <si>
    <t>ObjectId(66af1644ee95d500a8df893f)</t>
  </si>
  <si>
    <t>2024-08-04T05:48:52.175Z</t>
  </si>
  <si>
    <t>ObjectId(66af1646ee95d500a8df8961)</t>
  </si>
  <si>
    <t>2024-08-04T05:48:54.224Z</t>
  </si>
  <si>
    <t>ObjectId(66af1646ee95d500a8df8962)</t>
  </si>
  <si>
    <t>ObjectId(66af1646ee95d500a8df896c)</t>
  </si>
  <si>
    <t>2024-08-04T05:48:54.230Z</t>
  </si>
  <si>
    <t>ObjectId(66af1646ee95d500a8df8978)</t>
  </si>
  <si>
    <t>2024-08-04T05:48:54.713Z</t>
  </si>
  <si>
    <t>ObjectId(66af1647ee95d500a8df8987)</t>
  </si>
  <si>
    <t>2024-08-04T05:48:55.744Z</t>
  </si>
  <si>
    <t>ObjectId(66af1647ee95d500a8df8988)</t>
  </si>
  <si>
    <t>ObjectId(66af1649ee95d500a8df899c)</t>
  </si>
  <si>
    <t>2024-08-04T05:48:57.936Z</t>
  </si>
  <si>
    <t>ObjectId(66af1649ee95d500a8df899b)</t>
  </si>
  <si>
    <t>ObjectId(66af1649ee95d500a8df89a6)</t>
  </si>
  <si>
    <t>2024-08-04T05:48:57.940Z</t>
  </si>
  <si>
    <t>ObjectId(66af164aee95d500a8df89b2)</t>
  </si>
  <si>
    <t>2024-08-04T05:48:58.544Z</t>
  </si>
  <si>
    <t>ObjectId(66af164cee95d500a8df89c1)</t>
  </si>
  <si>
    <t>2024-08-04T05:49:00.539Z</t>
  </si>
  <si>
    <t>ObjectId(66af164cee95d500a8df89c2)</t>
  </si>
  <si>
    <t>ObjectId(66af164dee95d500a8df89d5)</t>
  </si>
  <si>
    <t>2024-08-04T05:49:01.819Z</t>
  </si>
  <si>
    <t>ObjectId(66af164dee95d500a8df89d6)</t>
  </si>
  <si>
    <t>ObjectId(66af164dee95d500a8df89e0)</t>
  </si>
  <si>
    <t>2024-08-04T05:49:01.824Z</t>
  </si>
  <si>
    <t>ObjectId(66af164eee95d500a8df89ec)</t>
  </si>
  <si>
    <t>2024-08-04T05:49:02.504Z</t>
  </si>
  <si>
    <t>ObjectId(66af1655ee95d500a8df8a0a)</t>
  </si>
  <si>
    <t>2024-08-04T05:49:09.058Z</t>
  </si>
  <si>
    <t>ObjectId(66af1656ee95d500a8df8a1f)</t>
  </si>
  <si>
    <t>2024-08-04T05:49:10.184Z</t>
  </si>
  <si>
    <t>ObjectId(66af1656ee95d500a8df8a20)</t>
  </si>
  <si>
    <t>ObjectId(66af1658ee95d500a8df8a42)</t>
  </si>
  <si>
    <t>2024-08-04T05:49:12.751Z</t>
  </si>
  <si>
    <t>ObjectId(66af1658ee95d500a8df8a43)</t>
  </si>
  <si>
    <t>ObjectId(66af1658ee95d500a8df8a4d)</t>
  </si>
  <si>
    <t>2024-08-04T05:49:12.757Z</t>
  </si>
  <si>
    <t>ObjectId(66af1659ee95d500a8df8a59)</t>
  </si>
  <si>
    <t>2024-08-04T05:49:13.467Z</t>
  </si>
  <si>
    <t>ObjectId(66af165bee95d500a8df8a68)</t>
  </si>
  <si>
    <t>2024-08-04T05:49:15.202Z</t>
  </si>
  <si>
    <t>ObjectId(66af165bee95d500a8df8a69)</t>
  </si>
  <si>
    <t>ObjectId(66af165dee95d500a8df8a7c)</t>
  </si>
  <si>
    <t>2024-08-04T05:49:17.796Z</t>
  </si>
  <si>
    <t>ObjectId(66af165dee95d500a8df8a7d)</t>
  </si>
  <si>
    <t>ObjectId(66af165dee95d500a8df8a87)</t>
  </si>
  <si>
    <t>2024-08-04T05:49:17.799Z</t>
  </si>
  <si>
    <t>ObjectId(66af165eee95d500a8df8a93)</t>
  </si>
  <si>
    <t>2024-08-04T05:49:18.452Z</t>
  </si>
  <si>
    <t>ObjectId(66af165fee95d500a8df8aa2)</t>
  </si>
  <si>
    <t>2024-08-04T05:49:19.912Z</t>
  </si>
  <si>
    <t>ObjectId(66af165fee95d500a8df8aa3)</t>
  </si>
  <si>
    <t>ObjectId(66af1661ee95d500a8df8ab6)</t>
  </si>
  <si>
    <t>2024-08-04T05:49:21.856Z</t>
  </si>
  <si>
    <t>ObjectId(66af1661ee95d500a8df8ab7)</t>
  </si>
  <si>
    <t>ObjectId(66af1661ee95d500a8df8ac1)</t>
  </si>
  <si>
    <t>2024-08-04T05:49:21.859Z</t>
  </si>
  <si>
    <t>ObjectId(66af1662ee95d500a8df8acd)</t>
  </si>
  <si>
    <t>2024-08-04T05:49:22.684Z</t>
  </si>
  <si>
    <t>ObjectId(66af1664ee95d500a8df8adc)</t>
  </si>
  <si>
    <t>2024-08-04T05:49:24.291Z</t>
  </si>
  <si>
    <t>ObjectId(66af1664ee95d500a8df8add)</t>
  </si>
  <si>
    <t>ObjectId(66af1666ee95d500a8df8af0)</t>
  </si>
  <si>
    <t>2024-08-04T05:49:26.467Z</t>
  </si>
  <si>
    <t>ObjectId(66af1666ee95d500a8df8af1)</t>
  </si>
  <si>
    <t>ObjectId(66af1666ee95d500a8df8afb)</t>
  </si>
  <si>
    <t>2024-08-04T05:49:26.471Z</t>
  </si>
  <si>
    <t>ObjectId(66af1667ee95d500a8df8b07)</t>
  </si>
  <si>
    <t>2024-08-04T05:49:27.218Z</t>
  </si>
  <si>
    <t>ObjectId(66af1669ee95d500a8df8b16)</t>
  </si>
  <si>
    <t>2024-08-04T05:49:29.536Z</t>
  </si>
  <si>
    <t>ObjectId(66af1669ee95d500a8df8b17)</t>
  </si>
  <si>
    <t>ObjectId(66af166bee95d500a8df8b2a)</t>
  </si>
  <si>
    <t>2024-08-04T05:49:31.489Z</t>
  </si>
  <si>
    <t>ObjectId(66af166bee95d500a8df8b2b)</t>
  </si>
  <si>
    <t>ObjectId(66af166bee95d500a8df8b35)</t>
  </si>
  <si>
    <t>2024-08-04T05:49:31.495Z</t>
  </si>
  <si>
    <t>ObjectId(66af166cee95d500a8df8b41)</t>
  </si>
  <si>
    <t>2024-08-04T05:49:32.207Z</t>
  </si>
  <si>
    <t>ObjectId(66af166fee95d500a8df8b50)</t>
  </si>
  <si>
    <t>2024-08-04T05:49:35.162Z</t>
  </si>
  <si>
    <t>ObjectId(66af166fee95d500a8df8b51)</t>
  </si>
  <si>
    <t>ObjectId(66af1670ee95d500a8df8b64)</t>
  </si>
  <si>
    <t>2024-08-04T05:49:36.404Z</t>
  </si>
  <si>
    <t>ObjectId(66af1670ee95d500a8df8b65)</t>
  </si>
  <si>
    <t>ObjectId(66af1670ee95d500a8df8b6f)</t>
  </si>
  <si>
    <t>2024-08-04T05:49:36.412Z</t>
  </si>
  <si>
    <t>ObjectId(66af1671ee95d500a8df8b7b)</t>
  </si>
  <si>
    <t>2024-08-04T05:49:37.099Z</t>
  </si>
  <si>
    <t>ObjectId(66af1672ee95d500a8df8b8a)</t>
  </si>
  <si>
    <t>2024-08-04T05:49:38.714Z</t>
  </si>
  <si>
    <t>ObjectId(66af1672ee95d500a8df8b8b)</t>
  </si>
  <si>
    <t>ObjectId(66af1673ee95d500a8df8b9e)</t>
  </si>
  <si>
    <t>2024-08-04T05:49:39.892Z</t>
  </si>
  <si>
    <t>ObjectId(66af1673ee95d500a8df8b9f)</t>
  </si>
  <si>
    <t>ObjectId(66af1673ee95d500a8df8ba9)</t>
  </si>
  <si>
    <t>2024-08-04T05:49:39.900Z</t>
  </si>
  <si>
    <t>ObjectId(66af1674ee95d500a8df8bb5)</t>
  </si>
  <si>
    <t>2024-08-04T05:49:40.712Z</t>
  </si>
  <si>
    <t>ObjectId(66af1677ee95d500a8df8bd3)</t>
  </si>
  <si>
    <t>2024-08-04T05:49:43.574Z</t>
  </si>
  <si>
    <t>ObjectId(66af1679ee95d500a8df8be8)</t>
  </si>
  <si>
    <t>2024-08-04T05:49:45.012Z</t>
  </si>
  <si>
    <t>ObjectId(66af1679ee95d500a8df8be9)</t>
  </si>
  <si>
    <t>ObjectId(66af167bee95d500a8df8c0b)</t>
  </si>
  <si>
    <t>2024-08-04T05:49:47.044Z</t>
  </si>
  <si>
    <t>ObjectId(66af167bee95d500a8df8c0c)</t>
  </si>
  <si>
    <t>ObjectId(66af167bee95d500a8df8c16)</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</si>
  <si>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
      Please act according to "### WHAT TO DO ON EACH TURN ###".)</t>
  </si>
  <si>
    <t>2024-08-04T05:49:47.051Z</t>
  </si>
  <si>
    <t>ObjectId(66af167bee95d500a8df8c22)</t>
  </si>
  <si>
    <t>2024-08-04T05:49:47.977Z</t>
  </si>
  <si>
    <t>ObjectId(66af1680ee95d500a8df8c31)</t>
  </si>
  <si>
    <t>2024-08-04T05:49:52.042Z</t>
  </si>
  <si>
    <t>ObjectId(66af1680ee95d500a8df8c32)</t>
  </si>
  <si>
    <t>ObjectId(66af1681ee95d500a8df8c45)</t>
  </si>
  <si>
    <t>2024-08-04T05:49:53.517Z</t>
  </si>
  <si>
    <t>ObjectId(66af1681ee95d500a8df8c46)</t>
  </si>
  <si>
    <t>ObjectId(66af1681ee95d500a8df8c50)</t>
  </si>
  <si>
    <t>2024-08-04T05:49:53.524Z</t>
  </si>
  <si>
    <t>ObjectId(66af1682ee95d500a8df8c5c)</t>
  </si>
  <si>
    <t>2024-08-04T05:49:54.317Z</t>
  </si>
  <si>
    <t>ObjectId(66af1686ee95d500a8df8c7a)</t>
  </si>
  <si>
    <t>2024-08-04T05:49:58.332Z</t>
  </si>
  <si>
    <t>ObjectId(66af168aee95d500a8df8c8f)</t>
  </si>
  <si>
    <t>2024-08-04T05:50:02.925Z</t>
  </si>
  <si>
    <t>ObjectId(66af168aee95d500a8df8c90)</t>
  </si>
  <si>
    <t>ObjectId(66af168eee95d500a8df8cb2)</t>
  </si>
  <si>
    <t>2024-08-04T05:50:06.615Z</t>
  </si>
  <si>
    <t>ObjectId(66af168eee95d500a8df8cb3)</t>
  </si>
  <si>
    <t>ObjectId(66af168eee95d500a8df8cbd)</t>
  </si>
  <si>
    <t>(SYSTEM MESSAGE: Your current section's instructions:
        Section 5: {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
      Please act according to "### WHAT TO DO ON EACH TURN ###".)</t>
  </si>
  <si>
    <t>2024-08-04T05:50:06.623Z</t>
  </si>
  <si>
    <t>ObjectId(66af168fee95d500a8df8cc9)</t>
  </si>
  <si>
    <t>2024-08-04T05:50:07.325Z</t>
  </si>
  <si>
    <t>ObjectId(66af1691ee95d500a8df8cd8)</t>
  </si>
  <si>
    <t>2024-08-04T05:50:09.499Z</t>
  </si>
  <si>
    <t>ObjectId(66af1691ee95d500a8df8cd9)</t>
  </si>
  <si>
    <t>ObjectId(66af1693ee95d500a8df8cec)</t>
  </si>
  <si>
    <t>2024-08-04T05:50:11.626Z</t>
  </si>
  <si>
    <t>ObjectId(66af1693ee95d500a8df8ced)</t>
  </si>
  <si>
    <t>ObjectId(66af1693ee95d500a8df8cf7)</t>
  </si>
  <si>
    <t>2024-08-04T05:50:11.631Z</t>
  </si>
  <si>
    <t>ObjectId(66af1694ee95d500a8df8d03)</t>
  </si>
  <si>
    <t>2024-08-04T05:50:12.713Z</t>
  </si>
  <si>
    <t>ObjectId(66af1697ee95d500a8df8d21)</t>
  </si>
  <si>
    <t>2024-08-04T05:50:15.111Z</t>
  </si>
  <si>
    <t>ObjectId(66af1699ee95d500a8df8d36)</t>
  </si>
  <si>
    <t>2024-08-04T05:50:17.572Z</t>
  </si>
  <si>
    <t>ObjectId(66af1699ee95d500a8df8d37)</t>
  </si>
  <si>
    <t>ObjectId(66af169cee95d500a8df8d59)</t>
  </si>
  <si>
    <t>2024-08-04T05:50:20.135Z</t>
  </si>
  <si>
    <t>ObjectId(66af169cee95d500a8df8d5a)</t>
  </si>
  <si>
    <t>ObjectId(66af169cee95d500a8df8d64)</t>
  </si>
  <si>
    <t>(SYSTEM MESSAGE: Your current section's instructions:
        Section 8: {
  "Task 8a": "Tell the patient that it's time to finish the session. Provide a summary of what you have discussed and the exercises you have conducted.",
  "Task 8b": "Ask the patient if they have any more questions or if there is anything else they would like to discuss.",
  "Task 8c": "When the patient doesn't have any more questions, express your availability for further support, wish the patient well, and say goodbye. Only when the patient says goodbye to you, the task is completed."
}"
      Please act according to "### WHAT TO DO ON EACH TURN ###".)</t>
  </si>
  <si>
    <t>2024-08-04T05:50:20.143Z</t>
  </si>
  <si>
    <t>ObjectId(66af169dee95d500a8df8d70)</t>
  </si>
  <si>
    <t>2024-08-04T05:50:21.110Z</t>
  </si>
  <si>
    <t>ObjectId(66af169fee95d500a8df8d7f)</t>
  </si>
  <si>
    <t>2024-08-04T05:50:23.714Z</t>
  </si>
  <si>
    <t>ObjectId(66af169fee95d500a8df8d80)</t>
  </si>
  <si>
    <t>ObjectId(66af16a1ee95d500a8df8d93)</t>
  </si>
  <si>
    <t>2024-08-04T05:50:25.196Z</t>
  </si>
  <si>
    <t>ObjectId(66af16a1ee95d500a8df8d94)</t>
  </si>
  <si>
    <t>ObjectId(66af16a1ee95d500a8df8d9e)</t>
  </si>
  <si>
    <t>2024-08-04T05:50:25.201Z</t>
  </si>
  <si>
    <t>ObjectId(66af16a1ee95d500a8df8daa)</t>
  </si>
  <si>
    <t>2024-08-04T05:50:25.964Z</t>
  </si>
  <si>
    <t>ObjectId(66af16a4ee95d500a8df8dc2)</t>
  </si>
  <si>
    <t>2024-08-04T05:50:28.053Z</t>
  </si>
  <si>
    <t>ObjectId(66af16a4ee95d500a8df8dc3)</t>
  </si>
  <si>
    <t>ObjectId(66af16a5ee95d500a8df8e07)</t>
  </si>
  <si>
    <t>2024-08-04T05:50:29.168Z</t>
  </si>
  <si>
    <t>ObjectId(66af16a6ee95d500a8df8e13)</t>
  </si>
  <si>
    <t>2024-08-04T05:50:30.140Z</t>
  </si>
  <si>
    <t>ObjectId(66af16a6ee95d500a8df8e22)</t>
  </si>
  <si>
    <t>2024-08-04T05:50:30.917Z</t>
  </si>
  <si>
    <t>ObjectId(66af16a6ee95d500a8df8e23)</t>
  </si>
  <si>
    <t>ObjectId(66af16a7ee95d500a8df8e36)</t>
  </si>
  <si>
    <t>2024-08-04T05:50:31.901Z</t>
  </si>
  <si>
    <t>ObjectId(66af16a7ee95d500a8df8e37)</t>
  </si>
  <si>
    <t>ObjectId(66af16a7ee95d500a8df8e41)</t>
  </si>
  <si>
    <t>2024-08-04T05:50:31.906Z</t>
  </si>
  <si>
    <t>ObjectId(66af16a8ee95d500a8df8e4d)</t>
  </si>
  <si>
    <t>2024-08-04T05:50:32.629Z</t>
  </si>
  <si>
    <t>ObjectId(66af16a9ee95d500a8df8e5c)</t>
  </si>
  <si>
    <t>2024-08-04T05:50:33.559Z</t>
  </si>
  <si>
    <t>ObjectId(66af16a9ee95d500a8df8e5d)</t>
  </si>
  <si>
    <t>ObjectId(66af16a9ee95d500a8df8e70)</t>
  </si>
  <si>
    <t>2024-08-04T05:50:33.951Z</t>
  </si>
  <si>
    <t>ObjectId(66af16a9ee95d500a8df8e71)</t>
  </si>
  <si>
    <t>ObjectId(66af16a9ee95d500a8df8e7b)</t>
  </si>
  <si>
    <t>2024-08-04T05:50:33.953Z</t>
  </si>
  <si>
    <t>ObjectId(66af16acee95d500a8df8e87)</t>
  </si>
  <si>
    <t>2024-08-04T05:50:36.004Z</t>
  </si>
  <si>
    <t>ObjectId(66af16acee95d500a8df8e96)</t>
  </si>
  <si>
    <t>2024-08-04T05:50:36.736Z</t>
  </si>
  <si>
    <t>ObjectId(66af16acee95d500a8df8e97)</t>
  </si>
  <si>
    <t>ObjectId(66af16adee95d500a8df8eaa)</t>
  </si>
  <si>
    <t>2024-08-04T05:50:37.505Z</t>
  </si>
  <si>
    <t>ObjectId(66af16adee95d500a8df8eab)</t>
  </si>
  <si>
    <t>ObjectId(66af16adee95d500a8df8eb5)</t>
  </si>
  <si>
    <t>2024-08-04T05:50:37.507Z</t>
  </si>
  <si>
    <t>ObjectId(66af16aeee95d500a8df8ec1)</t>
  </si>
  <si>
    <t>2024-08-04T05:50:38.051Z</t>
  </si>
  <si>
    <t>ObjectId(66af16b1ee95d500a8df8edf)</t>
  </si>
  <si>
    <t>2024-08-04T05:50:41.323Z</t>
  </si>
  <si>
    <t>ObjectId(66af16b1ee95d500a8df8ef4)</t>
  </si>
  <si>
    <t>2024-08-04T05:50:41.977Z</t>
  </si>
  <si>
    <t>ObjectId(66af16b1ee95d500a8df8ef5)</t>
  </si>
  <si>
    <t>ObjectId(66af16b3ee95d500a8df8f17)</t>
  </si>
  <si>
    <t>2024-08-04T05:50:43.601Z</t>
  </si>
  <si>
    <t>ObjectId(66af16b3ee95d500a8df8f18)</t>
  </si>
  <si>
    <t>ObjectId(66af16b3ee95d500a8df8f22)</t>
  </si>
  <si>
    <t>2024-08-04T05:50:43.605Z</t>
  </si>
  <si>
    <t>ObjectId(66af16b4ee95d500a8df8f2e)</t>
  </si>
  <si>
    <t>2024-08-04T05:50:44.403Z</t>
  </si>
  <si>
    <t>ObjectId(66af16b5ee95d500a8df8f3d)</t>
  </si>
  <si>
    <t>2024-08-04T05:50:45.266Z</t>
  </si>
  <si>
    <t>ObjectId(66af16b5ee95d500a8df8f3e)</t>
  </si>
  <si>
    <t>ObjectId(66af16b6ee95d500a8df8f51)</t>
  </si>
  <si>
    <t>2024-08-04T05:50:46.554Z</t>
  </si>
  <si>
    <t>ObjectId(66af16b6ee95d500a8df8f52)</t>
  </si>
  <si>
    <t>ObjectId(66af16b6ee95d500a8df8f5c)</t>
  </si>
  <si>
    <t>2024-08-04T05:50:46.562Z</t>
  </si>
  <si>
    <t>ObjectId(66af16b7ee95d500a8df8f68)</t>
  </si>
  <si>
    <t>2024-08-04T05:50:47.221Z</t>
  </si>
  <si>
    <t>ObjectId(66af16b9ee95d500a8df8f77)</t>
  </si>
  <si>
    <t>2024-08-04T05:50:49.731Z</t>
  </si>
  <si>
    <t>ObjectId(66af16b9ee95d500a8df8f78)</t>
  </si>
  <si>
    <t>ObjectId(66af16bbee95d500a8df8f8b)</t>
  </si>
  <si>
    <t>2024-08-04T05:50:51.039Z</t>
  </si>
  <si>
    <t>ObjectId(66af16bbee95d500a8df8f8c)</t>
  </si>
  <si>
    <t>ObjectId(66af16bbee95d500a8df8f96)</t>
  </si>
  <si>
    <t>2024-08-04T05:50:51.045Z</t>
  </si>
  <si>
    <t>ObjectId(66af16bbee95d500a8df8fa2)</t>
  </si>
  <si>
    <t>2024-08-04T05:50:51.783Z</t>
  </si>
  <si>
    <t>ObjectId(66af16bdee95d500a8df8fb1)</t>
  </si>
  <si>
    <t>2024-08-04T05:50:53.208Z</t>
  </si>
  <si>
    <t>ObjectId(66af16bdee95d500a8df8fb2)</t>
  </si>
  <si>
    <t>ObjectId(66af16beee95d500a8df8fc5)</t>
  </si>
  <si>
    <t>2024-08-04T05:50:54.235Z</t>
  </si>
  <si>
    <t>ObjectId(66af16beee95d500a8df8fc6)</t>
  </si>
  <si>
    <t>ObjectId(66af16beee95d500a8df8fd0)</t>
  </si>
  <si>
    <t>2024-08-04T05:50:54.242Z</t>
  </si>
  <si>
    <t>ObjectId(66af16beee95d500a8df8fdc)</t>
  </si>
  <si>
    <t>2024-08-04T05:50:54.949Z</t>
  </si>
  <si>
    <t>ObjectId(66af16c0ee95d500a8df8feb)</t>
  </si>
  <si>
    <t>2024-08-04T05:50:56.179Z</t>
  </si>
  <si>
    <t>ObjectId(66af16c0ee95d500a8df8fec)</t>
  </si>
  <si>
    <t>ObjectId(66af16c2ee95d500a8df8fff)</t>
  </si>
  <si>
    <t>2024-08-04T05:50:58.014Z</t>
  </si>
  <si>
    <t>ObjectId(66af16c2ee95d500a8df9000)</t>
  </si>
  <si>
    <t>ObjectId(66af16c2ee95d500a8df900a)</t>
  </si>
  <si>
    <t>2024-08-04T05:50:58.016Z</t>
  </si>
  <si>
    <t>ObjectId(66af16c2ee95d500a8df9016)</t>
  </si>
  <si>
    <t>2024-08-04T05:50:58.742Z</t>
  </si>
  <si>
    <t>ObjectId(66af16c4ee95d500a8df9025)</t>
  </si>
  <si>
    <t>2024-08-04T05:51:00.365Z</t>
  </si>
  <si>
    <t>ObjectId(66af16c4ee95d500a8df9026)</t>
  </si>
  <si>
    <t>ObjectId(66af16c7ee95d500a8df9039)</t>
  </si>
  <si>
    <t>2024-08-04T05:51:03.612Z</t>
  </si>
  <si>
    <t>ObjectId(66af16c7ee95d500a8df903a)</t>
  </si>
  <si>
    <t>ObjectId(66af16c7ee95d500a8df9044)</t>
  </si>
  <si>
    <t>2024-08-04T05:51:03.615Z</t>
  </si>
  <si>
    <t>ObjectId(66af16c8ee95d500a8df9050)</t>
  </si>
  <si>
    <t>2024-08-04T05:51:04.315Z</t>
  </si>
  <si>
    <t>ObjectId(66af16c9ee95d500a8df905f)</t>
  </si>
  <si>
    <t>2024-08-04T05:51:05.908Z</t>
  </si>
  <si>
    <t>ObjectId(66af16c9ee95d500a8df9060)</t>
  </si>
  <si>
    <t>ObjectId(66af16cbee95d500a8df9073)</t>
  </si>
  <si>
    <t>2024-08-04T05:51:07.243Z</t>
  </si>
  <si>
    <t>ObjectId(66af16cbee95d500a8df9074)</t>
  </si>
  <si>
    <t>ObjectId(66af16cbee95d500a8df907e)</t>
  </si>
  <si>
    <t>2024-08-04T05:51:07.252Z</t>
  </si>
  <si>
    <t>ObjectId(66af16cbee95d500a8df908a)</t>
  </si>
  <si>
    <t>2024-08-04T05:51:07.958Z</t>
  </si>
  <si>
    <t>ObjectId(66af16cdee95d500a8df9099)</t>
  </si>
  <si>
    <t>2024-08-04T05:51:09.787Z</t>
  </si>
  <si>
    <t>ObjectId(66af16cdee95d500a8df909a)</t>
  </si>
  <si>
    <t>ObjectId(66af16cfee95d500a8df90ad)</t>
  </si>
  <si>
    <t>2024-08-04T05:51:11.227Z</t>
  </si>
  <si>
    <t>ObjectId(66af16cfee95d500a8df90ae)</t>
  </si>
  <si>
    <t>ObjectId(66af16cfee95d500a8df90b8)</t>
  </si>
  <si>
    <t>2024-08-04T05:51:11.233Z</t>
  </si>
  <si>
    <t>ObjectId(66af16cfee95d500a8df90c4)</t>
  </si>
  <si>
    <t>2024-08-04T05:51:11.836Z</t>
  </si>
  <si>
    <t>ObjectId(66af16d1ee95d500a8df90d3)</t>
  </si>
  <si>
    <t>2024-08-04T05:51:13.389Z</t>
  </si>
  <si>
    <t>ObjectId(66af16d1ee95d500a8df90d4)</t>
  </si>
  <si>
    <t>ObjectId(66af16d3ee95d500a8df90e7)</t>
  </si>
  <si>
    <t>2024-08-04T05:51:15.429Z</t>
  </si>
  <si>
    <t>ObjectId(66af16d3ee95d500a8df90e8)</t>
  </si>
  <si>
    <t>I think having those small goals will help. Just thinking about writing again gives me a little sense of excitement, and walks might help clear my head. I feel like if I can carve out that time for myself, it will create some positive changes. It might also help lessen that guilt because I’d be taking steps to take care of myself, which in turn can help me be a better dad. So, I guess I’m hopeful about it.</t>
  </si>
  <si>
    <t>ObjectId(66af16d3ee95d500a8df90f2)</t>
  </si>
  <si>
    <t>2024-08-04T05:51:15.436Z</t>
  </si>
  <si>
    <t>ObjectId(66af16d4ee95d500a8df90fe)</t>
  </si>
  <si>
    <t>2024-08-04T05:51:16.147Z</t>
  </si>
  <si>
    <t>ObjectId(66af16d5ee95d500a8df910d)</t>
  </si>
  <si>
    <t>2024-08-04T05:51:17.572Z</t>
  </si>
  <si>
    <t>ObjectId(66af16d5ee95d500a8df910e)</t>
  </si>
  <si>
    <t>2024-08-04T05:51:17.573Z</t>
  </si>
  <si>
    <t>ObjectId(66af16d6ee95d500a8df9121)</t>
  </si>
  <si>
    <t>2024-08-04T05:51:18.395Z</t>
  </si>
  <si>
    <t>ObjectId(66af16d6ee95d500a8df9122)</t>
  </si>
  <si>
    <t>ObjectId(66af16d6ee95d500a8df912c)</t>
  </si>
  <si>
    <t>2024-08-04T05:51:18.400Z</t>
  </si>
  <si>
    <t>ObjectId(66af16d7ee95d500a8df9138)</t>
  </si>
  <si>
    <t>2024-08-04T05:51:19.216Z</t>
  </si>
  <si>
    <t>ObjectId(66af16d8ee95d500a8df9147)</t>
  </si>
  <si>
    <t>ObjectId(66af16d8ee95d500a8df9148)</t>
  </si>
  <si>
    <t>ObjectId(66af16daee95d500a8df915b)</t>
  </si>
  <si>
    <t>2024-08-04T05:51:22.980Z</t>
  </si>
  <si>
    <t>ObjectId(66af16daee95d500a8df915c)</t>
  </si>
  <si>
    <t>I keep thinking about moments after our separation when I really struggled with my daughters not being around all the time. I felt so alone, and I remember how hard it was to put on a brave face when they were visiting. I didn’t want them to see how much I was hurting. Those feelings can resurface when I think about how the divorce has impacted them. I sometimes feel like I failed them by not being strong for them. It’s frustrating because I know I can’t just switch off my emotions, but I still worry about what they think of me.</t>
  </si>
  <si>
    <t>ObjectId(66af16daee95d500a8df9166)</t>
  </si>
  <si>
    <t>2024-08-04T05:51:22.985Z</t>
  </si>
  <si>
    <t>ObjectId(66af16dbee95d500a8df9172)</t>
  </si>
  <si>
    <t>2024-08-04T05:51:23.565Z</t>
  </si>
  <si>
    <t>ObjectId(66af16ddee95d500a8df9181)</t>
  </si>
  <si>
    <t>2024-08-04T05:51:25.190Z</t>
  </si>
  <si>
    <t>ObjectId(66af16ddee95d500a8df9182)</t>
  </si>
  <si>
    <t>ObjectId(66af16dfee95d500a8df9195)</t>
  </si>
  <si>
    <t>2024-08-04T05:51:27.655Z</t>
  </si>
  <si>
    <t>ObjectId(66af16dfee95d500a8df9196)</t>
  </si>
  <si>
    <t>I think they might be surprised but also relieved to know that it’s okay to feel sad sometimes. They’ve probably sensed that I’m struggling, and it might help them to talk about their feelings, too. I guess I worry that sharing my emotions might make them feel even more anxious or responsible for my feelings. I want them to know it's not their fault. But maybe if I approached it in a way that encourages open communication, it could be a teaching moment for us all.</t>
  </si>
  <si>
    <t>ObjectId(66af16dfee95d500a8df91a0)</t>
  </si>
  <si>
    <t>2024-08-04T05:51:27.663Z</t>
  </si>
  <si>
    <t>ObjectId(66af16e0ee95d500a8df91ac)</t>
  </si>
  <si>
    <t>2024-08-04T05:51:28.363Z</t>
  </si>
  <si>
    <t>ObjectId(66af16e2ee95d500a8df91bb)</t>
  </si>
  <si>
    <t>2024-08-04T05:51:30.118Z</t>
  </si>
  <si>
    <t>ObjectId(66af16e2ee95d500a8df91bc)</t>
  </si>
  <si>
    <t>ObjectId(66af16e3ee95d500a8df91cf)</t>
  </si>
  <si>
    <t>2024-08-04T05:51:31.738Z</t>
  </si>
  <si>
    <t>ObjectId(66af16e3ee95d500a8df91d0)</t>
  </si>
  <si>
    <t>ObjectId(66af16e3ee95d500a8df91da)</t>
  </si>
  <si>
    <t>2024-08-04T05:51:31.743Z</t>
  </si>
  <si>
    <t>ObjectId(66af16e4ee95d500a8df91e6)</t>
  </si>
  <si>
    <t>2024-08-04T05:51:32.397Z</t>
  </si>
  <si>
    <t>ObjectId(66af16e5ee95d500a8df91f5)</t>
  </si>
  <si>
    <t>2024-08-04T05:51:33.972Z</t>
  </si>
  <si>
    <t>ObjectId(66af16e5ee95d500a8df91f6)</t>
  </si>
  <si>
    <t>ObjectId(66af16e7ee95d500a8df9209)</t>
  </si>
  <si>
    <t>2024-08-04T05:51:35.815Z</t>
  </si>
  <si>
    <t>ObjectId(66af16e7ee95d500a8df920a)</t>
  </si>
  <si>
    <t>ObjectId(66af16e7ee95d500a8df9214)</t>
  </si>
  <si>
    <t>2024-08-04T05:51:35.823Z</t>
  </si>
  <si>
    <t>ObjectId(66af16e8ee95d500a8df9220)</t>
  </si>
  <si>
    <t>2024-08-04T05:51:36.620Z</t>
  </si>
  <si>
    <t>ObjectId(66af16eaee95d500a8df922f)</t>
  </si>
  <si>
    <t>2024-08-04T05:51:38.888Z</t>
  </si>
  <si>
    <t>ObjectId(66af16eaee95d500a8df9230)</t>
  </si>
  <si>
    <t>ObjectId(66af16ecee95d500a8df9243)</t>
  </si>
  <si>
    <t>2024-08-04T05:51:40.613Z</t>
  </si>
  <si>
    <t>ObjectId(66af16ecee95d500a8df9244)</t>
  </si>
  <si>
    <t>ObjectId(66af16ecee95d500a8df924e)</t>
  </si>
  <si>
    <t>2024-08-04T05:51:40.619Z</t>
  </si>
  <si>
    <t>ObjectId(66af16edee95d500a8df925a)</t>
  </si>
  <si>
    <t>2024-08-04T05:51:41.339Z</t>
  </si>
  <si>
    <t>ObjectId(66af16f5ee95d500a8df9278)</t>
  </si>
  <si>
    <t>2024-08-04T05:51:49.028Z</t>
  </si>
  <si>
    <t>ObjectId(66af16f6ee95d500a8df928d)</t>
  </si>
  <si>
    <t>2024-08-04T05:51:50.143Z</t>
  </si>
  <si>
    <t>ObjectId(66af16f6ee95d500a8df928e)</t>
  </si>
  <si>
    <t>ObjectId(66af16f9ee95d500a8df92b0)</t>
  </si>
  <si>
    <t>2024-08-04T05:51:53.429Z</t>
  </si>
  <si>
    <t>ObjectId(66af16f9ee95d500a8df92b1)</t>
  </si>
  <si>
    <t>ObjectId(66af16f9ee95d500a8df92bb)</t>
  </si>
  <si>
    <t>2024-08-04T05:51:53.434Z</t>
  </si>
  <si>
    <t>ObjectId(66af16faee95d500a8df92c7)</t>
  </si>
  <si>
    <t>2024-08-04T05:51:54.247Z</t>
  </si>
  <si>
    <t>ObjectId(66af16fbee95d500a8df92d6)</t>
  </si>
  <si>
    <t>2024-08-04T05:51:55.567Z</t>
  </si>
  <si>
    <t>ObjectId(66af16fbee95d500a8df92d7)</t>
  </si>
  <si>
    <t>ObjectId(66af16fdee95d500a8df92ea)</t>
  </si>
  <si>
    <t>2024-08-04T05:51:57.778Z</t>
  </si>
  <si>
    <t>ObjectId(66af16fdee95d500a8df92eb)</t>
  </si>
  <si>
    <t>ObjectId(66af16fdee95d500a8df92f5)</t>
  </si>
  <si>
    <t>2024-08-04T05:51:57.781Z</t>
  </si>
  <si>
    <t>ObjectId(66af16feee95d500a8df9301)</t>
  </si>
  <si>
    <t>2024-08-04T05:51:58.643Z</t>
  </si>
  <si>
    <t>ObjectId(66af1700ee95d500a8df9310)</t>
  </si>
  <si>
    <t>2024-08-04T05:52:00.763Z</t>
  </si>
  <si>
    <t>ObjectId(66af1700ee95d500a8df9311)</t>
  </si>
  <si>
    <t>ObjectId(66af1703ee95d500a8df9324)</t>
  </si>
  <si>
    <t>2024-08-04T05:52:03.349Z</t>
  </si>
  <si>
    <t>ObjectId(66af1703ee95d500a8df9325)</t>
  </si>
  <si>
    <t>ObjectId(66af1703ee95d500a8df932f)</t>
  </si>
  <si>
    <t>2024-08-04T05:52:03.353Z</t>
  </si>
  <si>
    <t>ObjectId(66af1704ee95d500a8df933b)</t>
  </si>
  <si>
    <t>2024-08-04T05:52:04.170Z</t>
  </si>
  <si>
    <t>ObjectId(66af1705ee95d500a8df934a)</t>
  </si>
  <si>
    <t>2024-08-04T05:52:05.807Z</t>
  </si>
  <si>
    <t>ObjectId(66af1705ee95d500a8df934b)</t>
  </si>
  <si>
    <t>ObjectId(66af1707ee95d500a8df935e)</t>
  </si>
  <si>
    <t>2024-08-04T05:52:07.957Z</t>
  </si>
  <si>
    <t>ObjectId(66af1707ee95d500a8df935f)</t>
  </si>
  <si>
    <t>ObjectId(66af1707ee95d500a8df9369)</t>
  </si>
  <si>
    <t>2024-08-04T05:52:07.961Z</t>
  </si>
  <si>
    <t>ObjectId(66af1708ee95d500a8df9375)</t>
  </si>
  <si>
    <t>2024-08-04T05:52:08.684Z</t>
  </si>
  <si>
    <t>ObjectId(66af170cee95d500a8df9384)</t>
  </si>
  <si>
    <t>2024-08-04T05:52:12.252Z</t>
  </si>
  <si>
    <t>ObjectId(66af170cee95d500a8df9385)</t>
  </si>
  <si>
    <t>ObjectId(66af170eee95d500a8df9398)</t>
  </si>
  <si>
    <t>2024-08-04T05:52:14.833Z</t>
  </si>
  <si>
    <t>ObjectId(66af170eee95d500a8df9399)</t>
  </si>
  <si>
    <t>ObjectId(66af170eee95d500a8df93a3)</t>
  </si>
  <si>
    <t>2024-08-04T05:52:14.841Z</t>
  </si>
  <si>
    <t>ObjectId(66af170fee95d500a8df93af)</t>
  </si>
  <si>
    <t>2024-08-04T05:52:15.643Z</t>
  </si>
  <si>
    <t>ObjectId(66af1712ee95d500a8df93be)</t>
  </si>
  <si>
    <t>2024-08-04T05:52:18.508Z</t>
  </si>
  <si>
    <t>ObjectId(66af1712ee95d500a8df93bf)</t>
  </si>
  <si>
    <t>ObjectId(66af1714ee95d500a8df93d2)</t>
  </si>
  <si>
    <t>2024-08-04T05:52:20.291Z</t>
  </si>
  <si>
    <t>ObjectId(66af1714ee95d500a8df93d3)</t>
  </si>
  <si>
    <t>2024-08-04T05:52:20.292Z</t>
  </si>
  <si>
    <t>ObjectId(66af1714ee95d500a8df93dd)</t>
  </si>
  <si>
    <t>2024-08-04T05:52:20.302Z</t>
  </si>
  <si>
    <t>ObjectId(66af1715ee95d500a8df93e9)</t>
  </si>
  <si>
    <t>2024-08-04T05:52:21.081Z</t>
  </si>
  <si>
    <t>ObjectId(66af171aee95d500a8df9407)</t>
  </si>
  <si>
    <t>2024-08-04T05:52:26.670Z</t>
  </si>
  <si>
    <t>ObjectId(66af171dee95d500a8df941c)</t>
  </si>
  <si>
    <t>2024-08-04T05:52:29.286Z</t>
  </si>
  <si>
    <t>ObjectId(66af171dee95d500a8df941d)</t>
  </si>
  <si>
    <t>ObjectId(66af1721ee95d500a8df943f)</t>
  </si>
  <si>
    <t>2024-08-04T05:52:33.644Z</t>
  </si>
  <si>
    <t>ObjectId(66af1721ee95d500a8df9440)</t>
  </si>
  <si>
    <t>ObjectId(66af1721ee95d500a8df944a)</t>
  </si>
  <si>
    <t>2024-08-04T05:52:33.649Z</t>
  </si>
  <si>
    <t>ObjectId(66af1722ee95d500a8df9456)</t>
  </si>
  <si>
    <t>2024-08-04T05:52:34.420Z</t>
  </si>
  <si>
    <t>ObjectId(66af1725ee95d500a8df9474)</t>
  </si>
  <si>
    <t>2024-08-04T05:52:37.303Z</t>
  </si>
  <si>
    <t>ObjectId(66af1728ee95d500a8df948a)</t>
  </si>
  <si>
    <t>2024-08-04T05:52:40.533Z</t>
  </si>
  <si>
    <t>ObjectId(66af1728ee95d500a8df9489)</t>
  </si>
  <si>
    <t>ObjectId(66af172bee95d500a8df94ac)</t>
  </si>
  <si>
    <t>2024-08-04T05:52:43.656Z</t>
  </si>
  <si>
    <t>ObjectId(66af172bee95d500a8df94ad)</t>
  </si>
  <si>
    <t>ObjectId(66af172bee95d500a8df94b7)</t>
  </si>
  <si>
    <t>2024-08-04T05:52:43.661Z</t>
  </si>
  <si>
    <t>ObjectId(66af172cee95d500a8df94c3)</t>
  </si>
  <si>
    <t>2024-08-04T05:52:44.415Z</t>
  </si>
  <si>
    <t>ObjectId(66af172eee95d500a8df94d2)</t>
  </si>
  <si>
    <t>2024-08-04T05:52:46.555Z</t>
  </si>
  <si>
    <t>ObjectId(66af172eee95d500a8df94d3)</t>
  </si>
  <si>
    <t>ObjectId(66af1730ee95d500a8df94e6)</t>
  </si>
  <si>
    <t>2024-08-04T05:52:48.622Z</t>
  </si>
  <si>
    <t>ObjectId(66af1730ee95d500a8df94e7)</t>
  </si>
  <si>
    <t>ObjectId(66af1730ee95d500a8df94f1)</t>
  </si>
  <si>
    <t>2024-08-04T05:52:48.631Z</t>
  </si>
  <si>
    <t>ObjectId(66af1731ee95d500a8df94fd)</t>
  </si>
  <si>
    <t>2024-08-04T05:52:49.435Z</t>
  </si>
  <si>
    <t>ObjectId(66af1733ee95d500a8df950c)</t>
  </si>
  <si>
    <t>2024-08-04T05:52:51.996Z</t>
  </si>
  <si>
    <t>ObjectId(66af1733ee95d500a8df950d)</t>
  </si>
  <si>
    <t>ObjectId(66af1736ee95d500a8df9520)</t>
  </si>
  <si>
    <t>2024-08-04T05:52:54.621Z</t>
  </si>
  <si>
    <t>ObjectId(66af1736ee95d500a8df9521)</t>
  </si>
  <si>
    <t>ObjectId(66af1736ee95d500a8df952b)</t>
  </si>
  <si>
    <t>2024-08-04T05:52:54.624Z</t>
  </si>
  <si>
    <t>ObjectId(66af1737ee95d500a8df9537)</t>
  </si>
  <si>
    <t>2024-08-04T05:52:55.475Z</t>
  </si>
  <si>
    <t>ObjectId(66af173aee95d500a8df9546)</t>
  </si>
  <si>
    <t>2024-08-04T05:52:58.125Z</t>
  </si>
  <si>
    <t>ObjectId(66af173aee95d500a8df9547)</t>
  </si>
  <si>
    <t>ObjectId(66af173cee95d500a8df955a)</t>
  </si>
  <si>
    <t>2024-08-04T05:53:00.595Z</t>
  </si>
  <si>
    <t>ObjectId(66af173cee95d500a8df955b)</t>
  </si>
  <si>
    <t>ObjectId(66af173cee95d500a8df9565)</t>
  </si>
  <si>
    <t>2024-08-04T05:53:00.599Z</t>
  </si>
  <si>
    <t>ObjectId(66af173dee95d500a8df9571)</t>
  </si>
  <si>
    <t>2024-08-04T05:53:01.616Z</t>
  </si>
  <si>
    <t>ObjectId(66af173fee95d500a8df958f)</t>
  </si>
  <si>
    <t>2024-08-04T05:53:03.812Z</t>
  </si>
  <si>
    <t>ObjectId(66af1742ee95d500a8df95a4)</t>
  </si>
  <si>
    <t>2024-08-04T05:53:06.391Z</t>
  </si>
  <si>
    <t>ObjectId(66af1742ee95d500a8df95a5)</t>
  </si>
  <si>
    <t>ObjectId(66af1744ee95d500a8df95c7)</t>
  </si>
  <si>
    <t>2024-08-04T05:53:08.674Z</t>
  </si>
  <si>
    <t>ObjectId(66af1744ee95d500a8df95c8)</t>
  </si>
  <si>
    <t>ObjectId(66af1744ee95d500a8df95d2)</t>
  </si>
  <si>
    <t>2024-08-04T05:53:08.679Z</t>
  </si>
  <si>
    <t>ObjectId(66af1746ee95d500a8df95de)</t>
  </si>
  <si>
    <t>2024-08-04T05:53:10.430Z</t>
  </si>
  <si>
    <t>ObjectId(66af1749ee95d500a8df95f6)</t>
  </si>
  <si>
    <t>2024-08-04T05:53:13.296Z</t>
  </si>
  <si>
    <t>ObjectId(66af1749ee95d500a8df95f7)</t>
  </si>
  <si>
    <t>ObjectId(66af174aee95d500a8df963b)</t>
  </si>
  <si>
    <t>2024-08-04T05:53:14.952Z</t>
  </si>
  <si>
    <t>ObjectId(66af174bee95d500a8df9647)</t>
  </si>
  <si>
    <t>2024-08-04T05:53:15.660Z</t>
  </si>
  <si>
    <t>ObjectId(66af174cee95d500a8df9656)</t>
  </si>
  <si>
    <t>2024-08-04T05:53:16.362Z</t>
  </si>
  <si>
    <t>ObjectId(66af174cee95d500a8df9657)</t>
  </si>
  <si>
    <t>ObjectId(66af174dee95d500a8df966a)</t>
  </si>
  <si>
    <t>2024-08-04T05:53:17.412Z</t>
  </si>
  <si>
    <t>ObjectId(66af174dee95d500a8df966b)</t>
  </si>
  <si>
    <t>ObjectId(66af174dee95d500a8df9675)</t>
  </si>
  <si>
    <t>2024-08-04T05:53:17.424Z</t>
  </si>
  <si>
    <t>ObjectId(66af174eee95d500a8df9681)</t>
  </si>
  <si>
    <t>2024-08-04T05:53:18.054Z</t>
  </si>
  <si>
    <t>ObjectId(66af174eee95d500a8df9690)</t>
  </si>
  <si>
    <t>2024-08-04T05:53:18.926Z</t>
  </si>
  <si>
    <t>ObjectId(66af174eee95d500a8df9691)</t>
  </si>
  <si>
    <t>ObjectId(66af174fee95d500a8df96a4)</t>
  </si>
  <si>
    <t>2024-08-04T05:53:19.721Z</t>
  </si>
  <si>
    <t>ObjectId(66af174fee95d500a8df96a5)</t>
  </si>
  <si>
    <t>ObjectId(66af174fee95d500a8df96af)</t>
  </si>
  <si>
    <t>2024-08-04T05:53:19.729Z</t>
  </si>
  <si>
    <t>ObjectId(66af1750ee95d500a8df96bb)</t>
  </si>
  <si>
    <t>2024-08-04T05:53:20.366Z</t>
  </si>
  <si>
    <t>ObjectId(66af1751ee95d500a8df96ca)</t>
  </si>
  <si>
    <t>2024-08-04T05:53:21.284Z</t>
  </si>
  <si>
    <t>ObjectId(66af1751ee95d500a8df96cb)</t>
  </si>
  <si>
    <t>ObjectId(66af1752ee95d500a8df96de)</t>
  </si>
  <si>
    <t>2024-08-04T05:53:22.925Z</t>
  </si>
  <si>
    <t>ObjectId(66af1752ee95d500a8df96df)</t>
  </si>
  <si>
    <t>ObjectId(66af1752ee95d500a8df96e9)</t>
  </si>
  <si>
    <t>2024-08-04T05:53:22.932Z</t>
  </si>
  <si>
    <t>ObjectId(66af1753ee95d500a8df96f5)</t>
  </si>
  <si>
    <t>2024-08-04T05:53:23.539Z</t>
  </si>
  <si>
    <t>ObjectId(66af1755ee95d500a8df9713)</t>
  </si>
  <si>
    <t>2024-08-04T05:53:25.372Z</t>
  </si>
  <si>
    <t>ObjectId(66af1756ee95d500a8df9728)</t>
  </si>
  <si>
    <t>2024-08-04T05:53:26.103Z</t>
  </si>
  <si>
    <t>ObjectId(66af1756ee95d500a8df9729)</t>
  </si>
  <si>
    <t>ObjectId(66af1758ee95d500a8df974b)</t>
  </si>
  <si>
    <t>2024-08-04T05:53:28.143Z</t>
  </si>
  <si>
    <t>ObjectId(66af1758ee95d500a8df974c)</t>
  </si>
  <si>
    <t>ObjectId(66af1758ee95d500a8df9756)</t>
  </si>
  <si>
    <t>2024-08-04T05:53:28.147Z</t>
  </si>
  <si>
    <t>ObjectId(66af1758ee95d500a8df9762)</t>
  </si>
  <si>
    <t>2024-08-04T05:53:28.858Z</t>
  </si>
  <si>
    <t>ObjectId(66af175aee95d500a8df9771)</t>
  </si>
  <si>
    <t>2024-08-04T05:53:30.333Z</t>
  </si>
  <si>
    <t>ObjectId(66af175aee95d500a8df9772)</t>
  </si>
  <si>
    <t>ObjectId(66af175bee95d500a8df9785)</t>
  </si>
  <si>
    <t>2024-08-04T05:53:31.597Z</t>
  </si>
  <si>
    <t>ObjectId(66af175bee95d500a8df9786)</t>
  </si>
  <si>
    <t>ObjectId(66af175bee95d500a8df9790)</t>
  </si>
  <si>
    <t>2024-08-04T05:53:31.611Z</t>
  </si>
  <si>
    <t>ObjectId(66af175cee95d500a8df979c)</t>
  </si>
  <si>
    <t>2024-08-04T05:53:32.230Z</t>
  </si>
  <si>
    <t>ObjectId(66af175dee95d500a8df97ab)</t>
  </si>
  <si>
    <t>2024-08-04T05:53:33.727Z</t>
  </si>
  <si>
    <t>ObjectId(66af175dee95d500a8df97ac)</t>
  </si>
  <si>
    <t>ObjectId(66af175eee95d500a8df97bf)</t>
  </si>
  <si>
    <t>2024-08-04T05:53:34.568Z</t>
  </si>
  <si>
    <t>ObjectId(66af175eee95d500a8df97c0)</t>
  </si>
  <si>
    <t>ObjectId(66af175eee95d500a8df97ca)</t>
  </si>
  <si>
    <t>2024-08-04T05:53:34.572Z</t>
  </si>
  <si>
    <t>ObjectId(66af175fee95d500a8df97d6)</t>
  </si>
  <si>
    <t>2024-08-04T05:53:35.085Z</t>
  </si>
  <si>
    <t>ObjectId(66af1762ee95d500a8df97f4)</t>
  </si>
  <si>
    <t>2024-08-04T05:53:38.155Z</t>
  </si>
  <si>
    <t>ObjectId(66af1763ee95d500a8df9809)</t>
  </si>
  <si>
    <t>2024-08-04T05:53:39.300Z</t>
  </si>
  <si>
    <t>ObjectId(66af1763ee95d500a8df980a)</t>
  </si>
  <si>
    <t>ObjectId(66af1765ee95d500a8df982c)</t>
  </si>
  <si>
    <t>2024-08-04T05:53:41.553Z</t>
  </si>
  <si>
    <t>ObjectId(66af1765ee95d500a8df982d)</t>
  </si>
  <si>
    <t>ObjectId(66af1765ee95d500a8df9837)</t>
  </si>
  <si>
    <t>2024-08-04T05:53:41.556Z</t>
  </si>
  <si>
    <t>ObjectId(66af1766ee95d500a8df9843)</t>
  </si>
  <si>
    <t>2024-08-04T05:53:42.186Z</t>
  </si>
  <si>
    <t>ObjectId(66af1767ee95d500a8df9852)</t>
  </si>
  <si>
    <t>2024-08-04T05:53:43.184Z</t>
  </si>
  <si>
    <t>ObjectId(66af1767ee95d500a8df9853)</t>
  </si>
  <si>
    <t>ObjectId(66af1768ee95d500a8df9866)</t>
  </si>
  <si>
    <t>2024-08-04T05:53:44.640Z</t>
  </si>
  <si>
    <t>ObjectId(66af1768ee95d500a8df9867)</t>
  </si>
  <si>
    <t>ObjectId(66af1768ee95d500a8df9871)</t>
  </si>
  <si>
    <t>2024-08-04T05:53:44.643Z</t>
  </si>
  <si>
    <t>ObjectId(66af1769ee95d500a8df987d)</t>
  </si>
  <si>
    <t>2024-08-04T05:53:45.444Z</t>
  </si>
  <si>
    <t>ObjectId(66af176aee95d500a8df988c)</t>
  </si>
  <si>
    <t>2024-08-04T05:53:46.988Z</t>
  </si>
  <si>
    <t>ObjectId(66af176aee95d500a8df988d)</t>
  </si>
  <si>
    <t>ObjectId(66af176cee95d500a8df98a0)</t>
  </si>
  <si>
    <t>2024-08-04T05:53:48.486Z</t>
  </si>
  <si>
    <t>ObjectId(66af176cee95d500a8df98a1)</t>
  </si>
  <si>
    <t>ObjectId(66af176cee95d500a8df98ab)</t>
  </si>
  <si>
    <t>2024-08-04T05:53:48.489Z</t>
  </si>
  <si>
    <t>ObjectId(66af176dee95d500a8df98b7)</t>
  </si>
  <si>
    <t>2024-08-04T05:53:49.242Z</t>
  </si>
  <si>
    <t>ObjectId(66af176eee95d500a8df98c6)</t>
  </si>
  <si>
    <t>2024-08-04T05:53:50.780Z</t>
  </si>
  <si>
    <t>ObjectId(66af176eee95d500a8df98c7)</t>
  </si>
  <si>
    <t>ObjectId(66af1770ee95d500a8df98da)</t>
  </si>
  <si>
    <t>2024-08-04T05:53:52.934Z</t>
  </si>
  <si>
    <t>ObjectId(66af1770ee95d500a8df98db)</t>
  </si>
  <si>
    <t>2024-08-04T05:53:52.935Z</t>
  </si>
  <si>
    <t>ObjectId(66af1770ee95d500a8df98e5)</t>
  </si>
  <si>
    <t>2024-08-04T05:53:52.942Z</t>
  </si>
  <si>
    <t>ObjectId(66af1771ee95d500a8df98f1)</t>
  </si>
  <si>
    <t>2024-08-04T05:53:53.707Z</t>
  </si>
  <si>
    <t>ObjectId(66af1773ee95d500a8df9900)</t>
  </si>
  <si>
    <t>2024-08-04T05:53:55.114Z</t>
  </si>
  <si>
    <t>ObjectId(66af1773ee95d500a8df9901)</t>
  </si>
  <si>
    <t>ObjectId(66af1775ee95d500a8df9914)</t>
  </si>
  <si>
    <t>2024-08-04T05:53:57.566Z</t>
  </si>
  <si>
    <t>ObjectId(66af1775ee95d500a8df9915)</t>
  </si>
  <si>
    <t>ObjectId(66af1775ee95d500a8df991f)</t>
  </si>
  <si>
    <t>2024-08-04T05:53:57.576Z</t>
  </si>
  <si>
    <t>ObjectId(66af1776ee95d500a8df992b)</t>
  </si>
  <si>
    <t>2024-08-04T05:53:58.232Z</t>
  </si>
  <si>
    <t>ObjectId(66af1778ee95d500a8df993a)</t>
  </si>
  <si>
    <t>2024-08-04T05:54:00.585Z</t>
  </si>
  <si>
    <t>ObjectId(66af1778ee95d500a8df993b)</t>
  </si>
  <si>
    <t>ObjectId(66af1779ee95d500a8df994e)</t>
  </si>
  <si>
    <t>2024-08-04T05:54:01.641Z</t>
  </si>
  <si>
    <t>ObjectId(66af1779ee95d500a8df994f)</t>
  </si>
  <si>
    <t>Yes, you captured it really well. I appreciate you taking the time to summarize everything. It helps to see it all laid out like that. It reinforces how tangled all these feelings are for me right now.</t>
  </si>
  <si>
    <t>ObjectId(66af1779ee95d500a8df9959)</t>
  </si>
  <si>
    <t>2024-08-04T05:54:01.653Z</t>
  </si>
  <si>
    <t>ObjectId(66af177aee95d500a8df9965)</t>
  </si>
  <si>
    <t>2024-08-04T05:54:02.402Z</t>
  </si>
  <si>
    <t>ObjectId(66af177cee95d500a8df9983)</t>
  </si>
  <si>
    <t>2024-08-04T05:54:04.982Z</t>
  </si>
  <si>
    <t>ObjectId(66af177eee95d500a8df9998)</t>
  </si>
  <si>
    <t>2024-08-04T05:54:06.959Z</t>
  </si>
  <si>
    <t>ObjectId(66af177eee95d500a8df9999)</t>
  </si>
  <si>
    <t>2024-08-04T05:54:06.960Z</t>
  </si>
  <si>
    <t>ObjectId(66af1781ee95d500a8df99bb)</t>
  </si>
  <si>
    <t>2024-08-04T05:54:09.309Z</t>
  </si>
  <si>
    <t>ObjectId(66af1781ee95d500a8df99bc)</t>
  </si>
  <si>
    <t>ObjectId(66af1781ee95d500a8df99c6)</t>
  </si>
  <si>
    <t>2024-08-04T05:54:09.315Z</t>
  </si>
  <si>
    <t>ObjectId(66af1782ee95d500a8df99d2)</t>
  </si>
  <si>
    <t>2024-08-04T05:54:10.076Z</t>
  </si>
  <si>
    <t>ObjectId(66af1783ee95d500a8df99e1)</t>
  </si>
  <si>
    <t>2024-08-04T05:54:11.755Z</t>
  </si>
  <si>
    <t>ObjectId(66af1783ee95d500a8df99e2)</t>
  </si>
  <si>
    <t>2024-08-04T05:54:11.756Z</t>
  </si>
  <si>
    <t>ObjectId(66af1785ee95d500a8df99f5)</t>
  </si>
  <si>
    <t>2024-08-04T05:54:13.125Z</t>
  </si>
  <si>
    <t>ObjectId(66af1785ee95d500a8df99f6)</t>
  </si>
  <si>
    <t>ObjectId(66af1785ee95d500a8df9a00)</t>
  </si>
  <si>
    <t>2024-08-04T05:54:13.127Z</t>
  </si>
  <si>
    <t>ObjectId(66af1785ee95d500a8df9a0c)</t>
  </si>
  <si>
    <t>2024-08-04T05:54:13.809Z</t>
  </si>
  <si>
    <t>ObjectId(66af178bee95d500a8df9a1b)</t>
  </si>
  <si>
    <t>2024-08-04T05:54:19.758Z</t>
  </si>
  <si>
    <t>ObjectId(66af178bee95d500a8df9a1c)</t>
  </si>
  <si>
    <t>ObjectId(66af178dee95d500a8df9a2f)</t>
  </si>
  <si>
    <t>2024-08-04T05:54:21.500Z</t>
  </si>
  <si>
    <t>ObjectId(66af178dee95d500a8df9a30)</t>
  </si>
  <si>
    <t>ObjectId(66af178dee95d500a8df9a3a)</t>
  </si>
  <si>
    <t>2024-08-04T05:54:21.511Z</t>
  </si>
  <si>
    <t>ObjectId(66af178eee95d500a8df9a46)</t>
  </si>
  <si>
    <t>2024-08-04T05:54:22.213Z</t>
  </si>
  <si>
    <t>ObjectId(66af1792ee95d500a8df9a64)</t>
  </si>
  <si>
    <t>2024-08-04T05:54:26.058Z</t>
  </si>
  <si>
    <t>ObjectId(66af1796ee95d500a8df9a79)</t>
  </si>
  <si>
    <t>2024-08-04T05:54:30.531Z</t>
  </si>
  <si>
    <t>ObjectId(66af1796ee95d500a8df9a7a)</t>
  </si>
  <si>
    <t>ObjectId(66af1799ee95d500a8df9a9c)</t>
  </si>
  <si>
    <t>2024-08-04T05:54:33.268Z</t>
  </si>
  <si>
    <t>ObjectId(66af1799ee95d500a8df9a9d)</t>
  </si>
  <si>
    <t>ObjectId(66af1799ee95d500a8df9aa7)</t>
  </si>
  <si>
    <t>2024-08-04T05:54:33.273Z</t>
  </si>
  <si>
    <t>ObjectId(66af179aee95d500a8df9ab3)</t>
  </si>
  <si>
    <t>2024-08-04T05:54:34.080Z</t>
  </si>
  <si>
    <t>ObjectId(66af179eee95d500a8df9ac2)</t>
  </si>
  <si>
    <t>2024-08-04T05:54:38.923Z</t>
  </si>
  <si>
    <t>ObjectId(66af179eee95d500a8df9ac3)</t>
  </si>
  <si>
    <t>ObjectId(66af17a1ee95d500a8df9ad6)</t>
  </si>
  <si>
    <t>2024-08-04T05:54:41.415Z</t>
  </si>
  <si>
    <t>ObjectId(66af17a1ee95d500a8df9ad7)</t>
  </si>
  <si>
    <t>ObjectId(66af17a1ee95d500a8df9ae1)</t>
  </si>
  <si>
    <t>2024-08-04T05:54:41.420Z</t>
  </si>
  <si>
    <t>ObjectId(66af17a2ee95d500a8df9aed)</t>
  </si>
  <si>
    <t>2024-08-04T05:54:42.483Z</t>
  </si>
  <si>
    <t>ObjectId(66af17a4ee95d500a8df9b0b)</t>
  </si>
  <si>
    <t>2024-08-04T05:54:44.474Z</t>
  </si>
  <si>
    <t>ObjectId(66af17a9ee95d500a8df9b20)</t>
  </si>
  <si>
    <t>2024-08-04T05:54:49.044Z</t>
  </si>
  <si>
    <t>ObjectId(66af17a9ee95d500a8df9b21)</t>
  </si>
  <si>
    <t>ObjectId(66af17acee95d500a8df9b43)</t>
  </si>
  <si>
    <t>2024-08-04T05:54:52.833Z</t>
  </si>
  <si>
    <t>ObjectId(66af17acee95d500a8df9b44)</t>
  </si>
  <si>
    <t>ObjectId(66af17acee95d500a8df9b4e)</t>
  </si>
  <si>
    <t>2024-08-04T05:54:52.844Z</t>
  </si>
  <si>
    <t>ObjectId(66af17adee95d500a8df9b5a)</t>
  </si>
  <si>
    <t>2024-08-04T05:54:53.648Z</t>
  </si>
  <si>
    <t>ObjectId(66af17b0ee95d500a8df9b72)</t>
  </si>
  <si>
    <t>2024-08-04T05:54:56.737Z</t>
  </si>
  <si>
    <t>ObjectId(66af17b0ee95d500a8df9b73)</t>
  </si>
  <si>
    <t>ObjectId(66af17b1ee95d500a8df9bb7)</t>
  </si>
  <si>
    <t>2024-08-04T05:54:57.899Z</t>
  </si>
  <si>
    <t>ObjectId(66af17b2ee95d500a8df9bc3)</t>
  </si>
  <si>
    <t>2024-08-04T05:54:58.559Z</t>
  </si>
  <si>
    <t>ObjectId(66af17b3ee95d500a8df9bd3)</t>
  </si>
  <si>
    <t>2024-08-04T05:54:59.695Z</t>
  </si>
  <si>
    <t>ObjectId(66af17b3ee95d500a8df9bd2)</t>
  </si>
  <si>
    <t>ObjectId(66af17b4ee95d500a8df9be6)</t>
  </si>
  <si>
    <t>2024-08-04T05:55:00.748Z</t>
  </si>
  <si>
    <t>ObjectId(66af17b4ee95d500a8df9be7)</t>
  </si>
  <si>
    <t>Hi, Dr. Smith. I’m feeling a bit low, to be honest. It's been a rough few years, and today seems to weigh on me a little more than usual.</t>
  </si>
  <si>
    <t>ObjectId(66af17b4ee95d500a8df9bf1)</t>
  </si>
  <si>
    <t>2024-08-04T05:55:00.753Z</t>
  </si>
  <si>
    <t>ObjectId(66af17b5ee95d500a8df9bfd)</t>
  </si>
  <si>
    <t>2024-08-04T05:55:01.433Z</t>
  </si>
  <si>
    <t>ObjectId(66af17b6ee95d500a8df9c0c)</t>
  </si>
  <si>
    <t>2024-08-04T05:55:02.455Z</t>
  </si>
  <si>
    <t>ObjectId(66af17b6ee95d500a8df9c0d)</t>
  </si>
  <si>
    <t>ObjectId(66af17b7ee95d500a8df9c20)</t>
  </si>
  <si>
    <t>2024-08-04T05:55:03.066Z</t>
  </si>
  <si>
    <t>ObjectId(66af17b7ee95d500a8df9c21)</t>
  </si>
  <si>
    <t>2024-08-04T05:55:03.067Z</t>
  </si>
  <si>
    <t>ObjectId(66af17b7ee95d500a8df9c2b)</t>
  </si>
  <si>
    <t>2024-08-04T05:55:03.072Z</t>
  </si>
  <si>
    <t>ObjectId(66af17b7ee95d500a8df9c37)</t>
  </si>
  <si>
    <t>2024-08-04T05:55:03.665Z</t>
  </si>
  <si>
    <t>ObjectId(66af17b8ee95d500a8df9c46)</t>
  </si>
  <si>
    <t>2024-08-04T05:55:04.475Z</t>
  </si>
  <si>
    <t>ObjectId(66af17b8ee95d500a8df9c47)</t>
  </si>
  <si>
    <t>ObjectId(66af17b9ee95d500a8df9c5a)</t>
  </si>
  <si>
    <t>2024-08-04T05:55:05.109Z</t>
  </si>
  <si>
    <t>ObjectId(66af17b9ee95d500a8df9c5b)</t>
  </si>
  <si>
    <t>ObjectId(66af17b9ee95d500a8df9c65)</t>
  </si>
  <si>
    <t>2024-08-04T05:55:05.113Z</t>
  </si>
  <si>
    <t>ObjectId(66af17b9ee95d500a8df9c71)</t>
  </si>
  <si>
    <t>2024-08-04T05:55:05.732Z</t>
  </si>
  <si>
    <t>ObjectId(66af17bcee95d500a8df9c8f)</t>
  </si>
  <si>
    <t>2024-08-04T05:55:08.597Z</t>
  </si>
  <si>
    <t>ObjectId(66af17bdee95d500a8df9ca4)</t>
  </si>
  <si>
    <t>2024-08-04T05:55:09.528Z</t>
  </si>
  <si>
    <t>ObjectId(66af17bdee95d500a8df9ca5)</t>
  </si>
  <si>
    <t>ObjectId(66af17bfee95d500a8df9cc7)</t>
  </si>
  <si>
    <t>2024-08-04T05:55:11.264Z</t>
  </si>
  <si>
    <t>ObjectId(66af17bfee95d500a8df9cc8)</t>
  </si>
  <si>
    <t>As I mentioned earlier, I’m feeling a bit down. It’s just hard to shake this feeling of sadness and fatigue, and some days it's overwhelming. It's exhausting to keep pretending that everything is okay.</t>
  </si>
  <si>
    <t>ObjectId(66af17bfee95d500a8df9cd2)</t>
  </si>
  <si>
    <t>2024-08-04T05:55:11.269Z</t>
  </si>
  <si>
    <t>ObjectId(66af17bfee95d500a8df9cde)</t>
  </si>
  <si>
    <t>2024-08-04T05:55:11.876Z</t>
  </si>
  <si>
    <t>ObjectId(66af17c1ee95d500a8df9ced)</t>
  </si>
  <si>
    <t>2024-08-04T05:55:13.015Z</t>
  </si>
  <si>
    <t>ObjectId(66af17c1ee95d500a8df9cee)</t>
  </si>
  <si>
    <t>ObjectId(66af17c2ee95d500a8df9d01)</t>
  </si>
  <si>
    <t>2024-08-04T05:55:14.338Z</t>
  </si>
  <si>
    <t>ObjectId(66af17c2ee95d500a8df9d02)</t>
  </si>
  <si>
    <t>Well, I think a lot of it stems from my recent divorce. It's hard to adjust to being alone again, and I also worry about my daughters. I feel guilty about what they're going through, and sometimes it feels like I’m stuck in this dark place that I can’t escape from. I also miss the social connections I had when I was married.</t>
  </si>
  <si>
    <t>ObjectId(66af17c2ee95d500a8df9d0c)</t>
  </si>
  <si>
    <t>2024-08-04T05:55:14.347Z</t>
  </si>
  <si>
    <t>ObjectId(66af17c2ee95d500a8df9d18)</t>
  </si>
  <si>
    <t>2024-08-04T05:55:14.857Z</t>
  </si>
  <si>
    <t>ObjectId(66af17c4ee95d500a8df9d27)</t>
  </si>
  <si>
    <t>2024-08-04T05:55:16.522Z</t>
  </si>
  <si>
    <t>ObjectId(66af17c4ee95d500a8df9d28)</t>
  </si>
  <si>
    <t>ObjectId(66af17c5ee95d500a8df9d3b)</t>
  </si>
  <si>
    <t>2024-08-04T05:55:17.393Z</t>
  </si>
  <si>
    <t>ObjectId(66af17c5ee95d500a8df9d3c)</t>
  </si>
  <si>
    <t>ObjectId(66af17c5ee95d500a8df9d46)</t>
  </si>
  <si>
    <t>2024-08-04T05:55:17.395Z</t>
  </si>
  <si>
    <t>ObjectId(66af17c6ee95d500a8df9d52)</t>
  </si>
  <si>
    <t>2024-08-04T05:55:18.012Z</t>
  </si>
  <si>
    <t>ObjectId(66af17c9ee95d500a8df9d70)</t>
  </si>
  <si>
    <t>2024-08-04T05:55:21.910Z</t>
  </si>
  <si>
    <t>ObjectId(66af17caee95d500a8df9d85)</t>
  </si>
  <si>
    <t>2024-08-04T05:55:22.728Z</t>
  </si>
  <si>
    <t>ObjectId(66af17caee95d500a8df9d86)</t>
  </si>
  <si>
    <t>ObjectId(66af17ccee95d500a8df9da8)</t>
  </si>
  <si>
    <t>2024-08-04T05:55:24.635Z</t>
  </si>
  <si>
    <t>ObjectId(66af17ccee95d500a8df9da9)</t>
  </si>
  <si>
    <t>ObjectId(66af17ccee95d500a8df9db3)</t>
  </si>
  <si>
    <t>2024-08-04T05:55:24.638Z</t>
  </si>
  <si>
    <t>ObjectId(66af17cdee95d500a8df9dbf)</t>
  </si>
  <si>
    <t>2024-08-04T05:55:25.186Z</t>
  </si>
  <si>
    <t>ObjectId(66af17ceee95d500a8df9dce)</t>
  </si>
  <si>
    <t>2024-08-04T05:55:26.200Z</t>
  </si>
  <si>
    <t>ObjectId(66af17ceee95d500a8df9dcf)</t>
  </si>
  <si>
    <t>ObjectId(66af17cfee95d500a8df9de2)</t>
  </si>
  <si>
    <t>2024-08-04T05:55:27.853Z</t>
  </si>
  <si>
    <t>ObjectId(66af17cfee95d500a8df9de3)</t>
  </si>
  <si>
    <t>ObjectId(66af17cfee95d500a8df9ded)</t>
  </si>
  <si>
    <t>2024-08-04T05:55:27.860Z</t>
  </si>
  <si>
    <t>ObjectId(66af17d0ee95d500a8df9df9)</t>
  </si>
  <si>
    <t>2024-08-04T05:55:28.528Z</t>
  </si>
  <si>
    <t>ObjectId(66af17d1ee95d500a8df9e08)</t>
  </si>
  <si>
    <t>2024-08-04T05:55:29.688Z</t>
  </si>
  <si>
    <t>ObjectId(66af17d1ee95d500a8df9e09)</t>
  </si>
  <si>
    <t>ObjectId(66af17d3ee95d500a8df9e1c)</t>
  </si>
  <si>
    <t>2024-08-04T05:55:31.335Z</t>
  </si>
  <si>
    <t>ObjectId(66af17d3ee95d500a8df9e1d)</t>
  </si>
  <si>
    <t>ObjectId(66af17d3ee95d500a8df9e27)</t>
  </si>
  <si>
    <t>2024-08-04T05:55:31.340Z</t>
  </si>
  <si>
    <t>ObjectId(66af17d4ee95d500a8df9e33)</t>
  </si>
  <si>
    <t>2024-08-04T05:55:32.052Z</t>
  </si>
  <si>
    <t>ObjectId(66af17d5ee95d500a8df9e42)</t>
  </si>
  <si>
    <t>2024-08-04T05:55:33.424Z</t>
  </si>
  <si>
    <t>ObjectId(66af17d5ee95d500a8df9e43)</t>
  </si>
  <si>
    <t>ObjectId(66af17d6ee95d500a8df9e56)</t>
  </si>
  <si>
    <t>2024-08-04T05:55:34.812Z</t>
  </si>
  <si>
    <t>ObjectId(66af17d6ee95d500a8df9e57)</t>
  </si>
  <si>
    <t>I haven’t tried much, honestly. I've mostly been keeping to myself and trying to cope alone. I’ve thought about reaching out to friends, but I feel embarrassed about my situation and don’t want to bring anyone down. I did try journaling a bit, but I find it hard to write when I feel this way. I guess I feel stuck in a cycle of avoidance rather than actively trying to address it.</t>
  </si>
  <si>
    <t>ObjectId(66af17d6ee95d500a8df9e61)</t>
  </si>
  <si>
    <t>2024-08-04T05:55:34.816Z</t>
  </si>
  <si>
    <t>ObjectId(66af17d7ee95d500a8df9e6d)</t>
  </si>
  <si>
    <t>2024-08-04T05:55:35.631Z</t>
  </si>
  <si>
    <t>ObjectId(66af17d9ee95d500a8df9e7c)</t>
  </si>
  <si>
    <t>2024-08-04T05:55:37.229Z</t>
  </si>
  <si>
    <t>ObjectId(66af17d9ee95d500a8df9e7d)</t>
  </si>
  <si>
    <t>ObjectId(66af17daee95d500a8df9e90)</t>
  </si>
  <si>
    <t>2024-08-04T05:55:38.701Z</t>
  </si>
  <si>
    <t>ObjectId(66af17daee95d500a8df9e91)</t>
  </si>
  <si>
    <t>ObjectId(66af17daee95d500a8df9e9b)</t>
  </si>
  <si>
    <t>2024-08-04T05:55:38.710Z</t>
  </si>
  <si>
    <t>ObjectId(66af17dbee95d500a8df9ea7)</t>
  </si>
  <si>
    <t>2024-08-04T05:55:39.417Z</t>
  </si>
  <si>
    <t>ObjectId(66af17ddee95d500a8df9eb6)</t>
  </si>
  <si>
    <t>2024-08-04T05:55:41.601Z</t>
  </si>
  <si>
    <t>ObjectId(66af17ddee95d500a8df9eb7)</t>
  </si>
  <si>
    <t>ObjectId(66af17deee95d500a8df9eca)</t>
  </si>
  <si>
    <t>2024-08-04T05:55:42.812Z</t>
  </si>
  <si>
    <t>ObjectId(66af17deee95d500a8df9ecb)</t>
  </si>
  <si>
    <t>ObjectId(66af17deee95d500a8df9ed5)</t>
  </si>
  <si>
    <t>2024-08-04T05:55:42.821Z</t>
  </si>
  <si>
    <t>ObjectId(66af17e0ee95d500a8df9ee1)</t>
  </si>
  <si>
    <t>2024-08-04T05:55:44.846Z</t>
  </si>
  <si>
    <t>ObjectId(66af17e4ee95d500a8df9eff)</t>
  </si>
  <si>
    <t>2024-08-04T05:55:48.166Z</t>
  </si>
  <si>
    <t>ObjectId(66af17e5ee95d500a8df9f14)</t>
  </si>
  <si>
    <t>2024-08-04T05:55:49.972Z</t>
  </si>
  <si>
    <t>ObjectId(66af17e5ee95d500a8df9f15)</t>
  </si>
  <si>
    <t>ObjectId(66af17e7ee95d500a8df9f37)</t>
  </si>
  <si>
    <t>2024-08-04T05:55:51.932Z</t>
  </si>
  <si>
    <t>ObjectId(66af17e7ee95d500a8df9f38)</t>
  </si>
  <si>
    <t>ObjectId(66af17e7ee95d500a8df9f42)</t>
  </si>
  <si>
    <t>2024-08-04T05:55:51.936Z</t>
  </si>
  <si>
    <t>ObjectId(66af17e8ee95d500a8df9f4e)</t>
  </si>
  <si>
    <t>2024-08-04T05:55:52.641Z</t>
  </si>
  <si>
    <t>ObjectId(66af17ebee95d500a8df9f5d)</t>
  </si>
  <si>
    <t>2024-08-04T05:55:55.960Z</t>
  </si>
  <si>
    <t>ObjectId(66af17ebee95d500a8df9f5e)</t>
  </si>
  <si>
    <t>ObjectId(66af17edee95d500a8df9f71)</t>
  </si>
  <si>
    <t>2024-08-04T05:55:57.130Z</t>
  </si>
  <si>
    <t>ObjectId(66af17edee95d500a8df9f72)</t>
  </si>
  <si>
    <t>That sounds more manageable when you break it down like that. I’m definitely interested in giving it a try, but I feel uncertain about what activities to list because it's been so long since I've enjoyed anything. Could we explore some potential activities together?</t>
  </si>
  <si>
    <t>ObjectId(66af17edee95d500a8df9f7c)</t>
  </si>
  <si>
    <t>2024-08-04T05:55:57.135Z</t>
  </si>
  <si>
    <t>ObjectId(66af17edee95d500a8df9f88)</t>
  </si>
  <si>
    <t>2024-08-04T05:55:57.767Z</t>
  </si>
  <si>
    <t>ObjectId(66af17f5ee95d500a8df9f97)</t>
  </si>
  <si>
    <t>2024-08-04T05:56:05.942Z</t>
  </si>
  <si>
    <t>ObjectId(66af17f5ee95d500a8df9f98)</t>
  </si>
  <si>
    <t>ObjectId(66af17f9ee95d500a8df9fab)</t>
  </si>
  <si>
    <t>ObjectId(66af17f9ee95d500a8df9fac)</t>
  </si>
  <si>
    <t>ObjectId(66af17f9ee95d500a8df9fb6)</t>
  </si>
  <si>
    <t>2024-08-04T05:56:09.628Z</t>
  </si>
  <si>
    <t>ObjectId(66af17faee95d500a8df9fc2)</t>
  </si>
  <si>
    <t>2024-08-04T05:56:10.345Z</t>
  </si>
  <si>
    <t>ObjectId(66af17feee95d500a8df9fd1)</t>
  </si>
  <si>
    <t>2024-08-04T05:56:14.841Z</t>
  </si>
  <si>
    <t>ObjectId(66af17feee95d500a8df9fd2)</t>
  </si>
  <si>
    <t>ObjectId(66af1800ee95d500a8df9fe5)</t>
  </si>
  <si>
    <t>2024-08-04T05:56:16.906Z</t>
  </si>
  <si>
    <t>ObjectId(66af1800ee95d500a8df9fe6)</t>
  </si>
  <si>
    <t>I think starting with a short writing session might be a good first step. I can set a timer for 10-15 minutes, just to write whatever comes to mind without pressure. I like the idea of trying to enjoy the process instead of focusing on the outcome. That feels less intimidating.
Maybe I can also plan a movie night with my daughters this weekend, too. It could be nice to share that experience with them.</t>
  </si>
  <si>
    <t>ObjectId(66af1800ee95d500a8df9ff0)</t>
  </si>
  <si>
    <t>2024-08-04T05:56:16.914Z</t>
  </si>
  <si>
    <t>ObjectId(66af1801ee95d500a8df9ffc)</t>
  </si>
  <si>
    <t>2024-08-04T05:56:17.622Z</t>
  </si>
  <si>
    <t>ObjectId(66af1803ee95d500a8dfa01a)</t>
  </si>
  <si>
    <t>2024-08-04T05:56:19.679Z</t>
  </si>
  <si>
    <t>ObjectId(66af1806ee95d500a8dfa02f)</t>
  </si>
  <si>
    <t>2024-08-04T05:56:22.229Z</t>
  </si>
  <si>
    <t>ObjectId(66af1806ee95d500a8dfa030)</t>
  </si>
  <si>
    <t>ObjectId(66af1808ee95d500a8dfa052)</t>
  </si>
  <si>
    <t>2024-08-04T05:56:24.728Z</t>
  </si>
  <si>
    <t>ObjectId(66af1808ee95d500a8dfa053)</t>
  </si>
  <si>
    <t>ObjectId(66af1808ee95d500a8dfa05d)</t>
  </si>
  <si>
    <t>2024-08-04T05:56:24.731Z</t>
  </si>
  <si>
    <t>ObjectId(66af1809ee95d500a8dfa069)</t>
  </si>
  <si>
    <t>2024-08-04T05:56:25.844Z</t>
  </si>
  <si>
    <t>ObjectId(66af180bee95d500a8dfa081)</t>
  </si>
  <si>
    <t>2024-08-04T05:56:27.813Z</t>
  </si>
  <si>
    <t>ObjectId(66af180bee95d500a8dfa082)</t>
  </si>
  <si>
    <t>ObjectId(66af180cee95d500a8dfa0c6)</t>
  </si>
  <si>
    <t>2024-08-04T05:56:28.711Z</t>
  </si>
  <si>
    <t>ObjectId(66af180dee95d500a8dfa0d2)</t>
  </si>
  <si>
    <t>2024-08-04T05:56:29.138Z</t>
  </si>
  <si>
    <t>ObjectId(66af180dee95d500a8dfa0e1)</t>
  </si>
  <si>
    <t>2024-08-04T05:56:29.989Z</t>
  </si>
  <si>
    <t>ObjectId(66af180dee95d500a8dfa0e2)</t>
  </si>
  <si>
    <t>ObjectId(66af180fee95d500a8dfa0f5)</t>
  </si>
  <si>
    <t>ObjectId(66af180fee95d500a8dfa0f6)</t>
  </si>
  <si>
    <t>ObjectId(66af180fee95d500a8dfa100)</t>
  </si>
  <si>
    <t>2024-08-04T05:56:31.338Z</t>
  </si>
  <si>
    <t>ObjectId(66af180fee95d500a8dfa10c)</t>
  </si>
  <si>
    <t>2024-08-04T05:56:31.930Z</t>
  </si>
  <si>
    <t>ObjectId(66af1810ee95d500a8dfa11b)</t>
  </si>
  <si>
    <t>2024-08-04T05:56:32.644Z</t>
  </si>
  <si>
    <t>ObjectId(66af1810ee95d500a8dfa11c)</t>
  </si>
  <si>
    <t>ObjectId(66af1811ee95d500a8dfa12f)</t>
  </si>
  <si>
    <t>2024-08-04T05:56:33.180Z</t>
  </si>
  <si>
    <t>ObjectId(66af1811ee95d500a8dfa130)</t>
  </si>
  <si>
    <t>ObjectId(66af1811ee95d500a8dfa13a)</t>
  </si>
  <si>
    <t>2024-08-04T05:56:33.182Z</t>
  </si>
  <si>
    <t>ObjectId(66af1811ee95d500a8dfa146)</t>
  </si>
  <si>
    <t>2024-08-04T05:56:33.794Z</t>
  </si>
  <si>
    <t>ObjectId(66af1813ee95d500a8dfa155)</t>
  </si>
  <si>
    <t>2024-08-04T05:56:35.034Z</t>
  </si>
  <si>
    <t>ObjectId(66af1813ee95d500a8dfa156)</t>
  </si>
  <si>
    <t>ObjectId(66af1814ee95d500a8dfa169)</t>
  </si>
  <si>
    <t>2024-08-04T05:56:36.054Z</t>
  </si>
  <si>
    <t>ObjectId(66af1814ee95d500a8dfa16a)</t>
  </si>
  <si>
    <t>ObjectId(66af1814ee95d500a8dfa174)</t>
  </si>
  <si>
    <t>2024-08-04T05:56:36.062Z</t>
  </si>
  <si>
    <t>ObjectId(66af1814ee95d500a8dfa180)</t>
  </si>
  <si>
    <t>2024-08-04T05:56:36.652Z</t>
  </si>
  <si>
    <t>ObjectId(66af1816ee95d500a8dfa19e)</t>
  </si>
  <si>
    <t>ObjectId(66af1817ee95d500a8dfa1b3)</t>
  </si>
  <si>
    <t>2024-08-04T05:56:39.230Z</t>
  </si>
  <si>
    <t>ObjectId(66af1817ee95d500a8dfa1b4)</t>
  </si>
  <si>
    <t>ObjectId(66af1819ee95d500a8dfa1d6)</t>
  </si>
  <si>
    <t>2024-08-04T05:56:41.277Z</t>
  </si>
  <si>
    <t>ObjectId(66af1819ee95d500a8dfa1d7)</t>
  </si>
  <si>
    <t>ObjectId(66af1819ee95d500a8dfa1e1)</t>
  </si>
  <si>
    <t>2024-08-04T05:56:41.283Z</t>
  </si>
  <si>
    <t>ObjectId(66af181aee95d500a8dfa1ed)</t>
  </si>
  <si>
    <t>2024-08-04T05:56:42.050Z</t>
  </si>
  <si>
    <t>ObjectId(66af181bee95d500a8dfa1fc)</t>
  </si>
  <si>
    <t>2024-08-04T05:56:43.145Z</t>
  </si>
  <si>
    <t>ObjectId(66af181bee95d500a8dfa1fd)</t>
  </si>
  <si>
    <t>ObjectId(66af181cee95d500a8dfa210)</t>
  </si>
  <si>
    <t>2024-08-04T05:56:44.652Z</t>
  </si>
  <si>
    <t>ObjectId(66af181cee95d500a8dfa211)</t>
  </si>
  <si>
    <t>ObjectId(66af181cee95d500a8dfa21b)</t>
  </si>
  <si>
    <t>2024-08-04T05:56:44.656Z</t>
  </si>
  <si>
    <t>ObjectId(66af181dee95d500a8dfa227)</t>
  </si>
  <si>
    <t>2024-08-04T05:56:45.257Z</t>
  </si>
  <si>
    <t>ObjectId(66af181eee95d500a8dfa236)</t>
  </si>
  <si>
    <t>2024-08-04T05:56:46.498Z</t>
  </si>
  <si>
    <t>ObjectId(66af181eee95d500a8dfa237)</t>
  </si>
  <si>
    <t>ObjectId(66af1820ee95d500a8dfa24a)</t>
  </si>
  <si>
    <t>2024-08-04T05:56:48.186Z</t>
  </si>
  <si>
    <t>ObjectId(66af1820ee95d500a8dfa24b)</t>
  </si>
  <si>
    <t>ObjectId(66af1820ee95d500a8dfa255)</t>
  </si>
  <si>
    <t>2024-08-04T05:56:48.189Z</t>
  </si>
  <si>
    <t>ObjectId(66af1820ee95d500a8dfa261)</t>
  </si>
  <si>
    <t>2024-08-04T05:56:48.964Z</t>
  </si>
  <si>
    <t>ObjectId(66af1822ee95d500a8dfa270)</t>
  </si>
  <si>
    <t>2024-08-04T05:56:50.286Z</t>
  </si>
  <si>
    <t>ObjectId(66af1822ee95d500a8dfa271)</t>
  </si>
  <si>
    <t>ObjectId(66af1823ee95d500a8dfa284)</t>
  </si>
  <si>
    <t>2024-08-04T05:56:51.304Z</t>
  </si>
  <si>
    <t>ObjectId(66af1823ee95d500a8dfa285)</t>
  </si>
  <si>
    <t>ObjectId(66af1823ee95d500a8dfa28f)</t>
  </si>
  <si>
    <t>2024-08-04T05:56:51.308Z</t>
  </si>
  <si>
    <t>ObjectId(66af1824ee95d500a8dfa29b)</t>
  </si>
  <si>
    <t>2024-08-04T05:56:52.022Z</t>
  </si>
  <si>
    <t>ObjectId(66af1827ee95d500a8dfa2b9)</t>
  </si>
  <si>
    <t>2024-08-04T05:56:55.502Z</t>
  </si>
  <si>
    <t>ObjectId(66af1828ee95d500a8dfa2ce)</t>
  </si>
  <si>
    <t>2024-08-04T05:56:56.227Z</t>
  </si>
  <si>
    <t>ObjectId(66af1828ee95d500a8dfa2cf)</t>
  </si>
  <si>
    <t>ObjectId(66af182aee95d500a8dfa2f1)</t>
  </si>
  <si>
    <t>2024-08-04T05:56:58.742Z</t>
  </si>
  <si>
    <t>ObjectId(66af182aee95d500a8dfa2f2)</t>
  </si>
  <si>
    <t>ObjectId(66af182aee95d500a8dfa2fc)</t>
  </si>
  <si>
    <t>2024-08-04T05:56:58.745Z</t>
  </si>
  <si>
    <t>ObjectId(66af182bee95d500a8dfa308)</t>
  </si>
  <si>
    <t>2024-08-04T05:56:59.402Z</t>
  </si>
  <si>
    <t>ObjectId(66af182cee95d500a8dfa317)</t>
  </si>
  <si>
    <t>2024-08-04T05:57:00.532Z</t>
  </si>
  <si>
    <t>ObjectId(66af182cee95d500a8dfa318)</t>
  </si>
  <si>
    <t>ObjectId(66af182eee95d500a8dfa32b)</t>
  </si>
  <si>
    <t>2024-08-04T05:57:02.881Z</t>
  </si>
  <si>
    <t>ObjectId(66af182eee95d500a8dfa32c)</t>
  </si>
  <si>
    <t>ObjectId(66af182eee95d500a8dfa336)</t>
  </si>
  <si>
    <t>2024-08-04T05:57:02.886Z</t>
  </si>
  <si>
    <t>ObjectId(66af182fee95d500a8dfa342)</t>
  </si>
  <si>
    <t>2024-08-04T05:57:03.499Z</t>
  </si>
  <si>
    <t>ObjectId(66af1830ee95d500a8dfa351)</t>
  </si>
  <si>
    <t>2024-08-04T05:57:04.620Z</t>
  </si>
  <si>
    <t>ObjectId(66af1830ee95d500a8dfa352)</t>
  </si>
  <si>
    <t>ObjectId(66af1832ee95d500a8dfa365)</t>
  </si>
  <si>
    <t>2024-08-04T05:57:06.261Z</t>
  </si>
  <si>
    <t>ObjectId(66af1832ee95d500a8dfa366)</t>
  </si>
  <si>
    <t>ObjectId(66af1832ee95d500a8dfa370)</t>
  </si>
  <si>
    <t>2024-08-04T05:57:06.267Z</t>
  </si>
  <si>
    <t>ObjectId(66af1833ee95d500a8dfa37c)</t>
  </si>
  <si>
    <t>2024-08-04T05:57:07.087Z</t>
  </si>
  <si>
    <t>ObjectId(66af1834ee95d500a8dfa38b)</t>
  </si>
  <si>
    <t>2024-08-04T05:57:08.311Z</t>
  </si>
  <si>
    <t>ObjectId(66af1834ee95d500a8dfa38c)</t>
  </si>
  <si>
    <t>ObjectId(66af1836ee95d500a8dfa39f)</t>
  </si>
  <si>
    <t>2024-08-04T05:57:10.166Z</t>
  </si>
  <si>
    <t>ObjectId(66af1836ee95d500a8dfa3a0)</t>
  </si>
  <si>
    <t>ObjectId(66af1836ee95d500a8dfa3aa)</t>
  </si>
  <si>
    <t>2024-08-04T05:57:10.175Z</t>
  </si>
  <si>
    <t>ObjectId(66af1836ee95d500a8dfa3b6)</t>
  </si>
  <si>
    <t>2024-08-04T05:57:10.899Z</t>
  </si>
  <si>
    <t>ObjectId(66af1838ee95d500a8dfa3c5)</t>
  </si>
  <si>
    <t>2024-08-04T05:57:12.290Z</t>
  </si>
  <si>
    <t>ObjectId(66af1838ee95d500a8dfa3c6)</t>
  </si>
  <si>
    <t>ObjectId(66af1839ee95d500a8dfa3d9)</t>
  </si>
  <si>
    <t>2024-08-04T05:57:13.935Z</t>
  </si>
  <si>
    <t>ObjectId(66af1839ee95d500a8dfa3da)</t>
  </si>
  <si>
    <t>ObjectId(66af1839ee95d500a8dfa3e4)</t>
  </si>
  <si>
    <t>2024-08-04T05:57:13.939Z</t>
  </si>
  <si>
    <t>ObjectId(66af183aee95d500a8dfa3f0)</t>
  </si>
  <si>
    <t>2024-08-04T05:57:14.652Z</t>
  </si>
  <si>
    <t>ObjectId(66af183dee95d500a8dfa3ff)</t>
  </si>
  <si>
    <t>2024-08-04T05:57:17.425Z</t>
  </si>
  <si>
    <t>ObjectId(66af183dee95d500a8dfa400)</t>
  </si>
  <si>
    <t>ObjectId(66af183eee95d500a8dfa413)</t>
  </si>
  <si>
    <t>2024-08-04T05:57:18.544Z</t>
  </si>
  <si>
    <t>ObjectId(66af183eee95d500a8dfa414)</t>
  </si>
  <si>
    <t>ObjectId(66af183eee95d500a8dfa41e)</t>
  </si>
  <si>
    <t>2024-08-04T05:57:18.548Z</t>
  </si>
  <si>
    <t>ObjectId(66af183fee95d500a8dfa42a)</t>
  </si>
  <si>
    <t>2024-08-04T05:57:19.259Z</t>
  </si>
  <si>
    <t>ObjectId(66af1841ee95d500a8dfa448)</t>
  </si>
  <si>
    <t>2024-08-04T05:57:21.925Z</t>
  </si>
  <si>
    <t>ObjectId(66af1844ee95d500a8dfa45d)</t>
  </si>
  <si>
    <t>2024-08-04T05:57:24.182Z</t>
  </si>
  <si>
    <t>ObjectId(66af1844ee95d500a8dfa45e)</t>
  </si>
  <si>
    <t>2024-08-04T05:57:24.183Z</t>
  </si>
  <si>
    <t>ObjectId(66af1846ee95d500a8dfa480)</t>
  </si>
  <si>
    <t>2024-08-04T05:57:26.738Z</t>
  </si>
  <si>
    <t>ObjectId(66af1846ee95d500a8dfa481)</t>
  </si>
  <si>
    <t>ObjectId(66af1846ee95d500a8dfa48b)</t>
  </si>
  <si>
    <t>2024-08-04T05:57:26.743Z</t>
  </si>
  <si>
    <t>ObjectId(66af1847ee95d500a8dfa497)</t>
  </si>
  <si>
    <t>2024-08-04T05:57:27.565Z</t>
  </si>
  <si>
    <t>ObjectId(66af1848ee95d500a8dfa4a6)</t>
  </si>
  <si>
    <t>2024-08-04T05:57:28.885Z</t>
  </si>
  <si>
    <t>ObjectId(66af1848ee95d500a8dfa4a7)</t>
  </si>
  <si>
    <t>ObjectId(66af184aee95d500a8dfa4ba)</t>
  </si>
  <si>
    <t>2024-08-04T05:57:30.740Z</t>
  </si>
  <si>
    <t>ObjectId(66af184aee95d500a8dfa4bb)</t>
  </si>
  <si>
    <t>ObjectId(66af184aee95d500a8dfa4c5)</t>
  </si>
  <si>
    <t>2024-08-04T05:57:30.750Z</t>
  </si>
  <si>
    <t>ObjectId(66af184bee95d500a8dfa4d1)</t>
  </si>
  <si>
    <t>2024-08-04T05:57:31.450Z</t>
  </si>
  <si>
    <t>ObjectId(66af184dee95d500a8dfa4e0)</t>
  </si>
  <si>
    <t>2024-08-04T05:57:33.501Z</t>
  </si>
  <si>
    <t>ObjectId(66af184dee95d500a8dfa4e1)</t>
  </si>
  <si>
    <t>ObjectId(66af184fee95d500a8dfa4f4)</t>
  </si>
  <si>
    <t>2024-08-04T05:57:35.444Z</t>
  </si>
  <si>
    <t>ObjectId(66af184fee95d500a8dfa4f5)</t>
  </si>
  <si>
    <t>ObjectId(66af184fee95d500a8dfa4ff)</t>
  </si>
  <si>
    <t>2024-08-04T05:57:35.449Z</t>
  </si>
  <si>
    <t>ObjectId(66af1850ee95d500a8dfa50b)</t>
  </si>
  <si>
    <t>2024-08-04T05:57:36.170Z</t>
  </si>
  <si>
    <t>ObjectId(66af1852ee95d500a8dfa51a)</t>
  </si>
  <si>
    <t>2024-08-04T05:57:38.319Z</t>
  </si>
  <si>
    <t>ObjectId(66af1852ee95d500a8dfa51b)</t>
  </si>
  <si>
    <t>ObjectId(66af1853ee95d500a8dfa52e)</t>
  </si>
  <si>
    <t>2024-08-04T05:57:39.558Z</t>
  </si>
  <si>
    <t>ObjectId(66af1853ee95d500a8dfa52f)</t>
  </si>
  <si>
    <t>ObjectId(66af1853ee95d500a8dfa539)</t>
  </si>
  <si>
    <t>2024-08-04T05:57:39.567Z</t>
  </si>
  <si>
    <t>ObjectId(66af1854ee95d500a8dfa545)</t>
  </si>
  <si>
    <t>2024-08-04T05:57:40.365Z</t>
  </si>
  <si>
    <t>ObjectId(66af1858ee95d500a8dfa554)</t>
  </si>
  <si>
    <t>2024-08-04T05:57:44.359Z</t>
  </si>
  <si>
    <t>ObjectId(66af1858ee95d500a8dfa555)</t>
  </si>
  <si>
    <t>2024-08-04T05:57:44.360Z</t>
  </si>
  <si>
    <t>ObjectId(66af185aee95d500a8dfa568)</t>
  </si>
  <si>
    <t>2024-08-04T05:57:46.005Z</t>
  </si>
  <si>
    <t>ObjectId(66af185aee95d500a8dfa569)</t>
  </si>
  <si>
    <t>ObjectId(66af185aee95d500a8dfa573)</t>
  </si>
  <si>
    <t>2024-08-04T05:57:46.010Z</t>
  </si>
  <si>
    <t>ObjectId(66af185aee95d500a8dfa57f)</t>
  </si>
  <si>
    <t>2024-08-04T05:57:46.892Z</t>
  </si>
  <si>
    <t>ObjectId(66af1860ee95d500a8dfa58e)</t>
  </si>
  <si>
    <t>2024-08-04T05:57:52.658Z</t>
  </si>
  <si>
    <t>ObjectId(66af1860ee95d500a8dfa58f)</t>
  </si>
  <si>
    <t>ObjectId(66af1862ee95d500a8dfa5a2)</t>
  </si>
  <si>
    <t>2024-08-04T05:57:54.091Z</t>
  </si>
  <si>
    <t>ObjectId(66af1862ee95d500a8dfa5a3)</t>
  </si>
  <si>
    <t>ObjectId(66af1862ee95d500a8dfa5ad)</t>
  </si>
  <si>
    <t>2024-08-04T05:57:54.104Z</t>
  </si>
  <si>
    <t>ObjectId(66af1862ee95d500a8dfa5b9)</t>
  </si>
  <si>
    <t>2024-08-04T05:57:54.898Z</t>
  </si>
  <si>
    <t>ObjectId(66af1868ee95d500a8dfa5c8)</t>
  </si>
  <si>
    <t>2024-08-04T05:58:00.223Z</t>
  </si>
  <si>
    <t>ObjectId(66af1868ee95d500a8dfa5c9)</t>
  </si>
  <si>
    <t>ObjectId(66af186aee95d500a8dfa5dc)</t>
  </si>
  <si>
    <t>2024-08-04T05:58:02.375Z</t>
  </si>
  <si>
    <t>ObjectId(66af186aee95d500a8dfa5dd)</t>
  </si>
  <si>
    <t>This approach feels really helpful, actually. Breaking it down step by step makes it easier to understand how to tackle those negative thoughts and replace them with something kinder. I like the idea of treating myself like a friend would—I've just been so hard on myself lately. 
I especially appreciate the reminder that it's okay to need rest. I think applying these techniques could really help me in those moments of guilt. I’d like to keep practicing this kind of reframing moving forward. Thank you for guiding me through it!</t>
  </si>
  <si>
    <t>ObjectId(66af186aee95d500a8dfa5e7)</t>
  </si>
  <si>
    <t>2024-08-04T05:58:02.381Z</t>
  </si>
  <si>
    <t>ObjectId(66af186bee95d500a8dfa5f3)</t>
  </si>
  <si>
    <t>2024-08-04T05:58:03.405Z</t>
  </si>
  <si>
    <t>ObjectId(66af186eee95d500a8dfa611)</t>
  </si>
  <si>
    <t>2024-08-04T05:58:06.878Z</t>
  </si>
  <si>
    <t>ObjectId(66af1871ee95d500a8dfa626)</t>
  </si>
  <si>
    <t>2024-08-04T05:58:09.664Z</t>
  </si>
  <si>
    <t>ObjectId(66af1871ee95d500a8dfa627)</t>
  </si>
  <si>
    <t>ObjectId(66af1873ee95d500a8dfa649)</t>
  </si>
  <si>
    <t>2024-08-04T05:58:11.998Z</t>
  </si>
  <si>
    <t>ObjectId(66af1873ee95d500a8dfa64a)</t>
  </si>
  <si>
    <t>ObjectId(66af1874ee95d500a8dfa654)</t>
  </si>
  <si>
    <t>2024-08-04T05:58:12.008Z</t>
  </si>
  <si>
    <t>ObjectId(66af1874ee95d500a8dfa660)</t>
  </si>
  <si>
    <t>2024-08-04T05:58:12.929Z</t>
  </si>
  <si>
    <t>ObjectId(66af1877ee95d500a8dfa678)</t>
  </si>
  <si>
    <t>2024-08-04T05:58:15.583Z</t>
  </si>
  <si>
    <t>ObjectId(66af1877ee95d500a8dfa679)</t>
  </si>
  <si>
    <t>ObjectId(66af1878ee95d500a8dfa6bd)</t>
  </si>
  <si>
    <t>2024-08-04T05:58:16.826Z</t>
  </si>
  <si>
    <t>ObjectId(66af1879ee95d500a8dfa6c9)</t>
  </si>
  <si>
    <t>2024-08-04T05:58:17.530Z</t>
  </si>
  <si>
    <t>ObjectId(66af187aee95d500a8dfa6d8)</t>
  </si>
  <si>
    <t>2024-08-04T05:58:18.297Z</t>
  </si>
  <si>
    <t>ObjectId(66af187aee95d500a8dfa6d9)</t>
  </si>
  <si>
    <t>ObjectId(66af187bee95d500a8dfa6ec)</t>
  </si>
  <si>
    <t>2024-08-04T05:58:19.179Z</t>
  </si>
  <si>
    <t>ObjectId(66af187bee95d500a8dfa6ed)</t>
  </si>
  <si>
    <t>ObjectId(66af187bee95d500a8dfa6f7)</t>
  </si>
  <si>
    <t>2024-08-04T05:58:19.188Z</t>
  </si>
  <si>
    <t>ObjectId(66af187bee95d500a8dfa703)</t>
  </si>
  <si>
    <t>2024-08-04T05:58:19.741Z</t>
  </si>
  <si>
    <t>ObjectId(66af187cee95d500a8dfa712)</t>
  </si>
  <si>
    <t>2024-08-04T05:58:20.636Z</t>
  </si>
  <si>
    <t>ObjectId(66af187cee95d500a8dfa713)</t>
  </si>
  <si>
    <t>ObjectId(66af187dee95d500a8dfa726)</t>
  </si>
  <si>
    <t>2024-08-04T05:58:21.163Z</t>
  </si>
  <si>
    <t>ObjectId(66af187dee95d500a8dfa727)</t>
  </si>
  <si>
    <t>ObjectId(66af187dee95d500a8dfa731)</t>
  </si>
  <si>
    <t>2024-08-04T05:58:21.165Z</t>
  </si>
  <si>
    <t>ObjectId(66af187dee95d500a8dfa73d)</t>
  </si>
  <si>
    <t>2024-08-04T05:58:21.703Z</t>
  </si>
  <si>
    <t>ObjectId(66af187eee95d500a8dfa74c)</t>
  </si>
  <si>
    <t>2024-08-04T05:58:22.547Z</t>
  </si>
  <si>
    <t>ObjectId(66af187eee95d500a8dfa74d)</t>
  </si>
  <si>
    <t>ObjectId(66af187fee95d500a8dfa761)</t>
  </si>
  <si>
    <t>Not really, I think I understand what this is about. I'm just hoping to feel a bit better and figure things out. I'm not sure where to start, though.</t>
  </si>
  <si>
    <t>2024-08-04T05:58:23.686Z</t>
  </si>
  <si>
    <t>ObjectId(66af187fee95d500a8dfa760)</t>
  </si>
  <si>
    <t>ObjectId(66af187fee95d500a8dfa76b)</t>
  </si>
  <si>
    <t>2024-08-04T05:58:23.696Z</t>
  </si>
  <si>
    <t>ObjectId(66af1880ee95d500a8dfa777)</t>
  </si>
  <si>
    <t>2024-08-04T05:58:24.398Z</t>
  </si>
  <si>
    <t>ObjectId(66af1884ee95d500a8dfa795)</t>
  </si>
  <si>
    <t>2024-08-04T05:58:28.569Z</t>
  </si>
  <si>
    <t>ObjectId(66af1885ee95d500a8dfa7aa)</t>
  </si>
  <si>
    <t>2024-08-04T05:58:29.109Z</t>
  </si>
  <si>
    <t>ObjectId(66af1885ee95d500a8dfa7ab)</t>
  </si>
  <si>
    <t>ObjectId(66af1887ee95d500a8dfa7cd)</t>
  </si>
  <si>
    <t>2024-08-04T05:58:31.258Z</t>
  </si>
  <si>
    <t>ObjectId(66af1887ee95d500a8dfa7ce)</t>
  </si>
  <si>
    <t>ObjectId(66af1887ee95d500a8dfa7d8)</t>
  </si>
  <si>
    <t>2024-08-04T05:58:31.264Z</t>
  </si>
  <si>
    <t>ObjectId(66af1887ee95d500a8dfa7e4)</t>
  </si>
  <si>
    <t>2024-08-04T05:58:31.870Z</t>
  </si>
  <si>
    <t>ObjectId(66af1888ee95d500a8dfa7f3)</t>
  </si>
  <si>
    <t>2024-08-04T05:58:32.792Z</t>
  </si>
  <si>
    <t>ObjectId(66af1888ee95d500a8dfa7f4)</t>
  </si>
  <si>
    <t>ObjectId(66af1889ee95d500a8dfa807)</t>
  </si>
  <si>
    <t>2024-08-04T05:58:33.953Z</t>
  </si>
  <si>
    <t>ObjectId(66af1889ee95d500a8dfa808)</t>
  </si>
  <si>
    <t>ObjectId(66af1889ee95d500a8dfa812)</t>
  </si>
  <si>
    <t>2024-08-04T05:58:33.956Z</t>
  </si>
  <si>
    <t>ObjectId(66af188aee95d500a8dfa81e)</t>
  </si>
  <si>
    <t>2024-08-04T05:58:34.627Z</t>
  </si>
  <si>
    <t>ObjectId(66af188bee95d500a8dfa82d)</t>
  </si>
  <si>
    <t>2024-08-04T05:58:35.851Z</t>
  </si>
  <si>
    <t>ObjectId(66af188bee95d500a8dfa82e)</t>
  </si>
  <si>
    <t>ObjectId(66af188cee95d500a8dfa841)</t>
  </si>
  <si>
    <t>2024-08-04T05:58:36.687Z</t>
  </si>
  <si>
    <t>ObjectId(66af188cee95d500a8dfa842)</t>
  </si>
  <si>
    <t>ObjectId(66af188cee95d500a8dfa84c)</t>
  </si>
  <si>
    <t>2024-08-04T05:58:36.695Z</t>
  </si>
  <si>
    <t>ObjectId(66af188dee95d500a8dfa858)</t>
  </si>
  <si>
    <t>2024-08-04T05:58:37.252Z</t>
  </si>
  <si>
    <t>ObjectId(66af1890ee95d500a8dfa876)</t>
  </si>
  <si>
    <t>2024-08-04T05:58:40.080Z</t>
  </si>
  <si>
    <t>ObjectId(66af1890ee95d500a8dfa88b)</t>
  </si>
  <si>
    <t>2024-08-04T05:58:40.999Z</t>
  </si>
  <si>
    <t>ObjectId(66af1890ee95d500a8dfa88c)</t>
  </si>
  <si>
    <t>ObjectId(66af1892ee95d500a8dfa8ae)</t>
  </si>
  <si>
    <t>2024-08-04T05:58:42.927Z</t>
  </si>
  <si>
    <t>ObjectId(66af1892ee95d500a8dfa8af)</t>
  </si>
  <si>
    <t>ObjectId(66af1892ee95d500a8dfa8b9)</t>
  </si>
  <si>
    <t>2024-08-04T05:58:42.932Z</t>
  </si>
  <si>
    <t>ObjectId(66af1893ee95d500a8dfa8c5)</t>
  </si>
  <si>
    <t>2024-08-04T05:58:43.545Z</t>
  </si>
  <si>
    <t>ObjectId(66af1894ee95d500a8dfa8d4)</t>
  </si>
  <si>
    <t>2024-08-04T05:58:44.664Z</t>
  </si>
  <si>
    <t>ObjectId(66af1894ee95d500a8dfa8d5)</t>
  </si>
  <si>
    <t>ObjectId(66af1896ee95d500a8dfa8e8)</t>
  </si>
  <si>
    <t>2024-08-04T05:58:46.205Z</t>
  </si>
  <si>
    <t>ObjectId(66af1896ee95d500a8dfa8e9)</t>
  </si>
  <si>
    <t>ObjectId(66af1896ee95d500a8dfa8f3)</t>
  </si>
  <si>
    <t>2024-08-04T05:58:46.210Z</t>
  </si>
  <si>
    <t>ObjectId(66af1897ee95d500a8dfa8ff)</t>
  </si>
  <si>
    <t>2024-08-04T05:58:47.437Z</t>
  </si>
  <si>
    <t>ObjectId(66af1898ee95d500a8dfa90e)</t>
  </si>
  <si>
    <t>2024-08-04T05:58:48.759Z</t>
  </si>
  <si>
    <t>ObjectId(66af1898ee95d500a8dfa90f)</t>
  </si>
  <si>
    <t>ObjectId(66af189aee95d500a8dfa922)</t>
  </si>
  <si>
    <t>2024-08-04T05:58:50.408Z</t>
  </si>
  <si>
    <t>ObjectId(66af189aee95d500a8dfa923)</t>
  </si>
  <si>
    <t>ObjectId(66af189aee95d500a8dfa92d)</t>
  </si>
  <si>
    <t>2024-08-04T05:58:50.417Z</t>
  </si>
  <si>
    <t>ObjectId(66af189bee95d500a8dfa939)</t>
  </si>
  <si>
    <t>2024-08-04T05:58:51.018Z</t>
  </si>
  <si>
    <t>ObjectId(66af189cee95d500a8dfa948)</t>
  </si>
  <si>
    <t>2024-08-04T05:58:52.244Z</t>
  </si>
  <si>
    <t>ObjectId(66af189cee95d500a8dfa949)</t>
  </si>
  <si>
    <t>ObjectId(66af189eee95d500a8dfa95c)</t>
  </si>
  <si>
    <t>2024-08-04T05:58:54.494Z</t>
  </si>
  <si>
    <t>ObjectId(66af189eee95d500a8dfa95d)</t>
  </si>
  <si>
    <t>ObjectId(66af189eee95d500a8dfa967)</t>
  </si>
  <si>
    <t>2024-08-04T05:58:54.496Z</t>
  </si>
  <si>
    <t>ObjectId(66af189fee95d500a8dfa973)</t>
  </si>
  <si>
    <t>2024-08-04T05:58:55.189Z</t>
  </si>
  <si>
    <t>ObjectId(66af18a0ee95d500a8dfa982)</t>
  </si>
  <si>
    <t>2024-08-04T05:58:56.545Z</t>
  </si>
  <si>
    <t>ObjectId(66af18a0ee95d500a8dfa983)</t>
  </si>
  <si>
    <t>ObjectId(66af18a1ee95d500a8dfa996)</t>
  </si>
  <si>
    <t>2024-08-04T05:58:57.994Z</t>
  </si>
  <si>
    <t>ObjectId(66af18a1ee95d500a8dfa997)</t>
  </si>
  <si>
    <t>2024-08-04T05:58:57.995Z</t>
  </si>
  <si>
    <t>ObjectId(66af18a2ee95d500a8dfa9a1)</t>
  </si>
  <si>
    <t>2024-08-04T05:58:58.004Z</t>
  </si>
  <si>
    <t>ObjectId(66af18a2ee95d500a8dfa9ad)</t>
  </si>
  <si>
    <t>2024-08-04T05:58:58.797Z</t>
  </si>
  <si>
    <t>ObjectId(66af18a4ee95d500a8dfa9bc)</t>
  </si>
  <si>
    <t>2024-08-04T05:59:00.806Z</t>
  </si>
  <si>
    <t>ObjectId(66af18a4ee95d500a8dfa9bd)</t>
  </si>
  <si>
    <t>ObjectId(66af18a5ee95d500a8dfa9d0)</t>
  </si>
  <si>
    <t>2024-08-04T05:59:01.970Z</t>
  </si>
  <si>
    <t>ObjectId(66af18a5ee95d500a8dfa9d1)</t>
  </si>
  <si>
    <t>That sounds about right. You captured it well. I just want to emphasize that the guilt I feel about my past decisions also weighs heavily on me. I worry a lot about how these feelings might affect my daughters’ future, and that adds another layer to everything I’m dealing with.</t>
  </si>
  <si>
    <t>ObjectId(66af18a5ee95d500a8dfa9db)</t>
  </si>
  <si>
    <t>2024-08-04T05:59:01.973Z</t>
  </si>
  <si>
    <t>ObjectId(66af18a6ee95d500a8dfa9e7)</t>
  </si>
  <si>
    <t>2024-08-04T05:59:02.689Z</t>
  </si>
  <si>
    <t>ObjectId(66af18a9ee95d500a8dfa9f6)</t>
  </si>
  <si>
    <t>2024-08-04T05:59:05.047Z</t>
  </si>
  <si>
    <t>ObjectId(66af18a9ee95d500a8dfa9f7)</t>
  </si>
  <si>
    <t>ObjectId(66af18a9ee95d500a8dfaa0a)</t>
  </si>
  <si>
    <t>2024-08-04T05:59:05.966Z</t>
  </si>
  <si>
    <t>ObjectId(66af18a9ee95d500a8dfaa0b)</t>
  </si>
  <si>
    <t>ObjectId(66af18a9ee95d500a8dfaa15)</t>
  </si>
  <si>
    <t>2024-08-04T05:59:05.971Z</t>
  </si>
  <si>
    <t>ObjectId(66af18aaee95d500a8dfaa21)</t>
  </si>
  <si>
    <t>2024-08-04T05:59:06.592Z</t>
  </si>
  <si>
    <t>ObjectId(66af18adee95d500a8dfaa3f)</t>
  </si>
  <si>
    <t>2024-08-04T05:59:09.475Z</t>
  </si>
  <si>
    <t>ObjectId(66af18b0ee95d500a8dfaa54)</t>
  </si>
  <si>
    <t>2024-08-04T05:59:12.826Z</t>
  </si>
  <si>
    <t>ObjectId(66af18b0ee95d500a8dfaa55)</t>
  </si>
  <si>
    <t>ObjectId(66af18b2ee95d500a8dfaa77)</t>
  </si>
  <si>
    <t>2024-08-04T05:59:14.686Z</t>
  </si>
  <si>
    <t>ObjectId(66af18b2ee95d500a8dfaa78)</t>
  </si>
  <si>
    <t>ObjectId(66af18b2ee95d500a8dfaa82)</t>
  </si>
  <si>
    <t>2024-08-04T05:59:14.690Z</t>
  </si>
  <si>
    <t>ObjectId(66af18b3ee95d500a8dfaa8e)</t>
  </si>
  <si>
    <t>2024-08-04T05:59:15.426Z</t>
  </si>
  <si>
    <t>ObjectId(66af18b4ee95d500a8dfaa9d)</t>
  </si>
  <si>
    <t>2024-08-04T05:59:16.929Z</t>
  </si>
  <si>
    <t>ObjectId(66af18b4ee95d500a8dfaa9e)</t>
  </si>
  <si>
    <t>ObjectId(66af18b6ee95d500a8dfaab1)</t>
  </si>
  <si>
    <t>2024-08-04T05:59:18.051Z</t>
  </si>
  <si>
    <t>ObjectId(66af18b6ee95d500a8dfaab2)</t>
  </si>
  <si>
    <t>ObjectId(66af18b6ee95d500a8dfaabc)</t>
  </si>
  <si>
    <t>2024-08-04T05:59:18.057Z</t>
  </si>
  <si>
    <t>ObjectId(66af18b6ee95d500a8dfaac8)</t>
  </si>
  <si>
    <t>2024-08-04T05:59:18.859Z</t>
  </si>
  <si>
    <t>ObjectId(66af18b8ee95d500a8dfaad7)</t>
  </si>
  <si>
    <t>2024-08-04T05:59:20.811Z</t>
  </si>
  <si>
    <t>ObjectId(66af18b8ee95d500a8dfaad8)</t>
  </si>
  <si>
    <t>ObjectId(66af18baee95d500a8dfaaeb)</t>
  </si>
  <si>
    <t>2024-08-04T05:59:22.249Z</t>
  </si>
  <si>
    <t>ObjectId(66af18baee95d500a8dfaaec)</t>
  </si>
  <si>
    <t>ObjectId(66af18baee95d500a8dfaaf6)</t>
  </si>
  <si>
    <t>2024-08-04T05:59:22.253Z</t>
  </si>
  <si>
    <t>ObjectId(66af18baee95d500a8dfab02)</t>
  </si>
  <si>
    <t>2024-08-04T05:59:22.973Z</t>
  </si>
  <si>
    <t>ObjectId(66af18bdee95d500a8dfab11)</t>
  </si>
  <si>
    <t>2024-08-04T05:59:25.122Z</t>
  </si>
  <si>
    <t>ObjectId(66af18bdee95d500a8dfab12)</t>
  </si>
  <si>
    <t>ObjectId(66af18beee95d500a8dfab25)</t>
  </si>
  <si>
    <t>2024-08-04T05:59:26.856Z</t>
  </si>
  <si>
    <t>ObjectId(66af18beee95d500a8dfab26)</t>
  </si>
  <si>
    <t>ObjectId(66af18beee95d500a8dfab30)</t>
  </si>
  <si>
    <t>2024-08-04T05:59:26.859Z</t>
  </si>
  <si>
    <t>ObjectId(66af18bfee95d500a8dfab3c)</t>
  </si>
  <si>
    <t>2024-08-04T05:59:27.501Z</t>
  </si>
  <si>
    <t>ObjectId(66af18c2ee95d500a8dfab5a)</t>
  </si>
  <si>
    <t>2024-08-04T05:59:30.140Z</t>
  </si>
  <si>
    <t>ObjectId(66af18c5ee95d500a8dfab6f)</t>
  </si>
  <si>
    <t>2024-08-04T05:59:33.529Z</t>
  </si>
  <si>
    <t>ObjectId(66af18c5ee95d500a8dfab70)</t>
  </si>
  <si>
    <t>ObjectId(66af18c7ee95d500a8dfab92)</t>
  </si>
  <si>
    <t>2024-08-04T05:59:35.263Z</t>
  </si>
  <si>
    <t>ObjectId(66af18c7ee95d500a8dfab93)</t>
  </si>
  <si>
    <t>ObjectId(66af18c7ee95d500a8dfab9d)</t>
  </si>
  <si>
    <t>2024-08-04T05:59:35.271Z</t>
  </si>
  <si>
    <t>ObjectId(66af18c8ee95d500a8dfaba9)</t>
  </si>
  <si>
    <t>2024-08-04T05:59:36.064Z</t>
  </si>
  <si>
    <t>ObjectId(66af18c9ee95d500a8dfabb8)</t>
  </si>
  <si>
    <t>2024-08-04T05:59:37.917Z</t>
  </si>
  <si>
    <t>ObjectId(66af18c9ee95d500a8dfabb9)</t>
  </si>
  <si>
    <t>2024-08-04T05:59:37.918Z</t>
  </si>
  <si>
    <t>ObjectId(66af18cdee95d500a8dfabcc)</t>
  </si>
  <si>
    <t>2024-08-04T05:59:41.053Z</t>
  </si>
  <si>
    <t>ObjectId(66af18cdee95d500a8dfabcd)</t>
  </si>
  <si>
    <t>ObjectId(66af18cdee95d500a8dfabd7)</t>
  </si>
  <si>
    <t>2024-08-04T05:59:41.062Z</t>
  </si>
  <si>
    <t>ObjectId(66af18cdee95d500a8dfabe3)</t>
  </si>
  <si>
    <t>2024-08-04T05:59:41.809Z</t>
  </si>
  <si>
    <t>ObjectId(66af18cfee95d500a8dfabf2)</t>
  </si>
  <si>
    <t>2024-08-04T05:59:43.753Z</t>
  </si>
  <si>
    <t>ObjectId(66af18cfee95d500a8dfabf3)</t>
  </si>
  <si>
    <t>ObjectId(66af18d1ee95d500a8dfac06)</t>
  </si>
  <si>
    <t>2024-08-04T05:59:45.213Z</t>
  </si>
  <si>
    <t>ObjectId(66af18d1ee95d500a8dfac07)</t>
  </si>
  <si>
    <t>ObjectId(66af18d1ee95d500a8dfac11)</t>
  </si>
  <si>
    <t>2024-08-04T05:59:45.217Z</t>
  </si>
  <si>
    <t>ObjectId(66af18d1ee95d500a8dfac1d)</t>
  </si>
  <si>
    <t>2024-08-04T05:59:45.903Z</t>
  </si>
  <si>
    <t>ObjectId(66af18d5ee95d500a8dfac3b)</t>
  </si>
  <si>
    <t>2024-08-04T05:59:49.287Z</t>
  </si>
  <si>
    <t>ObjectId(66af18d8ee95d500a8dfac50)</t>
  </si>
  <si>
    <t>2024-08-04T05:59:52.353Z</t>
  </si>
  <si>
    <t>ObjectId(66af18d8ee95d500a8dfac51)</t>
  </si>
  <si>
    <t>ObjectId(66af18dbee95d500a8dfac73)</t>
  </si>
  <si>
    <t>2024-08-04T05:59:55.329Z</t>
  </si>
  <si>
    <t>ObjectId(66af18dbee95d500a8dfac74)</t>
  </si>
  <si>
    <t>ObjectId(66af18dbee95d500a8dfac7e)</t>
  </si>
  <si>
    <t>2024-08-04T05:59:55.341Z</t>
  </si>
  <si>
    <t>ObjectId(66af18dcee95d500a8dfac8a)</t>
  </si>
  <si>
    <t>2024-08-04T05:59:56.146Z</t>
  </si>
  <si>
    <t>ObjectId(66af18deee95d500a8dfac99)</t>
  </si>
  <si>
    <t>2024-08-04T05:59:58.508Z</t>
  </si>
  <si>
    <t>ObjectId(66af18deee95d500a8dfac9a)</t>
  </si>
  <si>
    <t>ObjectId(66af18dfee95d500a8dfacad)</t>
  </si>
  <si>
    <t>2024-08-04T05:59:59.827Z</t>
  </si>
  <si>
    <t>ObjectId(66af18dfee95d500a8dfacae)</t>
  </si>
  <si>
    <t>ObjectId(66af18dfee95d500a8dfacb8)</t>
  </si>
  <si>
    <t>2024-08-04T05:59:59.831Z</t>
  </si>
  <si>
    <t>ObjectId(66af18e0ee95d500a8dfacc4)</t>
  </si>
  <si>
    <t>2024-08-04T06:00:00.641Z</t>
  </si>
  <si>
    <t>ObjectId(66af18e2ee95d500a8dfacdc)</t>
  </si>
  <si>
    <t>2024-08-04T06:00:02.596Z</t>
  </si>
  <si>
    <t>ObjectId(66af18e2ee95d500a8dfacdd)</t>
  </si>
  <si>
    <t>ObjectId(66af18e3ee95d500a8dfad21)</t>
  </si>
  <si>
    <t>2024-08-04T06:00:03.751Z</t>
  </si>
  <si>
    <t>ObjectId(66af18e5ee95d500a8dfad29)</t>
  </si>
  <si>
    <t>2024-08-04T06:00:05.562Z</t>
  </si>
  <si>
    <t>ObjectId(66af18e5ee95d500a8dfad2a)</t>
  </si>
  <si>
    <t>ObjectId(66af18e6ee95d500a8dfad3d)</t>
  </si>
  <si>
    <t>2024-08-04T06:00:06.488Z</t>
  </si>
  <si>
    <t>ObjectId(66af18e6ee95d500a8dfad3e)</t>
  </si>
  <si>
    <t>ObjectId(66af18e6ee95d500a8dfad48)</t>
  </si>
  <si>
    <t>2024-08-04T06:00:06.493Z</t>
  </si>
  <si>
    <t>ObjectId(66af18e7ee95d500a8dfad50)</t>
  </si>
  <si>
    <t>Thank you for sharing that with me. It sounds like you've been going through a really difficult time, and it's completely understandable to feel overwhelmed. 
Before we continue, what name do you prefer to be called by?</t>
  </si>
  <si>
    <t>2024-08-04T06:00:07.713Z</t>
  </si>
  <si>
    <t>ObjectId(66af18e7ee95d500a8dfad51)</t>
  </si>
  <si>
    <t>ObjectId(66af18e8ee95d500a8dfad64)</t>
  </si>
  <si>
    <t>2024-08-04T06:00:08.329Z</t>
  </si>
  <si>
    <t>ObjectId(66af18e8ee95d500a8dfad65)</t>
  </si>
  <si>
    <t>ObjectId(66af18e8ee95d500a8dfad6f)</t>
  </si>
  <si>
    <t>2024-08-04T06:00:08.333Z</t>
  </si>
  <si>
    <t>ObjectId(66af18eaee95d500a8dfad77)</t>
  </si>
  <si>
    <t>Thank you, Denise. It's nice to meet you! 
Do you have any questions about the service or about me that you'd like to ask?</t>
  </si>
  <si>
    <t>2024-08-04T06:00:10.137Z</t>
  </si>
  <si>
    <t>ObjectId(66af18eaee95d500a8dfad78)</t>
  </si>
  <si>
    <t>ObjectId(66af18eaee95d500a8dfad8b)</t>
  </si>
  <si>
    <t>2024-08-04T06:00:10.886Z</t>
  </si>
  <si>
    <t>ObjectId(66af18eaee95d500a8dfad8c)</t>
  </si>
  <si>
    <t>ObjectId(66af18eaee95d500a8dfad96)</t>
  </si>
  <si>
    <t>ObjectId(66af18edee95d500a8dfad9e)</t>
  </si>
  <si>
    <t>Now, let's continue our conversation. 
I understand that you're feeling overwhelmed, and I'm here to help you with that. How are you doing today, aside from feeling overwhelmed?</t>
  </si>
  <si>
    <t>2024-08-04T06:00:13.972Z</t>
  </si>
  <si>
    <t>ObjectId(66af18edee95d500a8dfad9f)</t>
  </si>
  <si>
    <t>ObjectId(66af18f0ee95d500a8dfadd0)</t>
  </si>
  <si>
    <t>2024-08-04T06:00:16.011Z</t>
  </si>
  <si>
    <t>ObjectId(66af18f0ee95d500a8dfadd1)</t>
  </si>
  <si>
    <t>ObjectId(66af18f0ee95d500a8dfaddb)</t>
  </si>
  <si>
    <t>2024-08-04T06:00:16.017Z</t>
  </si>
  <si>
    <t>ObjectId(66af18f1ee95d500a8dfade3)</t>
  </si>
  <si>
    <t>Thank you for sharing that with me, Denise. It sounds like you're experiencing a deep sense of loneliness and a lack of motivation, which is completely understandable given what you've been through. It's tough to find joy in daily activities when you're feeling this way.
Can you tell me more about what activities you used to enjoy or what you feel you might be missing in your life right now?</t>
  </si>
  <si>
    <t>2024-08-04T06:00:17.955Z</t>
  </si>
  <si>
    <t>ObjectId(66af18f1ee95d500a8dfade4)</t>
  </si>
  <si>
    <t>ObjectId(66af18f3ee95d500a8dfadf7)</t>
  </si>
  <si>
    <t>2024-08-04T06:00:19.311Z</t>
  </si>
  <si>
    <t>ObjectId(66af18f3ee95d500a8dfadf8)</t>
  </si>
  <si>
    <t>ObjectId(66af18f3ee95d500a8dfae02)</t>
  </si>
  <si>
    <t>2024-08-04T06:00:19.319Z</t>
  </si>
  <si>
    <t>ObjectId(66af18f5ee95d500a8dfae0a)</t>
  </si>
  <si>
    <t>I can understand how much you miss those shared experiences with your husband, Denise. It’s completely natural to feel lonely when you think about doing things that once brought you joy, especially when they were tied to such meaningful moments together. 
Given how you're feeling, would you like to first further explore your problem, or would you prefer to learn a CBT exercise right away to help with your current emotional state?</t>
  </si>
  <si>
    <t>2024-08-04T06:00:21.041Z</t>
  </si>
  <si>
    <t>ObjectId(66af18f5ee95d500a8dfae0b)</t>
  </si>
  <si>
    <t>ObjectId(66af18f6ee95d500a8dfae1e)</t>
  </si>
  <si>
    <t>2024-08-04T06:00:22.464Z</t>
  </si>
  <si>
    <t>ObjectId(66af18f6ee95d500a8dfae1f)</t>
  </si>
  <si>
    <t>ObjectId(66af18f6ee95d500a8dfae29)</t>
  </si>
  <si>
    <t>2024-08-04T06:00:22.470Z</t>
  </si>
  <si>
    <t>ObjectId(66af18fbee95d500a8dfae31)</t>
  </si>
  <si>
    <t>Let's delve deeper into what you're experiencing. 
Can you further describe the main issue you are facing right now?</t>
  </si>
  <si>
    <t>2024-08-04T06:00:27.744Z</t>
  </si>
  <si>
    <t>ObjectId(66af18fbee95d500a8dfae32)</t>
  </si>
  <si>
    <t>ObjectId(66af18feee95d500a8dfae63)</t>
  </si>
  <si>
    <t>2024-08-04T06:00:30.158Z</t>
  </si>
  <si>
    <t>ObjectId(66af18feee95d500a8dfae64)</t>
  </si>
  <si>
    <t>ObjectId(66af18feee95d500a8dfae6e)</t>
  </si>
  <si>
    <t>2024-08-04T06:00:30.161Z</t>
  </si>
  <si>
    <t>ObjectId(66af18ffee95d500a8dfae76)</t>
  </si>
  <si>
    <t>Thank you for sharing that with me, Denise. It sounds like the loneliness you're experiencing is deeply intertwined with your feelings of depression, especially after losing your husband and feeling distanced from your children. It's understandable that losing that support system would leave you feeling stuck and hesitant to reach out to others.
How does this issue affect your daily life?</t>
  </si>
  <si>
    <t>2024-08-04T06:00:31.611Z</t>
  </si>
  <si>
    <t>ObjectId(66af18ffee95d500a8dfae77)</t>
  </si>
  <si>
    <t>ObjectId(66af1901ee95d500a8dfae8a)</t>
  </si>
  <si>
    <t>2024-08-04T06:00:33.315Z</t>
  </si>
  <si>
    <t>ObjectId(66af1901ee95d500a8dfae8b)</t>
  </si>
  <si>
    <t>ObjectId(66af1901ee95d500a8dfae95)</t>
  </si>
  <si>
    <t>2024-08-04T06:00:33.324Z</t>
  </si>
  <si>
    <t>ObjectId(66af1903ee95d500a8dfae9d)</t>
  </si>
  <si>
    <t>It sounds like the impact of loneliness and depression is quite profound in your daily life, Denise. Struggling to find motivation for even simple tasks and feeling a heaviness when you go out can be incredibly challenging. It's understandable that everything feels dull and gray when you're in this state.
Are there any specific triggers that worsen this issue for you?</t>
  </si>
  <si>
    <t>2024-08-04T06:00:35.269Z</t>
  </si>
  <si>
    <t>ObjectId(66af1903ee95d500a8dfae9e)</t>
  </si>
  <si>
    <t>ObjectId(66af1905ee95d500a8dfaeb1)</t>
  </si>
  <si>
    <t>2024-08-04T06:00:37.084Z</t>
  </si>
  <si>
    <t>ObjectId(66af1905ee95d500a8dfaeb2)</t>
  </si>
  <si>
    <t>ObjectId(66af1905ee95d500a8dfaebc)</t>
  </si>
  <si>
    <t>2024-08-04T06:00:37.096Z</t>
  </si>
  <si>
    <t>ObjectId(66af1906ee95d500a8dfaec4)</t>
  </si>
  <si>
    <t>Thank you for sharing those specific triggers with me, Denise. It makes sense that weekends, reminders of your husband, and moments of solitude would intensify your feelings of sadness and loneliness. Those memories can be very powerful and difficult to navigate.
What have you tried so far to address this issue?</t>
  </si>
  <si>
    <t>2024-08-04T06:00:38.993Z</t>
  </si>
  <si>
    <t>ObjectId(66af1906ee95d500a8dfaec5)</t>
  </si>
  <si>
    <t>ObjectId(66af1909ee95d500a8dfaed8)</t>
  </si>
  <si>
    <t>2024-08-04T06:00:41.423Z</t>
  </si>
  <si>
    <t>ObjectId(66af1909ee95d500a8dfaed9)</t>
  </si>
  <si>
    <t>ObjectId(66af1909ee95d500a8dfaee3)</t>
  </si>
  <si>
    <t>2024-08-04T06:00:41.433Z</t>
  </si>
  <si>
    <t>ObjectId(66af190bee95d500a8dfaeeb)</t>
  </si>
  <si>
    <t>It sounds like you've been making efforts to cope with your feelings, Denise, such as trying to establish a routine and going for walks, even if those moments are challenging. It's understandable to feel anxious about reaching out to friends or joining a support group, especially when you're navigating such deep emotions.
Lastly, what emotions do you feel when this issue arises?</t>
  </si>
  <si>
    <t>2024-08-04T06:00:43.067Z</t>
  </si>
  <si>
    <t>ObjectId(66af190bee95d500a8dfaeec)</t>
  </si>
  <si>
    <t>ObjectId(66af190dee95d500a8dfaeff)</t>
  </si>
  <si>
    <t>2024-08-04T06:00:45.295Z</t>
  </si>
  <si>
    <t>ObjectId(66af190dee95d500a8dfaf00)</t>
  </si>
  <si>
    <t>ObjectId(66af190dee95d500a8dfaf0a)</t>
  </si>
  <si>
    <t>2024-08-04T06:00:45.297Z</t>
  </si>
  <si>
    <t>ObjectId(66af1911ee95d500a8dfaf12)</t>
  </si>
  <si>
    <t>Thank you for sharing all of that, Denise. To summarize what you've expressed:
You are experiencing overwhelming loneliness and sadness since your husband's passing, which has intensified your feelings of depression. This loneliness affects your daily life, making it hard to find motivation for simple tasks and leading to a sense of isolation. Specific triggers, such as weekends and reminders of your husband, worsen these feelings. You've tried to establish a routine and go for walks, but you often struggle to enjoy those activities. You feel a mix of sadness, frustration, hopelessness, and guilt, particularly regarding how your grief might affect your children.
Did I capture your feelings and experiences correctly?</t>
  </si>
  <si>
    <t>2024-08-04T06:00:49.508Z</t>
  </si>
  <si>
    <t>ObjectId(66af1911ee95d500a8dfaf13)</t>
  </si>
  <si>
    <t>ObjectId(66af1914ee95d500a8dfaf44)</t>
  </si>
  <si>
    <t>2024-08-04T06:00:52.464Z</t>
  </si>
  <si>
    <t>ObjectId(66af1914ee95d500a8dfaf45)</t>
  </si>
  <si>
    <t>ObjectId(66af1914ee95d500a8dfaf4f)</t>
  </si>
  <si>
    <t>2024-08-04T06:00:52.468Z</t>
  </si>
  <si>
    <t>ObjectId(66af1918ee95d500a8dfaf57)</t>
  </si>
  <si>
    <t>I'm glad to hear that the summary resonated with you, Denise. Now that we have a clearer understanding of what you're experiencing, I would like to suggest a CBT exercise that could be beneficial for you.
Given the feelings of sadness and the desire to reconnect with activities you once enjoyed, I recommend the **Behavioral Activation** exercise. This exercise focuses on scheduling enjoyable activities to help increase your engagement and improve your mood.
Would you like to learn more about this exercise, or do you have any questions about it?</t>
  </si>
  <si>
    <t>2024-08-04T06:00:56.867Z</t>
  </si>
  <si>
    <t>ObjectId(66af1918ee95d500a8dfaf58)</t>
  </si>
  <si>
    <t>ObjectId(66af191aee95d500a8dfaf89)</t>
  </si>
  <si>
    <t>2024-08-04T06:00:58.461Z</t>
  </si>
  <si>
    <t>ObjectId(66af191aee95d500a8dfaf8a)</t>
  </si>
  <si>
    <t>ObjectId(66af191aee95d500a8dfaf94)</t>
  </si>
  <si>
    <t>2024-08-04T06:00:58.467Z</t>
  </si>
  <si>
    <t>ObjectId(66af191cee95d500a8dfaf9c)</t>
  </si>
  <si>
    <t>That's a very valid concern, Denise. It's common to feel stuck and find it challenging to identify activities that you might enjoy, especially when you're in a heavy mindset. The Behavioral Activation exercise is designed to help you gradually rediscover activities that bring you joy or even just a sense of accomplishment.
In this exercise, we can start by identifying small, manageable activities that you might consider trying, even if they don't seem particularly enjoyable at first. The goal is to create a schedule that includes these activities, allowing you to engage with them and see how they affect your mood over time.
Would you like to proceed with learning the steps of the Behavioral Activation exercise?</t>
  </si>
  <si>
    <t>2024-08-04T06:01:00.874Z</t>
  </si>
  <si>
    <t>ObjectId(66af191cee95d500a8dfaf9d)</t>
  </si>
  <si>
    <t>ObjectId(66af191dee95d500a8dfafb0)</t>
  </si>
  <si>
    <t>2024-08-04T06:01:01.686Z</t>
  </si>
  <si>
    <t>ObjectId(66af191dee95d500a8dfafb1)</t>
  </si>
  <si>
    <t>ObjectId(66af191dee95d500a8dfafbb)</t>
  </si>
  <si>
    <t>2024-08-04T06:01:01.693Z</t>
  </si>
  <si>
    <t>ObjectId(66af1923ee95d500a8dfafc3)</t>
  </si>
  <si>
    <t>Great! Here are the steps involved in the **Behavioral Activation** exercise:
1. **Identify Activities**: Start by thinking of activities that you find enjoyable or meaningful, even if they seem small. This could be anything from reading a book, going for a short walk, or even trying a new recipe.
2. **Schedule Activities**: Once you have a list, try to schedule these activities into your daily routine. Aim for a mix of activities that you can do alone and those that might involve others.
3. **Gradually Increase**: As you start to engage with these activities, gradually increase their frequency and duration. This helps to build momentum and can lead to more enjoyment over time.
4. **Monitor Your Mood**: Before and after each activity, take a moment to note your mood and motivation. This can help you see how engaging in these activities impacts your feelings.
5. **Reflect on Impact**: After a week or so, reflect on how these activities have affected your overall well-being. Consider what worked well and what you might want to adjust.
Do you understand the steps of the Behavioral Activation exercise, or do you have any questions about it?</t>
  </si>
  <si>
    <t>2024-08-04T06:01:07.729Z</t>
  </si>
  <si>
    <t>ObjectId(66af1923ee95d500a8dfafc4)</t>
  </si>
  <si>
    <t>ObjectId(66af1925ee95d500a8dfaff5)</t>
  </si>
  <si>
    <t>2024-08-04T06:01:09.983Z</t>
  </si>
  <si>
    <t>ObjectId(66af1925ee95d500a8dfaff6)</t>
  </si>
  <si>
    <t>ObjectId(66af1925ee95d500a8dfb000)</t>
  </si>
  <si>
    <t>2024-08-04T06:01:09.992Z</t>
  </si>
  <si>
    <t>ObjectId(66af192aee95d500a8dfb008)</t>
  </si>
  <si>
    <t>I'm glad to hear that you understand the steps and find the exercise helpful, Denise. Staying motivated can indeed be a challenge, especially when you're feeling low. Here are a few tips that might help you maintain consistency:
1. **Start Small**: Begin with very small activities that feel manageable. This can help you build confidence and make it easier to follow through.
2. **Set Reminders**: Use reminders on your phone or write them down in a planner to help you remember your scheduled activities.
3. **Pair Activities**: Try pairing an activity you want to do with something you enjoy. For example, if you like listening to music, you could listen to your favorite songs while going for a walk.
4. **Be Flexible**: If you find that you’re not feeling up to a scheduled activity, it’s okay to adjust your plans. The goal is to engage with activities, not to add pressure.
5. **Celebrate Small Wins**: Acknowledge and celebrate any small achievements, even if it’s just completing one activity. This can help reinforce positive feelings and motivate you to continue.
6. **Accountability**: If you feel comfortable, consider sharing your goals with a friend or family member who can help keep you accountable.
Do you think any of these tips might work for you?</t>
  </si>
  <si>
    <t>2024-08-04T06:01:14.485Z</t>
  </si>
  <si>
    <t>ObjectId(66af192aee95d500a8dfb009)</t>
  </si>
  <si>
    <t>ObjectId(66af192cee95d500a8dfb01c)</t>
  </si>
  <si>
    <t>2024-08-04T06:01:16.027Z</t>
  </si>
  <si>
    <t>ObjectId(66af192cee95d500a8dfb01d)</t>
  </si>
  <si>
    <t>ObjectId(66af192cee95d500a8dfb027)</t>
  </si>
  <si>
    <t>2024-08-04T06:01:16.034Z</t>
  </si>
  <si>
    <t>ObjectId(66af1930ee95d500a8dfb02f)</t>
  </si>
  <si>
    <t>I'm glad to hear that you found the tips helpful, Denise. It sounds like you have a solid plan moving forward, and I'm here to support you in that journey.
As we wrap up our session today, let's summarize what we've discussed: We explored your feelings of loneliness and sadness since your husband's passing, and we identified specific triggers and emotions associated with those feelings. We then discussed the Behavioral Activation exercise, which involves identifying and scheduling enjoyable activities, monitoring your mood, and reflecting on the impact of these activities on your well-being. You also shared that starting small and celebrating small wins resonate with you.
Do you have any more questions or is there anything else you would like to discuss before we finish?</t>
  </si>
  <si>
    <t>2024-08-04T06:01:20.931Z</t>
  </si>
  <si>
    <t>ObjectId(66af1930ee95d500a8dfb030)</t>
  </si>
  <si>
    <t>ObjectId(66af1933ee95d500a8dfb062)</t>
  </si>
  <si>
    <t>2024-08-04T06:01:23.590Z</t>
  </si>
  <si>
    <t>ObjectId(66af1933ee95d500a8dfb061)</t>
  </si>
  <si>
    <t>ObjectId(66af1933ee95d500a8dfb06c)</t>
  </si>
  <si>
    <t>2024-08-04T06:01:23.594Z</t>
  </si>
  <si>
    <t>ObjectId(66af1935ee95d500a8dfb074)</t>
  </si>
  <si>
    <t>Thank you for your kind words, Denise. I'm really glad to hear that you're feeling more hopeful about taking those small steps. 
As we conclude our session, I want to reiterate that I'm here to support you whenever you need it. Remember, it's okay to take things one step at a time, and celebrating those small victories can make a big difference.
If you ever have more questions or need further support, please don't hesitate to reach out. I wish you all the best as you begin to engage with life again. 
Goodbye for now, Denise, and take care!</t>
  </si>
  <si>
    <t>2024-08-04T06:01:25.947Z</t>
  </si>
  <si>
    <t>ObjectId(66af1935ee95d500a8dfb075)</t>
  </si>
  <si>
    <t>ObjectId(66af195eee95d500a8dfb2f2)</t>
  </si>
  <si>
    <t>2024-08-04T06:02:06.112Z</t>
  </si>
  <si>
    <t>ObjectId(66af195fee95d500a8dfb2fa)</t>
  </si>
  <si>
    <t>2024-08-04T06:02:07.115Z</t>
  </si>
  <si>
    <t>ObjectId(66af195fee95d500a8dfb2fb)</t>
  </si>
  <si>
    <t>ObjectId(66af1961ee95d500a8dfb30e)</t>
  </si>
  <si>
    <t>2024-08-04T06:02:09.321Z</t>
  </si>
  <si>
    <t>ObjectId(66af1961ee95d500a8dfb30f)</t>
  </si>
  <si>
    <t>ObjectId(66af1961ee95d500a8dfb319)</t>
  </si>
  <si>
    <t>2024-08-04T06:02:09.323Z</t>
  </si>
  <si>
    <t>ObjectId(66af1962ee95d500a8dfb321)</t>
  </si>
  <si>
    <t>I'm really sorry to hear that you're feeling overwhelmed, especially after such a significant loss. It's completely understandable to have heavy days. Before we dive deeper into your feelings, may I ask what name you prefer to be called by?</t>
  </si>
  <si>
    <t>2024-08-04T06:02:10.811Z</t>
  </si>
  <si>
    <t>ObjectId(66af1962ee95d500a8dfb322)</t>
  </si>
  <si>
    <t>ObjectId(66af1963ee95d500a8dfb335)</t>
  </si>
  <si>
    <t>2024-08-04T06:02:11.524Z</t>
  </si>
  <si>
    <t>ObjectId(66af1963ee95d500a8dfb336)</t>
  </si>
  <si>
    <t>ObjectId(66af1963ee95d500a8dfb340)</t>
  </si>
  <si>
    <t>2024-08-04T06:02:11.528Z</t>
  </si>
  <si>
    <t>ObjectId(66af1964ee95d500a8dfb348)</t>
  </si>
  <si>
    <t>Thank you for sharing that with me, Denise. I'm glad to be able to connect with you. Do you have any questions about the service or about me that you'd like to ask?</t>
  </si>
  <si>
    <t>2024-08-04T06:02:12.762Z</t>
  </si>
  <si>
    <t>ObjectId(66af1964ee95d500a8dfb349)</t>
  </si>
  <si>
    <t>ObjectId(66af1965ee95d500a8dfb35c)</t>
  </si>
  <si>
    <t>2024-08-04T06:02:13.565Z</t>
  </si>
  <si>
    <t>ObjectId(66af1965ee95d500a8dfb35d)</t>
  </si>
  <si>
    <t>ObjectId(66af1965ee95d500a8dfb367)</t>
  </si>
  <si>
    <t>2024-08-04T06:02:13.567Z</t>
  </si>
  <si>
    <t>ObjectId(66af1969ee95d500a8dfb36f)</t>
  </si>
  <si>
    <t>Now, let's continue our conversation. Since you've expressed a desire to talk about your feelings, I want to ensure we explore that together. How are you feeling today, aside from the overwhelming sadness?</t>
  </si>
  <si>
    <t>2024-08-04T06:02:17.049Z</t>
  </si>
  <si>
    <t>ObjectId(66af1969ee95d500a8dfb370)</t>
  </si>
  <si>
    <t>ObjectId(66af196aee95d500a8dfb3a1)</t>
  </si>
  <si>
    <t>2024-08-04T06:02:18.744Z</t>
  </si>
  <si>
    <t>ObjectId(66af196aee95d500a8dfb3a2)</t>
  </si>
  <si>
    <t>ObjectId(66af196aee95d500a8dfb3ac)</t>
  </si>
  <si>
    <t>2024-08-04T06:02:18.748Z</t>
  </si>
  <si>
    <t>ObjectId(66af196bee95d500a8dfb3b4)</t>
  </si>
  <si>
    <t>I'm really sorry to hear that you're feeling lonely, Denise. It's completely understandable to miss the companionship you had with your husband, especially during difficult times. Loneliness can make everything feel heavier. 
Can you tell me more about how this loneliness affects your daily life?</t>
  </si>
  <si>
    <t>2024-08-04T06:02:19.888Z</t>
  </si>
  <si>
    <t>ObjectId(66af196bee95d500a8dfb3b5)</t>
  </si>
  <si>
    <t>ObjectId(66af196dee95d500a8dfb3c8)</t>
  </si>
  <si>
    <t>2024-08-04T06:02:21.268Z</t>
  </si>
  <si>
    <t>ObjectId(66af196dee95d500a8dfb3c9)</t>
  </si>
  <si>
    <t>ObjectId(66af196dee95d500a8dfb3d3)</t>
  </si>
  <si>
    <t>2024-08-04T06:02:21.274Z</t>
  </si>
  <si>
    <t>ObjectId(66af196fee95d500a8dfb3db)</t>
  </si>
  <si>
    <t>It sounds like you're caught in a tough cycle, Denise, where the loneliness is making it difficult to engage in activities that once brought you joy. It's understandable to feel unmotivated when you're facing such profound feelings of loss and isolation. 
Given what you've shared, would you like to further explore these feelings and the challenges you're facing, or would you prefer to learn a CBT exercise that might help you cope with these emotions?</t>
  </si>
  <si>
    <t>2024-08-04T06:02:23.800Z</t>
  </si>
  <si>
    <t>ObjectId(66af196fee95d500a8dfb3dc)</t>
  </si>
  <si>
    <t>ObjectId(66af1971ee95d500a8dfb3ef)</t>
  </si>
  <si>
    <t>2024-08-04T06:02:25.210Z</t>
  </si>
  <si>
    <t>ObjectId(66af1971ee95d500a8dfb3f0)</t>
  </si>
  <si>
    <t>ObjectId(66af1971ee95d500a8dfb3fa)</t>
  </si>
  <si>
    <t>2024-08-04T06:02:25.217Z</t>
  </si>
  <si>
    <t>ObjectId(66af1975ee95d500a8dfb402)</t>
  </si>
  <si>
    <t>I'm glad you want to explore your feelings further, Denise. Let's start with the first question: Can you further describe the main issue you are experiencing? What do you feel is at the core of this cycle you're stuck in?</t>
  </si>
  <si>
    <t>2024-08-04T06:02:29.338Z</t>
  </si>
  <si>
    <t>ObjectId(66af1975ee95d500a8dfb403)</t>
  </si>
  <si>
    <t>ObjectId(66af1978ee95d500a8dfb434)</t>
  </si>
  <si>
    <t>2024-08-04T06:02:32.148Z</t>
  </si>
  <si>
    <t>ObjectId(66af1978ee95d500a8dfb435)</t>
  </si>
  <si>
    <t>ObjectId(66af1978ee95d500a8dfb43f)</t>
  </si>
  <si>
    <t>2024-08-04T06:02:32.154Z</t>
  </si>
  <si>
    <t>ObjectId(66af197aee95d500a8dfb447)</t>
  </si>
  <si>
    <t>Thank you for sharing that with me, Denise. It sounds like the profound sense of loss and emptiness is deeply affecting your daily life, making it challenging to engage with others or find joy in activities you once loved. The connection you had with your husband was significant, and it's understandable that you feel a void without him.
Now, can you tell me if there are any specific triggers that worsen this feeling of emptiness and sadness?</t>
  </si>
  <si>
    <t>2024-08-04T06:02:34.049Z</t>
  </si>
  <si>
    <t>ObjectId(66af197aee95d500a8dfb448)</t>
  </si>
  <si>
    <t>ObjectId(66af197bee95d500a8dfb45b)</t>
  </si>
  <si>
    <t>2024-08-04T06:02:35.790Z</t>
  </si>
  <si>
    <t>ObjectId(66af197bee95d500a8dfb45c)</t>
  </si>
  <si>
    <t>ObjectId(66af197bee95d500a8dfb466)</t>
  </si>
  <si>
    <t>2024-08-04T06:02:35.793Z</t>
  </si>
  <si>
    <t>ObjectId(66af197dee95d500a8dfb46e)</t>
  </si>
  <si>
    <t>Thank you for sharing those triggers with me, Denise. It sounds like anniversaries, special dates, and even everyday moments can bring back memories that intensify your feelings of sadness and loneliness. It's completely understandable that seeing others with their partners on social media can also amplify those feelings of longing.
Next, I’d like to ask: What have you tried so far to address these feelings and the challenges they bring?</t>
  </si>
  <si>
    <t>2024-08-04T06:02:37.437Z</t>
  </si>
  <si>
    <t>ObjectId(66af197dee95d500a8dfb46f)</t>
  </si>
  <si>
    <t>ObjectId(66af197fee95d500a8dfb482)</t>
  </si>
  <si>
    <t>2024-08-04T06:02:39.182Z</t>
  </si>
  <si>
    <t>ObjectId(66af197fee95d500a8dfb483)</t>
  </si>
  <si>
    <t>ObjectId(66af197fee95d500a8dfb48d)</t>
  </si>
  <si>
    <t>2024-08-04T06:02:39.190Z</t>
  </si>
  <si>
    <t>ObjectId(66af1980ee95d500a8dfb495)</t>
  </si>
  <si>
    <t>It sounds like you've been making efforts to cope with your feelings, Denise, but it's understandable that those attempts haven't felt effective. Reading self-help materials can sometimes feel too broad, and reaching out to friends who are far away can lead to surface-level conversations that don't provide the depth of connection you need. It's also completely valid to feel hesitant about opening up, as you don't want to burden others.
Finally, can you share what emotions you feel when these feelings of sadness and loneliness arise?</t>
  </si>
  <si>
    <t>2024-08-04T06:02:40.923Z</t>
  </si>
  <si>
    <t>ObjectId(66af1980ee95d500a8dfb496)</t>
  </si>
  <si>
    <t>ObjectId(66af1982ee95d500a8dfb4a9)</t>
  </si>
  <si>
    <t>2024-08-04T06:02:42.654Z</t>
  </si>
  <si>
    <t>ObjectId(66af1982ee95d500a8dfb4aa)</t>
  </si>
  <si>
    <t>ObjectId(66af1982ee95d500a8dfb4b4)</t>
  </si>
  <si>
    <t>2024-08-04T06:02:42.658Z</t>
  </si>
  <si>
    <t>ObjectId(66af1985ee95d500a8dfb4bc)</t>
  </si>
  <si>
    <t>Thank you for sharing those emotions with me, Denise. To summarize what you've shared: You are experiencing a deep sense of loss and emptiness since your husband's passing, which is compounded by feelings of loneliness and frustration. You find that certain triggers, like anniversaries and reminders of your past together, intensify these feelings. You've tried various coping strategies, but they haven't felt effective, and you often feel guilty for still struggling after a year. This emotional weight leaves you feeling heavy and tired, making daily life a challenge.
Did I capture your feelings and experiences correctly?</t>
  </si>
  <si>
    <t>2024-08-04T06:02:45.823Z</t>
  </si>
  <si>
    <t>ObjectId(66af1985ee95d500a8dfb4bd)</t>
  </si>
  <si>
    <t>ObjectId(66af1987ee95d500a8dfb4ee)</t>
  </si>
  <si>
    <t>2024-08-04T06:02:47.471Z</t>
  </si>
  <si>
    <t>ObjectId(66af1987ee95d500a8dfb4ef)</t>
  </si>
  <si>
    <t>ObjectId(66af1987ee95d500a8dfb4f9)</t>
  </si>
  <si>
    <t>2024-08-04T06:02:47.474Z</t>
  </si>
  <si>
    <t>ObjectId(66af198cee95d500a8dfb501)</t>
  </si>
  <si>
    <t>I'm glad to hear that my summary resonated with you, Denise. It's important to feel acknowledged in your struggle. Now that we've explored your feelings in depth, I would like to suggest a CBT exercise that could help you cope with these emotions. 
Based on what we've discussed, I recommend the **Behavioral Activation** exercise. This exercise focuses on scheduling enjoyable or meaningful activities to help increase your engagement and potentially lift your mood. Would you like to learn more about this exercise, or do you have any questions about it?</t>
  </si>
  <si>
    <t>2024-08-04T06:02:52.379Z</t>
  </si>
  <si>
    <t>ObjectId(66af198cee95d500a8dfb502)</t>
  </si>
  <si>
    <t>ObjectId(66af198fee95d500a8dfb533)</t>
  </si>
  <si>
    <t>2024-08-04T06:02:55.043Z</t>
  </si>
  <si>
    <t>ObjectId(66af198fee95d500a8dfb534)</t>
  </si>
  <si>
    <t>ObjectId(66af198fee95d500a8dfb53e)</t>
  </si>
  <si>
    <t>2024-08-04T06:02:55.046Z</t>
  </si>
  <si>
    <t>ObjectId(66af1991ee95d500a8dfb546)</t>
  </si>
  <si>
    <t>I completely understand your resistance, Denise. It's important to approach things at a pace that feels comfortable for you, especially when you're feeling low. Exploring social connections and activities that interest you can be a valuable way to address feelings of loneliness.
While we can certainly discuss ways to connect with others or explore social activities, I want to ensure we have a structured approach to help you. Would you like to brainstorm some potential social activities or ways to reach out to others? Or would you prefer to explore a different CBT exercise, like **Relaxation Techniques**, which can help reduce stress and anxiety?</t>
  </si>
  <si>
    <t>2024-08-04T06:02:57.505Z</t>
  </si>
  <si>
    <t>ObjectId(66af1991ee95d500a8dfb547)</t>
  </si>
  <si>
    <t>ObjectId(66af1992ee95d500a8dfb55a)</t>
  </si>
  <si>
    <t>2024-08-04T06:02:58.934Z</t>
  </si>
  <si>
    <t>ObjectId(66af1992ee95d500a8dfb55b)</t>
  </si>
  <si>
    <t>ObjectId(66af1992ee95d500a8dfb565)</t>
  </si>
  <si>
    <t>2024-08-04T06:02:58.939Z</t>
  </si>
  <si>
    <t>ObjectId(66af1997ee95d500a8dfb56d)</t>
  </si>
  <si>
    <t>Let's brainstorm some potential social activities and ways to reach out, Denise. Here are a few ideas that might help you feel more connected:
1. **Join a local club or group**: Look for clubs that align with your interests, such as book clubs, art classes, or hobby groups. This can be a great way to meet new people who share similar passions.
2. **Volunteer**: Engaging in volunteer work can provide a sense of purpose and connection. It can also introduce you to others who are giving back to the community.
3. **Reconnect with old friends**: Consider reaching out to friends you haven't spoken to in a while. A simple message or call can rekindle connections and provide support.
4. **Attend community events**: Check local listings for events like farmers' markets, concerts, or workshops. These can be low-pressure environments to meet new people.
5. **Take a class**: Whether it's cooking, dancing, or a new language, classes can be a fun way to learn something new while meeting others.
6. **Online communities**: If in-person connections feel daunting, consider joining online forums or social media groups that align with your interests. This can be a more comfortable way to engage with others.
Do any of these suggestions resonate with you, or do you have other ideas in mind that you'd like to explore?</t>
  </si>
  <si>
    <t>2024-08-04T06:03:03.550Z</t>
  </si>
  <si>
    <t>ObjectId(66af1997ee95d500a8dfb56e)</t>
  </si>
  <si>
    <t>ObjectId(66af1999ee95d500a8dfb581)</t>
  </si>
  <si>
    <t>2024-08-04T06:03:05.700Z</t>
  </si>
  <si>
    <t>ObjectId(66af1999ee95d500a8dfb582)</t>
  </si>
  <si>
    <t>ObjectId(66af1999ee95d500a8dfb58c)</t>
  </si>
  <si>
    <t>2024-08-04T06:03:05.709Z</t>
  </si>
  <si>
    <t>ObjectId(66af199cee95d500a8dfb594)</t>
  </si>
  <si>
    <t>I'm glad to hear that you found the suggestions helpful, Denise! Joining a local club or volunteering can be wonderful ways to connect with others and find joy in activities. It's completely normal to feel apprehensive about meeting new people, but taking small steps, like reaching out to old friends or exploring clubs, can help ease that anxiety.
Since we've discussed some potential social activities, would you like to explore a specific CBT exercise to help you manage any feelings of anxiety or stress that might arise as you take these steps? We could consider **Relaxation Techniques** to help you feel more grounded. Would you be interested in that, or do you have another exercise in mind?</t>
  </si>
  <si>
    <t>2024-08-04T06:03:08.258Z</t>
  </si>
  <si>
    <t>ObjectId(66af199cee95d500a8dfb595)</t>
  </si>
  <si>
    <t>ObjectId(66af199dee95d500a8dfb5a8)</t>
  </si>
  <si>
    <t>2024-08-04T06:03:09.295Z</t>
  </si>
  <si>
    <t>ObjectId(66af199dee95d500a8dfb5a9)</t>
  </si>
  <si>
    <t>ObjectId(66af199dee95d500a8dfb5b3)</t>
  </si>
  <si>
    <t>2024-08-04T06:03:09.300Z</t>
  </si>
  <si>
    <t>ObjectId(66af19a3ee95d500a8dfb5bb)</t>
  </si>
  <si>
    <t>Great choice, Denise! The **Relaxation Techniques** exercise can be very helpful in managing anxiety and finding calm. Here’s how it works:
1. **Find a quiet and comfortable place**: Choose a spot where you can sit or lie down without distractions.
2. **Practice deep breathing exercises**: Focus on taking slow and steady breaths. Inhale deeply through your nose, hold for a moment, and then exhale slowly through your mouth.
3. **Progressive muscle relaxation**: Tense and then relax each muscle group in your body, starting from your toes and working your way up to your head.
4. **Guided imagery or visualization**: Create a calming mental image, such as a peaceful beach or a serene forest, and immerse yourself in that scene.
5. **Mindfulness meditation**: Focus on the present moment, observing your thoughts and feelings without judgment.
Do you have any questions about this exercise, or does it all make sense to you?</t>
  </si>
  <si>
    <t>2024-08-04T06:03:15.118Z</t>
  </si>
  <si>
    <t>ObjectId(66af19a3ee95d500a8dfb5bc)</t>
  </si>
  <si>
    <t>ObjectId(66af19a5ee95d500a8dfb5ed)</t>
  </si>
  <si>
    <t>2024-08-04T06:03:17.773Z</t>
  </si>
  <si>
    <t>ObjectId(66af19a5ee95d500a8dfb5ee)</t>
  </si>
  <si>
    <t>ObjectId(66af19a5ee95d500a8dfb5f8)</t>
  </si>
  <si>
    <t>(SYSTEM MESSAGE: Your current section's instructions: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Please act according to "### WHAT TO DO ON EACH TURN ###".)</t>
  </si>
  <si>
    <t>2024-08-04T06:03:17.778Z</t>
  </si>
  <si>
    <t>ObjectId(66af19a7ee95d500a8dfb600)</t>
  </si>
  <si>
    <t>I'm glad to hear that it feels manageable for you, Denise! Combining deep breathing with progressive muscle relaxation can be a powerful way to ground yourself and reduce anxiety.
Since you understand the exercise, let's go ahead and conduct it together. 
1. **Find a quiet and comfortable place**: Please take a moment to settle into a comfortable position, whether sitting or lying down. Let me know when you're ready.</t>
  </si>
  <si>
    <t>2024-08-04T06:03:19.431Z</t>
  </si>
  <si>
    <t>ObjectId(66af19a7ee95d500a8dfb601)</t>
  </si>
  <si>
    <t>ObjectId(66af19a8ee95d500a8dfb614)</t>
  </si>
  <si>
    <t>2024-08-04T06:03:20.280Z</t>
  </si>
  <si>
    <t>ObjectId(66af19a8ee95d500a8dfb615)</t>
  </si>
  <si>
    <t>ObjectId(66af19a8ee95d500a8dfb61f)</t>
  </si>
  <si>
    <t>ObjectId(66af19aaee95d500a8dfb627)</t>
  </si>
  <si>
    <t>Great! Now let's begin with the first step:
2. **Practice deep breathing exercises**: Take a deep breath in through your nose, allowing your abdomen to expand. Hold that breath for a moment, and then slowly exhale through your mouth. Let's do this together a few times. Inhale deeply... hold... and exhale slowly. 
Continue this pattern, focusing on the rhythm of your breath. Let me know when you feel ready to move on to the next step.</t>
  </si>
  <si>
    <t>2024-08-04T06:03:22.484Z</t>
  </si>
  <si>
    <t>ObjectId(66af19aaee95d500a8dfb628)</t>
  </si>
  <si>
    <t>ObjectId(66af19abee95d500a8dfb63b)</t>
  </si>
  <si>
    <t>2024-08-04T06:03:23.607Z</t>
  </si>
  <si>
    <t>ObjectId(66af19abee95d500a8dfb63c)</t>
  </si>
  <si>
    <t>ObjectId(66af19abee95d500a8dfb646)</t>
  </si>
  <si>
    <t>2024-08-04T06:03:23.613Z</t>
  </si>
  <si>
    <t>ObjectId(66af19afee95d500a8dfb64e)</t>
  </si>
  <si>
    <t>I'm glad to hear that you're feeling calm, Denise! Now let's move on to the next step:
3. **Progressive muscle relaxation**: Starting from your toes, tense the muscles in your feet tightly for a few seconds. Hold that tension... and now release, letting your feet relax completely. 
Take a moment to notice the difference between the tension and relaxation. 
Now, let's move up to your calves. Tense the muscles in your calves tightly... hold... and release, allowing them to relax. 
Continue this process, moving up through your thighs, abdomen, chest, arms, and finally your face. Let me know when you've completed this step, and we can move on to the next one.</t>
  </si>
  <si>
    <t>2024-08-04T06:03:27.092Z</t>
  </si>
  <si>
    <t>ObjectId(66af19afee95d500a8dfb64f)</t>
  </si>
  <si>
    <t>ObjectId(66af19b0ee95d500a8dfb662)</t>
  </si>
  <si>
    <t>2024-08-04T06:03:28.537Z</t>
  </si>
  <si>
    <t>ObjectId(66af19b0ee95d500a8dfb663)</t>
  </si>
  <si>
    <t>ObjectId(66af19b0ee95d500a8dfb66d)</t>
  </si>
  <si>
    <t>2024-08-04T06:03:28.545Z</t>
  </si>
  <si>
    <t>ObjectId(66af19b3ee95d500a8dfb675)</t>
  </si>
  <si>
    <t>I'm glad to hear that you found the progressive muscle relaxation helpful, Denise! Now let's move on to the next step:
4. **Guided imagery or visualization**: I invite you to create a calming mental image. This could be a peaceful beach, a serene forest, or any place where you feel safe and relaxed. 
Take a moment to visualize this place in detail. What do you see? What sounds do you hear? What scents are present? Allow yourself to immerse in this calming scene. 
Let me know when you're ready to move on to the final step.</t>
  </si>
  <si>
    <t>2024-08-04T06:03:31.301Z</t>
  </si>
  <si>
    <t>ObjectId(66af19b3ee95d500a8dfb676)</t>
  </si>
  <si>
    <t>ObjectId(66af19b4ee95d500a8dfb689)</t>
  </si>
  <si>
    <t>2024-08-04T06:03:32.644Z</t>
  </si>
  <si>
    <t>ObjectId(66af19b4ee95d500a8dfb68a)</t>
  </si>
  <si>
    <t>ObjectId(66af19b4ee95d500a8dfb694)</t>
  </si>
  <si>
    <t>2024-08-04T06:03:32.647Z</t>
  </si>
  <si>
    <t>ObjectId(66af19b7ee95d500a8dfb69c)</t>
  </si>
  <si>
    <t>That sounds like a beautiful and calming visualization, Denise! Now, let's move on to the final step:
5. **Practice mindfulness meditation**: Take a moment to focus on the present moment. Notice your breath, the sensations in your body, and the feelings that arise. If your mind starts to wander, gently bring your focus back to your breath and the peaceful beach you visualized.
Spend a few moments in this mindful state, allowing yourself to simply be present. When you're ready, let me know, and we can conclude the exercise.</t>
  </si>
  <si>
    <t>2024-08-04T06:03:35.085Z</t>
  </si>
  <si>
    <t>ObjectId(66af19b7ee95d500a8dfb69d)</t>
  </si>
  <si>
    <t>ObjectId(66af19b8ee95d500a8dfb6b0)</t>
  </si>
  <si>
    <t>2024-08-04T06:03:36.723Z</t>
  </si>
  <si>
    <t>ObjectId(66af19b8ee95d500a8dfb6b1)</t>
  </si>
  <si>
    <t>ObjectId(66af19b8ee95d500a8dfb6bb)</t>
  </si>
  <si>
    <t>2024-08-04T06:03:36.730Z</t>
  </si>
  <si>
    <t>ObjectId(66af19bdee95d500a8dfb6c3)</t>
  </si>
  <si>
    <t>I'm glad to hear that you found the exercise helpful and that you're feeling more at ease, Denise! 
As we conclude our session, let's summarize what we've discussed today. We explored your feelings of sadness and loneliness following your husband's passing, identified triggers that worsen these feelings, and brainstormed potential social activities to help you feel more connected. We also practiced relaxation techniques, including deep breathing, progressive muscle relaxation, guided imagery, and mindfulness meditation.
Do you have any more questions or is there anything else you would like to discuss before we finish?</t>
  </si>
  <si>
    <t>2024-08-04T06:03:41.328Z</t>
  </si>
  <si>
    <t>ObjectId(66af19bdee95d500a8dfb6c4)</t>
  </si>
  <si>
    <t>ObjectId(66af19bfee95d500a8dfb6f5)</t>
  </si>
  <si>
    <t>2024-08-04T06:03:43.579Z</t>
  </si>
  <si>
    <t>ObjectId(66af19bfee95d500a8dfb6f6)</t>
  </si>
  <si>
    <t>ObjectId(66af19bfee95d500a8dfb700)</t>
  </si>
  <si>
    <t>2024-08-04T06:03:43.581Z</t>
  </si>
  <si>
    <t>ObjectId(66af19c2ee95d500a8dfb708)</t>
  </si>
  <si>
    <t>Thank you for your kind words, Denise! I'm really glad to hear that you feel validated and that you have some strategies to work with moving forward. 
As we wrap up, I want to express that I'm here for you whenever you need support. Remember, it's okay to take things one step at a time. 
I wish you well as you continue on this journey, and I hope you find moments of peace and connection. If you ever want to talk again, don't hesitate to reach out. 
Goodbye for now, Denise!</t>
  </si>
  <si>
    <t>2024-08-04T06:03:46.301Z</t>
  </si>
  <si>
    <t>ObjectId(66af19c2ee95d500a8dfb709)</t>
  </si>
  <si>
    <t>ObjectId(66af19c3ee95d500a8dfb756)</t>
  </si>
  <si>
    <t>2024-08-04T06:03:47.296Z</t>
  </si>
  <si>
    <t>ObjectId(66af19c4ee95d500a8dfb75e)</t>
  </si>
  <si>
    <t>2024-08-04T06:03:48.291Z</t>
  </si>
  <si>
    <t>ObjectId(66af19c4ee95d500a8dfb75f)</t>
  </si>
  <si>
    <t>ObjectId(66af19c5ee95d500a8dfb772)</t>
  </si>
  <si>
    <t>2024-08-04T06:03:49.313Z</t>
  </si>
  <si>
    <t>ObjectId(66af19c5ee95d500a8dfb773)</t>
  </si>
  <si>
    <t>ObjectId(66af19c5ee95d500a8dfb77d)</t>
  </si>
  <si>
    <t>2024-08-04T06:03:49.316Z</t>
  </si>
  <si>
    <t>ObjectId(66af19c6ee95d500a8dfb785)</t>
  </si>
  <si>
    <t>I'm really sorry to hear that you're feeling this way, especially after such a significant loss. It's completely understandable to have tough days. Thank you for sharing that with me. 
Before we continue, what name would you prefer to be called by?</t>
  </si>
  <si>
    <t>2024-08-04T06:03:50.767Z</t>
  </si>
  <si>
    <t>ObjectId(66af19c6ee95d500a8dfb786)</t>
  </si>
  <si>
    <t>ObjectId(66af19c7ee95d500a8dfb799)</t>
  </si>
  <si>
    <t>2024-08-04T06:03:51.361Z</t>
  </si>
  <si>
    <t>ObjectId(66af19c7ee95d500a8dfb79a)</t>
  </si>
  <si>
    <t>ObjectId(66af19c7ee95d500a8dfb7a4)</t>
  </si>
  <si>
    <t>2024-08-04T06:03:51.365Z</t>
  </si>
  <si>
    <t>ObjectId(66af19c8ee95d500a8dfb7ac)</t>
  </si>
  <si>
    <t>Thank you, Denise. It's nice to meet you. Do you have any questions about the service or about me that I can help with?</t>
  </si>
  <si>
    <t>2024-08-04T06:03:52.287Z</t>
  </si>
  <si>
    <t>ObjectId(66af19c8ee95d500a8dfb7ad)</t>
  </si>
  <si>
    <t>ObjectId(66af19c9ee95d500a8dfb7c0)</t>
  </si>
  <si>
    <t>2024-08-04T06:03:53.212Z</t>
  </si>
  <si>
    <t>ObjectId(66af19c9ee95d500a8dfb7c1)</t>
  </si>
  <si>
    <t>ObjectId(66af19c9ee95d500a8dfb7cb)</t>
  </si>
  <si>
    <t>2024-08-04T06:03:53.217Z</t>
  </si>
  <si>
    <t>ObjectId(66af19ccee95d500a8dfb7d3)</t>
  </si>
  <si>
    <t>""
It's great to hear that you have a good understanding of the service. I want to help you find ways to cope better with what you're feeling. 
How are you doing today, aside from feeling down?</t>
  </si>
  <si>
    <t>2024-08-04T06:03:56.659Z</t>
  </si>
  <si>
    <t>ObjectId(66af19ccee95d500a8dfb7d4)</t>
  </si>
  <si>
    <t>ObjectId(66af19ceee95d500a8dfb805)</t>
  </si>
  <si>
    <t>2024-08-04T06:03:58.939Z</t>
  </si>
  <si>
    <t>ObjectId(66af19ceee95d500a8dfb806)</t>
  </si>
  <si>
    <t>ObjectId(66af19ceee95d500a8dfb810)</t>
  </si>
  <si>
    <t>2024-08-04T06:03:58.942Z</t>
  </si>
  <si>
    <t>ObjectId(66af19d0ee95d500a8dfb818)</t>
  </si>
  <si>
    <t>It sounds like you're doing your best to manage, which is commendable. Keeping busy can be a helpful strategy, but it's also understandable that memories can be overwhelming and affect your motivation. 
Can you tell me more about what emotions come up for you when you feel overwhelmed with those memories?</t>
  </si>
  <si>
    <t>2024-08-04T06:04:00.167Z</t>
  </si>
  <si>
    <t>ObjectId(66af19d0ee95d500a8dfb819)</t>
  </si>
  <si>
    <t>2024-08-04T06:04:00.168Z</t>
  </si>
  <si>
    <t>ObjectId(66af19d1ee95d500a8dfb82c)</t>
  </si>
  <si>
    <t>2024-08-04T06:04:01.303Z</t>
  </si>
  <si>
    <t>ObjectId(66af19d1ee95d500a8dfb82d)</t>
  </si>
  <si>
    <t>ObjectId(66af19d1ee95d500a8dfb837)</t>
  </si>
  <si>
    <t>2024-08-04T06:04:01.310Z</t>
  </si>
  <si>
    <t>ObjectId(66af19d3ee95d500a8dfb83f)</t>
  </si>
  <si>
    <t>Thank you for sharing that, Denise. It's completely normal to feel a mix of emotions like sadness, loneliness, and even anger during such a difficult time. The guilt you feel for moving on or feeling better is also a common experience for many who are grieving. It's important to remember that healing doesn't mean forgetting; it's about finding a way to carry those memories with you.
Would you like to further explore these feelings and your situation, or would you prefer to learn a CBT exercise right away?</t>
  </si>
  <si>
    <t>2024-08-04T06:04:03.152Z</t>
  </si>
  <si>
    <t>ObjectId(66af19d3ee95d500a8dfb840)</t>
  </si>
  <si>
    <t>ObjectId(66af19d4ee95d500a8dfb853)</t>
  </si>
  <si>
    <t>2024-08-04T06:04:04.167Z</t>
  </si>
  <si>
    <t>ObjectId(66af19d4ee95d500a8dfb854)</t>
  </si>
  <si>
    <t>ObjectId(66af19d4ee95d500a8dfb85e)</t>
  </si>
  <si>
    <t>2024-08-04T06:04:04.172Z</t>
  </si>
  <si>
    <t>ObjectId(66af19dbee95d500a8dfb866)</t>
  </si>
  <si>
    <t>""
Let's take some time to unpack those feelings of guilt. Can you further describe the main issue you are experiencing with this guilt? What thoughts or situations trigger it for you?</t>
  </si>
  <si>
    <t>2024-08-04T06:04:11.452Z</t>
  </si>
  <si>
    <t>ObjectId(66af19dbee95d500a8dfb867)</t>
  </si>
  <si>
    <t>ObjectId(66af19ddee95d500a8dfb898)</t>
  </si>
  <si>
    <t>2024-08-04T06:04:13.583Z</t>
  </si>
  <si>
    <t>ObjectId(66af19ddee95d500a8dfb899)</t>
  </si>
  <si>
    <t>ObjectId(66af19ddee95d500a8dfb8a3)</t>
  </si>
  <si>
    <t>2024-08-04T06:04:13.585Z</t>
  </si>
  <si>
    <t>ObjectId(66af19dfee95d500a8dfb8ac)</t>
  </si>
  <si>
    <t>2024-08-04T06:04:15.220Z</t>
  </si>
  <si>
    <t>ObjectId(66af19dfee95d500a8dfb8ab)</t>
  </si>
  <si>
    <t>Thank you for sharing that, Denise. It sounds like you're carrying a heavy burden of guilt, feeling that you shouldn't experience joy or happiness after your husband's passing. It's understandable to feel that way, especially when you associate those moments of happiness with memories of him. 
How does this issue affect your daily life? Do you find that it impacts your ability to engage in activities or connect with others?</t>
  </si>
  <si>
    <t>ObjectId(66af19e0ee95d500a8dfb8bf)</t>
  </si>
  <si>
    <t>2024-08-04T06:04:16.566Z</t>
  </si>
  <si>
    <t>ObjectId(66af19e0ee95d500a8dfb8c0)</t>
  </si>
  <si>
    <t>ObjectId(66af19e0ee95d500a8dfb8ca)</t>
  </si>
  <si>
    <t>2024-08-04T06:04:16.573Z</t>
  </si>
  <si>
    <t>ObjectId(66af19e2ee95d500a8dfb8d2)</t>
  </si>
  <si>
    <t>It sounds like this cycle of guilt and isolation is really impacting your ability to enjoy life and connect with others. You feel that by withdrawing and being sad, you're honoring your husband's memory, but in reality, it seems to be making you feel more alone and disconnected.
Are there any specific triggers that worsen this issue for you? For example, are there certain situations or reminders that make you feel more guilty or inclined to isolate yourself?</t>
  </si>
  <si>
    <t>2024-08-04T06:04:18.502Z</t>
  </si>
  <si>
    <t>ObjectId(66af19e2ee95d500a8dfb8d3)</t>
  </si>
  <si>
    <t>ObjectId(66af19e4ee95d500a8dfb8e6)</t>
  </si>
  <si>
    <t>2024-08-04T06:04:20.279Z</t>
  </si>
  <si>
    <t>ObjectId(66af19e4ee95d500a8dfb8e7)</t>
  </si>
  <si>
    <t>ObjectId(66af19e4ee95d500a8dfb8f1)</t>
  </si>
  <si>
    <t>2024-08-04T06:04:20.282Z</t>
  </si>
  <si>
    <t>ObjectId(66af19e5ee95d500a8dfb8f9)</t>
  </si>
  <si>
    <t>Thank you for sharing that, Denise. It sounds like significant dates, holidays, and even seeing others' happy moments can intensify your feelings of guilt and isolation. The memories and expectations during those times can feel overwhelming, making it hard to escape the emotions tied to your loss.
What have you tried so far to address this issue? Have you found any strategies that help you cope during those difficult moments?</t>
  </si>
  <si>
    <t>2024-08-04T06:04:21.981Z</t>
  </si>
  <si>
    <t>ObjectId(66af19e5ee95d500a8dfb8fa)</t>
  </si>
  <si>
    <t>ObjectId(66af19e7ee95d500a8dfb90d)</t>
  </si>
  <si>
    <t>2024-08-04T06:04:23.823Z</t>
  </si>
  <si>
    <t>ObjectId(66af19e7ee95d500a8dfb90e)</t>
  </si>
  <si>
    <t>ObjectId(66af19e7ee95d500a8dfb918)</t>
  </si>
  <si>
    <t>2024-08-04T06:04:23.826Z</t>
  </si>
  <si>
    <t>ObjectId(66af19eeee95d500a8dfb920)</t>
  </si>
  <si>
    <t>It sounds like you've been trying various strategies to cope, but they often feel more like avoidance rather than true coping. You want to honor your husband's memory while also allowing yourself to enjoy life, which is a difficult balance to strike. 
To summarize what you've shared: You feel guilty when you experience joy or happiness, believing it dishonors your husband's memory. This guilt leads you to isolate yourself and avoid activities you once enjoyed. Significant dates and reminders intensify these feelings, and while you've tried distractions and journaling, it often feels like you're just avoiding your emotions rather than processing them.
Did I capture your feelings and experiences correctly? Is there anything you would like to add or change?</t>
  </si>
  <si>
    <t>2024-08-04T06:04:30.590Z</t>
  </si>
  <si>
    <t>ObjectId(66af19eeee95d500a8dfb921)</t>
  </si>
  <si>
    <t>ObjectId(66af19efee95d500a8dfb934)</t>
  </si>
  <si>
    <t>2024-08-04T06:04:31.913Z</t>
  </si>
  <si>
    <t>ObjectId(66af19efee95d500a8dfb935)</t>
  </si>
  <si>
    <t>ObjectId(66af19efee95d500a8dfb93f)</t>
  </si>
  <si>
    <t>2024-08-04T06:04:31.915Z</t>
  </si>
  <si>
    <t>ObjectId(66af19f4ee95d500a8dfb947)</t>
  </si>
  <si>
    <t>""
I appreciate your openness, Denise. It’s clear that you’re seeking a way to break this cycle of guilt and find a path forward. One approach that might help is engaging in a CBT exercise. 
Based on what you've shared, I would suggest the "Behavioral Activation" exercise. This exercise focuses on scheduling enjoyable activities to help you reconnect with things that bring you joy and fulfillment. Would you like to learn more about this exercise, or do you have any questions about it?</t>
  </si>
  <si>
    <t>2024-08-04T06:04:36.147Z</t>
  </si>
  <si>
    <t>ObjectId(66af19f4ee95d500a8dfb948)</t>
  </si>
  <si>
    <t>ObjectId(66af19f6ee95d500a8dfb979)</t>
  </si>
  <si>
    <t>2024-08-04T06:04:38.370Z</t>
  </si>
  <si>
    <t>ObjectId(66af19f6ee95d500a8dfb97a)</t>
  </si>
  <si>
    <t>ObjectId(66af19f6ee95d500a8dfb984)</t>
  </si>
  <si>
    <t>2024-08-04T06:04:38.373Z</t>
  </si>
  <si>
    <t>ObjectId(66af19f8ee95d500a8dfb98c)</t>
  </si>
  <si>
    <t>I completely understand, Denise. It’s important to go at your own pace, especially when things feel overwhelming. Talking more about your feelings can be a valuable way to process what you're experiencing.
What specific feelings or thoughts would you like to explore further? Is there something in particular that’s been on your mind lately?</t>
  </si>
  <si>
    <t>2024-08-04T06:04:40.010Z</t>
  </si>
  <si>
    <t>ObjectId(66af19f8ee95d500a8dfb98d)</t>
  </si>
  <si>
    <t>ObjectId(66af19f9ee95d500a8dfb9a0)</t>
  </si>
  <si>
    <t>2024-08-04T06:04:41.754Z</t>
  </si>
  <si>
    <t>ObjectId(66af19f9ee95d500a8dfb9a1)</t>
  </si>
  <si>
    <t>ObjectId(66af19f9ee95d500a8dfb9ab)</t>
  </si>
  <si>
    <t>2024-08-04T06:04:41.759Z</t>
  </si>
  <si>
    <t>ObjectId(66af19fbee95d500a8dfb9b3)</t>
  </si>
  <si>
    <t>Absolutely, Denise. The struggle between wanting to move forward and feeling like you would be betraying your husband's memory is a very common and painful experience for many who are grieving. It’s understandable to feel stuck in that limbo, especially when you think about the future you envisioned together.
Moving on doesn't mean forgetting or dishonoring your husband; it can mean finding a way to carry his memory with you while also allowing yourself to experience joy and fulfillment. 
Can you share more about what moving on looks like for you? What are some of the thoughts or fears that come up when you think about taking steps toward enjoying life again?</t>
  </si>
  <si>
    <t>2024-08-04T06:04:43.896Z</t>
  </si>
  <si>
    <t>ObjectId(66af19fbee95d500a8dfb9b4)</t>
  </si>
  <si>
    <t>ObjectId(66af19feee95d500a8dfb9c7)</t>
  </si>
  <si>
    <t>2024-08-04T06:04:46.180Z</t>
  </si>
  <si>
    <t>ObjectId(66af19feee95d500a8dfb9c8)</t>
  </si>
  <si>
    <t>ObjectId(66af19feee95d500a8dfb9d2)</t>
  </si>
  <si>
    <t>2024-08-04T06:04:46.184Z</t>
  </si>
  <si>
    <t>ObjectId(66af1a03ee95d500a8dfb9da)</t>
  </si>
  <si>
    <t>Thank you for sharing that, Denise. It’s clear that you have a deep love for your husband, and the fear of losing that connection is completely valid. The idea of enjoying activities independently can feel like a betrayal, but it’s important to remember that your husband would likely want you to find joy in life, even in his absence.
The thoughts about what others might think can also add to the pressure, making it even harder to navigate your feelings. It’s a complex emotional landscape, and it’s okay to feel conflicted.
Would you like to explore some strategies to help reframe those thoughts and feelings? One option is the "Thought Record" exercise, which can help you challenge and reframe negative thoughts about moving on and enjoying life. Would you be interested in that?</t>
  </si>
  <si>
    <t>2024-08-04T06:04:51.388Z</t>
  </si>
  <si>
    <t>ObjectId(66af1a03ee95d500a8dfb9db)</t>
  </si>
  <si>
    <t>ObjectId(66af1a04ee95d500a8dfb9ee)</t>
  </si>
  <si>
    <t>2024-08-04T06:04:52.606Z</t>
  </si>
  <si>
    <t>ObjectId(66af1a04ee95d500a8dfb9ef)</t>
  </si>
  <si>
    <t>ObjectId(66af1a04ee95d500a8dfb9f9)</t>
  </si>
  <si>
    <t>2024-08-04T06:04:52.613Z</t>
  </si>
  <si>
    <t>ObjectId(66af1a06ee95d500a8dfba01)</t>
  </si>
  <si>
    <t>I completely understand, Denise. It’s important to honor where you are in your process, and talking about your feelings can be incredibly valuable. 
Please feel free to share more about your fears or any other emotions that are coming up for you. What else is on your mind regarding your journey through grief and the idea of moving forward?</t>
  </si>
  <si>
    <t>2024-08-04T06:04:54.351Z</t>
  </si>
  <si>
    <t>ObjectId(66af1a06ee95d500a8dfba02)</t>
  </si>
  <si>
    <t>ObjectId(66af1a08ee95d500a8dfba15)</t>
  </si>
  <si>
    <t>2024-08-04T06:04:56.104Z</t>
  </si>
  <si>
    <t>ObjectId(66af1a08ee95d500a8dfba16)</t>
  </si>
  <si>
    <t>ObjectId(66af1a08ee95d500a8dfba20)</t>
  </si>
  <si>
    <t>2024-08-04T06:04:56.110Z</t>
  </si>
  <si>
    <t>ObjectId(66af1a0bee95d500a8dfba28)</t>
  </si>
  <si>
    <t>It's completely natural to have those long-term worries, Denise. The uncertainty about the future and the fear of never finding happiness again can feel overwhelming. It's important to acknowledge that grief is a process, and it can take time to navigate through those feelings.
You’re not alone in feeling daunted by the idea of moving forward, especially as your children build their own lives. Finding purpose again is a journey, and it’s okay to take it one step at a time. 
What you’re feeling is valid, and it’s okay to express those fears. Sometimes, just sharing those thoughts can help lighten the load a bit. Is there anything specific you’d like to explore further regarding your concerns about the future?</t>
  </si>
  <si>
    <t>2024-08-04T06:04:59.053Z</t>
  </si>
  <si>
    <t>ObjectId(66af1a0bee95d500a8dfba29)</t>
  </si>
  <si>
    <t>ObjectId(66af1a0dee95d500a8dfba3c)</t>
  </si>
  <si>
    <t>2024-08-04T06:05:01.111Z</t>
  </si>
  <si>
    <t>ObjectId(66af1a0dee95d500a8dfba3d)</t>
  </si>
  <si>
    <t>ObjectId(66af1a0dee95d500a8dfba47)</t>
  </si>
  <si>
    <t>2024-08-04T06:05:01.114Z</t>
  </si>
  <si>
    <t>ObjectId(66af1a10ee95d500a8dfba4f)</t>
  </si>
  <si>
    <t>Finding purpose after such a significant loss can indeed feel daunting, especially when your previous sources of fulfillment were tied to your family and your husband. It’s understandable to feel lost and overwhelmed by the idea of starting new hobbies or volunteering.
It might help to think about small steps rather than trying to find something big and meaningful right away. Sometimes, exploring activities that you used to enjoy or even trying something completely new can help you discover what resonates with you now. 
Have there been any activities or interests that you’ve thought about trying, even if they seem small? Or perhaps there are things you used to enjoy that you might consider revisiting?</t>
  </si>
  <si>
    <t>2024-08-04T06:05:04.274Z</t>
  </si>
  <si>
    <t>ObjectId(66af1a10ee95d500a8dfba50)</t>
  </si>
  <si>
    <t>ObjectId(66af1a11ee95d500a8dfba63)</t>
  </si>
  <si>
    <t>2024-08-04T06:05:05.815Z</t>
  </si>
  <si>
    <t>ObjectId(66af1a11ee95d500a8dfba64)</t>
  </si>
  <si>
    <t>ObjectId(66af1a11ee95d500a8dfba6e)</t>
  </si>
  <si>
    <t>2024-08-04T06:05:05.822Z</t>
  </si>
  <si>
    <t>ObjectId(66af1a14ee95d500a8dfba76)</t>
  </si>
  <si>
    <t>It’s wonderful to hear that you have interests like visiting art galleries and attending lectures. Those activities can be enriching and fulfilling, but I understand how daunting it can feel to consider doing them alone, especially with the memories attached.
It’s completely normal to feel scared about what those experiences might bring up. Perhaps you could start by exploring these activities in a way that feels manageable. For instance, you might consider attending a lecture or gallery opening that is less crowded or even inviting a friend or family member to join you for support.
Taking small steps can help ease the fear of feeling out of place or overwhelmed. Would you be open to exploring the idea of attending an event with someone, or perhaps starting with something smaller, like looking at online lectures or virtual gallery tours?</t>
  </si>
  <si>
    <t>2024-08-04T06:05:08.878Z</t>
  </si>
  <si>
    <t>ObjectId(66af1a14ee95d500a8dfba77)</t>
  </si>
  <si>
    <t>ObjectId(66af1a16ee95d500a8dfba8a)</t>
  </si>
  <si>
    <t>2024-08-04T06:05:10.518Z</t>
  </si>
  <si>
    <t>ObjectId(66af1a16ee95d500a8dfba8b)</t>
  </si>
  <si>
    <t>ObjectId(66af1a16ee95d500a8dfba95)</t>
  </si>
  <si>
    <t>2024-08-04T06:05:10.520Z</t>
  </si>
  <si>
    <t>ObjectId(66af1a1bee95d500a8dfba9d)</t>
  </si>
  <si>
    <t>""
I'm glad to hear that starting small feels more doable for you, Denise. Exploring online lectures or virtual tours can be a great way to reconnect with your interests without the added pressure of being in public. Opening up to your kids about this is also a wonderful idea; they may be more supportive than you expect.
As we wrap up our session today, we’ve discussed your feelings of guilt, the struggle to find purpose, and some small steps you can take to ease back into activities you enjoy. 
Do you have any more questions or is there anything else you would like to discuss before we finish?</t>
  </si>
  <si>
    <t>2024-08-04T06:05:15.431Z</t>
  </si>
  <si>
    <t>ObjectId(66af1a1bee95d500a8dfba9e)</t>
  </si>
  <si>
    <t>ObjectId(66af1a1fee95d500a8dfbacf)</t>
  </si>
  <si>
    <t>2024-08-04T06:05:19.675Z</t>
  </si>
  <si>
    <t>ObjectId(66af1a1fee95d500a8dfbad0)</t>
  </si>
  <si>
    <t>ObjectId(66af1a1fee95d500a8dfbada)</t>
  </si>
  <si>
    <t>2024-08-04T06:05:19.678Z</t>
  </si>
  <si>
    <t>ObjectId(66af1a22ee95d500a8dfbae2)</t>
  </si>
  <si>
    <t>Thank you for sharing your thoughts and feelings with me today, Denise. I'm glad to hear that you're feeling a bit more hopeful. To summarize, we discussed your feelings of guilt and the struggle to find purpose after your husband's passing. We explored the idea of starting small by looking into online lectures and virtual tours, and you considered reaching out to your kids for support.
I'm here for you whenever you need to talk or explore further. I wish you all the best as you take these small steps forward. If you have any questions or need support in the future, please don't hesitate to reach out.
Take care, and goodbye for now!</t>
  </si>
  <si>
    <t>2024-08-04T06:05:22.311Z</t>
  </si>
  <si>
    <t>ObjectId(66af1a22ee95d500a8dfbae3)</t>
  </si>
  <si>
    <t>ObjectId(66af1a23ee95d500a8dfbb30)</t>
  </si>
  <si>
    <t>2024-08-04T06:05:23.376Z</t>
  </si>
  <si>
    <t>ObjectId(66af1a24ee95d500a8dfbb38)</t>
  </si>
  <si>
    <t>2024-08-04T06:05:24.355Z</t>
  </si>
  <si>
    <t>ObjectId(66af1a24ee95d500a8dfbb39)</t>
  </si>
  <si>
    <t>ObjectId(66af1a25ee95d500a8dfbb4c)</t>
  </si>
  <si>
    <t>2024-08-04T06:05:25.680Z</t>
  </si>
  <si>
    <t>ObjectId(66af1a25ee95d500a8dfbb4d)</t>
  </si>
  <si>
    <t>2024-08-04T06:05:25.681Z</t>
  </si>
  <si>
    <t>ObjectId(66af1a25ee95d500a8dfbb57)</t>
  </si>
  <si>
    <t>2024-08-04T06:05:25.686Z</t>
  </si>
  <si>
    <t>ObjectId(66af1a26ee95d500a8dfbb5f)</t>
  </si>
  <si>
    <t>I'm truly sorry to hear about your loss. It’s completely understandable to feel overwhelmed, especially during such a difficult time. Thank you for sharing that with me. 
Before we continue, what name do you prefer to be called by?</t>
  </si>
  <si>
    <t>2024-08-04T06:05:26.825Z</t>
  </si>
  <si>
    <t>ObjectId(66af1a26ee95d500a8dfbb60)</t>
  </si>
  <si>
    <t>ObjectId(66af1a27ee95d500a8dfbb73)</t>
  </si>
  <si>
    <t>2024-08-04T06:05:27.326Z</t>
  </si>
  <si>
    <t>ObjectId(66af1a27ee95d500a8dfbb74)</t>
  </si>
  <si>
    <t>ObjectId(66af1a27ee95d500a8dfbb7e)</t>
  </si>
  <si>
    <t>2024-08-04T06:05:27.330Z</t>
  </si>
  <si>
    <t>ObjectId(66af1a28ee95d500a8dfbb86)</t>
  </si>
  <si>
    <t>Thank you for letting me know, Denise. It's nice to meet you! 
Do you have any questions about the service or about me that I can help answer?</t>
  </si>
  <si>
    <t>2024-08-04T06:05:28.343Z</t>
  </si>
  <si>
    <t>ObjectId(66af1a28ee95d500a8dfbb87)</t>
  </si>
  <si>
    <t>ObjectId(66af1a29ee95d500a8dfbb9a)</t>
  </si>
  <si>
    <t>2024-08-04T06:05:29.380Z</t>
  </si>
  <si>
    <t>ObjectId(66af1a29ee95d500a8dfbb9b)</t>
  </si>
  <si>
    <t>ObjectId(66af1a29ee95d500a8dfbba5)</t>
  </si>
  <si>
    <t>2024-08-04T06:05:29.383Z</t>
  </si>
  <si>
    <t>ObjectId(66af1a2cee95d500a8dfbbad)</t>
  </si>
  <si>
    <t>I appreciate your curiosity, Denise. It’s completely normal to feel lonely, especially after such a significant loss. We can explore your feelings of loneliness together and discuss ways to cope with it. 
Now, how are you doing today overall?</t>
  </si>
  <si>
    <t>2024-08-04T06:05:32.343Z</t>
  </si>
  <si>
    <t>ObjectId(66af1a2cee95d500a8dfbbae)</t>
  </si>
  <si>
    <t>ObjectId(66af1a2eee95d500a8dfbbdf)</t>
  </si>
  <si>
    <t>2024-08-04T06:05:34.688Z</t>
  </si>
  <si>
    <t>ObjectId(66af1a2eee95d500a8dfbbe0)</t>
  </si>
  <si>
    <t>ObjectId(66af1a2eee95d500a8dfbbea)</t>
  </si>
  <si>
    <t>2024-08-04T06:05:34.690Z</t>
  </si>
  <si>
    <t>ObjectId(66af1a30ee95d500a8dfbbf2)</t>
  </si>
  <si>
    <t>I'm really sorry to hear that you're feeling lost and sad, Denise. It's completely understandable to feel this way after such a profound loss. Missing your husband and feeling reminders of your loss everywhere can be incredibly heavy to carry. 
Can you tell me more about what specific things trigger those feelings of sadness for you?</t>
  </si>
  <si>
    <t>2024-08-04T06:05:36.088Z</t>
  </si>
  <si>
    <t>ObjectId(66af1a30ee95d500a8dfbbf3)</t>
  </si>
  <si>
    <t>ObjectId(66af1a31ee95d500a8dfbc06)</t>
  </si>
  <si>
    <t>2024-08-04T06:05:37.349Z</t>
  </si>
  <si>
    <t>ObjectId(66af1a31ee95d500a8dfbc07)</t>
  </si>
  <si>
    <t>ObjectId(66af1a31ee95d500a8dfbc11)</t>
  </si>
  <si>
    <t>2024-08-04T06:05:37.352Z</t>
  </si>
  <si>
    <t>ObjectId(66af1a33ee95d500a8dfbc19)</t>
  </si>
  <si>
    <t>Thank you for sharing that with me, Denise. It sounds incredibly difficult to be surrounded by reminders of your husband and to feel that emptiness in your home and in places that were once filled with joy. It's understandable to feel like you're waiting for something to change when you're in such a heavy emotional space.
Given everything you've shared, would you like to first further explore your feelings and experiences, or would you prefer to learn a CBT exercise right away?</t>
  </si>
  <si>
    <t>2024-08-04T06:05:39.882Z</t>
  </si>
  <si>
    <t>ObjectId(66af1a33ee95d500a8dfbc1a)</t>
  </si>
  <si>
    <t>ObjectId(66af1a35ee95d500a8dfbc2d)</t>
  </si>
  <si>
    <t>2024-08-04T06:05:41.028Z</t>
  </si>
  <si>
    <t>ObjectId(66af1a35ee95d500a8dfbc2e)</t>
  </si>
  <si>
    <t>ObjectId(66af1a35ee95d500a8dfbc38)</t>
  </si>
  <si>
    <t>2024-08-04T06:05:41.031Z</t>
  </si>
  <si>
    <t>ObjectId(66af1a39ee95d500a8dfbc40)</t>
  </si>
  <si>
    <t>I appreciate your willingness to explore your feelings further, Denise. Let's start with the first question: Can you further describe the main issue you are experiencing? What do you feel is at the core of your sadness and loneliness?</t>
  </si>
  <si>
    <t>2024-08-04T06:05:45.385Z</t>
  </si>
  <si>
    <t>ObjectId(66af1a39ee95d500a8dfbc41)</t>
  </si>
  <si>
    <t>ObjectId(66af1a3bee95d500a8dfbc72)</t>
  </si>
  <si>
    <t>2024-08-04T06:05:47.591Z</t>
  </si>
  <si>
    <t>ObjectId(66af1a3bee95d500a8dfbc73)</t>
  </si>
  <si>
    <t>ObjectId(66af1a3bee95d500a8dfbc7d)</t>
  </si>
  <si>
    <t>2024-08-04T06:05:47.594Z</t>
  </si>
  <si>
    <t>ObjectId(66af1a3dee95d500a8dfbc85)</t>
  </si>
  <si>
    <t>Thank you for sharing that with me, Denise. It sounds like the loss of your husband has created a profound void in your life, and the feelings of isolation and disconnection are understandably overwhelming. It's heartbreaking to feel like a part of you is missing and to struggle to find joy in things that once brought you happiness. 
Now, how does this issue affect your daily life? Can you share more about how these feelings impact your day-to-day activities and interactions?</t>
  </si>
  <si>
    <t>2024-08-04T06:05:49.637Z</t>
  </si>
  <si>
    <t>ObjectId(66af1a3dee95d500a8dfbc86)</t>
  </si>
  <si>
    <t>ObjectId(66af1a40ee95d500a8dfbc99)</t>
  </si>
  <si>
    <t>2024-08-04T06:05:52.916Z</t>
  </si>
  <si>
    <t>ObjectId(66af1a40ee95d500a8dfbc9a)</t>
  </si>
  <si>
    <t>ObjectId(66af1a40ee95d500a8dfbca4)</t>
  </si>
  <si>
    <t>2024-08-04T06:05:52.919Z</t>
  </si>
  <si>
    <t>ObjectId(66af1a42ee95d500a8dfbcac)</t>
  </si>
  <si>
    <t>Thank you for sharing that, Denise. It sounds like your feelings of sadness and isolation are significantly impacting your daily life, making it difficult to engage in activities you once enjoyed and even affecting your basic self-care. The cycle of loneliness and avoidance can be really tough to break, and it's understandable that reaching out to friends feels daunting when you're in this space.
Next, are there any specific triggers that worsen these feelings for you? What situations or thoughts tend to amplify your sadness or sense of isolation?</t>
  </si>
  <si>
    <t>2024-08-04T06:05:54.869Z</t>
  </si>
  <si>
    <t>ObjectId(66af1a42ee95d500a8dfbcad)</t>
  </si>
  <si>
    <t>ObjectId(66af1a45ee95d500a8dfbcc0)</t>
  </si>
  <si>
    <t>2024-08-04T06:05:57.324Z</t>
  </si>
  <si>
    <t>ObjectId(66af1a45ee95d500a8dfbcc1)</t>
  </si>
  <si>
    <t>ObjectId(66af1a45ee95d500a8dfbccb)</t>
  </si>
  <si>
    <t>2024-08-04T06:05:57.330Z</t>
  </si>
  <si>
    <t>ObjectId(66af1a48ee95d500a8dfbcd3)</t>
  </si>
  <si>
    <t>Thank you for sharing those triggers with me, Denise. It sounds like anniversaries, holidays, and reminders of friends' experiences can intensify your feelings of sadness and loneliness. The mix of nostalgia and sadness during those times is completely understandable, as you want to cherish the memories while also grappling with the pain of loss. 
Now, what have you tried so far to address these feelings? Have there been any strategies or activities that you've found helpful, even if just a little?</t>
  </si>
  <si>
    <t>2024-08-04T06:06:00.393Z</t>
  </si>
  <si>
    <t>ObjectId(66af1a48ee95d500a8dfbcd4)</t>
  </si>
  <si>
    <t>ObjectId(66af1a4aee95d500a8dfbce7)</t>
  </si>
  <si>
    <t>2024-08-04T06:06:02.438Z</t>
  </si>
  <si>
    <t>ObjectId(66af1a4aee95d500a8dfbce8)</t>
  </si>
  <si>
    <t>ObjectId(66af1a4aee95d500a8dfbcf2)</t>
  </si>
  <si>
    <t>2024-08-04T06:06:02.441Z</t>
  </si>
  <si>
    <t>ObjectId(66af1a4cee95d500a8dfbcfa)</t>
  </si>
  <si>
    <t>Thank you for sharing your attempts to cope, Denise. It sounds like you've been trying to find ways to manage your feelings, whether through distraction, journaling, or taking walks. It's understandable that you might feel detached or heavy during these activities, especially when emotions are so close to the surface. 
Lastly, what emotions do you feel when these issues arise? How do you typically respond to those feelings?</t>
  </si>
  <si>
    <t>2024-08-04T06:06:04.386Z</t>
  </si>
  <si>
    <t>ObjectId(66af1a4cee95d500a8dfbcfb)</t>
  </si>
  <si>
    <t>ObjectId(66af1a4fee95d500a8dfbd0e)</t>
  </si>
  <si>
    <t>2024-08-04T06:06:07.157Z</t>
  </si>
  <si>
    <t>ObjectId(66af1a4fee95d500a8dfbd0f)</t>
  </si>
  <si>
    <t>ObjectId(66af1a4fee95d500a8dfbd19)</t>
  </si>
  <si>
    <t>2024-08-04T06:06:07.163Z</t>
  </si>
  <si>
    <t>ObjectId(66af1a52ee95d500a8dfbd21)</t>
  </si>
  <si>
    <t>Thank you for sharing those emotions with me, Denise. To summarize what you've shared: You are experiencing a deep sense of loss and loneliness since your husband's passing, which has created a void in your life. This sadness affects your daily activities, making it hard to engage in things you once enjoyed. Specific triggers, such as anniversaries and reminders of friends' experiences, intensify your feelings. You've tried various coping strategies, like distraction and short walks, but often feel detached and unmotivated. When these feelings arise, you experience sadness, emptiness, anger, and helplessness, leading you to isolate yourself and sometimes cry without understanding why.
Did I capture your feelings and experiences correctly? Is there anything you would like to add or change?</t>
  </si>
  <si>
    <t>2024-08-04T06:06:10.836Z</t>
  </si>
  <si>
    <t>ObjectId(66af1a52ee95d500a8dfbd22)</t>
  </si>
  <si>
    <t>ObjectId(66af1a54ee95d500a8dfbd54)</t>
  </si>
  <si>
    <t>Yes, you captured my feelings and experiences very well. I appreciate you taking the time to summarize everything. It’s comforting to know that you understand what I’m going through. I don’t think I have anything to add right now.</t>
  </si>
  <si>
    <t>2024-08-04T06:06:12.688Z</t>
  </si>
  <si>
    <t>ObjectId(66af1a54ee95d500a8dfbd53)</t>
  </si>
  <si>
    <t>ObjectId(66af1a54ee95d500a8dfbd5e)</t>
  </si>
  <si>
    <t>2024-08-04T06:06:12.700Z</t>
  </si>
  <si>
    <t>ObjectId(66af1a58ee95d500a8dfbd66)</t>
  </si>
  <si>
    <t>I'm glad to hear that the summary resonated with you, Denise. It’s important to feel understood, especially during such a challenging time. 
Now that we have explored your feelings and experiences, I would like to suggest a CBT exercise that might help you. Based on what you've shared, I think the "Behavioral Activation" exercise could be beneficial. This exercise focuses on scheduling enjoyable or meaningful activities to help increase your engagement and potentially lift your mood.
Would you like to learn more about this exercise, or do you have any questions about it?</t>
  </si>
  <si>
    <t>2024-08-04T06:06:16.564Z</t>
  </si>
  <si>
    <t>ObjectId(66af1a58ee95d500a8dfbd67)</t>
  </si>
  <si>
    <t>ObjectId(66af1a5aee95d500a8dfbd98)</t>
  </si>
  <si>
    <t>2024-08-04T06:06:18.825Z</t>
  </si>
  <si>
    <t>ObjectId(66af1a5aee95d500a8dfbd99)</t>
  </si>
  <si>
    <t>ObjectId(66af1a5aee95d500a8dfbda3)</t>
  </si>
  <si>
    <t>2024-08-04T06:06:18.828Z</t>
  </si>
  <si>
    <t>ObjectId(66af1a5dee95d500a8dfbdab)</t>
  </si>
  <si>
    <t>I completely understand, Denise. It's important to honor where you are in your process, and it's okay to take the time you need to talk and reflect. We can definitely hold off on the exercises for now. 
Is there anything else you would like to discuss or explore further today? I'm here to listen and support you.</t>
  </si>
  <si>
    <t>2024-08-04T06:06:21.292Z</t>
  </si>
  <si>
    <t>ObjectId(66af1a5dee95d500a8dfbdac)</t>
  </si>
  <si>
    <t>ObjectId(66af1a5eee95d500a8dfbdbf)</t>
  </si>
  <si>
    <t>2024-08-04T06:06:22.508Z</t>
  </si>
  <si>
    <t>ObjectId(66af1a5eee95d500a8dfbdc0)</t>
  </si>
  <si>
    <t>ObjectId(66af1a5eee95d500a8dfbdca)</t>
  </si>
  <si>
    <t>2024-08-04T06:06:22.511Z</t>
  </si>
  <si>
    <t>ObjectId(66af1a61ee95d500a8dfbdd2)</t>
  </si>
  <si>
    <t>That sounds like a great idea, Denise. Exploring your feelings of isolation and brainstorming small ways to connect with others can be a positive step forward. 
To start, can you share what types of connections you feel comfortable with? For example, are you open to reaching out to friends, joining a group, or perhaps engaging in community activities? Let's think about some manageable steps you could take.</t>
  </si>
  <si>
    <t>2024-08-04T06:06:25.084Z</t>
  </si>
  <si>
    <t>ObjectId(66af1a61ee95d500a8dfbdd3)</t>
  </si>
  <si>
    <t>ObjectId(66af1a67ee95d500a8dfbde6)</t>
  </si>
  <si>
    <t>2024-08-04T06:06:31.264Z</t>
  </si>
  <si>
    <t>ObjectId(66af1a67ee95d500a8dfbde7)</t>
  </si>
  <si>
    <t>ObjectId(66af1a67ee95d500a8dfbdf1)</t>
  </si>
  <si>
    <t>2024-08-04T06:06:31.271Z</t>
  </si>
  <si>
    <t>ObjectId(66af1a6aee95d500a8dfbdf9)</t>
  </si>
  <si>
    <t>It's completely understandable to feel apprehensive about reaching out to friends or joining a group after a period of isolation. Taking small steps can definitely make the process feel more manageable.
For reaching out to friends, you might consider starting with a simple message or phone call. You could express that you've been going through a tough time and would appreciate their support. It doesn't have to be a long conversation; just letting them know you're open to talking can be a good first step.
As for joining a group, perhaps you could start by researching options online or in your community. You could look for a book club or class that interests you and see if they have any introductory sessions or meet-and-greets. This way, you can gauge the environment before fully committing.
What do you think about these ideas? Would you like to brainstorm any specific messages or approaches for reaching out to your friends?</t>
  </si>
  <si>
    <t>2024-08-04T06:06:34.091Z</t>
  </si>
  <si>
    <t>ObjectId(66af1a6aee95d500a8dfbdfa)</t>
  </si>
  <si>
    <t>ObjectId(66af1a6bee95d500a8dfbe0d)</t>
  </si>
  <si>
    <t>2024-08-04T06:06:35.826Z</t>
  </si>
  <si>
    <t>ObjectId(66af1a6bee95d500a8dfbe0e)</t>
  </si>
  <si>
    <t>ObjectId(66af1a6bee95d500a8dfbe18)</t>
  </si>
  <si>
    <t>2024-08-04T06:06:35.831Z</t>
  </si>
  <si>
    <t>ObjectId(66af1a6eee95d500a8dfbe20)</t>
  </si>
  <si>
    <t>Your message sounds perfect, Denise! It’s warm and inviting without being overwhelming, which is a great way to open the door for connection. It shows that you’re thinking of your friend while also being honest about your feelings. 
Taking your time to research groups and see what interests you is also a wonderful approach. It allows you to ease into social interactions at your own pace, which can help reduce feelings of pressure.
You are definitely on the right track with these ideas! How do you feel about setting a timeline for sending that message or starting your research? Would it help to have a specific day in mind to take that step?</t>
  </si>
  <si>
    <t>2024-08-04T06:06:38.387Z</t>
  </si>
  <si>
    <t>ObjectId(66af1a6eee95d500a8dfbe21)</t>
  </si>
  <si>
    <t>ObjectId(66af1a70ee95d500a8dfbe34)</t>
  </si>
  <si>
    <t>2024-08-04T06:06:40.114Z</t>
  </si>
  <si>
    <t>ObjectId(66af1a70ee95d500a8dfbe35)</t>
  </si>
  <si>
    <t>ObjectId(66af1a70ee95d500a8dfbe3f)</t>
  </si>
  <si>
    <t>2024-08-04T06:06:40.121Z</t>
  </si>
  <si>
    <t>ObjectId(66af1a73ee95d500a8dfbe47)</t>
  </si>
  <si>
    <t>That sounds like a solid plan, Denise! Setting a timeline to send the message by the end of the week gives you the space to prepare while also holding yourself accountable. Starting your research over the weekend is also a great way to ease into it without feeling rushed.
I think you’re on the right track with this approach. Just remember to be gentle with yourself as you take these steps. If you find that you need more time or feel differently as the week progresses, that’s completely okay too.
Is there anything else you would like to discuss or any other support you need as you prepare to take these steps?</t>
  </si>
  <si>
    <t>2024-08-04T06:06:43.309Z</t>
  </si>
  <si>
    <t>ObjectId(66af1a73ee95d500a8dfbe48)</t>
  </si>
  <si>
    <t>ObjectId(66af1a74ee95d500a8dfbe5b)</t>
  </si>
  <si>
    <t>2024-08-04T06:06:44.733Z</t>
  </si>
  <si>
    <t>ObjectId(66af1a74ee95d500a8dfbe5c)</t>
  </si>
  <si>
    <t>ObjectId(66af1a74ee95d500a8dfbe66)</t>
  </si>
  <si>
    <t>2024-08-04T06:06:44.739Z</t>
  </si>
  <si>
    <t>ObjectId(66af1a78ee95d500a8dfbe6e)</t>
  </si>
  <si>
    <t>I'm really glad to hear that you're feeling more hopeful, Denise. It’s wonderful that you’re taking these steps to reach out and connect with others. 
To summarize our session today: We explored your feelings of sadness and isolation following your husband's passing, discussed the impact of these feelings on your daily life, and identified some triggers that worsen your emotions. We also brainstormed small steps for reaching out to friends and researching groups, and you set a timeline for these actions.
Do you have any more questions or is there anything else you would like to discuss before we finish our session?</t>
  </si>
  <si>
    <t>2024-08-04T06:06:48.332Z</t>
  </si>
  <si>
    <t>ObjectId(66af1a78ee95d500a8dfbe6f)</t>
  </si>
  <si>
    <t>ObjectId(66af1a7aee95d500a8dfbea0)</t>
  </si>
  <si>
    <t>2024-08-04T06:06:50.904Z</t>
  </si>
  <si>
    <t>ObjectId(66af1a7aee95d500a8dfbea1)</t>
  </si>
  <si>
    <t>ObjectId(66af1a7aee95d500a8dfbeab)</t>
  </si>
  <si>
    <t>2024-08-04T06:06:50.908Z</t>
  </si>
  <si>
    <t>ObjectId(66af1a7dee95d500a8dfbeb3)</t>
  </si>
  <si>
    <t>Thank you for your kind words, Denise. I'm glad to hear that you feel good about the plan we made. It's been a pleasure to support you in navigating your feelings today.
I want to remind you that I'm here for you whenever you need further support. I wish you well as you take these steps, and I look forward to our next conversation. 
Take care, and goodbye for now!</t>
  </si>
  <si>
    <t>ObjectId(66af1a7dee95d500a8dfbeb4)</t>
  </si>
  <si>
    <t>ObjectId(66af1a7eee95d500a8dfbf01)</t>
  </si>
  <si>
    <t>ObjectId(66af1a7fee95d500a8dfbf09)</t>
  </si>
  <si>
    <t>2024-08-04T06:06:55.231Z</t>
  </si>
  <si>
    <t>ObjectId(66af1a7fee95d500a8dfbf0a)</t>
  </si>
  <si>
    <t>ObjectId(66af1a7fee95d500a8dfbf1d)</t>
  </si>
  <si>
    <t>2024-08-04T06:06:55.989Z</t>
  </si>
  <si>
    <t>ObjectId(66af1a7fee95d500a8dfbf1e)</t>
  </si>
  <si>
    <t>ObjectId(66af1a7fee95d500a8dfbf28)</t>
  </si>
  <si>
    <t>2024-08-04T06:06:55.992Z</t>
  </si>
  <si>
    <t>ObjectId(66af1a81ee95d500a8dfbf30)</t>
  </si>
  <si>
    <t>Thank you for sharing that with me. It sounds like you've been going through a challenging time. Before we dive deeper, may I ask what name you prefer to be called by?</t>
  </si>
  <si>
    <t>2024-08-04T06:06:57.126Z</t>
  </si>
  <si>
    <t>ObjectId(66af1a81ee95d500a8dfbf31)</t>
  </si>
  <si>
    <t>ObjectId(66af1a81ee95d500a8dfbf44)</t>
  </si>
  <si>
    <t>2024-08-04T06:06:57.852Z</t>
  </si>
  <si>
    <t>ObjectId(66af1a81ee95d500a8dfbf45)</t>
  </si>
  <si>
    <t>ObjectId(66af1a81ee95d500a8dfbf4f)</t>
  </si>
  <si>
    <t>2024-08-04T06:06:57.860Z</t>
  </si>
  <si>
    <t>ObjectId(66af1a82ee95d500a8dfbf57)</t>
  </si>
  <si>
    <t>Thank you, Denise! It's nice to meet you. Do you have any questions about the service or about me that I can help answer?</t>
  </si>
  <si>
    <t>2024-08-04T06:06:58.763Z</t>
  </si>
  <si>
    <t>ObjectId(66af1a82ee95d500a8dfbf58)</t>
  </si>
  <si>
    <t>ObjectId(66af1a83ee95d500a8dfbf6b)</t>
  </si>
  <si>
    <t>2024-08-04T06:06:59.899Z</t>
  </si>
  <si>
    <t>ObjectId(66af1a83ee95d500a8dfbf6c)</t>
  </si>
  <si>
    <t>ObjectId(66af1a83ee95d500a8dfbf76)</t>
  </si>
  <si>
    <t>2024-08-04T06:06:59.907Z</t>
  </si>
  <si>
    <t>ObjectId(66af1a86ee95d500a8dfbf7e)</t>
  </si>
  <si>
    <t>""
It's great to hear that you feel comfortable with the process, Denise. Now, let's talk about how you're feeling. How are you doing today?</t>
  </si>
  <si>
    <t>2024-08-04T06:07:02.747Z</t>
  </si>
  <si>
    <t>ObjectId(66af1a86ee95d500a8dfbf7f)</t>
  </si>
  <si>
    <t>ObjectId(66af1a88ee95d500a8dfbfb0)</t>
  </si>
  <si>
    <t>2024-08-04T06:07:04.699Z</t>
  </si>
  <si>
    <t>ObjectId(66af1a88ee95d500a8dfbfb1)</t>
  </si>
  <si>
    <t>ObjectId(66af1a88ee95d500a8dfbfbb)</t>
  </si>
  <si>
    <t>2024-08-04T06:07:04.702Z</t>
  </si>
  <si>
    <t>ObjectId(66af1a8aee95d500a8dfbfc3)</t>
  </si>
  <si>
    <t>I'm really sorry to hear that you're feeling this way, Denise. It sounds like you're experiencing a lot of emotional heaviness and loneliness, which can be incredibly tough to navigate. Can you tell me more about what specific thoughts or situations contribute to those feelings of loneliness and sadness?</t>
  </si>
  <si>
    <t>2024-08-04T06:07:06.754Z</t>
  </si>
  <si>
    <t>ObjectId(66af1a8aee95d500a8dfbfc4)</t>
  </si>
  <si>
    <t>ObjectId(66af1a8cee95d500a8dfbfd7)</t>
  </si>
  <si>
    <t>2024-08-04T06:07:08.397Z</t>
  </si>
  <si>
    <t>ObjectId(66af1a8cee95d500a8dfbfd8)</t>
  </si>
  <si>
    <t>Well, I think a lot of it comes from the fact that I've been living alone since my husband passed away. I miss him every day, and it’s hard not having someone to share my thoughts and experiences with. My children are off pursuing their careers, and while I’m proud of them, I feel distanced from them, too. I also don’t have many friends nearby anymore since some have moved away. So, it’s just a feeling of emptiness and isolation that seems to come and go.</t>
  </si>
  <si>
    <t>ObjectId(66af1a8cee95d500a8dfbfe2)</t>
  </si>
  <si>
    <t>2024-08-04T06:07:08.405Z</t>
  </si>
  <si>
    <t>ObjectId(66af1a8eee95d500a8dfbfea)</t>
  </si>
  <si>
    <t>Thank you for sharing that with me, Denise. It’s completely understandable to feel that emptiness and isolation, especially after such a significant loss. Missing your husband and feeling distanced from your children can create a profound sense of loneliness. It’s important to acknowledge those feelings.
Given what you've shared, would you like to first further explore your feelings and experiences, or would you prefer to learn a CBT exercise right away?</t>
  </si>
  <si>
    <t>2024-08-04T06:07:10.030Z</t>
  </si>
  <si>
    <t>ObjectId(66af1a8eee95d500a8dfbfeb)</t>
  </si>
  <si>
    <t>ObjectId(66af1a8fee95d500a8dfbffe)</t>
  </si>
  <si>
    <t>2024-08-04T06:07:11.053Z</t>
  </si>
  <si>
    <t>ObjectId(66af1a8fee95d500a8dfbfff)</t>
  </si>
  <si>
    <t>ObjectId(66af1a8fee95d500a8dfc009)</t>
  </si>
  <si>
    <t>2024-08-04T06:07:11.061Z</t>
  </si>
  <si>
    <t>ObjectId(66af1a93ee95d500a8dfc011)</t>
  </si>
  <si>
    <t>""
I appreciate your willingness to explore your feelings further, Denise. Let's start with the first question: Can you further describe the main issue you are experiencing? What do you feel is at the core of your sadness and loneliness?</t>
  </si>
  <si>
    <t>2024-08-04T06:07:15.567Z</t>
  </si>
  <si>
    <t>ObjectId(66af1a93ee95d500a8dfc012)</t>
  </si>
  <si>
    <t>ObjectId(66af1a96ee95d500a8dfc043)</t>
  </si>
  <si>
    <t>2024-08-04T06:07:18.627Z</t>
  </si>
  <si>
    <t>ObjectId(66af1a96ee95d500a8dfc044)</t>
  </si>
  <si>
    <t>ObjectId(66af1a96ee95d500a8dfc04e)</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</si>
  <si>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</si>
  <si>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2024-08-04T06:07:18.630Z</t>
  </si>
  <si>
    <t>ObjectId(66af1a98ee95d500a8dfc056)</t>
  </si>
  <si>
    <t>Thank you for sharing that, Denise. It sounds like your grief and sense of loss are deeply intertwined with your feelings of loneliness and fear about the future. The memories of your husband and the life you shared together seem to create a barrier to enjoying activities that once brought you joy. 
Now, how does this issue affect your daily life? In what ways do you find it challenging to go about your day-to-day activities?</t>
  </si>
  <si>
    <t>2024-08-04T06:07:20.306Z</t>
  </si>
  <si>
    <t>ObjectId(66af1a98ee95d500a8dfc057)</t>
  </si>
  <si>
    <t>ObjectId(66af1a9dee95d500a8dfc06a)</t>
  </si>
  <si>
    <t>2024-08-04T06:07:25.482Z</t>
  </si>
  <si>
    <t>ObjectId(66af1a9dee95d500a8dfc06b)</t>
  </si>
  <si>
    <t>ObjectId(66af1a9dee95d500a8dfc075)</t>
  </si>
  <si>
    <t>2024-08-04T06:07:25.486Z</t>
  </si>
  <si>
    <t>ObjectId(66af1a9fee95d500a8dfc07d)</t>
  </si>
  <si>
    <t>Thank you for sharing that, Denise. It sounds like the heaviness of your feelings is making even the simplest tasks feel overwhelming. The struggle to connect with others, including your children, adds to your sense of isolation, and it’s understandable that you would want to protect them from your feelings.
Next, are there any specific triggers that worsen these feelings of sadness and loneliness for you? For example, are there particular situations, times of day, or memories that seem to amplify these emotions?</t>
  </si>
  <si>
    <t>2024-08-04T06:07:27.338Z</t>
  </si>
  <si>
    <t>ObjectId(66af1a9fee95d500a8dfc07e)</t>
  </si>
  <si>
    <t>ObjectId(66af1aa1ee95d500a8dfc091)</t>
  </si>
  <si>
    <t>2024-08-04T06:07:29.592Z</t>
  </si>
  <si>
    <t>ObjectId(66af1aa1ee95d500a8dfc092)</t>
  </si>
  <si>
    <t>ObjectId(66af1aa1ee95d500a8dfc09c)</t>
  </si>
  <si>
    <t>2024-08-04T06:07:29.598Z</t>
  </si>
  <si>
    <t>ObjectId(66af1aa3ee95d500a8dfc0a4)</t>
  </si>
  <si>
    <t>Thank you for sharing those triggers with me, Denise. It sounds like the evenings, holidays, and certain memories can intensify your feelings of loneliness and sadness. The contrast between the past and present can be particularly painful, especially when you encounter reminders of your husband and the life you once shared.
Now, what have you tried so far to address these feelings? Have there been any strategies or activities that you've found helpful, even if just a little?</t>
  </si>
  <si>
    <t>2024-08-04T06:07:31.777Z</t>
  </si>
  <si>
    <t>ObjectId(66af1aa3ee95d500a8dfc0a5)</t>
  </si>
  <si>
    <t>ObjectId(66af1aa7ee95d500a8dfc0b8)</t>
  </si>
  <si>
    <t>2024-08-04T06:07:35.320Z</t>
  </si>
  <si>
    <t>ObjectId(66af1aa7ee95d500a8dfc0b9)</t>
  </si>
  <si>
    <t>ObjectId(66af1aa7ee95d500a8dfc0c3)</t>
  </si>
  <si>
    <t>2024-08-04T06:07:35.326Z</t>
  </si>
  <si>
    <t>ObjectId(66af1aaaee95d500a8dfc0cb)</t>
  </si>
  <si>
    <t>Thank you for sharing your experiences, Denise. It sounds like you've made some efforts to connect with your children and engage in activities you once enjoyed, but the feelings of sadness and isolation can sometimes make it difficult to follow through. It's completely understandable to feel hesitant about joining a support group, especially when it involves sharing your feelings with others.
To summarize what you've shared: You are experiencing deep sadness and loneliness, primarily stemming from the loss of your husband and the life you had together. This has affected your daily life, making even simple tasks feel overwhelming. Specific triggers, such as evenings, holidays, and certain memories, intensify these feelings. You've tried to connect with your children and engage in activities, but you often feel too low to do so. You are considering joining a support group but feel hesitant about sharing your feelings with strangers, even though you recognize that isolation isn't beneficial for you.
Did I capture your situation correctly, or is there anything you would like to add or change?</t>
  </si>
  <si>
    <t>2024-08-04T06:07:38.291Z</t>
  </si>
  <si>
    <t>ObjectId(66af1aaaee95d500a8dfc0cc)</t>
  </si>
  <si>
    <t>ObjectId(66af1aabee95d500a8dfc0df)</t>
  </si>
  <si>
    <t>2024-08-04T06:07:39.611Z</t>
  </si>
  <si>
    <t>ObjectId(66af1aabee95d500a8dfc0e0)</t>
  </si>
  <si>
    <t>ObjectId(66af1aabee95d500a8dfc0ea)</t>
  </si>
  <si>
    <t>2024-08-04T06:07:39.615Z</t>
  </si>
  <si>
    <t>ObjectId(66af1ab1ee95d500a8dfc0f2)</t>
  </si>
  <si>
    <t>""
I'm glad to hear that the summary resonated with you, Denise. It can indeed be helpful to articulate and reflect on what you're experiencing. 
Given everything we've discussed, I think it might be beneficial to introduce a CBT exercise that could help you navigate these feelings. One option is **Behavioral Activation**, which focuses on scheduling activities that you find enjoyable or meaningful to help increase your engagement and improve your mood. 
Would you like to learn more about this exercise, or do you have any questions about it?</t>
  </si>
  <si>
    <t>2024-08-04T06:07:45.668Z</t>
  </si>
  <si>
    <t>ObjectId(66af1ab1ee95d500a8dfc0f3)</t>
  </si>
  <si>
    <t>ObjectId(66af1ab3ee95d500a8dfc124)</t>
  </si>
  <si>
    <t>2024-08-04T06:07:47.605Z</t>
  </si>
  <si>
    <t>ObjectId(66af1ab3ee95d500a8dfc125)</t>
  </si>
  <si>
    <t>ObjectId(66af1ab3ee95d500a8dfc12f)</t>
  </si>
  <si>
    <t>2024-08-04T06:07:47.608Z</t>
  </si>
  <si>
    <t>ObjectId(66af1ab5ee95d500a8dfc137)</t>
  </si>
  <si>
    <t>I completely understand, Denise. It's important to take the time you need to process everything we've discussed. Easing into activities at your own pace can be a gentle way to start re-engaging with things you once enjoyed.
Let's talk about some activities you might consider. Are there any specific activities that you used to enjoy or that you think you might like to try again? We can explore how to gradually incorporate them into your routine.</t>
  </si>
  <si>
    <t>2024-08-04T06:07:49.365Z</t>
  </si>
  <si>
    <t>ObjectId(66af1ab5ee95d500a8dfc138)</t>
  </si>
  <si>
    <t>ObjectId(66af1ab7ee95d500a8dfc14b)</t>
  </si>
  <si>
    <t>2024-08-04T06:07:51.317Z</t>
  </si>
  <si>
    <t>ObjectId(66af1ab7ee95d500a8dfc14c)</t>
  </si>
  <si>
    <t>ObjectId(66af1ab7ee95d500a8dfc156)</t>
  </si>
  <si>
    <t>2024-08-04T06:07:51.324Z</t>
  </si>
  <si>
    <t>ObjectId(66af1abeee95d500a8dfc15e)</t>
  </si>
  <si>
    <t>That sounds like a wonderful idea, Denise! Engaging in virtual museum tours or concerts from the comfort of your home can be a great way to reconnect with those interests while also providing a sense of safety and familiarity. It allows you to enjoy those experiences without the pressure of being in a public space, and you can take your time to process your feelings as you engage with the content.
Starting with walks in the park when you feel ready could also be a lovely way to gradually ease back into enjoying the outdoors. You might find that being in nature can be soothing and uplifting.
If you feel comfortable, you could also consider reaching out to a friend or family member to join you for a walk or to watch a virtual concert together. This way, you can share the experience and perhaps feel a little less alone.
Would you like to discuss any other activities or strategies, or do you feel ready to explore more about how to ease into these activities?</t>
  </si>
  <si>
    <t>2024-08-04T06:07:58.058Z</t>
  </si>
  <si>
    <t>ObjectId(66af1abeee95d500a8dfc15f)</t>
  </si>
  <si>
    <t>ObjectId(66af1ac0ee95d500a8dfc172)</t>
  </si>
  <si>
    <t>2024-08-04T06:08:00.381Z</t>
  </si>
  <si>
    <t>ObjectId(66af1ac0ee95d500a8dfc173)</t>
  </si>
  <si>
    <t>ObjectId(66af1ac0ee95d500a8dfc17d)</t>
  </si>
  <si>
    <t>2024-08-04T06:08:00.384Z</t>
  </si>
  <si>
    <t>ObjectId(66af1ac4ee95d500a8dfc185)</t>
  </si>
  <si>
    <t>It's completely natural to have concerns about how you might feel during these activities, Denise. Engaging in something that reminds you of your husband can evoke a mix of emotions, including sadness. It's important to acknowledge that it's okay to feel that way.
Many people cope with these feelings by allowing themselves to experience the emotions without judgment. Here are a few strategies that might help:
1. **Mindfulness**: Try to stay present in the moment and observe your feelings without trying to push them away. Acknowledge that it's okay to feel sad, and remind yourself that these feelings are part of the healing process.
2. **Journaling**: After your virtual tours or activities, consider writing down your thoughts and feelings. This can help you process your emotions and reflect on the experience.
3. **Set Realistic Expectations**: Remind yourself that it's okay if the experience doesn't bring you joy right away. Sometimes, just engaging in an activity can be a step forward, even if it feels bittersweet.
4. **Take Breaks**: If you start to feel overwhelmed, give yourself permission to take a break. You can pause the activity, step outside for some fresh air, or do something comforting for yourself.
5. **Talk About It**: If you feel comfortable, share your feelings with a friend or family member. Sometimes, just talking about what you're experiencing can provide relief.
It's all about taking small steps and being gentle with yourself. Would you like to explore any of these strategies further, or is there anything else on your mind?</t>
  </si>
  <si>
    <t>2024-08-04T06:08:04.912Z</t>
  </si>
  <si>
    <t>ObjectId(66af1ac4ee95d500a8dfc186)</t>
  </si>
  <si>
    <t>ObjectId(66af1ac7ee95d500a8dfc199)</t>
  </si>
  <si>
    <t>2024-08-04T06:08:07.063Z</t>
  </si>
  <si>
    <t>ObjectId(66af1ac7ee95d500a8dfc19a)</t>
  </si>
  <si>
    <t>ObjectId(66af1ac7ee95d500a8dfc1a4)</t>
  </si>
  <si>
    <t>2024-08-04T06:08:07.068Z</t>
  </si>
  <si>
    <t>ObjectId(66af1acbee95d500a8dfc1ac)</t>
  </si>
  <si>
    <t>""
I'm glad to hear that you found the strategies helpful, Denise. It's great that you're feeling a bit more hopeful about gradually re-engaging with activities you once enjoyed. 
To summarize our session today: We discussed your feelings of sadness and loneliness stemming from the loss of your husband and how it affects your daily life. We explored specific triggers that worsen these feelings and talked about some activities you used to enjoy, like visiting museums and going for walks. You expressed interest in starting with virtual tours and journaling to process your emotions. We also discussed strategies for coping with any sadness that may arise during these activities, such as mindfulness and allowing yourself to feel without judgment.
Do you have any more questions or is there anything else you would like to discuss before we finish our session?</t>
  </si>
  <si>
    <t>2024-08-04T06:08:11.071Z</t>
  </si>
  <si>
    <t>ObjectId(66af1acbee95d500a8dfc1ad)</t>
  </si>
  <si>
    <t>ObjectId(66af1acdee95d500a8dfc1de)</t>
  </si>
  <si>
    <t>2024-08-04T06:08:13.514Z</t>
  </si>
  <si>
    <t>ObjectId(66af1acdee95d500a8dfc1df)</t>
  </si>
  <si>
    <t>ObjectId(66af1acdee95d500a8dfc1e9)</t>
  </si>
  <si>
    <t>2024-08-04T06:08:13.517Z</t>
  </si>
  <si>
    <t>ObjectId(66af1acfee95d500a8dfc1f1)</t>
  </si>
  <si>
    <t>Thank you for your kind words, Denise. I'm really glad to hear that you feel a bit lighter after our conversation. It's been a pleasure to support you today.
As we wrap up, I want to remind you that I'm here for you whenever you need further support. Please take care of yourself as you explore these new strategies and activities. 
I wish you all the best as you move forward, and I hope to talk to you again soon. Goodbye for now!</t>
  </si>
  <si>
    <t>2024-08-04T06:08:15.891Z</t>
  </si>
  <si>
    <t>ObjectId(66af1acfee95d500a8dfc1f2)</t>
  </si>
  <si>
    <t>ObjectId(66af1b01ee95d500a8dfc4bd)</t>
  </si>
  <si>
    <t>ObjectId(66af1b02ee95d500a8dfc4c5)</t>
  </si>
  <si>
    <t>2024-08-04T06:09:06.564Z</t>
  </si>
  <si>
    <t>ObjectId(66af1b02ee95d500a8dfc4c6)</t>
  </si>
  <si>
    <t>ObjectId(66af1b03ee95d500a8dfc4da)</t>
  </si>
  <si>
    <t>2024-08-04T06:09:07.904Z</t>
  </si>
  <si>
    <t>ObjectId(66af1b03ee95d500a8dfc4d9)</t>
  </si>
  <si>
    <t>ObjectId(66af1b03ee95d500a8dfc4e4)</t>
  </si>
  <si>
    <t>2024-08-04T06:09:07.909Z</t>
  </si>
  <si>
    <t>ObjectId(66af1b05ee95d500a8dfc4ec)</t>
  </si>
  <si>
    <t>I'm truly sorry to hear about your husband. It's completely understandable to feel overwhelmed during such a difficult time. Thank you for sharing that with me. 
Before we dive deeper, may I ask what name you prefer to be called by?</t>
  </si>
  <si>
    <t>2024-08-04T06:09:09.117Z</t>
  </si>
  <si>
    <t>ObjectId(66af1b05ee95d500a8dfc4ed)</t>
  </si>
  <si>
    <t>ObjectId(66af1b05ee95d500a8dfc500)</t>
  </si>
  <si>
    <t>2024-08-04T06:09:09.730Z</t>
  </si>
  <si>
    <t>ObjectId(66af1b05ee95d500a8dfc501)</t>
  </si>
  <si>
    <t>ObjectId(66af1b05ee95d500a8dfc50b)</t>
  </si>
  <si>
    <t>2024-08-04T06:09:09.733Z</t>
  </si>
  <si>
    <t>ObjectId(66af1b07ee95d500a8dfc513)</t>
  </si>
  <si>
    <t>Thank you for sharing that, Denise! It's nice to meet you. 
Do you have any questions about the service or about me that you'd like to ask before we continue?</t>
  </si>
  <si>
    <t>2024-08-04T06:09:11.575Z</t>
  </si>
  <si>
    <t>ObjectId(66af1b07ee95d500a8dfc514)</t>
  </si>
  <si>
    <t>ObjectId(66af1b0aee95d500a8dfc527)</t>
  </si>
  <si>
    <t>2024-08-04T06:09:14.036Z</t>
  </si>
  <si>
    <t>ObjectId(66af1b0aee95d500a8dfc528)</t>
  </si>
  <si>
    <t>ObjectId(66af1b0aee95d500a8dfc532)</t>
  </si>
  <si>
    <t>2024-08-04T06:09:14.038Z</t>
  </si>
  <si>
    <t>ObjectId(66af1b0cee95d500a8dfc53a)</t>
  </si>
  <si>
    <t>""
It's great to hear that you're ready to move forward, Denise. Yes, we can definitely focus on how you've been feeling lately. 
So, how are you doing today?</t>
  </si>
  <si>
    <t>2024-08-04T06:09:16.709Z</t>
  </si>
  <si>
    <t>ObjectId(66af1b0cee95d500a8dfc53b)</t>
  </si>
  <si>
    <t>ObjectId(66af1b0eee95d500a8dfc56c)</t>
  </si>
  <si>
    <t>2024-08-04T06:09:18.948Z</t>
  </si>
  <si>
    <t>ObjectId(66af1b0eee95d500a8dfc56d)</t>
  </si>
  <si>
    <t>ObjectId(66af1b0eee95d500a8dfc577)</t>
  </si>
  <si>
    <t>2024-08-04T06:09:18.952Z</t>
  </si>
  <si>
    <t>ObjectId(66af1b11ee95d500a8dfc57f)</t>
  </si>
  <si>
    <t>I'm really sorry to hear that you're feeling this way, Denise. Loneliness can be incredibly difficult, especially after losing someone so close to you. It's completely understandable to feel the weight of that quietness in your home. 
Can you share a bit more about what thoughts or feelings come up for you when you think about the quietness?</t>
  </si>
  <si>
    <t>2024-08-04T06:09:21.010Z</t>
  </si>
  <si>
    <t>ObjectId(66af1b11ee95d500a8dfc580)</t>
  </si>
  <si>
    <t>ObjectId(66af1b12ee95d500a8dfc593)</t>
  </si>
  <si>
    <t>2024-08-04T06:09:22.334Z</t>
  </si>
  <si>
    <t>ObjectId(66af1b12ee95d500a8dfc594)</t>
  </si>
  <si>
    <t>ObjectId(66af1b12ee95d500a8dfc59e)</t>
  </si>
  <si>
    <t>2024-08-04T06:09:22.341Z</t>
  </si>
  <si>
    <t>ObjectId(66af1b14ee95d500a8dfc5a6)</t>
  </si>
  <si>
    <t>Thank you for sharing that with me, Denise. It sounds like the memories of your husband and the little moments you shared are very precious to you, and it's completely natural to feel that emptiness in his absence. The heaviness you're experiencing is a reflection of the deep love and connection you had.
Given how you're feeling, would you like to first further explore your feelings and experiences, or would you prefer to learn a CBT exercise right away?</t>
  </si>
  <si>
    <t>2024-08-04T06:09:24.693Z</t>
  </si>
  <si>
    <t>ObjectId(66af1b14ee95d500a8dfc5a7)</t>
  </si>
  <si>
    <t>ObjectId(66af1b15ee95d500a8dfc5ba)</t>
  </si>
  <si>
    <t>2024-08-04T06:09:25.638Z</t>
  </si>
  <si>
    <t>ObjectId(66af1b15ee95d500a8dfc5bb)</t>
  </si>
  <si>
    <t>ObjectId(66af1b15ee95d500a8dfc5c5)</t>
  </si>
  <si>
    <t>2024-08-04T06:09:25.643Z</t>
  </si>
  <si>
    <t>ObjectId(66af1b19ee95d500a8dfc5ce)</t>
  </si>
  <si>
    <t>2024-08-04T06:09:29.509Z</t>
  </si>
  <si>
    <t>ObjectId(66af1b19ee95d500a8dfc5cd)</t>
  </si>
  <si>
    <t>""
I'm glad you want to explore your feelings further, Denise. Let's start with understanding the main issue you're experiencing. Can you describe it a bit more for me?</t>
  </si>
  <si>
    <t>ObjectId(66af1b1cee95d500a8dfc5ff)</t>
  </si>
  <si>
    <t>2024-08-04T06:09:32.256Z</t>
  </si>
  <si>
    <t>ObjectId(66af1b1cee95d500a8dfc600)</t>
  </si>
  <si>
    <t>Sure, I think the main issue is this deep sense of loneliness and sadness that feels like it's engulfing me sometimes. It's not just about missing my husband; it's also about feeling disconnected from the world around me. My children live far away, and while I love them, I can't help but feel distant from them too. I find it hard to reach out to friends because they’re scattered in different places, and I feel like I'm stuck in this routine that amplifies my isolation. It's as if I've lost my place in the world.</t>
  </si>
  <si>
    <t>ObjectId(66af1b1cee95d500a8dfc60a)</t>
  </si>
  <si>
    <t>2024-08-04T06:09:32.259Z</t>
  </si>
  <si>
    <t>ObjectId(66af1b1dee95d500a8dfc612)</t>
  </si>
  <si>
    <t>Thank you for sharing that, Denise. It sounds like the loneliness and sadness you're feeling are deeply intertwined with your sense of disconnection from both your husband and your family. The routine that amplifies your isolation must be incredibly challenging to navigate, especially when you feel like you've lost your place in the world.
How does this issue affect your daily life?</t>
  </si>
  <si>
    <t>2024-08-04T06:09:33.823Z</t>
  </si>
  <si>
    <t>ObjectId(66af1b1dee95d500a8dfc613)</t>
  </si>
  <si>
    <t>ObjectId(66af1b20ee95d500a8dfc626)</t>
  </si>
  <si>
    <t>2024-08-04T06:09:36.361Z</t>
  </si>
  <si>
    <t>ObjectId(66af1b20ee95d500a8dfc627)</t>
  </si>
  <si>
    <t>ObjectId(66af1b20ee95d500a8dfc631)</t>
  </si>
  <si>
    <t>2024-08-04T06:09:36.366Z</t>
  </si>
  <si>
    <t>ObjectId(66af1b22ee95d500a8dfc639)</t>
  </si>
  <si>
    <t>It sounds like the heaviness of your emotions is really impacting your daily life, Denise. Struggling to find motivation for everyday tasks and losing interest in activities you once enjoyed must be incredibly difficult. It’s understandable that staying in your pajamas all day can contribute to that feeling of isolation and inertia.
Are there any specific triggers that worsen this issue for you?</t>
  </si>
  <si>
    <t>2024-08-04T06:09:38.304Z</t>
  </si>
  <si>
    <t>ObjectId(66af1b22ee95d500a8dfc63a)</t>
  </si>
  <si>
    <t>ObjectId(66af1b24ee95d500a8dfc64d)</t>
  </si>
  <si>
    <t>2024-08-04T06:09:40.046Z</t>
  </si>
  <si>
    <t>ObjectId(66af1b24ee95d500a8dfc64e)</t>
  </si>
  <si>
    <t>ObjectId(66af1b24ee95d500a8dfc658)</t>
  </si>
  <si>
    <t>2024-08-04T06:09:40.049Z</t>
  </si>
  <si>
    <t>ObjectId(66af1b25ee95d500a8dfc660)</t>
  </si>
  <si>
    <t>Thank you for sharing those triggers with me, Denise. It makes sense that anniversaries and reminders of special occasions would intensify your feelings of sadness, as they bring back memories of your husband. Seeing couples together or hearing conversations about spouses can also be painful reminders of your loss. It’s understandable that being alone for too long can amplify those feelings, especially when the silence feels suffocating.
What have you tried so far to address this issue?</t>
  </si>
  <si>
    <t>2024-08-04T06:09:41.783Z</t>
  </si>
  <si>
    <t>ObjectId(66af1b25ee95d500a8dfc661)</t>
  </si>
  <si>
    <t>ObjectId(66af1b27ee95d500a8dfc674)</t>
  </si>
  <si>
    <t>2024-08-04T06:09:43.944Z</t>
  </si>
  <si>
    <t>ObjectId(66af1b27ee95d500a8dfc675)</t>
  </si>
  <si>
    <t>ObjectId(66af1b27ee95d500a8dfc67f)</t>
  </si>
  <si>
    <t>2024-08-04T06:09:43.951Z</t>
  </si>
  <si>
    <t>ObjectId(66af1b2bee95d500a8dfc687)</t>
  </si>
  <si>
    <t>It sounds like you've been making efforts to cope with your feelings, Denise, but it's understandable that following through on those routines can be challenging. Reaching out to your children and trying to connect with friends shows your desire for connection, even if it sometimes leads to feelings of isolation. The thought of joining local groups or classes is a positive step, but I can see how it might feel intimidating to do that alone. 
Lastly, feeling uncertain about what might help you feel better is a common experience when dealing with grief and loneliness.
To summarize, you are experiencing a deep sense of loneliness and sadness, which affects your daily life by making it hard to find motivation and joy in activities. Specific triggers, like anniversaries and reminders of couples, worsen these feelings. You've tried to establish routines and reach out to loved ones, but often feel isolated and uncertain about what will help you feel better.
Did I capture your situation correctly, or is there anything you would like to add or change?</t>
  </si>
  <si>
    <t>2024-08-04T06:09:47.007Z</t>
  </si>
  <si>
    <t>ObjectId(66af1b2bee95d500a8dfc688)</t>
  </si>
  <si>
    <t>ObjectId(66af1b2cee95d500a8dfc69b)</t>
  </si>
  <si>
    <t>2024-08-04T06:09:48.138Z</t>
  </si>
  <si>
    <t>ObjectId(66af1b2cee95d500a8dfc69c)</t>
  </si>
  <si>
    <t>ObjectId(66af1b2cee95d500a8dfc6a6)</t>
  </si>
  <si>
    <t>2024-08-04T06:09:48.141Z</t>
  </si>
  <si>
    <t>ObjectId(66af1b31ee95d500a8dfc6ae)</t>
  </si>
  <si>
    <t>""
I'm glad to hear that the summary resonated with you, Denise. It’s important to acknowledge how interconnected your feelings and experiences are.
Given what you've shared, I think it might be helpful to explore a CBT exercise that could support you. One option is **Behavioral Activation**, which focuses on scheduling enjoyable activities to help increase your engagement and lift your mood. This could be a way to gradually reintroduce activities you once enjoyed and help combat that sense of inertia.
Would you like to learn more about this exercise, or do you have any questions about it?</t>
  </si>
  <si>
    <t>2024-08-04T06:09:53.971Z</t>
  </si>
  <si>
    <t>ObjectId(66af1b31ee95d500a8dfc6af)</t>
  </si>
  <si>
    <t>ObjectId(66af1b34ee95d500a8dfc6e0)</t>
  </si>
  <si>
    <t>2024-08-04T06:09:56.619Z</t>
  </si>
  <si>
    <t>ObjectId(66af1b34ee95d500a8dfc6e1)</t>
  </si>
  <si>
    <t>ObjectId(66af1b34ee95d500a8dfc6eb)</t>
  </si>
  <si>
    <t>2024-08-04T06:09:56.623Z</t>
  </si>
  <si>
    <t>ObjectId(66af1b37ee95d500a8dfc6f3)</t>
  </si>
  <si>
    <t>I completely understand your hesitation, Denise. The idea of scheduling activities can feel overwhelming, especially when you're unsure how you'll feel on any given day. The good news is that **Behavioral Activation** is designed to be flexible. 
You can start with very small, manageable activities that you can adjust based on how you're feeling. The goal is to gradually increase your engagement without adding pressure. If a day feels too tough, you can always reschedule or modify your plans. It's about finding what works for you and allowing yourself the grace to adapt as needed.
Does that help clarify things for you? Would you like to proceed with this exercise, or do you have any other questions?</t>
  </si>
  <si>
    <t>2024-08-04T06:09:59.720Z</t>
  </si>
  <si>
    <t>ObjectId(66af1b37ee95d500a8dfc6f4)</t>
  </si>
  <si>
    <t>ObjectId(66af1b39ee95d500a8dfc707)</t>
  </si>
  <si>
    <t>2024-08-04T06:10:01.423Z</t>
  </si>
  <si>
    <t>ObjectId(66af1b39ee95d500a8dfc708)</t>
  </si>
  <si>
    <t>ObjectId(66af1b39ee95d500a8dfc712)</t>
  </si>
  <si>
    <t>2024-08-04T06:10:01.426Z</t>
  </si>
  <si>
    <t>ObjectId(66af1b3eee95d500a8dfc71a)</t>
  </si>
  <si>
    <t>""
Great choice, Denise! Let's get started with the **Behavioral Activation** exercise. Here are the steps involved:
1. **Identify activities** that you find enjoyable or meaningful. These can be small things, like reading a book, going for a short walk, or even trying a new recipe.
2. **Schedule these activities** into your daily routine. You can start with just one or two activities a week.
3. **Gradually increase the frequency and duration** of these activities as you feel more comfortable.
4. **Monitor your mood and motivation** before and after the activities to see how they impact you.
5. **Reflect on the impact** of these activities on your overall well-being.
Do you understand the exercise, or do you have any questions about it?</t>
  </si>
  <si>
    <t>2024-08-04T06:10:06.038Z</t>
  </si>
  <si>
    <t>ObjectId(66af1b3eee95d500a8dfc71b)</t>
  </si>
  <si>
    <t>ObjectId(66af1b40ee95d500a8dfc74c)</t>
  </si>
  <si>
    <t>2024-08-04T06:10:08.590Z</t>
  </si>
  <si>
    <t>ObjectId(66af1b40ee95d500a8dfc74d)</t>
  </si>
  <si>
    <t>ObjectId(66af1b40ee95d500a8dfc757)</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</si>
  <si>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</si>
  <si>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2024-08-04T06:10:08.594Z</t>
  </si>
  <si>
    <t>ObjectId(66af1b44ee95d500a8dfc75f)</t>
  </si>
  <si>
    <t>It's completely understandable to feel uncertain about identifying activities, especially when you're in a tough emotional space. Here are a few suggestions to help you brainstorm:
1. **Reflect on Past Enjoyments**: Think back to activities you used to enjoy before your husband passed away. Were there hobbies, outings, or experiences that brought you joy?
2. **Consider New Interests**: Sometimes exploring new interests can be refreshing. Is there something you've always wanted to try, like painting, gardening, or learning a musical instrument?
3. **Think About Social Activities**: If you feel up to it, consider activities that involve social interaction, even if it's virtual. This could be joining an online class or a book club.
4. **Nature and Movement**: Simple activities like going for a walk in nature, visiting a park, or even just sitting outside can be uplifting.
5. **Mindfulness and Relaxation**: Activities that promote relaxation, such as yoga, meditation, or even listening to music, can also be beneficial.
6. **Journaling**: Sometimes writing down your thoughts and feelings can help clarify what you might want to do.
Would any of these suggestions resonate with you, or do you have any ideas of your own that we could explore together?</t>
  </si>
  <si>
    <t>2024-08-04T06:10:12.292Z</t>
  </si>
  <si>
    <t>ObjectId(66af1b44ee95d500a8dfc760)</t>
  </si>
  <si>
    <t>ObjectId(66af1b46ee95d500a8dfc773)</t>
  </si>
  <si>
    <t>2024-08-04T06:10:14.425Z</t>
  </si>
  <si>
    <t>ObjectId(66af1b46ee95d500a8dfc774)</t>
  </si>
  <si>
    <t>ObjectId(66af1b46ee95d500a8dfc77e)</t>
  </si>
  <si>
    <t>2024-08-04T06:10:14.428Z</t>
  </si>
  <si>
    <t>ObjectId(66af1b49ee95d500a8dfc786)</t>
  </si>
  <si>
    <t>I think those are wonderful ideas, Denise! Starting with small activities like taking a short walk or cooking a simple recipe can be a great way to ease back into things without feeling overwhelmed. Journaling can also be a helpful tool for processing your thoughts and emotions.
It sounds like you have a good mix of past enjoyments and new interests to explore. Would you like to set a specific plan for when you might try one of these activities? For example, you could decide to take a walk tomorrow or cook a simple recipe this week. This way, you can start to incorporate these activities into your routine. What do you think?</t>
  </si>
  <si>
    <t>2024-08-04T06:10:17.099Z</t>
  </si>
  <si>
    <t>ObjectId(66af1b49ee95d500a8dfc787)</t>
  </si>
  <si>
    <t>ObjectId(66af1b4aee95d500a8dfc79a)</t>
  </si>
  <si>
    <t>2024-08-04T06:10:18.428Z</t>
  </si>
  <si>
    <t>ObjectId(66af1b4aee95d500a8dfc79b)</t>
  </si>
  <si>
    <t>ObjectId(66af1b4aee95d500a8dfc7a5)</t>
  </si>
  <si>
    <t>2024-08-04T06:10:18.436Z</t>
  </si>
  <si>
    <t>ObjectId(66af1b4fee95d500a8dfc7ad)</t>
  </si>
  <si>
    <t>""
That sounds like a fantastic start, Denise! Setting a plan to take a walk tomorrow and cook a simple recipe over the weekend is a great way to ease back into activities you enjoy. If you find joy in those, journaling can be a wonderful addition to your routine.
As we wrap up our session today, we’ve discussed your feelings of loneliness and sadness, explored the impact of your loss, and identified some activities that could help you reconnect with joy. You’ve set a plan to take a walk and cook this weekend, which is a positive step forward.
Do you have any more questions or is there anything else you would like to discuss before we finish?</t>
  </si>
  <si>
    <t>2024-08-04T06:10:23.136Z</t>
  </si>
  <si>
    <t>ObjectId(66af1b4fee95d500a8dfc7ae)</t>
  </si>
  <si>
    <t>ObjectId(66af1b51ee95d500a8dfc7df)</t>
  </si>
  <si>
    <t>2024-08-04T06:10:25.869Z</t>
  </si>
  <si>
    <t>ObjectId(66af1b51ee95d500a8dfc7e0)</t>
  </si>
  <si>
    <t>ObjectId(66af1b51ee95d500a8dfc7ea)</t>
  </si>
  <si>
    <t>2024-08-04T06:10:25.872Z</t>
  </si>
  <si>
    <t>ObjectId(66af1b54ee95d500a8dfc7f2)</t>
  </si>
  <si>
    <t>I'm glad to hear that, Denise! It's wonderful to know that our conversation has helped you feel a bit lighter. Remember, taking those small steps can lead to meaningful changes over time.
As we finish our session today, we’ve talked about your feelings of loneliness and sadness, explored how they affect your daily life, and identified some activities that could help you reconnect with joy. You’ve set a plan to take a walk tomorrow and cook a simple recipe over the weekend, which is a great start.
If you have any more questions or if there's anything else you'd like to discuss in the future, please don't hesitate to reach out. I'm here to support you. I wish you all the best as you try those activities, and I hope you find some joy in them. 
Take care, Denise, and goodbye for now!</t>
  </si>
  <si>
    <t>2024-08-04T06:10:28.979Z</t>
  </si>
  <si>
    <t>ObjectId(66af1b54ee95d500a8dfc7f3)</t>
  </si>
  <si>
    <t>ObjectId(66af1b56ee95d500a8dfc840)</t>
  </si>
  <si>
    <t>2024-08-04T06:10:30.109Z</t>
  </si>
  <si>
    <t>ObjectId(66af1b57ee95d500a8dfc848)</t>
  </si>
  <si>
    <t>2024-08-04T06:10:31.111Z</t>
  </si>
  <si>
    <t>ObjectId(66af1b57ee95d500a8dfc849)</t>
  </si>
  <si>
    <t>ObjectId(66af1b57ee95d500a8dfc85c)</t>
  </si>
  <si>
    <t>2024-08-04T06:10:31.964Z</t>
  </si>
  <si>
    <t>ObjectId(66af1b57ee95d500a8dfc85d)</t>
  </si>
  <si>
    <t>ObjectId(66af1b57ee95d500a8dfc867)</t>
  </si>
  <si>
    <t>2024-08-04T06:10:31.969Z</t>
  </si>
  <si>
    <t>ObjectId(66af1b59ee95d500a8dfc86f)</t>
  </si>
  <si>
    <t>I'm truly sorry to hear about your loss. It’s completely understandable to feel overwhelmed, especially during such a difficult time. Thank you for sharing that with me. 
Before we continue, may I ask what name you prefer to be called by?</t>
  </si>
  <si>
    <t>2024-08-04T06:10:33.273Z</t>
  </si>
  <si>
    <t>ObjectId(66af1b59ee95d500a8dfc870)</t>
  </si>
  <si>
    <t>ObjectId(66af1b59ee95d500a8dfc883)</t>
  </si>
  <si>
    <t>2024-08-04T06:10:33.879Z</t>
  </si>
  <si>
    <t>ObjectId(66af1b59ee95d500a8dfc884)</t>
  </si>
  <si>
    <t>ObjectId(66af1b59ee95d500a8dfc88e)</t>
  </si>
  <si>
    <t>2024-08-04T06:10:33.882Z</t>
  </si>
  <si>
    <t>ObjectId(66af1b5bee95d500a8dfc896)</t>
  </si>
  <si>
    <t>Thank you, Denise. It's nice to meet you. 
Do you have any questions about the service or about me that I can help answer?</t>
  </si>
  <si>
    <t>2024-08-04T06:10:35.005Z</t>
  </si>
  <si>
    <t>ObjectId(66af1b5bee95d500a8dfc897)</t>
  </si>
  <si>
    <t>ObjectId(66af1b5cee95d500a8dfc8aa)</t>
  </si>
  <si>
    <t>2024-08-04T06:10:36.029Z</t>
  </si>
  <si>
    <t>ObjectId(66af1b5cee95d500a8dfc8ab)</t>
  </si>
  <si>
    <t>ObjectId(66af1b5cee95d500a8dfc8b5)</t>
  </si>
  <si>
    <t>2024-08-04T06:10:36.032Z</t>
  </si>
  <si>
    <t>ObjectId(66af1b5eee95d500a8dfc8bd)</t>
  </si>
  <si>
    <t>Denise, I'm glad you're here to talk about what you're going through. It sounds like you're feeling quite lonely, and that's a very valid feeling, especially after such a significant loss. 
How are you doing today, aside from feeling overwhelmed?</t>
  </si>
  <si>
    <t>2024-08-04T06:10:38.648Z</t>
  </si>
  <si>
    <t>ObjectId(66af1b5eee95d500a8dfc8be)</t>
  </si>
  <si>
    <t>ObjectId(66af1b61ee95d500a8dfc8ef)</t>
  </si>
  <si>
    <t>2024-08-04T06:10:41.049Z</t>
  </si>
  <si>
    <t>ObjectId(66af1b61ee95d500a8dfc8f0)</t>
  </si>
  <si>
    <t>ObjectId(66af1b61ee95d500a8dfc8fa)</t>
  </si>
  <si>
    <t>2024-08-04T06:10:41.054Z</t>
  </si>
  <si>
    <t>ObjectId(66af1b62ee95d500a8dfc902)</t>
  </si>
  <si>
    <t>I'm really sorry to hear that today feels particularly heavy for you, Denise. It's understandable that the absence of your husband and the distance from your children would weigh on you, especially on days like this. 
Can you tell me more about what you feel when these thoughts come to mind? What emotions do you experience in those moments?</t>
  </si>
  <si>
    <t>2024-08-04T06:10:42.393Z</t>
  </si>
  <si>
    <t>ObjectId(66af1b62ee95d500a8dfc903)</t>
  </si>
  <si>
    <t>ObjectId(66af1b63ee95d500a8dfc916)</t>
  </si>
  <si>
    <t>2024-08-04T06:10:43.504Z</t>
  </si>
  <si>
    <t>ObjectId(66af1b63ee95d500a8dfc917)</t>
  </si>
  <si>
    <t>ObjectId(66af1b63ee95d500a8dfc921)</t>
  </si>
  <si>
    <t>2024-08-04T06:10:43.506Z</t>
  </si>
  <si>
    <t>ObjectId(66af1b65ee95d500a8dfc929)</t>
  </si>
  <si>
    <t>Thank you for sharing that with me, Denise. It sounds like you're experiencing a complex mix of emotions—sadness, emptiness, longing, and even anger. It's completely normal to feel this way after such a significant loss, and navigating those feelings can indeed be challenging.
Given what you've shared, would you like to first further explore your feelings and experiences, or would you prefer to learn a CBT exercise right away?</t>
  </si>
  <si>
    <t>2024-08-04T06:10:45.246Z</t>
  </si>
  <si>
    <t>ObjectId(66af1b65ee95d500a8dfc92a)</t>
  </si>
  <si>
    <t>ObjectId(66af1b66ee95d500a8dfc93d)</t>
  </si>
  <si>
    <t>2024-08-04T06:10:46.148Z</t>
  </si>
  <si>
    <t>ObjectId(66af1b66ee95d500a8dfc93e)</t>
  </si>
  <si>
    <t>ObjectId(66af1b66ee95d500a8dfc948)</t>
  </si>
  <si>
    <t>2024-08-04T06:10:46.155Z</t>
  </si>
  <si>
    <t>ObjectId(66af1b69ee95d500a8dfc950)</t>
  </si>
  <si>
    <t>I'm glad you've chosen to explore your feelings further, Denise. Let's start with the first question: Can you further describe the main issue you are experiencing? What do you feel is at the core of your struggles right now?</t>
  </si>
  <si>
    <t>2024-08-04T06:10:49.861Z</t>
  </si>
  <si>
    <t>ObjectId(66af1b69ee95d500a8dfc951)</t>
  </si>
  <si>
    <t>ObjectId(66af1b6cee95d500a8dfc982)</t>
  </si>
  <si>
    <t>2024-08-04T06:10:52.028Z</t>
  </si>
  <si>
    <t>ObjectId(66af1b6cee95d500a8dfc983)</t>
  </si>
  <si>
    <t>ObjectId(66af1b6cee95d500a8dfc98d)</t>
  </si>
  <si>
    <t>2024-08-04T06:10:52.035Z</t>
  </si>
  <si>
    <t>ObjectId(66af1b6dee95d500a8dfc995)</t>
  </si>
  <si>
    <t>Thank you for sharing that, Denise. It sounds like the loneliness and sense of loss are deeply affecting your daily life, making your routines feel empty and lacking meaning. The connection you had with your husband was a significant part of your life, and without it, you're feeling adrift.
Next, can you tell me how this issue affects your daily life? What does a typical day look like for you now?</t>
  </si>
  <si>
    <t>2024-08-04T06:10:53.658Z</t>
  </si>
  <si>
    <t>ObjectId(66af1b6dee95d500a8dfc996)</t>
  </si>
  <si>
    <t>ObjectId(66af1b6fee95d500a8dfc9a9)</t>
  </si>
  <si>
    <t>2024-08-04T06:10:55.809Z</t>
  </si>
  <si>
    <t>ObjectId(66af1b6fee95d500a8dfc9aa)</t>
  </si>
  <si>
    <t>ObjectId(66af1b6fee95d500a8dfc9b4)</t>
  </si>
  <si>
    <t>2024-08-04T06:10:55.817Z</t>
  </si>
  <si>
    <t>ObjectId(66af1b72ee95d500a8dfc9bc)</t>
  </si>
  <si>
    <t>Thank you for sharing such a detailed account of your daily life, Denise. It sounds like your routine has become quite solitary and lacks the joy and connection you once had. The quietness of your home in the evenings seems to amplify your feelings of loneliness, making it even harder to find motivation and purpose.
Next, are there any specific triggers that worsen these feelings of loneliness and emptiness for you? What situations or thoughts tend to make these feelings more pronounced?</t>
  </si>
  <si>
    <t>2024-08-04T06:10:58.972Z</t>
  </si>
  <si>
    <t>ObjectId(66af1b72ee95d500a8dfc9bd)</t>
  </si>
  <si>
    <t>ObjectId(66af1b75ee95d500a8dfc9d0)</t>
  </si>
  <si>
    <t>2024-08-04T06:11:01.238Z</t>
  </si>
  <si>
    <t>ObjectId(66af1b75ee95d500a8dfc9d1)</t>
  </si>
  <si>
    <t>ObjectId(66af1b75ee95d500a8dfc9db)</t>
  </si>
  <si>
    <t>2024-08-04T06:11:01.240Z</t>
  </si>
  <si>
    <t>ObjectId(66af1b77ee95d500a8dfc9e3)</t>
  </si>
  <si>
    <t>Thank you for sharing those triggers with me, Denise. It sounds like certain places, events, and even conversations with your children can bring up a lot of mixed emotions for you. The reminders of your husband and the silence in your home seem to intensify your feelings of loneliness and loss.
Now, can you tell me what you have tried so far to address these feelings? Have you found any strategies or activities that help you cope, even a little?</t>
  </si>
  <si>
    <t>2024-08-04T06:11:03.071Z</t>
  </si>
  <si>
    <t>ObjectId(66af1b77ee95d500a8dfc9e4)</t>
  </si>
  <si>
    <t>ObjectId(66af1b79ee95d500a8dfc9f7)</t>
  </si>
  <si>
    <t>2024-08-04T06:11:05.110Z</t>
  </si>
  <si>
    <t>ObjectId(66af1b79ee95d500a8dfc9f8)</t>
  </si>
  <si>
    <t>ObjectId(66af1b79ee95d500a8dfca02)</t>
  </si>
  <si>
    <t>2024-08-04T06:11:05.113Z</t>
  </si>
  <si>
    <t>ObjectId(66af1b7bee95d500a8dfca0a)</t>
  </si>
  <si>
    <t>Thank you for sharing your experiences with me, Denise. It sounds like you've made efforts to cope with your feelings of loneliness and loss by trying out hobbies like gardening and reading, as well as reaching out to friends and going for walks. However, it seems that maintaining motivation and finding consistent joy in these activities has been a challenge for you.
Finally, what emotions do you feel when these feelings of loneliness and loss arise? How do you typically respond to those emotions?</t>
  </si>
  <si>
    <t>2024-08-04T06:11:07.192Z</t>
  </si>
  <si>
    <t>ObjectId(66af1b7bee95d500a8dfca0b)</t>
  </si>
  <si>
    <t>ObjectId(66af1b7dee95d500a8dfca1e)</t>
  </si>
  <si>
    <t>2024-08-04T06:11:09.102Z</t>
  </si>
  <si>
    <t>ObjectId(66af1b7dee95d500a8dfca1f)</t>
  </si>
  <si>
    <t>ObjectId(66af1b7dee95d500a8dfca29)</t>
  </si>
  <si>
    <t>2024-08-04T06:11:09.104Z</t>
  </si>
  <si>
    <t>ObjectId(66af1b81ee95d500a8dfca31)</t>
  </si>
  <si>
    <t>Thank you for sharing those emotions with me, Denise. To summarize what you've shared: you are experiencing profound loneliness and a deep sense of loss after your husband's passing. This has led to a lack of motivation and joy in your daily life, where you often feel like you're going through the motions. Certain triggers, like places or events that remind you of your husband, intensify these feelings. You've tried various coping strategies, such as engaging in hobbies and reaching out to friends, but maintaining consistency has been difficult. When these feelings arise, you often feel sadness, frustration, and guilt, which can lead you to retreat further into yourself rather than facing those emotions directly.
Did I capture your situation correctly? Is there anything you would like to add or change?</t>
  </si>
  <si>
    <t>2024-08-04T06:11:13.137Z</t>
  </si>
  <si>
    <t>ObjectId(66af1b81ee95d500a8dfca32)</t>
  </si>
  <si>
    <t>ObjectId(66af1b83ee95d500a8dfca63)</t>
  </si>
  <si>
    <t>2024-08-04T06:11:15.759Z</t>
  </si>
  <si>
    <t>ObjectId(66af1b83ee95d500a8dfca64)</t>
  </si>
  <si>
    <t>ObjectId(66af1b83ee95d500a8dfca6e)</t>
  </si>
  <si>
    <t>2024-08-04T06:11:15.761Z</t>
  </si>
  <si>
    <t>ObjectId(66af1b87ee95d500a8dfca76)</t>
  </si>
  <si>
    <t>I'm glad to hear that the summary resonated with you, Denise. Now that we have a clearer understanding of your situation, I would like to suggest a CBT exercise that could be beneficial for you. 
Given your feelings of loneliness and the challenges you've described, I recommend the "Behavioral Activation" exercise. This exercise focuses on scheduling enjoyable or meaningful activities into your daily routine to help increase engagement and improve your mood.
Would you like to learn more about this exercise, or do you have any questions about it?</t>
  </si>
  <si>
    <t>2024-08-04T06:11:19.859Z</t>
  </si>
  <si>
    <t>ObjectId(66af1b87ee95d500a8dfca77)</t>
  </si>
  <si>
    <t>ObjectId(66af1b89ee95d500a8dfcaa8)</t>
  </si>
  <si>
    <t>2024-08-04T06:11:21.717Z</t>
  </si>
  <si>
    <t>ObjectId(66af1b89ee95d500a8dfcaa9)</t>
  </si>
  <si>
    <t>ObjectId(66af1b89ee95d500a8dfcab3)</t>
  </si>
  <si>
    <t>2024-08-04T06:11:21.727Z</t>
  </si>
  <si>
    <t>ObjectId(66af1b8bee95d500a8dfcabb)</t>
  </si>
  <si>
    <t>I completely understand your hesitation, Denise. The last thing we want is to add more pressure to your days. 
In that case, we could consider the "Relaxation Techniques" exercise. This approach focuses on reducing stress and anxiety through various relaxation methods, such as deep breathing, progressive muscle relaxation, and mindfulness. It can be a gentle way to help you cope with overwhelming feelings without the pressure of scheduling activities.
Would you like to learn more about the Relaxation Techniques exercise?</t>
  </si>
  <si>
    <t>2024-08-04T06:11:23.832Z</t>
  </si>
  <si>
    <t>ObjectId(66af1b8bee95d500a8dfcabc)</t>
  </si>
  <si>
    <t>ObjectId(66af1b8cee95d500a8dfcacf)</t>
  </si>
  <si>
    <t>2024-08-04T06:11:24.844Z</t>
  </si>
  <si>
    <t>ObjectId(66af1b8cee95d500a8dfcad0)</t>
  </si>
  <si>
    <t>ObjectId(66af1b8cee95d500a8dfcada)</t>
  </si>
  <si>
    <t>2024-08-04T06:11:24.849Z</t>
  </si>
  <si>
    <t>ObjectId(66af1b92ee95d500a8dfcae2)</t>
  </si>
  <si>
    <t>Great choice, Denise! The Relaxation Techniques exercise can be very beneficial for reducing stress and finding a sense of calm. Here are the steps involved in this exercise:
1. **Find a quiet and comfortable place** to sit or lie down where you won't be disturbed.
2. **Practice deep breathing exercises**, focusing on slow and steady breaths. Inhale deeply through your nose, hold for a moment, and then exhale slowly through your mouth.
3. **Try progressive muscle relaxation** by tensing and then relaxing each muscle group in your body, starting from your toes and working your way up to your head.
4. **Use guided imagery or visualization** to create a calming mental image, such as a peaceful beach or a serene forest.
5. **Practice mindfulness meditation**, focusing on the present moment and observing your thoughts and feelings without judgment.
Do you have any questions about this exercise, or have you understood the steps?</t>
  </si>
  <si>
    <t>2024-08-04T06:11:30.312Z</t>
  </si>
  <si>
    <t>ObjectId(66af1b92ee95d500a8dfcae3)</t>
  </si>
  <si>
    <t>ObjectId(66af1b94ee95d500a8dfcb14)</t>
  </si>
  <si>
    <t>2024-08-04T06:11:32.039Z</t>
  </si>
  <si>
    <t>ObjectId(66af1b94ee95d500a8dfcb15)</t>
  </si>
  <si>
    <t>ObjectId(66af1b94ee95d500a8dfcb1f)</t>
  </si>
  <si>
    <t>ObjectId(66af1b97ee95d500a8dfcb27)</t>
  </si>
  <si>
    <t>That's a great question, Denise. Mindfulness meditation can indeed feel challenging at first, but it becomes easier with practice. The key is to approach your thoughts with curiosity rather than judgment. Here’s how you can do it:
- **Acknowledge your thoughts**: When a thought arises, simply notice it. You might say to yourself, "I see that I'm thinking about [insert thought]."
- **Let them pass**: Imagine your thoughts as clouds drifting by in the sky. You can observe them without needing to engage or react to them.
- **Return to your breath**: If you find yourself getting caught up in a thought, gently bring your focus back to your breathing. This helps anchor you in the present moment.
The goal is not to stop your thoughts but to create a space where you can observe them without getting overwhelmed. 
Do you feel more comfortable with the mindfulness meditation part now, or do you have any other questions?</t>
  </si>
  <si>
    <t>2024-08-04T06:11:35.319Z</t>
  </si>
  <si>
    <t>ObjectId(66af1b97ee95d500a8dfcb28)</t>
  </si>
  <si>
    <t>ObjectId(66af1b98ee95d500a8dfcb3b)</t>
  </si>
  <si>
    <t>2024-08-04T06:11:36.761Z</t>
  </si>
  <si>
    <t>ObjectId(66af1b98ee95d500a8dfcb3c)</t>
  </si>
  <si>
    <t>ObjectId(66af1b98ee95d500a8dfcb46)</t>
  </si>
  <si>
    <t>2024-08-04T06:11:36.765Z</t>
  </si>
  <si>
    <t>ObjectId(66af1b9cee95d500a8dfcb4e)</t>
  </si>
  <si>
    <t>I'm glad to hear that the visualization technique resonates with you, Denise! 
As for how often to practice the relaxation techniques, I recommend starting with a few minutes each day, especially during times when you feel overwhelmed or stressed. You can gradually increase the duration as you become more comfortable with the exercises. Even just 5-10 minutes can make a difference in helping you find calm and reduce stress.
Would you like to proceed with the relaxation exercise now, or is there anything else you'd like to discuss before we begin?</t>
  </si>
  <si>
    <t>2024-08-04T06:11:40.139Z</t>
  </si>
  <si>
    <t>ObjectId(66af1b9cee95d500a8dfcb4f)</t>
  </si>
  <si>
    <t>ObjectId(66af1b9dee95d500a8dfcb62)</t>
  </si>
  <si>
    <t>2024-08-04T06:11:41.261Z</t>
  </si>
  <si>
    <t>ObjectId(66af1b9dee95d500a8dfcb63)</t>
  </si>
  <si>
    <t>ObjectId(66af1b9dee95d500a8dfcb6d)</t>
  </si>
  <si>
    <t>2024-08-04T06:11:41.264Z</t>
  </si>
  <si>
    <t>ObjectId(66af1ba1ee95d500a8dfcb75)</t>
  </si>
  <si>
    <t>I'm glad you're ready to try the relaxation exercise, Denise! Let's begin.
1. **Find a quiet and comfortable place** to sit or lie down. Make sure you feel at ease and won't be disturbed.
2. **Practice deep breathing**: Close your eyes if you feel comfortable. Inhale deeply through your nose, allowing your abdomen to expand. Hold that breath for a moment, and then exhale slowly through your mouth. Let's do this together a few times. Inhale... hold... and exhale. (Pause for a moment to allow her to breathe.)
3. **Progressive muscle relaxation**: Starting with your toes, tense the muscles for a few seconds, then release and relax. Move up to your calves, thighs, and so on, all the way to your head. Let me know when you're ready to move on to the next step.
Take your time with this, and let me know how you're feeling as you go through each step.</t>
  </si>
  <si>
    <t>2024-08-04T06:11:45.770Z</t>
  </si>
  <si>
    <t>ObjectId(66af1ba1ee95d500a8dfcb76)</t>
  </si>
  <si>
    <t>ObjectId(66af1ba4ee95d500a8dfcba7)</t>
  </si>
  <si>
    <t>2024-08-04T06:11:48.438Z</t>
  </si>
  <si>
    <t>ObjectId(66af1ba4ee95d500a8dfcba8)</t>
  </si>
  <si>
    <t>Thank you, Dr. Smith. I’m in a quiet spot now, and I just took a few deep breaths with you. It feels nice to focus on my breathing. 
I’m starting the progressive muscle relaxation now. I’m tensing and then relaxing my toes… and now my calves. It’s a bit strange but also kind of nice to feel that difference. I’ll continue moving up. I’ll let you know when I reach my head.</t>
  </si>
  <si>
    <t>ObjectId(66af1ba4ee95d500a8dfcbb2)</t>
  </si>
  <si>
    <t>2024-08-04T06:11:48.444Z</t>
  </si>
  <si>
    <t>ObjectId(66af1ba6ee95d500a8dfcbba)</t>
  </si>
  <si>
    <t>I'm glad to hear that you're finding the deep breathing and progressive muscle relaxation helpful, Denise. It's great that you're noticing the difference in how your body feels as you tense and relax each muscle group. 
Take your time with this exercise, and let me know when you reach your head or if you have any thoughts or feelings you'd like to share as you go through it. I'm here with you.</t>
  </si>
  <si>
    <t>2024-08-04T06:11:50.898Z</t>
  </si>
  <si>
    <t>ObjectId(66af1ba6ee95d500a8dfcbbb)</t>
  </si>
  <si>
    <t>ObjectId(66af1ba8ee95d500a8dfcbce)</t>
  </si>
  <si>
    <t>2024-08-04T06:11:52.125Z</t>
  </si>
  <si>
    <t>ObjectId(66af1ba8ee95d500a8dfcbcf)</t>
  </si>
  <si>
    <t>ObjectId(66af1ba8ee95d500a8dfcbd9)</t>
  </si>
  <si>
    <t>2024-08-04T06:11:52.128Z</t>
  </si>
  <si>
    <t>ObjectId(66af1baaee95d500a8dfcbe1)</t>
  </si>
  <si>
    <t>I'm so glad to hear that you're feeling lighter after the relaxation exercise, Denise! It's wonderful that you found it helpful and that it provided some relief. 
As we come to the end of our session, let's summarize what we've discussed today. We talked about your feelings of loneliness and loss after your husband's passing, how these feelings affect your daily life, and the triggers that intensify them. We also explored some coping strategies you've tried and concluded with the Relaxation Techniques exercise, which you just completed.
Do you have any more questions or is there anything else you would like to discuss before we finish?</t>
  </si>
  <si>
    <t>2024-08-04T06:11:54.672Z</t>
  </si>
  <si>
    <t>ObjectId(66af1baaee95d500a8dfcbe2)</t>
  </si>
  <si>
    <t>ObjectId(66af1babee95d500a8dfcc2f)</t>
  </si>
  <si>
    <t>2024-08-04T06:11:55.749Z</t>
  </si>
  <si>
    <t>ObjectId(66af1bacee95d500a8dfcc3b)</t>
  </si>
  <si>
    <t>2024-08-04T06:11:56.398Z</t>
  </si>
  <si>
    <t>ObjectId(66af1badee95d500a8dfcc4a)</t>
  </si>
  <si>
    <t>2024-08-04T06:11:57.144Z</t>
  </si>
  <si>
    <t>ObjectId(66af1badee95d500a8dfcc4b)</t>
  </si>
  <si>
    <t>ObjectId(66af1baeee95d500a8dfcc5e)</t>
  </si>
  <si>
    <t>2024-08-04T06:11:58.481Z</t>
  </si>
  <si>
    <t>ObjectId(66af1baeee95d500a8dfcc5f)</t>
  </si>
  <si>
    <t>ObjectId(66af1baeee95d500a8dfcc69)</t>
  </si>
  <si>
    <t>2024-08-04T06:11:58.491Z</t>
  </si>
  <si>
    <t>ObjectId(66af1bafee95d500a8dfcc75)</t>
  </si>
  <si>
    <t>ObjectId(66af1bb0ee95d500a8dfcc84)</t>
  </si>
  <si>
    <t>2024-08-04T06:12:00.523Z</t>
  </si>
  <si>
    <t>ObjectId(66af1bb0ee95d500a8dfcc85)</t>
  </si>
  <si>
    <t>ObjectId(66af1bb1ee95d500a8dfcc98)</t>
  </si>
  <si>
    <t>2024-08-04T06:12:01.431Z</t>
  </si>
  <si>
    <t>ObjectId(66af1bb1ee95d500a8dfcc99)</t>
  </si>
  <si>
    <t>ObjectId(66af1bb1ee95d500a8dfcca3)</t>
  </si>
  <si>
    <t>2024-08-04T06:12:01.438Z</t>
  </si>
  <si>
    <t>ObjectId(66af1bb2ee95d500a8dfccaf)</t>
  </si>
  <si>
    <t>2024-08-04T06:12:02.041Z</t>
  </si>
  <si>
    <t>ObjectId(66af1bb2ee95d500a8dfccbe)</t>
  </si>
  <si>
    <t>2024-08-04T06:12:02.908Z</t>
  </si>
  <si>
    <t>ObjectId(66af1bb2ee95d500a8dfccbf)</t>
  </si>
  <si>
    <t>ObjectId(66af1bb3ee95d500a8dfccd2)</t>
  </si>
  <si>
    <t>2024-08-04T06:12:03.964Z</t>
  </si>
  <si>
    <t>ObjectId(66af1bb3ee95d500a8dfccd3)</t>
  </si>
  <si>
    <t>ObjectId(66af1bb3ee95d500a8dfccdd)</t>
  </si>
  <si>
    <t>2024-08-04T06:12:03.967Z</t>
  </si>
  <si>
    <t>ObjectId(66af1bb4ee95d500a8dfcce9)</t>
  </si>
  <si>
    <t>2024-08-04T06:12:04.565Z</t>
  </si>
  <si>
    <t>ObjectId(66af1bb6ee95d500a8dfccf8)</t>
  </si>
  <si>
    <t>2024-08-04T06:12:06.149Z</t>
  </si>
  <si>
    <t>ObjectId(66af1bb6ee95d500a8dfccf9)</t>
  </si>
  <si>
    <t>ObjectId(66af1bb7ee95d500a8dfcd0c)</t>
  </si>
  <si>
    <t>2024-08-04T06:12:07.474Z</t>
  </si>
  <si>
    <t>ObjectId(66af1bb7ee95d500a8dfcd0d)</t>
  </si>
  <si>
    <t>ObjectId(66af1bb7ee95d500a8dfcd17)</t>
  </si>
  <si>
    <t>2024-08-04T06:12:07.477Z</t>
  </si>
  <si>
    <t>ObjectId(66af1bb8ee95d500a8dfcd23)</t>
  </si>
  <si>
    <t>2024-08-04T06:12:08.095Z</t>
  </si>
  <si>
    <t>ObjectId(66af1bbaee95d500a8dfcd41)</t>
  </si>
  <si>
    <t>2024-08-04T06:12:10.339Z</t>
  </si>
  <si>
    <t>ObjectId(66af1bbbee95d500a8dfcd56)</t>
  </si>
  <si>
    <t>2024-08-04T06:12:11.123Z</t>
  </si>
  <si>
    <t>ObjectId(66af1bbbee95d500a8dfcd57)</t>
  </si>
  <si>
    <t>ObjectId(66af1bbdee95d500a8dfcd79)</t>
  </si>
  <si>
    <t>2024-08-04T06:12:13.323Z</t>
  </si>
  <si>
    <t>ObjectId(66af1bbdee95d500a8dfcd7a)</t>
  </si>
  <si>
    <t>ObjectId(66af1bbdee95d500a8dfcd84)</t>
  </si>
  <si>
    <t>2024-08-04T06:12:13.328Z</t>
  </si>
  <si>
    <t>ObjectId(66af1bbdee95d500a8dfcd90)</t>
  </si>
  <si>
    <t>2024-08-04T06:12:13.936Z</t>
  </si>
  <si>
    <t>ObjectId(66af1bc1ee95d500a8dfcd9f)</t>
  </si>
  <si>
    <t>2024-08-04T06:12:17.398Z</t>
  </si>
  <si>
    <t>ObjectId(66af1bc1ee95d500a8dfcda0)</t>
  </si>
  <si>
    <t>ObjectId(66af1bc2ee95d500a8dfcdb3)</t>
  </si>
  <si>
    <t>2024-08-04T06:12:18.752Z</t>
  </si>
  <si>
    <t>ObjectId(66af1bc2ee95d500a8dfcdb4)</t>
  </si>
  <si>
    <t>I try to do some activities like reading, going for walks, and even watching movies to distract myself. Sometimes I enjoy cooking, but I haven't had much motivation for that lately. While those things can take my mind off things temporarily, they don’t really fill the void I feel. I sometimes feel like I’m just going through the motions.</t>
  </si>
  <si>
    <t>ObjectId(66af1bc2ee95d500a8dfcdbe)</t>
  </si>
  <si>
    <t>2024-08-04T06:12:18.759Z</t>
  </si>
  <si>
    <t>ObjectId(66af1bc3ee95d500a8dfcdca)</t>
  </si>
  <si>
    <t>2024-08-04T06:12:19.455Z</t>
  </si>
  <si>
    <t>ObjectId(66af1bc4ee95d500a8dfcdd9)</t>
  </si>
  <si>
    <t>2024-08-04T06:12:20.825Z</t>
  </si>
  <si>
    <t>ObjectId(66af1bc4ee95d500a8dfcdda)</t>
  </si>
  <si>
    <t>ObjectId(66af1bc5ee95d500a8dfcded)</t>
  </si>
  <si>
    <t>2024-08-04T06:12:21.915Z</t>
  </si>
  <si>
    <t>ObjectId(66af1bc5ee95d500a8dfcdee)</t>
  </si>
  <si>
    <t>2024-08-04T06:12:21.916Z</t>
  </si>
  <si>
    <t>ObjectId(66af1bc5ee95d500a8dfcdf8)</t>
  </si>
  <si>
    <t>2024-08-04T06:12:21.923Z</t>
  </si>
  <si>
    <t>ObjectId(66af1bc6ee95d500a8dfce04)</t>
  </si>
  <si>
    <t>2024-08-04T06:12:22.628Z</t>
  </si>
  <si>
    <t>ObjectId(66af1bc9ee95d500a8dfce22)</t>
  </si>
  <si>
    <t>2024-08-04T06:12:25.946Z</t>
  </si>
  <si>
    <t>ObjectId(66af1bcbee95d500a8dfce37)</t>
  </si>
  <si>
    <t>2024-08-04T06:12:27.143Z</t>
  </si>
  <si>
    <t>ObjectId(66af1bcbee95d500a8dfce38)</t>
  </si>
  <si>
    <t>ObjectId(66af1bcdee95d500a8dfce5a)</t>
  </si>
  <si>
    <t>2024-08-04T06:12:29.082Z</t>
  </si>
  <si>
    <t>ObjectId(66af1bcdee95d500a8dfce5b)</t>
  </si>
  <si>
    <t>ObjectId(66af1bcdee95d500a8dfce65)</t>
  </si>
  <si>
    <t>2024-08-04T06:12:29.086Z</t>
  </si>
  <si>
    <t>ObjectId(66af1bcdee95d500a8dfce71)</t>
  </si>
  <si>
    <t>2024-08-04T06:12:29.698Z</t>
  </si>
  <si>
    <t>ObjectId(66af1bceee95d500a8dfce80)</t>
  </si>
  <si>
    <t>2024-08-04T06:12:30.915Z</t>
  </si>
  <si>
    <t>ObjectId(66af1bceee95d500a8dfce81)</t>
  </si>
  <si>
    <t>ObjectId(66af1bd0ee95d500a8dfce94)</t>
  </si>
  <si>
    <t>2024-08-04T06:12:32.458Z</t>
  </si>
  <si>
    <t>ObjectId(66af1bd0ee95d500a8dfce95)</t>
  </si>
  <si>
    <t>ObjectId(66af1bd0ee95d500a8dfce9f)</t>
  </si>
  <si>
    <t>2024-08-04T06:12:32.461Z</t>
  </si>
  <si>
    <t>ObjectId(66af1bd1ee95d500a8dfceab)</t>
  </si>
  <si>
    <t>2024-08-04T06:12:33.069Z</t>
  </si>
  <si>
    <t>ObjectId(66af1bd2ee95d500a8dfceba)</t>
  </si>
  <si>
    <t>2024-08-04T06:12:34.456Z</t>
  </si>
  <si>
    <t>ObjectId(66af1bd2ee95d500a8dfcebb)</t>
  </si>
  <si>
    <t>ObjectId(66af1bd4ee95d500a8dfcece)</t>
  </si>
  <si>
    <t>2024-08-04T06:12:36.241Z</t>
  </si>
  <si>
    <t>ObjectId(66af1bd4ee95d500a8dfcecf)</t>
  </si>
  <si>
    <t>ObjectId(66af1bd4ee95d500a8dfced9)</t>
  </si>
  <si>
    <t>2024-08-04T06:12:36.245Z</t>
  </si>
  <si>
    <t>ObjectId(66af1bd5ee95d500a8dfcee5)</t>
  </si>
  <si>
    <t>2024-08-04T06:12:37.076Z</t>
  </si>
  <si>
    <t>ObjectId(66af1bd7ee95d500a8dfcef4)</t>
  </si>
  <si>
    <t>2024-08-04T06:12:39.321Z</t>
  </si>
  <si>
    <t>ObjectId(66af1bd7ee95d500a8dfcef5)</t>
  </si>
  <si>
    <t>ObjectId(66af1bd9ee95d500a8dfcf08)</t>
  </si>
  <si>
    <t>2024-08-04T06:12:41.524Z</t>
  </si>
  <si>
    <t>ObjectId(66af1bd9ee95d500a8dfcf09)</t>
  </si>
  <si>
    <t>ObjectId(66af1bd9ee95d500a8dfcf13)</t>
  </si>
  <si>
    <t>2024-08-04T06:12:41.530Z</t>
  </si>
  <si>
    <t>ObjectId(66af1bdaee95d500a8dfcf1f)</t>
  </si>
  <si>
    <t>2024-08-04T06:12:42.297Z</t>
  </si>
  <si>
    <t>ObjectId(66af1bdcee95d500a8dfcf2e)</t>
  </si>
  <si>
    <t>2024-08-04T06:12:44.637Z</t>
  </si>
  <si>
    <t>ObjectId(66af1bdcee95d500a8dfcf2f)</t>
  </si>
  <si>
    <t>ObjectId(66af1bdeee95d500a8dfcf42)</t>
  </si>
  <si>
    <t>2024-08-04T06:12:46.289Z</t>
  </si>
  <si>
    <t>ObjectId(66af1bdeee95d500a8dfcf43)</t>
  </si>
  <si>
    <t>ObjectId(66af1bdeee95d500a8dfcf4d)</t>
  </si>
  <si>
    <t>2024-08-04T06:12:46.296Z</t>
  </si>
  <si>
    <t>ObjectId(66af1bdeee95d500a8dfcf59)</t>
  </si>
  <si>
    <t>2024-08-04T06:12:46.999Z</t>
  </si>
  <si>
    <t>ObjectId(66af1be1ee95d500a8dfcf77)</t>
  </si>
  <si>
    <t>2024-08-04T06:12:49.055Z</t>
  </si>
  <si>
    <t>ObjectId(66af1be4ee95d500a8dfcf8c)</t>
  </si>
  <si>
    <t>2024-08-04T06:12:52.224Z</t>
  </si>
  <si>
    <t>ObjectId(66af1be4ee95d500a8dfcf8d)</t>
  </si>
  <si>
    <t>ObjectId(66af1be6ee95d500a8dfcfaf)</t>
  </si>
  <si>
    <t>2024-08-04T06:12:54.373Z</t>
  </si>
  <si>
    <t>ObjectId(66af1be6ee95d500a8dfcfb0)</t>
  </si>
  <si>
    <t>ObjectId(66af1be6ee95d500a8dfcfba)</t>
  </si>
  <si>
    <t>2024-08-04T06:12:54.377Z</t>
  </si>
  <si>
    <t>ObjectId(66af1be7ee95d500a8dfcfc6)</t>
  </si>
  <si>
    <t>2024-08-04T06:12:55.194Z</t>
  </si>
  <si>
    <t>ObjectId(66af1beaee95d500a8dfcfe4)</t>
  </si>
  <si>
    <t>2024-08-04T06:12:58.477Z</t>
  </si>
  <si>
    <t>ObjectId(66af1bedee95d500a8dfcff9)</t>
  </si>
  <si>
    <t>2024-08-04T06:13:01.145Z</t>
  </si>
  <si>
    <t>ObjectId(66af1bedee95d500a8dfcffa)</t>
  </si>
  <si>
    <t>ObjectId(66af1befee95d500a8dfd01c)</t>
  </si>
  <si>
    <t>2024-08-04T06:13:03.084Z</t>
  </si>
  <si>
    <t>ObjectId(66af1befee95d500a8dfd01d)</t>
  </si>
  <si>
    <t>ObjectId(66af1befee95d500a8dfd027)</t>
  </si>
  <si>
    <t>2024-08-04T06:13:03.091Z</t>
  </si>
  <si>
    <t>ObjectId(66af1befee95d500a8dfd033)</t>
  </si>
  <si>
    <t>2024-08-04T06:13:03.739Z</t>
  </si>
  <si>
    <t>ObjectId(66af1bf2ee95d500a8dfd051)</t>
  </si>
  <si>
    <t>2024-08-04T06:13:06.365Z</t>
  </si>
  <si>
    <t>ObjectId(66af1bf5ee95d500a8dfd066)</t>
  </si>
  <si>
    <t>2024-08-04T06:13:09.325Z</t>
  </si>
  <si>
    <t>ObjectId(66af1bf5ee95d500a8dfd067)</t>
  </si>
  <si>
    <t>ObjectId(66af1bf8ee95d500a8dfd089)</t>
  </si>
  <si>
    <t>2024-08-04T06:13:12.069Z</t>
  </si>
  <si>
    <t>ObjectId(66af1bf8ee95d500a8dfd08a)</t>
  </si>
  <si>
    <t>ObjectId(66af1bf8ee95d500a8dfd094)</t>
  </si>
  <si>
    <t>(SYSTEM MESSAGE: Your current section's instructions:
        Section 6: {
  "Task 6a": "Introduce CBT exercise 2: Behavioral Activation to the patient. Explain the steps involved in this exercise:
    1. Identify activities that you find enjoyable or meaningful.
    2. Schedule these activities into your daily routine.
    3. Gradually increase the frequency and duration of these activities.
    4. Monitor your mood and motivation before and after the activities.
    5. Reflect on the impact of these activities on your overall well-being.",
  "Task 6b": "Ask the patient if they have understood the exercise or if they have any questions about it. Only if they confirm they understood, you may proceed.",
  "Task 6c": "Conduct the exercise with the patient, guiding them through each step and waiting for their responses. Once the exercise is complete, proceed with Section 8."
}"
      Please act according to "### WHAT TO DO ON EACH TURN ###".)</t>
  </si>
  <si>
    <t>2024-08-04T06:13:12.078Z</t>
  </si>
  <si>
    <t>ObjectId(66af1bf9ee95d500a8dfd0a0)</t>
  </si>
  <si>
    <t>2024-08-04T06:13:13.425Z</t>
  </si>
  <si>
    <t>ObjectId(66af1bfcee95d500a8dfd0af)</t>
  </si>
  <si>
    <t>2024-08-04T06:13:16.884Z</t>
  </si>
  <si>
    <t>ObjectId(66af1bfcee95d500a8dfd0b0)</t>
  </si>
  <si>
    <t>ObjectId(66af1bfeee95d500a8dfd0c3)</t>
  </si>
  <si>
    <t>2024-08-04T06:13:18.137Z</t>
  </si>
  <si>
    <t>ObjectId(66af1bfeee95d500a8dfd0c4)</t>
  </si>
  <si>
    <t>ObjectId(66af1bfeee95d500a8dfd0ce)</t>
  </si>
  <si>
    <t>2024-08-04T06:13:18.146Z</t>
  </si>
  <si>
    <t>ObjectId(66af1bfeee95d500a8dfd0da)</t>
  </si>
  <si>
    <t>2024-08-04T06:13:18.958Z</t>
  </si>
  <si>
    <t>ObjectId(66af1c00ee95d500a8dfd0e9)</t>
  </si>
  <si>
    <t>2024-08-04T06:13:20.805Z</t>
  </si>
  <si>
    <t>ObjectId(66af1c00ee95d500a8dfd0ea)</t>
  </si>
  <si>
    <t>ObjectId(66af1c01ee95d500a8dfd0fd)</t>
  </si>
  <si>
    <t>2024-08-04T06:13:21.931Z</t>
  </si>
  <si>
    <t>ObjectId(66af1c01ee95d500a8dfd0fe)</t>
  </si>
  <si>
    <t>ObjectId(66af1c01ee95d500a8dfd108)</t>
  </si>
  <si>
    <t>2024-08-04T06:13:21.944Z</t>
  </si>
  <si>
    <t>ObjectId(66af1c02ee95d500a8dfd114)</t>
  </si>
  <si>
    <t>2024-08-04T06:13:22.697Z</t>
  </si>
  <si>
    <t>ObjectId(66af1c05ee95d500a8dfd132)</t>
  </si>
  <si>
    <t>2024-08-04T06:13:25.297Z</t>
  </si>
  <si>
    <t>ObjectId(66af1c07ee95d500a8dfd147)</t>
  </si>
  <si>
    <t>2024-08-04T06:13:27.756Z</t>
  </si>
  <si>
    <t>ObjectId(66af1c07ee95d500a8dfd148)</t>
  </si>
  <si>
    <t>ObjectId(66af1c0aee95d500a8dfd16a)</t>
  </si>
  <si>
    <t>2024-08-04T06:13:30.804Z</t>
  </si>
  <si>
    <t>ObjectId(66af1c0aee95d500a8dfd16b)</t>
  </si>
  <si>
    <t>ObjectId(66af1c0aee95d500a8dfd175)</t>
  </si>
  <si>
    <t>2024-08-04T06:13:30.812Z</t>
  </si>
  <si>
    <t>ObjectId(66af1c0bee95d500a8dfd181)</t>
  </si>
  <si>
    <t>2024-08-04T06:13:31.525Z</t>
  </si>
  <si>
    <t>ObjectId(66af1c0dee95d500a8dfd190)</t>
  </si>
  <si>
    <t>2024-08-04T06:13:33.587Z</t>
  </si>
  <si>
    <t>ObjectId(66af1c0dee95d500a8dfd191)</t>
  </si>
  <si>
    <t>ObjectId(66af1c0eee95d500a8dfd1a4)</t>
  </si>
  <si>
    <t>2024-08-04T06:13:34.721Z</t>
  </si>
  <si>
    <t>ObjectId(66af1c0eee95d500a8dfd1a5)</t>
  </si>
  <si>
    <t>ObjectId(66af1c0eee95d500a8dfd1af)</t>
  </si>
  <si>
    <t>2024-08-04T06:13:34.725Z</t>
  </si>
  <si>
    <t>ObjectId(66af1c0fee95d500a8dfd1bb)</t>
  </si>
  <si>
    <t>2024-08-04T06:13:35.442Z</t>
  </si>
  <si>
    <t>ObjectId(66af1c11ee95d500a8dfd1d3)</t>
  </si>
  <si>
    <t>2024-08-04T06:13:37.110Z</t>
  </si>
  <si>
    <t>ObjectId(66af1c11ee95d500a8dfd1d4)</t>
  </si>
  <si>
    <t>ObjectId(66af1c12ee95d500a8dfd218)</t>
  </si>
  <si>
    <t>2024-08-04T06:13:38.230Z</t>
  </si>
  <si>
    <t>ObjectId(66af1c12ee95d500a8dfd224)</t>
  </si>
  <si>
    <t>2024-08-04T06:13:38.815Z</t>
  </si>
  <si>
    <t>ObjectId(66af1c13ee95d500a8dfd233)</t>
  </si>
  <si>
    <t>2024-08-04T06:13:39.943Z</t>
  </si>
  <si>
    <t>ObjectId(66af1c13ee95d500a8dfd234)</t>
  </si>
  <si>
    <t>ObjectId(66af1c15ee95d500a8dfd247)</t>
  </si>
  <si>
    <t>2024-08-04T06:13:41.171Z</t>
  </si>
  <si>
    <t>ObjectId(66af1c15ee95d500a8dfd248)</t>
  </si>
  <si>
    <t>ObjectId(66af1c15ee95d500a8dfd252)</t>
  </si>
  <si>
    <t>2024-08-04T06:13:41.174Z</t>
  </si>
  <si>
    <t>ObjectId(66af1c15ee95d500a8dfd25e)</t>
  </si>
  <si>
    <t>2024-08-04T06:13:41.801Z</t>
  </si>
  <si>
    <t>ObjectId(66af1c16ee95d500a8dfd26d)</t>
  </si>
  <si>
    <t>2024-08-04T06:13:42.819Z</t>
  </si>
  <si>
    <t>ObjectId(66af1c16ee95d500a8dfd26e)</t>
  </si>
  <si>
    <t>ObjectId(66af1c17ee95d500a8dfd281)</t>
  </si>
  <si>
    <t>2024-08-04T06:13:43.414Z</t>
  </si>
  <si>
    <t>ObjectId(66af1c17ee95d500a8dfd282)</t>
  </si>
  <si>
    <t>ObjectId(66af1c17ee95d500a8dfd28c)</t>
  </si>
  <si>
    <t>ObjectId(66af1c18ee95d500a8dfd298)</t>
  </si>
  <si>
    <t>2024-08-04T06:13:44.162Z</t>
  </si>
  <si>
    <t>ObjectId(66af1c19ee95d500a8dfd2a7)</t>
  </si>
  <si>
    <t>2024-08-04T06:13:45.165Z</t>
  </si>
  <si>
    <t>ObjectId(66af1c19ee95d500a8dfd2a8)</t>
  </si>
  <si>
    <t>ObjectId(66af1c1aee95d500a8dfd2bb)</t>
  </si>
  <si>
    <t>2024-08-04T06:13:46.291Z</t>
  </si>
  <si>
    <t>ObjectId(66af1c1aee95d500a8dfd2bc)</t>
  </si>
  <si>
    <t>ObjectId(66af1c1aee95d500a8dfd2c6)</t>
  </si>
  <si>
    <t>2024-08-04T06:13:46.298Z</t>
  </si>
  <si>
    <t>ObjectId(66af1c1aee95d500a8dfd2d2)</t>
  </si>
  <si>
    <t>2024-08-04T06:13:46.919Z</t>
  </si>
  <si>
    <t>ObjectId(66af1c1cee95d500a8dfd2e1)</t>
  </si>
  <si>
    <t>2024-08-04T06:13:48.548Z</t>
  </si>
  <si>
    <t>ObjectId(66af1c1cee95d500a8dfd2e2)</t>
  </si>
  <si>
    <t>ObjectId(66af1c1dee95d500a8dfd2f5)</t>
  </si>
  <si>
    <t>2024-08-04T06:13:49.771Z</t>
  </si>
  <si>
    <t>ObjectId(66af1c1dee95d500a8dfd2f6)</t>
  </si>
  <si>
    <t>That sounds good, Dr. Smith. I think I’d like to talk about the loneliness I’ve been feeling lately. It’s hard for me to connect with others, and some days I just feel really isolated.</t>
  </si>
  <si>
    <t>ObjectId(66af1c1dee95d500a8dfd300)</t>
  </si>
  <si>
    <t>2024-08-04T06:13:49.773Z</t>
  </si>
  <si>
    <t>ObjectId(66af1c1eee95d500a8dfd30c)</t>
  </si>
  <si>
    <t>2024-08-04T06:13:50.898Z</t>
  </si>
  <si>
    <t>ObjectId(66af1c21ee95d500a8dfd32a)</t>
  </si>
  <si>
    <t>2024-08-04T06:13:53.369Z</t>
  </si>
  <si>
    <t>ObjectId(66af1c22ee95d500a8dfd33f)</t>
  </si>
  <si>
    <t>2024-08-04T06:13:54.684Z</t>
  </si>
  <si>
    <t>ObjectId(66af1c22ee95d500a8dfd340)</t>
  </si>
  <si>
    <t>ObjectId(66af1c24ee95d500a8dfd362)</t>
  </si>
  <si>
    <t>2024-08-04T06:13:56.415Z</t>
  </si>
  <si>
    <t>ObjectId(66af1c24ee95d500a8dfd363)</t>
  </si>
  <si>
    <t>ObjectId(66af1c24ee95d500a8dfd36d)</t>
  </si>
  <si>
    <t>2024-08-04T06:13:56.424Z</t>
  </si>
  <si>
    <t>ObjectId(66af1c25ee95d500a8dfd379)</t>
  </si>
  <si>
    <t>2024-08-04T06:13:57.150Z</t>
  </si>
  <si>
    <t>ObjectId(66af1c26ee95d500a8dfd388)</t>
  </si>
  <si>
    <t>2024-08-04T06:13:58.610Z</t>
  </si>
  <si>
    <t>ObjectId(66af1c26ee95d500a8dfd389)</t>
  </si>
  <si>
    <t>2024-08-04T06:13:58.611Z</t>
  </si>
  <si>
    <t>ObjectId(66af1c27ee95d500a8dfd39c)</t>
  </si>
  <si>
    <t>2024-08-04T06:13:59.613Z</t>
  </si>
  <si>
    <t>ObjectId(66af1c27ee95d500a8dfd39d)</t>
  </si>
  <si>
    <t>ObjectId(66af1c27ee95d500a8dfd3a7)</t>
  </si>
  <si>
    <t>2024-08-04T06:13:59.619Z</t>
  </si>
  <si>
    <t>ObjectId(66af1c28ee95d500a8dfd3b3)</t>
  </si>
  <si>
    <t>2024-08-04T06:14:00.433Z</t>
  </si>
  <si>
    <t>ObjectId(66af1c2cee95d500a8dfd3d1)</t>
  </si>
  <si>
    <t>2024-08-04T06:14:04.096Z</t>
  </si>
  <si>
    <t>ObjectId(66af1c2dee95d500a8dfd3e6)</t>
  </si>
  <si>
    <t>2024-08-04T06:14:05.237Z</t>
  </si>
  <si>
    <t>ObjectId(66af1c2dee95d500a8dfd3e7)</t>
  </si>
  <si>
    <t>ObjectId(66af1c31ee95d500a8dfd409)</t>
  </si>
  <si>
    <t>2024-08-04T06:14:09.229Z</t>
  </si>
  <si>
    <t>ObjectId(66af1c31ee95d500a8dfd40a)</t>
  </si>
  <si>
    <t>ObjectId(66af1c31ee95d500a8dfd414)</t>
  </si>
  <si>
    <t>2024-08-04T06:14:09.231Z</t>
  </si>
  <si>
    <t>ObjectId(66af1c31ee95d500a8dfd420)</t>
  </si>
  <si>
    <t>2024-08-04T06:14:09.956Z</t>
  </si>
  <si>
    <t>ObjectId(66af1c33ee95d500a8dfd42f)</t>
  </si>
  <si>
    <t>2024-08-04T06:14:11.385Z</t>
  </si>
  <si>
    <t>ObjectId(66af1c33ee95d500a8dfd430)</t>
  </si>
  <si>
    <t>ObjectId(66af1c35ee95d500a8dfd443)</t>
  </si>
  <si>
    <t>2024-08-04T06:14:13.530Z</t>
  </si>
  <si>
    <t>ObjectId(66af1c35ee95d500a8dfd444)</t>
  </si>
  <si>
    <t>ObjectId(66af1c35ee95d500a8dfd44e)</t>
  </si>
  <si>
    <t>2024-08-04T06:14:13.532Z</t>
  </si>
  <si>
    <t>ObjectId(66af1c36ee95d500a8dfd45a)</t>
  </si>
  <si>
    <t>2024-08-04T06:14:14.218Z</t>
  </si>
  <si>
    <t>ObjectId(66af1c37ee95d500a8dfd469)</t>
  </si>
  <si>
    <t>2024-08-04T06:14:15.683Z</t>
  </si>
  <si>
    <t>ObjectId(66af1c37ee95d500a8dfd46a)</t>
  </si>
  <si>
    <t>ObjectId(66af1c3aee95d500a8dfd47d)</t>
  </si>
  <si>
    <t>2024-08-04T06:14:18.355Z</t>
  </si>
  <si>
    <t>ObjectId(66af1c3aee95d500a8dfd47e)</t>
  </si>
  <si>
    <t>ObjectId(66af1c3aee95d500a8dfd488)</t>
  </si>
  <si>
    <t>2024-08-04T06:14:18.364Z</t>
  </si>
  <si>
    <t>ObjectId(66af1c3bee95d500a8dfd494)</t>
  </si>
  <si>
    <t>2024-08-04T06:14:19.262Z</t>
  </si>
  <si>
    <t>ObjectId(66af1c3dee95d500a8dfd4a3)</t>
  </si>
  <si>
    <t>2024-08-04T06:14:21.358Z</t>
  </si>
  <si>
    <t>ObjectId(66af1c3dee95d500a8dfd4a4)</t>
  </si>
  <si>
    <t>ObjectId(66af1c3fee95d500a8dfd4b7)</t>
  </si>
  <si>
    <t>2024-08-04T06:14:23.257Z</t>
  </si>
  <si>
    <t>ObjectId(66af1c3fee95d500a8dfd4b8)</t>
  </si>
  <si>
    <t>ObjectId(66af1c3fee95d500a8dfd4c2)</t>
  </si>
  <si>
    <t>2024-08-04T06:14:23.259Z</t>
  </si>
  <si>
    <t>ObjectId(66af1c3fee95d500a8dfd4ce)</t>
  </si>
  <si>
    <t>2024-08-04T06:14:23.975Z</t>
  </si>
  <si>
    <t>ObjectId(66af1c43ee95d500a8dfd4dd)</t>
  </si>
  <si>
    <t>2024-08-04T06:14:27.880Z</t>
  </si>
  <si>
    <t>ObjectId(66af1c43ee95d500a8dfd4de)</t>
  </si>
  <si>
    <t>ObjectId(66af1c45ee95d500a8dfd4f1)</t>
  </si>
  <si>
    <t>2024-08-04T06:14:29.053Z</t>
  </si>
  <si>
    <t>ObjectId(66af1c45ee95d500a8dfd4f2)</t>
  </si>
  <si>
    <t>ObjectId(66af1c45ee95d500a8dfd4fc)</t>
  </si>
  <si>
    <t>2024-08-04T06:14:29.056Z</t>
  </si>
  <si>
    <t>ObjectId(66af1c45ee95d500a8dfd508)</t>
  </si>
  <si>
    <t>2024-08-04T06:14:29.819Z</t>
  </si>
  <si>
    <t>ObjectId(66af1c48ee95d500a8dfd526)</t>
  </si>
  <si>
    <t>2024-08-04T06:14:32.577Z</t>
  </si>
  <si>
    <t>ObjectId(66af1c4bee95d500a8dfd53b)</t>
  </si>
  <si>
    <t>2024-08-04T06:14:35.028Z</t>
  </si>
  <si>
    <t>ObjectId(66af1c4bee95d500a8dfd53c)</t>
  </si>
  <si>
    <t>2024-08-04T06:14:35.029Z</t>
  </si>
  <si>
    <t>ObjectId(66af1c4dee95d500a8dfd55e)</t>
  </si>
  <si>
    <t>2024-08-04T06:14:37.194Z</t>
  </si>
  <si>
    <t>ObjectId(66af1c4dee95d500a8dfd55f)</t>
  </si>
  <si>
    <t>I understand, but I’m not sure about doing an exercise right now. I feel like I need to explore my feelings a little more before jumping into something like that. Maybe we could talk more about ways to connect or reach out to others?</t>
  </si>
  <si>
    <t>ObjectId(66af1c4dee95d500a8dfd569)</t>
  </si>
  <si>
    <t>2024-08-04T06:14:37.202Z</t>
  </si>
  <si>
    <t>ObjectId(66af1c4eee95d500a8dfd575)</t>
  </si>
  <si>
    <t>2024-08-04T06:14:38.006Z</t>
  </si>
  <si>
    <t>ObjectId(66af1c4fee95d500a8dfd584)</t>
  </si>
  <si>
    <t>2024-08-04T06:14:39.442Z</t>
  </si>
  <si>
    <t>ObjectId(66af1c4fee95d500a8dfd585)</t>
  </si>
  <si>
    <t>ObjectId(66af1c51ee95d500a8dfd598)</t>
  </si>
  <si>
    <t>2024-08-04T06:14:41.469Z</t>
  </si>
  <si>
    <t>ObjectId(66af1c51ee95d500a8dfd599)</t>
  </si>
  <si>
    <t>ObjectId(66af1c51ee95d500a8dfd5a3)</t>
  </si>
  <si>
    <t>2024-08-04T06:14:41.476Z</t>
  </si>
  <si>
    <t>ObjectId(66af1c52ee95d500a8dfd5af)</t>
  </si>
  <si>
    <t>2024-08-04T06:14:42.521Z</t>
  </si>
  <si>
    <t>ObjectId(66af1c55ee95d500a8dfd5be)</t>
  </si>
  <si>
    <t>2024-08-04T06:14:45.993Z</t>
  </si>
  <si>
    <t>ObjectId(66af1c55ee95d500a8dfd5bf)</t>
  </si>
  <si>
    <t>ObjectId(66af1c58ee95d500a8dfd5d2)</t>
  </si>
  <si>
    <t>2024-08-04T06:14:48.346Z</t>
  </si>
  <si>
    <t>ObjectId(66af1c58ee95d500a8dfd5d3)</t>
  </si>
  <si>
    <t>That actually sounds like a manageable first step, Dr. Smith. I could see how sending a simple message or making a call might feel less daunting than a longer conversation. Sharing a memory of my husband could help evoke a sense of connection. 
I just worry about whether they’ll respond positively or if they’ll be able to handle how I’m feeling. But I guess starting small could be a good way to ease into it.</t>
  </si>
  <si>
    <t>ObjectId(66af1c58ee95d500a8dfd5dd)</t>
  </si>
  <si>
    <t>2024-08-04T06:14:48.349Z</t>
  </si>
  <si>
    <t>ObjectId(66af1c59ee95d500a8dfd5e9)</t>
  </si>
  <si>
    <t>2024-08-04T06:14:49.066Z</t>
  </si>
  <si>
    <t>ObjectId(66af1c5bee95d500a8dfd5f8)</t>
  </si>
  <si>
    <t>2024-08-04T06:14:51.319Z</t>
  </si>
  <si>
    <t>ObjectId(66af1c5bee95d500a8dfd5f9)</t>
  </si>
  <si>
    <t>ObjectId(66af1c5dee95d500a8dfd60c)</t>
  </si>
  <si>
    <t>2024-08-04T06:14:53.021Z</t>
  </si>
  <si>
    <t>ObjectId(66af1c5dee95d500a8dfd60d)</t>
  </si>
  <si>
    <t>ObjectId(66af1c5dee95d500a8dfd617)</t>
  </si>
  <si>
    <t>2024-08-04T06:14:53.024Z</t>
  </si>
  <si>
    <t>ObjectId(66af1c5dee95d500a8dfd623)</t>
  </si>
  <si>
    <t>2024-08-04T06:14:53.767Z</t>
  </si>
  <si>
    <t>ObjectId(66af1c61ee95d500a8dfd632)</t>
  </si>
  <si>
    <t>2024-08-04T06:14:57.564Z</t>
  </si>
  <si>
    <t>ObjectId(66af1c61ee95d500a8dfd633)</t>
  </si>
  <si>
    <t>ObjectId(66af1c63ee95d500a8dfd646)</t>
  </si>
  <si>
    <t>2024-08-04T06:14:59.122Z</t>
  </si>
  <si>
    <t>ObjectId(66af1c63ee95d500a8dfd647)</t>
  </si>
  <si>
    <t>ObjectId(66af1c63ee95d500a8dfd651)</t>
  </si>
  <si>
    <t>2024-08-04T06:14:59.129Z</t>
  </si>
  <si>
    <t>ObjectId(66af1c64ee95d500a8dfd65d)</t>
  </si>
  <si>
    <t>2024-08-04T06:15:00.029Z</t>
  </si>
  <si>
    <t>ObjectId(66af1c67ee95d500a8dfd67b)</t>
  </si>
  <si>
    <t>2024-08-04T06:15:03.203Z</t>
  </si>
  <si>
    <t>ObjectId(66af1c69ee95d500a8dfd690)</t>
  </si>
  <si>
    <t>2024-08-04T06:15:05.654Z</t>
  </si>
  <si>
    <t>ObjectId(66af1c69ee95d500a8dfd691)</t>
  </si>
  <si>
    <t>ObjectId(66af1c6bee95d500a8dfd6b3)</t>
  </si>
  <si>
    <t>2024-08-04T06:15:07.806Z</t>
  </si>
  <si>
    <t>ObjectId(66af1c6bee95d500a8dfd6b4)</t>
  </si>
  <si>
    <t>ObjectId(66af1c6bee95d500a8dfd6be)</t>
  </si>
  <si>
    <t>2024-08-04T06:15:07.813Z</t>
  </si>
  <si>
    <t>ObjectId(66af1c6cee95d500a8dfd6ca)</t>
  </si>
  <si>
    <t>2024-08-04T06:15:08.627Z</t>
  </si>
  <si>
    <t>ObjectId(66af1c6fee95d500a8dfd6e2)</t>
  </si>
  <si>
    <t>2024-08-04T06:15:11.184Z</t>
  </si>
  <si>
    <t>ObjectId(66af1c6fee95d500a8dfd6e3)</t>
  </si>
  <si>
    <t>ObjectId(66af1c70ee95d500a8dfd727)</t>
  </si>
  <si>
    <t>2024-08-04T06:15:12.137Z</t>
  </si>
  <si>
    <t>ObjectId(66af1c70ee95d500a8dfd733)</t>
  </si>
  <si>
    <t>2024-08-04T06:15:12.826Z</t>
  </si>
  <si>
    <t>ObjectId(66af1c71ee95d500a8dfd742)</t>
  </si>
  <si>
    <t>2024-08-04T06:15:13.667Z</t>
  </si>
  <si>
    <t>ObjectId(66af1c71ee95d500a8dfd743)</t>
  </si>
  <si>
    <t>2024-08-04T06:15:13.668Z</t>
  </si>
  <si>
    <t>ObjectId(66af1c72ee95d500a8dfd756)</t>
  </si>
  <si>
    <t>2024-08-04T06:15:14.558Z</t>
  </si>
  <si>
    <t>ObjectId(66af1c72ee95d500a8dfd757)</t>
  </si>
  <si>
    <t>ObjectId(66af1c72ee95d500a8dfd761)</t>
  </si>
  <si>
    <t>2024-08-04T06:15:14.560Z</t>
  </si>
  <si>
    <t>ObjectId(66af1c73ee95d500a8dfd76d)</t>
  </si>
  <si>
    <t>2024-08-04T06:15:15.176Z</t>
  </si>
  <si>
    <t>ObjectId(66af1c73ee95d500a8dfd77c)</t>
  </si>
  <si>
    <t>2024-08-04T06:15:15.989Z</t>
  </si>
  <si>
    <t>ObjectId(66af1c73ee95d500a8dfd77d)</t>
  </si>
  <si>
    <t>ObjectId(66af1c74ee95d500a8dfd790)</t>
  </si>
  <si>
    <t>2024-08-04T06:15:16.711Z</t>
  </si>
  <si>
    <t>ObjectId(66af1c74ee95d500a8dfd791)</t>
  </si>
  <si>
    <t>ObjectId(66af1c74ee95d500a8dfd79b)</t>
  </si>
  <si>
    <t>2024-08-04T06:15:16.714Z</t>
  </si>
  <si>
    <t>ObjectId(66af1c75ee95d500a8dfd7a7)</t>
  </si>
  <si>
    <t>2024-08-04T06:15:17.411Z</t>
  </si>
  <si>
    <t>ObjectId(66af1c76ee95d500a8dfd7b6)</t>
  </si>
  <si>
    <t>2024-08-04T06:15:18.457Z</t>
  </si>
  <si>
    <t>ObjectId(66af1c76ee95d500a8dfd7b7)</t>
  </si>
  <si>
    <t>ObjectId(66af1c77ee95d500a8dfd7ca)</t>
  </si>
  <si>
    <t>2024-08-04T06:15:19.271Z</t>
  </si>
  <si>
    <t>ObjectId(66af1c77ee95d500a8dfd7cb)</t>
  </si>
  <si>
    <t>ObjectId(66af1c77ee95d500a8dfd7d5)</t>
  </si>
  <si>
    <t>2024-08-04T06:15:19.273Z</t>
  </si>
  <si>
    <t>ObjectId(66af1c77ee95d500a8dfd7e1)</t>
  </si>
  <si>
    <t>2024-08-04T06:15:19.797Z</t>
  </si>
  <si>
    <t>ObjectId(66af1c79ee95d500a8dfd7ff)</t>
  </si>
  <si>
    <t>2024-08-04T06:15:21.726Z</t>
  </si>
  <si>
    <t>ObjectId(66af1c7aee95d500a8dfd814)</t>
  </si>
  <si>
    <t>2024-08-04T06:15:22.553Z</t>
  </si>
  <si>
    <t>ObjectId(66af1c7aee95d500a8dfd815)</t>
  </si>
  <si>
    <t>ObjectId(66af1c7cee95d500a8dfd837)</t>
  </si>
  <si>
    <t>2024-08-04T06:15:24.506Z</t>
  </si>
  <si>
    <t>ObjectId(66af1c7cee95d500a8dfd838)</t>
  </si>
  <si>
    <t>ObjectId(66af1c7cee95d500a8dfd842)</t>
  </si>
  <si>
    <t>2024-08-04T06:15:24.511Z</t>
  </si>
  <si>
    <t>ObjectId(66af1c7dee95d500a8dfd84e)</t>
  </si>
  <si>
    <t>2024-08-04T06:15:25.216Z</t>
  </si>
  <si>
    <t>ObjectId(66af1c7eee95d500a8dfd85d)</t>
  </si>
  <si>
    <t>2024-08-04T06:15:26.347Z</t>
  </si>
  <si>
    <t>ObjectId(66af1c7eee95d500a8dfd85e)</t>
  </si>
  <si>
    <t>ObjectId(66af1c7fee95d500a8dfd871)</t>
  </si>
  <si>
    <t>2024-08-04T06:15:27.775Z</t>
  </si>
  <si>
    <t>ObjectId(66af1c7fee95d500a8dfd872)</t>
  </si>
  <si>
    <t>ObjectId(66af1c7fee95d500a8dfd87c)</t>
  </si>
  <si>
    <t>2024-08-04T06:15:27.779Z</t>
  </si>
  <si>
    <t>ObjectId(66af1c80ee95d500a8dfd888)</t>
  </si>
  <si>
    <t>2024-08-04T06:15:28.800Z</t>
  </si>
  <si>
    <t>ObjectId(66af1c82ee95d500a8dfd897)</t>
  </si>
  <si>
    <t>2024-08-04T06:15:30.341Z</t>
  </si>
  <si>
    <t>ObjectId(66af1c82ee95d500a8dfd898)</t>
  </si>
  <si>
    <t>ObjectId(66af1c83ee95d500a8dfd8ab)</t>
  </si>
  <si>
    <t>ObjectId(66af1c83ee95d500a8dfd8ac)</t>
  </si>
  <si>
    <t>ObjectId(66af1c83ee95d500a8dfd8b6)</t>
  </si>
  <si>
    <t>2024-08-04T06:15:31.145Z</t>
  </si>
  <si>
    <t>ObjectId(66af1c83ee95d500a8dfd8c2)</t>
  </si>
  <si>
    <t>2024-08-04T06:15:31.762Z</t>
  </si>
  <si>
    <t>ObjectId(66af1c87ee95d500a8dfd8e0)</t>
  </si>
  <si>
    <t>2024-08-04T06:15:35.251Z</t>
  </si>
  <si>
    <t>ObjectId(66af1c88ee95d500a8dfd8f5)</t>
  </si>
  <si>
    <t>2024-08-04T06:15:36.279Z</t>
  </si>
  <si>
    <t>ObjectId(66af1c88ee95d500a8dfd8f6)</t>
  </si>
  <si>
    <t>ObjectId(66af1c89ee95d500a8dfd918)</t>
  </si>
  <si>
    <t>2024-08-04T06:15:37.922Z</t>
  </si>
  <si>
    <t>ObjectId(66af1c89ee95d500a8dfd919)</t>
  </si>
  <si>
    <t>I think the main issue is the overwhelming sense of loneliness that creeps in daily. Since my husband died, I’ve been living alone, and it can get really isolating. I usually spend a lot of time just sitting at home, and it's hard to muster the energy to do things. I find myself reflecting on the past and feeling stuck, like I don't know how to create new connections or engage in activities that once brought me joy. I often feel like I'm floating through life without purpose.</t>
  </si>
  <si>
    <t>ObjectId(66af1c89ee95d500a8dfd923)</t>
  </si>
  <si>
    <t>2024-08-04T06:15:37.929Z</t>
  </si>
  <si>
    <t>ObjectId(66af1c8aee95d500a8dfd92f)</t>
  </si>
  <si>
    <t>2024-08-04T06:15:38.625Z</t>
  </si>
  <si>
    <t>ObjectId(66af1c8bee95d500a8dfd93e)</t>
  </si>
  <si>
    <t>2024-08-04T06:15:39.774Z</t>
  </si>
  <si>
    <t>ObjectId(66af1c8bee95d500a8dfd93f)</t>
  </si>
  <si>
    <t>ObjectId(66af1c8dee95d500a8dfd952)</t>
  </si>
  <si>
    <t>2024-08-04T06:15:41.088Z</t>
  </si>
  <si>
    <t>ObjectId(66af1c8dee95d500a8dfd953)</t>
  </si>
  <si>
    <t>ObjectId(66af1c8dee95d500a8dfd95d)</t>
  </si>
  <si>
    <t>2024-08-04T06:15:41.094Z</t>
  </si>
  <si>
    <t>ObjectId(66af1c8dee95d500a8dfd969)</t>
  </si>
  <si>
    <t>2024-08-04T06:15:41.806Z</t>
  </si>
  <si>
    <t>ObjectId(66af1c8fee95d500a8dfd978)</t>
  </si>
  <si>
    <t>2024-08-04T06:15:43.234Z</t>
  </si>
  <si>
    <t>ObjectId(66af1c8fee95d500a8dfd979)</t>
  </si>
  <si>
    <t>ObjectId(66af1c90ee95d500a8dfd98c)</t>
  </si>
  <si>
    <t>2024-08-04T06:15:44.768Z</t>
  </si>
  <si>
    <t>ObjectId(66af1c90ee95d500a8dfd98d)</t>
  </si>
  <si>
    <t>ObjectId(66af1c90ee95d500a8dfd997)</t>
  </si>
  <si>
    <t>2024-08-04T06:15:44.770Z</t>
  </si>
  <si>
    <t>ObjectId(66af1c91ee95d500a8dfd9a3)</t>
  </si>
  <si>
    <t>2024-08-04T06:15:45.532Z</t>
  </si>
  <si>
    <t>ObjectId(66af1c92ee95d500a8dfd9b2)</t>
  </si>
  <si>
    <t>2024-08-04T06:15:46.783Z</t>
  </si>
  <si>
    <t>ObjectId(66af1c92ee95d500a8dfd9b3)</t>
  </si>
  <si>
    <t>ObjectId(66af1c94ee95d500a8dfd9c6)</t>
  </si>
  <si>
    <t>2024-08-04T06:15:48.660Z</t>
  </si>
  <si>
    <t>ObjectId(66af1c94ee95d500a8dfd9c7)</t>
  </si>
  <si>
    <t>ObjectId(66af1c94ee95d500a8dfd9d1)</t>
  </si>
  <si>
    <t>2024-08-04T06:15:48.663Z</t>
  </si>
  <si>
    <t>ObjectId(66af1c95ee95d500a8dfd9dd)</t>
  </si>
  <si>
    <t>2024-08-04T06:15:49.481Z</t>
  </si>
  <si>
    <t>ObjectId(66af1c97ee95d500a8dfd9ec)</t>
  </si>
  <si>
    <t>2024-08-04T06:15:51.332Z</t>
  </si>
  <si>
    <t>ObjectId(66af1c97ee95d500a8dfd9ed)</t>
  </si>
  <si>
    <t>ObjectId(66af1c99ee95d500a8dfda00)</t>
  </si>
  <si>
    <t>2024-08-04T06:15:53.167Z</t>
  </si>
  <si>
    <t>ObjectId(66af1c99ee95d500a8dfda01)</t>
  </si>
  <si>
    <t>ObjectId(66af1c99ee95d500a8dfda0b)</t>
  </si>
  <si>
    <t>2024-08-04T06:15:53.169Z</t>
  </si>
  <si>
    <t>ObjectId(66af1c99ee95d500a8dfda17)</t>
  </si>
  <si>
    <t>2024-08-04T06:15:53.952Z</t>
  </si>
  <si>
    <t>ObjectId(66af1c9cee95d500a8dfda26)</t>
  </si>
  <si>
    <t>2024-08-04T06:15:56.579Z</t>
  </si>
  <si>
    <t>ObjectId(66af1c9cee95d500a8dfda27)</t>
  </si>
  <si>
    <t>ObjectId(66af1c9dee95d500a8dfda3a)</t>
  </si>
  <si>
    <t>2024-08-04T06:15:57.958Z</t>
  </si>
  <si>
    <t>ObjectId(66af1c9dee95d500a8dfda3b)</t>
  </si>
  <si>
    <t>ObjectId(66af1c9dee95d500a8dfda45)</t>
  </si>
  <si>
    <t>2024-08-04T06:15:57.961Z</t>
  </si>
  <si>
    <t>ObjectId(66af1c9eee95d500a8dfda51)</t>
  </si>
  <si>
    <t>2024-08-04T06:15:58.701Z</t>
  </si>
  <si>
    <t>ObjectId(66af1ca2ee95d500a8dfda6f)</t>
  </si>
  <si>
    <t>ObjectId(66af1ca4ee95d500a8dfda84)</t>
  </si>
  <si>
    <t>2024-08-04T06:16:04.848Z</t>
  </si>
  <si>
    <t>ObjectId(66af1ca4ee95d500a8dfda85)</t>
  </si>
  <si>
    <t>ObjectId(66af1ca7ee95d500a8dfdaa7)</t>
  </si>
  <si>
    <t>2024-08-04T06:16:07.405Z</t>
  </si>
  <si>
    <t>ObjectId(66af1ca7ee95d500a8dfdaa8)</t>
  </si>
  <si>
    <t>ObjectId(66af1ca7ee95d500a8dfdab2)</t>
  </si>
  <si>
    <t>2024-08-04T06:16:07.409Z</t>
  </si>
  <si>
    <t>ObjectId(66af1ca8ee95d500a8dfdabe)</t>
  </si>
  <si>
    <t>2024-08-04T06:16:08.427Z</t>
  </si>
  <si>
    <t>ObjectId(66af1caaee95d500a8dfdacd)</t>
  </si>
  <si>
    <t>2024-08-04T06:16:10.071Z</t>
  </si>
  <si>
    <t>ObjectId(66af1caaee95d500a8dfdace)</t>
  </si>
  <si>
    <t>ObjectId(66af1caaee95d500a8dfdae1)</t>
  </si>
  <si>
    <t>2024-08-04T06:16:10.982Z</t>
  </si>
  <si>
    <t>ObjectId(66af1caaee95d500a8dfdae2)</t>
  </si>
  <si>
    <t>ObjectId(66af1caaee95d500a8dfdaec)</t>
  </si>
  <si>
    <t>2024-08-04T06:16:10.985Z</t>
  </si>
  <si>
    <t>ObjectId(66af1cabee95d500a8dfdaf8)</t>
  </si>
  <si>
    <t>2024-08-04T06:16:11.705Z</t>
  </si>
  <si>
    <t>ObjectId(66af1caeee95d500a8dfdb07)</t>
  </si>
  <si>
    <t>2024-08-04T06:16:14.476Z</t>
  </si>
  <si>
    <t>ObjectId(66af1caeee95d500a8dfdb08)</t>
  </si>
  <si>
    <t>ObjectId(66af1cafee95d500a8dfdb1b)</t>
  </si>
  <si>
    <t>2024-08-04T06:16:15.803Z</t>
  </si>
  <si>
    <t>ObjectId(66af1cafee95d500a8dfdb1c)</t>
  </si>
  <si>
    <t>I think I would like to try it together now, if you don’t mind. I could really use the practice and guidance.</t>
  </si>
  <si>
    <t>ObjectId(66af1cafee95d500a8dfdb26)</t>
  </si>
  <si>
    <t>2024-08-04T06:16:15.806Z</t>
  </si>
  <si>
    <t>ObjectId(66af1cb0ee95d500a8dfdb32)</t>
  </si>
  <si>
    <t>2024-08-04T06:16:16.457Z</t>
  </si>
  <si>
    <t>ObjectId(66af1cb3ee95d500a8dfdb50)</t>
  </si>
  <si>
    <t>2024-08-04T06:16:19.384Z</t>
  </si>
  <si>
    <t>ObjectId(66af1cb7ee95d500a8dfdb65)</t>
  </si>
  <si>
    <t>2024-08-04T06:16:23.924Z</t>
  </si>
  <si>
    <t>ObjectId(66af1cb7ee95d500a8dfdb66)</t>
  </si>
  <si>
    <t>ObjectId(66af1cbaee95d500a8dfdb88)</t>
  </si>
  <si>
    <t>2024-08-04T06:16:26.645Z</t>
  </si>
  <si>
    <t>ObjectId(66af1cbaee95d500a8dfdb89)</t>
  </si>
  <si>
    <t>ObjectId(66af1cbaee95d500a8dfdb93)</t>
  </si>
  <si>
    <t>(SYSTEM MESSAGE: Your current section's instructions:
        Section 7: {
  "Task 7a": "Introduce CBT exercise 3: Relaxation Techniques to the patient. Explain the steps involved in this exercise:
    1. Find a quiet and comfortable place to sit or lie down.
    2. Practice deep breathing exercises, focusing on slow and steady breaths.
    3. Try progressive muscle relaxation, tensing and then relaxing each muscle group.
    4. Use guided imagery or visualization to create a calming mental image.
    5. Practice mindfulness meditation, focusing on the present moment.",
  "Task 7b": "Ask the patient if they have understood the exercise or if they have any questions about it. Only if they confirm they understood, you may proceed.",
  "Task 7c": "Conduct the exercise with the patient, guiding them through each step and waiting for their responses. Once the exercise is complete, proceed with Section 8."
}"
      Please act according to "### WHAT TO DO ON EACH TURN ###".)</t>
  </si>
  <si>
    <t>2024-08-04T06:16:26.649Z</t>
  </si>
  <si>
    <t>ObjectId(66af1cbdee95d500a8dfdb9f)</t>
  </si>
  <si>
    <t>2024-08-04T06:16:29.698Z</t>
  </si>
  <si>
    <t>ObjectId(66af1cc0ee95d500a8dfdbae)</t>
  </si>
  <si>
    <t>2024-08-04T06:16:32.290Z</t>
  </si>
  <si>
    <t>ObjectId(66af1cc0ee95d500a8dfdbaf)</t>
  </si>
  <si>
    <t>ObjectId(66af1cc1ee95d500a8dfdbc2)</t>
  </si>
  <si>
    <t>2024-08-04T06:16:33.821Z</t>
  </si>
  <si>
    <t>ObjectId(66af1cc1ee95d500a8dfdbc3)</t>
  </si>
  <si>
    <t>ObjectId(66af1cc1ee95d500a8dfdbcd)</t>
  </si>
  <si>
    <t>2024-08-04T06:16:33.828Z</t>
  </si>
  <si>
    <t>ObjectId(66af1cc3ee95d500a8dfdbd9)</t>
  </si>
  <si>
    <t>2024-08-04T06:16:35.262Z</t>
  </si>
  <si>
    <t>ObjectId(66af1cc5ee95d500a8dfdbf7)</t>
  </si>
  <si>
    <t>2024-08-04T06:16:37.708Z</t>
  </si>
  <si>
    <t>ObjectId(66af1cc8ee95d500a8dfdc0c)</t>
  </si>
  <si>
    <t>2024-08-04T06:16:40.012Z</t>
  </si>
  <si>
    <t>ObjectId(66af1cc8ee95d500a8dfdc0d)</t>
  </si>
  <si>
    <t>ObjectId(66af1ccaee95d500a8dfdc2f)</t>
  </si>
  <si>
    <t>2024-08-04T06:16:42.151Z</t>
  </si>
  <si>
    <t>ObjectId(66af1ccaee95d500a8dfdc30)</t>
  </si>
  <si>
    <t>ObjectId(66af1ccaee95d500a8dfdc3a)</t>
  </si>
  <si>
    <t>2024-08-04T06:16:42.158Z</t>
  </si>
  <si>
    <t>ObjectId(66af1ccaee95d500a8dfdc46)</t>
  </si>
  <si>
    <t>2024-08-04T06:16:42.835Z</t>
  </si>
  <si>
    <t>ObjectId(66af1cccee95d500a8dfdc55)</t>
  </si>
  <si>
    <t>2024-08-04T06:16:44.786Z</t>
  </si>
  <si>
    <t>ObjectId(66af1cccee95d500a8dfdc56)</t>
  </si>
  <si>
    <t>ObjectId(66af1ccdee95d500a8dfdc69)</t>
  </si>
  <si>
    <t>2024-08-04T06:16:45.908Z</t>
  </si>
  <si>
    <t>ObjectId(66af1ccdee95d500a8dfdc6a)</t>
  </si>
  <si>
    <t>ObjectId(66af1ccdee95d500a8dfdc74)</t>
  </si>
  <si>
    <t>2024-08-04T06:16:45.914Z</t>
  </si>
  <si>
    <t>ObjectId(66af1cceee95d500a8dfdc80)</t>
  </si>
  <si>
    <t>2024-08-04T06:16:46.934Z</t>
  </si>
  <si>
    <t>ObjectId(66af1cd0ee95d500a8dfdc98)</t>
  </si>
  <si>
    <t>2024-08-04T06:16:48.656Z</t>
  </si>
  <si>
    <t>ObjectId(66af1cd0ee95d500a8dfdc99)</t>
  </si>
  <si>
    <t>ObjectId(66af1cd1ee95d500a8dfdcdd)</t>
  </si>
  <si>
    <t>2024-08-04T06:16:49.292Z</t>
  </si>
  <si>
    <t>ObjectId(66af1cd2ee95d500a8dfdce9)</t>
  </si>
  <si>
    <t>2024-08-04T06:16:50.050Z</t>
  </si>
  <si>
    <t>ObjectId(66af1cd2ee95d500a8dfdcf8)</t>
  </si>
  <si>
    <t>2024-08-04T06:16:50.829Z</t>
  </si>
  <si>
    <t>ObjectId(66af1cd2ee95d500a8dfdcf9)</t>
  </si>
  <si>
    <t>ObjectId(66af1cd4ee95d500a8dfdd0c)</t>
  </si>
  <si>
    <t>2024-08-04T06:16:52.666Z</t>
  </si>
  <si>
    <t>ObjectId(66af1cd4ee95d500a8dfdd0d)</t>
  </si>
  <si>
    <t>ObjectId(66af1cd4ee95d500a8dfdd17)</t>
  </si>
  <si>
    <t>2024-08-04T06:16:52.669Z</t>
  </si>
  <si>
    <t>ObjectId(66af1cd5ee95d500a8dfdd23)</t>
  </si>
  <si>
    <t>2024-08-04T06:16:53.288Z</t>
  </si>
  <si>
    <t>ObjectId(66af1cd6ee95d500a8dfdd32)</t>
  </si>
  <si>
    <t>2024-08-04T06:16:54.115Z</t>
  </si>
  <si>
    <t>ObjectId(66af1cd6ee95d500a8dfdd33)</t>
  </si>
  <si>
    <t>ObjectId(66af1cd6ee95d500a8dfdd46)</t>
  </si>
  <si>
    <t>2024-08-04T06:16:54.642Z</t>
  </si>
  <si>
    <t>ObjectId(66af1cd6ee95d500a8dfdd47)</t>
  </si>
  <si>
    <t>ObjectId(66af1cd6ee95d500a8dfdd51)</t>
  </si>
  <si>
    <t>2024-08-04T06:16:54.645Z</t>
  </si>
  <si>
    <t>ObjectId(66af1cd7ee95d500a8dfdd5d)</t>
  </si>
  <si>
    <t>2024-08-04T06:16:55.233Z</t>
  </si>
  <si>
    <t>ObjectId(66af1cd7ee95d500a8dfdd6c)</t>
  </si>
  <si>
    <t>2024-08-04T06:16:55.935Z</t>
  </si>
  <si>
    <t>ObjectId(66af1cd7ee95d500a8dfdd6d)</t>
  </si>
  <si>
    <t>2024-08-04T06:16:55.936Z</t>
  </si>
  <si>
    <t>ObjectId(66af1cd9ee95d500a8dfdd80)</t>
  </si>
  <si>
    <t>2024-08-04T06:16:57.477Z</t>
  </si>
  <si>
    <t>ObjectId(66af1cd9ee95d500a8dfdd81)</t>
  </si>
  <si>
    <t>ObjectId(66af1cd9ee95d500a8dfdd8b)</t>
  </si>
  <si>
    <t>2024-08-04T06:16:57.479Z</t>
  </si>
  <si>
    <t>ObjectId(66af1cdaee95d500a8dfdd97)</t>
  </si>
  <si>
    <t>2024-08-04T06:16:58.304Z</t>
  </si>
  <si>
    <t>ObjectId(66af1cdbee95d500a8dfdda6)</t>
  </si>
  <si>
    <t>2024-08-04T06:16:59.753Z</t>
  </si>
  <si>
    <t>ObjectId(66af1cdbee95d500a8dfdda7)</t>
  </si>
  <si>
    <t>ObjectId(66af1cdcee95d500a8dfddba)</t>
  </si>
  <si>
    <t>2024-08-04T06:17:00.643Z</t>
  </si>
  <si>
    <t>ObjectId(66af1cdcee95d500a8dfddbb)</t>
  </si>
  <si>
    <t>ObjectId(66af1cdcee95d500a8dfddc5)</t>
  </si>
  <si>
    <t>2024-08-04T06:17:00.646Z</t>
  </si>
  <si>
    <t>ObjectId(66af1cddee95d500a8dfddd1)</t>
  </si>
  <si>
    <t>2024-08-04T06:17:01.372Z</t>
  </si>
  <si>
    <t>ObjectId(66af1cdfee95d500a8dfddef)</t>
  </si>
  <si>
    <t>2024-08-04T06:17:03.530Z</t>
  </si>
  <si>
    <t>ObjectId(66af1ce0ee95d500a8dfde04)</t>
  </si>
  <si>
    <t>2024-08-04T06:17:04.335Z</t>
  </si>
  <si>
    <t>ObjectId(66af1ce0ee95d500a8dfde05)</t>
  </si>
  <si>
    <t>ObjectId(66af1ce2ee95d500a8dfde27)</t>
  </si>
  <si>
    <t>2024-08-04T06:17:06.897Z</t>
  </si>
  <si>
    <t>ObjectId(66af1ce2ee95d500a8dfde28)</t>
  </si>
  <si>
    <t>ObjectId(66af1ce2ee95d500a8dfde32)</t>
  </si>
  <si>
    <t>2024-08-04T06:17:06.899Z</t>
  </si>
  <si>
    <t>ObjectId(66af1ce3ee95d500a8dfde3e)</t>
  </si>
  <si>
    <t>2024-08-04T06:17:07.628Z</t>
  </si>
  <si>
    <t>ObjectId(66af1ce4ee95d500a8dfde4d)</t>
  </si>
  <si>
    <t>2024-08-04T06:17:08.799Z</t>
  </si>
  <si>
    <t>ObjectId(66af1ce4ee95d500a8dfde4e)</t>
  </si>
  <si>
    <t>ObjectId(66af1ce6ee95d500a8dfde61)</t>
  </si>
  <si>
    <t>2024-08-04T06:17:10.684Z</t>
  </si>
  <si>
    <t>ObjectId(66af1ce6ee95d500a8dfde62)</t>
  </si>
  <si>
    <t>ObjectId(66af1ce6ee95d500a8dfde6c)</t>
  </si>
  <si>
    <t>2024-08-04T06:17:10.687Z</t>
  </si>
  <si>
    <t>ObjectId(66af1ce7ee95d500a8dfde78)</t>
  </si>
  <si>
    <t>2024-08-04T06:17:11.616Z</t>
  </si>
  <si>
    <t>ObjectId(66af1ce9ee95d500a8dfde87)</t>
  </si>
  <si>
    <t>2024-08-04T06:17:13.156Z</t>
  </si>
  <si>
    <t>ObjectId(66af1ce9ee95d500a8dfde88)</t>
  </si>
  <si>
    <t>ObjectId(66af1cebee95d500a8dfde9b)</t>
  </si>
  <si>
    <t>2024-08-04T06:17:15.025Z</t>
  </si>
  <si>
    <t>ObjectId(66af1cebee95d500a8dfde9c)</t>
  </si>
  <si>
    <t>ObjectId(66af1cebee95d500a8dfdea6)</t>
  </si>
  <si>
    <t>2024-08-04T06:17:15.027Z</t>
  </si>
  <si>
    <t>ObjectId(66af1cebee95d500a8dfdeb2)</t>
  </si>
  <si>
    <t>2024-08-04T06:17:15.660Z</t>
  </si>
  <si>
    <t>ObjectId(66af1cefee95d500a8dfded0)</t>
  </si>
  <si>
    <t>2024-08-04T06:17:19.803Z</t>
  </si>
  <si>
    <t>ObjectId(66af1cf0ee95d500a8dfdee5)</t>
  </si>
  <si>
    <t>2024-08-04T06:17:20.823Z</t>
  </si>
  <si>
    <t>ObjectId(66af1cf0ee95d500a8dfdee6)</t>
  </si>
  <si>
    <t>ObjectId(66af1cf2ee95d500a8dfdf08)</t>
  </si>
  <si>
    <t>2024-08-04T06:17:22.884Z</t>
  </si>
  <si>
    <t>ObjectId(66af1cf2ee95d500a8dfdf09)</t>
  </si>
  <si>
    <t>ObjectId(66af1cf2ee95d500a8dfdf13)</t>
  </si>
  <si>
    <t>2024-08-04T06:17:22.891Z</t>
  </si>
  <si>
    <t>ObjectId(66af1cf3ee95d500a8dfdf1f)</t>
  </si>
  <si>
    <t>2024-08-04T06:17:23.579Z</t>
  </si>
  <si>
    <t>ObjectId(66af1cf4ee95d500a8dfdf2e)</t>
  </si>
  <si>
    <t>2024-08-04T06:17:24.830Z</t>
  </si>
  <si>
    <t>ObjectId(66af1cf4ee95d500a8dfdf2f)</t>
  </si>
  <si>
    <t>ObjectId(66af1cf6ee95d500a8dfdf42)</t>
  </si>
  <si>
    <t>2024-08-04T06:17:26.464Z</t>
  </si>
  <si>
    <t>ObjectId(66af1cf6ee95d500a8dfdf43)</t>
  </si>
  <si>
    <t>ObjectId(66af1cf6ee95d500a8dfdf4d)</t>
  </si>
  <si>
    <t>2024-08-04T06:17:26.474Z</t>
  </si>
  <si>
    <t>ObjectId(66af1cf7ee95d500a8dfdf59)</t>
  </si>
  <si>
    <t>2024-08-04T06:17:27.600Z</t>
  </si>
  <si>
    <t>ObjectId(66af1cf8ee95d500a8dfdf68)</t>
  </si>
  <si>
    <t>2024-08-04T06:17:28.912Z</t>
  </si>
  <si>
    <t>ObjectId(66af1cf8ee95d500a8dfdf69)</t>
  </si>
  <si>
    <t>ObjectId(66af1cfaee95d500a8dfdf7c)</t>
  </si>
  <si>
    <t>2024-08-04T06:17:30.355Z</t>
  </si>
  <si>
    <t>ObjectId(66af1cfaee95d500a8dfdf7d)</t>
  </si>
  <si>
    <t>ObjectId(66af1cfaee95d500a8dfdf87)</t>
  </si>
  <si>
    <t>2024-08-04T06:17:30.362Z</t>
  </si>
  <si>
    <t>ObjectId(66af1cfbee95d500a8dfdf93)</t>
  </si>
  <si>
    <t>2024-08-04T06:17:31.375Z</t>
  </si>
  <si>
    <t>ObjectId(66af1cfcee95d500a8dfdfa2)</t>
  </si>
  <si>
    <t>2024-08-04T06:17:32.803Z</t>
  </si>
  <si>
    <t>ObjectId(66af1cfcee95d500a8dfdfa3)</t>
  </si>
  <si>
    <t>ObjectId(66af1cfeee95d500a8dfdfb6)</t>
  </si>
  <si>
    <t>2024-08-04T06:17:34.441Z</t>
  </si>
  <si>
    <t>ObjectId(66af1cfeee95d500a8dfdfb7)</t>
  </si>
  <si>
    <t>ObjectId(66af1cfeee95d500a8dfdfc1)</t>
  </si>
  <si>
    <t>2024-08-04T06:17:34.449Z</t>
  </si>
  <si>
    <t>ObjectId(66af1cffee95d500a8dfdfcd)</t>
  </si>
  <si>
    <t>2024-08-04T06:17:35.158Z</t>
  </si>
  <si>
    <t>ObjectId(66af1d00ee95d500a8dfdfdc)</t>
  </si>
  <si>
    <t>2024-08-04T06:17:36.492Z</t>
  </si>
  <si>
    <t>ObjectId(66af1d00ee95d500a8dfdfdd)</t>
  </si>
  <si>
    <t>ObjectId(66af1d02ee95d500a8dfdff0)</t>
  </si>
  <si>
    <t>2024-08-04T06:17:38.544Z</t>
  </si>
  <si>
    <t>ObjectId(66af1d02ee95d500a8dfdff1)</t>
  </si>
  <si>
    <t>ObjectId(66af1d02ee95d500a8dfdffb)</t>
  </si>
  <si>
    <t>2024-08-04T06:17:38.552Z</t>
  </si>
  <si>
    <t>ObjectId(66af1d03ee95d500a8dfe007)</t>
  </si>
  <si>
    <t>2024-08-04T06:17:39.460Z</t>
  </si>
  <si>
    <t>ObjectId(66af1d05ee95d500a8dfe016)</t>
  </si>
  <si>
    <t>2024-08-04T06:17:41.626Z</t>
  </si>
  <si>
    <t>ObjectId(66af1d05ee95d500a8dfe017)</t>
  </si>
  <si>
    <t>ObjectId(66af1d06ee95d500a8dfe02a)</t>
  </si>
  <si>
    <t>2024-08-04T06:17:42.630Z</t>
  </si>
  <si>
    <t>ObjectId(66af1d06ee95d500a8dfe02b)</t>
  </si>
  <si>
    <t>ObjectId(66af1d06ee95d500a8dfe035)</t>
  </si>
  <si>
    <t>2024-08-04T06:17:42.634Z</t>
  </si>
  <si>
    <t>ObjectId(66af1d07ee95d500a8dfe041)</t>
  </si>
  <si>
    <t>2024-08-04T06:17:43.357Z</t>
  </si>
  <si>
    <t>ObjectId(66af1d0bee95d500a8dfe05f)</t>
  </si>
  <si>
    <t>2024-08-04T06:17:47.344Z</t>
  </si>
  <si>
    <t>ObjectId(66af1d0dee95d500a8dfe074)</t>
  </si>
  <si>
    <t>2024-08-04T06:17:49.384Z</t>
  </si>
  <si>
    <t>ObjectId(66af1d0dee95d500a8dfe075)</t>
  </si>
  <si>
    <t>ObjectId(66af1d0fee95d500a8dfe097)</t>
  </si>
  <si>
    <t>2024-08-04T06:17:51.858Z</t>
  </si>
  <si>
    <t>ObjectId(66af1d0fee95d500a8dfe098)</t>
  </si>
  <si>
    <t>ObjectId(66af1d0fee95d500a8dfe0a2)</t>
  </si>
  <si>
    <t>2024-08-04T06:17:51.864Z</t>
  </si>
  <si>
    <t>ObjectId(66af1d10ee95d500a8dfe0ae)</t>
  </si>
  <si>
    <t>2024-08-04T06:17:52.581Z</t>
  </si>
  <si>
    <t>ObjectId(66af1d13ee95d500a8dfe0cc)</t>
  </si>
  <si>
    <t>2024-08-04T06:17:55.201Z</t>
  </si>
  <si>
    <t>ObjectId(66af1d16ee95d500a8dfe0e1)</t>
  </si>
  <si>
    <t>2024-08-04T06:17:58.610Z</t>
  </si>
  <si>
    <t>ObjectId(66af1d16ee95d500a8dfe0e2)</t>
  </si>
  <si>
    <t>ObjectId(66af1d18ee95d500a8dfe104)</t>
  </si>
  <si>
    <t>2024-08-04T06:18:00.456Z</t>
  </si>
  <si>
    <t>ObjectId(66af1d18ee95d500a8dfe105)</t>
  </si>
  <si>
    <t>I think I understand, but I'm a bit unsure about the first step. How do I choose the activities, especially since I'm not feeling motivated to do much? If I think of something, how do I know if it will actually be enjoyable?</t>
  </si>
  <si>
    <t>ObjectId(66af1d18ee95d500a8dfe10f)</t>
  </si>
  <si>
    <t>2024-08-04T06:18:00.465Z</t>
  </si>
  <si>
    <t>ObjectId(66af1d19ee95d500a8dfe11b)</t>
  </si>
  <si>
    <t>2024-08-04T06:18:01.273Z</t>
  </si>
  <si>
    <t>ObjectId(66af1d22ee95d500a8dfe12a)</t>
  </si>
  <si>
    <t>2024-08-04T06:18:10.296Z</t>
  </si>
  <si>
    <t>ObjectId(66af1d22ee95d500a8dfe12b)</t>
  </si>
  <si>
    <t>ObjectId(66af1d23ee95d500a8dfe13e)</t>
  </si>
  <si>
    <t>2024-08-04T06:18:11.819Z</t>
  </si>
  <si>
    <t>ObjectId(66af1d23ee95d500a8dfe13f)</t>
  </si>
  <si>
    <t>ObjectId(66af1d23ee95d500a8dfe149)</t>
  </si>
  <si>
    <t>2024-08-04T06:18:11.823Z</t>
  </si>
  <si>
    <t>ObjectId(66af1d24ee95d500a8dfe155)</t>
  </si>
  <si>
    <t>2024-08-04T06:18:12.741Z</t>
  </si>
  <si>
    <t>ObjectId(66af1d28ee95d500a8dfe164)</t>
  </si>
  <si>
    <t>2024-08-04T06:18:16.916Z</t>
  </si>
  <si>
    <t>ObjectId(66af1d28ee95d500a8dfe165)</t>
  </si>
  <si>
    <t>ObjectId(66af1d2aee95d500a8dfe178)</t>
  </si>
  <si>
    <t>2024-08-04T06:18:18.491Z</t>
  </si>
  <si>
    <t>ObjectId(66af1d2aee95d500a8dfe179)</t>
  </si>
  <si>
    <t>ObjectId(66af1d2aee95d500a8dfe183)</t>
  </si>
  <si>
    <t>2024-08-04T06:18:18.500Z</t>
  </si>
  <si>
    <t>ObjectId(66af1d2bee95d500a8dfe18f)</t>
  </si>
  <si>
    <t>2024-08-04T06:18:19.300Z</t>
  </si>
  <si>
    <t>ObjectId(66af1d2fee95d500a8dfe19e)</t>
  </si>
  <si>
    <t>2024-08-04T06:18:23.090Z</t>
  </si>
  <si>
    <t>ObjectId(66af1d2fee95d500a8dfe19f)</t>
  </si>
  <si>
    <t>ObjectId(66af1d30ee95d500a8dfe1b2)</t>
  </si>
  <si>
    <t>2024-08-04T06:18:24.569Z</t>
  </si>
  <si>
    <t>ObjectId(66af1d30ee95d500a8dfe1b3)</t>
  </si>
  <si>
    <t>ObjectId(66af1d30ee95d500a8dfe1bd)</t>
  </si>
  <si>
    <t>2024-08-04T06:18:24.573Z</t>
  </si>
  <si>
    <t>ObjectId(66af1d3aee95d500a8dfe1c9)</t>
  </si>
  <si>
    <t>2024-08-04T06:18:34.292Z</t>
  </si>
  <si>
    <t>ObjectId(66af1d3cee95d500a8dfe1e7)</t>
  </si>
  <si>
    <t>2024-08-04T06:18:36.358Z</t>
  </si>
  <si>
    <t>ObjectId(66af1d3eee95d500a8dfe1fc)</t>
  </si>
  <si>
    <t>2024-08-04T06:18:38.959Z</t>
  </si>
  <si>
    <t>ObjectId(66af1d3eee95d500a8dfe1fd)</t>
  </si>
  <si>
    <t>ObjectId(66af1d41ee95d500a8dfe21f)</t>
  </si>
  <si>
    <t>2024-08-04T06:18:41.108Z</t>
  </si>
  <si>
    <t>ObjectId(66af1d41ee95d500a8dfe220)</t>
  </si>
  <si>
    <t>ObjectId(66af1d41ee95d500a8dfe22a)</t>
  </si>
  <si>
    <t>2024-08-04T06:18:41.113Z</t>
  </si>
  <si>
    <t>ObjectId(66af1d41ee95d500a8dfe236)</t>
  </si>
  <si>
    <t>2024-08-04T06:18:41.823Z</t>
  </si>
  <si>
    <t>ObjectId(66af1d44ee95d500a8dfe24e)</t>
  </si>
  <si>
    <t>2024-08-04T06:18:44.806Z</t>
  </si>
  <si>
    <t>ObjectId(66af1d44ee95d500a8dfe24f)</t>
  </si>
  <si>
    <t>ObjectId(66af1d45ee95d500a8dfe293)</t>
  </si>
  <si>
    <t>2024-08-04T06:18:45.730Z</t>
  </si>
  <si>
    <t>ObjectId(66af1d46ee95d500a8dfe29f)</t>
  </si>
  <si>
    <t>2024-08-04T06:18:46.329Z</t>
  </si>
  <si>
    <t>ObjectId(66af1d47ee95d500a8dfe2ae)</t>
  </si>
  <si>
    <t>2024-08-04T06:18:47.163Z</t>
  </si>
  <si>
    <t>ObjectId(66af1d47ee95d500a8dfe2af)</t>
  </si>
  <si>
    <t>ObjectId(66af1d48ee95d500a8dfe2c2)</t>
  </si>
  <si>
    <t>2024-08-04T06:18:48.282Z</t>
  </si>
  <si>
    <t>ObjectId(66af1d48ee95d500a8dfe2c3)</t>
  </si>
  <si>
    <t>ObjectId(66af1d48ee95d500a8dfe2cd)</t>
  </si>
  <si>
    <t>2024-08-04T06:18:48.289Z</t>
  </si>
  <si>
    <t>ObjectId(66af1d49ee95d500a8dfe2d9)</t>
  </si>
  <si>
    <t>2024-08-04T06:18:49.098Z</t>
  </si>
  <si>
    <t>ObjectId(66af1d4aee95d500a8dfe2e8)</t>
  </si>
  <si>
    <t>2024-08-04T06:18:50.231Z</t>
  </si>
  <si>
    <t>ObjectId(66af1d4aee95d500a8dfe2e9)</t>
  </si>
  <si>
    <t>ObjectId(66af1d4aee95d500a8dfe2fc)</t>
  </si>
  <si>
    <t>2024-08-04T06:18:50.926Z</t>
  </si>
  <si>
    <t>ObjectId(66af1d4aee95d500a8dfe2fd)</t>
  </si>
  <si>
    <t>ObjectId(66af1d4aee95d500a8dfe307)</t>
  </si>
  <si>
    <t>2024-08-04T06:18:50.933Z</t>
  </si>
  <si>
    <t>ObjectId(66af1d4bee95d500a8dfe313)</t>
  </si>
  <si>
    <t>2024-08-04T06:18:51.738Z</t>
  </si>
  <si>
    <t>ObjectId(66af1d4cee95d500a8dfe322)</t>
  </si>
  <si>
    <t>2024-08-04T06:18:52.784Z</t>
  </si>
  <si>
    <t>ObjectId(66af1d4cee95d500a8dfe323)</t>
  </si>
  <si>
    <t>ObjectId(66af1d4dee95d500a8dfe336)</t>
  </si>
  <si>
    <t>2024-08-04T06:18:53.425Z</t>
  </si>
  <si>
    <t>ObjectId(66af1d4dee95d500a8dfe337)</t>
  </si>
  <si>
    <t>ObjectId(66af1d4dee95d500a8dfe341)</t>
  </si>
  <si>
    <t>2024-08-04T06:18:53.431Z</t>
  </si>
  <si>
    <t>ObjectId(66af1d4eee95d500a8dfe34d)</t>
  </si>
  <si>
    <t>2024-08-04T06:18:54.009Z</t>
  </si>
  <si>
    <t>ObjectId(66af1d4fee95d500a8dfe36b)</t>
  </si>
  <si>
    <t>2024-08-04T06:18:55.956Z</t>
  </si>
  <si>
    <t>ObjectId(66af1d50ee95d500a8dfe380)</t>
  </si>
  <si>
    <t>2024-08-04T06:18:56.870Z</t>
  </si>
  <si>
    <t>ObjectId(66af1d50ee95d500a8dfe381)</t>
  </si>
  <si>
    <t>ObjectId(66af1d52ee95d500a8dfe3a3)</t>
  </si>
  <si>
    <t>2024-08-04T06:18:58.546Z</t>
  </si>
  <si>
    <t>ObjectId(66af1d52ee95d500a8dfe3a4)</t>
  </si>
  <si>
    <t>ObjectId(66af1d52ee95d500a8dfe3ae)</t>
  </si>
  <si>
    <t>2024-08-04T06:18:58.548Z</t>
  </si>
  <si>
    <t>ObjectId(66af1d53ee95d500a8dfe3ba)</t>
  </si>
  <si>
    <t>2024-08-04T06:18:59.858Z</t>
  </si>
  <si>
    <t>ObjectId(66af1d55ee95d500a8dfe3c9)</t>
  </si>
  <si>
    <t>2024-08-04T06:19:01.222Z</t>
  </si>
  <si>
    <t>ObjectId(66af1d55ee95d500a8dfe3ca)</t>
  </si>
  <si>
    <t>ObjectId(66af1d56ee95d500a8dfe3dd)</t>
  </si>
  <si>
    <t>2024-08-04T06:19:02.625Z</t>
  </si>
  <si>
    <t>ObjectId(66af1d56ee95d500a8dfe3de)</t>
  </si>
  <si>
    <t>ObjectId(66af1d56ee95d500a8dfe3e8)</t>
  </si>
  <si>
    <t>2024-08-04T06:19:02.632Z</t>
  </si>
  <si>
    <t>ObjectId(66af1d57ee95d500a8dfe3f4)</t>
  </si>
  <si>
    <t>2024-08-04T06:19:03.325Z</t>
  </si>
  <si>
    <t>ObjectId(66af1d58ee95d500a8dfe403)</t>
  </si>
  <si>
    <t>2024-08-04T06:19:04.558Z</t>
  </si>
  <si>
    <t>ObjectId(66af1d58ee95d500a8dfe404)</t>
  </si>
  <si>
    <t>ObjectId(66af1d59ee95d500a8dfe417)</t>
  </si>
  <si>
    <t>2024-08-04T06:19:05.600Z</t>
  </si>
  <si>
    <t>ObjectId(66af1d59ee95d500a8dfe418)</t>
  </si>
  <si>
    <t>ObjectId(66af1d59ee95d500a8dfe422)</t>
  </si>
  <si>
    <t>2024-08-04T06:19:05.604Z</t>
  </si>
  <si>
    <t>ObjectId(66af1d5aee95d500a8dfe42e)</t>
  </si>
  <si>
    <t>2024-08-04T06:19:06.207Z</t>
  </si>
  <si>
    <t>ObjectId(66af1d5dee95d500a8dfe44c)</t>
  </si>
  <si>
    <t>2024-08-04T06:19:09.781Z</t>
  </si>
  <si>
    <t>ObjectId(66af1d5fee95d500a8dfe461)</t>
  </si>
  <si>
    <t>2024-08-04T06:19:11.012Z</t>
  </si>
  <si>
    <t>ObjectId(66af1d5fee95d500a8dfe462)</t>
  </si>
  <si>
    <t>ObjectId(66af1d61ee95d500a8dfe484)</t>
  </si>
  <si>
    <t>2024-08-04T06:19:13.099Z</t>
  </si>
  <si>
    <t>ObjectId(66af1d61ee95d500a8dfe485)</t>
  </si>
  <si>
    <t>ObjectId(66af1d61ee95d500a8dfe48f)</t>
  </si>
  <si>
    <t>2024-08-04T06:19:13.102Z</t>
  </si>
  <si>
    <t>ObjectId(66af1d61ee95d500a8dfe49b)</t>
  </si>
  <si>
    <t>2024-08-04T06:19:13.778Z</t>
  </si>
  <si>
    <t>ObjectId(66af1d62ee95d500a8dfe4aa)</t>
  </si>
  <si>
    <t>2024-08-04T06:19:14.890Z</t>
  </si>
  <si>
    <t>ObjectId(66af1d62ee95d500a8dfe4ab)</t>
  </si>
  <si>
    <t>ObjectId(66af1d64ee95d500a8dfe4be)</t>
  </si>
  <si>
    <t>2024-08-04T06:19:16.448Z</t>
  </si>
  <si>
    <t>ObjectId(66af1d64ee95d500a8dfe4bf)</t>
  </si>
  <si>
    <t>ObjectId(66af1d64ee95d500a8dfe4c9)</t>
  </si>
  <si>
    <t>2024-08-04T06:19:16.456Z</t>
  </si>
  <si>
    <t>ObjectId(66af1d65ee95d500a8dfe4d5)</t>
  </si>
  <si>
    <t>2024-08-04T06:19:17.157Z</t>
  </si>
  <si>
    <t>ObjectId(66af1d66ee95d500a8dfe4e4)</t>
  </si>
  <si>
    <t>2024-08-04T06:19:18.248Z</t>
  </si>
  <si>
    <t>ObjectId(66af1d66ee95d500a8dfe4e5)</t>
  </si>
  <si>
    <t>ObjectId(66af1d67ee95d500a8dfe4f8)</t>
  </si>
  <si>
    <t>2024-08-04T06:19:19.509Z</t>
  </si>
  <si>
    <t>ObjectId(66af1d67ee95d500a8dfe4f9)</t>
  </si>
  <si>
    <t>I think certain times of the day make it worse, especially evenings when I used to spend time with my husband, like watching TV or talking about our days. Holidays and special occasions also hit hard; they're reminders of what I’m missing. Sometimes, just seeing happy couples or families can trigger those feelings too. It's like a stark contrast to my own situation and it can leave me feeling even more alone.</t>
  </si>
  <si>
    <t>ObjectId(66af1d67ee95d500a8dfe503)</t>
  </si>
  <si>
    <t>2024-08-04T06:19:19.512Z</t>
  </si>
  <si>
    <t>ObjectId(66af1d68ee95d500a8dfe50f)</t>
  </si>
  <si>
    <t>2024-08-04T06:19:20.335Z</t>
  </si>
  <si>
    <t>ObjectId(66af1d69ee95d500a8dfe51e)</t>
  </si>
  <si>
    <t>2024-08-04T06:19:21.868Z</t>
  </si>
  <si>
    <t>ObjectId(66af1d69ee95d500a8dfe51f)</t>
  </si>
  <si>
    <t>ObjectId(66af1d6bee95d500a8dfe532)</t>
  </si>
  <si>
    <t>2024-08-04T06:19:23.513Z</t>
  </si>
  <si>
    <t>ObjectId(66af1d6bee95d500a8dfe533)</t>
  </si>
  <si>
    <t>ObjectId(66af1d6bee95d500a8dfe53d)</t>
  </si>
  <si>
    <t>2024-08-04T06:19:23.522Z</t>
  </si>
  <si>
    <t>ObjectId(66af1d6cee95d500a8dfe549)</t>
  </si>
  <si>
    <t>2024-08-04T06:19:24.154Z</t>
  </si>
  <si>
    <t>ObjectId(66af1d6dee95d500a8dfe558)</t>
  </si>
  <si>
    <t>2024-08-04T06:19:25.761Z</t>
  </si>
  <si>
    <t>ObjectId(66af1d6dee95d500a8dfe559)</t>
  </si>
  <si>
    <t>ObjectId(66af1d6fee95d500a8dfe56c)</t>
  </si>
  <si>
    <t>2024-08-04T06:19:27.191Z</t>
  </si>
  <si>
    <t>ObjectId(66af1d6fee95d500a8dfe56d)</t>
  </si>
  <si>
    <t>ObjectId(66af1d6fee95d500a8dfe577)</t>
  </si>
  <si>
    <t>2024-08-04T06:19:27.195Z</t>
  </si>
  <si>
    <t>ObjectId(66af1d70ee95d500a8dfe583)</t>
  </si>
  <si>
    <t>2024-08-04T06:19:28.643Z</t>
  </si>
  <si>
    <t>ObjectId(66af1d72ee95d500a8dfe592)</t>
  </si>
  <si>
    <t>2024-08-04T06:19:30.917Z</t>
  </si>
  <si>
    <t>ObjectId(66af1d72ee95d500a8dfe593)</t>
  </si>
  <si>
    <t>ObjectId(66af1d73ee95d500a8dfe5a6)</t>
  </si>
  <si>
    <t>2024-08-04T06:19:31.891Z</t>
  </si>
  <si>
    <t>ObjectId(66af1d73ee95d500a8dfe5a7)</t>
  </si>
  <si>
    <t>ObjectId(66af1d73ee95d500a8dfe5b1)</t>
  </si>
  <si>
    <t>2024-08-04T06:19:31.894Z</t>
  </si>
  <si>
    <t>ObjectId(66af1d74ee95d500a8dfe5bd)</t>
  </si>
  <si>
    <t>2024-08-04T06:19:32.444Z</t>
  </si>
  <si>
    <t>ObjectId(66af1d77ee95d500a8dfe5db)</t>
  </si>
  <si>
    <t>2024-08-04T06:19:35.285Z</t>
  </si>
  <si>
    <t>ObjectId(66af1d79ee95d500a8dfe5f0)</t>
  </si>
  <si>
    <t>2024-08-04T06:19:37.060Z</t>
  </si>
  <si>
    <t>ObjectId(66af1d79ee95d500a8dfe5f1)</t>
  </si>
  <si>
    <t>ObjectId(66af1d7bee95d500a8dfe613)</t>
  </si>
  <si>
    <t>2024-08-04T06:19:39.708Z</t>
  </si>
  <si>
    <t>ObjectId(66af1d7bee95d500a8dfe614)</t>
  </si>
  <si>
    <t>ObjectId(66af1d7bee95d500a8dfe61e)</t>
  </si>
  <si>
    <t>2024-08-04T06:19:39.715Z</t>
  </si>
  <si>
    <t>ObjectId(66af1d7cee95d500a8dfe62a)</t>
  </si>
  <si>
    <t>2024-08-04T06:19:40.812Z</t>
  </si>
  <si>
    <t>ObjectId(66af1d7eee95d500a8dfe639)</t>
  </si>
  <si>
    <t>2024-08-04T06:19:42.965Z</t>
  </si>
  <si>
    <t>ObjectId(66af1d7eee95d500a8dfe63a)</t>
  </si>
  <si>
    <t>ObjectId(66af1d7fee95d500a8dfe64d)</t>
  </si>
  <si>
    <t>2024-08-04T06:19:43.941Z</t>
  </si>
  <si>
    <t>ObjectId(66af1d7fee95d500a8dfe64e)</t>
  </si>
  <si>
    <t>ObjectId(66af1d7fee95d500a8dfe658)</t>
  </si>
  <si>
    <t>2024-08-04T06:19:43.947Z</t>
  </si>
  <si>
    <t>ObjectId(66af1d80ee95d500a8dfe664)</t>
  </si>
  <si>
    <t>2024-08-04T06:19:44.657Z</t>
  </si>
  <si>
    <t>ObjectId(66af1d85ee95d500a8dfe673)</t>
  </si>
  <si>
    <t>2024-08-04T06:19:49.726Z</t>
  </si>
  <si>
    <t>ObjectId(66af1d85ee95d500a8dfe674)</t>
  </si>
  <si>
    <t>ObjectId(66af1d86ee95d500a8dfe687)</t>
  </si>
  <si>
    <t>2024-08-04T06:19:50.952Z</t>
  </si>
  <si>
    <t>ObjectId(66af1d86ee95d500a8dfe688)</t>
  </si>
  <si>
    <t>ObjectId(66af1d86ee95d500a8dfe692)</t>
  </si>
  <si>
    <t>2024-08-04T06:19:50.957Z</t>
  </si>
  <si>
    <t>ObjectId(66af1d87ee95d500a8dfe69e)</t>
  </si>
  <si>
    <t>2024-08-04T06:19:51.570Z</t>
  </si>
  <si>
    <t>ObjectId(66af1d8aee95d500a8dfe6bc)</t>
  </si>
  <si>
    <t>2024-08-04T06:19:54.433Z</t>
  </si>
  <si>
    <t>ObjectId(66af1d8dee95d500a8dfe6d1)</t>
  </si>
  <si>
    <t>2024-08-04T06:19:57.520Z</t>
  </si>
  <si>
    <t>ObjectId(66af1d8dee95d500a8dfe6d2)</t>
  </si>
  <si>
    <t>2024-08-04T06:19:57.521Z</t>
  </si>
  <si>
    <t>ObjectId(66af1d8fee95d500a8dfe6f4)</t>
  </si>
  <si>
    <t>2024-08-04T06:19:59.544Z</t>
  </si>
  <si>
    <t>ObjectId(66af1d8fee95d500a8dfe6f5)</t>
  </si>
  <si>
    <t>ObjectId(66af1d8fee95d500a8dfe6ff)</t>
  </si>
  <si>
    <t>2024-08-04T06:19:59.547Z</t>
  </si>
  <si>
    <t>ObjectId(66af1d90ee95d500a8dfe70b)</t>
  </si>
  <si>
    <t>2024-08-04T06:20:00.235Z</t>
  </si>
  <si>
    <t>ObjectId(66af1d94ee95d500a8dfe71a)</t>
  </si>
  <si>
    <t>2024-08-04T06:20:04.361Z</t>
  </si>
  <si>
    <t>ObjectId(66af1d94ee95d500a8dfe71b)</t>
  </si>
  <si>
    <t>ObjectId(66af1d96ee95d500a8dfe72e)</t>
  </si>
  <si>
    <t>2024-08-04T06:20:06.624Z</t>
  </si>
  <si>
    <t>ObjectId(66af1d96ee95d500a8dfe72f)</t>
  </si>
  <si>
    <t>ObjectId(66af1d96ee95d500a8dfe739)</t>
  </si>
  <si>
    <t>2024-08-04T06:20:06.634Z</t>
  </si>
  <si>
    <t>ObjectId(66af1d97ee95d500a8dfe745)</t>
  </si>
  <si>
    <t>2024-08-04T06:20:07.431Z</t>
  </si>
  <si>
    <t>ObjectId(66af1d99ee95d500a8dfe763)</t>
  </si>
  <si>
    <t>2024-08-04T06:20:09.580Z</t>
  </si>
  <si>
    <t>ObjectId(66af1d9cee95d500a8dfe778)</t>
  </si>
  <si>
    <t>2024-08-04T06:20:12.009Z</t>
  </si>
  <si>
    <t>ObjectId(66af1d9cee95d500a8dfe779)</t>
  </si>
  <si>
    <t>ObjectId(66af1d9eee95d500a8dfe79b)</t>
  </si>
  <si>
    <t>2024-08-04T06:20:14.765Z</t>
  </si>
  <si>
    <t>ObjectId(66af1d9eee95d500a8dfe79c)</t>
  </si>
  <si>
    <t>ObjectId(66af1d9eee95d500a8dfe7a6)</t>
  </si>
  <si>
    <t>2024-08-04T06:20:14.772Z</t>
  </si>
  <si>
    <t>ObjectId(66af1d9fee95d500a8dfe7b2)</t>
  </si>
  <si>
    <t>2024-08-04T06:20:15.524Z</t>
  </si>
  <si>
    <t>ObjectId(66af1da1ee95d500a8dfe7c1)</t>
  </si>
  <si>
    <t>2024-08-04T06:20:17.877Z</t>
  </si>
  <si>
    <t>ObjectId(66af1da1ee95d500a8dfe7c2)</t>
  </si>
  <si>
    <t>ObjectId(66af1da3ee95d500a8dfe7d5)</t>
  </si>
  <si>
    <t>2024-08-04T06:20:19.002Z</t>
  </si>
  <si>
    <t>ObjectId(66af1da3ee95d500a8dfe7d6)</t>
  </si>
  <si>
    <t>ObjectId(66af1da3ee95d500a8dfe7e0)</t>
  </si>
  <si>
    <t>2024-08-04T06:20:19.008Z</t>
  </si>
  <si>
    <t>ObjectId(66af1da3ee95d500a8dfe7ec)</t>
  </si>
  <si>
    <t>2024-08-04T06:20:19.725Z</t>
  </si>
  <si>
    <t>ObjectId(66af1da5ee95d500a8dfe804)</t>
  </si>
  <si>
    <t>2024-08-04T06:20:21.366Z</t>
  </si>
  <si>
    <t>ObjectId(66af1da5ee95d500a8dfe805)</t>
  </si>
  <si>
    <t>2024-08-04T06:20:21.367Z</t>
  </si>
  <si>
    <t>ObjectId(66af1da6ee95d500a8dfe849)</t>
  </si>
  <si>
    <t>2024-08-04T06:20:22.195Z</t>
  </si>
  <si>
    <t>ObjectId(66af1da6ee95d500a8dfe855)</t>
  </si>
  <si>
    <t>2024-08-04T06:20:22.902Z</t>
  </si>
  <si>
    <t>ObjectId(66af1da7ee95d500a8dfe864)</t>
  </si>
  <si>
    <t>2024-08-04T06:20:23.640Z</t>
  </si>
  <si>
    <t>ObjectId(66af1da7ee95d500a8dfe865)</t>
  </si>
  <si>
    <t>ObjectId(66af1da8ee95d500a8dfe878)</t>
  </si>
  <si>
    <t>2024-08-04T06:20:24.969Z</t>
  </si>
  <si>
    <t>ObjectId(66af1da8ee95d500a8dfe879)</t>
  </si>
  <si>
    <t>ObjectId(66af1da8ee95d500a8dfe883)</t>
  </si>
  <si>
    <t>2024-08-04T06:20:24.976Z</t>
  </si>
  <si>
    <t>ObjectId(66af1da9ee95d500a8dfe88f)</t>
  </si>
  <si>
    <t>2024-08-04T06:20:25.668Z</t>
  </si>
  <si>
    <t>ObjectId(66af1daaee95d500a8dfe89f)</t>
  </si>
  <si>
    <t>2024-08-04T06:20:26.602Z</t>
  </si>
  <si>
    <t>ObjectId(66af1daaee95d500a8dfe89e)</t>
  </si>
  <si>
    <t>ObjectId(66af1dabee95d500a8dfe8b2)</t>
  </si>
  <si>
    <t>2024-08-04T06:20:27.811Z</t>
  </si>
  <si>
    <t>ObjectId(66af1dabee95d500a8dfe8b3)</t>
  </si>
  <si>
    <t>ObjectId(66af1dabee95d500a8dfe8bd)</t>
  </si>
  <si>
    <t>2024-08-04T06:20:27.814Z</t>
  </si>
  <si>
    <t>ObjectId(66af1dacee95d500a8dfe8c9)</t>
  </si>
  <si>
    <t>2024-08-04T06:20:28.432Z</t>
  </si>
  <si>
    <t>ObjectId(66af1dadee95d500a8dfe8d8)</t>
  </si>
  <si>
    <t>2024-08-04T06:20:29.550Z</t>
  </si>
  <si>
    <t>ObjectId(66af1dadee95d500a8dfe8d9)</t>
  </si>
  <si>
    <t>ObjectId(66af1daeee95d500a8dfe8ec)</t>
  </si>
  <si>
    <t>2024-08-04T06:20:30.382Z</t>
  </si>
  <si>
    <t>ObjectId(66af1daeee95d500a8dfe8ed)</t>
  </si>
  <si>
    <t>Not really, but I appreciate the offer. I'm just here to talk about what I've been feeling and going through.</t>
  </si>
  <si>
    <t>ObjectId(66af1daeee95d500a8dfe8f7)</t>
  </si>
  <si>
    <t>2024-08-04T06:20:30.391Z</t>
  </si>
  <si>
    <t>ObjectId(66af1daeee95d500a8dfe903)</t>
  </si>
  <si>
    <t>2024-08-04T06:20:30.956Z</t>
  </si>
  <si>
    <t>ObjectId(66af1db0ee95d500a8dfe921)</t>
  </si>
  <si>
    <t>2024-08-04T06:20:32.923Z</t>
  </si>
  <si>
    <t>ObjectId(66af1db1ee95d500a8dfe936)</t>
  </si>
  <si>
    <t>2024-08-04T06:20:33.750Z</t>
  </si>
  <si>
    <t>ObjectId(66af1db1ee95d500a8dfe937)</t>
  </si>
  <si>
    <t>ObjectId(66af1db3ee95d500a8dfe959)</t>
  </si>
  <si>
    <t>2024-08-04T06:20:35.314Z</t>
  </si>
  <si>
    <t>ObjectId(66af1db3ee95d500a8dfe95a)</t>
  </si>
  <si>
    <t>Well, I'm having a hard time with the loneliness. Some days I just feel so isolated, especially since my kids are far away pursuing their careers. It’s tough not having someone around to talk to or share things with.</t>
  </si>
  <si>
    <t>ObjectId(66af1db3ee95d500a8dfe964)</t>
  </si>
  <si>
    <t>2024-08-04T06:20:35.319Z</t>
  </si>
  <si>
    <t>ObjectId(66af1db3ee95d500a8dfe970)</t>
  </si>
  <si>
    <t>2024-08-04T06:20:35.998Z</t>
  </si>
  <si>
    <t>ObjectId(66af1db5ee95d500a8dfe97f)</t>
  </si>
  <si>
    <t>2024-08-04T06:20:37.029Z</t>
  </si>
  <si>
    <t>ObjectId(66af1db5ee95d500a8dfe980)</t>
  </si>
  <si>
    <t>ObjectId(66af1db7ee95d500a8dfe993)</t>
  </si>
  <si>
    <t>2024-08-04T06:20:39.379Z</t>
  </si>
  <si>
    <t>ObjectId(66af1db7ee95d500a8dfe994)</t>
  </si>
  <si>
    <t>ObjectId(66af1db7ee95d500a8dfe99e)</t>
  </si>
  <si>
    <t>2024-08-04T06:20:39.381Z</t>
  </si>
  <si>
    <t>ObjectId(66af1db8ee95d500a8dfe9aa)</t>
  </si>
  <si>
    <t>2024-08-04T06:20:40.213Z</t>
  </si>
  <si>
    <t>ObjectId(66af1db9ee95d500a8dfe9b9)</t>
  </si>
  <si>
    <t>2024-08-04T06:20:41.633Z</t>
  </si>
  <si>
    <t>ObjectId(66af1db9ee95d500a8dfe9ba)</t>
  </si>
  <si>
    <t>ObjectId(66af1dbaee95d500a8dfe9cd)</t>
  </si>
  <si>
    <t>2024-08-04T06:20:42.465Z</t>
  </si>
  <si>
    <t>ObjectId(66af1dbaee95d500a8dfe9ce)</t>
  </si>
  <si>
    <t>ObjectId(66af1dbaee95d500a8dfe9d8)</t>
  </si>
  <si>
    <t>2024-08-04T06:20:42.472Z</t>
  </si>
  <si>
    <t>ObjectId(66af1dbbee95d500a8dfe9e4)</t>
  </si>
  <si>
    <t>2024-08-04T06:20:43.274Z</t>
  </si>
  <si>
    <t>ObjectId(66af1dbcee95d500a8dfe9f3)</t>
  </si>
  <si>
    <t>2024-08-04T06:20:44.602Z</t>
  </si>
  <si>
    <t>ObjectId(66af1dbcee95d500a8dfe9f4)</t>
  </si>
  <si>
    <t>ObjectId(66af1dbdee95d500a8dfea07)</t>
  </si>
  <si>
    <t>2024-08-04T06:20:45.535Z</t>
  </si>
  <si>
    <t>ObjectId(66af1dbdee95d500a8dfea08)</t>
  </si>
  <si>
    <t>Now that I understand it a bit more, I think I'd like to try the CBT exercise. It sounds like it could help me change some of my thoughts.</t>
  </si>
  <si>
    <t>ObjectId(66af1dbdee95d500a8dfea12)</t>
  </si>
  <si>
    <t>2024-08-04T06:20:45.542Z</t>
  </si>
  <si>
    <t>ObjectId(66af1dbeee95d500a8dfea1e)</t>
  </si>
  <si>
    <t>2024-08-04T06:20:46.447Z</t>
  </si>
  <si>
    <t>ObjectId(66af1dc1ee95d500a8dfea3c)</t>
  </si>
  <si>
    <t>2024-08-04T06:20:49.045Z</t>
  </si>
  <si>
    <t>ObjectId(66af1dc2ee95d500a8dfea51)</t>
  </si>
  <si>
    <t>2024-08-04T06:20:50.237Z</t>
  </si>
  <si>
    <t>ObjectId(66af1dc2ee95d500a8dfea52)</t>
  </si>
  <si>
    <t>ObjectId(66af1dc3ee95d500a8dfea74)</t>
  </si>
  <si>
    <t>2024-08-04T06:20:51.978Z</t>
  </si>
  <si>
    <t>ObjectId(66af1dc3ee95d500a8dfea75)</t>
  </si>
  <si>
    <t>2024-08-04T06:20:51.979Z</t>
  </si>
  <si>
    <t>ObjectId(66af1dc3ee95d500a8dfea7f)</t>
  </si>
  <si>
    <t>2024-08-04T06:20:51.982Z</t>
  </si>
  <si>
    <t>ObjectId(66af1dc4ee95d500a8dfea8b)</t>
  </si>
  <si>
    <t>2024-08-04T06:20:52.603Z</t>
  </si>
  <si>
    <t>ObjectId(66af1dc7ee95d500a8dfeaa9)</t>
  </si>
  <si>
    <t>2024-08-04T06:20:55.466Z</t>
  </si>
  <si>
    <t>ObjectId(66af1dcaee95d500a8dfeabe)</t>
  </si>
  <si>
    <t>2024-08-04T06:20:58.940Z</t>
  </si>
  <si>
    <t>ObjectId(66af1dcaee95d500a8dfeabf)</t>
  </si>
  <si>
    <t>ObjectId(66af1dcdee95d500a8dfeae1)</t>
  </si>
  <si>
    <t>2024-08-04T06:21:01.714Z</t>
  </si>
  <si>
    <t>ObjectId(66af1dcdee95d500a8dfeae2)</t>
  </si>
  <si>
    <t>ObjectId(66af1dcdee95d500a8dfeaec)</t>
  </si>
  <si>
    <t>2024-08-04T06:21:01.721Z</t>
  </si>
  <si>
    <t>ObjectId(66af1dceee95d500a8dfeaf8)</t>
  </si>
  <si>
    <t>2024-08-04T06:21:02.423Z</t>
  </si>
  <si>
    <t>ObjectId(66af1dcfee95d500a8dfeb07)</t>
  </si>
  <si>
    <t>2024-08-04T06:21:03.445Z</t>
  </si>
  <si>
    <t>ObjectId(66af1dcfee95d500a8dfeb08)</t>
  </si>
  <si>
    <t>ObjectId(66af1dd0ee95d500a8dfeb1b)</t>
  </si>
  <si>
    <t>2024-08-04T06:21:04.476Z</t>
  </si>
  <si>
    <t>ObjectId(66af1dd0ee95d500a8dfeb1c)</t>
  </si>
  <si>
    <t>ObjectId(66af1dd0ee95d500a8dfeb26)</t>
  </si>
  <si>
    <t>2024-08-04T06:21:04.483Z</t>
  </si>
  <si>
    <t>ObjectId(66af1dd1ee95d500a8dfeb32)</t>
  </si>
  <si>
    <t>2024-08-04T06:21:05.289Z</t>
  </si>
  <si>
    <t>ObjectId(66af1dd2ee95d500a8dfeb41)</t>
  </si>
  <si>
    <t>2024-08-04T06:21:06.690Z</t>
  </si>
  <si>
    <t>ObjectId(66af1dd2ee95d500a8dfeb42)</t>
  </si>
  <si>
    <t>ObjectId(66af1dd4ee95d500a8dfeb55)</t>
  </si>
  <si>
    <t>2024-08-04T06:21:08.473Z</t>
  </si>
  <si>
    <t>ObjectId(66af1dd4ee95d500a8dfeb56)</t>
  </si>
  <si>
    <t>For evidence that supports the thought, I could say that my children are both very focused on their careers right now and have busy schedules. They haven't been able to come home very often, which makes me feel like I'm not a priority for them.
On the other hand, for evidence against it, I know that they do call me regularly and check in to see how I’m doing. They both tell me that they love me and appreciate everything I did for them growing up. They also mention wanting to plan visits when they can. So I guess that shows they do care.</t>
  </si>
  <si>
    <t>ObjectId(66af1dd4ee95d500a8dfeb60)</t>
  </si>
  <si>
    <t>2024-08-04T06:21:08.480Z</t>
  </si>
  <si>
    <t>ObjectId(66af1dd5ee95d500a8dfeb6c)</t>
  </si>
  <si>
    <t>2024-08-04T06:21:09.392Z</t>
  </si>
  <si>
    <t>ObjectId(66af1dd6ee95d500a8dfeb7b)</t>
  </si>
  <si>
    <t>2024-08-04T06:21:10.934Z</t>
  </si>
  <si>
    <t>ObjectId(66af1dd6ee95d500a8dfeb7c)</t>
  </si>
  <si>
    <t>ObjectId(66af1dd8ee95d500a8dfeb8f)</t>
  </si>
  <si>
    <t>2024-08-04T06:21:12.567Z</t>
  </si>
  <si>
    <t>ObjectId(66af1dd8ee95d500a8dfeb90)</t>
  </si>
  <si>
    <t>ObjectId(66af1dd8ee95d500a8dfeb9a)</t>
  </si>
  <si>
    <t>2024-08-04T06:21:12.576Z</t>
  </si>
  <si>
    <t>ObjectId(66af1dd9ee95d500a8dfeba6)</t>
  </si>
  <si>
    <t>2024-08-04T06:21:13.377Z</t>
  </si>
  <si>
    <t>ObjectId(66af1ddbee95d500a8dfebc4)</t>
  </si>
  <si>
    <t>2024-08-04T06:21:15.187Z</t>
  </si>
  <si>
    <t>ObjectId(66af1dddee95d500a8dfebd9)</t>
  </si>
  <si>
    <t>2024-08-04T06:21:17.268Z</t>
  </si>
  <si>
    <t>ObjectId(66af1dddee95d500a8dfebda)</t>
  </si>
  <si>
    <t>ObjectId(66af1ddfee95d500a8dfebfc)</t>
  </si>
  <si>
    <t>2024-08-04T06:21:19.520Z</t>
  </si>
  <si>
    <t>ObjectId(66af1ddfee95d500a8dfebfd)</t>
  </si>
  <si>
    <t>ObjectId(66af1ddfee95d500a8dfec07)</t>
  </si>
  <si>
    <t>2024-08-04T06:21:19.522Z</t>
  </si>
  <si>
    <t>ObjectId(66af1de0ee95d500a8dfec13)</t>
  </si>
  <si>
    <t>2024-08-04T06:21:20.249Z</t>
  </si>
  <si>
    <t>ObjectId(66af1de2ee95d500a8dfec22)</t>
  </si>
  <si>
    <t>2024-08-04T06:21:22.293Z</t>
  </si>
  <si>
    <t>ObjectId(66af1de2ee95d500a8dfec23)</t>
  </si>
  <si>
    <t>ObjectId(66af1de7ee95d500a8dfec36)</t>
  </si>
  <si>
    <t>2024-08-04T06:21:27.306Z</t>
  </si>
  <si>
    <t>ObjectId(66af1de7ee95d500a8dfec37)</t>
  </si>
  <si>
    <t>ObjectId(66af1de7ee95d500a8dfec41)</t>
  </si>
  <si>
    <t>2024-08-04T06:21:27.309Z</t>
  </si>
  <si>
    <t>ObjectId(66af1de7ee95d500a8dfec4d)</t>
  </si>
  <si>
    <t>2024-08-04T06:21:27.974Z</t>
  </si>
  <si>
    <t>ObjectId(66af1de9ee95d500a8dfec5c)</t>
  </si>
  <si>
    <t>2024-08-04T06:21:29.764Z</t>
  </si>
  <si>
    <t>ObjectId(66af1de9ee95d500a8dfec5d)</t>
  </si>
  <si>
    <t>ObjectId(66af1deaee95d500a8dfec70)</t>
  </si>
  <si>
    <t>2024-08-04T06:21:30.860Z</t>
  </si>
  <si>
    <t>ObjectId(66af1deaee95d500a8dfec71)</t>
  </si>
  <si>
    <t>ObjectId(66af1deaee95d500a8dfec7b)</t>
  </si>
  <si>
    <t>2024-08-04T06:21:30.867Z</t>
  </si>
  <si>
    <t>ObjectId(66af1debee95d500a8dfec87)</t>
  </si>
  <si>
    <t>2024-08-04T06:21:31.612Z</t>
  </si>
  <si>
    <t>ObjectId(66af1decee95d500a8dfec9f)</t>
  </si>
  <si>
    <t>2024-08-04T06:21:32.738Z</t>
  </si>
  <si>
    <t>ObjectId(66af1decee95d500a8dfeca0)</t>
  </si>
  <si>
    <t>ObjectId(66af1dedee95d500a8dfece4)</t>
  </si>
  <si>
    <t>2024-08-04T06:21:33.388Z</t>
  </si>
  <si>
    <t>ObjectId(66af1deeee95d500a8dfecf0)</t>
  </si>
  <si>
    <t>2024-08-04T06:21:34.072Z</t>
  </si>
  <si>
    <t>ObjectId(66af1deeee95d500a8dfecff)</t>
  </si>
  <si>
    <t>2024-08-04T06:21:34.893Z</t>
  </si>
  <si>
    <t>ObjectId(66af1deeee95d500a8dfed00)</t>
  </si>
  <si>
    <t>ObjectId(66af1defee95d500a8dfed13)</t>
  </si>
  <si>
    <t>2024-08-04T06:21:35.806Z</t>
  </si>
  <si>
    <t>ObjectId(66af1defee95d500a8dfed14)</t>
  </si>
  <si>
    <t>ObjectId(66af1defee95d500a8dfed1e)</t>
  </si>
  <si>
    <t>2024-08-04T06:21:35.811Z</t>
  </si>
  <si>
    <t>ObjectId(66af1df0ee95d500a8dfed2a)</t>
  </si>
  <si>
    <t>2024-08-04T06:21:36.531Z</t>
  </si>
  <si>
    <t>ObjectId(66af1df1ee95d500a8dfed39)</t>
  </si>
  <si>
    <t>2024-08-04T06:21:37.751Z</t>
  </si>
  <si>
    <t>ObjectId(66af1df1ee95d500a8dfed3a)</t>
  </si>
  <si>
    <t>ObjectId(66af1df2ee95d500a8dfed4d)</t>
  </si>
  <si>
    <t>2024-08-04T06:21:38.475Z</t>
  </si>
  <si>
    <t>ObjectId(66af1df2ee95d500a8dfed4e)</t>
  </si>
  <si>
    <t>ObjectId(66af1df2ee95d500a8dfed58)</t>
  </si>
  <si>
    <t>2024-08-04T06:21:38.481Z</t>
  </si>
  <si>
    <t>ObjectId(66af1df3ee95d500a8dfed64)</t>
  </si>
  <si>
    <t>2024-08-04T06:21:39.191Z</t>
  </si>
  <si>
    <t>ObjectId(66af1df4ee95d500a8dfed73)</t>
  </si>
  <si>
    <t>2024-08-04T06:21:40.104Z</t>
  </si>
  <si>
    <t>ObjectId(66af1df4ee95d500a8dfed74)</t>
  </si>
  <si>
    <t>ObjectId(66af1df5ee95d500a8dfed87)</t>
  </si>
  <si>
    <t>2024-08-04T06:21:41.865Z</t>
  </si>
  <si>
    <t>ObjectId(66af1df5ee95d500a8dfed88)</t>
  </si>
  <si>
    <t>ObjectId(66af1df5ee95d500a8dfed92)</t>
  </si>
  <si>
    <t>2024-08-04T06:21:41.874Z</t>
  </si>
  <si>
    <t>ObjectId(66af1df6ee95d500a8dfed9e)</t>
  </si>
  <si>
    <t>2024-08-04T06:21:42.449Z</t>
  </si>
  <si>
    <t>ObjectId(66af1df7ee95d500a8dfedad)</t>
  </si>
  <si>
    <t>2024-08-04T06:21:43.732Z</t>
  </si>
  <si>
    <t>ObjectId(66af1df7ee95d500a8dfedae)</t>
  </si>
  <si>
    <t>ObjectId(66af1df8ee95d500a8dfedc1)</t>
  </si>
  <si>
    <t>2024-08-04T06:21:44.920Z</t>
  </si>
  <si>
    <t>ObjectId(66af1df8ee95d500a8dfedc2)</t>
  </si>
  <si>
    <t>ObjectId(66af1df8ee95d500a8dfedcc)</t>
  </si>
  <si>
    <t>2024-08-04T06:21:44.927Z</t>
  </si>
  <si>
    <t>ObjectId(66af1df9ee95d500a8dfedd8)</t>
  </si>
  <si>
    <t>2024-08-04T06:21:45.644Z</t>
  </si>
  <si>
    <t>ObjectId(66af1dfbee95d500a8dfede7)</t>
  </si>
  <si>
    <t>2024-08-04T06:21:47.545Z</t>
  </si>
  <si>
    <t>ObjectId(66af1dfbee95d500a8dfede8)</t>
  </si>
  <si>
    <t>ObjectId(66af1dfcee95d500a8dfedfb)</t>
  </si>
  <si>
    <t>2024-08-04T06:21:48.609Z</t>
  </si>
  <si>
    <t>ObjectId(66af1dfcee95d500a8dfedfc)</t>
  </si>
  <si>
    <t>ObjectId(66af1dfcee95d500a8dfee06)</t>
  </si>
  <si>
    <t>2024-08-04T06:21:48.614Z</t>
  </si>
  <si>
    <t>ObjectId(66af1dfdee95d500a8dfee12)</t>
  </si>
  <si>
    <t>2024-08-04T06:21:49.225Z</t>
  </si>
  <si>
    <t>ObjectId(66af1dffee95d500a8dfee30)</t>
  </si>
  <si>
    <t>2024-08-04T06:21:51.669Z</t>
  </si>
  <si>
    <t>ObjectId(66af1e00ee95d500a8dfee45)</t>
  </si>
  <si>
    <t>2024-08-04T06:21:52.704Z</t>
  </si>
  <si>
    <t>ObjectId(66af1e00ee95d500a8dfee46)</t>
  </si>
  <si>
    <t>ObjectId(66af1e02ee95d500a8dfee68)</t>
  </si>
  <si>
    <t>2024-08-04T06:21:54.443Z</t>
  </si>
  <si>
    <t>ObjectId(66af1e02ee95d500a8dfee69)</t>
  </si>
  <si>
    <t>ObjectId(66af1e02ee95d500a8dfee73)</t>
  </si>
  <si>
    <t>2024-08-04T06:21:54.447Z</t>
  </si>
  <si>
    <t>ObjectId(66af1e02ee95d500a8dfee7f)</t>
  </si>
  <si>
    <t>2024-08-04T06:21:54.967Z</t>
  </si>
  <si>
    <t>ObjectId(66af1e04ee95d500a8dfee8e)</t>
  </si>
  <si>
    <t>2024-08-04T06:21:56.447Z</t>
  </si>
  <si>
    <t>ObjectId(66af1e04ee95d500a8dfee8f)</t>
  </si>
  <si>
    <t>ObjectId(66af1e06ee95d500a8dfeea2)</t>
  </si>
  <si>
    <t>2024-08-04T06:21:58.029Z</t>
  </si>
  <si>
    <t>ObjectId(66af1e06ee95d500a8dfeea3)</t>
  </si>
  <si>
    <t>2024-08-04T06:21:58.030Z</t>
  </si>
  <si>
    <t>ObjectId(66af1e06ee95d500a8dfeead)</t>
  </si>
  <si>
    <t>2024-08-04T06:21:58.037Z</t>
  </si>
  <si>
    <t>ObjectId(66af1e06ee95d500a8dfeeb9)</t>
  </si>
  <si>
    <t>2024-08-04T06:21:58.645Z</t>
  </si>
  <si>
    <t>ObjectId(66af1e08ee95d500a8dfeec8)</t>
  </si>
  <si>
    <t>2024-08-04T06:22:00.188Z</t>
  </si>
  <si>
    <t>ObjectId(66af1e08ee95d500a8dfeec9)</t>
  </si>
  <si>
    <t>ObjectId(66af1e09ee95d500a8dfeedc)</t>
  </si>
  <si>
    <t>2024-08-04T06:22:01.407Z</t>
  </si>
  <si>
    <t>ObjectId(66af1e09ee95d500a8dfeedd)</t>
  </si>
  <si>
    <t>ObjectId(66af1e09ee95d500a8dfeee7)</t>
  </si>
  <si>
    <t>2024-08-04T06:22:01.410Z</t>
  </si>
  <si>
    <t>ObjectId(66af1e0aee95d500a8dfeef3)</t>
  </si>
  <si>
    <t>2024-08-04T06:22:02.120Z</t>
  </si>
  <si>
    <t>ObjectId(66af1e0dee95d500a8dfef11)</t>
  </si>
  <si>
    <t>2024-08-04T06:22:05.243Z</t>
  </si>
  <si>
    <t>ObjectId(66af1e0eee95d500a8dfef27)</t>
  </si>
  <si>
    <t>2024-08-04T06:22:06.387Z</t>
  </si>
  <si>
    <t>ObjectId(66af1e0eee95d500a8dfef26)</t>
  </si>
  <si>
    <t>ObjectId(66af1e10ee95d500a8dfef49)</t>
  </si>
  <si>
    <t>2024-08-04T06:22:08.472Z</t>
  </si>
  <si>
    <t>ObjectId(66af1e10ee95d500a8dfef4a)</t>
  </si>
  <si>
    <t>ObjectId(66af1e10ee95d500a8dfef54)</t>
  </si>
  <si>
    <t>2024-08-04T06:22:08.476Z</t>
  </si>
  <si>
    <t>ObjectId(66af1e11ee95d500a8dfef60)</t>
  </si>
  <si>
    <t>2024-08-04T06:22:09.075Z</t>
  </si>
  <si>
    <t>ObjectId(66af1e12ee95d500a8dfef6f)</t>
  </si>
  <si>
    <t>2024-08-04T06:22:10.449Z</t>
  </si>
  <si>
    <t>ObjectId(66af1e12ee95d500a8dfef70)</t>
  </si>
  <si>
    <t>ObjectId(66af1e13ee95d500a8dfef83)</t>
  </si>
  <si>
    <t>2024-08-04T06:22:11.968Z</t>
  </si>
  <si>
    <t>ObjectId(66af1e13ee95d500a8dfef84)</t>
  </si>
  <si>
    <t>2024-08-04T06:22:11.969Z</t>
  </si>
  <si>
    <t>ObjectId(66af1e13ee95d500a8dfef8e)</t>
  </si>
  <si>
    <t>2024-08-04T06:22:11.976Z</t>
  </si>
  <si>
    <t>ObjectId(66af1e14ee95d500a8dfef9a)</t>
  </si>
  <si>
    <t>2024-08-04T06:22:12.575Z</t>
  </si>
  <si>
    <t>ObjectId(66af1e16ee95d500a8dfefa9)</t>
  </si>
  <si>
    <t>2024-08-04T06:22:14.350Z</t>
  </si>
  <si>
    <t>ObjectId(66af1e16ee95d500a8dfefaa)</t>
  </si>
  <si>
    <t>ObjectId(66af1e17ee95d500a8dfefbd)</t>
  </si>
  <si>
    <t>2024-08-04T06:22:15.538Z</t>
  </si>
  <si>
    <t>ObjectId(66af1e17ee95d500a8dfefbe)</t>
  </si>
  <si>
    <t>ObjectId(66af1e17ee95d500a8dfefc8)</t>
  </si>
  <si>
    <t>2024-08-04T06:22:15.542Z</t>
  </si>
  <si>
    <t>ObjectId(66af1e18ee95d500a8dfefd4)</t>
  </si>
  <si>
    <t>2024-08-04T06:22:16.336Z</t>
  </si>
  <si>
    <t>ObjectId(66af1e1bee95d500a8dfefe3)</t>
  </si>
  <si>
    <t>2024-08-04T06:22:19.329Z</t>
  </si>
  <si>
    <t>ObjectId(66af1e1bee95d500a8dfefe4)</t>
  </si>
  <si>
    <t>ObjectId(66af1e1cee95d500a8dfeff7)</t>
  </si>
  <si>
    <t>2024-08-04T06:22:20.559Z</t>
  </si>
  <si>
    <t>ObjectId(66af1e1cee95d500a8dfeff8)</t>
  </si>
  <si>
    <t>ObjectId(66af1e1cee95d500a8dff002)</t>
  </si>
  <si>
    <t>2024-08-04T06:22:20.565Z</t>
  </si>
  <si>
    <t>ObjectId(66af1e1dee95d500a8dff00e)</t>
  </si>
  <si>
    <t>2024-08-04T06:22:21.372Z</t>
  </si>
  <si>
    <t>ObjectId(66af1e1eee95d500a8dff01d)</t>
  </si>
  <si>
    <t>2024-08-04T06:22:22.817Z</t>
  </si>
  <si>
    <t>ObjectId(66af1e1eee95d500a8dff01e)</t>
  </si>
  <si>
    <t>ObjectId(66af1e25ee95d500a8dff031)</t>
  </si>
  <si>
    <t>2024-08-04T06:22:29.366Z</t>
  </si>
  <si>
    <t>ObjectId(66af1e25ee95d500a8dff032)</t>
  </si>
  <si>
    <t>Thank you, Dr. Smith. I appreciate your understanding. Just having a plan, even a loose one, feels like a step in the right direction. I think I’m going to keep it in mind and see how I feel this week. 
I don’t have anything else on my mind right now, but I’ll probably think of more questions as we continue these sessions.</t>
  </si>
  <si>
    <t>ObjectId(66af1e25ee95d500a8dff03c)</t>
  </si>
  <si>
    <t>2024-08-04T06:22:29.373Z</t>
  </si>
  <si>
    <t>ObjectId(66af1e26ee95d500a8dff048)</t>
  </si>
  <si>
    <t>2024-08-04T06:22:30.088Z</t>
  </si>
  <si>
    <t>ObjectId(66af1e27ee95d500a8dff057)</t>
  </si>
  <si>
    <t>2024-08-04T06:22:31.871Z</t>
  </si>
  <si>
    <t>ObjectId(66af1e27ee95d500a8dff058)</t>
  </si>
  <si>
    <t>ObjectId(66af1e29ee95d500a8dff06b)</t>
  </si>
  <si>
    <t>2024-08-04T06:22:33.558Z</t>
  </si>
  <si>
    <t>ObjectId(66af1e29ee95d500a8dff06c)</t>
  </si>
  <si>
    <t>ObjectId(66af1e29ee95d500a8dff076)</t>
  </si>
  <si>
    <t>2024-08-04T06:22:33.563Z</t>
  </si>
  <si>
    <t>ObjectId(66af1e2aee95d500a8dff082)</t>
  </si>
  <si>
    <t>2024-08-04T06:22:34.339Z</t>
  </si>
  <si>
    <t>ObjectId(66af1e2bee95d500a8dff091)</t>
  </si>
  <si>
    <t>2024-08-04T06:22:35.926Z</t>
  </si>
  <si>
    <t>ObjectId(66af1e2bee95d500a8dff092)</t>
  </si>
  <si>
    <t>ObjectId(66af1e2dee95d500a8dff0a5)</t>
  </si>
  <si>
    <t>2024-08-04T06:22:37.032Z</t>
  </si>
  <si>
    <t>ObjectId(66af1e2dee95d500a8dff0a6)</t>
  </si>
  <si>
    <t>ObjectId(66af1e2dee95d500a8dff0b0)</t>
  </si>
  <si>
    <t>2024-08-04T06:22:37.038Z</t>
  </si>
  <si>
    <t>ObjectId(66af1e2dee95d500a8dff0bc)</t>
  </si>
  <si>
    <t>2024-08-04T06:22:37.779Z</t>
  </si>
  <si>
    <t>ObjectId(66af1e2fee95d500a8dff0da)</t>
  </si>
  <si>
    <t>2024-08-04T06:22:39.639Z</t>
  </si>
  <si>
    <t>ObjectId(66af1e32ee95d500a8dff0ef)</t>
  </si>
  <si>
    <t>2024-08-04T06:22:42.169Z</t>
  </si>
  <si>
    <t>ObjectId(66af1e32ee95d500a8dff0f0)</t>
  </si>
  <si>
    <t>ObjectId(66af1e34ee95d500a8dff112)</t>
  </si>
  <si>
    <t>2024-08-04T06:22:44.929Z</t>
  </si>
  <si>
    <t>ObjectId(66af1e34ee95d500a8dff113)</t>
  </si>
  <si>
    <t>ObjectId(66af1e34ee95d500a8dff11d)</t>
  </si>
  <si>
    <t>2024-08-04T06:22:44.936Z</t>
  </si>
  <si>
    <t>ObjectId(66af1e35ee95d500a8dff129)</t>
  </si>
  <si>
    <t>2024-08-04T06:22:45.652Z</t>
  </si>
  <si>
    <t>ObjectId(66af1e37ee95d500a8dff142)</t>
  </si>
  <si>
    <t>2024-08-04T06:22:47.585Z</t>
  </si>
  <si>
    <t>ObjectId(66af1e37ee95d500a8dff141)</t>
  </si>
  <si>
    <t>ObjectId(66af1e38ee95d500a8dff186)</t>
  </si>
  <si>
    <t>2024-08-04T06:22:48.418Z</t>
  </si>
  <si>
    <t>ObjectId(66af1e39ee95d500a8dff18e)</t>
  </si>
  <si>
    <t>2024-08-04T06:22:49.532Z</t>
  </si>
  <si>
    <t>ObjectId(66af1e39ee95d500a8dff18f)</t>
  </si>
  <si>
    <t>ObjectId(66af1e3aee95d500a8dff1a2)</t>
  </si>
  <si>
    <t>2024-08-04T06:22:50.557Z</t>
  </si>
  <si>
    <t>ObjectId(66af1e3aee95d500a8dff1a3)</t>
  </si>
  <si>
    <t>ObjectId(66af1e3aee95d500a8dff1ad)</t>
  </si>
  <si>
    <t>2024-08-04T06:22:50.560Z</t>
  </si>
  <si>
    <t>ObjectId(66af1e3cee95d500a8dff1b5)</t>
  </si>
  <si>
    <t>Thank you for sharing that with me, Nancy. I'm glad to hear you're feeling okay, but I understand that there are things on your mind that you'd like to discuss. 
Do you have any questions about the service or about me before we dive into your concerns?</t>
  </si>
  <si>
    <t>2024-08-04T06:22:52.197Z</t>
  </si>
  <si>
    <t>ObjectId(66af1e3cee95d500a8dff1b6)</t>
  </si>
  <si>
    <t>2024-08-04T06:22:52.198Z</t>
  </si>
  <si>
    <t>ObjectId(66af1e3dee95d500a8dff1c9)</t>
  </si>
  <si>
    <t>2024-08-04T06:22:53.428Z</t>
  </si>
  <si>
    <t>ObjectId(66af1e3dee95d500a8dff1ca)</t>
  </si>
  <si>
    <t>ObjectId(66af1e3dee95d500a8dff1d4)</t>
  </si>
  <si>
    <t>2024-08-04T06:22:53.433Z</t>
  </si>
  <si>
    <t>ObjectId(66af1e40ee95d500a8dff1dc)</t>
  </si>
  <si>
    <t>It sounds like you're experiencing some challenging feelings in your relationships, and I'm here to help you work through that. 
To start, can you tell me a bit more about how you're feeling trapped in your relationships? What specific aspects are weighing on your mind?</t>
  </si>
  <si>
    <t>2024-08-04T06:22:56.380Z</t>
  </si>
  <si>
    <t>ObjectId(66af1e40ee95d500a8dff1dd)</t>
  </si>
  <si>
    <t>ObjectId(66af1e42ee95d500a8dff20e)</t>
  </si>
  <si>
    <t>2024-08-04T06:22:58.652Z</t>
  </si>
  <si>
    <t>ObjectId(66af1e42ee95d500a8dff20f)</t>
  </si>
  <si>
    <t>ObjectId(66af1e42ee95d500a8dff219)</t>
  </si>
  <si>
    <t>2024-08-04T06:22:58.657Z</t>
  </si>
  <si>
    <t>ObjectId(66af1e44ee95d500a8dff221)</t>
  </si>
  <si>
    <t>Thank you for sharing that with me, Nancy. It sounds like you're navigating a lot of complex emotions right now, especially with the breakup and your roommate's expectations. It's completely understandable to feel overwhelmed when trying to balance your own needs with those of others.
Can you tell me more about what you feel when Morrison calls or when Connie wants to spend time together? What emotions come up for you in those situations?</t>
  </si>
  <si>
    <t>2024-08-04T06:23:00.234Z</t>
  </si>
  <si>
    <t>ObjectId(66af1e44ee95d500a8dff222)</t>
  </si>
  <si>
    <t>ObjectId(66af1e46ee95d500a8dff235)</t>
  </si>
  <si>
    <t>2024-08-04T06:23:02.144Z</t>
  </si>
  <si>
    <t>ObjectId(66af1e46ee95d500a8dff236)</t>
  </si>
  <si>
    <t>ObjectId(66af1e46ee95d500a8dff240)</t>
  </si>
  <si>
    <t>2024-08-04T06:23:02.150Z</t>
  </si>
  <si>
    <t>ObjectId(66af1e47ee95d500a8dff248)</t>
  </si>
  <si>
    <t>It sounds like you're feeling a lot of pressure from both Morrison and Connie, which is understandably causing you anxiety and confusion. It's tough to feel like you're letting people down, especially when you're trying to prioritize your own needs and emotions. 
Given everything you've shared, would you like to first further explore these feelings and situations, or would you prefer to learn a CBT exercise right away to help you manage these emotions?</t>
  </si>
  <si>
    <t>2024-08-04T06:23:03.887Z</t>
  </si>
  <si>
    <t>ObjectId(66af1e47ee95d500a8dff249)</t>
  </si>
  <si>
    <t>ObjectId(66af1e48ee95d500a8dff25c)</t>
  </si>
  <si>
    <t>2024-08-04T06:23:04.912Z</t>
  </si>
  <si>
    <t>ObjectId(66af1e48ee95d500a8dff25d)</t>
  </si>
  <si>
    <t>I think I’d rather explore my feelings a bit more. I’m not sure I’m ready for exercises just yet. There’s just so much going on in my head, and I want to understand it better first.</t>
  </si>
  <si>
    <t>ObjectId(66af1e48ee95d500a8dff267)</t>
  </si>
  <si>
    <t>2024-08-04T06:23:04.919Z</t>
  </si>
  <si>
    <t>ObjectId(66af1e4dee95d500a8dff26f)</t>
  </si>
  <si>
    <t>I appreciate your willingness to explore your feelings further, Nancy. Let's dive deeper into this. 
Can you further describe the main issue you are experiencing with your relationships and how they are affecting you?</t>
  </si>
  <si>
    <t>2024-08-04T06:23:09.405Z</t>
  </si>
  <si>
    <t>ObjectId(66af1e4dee95d500a8dff270)</t>
  </si>
  <si>
    <t>ObjectId(66af1e50ee95d500a8dff2a1)</t>
  </si>
  <si>
    <t>2024-08-04T06:23:12.165Z</t>
  </si>
  <si>
    <t>ObjectId(66af1e50ee95d500a8dff2a2)</t>
  </si>
  <si>
    <t>The main issue is that I feel like I'm juggling too many expectations from both Morrison and Connie, and it's making me question my own feelings. With Morrison, I feel trapped because he keeps wanting to reconnect, but I know I need to stick to my decision to break up. I don’t want to hurt him, but sometimes I just wish he would move on without me.
With Connie, it’s a different kind of pressure. I appreciate her friendship, but I feel like I can't be honest about needing space. I often find myself being compliant and going along with her plans, even when I don’t want to. 
Overall, it’s like I’m constantly trying to please everyone at the cost of my own comfort. It feels tiring and makes me wonder if I would be happier just cutting ties and living alone, where I don't have to think about everyone else's needs. But then I also fear that being alone would make me feel lonely.</t>
  </si>
  <si>
    <t>ObjectId(66af1e50ee95d500a8dff2ac)</t>
  </si>
  <si>
    <t>2024-08-04T06:23:12.167Z</t>
  </si>
  <si>
    <t>ObjectId(66af1e52ee95d500a8dff2b4)</t>
  </si>
  <si>
    <t>Thank you for sharing that, Nancy. It sounds like you're feeling a significant burden from the expectations of both Morrison and Connie, which is leading you to question your own needs and desires. It's understandable to feel tired from trying to please everyone while also grappling with the fear of loneliness if you were to cut ties.
How does this issue affect your daily life? Are there specific moments or situations where you feel this pressure the most?</t>
  </si>
  <si>
    <t>2024-08-04T06:23:14.028Z</t>
  </si>
  <si>
    <t>ObjectId(66af1e52ee95d500a8dff2b5)</t>
  </si>
  <si>
    <t>ObjectId(66af1e54ee95d500a8dff2c8)</t>
  </si>
  <si>
    <t>2024-08-04T06:23:16.465Z</t>
  </si>
  <si>
    <t>ObjectId(66af1e54ee95d500a8dff2c9)</t>
  </si>
  <si>
    <t>ObjectId(66af1e54ee95d500a8dff2d3)</t>
  </si>
  <si>
    <t>2024-08-04T06:23:16.468Z</t>
  </si>
  <si>
    <t>ObjectId(66af1e56ee95d500a8dff2db)</t>
  </si>
  <si>
    <t>It sounds like the pressure from Morrison and Connie is significantly impacting your daily life, causing you to feel anxious and distracted from your work. The anticipation of their needs and the fear of conflict are understandably exhausting, leading to feelings of unease and a lack of comfort in your own life.
Are there any specific triggers that worsen this issue for you? For example, are there certain situations or conversations that make you feel even more overwhelmed?</t>
  </si>
  <si>
    <t>2024-08-04T06:23:18.280Z</t>
  </si>
  <si>
    <t>ObjectId(66af1e56ee95d500a8dff2dc)</t>
  </si>
  <si>
    <t>ObjectId(66af1e58ee95d500a8dff2ef)</t>
  </si>
  <si>
    <t>2024-08-04T06:23:20.565Z</t>
  </si>
  <si>
    <t>ObjectId(66af1e58ee95d500a8dff2f0)</t>
  </si>
  <si>
    <t>ObjectId(66af1e58ee95d500a8dff2fa)</t>
  </si>
  <si>
    <t>2024-08-04T06:23:20.569Z</t>
  </si>
  <si>
    <t>ObjectId(66af1e5aee95d500a8dff302)</t>
  </si>
  <si>
    <t>Thank you for sharing those specific triggers, Nancy. It makes sense that busy workdays would heighten your anxiety, making interactions with Morrison and Connie feel more burdensome. The guilt you feel when declining invitations or dealing with Morrison's attempts to reconnect adds another layer of emotional strain.
Now, what have you tried so far to address this issue? Have you taken any steps to manage these feelings or the expectations from both Morrison and Connie?</t>
  </si>
  <si>
    <t>2024-08-04T06:23:22.616Z</t>
  </si>
  <si>
    <t>ObjectId(66af1e5aee95d500a8dff303)</t>
  </si>
  <si>
    <t>ObjectId(66af1e5cee95d500a8dff316)</t>
  </si>
  <si>
    <t>2024-08-04T06:23:24.965Z</t>
  </si>
  <si>
    <t>ObjectId(66af1e5cee95d500a8dff317)</t>
  </si>
  <si>
    <t>I’ve tried to set some boundaries, like telling Morrison that I need some space and that it’s not a good time for us to talk, but that only seems to work for a little while. He ends up contacting me again, and I feel bad for shutting him out, so I reply. 
With Connie, I try to suggest activities that are less demanding of my time, like just hanging out for a short coffee instead of a whole evening. But I still feel guilty when I do that, like I’m rejecting her. 
I haven’t really committed to a plan or anything consistent because the guilt eats away at me, and I often end up giving in to their requests. I know I want to make some changes, but it's hard to stick to them when I feel so responsible for their feelings.</t>
  </si>
  <si>
    <t>ObjectId(66af1e5cee95d500a8dff321)</t>
  </si>
  <si>
    <t>2024-08-04T06:23:24.970Z</t>
  </si>
  <si>
    <t>ObjectId(66af1e5eee95d500a8dff329)</t>
  </si>
  <si>
    <t>It sounds like you've made some attempts to set boundaries with both Morrison and Connie, but the guilt and responsibility you feel for their emotions are making it difficult to maintain those boundaries consistently. It's understandable that you would want to avoid hurting them, but it's also important to prioritize your own well-being.
Finally, what emotions do you feel when these issues arise? How do you typically respond emotionally when faced with these situations?</t>
  </si>
  <si>
    <t>2024-08-04T06:23:26.809Z</t>
  </si>
  <si>
    <t>ObjectId(66af1e5eee95d500a8dff32a)</t>
  </si>
  <si>
    <t>ObjectId(66af1e60ee95d500a8dff33d)</t>
  </si>
  <si>
    <t>2024-08-04T06:23:28.761Z</t>
  </si>
  <si>
    <t>ObjectId(66af1e60ee95d500a8dff33e)</t>
  </si>
  <si>
    <t>ObjectId(66af1e60ee95d500a8dff348)</t>
  </si>
  <si>
    <t>2024-08-04T06:23:28.771Z</t>
  </si>
  <si>
    <t>ObjectId(66af1e68ee95d500a8dff350)</t>
  </si>
  <si>
    <t>Thank you for sharing all of that, Nancy. To summarize what you've shared:
You feel overwhelmed by the expectations from both Morrison and Connie, which leads to anxiety and guilt. You’ve tried to set boundaries, but you often find it difficult to maintain them due to the fear of disappointing them. This pressure affects your daily life, especially during busy workdays, and you feel a tightness in your chest when faced with the need to confront them or say no. You also experience frustration with yourself for not being able to assert your needs, and you feel drained and somewhat resentful, which you recognize isn't fair to them. 
Did I capture your feelings and experiences accurately? Is there anything you would like to add or change?</t>
  </si>
  <si>
    <t>2024-08-04T06:23:36.248Z</t>
  </si>
  <si>
    <t>ObjectId(66af1e68ee95d500a8dff351)</t>
  </si>
  <si>
    <t>ObjectId(66af1e6aee95d500a8dff382)</t>
  </si>
  <si>
    <t>2024-08-04T06:23:38.175Z</t>
  </si>
  <si>
    <t>ObjectId(66af1e6aee95d500a8dff383)</t>
  </si>
  <si>
    <t>ObjectId(66af1e6aee95d500a8dff38d)</t>
  </si>
  <si>
    <t>2024-08-04T06:23:38.177Z</t>
  </si>
  <si>
    <t>ObjectId(66af1e6eee95d500a8dff395)</t>
  </si>
  <si>
    <t>I'm glad to hear that the summary resonated with you, Nancy. It’s important to acknowledge your needs without feeling guilty about them. 
To help you work towards feeling more comfortable with your own needs, I would like to suggest a CBT exercise. Based on what you've shared, I think the "Thought Record" exercise could be beneficial. This exercise helps you challenge and reframe negative thoughts, which might assist you in addressing the guilt and anxiety you feel in these situations.
Would you like to learn more about this exercise, or do you have any questions about it?</t>
  </si>
  <si>
    <t>2024-08-04T06:23:42.476Z</t>
  </si>
  <si>
    <t>ObjectId(66af1e6eee95d500a8dff396)</t>
  </si>
  <si>
    <t>ObjectId(66af1e70ee95d500a8dff3c7)</t>
  </si>
  <si>
    <t>2024-08-04T06:23:44.530Z</t>
  </si>
  <si>
    <t>ObjectId(66af1e70ee95d500a8dff3c8)</t>
  </si>
  <si>
    <t>ObjectId(66af1e70ee95d500a8dff3d2)</t>
  </si>
  <si>
    <t>2024-08-04T06:23:44.536Z</t>
  </si>
  <si>
    <t>ObjectId(66af1e72ee95d500a8dff3da)</t>
  </si>
  <si>
    <t>I completely understand, Nancy. It's important to feel ready before diving into exercises, and discussing your needs further is a valuable step. 
Let's explore how you can feel more comfortable with having your own needs. One approach is to start by recognizing that your needs are just as valid as those of others. It might help to reflect on the following questions:
1. What are some of your personal needs that you feel are being overlooked?
2. How do you think meeting those needs could positively impact your relationships and overall well-being?
3. Can you think of small, manageable ways to express your needs to Morrison and Connie without feeling guilty?
By considering these questions, you might begin to see that prioritizing your own needs can lead to healthier relationships and a greater sense of self-acceptance. What are your thoughts on this approach?</t>
  </si>
  <si>
    <t>2024-08-04T06:23:46.986Z</t>
  </si>
  <si>
    <t>ObjectId(66af1e72ee95d500a8dff3db)</t>
  </si>
  <si>
    <t>ObjectId(66af1e75ee95d500a8dff3ee)</t>
  </si>
  <si>
    <t>2024-08-04T06:23:49.370Z</t>
  </si>
  <si>
    <t>ObjectId(66af1e75ee95d500a8dff3ef)</t>
  </si>
  <si>
    <t>I like the idea of reflecting on my needs. It feels like an important step. 
1. For my personal needs, I realize I need more alone time to recharge and focus on work, but I often push that aside for their sake. 
2. Meeting those needs could help me feel less anxious and more in control of my life, which I think would make me more present in my relationships too. If I could take care of myself, I could be there for them without feeling so drained.
3. As for small ways to express my needs, maybe I could start with just being honest about needing some evenings to myself without offering an invitation to hang out. Like, I could say something like, "I really need some time to focus on work and recharge this week." 
Thinking about it this way does help me see that I deserve to take care of my needs too. Thanks for guiding me through this!</t>
  </si>
  <si>
    <t>ObjectId(66af1e75ee95d500a8dff3f9)</t>
  </si>
  <si>
    <t>2024-08-04T06:23:49.374Z</t>
  </si>
  <si>
    <t>ObjectId(66af1e79ee95d500a8dff401)</t>
  </si>
  <si>
    <t>I'm glad to hear that reflecting on your needs feels like an important step for you, Nancy. Your insights about needing alone time and how that could positively impact your relationships are very valuable. 
Since you seem open to exploring your needs further, would you like to consider one of the CBT exercises now? The "Thought Record" could help you challenge any negative thoughts that arise when you express your needs. Alternatively, we could look at "Behavioral Activation" to help you engage in activities that bring you joy, or "Relaxation Techniques" to help reduce stress and anxiety. Which one resonates with you?</t>
  </si>
  <si>
    <t>2024-08-04T06:23:53.842Z</t>
  </si>
  <si>
    <t>ObjectId(66af1e79ee95d500a8dff402)</t>
  </si>
  <si>
    <t>ObjectId(66af1e7cee95d500a8dff433)</t>
  </si>
  <si>
    <t>2024-08-04T06:23:56.142Z</t>
  </si>
  <si>
    <t>ObjectId(66af1e7cee95d500a8dff434)</t>
  </si>
  <si>
    <t>ObjectId(66af1e7cee95d500a8dff43e)</t>
  </si>
  <si>
    <t>2024-08-04T06:23:56.144Z</t>
  </si>
  <si>
    <t>ObjectId(66af1e7fee95d500a8dff446)</t>
  </si>
  <si>
    <t>I completely understand, Nancy. Taking the time to reflect on your needs and how to express them is a crucial step, and it's great that you're prioritizing that understanding. 
Let's continue to explore this. What other aspects of your needs do you think are important to consider? For example, are there any fears or concerns that come up when you think about expressing your needs to Morrison and Connie? How do you envision your relationships changing if you start to prioritize your own needs more?</t>
  </si>
  <si>
    <t>2024-08-04T06:23:59.166Z</t>
  </si>
  <si>
    <t>ObjectId(66af1e7fee95d500a8dff447)</t>
  </si>
  <si>
    <t>ObjectId(66af1e81ee95d500a8dff45a)</t>
  </si>
  <si>
    <t>2024-08-04T06:24:01.517Z</t>
  </si>
  <si>
    <t>ObjectId(66af1e81ee95d500a8dff45b)</t>
  </si>
  <si>
    <t>ObjectId(66af1e81ee95d500a8dff465)</t>
  </si>
  <si>
    <t>2024-08-04T06:24:01.524Z</t>
  </si>
  <si>
    <t>ObjectId(66af1e84ee95d500a8dff46d)</t>
  </si>
  <si>
    <t>It's completely valid to have those fears, Nancy. The concern about how Morrison and Connie might react is understandable, especially when you care about their feelings. However, it’s also important to recognize that prioritizing your needs can lead to healthier relationships in the long run. 
Imagining a future where you can enjoy time with them without feeling overwhelmed is a positive step. Building that confidence to express your needs without guilt will take time, but it is definitely possible.
As we continue to explore this, what do you think would be the first small step you could take towards expressing your needs? How might you prepare for those conversations with Morrison and Connie?</t>
  </si>
  <si>
    <t>2024-08-04T06:24:04.698Z</t>
  </si>
  <si>
    <t>ObjectId(66af1e84ee95d500a8dff46e)</t>
  </si>
  <si>
    <t>ObjectId(66af1e87ee95d500a8dff481)</t>
  </si>
  <si>
    <t>2024-08-04T06:24:07.263Z</t>
  </si>
  <si>
    <t>ObjectId(66af1e87ee95d500a8dff482)</t>
  </si>
  <si>
    <t>ObjectId(66af1e87ee95d500a8dff48c)</t>
  </si>
  <si>
    <t>2024-08-04T06:24:07.268Z</t>
  </si>
  <si>
    <t>ObjectId(66af1e8aee95d500a8dff494)</t>
  </si>
  <si>
    <t>I think that's a fantastic approach, Nancy! Writing down what you want to say can help you clarify your thoughts and feelings, making it easier to communicate your needs. Practicing those conversations, whether in front of a mirror or with a friend, can also build your confidence and reduce anxiety when the time comes to speak with Morrison and Connie.
Taking these small steps will empower you to express your needs more effectively and help you feel more in control of your relationships. 
If you're feeling ready, we can also explore the CBT exercises whenever you feel comfortable. They can provide additional tools to support you in this journey. For now, do you have any other thoughts or questions about what we've discussed?</t>
  </si>
  <si>
    <t>2024-08-04T06:24:10.163Z</t>
  </si>
  <si>
    <t>ObjectId(66af1e8aee95d500a8dff495)</t>
  </si>
  <si>
    <t>ObjectId(66af1e8bee95d500a8dff4a8)</t>
  </si>
  <si>
    <t>2024-08-04T06:24:11.769Z</t>
  </si>
  <si>
    <t>ObjectId(66af1e8bee95d500a8dff4a9)</t>
  </si>
  <si>
    <t>ObjectId(66af1e8bee95d500a8dff4b3)</t>
  </si>
  <si>
    <t>2024-08-04T06:24:11.776Z</t>
  </si>
  <si>
    <t>ObjectId(66af1e90ee95d500a8dff4bb)</t>
  </si>
  <si>
    <t>I'm really glad to hear that you feel clearer about your path forward, Nancy! Taking it one step at a time is a wise approach, and I'm here to support you whenever you're ready to explore further.
As we wrap up our session today, we discussed your feelings about needing to express your needs to Morrison and Connie. You came up with a plan to write down what you want to say and practice those conversations, which is a great step towards building your confidence and setting healthy boundaries.
Do you have any more questions or is there anything else you would like to discuss before we finish?</t>
  </si>
  <si>
    <t>2024-08-04T06:24:16.182Z</t>
  </si>
  <si>
    <t>ObjectId(66af1e90ee95d500a8dff4bc)</t>
  </si>
  <si>
    <t>ObjectId(66af1e92ee95d500a8dff4ed)</t>
  </si>
  <si>
    <t>2024-08-04T06:24:18.938Z</t>
  </si>
  <si>
    <t>ObjectId(66af1e92ee95d500a8dff4ee)</t>
  </si>
  <si>
    <t>No, I think we've covered everything I wanted to talk about today, Dr. Smith. I feel much better after our conversation and have a plan to work on. Thank you for your help and understanding! I really appreciate it.</t>
  </si>
  <si>
    <t>ObjectId(66af1e92ee95d500a8dff4f8)</t>
  </si>
  <si>
    <t>2024-08-04T06:24:18.941Z</t>
  </si>
  <si>
    <t>ObjectId(66af1e96ee95d500a8dff500)</t>
  </si>
  <si>
    <t>Thank you for sharing that, Nancy. I'm glad to hear that you feel better after our conversation and that you have a plan to work on. 
To summarize, we discussed your feelings of being overwhelmed by the expectations from Morrison and Connie, and how that has led to anxiety and guilt. You identified the importance of expressing your needs and came up with a plan to write down what you want to say to them and practice those conversations. This is a significant step towards setting healthy boundaries and prioritizing your well-being.
If you have any more questions or if there's anything else you'd like to discuss in the future, please don't hesitate to reach out. I'm here to support you. 
I wish you all the best as you work on this, and I hope to talk to you again soon. Goodbye for now!</t>
  </si>
  <si>
    <t>2024-08-04T06:24:22.118Z</t>
  </si>
  <si>
    <t>ObjectId(66af1e96ee95d500a8dff501)</t>
  </si>
  <si>
    <t>ObjectId(66af1e97ee95d500a8dff54e)</t>
  </si>
  <si>
    <t>2024-08-04T06:24:23.895Z</t>
  </si>
  <si>
    <t>ObjectId(66af1e98ee95d500a8dff556)</t>
  </si>
  <si>
    <t>2024-08-04T06:24:24.873Z</t>
  </si>
  <si>
    <t>ObjectId(66af1e98ee95d500a8dff557)</t>
  </si>
  <si>
    <t>ObjectId(66af1e99ee95d500a8dff56a)</t>
  </si>
  <si>
    <t>2024-08-04T06:24:25.576Z</t>
  </si>
  <si>
    <t>ObjectId(66af1e99ee95d500a8dff56b)</t>
  </si>
  <si>
    <t>ObjectId(66af1e99ee95d500a8dff575)</t>
  </si>
  <si>
    <t>2024-08-04T06:24:25.583Z</t>
  </si>
  <si>
    <t>ObjectId(66af1e9aee95d500a8dff57d)</t>
  </si>
  <si>
    <t>2024-08-04T06:24:26.815Z</t>
  </si>
  <si>
    <t>ObjectId(66af1e9aee95d500a8dff57e)</t>
  </si>
  <si>
    <t>ObjectId(66af1e9cee95d500a8dff591)</t>
  </si>
  <si>
    <t>2024-08-04T06:24:28.367Z</t>
  </si>
  <si>
    <t>ObjectId(66af1e9cee95d500a8dff592)</t>
  </si>
  <si>
    <t>ObjectId(66af1e9cee95d500a8dff59c)</t>
  </si>
  <si>
    <t>2024-08-04T06:24:28.369Z</t>
  </si>
  <si>
    <t>ObjectId(66af1e9dee95d500a8dff5a4)</t>
  </si>
  <si>
    <t>2024-08-04T06:24:29.578Z</t>
  </si>
  <si>
    <t>ObjectId(66af1e9dee95d500a8dff5a5)</t>
  </si>
  <si>
    <t>ObjectId(66af1e9eee95d500a8dff5b8)</t>
  </si>
  <si>
    <t>2024-08-04T06:24:30.312Z</t>
  </si>
  <si>
    <t>ObjectId(66af1e9eee95d500a8dff5b9)</t>
  </si>
  <si>
    <t>ObjectId(66af1e9eee95d500a8dff5c3)</t>
  </si>
  <si>
    <t>2024-08-04T06:24:30.318Z</t>
  </si>
  <si>
    <t>ObjectId(66af1ea0ee95d500a8dff5cb)</t>
  </si>
  <si>
    <t>Now that we've established a bit of context, let's move forward. Since you mentioned wanting to talk about what's been bothering you, would you like to first further explore your problem, or would you prefer to learn a CBT exercise right away?</t>
  </si>
  <si>
    <t>2024-08-04T06:24:32.858Z</t>
  </si>
  <si>
    <t>ObjectId(66af1ea0ee95d500a8dff5cc)</t>
  </si>
  <si>
    <t>ObjectId(66af1ea2ee95d500a8dff5fd)</t>
  </si>
  <si>
    <t>2024-08-04T06:24:34.665Z</t>
  </si>
  <si>
    <t>ObjectId(66af1ea2ee95d500a8dff5fe)</t>
  </si>
  <si>
    <t>ObjectId(66af1ea2ee95d500a8dff608)</t>
  </si>
  <si>
    <t>2024-08-04T06:24:34.669Z</t>
  </si>
  <si>
    <t>ObjectId(66af1ea6ee95d500a8dff610)</t>
  </si>
  <si>
    <t>Let's dive deeper into what you're feeling. Can you further describe the main issue you are experiencing with your relationships?</t>
  </si>
  <si>
    <t>2024-08-04T06:24:38.059Z</t>
  </si>
  <si>
    <t>ObjectId(66af1ea6ee95d500a8dff611)</t>
  </si>
  <si>
    <t>ObjectId(66af1ea8ee95d500a8dff642)</t>
  </si>
  <si>
    <t>2024-08-04T06:24:40.848Z</t>
  </si>
  <si>
    <t>ObjectId(66af1ea8ee95d500a8dff643)</t>
  </si>
  <si>
    <t>ObjectId(66af1ea8ee95d500a8dff64d)</t>
  </si>
  <si>
    <t>2024-08-04T06:24:40.852Z</t>
  </si>
  <si>
    <t>ObjectId(66af1eaaee95d500a8dff655)</t>
  </si>
  <si>
    <t>Thank you for sharing that, Nancy. It sounds like you're feeling quite overwhelmed by the expectations of both Morrison and Connie, and it's understandable to feel trapped in that situation. 
How does this issue affect your daily life?</t>
  </si>
  <si>
    <t>2024-08-04T06:24:42.184Z</t>
  </si>
  <si>
    <t>ObjectId(66af1eaaee95d500a8dff656)</t>
  </si>
  <si>
    <t>ObjectId(66af1eacee95d500a8dff669)</t>
  </si>
  <si>
    <t>2024-08-04T06:24:44.441Z</t>
  </si>
  <si>
    <t>ObjectId(66af1eacee95d500a8dff66a)</t>
  </si>
  <si>
    <t>ObjectId(66af1eacee95d500a8dff674)</t>
  </si>
  <si>
    <t>2024-08-04T06:24:44.451Z</t>
  </si>
  <si>
    <t>ObjectId(66af1eadee95d500a8dff67c)</t>
  </si>
  <si>
    <t>It sounds like the pressure from both Morrison and Connie is really taking a toll on your mental and emotional well-being, making it difficult for you to focus on your work and feel at ease in your own space. 
Are there any specific triggers that worsen this issue for you?</t>
  </si>
  <si>
    <t>2024-08-04T06:24:45.864Z</t>
  </si>
  <si>
    <t>ObjectId(66af1eadee95d500a8dff67d)</t>
  </si>
  <si>
    <t>ObjectId(66af1eafee95d500a8dff690)</t>
  </si>
  <si>
    <t>ObjectId(66af1eafee95d500a8dff691)</t>
  </si>
  <si>
    <t>ObjectId(66af1eafee95d500a8dff69b)</t>
  </si>
  <si>
    <t>2024-08-04T06:24:47.808Z</t>
  </si>
  <si>
    <t>ObjectId(66af1eb1ee95d500a8dff6a3)</t>
  </si>
  <si>
    <t>Thank you for sharing that, Nancy. It seems that receiving communication from Morrison triggers a lot of anxiety for you, and Connie's uncoordinated plans make you feel trapped and pressured. These moments create a buildup of stress that leaves you feeling on edge.
What have you tried so far to address these issues?</t>
  </si>
  <si>
    <t>2024-08-04T06:24:49.344Z</t>
  </si>
  <si>
    <t>ObjectId(66af1eb1ee95d500a8dff6a4)</t>
  </si>
  <si>
    <t>ObjectId(66af1eb3ee95d500a8dff6b7)</t>
  </si>
  <si>
    <t>2024-08-04T06:24:51.913Z</t>
  </si>
  <si>
    <t>ObjectId(66af1eb3ee95d500a8dff6b8)</t>
  </si>
  <si>
    <t>ObjectId(66af1eb3ee95d500a8dff6c2)</t>
  </si>
  <si>
    <t>2024-08-04T06:24:51.919Z</t>
  </si>
  <si>
    <t>ObjectId(66af1eb5ee95d500a8dff6ca)</t>
  </si>
  <si>
    <t>It sounds like you've been trying to set boundaries with both Morrison and Connie, but the fear of confrontation and the guilt of disappointing them are making it difficult for you to maintain those boundaries. You also seem to be struggling with the balance between taking care of your own needs and feeling responsible for their feelings, which is understandably confusing.
Lastly, what emotions do you feel when these issues arise?</t>
  </si>
  <si>
    <t>2024-08-04T06:24:53.644Z</t>
  </si>
  <si>
    <t>ObjectId(66af1eb5ee95d500a8dff6cb)</t>
  </si>
  <si>
    <t>ObjectId(66af1eb8ee95d500a8dff6df)</t>
  </si>
  <si>
    <t>2024-08-04T06:24:56.010Z</t>
  </si>
  <si>
    <t>ObjectId(66af1eb8ee95d500a8dff6de)</t>
  </si>
  <si>
    <t>ObjectId(66af1eb8ee95d500a8dff6e9)</t>
  </si>
  <si>
    <t>2024-08-04T06:24:56.017Z</t>
  </si>
  <si>
    <t>ObjectId(66af1ebbee95d500a8dff6f1)</t>
  </si>
  <si>
    <t>To summarize what you've shared, it seems that you're feeling overwhelmed by your relationships with Morrison and Connie. You struggle with anxiety and guilt when trying to set boundaries, which leads to frustration and sadness about how these relationships are affecting your sense of self. You feel trapped between wanting to please others and needing to take care of your own emotional well-being. 
Did I capture your feelings and experiences correctly?</t>
  </si>
  <si>
    <t>2024-08-04T06:24:59.996Z</t>
  </si>
  <si>
    <t>ObjectId(66af1ebbee95d500a8dff6f2)</t>
  </si>
  <si>
    <t>ObjectId(66af1ebeee95d500a8dff723)</t>
  </si>
  <si>
    <t>2024-08-04T06:25:02.774Z</t>
  </si>
  <si>
    <t>ObjectId(66af1ebeee95d500a8dff724)</t>
  </si>
  <si>
    <t>ObjectId(66af1ebeee95d500a8dff72e)</t>
  </si>
  <si>
    <t>2024-08-04T06:25:02.781Z</t>
  </si>
  <si>
    <t>ObjectId(66af1ec3ee95d500a8dff736)</t>
  </si>
  <si>
    <t>I'm glad to hear that I understood you correctly. To help you feel more in control and less overwhelmed, I would like to suggest a CBT exercise. Based on what you've shared, I think the "Thought Record" exercise could be beneficial. It focuses on challenging and reframing negative thoughts, which might help you navigate your feelings about your relationships and set healthier boundaries.
Would you like to learn more about this exercise, or do you have any questions about it?</t>
  </si>
  <si>
    <t>2024-08-04T06:25:07.473Z</t>
  </si>
  <si>
    <t>ObjectId(66af1ec3ee95d500a8dff737)</t>
  </si>
  <si>
    <t>ObjectId(66af1ec5ee95d500a8dff768)</t>
  </si>
  <si>
    <t>ObjectId(66af1ec5ee95d500a8dff769)</t>
  </si>
  <si>
    <t>ObjectId(66af1ec5ee95d500a8dff773)</t>
  </si>
  <si>
    <t>2024-08-04T06:25:09.661Z</t>
  </si>
  <si>
    <t>ObjectId(66af1ec8ee95d500a8dff77b)</t>
  </si>
  <si>
    <t>It's completely understandable to feel hesitant, and I'm here to support you through this process. We can definitely go through the "Thought Record" exercise together. 
The steps involved in this exercise are as follows:
1. Identify a distressing thought.
2. Write down the thought.
3. Note the emotion and intensity associated with the thought.
4. Challenge the thought by looking for evidence for and against it.
5. Reframe the thought into a more balanced perspective.
6. Note the new emotion and intensity.
Shall we start with the first step? Can you think of a distressing thought related to your relationships that you'd like to work on?</t>
  </si>
  <si>
    <t>2024-08-04T06:25:12.589Z</t>
  </si>
  <si>
    <t>ObjectId(66af1ec8ee95d500a8dff77c)</t>
  </si>
  <si>
    <t>ObjectId(66af1ecaee95d500a8dff78f)</t>
  </si>
  <si>
    <t>2024-08-04T06:25:14.137Z</t>
  </si>
  <si>
    <t>ObjectId(66af1ecaee95d500a8dff790)</t>
  </si>
  <si>
    <t>ObjectId(66af1ecaee95d500a8dff79a)</t>
  </si>
  <si>
    <t>2024-08-04T06:25:14.145Z</t>
  </si>
  <si>
    <t>ObjectId(66af1eccee95d500a8dff7a2)</t>
  </si>
  <si>
    <t>Great choice, Nancy. The thought "If I don't keep everyone happy, I’ll end up alone" is definitely a heavy one, and it's understandable that it brings up a lot of worry for you.
Now, let's move on to the next step. Can you note the emotion you feel when you think this thought, and rate the intensity of that emotion on a scale from 1 to 10?</t>
  </si>
  <si>
    <t>2024-08-04T06:25:16.084Z</t>
  </si>
  <si>
    <t>ObjectId(66af1eccee95d500a8dff7a3)</t>
  </si>
  <si>
    <t>ObjectId(66af1ecdee95d500a8dff7b6)</t>
  </si>
  <si>
    <t>2024-08-04T06:25:17.196Z</t>
  </si>
  <si>
    <t>ObjectId(66af1ecdee95d500a8dff7b7)</t>
  </si>
  <si>
    <t>2024-08-04T06:25:17.197Z</t>
  </si>
  <si>
    <t>ObjectId(66af1ecdee95d500a8dff7c1)</t>
  </si>
  <si>
    <t>2024-08-04T06:25:17.199Z</t>
  </si>
  <si>
    <t>ObjectId(66af1eceee95d500a8dff7c9)</t>
  </si>
  <si>
    <t>Thank you for sharing that, Nancy. It sounds like this thought really brings up a lot of anxiety and sadness for you, especially with an intensity of 8. 
Now, let's move on to the next step. Can you think of any evidence that supports this thought? For example, are there any experiences or situations that make you feel like keeping everyone happy is necessary to avoid being alone?</t>
  </si>
  <si>
    <t>2024-08-04T06:25:18.742Z</t>
  </si>
  <si>
    <t>ObjectId(66af1eceee95d500a8dff7ca)</t>
  </si>
  <si>
    <t>ObjectId(66af1ed0ee95d500a8dff7dd)</t>
  </si>
  <si>
    <t>2024-08-04T06:25:20.677Z</t>
  </si>
  <si>
    <t>ObjectId(66af1ed0ee95d500a8dff7de)</t>
  </si>
  <si>
    <t>ObjectId(66af1ed0ee95d500a8dff7e8)</t>
  </si>
  <si>
    <t>2024-08-04T06:25:20.679Z</t>
  </si>
  <si>
    <t>ObjectId(66af1ed2ee95d500a8dff7f0)</t>
  </si>
  <si>
    <t>Thank you for sharing those examples, Nancy. It makes sense that those experiences would reinforce your thought about needing to keep everyone happy to avoid being alone. 
Now, let's look for evidence against this thought. Can you think of any situations or experiences that suggest you can still have meaningful relationships even if you don't always meet everyone's expectations?</t>
  </si>
  <si>
    <t>2024-08-04T06:25:22.221Z</t>
  </si>
  <si>
    <t>ObjectId(66af1ed2ee95d500a8dff7f1)</t>
  </si>
  <si>
    <t>ObjectId(66af1ed4ee95d500a8dff804)</t>
  </si>
  <si>
    <t>2024-08-04T06:25:24.674Z</t>
  </si>
  <si>
    <t>ObjectId(66af1ed4ee95d500a8dff805)</t>
  </si>
  <si>
    <t>ObjectId(66af1ed4ee95d500a8dff80f)</t>
  </si>
  <si>
    <t>2024-08-04T06:25:24.678Z</t>
  </si>
  <si>
    <t>ObjectId(66af1ed6ee95d500a8dff817)</t>
  </si>
  <si>
    <t>Those are excellent insights, Nancy! It sounds like you have some strong evidence that suggests maintaining boundaries can actually enhance your relationships rather than harm them. Recognizing that your friends appreciate your honesty and support is a powerful realization.
Now, let's move on to the next step. Based on the evidence you've gathered, how could you reframe your original thought into a more balanced perspective? What might you say to yourself instead of "If I don't keep everyone happy, I’ll end up alone"?</t>
  </si>
  <si>
    <t>2024-08-04T06:25:26.838Z</t>
  </si>
  <si>
    <t>ObjectId(66af1ed6ee95d500a8dff818)</t>
  </si>
  <si>
    <t>ObjectId(66af1ed8ee95d500a8dff82b)</t>
  </si>
  <si>
    <t>2024-08-04T06:25:28.087Z</t>
  </si>
  <si>
    <t>ObjectId(66af1ed8ee95d500a8dff82c)</t>
  </si>
  <si>
    <t>ObjectId(66af1ed8ee95d500a8dff836)</t>
  </si>
  <si>
    <t>2024-08-04T06:25:28.092Z</t>
  </si>
  <si>
    <t>ObjectId(66af1edaee95d500a8dff83e)</t>
  </si>
  <si>
    <t>That's a fantastic reframe, Nancy! It emphasizes the importance of self-care while still valuing your relationships. It sounds much more empowering and realistic, which is a great step forward.
Now, let's move on to the final part of this exercise. Can you note the new emotion and intensity you feel after reframing that thought? How does it feel to think, "While it's important to care about others' feelings, I also need to take care of myself"?</t>
  </si>
  <si>
    <t>2024-08-04T06:25:30.108Z</t>
  </si>
  <si>
    <t>ObjectId(66af1edaee95d500a8dff83f)</t>
  </si>
  <si>
    <t>ObjectId(66af1edbee95d500a8dff852)</t>
  </si>
  <si>
    <t>2024-08-04T06:25:31.640Z</t>
  </si>
  <si>
    <t>ObjectId(66af1edbee95d500a8dff853)</t>
  </si>
  <si>
    <t>ObjectId(66af1edbee95d500a8dff85d)</t>
  </si>
  <si>
    <t>2024-08-04T06:25:31.645Z</t>
  </si>
  <si>
    <t>ObjectId(66af1edfee95d500a8dff865)</t>
  </si>
  <si>
    <t>I'm glad to hear that reframing your thought has brought you a sense of relief and hope! It sounds like you've made significant progress in recognizing the importance of both your needs and your relationships.
As we wrap up our session, let's summarize what we've discussed. We explored your feelings about your relationships with Morrison and Connie, identified distressing thoughts, and worked through the "Thought Record" exercise to challenge and reframe those thoughts. You’ve come to a more balanced perspective that allows you to prioritize your needs while still valuing your connections.
Do you have any more questions or is there anything else you would like to discuss before we finish?</t>
  </si>
  <si>
    <t>2024-08-04T06:25:35.332Z</t>
  </si>
  <si>
    <t>ObjectId(66af1edfee95d500a8dff866)</t>
  </si>
  <si>
    <t>ObjectId(66af1ee1ee95d500a8dff897)</t>
  </si>
  <si>
    <t>2024-08-04T06:25:37.189Z</t>
  </si>
  <si>
    <t>ObjectId(66af1ee1ee95d500a8dff898)</t>
  </si>
  <si>
    <t>ObjectId(66af1ee1ee95d500a8dff8a2)</t>
  </si>
  <si>
    <t>2024-08-04T06:25:37.193Z</t>
  </si>
  <si>
    <t>ObjectId(66af1ee3ee95d500a8dff8aa)</t>
  </si>
  <si>
    <t>Thank you for your kind words, Nancy! I'm glad to hear that you found our session helpful. It's great that you're open to continuing to work on these exercises in future sessions. 
To summarize, we discussed your feelings about your relationships with Morrison and Connie, explored the distressing thought of needing to keep everyone happy, and worked through the "Thought Record" exercise to reframe that thought. You've made some important insights that can help you feel more in control moving forward.
If you ever have more questions or need support, please don't hesitate to reach out. I wish you well as you continue to navigate these feelings and relationships. Take care, and I look forward to our next session! 
Goodbye, Nancy!</t>
  </si>
  <si>
    <t>2024-08-04T06:25:39.769Z</t>
  </si>
  <si>
    <t>ObjectId(66af1ee3ee95d500a8dff8ab)</t>
  </si>
  <si>
    <t>ObjectId(66af1ee4ee95d500a8dff8f8)</t>
  </si>
  <si>
    <t>ObjectId(66af1ee5ee95d500a8dff900)</t>
  </si>
  <si>
    <t>2024-08-04T06:25:41.473Z</t>
  </si>
  <si>
    <t>ObjectId(66af1ee5ee95d500a8dff901)</t>
  </si>
  <si>
    <t>ObjectId(66af1ee6ee95d500a8dff914)</t>
  </si>
  <si>
    <t>2024-08-04T06:25:42.606Z</t>
  </si>
  <si>
    <t>ObjectId(66af1ee6ee95d500a8dff915)</t>
  </si>
  <si>
    <t>ObjectId(66af1ee6ee95d500a8dff91f)</t>
  </si>
  <si>
    <t>2024-08-04T06:25:42.612Z</t>
  </si>
  <si>
    <t>ObjectId(66af1ee8ee95d500a8dff927)</t>
  </si>
  <si>
    <t>Thank you for sharing that with me. It sounds like you're going through a challenging time. Before we dive deeper into that, may I ask what name you prefer to be called by?</t>
  </si>
  <si>
    <t>2024-08-04T06:25:44.233Z</t>
  </si>
  <si>
    <t>ObjectId(66af1ee8ee95d500a8dff928)</t>
  </si>
  <si>
    <t>ObjectId(66af1ee9ee95d500a8dff93b)</t>
  </si>
  <si>
    <t>2024-08-04T06:25:45.150Z</t>
  </si>
  <si>
    <t>ObjectId(66af1ee9ee95d500a8dff93c)</t>
  </si>
  <si>
    <t>ObjectId(66af1ee9ee95d500a8dff946)</t>
  </si>
  <si>
    <t>2024-08-04T06:25:45.155Z</t>
  </si>
  <si>
    <t>ObjectId(66af1eeaee95d500a8dff94e)</t>
  </si>
  <si>
    <t>2024-08-04T06:25:46.069Z</t>
  </si>
  <si>
    <t>ObjectId(66af1eeaee95d500a8dff94f)</t>
  </si>
  <si>
    <t>ObjectId(66af1eeaee95d500a8dff962)</t>
  </si>
  <si>
    <t>2024-08-04T06:25:46.803Z</t>
  </si>
  <si>
    <t>ObjectId(66af1eeaee95d500a8dff963)</t>
  </si>
  <si>
    <t>ObjectId(66af1eeaee95d500a8dff96d)</t>
  </si>
  <si>
    <t>2024-08-04T06:25:46.811Z</t>
  </si>
  <si>
    <t>ObjectId(66af1eedee95d500a8dff975)</t>
  </si>
  <si>
    <t>I'm glad to hear that you're ready to talk about what's on your mind. Let's start by exploring how you're feeling today. Can you tell me more about what's been overwhelming you?</t>
  </si>
  <si>
    <t>2024-08-04T06:25:49.201Z</t>
  </si>
  <si>
    <t>ObjectId(66af1eedee95d500a8dff976)</t>
  </si>
  <si>
    <t>ObjectId(66af1eefee95d500a8dff9a7)</t>
  </si>
  <si>
    <t>2024-08-04T06:25:51.204Z</t>
  </si>
  <si>
    <t>ObjectId(66af1eefee95d500a8dff9a8)</t>
  </si>
  <si>
    <t>ObjectId(66af1eefee95d500a8dff9b2)</t>
  </si>
  <si>
    <t>2024-08-04T06:25:51.210Z</t>
  </si>
  <si>
    <t>ObjectId(66af1ef5ee95d500a8dff9ba)</t>
  </si>
  <si>
    <t>It sounds like you're dealing with a lot of emotional turmoil right now, Nancy. Breakups can be really challenging, especially when the other person is still trying to maintain contact. It's understandable to feel overwhelmed with the new relationship and your roommate's expectations as well. 
How are you feeling about these relationships and the pressure they bring? Would you like to explore this further, or would you prefer to learn a CBT exercise to help manage these feelings?</t>
  </si>
  <si>
    <t>2024-08-04T06:25:57.273Z</t>
  </si>
  <si>
    <t>ObjectId(66af1ef5ee95d500a8dff9bb)</t>
  </si>
  <si>
    <t>ObjectId(66af1ef6ee95d500a8dff9ce)</t>
  </si>
  <si>
    <t>2024-08-04T06:25:58.161Z</t>
  </si>
  <si>
    <t>ObjectId(66af1ef6ee95d500a8dff9cf)</t>
  </si>
  <si>
    <t>ObjectId(66af1ef6ee95d500a8dff9d9)</t>
  </si>
  <si>
    <t>2024-08-04T06:25:58.165Z</t>
  </si>
  <si>
    <t>ObjectId(66af1ef9ee95d500a8dff9e1)</t>
  </si>
  <si>
    <t>Absolutely, Nancy. Let's delve deeper into your feelings about these relationships. Can you further describe the main issue you are experiencing with them?</t>
  </si>
  <si>
    <t>2024-08-04T06:26:01.339Z</t>
  </si>
  <si>
    <t>ObjectId(66af1ef9ee95d500a8dff9e2)</t>
  </si>
  <si>
    <t>ObjectId(66af1efcee95d500a8dffa13)</t>
  </si>
  <si>
    <t>2024-08-04T06:26:04.205Z</t>
  </si>
  <si>
    <t>ObjectId(66af1efcee95d500a8dffa14)</t>
  </si>
  <si>
    <t>ObjectId(66af1efcee95d500a8dffa1e)</t>
  </si>
  <si>
    <t>2024-08-04T06:26:04.211Z</t>
  </si>
  <si>
    <t>ObjectId(66af1efdee95d500a8dffa26)</t>
  </si>
  <si>
    <t>Thank you for sharing that, Nancy. It sounds like you're feeling a lot of pressure from different relationships, and it's understandable to feel confused and guilty about your needs and boundaries. 
How does this issue affect your daily life?</t>
  </si>
  <si>
    <t>2024-08-04T06:26:05.637Z</t>
  </si>
  <si>
    <t>ObjectId(66af1efdee95d500a8dffa27)</t>
  </si>
  <si>
    <t>ObjectId(66af1efeee95d500a8dffa3a)</t>
  </si>
  <si>
    <t>2024-08-04T06:26:06.864Z</t>
  </si>
  <si>
    <t>ObjectId(66af1efeee95d500a8dffa3b)</t>
  </si>
  <si>
    <t>ObjectId(66af1efeee95d500a8dffa45)</t>
  </si>
  <si>
    <t>2024-08-04T06:26:06.867Z</t>
  </si>
  <si>
    <t>ObjectId(66af1f00ee95d500a8dffa4d)</t>
  </si>
  <si>
    <t>It sounds like the weight of these relationship issues is really taking a toll on your focus and overall well-being. It's understandable to feel exhausted and torn between wanting to be alone and the fear of loneliness. 
Are there any specific triggers that worsen this issue for you?</t>
  </si>
  <si>
    <t>2024-08-04T06:26:08.322Z</t>
  </si>
  <si>
    <t>ObjectId(66af1f00ee95d500a8dffa4e)</t>
  </si>
  <si>
    <t>ObjectId(66af1f01ee95d500a8dffa61)</t>
  </si>
  <si>
    <t>2024-08-04T06:26:09.836Z</t>
  </si>
  <si>
    <t>ObjectId(66af1f01ee95d500a8dffa62)</t>
  </si>
  <si>
    <t>ObjectId(66af1f01ee95d500a8dffa6c)</t>
  </si>
  <si>
    <t>2024-08-04T06:26:09.842Z</t>
  </si>
  <si>
    <t>ObjectId(66af1f03ee95d500a8dffa74)</t>
  </si>
  <si>
    <t>Thank you for sharing those specific triggers, Nancy. It seems that Morrison's calls and texts bring up feelings of guilt, while serious conversations with Pete make you anxious about the future. Additionally, last-minute invitations from Connie create pressure for you to engage when you really need some time alone. 
What have you tried so far to address these issues?</t>
  </si>
  <si>
    <t>2024-08-04T06:26:11.447Z</t>
  </si>
  <si>
    <t>ObjectId(66af1f03ee95d500a8dffa75)</t>
  </si>
  <si>
    <t>ObjectId(66af1f05ee95d500a8dffa88)</t>
  </si>
  <si>
    <t>2024-08-04T06:26:13.612Z</t>
  </si>
  <si>
    <t>ObjectId(66af1f05ee95d500a8dffa89)</t>
  </si>
  <si>
    <t>ObjectId(66af1f05ee95d500a8dffa93)</t>
  </si>
  <si>
    <t>2024-08-04T06:26:13.614Z</t>
  </si>
  <si>
    <t>ObjectId(66af1f07ee95d500a8dffa9b)</t>
  </si>
  <si>
    <t>It sounds like you've made some attempts to communicate your needs, but it feels like setting clear boundaries has been a challenge for you. You’ve tried talking to Morrison, but it hasn’t been effective, and avoiding serious topics with Pete doesn’t feel right either. With Connie, agreeing to hang out when you don’t want to leads to feelings of resentment. 
What emotions do you feel when these issues arise?</t>
  </si>
  <si>
    <t>2024-08-04T06:26:15.990Z</t>
  </si>
  <si>
    <t>ObjectId(66af1f07ee95d500a8dffa9c)</t>
  </si>
  <si>
    <t>ObjectId(66af1f09ee95d500a8dffaaf)</t>
  </si>
  <si>
    <t>2024-08-04T06:26:17.418Z</t>
  </si>
  <si>
    <t>ObjectId(66af1f09ee95d500a8dffab0)</t>
  </si>
  <si>
    <t>ObjectId(66af1f09ee95d500a8dffaba)</t>
  </si>
  <si>
    <t>2024-08-04T06:26:17.425Z</t>
  </si>
  <si>
    <t>ObjectId(66af1f0eee95d500a8dffac2)</t>
  </si>
  <si>
    <t>It sounds like you're experiencing a complex mix of anxiety, frustration, guilt, and even anger, which can be really overwhelming. To summarize, you're feeling pressured by your relationships, struggling to set boundaries, and dealing with a lot of emotional turmoil as a result. 
Would you like to explore a specific CBT exercise that could help you manage these feelings? I can suggest a few options based on what we've discussed.</t>
  </si>
  <si>
    <t>2024-08-04T06:26:22.515Z</t>
  </si>
  <si>
    <t>ObjectId(66af1f0eee95d500a8dffac3)</t>
  </si>
  <si>
    <t>ObjectId(66af1f11ee95d500a8dffaf4)</t>
  </si>
  <si>
    <t>2024-08-04T06:26:25.775Z</t>
  </si>
  <si>
    <t>ObjectId(66af1f11ee95d500a8dffaf5)</t>
  </si>
  <si>
    <t>ObjectId(66af1f11ee95d500a8dffaff)</t>
  </si>
  <si>
    <t>2024-08-04T06:26:25.780Z</t>
  </si>
  <si>
    <t>ObjectId(66af1f14ee95d500a8dffb07)</t>
  </si>
  <si>
    <t>Of course, Nancy. It's completely understandable to want to focus on your emotions and gain a better understanding of them before moving on to any exercises. 
What specific emotions do you feel are the most challenging for you right now? How do they manifest in your daily life?</t>
  </si>
  <si>
    <t>2024-08-04T06:26:28.024Z</t>
  </si>
  <si>
    <t>ObjectId(66af1f14ee95d500a8dffb08)</t>
  </si>
  <si>
    <t>ObjectId(66af1f15ee95d500a8dffb1b)</t>
  </si>
  <si>
    <t>2024-08-04T06:26:29.803Z</t>
  </si>
  <si>
    <t>ObjectId(66af1f15ee95d500a8dffb1c)</t>
  </si>
  <si>
    <t>ObjectId(66af1f15ee95d500a8dffb26)</t>
  </si>
  <si>
    <t>2024-08-04T06:26:29.807Z</t>
  </si>
  <si>
    <t>ObjectId(66af1f17ee95d500a8dffb2e)</t>
  </si>
  <si>
    <t>It sounds like the anxiety and frustration create a challenging cycle for you, impacting your concentration and interactions with others. It's understandable to feel overwhelmed when you're caught in that cycle, and it can be tough to find a way out.
While I respect your desire to continue discussing your emotions, I also want to ensure you have the tools to manage them effectively. Would you like to explore one of the CBT exercises now, or is there a specific aspect of your emotions that you feel needs more attention before we move on?</t>
  </si>
  <si>
    <t>2024-08-04T06:26:31.554Z</t>
  </si>
  <si>
    <t>ObjectId(66af1f17ee95d500a8dffb2f)</t>
  </si>
  <si>
    <t>ObjectId(66af1f18ee95d500a8dffb42)</t>
  </si>
  <si>
    <t>2024-08-04T06:26:32.839Z</t>
  </si>
  <si>
    <t>ObjectId(66af1f18ee95d500a8dffb43)</t>
  </si>
  <si>
    <t>ObjectId(66af1f18ee95d500a8dffb4d)</t>
  </si>
  <si>
    <t>2024-08-04T06:26:32.845Z</t>
  </si>
  <si>
    <t>ObjectId(66af1f1aee95d500a8dffb55)</t>
  </si>
  <si>
    <t>I understand, Nancy. It's important to feel ready before moving on to exercises. Let's delve deeper into the cycle you mentioned. 
Feeling trapped in a cycle of anxiety and frustration can often stem from a combination of unmet needs, fear of conflict, and the pressure to meet others' expectations. It can create a sense of helplessness, making it difficult to break free. 
What do you think contributes to this feeling of being trapped? Are there specific thoughts or beliefs that come to mind when you find yourself in this cycle?</t>
  </si>
  <si>
    <t>2024-08-04T06:26:34.781Z</t>
  </si>
  <si>
    <t>ObjectId(66af1f1aee95d500a8dffb56)</t>
  </si>
  <si>
    <t>ObjectId(66af1f1cee95d500a8dffb69)</t>
  </si>
  <si>
    <t>2024-08-04T06:26:36.658Z</t>
  </si>
  <si>
    <t>ObjectId(66af1f1cee95d500a8dffb6a)</t>
  </si>
  <si>
    <t>ObjectId(66af1f1cee95d500a8dffb74)</t>
  </si>
  <si>
    <t>2024-08-04T06:26:36.677Z</t>
  </si>
  <si>
    <t>ObjectId(66af1f1fee95d500a8dffb7c)</t>
  </si>
  <si>
    <t>It sounds like your fear of disappointing others and the pressure to be perfect in your relationships are significant contributors to the cycle you're experiencing. This internal pressure to please everyone can be incredibly exhausting, and it's understandable that it leads to frustration when you feel like you can't meet those expectations.
Recognizing these beliefs is an important step. It might be helpful to explore how these thoughts impact your emotions and behaviors. Would you like to continue discussing this, or do you feel ready to consider a CBT exercise that could help you challenge these beliefs?</t>
  </si>
  <si>
    <t>2024-08-04T06:26:39.017Z</t>
  </si>
  <si>
    <t>ObjectId(66af1f1fee95d500a8dffb7d)</t>
  </si>
  <si>
    <t>ObjectId(66af1f20ee95d500a8dffb90)</t>
  </si>
  <si>
    <t>2024-08-04T06:26:40.263Z</t>
  </si>
  <si>
    <t>ObjectId(66af1f20ee95d500a8dffb91)</t>
  </si>
  <si>
    <t>ObjectId(66af1f20ee95d500a8dffb9b)</t>
  </si>
  <si>
    <t>2024-08-04T06:26:40.270Z</t>
  </si>
  <si>
    <t>ObjectId(66af1f22ee95d500a8dffba3)</t>
  </si>
  <si>
    <t>It's completely valid to want to take the time to unpack your thoughts and emotions further, Nancy. Understanding your beliefs is crucial for your emotional well-being.
A good next step might be to identify specific situations where you feel the pressure to please others or the fear of disappointing them. Reflecting on these moments can help you recognize patterns in your thinking. 
You could also consider journaling about these experiences, noting the thoughts that arise and how they make you feel. This can provide clarity and help you see if there are any recurring themes or beliefs that you might want to challenge later on.
How does that sound to you? Would you like to explore this idea further?</t>
  </si>
  <si>
    <t>2024-08-04T06:26:42.905Z</t>
  </si>
  <si>
    <t>ObjectId(66af1f22ee95d500a8dffba4)</t>
  </si>
  <si>
    <t>ObjectId(66af1f24ee95d500a8dffbb7)</t>
  </si>
  <si>
    <t>2024-08-04T06:26:44.357Z</t>
  </si>
  <si>
    <t>ObjectId(66af1f24ee95d500a8dffbb8)</t>
  </si>
  <si>
    <t>ObjectId(66af1f24ee95d500a8dffbc2)</t>
  </si>
  <si>
    <t>2024-08-04T06:26:44.363Z</t>
  </si>
  <si>
    <t>ObjectId(66af1f27ee95d500a8dffbca)</t>
  </si>
  <si>
    <t>I'm glad to hear that you're open to journaling, Nancy! It can be a powerful tool for self-reflection and understanding your emotions better. 
As we wrap up our session today, we discussed the challenges you're facing in your relationships, the feelings of anxiety and frustration, and the pressure to meet others' expectations. You also expressed a desire to explore your thoughts and emotions further through journaling.
Do you have any more questions or is there anything else you would like to discuss before we finish?</t>
  </si>
  <si>
    <t>2024-08-04T06:26:47.525Z</t>
  </si>
  <si>
    <t>ObjectId(66af1f27ee95d500a8dffbcb)</t>
  </si>
  <si>
    <t>ObjectId(66af1f29ee95d500a8dffbfc)</t>
  </si>
  <si>
    <t>2024-08-04T06:26:49.669Z</t>
  </si>
  <si>
    <t>ObjectId(66af1f29ee95d500a8dffbfd)</t>
  </si>
  <si>
    <t>ObjectId(66af1f29ee95d500a8dffc07)</t>
  </si>
  <si>
    <t>2024-08-04T06:26:49.672Z</t>
  </si>
  <si>
    <t>ObjectId(66af1f2cee95d500a8dffc0f)</t>
  </si>
  <si>
    <t>I'm really glad to hear that you feel a little lighter after our conversation, Nancy. It's great that you're willing to try journaling as a way to sort through your feelings. 
To summarize our session today, we talked about the challenges you're facing in your relationships, including the pressure to please others and the feelings of anxiety and frustration that arise from it. We also discussed how journaling could help you gain clarity on your thoughts and emotions.
If you don't have any more questions or topics to discuss, I want to express my availability for further support whenever you need it. I wish you well on your journey, and I hope you find journaling helpful. Goodbye for now, Nancy!</t>
  </si>
  <si>
    <t>2024-08-04T06:26:52.025Z</t>
  </si>
  <si>
    <t>ObjectId(66af1f2cee95d500a8dffc10)</t>
  </si>
  <si>
    <t>ObjectId(66af1f2cee95d500a8dffc23)</t>
  </si>
  <si>
    <t>2024-08-04T06:26:52.832Z</t>
  </si>
  <si>
    <t>ObjectId(66af1f2cee95d500a8dffc24)</t>
  </si>
  <si>
    <t>ObjectId(66af1f2cee95d500a8dffc2e)</t>
  </si>
  <si>
    <t>2024-08-04T06:26:52.837Z</t>
  </si>
  <si>
    <t>ObjectId(66af1f2eee95d500a8dffc36)</t>
  </si>
  <si>
    <t>Thank you, Nancy! I'm glad I could support you today. Remember, I'm here whenever you need assistance or someone to talk to. Take care, and I wish you all the best as you work through your feelings. Goodbye for now!</t>
  </si>
  <si>
    <t>2024-08-04T06:26:54.280Z</t>
  </si>
  <si>
    <t>ObjectId(66af1f2eee95d500a8dffc37)</t>
  </si>
  <si>
    <t>ObjectId(66af1f2fee95d500a8dffc84)</t>
  </si>
  <si>
    <t>2024-08-04T06:26:55.150Z</t>
  </si>
  <si>
    <t>ObjectId(66af1f30ee95d500a8dffc8c)</t>
  </si>
  <si>
    <t>2024-08-04T06:26:56.121Z</t>
  </si>
  <si>
    <t>ObjectId(66af1f30ee95d500a8dffc8d)</t>
  </si>
  <si>
    <t>ObjectId(66af1f31ee95d500a8dffca0)</t>
  </si>
  <si>
    <t>2024-08-04T06:26:57.145Z</t>
  </si>
  <si>
    <t>ObjectId(66af1f31ee95d500a8dffca1)</t>
  </si>
  <si>
    <t>ObjectId(66af1f31ee95d500a8dffcab)</t>
  </si>
  <si>
    <t>2024-08-04T06:26:57.150Z</t>
  </si>
  <si>
    <t>ObjectId(66af1f32ee95d500a8dffcb3)</t>
  </si>
  <si>
    <t>Thank you for sharing that with me. It sounds like you're going through a tough time, and I'm here to help you navigate through it. Before we dive deeper, what name do you prefer to be called by?</t>
  </si>
  <si>
    <t>2024-08-04T06:26:58.165Z</t>
  </si>
  <si>
    <t>ObjectId(66af1f32ee95d500a8dffcb4)</t>
  </si>
  <si>
    <t>ObjectId(66af1f33ee95d500a8dffcc7)</t>
  </si>
  <si>
    <t>2024-08-04T06:26:59.092Z</t>
  </si>
  <si>
    <t>ObjectId(66af1f33ee95d500a8dffcc8)</t>
  </si>
  <si>
    <t>ObjectId(66af1f33ee95d500a8dffcd2)</t>
  </si>
  <si>
    <t>2024-08-04T06:26:59.098Z</t>
  </si>
  <si>
    <t>ObjectId(66af1f34ee95d500a8dffcda)</t>
  </si>
  <si>
    <t>Thank you, Nancy! It's great to know your name. Before we proceed, do you have any questions about the service or about me? I'm here to provide any information you might need.</t>
  </si>
  <si>
    <t>2024-08-04T06:27:00.321Z</t>
  </si>
  <si>
    <t>ObjectId(66af1f34ee95d500a8dffcdb)</t>
  </si>
  <si>
    <t>ObjectId(66af1f35ee95d500a8dffcee)</t>
  </si>
  <si>
    <t>2024-08-04T06:27:01.342Z</t>
  </si>
  <si>
    <t>ObjectId(66af1f35ee95d500a8dffcef)</t>
  </si>
  <si>
    <t>ObjectId(66af1f35ee95d500a8dffcf9)</t>
  </si>
  <si>
    <t>2024-08-04T06:27:01.345Z</t>
  </si>
  <si>
    <t>ObjectId(66af1f37ee95d500a8dffd01)</t>
  </si>
  <si>
    <t>That's a great question, Nancy! The process can involve both exploring your feelings in-depth and finding solutions to your issues. We can start by discussing your feelings and the challenges you're facing, and then we can work together to identify potential solutions or coping strategies. 
If you don't have any more questions, we can move forward. Would you like to explore your feelings further today?</t>
  </si>
  <si>
    <t>ObjectId(66af1f37ee95d500a8dffd02)</t>
  </si>
  <si>
    <t>2024-08-04T06:27:03.695Z</t>
  </si>
  <si>
    <t>ObjectId(66af1f38ee95d500a8dffd15)</t>
  </si>
  <si>
    <t>2024-08-04T06:27:04.824Z</t>
  </si>
  <si>
    <t>ObjectId(66af1f38ee95d500a8dffd16)</t>
  </si>
  <si>
    <t>ObjectId(66af1f38ee95d500a8dffd20)</t>
  </si>
  <si>
    <t>2024-08-04T06:27:04.827Z</t>
  </si>
  <si>
    <t>ObjectId(66af1f3cee95d500a8dffd28)</t>
  </si>
  <si>
    <t>I'm glad you're open to discussing this, Nancy. It sounds like you're feeling quite overwhelmed with Morrison's constant contact, and it's understandable that this would make it difficult for you to move on. 
Let's explore this further. Can you tell me more about how his contact affects you emotionally?</t>
  </si>
  <si>
    <t>2024-08-04T06:27:08.612Z</t>
  </si>
  <si>
    <t>ObjectId(66af1f3cee95d500a8dffd29)</t>
  </si>
  <si>
    <t>ObjectId(66af1f3eee95d500a8dffd5a)</t>
  </si>
  <si>
    <t>2024-08-04T06:27:10.767Z</t>
  </si>
  <si>
    <t>ObjectId(66af1f3eee95d500a8dffd5b)</t>
  </si>
  <si>
    <t>ObjectId(66af1f3eee95d500a8dffd65)</t>
  </si>
  <si>
    <t>2024-08-04T06:27:10.771Z</t>
  </si>
  <si>
    <t>ObjectId(66af1f40ee95d500a8dffd6d)</t>
  </si>
  <si>
    <t>Thank you for sharing that, Nancy. It sounds like you're experiencing a lot of conflicting emotions, which is completely normal in situations like this. The guilt and confusion can be really challenging to navigate, especially when you're trying to establish boundaries while still valuing the connection you had.
Given how you're feeling, would you like to further explore this problem, or would you prefer to learn a CBT exercise to help manage these feelings?</t>
  </si>
  <si>
    <t>2024-08-04T06:27:12.407Z</t>
  </si>
  <si>
    <t>ObjectId(66af1f40ee95d500a8dffd6e)</t>
  </si>
  <si>
    <t>ObjectId(66af1f41ee95d500a8dffd81)</t>
  </si>
  <si>
    <t>2024-08-04T06:27:13.741Z</t>
  </si>
  <si>
    <t>ObjectId(66af1f41ee95d500a8dffd82)</t>
  </si>
  <si>
    <t>ObjectId(66af1f41ee95d500a8dffd8c)</t>
  </si>
  <si>
    <t>2024-08-04T06:27:13.745Z</t>
  </si>
  <si>
    <t>ObjectId(66af1f45ee95d500a8dffd94)</t>
  </si>
  <si>
    <t>I think a CBT exercise could be very beneficial for you, especially to help manage those feelings of confusion and guilt. Based on what you've shared, I would suggest the "Thought Record" exercise. This exercise helps you challenge and reframe negative thoughts, which might help you gain clarity and reduce the emotional loop you're experiencing.
Would you like to proceed with the Thought Record exercise, or do you have any questions about it?</t>
  </si>
  <si>
    <t>2024-08-04T06:27:17.632Z</t>
  </si>
  <si>
    <t>ObjectId(66af1f45ee95d500a8dffd95)</t>
  </si>
  <si>
    <t>ObjectId(66af1f47ee95d500a8dffdc6)</t>
  </si>
  <si>
    <t>2024-08-04T06:27:19.260Z</t>
  </si>
  <si>
    <t>ObjectId(66af1f47ee95d500a8dffdc7)</t>
  </si>
  <si>
    <t>ObjectId(66af1f47ee95d500a8dffdd1)</t>
  </si>
  <si>
    <t>2024-08-04T06:27:19.262Z</t>
  </si>
  <si>
    <t>ObjectId(66af1f4aee95d500a8dffdd9)</t>
  </si>
  <si>
    <t>I'm glad you're interested in trying the Thought Record exercise, Nancy! Here’s how it works:
1. **Identify a Distressing Thought**: Start by thinking of a specific thought that is causing you distress or negative feelings.
2. **Write Down the Thought**: Write down that thought exactly as it comes to you.
3. **Note the Emotion and Intensity**: Identify the emotion you feel when you have that thought and rate its intensity on a scale from 0 to 10.
4. **Challenge the Thought**: Look for evidence for and against that thought. This means questioning its validity and considering alternative perspectives.
5. **Reframe the Thought**: Based on the evidence you found, try to reframe the thought into a more balanced perspective.
6. **Note the New Emotion and Intensity**: Finally, write down how you feel after reframing the thought and rate that intensity as well.
Would you like to go through this exercise together, starting with step one?</t>
  </si>
  <si>
    <t>2024-08-04T06:27:22.735Z</t>
  </si>
  <si>
    <t>ObjectId(66af1f4aee95d500a8dffdda)</t>
  </si>
  <si>
    <t>ObjectId(66af1f4cee95d500a8dffded)</t>
  </si>
  <si>
    <t>2024-08-04T06:27:24.175Z</t>
  </si>
  <si>
    <t>ObjectId(66af1f4cee95d500a8dffdee)</t>
  </si>
  <si>
    <t>ObjectId(66af1f4cee95d500a8dffdf8)</t>
  </si>
  <si>
    <t>2024-08-04T06:27:24.179Z</t>
  </si>
  <si>
    <t>ObjectId(66af1f4dee95d500a8dffe00)</t>
  </si>
  <si>
    <t>That sounds perfectly alright, Nancy! You've identified a distressing thought and rated the associated emotion as an 8, which indicates that it's quite significant for you. 
Now, let's move on to step three. Can you think of any evidence that supports the thought, “I should give Morrison another chance because he really cares about me”? What are some reasons that make you feel this way?</t>
  </si>
  <si>
    <t>2024-08-04T06:27:25.808Z</t>
  </si>
  <si>
    <t>ObjectId(66af1f4dee95d500a8dffe01)</t>
  </si>
  <si>
    <t>ObjectId(66af1f4fee95d500a8dffe14)</t>
  </si>
  <si>
    <t>2024-08-04T06:27:27.479Z</t>
  </si>
  <si>
    <t>ObjectId(66af1f4fee95d500a8dffe15)</t>
  </si>
  <si>
    <t>ObjectId(66af1f4fee95d500a8dffe1f)</t>
  </si>
  <si>
    <t>2024-08-04T06:27:27.484Z</t>
  </si>
  <si>
    <t>ObjectId(66af1f52ee95d500a8dffe27)</t>
  </si>
  <si>
    <t>You've provided some valid points that support your thought, Nancy. It's understandable to feel that way, especially when someone expresses care and concern for you. However, it's important to consider the overall context of your relationship and whether those good moments outweigh the reasons you decided to break up in the first place.
Now, let's move on to step four. Can you think of any evidence against the thought, “I should give Morrison another chance because he really cares about me”? What are some reasons that might suggest it’s not the best idea to reconnect?</t>
  </si>
  <si>
    <t>2024-08-04T06:27:30.737Z</t>
  </si>
  <si>
    <t>ObjectId(66af1f52ee95d500a8dffe28)</t>
  </si>
  <si>
    <t>ObjectId(66af1f54ee95d500a8dffe3b)</t>
  </si>
  <si>
    <t>2024-08-04T06:27:32.396Z</t>
  </si>
  <si>
    <t>ObjectId(66af1f54ee95d500a8dffe3c)</t>
  </si>
  <si>
    <t>ObjectId(66af1f54ee95d500a8dffe46)</t>
  </si>
  <si>
    <t>2024-08-04T06:27:32.403Z</t>
  </si>
  <si>
    <t>ObjectId(66af1f56ee95d500a8dffe4e)</t>
  </si>
  <si>
    <t>You've articulated some strong points against the thought, Nancy. Recognizing that you broke up with Morrison for valid reasons and recalling the feelings of being trapped and unheard are crucial insights. It's also important to consider your current situation with Pete and how reconnecting with Morrison could complicate things further. 
Now, let's move on to step five. Based on the evidence you've gathered, how could you reframe the thought “I should give Morrison another chance because he really cares about me” into a more balanced perspective? What might a more constructive thought look like?</t>
  </si>
  <si>
    <t>2024-08-04T06:27:34.416Z</t>
  </si>
  <si>
    <t>ObjectId(66af1f56ee95d500a8dffe4f)</t>
  </si>
  <si>
    <t>ObjectId(66af1f58ee95d500a8dffe62)</t>
  </si>
  <si>
    <t>2024-08-04T06:27:36.086Z</t>
  </si>
  <si>
    <t>ObjectId(66af1f58ee95d500a8dffe63)</t>
  </si>
  <si>
    <t>ObjectId(66af1f58ee95d500a8dffe6d)</t>
  </si>
  <si>
    <t>2024-08-04T06:27:36.090Z</t>
  </si>
  <si>
    <t>ObjectId(66af1f5aee95d500a8dffe75)</t>
  </si>
  <si>
    <t>That sounds like an excellent direction, Nancy! Your reframed thought acknowledges Morrison's feelings while also prioritizing your own well-being and the importance of exploring new connections. This balanced perspective can help reduce feelings of guilt and confusion.
Now, let's move on to step six. How do you feel after reframing the thought? What new emotion do you experience, and how would you rate its intensity on a scale from 0 to 10?</t>
  </si>
  <si>
    <t>2024-08-04T06:27:38.006Z</t>
  </si>
  <si>
    <t>ObjectId(66af1f5aee95d500a8dffe76)</t>
  </si>
  <si>
    <t>ObjectId(66af1f5bee95d500a8dffe89)</t>
  </si>
  <si>
    <t>2024-08-04T06:27:39.326Z</t>
  </si>
  <si>
    <t>ObjectId(66af1f5bee95d500a8dffe8a)</t>
  </si>
  <si>
    <t>ObjectId(66af1f5bee95d500a8dffe94)</t>
  </si>
  <si>
    <t>2024-08-04T06:27:39.329Z</t>
  </si>
  <si>
    <t>ObjectId(66af1f5eee95d500a8dffe9c)</t>
  </si>
  <si>
    <t>I'm really glad to hear that the exercise helped you feel a sense of relief and empowerment, Nancy! It's important to recognize your own needs and boundaries, and it sounds like you've made some significant progress today.
As we wrap up our session, let's summarize what we've discussed: We explored your feelings about Morrison and the confusion surrounding his contact. You completed the Thought Record exercise, which helped you challenge and reframe your thoughts, leading to a more balanced perspective. 
Do you have any more questions or is there anything else you would like to discuss before we finish?</t>
  </si>
  <si>
    <t>2024-08-04T06:27:42.115Z</t>
  </si>
  <si>
    <t>ObjectId(66af1f5eee95d500a8dffe9d)</t>
  </si>
  <si>
    <t>ObjectId(66af1f60ee95d500a8dffece)</t>
  </si>
  <si>
    <t>2024-08-04T06:27:44.145Z</t>
  </si>
  <si>
    <t>ObjectId(66af1f60ee95d500a8dffecf)</t>
  </si>
  <si>
    <t>ObjectId(66af1f60ee95d500a8dffed9)</t>
  </si>
  <si>
    <t>2024-08-04T06:27:44.148Z</t>
  </si>
  <si>
    <t>ObjectId(66af1f62ee95d500a8dffee1)</t>
  </si>
  <si>
    <t>I'm glad to hear that you're feeling lighter after our session, Nancy! It's wonderful that you found the discussion and the exercise helpful. I look forward to continuing our conversation about your other relationship challenges next time.
If you ever need support in between sessions, please don't hesitate to reach out. I wish you well as you navigate through these feelings and experiences. 
Thank you for your openness today, and take care! Goodbye for now!</t>
  </si>
  <si>
    <t>2024-08-04T06:27:46.087Z</t>
  </si>
  <si>
    <t>ObjectId(66af1f62ee95d500a8dffee2)</t>
  </si>
  <si>
    <t>ObjectId(66af1f63ee95d500a8dffef5)</t>
  </si>
  <si>
    <t>2024-08-04T06:27:47.020Z</t>
  </si>
  <si>
    <t>ObjectId(66af1f63ee95d500a8dffef6)</t>
  </si>
  <si>
    <t>ObjectId(66af1f63ee95d500a8dfff00)</t>
  </si>
  <si>
    <t>2024-08-04T06:27:47.027Z</t>
  </si>
  <si>
    <t>ObjectId(66af1f64ee95d500a8dfff08)</t>
  </si>
  <si>
    <t>Thank you, Nancy! I'm glad you found our session valuable, and I'm looking forward to our next conversation as well. Remember, I'm here to support you whenever you need it.
Take care, and goodbye for now!</t>
  </si>
  <si>
    <t>2024-08-04T06:27:48.464Z</t>
  </si>
  <si>
    <t>ObjectId(66af1f64ee95d500a8dfff09)</t>
  </si>
  <si>
    <t>ObjectId(66af1f65ee95d500a8dfff56)</t>
  </si>
  <si>
    <t>2024-08-04T06:27:49.205Z</t>
  </si>
  <si>
    <t>ObjectId(66af1f66ee95d500a8dfff5e)</t>
  </si>
  <si>
    <t>2024-08-04T06:27:50.391Z</t>
  </si>
  <si>
    <t>ObjectId(66af1f66ee95d500a8dfff5f)</t>
  </si>
  <si>
    <t>ObjectId(66af1f67ee95d500a8dfff72)</t>
  </si>
  <si>
    <t>2024-08-04T06:27:51.214Z</t>
  </si>
  <si>
    <t>ObjectId(66af1f67ee95d500a8dfff73)</t>
  </si>
  <si>
    <t>ObjectId(66af1f67ee95d500a8dfff7d)</t>
  </si>
  <si>
    <t>2024-08-04T06:27:51.218Z</t>
  </si>
  <si>
    <t>ObjectId(66af1f68ee95d500a8dfff85)</t>
  </si>
  <si>
    <t>2024-08-04T06:27:52.234Z</t>
  </si>
  <si>
    <t>ObjectId(66af1f68ee95d500a8dfff86)</t>
  </si>
  <si>
    <t>ObjectId(66af1f68ee95d500a8dfff99)</t>
  </si>
  <si>
    <t>2024-08-04T06:27:52.854Z</t>
  </si>
  <si>
    <t>ObjectId(66af1f68ee95d500a8dfff9a)</t>
  </si>
  <si>
    <t>ObjectId(66af1f68ee95d500a8dfffa4)</t>
  </si>
  <si>
    <t>2024-08-04T06:27:52.860Z</t>
  </si>
  <si>
    <t>ObjectId(66af1f69ee95d500a8dfffad)</t>
  </si>
  <si>
    <t>2024-08-04T06:27:53.772Z</t>
  </si>
  <si>
    <t>ObjectId(66af1f69ee95d500a8dfffac)</t>
  </si>
  <si>
    <t>ObjectId(66af1f6aee95d500a8dfffc0)</t>
  </si>
  <si>
    <t>2024-08-04T06:27:54.691Z</t>
  </si>
  <si>
    <t>ObjectId(66af1f6aee95d500a8dfffc1)</t>
  </si>
  <si>
    <t>ObjectId(66af1f6aee95d500a8dfffcb)</t>
  </si>
  <si>
    <t>2024-08-04T06:27:54.694Z</t>
  </si>
  <si>
    <t>ObjectId(66af1f6eee95d500a8dfffd3)</t>
  </si>
  <si>
    <t>""
It sounds like you're dealing with a lot right now, especially with your relationships and work pressure. It's completely normal to feel trapped in relationships at times, as they can be complex and emotionally charged. 
How are you feeling about these relationships specifically? Would you like to explore this further, or would you prefer to learn a CBT exercise right away?</t>
  </si>
  <si>
    <t>2024-08-04T06:27:58.580Z</t>
  </si>
  <si>
    <t>ObjectId(66af1f6eee95d500a8dfffd4)</t>
  </si>
  <si>
    <t>2024-08-04T06:27:58.581Z</t>
  </si>
  <si>
    <t>ObjectId(66af1f70ee95d500a8e00005)</t>
  </si>
  <si>
    <t>2024-08-04T06:28:00.252Z</t>
  </si>
  <si>
    <t>ObjectId(66af1f70ee95d500a8e00006)</t>
  </si>
  <si>
    <t>ObjectId(66af1f70ee95d500a8e00010)</t>
  </si>
  <si>
    <t>2024-08-04T06:28:00.254Z</t>
  </si>
  <si>
    <t>ObjectId(66af1f74ee95d500a8e00018)</t>
  </si>
  <si>
    <t>""
I understand how difficult it can be to navigate relationships, especially after a breakup. It sounds like Morrison's desire to spend time together is complicating your healing process. 
Can you further describe the main issue you are experiencing with this situation?</t>
  </si>
  <si>
    <t>2024-08-04T06:28:04.314Z</t>
  </si>
  <si>
    <t>ObjectId(66af1f74ee95d500a8e00019)</t>
  </si>
  <si>
    <t>ObjectId(66af1f76ee95d500a8e0004a)</t>
  </si>
  <si>
    <t>2024-08-04T06:28:06.885Z</t>
  </si>
  <si>
    <t>ObjectId(66af1f76ee95d500a8e0004b)</t>
  </si>
  <si>
    <t>ObjectId(66af1f76ee95d500a8e00055)</t>
  </si>
  <si>
    <t>(SYSTEM MESSAGE: Your current section's instructions:
        Section 3: {
        Task 3a: "If the patient chooses to explore their problem, ask them the following therapeutic exploration questions, one at a time, and wait for their responses before asking the next question. However, don't ask for information that you already have.
          - Can you further describe the main issue you are experiencing?
          - How does this issue affect your daily life?
          - Are there any specific triggers that worsen the issue?
          - What have you tried so far to address this issue?
          - What emotions do you feel when this issue arises?
        When you have asked those therapeutic exploration questions, you are done with Task 3a but not with Section 3 yet, so please proceed with Task 3b."
      }
      Please act according to "### WHAT TO DO ON EACH TURN ###".)</t>
  </si>
  <si>
    <t>2024-08-04T06:28:06.891Z</t>
  </si>
  <si>
    <t>ObjectId(66af1f78ee95d500a8e0005e)</t>
  </si>
  <si>
    <t>2024-08-04T06:28:08.314Z</t>
  </si>
  <si>
    <t>ObjectId(66af1f78ee95d500a8e0005d)</t>
  </si>
  <si>
    <t>It's completely normal to feel conflicted after a breakup, especially when you still have feelings for the other person. The pull to reconnect can be strong, and it's understandable to question your decision. 
How does this issue affect your daily life?</t>
  </si>
  <si>
    <t>ObjectId(66af1f79ee95d500a8e00071)</t>
  </si>
  <si>
    <t>ObjectId(66af1f79ee95d500a8e00072)</t>
  </si>
  <si>
    <t>ObjectId(66af1f79ee95d500a8e0007c)</t>
  </si>
  <si>
    <t>ObjectId(66af1f7bee95d500a8e00084)</t>
  </si>
  <si>
    <t>It sounds like you're carrying a heavy emotional load, and it's understandable that these feelings are affecting your focus and causing anxiety. The guilt you feel about saying no to Morrison and the stress from your living situation with Connie can certainly compound the situation.
Are there any specific triggers that worsen this issue for you?</t>
  </si>
  <si>
    <t>2024-08-04T06:28:11.534Z</t>
  </si>
  <si>
    <t>ObjectId(66af1f7bee95d500a8e00085)</t>
  </si>
  <si>
    <t>ObjectId(66af1f7dee95d500a8e00098)</t>
  </si>
  <si>
    <t>2024-08-04T06:28:13.132Z</t>
  </si>
  <si>
    <t>ObjectId(66af1f7dee95d500a8e00099)</t>
  </si>
  <si>
    <t>ObjectId(66af1f7dee95d500a8e000a3)</t>
  </si>
  <si>
    <t>2024-08-04T06:28:13.138Z</t>
  </si>
  <si>
    <t>ObjectId(66af1f7eee95d500a8e000ab)</t>
  </si>
  <si>
    <t>Thank you for sharing those triggers with me. It makes sense that seeing memories of Morrison and hearing about others' happy relationships would intensify your feelings of confusion and longing. The added pressure from work can certainly make everything feel more overwhelming.
What have you tried so far to address this issue?</t>
  </si>
  <si>
    <t>2024-08-04T06:28:14.865Z</t>
  </si>
  <si>
    <t>ObjectId(66af1f7eee95d500a8e000ac)</t>
  </si>
  <si>
    <t>ObjectId(66af1f80ee95d500a8e000bf)</t>
  </si>
  <si>
    <t>2024-08-04T06:28:16.374Z</t>
  </si>
  <si>
    <t>ObjectId(66af1f80ee95d500a8e000c0)</t>
  </si>
  <si>
    <t>ObjectId(66af1f80ee95d500a8e000ca)</t>
  </si>
  <si>
    <t>2024-08-04T06:28:16.381Z</t>
  </si>
  <si>
    <t>ObjectId(66af1f82ee95d500a8e000d2)</t>
  </si>
  <si>
    <t>It sounds like you've been making efforts to manage the situation, but it's understandable to feel conflicted about how to proceed. Setting boundaries is a healthy step, even if it comes with guilt. It's also common to feel hesitant about making more drastic changes, like deleting his number, especially when emotions are involved.
What emotions do you feel when this issue arises?</t>
  </si>
  <si>
    <t>2024-08-04T06:28:18.605Z</t>
  </si>
  <si>
    <t>ObjectId(66af1f82ee95d500a8e000d3)</t>
  </si>
  <si>
    <t>ObjectId(66af1f84ee95d500a8e000e6)</t>
  </si>
  <si>
    <t>2024-08-04T06:28:20.090Z</t>
  </si>
  <si>
    <t>ObjectId(66af1f84ee95d500a8e000e7)</t>
  </si>
  <si>
    <t>ObjectId(66af1f84ee95d500a8e000f1)</t>
  </si>
  <si>
    <t>2024-08-04T06:28:20.098Z</t>
  </si>
  <si>
    <t>ObjectId(66af1f86ee95d500a8e000f9)</t>
  </si>
  <si>
    <t>""
Thank you for sharing your feelings with me, Nancy. To summarize, you're experiencing a mix of sadness, anxiety, and frustration regarding your relationship with Morrison. You miss the connection you had, but you also recognize that breaking up was the right choice due to significant differences. You're feeling overwhelmed by the pressure to move on while being tempted to reconnect, which is affecting your focus at work and adding stress to your living situation. You've tried to keep busy and set boundaries, but you still feel guilty and uncertain about the best approach moving forward.
Did I capture your situation correctly?</t>
  </si>
  <si>
    <t>2024-08-04T06:28:22.942Z</t>
  </si>
  <si>
    <t>ObjectId(66af1f86ee95d500a8e000fa)</t>
  </si>
  <si>
    <t>2024-08-04T06:28:22.943Z</t>
  </si>
  <si>
    <t>ObjectId(66af1f88ee95d500a8e0012b)</t>
  </si>
  <si>
    <t>2024-08-04T06:28:24.841Z</t>
  </si>
  <si>
    <t>ObjectId(66af1f88ee95d500a8e0012c)</t>
  </si>
  <si>
    <t>ObjectId(66af1f88ee95d500a8e00136)</t>
  </si>
  <si>
    <t>(SYSTEM MESSAGE: Your current section's instructions: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
      Please act according to "### WHAT TO DO ON EACH TURN ###".)</t>
  </si>
  <si>
    <t>2024-08-04T06:28:24.847Z</t>
  </si>
  <si>
    <t>ObjectId(66af1f8cee95d500a8e0013e)</t>
  </si>
  <si>
    <t>""
I'm glad to hear that the summary resonated with you. Given what you've shared, I think it might be helpful to explore some coping strategies. One option is a CBT exercise called "Thought Record," which can help you challenge and reframe negative thoughts that may be contributing to your feelings of sadness and anxiety. 
Would you like to try this exercise, or would you prefer a different approach?</t>
  </si>
  <si>
    <t>2024-08-04T06:28:28.159Z</t>
  </si>
  <si>
    <t>ObjectId(66af1f8cee95d500a8e0013f)</t>
  </si>
  <si>
    <t>ObjectId(66af1f8dee95d500a8e00170)</t>
  </si>
  <si>
    <t>ObjectId(66af1f8dee95d500a8e00171)</t>
  </si>
  <si>
    <t>ObjectId(66af1f8dee95d500a8e0017b)</t>
  </si>
  <si>
    <t>(SYSTEM MESSAGE: Your current section's instructions:
        Section 4: {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
      Please act according to "### WHAT TO DO ON EACH TURN ###".)</t>
  </si>
  <si>
    <t>2024-08-04T06:28:29.757Z</t>
  </si>
  <si>
    <t>ObjectId(66af1f90ee95d500a8e00183)</t>
  </si>
  <si>
    <t>The Thought Record exercise is a cognitive restructuring technique designed to help you identify and challenge negative thoughts. Here’s how it works:
1. **Identify a Distressing Thought**: Start by recognizing a thought that is causing you distress or discomfort.
2. **Write Down the Thought**: Document this thought in a journal or on a piece of paper.
3. **Note the Emotion and Intensity**: Write down the emotion you feel when you have this thought and rate its intensity on a scale from 1 to 10.
4. **Challenge the Thought**: Look for evidence that supports and contradicts this thought. This helps you see the situation from different perspectives.
5. **Reframe the Thought**: Based on the evidence, try to reframe the thought into a more balanced perspective.
6. **Note the New Emotion and Intensity**: Finally, write down how you feel after reframing the thought and rate the intensity of that emotion.
This exercise can help you gain clarity and reduce the emotional burden of negative thinking. Do you have any questions about the process, or are you ready to give it a try?</t>
  </si>
  <si>
    <t>2024-08-04T06:28:32.762Z</t>
  </si>
  <si>
    <t>ObjectId(66af1f90ee95d500a8e00184)</t>
  </si>
  <si>
    <t>ObjectId(66af1f92ee95d500a8e00197)</t>
  </si>
  <si>
    <t>2024-08-04T06:28:34.263Z</t>
  </si>
  <si>
    <t>ObjectId(66af1f92ee95d500a8e00198)</t>
  </si>
  <si>
    <t>ObjectId(66af1f92ee95d500a8e001a2)</t>
  </si>
  <si>
    <t>2024-08-04T06:28:34.270Z</t>
  </si>
  <si>
    <t>ObjectId(66af1f93ee95d500a8e001aa)</t>
  </si>
  <si>
    <t>Great job identifying that thought, Nancy! The next step is to write down the emotion you feel when you think, "I’ll never be happy without him," and rate its intensity on a scale from 1 to 10. What emotion comes up for you, and how intense is it?</t>
  </si>
  <si>
    <t>2024-08-04T06:28:35.666Z</t>
  </si>
  <si>
    <t>ObjectId(66af1f93ee95d500a8e001ab)</t>
  </si>
  <si>
    <t>ObjectId(66af1f94ee95d500a8e001be)</t>
  </si>
  <si>
    <t>2024-08-04T06:28:36.593Z</t>
  </si>
  <si>
    <t>ObjectId(66af1f94ee95d500a8e001bf)</t>
  </si>
  <si>
    <t>ObjectId(66af1f94ee95d500a8e001c9)</t>
  </si>
  <si>
    <t>2024-08-04T06:28:36.596Z</t>
  </si>
  <si>
    <t>ObjectId(66af1f96ee95d500a8e001d1)</t>
  </si>
  <si>
    <t>Thank you for sharing that, Nancy. So, you have the thought "I’ll never be happy without him," which brings up a deep sense of sadness and longing, rated at an intensity of 8.
Now, let's move on to the next step: challenging the thought. Can you think of any evidence that supports this thought? For example, are there any experiences or feelings that make you believe you won't be happy without him? Take your time to reflect on this.</t>
  </si>
  <si>
    <t>2024-08-04T06:28:38.702Z</t>
  </si>
  <si>
    <t>ObjectId(66af1f96ee95d500a8e001d2)</t>
  </si>
  <si>
    <t>ObjectId(66af1f98ee95d500a8e001e5)</t>
  </si>
  <si>
    <t>2024-08-04T06:28:40.153Z</t>
  </si>
  <si>
    <t>ObjectId(66af1f98ee95d500a8e001e6)</t>
  </si>
  <si>
    <t>ObjectId(66af1f98ee95d500a8e001f0)</t>
  </si>
  <si>
    <t>2024-08-04T06:28:40.156Z</t>
  </si>
  <si>
    <t>ObjectId(66af1f9aee95d500a8e001f8)</t>
  </si>
  <si>
    <t>Thank you for sharing that evidence, Nancy. It’s understandable to feel lost and to miss the good times you had with Morrison. Those feelings can certainly make it seem like happiness is tied to him.
Now, let’s look for evidence against the thought. Can you think of any experiences or reasons that suggest you could be happy without him? For example, have there been moments in your life where you found joy or fulfillment outside of that relationship?</t>
  </si>
  <si>
    <t>2024-08-04T06:28:42.410Z</t>
  </si>
  <si>
    <t>ObjectId(66af1f9aee95d500a8e001f9)</t>
  </si>
  <si>
    <t>ObjectId(66af1f9bee95d500a8e0020c)</t>
  </si>
  <si>
    <t>2024-08-04T06:28:43.872Z</t>
  </si>
  <si>
    <t>ObjectId(66af1f9bee95d500a8e0020d)</t>
  </si>
  <si>
    <t>ObjectId(66af1f9bee95d500a8e00217)</t>
  </si>
  <si>
    <t>2024-08-04T06:28:43.879Z</t>
  </si>
  <si>
    <t>ObjectId(66af1f9eee95d500a8e0021f)</t>
  </si>
  <si>
    <t>That's wonderful to hear, Nancy! It sounds like you have some strong evidence that supports the idea that you can find happiness outside of your relationship with Morrison. Enjoying time with friends, feeling proud of your accomplishments, and engaging in your interests are all important aspects of your well-being. 
Now, let's move on to the next step: reframing the thought. Based on the evidence you've gathered, how could you rephrase "I’ll never be happy without him" into a more balanced perspective? What might a more realistic thought look like?</t>
  </si>
  <si>
    <t>2024-08-04T06:28:46.818Z</t>
  </si>
  <si>
    <t>ObjectId(66af1f9eee95d500a8e00220)</t>
  </si>
  <si>
    <t>ObjectId(66af1fa1ee95d500a8e00233)</t>
  </si>
  <si>
    <t>2024-08-04T06:28:49.076Z</t>
  </si>
  <si>
    <t>ObjectId(66af1fa1ee95d500a8e00234)</t>
  </si>
  <si>
    <t>ObjectId(66af1fa1ee95d500a8e0023e)</t>
  </si>
  <si>
    <t>2024-08-04T06:28:49.083Z</t>
  </si>
  <si>
    <t>ObjectId(66af1fa3ee95d500a8e00246)</t>
  </si>
  <si>
    <t>That’s a fantastic reframe, Nancy! By acknowledging your feelings while also recognizing your ability to find happiness independently, you’re creating a more balanced and empowering perspective.
Finally, let’s note how you feel after reframing the thought. What emotions come up for you now, and how would you rate the intensity of those emotions on a scale from 1 to 10?</t>
  </si>
  <si>
    <t>2024-08-04T06:28:51.323Z</t>
  </si>
  <si>
    <t>ObjectId(66af1fa3ee95d500a8e00247)</t>
  </si>
  <si>
    <t>ObjectId(66af1fa5ee95d500a8e0025a)</t>
  </si>
  <si>
    <t>2024-08-04T06:28:53.070Z</t>
  </si>
  <si>
    <t>ObjectId(66af1fa5ee95d500a8e0025b)</t>
  </si>
  <si>
    <t>ObjectId(66af1fa5ee95d500a8e00265)</t>
  </si>
  <si>
    <t>2024-08-04T06:28:53.077Z</t>
  </si>
  <si>
    <t>ObjectId(66af1fa8ee95d500a8e0026d)</t>
  </si>
  <si>
    <t>""
I'm glad to hear that you feel a sense of relief and hope after reframing your thought. It sounds like you've made significant progress in this session. 
To summarize, we explored your feelings about your relationship with Morrison, identified distressing thoughts, and worked through the Thought Record exercise to challenge and reframe those thoughts. You acknowledged your feelings while also recognizing your capacity to find happiness independently, which is a powerful realization.
Do you have any more questions or is there anything else you would like to discuss before we finish our session?</t>
  </si>
  <si>
    <t>2024-08-04T06:28:56.854Z</t>
  </si>
  <si>
    <t>ObjectId(66af1fa8ee95d500a8e0026e)</t>
  </si>
  <si>
    <t>2024-08-04T06:28:56.855Z</t>
  </si>
  <si>
    <t>ObjectId(66af1faaee95d500a8e0029f)</t>
  </si>
  <si>
    <t>2024-08-04T06:28:58.898Z</t>
  </si>
  <si>
    <t>ObjectId(66af1faaee95d500a8e002a0)</t>
  </si>
  <si>
    <t>ObjectId(66af1faaee95d500a8e002aa)</t>
  </si>
  <si>
    <t>2024-08-04T06:28:58.900Z</t>
  </si>
  <si>
    <t>ObjectId(66af1fadee95d500a8e002b2)</t>
  </si>
  <si>
    <t>I'm really glad to hear that you found the exercise helpful, Nancy! It's completely normal to still feel a bit overwhelmed, but having tools like the Thought Record can make a significant difference in how you navigate your feelings.
Absolutely, we can continue to use similar exercises in future sessions. They can be very effective in helping you process your emotions and develop coping strategies.
If you don't have any more questions, I want to express my availability for further support. I wish you well as you continue to work through these feelings, and I look forward to our next session. Goodbye for now!</t>
  </si>
  <si>
    <t>2024-08-04T06:29:01.260Z</t>
  </si>
  <si>
    <t>ObjectId(66af1fadee95d500a8e002b3)</t>
  </si>
  <si>
    <t>ObjectId(66af1faeee95d500a8e002c6)</t>
  </si>
  <si>
    <t>2024-08-04T06:29:02.282Z</t>
  </si>
  <si>
    <t>ObjectId(66af1faeee95d500a8e002c7)</t>
  </si>
  <si>
    <t>ObjectId(66af1faeee95d500a8e002d1)</t>
  </si>
  <si>
    <t>2024-08-04T06:29:02.288Z</t>
  </si>
  <si>
    <t>ObjectId(66af1fb0ee95d500a8e002d9)</t>
  </si>
  <si>
    <t>""
Thank you for your kind words, Nancy! I'm glad I could support you today, and I'm pleased to hear that you're planning to use the tools we discussed. Remember, it's a process, and I'm here to help you along the way.
Take care, and I look forward to our next session. Goodbye!</t>
  </si>
  <si>
    <t>2024-08-04T06:29:04.327Z</t>
  </si>
  <si>
    <t>ObjectId(66af1fb0ee95d500a8e002da)</t>
  </si>
  <si>
    <t>ObjectId(66af1fb1ee95d500a8e00327)</t>
  </si>
  <si>
    <t>ObjectId(66af1fb2ee95d500a8e0032f)</t>
  </si>
  <si>
    <t>2024-08-04T06:29:06.098Z</t>
  </si>
  <si>
    <t>ObjectId(66af1fb2ee95d500a8e00330)</t>
  </si>
  <si>
    <t>ObjectId(66af1fb2ee95d500a8e00343)</t>
  </si>
  <si>
    <t>2024-08-04T06:29:06.991Z</t>
  </si>
  <si>
    <t>ObjectId(66af1fb2ee95d500a8e00344)</t>
  </si>
  <si>
    <t>ObjectId(66af1fb2ee95d500a8e0034e)</t>
  </si>
  <si>
    <t>2024-08-04T06:29:06.995Z</t>
  </si>
  <si>
    <t>ObjectId(66af1fb4ee95d500a8e00356)</t>
  </si>
  <si>
    <t>It's completely understandable to feel overwhelmed, and I'm glad you're here to talk about it. Before we dive deeper, may I ask what name you prefer to be called by?</t>
  </si>
  <si>
    <t>2024-08-04T06:29:08.123Z</t>
  </si>
  <si>
    <t>ObjectId(66af1fb4ee95d500a8e00357)</t>
  </si>
  <si>
    <t>ObjectId(66af1fb4ee95d500a8e0036a)</t>
  </si>
  <si>
    <t>2024-08-04T06:29:08.936Z</t>
  </si>
  <si>
    <t>ObjectId(66af1fb4ee95d500a8e0036b)</t>
  </si>
  <si>
    <t>ObjectId(66af1fb4ee95d500a8e00375)</t>
  </si>
  <si>
    <t>2024-08-04T06:29:08.941Z</t>
  </si>
  <si>
    <t>ObjectId(66af1fb5ee95d500a8e0037d)</t>
  </si>
  <si>
    <t>Thank you for sharing that with me, Nancy! It's important to feel comfortable with how you're addressed. Do you have any questions about the service or about me that you'd like to ask?</t>
  </si>
  <si>
    <t>2024-08-04T06:29:09.958Z</t>
  </si>
  <si>
    <t>ObjectId(66af1fb5ee95d500a8e0037e)</t>
  </si>
  <si>
    <t>ObjectId(66af1fb7ee95d500a8e00391)</t>
  </si>
  <si>
    <t>2024-08-04T06:29:11.081Z</t>
  </si>
  <si>
    <t>ObjectId(66af1fb7ee95d500a8e00392)</t>
  </si>
  <si>
    <t>ObjectId(66af1fb7ee95d500a8e0039c)</t>
  </si>
  <si>
    <t>2024-08-04T06:29:11.086Z</t>
  </si>
  <si>
    <t>ObjectId(66af1fb9ee95d500a8e003a4)</t>
  </si>
  <si>
    <t>It's great to hear that you have a good understanding of how this works, Nancy. It sounds like you're dealing with a lot right now, and I'm here to help you sort through it. 
To start, how are you feeling about everything that's been going on?</t>
  </si>
  <si>
    <t>2024-08-04T06:29:13.225Z</t>
  </si>
  <si>
    <t>ObjectId(66af1fb9ee95d500a8e003a5)</t>
  </si>
  <si>
    <t>ObjectId(66af1fbbee95d500a8e003d6)</t>
  </si>
  <si>
    <t>2024-08-04T06:29:15.077Z</t>
  </si>
  <si>
    <t>ObjectId(66af1fbbee95d500a8e003d7)</t>
  </si>
  <si>
    <t>ObjectId(66af1fbbee95d500a8e003e1)</t>
  </si>
  <si>
    <t>2024-08-04T06:29:15.080Z</t>
  </si>
  <si>
    <t>ObjectId(66af1fbcee95d500a8e003e9)</t>
  </si>
  <si>
    <t>It sounds really tough to feel trapped in that way, especially with the pressure from both Morrison and Connie. It's understandable to feel overwhelmed when you're trying to navigate those relationships while also dealing with your own feelings. 
Can you tell me more about how this tug-of-war affects your daily life?</t>
  </si>
  <si>
    <t>2024-08-04T06:29:16.480Z</t>
  </si>
  <si>
    <t>ObjectId(66af1fbcee95d500a8e003ea)</t>
  </si>
  <si>
    <t>ObjectId(66af1fbeee95d500a8e003fd)</t>
  </si>
  <si>
    <t>2024-08-04T06:29:18.158Z</t>
  </si>
  <si>
    <t>ObjectId(66af1fbeee95d500a8e003fe)</t>
  </si>
  <si>
    <t>2024-08-04T06:29:18.159Z</t>
  </si>
  <si>
    <t>ObjectId(66af1fbeee95d500a8e00408)</t>
  </si>
  <si>
    <t>2024-08-04T06:29:18.164Z</t>
  </si>
  <si>
    <t>ObjectId(66af1fbfee95d500a8e00410)</t>
  </si>
  <si>
    <t>It sounds like you're in a really challenging situation, Nancy. The way your relationships are impacting your work and overall mood can be incredibly stressful. It's understandable to feel like everything is interconnected and overwhelming.
Given everything you've shared, would you like to first further explore your problem, or would you prefer to learn a CBT exercise right away?</t>
  </si>
  <si>
    <t>2024-08-04T06:29:19.493Z</t>
  </si>
  <si>
    <t>ObjectId(66af1fbfee95d500a8e00411)</t>
  </si>
  <si>
    <t>ObjectId(66af1fc0ee95d500a8e00424)</t>
  </si>
  <si>
    <t>2024-08-04T06:29:20.403Z</t>
  </si>
  <si>
    <t>ObjectId(66af1fc0ee95d500a8e00425)</t>
  </si>
  <si>
    <t>ObjectId(66af1fc0ee95d500a8e0042f)</t>
  </si>
  <si>
    <t>2024-08-04T06:29:20.407Z</t>
  </si>
  <si>
    <t>ObjectId(66af1fc2ee95d500a8e00437)</t>
  </si>
  <si>
    <t>Of course, Nancy! CBT stands for Cognitive Behavioral Therapy. It's a type of therapy that focuses on identifying and changing negative thought patterns and behaviors. The idea is that our thoughts, feelings, and behaviors are all interconnected, and by changing our thoughts, we can influence our feelings and actions in a positive way.
There are various exercises within CBT that can help you manage stress, anxiety, and overwhelming emotions. For example, we can work on identifying negative thoughts and reframing them, or we can focus on scheduling enjoyable activities to improve your mood.
Now that you have a better understanding of CBT, would you like to first further explore your problem, or would you prefer to learn a CBT exercise right away?</t>
  </si>
  <si>
    <t>2024-08-04T06:29:22.656Z</t>
  </si>
  <si>
    <t>ObjectId(66af1fc2ee95d500a8e00438)</t>
  </si>
  <si>
    <t>ObjectId(66af1fc3ee95d500a8e0044b)</t>
  </si>
  <si>
    <t>2024-08-04T06:29:23.587Z</t>
  </si>
  <si>
    <t>ObjectId(66af1fc3ee95d500a8e0044c)</t>
  </si>
  <si>
    <t>ObjectId(66af1fc3ee95d500a8e00456)</t>
  </si>
  <si>
    <t>2024-08-04T06:29:23.594Z</t>
  </si>
  <si>
    <t>ObjectId(66af1fc7ee95d500a8e0045e)</t>
  </si>
  <si>
    <t>That sounds like a great plan, Nancy! Given your current feelings of anxiety and the upcoming presentation, I would suggest starting with Relaxation Techniques. This exercise can help you reduce stress and anxiety, allowing you to feel more centered and focused.
Would you like to proceed with the Relaxation Techniques, or do you have any questions about it?</t>
  </si>
  <si>
    <t>2024-08-04T06:29:27.471Z</t>
  </si>
  <si>
    <t>ObjectId(66af1fc7ee95d500a8e0045f)</t>
  </si>
  <si>
    <t>ObjectId(66af1fc9ee95d500a8e00490)</t>
  </si>
  <si>
    <t>2024-08-04T06:29:29.416Z</t>
  </si>
  <si>
    <t>ObjectId(66af1fc9ee95d500a8e00491)</t>
  </si>
  <si>
    <t>ObjectId(66af1fc9ee95d500a8e0049b)</t>
  </si>
  <si>
    <t>2024-08-04T06:29:29.420Z</t>
  </si>
  <si>
    <t>ObjectId(66af1fccee95d500a8e004a3)</t>
  </si>
  <si>
    <t>Great choice, Nancy! Here are the steps involved in the Relaxation Techniques exercise:
1. **Find a quiet and comfortable place** to sit or lie down where you won't be disturbed.
2. **Practice deep breathing exercises**: Focus on taking slow, steady breaths. Inhale deeply through your nose, allowing your abdomen to expand, and then exhale slowly through your mouth.
3. **Try progressive muscle relaxation**: Tense and then relax each muscle group in your body, starting from your toes and working your way up to your head.
4. **Use guided imagery or visualization**: Picture a calming mental image, such as a peaceful beach or a serene forest.
5. **Practice mindfulness meditation**: Focus on the present moment, observing your thoughts and feelings without judgment.
Would you like to start with the deep breathing exercises now? If so, I can guide you through it!</t>
  </si>
  <si>
    <t>2024-08-04T06:29:32.638Z</t>
  </si>
  <si>
    <t>ObjectId(66af1fccee95d500a8e004a4)</t>
  </si>
  <si>
    <t>ObjectId(66af1fcdee95d500a8e004b7)</t>
  </si>
  <si>
    <t>2024-08-04T06:29:33.880Z</t>
  </si>
  <si>
    <t>ObjectId(66af1fcdee95d500a8e004b8)</t>
  </si>
  <si>
    <t>ObjectId(66af1fcdee95d500a8e004c2)</t>
  </si>
  <si>
    <t>2024-08-04T06:29:33.887Z</t>
  </si>
  <si>
    <t>ObjectId(66af1fd7ee95d500a8e004ca)</t>
  </si>
  <si>
    <t>Let's begin with the deep breathing exercises, Nancy! Here’s how we can do it:
1. **Find a comfortable position**: Sit or lie down in a quiet place where you feel at ease. You can close your eyes if that helps you relax.
2. **Take a deep breath in**: Inhale slowly through your nose for a count of four. Feel your abdomen expand as you fill your lungs with air.
3. **Hold your breath**: Keep the air in for a count of four. 
4. **Exhale slowly**: Breathe out gently through your mouth for a count of six, letting all the air escape.
5. **Pause**: After exhaling, pause for a moment before taking your next breath.
Let's do this together for a few cycles. Ready? 
Inhale deeply through your nose... 1, 2, 3, 4... 
Hold... 1, 2, 3, 4... 
Now exhale slowly through your mouth... 1, 2, 3, 4, 5, 6... 
Pause for a moment. 
Let's repeat this a few more times. Inhale deeply again... 1, 2, 3, 4... 
Hold... 1, 2, 3, 4... 
Exhale slowly... 1, 2, 3, 4, 5, 6... 
Pause. 
How are you feeling so far? Would you like to continue with more cycles?</t>
  </si>
  <si>
    <t>2024-08-04T06:29:43.453Z</t>
  </si>
  <si>
    <t>ObjectId(66af1fd7ee95d500a8e004cb)</t>
  </si>
  <si>
    <t>ObjectId(66af1fd8ee95d500a8e004de)</t>
  </si>
  <si>
    <t>2024-08-04T06:29:44.472Z</t>
  </si>
  <si>
    <t>ObjectId(66af1fd8ee95d500a8e004df)</t>
  </si>
  <si>
    <t>ObjectId(66af1fd8ee95d500a8e004e9)</t>
  </si>
  <si>
    <t>2024-08-04T06:29:44.478Z</t>
  </si>
  <si>
    <t>ObjectId(66af1fdcee95d500a8e004f1)</t>
  </si>
  <si>
    <t>I'm glad to hear that you're feeling a bit more relaxed, Nancy! Taking a moment for yourself is so important, especially during stressful times. Let's continue with a few more cycles of deep breathing.
Ready? 
Inhale deeply through your nose... 1, 2, 3, 4... 
Hold... 1, 2, 3, 4... 
Now exhale slowly through your mouth... 1, 2, 3, 4, 5, 6... 
Pause for a moment. 
Let's do it again. Inhale deeply... 1, 2, 3, 4... 
Hold... 1, 2, 3, 4... 
Exhale slowly... 1, 2, 3, 4, 5, 6... 
Pause. 
One more time. Inhale deeply... 1, 2, 3, 4... 
Hold... 1, 2, 3, 4... 
Exhale slowly... 1, 2, 3, 4, 5, 6... 
Pause. 
How are you feeling now? Would you like to continue, or would you like to move on to another relaxation technique?</t>
  </si>
  <si>
    <t>2024-08-04T06:29:48.193Z</t>
  </si>
  <si>
    <t>ObjectId(66af1fdcee95d500a8e004f2)</t>
  </si>
  <si>
    <t>ObjectId(66af1fddee95d500a8e00505)</t>
  </si>
  <si>
    <t>2024-08-04T06:29:49.376Z</t>
  </si>
  <si>
    <t>ObjectId(66af1fddee95d500a8e00506)</t>
  </si>
  <si>
    <t>ObjectId(66af1fddee95d500a8e00510)</t>
  </si>
  <si>
    <t>2024-08-04T06:29:49.378Z</t>
  </si>
  <si>
    <t>ObjectId(66af1fe1ee95d500a8e00518)</t>
  </si>
  <si>
    <t>I'm glad to hear that you're feeling calmer, Nancy! Progressive muscle relaxation is a great way to further enhance your relaxation. Here’s how we can do it:
1. **Find a comfortable position**: Sit or lie down in a quiet place where you can relax.
2. **Start with your feet**: Focus on your toes. Tense the muscles in your toes as tightly as you can for about 5 seconds. 
3. **Release the tension**: Let go of the tension and notice how your toes feel as they relax. Take a moment to feel the difference.
4. **Move up your body**: Next, tense the muscles in your feet, hold for 5 seconds, and then release. Continue this process, moving up your body:
   - Calves
   - Thighs
   - Buttocks
   - Abdomen
   - Chest
   - Arms (starting with your hands, then your forearms, and finally your upper arms)
   - Shoulders
   - Neck
   - Face (tensing your jaw, forehead, and eyes)
5. **Finish with a full-body relaxation**: Once you've gone through your entire body, take a deep breath in and exhale, letting go of any remaining tension.
Are you ready to start with your feet? Let me know when you're ready, and we can begin!</t>
  </si>
  <si>
    <t>2024-08-04T06:29:53.477Z</t>
  </si>
  <si>
    <t>ObjectId(66af1fe1ee95d500a8e00519)</t>
  </si>
  <si>
    <t>ObjectId(66af1fe2ee95d500a8e0052c)</t>
  </si>
  <si>
    <t>2024-08-04T06:29:54.301Z</t>
  </si>
  <si>
    <t>ObjectId(66af1fe2ee95d500a8e0052d)</t>
  </si>
  <si>
    <t>ObjectId(66af1fe2ee95d500a8e00537)</t>
  </si>
  <si>
    <t>2024-08-04T06:29:54.305Z</t>
  </si>
  <si>
    <t>ObjectId(66af1fe8ee95d500a8e0053f)</t>
  </si>
  <si>
    <t>Great! Let's get started with progressive muscle relaxation, Nancy.
1. **Begin with your feet**: Focus on your toes. Tense the muscles in your toes as tightly as you can for about 5 seconds. 
2. **Tense**... 1, 2, 3, 4, 5. 
3. **Now release**: Let go of the tension and notice how your toes feel as they relax. Take a moment to feel the difference.
4. **Next, move to your feet**: Tense the muscles in your feet. 
5. **Tense**... 1, 2, 3, 4, 5. 
6. **Now release**: Let go of the tension and feel the relaxation.
7. **Now, let's move to your calves**: Tense the muscles in your calves. 
8. **Tense**... 1, 2, 3, 4, 5. 
9. **Now release**: Feel the relaxation in your calves.
10. **Next, move to your thighs**: Tense the muscles in your thighs. 
11. **Tense**... 1, 2, 3, 4, 5. 
12. **Now release**: Let go of the tension and feel the difference.
Continue this process as we move up your body. Let me know when you're ready to move to the next muscle group!</t>
  </si>
  <si>
    <t>2024-08-04T06:30:00.754Z</t>
  </si>
  <si>
    <t>ObjectId(66af1fe8ee95d500a8e00540)</t>
  </si>
  <si>
    <t>ObjectId(66af1fe9ee95d500a8e00553)</t>
  </si>
  <si>
    <t>2024-08-04T06:30:01.698Z</t>
  </si>
  <si>
    <t>ObjectId(66af1fe9ee95d500a8e00554)</t>
  </si>
  <si>
    <t>ObjectId(66af1fe9ee95d500a8e0055e)</t>
  </si>
  <si>
    <t>2024-08-04T06:30:01.704Z</t>
  </si>
  <si>
    <t>ObjectId(66af1febee95d500a8e00567)</t>
  </si>
  <si>
    <t>2024-08-04T06:30:03.857Z</t>
  </si>
  <si>
    <t>ObjectId(66af1febee95d500a8e00566)</t>
  </si>
  <si>
    <t>Great job, Nancy! Now let's move on to your buttocks.
1. **Tense the muscles in your buttocks**: Squeeze them tightly for about 5 seconds.
2. **Tense**... 1, 2, 3, 4, 5.
3. **Now release**: Let go of the tension and notice how your buttocks feel as they relax. Take a moment to feel the difference.
Once you're ready, let me know, and we can move on to your abdomen!</t>
  </si>
  <si>
    <t>ObjectId(66af1fecee95d500a8e0057a)</t>
  </si>
  <si>
    <t>2024-08-04T06:30:04.952Z</t>
  </si>
  <si>
    <t>ObjectId(66af1fecee95d500a8e0057b)</t>
  </si>
  <si>
    <t>ObjectId(66af1fecee95d500a8e00585)</t>
  </si>
  <si>
    <t>2024-08-04T06:30:04.958Z</t>
  </si>
  <si>
    <t>ObjectId(66af1feeee95d500a8e0058d)</t>
  </si>
  <si>
    <t>I'm glad to hear that you're noticing the relaxation, Nancy! Now let's move on to your abdomen.
1. **Tense the muscles in your abdomen**: Squeeze them tightly for about 5 seconds.
2. **Tense**... 1, 2, 3, 4, 5.
3. **Now release**: Let go of the tension and feel how your abdomen relaxes. Take a moment to notice the difference.
Once you're ready, let me know, and we can move on to your chest!</t>
  </si>
  <si>
    <t>2024-08-04T06:30:06.801Z</t>
  </si>
  <si>
    <t>ObjectId(66af1feeee95d500a8e0058e)</t>
  </si>
  <si>
    <t>ObjectId(66af1ff0ee95d500a8e005a1)</t>
  </si>
  <si>
    <t>2024-08-04T06:30:08.531Z</t>
  </si>
  <si>
    <t>ObjectId(66af1ff0ee95d500a8e005a2)</t>
  </si>
  <si>
    <t>ObjectId(66af1ff0ee95d500a8e005ac)</t>
  </si>
  <si>
    <t>2024-08-04T06:30:08.534Z</t>
  </si>
  <si>
    <t>ObjectId(66af1ff2ee95d500a8e005b4)</t>
  </si>
  <si>
    <t>That's wonderful to hear, Nancy! Now let's focus on your chest.
1. **Tense the muscles in your chest**: Take a deep breath in and puff out your chest, holding that tension for about 5 seconds.
2. **Tense**... 1, 2, 3, 4, 5.
3. **Now release**: Let go of the tension and feel how your chest relaxes. Take a moment to notice the difference.
Once you're ready, let me know, and we can move on to your arms!</t>
  </si>
  <si>
    <t>2024-08-04T06:30:10.989Z</t>
  </si>
  <si>
    <t>ObjectId(66af1ff2ee95d500a8e005b5)</t>
  </si>
  <si>
    <t>ObjectId(66af1ff4ee95d500a8e005c8)</t>
  </si>
  <si>
    <t>2024-08-04T06:30:12.630Z</t>
  </si>
  <si>
    <t>ObjectId(66af1ff4ee95d500a8e005c9)</t>
  </si>
  <si>
    <t>ObjectId(66af1ff4ee95d500a8e005d3)</t>
  </si>
  <si>
    <t>2024-08-04T06:30:12.635Z</t>
  </si>
  <si>
    <t>ObjectId(66af1ff9ee95d500a8e005db)</t>
  </si>
  <si>
    <t>I'm glad you're feeling that relaxation, Nancy! Now let's move on to your arms.
1. **Start with your hands**: Tense the muscles in your hands by making fists and holding that tension for about 5 seconds.
2. **Tense**... 1, 2, 3, 4, 5.
3. **Now release**: Let go of the tension and feel how your hands relax. Take a moment to notice the difference.
4. **Next, move to your forearms**: Tense the muscles in your forearms by flexing them for about 5 seconds.
5. **Tense**... 1, 2, 3, 4, 5.
6. **Now release**: Feel the relaxation in your forearms.
7. **Finally, tense your upper arms**: Squeeze the muscles in your upper arms for about 5 seconds.
8. **Tense**... 1, 2, 3, 4, 5.
9. **Now release**: Let go of the tension and enjoy the relaxation.
Let me know when you're ready to move on to your shoulders!</t>
  </si>
  <si>
    <t>2024-08-04T06:30:17.345Z</t>
  </si>
  <si>
    <t>ObjectId(66af1ff9ee95d500a8e005dc)</t>
  </si>
  <si>
    <t>ObjectId(66af1ffaee95d500a8e005ef)</t>
  </si>
  <si>
    <t>2024-08-04T06:30:18.675Z</t>
  </si>
  <si>
    <t>ObjectId(66af1ffaee95d500a8e005f0)</t>
  </si>
  <si>
    <t>ObjectId(66af1ffaee95d500a8e005fa)</t>
  </si>
  <si>
    <t>2024-08-04T06:30:18.681Z</t>
  </si>
  <si>
    <t>ObjectId(66af1ffdee95d500a8e00602)</t>
  </si>
  <si>
    <t>That's wonderful to hear, Nancy! Now let's focus on your shoulders.
1. **Tense the muscles in your shoulders**: Raise your shoulders up towards your ears as tightly as you can for about 5 seconds.
2. **Tense**... 1, 2, 3, 4, 5.
3. **Now release**: Let go of the tension and feel how your shoulders relax. Take a moment to notice the difference.
Once you're ready, let me know, and we can move on to your neck!</t>
  </si>
  <si>
    <t>2024-08-04T06:30:21.027Z</t>
  </si>
  <si>
    <t>ObjectId(66af1ffdee95d500a8e00603)</t>
  </si>
  <si>
    <t>ObjectId(66af1ffeee95d500a8e00616)</t>
  </si>
  <si>
    <t>2024-08-04T06:30:22.016Z</t>
  </si>
  <si>
    <t>ObjectId(66af1ffeee95d500a8e00617)</t>
  </si>
  <si>
    <t>ObjectId(66af1ffeee95d500a8e00621)</t>
  </si>
  <si>
    <t>2024-08-04T06:30:22.021Z</t>
  </si>
  <si>
    <t>ObjectId(66af2002ee95d500a8e00629)</t>
  </si>
  <si>
    <t>I'm glad you're feeling that release, Nancy! Now let's focus on your neck.
1. **Tense the muscles in your neck**: Gently tilt your head back and hold that tension for about 5 seconds.
2. **Tense**... 1, 2, 3, 4, 5.
3. **Now release**: Let go of the tension and feel how your neck relaxes. Take a moment to notice the difference.
Once you're ready, let me know, and we can move on to your face!</t>
  </si>
  <si>
    <t>2024-08-04T06:30:26.251Z</t>
  </si>
  <si>
    <t>ObjectId(66af2002ee95d500a8e0062a)</t>
  </si>
  <si>
    <t>ObjectId(66af2006ee95d500a8e0063d)</t>
  </si>
  <si>
    <t>2024-08-04T06:30:30.967Z</t>
  </si>
  <si>
    <t>ObjectId(66af2006ee95d500a8e0063e)</t>
  </si>
  <si>
    <t>ObjectId(66af2006ee95d500a8e00648)</t>
  </si>
  <si>
    <t>2024-08-04T06:30:30.971Z</t>
  </si>
  <si>
    <t>ObjectId(66af2009ee95d500a8e00650)</t>
  </si>
  <si>
    <t>That's great to hear, Nancy! Now let's focus on your face.
1. **Tense the muscles in your face**: Squeeze your eyes shut tightly, clench your jaw, and wrinkle your forehead all at once for about 5 seconds.
2. **Tense**... 1, 2, 3, 4, 5.
3. **Now release**: Let go of the tension and feel how your face relaxes. Take a moment to notice the difference.
Once you're ready, let me know, and we can finish with a full-body relaxation!</t>
  </si>
  <si>
    <t>2024-08-04T06:30:33.425Z</t>
  </si>
  <si>
    <t>ObjectId(66af2009ee95d500a8e00651)</t>
  </si>
  <si>
    <t>ObjectId(66af200aee95d500a8e00664)</t>
  </si>
  <si>
    <t>2024-08-04T06:30:34.469Z</t>
  </si>
  <si>
    <t>ObjectId(66af200aee95d500a8e00665)</t>
  </si>
  <si>
    <t>ObjectId(66af200aee95d500a8e0066f)</t>
  </si>
  <si>
    <t>2024-08-04T06:30:34.474Z</t>
  </si>
  <si>
    <t>ObjectId(66af200dee95d500a8e00677)</t>
  </si>
  <si>
    <t>I'm glad you enjoyed that, Nancy! Now let's finish with a full-body relaxation.
1. **Take a deep breath in**: Inhale deeply through your nose, filling your lungs with air.
2. **Hold it for a moment**: Hold that breath for a count of 4... 1, 2, 3, 4.
3. **Now exhale slowly**: Breathe out gently through your mouth for a count of 6... 1, 2, 3, 4, 5, 6.
4. **As you breathe out, imagine all the tension leaving your body**: Visualize it flowing out with your breath.
5. **Take a moment to scan your body**: Notice how relaxed you feel from your head to your toes. 
6. **If you find any areas of tension, take a deep breath in and release it as you exhale**.
Take your time with this, and when you're ready, let me know how you're feeling!</t>
  </si>
  <si>
    <t>2024-08-04T06:30:37.916Z</t>
  </si>
  <si>
    <t>ObjectId(66af200dee95d500a8e00678)</t>
  </si>
  <si>
    <t>ObjectId(66af200fee95d500a8e0068c)</t>
  </si>
  <si>
    <t>2024-08-04T06:30:39.560Z</t>
  </si>
  <si>
    <t>ObjectId(66af200fee95d500a8e0068b)</t>
  </si>
  <si>
    <t>ObjectId(66af200fee95d500a8e00696)</t>
  </si>
  <si>
    <t>2024-08-04T06:30:39.565Z</t>
  </si>
  <si>
    <t>ObjectId(66af2012ee95d500a8e0069e)</t>
  </si>
  <si>
    <t>I'm so glad to hear that you're feeling lighter and more at ease, Nancy! Today, we explored some relaxation techniques, including deep breathing and progressive muscle relaxation, which helped you release tension and find clarity.
As we wrap up our session, do you have any more questions or is there anything else you'd like to discuss?</t>
  </si>
  <si>
    <t>2024-08-04T06:30:42.883Z</t>
  </si>
  <si>
    <t>ObjectId(66af2012ee95d500a8e0069f)</t>
  </si>
  <si>
    <t>ObjectId(66af2014ee95d500a8e006d0)</t>
  </si>
  <si>
    <t>2024-08-04T06:30:44.990Z</t>
  </si>
  <si>
    <t>ObjectId(66af2014ee95d500a8e006d1)</t>
  </si>
  <si>
    <t>ObjectId(66af2014ee95d500a8e006db)</t>
  </si>
  <si>
    <t>2024-08-04T06:30:44.995Z</t>
  </si>
  <si>
    <t>ObjectId(66af2017ee95d500a8e006e3)</t>
  </si>
  <si>
    <t>I'm glad to hear that you're feeling better equipped to handle the stress, Nancy! It's great that you want to explore how your relationships are affecting you in our next session. That sounds like an important topic to delve into.
As we finish up today, I want to remind you that I'm here for further support whenever you need it. I wish you well as you navigate through everything, and I look forward to our next session.
Take care, and goodbye for now!</t>
  </si>
  <si>
    <t>2024-08-04T06:30:47.343Z</t>
  </si>
  <si>
    <t>ObjectId(66af2017ee95d500a8e006e4)</t>
  </si>
  <si>
    <t>ObjectId(66af2018ee95d500a8e006f7)</t>
  </si>
  <si>
    <t>2024-08-04T06:30:48.685Z</t>
  </si>
  <si>
    <t>ObjectId(66af2018ee95d500a8e006f8)</t>
  </si>
  <si>
    <t>ObjectId(66af2018ee95d500a8e00702)</t>
  </si>
  <si>
    <t>2024-08-04T06:30:48.691Z</t>
  </si>
  <si>
    <t>ObjectId(66af201aee95d500a8e0070a)</t>
  </si>
  <si>
    <t>Thank you, Nancy! I'm glad I could help you today. Remember to take care of yourself, and I'm looking forward to our next session as well. Goodbye for now!</t>
  </si>
  <si>
    <t>2024-08-04T06:30:50.516Z</t>
  </si>
  <si>
    <t>ObjectId(66af201aee95d500a8e0070b)</t>
  </si>
  <si>
    <t>ObjectId(66af201bee95d500a8e00758)</t>
  </si>
  <si>
    <t>ObjectId(66af201cee95d500a8e00760)</t>
  </si>
  <si>
    <t>2024-08-04T06:30:52.156Z</t>
  </si>
  <si>
    <t>ObjectId(66af201cee95d500a8e00761)</t>
  </si>
  <si>
    <t>ObjectId(66af201dee95d500a8e00774)</t>
  </si>
  <si>
    <t>2024-08-04T06:30:53.483Z</t>
  </si>
  <si>
    <t>ObjectId(66af201dee95d500a8e00775)</t>
  </si>
  <si>
    <t>ObjectId(66af201dee95d500a8e0077f)</t>
  </si>
  <si>
    <t>2024-08-04T06:30:53.487Z</t>
  </si>
  <si>
    <t>ObjectId(66af201eee95d500a8e00787)</t>
  </si>
  <si>
    <t>Thank you for sharing that with me. It sounds like you have a lot on your plate right now. Before we dive deeper, may I ask what name you prefer to be called by?</t>
  </si>
  <si>
    <t>2024-08-04T06:30:54.611Z</t>
  </si>
  <si>
    <t>ObjectId(66af201eee95d500a8e00788)</t>
  </si>
  <si>
    <t>ObjectId(66af2020ee95d500a8e0079b)</t>
  </si>
  <si>
    <t>2024-08-04T06:30:56.150Z</t>
  </si>
  <si>
    <t>ObjectId(66af2020ee95d500a8e0079c)</t>
  </si>
  <si>
    <t>ObjectId(66af2020ee95d500a8e007a6)</t>
  </si>
  <si>
    <t>2024-08-04T06:30:56.155Z</t>
  </si>
  <si>
    <t>ObjectId(66af2021ee95d500a8e007ae)</t>
  </si>
  <si>
    <t>2024-08-04T06:30:57.170Z</t>
  </si>
  <si>
    <t>ObjectId(66af2021ee95d500a8e007af)</t>
  </si>
  <si>
    <t>ObjectId(66af2022ee95d500a8e007c2)</t>
  </si>
  <si>
    <t>2024-08-04T06:30:58.255Z</t>
  </si>
  <si>
    <t>ObjectId(66af2022ee95d500a8e007c3)</t>
  </si>
  <si>
    <t>ObjectId(66af2022ee95d500a8e007cd)</t>
  </si>
  <si>
    <t>2024-08-04T06:30:58.257Z</t>
  </si>
  <si>
    <t>ObjectId(66af2024ee95d500a8e007d5)</t>
  </si>
  <si>
    <t>""
It sounds like your relationships are really important to you, and I appreciate you bringing that up. Let's explore that further. How are you feeling about your relationships right now?</t>
  </si>
  <si>
    <t>2024-08-04T06:31:00.827Z</t>
  </si>
  <si>
    <t>ObjectId(66af2024ee95d500a8e007d6)</t>
  </si>
  <si>
    <t>ObjectId(66af2027ee95d500a8e00807)</t>
  </si>
  <si>
    <t>2024-08-04T06:31:03.213Z</t>
  </si>
  <si>
    <t>ObjectId(66af2027ee95d500a8e00808)</t>
  </si>
  <si>
    <t>ObjectId(66af2027ee95d500a8e00812)</t>
  </si>
  <si>
    <t>2024-08-04T06:31:03.219Z</t>
  </si>
  <si>
    <t>ObjectId(66af2028ee95d500a8e0081a)</t>
  </si>
  <si>
    <t>It sounds like you're feeling quite overwhelmed with the expectations from both Morrison and Connie. It's understandable to feel confused and trapped in such situations, especially when you're trying to move on from a relationship while also managing another close relationship. 
Given everything you're experiencing, would you like to further explore these issues, or would you prefer to learn a CBT exercise right away?</t>
  </si>
  <si>
    <t>2024-08-04T06:31:04.858Z</t>
  </si>
  <si>
    <t>ObjectId(66af2028ee95d500a8e0081b)</t>
  </si>
  <si>
    <t>ObjectId(66af202aee95d500a8e0082e)</t>
  </si>
  <si>
    <t>2024-08-04T06:31:06.183Z</t>
  </si>
  <si>
    <t>ObjectId(66af202aee95d500a8e0082f)</t>
  </si>
  <si>
    <t>ObjectId(66af202aee95d500a8e00839)</t>
  </si>
  <si>
    <t>2024-08-04T06:31:06.189Z</t>
  </si>
  <si>
    <t>ObjectId(66af202bee95d500a8e00841)</t>
  </si>
  <si>
    <t>It sounds like you're carrying a lot of emotional weight right now, especially with the complexities of your relationships. It's completely normal to feel apprehensive about getting serious with Pete, especially after your recent breakup. 
Let's take a moment to unpack this further. Can you describe more about what specifically worries you about your new relationship with Pete?</t>
  </si>
  <si>
    <t>2024-08-04T06:31:07.721Z</t>
  </si>
  <si>
    <t>ObjectId(66af202bee95d500a8e00842)</t>
  </si>
  <si>
    <t>ObjectId(66af202dee95d500a8e00855)</t>
  </si>
  <si>
    <t>ObjectId(66af202dee95d500a8e00856)</t>
  </si>
  <si>
    <t>ObjectId(66af202dee95d500a8e00860)</t>
  </si>
  <si>
    <t>2024-08-04T06:31:09.563Z</t>
  </si>
  <si>
    <t>ObjectId(66af202fee95d500a8e00868)</t>
  </si>
  <si>
    <t>It's completely understandable to feel that way, Nancy. The fear of repeating past mistakes can be really daunting, especially when it comes to relationships. It sounds like you're in a tough spot, wanting to connect with someone but also feeling anxious about the potential for feeling trapped again. 
Given everything you've shared, would you like to continue exploring these feelings and concerns, or would you prefer to learn a CBT exercise to help manage these thoughts?</t>
  </si>
  <si>
    <t>2024-08-04T06:31:11.202Z</t>
  </si>
  <si>
    <t>ObjectId(66af202fee95d500a8e00869)</t>
  </si>
  <si>
    <t>ObjectId(66af2031ee95d500a8e0087c)</t>
  </si>
  <si>
    <t>2024-08-04T06:31:13.147Z</t>
  </si>
  <si>
    <t>ObjectId(66af2031ee95d500a8e0087d)</t>
  </si>
  <si>
    <t>ObjectId(66af2031ee95d500a8e00887)</t>
  </si>
  <si>
    <t>2024-08-04T06:31:13.150Z</t>
  </si>
  <si>
    <t>ObjectId(66af2034ee95d500a8e0088f)</t>
  </si>
  <si>
    <t>""
Absolutely, Nancy. Let's delve deeper into why you feel trapped. Can you further describe the main issue you are experiencing with your relationships?</t>
  </si>
  <si>
    <t>2024-08-04T06:31:16.628Z</t>
  </si>
  <si>
    <t>ObjectId(66af2034ee95d500a8e00890)</t>
  </si>
  <si>
    <t>ObjectId(66af2037ee95d500a8e008c1)</t>
  </si>
  <si>
    <t>2024-08-04T06:31:19.405Z</t>
  </si>
  <si>
    <t>ObjectId(66af2037ee95d500a8e008c2)</t>
  </si>
  <si>
    <t>ObjectId(66af2037ee95d500a8e008cc)</t>
  </si>
  <si>
    <t>2024-08-04T06:31:19.412Z</t>
  </si>
  <si>
    <t>ObjectId(66af2038ee95d500a8e008d4)</t>
  </si>
  <si>
    <t>Thank you for sharing that, Nancy. It sounds like the pressure to be perfect in your relationships is really weighing on you. Feeling guilty for not meeting others' needs can be incredibly stressful, and it's understandable that this would lead to feelings of being trapped.
How does this issue affect your daily life?</t>
  </si>
  <si>
    <t>2024-08-04T06:31:20.931Z</t>
  </si>
  <si>
    <t>ObjectId(66af2038ee95d500a8e008d5)</t>
  </si>
  <si>
    <t>ObjectId(66af203aee95d500a8e008e8)</t>
  </si>
  <si>
    <t>2024-08-04T06:31:22.793Z</t>
  </si>
  <si>
    <t>ObjectId(66af203aee95d500a8e008e9)</t>
  </si>
  <si>
    <t>ObjectId(66af203aee95d500a8e008f3)</t>
  </si>
  <si>
    <t>2024-08-04T06:31:22.798Z</t>
  </si>
  <si>
    <t>ObjectId(66af203cee95d500a8e008fb)</t>
  </si>
  <si>
    <t>It sounds like the anxiety and pressure you're feeling are really impacting your daily life, making it difficult to engage in social situations and focus on your work. The desire to take a break and gather your thoughts is completely valid, yet the guilt you feel for wanting that is adding to your stress.
Are there any specific triggers that worsen this issue for you?</t>
  </si>
  <si>
    <t>2024-08-04T06:31:24.615Z</t>
  </si>
  <si>
    <t>ObjectId(66af203cee95d500a8e008fc)</t>
  </si>
  <si>
    <t>ObjectId(66af203eee95d500a8e0090f)</t>
  </si>
  <si>
    <t>2024-08-04T06:31:26.810Z</t>
  </si>
  <si>
    <t>ObjectId(66af203eee95d500a8e00910)</t>
  </si>
  <si>
    <t>ObjectId(66af203eee95d500a8e0091a)</t>
  </si>
  <si>
    <t>2024-08-04T06:31:26.817Z</t>
  </si>
  <si>
    <t>ObjectId(66af2040ee95d500a8e00922)</t>
  </si>
  <si>
    <t>Thank you for sharing those triggers with me, Nancy. It sounds like interactions with Morrison and Connie, as well as the pressure from work, are significant sources of anxiety for you. The anticipation of disappointment and the pressure to meet others' expectations can be really overwhelming.
What have you tried so far to address this issue?</t>
  </si>
  <si>
    <t>2024-08-04T06:31:28.303Z</t>
  </si>
  <si>
    <t>ObjectId(66af2040ee95d500a8e00923)</t>
  </si>
  <si>
    <t>ObjectId(66af2041ee95d500a8e00936)</t>
  </si>
  <si>
    <t>2024-08-04T06:31:29.634Z</t>
  </si>
  <si>
    <t>ObjectId(66af2041ee95d500a8e00937)</t>
  </si>
  <si>
    <t>ObjectId(66af2041ee95d500a8e00941)</t>
  </si>
  <si>
    <t>2024-08-04T06:31:29.637Z</t>
  </si>
  <si>
    <t>ObjectId(66af2043ee95d500a8e00949)</t>
  </si>
  <si>
    <t>It sounds like you've taken some positive steps by talking to friends and practicing deep breathing, but I can see how avoidance feels like the easier option in the moment, even if it leaves you feeling stuck. 
Finally, what emotions do you feel when this issue arises?</t>
  </si>
  <si>
    <t>2024-08-04T06:31:31.168Z</t>
  </si>
  <si>
    <t>ObjectId(66af2043ee95d500a8e0094a)</t>
  </si>
  <si>
    <t>ObjectId(66af2045ee95d500a8e0095d)</t>
  </si>
  <si>
    <t>2024-08-04T06:31:33.303Z</t>
  </si>
  <si>
    <t>ObjectId(66af2045ee95d500a8e0095e)</t>
  </si>
  <si>
    <t>ObjectId(66af2045ee95d500a8e00968)</t>
  </si>
  <si>
    <t>2024-08-04T06:31:33.305Z</t>
  </si>
  <si>
    <t>ObjectId(66af2048ee95d500a8e00970)</t>
  </si>
  <si>
    <t>Thank you for sharing those emotions with me, Nancy. It sounds like you're experiencing a lot of anxiety and guilt, along with frustration and sadness. The pressure to please others while feeling trapped in those expectations is understandably overwhelming. 
To summarize what you've shared: You feel trapped in your relationships due to the pressure to be perfect and meet others' expectations, particularly with Morrison and Connie. This pressure leads to anxiety, guilt, and feelings of frustration and sadness. You often avoid situations that make you uncomfortable, which leaves you feeling stuck. You've tried talking to friends and practicing deep breathing, but you still feel the weight of these issues in your daily life.
Did I capture everything correctly, or is there anything you would like to add or change?</t>
  </si>
  <si>
    <t>2024-08-04T06:31:36.087Z</t>
  </si>
  <si>
    <t>ObjectId(66af2048ee95d500a8e00971)</t>
  </si>
  <si>
    <t>ObjectId(66af2049ee95d500a8e00984)</t>
  </si>
  <si>
    <t>2024-08-04T06:31:37.718Z</t>
  </si>
  <si>
    <t>ObjectId(66af2049ee95d500a8e00985)</t>
  </si>
  <si>
    <t>ObjectId(66af2049ee95d500a8e0098f)</t>
  </si>
  <si>
    <t>2024-08-04T06:31:37.722Z</t>
  </si>
  <si>
    <t>ObjectId(66af204eee95d500a8e00997)</t>
  </si>
  <si>
    <t>""
I'm glad to hear that the summary helped you see everything laid out clearly. Given the challenges you've been facing, I think it might be beneficial to try a CBT exercise to help you manage these feelings. 
I can suggest one of the following exercises:
1. **Thought Record**: A cognitive restructuring exercise to challenge and reframe negative thoughts.
2. **Behavioral Activation**: An activity scheduling exercise to increase engagement in pleasurable activities.
3. **Relaxation Techniques**: A relaxation exercise to reduce stress and anxiety.
Which one would you like to try?</t>
  </si>
  <si>
    <t>2024-08-04T06:31:42.992Z</t>
  </si>
  <si>
    <t>ObjectId(66af204eee95d500a8e00998)</t>
  </si>
  <si>
    <t>ObjectId(66af2051ee95d500a8e009c9)</t>
  </si>
  <si>
    <t>2024-08-04T06:31:45.206Z</t>
  </si>
  <si>
    <t>ObjectId(66af2051ee95d500a8e009ca)</t>
  </si>
  <si>
    <t>ObjectId(66af2051ee95d500a8e009d4)</t>
  </si>
  <si>
    <t>2024-08-04T06:31:45.210Z</t>
  </si>
  <si>
    <t>ObjectId(66af2053ee95d500a8e009dc)</t>
  </si>
  <si>
    <t>I completely understand, Nancy. It's important to take the time you need to process everything we've discussed. Let's focus on how you can work through these feelings instead.
What specific aspects of your feelings would you like to explore further? Are there particular thoughts or situations that you find yourself struggling with the most?</t>
  </si>
  <si>
    <t>2024-08-04T06:31:47.369Z</t>
  </si>
  <si>
    <t>ObjectId(66af2053ee95d500a8e009dd)</t>
  </si>
  <si>
    <t>ObjectId(66af2054ee95d500a8e009f0)</t>
  </si>
  <si>
    <t>2024-08-04T06:31:48.594Z</t>
  </si>
  <si>
    <t>ObjectId(66af2054ee95d500a8e009f1)</t>
  </si>
  <si>
    <t>ObjectId(66af2054ee95d500a8e009fb)</t>
  </si>
  <si>
    <t>2024-08-04T06:31:48.601Z</t>
  </si>
  <si>
    <t>ObjectId(66af2056ee95d500a8e00a03)</t>
  </si>
  <si>
    <t>It's completely valid to want to balance your own needs with those of others, and the guilt you feel can be quite heavy. Understanding that it's okay to prioritize your own well-being is an important step.
One approach to help with this is to challenge the thoughts that lead to guilt. This is where the **Thought Record** exercise can be particularly useful, as it allows you to identify and reframe negative thoughts about your needs and the expectations of others.
Would you like to explore this exercise further, or would you prefer to continue discussing strategies for balancing your needs without feeling guilty?</t>
  </si>
  <si>
    <t>2024-08-04T06:31:50.898Z</t>
  </si>
  <si>
    <t>ObjectId(66af2056ee95d500a8e00a04)</t>
  </si>
  <si>
    <t>ObjectId(66af2058ee95d500a8e00a17)</t>
  </si>
  <si>
    <t>2024-08-04T06:31:52.372Z</t>
  </si>
  <si>
    <t>ObjectId(66af2058ee95d500a8e00a18)</t>
  </si>
  <si>
    <t>ObjectId(66af2058ee95d500a8e00a22)</t>
  </si>
  <si>
    <t>2024-08-04T06:31:52.379Z</t>
  </si>
  <si>
    <t>ObjectId(66af205bee95d500a8e00a2a)</t>
  </si>
  <si>
    <t>I understand, Nancy. It's important to feel comfortable and ready before engaging in any exercises. Let's continue discussing how you can balance your needs without feeling guilty.
One approach to consider is setting boundaries. It can be helpful to communicate your needs to others in a way that feels comfortable for you. Have you thought about how you might express your need for personal time to your friends or partner?</t>
  </si>
  <si>
    <t>2024-08-04T06:31:55.410Z</t>
  </si>
  <si>
    <t>ObjectId(66af205bee95d500a8e00a2b)</t>
  </si>
  <si>
    <t>ObjectId(66af205cee95d500a8e00a3e)</t>
  </si>
  <si>
    <t>2024-08-04T06:31:56.770Z</t>
  </si>
  <si>
    <t>ObjectId(66af205cee95d500a8e00a3f)</t>
  </si>
  <si>
    <t>ObjectId(66af205cee95d500a8e00a49)</t>
  </si>
  <si>
    <t>2024-08-04T06:31:56.774Z</t>
  </si>
  <si>
    <t>ObjectId(66af205fee95d500a8e00a51)</t>
  </si>
  <si>
    <t>It's completely understandable to feel anxious about asserting yourself, especially when you're concerned about how others might react. Finding the right words can be challenging, but it's important to remember that your needs are valid and deserve to be expressed.
One way to approach this is to use "I" statements, which can help communicate your feelings without placing blame or making the other person feel defensive. For example, you might say, "I need some time to recharge, and I hope you can understand that." This way, you're expressing your needs while also showing that you value the other person's feelings.
How does that approach resonate with you? Would you like to explore more strategies for asserting your needs?</t>
  </si>
  <si>
    <t>2024-08-04T06:31:59.275Z</t>
  </si>
  <si>
    <t>ObjectId(66af205fee95d500a8e00a52)</t>
  </si>
  <si>
    <t>ObjectId(66af2060ee95d500a8e00a65)</t>
  </si>
  <si>
    <t>2024-08-04T06:32:00.569Z</t>
  </si>
  <si>
    <t>ObjectId(66af2060ee95d500a8e00a66)</t>
  </si>
  <si>
    <t>ObjectId(66af2060ee95d500a8e00a70)</t>
  </si>
  <si>
    <t>2024-08-04T06:32:00.572Z</t>
  </si>
  <si>
    <t>ObjectId(66af2064ee95d500a8e00a78)</t>
  </si>
  <si>
    <t>I'm glad to hear that the idea of using "I" statements resonates with you! Feeling more in control of your communication can definitely help reduce anxiety in these situations.
Another strategy you might consider is practicing assertiveness in low-stakes situations. This could involve starting with small requests or expressing your needs in less emotionally charged contexts. For example, you could practice saying no to a minor request or asking for a small favor. This can help build your confidence over time.
Additionally, it might be helpful to prepare for conversations in advance. Think about what you want to say and even rehearse it if that makes you feel more comfortable. 
How do these strategies sound to you? Would you like to explore any specific situations where you feel you need to assert yourself?</t>
  </si>
  <si>
    <t>2024-08-04T06:32:04.368Z</t>
  </si>
  <si>
    <t>ObjectId(66af2064ee95d500a8e00a79)</t>
  </si>
  <si>
    <t>ObjectId(66af2066ee95d500a8e00a8c)</t>
  </si>
  <si>
    <t>2024-08-04T06:32:06.094Z</t>
  </si>
  <si>
    <t>ObjectId(66af2066ee95d500a8e00a8d)</t>
  </si>
  <si>
    <t>ObjectId(66af2066ee95d500a8e00a97)</t>
  </si>
  <si>
    <t>2024-08-04T06:32:06.100Z</t>
  </si>
  <si>
    <t>ObjectId(66af2068ee95d500a8e00a9f)</t>
  </si>
  <si>
    <t>I'm glad you find those strategies useful! Practicing in low-stakes situations can really help build your confidence.
Regarding your situation with Connie, it's great that you want to approach that conversation thoughtfully. You might start by expressing appreciation for your time together, which can help soften the message. For example, you could say something like, "I really enjoy our time together, but I also need some time to recharge on my own." 
You can also suggest an alternative, like, "Can we plan to hang out later this week instead?" This shows that you value the relationship while also asserting your need for space.
How does that approach sound to you? Would you like to brainstorm more specific phrases or ways to communicate this?</t>
  </si>
  <si>
    <t>2024-08-04T06:32:08.868Z</t>
  </si>
  <si>
    <t>ObjectId(66af2068ee95d500a8e00aa0)</t>
  </si>
  <si>
    <t>2024-08-04T06:32:08.869Z</t>
  </si>
  <si>
    <t>ObjectId(66af206aee95d500a8e00ab3)</t>
  </si>
  <si>
    <t>2024-08-04T06:32:10.391Z</t>
  </si>
  <si>
    <t>ObjectId(66af206aee95d500a8e00ab4)</t>
  </si>
  <si>
    <t>ObjectId(66af206aee95d500a8e00abe)</t>
  </si>
  <si>
    <t>2024-08-04T06:32:10.394Z</t>
  </si>
  <si>
    <t>ObjectId(66af206dee95d500a8e00ac6)</t>
  </si>
  <si>
    <t>Absolutely, Nancy! Here are some specific phrases you might consider using when talking to Connie:
1. **Starting with Appreciation**: 
   - "Hey Connie, I really value our time together and enjoy hanging out with you."
2. **Expressing Your Need**: 
   - "Lately, I've been feeling a bit overwhelmed and need some time to recharge on my own."
3. **Suggesting an Alternative**: 
   - "How about we plan to hang out later this week instead? I’d love to catch up then."
4. **Reassuring Her**: 
   - "I hope you understand; it’s important for me to take care of myself too."
Feel free to mix and match these phrases or adjust them to fit your style. How do these sound to you? Would you like to come up with any additional phrases or scenarios?</t>
  </si>
  <si>
    <t>2024-08-04T06:32:13.975Z</t>
  </si>
  <si>
    <t>ObjectId(66af206dee95d500a8e00ac7)</t>
  </si>
  <si>
    <t>ObjectId(66af206fee95d500a8e00ada)</t>
  </si>
  <si>
    <t>2024-08-04T06:32:15.947Z</t>
  </si>
  <si>
    <t>ObjectId(66af206fee95d500a8e00adb)</t>
  </si>
  <si>
    <t>ObjectId(66af206fee95d500a8e00ae5)</t>
  </si>
  <si>
    <t>2024-08-04T06:32:15.951Z</t>
  </si>
  <si>
    <t>ObjectId(66af2075ee95d500a8e00aed)</t>
  </si>
  <si>
    <t>I'm really glad to hear that you're feeling more empowered, Nancy! It's great that you're preparing for the conversation with Connie and reminding yourself that it's okay to prioritize your needs.
As you prepare, here are a few additional things to consider:
1. **Stay Calm**: Try to approach the conversation with a calm mindset. If you feel anxious, take a few deep breaths before you start.
2. **Be Open to Her Response**: Remember that Connie may have her own feelings about your need for space. Be open to listening to her perspective, and reassure her that your need for time alone doesn't change your appreciation for her friendship.
3. **Practice Self-Compassion**: If the conversation doesn’t go as planned, be kind to yourself. It’s a learning experience, and it’s okay to have ups and downs as you navigate these discussions.
4. **Follow Up**: After the conversation, consider checking in with Connie later to reinforce your friendship and show that you still value her.
How do these suggestions resonate with you? Is there anything else you’d like to discuss or explore further?</t>
  </si>
  <si>
    <t>2024-08-04T06:32:21.234Z</t>
  </si>
  <si>
    <t>ObjectId(66af2075ee95d500a8e00aee)</t>
  </si>
  <si>
    <t>ObjectId(66af2077ee95d500a8e00b01)</t>
  </si>
  <si>
    <t>2024-08-04T06:32:23.298Z</t>
  </si>
  <si>
    <t>ObjectId(66af2077ee95d500a8e00b02)</t>
  </si>
  <si>
    <t>ObjectId(66af2077ee95d500a8e00b0c)</t>
  </si>
  <si>
    <t>2024-08-04T06:32:23.302Z</t>
  </si>
  <si>
    <t>ObjectId(66af207cee95d500a8e00b14)</t>
  </si>
  <si>
    <t>""
I'm glad to hear that you're feeling good about the conversation, Nancy! To summarize our session today, we discussed your feelings of being overwhelmed in your relationships, particularly with Morrison, Connie, and your new relationship with Pete. We explored strategies for asserting your needs, including using "I" statements and practicing in low-stakes situations. We also talked about the importance of self-compassion and following up with Connie after your conversation.
Do you have any more questions or is there anything else you would like to discuss before we wrap up for today?</t>
  </si>
  <si>
    <t>2024-08-04T06:32:28.038Z</t>
  </si>
  <si>
    <t>ObjectId(66af207cee95d500a8e00b15)</t>
  </si>
  <si>
    <t>ObjectId(66af207eee95d500a8e00b46)</t>
  </si>
  <si>
    <t>2024-08-04T06:32:30.669Z</t>
  </si>
  <si>
    <t>ObjectId(66af207eee95d500a8e00b47)</t>
  </si>
  <si>
    <t>ObjectId(66af207eee95d500a8e00b51)</t>
  </si>
  <si>
    <t>2024-08-04T06:32:30.673Z</t>
  </si>
  <si>
    <t>ObjectId(66af2081ee95d500a8e00b59)</t>
  </si>
  <si>
    <t>Thank you for your kind words, Nancy! I'm glad to hear that you found our session helpful. 
To recap, we discussed your feelings of being overwhelmed in your relationships, explored strategies for asserting your needs, and emphasized the importance of self-compassion. You now have some specific phrases to use when communicating with Connie, and we talked about the value of following up after your conversation.
If you have any more questions or if there's anything else you'd like to discuss in the future, please don't hesitate to reach out. I'm here to support you. 
Wishing you all the best as you navigate these conversations, and I look forward to our next session. Take care, and goodbye for now!</t>
  </si>
  <si>
    <t>2024-08-04T06:32:33.715Z</t>
  </si>
  <si>
    <t>ObjectId(66af2081ee95d500a8e00b5a)</t>
  </si>
  <si>
    <t>ObjectId(66af2082ee95d500a8e00ba7)</t>
  </si>
  <si>
    <t>2024-08-04T06:32:34.787Z</t>
  </si>
  <si>
    <t>ObjectId(66af2083ee95d500a8e00bb3)</t>
  </si>
  <si>
    <t>2024-08-04T06:32:35.531Z</t>
  </si>
  <si>
    <t>ObjectId(66af2084ee95d500a8e00bc2)</t>
  </si>
  <si>
    <t>2024-08-04T06:32:36.502Z</t>
  </si>
  <si>
    <t>ObjectId(66af2084ee95d500a8e00bc3)</t>
  </si>
  <si>
    <t>ObjectId(66af2086ee95d500a8e00bd6)</t>
  </si>
  <si>
    <t>2024-08-04T06:32:38.647Z</t>
  </si>
  <si>
    <t>ObjectId(66af2086ee95d500a8e00bd7)</t>
  </si>
  <si>
    <t>ObjectId(66af2086ee95d500a8e00be1)</t>
  </si>
  <si>
    <t>2024-08-04T06:32:38.650Z</t>
  </si>
  <si>
    <t>ObjectId(66af2087ee95d500a8e00bed)</t>
  </si>
  <si>
    <t>2024-08-04T06:32:39.270Z</t>
  </si>
  <si>
    <t>ObjectId(66af2088ee95d500a8e00bfc)</t>
  </si>
  <si>
    <t>2024-08-04T06:32:40.084Z</t>
  </si>
  <si>
    <t>ObjectId(66af2088ee95d500a8e00bfd)</t>
  </si>
  <si>
    <t>ObjectId(66af2088ee95d500a8e00c10)</t>
  </si>
  <si>
    <t>2024-08-04T06:32:40.734Z</t>
  </si>
  <si>
    <t>ObjectId(66af2088ee95d500a8e00c11)</t>
  </si>
  <si>
    <t>ObjectId(66af2088ee95d500a8e00c1b)</t>
  </si>
  <si>
    <t>2024-08-04T06:32:40.740Z</t>
  </si>
  <si>
    <t>ObjectId(66af2089ee95d500a8e00c27)</t>
  </si>
  <si>
    <t>2024-08-04T06:32:41.534Z</t>
  </si>
  <si>
    <t>ObjectId(66af208aee95d500a8e00c36)</t>
  </si>
  <si>
    <t>2024-08-04T06:32:42.287Z</t>
  </si>
  <si>
    <t>ObjectId(66af208aee95d500a8e00c37)</t>
  </si>
  <si>
    <t>ObjectId(66af208bee95d500a8e00c4a)</t>
  </si>
  <si>
    <t>2024-08-04T06:32:43.060Z</t>
  </si>
  <si>
    <t>ObjectId(66af208bee95d500a8e00c4b)</t>
  </si>
  <si>
    <t>ObjectId(66af208bee95d500a8e00c55)</t>
  </si>
  <si>
    <t>2024-08-04T06:32:43.064Z</t>
  </si>
  <si>
    <t>ObjectId(66af208bee95d500a8e00c61)</t>
  </si>
  <si>
    <t>2024-08-04T06:32:43.676Z</t>
  </si>
  <si>
    <t>ObjectId(66af208fee95d500a8e00c7f)</t>
  </si>
  <si>
    <t>2024-08-04T06:32:47.264Z</t>
  </si>
  <si>
    <t>ObjectId(66af2090ee95d500a8e00c94)</t>
  </si>
  <si>
    <t>2024-08-04T06:32:48.038Z</t>
  </si>
  <si>
    <t>ObjectId(66af2090ee95d500a8e00c95)</t>
  </si>
  <si>
    <t>ObjectId(66af2092ee95d500a8e00cb7)</t>
  </si>
  <si>
    <t>2024-08-04T06:32:50.441Z</t>
  </si>
  <si>
    <t>ObjectId(66af2092ee95d500a8e00cb8)</t>
  </si>
  <si>
    <t>I mean, today is kind of a mixed bag. I’m feeling a little cheerful, but then I start thinking about my relationships and my work, and it just makes me feel heavy inside. It’s like, I want to be happy, but all these worries are dragging me down.</t>
  </si>
  <si>
    <t>ObjectId(66af2092ee95d500a8e00cc2)</t>
  </si>
  <si>
    <t>2024-08-04T06:32:50.450Z</t>
  </si>
  <si>
    <t>ObjectId(66af2093ee95d500a8e00cce)</t>
  </si>
  <si>
    <t>2024-08-04T06:32:51.861Z</t>
  </si>
  <si>
    <t>ObjectId(66af2094ee95d500a8e00cdd)</t>
  </si>
  <si>
    <t>2024-08-04T06:32:52.837Z</t>
  </si>
  <si>
    <t>ObjectId(66af2094ee95d500a8e00cde)</t>
  </si>
  <si>
    <t>ObjectId(66af2096ee95d500a8e00cf2)</t>
  </si>
  <si>
    <t>2024-08-04T06:32:54.512Z</t>
  </si>
  <si>
    <t>ObjectId(66af2096ee95d500a8e00cf1)</t>
  </si>
  <si>
    <t>ObjectId(66af2096ee95d500a8e00cfc)</t>
  </si>
  <si>
    <t>2024-08-04T06:32:54.521Z</t>
  </si>
  <si>
    <t>ObjectId(66af2097ee95d500a8e00d08)</t>
  </si>
  <si>
    <t>2024-08-04T06:32:55.361Z</t>
  </si>
  <si>
    <t>ObjectId(66af2098ee95d500a8e00d17)</t>
  </si>
  <si>
    <t>2024-08-04T06:32:56.975Z</t>
  </si>
  <si>
    <t>ObjectId(66af2098ee95d500a8e00d18)</t>
  </si>
  <si>
    <t>ObjectId(66af2099ee95d500a8e00d2b)</t>
  </si>
  <si>
    <t>2024-08-04T06:32:57.954Z</t>
  </si>
  <si>
    <t>ObjectId(66af2099ee95d500a8e00d2c)</t>
  </si>
  <si>
    <t>ObjectId(66af2099ee95d500a8e00d36)</t>
  </si>
  <si>
    <t>2024-08-04T06:32:57.961Z</t>
  </si>
  <si>
    <t>ObjectId(66af209aee95d500a8e00d42)</t>
  </si>
  <si>
    <t>2024-08-04T06:32:58.771Z</t>
  </si>
  <si>
    <t>ObjectId(66af209fee95d500a8e00d60)</t>
  </si>
  <si>
    <t>2024-08-04T06:33:03.332Z</t>
  </si>
  <si>
    <t>ObjectId(66af20a0ee95d500a8e00d75)</t>
  </si>
  <si>
    <t>2024-08-04T06:33:04.367Z</t>
  </si>
  <si>
    <t>ObjectId(66af20a0ee95d500a8e00d76)</t>
  </si>
  <si>
    <t>ObjectId(66af20a3ee95d500a8e00d98)</t>
  </si>
  <si>
    <t>2024-08-04T06:33:07.835Z</t>
  </si>
  <si>
    <t>ObjectId(66af20a3ee95d500a8e00d99)</t>
  </si>
  <si>
    <t>ObjectId(66af20a3ee95d500a8e00da3)</t>
  </si>
  <si>
    <t>2024-08-04T06:33:07.837Z</t>
  </si>
  <si>
    <t>ObjectId(66af20a4ee95d500a8e00daf)</t>
  </si>
  <si>
    <t>2024-08-04T06:33:08.543Z</t>
  </si>
  <si>
    <t>ObjectId(66af20a5ee95d500a8e00dbe)</t>
  </si>
  <si>
    <t>2024-08-04T06:33:09.687Z</t>
  </si>
  <si>
    <t>ObjectId(66af20a5ee95d500a8e00dbf)</t>
  </si>
  <si>
    <t>ObjectId(66af20a8ee95d500a8e00dd2)</t>
  </si>
  <si>
    <t>2024-08-04T06:33:12.588Z</t>
  </si>
  <si>
    <t>ObjectId(66af20a8ee95d500a8e00dd3)</t>
  </si>
  <si>
    <t>ObjectId(66af20a8ee95d500a8e00ddd)</t>
  </si>
  <si>
    <t>2024-08-04T06:33:12.598Z</t>
  </si>
  <si>
    <t>ObjectId(66af20a9ee95d500a8e00de9)</t>
  </si>
  <si>
    <t>2024-08-04T06:33:13.370Z</t>
  </si>
  <si>
    <t>ObjectId(66af20abee95d500a8e00df8)</t>
  </si>
  <si>
    <t>2024-08-04T06:33:15.215Z</t>
  </si>
  <si>
    <t>ObjectId(66af20abee95d500a8e00df9)</t>
  </si>
  <si>
    <t>ObjectId(66af20adee95d500a8e00e0c)</t>
  </si>
  <si>
    <t>2024-08-04T06:33:17.557Z</t>
  </si>
  <si>
    <t>ObjectId(66af20adee95d500a8e00e0d)</t>
  </si>
  <si>
    <t>ObjectId(66af20adee95d500a8e00e17)</t>
  </si>
  <si>
    <t>2024-08-04T06:33:17.562Z</t>
  </si>
  <si>
    <t>ObjectId(66af20aeee95d500a8e00e23)</t>
  </si>
  <si>
    <t>2024-08-04T06:33:18.178Z</t>
  </si>
  <si>
    <t>ObjectId(66af20afee95d500a8e00e32)</t>
  </si>
  <si>
    <t>2024-08-04T06:33:19.406Z</t>
  </si>
  <si>
    <t>ObjectId(66af20afee95d500a8e00e33)</t>
  </si>
  <si>
    <t>ObjectId(66af20b1ee95d500a8e00e46)</t>
  </si>
  <si>
    <t>2024-08-04T06:33:21.458Z</t>
  </si>
  <si>
    <t>ObjectId(66af20b1ee95d500a8e00e47)</t>
  </si>
  <si>
    <t>ObjectId(66af20b1ee95d500a8e00e51)</t>
  </si>
  <si>
    <t>2024-08-04T06:33:21.464Z</t>
  </si>
  <si>
    <t>ObjectId(66af20b2ee95d500a8e00e5d)</t>
  </si>
  <si>
    <t>2024-08-04T06:33:22.113Z</t>
  </si>
  <si>
    <t>ObjectId(66af20b3ee95d500a8e00e6c)</t>
  </si>
  <si>
    <t>2024-08-04T06:33:23.506Z</t>
  </si>
  <si>
    <t>ObjectId(66af20b3ee95d500a8e00e6d)</t>
  </si>
  <si>
    <t>ObjectId(66af20b5ee95d500a8e00e80)</t>
  </si>
  <si>
    <t>2024-08-04T06:33:25.820Z</t>
  </si>
  <si>
    <t>ObjectId(66af20b5ee95d500a8e00e81)</t>
  </si>
  <si>
    <t>ObjectId(66af20b5ee95d500a8e00e8b)</t>
  </si>
  <si>
    <t>2024-08-04T06:33:25.828Z</t>
  </si>
  <si>
    <t>ObjectId(66af20b6ee95d500a8e00e97)</t>
  </si>
  <si>
    <t>2024-08-04T06:33:26.690Z</t>
  </si>
  <si>
    <t>ObjectId(66af20b9ee95d500a8e00ea6)</t>
  </si>
  <si>
    <t>2024-08-04T06:33:29.439Z</t>
  </si>
  <si>
    <t>ObjectId(66af20b9ee95d500a8e00ea7)</t>
  </si>
  <si>
    <t>ObjectId(66af20baee95d500a8e00eba)</t>
  </si>
  <si>
    <t>2024-08-04T06:33:30.784Z</t>
  </si>
  <si>
    <t>ObjectId(66af20baee95d500a8e00ebb)</t>
  </si>
  <si>
    <t>ObjectId(66af20baee95d500a8e00ec5)</t>
  </si>
  <si>
    <t>2024-08-04T06:33:30.792Z</t>
  </si>
  <si>
    <t>ObjectId(66af20bbee95d500a8e00ed1)</t>
  </si>
  <si>
    <t>2024-08-04T06:33:31.507Z</t>
  </si>
  <si>
    <t>ObjectId(66af20beee95d500a8e00eef)</t>
  </si>
  <si>
    <t>2024-08-04T06:33:34.842Z</t>
  </si>
  <si>
    <t>ObjectId(66af20c1ee95d500a8e00f04)</t>
  </si>
  <si>
    <t>2024-08-04T06:33:37.270Z</t>
  </si>
  <si>
    <t>ObjectId(66af20c1ee95d500a8e00f05)</t>
  </si>
  <si>
    <t>ObjectId(66af20c3ee95d500a8e00f27)</t>
  </si>
  <si>
    <t>2024-08-04T06:33:39.273Z</t>
  </si>
  <si>
    <t>ObjectId(66af20c3ee95d500a8e00f28)</t>
  </si>
  <si>
    <t>ObjectId(66af20c3ee95d500a8e00f32)</t>
  </si>
  <si>
    <t>2024-08-04T06:33:39.275Z</t>
  </si>
  <si>
    <t>ObjectId(66af20c3ee95d500a8e00f3e)</t>
  </si>
  <si>
    <t>2024-08-04T06:33:39.902Z</t>
  </si>
  <si>
    <t>ObjectId(66af20c6ee95d500a8e00f5c)</t>
  </si>
  <si>
    <t>2024-08-04T06:33:42.814Z</t>
  </si>
  <si>
    <t>ObjectId(66af20cbee95d500a8e00f71)</t>
  </si>
  <si>
    <t>2024-08-04T06:33:47.165Z</t>
  </si>
  <si>
    <t>ObjectId(66af20cbee95d500a8e00f72)</t>
  </si>
  <si>
    <t>ObjectId(66af20ccee95d500a8e00f94)</t>
  </si>
  <si>
    <t>2024-08-04T06:33:48.797Z</t>
  </si>
  <si>
    <t>ObjectId(66af20ccee95d500a8e00f95)</t>
  </si>
  <si>
    <t>ObjectId(66af20ccee95d500a8e00f9f)</t>
  </si>
  <si>
    <t>2024-08-04T06:33:48.800Z</t>
  </si>
  <si>
    <t>ObjectId(66af20cdee95d500a8e00fab)</t>
  </si>
  <si>
    <t>2024-08-04T06:33:49.511Z</t>
  </si>
  <si>
    <t>ObjectId(66af20d2ee95d500a8e00fba)</t>
  </si>
  <si>
    <t>2024-08-04T06:33:54.332Z</t>
  </si>
  <si>
    <t>ObjectId(66af20d2ee95d500a8e00fbb)</t>
  </si>
  <si>
    <t>ObjectId(66af20d3ee95d500a8e00fce)</t>
  </si>
  <si>
    <t>2024-08-04T06:33:55.667Z</t>
  </si>
  <si>
    <t>ObjectId(66af20d3ee95d500a8e00fcf)</t>
  </si>
  <si>
    <t>ObjectId(66af20d3ee95d500a8e00fd9)</t>
  </si>
  <si>
    <t>2024-08-04T06:33:55.676Z</t>
  </si>
  <si>
    <t>ObjectId(66af20d4ee95d500a8e00fe5)</t>
  </si>
  <si>
    <t>2024-08-04T06:33:56.693Z</t>
  </si>
  <si>
    <t>ObjectId(66af20d6ee95d500a8e00ff4)</t>
  </si>
  <si>
    <t>2024-08-04T06:33:58.427Z</t>
  </si>
  <si>
    <t>ObjectId(66af20d6ee95d500a8e00ff5)</t>
  </si>
  <si>
    <t>ObjectId(66af20d7ee95d500a8e01008)</t>
  </si>
  <si>
    <t>2024-08-04T06:33:59.652Z</t>
  </si>
  <si>
    <t>ObjectId(66af20d7ee95d500a8e01009)</t>
  </si>
  <si>
    <t>ObjectId(66af20d7ee95d500a8e01013)</t>
  </si>
  <si>
    <t>2024-08-04T06:33:59.655Z</t>
  </si>
  <si>
    <t>ObjectId(66af20d8ee95d500a8e0101f)</t>
  </si>
  <si>
    <t>2024-08-04T06:34:00.446Z</t>
  </si>
  <si>
    <t>ObjectId(66af20daee95d500a8e0102e)</t>
  </si>
  <si>
    <t>2024-08-04T06:34:02.553Z</t>
  </si>
  <si>
    <t>ObjectId(66af20daee95d500a8e0102f)</t>
  </si>
  <si>
    <t>ObjectId(66af20dbee95d500a8e01042)</t>
  </si>
  <si>
    <t>2024-08-04T06:34:03.655Z</t>
  </si>
  <si>
    <t>ObjectId(66af20dbee95d500a8e01043)</t>
  </si>
  <si>
    <t>ObjectId(66af20dbee95d500a8e0104d)</t>
  </si>
  <si>
    <t>2024-08-04T06:34:03.658Z</t>
  </si>
  <si>
    <t>ObjectId(66af20dcee95d500a8e01059)</t>
  </si>
  <si>
    <t>2024-08-04T06:34:04.399Z</t>
  </si>
  <si>
    <t>ObjectId(66af20deee95d500a8e01068)</t>
  </si>
  <si>
    <t>2024-08-04T06:34:06.555Z</t>
  </si>
  <si>
    <t>ObjectId(66af20deee95d500a8e01069)</t>
  </si>
  <si>
    <t>ObjectId(66af20e0ee95d500a8e0107c)</t>
  </si>
  <si>
    <t>2024-08-04T06:34:08.505Z</t>
  </si>
  <si>
    <t>ObjectId(66af20e0ee95d500a8e0107d)</t>
  </si>
  <si>
    <t>ObjectId(66af20e0ee95d500a8e01087)</t>
  </si>
  <si>
    <t>2024-08-04T06:34:08.510Z</t>
  </si>
  <si>
    <t>ObjectId(66af20e1ee95d500a8e01093)</t>
  </si>
  <si>
    <t>2024-08-04T06:34:09.327Z</t>
  </si>
  <si>
    <t>ObjectId(66af20e3ee95d500a8e010a2)</t>
  </si>
  <si>
    <t>2024-08-04T06:34:11.570Z</t>
  </si>
  <si>
    <t>ObjectId(66af20e3ee95d500a8e010a3)</t>
  </si>
  <si>
    <t>ObjectId(66af20e5ee95d500a8e010b6)</t>
  </si>
  <si>
    <t>2024-08-04T06:34:13.663Z</t>
  </si>
  <si>
    <t>ObjectId(66af20e5ee95d500a8e010b7)</t>
  </si>
  <si>
    <t>ObjectId(66af20e5ee95d500a8e010c1)</t>
  </si>
  <si>
    <t>2024-08-04T06:34:13.667Z</t>
  </si>
  <si>
    <t>ObjectId(66af20e6ee95d500a8e010cd)</t>
  </si>
  <si>
    <t>2024-08-04T06:34:14.434Z</t>
  </si>
  <si>
    <t>ObjectId(66af20e8ee95d500a8e010dc)</t>
  </si>
  <si>
    <t>2024-08-04T06:34:16.279Z</t>
  </si>
  <si>
    <t>ObjectId(66af20e8ee95d500a8e010dd)</t>
  </si>
  <si>
    <t>ObjectId(66af20e9ee95d500a8e010f0)</t>
  </si>
  <si>
    <t>2024-08-04T06:34:17.822Z</t>
  </si>
  <si>
    <t>ObjectId(66af20e9ee95d500a8e010f1)</t>
  </si>
  <si>
    <t>I think a more balanced thought could be: “I have faced challenges in my relationships, but I’ve also had meaningful connections and made decisions that show I care about my well-being. I’m a work in progress and learning how to communicate my needs better.” 
That feels a lot less heavy and more compassionate towards myself.</t>
  </si>
  <si>
    <t>ObjectId(66af20e9ee95d500a8e010fb)</t>
  </si>
  <si>
    <t>2024-08-04T06:34:17.829Z</t>
  </si>
  <si>
    <t>ObjectId(66af20eaee95d500a8e01107)</t>
  </si>
  <si>
    <t>2024-08-04T06:34:18.629Z</t>
  </si>
  <si>
    <t>ObjectId(66af20ecee95d500a8e01125)</t>
  </si>
  <si>
    <t>2024-08-04T06:34:20.677Z</t>
  </si>
  <si>
    <t>ObjectId(66af20eeee95d500a8e0113a)</t>
  </si>
  <si>
    <t>2024-08-04T06:34:22.874Z</t>
  </si>
  <si>
    <t>ObjectId(66af20eeee95d500a8e0113b)</t>
  </si>
  <si>
    <t>ObjectId(66af20f1ee95d500a8e0115d)</t>
  </si>
  <si>
    <t>2024-08-04T06:34:25.793Z</t>
  </si>
  <si>
    <t>ObjectId(66af20f1ee95d500a8e0115e)</t>
  </si>
  <si>
    <t>I feel a lot lighter and more hopeful thinking about it that way. I’d probably rate that feeling as a 5 out of 10. It’s not perfect, but it’s definitely an improvement, and it gives me a sense that I can work on things without being so hard on myself.</t>
  </si>
  <si>
    <t>ObjectId(66af20f1ee95d500a8e01168)</t>
  </si>
  <si>
    <t>2024-08-04T06:34:25.798Z</t>
  </si>
  <si>
    <t>ObjectId(66af20f2ee95d500a8e01174)</t>
  </si>
  <si>
    <t>2024-08-04T06:34:26.939Z</t>
  </si>
  <si>
    <t>ObjectId(66af20f5ee95d500a8e01183)</t>
  </si>
  <si>
    <t>2024-08-04T06:34:29.485Z</t>
  </si>
  <si>
    <t>ObjectId(66af20f5ee95d500a8e01184)</t>
  </si>
  <si>
    <t>ObjectId(66af20f7ee95d500a8e01197)</t>
  </si>
  <si>
    <t>2024-08-04T06:34:31.030Z</t>
  </si>
  <si>
    <t>ObjectId(66af20f7ee95d500a8e01198)</t>
  </si>
  <si>
    <t>ObjectId(66af20f7ee95d500a8e011a2)</t>
  </si>
  <si>
    <t>2024-08-04T06:34:31.035Z</t>
  </si>
  <si>
    <t>ObjectId(66af20f8ee95d500a8e011ae)</t>
  </si>
  <si>
    <t>2024-08-04T06:34:32.038Z</t>
  </si>
  <si>
    <t>ObjectId(66af20faee95d500a8e011c6)</t>
  </si>
  <si>
    <t>2024-08-04T06:34:34.311Z</t>
  </si>
  <si>
    <t>ObjectId(66af20faee95d500a8e011c7)</t>
  </si>
  <si>
    <t>ObjectId(66af20fbee95d500a8e0120b)</t>
  </si>
  <si>
    <t>2024-08-04T06:34:35.349Z</t>
  </si>
  <si>
    <t>ObjectId(66af20fbee95d500a8e01217)</t>
  </si>
  <si>
    <t>2024-08-04T06:34:35.877Z</t>
  </si>
  <si>
    <t>ObjectId(66af20fcee95d500a8e01226)</t>
  </si>
  <si>
    <t>2024-08-04T06:34:36.599Z</t>
  </si>
  <si>
    <t>ObjectId(66af20fcee95d500a8e01227)</t>
  </si>
  <si>
    <t>ObjectId(66af20fdee95d500a8e0123a)</t>
  </si>
  <si>
    <t>2024-08-04T06:34:37.784Z</t>
  </si>
  <si>
    <t>ObjectId(66af20fdee95d500a8e0123b)</t>
  </si>
  <si>
    <t>ObjectId(66af20fdee95d500a8e01245)</t>
  </si>
  <si>
    <t>2024-08-04T06:34:37.790Z</t>
  </si>
  <si>
    <t>ObjectId(66af20feee95d500a8e01251)</t>
  </si>
  <si>
    <t>2024-08-04T06:34:38.497Z</t>
  </si>
  <si>
    <t>ObjectId(66af20ffee95d500a8e01260)</t>
  </si>
  <si>
    <t>ObjectId(66af20ffee95d500a8e01261)</t>
  </si>
  <si>
    <t>ObjectId(66af2100ee95d500a8e01274)</t>
  </si>
  <si>
    <t>2024-08-04T06:34:40.236Z</t>
  </si>
  <si>
    <t>ObjectId(66af2100ee95d500a8e01275)</t>
  </si>
  <si>
    <t>ObjectId(66af2100ee95d500a8e0127f)</t>
  </si>
  <si>
    <t>2024-08-04T06:34:40.239Z</t>
  </si>
  <si>
    <t>ObjectId(66af2100ee95d500a8e0128b)</t>
  </si>
  <si>
    <t>2024-08-04T06:34:40.857Z</t>
  </si>
  <si>
    <t>ObjectId(66af2101ee95d500a8e0129a)</t>
  </si>
  <si>
    <t>2024-08-04T06:34:41.686Z</t>
  </si>
  <si>
    <t>ObjectId(66af2101ee95d500a8e0129b)</t>
  </si>
  <si>
    <t>ObjectId(66af2102ee95d500a8e012ae)</t>
  </si>
  <si>
    <t>2024-08-04T06:34:42.492Z</t>
  </si>
  <si>
    <t>ObjectId(66af2102ee95d500a8e012af)</t>
  </si>
  <si>
    <t>ObjectId(66af2102ee95d500a8e012b9)</t>
  </si>
  <si>
    <t>2024-08-04T06:34:42.496Z</t>
  </si>
  <si>
    <t>ObjectId(66af2103ee95d500a8e012c5)</t>
  </si>
  <si>
    <t>2024-08-04T06:34:43.115Z</t>
  </si>
  <si>
    <t>ObjectId(66af2105ee95d500a8e012e3)</t>
  </si>
  <si>
    <t>2024-08-04T06:34:45.361Z</t>
  </si>
  <si>
    <t>ObjectId(66af2106ee95d500a8e012f8)</t>
  </si>
  <si>
    <t>2024-08-04T06:34:46.588Z</t>
  </si>
  <si>
    <t>ObjectId(66af2106ee95d500a8e012f9)</t>
  </si>
  <si>
    <t>ObjectId(66af2109ee95d500a8e0131b)</t>
  </si>
  <si>
    <t>2024-08-04T06:34:49.974Z</t>
  </si>
  <si>
    <t>ObjectId(66af2109ee95d500a8e0131c)</t>
  </si>
  <si>
    <t>ObjectId(66af2109ee95d500a8e01326)</t>
  </si>
  <si>
    <t>2024-08-04T06:34:49.980Z</t>
  </si>
  <si>
    <t>ObjectId(66af210aee95d500a8e01332)</t>
  </si>
  <si>
    <t>2024-08-04T06:34:50.675Z</t>
  </si>
  <si>
    <t>ObjectId(66af210bee95d500a8e01341)</t>
  </si>
  <si>
    <t>2024-08-04T06:34:51.718Z</t>
  </si>
  <si>
    <t>ObjectId(66af210bee95d500a8e01342)</t>
  </si>
  <si>
    <t>ObjectId(66af210fee95d500a8e01355)</t>
  </si>
  <si>
    <t>2024-08-04T06:34:55.870Z</t>
  </si>
  <si>
    <t>ObjectId(66af210fee95d500a8e01356)</t>
  </si>
  <si>
    <t>ObjectId(66af210fee95d500a8e01360)</t>
  </si>
  <si>
    <t>2024-08-04T06:34:55.877Z</t>
  </si>
  <si>
    <t>ObjectId(66af2110ee95d500a8e0136c)</t>
  </si>
  <si>
    <t>2024-08-04T06:34:56.487Z</t>
  </si>
  <si>
    <t>ObjectId(66af2111ee95d500a8e0137b)</t>
  </si>
  <si>
    <t>2024-08-04T06:34:57.751Z</t>
  </si>
  <si>
    <t>ObjectId(66af2111ee95d500a8e0137c)</t>
  </si>
  <si>
    <t>ObjectId(66af2112ee95d500a8e0138f)</t>
  </si>
  <si>
    <t>2024-08-04T06:34:58.671Z</t>
  </si>
  <si>
    <t>ObjectId(66af2112ee95d500a8e01390)</t>
  </si>
  <si>
    <t>ObjectId(66af2112ee95d500a8e0139a)</t>
  </si>
  <si>
    <t>2024-08-04T06:34:58.675Z</t>
  </si>
  <si>
    <t>ObjectId(66af2113ee95d500a8e013a6)</t>
  </si>
  <si>
    <t>2024-08-04T06:34:59.386Z</t>
  </si>
  <si>
    <t>ObjectId(66af2117ee95d500a8e013c4)</t>
  </si>
  <si>
    <t>2024-08-04T06:35:03.794Z</t>
  </si>
  <si>
    <t>ObjectId(66af2119ee95d500a8e013d9)</t>
  </si>
  <si>
    <t>2024-08-04T06:35:05.638Z</t>
  </si>
  <si>
    <t>ObjectId(66af2119ee95d500a8e013da)</t>
  </si>
  <si>
    <t>ObjectId(66af211cee95d500a8e013fc)</t>
  </si>
  <si>
    <t>2024-08-04T06:35:08.820Z</t>
  </si>
  <si>
    <t>ObjectId(66af211cee95d500a8e013fd)</t>
  </si>
  <si>
    <t>ObjectId(66af211cee95d500a8e01407)</t>
  </si>
  <si>
    <t>2024-08-04T06:35:08.829Z</t>
  </si>
  <si>
    <t>ObjectId(66af211eee95d500a8e01413)</t>
  </si>
  <si>
    <t>2024-08-04T06:35:10.168Z</t>
  </si>
  <si>
    <t>ObjectId(66af211fee95d500a8e01422)</t>
  </si>
  <si>
    <t>2024-08-04T06:35:11.677Z</t>
  </si>
  <si>
    <t>ObjectId(66af211fee95d500a8e01423)</t>
  </si>
  <si>
    <t>ObjectId(66af2121ee95d500a8e01436)</t>
  </si>
  <si>
    <t>2024-08-04T06:35:13.944Z</t>
  </si>
  <si>
    <t>ObjectId(66af2121ee95d500a8e01437)</t>
  </si>
  <si>
    <t>ObjectId(66af2121ee95d500a8e01441)</t>
  </si>
  <si>
    <t>2024-08-04T06:35:13.947Z</t>
  </si>
  <si>
    <t>ObjectId(66af2122ee95d500a8e0144d)</t>
  </si>
  <si>
    <t>2024-08-04T06:35:14.505Z</t>
  </si>
  <si>
    <t>ObjectId(66af2123ee95d500a8e0145c)</t>
  </si>
  <si>
    <t>2024-08-04T06:35:15.976Z</t>
  </si>
  <si>
    <t>ObjectId(66af2123ee95d500a8e0145d)</t>
  </si>
  <si>
    <t>ObjectId(66af2126ee95d500a8e01470)</t>
  </si>
  <si>
    <t>2024-08-04T06:35:18.746Z</t>
  </si>
  <si>
    <t>ObjectId(66af2126ee95d500a8e01471)</t>
  </si>
  <si>
    <t>ObjectId(66af2126ee95d500a8e0147b)</t>
  </si>
  <si>
    <t>2024-08-04T06:35:18.752Z</t>
  </si>
  <si>
    <t>ObjectId(66af2128ee95d500a8e01487)</t>
  </si>
  <si>
    <t>2024-08-04T06:35:20.214Z</t>
  </si>
  <si>
    <t>ObjectId(66af212aee95d500a8e01496)</t>
  </si>
  <si>
    <t>2024-08-04T06:35:22.191Z</t>
  </si>
  <si>
    <t>ObjectId(66af212aee95d500a8e01497)</t>
  </si>
  <si>
    <t>ObjectId(66af212bee95d500a8e014aa)</t>
  </si>
  <si>
    <t>2024-08-04T06:35:23.953Z</t>
  </si>
  <si>
    <t>ObjectId(66af212bee95d500a8e014ab)</t>
  </si>
  <si>
    <t>ObjectId(66af212bee95d500a8e014b5)</t>
  </si>
  <si>
    <t>2024-08-04T06:35:23.957Z</t>
  </si>
  <si>
    <t>ObjectId(66af212dee95d500a8e014c1)</t>
  </si>
  <si>
    <t>2024-08-04T06:35:25.024Z</t>
  </si>
  <si>
    <t>ObjectId(66af212eee95d500a8e014d0)</t>
  </si>
  <si>
    <t>2024-08-04T06:35:26.424Z</t>
  </si>
  <si>
    <t>ObjectId(66af212eee95d500a8e014d1)</t>
  </si>
  <si>
    <t>ObjectId(66af2132ee95d500a8e014e4)</t>
  </si>
  <si>
    <t>2024-08-04T06:35:30.723Z</t>
  </si>
  <si>
    <t>ObjectId(66af2132ee95d500a8e014e5)</t>
  </si>
  <si>
    <t>ObjectId(66af2132ee95d500a8e014ef)</t>
  </si>
  <si>
    <t>2024-08-04T06:35:30.729Z</t>
  </si>
  <si>
    <t>ObjectId(66af2133ee95d500a8e014fb)</t>
  </si>
  <si>
    <t>2024-08-04T06:35:31.336Z</t>
  </si>
  <si>
    <t>ObjectId(66af2135ee95d500a8e0150a)</t>
  </si>
  <si>
    <t>2024-08-04T06:35:33.790Z</t>
  </si>
  <si>
    <t>ObjectId(66af2135ee95d500a8e0150b)</t>
  </si>
  <si>
    <t>ObjectId(66af2137ee95d500a8e0151e)</t>
  </si>
  <si>
    <t>2024-08-04T06:35:35.122Z</t>
  </si>
  <si>
    <t>ObjectId(66af2137ee95d500a8e0151f)</t>
  </si>
  <si>
    <t>ObjectId(66af2137ee95d500a8e01529)</t>
  </si>
  <si>
    <t>2024-08-04T06:35:35.127Z</t>
  </si>
  <si>
    <t>ObjectId(66af2137ee95d500a8e01535)</t>
  </si>
  <si>
    <t>2024-08-04T06:35:35.853Z</t>
  </si>
  <si>
    <t>ObjectId(66af213bee95d500a8e01544)</t>
  </si>
  <si>
    <t>2024-08-04T06:35:39.669Z</t>
  </si>
  <si>
    <t>ObjectId(66af213bee95d500a8e01545)</t>
  </si>
  <si>
    <t>ObjectId(66af213dee95d500a8e01558)</t>
  </si>
  <si>
    <t>2024-08-04T06:35:41.776Z</t>
  </si>
  <si>
    <t>ObjectId(66af213dee95d500a8e01559)</t>
  </si>
  <si>
    <t>ObjectId(66af213dee95d500a8e01563)</t>
  </si>
  <si>
    <t>2024-08-04T06:35:41.781Z</t>
  </si>
  <si>
    <t>ObjectId(66af213eee95d500a8e0156f)</t>
  </si>
  <si>
    <t>2024-08-04T06:35:42.600Z</t>
  </si>
  <si>
    <t>ObjectId(66af2143ee95d500a8e0157e)</t>
  </si>
  <si>
    <t>2024-08-04T06:35:47.612Z</t>
  </si>
  <si>
    <t>ObjectId(66af2143ee95d500a8e0157f)</t>
  </si>
  <si>
    <t>ObjectId(66af2145ee95d500a8e01592)</t>
  </si>
  <si>
    <t>2024-08-04T06:35:49.657Z</t>
  </si>
  <si>
    <t>ObjectId(66af2145ee95d500a8e01593)</t>
  </si>
  <si>
    <t>ObjectId(66af2145ee95d500a8e0159d)</t>
  </si>
  <si>
    <t>2024-08-04T06:35:49.660Z</t>
  </si>
  <si>
    <t>ObjectId(66af2146ee95d500a8e015a9)</t>
  </si>
  <si>
    <t>2024-08-04T06:35:50.340Z</t>
  </si>
  <si>
    <t>ObjectId(66af2149ee95d500a8e015c7)</t>
  </si>
  <si>
    <t>2024-08-04T06:35:53.457Z</t>
  </si>
  <si>
    <t>ObjectId(66af214bee95d500a8e015dc)</t>
  </si>
  <si>
    <t>2024-08-04T06:35:55.910Z</t>
  </si>
  <si>
    <t>ObjectId(66af214bee95d500a8e015dd)</t>
  </si>
  <si>
    <t>ObjectId(66af214fee95d500a8e015ff)</t>
  </si>
  <si>
    <t>2024-08-04T06:35:59.552Z</t>
  </si>
  <si>
    <t>ObjectId(66af214fee95d500a8e01600)</t>
  </si>
  <si>
    <t>ObjectId(66af214fee95d500a8e0160a)</t>
  </si>
  <si>
    <t>2024-08-04T06:35:59.557Z</t>
  </si>
  <si>
    <t>ObjectId(66af2150ee95d500a8e01616)</t>
  </si>
  <si>
    <t>2024-08-04T06:36:00.358Z</t>
  </si>
  <si>
    <t>ObjectId(66af2152ee95d500a8e01625)</t>
  </si>
  <si>
    <t>2024-08-04T06:36:02.672Z</t>
  </si>
  <si>
    <t>ObjectId(66af2152ee95d500a8e01626)</t>
  </si>
  <si>
    <t>ObjectId(66af2153ee95d500a8e01639)</t>
  </si>
  <si>
    <t>2024-08-04T06:36:03.801Z</t>
  </si>
  <si>
    <t>ObjectId(66af2153ee95d500a8e0163a)</t>
  </si>
  <si>
    <t>ObjectId(66af2153ee95d500a8e01644)</t>
  </si>
  <si>
    <t>2024-08-04T06:36:03.808Z</t>
  </si>
  <si>
    <t>ObjectId(66af2154ee95d500a8e01650)</t>
  </si>
  <si>
    <t>2024-08-04T06:36:04.625Z</t>
  </si>
  <si>
    <t>ObjectId(66af2158ee95d500a8e0166e)</t>
  </si>
  <si>
    <t>2024-08-04T06:36:08.204Z</t>
  </si>
  <si>
    <t>ObjectId(66af215bee95d500a8e01683)</t>
  </si>
  <si>
    <t>2024-08-04T06:36:11.441Z</t>
  </si>
  <si>
    <t>ObjectId(66af215bee95d500a8e01684)</t>
  </si>
  <si>
    <t>ObjectId(66af215eee95d500a8e016a6)</t>
  </si>
  <si>
    <t>2024-08-04T06:36:14.762Z</t>
  </si>
  <si>
    <t>ObjectId(66af215eee95d500a8e016a7)</t>
  </si>
  <si>
    <t>ObjectId(66af215eee95d500a8e016b1)</t>
  </si>
  <si>
    <t>2024-08-04T06:36:14.771Z</t>
  </si>
  <si>
    <t>ObjectId(66af215fee95d500a8e016bd)</t>
  </si>
  <si>
    <t>2024-08-04T06:36:15.871Z</t>
  </si>
  <si>
    <t>ObjectId(66af2162ee95d500a8e016cc)</t>
  </si>
  <si>
    <t>2024-08-04T06:36:18.502Z</t>
  </si>
  <si>
    <t>ObjectId(66af2162ee95d500a8e016cd)</t>
  </si>
  <si>
    <t>ObjectId(66af2163ee95d500a8e016e0)</t>
  </si>
  <si>
    <t>2024-08-04T06:36:19.800Z</t>
  </si>
  <si>
    <t>ObjectId(66af2163ee95d500a8e016e1)</t>
  </si>
  <si>
    <t>ObjectId(66af2163ee95d500a8e016eb)</t>
  </si>
  <si>
    <t>2024-08-04T06:36:19.805Z</t>
  </si>
  <si>
    <t>ObjectId(66af2165ee95d500a8e016f7)</t>
  </si>
  <si>
    <t>2024-08-04T06:36:21.308Z</t>
  </si>
  <si>
    <t>ObjectId(66af2167ee95d500a8e01706)</t>
  </si>
  <si>
    <t>2024-08-04T06:36:23.528Z</t>
  </si>
  <si>
    <t>ObjectId(66af2167ee95d500a8e01707)</t>
  </si>
  <si>
    <t>ObjectId(66af216aee95d500a8e0171a)</t>
  </si>
  <si>
    <t>2024-08-04T06:36:26.144Z</t>
  </si>
  <si>
    <t>ObjectId(66af216aee95d500a8e0171b)</t>
  </si>
  <si>
    <t>ObjectId(66af216aee95d500a8e01725)</t>
  </si>
  <si>
    <t>2024-08-04T06:36:26.147Z</t>
  </si>
  <si>
    <t>ObjectId(66af216aee95d500a8e01731)</t>
  </si>
  <si>
    <t>2024-08-04T06:36:26.924Z</t>
  </si>
  <si>
    <t>ObjectId(66af216dee95d500a8e01740)</t>
  </si>
  <si>
    <t>2024-08-04T06:36:29.388Z</t>
  </si>
  <si>
    <t>ObjectId(66af216dee95d500a8e01741)</t>
  </si>
  <si>
    <t>ObjectId(66af216fee95d500a8e01754)</t>
  </si>
  <si>
    <t>2024-08-04T06:36:31.315Z</t>
  </si>
  <si>
    <t>ObjectId(66af216fee95d500a8e01755)</t>
  </si>
  <si>
    <t>ObjectId(66af216fee95d500a8e0175f)</t>
  </si>
  <si>
    <t>2024-08-04T06:36:31.323Z</t>
  </si>
  <si>
    <t>ObjectId(66af2170ee95d500a8e0176b)</t>
  </si>
  <si>
    <t>2024-08-04T06:36:32.053Z</t>
  </si>
  <si>
    <t>ObjectId(66af2172ee95d500a8e01789)</t>
  </si>
  <si>
    <t>2024-08-04T06:36:34.192Z</t>
  </si>
  <si>
    <t>ObjectId(66af2174ee95d500a8e0179e)</t>
  </si>
  <si>
    <t>2024-08-04T06:36:36.766Z</t>
  </si>
  <si>
    <t>ObjectId(66af2174ee95d500a8e0179f)</t>
  </si>
  <si>
    <t>ObjectId(66af2177ee95d500a8e017c1)</t>
  </si>
  <si>
    <t>2024-08-04T06:36:39.364Z</t>
  </si>
  <si>
    <t>ObjectId(66af2177ee95d500a8e017c2)</t>
  </si>
  <si>
    <t>ObjectId(66af2177ee95d500a8e017cc)</t>
  </si>
  <si>
    <t>2024-08-04T06:36:39.374Z</t>
  </si>
  <si>
    <t>ObjectId(66af2178ee95d500a8e017d8)</t>
  </si>
  <si>
    <t>2024-08-04T06:36:40.351Z</t>
  </si>
  <si>
    <t>ObjectId(66af217bee95d500a8e017f0)</t>
  </si>
  <si>
    <t>2024-08-04T06:36:43.233Z</t>
  </si>
  <si>
    <t>ObjectId(66af217bee95d500a8e017f1)</t>
  </si>
  <si>
    <t>ObjectId(66af217cee95d500a8e01835)</t>
  </si>
  <si>
    <t>2024-08-04T06:36:44.566Z</t>
  </si>
  <si>
    <t>ObjectId(66af217dee95d500a8e01841)</t>
  </si>
  <si>
    <t>2024-08-04T06:36:45.145Z</t>
  </si>
  <si>
    <t>ObjectId(66af217dee95d500a8e01850)</t>
  </si>
  <si>
    <t>2024-08-04T06:36:45.852Z</t>
  </si>
  <si>
    <t>ObjectId(66af217dee95d500a8e01851)</t>
  </si>
  <si>
    <t>ObjectId(66af217eee95d500a8e01864)</t>
  </si>
  <si>
    <t>2024-08-04T06:36:46.760Z</t>
  </si>
  <si>
    <t>ObjectId(66af217eee95d500a8e01865)</t>
  </si>
  <si>
    <t>Hi, Dr. Smith. I'm feeling a bit all over the place, to be honest. Some moments I feel okay, but when I start thinking about my relationships or work, I feel really anxious. It’s hard to balance everything.</t>
  </si>
  <si>
    <t>ObjectId(66af217eee95d500a8e0186f)</t>
  </si>
  <si>
    <t>2024-08-04T06:36:46.763Z</t>
  </si>
  <si>
    <t>ObjectId(66af217fee95d500a8e0187b)</t>
  </si>
  <si>
    <t>2024-08-04T06:36:47.411Z</t>
  </si>
  <si>
    <t>ObjectId(66af2180ee95d500a8e0188a)</t>
  </si>
  <si>
    <t>2024-08-04T06:36:48.421Z</t>
  </si>
  <si>
    <t>ObjectId(66af2180ee95d500a8e0188b)</t>
  </si>
  <si>
    <t>ObjectId(66af2181ee95d500a8e0189e)</t>
  </si>
  <si>
    <t>2024-08-04T06:36:49.474Z</t>
  </si>
  <si>
    <t>ObjectId(66af2181ee95d500a8e0189f)</t>
  </si>
  <si>
    <t>You can just call me Nancy, that's what I usually go by.</t>
  </si>
  <si>
    <t>ObjectId(66af2181ee95d500a8e018a9)</t>
  </si>
  <si>
    <t>2024-08-04T06:36:49.480Z</t>
  </si>
  <si>
    <t>ObjectId(66af2182ee95d500a8e018b5)</t>
  </si>
  <si>
    <t>2024-08-04T06:36:50.129Z</t>
  </si>
  <si>
    <t>ObjectId(66af2183ee95d500a8e018c4)</t>
  </si>
  <si>
    <t>2024-08-04T06:36:51.007Z</t>
  </si>
  <si>
    <t>ObjectId(66af2183ee95d500a8e018c5)</t>
  </si>
  <si>
    <t>ObjectId(66af2183ee95d500a8e018d8)</t>
  </si>
  <si>
    <t>2024-08-04T06:36:51.915Z</t>
  </si>
  <si>
    <t>ObjectId(66af2183ee95d500a8e018d9)</t>
  </si>
  <si>
    <t>ObjectId(66af2183ee95d500a8e018e3)</t>
  </si>
  <si>
    <t>2024-08-04T06:36:51.918Z</t>
  </si>
  <si>
    <t>ObjectId(66af2184ee95d500a8e018ef)</t>
  </si>
  <si>
    <t>2024-08-04T06:36:52.434Z</t>
  </si>
  <si>
    <t>ObjectId(66af2186ee95d500a8e0190d)</t>
  </si>
  <si>
    <t>2024-08-04T06:36:54.627Z</t>
  </si>
  <si>
    <t>ObjectId(66af2187ee95d500a8e01922)</t>
  </si>
  <si>
    <t>2024-08-04T06:36:55.287Z</t>
  </si>
  <si>
    <t>ObjectId(66af2187ee95d500a8e01923)</t>
  </si>
  <si>
    <t>ObjectId(66af2189ee95d500a8e01945)</t>
  </si>
  <si>
    <t>2024-08-04T06:36:57.731Z</t>
  </si>
  <si>
    <t>ObjectId(66af2189ee95d500a8e01946)</t>
  </si>
  <si>
    <t>ObjectId(66af2189ee95d500a8e01950)</t>
  </si>
  <si>
    <t>2024-08-04T06:36:57.735Z</t>
  </si>
  <si>
    <t>ObjectId(66af218aee95d500a8e0195c)</t>
  </si>
  <si>
    <t>2024-08-04T06:36:58.530Z</t>
  </si>
  <si>
    <t>ObjectId(66af218bee95d500a8e0196b)</t>
  </si>
  <si>
    <t>ObjectId(66af218bee95d500a8e0196c)</t>
  </si>
  <si>
    <t>ObjectId(66af218cee95d500a8e0197f)</t>
  </si>
  <si>
    <t>2024-08-04T06:37:00.956Z</t>
  </si>
  <si>
    <t>ObjectId(66af218cee95d500a8e01980)</t>
  </si>
  <si>
    <t>ObjectId(66af218cee95d500a8e0198a)</t>
  </si>
  <si>
    <t>2024-08-04T06:37:00.963Z</t>
  </si>
  <si>
    <t>ObjectId(66af218dee95d500a8e01996)</t>
  </si>
  <si>
    <t>2024-08-04T06:37:01.544Z</t>
  </si>
  <si>
    <t>ObjectId(66af218eee95d500a8e019a5)</t>
  </si>
  <si>
    <t>2024-08-04T06:37:02.862Z</t>
  </si>
  <si>
    <t>ObjectId(66af218eee95d500a8e019a6)</t>
  </si>
  <si>
    <t>ObjectId(66af2190ee95d500a8e019b9)</t>
  </si>
  <si>
    <t>2024-08-04T06:37:04.012Z</t>
  </si>
  <si>
    <t>ObjectId(66af2190ee95d500a8e019ba)</t>
  </si>
  <si>
    <t>ObjectId(66af2190ee95d500a8e019c4)</t>
  </si>
  <si>
    <t>2024-08-04T06:37:04.018Z</t>
  </si>
  <si>
    <t>ObjectId(66af2190ee95d500a8e019d0)</t>
  </si>
  <si>
    <t>2024-08-04T06:37:04.826Z</t>
  </si>
  <si>
    <t>ObjectId(66af2194ee95d500a8e019ee)</t>
  </si>
  <si>
    <t>2024-08-04T06:37:08.829Z</t>
  </si>
  <si>
    <t>ObjectId(66af2196ee95d500a8e01a03)</t>
  </si>
  <si>
    <t>2024-08-04T06:37:10.156Z</t>
  </si>
  <si>
    <t>ObjectId(66af2196ee95d500a8e01a04)</t>
  </si>
  <si>
    <t>ObjectId(66af2198ee95d500a8e01a26)</t>
  </si>
  <si>
    <t>2024-08-04T06:37:12.625Z</t>
  </si>
  <si>
    <t>ObjectId(66af2198ee95d500a8e01a27)</t>
  </si>
  <si>
    <t>ObjectId(66af2198ee95d500a8e01a31)</t>
  </si>
  <si>
    <t>2024-08-04T06:37:12.630Z</t>
  </si>
  <si>
    <t>ObjectId(66af2199ee95d500a8e01a3d)</t>
  </si>
  <si>
    <t>2024-08-04T06:37:13.300Z</t>
  </si>
  <si>
    <t>ObjectId(66af219aee95d500a8e01a4c)</t>
  </si>
  <si>
    <t>2024-08-04T06:37:14.522Z</t>
  </si>
  <si>
    <t>ObjectId(66af219aee95d500a8e01a4d)</t>
  </si>
  <si>
    <t>ObjectId(66af219cee95d500a8e01a60)</t>
  </si>
  <si>
    <t>2024-08-04T06:37:16.100Z</t>
  </si>
  <si>
    <t>ObjectId(66af219cee95d500a8e01a61)</t>
  </si>
  <si>
    <t>ObjectId(66af219cee95d500a8e01a6b)</t>
  </si>
  <si>
    <t>2024-08-04T06:37:16.105Z</t>
  </si>
  <si>
    <t>ObjectId(66af219cee95d500a8e01a77)</t>
  </si>
  <si>
    <t>2024-08-04T06:37:16.806Z</t>
  </si>
  <si>
    <t>ObjectId(66af219eee95d500a8e01a86)</t>
  </si>
  <si>
    <t>2024-08-04T06:37:18.540Z</t>
  </si>
  <si>
    <t>ObjectId(66af219eee95d500a8e01a87)</t>
  </si>
  <si>
    <t>ObjectId(66af21a0ee95d500a8e01a9a)</t>
  </si>
  <si>
    <t>2024-08-04T06:37:20.390Z</t>
  </si>
  <si>
    <t>ObjectId(66af21a0ee95d500a8e01a9b)</t>
  </si>
  <si>
    <t>ObjectId(66af21a0ee95d500a8e01aa5)</t>
  </si>
  <si>
    <t>2024-08-04T06:37:20.393Z</t>
  </si>
  <si>
    <t>ObjectId(66af21a1ee95d500a8e01ab1)</t>
  </si>
  <si>
    <t>2024-08-04T06:37:21.005Z</t>
  </si>
  <si>
    <t>ObjectId(66af21a2ee95d500a8e01ac0)</t>
  </si>
  <si>
    <t>2024-08-04T06:37:22.650Z</t>
  </si>
  <si>
    <t>ObjectId(66af21a2ee95d500a8e01ac1)</t>
  </si>
  <si>
    <t>ObjectId(66af21a4ee95d500a8e01ad4)</t>
  </si>
  <si>
    <t>2024-08-04T06:37:24.684Z</t>
  </si>
  <si>
    <t>ObjectId(66af21a4ee95d500a8e01ad5)</t>
  </si>
  <si>
    <t>ObjectId(66af21a4ee95d500a8e01adf)</t>
  </si>
  <si>
    <t>2024-08-04T06:37:24.687Z</t>
  </si>
  <si>
    <t>ObjectId(66af21a5ee95d500a8e01aeb)</t>
  </si>
  <si>
    <t>2024-08-04T06:37:25.513Z</t>
  </si>
  <si>
    <t>ObjectId(66af21a7ee95d500a8e01afa)</t>
  </si>
  <si>
    <t>2024-08-04T06:37:27.187Z</t>
  </si>
  <si>
    <t>ObjectId(66af21a7ee95d500a8e01afb)</t>
  </si>
  <si>
    <t>ObjectId(66af21a8ee95d500a8e01b0e)</t>
  </si>
  <si>
    <t>2024-08-04T06:37:28.953Z</t>
  </si>
  <si>
    <t>ObjectId(66af21a8ee95d500a8e01b0f)</t>
  </si>
  <si>
    <t>ObjectId(66af21a8ee95d500a8e01b19)</t>
  </si>
  <si>
    <t>2024-08-04T06:37:28.957Z</t>
  </si>
  <si>
    <t>ObjectId(66af21a9ee95d500a8e01b25)</t>
  </si>
  <si>
    <t>2024-08-04T06:37:29.638Z</t>
  </si>
  <si>
    <t>ObjectId(66af21acee95d500a8e01b34)</t>
  </si>
  <si>
    <t>2024-08-04T06:37:32.281Z</t>
  </si>
  <si>
    <t>ObjectId(66af21acee95d500a8e01b35)</t>
  </si>
  <si>
    <t>ObjectId(66af21adee95d500a8e01b48)</t>
  </si>
  <si>
    <t>2024-08-04T06:37:33.888Z</t>
  </si>
  <si>
    <t>ObjectId(66af21adee95d500a8e01b49)</t>
  </si>
  <si>
    <t>You captured it pretty well, Dr. Smith. I just want to add that sometimes I feel like I'm just failing in all these relationships—like I can't get it right. It adds to the pressure, and I often think about whether it would be easier to just end them all and live alone if I can't do it perfectly. I guess that’s a part of why I feel overwhelmed too.</t>
  </si>
  <si>
    <t>ObjectId(66af21adee95d500a8e01b53)</t>
  </si>
  <si>
    <t>2024-08-04T06:37:33.898Z</t>
  </si>
  <si>
    <t>ObjectId(66af21afee95d500a8e01b5f)</t>
  </si>
  <si>
    <t>2024-08-04T06:37:35.548Z</t>
  </si>
  <si>
    <t>ObjectId(66af21b1ee95d500a8e01b6e)</t>
  </si>
  <si>
    <t>2024-08-04T06:37:37.589Z</t>
  </si>
  <si>
    <t>ObjectId(66af21b1ee95d500a8e01b6f)</t>
  </si>
  <si>
    <t>ObjectId(66af21b4ee95d500a8e01b82)</t>
  </si>
  <si>
    <t>2024-08-04T06:37:40.162Z</t>
  </si>
  <si>
    <t>ObjectId(66af21b4ee95d500a8e01b83)</t>
  </si>
  <si>
    <t>ObjectId(66af21b4ee95d500a8e01b8d)</t>
  </si>
  <si>
    <t>2024-08-04T06:37:40.174Z</t>
  </si>
  <si>
    <t>ObjectId(66af21b4ee95d500a8e01b99)</t>
  </si>
  <si>
    <t>2024-08-04T06:37:40.980Z</t>
  </si>
  <si>
    <t>ObjectId(66af21b7ee95d500a8e01bb7)</t>
  </si>
  <si>
    <t>2024-08-04T06:37:43.753Z</t>
  </si>
  <si>
    <t>ObjectId(66af21baee95d500a8e01bcc)</t>
  </si>
  <si>
    <t>2024-08-04T06:37:46.130Z</t>
  </si>
  <si>
    <t>ObjectId(66af21baee95d500a8e01bcd)</t>
  </si>
  <si>
    <t>2024-08-04T06:37:46.131Z</t>
  </si>
  <si>
    <t>ObjectId(66af21bcee95d500a8e01bef)</t>
  </si>
  <si>
    <t>2024-08-04T06:37:48.041Z</t>
  </si>
  <si>
    <t>ObjectId(66af21bcee95d500a8e01bf0)</t>
  </si>
  <si>
    <t>ObjectId(66af21bcee95d500a8e01bfa)</t>
  </si>
  <si>
    <t>2024-08-04T06:37:48.046Z</t>
  </si>
  <si>
    <t>ObjectId(66af21bcee95d500a8e01c06)</t>
  </si>
  <si>
    <t>2024-08-04T06:37:48.762Z</t>
  </si>
  <si>
    <t>ObjectId(66af21bfee95d500a8e01c24)</t>
  </si>
  <si>
    <t>2024-08-04T06:37:51.225Z</t>
  </si>
  <si>
    <t>ObjectId(66af21c3ee95d500a8e01c39)</t>
  </si>
  <si>
    <t>2024-08-04T06:37:55.418Z</t>
  </si>
  <si>
    <t>ObjectId(66af21c3ee95d500a8e01c3a)</t>
  </si>
  <si>
    <t>ObjectId(66af21c5ee95d500a8e01c5c)</t>
  </si>
  <si>
    <t>2024-08-04T06:37:57.647Z</t>
  </si>
  <si>
    <t>ObjectId(66af21c5ee95d500a8e01c5d)</t>
  </si>
  <si>
    <t>ObjectId(66af21c5ee95d500a8e01c67)</t>
  </si>
  <si>
    <t>2024-08-04T06:37:57.653Z</t>
  </si>
  <si>
    <t>ObjectId(66af21c6ee95d500a8e01c73)</t>
  </si>
  <si>
    <t>2024-08-04T06:37:58.348Z</t>
  </si>
  <si>
    <t>ObjectId(66af21c7ee95d500a8e01c82)</t>
  </si>
  <si>
    <t>2024-08-04T06:37:59.918Z</t>
  </si>
  <si>
    <t>ObjectId(66af21c7ee95d500a8e01c83)</t>
  </si>
  <si>
    <t>ObjectId(66af21c8ee95d500a8e01c96)</t>
  </si>
  <si>
    <t>2024-08-04T06:38:00.853Z</t>
  </si>
  <si>
    <t>ObjectId(66af21c8ee95d500a8e01c97)</t>
  </si>
  <si>
    <t>One thought that comes to mind is: "If I don't answer Morrison's calls, I'll hurt him, and that makes me a bad person."</t>
  </si>
  <si>
    <t>ObjectId(66af21c8ee95d500a8e01ca1)</t>
  </si>
  <si>
    <t>2024-08-04T06:38:00.858Z</t>
  </si>
  <si>
    <t>ObjectId(66af21c9ee95d500a8e01cad)</t>
  </si>
  <si>
    <t>2024-08-04T06:38:01.658Z</t>
  </si>
  <si>
    <t>ObjectId(66af21cbee95d500a8e01cbc)</t>
  </si>
  <si>
    <t>2024-08-04T06:38:03.802Z</t>
  </si>
  <si>
    <t>ObjectId(66af21cbee95d500a8e01cbd)</t>
  </si>
  <si>
    <t>ObjectId(66af21ccee95d500a8e01cd0)</t>
  </si>
  <si>
    <t>2024-08-04T06:38:04.832Z</t>
  </si>
  <si>
    <t>ObjectId(66af21ccee95d500a8e01cd1)</t>
  </si>
  <si>
    <t>ObjectId(66af21ccee95d500a8e01cdb)</t>
  </si>
  <si>
    <t>2024-08-04T06:38:04.837Z</t>
  </si>
  <si>
    <t>ObjectId(66af21cdee95d500a8e01ce7)</t>
  </si>
  <si>
    <t>2024-08-04T06:38:05.651Z</t>
  </si>
  <si>
    <t>ObjectId(66af21d1ee95d500a8e01cf6)</t>
  </si>
  <si>
    <t>2024-08-04T06:38:09.944Z</t>
  </si>
  <si>
    <t>ObjectId(66af21d1ee95d500a8e01cf7)</t>
  </si>
  <si>
    <t>ObjectId(66af21d4ee95d500a8e01d0a)</t>
  </si>
  <si>
    <t>2024-08-04T06:38:12.116Z</t>
  </si>
  <si>
    <t>ObjectId(66af21d4ee95d500a8e01d0b)</t>
  </si>
  <si>
    <t>ObjectId(66af21d4ee95d500a8e01d15)</t>
  </si>
  <si>
    <t>2024-08-04T06:38:12.125Z</t>
  </si>
  <si>
    <t>ObjectId(66af21d5ee95d500a8e01d21)</t>
  </si>
  <si>
    <t>2024-08-04T06:38:13.332Z</t>
  </si>
  <si>
    <t>ObjectId(66af21d8ee95d500a8e01d30)</t>
  </si>
  <si>
    <t>2024-08-04T06:38:16.712Z</t>
  </si>
  <si>
    <t>ObjectId(66af21d8ee95d500a8e01d31)</t>
  </si>
  <si>
    <t>ObjectId(66af21deee95d500a8e01d44)</t>
  </si>
  <si>
    <t>2024-08-04T06:38:22.450Z</t>
  </si>
  <si>
    <t>ObjectId(66af21deee95d500a8e01d45)</t>
  </si>
  <si>
    <t>ObjectId(66af21deee95d500a8e01d4f)</t>
  </si>
  <si>
    <t>2024-08-04T06:38:22.456Z</t>
  </si>
  <si>
    <t>ObjectId(66af21dfee95d500a8e01d5b)</t>
  </si>
  <si>
    <t>2024-08-04T06:38:23.141Z</t>
  </si>
  <si>
    <t>ObjectId(66af21e1ee95d500a8e01d79)</t>
  </si>
  <si>
    <t>2024-08-04T06:38:25.084Z</t>
  </si>
  <si>
    <t>ObjectId(66af21e7ee95d500a8e01d8e)</t>
  </si>
  <si>
    <t>2024-08-04T06:38:31.772Z</t>
  </si>
  <si>
    <t>ObjectId(66af21e7ee95d500a8e01d8f)</t>
  </si>
  <si>
    <t>ObjectId(66af21eaee95d500a8e01db1)</t>
  </si>
  <si>
    <t>2024-08-04T06:38:34.015Z</t>
  </si>
  <si>
    <t>ObjectId(66af21eaee95d500a8e01db2)</t>
  </si>
  <si>
    <t>ObjectId(66af21eaee95d500a8e01dbc)</t>
  </si>
  <si>
    <t>2024-08-04T06:38:34.019Z</t>
  </si>
  <si>
    <t>ObjectId(66af21eaee95d500a8e01dc8)</t>
  </si>
  <si>
    <t>2024-08-04T06:38:34.740Z</t>
  </si>
  <si>
    <t>ObjectId(66af21edee95d500a8e01dd7)</t>
  </si>
  <si>
    <t>2024-08-04T06:38:37.204Z</t>
  </si>
  <si>
    <t>ObjectId(66af21edee95d500a8e01dd8)</t>
  </si>
  <si>
    <t>ObjectId(66af21eeee95d500a8e01deb)</t>
  </si>
  <si>
    <t>2024-08-04T06:38:38.525Z</t>
  </si>
  <si>
    <t>ObjectId(66af21eeee95d500a8e01dec)</t>
  </si>
  <si>
    <t>ObjectId(66af21eeee95d500a8e01df6)</t>
  </si>
  <si>
    <t>2024-08-04T06:38:38.531Z</t>
  </si>
  <si>
    <t>ObjectId(66af21efee95d500a8e01e02)</t>
  </si>
  <si>
    <t>2024-08-04T06:38:39.847Z</t>
  </si>
  <si>
    <t>ObjectId(66af21f2ee95d500a8e01e1b)</t>
  </si>
  <si>
    <t>2024-08-04T06:38:42.502Z</t>
  </si>
  <si>
    <t>ObjectId(66af21f2ee95d500a8e01e1a)</t>
  </si>
  <si>
    <t>ObjectId(66af21f3ee95d500a8e01e5f)</t>
  </si>
  <si>
    <t>2024-08-04T06:38:43.676Z</t>
  </si>
  <si>
    <t>ObjectId(66af21f4ee95d500a8e01e6b)</t>
  </si>
  <si>
    <t>2024-08-04T06:38:44.256Z</t>
  </si>
  <si>
    <t>ObjectId(66af21f5ee95d500a8e01e7a)</t>
  </si>
  <si>
    <t>2024-08-04T06:38:45.128Z</t>
  </si>
  <si>
    <t>ObjectId(66af21f5ee95d500a8e01e7b)</t>
  </si>
  <si>
    <t>ObjectId(66af21f5ee95d500a8e01e8e)</t>
  </si>
  <si>
    <t>2024-08-04T06:38:45.996Z</t>
  </si>
  <si>
    <t>ObjectId(66af21f5ee95d500a8e01e8f)</t>
  </si>
  <si>
    <t>ObjectId(66af21f5ee95d500a8e01e99)</t>
  </si>
  <si>
    <t>2024-08-04T06:38:46.000Z</t>
  </si>
  <si>
    <t>ObjectId(66af21f6ee95d500a8e01ea5)</t>
  </si>
  <si>
    <t>2024-08-04T06:38:46.623Z</t>
  </si>
  <si>
    <t>ObjectId(66af21f7ee95d500a8e01eb4)</t>
  </si>
  <si>
    <t>2024-08-04T06:38:47.423Z</t>
  </si>
  <si>
    <t>ObjectId(66af21f7ee95d500a8e01eb5)</t>
  </si>
  <si>
    <t>ObjectId(66af21f8ee95d500a8e01ec8)</t>
  </si>
  <si>
    <t>2024-08-04T06:38:48.150Z</t>
  </si>
  <si>
    <t>ObjectId(66af21f8ee95d500a8e01ec9)</t>
  </si>
  <si>
    <t>ObjectId(66af21f8ee95d500a8e01ed3)</t>
  </si>
  <si>
    <t>2024-08-04T06:38:48.153Z</t>
  </si>
  <si>
    <t>ObjectId(66af21f8ee95d500a8e01edf)</t>
  </si>
  <si>
    <t>2024-08-04T06:38:48.834Z</t>
  </si>
  <si>
    <t>ObjectId(66af21f9ee95d500a8e01eee)</t>
  </si>
  <si>
    <t>2024-08-04T06:38:49.683Z</t>
  </si>
  <si>
    <t>ObjectId(66af21f9ee95d500a8e01eef)</t>
  </si>
  <si>
    <t>ObjectId(66af21faee95d500a8e01f02)</t>
  </si>
  <si>
    <t>2024-08-04T06:38:50.609Z</t>
  </si>
  <si>
    <t>ObjectId(66af21faee95d500a8e01f03)</t>
  </si>
  <si>
    <t>ObjectId(66af21faee95d500a8e01f0d)</t>
  </si>
  <si>
    <t>2024-08-04T06:38:50.615Z</t>
  </si>
  <si>
    <t>ObjectId(66af21fbee95d500a8e01f19)</t>
  </si>
  <si>
    <t>2024-08-04T06:38:51.226Z</t>
  </si>
  <si>
    <t>ObjectId(66af21fdee95d500a8e01f37)</t>
  </si>
  <si>
    <t>2024-08-04T06:38:53.927Z</t>
  </si>
  <si>
    <t>ObjectId(66af21feee95d500a8e01f4c)</t>
  </si>
  <si>
    <t>2024-08-04T06:38:54.806Z</t>
  </si>
  <si>
    <t>ObjectId(66af21feee95d500a8e01f4d)</t>
  </si>
  <si>
    <t>ObjectId(66af2200ee95d500a8e01f6f)</t>
  </si>
  <si>
    <t>2024-08-04T06:38:56.854Z</t>
  </si>
  <si>
    <t>ObjectId(66af2200ee95d500a8e01f70)</t>
  </si>
  <si>
    <t>ObjectId(66af2200ee95d500a8e01f7a)</t>
  </si>
  <si>
    <t>2024-08-04T06:38:56.858Z</t>
  </si>
  <si>
    <t>ObjectId(66af2201ee95d500a8e01f86)</t>
  </si>
  <si>
    <t>2024-08-04T06:38:57.579Z</t>
  </si>
  <si>
    <t>ObjectId(66af2202ee95d500a8e01f95)</t>
  </si>
  <si>
    <t>2024-08-04T06:38:58.696Z</t>
  </si>
  <si>
    <t>ObjectId(66af2202ee95d500a8e01f96)</t>
  </si>
  <si>
    <t>ObjectId(66af2204ee95d500a8e01fa9)</t>
  </si>
  <si>
    <t>2024-08-04T06:39:00.131Z</t>
  </si>
  <si>
    <t>ObjectId(66af2204ee95d500a8e01faa)</t>
  </si>
  <si>
    <t>ObjectId(66af2204ee95d500a8e01fb4)</t>
  </si>
  <si>
    <t>2024-08-04T06:39:00.136Z</t>
  </si>
  <si>
    <t>ObjectId(66af2204ee95d500a8e01fc0)</t>
  </si>
  <si>
    <t>2024-08-04T06:39:00.806Z</t>
  </si>
  <si>
    <t>ObjectId(66af2206ee95d500a8e01fcf)</t>
  </si>
  <si>
    <t>2024-08-04T06:39:02.029Z</t>
  </si>
  <si>
    <t>ObjectId(66af2206ee95d500a8e01fd0)</t>
  </si>
  <si>
    <t>2024-08-04T06:39:02.030Z</t>
  </si>
  <si>
    <t>ObjectId(66af2206ee95d500a8e01fe3)</t>
  </si>
  <si>
    <t>2024-08-04T06:39:02.902Z</t>
  </si>
  <si>
    <t>ObjectId(66af2206ee95d500a8e01fe4)</t>
  </si>
  <si>
    <t>2024-08-04T06:39:02.903Z</t>
  </si>
  <si>
    <t>ObjectId(66af2206ee95d500a8e01fee)</t>
  </si>
  <si>
    <t>2024-08-04T06:39:02.910Z</t>
  </si>
  <si>
    <t>ObjectId(66af2207ee95d500a8e01ffa)</t>
  </si>
  <si>
    <t>2024-08-04T06:39:03.665Z</t>
  </si>
  <si>
    <t>ObjectId(66af220cee95d500a8e02018)</t>
  </si>
  <si>
    <t>2024-08-04T06:39:08.724Z</t>
  </si>
  <si>
    <t>ObjectId(66af220dee95d500a8e0202d)</t>
  </si>
  <si>
    <t>2024-08-04T06:39:09.950Z</t>
  </si>
  <si>
    <t>ObjectId(66af220dee95d500a8e0202e)</t>
  </si>
  <si>
    <t>ObjectId(66af2211ee95d500a8e02050)</t>
  </si>
  <si>
    <t>ObjectId(66af2211ee95d500a8e02051)</t>
  </si>
  <si>
    <t>ObjectId(66af2211ee95d500a8e0205b)</t>
  </si>
  <si>
    <t>2024-08-04T06:39:13.134Z</t>
  </si>
  <si>
    <t>ObjectId(66af2211ee95d500a8e02067)</t>
  </si>
  <si>
    <t>2024-08-04T06:39:13.857Z</t>
  </si>
  <si>
    <t>ObjectId(66af2213ee95d500a8e02076)</t>
  </si>
  <si>
    <t>2024-08-04T06:39:15.079Z</t>
  </si>
  <si>
    <t>ObjectId(66af2213ee95d500a8e02077)</t>
  </si>
  <si>
    <t>ObjectId(66af2214ee95d500a8e0208a)</t>
  </si>
  <si>
    <t>2024-08-04T06:39:16.478Z</t>
  </si>
  <si>
    <t>ObjectId(66af2214ee95d500a8e0208b)</t>
  </si>
  <si>
    <t>It definitely affects me a lot. I'm finding it hard to focus on work because I’m constantly distracted by thoughts about Morrison and how to handle things with Connie. I feel guilty whenever I think about taking some time for myself. When I get home, sometimes I just want to shut down because I’m so drained from trying to manage everything. It’s impacting my productivity and making me more anxious, especially with that big presentation coming up.</t>
  </si>
  <si>
    <t>ObjectId(66af2214ee95d500a8e02095)</t>
  </si>
  <si>
    <t>2024-08-04T06:39:16.482Z</t>
  </si>
  <si>
    <t>ObjectId(66af2215ee95d500a8e020a1)</t>
  </si>
  <si>
    <t>2024-08-04T06:39:17.156Z</t>
  </si>
  <si>
    <t>ObjectId(66af2216ee95d500a8e020b0)</t>
  </si>
  <si>
    <t>2024-08-04T06:39:18.459Z</t>
  </si>
  <si>
    <t>ObjectId(66af2216ee95d500a8e020b1)</t>
  </si>
  <si>
    <t>ObjectId(66af2218ee95d500a8e020c4)</t>
  </si>
  <si>
    <t>2024-08-04T06:39:20.298Z</t>
  </si>
  <si>
    <t>ObjectId(66af2218ee95d500a8e020c5)</t>
  </si>
  <si>
    <t>ObjectId(66af2218ee95d500a8e020cf)</t>
  </si>
  <si>
    <t>2024-08-04T06:39:20.300Z</t>
  </si>
  <si>
    <t>ObjectId(66af2219ee95d500a8e020db)</t>
  </si>
  <si>
    <t>2024-08-04T06:39:21.026Z</t>
  </si>
  <si>
    <t>ObjectId(66af221aee95d500a8e020ea)</t>
  </si>
  <si>
    <t>2024-08-04T06:39:22.860Z</t>
  </si>
  <si>
    <t>ObjectId(66af221aee95d500a8e020eb)</t>
  </si>
  <si>
    <t>ObjectId(66af221cee95d500a8e020fe)</t>
  </si>
  <si>
    <t>2024-08-04T06:39:24.360Z</t>
  </si>
  <si>
    <t>ObjectId(66af221cee95d500a8e020ff)</t>
  </si>
  <si>
    <t>ObjectId(66af221cee95d500a8e02109)</t>
  </si>
  <si>
    <t>2024-08-04T06:39:24.369Z</t>
  </si>
  <si>
    <t>ObjectId(66af221dee95d500a8e02115)</t>
  </si>
  <si>
    <t>2024-08-04T06:39:25.226Z</t>
  </si>
  <si>
    <t>ObjectId(66af221eee95d500a8e02124)</t>
  </si>
  <si>
    <t>2024-08-04T06:39:26.557Z</t>
  </si>
  <si>
    <t>ObjectId(66af221eee95d500a8e02125)</t>
  </si>
  <si>
    <t>ObjectId(66af221fee95d500a8e02138)</t>
  </si>
  <si>
    <t>2024-08-04T06:39:27.984Z</t>
  </si>
  <si>
    <t>ObjectId(66af221fee95d500a8e02139)</t>
  </si>
  <si>
    <t>ObjectId(66af221fee95d500a8e02143)</t>
  </si>
  <si>
    <t>2024-08-04T06:39:27.990Z</t>
  </si>
  <si>
    <t>ObjectId(66af2220ee95d500a8e0214f)</t>
  </si>
  <si>
    <t>2024-08-04T06:39:28.903Z</t>
  </si>
  <si>
    <t>ObjectId(66af2224ee95d500a8e0215e)</t>
  </si>
  <si>
    <t>2024-08-04T06:39:32.540Z</t>
  </si>
  <si>
    <t>ObjectId(66af2224ee95d500a8e0215f)</t>
  </si>
  <si>
    <t>ObjectId(66af2225ee95d500a8e02172)</t>
  </si>
  <si>
    <t>2024-08-04T06:39:33.619Z</t>
  </si>
  <si>
    <t>ObjectId(66af2225ee95d500a8e02173)</t>
  </si>
  <si>
    <t>ObjectId(66af2225ee95d500a8e0217d)</t>
  </si>
  <si>
    <t>2024-08-04T06:39:33.621Z</t>
  </si>
  <si>
    <t>ObjectId(66af2226ee95d500a8e02189)</t>
  </si>
  <si>
    <t>2024-08-04T06:39:34.341Z</t>
  </si>
  <si>
    <t>ObjectId(66af222aee95d500a8e021a7)</t>
  </si>
  <si>
    <t>2024-08-04T06:39:38.639Z</t>
  </si>
  <si>
    <t>ObjectId(66af222dee95d500a8e021bc)</t>
  </si>
  <si>
    <t>2024-08-04T06:39:41.708Z</t>
  </si>
  <si>
    <t>ObjectId(66af222dee95d500a8e021bd)</t>
  </si>
  <si>
    <t>ObjectId(66af222fee95d500a8e021df)</t>
  </si>
  <si>
    <t>2024-08-04T06:39:43.451Z</t>
  </si>
  <si>
    <t>ObjectId(66af222fee95d500a8e021e0)</t>
  </si>
  <si>
    <t>ObjectId(66af222fee95d500a8e021ea)</t>
  </si>
  <si>
    <t>2024-08-04T06:39:43.460Z</t>
  </si>
  <si>
    <t>ObjectId(66af2230ee95d500a8e021f6)</t>
  </si>
  <si>
    <t>2024-08-04T06:39:44.188Z</t>
  </si>
  <si>
    <t>ObjectId(66af2231ee95d500a8e02205)</t>
  </si>
  <si>
    <t>2024-08-04T06:39:45.629Z</t>
  </si>
  <si>
    <t>ObjectId(66af2231ee95d500a8e02206)</t>
  </si>
  <si>
    <t>ObjectId(66af2234ee95d500a8e02219)</t>
  </si>
  <si>
    <t>2024-08-04T06:39:48.213Z</t>
  </si>
  <si>
    <t>ObjectId(66af2234ee95d500a8e0221a)</t>
  </si>
  <si>
    <t>Right now, I'm feeling really confused and stuck. I sometimes wonder if I'm just too sensitive or if I should be tougher when it comes to my relationships. I want to connect with people, but it feels like I can't do it without feeling overwhelmed or guilty afterward. It’s like I’m constantly trying to please everyone while neglecting my own needs. I guess I'm just afraid of making the wrong choice, whether it’s with Morrison or Connie, and I end up feeling miserable.</t>
  </si>
  <si>
    <t>2024-08-04T06:39:48.214Z</t>
  </si>
  <si>
    <t>ObjectId(66af2234ee95d500a8e02224)</t>
  </si>
  <si>
    <t>2024-08-04T06:39:48.220Z</t>
  </si>
  <si>
    <t>ObjectId(66af2234ee95d500a8e02230)</t>
  </si>
  <si>
    <t>2024-08-04T06:39:48.977Z</t>
  </si>
  <si>
    <t>ObjectId(66af2236ee95d500a8e0223f)</t>
  </si>
  <si>
    <t>2024-08-04T06:39:50.911Z</t>
  </si>
  <si>
    <t>ObjectId(66af2236ee95d500a8e02240)</t>
  </si>
  <si>
    <t>ObjectId(66af2238ee95d500a8e02253)</t>
  </si>
  <si>
    <t>2024-08-04T06:39:52.662Z</t>
  </si>
  <si>
    <t>ObjectId(66af2238ee95d500a8e02254)</t>
  </si>
  <si>
    <t>ObjectId(66af2238ee95d500a8e0225e)</t>
  </si>
  <si>
    <t>2024-08-04T06:39:52.668Z</t>
  </si>
  <si>
    <t>ObjectId(66af2239ee95d500a8e0226a)</t>
  </si>
  <si>
    <t>2024-08-04T06:39:53.430Z</t>
  </si>
  <si>
    <t>ObjectId(66af223bee95d500a8e02279)</t>
  </si>
  <si>
    <t>2024-08-04T06:39:55.937Z</t>
  </si>
  <si>
    <t>ObjectId(66af223bee95d500a8e0227a)</t>
  </si>
  <si>
    <t>ObjectId(66af223dee95d500a8e0228d)</t>
  </si>
  <si>
    <t>2024-08-04T06:39:57.896Z</t>
  </si>
  <si>
    <t>ObjectId(66af223dee95d500a8e0228e)</t>
  </si>
  <si>
    <t>ObjectId(66af223dee95d500a8e02298)</t>
  </si>
  <si>
    <t>2024-08-04T06:39:57.903Z</t>
  </si>
  <si>
    <t>ObjectId(66af223eee95d500a8e022a4)</t>
  </si>
  <si>
    <t>2024-08-04T06:39:58.700Z</t>
  </si>
  <si>
    <t>ObjectId(66af2240ee95d500a8e022b3)</t>
  </si>
  <si>
    <t>2024-08-04T06:40:00.341Z</t>
  </si>
  <si>
    <t>ObjectId(66af2240ee95d500a8e022b4)</t>
  </si>
  <si>
    <t>ObjectId(66af2242ee95d500a8e022c7)</t>
  </si>
  <si>
    <t>2024-08-04T06:40:02.998Z</t>
  </si>
  <si>
    <t>ObjectId(66af2242ee95d500a8e022c8)</t>
  </si>
  <si>
    <t>ObjectId(66af2243ee95d500a8e022d2)</t>
  </si>
  <si>
    <t>2024-08-04T06:40:03.002Z</t>
  </si>
  <si>
    <t>ObjectId(66af2243ee95d500a8e022de)</t>
  </si>
  <si>
    <t>2024-08-04T06:40:03.719Z</t>
  </si>
  <si>
    <t>ObjectId(66af2245ee95d500a8e022ed)</t>
  </si>
  <si>
    <t>2024-08-04T06:40:05.866Z</t>
  </si>
  <si>
    <t>ObjectId(66af2245ee95d500a8e022ee)</t>
  </si>
  <si>
    <t>ObjectId(66af2247ee95d500a8e02302)</t>
  </si>
  <si>
    <t>It feels really scary to think about prioritizing my own needs. On one hand, I know it’s important for my own well-being, but on the other hand, I fear that if I do, I might lose those relationships. I keep thinking that if I take a step back or say no, it might create distance between us, and that makes me anxious. I worry that they won’t understand or that it’ll lead to conflict, which I really want to avoid. So, I end up feeling trapped in this cycle of trying to please everyone instead of just being honest about what I need.</t>
  </si>
  <si>
    <t>2024-08-04T06:40:07.920Z</t>
  </si>
  <si>
    <t>ObjectId(66af2247ee95d500a8e02301)</t>
  </si>
  <si>
    <t>ObjectId(66af2247ee95d500a8e0230c)</t>
  </si>
  <si>
    <t>2024-08-04T06:40:07.926Z</t>
  </si>
  <si>
    <t>ObjectId(66af2248ee95d500a8e02318)</t>
  </si>
  <si>
    <t>2024-08-04T06:40:08.948Z</t>
  </si>
  <si>
    <t>ObjectId(66af224aee95d500a8e02327)</t>
  </si>
  <si>
    <t>2024-08-04T06:40:10.792Z</t>
  </si>
  <si>
    <t>ObjectId(66af224aee95d500a8e02328)</t>
  </si>
  <si>
    <t>ObjectId(66af224cee95d500a8e0233b)</t>
  </si>
  <si>
    <t>2024-08-04T06:40:12.140Z</t>
  </si>
  <si>
    <t>ObjectId(66af224cee95d500a8e0233c)</t>
  </si>
  <si>
    <t>ObjectId(66af224cee95d500a8e02346)</t>
  </si>
  <si>
    <t>2024-08-04T06:40:12.147Z</t>
  </si>
  <si>
    <t>ObjectId(66af224cee95d500a8e02352)</t>
  </si>
  <si>
    <t>2024-08-04T06:40:12.935Z</t>
  </si>
  <si>
    <t>ObjectId(66af2251ee95d500a8e02361)</t>
  </si>
  <si>
    <t>2024-08-04T06:40:17.423Z</t>
  </si>
  <si>
    <t>ObjectId(66af2251ee95d500a8e02362)</t>
  </si>
  <si>
    <t>ObjectId(66af2253ee95d500a8e02375)</t>
  </si>
  <si>
    <t>2024-08-04T06:40:19.695Z</t>
  </si>
  <si>
    <t>ObjectId(66af2253ee95d500a8e02376)</t>
  </si>
  <si>
    <t>ObjectId(66af2253ee95d500a8e02380)</t>
  </si>
  <si>
    <t>2024-08-04T06:40:19.702Z</t>
  </si>
  <si>
    <t>ObjectId(66af2254ee95d500a8e0238c)</t>
  </si>
  <si>
    <t>2024-08-04T06:40:20.719Z</t>
  </si>
  <si>
    <t>ObjectId(66af2256ee95d500a8e0239b)</t>
  </si>
  <si>
    <t>2024-08-04T06:40:22.971Z</t>
  </si>
  <si>
    <t>ObjectId(66af2256ee95d500a8e0239c)</t>
  </si>
  <si>
    <t>ObjectId(66af225aee95d500a8e023af)</t>
  </si>
  <si>
    <t>2024-08-04T06:40:26.428Z</t>
  </si>
  <si>
    <t>ObjectId(66af225aee95d500a8e023b0)</t>
  </si>
  <si>
    <t>ObjectId(66af225aee95d500a8e023ba)</t>
  </si>
  <si>
    <t>2024-08-04T06:40:26.431Z</t>
  </si>
  <si>
    <t>ObjectId(66af225cee95d500a8e023c6)</t>
  </si>
  <si>
    <t>2024-08-04T06:40:28.839Z</t>
  </si>
  <si>
    <t>ObjectId(66af2260ee95d500a8e023d5)</t>
  </si>
  <si>
    <t>2024-08-04T06:40:32.763Z</t>
  </si>
  <si>
    <t>ObjectId(66af2260ee95d500a8e023d6)</t>
  </si>
  <si>
    <t>ObjectId(66af2261ee95d500a8e023e9)</t>
  </si>
  <si>
    <t>2024-08-04T06:40:33.941Z</t>
  </si>
  <si>
    <t>ObjectId(66af2261ee95d500a8e023ea)</t>
  </si>
  <si>
    <t>ObjectId(66af2261ee95d500a8e023f4)</t>
  </si>
  <si>
    <t>2024-08-04T06:40:33.947Z</t>
  </si>
  <si>
    <t>ObjectId(66af2262ee95d500a8e02400)</t>
  </si>
  <si>
    <t>2024-08-04T06:40:34.750Z</t>
  </si>
  <si>
    <t>ObjectId(66af2265ee95d500a8e0241e)</t>
  </si>
  <si>
    <t>2024-08-04T06:40:37.811Z</t>
  </si>
  <si>
    <t>ObjectId(66af2269ee95d500a8e02433)</t>
  </si>
  <si>
    <t>2024-08-04T06:40:41.401Z</t>
  </si>
  <si>
    <t>ObjectId(66af226cee95d500a8e02454)</t>
  </si>
  <si>
    <t>2024-08-04T06:40:44.374Z</t>
  </si>
  <si>
    <t>ObjectId(66af226cee95d500a8e02455)</t>
  </si>
  <si>
    <t>ObjectId(66af226cee95d500a8e0245f)</t>
  </si>
  <si>
    <t>2024-08-04T06:40:44.378Z</t>
  </si>
  <si>
    <t>ObjectId(66af226dee95d500a8e0246b)</t>
  </si>
  <si>
    <t>2024-08-04T06:40:45.192Z</t>
  </si>
  <si>
    <t>ObjectId(66af226eee95d500a8e0247a)</t>
  </si>
  <si>
    <t>2024-08-04T06:40:46.115Z</t>
  </si>
  <si>
    <t>ObjectId(66af226eee95d500a8e0247b)</t>
  </si>
  <si>
    <t>ObjectId(66af2270ee95d500a8e0248e)</t>
  </si>
  <si>
    <t>2024-08-04T06:40:48.165Z</t>
  </si>
  <si>
    <t>ObjectId(66af2270ee95d500a8e0248f)</t>
  </si>
  <si>
    <t>ObjectId(66af2270ee95d500a8e02499)</t>
  </si>
  <si>
    <t>2024-08-04T06:40:48.173Z</t>
  </si>
  <si>
    <t>ObjectId(66af2271ee95d500a8e024a5)</t>
  </si>
  <si>
    <t>2024-08-04T06:40:49.489Z</t>
  </si>
  <si>
    <t>ObjectId(66af2274ee95d500a8e024b4)</t>
  </si>
  <si>
    <t>2024-08-04T06:40:52.769Z</t>
  </si>
  <si>
    <t>ObjectId(66af2274ee95d500a8e024b5)</t>
  </si>
  <si>
    <t>ObjectId(66af2277ee95d500a8e024c8)</t>
  </si>
  <si>
    <t>2024-08-04T06:40:55.635Z</t>
  </si>
  <si>
    <t>ObjectId(66af2277ee95d500a8e024c9)</t>
  </si>
  <si>
    <t>ObjectId(66af2277ee95d500a8e024d3)</t>
  </si>
  <si>
    <t>2024-08-04T06:40:55.639Z</t>
  </si>
  <si>
    <t>ObjectId(66af2278ee95d500a8e024df)</t>
  </si>
  <si>
    <t>2024-08-04T06:40:56.451Z</t>
  </si>
  <si>
    <t>ObjectId(66af227aee95d500a8e024ee)</t>
  </si>
  <si>
    <t>2024-08-04T06:40:58.480Z</t>
  </si>
  <si>
    <t>ObjectId(66af227aee95d500a8e024ef)</t>
  </si>
  <si>
    <t>ObjectId(66af227cee95d500a8e02502)</t>
  </si>
  <si>
    <t>2024-08-04T06:41:00.139Z</t>
  </si>
  <si>
    <t>ObjectId(66af227cee95d500a8e02503)</t>
  </si>
  <si>
    <t>ObjectId(66af227cee95d500a8e0250d)</t>
  </si>
  <si>
    <t>2024-08-04T06:41:00.143Z</t>
  </si>
  <si>
    <t>ObjectId(66af227dee95d500a8e02519)</t>
  </si>
  <si>
    <t>2024-08-04T06:41:01.067Z</t>
  </si>
  <si>
    <t>ObjectId(66af227fee95d500a8e02528)</t>
  </si>
  <si>
    <t>2024-08-04T06:41:03.070Z</t>
  </si>
  <si>
    <t>ObjectId(66af227fee95d500a8e02529)</t>
  </si>
  <si>
    <t>ObjectId(66af2280ee95d500a8e0253c)</t>
  </si>
  <si>
    <t>2024-08-04T06:41:04.693Z</t>
  </si>
  <si>
    <t>ObjectId(66af2280ee95d500a8e0253d)</t>
  </si>
  <si>
    <t>Alright, I’ll give it a try. A distressing thought I have when I think about Morrison’s message is, “If I don’t reply or agree to meet, he’ll think I don’t care about him.”</t>
  </si>
  <si>
    <t>ObjectId(66af2280ee95d500a8e02547)</t>
  </si>
  <si>
    <t>2024-08-04T06:41:04.698Z</t>
  </si>
  <si>
    <t>ObjectId(66af2281ee95d500a8e02553)</t>
  </si>
  <si>
    <t>2024-08-04T06:41:05.568Z</t>
  </si>
  <si>
    <t>ObjectId(66af2283ee95d500a8e02562)</t>
  </si>
  <si>
    <t>2024-08-04T06:41:07.716Z</t>
  </si>
  <si>
    <t>ObjectId(66af2283ee95d500a8e02563)</t>
  </si>
  <si>
    <t>ObjectId(66af2285ee95d500a8e02577)</t>
  </si>
  <si>
    <t>2024-08-04T06:41:09.970Z</t>
  </si>
  <si>
    <t>ObjectId(66af2285ee95d500a8e02576)</t>
  </si>
  <si>
    <t>ObjectId(66af2285ee95d500a8e02581)</t>
  </si>
  <si>
    <t>2024-08-04T06:41:09.979Z</t>
  </si>
  <si>
    <t>ObjectId(66af2286ee95d500a8e0258d)</t>
  </si>
  <si>
    <t>2024-08-04T06:41:10.890Z</t>
  </si>
  <si>
    <t>ObjectId(66af2289ee95d500a8e0259c)</t>
  </si>
  <si>
    <t>2024-08-04T06:41:13.460Z</t>
  </si>
  <si>
    <t>ObjectId(66af2289ee95d500a8e0259d)</t>
  </si>
  <si>
    <t>ObjectId(66af228bee95d500a8e025b0)</t>
  </si>
  <si>
    <t>2024-08-04T06:41:15.092Z</t>
  </si>
  <si>
    <t>ObjectId(66af228bee95d500a8e025b1)</t>
  </si>
  <si>
    <t>For evidence supporting the thought, I might consider times when Morrison seemed disappointed before or when we would talk about how important communication is. I guess I worry that not replying could come off as callous.
For evidence against the thought, I know that I’ve told Morrison I need time for myself, and I believe he should respect that. Plus, not replying doesn’t automatically mean I don’t care about him—there are many reasons for needing space. He’s also a grown-up who can handle a “no” when it comes to plans. It’s not like I’ve cut him off completely, either.</t>
  </si>
  <si>
    <t>ObjectId(66af228bee95d500a8e025bb)</t>
  </si>
  <si>
    <t>2024-08-04T06:41:15.098Z</t>
  </si>
  <si>
    <t>ObjectId(66af228cee95d500a8e025c7)</t>
  </si>
  <si>
    <t>2024-08-04T06:41:16.114Z</t>
  </si>
  <si>
    <t>ObjectId(66af228fee95d500a8e025d6)</t>
  </si>
  <si>
    <t>2024-08-04T06:41:19.089Z</t>
  </si>
  <si>
    <t>ObjectId(66af228fee95d500a8e025d7)</t>
  </si>
  <si>
    <t>ObjectId(66af2290ee95d500a8e025ea)</t>
  </si>
  <si>
    <t>2024-08-04T06:41:20.475Z</t>
  </si>
  <si>
    <t>ObjectId(66af2290ee95d500a8e025eb)</t>
  </si>
  <si>
    <t>ObjectId(66af2290ee95d500a8e025f5)</t>
  </si>
  <si>
    <t>2024-08-04T06:41:20.479Z</t>
  </si>
  <si>
    <t>ObjectId(66af2291ee95d500a8e02601)</t>
  </si>
  <si>
    <t>2024-08-04T06:41:21.206Z</t>
  </si>
  <si>
    <t>ObjectId(66af2294ee95d500a8e02610)</t>
  </si>
  <si>
    <t>2024-08-04T06:41:24.307Z</t>
  </si>
  <si>
    <t>ObjectId(66af2294ee95d500a8e02611)</t>
  </si>
  <si>
    <t>ObjectId(66af2295ee95d500a8e02624)</t>
  </si>
  <si>
    <t>2024-08-04T06:41:25.761Z</t>
  </si>
  <si>
    <t>ObjectId(66af2295ee95d500a8e02625)</t>
  </si>
  <si>
    <t>ObjectId(66af2295ee95d500a8e0262f)</t>
  </si>
  <si>
    <t>2024-08-04T06:41:25.768Z</t>
  </si>
  <si>
    <t>ObjectId(66af2296ee95d500a8e0263b)</t>
  </si>
  <si>
    <t>2024-08-04T06:41:26.764Z</t>
  </si>
  <si>
    <t>ObjectId(66af2299ee95d500a8e02659)</t>
  </si>
  <si>
    <t>2024-08-04T06:41:29.707Z</t>
  </si>
  <si>
    <t>ObjectId(66af229cee95d500a8e0266e)</t>
  </si>
  <si>
    <t>2024-08-04T06:41:32.697Z</t>
  </si>
  <si>
    <t>ObjectId(66af229cee95d500a8e0266f)</t>
  </si>
  <si>
    <t>ObjectId(66af229fee95d500a8e02691)</t>
  </si>
  <si>
    <t>2024-08-04T06:41:35.770Z</t>
  </si>
  <si>
    <t>ObjectId(66af229fee95d500a8e02692)</t>
  </si>
  <si>
    <t>Thank you! I think this exercise has really helped me gain some clarity and feel more in control of my emotions. I appreciate that we took the time to work through it together. I don't have any specific questions right now, but I'd like to continue practicing these strategies in the future. It feels good to have a pathway forward.</t>
  </si>
  <si>
    <t>ObjectId(66af229fee95d500a8e0269c)</t>
  </si>
  <si>
    <t>2024-08-04T06:41:35.774Z</t>
  </si>
  <si>
    <t>ObjectId(66af22a0ee95d500a8e026a8)</t>
  </si>
  <si>
    <t>2024-08-04T06:41:36.703Z</t>
  </si>
  <si>
    <t>ObjectId(66af22a3ee95d500a8e026c0)</t>
  </si>
  <si>
    <t>2024-08-04T06:41:39.567Z</t>
  </si>
  <si>
    <t>ObjectId(66af22a3ee95d500a8e026c1)</t>
  </si>
  <si>
    <t>ObjectId(66af22a5ee95d500a8e02705)</t>
  </si>
  <si>
    <t>ObjectId(66af22a6ee95d500a8e02711)</t>
  </si>
  <si>
    <t>2024-08-04T06:41:42.319Z</t>
  </si>
  <si>
    <t>ObjectId(66af22a7ee95d500a8e02720)</t>
  </si>
  <si>
    <t>2024-08-04T06:41:43.049Z</t>
  </si>
  <si>
    <t>ObjectId(66af22a7ee95d500a8e02721)</t>
  </si>
  <si>
    <t>ObjectId(66af22a7ee95d500a8e02734)</t>
  </si>
  <si>
    <t>2024-08-04T06:41:43.971Z</t>
  </si>
  <si>
    <t>ObjectId(66af22a7ee95d500a8e02735)</t>
  </si>
  <si>
    <t>ObjectId(66af22a7ee95d500a8e0273f)</t>
  </si>
  <si>
    <t>2024-08-04T06:41:43.977Z</t>
  </si>
  <si>
    <t>ObjectId(66af22a8ee95d500a8e0274b)</t>
  </si>
  <si>
    <t>2024-08-04T06:41:44.797Z</t>
  </si>
  <si>
    <t>ObjectId(66af22a9ee95d500a8e0275a)</t>
  </si>
  <si>
    <t>2024-08-04T06:41:45.501Z</t>
  </si>
  <si>
    <t>ObjectId(66af22a9ee95d500a8e0275b)</t>
  </si>
  <si>
    <t>ObjectId(66af22aaee95d500a8e0276e)</t>
  </si>
  <si>
    <t>2024-08-04T06:41:46.322Z</t>
  </si>
  <si>
    <t>ObjectId(66af22aaee95d500a8e0276f)</t>
  </si>
  <si>
    <t>ObjectId(66af22aaee95d500a8e02779)</t>
  </si>
  <si>
    <t>2024-08-04T06:41:46.324Z</t>
  </si>
  <si>
    <t>ObjectId(66af22abee95d500a8e02785)</t>
  </si>
  <si>
    <t>2024-08-04T06:41:47.019Z</t>
  </si>
  <si>
    <t>ObjectId(66af22abee95d500a8e02794)</t>
  </si>
  <si>
    <t>2024-08-04T06:41:47.861Z</t>
  </si>
  <si>
    <t>ObjectId(66af22abee95d500a8e02795)</t>
  </si>
  <si>
    <t>ObjectId(66af22acee95d500a8e027a8)</t>
  </si>
  <si>
    <t>2024-08-04T06:41:48.680Z</t>
  </si>
  <si>
    <t>ObjectId(66af22acee95d500a8e027a9)</t>
  </si>
  <si>
    <t>ObjectId(66af22acee95d500a8e027b3)</t>
  </si>
  <si>
    <t>2024-08-04T06:41:48.685Z</t>
  </si>
  <si>
    <t>ObjectId(66af22adee95d500a8e027bf)</t>
  </si>
  <si>
    <t>2024-08-04T06:41:49.343Z</t>
  </si>
  <si>
    <t>ObjectId(66af22b0ee95d500a8e027ce)</t>
  </si>
  <si>
    <t>2024-08-04T06:41:52.160Z</t>
  </si>
  <si>
    <t>ObjectId(66af22b0ee95d500a8e027cf)</t>
  </si>
  <si>
    <t>ObjectId(66af22b1ee95d500a8e027e2)</t>
  </si>
  <si>
    <t>2024-08-04T06:41:53.385Z</t>
  </si>
  <si>
    <t>ObjectId(66af22b1ee95d500a8e027e3)</t>
  </si>
  <si>
    <t>I think I’d like to talk about my relationships first. I'm feeling really confused and trapped. My ex-boyfriend Morrison keeps calling and wanting to hang out, and I thought breaking up was the right choice, but now I’m not so sure. It just feels complicated.</t>
  </si>
  <si>
    <t>2024-08-04T06:41:53.386Z</t>
  </si>
  <si>
    <t>ObjectId(66af22b1ee95d500a8e027ed)</t>
  </si>
  <si>
    <t>2024-08-04T06:41:53.392Z</t>
  </si>
  <si>
    <t>ObjectId(66af22b2ee95d500a8e027f9)</t>
  </si>
  <si>
    <t>2024-08-04T06:41:54.000Z</t>
  </si>
  <si>
    <t>ObjectId(66af22b6ee95d500a8e02817)</t>
  </si>
  <si>
    <t>2024-08-04T06:41:58.853Z</t>
  </si>
  <si>
    <t>ObjectId(66af22b7ee95d500a8e0282c)</t>
  </si>
  <si>
    <t>2024-08-04T06:41:59.598Z</t>
  </si>
  <si>
    <t>ObjectId(66af22b7ee95d500a8e0282d)</t>
  </si>
  <si>
    <t>ObjectId(66af22baee95d500a8e0284f)</t>
  </si>
  <si>
    <t>2024-08-04T06:42:02.034Z</t>
  </si>
  <si>
    <t>ObjectId(66af22baee95d500a8e02850)</t>
  </si>
  <si>
    <t>ObjectId(66af22baee95d500a8e0285a)</t>
  </si>
  <si>
    <t>2024-08-04T06:42:02.037Z</t>
  </si>
  <si>
    <t>ObjectId(66af22baee95d500a8e02866)</t>
  </si>
  <si>
    <t>2024-08-04T06:42:02.814Z</t>
  </si>
  <si>
    <t>ObjectId(66af22bbee95d500a8e02875)</t>
  </si>
  <si>
    <t>2024-08-04T06:42:03.835Z</t>
  </si>
  <si>
    <t>ObjectId(66af22bbee95d500a8e02876)</t>
  </si>
  <si>
    <t>ObjectId(66af22bdee95d500a8e02889)</t>
  </si>
  <si>
    <t>2024-08-04T06:42:05.770Z</t>
  </si>
  <si>
    <t>ObjectId(66af22bdee95d500a8e0288a)</t>
  </si>
  <si>
    <t>ObjectId(66af22bdee95d500a8e02894)</t>
  </si>
  <si>
    <t>2024-08-04T06:42:05.773Z</t>
  </si>
  <si>
    <t>ObjectId(66af22beee95d500a8e028a0)</t>
  </si>
  <si>
    <t>2024-08-04T06:42:06.445Z</t>
  </si>
  <si>
    <t>ObjectId(66af22bfee95d500a8e028af)</t>
  </si>
  <si>
    <t>2024-08-04T06:42:07.351Z</t>
  </si>
  <si>
    <t>ObjectId(66af22bfee95d500a8e028b0)</t>
  </si>
  <si>
    <t>ObjectId(66af22c0ee95d500a8e028c3)</t>
  </si>
  <si>
    <t>2024-08-04T06:42:08.757Z</t>
  </si>
  <si>
    <t>ObjectId(66af22c0ee95d500a8e028c4)</t>
  </si>
  <si>
    <t>ObjectId(66af22c0ee95d500a8e028ce)</t>
  </si>
  <si>
    <t>2024-08-04T06:42:08.765Z</t>
  </si>
  <si>
    <t>ObjectId(66af22c1ee95d500a8e028da)</t>
  </si>
  <si>
    <t>2024-08-04T06:42:09.467Z</t>
  </si>
  <si>
    <t>ObjectId(66af22c2ee95d500a8e028ea)</t>
  </si>
  <si>
    <t>2024-08-04T06:42:10.404Z</t>
  </si>
  <si>
    <t>ObjectId(66af22c2ee95d500a8e028e9)</t>
  </si>
  <si>
    <t>ObjectId(66af22c4ee95d500a8e028fd)</t>
  </si>
  <si>
    <t>2024-08-04T06:42:12.028Z</t>
  </si>
  <si>
    <t>ObjectId(66af22c4ee95d500a8e028fe)</t>
  </si>
  <si>
    <t>ObjectId(66af22c4ee95d500a8e02908)</t>
  </si>
  <si>
    <t>2024-08-04T06:42:12.031Z</t>
  </si>
  <si>
    <t>ObjectId(66af22c4ee95d500a8e02914)</t>
  </si>
  <si>
    <t>2024-08-04T06:42:12.647Z</t>
  </si>
  <si>
    <t>ObjectId(66af22c6ee95d500a8e02923)</t>
  </si>
  <si>
    <t>2024-08-04T06:42:14.069Z</t>
  </si>
  <si>
    <t>ObjectId(66af22c6ee95d500a8e02924)</t>
  </si>
  <si>
    <t>ObjectId(66af22c7ee95d500a8e02937)</t>
  </si>
  <si>
    <t>2024-08-04T06:42:15.777Z</t>
  </si>
  <si>
    <t>ObjectId(66af22c7ee95d500a8e02938)</t>
  </si>
  <si>
    <t>ObjectId(66af22c7ee95d500a8e02942)</t>
  </si>
  <si>
    <t>2024-08-04T06:42:15.782Z</t>
  </si>
  <si>
    <t>ObjectId(66af22c8ee95d500a8e0294e)</t>
  </si>
  <si>
    <t>2024-08-04T06:42:16.415Z</t>
  </si>
  <si>
    <t>ObjectId(66af22cbee95d500a8e0295e)</t>
  </si>
  <si>
    <t>2024-08-04T06:42:19.461Z</t>
  </si>
  <si>
    <t>ObjectId(66af22cbee95d500a8e0295d)</t>
  </si>
  <si>
    <t>ObjectId(66af22ccee95d500a8e02971)</t>
  </si>
  <si>
    <t>2024-08-04T06:42:20.658Z</t>
  </si>
  <si>
    <t>ObjectId(66af22ccee95d500a8e02972)</t>
  </si>
  <si>
    <t>ObjectId(66af22ccee95d500a8e0297c)</t>
  </si>
  <si>
    <t>2024-08-04T06:42:20.661Z</t>
  </si>
  <si>
    <t>ObjectId(66af22cdee95d500a8e02988)</t>
  </si>
  <si>
    <t>2024-08-04T06:42:21.239Z</t>
  </si>
  <si>
    <t>ObjectId(66af22ceee95d500a8e02997)</t>
  </si>
  <si>
    <t>2024-08-04T06:42:22.822Z</t>
  </si>
  <si>
    <t>ObjectId(66af22ceee95d500a8e02998)</t>
  </si>
  <si>
    <t>ObjectId(66af22cfee95d500a8e029ab)</t>
  </si>
  <si>
    <t>2024-08-04T06:42:23.698Z</t>
  </si>
  <si>
    <t>ObjectId(66af22cfee95d500a8e029ac)</t>
  </si>
  <si>
    <t>ObjectId(66af22cfee95d500a8e029b6)</t>
  </si>
  <si>
    <t>2024-08-04T06:42:23.702Z</t>
  </si>
  <si>
    <t>ObjectId(66af22d1ee95d500a8e029c2)</t>
  </si>
  <si>
    <t>2024-08-04T06:42:25.437Z</t>
  </si>
  <si>
    <t>ObjectId(66af22d6ee95d500a8e029e0)</t>
  </si>
  <si>
    <t>2024-08-04T06:42:30.439Z</t>
  </si>
  <si>
    <t>ObjectId(66af22d7ee95d500a8e029f5)</t>
  </si>
  <si>
    <t>2024-08-04T06:42:31.889Z</t>
  </si>
  <si>
    <t>ObjectId(66af22d7ee95d500a8e029f6)</t>
  </si>
  <si>
    <t>ObjectId(66af22dbee95d500a8e02a18)</t>
  </si>
  <si>
    <t>2024-08-04T06:42:35.369Z</t>
  </si>
  <si>
    <t>ObjectId(66af22dbee95d500a8e02a19)</t>
  </si>
  <si>
    <t>ObjectId(66af22dbee95d500a8e02a23)</t>
  </si>
  <si>
    <t>2024-08-04T06:42:35.376Z</t>
  </si>
  <si>
    <t>ObjectId(66af22dcee95d500a8e02a2f)</t>
  </si>
  <si>
    <t>2024-08-04T06:42:36.011Z</t>
  </si>
  <si>
    <t>ObjectId(66af22dfee95d500a8e02a3e)</t>
  </si>
  <si>
    <t>2024-08-04T06:42:39.520Z</t>
  </si>
  <si>
    <t>ObjectId(66af22dfee95d500a8e02a3f)</t>
  </si>
  <si>
    <t>ObjectId(66af22e0ee95d500a8e02a52)</t>
  </si>
  <si>
    <t>2024-08-04T06:42:40.493Z</t>
  </si>
  <si>
    <t>ObjectId(66af22e0ee95d500a8e02a53)</t>
  </si>
  <si>
    <t>ObjectId(66af22e0ee95d500a8e02a5d)</t>
  </si>
  <si>
    <t>2024-08-04T06:42:40.496Z</t>
  </si>
  <si>
    <t>ObjectId(66af22e1ee95d500a8e02a69)</t>
  </si>
  <si>
    <t>2024-08-04T06:42:41.417Z</t>
  </si>
  <si>
    <t>ObjectId(66af22e3ee95d500a8e02a78)</t>
  </si>
  <si>
    <t>2024-08-04T06:42:43.058Z</t>
  </si>
  <si>
    <t>ObjectId(66af22e3ee95d500a8e02a79)</t>
  </si>
  <si>
    <t>ObjectId(66af22e4ee95d500a8e02a8c)</t>
  </si>
  <si>
    <t>2024-08-04T06:42:44.180Z</t>
  </si>
  <si>
    <t>ObjectId(66af22e4ee95d500a8e02a8d)</t>
  </si>
  <si>
    <t>ObjectId(66af22e4ee95d500a8e02a97)</t>
  </si>
  <si>
    <t>2024-08-04T06:42:44.186Z</t>
  </si>
  <si>
    <t>ObjectId(66af22e5ee95d500a8e02aa3)</t>
  </si>
  <si>
    <t>2024-08-04T06:42:45.001Z</t>
  </si>
  <si>
    <t>ObjectId(66af22e8ee95d500a8e02ab2)</t>
  </si>
  <si>
    <t>2024-08-04T06:42:48.796Z</t>
  </si>
  <si>
    <t>ObjectId(66af22e8ee95d500a8e02ab3)</t>
  </si>
  <si>
    <t>ObjectId(66af22eaee95d500a8e02ac6)</t>
  </si>
  <si>
    <t>2024-08-04T06:42:50.708Z</t>
  </si>
  <si>
    <t>ObjectId(66af22eaee95d500a8e02ac7)</t>
  </si>
  <si>
    <t>ObjectId(66af22eaee95d500a8e02ad1)</t>
  </si>
  <si>
    <t>2024-08-04T06:42:50.715Z</t>
  </si>
  <si>
    <t>ObjectId(66af22ebee95d500a8e02add)</t>
  </si>
  <si>
    <t>2024-08-04T06:42:51.451Z</t>
  </si>
  <si>
    <t>ObjectId(66af22eeee95d500a8e02aec)</t>
  </si>
  <si>
    <t>2024-08-04T06:42:54.625Z</t>
  </si>
  <si>
    <t>ObjectId(66af22eeee95d500a8e02aed)</t>
  </si>
  <si>
    <t>ObjectId(66af22f1ee95d500a8e02b00)</t>
  </si>
  <si>
    <t>2024-08-04T06:42:57.347Z</t>
  </si>
  <si>
    <t>ObjectId(66af22f1ee95d500a8e02b01)</t>
  </si>
  <si>
    <t>ObjectId(66af22f1ee95d500a8e02b0b)</t>
  </si>
  <si>
    <t>2024-08-04T06:42:57.351Z</t>
  </si>
  <si>
    <t>ObjectId(66af22f1ee95d500a8e02b17)</t>
  </si>
  <si>
    <t>2024-08-04T06:42:57.963Z</t>
  </si>
  <si>
    <t>ObjectId(66af22f4ee95d500a8e02b35)</t>
  </si>
  <si>
    <t>2024-08-04T06:43:00.767Z</t>
  </si>
  <si>
    <t>ObjectId(66af22f7ee95d500a8e02b4a)</t>
  </si>
  <si>
    <t>2024-08-04T06:43:03.532Z</t>
  </si>
  <si>
    <t>ObjectId(66af22f7ee95d500a8e02b4b)</t>
  </si>
  <si>
    <t>ObjectId(66af22f9ee95d500a8e02b6d)</t>
  </si>
  <si>
    <t>2024-08-04T06:43:05.481Z</t>
  </si>
  <si>
    <t>ObjectId(66af22f9ee95d500a8e02b6e)</t>
  </si>
  <si>
    <t>ObjectId(66af22f9ee95d500a8e02b78)</t>
  </si>
  <si>
    <t>2024-08-04T06:43:05.488Z</t>
  </si>
  <si>
    <t>ObjectId(66af22faee95d500a8e02b84)</t>
  </si>
  <si>
    <t>2024-08-04T06:43:06.305Z</t>
  </si>
  <si>
    <t>ObjectId(66af22feee95d500a8e02b93)</t>
  </si>
  <si>
    <t>2024-08-04T06:43:10.495Z</t>
  </si>
  <si>
    <t>ObjectId(66af22feee95d500a8e02b94)</t>
  </si>
  <si>
    <t>ObjectId(66af22ffee95d500a8e02ba7)</t>
  </si>
  <si>
    <t>2024-08-04T06:43:11.828Z</t>
  </si>
  <si>
    <t>ObjectId(66af22ffee95d500a8e02ba8)</t>
  </si>
  <si>
    <t>ObjectId(66af22ffee95d500a8e02bb2)</t>
  </si>
  <si>
    <t>2024-08-04T06:43:11.833Z</t>
  </si>
  <si>
    <t>ObjectId(66af2300ee95d500a8e02bbe)</t>
  </si>
  <si>
    <t>2024-08-04T06:43:12.652Z</t>
  </si>
  <si>
    <t>ObjectId(66af2303ee95d500a8e02bdc)</t>
  </si>
  <si>
    <t>2024-08-04T06:43:15.415Z</t>
  </si>
  <si>
    <t>ObjectId(66af2306ee95d500a8e02bf1)</t>
  </si>
  <si>
    <t>2024-08-04T06:43:18.855Z</t>
  </si>
  <si>
    <t>ObjectId(66af2306ee95d500a8e02bf2)</t>
  </si>
  <si>
    <t>ObjectId(66af2309ee95d500a8e02c14)</t>
  </si>
  <si>
    <t>2024-08-04T06:43:21.052Z</t>
  </si>
  <si>
    <t>ObjectId(66af2309ee95d500a8e02c15)</t>
  </si>
  <si>
    <t>ObjectId(66af2309ee95d500a8e02c1f)</t>
  </si>
  <si>
    <t>2024-08-04T06:43:21.060Z</t>
  </si>
  <si>
    <t>ObjectId(66af2309ee95d500a8e02c2b)</t>
  </si>
  <si>
    <t>2024-08-04T06:43:21.658Z</t>
  </si>
  <si>
    <t>ObjectId(66af230bee95d500a8e02c43)</t>
  </si>
  <si>
    <t>2024-08-04T06:43:23.510Z</t>
  </si>
  <si>
    <t>ObjectId(66af230bee95d500a8e02c44)</t>
  </si>
  <si>
    <t>ObjectId(66af230dee95d500a8e02c88)</t>
  </si>
  <si>
    <t>2024-08-04T06:43:25.162Z</t>
  </si>
  <si>
    <t>ObjectId(66af230dee95d500a8e02c94)</t>
  </si>
  <si>
    <t>2024-08-04T06:43:25.770Z</t>
  </si>
  <si>
    <t>ObjectId(66af230eee95d500a8e02ca3)</t>
  </si>
  <si>
    <t>2024-08-04T06:43:26.470Z</t>
  </si>
  <si>
    <t>ObjectId(66af230eee95d500a8e02ca4)</t>
  </si>
  <si>
    <t>ObjectId(66af230fee95d500a8e02cb7)</t>
  </si>
  <si>
    <t>2024-08-04T06:43:27.299Z</t>
  </si>
  <si>
    <t>ObjectId(66af230fee95d500a8e02cb8)</t>
  </si>
  <si>
    <t>ObjectId(66af230fee95d500a8e02cc2)</t>
  </si>
  <si>
    <t>2024-08-04T06:43:27.304Z</t>
  </si>
  <si>
    <t>ObjectId(66af230fee95d500a8e02cce)</t>
  </si>
  <si>
    <t>2024-08-04T06:43:27.874Z</t>
  </si>
  <si>
    <t>ObjectId(66af2310ee95d500a8e02cdd)</t>
  </si>
  <si>
    <t>ObjectId(66af2310ee95d500a8e02cde)</t>
  </si>
  <si>
    <t>ObjectId(66af2311ee95d500a8e02cf1)</t>
  </si>
  <si>
    <t>2024-08-04T06:43:29.645Z</t>
  </si>
  <si>
    <t>ObjectId(66af2311ee95d500a8e02cf2)</t>
  </si>
  <si>
    <t>ObjectId(66af2311ee95d500a8e02cfc)</t>
  </si>
  <si>
    <t>2024-08-04T06:43:29.649Z</t>
  </si>
  <si>
    <t>ObjectId(66af2312ee95d500a8e02d08)</t>
  </si>
  <si>
    <t>2024-08-04T06:43:30.233Z</t>
  </si>
  <si>
    <t>ObjectId(66af2313ee95d500a8e02d17)</t>
  </si>
  <si>
    <t>2024-08-04T06:43:31.058Z</t>
  </si>
  <si>
    <t>ObjectId(66af2313ee95d500a8e02d18)</t>
  </si>
  <si>
    <t>ObjectId(66af2313ee95d500a8e02d2b)</t>
  </si>
  <si>
    <t>2024-08-04T06:43:31.901Z</t>
  </si>
  <si>
    <t>ObjectId(66af2313ee95d500a8e02d2c)</t>
  </si>
  <si>
    <t>ObjectId(66af2313ee95d500a8e02d36)</t>
  </si>
  <si>
    <t>2024-08-04T06:43:31.903Z</t>
  </si>
  <si>
    <t>ObjectId(66af2314ee95d500a8e02d42)</t>
  </si>
  <si>
    <t>2024-08-04T06:43:32.627Z</t>
  </si>
  <si>
    <t>ObjectId(66af231cee95d500a8e02d60)</t>
  </si>
  <si>
    <t>2024-08-04T06:43:40.518Z</t>
  </si>
  <si>
    <t>ObjectId(66af231dee95d500a8e02d75)</t>
  </si>
  <si>
    <t>2024-08-04T06:43:41.047Z</t>
  </si>
  <si>
    <t>ObjectId(66af231dee95d500a8e02d76)</t>
  </si>
  <si>
    <t>ObjectId(66af231fee95d500a8e02d98)</t>
  </si>
  <si>
    <t>2024-08-04T06:43:43.269Z</t>
  </si>
  <si>
    <t>ObjectId(66af231fee95d500a8e02d99)</t>
  </si>
  <si>
    <t>ObjectId(66af231fee95d500a8e02da3)</t>
  </si>
  <si>
    <t>2024-08-04T06:43:43.275Z</t>
  </si>
  <si>
    <t>ObjectId(66af231fee95d500a8e02daf)</t>
  </si>
  <si>
    <t>2024-08-04T06:43:43.979Z</t>
  </si>
  <si>
    <t>ObjectId(66af2320ee95d500a8e02dbe)</t>
  </si>
  <si>
    <t>2024-08-04T06:43:44.912Z</t>
  </si>
  <si>
    <t>ObjectId(66af2320ee95d500a8e02dbf)</t>
  </si>
  <si>
    <t>ObjectId(66af2321ee95d500a8e02dd2)</t>
  </si>
  <si>
    <t>2024-08-04T06:43:45.992Z</t>
  </si>
  <si>
    <t>ObjectId(66af2321ee95d500a8e02dd3)</t>
  </si>
  <si>
    <t>ObjectId(66af2321ee95d500a8e02ddd)</t>
  </si>
  <si>
    <t>2024-08-04T06:43:45.995Z</t>
  </si>
  <si>
    <t>ObjectId(66af2322ee95d500a8e02de9)</t>
  </si>
  <si>
    <t>2024-08-04T06:43:46.659Z</t>
  </si>
  <si>
    <t>ObjectId(66af2323ee95d500a8e02df8)</t>
  </si>
  <si>
    <t>2024-08-04T06:43:47.775Z</t>
  </si>
  <si>
    <t>ObjectId(66af2323ee95d500a8e02df9)</t>
  </si>
  <si>
    <t>ObjectId(66af2324ee95d500a8e02e0c)</t>
  </si>
  <si>
    <t>2024-08-04T06:43:48.708Z</t>
  </si>
  <si>
    <t>ObjectId(66af2324ee95d500a8e02e0d)</t>
  </si>
  <si>
    <t>ObjectId(66af2324ee95d500a8e02e17)</t>
  </si>
  <si>
    <t>2024-08-04T06:43:48.713Z</t>
  </si>
  <si>
    <t>ObjectId(66af2325ee95d500a8e02e23)</t>
  </si>
  <si>
    <t>2024-08-04T06:43:49.279Z</t>
  </si>
  <si>
    <t>ObjectId(66af2328ee95d500a8e02e41)</t>
  </si>
  <si>
    <t>2024-08-04T06:43:52.381Z</t>
  </si>
  <si>
    <t>ObjectId(66af2329ee95d500a8e02e56)</t>
  </si>
  <si>
    <t>2024-08-04T06:43:53.197Z</t>
  </si>
  <si>
    <t>ObjectId(66af2329ee95d500a8e02e57)</t>
  </si>
  <si>
    <t>2024-08-04T06:43:53.198Z</t>
  </si>
  <si>
    <t>ObjectId(66af232bee95d500a8e02e79)</t>
  </si>
  <si>
    <t>2024-08-04T06:43:55.820Z</t>
  </si>
  <si>
    <t>ObjectId(66af232bee95d500a8e02e7a)</t>
  </si>
  <si>
    <t>ObjectId(66af232bee95d500a8e02e84)</t>
  </si>
  <si>
    <t>2024-08-04T06:43:55.824Z</t>
  </si>
  <si>
    <t>ObjectId(66af232cee95d500a8e02e90)</t>
  </si>
  <si>
    <t>2024-08-04T06:43:56.371Z</t>
  </si>
  <si>
    <t>ObjectId(66af232dee95d500a8e02e9f)</t>
  </si>
  <si>
    <t>2024-08-04T06:43:57.316Z</t>
  </si>
  <si>
    <t>ObjectId(66af232dee95d500a8e02ea0)</t>
  </si>
  <si>
    <t>ObjectId(66af232fee95d500a8e02eb3)</t>
  </si>
  <si>
    <t>2024-08-04T06:43:59.443Z</t>
  </si>
  <si>
    <t>ObjectId(66af232fee95d500a8e02eb4)</t>
  </si>
  <si>
    <t>ObjectId(66af232fee95d500a8e02ebe)</t>
  </si>
  <si>
    <t>2024-08-04T06:43:59.445Z</t>
  </si>
  <si>
    <t>ObjectId(66af2330ee95d500a8e02eca)</t>
  </si>
  <si>
    <t>2024-08-04T06:44:00.167Z</t>
  </si>
  <si>
    <t>ObjectId(66af2331ee95d500a8e02ed9)</t>
  </si>
  <si>
    <t>2024-08-04T06:44:01.289Z</t>
  </si>
  <si>
    <t>ObjectId(66af2331ee95d500a8e02eda)</t>
  </si>
  <si>
    <t>ObjectId(66af2333ee95d500a8e02eed)</t>
  </si>
  <si>
    <t>2024-08-04T06:44:03.144Z</t>
  </si>
  <si>
    <t>ObjectId(66af2333ee95d500a8e02eee)</t>
  </si>
  <si>
    <t>ObjectId(66af2333ee95d500a8e02ef8)</t>
  </si>
  <si>
    <t>2024-08-04T06:44:03.146Z</t>
  </si>
  <si>
    <t>ObjectId(66af2333ee95d500a8e02f04)</t>
  </si>
  <si>
    <t>2024-08-04T06:44:03.874Z</t>
  </si>
  <si>
    <t>ObjectId(66af2335ee95d500a8e02f13)</t>
  </si>
  <si>
    <t>2024-08-04T06:44:05.485Z</t>
  </si>
  <si>
    <t>ObjectId(66af2335ee95d500a8e02f14)</t>
  </si>
  <si>
    <t>ObjectId(66af2336ee95d500a8e02f27)</t>
  </si>
  <si>
    <t>2024-08-04T06:44:06.930Z</t>
  </si>
  <si>
    <t>ObjectId(66af2336ee95d500a8e02f28)</t>
  </si>
  <si>
    <t>ObjectId(66af2336ee95d500a8e02f32)</t>
  </si>
  <si>
    <t>2024-08-04T06:44:06.936Z</t>
  </si>
  <si>
    <t>ObjectId(66af2337ee95d500a8e02f3e)</t>
  </si>
  <si>
    <t>2024-08-04T06:44:07.530Z</t>
  </si>
  <si>
    <t>ObjectId(66af2338ee95d500a8e02f4d)</t>
  </si>
  <si>
    <t>2024-08-04T06:44:08.638Z</t>
  </si>
  <si>
    <t>ObjectId(66af2338ee95d500a8e02f4e)</t>
  </si>
  <si>
    <t>ObjectId(66af233bee95d500a8e02f61)</t>
  </si>
  <si>
    <t>2024-08-04T06:44:11.016Z</t>
  </si>
  <si>
    <t>ObjectId(66af233bee95d500a8e02f62)</t>
  </si>
  <si>
    <t>ObjectId(66af233bee95d500a8e02f6c)</t>
  </si>
  <si>
    <t>2024-08-04T06:44:11.022Z</t>
  </si>
  <si>
    <t>ObjectId(66af233bee95d500a8e02f78)</t>
  </si>
  <si>
    <t>2024-08-04T06:44:11.935Z</t>
  </si>
  <si>
    <t>ObjectId(66af233dee95d500a8e02f87)</t>
  </si>
  <si>
    <t>2024-08-04T06:44:13.883Z</t>
  </si>
  <si>
    <t>ObjectId(66af233dee95d500a8e02f88)</t>
  </si>
  <si>
    <t>ObjectId(66af233fee95d500a8e02f9b)</t>
  </si>
  <si>
    <t>2024-08-04T06:44:15.110Z</t>
  </si>
  <si>
    <t>ObjectId(66af233fee95d500a8e02f9c)</t>
  </si>
  <si>
    <t>ObjectId(66af233fee95d500a8e02fa6)</t>
  </si>
  <si>
    <t>2024-08-04T06:44:15.114Z</t>
  </si>
  <si>
    <t>ObjectId(66af2340ee95d500a8e02fb2)</t>
  </si>
  <si>
    <t>2024-08-04T06:44:16.018Z</t>
  </si>
  <si>
    <t>ObjectId(66af2341ee95d500a8e02fc1)</t>
  </si>
  <si>
    <t>2024-08-04T06:44:17.158Z</t>
  </si>
  <si>
    <t>ObjectId(66af2341ee95d500a8e02fc2)</t>
  </si>
  <si>
    <t>ObjectId(66af2342ee95d500a8e02fd5)</t>
  </si>
  <si>
    <t>2024-08-04T06:44:18.462Z</t>
  </si>
  <si>
    <t>ObjectId(66af2342ee95d500a8e02fd6)</t>
  </si>
  <si>
    <t>ObjectId(66af2342ee95d500a8e02fe0)</t>
  </si>
  <si>
    <t>2024-08-04T06:44:18.469Z</t>
  </si>
  <si>
    <t>ObjectId(66af2343ee95d500a8e02fec)</t>
  </si>
  <si>
    <t>2024-08-04T06:44:19.140Z</t>
  </si>
  <si>
    <t>ObjectId(66af2345ee95d500a8e0300a)</t>
  </si>
  <si>
    <t>2024-08-04T06:44:21.057Z</t>
  </si>
  <si>
    <t>ObjectId(66af2347ee95d500a8e0301f)</t>
  </si>
  <si>
    <t>2024-08-04T06:44:23.101Z</t>
  </si>
  <si>
    <t>ObjectId(66af2347ee95d500a8e03020)</t>
  </si>
  <si>
    <t>ObjectId(66af234fee95d500a8e03042)</t>
  </si>
  <si>
    <t>2024-08-04T06:44:31.760Z</t>
  </si>
  <si>
    <t>ObjectId(66af234fee95d500a8e03043)</t>
  </si>
  <si>
    <t>ObjectId(66af234fee95d500a8e0304d)</t>
  </si>
  <si>
    <t>2024-08-04T06:44:31.764Z</t>
  </si>
  <si>
    <t>ObjectId(66af2350ee95d500a8e03059)</t>
  </si>
  <si>
    <t>2024-08-04T06:44:32.524Z</t>
  </si>
  <si>
    <t>ObjectId(66af2352ee95d500a8e03068)</t>
  </si>
  <si>
    <t>2024-08-04T06:44:34.156Z</t>
  </si>
  <si>
    <t>ObjectId(66af2352ee95d500a8e03069)</t>
  </si>
  <si>
    <t>ObjectId(66af2352ee95d500a8e0307c)</t>
  </si>
  <si>
    <t>2024-08-04T06:44:34.976Z</t>
  </si>
  <si>
    <t>ObjectId(66af2352ee95d500a8e0307d)</t>
  </si>
  <si>
    <t>ObjectId(66af2352ee95d500a8e03087)</t>
  </si>
  <si>
    <t>2024-08-04T06:44:34.978Z</t>
  </si>
  <si>
    <t>ObjectId(66af2353ee95d500a8e03093)</t>
  </si>
  <si>
    <t>2024-08-04T06:44:35.799Z</t>
  </si>
  <si>
    <t>ObjectId(66af2356ee95d500a8e030b1)</t>
  </si>
  <si>
    <t>2024-08-04T06:44:38.946Z</t>
  </si>
  <si>
    <t>ObjectId(66af2359ee95d500a8e030c6)</t>
  </si>
  <si>
    <t>2024-08-04T06:44:41.813Z</t>
  </si>
  <si>
    <t>ObjectId(66af2359ee95d500a8e030c7)</t>
  </si>
  <si>
    <t>ObjectId(66af235bee95d500a8e030e9)</t>
  </si>
  <si>
    <t>2024-08-04T06:44:43.681Z</t>
  </si>
  <si>
    <t>ObjectId(66af235bee95d500a8e030ea)</t>
  </si>
  <si>
    <t>ObjectId(66af235bee95d500a8e030f4)</t>
  </si>
  <si>
    <t>2024-08-04T06:44:43.686Z</t>
  </si>
  <si>
    <t>ObjectId(66af235cee95d500a8e03100)</t>
  </si>
  <si>
    <t>2024-08-04T06:44:44.815Z</t>
  </si>
  <si>
    <t>ObjectId(66af235fee95d500a8e0311e)</t>
  </si>
  <si>
    <t>2024-08-04T06:44:47.639Z</t>
  </si>
  <si>
    <t>ObjectId(66af2362ee95d500a8e03133)</t>
  </si>
  <si>
    <t>2024-08-04T06:44:50.792Z</t>
  </si>
  <si>
    <t>ObjectId(66af2362ee95d500a8e03134)</t>
  </si>
  <si>
    <t>ObjectId(66af2364ee95d500a8e03156)</t>
  </si>
  <si>
    <t>2024-08-04T06:44:52.697Z</t>
  </si>
  <si>
    <t>ObjectId(66af2364ee95d500a8e03157)</t>
  </si>
  <si>
    <t>I think I understand the steps, but could you explain a little more about **guided imagery or visualization**? I want to make sure I know what to do when we get to that part.</t>
  </si>
  <si>
    <t>ObjectId(66af2364ee95d500a8e03161)</t>
  </si>
  <si>
    <t>2024-08-04T06:44:52.706Z</t>
  </si>
  <si>
    <t>ObjectId(66af2365ee95d500a8e0316d)</t>
  </si>
  <si>
    <t>2024-08-04T06:44:53.492Z</t>
  </si>
  <si>
    <t>ObjectId(66af2369ee95d500a8e0317c)</t>
  </si>
  <si>
    <t>2024-08-04T06:44:57.906Z</t>
  </si>
  <si>
    <t>ObjectId(66af2369ee95d500a8e0317d)</t>
  </si>
  <si>
    <t>ObjectId(66af236bee95d500a8e03190)</t>
  </si>
  <si>
    <t>2024-08-04T06:44:59.038Z</t>
  </si>
  <si>
    <t>ObjectId(66af236bee95d500a8e03191)</t>
  </si>
  <si>
    <t>ObjectId(66af236bee95d500a8e0319b)</t>
  </si>
  <si>
    <t>2024-08-04T06:44:59.040Z</t>
  </si>
  <si>
    <t>ObjectId(66af236bee95d500a8e031a7)</t>
  </si>
  <si>
    <t>2024-08-04T06:44:59.768Z</t>
  </si>
  <si>
    <t>ObjectId(66af236dee95d500a8e031b6)</t>
  </si>
  <si>
    <t>2024-08-04T06:45:01.712Z</t>
  </si>
  <si>
    <t>ObjectId(66af236dee95d500a8e031b7)</t>
  </si>
  <si>
    <t>ObjectId(66af236eee95d500a8e031ca)</t>
  </si>
  <si>
    <t>2024-08-04T06:45:02.737Z</t>
  </si>
  <si>
    <t>ObjectId(66af236eee95d500a8e031cb)</t>
  </si>
  <si>
    <t>ObjectId(66af236eee95d500a8e031d5)</t>
  </si>
  <si>
    <t>2024-08-04T06:45:02.746Z</t>
  </si>
  <si>
    <t>ObjectId(66af236fee95d500a8e031e1)</t>
  </si>
  <si>
    <t>2024-08-04T06:45:03.546Z</t>
  </si>
  <si>
    <t>ObjectId(66af2372ee95d500a8e031f0)</t>
  </si>
  <si>
    <t>2024-08-04T06:45:06.004Z</t>
  </si>
  <si>
    <t>ObjectId(66af2372ee95d500a8e031f1)</t>
  </si>
  <si>
    <t>ObjectId(66af2372ee95d500a8e03205)</t>
  </si>
  <si>
    <t>2024-08-04T06:45:06.829Z</t>
  </si>
  <si>
    <t>ObjectId(66af2372ee95d500a8e03204)</t>
  </si>
  <si>
    <t>ObjectId(66af2372ee95d500a8e0320f)</t>
  </si>
  <si>
    <t>2024-08-04T06:45:06.835Z</t>
  </si>
  <si>
    <t>ObjectId(66af2373ee95d500a8e0321b)</t>
  </si>
  <si>
    <t>2024-08-04T06:45:07.953Z</t>
  </si>
  <si>
    <t>ObjectId(66af2376ee95d500a8e0322a)</t>
  </si>
  <si>
    <t>2024-08-04T06:45:10.801Z</t>
  </si>
  <si>
    <t>ObjectId(66af2376ee95d500a8e0322b)</t>
  </si>
  <si>
    <t>ObjectId(66af2378ee95d500a8e0323e)</t>
  </si>
  <si>
    <t>2024-08-04T06:45:12.509Z</t>
  </si>
  <si>
    <t>ObjectId(66af2378ee95d500a8e0323f)</t>
  </si>
  <si>
    <t>ObjectId(66af2378ee95d500a8e03249)</t>
  </si>
  <si>
    <t>2024-08-04T06:45:12.512Z</t>
  </si>
  <si>
    <t>ObjectId(66af2379ee95d500a8e03255)</t>
  </si>
  <si>
    <t>2024-08-04T06:45:13.378Z</t>
  </si>
  <si>
    <t>ObjectId(66af237cee95d500a8e03264)</t>
  </si>
  <si>
    <t>2024-08-04T06:45:16.963Z</t>
  </si>
  <si>
    <t>ObjectId(66af237cee95d500a8e03265)</t>
  </si>
  <si>
    <t>ObjectId(66af237eee95d500a8e03278)</t>
  </si>
  <si>
    <t>2024-08-04T06:45:18.371Z</t>
  </si>
  <si>
    <t>ObjectId(66af237eee95d500a8e03279)</t>
  </si>
  <si>
    <t>ObjectId(66af237eee95d500a8e03283)</t>
  </si>
  <si>
    <t>2024-08-04T06:45:18.376Z</t>
  </si>
  <si>
    <t>ObjectId(66af237fee95d500a8e0328f)</t>
  </si>
  <si>
    <t>2024-08-04T06:45:19.285Z</t>
  </si>
  <si>
    <t>ObjectId(66af2381ee95d500a8e0329e)</t>
  </si>
  <si>
    <t>2024-08-04T06:45:21.777Z</t>
  </si>
  <si>
    <t>ObjectId(66af2381ee95d500a8e0329f)</t>
  </si>
  <si>
    <t>ObjectId(66af2383ee95d500a8e032b2)</t>
  </si>
  <si>
    <t>2024-08-04T06:45:23.079Z</t>
  </si>
  <si>
    <t>ObjectId(66af2383ee95d500a8e032b3)</t>
  </si>
  <si>
    <t>2024-08-04T06:45:23.080Z</t>
  </si>
  <si>
    <t>ObjectId(66af2383ee95d500a8e032bd)</t>
  </si>
  <si>
    <t>2024-08-04T06:45:23.088Z</t>
  </si>
  <si>
    <t>ObjectId(66af2383ee95d500a8e032c9)</t>
  </si>
  <si>
    <t>2024-08-04T06:45:23.835Z</t>
  </si>
  <si>
    <t>ObjectId(66af2386ee95d500a8e032e7)</t>
  </si>
  <si>
    <t>2024-08-04T06:45:26.064Z</t>
  </si>
  <si>
    <t>ObjectId(66af2389ee95d500a8e032fc)</t>
  </si>
  <si>
    <t>2024-08-04T06:45:29.013Z</t>
  </si>
  <si>
    <t>ObjectId(66af2389ee95d500a8e032fd)</t>
  </si>
  <si>
    <t>ObjectId(66af238bee95d500a8e0331f)</t>
  </si>
  <si>
    <t>2024-08-04T06:45:31.379Z</t>
  </si>
  <si>
    <t>ObjectId(66af238bee95d500a8e03320)</t>
  </si>
  <si>
    <t>ObjectId(66af238bee95d500a8e0332a)</t>
  </si>
  <si>
    <t>2024-08-04T06:45:31.388Z</t>
  </si>
  <si>
    <t>ObjectId(66af238cee95d500a8e03336)</t>
  </si>
  <si>
    <t>ObjectId(66af238eee95d500a8e0334e)</t>
  </si>
  <si>
    <t>2024-08-04T06:45:34.260Z</t>
  </si>
  <si>
    <t>ObjectId(66af238eee95d500a8e0334f)</t>
  </si>
  <si>
    <t>ObjectId(66af238fee95d500a8e03393)</t>
  </si>
  <si>
    <t>2024-08-04T06:45:35.237Z</t>
  </si>
  <si>
    <t>ObjectId(66af2390ee95d500a8e0339f)</t>
  </si>
  <si>
    <t>2024-08-04T06:45:36.008Z</t>
  </si>
  <si>
    <t>ObjectId(66af2390ee95d500a8e033ae)</t>
  </si>
  <si>
    <t>2024-08-04T06:45:36.830Z</t>
  </si>
  <si>
    <t>ObjectId(66af2390ee95d500a8e033af)</t>
  </si>
  <si>
    <t>ObjectId(66af2391ee95d500a8e033c2)</t>
  </si>
  <si>
    <t>2024-08-04T06:45:37.881Z</t>
  </si>
  <si>
    <t>ObjectId(66af2391ee95d500a8e033c3)</t>
  </si>
  <si>
    <t>ObjectId(66af2391ee95d500a8e033cd)</t>
  </si>
  <si>
    <t>2024-08-04T06:45:37.884Z</t>
  </si>
  <si>
    <t>ObjectId(66af2392ee95d500a8e033d9)</t>
  </si>
  <si>
    <t>2024-08-04T06:45:38.642Z</t>
  </si>
  <si>
    <t>ObjectId(66af2393ee95d500a8e033e9)</t>
  </si>
  <si>
    <t>2024-08-04T06:45:39.483Z</t>
  </si>
  <si>
    <t>ObjectId(66af2393ee95d500a8e033e8)</t>
  </si>
  <si>
    <t>ObjectId(66af2394ee95d500a8e033fc)</t>
  </si>
  <si>
    <t>2024-08-04T06:45:40.083Z</t>
  </si>
  <si>
    <t>ObjectId(66af2394ee95d500a8e033fd)</t>
  </si>
  <si>
    <t>ObjectId(66af2394ee95d500a8e03407)</t>
  </si>
  <si>
    <t>2024-08-04T06:45:40.086Z</t>
  </si>
  <si>
    <t>ObjectId(66af2395ee95d500a8e03413)</t>
  </si>
  <si>
    <t>2024-08-04T06:45:41.297Z</t>
  </si>
  <si>
    <t>ObjectId(66af2396ee95d500a8e03422)</t>
  </si>
  <si>
    <t>2024-08-04T06:45:42.153Z</t>
  </si>
  <si>
    <t>ObjectId(66af2396ee95d500a8e03423)</t>
  </si>
  <si>
    <t>ObjectId(66af2397ee95d500a8e03436)</t>
  </si>
  <si>
    <t>2024-08-04T06:45:43.183Z</t>
  </si>
  <si>
    <t>ObjectId(66af2397ee95d500a8e03437)</t>
  </si>
  <si>
    <t>ObjectId(66af2397ee95d500a8e03441)</t>
  </si>
  <si>
    <t>2024-08-04T06:45:43.192Z</t>
  </si>
  <si>
    <t>ObjectId(66af2397ee95d500a8e0344d)</t>
  </si>
  <si>
    <t>2024-08-04T06:45:43.856Z</t>
  </si>
  <si>
    <t>ObjectId(66af2399ee95d500a8e0346b)</t>
  </si>
  <si>
    <t>2024-08-04T06:45:45.952Z</t>
  </si>
  <si>
    <t>ObjectId(66af239bee95d500a8e03480)</t>
  </si>
  <si>
    <t>2024-08-04T06:45:47.481Z</t>
  </si>
  <si>
    <t>ObjectId(66af239bee95d500a8e03481)</t>
  </si>
  <si>
    <t>ObjectId(66af239dee95d500a8e034a3)</t>
  </si>
  <si>
    <t>2024-08-04T06:45:49.332Z</t>
  </si>
  <si>
    <t>ObjectId(66af239dee95d500a8e034a4)</t>
  </si>
  <si>
    <t>ObjectId(66af239dee95d500a8e034ae)</t>
  </si>
  <si>
    <t>2024-08-04T06:45:49.339Z</t>
  </si>
  <si>
    <t>ObjectId(66af239dee95d500a8e034ba)</t>
  </si>
  <si>
    <t>2024-08-04T06:45:49.973Z</t>
  </si>
  <si>
    <t>ObjectId(66af239fee95d500a8e034c9)</t>
  </si>
  <si>
    <t>2024-08-04T06:45:51.797Z</t>
  </si>
  <si>
    <t>ObjectId(66af239fee95d500a8e034ca)</t>
  </si>
  <si>
    <t>ObjectId(66af23a1ee95d500a8e034dd)</t>
  </si>
  <si>
    <t>2024-08-04T06:45:53.397Z</t>
  </si>
  <si>
    <t>ObjectId(66af23a1ee95d500a8e034de)</t>
  </si>
  <si>
    <t>ObjectId(66af23a1ee95d500a8e034e8)</t>
  </si>
  <si>
    <t>2024-08-04T06:45:53.399Z</t>
  </si>
  <si>
    <t>ObjectId(66af23a2ee95d500a8e034f4)</t>
  </si>
  <si>
    <t>2024-08-04T06:45:54.029Z</t>
  </si>
  <si>
    <t>ObjectId(66af23a3ee95d500a8e03503)</t>
  </si>
  <si>
    <t>2024-08-04T06:45:55.472Z</t>
  </si>
  <si>
    <t>ObjectId(66af23a3ee95d500a8e03504)</t>
  </si>
  <si>
    <t>ObjectId(66af23a4ee95d500a8e03517)</t>
  </si>
  <si>
    <t>2024-08-04T06:45:56.375Z</t>
  </si>
  <si>
    <t>ObjectId(66af23a4ee95d500a8e03518)</t>
  </si>
  <si>
    <t>ObjectId(66af23a4ee95d500a8e03522)</t>
  </si>
  <si>
    <t>2024-08-04T06:45:56.379Z</t>
  </si>
  <si>
    <t>ObjectId(66af23a5ee95d500a8e0352e)</t>
  </si>
  <si>
    <t>2024-08-04T06:45:57.101Z</t>
  </si>
  <si>
    <t>ObjectId(66af23a9ee95d500a8e0354c)</t>
  </si>
  <si>
    <t>2024-08-04T06:46:01.713Z</t>
  </si>
  <si>
    <t>ObjectId(66af23aaee95d500a8e03561)</t>
  </si>
  <si>
    <t>2024-08-04T06:46:02.872Z</t>
  </si>
  <si>
    <t>ObjectId(66af23aaee95d500a8e03562)</t>
  </si>
  <si>
    <t>ObjectId(66af23adee95d500a8e03584)</t>
  </si>
  <si>
    <t>2024-08-04T06:46:05.813Z</t>
  </si>
  <si>
    <t>ObjectId(66af23adee95d500a8e03585)</t>
  </si>
  <si>
    <t>ObjectId(66af23adee95d500a8e0358f)</t>
  </si>
  <si>
    <t>2024-08-04T06:46:05.820Z</t>
  </si>
  <si>
    <t>ObjectId(66af23aeee95d500a8e0359b)</t>
  </si>
  <si>
    <t>2024-08-04T06:46:06.631Z</t>
  </si>
  <si>
    <t>ObjectId(66af23b0ee95d500a8e035aa)</t>
  </si>
  <si>
    <t>2024-08-04T06:46:08.058Z</t>
  </si>
  <si>
    <t>ObjectId(66af23b0ee95d500a8e035ab)</t>
  </si>
  <si>
    <t>ObjectId(66af23b3ee95d500a8e035be)</t>
  </si>
  <si>
    <t>2024-08-04T06:46:11.035Z</t>
  </si>
  <si>
    <t>ObjectId(66af23b3ee95d500a8e035bf)</t>
  </si>
  <si>
    <t>ObjectId(66af23b3ee95d500a8e035c9)</t>
  </si>
  <si>
    <t>2024-08-04T06:46:11.040Z</t>
  </si>
  <si>
    <t>ObjectId(66af23b3ee95d500a8e035d5)</t>
  </si>
  <si>
    <t>2024-08-04T06:46:11.604Z</t>
  </si>
  <si>
    <t>ObjectId(66af23b4ee95d500a8e035e4)</t>
  </si>
  <si>
    <t>2024-08-04T06:46:12.960Z</t>
  </si>
  <si>
    <t>ObjectId(66af23b4ee95d500a8e035e5)</t>
  </si>
  <si>
    <t>ObjectId(66af23b7ee95d500a8e035f8)</t>
  </si>
  <si>
    <t>2024-08-04T06:46:15.130Z</t>
  </si>
  <si>
    <t>ObjectId(66af23b7ee95d500a8e035f9)</t>
  </si>
  <si>
    <t>ObjectId(66af23b7ee95d500a8e03603)</t>
  </si>
  <si>
    <t>2024-08-04T06:46:15.135Z</t>
  </si>
  <si>
    <t>ObjectId(66af23b7ee95d500a8e0360f)</t>
  </si>
  <si>
    <t>2024-08-04T06:46:15.934Z</t>
  </si>
  <si>
    <t>ObjectId(66af23b9ee95d500a8e0361e)</t>
  </si>
  <si>
    <t>2024-08-04T06:46:17.990Z</t>
  </si>
  <si>
    <t>ObjectId(66af23b9ee95d500a8e0361f)</t>
  </si>
  <si>
    <t>ObjectId(66af23bbee95d500a8e03632)</t>
  </si>
  <si>
    <t>2024-08-04T06:46:19.844Z</t>
  </si>
  <si>
    <t>ObjectId(66af23bbee95d500a8e03633)</t>
  </si>
  <si>
    <t>ObjectId(66af23bbee95d500a8e0363d)</t>
  </si>
  <si>
    <t>2024-08-04T06:46:19.852Z</t>
  </si>
  <si>
    <t>ObjectId(66af23bdee95d500a8e03649)</t>
  </si>
  <si>
    <t>2024-08-04T06:46:21.368Z</t>
  </si>
  <si>
    <t>ObjectId(66af23bfee95d500a8e03667)</t>
  </si>
  <si>
    <t>2024-08-04T06:46:23.933Z</t>
  </si>
  <si>
    <t>ObjectId(66af23c2ee95d500a8e0367c)</t>
  </si>
  <si>
    <t>2024-08-04T06:46:26.529Z</t>
  </si>
  <si>
    <t>ObjectId(66af23c2ee95d500a8e0367d)</t>
  </si>
  <si>
    <t>ObjectId(66af23c6ee95d500a8e0369f)</t>
  </si>
  <si>
    <t>2024-08-04T06:46:30.291Z</t>
  </si>
  <si>
    <t>ObjectId(66af23c6ee95d500a8e036a0)</t>
  </si>
  <si>
    <t>2024-08-04T06:46:30.292Z</t>
  </si>
  <si>
    <t>ObjectId(66af23c6ee95d500a8e036aa)</t>
  </si>
  <si>
    <t>2024-08-04T06:46:30.299Z</t>
  </si>
  <si>
    <t>ObjectId(66af23c7ee95d500a8e036b6)</t>
  </si>
  <si>
    <t>2024-08-04T06:46:31.313Z</t>
  </si>
  <si>
    <t>ObjectId(66af23ccee95d500a8e036d4)</t>
  </si>
  <si>
    <t>2024-08-04T06:46:36.218Z</t>
  </si>
  <si>
    <t>ObjectId(66af23cfee95d500a8e036e9)</t>
  </si>
  <si>
    <t>2024-08-04T06:46:39.533Z</t>
  </si>
  <si>
    <t>ObjectId(66af23cfee95d500a8e036ea)</t>
  </si>
  <si>
    <t>ObjectId(66af23d1ee95d500a8e0370d)</t>
  </si>
  <si>
    <t>I think I understand the steps, but I have a question about how to challenge the thought. What should I do if I can’t find evidence against the thought? It’s sometimes hard for me to see things from a different angle.</t>
  </si>
  <si>
    <t>2024-08-04T06:46:41.536Z</t>
  </si>
  <si>
    <t>ObjectId(66af23d1ee95d500a8e0370c)</t>
  </si>
  <si>
    <t>2024-08-04T06:46:41.535Z</t>
  </si>
  <si>
    <t>ObjectId(66af23d1ee95d500a8e03717)</t>
  </si>
  <si>
    <t>2024-08-04T06:46:41.546Z</t>
  </si>
  <si>
    <t>ObjectId(66af23d2ee95d500a8e03723)</t>
  </si>
  <si>
    <t>2024-08-04T06:46:42.274Z</t>
  </si>
  <si>
    <t>ObjectId(66af23d5ee95d500a8e03732)</t>
  </si>
  <si>
    <t>2024-08-04T06:46:45.242Z</t>
  </si>
  <si>
    <t>ObjectId(66af23d5ee95d500a8e03733)</t>
  </si>
  <si>
    <t>ObjectId(66af23d6ee95d500a8e03746)</t>
  </si>
  <si>
    <t>2024-08-04T06:46:46.415Z</t>
  </si>
  <si>
    <t>ObjectId(66af23d6ee95d500a8e03747)</t>
  </si>
  <si>
    <t>2024-08-04T06:46:46.416Z</t>
  </si>
  <si>
    <t>ObjectId(66af23d6ee95d500a8e03751)</t>
  </si>
  <si>
    <t>2024-08-04T06:46:46.423Z</t>
  </si>
  <si>
    <t>ObjectId(66af23d7ee95d500a8e0375d)</t>
  </si>
  <si>
    <t>2024-08-04T06:46:47.190Z</t>
  </si>
  <si>
    <t>ObjectId(66af23d8ee95d500a8e0376c)</t>
  </si>
  <si>
    <t>2024-08-04T06:46:48.616Z</t>
  </si>
  <si>
    <t>ObjectId(66af23d8ee95d500a8e0376d)</t>
  </si>
  <si>
    <t>ObjectId(66af23d9ee95d500a8e03780)</t>
  </si>
  <si>
    <t>2024-08-04T06:46:49.571Z</t>
  </si>
  <si>
    <t>ObjectId(66af23d9ee95d500a8e03781)</t>
  </si>
  <si>
    <t>ObjectId(66af23d9ee95d500a8e0378b)</t>
  </si>
  <si>
    <t>2024-08-04T06:46:49.573Z</t>
  </si>
  <si>
    <t>ObjectId(66af23daee95d500a8e03797)</t>
  </si>
  <si>
    <t>2024-08-04T06:46:50.349Z</t>
  </si>
  <si>
    <t>ObjectId(66af23dcee95d500a8e037a6)</t>
  </si>
  <si>
    <t>2024-08-04T06:46:52.145Z</t>
  </si>
  <si>
    <t>ObjectId(66af23dcee95d500a8e037a7)</t>
  </si>
  <si>
    <t>ObjectId(66af23dfee95d500a8e037ba)</t>
  </si>
  <si>
    <t>2024-08-04T06:46:55.120Z</t>
  </si>
  <si>
    <t>ObjectId(66af23dfee95d500a8e037bb)</t>
  </si>
  <si>
    <t>ObjectId(66af23dfee95d500a8e037c5)</t>
  </si>
  <si>
    <t>2024-08-04T06:46:55.127Z</t>
  </si>
  <si>
    <t>ObjectId(66af23dfee95d500a8e037d1)</t>
  </si>
  <si>
    <t>2024-08-04T06:46:55.873Z</t>
  </si>
  <si>
    <t>ObjectId(66af23e2ee95d500a8e037e0)</t>
  </si>
  <si>
    <t>2024-08-04T06:46:58.260Z</t>
  </si>
  <si>
    <t>ObjectId(66af23e2ee95d500a8e037e1)</t>
  </si>
  <si>
    <t>ObjectId(66af23e3ee95d500a8e037f4)</t>
  </si>
  <si>
    <t>2024-08-04T06:46:59.766Z</t>
  </si>
  <si>
    <t>ObjectId(66af23e3ee95d500a8e037f5)</t>
  </si>
  <si>
    <t>ObjectId(66af23e3ee95d500a8e037ff)</t>
  </si>
  <si>
    <t>2024-08-04T06:46:59.773Z</t>
  </si>
  <si>
    <t>ObjectId(66af23e4ee95d500a8e0380b)</t>
  </si>
  <si>
    <t>2024-08-04T06:47:00.464Z</t>
  </si>
  <si>
    <t>ObjectId(66af23e6ee95d500a8e0381a)</t>
  </si>
  <si>
    <t>2024-08-04T06:47:02.331Z</t>
  </si>
  <si>
    <t>ObjectId(66af23e6ee95d500a8e0381b)</t>
  </si>
  <si>
    <t>2024-08-04T06:47:02.332Z</t>
  </si>
  <si>
    <t>ObjectId(66af23e7ee95d500a8e0382e)</t>
  </si>
  <si>
    <t>2024-08-04T06:47:03.758Z</t>
  </si>
  <si>
    <t>ObjectId(66af23e7ee95d500a8e0382f)</t>
  </si>
  <si>
    <t>ObjectId(66af23e7ee95d500a8e03839)</t>
  </si>
  <si>
    <t>2024-08-04T06:47:03.761Z</t>
  </si>
  <si>
    <t>ObjectId(66af23eaee95d500a8e03845)</t>
  </si>
  <si>
    <t>2024-08-04T06:47:06.370Z</t>
  </si>
  <si>
    <t>ObjectId(66af23ecee95d500a8e03863)</t>
  </si>
  <si>
    <t>2024-08-04T06:47:08.544Z</t>
  </si>
  <si>
    <t>ObjectId(66af23efee95d500a8e03878)</t>
  </si>
  <si>
    <t>2024-08-04T06:47:11.207Z</t>
  </si>
  <si>
    <t>ObjectId(66af23efee95d500a8e03879)</t>
  </si>
  <si>
    <t>ObjectId(66af23f1ee95d500a8e0389b)</t>
  </si>
  <si>
    <t>2024-08-04T06:47:13.611Z</t>
  </si>
  <si>
    <t>ObjectId(66af23f1ee95d500a8e0389c)</t>
  </si>
  <si>
    <t>ObjectId(66af23f1ee95d500a8e038a6)</t>
  </si>
  <si>
    <t>2024-08-04T06:47:13.620Z</t>
  </si>
  <si>
    <t>ObjectId(66af23f2ee95d500a8e038b2)</t>
  </si>
  <si>
    <t>2024-08-04T06:47:14.305Z</t>
  </si>
  <si>
    <t>ObjectId(66af23f4ee95d500a8e038ca)</t>
  </si>
  <si>
    <t>2024-08-04T06:47:16.222Z</t>
  </si>
  <si>
    <t>ObjectId(66af23f4ee95d500a8e038cb)</t>
  </si>
  <si>
    <t>ObjectId(66af23f5ee95d500a8e0390f)</t>
  </si>
  <si>
    <t>2024-08-04T06:47:17.663Z</t>
  </si>
  <si>
    <t>ObjectId(66af23f6ee95d500a8e03917)</t>
  </si>
  <si>
    <t>2024-08-04T06:47:18.537Z</t>
  </si>
  <si>
    <t>ObjectId(66af23f6ee95d500a8e03918)</t>
  </si>
  <si>
    <t>ObjectId(66af23f7ee95d500a8e0392b)</t>
  </si>
  <si>
    <t>2024-08-04T06:47:19.607Z</t>
  </si>
  <si>
    <t>ObjectId(66af23f7ee95d500a8e0392c)</t>
  </si>
  <si>
    <t>ObjectId(66af23f7ee95d500a8e03936)</t>
  </si>
  <si>
    <t>2024-08-04T06:47:19.609Z</t>
  </si>
  <si>
    <t>ObjectId(66af23f8ee95d500a8e0393e)</t>
  </si>
  <si>
    <t>Thank you for sharing that with me. It sounds like you're going through a really difficult time, and it's completely okay to feel that way. Before we dive deeper into your feelings, may I ask what name you prefer to be called by?</t>
  </si>
  <si>
    <t>2024-08-04T06:47:20.719Z</t>
  </si>
  <si>
    <t>ObjectId(66af23f8ee95d500a8e0393f)</t>
  </si>
  <si>
    <t>ObjectId(66af23f9ee95d500a8e03952)</t>
  </si>
  <si>
    <t>2024-08-04T06:47:21.399Z</t>
  </si>
  <si>
    <t>ObjectId(66af23f9ee95d500a8e03953)</t>
  </si>
  <si>
    <t>ObjectId(66af23f9ee95d500a8e0395d)</t>
  </si>
  <si>
    <t>2024-08-04T06:47:21.404Z</t>
  </si>
  <si>
    <t>ObjectId(66af23fbee95d500a8e03965)</t>
  </si>
  <si>
    <t>Thank you, Sara. I'm glad to know your name. It's important to take the time to understand your feelings, and I'm here to help you with that. Do you have any questions about the service or about me before we continue?</t>
  </si>
  <si>
    <t>2024-08-04T06:47:23.337Z</t>
  </si>
  <si>
    <t>ObjectId(66af23fbee95d500a8e03966)</t>
  </si>
  <si>
    <t>ObjectId(66af23fcee95d500a8e03979)</t>
  </si>
  <si>
    <t>2024-08-04T06:47:24.039Z</t>
  </si>
  <si>
    <t>ObjectId(66af23fcee95d500a8e0397a)</t>
  </si>
  <si>
    <t>ObjectId(66af23fcee95d500a8e03984)</t>
  </si>
  <si>
    <t>2024-08-04T06:47:24.043Z</t>
  </si>
  <si>
    <t>ObjectId(66af23feee95d500a8e0398c)</t>
  </si>
  <si>
    <t>It's great to hear that you're ready to talk about your feelings, Sara. Since you've already shared that you're feeling low and want to find ways to cope, let's explore that further. Can you tell me more about what specific feelings or thoughts have been coming up for you lately?</t>
  </si>
  <si>
    <t>2024-08-04T06:47:26.619Z</t>
  </si>
  <si>
    <t>ObjectId(66af23feee95d500a8e0398d)</t>
  </si>
  <si>
    <t>ObjectId(66af2400ee95d500a8e039be)</t>
  </si>
  <si>
    <t>2024-08-04T06:47:28.790Z</t>
  </si>
  <si>
    <t>ObjectId(66af2400ee95d500a8e039bf)</t>
  </si>
  <si>
    <t>ObjectId(66af2400ee95d500a8e039c9)</t>
  </si>
  <si>
    <t>2024-08-04T06:47:28.796Z</t>
  </si>
  <si>
    <t>ObjectId(66af2402ee95d500a8e039d1)</t>
  </si>
  <si>
    <t>I'm truly sorry to hear about your loss, Sara. It’s completely understandable to feel overwhelming sadness, guilt, and anger during such a difficult time. Those feelings can be incredibly heavy to carry, and it's important to acknowledge them. 
You mentioned feeling guilty about your thoughts and emotions, especially when you see others with babies. Can you share more about how these feelings affect your daily life?</t>
  </si>
  <si>
    <t>2024-08-04T06:47:30.223Z</t>
  </si>
  <si>
    <t>ObjectId(66af2402ee95d500a8e039d2)</t>
  </si>
  <si>
    <t>ObjectId(66af2403ee95d500a8e039e5)</t>
  </si>
  <si>
    <t>2024-08-04T06:47:31.729Z</t>
  </si>
  <si>
    <t>ObjectId(66af2403ee95d500a8e039e6)</t>
  </si>
  <si>
    <t>ObjectId(66af2403ee95d500a8e039f0)</t>
  </si>
  <si>
    <t>2024-08-04T06:47:31.732Z</t>
  </si>
  <si>
    <t>ObjectId(66af2405ee95d500a8e039f8)</t>
  </si>
  <si>
    <t>Thank you for sharing that, Sara. It sounds incredibly challenging to feel so disconnected from the things that once brought you joy and fulfillment. It's understandable that these feelings would impact your work and relationships, leaving you feeling exhausted and unmotivated. 
Given everything you've shared, would you like to further explore your feelings and experiences, or would you prefer to learn a CBT exercise to help you cope with what you're going through?</t>
  </si>
  <si>
    <t>2024-08-04T06:47:33.374Z</t>
  </si>
  <si>
    <t>ObjectId(66af2405ee95d500a8e039f9)</t>
  </si>
  <si>
    <t>ObjectId(66af2406ee95d500a8e03a0c)</t>
  </si>
  <si>
    <t>2024-08-04T06:47:34.482Z</t>
  </si>
  <si>
    <t>ObjectId(66af2406ee95d500a8e03a0d)</t>
  </si>
  <si>
    <t>I appreciate that option, but I don’t really think I want to do a CBT exercise right now. I feel like I need to talk more about my feelings and experiences first. I want to understand them better before trying to shift my thoughts or anything like that.</t>
  </si>
  <si>
    <t>ObjectId(66af2406ee95d500a8e03a17)</t>
  </si>
  <si>
    <t>2024-08-04T06:47:34.485Z</t>
  </si>
  <si>
    <t>ObjectId(66af240aee95d500a8e03a1f)</t>
  </si>
  <si>
    <t>I completely understand, Sara. It's important to process your feelings before moving on to coping strategies. Let's delve deeper into your experiences. 
Can you further describe the main issue you are experiencing? What do you feel is at the core of your sadness and guilt?</t>
  </si>
  <si>
    <t>2024-08-04T06:47:38.122Z</t>
  </si>
  <si>
    <t>ObjectId(66af240aee95d500a8e03a20)</t>
  </si>
  <si>
    <t>ObjectId(66af240cee95d500a8e03a51)</t>
  </si>
  <si>
    <t>2024-08-04T06:47:40.109Z</t>
  </si>
  <si>
    <t>ObjectId(66af240cee95d500a8e03a52)</t>
  </si>
  <si>
    <t>ObjectId(66af240cee95d500a8e03a5c)</t>
  </si>
  <si>
    <t>2024-08-04T06:47:40.115Z</t>
  </si>
  <si>
    <t>ObjectId(66af240dee95d500a8e03a64)</t>
  </si>
  <si>
    <t>Thank you for sharing that, Sara. It sounds like the loss of your baby has created a profound sense of sadness and guilt, particularly around feelings of perceived failure as a mother and the disappointment you feel regarding your husband. It's completely understandable to replay those moments in your mind and wonder about what could have been done differently. 
Now, let's explore how this issue affects your daily life. Can you tell me more about how these feelings impact your day-to-day activities and interactions with others?</t>
  </si>
  <si>
    <t>2024-08-04T06:47:41.780Z</t>
  </si>
  <si>
    <t>ObjectId(66af240dee95d500a8e03a65)</t>
  </si>
  <si>
    <t>ObjectId(66af2411ee95d500a8e03a79)</t>
  </si>
  <si>
    <t>2024-08-04T06:47:45.350Z</t>
  </si>
  <si>
    <t>ObjectId(66af2411ee95d500a8e03a78)</t>
  </si>
  <si>
    <t>2024-08-04T06:47:45.349Z</t>
  </si>
  <si>
    <t>ObjectId(66af2411ee95d500a8e03a83)</t>
  </si>
  <si>
    <t>2024-08-04T06:47:45.357Z</t>
  </si>
  <si>
    <t>ObjectId(66af2413ee95d500a8e03a8b)</t>
  </si>
  <si>
    <t>Thank you for sharing that, Sara. It sounds like your feelings of sadness and guilt are deeply affecting your daily life, making even simple tasks feel overwhelming. I can see how avoiding social interactions might feel like a way to protect yourself, even though you recognize that support is important. 
Next, I’d like to know if there are any specific triggers that worsen these feelings for you. Are there particular situations, thoughts, or reminders that seem to intensify your sadness and guilt?</t>
  </si>
  <si>
    <t>2024-08-04T06:47:47.386Z</t>
  </si>
  <si>
    <t>ObjectId(66af2413ee95d500a8e03a8c)</t>
  </si>
  <si>
    <t>ObjectId(66af2414ee95d500a8e03a9f)</t>
  </si>
  <si>
    <t>2024-08-04T06:47:48.931Z</t>
  </si>
  <si>
    <t>ObjectId(66af2414ee95d500a8e03aa0)</t>
  </si>
  <si>
    <t>ObjectId(66af2414ee95d500a8e03aaa)</t>
  </si>
  <si>
    <t>2024-08-04T06:47:48.938Z</t>
  </si>
  <si>
    <t>ObjectId(66af2416ee95d500a8e03ab2)</t>
  </si>
  <si>
    <t>Thank you for sharing those triggers, Sara. It sounds like seeing pregnant women or babies, as well as conversations about motherhood, can bring up a lot of painful emotions for you. It's understandable that these reminders would intensify your feelings of sadness, anger, and jealousy, making it even harder to cope with your loss.
Now, I’d like to know what you have tried so far to address these feelings. Have you found any strategies or support that have helped you, even a little?</t>
  </si>
  <si>
    <t>2024-08-04T06:47:50.613Z</t>
  </si>
  <si>
    <t>ObjectId(66af2416ee95d500a8e03ab3)</t>
  </si>
  <si>
    <t>ObjectId(66af2418ee95d500a8e03ac6)</t>
  </si>
  <si>
    <t>2024-08-04T06:47:52.492Z</t>
  </si>
  <si>
    <t>ObjectId(66af2418ee95d500a8e03ac7)</t>
  </si>
  <si>
    <t>I haven’t really tried much yet. At first, I just felt numb, and then once the reality hit me, I guess I just started isolating myself more. I’ve been avoiding people and things that remind me of the pregnancy because it felt easier, but it hasn't really helped. 
I did talk to my husband a little about how I’m feeling, but I worry that I’m not handling it well and that I'm making things harder for him too. I haven’t really reached out for support beyond that, and I’m not sure what would help.</t>
  </si>
  <si>
    <t>ObjectId(66af2418ee95d500a8e03ad1)</t>
  </si>
  <si>
    <t>2024-08-04T06:47:52.499Z</t>
  </si>
  <si>
    <t>ObjectId(66af241aee95d500a8e03ad9)</t>
  </si>
  <si>
    <t>Thank you for your honesty, Sara. It sounds like you've been navigating a lot of complex emotions, and isolating yourself felt like a way to cope, even though it hasn't provided the relief you hoped for. It's also understandable to worry about how your feelings might affect your husband, especially when you're both going through such a difficult time.
Finally, I’d like to know what emotions you feel when these issues arise. Can you describe the emotions that come up for you in those moments?</t>
  </si>
  <si>
    <t>2024-08-04T06:47:54.549Z</t>
  </si>
  <si>
    <t>ObjectId(66af241aee95d500a8e03ada)</t>
  </si>
  <si>
    <t>ObjectId(66af241cee95d500a8e03aed)</t>
  </si>
  <si>
    <t>2024-08-04T06:47:56.372Z</t>
  </si>
  <si>
    <t>ObjectId(66af241cee95d500a8e03aee)</t>
  </si>
  <si>
    <t>ObjectId(66af241cee95d500a8e03af8)</t>
  </si>
  <si>
    <t>2024-08-04T06:47:56.377Z</t>
  </si>
  <si>
    <t>ObjectId(66af241fee95d500a8e03b00)</t>
  </si>
  <si>
    <t>Thank you for sharing those emotions, Sara. To summarize what you've shared: You are experiencing overwhelming sadness, guilt, and anger related to the loss of your baby. These feelings have led you to isolate yourself, making it difficult to engage in activities you once enjoyed and affecting your relationships, particularly with your husband. You find that triggers such as seeing pregnant women or conversations about motherhood intensify your emotions, leaving you feeling confused and lost. You also mentioned that you haven't tried many strategies to cope with these feelings, aside from talking to your husband a little.
Did I capture everything correctly, or is there anything you would like to add or change?</t>
  </si>
  <si>
    <t>2024-08-04T06:47:59.740Z</t>
  </si>
  <si>
    <t>ObjectId(66af241fee95d500a8e03b01)</t>
  </si>
  <si>
    <t>ObjectId(66af2421ee95d500a8e03b32)</t>
  </si>
  <si>
    <t>2024-08-04T06:48:01.473Z</t>
  </si>
  <si>
    <t>ObjectId(66af2421ee95d500a8e03b33)</t>
  </si>
  <si>
    <t>ObjectId(66af2421ee95d500a8e03b3d)</t>
  </si>
  <si>
    <t>2024-08-04T06:48:01.476Z</t>
  </si>
  <si>
    <t>ObjectId(66af2426ee95d500a8e03b45)</t>
  </si>
  <si>
    <t>I'm glad to hear that the summary was helpful for you, Sara. It’s important to acknowledge and validate your feelings, even when they feel heavy. 
Now that we have a clearer understanding of your situation, I would like to suggest a CBT exercise that could help you cope with these emotions. Based on what you've shared, I think the "Thought Record" exercise might be beneficial. This exercise focuses on identifying and challenging negative thoughts, which could help you reframe some of the guilt and sadness you're experiencing.
Would you like to learn more about this exercise, or do you have any questions about it?</t>
  </si>
  <si>
    <t>2024-08-04T06:48:06.116Z</t>
  </si>
  <si>
    <t>ObjectId(66af2426ee95d500a8e03b46)</t>
  </si>
  <si>
    <t>ObjectId(66af2428ee95d500a8e03b77)</t>
  </si>
  <si>
    <t>2024-08-04T06:48:08.460Z</t>
  </si>
  <si>
    <t>ObjectId(66af2428ee95d500a8e03b78)</t>
  </si>
  <si>
    <t>ObjectId(66af2428ee95d500a8e03b82)</t>
  </si>
  <si>
    <t>2024-08-04T06:48:08.463Z</t>
  </si>
  <si>
    <t>ObjectId(66af242aee95d500a8e03b8a)</t>
  </si>
  <si>
    <t>Of course, Sara. It's completely okay to want to focus on processing your emotions further before moving on to exercises. This is a significant experience, and taking the time to talk about your feelings is important.
What specific emotions or thoughts would you like to explore more? Is there something in particular that feels pressing or that you haven't had the chance to fully express yet?</t>
  </si>
  <si>
    <t>2024-08-04T06:48:10.400Z</t>
  </si>
  <si>
    <t>ObjectId(66af242aee95d500a8e03b8b)</t>
  </si>
  <si>
    <t>ObjectId(66af242bee95d500a8e03b9e)</t>
  </si>
  <si>
    <t>2024-08-04T06:48:11.862Z</t>
  </si>
  <si>
    <t>ObjectId(66af242bee95d500a8e03b9f)</t>
  </si>
  <si>
    <t>ObjectId(66af242bee95d500a8e03ba9)</t>
  </si>
  <si>
    <t>2024-08-04T06:48:11.867Z</t>
  </si>
  <si>
    <t>ObjectId(66af243dee95d500a8e03bb1)</t>
  </si>
  <si>
    <t>Thank you for sharing that, Sara. It’s completely understandable to feel guilt after such a profound loss, and it can be incredibly difficult to let go of those thoughts, especially when you replay moments from your pregnancy. 
The guilt you’re experiencing often stems from a natural desire to find a reason or explanation for something that feels so devastating and out of control. It’s common for people to look for ways they might have influenced the outcome, even when there’s no evidence to support that belief. 
To help you process this guilt, it might be beneficial to explore some of the thoughts you have about your role in the loss. Would you like to talk about specific moments or thoughts that you find yourself replaying? This could help us understand the roots of that guilt better.</t>
  </si>
  <si>
    <t>2024-08-04T06:48:29.538Z</t>
  </si>
  <si>
    <t>ObjectId(66af243dee95d500a8e03bb2)</t>
  </si>
  <si>
    <t>ObjectId(66af243fee95d500a8e03bc5)</t>
  </si>
  <si>
    <t>2024-08-04T06:48:31.358Z</t>
  </si>
  <si>
    <t>ObjectId(66af243fee95d500a8e03bc6)</t>
  </si>
  <si>
    <t>ObjectId(66af243fee95d500a8e03bd0)</t>
  </si>
  <si>
    <t>2024-08-04T06:48:31.361Z</t>
  </si>
  <si>
    <t>ObjectId(66af2441ee95d500a8e03bd8)</t>
  </si>
  <si>
    <t>Thank you for sharing those specific thoughts, Sara. It’s clear that you’re carrying a heavy burden of responsibility for things that were beyond your control. It’s common for people to feel that their stress or choices during pregnancy could have impacted the outcome, even when medical professionals assure them otherwise. 
This cycle of guilt can be exhausting, and it’s understandable that you would want to find a way to break free from it. One effective way to address these thoughts is through the "Thought Record" exercise, which can help you challenge and reframe those negative thoughts about responsibility and guilt.
Would you like to continue discussing your feelings, or would you prefer to explore the Thought Record exercise now to help you process these thoughts?</t>
  </si>
  <si>
    <t>2024-08-04T06:48:33.961Z</t>
  </si>
  <si>
    <t>ObjectId(66af2441ee95d500a8e03bd9)</t>
  </si>
  <si>
    <t>ObjectId(66af2443ee95d500a8e03bec)</t>
  </si>
  <si>
    <t>2024-08-04T06:48:35.172Z</t>
  </si>
  <si>
    <t>ObjectId(66af2443ee95d500a8e03bed)</t>
  </si>
  <si>
    <t>ObjectId(66af2443ee95d500a8e03bf7)</t>
  </si>
  <si>
    <t>2024-08-04T06:48:35.174Z</t>
  </si>
  <si>
    <t>ObjectId(66af2445ee95d500a8e03bff)</t>
  </si>
  <si>
    <t>Absolutely, Sara. It's completely okay to want to focus on your feelings for a bit longer. Understanding the roots of your thoughts and emotions is a crucial step in the healing process. 
Let's continue exploring those feelings. You mentioned that you often think about stressful days during your pregnancy and moments when you felt you didn't take care of yourself as well as you should have. Can you share more about how those specific instances make you feel? What emotions come up for you when you reflect on those moments?</t>
  </si>
  <si>
    <t>2024-08-04T06:48:37.260Z</t>
  </si>
  <si>
    <t>ObjectId(66af2445ee95d500a8e03c00)</t>
  </si>
  <si>
    <t>ObjectId(66af2447ee95d500a8e03c13)</t>
  </si>
  <si>
    <t>2024-08-04T06:48:39.099Z</t>
  </si>
  <si>
    <t>ObjectId(66af2447ee95d500a8e03c14)</t>
  </si>
  <si>
    <t>ObjectId(66af2447ee95d500a8e03c1e)</t>
  </si>
  <si>
    <t>2024-08-04T06:48:39.104Z</t>
  </si>
  <si>
    <t>ObjectId(66af2449ee95d500a8e03c26)</t>
  </si>
  <si>
    <t>Thank you for sharing those feelings, Sara. It’s clear that you’re experiencing a lot of regret and frustration, which is completely understandable given the circumstances. The "what ifs" and "should haves" can create a heavy emotional burden, and it’s important to recognize that you’re not alone in feeling this way. Many people in similar situations struggle with these thoughts, often feeling as though they are punishing themselves for things that were beyond their control.
I appreciate your willingness to explore these emotions further. Would you like to continue discussing this loop of thoughts, or is there another aspect of your feelings that you feel is important to address?</t>
  </si>
  <si>
    <t>2024-08-04T06:48:41.456Z</t>
  </si>
  <si>
    <t>ObjectId(66af2449ee95d500a8e03c27)</t>
  </si>
  <si>
    <t>ObjectId(66af244aee95d500a8e03c3a)</t>
  </si>
  <si>
    <t>2024-08-04T06:48:42.715Z</t>
  </si>
  <si>
    <t>ObjectId(66af244aee95d500a8e03c3b)</t>
  </si>
  <si>
    <t>ObjectId(66af244aee95d500a8e03c45)</t>
  </si>
  <si>
    <t>2024-08-04T06:48:42.725Z</t>
  </si>
  <si>
    <t>ObjectId(66af244dee95d500a8e03c4d)</t>
  </si>
  <si>
    <t>It's completely understandable to want to find a way to break free from that consuming loop of guilt and regret, Sara. Recognizing that you want to move forward is a significant step in itself. 
One effective approach to start addressing these thoughts is through the "Thought Record" exercise, which can help you identify and challenge those negative thoughts. It allows you to reframe your thinking and gain a different perspective on your feelings of guilt and regret.
However, I also want to respect your need to process your emotions further before jumping into an exercise. Would you like to discuss some strategies or coping mechanisms that could help you begin to lessen the hold of these thoughts while we continue to explore your feelings?</t>
  </si>
  <si>
    <t>2024-08-04T06:48:45.964Z</t>
  </si>
  <si>
    <t>ObjectId(66af244dee95d500a8e03c4e)</t>
  </si>
  <si>
    <t>ObjectId(66af244fee95d500a8e03c61)</t>
  </si>
  <si>
    <t>2024-08-04T06:48:47.086Z</t>
  </si>
  <si>
    <t>ObjectId(66af244fee95d500a8e03c62)</t>
  </si>
  <si>
    <t>ObjectId(66af244fee95d500a8e03c6c)</t>
  </si>
  <si>
    <t>2024-08-04T06:48:47.090Z</t>
  </si>
  <si>
    <t>ObjectId(66af2455ee95d500a8e03c74)</t>
  </si>
  <si>
    <t>I'm glad to hear that you're open to discussing strategies and coping mechanisms, Sara. Here are a few practical steps you can consider to help lessen the hold of those thoughts while you continue processing your feelings:
1. **Mindfulness and Grounding Techniques**: Practicing mindfulness can help you stay present and reduce the intensity of overwhelming thoughts. You might try deep breathing exercises, focusing on your breath for a few minutes, or grounding techniques like noticing the sensations in your body or the environment around you.
2. **Journaling**: Writing down your thoughts and feelings can be a powerful way to process emotions. You could set aside a few minutes each day to express what you're feeling, which can help you gain clarity and release some of the heaviness.
3. **Self-Compassion**: Remind yourself that it's okay to feel what you're feeling. Try to treat yourself with the same kindness and understanding that you would offer a friend in a similar situation. You might even write a letter to yourself expressing compassion and understanding for your feelings.
4. **Limit Exposure to Triggers**: While it's important to face your feelings, it can also be helpful to limit exposure to certain triggers that intensify your guilt and sadness, especially in the early stages of processing your emotions.
5. **Reach Out for Support**: If you feel comfortable, consider talking to someone you trust about your feelings. Sharing your experiences can help lighten the emotional load and provide you with additional perspectives.
Would any of these strategies resonate with you, or is there something specific you would like to explore further?</t>
  </si>
  <si>
    <t>2024-08-04T06:48:53.039Z</t>
  </si>
  <si>
    <t>ObjectId(66af2455ee95d500a8e03c75)</t>
  </si>
  <si>
    <t>ObjectId(66af2457ee95d500a8e03c88)</t>
  </si>
  <si>
    <t>2024-08-04T06:48:55.103Z</t>
  </si>
  <si>
    <t>ObjectId(66af2457ee95d500a8e03c89)</t>
  </si>
  <si>
    <t>ObjectId(66af2457ee95d500a8e03c93)</t>
  </si>
  <si>
    <t>2024-08-04T06:48:55.107Z</t>
  </si>
  <si>
    <t>ObjectId(66af245bee95d500a8e03c9b)</t>
  </si>
  <si>
    <t>I'm really glad to hear that you found the suggestions helpful, Sara. Journaling and practicing self-compassion can be powerful tools for processing your emotions, and mindfulness techniques like breathing exercises can provide you with immediate relief when those heavy thoughts arise.
If you're ready, we can also explore the "Relaxation Techniques" exercise, which focuses on calming practices to help reduce stress and anxiety. Would you like to learn more about that exercise, or do you feel comfortable starting with the strategies we've discussed?</t>
  </si>
  <si>
    <t>2024-08-04T06:48:59.779Z</t>
  </si>
  <si>
    <t>ObjectId(66af245bee95d500a8e03c9c)</t>
  </si>
  <si>
    <t>ObjectId(66af245eee95d500a8e03ccd)</t>
  </si>
  <si>
    <t>2024-08-04T06:49:02.232Z</t>
  </si>
  <si>
    <t>ObjectId(66af245eee95d500a8e03cce)</t>
  </si>
  <si>
    <t>2024-08-04T06:49:02.233Z</t>
  </si>
  <si>
    <t>ObjectId(66af245eee95d500a8e03cd8)</t>
  </si>
  <si>
    <t>ObjectId(66af2462ee95d500a8e03ce0)</t>
  </si>
  <si>
    <t>That sounds like a great plan, Sara! Focusing on journaling and self-compassion can be very beneficial as you navigate your feelings. Remember, it's perfectly okay to take your time with this process.
As we wrap up our session today, let’s summarize what we’ve discussed: We explored your feelings of guilt and sadness surrounding your loss, and you shared specific thoughts that contribute to those feelings. We talked about practical strategies, including journaling, practicing self-compassion, and mindfulness techniques, which you plan to incorporate into your routine.
Do you have any more questions or is there anything else you would like to discuss before we finish?</t>
  </si>
  <si>
    <t>2024-08-04T06:49:06.342Z</t>
  </si>
  <si>
    <t>ObjectId(66af2462ee95d500a8e03ce1)</t>
  </si>
  <si>
    <t>ObjectId(66af2464ee95d500a8e03d12)</t>
  </si>
  <si>
    <t>2024-08-04T06:49:08.903Z</t>
  </si>
  <si>
    <t>ObjectId(66af2464ee95d500a8e03d13)</t>
  </si>
  <si>
    <t>ObjectId(66af2464ee95d500a8e03d1d)</t>
  </si>
  <si>
    <t>2024-08-04T06:49:08.907Z</t>
  </si>
  <si>
    <t>ObjectId(66af2467ee95d500a8e03d25)</t>
  </si>
  <si>
    <t>Thank you for your openness and willingness to share, Sara. I'm glad to hear that you found our conversation helpful and that you have some strategies to work on. Remember, it's a process, and it's okay to take it one step at a time.
If you ever have more questions or need further support, please don't hesitate to reach out. I'm here for you. 
Wishing you all the best as you begin to incorporate these strategies into your routine. Take care, and goodbye for now!</t>
  </si>
  <si>
    <t>2024-08-04T06:49:11.259Z</t>
  </si>
  <si>
    <t>ObjectId(66af2467ee95d500a8e03d26)</t>
  </si>
  <si>
    <t>ObjectId(66af2468ee95d500a8e03d73)</t>
  </si>
  <si>
    <t>2024-08-04T06:49:12.065Z</t>
  </si>
  <si>
    <t>ObjectId(66af2469ee95d500a8e03d7b)</t>
  </si>
  <si>
    <t>2024-08-04T06:49:13.049Z</t>
  </si>
  <si>
    <t>ObjectId(66af2469ee95d500a8e03d7c)</t>
  </si>
  <si>
    <t>ObjectId(66af246aee95d500a8e03d8f)</t>
  </si>
  <si>
    <t>2024-08-04T06:49:14.239Z</t>
  </si>
  <si>
    <t>ObjectId(66af246aee95d500a8e03d90)</t>
  </si>
  <si>
    <t>ObjectId(66af246aee95d500a8e03d9a)</t>
  </si>
  <si>
    <t>2024-08-04T06:49:14.243Z</t>
  </si>
  <si>
    <t>ObjectId(66af246bee95d500a8e03da2)</t>
  </si>
  <si>
    <t>Thank you for sharing that with me. It sounds like you're going through a really tough time. Before we dive deeper into that, may I ask what name you prefer to be called by?</t>
  </si>
  <si>
    <t>2024-08-04T06:49:15.236Z</t>
  </si>
  <si>
    <t>ObjectId(66af246bee95d500a8e03da3)</t>
  </si>
  <si>
    <t>ObjectId(66af246bee95d500a8e03db6)</t>
  </si>
  <si>
    <t>2024-08-04T06:49:15.852Z</t>
  </si>
  <si>
    <t>ObjectId(66af246bee95d500a8e03db7)</t>
  </si>
  <si>
    <t>ObjectId(66af246bee95d500a8e03dc1)</t>
  </si>
  <si>
    <t>2024-08-04T06:49:15.855Z</t>
  </si>
  <si>
    <t>ObjectId(66af246cee95d500a8e03dc9)</t>
  </si>
  <si>
    <t>2024-08-04T06:49:16.784Z</t>
  </si>
  <si>
    <t>ObjectId(66af246cee95d500a8e03dca)</t>
  </si>
  <si>
    <t>ObjectId(66af246dee95d500a8e03ddd)</t>
  </si>
  <si>
    <t>2024-08-04T06:49:17.774Z</t>
  </si>
  <si>
    <t>ObjectId(66af246dee95d500a8e03dde)</t>
  </si>
  <si>
    <t>Not really, I just want to talk about how I'm feeling right now. It’s hard to explain, but I just feel stuck and guilty about everything.</t>
  </si>
  <si>
    <t>ObjectId(66af246dee95d500a8e03de8)</t>
  </si>
  <si>
    <t>2024-08-04T06:49:17.781Z</t>
  </si>
  <si>
    <t>ObjectId(66af2470ee95d500a8e03df0)</t>
  </si>
  <si>
    <t>""
It sounds like you're carrying a lot of weight with those feelings of being stuck and guilty. I appreciate you sharing that with me. Would you like to explore these feelings further, or would you prefer to learn a CBT exercise right away?</t>
  </si>
  <si>
    <t>2024-08-04T06:49:20.364Z</t>
  </si>
  <si>
    <t>ObjectId(66af2470ee95d500a8e03df1)</t>
  </si>
  <si>
    <t>ObjectId(66af2472ee95d500a8e03e22)</t>
  </si>
  <si>
    <t>2024-08-04T06:49:22.214Z</t>
  </si>
  <si>
    <t>ObjectId(66af2472ee95d500a8e03e23)</t>
  </si>
  <si>
    <t>2024-08-04T06:49:22.215Z</t>
  </si>
  <si>
    <t>ObjectId(66af2472ee95d500a8e03e2d)</t>
  </si>
  <si>
    <t>2024-08-04T06:49:22.221Z</t>
  </si>
  <si>
    <t>ObjectId(66af2475ee95d500a8e03e35)</t>
  </si>
  <si>
    <t>""
Let's start exploring your feelings. Can you further describe the main issue you are experiencing? What specifically is making you feel stuck and guilty?</t>
  </si>
  <si>
    <t>2024-08-04T06:49:25.243Z</t>
  </si>
  <si>
    <t>ObjectId(66af2475ee95d500a8e03e36)</t>
  </si>
  <si>
    <t>ObjectId(66af2477ee95d500a8e03e67)</t>
  </si>
  <si>
    <t>2024-08-04T06:49:27.230Z</t>
  </si>
  <si>
    <t>ObjectId(66af2477ee95d500a8e03e68)</t>
  </si>
  <si>
    <t>ObjectId(66af2477ee95d500a8e03e72)</t>
  </si>
  <si>
    <t>2024-08-04T06:49:27.234Z</t>
  </si>
  <si>
    <t>ObjectId(66af2478ee95d500a8e03e7a)</t>
  </si>
  <si>
    <t>Thank you for sharing that with me, Sara. It sounds like you're experiencing profound sadness and a sense of loss, which is completely understandable given the circumstances. You mentioned feeling guilty for not being over it by now and feeling pressure to be strong. 
How does this issue affect your daily life?</t>
  </si>
  <si>
    <t>2024-08-04T06:49:28.959Z</t>
  </si>
  <si>
    <t>ObjectId(66af2478ee95d500a8e03e7b)</t>
  </si>
  <si>
    <t>ObjectId(66af247aee95d500a8e03e8e)</t>
  </si>
  <si>
    <t>2024-08-04T06:49:30.475Z</t>
  </si>
  <si>
    <t>ObjectId(66af247aee95d500a8e03e8f)</t>
  </si>
  <si>
    <t>ObjectId(66af247aee95d500a8e03e99)</t>
  </si>
  <si>
    <t>2024-08-04T06:49:30.480Z</t>
  </si>
  <si>
    <t>ObjectId(66af247cee95d500a8e03ea1)</t>
  </si>
  <si>
    <t>It sounds like the sadness is deeply impacting your life, affecting your enjoyment of activities you once loved, your social interactions, and even your work as a nurse. It's understandable to feel detached and unfocused during such a difficult time. 
Are there any specific triggers that worsen these feelings for you?</t>
  </si>
  <si>
    <t>2024-08-04T06:49:32.040Z</t>
  </si>
  <si>
    <t>ObjectId(66af247cee95d500a8e03ea2)</t>
  </si>
  <si>
    <t>ObjectId(66af247dee95d500a8e03eb5)</t>
  </si>
  <si>
    <t>2024-08-04T06:49:33.271Z</t>
  </si>
  <si>
    <t>ObjectId(66af247dee95d500a8e03eb6)</t>
  </si>
  <si>
    <t>ObjectId(66af247dee95d500a8e03ec0)</t>
  </si>
  <si>
    <t>2024-08-04T06:49:33.274Z</t>
  </si>
  <si>
    <t>ObjectId(66af247fee95d500a8e03ec8)</t>
  </si>
  <si>
    <t>Thank you for sharing that, Sara. It sounds like seeing pregnant women or friends with babies is particularly triggering for you, bringing back painful memories and feelings of anger and hurt. You also mentioned that reminders of your pregnancy make you want to avoid those situations, which adds to your feelings of isolation and guilt.
What have you tried so far to address these feelings?</t>
  </si>
  <si>
    <t>2024-08-04T06:49:35.697Z</t>
  </si>
  <si>
    <t>ObjectId(66af247fee95d500a8e03ec9)</t>
  </si>
  <si>
    <t>ObjectId(66af2481ee95d500a8e03edc)</t>
  </si>
  <si>
    <t>2024-08-04T06:49:37.130Z</t>
  </si>
  <si>
    <t>ObjectId(66af2481ee95d500a8e03edd)</t>
  </si>
  <si>
    <t>ObjectId(66af2481ee95d500a8e03ee7)</t>
  </si>
  <si>
    <t>2024-08-04T06:49:37.134Z</t>
  </si>
  <si>
    <t>ObjectId(66af2482ee95d500a8e03eef)</t>
  </si>
  <si>
    <t>It sounds like you've been holding a lot in, and while you recognize that talking to your husband or joining a support group could be helpful, you're hesitant to take those steps. It's understandable to want to protect your husband from more pain, but sharing your feelings could also bring you closer together. 
Lastly, what emotions do you feel when these issues arise?</t>
  </si>
  <si>
    <t>2024-08-04T06:49:38.739Z</t>
  </si>
  <si>
    <t>ObjectId(66af2482ee95d500a8e03ef0)</t>
  </si>
  <si>
    <t>ObjectId(66af2484ee95d500a8e03f03)</t>
  </si>
  <si>
    <t>2024-08-04T06:49:40.640Z</t>
  </si>
  <si>
    <t>ObjectId(66af2484ee95d500a8e03f04)</t>
  </si>
  <si>
    <t>ObjectId(66af2484ee95d500a8e03f0e)</t>
  </si>
  <si>
    <t>2024-08-04T06:49:40.642Z</t>
  </si>
  <si>
    <t>ObjectId(66af2487ee95d500a8e03f16)</t>
  </si>
  <si>
    <t>Thank you for sharing those emotions with me, Sara. It sounds like you're experiencing a complex mix of sadness, anger, and guilt, which can be incredibly exhausting. You feel sad about the loss of your baby and what could have been, angry at the reminders of pregnancy and motherhood, and guilty for struggling with these feelings and potentially letting your husband down.
To summarize, you are feeling overwhelmed by sadness and guilt following your stillbirth, which affects your daily life and enjoyment of activities. You find it hard to cope with triggers like seeing pregnant women or baby items, and you haven't yet taken steps to address these feelings, although you recognize the need to do so. 
Did I capture your feelings and experiences correctly?</t>
  </si>
  <si>
    <t>2024-08-04T06:49:43.673Z</t>
  </si>
  <si>
    <t>ObjectId(66af2487ee95d500a8e03f17)</t>
  </si>
  <si>
    <t>ObjectId(66af2488ee95d500a8e03f2a)</t>
  </si>
  <si>
    <t>2024-08-04T06:49:44.560Z</t>
  </si>
  <si>
    <t>ObjectId(66af2488ee95d500a8e03f2b)</t>
  </si>
  <si>
    <t>ObjectId(66af2488ee95d500a8e03f35)</t>
  </si>
  <si>
    <t>2024-08-04T06:49:44.567Z</t>
  </si>
  <si>
    <t>ObjectId(66af248dee95d500a8e03f3d)</t>
  </si>
  <si>
    <t>""
I appreciate your openness, Sara. It’s understandable to feel heavy with all that you’re carrying. To help you navigate through these feelings, I would like to suggest a CBT exercise. Based on what you've shared, I think the "Thought Record" exercise could be beneficial. It focuses on challenging and reframing negative thoughts, which might help you process some of the guilt and sadness you're feeling.
Would you like to learn more about this exercise, or do you have any questions about it?</t>
  </si>
  <si>
    <t>2024-08-04T06:49:49.759Z</t>
  </si>
  <si>
    <t>ObjectId(66af248dee95d500a8e03f3e)</t>
  </si>
  <si>
    <t>ObjectId(66af2490ee95d500a8e03f6f)</t>
  </si>
  <si>
    <t>2024-08-04T06:49:52.016Z</t>
  </si>
  <si>
    <t>ObjectId(66af2490ee95d500a8e03f70)</t>
  </si>
  <si>
    <t>ObjectId(66af2490ee95d500a8e03f7a)</t>
  </si>
  <si>
    <t>2024-08-04T06:49:52.023Z</t>
  </si>
  <si>
    <t>ObjectId(66af2492ee95d500a8e03f82)</t>
  </si>
  <si>
    <t>I completely understand, Sara. It's important to feel ready before engaging in exercises, and talking about your feelings further can be very beneficial. 
What specific emotions or thoughts would you like to explore more deeply? Is there a particular aspect of your experience that feels most pressing right now?</t>
  </si>
  <si>
    <t>2024-08-04T06:49:54.670Z</t>
  </si>
  <si>
    <t>ObjectId(66af2492ee95d500a8e03f83)</t>
  </si>
  <si>
    <t>ObjectId(66af2494ee95d500a8e03f96)</t>
  </si>
  <si>
    <t>2024-08-04T06:49:56.205Z</t>
  </si>
  <si>
    <t>ObjectId(66af2494ee95d500a8e03f97)</t>
  </si>
  <si>
    <t>ObjectId(66af2494ee95d500a8e03fa1)</t>
  </si>
  <si>
    <t>2024-08-04T06:49:56.208Z</t>
  </si>
  <si>
    <t>ObjectId(66af2496ee95d500a8e03fa9)</t>
  </si>
  <si>
    <t>Thank you for sharing that, Sara. It sounds like the guilt you're feeling is deeply rooted in thoughts about what you could have done differently, and it's understandable to want to make sense of those feelings. 
Exploring guilt can be a complex process, and it often involves recognizing that many parents in similar situations experience these feelings. It's important to remember that you did not choose this outcome, and it's common to feel a sense of helplessness in the face of such loss.
Would you like to talk more about specific thoughts that contribute to your guilt, or perhaps discuss ways to cope with these feelings?</t>
  </si>
  <si>
    <t>2024-08-04T06:49:58.251Z</t>
  </si>
  <si>
    <t>ObjectId(66af2496ee95d500a8e03faa)</t>
  </si>
  <si>
    <t>ObjectId(66af2497ee95d500a8e03fbd)</t>
  </si>
  <si>
    <t>2024-08-04T06:49:59.789Z</t>
  </si>
  <si>
    <t>ObjectId(66af2497ee95d500a8e03fbe)</t>
  </si>
  <si>
    <t>ObjectId(66af2497ee95d500a8e03fc8)</t>
  </si>
  <si>
    <t>2024-08-04T06:49:59.793Z</t>
  </si>
  <si>
    <t>ObjectId(66af249aee95d500a8e03fd0)</t>
  </si>
  <si>
    <t>It's really important that you're able to articulate those specific thoughts, Sara. It sounds like you're grappling with a lot of "what if" scenarios that are understandably difficult to shake off. Even when you know logically that the outcome wasn't your fault, those nagging thoughts can be incredibly persistent and painful.
This is where the "Thought Record" exercise could be particularly helpful. It allows you to identify those distressing thoughts, examine the evidence for and against them, and ultimately reframe them into a more balanced perspective. 
Would you like to proceed with this exercise, or do you feel you need more time to discuss your feelings before trying it?</t>
  </si>
  <si>
    <t>2024-08-04T06:50:02.147Z</t>
  </si>
  <si>
    <t>ObjectId(66af249aee95d500a8e03fd1)</t>
  </si>
  <si>
    <t>ObjectId(66af249bee95d500a8e03fe4)</t>
  </si>
  <si>
    <t>2024-08-04T06:50:03.817Z</t>
  </si>
  <si>
    <t>ObjectId(66af249bee95d500a8e03fe5)</t>
  </si>
  <si>
    <t>ObjectId(66af249bee95d500a8e03fef)</t>
  </si>
  <si>
    <t>2024-08-04T06:50:03.821Z</t>
  </si>
  <si>
    <t>ObjectId(66af249dee95d500a8e03ff7)</t>
  </si>
  <si>
    <t>I completely understand, Sara. It's important to take the time you need to process these feelings and thoughts. Sorting through your emotions can be a crucial step in your healing journey.
Let's continue to explore your feelings of guilt. You mentioned thoughts about your pregnancy and wondering if you did something wrong. Are there any specific moments or experiences during your pregnancy that you find yourself reflecting on more than others? What do those moments make you feel?</t>
  </si>
  <si>
    <t>2024-08-04T06:50:05.523Z</t>
  </si>
  <si>
    <t>ObjectId(66af249dee95d500a8e03ff8)</t>
  </si>
  <si>
    <t>ObjectId(66af24a0ee95d500a8e0400c)</t>
  </si>
  <si>
    <t>2024-08-04T06:50:08.044Z</t>
  </si>
  <si>
    <t>ObjectId(66af24a0ee95d500a8e0400b)</t>
  </si>
  <si>
    <t>ObjectId(66af24a0ee95d500a8e04016)</t>
  </si>
  <si>
    <t>2024-08-04T06:50:08.048Z</t>
  </si>
  <si>
    <t>ObjectId(66af24a2ee95d500a8e0401e)</t>
  </si>
  <si>
    <t>Thank you for sharing those specific moments, Sara. It’s understandable to feel guilt over stress and food choices during your pregnancy, especially when you're trying to make sense of such a profound loss. It’s common for parents to replay those moments and wonder if they could have changed the outcome, but it’s important to remember that many factors are beyond our control.
This cycle of guilt and sadness can be incredibly heavy, and it’s okay to feel overwhelmed by it. It might be helpful to explore how you can begin to shift some of that blame away from yourself. 
Would you like to continue discussing these feelings, or is there a specific aspect of your experience that you feel needs more attention?</t>
  </si>
  <si>
    <t>2024-08-04T06:50:10.237Z</t>
  </si>
  <si>
    <t>ObjectId(66af24a2ee95d500a8e0401f)</t>
  </si>
  <si>
    <t>ObjectId(66af24a4ee95d500a8e04032)</t>
  </si>
  <si>
    <t>2024-08-04T06:50:12.091Z</t>
  </si>
  <si>
    <t>ObjectId(66af24a4ee95d500a8e04033)</t>
  </si>
  <si>
    <t>ObjectId(66af24a4ee95d500a8e0403d)</t>
  </si>
  <si>
    <t>2024-08-04T06:50:12.096Z</t>
  </si>
  <si>
    <t>ObjectId(66af24a6ee95d500a8e04045)</t>
  </si>
  <si>
    <t>It's great to hear that you're open to finding ways to let go of the blame you place on yourself, Sara. Acknowledging that you want to shift your perspective is an important first step.
One way to start this process is through the "Thought Record" exercise, which can help you identify and challenge those negative thoughts. By examining the evidence for and against your feelings of blame, you can begin to reframe them into a more balanced perspective. 
Would you like to proceed with this exercise now, or do you feel you need more time to discuss your feelings before trying it?</t>
  </si>
  <si>
    <t>2024-08-04T06:50:14.536Z</t>
  </si>
  <si>
    <t>ObjectId(66af24a6ee95d500a8e04046)</t>
  </si>
  <si>
    <t>ObjectId(66af24a7ee95d500a8e04059)</t>
  </si>
  <si>
    <t>2024-08-04T06:50:15.585Z</t>
  </si>
  <si>
    <t>ObjectId(66af24a7ee95d500a8e0405a)</t>
  </si>
  <si>
    <t>ObjectId(66af24a7ee95d500a8e04064)</t>
  </si>
  <si>
    <t>2024-08-04T06:50:15.589Z</t>
  </si>
  <si>
    <t>ObjectId(66af24aaee95d500a8e0406c)</t>
  </si>
  <si>
    <t>I completely understand, Sara. It's important to take the time you need to feel comfortable and to process your feelings. Being kind to yourself during this time is crucial, and it’s okay to prioritize that over jumping into exercises.
Let’s focus on how you can be kinder to yourself as you navigate through this guilt. What are some ways you think you could practice self-compassion during this difficult time? Are there specific affirmations or actions that resonate with you?</t>
  </si>
  <si>
    <t>2024-08-04T06:50:18.064Z</t>
  </si>
  <si>
    <t>ObjectId(66af24aaee95d500a8e0406d)</t>
  </si>
  <si>
    <t>2024-08-04T06:50:18.065Z</t>
  </si>
  <si>
    <t>ObjectId(66af24acee95d500a8e04080)</t>
  </si>
  <si>
    <t>2024-08-04T06:50:20.712Z</t>
  </si>
  <si>
    <t>ObjectId(66af24acee95d500a8e04081)</t>
  </si>
  <si>
    <t>ObjectId(66af24acee95d500a8e0408b)</t>
  </si>
  <si>
    <t>2024-08-04T06:50:20.714Z</t>
  </si>
  <si>
    <t>ObjectId(66af24afee95d500a8e04093)</t>
  </si>
  <si>
    <t>It sounds like you have a wonderful understanding of how to practice self-compassion, Sara. Acknowledging that you're in a tough situation and allowing yourself to feel sad is a powerful step. Treating yourself with the same kindness you would offer a friend is a beautiful approach.
Your idea of using affirmations like "I did my best" and "It's not my fault" can be very helpful in reinforcing that self-compassion. Giving yourself permission to feel and process your emotions is essential for healing.
Would you like to explore more about how to implement these affirmations in your daily life, or is there another aspect of your feelings that you would like to discuss further?</t>
  </si>
  <si>
    <t>2024-08-04T06:50:23.350Z</t>
  </si>
  <si>
    <t>ObjectId(66af24afee95d500a8e04094)</t>
  </si>
  <si>
    <t>ObjectId(66af24b0ee95d500a8e040a7)</t>
  </si>
  <si>
    <t>2024-08-04T06:50:24.414Z</t>
  </si>
  <si>
    <t>ObjectId(66af24b0ee95d500a8e040a8)</t>
  </si>
  <si>
    <t>ObjectId(66af24b0ee95d500a8e040b2)</t>
  </si>
  <si>
    <t>2024-08-04T06:50:24.418Z</t>
  </si>
  <si>
    <t>ObjectId(66af24b4ee95d500a8e040ba)</t>
  </si>
  <si>
    <t>Absolutely, Sara! Incorporating affirmations into your daily routine can be a powerful way to reinforce self-compassion. Here are a few strategies you might consider:
1. **Morning Affirmations**: Start your day by looking in the mirror and saying your affirmations out loud. This can set a positive tone for the day.
2. **Sticky Notes**: Write your affirmations on sticky notes and place them in visible areas, like your bathroom mirror, refrigerator, or workspace. This will serve as a constant reminder throughout the day.
3. **Journaling**: Dedicate a few minutes each day to write down your affirmations in a journal. You can also reflect on your feelings and how you practiced self-compassion that day.
4. **Mindfulness Practice**: Incorporate your affirmations into a mindfulness or meditation practice. As you breathe deeply, repeat your affirmations to yourself, allowing them to sink in.
5. **End-of-Day Reflection**: Before going to bed, take a moment to reflect on your day and remind yourself of your affirmations. Acknowledge any moments where you practiced self-compassion.
Which of these strategies resonates with you the most, or do you have any other ideas in mind for how you might incorporate affirmations into your routine?</t>
  </si>
  <si>
    <t>2024-08-04T06:50:28.773Z</t>
  </si>
  <si>
    <t>ObjectId(66af24b4ee95d500a8e040bb)</t>
  </si>
  <si>
    <t>ObjectId(66af24b6ee95d500a8e040ce)</t>
  </si>
  <si>
    <t>2024-08-04T06:50:30.770Z</t>
  </si>
  <si>
    <t>ObjectId(66af24b6ee95d500a8e040cf)</t>
  </si>
  <si>
    <t>ObjectId(66af24b6ee95d500a8e040d9)</t>
  </si>
  <si>
    <t>2024-08-04T06:50:30.773Z</t>
  </si>
  <si>
    <t>ObjectId(66af24b9ee95d500a8e040e1)</t>
  </si>
  <si>
    <t>That sounds like a wonderful plan, Sara! Using a combination of sticky notes, morning affirmations, and journaling can create a supportive routine that reinforces self-compassion throughout your day. 
By placing sticky notes in visible areas, you'll have constant reminders to be kind to yourself. Starting your day with positive affirmations can help set a hopeful tone, and journaling at the end of the day will allow you to reflect on your feelings and acknowledge your progress.
If you feel ready, we can also explore how to implement these strategies in a way that feels manageable for you. Would you like to discuss that further, or is there anything else on your mind?</t>
  </si>
  <si>
    <t>2024-08-04T06:50:33.677Z</t>
  </si>
  <si>
    <t>ObjectId(66af24b9ee95d500a8e040e2)</t>
  </si>
  <si>
    <t>ObjectId(66af24bbee95d500a8e040f5)</t>
  </si>
  <si>
    <t>2024-08-04T06:50:35.052Z</t>
  </si>
  <si>
    <t>ObjectId(66af24bbee95d500a8e040f6)</t>
  </si>
  <si>
    <t>ObjectId(66af24bbee95d500a8e04100)</t>
  </si>
  <si>
    <t>2024-08-04T06:50:35.058Z</t>
  </si>
  <si>
    <t>ObjectId(66af24bfee95d500a8e04108)</t>
  </si>
  <si>
    <t>""
I'm glad to hear that you're feeling good about the plan, Sara! Starting with one or two sticky notes and a morning affirmation is a great way to ease into practicing self-compassion. 
To summarize our session today, we explored your feelings of guilt and sadness following your stillbirth, discussed the impact of those feelings on your daily life, and identified strategies to practice self-compassion. You decided to implement sticky notes and morning affirmations as a way to remind yourself to be kinder to yourself.
Do you have any more questions or is there anything else you would like to discuss before we finish our session?</t>
  </si>
  <si>
    <t>2024-08-04T06:50:39.016Z</t>
  </si>
  <si>
    <t>ObjectId(66af24bfee95d500a8e04109)</t>
  </si>
  <si>
    <t>ObjectId(66af24c0ee95d500a8e0413a)</t>
  </si>
  <si>
    <t>2024-08-04T06:50:40.812Z</t>
  </si>
  <si>
    <t>ObjectId(66af24c0ee95d500a8e0413b)</t>
  </si>
  <si>
    <t>ObjectId(66af24c0ee95d500a8e04145)</t>
  </si>
  <si>
    <t>2024-08-04T06:50:40.815Z</t>
  </si>
  <si>
    <t>ObjectId(66af24c3ee95d500a8e0414d)</t>
  </si>
  <si>
    <t>Thank you for your kind words, Sara. I'm glad I could provide a space for you to express your feelings and explore ways to practice self-compassion. 
As we wrap up our session, I want to remind you that it's perfectly okay to take your time as you navigate through these emotions. Remember, you are not alone in this journey, and it's important to be gentle with yourself.
If you ever have more questions or need further support, please don't hesitate to reach out. I wish you all the best as you implement your plan, and I hope you find moments of peace and kindness towards yourself.
Take care, and goodbye for now!</t>
  </si>
  <si>
    <t>2024-08-04T06:50:43.588Z</t>
  </si>
  <si>
    <t>ObjectId(66af24c3ee95d500a8e0414e)</t>
  </si>
  <si>
    <t>ObjectId(66af24ecee95d500a8e043cb)</t>
  </si>
  <si>
    <t>2024-08-04T06:51:24.313Z</t>
  </si>
  <si>
    <t>ObjectId(66af24edee95d500a8e043d3)</t>
  </si>
  <si>
    <t>2024-08-04T06:51:25.356Z</t>
  </si>
  <si>
    <t>ObjectId(66af24edee95d500a8e043d4)</t>
  </si>
  <si>
    <t>ObjectId(66af24eeee95d500a8e043e7)</t>
  </si>
  <si>
    <t>2024-08-04T06:51:26.504Z</t>
  </si>
  <si>
    <t>ObjectId(66af24eeee95d500a8e043e8)</t>
  </si>
  <si>
    <t>ObjectId(66af24eeee95d500a8e043f2)</t>
  </si>
  <si>
    <t>2024-08-04T06:51:26.506Z</t>
  </si>
  <si>
    <t>ObjectId(66af24efee95d500a8e043fa)</t>
  </si>
  <si>
    <t>Thank you for sharing that with me. It sounds like you’re going through a really tough time, and it's completely okay to feel sad and exhausted. 
Before we continue, what name do you prefer to be called by?</t>
  </si>
  <si>
    <t>2024-08-04T06:51:27.973Z</t>
  </si>
  <si>
    <t>ObjectId(66af24efee95d500a8e043fb)</t>
  </si>
  <si>
    <t>ObjectId(66af24f0ee95d500a8e0440e)</t>
  </si>
  <si>
    <t>2024-08-04T06:51:28.554Z</t>
  </si>
  <si>
    <t>ObjectId(66af24f0ee95d500a8e0440f)</t>
  </si>
  <si>
    <t>ObjectId(66af24f0ee95d500a8e04419)</t>
  </si>
  <si>
    <t>2024-08-04T06:51:28.561Z</t>
  </si>
  <si>
    <t>ObjectId(66af24f2ee95d500a8e04421)</t>
  </si>
  <si>
    <t>Thank you, Sara! It's nice to meet you. 
Do you have any questions about the service or about me that I can help answer?</t>
  </si>
  <si>
    <t>2024-08-04T06:51:30.189Z</t>
  </si>
  <si>
    <t>ObjectId(66af24f2ee95d500a8e04422)</t>
  </si>
  <si>
    <t>ObjectId(66af24f3ee95d500a8e04435)</t>
  </si>
  <si>
    <t>2024-08-04T06:51:31.036Z</t>
  </si>
  <si>
    <t>ObjectId(66af24f3ee95d500a8e04436)</t>
  </si>
  <si>
    <t>ObjectId(66af24f3ee95d500a8e04440)</t>
  </si>
  <si>
    <t>2024-08-04T06:51:31.043Z</t>
  </si>
  <si>
    <t>ObjectId(66af24f5ee95d500a8e04448)</t>
  </si>
  <si>
    <t>I appreciate your willingness to share, Sara. It sounds like you're carrying a lot of emotional weight right now, and that can be really challenging. 
How would you like to proceed? Would you like to explore your feelings further, or would you prefer to learn a CBT exercise to help you cope?</t>
  </si>
  <si>
    <t>2024-08-04T06:51:33.394Z</t>
  </si>
  <si>
    <t>ObjectId(66af24f5ee95d500a8e04449)</t>
  </si>
  <si>
    <t>ObjectId(66af24f6ee95d500a8e0447a)</t>
  </si>
  <si>
    <t>2024-08-04T06:51:34.615Z</t>
  </si>
  <si>
    <t>ObjectId(66af24f6ee95d500a8e0447b)</t>
  </si>
  <si>
    <t>ObjectId(66af24f6ee95d500a8e04485)</t>
  </si>
  <si>
    <t>2024-08-04T06:51:34.624Z</t>
  </si>
  <si>
    <t>ObjectId(66af24faee95d500a8e0448d)</t>
  </si>
  <si>
    <t>It's great that you want to explore your feelings further, Sara. Let's start by understanding the main issue you're experiencing. Can you describe it a bit more for me?</t>
  </si>
  <si>
    <t>2024-08-04T06:51:38.019Z</t>
  </si>
  <si>
    <t>ObjectId(66af24faee95d500a8e0448e)</t>
  </si>
  <si>
    <t>ObjectId(66af24fbee95d500a8e044bf)</t>
  </si>
  <si>
    <t>2024-08-04T06:51:39.842Z</t>
  </si>
  <si>
    <t>ObjectId(66af24fbee95d500a8e044c0)</t>
  </si>
  <si>
    <t>ObjectId(66af24fbee95d500a8e044ca)</t>
  </si>
  <si>
    <t>2024-08-04T06:51:39.847Z</t>
  </si>
  <si>
    <t>ObjectId(66af24fdee95d500a8e044d2)</t>
  </si>
  <si>
    <t>Thank you for sharing that with me, Sara. It sounds like you're experiencing profound grief over the loss of your baby girl, and it's understandable that this heaviness would affect your daily life and enjoyment of activities. 
How does this issue affect your daily life?</t>
  </si>
  <si>
    <t>2024-08-04T06:51:41.068Z</t>
  </si>
  <si>
    <t>ObjectId(66af24fdee95d500a8e044d3)</t>
  </si>
  <si>
    <t>ObjectId(66af24feee95d500a8e044e6)</t>
  </si>
  <si>
    <t>2024-08-04T06:51:42.596Z</t>
  </si>
  <si>
    <t>ObjectId(66af24feee95d500a8e044e7)</t>
  </si>
  <si>
    <t>ObjectId(66af24feee95d500a8e044f1)</t>
  </si>
  <si>
    <t>2024-08-04T06:51:42.598Z</t>
  </si>
  <si>
    <t>ObjectId(66af24ffee95d500a8e044f9)</t>
  </si>
  <si>
    <t>It sounds incredibly tough, Sara. The cycle of feeling overwhelmed, sad, and irritable, along with the withdrawal from activities and people you once enjoyed, can be very isolating. 
Are there any specific triggers that worsen this issue for you?</t>
  </si>
  <si>
    <t>2024-08-04T06:51:43.938Z</t>
  </si>
  <si>
    <t>ObjectId(66af24ffee95d500a8e044fa)</t>
  </si>
  <si>
    <t>ObjectId(66af2501ee95d500a8e0450d)</t>
  </si>
  <si>
    <t>2024-08-04T06:51:45.307Z</t>
  </si>
  <si>
    <t>ObjectId(66af2501ee95d500a8e0450e)</t>
  </si>
  <si>
    <t>ObjectId(66af2501ee95d500a8e04518)</t>
  </si>
  <si>
    <t>2024-08-04T06:51:45.309Z</t>
  </si>
  <si>
    <t>ObjectId(66af2502ee95d500a8e04520)</t>
  </si>
  <si>
    <t>Thank you for sharing that, Sara. It makes sense that seeing reminders of what you’ve lost would intensify your feelings of anger and sadness. It’s also understandable that you would feel concerned about how your grief impacts your husband and feel guilty about it. 
What have you tried so far to address this issue?</t>
  </si>
  <si>
    <t>2024-08-04T06:51:46.735Z</t>
  </si>
  <si>
    <t>ObjectId(66af2502ee95d500a8e04521)</t>
  </si>
  <si>
    <t>ObjectId(66af2504ee95d500a8e04534)</t>
  </si>
  <si>
    <t>2024-08-04T06:51:48.127Z</t>
  </si>
  <si>
    <t>ObjectId(66af2504ee95d500a8e04535)</t>
  </si>
  <si>
    <t>ObjectId(66af2504ee95d500a8e0453f)</t>
  </si>
  <si>
    <t>2024-08-04T06:51:48.130Z</t>
  </si>
  <si>
    <t>ObjectId(66af2506ee95d500a8e04547)</t>
  </si>
  <si>
    <t>It sounds like you've been trying to cope in various ways, but it’s understandable that expressing your feelings can be difficult. Watching movies or reading might provide temporary distraction, but it seems like it hasn't addressed the deeper feelings of grief you're experiencing. 
Lastly, what emotions do you feel when this issue arises?</t>
  </si>
  <si>
    <t>2024-08-04T06:51:50.790Z</t>
  </si>
  <si>
    <t>ObjectId(66af2506ee95d500a8e04548)</t>
  </si>
  <si>
    <t>ObjectId(66af2508ee95d500a8e0455b)</t>
  </si>
  <si>
    <t>2024-08-04T06:51:52.333Z</t>
  </si>
  <si>
    <t>ObjectId(66af2508ee95d500a8e0455c)</t>
  </si>
  <si>
    <t>ObjectId(66af2508ee95d500a8e04566)</t>
  </si>
  <si>
    <t>2024-08-04T06:51:52.336Z</t>
  </si>
  <si>
    <t>ObjectId(66af250bee95d500a8e0456e)</t>
  </si>
  <si>
    <t>Thank you for sharing those emotions with me, Sara. It sounds like you're experiencing a complex mix of sadness, anger, guilt, frustration, and hopelessness, which is completely understandable given the circumstances. 
To summarize what you've shared: You're feeling a heavy sadness and grief over the loss of your baby girl, which affects your daily life by making it hard to concentrate, enjoy activities, and connect with others. You have specific triggers that worsen your feelings, such as seeing pregnant women or baby products. You've tried to cope by talking to your husband and distracting yourself, but you often feel like you're going through the motions. You also feel a lot of guilt about your grief and how it impacts your husband, and you sometimes feel hopeless about the heaviness ever lifting.
Did I capture everything correctly, or is there anything you would like to add or change?</t>
  </si>
  <si>
    <t>2024-08-04T06:51:55.604Z</t>
  </si>
  <si>
    <t>ObjectId(66af250bee95d500a8e0456f)</t>
  </si>
  <si>
    <t>ObjectId(66af250cee95d500a8e04582)</t>
  </si>
  <si>
    <t>2024-08-04T06:51:56.522Z</t>
  </si>
  <si>
    <t>ObjectId(66af250cee95d500a8e04583)</t>
  </si>
  <si>
    <t>ObjectId(66af250cee95d500a8e0458d)</t>
  </si>
  <si>
    <t>2024-08-04T06:51:56.528Z</t>
  </si>
  <si>
    <t>ObjectId(66af2511ee95d500a8e04595)</t>
  </si>
  <si>
    <t>I'm glad to hear that my understanding resonates with you, Sara. Now that we've explored your feelings in depth, I would like to suggest a CBT exercise that could help you cope with your grief and emotional heaviness. 
Based on what you've shared, I think the "Thought Record" exercise might be beneficial for you. This exercise helps challenge and reframe negative thoughts, which could be helpful in addressing the guilt and hopelessness you've mentioned. 
Would you like to learn more about this exercise, or do you have any questions about it?</t>
  </si>
  <si>
    <t>2024-08-04T06:52:01.657Z</t>
  </si>
  <si>
    <t>ObjectId(66af2511ee95d500a8e04596)</t>
  </si>
  <si>
    <t>ObjectId(66af2513ee95d500a8e045c7)</t>
  </si>
  <si>
    <t>2024-08-04T06:52:03.290Z</t>
  </si>
  <si>
    <t>ObjectId(66af2513ee95d500a8e045c8)</t>
  </si>
  <si>
    <t>ObjectId(66af2513ee95d500a8e045d2)</t>
  </si>
  <si>
    <t>2024-08-04T06:52:03.297Z</t>
  </si>
  <si>
    <t>ObjectId(66af2518ee95d500a8e045da)</t>
  </si>
  <si>
    <t>The Thought Record exercise can be quite helpful in several ways, especially in your situation. Here’s how it works:
1. **Identify Distressing Thoughts**: You start by identifying a specific thought that is causing you distress, such as feelings of guilt or hopelessness.
2. **Write It Down**: You then write down that thought, which helps to externalize it and make it more manageable.
3. **Note Emotions and Intensity**: Next, you note the emotions you feel when that thought arises and rate the intensity of those emotions. This helps you recognize the impact of the thought on your feelings.
4. **Challenge the Thought**: You look for evidence for and against that thought. This step encourages you to critically evaluate the validity of your negative thoughts.
5. **Reframe the Thought**: Finally, you reframe the thought into a more balanced perspective, which can help reduce the emotional weight it carries.
6. **New Emotions**: You also note any new emotions and their intensity after reframing the thought.
By going through this process, you can gain a clearer understanding of your thoughts and feelings, challenge negative beliefs, and ultimately reduce the heaviness you feel. 
Does that help clarify how the Thought Record exercise could be beneficial for you? Would you like to proceed with this exercise?</t>
  </si>
  <si>
    <t>2024-08-04T06:52:08.104Z</t>
  </si>
  <si>
    <t>ObjectId(66af2518ee95d500a8e045db)</t>
  </si>
  <si>
    <t>ObjectId(66af2519ee95d500a8e045ee)</t>
  </si>
  <si>
    <t>2024-08-04T06:52:09.022Z</t>
  </si>
  <si>
    <t>ObjectId(66af2519ee95d500a8e045ef)</t>
  </si>
  <si>
    <t>ObjectId(66af2519ee95d500a8e045f9)</t>
  </si>
  <si>
    <t>2024-08-04T06:52:09.027Z</t>
  </si>
  <si>
    <t>ObjectId(66af251eee95d500a8e04601)</t>
  </si>
  <si>
    <t>I'm glad to hear that you're interested in trying the Thought Record exercise, Sara! Let's get started.
1. **Identify a Distressing Thought**: Think of a specific thought that has been bothering you lately. It could be related to your grief or any feelings of guilt or hopelessness. What is that thought?</t>
  </si>
  <si>
    <t>2024-08-04T06:52:14.304Z</t>
  </si>
  <si>
    <t>ObjectId(66af251eee95d500a8e04602)</t>
  </si>
  <si>
    <t>ObjectId(66af251fee95d500a8e04633)</t>
  </si>
  <si>
    <t>2024-08-04T06:52:15.882Z</t>
  </si>
  <si>
    <t>ObjectId(66af251fee95d500a8e04634)</t>
  </si>
  <si>
    <t>ObjectId(66af251fee95d500a8e0463e)</t>
  </si>
  <si>
    <t>2024-08-04T06:52:15.887Z</t>
  </si>
  <si>
    <t>ObjectId(66af2522ee95d500a8e04646)</t>
  </si>
  <si>
    <t>Thank you for sharing that thought, Sara. It’s understandable that it carries a lot of weight and guilt. 
Now, let's move on to the next step:
2. **Write Down the Thought**: You've already identified the thought, "I failed as a mother because I lost my baby." 
3. **Note the Emotion and Intensity**: What emotions do you feel when you think this thought, and how intense are those emotions on a scale from 1 to 10?</t>
  </si>
  <si>
    <t>2024-08-04T06:52:18.178Z</t>
  </si>
  <si>
    <t>ObjectId(66af2522ee95d500a8e04647)</t>
  </si>
  <si>
    <t>ObjectId(66af2523ee95d500a8e0465a)</t>
  </si>
  <si>
    <t>2024-08-04T06:52:19.853Z</t>
  </si>
  <si>
    <t>ObjectId(66af2523ee95d500a8e0465b)</t>
  </si>
  <si>
    <t>ObjectId(66af2523ee95d500a8e04665)</t>
  </si>
  <si>
    <t>2024-08-04T06:52:19.862Z</t>
  </si>
  <si>
    <t>ObjectId(66af2525ee95d500a8e0466d)</t>
  </si>
  <si>
    <t>Thank you for sharing that, Sara. It sounds incredibly heavy to carry such deep sadness and guilt, and an intensity of 8 is quite significant.
4. **Challenge the Thought**: Now, let's look for evidence for and against the thought, "I failed as a mother because I lost my baby." 
What evidence do you have that supports this thought? And what evidence do you have that contradicts it?</t>
  </si>
  <si>
    <t>2024-08-04T06:52:21.713Z</t>
  </si>
  <si>
    <t>ObjectId(66af2525ee95d500a8e0466e)</t>
  </si>
  <si>
    <t>ObjectId(66af2528ee95d500a8e04681)</t>
  </si>
  <si>
    <t>2024-08-04T06:52:24.083Z</t>
  </si>
  <si>
    <t>ObjectId(66af2528ee95d500a8e04682)</t>
  </si>
  <si>
    <t>ObjectId(66af2528ee95d500a8e0468c)</t>
  </si>
  <si>
    <t>2024-08-04T06:52:24.091Z</t>
  </si>
  <si>
    <t>ObjectId(66af252bee95d500a8e04694)</t>
  </si>
  <si>
    <t>Thank you for sharing both sides of the evidence, Sara. It’s clear that you have a lot of insight into your feelings and the complexities surrounding them.
5. **Reframe the Thought**: Now, let's work on reframing the thought into a more balanced perspective. Based on the evidence you provided, how could you rephrase "I failed as a mother because I lost my baby" into something that acknowledges your feelings but also reflects the reality of the situation?</t>
  </si>
  <si>
    <t>2024-08-04T06:52:27.090Z</t>
  </si>
  <si>
    <t>ObjectId(66af252bee95d500a8e04695)</t>
  </si>
  <si>
    <t>ObjectId(66af252cee95d500a8e046a8)</t>
  </si>
  <si>
    <t>2024-08-04T06:52:28.368Z</t>
  </si>
  <si>
    <t>ObjectId(66af252cee95d500a8e046a9)</t>
  </si>
  <si>
    <t>ObjectId(66af252cee95d500a8e046b3)</t>
  </si>
  <si>
    <t>2024-08-04T06:52:28.374Z</t>
  </si>
  <si>
    <t>ObjectId(66af252eee95d500a8e046bb)</t>
  </si>
  <si>
    <t>That's a beautiful reframe, Sara. It shows a lot of self-compassion and understanding of your situation. 
6. **Note the New Emotion and Intensity**: After reframing the thought, what new emotions do you feel, and how would you rate the intensity of those emotions on a scale from 1 to 10?</t>
  </si>
  <si>
    <t>2024-08-04T06:52:30.265Z</t>
  </si>
  <si>
    <t>ObjectId(66af252eee95d500a8e046bc)</t>
  </si>
  <si>
    <t>ObjectId(66af252fee95d500a8e046cf)</t>
  </si>
  <si>
    <t>2024-08-04T06:52:31.367Z</t>
  </si>
  <si>
    <t>ObjectId(66af252fee95d500a8e046d0)</t>
  </si>
  <si>
    <t>ObjectId(66af252fee95d500a8e046da)</t>
  </si>
  <si>
    <t>2024-08-04T06:52:31.374Z</t>
  </si>
  <si>
    <t>ObjectId(66af2532ee95d500a8e046e2)</t>
  </si>
  <si>
    <t>I'm glad to hear that you felt some relief and hope after reframing your thought, Sara. It sounds like this exercise has helped you gain a better understanding of your feelings, which is a significant step forward.
As we wrap up our session, let's summarize what we've discussed today. We explored your feelings of grief and guilt surrounding the loss of your baby girl, identified distressing thoughts, and worked through the Thought Record exercise to challenge and reframe those thoughts. 
Do you have any more questions or is there anything else you would like to discuss before we finish?</t>
  </si>
  <si>
    <t>2024-08-04T06:52:34.927Z</t>
  </si>
  <si>
    <t>ObjectId(66af2532ee95d500a8e046e3)</t>
  </si>
  <si>
    <t>ObjectId(66af2534ee95d500a8e04714)</t>
  </si>
  <si>
    <t>2024-08-04T06:52:36.975Z</t>
  </si>
  <si>
    <t>ObjectId(66af2534ee95d500a8e04715)</t>
  </si>
  <si>
    <t>ObjectId(66af2534ee95d500a8e0471f)</t>
  </si>
  <si>
    <t>2024-08-04T06:52:36.980Z</t>
  </si>
  <si>
    <t>ObjectId(66af2536ee95d500a8e04727)</t>
  </si>
  <si>
    <t>Thank you for your openness, Sara. I'm glad to hear that you feel a bit more clarity after our session. It's completely understandable that you would want to continue exploring these feelings in our next session, and I would be more than happy to support you in that.
I want to express my availability for further support whenever you need it. Please take care of yourself, and I look forward to our next conversation. 
Goodbye for now, Sara!</t>
  </si>
  <si>
    <t>2024-08-04T06:52:38.864Z</t>
  </si>
  <si>
    <t>ObjectId(66af2536ee95d500a8e04728)</t>
  </si>
  <si>
    <t>ObjectId(66af2537ee95d500a8e04775)</t>
  </si>
  <si>
    <t>2024-08-04T06:52:39.766Z</t>
  </si>
  <si>
    <t>ObjectId(66af2538ee95d500a8e0477d)</t>
  </si>
  <si>
    <t>2024-08-04T06:52:40.645Z</t>
  </si>
  <si>
    <t>ObjectId(66af2538ee95d500a8e0477e)</t>
  </si>
  <si>
    <t>ObjectId(66af2539ee95d500a8e04791)</t>
  </si>
  <si>
    <t>2024-08-04T06:52:41.855Z</t>
  </si>
  <si>
    <t>ObjectId(66af2539ee95d500a8e04792)</t>
  </si>
  <si>
    <t>ObjectId(66af2539ee95d500a8e0479c)</t>
  </si>
  <si>
    <t>2024-08-04T06:52:41.862Z</t>
  </si>
  <si>
    <t>ObjectId(66af253dee95d500a8e047a4)</t>
  </si>
  <si>
    <t>I'm really sorry to hear about your loss. It's completely understandable to feel sad and not like yourself after such a significant event. Thank you for sharing that with me. 
Can I ask what name you prefer to be called by?</t>
  </si>
  <si>
    <t>2024-08-04T06:52:45.851Z</t>
  </si>
  <si>
    <t>ObjectId(66af253dee95d500a8e047a5)</t>
  </si>
  <si>
    <t>ObjectId(66af253fee95d500a8e047d6)</t>
  </si>
  <si>
    <t>2024-08-04T06:52:47.934Z</t>
  </si>
  <si>
    <t>ObjectId(66af253fee95d500a8e047d7)</t>
  </si>
  <si>
    <t>ObjectId(66af253fee95d500a8e047e1)</t>
  </si>
  <si>
    <t>2024-08-04T06:52:47.939Z</t>
  </si>
  <si>
    <t>ObjectId(66af2541ee95d500a8e047e9)</t>
  </si>
  <si>
    <t>Thank you for letting me know, Sara. It's important to feel understood during such a difficult time. 
How are you doing today, aside from what you've already shared?</t>
  </si>
  <si>
    <t>2024-08-04T06:52:49.180Z</t>
  </si>
  <si>
    <t>ObjectId(66af2541ee95d500a8e047ea)</t>
  </si>
  <si>
    <t>ObjectId(66af2542ee95d500a8e047fd)</t>
  </si>
  <si>
    <t>2024-08-04T06:52:50.226Z</t>
  </si>
  <si>
    <t>ObjectId(66af2542ee95d500a8e047fe)</t>
  </si>
  <si>
    <t>ObjectId(66af2542ee95d500a8e04808)</t>
  </si>
  <si>
    <t>2024-08-04T06:52:50.233Z</t>
  </si>
  <si>
    <t>ObjectId(66af2544ee95d500a8e04810)</t>
  </si>
  <si>
    <t>I'm really sorry to hear that you're feeling heavy and irritable today, Sara. It can be incredibly frustrating when activities that used to bring you joy no longer do. It's understandable to feel that way, especially given what you've been through.
Can you tell me more about what you think might be contributing to these feelings? Would you like to further explore your problem, or would you prefer to learn a CBT exercise right away?</t>
  </si>
  <si>
    <t>2024-08-04T06:52:52.099Z</t>
  </si>
  <si>
    <t>ObjectId(66af2544ee95d500a8e04811)</t>
  </si>
  <si>
    <t>ObjectId(66af2546ee95d500a8e04824)</t>
  </si>
  <si>
    <t>2024-08-04T06:52:54.181Z</t>
  </si>
  <si>
    <t>ObjectId(66af2546ee95d500a8e04825)</t>
  </si>
  <si>
    <t>ObjectId(66af2546ee95d500a8e0482f)</t>
  </si>
  <si>
    <t>2024-08-04T06:52:54.185Z</t>
  </si>
  <si>
    <t>ObjectId(66af254aee95d500a8e04837)</t>
  </si>
  <si>
    <t>I appreciate your openness, Sara. It sounds like you're carrying a heavy burden of grief and guilt, and it's completely understandable to want to talk about those feelings. 
Let's start by exploring this further. Can you describe the main issue you are experiencing right now?</t>
  </si>
  <si>
    <t>2024-08-04T06:52:58.153Z</t>
  </si>
  <si>
    <t>ObjectId(66af254aee95d500a8e04838)</t>
  </si>
  <si>
    <t>ObjectId(66af254cee95d500a8e04869)</t>
  </si>
  <si>
    <t>2024-08-04T06:53:00.417Z</t>
  </si>
  <si>
    <t>ObjectId(66af254cee95d500a8e0486a)</t>
  </si>
  <si>
    <t>2024-08-04T06:53:00.418Z</t>
  </si>
  <si>
    <t>ObjectId(66af254cee95d500a8e04874)</t>
  </si>
  <si>
    <t>2024-08-04T06:53:00.420Z</t>
  </si>
  <si>
    <t>ObjectId(66af254eee95d500a8e0487c)</t>
  </si>
  <si>
    <t>Thank you for sharing that with me, Sara. It sounds like you're experiencing a profound sadness and guilt that is deeply intertwined with your thoughts about your baby girl and your husband's coping as well. It's completely normal to feel overwhelmed by these emotions, especially in such a painful situation.
How does this issue affect your daily life?</t>
  </si>
  <si>
    <t>2024-08-04T06:53:02.780Z</t>
  </si>
  <si>
    <t>ObjectId(66af254eee95d500a8e0487d)</t>
  </si>
  <si>
    <t>ObjectId(66af2550ee95d500a8e04890)</t>
  </si>
  <si>
    <t>2024-08-04T06:53:04.032Z</t>
  </si>
  <si>
    <t>ObjectId(66af2550ee95d500a8e04891)</t>
  </si>
  <si>
    <t>ObjectId(66af2550ee95d500a8e0489b)</t>
  </si>
  <si>
    <t>2024-08-04T06:53:04.035Z</t>
  </si>
  <si>
    <t>ObjectId(66af2551ee95d500a8e048a3)</t>
  </si>
  <si>
    <t>Thank you for sharing that, Sara. It sounds like the sadness and guilt are significantly impacting your ability to engage in your work and enjoy activities that once brought you joy. Feeling detached and exhausted can be incredibly challenging, especially in a demanding job like nursing. 
Are there any specific triggers that worsen these feelings for you?</t>
  </si>
  <si>
    <t>2024-08-04T06:53:05.441Z</t>
  </si>
  <si>
    <t>ObjectId(66af2551ee95d500a8e048a4)</t>
  </si>
  <si>
    <t>ObjectId(66af2553ee95d500a8e048b7)</t>
  </si>
  <si>
    <t>2024-08-04T06:53:07.804Z</t>
  </si>
  <si>
    <t>ObjectId(66af2553ee95d500a8e048b8)</t>
  </si>
  <si>
    <t>ObjectId(66af2553ee95d500a8e048c2)</t>
  </si>
  <si>
    <t>2024-08-04T06:53:07.809Z</t>
  </si>
  <si>
    <t>ObjectId(66af2555ee95d500a8e048ca)</t>
  </si>
  <si>
    <t>Thank you for sharing that, Sara. It sounds like certain situations, like seeing pregnant women or being around baby-related things, can trigger a lot of painful emotions for you. It's completely understandable to want to avoid those reminders, as they can feel overwhelming and bring back the sense of loss. 
What have you tried so far to address these feelings and cope with the situation?</t>
  </si>
  <si>
    <t>2024-08-04T06:53:09.367Z</t>
  </si>
  <si>
    <t>ObjectId(66af2555ee95d500a8e048cb)</t>
  </si>
  <si>
    <t>ObjectId(66af2556ee95d500a8e048de)</t>
  </si>
  <si>
    <t>2024-08-04T06:53:10.976Z</t>
  </si>
  <si>
    <t>ObjectId(66af2556ee95d500a8e048df)</t>
  </si>
  <si>
    <t>ObjectId(66af2556ee95d500a8e048e9)</t>
  </si>
  <si>
    <t>2024-08-04T06:53:10.982Z</t>
  </si>
  <si>
    <t>ObjectId(66af2559ee95d500a8e048f1)</t>
  </si>
  <si>
    <t>Thank you for your honesty, Sara. It sounds like you've been navigating this grief largely on your own, which can be incredibly challenging. Talking to your husband is a good step, but I understand the guilt you feel about burdening him. Considering a support group or talking to someone who has experienced a similar loss could be beneficial, and it's completely okay to seek that support.
Lastly, what emotions do you feel when these issues arise?</t>
  </si>
  <si>
    <t>2024-08-04T06:53:13.841Z</t>
  </si>
  <si>
    <t>ObjectId(66af2559ee95d500a8e048f2)</t>
  </si>
  <si>
    <t>ObjectId(66af255cee95d500a8e04905)</t>
  </si>
  <si>
    <t>2024-08-04T06:53:16.038Z</t>
  </si>
  <si>
    <t>ObjectId(66af255cee95d500a8e04906)</t>
  </si>
  <si>
    <t>ObjectId(66af255cee95d500a8e04910)</t>
  </si>
  <si>
    <t>2024-08-04T06:53:16.043Z</t>
  </si>
  <si>
    <t>ObjectId(66af255fee95d500a8e04918)</t>
  </si>
  <si>
    <t>Thank you for sharing those emotions with me, Sara. To summarize what you've shared: You're experiencing deep sadness and guilt related to your loss, which is compounded by feelings of anger towards yourself for not being able to protect your baby. This emotional turmoil affects your daily life, making it hard to focus on work and enjoy activities. You also feel a sense of loneliness, as if no one can truly understand what you're going through. 
Did I capture your feelings and experiences correctly?</t>
  </si>
  <si>
    <t>2024-08-04T06:53:19.572Z</t>
  </si>
  <si>
    <t>ObjectId(66af255fee95d500a8e04919)</t>
  </si>
  <si>
    <t>ObjectId(66af2561ee95d500a8e0494a)</t>
  </si>
  <si>
    <t>2024-08-04T06:53:21.600Z</t>
  </si>
  <si>
    <t>ObjectId(66af2561ee95d500a8e0494b)</t>
  </si>
  <si>
    <t>ObjectId(66af2561ee95d500a8e04955)</t>
  </si>
  <si>
    <t>2024-08-04T06:53:21.607Z</t>
  </si>
  <si>
    <t>ObjectId(66af2565ee95d500a8e0495d)</t>
  </si>
  <si>
    <t>I'm glad to hear that, Sara. It's important to feel understood, especially when discussing such complex emotions. 
Given what you've shared about your feelings of sadness, guilt, and anger, I think it might be helpful to explore a CBT exercise. One option is the Thought Record, which can help you challenge and reframe negative thoughts. Another option is Behavioral Activation, which focuses on scheduling enjoyable activities to help lift your mood. Lastly, we have Relaxation Techniques, which can help reduce stress and anxiety.
Which of these exercises would you like to explore further?</t>
  </si>
  <si>
    <t>2024-08-04T06:53:25.732Z</t>
  </si>
  <si>
    <t>ObjectId(66af2565ee95d500a8e0495e)</t>
  </si>
  <si>
    <t>ObjectId(66af2567ee95d500a8e0498f)</t>
  </si>
  <si>
    <t>2024-08-04T06:53:27.764Z</t>
  </si>
  <si>
    <t>ObjectId(66af2567ee95d500a8e04990)</t>
  </si>
  <si>
    <t>ObjectId(66af2567ee95d500a8e0499a)</t>
  </si>
  <si>
    <t>2024-08-04T06:53:27.770Z</t>
  </si>
  <si>
    <t>ObjectId(66af2569ee95d500a8e049a2)</t>
  </si>
  <si>
    <t>I completely understand, Sara. It's important to honor where you are emotionally, and talking about your feelings can be very beneficial. 
Let's continue to explore what you're feeling. Is there a specific emotion or thought that you would like to discuss further?</t>
  </si>
  <si>
    <t>2024-08-04T06:53:29.370Z</t>
  </si>
  <si>
    <t>ObjectId(66af2569ee95d500a8e049a3)</t>
  </si>
  <si>
    <t>2024-08-04T06:53:29.371Z</t>
  </si>
  <si>
    <t>ObjectId(66af256aee95d500a8e049b6)</t>
  </si>
  <si>
    <t>2024-08-04T06:53:30.978Z</t>
  </si>
  <si>
    <t>ObjectId(66af256aee95d500a8e049b7)</t>
  </si>
  <si>
    <t>ObjectId(66af256aee95d500a8e049c1)</t>
  </si>
  <si>
    <t>2024-08-04T06:53:30.981Z</t>
  </si>
  <si>
    <t>ObjectId(66af256cee95d500a8e049c9)</t>
  </si>
  <si>
    <t>Thank you for sharing that, Sara. It sounds like the guilt you're feeling is incredibly heavy and persistent, and it's understandable to have those thoughts, especially in the wake of such a profound loss. It's common for people to grapple with feelings of responsibility and disappointment, even when they know logically that they aren't to blame.
Let's explore this guilt further. Can you tell me more about the specific thoughts that come to mind when you feel this guilt? What do you find yourself saying to yourself in those moments?</t>
  </si>
  <si>
    <t>2024-08-04T06:53:32.867Z</t>
  </si>
  <si>
    <t>ObjectId(66af256cee95d500a8e049ca)</t>
  </si>
  <si>
    <t>ObjectId(66af256eee95d500a8e049dd)</t>
  </si>
  <si>
    <t>2024-08-04T06:53:34.409Z</t>
  </si>
  <si>
    <t>ObjectId(66af256eee95d500a8e049de)</t>
  </si>
  <si>
    <t>ObjectId(66af256eee95d500a8e049e8)</t>
  </si>
  <si>
    <t>2024-08-04T06:53:34.417Z</t>
  </si>
  <si>
    <t>ObjectId(66af2570ee95d500a8e049f0)</t>
  </si>
  <si>
    <t>Thank you for sharing those thoughts, Sara. It’s clear that you’re experiencing a lot of self-blame and worry about how your actions may have contributed to your loss. It’s completely understandable to have those thoughts, especially when dealing with such a painful experience. 
These spiraling thoughts can be incredibly difficult to manage, and it might be helpful to explore a structured way to challenge and reframe them. Would you be open to trying the Thought Record exercise? It can help you identify these negative thoughts and look for evidence for and against them, which may provide some relief.</t>
  </si>
  <si>
    <t>2024-08-04T06:53:36.773Z</t>
  </si>
  <si>
    <t>ObjectId(66af2570ee95d500a8e049f1)</t>
  </si>
  <si>
    <t>ObjectId(66af2571ee95d500a8e04a04)</t>
  </si>
  <si>
    <t>2024-08-04T06:53:37.865Z</t>
  </si>
  <si>
    <t>ObjectId(66af2571ee95d500a8e04a05)</t>
  </si>
  <si>
    <t>ObjectId(66af2571ee95d500a8e04a0f)</t>
  </si>
  <si>
    <t>2024-08-04T06:53:37.867Z</t>
  </si>
  <si>
    <t>ObjectId(66af2573ee95d500a8e04a17)</t>
  </si>
  <si>
    <t>I completely understand, Sara. It's important to honor your feelings and give yourself the space to express them. Talking about your guilt and how it feels can be a crucial part of processing your emotions.
Let's continue to explore this guilt. Can you share more about how this guilt impacts your relationship with your husband? How do you feel it affects your interactions with him?</t>
  </si>
  <si>
    <t>2024-08-04T06:53:39.542Z</t>
  </si>
  <si>
    <t>ObjectId(66af2573ee95d500a8e04a18)</t>
  </si>
  <si>
    <t>ObjectId(66af2575ee95d500a8e04a2b)</t>
  </si>
  <si>
    <t>2024-08-04T06:53:41.341Z</t>
  </si>
  <si>
    <t>ObjectId(66af2575ee95d500a8e04a2c)</t>
  </si>
  <si>
    <t>ObjectId(66af2575ee95d500a8e04a36)</t>
  </si>
  <si>
    <t>2024-08-04T06:53:41.348Z</t>
  </si>
  <si>
    <t>ObjectId(66af2578ee95d500a8e04a3e)</t>
  </si>
  <si>
    <t>Thank you for sharing that, Sara. It sounds like you're in a really tough position, feeling the need to protect your husband from your pain while also wanting him to understand what you're going through. It's completely understandable to want to be strong for both of you, but it's also important to acknowledge that it's okay to lean on each other during this difficult time.
This distance you're feeling can be really challenging, and it’s natural to want to find a balance between expressing your feelings and not wanting to add to his pain. Have you considered any ways to communicate your feelings to him that might feel safe for both of you?</t>
  </si>
  <si>
    <t>2024-08-04T06:53:44.044Z</t>
  </si>
  <si>
    <t>ObjectId(66af2578ee95d500a8e04a3f)</t>
  </si>
  <si>
    <t>ObjectId(66af2579ee95d500a8e04a52)</t>
  </si>
  <si>
    <t>2024-08-04T06:53:45.415Z</t>
  </si>
  <si>
    <t>ObjectId(66af2579ee95d500a8e04a53)</t>
  </si>
  <si>
    <t>ObjectId(66af2579ee95d500a8e04a5d)</t>
  </si>
  <si>
    <t>2024-08-04T06:53:45.420Z</t>
  </si>
  <si>
    <t>ObjectId(66af257bee95d500a8e04a65)</t>
  </si>
  <si>
    <t>It's completely understandable to feel uncertain about how to approach that conversation, Sara. Opening up about such deep emotions can be daunting, especially when you're concerned about overwhelming your husband. 
One approach could be to start by expressing your desire to share your feelings and let him know that you’re worried about how it might affect him. You might say something like, "I want to talk about how I'm feeling, but I'm worried about how it might impact you. Can we find a time to discuss it together?" This way, you’re inviting him into the conversation while also acknowledging your concerns.
Would you like to explore more about how to approach this conversation, or is there something else on your mind?</t>
  </si>
  <si>
    <t>2024-08-04T06:53:47.749Z</t>
  </si>
  <si>
    <t>ObjectId(66af257bee95d500a8e04a66)</t>
  </si>
  <si>
    <t>ObjectId(66af257dee95d500a8e04a79)</t>
  </si>
  <si>
    <t>2024-08-04T06:53:49.738Z</t>
  </si>
  <si>
    <t>ObjectId(66af257dee95d500a8e04a7a)</t>
  </si>
  <si>
    <t>ObjectId(66af257dee95d500a8e04a84)</t>
  </si>
  <si>
    <t>2024-08-04T06:53:49.743Z</t>
  </si>
  <si>
    <t>ObjectId(66af2582ee95d500a8e04a8c)</t>
  </si>
  <si>
    <t>It's great to hear that you found the framing helpful, Sara. Gauging the right time for such a sensitive conversation is important, and it can help to look for signs that he might be open to discussing feelings. 
You might consider starting with small check-ins about how he’s feeling. For example, you could ask him how he’s been coping or if there’s anything on his mind. This can give you a sense of whether he’s in a space to talk about deeper emotions. 
Additionally, choosing a calm moment when you’re both relaxed—perhaps during a quiet evening at home—can create a more conducive environment for this conversation. 
How does that sound to you? Would you like to explore more strategies for this?</t>
  </si>
  <si>
    <t>2024-08-04T06:53:54.490Z</t>
  </si>
  <si>
    <t>ObjectId(66af2582ee95d500a8e04a8d)</t>
  </si>
  <si>
    <t>ObjectId(66af2584ee95d500a8e04aa0)</t>
  </si>
  <si>
    <t>2024-08-04T06:53:56.179Z</t>
  </si>
  <si>
    <t>ObjectId(66af2584ee95d500a8e04aa1)</t>
  </si>
  <si>
    <t>ObjectId(66af2584ee95d500a8e04aab)</t>
  </si>
  <si>
    <t>2024-08-04T06:53:56.183Z</t>
  </si>
  <si>
    <t>ObjectId(66af2589ee95d500a8e04ab3)</t>
  </si>
  <si>
    <t>I'm glad to hear that you're feeling more hopeful about expressing your feelings to your husband, Sara. Here are a few more strategies that might help:
1. **Use "I" Statements**: When you do decide to talk, try to frame your feelings using "I" statements. For example, "I feel overwhelmed with guilt and sadness, and I want to share that with you." This can help express your feelings without placing blame or making him feel defensive.
2. **Set Aside Time**: If you feel comfortable, you could suggest setting aside a specific time to talk. This way, both of you can mentally prepare for the conversation, and it shows that you value the discussion.
3. **Be Open to His Feelings**: Remember that he may have his own feelings about the situation. Being open to hearing his perspective can help create a supportive dialogue.
4. **Reassure Him**: Let him know that you’re sharing your feelings not to burden him, but to strengthen your connection and support each other through this difficult time.
5. **Follow Up**: After your conversation, it might be helpful to check in with each other about how you both felt during the discussion. This can help reinforce your bond and ensure that both of you feel heard.
How do these strategies resonate with you? Would you like to discuss any of them further?</t>
  </si>
  <si>
    <t>2024-08-04T06:54:01.116Z</t>
  </si>
  <si>
    <t>ObjectId(66af2589ee95d500a8e04ab4)</t>
  </si>
  <si>
    <t>ObjectId(66af258bee95d500a8e04ac7)</t>
  </si>
  <si>
    <t>2024-08-04T06:54:03.202Z</t>
  </si>
  <si>
    <t>ObjectId(66af258bee95d500a8e04ac8)</t>
  </si>
  <si>
    <t>ObjectId(66af258bee95d500a8e04ad2)</t>
  </si>
  <si>
    <t>2024-08-04T06:54:03.211Z</t>
  </si>
  <si>
    <t>ObjectId(66af258eee95d500a8e04ada)</t>
  </si>
  <si>
    <t>I'm glad to hear that you found the strategies helpful, Sara. It sounds like you have a thoughtful approach to how you want to handle this conversation with your husband, and taking the time to process everything is completely okay.
Of course, feel free to check back in about this next time. I'm here to support you whenever you're ready to continue. 
Before we wrap up, is there anything else you would like to discuss or any questions you have?</t>
  </si>
  <si>
    <t>2024-08-04T06:54:06.070Z</t>
  </si>
  <si>
    <t>ObjectId(66af258eee95d500a8e04adb)</t>
  </si>
  <si>
    <t>ObjectId(66af258fee95d500a8e04aee)</t>
  </si>
  <si>
    <t>2024-08-04T06:54:07.702Z</t>
  </si>
  <si>
    <t>ObjectId(66af258fee95d500a8e04aef)</t>
  </si>
  <si>
    <t>ObjectId(66af258fee95d500a8e04af9)</t>
  </si>
  <si>
    <t>2024-08-04T06:54:07.707Z</t>
  </si>
  <si>
    <t>ObjectId(66af2592ee95d500a8e04b01)</t>
  </si>
  <si>
    <t>I'm really glad to hear that you found our conversation helpful, Sara. To summarize, we've discussed the heavy feelings of guilt and sadness you're experiencing, how they impact your daily life and your relationship with your husband, and we've explored some strategies for approaching a conversation with him about your feelings. 
If you have any more questions or anything else you'd like to discuss before we finish, please let me know. Otherwise, I'm here for you whenever you're ready to continue this conversation next time.</t>
  </si>
  <si>
    <t>2024-08-04T06:54:10.942Z</t>
  </si>
  <si>
    <t>ObjectId(66af2592ee95d500a8e04b02)</t>
  </si>
  <si>
    <t>ObjectId(66af2595ee95d500a8e04b33)</t>
  </si>
  <si>
    <t>2024-08-04T06:54:13.543Z</t>
  </si>
  <si>
    <t>ObjectId(66af2595ee95d500a8e04b34)</t>
  </si>
  <si>
    <t>ObjectId(66af2595ee95d500a8e04b3e)</t>
  </si>
  <si>
    <t>2024-08-04T06:54:13.549Z</t>
  </si>
  <si>
    <t>ObjectId(66af2597ee95d500a8e04b46)</t>
  </si>
  <si>
    <t>Thank you for your kind words, Sara. I'm glad to hear that you feel hopeful about moving forward. 
To recap, we've discussed the heavy feelings of guilt and sadness you're experiencing, how they affect your daily life and your relationship with your husband, and we've explored strategies for approaching a conversation with him about your feelings. 
If you have any more questions or anything else you'd like to discuss in the future, please don't hesitate to reach out. I'm here to support you. 
Wishing you well as you process everything, and I look forward to our next conversation. Goodbye for now!</t>
  </si>
  <si>
    <t>2024-08-04T06:54:15.997Z</t>
  </si>
  <si>
    <t>ObjectId(66af2597ee95d500a8e04b47)</t>
  </si>
  <si>
    <t>ObjectId(66af2599ee95d500a8e04b94)</t>
  </si>
  <si>
    <t>2024-08-04T06:54:17.100Z</t>
  </si>
  <si>
    <t>ObjectId(66af259aee95d500a8e04b9c)</t>
  </si>
  <si>
    <t>2024-08-04T06:54:18.082Z</t>
  </si>
  <si>
    <t>ObjectId(66af259aee95d500a8e04b9d)</t>
  </si>
  <si>
    <t>ObjectId(66af259bee95d500a8e04bb0)</t>
  </si>
  <si>
    <t>2024-08-04T06:54:19.090Z</t>
  </si>
  <si>
    <t>ObjectId(66af259bee95d500a8e04bb1)</t>
  </si>
  <si>
    <t>ObjectId(66af259bee95d500a8e04bbb)</t>
  </si>
  <si>
    <t>2024-08-04T06:54:19.096Z</t>
  </si>
  <si>
    <t>ObjectId(66af259dee95d500a8e04bc3)</t>
  </si>
  <si>
    <t>Thank you for sharing that with me. It sounds like you're going through a really tough time, and I'm here to help you. Before we dive deeper, may I ask what name you prefer to be called by?</t>
  </si>
  <si>
    <t>2024-08-04T06:54:21.331Z</t>
  </si>
  <si>
    <t>ObjectId(66af259dee95d500a8e04bc4)</t>
  </si>
  <si>
    <t>ObjectId(66af259dee95d500a8e04bd7)</t>
  </si>
  <si>
    <t>2024-08-04T06:54:21.939Z</t>
  </si>
  <si>
    <t>ObjectId(66af259dee95d500a8e04bd8)</t>
  </si>
  <si>
    <t>ObjectId(66af259dee95d500a8e04be2)</t>
  </si>
  <si>
    <t>2024-08-04T06:54:21.944Z</t>
  </si>
  <si>
    <t>ObjectId(66af259fee95d500a8e04bea)</t>
  </si>
  <si>
    <t>Thank you, Sara. It's nice to meet you! Do you have any questions about the service or about me that you'd like to ask? I'm here to provide any information you might need.</t>
  </si>
  <si>
    <t>2024-08-04T06:54:23.278Z</t>
  </si>
  <si>
    <t>ObjectId(66af259fee95d500a8e04beb)</t>
  </si>
  <si>
    <t>2024-08-04T06:54:23.279Z</t>
  </si>
  <si>
    <t>ObjectId(66af25a4ee95d500a8e04bfe)</t>
  </si>
  <si>
    <t>2024-08-04T06:54:28.504Z</t>
  </si>
  <si>
    <t>ObjectId(66af25a4ee95d500a8e04bff)</t>
  </si>
  <si>
    <t>ObjectId(66af25a4ee95d500a8e04c09)</t>
  </si>
  <si>
    <t>2024-08-04T06:54:28.507Z</t>
  </si>
  <si>
    <t>ObjectId(66af25a6ee95d500a8e04c11)</t>
  </si>
  <si>
    <t>I'm glad to hear that you're open to working through your feelings, Sara. It sounds like you're ready to take some steps forward. How are you feeling today overall?</t>
  </si>
  <si>
    <t>2024-08-04T06:54:30.690Z</t>
  </si>
  <si>
    <t>ObjectId(66af25a6ee95d500a8e04c12)</t>
  </si>
  <si>
    <t>ObjectId(66af25a9ee95d500a8e04c43)</t>
  </si>
  <si>
    <t>2024-08-04T06:54:33.520Z</t>
  </si>
  <si>
    <t>ObjectId(66af25a9ee95d500a8e04c44)</t>
  </si>
  <si>
    <t>ObjectId(66af25a9ee95d500a8e04c4e)</t>
  </si>
  <si>
    <t>2024-08-04T06:54:33.526Z</t>
  </si>
  <si>
    <t>ObjectId(66af25aaee95d500a8e04c56)</t>
  </si>
  <si>
    <t>I'm really sorry to hear that you're feeling this way, Sara. It's completely understandable to feel sad and irritable, especially after such a significant loss. Healing takes time, and it's okay to feel like you're struggling with it. Can you tell me more about what specific thoughts or feelings come up when you think about moving on?</t>
  </si>
  <si>
    <t>2024-08-04T06:54:34.737Z</t>
  </si>
  <si>
    <t>ObjectId(66af25aaee95d500a8e04c57)</t>
  </si>
  <si>
    <t>ObjectId(66af25abee95d500a8e04c6a)</t>
  </si>
  <si>
    <t>2024-08-04T06:54:35.920Z</t>
  </si>
  <si>
    <t>ObjectId(66af25abee95d500a8e04c6b)</t>
  </si>
  <si>
    <t>ObjectId(66af25abee95d500a8e04c75)</t>
  </si>
  <si>
    <t>2024-08-04T06:54:35.922Z</t>
  </si>
  <si>
    <t>ObjectId(66af25adee95d500a8e04c7d)</t>
  </si>
  <si>
    <t>Thank you for sharing that with me, Sara. It sounds like you're carrying a heavy burden of guilt and sadness, and it's completely normal to feel anger in response to your situation. These feelings can be incredibly difficult to navigate, especially when you see others in different circumstances. 
Given everything you've shared, would you like to further explore these feelings and the challenges you're facing, or would you prefer to learn a CBT exercise right away to help you cope?</t>
  </si>
  <si>
    <t>2024-08-04T06:54:37.937Z</t>
  </si>
  <si>
    <t>ObjectId(66af25adee95d500a8e04c7e)</t>
  </si>
  <si>
    <t>ObjectId(66af25aeee95d500a8e04c91)</t>
  </si>
  <si>
    <t>2024-08-04T06:54:38.940Z</t>
  </si>
  <si>
    <t>ObjectId(66af25aeee95d500a8e04c92)</t>
  </si>
  <si>
    <t>ObjectId(66af25aeee95d500a8e04c9c)</t>
  </si>
  <si>
    <t>2024-08-04T06:54:38.946Z</t>
  </si>
  <si>
    <t>ObjectId(66af25b3ee95d500a8e04ca4)</t>
  </si>
  <si>
    <t>I'm glad you've chosen to explore your feelings further, Sara. Let's start with the first question: Can you further describe the main issue you are experiencing? What do you feel is at the core of your struggles?</t>
  </si>
  <si>
    <t>2024-08-04T06:54:43.131Z</t>
  </si>
  <si>
    <t>ObjectId(66af25b3ee95d500a8e04ca5)</t>
  </si>
  <si>
    <t>ObjectId(66af25b5ee95d500a8e04cd6)</t>
  </si>
  <si>
    <t>2024-08-04T06:54:45.074Z</t>
  </si>
  <si>
    <t>ObjectId(66af25b5ee95d500a8e04cd7)</t>
  </si>
  <si>
    <t>ObjectId(66af25b5ee95d500a8e04ce1)</t>
  </si>
  <si>
    <t>2024-08-04T06:54:45.076Z</t>
  </si>
  <si>
    <t>ObjectId(66af25b6ee95d500a8e04ce9)</t>
  </si>
  <si>
    <t>Thank you for sharing that with me, Sara. It sounds like you're experiencing a profound sense of loss and guilt, which is completely understandable given the circumstances. The feeling of being stuck between grieving and feeling guilty for still grieving can be incredibly challenging. 
Now, let's move on to the next question: How does this issue affect your daily life? In what ways do you find that these feelings impact your day-to-day activities or interactions?</t>
  </si>
  <si>
    <t>2024-08-04T06:54:46.743Z</t>
  </si>
  <si>
    <t>ObjectId(66af25b6ee95d500a8e04cea)</t>
  </si>
  <si>
    <t>ObjectId(66af25b8ee95d500a8e04cfd)</t>
  </si>
  <si>
    <t>2024-08-04T06:54:48.874Z</t>
  </si>
  <si>
    <t>ObjectId(66af25b8ee95d500a8e04cfe)</t>
  </si>
  <si>
    <t>These feelings really affect my daily life in a lot of ways. I used to enjoy things like cooking, reading, and spending time with friends, but now I just feel so disconnected from everything. I can’t concentrate on anything, and I often don’t have the energy to do even simple tasks. 
At work, it’s hard to be around my coworkers, especially those who knew I was pregnant. I want to talk about what happened, but I’m scared to bring it up or have them ask how I’m doing. I feel like I should just be able to put on a brave face and act like everything’s fine, but inside, I’m a mess. Interacting with others has become so exhausting. I want to withdraw and avoid social situations altogether.</t>
  </si>
  <si>
    <t>ObjectId(66af25b8ee95d500a8e04d08)</t>
  </si>
  <si>
    <t>2024-08-04T06:54:48.882Z</t>
  </si>
  <si>
    <t>ObjectId(66af25baee95d500a8e04d10)</t>
  </si>
  <si>
    <t>Thank you for sharing that, Sara. It sounds like your feelings of loss and guilt are deeply affecting your ability to enjoy activities you once loved and are making social interactions feel overwhelming. It's completely understandable to feel disconnected and exhausted when you're navigating such intense emotions. 
Now, let's move on to the next question: Are there any specific triggers that worsen these feelings for you? What situations or thoughts tend to amplify your sadness or guilt?</t>
  </si>
  <si>
    <t>2024-08-04T06:54:50.554Z</t>
  </si>
  <si>
    <t>ObjectId(66af25baee95d500a8e04d11)</t>
  </si>
  <si>
    <t>ObjectId(66af25bcee95d500a8e04d24)</t>
  </si>
  <si>
    <t>2024-08-04T06:54:52.759Z</t>
  </si>
  <si>
    <t>ObjectId(66af25bcee95d500a8e04d25)</t>
  </si>
  <si>
    <t>ObjectId(66af25bcee95d500a8e04d2f)</t>
  </si>
  <si>
    <t>2024-08-04T06:54:52.764Z</t>
  </si>
  <si>
    <t>ObjectId(66af25beee95d500a8e04d37)</t>
  </si>
  <si>
    <t>Thank you for sharing those triggers with me, Sara. It sounds like seeing other pregnant women, newborns, and happy families on social media intensifies your feelings of loss and guilt. It's completely natural to feel angry and envious in those moments, and then to feel guilty for having those feelings only adds to the pain. 
Now, let's move on to the next question: What have you tried so far to address these feelings? Have you found any coping mechanisms or strategies that have helped, even a little?</t>
  </si>
  <si>
    <t>2024-08-04T06:54:54.304Z</t>
  </si>
  <si>
    <t>ObjectId(66af25beee95d500a8e04d38)</t>
  </si>
  <si>
    <t>ObjectId(66af25c0ee95d500a8e04d4b)</t>
  </si>
  <si>
    <t>2024-08-04T06:54:56.660Z</t>
  </si>
  <si>
    <t>ObjectId(66af25c0ee95d500a8e04d4c)</t>
  </si>
  <si>
    <t>I’ve tried a few things, but nothing seems to really help for long. I’ve talked to my husband about how I’m feeling, and he’s been supportive, but it’s hard for him too, and I don’t want to burden him further. I’ve also tried to get back into reading and watching movies, hoping to distract myself, but I just can’t focus on anything anymore. 
Sometimes I go for walks to clear my head, which helps a little bit, but it’s often just a temporary relief. I’ve considered reaching out to a support group for parents who have gone through similar experiences, but I haven’t done that yet. Overall, I feel like I’m just trying to get through each day without really knowing how to heal.</t>
  </si>
  <si>
    <t>ObjectId(66af25c0ee95d500a8e04d56)</t>
  </si>
  <si>
    <t>2024-08-04T06:54:56.666Z</t>
  </si>
  <si>
    <t>ObjectId(66af25c4ee95d500a8e04d5e)</t>
  </si>
  <si>
    <t>Thank you for sharing what you've tried so far, Sara. It sounds like you've been making efforts to cope, such as talking to your husband, trying to distract yourself with reading and movies, and going for walks. It's understandable that these strategies may only provide temporary relief, especially given the depth of your feelings. Considering a support group is a positive step, and it might help to connect with others who understand what you're going through.
Now, let's move on to the final question: What emotions do you feel when these issues arise? How do these feelings manifest for you in those moments?</t>
  </si>
  <si>
    <t>2024-08-04T06:55:00.756Z</t>
  </si>
  <si>
    <t>ObjectId(66af25c4ee95d500a8e04d5f)</t>
  </si>
  <si>
    <t>ObjectId(66af25c7ee95d500a8e04d72)</t>
  </si>
  <si>
    <t>2024-08-04T06:55:03.020Z</t>
  </si>
  <si>
    <t>ObjectId(66af25c7ee95d500a8e04d73)</t>
  </si>
  <si>
    <t>ObjectId(66af25c7ee95d500a8e04d7d)</t>
  </si>
  <si>
    <t>2024-08-04T06:55:03.024Z</t>
  </si>
  <si>
    <t>ObjectId(66af25ccee95d500a8e04d85)</t>
  </si>
  <si>
    <t>Thank you for sharing those emotions with me, Sara. To summarize what you've expressed: You are experiencing an overwhelming sense of loss and guilt after the passing of your baby, which has led to feelings of sadness, anger, and helplessness. These emotions manifest physically, making it hard for you to breathe or focus, and they often lead to irritability towards your loved ones, which in turn makes you feel guilty. You feel stuck in a cycle of grief, and while you've tried talking to your husband, distracting yourself, and going for walks, these strategies provide only temporary relief. You also mentioned that seeing other pregnant women or families triggers these feelings, making you feel even more isolated in your grief.
Did I capture your feelings and experiences correctly? Is there anything you would like to add or change?</t>
  </si>
  <si>
    <t>2024-08-04T06:55:08.123Z</t>
  </si>
  <si>
    <t>ObjectId(66af25ccee95d500a8e04d86)</t>
  </si>
  <si>
    <t>ObjectId(66af25cdee95d500a8e04db7)</t>
  </si>
  <si>
    <t>2024-08-04T06:55:09.961Z</t>
  </si>
  <si>
    <t>ObjectId(66af25cdee95d500a8e04db8)</t>
  </si>
  <si>
    <t>ObjectId(66af25cdee95d500a8e04dc2)</t>
  </si>
  <si>
    <t>2024-08-04T06:55:09.963Z</t>
  </si>
  <si>
    <t>ObjectId(66af25d1ee95d500a8e04dca)</t>
  </si>
  <si>
    <t>I'm glad to hear that I captured your feelings accurately, and I appreciate your openness in sharing them with me. Now that we have a clearer understanding of what you're experiencing, I believe it might be helpful to introduce a CBT exercise that can support you in moving forward. 
Given your feelings of sadness, guilt, and the desire to find a way to feel better, I would suggest the "Thought Record" exercise. This exercise can help you challenge and reframe negative thoughts that may be contributing to your emotional distress. Would you like to learn more about this exercise, or do you have any questions about it?</t>
  </si>
  <si>
    <t>2024-08-04T06:55:13.964Z</t>
  </si>
  <si>
    <t>ObjectId(66af25d1ee95d500a8e04dcb)</t>
  </si>
  <si>
    <t>ObjectId(66af25d3ee95d500a8e04dfc)</t>
  </si>
  <si>
    <t>2024-08-04T06:55:15.909Z</t>
  </si>
  <si>
    <t>ObjectId(66af25d3ee95d500a8e04dfd)</t>
  </si>
  <si>
    <t>ObjectId(66af25d3ee95d500a8e04e07)</t>
  </si>
  <si>
    <t>2024-08-04T06:55:15.917Z</t>
  </si>
  <si>
    <t>ObjectId(66af25d7ee95d500a8e04e0f)</t>
  </si>
  <si>
    <t>I'm glad to hear that you're interested in the Thought Record exercise, Sara. Here's how it works:
1. **Identify a Distressing Thought**: Start by recognizing a specific thought that is causing you distress. This could be a negative belief about yourself or a situation.
2. **Write Down the Thought**: Once you've identified the thought, write it down. This helps to externalize it and makes it easier to analyze.
3. **Note the Emotion and Intensity**: Next, identify the emotion you feel when you have this thought and rate its intensity on a scale from 0 to 10, with 10 being the most intense.
4. **Challenge the Thought**: Look for evidence that supports and contradicts this thought. Ask yourself questions like: "Is this thought based on facts or assumptions?" "What would I tell a friend if they had this thought?"
5. **Reframe the Thought**: Based on the evidence you've gathered, try to reframe the thought into a more balanced perspective. This means finding a way to think about the situation that feels more realistic and less distressing.
6. **Note the New Emotion and Intensity**: Finally, write down the new thought and the emotion you feel now, along with its intensity.
This exercise can help you gain perspective on your thoughts and reduce the power they have over your emotions. Do you have any questions about the steps involved, or would you like to proceed with the exercise?</t>
  </si>
  <si>
    <t>2024-08-04T06:55:19.893Z</t>
  </si>
  <si>
    <t>ObjectId(66af25d7ee95d500a8e04e10)</t>
  </si>
  <si>
    <t>ObjectId(66af25d9ee95d500a8e04e23)</t>
  </si>
  <si>
    <t>2024-08-04T06:55:21.016Z</t>
  </si>
  <si>
    <t>ObjectId(66af25d9ee95d500a8e04e24)</t>
  </si>
  <si>
    <t>ObjectId(66af25d9ee95d500a8e04e2e)</t>
  </si>
  <si>
    <t>2024-08-04T06:55:21.019Z</t>
  </si>
  <si>
    <t>ObjectId(66af25ddee95d500a8e04e36)</t>
  </si>
  <si>
    <t>It's completely understandable to feel hesitant about challenging your thoughts, especially when they feel deeply rooted. The goal of this exercise is not to force yourself to find evidence that contradicts your feelings but rather to explore different perspectives. 
If you find it difficult to identify evidence against your thoughts, you can modify this step by focusing on the following:
- **Consider Alternative Explanations**: Instead of looking for direct evidence, think about other possible explanations for your feelings. For example, could there be external factors influencing your emotions that you haven't considered?
- **Ask Yourself What You Would Tell a Friend**: If a friend were in your position, what would you say to them? This can help you gain a more compassionate perspective.
- **Acknowledge Your Feelings**: It's okay to recognize that your feelings are valid, even if they are difficult. You can write down that you feel this way and that it's understandable given your circumstances.
This way, you can still engage with the exercise without feeling like you're lying to yourself. Would you like to proceed with the Thought Record exercise using these modifications, or do you have any other concerns you'd like to address?</t>
  </si>
  <si>
    <t>2024-08-04T06:55:25.424Z</t>
  </si>
  <si>
    <t>ObjectId(66af25ddee95d500a8e04e37)</t>
  </si>
  <si>
    <t>ObjectId(66af25deee95d500a8e04e4a)</t>
  </si>
  <si>
    <t>2024-08-04T06:55:26.857Z</t>
  </si>
  <si>
    <t>ObjectId(66af25deee95d500a8e04e4b)</t>
  </si>
  <si>
    <t>ObjectId(66af25deee95d500a8e04e55)</t>
  </si>
  <si>
    <t>2024-08-04T06:55:26.860Z</t>
  </si>
  <si>
    <t>ObjectId(66af25e2ee95d500a8e04e5d)</t>
  </si>
  <si>
    <t>Great! Let's start with the first step of the Thought Record exercise. Please take a moment to identify a distressing thought that you've been having recently. Once you have it, go ahead and write it down. What thought comes to mind?</t>
  </si>
  <si>
    <t>2024-08-04T06:55:30.246Z</t>
  </si>
  <si>
    <t>ObjectId(66af25e2ee95d500a8e04e5e)</t>
  </si>
  <si>
    <t>ObjectId(66af25e4ee95d500a8e04e8f)</t>
  </si>
  <si>
    <t>2024-08-04T06:55:32.140Z</t>
  </si>
  <si>
    <t>ObjectId(66af25e4ee95d500a8e04e90)</t>
  </si>
  <si>
    <t>ObjectId(66af25e4ee95d500a8e04e9a)</t>
  </si>
  <si>
    <t>2024-08-04T06:55:32.142Z</t>
  </si>
  <si>
    <t>ObjectId(66af25e6ee95d500a8e04ea2)</t>
  </si>
  <si>
    <t>Thank you for sharing that thought, Sara. "I'm a failure for not being able to bring my baby home" is indeed a heavy and distressing thought, and it's understandable that it feels constant given your circumstances.
Now, let's move on to the next step. Please note the emotion you feel when you think this thought and rate its intensity on a scale from 0 to 10, with 10 being the most intense. What emotions come up for you, and how intense do you feel they are?</t>
  </si>
  <si>
    <t>2024-08-04T06:55:34.282Z</t>
  </si>
  <si>
    <t>ObjectId(66af25e6ee95d500a8e04ea3)</t>
  </si>
  <si>
    <t>ObjectId(66af25e7ee95d500a8e04eb6)</t>
  </si>
  <si>
    <t>2024-08-04T06:55:35.487Z</t>
  </si>
  <si>
    <t>ObjectId(66af25e7ee95d500a8e04eb7)</t>
  </si>
  <si>
    <t>ObjectId(66af25e7ee95d500a8e04ec1)</t>
  </si>
  <si>
    <t>2024-08-04T06:55:35.490Z</t>
  </si>
  <si>
    <t>ObjectId(66af25e9ee95d500a8e04ec9)</t>
  </si>
  <si>
    <t>Thank you for sharing that, Sara. It sounds like the sadness and guilt associated with this thought are quite intense for you, rated at an 8. 
Now, let's move on to the next step: challenging the thought. I want you to look for evidence that supports this thought as well as evidence that contradicts it. 
First, let's consider: What evidence do you have that supports the thought "I'm a failure for not being able to bring my baby home"? After that, we will look for evidence against it. Take your time, and let me know what you come up with.</t>
  </si>
  <si>
    <t>2024-08-04T06:55:37.815Z</t>
  </si>
  <si>
    <t>ObjectId(66af25e9ee95d500a8e04eca)</t>
  </si>
  <si>
    <t>ObjectId(66af25ebee95d500a8e04edd)</t>
  </si>
  <si>
    <t>2024-08-04T06:55:39.768Z</t>
  </si>
  <si>
    <t>ObjectId(66af25ebee95d500a8e04ede)</t>
  </si>
  <si>
    <t>ObjectId(66af25ebee95d500a8e04ee8)</t>
  </si>
  <si>
    <t>2024-08-04T06:55:39.772Z</t>
  </si>
  <si>
    <t>ObjectId(66af25f0ee95d500a8e04ef0)</t>
  </si>
  <si>
    <t>Thank you for sharing the evidence that supports your thought, Sara. It’s clear that these feelings are deeply rooted in your experience, and it’s understandable to feel that way given the circumstances.
Now, let's work on finding evidence that contradicts the thought "I'm a failure for not being able to bring my baby home." Here are some prompts to help you think through this part:
1. **Consider the Circumstances**: Were there factors beyond your control that contributed to the outcome? Sometimes, situations are influenced by medical or external factors that are not a reflection of your abilities as a mother.
2. **Reflect on Your Efforts**: Think about the love and care you had for your baby during your pregnancy. Your intentions and efforts to be a good mother are important, even if the outcome was not what you hoped for.
3. **Support from Others**: Have you received support or understanding from friends, family, or your husband? Their perspectives might highlight that you are not alone in this experience and that you are not defined by this loss.
4. **Recognize Your Grief**: Grieving is a natural response to loss, and it doesn’t mean you are a failure. It shows that you cared deeply and that your feelings are valid.
Take a moment to reflect on these prompts and see if any evidence comes to mind that contradicts the thought. What can you identify?</t>
  </si>
  <si>
    <t>2024-08-04T06:55:44.496Z</t>
  </si>
  <si>
    <t>ObjectId(66af25f0ee95d500a8e04ef1)</t>
  </si>
  <si>
    <t>ObjectId(66af25f3ee95d500a8e04f04)</t>
  </si>
  <si>
    <t>2024-08-04T06:55:47.681Z</t>
  </si>
  <si>
    <t>ObjectId(66af25f3ee95d500a8e04f05)</t>
  </si>
  <si>
    <t>ObjectId(66af25f3ee95d500a8e04f0f)</t>
  </si>
  <si>
    <t>2024-08-04T06:55:47.686Z</t>
  </si>
  <si>
    <t>ObjectId(66af25f5ee95d500a8e04f17)</t>
  </si>
  <si>
    <t>I'm really glad to hear that those prompts helped you, Sara. You've done an excellent job identifying evidence that contradicts the thought "I'm a failure for not being able to bring my baby home." Your reflections show a deep understanding of your situation and a compassionate perspective towards yourself.
Now, let's move on to the next step: reframing the thought into a more balanced perspective. Based on the evidence you've gathered, how could you rephrase the original thought to reflect a more compassionate and realistic view? What would a more balanced thought look like?</t>
  </si>
  <si>
    <t>2024-08-04T06:55:49.985Z</t>
  </si>
  <si>
    <t>ObjectId(66af25f5ee95d500a8e04f18)</t>
  </si>
  <si>
    <t>ObjectId(66af25f7ee95d500a8e04f2b)</t>
  </si>
  <si>
    <t>2024-08-04T06:55:51.852Z</t>
  </si>
  <si>
    <t>ObjectId(66af25f7ee95d500a8e04f2c)</t>
  </si>
  <si>
    <t>I think I can reframe the thought to something like, "I did everything I could to care for my baby, and I experienced a loss that was beyond my control. Grieving for her does not make me a failure; it shows the love I had as a mother." It feels more compassionate and acknowledges that it’s okay to grieve. It allows me to see that my feelings are valid, even in this painful situation.</t>
  </si>
  <si>
    <t>ObjectId(66af25f7ee95d500a8e04f36)</t>
  </si>
  <si>
    <t>2024-08-04T06:55:51.856Z</t>
  </si>
  <si>
    <t>ObjectId(66af25fcee95d500a8e04f3e)</t>
  </si>
  <si>
    <t>That’s a beautiful reframe, Sara! Your new thought, "I did everything I could to care for my baby, and I experienced a loss that was beyond my control. Grieving for her does not make me a failure; it shows the love I had as a mother," captures the compassion and understanding you deserve. It acknowledges your efforts and the validity of your feelings.
Now, let's move on to the final step of the Thought Record exercise. Please note the new emotion you feel when you think this reframed thought and rate its intensity on a scale from 0 to 10. How does this new perspective affect your emotional state?</t>
  </si>
  <si>
    <t>2024-08-04T06:55:56.225Z</t>
  </si>
  <si>
    <t>ObjectId(66af25fcee95d500a8e04f3f)</t>
  </si>
  <si>
    <t>ObjectId(66af25fdee95d500a8e04f52)</t>
  </si>
  <si>
    <t>2024-08-04T06:55:57.683Z</t>
  </si>
  <si>
    <t>ObjectId(66af25fdee95d500a8e04f53)</t>
  </si>
  <si>
    <t>ObjectId(66af25fdee95d500a8e04f5d)</t>
  </si>
  <si>
    <t>2024-08-04T06:55:57.690Z</t>
  </si>
  <si>
    <t>ObjectId(66af2602ee95d500a8e04f65)</t>
  </si>
  <si>
    <t>I'm really glad to hear that the reframed thought brought you some relief and hope, Sara. It’s a significant step to recognize that your feelings are valid and that grieving does not define you as a person. 
As we wrap up our session today, let's summarize what we've discussed. We explored your feelings of loss and guilt, identified a distressing thought, and worked through the Thought Record exercise to challenge and reframe that thought. You’ve shown great insight and resilience throughout this process.
Do you have any more questions or is there anything else you would like to discuss before we finish?</t>
  </si>
  <si>
    <t>2024-08-04T06:56:02.817Z</t>
  </si>
  <si>
    <t>ObjectId(66af2602ee95d500a8e04f66)</t>
  </si>
  <si>
    <t>ObjectId(66af2605ee95d500a8e04f97)</t>
  </si>
  <si>
    <t>2024-08-04T06:56:05.404Z</t>
  </si>
  <si>
    <t>ObjectId(66af2605ee95d500a8e04f98)</t>
  </si>
  <si>
    <t>I don’t have any questions right now, but I really appreciate everything we’ve discussed today. It feels good to have some tools to work with and a more compassionate perspective on my feelings. Thank you for guiding me through this. I think I’ll try to use the Thought Record exercise again when I find myself struggling with those negative thoughts.</t>
  </si>
  <si>
    <t>ObjectId(66af2605ee95d500a8e04fa2)</t>
  </si>
  <si>
    <t>2024-08-04T06:56:05.413Z</t>
  </si>
  <si>
    <t>ObjectId(66af2608ee95d500a8e04faa)</t>
  </si>
  <si>
    <t>I'm so glad to hear that you found our discussion helpful, Sara. It's wonderful that you feel equipped with tools like the Thought Record exercise to help you navigate those challenging thoughts in the future. 
As we conclude our session, I want to reiterate that it's completely okay to grieve and that your feelings are valid. Remember, I'm here to support you whenever you need it.
If you have any more questions or need further support in the future, please don't hesitate to reach out. I wish you well on your journey, and take care of yourself. Goodbye, Sara!</t>
  </si>
  <si>
    <t>2024-08-04T06:56:08.277Z</t>
  </si>
  <si>
    <t>ObjectId(66af2608ee95d500a8e04fab)</t>
  </si>
  <si>
    <t>ObjectId(66af2609ee95d500a8e04ff8)</t>
  </si>
  <si>
    <t>2024-08-04T06:56:09.298Z</t>
  </si>
  <si>
    <t>ObjectId(66af260aee95d500a8e05000)</t>
  </si>
  <si>
    <t>2024-08-04T06:56:10.285Z</t>
  </si>
  <si>
    <t>ObjectId(66af260aee95d500a8e05001)</t>
  </si>
  <si>
    <t>ObjectId(66af260bee95d500a8e05014)</t>
  </si>
  <si>
    <t>2024-08-04T06:56:11.053Z</t>
  </si>
  <si>
    <t>ObjectId(66af260bee95d500a8e05015)</t>
  </si>
  <si>
    <t>ObjectId(66af260bee95d500a8e0501f)</t>
  </si>
  <si>
    <t>2024-08-04T06:56:11.055Z</t>
  </si>
  <si>
    <t>ObjectId(66af260cee95d500a8e05027)</t>
  </si>
  <si>
    <t>Thank you for sharing that with me. It sounds like you're going through a tough time, and it's completely okay to feel overwhelmed. Before we dive deeper into that, may I ask what name you prefer to be called by?</t>
  </si>
  <si>
    <t>2024-08-04T06:56:12.032Z</t>
  </si>
  <si>
    <t>ObjectId(66af260cee95d500a8e05028)</t>
  </si>
  <si>
    <t>ObjectId(66af260cee95d500a8e0503b)</t>
  </si>
  <si>
    <t>2024-08-04T06:56:12.604Z</t>
  </si>
  <si>
    <t>ObjectId(66af260cee95d500a8e0503c)</t>
  </si>
  <si>
    <t>ObjectId(66af260cee95d500a8e05046)</t>
  </si>
  <si>
    <t>2024-08-04T06:56:12.607Z</t>
  </si>
  <si>
    <t>ObjectId(66af260dee95d500a8e0504e)</t>
  </si>
  <si>
    <t>Thank you, Sara! It's nice to meet you. Do you have any questions about the service or about me that you'd like to ask? I'm here to help.</t>
  </si>
  <si>
    <t>2024-08-04T06:56:13.759Z</t>
  </si>
  <si>
    <t>ObjectId(66af260dee95d500a8e0504f)</t>
  </si>
  <si>
    <t>ObjectId(66af260eee95d500a8e05062)</t>
  </si>
  <si>
    <t>2024-08-04T06:56:14.557Z</t>
  </si>
  <si>
    <t>ObjectId(66af260eee95d500a8e05063)</t>
  </si>
  <si>
    <t>Not really, I think I just want to focus on how I'm feeling. It's hard to explain everything, but I just feel so stuck and sad all the time.</t>
  </si>
  <si>
    <t>ObjectId(66af260eee95d500a8e0506d)</t>
  </si>
  <si>
    <t>2024-08-04T06:56:14.560Z</t>
  </si>
  <si>
    <t>ObjectId(66af2611ee95d500a8e05075)</t>
  </si>
  <si>
    <t>I'm glad you're comfortable sharing your feelings, Sara. It sounds like you're experiencing a lot of sadness and feeling stuck, which can be really challenging. Would you like to explore these feelings further, or would you prefer to learn a CBT exercise right away?</t>
  </si>
  <si>
    <t>2024-08-04T06:56:17.241Z</t>
  </si>
  <si>
    <t>ObjectId(66af2611ee95d500a8e05076)</t>
  </si>
  <si>
    <t>ObjectId(66af2612ee95d500a8e050a7)</t>
  </si>
  <si>
    <t>2024-08-04T06:56:18.675Z</t>
  </si>
  <si>
    <t>ObjectId(66af2612ee95d500a8e050a8)</t>
  </si>
  <si>
    <t>ObjectId(66af2612ee95d500a8e050b2)</t>
  </si>
  <si>
    <t>2024-08-04T06:56:18.680Z</t>
  </si>
  <si>
    <t>ObjectId(66af2613ee95d500a8e050ba)</t>
  </si>
  <si>
    <t>Thank you for sharing that, Sara. It's great that you want to understand your feelings better. Let's start by exploring your emotions. Can you further describe the main issue you are experiencing? What do you think is contributing to feeling stuck and sad?</t>
  </si>
  <si>
    <t>2024-08-04T06:56:19.909Z</t>
  </si>
  <si>
    <t>ObjectId(66af2613ee95d500a8e050bb)</t>
  </si>
  <si>
    <t>ObjectId(66af2615ee95d500a8e050ce)</t>
  </si>
  <si>
    <t>2024-08-04T06:56:21.134Z</t>
  </si>
  <si>
    <t>ObjectId(66af2615ee95d500a8e050cf)</t>
  </si>
  <si>
    <t>I think a lot of it stems from the loss of my baby girl. It just feels like everything changed in an instant, and I can't shake the thoughts of what could have been. I constantly replay moments in my head, and it makes me really sad. I also feel guilty for not being able to enjoy things anymore, like I’m failing in some way.</t>
  </si>
  <si>
    <t>ObjectId(66af2615ee95d500a8e050d9)</t>
  </si>
  <si>
    <t>2024-08-04T06:56:21.139Z</t>
  </si>
  <si>
    <t>ObjectId(66af2616ee95d500a8e050e1)</t>
  </si>
  <si>
    <t>I'm truly sorry to hear about your loss, Sara. That must be incredibly painful, and it's completely understandable to feel overwhelmed by those thoughts and emotions. Grief can be a long and difficult journey, and it's important to allow yourself to feel what you're feeling without judgment. 
Can you tell me more about how this issue affects your daily life? How do these feelings impact your day-to-day activities?</t>
  </si>
  <si>
    <t>2024-08-04T06:56:22.580Z</t>
  </si>
  <si>
    <t>ObjectId(66af2616ee95d500a8e050e2)</t>
  </si>
  <si>
    <t>ObjectId(66af2618ee95d500a8e050f5)</t>
  </si>
  <si>
    <t>2024-08-04T06:56:24.360Z</t>
  </si>
  <si>
    <t>ObjectId(66af2618ee95d500a8e050f6)</t>
  </si>
  <si>
    <t>ObjectId(66af2618ee95d500a8e05100)</t>
  </si>
  <si>
    <t>2024-08-04T06:56:24.368Z</t>
  </si>
  <si>
    <t>ObjectId(66af2619ee95d500a8e05108)</t>
  </si>
  <si>
    <t>Thank you for sharing that, Sara. It sounds like your loss has deeply affected many aspects of your life, from your energy levels to your ability to enjoy activities and connect with others. It's completely normal to feel this way after such a significant loss, and it's important to acknowledge the impact it's having on you.
Are there any specific triggers that you notice that worsen these feelings? What do you think might be contributing to those moments when you feel particularly low?</t>
  </si>
  <si>
    <t>2024-08-04T06:56:25.921Z</t>
  </si>
  <si>
    <t>ObjectId(66af2619ee95d500a8e05109)</t>
  </si>
  <si>
    <t>ObjectId(66af261bee95d500a8e0511c)</t>
  </si>
  <si>
    <t>2024-08-04T06:56:27.391Z</t>
  </si>
  <si>
    <t>ObjectId(66af261bee95d500a8e0511d)</t>
  </si>
  <si>
    <t>ObjectId(66af261bee95d500a8e05127)</t>
  </si>
  <si>
    <t>2024-08-04T06:56:27.397Z</t>
  </si>
  <si>
    <t>ObjectId(66af261eee95d500a8e0512f)</t>
  </si>
  <si>
    <t>It's completely understandable to feel triggered by seeing others in situations that remind you of your loss, Sara. Grief can bring up a complex mix of emotions, including anger and guilt, and it's important to recognize that these feelings are valid. You're not alone in feeling this way, and it's okay to have those reactions.
What have you tried so far to address these feelings or cope with the triggers when they arise?</t>
  </si>
  <si>
    <t>2024-08-04T06:56:30.246Z</t>
  </si>
  <si>
    <t>ObjectId(66af261eee95d500a8e05130)</t>
  </si>
  <si>
    <t>ObjectId(66af261fee95d500a8e05143)</t>
  </si>
  <si>
    <t>2024-08-04T06:56:31.573Z</t>
  </si>
  <si>
    <t>ObjectId(66af261fee95d500a8e05144)</t>
  </si>
  <si>
    <t>ObjectId(66af261fee95d500a8e0514e)</t>
  </si>
  <si>
    <t>2024-08-04T06:56:31.577Z</t>
  </si>
  <si>
    <t>ObjectId(66af2620ee95d500a8e05156)</t>
  </si>
  <si>
    <t>It's understandable that you might feel hesitant to talk about your feelings, especially in a work environment where others are aware of your loss. Avoidance can sometimes feel like the easiest option, but it often doesn't provide the relief we need. It’s good that you’re recognizing this and seeking ways to cope.
What emotions do you feel when these triggers arise? How do you typically respond to those feelings?</t>
  </si>
  <si>
    <t>2024-08-04T06:56:32.963Z</t>
  </si>
  <si>
    <t>ObjectId(66af2620ee95d500a8e05157)</t>
  </si>
  <si>
    <t>ObjectId(66af2622ee95d500a8e0516a)</t>
  </si>
  <si>
    <t>2024-08-04T06:56:34.995Z</t>
  </si>
  <si>
    <t>ObjectId(66af2622ee95d500a8e0516b)</t>
  </si>
  <si>
    <t>ObjectId(66af2623ee95d500a8e05175)</t>
  </si>
  <si>
    <t>2024-08-04T06:56:35.002Z</t>
  </si>
  <si>
    <t>ObjectId(66af2624ee95d500a8e0517d)</t>
  </si>
  <si>
    <t>It's completely understandable to feel scared of confronting those emotions, Sara. Grief can be incredibly overwhelming, and it's natural to want to avoid that pain. However, acknowledging and processing those feelings can be an important step toward healing. 
Now that we've explored your feelings and the impact of your loss, would you like to further explore your problem in more depth, or would you prefer to learn a CBT exercise to help you cope?</t>
  </si>
  <si>
    <t>2024-08-04T06:56:36.705Z</t>
  </si>
  <si>
    <t>ObjectId(66af2624ee95d500a8e0517e)</t>
  </si>
  <si>
    <t>ObjectId(66af2625ee95d500a8e05191)</t>
  </si>
  <si>
    <t>2024-08-04T06:56:37.723Z</t>
  </si>
  <si>
    <t>ObjectId(66af2625ee95d500a8e05192)</t>
  </si>
  <si>
    <t>ObjectId(66af2625ee95d500a8e0519c)</t>
  </si>
  <si>
    <t>2024-08-04T06:56:37.729Z</t>
  </si>
  <si>
    <t>ObjectId(66af2629ee95d500a8e051a4)</t>
  </si>
  <si>
    <t>Let's delve deeper into your feelings of guilt and anger. Can you further describe the main issue you are experiencing with these emotions? What do you think is at the root of that guilt and anger towards yourself?</t>
  </si>
  <si>
    <t>2024-08-04T06:56:41.410Z</t>
  </si>
  <si>
    <t>ObjectId(66af2629ee95d500a8e051a5)</t>
  </si>
  <si>
    <t>ObjectId(66af262dee95d500a8e051d6)</t>
  </si>
  <si>
    <t>2024-08-04T06:56:45.104Z</t>
  </si>
  <si>
    <t>ObjectId(66af262dee95d500a8e051d7)</t>
  </si>
  <si>
    <t>ObjectId(66af262dee95d500a8e051e1)</t>
  </si>
  <si>
    <t>2024-08-04T06:56:45.114Z</t>
  </si>
  <si>
    <t>ObjectId(66af2630ee95d500a8e051e9)</t>
  </si>
  <si>
    <t>Thank you for sharing that, Sara. It sounds like your feelings of guilt stem from a deep sense of responsibility as a mother, even though you know rationally that you did not cause the loss. It's common to question ourselves in such painful situations, and it’s understandable to feel anger towards yourself and the circumstances. 
Now, how does this issue affect your daily life? How do these feelings of guilt and anger impact your day-to-day activities and interactions?</t>
  </si>
  <si>
    <t>2024-08-04T06:56:48.878Z</t>
  </si>
  <si>
    <t>ObjectId(66af2630ee95d500a8e051ea)</t>
  </si>
  <si>
    <t>ObjectId(66af2632ee95d500a8e051fd)</t>
  </si>
  <si>
    <t>2024-08-04T06:56:50.824Z</t>
  </si>
  <si>
    <t>ObjectId(66af2632ee95d500a8e051fe)</t>
  </si>
  <si>
    <t>ObjectId(66af2632ee95d500a8e05208)</t>
  </si>
  <si>
    <t>2024-08-04T06:56:50.828Z</t>
  </si>
  <si>
    <t>ObjectId(66af2634ee95d500a8e05210)</t>
  </si>
  <si>
    <t>It sounds like the weight of your guilt and anger is significantly impacting your daily life, Sara. You’re feeling undeserving of happiness, which makes it difficult to engage with loved ones, and the anger sometimes leads to irritability, affecting your relationships. It’s understandable that you would want to protect others from your sadness, but it’s also important to allow yourself to express those feelings.
Are there any specific triggers that worsen these feelings of guilt and anger? What situations or thoughts tend to amplify those emotions for you?</t>
  </si>
  <si>
    <t>2024-08-04T06:56:52.668Z</t>
  </si>
  <si>
    <t>ObjectId(66af2634ee95d500a8e05211)</t>
  </si>
  <si>
    <t>ObjectId(66af2637ee95d500a8e05224)</t>
  </si>
  <si>
    <t>2024-08-04T06:56:55.791Z</t>
  </si>
  <si>
    <t>ObjectId(66af2637ee95d500a8e05225)</t>
  </si>
  <si>
    <t>ObjectId(66af2637ee95d500a8e0522f)</t>
  </si>
  <si>
    <t>2024-08-04T06:56:55.793Z</t>
  </si>
  <si>
    <t>ObjectId(66af263aee95d500a8e05237)</t>
  </si>
  <si>
    <t>Thank you for sharing that, Sara. It sounds like certain situations, like seeing happy families or spending time on social media, can intensify your feelings of guilt and anger. Those moments alone with your thoughts seem to trigger a cycle of questioning and frustration that feels hard to break. 
Now that we've gathered a lot of information, let me summarize what you've shared to ensure I understand your situation correctly:
You are experiencing profound feelings of guilt and anger following the loss of your baby girl. The guilt stems from feeling like you failed as a mother and questioning your decisions during your pregnancy. The anger is directed towards yourself for not being able to protect your baby and towards the situation itself, feeling that it is unfair. These emotions weigh heavily on you, affecting your daily life, relationships, and ability to engage in activities you once enjoyed. Triggers such as seeing happy families or spending time on social media exacerbate these feelings, leading to a cycle of guilt and anger that feels exhausting.
Did I capture everything accurately? Is there anything you would like to add or change?</t>
  </si>
  <si>
    <t>2024-08-04T06:56:58.922Z</t>
  </si>
  <si>
    <t>ObjectId(66af263aee95d500a8e05238)</t>
  </si>
  <si>
    <t>ObjectId(66af263bee95d500a8e0524b)</t>
  </si>
  <si>
    <t>2024-08-04T06:56:59.932Z</t>
  </si>
  <si>
    <t>ObjectId(66af263bee95d500a8e0524c)</t>
  </si>
  <si>
    <t>ObjectId(66af263bee95d500a8e05256)</t>
  </si>
  <si>
    <t>2024-08-04T06:56:59.934Z</t>
  </si>
  <si>
    <t>ObjectId(66af264dee95d500a8e0525e)</t>
  </si>
  <si>
    <t>I'm glad to hear that my summary resonated with you, Sara. It’s important to recognize that you’re not alone in feeling this way, and there are ways to work through these emotions. 
Based on what you've shared, I believe a helpful approach could be to engage in a CBT exercise. I can suggest a few options for you to consider:
1. **Thought Record**: This exercise helps challenge and reframe negative thoughts, which could be beneficial for addressing the guilt and anger you're feeling.
2. **Behavioral Activation**: This exercise focuses on scheduling enjoyable activities to help increase your engagement in life, which might help break the cycle of pain.
3. **Relaxation Techniques**: This exercise provides strategies to reduce stress and anxiety, which could help you find some peace amidst the turmoil.
Which of these exercises would you like to explore further?</t>
  </si>
  <si>
    <t>2024-08-04T06:57:17.360Z</t>
  </si>
  <si>
    <t>ObjectId(66af264dee95d500a8e0525f)</t>
  </si>
  <si>
    <t>ObjectId(66af2650ee95d500a8e05290)</t>
  </si>
  <si>
    <t>2024-08-04T06:57:20.115Z</t>
  </si>
  <si>
    <t>ObjectId(66af2650ee95d500a8e05291)</t>
  </si>
  <si>
    <t>ObjectId(66af2650ee95d500a8e0529b)</t>
  </si>
  <si>
    <t>2024-08-04T06:57:20.120Z</t>
  </si>
  <si>
    <t>ObjectId(66af2652ee95d500a8e052a3)</t>
  </si>
  <si>
    <t>I completely understand, Sara. It's important to feel comfortable and ready before engaging in any exercises. Let's continue exploring your feelings and understanding them better. 
You mentioned feeling like you're in a cycle of pain. Can you share more about what that cycle looks like for you? What thoughts or feelings seem to repeat, and how do they affect your overall emotional state?</t>
  </si>
  <si>
    <t>2024-08-04T06:57:22.158Z</t>
  </si>
  <si>
    <t>ObjectId(66af2652ee95d500a8e052a4)</t>
  </si>
  <si>
    <t>ObjectId(66af2654ee95d500a8e052b7)</t>
  </si>
  <si>
    <t>2024-08-04T06:57:24.518Z</t>
  </si>
  <si>
    <t>ObjectId(66af2654ee95d500a8e052b8)</t>
  </si>
  <si>
    <t>ObjectId(66af2654ee95d500a8e052c2)</t>
  </si>
  <si>
    <t>2024-08-04T06:57:24.523Z</t>
  </si>
  <si>
    <t>ObjectId(66af2656ee95d500a8e052ca)</t>
  </si>
  <si>
    <t>Thank you for sharing that, Sara. It sounds like the cycle of thoughts and feelings you experience is incredibly challenging and exhausting. Waking up with those heavy thoughts and then being reminded of your loss throughout the day can create a persistent sense of sadness and self-blame. It’s understandable that you would feel trapped in that cycle, especially when your mind seems to amplify those painful emotions.
Recognizing this pattern is an important step, and it can be helpful to explore ways to interrupt that cycle. Would you like to continue discussing these feelings, or would you be open to considering a specific exercise that could help you challenge those negative thoughts?</t>
  </si>
  <si>
    <t>2024-08-04T06:57:26.450Z</t>
  </si>
  <si>
    <t>ObjectId(66af2656ee95d500a8e052cb)</t>
  </si>
  <si>
    <t>ObjectId(66af2658ee95d500a8e052de)</t>
  </si>
  <si>
    <t>2024-08-04T06:57:28.202Z</t>
  </si>
  <si>
    <t>ObjectId(66af2658ee95d500a8e052df)</t>
  </si>
  <si>
    <t>I appreciate your understanding, but I think I just want to keep talking about my feelings for now. I think I need to process this more before diving into exercises. It just feels like I'm still trying to wrap my head around everything.</t>
  </si>
  <si>
    <t>ObjectId(66af2658ee95d500a8e052e9)</t>
  </si>
  <si>
    <t>2024-08-04T06:57:28.206Z</t>
  </si>
  <si>
    <t>ObjectId(66af265bee95d500a8e052f1)</t>
  </si>
  <si>
    <t>I completely respect your decision to continue processing your feelings, Sara. It's important to take the time you need to understand and work through your emotions. 
As we wrap up our session today, we've discussed your feelings of guilt and anger surrounding your loss, how they affect your daily life, and the cycle of thoughts that contribute to your sadness. You've expressed a desire to understand these emotions better before moving on to any exercises.
If you have any more questions or if there's anything else you'd like to discuss before we finish, please let me know. I'm here for you.</t>
  </si>
  <si>
    <t>2024-08-04T06:57:31.636Z</t>
  </si>
  <si>
    <t>ObjectId(66af265bee95d500a8e052f2)</t>
  </si>
  <si>
    <t>ObjectId(66af265eee95d500a8e05323)</t>
  </si>
  <si>
    <t>2024-08-04T06:57:34.630Z</t>
  </si>
  <si>
    <t>ObjectId(66af265eee95d500a8e05324)</t>
  </si>
  <si>
    <t>Thank you, Dr. Smith. I feel like I've shared a lot already, and I appreciate you listening. I guess I just want to understand if it’s normal to feel this way for so long. Is it okay to still be struggling after two months?</t>
  </si>
  <si>
    <t>ObjectId(66af265eee95d500a8e0532e)</t>
  </si>
  <si>
    <t>2024-08-04T06:57:34.636Z</t>
  </si>
  <si>
    <t>ObjectId(66af2661ee95d500a8e05336)</t>
  </si>
  <si>
    <t>It's completely normal to feel the way you do, Sara. Grief is a highly individual process, and there is no set timeline for healing. Two months is still a relatively short time to process such a significant loss, and it's okay to still be struggling. Everyone experiences grief differently, and it's important to allow yourself the space to feel and express those emotions without judgment.
If you don't have any more questions or topics to discuss, I want to express my availability for further support. Please take care of yourself, and know that I'm here whenever you need to talk. Would you like to say goodbye now?</t>
  </si>
  <si>
    <t>2024-08-04T06:57:37.281Z</t>
  </si>
  <si>
    <t>ObjectId(66af2661ee95d500a8e05337)</t>
  </si>
  <si>
    <t>ObjectId(66af2662ee95d500a8e0534a)</t>
  </si>
  <si>
    <t>2024-08-04T06:57:38.437Z</t>
  </si>
  <si>
    <t>ObjectId(66af2662ee95d500a8e0534b)</t>
  </si>
  <si>
    <t>Thank you for your support, Dr. Smith. It's comforting to hear that my feelings are normal. I think I’m ready to wrap up for today, but I appreciate you being here for me. I'll definitely reach out again when I feel ready. Goodbye for now.</t>
  </si>
  <si>
    <t>ObjectId(66af2662ee95d500a8e05355)</t>
  </si>
  <si>
    <t>2024-08-04T06:57:38.439Z</t>
  </si>
  <si>
    <t>ObjectId(66af2664ee95d500a8e0535d)</t>
  </si>
  <si>
    <t>Thank you for your kind words, Sara. I'm glad to hear that you found our conversation comforting. To summarize, we've discussed your feelings of guilt and anger surrounding your loss, how they impact your daily life, and the cycle of thoughts that contribute to your sadness. It's completely normal to still be struggling after two months, and it's important to give yourself grace during this time.
I'm here for you whenever you're ready to talk again. Please take care of yourself, and I wish you all the best. Goodbye for now!</t>
  </si>
  <si>
    <t>2024-08-04T06:57:40.901Z</t>
  </si>
  <si>
    <t>ObjectId(66af2664ee95d500a8e0535e)</t>
  </si>
  <si>
    <t>ObjectId(66af2665ee95d500a8e053ab)</t>
  </si>
  <si>
    <t>ObjectId(66af2666ee95d500a8e053b3)</t>
  </si>
  <si>
    <t>2024-08-04T06:57:42.872Z</t>
  </si>
  <si>
    <t>ObjectId(66af2666ee95d500a8e053b4)</t>
  </si>
  <si>
    <t>ObjectId(66af2667ee95d500a8e053c7)</t>
  </si>
  <si>
    <t>2024-08-04T06:57:43.984Z</t>
  </si>
  <si>
    <t>ObjectId(66af2667ee95d500a8e053c8)</t>
  </si>
  <si>
    <t>ObjectId(66af2667ee95d500a8e053d2)</t>
  </si>
  <si>
    <t>2024-08-04T06:57:43.992Z</t>
  </si>
  <si>
    <t>ObjectId(66af2669ee95d500a8e053db)</t>
  </si>
  <si>
    <t>2024-08-04T06:57:45.099Z</t>
  </si>
  <si>
    <t>ObjectId(66af2669ee95d500a8e053da)</t>
  </si>
  <si>
    <t>I'm truly sorry to hear that you're feeling this way. It’s completely understandable to feel a heaviness after such a profound loss. Thank you for sharing that with me. 
Before we continue, what name would you prefer to be called by?</t>
  </si>
  <si>
    <t>ObjectId(66af2669ee95d500a8e053ee)</t>
  </si>
  <si>
    <t>2024-08-04T06:57:45.721Z</t>
  </si>
  <si>
    <t>ObjectId(66af2669ee95d500a8e053ef)</t>
  </si>
  <si>
    <t>ObjectId(66af2669ee95d500a8e053f9)</t>
  </si>
  <si>
    <t>2024-08-04T06:57:45.727Z</t>
  </si>
  <si>
    <t>ObjectId(66af266aee95d500a8e05401)</t>
  </si>
  <si>
    <t>Thank you, Sara. It's nice to meet you. Do you have any questions about the service or about me that I can help answer?</t>
  </si>
  <si>
    <t>2024-08-04T06:57:46.589Z</t>
  </si>
  <si>
    <t>ObjectId(66af266aee95d500a8e05402)</t>
  </si>
  <si>
    <t>ObjectId(66af266bee95d500a8e05415)</t>
  </si>
  <si>
    <t>2024-08-04T06:57:47.490Z</t>
  </si>
  <si>
    <t>ObjectId(66af266bee95d500a8e05416)</t>
  </si>
  <si>
    <t>ObjectId(66af266bee95d500a8e05420)</t>
  </si>
  <si>
    <t>2024-08-04T06:57:47.495Z</t>
  </si>
  <si>
    <t>ObjectId(66af266eee95d500a8e05428)</t>
  </si>
  <si>
    <t>I'm glad to hear that you understand the service, and I appreciate your openness in sharing your feelings. It's completely normal to experience grief and guilt after such a loss, and you are not a burden. 
How are you feeling right now, considering everything you've shared?</t>
  </si>
  <si>
    <t>2024-08-04T06:57:50.317Z</t>
  </si>
  <si>
    <t>ObjectId(66af266eee95d500a8e05429)</t>
  </si>
  <si>
    <t>ObjectId(66af2670ee95d500a8e0545a)</t>
  </si>
  <si>
    <t>2024-08-04T06:57:52.472Z</t>
  </si>
  <si>
    <t>ObjectId(66af2670ee95d500a8e0545b)</t>
  </si>
  <si>
    <t>ObjectId(66af2670ee95d500a8e05465)</t>
  </si>
  <si>
    <t>2024-08-04T06:57:52.478Z</t>
  </si>
  <si>
    <t>ObjectId(66af2672ee95d500a8e0546d)</t>
  </si>
  <si>
    <t>Thank you for sharing that with me, Sara. It’s completely understandable to feel both sadness and frustration during such a difficult time. Missing your baby girl and feeling like you can't enjoy anything anymore is a heavy burden to carry. 
What do you think might help you start to feel more engaged or find some joy again? Would you like to explore this further, or would you prefer to learn a CBT exercise right away?</t>
  </si>
  <si>
    <t>2024-08-04T06:57:54.143Z</t>
  </si>
  <si>
    <t>ObjectId(66af2672ee95d500a8e0546e)</t>
  </si>
  <si>
    <t>ObjectId(66af2673ee95d500a8e05481)</t>
  </si>
  <si>
    <t>2024-08-04T06:57:55.143Z</t>
  </si>
  <si>
    <t>ObjectId(66af2673ee95d500a8e05482)</t>
  </si>
  <si>
    <t>ObjectId(66af2673ee95d500a8e0548c)</t>
  </si>
  <si>
    <t>2024-08-04T06:57:55.150Z</t>
  </si>
  <si>
    <t>ObjectId(66af2676ee95d500a8e05494)</t>
  </si>
  <si>
    <t>I'm glad you're open to exploring this further. Let's start by discussing the main issue you're experiencing. Can you describe it a bit more for me?</t>
  </si>
  <si>
    <t>2024-08-04T06:57:58.507Z</t>
  </si>
  <si>
    <t>ObjectId(66af2676ee95d500a8e05495)</t>
  </si>
  <si>
    <t>ObjectId(66af2679ee95d500a8e054c6)</t>
  </si>
  <si>
    <t>2024-08-04T06:58:01.683Z</t>
  </si>
  <si>
    <t>ObjectId(66af2679ee95d500a8e054c7)</t>
  </si>
  <si>
    <t>ObjectId(66af2679ee95d500a8e054d1)</t>
  </si>
  <si>
    <t>2024-08-04T06:58:01.685Z</t>
  </si>
  <si>
    <t>ObjectId(66af267bee95d500a8e054d9)</t>
  </si>
  <si>
    <t>Thank you for sharing that with me, Sara. It sounds like you're feeling trapped in a fog of sadness and guilt, which is making it difficult for you to engage in activities you once enjoyed, like reading and cooking. You mentioned that everything feels like too much effort, and you find it hard to concentrate, often thinking about your baby and what her life could have been. 
How does this issue affect your daily life?</t>
  </si>
  <si>
    <t>2024-08-04T06:58:03.624Z</t>
  </si>
  <si>
    <t>ObjectId(66af267bee95d500a8e054da)</t>
  </si>
  <si>
    <t>ObjectId(66af267dee95d500a8e054ed)</t>
  </si>
  <si>
    <t>2024-08-04T06:58:05.983Z</t>
  </si>
  <si>
    <t>ObjectId(66af267dee95d500a8e054ee)</t>
  </si>
  <si>
    <t>ObjectId(66af267dee95d500a8e054f8)</t>
  </si>
  <si>
    <t>ObjectId(66af267fee95d500a8e05500)</t>
  </si>
  <si>
    <t>It sounds like your sadness is deeply affecting both your work and social life. You feel disconnected from your patients and coworkers, and you're withdrawing from friends and family, especially those who remind you of your loss. You also mentioned feeling guilty about not being there for your husband, which adds another layer to your emotional burden. 
Are there any specific triggers that worsen this issue for you?</t>
  </si>
  <si>
    <t>2024-08-04T06:58:07.940Z</t>
  </si>
  <si>
    <t>ObjectId(66af267fee95d500a8e05501)</t>
  </si>
  <si>
    <t>ObjectId(66af2681ee95d500a8e05514)</t>
  </si>
  <si>
    <t>2024-08-04T06:58:09.464Z</t>
  </si>
  <si>
    <t>ObjectId(66af2681ee95d500a8e05515)</t>
  </si>
  <si>
    <t>ObjectId(66af2681ee95d500a8e0551f)</t>
  </si>
  <si>
    <t>2024-08-04T06:58:09.466Z</t>
  </si>
  <si>
    <t>ObjectId(66af2683ee95d500a8e05527)</t>
  </si>
  <si>
    <t>Thank you for sharing that, Sara. It sounds like certain situations, like seeing pregnant women or hearing about babies, can trigger intense feelings of sadness and anger for you. You mentioned that even random reminders, like a baby shower invitation or a colleague's pregnancy announcement, can affect your mood for days. Additionally, being alone with your thoughts, especially at night, can amplify these feelings.
What have you tried so far to address this issue?</t>
  </si>
  <si>
    <t>2024-08-04T06:58:11.618Z</t>
  </si>
  <si>
    <t>ObjectId(66af2683ee95d500a8e05528)</t>
  </si>
  <si>
    <t>2024-08-04T06:58:11.619Z</t>
  </si>
  <si>
    <t>ObjectId(66af2685ee95d500a8e0553b)</t>
  </si>
  <si>
    <t>2024-08-04T06:58:13.670Z</t>
  </si>
  <si>
    <t>ObjectId(66af2685ee95d500a8e0553c)</t>
  </si>
  <si>
    <t>2024-08-04T06:58:13.671Z</t>
  </si>
  <si>
    <t>ObjectId(66af2685ee95d500a8e05546)</t>
  </si>
  <si>
    <t>2024-08-04T06:58:13.678Z</t>
  </si>
  <si>
    <t>ObjectId(66af2687ee95d500a8e0554e)</t>
  </si>
  <si>
    <t>It sounds like you've been trying to cope in various ways, but many of those attempts have left you feeling more disconnected or lost. You mentioned that distractions like movies or socializing often don't help, and you worry about burdening your husband with your feelings. It's understandable to feel hesitant about reaching out for support, especially when you're already feeling overwhelmed.
Lastly, what emotions do you feel when this issue arises?</t>
  </si>
  <si>
    <t>2024-08-04T06:58:15.206Z</t>
  </si>
  <si>
    <t>ObjectId(66af2687ee95d500a8e0554f)</t>
  </si>
  <si>
    <t>ObjectId(66af2689ee95d500a8e05562)</t>
  </si>
  <si>
    <t>2024-08-04T06:58:17.137Z</t>
  </si>
  <si>
    <t>ObjectId(66af2689ee95d500a8e05563)</t>
  </si>
  <si>
    <t>ObjectId(66af2689ee95d500a8e0556d)</t>
  </si>
  <si>
    <t>2024-08-04T06:58:17.145Z</t>
  </si>
  <si>
    <t>ObjectId(66af268cee95d500a8e05575)</t>
  </si>
  <si>
    <t>Thank you for sharing all of that, Sara. To summarize, you are experiencing profound sadness, anger, and guilt since your stillbirth, which has left you feeling disconnected from your work, friends, and family. You find it hard to enjoy activities you once loved, and certain triggers, like seeing pregnant women, intensify your feelings of sadness and anger. You've tried various coping strategies, but they often leave you feeling more lost. You also feel a whirlwind of emotions, including hopelessness and emptiness, which makes it exhausting to find peace or hope.
Did I capture your feelings and experiences correctly?</t>
  </si>
  <si>
    <t>2024-08-04T06:58:20.734Z</t>
  </si>
  <si>
    <t>ObjectId(66af268cee95d500a8e05576)</t>
  </si>
  <si>
    <t>ObjectId(66af268eee95d500a8e055a7)</t>
  </si>
  <si>
    <t>2024-08-04T06:58:22.677Z</t>
  </si>
  <si>
    <t>ObjectId(66af268eee95d500a8e055a8)</t>
  </si>
  <si>
    <t>ObjectId(66af268eee95d500a8e055b2)</t>
  </si>
  <si>
    <t>2024-08-04T06:58:22.681Z</t>
  </si>
  <si>
    <t>ObjectId(66af2692ee95d500a8e055ba)</t>
  </si>
  <si>
    <t>I'm glad to hear that putting your feelings into words has been helpful for you. Now that we have a clearer understanding of your situation, I would like to suggest a CBT exercise that could be beneficial for you. 
Given the feelings of sadness, anger, and disconnection you've described, I recommend the "Behavioral Activation" exercise. This exercise focuses on scheduling enjoyable or meaningful activities to help increase your engagement in life. 
Would you like to learn more about this exercise, or do you have any questions about it?</t>
  </si>
  <si>
    <t>2024-08-04T06:58:26.785Z</t>
  </si>
  <si>
    <t>ObjectId(66af2692ee95d500a8e055bb)</t>
  </si>
  <si>
    <t>ObjectId(66af2697ee95d500a8e055ec)</t>
  </si>
  <si>
    <t>ObjectId(66af2697ee95d500a8e055ed)</t>
  </si>
  <si>
    <t>ObjectId(66af2697ee95d500a8e055f7)</t>
  </si>
  <si>
    <t>2024-08-04T06:58:31.033Z</t>
  </si>
  <si>
    <t>ObjectId(66af2699ee95d500a8e055ff)</t>
  </si>
  <si>
    <t>It's completely understandable to feel hesitant about finding joy in activities right now, especially when you're in such a difficult emotional space. The goal of the Behavioral Activation exercise is not to force enjoyment but to gently encourage engagement in activities that might bring a sense of fulfillment or connection, even if they feel like a chore at first.
Sometimes, just starting with small, manageable activities can help break the cycle of feeling stuck. It’s about taking small steps and being kind to yourself in the process. 
Would you like to proceed with learning more about how to implement this exercise, or do you have any other questions or concerns?</t>
  </si>
  <si>
    <t>2024-08-04T06:58:33.150Z</t>
  </si>
  <si>
    <t>ObjectId(66af2699ee95d500a8e05600)</t>
  </si>
  <si>
    <t>ObjectId(66af269aee95d500a8e05614)</t>
  </si>
  <si>
    <t>2024-08-04T06:58:34.068Z</t>
  </si>
  <si>
    <t>ObjectId(66af269aee95d500a8e05613)</t>
  </si>
  <si>
    <t>ObjectId(66af269aee95d500a8e0561e)</t>
  </si>
  <si>
    <t>2024-08-04T06:58:34.072Z</t>
  </si>
  <si>
    <t>ObjectId(66af269fee95d500a8e05626)</t>
  </si>
  <si>
    <t>Great! Here’s how to implement the Behavioral Activation exercise:
1. **Identify Activities**: Start by thinking of activities that you used to find enjoyable or meaningful, even if they feel distant right now. These could be simple things like going for a walk, reading a few pages of a book, or trying a new recipe.
2. **Schedule Activities**: Once you have a list, try to schedule these activities into your daily routine. Start with small, manageable tasks that don’t feel overwhelming.
3. **Gradually Increase**: As you start to engage in these activities, gradually increase the frequency and duration. This could mean adding an extra walk or spending a little more time on a hobby.
4. **Monitor Your Mood**: Before and after each activity, take a moment to note how you feel. This can help you see any changes in your mood or motivation.
5. **Reflect**: After a week or so, reflect on how these activities have impacted your overall well-being. This can help you identify what works for you and what doesn’t.
Do you understand the steps involved in this exercise, or do you have any questions about it?</t>
  </si>
  <si>
    <t>2024-08-04T06:58:39.087Z</t>
  </si>
  <si>
    <t>ObjectId(66af269fee95d500a8e05627)</t>
  </si>
  <si>
    <t>ObjectId(66af26a1ee95d500a8e05658)</t>
  </si>
  <si>
    <t>2024-08-04T06:58:41.133Z</t>
  </si>
  <si>
    <t>ObjectId(66af26a1ee95d500a8e05659)</t>
  </si>
  <si>
    <t>ObjectId(66af26a1ee95d500a8e05663)</t>
  </si>
  <si>
    <t>2024-08-04T06:58:41.137Z</t>
  </si>
  <si>
    <t>ObjectId(66af26a5ee95d500a8e0566b)</t>
  </si>
  <si>
    <t>It's completely normal to feel stuck when trying to think of activities you once enjoyed, especially when you're feeling heavy with emotions. Here are a few strategies to help you come up with ideas:
1. **Reflect on Past Enjoyments**: Think back to activities you used to enjoy before your loss. This could include hobbies, sports, or even simple pleasures like listening to music or taking a bath.
2. **Consider Small Tasks**: Sometimes, even small tasks can be meaningful. This could be watering a plant, organizing a small space, or even just stepping outside for fresh air.
3. **Ask for Input**: If you're comfortable, you could ask friends or family what activities they think you might enjoy or what they find fulfilling. They might suggest things you hadn’t considered.
4. **Explore New Options**: If you're open to it, think about trying something new. This could be a new recipe, a different genre of book, or a new walking route.
5. **Keep It Simple**: Remember, the goal is to start small. Even activities that seem trivial can be a step in the right direction.
Would you like to brainstorm some specific activities together, or do you feel ready to start listing some on your own?</t>
  </si>
  <si>
    <t>2024-08-04T06:58:45.246Z</t>
  </si>
  <si>
    <t>ObjectId(66af26a5ee95d500a8e0566c)</t>
  </si>
  <si>
    <t>ObjectId(66af26a6ee95d500a8e0567f)</t>
  </si>
  <si>
    <t>2024-08-04T06:58:46.259Z</t>
  </si>
  <si>
    <t>ObjectId(66af26a6ee95d500a8e05680)</t>
  </si>
  <si>
    <t>ObjectId(66af26a6ee95d500a8e0568a)</t>
  </si>
  <si>
    <t>2024-08-04T06:58:46.265Z</t>
  </si>
  <si>
    <t>ObjectId(66af26aaee95d500a8e05692)</t>
  </si>
  <si>
    <t>Absolutely, I’d be happy to help you brainstorm some activities! Here are a few simple ideas to consider:
1. **Nature Walk**: A short walk in a nearby park or even around your neighborhood can be refreshing. You could focus on the sights and sounds around you.
2. **Reading**: If you have a book that you’ve been wanting to read, even just a few pages a day can be a good start. If reading feels too heavy, consider listening to an audiobook or a podcast.
3. **Journaling**: Writing down your thoughts and feelings can be a great way to process emotions. You could start with just a few sentences about your day or how you’re feeling.
4. **Cooking or Baking**: Trying a simple recipe, even if it’s just a snack, can be enjoyable. You could also consider making a favorite comfort food.
5. **Art or Crafting**: If you enjoy being creative, you could try drawing, coloring, or any craft that interests you. It doesn’t have to be perfect; it’s about the process.
6. **Mindfulness or Meditation**: Taking a few minutes to practice mindfulness or meditation can help ground you. There are many apps and online resources that can guide you.
7. **Watching a Favorite Show or Movie**: Sometimes, revisiting a favorite show or movie can provide comfort and a sense of familiarity.
8. **Gardening**: If you have access to a garden or even a few pots, tending to plants can be therapeutic.
Do any of these ideas resonate with you, or do you have other activities in mind that we can expand on?</t>
  </si>
  <si>
    <t>2024-08-04T06:58:50.658Z</t>
  </si>
  <si>
    <t>ObjectId(66af26aaee95d500a8e05693)</t>
  </si>
  <si>
    <t>ObjectId(66af26acee95d500a8e056a6)</t>
  </si>
  <si>
    <t>2024-08-04T06:58:52.396Z</t>
  </si>
  <si>
    <t>ObjectId(66af26acee95d500a8e056a7)</t>
  </si>
  <si>
    <t>ObjectId(66af26acee95d500a8e056b1)</t>
  </si>
  <si>
    <t>2024-08-04T06:58:52.398Z</t>
  </si>
  <si>
    <t>ObjectId(66af26afee95d500a8e056b9)</t>
  </si>
  <si>
    <t>That sounds like a wonderful plan, Sara! Starting with nature walks, cooking or baking, journaling, and watching a favorite show can be great ways to gently re-engage with activities that might bring you some comfort and joy. 
As you begin this process, remember to be kind to yourself and take it one step at a time. 
Before we finish our session, do you have any more questions or is there anything else you would like to discuss?</t>
  </si>
  <si>
    <t>2024-08-04T06:58:55.600Z</t>
  </si>
  <si>
    <t>ObjectId(66af26afee95d500a8e056ba)</t>
  </si>
  <si>
    <t>ObjectId(66af26b4ee95d500a8e056eb)</t>
  </si>
  <si>
    <t>2024-08-04T06:59:00.488Z</t>
  </si>
  <si>
    <t>ObjectId(66af26b4ee95d500a8e056ec)</t>
  </si>
  <si>
    <t>I don’t have any specific questions right now, but I guess I’m just feeling a little bit hopeful about trying these activities. Thank you for helping me come up with some ideas and for understanding what I’m going through. I really appreciate it.</t>
  </si>
  <si>
    <t>ObjectId(66af26b4ee95d500a8e056f6)</t>
  </si>
  <si>
    <t>2024-08-04T06:59:00.492Z</t>
  </si>
  <si>
    <t>ObjectId(66af26b8ee95d500a8e056ff)</t>
  </si>
  <si>
    <t>2024-08-04T06:59:04.001Z</t>
  </si>
  <si>
    <t>ObjectId(66af26b8ee95d500a8e056fe)</t>
  </si>
  <si>
    <t>I'm glad to hear that you're feeling a bit hopeful, Sara. It's a positive step forward, and I'm here to support you as you explore these activities. 
To summarize our session today, we discussed the profound sadness and guilt you've been experiencing since your stillbirth, how it affects your daily life, and the triggers that worsen these feelings. We explored the Behavioral Activation exercise, and you identified four activities to start with: taking nature walks, cooking or baking, journaling, and watching a favorite show. 
If you have any more questions or if there's anything else you'd like to discuss in the future, please don't hesitate to reach out. I'm here for you. 
I wish you all the best as you begin this journey, and take care of yourself. Goodbye for now!</t>
  </si>
  <si>
    <t>ObjectId(66af26b9ee95d500a8e0574c)</t>
  </si>
  <si>
    <t>2024-08-04T06:59:05.152Z</t>
  </si>
  <si>
    <t>ObjectId(66af26b9ee95d500a8e05758)</t>
  </si>
  <si>
    <t>2024-08-04T06:59:05.934Z</t>
  </si>
  <si>
    <t>ObjectId(66af26baee95d500a8e05767)</t>
  </si>
  <si>
    <t>2024-08-04T06:59:06.628Z</t>
  </si>
  <si>
    <t>ObjectId(66af26baee95d500a8e05768)</t>
  </si>
  <si>
    <t>ObjectId(66af26bbee95d500a8e0577b)</t>
  </si>
  <si>
    <t>2024-08-04T06:59:07.881Z</t>
  </si>
  <si>
    <t>ObjectId(66af26bbee95d500a8e0577c)</t>
  </si>
  <si>
    <t>ObjectId(66af26bbee95d500a8e05786)</t>
  </si>
  <si>
    <t>2024-08-04T06:59:07.886Z</t>
  </si>
  <si>
    <t>ObjectId(66af26bcee95d500a8e05792)</t>
  </si>
  <si>
    <t>2024-08-04T06:59:08.490Z</t>
  </si>
  <si>
    <t>ObjectId(66af26bdee95d500a8e057a1)</t>
  </si>
  <si>
    <t>2024-08-04T06:59:09.309Z</t>
  </si>
  <si>
    <t>ObjectId(66af26bdee95d500a8e057a2)</t>
  </si>
  <si>
    <t>ObjectId(66af26beee95d500a8e057b5)</t>
  </si>
  <si>
    <t>2024-08-04T06:59:10.033Z</t>
  </si>
  <si>
    <t>ObjectId(66af26beee95d500a8e057b6)</t>
  </si>
  <si>
    <t>ObjectId(66af26beee95d500a8e057c0)</t>
  </si>
  <si>
    <t>2024-08-04T06:59:10.038Z</t>
  </si>
  <si>
    <t>ObjectId(66af26beee95d500a8e057cc)</t>
  </si>
  <si>
    <t>2024-08-04T06:59:10.746Z</t>
  </si>
  <si>
    <t>ObjectId(66af26bfee95d500a8e057db)</t>
  </si>
  <si>
    <t>2024-08-04T06:59:11.972Z</t>
  </si>
  <si>
    <t>ObjectId(66af26bfee95d500a8e057dc)</t>
  </si>
  <si>
    <t>ObjectId(66af26c0ee95d500a8e057ef)</t>
  </si>
  <si>
    <t>2024-08-04T06:59:12.900Z</t>
  </si>
  <si>
    <t>ObjectId(66af26c0ee95d500a8e057f0)</t>
  </si>
  <si>
    <t>ObjectId(66af26c0ee95d500a8e057fa)</t>
  </si>
  <si>
    <t>2024-08-04T06:59:12.905Z</t>
  </si>
  <si>
    <t>ObjectId(66af26c1ee95d500a8e05806)</t>
  </si>
  <si>
    <t>2024-08-04T06:59:13.490Z</t>
  </si>
  <si>
    <t>ObjectId(66af26c3ee95d500a8e05824)</t>
  </si>
  <si>
    <t>2024-08-04T06:59:15.971Z</t>
  </si>
  <si>
    <t>ObjectId(66af26c5ee95d500a8e05839)</t>
  </si>
  <si>
    <t>2024-08-04T06:59:17.101Z</t>
  </si>
  <si>
    <t>ObjectId(66af26c5ee95d500a8e0583a)</t>
  </si>
  <si>
    <t>ObjectId(66af26c7ee95d500a8e0585c)</t>
  </si>
  <si>
    <t>2024-08-04T06:59:19.199Z</t>
  </si>
  <si>
    <t>ObjectId(66af26c7ee95d500a8e0585d)</t>
  </si>
  <si>
    <t>ObjectId(66af26c7ee95d500a8e05867)</t>
  </si>
  <si>
    <t>2024-08-04T06:59:19.205Z</t>
  </si>
  <si>
    <t>ObjectId(66af26c7ee95d500a8e05873)</t>
  </si>
  <si>
    <t>2024-08-04T06:59:19.760Z</t>
  </si>
  <si>
    <t>ObjectId(66af26c9ee95d500a8e05882)</t>
  </si>
  <si>
    <t>ObjectId(66af26c9ee95d500a8e05883)</t>
  </si>
  <si>
    <t>ObjectId(66af26caee95d500a8e05896)</t>
  </si>
  <si>
    <t>2024-08-04T06:59:22.237Z</t>
  </si>
  <si>
    <t>ObjectId(66af26caee95d500a8e05897)</t>
  </si>
  <si>
    <t>ObjectId(66af26caee95d500a8e058a1)</t>
  </si>
  <si>
    <t>2024-08-04T06:59:22.241Z</t>
  </si>
  <si>
    <t>ObjectId(66af26caee95d500a8e058ad)</t>
  </si>
  <si>
    <t>2024-08-04T06:59:22.833Z</t>
  </si>
  <si>
    <t>ObjectId(66af26ccee95d500a8e058bc)</t>
  </si>
  <si>
    <t>2024-08-04T06:59:24.784Z</t>
  </si>
  <si>
    <t>ObjectId(66af26ccee95d500a8e058bd)</t>
  </si>
  <si>
    <t>ObjectId(66af26ceee95d500a8e058d0)</t>
  </si>
  <si>
    <t>2024-08-04T06:59:26.228Z</t>
  </si>
  <si>
    <t>ObjectId(66af26ceee95d500a8e058d1)</t>
  </si>
  <si>
    <t>ObjectId(66af26ceee95d500a8e058db)</t>
  </si>
  <si>
    <t>2024-08-04T06:59:26.233Z</t>
  </si>
  <si>
    <t>ObjectId(66af26ceee95d500a8e058e7)</t>
  </si>
  <si>
    <t>2024-08-04T06:59:26.928Z</t>
  </si>
  <si>
    <t>ObjectId(66af26cfee95d500a8e058f7)</t>
  </si>
  <si>
    <t>2024-08-04T06:59:27.903Z</t>
  </si>
  <si>
    <t>ObjectId(66af26cfee95d500a8e058f6)</t>
  </si>
  <si>
    <t>ObjectId(66af26d1ee95d500a8e0590a)</t>
  </si>
  <si>
    <t>2024-08-04T06:59:29.174Z</t>
  </si>
  <si>
    <t>ObjectId(66af26d1ee95d500a8e0590b)</t>
  </si>
  <si>
    <t>ObjectId(66af26d1ee95d500a8e05915)</t>
  </si>
  <si>
    <t>2024-08-04T06:59:29.176Z</t>
  </si>
  <si>
    <t>ObjectId(66af26d1ee95d500a8e05921)</t>
  </si>
  <si>
    <t>2024-08-04T06:59:29.788Z</t>
  </si>
  <si>
    <t>ObjectId(66af26d3ee95d500a8e05930)</t>
  </si>
  <si>
    <t>2024-08-04T06:59:31.534Z</t>
  </si>
  <si>
    <t>ObjectId(66af26d3ee95d500a8e05931)</t>
  </si>
  <si>
    <t>ObjectId(66af26d5ee95d500a8e05944)</t>
  </si>
  <si>
    <t>2024-08-04T06:59:33.381Z</t>
  </si>
  <si>
    <t>ObjectId(66af26d5ee95d500a8e05945)</t>
  </si>
  <si>
    <t>I honestly don't know. When I see someone who’s pregnant or has a baby, I just feel this urge to shut down and distance myself. I know avoiding them isn’t really the solution, but facing it feels too painful right now. Maybe it would help to talk to someone about it, but I'm not sure who would understand.</t>
  </si>
  <si>
    <t>ObjectId(66af26d5ee95d500a8e0594f)</t>
  </si>
  <si>
    <t>2024-08-04T06:59:33.389Z</t>
  </si>
  <si>
    <t>ObjectId(66af26d6ee95d500a8e0595b)</t>
  </si>
  <si>
    <t>2024-08-04T06:59:34.198Z</t>
  </si>
  <si>
    <t>ObjectId(66af26d7ee95d500a8e0596a)</t>
  </si>
  <si>
    <t>2024-08-04T06:59:35.836Z</t>
  </si>
  <si>
    <t>ObjectId(66af26d7ee95d500a8e0596b)</t>
  </si>
  <si>
    <t>ObjectId(66af26d9ee95d500a8e0597e)</t>
  </si>
  <si>
    <t>2024-08-04T06:59:37.482Z</t>
  </si>
  <si>
    <t>ObjectId(66af26d9ee95d500a8e0597f)</t>
  </si>
  <si>
    <t>ObjectId(66af26d9ee95d500a8e05989)</t>
  </si>
  <si>
    <t>2024-08-04T06:59:37.489Z</t>
  </si>
  <si>
    <t>ObjectId(66af26daee95d500a8e05995)</t>
  </si>
  <si>
    <t>2024-08-04T06:59:38.911Z</t>
  </si>
  <si>
    <t>ObjectId(66af26dcee95d500a8e059a4)</t>
  </si>
  <si>
    <t>2024-08-04T06:59:40.557Z</t>
  </si>
  <si>
    <t>ObjectId(66af26dcee95d500a8e059a5)</t>
  </si>
  <si>
    <t>ObjectId(66af26deee95d500a8e059b8)</t>
  </si>
  <si>
    <t>2024-08-04T06:59:42.161Z</t>
  </si>
  <si>
    <t>ObjectId(66af26deee95d500a8e059b9)</t>
  </si>
  <si>
    <t>ObjectId(66af26deee95d500a8e059c3)</t>
  </si>
  <si>
    <t>2024-08-04T06:59:42.166Z</t>
  </si>
  <si>
    <t>ObjectId(66af26deee95d500a8e059cf)</t>
  </si>
  <si>
    <t>2024-08-04T06:59:42.806Z</t>
  </si>
  <si>
    <t>ObjectId(66af26e0ee95d500a8e059de)</t>
  </si>
  <si>
    <t>2024-08-04T06:59:44.847Z</t>
  </si>
  <si>
    <t>ObjectId(66af26e0ee95d500a8e059df)</t>
  </si>
  <si>
    <t>ObjectId(66af26e2ee95d500a8e059f2)</t>
  </si>
  <si>
    <t>2024-08-04T06:59:46.183Z</t>
  </si>
  <si>
    <t>ObjectId(66af26e2ee95d500a8e059f3)</t>
  </si>
  <si>
    <t>I’m not really sure how to challenge those feelings. They feel so real and constant. Maybe I could try to remind myself that I did everything I could while I was pregnant, and that it’s not my fault. But even just saying those things feels difficult. I guess I need to believe them first.</t>
  </si>
  <si>
    <t>ObjectId(66af26e2ee95d500a8e059fd)</t>
  </si>
  <si>
    <t>2024-08-04T06:59:46.189Z</t>
  </si>
  <si>
    <t>ObjectId(66af26e2ee95d500a8e05a09)</t>
  </si>
  <si>
    <t>2024-08-04T06:59:46.869Z</t>
  </si>
  <si>
    <t>ObjectId(66af26e5ee95d500a8e05a18)</t>
  </si>
  <si>
    <t>2024-08-04T06:59:49.360Z</t>
  </si>
  <si>
    <t>ObjectId(66af26e5ee95d500a8e05a19)</t>
  </si>
  <si>
    <t>ObjectId(66af26e6ee95d500a8e05a2c)</t>
  </si>
  <si>
    <t>2024-08-04T06:59:50.682Z</t>
  </si>
  <si>
    <t>ObjectId(66af26e6ee95d500a8e05a2d)</t>
  </si>
  <si>
    <t>ObjectId(66af26e6ee95d500a8e05a37)</t>
  </si>
  <si>
    <t>2024-08-04T06:59:50.685Z</t>
  </si>
  <si>
    <t>ObjectId(66af26e7ee95d500a8e05a43)</t>
  </si>
  <si>
    <t>2024-08-04T06:59:51.408Z</t>
  </si>
  <si>
    <t>ObjectId(66af26eaee95d500a8e05a52)</t>
  </si>
  <si>
    <t>2024-08-04T06:59:54.061Z</t>
  </si>
  <si>
    <t>ObjectId(66af26eaee95d500a8e05a53)</t>
  </si>
  <si>
    <t>ObjectId(66af26ebee95d500a8e05a66)</t>
  </si>
  <si>
    <t>2024-08-04T06:59:55.506Z</t>
  </si>
  <si>
    <t>ObjectId(66af26ebee95d500a8e05a67)</t>
  </si>
  <si>
    <t>ObjectId(66af26ebee95d500a8e05a71)</t>
  </si>
  <si>
    <t>2024-08-04T06:59:55.514Z</t>
  </si>
  <si>
    <t>ObjectId(66af26ecee95d500a8e05a7d)</t>
  </si>
  <si>
    <t>2024-08-04T06:59:56.211Z</t>
  </si>
  <si>
    <t>ObjectId(66af26efee95d500a8e05a8c)</t>
  </si>
  <si>
    <t>2024-08-04T06:59:59.816Z</t>
  </si>
  <si>
    <t>ObjectId(66af26efee95d500a8e05a8d)</t>
  </si>
  <si>
    <t>ObjectId(66af26f1ee95d500a8e05aa0)</t>
  </si>
  <si>
    <t>2024-08-04T07:00:01.030Z</t>
  </si>
  <si>
    <t>ObjectId(66af26f1ee95d500a8e05aa1)</t>
  </si>
  <si>
    <t>ObjectId(66af26f1ee95d500a8e05aab)</t>
  </si>
  <si>
    <t>2024-08-04T07:00:01.036Z</t>
  </si>
  <si>
    <t>ObjectId(66af26f1ee95d500a8e05ab7)</t>
  </si>
  <si>
    <t>2024-08-04T07:00:01.747Z</t>
  </si>
  <si>
    <t>ObjectId(66af26f6ee95d500a8e05ad5)</t>
  </si>
  <si>
    <t>2024-08-04T07:00:06.559Z</t>
  </si>
  <si>
    <t>ObjectId(66af26f8ee95d500a8e05aea)</t>
  </si>
  <si>
    <t>2024-08-04T07:00:08.090Z</t>
  </si>
  <si>
    <t>ObjectId(66af26f8ee95d500a8e05aeb)</t>
  </si>
  <si>
    <t>ObjectId(66af26faee95d500a8e05b0d)</t>
  </si>
  <si>
    <t>2024-08-04T07:00:10.266Z</t>
  </si>
  <si>
    <t>ObjectId(66af26faee95d500a8e05b0e)</t>
  </si>
  <si>
    <t>ObjectId(66af26faee95d500a8e05b18)</t>
  </si>
  <si>
    <t>(SYSTEM MESSAGE: Your current section's instructions:
        Section 4: Task 4a: "Based on the patient's issue, choose the most appropriate one of the following three available CBT exercises, and suggest it to the patient:
  - 1. Thought Record: A cognitive restructuring exercise to challenge and reframe negative thoughts.
  - 2. Behavioral Activation: An activity scheduling exercise to increase engagement in pleasurable activities.
  - 3. Relaxation Techniques: A relaxation exercise to reduce stress and anxiety.",
Task 4b: "If the patient has any questions about the exercises, answer them.",
Task 4c: "Allow the patient to select an exercise. Once the patient selects an exercise, proceed with the corresponding section:
  - If the patient selects Thought Record, proceed with Section 5.
  - If the patient selects Behavioral Activation, proceed with Section 6.
  - If the patient selects Relaxation Techniques, proceed with Section 7."
      Please act according to "### WHAT TO DO ON EACH TURN ###".)</t>
  </si>
  <si>
    <t>2024-08-04T07:00:10.270Z</t>
  </si>
  <si>
    <t>ObjectId(66af26faee95d500a8e05b24)</t>
  </si>
  <si>
    <t>2024-08-04T07:00:10.964Z</t>
  </si>
  <si>
    <t>ObjectId(66af26fdee95d500a8e05b42)</t>
  </si>
  <si>
    <t>2024-08-04T07:00:13.840Z</t>
  </si>
  <si>
    <t>ObjectId(66af2701ee95d500a8e05b57)</t>
  </si>
  <si>
    <t>2024-08-04T07:00:17.616Z</t>
  </si>
  <si>
    <t>ObjectId(66af2701ee95d500a8e05b58)</t>
  </si>
  <si>
    <t>ObjectId(66af2704ee95d500a8e05b7a)</t>
  </si>
  <si>
    <t>2024-08-04T07:00:20.076Z</t>
  </si>
  <si>
    <t>ObjectId(66af2704ee95d500a8e05b7b)</t>
  </si>
  <si>
    <t>ObjectId(66af2704ee95d500a8e05b85)</t>
  </si>
  <si>
    <t>(SYSTEM MESSAGE: Your current section's instructions:
        Section 5: Task 5a: "Introduce CBT exercise 1: Thought Record to the patient. Explain the steps involved in this exercise:
1. Identify a distressing thought.
2. Write down the thought.
3. Note the emotion and intensity associated with the thought.
4. Challenge the thought by looking for evidence for and against it.
5. Reframe the thought into a more balanced perspective.
6. Note the new emotion and intensity.",
Task 5b: "Ask the patient if they have understood the exercise or if they have any questions about it. Only if they confirm they understood, you may proceed.",
Task 5c: "Conduct the exercise with the patient, guiding them through each step and waiting for their responses. Once the exercise is complete, proceed with Section 8."
      Please act according to "### WHAT TO DO ON EACH TURN ###".)</t>
  </si>
  <si>
    <t>2024-08-04T07:00:20.086Z</t>
  </si>
  <si>
    <t>ObjectId(66af2704ee95d500a8e05b91)</t>
  </si>
  <si>
    <t>2024-08-04T07:00:20.893Z</t>
  </si>
  <si>
    <t>ObjectId(66af2706ee95d500a8e05ba0)</t>
  </si>
  <si>
    <t>2024-08-04T07:00:22.641Z</t>
  </si>
  <si>
    <t>ObjectId(66af2706ee95d500a8e05ba1)</t>
  </si>
  <si>
    <t>ObjectId(66af270aee95d500a8e05bb4)</t>
  </si>
  <si>
    <t>2024-08-04T07:00:26.270Z</t>
  </si>
  <si>
    <t>ObjectId(66af270aee95d500a8e05bb5)</t>
  </si>
  <si>
    <t>ObjectId(66af270aee95d500a8e05bbf)</t>
  </si>
  <si>
    <t>2024-08-04T07:00:26.281Z</t>
  </si>
  <si>
    <t>ObjectId(66af270aee95d500a8e05bcb)</t>
  </si>
  <si>
    <t>2024-08-04T07:00:26.948Z</t>
  </si>
  <si>
    <t>ObjectId(66af2710ee95d500a8e05bda)</t>
  </si>
  <si>
    <t>2024-08-04T07:00:32.778Z</t>
  </si>
  <si>
    <t>ObjectId(66af2710ee95d500a8e05bdb)</t>
  </si>
  <si>
    <t>ObjectId(66af2712ee95d500a8e05bee)</t>
  </si>
  <si>
    <t>2024-08-04T07:00:34.683Z</t>
  </si>
  <si>
    <t>ObjectId(66af2712ee95d500a8e05bef)</t>
  </si>
  <si>
    <t>ObjectId(66af2712ee95d500a8e05bf9)</t>
  </si>
  <si>
    <t>2024-08-04T07:00:34.692Z</t>
  </si>
  <si>
    <t>ObjectId(66af2713ee95d500a8e05c05)</t>
  </si>
  <si>
    <t>2024-08-04T07:00:35.485Z</t>
  </si>
  <si>
    <t>ObjectId(66af2715ee95d500a8e05c23)</t>
  </si>
  <si>
    <t>2024-08-04T07:00:37.708Z</t>
  </si>
  <si>
    <t>ObjectId(66af2718ee95d500a8e05c38)</t>
  </si>
  <si>
    <t>2024-08-04T07:00:40.501Z</t>
  </si>
  <si>
    <t>ObjectId(66af2718ee95d500a8e05c39)</t>
  </si>
  <si>
    <t>ObjectId(66af271aee95d500a8e05c5b)</t>
  </si>
  <si>
    <t>2024-08-04T07:00:42.602Z</t>
  </si>
  <si>
    <t>ObjectId(66af271aee95d500a8e05c5c)</t>
  </si>
  <si>
    <t>ObjectId(66af271aee95d500a8e05c66)</t>
  </si>
  <si>
    <t>2024-08-04T07:00:42.609Z</t>
  </si>
  <si>
    <t>ObjectId(66af271bee95d500a8e05c72)</t>
  </si>
  <si>
    <t>2024-08-04T07:00:43.246Z</t>
  </si>
  <si>
    <t>ObjectId(66af271dee95d500a8e05c8a)</t>
  </si>
  <si>
    <t>2024-08-04T07:00:45.272Z</t>
  </si>
  <si>
    <t>ObjectId(66af271dee95d500a8e05c8b)</t>
  </si>
  <si>
    <t>ObjectId(66af271eee95d500a8e05ccf)</t>
  </si>
  <si>
    <t>2024-08-04T07:00:46.113Z</t>
  </si>
  <si>
    <t>ObjectId(66af271eee95d500a8e05cdb)</t>
  </si>
  <si>
    <t>2024-08-04T07:00:46.795Z</t>
  </si>
  <si>
    <t>ObjectId(66af271fee95d500a8e05cea)</t>
  </si>
  <si>
    <t>2024-08-04T07:00:47.621Z</t>
  </si>
  <si>
    <t>ObjectId(66af271fee95d500a8e05ceb)</t>
  </si>
  <si>
    <t>ObjectId(66af2720ee95d500a8e05cfe)</t>
  </si>
  <si>
    <t>2024-08-04T07:00:48.648Z</t>
  </si>
  <si>
    <t>ObjectId(66af2720ee95d500a8e05cff)</t>
  </si>
  <si>
    <t>ObjectId(66af2720ee95d500a8e05d09)</t>
  </si>
  <si>
    <t>2024-08-04T07:00:48.657Z</t>
  </si>
  <si>
    <t>ObjectId(66af2721ee95d500a8e05d15)</t>
  </si>
  <si>
    <t>2024-08-04T07:00:49.350Z</t>
  </si>
  <si>
    <t>ObjectId(66af2722ee95d500a8e05d24)</t>
  </si>
  <si>
    <t>2024-08-04T07:00:50.491Z</t>
  </si>
  <si>
    <t>ObjectId(66af2722ee95d500a8e05d25)</t>
  </si>
  <si>
    <t>ObjectId(66af2723ee95d500a8e05d38)</t>
  </si>
  <si>
    <t>2024-08-04T07:00:51.368Z</t>
  </si>
  <si>
    <t>ObjectId(66af2723ee95d500a8e05d39)</t>
  </si>
  <si>
    <t>ObjectId(66af2723ee95d500a8e05d43)</t>
  </si>
  <si>
    <t>2024-08-04T07:00:51.371Z</t>
  </si>
  <si>
    <t>ObjectId(66af2724ee95d500a8e05d4f)</t>
  </si>
  <si>
    <t>ObjectId(66af2725ee95d500a8e05d5e)</t>
  </si>
  <si>
    <t>2024-08-04T07:00:53.162Z</t>
  </si>
  <si>
    <t>ObjectId(66af2725ee95d500a8e05d5f)</t>
  </si>
  <si>
    <t>ObjectId(66af2726ee95d500a8e05d72)</t>
  </si>
  <si>
    <t>ObjectId(66af2726ee95d500a8e05d73)</t>
  </si>
  <si>
    <t>ObjectId(66af2726ee95d500a8e05d7d)</t>
  </si>
  <si>
    <t>2024-08-04T07:00:54.272Z</t>
  </si>
  <si>
    <t>ObjectId(66af2726ee95d500a8e05d89)</t>
  </si>
  <si>
    <t>2024-08-04T07:00:54.998Z</t>
  </si>
  <si>
    <t>ObjectId(66af2728ee95d500a8e05d98)</t>
  </si>
  <si>
    <t>2024-08-04T07:00:56.504Z</t>
  </si>
  <si>
    <t>ObjectId(66af2728ee95d500a8e05d99)</t>
  </si>
  <si>
    <t>ObjectId(66af2729ee95d500a8e05dac)</t>
  </si>
  <si>
    <t>2024-08-04T07:00:57.863Z</t>
  </si>
  <si>
    <t>ObjectId(66af2729ee95d500a8e05dad)</t>
  </si>
  <si>
    <t>ObjectId(66af2729ee95d500a8e05db7)</t>
  </si>
  <si>
    <t>2024-08-04T07:00:57.868Z</t>
  </si>
  <si>
    <t>ObjectId(66af272aee95d500a8e05dc3)</t>
  </si>
  <si>
    <t>2024-08-04T07:00:58.576Z</t>
  </si>
  <si>
    <t>ObjectId(66af272cee95d500a8e05de1)</t>
  </si>
  <si>
    <t>2024-08-04T07:01:00.225Z</t>
  </si>
  <si>
    <t>ObjectId(66af272dee95d500a8e05df6)</t>
  </si>
  <si>
    <t>2024-08-04T07:01:01.167Z</t>
  </si>
  <si>
    <t>ObjectId(66af272dee95d500a8e05df7)</t>
  </si>
  <si>
    <t>ObjectId(66af272fee95d500a8e05e19)</t>
  </si>
  <si>
    <t>2024-08-04T07:01:03.398Z</t>
  </si>
  <si>
    <t>ObjectId(66af272fee95d500a8e05e1a)</t>
  </si>
  <si>
    <t>ObjectId(66af272fee95d500a8e05e24)</t>
  </si>
  <si>
    <t>2024-08-04T07:01:03.406Z</t>
  </si>
  <si>
    <t>ObjectId(66af2730ee95d500a8e05e30)</t>
  </si>
  <si>
    <t>2024-08-04T07:01:04.085Z</t>
  </si>
  <si>
    <t>ObjectId(66af2731ee95d500a8e05e3f)</t>
  </si>
  <si>
    <t>2024-08-04T07:01:05.476Z</t>
  </si>
  <si>
    <t>ObjectId(66af2731ee95d500a8e05e40)</t>
  </si>
  <si>
    <t>ObjectId(66af2732ee95d500a8e05e53)</t>
  </si>
  <si>
    <t>2024-08-04T07:01:06.669Z</t>
  </si>
  <si>
    <t>ObjectId(66af2732ee95d500a8e05e54)</t>
  </si>
  <si>
    <t>ObjectId(66af2732ee95d500a8e05e5e)</t>
  </si>
  <si>
    <t>2024-08-04T07:01:06.674Z</t>
  </si>
  <si>
    <t>ObjectId(66af2733ee95d500a8e05e6a)</t>
  </si>
  <si>
    <t>2024-08-04T07:01:07.271Z</t>
  </si>
  <si>
    <t>ObjectId(66af2736ee95d500a8e05e88)</t>
  </si>
  <si>
    <t>2024-08-04T07:01:10.658Z</t>
  </si>
  <si>
    <t>ObjectId(66af2737ee95d500a8e05e9d)</t>
  </si>
  <si>
    <t>2024-08-04T07:01:11.622Z</t>
  </si>
  <si>
    <t>ObjectId(66af2737ee95d500a8e05e9e)</t>
  </si>
  <si>
    <t>ObjectId(66af273aee95d500a8e05ec0)</t>
  </si>
  <si>
    <t>2024-08-04T07:01:14.352Z</t>
  </si>
  <si>
    <t>ObjectId(66af273aee95d500a8e05ec1)</t>
  </si>
  <si>
    <t>ObjectId(66af273aee95d500a8e05ecb)</t>
  </si>
  <si>
    <t>2024-08-04T07:01:14.358Z</t>
  </si>
  <si>
    <t>ObjectId(66af273aee95d500a8e05ed7)</t>
  </si>
  <si>
    <t>2024-08-04T07:01:14.973Z</t>
  </si>
  <si>
    <t>ObjectId(66af273cee95d500a8e05ee6)</t>
  </si>
  <si>
    <t>2024-08-04T07:01:16.092Z</t>
  </si>
  <si>
    <t>ObjectId(66af273cee95d500a8e05ee7)</t>
  </si>
  <si>
    <t>ObjectId(66af273fee95d500a8e05efa)</t>
  </si>
  <si>
    <t>2024-08-04T07:01:19.420Z</t>
  </si>
  <si>
    <t>ObjectId(66af273fee95d500a8e05efb)</t>
  </si>
  <si>
    <t>ObjectId(66af273fee95d500a8e05f05)</t>
  </si>
  <si>
    <t>2024-08-04T07:01:19.428Z</t>
  </si>
  <si>
    <t>ObjectId(66af2740ee95d500a8e05f11)</t>
  </si>
  <si>
    <t>2024-08-04T07:01:20.080Z</t>
  </si>
  <si>
    <t>ObjectId(66af2741ee95d500a8e05f20)</t>
  </si>
  <si>
    <t>2024-08-04T07:01:21.782Z</t>
  </si>
  <si>
    <t>ObjectId(66af2741ee95d500a8e05f21)</t>
  </si>
  <si>
    <t>ObjectId(66af2743ee95d500a8e05f34)</t>
  </si>
  <si>
    <t>2024-08-04T07:01:23.918Z</t>
  </si>
  <si>
    <t>ObjectId(66af2743ee95d500a8e05f35)</t>
  </si>
  <si>
    <t>ObjectId(66af2743ee95d500a8e05f3f)</t>
  </si>
  <si>
    <t>2024-08-04T07:01:23.924Z</t>
  </si>
  <si>
    <t>ObjectId(66af2745ee95d500a8e05f4b)</t>
  </si>
  <si>
    <t>ObjectId(66af2746ee95d500a8e05f5a)</t>
  </si>
  <si>
    <t>2024-08-04T07:01:26.745Z</t>
  </si>
  <si>
    <t>ObjectId(66af2746ee95d500a8e05f5b)</t>
  </si>
  <si>
    <t>ObjectId(66af2748ee95d500a8e05f6e)</t>
  </si>
  <si>
    <t>2024-08-04T07:01:28.175Z</t>
  </si>
  <si>
    <t>ObjectId(66af2748ee95d500a8e05f6f)</t>
  </si>
  <si>
    <t>ObjectId(66af2748ee95d500a8e05f79)</t>
  </si>
  <si>
    <t>2024-08-04T07:01:28.181Z</t>
  </si>
  <si>
    <t>ObjectId(66af2749ee95d500a8e05f85)</t>
  </si>
  <si>
    <t>ObjectId(66af274bee95d500a8e05f94)</t>
  </si>
  <si>
    <t>2024-08-04T07:01:31.238Z</t>
  </si>
  <si>
    <t>ObjectId(66af274bee95d500a8e05f95)</t>
  </si>
  <si>
    <t>ObjectId(66af274dee95d500a8e05fa8)</t>
  </si>
  <si>
    <t>2024-08-04T07:01:33.140Z</t>
  </si>
  <si>
    <t>ObjectId(66af274dee95d500a8e05fa9)</t>
  </si>
  <si>
    <t>ObjectId(66af274dee95d500a8e05fb3)</t>
  </si>
  <si>
    <t>2024-08-04T07:01:33.149Z</t>
  </si>
  <si>
    <t>ObjectId(66af274eee95d500a8e05fbf)</t>
  </si>
  <si>
    <t>2024-08-04T07:01:34.005Z</t>
  </si>
  <si>
    <t>ObjectId(66af2750ee95d500a8e05fdd)</t>
  </si>
  <si>
    <t>2024-08-04T07:01:36.055Z</t>
  </si>
  <si>
    <t>ObjectId(66af2753ee95d500a8e05ff2)</t>
  </si>
  <si>
    <t>2024-08-04T07:01:39.108Z</t>
  </si>
  <si>
    <t>ObjectId(66af2753ee95d500a8e05ff3)</t>
  </si>
  <si>
    <t>ObjectId(66af2754ee95d500a8e06015)</t>
  </si>
  <si>
    <t>2024-08-04T07:01:40.784Z</t>
  </si>
  <si>
    <t>ObjectId(66af2754ee95d500a8e06016)</t>
  </si>
  <si>
    <t>ObjectId(66af2754ee95d500a8e06020)</t>
  </si>
  <si>
    <t>(SYSTEM MESSAGE: Your current section's instructions:
        Section 3: {
  "Task 3b": "Once you have gathered sufficient information, provide the patient with a rephrased summary of their input and ask if you understood their problem correctly. If the patient adds or changes anything, update your problem summary and resend it to the patient, asking again if you understood it right.",
  "Task 3c": "Only when the patient has confirmed that you understood the information correctly, proceed with Section 4."
}"
      Please act according to "### WHAT TO DO ON EACH TURN ###".)</t>
  </si>
  <si>
    <t>2024-08-04T07:01:40.793Z</t>
  </si>
  <si>
    <t>ObjectId(66af2755ee95d500a8e0602c)</t>
  </si>
  <si>
    <t>ObjectId(66af2758ee95d500a8e0604a)</t>
  </si>
  <si>
    <t>2024-08-04T07:01:44.247Z</t>
  </si>
  <si>
    <t>ObjectId(66af275aee95d500a8e0605f)</t>
  </si>
  <si>
    <t>2024-08-04T07:01:46.629Z</t>
  </si>
  <si>
    <t>ObjectId(66af275aee95d500a8e06060)</t>
  </si>
  <si>
    <t>ObjectId(66af275cee95d500a8e06082)</t>
  </si>
  <si>
    <t>2024-08-04T07:01:48.960Z</t>
  </si>
  <si>
    <t>ObjectId(66af275cee95d500a8e06083)</t>
  </si>
  <si>
    <t>ObjectId(66af275cee95d500a8e0608d)</t>
  </si>
  <si>
    <t>2024-08-04T07:01:48.966Z</t>
  </si>
  <si>
    <t>ObjectId(66af275dee95d500a8e06099)</t>
  </si>
  <si>
    <t>2024-08-04T07:01:49.769Z</t>
  </si>
  <si>
    <t>ObjectId(66af275fee95d500a8e060a8)</t>
  </si>
  <si>
    <t>2024-08-04T07:01:51.210Z</t>
  </si>
  <si>
    <t>ObjectId(66af275fee95d500a8e060a9)</t>
  </si>
  <si>
    <t>ObjectId(66af2761ee95d500a8e060bc)</t>
  </si>
  <si>
    <t>2024-08-04T07:01:53.260Z</t>
  </si>
  <si>
    <t>ObjectId(66af2761ee95d500a8e060bd)</t>
  </si>
  <si>
    <t>ObjectId(66af2761ee95d500a8e060c7)</t>
  </si>
  <si>
    <t>2024-08-04T07:01:53.263Z</t>
  </si>
  <si>
    <t>ObjectId(66af2762ee95d500a8e060d3)</t>
  </si>
  <si>
    <t>2024-08-04T07:01:54.080Z</t>
  </si>
  <si>
    <t>ObjectId(66af2763ee95d500a8e060e2)</t>
  </si>
  <si>
    <t>2024-08-04T07:01:55.728Z</t>
  </si>
  <si>
    <t>ObjectId(66af2763ee95d500a8e060e3)</t>
  </si>
  <si>
    <t>ObjectId(66af2765ee95d500a8e060f6)</t>
  </si>
  <si>
    <t>2024-08-04T07:01:57.767Z</t>
  </si>
  <si>
    <t>ObjectId(66af2765ee95d500a8e060f7)</t>
  </si>
  <si>
    <t>ObjectId(66af2765ee95d500a8e06101)</t>
  </si>
  <si>
    <t>2024-08-04T07:01:57.774Z</t>
  </si>
  <si>
    <t>ObjectId(66af2766ee95d500a8e0610d)</t>
  </si>
  <si>
    <t>2024-08-04T07:01:58.434Z</t>
  </si>
  <si>
    <t>ObjectId(66af2768ee95d500a8e0611c)</t>
  </si>
  <si>
    <t>2024-08-04T07:02:00.640Z</t>
  </si>
  <si>
    <t>ObjectId(66af2768ee95d500a8e0611d)</t>
  </si>
  <si>
    <t>ObjectId(66af276aee95d500a8e06130)</t>
  </si>
  <si>
    <t>2024-08-04T07:02:02.585Z</t>
  </si>
  <si>
    <t>ObjectId(66af276aee95d500a8e06131)</t>
  </si>
  <si>
    <t>ObjectId(66af276aee95d500a8e0613b)</t>
  </si>
  <si>
    <t>2024-08-04T07:02:02.594Z</t>
  </si>
  <si>
    <t>ObjectId(66af276cee95d500a8e06147)</t>
  </si>
  <si>
    <t>2024-08-04T07:02:04.228Z</t>
  </si>
  <si>
    <t>ObjectId(66af276eee95d500a8e06156)</t>
  </si>
  <si>
    <t>2024-08-04T07:02:06.365Z</t>
  </si>
  <si>
    <t>ObjectId(66af276eee95d500a8e06157)</t>
  </si>
  <si>
    <t>ObjectId(66af2770ee95d500a8e0616a)</t>
  </si>
  <si>
    <t>2024-08-04T07:02:08.834Z</t>
  </si>
  <si>
    <t>ObjectId(66af2770ee95d500a8e0616b)</t>
  </si>
  <si>
    <t>Those feelings of inadequacy definitely seep into my daily life and impact my interactions with my husband. I feel like I can't be the supportive partner he deserves right now. I worry that he’s grieving too, and I feel so consumed by my own feelings that I’m not there for him. It makes me feel like I’m failing him as much as I failed our baby. 
Sometimes, I struggle with talking about my feelings with him because I don't want to burden him more or make him feel uncomfortable. I might put on a brave face, but inside I feel like I'm falling apart. It creates this distance, and I hate that. I don’t want to push him away, but I fear that my sadness will drive us apart. That just adds to that feeling of failure.</t>
  </si>
  <si>
    <t>ObjectId(66af2770ee95d500a8e06175)</t>
  </si>
  <si>
    <t>2024-08-04T07:02:08.845Z</t>
  </si>
  <si>
    <t>ObjectId(66af2771ee95d500a8e06181)</t>
  </si>
  <si>
    <t>2024-08-04T07:02:09.644Z</t>
  </si>
  <si>
    <t>ObjectId(66af2773ee95d500a8e06190)</t>
  </si>
  <si>
    <t>2024-08-04T07:02:11.892Z</t>
  </si>
  <si>
    <t>ObjectId(66af2773ee95d500a8e06191)</t>
  </si>
  <si>
    <t>ObjectId(66af2777ee95d500a8e061a5)</t>
  </si>
  <si>
    <t>2024-08-04T07:02:15.785Z</t>
  </si>
  <si>
    <t>ObjectId(66af2777ee95d500a8e061a4)</t>
  </si>
  <si>
    <t>ObjectId(66af2777ee95d500a8e061af)</t>
  </si>
  <si>
    <t>2024-08-04T07:02:15.790Z</t>
  </si>
  <si>
    <t>ObjectId(66af2778ee95d500a8e061bb)</t>
  </si>
  <si>
    <t>2024-08-04T07:02:16.493Z</t>
  </si>
  <si>
    <t>ObjectId(66af277aee95d500a8e061ca)</t>
  </si>
  <si>
    <t>2024-08-04T07:02:18.764Z</t>
  </si>
  <si>
    <t>ObjectId(66af277aee95d500a8e061cb)</t>
  </si>
  <si>
    <t>ObjectId(66af277cee95d500a8e061de)</t>
  </si>
  <si>
    <t>2024-08-04T07:02:20.562Z</t>
  </si>
  <si>
    <t>ObjectId(66af277cee95d500a8e061df)</t>
  </si>
  <si>
    <t>ObjectId(66af277cee95d500a8e061e9)</t>
  </si>
  <si>
    <t>2024-08-04T07:02:20.565Z</t>
  </si>
  <si>
    <t>ObjectId(66af277dee95d500a8e061f5)</t>
  </si>
  <si>
    <t>2024-08-04T07:02:21.331Z</t>
  </si>
  <si>
    <t>ObjectId(66af277fee95d500a8e06204)</t>
  </si>
  <si>
    <t>2024-08-04T07:02:23.757Z</t>
  </si>
  <si>
    <t>ObjectId(66af277fee95d500a8e06205)</t>
  </si>
  <si>
    <t>ObjectId(66af2781ee95d500a8e06218)</t>
  </si>
  <si>
    <t>2024-08-04T07:02:25.622Z</t>
  </si>
  <si>
    <t>ObjectId(66af2781ee95d500a8e06219)</t>
  </si>
  <si>
    <t>ObjectId(66af2781ee95d500a8e06223)</t>
  </si>
  <si>
    <t>2024-08-04T07:02:25.626Z</t>
  </si>
  <si>
    <t>ObjectId(66af2782ee95d500a8e0622f)</t>
  </si>
  <si>
    <t>2024-08-04T07:02:26.407Z</t>
  </si>
  <si>
    <t>ObjectId(66af2784ee95d500a8e0623e)</t>
  </si>
  <si>
    <t>2024-08-04T07:02:28.613Z</t>
  </si>
  <si>
    <t>ObjectId(66af2784ee95d500a8e0623f)</t>
  </si>
  <si>
    <t>ObjectId(66af2785ee95d500a8e06252)</t>
  </si>
  <si>
    <t>2024-08-04T07:02:29.814Z</t>
  </si>
  <si>
    <t>ObjectId(66af2785ee95d500a8e06253)</t>
  </si>
  <si>
    <t>ObjectId(66af2785ee95d500a8e0625d)</t>
  </si>
  <si>
    <t>2024-08-04T07:02:29.818Z</t>
  </si>
  <si>
    <t>ObjectId(66af2786ee95d500a8e06269)</t>
  </si>
  <si>
    <t>2024-08-04T07:02:30.616Z</t>
  </si>
  <si>
    <t>ObjectId(66af2788ee95d500a8e06278)</t>
  </si>
  <si>
    <t>2024-08-04T07:02:32.989Z</t>
  </si>
  <si>
    <t>ObjectId(66af2788ee95d500a8e06279)</t>
  </si>
  <si>
    <t>ObjectId(66af278cee95d500a8e0628c)</t>
  </si>
  <si>
    <t>2024-08-04T07:02:36.175Z</t>
  </si>
  <si>
    <t>ObjectId(66af278cee95d500a8e0628d)</t>
  </si>
  <si>
    <t>ObjectId(66af278cee95d500a8e06297)</t>
  </si>
  <si>
    <t>2024-08-04T07:02:36.183Z</t>
  </si>
  <si>
    <t>ObjectId(66af278dee95d500a8e062a3)</t>
  </si>
  <si>
    <t>2024-08-04T07:02:37.662Z</t>
  </si>
  <si>
    <t>ObjectId(66af278fee95d500a8e062b2)</t>
  </si>
  <si>
    <t>2024-08-04T07:02:39.952Z</t>
  </si>
  <si>
    <t>ObjectId(66af278fee95d500a8e062b3)</t>
  </si>
  <si>
    <t>ObjectId(66af2792ee95d500a8e062c6)</t>
  </si>
  <si>
    <t>2024-08-04T07:02:42.937Z</t>
  </si>
  <si>
    <t>ObjectId(66af2792ee95d500a8e062c7)</t>
  </si>
  <si>
    <t>ObjectId(66af2792ee95d500a8e062d1)</t>
  </si>
  <si>
    <t>2024-08-04T07:02:42.945Z</t>
  </si>
  <si>
    <t>ObjectId(66af2793ee95d500a8e062dd)</t>
  </si>
  <si>
    <t>2024-08-04T07:02:43.742Z</t>
  </si>
  <si>
    <t>ObjectId(66af2797ee95d500a8e062ec)</t>
  </si>
  <si>
    <t>2024-08-04T07:02:47.016Z</t>
  </si>
  <si>
    <t>ObjectId(66af2797ee95d500a8e062ed)</t>
  </si>
  <si>
    <t>ObjectId(66af2798ee95d500a8e06300)</t>
  </si>
  <si>
    <t>2024-08-04T07:02:48.243Z</t>
  </si>
  <si>
    <t>ObjectId(66af2798ee95d500a8e06301)</t>
  </si>
  <si>
    <t>ObjectId(66af2798ee95d500a8e0630b)</t>
  </si>
  <si>
    <t>2024-08-04T07:02:48.250Z</t>
  </si>
  <si>
    <t>ObjectId(66af2799ee95d500a8e06317)</t>
  </si>
  <si>
    <t>2024-08-04T07:02:49.273Z</t>
  </si>
  <si>
    <t>ObjectId(66af27a5ee95d500a8e06326)</t>
  </si>
  <si>
    <t>2024-08-04T07:03:01.162Z</t>
  </si>
  <si>
    <t>ObjectId(66af27a5ee95d500a8e06327)</t>
  </si>
  <si>
    <t>ObjectId(66af27a8ee95d500a8e0633a)</t>
  </si>
  <si>
    <t>2024-08-04T07:03:04.027Z</t>
  </si>
  <si>
    <t>ObjectId(66af27a8ee95d500a8e0633b)</t>
  </si>
  <si>
    <t>ObjectId(66af27a8ee95d500a8e06345)</t>
  </si>
  <si>
    <t>2024-08-04T07:03:04.036Z</t>
  </si>
  <si>
    <t>ObjectId(66af27a8ee95d500a8e06351)</t>
  </si>
  <si>
    <t>2024-08-04T07:03:04.968Z</t>
  </si>
  <si>
    <t>ObjectId(66af27acee95d500a8e0636f)</t>
  </si>
  <si>
    <t>2024-08-04T07:03:08.119Z</t>
  </si>
  <si>
    <t>ObjectId(66af27adee95d500a8e06384)</t>
  </si>
  <si>
    <t>2024-08-04T07:03:09.446Z</t>
  </si>
  <si>
    <t>ObjectId(66af27b1ee95d500a8e063a5)</t>
  </si>
  <si>
    <t>2024-08-04T07:03:13.108Z</t>
  </si>
  <si>
    <t>ObjectId(66af27b1ee95d500a8e063a6)</t>
  </si>
  <si>
    <t>ObjectId(66af27b1ee95d500a8e063b0)</t>
  </si>
  <si>
    <t>2024-08-04T07:03:13.115Z</t>
  </si>
  <si>
    <t>ObjectId(66af27b2ee95d500a8e063bc)</t>
  </si>
  <si>
    <t>2024-08-04T07:03:14.264Z</t>
  </si>
  <si>
    <t>ObjectId(66af27b9ee95d500a8e063cb)</t>
  </si>
  <si>
    <t>2024-08-04T07:03:21.124Z</t>
  </si>
  <si>
    <t>ObjectId(66af27b9ee95d500a8e063cc)</t>
  </si>
  <si>
    <t>ObjectId(66af27baee95d500a8e063df)</t>
  </si>
  <si>
    <t>2024-08-04T07:03:22.756Z</t>
  </si>
  <si>
    <t>ObjectId(66af27baee95d500a8e063e0)</t>
  </si>
  <si>
    <t>ObjectId(66af27baee95d500a8e063ea)</t>
  </si>
  <si>
    <t>2024-08-04T07:03:22.760Z</t>
  </si>
  <si>
    <t>ObjectId(66af27bbee95d500a8e063f6)</t>
  </si>
  <si>
    <t>2024-08-04T07:03:23.501Z</t>
  </si>
  <si>
    <t>ObjectId(66af27bfee95d500a8e06405)</t>
  </si>
  <si>
    <t>2024-08-04T07:03:27.372Z</t>
  </si>
  <si>
    <t>ObjectId(66af27bfee95d500a8e06406)</t>
  </si>
  <si>
    <t>ObjectId(66af27c2ee95d500a8e06419)</t>
  </si>
  <si>
    <t>2024-08-04T07:03:30.034Z</t>
  </si>
  <si>
    <t>ObjectId(66af27c2ee95d500a8e0641a)</t>
  </si>
  <si>
    <t>ObjectId(66af27c2ee95d500a8e06424)</t>
  </si>
  <si>
    <t>2024-08-04T07:03:30.043Z</t>
  </si>
  <si>
    <t>ObjectId(66af27c3ee95d500a8e06430)</t>
  </si>
  <si>
    <t>2024-08-04T07:03:31.053Z</t>
  </si>
  <si>
    <t>ObjectId(66af27c6ee95d500a8e0643f)</t>
  </si>
  <si>
    <t>2024-08-04T07:03:34.539Z</t>
  </si>
  <si>
    <t>ObjectId(66af27c6ee95d500a8e06440)</t>
  </si>
  <si>
    <t>ObjectId(66af27c8ee95d500a8e06453)</t>
  </si>
  <si>
    <t>2024-08-04T07:03:36.489Z</t>
  </si>
  <si>
    <t>ObjectId(66af27c8ee95d500a8e06454)</t>
  </si>
  <si>
    <t>ObjectId(66af27c8ee95d500a8e0645e)</t>
  </si>
  <si>
    <t>2024-08-04T07:03:36.499Z</t>
  </si>
  <si>
    <t>ObjectId(66af27c9ee95d500a8e0646a)</t>
  </si>
  <si>
    <t>2024-08-04T07:03:37.538Z</t>
  </si>
  <si>
    <t>ObjectId(66af27d0ee95d500a8e06479)</t>
  </si>
  <si>
    <t>2024-08-04T07:03:44.055Z</t>
  </si>
  <si>
    <t>ObjectId(66af27d0ee95d500a8e0647a)</t>
  </si>
  <si>
    <t>ObjectId(66af27d2ee95d500a8e0648d)</t>
  </si>
  <si>
    <t>2024-08-04T07:03:46.279Z</t>
  </si>
  <si>
    <t>ObjectId(66af27d2ee95d500a8e0648e)</t>
  </si>
  <si>
    <t>ObjectId(66af27d2ee95d500a8e06498)</t>
  </si>
  <si>
    <t>2024-08-04T07:03:46.285Z</t>
  </si>
  <si>
    <t>ObjectId(66af27d3ee95d500a8e064a4)</t>
  </si>
  <si>
    <t>2024-08-04T07:03:47.952Z</t>
  </si>
  <si>
    <t>ObjectId(66af27d6ee95d500a8e064c2)</t>
  </si>
  <si>
    <t>2024-08-04T07:03:50.406Z</t>
  </si>
  <si>
    <t>ObjectId(66af27d9ee95d500a8e064d7)</t>
  </si>
  <si>
    <t>2024-08-04T07:03:53.559Z</t>
  </si>
  <si>
    <t>ObjectId(66af27d9ee95d500a8e064d8)</t>
  </si>
  <si>
    <t>ObjectId(66af27ddee95d500a8e064fa)</t>
  </si>
  <si>
    <t>2024-08-04T07:03:57.366Z</t>
  </si>
  <si>
    <t>ObjectId(66af27ddee95d500a8e064fb)</t>
  </si>
  <si>
    <t>ObjectId(66af27ddee95d500a8e06505)</t>
  </si>
  <si>
    <t>2024-08-04T07:03:57.369Z</t>
  </si>
  <si>
    <t>ObjectId(66af27deee95d500a8e06511)</t>
  </si>
  <si>
    <t>2024-08-04T07:03:58.285Z</t>
  </si>
  <si>
    <t>ObjectId(66af27e1ee95d500a8e06529)</t>
  </si>
  <si>
    <t>2024-08-04T07:04:01.158Z</t>
  </si>
  <si>
    <t>ObjectId(66af27e1ee95d500a8e0652a)</t>
  </si>
  <si>
    <t>ObjectId(66af27e2ee95d500a8e0656e)</t>
  </si>
  <si>
    <t>ObjectId(66af27e3ee95d500a8e0657a)</t>
  </si>
  <si>
    <t>2024-08-04T07:04:03.002Z</t>
  </si>
  <si>
    <t>ObjectId(66af27e3ee95d500a8e06589)</t>
  </si>
  <si>
    <t>2024-08-04T07:04:03.673Z</t>
  </si>
  <si>
    <t>ObjectId(66af27e3ee95d500a8e0658a)</t>
  </si>
  <si>
    <t>ObjectId(66af27e5ee95d500a8e0659d)</t>
  </si>
  <si>
    <t>2024-08-04T07:04:05.155Z</t>
  </si>
  <si>
    <t>ObjectId(66af27e5ee95d500a8e0659e)</t>
  </si>
  <si>
    <t>ObjectId(66af27e5ee95d500a8e065a8)</t>
  </si>
  <si>
    <t>2024-08-04T07:04:05.157Z</t>
  </si>
  <si>
    <t>ObjectId(66af27e6ee95d500a8e065b4)</t>
  </si>
  <si>
    <t>2024-08-04T07:04:06.080Z</t>
  </si>
  <si>
    <t>ObjectId(66af27e7ee95d500a8e065c3)</t>
  </si>
  <si>
    <t>2024-08-04T07:04:07.210Z</t>
  </si>
  <si>
    <t>ObjectId(66af27e7ee95d500a8e065c4)</t>
  </si>
  <si>
    <t>ObjectId(66af27e7ee95d500a8e065d7)</t>
  </si>
  <si>
    <t>2024-08-04T07:04:07.823Z</t>
  </si>
  <si>
    <t>ObjectId(66af27e7ee95d500a8e065d8)</t>
  </si>
  <si>
    <t>ObjectId(66af27e7ee95d500a8e065e2)</t>
  </si>
  <si>
    <t>2024-08-04T07:04:07.828Z</t>
  </si>
  <si>
    <t>ObjectId(66af27e8ee95d500a8e065ee)</t>
  </si>
  <si>
    <t>2024-08-04T07:04:08.538Z</t>
  </si>
  <si>
    <t>ObjectId(66af27e9ee95d500a8e065fd)</t>
  </si>
  <si>
    <t>2024-08-04T07:04:09.443Z</t>
  </si>
  <si>
    <t>ObjectId(66af27e9ee95d500a8e065fe)</t>
  </si>
  <si>
    <t>ObjectId(66af27eaee95d500a8e06611)</t>
  </si>
  <si>
    <t>2024-08-04T07:04:10.323Z</t>
  </si>
  <si>
    <t>ObjectId(66af27eaee95d500a8e06612)</t>
  </si>
  <si>
    <t>ObjectId(66af27eaee95d500a8e0661c)</t>
  </si>
  <si>
    <t>2024-08-04T07:04:10.325Z</t>
  </si>
  <si>
    <t>ObjectId(66af27eaee95d500a8e06628)</t>
  </si>
  <si>
    <t>2024-08-04T07:04:10.984Z</t>
  </si>
  <si>
    <t>ObjectId(66af27eeee95d500a8e06646)</t>
  </si>
  <si>
    <t>2024-08-04T07:04:14.471Z</t>
  </si>
  <si>
    <t>ObjectId(66af27efee95d500a8e0665b)</t>
  </si>
  <si>
    <t>2024-08-04T07:04:15.499Z</t>
  </si>
  <si>
    <t>ObjectId(66af27efee95d500a8e0665c)</t>
  </si>
  <si>
    <t>ObjectId(66af27f1ee95d500a8e0667e)</t>
  </si>
  <si>
    <t>2024-08-04T07:04:17.947Z</t>
  </si>
  <si>
    <t>ObjectId(66af27f1ee95d500a8e0667f)</t>
  </si>
  <si>
    <t>ObjectId(66af27f1ee95d500a8e06689)</t>
  </si>
  <si>
    <t>2024-08-04T07:04:17.950Z</t>
  </si>
  <si>
    <t>ObjectId(66af27f2ee95d500a8e06695)</t>
  </si>
  <si>
    <t>2024-08-04T07:04:18.667Z</t>
  </si>
  <si>
    <t>ObjectId(66af27f4ee95d500a8e066a4)</t>
  </si>
  <si>
    <t>2024-08-04T07:04:20.582Z</t>
  </si>
  <si>
    <t>ObjectId(66af27f4ee95d500a8e066a5)</t>
  </si>
  <si>
    <t>ObjectId(66af27f5ee95d500a8e066b8)</t>
  </si>
  <si>
    <t>2024-08-04T07:04:21.944Z</t>
  </si>
  <si>
    <t>ObjectId(66af27f5ee95d500a8e066b9)</t>
  </si>
  <si>
    <t>ObjectId(66af27f5ee95d500a8e066c3)</t>
  </si>
  <si>
    <t>2024-08-04T07:04:21.948Z</t>
  </si>
  <si>
    <t>ObjectId(66af27f7ee95d500a8e066cf)</t>
  </si>
  <si>
    <t>2024-08-04T07:04:23.293Z</t>
  </si>
  <si>
    <t>ObjectId(66af27feee95d500a8e066de)</t>
  </si>
  <si>
    <t>2024-08-04T07:04:30.337Z</t>
  </si>
  <si>
    <t>ObjectId(66af27feee95d500a8e066df)</t>
  </si>
  <si>
    <t>ObjectId(66af27ffee95d500a8e066f2)</t>
  </si>
  <si>
    <t>2024-08-04T07:04:31.268Z</t>
  </si>
  <si>
    <t>ObjectId(66af27ffee95d500a8e066f3)</t>
  </si>
  <si>
    <t>ObjectId(66af27ffee95d500a8e066fd)</t>
  </si>
  <si>
    <t>2024-08-04T07:04:31.273Z</t>
  </si>
  <si>
    <t>ObjectId(66af2800ee95d500a8e06709)</t>
  </si>
  <si>
    <t>2024-08-04T07:04:32.083Z</t>
  </si>
  <si>
    <t>ObjectId(66af2801ee95d500a8e06718)</t>
  </si>
  <si>
    <t>2024-08-04T07:04:33.514Z</t>
  </si>
  <si>
    <t>ObjectId(66af2801ee95d500a8e06719)</t>
  </si>
  <si>
    <t>ObjectId(66af2802ee95d500a8e0672c)</t>
  </si>
  <si>
    <t>2024-08-04T07:04:34.835Z</t>
  </si>
  <si>
    <t>ObjectId(66af2802ee95d500a8e0672d)</t>
  </si>
  <si>
    <t>ObjectId(66af2802ee95d500a8e06737)</t>
  </si>
  <si>
    <t>2024-08-04T07:04:34.839Z</t>
  </si>
  <si>
    <t>ObjectId(66af2803ee95d500a8e06743)</t>
  </si>
  <si>
    <t>2024-08-04T07:04:35.521Z</t>
  </si>
  <si>
    <t>ObjectId(66af2807ee95d500a8e06761)</t>
  </si>
  <si>
    <t>2024-08-04T07:04:39.291Z</t>
  </si>
  <si>
    <t>ObjectId(66af2808ee95d500a8e06776)</t>
  </si>
  <si>
    <t>2024-08-04T07:04:40.481Z</t>
  </si>
  <si>
    <t>ObjectId(66af2808ee95d500a8e06777)</t>
  </si>
  <si>
    <t>ObjectId(66af280aee95d500a8e06799)</t>
  </si>
  <si>
    <t>2024-08-04T07:04:42.948Z</t>
  </si>
  <si>
    <t>ObjectId(66af280aee95d500a8e0679a)</t>
  </si>
  <si>
    <t>ObjectId(66af280aee95d500a8e067a4)</t>
  </si>
  <si>
    <t>2024-08-04T07:04:42.957Z</t>
  </si>
  <si>
    <t>ObjectId(66af280bee95d500a8e067b0)</t>
  </si>
  <si>
    <t>2024-08-04T07:04:43.650Z</t>
  </si>
  <si>
    <t>ObjectId(66af280cee95d500a8e067bf)</t>
  </si>
  <si>
    <t>2024-08-04T07:04:44.790Z</t>
  </si>
  <si>
    <t>ObjectId(66af280cee95d500a8e067c0)</t>
  </si>
  <si>
    <t>ObjectId(66af280eee95d500a8e067d3)</t>
  </si>
  <si>
    <t>2024-08-04T07:04:46.845Z</t>
  </si>
  <si>
    <t>ObjectId(66af280eee95d500a8e067d4)</t>
  </si>
  <si>
    <t>ObjectId(66af280eee95d500a8e067de)</t>
  </si>
  <si>
    <t>2024-08-04T07:04:46.853Z</t>
  </si>
  <si>
    <t>ObjectId(66af280fee95d500a8e067ea)</t>
  </si>
  <si>
    <t>2024-08-04T07:04:47.478Z</t>
  </si>
  <si>
    <t>ObjectId(66af2810ee95d500a8e067f9)</t>
  </si>
  <si>
    <t>2024-08-04T07:04:48.772Z</t>
  </si>
  <si>
    <t>ObjectId(66af2810ee95d500a8e067fa)</t>
  </si>
  <si>
    <t>ObjectId(66af2812ee95d500a8e0680d)</t>
  </si>
  <si>
    <t>2024-08-04T07:04:50.521Z</t>
  </si>
  <si>
    <t>ObjectId(66af2812ee95d500a8e0680e)</t>
  </si>
  <si>
    <t>ObjectId(66af2812ee95d500a8e06818)</t>
  </si>
  <si>
    <t>2024-08-04T07:04:50.532Z</t>
  </si>
  <si>
    <t>ObjectId(66af2813ee95d500a8e06824)</t>
  </si>
  <si>
    <t>2024-08-04T07:04:51.333Z</t>
  </si>
  <si>
    <t>ObjectId(66af2815ee95d500a8e06833)</t>
  </si>
  <si>
    <t>2024-08-04T07:04:53.045Z</t>
  </si>
  <si>
    <t>ObjectId(66af2815ee95d500a8e06834)</t>
  </si>
  <si>
    <t>ObjectId(66af2816ee95d500a8e06847)</t>
  </si>
  <si>
    <t>2024-08-04T07:04:54.712Z</t>
  </si>
  <si>
    <t>ObjectId(66af2816ee95d500a8e06848)</t>
  </si>
  <si>
    <t>ObjectId(66af2816ee95d500a8e06852)</t>
  </si>
  <si>
    <t>2024-08-04T07:04:54.716Z</t>
  </si>
  <si>
    <t>ObjectId(66af2817ee95d500a8e0685e)</t>
  </si>
  <si>
    <t>2024-08-04T07:04:55.423Z</t>
  </si>
  <si>
    <t>ObjectId(66af2819ee95d500a8e0686d)</t>
  </si>
  <si>
    <t>2024-08-04T07:04:57.315Z</t>
  </si>
  <si>
    <t>ObjectId(66af2819ee95d500a8e0686e)</t>
  </si>
  <si>
    <t>ObjectId(66af281bee95d500a8e06881)</t>
  </si>
  <si>
    <t>2024-08-04T07:04:59.832Z</t>
  </si>
  <si>
    <t>ObjectId(66af281bee95d500a8e06882)</t>
  </si>
  <si>
    <t>ObjectId(66af281bee95d500a8e0688c)</t>
  </si>
  <si>
    <t>2024-08-04T07:04:59.835Z</t>
  </si>
  <si>
    <t>ObjectId(66af281cee95d500a8e06898)</t>
  </si>
  <si>
    <t>2024-08-04T07:05:00.557Z</t>
  </si>
  <si>
    <t>ObjectId(66af281fee95d500a8e068a8)</t>
  </si>
  <si>
    <t>2024-08-04T07:05:03.429Z</t>
  </si>
  <si>
    <t>ObjectId(66af281fee95d500a8e068a7)</t>
  </si>
  <si>
    <t>ObjectId(66af2821ee95d500a8e068bb)</t>
  </si>
  <si>
    <t>2024-08-04T07:05:05.365Z</t>
  </si>
  <si>
    <t>ObjectId(66af2821ee95d500a8e068bc)</t>
  </si>
  <si>
    <t>ObjectId(66af2821ee95d500a8e068c6)</t>
  </si>
  <si>
    <t>2024-08-04T07:05:05.373Z</t>
  </si>
  <si>
    <t>ObjectId(66af2822ee95d500a8e068d2)</t>
  </si>
  <si>
    <t>2024-08-04T07:05:06.077Z</t>
  </si>
  <si>
    <t>ObjectId(66af2825ee95d500a8e068f0)</t>
  </si>
  <si>
    <t>2024-08-04T07:05:09.064Z</t>
  </si>
  <si>
    <t>ObjectId(66af2827ee95d500a8e06905)</t>
  </si>
  <si>
    <t>2024-08-04T07:05:11.883Z</t>
  </si>
  <si>
    <t>ObjectId(66af2827ee95d500a8e06906)</t>
  </si>
  <si>
    <t>ObjectId(66af2829ee95d500a8e06928)</t>
  </si>
  <si>
    <t>2024-08-04T07:05:13.729Z</t>
  </si>
  <si>
    <t>ObjectId(66af2829ee95d500a8e06929)</t>
  </si>
  <si>
    <t>ObjectId(66af2829ee95d500a8e06933)</t>
  </si>
  <si>
    <t>2024-08-04T07:05:13.733Z</t>
  </si>
  <si>
    <t>ObjectId(66af282aee95d500a8e0693f)</t>
  </si>
  <si>
    <t>2024-08-04T07:05:14.300Z</t>
  </si>
  <si>
    <t>ObjectId(66af282dee95d500a8e0695d)</t>
  </si>
  <si>
    <t>2024-08-04T07:05:17.036Z</t>
  </si>
  <si>
    <t>ObjectId(66af2830ee95d500a8e06972)</t>
  </si>
  <si>
    <t>2024-08-04T07:05:20.414Z</t>
  </si>
  <si>
    <t>ObjectId(66af2830ee95d500a8e06973)</t>
  </si>
  <si>
    <t>ObjectId(66af2832ee95d500a8e06995)</t>
  </si>
  <si>
    <t>2024-08-04T07:05:22.465Z</t>
  </si>
  <si>
    <t>ObjectId(66af2832ee95d500a8e06996)</t>
  </si>
  <si>
    <t>ObjectId(66af2832ee95d500a8e069a0)</t>
  </si>
  <si>
    <t>2024-08-04T07:05:22.470Z</t>
  </si>
  <si>
    <t>ObjectId(66af2833ee95d500a8e069ac)</t>
  </si>
  <si>
    <t>2024-08-04T07:05:23.288Z</t>
  </si>
  <si>
    <t>ObjectId(66af2835ee95d500a8e069bb)</t>
  </si>
  <si>
    <t>2024-08-04T07:05:25.807Z</t>
  </si>
  <si>
    <t>ObjectId(66af2835ee95d500a8e069bc)</t>
  </si>
  <si>
    <t>ObjectId(66af2836ee95d500a8e069cf)</t>
  </si>
  <si>
    <t>2024-08-04T07:05:26.835Z</t>
  </si>
  <si>
    <t>ObjectId(66af2836ee95d500a8e069d0)</t>
  </si>
  <si>
    <t>ObjectId(66af2836ee95d500a8e069da)</t>
  </si>
  <si>
    <t>2024-08-04T07:05:26.837Z</t>
  </si>
  <si>
    <t>ObjectId(66af2837ee95d500a8e069e6)</t>
  </si>
  <si>
    <t>2024-08-04T07:05:27.587Z</t>
  </si>
  <si>
    <t>ObjectId(66af2839ee95d500a8e069f5)</t>
  </si>
  <si>
    <t>2024-08-04T07:05:29.521Z</t>
  </si>
  <si>
    <t>ObjectId(66af2839ee95d500a8e069f6)</t>
  </si>
  <si>
    <t>ObjectId(66af283aee95d500a8e06a09)</t>
  </si>
  <si>
    <t>2024-08-04T07:05:30.553Z</t>
  </si>
  <si>
    <t>ObjectId(66af283aee95d500a8e06a0a)</t>
  </si>
  <si>
    <t>ObjectId(66af283aee95d500a8e06a14)</t>
  </si>
  <si>
    <t>2024-08-04T07:05:30.558Z</t>
  </si>
  <si>
    <t>ObjectId(66af283bee95d500a8e06a20)</t>
  </si>
  <si>
    <t>2024-08-04T07:05:31.373Z</t>
  </si>
  <si>
    <t>ObjectId(66af283dee95d500a8e06a2f)</t>
  </si>
  <si>
    <t>2024-08-04T07:05:33.340Z</t>
  </si>
  <si>
    <t>ObjectId(66af283dee95d500a8e06a30)</t>
  </si>
  <si>
    <t>ObjectId(66af283eee95d500a8e06a43)</t>
  </si>
  <si>
    <t>2024-08-04T07:05:34.956Z</t>
  </si>
  <si>
    <t>ObjectId(66af283eee95d500a8e06a44)</t>
  </si>
  <si>
    <t>ObjectId(66af283eee95d500a8e06a4e)</t>
  </si>
  <si>
    <t>2024-08-04T07:05:34.964Z</t>
  </si>
  <si>
    <t>ObjectId(66af283fee95d500a8e06a5a)</t>
  </si>
  <si>
    <t>2024-08-04T07:05:35.840Z</t>
  </si>
  <si>
    <t>ObjectId(66af2842ee95d500a8e06a69)</t>
  </si>
  <si>
    <t>2024-08-04T07:05:38.908Z</t>
  </si>
  <si>
    <t>ObjectId(66af2842ee95d500a8e06a6a)</t>
  </si>
  <si>
    <t>ObjectId(66af2844ee95d500a8e06a7d)</t>
  </si>
  <si>
    <t>2024-08-04T07:05:40.891Z</t>
  </si>
  <si>
    <t>ObjectId(66af2844ee95d500a8e06a7e)</t>
  </si>
  <si>
    <t>ObjectId(66af2844ee95d500a8e06a88)</t>
  </si>
  <si>
    <t>2024-08-04T07:05:40.895Z</t>
  </si>
  <si>
    <t>ObjectId(66af2845ee95d500a8e06a94)</t>
  </si>
  <si>
    <t>2024-08-04T07:05:41.818Z</t>
  </si>
  <si>
    <t>ObjectId(66af2847ee95d500a8e06aa3)</t>
  </si>
  <si>
    <t>2024-08-04T07:05:43.965Z</t>
  </si>
  <si>
    <t>ObjectId(66af2847ee95d500a8e06aa4)</t>
  </si>
  <si>
    <t>ObjectId(66af2849ee95d500a8e06ab7)</t>
  </si>
  <si>
    <t>2024-08-04T07:05:45.485Z</t>
  </si>
  <si>
    <t>ObjectId(66af2849ee95d500a8e06ab8)</t>
  </si>
  <si>
    <t>ObjectId(66af2849ee95d500a8e06ac2)</t>
  </si>
  <si>
    <t>2024-08-04T07:05:45.492Z</t>
  </si>
  <si>
    <t>ObjectId(66af284aee95d500a8e06ace)</t>
  </si>
  <si>
    <t>2024-08-04T07:05:46.328Z</t>
  </si>
  <si>
    <t>ObjectId(66af284cee95d500a8e06aec)</t>
  </si>
  <si>
    <t>2024-08-04T07:05:48.617Z</t>
  </si>
  <si>
    <t>ObjectId(66af284cee95d500a8e06aed)</t>
  </si>
  <si>
    <t>ObjectId(66af2850ee95d500a8e06b03)</t>
  </si>
  <si>
    <t>2024-08-04T07:05:52.172Z</t>
  </si>
  <si>
    <t>ObjectId(66af2850ee95d500a8e06b04)</t>
  </si>
  <si>
    <t>ObjectId(66af2852ee95d500a8e06b26)</t>
  </si>
  <si>
    <t>2024-08-04T07:05:54.420Z</t>
  </si>
  <si>
    <t>ObjectId(66af2852ee95d500a8e06b27)</t>
  </si>
  <si>
    <t>ObjectId(66af2852ee95d500a8e06b31)</t>
  </si>
  <si>
    <t>2024-08-04T07:05:54.428Z</t>
  </si>
  <si>
    <t>ObjectId(66af2853ee95d500a8e06b3d)</t>
  </si>
  <si>
    <t>2024-08-04T07:05:55.232Z</t>
  </si>
  <si>
    <t>ObjectId(66af2855ee95d500a8e06b55)</t>
  </si>
  <si>
    <t>2024-08-04T07:05:57.280Z</t>
  </si>
  <si>
    <t>ObjectId(66af2855ee95d500a8e06b56)</t>
  </si>
  <si>
    <t>ObjectId(66af2856ee95d500a8e06b9a)</t>
  </si>
  <si>
    <t>2024-08-04T07:05:58.651Z</t>
  </si>
  <si>
    <t>ObjectId(66af2857ee95d500a8e06ba6)</t>
  </si>
  <si>
    <t>2024-08-04T07:05:59.326Z</t>
  </si>
  <si>
    <t>ObjectId(66af2858ee95d500a8e06bb5)</t>
  </si>
  <si>
    <t>2024-08-04T07:06:00.045Z</t>
  </si>
  <si>
    <t>ObjectId(66af2858ee95d500a8e06bb6)</t>
  </si>
  <si>
    <t>ObjectId(66af2859ee95d500a8e06bc9)</t>
  </si>
  <si>
    <t>2024-08-04T07:06:01.181Z</t>
  </si>
  <si>
    <t>ObjectId(66af2859ee95d500a8e06bca)</t>
  </si>
  <si>
    <t>ObjectId(66af2859ee95d500a8e06bd4)</t>
  </si>
  <si>
    <t>2024-08-04T07:06:01.189Z</t>
  </si>
  <si>
    <t>ObjectId(66af2859ee95d500a8e06be0)</t>
  </si>
  <si>
    <t>2024-08-04T07:06:01.792Z</t>
  </si>
  <si>
    <t>ObjectId(66af285bee95d500a8e06bef)</t>
  </si>
  <si>
    <t>2024-08-04T07:06:03.395Z</t>
  </si>
  <si>
    <t>ObjectId(66af285bee95d500a8e06bf0)</t>
  </si>
  <si>
    <t>ObjectId(66af285cee95d500a8e06c03)</t>
  </si>
  <si>
    <t>2024-08-04T07:06:04.249Z</t>
  </si>
  <si>
    <t>ObjectId(66af285cee95d500a8e06c04)</t>
  </si>
  <si>
    <t>ObjectId(66af285cee95d500a8e06c0e)</t>
  </si>
  <si>
    <t>2024-08-04T07:06:04.254Z</t>
  </si>
  <si>
    <t>ObjectId(66af285cee95d500a8e06c1a)</t>
  </si>
  <si>
    <t>2024-08-04T07:06:04.778Z</t>
  </si>
  <si>
    <t>ObjectId(66af285dee95d500a8e06c29)</t>
  </si>
  <si>
    <t>2024-08-04T07:06:05.781Z</t>
  </si>
  <si>
    <t>ObjectId(66af285dee95d500a8e06c2a)</t>
  </si>
  <si>
    <t>ObjectId(66af285fee95d500a8e06c3d)</t>
  </si>
  <si>
    <t>2024-08-04T07:06:07.162Z</t>
  </si>
  <si>
    <t>ObjectId(66af285fee95d500a8e06c3e)</t>
  </si>
  <si>
    <t>ObjectId(66af285fee95d500a8e06c48)</t>
  </si>
  <si>
    <t>2024-08-04T07:06:07.165Z</t>
  </si>
  <si>
    <t>ObjectId(66af285fee95d500a8e06c54)</t>
  </si>
  <si>
    <t>2024-08-04T07:06:07.769Z</t>
  </si>
  <si>
    <t>ObjectId(66af2861ee95d500a8e06c72)</t>
  </si>
  <si>
    <t>2024-08-04T07:06:09.977Z</t>
  </si>
  <si>
    <t>ObjectId(66af2862ee95d500a8e06c87)</t>
  </si>
  <si>
    <t>2024-08-04T07:06:10.617Z</t>
  </si>
  <si>
    <t>ObjectId(66af2862ee95d500a8e06c88)</t>
  </si>
  <si>
    <t>2024-08-04T07:06:10.618Z</t>
  </si>
  <si>
    <t>ObjectId(66af2864ee95d500a8e06caa)</t>
  </si>
  <si>
    <t>2024-08-04T07:06:12.869Z</t>
  </si>
  <si>
    <t>ObjectId(66af2864ee95d500a8e06cab)</t>
  </si>
  <si>
    <t>ObjectId(66af2864ee95d500a8e06cb5)</t>
  </si>
  <si>
    <t>2024-08-04T07:06:12.877Z</t>
  </si>
  <si>
    <t>ObjectId(66af2865ee95d500a8e06cc1)</t>
  </si>
  <si>
    <t>2024-08-04T07:06:13.585Z</t>
  </si>
  <si>
    <t>ObjectId(66af2866ee95d500a8e06cd0)</t>
  </si>
  <si>
    <t>2024-08-04T07:06:14.586Z</t>
  </si>
  <si>
    <t>ObjectId(66af2866ee95d500a8e06cd1)</t>
  </si>
  <si>
    <t>ObjectId(66af2868ee95d500a8e06ce4)</t>
  </si>
  <si>
    <t>2024-08-04T07:06:16.386Z</t>
  </si>
  <si>
    <t>ObjectId(66af2868ee95d500a8e06ce5)</t>
  </si>
  <si>
    <t>ObjectId(66af2868ee95d500a8e06cef)</t>
  </si>
  <si>
    <t>2024-08-04T07:06:16.391Z</t>
  </si>
  <si>
    <t>ObjectId(66af2869ee95d500a8e06cfb)</t>
  </si>
  <si>
    <t>2024-08-04T07:06:17.129Z</t>
  </si>
  <si>
    <t>ObjectId(66af286aee95d500a8e06d0a)</t>
  </si>
  <si>
    <t>2024-08-04T07:06:18.457Z</t>
  </si>
  <si>
    <t>ObjectId(66af286aee95d500a8e06d0b)</t>
  </si>
  <si>
    <t>ObjectId(66af286bee95d500a8e06d1e)</t>
  </si>
  <si>
    <t>2024-08-04T07:06:19.966Z</t>
  </si>
  <si>
    <t>ObjectId(66af286bee95d500a8e06d1f)</t>
  </si>
  <si>
    <t>ObjectId(66af286bee95d500a8e06d29)</t>
  </si>
  <si>
    <t>2024-08-04T07:06:19.971Z</t>
  </si>
  <si>
    <t>ObjectId(66af286cee95d500a8e06d35)</t>
  </si>
  <si>
    <t>2024-08-04T07:06:20.579Z</t>
  </si>
  <si>
    <t>ObjectId(66af286eee95d500a8e06d44)</t>
  </si>
  <si>
    <t>2024-08-04T07:06:22.076Z</t>
  </si>
  <si>
    <t>ObjectId(66af286eee95d500a8e06d45)</t>
  </si>
  <si>
    <t>ObjectId(66af286fee95d500a8e06d58)</t>
  </si>
  <si>
    <t>2024-08-04T07:06:23.701Z</t>
  </si>
  <si>
    <t>ObjectId(66af286fee95d500a8e06d59)</t>
  </si>
  <si>
    <t>ObjectId(66af286fee95d500a8e06d63)</t>
  </si>
  <si>
    <t>2024-08-04T07:06:23.704Z</t>
  </si>
  <si>
    <t>ObjectId(66af2871ee95d500a8e06d6f)</t>
  </si>
  <si>
    <t>2024-08-04T07:06:25.055Z</t>
  </si>
  <si>
    <t>ObjectId(66af2873ee95d500a8e06d7e)</t>
  </si>
  <si>
    <t>2024-08-04T07:06:27.486Z</t>
  </si>
  <si>
    <t>ObjectId(66af2873ee95d500a8e06d7f)</t>
  </si>
  <si>
    <t>ObjectId(66af2874ee95d500a8e06d92)</t>
  </si>
  <si>
    <t>2024-08-04T07:06:28.934Z</t>
  </si>
  <si>
    <t>ObjectId(66af2874ee95d500a8e06d93)</t>
  </si>
  <si>
    <t>ObjectId(66af2874ee95d500a8e06d9d)</t>
  </si>
  <si>
    <t>2024-08-04T07:06:28.942Z</t>
  </si>
  <si>
    <t>ObjectId(66af2875ee95d500a8e06da9)</t>
  </si>
  <si>
    <t>2024-08-04T07:06:29.578Z</t>
  </si>
  <si>
    <t>ObjectId(66af2878ee95d500a8e06db8)</t>
  </si>
  <si>
    <t>2024-08-04T07:06:32.001Z</t>
  </si>
  <si>
    <t>ObjectId(66af2878ee95d500a8e06db9)</t>
  </si>
  <si>
    <t>ObjectId(66af2879ee95d500a8e06dcc)</t>
  </si>
  <si>
    <t>2024-08-04T07:06:33.124Z</t>
  </si>
  <si>
    <t>ObjectId(66af2879ee95d500a8e06dcd)</t>
  </si>
  <si>
    <t>ObjectId(66af2879ee95d500a8e06dd7)</t>
  </si>
  <si>
    <t>2024-08-04T07:06:33.132Z</t>
  </si>
  <si>
    <t>ObjectId(66af2879ee95d500a8e06de3)</t>
  </si>
  <si>
    <t>2024-08-04T07:06:33.838Z</t>
  </si>
  <si>
    <t>ObjectId(66af287bee95d500a8e06df2)</t>
  </si>
  <si>
    <t>2024-08-04T07:06:35.497Z</t>
  </si>
  <si>
    <t>ObjectId(66af287bee95d500a8e06df3)</t>
  </si>
  <si>
    <t>ObjectId(66af287cee95d500a8e06e06)</t>
  </si>
  <si>
    <t>2024-08-04T07:06:36.908Z</t>
  </si>
  <si>
    <t>ObjectId(66af287cee95d500a8e06e07)</t>
  </si>
  <si>
    <t>ObjectId(66af287cee95d500a8e06e11)</t>
  </si>
  <si>
    <t>2024-08-04T07:06:36.913Z</t>
  </si>
  <si>
    <t>ObjectId(66af287dee95d500a8e06e1d)</t>
  </si>
  <si>
    <t>2024-08-04T07:06:37.537Z</t>
  </si>
  <si>
    <t>ObjectId(66af2881ee95d500a8e06e3b)</t>
  </si>
  <si>
    <t>2024-08-04T07:06:41.060Z</t>
  </si>
  <si>
    <t>ObjectId(66af2882ee95d500a8e06e50)</t>
  </si>
  <si>
    <t>2024-08-04T07:06:42.337Z</t>
  </si>
  <si>
    <t>ObjectId(66af2882ee95d500a8e06e51)</t>
  </si>
  <si>
    <t>ObjectId(66af2884ee95d500a8e06e73)</t>
  </si>
  <si>
    <t>2024-08-04T07:06:44.389Z</t>
  </si>
  <si>
    <t>ObjectId(66af2884ee95d500a8e06e74)</t>
  </si>
  <si>
    <t>ObjectId(66af2884ee95d500a8e06e7e)</t>
  </si>
  <si>
    <t>2024-08-04T07:06:44.396Z</t>
  </si>
  <si>
    <t>ObjectId(66af2885ee95d500a8e06e8a)</t>
  </si>
  <si>
    <t>2024-08-04T07:06:45.408Z</t>
  </si>
  <si>
    <t>ObjectId(66af2889ee95d500a8e06ea8)</t>
  </si>
  <si>
    <t>2024-08-04T07:06:49.359Z</t>
  </si>
  <si>
    <t>ObjectId(66af288cee95d500a8e06ebd)</t>
  </si>
  <si>
    <t>2024-08-04T07:06:52.484Z</t>
  </si>
  <si>
    <t>ObjectId(66af288cee95d500a8e06ebe)</t>
  </si>
  <si>
    <t>ObjectId(66af288eee95d500a8e06ee0)</t>
  </si>
  <si>
    <t>2024-08-04T07:06:54.540Z</t>
  </si>
  <si>
    <t>ObjectId(66af288eee95d500a8e06ee1)</t>
  </si>
  <si>
    <t>ObjectId(66af288eee95d500a8e06eeb)</t>
  </si>
  <si>
    <t>2024-08-04T07:06:54.545Z</t>
  </si>
  <si>
    <t>ObjectId(66af288fee95d500a8e06ef7)</t>
  </si>
  <si>
    <t>2024-08-04T07:06:55.236Z</t>
  </si>
  <si>
    <t>ObjectId(66af2892ee95d500a8e06f06)</t>
  </si>
  <si>
    <t>2024-08-04T07:06:58.718Z</t>
  </si>
  <si>
    <t>ObjectId(66af2892ee95d500a8e06f07)</t>
  </si>
  <si>
    <t>ObjectId(66af2894ee95d500a8e06f1a)</t>
  </si>
  <si>
    <t>2024-08-04T07:07:00.014Z</t>
  </si>
  <si>
    <t>ObjectId(66af2894ee95d500a8e06f1b)</t>
  </si>
  <si>
    <t>ObjectId(66af2894ee95d500a8e06f25)</t>
  </si>
  <si>
    <t>2024-08-04T07:07:00.019Z</t>
  </si>
  <si>
    <t>ObjectId(66af2896ee95d500a8e06f31)</t>
  </si>
  <si>
    <t>2024-08-04T07:07:02.818Z</t>
  </si>
  <si>
    <t>ObjectId(66af2899ee95d500a8e06f40)</t>
  </si>
  <si>
    <t>2024-08-04T07:07:05.258Z</t>
  </si>
  <si>
    <t>ObjectId(66af2899ee95d500a8e06f41)</t>
  </si>
  <si>
    <t>ObjectId(66af289aee95d500a8e06f54)</t>
  </si>
  <si>
    <t>2024-08-04T07:07:06.265Z</t>
  </si>
  <si>
    <t>ObjectId(66af289aee95d500a8e06f55)</t>
  </si>
  <si>
    <t>ObjectId(66af289aee95d500a8e06f5f)</t>
  </si>
  <si>
    <t>2024-08-04T07:07:06.269Z</t>
  </si>
  <si>
    <t>ObjectId(66af289bee95d500a8e06f6b)</t>
  </si>
  <si>
    <t>2024-08-04T07:07:07.018Z</t>
  </si>
  <si>
    <t>ObjectId(66af289fee95d500a8e06f7a)</t>
  </si>
  <si>
    <t>2024-08-04T07:07:11.130Z</t>
  </si>
  <si>
    <t>ObjectId(66af289fee95d500a8e06f7b)</t>
  </si>
  <si>
    <t>ObjectId(66af28a0ee95d500a8e06f8e)</t>
  </si>
  <si>
    <t>2024-08-04T07:07:12.185Z</t>
  </si>
  <si>
    <t>ObjectId(66af28a0ee95d500a8e06f8f)</t>
  </si>
  <si>
    <t>ObjectId(66af28a0ee95d500a8e06f99)</t>
  </si>
  <si>
    <t>2024-08-04T07:07:12.198Z</t>
  </si>
  <si>
    <t>ObjectId(66af28a1ee95d500a8e06fa5)</t>
  </si>
  <si>
    <t>2024-08-04T07:07:13.073Z</t>
  </si>
  <si>
    <t>ObjectId(66af28a3ee95d500a8e06fb4)</t>
  </si>
  <si>
    <t>2024-08-04T07:07:15.618Z</t>
  </si>
  <si>
    <t>ObjectId(66af28a3ee95d500a8e06fb5)</t>
  </si>
  <si>
    <t>ObjectId(66af28a4ee95d500a8e06fc8)</t>
  </si>
  <si>
    <t>2024-08-04T07:07:16.958Z</t>
  </si>
  <si>
    <t>ObjectId(66af28a4ee95d500a8e06fc9)</t>
  </si>
  <si>
    <t>ObjectId(66af28a4ee95d500a8e06fd3)</t>
  </si>
  <si>
    <t>2024-08-04T07:07:16.970Z</t>
  </si>
  <si>
    <t>ObjectId(66af28a5ee95d500a8e06fdf)</t>
  </si>
  <si>
    <t>2024-08-04T07:07:17.662Z</t>
  </si>
  <si>
    <t>ObjectId(66af28a8ee95d500a8e06fee)</t>
  </si>
  <si>
    <t>2024-08-04T07:07:20.331Z</t>
  </si>
  <si>
    <t>ObjectId(66af28a8ee95d500a8e06fef)</t>
  </si>
  <si>
    <t>ObjectId(66af28a9ee95d500a8e07002)</t>
  </si>
  <si>
    <t>2024-08-04T07:07:21.557Z</t>
  </si>
  <si>
    <t>ObjectId(66af28a9ee95d500a8e07003)</t>
  </si>
  <si>
    <t>ObjectId(66af28a9ee95d500a8e0700d)</t>
  </si>
  <si>
    <t>2024-08-04T07:07:21.560Z</t>
  </si>
  <si>
    <t>ObjectId(66af28aaee95d500a8e07019)</t>
  </si>
  <si>
    <t>2024-08-04T07:07:22.529Z</t>
  </si>
  <si>
    <t>ObjectId(66af28acee95d500a8e07037)</t>
  </si>
  <si>
    <t>2024-08-04T07:07:24.528Z</t>
  </si>
  <si>
    <t>ObjectId(66af28aeee95d500a8e0704d)</t>
  </si>
  <si>
    <t>2024-08-04T07:07:26.578Z</t>
  </si>
  <si>
    <t>ObjectId(66af28aeee95d500a8e0704c)</t>
  </si>
  <si>
    <t>ObjectId(66af28b1ee95d500a8e0706f)</t>
  </si>
  <si>
    <t>2024-08-04T07:07:29.132Z</t>
  </si>
  <si>
    <t>ObjectId(66af28b1ee95d500a8e07070)</t>
  </si>
  <si>
    <t>ObjectId(66af28b1ee95d500a8e0707a)</t>
  </si>
  <si>
    <t>2024-08-04T07:07:29.135Z</t>
  </si>
  <si>
    <t>ObjectId(66af28b1ee95d500a8e07086)</t>
  </si>
  <si>
    <t>2024-08-04T07:07:29.953Z</t>
  </si>
  <si>
    <t>ObjectId(66af28b4ee95d500a8e07095)</t>
  </si>
  <si>
    <t>2024-08-04T07:07:32.724Z</t>
  </si>
  <si>
    <t>ObjectId(66af28b4ee95d500a8e07096)</t>
  </si>
  <si>
    <t>ObjectId(66af28b5ee95d500a8e070a9)</t>
  </si>
  <si>
    <t>2024-08-04T07:07:33.845Z</t>
  </si>
  <si>
    <t>ObjectId(66af28b5ee95d500a8e070aa)</t>
  </si>
  <si>
    <t>ObjectId(66af28b5ee95d500a8e070b4)</t>
  </si>
  <si>
    <t>2024-08-04T07:07:33.849Z</t>
  </si>
  <si>
    <t>ObjectId(66af28b6ee95d500a8e070c0)</t>
  </si>
  <si>
    <t>2024-08-04T07:07:34.558Z</t>
  </si>
  <si>
    <t>ObjectId(66af28b7ee95d500a8e070d8)</t>
  </si>
  <si>
    <t>2024-08-04T07:07:35.996Z</t>
  </si>
  <si>
    <t>ObjectId(66af28b7ee95d500a8e070d9)</t>
  </si>
  <si>
    <t>ObjectId(66af28b9ee95d500a8e0711d)</t>
  </si>
  <si>
    <t>2024-08-04T07:07:37.614Z</t>
  </si>
  <si>
    <t>ObjectId(66af28baee95d500a8e07129)</t>
  </si>
  <si>
    <t>2024-08-04T07:07:38.241Z</t>
  </si>
  <si>
    <t>ObjectId(66af28baee95d500a8e07138)</t>
  </si>
  <si>
    <t>2024-08-04T07:07:38.861Z</t>
  </si>
  <si>
    <t>ObjectId(66af28baee95d500a8e07139)</t>
  </si>
  <si>
    <t>ObjectId(66af28bbee95d500a8e0714c)</t>
  </si>
  <si>
    <t>2024-08-04T07:07:39.762Z</t>
  </si>
  <si>
    <t>ObjectId(66af28bbee95d500a8e0714d)</t>
  </si>
  <si>
    <t>ObjectId(66af28bbee95d500a8e07157)</t>
  </si>
  <si>
    <t>2024-08-04T07:07:39.768Z</t>
  </si>
  <si>
    <t>ObjectId(66af28bcee95d500a8e07163)</t>
  </si>
  <si>
    <t>2024-08-04T07:07:40.498Z</t>
  </si>
  <si>
    <t>ObjectId(66af28bdee95d500a8e07172)</t>
  </si>
  <si>
    <t>2024-08-04T07:07:41.740Z</t>
  </si>
  <si>
    <t>ObjectId(66af28bdee95d500a8e07173)</t>
  </si>
  <si>
    <t>ObjectId(66af28beee95d500a8e07186)</t>
  </si>
  <si>
    <t>2024-08-04T07:07:42.548Z</t>
  </si>
  <si>
    <t>ObjectId(66af28beee95d500a8e07187)</t>
  </si>
  <si>
    <t>ObjectId(66af28beee95d500a8e07191)</t>
  </si>
  <si>
    <t>2024-08-04T07:07:42.552Z</t>
  </si>
  <si>
    <t>ObjectId(66af28bfee95d500a8e0719d)</t>
  </si>
  <si>
    <t>2024-08-04T07:07:43.272Z</t>
  </si>
  <si>
    <t>ObjectId(66af28c0ee95d500a8e071ac)</t>
  </si>
  <si>
    <t>2024-08-04T07:07:44.071Z</t>
  </si>
  <si>
    <t>ObjectId(66af28c0ee95d500a8e071ad)</t>
  </si>
  <si>
    <t>ObjectId(66af28c1ee95d500a8e071c0)</t>
  </si>
  <si>
    <t>2024-08-04T07:07:45.042Z</t>
  </si>
  <si>
    <t>ObjectId(66af28c1ee95d500a8e071c1)</t>
  </si>
  <si>
    <t>ObjectId(66af28c1ee95d500a8e071cb)</t>
  </si>
  <si>
    <t>2024-08-04T07:07:45.045Z</t>
  </si>
  <si>
    <t>ObjectId(66af28c1ee95d500a8e071d7)</t>
  </si>
  <si>
    <t>2024-08-04T07:07:45.722Z</t>
  </si>
  <si>
    <t>ObjectId(66af28c3ee95d500a8e071f5)</t>
  </si>
  <si>
    <t>2024-08-04T07:07:47.575Z</t>
  </si>
  <si>
    <t>ObjectId(66af28c4ee95d500a8e0720a)</t>
  </si>
  <si>
    <t>2024-08-04T07:07:48.486Z</t>
  </si>
  <si>
    <t>ObjectId(66af28c4ee95d500a8e0720b)</t>
  </si>
  <si>
    <t>ObjectId(66af28c6ee95d500a8e0722d)</t>
  </si>
  <si>
    <t>2024-08-04T07:07:50.294Z</t>
  </si>
  <si>
    <t>ObjectId(66af28c6ee95d500a8e0722e)</t>
  </si>
  <si>
    <t>ObjectId(66af28c6ee95d500a8e07238)</t>
  </si>
  <si>
    <t>2024-08-04T07:07:50.298Z</t>
  </si>
  <si>
    <t>ObjectId(66af28c6ee95d500a8e07244)</t>
  </si>
  <si>
    <t>2024-08-04T07:07:50.951Z</t>
  </si>
  <si>
    <t>ObjectId(66af28c8ee95d500a8e07253)</t>
  </si>
  <si>
    <t>2024-08-04T07:07:53.000Z</t>
  </si>
  <si>
    <t>ObjectId(66af28c8ee95d500a8e07254)</t>
  </si>
  <si>
    <t>ObjectId(66af28caee95d500a8e07267)</t>
  </si>
  <si>
    <t>2024-08-04T07:07:54.431Z</t>
  </si>
  <si>
    <t>ObjectId(66af28caee95d500a8e07268)</t>
  </si>
  <si>
    <t>I often find myself thinking about what our life would have been like—seeing her grow, milestones she would have reached. I remember how excited I was when I found out I was pregnant, and those dreams feel so distant now. I also think about how I must have disappointed my husband. He was looking forward to becoming a father, and I feel like I’ve let him down. It's hard to shake those thoughts.</t>
  </si>
  <si>
    <t>ObjectId(66af28caee95d500a8e07272)</t>
  </si>
  <si>
    <t>2024-08-04T07:07:54.437Z</t>
  </si>
  <si>
    <t>ObjectId(66af28cbee95d500a8e0727e)</t>
  </si>
  <si>
    <t>2024-08-04T07:07:55.148Z</t>
  </si>
  <si>
    <t>ObjectId(66af28cdee95d500a8e0728d)</t>
  </si>
  <si>
    <t>2024-08-04T07:07:57.086Z</t>
  </si>
  <si>
    <t>ObjectId(66af28cdee95d500a8e0728e)</t>
  </si>
  <si>
    <t>ObjectId(66af28ceee95d500a8e072a1)</t>
  </si>
  <si>
    <t>2024-08-04T07:07:58.285Z</t>
  </si>
  <si>
    <t>ObjectId(66af28ceee95d500a8e072a2)</t>
  </si>
  <si>
    <t>ObjectId(66af28ceee95d500a8e072ac)</t>
  </si>
  <si>
    <t>2024-08-04T07:07:58.293Z</t>
  </si>
  <si>
    <t>ObjectId(66af28cfee95d500a8e072b8)</t>
  </si>
  <si>
    <t>2024-08-04T07:07:59.034Z</t>
  </si>
  <si>
    <t>ObjectId(66af28d0ee95d500a8e072c7)</t>
  </si>
  <si>
    <t>2024-08-04T07:08:00.686Z</t>
  </si>
  <si>
    <t>ObjectId(66af28d0ee95d500a8e072c8)</t>
  </si>
  <si>
    <t>ObjectId(66af28d1ee95d500a8e072db)</t>
  </si>
  <si>
    <t>2024-08-04T07:08:01.899Z</t>
  </si>
  <si>
    <t>ObjectId(66af28d1ee95d500a8e072dc)</t>
  </si>
  <si>
    <t>ObjectId(66af28d1ee95d500a8e072e6)</t>
  </si>
  <si>
    <t>2024-08-04T07:08:01.901Z</t>
  </si>
  <si>
    <t>ObjectId(66af28d2ee95d500a8e072f2)</t>
  </si>
  <si>
    <t>2024-08-04T07:08:02.733Z</t>
  </si>
  <si>
    <t>ObjectId(66af28d5ee95d500a8e07301)</t>
  </si>
  <si>
    <t>2024-08-04T07:08:05.076Z</t>
  </si>
  <si>
    <t>ObjectId(66af28d5ee95d500a8e07302)</t>
  </si>
  <si>
    <t>ObjectId(66af28d6ee95d500a8e07315)</t>
  </si>
  <si>
    <t>2024-08-04T07:08:06.613Z</t>
  </si>
  <si>
    <t>ObjectId(66af28d6ee95d500a8e07316)</t>
  </si>
  <si>
    <t>Sure. I often think about how I waited until I was 35 to try to conceive, and I feel guilty about that decision. I wonder if that had anything to do with what happened. Then, there are moments when I think about how I should have been more careful during the pregnancy, even though the doctors told me there was nothing I could have done. I just keep feeling like a failure for not bringing her home, like I should have done something different. The 'what ifs' flood my mind so often.</t>
  </si>
  <si>
    <t>ObjectId(66af28d6ee95d500a8e07320)</t>
  </si>
  <si>
    <t>2024-08-04T07:08:06.616Z</t>
  </si>
  <si>
    <t>ObjectId(66af28d7ee95d500a8e0732c)</t>
  </si>
  <si>
    <t>2024-08-04T07:08:07.330Z</t>
  </si>
  <si>
    <t>ObjectId(66af28d9ee95d500a8e0733b)</t>
  </si>
  <si>
    <t>2024-08-04T07:08:09.786Z</t>
  </si>
  <si>
    <t>ObjectId(66af28d9ee95d500a8e0733c)</t>
  </si>
  <si>
    <t>ObjectId(66af28ddee95d500a8e0734f)</t>
  </si>
  <si>
    <t>2024-08-04T07:08:13.332Z</t>
  </si>
  <si>
    <t>ObjectId(66af28ddee95d500a8e07350)</t>
  </si>
  <si>
    <t>ObjectId(66af28ddee95d500a8e0735a)</t>
  </si>
  <si>
    <t>2024-08-04T07:08:13.339Z</t>
  </si>
  <si>
    <t>ObjectId(66af28deee95d500a8e07366)</t>
  </si>
  <si>
    <t>2024-08-04T07:08:14.085Z</t>
  </si>
  <si>
    <t>ObjectId(66af28e0ee95d500a8e07375)</t>
  </si>
  <si>
    <t>2024-08-04T07:08:16.345Z</t>
  </si>
  <si>
    <t>ObjectId(66af28e0ee95d500a8e07376)</t>
  </si>
  <si>
    <t>ObjectId(66af28e1ee95d500a8e07389)</t>
  </si>
  <si>
    <t>2024-08-04T07:08:17.809Z</t>
  </si>
  <si>
    <t>ObjectId(66af28e1ee95d500a8e0738a)</t>
  </si>
  <si>
    <t>ObjectId(66af28e1ee95d500a8e07394)</t>
  </si>
  <si>
    <t>2024-08-04T07:08:17.815Z</t>
  </si>
  <si>
    <t>ObjectId(66af28e2ee95d500a8e073a0)</t>
  </si>
  <si>
    <t>2024-08-04T07:08:18.519Z</t>
  </si>
  <si>
    <t>ObjectId(66af28e3ee95d500a8e073af)</t>
  </si>
  <si>
    <t>2024-08-04T07:08:19.935Z</t>
  </si>
  <si>
    <t>ObjectId(66af28e3ee95d500a8e073b0)</t>
  </si>
  <si>
    <t>ObjectId(66af28e5ee95d500a8e073c3)</t>
  </si>
  <si>
    <t>2024-08-04T07:08:21.815Z</t>
  </si>
  <si>
    <t>ObjectId(66af28e5ee95d500a8e073c4)</t>
  </si>
  <si>
    <t>ObjectId(66af28e5ee95d500a8e073ce)</t>
  </si>
  <si>
    <t>2024-08-04T07:08:21.819Z</t>
  </si>
  <si>
    <t>ObjectId(66af28e6ee95d500a8e073da)</t>
  </si>
  <si>
    <t>2024-08-04T07:08:22.483Z</t>
  </si>
  <si>
    <t>ObjectId(66af28ecee95d500a8e073e9)</t>
  </si>
  <si>
    <t>2024-08-04T07:08:28.793Z</t>
  </si>
  <si>
    <t>ObjectId(66af28ecee95d500a8e073ea)</t>
  </si>
  <si>
    <t>ObjectId(66af28eeee95d500a8e073fd)</t>
  </si>
  <si>
    <t>2024-08-04T07:08:30.018Z</t>
  </si>
  <si>
    <t>ObjectId(66af28eeee95d500a8e073fe)</t>
  </si>
  <si>
    <t>ObjectId(66af28eeee95d500a8e07408)</t>
  </si>
  <si>
    <t>2024-08-04T07:08:30.021Z</t>
  </si>
  <si>
    <t>ObjectId(66af28eeee95d500a8e07414)</t>
  </si>
  <si>
    <t>2024-08-04T07:08:30.690Z</t>
  </si>
  <si>
    <t>ObjectId(66af28f1ee95d500a8e07423)</t>
  </si>
  <si>
    <t>2024-08-04T07:08:33.477Z</t>
  </si>
  <si>
    <t>ObjectId(66af28f1ee95d500a8e07424)</t>
  </si>
  <si>
    <t>ObjectId(66af28f2ee95d500a8e07437)</t>
  </si>
  <si>
    <t>2024-08-04T07:08:34.669Z</t>
  </si>
  <si>
    <t>ObjectId(66af28f2ee95d500a8e07438)</t>
  </si>
  <si>
    <t>ObjectId(66af28f2ee95d500a8e07442)</t>
  </si>
  <si>
    <t>2024-08-04T07:08:34.673Z</t>
  </si>
  <si>
    <t>ObjectId(66af28f3ee95d500a8e0744e)</t>
  </si>
  <si>
    <t>2024-08-04T07:08:35.331Z</t>
  </si>
  <si>
    <t>ObjectId(66af28f7ee95d500a8e0745d)</t>
  </si>
  <si>
    <t>2024-08-04T07:08:39.774Z</t>
  </si>
  <si>
    <t>ObjectId(66af28f7ee95d500a8e0745e)</t>
  </si>
  <si>
    <t>ObjectId(66af28f9ee95d500a8e07471)</t>
  </si>
  <si>
    <t>2024-08-04T07:08:41.433Z</t>
  </si>
  <si>
    <t>ObjectId(66af28f9ee95d500a8e07472)</t>
  </si>
  <si>
    <t>ObjectId(66af28f9ee95d500a8e0747c)</t>
  </si>
  <si>
    <t>2024-08-04T07:08:41.437Z</t>
  </si>
  <si>
    <t>ObjectId(66af28faee95d500a8e07488)</t>
  </si>
  <si>
    <t>2024-08-04T07:08:42.112Z</t>
  </si>
  <si>
    <t>ObjectId(66af28feee95d500a8e074a6)</t>
  </si>
  <si>
    <t>2024-08-04T07:08:46.038Z</t>
  </si>
  <si>
    <t>ObjectId(66af2900ee95d500a8e074bb)</t>
  </si>
  <si>
    <t>2024-08-04T07:08:48.225Z</t>
  </si>
  <si>
    <t>ObjectId(66af2900ee95d500a8e074bc)</t>
  </si>
  <si>
    <t>ObjectId(66af2903ee95d500a8e074de)</t>
  </si>
  <si>
    <t>2024-08-04T07:08:51.572Z</t>
  </si>
  <si>
    <t>ObjectId(66af2903ee95d500a8e074df)</t>
  </si>
  <si>
    <t>ObjectId(66af2903ee95d500a8e074e9)</t>
  </si>
  <si>
    <t>2024-08-04T07:08:51.575Z</t>
  </si>
  <si>
    <t>ObjectId(66af2905ee95d500a8e074f5)</t>
  </si>
  <si>
    <t>2024-08-04T07:08:53.221Z</t>
  </si>
  <si>
    <t>ObjectId(66af2906ee95d500a8e07504)</t>
  </si>
  <si>
    <t>2024-08-04T07:08:54.744Z</t>
  </si>
  <si>
    <t>ObjectId(66af2906ee95d500a8e07505)</t>
  </si>
  <si>
    <t>ObjectId(66af2909ee95d500a8e07518)</t>
  </si>
  <si>
    <t>ObjectId(66af2909ee95d500a8e07519)</t>
  </si>
  <si>
    <t>ObjectId(66af2909ee95d500a8e07523)</t>
  </si>
  <si>
    <t>2024-08-04T07:08:57.023Z</t>
  </si>
  <si>
    <t>ObjectId(66af2909ee95d500a8e0752f)</t>
  </si>
  <si>
    <t>2024-08-04T07:08:57.829Z</t>
  </si>
  <si>
    <t>ObjectId(66af290bee95d500a8e0753e)</t>
  </si>
  <si>
    <t>2024-08-04T07:08:59.462Z</t>
  </si>
  <si>
    <t>ObjectId(66af290bee95d500a8e0753f)</t>
  </si>
  <si>
    <t>ObjectId(66af290dee95d500a8e07552)</t>
  </si>
  <si>
    <t>2024-08-04T07:09:01.599Z</t>
  </si>
  <si>
    <t>ObjectId(66af290dee95d500a8e07553)</t>
  </si>
  <si>
    <t>ObjectId(66af290dee95d500a8e0755d)</t>
  </si>
  <si>
    <t>2024-08-04T07:09:01.602Z</t>
  </si>
  <si>
    <t>ObjectId(66af290eee95d500a8e07569)</t>
  </si>
  <si>
    <t>2024-08-04T07:09:02.329Z</t>
  </si>
  <si>
    <t>ObjectId(66af2910ee95d500a8e07579)</t>
  </si>
  <si>
    <t>2024-08-04T07:09:04.400Z</t>
  </si>
  <si>
    <t>ObjectId(66af2910ee95d500a8e07578)</t>
  </si>
  <si>
    <t>ObjectId(66af2912ee95d500a8e0758c)</t>
  </si>
  <si>
    <t>2024-08-04T07:09:06.686Z</t>
  </si>
  <si>
    <t>ObjectId(66af2912ee95d500a8e0758d)</t>
  </si>
  <si>
    <t>ObjectId(66af2912ee95d500a8e07597)</t>
  </si>
  <si>
    <t>2024-08-04T07:09:06.689Z</t>
  </si>
  <si>
    <t>ObjectId(66af2913ee95d500a8e075a3)</t>
  </si>
  <si>
    <t>2024-08-04T07:09:07.497Z</t>
  </si>
  <si>
    <t>ObjectId(66af2915ee95d500a8e075b2)</t>
  </si>
  <si>
    <t>2024-08-04T07:09:09.598Z</t>
  </si>
  <si>
    <t>ObjectId(66af2915ee95d500a8e075b3)</t>
  </si>
  <si>
    <t>ObjectId(66af2917ee95d500a8e075c6)</t>
  </si>
  <si>
    <t>2024-08-04T07:09:11.533Z</t>
  </si>
  <si>
    <t>ObjectId(66af2917ee95d500a8e075c7)</t>
  </si>
  <si>
    <t>ObjectId(66af2917ee95d500a8e075d1)</t>
  </si>
  <si>
    <t>2024-08-04T07:09:11.536Z</t>
  </si>
  <si>
    <t>ObjectId(66af2918ee95d500a8e075dd)</t>
  </si>
  <si>
    <t>2024-08-04T07:09:12.342Z</t>
  </si>
  <si>
    <t>ObjectId(66af291bee95d500a8e075ec)</t>
  </si>
  <si>
    <t>2024-08-04T07:09:15.633Z</t>
  </si>
  <si>
    <t>ObjectId(66af291bee95d500a8e075ed)</t>
  </si>
  <si>
    <t>ObjectId(66af291cee95d500a8e07600)</t>
  </si>
  <si>
    <t>2024-08-04T07:09:16.748Z</t>
  </si>
  <si>
    <t>ObjectId(66af291cee95d500a8e07601)</t>
  </si>
  <si>
    <t>ObjectId(66af291cee95d500a8e0760b)</t>
  </si>
  <si>
    <t>2024-08-04T07:09:16.755Z</t>
  </si>
  <si>
    <t>ObjectId(66af291dee95d500a8e07617)</t>
  </si>
  <si>
    <t>2024-08-04T07:09:17.475Z</t>
  </si>
  <si>
    <t>ObjectId(66af2921ee95d500a8e07635)</t>
  </si>
  <si>
    <t>2024-08-04T07:09:21.366Z</t>
  </si>
  <si>
    <t>ObjectId(66af2926ee95d500a8e0764a)</t>
  </si>
  <si>
    <t>2024-08-04T07:09:26.350Z</t>
  </si>
  <si>
    <t>ObjectId(66af2926ee95d500a8e0764b)</t>
  </si>
  <si>
    <t>ObjectId(66af2929ee95d500a8e0766d)</t>
  </si>
  <si>
    <t>2024-08-04T07:09:29.078Z</t>
  </si>
  <si>
    <t>ObjectId(66af2929ee95d500a8e0766e)</t>
  </si>
  <si>
    <t>ObjectId(66af2929ee95d500a8e07678)</t>
  </si>
  <si>
    <t>2024-08-04T07:09:29.084Z</t>
  </si>
  <si>
    <t>ObjectId(66af2929ee95d500a8e07684)</t>
  </si>
  <si>
    <t>2024-08-04T07:09:29.873Z</t>
  </si>
  <si>
    <t>ObjectId(66af292cee95d500a8e076a2)</t>
  </si>
  <si>
    <t>2024-08-04T07:09:32.946Z</t>
  </si>
  <si>
    <t>ObjectId(66af2930ee95d500a8e076b7)</t>
  </si>
  <si>
    <t>2024-08-04T07:09:36.209Z</t>
  </si>
  <si>
    <t>ObjectId(66af2930ee95d500a8e076b8)</t>
  </si>
  <si>
    <t>ObjectId(66af2932ee95d500a8e076da)</t>
  </si>
  <si>
    <t>2024-08-04T07:09:38.972Z</t>
  </si>
  <si>
    <t>ObjectId(66af2932ee95d500a8e076db)</t>
  </si>
  <si>
    <t>ObjectId(66af2932ee95d500a8e076e5)</t>
  </si>
  <si>
    <t>2024-08-04T07:09:38.978Z</t>
  </si>
  <si>
    <t>ObjectId(66af2933ee95d500a8e076f1)</t>
  </si>
  <si>
    <t>2024-08-04T07:09:39.804Z</t>
  </si>
  <si>
    <t>ObjectId(66af2935ee95d500a8e0770f)</t>
  </si>
  <si>
    <t>2024-08-04T07:09:41.848Z</t>
  </si>
  <si>
    <t>ObjectId(66af2937ee95d500a8e07724)</t>
  </si>
  <si>
    <t>2024-08-04T07:09:43.292Z</t>
  </si>
  <si>
    <t>ObjectId(66af2937ee95d500a8e07725)</t>
  </si>
  <si>
    <t>ObjectId(66af293aee95d500a8e07747)</t>
  </si>
  <si>
    <t>2024-08-04T07:09:46.706Z</t>
  </si>
  <si>
    <t>ObjectId(66af293aee95d500a8e07748)</t>
  </si>
  <si>
    <t>ObjectId(66af293aee95d500a8e07752)</t>
  </si>
  <si>
    <t>2024-08-04T07:09:46.711Z</t>
  </si>
  <si>
    <t>ObjectId(66af293bee95d500a8e0775e)</t>
  </si>
  <si>
    <t>2024-08-04T07:09:47.548Z</t>
  </si>
  <si>
    <t>ObjectId(66af293eee95d500a8e0776d)</t>
  </si>
  <si>
    <t>2024-08-04T07:09:50.764Z</t>
  </si>
  <si>
    <t>ObjectId(66af293eee95d500a8e0776e)</t>
  </si>
  <si>
    <t>ObjectId(66af2940ee95d500a8e07781)</t>
  </si>
  <si>
    <t>2024-08-04T07:09:52.804Z</t>
  </si>
  <si>
    <t>ObjectId(66af2940ee95d500a8e07782)</t>
  </si>
  <si>
    <t>ObjectId(66af2940ee95d500a8e0778c)</t>
  </si>
  <si>
    <t>2024-08-04T07:09:52.809Z</t>
  </si>
  <si>
    <t>ObjectId(66af2941ee95d500a8e07798)</t>
  </si>
  <si>
    <t>2024-08-04T07:09:53.965Z</t>
  </si>
  <si>
    <t>ObjectId(66af2943ee95d500a8e077b0)</t>
  </si>
  <si>
    <t>2024-08-04T07:09:55.772Z</t>
  </si>
  <si>
    <t>ObjectId(66af2943ee95d500a8e077b1)</t>
  </si>
  <si>
    <t>ObjectId(66af2944ee95d500a8e077f5)</t>
  </si>
  <si>
    <t>2024-08-04T07:09:56.625Z</t>
  </si>
  <si>
    <t>ObjectId(66af2945ee95d500a8e07801)</t>
  </si>
  <si>
    <t>2024-08-04T07:09:57.156Z</t>
  </si>
  <si>
    <t>ObjectId(66af2945ee95d500a8e07810)</t>
  </si>
  <si>
    <t>2024-08-04T07:09:57.950Z</t>
  </si>
  <si>
    <t>ObjectId(66af2945ee95d500a8e07811)</t>
  </si>
  <si>
    <t>ObjectId(66af2946ee95d500a8e07824)</t>
  </si>
  <si>
    <t>2024-08-04T07:09:58.845Z</t>
  </si>
  <si>
    <t>ObjectId(66af2946ee95d500a8e07825)</t>
  </si>
  <si>
    <t>ObjectId(66af2946ee95d500a8e0782f)</t>
  </si>
  <si>
    <t>2024-08-04T07:09:58.848Z</t>
  </si>
  <si>
    <t>ObjectId(66af2947ee95d500a8e0783b)</t>
  </si>
  <si>
    <t>2024-08-04T07:09:59.363Z</t>
  </si>
  <si>
    <t>ObjectId(66af2948ee95d500a8e0784a)</t>
  </si>
  <si>
    <t>2024-08-04T07:10:00.089Z</t>
  </si>
  <si>
    <t>ObjectId(66af2948ee95d500a8e0784b)</t>
  </si>
  <si>
    <t>ObjectId(66af2948ee95d500a8e0785e)</t>
  </si>
  <si>
    <t>2024-08-04T07:10:00.684Z</t>
  </si>
  <si>
    <t>ObjectId(66af2948ee95d500a8e0785f)</t>
  </si>
  <si>
    <t>ObjectId(66af2948ee95d500a8e07869)</t>
  </si>
  <si>
    <t>2024-08-04T07:10:00.686Z</t>
  </si>
  <si>
    <t>ObjectId(66af2949ee95d500a8e07875)</t>
  </si>
  <si>
    <t>2024-08-04T07:10:01.318Z</t>
  </si>
  <si>
    <t>ObjectId(66af294aee95d500a8e07884)</t>
  </si>
  <si>
    <t>2024-08-04T07:10:02.149Z</t>
  </si>
  <si>
    <t>ObjectId(66af294aee95d500a8e07885)</t>
  </si>
  <si>
    <t>ObjectId(66af294bee95d500a8e07898)</t>
  </si>
  <si>
    <t>2024-08-04T07:10:03.866Z</t>
  </si>
  <si>
    <t>ObjectId(66af294bee95d500a8e07899)</t>
  </si>
  <si>
    <t>ObjectId(66af294bee95d500a8e078a3)</t>
  </si>
  <si>
    <t>2024-08-04T07:10:03.872Z</t>
  </si>
  <si>
    <t>ObjectId(66af294cee95d500a8e078af)</t>
  </si>
  <si>
    <t>2024-08-04T07:10:04.322Z</t>
  </si>
  <si>
    <t>ObjectId(66af294eee95d500a8e078cd)</t>
  </si>
  <si>
    <t>2024-08-04T07:10:06.069Z</t>
  </si>
  <si>
    <t>ObjectId(66af294fee95d500a8e078e2)</t>
  </si>
  <si>
    <t>2024-08-04T07:10:07.649Z</t>
  </si>
  <si>
    <t>ObjectId(66af294fee95d500a8e078e3)</t>
  </si>
  <si>
    <t>ObjectId(66af2951ee95d500a8e07905)</t>
  </si>
  <si>
    <t>2024-08-04T07:10:09.845Z</t>
  </si>
  <si>
    <t>ObjectId(66af2951ee95d500a8e07906)</t>
  </si>
  <si>
    <t>ObjectId(66af2951ee95d500a8e07910)</t>
  </si>
  <si>
    <t>2024-08-04T07:10:09.849Z</t>
  </si>
  <si>
    <t>ObjectId(66af2952ee95d500a8e0791c)</t>
  </si>
  <si>
    <t>2024-08-04T07:10:10.518Z</t>
  </si>
  <si>
    <t>ObjectId(66af2953ee95d500a8e0792b)</t>
  </si>
  <si>
    <t>2024-08-04T07:10:11.655Z</t>
  </si>
  <si>
    <t>ObjectId(66af2953ee95d500a8e0792c)</t>
  </si>
  <si>
    <t>ObjectId(66af2954ee95d500a8e0793f)</t>
  </si>
  <si>
    <t>2024-08-04T07:10:12.945Z</t>
  </si>
  <si>
    <t>ObjectId(66af2954ee95d500a8e07940)</t>
  </si>
  <si>
    <t>ObjectId(66af2954ee95d500a8e0794a)</t>
  </si>
  <si>
    <t>2024-08-04T07:10:12.951Z</t>
  </si>
  <si>
    <t>ObjectId(66af2955ee95d500a8e07956)</t>
  </si>
  <si>
    <t>2024-08-04T07:10:13.610Z</t>
  </si>
  <si>
    <t>ObjectId(66af2957ee95d500a8e07965)</t>
  </si>
  <si>
    <t>2024-08-04T07:10:15.126Z</t>
  </si>
  <si>
    <t>ObjectId(66af2957ee95d500a8e07966)</t>
  </si>
  <si>
    <t>ObjectId(66af2959ee95d500a8e07979)</t>
  </si>
  <si>
    <t>2024-08-04T07:10:17.493Z</t>
  </si>
  <si>
    <t>ObjectId(66af2959ee95d500a8e0797a)</t>
  </si>
  <si>
    <t>ObjectId(66af2959ee95d500a8e07984)</t>
  </si>
  <si>
    <t>2024-08-04T07:10:17.502Z</t>
  </si>
  <si>
    <t>ObjectId(66af295aee95d500a8e07990)</t>
  </si>
  <si>
    <t>2024-08-04T07:10:18.174Z</t>
  </si>
  <si>
    <t>ObjectId(66af295bee95d500a8e0799f)</t>
  </si>
  <si>
    <t>2024-08-04T07:10:19.443Z</t>
  </si>
  <si>
    <t>ObjectId(66af295bee95d500a8e079a0)</t>
  </si>
  <si>
    <t>ObjectId(66af295cee95d500a8e079b3)</t>
  </si>
  <si>
    <t>2024-08-04T07:10:20.863Z</t>
  </si>
  <si>
    <t>ObjectId(66af295cee95d500a8e079b4)</t>
  </si>
  <si>
    <t>ObjectId(66af295cee95d500a8e079be)</t>
  </si>
  <si>
    <t>2024-08-04T07:10:20.867Z</t>
  </si>
  <si>
    <t>ObjectId(66af295dee95d500a8e079ca)</t>
  </si>
  <si>
    <t>2024-08-04T07:10:21.574Z</t>
  </si>
  <si>
    <t>ObjectId(66af295fee95d500a8e079d9)</t>
  </si>
  <si>
    <t>2024-08-04T07:10:23.254Z</t>
  </si>
  <si>
    <t>ObjectId(66af295fee95d500a8e079da)</t>
  </si>
  <si>
    <t>ObjectId(66af2960ee95d500a8e079ed)</t>
  </si>
  <si>
    <t>2024-08-04T07:10:24.908Z</t>
  </si>
  <si>
    <t>ObjectId(66af2960ee95d500a8e079ee)</t>
  </si>
  <si>
    <t>ObjectId(66af2960ee95d500a8e079f8)</t>
  </si>
  <si>
    <t>2024-08-04T07:10:24.911Z</t>
  </si>
  <si>
    <t>ObjectId(66af2965ee95d500a8e07a04)</t>
  </si>
  <si>
    <t>2024-08-04T07:10:29.500Z</t>
  </si>
  <si>
    <t>ObjectId(66af2967ee95d500a8e07a13)</t>
  </si>
  <si>
    <t>2024-08-04T07:10:31.201Z</t>
  </si>
  <si>
    <t>ObjectId(66af2967ee95d500a8e07a14)</t>
  </si>
  <si>
    <t>ObjectId(66af2968ee95d500a8e07a27)</t>
  </si>
  <si>
    <t>2024-08-04T07:10:32.554Z</t>
  </si>
  <si>
    <t>ObjectId(66af2968ee95d500a8e07a28)</t>
  </si>
  <si>
    <t>ObjectId(66af2968ee95d500a8e07a32)</t>
  </si>
  <si>
    <t>2024-08-04T07:10:32.557Z</t>
  </si>
  <si>
    <t>ObjectId(66af2969ee95d500a8e07a3e)</t>
  </si>
  <si>
    <t>2024-08-04T07:10:33.260Z</t>
  </si>
  <si>
    <t>ObjectId(66af296aee95d500a8e07a4d)</t>
  </si>
  <si>
    <t>2024-08-04T07:10:34.755Z</t>
  </si>
  <si>
    <t>ObjectId(66af296aee95d500a8e07a4e)</t>
  </si>
  <si>
    <t>ObjectId(66af296bee95d500a8e07a61)</t>
  </si>
  <si>
    <t>2024-08-04T07:10:35.694Z</t>
  </si>
  <si>
    <t>ObjectId(66af296bee95d500a8e07a62)</t>
  </si>
  <si>
    <t>I think I’d like to continue discussing my feelings a bit more before jumping into the coping strategies. I feel like I still have more to unpack regarding my grief and guilt, and I want to make sure I address that first.</t>
  </si>
  <si>
    <t>ObjectId(66af296bee95d500a8e07a6c)</t>
  </si>
  <si>
    <t>2024-08-04T07:10:35.698Z</t>
  </si>
  <si>
    <t>ObjectId(66af296cee95d500a8e07a78)</t>
  </si>
  <si>
    <t>2024-08-04T07:10:36.422Z</t>
  </si>
  <si>
    <t>ObjectId(66af296dee95d500a8e07a87)</t>
  </si>
  <si>
    <t>2024-08-04T07:10:37.903Z</t>
  </si>
  <si>
    <t>ObjectId(66af296dee95d500a8e07a88)</t>
  </si>
  <si>
    <t>ObjectId(66af296fee95d500a8e07a9b)</t>
  </si>
  <si>
    <t>2024-08-04T07:10:39.594Z</t>
  </si>
  <si>
    <t>ObjectId(66af296fee95d500a8e07a9c)</t>
  </si>
  <si>
    <t>ObjectId(66af296fee95d500a8e07aa6)</t>
  </si>
  <si>
    <t>2024-08-04T07:10:39.598Z</t>
  </si>
  <si>
    <t>ObjectId(66af2970ee95d500a8e07ab2)</t>
  </si>
  <si>
    <t>2024-08-04T07:10:40.201Z</t>
  </si>
  <si>
    <t>ObjectId(66af2972ee95d500a8e07ac1)</t>
  </si>
  <si>
    <t>2024-08-04T07:10:42.062Z</t>
  </si>
  <si>
    <t>ObjectId(66af2972ee95d500a8e07ac2)</t>
  </si>
  <si>
    <t>2024-08-04T07:10:42.063Z</t>
  </si>
  <si>
    <t>ObjectId(66af2973ee95d500a8e07ad5)</t>
  </si>
  <si>
    <t>2024-08-04T07:10:43.287Z</t>
  </si>
  <si>
    <t>ObjectId(66af2973ee95d500a8e07ad6)</t>
  </si>
  <si>
    <t>ObjectId(66af2973ee95d500a8e07ae0)</t>
  </si>
  <si>
    <t>2024-08-04T07:10:43.290Z</t>
  </si>
  <si>
    <t>ObjectId(66af2974ee95d500a8e07aec)</t>
  </si>
  <si>
    <t>2024-08-04T07:10:44.006Z</t>
  </si>
  <si>
    <t>ObjectId(66af2976ee95d500a8e07afb)</t>
  </si>
  <si>
    <t>2024-08-04T07:10:46.193Z</t>
  </si>
  <si>
    <t>ObjectId(66af2976ee95d500a8e07afc)</t>
  </si>
  <si>
    <t>2024-08-04T07:10:46.194Z</t>
  </si>
  <si>
    <t>ObjectId(66af2977ee95d500a8e07b0f)</t>
  </si>
  <si>
    <t>2024-08-04T07:10:47.287Z</t>
  </si>
  <si>
    <t>ObjectId(66af2977ee95d500a8e07b10)</t>
  </si>
  <si>
    <t>ObjectId(66af2977ee95d500a8e07b1a)</t>
  </si>
  <si>
    <t>2024-08-04T07:10:47.295Z</t>
  </si>
  <si>
    <t>ObjectId(66af2978ee95d500a8e07b26)</t>
  </si>
  <si>
    <t>2024-08-04T07:10:48.098Z</t>
  </si>
  <si>
    <t>ObjectId(66af297aee95d500a8e07b35)</t>
  </si>
  <si>
    <t>2024-08-04T07:10:50.396Z</t>
  </si>
  <si>
    <t>ObjectId(66af297aee95d500a8e07b36)</t>
  </si>
  <si>
    <t>ObjectId(66af297bee95d500a8e07b49)</t>
  </si>
  <si>
    <t>2024-08-04T07:10:51.681Z</t>
  </si>
  <si>
    <t>ObjectId(66af297bee95d500a8e07b4a)</t>
  </si>
  <si>
    <t>ObjectId(66af297bee95d500a8e07b54)</t>
  </si>
  <si>
    <t>2024-08-04T07:10:51.684Z</t>
  </si>
  <si>
    <t>ObjectId(66af297cee95d500a8e07b60)</t>
  </si>
  <si>
    <t>2024-08-04T07:10:52.509Z</t>
  </si>
  <si>
    <t>ObjectId(66af2980ee95d500a8e07b6f)</t>
  </si>
  <si>
    <t>2024-08-04T07:10:56.842Z</t>
  </si>
  <si>
    <t>ObjectId(66af2980ee95d500a8e07b70)</t>
  </si>
  <si>
    <t>ObjectId(66af2982ee95d500a8e07b83)</t>
  </si>
  <si>
    <t>2024-08-04T07:10:58.377Z</t>
  </si>
  <si>
    <t>ObjectId(66af2982ee95d500a8e07b84)</t>
  </si>
  <si>
    <t>ObjectId(66af2982ee95d500a8e07b8e)</t>
  </si>
  <si>
    <t>2024-08-04T07:10:58.381Z</t>
  </si>
  <si>
    <t>ObjectId(66af2983ee95d500a8e07b9a)</t>
  </si>
  <si>
    <t>2024-08-04T07:10:59.155Z</t>
  </si>
  <si>
    <t>ObjectId(66af2988ee95d500a8e07bb8)</t>
  </si>
  <si>
    <t>2024-08-04T07:11:04.163Z</t>
  </si>
  <si>
    <t>ObjectId(66af298aee95d500a8e07bcd)</t>
  </si>
  <si>
    <t>2024-08-04T07:11:06.239Z</t>
  </si>
  <si>
    <t>ObjectId(66af298aee95d500a8e07bce)</t>
  </si>
  <si>
    <t>ObjectId(66af298dee95d500a8e07bf0)</t>
  </si>
  <si>
    <t>2024-08-04T07:11:09.404Z</t>
  </si>
  <si>
    <t>ObjectId(66af298dee95d500a8e07bf1)</t>
  </si>
  <si>
    <t>ObjectId(66af298dee95d500a8e07bfb)</t>
  </si>
  <si>
    <t>2024-08-04T07:11:09.413Z</t>
  </si>
  <si>
    <t>ObjectId(66af298eee95d500a8e07c07)</t>
  </si>
  <si>
    <t>2024-08-04T07:11:10.331Z</t>
  </si>
  <si>
    <t>ObjectId(66af298fee95d500a8e07c16)</t>
  </si>
  <si>
    <t>2024-08-04T07:11:11.754Z</t>
  </si>
  <si>
    <t>ObjectId(66af298fee95d500a8e07c17)</t>
  </si>
  <si>
    <t>ObjectId(66af2991ee95d500a8e07c2a)</t>
  </si>
  <si>
    <t>2024-08-04T07:11:13.692Z</t>
  </si>
  <si>
    <t>ObjectId(66af2991ee95d500a8e07c2b)</t>
  </si>
  <si>
    <t>ObjectId(66af2991ee95d500a8e07c35)</t>
  </si>
  <si>
    <t>2024-08-04T07:11:13.697Z</t>
  </si>
  <si>
    <t>ObjectId(66af2992ee95d500a8e07c41)</t>
  </si>
  <si>
    <t>2024-08-04T07:11:14.594Z</t>
  </si>
  <si>
    <t>ObjectId(66af2994ee95d500a8e07c50)</t>
  </si>
  <si>
    <t>2024-08-04T07:11:16.629Z</t>
  </si>
  <si>
    <t>ObjectId(66af2994ee95d500a8e07c51)</t>
  </si>
  <si>
    <t>ObjectId(66af2996ee95d500a8e07c64)</t>
  </si>
  <si>
    <t>2024-08-04T07:11:18.002Z</t>
  </si>
  <si>
    <t>ObjectId(66af2996ee95d500a8e07c65)</t>
  </si>
  <si>
    <t>ObjectId(66af2996ee95d500a8e07c6f)</t>
  </si>
  <si>
    <t>2024-08-04T07:11:18.007Z</t>
  </si>
  <si>
    <t>ObjectId(66af2997ee95d500a8e07c7b)</t>
  </si>
  <si>
    <t>2024-08-04T07:11:19.425Z</t>
  </si>
  <si>
    <t>ObjectId(66af2999ee95d500a8e07c99)</t>
  </si>
  <si>
    <t>2024-08-04T07:11:21.779Z</t>
  </si>
  <si>
    <t>ObjectId(66af299cee95d500a8e07cae)</t>
  </si>
  <si>
    <t>2024-08-04T07:11:24.149Z</t>
  </si>
  <si>
    <t>ObjectId(66af299cee95d500a8e07caf)</t>
  </si>
  <si>
    <t>ObjectId(66af299eee95d500a8e07cd1)</t>
  </si>
  <si>
    <t>2024-08-04T07:11:26.066Z</t>
  </si>
  <si>
    <t>ObjectId(66af299eee95d500a8e07cd2)</t>
  </si>
  <si>
    <t>ObjectId(66af299eee95d500a8e07cdc)</t>
  </si>
  <si>
    <t>2024-08-04T07:11:26.076Z</t>
  </si>
  <si>
    <t>ObjectId(66af299eee95d500a8e07ce8)</t>
  </si>
  <si>
    <t>2024-08-04T07:11:26.757Z</t>
  </si>
  <si>
    <t>ObjectId(66af29a1ee95d500a8e07d06)</t>
  </si>
  <si>
    <t>2024-08-04T07:11:29.570Z</t>
  </si>
  <si>
    <t>ObjectId(66af29a4ee95d500a8e07d1b)</t>
  </si>
  <si>
    <t>2024-08-04T07:11:32.955Z</t>
  </si>
  <si>
    <t>ObjectId(66af29a4ee95d500a8e07d1c)</t>
  </si>
  <si>
    <t>ObjectId(66af29a7ee95d500a8e07d3e)</t>
  </si>
  <si>
    <t>2024-08-04T07:11:35.338Z</t>
  </si>
  <si>
    <t>ObjectId(66af29a7ee95d500a8e07d3f)</t>
  </si>
  <si>
    <t>ObjectId(66af29a7ee95d500a8e07d49)</t>
  </si>
  <si>
    <t>2024-08-04T07:11:35.348Z</t>
  </si>
  <si>
    <t>ObjectId(66af29a8ee95d500a8e07d55)</t>
  </si>
  <si>
    <t>2024-08-04T07:11:36.229Z</t>
  </si>
  <si>
    <t>ObjectId(66af29acee95d500a8e07d64)</t>
  </si>
  <si>
    <t>2024-08-04T07:11:40.334Z</t>
  </si>
  <si>
    <t>ObjectId(66af29acee95d500a8e07d65)</t>
  </si>
  <si>
    <t>ObjectId(66af29aeee95d500a8e07d78)</t>
  </si>
  <si>
    <t>2024-08-04T07:11:42.687Z</t>
  </si>
  <si>
    <t>ObjectId(66af29aeee95d500a8e07d79)</t>
  </si>
  <si>
    <t>That sounds really good! I like the idea of writing them down and treating them like appointments—it feels more official that way. 
For the walks, I’m thinking I could go for a short walk on Tuesday and Thursday mornings after breakfast. For reading, maybe I can set aside 10 minutes in the evenings, right before bed—that would be nice. I’d like to make writing part of my routine too, so I’ll aim for 10 minutes on Sunday afternoons.
Does that schedule sound reasonable, or do you think I should adjust anything else?</t>
  </si>
  <si>
    <t>ObjectId(66af29aeee95d500a8e07d83)</t>
  </si>
  <si>
    <t>2024-08-04T07:11:42.694Z</t>
  </si>
  <si>
    <t>ObjectId(66af29afee95d500a8e07d8f)</t>
  </si>
  <si>
    <t>2024-08-04T07:11:43.404Z</t>
  </si>
  <si>
    <t>ObjectId(66af29b1ee95d500a8e07d9e)</t>
  </si>
  <si>
    <t>2024-08-04T07:11:45.663Z</t>
  </si>
  <si>
    <t>ObjectId(66af29b1ee95d500a8e07d9f)</t>
  </si>
  <si>
    <t>ObjectId(66af29b3ee95d500a8e07db2)</t>
  </si>
  <si>
    <t>2024-08-04T07:11:47.191Z</t>
  </si>
  <si>
    <t>ObjectId(66af29b3ee95d500a8e07db3)</t>
  </si>
  <si>
    <t>ObjectId(66af29b3ee95d500a8e07dbd)</t>
  </si>
  <si>
    <t>2024-08-04T07:11:47.198Z</t>
  </si>
  <si>
    <t>ObjectId(66af29b4ee95d500a8e07dc9)</t>
  </si>
  <si>
    <t>2024-08-04T07:11:48.171Z</t>
  </si>
  <si>
    <t>ObjectId(66af29b6ee95d500a8e07de7)</t>
  </si>
  <si>
    <t>2024-08-04T07:11:50.356Z</t>
  </si>
  <si>
    <t>ObjectId(66af29b9ee95d500a8e07dfc)</t>
  </si>
  <si>
    <t>2024-08-04T07:11:53.949Z</t>
  </si>
  <si>
    <t>ObjectId(66af29b9ee95d500a8e07dfd)</t>
  </si>
  <si>
    <t>ObjectId(66af29bcee95d500a8e07e1f)</t>
  </si>
  <si>
    <t>2024-08-04T07:11:56.233Z</t>
  </si>
  <si>
    <t>ObjectId(66af29bcee95d500a8e07e20)</t>
  </si>
  <si>
    <t>ObjectId(66af29bcee95d500a8e07e2a)</t>
  </si>
  <si>
    <t>2024-08-04T07:11:56.241Z</t>
  </si>
  <si>
    <t>ObjectId(66af29bdee95d500a8e07e36)</t>
  </si>
  <si>
    <t>2024-08-04T07:11:57.117Z</t>
  </si>
  <si>
    <t>ObjectId(66af29bfee95d500a8e07e4e)</t>
  </si>
  <si>
    <t>2024-08-04T07:11:59.194Z</t>
  </si>
  <si>
    <t>ObjectId(66af29bfee95d500a8e07e4f)</t>
  </si>
  <si>
    <t>ObjectId(66af29c0ee95d500a8e07e93)</t>
  </si>
  <si>
    <t>2024-08-04T07:12:00.833Z</t>
  </si>
  <si>
    <t>ObjectId(66af29c1ee95d500a8e07e9f)</t>
  </si>
  <si>
    <t>2024-08-04T07:12:01.452Z</t>
  </si>
  <si>
    <t>ObjectId(66af29c2ee95d500a8e07eae)</t>
  </si>
  <si>
    <t>2024-08-04T07:12:02.441Z</t>
  </si>
  <si>
    <t>ObjectId(66af29c2ee95d500a8e07eaf)</t>
  </si>
  <si>
    <t>ObjectId(66af29c3ee95d500a8e07ec2)</t>
  </si>
  <si>
    <t>2024-08-04T07:12:03.278Z</t>
  </si>
  <si>
    <t>ObjectId(66af29c3ee95d500a8e07ec3)</t>
  </si>
  <si>
    <t>ObjectId(66af29c3ee95d500a8e07ecd)</t>
  </si>
  <si>
    <t>2024-08-04T07:12:03.284Z</t>
  </si>
  <si>
    <t>ObjectId(66af29c3ee95d500a8e07ed9)</t>
  </si>
  <si>
    <t>2024-08-04T07:12:03.878Z</t>
  </si>
  <si>
    <t>ObjectId(66af29c4ee95d500a8e07ee8)</t>
  </si>
  <si>
    <t>2024-08-04T07:12:04.860Z</t>
  </si>
  <si>
    <t>ObjectId(66af29c4ee95d500a8e07ee9)</t>
  </si>
  <si>
    <t>ObjectId(66af29c5ee95d500a8e07efc)</t>
  </si>
  <si>
    <t>2024-08-04T07:12:05.519Z</t>
  </si>
  <si>
    <t>ObjectId(66af29c5ee95d500a8e07efd)</t>
  </si>
  <si>
    <t>ObjectId(66af29c5ee95d500a8e07f07)</t>
  </si>
  <si>
    <t>2024-08-04T07:12:05.524Z</t>
  </si>
  <si>
    <t>ObjectId(66af29c6ee95d500a8e07f13)</t>
  </si>
  <si>
    <t>2024-08-04T07:12:06.201Z</t>
  </si>
  <si>
    <t>ObjectId(66af29c7ee95d500a8e07f22)</t>
  </si>
  <si>
    <t>2024-08-04T07:12:07.006Z</t>
  </si>
  <si>
    <t>ObjectId(66af29c7ee95d500a8e07f23)</t>
  </si>
  <si>
    <t>ObjectId(66af29c7ee95d500a8e07f36)</t>
  </si>
  <si>
    <t>2024-08-04T07:12:07.869Z</t>
  </si>
  <si>
    <t>ObjectId(66af29c7ee95d500a8e07f37)</t>
  </si>
  <si>
    <t>ObjectId(66af29c7ee95d500a8e07f41)</t>
  </si>
  <si>
    <t>2024-08-04T07:12:07.871Z</t>
  </si>
  <si>
    <t>ObjectId(66af29c8ee95d500a8e07f4d)</t>
  </si>
  <si>
    <t>2024-08-04T07:12:08.464Z</t>
  </si>
  <si>
    <t>ObjectId(66af29cbee95d500a8e07f6b)</t>
  </si>
  <si>
    <t>2024-08-04T07:12:11.368Z</t>
  </si>
  <si>
    <t>ObjectId(66af29ccee95d500a8e07f80)</t>
  </si>
  <si>
    <t>2024-08-04T07:12:12.579Z</t>
  </si>
  <si>
    <t>ObjectId(66af29ccee95d500a8e07f81)</t>
  </si>
  <si>
    <t>ObjectId(66af29ceee95d500a8e07fa3)</t>
  </si>
  <si>
    <t>2024-08-04T07:12:14.189Z</t>
  </si>
  <si>
    <t>ObjectId(66af29ceee95d500a8e07fa4)</t>
  </si>
  <si>
    <t>ObjectId(66af29ceee95d500a8e07fae)</t>
  </si>
  <si>
    <t>2024-08-04T07:12:14.195Z</t>
  </si>
  <si>
    <t>ObjectId(66af29ceee95d500a8e07fba)</t>
  </si>
  <si>
    <t>2024-08-04T07:12:14.933Z</t>
  </si>
  <si>
    <t>ObjectId(66af29d0ee95d500a8e07fc9)</t>
  </si>
  <si>
    <t>2024-08-04T07:12:16.065Z</t>
  </si>
  <si>
    <t>ObjectId(66af29d0ee95d500a8e07fca)</t>
  </si>
  <si>
    <t>ObjectId(66af29d1ee95d500a8e07fdd)</t>
  </si>
  <si>
    <t>2024-08-04T07:12:17.285Z</t>
  </si>
  <si>
    <t>ObjectId(66af29d1ee95d500a8e07fde)</t>
  </si>
  <si>
    <t>ObjectId(66af29d1ee95d500a8e07fe8)</t>
  </si>
  <si>
    <t>2024-08-04T07:12:17.287Z</t>
  </si>
  <si>
    <t>ObjectId(66af29d1ee95d500a8e07ff4)</t>
  </si>
  <si>
    <t>2024-08-04T07:12:17.902Z</t>
  </si>
  <si>
    <t>ObjectId(66af29d3ee95d500a8e08003)</t>
  </si>
  <si>
    <t>2024-08-04T07:12:19.656Z</t>
  </si>
  <si>
    <t>ObjectId(66af29d3ee95d500a8e08004)</t>
  </si>
  <si>
    <t>ObjectId(66af29d4ee95d500a8e08017)</t>
  </si>
  <si>
    <t>2024-08-04T07:12:20.676Z</t>
  </si>
  <si>
    <t>ObjectId(66af29d4ee95d500a8e08018)</t>
  </si>
  <si>
    <t>ObjectId(66af29d4ee95d500a8e08022)</t>
  </si>
  <si>
    <t>2024-08-04T07:12:20.683Z</t>
  </si>
  <si>
    <t>ObjectId(66af29d5ee95d500a8e0802e)</t>
  </si>
  <si>
    <t>2024-08-04T07:12:21.274Z</t>
  </si>
  <si>
    <t>ObjectId(66af29d6ee95d500a8e0803d)</t>
  </si>
  <si>
    <t>2024-08-04T07:12:22.512Z</t>
  </si>
  <si>
    <t>ObjectId(66af29d6ee95d500a8e0803e)</t>
  </si>
  <si>
    <t>ObjectId(66af29d8ee95d500a8e08051)</t>
  </si>
  <si>
    <t>2024-08-04T07:12:24.097Z</t>
  </si>
  <si>
    <t>ObjectId(66af29d8ee95d500a8e08052)</t>
  </si>
  <si>
    <t>ObjectId(66af29d8ee95d500a8e0805c)</t>
  </si>
  <si>
    <t>2024-08-04T07:12:24.100Z</t>
  </si>
  <si>
    <t>ObjectId(66af29d9ee95d500a8e08068)</t>
  </si>
  <si>
    <t>2024-08-04T07:12:25.382Z</t>
  </si>
  <si>
    <t>ObjectId(66af29dbee95d500a8e08077)</t>
  </si>
  <si>
    <t>2024-08-04T07:12:27.299Z</t>
  </si>
  <si>
    <t>ObjectId(66af29dbee95d500a8e08078)</t>
  </si>
  <si>
    <t>ObjectId(66af29dcee95d500a8e0808b)</t>
  </si>
  <si>
    <t>2024-08-04T07:12:28.734Z</t>
  </si>
  <si>
    <t>ObjectId(66af29dcee95d500a8e0808c)</t>
  </si>
  <si>
    <t>ObjectId(66af29dcee95d500a8e08096)</t>
  </si>
  <si>
    <t>2024-08-04T07:12:28.737Z</t>
  </si>
  <si>
    <t>ObjectId(66af29ddee95d500a8e080a2)</t>
  </si>
  <si>
    <t>2024-08-04T07:12:29.446Z</t>
  </si>
  <si>
    <t>ObjectId(66af29dfee95d500a8e080b1)</t>
  </si>
  <si>
    <t>2024-08-04T07:12:31.319Z</t>
  </si>
  <si>
    <t>ObjectId(66af29dfee95d500a8e080b2)</t>
  </si>
  <si>
    <t>ObjectId(66af29e0ee95d500a8e080c5)</t>
  </si>
  <si>
    <t>2024-08-04T07:12:32.304Z</t>
  </si>
  <si>
    <t>ObjectId(66af29e0ee95d500a8e080c6)</t>
  </si>
  <si>
    <t>ObjectId(66af29e0ee95d500a8e080d0)</t>
  </si>
  <si>
    <t>2024-08-04T07:12:32.307Z</t>
  </si>
  <si>
    <t>ObjectId(66af29e0ee95d500a8e080dc)</t>
  </si>
  <si>
    <t>2024-08-04T07:12:32.957Z</t>
  </si>
  <si>
    <t>ObjectId(66af29e4ee95d500a8e080fa)</t>
  </si>
  <si>
    <t>2024-08-04T07:12:36.100Z</t>
  </si>
  <si>
    <t>ObjectId(66af29e6ee95d500a8e0810f)</t>
  </si>
  <si>
    <t>2024-08-04T07:12:38.588Z</t>
  </si>
  <si>
    <t>ObjectId(66af29e6ee95d500a8e08110)</t>
  </si>
  <si>
    <t>ObjectId(66af29e8ee95d500a8e08132)</t>
  </si>
  <si>
    <t>2024-08-04T07:12:40.849Z</t>
  </si>
  <si>
    <t>ObjectId(66af29e8ee95d500a8e08133)</t>
  </si>
  <si>
    <t>ObjectId(66af29e8ee95d500a8e0813d)</t>
  </si>
  <si>
    <t>2024-08-04T07:12:40.855Z</t>
  </si>
  <si>
    <t>ObjectId(66af29e9ee95d500a8e08149)</t>
  </si>
  <si>
    <t>2024-08-04T07:12:41.568Z</t>
  </si>
  <si>
    <t>ObjectId(66af29eaee95d500a8e08158)</t>
  </si>
  <si>
    <t>2024-08-04T07:12:42.597Z</t>
  </si>
  <si>
    <t>ObjectId(66af29eaee95d500a8e08159)</t>
  </si>
  <si>
    <t>2024-08-04T07:12:42.598Z</t>
  </si>
  <si>
    <t>ObjectId(66af29ecee95d500a8e0816c)</t>
  </si>
  <si>
    <t>2024-08-04T07:12:44.134Z</t>
  </si>
  <si>
    <t>ObjectId(66af29ecee95d500a8e0816d)</t>
  </si>
  <si>
    <t>ObjectId(66af29ecee95d500a8e08177)</t>
  </si>
  <si>
    <t>2024-08-04T07:12:44.143Z</t>
  </si>
  <si>
    <t>ObjectId(66af29ecee95d500a8e08183)</t>
  </si>
  <si>
    <t>2024-08-04T07:12:44.835Z</t>
  </si>
  <si>
    <t>ObjectId(66af29eeee95d500a8e08192)</t>
  </si>
  <si>
    <t>2024-08-04T07:12:46.230Z</t>
  </si>
  <si>
    <t>ObjectId(66af29eeee95d500a8e08193)</t>
  </si>
  <si>
    <t>ObjectId(66af29f0ee95d500a8e081a6)</t>
  </si>
  <si>
    <t>2024-08-04T07:12:48.040Z</t>
  </si>
  <si>
    <t>ObjectId(66af29f0ee95d500a8e081a7)</t>
  </si>
  <si>
    <t>ObjectId(66af29f0ee95d500a8e081b1)</t>
  </si>
  <si>
    <t>2024-08-04T07:12:48.043Z</t>
  </si>
  <si>
    <t>ObjectId(66af29f0ee95d500a8e081bd)</t>
  </si>
  <si>
    <t>2024-08-04T07:12:48.751Z</t>
  </si>
  <si>
    <t>ObjectId(66af29f2ee95d500a8e081cc)</t>
  </si>
  <si>
    <t>2024-08-04T07:12:50.091Z</t>
  </si>
  <si>
    <t>ObjectId(66af29f2ee95d500a8e081cd)</t>
  </si>
  <si>
    <t>ObjectId(66af29f3ee95d500a8e081e0)</t>
  </si>
  <si>
    <t>2024-08-04T07:12:51.907Z</t>
  </si>
  <si>
    <t>ObjectId(66af29f3ee95d500a8e081e1)</t>
  </si>
  <si>
    <t>ObjectId(66af29f3ee95d500a8e081eb)</t>
  </si>
  <si>
    <t>2024-08-04T07:12:51.913Z</t>
  </si>
  <si>
    <t>ObjectId(66af29f4ee95d500a8e081f7)</t>
  </si>
  <si>
    <t>2024-08-04T07:12:52.840Z</t>
  </si>
  <si>
    <t>ObjectId(66af29f6ee95d500a8e08206)</t>
  </si>
  <si>
    <t>2024-08-04T07:12:54.549Z</t>
  </si>
  <si>
    <t>ObjectId(66af29f6ee95d500a8e08207)</t>
  </si>
  <si>
    <t>ObjectId(66af29f8ee95d500a8e0821a)</t>
  </si>
  <si>
    <t>2024-08-04T07:12:56.440Z</t>
  </si>
  <si>
    <t>ObjectId(66af29f8ee95d500a8e0821b)</t>
  </si>
  <si>
    <t>ObjectId(66af29f8ee95d500a8e08225)</t>
  </si>
  <si>
    <t>2024-08-04T07:12:56.450Z</t>
  </si>
  <si>
    <t>ObjectId(66af29f9ee95d500a8e08231)</t>
  </si>
  <si>
    <t>2024-08-04T07:12:57.136Z</t>
  </si>
  <si>
    <t>ObjectId(66af29fbee95d500a8e08240)</t>
  </si>
  <si>
    <t>2024-08-04T07:12:59.695Z</t>
  </si>
  <si>
    <t>ObjectId(66af29fbee95d500a8e08241)</t>
  </si>
  <si>
    <t>ObjectId(66af29fcee95d500a8e08254)</t>
  </si>
  <si>
    <t>2024-08-04T07:13:00.552Z</t>
  </si>
  <si>
    <t>ObjectId(66af29fcee95d500a8e08255)</t>
  </si>
  <si>
    <t>ObjectId(66af29fcee95d500a8e0825f)</t>
  </si>
  <si>
    <t>2024-08-04T07:13:00.561Z</t>
  </si>
  <si>
    <t>ObjectId(66af29fdee95d500a8e0826b)</t>
  </si>
  <si>
    <t>2024-08-04T07:13:01.531Z</t>
  </si>
  <si>
    <t>ObjectId(66af2a00ee95d500a8e08289)</t>
  </si>
  <si>
    <t>2024-08-04T07:13:04.330Z</t>
  </si>
  <si>
    <t>ObjectId(66af2a02ee95d500a8e0829e)</t>
  </si>
  <si>
    <t>2024-08-04T07:13:06.657Z</t>
  </si>
  <si>
    <t>ObjectId(66af2a02ee95d500a8e0829f)</t>
  </si>
  <si>
    <t>ObjectId(66af2a04ee95d500a8e082c1)</t>
  </si>
  <si>
    <t>2024-08-04T07:13:08.805Z</t>
  </si>
  <si>
    <t>ObjectId(66af2a04ee95d500a8e082c2)</t>
  </si>
  <si>
    <t>ObjectId(66af2a04ee95d500a8e082cc)</t>
  </si>
  <si>
    <t>2024-08-04T07:13:08.810Z</t>
  </si>
  <si>
    <t>ObjectId(66af2a05ee95d500a8e082d8)</t>
  </si>
  <si>
    <t>2024-08-04T07:13:09.618Z</t>
  </si>
  <si>
    <t>ObjectId(66af2a08ee95d500a8e082e7)</t>
  </si>
  <si>
    <t>2024-08-04T07:13:12.496Z</t>
  </si>
  <si>
    <t>ObjectId(66af2a08ee95d500a8e082e8)</t>
  </si>
  <si>
    <t>ObjectId(66af2a09ee95d500a8e082fb)</t>
  </si>
  <si>
    <t>2024-08-04T07:13:13.912Z</t>
  </si>
  <si>
    <t>ObjectId(66af2a09ee95d500a8e082fc)</t>
  </si>
  <si>
    <t>ObjectId(66af2a09ee95d500a8e08306)</t>
  </si>
  <si>
    <t>2024-08-04T07:13:13.916Z</t>
  </si>
  <si>
    <t>ObjectId(66af2a0bee95d500a8e08312)</t>
  </si>
  <si>
    <t>2024-08-04T07:13:15.461Z</t>
  </si>
  <si>
    <t>ObjectId(66af2a0fee95d500a8e08321)</t>
  </si>
  <si>
    <t>2024-08-04T07:13:19.039Z</t>
  </si>
  <si>
    <t>ObjectId(66af2a0fee95d500a8e08322)</t>
  </si>
  <si>
    <t>ObjectId(66af2a10ee95d500a8e08335)</t>
  </si>
  <si>
    <t>2024-08-04T07:13:20.523Z</t>
  </si>
  <si>
    <t>ObjectId(66af2a10ee95d500a8e08336)</t>
  </si>
  <si>
    <t>ObjectId(66af2a10ee95d500a8e08340)</t>
  </si>
  <si>
    <t>2024-08-04T07:13:20.533Z</t>
  </si>
  <si>
    <t>ObjectId(66af2a11ee95d500a8e0834c)</t>
  </si>
  <si>
    <t>2024-08-04T07:13:21.497Z</t>
  </si>
  <si>
    <t>ObjectId(66af2a14ee95d500a8e0836a)</t>
  </si>
  <si>
    <t>2024-08-04T07:13:24.980Z</t>
  </si>
  <si>
    <t>ObjectId(66af2a19ee95d500a8e0837f)</t>
  </si>
  <si>
    <t>2024-08-04T07:13:29.280Z</t>
  </si>
  <si>
    <t>ObjectId(66af2a19ee95d500a8e08380)</t>
  </si>
  <si>
    <t>ObjectId(66af2a1bee95d500a8e083a2)</t>
  </si>
  <si>
    <t>2024-08-04T07:13:31.328Z</t>
  </si>
  <si>
    <t>ObjectId(66af2a1bee95d500a8e083a3)</t>
  </si>
  <si>
    <t>ObjectId(66af2a1bee95d500a8e083ad)</t>
  </si>
  <si>
    <t>2024-08-04T07:13:31.333Z</t>
  </si>
  <si>
    <t>ObjectId(66af2a1cee95d500a8e083b9)</t>
  </si>
  <si>
    <t>2024-08-04T07:13:32.124Z</t>
  </si>
  <si>
    <t>ObjectId(66af2a1eee95d500a8e083d7)</t>
  </si>
  <si>
    <t>2024-08-04T07:13:34.003Z</t>
  </si>
  <si>
    <t>ObjectId(66af2a20ee95d500a8e083ec)</t>
  </si>
  <si>
    <t>2024-08-04T07:13:36.423Z</t>
  </si>
  <si>
    <t>ObjectId(66af2a20ee95d500a8e083ed)</t>
  </si>
  <si>
    <t>2024-08-04T07:13:36.424Z</t>
  </si>
  <si>
    <t>ObjectId(66af2a22ee95d500a8e0840f)</t>
  </si>
  <si>
    <t>2024-08-04T07:13:38.381Z</t>
  </si>
  <si>
    <t>ObjectId(66af2a22ee95d500a8e08410)</t>
  </si>
  <si>
    <t>ObjectId(66af2a22ee95d500a8e0841a)</t>
  </si>
  <si>
    <t>2024-08-04T07:13:38.384Z</t>
  </si>
  <si>
    <t>ObjectId(66af2a23ee95d500a8e08426)</t>
  </si>
  <si>
    <t>2024-08-04T07:13:39.131Z</t>
  </si>
  <si>
    <t>ObjectId(66af2a25ee95d500a8e0843e)</t>
  </si>
  <si>
    <t>2024-08-04T07:13:41.375Z</t>
  </si>
  <si>
    <t>ObjectId(66af2a25ee95d500a8e0843f)</t>
  </si>
  <si>
    <t>ObjectId(66af2a49ee95d500a8e086b3)</t>
  </si>
  <si>
    <t>2024-08-04T07:14:17.255Z</t>
  </si>
  <si>
    <t>ObjectId(66af2a4aee95d500a8e086bb)</t>
  </si>
  <si>
    <t>2024-08-04T07:14:18.340Z</t>
  </si>
  <si>
    <t>ObjectId(66af2a4aee95d500a8e086bc)</t>
  </si>
  <si>
    <t>ObjectId(66af2a4bee95d500a8e086cf)</t>
  </si>
  <si>
    <t>2024-08-04T07:14:19.057Z</t>
  </si>
  <si>
    <t>ObjectId(66af2a4bee95d500a8e086d0)</t>
  </si>
  <si>
    <t>ObjectId(66af2a4bee95d500a8e086da)</t>
  </si>
  <si>
    <t>2024-08-04T07:14:19.064Z</t>
  </si>
  <si>
    <t>ObjectId(66af2a4cee95d500a8e086e2)</t>
  </si>
  <si>
    <t>Thank you for sharing that with me. It sounds like you're going through a tough time. Before we dive deeper into that, may I ask what name you prefer to be called by?</t>
  </si>
  <si>
    <t>2024-08-04T07:14:20.124Z</t>
  </si>
  <si>
    <t>ObjectId(66af2a4cee95d500a8e086e3)</t>
  </si>
  <si>
    <t>2024-08-04T07:14:20.125Z</t>
  </si>
  <si>
    <t>ObjectId(66af2a4cee95d500a8e086f6)</t>
  </si>
  <si>
    <t>2024-08-04T07:14:20.895Z</t>
  </si>
  <si>
    <t>ObjectId(66af2a4cee95d500a8e086f7)</t>
  </si>
  <si>
    <t>ObjectId(66af2a4cee95d500a8e08701)</t>
  </si>
  <si>
    <t>2024-08-04T07:14:20.900Z</t>
  </si>
  <si>
    <t>ObjectId(66af2a4eee95d500a8e08709)</t>
  </si>
  <si>
    <t>It's great to meet you too, Marta! I'm here to support you. Do you have any questions about the service or about me that you'd like to ask?</t>
  </si>
  <si>
    <t>2024-08-04T07:14:22.017Z</t>
  </si>
  <si>
    <t>ObjectId(66af2a4eee95d500a8e0870a)</t>
  </si>
  <si>
    <t>ObjectId(66af2a4eee95d500a8e0871d)</t>
  </si>
  <si>
    <t>2024-08-04T07:14:22.691Z</t>
  </si>
  <si>
    <t>ObjectId(66af2a4eee95d500a8e0871e)</t>
  </si>
  <si>
    <t>ObjectId(66af2a4eee95d500a8e08728)</t>
  </si>
  <si>
    <t>2024-08-04T07:14:22.694Z</t>
  </si>
  <si>
    <t>ObjectId(66af2a51ee95d500a8e08730)</t>
  </si>
  <si>
    <t>""
It's completely okay to feel unsure about where to start, and I'm here to help you through it. Since you've mentioned feeling sad and overwhelmed, would you like to explore what's been bothering you further, or would you prefer to learn a CBT exercise right away?</t>
  </si>
  <si>
    <t>2024-08-04T07:14:25.520Z</t>
  </si>
  <si>
    <t>ObjectId(66af2a51ee95d500a8e08731)</t>
  </si>
  <si>
    <t>2024-08-04T07:14:25.521Z</t>
  </si>
  <si>
    <t>ObjectId(66af2a53ee95d500a8e08762)</t>
  </si>
  <si>
    <t>2024-08-04T07:14:27.031Z</t>
  </si>
  <si>
    <t>ObjectId(66af2a53ee95d500a8e08763)</t>
  </si>
  <si>
    <t>ObjectId(66af2a53ee95d500a8e0876d)</t>
  </si>
  <si>
    <t>2024-08-04T07:14:27.034Z</t>
  </si>
  <si>
    <t>ObjectId(66af2a56ee95d500a8e08775)</t>
  </si>
  <si>
    <t>""
Thank you for sharing that, Marta. It sounds like you're dealing with a lot right now. Can you further describe the main issue you are experiencing with your family and school?</t>
  </si>
  <si>
    <t>2024-08-04T07:14:30.027Z</t>
  </si>
  <si>
    <t>ObjectId(66af2a56ee95d500a8e08776)</t>
  </si>
  <si>
    <t>ObjectId(66af2a57ee95d500a8e087a7)</t>
  </si>
  <si>
    <t>2024-08-04T07:14:31.539Z</t>
  </si>
  <si>
    <t>ObjectId(66af2a57ee95d500a8e087a8)</t>
  </si>
  <si>
    <t>ObjectId(66af2a57ee95d500a8e087b2)</t>
  </si>
  <si>
    <t>2024-08-04T07:14:31.543Z</t>
  </si>
  <si>
    <t>ObjectId(66af2a58ee95d500a8e087ba)</t>
  </si>
  <si>
    <t>It sounds like you're carrying a heavy burden, and it's understandable to feel guilty when family dynamics are challenging. Thank you for sharing that with me. How does this issue affect your daily life?</t>
  </si>
  <si>
    <t>2024-08-04T07:14:32.541Z</t>
  </si>
  <si>
    <t>ObjectId(66af2a58ee95d500a8e087bb)</t>
  </si>
  <si>
    <t>ObjectId(66af2a5aee95d500a8e087ce)</t>
  </si>
  <si>
    <t>2024-08-04T07:14:34.193Z</t>
  </si>
  <si>
    <t>ObjectId(66af2a5aee95d500a8e087cf)</t>
  </si>
  <si>
    <t>ObjectId(66af2a5aee95d500a8e087d9)</t>
  </si>
  <si>
    <t>2024-08-04T07:14:34.195Z</t>
  </si>
  <si>
    <t>ObjectId(66af2a5bee95d500a8e087e2)</t>
  </si>
  <si>
    <t>2024-08-04T07:14:35.216Z</t>
  </si>
  <si>
    <t>ObjectId(66af2a5bee95d500a8e087e1)</t>
  </si>
  <si>
    <t>Thank you for sharing that, Marta. It sounds like you're feeling trapped in a difficult cycle, and it's understandable to feel overwhelmed by it all. Are there any specific triggers that worsen the issue for you?</t>
  </si>
  <si>
    <t>ObjectId(66af2a5cee95d500a8e087f5)</t>
  </si>
  <si>
    <t>2024-08-04T07:14:36.306Z</t>
  </si>
  <si>
    <t>ObjectId(66af2a5cee95d500a8e087f6)</t>
  </si>
  <si>
    <t>ObjectId(66af2a5cee95d500a8e08800)</t>
  </si>
  <si>
    <t>2024-08-04T07:14:36.309Z</t>
  </si>
  <si>
    <t>ObjectId(66af2a5dee95d500a8e08808)</t>
  </si>
  <si>
    <t>I appreciate your openness, Marta. It sounds like your parents' arguments and feeling left out at school are significant triggers for you. What have you tried so far to address this issue?</t>
  </si>
  <si>
    <t>2024-08-04T07:14:37.308Z</t>
  </si>
  <si>
    <t>ObjectId(66af2a5dee95d500a8e08809)</t>
  </si>
  <si>
    <t>ObjectId(66af2a5eee95d500a8e0881c)</t>
  </si>
  <si>
    <t>2024-08-04T07:14:38.493Z</t>
  </si>
  <si>
    <t>ObjectId(66af2a5eee95d500a8e0881d)</t>
  </si>
  <si>
    <t>ObjectId(66af2a5eee95d500a8e08827)</t>
  </si>
  <si>
    <t>2024-08-04T07:14:38.496Z</t>
  </si>
  <si>
    <t>ObjectId(66af2a5fee95d500a8e0882f)</t>
  </si>
  <si>
    <t>It's understandable to feel hesitant about reaching out, especially when you're worried about how it might affect your family dynamics or your school situation. Lastly, what emotions do you feel when these issues arise?</t>
  </si>
  <si>
    <t>2024-08-04T07:14:39.629Z</t>
  </si>
  <si>
    <t>ObjectId(66af2a5fee95d500a8e08830)</t>
  </si>
  <si>
    <t>ObjectId(66af2a61ee95d500a8e08843)</t>
  </si>
  <si>
    <t>2024-08-04T07:14:41.409Z</t>
  </si>
  <si>
    <t>ObjectId(66af2a61ee95d500a8e08844)</t>
  </si>
  <si>
    <t>ObjectId(66af2a61ee95d500a8e0884e)</t>
  </si>
  <si>
    <t>2024-08-04T07:14:41.412Z</t>
  </si>
  <si>
    <t>ObjectId(66af2a64ee95d500a8e08856)</t>
  </si>
  <si>
    <t>""
Thank you for sharing all of that with me, Marta. To summarize, it seems that you're feeling overwhelmed by your parents' arguments, which cause you significant stress and anxiety. This situation affects your daily life, making it hard to concentrate at school and leading to feelings of sadness, anger, and guilt. You also mentioned feeling isolated from your classmates and struggling with your grades, which adds to the heaviness you feel. You haven't tried reaching out for help yet because you're scared it might make things worse. 
Did I capture everything correctly?</t>
  </si>
  <si>
    <t>2024-08-04T07:14:44.433Z</t>
  </si>
  <si>
    <t>ObjectId(66af2a64ee95d500a8e08857)</t>
  </si>
  <si>
    <t>ObjectId(66af2a65ee95d500a8e08888)</t>
  </si>
  <si>
    <t>2024-08-04T07:14:45.779Z</t>
  </si>
  <si>
    <t>ObjectId(66af2a65ee95d500a8e08889)</t>
  </si>
  <si>
    <t>ObjectId(66af2a65ee95d500a8e08893)</t>
  </si>
  <si>
    <t>2024-08-04T07:14:45.784Z</t>
  </si>
  <si>
    <t>ObjectId(66af2a68ee95d500a8e0889b)</t>
  </si>
  <si>
    <t>""
I'm glad to hear that the summary resonated with you. It’s completely understandable to feel overwhelmed when holding in so much. To help you manage these feelings, I would like to suggest a CBT exercise. Based on what you've shared, I think the "Relaxation Techniques" exercise could be beneficial for you. It focuses on reducing stress and anxiety, which seems to be a significant part of what you're experiencing. Would you like to learn more about this exercise?</t>
  </si>
  <si>
    <t>2024-08-04T07:14:48.956Z</t>
  </si>
  <si>
    <t>ObjectId(66af2a68ee95d500a8e0889c)</t>
  </si>
  <si>
    <t>ObjectId(66af2a6aee95d500a8e088cd)</t>
  </si>
  <si>
    <t>2024-08-04T07:14:50.797Z</t>
  </si>
  <si>
    <t>ObjectId(66af2a6aee95d500a8e088ce)</t>
  </si>
  <si>
    <t>ObjectId(66af2a6aee95d500a8e088d8)</t>
  </si>
  <si>
    <t>2024-08-04T07:14:50.799Z</t>
  </si>
  <si>
    <t>ObjectId(66af2a6bee95d500a8e088e0)</t>
  </si>
  <si>
    <t>I completely understand, Marta. It's important to feel comfortable and ready before engaging in any exercises. I'm here to listen, so please feel free to share more about how you're feeling. What else is on your mind?</t>
  </si>
  <si>
    <t>2024-08-04T07:14:51.983Z</t>
  </si>
  <si>
    <t>ObjectId(66af2a6bee95d500a8e088e1)</t>
  </si>
  <si>
    <t>ObjectId(66af2a6dee95d500a8e088f4)</t>
  </si>
  <si>
    <t>2024-08-04T07:14:53.450Z</t>
  </si>
  <si>
    <t>ObjectId(66af2a6dee95d500a8e088f5)</t>
  </si>
  <si>
    <t>ObjectId(66af2a6dee95d500a8e088ff)</t>
  </si>
  <si>
    <t>2024-08-04T07:14:53.452Z</t>
  </si>
  <si>
    <t>ObjectId(66af2a6fee95d500a8e08907)</t>
  </si>
  <si>
    <t>It sounds like you're feeling a deep sense of helplessness and frustration, especially regarding your parents' situation and your own struggles at school. It's completely normal to feel lost when faced with such overwhelming circumstances. I'm here to support you through this. 
If you're open to it, we can explore some strategies together that might help you cope with these feelings. Would you like to continue discussing your feelings, or would you prefer to try a specific exercise that could help you manage your stress?</t>
  </si>
  <si>
    <t>2024-08-04T07:14:55.405Z</t>
  </si>
  <si>
    <t>ObjectId(66af2a6fee95d500a8e08908)</t>
  </si>
  <si>
    <t>ObjectId(66af2a70ee95d500a8e0891b)</t>
  </si>
  <si>
    <t>2024-08-04T07:14:56.430Z</t>
  </si>
  <si>
    <t>ObjectId(66af2a70ee95d500a8e0891c)</t>
  </si>
  <si>
    <t>I'd rather keep talking for now. I think if I can just express how I feel, maybe it will help a little. I feel like everything just builds up, and I don’t really have a space to let it all out.</t>
  </si>
  <si>
    <t>ObjectId(66af2a70ee95d500a8e08926)</t>
  </si>
  <si>
    <t>2024-08-04T07:14:56.434Z</t>
  </si>
  <si>
    <t>ObjectId(66af2a72ee95d500a8e0892e)</t>
  </si>
  <si>
    <t>I completely understand, Marta. Having a space to express your feelings is really important, and I'm here to provide that for you. Please feel free to share whatever is on your mind. What else would you like to express about how you're feeling?</t>
  </si>
  <si>
    <t>2024-08-04T07:14:58.059Z</t>
  </si>
  <si>
    <t>ObjectId(66af2a72ee95d500a8e0892f)</t>
  </si>
  <si>
    <t>ObjectId(66af2a74ee95d500a8e08942)</t>
  </si>
  <si>
    <t>2024-08-04T07:15:00.418Z</t>
  </si>
  <si>
    <t>ObjectId(66af2a74ee95d500a8e08943)</t>
  </si>
  <si>
    <t>ObjectId(66af2a74ee95d500a8e0894d)</t>
  </si>
  <si>
    <t>2024-08-04T07:15:00.422Z</t>
  </si>
  <si>
    <t>ObjectId(66af2a76ee95d500a8e08955)</t>
  </si>
  <si>
    <t>It sounds incredibly tough to feel so alone while carrying such a heavy weight. It's understandable to want to protect your friends from your struggles, but it's also important to have support. Putting on a brave face can be exhausting, and it's okay to seek help and share your feelings. 
I'm here to listen, and you can express anything you need to. What do you think would help you feel less alone in this situation?</t>
  </si>
  <si>
    <t>2024-08-04T07:15:02.364Z</t>
  </si>
  <si>
    <t>ObjectId(66af2a76ee95d500a8e08956)</t>
  </si>
  <si>
    <t>ObjectId(66af2a77ee95d500a8e08969)</t>
  </si>
  <si>
    <t>2024-08-04T07:15:03.698Z</t>
  </si>
  <si>
    <t>ObjectId(66af2a77ee95d500a8e0896a)</t>
  </si>
  <si>
    <t>ObjectId(66af2a77ee95d500a8e08974)</t>
  </si>
  <si>
    <t>2024-08-04T07:15:03.701Z</t>
  </si>
  <si>
    <t>ObjectId(66af2a7bee95d500a8e0897c)</t>
  </si>
  <si>
    <t>It's a positive step that you're considering reaching out for support, and it can indeed be a relief to talk to someone who understands. Starting those conversations can be challenging, but it might help to think about what you want to express beforehand. You could start by sharing how you've been feeling lately and that you just need someone to listen.
If you're open to it, I can help you brainstorm some ways to approach those conversations or even help you draft what you might want to say. Would that be something you're interested in?</t>
  </si>
  <si>
    <t>2024-08-04T07:15:07.281Z</t>
  </si>
  <si>
    <t>ObjectId(66af2a7bee95d500a8e0897d)</t>
  </si>
  <si>
    <t>ObjectId(66af2a7cee95d500a8e08990)</t>
  </si>
  <si>
    <t>2024-08-04T07:15:08.408Z</t>
  </si>
  <si>
    <t>ObjectId(66af2a7cee95d500a8e08991)</t>
  </si>
  <si>
    <t>ObjectId(66af2a7cee95d500a8e0899b)</t>
  </si>
  <si>
    <t>2024-08-04T07:15:08.415Z</t>
  </si>
  <si>
    <t>ObjectId(66af2a7eee95d500a8e089a3)</t>
  </si>
  <si>
    <t>I'm glad to hear that, Marta. Having a plan can definitely make it easier to express yourself. Here’s a simple structure you might consider using when talking to someone:
1. **Start with a greeting**: "Hey, do you have a moment to talk?"
2. **Express your feelings**: "I've been feeling really overwhelmed and sad lately, and I just need someone to talk to."
3. **Share specific concerns**: "I feel like my parents' arguments are affecting me a lot, and school has been really tough too."
4. **Ask for support**: "I just need someone to listen and maybe help me figure things out."
You can adjust this to fit your style and comfort level. Would you like to practice this together, or is there anything specific you want to add or change?</t>
  </si>
  <si>
    <t>2024-08-04T07:15:10.862Z</t>
  </si>
  <si>
    <t>ObjectId(66af2a7eee95d500a8e089a4)</t>
  </si>
  <si>
    <t>ObjectId(66af2a7fee95d500a8e089b7)</t>
  </si>
  <si>
    <t>2024-08-04T07:15:11.969Z</t>
  </si>
  <si>
    <t>ObjectId(66af2a7fee95d500a8e089b8)</t>
  </si>
  <si>
    <t>ObjectId(66af2a7fee95d500a8e089c2)</t>
  </si>
  <si>
    <t>2024-08-04T07:15:11.973Z</t>
  </si>
  <si>
    <t>ObjectId(66af2a82ee95d500a8e089ca)</t>
  </si>
  <si>
    <t>Absolutely, Marta! Adding that context can really help the person understand where you're coming from. Here’s a revised version incorporating your thoughts:
1. **Start with a greeting**: "Hey, do you have a moment to talk?"
2. **Express your feelings**: "I've been feeling really overwhelmed and sad lately, and I just need someone to talk to."
3. **Share specific concerns**: "I feel like my parents' arguments are affecting me a lot, and school has been really tough too. I also feel guilty about their situation and don’t want to burden anyone with my problems."
4. **Ask for support**: "I just need someone to listen and maybe help me figure things out."
Does this feel more aligned with what you want to express? Would you like to make any more adjustments?</t>
  </si>
  <si>
    <t>2024-08-04T07:15:14.656Z</t>
  </si>
  <si>
    <t>ObjectId(66af2a82ee95d500a8e089cb)</t>
  </si>
  <si>
    <t>ObjectId(66af2a83ee95d500a8e089de)</t>
  </si>
  <si>
    <t>2024-08-04T07:15:15.781Z</t>
  </si>
  <si>
    <t>ObjectId(66af2a83ee95d500a8e089df)</t>
  </si>
  <si>
    <t>ObjectId(66af2a83ee95d500a8e089e9)</t>
  </si>
  <si>
    <t>2024-08-04T07:15:15.788Z</t>
  </si>
  <si>
    <t>ObjectId(66af2a87ee95d500a8e089f1)</t>
  </si>
  <si>
    <t>""
I'm really glad to hear that, Marta! It’s great that you feel a bit lighter now that you have a plan for expressing your feelings. To summarize our session today, we talked about the challenges you're facing with your parents and school, and we worked on a structure for how to start conversations about your feelings. 
Do you have any more questions or is there anything else you would like to discuss before we finish our session?</t>
  </si>
  <si>
    <t>2024-08-04T07:15:19.050Z</t>
  </si>
  <si>
    <t>ObjectId(66af2a87ee95d500a8e089f2)</t>
  </si>
  <si>
    <t>ObjectId(66af2a88ee95d500a8e08a23)</t>
  </si>
  <si>
    <t>2024-08-04T07:15:20.997Z</t>
  </si>
  <si>
    <t>ObjectId(66af2a88ee95d500a8e08a24)</t>
  </si>
  <si>
    <t>ObjectId(66af2a88ee95d500a8e08a2e)</t>
  </si>
  <si>
    <t>2024-08-04T07:15:20.999Z</t>
  </si>
  <si>
    <t>ObjectId(66af2a8aee95d500a8e08a36)</t>
  </si>
  <si>
    <t>Thank you for sharing your thoughts, Marta. I'm glad I could be here for you today. Remember, it's okay to reach out for support, and having a plan can make a big difference. 
If you ever need to talk again or have more questions in the future, I'm here for you. I wish you all the best as you move forward with your plan. Take care, and goodbye for now!</t>
  </si>
  <si>
    <t>2024-08-04T07:15:22.945Z</t>
  </si>
  <si>
    <t>ObjectId(66af2a8aee95d500a8e08a37)</t>
  </si>
  <si>
    <t>ObjectId(66af2a8bee95d500a8e08a84)</t>
  </si>
  <si>
    <t>2024-08-04T07:15:23.903Z</t>
  </si>
  <si>
    <t>ObjectId(66af2a8cee95d500a8e08a8c)</t>
  </si>
  <si>
    <t>2024-08-04T07:15:25.000Z</t>
  </si>
  <si>
    <t>ObjectId(66af2a8dee95d500a8e08a8d)</t>
  </si>
  <si>
    <t>ObjectId(66af2a8dee95d500a8e08aa0)</t>
  </si>
  <si>
    <t>2024-08-04T07:15:25.948Z</t>
  </si>
  <si>
    <t>ObjectId(66af2a8dee95d500a8e08aa1)</t>
  </si>
  <si>
    <t>ObjectId(66af2a8dee95d500a8e08aab)</t>
  </si>
  <si>
    <t>2024-08-04T07:15:25.950Z</t>
  </si>
  <si>
    <t>ObjectId(66af2a8eee95d500a8e08ab3)</t>
  </si>
  <si>
    <t>2024-08-04T07:15:26.995Z</t>
  </si>
  <si>
    <t>ObjectId(66af2a8eee95d500a8e08ab4)</t>
  </si>
  <si>
    <t>ObjectId(66af2a8fee95d500a8e08ac7)</t>
  </si>
  <si>
    <t>2024-08-04T07:15:27.556Z</t>
  </si>
  <si>
    <t>ObjectId(66af2a8fee95d500a8e08ac8)</t>
  </si>
  <si>
    <t>ObjectId(66af2a8fee95d500a8e08ad2)</t>
  </si>
  <si>
    <t>2024-08-04T07:15:27.559Z</t>
  </si>
  <si>
    <t>ObjectId(66af2a90ee95d500a8e08ada)</t>
  </si>
  <si>
    <t>Thank you, Marta! It's nice to meet you. Do you have any questions about the service or about me that I can help with?</t>
  </si>
  <si>
    <t>2024-08-04T07:15:28.492Z</t>
  </si>
  <si>
    <t>ObjectId(66af2a90ee95d500a8e08adb)</t>
  </si>
  <si>
    <t>ObjectId(66af2a91ee95d500a8e08aee)</t>
  </si>
  <si>
    <t>2024-08-04T07:15:29.223Z</t>
  </si>
  <si>
    <t>ObjectId(66af2a91ee95d500a8e08aef)</t>
  </si>
  <si>
    <t>ObjectId(66af2a91ee95d500a8e08af9)</t>
  </si>
  <si>
    <t>2024-08-04T07:15:29.225Z</t>
  </si>
  <si>
    <t>ObjectId(66af2a93ee95d500a8e08b01)</t>
  </si>
  <si>
    <t>It's completely okay, Marta. You can share as much or as little as you feel comfortable with. This is a safe space for you. If there's anything specific you'd like to discuss, I'm here to listen. If you're ready, we can start exploring what's been bothering you. Would you like to do that?</t>
  </si>
  <si>
    <t>2024-08-04T07:15:31.144Z</t>
  </si>
  <si>
    <t>ObjectId(66af2a93ee95d500a8e08b02)</t>
  </si>
  <si>
    <t>ObjectId(66af2a94ee95d500a8e08b15)</t>
  </si>
  <si>
    <t>2024-08-04T07:15:32.059Z</t>
  </si>
  <si>
    <t>ObjectId(66af2a94ee95d500a8e08b16)</t>
  </si>
  <si>
    <t>ObjectId(66af2a94ee95d500a8e08b20)</t>
  </si>
  <si>
    <t>2024-08-04T07:15:32.063Z</t>
  </si>
  <si>
    <t>ObjectId(66af2a96ee95d500a8e08b28)</t>
  </si>
  <si>
    <t>I appreciate you sharing that with me, Marta. It sounds like you're carrying a lot of weight on your shoulders, feeling worried and guilty about your parents' problems. It's understandable to feel that way when you care about them. 
How are you feeling about this situation right now?</t>
  </si>
  <si>
    <t>2024-08-04T07:15:34.992Z</t>
  </si>
  <si>
    <t>ObjectId(66af2a96ee95d500a8e08b29)</t>
  </si>
  <si>
    <t>ObjectId(66af2a98ee95d500a8e08b5a)</t>
  </si>
  <si>
    <t>2024-08-04T07:15:36.663Z</t>
  </si>
  <si>
    <t>ObjectId(66af2a98ee95d500a8e08b5b)</t>
  </si>
  <si>
    <t>ObjectId(66af2a98ee95d500a8e08b65)</t>
  </si>
  <si>
    <t>2024-08-04T07:15:36.666Z</t>
  </si>
  <si>
    <t>ObjectId(66af2a9aee95d500a8e08b6d)</t>
  </si>
  <si>
    <t>I'm really sorry to hear that you're feeling sad and trapped, Marta. It must be incredibly difficult to witness your family going through such turmoil. It's natural to wish for things to be different, especially when it comes to something as important as family.
Would you like to further explore your feelings about this situation, or would you prefer to learn a CBT exercise to help you cope with these emotions?</t>
  </si>
  <si>
    <t>2024-08-04T07:15:38.306Z</t>
  </si>
  <si>
    <t>ObjectId(66af2a9aee95d500a8e08b6e)</t>
  </si>
  <si>
    <t>ObjectId(66af2a9bee95d500a8e08b81)</t>
  </si>
  <si>
    <t>2024-08-04T07:15:39.192Z</t>
  </si>
  <si>
    <t>ObjectId(66af2a9bee95d500a8e08b82)</t>
  </si>
  <si>
    <t>ObjectId(66af2a9bee95d500a8e08b8c)</t>
  </si>
  <si>
    <t>2024-08-04T07:15:39.196Z</t>
  </si>
  <si>
    <t>ObjectId(66af2a9cee95d500a8e08b94)</t>
  </si>
  <si>
    <t>Absolutely, Marta. It's perfectly fine to focus on your feelings right now. Talking about what you're experiencing can be really helpful. 
Can you tell me more about what specifically makes you feel sad and trapped in this situation with your family? What thoughts or emotions come up for you when you think about their arguments or the possibility of separation?</t>
  </si>
  <si>
    <t>2024-08-04T07:15:40.461Z</t>
  </si>
  <si>
    <t>ObjectId(66af2a9cee95d500a8e08b95)</t>
  </si>
  <si>
    <t>ObjectId(66af2a9dee95d500a8e08ba8)</t>
  </si>
  <si>
    <t>2024-08-04T07:15:41.444Z</t>
  </si>
  <si>
    <t>ObjectId(66af2a9dee95d500a8e08ba9)</t>
  </si>
  <si>
    <t>ObjectId(66af2a9dee95d500a8e08bb3)</t>
  </si>
  <si>
    <t>2024-08-04T07:15:41.453Z</t>
  </si>
  <si>
    <t>ObjectId(66af2a9fee95d500a8e08bbb)</t>
  </si>
  <si>
    <t>It sounds incredibly heavy to carry that sense of responsibility and guilt, especially when you're feeling like you can't do anything right. The tight knot in your stomach is a clear sign of the stress and anxiety this situation is causing you. It's understandable to feel hopeless when you're caught in the middle of such a difficult family dynamic.
Given how you're feeling, would you like to continue exploring these emotions further, or do you think it might be helpful to learn a CBT exercise to help you cope with these feelings?</t>
  </si>
  <si>
    <t>2024-08-04T07:15:43.329Z</t>
  </si>
  <si>
    <t>ObjectId(66af2a9fee95d500a8e08bbc)</t>
  </si>
  <si>
    <t>ObjectId(66af2aa0ee95d500a8e08bcf)</t>
  </si>
  <si>
    <t>2024-08-04T07:15:44.352Z</t>
  </si>
  <si>
    <t>ObjectId(66af2aa0ee95d500a8e08bd0)</t>
  </si>
  <si>
    <t>ObjectId(66af2aa0ee95d500a8e08bda)</t>
  </si>
  <si>
    <t>2024-08-04T07:15:44.358Z</t>
  </si>
  <si>
    <t>ObjectId(66af2aa1ee95d500a8e08be2)</t>
  </si>
  <si>
    <t>Of course, Marta. I'm here to listen, and it's important that you feel comfortable expressing yourself. Let’s continue talking about how you feel. 
What other emotions or thoughts come up for you when you think about your family situation? Are there specific moments or experiences that stand out to you?</t>
  </si>
  <si>
    <t>2024-08-04T07:15:45.447Z</t>
  </si>
  <si>
    <t>ObjectId(66af2aa1ee95d500a8e08be3)</t>
  </si>
  <si>
    <t>ObjectId(66af2aa3ee95d500a8e08bf6)</t>
  </si>
  <si>
    <t>2024-08-04T07:15:47.012Z</t>
  </si>
  <si>
    <t>ObjectId(66af2aa3ee95d500a8e08bf7)</t>
  </si>
  <si>
    <t>ObjectId(66af2aa3ee95d500a8e08c01)</t>
  </si>
  <si>
    <t>2024-08-04T07:15:47.016Z</t>
  </si>
  <si>
    <t>ObjectId(66af2aa5ee95d500a8e08c09)</t>
  </si>
  <si>
    <t>It's completely understandable to feel angry and frustrated, especially when you see your parents struggling to get along. It’s also very compassionate of you to want to protect your younger sibling from the chaos. Feeling responsible for their well-being on top of everything else can be a heavy burden to carry.
How do you usually cope with these feelings of anger and sadness? Do you have any strategies that help you manage them, or do you find it hard to deal with them?</t>
  </si>
  <si>
    <t>2024-08-04T07:15:49.937Z</t>
  </si>
  <si>
    <t>ObjectId(66af2aa5ee95d500a8e08c0a)</t>
  </si>
  <si>
    <t>ObjectId(66af2aa6ee95d500a8e08c1d)</t>
  </si>
  <si>
    <t>2024-08-04T07:15:50.998Z</t>
  </si>
  <si>
    <t>ObjectId(66af2aa6ee95d500a8e08c1e)</t>
  </si>
  <si>
    <t>ObjectId(66af2aa7ee95d500a8e08c28)</t>
  </si>
  <si>
    <t>2024-08-04T07:15:51.000Z</t>
  </si>
  <si>
    <t>ObjectId(66af2aa8ee95d500a8e08c30)</t>
  </si>
  <si>
    <t>It sounds like you're trying to manage a lot on your own, and keeping everything inside can be really tough. It's understandable that crying alone or eating might feel like temporary relief, but it can also lead to feeling worse in the long run. 
It's important to find healthier ways to cope with these overwhelming emotions. Would you like to continue discussing your feelings, or do you think it might be helpful to explore some coping strategies or a CBT exercise?</t>
  </si>
  <si>
    <t>2024-08-04T07:15:52.769Z</t>
  </si>
  <si>
    <t>ObjectId(66af2aa8ee95d500a8e08c31)</t>
  </si>
  <si>
    <t>ObjectId(66af2aa9ee95d500a8e08c44)</t>
  </si>
  <si>
    <t>2024-08-04T07:15:53.777Z</t>
  </si>
  <si>
    <t>ObjectId(66af2aa9ee95d500a8e08c45)</t>
  </si>
  <si>
    <t>ObjectId(66af2aa9ee95d500a8e08c4f)</t>
  </si>
  <si>
    <t>2024-08-04T07:15:53.785Z</t>
  </si>
  <si>
    <t>ObjectId(66af2aabee95d500a8e08c57)</t>
  </si>
  <si>
    <t>That's completely fine, Marta. I'm here to provide that space for you to express yourself. It's important to feel heard and understood, especially when you're dealing with such complex emotions.
What else is on your mind? Are there any other feelings or thoughts about your family situation that you would like to share?</t>
  </si>
  <si>
    <t>2024-08-04T07:15:55.301Z</t>
  </si>
  <si>
    <t>ObjectId(66af2aabee95d500a8e08c58)</t>
  </si>
  <si>
    <t>ObjectId(66af2aacee95d500a8e08c6b)</t>
  </si>
  <si>
    <t>2024-08-04T07:15:56.444Z</t>
  </si>
  <si>
    <t>ObjectId(66af2aacee95d500a8e08c6c)</t>
  </si>
  <si>
    <t>ObjectId(66af2aacee95d500a8e08c76)</t>
  </si>
  <si>
    <t>2024-08-04T07:15:56.452Z</t>
  </si>
  <si>
    <t>ObjectId(66af2aaeee95d500a8e08c7e)</t>
  </si>
  <si>
    <t>It's completely understandable to feel anxious about the uncertainty of the future, especially when it comes to something as significant as your family dynamics. The thought of potential changes, like where you might live or how your parents will manage their responsibilities, can be really overwhelming. 
Your concerns about their ability to take care of you and your sibling during such a difficult time are valid. It’s a lot to carry, and it’s okay to feel anxious about it.
Is there anything specific that you find yourself thinking about the most when you consider these changes? Or are there any particular moments that amplify your worries?</t>
  </si>
  <si>
    <t>2024-08-04T07:15:58.351Z</t>
  </si>
  <si>
    <t>ObjectId(66af2aaeee95d500a8e08c7f)</t>
  </si>
  <si>
    <t>ObjectId(66af2aafee95d500a8e08c92)</t>
  </si>
  <si>
    <t>2024-08-04T07:15:59.737Z</t>
  </si>
  <si>
    <t>ObjectId(66af2aafee95d500a8e08c93)</t>
  </si>
  <si>
    <t>ObjectId(66af2aafee95d500a8e08c9d)</t>
  </si>
  <si>
    <t>2024-08-04T07:15:59.739Z</t>
  </si>
  <si>
    <t>ObjectId(66af2ab4ee95d500a8e08ca5)</t>
  </si>
  <si>
    <t>It sounds incredibly isolating to feel like your parents are so wrapped up in their own struggles that they don't notice what you're going through. Wanting to hear them express that they care is a natural desire, especially when you're feeling stressed and alone. It’s tough when the people you rely on for support are preoccupied with their own emotions.
How do you feel when you notice that they seem to be in their own world? Does it change how you interact with them, or do you find yourself holding back your feelings even more?</t>
  </si>
  <si>
    <t>2024-08-04T07:16:04.226Z</t>
  </si>
  <si>
    <t>ObjectId(66af2ab4ee95d500a8e08ca6)</t>
  </si>
  <si>
    <t>ObjectId(66af2ab5ee95d500a8e08cb9)</t>
  </si>
  <si>
    <t>2024-08-04T07:16:05.552Z</t>
  </si>
  <si>
    <t>ObjectId(66af2ab5ee95d500a8e08cba)</t>
  </si>
  <si>
    <t>ObjectId(66af2ab5ee95d500a8e08cc4)</t>
  </si>
  <si>
    <t>2024-08-04T07:16:05.558Z</t>
  </si>
  <si>
    <t>ObjectId(66af2ab8ee95d500a8e08ccc)</t>
  </si>
  <si>
    <t>It’s completely understandable to feel frustrated in that situation. Wanting to scream for their attention while holding back your feelings must create a lot of internal conflict. It’s tough to feel like you have to act like everything is fine when inside you’re feeling upset and alone. 
You’re not a burden, and it’s okay to have feelings, even when your parents are struggling. It’s a challenging balance to navigate, especially when you care about their well-being too.
Would you like to continue discussing these feelings, or do you think it might be helpful to explore some coping strategies or a CBT exercise at this point?</t>
  </si>
  <si>
    <t>2024-08-04T07:16:08.003Z</t>
  </si>
  <si>
    <t>ObjectId(66af2ab8ee95d500a8e08ccd)</t>
  </si>
  <si>
    <t>ObjectId(66af2ab9ee95d500a8e08ce0)</t>
  </si>
  <si>
    <t>2024-08-04T07:16:09.134Z</t>
  </si>
  <si>
    <t>ObjectId(66af2ab9ee95d500a8e08ce1)</t>
  </si>
  <si>
    <t>ObjectId(66af2ab9ee95d500a8e08ceb)</t>
  </si>
  <si>
    <t>2024-08-04T07:16:09.139Z</t>
  </si>
  <si>
    <t>ObjectId(66af2abbee95d500a8e08cf3)</t>
  </si>
  <si>
    <t>That sounds like a good plan, Marta. It's important to take the time you need to express your feelings. If you still feel overwhelmed after our conversation, we can definitely explore coping strategies together. 
What else would you like to share about your feelings or your family situation? Are there any other thoughts or experiences that come to mind?</t>
  </si>
  <si>
    <t>2024-08-04T07:16:11.176Z</t>
  </si>
  <si>
    <t>ObjectId(66af2abbee95d500a8e08cf4)</t>
  </si>
  <si>
    <t>ObjectId(66af2abdee95d500a8e08d07)</t>
  </si>
  <si>
    <t>2024-08-04T07:16:13.026Z</t>
  </si>
  <si>
    <t>ObjectId(66af2abdee95d500a8e08d08)</t>
  </si>
  <si>
    <t>ObjectId(66af2abdee95d500a8e08d12)</t>
  </si>
  <si>
    <t>2024-08-04T07:16:13.030Z</t>
  </si>
  <si>
    <t>ObjectId(66af2abfee95d500a8e08d1a)</t>
  </si>
  <si>
    <t>Feeling like you're walking on eggshells must be incredibly stressful, especially when you're trying to maintain peace in a tense environment. It's understandable that this constant state of alertness would make it hard to focus on other important aspects of your life, like school. 
It’s exhausting to feel responsible for keeping the peace when you’re also dealing with your own emotions. You deserve to have a calm and normal home environment, just like anyone else.
Is there anything specific that you do to try to keep the peace, or do you find yourself feeling overwhelmed by that responsibility?</t>
  </si>
  <si>
    <t>2024-08-04T07:16:15.075Z</t>
  </si>
  <si>
    <t>ObjectId(66af2abfee95d500a8e08d1b)</t>
  </si>
  <si>
    <t>ObjectId(66af2ac0ee95d500a8e08d2e)</t>
  </si>
  <si>
    <t>2024-08-04T07:16:16.396Z</t>
  </si>
  <si>
    <t>ObjectId(66af2ac0ee95d500a8e08d2f)</t>
  </si>
  <si>
    <t>I mostly just try to stay quiet and not bring up anything that might cause a fight. I sometimes distract myself by hanging out with friends (when I can) or focusing on schoolwork. But even then, it’s hard because I always have that worry in the back of my mind that things could blow up at home any moment. It’s like I’m always on guard.</t>
  </si>
  <si>
    <t>ObjectId(66af2ac0ee95d500a8e08d39)</t>
  </si>
  <si>
    <t>2024-08-04T07:16:16.403Z</t>
  </si>
  <si>
    <t>ObjectId(66af2ac2ee95d500a8e08d41)</t>
  </si>
  <si>
    <t>It sounds like you’re doing your best to navigate a really difficult situation by staying quiet and trying to avoid conflict. It’s great that you have friends and schoolwork to help distract you, but I can see how the constant worry about what might happen at home would make it hard to fully enjoy those moments.
Being on guard all the time is exhausting, and it’s understandable that you would feel overwhelmed by that. 
Is there anything else you’d like to share about how this situation is affecting you, or do you feel like you’ve expressed what you needed to for now?</t>
  </si>
  <si>
    <t>2024-08-04T07:16:18.607Z</t>
  </si>
  <si>
    <t>ObjectId(66af2ac2ee95d500a8e08d42)</t>
  </si>
  <si>
    <t>ObjectId(66af2ac3ee95d500a8e08d55)</t>
  </si>
  <si>
    <t>2024-08-04T07:16:19.932Z</t>
  </si>
  <si>
    <t>ObjectId(66af2ac3ee95d500a8e08d56)</t>
  </si>
  <si>
    <t>I think I’ve shared a lot about what I’m feeling, but I just want to add that I really hope my parents can figure things out. I don’t want them to hurt so much, and I wish I could help them more. It just feels like everything is kind of out of control, and I don’t know how to fix it.</t>
  </si>
  <si>
    <t>ObjectId(66af2ac3ee95d500a8e08d60)</t>
  </si>
  <si>
    <t>2024-08-04T07:16:19.936Z</t>
  </si>
  <si>
    <t>ObjectId(66af2ac8ee95d500a8e08d68)</t>
  </si>
  <si>
    <t>It’s really compassionate of you to want to help your parents and to wish for their well-being. It’s tough to feel like everything is out of control, especially when you care so much about them. 
Now that you've shared a lot about your feelings, I’d like to explore this further. Can you describe the main issue you are experiencing with your family? What do you feel is at the core of the challenges you’re facing?</t>
  </si>
  <si>
    <t>2024-08-04T07:16:24.572Z</t>
  </si>
  <si>
    <t>ObjectId(66af2ac8ee95d500a8e08d69)</t>
  </si>
  <si>
    <t>ObjectId(66af2aceee95d500a8e08d9a)</t>
  </si>
  <si>
    <t>2024-08-04T07:16:30.829Z</t>
  </si>
  <si>
    <t>ObjectId(66af2aceee95d500a8e08d9b)</t>
  </si>
  <si>
    <t>ObjectId(66af2aceee95d500a8e08da5)</t>
  </si>
  <si>
    <t>2024-08-04T07:16:30.836Z</t>
  </si>
  <si>
    <t>ObjectId(66af2ad0ee95d500a8e08dad)</t>
  </si>
  <si>
    <t>Thank you for sharing that, Marta. It sounds like the constant fighting and instability at home are really weighing on you. The desire for normalcy and the fear that it might never return is understandably distressing.
How does this issue affect your daily life? In what ways do you feel the impact of the fighting and uncertainty in your routine or activities?</t>
  </si>
  <si>
    <t>2024-08-04T07:16:32.519Z</t>
  </si>
  <si>
    <t>ObjectId(66af2ad0ee95d500a8e08dae)</t>
  </si>
  <si>
    <t>ObjectId(66af2ad2ee95d500a8e08dc1)</t>
  </si>
  <si>
    <t>2024-08-04T07:16:34.016Z</t>
  </si>
  <si>
    <t>ObjectId(66af2ad2ee95d500a8e08dc2)</t>
  </si>
  <si>
    <t>ObjectId(66af2ad2ee95d500a8e08dcc)</t>
  </si>
  <si>
    <t>2024-08-04T07:16:34.022Z</t>
  </si>
  <si>
    <t>ObjectId(66af2ad3ee95d500a8e08dd4)</t>
  </si>
  <si>
    <t>It sounds like the impact of the fighting and uncertainty at home is significant, affecting your concentration in school and even your social life. It’s understandable that you would feel drained and sad, and it’s tough to miss out on the joys of being a teenager because of these worries.
Are there any specific triggers that worsen the issue for you? For example, are there certain situations or events that tend to escalate the fighting or increase your anxiety?</t>
  </si>
  <si>
    <t>2024-08-04T07:16:35.916Z</t>
  </si>
  <si>
    <t>ObjectId(66af2ad3ee95d500a8e08dd5)</t>
  </si>
  <si>
    <t>ObjectId(66af2ad6ee95d500a8e08de8)</t>
  </si>
  <si>
    <t>2024-08-04T07:16:38.419Z</t>
  </si>
  <si>
    <t>ObjectId(66af2ad6ee95d500a8e08de9)</t>
  </si>
  <si>
    <t>ObjectId(66af2ad6ee95d500a8e08df3)</t>
  </si>
  <si>
    <t>2024-08-04T07:16:38.424Z</t>
  </si>
  <si>
    <t>ObjectId(66af2ad8ee95d500a8e08dfb)</t>
  </si>
  <si>
    <t>Thank you for sharing that, Marta. It sounds like certain topics, like money or relationship discussions, really heighten the tension at home, and even small stressors can trigger arguments. The unpredictability of when things might escalate must be incredibly anxiety-inducing, and wanting to disappear in those moments is a natural response to feeling overwhelmed.
What have you tried so far to address this issue? Have you found any strategies that help you cope when things get tense at home?</t>
  </si>
  <si>
    <t>2024-08-04T07:16:40.870Z</t>
  </si>
  <si>
    <t>ObjectId(66af2ad8ee95d500a8e08dfc)</t>
  </si>
  <si>
    <t>ObjectId(66af2adaee95d500a8e08e0f)</t>
  </si>
  <si>
    <t>2024-08-04T07:16:42.213Z</t>
  </si>
  <si>
    <t>ObjectId(66af2adaee95d500a8e08e10)</t>
  </si>
  <si>
    <t>ObjectId(66af2adaee95d500a8e08e1a)</t>
  </si>
  <si>
    <t>2024-08-04T07:16:42.221Z</t>
  </si>
  <si>
    <t>ObjectId(66af2adcee95d500a8e08e22)</t>
  </si>
  <si>
    <t>It sounds like avoiding those conversations and retreating to your room to listen to music or watch TV provides a temporary escape, but it also leaves you feeling like you're not addressing the underlying issues. It's understandable to want to avoid conflict, especially when it feels overwhelming.
Finally, what emotions do you feel when this issue arises? How do you typically feel in those moments when the tension escalates or when you sense an argument might happen?</t>
  </si>
  <si>
    <t>2024-08-04T07:16:44.662Z</t>
  </si>
  <si>
    <t>ObjectId(66af2adcee95d500a8e08e23)</t>
  </si>
  <si>
    <t>ObjectId(66af2adeee95d500a8e08e36)</t>
  </si>
  <si>
    <t>2024-08-04T07:16:46.044Z</t>
  </si>
  <si>
    <t>ObjectId(66af2adeee95d500a8e08e37)</t>
  </si>
  <si>
    <t>ObjectId(66af2adeee95d500a8e08e41)</t>
  </si>
  <si>
    <t>2024-08-04T07:16:46.051Z</t>
  </si>
  <si>
    <t>ObjectId(66af2ae1ee95d500a8e08e49)</t>
  </si>
  <si>
    <t>Thank you for sharing that, Marta. It sounds like the anxiety and fear you feel when the tension escalates are really intense, with physical symptoms like a racing heart and a tight feeling in your chest. It’s understandable that this would affect your mood and lead to feelings of hopelessness, especially when you wish you could do something to calm the situation.
To summarize what you've shared:
- The main issue is the constant fighting and instability at home, which makes you feel like your family is falling apart.
- This issue significantly affects your daily life, making it hard to concentrate in school and causing you to miss out on social activities.
- Specific triggers include serious discussions about money or relationships, as well as small stressors that can escalate tensions.
- You haven't tried specific strategies to address the issue, mostly avoiding conversations and retreating to your room for temporary escapes.
- When the tension arises, you feel a mix of anxiety, fear, and sometimes anger, leading to a tight, anxious feeling in your chest and feelings of hopelessness.
Did I capture everything correctly? Is there anything you would like to add or change?</t>
  </si>
  <si>
    <t>2024-08-04T07:16:49.781Z</t>
  </si>
  <si>
    <t>ObjectId(66af2ae1ee95d500a8e08e4a)</t>
  </si>
  <si>
    <t>ObjectId(66af2ae2ee95d500a8e08e5e)</t>
  </si>
  <si>
    <t>2024-08-04T07:16:50.811Z</t>
  </si>
  <si>
    <t>ObjectId(66af2ae2ee95d500a8e08e5d)</t>
  </si>
  <si>
    <t>ObjectId(66af2ae2ee95d500a8e08e68)</t>
  </si>
  <si>
    <t>2024-08-04T07:16:50.819Z</t>
  </si>
  <si>
    <t>ObjectId(66af2aeaee95d500a8e08e70)</t>
  </si>
  <si>
    <t>I'm glad to hear that you felt comfortable sharing all of this, and I appreciate your openness. Now that we've explored your feelings and the challenges you're facing, I think it might be helpful to introduce a CBT exercise that could support you in managing these emotions.
Based on what you've shared, I would suggest the "Relaxation Techniques" exercise. This exercise can help you reduce stress and anxiety, which seems particularly relevant given the tension at home and the feelings you've described.
Would you like to learn more about this exercise, or do you have any questions about it?</t>
  </si>
  <si>
    <t>2024-08-04T07:16:58.895Z</t>
  </si>
  <si>
    <t>ObjectId(66af2aeaee95d500a8e08e71)</t>
  </si>
  <si>
    <t>ObjectId(66af2aedee95d500a8e08ea2)</t>
  </si>
  <si>
    <t>2024-08-04T07:17:01.155Z</t>
  </si>
  <si>
    <t>ObjectId(66af2aedee95d500a8e08ea3)</t>
  </si>
  <si>
    <t>ObjectId(66af2aedee95d500a8e08ead)</t>
  </si>
  <si>
    <t>2024-08-04T07:17:01.162Z</t>
  </si>
  <si>
    <t>ObjectId(66af2aefee95d500a8e08eb5)</t>
  </si>
  <si>
    <t>That's completely understandable, Marta. It's important to take the time you need to process everything we've discussed. We can definitely save the exercise for next time when you feel more ready to engage with it.
Before we wrap up, is there anything else you would like to discuss or any questions you have? I'm here to support you.</t>
  </si>
  <si>
    <t>2024-08-04T07:17:03.400Z</t>
  </si>
  <si>
    <t>ObjectId(66af2aefee95d500a8e08eb6)</t>
  </si>
  <si>
    <t>ObjectId(66af2af0ee95d500a8e08ec9)</t>
  </si>
  <si>
    <t>2024-08-04T07:17:04.373Z</t>
  </si>
  <si>
    <t>ObjectId(66af2af0ee95d500a8e08eca)</t>
  </si>
  <si>
    <t>ObjectId(66af2af0ee95d500a8e08ed4)</t>
  </si>
  <si>
    <t>2024-08-04T07:17:04.377Z</t>
  </si>
  <si>
    <t>ObjectId(66af2af6ee95d500a8e08edc)</t>
  </si>
  <si>
    <t>I'm really glad to hear that talking about everything has been helpful for you, Marta. It's important to have that space to express your feelings. 
To summarize our session today, we discussed the challenges you're facing with your family, including the constant fighting and the impact it has on your daily life. You shared your feelings of anxiety, fear, and frustration, as well as the difficulty of wanting to keep the peace while feeling overwhelmed. We also touched on the idea of exploring a relaxation exercise in the future.
Do you have any more questions or is there anything else you would like to discuss before we finish for today?</t>
  </si>
  <si>
    <t>2024-08-04T07:17:10.024Z</t>
  </si>
  <si>
    <t>ObjectId(66af2af6ee95d500a8e08edd)</t>
  </si>
  <si>
    <t>ObjectId(66af2af8ee95d500a8e08f0e)</t>
  </si>
  <si>
    <t>2024-08-04T07:17:12.832Z</t>
  </si>
  <si>
    <t>ObjectId(66af2af8ee95d500a8e08f0f)</t>
  </si>
  <si>
    <t>ObjectId(66af2af8ee95d500a8e08f19)</t>
  </si>
  <si>
    <t>2024-08-04T07:17:12.842Z</t>
  </si>
  <si>
    <t>ObjectId(66af2afcee95d500a8e08f21)</t>
  </si>
  <si>
    <t>Thank you for your openness today, Marta. I'm glad to hear that you feel you have a better understanding of your feelings now. 
As we wrap up, I want to remind you that I'm here to support you whenever you need it. If you ever have more questions or need to talk, don't hesitate to reach out. 
Take care of yourself, and I look forward to our next session. Goodbye for now!</t>
  </si>
  <si>
    <t>2024-08-04T07:17:16.406Z</t>
  </si>
  <si>
    <t>ObjectId(66af2afcee95d500a8e08f22)</t>
  </si>
  <si>
    <t>ObjectId(66af2afdee95d500a8e08f6f)</t>
  </si>
  <si>
    <t>2024-08-04T07:17:17.388Z</t>
  </si>
  <si>
    <t>ObjectId(66af2afeee95d500a8e08f77)</t>
  </si>
  <si>
    <t>2024-08-04T07:17:18.305Z</t>
  </si>
  <si>
    <t>ObjectId(66af2afeee95d500a8e08f78)</t>
  </si>
  <si>
    <t>ObjectId(66af2affee95d500a8e08f8b)</t>
  </si>
  <si>
    <t>2024-08-04T07:17:19.943Z</t>
  </si>
  <si>
    <t>ObjectId(66af2affee95d500a8e08f8c)</t>
  </si>
  <si>
    <t>Hi, Dr. Smith. I'm okay, I guess. Just feeling a bit overwhelmed and tired, I guess. There's a lot going on at home and school, and it’s hard to manage everything.</t>
  </si>
  <si>
    <t>ObjectId(66af2affee95d500a8e08f96)</t>
  </si>
  <si>
    <t>2024-08-04T07:17:19.951Z</t>
  </si>
  <si>
    <t>ObjectId(66af2b00ee95d500a8e08f9e)</t>
  </si>
  <si>
    <t>Thank you for sharing that with me. It sounds like you're dealing with a lot right now. Before we dive deeper, may I ask what name you prefer to be called by?</t>
  </si>
  <si>
    <t>2024-08-04T07:17:20.906Z</t>
  </si>
  <si>
    <t>ObjectId(66af2b00ee95d500a8e08f9f)</t>
  </si>
  <si>
    <t>ObjectId(66af2b01ee95d500a8e08fb3)</t>
  </si>
  <si>
    <t>2024-08-04T07:17:21.637Z</t>
  </si>
  <si>
    <t>ObjectId(66af2b01ee95d500a8e08fb2)</t>
  </si>
  <si>
    <t>ObjectId(66af2b01ee95d500a8e08fbd)</t>
  </si>
  <si>
    <t>2024-08-04T07:17:21.643Z</t>
  </si>
  <si>
    <t>ObjectId(66af2b02ee95d500a8e08fc5)</t>
  </si>
  <si>
    <t>2024-08-04T07:17:22.749Z</t>
  </si>
  <si>
    <t>ObjectId(66af2b02ee95d500a8e08fc6)</t>
  </si>
  <si>
    <t>ObjectId(66af2b03ee95d500a8e08fd9)</t>
  </si>
  <si>
    <t>2024-08-04T07:17:23.578Z</t>
  </si>
  <si>
    <t>ObjectId(66af2b03ee95d500a8e08fda)</t>
  </si>
  <si>
    <t>Not really, I think I understand what we're doing here. I'm just hoping to talk about how I've been feeling. I just feel really sad and overwhelmed most of the time.</t>
  </si>
  <si>
    <t>2024-08-04T07:17:23.579Z</t>
  </si>
  <si>
    <t>ObjectId(66af2b03ee95d500a8e08fe4)</t>
  </si>
  <si>
    <t>2024-08-04T07:17:23.586Z</t>
  </si>
  <si>
    <t>ObjectId(66af2b06ee95d500a8e08fec)</t>
  </si>
  <si>
    <t>Marta, I appreciate your openness. It sounds like you're going through a tough time feeling sad and overwhelmed. Would you like to explore these feelings further, or would you prefer to learn a CBT exercise right away?</t>
  </si>
  <si>
    <t>2024-08-04T07:17:26.227Z</t>
  </si>
  <si>
    <t>ObjectId(66af2b06ee95d500a8e08fed)</t>
  </si>
  <si>
    <t>ObjectId(66af2b07ee95d500a8e0901e)</t>
  </si>
  <si>
    <t>2024-08-04T07:17:27.779Z</t>
  </si>
  <si>
    <t>ObjectId(66af2b07ee95d500a8e0901f)</t>
  </si>
  <si>
    <t>ObjectId(66af2b07ee95d500a8e09029)</t>
  </si>
  <si>
    <t>2024-08-04T07:17:27.784Z</t>
  </si>
  <si>
    <t>ObjectId(66af2b09ee95d500a8e09031)</t>
  </si>
  <si>
    <t>Cognitive Behavioral Therapy (CBT) is a type of therapy that helps people understand the connection between their thoughts, feelings, and behaviors. It focuses on identifying and challenging negative thought patterns and replacing them with more balanced and positive ones. CBT exercises can help you manage overwhelming feelings and develop coping strategies.
Now that you have a better understanding of CBT, would you like to explore your feelings further, or would you prefer to learn a CBT exercise?</t>
  </si>
  <si>
    <t>2024-08-04T07:17:29.412Z</t>
  </si>
  <si>
    <t>ObjectId(66af2b09ee95d500a8e09032)</t>
  </si>
  <si>
    <t>ObjectId(66af2b0aee95d500a8e09045)</t>
  </si>
  <si>
    <t>2024-08-04T07:17:30.443Z</t>
  </si>
  <si>
    <t>ObjectId(66af2b0aee95d500a8e09046)</t>
  </si>
  <si>
    <t>Thanks for explaining that! I think I’d like to explore my feelings a bit more first. It’s just been really hard dealing with everything at home and school, and I’m not sure how to handle it all.</t>
  </si>
  <si>
    <t>ObjectId(66af2b0aee95d500a8e09050)</t>
  </si>
  <si>
    <t>2024-08-04T07:17:30.451Z</t>
  </si>
  <si>
    <t>ObjectId(66af2b11ee95d500a8e09058)</t>
  </si>
  <si>
    <t>Thank you for sharing that, Marta. Let's explore your feelings further. Can you describe the main issue you are experiencing at home and school?</t>
  </si>
  <si>
    <t>2024-08-04T07:17:37.825Z</t>
  </si>
  <si>
    <t>ObjectId(66af2b11ee95d500a8e09059)</t>
  </si>
  <si>
    <t>ObjectId(66af2b13ee95d500a8e0908a)</t>
  </si>
  <si>
    <t>2024-08-04T07:17:39.972Z</t>
  </si>
  <si>
    <t>ObjectId(66af2b13ee95d500a8e0908b)</t>
  </si>
  <si>
    <t>At home, it's really tough with my parents. They have a lot of problems, and it seems like they’re always arguing or talking about divorce. I feel like I'm caught in the middle, and it makes me feel guilty, like I should be doing something to help them. 
At school, I’m failing a lot of my classes because I can't concentrate, and it feels like I don’t fit in with anyone. I often worry about what my classmates think of me, and that just adds to the stress. It all feels like too much to handle.</t>
  </si>
  <si>
    <t>ObjectId(66af2b13ee95d500a8e09095)</t>
  </si>
  <si>
    <t>2024-08-04T07:17:39.979Z</t>
  </si>
  <si>
    <t>ObjectId(66af2b15ee95d500a8e0909d)</t>
  </si>
  <si>
    <t>Thank you for sharing that with me, Marta. It sounds like you're feeling a lot of pressure from both home and school. To summarize, you're feeling caught in the middle of your parents' issues, which makes you feel guilty, and at school, you're struggling with concentration and feeling like you don't fit in, which is affecting your grades and adding to your stress.
Can you tell me how this issue affects your daily life?</t>
  </si>
  <si>
    <t>2024-08-04T07:17:41.607Z</t>
  </si>
  <si>
    <t>ObjectId(66af2b15ee95d500a8e0909e)</t>
  </si>
  <si>
    <t>ObjectId(66af2b18ee95d500a8e090b1)</t>
  </si>
  <si>
    <t>2024-08-04T07:17:44.973Z</t>
  </si>
  <si>
    <t>ObjectId(66af2b18ee95d500a8e090b2)</t>
  </si>
  <si>
    <t>2024-08-04T07:17:44.974Z</t>
  </si>
  <si>
    <t>ObjectId(66af2b18ee95d500a8e090bc)</t>
  </si>
  <si>
    <t>2024-08-04T07:17:44.977Z</t>
  </si>
  <si>
    <t>ObjectId(66af2b1bee95d500a8e090c4)</t>
  </si>
  <si>
    <t>Thank you for sharing that, Marta. It sounds like the situation is really affecting your overall well-being. To summarize, you're feeling tired and dreading school, experiencing mood swings, and using food as a coping mechanism. You also mentioned feeling alone and embarrassed about your grades, which has led to distancing yourself from friends.
Are there any specific triggers that worsen these feelings for you?</t>
  </si>
  <si>
    <t>2024-08-04T07:17:47.209Z</t>
  </si>
  <si>
    <t>ObjectId(66af2b1bee95d500a8e090c5)</t>
  </si>
  <si>
    <t>2024-08-04T07:17:47.210Z</t>
  </si>
  <si>
    <t>ObjectId(66af2b1cee95d500a8e090d8)</t>
  </si>
  <si>
    <t>2024-08-04T07:17:48.966Z</t>
  </si>
  <si>
    <t>ObjectId(66af2b1cee95d500a8e090d9)</t>
  </si>
  <si>
    <t>I think a lot of it comes from my parents arguing or just talking about their problems. When they start to fight, I feel really anxious, and then it just puts me in a bad mood for the rest of the day. 
At school, if I get a bad grade or hear something mean from classmates, that really gets to me, and I end up spiraling into negative thoughts about myself. It’s like everything just keeps piling on, and I don’t know how to stop it.</t>
  </si>
  <si>
    <t>ObjectId(66af2b1cee95d500a8e090e3)</t>
  </si>
  <si>
    <t>2024-08-04T07:17:48.969Z</t>
  </si>
  <si>
    <t>ObjectId(66af2b1eee95d500a8e090eb)</t>
  </si>
  <si>
    <t>Thank you for sharing that insight, Marta. It seems that your parents' arguments trigger a lot of anxiety for you, which affects your mood throughout the day. Additionally, negative experiences at school, like receiving a bad grade or facing unkind comments from classmates, contribute to a cycle of negative thoughts about yourself.
What have you tried so far to address these feelings and situations?</t>
  </si>
  <si>
    <t>2024-08-04T07:17:50.458Z</t>
  </si>
  <si>
    <t>ObjectId(66af2b1eee95d500a8e090ec)</t>
  </si>
  <si>
    <t>ObjectId(66af2b20ee95d500a8e090ff)</t>
  </si>
  <si>
    <t>2024-08-04T07:17:52.255Z</t>
  </si>
  <si>
    <t>ObjectId(66af2b20ee95d500a8e09100)</t>
  </si>
  <si>
    <t>I haven't really tried much, to be honest. Sometimes I talk to my mom about how I'm feeling, but it feels like she's so wrapped up in her own problems that she doesn't really hear me. I’ve thought about talking to a friend, but I just feel too embarrassed. 
Mostly, I just try to get through the day and keep everything bottled up. I know that's not really helping me, but I don't know what else to do.</t>
  </si>
  <si>
    <t>ObjectId(66af2b20ee95d500a8e0910a)</t>
  </si>
  <si>
    <t>2024-08-04T07:17:52.261Z</t>
  </si>
  <si>
    <t>ObjectId(66af2b22ee95d500a8e09112)</t>
  </si>
  <si>
    <t>Thank you for your honesty, Marta. To summarize what you've shared: you haven't tried many strategies to cope with your feelings. You sometimes talk to your mom, but it feels like she doesn't fully hear you because she's focused on her own issues. You've considered reaching out to a friend but feel embarrassed. Mostly, you try to get through the day while keeping everything bottled up, even though you recognize that this isn't helping.
What emotions do you feel when these issues arise?</t>
  </si>
  <si>
    <t>2024-08-04T07:17:54.504Z</t>
  </si>
  <si>
    <t>ObjectId(66af2b22ee95d500a8e09113)</t>
  </si>
  <si>
    <t>ObjectId(66af2b24ee95d500a8e09126)</t>
  </si>
  <si>
    <t>2024-08-04T07:17:56.241Z</t>
  </si>
  <si>
    <t>ObjectId(66af2b24ee95d500a8e09127)</t>
  </si>
  <si>
    <t>ObjectId(66af2b24ee95d500a8e09131)</t>
  </si>
  <si>
    <t>2024-08-04T07:17:56.246Z</t>
  </si>
  <si>
    <t>ObjectId(66af2b26ee95d500a8e09139)</t>
  </si>
  <si>
    <t>Thank you for sharing those emotions, Marta. To summarize, you experience a mix of sadness, anxiety, anger, guilt, and hopelessness. You feel sad about everything falling apart, anxious during your parents' fights, angry at them and yourself, guilty about how their problems affect you, and hopeless regarding your situation at school.
Did I capture everything correctly, or is there anything you would like to add or change?</t>
  </si>
  <si>
    <t>2024-08-04T07:17:58.796Z</t>
  </si>
  <si>
    <t>ObjectId(66af2b26ee95d500a8e0913a)</t>
  </si>
  <si>
    <t>ObjectId(66af2b29ee95d500a8e0916b)</t>
  </si>
  <si>
    <t>2024-08-04T07:18:01.711Z</t>
  </si>
  <si>
    <t>ObjectId(66af2b29ee95d500a8e0916c)</t>
  </si>
  <si>
    <t>2024-08-04T07:18:01.712Z</t>
  </si>
  <si>
    <t>ObjectId(66af2b29ee95d500a8e09176)</t>
  </si>
  <si>
    <t>2024-08-04T07:18:01.720Z</t>
  </si>
  <si>
    <t>ObjectId(66af2b2bee95d500a8e0917e)</t>
  </si>
  <si>
    <t>Thank you for confirming that I understood your situation correctly, Marta. I can see how overwhelming it can feel to be stuck in a cycle of negative emotions. 
Now that we have explored your feelings, let's move on to discussing some coping strategies. Would you like to learn about a specific CBT exercise that can help you manage these feelings?</t>
  </si>
  <si>
    <t>2024-08-04T07:18:03.712Z</t>
  </si>
  <si>
    <t>ObjectId(66af2b2bee95d500a8e0917f)</t>
  </si>
  <si>
    <t>ObjectId(66af2b2cee95d500a8e09192)</t>
  </si>
  <si>
    <t>2024-08-04T07:18:04.638Z</t>
  </si>
  <si>
    <t>ObjectId(66af2b2cee95d500a8e09193)</t>
  </si>
  <si>
    <t>ObjectId(66af2b2cee95d500a8e0919d)</t>
  </si>
  <si>
    <t>2024-08-04T07:18:04.642Z</t>
  </si>
  <si>
    <t>ObjectId(66af2b31ee95d500a8e091a5)</t>
  </si>
  <si>
    <t>I recommend the "Thought Record" exercise. This exercise helps you challenge and reframe negative thoughts, which can be particularly useful for managing feelings of sadness, anxiety, and hopelessness. Would you like to learn more about how this exercise works?</t>
  </si>
  <si>
    <t>2024-08-04T07:18:09.142Z</t>
  </si>
  <si>
    <t>ObjectId(66af2b31ee95d500a8e091a6)</t>
  </si>
  <si>
    <t>ObjectId(66af2b32ee95d500a8e091d7)</t>
  </si>
  <si>
    <t>2024-08-04T07:18:10.946Z</t>
  </si>
  <si>
    <t>ObjectId(66af2b32ee95d500a8e091d8)</t>
  </si>
  <si>
    <t>ObjectId(66af2b32ee95d500a8e091e2)</t>
  </si>
  <si>
    <t>2024-08-04T07:18:10.955Z</t>
  </si>
  <si>
    <t>ObjectId(66af2b36ee95d500a8e091ea)</t>
  </si>
  <si>
    <t>The "Thought Record" exercise involves several steps that help you identify and challenge negative thoughts. Here’s how it works:
1. **Identify a Distressing Thought**: Think of a specific situation that triggered negative feelings and identify the thought you had during that moment.
2. **Write Down the Thought**: Document the thought exactly as you experienced it.
3. **Note the Emotion and Intensity**: Write down the emotions you felt at that moment and rate the intensity of those emotions on a scale from 0 to 10.
4. **Challenge the Thought**: Look for evidence that supports and contradicts the thought. Ask yourself questions like, "Is this thought based on facts or assumptions?" and "What would I tell a friend if they had this thought?"
5. **Reframe the Thought**: Based on the evidence, try to reframe the thought into a more balanced perspective.
6. **Note the New Emotion and Intensity**: Finally, write down how you feel after reframing the thought and rate the intensity of that new emotion.
Would you like to proceed with this exercise, or do you have any questions about it?</t>
  </si>
  <si>
    <t>2024-08-04T07:18:14.376Z</t>
  </si>
  <si>
    <t>ObjectId(66af2b36ee95d500a8e091eb)</t>
  </si>
  <si>
    <t>ObjectId(66af2b37ee95d500a8e091fe)</t>
  </si>
  <si>
    <t>2024-08-04T07:18:15.491Z</t>
  </si>
  <si>
    <t>ObjectId(66af2b37ee95d500a8e091ff)</t>
  </si>
  <si>
    <t>ObjectId(66af2b37ee95d500a8e09209)</t>
  </si>
  <si>
    <t>2024-08-04T07:18:15.497Z</t>
  </si>
  <si>
    <t>ObjectId(66af2b39ee95d500a8e09211)</t>
  </si>
  <si>
    <t>I understand that challenging thoughts can feel daunting, especially when you're in a tough emotional space. If you're looking for something different, we can explore the "Behavioral Activation" exercise instead. This exercise focuses on scheduling enjoyable or meaningful activities to help improve your mood and increase engagement in life.
Would you like to learn more about the "Behavioral Activation" exercise?</t>
  </si>
  <si>
    <t>ObjectId(66af2b39ee95d500a8e09212)</t>
  </si>
  <si>
    <t>ObjectId(66af2b3aee95d500a8e09225)</t>
  </si>
  <si>
    <t>2024-08-04T07:18:18.121Z</t>
  </si>
  <si>
    <t>ObjectId(66af2b3aee95d500a8e09226)</t>
  </si>
  <si>
    <t>ObjectId(66af2b3aee95d500a8e09230)</t>
  </si>
  <si>
    <t>2024-08-04T07:18:18.128Z</t>
  </si>
  <si>
    <t>ObjectId(66af2b3dee95d500a8e09238)</t>
  </si>
  <si>
    <t>The "Behavioral Activation" exercise involves several steps to help you identify and engage in activities that you find enjoyable or meaningful. Here’s how it works:
1. **Identify Activities**: Think about activities that you used to enjoy or that you find meaningful. These can be anything from hobbies, socializing, or even simple tasks like going for a walk.
2. **Schedule Activities**: Create a plan to incorporate these activities into your daily routine. Start with small, manageable tasks that you can realistically do.
3. **Increase Frequency and Duration**: Gradually increase how often and how long you engage in these activities. The goal is to build a routine that includes enjoyable experiences.
4. **Monitor Your Mood**: Before and after each activity, take note of your mood and motivation levels. This will help you see the impact of these activities on your overall well-being.
5. **Reflect on the Impact**: After a week or so, reflect on how these activities have affected your mood and feelings. This can help reinforce the positive effects of engaging in enjoyable activities.
Would you like to proceed with this exercise, or do you have any questions about it?</t>
  </si>
  <si>
    <t>2024-08-04T07:18:21.851Z</t>
  </si>
  <si>
    <t>ObjectId(66af2b3dee95d500a8e09239)</t>
  </si>
  <si>
    <t>2024-08-04T07:18:21.852Z</t>
  </si>
  <si>
    <t>ObjectId(66af2b3eee95d500a8e0924c)</t>
  </si>
  <si>
    <t>2024-08-04T07:18:22.871Z</t>
  </si>
  <si>
    <t>ObjectId(66af2b3eee95d500a8e0924d)</t>
  </si>
  <si>
    <t>ObjectId(66af2b3eee95d500a8e09257)</t>
  </si>
  <si>
    <t>2024-08-04T07:18:22.878Z</t>
  </si>
  <si>
    <t>ObjectId(66af2b44ee95d500a8e0925f)</t>
  </si>
  <si>
    <t>Great! Let's start by identifying activities that you might enjoy or find meaningful. Think about things you used to do that brought you joy or relaxation. Here are some prompts to help you:
- Are there any hobbies you used to enjoy, like drawing, reading, or playing a sport?
- Do you like spending time outdoors, such as going for walks or visiting parks?
- Are there any social activities you used to participate in, like hanging out with friends or joining clubs?
- What about simple pleasures, like listening to music or watching a favorite show?
Take your time to think about it, and let me know what comes to mind!</t>
  </si>
  <si>
    <t>2024-08-04T07:18:28.516Z</t>
  </si>
  <si>
    <t>ObjectId(66af2b44ee95d500a8e09260)</t>
  </si>
  <si>
    <t>ObjectId(66af2b48ee95d500a8e09291)</t>
  </si>
  <si>
    <t>2024-08-04T07:18:32.534Z</t>
  </si>
  <si>
    <t>ObjectId(66af2b48ee95d500a8e09292)</t>
  </si>
  <si>
    <t>ObjectId(66af2b48ee95d500a8e0929c)</t>
  </si>
  <si>
    <t>2024-08-04T07:18:32.540Z</t>
  </si>
  <si>
    <t>ObjectId(66af2b4cee95d500a8e092a5)</t>
  </si>
  <si>
    <t>2024-08-04T07:18:36.177Z</t>
  </si>
  <si>
    <t>ObjectId(66af2b4cee95d500a8e092a4)</t>
  </si>
  <si>
    <t>Those are wonderful activities, Marta! Drawing, painting, reading, spending time outdoors, and listening to music are all great ways to engage in things that bring you joy. 
Now, let's move on to the next step: scheduling these activities into your daily routine. Think about how you can incorporate these activities into your week. 
1. **Choose a few activities**: Which of the activities you mentioned would you like to start with? 
2. **Set specific times**: When can you realistically fit these activities into your schedule? 
3. **Start small**: It might be helpful to start with just one or two activities a week to make it manageable.
Take a moment to think about this, and let me know what you come up with!</t>
  </si>
  <si>
    <t>ObjectId(66af2b4dee95d500a8e092b8)</t>
  </si>
  <si>
    <t>2024-08-04T07:18:37.779Z</t>
  </si>
  <si>
    <t>ObjectId(66af2b4dee95d500a8e092b9)</t>
  </si>
  <si>
    <t>I think I’ll start with drawing and going for a walk. For drawing, how about I set aside some time on Saturday afternoon since I usually don’t have a lot going on then? I could start with just 30 minutes to ease back into it. 
For going for a walk, I could try doing that after school on weekdays, maybe just for 20 minutes to start with. I think that sounds manageable! I’ll see how it goes.</t>
  </si>
  <si>
    <t>ObjectId(66af2b4dee95d500a8e092c3)</t>
  </si>
  <si>
    <t>2024-08-04T07:18:37.782Z</t>
  </si>
  <si>
    <t>ObjectId(66af2b51ee95d500a8e092cb)</t>
  </si>
  <si>
    <t>That sounds like a great plan, Marta! Setting aside time for drawing on Saturday afternoon and going for a walk after school on weekdays is a manageable way to start. 
Now, let's move on to the next steps in the Behavioral Activation exercise:
3. **Gradually increase the frequency and duration**: As you get more comfortable with these activities, consider increasing the time you spend on them or adding more activities to your schedule.
4. **Monitor your mood and motivation**: Before and after each activity, take a moment to note how you feel. This can help you see the positive impact these activities have on your mood.
5. **Reflect on the impact**: After a week or so, reflect on how these activities have affected your overall well-being. 
Do you have any questions about these steps, or are you ready to start implementing this exercise?</t>
  </si>
  <si>
    <t>2024-08-04T07:18:41.811Z</t>
  </si>
  <si>
    <t>ObjectId(66af2b51ee95d500a8e092cc)</t>
  </si>
  <si>
    <t>ObjectId(66af2b52ee95d500a8e092df)</t>
  </si>
  <si>
    <t>2024-08-04T07:18:42.942Z</t>
  </si>
  <si>
    <t>ObjectId(66af2b52ee95d500a8e092e0)</t>
  </si>
  <si>
    <t>I think I understand the steps, and I’m ready to start putting this exercise into action! It feels good to have a plan for some activities I can do. I hope it’ll help me feel a bit better. Thank you for guiding me through this!</t>
  </si>
  <si>
    <t>ObjectId(66af2b52ee95d500a8e092ea)</t>
  </si>
  <si>
    <t>2024-08-04T07:18:42.948Z</t>
  </si>
  <si>
    <t>ObjectId(66af2b56ee95d500a8e092f2)</t>
  </si>
  <si>
    <t>I'm glad to hear that you're ready to start implementing the Behavioral Activation exercise, Marta! To summarize our session today, we explored your feelings of sadness and overwhelm, discussed the impact of your parents' issues and school stress, and identified activities that you enjoy, such as drawing and going for walks. We created a plan for you to incorporate these activities into your routine to help improve your mood.
Do you have any more questions or is there anything else you would like to discuss before we finish our session?</t>
  </si>
  <si>
    <t>2024-08-04T07:18:46.112Z</t>
  </si>
  <si>
    <t>ObjectId(66af2b56ee95d500a8e092f3)</t>
  </si>
  <si>
    <t>ObjectId(66af2b59ee95d500a8e09324)</t>
  </si>
  <si>
    <t>2024-08-04T07:18:49.141Z</t>
  </si>
  <si>
    <t>ObjectId(66af2b59ee95d500a8e09325)</t>
  </si>
  <si>
    <t>I think we covered a lot today! I don’t have any more questions right now, but I just want to say thank you for listening and helping me come up with a plan. It feels nice to have something to look forward to. I guess I’ll see how it goes and maybe we can talk more next time?</t>
  </si>
  <si>
    <t>ObjectId(66af2b59ee95d500a8e0932f)</t>
  </si>
  <si>
    <t>2024-08-04T07:18:49.149Z</t>
  </si>
  <si>
    <t>ObjectId(66af2b5bee95d500a8e09337)</t>
  </si>
  <si>
    <t>You're very welcome, Marta! I'm glad I could help you come up with a plan, and it's great to hear that you're feeling positive about having something to look forward to. 
As we wrap up our session, remember that we discussed your feelings of sadness and overwhelm, and we created a plan to incorporate drawing and walking into your routine. I encourage you to monitor how these activities affect your mood and well-being.
If you ever have more questions or need support, I'm here for you. I wish you all the best as you start this new plan, and I look forward to hearing how it goes next time. Take care, and goodbye for now!</t>
  </si>
  <si>
    <t>2024-08-04T07:18:51.462Z</t>
  </si>
  <si>
    <t>ObjectId(66af2b5bee95d500a8e09338)</t>
  </si>
  <si>
    <t>ObjectId(66af2b5cee95d500a8e0934b)</t>
  </si>
  <si>
    <t>2024-08-04T07:18:52.673Z</t>
  </si>
  <si>
    <t>ObjectId(66af2b5cee95d500a8e0934c)</t>
  </si>
  <si>
    <t>ObjectId(66af2b5cee95d500a8e09356)</t>
  </si>
  <si>
    <t>2024-08-04T07:18:52.680Z</t>
  </si>
  <si>
    <t>ObjectId(66af2b5eee95d500a8e0935e)</t>
  </si>
  <si>
    <t>Thank you, Marta! I'm glad to have been able to support you today. Remember, I'm here whenever you need assistance. Take care, and I look forward to our next session. Goodbye!</t>
  </si>
  <si>
    <t>2024-08-04T07:18:54.440Z</t>
  </si>
  <si>
    <t>ObjectId(66af2b5eee95d500a8e0935f)</t>
  </si>
  <si>
    <t>ObjectId(66af2b87ee95d500a8e095dc)</t>
  </si>
  <si>
    <t>2024-08-04T07:19:35.807Z</t>
  </si>
  <si>
    <t>ObjectId(66af2b88ee95d500a8e095e4)</t>
  </si>
  <si>
    <t>2024-08-04T07:19:36.745Z</t>
  </si>
  <si>
    <t>ObjectId(66af2b88ee95d500a8e095e5)</t>
  </si>
  <si>
    <t>ObjectId(66af2b89ee95d500a8e095f8)</t>
  </si>
  <si>
    <t>2024-08-04T07:19:37.512Z</t>
  </si>
  <si>
    <t>ObjectId(66af2b89ee95d500a8e095f9)</t>
  </si>
  <si>
    <t>ObjectId(66af2b89ee95d500a8e09603)</t>
  </si>
  <si>
    <t>2024-08-04T07:19:37.514Z</t>
  </si>
  <si>
    <t>ObjectId(66af2b8bee95d500a8e0960b)</t>
  </si>
  <si>
    <t>2024-08-04T07:19:39.192Z</t>
  </si>
  <si>
    <t>ObjectId(66af2b8bee95d500a8e0960c)</t>
  </si>
  <si>
    <t>ObjectId(66af2b8bee95d500a8e0961f)</t>
  </si>
  <si>
    <t>2024-08-04T07:19:39.768Z</t>
  </si>
  <si>
    <t>ObjectId(66af2b8bee95d500a8e09620)</t>
  </si>
  <si>
    <t>ObjectId(66af2b8bee95d500a8e0962a)</t>
  </si>
  <si>
    <t>2024-08-04T07:19:39.771Z</t>
  </si>
  <si>
    <t>ObjectId(66af2b8cee95d500a8e09632)</t>
  </si>
  <si>
    <t>2024-08-04T07:19:40.894Z</t>
  </si>
  <si>
    <t>ObjectId(66af2b8cee95d500a8e09633)</t>
  </si>
  <si>
    <t>ObjectId(66af2b8dee95d500a8e09646)</t>
  </si>
  <si>
    <t>2024-08-04T07:19:41.614Z</t>
  </si>
  <si>
    <t>ObjectId(66af2b8dee95d500a8e09647)</t>
  </si>
  <si>
    <t>ObjectId(66af2b8dee95d500a8e09651)</t>
  </si>
  <si>
    <t>2024-08-04T07:19:41.618Z</t>
  </si>
  <si>
    <t>ObjectId(66af2b90ee95d500a8e09659)</t>
  </si>
  <si>
    <t>""
It's perfectly okay to talk about what you're feeling, Marta. I appreciate your openness. How are you doing today, aside from feeling overwhelmed?</t>
  </si>
  <si>
    <t>2024-08-04T07:19:44.485Z</t>
  </si>
  <si>
    <t>ObjectId(66af2b90ee95d500a8e0965a)</t>
  </si>
  <si>
    <t>ObjectId(66af2b91ee95d500a8e0968b)</t>
  </si>
  <si>
    <t>2024-08-04T07:19:45.912Z</t>
  </si>
  <si>
    <t>ObjectId(66af2b91ee95d500a8e0968c)</t>
  </si>
  <si>
    <t>ObjectId(66af2b91ee95d500a8e09696)</t>
  </si>
  <si>
    <t>2024-08-04T07:19:45.917Z</t>
  </si>
  <si>
    <t>ObjectId(66af2b93ee95d500a8e0969e)</t>
  </si>
  <si>
    <t>I'm really sorry to hear that you're feeling sad and overwhelmed, Marta. It sounds like it's affecting your ability to focus, especially in school, which can be really challenging. Can you tell me more about what specific things feel like they're too much for you right now?</t>
  </si>
  <si>
    <t>2024-08-04T07:19:47.241Z</t>
  </si>
  <si>
    <t>ObjectId(66af2b93ee95d500a8e0969f)</t>
  </si>
  <si>
    <t>ObjectId(66af2b94ee95d500a8e096b3)</t>
  </si>
  <si>
    <t>2024-08-04T07:19:48.479Z</t>
  </si>
  <si>
    <t>ObjectId(66af2b94ee95d500a8e096b2)</t>
  </si>
  <si>
    <t>ObjectId(66af2b94ee95d500a8e096bd)</t>
  </si>
  <si>
    <t>2024-08-04T07:19:48.486Z</t>
  </si>
  <si>
    <t>ObjectId(66af2b96ee95d500a8e096c5)</t>
  </si>
  <si>
    <t>It sounds like you're dealing with a lot right now, Marta. The pressure from schoolwork, the issues at home, and the challenges with your classmates can create a heavy burden. It's understandable to feel anxious and to struggle with self-esteem in such a situation. 
Would you like to further explore these problems together, or would you prefer to learn a CBT exercise right away to help you cope?</t>
  </si>
  <si>
    <t>2024-08-04T07:19:50.526Z</t>
  </si>
  <si>
    <t>ObjectId(66af2b96ee95d500a8e096c6)</t>
  </si>
  <si>
    <t>ObjectId(66af2b97ee95d500a8e096d9)</t>
  </si>
  <si>
    <t>2024-08-04T07:19:51.406Z</t>
  </si>
  <si>
    <t>ObjectId(66af2b97ee95d500a8e096da)</t>
  </si>
  <si>
    <t>ObjectId(66af2b97ee95d500a8e096e4)</t>
  </si>
  <si>
    <t>2024-08-04T07:19:51.410Z</t>
  </si>
  <si>
    <t>ObjectId(66af2b9bee95d500a8e096ec)</t>
  </si>
  <si>
    <t>""
Absolutely, Marta. I think a CBT exercise could be really beneficial right now. Given what you've shared, I recommend trying the Relaxation Techniques exercise. This can help reduce stress and anxiety. Would you like to proceed with that, or do you have any questions about the exercises?</t>
  </si>
  <si>
    <t>2024-08-04T07:19:55.473Z</t>
  </si>
  <si>
    <t>ObjectId(66af2b9bee95d500a8e096ed)</t>
  </si>
  <si>
    <t>ObjectId(66af2b9dee95d500a8e0971e)</t>
  </si>
  <si>
    <t>2024-08-04T07:19:57.281Z</t>
  </si>
  <si>
    <t>ObjectId(66af2b9dee95d500a8e0971f)</t>
  </si>
  <si>
    <t>ObjectId(66af2b9dee95d500a8e09729)</t>
  </si>
  <si>
    <t>2024-08-04T07:19:57.286Z</t>
  </si>
  <si>
    <t>ObjectId(66af2b9eee95d500a8e09731)</t>
  </si>
  <si>
    <t>Grounding techniques can be very effective for managing anxiety and stress. While it's not one of the specific CBT exercises I mentioned, I can certainly guide you through a grounding exercise. 
Would you like to proceed with a grounding technique now?</t>
  </si>
  <si>
    <t>2024-08-04T07:19:58.516Z</t>
  </si>
  <si>
    <t>ObjectId(66af2b9eee95d500a8e09732)</t>
  </si>
  <si>
    <t>ObjectId(66af2b9fee95d500a8e09745)</t>
  </si>
  <si>
    <t>2024-08-04T07:19:59.331Z</t>
  </si>
  <si>
    <t>ObjectId(66af2b9fee95d500a8e09746)</t>
  </si>
  <si>
    <t>ObjectId(66af2b9fee95d500a8e09750)</t>
  </si>
  <si>
    <t>2024-08-04T07:19:59.336Z</t>
  </si>
  <si>
    <t>ObjectId(66af2ba3ee95d500a8e09758)</t>
  </si>
  <si>
    <t>While grounding techniques are not part of the specific CBT exercises I mentioned, I can guide you through a simple grounding exercise that can help you feel more present and centered. 
Let's try the "5-4-3-2-1" grounding technique. Here’s how it works:
1. **5 things you can see**: Look around you and notice five things you can see. It could be anything in your environment.
2. **4 things you can touch**: Notice four things you can physically feel. This could be the texture of your clothes, the surface of a table, or anything else you can touch.
3. **3 things you can hear**: Listen carefully and identify three sounds you can hear. It could be the sound of your breathing, birds outside, or any background noise.
4. **2 things you can smell**: Identify two things you can smell. If you can't smell anything right now, think of your two favorite scents.
5. **1 thing you can taste**: Focus on one thing you can taste. It could be the aftertaste of a drink or food, or simply the taste in your mouth.
Would you like to try this exercise together?</t>
  </si>
  <si>
    <t>2024-08-04T07:20:03.252Z</t>
  </si>
  <si>
    <t>ObjectId(66af2ba3ee95d500a8e09759)</t>
  </si>
  <si>
    <t>ObjectId(66af2ba4ee95d500a8e0976c)</t>
  </si>
  <si>
    <t>2024-08-04T07:20:04.342Z</t>
  </si>
  <si>
    <t>ObjectId(66af2ba4ee95d500a8e0976d)</t>
  </si>
  <si>
    <t>ObjectId(66af2ba4ee95d500a8e09777)</t>
  </si>
  <si>
    <t>2024-08-04T07:20:04.345Z</t>
  </si>
  <si>
    <t>ObjectId(66af2ba5ee95d500a8e0977f)</t>
  </si>
  <si>
    <t>Great job, Marta! Now let's move on to the next part.
2. **4 things you can touch**: Take a moment to notice four things you can physically feel. What do you feel around you?</t>
  </si>
  <si>
    <t>2024-08-04T07:20:05.469Z</t>
  </si>
  <si>
    <t>ObjectId(66af2ba5ee95d500a8e09780)</t>
  </si>
  <si>
    <t>ObjectId(66af2ba6ee95d500a8e09793)</t>
  </si>
  <si>
    <t>2024-08-04T07:20:06.705Z</t>
  </si>
  <si>
    <t>ObjectId(66af2ba6ee95d500a8e09794)</t>
  </si>
  <si>
    <t>ObjectId(66af2ba6ee95d500a8e0979e)</t>
  </si>
  <si>
    <t>2024-08-04T07:20:06.707Z</t>
  </si>
  <si>
    <t>ObjectId(66af2ba8ee95d500a8e097a6)</t>
  </si>
  <si>
    <t>Well done, Marta! Now let's move on to the next part.
3. **3 things you can hear**: Take a moment to listen carefully and identify three sounds you can hear. What do you notice?</t>
  </si>
  <si>
    <t>2024-08-04T07:20:08.441Z</t>
  </si>
  <si>
    <t>ObjectId(66af2ba8ee95d500a8e097a7)</t>
  </si>
  <si>
    <t>ObjectId(66af2ba9ee95d500a8e097ba)</t>
  </si>
  <si>
    <t>2024-08-04T07:20:09.503Z</t>
  </si>
  <si>
    <t>ObjectId(66af2ba9ee95d500a8e097bb)</t>
  </si>
  <si>
    <t>ObjectId(66af2ba9ee95d500a8e097c5)</t>
  </si>
  <si>
    <t>ObjectId(66af2babee95d500a8e097cd)</t>
  </si>
  <si>
    <t>Great job, Marta! Now let's move on to the next part.
4. **2 things you can smell**: Take a moment to notice two things you can smell. If you can't smell anything right now, you can think of your two favorite scents. What do you notice?</t>
  </si>
  <si>
    <t>2024-08-04T07:20:11.106Z</t>
  </si>
  <si>
    <t>ObjectId(66af2babee95d500a8e097ce)</t>
  </si>
  <si>
    <t>ObjectId(66af2bacee95d500a8e097e1)</t>
  </si>
  <si>
    <t>2024-08-04T07:20:12.943Z</t>
  </si>
  <si>
    <t>ObjectId(66af2bacee95d500a8e097e2)</t>
  </si>
  <si>
    <t>ObjectId(66af2bacee95d500a8e097ec)</t>
  </si>
  <si>
    <t>2024-08-04T07:20:12.945Z</t>
  </si>
  <si>
    <t>ObjectId(66af2baeee95d500a8e097f4)</t>
  </si>
  <si>
    <t>Those are lovely scents, Marta! Now, let's move on to the final part.
5. **1 thing you can taste**: Focus on one thing you can taste. It could be the aftertaste of a drink or food, or simply the taste in your mouth. What do you notice?</t>
  </si>
  <si>
    <t>2024-08-04T07:20:14.481Z</t>
  </si>
  <si>
    <t>ObjectId(66af2baeee95d500a8e097f5)</t>
  </si>
  <si>
    <t>ObjectId(66af2bafee95d500a8e09808)</t>
  </si>
  <si>
    <t>2024-08-04T07:20:15.957Z</t>
  </si>
  <si>
    <t>ObjectId(66af2bafee95d500a8e09809)</t>
  </si>
  <si>
    <t>ObjectId(66af2bafee95d500a8e09813)</t>
  </si>
  <si>
    <t>2024-08-04T07:20:15.961Z</t>
  </si>
  <si>
    <t>ObjectId(66af2bb3ee95d500a8e0981b)</t>
  </si>
  <si>
    <t>""
I'm glad to hear that the grounding exercise helped you feel a bit more centered, Marta. As we wrap up our session, we discussed your feelings of being overwhelmed and sad, and we practiced the grounding technique to help you manage those feelings. 
Do you have any more questions or is there anything else you would like to discuss before we finish?</t>
  </si>
  <si>
    <t>2024-08-04T07:20:19.229Z</t>
  </si>
  <si>
    <t>ObjectId(66af2bb3ee95d500a8e0981c)</t>
  </si>
  <si>
    <t>ObjectId(66af2bb5ee95d500a8e0984d)</t>
  </si>
  <si>
    <t>2024-08-04T07:20:21.149Z</t>
  </si>
  <si>
    <t>ObjectId(66af2bb5ee95d500a8e0984e)</t>
  </si>
  <si>
    <t>ObjectId(66af2bb5ee95d500a8e09858)</t>
  </si>
  <si>
    <t>2024-08-04T07:20:21.158Z</t>
  </si>
  <si>
    <t>ObjectId(66af2bb7ee95d500a8e09860)</t>
  </si>
  <si>
    <t>Absolutely, Marta. We can definitely explore your feelings more in our next session. It's important to have the space to express everything that's on your mind.
Thank you for sharing with me today. If you ever need support or want to talk more, I'm here for you. I wish you well until we meet again. Goodbye for now!</t>
  </si>
  <si>
    <t>2024-08-04T07:20:23.918Z</t>
  </si>
  <si>
    <t>ObjectId(66af2bb7ee95d500a8e09861)</t>
  </si>
  <si>
    <t>ObjectId(66af2bb8ee95d500a8e09874)</t>
  </si>
  <si>
    <t>2024-08-04T07:20:24.740Z</t>
  </si>
  <si>
    <t>ObjectId(66af2bb8ee95d500a8e09875)</t>
  </si>
  <si>
    <t>ObjectId(66af2bb8ee95d500a8e0987f)</t>
  </si>
  <si>
    <t>ObjectId(66af2bbaee95d500a8e09887)</t>
  </si>
  <si>
    <t>""
Thank you, Marta! I'm glad I could support you today. Take care, and I look forward to our next session. Goodbye for now!</t>
  </si>
  <si>
    <t>2024-08-04T07:20:26.090Z</t>
  </si>
  <si>
    <t>ObjectId(66af2bbaee95d500a8e09888)</t>
  </si>
  <si>
    <t>ObjectId(66af2c02ee95d500a8e09cd2)</t>
  </si>
  <si>
    <t>2024-08-04T07:21:38.164Z</t>
  </si>
  <si>
    <t>ObjectId(66af2c03ee95d500a8e09cda)</t>
  </si>
  <si>
    <t>2024-08-04T07:21:39.166Z</t>
  </si>
  <si>
    <t>ObjectId(66af2c03ee95d500a8e09cdb)</t>
  </si>
  <si>
    <t>ObjectId(66af2c03ee95d500a8e09cee)</t>
  </si>
  <si>
    <t>2024-08-04T07:21:39.976Z</t>
  </si>
  <si>
    <t>ObjectId(66af2c03ee95d500a8e09cef)</t>
  </si>
  <si>
    <t>ObjectId(66af2c03ee95d500a8e09cf9)</t>
  </si>
  <si>
    <t>2024-08-04T07:21:39.980Z</t>
  </si>
  <si>
    <t>ObjectId(66af2c06ee95d500a8e09d01)</t>
  </si>
  <si>
    <t>"
It sounds like you're going through a challenging time, Marta. It's completely understandable to feel overwhelmed when there are many responsibilities. Can you share a bit more about what specifically is making you feel this way?</t>
  </si>
  <si>
    <t>2024-08-04T07:21:42.650Z</t>
  </si>
  <si>
    <t>ObjectId(66af2c06ee95d500a8e09d02)</t>
  </si>
  <si>
    <t>ObjectId(66af2c08ee95d500a8e09d33)</t>
  </si>
  <si>
    <t>2024-08-04T07:21:44.519Z</t>
  </si>
  <si>
    <t>ObjectId(66af2c08ee95d500a8e09d34)</t>
  </si>
  <si>
    <t>ObjectId(66af2c08ee95d500a8e09d3e)</t>
  </si>
  <si>
    <t>2024-08-04T07:21:44.523Z</t>
  </si>
  <si>
    <t>ObjectId(66af2c0dee95d500a8e09d46)</t>
  </si>
  <si>
    <t>"
It sounds like you're dealing with a lot of heavy emotions, especially with your parents' situation and the challenges at school. It's important to remember that you are not to blame for your parents' issues. Would you like to further explore these problems, or would you prefer to learn a CBT exercise right away?</t>
  </si>
  <si>
    <t>2024-08-04T07:21:49.005Z</t>
  </si>
  <si>
    <t>ObjectId(66af2c0dee95d500a8e09d47)</t>
  </si>
  <si>
    <t>ObjectId(66af2c0eee95d500a8e09d78)</t>
  </si>
  <si>
    <t>2024-08-04T07:21:50.331Z</t>
  </si>
  <si>
    <t>ObjectId(66af2c0eee95d500a8e09d79)</t>
  </si>
  <si>
    <t>ObjectId(66af2c0eee95d500a8e09d83)</t>
  </si>
  <si>
    <t>2024-08-04T07:21:50.336Z</t>
  </si>
  <si>
    <t>ObjectId(66af2c10ee95d500a8e09d8b)</t>
  </si>
  <si>
    <t>Cognitive Behavioral Therapy (CBT) is a type of therapy that helps people understand the connection between their thoughts, feelings, and behaviors. It focuses on identifying and challenging negative thought patterns and replacing them with more balanced and positive ones. CBT can also involve practical exercises to help you manage stress and improve your emotional well-being.
Would you like to explore your problems further, or do you feel ready to try a CBT exercise?</t>
  </si>
  <si>
    <t>2024-08-04T07:21:52.689Z</t>
  </si>
  <si>
    <t>ObjectId(66af2c10ee95d500a8e09d8c)</t>
  </si>
  <si>
    <t>ObjectId(66af2c11ee95d500a8e09d9f)</t>
  </si>
  <si>
    <t>2024-08-04T07:21:53.587Z</t>
  </si>
  <si>
    <t>ObjectId(66af2c11ee95d500a8e09da0)</t>
  </si>
  <si>
    <t>ObjectId(66af2c11ee95d500a8e09daa)</t>
  </si>
  <si>
    <t>2024-08-04T07:21:53.589Z</t>
  </si>
  <si>
    <t>ObjectId(66af2c12ee95d500a8e09db3)</t>
  </si>
  <si>
    <t>2024-08-04T07:21:54.939Z</t>
  </si>
  <si>
    <t>ObjectId(66af2c12ee95d500a8e09db2)</t>
  </si>
  <si>
    <t>That's completely understandable, Marta. Talking about your feelings can be very helpful. Let's start by exploring the main issue you're experiencing. Can you further describe what you're feeling and what you think is at the core of your sadness?</t>
  </si>
  <si>
    <t>ObjectId(66af2c14ee95d500a8e09dc6)</t>
  </si>
  <si>
    <t>2024-08-04T07:21:56.396Z</t>
  </si>
  <si>
    <t>ObjectId(66af2c14ee95d500a8e09dc7)</t>
  </si>
  <si>
    <t>ObjectId(66af2c14ee95d500a8e09dd1)</t>
  </si>
  <si>
    <t>2024-08-04T07:21:56.400Z</t>
  </si>
  <si>
    <t>ObjectId(66af2c15ee95d500a8e09dd9)</t>
  </si>
  <si>
    <t>It sounds like you're feeling a deep sense of helplessness and guilt regarding your parents' struggles, as well as frustration with your school situation. It's understandable to feel overwhelmed when it seems like everything is piling up. 
How does this issue affect your daily life? For example, do you find it hard to focus on schoolwork, or does it impact your relationships with friends?</t>
  </si>
  <si>
    <t>2024-08-04T07:21:57.902Z</t>
  </si>
  <si>
    <t>ObjectId(66af2c15ee95d500a8e09dda)</t>
  </si>
  <si>
    <t>ObjectId(66af2c17ee95d500a8e09ded)</t>
  </si>
  <si>
    <t>2024-08-04T07:21:59.444Z</t>
  </si>
  <si>
    <t>ObjectId(66af2c17ee95d500a8e09dee)</t>
  </si>
  <si>
    <t>ObjectId(66af2c17ee95d500a8e09df8)</t>
  </si>
  <si>
    <t>2024-08-04T07:21:59.447Z</t>
  </si>
  <si>
    <t>ObjectId(66af2c19ee95d500a8e09e00)</t>
  </si>
  <si>
    <t>It sounds like your feelings of sadness and isolation are really impacting your ability to focus on school and connect with your friends. You mentioned feeling stuck in a bubble, which must be incredibly difficult. 
Are there any specific triggers that worsen these feelings for you? For example, are there certain situations or events that make your feelings of sadness or isolation more intense?</t>
  </si>
  <si>
    <t>2024-08-04T07:22:01.405Z</t>
  </si>
  <si>
    <t>ObjectId(66af2c19ee95d500a8e09e01)</t>
  </si>
  <si>
    <t>ObjectId(66af2c1bee95d500a8e09e14)</t>
  </si>
  <si>
    <t>2024-08-04T07:22:03.125Z</t>
  </si>
  <si>
    <t>ObjectId(66af2c1bee95d500a8e09e15)</t>
  </si>
  <si>
    <t>ObjectId(66af2c1bee95d500a8e09e1f)</t>
  </si>
  <si>
    <t>2024-08-04T07:22:03.128Z</t>
  </si>
  <si>
    <t>ObjectId(66af2c1cee95d500a8e09e27)</t>
  </si>
  <si>
    <t>Thank you for sharing that, Marta. It sounds like the arguments between your parents and the pressure from school really amplify your feelings of sadness and isolation. Hearing them argue makes you feel trapped, and receiving poor grades adds to your self-doubt. Additionally, feeling out of place at school and witnessing teasing among classmates can be very painful.
What have you tried so far to address these feelings or situations? Have you found anything that helps, even a little?</t>
  </si>
  <si>
    <t>2024-08-04T07:22:04.868Z</t>
  </si>
  <si>
    <t>ObjectId(66af2c1cee95d500a8e09e28)</t>
  </si>
  <si>
    <t>ObjectId(66af2c1eee95d500a8e09e3b)</t>
  </si>
  <si>
    <t>2024-08-04T07:22:06.311Z</t>
  </si>
  <si>
    <t>ObjectId(66af2c1eee95d500a8e09e3c)</t>
  </si>
  <si>
    <t>ObjectId(66af2c1eee95d500a8e09e46)</t>
  </si>
  <si>
    <t>2024-08-04T07:22:06.320Z</t>
  </si>
  <si>
    <t>ObjectId(66af2c20ee95d500a8e09e4e)</t>
  </si>
  <si>
    <t>It sounds like you've been trying to reach out and express your feelings, but it can be tough when it feels like others are preoccupied with their own issues. Writing in a journal and using music or movies as distractions are good strategies, but I understand that they may not always provide the relief you need. It’s frustrating to feel like you’re in a cycle of sadness without a clear way out.
Lastly, what emotions do you feel when these issues arise? For example, do you feel more anxious, angry, or hopeless?</t>
  </si>
  <si>
    <t>2024-08-04T07:22:08.549Z</t>
  </si>
  <si>
    <t>ObjectId(66af2c20ee95d500a8e09e4f)</t>
  </si>
  <si>
    <t>ObjectId(66af2c23ee95d500a8e09e62)</t>
  </si>
  <si>
    <t>2024-08-04T07:22:11.330Z</t>
  </si>
  <si>
    <t>ObjectId(66af2c23ee95d500a8e09e63)</t>
  </si>
  <si>
    <t>ObjectId(66af2c23ee95d500a8e09e6d)</t>
  </si>
  <si>
    <t>2024-08-04T07:22:11.339Z</t>
  </si>
  <si>
    <t>ObjectId(66af2c26ee95d500a8e09e75)</t>
  </si>
  <si>
    <t>"
To summarize what you've shared, it seems that you're feeling a mix of sadness, hopelessness, and anxiety, particularly regarding your parents' situation and your struggles at school. You often feel overwhelmed by the emotions of guilt and frustration, and it can be confusing to know who or what to direct those feelings towards. You've tried talking to your mom, journaling, and distracting yourself with music and movies, but it often feels like nothing truly helps.
Did I capture your feelings and experiences correctly? If there's anything you'd like to add or change, please let me know.</t>
  </si>
  <si>
    <t>2024-08-04T07:22:14.803Z</t>
  </si>
  <si>
    <t>ObjectId(66af2c26ee95d500a8e09e76)</t>
  </si>
  <si>
    <t>ObjectId(66af2c28ee95d500a8e09ea7)</t>
  </si>
  <si>
    <t>2024-08-04T07:22:16.948Z</t>
  </si>
  <si>
    <t>ObjectId(66af2c28ee95d500a8e09ea8)</t>
  </si>
  <si>
    <t>ObjectId(66af2c28ee95d500a8e09eb2)</t>
  </si>
  <si>
    <t>2024-08-04T07:22:16.951Z</t>
  </si>
  <si>
    <t>ObjectId(66af2c2eee95d500a8e09eba)</t>
  </si>
  <si>
    <t>"
I'm glad to hear that talking about your feelings has been helpful for you. Since we've explored your feelings and experiences, I think it might be beneficial to try a CBT exercise to help you manage these emotions. 
Based on what you've shared, I would suggest the "Thought Record" exercise. This exercise can help you challenge and reframe negative thoughts that contribute to your feelings of sadness and hopelessness. Would you like to learn more about this exercise, or do you have any questions about it?</t>
  </si>
  <si>
    <t>2024-08-04T07:22:22.400Z</t>
  </si>
  <si>
    <t>ObjectId(66af2c2eee95d500a8e09ebb)</t>
  </si>
  <si>
    <t>ObjectId(66af2c30ee95d500a8e09eec)</t>
  </si>
  <si>
    <t>2024-08-04T07:22:24.529Z</t>
  </si>
  <si>
    <t>ObjectId(66af2c30ee95d500a8e09eed)</t>
  </si>
  <si>
    <t>ObjectId(66af2c30ee95d500a8e09ef7)</t>
  </si>
  <si>
    <t>2024-08-04T07:22:24.531Z</t>
  </si>
  <si>
    <t>ObjectId(66af2c32ee95d500a8e09eff)</t>
  </si>
  <si>
    <t>That's completely understandable, Marta. It's important to feel ready before trying an exercise, and talking more about your feelings can be very beneficial. Please feel free to share whatever is on your mind. What else would you like to discuss?</t>
  </si>
  <si>
    <t>2024-08-04T07:22:26.029Z</t>
  </si>
  <si>
    <t>ObjectId(66af2c32ee95d500a8e09f00)</t>
  </si>
  <si>
    <t>ObjectId(66af2c33ee95d500a8e09f13)</t>
  </si>
  <si>
    <t>2024-08-04T07:22:27.428Z</t>
  </si>
  <si>
    <t>ObjectId(66af2c33ee95d500a8e09f14)</t>
  </si>
  <si>
    <t>I think I just want to talk more about how lonely it feels. Even when I'm around people, I feel really disconnected. Like, sometimes I think my friends don't notice how much I'm struggling, or maybe they're just focused on their own lives. I want to reach out more, but I'm scared they won't understand or they'll think I'm just being dramatic. It just makes me feel more isolated.</t>
  </si>
  <si>
    <t>ObjectId(66af2c33ee95d500a8e09f1e)</t>
  </si>
  <si>
    <t>2024-08-04T07:22:27.430Z</t>
  </si>
  <si>
    <t>ObjectId(66af2c35ee95d500a8e09f26)</t>
  </si>
  <si>
    <t>It sounds incredibly tough to feel lonely even when you're surrounded by others. The fear of not being understood or being perceived as dramatic can create a barrier to reaching out, which only adds to your sense of isolation. It's completely valid to feel this way, especially when you're going through so much.
Would you like to explore this feeling of loneliness further? We can talk about what it means to you and how it impacts your relationships.</t>
  </si>
  <si>
    <t>2024-08-04T07:22:29.270Z</t>
  </si>
  <si>
    <t>ObjectId(66af2c35ee95d500a8e09f27)</t>
  </si>
  <si>
    <t>ObjectId(66af2c37ee95d500a8e09f3a)</t>
  </si>
  <si>
    <t>2024-08-04T07:22:31.105Z</t>
  </si>
  <si>
    <t>ObjectId(66af2c37ee95d500a8e09f3b)</t>
  </si>
  <si>
    <t>ObjectId(66af2c37ee95d500a8e09f45)</t>
  </si>
  <si>
    <t>2024-08-04T07:22:31.113Z</t>
  </si>
  <si>
    <t>ObjectId(66af2c39ee95d500a8e09f4d)</t>
  </si>
  <si>
    <t>It's completely understandable to miss that feeling of connection and to struggle with vulnerability, especially when you're feeling so raw. Putting on a brave face can be exhausting, and it can feel like you're carrying the weight of your struggles alone. 
Opening up about your feelings can be daunting, but it can also lead to deeper connections with your friends. They may appreciate your honesty and be more understanding than you expect. 
Would you like to discuss some ways you might feel more comfortable opening up to your friends, or is there something else on your mind regarding this feeling of loneliness?</t>
  </si>
  <si>
    <t>2024-08-04T07:22:33.549Z</t>
  </si>
  <si>
    <t>ObjectId(66af2c39ee95d500a8e09f4e)</t>
  </si>
  <si>
    <t>ObjectId(66af2c3aee95d500a8e09f61)</t>
  </si>
  <si>
    <t>2024-08-04T07:22:34.633Z</t>
  </si>
  <si>
    <t>ObjectId(66af2c3aee95d500a8e09f62)</t>
  </si>
  <si>
    <t>ObjectId(66af2c3aee95d500a8e09f6c)</t>
  </si>
  <si>
    <t>2024-08-04T07:22:34.635Z</t>
  </si>
  <si>
    <t>ObjectId(66af2c40ee95d500a8e09f74)</t>
  </si>
  <si>
    <t>It's great that you're open to discussing ways to connect with your friends. Here are a few ideas that might help you start that conversation:
1. **Choose the Right Moment**: Look for a time when you and your friends are relaxed and not distracted. This could be during a casual hangout or a quiet moment together.
2. **Start Small**: You don't have to share everything at once. You could start by mentioning that you've been feeling a bit off lately and would appreciate their support. This can open the door for a deeper conversation.
3. **Be Honest**: It's okay to express that you're nervous about opening up. You might say something like, "I really value our friendship, and I want to be more open with you, but I sometimes feel scared to share my feelings."
4. **Ask for Their Perspective**: You can invite them to share their own experiences. This can help create a safe space for both of you to be vulnerable.
5. **Use "I" Statements**: When you do share, try to use "I" statements to express your feelings. For example, "I feel lonely sometimes, and I miss feeling connected with you all."
How do these suggestions resonate with you? Would you like to explore any of them further?</t>
  </si>
  <si>
    <t>2024-08-04T07:22:40.548Z</t>
  </si>
  <si>
    <t>ObjectId(66af2c40ee95d500a8e09f75)</t>
  </si>
  <si>
    <t>ObjectId(66af2c42ee95d500a8e09f88)</t>
  </si>
  <si>
    <t>2024-08-04T07:22:42.769Z</t>
  </si>
  <si>
    <t>ObjectId(66af2c42ee95d500a8e09f89)</t>
  </si>
  <si>
    <t>ObjectId(66af2c42ee95d500a8e09f93)</t>
  </si>
  <si>
    <t>2024-08-04T07:22:42.774Z</t>
  </si>
  <si>
    <t>ObjectId(66af2c44ee95d500a8e09f9b)</t>
  </si>
  <si>
    <t>It sounds like you're feeling more empowered to approach this conversation, which is wonderful! Starting with a close friend can be a great idea. It allows you to practice being open in a more intimate setting, and it can help build your confidence before addressing the whole group. 
Once you feel comfortable sharing with that friend, you might find it easier to open up to the rest of the group later on. Plus, your close friend may even encourage you or help facilitate a group conversation if they see how much it means to you.
How do you feel about starting with a close friend? Would you like to discuss how to approach that conversation specifically?</t>
  </si>
  <si>
    <t>2024-08-04T07:22:44.925Z</t>
  </si>
  <si>
    <t>ObjectId(66af2c44ee95d500a8e09f9c)</t>
  </si>
  <si>
    <t>ObjectId(66af2c46ee95d500a8e09faf)</t>
  </si>
  <si>
    <t>2024-08-04T07:22:46.353Z</t>
  </si>
  <si>
    <t>ObjectId(66af2c46ee95d500a8e09fb0)</t>
  </si>
  <si>
    <t>ObjectId(66af2c46ee95d500a8e09fba)</t>
  </si>
  <si>
    <t>2024-08-04T07:22:46.359Z</t>
  </si>
  <si>
    <t>ObjectId(66af2c4aee95d500a8e09fc3)</t>
  </si>
  <si>
    <t>2024-08-04T07:22:50.972Z</t>
  </si>
  <si>
    <t>ObjectId(66af2c4aee95d500a8e09fc2)</t>
  </si>
  <si>
    <t>It's great to hear that starting with a close friend feels more manageable for you! When approaching them, here are some steps you can consider to help keep the conversation focused and less overwhelming:
1. **Set the Scene**: Find a quiet moment when you can talk without distractions. You might say, "Hey, do you have a minute to chat? I’d like to talk about something that’s been on my mind."
2. **Express Your Feelings**: Start with how you’ve been feeling. You could say, "I’ve been feeling a bit lonely and overwhelmed lately, and I wanted to share that with you."
3. **Use "I" Statements**: As we discussed, frame your feelings in a way that emphasizes your experience. For example, "I feel like I’m putting on a brave face, but I really miss feeling connected."
4. **Invite Their Support**: Let them know you value their friendship and support. You might say, "I really trust you, and it would mean a lot to me if I could share more about what I’m going through."
5. **Be Open to Their Response**: After sharing, give them space to respond. They may have their own experiences to share, which can help create a deeper connection.
How does this approach sound to you? Would you like to adjust any part of it or add anything specific you want to say?</t>
  </si>
  <si>
    <t>ObjectId(66af2c4dee95d500a8e09fd6)</t>
  </si>
  <si>
    <t>2024-08-04T07:22:53.123Z</t>
  </si>
  <si>
    <t>ObjectId(66af2c4dee95d500a8e09fd7)</t>
  </si>
  <si>
    <t>ObjectId(66af2c4dee95d500a8e09fe1)</t>
  </si>
  <si>
    <t>2024-08-04T07:22:53.131Z</t>
  </si>
  <si>
    <t>ObjectId(66af2c51ee95d500a8e09fe9)</t>
  </si>
  <si>
    <t>It's wonderful to hear that you're feeling ready to try this with your friend! It's completely normal to feel nervous about expressing your feelings, especially when it’s something so personal. Here are a few tips to help you if you start to feel overwhelmed or nervous during the conversation:
1. **Take a Deep Breath**: If you feel anxious, pause for a moment and take a deep breath. This can help calm your nerves and give you a moment to collect your thoughts.
2. **Have a Note**: If it helps, you could jot down a few key points or phrases you want to remember. You can refer to this note if you feel stuck during the conversation.
3. **Be Honest About Your Nerves**: If you find yourself getting nervous, it’s okay to say something like, "I’m feeling a bit anxious about sharing this, but I really want to talk to you." This can help normalize the situation and make it feel less daunting.
4. **Focus on the Connection**: Remember that your friend likely cares about you and will appreciate your honesty. Focusing on the connection you share can help ease some of the pressure.
5. **Practice**: If you want, you can practice what you want to say in front of a mirror or with someone else you trust. This can help you feel more prepared.
How do these suggestions sound to you? Do you feel like they might help you when the moment comes?</t>
  </si>
  <si>
    <t>2024-08-04T07:22:57.615Z</t>
  </si>
  <si>
    <t>ObjectId(66af2c51ee95d500a8e09fea)</t>
  </si>
  <si>
    <t>ObjectId(66af2c53ee95d500a8e09ffd)</t>
  </si>
  <si>
    <t>2024-08-04T07:22:59.162Z</t>
  </si>
  <si>
    <t>ObjectId(66af2c53ee95d500a8e09ffe)</t>
  </si>
  <si>
    <t>ObjectId(66af2c53ee95d500a8e0a008)</t>
  </si>
  <si>
    <t>2024-08-04T07:22:59.168Z</t>
  </si>
  <si>
    <t>ObjectId(66af2c56ee95d500a8e0a010)</t>
  </si>
  <si>
    <t>I'm really glad to hear that you found these strategies helpful! It sounds like you're taking a thoughtful approach to this conversation, which is a great step toward feeling more connected with your friend. 
If you feel ready, we can now transition to discussing a CBT exercise that could further support you in managing your feelings. Would you like to proceed with the "Thought Record" exercise, or do you prefer to explore another option, such as "Behavioral Activation" or "Relaxation Techniques"?</t>
  </si>
  <si>
    <t>2024-08-04T07:23:02.529Z</t>
  </si>
  <si>
    <t>ObjectId(66af2c56ee95d500a8e0a011)</t>
  </si>
  <si>
    <t>ObjectId(66af2c58ee95d500a8e0a024)</t>
  </si>
  <si>
    <t>2024-08-04T07:23:04.170Z</t>
  </si>
  <si>
    <t>ObjectId(66af2c58ee95d500a8e0a025)</t>
  </si>
  <si>
    <t>I think I'd like to try the "Thought Record" exercise now. It sounds like it could really help me with the negative thoughts I've been having. I want to learn how to challenge those thoughts and see things in a different light.</t>
  </si>
  <si>
    <t>ObjectId(66af2c58ee95d500a8e0a02f)</t>
  </si>
  <si>
    <t>2024-08-04T07:23:04.173Z</t>
  </si>
  <si>
    <t>ObjectId(66af2c60ee95d500a8e0a037)</t>
  </si>
  <si>
    <t>"
Great choice! The "Thought Record" exercise can be very effective in helping you challenge and reframe negative thoughts. Here are the steps involved in this exercise:
1. **Identify a Distressing Thought**: Think of a specific thought that is causing you distress or negative feelings.
2. **Write Down the Thought**: Write down that thought exactly as it comes to you.
3. **Note the Emotion and Intensity**: Identify the emotion you feel when you have this thought and rate its intensity on a scale from 0 to 10.
4. **Challenge the Thought**: Look for evidence for and against this thought. Ask yourself questions like, "Is this thought based on facts or assumptions?" and "What would I say to a friend who had this thought?"
5. **Reframe the Thought**: Based on the evidence you've gathered, try to reframe the thought into a more balanced perspective.
6. **Note the New Emotion and Intensity**: Finally, write down the new thought and the emotion you feel now, along with its intensity.
Do you understand the steps of the exercise, or do you have any questions about it?</t>
  </si>
  <si>
    <t>2024-08-04T07:23:12.372Z</t>
  </si>
  <si>
    <t>ObjectId(66af2c60ee95d500a8e0a038)</t>
  </si>
  <si>
    <t>ObjectId(66af2c62ee95d500a8e0a069)</t>
  </si>
  <si>
    <t>2024-08-04T07:23:14.542Z</t>
  </si>
  <si>
    <t>ObjectId(66af2c62ee95d500a8e0a06a)</t>
  </si>
  <si>
    <t>I think I understand the steps, but it feels a bit overwhelming to jump right in. Can you help me think of a specific thought I could start with? Sometimes it’s hard for me to pinpoint exactly what’s bothering me.</t>
  </si>
  <si>
    <t>ObjectId(66af2c62ee95d500a8e0a074)</t>
  </si>
  <si>
    <t>2024-08-04T07:23:14.552Z</t>
  </si>
  <si>
    <t>ObjectId(66af2c66ee95d500a8e0a07c)</t>
  </si>
  <si>
    <t>It's completely normal to feel overwhelmed when trying to pinpoint a specific thought. Let's work together to identify one. 
Here are a few common themes that might resonate with you based on what we've discussed:
1. **Feeling of Helplessness**: You might have a thought like, "I can't do anything to help my parents," or "I'm not good enough to improve my grades."
2. **Fear of Isolation**: A thought such as, "My friends won't understand what I'm going through," or "I'm all alone in this."
3. **Self-Criticism**: You could be thinking, "I'm failing at everything," or "I should be able to handle this better."
Do any of these thoughts resonate with you, or is there another thought that comes to mind when you think about what’s bothering you?</t>
  </si>
  <si>
    <t>2024-08-04T07:23:18.712Z</t>
  </si>
  <si>
    <t>ObjectId(66af2c66ee95d500a8e0a07d)</t>
  </si>
  <si>
    <t>ObjectId(66af2c68ee95d500a8e0a090)</t>
  </si>
  <si>
    <t>2024-08-04T07:23:20.153Z</t>
  </si>
  <si>
    <t>ObjectId(66af2c68ee95d500a8e0a091)</t>
  </si>
  <si>
    <t>I think "I'm not good enough to improve my grades" resonates with me the most. It really weighs on me and makes me feel hopeless about school.</t>
  </si>
  <si>
    <t>ObjectId(66af2c68ee95d500a8e0a09b)</t>
  </si>
  <si>
    <t>2024-08-04T07:23:20.163Z</t>
  </si>
  <si>
    <t>ObjectId(66af2c6bee95d500a8e0a0a3)</t>
  </si>
  <si>
    <t>That's a great choice! The thought "I'm not good enough to improve my grades" is definitely a distressing one, and it’s understandable that it weighs heavily on you. 
Now, let's move on to the next step. 
2. **Write Down the Thought**: You've already identified the thought, so let's write it down: "I'm not good enough to improve my grades."
3. **Note the Emotion and Intensity**: What emotion do you feel when you think this thought? For example, do you feel sad, anxious, or frustrated? And on a scale from 0 to 10, how intense is that emotion?</t>
  </si>
  <si>
    <t>2024-08-04T07:23:23.455Z</t>
  </si>
  <si>
    <t>ObjectId(66af2c6bee95d500a8e0a0a4)</t>
  </si>
  <si>
    <t>ObjectId(66af2c6cee95d500a8e0a0b7)</t>
  </si>
  <si>
    <t>2024-08-04T07:23:24.727Z</t>
  </si>
  <si>
    <t>ObjectId(66af2c6cee95d500a8e0a0b8)</t>
  </si>
  <si>
    <t>ObjectId(66af2c6cee95d500a8e0a0c2)</t>
  </si>
  <si>
    <t>2024-08-04T07:23:24.731Z</t>
  </si>
  <si>
    <t>ObjectId(66af2c70ee95d500a8e0a0ca)</t>
  </si>
  <si>
    <t>Thank you for sharing that. So far, we have:
1. **Thought**: "I'm not good enough to improve my grades."
2. **Emotion**: Sadness and frustration.
3. **Intensity**: 9 out of 10.
Now, let's move on to the next step:
4. **Challenge the Thought**: Let's look for evidence for and against this thought. 
- **Evidence For**: What reasons do you have that support the idea that you're not good enough to improve your grades? 
- **Evidence Against**: What evidence do you have that contradicts this thought? For example, have you ever improved in a subject before, or have you received positive feedback from teachers or friends? 
Take your time to think about both sides.</t>
  </si>
  <si>
    <t>2024-08-04T07:23:28.856Z</t>
  </si>
  <si>
    <t>ObjectId(66af2c70ee95d500a8e0a0cb)</t>
  </si>
  <si>
    <t>ObjectId(66af2c73ee95d500a8e0a0de)</t>
  </si>
  <si>
    <t>2024-08-04T07:23:31.424Z</t>
  </si>
  <si>
    <t>ObjectId(66af2c73ee95d500a8e0a0df)</t>
  </si>
  <si>
    <t>ObjectId(66af2c73ee95d500a8e0a0e9)</t>
  </si>
  <si>
    <t>2024-08-04T07:23:31.433Z</t>
  </si>
  <si>
    <t>ObjectId(66af2c77ee95d500a8e0a0f1)</t>
  </si>
  <si>
    <t>This is looking great! You've done an excellent job identifying both the evidence for and against the thought. 
To summarize:
**Evidence For**:
- I have failing grades in several subjects right now.
- I feel like I struggle to keep up with the material.
- I often forget things during tests.
**Evidence Against**:
- There have been times in the past when I improved in subjects, especially with extra help from a tutor.
- I’ve had teachers tell me that I have potential and they believe I can do better.
- I did well in a subject before, like when I managed to bring my grade up in math last semester.
Now, let's move on to the next step:
5. **Reframe the Thought**: Based on the evidence you've gathered, how can you reframe the thought "I'm not good enough to improve my grades" into a more balanced perspective? What would a more constructive thought look like?</t>
  </si>
  <si>
    <t>2024-08-04T07:23:35.412Z</t>
  </si>
  <si>
    <t>ObjectId(66af2c77ee95d500a8e0a0f2)</t>
  </si>
  <si>
    <t>ObjectId(66af2c79ee95d500a8e0a106)</t>
  </si>
  <si>
    <t>2024-08-04T07:23:37.053Z</t>
  </si>
  <si>
    <t>ObjectId(66af2c79ee95d500a8e0a105)</t>
  </si>
  <si>
    <t>ObjectId(66af2c79ee95d500a8e0a110)</t>
  </si>
  <si>
    <t>2024-08-04T07:23:37.064Z</t>
  </si>
  <si>
    <t>ObjectId(66af2c7bee95d500a8e0a118)</t>
  </si>
  <si>
    <t>That’s an excellent reframe! Your new thought, "I’m struggling right now, but I have improved in the past and can seek help to do better," is both realistic and hopeful. It acknowledges your current challenges while also recognizing your ability to improve and seek support.
Now, let's move on to the final step:
6. **Note the New Emotion and Intensity**: After reframing the thought, how do you feel now? What emotion do you experience when you think about your new balanced thought, and how intense is that feeling on a scale from 0 to 10?</t>
  </si>
  <si>
    <t>2024-08-04T07:23:39.746Z</t>
  </si>
  <si>
    <t>ObjectId(66af2c7bee95d500a8e0a119)</t>
  </si>
  <si>
    <t>ObjectId(66af2c7dee95d500a8e0a12c)</t>
  </si>
  <si>
    <t>2024-08-04T07:23:41.155Z</t>
  </si>
  <si>
    <t>ObjectId(66af2c7dee95d500a8e0a12d)</t>
  </si>
  <si>
    <t>ObjectId(66af2c7dee95d500a8e0a137)</t>
  </si>
  <si>
    <t>2024-08-04T07:23:41.165Z</t>
  </si>
  <si>
    <t>ObjectId(66af2c82ee95d500a8e0a13f)</t>
  </si>
  <si>
    <t>"
It's wonderful to hear that you feel more hopeful and determined after reframing your thought! Moving from a 9 to a 6 in intensity is a significant step, and it shows that you're making progress in managing your feelings.
To summarize what we've discussed today:
- We explored your feelings of sadness and frustration related to your grades.
- You identified the distressing thought, "I'm not good enough to improve my grades."
- We challenged that thought by examining evidence for and against it.
- You successfully reframed it to a more balanced perspective: "I’m struggling right now, but I have improved in the past and can seek help to do better."
- Finally, you noted that this new thought made you feel more hopeful and determined, with an intensity of 6.
Do you have any more questions or is there anything else you would like to discuss before we finish our session?</t>
  </si>
  <si>
    <t>2024-08-04T07:23:46.328Z</t>
  </si>
  <si>
    <t>ObjectId(66af2c82ee95d500a8e0a140)</t>
  </si>
  <si>
    <t>ObjectId(66af2c84ee95d500a8e0a171)</t>
  </si>
  <si>
    <t>2024-08-04T07:23:48.843Z</t>
  </si>
  <si>
    <t>ObjectId(66af2c84ee95d500a8e0a172)</t>
  </si>
  <si>
    <t>ObjectId(66af2c84ee95d500a8e0a17c)</t>
  </si>
  <si>
    <t>2024-08-04T07:23:48.850Z</t>
  </si>
  <si>
    <t>ObjectId(66af2c88ee95d500a8e0a184)</t>
  </si>
  <si>
    <t>I'm glad to hear that you feel more equipped to handle your feelings and talk to your friends! It's been a productive session, and I'm proud of the progress you've made today.
To recap, we discussed your feelings of sadness and frustration regarding your grades, identified and challenged a distressing thought, and worked through the "Thought Record" exercise to reframe that thought into a more balanced perspective. You also noted that this process helped you feel more hopeful and determined.
I'm here to support you whenever you need it, and I'm looking forward to exploring more techniques in our future sessions. 
Take care, and I wish you all the best as you continue to work through these feelings. If you ever need further support, don't hesitate to reach out. Goodbye for now!</t>
  </si>
  <si>
    <t>2024-08-04T07:23:52.030Z</t>
  </si>
  <si>
    <t>ObjectId(66af2c88ee95d500a8e0a185)</t>
  </si>
  <si>
    <t>ObjectId(66af2c89ee95d500a8e0a1d2)</t>
  </si>
  <si>
    <t>2024-08-04T07:23:53.737Z</t>
  </si>
  <si>
    <t>ObjectId(66af2c8bee95d500a8e0a1da)</t>
  </si>
  <si>
    <t>Hello! I'm Dr. Smith, your AI Therapist. I'm here to support you in any way I can. What name do you prefer to be called by?</t>
  </si>
  <si>
    <t>2024-08-04T07:23:55.595Z</t>
  </si>
  <si>
    <t>ObjectId(66af2c8bee95d500a8e0a1db)</t>
  </si>
  <si>
    <t>ObjectId(66af2c8cee95d500a8e0a1ee)</t>
  </si>
  <si>
    <t>2024-08-04T07:23:56.442Z</t>
  </si>
  <si>
    <t>ObjectId(66af2c8cee95d500a8e0a1ef)</t>
  </si>
  <si>
    <t>ObjectId(66af2c8cee95d500a8e0a1f9)</t>
  </si>
  <si>
    <t>2024-08-04T07:23:56.451Z</t>
  </si>
  <si>
    <t>ObjectId(66af2c8dee95d500a8e0a201)</t>
  </si>
  <si>
    <t>It's great to meet you, Marta! It's completely normal to feel a bit nervous, and I'm here to help you through this process. Do you have any questions about the service or about me that I can answer for you?</t>
  </si>
  <si>
    <t>2024-08-04T07:23:57.638Z</t>
  </si>
  <si>
    <t>ObjectId(66af2c8dee95d500a8e0a202)</t>
  </si>
  <si>
    <t>ObjectId(66af2c8eee95d500a8e0a215)</t>
  </si>
  <si>
    <t>2024-08-04T07:23:58.461Z</t>
  </si>
  <si>
    <t>ObjectId(66af2c8eee95d500a8e0a216)</t>
  </si>
  <si>
    <t>ObjectId(66af2c8eee95d500a8e0a220)</t>
  </si>
  <si>
    <t>2024-08-04T07:23:58.465Z</t>
  </si>
  <si>
    <t>ObjectId(66af2c8fee95d500a8e0a228)</t>
  </si>
  <si>
    <t>I appreciate your curiosity, Marta! Today, we can talk about any challenges or feelings you might be experiencing. We can explore those together, or if you prefer, I can guide you through a cognitive-behavioral therapy (CBT) exercise right away. It's entirely up to you! Would you like to explore your feelings further, or would you prefer to start with an exercise?</t>
  </si>
  <si>
    <t>2024-08-04T07:23:59.738Z</t>
  </si>
  <si>
    <t>ObjectId(66af2c8fee95d500a8e0a229)</t>
  </si>
  <si>
    <t>ObjectId(66af2c90ee95d500a8e0a23c)</t>
  </si>
  <si>
    <t>2024-08-04T07:24:00.593Z</t>
  </si>
  <si>
    <t>ObjectId(66af2c90ee95d500a8e0a23d)</t>
  </si>
  <si>
    <t>ObjectId(66af2c90ee95d500a8e0a247)</t>
  </si>
  <si>
    <t>2024-08-04T07:24:00.599Z</t>
  </si>
  <si>
    <t>ObjectId(66af2c94ee95d500a8e0a24f)</t>
  </si>
  <si>
    <t>Now, let's delve into your feelings. Can you further describe the main issue you are experiencing that has been making you feel down lately?</t>
  </si>
  <si>
    <t>2024-08-04T07:24:04.893Z</t>
  </si>
  <si>
    <t>ObjectId(66af2c94ee95d500a8e0a250)</t>
  </si>
  <si>
    <t>ObjectId(66af2c97ee95d500a8e0a282)</t>
  </si>
  <si>
    <t>2024-08-04T07:24:07.213Z</t>
  </si>
  <si>
    <t>ObjectId(66af2c97ee95d500a8e0a281)</t>
  </si>
  <si>
    <t>ObjectId(66af2c97ee95d500a8e0a28c)</t>
  </si>
  <si>
    <t>2024-08-04T07:24:07.221Z</t>
  </si>
  <si>
    <t>ObjectId(66af2c98ee95d500a8e0a294)</t>
  </si>
  <si>
    <t>Thank you for sharing that with me, Marta. It sounds like you're dealing with a lot right now, especially with the tension at home and the pressure from school. 
How does this issue with your parents affect your daily life?</t>
  </si>
  <si>
    <t>2024-08-04T07:24:08.712Z</t>
  </si>
  <si>
    <t>ObjectId(66af2c98ee95d500a8e0a295)</t>
  </si>
  <si>
    <t>ObjectId(66af2c9aee95d500a8e0a2a8)</t>
  </si>
  <si>
    <t>2024-08-04T07:24:10.730Z</t>
  </si>
  <si>
    <t>ObjectId(66af2c9aee95d500a8e0a2a9)</t>
  </si>
  <si>
    <t>ObjectId(66af2c9aee95d500a8e0a2b3)</t>
  </si>
  <si>
    <t>2024-08-04T07:24:10.733Z</t>
  </si>
  <si>
    <t>ObjectId(66af2c9eee95d500a8e0a2bb)</t>
  </si>
  <si>
    <t>It sounds like the situation at home is really taking a toll on you, making you feel overwhelmed, sad, and anxious. It's understandable that this would affect your focus on school and lead to feelings of guilt and hopelessness. Feeling alone in this can be incredibly tough, especially when you feel like you can't share your struggles with friends.
Are there any specific triggers that worsen this issue for you?</t>
  </si>
  <si>
    <t>2024-08-04T07:24:14.619Z</t>
  </si>
  <si>
    <t>ObjectId(66af2c9eee95d500a8e0a2bc)</t>
  </si>
  <si>
    <t>ObjectId(66af2c9fee95d500a8e0a2cf)</t>
  </si>
  <si>
    <t>2024-08-04T07:24:15.935Z</t>
  </si>
  <si>
    <t>ObjectId(66af2c9fee95d500a8e0a2d0)</t>
  </si>
  <si>
    <t>Yes, definitely. When my parents argue, I feel a knot in my stomach. I sometimes try to escape to my room, but I can still hear them, and that makes me anxious. Also, when I get feedback about my grades from teachers or when I see other kids doing well, it just reminds me of how much I'm struggling and makes me feel worse about myself.</t>
  </si>
  <si>
    <t>ObjectId(66af2c9fee95d500a8e0a2da)</t>
  </si>
  <si>
    <t>2024-08-04T07:24:15.937Z</t>
  </si>
  <si>
    <t>ObjectId(66af2ca3ee95d500a8e0a2e2)</t>
  </si>
  <si>
    <t>Thank you for sharing that, Marta. It sounds like the arguments between your parents create a lot of anxiety for you, especially when you feel trapped and unable to escape the situation. Additionally, receiving feedback about your grades and seeing others succeed can intensify your feelings of inadequacy and sadness.
What have you tried so far to address this issue?</t>
  </si>
  <si>
    <t>2024-08-04T07:24:19.434Z</t>
  </si>
  <si>
    <t>ObjectId(66af2ca3ee95d500a8e0a2e3)</t>
  </si>
  <si>
    <t>ObjectId(66af2ca5ee95d500a8e0a2f6)</t>
  </si>
  <si>
    <t>2024-08-04T07:24:21.141Z</t>
  </si>
  <si>
    <t>ObjectId(66af2ca5ee95d500a8e0a2f7)</t>
  </si>
  <si>
    <t>ObjectId(66af2ca5ee95d500a8e0a301)</t>
  </si>
  <si>
    <t>ObjectId(66af2ca6ee95d500a8e0a309)</t>
  </si>
  <si>
    <t>It sounds like you've made some efforts to reach out to your mom, but it can be really challenging when she is preoccupied with her own issues. Using distractions like TV or games can provide temporary relief, but it seems like it doesn't address the underlying feelings you're experiencing. Bottling things up can definitely lead to more intense emotions later on.
Lastly, what emotions do you feel when this issue arises?</t>
  </si>
  <si>
    <t>2024-08-04T07:24:22.705Z</t>
  </si>
  <si>
    <t>ObjectId(66af2ca6ee95d500a8e0a30a)</t>
  </si>
  <si>
    <t>ObjectId(66af2ca7ee95d500a8e0a31d)</t>
  </si>
  <si>
    <t>2024-08-04T07:24:23.948Z</t>
  </si>
  <si>
    <t>ObjectId(66af2ca7ee95d500a8e0a31e)</t>
  </si>
  <si>
    <t>ObjectId(66af2ca7ee95d500a8e0a328)</t>
  </si>
  <si>
    <t>2024-08-04T07:24:23.956Z</t>
  </si>
  <si>
    <t>ObjectId(66af2cabee95d500a8e0a330)</t>
  </si>
  <si>
    <t>Thank you for sharing those emotions with me, Marta. It sounds like you're carrying a heavy burden of sadness, anxiety, hopelessness, guilt, and frustration. It's understandable to feel overwhelmed when you're trying to navigate your parents' issues while also managing your own challenges at school and with friends.
To summarize what you've shared: You're feeling down due to the ongoing conflicts at home, which make you anxious and sad. This situation affects your daily life, making it hard to focus on school and leading to feelings of guilt and hopelessness. Specific triggers include your parents' arguments and feedback about your grades. You've tried talking to your mom, distracting yourself, and sometimes bottling up your feelings, which only adds to the heaviness. When these issues arise, you experience a mix of sadness, anxiety, guilt, and frustration.
Did I capture everything correctly, or is there anything you would like to add or change?</t>
  </si>
  <si>
    <t>2024-08-04T07:24:27.694Z</t>
  </si>
  <si>
    <t>ObjectId(66af2cabee95d500a8e0a331)</t>
  </si>
  <si>
    <t>2024-08-04T07:24:27.695Z</t>
  </si>
  <si>
    <t>ObjectId(66af2cacee95d500a8e0a344)</t>
  </si>
  <si>
    <t>2024-08-04T07:24:28.855Z</t>
  </si>
  <si>
    <t>ObjectId(66af2cacee95d500a8e0a345)</t>
  </si>
  <si>
    <t>Yeah, that sounds right. You've covered everything pretty well. I just wish I knew how to deal with all these feelings better. It feels really confusing.</t>
  </si>
  <si>
    <t>ObjectId(66af2cacee95d500a8e0a34f)</t>
  </si>
  <si>
    <t>2024-08-04T07:24:28.857Z</t>
  </si>
  <si>
    <t>ObjectId(66af2cb1ee95d500a8e0a357)</t>
  </si>
  <si>
    <t>It sounds like you're feeling quite overwhelmed and confused by your emotions, which is completely understandable given everything you're going through. To help you manage these feelings better, I would like to suggest a cognitive-behavioral therapy (CBT) exercise. 
We have three options:
1. **Thought Record**: This exercise helps challenge and reframe negative thoughts.
2. **Behavioral Activation**: This exercise focuses on scheduling enjoyable activities to increase engagement and improve mood.
3. **Relaxation Techniques**: This exercise teaches methods to reduce stress and anxiety.
Which exercise would you like to try?</t>
  </si>
  <si>
    <t>2024-08-04T07:24:33.577Z</t>
  </si>
  <si>
    <t>ObjectId(66af2cb1ee95d500a8e0a358)</t>
  </si>
  <si>
    <t>ObjectId(66af2cb4ee95d500a8e0a389)</t>
  </si>
  <si>
    <t>2024-08-04T07:24:36.589Z</t>
  </si>
  <si>
    <t>ObjectId(66af2cb4ee95d500a8e0a38a)</t>
  </si>
  <si>
    <t>ObjectId(66af2cb4ee95d500a8e0a394)</t>
  </si>
  <si>
    <t>2024-08-04T07:24:36.596Z</t>
  </si>
  <si>
    <t>ObjectId(66af2cbbee95d500a8e0a39c)</t>
  </si>
  <si>
    <t>Great choice, Marta! Relaxation Techniques can be very helpful for managing stress and anxiety. 
Here are the steps involved in this exercise:
1. **Find a quiet and comfortable place** to sit or lie down.
2. **Practice deep breathing exercises**, focusing on slow and steady breaths.
3. **Try progressive muscle relaxation**, where you tense and then relax each muscle group.
4. **Use guided imagery or visualization** to create a calming mental image.
5. **Practice mindfulness meditation**, focusing on the present moment.
Do you have any questions about this exercise, or are you ready to proceed?</t>
  </si>
  <si>
    <t>2024-08-04T07:24:43.296Z</t>
  </si>
  <si>
    <t>ObjectId(66af2cbbee95d500a8e0a39d)</t>
  </si>
  <si>
    <t>ObjectId(66af2cbdee95d500a8e0a3ce)</t>
  </si>
  <si>
    <t>2024-08-04T07:24:45.043Z</t>
  </si>
  <si>
    <t>ObjectId(66af2cbdee95d500a8e0a3cf)</t>
  </si>
  <si>
    <t>ObjectId(66af2cbdee95d500a8e0a3d9)</t>
  </si>
  <si>
    <t>2024-08-04T07:24:45.050Z</t>
  </si>
  <si>
    <t>ObjectId(66af2cc0ee95d500a8e0a3e1)</t>
  </si>
  <si>
    <t>Absolutely, Marta! Focusing on deep breathing is a great way to start and can be very effective for managing anxiety. 
Let's begin with the deep breathing exercise. Here’s what we’ll do:
1. **Find a comfortable position**: You can sit or lie down, whatever feels best for you.
2. **Close your eyes** if you feel comfortable doing so, and take a deep breath in through your nose, allowing your abdomen to expand.
3. **Hold that breath for a moment**, and then slowly exhale through your mouth, letting all the air out.
4. **Repeat this process**: Inhale deeply through your nose, hold, and exhale slowly through your mouth.
Let's do this together for a few minutes. When you're ready, take a deep breath in... and hold it... now exhale slowly. How does that feel for you?</t>
  </si>
  <si>
    <t>2024-08-04T07:24:48.242Z</t>
  </si>
  <si>
    <t>ObjectId(66af2cc0ee95d500a8e0a3e2)</t>
  </si>
  <si>
    <t>ObjectId(66af2cc1ee95d500a8e0a3f5)</t>
  </si>
  <si>
    <t>2024-08-04T07:24:49.337Z</t>
  </si>
  <si>
    <t>ObjectId(66af2cc1ee95d500a8e0a3f6)</t>
  </si>
  <si>
    <t>ObjectId(66af2cc1ee95d500a8e0a400)</t>
  </si>
  <si>
    <t>2024-08-04T07:24:49.341Z</t>
  </si>
  <si>
    <t>ObjectId(66af2cc4ee95d500a8e0a408)</t>
  </si>
  <si>
    <t>I'm glad to hear that, Marta! Deep breathing can be a powerful tool for relaxation and can help you feel more centered, even in challenging moments. It's great that you found it helpful and are considering using it more often.
As we wrap up this exercise, remember that you can always return to deep breathing whenever you feel overwhelmed or anxious. 
Now, let's take one more deep breath together. Inhale deeply... hold... and exhale slowly. 
Once you're ready, we can finish up our session. Would you like to discuss anything else, or shall we summarize what we've covered today?</t>
  </si>
  <si>
    <t>2024-08-04T07:24:52.004Z</t>
  </si>
  <si>
    <t>ObjectId(66af2cc4ee95d500a8e0a409)</t>
  </si>
  <si>
    <t>ObjectId(66af2cc5ee95d500a8e0a41c)</t>
  </si>
  <si>
    <t>2024-08-04T07:24:53.020Z</t>
  </si>
  <si>
    <t>ObjectId(66af2cc5ee95d500a8e0a41d)</t>
  </si>
  <si>
    <t>ObjectId(66af2cc5ee95d500a8e0a427)</t>
  </si>
  <si>
    <t>2024-08-04T07:24:53.027Z</t>
  </si>
  <si>
    <t>ObjectId(66af2ccfee95d500a8e0a42f)</t>
  </si>
  <si>
    <t>Absolutely, Marta! Here’s a summary of what we discussed today:
1. **Feelings and Challenges**: We talked about the difficulties you're facing at home with your parents' arguments, how it affects your emotions, and the impact on your school performance. You shared feelings of sadness, anxiety, guilt, and frustration.
2. **Therapeutic Exploration**: We explored specific triggers that worsen your feelings, such as your parents' fights and feedback about your grades. You also mentioned trying to talk to your mom and using distractions, but sometimes feeling overwhelmed.
3. **Relaxation Techniques**: We focused on deep breathing as a relaxation technique. You practiced deep breathing, which helped you feel a bit more relaxed and centered.
4. **Next Steps**: You expressed interest in using the deep breathing technique more often to manage stress and anxiety.
Do you have any more questions or is there anything else you would like to discuss before we finish our session?</t>
  </si>
  <si>
    <t>2024-08-04T07:25:03.637Z</t>
  </si>
  <si>
    <t>ObjectId(66af2ccfee95d500a8e0a430)</t>
  </si>
  <si>
    <t>2024-08-04T07:25:03.638Z</t>
  </si>
  <si>
    <t>ObjectId(66af2cd1ee95d500a8e0a461)</t>
  </si>
  <si>
    <t>2024-08-04T07:25:05.618Z</t>
  </si>
  <si>
    <t>ObjectId(66af2cd1ee95d500a8e0a462)</t>
  </si>
  <si>
    <t>ObjectId(66af2cd1ee95d500a8e0a46c)</t>
  </si>
  <si>
    <t>2024-08-04T07:25:05.622Z</t>
  </si>
  <si>
    <t>ObjectId(66af2cd3ee95d500a8e0a474)</t>
  </si>
  <si>
    <t>I'm really glad to hear that you feel a bit better, Marta. It's important to have a space to talk about your feelings, and I'm here to support you whenever you need it.
As we wrap up our session, I want to remind you that you can always return to the deep breathing technique whenever you feel overwhelmed. Remember, it's okay to reach out for support when you need it.
If you ever have more questions or want to talk again, I'm here for you. I wish you well, and take care of yourself. Goodbye for now!</t>
  </si>
  <si>
    <t>2024-08-04T07:25:07.776Z</t>
  </si>
  <si>
    <t>ObjectId(66af2cd3ee95d500a8e0a475)</t>
  </si>
  <si>
    <t>ObjectId(66af2cd4ee95d500a8e0a4c2)</t>
  </si>
  <si>
    <t>2024-08-04T07:25:08.627Z</t>
  </si>
  <si>
    <t>ObjectId(66af2cd6ee95d500a8e0a4ca)</t>
  </si>
  <si>
    <t>2024-08-04T07:25:10.640Z</t>
  </si>
  <si>
    <t>ObjectId(66af2cd6ee95d500a8e0a4cb)</t>
  </si>
  <si>
    <t>ObjectId(66af2cd7ee95d500a8e0a4de)</t>
  </si>
  <si>
    <t>2024-08-04T07:25:11.466Z</t>
  </si>
  <si>
    <t>ObjectId(66af2cd7ee95d500a8e0a4df)</t>
  </si>
  <si>
    <t>ObjectId(66af2cd7ee95d500a8e0a4e9)</t>
  </si>
  <si>
    <t>2024-08-04T07:25:11.472Z</t>
  </si>
  <si>
    <t>ObjectId(66af2cdaee95d500a8e0a4f1)</t>
  </si>
  <si>
    <t>2024-08-04T07:25:14.432Z</t>
  </si>
  <si>
    <t>ObjectId(66af2cdaee95d500a8e0a4f2)</t>
  </si>
  <si>
    <t>ObjectId(66af2cdbee95d500a8e0a505)</t>
  </si>
  <si>
    <t>2024-08-04T07:25:15.052Z</t>
  </si>
  <si>
    <t>ObjectId(66af2cdbee95d500a8e0a506)</t>
  </si>
  <si>
    <t>ObjectId(66af2cdbee95d500a8e0a510)</t>
  </si>
  <si>
    <t>2024-08-04T07:25:15.059Z</t>
  </si>
  <si>
    <t>ObjectId(66af2cdcee95d500a8e0a518)</t>
  </si>
  <si>
    <t>Thank you, Marta! It's nice to meet you. Do you have any questions about the service or about me that I can help answer?</t>
  </si>
  <si>
    <t>2024-08-04T07:25:16.079Z</t>
  </si>
  <si>
    <t>ObjectId(66af2cdcee95d500a8e0a519)</t>
  </si>
  <si>
    <t>ObjectId(66af2cdcee95d500a8e0a52c)</t>
  </si>
  <si>
    <t>2024-08-04T07:25:16.781Z</t>
  </si>
  <si>
    <t>ObjectId(66af2cdcee95d500a8e0a52d)</t>
  </si>
  <si>
    <t>ObjectId(66af2cdcee95d500a8e0a537)</t>
  </si>
  <si>
    <t>2024-08-04T07:25:16.784Z</t>
  </si>
  <si>
    <t>ObjectId(66af2cdeee95d500a8e0a53f)</t>
  </si>
  <si>
    <t>That's a great question, Marta! As an AI Therapist, I can provide support by listening to your concerns, helping you explore your feelings, and offering coping strategies or exercises that may help you manage stress and overwhelm. My goal is to create a safe space for you to express yourself and work through what you're facing. 
If you don't have any more questions, we can move on to discussing how you're feeling today. How does that sound?</t>
  </si>
  <si>
    <t>2024-08-04T07:25:18.731Z</t>
  </si>
  <si>
    <t>ObjectId(66af2cdeee95d500a8e0a540)</t>
  </si>
  <si>
    <t>ObjectId(66af2cdfee95d500a8e0a553)</t>
  </si>
  <si>
    <t>2024-08-04T07:25:19.646Z</t>
  </si>
  <si>
    <t>ObjectId(66af2cdfee95d500a8e0a554)</t>
  </si>
  <si>
    <t>ObjectId(66af2cdfee95d500a8e0a55e)</t>
  </si>
  <si>
    <t>2024-08-04T07:25:19.650Z</t>
  </si>
  <si>
    <t>ObjectId(66af2ce2ee95d500a8e0a566)</t>
  </si>
  <si>
    <t>It sounds like you're carrying a heavy emotional load, and I'm here to help you with that. Would you like to further explore what you're feeling, or would you prefer to learn a CBT exercise right away to help manage those feelings?</t>
  </si>
  <si>
    <t>2024-08-04T07:25:22.828Z</t>
  </si>
  <si>
    <t>ObjectId(66af2ce2ee95d500a8e0a567)</t>
  </si>
  <si>
    <t>ObjectId(66af2ce4ee95d500a8e0a598)</t>
  </si>
  <si>
    <t>2024-08-04T07:25:24.258Z</t>
  </si>
  <si>
    <t>ObjectId(66af2ce4ee95d500a8e0a599)</t>
  </si>
  <si>
    <t>ObjectId(66af2ce4ee95d500a8e0a5a3)</t>
  </si>
  <si>
    <t>2024-08-04T07:25:24.264Z</t>
  </si>
  <si>
    <t>ObjectId(66af2ce5ee95d500a8e0a5ab)</t>
  </si>
  <si>
    <t>Absolutely, Marta. It's important to focus on your feelings, especially when you're feeling sad and overwhelmed. Can you further describe what specific feelings or thoughts come up for you when you're experiencing this sadness?</t>
  </si>
  <si>
    <t>2024-08-04T07:25:25.587Z</t>
  </si>
  <si>
    <t>ObjectId(66af2ce5ee95d500a8e0a5ac)</t>
  </si>
  <si>
    <t>ObjectId(66af2ce6ee95d500a8e0a5bf)</t>
  </si>
  <si>
    <t>2024-08-04T07:25:26.830Z</t>
  </si>
  <si>
    <t>ObjectId(66af2ce6ee95d500a8e0a5c0)</t>
  </si>
  <si>
    <t>ObjectId(66af2ce6ee95d500a8e0a5ca)</t>
  </si>
  <si>
    <t>2024-08-04T07:25:26.842Z</t>
  </si>
  <si>
    <t>ObjectId(66af2ce8ee95d500a8e0a5d2)</t>
  </si>
  <si>
    <t>Thank you for sharing that with me, Marta. It sounds like you're carrying a lot of weight on your shoulders, feeling responsible for your parents' happiness and struggling with feelings of loneliness. It's understandable to feel overwhelmed when you're dealing with such heavy emotions. 
Can you tell me more about how these feelings of not being good enough affect your daily life?</t>
  </si>
  <si>
    <t>2024-08-04T07:25:28.589Z</t>
  </si>
  <si>
    <t>ObjectId(66af2ce8ee95d500a8e0a5d3)</t>
  </si>
  <si>
    <t>ObjectId(66af2ceaee95d500a8e0a5e6)</t>
  </si>
  <si>
    <t>2024-08-04T07:25:30.094Z</t>
  </si>
  <si>
    <t>ObjectId(66af2ceaee95d500a8e0a5e7)</t>
  </si>
  <si>
    <t>ObjectId(66af2ceaee95d500a8e0a5f1)</t>
  </si>
  <si>
    <t>2024-08-04T07:25:30.098Z</t>
  </si>
  <si>
    <t>ObjectId(66af2cebee95d500a8e0a5f9)</t>
  </si>
  <si>
    <t>It sounds like this cycle of feeling not good enough is really impacting your ability to engage with school and your friends, which can definitely contribute to that sense of isolation and sadness. It's tough when those feelings lead to withdrawing from the things that could actually help you feel better.
Given everything you've shared, would you like to continue exploring these feelings further, or would you prefer to learn a CBT exercise that might help you manage them?</t>
  </si>
  <si>
    <t>2024-08-04T07:25:31.915Z</t>
  </si>
  <si>
    <t>ObjectId(66af2cebee95d500a8e0a5fa)</t>
  </si>
  <si>
    <t>ObjectId(66af2cecee95d500a8e0a60d)</t>
  </si>
  <si>
    <t>2024-08-04T07:25:32.862Z</t>
  </si>
  <si>
    <t>ObjectId(66af2cecee95d500a8e0a60e)</t>
  </si>
  <si>
    <t>ObjectId(66af2cecee95d500a8e0a618)</t>
  </si>
  <si>
    <t>2024-08-04T07:25:32.868Z</t>
  </si>
  <si>
    <t>ObjectId(66af2ceeee95d500a8e0a620)</t>
  </si>
  <si>
    <t>It's completely understandable to feel confused when you're dealing with so many emotions at once. Talking about your feelings can be a helpful step in untangling that confusion. 
Can you share more about what specifically feels confusing to you? Are there particular thoughts or situations that seem to trigger these feelings of sadness and self-doubt?</t>
  </si>
  <si>
    <t>2024-08-04T07:25:34.395Z</t>
  </si>
  <si>
    <t>ObjectId(66af2ceeee95d500a8e0a621)</t>
  </si>
  <si>
    <t>ObjectId(66af2cefee95d500a8e0a634)</t>
  </si>
  <si>
    <t>2024-08-04T07:25:35.623Z</t>
  </si>
  <si>
    <t>ObjectId(66af2cefee95d500a8e0a635)</t>
  </si>
  <si>
    <t>ObjectId(66af2cefee95d500a8e0a63f)</t>
  </si>
  <si>
    <t>2024-08-04T07:25:35.626Z</t>
  </si>
  <si>
    <t>ObjectId(66af2cf1ee95d500a8e0a648)</t>
  </si>
  <si>
    <t>2024-08-04T07:25:37.285Z</t>
  </si>
  <si>
    <t>ObjectId(66af2cf1ee95d500a8e0a647)</t>
  </si>
  <si>
    <t>It sounds like you're feeling a tremendous amount of pressure to be perfect, and that can be incredibly overwhelming. It's important to recognize that your feelings are valid, regardless of how they compare to others' experiences. Everyone's struggles are unique, and it's okay to feel what you're feeling.
You mentioned feeling guilty for having these feelings. Can you tell me more about that guilt? What thoughts come up for you when you feel guilty about your emotions?</t>
  </si>
  <si>
    <t>ObjectId(66af2cf2ee95d500a8e0a65b)</t>
  </si>
  <si>
    <t>2024-08-04T07:25:38.693Z</t>
  </si>
  <si>
    <t>ObjectId(66af2cf2ee95d500a8e0a65c)</t>
  </si>
  <si>
    <t>ObjectId(66af2cf2ee95d500a8e0a666)</t>
  </si>
  <si>
    <t>2024-08-04T07:25:38.695Z</t>
  </si>
  <si>
    <t>ObjectId(66af2cf4ee95d500a8e0a66e)</t>
  </si>
  <si>
    <t>It's really tough to feel that way, especially when you're trying to support your parents while also dealing with your own emotions. It's important to remember that your feelings are not selfish; they are valid and deserve attention. Everyone has their own struggles, and it's okay to acknowledge yours without feeling guilty.
Reaching out for help can be difficult, especially with those thoughts of being perceived as weak or dramatic. It takes strength to recognize when you need support. Would you like to continue exploring these feelings further, or do you think it might be helpful to learn a CBT exercise to help manage some of this pressure?</t>
  </si>
  <si>
    <t>2024-08-04T07:25:40.682Z</t>
  </si>
  <si>
    <t>ObjectId(66af2cf4ee95d500a8e0a66f)</t>
  </si>
  <si>
    <t>ObjectId(66af2cf5ee95d500a8e0a682)</t>
  </si>
  <si>
    <t>2024-08-04T07:25:41.514Z</t>
  </si>
  <si>
    <t>ObjectId(66af2cf5ee95d500a8e0a683)</t>
  </si>
  <si>
    <t>ObjectId(66af2cf5ee95d500a8e0a68d)</t>
  </si>
  <si>
    <t>2024-08-04T07:25:41.522Z</t>
  </si>
  <si>
    <t>ObjectId(66af2cf9ee95d500a8e0a695)</t>
  </si>
  <si>
    <t>I'm glad to hear that you're open to learning an exercise! Given what you've shared about feeling pressure and sadness, I recommend trying the Relaxation Techniques. This exercise can help you reduce stress and anxiety, allowing you to feel a bit more at ease. 
Would you like to proceed with the Relaxation Techniques, or do you have any questions about it?</t>
  </si>
  <si>
    <t>2024-08-04T07:25:45.055Z</t>
  </si>
  <si>
    <t>ObjectId(66af2cf9ee95d500a8e0a696)</t>
  </si>
  <si>
    <t>ObjectId(66af2cfaee95d500a8e0a6c7)</t>
  </si>
  <si>
    <t>2024-08-04T07:25:46.592Z</t>
  </si>
  <si>
    <t>ObjectId(66af2cfaee95d500a8e0a6c8)</t>
  </si>
  <si>
    <t>ObjectId(66af2cfaee95d500a8e0a6d2)</t>
  </si>
  <si>
    <t>2024-08-04T07:25:46.600Z</t>
  </si>
  <si>
    <t>ObjectId(66af2cfdee95d500a8e0a6da)</t>
  </si>
  <si>
    <t>Great choice, Marta! Let's get started with the Relaxation Techniques. Here are the steps involved in this exercise:
1. **Find a quiet and comfortable place** to sit or lie down where you won't be disturbed.
2. **Practice deep breathing exercises**: Focus on taking slow, steady breaths. Inhale deeply through your nose, hold for a moment, and then exhale slowly through your mouth.
3. **Try progressive muscle relaxation**: Tense and then relax each muscle group in your body, starting from your toes and working your way up to your head.
4. **Use guided imagery or visualization**: Picture a calming mental image, like a peaceful beach or a serene forest.
5. **Practice mindfulness meditation**: Focus on the present moment, observing your thoughts and feelings without judgment.
Would you like to start with the deep breathing exercises? If so, find a comfortable position, and we can begin together.</t>
  </si>
  <si>
    <t>2024-08-04T07:25:49.409Z</t>
  </si>
  <si>
    <t>ObjectId(66af2cfdee95d500a8e0a6db)</t>
  </si>
  <si>
    <t>ObjectId(66af2cfeee95d500a8e0a6ee)</t>
  </si>
  <si>
    <t>2024-08-04T07:25:50.679Z</t>
  </si>
  <si>
    <t>ObjectId(66af2cfeee95d500a8e0a6ef)</t>
  </si>
  <si>
    <t>ObjectId(66af2cfeee95d500a8e0a6f9)</t>
  </si>
  <si>
    <t>2024-08-04T07:25:50.687Z</t>
  </si>
  <si>
    <t>ObjectId(66af2d01ee95d500a8e0a701)</t>
  </si>
  <si>
    <t>Perfect! Now that you're settled, let's begin the deep breathing exercises. 
1. **Inhale deeply through your nose** for a count of four. Feel your belly expand as you fill your lungs with air.
2. **Hold your breath for a count of four.** Just take a moment to feel the fullness of your breath.
3. **Now exhale slowly through your mouth** for a count of six, letting all the air out and feeling your body relax as you do.
Let's repeat this cycle a few times. Ready? 
- Inhale deeply through your nose... 1, 2, 3, 4... 
- Hold... 1, 2, 3, 4... 
- Exhale slowly through your mouth... 1, 2, 3, 4, 5, 6...
Take your time, and let me know when you're ready to continue or if you have any questions.</t>
  </si>
  <si>
    <t>2024-08-04T07:25:53.440Z</t>
  </si>
  <si>
    <t>ObjectId(66af2d01ee95d500a8e0a702)</t>
  </si>
  <si>
    <t>ObjectId(66af2d03ee95d500a8e0a715)</t>
  </si>
  <si>
    <t>2024-08-04T07:25:55.392Z</t>
  </si>
  <si>
    <t>ObjectId(66af2d03ee95d500a8e0a716)</t>
  </si>
  <si>
    <t>ObjectId(66af2d03ee95d500a8e0a720)</t>
  </si>
  <si>
    <t>2024-08-04T07:25:55.396Z</t>
  </si>
  <si>
    <t>ObjectId(66af2d06ee95d500a8e0a728)</t>
  </si>
  <si>
    <t>I'm glad to hear that you're feeling some relief! Let's continue with the deep breathing exercises. 
Let's do it together again:
1. **Inhale deeply through your nose** for a count of four. Feel your belly expand.
2. **Hold your breath for a count of four.**
3. **Exhale slowly through your mouth** for a count of six, letting all the air out.
Ready? Let's go:
- Inhale deeply through your nose... 1, 2, 3, 4... 
- Hold... 1, 2, 3, 4... 
- Exhale slowly through your mouth... 1, 2, 3, 4, 5, 6...
Take your time, and let me know when you're ready to do it again or if you have any thoughts to share.</t>
  </si>
  <si>
    <t>2024-08-04T07:25:58.355Z</t>
  </si>
  <si>
    <t>ObjectId(66af2d06ee95d500a8e0a729)</t>
  </si>
  <si>
    <t>ObjectId(66af2d08ee95d500a8e0a73c)</t>
  </si>
  <si>
    <t>2024-08-04T07:26:00.213Z</t>
  </si>
  <si>
    <t>ObjectId(66af2d08ee95d500a8e0a73d)</t>
  </si>
  <si>
    <t>ObjectId(66af2d08ee95d500a8e0a747)</t>
  </si>
  <si>
    <t>2024-08-04T07:26:00.220Z</t>
  </si>
  <si>
    <t>ObjectId(66af2d0cee95d500a8e0a74f)</t>
  </si>
  <si>
    <t>I'm really glad to hear that you're feeling calmer! Let's do the deep breathing exercise one more time together.
1. **Inhale deeply through your nose** for a count of four. 
2. **Hold your breath for a count of four.**
3. **Exhale slowly through your mouth** for a count of six.
Ready? Here we go:
- Inhale deeply through your nose... 1, 2, 3, 4... 
- Hold... 1, 2, 3, 4... 
- Exhale slowly through your mouth... 1, 2, 3, 4, 5, 6...
Take your time, and let me know how you're feeling after this round.</t>
  </si>
  <si>
    <t>2024-08-04T07:26:04.401Z</t>
  </si>
  <si>
    <t>ObjectId(66af2d0cee95d500a8e0a750)</t>
  </si>
  <si>
    <t>ObjectId(66af2d0dee95d500a8e0a763)</t>
  </si>
  <si>
    <t>2024-08-04T07:26:05.932Z</t>
  </si>
  <si>
    <t>ObjectId(66af2d0dee95d500a8e0a764)</t>
  </si>
  <si>
    <t>ObjectId(66af2d0dee95d500a8e0a76e)</t>
  </si>
  <si>
    <t>2024-08-04T07:26:05.935Z</t>
  </si>
  <si>
    <t>ObjectId(66af2d14ee95d500a8e0a776)</t>
  </si>
  <si>
    <t>I'm really glad to hear that you're feeling more relaxed, Marta! Taking a moment to breathe and focus on the present can be very beneficial. 
Now that we've practiced the deep breathing, would you like to continue with the Relaxation Techniques by trying progressive muscle relaxation or any of the other steps? Let me know how you'd like to proceed!</t>
  </si>
  <si>
    <t>2024-08-04T07:26:12.694Z</t>
  </si>
  <si>
    <t>ObjectId(66af2d14ee95d500a8e0a777)</t>
  </si>
  <si>
    <t>ObjectId(66af2d16ee95d500a8e0a7a8)</t>
  </si>
  <si>
    <t>2024-08-04T07:26:14.533Z</t>
  </si>
  <si>
    <t>ObjectId(66af2d16ee95d500a8e0a7a9)</t>
  </si>
  <si>
    <t>ObjectId(66af2d16ee95d500a8e0a7b3)</t>
  </si>
  <si>
    <t>2024-08-04T07:26:14.536Z</t>
  </si>
  <si>
    <t>ObjectId(66af2d1aee95d500a8e0a7bb)</t>
  </si>
  <si>
    <t>Great choice, Marta! Progressive muscle relaxation can be very effective for releasing tension. Here’s how we’ll do it:
1. **Start by finding a comfortable position**, either sitting or lying down.
2. **Begin with your feet**: Tense the muscles in your feet as tightly as you can for about five seconds. 
3. **Then relax the muscles** in your feet and notice the difference between tension and relaxation.
4. **Move up to your calves**: Tense the muscles in your calves for five seconds, then relax.
5. **Continue this process** moving up through your thighs, abdomen, chest, arms, and face, tensing each muscle group for five seconds and then relaxing.
Let’s start with your feet. Ready? 
- **Tense the muscles in your feet**... hold for 1, 2, 3, 4, 5... and now relax. 
Take a moment to notice how that feels. Let me know when you're ready to move on to the calves!</t>
  </si>
  <si>
    <t>2024-08-04T07:26:18.243Z</t>
  </si>
  <si>
    <t>ObjectId(66af2d1aee95d500a8e0a7bc)</t>
  </si>
  <si>
    <t>ObjectId(66af2d1bee95d500a8e0a7cf)</t>
  </si>
  <si>
    <t>2024-08-04T07:26:19.469Z</t>
  </si>
  <si>
    <t>ObjectId(66af2d1bee95d500a8e0a7d0)</t>
  </si>
  <si>
    <t>ObjectId(66af2d1bee95d500a8e0a7da)</t>
  </si>
  <si>
    <t>2024-08-04T07:26:19.473Z</t>
  </si>
  <si>
    <t>ObjectId(66af2d1dee95d500a8e0a7e2)</t>
  </si>
  <si>
    <t>I'm glad to hear that you're feeling good about letting go of the tension in your feet! Now, let's move on to your calves.
- **Tense the muscles in your calves** as tightly as you can... hold for 1, 2, 3, 4, 5... and now relax.
Take a moment to notice the difference between the tension and relaxation in your calves. Let me know when you're ready to move on to your thighs!</t>
  </si>
  <si>
    <t>2024-08-04T07:26:21.716Z</t>
  </si>
  <si>
    <t>ObjectId(66af2d1dee95d500a8e0a7e3)</t>
  </si>
  <si>
    <t>ObjectId(66af2d1fee95d500a8e0a7f6)</t>
  </si>
  <si>
    <t>2024-08-04T07:26:23.033Z</t>
  </si>
  <si>
    <t>ObjectId(66af2d1fee95d500a8e0a7f7)</t>
  </si>
  <si>
    <t>ObjectId(66af2d1fee95d500a8e0a801)</t>
  </si>
  <si>
    <t>2024-08-04T07:26:23.036Z</t>
  </si>
  <si>
    <t>ObjectId(66af2d21ee95d500a8e0a80a)</t>
  </si>
  <si>
    <t>2024-08-04T07:26:25.589Z</t>
  </si>
  <si>
    <t>ObjectId(66af2d21ee95d500a8e0a809)</t>
  </si>
  <si>
    <t>That's wonderful to hear, Marta! Now let's move on to your thighs.
- **Tense the muscles in your thighs** as tightly as you can... hold for 1, 2, 3, 4, 5... and now relax.
Take a moment to notice how that feels. Let me know when you're ready to move on to your abdomen!</t>
  </si>
  <si>
    <t>ObjectId(66af2d22ee95d500a8e0a81d)</t>
  </si>
  <si>
    <t>2024-08-04T07:26:26.935Z</t>
  </si>
  <si>
    <t>ObjectId(66af2d22ee95d500a8e0a81e)</t>
  </si>
  <si>
    <t>ObjectId(66af2d22ee95d500a8e0a828)</t>
  </si>
  <si>
    <t>2024-08-04T07:26:26.937Z</t>
  </si>
  <si>
    <t>ObjectId(66af2d25ee95d500a8e0a831)</t>
  </si>
  <si>
    <t>2024-08-04T07:26:29.068Z</t>
  </si>
  <si>
    <t>ObjectId(66af2d25ee95d500a8e0a830)</t>
  </si>
  <si>
    <t>I'm glad you're enjoying the process! Now let's focus on your abdomen.
- **Tense the muscles in your abdomen** as tightly as you can... hold for 1, 2, 3, 4, 5... and now relax.
Take a moment to notice how that feels in your abdomen. Let me know when you're ready to move on to your chest!</t>
  </si>
  <si>
    <t>ObjectId(66af2d26ee95d500a8e0a844)</t>
  </si>
  <si>
    <t>2024-08-04T07:26:30.253Z</t>
  </si>
  <si>
    <t>ObjectId(66af2d26ee95d500a8e0a845)</t>
  </si>
  <si>
    <t>ObjectId(66af2d26ee95d500a8e0a84f)</t>
  </si>
  <si>
    <t>2024-08-04T07:26:30.256Z</t>
  </si>
  <si>
    <t>ObjectId(66af2d28ee95d500a8e0a857)</t>
  </si>
  <si>
    <t>That's great to hear! Now let's move on to your chest.
- **Tense the muscles in your chest** as tightly as you can... hold for 1, 2, 3, 4, 5... and now relax.
Take a moment to notice the difference in your chest area. Let me know when you're ready to move on to your arms!</t>
  </si>
  <si>
    <t>2024-08-04T07:26:32.166Z</t>
  </si>
  <si>
    <t>ObjectId(66af2d28ee95d500a8e0a858)</t>
  </si>
  <si>
    <t>2024-08-04T07:26:32.167Z</t>
  </si>
  <si>
    <t>ObjectId(66af2d29ee95d500a8e0a86b)</t>
  </si>
  <si>
    <t>2024-08-04T07:26:33.378Z</t>
  </si>
  <si>
    <t>ObjectId(66af2d29ee95d500a8e0a86c)</t>
  </si>
  <si>
    <t>ObjectId(66af2d29ee95d500a8e0a876)</t>
  </si>
  <si>
    <t>2024-08-04T07:26:33.382Z</t>
  </si>
  <si>
    <t>ObjectId(66af2d2dee95d500a8e0a87e)</t>
  </si>
  <si>
    <t>I'm glad you're feeling more open in your chest! Now let's focus on your arms.
- **Tense the muscles in your arms** as tightly as you can... hold for 1, 2, 3, 4, 5... and now relax.
Take a moment to notice how that feels in your arms. Let me know when you're ready to move on to your face!</t>
  </si>
  <si>
    <t>2024-08-04T07:26:37.222Z</t>
  </si>
  <si>
    <t>ObjectId(66af2d2dee95d500a8e0a87f)</t>
  </si>
  <si>
    <t>ObjectId(66af2d2eee95d500a8e0a892)</t>
  </si>
  <si>
    <t>2024-08-04T07:26:38.677Z</t>
  </si>
  <si>
    <t>ObjectId(66af2d2eee95d500a8e0a893)</t>
  </si>
  <si>
    <t>ObjectId(66af2d2eee95d500a8e0a89d)</t>
  </si>
  <si>
    <t>2024-08-04T07:26:38.681Z</t>
  </si>
  <si>
    <t>ObjectId(66af2d31ee95d500a8e0a8a5)</t>
  </si>
  <si>
    <t>That's wonderful to hear! Now let's focus on your face.
- **Tense the muscles in your face** as tightly as you can—this includes your forehead, eyes, cheeks, and jaw... hold for 1, 2, 3, 4, 5... and now relax.
Take a moment to notice how that feels in your face. Let me know when you're ready to finish the exercise and reflect on how you're feeling!</t>
  </si>
  <si>
    <t>2024-08-04T07:26:41.265Z</t>
  </si>
  <si>
    <t>ObjectId(66af2d31ee95d500a8e0a8a6)</t>
  </si>
  <si>
    <t>ObjectId(66af2d32ee95d500a8e0a8b9)</t>
  </si>
  <si>
    <t>2024-08-04T07:26:42.797Z</t>
  </si>
  <si>
    <t>ObjectId(66af2d32ee95d500a8e0a8ba)</t>
  </si>
  <si>
    <t>ObjectId(66af2d32ee95d500a8e0a8c4)</t>
  </si>
  <si>
    <t>2024-08-04T07:26:42.801Z</t>
  </si>
  <si>
    <t>ObjectId(66af2d36ee95d500a8e0a8cc)</t>
  </si>
  <si>
    <t>I'm so glad to hear that you feel lighter and that you noticed the difference between tension and relaxation! 
To summarize our session today, we talked about the feelings of pressure and sadness you've been experiencing, and we explored some of the thoughts that contribute to those feelings. We then practiced relaxation techniques, including deep breathing and progressive muscle relaxation, which seemed to help you feel more at ease.
Do you have any more questions or is there anything else you would like to discuss before we finish?</t>
  </si>
  <si>
    <t>2024-08-04T07:26:46.801Z</t>
  </si>
  <si>
    <t>ObjectId(66af2d36ee95d500a8e0a8cd)</t>
  </si>
  <si>
    <t>ObjectId(66af2d39ee95d500a8e0a8fe)</t>
  </si>
  <si>
    <t>2024-08-04T07:26:49.270Z</t>
  </si>
  <si>
    <t>ObjectId(66af2d39ee95d500a8e0a8ff)</t>
  </si>
  <si>
    <t>ObjectId(66af2d39ee95d500a8e0a909)</t>
  </si>
  <si>
    <t>2024-08-04T07:26:49.273Z</t>
  </si>
  <si>
    <t>ObjectId(66af2d3bee95d500a8e0a911)</t>
  </si>
  <si>
    <t>You're very welcome, Marta! I'm really glad to hear that our session was helpful for you. It's great that you're planning to keep practicing the relaxation techniques; they can be a valuable tool for managing stress and emotions.
As we wrap up, I want to remind you that I'm here for you whenever you need support. Please take care of yourself, and I wish you all the best as you continue to work through your feelings.
Goodbye for now, and take care!</t>
  </si>
  <si>
    <t>2024-08-04T07:26:51.303Z</t>
  </si>
  <si>
    <t>ObjectId(66af2d3bee95d500a8e0a912)</t>
  </si>
  <si>
    <t>ObjectId(66af2d3dee95d500a8e0a925)</t>
  </si>
  <si>
    <t>2024-08-04T07:26:53.256Z</t>
  </si>
  <si>
    <t>ObjectId(66af2d3dee95d500a8e0a926)</t>
  </si>
  <si>
    <t>ObjectId(66af2d3dee95d500a8e0a930)</t>
  </si>
  <si>
    <t>2024-08-04T07:26:53.265Z</t>
  </si>
  <si>
    <t>ObjectId(66af2d3fee95d500a8e0a938)</t>
  </si>
  <si>
    <t>Thank you, Marta! I'm glad I could support you today. Remember, you're not alone in this, and it's okay to reach out whenever you need help. 
Take care, and goodbye for now!</t>
  </si>
  <si>
    <t>2024-08-04T07:26:55.107Z</t>
  </si>
  <si>
    <t>ObjectId(66af2d3fee95d500a8e0a939)</t>
  </si>
  <si>
    <t>ObjectId(66af2e61ee95d500a8e0b526)</t>
  </si>
  <si>
    <t>2024-08-04T07:31:45.947Z</t>
  </si>
  <si>
    <t>ObjectId(66af2e62ee95d500a8e0b532)</t>
  </si>
  <si>
    <t>2024-08-04T07:31:46.630Z</t>
  </si>
  <si>
    <t>ObjectId(66af2e63ee95d500a8e0b541)</t>
  </si>
  <si>
    <t>2024-08-04T07:31:47.454Z</t>
  </si>
  <si>
    <t>ObjectId(66af2e63ee95d500a8e0b542)</t>
  </si>
  <si>
    <t>ObjectId(66af2e64ee95d500a8e0b555)</t>
  </si>
  <si>
    <t>2024-08-04T07:31:48.470Z</t>
  </si>
  <si>
    <t>ObjectId(66af2e64ee95d500a8e0b556)</t>
  </si>
  <si>
    <t>ObjectId(66af2e64ee95d500a8e0b560)</t>
  </si>
  <si>
    <t>2024-08-04T07:31:48.475Z</t>
  </si>
  <si>
    <t>ObjectId(66af2e65ee95d500a8e0b56c)</t>
  </si>
  <si>
    <t>2024-08-04T07:31:49.094Z</t>
  </si>
  <si>
    <t>ObjectId(66af2e65ee95d500a8e0b57b)</t>
  </si>
  <si>
    <t>2024-08-04T07:31:49.902Z</t>
  </si>
  <si>
    <t>ObjectId(66af2e65ee95d500a8e0b57c)</t>
  </si>
  <si>
    <t>ObjectId(66af2e66ee95d500a8e0b58f)</t>
  </si>
  <si>
    <t>2024-08-04T07:31:50.517Z</t>
  </si>
  <si>
    <t>ObjectId(66af2e66ee95d500a8e0b590)</t>
  </si>
  <si>
    <t>ObjectId(66af2e66ee95d500a8e0b59a)</t>
  </si>
  <si>
    <t>2024-08-04T07:31:50.521Z</t>
  </si>
  <si>
    <t>ObjectId(66af2e67ee95d500a8e0b5a6)</t>
  </si>
  <si>
    <t>2024-08-04T07:31:51.120Z</t>
  </si>
  <si>
    <t>ObjectId(66af2e68ee95d500a8e0b5b5)</t>
  </si>
  <si>
    <t>2024-08-04T07:31:52.152Z</t>
  </si>
  <si>
    <t>ObjectId(66af2e68ee95d500a8e0b5b6)</t>
  </si>
  <si>
    <t>ObjectId(66af2e69ee95d500a8e0b5c9)</t>
  </si>
  <si>
    <t>2024-08-04T07:31:53.084Z</t>
  </si>
  <si>
    <t>ObjectId(66af2e69ee95d500a8e0b5ca)</t>
  </si>
  <si>
    <t>ObjectId(66af2e69ee95d500a8e0b5d4)</t>
  </si>
  <si>
    <t>2024-08-04T07:31:53.091Z</t>
  </si>
  <si>
    <t>ObjectId(66af2e69ee95d500a8e0b5e0)</t>
  </si>
  <si>
    <t>2024-08-04T07:31:53.577Z</t>
  </si>
  <si>
    <t>ObjectId(66af2e6aee95d500a8e0b5ef)</t>
  </si>
  <si>
    <t>2024-08-04T07:31:54.506Z</t>
  </si>
  <si>
    <t>ObjectId(66af2e6aee95d500a8e0b5f0)</t>
  </si>
  <si>
    <t>ObjectId(66af2e6cee95d500a8e0b604)</t>
  </si>
  <si>
    <t>Okay… So, with my parents, it feels like everything is really unstable. They're always arguing, and I keep hearing them talk about getting a divorce. It makes me feel really anxious, and I just don't know how to handle it. I feel guilty too, like it's somehow my fault. 
At school, I'm failing some classes, and it's so hard to concentrate. I feel like nobody understands me, and I don’t really get along with the other kids. Sometimes I just want to cry, and I feel so hopeless.</t>
  </si>
  <si>
    <t>2024-08-04T07:31:56.829Z</t>
  </si>
  <si>
    <t>ObjectId(66af2e6cee95d500a8e0b603)</t>
  </si>
  <si>
    <t>ObjectId(66af2e6cee95d500a8e0b60e)</t>
  </si>
  <si>
    <t>2024-08-04T07:31:56.837Z</t>
  </si>
  <si>
    <t>ObjectId(66af2e6dee95d500a8e0b61a)</t>
  </si>
  <si>
    <t>2024-08-04T07:31:57.438Z</t>
  </si>
  <si>
    <t>ObjectId(66af2e6fee95d500a8e0b638)</t>
  </si>
  <si>
    <t>2024-08-04T07:31:59.625Z</t>
  </si>
  <si>
    <t>ObjectId(66af2e70ee95d500a8e0b64d)</t>
  </si>
  <si>
    <t>2024-08-04T07:32:00.551Z</t>
  </si>
  <si>
    <t>ObjectId(66af2e70ee95d500a8e0b64e)</t>
  </si>
  <si>
    <t>ObjectId(66af2e72ee95d500a8e0b670)</t>
  </si>
  <si>
    <t>2024-08-04T07:32:02.398Z</t>
  </si>
  <si>
    <t>ObjectId(66af2e72ee95d500a8e0b671)</t>
  </si>
  <si>
    <t>ObjectId(66af2e72ee95d500a8e0b67b)</t>
  </si>
  <si>
    <t>2024-08-04T07:32:02.405Z</t>
  </si>
  <si>
    <t>ObjectId(66af2e73ee95d500a8e0b687)</t>
  </si>
  <si>
    <t>2024-08-04T07:32:03.210Z</t>
  </si>
  <si>
    <t>ObjectId(66af2e74ee95d500a8e0b696)</t>
  </si>
  <si>
    <t>2024-08-04T07:32:04.441Z</t>
  </si>
  <si>
    <t>ObjectId(66af2e74ee95d500a8e0b697)</t>
  </si>
  <si>
    <t>ObjectId(66af2e75ee95d500a8e0b6aa)</t>
  </si>
  <si>
    <t>2024-08-04T07:32:05.982Z</t>
  </si>
  <si>
    <t>ObjectId(66af2e75ee95d500a8e0b6ab)</t>
  </si>
  <si>
    <t>ObjectId(66af2e75ee95d500a8e0b6b5)</t>
  </si>
  <si>
    <t>2024-08-04T07:32:05.989Z</t>
  </si>
  <si>
    <t>ObjectId(66af2e77ee95d500a8e0b6c1)</t>
  </si>
  <si>
    <t>2024-08-04T07:32:07.407Z</t>
  </si>
  <si>
    <t>ObjectId(66af2e7bee95d500a8e0b6d0)</t>
  </si>
  <si>
    <t>2024-08-04T07:32:11.720Z</t>
  </si>
  <si>
    <t>ObjectId(66af2e7bee95d500a8e0b6d1)</t>
  </si>
  <si>
    <t>ObjectId(66af2e7dee95d500a8e0b6e4)</t>
  </si>
  <si>
    <t>2024-08-04T07:32:13.041Z</t>
  </si>
  <si>
    <t>ObjectId(66af2e7dee95d500a8e0b6e5)</t>
  </si>
  <si>
    <t>ObjectId(66af2e7dee95d500a8e0b6ef)</t>
  </si>
  <si>
    <t>2024-08-04T07:32:13.045Z</t>
  </si>
  <si>
    <t>ObjectId(66af2e7dee95d500a8e0b6fb)</t>
  </si>
  <si>
    <t>2024-08-04T07:32:13.659Z</t>
  </si>
  <si>
    <t>ObjectId(66af2e81ee95d500a8e0b719)</t>
  </si>
  <si>
    <t>2024-08-04T07:32:17.956Z</t>
  </si>
  <si>
    <t>ObjectId(66af2e82ee95d500a8e0b72e)</t>
  </si>
  <si>
    <t>2024-08-04T07:32:18.956Z</t>
  </si>
  <si>
    <t>ObjectId(66af2e82ee95d500a8e0b72f)</t>
  </si>
  <si>
    <t>ObjectId(66af2e85ee95d500a8e0b751)</t>
  </si>
  <si>
    <t>2024-08-04T07:32:21.552Z</t>
  </si>
  <si>
    <t>ObjectId(66af2e85ee95d500a8e0b752)</t>
  </si>
  <si>
    <t>ObjectId(66af2e85ee95d500a8e0b75c)</t>
  </si>
  <si>
    <t>2024-08-04T07:32:21.558Z</t>
  </si>
  <si>
    <t>ObjectId(66af2e86ee95d500a8e0b768)</t>
  </si>
  <si>
    <t>2024-08-04T07:32:22.365Z</t>
  </si>
  <si>
    <t>ObjectId(66af2e87ee95d500a8e0b777)</t>
  </si>
  <si>
    <t>2024-08-04T07:32:23.699Z</t>
  </si>
  <si>
    <t>ObjectId(66af2e87ee95d500a8e0b778)</t>
  </si>
  <si>
    <t>ObjectId(66af2e8aee95d500a8e0b78b)</t>
  </si>
  <si>
    <t>2024-08-04T07:32:26.809Z</t>
  </si>
  <si>
    <t>ObjectId(66af2e8aee95d500a8e0b78c)</t>
  </si>
  <si>
    <t>It affects everything. I have trouble concentrating in class, so my grades are slipping even more. I keep thinking about my parents and worrying about what might happen next, and then I can't pay attention to my assignments. I feel so tired all the time because I'm not sleeping well, and that just makes everything worse. 
I try to put on a happy face around my friends, but inside, I feel like I'm falling apart. It’s really exhausting to keep pretending. I just want to feel normal again, but I don't know how.</t>
  </si>
  <si>
    <t>ObjectId(66af2e8aee95d500a8e0b796)</t>
  </si>
  <si>
    <t>2024-08-04T07:32:26.815Z</t>
  </si>
  <si>
    <t>ObjectId(66af2e8dee95d500a8e0b7a2)</t>
  </si>
  <si>
    <t>2024-08-04T07:32:29.612Z</t>
  </si>
  <si>
    <t>ObjectId(66af2e8eee95d500a8e0b7b1)</t>
  </si>
  <si>
    <t>2024-08-04T07:32:30.966Z</t>
  </si>
  <si>
    <t>ObjectId(66af2e8eee95d500a8e0b7b2)</t>
  </si>
  <si>
    <t>ObjectId(66af2e91ee95d500a8e0b7c5)</t>
  </si>
  <si>
    <t>2024-08-04T07:32:33.007Z</t>
  </si>
  <si>
    <t>ObjectId(66af2e91ee95d500a8e0b7c6)</t>
  </si>
  <si>
    <t>Yeah, definitely. It gets worse when my parents start arguing. I can hear them yelling, and it just makes my heart race. I feel like I’m walking on eggshells, waiting for the next fight. 
Also, when I get grades back and see that I’m failing, it really crushes me. It feels like I’m disappointing everyone, and that just adds to the guilt I already feel about my parents. Even just being around my classmates can be stressful since I don't feel like I fit in with them. Those moments make me want to retreat even more.</t>
  </si>
  <si>
    <t>ObjectId(66af2e91ee95d500a8e0b7d0)</t>
  </si>
  <si>
    <t>2024-08-04T07:32:33.010Z</t>
  </si>
  <si>
    <t>ObjectId(66af2e91ee95d500a8e0b7dc)</t>
  </si>
  <si>
    <t>2024-08-04T07:32:33.712Z</t>
  </si>
  <si>
    <t>ObjectId(66af2e93ee95d500a8e0b7eb)</t>
  </si>
  <si>
    <t>2024-08-04T07:32:35.622Z</t>
  </si>
  <si>
    <t>ObjectId(66af2e93ee95d500a8e0b7ec)</t>
  </si>
  <si>
    <t>2024-08-04T07:32:35.623Z</t>
  </si>
  <si>
    <t>ObjectId(66af2e95ee95d500a8e0b7ff)</t>
  </si>
  <si>
    <t>2024-08-04T07:32:37.186Z</t>
  </si>
  <si>
    <t>ObjectId(66af2e95ee95d500a8e0b800)</t>
  </si>
  <si>
    <t>ObjectId(66af2e95ee95d500a8e0b80a)</t>
  </si>
  <si>
    <t>2024-08-04T07:32:37.193Z</t>
  </si>
  <si>
    <t>ObjectId(66af2e96ee95d500a8e0b816)</t>
  </si>
  <si>
    <t>2024-08-04T07:32:38.031Z</t>
  </si>
  <si>
    <t>ObjectId(66af2e97ee95d500a8e0b825)</t>
  </si>
  <si>
    <t>2024-08-04T07:32:39.986Z</t>
  </si>
  <si>
    <t>ObjectId(66af2e97ee95d500a8e0b826)</t>
  </si>
  <si>
    <t>ObjectId(66af2e99ee95d500a8e0b839)</t>
  </si>
  <si>
    <t>2024-08-04T07:32:41.715Z</t>
  </si>
  <si>
    <t>ObjectId(66af2e99ee95d500a8e0b83a)</t>
  </si>
  <si>
    <t>ObjectId(66af2e99ee95d500a8e0b844)</t>
  </si>
  <si>
    <t>2024-08-04T07:32:41.720Z</t>
  </si>
  <si>
    <t>ObjectId(66af2e9aee95d500a8e0b850)</t>
  </si>
  <si>
    <t>2024-08-04T07:32:42.537Z</t>
  </si>
  <si>
    <t>ObjectId(66af2e9cee95d500a8e0b86e)</t>
  </si>
  <si>
    <t>2024-08-04T07:32:44.275Z</t>
  </si>
  <si>
    <t>ObjectId(66af2e9eee95d500a8e0b883)</t>
  </si>
  <si>
    <t>2024-08-04T07:32:46.155Z</t>
  </si>
  <si>
    <t>ObjectId(66af2e9eee95d500a8e0b884)</t>
  </si>
  <si>
    <t>ObjectId(66af2ea0ee95d500a8e0b8a6)</t>
  </si>
  <si>
    <t>2024-08-04T07:32:48.282Z</t>
  </si>
  <si>
    <t>ObjectId(66af2ea0ee95d500a8e0b8a7)</t>
  </si>
  <si>
    <t>You captured it pretty well, but I think it’s important to mention that sometimes I also feel really irritable. I get annoyed easily, even at small things, and I know it’s not fair to take it out on others. It just feels like I’m always on edge. So adding that feeling of irritability might give a better picture of how this all affects me.</t>
  </si>
  <si>
    <t>ObjectId(66af2ea0ee95d500a8e0b8b1)</t>
  </si>
  <si>
    <t>2024-08-04T07:32:48.290Z</t>
  </si>
  <si>
    <t>ObjectId(66af2ea0ee95d500a8e0b8bd)</t>
  </si>
  <si>
    <t>2024-08-04T07:32:48.996Z</t>
  </si>
  <si>
    <t>ObjectId(66af2ea3ee95d500a8e0b8cc)</t>
  </si>
  <si>
    <t>2024-08-04T07:32:51.572Z</t>
  </si>
  <si>
    <t>ObjectId(66af2ea3ee95d500a8e0b8cd)</t>
  </si>
  <si>
    <t>ObjectId(66af2ea4ee95d500a8e0b8e0)</t>
  </si>
  <si>
    <t>2024-08-04T07:32:52.750Z</t>
  </si>
  <si>
    <t>ObjectId(66af2ea4ee95d500a8e0b8e1)</t>
  </si>
  <si>
    <t>ObjectId(66af2ea4ee95d500a8e0b8eb)</t>
  </si>
  <si>
    <t>2024-08-04T07:32:52.755Z</t>
  </si>
  <si>
    <t>ObjectId(66af2ea5ee95d500a8e0b8f7)</t>
  </si>
  <si>
    <t>ObjectId(66af2ea9ee95d500a8e0b915)</t>
  </si>
  <si>
    <t>2024-08-04T07:32:57.794Z</t>
  </si>
  <si>
    <t>ObjectId(66af2eacee95d500a8e0b92a)</t>
  </si>
  <si>
    <t>2024-08-04T07:33:00.145Z</t>
  </si>
  <si>
    <t>ObjectId(66af2eacee95d500a8e0b92b)</t>
  </si>
  <si>
    <t>ObjectId(66af2eaeee95d500a8e0b94d)</t>
  </si>
  <si>
    <t>2024-08-04T07:33:02.494Z</t>
  </si>
  <si>
    <t>ObjectId(66af2eaeee95d500a8e0b94e)</t>
  </si>
  <si>
    <t>ObjectId(66af2eaeee95d500a8e0b958)</t>
  </si>
  <si>
    <t>2024-08-04T07:33:02.497Z</t>
  </si>
  <si>
    <t>ObjectId(66af2eafee95d500a8e0b964)</t>
  </si>
  <si>
    <t>2024-08-04T07:33:03.329Z</t>
  </si>
  <si>
    <t>ObjectId(66af2eb1ee95d500a8e0b973)</t>
  </si>
  <si>
    <t>2024-08-04T07:33:05.365Z</t>
  </si>
  <si>
    <t>ObjectId(66af2eb1ee95d500a8e0b974)</t>
  </si>
  <si>
    <t>ObjectId(66af2eb2ee95d500a8e0b987)</t>
  </si>
  <si>
    <t>2024-08-04T07:33:06.595Z</t>
  </si>
  <si>
    <t>ObjectId(66af2eb2ee95d500a8e0b988)</t>
  </si>
  <si>
    <t>I feel like I’m in this constant battle with myself. I want to be strong and handle everything, but at the same time, I just want to curl up and hide. I feel pressure to be okay for my family and friends, but I often feel like I'm falling apart inside. It’s exhausting. I just wish I could find a way to feel better without pretending.</t>
  </si>
  <si>
    <t>ObjectId(66af2eb2ee95d500a8e0b992)</t>
  </si>
  <si>
    <t>2024-08-04T07:33:06.598Z</t>
  </si>
  <si>
    <t>ObjectId(66af2eb3ee95d500a8e0b99e)</t>
  </si>
  <si>
    <t>2024-08-04T07:33:07.314Z</t>
  </si>
  <si>
    <t>ObjectId(66af2eb5ee95d500a8e0b9ad)</t>
  </si>
  <si>
    <t>2024-08-04T07:33:09.170Z</t>
  </si>
  <si>
    <t>ObjectId(66af2eb5ee95d500a8e0b9ae)</t>
  </si>
  <si>
    <t>ObjectId(66af2eb6ee95d500a8e0b9c1)</t>
  </si>
  <si>
    <t>2024-08-04T07:33:10.287Z</t>
  </si>
  <si>
    <t>ObjectId(66af2eb6ee95d500a8e0b9c2)</t>
  </si>
  <si>
    <t>I think I’d like to keep talking for now. I feel like there’s still more to say, and maybe if I talk it out more, I can make sense of everything. It’s hard to articulate how I'm feeling sometimes.</t>
  </si>
  <si>
    <t>ObjectId(66af2eb6ee95d500a8e0b9cc)</t>
  </si>
  <si>
    <t>2024-08-04T07:33:10.293Z</t>
  </si>
  <si>
    <t>ObjectId(66af2eb7ee95d500a8e0b9d8)</t>
  </si>
  <si>
    <t>2024-08-04T07:33:11.110Z</t>
  </si>
  <si>
    <t>ObjectId(66af2eb9ee95d500a8e0b9e7)</t>
  </si>
  <si>
    <t>2024-08-04T07:33:13.363Z</t>
  </si>
  <si>
    <t>ObjectId(66af2eb9ee95d500a8e0b9e8)</t>
  </si>
  <si>
    <t>ObjectId(66af2ebcee95d500a8e0b9fb)</t>
  </si>
  <si>
    <t>2024-08-04T07:33:16.422Z</t>
  </si>
  <si>
    <t>ObjectId(66af2ebcee95d500a8e0b9fc)</t>
  </si>
  <si>
    <t>I've been thinking about my younger sibling, too. I worry about how all of this is affecting them. I sometimes feel like I have to put on a brave face for them, so they don't get upset. But it makes me even more anxious, because I don't want them to see me as weak or unhappy. It’s like I have to protect them from the mess, and that just adds to the pressure. I feel guilty about even thinking that, like I should be a better sister.</t>
  </si>
  <si>
    <t>ObjectId(66af2ebcee95d500a8e0ba06)</t>
  </si>
  <si>
    <t>2024-08-04T07:33:16.426Z</t>
  </si>
  <si>
    <t>ObjectId(66af2ebdee95d500a8e0ba12)</t>
  </si>
  <si>
    <t>2024-08-04T07:33:17.252Z</t>
  </si>
  <si>
    <t>ObjectId(66af2ebfee95d500a8e0ba21)</t>
  </si>
  <si>
    <t>2024-08-04T07:33:19.203Z</t>
  </si>
  <si>
    <t>ObjectId(66af2ebfee95d500a8e0ba22)</t>
  </si>
  <si>
    <t>ObjectId(66af2ec1ee95d500a8e0ba36)</t>
  </si>
  <si>
    <t>2024-08-04T07:33:21.043Z</t>
  </si>
  <si>
    <t>ObjectId(66af2ec1ee95d500a8e0ba35)</t>
  </si>
  <si>
    <t>ObjectId(66af2ec1ee95d500a8e0ba40)</t>
  </si>
  <si>
    <t>2024-08-04T07:33:21.051Z</t>
  </si>
  <si>
    <t>ObjectId(66af2ec2ee95d500a8e0ba4c)</t>
  </si>
  <si>
    <t>2024-08-04T07:33:22.673Z</t>
  </si>
  <si>
    <t>ObjectId(66af2ec5ee95d500a8e0ba5b)</t>
  </si>
  <si>
    <t>2024-08-04T07:33:25.248Z</t>
  </si>
  <si>
    <t>ObjectId(66af2ec5ee95d500a8e0ba5c)</t>
  </si>
  <si>
    <t>ObjectId(66af2ec6ee95d500a8e0ba6f)</t>
  </si>
  <si>
    <t>2024-08-04T07:33:26.464Z</t>
  </si>
  <si>
    <t>ObjectId(66af2ec6ee95d500a8e0ba70)</t>
  </si>
  <si>
    <t>I think I’d like to keep talking about it for now. I feel like there’s still more I need to say. I appreciate your suggestions, but I just really need to process everything that’s going on.</t>
  </si>
  <si>
    <t>ObjectId(66af2ec6ee95d500a8e0ba7a)</t>
  </si>
  <si>
    <t>2024-08-04T07:33:26.472Z</t>
  </si>
  <si>
    <t>ObjectId(66af2ec7ee95d500a8e0ba86)</t>
  </si>
  <si>
    <t>2024-08-04T07:33:27.281Z</t>
  </si>
  <si>
    <t>ObjectId(66af2ec8ee95d500a8e0ba95)</t>
  </si>
  <si>
    <t>2024-08-04T07:33:28.799Z</t>
  </si>
  <si>
    <t>ObjectId(66af2ec8ee95d500a8e0ba96)</t>
  </si>
  <si>
    <t>ObjectId(66af2ecaee95d500a8e0baa9)</t>
  </si>
  <si>
    <t>2024-08-04T07:33:30.873Z</t>
  </si>
  <si>
    <t>ObjectId(66af2ecaee95d500a8e0baaa)</t>
  </si>
  <si>
    <t>ObjectId(66af2ecaee95d500a8e0bab4)</t>
  </si>
  <si>
    <t>2024-08-04T07:33:30.880Z</t>
  </si>
  <si>
    <t>ObjectId(66af2eccee95d500a8e0bac0)</t>
  </si>
  <si>
    <t>2024-08-04T07:33:32.205Z</t>
  </si>
  <si>
    <t>ObjectId(66af2eceee95d500a8e0bacf)</t>
  </si>
  <si>
    <t>2024-08-04T07:33:34.457Z</t>
  </si>
  <si>
    <t>ObjectId(66af2eceee95d500a8e0bad0)</t>
  </si>
  <si>
    <t>ObjectId(66af2ed1ee95d500a8e0bae3)</t>
  </si>
  <si>
    <t>2024-08-04T07:33:37.247Z</t>
  </si>
  <si>
    <t>ObjectId(66af2ed1ee95d500a8e0bae4)</t>
  </si>
  <si>
    <t>I think it would be nice to try drawing again, even if just a little bit. It used to help me clear my mind. But I worry that if I start, I might get frustrated if it doesn’t turn out how I want. I guess it feels a bit scary to pick it back up. I don’t know if I have the motivation to do it.</t>
  </si>
  <si>
    <t>ObjectId(66af2ed1ee95d500a8e0baee)</t>
  </si>
  <si>
    <t>2024-08-04T07:33:37.255Z</t>
  </si>
  <si>
    <t>ObjectId(66af2ed2ee95d500a8e0bafa)</t>
  </si>
  <si>
    <t>2024-08-04T07:33:38.649Z</t>
  </si>
  <si>
    <t>ObjectId(66af2ed5ee95d500a8e0bb09)</t>
  </si>
  <si>
    <t>2024-08-04T07:33:41.107Z</t>
  </si>
  <si>
    <t>ObjectId(66af2ed5ee95d500a8e0bb0a)</t>
  </si>
  <si>
    <t>ObjectId(66af2ed6ee95d500a8e0bb1d)</t>
  </si>
  <si>
    <t>2024-08-04T07:33:42.535Z</t>
  </si>
  <si>
    <t>ObjectId(66af2ed6ee95d500a8e0bb1e)</t>
  </si>
  <si>
    <t>2024-08-04T07:33:42.536Z</t>
  </si>
  <si>
    <t>ObjectId(66af2ed6ee95d500a8e0bb28)</t>
  </si>
  <si>
    <t>2024-08-04T07:33:42.549Z</t>
  </si>
  <si>
    <t>ObjectId(66af2ed7ee95d500a8e0bb34)</t>
  </si>
  <si>
    <t>2024-08-04T07:33:43.572Z</t>
  </si>
  <si>
    <t>ObjectId(66af2ed9ee95d500a8e0bb43)</t>
  </si>
  <si>
    <t>2024-08-04T07:33:45.439Z</t>
  </si>
  <si>
    <t>ObjectId(66af2ed9ee95d500a8e0bb44)</t>
  </si>
  <si>
    <t>ObjectId(66af2edbee95d500a8e0bb57)</t>
  </si>
  <si>
    <t>2024-08-04T07:33:47.056Z</t>
  </si>
  <si>
    <t>ObjectId(66af2edbee95d500a8e0bb58)</t>
  </si>
  <si>
    <t>I just keep feeling overwhelmed by everything. The sadness, the anxiety, the guilt—it's all mixed together, and it's hard to separate one feeling from another. I don’t really know how to navigate through all of it. I feel like I’m stuck in this cycle of negativity, and I can’t see a way out. It gets so heavy that sometimes I just want to shut down completely.</t>
  </si>
  <si>
    <t>ObjectId(66af2edbee95d500a8e0bb62)</t>
  </si>
  <si>
    <t>2024-08-04T07:33:47.066Z</t>
  </si>
  <si>
    <t>ObjectId(66af2edbee95d500a8e0bb6e)</t>
  </si>
  <si>
    <t>2024-08-04T07:33:47.872Z</t>
  </si>
  <si>
    <t>ObjectId(66af2edfee95d500a8e0bb7d)</t>
  </si>
  <si>
    <t>2024-08-04T07:33:51.420Z</t>
  </si>
  <si>
    <t>ObjectId(66af2edfee95d500a8e0bb7e)</t>
  </si>
  <si>
    <t>ObjectId(66af2ee0ee95d500a8e0bb91)</t>
  </si>
  <si>
    <t>2024-08-04T07:33:52.783Z</t>
  </si>
  <si>
    <t>ObjectId(66af2ee0ee95d500a8e0bb92)</t>
  </si>
  <si>
    <t>I think breaking it down could be helpful. It feels like if I can understand each feeling a bit better, maybe I can find a way to deal with them. Can we start with one of them? I'm not sure which one is the biggest issue, though.</t>
  </si>
  <si>
    <t>ObjectId(66af2ee0ee95d500a8e0bb9c)</t>
  </si>
  <si>
    <t>2024-08-04T07:33:52.787Z</t>
  </si>
  <si>
    <t>ObjectId(66af2ee1ee95d500a8e0bba8)</t>
  </si>
  <si>
    <t>2024-08-04T07:33:53.603Z</t>
  </si>
  <si>
    <t>ObjectId(66af2ee3ee95d500a8e0bbb7)</t>
  </si>
  <si>
    <t>2024-08-04T07:33:55.246Z</t>
  </si>
  <si>
    <t>ObjectId(66af2ee3ee95d500a8e0bbb8)</t>
  </si>
  <si>
    <t>ObjectId(66af2ee4ee95d500a8e0bbcb)</t>
  </si>
  <si>
    <t>2024-08-04T07:33:56.341Z</t>
  </si>
  <si>
    <t>ObjectId(66af2ee4ee95d500a8e0bbcc)</t>
  </si>
  <si>
    <t>Let’s start with sadness. That feels like it’s been the strongest feeling lately. I just feel this heavy weight of sadness, and it’s really hard to shake off.</t>
  </si>
  <si>
    <t>ObjectId(66af2ee4ee95d500a8e0bbd6)</t>
  </si>
  <si>
    <t>2024-08-04T07:33:56.348Z</t>
  </si>
  <si>
    <t>ObjectId(66af2ee5ee95d500a8e0bbe2)</t>
  </si>
  <si>
    <t>2024-08-04T07:33:57.013Z</t>
  </si>
  <si>
    <t>ObjectId(66af2ee6ee95d500a8e0bbf1)</t>
  </si>
  <si>
    <t>2024-08-04T07:33:58.666Z</t>
  </si>
  <si>
    <t>ObjectId(66af2ee6ee95d500a8e0bbf2)</t>
  </si>
  <si>
    <t>ObjectId(66af2ee9ee95d500a8e0bc05)</t>
  </si>
  <si>
    <t>2024-08-04T07:34:01.498Z</t>
  </si>
  <si>
    <t>ObjectId(66af2ee9ee95d500a8e0bc06)</t>
  </si>
  <si>
    <t>I think my sadness gets stronger when I think about my parents' problems. Just hearing them fight or talking about divorce makes my heart sink. I feel like I’m losing something important, even if it hasn’t happened yet. 
Also, when I think about school, the failing grades and not feeling accepted by my classmates—it all adds to that sadness. It’s like a reminder that things aren’t going well in any part of my life right now. And then I feel this sense of hopelessness, like things will never get better.</t>
  </si>
  <si>
    <t>ObjectId(66af2ee9ee95d500a8e0bc10)</t>
  </si>
  <si>
    <t>2024-08-04T07:34:01.507Z</t>
  </si>
  <si>
    <t>ObjectId(66af2eeaee95d500a8e0bc1c)</t>
  </si>
  <si>
    <t>2024-08-04T07:34:02.306Z</t>
  </si>
  <si>
    <t>ObjectId(66af2eecee95d500a8e0bc2b)</t>
  </si>
  <si>
    <t>2024-08-04T07:34:04.753Z</t>
  </si>
  <si>
    <t>ObjectId(66af2eecee95d500a8e0bc2c)</t>
  </si>
  <si>
    <t>ObjectId(66af2eeeee95d500a8e0bc3f)</t>
  </si>
  <si>
    <t>2024-08-04T07:34:06.508Z</t>
  </si>
  <si>
    <t>ObjectId(66af2eeeee95d500a8e0bc40)</t>
  </si>
  <si>
    <t>I think I’m still searching for ways to manage it. Sometimes just talking about it helps, but I don’t always feel I can talk to anyone. I used to find some comfort in listening to music or watching videos that made me laugh, but even those things don’t always feel enough right now. I guess I’m looking for something that can really help shift how I feel, but I’m not sure what that is.</t>
  </si>
  <si>
    <t>ObjectId(66af2eeeee95d500a8e0bc4a)</t>
  </si>
  <si>
    <t>2024-08-04T07:34:06.515Z</t>
  </si>
  <si>
    <t>ObjectId(66af2eefee95d500a8e0bc56)</t>
  </si>
  <si>
    <t>2024-08-04T07:34:07.435Z</t>
  </si>
  <si>
    <t>ObjectId(66af2ef1ee95d500a8e0bc65)</t>
  </si>
  <si>
    <t>2024-08-04T07:34:09.880Z</t>
  </si>
  <si>
    <t>ObjectId(66af2ef1ee95d500a8e0bc66)</t>
  </si>
  <si>
    <t>ObjectId(66af2ef3ee95d500a8e0bc79)</t>
  </si>
  <si>
    <t>2024-08-04T07:34:11.220Z</t>
  </si>
  <si>
    <t>ObjectId(66af2ef3ee95d500a8e0bc7a)</t>
  </si>
  <si>
    <t>I think I'd like to keep talking about my feelings for now, but I appreciate your willingness to suggest strategies. I just feel like I need to dive deeper into this sadness before I think about coping strategies.</t>
  </si>
  <si>
    <t>ObjectId(66af2ef3ee95d500a8e0bc84)</t>
  </si>
  <si>
    <t>2024-08-04T07:34:11.227Z</t>
  </si>
  <si>
    <t>ObjectId(66af2ef4ee95d500a8e0bc90)</t>
  </si>
  <si>
    <t>2024-08-04T07:34:12.032Z</t>
  </si>
  <si>
    <t>ObjectId(66af2ef5ee95d500a8e0bc9f)</t>
  </si>
  <si>
    <t>2024-08-04T07:34:13.848Z</t>
  </si>
  <si>
    <t>ObjectId(66af2ef5ee95d500a8e0bca0)</t>
  </si>
  <si>
    <t>ObjectId(66af2ef8ee95d500a8e0bcb3)</t>
  </si>
  <si>
    <t>2024-08-04T07:34:16.034Z</t>
  </si>
  <si>
    <t>ObjectId(66af2ef8ee95d500a8e0bcb4)</t>
  </si>
  <si>
    <t>It sometimes feels like a constant presence, like this shadow that follows me around, making everything feel heavier. But there are definitely specific moments that make it worse. For example, when I see happy families or friends laughing together, I feel this deep ache in my heart. It reminds me that things aren’t the same for me, and that makes me feel even more alone. 
Also, when I think about my future and what it might look like if my parents do get divorced, or what happens if I can’t get my grades up, it just adds to that sadness. It’s like I can’t see any light at the end of the tunnel, and that really frightens me.</t>
  </si>
  <si>
    <t>2024-08-04T07:34:16.035Z</t>
  </si>
  <si>
    <t>ObjectId(66af2ef8ee95d500a8e0bcbe)</t>
  </si>
  <si>
    <t>2024-08-04T07:34:16.044Z</t>
  </si>
  <si>
    <t>ObjectId(66af2ef8ee95d500a8e0bcca)</t>
  </si>
  <si>
    <t>2024-08-04T07:34:16.856Z</t>
  </si>
  <si>
    <t>ObjectId(66af2efbee95d500a8e0bcd9)</t>
  </si>
  <si>
    <t>2024-08-04T07:34:19.716Z</t>
  </si>
  <si>
    <t>ObjectId(66af2efbee95d500a8e0bcda)</t>
  </si>
  <si>
    <t>ObjectId(66af2efdee95d500a8e0bced)</t>
  </si>
  <si>
    <t>2024-08-04T07:34:21.864Z</t>
  </si>
  <si>
    <t>ObjectId(66af2efdee95d500a8e0bcee)</t>
  </si>
  <si>
    <t>I wish I could change the situation with my parents. I want them to be happy and stable, but it's hard seeing them in so much turmoil. I also wish things would feel easier at school, like if I could have more understanding from my teachers or find a way to connect with my classmates. 
Honestly, I think I just need someone to really listen to me and help me understand that it’s okay to feel this way, like I’m not alone in it. It would be nice to have a sense of normalcy again, even just for a little while.</t>
  </si>
  <si>
    <t>ObjectId(66af2efdee95d500a8e0bcf8)</t>
  </si>
  <si>
    <t>2024-08-04T07:34:21.870Z</t>
  </si>
  <si>
    <t>ObjectId(66af2efeee95d500a8e0bd04)</t>
  </si>
  <si>
    <t>2024-08-04T07:34:22.680Z</t>
  </si>
  <si>
    <t>ObjectId(66af2f02ee95d500a8e0bd13)</t>
  </si>
  <si>
    <t>2024-08-04T07:34:26.115Z</t>
  </si>
  <si>
    <t>ObjectId(66af2f02ee95d500a8e0bd14)</t>
  </si>
  <si>
    <t>ObjectId(66af2f04ee95d500a8e0bd27)</t>
  </si>
  <si>
    <t>2024-08-04T07:34:28.348Z</t>
  </si>
  <si>
    <t>ObjectId(66af2f04ee95d500a8e0bd28)</t>
  </si>
  <si>
    <t>ObjectId(66af2f04ee95d500a8e0bd32)</t>
  </si>
  <si>
    <t>2024-08-04T07:34:28.352Z</t>
  </si>
  <si>
    <t>ObjectId(66af2f05ee95d500a8e0bd3e)</t>
  </si>
  <si>
    <t>2024-08-04T07:34:29.958Z</t>
  </si>
  <si>
    <t>ObjectId(66af2f07ee95d500a8e0bd4d)</t>
  </si>
  <si>
    <t>2024-08-04T07:34:31.799Z</t>
  </si>
  <si>
    <t>ObjectId(66af2f07ee95d500a8e0bd4e)</t>
  </si>
  <si>
    <t>ObjectId(66af2f0aee95d500a8e0bd61)</t>
  </si>
  <si>
    <t>2024-08-04T07:34:34.251Z</t>
  </si>
  <si>
    <t>ObjectId(66af2f0aee95d500a8e0bd62)</t>
  </si>
  <si>
    <t>I’ve been thinking about past memories a lot lately, especially from happier times, and it just makes me feel even more sad. There were moments when my family would go on trips or just laugh together, and now it feels like that’s so far away. I miss that connection. 
Sometimes I try to recreate those moments in my mind, but it just reminds me of how things have changed and that creates this sharp pain. It feels like part of me longs for that happiness again, but I don’t know if it’s possible to get back to that.</t>
  </si>
  <si>
    <t>ObjectId(66af2f0aee95d500a8e0bd6c)</t>
  </si>
  <si>
    <t>2024-08-04T07:34:34.256Z</t>
  </si>
  <si>
    <t>ObjectId(66af2f0bee95d500a8e0bd78)</t>
  </si>
  <si>
    <t>2024-08-04T07:34:35.280Z</t>
  </si>
  <si>
    <t>ObjectId(66af2f0eee95d500a8e0bd87)</t>
  </si>
  <si>
    <t>2024-08-04T07:34:38.966Z</t>
  </si>
  <si>
    <t>ObjectId(66af2f0eee95d500a8e0bd88)</t>
  </si>
  <si>
    <t>ObjectId(66af2f10ee95d500a8e0bd9b)</t>
  </si>
  <si>
    <t>2024-08-04T07:34:40.809Z</t>
  </si>
  <si>
    <t>ObjectId(66af2f10ee95d500a8e0bd9c)</t>
  </si>
  <si>
    <t>I think it would help if we could just find moments to relax together as a family without any tension. Maybe doing something simple, like watching a movie or playing a game, could make a difference. But I also feel like getting to that point is hard because of the arguments. 
On a broader level, I think connecting with friends would help too. But finding that connection feels tricky when I've been feeling so isolated. I want to reach out, but I also worry about burdening them with my problems. It’s like I want connection, but I hesitate to take that step.</t>
  </si>
  <si>
    <t>ObjectId(66af2f10ee95d500a8e0bda6)</t>
  </si>
  <si>
    <t>2024-08-04T07:34:40.815Z</t>
  </si>
  <si>
    <t>ObjectId(66af2f11ee95d500a8e0bdb2)</t>
  </si>
  <si>
    <t>2024-08-04T07:34:41.763Z</t>
  </si>
  <si>
    <t>ObjectId(66af2f15ee95d500a8e0bdc1)</t>
  </si>
  <si>
    <t>2024-08-04T07:34:45.157Z</t>
  </si>
  <si>
    <t>ObjectId(66af2f15ee95d500a8e0bdc2)</t>
  </si>
  <si>
    <t>ObjectId(66af2f17ee95d500a8e0bdd5)</t>
  </si>
  <si>
    <t>2024-08-04T07:34:47.781Z</t>
  </si>
  <si>
    <t>ObjectId(66af2f17ee95d500a8e0bdd6)</t>
  </si>
  <si>
    <t>I think it would help if I could find a way to bring it up casually, like asking them to hang out and then just see how it goes. I want to share how I’m feeling without making it too heavy upfront. Maybe I could just start with something light and then if it feels right, I could open up a bit about the struggles I’ve been facing. 
But I feel nervous about being vulnerable. What if they don’t get it? I guess that fear makes it hard for me to reach out at all.</t>
  </si>
  <si>
    <t>ObjectId(66af2f17ee95d500a8e0bde0)</t>
  </si>
  <si>
    <t>2024-08-04T07:34:47.792Z</t>
  </si>
  <si>
    <t>ObjectId(66af2f19ee95d500a8e0bdec)</t>
  </si>
  <si>
    <t>2024-08-04T07:34:49.105Z</t>
  </si>
  <si>
    <t>ObjectId(66af2f1cee95d500a8e0bdfb)</t>
  </si>
  <si>
    <t>2024-08-04T07:34:52.885Z</t>
  </si>
  <si>
    <t>ObjectId(66af2f1cee95d500a8e0bdfc)</t>
  </si>
  <si>
    <t>ObjectId(66af2f1eee95d500a8e0be0f)</t>
  </si>
  <si>
    <t>2024-08-04T07:34:54.642Z</t>
  </si>
  <si>
    <t>ObjectId(66af2f1eee95d500a8e0be10)</t>
  </si>
  <si>
    <t>ObjectId(66af2f1eee95d500a8e0be1a)</t>
  </si>
  <si>
    <t>2024-08-04T07:34:54.654Z</t>
  </si>
  <si>
    <t>ObjectId(66af2f1fee95d500a8e0be26)</t>
  </si>
  <si>
    <t>2024-08-04T07:34:55.976Z</t>
  </si>
  <si>
    <t>ObjectId(66af2f23ee95d500a8e0be35)</t>
  </si>
  <si>
    <t>2024-08-04T07:34:59.243Z</t>
  </si>
  <si>
    <t>ObjectId(66af2f23ee95d500a8e0be36)</t>
  </si>
  <si>
    <t>ObjectId(66af2f25ee95d500a8e0be49)</t>
  </si>
  <si>
    <t>2024-08-04T07:35:01.316Z</t>
  </si>
  <si>
    <t>ObjectId(66af2f25ee95d500a8e0be4a)</t>
  </si>
  <si>
    <t>That could be helpful. If I think about it, I know that their potential judgment probably comes from their own experiences or understanding, not really about me. If they did react that way, I could remind myself that my feelings are valid and that it’s okay to express them.
Maybe I could also have a few responses ready if things did get awkward, like shifting the conversation back to something lighter or focusing on something we both enjoy. Knowing I have a plan could make it feel less scary too.</t>
  </si>
  <si>
    <t>ObjectId(66af2f25ee95d500a8e0be54)</t>
  </si>
  <si>
    <t>2024-08-04T07:35:01.326Z</t>
  </si>
  <si>
    <t>ObjectId(66af2f26ee95d500a8e0be60)</t>
  </si>
  <si>
    <t>2024-08-04T07:35:02.245Z</t>
  </si>
  <si>
    <t>ObjectId(66af2f29ee95d500a8e0be6f)</t>
  </si>
  <si>
    <t>2024-08-04T07:35:05.049Z</t>
  </si>
  <si>
    <t>ObjectId(66af2f29ee95d500a8e0be70)</t>
  </si>
  <si>
    <t>ObjectId(66af2f2aee95d500a8e0be83)</t>
  </si>
  <si>
    <t>2024-08-04T07:35:06.818Z</t>
  </si>
  <si>
    <t>ObjectId(66af2f2aee95d500a8e0be84)</t>
  </si>
  <si>
    <t>I think I've shared a lot about what I'm feeling right now. It feels like just talking about these things is helping me process everything, even if it's just a little. I appreciate your support in working through these emotions. Right now, I think I just need time to really digest everything we’ve discussed and to see if I can find the courage to reach out to my friends.</t>
  </si>
  <si>
    <t>ObjectId(66af2f2aee95d500a8e0be8e)</t>
  </si>
  <si>
    <t>2024-08-04T07:35:06.824Z</t>
  </si>
  <si>
    <t>ObjectId(66af2f2bee95d500a8e0be9a)</t>
  </si>
  <si>
    <t>2024-08-04T07:35:07.646Z</t>
  </si>
  <si>
    <t>ObjectId(66af2f2eee95d500a8e0bea9)</t>
  </si>
  <si>
    <t>2024-08-04T07:35:10.505Z</t>
  </si>
  <si>
    <t>ObjectId(66af2f2eee95d500a8e0beaa)</t>
  </si>
  <si>
    <t>ObjectId(66af2f2fee95d500a8e0bebd)</t>
  </si>
  <si>
    <t>2024-08-04T07:35:11.949Z</t>
  </si>
  <si>
    <t>ObjectId(66af2f2fee95d500a8e0bebe)</t>
  </si>
  <si>
    <t>ObjectId(66af2f2fee95d500a8e0bec8)</t>
  </si>
  <si>
    <t>2024-08-04T07:35:11.962Z</t>
  </si>
  <si>
    <t>ObjectId(66af2f30ee95d500a8e0bed4)</t>
  </si>
  <si>
    <t>2024-08-04T07:35:12.967Z</t>
  </si>
  <si>
    <t>ObjectId(66af2f34ee95d500a8e0bef2)</t>
  </si>
  <si>
    <t>2024-08-04T07:35:16.242Z</t>
  </si>
  <si>
    <t>ObjectId(66af2f37ee95d500a8e0bf07)</t>
  </si>
  <si>
    <t>2024-08-04T07:35:19.004Z</t>
  </si>
  <si>
    <t>ObjectId(66af2f37ee95d500a8e0bf08)</t>
  </si>
  <si>
    <t>ObjectId(66af2f3aee95d500a8e0bf2a)</t>
  </si>
  <si>
    <t>2024-08-04T07:35:22.290Z</t>
  </si>
  <si>
    <t>ObjectId(66af2f3aee95d500a8e0bf2b)</t>
  </si>
  <si>
    <t>Thank you for summarizing everything, Dr. Smith. I feel like we covered a lot today, and it helps to see it all laid out like that. I don’t have any more questions right now, but I just really appreciate your support. I’ll take this time to reflect, and I will reach out again when I feel ready. Thanks for being such a good listener.</t>
  </si>
  <si>
    <t>ObjectId(66af2f3aee95d500a8e0bf35)</t>
  </si>
  <si>
    <t>2024-08-04T07:35:22.297Z</t>
  </si>
  <si>
    <t>ObjectId(66af2f3bee95d500a8e0bf41)</t>
  </si>
  <si>
    <t>2024-08-04T07:35:23.249Z</t>
  </si>
  <si>
    <t>ObjectId(66af2f3dee95d500a8e0bf59)</t>
  </si>
  <si>
    <t>2024-08-04T07:35:25.653Z</t>
  </si>
  <si>
    <t>ObjectId(66af2f3dee95d500a8e0bf5a)</t>
  </si>
  <si>
    <t>ObjectId(66af2f3eee95d500a8e0bf9e)</t>
  </si>
  <si>
    <t>2024-08-04T07:35:26.948Z</t>
  </si>
  <si>
    <t>ObjectId(66af2f3fee95d500a8e0bfaa)</t>
  </si>
  <si>
    <t>2024-08-04T07:35:27.602Z</t>
  </si>
  <si>
    <t>ObjectId(66af2f40ee95d500a8e0bfb9)</t>
  </si>
  <si>
    <t>2024-08-04T07:35:28.391Z</t>
  </si>
  <si>
    <t>ObjectId(66af2f40ee95d500a8e0bfba)</t>
  </si>
  <si>
    <t>ObjectId(66af2f41ee95d500a8e0bfcd)</t>
  </si>
  <si>
    <t>2024-08-04T07:35:29.356Z</t>
  </si>
  <si>
    <t>ObjectId(66af2f41ee95d500a8e0bfce)</t>
  </si>
  <si>
    <t>ObjectId(66af2f41ee95d500a8e0bfd8)</t>
  </si>
  <si>
    <t>2024-08-04T07:35:29.363Z</t>
  </si>
  <si>
    <t>ObjectId(66af2f41ee95d500a8e0bfe4)</t>
  </si>
  <si>
    <t>2024-08-04T07:35:29.954Z</t>
  </si>
  <si>
    <t>ObjectId(66af2f43ee95d500a8e0bff3)</t>
  </si>
  <si>
    <t>2024-08-04T07:35:31.411Z</t>
  </si>
  <si>
    <t>ObjectId(66af2f43ee95d500a8e0bff4)</t>
  </si>
  <si>
    <t>2024-08-04T07:35:31.412Z</t>
  </si>
  <si>
    <t>ObjectId(66af2f44ee95d500a8e0c007)</t>
  </si>
  <si>
    <t>2024-08-04T07:35:32.061Z</t>
  </si>
  <si>
    <t>ObjectId(66af2f44ee95d500a8e0c008)</t>
  </si>
  <si>
    <t>ObjectId(66af2f44ee95d500a8e0c012)</t>
  </si>
  <si>
    <t>2024-08-04T07:35:32.069Z</t>
  </si>
  <si>
    <t>ObjectId(66af2f44ee95d500a8e0c01e)</t>
  </si>
  <si>
    <t>ObjectId(66af2f45ee95d500a8e0c02d)</t>
  </si>
  <si>
    <t>2024-08-04T07:35:33.548Z</t>
  </si>
  <si>
    <t>ObjectId(66af2f45ee95d500a8e0c02e)</t>
  </si>
  <si>
    <t>ObjectId(66af2f46ee95d500a8e0c041)</t>
  </si>
  <si>
    <t>2024-08-04T07:35:34.471Z</t>
  </si>
  <si>
    <t>ObjectId(66af2f46ee95d500a8e0c042)</t>
  </si>
  <si>
    <t>ObjectId(66af2f46ee95d500a8e0c04c)</t>
  </si>
  <si>
    <t>2024-08-04T07:35:34.474Z</t>
  </si>
  <si>
    <t>ObjectId(66af2f47ee95d500a8e0c058)</t>
  </si>
  <si>
    <t>2024-08-04T07:35:35.325Z</t>
  </si>
  <si>
    <t>ObjectId(66af2f48ee95d500a8e0c067)</t>
  </si>
  <si>
    <t>2024-08-04T07:35:36.632Z</t>
  </si>
  <si>
    <t>ObjectId(66af2f48ee95d500a8e0c068)</t>
  </si>
  <si>
    <t>ObjectId(66af2f4aee95d500a8e0c07b)</t>
  </si>
  <si>
    <t>2024-08-04T07:35:38.001Z</t>
  </si>
  <si>
    <t>ObjectId(66af2f4aee95d500a8e0c07c)</t>
  </si>
  <si>
    <t>ObjectId(66af2f4aee95d500a8e0c086)</t>
  </si>
  <si>
    <t>2024-08-04T07:35:38.010Z</t>
  </si>
  <si>
    <t>ObjectId(66af2f4aee95d500a8e0c092)</t>
  </si>
  <si>
    <t>2024-08-04T07:35:38.699Z</t>
  </si>
  <si>
    <t>ObjectId(66af2f4dee95d500a8e0c0b0)</t>
  </si>
  <si>
    <t>2024-08-04T07:35:41.543Z</t>
  </si>
  <si>
    <t>ObjectId(66af2f4eee95d500a8e0c0c5)</t>
  </si>
  <si>
    <t>2024-08-04T07:35:42.560Z</t>
  </si>
  <si>
    <t>ObjectId(66af2f4eee95d500a8e0c0c6)</t>
  </si>
  <si>
    <t>ObjectId(66af2f51ee95d500a8e0c0e8)</t>
  </si>
  <si>
    <t>2024-08-04T07:35:45.497Z</t>
  </si>
  <si>
    <t>ObjectId(66af2f51ee95d500a8e0c0e9)</t>
  </si>
  <si>
    <t>ObjectId(66af2f51ee95d500a8e0c0f3)</t>
  </si>
  <si>
    <t>2024-08-04T07:35:45.502Z</t>
  </si>
  <si>
    <t>ObjectId(66af2f52ee95d500a8e0c0ff)</t>
  </si>
  <si>
    <t>2024-08-04T07:35:46.139Z</t>
  </si>
  <si>
    <t>ObjectId(66af2f53ee95d500a8e0c10e)</t>
  </si>
  <si>
    <t>2024-08-04T07:35:47.230Z</t>
  </si>
  <si>
    <t>ObjectId(66af2f53ee95d500a8e0c10f)</t>
  </si>
  <si>
    <t>ObjectId(66af2f54ee95d500a8e0c122)</t>
  </si>
  <si>
    <t>2024-08-04T07:35:48.910Z</t>
  </si>
  <si>
    <t>ObjectId(66af2f54ee95d500a8e0c123)</t>
  </si>
  <si>
    <t>ObjectId(66af2f54ee95d500a8e0c12d)</t>
  </si>
  <si>
    <t>2024-08-04T07:35:48.915Z</t>
  </si>
  <si>
    <t>ObjectId(66af2f56ee95d500a8e0c139)</t>
  </si>
  <si>
    <t>2024-08-04T07:35:50.028Z</t>
  </si>
  <si>
    <t>ObjectId(66af2f58ee95d500a8e0c148)</t>
  </si>
  <si>
    <t>2024-08-04T07:35:52.001Z</t>
  </si>
  <si>
    <t>ObjectId(66af2f58ee95d500a8e0c149)</t>
  </si>
  <si>
    <t>ObjectId(66af2f59ee95d500a8e0c15c)</t>
  </si>
  <si>
    <t>2024-08-04T07:35:53.218Z</t>
  </si>
  <si>
    <t>ObjectId(66af2f59ee95d500a8e0c15d)</t>
  </si>
  <si>
    <t>ObjectId(66af2f59ee95d500a8e0c167)</t>
  </si>
  <si>
    <t>2024-08-04T07:35:53.226Z</t>
  </si>
  <si>
    <t>ObjectId(66af2f59ee95d500a8e0c173)</t>
  </si>
  <si>
    <t>2024-08-04T07:35:53.921Z</t>
  </si>
  <si>
    <t>ObjectId(66af2f5bee95d500a8e0c182)</t>
  </si>
  <si>
    <t>2024-08-04T07:35:55.368Z</t>
  </si>
  <si>
    <t>ObjectId(66af2f5bee95d500a8e0c183)</t>
  </si>
  <si>
    <t>ObjectId(66af2f5cee95d500a8e0c196)</t>
  </si>
  <si>
    <t>2024-08-04T07:35:56.847Z</t>
  </si>
  <si>
    <t>ObjectId(66af2f5cee95d500a8e0c197)</t>
  </si>
  <si>
    <t>ObjectId(66af2f5cee95d500a8e0c1a1)</t>
  </si>
  <si>
    <t>2024-08-04T07:35:56.854Z</t>
  </si>
  <si>
    <t>ObjectId(66af2f5dee95d500a8e0c1ad)</t>
  </si>
  <si>
    <t>2024-08-04T07:35:57.607Z</t>
  </si>
  <si>
    <t>ObjectId(66af2f5fee95d500a8e0c1bc)</t>
  </si>
  <si>
    <t>2024-08-04T07:35:59.254Z</t>
  </si>
  <si>
    <t>ObjectId(66af2f5fee95d500a8e0c1bd)</t>
  </si>
  <si>
    <t>ObjectId(66af2f60ee95d500a8e0c1d0)</t>
  </si>
  <si>
    <t>2024-08-04T07:36:00.688Z</t>
  </si>
  <si>
    <t>ObjectId(66af2f60ee95d500a8e0c1d1)</t>
  </si>
  <si>
    <t>ObjectId(66af2f60ee95d500a8e0c1db)</t>
  </si>
  <si>
    <t>2024-08-04T07:36:00.694Z</t>
  </si>
  <si>
    <t>ObjectId(66af2f61ee95d500a8e0c1e7)</t>
  </si>
  <si>
    <t>2024-08-04T07:36:01.293Z</t>
  </si>
  <si>
    <t>ObjectId(66af2f62ee95d500a8e0c1f6)</t>
  </si>
  <si>
    <t>2024-08-04T07:36:02.739Z</t>
  </si>
  <si>
    <t>ObjectId(66af2f62ee95d500a8e0c1f7)</t>
  </si>
  <si>
    <t>ObjectId(66af2f64ee95d500a8e0c20a)</t>
  </si>
  <si>
    <t>2024-08-04T07:36:04.370Z</t>
  </si>
  <si>
    <t>ObjectId(66af2f64ee95d500a8e0c20b)</t>
  </si>
  <si>
    <t>ObjectId(66af2f64ee95d500a8e0c215)</t>
  </si>
  <si>
    <t>2024-08-04T07:36:04.374Z</t>
  </si>
  <si>
    <t>ObjectId(66af2f65ee95d500a8e0c221)</t>
  </si>
  <si>
    <t>2024-08-04T07:36:05.096Z</t>
  </si>
  <si>
    <t>ObjectId(66af2f68ee95d500a8e0c23f)</t>
  </si>
  <si>
    <t>2024-08-04T07:36:08.874Z</t>
  </si>
  <si>
    <t>ObjectId(66af2f6aee95d500a8e0c254)</t>
  </si>
  <si>
    <t>2024-08-04T07:36:10.050Z</t>
  </si>
  <si>
    <t>ObjectId(66af2f6aee95d500a8e0c255)</t>
  </si>
  <si>
    <t>ObjectId(66af2f6cee95d500a8e0c278)</t>
  </si>
  <si>
    <t>2024-08-04T07:36:12.608Z</t>
  </si>
  <si>
    <t>ObjectId(66af2f6cee95d500a8e0c277)</t>
  </si>
  <si>
    <t>ObjectId(66af2f6cee95d500a8e0c282)</t>
  </si>
  <si>
    <t>2024-08-04T07:36:12.618Z</t>
  </si>
  <si>
    <t>ObjectId(66af2f6dee95d500a8e0c28e)</t>
  </si>
  <si>
    <t>2024-08-04T07:36:13.379Z</t>
  </si>
  <si>
    <t>ObjectId(66af2f6eee95d500a8e0c29d)</t>
  </si>
  <si>
    <t>2024-08-04T07:36:14.928Z</t>
  </si>
  <si>
    <t>ObjectId(66af2f6eee95d500a8e0c29e)</t>
  </si>
  <si>
    <t>ObjectId(66af2f71ee95d500a8e0c2b1)</t>
  </si>
  <si>
    <t>2024-08-04T07:36:17.069Z</t>
  </si>
  <si>
    <t>ObjectId(66af2f71ee95d500a8e0c2b2)</t>
  </si>
  <si>
    <t>ObjectId(66af2f71ee95d500a8e0c2bc)</t>
  </si>
  <si>
    <t>2024-08-04T07:36:17.076Z</t>
  </si>
  <si>
    <t>ObjectId(66af2f72ee95d500a8e0c2c8)</t>
  </si>
  <si>
    <t>2024-08-04T07:36:18.498Z</t>
  </si>
  <si>
    <t>ObjectId(66af2f73ee95d500a8e0c2d7)</t>
  </si>
  <si>
    <t>2024-08-04T07:36:19.837Z</t>
  </si>
  <si>
    <t>ObjectId(66af2f73ee95d500a8e0c2d8)</t>
  </si>
  <si>
    <t>ObjectId(66af2f75ee95d500a8e0c2eb)</t>
  </si>
  <si>
    <t>2024-08-04T07:36:21.900Z</t>
  </si>
  <si>
    <t>ObjectId(66af2f75ee95d500a8e0c2ec)</t>
  </si>
  <si>
    <t>ObjectId(66af2f75ee95d500a8e0c2f6)</t>
  </si>
  <si>
    <t>2024-08-04T07:36:21.903Z</t>
  </si>
  <si>
    <t>ObjectId(66af2f76ee95d500a8e0c302)</t>
  </si>
  <si>
    <t>2024-08-04T07:36:22.603Z</t>
  </si>
  <si>
    <t>ObjectId(66af2f79ee95d500a8e0c311)</t>
  </si>
  <si>
    <t>2024-08-04T07:36:25.334Z</t>
  </si>
  <si>
    <t>ObjectId(66af2f79ee95d500a8e0c312)</t>
  </si>
  <si>
    <t>ObjectId(66af2f7bee95d500a8e0c325)</t>
  </si>
  <si>
    <t>2024-08-04T07:36:27.740Z</t>
  </si>
  <si>
    <t>ObjectId(66af2f7bee95d500a8e0c326)</t>
  </si>
  <si>
    <t>ObjectId(66af2f7bee95d500a8e0c330)</t>
  </si>
  <si>
    <t>2024-08-04T07:36:27.744Z</t>
  </si>
  <si>
    <t>ObjectId(66af2f7cee95d500a8e0c33c)</t>
  </si>
  <si>
    <t>2024-08-04T07:36:28.441Z</t>
  </si>
  <si>
    <t>ObjectId(66af2f7eee95d500a8e0c34c)</t>
  </si>
  <si>
    <t>2024-08-04T07:36:30.800Z</t>
  </si>
  <si>
    <t>ObjectId(66af2f7eee95d500a8e0c34b)</t>
  </si>
  <si>
    <t>ObjectId(66af2f81ee95d500a8e0c35f)</t>
  </si>
  <si>
    <t>2024-08-04T07:36:33.354Z</t>
  </si>
  <si>
    <t>ObjectId(66af2f81ee95d500a8e0c360)</t>
  </si>
  <si>
    <t>ObjectId(66af2f81ee95d500a8e0c36a)</t>
  </si>
  <si>
    <t>2024-08-04T07:36:33.362Z</t>
  </si>
  <si>
    <t>ObjectId(66af2f82ee95d500a8e0c376)</t>
  </si>
  <si>
    <t>2024-08-04T07:36:34.374Z</t>
  </si>
  <si>
    <t>ObjectId(66af2f85ee95d500a8e0c394)</t>
  </si>
  <si>
    <t>2024-08-04T07:36:37.344Z</t>
  </si>
  <si>
    <t>ObjectId(66af2f87ee95d500a8e0c3a9)</t>
  </si>
  <si>
    <t>2024-08-04T07:36:39.693Z</t>
  </si>
  <si>
    <t>ObjectId(66af2f87ee95d500a8e0c3aa)</t>
  </si>
  <si>
    <t>ObjectId(66af2f89ee95d500a8e0c3cc)</t>
  </si>
  <si>
    <t>2024-08-04T07:36:41.550Z</t>
  </si>
  <si>
    <t>ObjectId(66af2f89ee95d500a8e0c3cd)</t>
  </si>
  <si>
    <t>ObjectId(66af2f89ee95d500a8e0c3d7)</t>
  </si>
  <si>
    <t>2024-08-04T07:36:41.562Z</t>
  </si>
  <si>
    <t>ObjectId(66af2f8aee95d500a8e0c3e3)</t>
  </si>
  <si>
    <t>2024-08-04T07:36:42.460Z</t>
  </si>
  <si>
    <t>ObjectId(66af2f8dee95d500a8e0c401)</t>
  </si>
  <si>
    <t>2024-08-04T07:36:45.431Z</t>
  </si>
  <si>
    <t>ObjectId(66af2f8fee95d500a8e0c416)</t>
  </si>
  <si>
    <t>2024-08-04T07:36:47.690Z</t>
  </si>
  <si>
    <t>ObjectId(66af2f8fee95d500a8e0c417)</t>
  </si>
  <si>
    <t>ObjectId(66af2f92ee95d500a8e0c439)</t>
  </si>
  <si>
    <t>2024-08-04T07:36:50.150Z</t>
  </si>
  <si>
    <t>ObjectId(66af2f92ee95d500a8e0c43a)</t>
  </si>
  <si>
    <t>ObjectId(66af2f92ee95d500a8e0c444)</t>
  </si>
  <si>
    <t>2024-08-04T07:36:50.158Z</t>
  </si>
  <si>
    <t>ObjectId(66af2f93ee95d500a8e0c450)</t>
  </si>
  <si>
    <t>2024-08-04T07:36:51.071Z</t>
  </si>
  <si>
    <t>ObjectId(66af2f95ee95d500a8e0c46e)</t>
  </si>
  <si>
    <t>2024-08-04T07:36:53.470Z</t>
  </si>
  <si>
    <t>ObjectId(66af2f98ee95d500a8e0c483)</t>
  </si>
  <si>
    <t>2024-08-04T07:36:56.595Z</t>
  </si>
  <si>
    <t>ObjectId(66af2f98ee95d500a8e0c484)</t>
  </si>
  <si>
    <t>ObjectId(66af2f9aee95d500a8e0c4a6)</t>
  </si>
  <si>
    <t>2024-08-04T07:36:58.210Z</t>
  </si>
  <si>
    <t>ObjectId(66af2f9aee95d500a8e0c4a7)</t>
  </si>
  <si>
    <t>ObjectId(66af2f9aee95d500a8e0c4b1)</t>
  </si>
  <si>
    <t>2024-08-04T07:36:58.220Z</t>
  </si>
  <si>
    <t>ObjectId(66af2f9bee95d500a8e0c4bd)</t>
  </si>
  <si>
    <t>2024-08-04T07:36:59.146Z</t>
  </si>
  <si>
    <t>ObjectId(66af2f9cee95d500a8e0c4cc)</t>
  </si>
  <si>
    <t>2024-08-04T07:37:00.812Z</t>
  </si>
  <si>
    <t>ObjectId(66af2f9cee95d500a8e0c4cd)</t>
  </si>
  <si>
    <t>ObjectId(66af2f9eee95d500a8e0c4e0)</t>
  </si>
  <si>
    <t>2024-08-04T07:37:02.338Z</t>
  </si>
  <si>
    <t>ObjectId(66af2f9eee95d500a8e0c4e1)</t>
  </si>
  <si>
    <t>ObjectId(66af2f9eee95d500a8e0c4eb)</t>
  </si>
  <si>
    <t>2024-08-04T07:37:02.348Z</t>
  </si>
  <si>
    <t>ObjectId(66af2f9fee95d500a8e0c4f7)</t>
  </si>
  <si>
    <t>2024-08-04T07:37:03.248Z</t>
  </si>
  <si>
    <t>ObjectId(66af2fa1ee95d500a8e0c506)</t>
  </si>
  <si>
    <t>2024-08-04T07:37:05.422Z</t>
  </si>
  <si>
    <t>ObjectId(66af2fa1ee95d500a8e0c507)</t>
  </si>
  <si>
    <t>ObjectId(66af2fa2ee95d500a8e0c51a)</t>
  </si>
  <si>
    <t>2024-08-04T07:37:06.461Z</t>
  </si>
  <si>
    <t>ObjectId(66af2fa2ee95d500a8e0c51b)</t>
  </si>
  <si>
    <t>ObjectId(66af2fa2ee95d500a8e0c525)</t>
  </si>
  <si>
    <t>2024-08-04T07:37:06.469Z</t>
  </si>
  <si>
    <t>ObjectId(66af2fa3ee95d500a8e0c531)</t>
  </si>
  <si>
    <t>2024-08-04T07:37:07.242Z</t>
  </si>
  <si>
    <t>ObjectId(66af2fa5ee95d500a8e0c540)</t>
  </si>
  <si>
    <t>2024-08-04T07:37:09.332Z</t>
  </si>
  <si>
    <t>ObjectId(66af2fa5ee95d500a8e0c541)</t>
  </si>
  <si>
    <t>ObjectId(66af2fa7ee95d500a8e0c554)</t>
  </si>
  <si>
    <t>2024-08-04T07:37:11.241Z</t>
  </si>
  <si>
    <t>ObjectId(66af2fa7ee95d500a8e0c555)</t>
  </si>
  <si>
    <t>ObjectId(66af2fa7ee95d500a8e0c55f)</t>
  </si>
  <si>
    <t>2024-08-04T07:37:11.247Z</t>
  </si>
  <si>
    <t>ObjectId(66af2fa8ee95d500a8e0c56b)</t>
  </si>
  <si>
    <t>2024-08-04T07:37:12.264Z</t>
  </si>
  <si>
    <t>ObjectId(66af2faeee95d500a8e0c57a)</t>
  </si>
  <si>
    <t>2024-08-04T07:37:18.097Z</t>
  </si>
  <si>
    <t>ObjectId(66af2faeee95d500a8e0c57b)</t>
  </si>
  <si>
    <t>ObjectId(66af2fafee95d500a8e0c58e)</t>
  </si>
  <si>
    <t>2024-08-04T07:37:19.837Z</t>
  </si>
  <si>
    <t>ObjectId(66af2fafee95d500a8e0c58f)</t>
  </si>
  <si>
    <t>ObjectId(66af2fafee95d500a8e0c599)</t>
  </si>
  <si>
    <t>2024-08-04T07:37:19.842Z</t>
  </si>
  <si>
    <t>ObjectId(66af2fb0ee95d500a8e0c5a5)</t>
  </si>
  <si>
    <t>2024-08-04T07:37:20.767Z</t>
  </si>
  <si>
    <t>ObjectId(66af2fb2ee95d500a8e0c5b4)</t>
  </si>
  <si>
    <t>2024-08-04T07:37:22.614Z</t>
  </si>
  <si>
    <t>ObjectId(66af2fb2ee95d500a8e0c5b5)</t>
  </si>
  <si>
    <t>ObjectId(66af2fb3ee95d500a8e0c5c8)</t>
  </si>
  <si>
    <t>2024-08-04T07:37:23.835Z</t>
  </si>
  <si>
    <t>ObjectId(66af2fb3ee95d500a8e0c5c9)</t>
  </si>
  <si>
    <t>ObjectId(66af2fb3ee95d500a8e0c5d3)</t>
  </si>
  <si>
    <t>2024-08-04T07:37:23.843Z</t>
  </si>
  <si>
    <t>ObjectId(66af2fb5ee95d500a8e0c5df)</t>
  </si>
  <si>
    <t>2024-08-04T07:37:25.468Z</t>
  </si>
  <si>
    <t>ObjectId(66af2fb9ee95d500a8e0c5fd)</t>
  </si>
  <si>
    <t>2024-08-04T07:37:29.064Z</t>
  </si>
  <si>
    <t>ObjectId(66af2fb9ee95d500a8e0c5fe)</t>
  </si>
  <si>
    <t>ObjectId(66af2fbeee95d500a8e0c614)</t>
  </si>
  <si>
    <t>2024-08-04T07:37:34.300Z</t>
  </si>
  <si>
    <t>ObjectId(66af2fbeee95d500a8e0c615)</t>
  </si>
  <si>
    <t>ObjectId(66af2fc4ee95d500a8e0c637)</t>
  </si>
  <si>
    <t>2024-08-04T07:37:40.431Z</t>
  </si>
  <si>
    <t>ObjectId(66af2fc4ee95d500a8e0c638)</t>
  </si>
  <si>
    <t>ObjectId(66af2fc4ee95d500a8e0c642)</t>
  </si>
  <si>
    <t>2024-08-04T07:37:40.439Z</t>
  </si>
  <si>
    <t>ObjectId(66af2fc5ee95d500a8e0c64e)</t>
  </si>
  <si>
    <t>2024-08-04T07:37:41.565Z</t>
  </si>
  <si>
    <t>ObjectId(66af2fc8ee95d500a8e0c666)</t>
  </si>
  <si>
    <t>2024-08-04T07:37:44.225Z</t>
  </si>
  <si>
    <t>ObjectId(66af2fc8ee95d500a8e0c667)</t>
  </si>
  <si>
    <t>ObjectId(66af2fc9ee95d500a8e0c6ab)</t>
  </si>
  <si>
    <t>2024-08-04T07:37:45.153Z</t>
  </si>
  <si>
    <t>ObjectId(66af2fc9ee95d500a8e0c6b7)</t>
  </si>
  <si>
    <t>2024-08-04T07:37:45.950Z</t>
  </si>
  <si>
    <t>ObjectId(66af2fcaee95d500a8e0c6c6)</t>
  </si>
  <si>
    <t>2024-08-04T07:37:46.974Z</t>
  </si>
  <si>
    <t>ObjectId(66af2fcaee95d500a8e0c6c7)</t>
  </si>
  <si>
    <t>ObjectId(66af2fcbee95d500a8e0c6da)</t>
  </si>
  <si>
    <t>2024-08-04T07:37:47.803Z</t>
  </si>
  <si>
    <t>ObjectId(66af2fcbee95d500a8e0c6db)</t>
  </si>
  <si>
    <t>ObjectId(66af2fcbee95d500a8e0c6e5)</t>
  </si>
  <si>
    <t>2024-08-04T07:37:47.811Z</t>
  </si>
  <si>
    <t>ObjectId(66af2fccee95d500a8e0c6f1)</t>
  </si>
  <si>
    <t>2024-08-04T07:37:48.522Z</t>
  </si>
  <si>
    <t>ObjectId(66af2fcdee95d500a8e0c700)</t>
  </si>
  <si>
    <t>2024-08-04T07:37:49.223Z</t>
  </si>
  <si>
    <t>ObjectId(66af2fcdee95d500a8e0c701)</t>
  </si>
  <si>
    <t>ObjectId(66af2fcdee95d500a8e0c714)</t>
  </si>
  <si>
    <t>2024-08-04T07:37:49.721Z</t>
  </si>
  <si>
    <t>ObjectId(66af2fcdee95d500a8e0c715)</t>
  </si>
  <si>
    <t>ObjectId(66af2fcdee95d500a8e0c71f)</t>
  </si>
  <si>
    <t>2024-08-04T07:37:49.730Z</t>
  </si>
  <si>
    <t>ObjectId(66af2fceee95d500a8e0c72b)</t>
  </si>
  <si>
    <t>2024-08-04T07:37:50.316Z</t>
  </si>
  <si>
    <t>ObjectId(66af2fcfee95d500a8e0c73a)</t>
  </si>
  <si>
    <t>2024-08-04T07:37:51.094Z</t>
  </si>
  <si>
    <t>ObjectId(66af2fcfee95d500a8e0c73b)</t>
  </si>
  <si>
    <t>ObjectId(66af2fcfee95d500a8e0c74e)</t>
  </si>
  <si>
    <t>2024-08-04T07:37:51.866Z</t>
  </si>
  <si>
    <t>ObjectId(66af2fcfee95d500a8e0c74f)</t>
  </si>
  <si>
    <t>ObjectId(66af2fcfee95d500a8e0c759)</t>
  </si>
  <si>
    <t>2024-08-04T07:37:51.870Z</t>
  </si>
  <si>
    <t>ObjectId(66af2fd0ee95d500a8e0c765)</t>
  </si>
  <si>
    <t>2024-08-04T07:37:52.407Z</t>
  </si>
  <si>
    <t>ObjectId(66af2fd2ee95d500a8e0c783)</t>
  </si>
  <si>
    <t>2024-08-04T07:37:54.347Z</t>
  </si>
  <si>
    <t>ObjectId(66af2fd3ee95d500a8e0c798)</t>
  </si>
  <si>
    <t>2024-08-04T07:37:55.347Z</t>
  </si>
  <si>
    <t>ObjectId(66af2fd3ee95d500a8e0c799)</t>
  </si>
  <si>
    <t>ObjectId(66af2fd5ee95d500a8e0c7bb)</t>
  </si>
  <si>
    <t>2024-08-04T07:37:57.320Z</t>
  </si>
  <si>
    <t>ObjectId(66af2fd5ee95d500a8e0c7bc)</t>
  </si>
  <si>
    <t>I think I already mentioned it earlier, but I'm feeling pretty overwhelmed. There are so many things on my mind, and it's hard to focus on anything.</t>
  </si>
  <si>
    <t>ObjectId(66af2fd5ee95d500a8e0c7c6)</t>
  </si>
  <si>
    <t>2024-08-04T07:37:57.323Z</t>
  </si>
  <si>
    <t>ObjectId(66af2fd6ee95d500a8e0c7d2)</t>
  </si>
  <si>
    <t>2024-08-04T07:37:58.032Z</t>
  </si>
  <si>
    <t>ObjectId(66af2fd7ee95d500a8e0c7e1)</t>
  </si>
  <si>
    <t>2024-08-04T07:37:59.162Z</t>
  </si>
  <si>
    <t>ObjectId(66af2fd7ee95d500a8e0c7e2)</t>
  </si>
  <si>
    <t>ObjectId(66af2fd8ee95d500a8e0c7f5)</t>
  </si>
  <si>
    <t>2024-08-04T07:38:00.367Z</t>
  </si>
  <si>
    <t>ObjectId(66af2fd8ee95d500a8e0c7f6)</t>
  </si>
  <si>
    <t>ObjectId(66af2fd8ee95d500a8e0c800)</t>
  </si>
  <si>
    <t>2024-08-04T07:38:00.374Z</t>
  </si>
  <si>
    <t>ObjectId(66af2fd9ee95d500a8e0c80c)</t>
  </si>
  <si>
    <t>2024-08-04T07:38:01.002Z</t>
  </si>
  <si>
    <t>ObjectId(66af2fdaee95d500a8e0c81b)</t>
  </si>
  <si>
    <t>2024-08-04T07:38:02.553Z</t>
  </si>
  <si>
    <t>ObjectId(66af2fdaee95d500a8e0c81c)</t>
  </si>
  <si>
    <t>ObjectId(66af2fdbee95d500a8e0c82f)</t>
  </si>
  <si>
    <t>2024-08-04T07:38:03.592Z</t>
  </si>
  <si>
    <t>ObjectId(66af2fdbee95d500a8e0c830)</t>
  </si>
  <si>
    <t>ObjectId(66af2fdbee95d500a8e0c83a)</t>
  </si>
  <si>
    <t>2024-08-04T07:38:03.600Z</t>
  </si>
  <si>
    <t>ObjectId(66af2fdcee95d500a8e0c846)</t>
  </si>
  <si>
    <t>2024-08-04T07:38:04.187Z</t>
  </si>
  <si>
    <t>ObjectId(66af2fe0ee95d500a8e0c864)</t>
  </si>
  <si>
    <t>2024-08-04T07:38:08.076Z</t>
  </si>
  <si>
    <t>ObjectId(66af2fe1ee95d500a8e0c879)</t>
  </si>
  <si>
    <t>2024-08-04T07:38:09.093Z</t>
  </si>
  <si>
    <t>ObjectId(66af2fe1ee95d500a8e0c87a)</t>
  </si>
  <si>
    <t>ObjectId(66af2fe3ee95d500a8e0c89c)</t>
  </si>
  <si>
    <t>2024-08-04T07:38:11.755Z</t>
  </si>
  <si>
    <t>ObjectId(66af2fe3ee95d500a8e0c89d)</t>
  </si>
  <si>
    <t>ObjectId(66af2fe3ee95d500a8e0c8a7)</t>
  </si>
  <si>
    <t>2024-08-04T07:38:11.759Z</t>
  </si>
  <si>
    <t>ObjectId(66af2fe4ee95d500a8e0c8b3)</t>
  </si>
  <si>
    <t>2024-08-04T07:38:12.573Z</t>
  </si>
  <si>
    <t>ObjectId(66af2fe6ee95d500a8e0c8c2)</t>
  </si>
  <si>
    <t>2024-08-04T07:38:14.218Z</t>
  </si>
  <si>
    <t>ObjectId(66af2fe6ee95d500a8e0c8c3)</t>
  </si>
  <si>
    <t>ObjectId(66af2fe8ee95d500a8e0c8d6)</t>
  </si>
  <si>
    <t>2024-08-04T07:38:16.352Z</t>
  </si>
  <si>
    <t>ObjectId(66af2fe8ee95d500a8e0c8d7)</t>
  </si>
  <si>
    <t>ObjectId(66af2fe8ee95d500a8e0c8e1)</t>
  </si>
  <si>
    <t>2024-08-04T07:38:16.357Z</t>
  </si>
  <si>
    <t>ObjectId(66af2fe9ee95d500a8e0c8ed)</t>
  </si>
  <si>
    <t>2024-08-04T07:38:17.077Z</t>
  </si>
  <si>
    <t>ObjectId(66af2feaee95d500a8e0c8fc)</t>
  </si>
  <si>
    <t>2024-08-04T07:38:18.821Z</t>
  </si>
  <si>
    <t>ObjectId(66af2feaee95d500a8e0c8fd)</t>
  </si>
  <si>
    <t>ObjectId(66af2fedee95d500a8e0c910)</t>
  </si>
  <si>
    <t>2024-08-04T07:38:21.486Z</t>
  </si>
  <si>
    <t>ObjectId(66af2fedee95d500a8e0c911)</t>
  </si>
  <si>
    <t>ObjectId(66af2fedee95d500a8e0c91b)</t>
  </si>
  <si>
    <t>2024-08-04T07:38:21.491Z</t>
  </si>
  <si>
    <t>ObjectId(66af2feeee95d500a8e0c927)</t>
  </si>
  <si>
    <t>2024-08-04T07:38:22.058Z</t>
  </si>
  <si>
    <t>ObjectId(66af2ff1ee95d500a8e0c936)</t>
  </si>
  <si>
    <t>2024-08-04T07:38:25.554Z</t>
  </si>
  <si>
    <t>ObjectId(66af2ff1ee95d500a8e0c937)</t>
  </si>
  <si>
    <t>ObjectId(66af2ff3ee95d500a8e0c94a)</t>
  </si>
  <si>
    <t>2024-08-04T07:38:27.067Z</t>
  </si>
  <si>
    <t>ObjectId(66af2ff3ee95d500a8e0c94b)</t>
  </si>
  <si>
    <t>ObjectId(66af2ff3ee95d500a8e0c955)</t>
  </si>
  <si>
    <t>2024-08-04T07:38:27.071Z</t>
  </si>
  <si>
    <t>ObjectId(66af2ff3ee95d500a8e0c961)</t>
  </si>
  <si>
    <t>2024-08-04T07:38:27.839Z</t>
  </si>
  <si>
    <t>ObjectId(66af2ff5ee95d500a8e0c970)</t>
  </si>
  <si>
    <t>2024-08-04T07:38:29.637Z</t>
  </si>
  <si>
    <t>ObjectId(66af2ff5ee95d500a8e0c971)</t>
  </si>
  <si>
    <t>ObjectId(66af2ff7ee95d500a8e0c984)</t>
  </si>
  <si>
    <t>2024-08-04T07:38:31.556Z</t>
  </si>
  <si>
    <t>ObjectId(66af2ff7ee95d500a8e0c985)</t>
  </si>
  <si>
    <t>When these issues arise, I mostly feel a mix of sadness, anxiety, and hopelessness. The sadness can hit me out of nowhere, sometimes leading to tears, and the anxiety makes my heart race. It's like a tight knot in my stomach, especially before school or when I think about my grades. 
Sometimes I feel really irritable too—like everything annoys me, even little things, which makes it hard to get along with others. I think sometimes I even feel guilty about feeling this way, especially knowing my parents have their own struggles. It’s just a lot to carry, you know?</t>
  </si>
  <si>
    <t>ObjectId(66af2ff7ee95d500a8e0c98f)</t>
  </si>
  <si>
    <t>2024-08-04T07:38:31.566Z</t>
  </si>
  <si>
    <t>ObjectId(66af2ff9ee95d500a8e0c99b)</t>
  </si>
  <si>
    <t>2024-08-04T07:38:33.052Z</t>
  </si>
  <si>
    <t>ObjectId(66af2ffcee95d500a8e0c9aa)</t>
  </si>
  <si>
    <t>2024-08-04T07:38:36.024Z</t>
  </si>
  <si>
    <t>ObjectId(66af2ffcee95d500a8e0c9ab)</t>
  </si>
  <si>
    <t>2024-08-04T07:38:36.025Z</t>
  </si>
  <si>
    <t>ObjectId(66af2ffdee95d500a8e0c9be)</t>
  </si>
  <si>
    <t>2024-08-04T07:38:37.790Z</t>
  </si>
  <si>
    <t>ObjectId(66af2ffdee95d500a8e0c9bf)</t>
  </si>
  <si>
    <t>ObjectId(66af2ffdee95d500a8e0c9c9)</t>
  </si>
  <si>
    <t>2024-08-04T07:38:37.795Z</t>
  </si>
  <si>
    <t>ObjectId(66af2ffeee95d500a8e0c9d5)</t>
  </si>
  <si>
    <t>2024-08-04T07:38:38.479Z</t>
  </si>
  <si>
    <t>ObjectId(66af3001ee95d500a8e0c9f3)</t>
  </si>
  <si>
    <t>2024-08-04T07:38:41.967Z</t>
  </si>
  <si>
    <t>ObjectId(66af3004ee95d500a8e0ca08)</t>
  </si>
  <si>
    <t>2024-08-04T07:38:44.432Z</t>
  </si>
  <si>
    <t>ObjectId(66af3004ee95d500a8e0ca09)</t>
  </si>
  <si>
    <t>2024-08-04T07:38:44.433Z</t>
  </si>
  <si>
    <t>ObjectId(66af3006ee95d500a8e0ca2b)</t>
  </si>
  <si>
    <t>2024-08-04T07:38:46.861Z</t>
  </si>
  <si>
    <t>ObjectId(66af3006ee95d500a8e0ca2c)</t>
  </si>
  <si>
    <t>ObjectId(66af3006ee95d500a8e0ca36)</t>
  </si>
  <si>
    <t>2024-08-04T07:38:46.869Z</t>
  </si>
  <si>
    <t>ObjectId(66af3008ee95d500a8e0ca42)</t>
  </si>
  <si>
    <t>2024-08-04T07:38:48.017Z</t>
  </si>
  <si>
    <t>ObjectId(66af300bee95d500a8e0ca60)</t>
  </si>
  <si>
    <t>2024-08-04T07:38:51.077Z</t>
  </si>
  <si>
    <t>ObjectId(66af300eee95d500a8e0ca75)</t>
  </si>
  <si>
    <t>2024-08-04T07:38:54.260Z</t>
  </si>
  <si>
    <t>ObjectId(66af300eee95d500a8e0ca76)</t>
  </si>
  <si>
    <t>ObjectId(66af3010ee95d500a8e0ca98)</t>
  </si>
  <si>
    <t>2024-08-04T07:38:56.254Z</t>
  </si>
  <si>
    <t>ObjectId(66af3010ee95d500a8e0ca99)</t>
  </si>
  <si>
    <t>ObjectId(66af3010ee95d500a8e0caa3)</t>
  </si>
  <si>
    <t>2024-08-04T07:38:56.262Z</t>
  </si>
  <si>
    <t>ObjectId(66af3011ee95d500a8e0caaf)</t>
  </si>
  <si>
    <t>2024-08-04T07:38:57.234Z</t>
  </si>
  <si>
    <t>ObjectId(66af3016ee95d500a8e0cabe)</t>
  </si>
  <si>
    <t>2024-08-04T07:39:02.954Z</t>
  </si>
  <si>
    <t>ObjectId(66af3016ee95d500a8e0cabf)</t>
  </si>
  <si>
    <t>ObjectId(66af3019ee95d500a8e0cad2)</t>
  </si>
  <si>
    <t>2024-08-04T07:39:05.513Z</t>
  </si>
  <si>
    <t>ObjectId(66af3019ee95d500a8e0cad3)</t>
  </si>
  <si>
    <t>ObjectId(66af3019ee95d500a8e0cadd)</t>
  </si>
  <si>
    <t>2024-08-04T07:39:05.517Z</t>
  </si>
  <si>
    <t>ObjectId(66af301aee95d500a8e0cae9)</t>
  </si>
  <si>
    <t>2024-08-04T07:39:06.244Z</t>
  </si>
  <si>
    <t>ObjectId(66af301dee95d500a8e0caf8)</t>
  </si>
  <si>
    <t>2024-08-04T07:39:09.212Z</t>
  </si>
  <si>
    <t>ObjectId(66af301dee95d500a8e0caf9)</t>
  </si>
  <si>
    <t>ObjectId(66af301eee95d500a8e0cb0c)</t>
  </si>
  <si>
    <t>2024-08-04T07:39:10.636Z</t>
  </si>
  <si>
    <t>ObjectId(66af301eee95d500a8e0cb0d)</t>
  </si>
  <si>
    <t>ObjectId(66af301eee95d500a8e0cb17)</t>
  </si>
  <si>
    <t>2024-08-04T07:39:10.641Z</t>
  </si>
  <si>
    <t>ObjectId(66af3020ee95d500a8e0cb23)</t>
  </si>
  <si>
    <t>2024-08-04T07:39:12.071Z</t>
  </si>
  <si>
    <t>ObjectId(66af3022ee95d500a8e0cb32)</t>
  </si>
  <si>
    <t>2024-08-04T07:39:14.323Z</t>
  </si>
  <si>
    <t>ObjectId(66af3022ee95d500a8e0cb33)</t>
  </si>
  <si>
    <t>ObjectId(66af3023ee95d500a8e0cb46)</t>
  </si>
  <si>
    <t>2024-08-04T07:39:15.386Z</t>
  </si>
  <si>
    <t>ObjectId(66af3023ee95d500a8e0cb47)</t>
  </si>
  <si>
    <t>ObjectId(66af3023ee95d500a8e0cb51)</t>
  </si>
  <si>
    <t>2024-08-04T07:39:15.391Z</t>
  </si>
  <si>
    <t>ObjectId(66af3024ee95d500a8e0cb5d)</t>
  </si>
  <si>
    <t>2024-08-04T07:39:16.264Z</t>
  </si>
  <si>
    <t>ObjectId(66af3026ee95d500a8e0cb7b)</t>
  </si>
  <si>
    <t>2024-08-04T07:39:18.838Z</t>
  </si>
  <si>
    <t>ObjectId(66af3029ee95d500a8e0cb90)</t>
  </si>
  <si>
    <t>2024-08-04T07:39:21.552Z</t>
  </si>
  <si>
    <t>ObjectId(66af3029ee95d500a8e0cb91)</t>
  </si>
  <si>
    <t>ObjectId(66af302dee95d500a8e0cbb3)</t>
  </si>
  <si>
    <t>2024-08-04T07:39:25.393Z</t>
  </si>
  <si>
    <t>ObjectId(66af302dee95d500a8e0cbb4)</t>
  </si>
  <si>
    <t>ObjectId(66af302dee95d500a8e0cbbe)</t>
  </si>
  <si>
    <t>2024-08-04T07:39:25.403Z</t>
  </si>
  <si>
    <t>ObjectId(66af302eee95d500a8e0cbca)</t>
  </si>
  <si>
    <t>2024-08-04T07:39:26.312Z</t>
  </si>
  <si>
    <t>ObjectId(66af3030ee95d500a8e0cbd9)</t>
  </si>
  <si>
    <t>2024-08-04T07:39:28.665Z</t>
  </si>
  <si>
    <t>ObjectId(66af3030ee95d500a8e0cbda)</t>
  </si>
  <si>
    <t>ObjectId(66af3031ee95d500a8e0cbed)</t>
  </si>
  <si>
    <t>2024-08-04T07:39:29.802Z</t>
  </si>
  <si>
    <t>ObjectId(66af3031ee95d500a8e0cbee)</t>
  </si>
  <si>
    <t>ObjectId(66af3031ee95d500a8e0cbf8)</t>
  </si>
  <si>
    <t>2024-08-04T07:39:29.808Z</t>
  </si>
  <si>
    <t>ObjectId(66af3032ee95d500a8e0cc04)</t>
  </si>
  <si>
    <t>2024-08-04T07:39:30.492Z</t>
  </si>
  <si>
    <t>ObjectId(66af3034ee95d500a8e0cc1c)</t>
  </si>
  <si>
    <t>2024-08-04T07:39:32.718Z</t>
  </si>
  <si>
    <t>ObjectId(66af3034ee95d500a8e0cc1d)</t>
  </si>
  <si>
    <t>ObjectId(66af3035ee95d500a8e0cc61)</t>
  </si>
  <si>
    <t>2024-08-04T07:39:33.638Z</t>
  </si>
  <si>
    <t>ObjectId(66af3036ee95d500a8e0cc6d)</t>
  </si>
  <si>
    <t>2024-08-04T07:39:34.186Z</t>
  </si>
  <si>
    <t>ObjectId(66af3037ee95d500a8e0cc7c)</t>
  </si>
  <si>
    <t>2024-08-04T07:39:35.111Z</t>
  </si>
  <si>
    <t>ObjectId(66af3037ee95d500a8e0cc7d)</t>
  </si>
  <si>
    <t>2024-08-04T07:39:35.112Z</t>
  </si>
  <si>
    <t>ObjectId(66af3038ee95d500a8e0cc90)</t>
  </si>
  <si>
    <t>2024-08-04T07:39:36.056Z</t>
  </si>
  <si>
    <t>ObjectId(66af3038ee95d500a8e0cc91)</t>
  </si>
  <si>
    <t>ObjectId(66af3038ee95d500a8e0cc9b)</t>
  </si>
  <si>
    <t>2024-08-04T07:39:36.065Z</t>
  </si>
  <si>
    <t>ObjectId(66af3038ee95d500a8e0cca7)</t>
  </si>
  <si>
    <t>2024-08-04T07:39:36.749Z</t>
  </si>
  <si>
    <t>ObjectId(66af3039ee95d500a8e0ccb6)</t>
  </si>
  <si>
    <t>2024-08-04T07:39:37.604Z</t>
  </si>
  <si>
    <t>ObjectId(66af3039ee95d500a8e0ccb7)</t>
  </si>
  <si>
    <t>ObjectId(66af303aee95d500a8e0ccca)</t>
  </si>
  <si>
    <t>2024-08-04T07:39:38.186Z</t>
  </si>
  <si>
    <t>ObjectId(66af303aee95d500a8e0cccb)</t>
  </si>
  <si>
    <t>ObjectId(66af303aee95d500a8e0ccd5)</t>
  </si>
  <si>
    <t>2024-08-04T07:39:38.195Z</t>
  </si>
  <si>
    <t>ObjectId(66af303aee95d500a8e0cce1)</t>
  </si>
  <si>
    <t>2024-08-04T07:39:38.788Z</t>
  </si>
  <si>
    <t>ObjectId(66af303bee95d500a8e0ccf0)</t>
  </si>
  <si>
    <t>2024-08-04T07:39:39.614Z</t>
  </si>
  <si>
    <t>ObjectId(66af303bee95d500a8e0ccf1)</t>
  </si>
  <si>
    <t>ObjectId(66af303cee95d500a8e0cd05)</t>
  </si>
  <si>
    <t>2024-08-04T07:39:40.344Z</t>
  </si>
  <si>
    <t>ObjectId(66af303cee95d500a8e0cd04)</t>
  </si>
  <si>
    <t>ObjectId(66af303cee95d500a8e0cd0f)</t>
  </si>
  <si>
    <t>2024-08-04T07:39:40.350Z</t>
  </si>
  <si>
    <t>ObjectId(66af303cee95d500a8e0cd1b)</t>
  </si>
  <si>
    <t>2024-08-04T07:39:40.950Z</t>
  </si>
  <si>
    <t>ObjectId(66af303eee95d500a8e0cd39)</t>
  </si>
  <si>
    <t>2024-08-04T07:39:42.991Z</t>
  </si>
  <si>
    <t>ObjectId(66af303fee95d500a8e0cd4e)</t>
  </si>
  <si>
    <t>2024-08-04T07:39:43.715Z</t>
  </si>
  <si>
    <t>ObjectId(66af303fee95d500a8e0cd4f)</t>
  </si>
  <si>
    <t>ObjectId(66af3041ee95d500a8e0cd72)</t>
  </si>
  <si>
    <t>2024-08-04T07:39:45.758Z</t>
  </si>
  <si>
    <t>ObjectId(66af3041ee95d500a8e0cd71)</t>
  </si>
  <si>
    <t>2024-08-04T07:39:45.757Z</t>
  </si>
  <si>
    <t>ObjectId(66af3041ee95d500a8e0cd7c)</t>
  </si>
  <si>
    <t>2024-08-04T07:39:45.761Z</t>
  </si>
  <si>
    <t>ObjectId(66af3042ee95d500a8e0cd88)</t>
  </si>
  <si>
    <t>2024-08-04T07:39:46.366Z</t>
  </si>
  <si>
    <t>ObjectId(66af3043ee95d500a8e0cd97)</t>
  </si>
  <si>
    <t>2024-08-04T07:39:47.610Z</t>
  </si>
  <si>
    <t>ObjectId(66af3043ee95d500a8e0cd98)</t>
  </si>
  <si>
    <t>ObjectId(66af3044ee95d500a8e0cdab)</t>
  </si>
  <si>
    <t>2024-08-04T07:39:48.829Z</t>
  </si>
  <si>
    <t>ObjectId(66af3044ee95d500a8e0cdac)</t>
  </si>
  <si>
    <t>ObjectId(66af3044ee95d500a8e0cdb6)</t>
  </si>
  <si>
    <t>2024-08-04T07:39:48.837Z</t>
  </si>
  <si>
    <t>ObjectId(66af3045ee95d500a8e0cdc2)</t>
  </si>
  <si>
    <t>2024-08-04T07:39:49.445Z</t>
  </si>
  <si>
    <t>ObjectId(66af3046ee95d500a8e0cdd2)</t>
  </si>
  <si>
    <t>2024-08-04T07:39:50.781Z</t>
  </si>
  <si>
    <t>ObjectId(66af3046ee95d500a8e0cdd1)</t>
  </si>
  <si>
    <t>ObjectId(66af3047ee95d500a8e0cde5)</t>
  </si>
  <si>
    <t>2024-08-04T07:39:51.867Z</t>
  </si>
  <si>
    <t>ObjectId(66af3047ee95d500a8e0cde6)</t>
  </si>
  <si>
    <t>ObjectId(66af3047ee95d500a8e0cdf0)</t>
  </si>
  <si>
    <t>2024-08-04T07:39:51.872Z</t>
  </si>
  <si>
    <t>ObjectId(66af3048ee95d500a8e0cdfc)</t>
  </si>
  <si>
    <t>2024-08-04T07:39:52.534Z</t>
  </si>
  <si>
    <t>ObjectId(66af304aee95d500a8e0ce0b)</t>
  </si>
  <si>
    <t>2024-08-04T07:39:54.195Z</t>
  </si>
  <si>
    <t>ObjectId(66af304aee95d500a8e0ce0c)</t>
  </si>
  <si>
    <t>ObjectId(66af304bee95d500a8e0ce1f)</t>
  </si>
  <si>
    <t>2024-08-04T07:39:55.287Z</t>
  </si>
  <si>
    <t>ObjectId(66af304bee95d500a8e0ce20)</t>
  </si>
  <si>
    <t>ObjectId(66af304bee95d500a8e0ce2a)</t>
  </si>
  <si>
    <t>2024-08-04T07:39:55.292Z</t>
  </si>
  <si>
    <t>ObjectId(66af304bee95d500a8e0ce36)</t>
  </si>
  <si>
    <t>ObjectId(66af304fee95d500a8e0ce54)</t>
  </si>
  <si>
    <t>2024-08-04T07:39:59.182Z</t>
  </si>
  <si>
    <t>ObjectId(66af3050ee95d500a8e0ce69)</t>
  </si>
  <si>
    <t>2024-08-04T07:40:00.445Z</t>
  </si>
  <si>
    <t>ObjectId(66af3050ee95d500a8e0ce6a)</t>
  </si>
  <si>
    <t>ObjectId(66af3053ee95d500a8e0ce8c)</t>
  </si>
  <si>
    <t>2024-08-04T07:40:03.065Z</t>
  </si>
  <si>
    <t>ObjectId(66af3053ee95d500a8e0ce8d)</t>
  </si>
  <si>
    <t>ObjectId(66af3053ee95d500a8e0ce97)</t>
  </si>
  <si>
    <t>2024-08-04T07:40:03.067Z</t>
  </si>
  <si>
    <t>ObjectId(66af3054ee95d500a8e0cea3)</t>
  </si>
  <si>
    <t>2024-08-04T07:40:04.871Z</t>
  </si>
  <si>
    <t>ObjectId(66af3056ee95d500a8e0ceb2)</t>
  </si>
  <si>
    <t>2024-08-04T07:40:06.166Z</t>
  </si>
  <si>
    <t>ObjectId(66af3056ee95d500a8e0ceb3)</t>
  </si>
  <si>
    <t>ObjectId(66af3057ee95d500a8e0cec6)</t>
  </si>
  <si>
    <t>2024-08-04T07:40:07.962Z</t>
  </si>
  <si>
    <t>ObjectId(66af3057ee95d500a8e0cec7)</t>
  </si>
  <si>
    <t>ObjectId(66af3057ee95d500a8e0ced1)</t>
  </si>
  <si>
    <t>2024-08-04T07:40:07.968Z</t>
  </si>
  <si>
    <t>ObjectId(66af3058ee95d500a8e0cedd)</t>
  </si>
  <si>
    <t>2024-08-04T07:40:08.698Z</t>
  </si>
  <si>
    <t>ObjectId(66af305aee95d500a8e0ceec)</t>
  </si>
  <si>
    <t>2024-08-04T07:40:10.245Z</t>
  </si>
  <si>
    <t>ObjectId(66af305aee95d500a8e0ceed)</t>
  </si>
  <si>
    <t>ObjectId(66af305cee95d500a8e0cf00)</t>
  </si>
  <si>
    <t>2024-08-04T07:40:12.803Z</t>
  </si>
  <si>
    <t>ObjectId(66af305cee95d500a8e0cf01)</t>
  </si>
  <si>
    <t>ObjectId(66af305cee95d500a8e0cf0b)</t>
  </si>
  <si>
    <t>2024-08-04T07:40:12.810Z</t>
  </si>
  <si>
    <t>ObjectId(66af305dee95d500a8e0cf17)</t>
  </si>
  <si>
    <t>2024-08-04T07:40:13.622Z</t>
  </si>
  <si>
    <t>ObjectId(66af305fee95d500a8e0cf26)</t>
  </si>
  <si>
    <t>2024-08-04T07:40:15.246Z</t>
  </si>
  <si>
    <t>ObjectId(66af305fee95d500a8e0cf27)</t>
  </si>
  <si>
    <t>ObjectId(66af3060ee95d500a8e0cf3a)</t>
  </si>
  <si>
    <t>2024-08-04T07:40:16.515Z</t>
  </si>
  <si>
    <t>ObjectId(66af3060ee95d500a8e0cf3b)</t>
  </si>
  <si>
    <t>ObjectId(66af3060ee95d500a8e0cf45)</t>
  </si>
  <si>
    <t>2024-08-04T07:40:16.518Z</t>
  </si>
  <si>
    <t>ObjectId(66af3061ee95d500a8e0cf51)</t>
  </si>
  <si>
    <t>2024-08-04T07:40:17.355Z</t>
  </si>
  <si>
    <t>ObjectId(66af306bee95d500a8e0cf60)</t>
  </si>
  <si>
    <t>2024-08-04T07:40:27.121Z</t>
  </si>
  <si>
    <t>ObjectId(66af306bee95d500a8e0cf61)</t>
  </si>
  <si>
    <t>ObjectId(66af306cee95d500a8e0cf74)</t>
  </si>
  <si>
    <t>2024-08-04T07:40:28.981Z</t>
  </si>
  <si>
    <t>ObjectId(66af306cee95d500a8e0cf75)</t>
  </si>
  <si>
    <t>ObjectId(66af306cee95d500a8e0cf7f)</t>
  </si>
  <si>
    <t>2024-08-04T07:40:28.989Z</t>
  </si>
  <si>
    <t>ObjectId(66af306dee95d500a8e0cf8b)</t>
  </si>
  <si>
    <t>2024-08-04T07:40:29.729Z</t>
  </si>
  <si>
    <t>ObjectId(66af3070ee95d500a8e0cf9a)</t>
  </si>
  <si>
    <t>2024-08-04T07:40:32.161Z</t>
  </si>
  <si>
    <t>ObjectId(66af3070ee95d500a8e0cf9b)</t>
  </si>
  <si>
    <t>2024-08-04T07:40:32.162Z</t>
  </si>
  <si>
    <t>ObjectId(66af3071ee95d500a8e0cfae)</t>
  </si>
  <si>
    <t>2024-08-04T07:40:33.682Z</t>
  </si>
  <si>
    <t>ObjectId(66af3071ee95d500a8e0cfaf)</t>
  </si>
  <si>
    <t>Yes, that sounds pretty accurate. You captured how I'm feeling right now. It feels good to have someone really listen, even if it’s just a bit. Thank you for that. I guess I just wish I could find a way to feel better and not be so stuck anymore.</t>
  </si>
  <si>
    <t>ObjectId(66af3071ee95d500a8e0cfb9)</t>
  </si>
  <si>
    <t>2024-08-04T07:40:33.686Z</t>
  </si>
  <si>
    <t>ObjectId(66af3072ee95d500a8e0cfc5)</t>
  </si>
  <si>
    <t>2024-08-04T07:40:34.342Z</t>
  </si>
  <si>
    <t>ObjectId(66af3074ee95d500a8e0cfd4)</t>
  </si>
  <si>
    <t>2024-08-04T07:40:36.843Z</t>
  </si>
  <si>
    <t>ObjectId(66af3074ee95d500a8e0cfd5)</t>
  </si>
  <si>
    <t>ObjectId(66af3075ee95d500a8e0cfe8)</t>
  </si>
  <si>
    <t>2024-08-04T07:40:37.713Z</t>
  </si>
  <si>
    <t>ObjectId(66af3075ee95d500a8e0cfe9)</t>
  </si>
  <si>
    <t>ObjectId(66af3075ee95d500a8e0cff3)</t>
  </si>
  <si>
    <t>2024-08-04T07:40:37.719Z</t>
  </si>
  <si>
    <t>ObjectId(66af3076ee95d500a8e0cfff)</t>
  </si>
  <si>
    <t>2024-08-04T07:40:38.600Z</t>
  </si>
  <si>
    <t>ObjectId(66af307aee95d500a8e0d01d)</t>
  </si>
  <si>
    <t>2024-08-04T07:40:42.499Z</t>
  </si>
  <si>
    <t>ObjectId(66af307cee95d500a8e0d032)</t>
  </si>
  <si>
    <t>2024-08-04T07:40:44.757Z</t>
  </si>
  <si>
    <t>ObjectId(66af307cee95d500a8e0d033)</t>
  </si>
  <si>
    <t>ObjectId(66af307eee95d500a8e0d055)</t>
  </si>
  <si>
    <t>2024-08-04T07:40:46.994Z</t>
  </si>
  <si>
    <t>ObjectId(66af307eee95d500a8e0d056)</t>
  </si>
  <si>
    <t>ObjectId(66af307eee95d500a8e0d060)</t>
  </si>
  <si>
    <t>2024-08-04T07:40:47.001Z</t>
  </si>
  <si>
    <t>ObjectId(66af307fee95d500a8e0d06c)</t>
  </si>
  <si>
    <t>2024-08-04T07:40:47.736Z</t>
  </si>
  <si>
    <t>ObjectId(66af3083ee95d500a8e0d08a)</t>
  </si>
  <si>
    <t>2024-08-04T07:40:51.310Z</t>
  </si>
  <si>
    <t>ObjectId(66af3086ee95d500a8e0d09f)</t>
  </si>
  <si>
    <t>2024-08-04T07:40:54.878Z</t>
  </si>
  <si>
    <t>ObjectId(66af3086ee95d500a8e0d0a0)</t>
  </si>
  <si>
    <t>ObjectId(66af3089ee95d500a8e0d0c3)</t>
  </si>
  <si>
    <t>2024-08-04T07:40:57.033Z</t>
  </si>
  <si>
    <t>ObjectId(66af3089ee95d500a8e0d0c2)</t>
  </si>
  <si>
    <t>ObjectId(66af3089ee95d500a8e0d0cd)</t>
  </si>
  <si>
    <t>2024-08-04T07:40:57.039Z</t>
  </si>
  <si>
    <t>ObjectId(66af3089ee95d500a8e0d0d9)</t>
  </si>
  <si>
    <t>2024-08-04T07:40:57.954Z</t>
  </si>
  <si>
    <t>ObjectId(66af308dee95d500a8e0d0e8)</t>
  </si>
  <si>
    <t>2024-08-04T07:41:01.742Z</t>
  </si>
  <si>
    <t>ObjectId(66af308dee95d500a8e0d0e9)</t>
  </si>
  <si>
    <t>ObjectId(66af308eee95d500a8e0d0fc)</t>
  </si>
  <si>
    <t>2024-08-04T07:41:02.668Z</t>
  </si>
  <si>
    <t>ObjectId(66af308eee95d500a8e0d0fd)</t>
  </si>
  <si>
    <t>ObjectId(66af308eee95d500a8e0d107)</t>
  </si>
  <si>
    <t>2024-08-04T07:41:02.674Z</t>
  </si>
  <si>
    <t>ObjectId(66af308fee95d500a8e0d113)</t>
  </si>
  <si>
    <t>2024-08-04T07:41:03.392Z</t>
  </si>
  <si>
    <t>ObjectId(66af3091ee95d500a8e0d122)</t>
  </si>
  <si>
    <t>2024-08-04T07:41:05.327Z</t>
  </si>
  <si>
    <t>ObjectId(66af3091ee95d500a8e0d123)</t>
  </si>
  <si>
    <t>ObjectId(66af3091ee95d500a8e0d136)</t>
  </si>
  <si>
    <t>2024-08-04T07:41:05.981Z</t>
  </si>
  <si>
    <t>ObjectId(66af3091ee95d500a8e0d137)</t>
  </si>
  <si>
    <t>ObjectId(66af3091ee95d500a8e0d141)</t>
  </si>
  <si>
    <t>2024-08-04T07:41:05.984Z</t>
  </si>
  <si>
    <t>ObjectId(66af3092ee95d500a8e0d14d)</t>
  </si>
  <si>
    <t>2024-08-04T07:41:06.658Z</t>
  </si>
  <si>
    <t>ObjectId(66af3094ee95d500a8e0d15c)</t>
  </si>
  <si>
    <t>2024-08-04T07:41:08.706Z</t>
  </si>
  <si>
    <t>ObjectId(66af3094ee95d500a8e0d15d)</t>
  </si>
  <si>
    <t>ObjectId(66af3095ee95d500a8e0d170)</t>
  </si>
  <si>
    <t>2024-08-04T07:41:09.628Z</t>
  </si>
  <si>
    <t>ObjectId(66af3095ee95d500a8e0d171)</t>
  </si>
  <si>
    <t>ObjectId(66af3095ee95d500a8e0d17b)</t>
  </si>
  <si>
    <t>2024-08-04T07:41:09.634Z</t>
  </si>
  <si>
    <t>ObjectId(66af3096ee95d500a8e0d187)</t>
  </si>
  <si>
    <t>2024-08-04T07:41:10.349Z</t>
  </si>
  <si>
    <t>ObjectId(66af3099ee95d500a8e0d196)</t>
  </si>
  <si>
    <t>2024-08-04T07:41:13.003Z</t>
  </si>
  <si>
    <t>ObjectId(66af3099ee95d500a8e0d197)</t>
  </si>
  <si>
    <t>ObjectId(66af3099ee95d500a8e0d1aa)</t>
  </si>
  <si>
    <t>2024-08-04T07:41:13.923Z</t>
  </si>
  <si>
    <t>ObjectId(66af3099ee95d500a8e0d1ab)</t>
  </si>
  <si>
    <t>ObjectId(66af3099ee95d500a8e0d1b5)</t>
  </si>
  <si>
    <t>2024-08-04T07:41:13.930Z</t>
  </si>
  <si>
    <t>ObjectId(66af309aee95d500a8e0d1c1)</t>
  </si>
  <si>
    <t>2024-08-04T07:41:14.750Z</t>
  </si>
  <si>
    <t>ObjectId(66af309fee95d500a8e0d1d0)</t>
  </si>
  <si>
    <t>2024-08-04T07:41:19.049Z</t>
  </si>
  <si>
    <t>ObjectId(66af309fee95d500a8e0d1d1)</t>
  </si>
  <si>
    <t>ObjectId(66af30a0ee95d500a8e0d1e4)</t>
  </si>
  <si>
    <t>2024-08-04T07:41:20.686Z</t>
  </si>
  <si>
    <t>ObjectId(66af30a0ee95d500a8e0d1e5)</t>
  </si>
  <si>
    <t>ObjectId(66af30a0ee95d500a8e0d1ef)</t>
  </si>
  <si>
    <t>2024-08-04T07:41:20.690Z</t>
  </si>
  <si>
    <t>ObjectId(66af30a1ee95d500a8e0d1fb)</t>
  </si>
  <si>
    <t>2024-08-04T07:41:21.523Z</t>
  </si>
  <si>
    <t>ObjectId(66af30a4ee95d500a8e0d20a)</t>
  </si>
  <si>
    <t>2024-08-04T07:41:24.075Z</t>
  </si>
  <si>
    <t>ObjectId(66af30a4ee95d500a8e0d20b)</t>
  </si>
  <si>
    <t>ObjectId(66af30a5ee95d500a8e0d21e)</t>
  </si>
  <si>
    <t>2024-08-04T07:41:25.411Z</t>
  </si>
  <si>
    <t>ObjectId(66af30a5ee95d500a8e0d21f)</t>
  </si>
  <si>
    <t>ObjectId(66af30a5ee95d500a8e0d229)</t>
  </si>
  <si>
    <t>2024-08-04T07:41:25.422Z</t>
  </si>
  <si>
    <t>ObjectId(66af30a6ee95d500a8e0d235)</t>
  </si>
  <si>
    <t>2024-08-04T07:41:26.218Z</t>
  </si>
  <si>
    <t>ObjectId(66af30a8ee95d500a8e0d253)</t>
  </si>
  <si>
    <t>2024-08-04T07:41:28.557Z</t>
  </si>
  <si>
    <t>ObjectId(66af30abee95d500a8e0d268)</t>
  </si>
  <si>
    <t>2024-08-04T07:41:31.130Z</t>
  </si>
  <si>
    <t>ObjectId(66af30abee95d500a8e0d269)</t>
  </si>
  <si>
    <t>ObjectId(66af30adee95d500a8e0d28b)</t>
  </si>
  <si>
    <t>2024-08-04T07:41:33.692Z</t>
  </si>
  <si>
    <t>ObjectId(66af30adee95d500a8e0d28c)</t>
  </si>
  <si>
    <t>ObjectId(66af30adee95d500a8e0d296)</t>
  </si>
  <si>
    <t>2024-08-04T07:41:33.698Z</t>
  </si>
  <si>
    <t>ObjectId(66af30aeee95d500a8e0d2a2)</t>
  </si>
  <si>
    <t>2024-08-04T07:41:34.816Z</t>
  </si>
  <si>
    <t>ObjectId(66af30b0ee95d500a8e0d2ba)</t>
  </si>
  <si>
    <t>2024-08-04T07:41:36.788Z</t>
  </si>
  <si>
    <t>ObjectId(66af30b0ee95d500a8e0d2bb)</t>
  </si>
  <si>
    <t>ObjectId(66af30b1ee95d500a8e0d2ff)</t>
  </si>
  <si>
    <t>2024-08-04T07:41:37.763Z</t>
  </si>
  <si>
    <t>ObjectId(66af30b2ee95d500a8e0d30b)</t>
  </si>
  <si>
    <t>ObjectId(66af30b3ee95d500a8e0d31a)</t>
  </si>
  <si>
    <t>2024-08-04T07:41:39.215Z</t>
  </si>
  <si>
    <t>ObjectId(66af30b3ee95d500a8e0d31b)</t>
  </si>
  <si>
    <t>ObjectId(66af30b4ee95d500a8e0d32e)</t>
  </si>
  <si>
    <t>2024-08-04T07:41:40.025Z</t>
  </si>
  <si>
    <t>ObjectId(66af30b4ee95d500a8e0d32f)</t>
  </si>
  <si>
    <t>ObjectId(66af30b4ee95d500a8e0d339)</t>
  </si>
  <si>
    <t>2024-08-04T07:41:40.030Z</t>
  </si>
  <si>
    <t>ObjectId(66af30b4ee95d500a8e0d345)</t>
  </si>
  <si>
    <t>2024-08-04T07:41:40.697Z</t>
  </si>
  <si>
    <t>ObjectId(66af30b5ee95d500a8e0d354)</t>
  </si>
  <si>
    <t>2024-08-04T07:41:41.369Z</t>
  </si>
  <si>
    <t>ObjectId(66af30b5ee95d500a8e0d355)</t>
  </si>
  <si>
    <t>ObjectId(66af30b5ee95d500a8e0d368)</t>
  </si>
  <si>
    <t>2024-08-04T07:41:41.893Z</t>
  </si>
  <si>
    <t>ObjectId(66af30b5ee95d500a8e0d369)</t>
  </si>
  <si>
    <t>ObjectId(66af30b5ee95d500a8e0d373)</t>
  </si>
  <si>
    <t>2024-08-04T07:41:41.899Z</t>
  </si>
  <si>
    <t>ObjectId(66af30b6ee95d500a8e0d37f)</t>
  </si>
  <si>
    <t>2024-08-04T07:41:42.430Z</t>
  </si>
  <si>
    <t>ObjectId(66af30b7ee95d500a8e0d38e)</t>
  </si>
  <si>
    <t>2024-08-04T07:41:43.219Z</t>
  </si>
  <si>
    <t>ObjectId(66af30b7ee95d500a8e0d38f)</t>
  </si>
  <si>
    <t>ObjectId(66af30b8ee95d500a8e0d3a2)</t>
  </si>
  <si>
    <t>2024-08-04T07:41:44.153Z</t>
  </si>
  <si>
    <t>ObjectId(66af30b8ee95d500a8e0d3a3)</t>
  </si>
  <si>
    <t>ObjectId(66af30b8ee95d500a8e0d3ad)</t>
  </si>
  <si>
    <t>2024-08-04T07:41:44.156Z</t>
  </si>
  <si>
    <t>ObjectId(66af30b8ee95d500a8e0d3b9)</t>
  </si>
  <si>
    <t>2024-08-04T07:41:44.742Z</t>
  </si>
  <si>
    <t>ObjectId(66af30baee95d500a8e0d3c8)</t>
  </si>
  <si>
    <t>2024-08-04T07:41:46.209Z</t>
  </si>
  <si>
    <t>ObjectId(66af30baee95d500a8e0d3c9)</t>
  </si>
  <si>
    <t>ObjectId(66af30bbee95d500a8e0d3dc)</t>
  </si>
  <si>
    <t>2024-08-04T07:41:47.199Z</t>
  </si>
  <si>
    <t>ObjectId(66af30bbee95d500a8e0d3dd)</t>
  </si>
  <si>
    <t>That sounds okay, I guess. But can we maybe talk about my family first? Their problems really affect me, and I don’t know how to deal with it.</t>
  </si>
  <si>
    <t>ObjectId(66af30bbee95d500a8e0d3e7)</t>
  </si>
  <si>
    <t>2024-08-04T07:41:47.203Z</t>
  </si>
  <si>
    <t>ObjectId(66af30bbee95d500a8e0d3f3)</t>
  </si>
  <si>
    <t>2024-08-04T07:41:47.928Z</t>
  </si>
  <si>
    <t>ObjectId(66af30bfee95d500a8e0d411)</t>
  </si>
  <si>
    <t>2024-08-04T07:41:51.105Z</t>
  </si>
  <si>
    <t>ObjectId(66af30c0ee95d500a8e0d426)</t>
  </si>
  <si>
    <t>2024-08-04T07:41:52.223Z</t>
  </si>
  <si>
    <t>ObjectId(66af30c0ee95d500a8e0d427)</t>
  </si>
  <si>
    <t>ObjectId(66af30c3ee95d500a8e0d449)</t>
  </si>
  <si>
    <t>2024-08-04T07:41:55.113Z</t>
  </si>
  <si>
    <t>ObjectId(66af30c3ee95d500a8e0d44a)</t>
  </si>
  <si>
    <t>ObjectId(66af30c3ee95d500a8e0d454)</t>
  </si>
  <si>
    <t>2024-08-04T07:41:55.116Z</t>
  </si>
  <si>
    <t>ObjectId(66af30c3ee95d500a8e0d460)</t>
  </si>
  <si>
    <t>2024-08-04T07:41:55.740Z</t>
  </si>
  <si>
    <t>ObjectId(66af30c4ee95d500a8e0d46f)</t>
  </si>
  <si>
    <t>2024-08-04T07:41:56.827Z</t>
  </si>
  <si>
    <t>ObjectId(66af30c4ee95d500a8e0d470)</t>
  </si>
  <si>
    <t>ObjectId(66af30c6ee95d500a8e0d483)</t>
  </si>
  <si>
    <t>2024-08-04T07:41:58.369Z</t>
  </si>
  <si>
    <t>ObjectId(66af30c6ee95d500a8e0d484)</t>
  </si>
  <si>
    <t>ObjectId(66af30c6ee95d500a8e0d48e)</t>
  </si>
  <si>
    <t>2024-08-04T07:41:58.372Z</t>
  </si>
  <si>
    <t>ObjectId(66af30c6ee95d500a8e0d49a)</t>
  </si>
  <si>
    <t>2024-08-04T07:41:58.983Z</t>
  </si>
  <si>
    <t>ObjectId(66af30c8ee95d500a8e0d4a9)</t>
  </si>
  <si>
    <t>2024-08-04T07:42:00.261Z</t>
  </si>
  <si>
    <t>ObjectId(66af30c8ee95d500a8e0d4aa)</t>
  </si>
  <si>
    <t>ObjectId(66af30c9ee95d500a8e0d4bd)</t>
  </si>
  <si>
    <t>2024-08-04T07:42:01.398Z</t>
  </si>
  <si>
    <t>ObjectId(66af30c9ee95d500a8e0d4be)</t>
  </si>
  <si>
    <t>ObjectId(66af30c9ee95d500a8e0d4c8)</t>
  </si>
  <si>
    <t>2024-08-04T07:42:01.402Z</t>
  </si>
  <si>
    <t>ObjectId(66af30caee95d500a8e0d4d4)</t>
  </si>
  <si>
    <t>2024-08-04T07:42:02.079Z</t>
  </si>
  <si>
    <t>ObjectId(66af30cdee95d500a8e0d4f2)</t>
  </si>
  <si>
    <t>2024-08-04T07:42:05.957Z</t>
  </si>
  <si>
    <t>ObjectId(66af30ceee95d500a8e0d507)</t>
  </si>
  <si>
    <t>2024-08-04T07:42:06.811Z</t>
  </si>
  <si>
    <t>ObjectId(66af30ceee95d500a8e0d508)</t>
  </si>
  <si>
    <t>ObjectId(66af30d1ee95d500a8e0d52a)</t>
  </si>
  <si>
    <t>2024-08-04T07:42:09.092Z</t>
  </si>
  <si>
    <t>ObjectId(66af30d1ee95d500a8e0d52b)</t>
  </si>
  <si>
    <t>ObjectId(66af30d1ee95d500a8e0d535)</t>
  </si>
  <si>
    <t>2024-08-04T07:42:09.099Z</t>
  </si>
  <si>
    <t>ObjectId(66af30d1ee95d500a8e0d541)</t>
  </si>
  <si>
    <t>2024-08-04T07:42:09.851Z</t>
  </si>
  <si>
    <t>ObjectId(66af30d3ee95d500a8e0d550)</t>
  </si>
  <si>
    <t>2024-08-04T07:42:11.478Z</t>
  </si>
  <si>
    <t>ObjectId(66af30d3ee95d500a8e0d551)</t>
  </si>
  <si>
    <t>ObjectId(66af30d4ee95d500a8e0d564)</t>
  </si>
  <si>
    <t>2024-08-04T07:42:12.583Z</t>
  </si>
  <si>
    <t>ObjectId(66af30d4ee95d500a8e0d565)</t>
  </si>
  <si>
    <t>ObjectId(66af30d4ee95d500a8e0d56f)</t>
  </si>
  <si>
    <t>2024-08-04T07:42:12.586Z</t>
  </si>
  <si>
    <t>ObjectId(66af30d5ee95d500a8e0d57b)</t>
  </si>
  <si>
    <t>2024-08-04T07:42:13.160Z</t>
  </si>
  <si>
    <t>ObjectId(66af30d6ee95d500a8e0d58a)</t>
  </si>
  <si>
    <t>2024-08-04T07:42:14.449Z</t>
  </si>
  <si>
    <t>ObjectId(66af30d6ee95d500a8e0d58b)</t>
  </si>
  <si>
    <t>ObjectId(66af30d8ee95d500a8e0d59e)</t>
  </si>
  <si>
    <t>2024-08-04T07:42:16.091Z</t>
  </si>
  <si>
    <t>ObjectId(66af30d8ee95d500a8e0d59f)</t>
  </si>
  <si>
    <t>ObjectId(66af30d8ee95d500a8e0d5a9)</t>
  </si>
  <si>
    <t>2024-08-04T07:42:16.097Z</t>
  </si>
  <si>
    <t>ObjectId(66af30d8ee95d500a8e0d5b5)</t>
  </si>
  <si>
    <t>2024-08-04T07:42:16.757Z</t>
  </si>
  <si>
    <t>ObjectId(66af30daee95d500a8e0d5c4)</t>
  </si>
  <si>
    <t>2024-08-04T07:42:18.449Z</t>
  </si>
  <si>
    <t>ObjectId(66af30daee95d500a8e0d5c5)</t>
  </si>
  <si>
    <t>ObjectId(66af30dcee95d500a8e0d5d8)</t>
  </si>
  <si>
    <t>2024-08-04T07:42:20.489Z</t>
  </si>
  <si>
    <t>ObjectId(66af30dcee95d500a8e0d5d9)</t>
  </si>
  <si>
    <t>ObjectId(66af30dcee95d500a8e0d5e3)</t>
  </si>
  <si>
    <t>2024-08-04T07:42:20.493Z</t>
  </si>
  <si>
    <t>ObjectId(66af30ddee95d500a8e0d5ef)</t>
  </si>
  <si>
    <t>2024-08-04T07:42:21.181Z</t>
  </si>
  <si>
    <t>ObjectId(66af30dfee95d500a8e0d5fe)</t>
  </si>
  <si>
    <t>2024-08-04T07:42:23.152Z</t>
  </si>
  <si>
    <t>ObjectId(66af30dfee95d500a8e0d5ff)</t>
  </si>
  <si>
    <t>ObjectId(66af30e0ee95d500a8e0d612)</t>
  </si>
  <si>
    <t>2024-08-04T07:42:24.897Z</t>
  </si>
  <si>
    <t>ObjectId(66af30e0ee95d500a8e0d613)</t>
  </si>
  <si>
    <t>ObjectId(66af30e0ee95d500a8e0d61d)</t>
  </si>
  <si>
    <t>2024-08-04T07:42:24.905Z</t>
  </si>
  <si>
    <t>ObjectId(66af30e1ee95d500a8e0d629)</t>
  </si>
  <si>
    <t>2024-08-04T07:42:25.567Z</t>
  </si>
  <si>
    <t>ObjectId(66af30e5ee95d500a8e0d638)</t>
  </si>
  <si>
    <t>2024-08-04T07:42:29.412Z</t>
  </si>
  <si>
    <t>ObjectId(66af30e5ee95d500a8e0d639)</t>
  </si>
  <si>
    <t>ObjectId(66af30e6ee95d500a8e0d64c)</t>
  </si>
  <si>
    <t>2024-08-04T07:42:30.694Z</t>
  </si>
  <si>
    <t>ObjectId(66af30e6ee95d500a8e0d64d)</t>
  </si>
  <si>
    <t>ObjectId(66af30e6ee95d500a8e0d657)</t>
  </si>
  <si>
    <t>2024-08-04T07:42:30.698Z</t>
  </si>
  <si>
    <t>ObjectId(66af30e7ee95d500a8e0d663)</t>
  </si>
  <si>
    <t>2024-08-04T07:42:31.350Z</t>
  </si>
  <si>
    <t>ObjectId(66af30eaee95d500a8e0d681)</t>
  </si>
  <si>
    <t>2024-08-04T07:42:34.759Z</t>
  </si>
  <si>
    <t>ObjectId(66af30ecee95d500a8e0d696)</t>
  </si>
  <si>
    <t>2024-08-04T07:42:36.969Z</t>
  </si>
  <si>
    <t>ObjectId(66af30ecee95d500a8e0d697)</t>
  </si>
  <si>
    <t>ObjectId(66af30efee95d500a8e0d6b9)</t>
  </si>
  <si>
    <t>2024-08-04T07:42:39.137Z</t>
  </si>
  <si>
    <t>ObjectId(66af30efee95d500a8e0d6ba)</t>
  </si>
  <si>
    <t>ObjectId(66af30efee95d500a8e0d6c4)</t>
  </si>
  <si>
    <t>2024-08-04T07:42:39.144Z</t>
  </si>
  <si>
    <t>ObjectId(66af30efee95d500a8e0d6d0)</t>
  </si>
  <si>
    <t>2024-08-04T07:42:39.774Z</t>
  </si>
  <si>
    <t>ObjectId(66af30f2ee95d500a8e0d6ee)</t>
  </si>
  <si>
    <t>2024-08-04T07:42:42.717Z</t>
  </si>
  <si>
    <t>ObjectId(66af30f5ee95d500a8e0d703)</t>
  </si>
  <si>
    <t>2024-08-04T07:42:45.172Z</t>
  </si>
  <si>
    <t>ObjectId(66af30f5ee95d500a8e0d704)</t>
  </si>
  <si>
    <t>ObjectId(66af30f7ee95d500a8e0d726)</t>
  </si>
  <si>
    <t>2024-08-04T07:42:47.007Z</t>
  </si>
  <si>
    <t>ObjectId(66af30f7ee95d500a8e0d727)</t>
  </si>
  <si>
    <t>ObjectId(66af30f7ee95d500a8e0d731)</t>
  </si>
  <si>
    <t>2024-08-04T07:42:47.011Z</t>
  </si>
  <si>
    <t>ObjectId(66af30f7ee95d500a8e0d73d)</t>
  </si>
  <si>
    <t>2024-08-04T07:42:47.849Z</t>
  </si>
  <si>
    <t>ObjectId(66af30f9ee95d500a8e0d74c)</t>
  </si>
  <si>
    <t>2024-08-04T07:42:49.567Z</t>
  </si>
  <si>
    <t>ObjectId(66af30f9ee95d500a8e0d74d)</t>
  </si>
  <si>
    <t>ObjectId(66af30faee95d500a8e0d760)</t>
  </si>
  <si>
    <t>2024-08-04T07:42:50.372Z</t>
  </si>
  <si>
    <t>ObjectId(66af30faee95d500a8e0d761)</t>
  </si>
  <si>
    <t>ObjectId(66af30faee95d500a8e0d76b)</t>
  </si>
  <si>
    <t>2024-08-04T07:42:50.377Z</t>
  </si>
  <si>
    <t>ObjectId(66af30fbee95d500a8e0d777)</t>
  </si>
  <si>
    <t>2024-08-04T07:42:51.202Z</t>
  </si>
  <si>
    <t>ObjectId(66af30fcee95d500a8e0d786)</t>
  </si>
  <si>
    <t>2024-08-04T07:42:52.341Z</t>
  </si>
  <si>
    <t>ObjectId(66af30fcee95d500a8e0d787)</t>
  </si>
  <si>
    <t>ObjectId(66af30fdee95d500a8e0d79a)</t>
  </si>
  <si>
    <t>2024-08-04T07:42:53.049Z</t>
  </si>
  <si>
    <t>ObjectId(66af30fdee95d500a8e0d79b)</t>
  </si>
  <si>
    <t>ObjectId(66af30fdee95d500a8e0d7a5)</t>
  </si>
  <si>
    <t>2024-08-04T07:42:53.052Z</t>
  </si>
  <si>
    <t>ObjectId(66af30fdee95d500a8e0d7b1)</t>
  </si>
  <si>
    <t>2024-08-04T07:42:53.774Z</t>
  </si>
  <si>
    <t>ObjectId(66af3100ee95d500a8e0d7c0)</t>
  </si>
  <si>
    <t>2024-08-04T07:42:56.638Z</t>
  </si>
  <si>
    <t>ObjectId(66af3100ee95d500a8e0d7c1)</t>
  </si>
  <si>
    <t>ObjectId(66af3101ee95d500a8e0d7d4)</t>
  </si>
  <si>
    <t>2024-08-04T07:42:57.772Z</t>
  </si>
  <si>
    <t>ObjectId(66af3101ee95d500a8e0d7d5)</t>
  </si>
  <si>
    <t>ObjectId(66af3101ee95d500a8e0d7df)</t>
  </si>
  <si>
    <t>2024-08-04T07:42:57.781Z</t>
  </si>
  <si>
    <t>ObjectId(66af3102ee95d500a8e0d7eb)</t>
  </si>
  <si>
    <t>2024-08-04T07:42:58.380Z</t>
  </si>
  <si>
    <t>ObjectId(66af3106ee95d500a8e0d7fa)</t>
  </si>
  <si>
    <t>2024-08-04T07:43:02.288Z</t>
  </si>
  <si>
    <t>ObjectId(66af3106ee95d500a8e0d7fb)</t>
  </si>
  <si>
    <t>ObjectId(66af3107ee95d500a8e0d80e)</t>
  </si>
  <si>
    <t>2024-08-04T07:43:03.609Z</t>
  </si>
  <si>
    <t>ObjectId(66af3107ee95d500a8e0d80f)</t>
  </si>
  <si>
    <t>ObjectId(66af3107ee95d500a8e0d819)</t>
  </si>
  <si>
    <t>2024-08-04T07:43:03.617Z</t>
  </si>
  <si>
    <t>ObjectId(66af3108ee95d500a8e0d825)</t>
  </si>
  <si>
    <t>2024-08-04T07:43:04.424Z</t>
  </si>
  <si>
    <t>ObjectId(66af310aee95d500a8e0d834)</t>
  </si>
  <si>
    <t>2024-08-04T07:43:06.680Z</t>
  </si>
  <si>
    <t>ObjectId(66af310aee95d500a8e0d835)</t>
  </si>
  <si>
    <t>ObjectId(66af310bee95d500a8e0d848)</t>
  </si>
  <si>
    <t>2024-08-04T07:43:07.900Z</t>
  </si>
  <si>
    <t>ObjectId(66af310bee95d500a8e0d849)</t>
  </si>
  <si>
    <t>ObjectId(66af310bee95d500a8e0d853)</t>
  </si>
  <si>
    <t>2024-08-04T07:43:07.905Z</t>
  </si>
  <si>
    <t>ObjectId(66af310cee95d500a8e0d85f)</t>
  </si>
  <si>
    <t>2024-08-04T07:43:08.823Z</t>
  </si>
  <si>
    <t>ObjectId(66af310fee95d500a8e0d86e)</t>
  </si>
  <si>
    <t>2024-08-04T07:43:11.693Z</t>
  </si>
  <si>
    <t>ObjectId(66af310fee95d500a8e0d86f)</t>
  </si>
  <si>
    <t>2024-08-04T07:43:11.694Z</t>
  </si>
  <si>
    <t>ObjectId(66af3111ee95d500a8e0d882)</t>
  </si>
  <si>
    <t>2024-08-04T07:43:13.408Z</t>
  </si>
  <si>
    <t>ObjectId(66af3111ee95d500a8e0d883)</t>
  </si>
  <si>
    <t>ObjectId(66af3111ee95d500a8e0d88d)</t>
  </si>
  <si>
    <t>2024-08-04T07:43:13.416Z</t>
  </si>
  <si>
    <t>ObjectId(66af3112ee95d500a8e0d899)</t>
  </si>
  <si>
    <t>2024-08-04T07:43:14.353Z</t>
  </si>
  <si>
    <t>ObjectId(66af3114ee95d500a8e0d8a8)</t>
  </si>
  <si>
    <t>2024-08-04T07:43:16.103Z</t>
  </si>
  <si>
    <t>ObjectId(66af3114ee95d500a8e0d8a9)</t>
  </si>
  <si>
    <t>ObjectId(66af3115ee95d500a8e0d8bc)</t>
  </si>
  <si>
    <t>2024-08-04T07:43:17.127Z</t>
  </si>
  <si>
    <t>ObjectId(66af3115ee95d500a8e0d8bd)</t>
  </si>
  <si>
    <t>ObjectId(66af3115ee95d500a8e0d8c7)</t>
  </si>
  <si>
    <t>2024-08-04T07:43:17.136Z</t>
  </si>
  <si>
    <t>ObjectId(66af3115ee95d500a8e0d8d3)</t>
  </si>
  <si>
    <t>2024-08-04T07:43:17.937Z</t>
  </si>
  <si>
    <t>ObjectId(66af3118ee95d500a8e0d8f1)</t>
  </si>
  <si>
    <t>2024-08-04T07:43:20.139Z</t>
  </si>
  <si>
    <t>ObjectId(66af311aee95d500a8e0d906)</t>
  </si>
  <si>
    <t>2024-08-04T07:43:22.351Z</t>
  </si>
  <si>
    <t>ObjectId(66af311aee95d500a8e0d907)</t>
  </si>
  <si>
    <t>ObjectId(66af311cee95d500a8e0d929)</t>
  </si>
  <si>
    <t>2024-08-04T07:43:24.432Z</t>
  </si>
  <si>
    <t>ObjectId(66af311cee95d500a8e0d92a)</t>
  </si>
  <si>
    <t>ObjectId(66af311cee95d500a8e0d934)</t>
  </si>
  <si>
    <t>2024-08-04T07:43:24.440Z</t>
  </si>
  <si>
    <t>ObjectId(66af311dee95d500a8e0d940)</t>
  </si>
  <si>
    <t>2024-08-04T07:43:25.104Z</t>
  </si>
  <si>
    <t>ObjectId(66af311eee95d500a8e0d958)</t>
  </si>
  <si>
    <t>2024-08-04T07:43:26.745Z</t>
  </si>
  <si>
    <t>ObjectId(66af311eee95d500a8e0d959)</t>
  </si>
  <si>
    <t>ObjectId(66af3120ee95d500a8e0d99d)</t>
  </si>
  <si>
    <t>2024-08-04T07:43:28.185Z</t>
  </si>
  <si>
    <t>ObjectId(66af3120ee95d500a8e0d9a9)</t>
  </si>
  <si>
    <t>2024-08-04T07:43:28.784Z</t>
  </si>
  <si>
    <t>ObjectId(66af3121ee95d500a8e0d9b8)</t>
  </si>
  <si>
    <t>2024-08-04T07:43:29.722Z</t>
  </si>
  <si>
    <t>ObjectId(66af3121ee95d500a8e0d9b9)</t>
  </si>
  <si>
    <t>ObjectId(66af3122ee95d500a8e0d9cc)</t>
  </si>
  <si>
    <t>2024-08-04T07:43:30.553Z</t>
  </si>
  <si>
    <t>ObjectId(66af3122ee95d500a8e0d9cd)</t>
  </si>
  <si>
    <t>Hi, Dr. Smith. I guess I’m feeling a bit overwhelmed. There’s a lot going on with my family and at school, and it’s hard to keep everything together.</t>
  </si>
  <si>
    <t>ObjectId(66af3122ee95d500a8e0d9d7)</t>
  </si>
  <si>
    <t>2024-08-04T07:43:30.558Z</t>
  </si>
  <si>
    <t>ObjectId(66af3123ee95d500a8e0d9e3)</t>
  </si>
  <si>
    <t>2024-08-04T07:43:31.351Z</t>
  </si>
  <si>
    <t>ObjectId(66af3124ee95d500a8e0d9f2)</t>
  </si>
  <si>
    <t>2024-08-04T07:43:32.173Z</t>
  </si>
  <si>
    <t>ObjectId(66af3124ee95d500a8e0d9f3)</t>
  </si>
  <si>
    <t>ObjectId(66af3124ee95d500a8e0da06)</t>
  </si>
  <si>
    <t>2024-08-04T07:43:32.835Z</t>
  </si>
  <si>
    <t>ObjectId(66af3124ee95d500a8e0da07)</t>
  </si>
  <si>
    <t>ObjectId(66af3124ee95d500a8e0da11)</t>
  </si>
  <si>
    <t>2024-08-04T07:43:32.841Z</t>
  </si>
  <si>
    <t>ObjectId(66af3125ee95d500a8e0da1d)</t>
  </si>
  <si>
    <t>2024-08-04T07:43:33.417Z</t>
  </si>
  <si>
    <t>ObjectId(66af3126ee95d500a8e0da2c)</t>
  </si>
  <si>
    <t>2024-08-04T07:43:34.216Z</t>
  </si>
  <si>
    <t>ObjectId(66af3126ee95d500a8e0da2d)</t>
  </si>
  <si>
    <t>ObjectId(66af3127ee95d500a8e0da40)</t>
  </si>
  <si>
    <t>2024-08-04T07:43:35.046Z</t>
  </si>
  <si>
    <t>ObjectId(66af3127ee95d500a8e0da41)</t>
  </si>
  <si>
    <t>ObjectId(66af3127ee95d500a8e0da4b)</t>
  </si>
  <si>
    <t>2024-08-04T07:43:35.048Z</t>
  </si>
  <si>
    <t>ObjectId(66af3127ee95d500a8e0da57)</t>
  </si>
  <si>
    <t>2024-08-04T07:43:35.725Z</t>
  </si>
  <si>
    <t>ObjectId(66af3128ee95d500a8e0da66)</t>
  </si>
  <si>
    <t>2024-08-04T07:43:36.777Z</t>
  </si>
  <si>
    <t>ObjectId(66af3128ee95d500a8e0da67)</t>
  </si>
  <si>
    <t>ObjectId(66af3129ee95d500a8e0da7a)</t>
  </si>
  <si>
    <t>2024-08-04T07:43:37.523Z</t>
  </si>
  <si>
    <t>ObjectId(66af3129ee95d500a8e0da7b)</t>
  </si>
  <si>
    <t>Yeah, I don’t have any more questions. I just want to focus on what’s been bothering me.</t>
  </si>
  <si>
    <t>ObjectId(66af3129ee95d500a8e0da85)</t>
  </si>
  <si>
    <t>2024-08-04T07:43:37.528Z</t>
  </si>
  <si>
    <t>ObjectId(66af312aee95d500a8e0da91)</t>
  </si>
  <si>
    <t>2024-08-04T07:43:38.117Z</t>
  </si>
  <si>
    <t>ObjectId(66af312dee95d500a8e0daaf)</t>
  </si>
  <si>
    <t>2024-08-04T07:43:41.183Z</t>
  </si>
  <si>
    <t>ObjectId(66af312eee95d500a8e0dac4)</t>
  </si>
  <si>
    <t>2024-08-04T07:43:42.067Z</t>
  </si>
  <si>
    <t>ObjectId(66af312eee95d500a8e0dac5)</t>
  </si>
  <si>
    <t>ObjectId(66af312fee95d500a8e0dae7)</t>
  </si>
  <si>
    <t>2024-08-04T07:43:43.665Z</t>
  </si>
  <si>
    <t>ObjectId(66af312fee95d500a8e0dae8)</t>
  </si>
  <si>
    <t>ObjectId(66af312fee95d500a8e0daf2)</t>
  </si>
  <si>
    <t>2024-08-04T07:43:43.668Z</t>
  </si>
  <si>
    <t>ObjectId(66af3130ee95d500a8e0dafe)</t>
  </si>
  <si>
    <t>2024-08-04T07:43:44.363Z</t>
  </si>
  <si>
    <t>ObjectId(66af3131ee95d500a8e0db0d)</t>
  </si>
  <si>
    <t>2024-08-04T07:43:45.481Z</t>
  </si>
  <si>
    <t>ObjectId(66af3131ee95d500a8e0db0e)</t>
  </si>
  <si>
    <t>ObjectId(66af3132ee95d500a8e0db21)</t>
  </si>
  <si>
    <t>2024-08-04T07:43:46.937Z</t>
  </si>
  <si>
    <t>ObjectId(66af3132ee95d500a8e0db22)</t>
  </si>
  <si>
    <t>ObjectId(66af3132ee95d500a8e0db2c)</t>
  </si>
  <si>
    <t>2024-08-04T07:43:46.941Z</t>
  </si>
  <si>
    <t>ObjectId(66af3133ee95d500a8e0db38)</t>
  </si>
  <si>
    <t>2024-08-04T07:43:47.631Z</t>
  </si>
  <si>
    <t>ObjectId(66af3135ee95d500a8e0db47)</t>
  </si>
  <si>
    <t>2024-08-04T07:43:49.552Z</t>
  </si>
  <si>
    <t>ObjectId(66af3135ee95d500a8e0db48)</t>
  </si>
  <si>
    <t>ObjectId(66af3137ee95d500a8e0db5b)</t>
  </si>
  <si>
    <t>2024-08-04T07:43:51.830Z</t>
  </si>
  <si>
    <t>ObjectId(66af3137ee95d500a8e0db5c)</t>
  </si>
  <si>
    <t>ObjectId(66af3137ee95d500a8e0db66)</t>
  </si>
  <si>
    <t>2024-08-04T07:43:51.833Z</t>
  </si>
  <si>
    <t>ObjectId(66af3138ee95d500a8e0db72)</t>
  </si>
  <si>
    <t>2024-08-04T07:43:52.438Z</t>
  </si>
  <si>
    <t>ObjectId(66af313bee95d500a8e0db90)</t>
  </si>
  <si>
    <t>2024-08-04T07:43:55.765Z</t>
  </si>
  <si>
    <t>ObjectId(66af313dee95d500a8e0dba5)</t>
  </si>
  <si>
    <t>2024-08-04T07:43:57.169Z</t>
  </si>
  <si>
    <t>ObjectId(66af313dee95d500a8e0dba6)</t>
  </si>
  <si>
    <t>ObjectId(66af3140ee95d500a8e0dbc8)</t>
  </si>
  <si>
    <t>2024-08-04T07:44:00.194Z</t>
  </si>
  <si>
    <t>ObjectId(66af3140ee95d500a8e0dbc9)</t>
  </si>
  <si>
    <t>ObjectId(66af3140ee95d500a8e0dbd3)</t>
  </si>
  <si>
    <t>2024-08-04T07:44:00.198Z</t>
  </si>
  <si>
    <t>ObjectId(66af3140ee95d500a8e0dbdf)</t>
  </si>
  <si>
    <t>2024-08-04T07:44:00.816Z</t>
  </si>
  <si>
    <t>ObjectId(66af3141ee95d500a8e0dbee)</t>
  </si>
  <si>
    <t>2024-08-04T07:44:01.906Z</t>
  </si>
  <si>
    <t>ObjectId(66af3141ee95d500a8e0dbef)</t>
  </si>
  <si>
    <t>ObjectId(66af3143ee95d500a8e0dc02)</t>
  </si>
  <si>
    <t>2024-08-04T07:44:03.708Z</t>
  </si>
  <si>
    <t>ObjectId(66af3143ee95d500a8e0dc03)</t>
  </si>
  <si>
    <t>ObjectId(66af3143ee95d500a8e0dc0d)</t>
  </si>
  <si>
    <t>2024-08-04T07:44:03.711Z</t>
  </si>
  <si>
    <t>ObjectId(66af3144ee95d500a8e0dc19)</t>
  </si>
  <si>
    <t>ObjectId(66af3145ee95d500a8e0dc28)</t>
  </si>
  <si>
    <t>2024-08-04T07:44:05.765Z</t>
  </si>
  <si>
    <t>ObjectId(66af3145ee95d500a8e0dc29)</t>
  </si>
  <si>
    <t>ObjectId(66af3147ee95d500a8e0dc3c)</t>
  </si>
  <si>
    <t>2024-08-04T07:44:07.274Z</t>
  </si>
  <si>
    <t>ObjectId(66af3147ee95d500a8e0dc3d)</t>
  </si>
  <si>
    <t>ObjectId(66af3147ee95d500a8e0dc47)</t>
  </si>
  <si>
    <t>2024-08-04T07:44:07.281Z</t>
  </si>
  <si>
    <t>ObjectId(66af3147ee95d500a8e0dc53)</t>
  </si>
  <si>
    <t>2024-08-04T07:44:07.905Z</t>
  </si>
  <si>
    <t>ObjectId(66af3149ee95d500a8e0dc62)</t>
  </si>
  <si>
    <t>2024-08-04T07:44:09.547Z</t>
  </si>
  <si>
    <t>ObjectId(66af3149ee95d500a8e0dc63)</t>
  </si>
  <si>
    <t>ObjectId(66af314bee95d500a8e0dc76)</t>
  </si>
  <si>
    <t>2024-08-04T07:44:11.081Z</t>
  </si>
  <si>
    <t>ObjectId(66af314bee95d500a8e0dc77)</t>
  </si>
  <si>
    <t>I’ve tried talking to my mom about how I feel, but sometimes she’s too wrapped up in her own problems to really listen. I also try to stay busy with my phone or watch TV to escape, but that doesn’t really help. I’ve thought about reaching out to a friend, but I’m worried they won’t understand or will think I’m just complaining. Mostly, I just keep it all to myself, and that makes it feel heavier.</t>
  </si>
  <si>
    <t>ObjectId(66af314bee95d500a8e0dc81)</t>
  </si>
  <si>
    <t>2024-08-04T07:44:11.084Z</t>
  </si>
  <si>
    <t>ObjectId(66af314bee95d500a8e0dc8d)</t>
  </si>
  <si>
    <t>2024-08-04T07:44:11.695Z</t>
  </si>
  <si>
    <t>ObjectId(66af314cee95d500a8e0dc9c)</t>
  </si>
  <si>
    <t>2024-08-04T07:44:12.893Z</t>
  </si>
  <si>
    <t>ObjectId(66af314cee95d500a8e0dc9d)</t>
  </si>
  <si>
    <t>ObjectId(66af314eee95d500a8e0dcb0)</t>
  </si>
  <si>
    <t>2024-08-04T07:44:14.675Z</t>
  </si>
  <si>
    <t>ObjectId(66af314eee95d500a8e0dcb1)</t>
  </si>
  <si>
    <t>ObjectId(66af314eee95d500a8e0dcbb)</t>
  </si>
  <si>
    <t>2024-08-04T07:44:14.680Z</t>
  </si>
  <si>
    <t>ObjectId(66af3150ee95d500a8e0dcc7)</t>
  </si>
  <si>
    <t>2024-08-04T07:44:16.087Z</t>
  </si>
  <si>
    <t>ObjectId(66af3152ee95d500a8e0dcd6)</t>
  </si>
  <si>
    <t>2024-08-04T07:44:18.127Z</t>
  </si>
  <si>
    <t>ObjectId(66af3152ee95d500a8e0dcd7)</t>
  </si>
  <si>
    <t>ObjectId(66af3153ee95d500a8e0dcea)</t>
  </si>
  <si>
    <t>2024-08-04T07:44:19.174Z</t>
  </si>
  <si>
    <t>ObjectId(66af3153ee95d500a8e0dceb)</t>
  </si>
  <si>
    <t>Yes, you summed it up well. That all makes sense to me, and I think you captured how I feel. It’s nice to have someone understand, even if just a little.</t>
  </si>
  <si>
    <t>ObjectId(66af3153ee95d500a8e0dcf5)</t>
  </si>
  <si>
    <t>2024-08-04T07:44:19.180Z</t>
  </si>
  <si>
    <t>ObjectId(66af3154ee95d500a8e0dd01)</t>
  </si>
  <si>
    <t>2024-08-04T07:44:20.087Z</t>
  </si>
  <si>
    <t>ObjectId(66af3156ee95d500a8e0dd1f)</t>
  </si>
  <si>
    <t>2024-08-04T07:44:22.753Z</t>
  </si>
  <si>
    <t>ObjectId(66af3159ee95d500a8e0dd34)</t>
  </si>
  <si>
    <t>2024-08-04T07:44:25.664Z</t>
  </si>
  <si>
    <t>ObjectId(66af3159ee95d500a8e0dd35)</t>
  </si>
  <si>
    <t>ObjectId(66af315bee95d500a8e0dd57)</t>
  </si>
  <si>
    <t>2024-08-04T07:44:27.960Z</t>
  </si>
  <si>
    <t>ObjectId(66af315bee95d500a8e0dd58)</t>
  </si>
  <si>
    <t>ObjectId(66af315bee95d500a8e0dd62)</t>
  </si>
  <si>
    <t>2024-08-04T07:44:27.969Z</t>
  </si>
  <si>
    <t>ObjectId(66af315cee95d500a8e0dd6e)</t>
  </si>
  <si>
    <t>2024-08-04T07:44:28.626Z</t>
  </si>
  <si>
    <t>ObjectId(66af3162ee95d500a8e0dd7d)</t>
  </si>
  <si>
    <t>2024-08-04T07:44:34.985Z</t>
  </si>
  <si>
    <t>ObjectId(66af3162ee95d500a8e0dd7e)</t>
  </si>
  <si>
    <t>ObjectId(66af3164ee95d500a8e0dd91)</t>
  </si>
  <si>
    <t>2024-08-04T07:44:36.273Z</t>
  </si>
  <si>
    <t>ObjectId(66af3164ee95d500a8e0dd92)</t>
  </si>
  <si>
    <t>ObjectId(66af3164ee95d500a8e0dd9c)</t>
  </si>
  <si>
    <t>2024-08-04T07:44:36.277Z</t>
  </si>
  <si>
    <t>ObjectId(66af3165ee95d500a8e0dda8)</t>
  </si>
  <si>
    <t>2024-08-04T07:44:37.006Z</t>
  </si>
  <si>
    <t>ObjectId(66af3167ee95d500a8e0ddc6)</t>
  </si>
  <si>
    <t>2024-08-04T07:44:39.448Z</t>
  </si>
  <si>
    <t>ObjectId(66af316bee95d500a8e0dddb)</t>
  </si>
  <si>
    <t>2024-08-04T07:44:43.748Z</t>
  </si>
  <si>
    <t>ObjectId(66af316bee95d500a8e0dddc)</t>
  </si>
  <si>
    <t>ObjectId(66af3170ee95d500a8e0ddfe)</t>
  </si>
  <si>
    <t>2024-08-04T07:44:48.665Z</t>
  </si>
  <si>
    <t>ObjectId(66af3170ee95d500a8e0ddff)</t>
  </si>
  <si>
    <t>ObjectId(66af3170ee95d500a8e0de09)</t>
  </si>
  <si>
    <t>2024-08-04T07:44:48.670Z</t>
  </si>
  <si>
    <t>ObjectId(66af3171ee95d500a8e0de15)</t>
  </si>
  <si>
    <t>2024-08-04T07:44:49.735Z</t>
  </si>
  <si>
    <t>ObjectId(66af3174ee95d500a8e0de24)</t>
  </si>
  <si>
    <t>2024-08-04T07:44:52.656Z</t>
  </si>
  <si>
    <t>ObjectId(66af3174ee95d500a8e0de25)</t>
  </si>
  <si>
    <t>ObjectId(66af3175ee95d500a8e0de38)</t>
  </si>
  <si>
    <t>2024-08-04T07:44:53.883Z</t>
  </si>
  <si>
    <t>ObjectId(66af3175ee95d500a8e0de39)</t>
  </si>
  <si>
    <t>ObjectId(66af3175ee95d500a8e0de43)</t>
  </si>
  <si>
    <t>2024-08-04T07:44:53.887Z</t>
  </si>
  <si>
    <t>ObjectId(66af3176ee95d500a8e0de4f)</t>
  </si>
  <si>
    <t>2024-08-04T07:44:54.614Z</t>
  </si>
  <si>
    <t>ObjectId(66af3178ee95d500a8e0de6d)</t>
  </si>
  <si>
    <t>2024-08-04T07:44:56.854Z</t>
  </si>
  <si>
    <t>ObjectId(66af317bee95d500a8e0de82)</t>
  </si>
  <si>
    <t>2024-08-04T07:44:59.417Z</t>
  </si>
  <si>
    <t>ObjectId(66af317bee95d500a8e0de83)</t>
  </si>
  <si>
    <t>2024-08-04T07:44:59.418Z</t>
  </si>
  <si>
    <t>ObjectId(66af317dee95d500a8e0dea5)</t>
  </si>
  <si>
    <t>2024-08-04T07:45:01.559Z</t>
  </si>
  <si>
    <t>ObjectId(66af317dee95d500a8e0dea6)</t>
  </si>
  <si>
    <t>ObjectId(66af317dee95d500a8e0deb0)</t>
  </si>
  <si>
    <t>2024-08-04T07:45:01.566Z</t>
  </si>
  <si>
    <t>ObjectId(66af317eee95d500a8e0debc)</t>
  </si>
  <si>
    <t>2024-08-04T07:45:02.385Z</t>
  </si>
  <si>
    <t>ObjectId(66af3181ee95d500a8e0decb)</t>
  </si>
  <si>
    <t>2024-08-04T07:45:05.055Z</t>
  </si>
  <si>
    <t>ObjectId(66af3181ee95d500a8e0decc)</t>
  </si>
  <si>
    <t>ObjectId(66af3182ee95d500a8e0dedf)</t>
  </si>
  <si>
    <t>2024-08-04T07:45:06.183Z</t>
  </si>
  <si>
    <t>ObjectId(66af3182ee95d500a8e0dee0)</t>
  </si>
  <si>
    <t>ObjectId(66af3182ee95d500a8e0deea)</t>
  </si>
  <si>
    <t>2024-08-04T07:45:06.193Z</t>
  </si>
  <si>
    <t>ObjectId(66af3182ee95d500a8e0def6)</t>
  </si>
  <si>
    <t>2024-08-04T07:45:06.853Z</t>
  </si>
  <si>
    <t>ObjectId(66af3184ee95d500a8e0df0e)</t>
  </si>
  <si>
    <t>2024-08-04T07:45:08.731Z</t>
  </si>
  <si>
    <t>ObjectId(66af3184ee95d500a8e0df0f)</t>
  </si>
  <si>
    <t>ObjectId(66af3185ee95d500a8e0df53)</t>
  </si>
  <si>
    <t>2024-08-04T07:45:09.622Z</t>
  </si>
  <si>
    <t>ObjectId(66af3186ee95d500a8e0df5f)</t>
  </si>
  <si>
    <t>2024-08-04T07:45:10.175Z</t>
  </si>
  <si>
    <t>ObjectId(66af3187ee95d500a8e0df6e)</t>
  </si>
  <si>
    <t>2024-08-04T07:45:11.702Z</t>
  </si>
  <si>
    <t>ObjectId(66af3187ee95d500a8e0df6f)</t>
  </si>
  <si>
    <t>ObjectId(66af3188ee95d500a8e0df82)</t>
  </si>
  <si>
    <t>2024-08-04T07:45:12.835Z</t>
  </si>
  <si>
    <t>ObjectId(66af3188ee95d500a8e0df83)</t>
  </si>
  <si>
    <t>ObjectId(66af3188ee95d500a8e0df8d)</t>
  </si>
  <si>
    <t>2024-08-04T07:45:12.841Z</t>
  </si>
  <si>
    <t>ObjectId(66af318aee95d500a8e0df99)</t>
  </si>
  <si>
    <t>2024-08-04T07:45:14.265Z</t>
  </si>
  <si>
    <t>ObjectId(66af318aee95d500a8e0dfa8)</t>
  </si>
  <si>
    <t>2024-08-04T07:45:14.992Z</t>
  </si>
  <si>
    <t>ObjectId(66af318aee95d500a8e0dfa9)</t>
  </si>
  <si>
    <t>ObjectId(66af318bee95d500a8e0dfbc)</t>
  </si>
  <si>
    <t>2024-08-04T07:45:15.696Z</t>
  </si>
  <si>
    <t>ObjectId(66af318bee95d500a8e0dfbd)</t>
  </si>
  <si>
    <t>ObjectId(66af318bee95d500a8e0dfc7)</t>
  </si>
  <si>
    <t>2024-08-04T07:45:15.699Z</t>
  </si>
  <si>
    <t>ObjectId(66af318cee95d500a8e0dfd3)</t>
  </si>
  <si>
    <t>2024-08-04T07:45:16.721Z</t>
  </si>
  <si>
    <t>ObjectId(66af318dee95d500a8e0dfe2)</t>
  </si>
  <si>
    <t>2024-08-04T07:45:17.396Z</t>
  </si>
  <si>
    <t>ObjectId(66af318dee95d500a8e0dfe3)</t>
  </si>
  <si>
    <t>ObjectId(66af318eee95d500a8e0dff6)</t>
  </si>
  <si>
    <t>2024-08-04T07:45:18.258Z</t>
  </si>
  <si>
    <t>ObjectId(66af318eee95d500a8e0dff7)</t>
  </si>
  <si>
    <t>ObjectId(66af318eee95d500a8e0e001)</t>
  </si>
  <si>
    <t>2024-08-04T07:45:18.261Z</t>
  </si>
  <si>
    <t>ObjectId(66af318fee95d500a8e0e00d)</t>
  </si>
  <si>
    <t>2024-08-04T07:45:19.074Z</t>
  </si>
  <si>
    <t>ObjectId(66af3190ee95d500a8e0e01c)</t>
  </si>
  <si>
    <t>2024-08-04T07:45:20.505Z</t>
  </si>
  <si>
    <t>ObjectId(66af3190ee95d500a8e0e01d)</t>
  </si>
  <si>
    <t>ObjectId(66af3191ee95d500a8e0e030)</t>
  </si>
  <si>
    <t>2024-08-04T07:45:21.347Z</t>
  </si>
  <si>
    <t>ObjectId(66af3191ee95d500a8e0e031)</t>
  </si>
  <si>
    <t>ObjectId(66af3191ee95d500a8e0e03b)</t>
  </si>
  <si>
    <t>2024-08-04T07:45:21.349Z</t>
  </si>
  <si>
    <t>ObjectId(66af3191ee95d500a8e0e047)</t>
  </si>
  <si>
    <t>2024-08-04T07:45:21.899Z</t>
  </si>
  <si>
    <t>ObjectId(66af3195ee95d500a8e0e065)</t>
  </si>
  <si>
    <t>2024-08-04T07:45:25.115Z</t>
  </si>
  <si>
    <t>ObjectId(66af3196ee95d500a8e0e07a)</t>
  </si>
  <si>
    <t>2024-08-04T07:45:26.481Z</t>
  </si>
  <si>
    <t>ObjectId(66af3196ee95d500a8e0e07b)</t>
  </si>
  <si>
    <t>ObjectId(66af3198ee95d500a8e0e09d)</t>
  </si>
  <si>
    <t>2024-08-04T07:45:28.399Z</t>
  </si>
  <si>
    <t>ObjectId(66af3198ee95d500a8e0e09e)</t>
  </si>
  <si>
    <t>ObjectId(66af3198ee95d500a8e0e0a8)</t>
  </si>
  <si>
    <t>2024-08-04T07:45:28.403Z</t>
  </si>
  <si>
    <t>ObjectId(66af3198ee95d500a8e0e0b4)</t>
  </si>
  <si>
    <t>2024-08-04T07:45:28.906Z</t>
  </si>
  <si>
    <t>ObjectId(66af3199ee95d500a8e0e0c3)</t>
  </si>
  <si>
    <t>2024-08-04T07:45:29.925Z</t>
  </si>
  <si>
    <t>ObjectId(66af3199ee95d500a8e0e0c4)</t>
  </si>
  <si>
    <t>ObjectId(66af319aee95d500a8e0e0d7)</t>
  </si>
  <si>
    <t>2024-08-04T07:45:30.887Z</t>
  </si>
  <si>
    <t>ObjectId(66af319aee95d500a8e0e0d8)</t>
  </si>
  <si>
    <t>ObjectId(66af319aee95d500a8e0e0e2)</t>
  </si>
  <si>
    <t>2024-08-04T07:45:30.889Z</t>
  </si>
  <si>
    <t>ObjectId(66af319bee95d500a8e0e0ee)</t>
  </si>
  <si>
    <t>2024-08-04T07:45:31.374Z</t>
  </si>
  <si>
    <t>ObjectId(66af319cee95d500a8e0e0fd)</t>
  </si>
  <si>
    <t>2024-08-04T07:45:32.797Z</t>
  </si>
  <si>
    <t>ObjectId(66af319cee95d500a8e0e0fe)</t>
  </si>
  <si>
    <t>ObjectId(66af319dee95d500a8e0e111)</t>
  </si>
  <si>
    <t>2024-08-04T07:45:33.728Z</t>
  </si>
  <si>
    <t>ObjectId(66af319dee95d500a8e0e112)</t>
  </si>
  <si>
    <t>ObjectId(66af319dee95d500a8e0e11c)</t>
  </si>
  <si>
    <t>2024-08-04T07:45:33.734Z</t>
  </si>
  <si>
    <t>ObjectId(66af319eee95d500a8e0e128)</t>
  </si>
  <si>
    <t>2024-08-04T07:45:34.436Z</t>
  </si>
  <si>
    <t>ObjectId(66af31a1ee95d500a8e0e146)</t>
  </si>
  <si>
    <t>2024-08-04T07:45:37.655Z</t>
  </si>
  <si>
    <t>ObjectId(66af31a2ee95d500a8e0e15b)</t>
  </si>
  <si>
    <t>2024-08-04T07:45:38.619Z</t>
  </si>
  <si>
    <t>ObjectId(66af31a2ee95d500a8e0e15c)</t>
  </si>
  <si>
    <t>ObjectId(66af31a4ee95d500a8e0e17e)</t>
  </si>
  <si>
    <t>2024-08-04T07:45:40.822Z</t>
  </si>
  <si>
    <t>ObjectId(66af31a4ee95d500a8e0e17f)</t>
  </si>
  <si>
    <t>ObjectId(66af31a4ee95d500a8e0e189)</t>
  </si>
  <si>
    <t>2024-08-04T07:45:40.828Z</t>
  </si>
  <si>
    <t>ObjectId(66af31a5ee95d500a8e0e195)</t>
  </si>
  <si>
    <t>2024-08-04T07:45:41.613Z</t>
  </si>
  <si>
    <t>ObjectId(66af31a6ee95d500a8e0e1a4)</t>
  </si>
  <si>
    <t>2024-08-04T07:45:42.685Z</t>
  </si>
  <si>
    <t>ObjectId(66af31a6ee95d500a8e0e1a5)</t>
  </si>
  <si>
    <t>ObjectId(66af31a8ee95d500a8e0e1b8)</t>
  </si>
  <si>
    <t>2024-08-04T07:45:44.022Z</t>
  </si>
  <si>
    <t>ObjectId(66af31a8ee95d500a8e0e1b9)</t>
  </si>
  <si>
    <t>ObjectId(66af31a8ee95d500a8e0e1c3)</t>
  </si>
  <si>
    <t>2024-08-04T07:45:44.027Z</t>
  </si>
  <si>
    <t>ObjectId(66af31a8ee95d500a8e0e1cf)</t>
  </si>
  <si>
    <t>2024-08-04T07:45:44.782Z</t>
  </si>
  <si>
    <t>ObjectId(66af31a9ee95d500a8e0e1de)</t>
  </si>
  <si>
    <t>2024-08-04T07:45:45.995Z</t>
  </si>
  <si>
    <t>ObjectId(66af31a9ee95d500a8e0e1df)</t>
  </si>
  <si>
    <t>2024-08-04T07:45:45.996Z</t>
  </si>
  <si>
    <t>ObjectId(66af31abee95d500a8e0e1f2)</t>
  </si>
  <si>
    <t>2024-08-04T07:45:47.045Z</t>
  </si>
  <si>
    <t>ObjectId(66af31abee95d500a8e0e1f3)</t>
  </si>
  <si>
    <t>ObjectId(66af31abee95d500a8e0e1fd)</t>
  </si>
  <si>
    <t>2024-08-04T07:45:47.050Z</t>
  </si>
  <si>
    <t>ObjectId(66af31abee95d500a8e0e209)</t>
  </si>
  <si>
    <t>2024-08-04T07:45:47.648Z</t>
  </si>
  <si>
    <t>ObjectId(66af31acee95d500a8e0e218)</t>
  </si>
  <si>
    <t>2024-08-04T07:45:48.886Z</t>
  </si>
  <si>
    <t>ObjectId(66af31acee95d500a8e0e219)</t>
  </si>
  <si>
    <t>ObjectId(66af31aeee95d500a8e0e22c)</t>
  </si>
  <si>
    <t>2024-08-04T07:45:50.319Z</t>
  </si>
  <si>
    <t>ObjectId(66af31aeee95d500a8e0e22d)</t>
  </si>
  <si>
    <t>ObjectId(66af31aeee95d500a8e0e237)</t>
  </si>
  <si>
    <t>2024-08-04T07:45:50.325Z</t>
  </si>
  <si>
    <t>ObjectId(66af31aeee95d500a8e0e243)</t>
  </si>
  <si>
    <t>2024-08-04T07:45:50.834Z</t>
  </si>
  <si>
    <t>ObjectId(66af31afee95d500a8e0e252)</t>
  </si>
  <si>
    <t>2024-08-04T07:45:51.881Z</t>
  </si>
  <si>
    <t>ObjectId(66af31afee95d500a8e0e253)</t>
  </si>
  <si>
    <t>ObjectId(66af31b1ee95d500a8e0e266)</t>
  </si>
  <si>
    <t>2024-08-04T07:45:53.276Z</t>
  </si>
  <si>
    <t>ObjectId(66af31b1ee95d500a8e0e267)</t>
  </si>
  <si>
    <t>ObjectId(66af31b1ee95d500a8e0e271)</t>
  </si>
  <si>
    <t>2024-08-04T07:45:53.279Z</t>
  </si>
  <si>
    <t>ObjectId(66af31b1ee95d500a8e0e27d)</t>
  </si>
  <si>
    <t>2024-08-04T07:45:53.958Z</t>
  </si>
  <si>
    <t>ObjectId(66af31b4ee95d500a8e0e28c)</t>
  </si>
  <si>
    <t>2024-08-04T07:45:56.044Z</t>
  </si>
  <si>
    <t>ObjectId(66af31b4ee95d500a8e0e28d)</t>
  </si>
  <si>
    <t>ObjectId(66af31b4ee95d500a8e0e2a0)</t>
  </si>
  <si>
    <t>2024-08-04T07:45:56.850Z</t>
  </si>
  <si>
    <t>ObjectId(66af31b4ee95d500a8e0e2a1)</t>
  </si>
  <si>
    <t>Yeah, that sounds about right. You've summed it up pretty well. I guess I just feel lost in all these feelings, trying to figure out what to do next.</t>
  </si>
  <si>
    <t>ObjectId(66af31b4ee95d500a8e0e2ab)</t>
  </si>
  <si>
    <t>2024-08-04T07:45:56.853Z</t>
  </si>
  <si>
    <t>ObjectId(66af31b5ee95d500a8e0e2b7)</t>
  </si>
  <si>
    <t>2024-08-04T07:45:57.583Z</t>
  </si>
  <si>
    <t>ObjectId(66af31b8ee95d500a8e0e2d5)</t>
  </si>
  <si>
    <t>2024-08-04T07:46:00.460Z</t>
  </si>
  <si>
    <t>ObjectId(66af31baee95d500a8e0e2ea)</t>
  </si>
  <si>
    <t>2024-08-04T07:46:02.628Z</t>
  </si>
  <si>
    <t>ObjectId(66af31baee95d500a8e0e2eb)</t>
  </si>
  <si>
    <t>ObjectId(66af31bcee95d500a8e0e30d)</t>
  </si>
  <si>
    <t>2024-08-04T07:46:04.393Z</t>
  </si>
  <si>
    <t>ObjectId(66af31bcee95d500a8e0e30e)</t>
  </si>
  <si>
    <t>ObjectId(66af31bcee95d500a8e0e318)</t>
  </si>
  <si>
    <t>2024-08-04T07:46:04.398Z</t>
  </si>
  <si>
    <t>ObjectId(66af31bdee95d500a8e0e324)</t>
  </si>
  <si>
    <t>2024-08-04T07:46:05.074Z</t>
  </si>
  <si>
    <t>ObjectId(66af31bfee95d500a8e0e333)</t>
  </si>
  <si>
    <t>2024-08-04T07:46:07.511Z</t>
  </si>
  <si>
    <t>ObjectId(66af31bfee95d500a8e0e334)</t>
  </si>
  <si>
    <t>ObjectId(66af31c0ee95d500a8e0e347)</t>
  </si>
  <si>
    <t>2024-08-04T07:46:08.947Z</t>
  </si>
  <si>
    <t>ObjectId(66af31c0ee95d500a8e0e348)</t>
  </si>
  <si>
    <t>I think I'd like to talk more about the guilt I feel regarding my parents. It just seems to weigh me down a lot. Whenever they're arguing or not getting along, I can't help but feel like it's my fault, and I really don't know how to handle that guilt.</t>
  </si>
  <si>
    <t>ObjectId(66af31c0ee95d500a8e0e352)</t>
  </si>
  <si>
    <t>2024-08-04T07:46:08.952Z</t>
  </si>
  <si>
    <t>ObjectId(66af31c1ee95d500a8e0e35e)</t>
  </si>
  <si>
    <t>2024-08-04T07:46:09.630Z</t>
  </si>
  <si>
    <t>ObjectId(66af31c3ee95d500a8e0e36d)</t>
  </si>
  <si>
    <t>2024-08-04T07:46:11.024Z</t>
  </si>
  <si>
    <t>ObjectId(66af31c3ee95d500a8e0e36e)</t>
  </si>
  <si>
    <t>ObjectId(66af31c4ee95d500a8e0e381)</t>
  </si>
  <si>
    <t>2024-08-04T07:46:12.430Z</t>
  </si>
  <si>
    <t>ObjectId(66af31c4ee95d500a8e0e382)</t>
  </si>
  <si>
    <t>When they argue, I often think that if I had been better or happier, maybe they wouldn't fight. I feel like I should be doing something to fix their problems, like I need to make everything okay. Sometimes I even think that maybe they wouldn’t be so stressed if I was doing better in school. It’s like I carry this belief that if I just tried harder, everything would be different.</t>
  </si>
  <si>
    <t>ObjectId(66af31c4ee95d500a8e0e38c)</t>
  </si>
  <si>
    <t>2024-08-04T07:46:12.437Z</t>
  </si>
  <si>
    <t>ObjectId(66af31c5ee95d500a8e0e398)</t>
  </si>
  <si>
    <t>2024-08-04T07:46:13.246Z</t>
  </si>
  <si>
    <t>ObjectId(66af31c9ee95d500a8e0e3a7)</t>
  </si>
  <si>
    <t>2024-08-04T07:46:17.409Z</t>
  </si>
  <si>
    <t>ObjectId(66af31c9ee95d500a8e0e3a8)</t>
  </si>
  <si>
    <t>ObjectId(66af31caee95d500a8e0e3bb)</t>
  </si>
  <si>
    <t>2024-08-04T07:46:18.328Z</t>
  </si>
  <si>
    <t>ObjectId(66af31caee95d500a8e0e3bc)</t>
  </si>
  <si>
    <t>ObjectId(66af31caee95d500a8e0e3c6)</t>
  </si>
  <si>
    <t>2024-08-04T07:46:18.336Z</t>
  </si>
  <si>
    <t>ObjectId(66af31cbee95d500a8e0e3d2)</t>
  </si>
  <si>
    <t>2024-08-04T07:46:19.025Z</t>
  </si>
  <si>
    <t>ObjectId(66af31ccee95d500a8e0e3e1)</t>
  </si>
  <si>
    <t>2024-08-04T07:46:20.515Z</t>
  </si>
  <si>
    <t>ObjectId(66af31ccee95d500a8e0e3e2)</t>
  </si>
  <si>
    <t>ObjectId(66af31ceee95d500a8e0e3f5)</t>
  </si>
  <si>
    <t>2024-08-04T07:46:22.370Z</t>
  </si>
  <si>
    <t>ObjectId(66af31ceee95d500a8e0e3f6)</t>
  </si>
  <si>
    <t>ObjectId(66af31ceee95d500a8e0e400)</t>
  </si>
  <si>
    <t>2024-08-04T07:46:22.379Z</t>
  </si>
  <si>
    <t>ObjectId(66af31cfee95d500a8e0e40c)</t>
  </si>
  <si>
    <t>2024-08-04T07:46:23.171Z</t>
  </si>
  <si>
    <t>ObjectId(66af31d2ee95d500a8e0e41b)</t>
  </si>
  <si>
    <t>2024-08-04T07:46:26.718Z</t>
  </si>
  <si>
    <t>ObjectId(66af31d2ee95d500a8e0e41c)</t>
  </si>
  <si>
    <t>ObjectId(66af31d3ee95d500a8e0e42f)</t>
  </si>
  <si>
    <t>2024-08-04T07:46:27.664Z</t>
  </si>
  <si>
    <t>ObjectId(66af31d3ee95d500a8e0e430)</t>
  </si>
  <si>
    <t>ObjectId(66af31d3ee95d500a8e0e43a)</t>
  </si>
  <si>
    <t>2024-08-04T07:46:27.671Z</t>
  </si>
  <si>
    <t>ObjectId(66af31d4ee95d500a8e0e446)</t>
  </si>
  <si>
    <t>2024-08-04T07:46:28.719Z</t>
  </si>
  <si>
    <t>ObjectId(66af31d6ee95d500a8e0e455)</t>
  </si>
  <si>
    <t>2024-08-04T07:46:30.768Z</t>
  </si>
  <si>
    <t>ObjectId(66af31d6ee95d500a8e0e456)</t>
  </si>
  <si>
    <t>ObjectId(66af31d8ee95d500a8e0e469)</t>
  </si>
  <si>
    <t>2024-08-04T07:46:32.255Z</t>
  </si>
  <si>
    <t>ObjectId(66af31d8ee95d500a8e0e46a)</t>
  </si>
  <si>
    <t>ObjectId(66af31d8ee95d500a8e0e474)</t>
  </si>
  <si>
    <t>2024-08-04T07:46:32.261Z</t>
  </si>
  <si>
    <t>ObjectId(66af31d8ee95d500a8e0e480)</t>
  </si>
  <si>
    <t>2024-08-04T07:46:32.917Z</t>
  </si>
  <si>
    <t>ObjectId(66af31dcee95d500a8e0e48f)</t>
  </si>
  <si>
    <t>2024-08-04T07:46:36.670Z</t>
  </si>
  <si>
    <t>ObjectId(66af31dcee95d500a8e0e490)</t>
  </si>
  <si>
    <t>ObjectId(66af31deee95d500a8e0e4a3)</t>
  </si>
  <si>
    <t>2024-08-04T07:46:38.064Z</t>
  </si>
  <si>
    <t>ObjectId(66af31deee95d500a8e0e4a4)</t>
  </si>
  <si>
    <t>I think I want to keep discussing it. It’s just hard to talk about it all, but it helps to get it out. I don’t really have anyone else to share this with, so I guess I’m just trying to sort through it all here.</t>
  </si>
  <si>
    <t>ObjectId(66af31deee95d500a8e0e4ae)</t>
  </si>
  <si>
    <t>2024-08-04T07:46:38.071Z</t>
  </si>
  <si>
    <t>ObjectId(66af31deee95d500a8e0e4ba)</t>
  </si>
  <si>
    <t>2024-08-04T07:46:38.762Z</t>
  </si>
  <si>
    <t>ObjectId(66af31e0ee95d500a8e0e4c9)</t>
  </si>
  <si>
    <t>2024-08-04T07:46:40.692Z</t>
  </si>
  <si>
    <t>ObjectId(66af31e0ee95d500a8e0e4ca)</t>
  </si>
  <si>
    <t>ObjectId(66af31e2ee95d500a8e0e4dd)</t>
  </si>
  <si>
    <t>2024-08-04T07:46:42.127Z</t>
  </si>
  <si>
    <t>ObjectId(66af31e2ee95d500a8e0e4de)</t>
  </si>
  <si>
    <t>ObjectId(66af31e2ee95d500a8e0e4e8)</t>
  </si>
  <si>
    <t>2024-08-04T07:46:42.132Z</t>
  </si>
  <si>
    <t>ObjectId(66af31e2ee95d500a8e0e4f4)</t>
  </si>
  <si>
    <t>2024-08-04T07:46:42.974Z</t>
  </si>
  <si>
    <t>ObjectId(66af31e5ee95d500a8e0e503)</t>
  </si>
  <si>
    <t>2024-08-04T07:46:45.150Z</t>
  </si>
  <si>
    <t>ObjectId(66af31e5ee95d500a8e0e504)</t>
  </si>
  <si>
    <t>ObjectId(66af31e6ee95d500a8e0e517)</t>
  </si>
  <si>
    <t>2024-08-04T07:46:46.527Z</t>
  </si>
  <si>
    <t>ObjectId(66af31e6ee95d500a8e0e518)</t>
  </si>
  <si>
    <t>ObjectId(66af31e6ee95d500a8e0e522)</t>
  </si>
  <si>
    <t>2024-08-04T07:46:46.530Z</t>
  </si>
  <si>
    <t>ObjectId(66af31e7ee95d500a8e0e52e)</t>
  </si>
  <si>
    <t>2024-08-04T07:46:47.348Z</t>
  </si>
  <si>
    <t>ObjectId(66af31e9ee95d500a8e0e53d)</t>
  </si>
  <si>
    <t>2024-08-04T07:46:49.704Z</t>
  </si>
  <si>
    <t>ObjectId(66af31e9ee95d500a8e0e53e)</t>
  </si>
  <si>
    <t>ObjectId(66af31ebee95d500a8e0e551)</t>
  </si>
  <si>
    <t>2024-08-04T07:46:51.332Z</t>
  </si>
  <si>
    <t>ObjectId(66af31ebee95d500a8e0e552)</t>
  </si>
  <si>
    <t>I’m not sure. I guess I’ve seen my parents go through tough times, especially when I was younger, and I felt like I had to be strong for them. They would sometimes confide in me, and I wanted to help them feel better. I think I picked up on the idea that if I didn’t help, it would be my fault if things got worse. So maybe that’s why I feel this way now. It feels like a lot of pressure.</t>
  </si>
  <si>
    <t>ObjectId(66af31ebee95d500a8e0e55c)</t>
  </si>
  <si>
    <t>2024-08-04T07:46:51.337Z</t>
  </si>
  <si>
    <t>ObjectId(66af31ecee95d500a8e0e568)</t>
  </si>
  <si>
    <t>2024-08-04T07:46:52.139Z</t>
  </si>
  <si>
    <t>ObjectId(66af31efee95d500a8e0e577)</t>
  </si>
  <si>
    <t>2024-08-04T07:46:55.342Z</t>
  </si>
  <si>
    <t>ObjectId(66af31efee95d500a8e0e578)</t>
  </si>
  <si>
    <t>ObjectId(66af31f0ee95d500a8e0e58b)</t>
  </si>
  <si>
    <t>2024-08-04T07:46:56.369Z</t>
  </si>
  <si>
    <t>ObjectId(66af31f0ee95d500a8e0e58c)</t>
  </si>
  <si>
    <t>I think I want to keep exploring this. It feels like there’s so much to unpack, and I want to understand it better so I can find a way to feel less burdened.</t>
  </si>
  <si>
    <t>ObjectId(66af31f0ee95d500a8e0e596)</t>
  </si>
  <si>
    <t>2024-08-04T07:46:56.376Z</t>
  </si>
  <si>
    <t>ObjectId(66af31f1ee95d500a8e0e5a2)</t>
  </si>
  <si>
    <t>2024-08-04T07:46:57.178Z</t>
  </si>
  <si>
    <t>ObjectId(66af31f3ee95d500a8e0e5b1)</t>
  </si>
  <si>
    <t>2024-08-04T07:46:59.846Z</t>
  </si>
  <si>
    <t>ObjectId(66af31f3ee95d500a8e0e5b2)</t>
  </si>
  <si>
    <t>ObjectId(66af31f6ee95d500a8e0e5c5)</t>
  </si>
  <si>
    <t>2024-08-04T07:47:02.510Z</t>
  </si>
  <si>
    <t>ObjectId(66af31f6ee95d500a8e0e5c6)</t>
  </si>
  <si>
    <t>There was a time when I was in middle school, and my mom had a really rough patch with her depression. I remember feeling like I needed to be the one to cheer her up or help her out because I could see how much she was struggling. I would try to make her laugh or help around the house more, thinking that if I could just make her happy, everything would be okay.
I think that’s when I first felt like I had to take on that role. It’s like I took it upon myself to be the strong one, and that when my parents would argue or have hard times, I felt even more pressure to support them. It feels like I had to be the adult, even when I was just a kid.</t>
  </si>
  <si>
    <t>ObjectId(66af31f6ee95d500a8e0e5d0)</t>
  </si>
  <si>
    <t>2024-08-04T07:47:02.515Z</t>
  </si>
  <si>
    <t>ObjectId(66af31f7ee95d500a8e0e5dc)</t>
  </si>
  <si>
    <t>2024-08-04T07:47:03.225Z</t>
  </si>
  <si>
    <t>ObjectId(66af31f9ee95d500a8e0e5eb)</t>
  </si>
  <si>
    <t>2024-08-04T07:47:05.778Z</t>
  </si>
  <si>
    <t>ObjectId(66af31f9ee95d500a8e0e5ec)</t>
  </si>
  <si>
    <t>ObjectId(66af31fbee95d500a8e0e5ff)</t>
  </si>
  <si>
    <t>2024-08-04T07:47:07.116Z</t>
  </si>
  <si>
    <t>ObjectId(66af31fbee95d500a8e0e600)</t>
  </si>
  <si>
    <t>I think it would help to remind myself that it’s not my job to fix everything, and that it’s okay to just be a kid and feel my own feelings. Maybe talking with someone who understands what I'm going through could also help me see that I’m not alone in this. I guess I need to focus more on taking care of myself instead of trying to take care of everyone else.</t>
  </si>
  <si>
    <t>2024-08-04T07:47:07.117Z</t>
  </si>
  <si>
    <t>ObjectId(66af31fbee95d500a8e0e60a)</t>
  </si>
  <si>
    <t>2024-08-04T07:47:07.121Z</t>
  </si>
  <si>
    <t>ObjectId(66af31fbee95d500a8e0e616)</t>
  </si>
  <si>
    <t>2024-08-04T07:47:07.935Z</t>
  </si>
  <si>
    <t>ObjectId(66af31feee95d500a8e0e625)</t>
  </si>
  <si>
    <t>2024-08-04T07:47:10.190Z</t>
  </si>
  <si>
    <t>ObjectId(66af31feee95d500a8e0e626)</t>
  </si>
  <si>
    <t>ObjectId(66af31ffee95d500a8e0e639)</t>
  </si>
  <si>
    <t>2024-08-04T07:47:11.215Z</t>
  </si>
  <si>
    <t>ObjectId(66af31ffee95d500a8e0e63a)</t>
  </si>
  <si>
    <t>I think I’d rather just keep talking for now. It feels good to get it all out, and I’m not quite ready for exercises yet.</t>
  </si>
  <si>
    <t>ObjectId(66af31ffee95d500a8e0e644)</t>
  </si>
  <si>
    <t>2024-08-04T07:47:11.219Z</t>
  </si>
  <si>
    <t>ObjectId(66af31ffee95d500a8e0e650)</t>
  </si>
  <si>
    <t>2024-08-04T07:47:11.860Z</t>
  </si>
  <si>
    <t>ObjectId(66af3201ee95d500a8e0e65f)</t>
  </si>
  <si>
    <t>2024-08-04T07:47:13.899Z</t>
  </si>
  <si>
    <t>ObjectId(66af3201ee95d500a8e0e660)</t>
  </si>
  <si>
    <t>ObjectId(66af3203ee95d500a8e0e673)</t>
  </si>
  <si>
    <t>2024-08-04T07:47:15.514Z</t>
  </si>
  <si>
    <t>ObjectId(66af3203ee95d500a8e0e674)</t>
  </si>
  <si>
    <t>ObjectId(66af3203ee95d500a8e0e67e)</t>
  </si>
  <si>
    <t>2024-08-04T07:47:15.519Z</t>
  </si>
  <si>
    <t>ObjectId(66af3204ee95d500a8e0e68a)</t>
  </si>
  <si>
    <t>2024-08-04T07:47:16.335Z</t>
  </si>
  <si>
    <t>ObjectId(66af3207ee95d500a8e0e699)</t>
  </si>
  <si>
    <t>2024-08-04T07:47:19.070Z</t>
  </si>
  <si>
    <t>ObjectId(66af3207ee95d500a8e0e69a)</t>
  </si>
  <si>
    <t>ObjectId(66af3208ee95d500a8e0e6ad)</t>
  </si>
  <si>
    <t>2024-08-04T07:47:20.394Z</t>
  </si>
  <si>
    <t>ObjectId(66af3208ee95d500a8e0e6ae)</t>
  </si>
  <si>
    <t>ObjectId(66af3208ee95d500a8e0e6b8)</t>
  </si>
  <si>
    <t>2024-08-04T07:47:20.397Z</t>
  </si>
  <si>
    <t>ObjectId(66af3209ee95d500a8e0e6c4)</t>
  </si>
  <si>
    <t>2024-08-04T07:47:21.056Z</t>
  </si>
  <si>
    <t>ObjectId(66af320eee95d500a8e0e6d3)</t>
  </si>
  <si>
    <t>2024-08-04T07:47:26.791Z</t>
  </si>
  <si>
    <t>ObjectId(66af320eee95d500a8e0e6d4)</t>
  </si>
  <si>
    <t>ObjectId(66af3210ee95d500a8e0e6e7)</t>
  </si>
  <si>
    <t>2024-08-04T07:47:28.220Z</t>
  </si>
  <si>
    <t>ObjectId(66af3210ee95d500a8e0e6e8)</t>
  </si>
  <si>
    <t>ObjectId(66af3210ee95d500a8e0e6f2)</t>
  </si>
  <si>
    <t>2024-08-04T07:47:28.228Z</t>
  </si>
  <si>
    <t>ObjectId(66af3211ee95d500a8e0e6fe)</t>
  </si>
  <si>
    <t>2024-08-04T07:47:29.142Z</t>
  </si>
  <si>
    <t>ObjectId(66af3213ee95d500a8e0e70d)</t>
  </si>
  <si>
    <t>2024-08-04T07:47:31.392Z</t>
  </si>
  <si>
    <t>ObjectId(66af3213ee95d500a8e0e70e)</t>
  </si>
  <si>
    <t>ObjectId(66af3214ee95d500a8e0e721)</t>
  </si>
  <si>
    <t>2024-08-04T07:47:32.683Z</t>
  </si>
  <si>
    <t>ObjectId(66af3214ee95d500a8e0e722)</t>
  </si>
  <si>
    <t>ObjectId(66af3214ee95d500a8e0e72c)</t>
  </si>
  <si>
    <t>2024-08-04T07:47:32.686Z</t>
  </si>
  <si>
    <t>ObjectId(66af3215ee95d500a8e0e738)</t>
  </si>
  <si>
    <t>2024-08-04T07:47:33.488Z</t>
  </si>
  <si>
    <t>ObjectId(66af3219ee95d500a8e0e748)</t>
  </si>
  <si>
    <t>2024-08-04T07:47:37.337Z</t>
  </si>
  <si>
    <t>ObjectId(66af3219ee95d500a8e0e747)</t>
  </si>
  <si>
    <t>ObjectId(66af321aee95d500a8e0e75b)</t>
  </si>
  <si>
    <t>2024-08-04T07:47:38.758Z</t>
  </si>
  <si>
    <t>ObjectId(66af321aee95d500a8e0e75c)</t>
  </si>
  <si>
    <t>ObjectId(66af321aee95d500a8e0e766)</t>
  </si>
  <si>
    <t>2024-08-04T07:47:38.766Z</t>
  </si>
  <si>
    <t>ObjectId(66af321bee95d500a8e0e772)</t>
  </si>
  <si>
    <t>2024-08-04T07:47:39.583Z</t>
  </si>
  <si>
    <t>ObjectId(66af321eee95d500a8e0e781)</t>
  </si>
  <si>
    <t>2024-08-04T07:47:42.140Z</t>
  </si>
  <si>
    <t>ObjectId(66af321eee95d500a8e0e782)</t>
  </si>
  <si>
    <t>ObjectId(66af321fee95d500a8e0e795)</t>
  </si>
  <si>
    <t>2024-08-04T07:47:43.471Z</t>
  </si>
  <si>
    <t>ObjectId(66af321fee95d500a8e0e796)</t>
  </si>
  <si>
    <t>I think I’d like to focus on what I can do moving forward. I want to feel better, but it feels a bit daunting to figure out where to start.</t>
  </si>
  <si>
    <t>ObjectId(66af321fee95d500a8e0e7a0)</t>
  </si>
  <si>
    <t>2024-08-04T07:47:43.474Z</t>
  </si>
  <si>
    <t>ObjectId(66af3220ee95d500a8e0e7ac)</t>
  </si>
  <si>
    <t>2024-08-04T07:47:44.420Z</t>
  </si>
  <si>
    <t>ObjectId(66af3225ee95d500a8e0e7bb)</t>
  </si>
  <si>
    <t>2024-08-04T07:47:49.158Z</t>
  </si>
  <si>
    <t>ObjectId(66af3225ee95d500a8e0e7bc)</t>
  </si>
  <si>
    <t>ObjectId(66af3226ee95d500a8e0e7cf)</t>
  </si>
  <si>
    <t>2024-08-04T07:47:50.748Z</t>
  </si>
  <si>
    <t>ObjectId(66af3226ee95d500a8e0e7d0)</t>
  </si>
  <si>
    <t>I think setting small goals and reaching out for support resonate with me the most. It feels a bit more manageable to think about tackling one thing at a time, and I do want to connect with someone about how I’m feeling. It makes me feel less isolated to think about taking those steps.</t>
  </si>
  <si>
    <t>ObjectId(66af3226ee95d500a8e0e7da)</t>
  </si>
  <si>
    <t>2024-08-04T07:47:50.754Z</t>
  </si>
  <si>
    <t>ObjectId(66af3227ee95d500a8e0e7e6)</t>
  </si>
  <si>
    <t>2024-08-04T07:47:51.767Z</t>
  </si>
  <si>
    <t>ObjectId(66af322aee95d500a8e0e7f5)</t>
  </si>
  <si>
    <t>2024-08-04T07:47:54.330Z</t>
  </si>
  <si>
    <t>ObjectId(66af322aee95d500a8e0e7f6)</t>
  </si>
  <si>
    <t>ObjectId(66af322bee95d500a8e0e809)</t>
  </si>
  <si>
    <t>2024-08-04T07:47:55.675Z</t>
  </si>
  <si>
    <t>ObjectId(66af322bee95d500a8e0e80a)</t>
  </si>
  <si>
    <t>I think I’d like to start by reaching out to a classmate for help with math, since that’s the subject I’m really struggling with. I can start with just one small question, and if it goes okay, maybe I’ll feel a bit more confident to try asking for more help later on.</t>
  </si>
  <si>
    <t>ObjectId(66af322bee95d500a8e0e814)</t>
  </si>
  <si>
    <t>2024-08-04T07:47:55.685Z</t>
  </si>
  <si>
    <t>ObjectId(66af322cee95d500a8e0e820)</t>
  </si>
  <si>
    <t>2024-08-04T07:47:56.796Z</t>
  </si>
  <si>
    <t>ObjectId(66af322fee95d500a8e0e83e)</t>
  </si>
  <si>
    <t>2024-08-04T07:47:59.548Z</t>
  </si>
  <si>
    <t>ObjectId(66af3232ee95d500a8e0e854)</t>
  </si>
  <si>
    <t>2024-08-04T07:48:02.320Z</t>
  </si>
  <si>
    <t>ObjectId(66af3232ee95d500a8e0e853)</t>
  </si>
  <si>
    <t>ObjectId(66af3235ee95d500a8e0e876)</t>
  </si>
  <si>
    <t>2024-08-04T07:48:05.296Z</t>
  </si>
  <si>
    <t>ObjectId(66af3235ee95d500a8e0e877)</t>
  </si>
  <si>
    <t>ObjectId(66af3235ee95d500a8e0e881)</t>
  </si>
  <si>
    <t>2024-08-04T07:48:05.307Z</t>
  </si>
  <si>
    <t>ObjectId(66af3236ee95d500a8e0e88d)</t>
  </si>
  <si>
    <t>2024-08-04T07:48:06.230Z</t>
  </si>
  <si>
    <t>ObjectId(66af3238ee95d500a8e0e89c)</t>
  </si>
  <si>
    <t>2024-08-04T07:48:08.675Z</t>
  </si>
  <si>
    <t>ObjectId(66af3238ee95d500a8e0e89d)</t>
  </si>
  <si>
    <t>ObjectId(66af3239ee95d500a8e0e8b0)</t>
  </si>
  <si>
    <t>2024-08-04T07:48:09.682Z</t>
  </si>
  <si>
    <t>ObjectId(66af3239ee95d500a8e0e8b1)</t>
  </si>
  <si>
    <t>2024-08-04T07:48:09.683Z</t>
  </si>
  <si>
    <t>ObjectId(66af3239ee95d500a8e0e8bb)</t>
  </si>
  <si>
    <t>2024-08-04T07:48:09.687Z</t>
  </si>
  <si>
    <t>ObjectId(66af323aee95d500a8e0e8c7)</t>
  </si>
  <si>
    <t>2024-08-04T07:48:10.444Z</t>
  </si>
  <si>
    <t>ObjectId(66af323cee95d500a8e0e8df)</t>
  </si>
  <si>
    <t>2024-08-04T07:48:12.556Z</t>
  </si>
  <si>
    <t>ObjectId(66af323cee95d500a8e0e8e0)</t>
  </si>
  <si>
    <t>completed_section</t>
  </si>
  <si>
    <t>agent_name_in_code</t>
  </si>
  <si>
    <t>agent_name_in_paper</t>
  </si>
  <si>
    <t>System</t>
  </si>
  <si>
    <t>--</t>
  </si>
  <si>
    <t>Assessor LLM</t>
  </si>
  <si>
    <t>Dispatcher LLM</t>
  </si>
  <si>
    <t>Dialog LLM</t>
  </si>
  <si>
    <t>Patient LLM</t>
  </si>
  <si>
    <t>Validator LLM</t>
  </si>
  <si>
    <t>(SYSTEM MESSAGE: Your current section's instructions:
        Section 1: {
        ""Task 1a"": ""Welcome the patient warmly and introduce yourself. Let them know your name, and that you are an AI Therapist here to support them."",
        ""Task 1b"": ""Ask the patient what name they prefer to be called by and wait for their response."",
        ""Task 1c"": ""Ask the patient if they have any questions about the service or about you, and answer any questions they might have. Only proceed if they don't have any more questions.""
      }
      Please act according to ""### WHAT TO DO ON EACH TURN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</si>
</sst>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5">
    <font>
      <sz val="10.0"/>
      <color rgb="FF000000"/>
      <name val="Arial"/>
      <scheme val="minor"/>
    </font>
    <font>
      <b/>
      <color theme="1"/>
      <name val="Arial"/>
      <scheme val="minor"/>
    </font>
    <font>
      <color theme="1"/>
      <name val="Arial"/>
      <scheme val="minor"/>
    </font>
    <font>
      <b/>
      <color theme="1"/>
      <name val="Arial"/>
    </font>
    <font>
      <color theme="1"/>
      <name val="Arial"/>
    </font>
  </fonts>
  <fills count="8">
    <fill>
      <patternFill patternType="none"/>
    </fill>
    <fill>
      <patternFill patternType="lightGray"/>
    </fill>
    <fill>
      <patternFill patternType="solid">
        <fgColor rgb="FFFFF2CC"/>
        <bgColor rgb="FFFFF2CC"/>
      </patternFill>
    </fill>
    <fill>
      <patternFill patternType="solid">
        <fgColor rgb="FFC9DAF8"/>
        <bgColor rgb="FFC9DAF8"/>
      </patternFill>
    </fill>
    <fill>
      <patternFill patternType="solid">
        <fgColor rgb="FFFCE5CD"/>
        <bgColor rgb="FFFCE5CD"/>
      </patternFill>
    </fill>
    <fill>
      <patternFill patternType="solid">
        <fgColor rgb="FFD9EAD3"/>
        <bgColor rgb="FFD9EAD3"/>
      </patternFill>
    </fill>
    <fill>
      <patternFill patternType="solid">
        <fgColor rgb="FFD0E0E3"/>
        <bgColor rgb="FFD0E0E3"/>
      </patternFill>
    </fill>
    <fill>
      <patternFill patternType="solid">
        <fgColor rgb="FFD9D2E9"/>
        <bgColor rgb="FFD9D2E9"/>
      </patternFill>
    </fill>
  </fills>
  <borders count="1">
    <border/>
  </borders>
  <cellStyleXfs count="1">
    <xf borderId="0" fillId="0" fontId="0" numFmtId="0" applyAlignment="1" applyFont="1"/>
  </cellStyleXfs>
  <cellXfs count="3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2" fontId="1" numFmtId="0" xfId="0" applyAlignment="1" applyFill="1" applyFont="1">
      <alignment horizontal="center" readingOrder="0" shrinkToFit="0" wrapText="1"/>
    </xf>
    <xf borderId="0" fillId="3" fontId="1" numFmtId="0" xfId="0" applyAlignment="1" applyFill="1" applyFont="1">
      <alignment horizontal="center" readingOrder="0" shrinkToFit="0" wrapText="1"/>
    </xf>
    <xf borderId="0" fillId="4" fontId="1" numFmtId="0" xfId="0" applyAlignment="1" applyFill="1" applyFont="1">
      <alignment horizontal="center" readingOrder="0" shrinkToFit="0" wrapText="1"/>
    </xf>
    <xf borderId="0" fillId="0" fontId="1" numFmtId="0" xfId="0" applyAlignment="1" applyFont="1">
      <alignment shrinkToFit="0" wrapText="1"/>
    </xf>
    <xf borderId="0" fillId="0" fontId="2" numFmtId="0" xfId="0" applyAlignment="1" applyFont="1">
      <alignment readingOrder="0"/>
    </xf>
    <xf borderId="0" fillId="0" fontId="2" numFmtId="164" xfId="0" applyFont="1" applyNumberFormat="1"/>
    <xf borderId="0" fillId="0" fontId="2" numFmtId="0" xfId="0" applyFont="1"/>
    <xf borderId="0" fillId="5" fontId="2" numFmtId="3" xfId="0" applyFill="1" applyFont="1" applyNumberFormat="1"/>
    <xf borderId="0" fillId="0" fontId="2" numFmtId="3" xfId="0" applyFont="1" applyNumberFormat="1"/>
    <xf borderId="0" fillId="5" fontId="2" numFmtId="165" xfId="0" applyFont="1" applyNumberFormat="1"/>
    <xf borderId="0" fillId="0" fontId="2" numFmtId="165" xfId="0" applyFont="1" applyNumberFormat="1"/>
    <xf borderId="0" fillId="0" fontId="3" numFmtId="0" xfId="0" applyAlignment="1" applyFont="1">
      <alignment readingOrder="0" vertical="bottom"/>
    </xf>
    <xf borderId="0" fillId="2" fontId="3" numFmtId="164" xfId="0" applyAlignment="1" applyFont="1" applyNumberFormat="1">
      <alignment readingOrder="0" shrinkToFit="0" vertical="bottom" wrapText="1"/>
    </xf>
    <xf borderId="0" fillId="6" fontId="3" numFmtId="164" xfId="0" applyAlignment="1" applyFill="1" applyFont="1" applyNumberFormat="1">
      <alignment readingOrder="0" shrinkToFit="0" vertical="bottom" wrapText="1"/>
    </xf>
    <xf borderId="0" fillId="6" fontId="3" numFmtId="3" xfId="0" applyAlignment="1" applyFont="1" applyNumberFormat="1">
      <alignment readingOrder="0" shrinkToFit="0" vertical="bottom" wrapText="1"/>
    </xf>
    <xf borderId="0" fillId="7" fontId="3" numFmtId="164" xfId="0" applyAlignment="1" applyFill="1" applyFont="1" applyNumberFormat="1">
      <alignment shrinkToFit="0" vertical="bottom" wrapText="1"/>
    </xf>
    <xf borderId="0" fillId="7" fontId="3" numFmtId="3" xfId="0" applyAlignment="1" applyFont="1" applyNumberFormat="1">
      <alignment shrinkToFit="0" vertical="bottom" wrapText="1"/>
    </xf>
    <xf borderId="0" fillId="5" fontId="3" numFmtId="0" xfId="0" applyAlignment="1" applyFont="1">
      <alignment readingOrder="0" shrinkToFit="0" vertical="bottom" wrapText="1"/>
    </xf>
    <xf borderId="0" fillId="5" fontId="3" numFmtId="165" xfId="0" applyAlignment="1" applyFont="1" applyNumberFormat="1">
      <alignment shrinkToFit="0" vertical="bottom" wrapText="1"/>
    </xf>
    <xf borderId="0" fillId="4" fontId="1" numFmtId="0" xfId="0" applyAlignment="1" applyFont="1">
      <alignment readingOrder="0"/>
    </xf>
    <xf borderId="0" fillId="4" fontId="1" numFmtId="165" xfId="0" applyAlignment="1" applyFont="1" applyNumberFormat="1">
      <alignment readingOrder="0"/>
    </xf>
    <xf borderId="0" fillId="0" fontId="1" numFmtId="0" xfId="0" applyFont="1"/>
    <xf borderId="0" fillId="0" fontId="4" numFmtId="164" xfId="0" applyAlignment="1" applyFont="1" applyNumberFormat="1">
      <alignment horizontal="right" vertical="bottom"/>
    </xf>
    <xf borderId="0" fillId="0" fontId="4" numFmtId="3" xfId="0" applyAlignment="1" applyFont="1" applyNumberFormat="1">
      <alignment horizontal="right" vertical="bottom"/>
    </xf>
    <xf borderId="0" fillId="5" fontId="3" numFmtId="0" xfId="0" applyAlignment="1" applyFont="1">
      <alignment shrinkToFit="0" vertical="bottom" wrapText="1"/>
    </xf>
    <xf borderId="0" fillId="0" fontId="2" numFmtId="10" xfId="0" applyFont="1" applyNumberFormat="1"/>
    <xf borderId="0" fillId="0" fontId="2" numFmtId="9" xfId="0" applyFont="1" applyNumberFormat="1"/>
    <xf borderId="0" fillId="0" fontId="1" numFmtId="0" xfId="0" applyAlignment="1" applyFont="1">
      <alignment readingOrder="0"/>
    </xf>
    <xf borderId="0" fillId="0" fontId="4" numFmtId="0" xfId="0" applyAlignment="1" applyFont="1">
      <alignment vertical="bottom"/>
    </xf>
    <xf borderId="0" fillId="0" fontId="4" numFmtId="0" xfId="0" applyAlignment="1" applyFont="1">
      <alignment horizontal="right" vertical="bottom"/>
    </xf>
    <xf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sheetData>
    <row r="1">
      <c r="A1" s="1"/>
      <c r="B1" s="2" t="s">
        <v>0</v>
      </c>
      <c r="E1" s="3" t="s">
        <v>1</v>
      </c>
      <c r="H1" s="4" t="s">
        <v>2</v>
      </c>
      <c r="K1" s="5"/>
      <c r="L1" s="5"/>
      <c r="M1" s="5"/>
      <c r="N1" s="5"/>
      <c r="O1" s="5"/>
      <c r="P1" s="5"/>
      <c r="Q1" s="5"/>
      <c r="R1" s="5"/>
      <c r="S1" s="5"/>
      <c r="T1" s="5"/>
      <c r="U1" s="5"/>
      <c r="V1" s="5"/>
      <c r="W1" s="5"/>
      <c r="X1" s="5"/>
      <c r="Y1" s="5"/>
      <c r="Z1" s="5"/>
    </row>
    <row r="2">
      <c r="A2" s="1" t="s">
        <v>3</v>
      </c>
      <c r="B2" s="1" t="s">
        <v>4</v>
      </c>
      <c r="C2" s="1" t="s">
        <v>5</v>
      </c>
      <c r="D2" s="1" t="s">
        <v>6</v>
      </c>
      <c r="E2" s="1" t="s">
        <v>7</v>
      </c>
      <c r="F2" s="1" t="s">
        <v>8</v>
      </c>
      <c r="G2" s="1" t="s">
        <v>9</v>
      </c>
      <c r="H2" s="1" t="s">
        <v>10</v>
      </c>
      <c r="I2" s="1" t="s">
        <v>11</v>
      </c>
      <c r="J2" s="1" t="s">
        <v>12</v>
      </c>
      <c r="K2" s="5"/>
      <c r="L2" s="5"/>
      <c r="M2" s="5"/>
      <c r="N2" s="5"/>
      <c r="O2" s="5"/>
      <c r="P2" s="5"/>
      <c r="Q2" s="5"/>
      <c r="R2" s="5"/>
      <c r="S2" s="5"/>
      <c r="T2" s="5"/>
      <c r="U2" s="5"/>
      <c r="V2" s="5"/>
      <c r="W2" s="5"/>
      <c r="X2" s="5"/>
      <c r="Y2" s="5"/>
      <c r="Z2" s="5"/>
    </row>
    <row r="3">
      <c r="A3" s="6" t="s">
        <v>13</v>
      </c>
      <c r="B3" s="7">
        <f>metrics_by_variant!B2</f>
        <v>50</v>
      </c>
      <c r="C3" s="7">
        <f>metrics_by_variant!H2</f>
        <v>22</v>
      </c>
      <c r="D3" s="8">
        <f>metrics_by_variant!M2/metrics_by_variant!B2</f>
        <v>5.84</v>
      </c>
      <c r="E3" s="9">
        <f>metrics_by_variant!J2</f>
        <v>2799.550909</v>
      </c>
      <c r="F3" s="9">
        <f>metrics_by_variant!K2</f>
        <v>6880.028182</v>
      </c>
      <c r="G3" s="10">
        <f>metrics_by_variant!L2</f>
        <v>151.0236364</v>
      </c>
      <c r="H3" s="11">
        <f>metrics_by_variant!P2</f>
        <v>0.4554794521</v>
      </c>
      <c r="I3" s="11">
        <f>metrics_by_variant!Q2</f>
        <v>0.9691780822</v>
      </c>
      <c r="J3" s="12">
        <f>metrics_by_variant!T2</f>
        <v>0.867768595</v>
      </c>
    </row>
    <row r="4">
      <c r="A4" s="6" t="s">
        <v>14</v>
      </c>
      <c r="B4" s="7">
        <f>metrics_by_variant!B3</f>
        <v>50</v>
      </c>
      <c r="C4" s="7">
        <f>metrics_by_variant!H3</f>
        <v>23.62</v>
      </c>
      <c r="D4" s="8">
        <f>metrics_by_variant!M3/metrics_by_variant!B3</f>
        <v>5.82</v>
      </c>
      <c r="E4" s="10">
        <f>metrics_by_variant!J3</f>
        <v>3519.652837</v>
      </c>
      <c r="F4" s="10">
        <f>metrics_by_variant!K3</f>
        <v>8931.388654</v>
      </c>
      <c r="G4" s="9">
        <f>metrics_by_variant!L3</f>
        <v>148.3124471</v>
      </c>
      <c r="H4" s="12">
        <f>metrics_by_variant!P3</f>
        <v>0.3573883162</v>
      </c>
      <c r="I4" s="12">
        <f>metrics_by_variant!Q3</f>
        <v>0.8762886598</v>
      </c>
      <c r="J4" s="11">
        <f>metrics_by_variant!T3</f>
        <v>0.9419087137</v>
      </c>
    </row>
  </sheetData>
  <mergeCells count="3">
    <mergeCell ref="B1:D1"/>
    <mergeCell ref="E1:G1"/>
    <mergeCell ref="H1:J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3" t="s">
        <v>15</v>
      </c>
      <c r="B1" s="14" t="s">
        <v>16</v>
      </c>
      <c r="C1" s="15" t="s">
        <v>17</v>
      </c>
      <c r="D1" s="15" t="s">
        <v>18</v>
      </c>
      <c r="E1" s="15" t="s">
        <v>19</v>
      </c>
      <c r="F1" s="15" t="s">
        <v>20</v>
      </c>
      <c r="G1" s="16" t="s">
        <v>21</v>
      </c>
      <c r="H1" s="17" t="s">
        <v>22</v>
      </c>
      <c r="I1" s="17" t="s">
        <v>23</v>
      </c>
      <c r="J1" s="18" t="s">
        <v>24</v>
      </c>
      <c r="K1" s="18" t="s">
        <v>25</v>
      </c>
      <c r="L1" s="18" t="s">
        <v>26</v>
      </c>
      <c r="M1" s="19" t="s">
        <v>27</v>
      </c>
      <c r="N1" s="19" t="s">
        <v>28</v>
      </c>
      <c r="O1" s="19" t="s">
        <v>29</v>
      </c>
      <c r="P1" s="20" t="s">
        <v>30</v>
      </c>
      <c r="Q1" s="20" t="s">
        <v>31</v>
      </c>
      <c r="R1" s="21" t="s">
        <v>32</v>
      </c>
      <c r="S1" s="21" t="s">
        <v>33</v>
      </c>
      <c r="T1" s="22" t="s">
        <v>34</v>
      </c>
      <c r="U1" s="23"/>
      <c r="V1" s="23"/>
      <c r="W1" s="23"/>
      <c r="X1" s="23"/>
      <c r="Y1" s="23"/>
      <c r="Z1" s="23"/>
      <c r="AA1" s="23"/>
      <c r="AB1" s="23"/>
      <c r="AC1" s="23"/>
      <c r="AD1" s="23"/>
      <c r="AE1" s="23"/>
      <c r="AF1" s="23"/>
      <c r="AG1" s="23"/>
      <c r="AH1" s="23"/>
      <c r="AI1" s="23"/>
    </row>
    <row r="2">
      <c r="A2" s="13" t="s">
        <v>35</v>
      </c>
      <c r="B2" s="24">
        <f>countifs(experiment_runs!$B:$B,$A2,experiment_runs!$O:$O,"allSectionsCompleted")</f>
        <v>50</v>
      </c>
      <c r="C2" s="25">
        <f>SUMIFS(experiment_runs!F:F,experiment_runs!$B:$B,$A2,experiment_runs!$O:$O,"allSectionsCompleted")</f>
        <v>1100</v>
      </c>
      <c r="D2" s="25">
        <f>SUMIFS(experiment_runs!G:G,experiment_runs!$B:$B,$A2,experiment_runs!$O:$O,"allSectionsCompleted")</f>
        <v>1100</v>
      </c>
      <c r="E2" s="25">
        <f>SUMIFS(experiment_runs!H:H,experiment_runs!$B:$B,$A2,experiment_runs!$O:$O,"allSectionsCompleted")</f>
        <v>3079506</v>
      </c>
      <c r="F2" s="25">
        <f>SUMIFS(experiment_runs!I:I,experiment_runs!$B:$B,$A2,experiment_runs!$O:$O,"allSectionsCompleted")</f>
        <v>7568031</v>
      </c>
      <c r="G2" s="25">
        <f>SUMIFS(experiment_runs!J:J,experiment_runs!$B:$B,$A2,experiment_runs!$O:$O,"allSectionsCompleted")</f>
        <v>166126</v>
      </c>
      <c r="H2" s="24">
        <f t="shared" ref="H2:I2" si="1">C2/$B2</f>
        <v>22</v>
      </c>
      <c r="I2" s="24">
        <f t="shared" si="1"/>
        <v>22</v>
      </c>
      <c r="J2" s="25">
        <f t="shared" ref="J2:L2" si="2">E2/$C2</f>
        <v>2799.550909</v>
      </c>
      <c r="K2" s="25">
        <f t="shared" si="2"/>
        <v>6880.028182</v>
      </c>
      <c r="L2" s="25">
        <f t="shared" si="2"/>
        <v>151.0236364</v>
      </c>
      <c r="M2" s="25">
        <f>SUMIFS(experiment_runs!Q:Q,experiment_runs!$B:$B,$A2,experiment_runs!$O:$O,"allSectionsCompleted")</f>
        <v>292</v>
      </c>
      <c r="N2" s="25">
        <f>SUMIFS(experiment_runs!K:K,experiment_runs!$B:$B,$A2,experiment_runs!$O:$O,"allSectionsCompleted")</f>
        <v>133</v>
      </c>
      <c r="O2" s="25">
        <f>SUMIFS(experiment_runs!M:M,experiment_runs!$B:$B,$A2,experiment_runs!$O:$O,"allSectionsCompleted")</f>
        <v>283</v>
      </c>
      <c r="P2" s="12">
        <f t="shared" ref="P2:Q2" si="3">N2/$M2</f>
        <v>0.4554794521</v>
      </c>
      <c r="Q2" s="12">
        <f t="shared" si="3"/>
        <v>0.9691780822</v>
      </c>
      <c r="R2" s="8">
        <f>SUMIFS(experiment_runs!W:W,experiment_runs!$B:$B,$A2,experiment_runs!$O:$O,"allSectionsCompleted")</f>
        <v>242</v>
      </c>
      <c r="S2" s="8">
        <f>SUMIFS(experiment_runs!T:T,experiment_runs!$B:$B,$A2,experiment_runs!$O:$O,"allSectionsCompleted")</f>
        <v>210</v>
      </c>
      <c r="T2" s="12">
        <f t="shared" ref="T2:T3" si="7">S2/R2</f>
        <v>0.867768595</v>
      </c>
    </row>
    <row r="3">
      <c r="A3" s="13" t="s">
        <v>36</v>
      </c>
      <c r="B3" s="24">
        <f>countifs(experiment_runs!$B:$B,$A3,experiment_runs!$O:$O,"allSectionsCompleted")</f>
        <v>50</v>
      </c>
      <c r="C3" s="25">
        <f>SUMIFS(experiment_runs!F:F,experiment_runs!$B:$B,$A3,experiment_runs!$O:$O,"allSectionsCompleted")</f>
        <v>1181</v>
      </c>
      <c r="D3" s="25">
        <f>SUMIFS(experiment_runs!G:G,experiment_runs!$B:$B,$A3,experiment_runs!$O:$O,"allSectionsCompleted")</f>
        <v>2603</v>
      </c>
      <c r="E3" s="25">
        <f>SUMIFS(experiment_runs!H:H,experiment_runs!$B:$B,$A3,experiment_runs!$O:$O,"allSectionsCompleted")</f>
        <v>4156710</v>
      </c>
      <c r="F3" s="25">
        <f>SUMIFS(experiment_runs!I:I,experiment_runs!$B:$B,$A3,experiment_runs!$O:$O,"allSectionsCompleted")</f>
        <v>10547970</v>
      </c>
      <c r="G3" s="25">
        <f>SUMIFS(experiment_runs!J:J,experiment_runs!$B:$B,$A3,experiment_runs!$O:$O,"allSectionsCompleted")</f>
        <v>175157</v>
      </c>
      <c r="H3" s="24">
        <f t="shared" ref="H3:I3" si="4">C3/$B3</f>
        <v>23.62</v>
      </c>
      <c r="I3" s="24">
        <f t="shared" si="4"/>
        <v>52.06</v>
      </c>
      <c r="J3" s="25">
        <f t="shared" ref="J3:L3" si="5">E3/$C3</f>
        <v>3519.652837</v>
      </c>
      <c r="K3" s="25">
        <f t="shared" si="5"/>
        <v>8931.388654</v>
      </c>
      <c r="L3" s="25">
        <f t="shared" si="5"/>
        <v>148.3124471</v>
      </c>
      <c r="M3" s="25">
        <f>SUMIFS(experiment_runs!Q:Q,experiment_runs!$B:$B,$A3,experiment_runs!$O:$O,"allSectionsCompleted")</f>
        <v>291</v>
      </c>
      <c r="N3" s="25">
        <f>SUMIFS(experiment_runs!K:K,experiment_runs!$B:$B,$A3,experiment_runs!$O:$O,"allSectionsCompleted")</f>
        <v>104</v>
      </c>
      <c r="O3" s="25">
        <f>SUMIFS(experiment_runs!M:M,experiment_runs!$B:$B,$A3,experiment_runs!$O:$O,"allSectionsCompleted")</f>
        <v>255</v>
      </c>
      <c r="P3" s="12">
        <f t="shared" ref="P3:Q3" si="6">N3/$M3</f>
        <v>0.3573883162</v>
      </c>
      <c r="Q3" s="12">
        <f t="shared" si="6"/>
        <v>0.8762886598</v>
      </c>
      <c r="R3" s="8">
        <f>SUMIFS(experiment_runs!W:W,experiment_runs!$B:$B,$A3,experiment_runs!$O:$O,"allSectionsCompleted")</f>
        <v>241</v>
      </c>
      <c r="S3" s="8">
        <f>SUMIFS(experiment_runs!T:T,experiment_runs!$B:$B,$A3,experiment_runs!$O:$O,"allSectionsCompleted")</f>
        <v>227</v>
      </c>
      <c r="T3" s="12">
        <f t="shared" si="7"/>
        <v>0.9419087137</v>
      </c>
    </row>
    <row r="4">
      <c r="A4" s="23"/>
      <c r="J4" s="10"/>
      <c r="K4" s="10"/>
      <c r="L4" s="10"/>
      <c r="P4" s="12"/>
      <c r="Q4" s="12"/>
      <c r="T4" s="12"/>
    </row>
    <row r="5">
      <c r="A5" s="23"/>
      <c r="J5" s="10"/>
      <c r="K5" s="10"/>
      <c r="L5" s="10"/>
      <c r="P5" s="12"/>
      <c r="Q5" s="12"/>
      <c r="T5" s="12"/>
    </row>
    <row r="6">
      <c r="A6" s="23"/>
      <c r="J6" s="10"/>
      <c r="K6" s="10"/>
      <c r="L6" s="10"/>
      <c r="P6" s="12"/>
      <c r="Q6" s="12"/>
      <c r="T6" s="12"/>
    </row>
    <row r="7">
      <c r="A7" s="23"/>
      <c r="J7" s="10"/>
      <c r="K7" s="10"/>
      <c r="L7" s="10"/>
      <c r="P7" s="12"/>
      <c r="Q7" s="12"/>
      <c r="T7" s="12"/>
    </row>
    <row r="8">
      <c r="A8" s="23"/>
      <c r="J8" s="10"/>
      <c r="K8" s="10"/>
      <c r="L8" s="10"/>
      <c r="P8" s="12"/>
      <c r="Q8" s="12"/>
      <c r="T8" s="12"/>
    </row>
    <row r="9">
      <c r="A9" s="23"/>
      <c r="J9" s="10"/>
      <c r="K9" s="10"/>
      <c r="L9" s="10"/>
      <c r="P9" s="12"/>
      <c r="Q9" s="12"/>
      <c r="T9" s="12"/>
    </row>
    <row r="10">
      <c r="A10" s="23"/>
      <c r="J10" s="10"/>
      <c r="K10" s="10"/>
      <c r="L10" s="10"/>
      <c r="P10" s="12"/>
      <c r="Q10" s="12"/>
      <c r="T10" s="12"/>
    </row>
    <row r="11">
      <c r="A11" s="23"/>
      <c r="J11" s="10"/>
      <c r="K11" s="10"/>
      <c r="L11" s="10"/>
      <c r="P11" s="12"/>
      <c r="Q11" s="12"/>
      <c r="T11" s="12"/>
    </row>
    <row r="12">
      <c r="A12" s="23"/>
      <c r="J12" s="10"/>
      <c r="K12" s="10"/>
      <c r="L12" s="10"/>
      <c r="P12" s="12"/>
      <c r="Q12" s="12"/>
      <c r="T12" s="12"/>
    </row>
    <row r="13">
      <c r="A13" s="23"/>
      <c r="J13" s="10"/>
      <c r="K13" s="10"/>
      <c r="L13" s="10"/>
      <c r="P13" s="12"/>
      <c r="Q13" s="12"/>
      <c r="T13" s="12"/>
    </row>
    <row r="14">
      <c r="A14" s="23"/>
      <c r="J14" s="10"/>
      <c r="K14" s="10"/>
      <c r="L14" s="10"/>
      <c r="P14" s="12"/>
      <c r="Q14" s="12"/>
      <c r="T14" s="12"/>
    </row>
    <row r="15">
      <c r="A15" s="23"/>
      <c r="J15" s="10"/>
      <c r="K15" s="10"/>
      <c r="L15" s="10"/>
      <c r="P15" s="12"/>
      <c r="Q15" s="12"/>
      <c r="T15" s="12"/>
    </row>
    <row r="16">
      <c r="A16" s="23"/>
      <c r="J16" s="10"/>
      <c r="K16" s="10"/>
      <c r="L16" s="10"/>
      <c r="P16" s="12"/>
      <c r="Q16" s="12"/>
      <c r="T16" s="12"/>
    </row>
    <row r="17">
      <c r="A17" s="23"/>
      <c r="J17" s="10"/>
      <c r="K17" s="10"/>
      <c r="L17" s="10"/>
      <c r="P17" s="12"/>
      <c r="Q17" s="12"/>
      <c r="T17" s="12"/>
    </row>
    <row r="18">
      <c r="A18" s="23"/>
      <c r="J18" s="10"/>
      <c r="K18" s="10"/>
      <c r="L18" s="10"/>
      <c r="P18" s="12"/>
      <c r="Q18" s="12"/>
      <c r="T18" s="12"/>
    </row>
    <row r="19">
      <c r="A19" s="23"/>
      <c r="J19" s="10"/>
      <c r="K19" s="10"/>
      <c r="L19" s="10"/>
      <c r="P19" s="12"/>
      <c r="Q19" s="12"/>
      <c r="T19" s="12"/>
    </row>
    <row r="20">
      <c r="A20" s="23"/>
      <c r="J20" s="10"/>
      <c r="K20" s="10"/>
      <c r="L20" s="10"/>
      <c r="P20" s="12"/>
      <c r="Q20" s="12"/>
      <c r="T20" s="12"/>
    </row>
    <row r="21">
      <c r="A21" s="23"/>
      <c r="J21" s="10"/>
      <c r="K21" s="10"/>
      <c r="L21" s="10"/>
      <c r="P21" s="12"/>
      <c r="Q21" s="12"/>
      <c r="T21" s="12"/>
    </row>
    <row r="22">
      <c r="A22" s="23"/>
      <c r="J22" s="10"/>
      <c r="K22" s="10"/>
      <c r="L22" s="10"/>
      <c r="P22" s="12"/>
      <c r="Q22" s="12"/>
      <c r="T22" s="12"/>
    </row>
    <row r="23">
      <c r="A23" s="23"/>
      <c r="J23" s="10"/>
      <c r="K23" s="10"/>
      <c r="L23" s="10"/>
      <c r="P23" s="12"/>
      <c r="Q23" s="12"/>
      <c r="T23" s="12"/>
    </row>
    <row r="24">
      <c r="A24" s="23"/>
      <c r="J24" s="10"/>
      <c r="K24" s="10"/>
      <c r="L24" s="10"/>
      <c r="P24" s="12"/>
      <c r="Q24" s="12"/>
      <c r="T24" s="12"/>
    </row>
    <row r="25">
      <c r="A25" s="23"/>
      <c r="J25" s="10"/>
      <c r="K25" s="10"/>
      <c r="L25" s="10"/>
      <c r="P25" s="12"/>
      <c r="Q25" s="12"/>
      <c r="T25" s="12"/>
    </row>
    <row r="26">
      <c r="A26" s="23"/>
      <c r="J26" s="10"/>
      <c r="K26" s="10"/>
      <c r="L26" s="10"/>
      <c r="P26" s="12"/>
      <c r="Q26" s="12"/>
      <c r="T26" s="12"/>
    </row>
    <row r="27">
      <c r="A27" s="23"/>
      <c r="J27" s="10"/>
      <c r="K27" s="10"/>
      <c r="L27" s="10"/>
      <c r="P27" s="12"/>
      <c r="Q27" s="12"/>
      <c r="T27" s="12"/>
    </row>
    <row r="28">
      <c r="A28" s="23"/>
      <c r="J28" s="10"/>
      <c r="K28" s="10"/>
      <c r="L28" s="10"/>
      <c r="P28" s="12"/>
      <c r="Q28" s="12"/>
      <c r="T28" s="12"/>
    </row>
    <row r="29">
      <c r="A29" s="23"/>
      <c r="J29" s="10"/>
      <c r="K29" s="10"/>
      <c r="L29" s="10"/>
      <c r="P29" s="12"/>
      <c r="Q29" s="12"/>
      <c r="T29" s="12"/>
    </row>
    <row r="30">
      <c r="A30" s="23"/>
      <c r="J30" s="10"/>
      <c r="K30" s="10"/>
      <c r="L30" s="10"/>
      <c r="P30" s="12"/>
      <c r="Q30" s="12"/>
      <c r="T30" s="12"/>
    </row>
    <row r="31">
      <c r="A31" s="23"/>
      <c r="J31" s="10"/>
      <c r="K31" s="10"/>
      <c r="L31" s="10"/>
      <c r="P31" s="12"/>
      <c r="Q31" s="12"/>
      <c r="T31" s="12"/>
    </row>
    <row r="32">
      <c r="A32" s="23"/>
      <c r="J32" s="10"/>
      <c r="K32" s="10"/>
      <c r="L32" s="10"/>
      <c r="P32" s="12"/>
      <c r="Q32" s="12"/>
      <c r="T32" s="12"/>
    </row>
    <row r="33">
      <c r="A33" s="23"/>
      <c r="J33" s="10"/>
      <c r="K33" s="10"/>
      <c r="L33" s="10"/>
      <c r="P33" s="12"/>
      <c r="Q33" s="12"/>
      <c r="T33" s="12"/>
    </row>
    <row r="34">
      <c r="A34" s="23"/>
      <c r="J34" s="10"/>
      <c r="K34" s="10"/>
      <c r="L34" s="10"/>
      <c r="P34" s="12"/>
      <c r="Q34" s="12"/>
      <c r="T34" s="12"/>
    </row>
    <row r="35">
      <c r="A35" s="23"/>
      <c r="J35" s="10"/>
      <c r="K35" s="10"/>
      <c r="L35" s="10"/>
      <c r="P35" s="12"/>
      <c r="Q35" s="12"/>
      <c r="T35" s="12"/>
    </row>
    <row r="36">
      <c r="A36" s="23"/>
      <c r="J36" s="10"/>
      <c r="K36" s="10"/>
      <c r="L36" s="10"/>
      <c r="P36" s="12"/>
      <c r="Q36" s="12"/>
      <c r="T36" s="12"/>
    </row>
    <row r="37">
      <c r="A37" s="23"/>
      <c r="J37" s="10"/>
      <c r="K37" s="10"/>
      <c r="L37" s="10"/>
      <c r="P37" s="12"/>
      <c r="Q37" s="12"/>
      <c r="T37" s="12"/>
    </row>
    <row r="38">
      <c r="A38" s="23"/>
      <c r="J38" s="10"/>
      <c r="K38" s="10"/>
      <c r="L38" s="10"/>
      <c r="P38" s="12"/>
      <c r="Q38" s="12"/>
      <c r="T38" s="12"/>
    </row>
    <row r="39">
      <c r="A39" s="23"/>
      <c r="J39" s="10"/>
      <c r="K39" s="10"/>
      <c r="L39" s="10"/>
      <c r="P39" s="12"/>
      <c r="Q39" s="12"/>
      <c r="T39" s="12"/>
    </row>
    <row r="40">
      <c r="A40" s="23"/>
      <c r="J40" s="10"/>
      <c r="K40" s="10"/>
      <c r="L40" s="10"/>
      <c r="P40" s="12"/>
      <c r="Q40" s="12"/>
      <c r="T40" s="12"/>
    </row>
    <row r="41">
      <c r="A41" s="23"/>
      <c r="J41" s="10"/>
      <c r="K41" s="10"/>
      <c r="L41" s="10"/>
      <c r="P41" s="12"/>
      <c r="Q41" s="12"/>
      <c r="T41" s="12"/>
    </row>
    <row r="42">
      <c r="A42" s="23"/>
      <c r="J42" s="10"/>
      <c r="K42" s="10"/>
      <c r="L42" s="10"/>
      <c r="P42" s="12"/>
      <c r="Q42" s="12"/>
      <c r="T42" s="12"/>
    </row>
    <row r="43">
      <c r="A43" s="23"/>
      <c r="J43" s="10"/>
      <c r="K43" s="10"/>
      <c r="L43" s="10"/>
      <c r="P43" s="12"/>
      <c r="Q43" s="12"/>
      <c r="T43" s="12"/>
    </row>
    <row r="44">
      <c r="A44" s="23"/>
      <c r="J44" s="10"/>
      <c r="K44" s="10"/>
      <c r="L44" s="10"/>
      <c r="P44" s="12"/>
      <c r="Q44" s="12"/>
      <c r="T44" s="12"/>
    </row>
    <row r="45">
      <c r="A45" s="23"/>
      <c r="J45" s="10"/>
      <c r="K45" s="10"/>
      <c r="L45" s="10"/>
      <c r="P45" s="12"/>
      <c r="Q45" s="12"/>
      <c r="T45" s="12"/>
    </row>
    <row r="46">
      <c r="A46" s="23"/>
      <c r="J46" s="10"/>
      <c r="K46" s="10"/>
      <c r="L46" s="10"/>
      <c r="P46" s="12"/>
      <c r="Q46" s="12"/>
      <c r="T46" s="12"/>
    </row>
    <row r="47">
      <c r="A47" s="23"/>
      <c r="J47" s="10"/>
      <c r="K47" s="10"/>
      <c r="L47" s="10"/>
      <c r="P47" s="12"/>
      <c r="Q47" s="12"/>
      <c r="T47" s="12"/>
    </row>
    <row r="48">
      <c r="A48" s="23"/>
      <c r="J48" s="10"/>
      <c r="K48" s="10"/>
      <c r="L48" s="10"/>
      <c r="P48" s="12"/>
      <c r="Q48" s="12"/>
      <c r="T48" s="12"/>
    </row>
    <row r="49">
      <c r="A49" s="23"/>
      <c r="J49" s="10"/>
      <c r="K49" s="10"/>
      <c r="L49" s="10"/>
      <c r="P49" s="12"/>
      <c r="Q49" s="12"/>
      <c r="T49" s="12"/>
    </row>
    <row r="50">
      <c r="A50" s="23"/>
      <c r="J50" s="10"/>
      <c r="K50" s="10"/>
      <c r="L50" s="10"/>
      <c r="P50" s="12"/>
      <c r="Q50" s="12"/>
      <c r="T50" s="12"/>
    </row>
    <row r="51">
      <c r="A51" s="23"/>
      <c r="J51" s="10"/>
      <c r="K51" s="10"/>
      <c r="L51" s="10"/>
      <c r="P51" s="12"/>
      <c r="Q51" s="12"/>
      <c r="T51" s="12"/>
    </row>
    <row r="52">
      <c r="A52" s="23"/>
      <c r="J52" s="10"/>
      <c r="K52" s="10"/>
      <c r="L52" s="10"/>
      <c r="P52" s="12"/>
      <c r="Q52" s="12"/>
      <c r="T52" s="12"/>
    </row>
    <row r="53">
      <c r="A53" s="23"/>
      <c r="J53" s="10"/>
      <c r="K53" s="10"/>
      <c r="L53" s="10"/>
      <c r="P53" s="12"/>
      <c r="Q53" s="12"/>
      <c r="T53" s="12"/>
    </row>
    <row r="54">
      <c r="A54" s="23"/>
      <c r="J54" s="10"/>
      <c r="K54" s="10"/>
      <c r="L54" s="10"/>
      <c r="P54" s="12"/>
      <c r="Q54" s="12"/>
      <c r="T54" s="12"/>
    </row>
    <row r="55">
      <c r="A55" s="23"/>
      <c r="J55" s="10"/>
      <c r="K55" s="10"/>
      <c r="L55" s="10"/>
      <c r="P55" s="12"/>
      <c r="Q55" s="12"/>
      <c r="T55" s="12"/>
    </row>
    <row r="56">
      <c r="A56" s="23"/>
      <c r="J56" s="10"/>
      <c r="K56" s="10"/>
      <c r="L56" s="10"/>
      <c r="P56" s="12"/>
      <c r="Q56" s="12"/>
      <c r="T56" s="12"/>
    </row>
    <row r="57">
      <c r="A57" s="23"/>
      <c r="J57" s="10"/>
      <c r="K57" s="10"/>
      <c r="L57" s="10"/>
      <c r="P57" s="12"/>
      <c r="Q57" s="12"/>
      <c r="T57" s="12"/>
    </row>
    <row r="58">
      <c r="A58" s="23"/>
      <c r="J58" s="10"/>
      <c r="K58" s="10"/>
      <c r="L58" s="10"/>
      <c r="P58" s="12"/>
      <c r="Q58" s="12"/>
      <c r="T58" s="12"/>
    </row>
    <row r="59">
      <c r="A59" s="23"/>
      <c r="J59" s="10"/>
      <c r="K59" s="10"/>
      <c r="L59" s="10"/>
      <c r="P59" s="12"/>
      <c r="Q59" s="12"/>
      <c r="T59" s="12"/>
    </row>
    <row r="60">
      <c r="A60" s="23"/>
      <c r="J60" s="10"/>
      <c r="K60" s="10"/>
      <c r="L60" s="10"/>
      <c r="P60" s="12"/>
      <c r="Q60" s="12"/>
      <c r="T60" s="12"/>
    </row>
    <row r="61">
      <c r="A61" s="23"/>
      <c r="J61" s="10"/>
      <c r="K61" s="10"/>
      <c r="L61" s="10"/>
      <c r="P61" s="12"/>
      <c r="Q61" s="12"/>
      <c r="T61" s="12"/>
    </row>
    <row r="62">
      <c r="A62" s="23"/>
      <c r="J62" s="10"/>
      <c r="K62" s="10"/>
      <c r="L62" s="10"/>
      <c r="P62" s="12"/>
      <c r="Q62" s="12"/>
      <c r="T62" s="12"/>
    </row>
    <row r="63">
      <c r="A63" s="23"/>
      <c r="J63" s="10"/>
      <c r="K63" s="10"/>
      <c r="L63" s="10"/>
      <c r="P63" s="12"/>
      <c r="Q63" s="12"/>
      <c r="T63" s="12"/>
    </row>
    <row r="64">
      <c r="A64" s="23"/>
      <c r="J64" s="10"/>
      <c r="K64" s="10"/>
      <c r="L64" s="10"/>
      <c r="P64" s="12"/>
      <c r="Q64" s="12"/>
      <c r="T64" s="12"/>
    </row>
    <row r="65">
      <c r="A65" s="23"/>
      <c r="J65" s="10"/>
      <c r="K65" s="10"/>
      <c r="L65" s="10"/>
      <c r="P65" s="12"/>
      <c r="Q65" s="12"/>
      <c r="T65" s="12"/>
    </row>
    <row r="66">
      <c r="A66" s="23"/>
      <c r="J66" s="10"/>
      <c r="K66" s="10"/>
      <c r="L66" s="10"/>
      <c r="P66" s="12"/>
      <c r="Q66" s="12"/>
      <c r="T66" s="12"/>
    </row>
    <row r="67">
      <c r="A67" s="23"/>
      <c r="J67" s="10"/>
      <c r="K67" s="10"/>
      <c r="L67" s="10"/>
      <c r="P67" s="12"/>
      <c r="Q67" s="12"/>
      <c r="T67" s="12"/>
    </row>
    <row r="68">
      <c r="A68" s="23"/>
      <c r="J68" s="10"/>
      <c r="K68" s="10"/>
      <c r="L68" s="10"/>
      <c r="P68" s="12"/>
      <c r="Q68" s="12"/>
      <c r="T68" s="12"/>
    </row>
    <row r="69">
      <c r="A69" s="23"/>
      <c r="J69" s="10"/>
      <c r="K69" s="10"/>
      <c r="L69" s="10"/>
      <c r="P69" s="12"/>
      <c r="Q69" s="12"/>
      <c r="T69" s="12"/>
    </row>
    <row r="70">
      <c r="A70" s="23"/>
      <c r="J70" s="10"/>
      <c r="K70" s="10"/>
      <c r="L70" s="10"/>
      <c r="P70" s="12"/>
      <c r="Q70" s="12"/>
      <c r="T70" s="12"/>
    </row>
    <row r="71">
      <c r="A71" s="23"/>
      <c r="J71" s="10"/>
      <c r="K71" s="10"/>
      <c r="L71" s="10"/>
      <c r="P71" s="12"/>
      <c r="Q71" s="12"/>
      <c r="T71" s="12"/>
    </row>
    <row r="72">
      <c r="A72" s="23"/>
      <c r="J72" s="10"/>
      <c r="K72" s="10"/>
      <c r="L72" s="10"/>
      <c r="P72" s="12"/>
      <c r="Q72" s="12"/>
      <c r="T72" s="12"/>
    </row>
    <row r="73">
      <c r="A73" s="23"/>
      <c r="J73" s="10"/>
      <c r="K73" s="10"/>
      <c r="L73" s="10"/>
      <c r="P73" s="12"/>
      <c r="Q73" s="12"/>
      <c r="T73" s="12"/>
    </row>
    <row r="74">
      <c r="A74" s="23"/>
      <c r="J74" s="10"/>
      <c r="K74" s="10"/>
      <c r="L74" s="10"/>
      <c r="P74" s="12"/>
      <c r="Q74" s="12"/>
      <c r="T74" s="12"/>
    </row>
    <row r="75">
      <c r="A75" s="23"/>
      <c r="J75" s="10"/>
      <c r="K75" s="10"/>
      <c r="L75" s="10"/>
      <c r="P75" s="12"/>
      <c r="Q75" s="12"/>
      <c r="T75" s="12"/>
    </row>
    <row r="76">
      <c r="A76" s="23"/>
      <c r="J76" s="10"/>
      <c r="K76" s="10"/>
      <c r="L76" s="10"/>
      <c r="P76" s="12"/>
      <c r="Q76" s="12"/>
      <c r="T76" s="12"/>
    </row>
    <row r="77">
      <c r="A77" s="23"/>
      <c r="J77" s="10"/>
      <c r="K77" s="10"/>
      <c r="L77" s="10"/>
      <c r="P77" s="12"/>
      <c r="Q77" s="12"/>
      <c r="T77" s="12"/>
    </row>
    <row r="78">
      <c r="A78" s="23"/>
      <c r="J78" s="10"/>
      <c r="K78" s="10"/>
      <c r="L78" s="10"/>
      <c r="P78" s="12"/>
      <c r="Q78" s="12"/>
      <c r="T78" s="12"/>
    </row>
    <row r="79">
      <c r="A79" s="23"/>
      <c r="J79" s="10"/>
      <c r="K79" s="10"/>
      <c r="L79" s="10"/>
      <c r="P79" s="12"/>
      <c r="Q79" s="12"/>
      <c r="T79" s="12"/>
    </row>
    <row r="80">
      <c r="A80" s="23"/>
      <c r="J80" s="10"/>
      <c r="K80" s="10"/>
      <c r="L80" s="10"/>
      <c r="P80" s="12"/>
      <c r="Q80" s="12"/>
      <c r="T80" s="12"/>
    </row>
    <row r="81">
      <c r="A81" s="23"/>
      <c r="J81" s="10"/>
      <c r="K81" s="10"/>
      <c r="L81" s="10"/>
      <c r="P81" s="12"/>
      <c r="Q81" s="12"/>
      <c r="T81" s="12"/>
    </row>
    <row r="82">
      <c r="A82" s="23"/>
      <c r="J82" s="10"/>
      <c r="K82" s="10"/>
      <c r="L82" s="10"/>
      <c r="P82" s="12"/>
      <c r="Q82" s="12"/>
      <c r="T82" s="12"/>
    </row>
    <row r="83">
      <c r="A83" s="23"/>
      <c r="J83" s="10"/>
      <c r="K83" s="10"/>
      <c r="L83" s="10"/>
      <c r="P83" s="12"/>
      <c r="Q83" s="12"/>
      <c r="T83" s="12"/>
    </row>
    <row r="84">
      <c r="A84" s="23"/>
      <c r="J84" s="10"/>
      <c r="K84" s="10"/>
      <c r="L84" s="10"/>
      <c r="P84" s="12"/>
      <c r="Q84" s="12"/>
      <c r="T84" s="12"/>
    </row>
    <row r="85">
      <c r="A85" s="23"/>
      <c r="J85" s="10"/>
      <c r="K85" s="10"/>
      <c r="L85" s="10"/>
      <c r="P85" s="12"/>
      <c r="Q85" s="12"/>
      <c r="T85" s="12"/>
    </row>
    <row r="86">
      <c r="A86" s="23"/>
      <c r="J86" s="10"/>
      <c r="K86" s="10"/>
      <c r="L86" s="10"/>
      <c r="P86" s="12"/>
      <c r="Q86" s="12"/>
      <c r="T86" s="12"/>
    </row>
    <row r="87">
      <c r="A87" s="23"/>
      <c r="J87" s="10"/>
      <c r="K87" s="10"/>
      <c r="L87" s="10"/>
      <c r="P87" s="12"/>
      <c r="Q87" s="12"/>
      <c r="T87" s="12"/>
    </row>
    <row r="88">
      <c r="A88" s="23"/>
      <c r="J88" s="10"/>
      <c r="K88" s="10"/>
      <c r="L88" s="10"/>
      <c r="P88" s="12"/>
      <c r="Q88" s="12"/>
      <c r="T88" s="12"/>
    </row>
    <row r="89">
      <c r="A89" s="23"/>
      <c r="J89" s="10"/>
      <c r="K89" s="10"/>
      <c r="L89" s="10"/>
      <c r="P89" s="12"/>
      <c r="Q89" s="12"/>
      <c r="T89" s="12"/>
    </row>
    <row r="90">
      <c r="A90" s="23"/>
      <c r="J90" s="10"/>
      <c r="K90" s="10"/>
      <c r="L90" s="10"/>
      <c r="P90" s="12"/>
      <c r="Q90" s="12"/>
      <c r="T90" s="12"/>
    </row>
    <row r="91">
      <c r="A91" s="23"/>
      <c r="J91" s="10"/>
      <c r="K91" s="10"/>
      <c r="L91" s="10"/>
      <c r="P91" s="12"/>
      <c r="Q91" s="12"/>
      <c r="T91" s="12"/>
    </row>
    <row r="92">
      <c r="A92" s="23"/>
      <c r="J92" s="10"/>
      <c r="K92" s="10"/>
      <c r="L92" s="10"/>
      <c r="P92" s="12"/>
      <c r="Q92" s="12"/>
      <c r="T92" s="12"/>
    </row>
    <row r="93">
      <c r="A93" s="23"/>
      <c r="J93" s="10"/>
      <c r="K93" s="10"/>
      <c r="L93" s="10"/>
      <c r="P93" s="12"/>
      <c r="Q93" s="12"/>
      <c r="T93" s="12"/>
    </row>
    <row r="94">
      <c r="A94" s="23"/>
      <c r="J94" s="10"/>
      <c r="K94" s="10"/>
      <c r="L94" s="10"/>
      <c r="P94" s="12"/>
      <c r="Q94" s="12"/>
      <c r="T94" s="12"/>
    </row>
    <row r="95">
      <c r="A95" s="23"/>
      <c r="J95" s="10"/>
      <c r="K95" s="10"/>
      <c r="L95" s="10"/>
      <c r="P95" s="12"/>
      <c r="Q95" s="12"/>
      <c r="T95" s="12"/>
    </row>
    <row r="96">
      <c r="A96" s="23"/>
      <c r="J96" s="10"/>
      <c r="K96" s="10"/>
      <c r="L96" s="10"/>
      <c r="P96" s="12"/>
      <c r="Q96" s="12"/>
      <c r="T96" s="12"/>
    </row>
    <row r="97">
      <c r="A97" s="23"/>
      <c r="J97" s="10"/>
      <c r="K97" s="10"/>
      <c r="L97" s="10"/>
      <c r="P97" s="12"/>
      <c r="Q97" s="12"/>
      <c r="T97" s="12"/>
    </row>
    <row r="98">
      <c r="A98" s="23"/>
      <c r="J98" s="10"/>
      <c r="K98" s="10"/>
      <c r="L98" s="10"/>
      <c r="P98" s="12"/>
      <c r="Q98" s="12"/>
      <c r="T98" s="12"/>
    </row>
    <row r="99">
      <c r="A99" s="23"/>
      <c r="J99" s="10"/>
      <c r="K99" s="10"/>
      <c r="L99" s="10"/>
      <c r="P99" s="12"/>
      <c r="Q99" s="12"/>
      <c r="T99" s="12"/>
    </row>
    <row r="100">
      <c r="A100" s="23"/>
      <c r="J100" s="10"/>
      <c r="K100" s="10"/>
      <c r="L100" s="10"/>
      <c r="P100" s="12"/>
      <c r="Q100" s="12"/>
      <c r="T100" s="12"/>
    </row>
    <row r="101">
      <c r="A101" s="23"/>
      <c r="J101" s="10"/>
      <c r="K101" s="10"/>
      <c r="L101" s="10"/>
      <c r="P101" s="12"/>
      <c r="Q101" s="12"/>
      <c r="T101" s="12"/>
    </row>
    <row r="102">
      <c r="A102" s="23"/>
      <c r="J102" s="10"/>
      <c r="K102" s="10"/>
      <c r="L102" s="10"/>
      <c r="P102" s="12"/>
      <c r="Q102" s="12"/>
      <c r="T102" s="12"/>
    </row>
    <row r="103">
      <c r="A103" s="23"/>
      <c r="J103" s="10"/>
      <c r="K103" s="10"/>
      <c r="L103" s="10"/>
      <c r="P103" s="12"/>
      <c r="Q103" s="12"/>
      <c r="T103" s="12"/>
    </row>
    <row r="104">
      <c r="A104" s="23"/>
      <c r="J104" s="10"/>
      <c r="K104" s="10"/>
      <c r="L104" s="10"/>
      <c r="P104" s="12"/>
      <c r="Q104" s="12"/>
      <c r="T104" s="12"/>
    </row>
    <row r="105">
      <c r="A105" s="23"/>
      <c r="J105" s="10"/>
      <c r="K105" s="10"/>
      <c r="L105" s="10"/>
      <c r="P105" s="12"/>
      <c r="Q105" s="12"/>
      <c r="T105" s="12"/>
    </row>
    <row r="106">
      <c r="A106" s="23"/>
      <c r="J106" s="10"/>
      <c r="K106" s="10"/>
      <c r="L106" s="10"/>
      <c r="P106" s="12"/>
      <c r="Q106" s="12"/>
      <c r="T106" s="12"/>
    </row>
    <row r="107">
      <c r="A107" s="23"/>
      <c r="J107" s="10"/>
      <c r="K107" s="10"/>
      <c r="L107" s="10"/>
      <c r="P107" s="12"/>
      <c r="Q107" s="12"/>
      <c r="T107" s="12"/>
    </row>
    <row r="108">
      <c r="A108" s="23"/>
      <c r="J108" s="10"/>
      <c r="K108" s="10"/>
      <c r="L108" s="10"/>
      <c r="P108" s="12"/>
      <c r="Q108" s="12"/>
      <c r="T108" s="12"/>
    </row>
    <row r="109">
      <c r="A109" s="23"/>
      <c r="J109" s="10"/>
      <c r="K109" s="10"/>
      <c r="L109" s="10"/>
      <c r="P109" s="12"/>
      <c r="Q109" s="12"/>
      <c r="T109" s="12"/>
    </row>
    <row r="110">
      <c r="A110" s="23"/>
      <c r="J110" s="10"/>
      <c r="K110" s="10"/>
      <c r="L110" s="10"/>
      <c r="P110" s="12"/>
      <c r="Q110" s="12"/>
      <c r="T110" s="12"/>
    </row>
    <row r="111">
      <c r="A111" s="23"/>
      <c r="J111" s="10"/>
      <c r="K111" s="10"/>
      <c r="L111" s="10"/>
      <c r="P111" s="12"/>
      <c r="Q111" s="12"/>
      <c r="T111" s="12"/>
    </row>
    <row r="112">
      <c r="A112" s="23"/>
      <c r="J112" s="10"/>
      <c r="K112" s="10"/>
      <c r="L112" s="10"/>
      <c r="P112" s="12"/>
      <c r="Q112" s="12"/>
      <c r="T112" s="12"/>
    </row>
    <row r="113">
      <c r="A113" s="23"/>
      <c r="J113" s="10"/>
      <c r="K113" s="10"/>
      <c r="L113" s="10"/>
      <c r="P113" s="12"/>
      <c r="Q113" s="12"/>
      <c r="T113" s="12"/>
    </row>
    <row r="114">
      <c r="A114" s="23"/>
      <c r="J114" s="10"/>
      <c r="K114" s="10"/>
      <c r="L114" s="10"/>
      <c r="P114" s="12"/>
      <c r="Q114" s="12"/>
      <c r="T114" s="12"/>
    </row>
    <row r="115">
      <c r="A115" s="23"/>
      <c r="J115" s="10"/>
      <c r="K115" s="10"/>
      <c r="L115" s="10"/>
      <c r="P115" s="12"/>
      <c r="Q115" s="12"/>
      <c r="T115" s="12"/>
    </row>
    <row r="116">
      <c r="A116" s="23"/>
      <c r="J116" s="10"/>
      <c r="K116" s="10"/>
      <c r="L116" s="10"/>
      <c r="P116" s="12"/>
      <c r="Q116" s="12"/>
      <c r="T116" s="12"/>
    </row>
    <row r="117">
      <c r="A117" s="23"/>
      <c r="J117" s="10"/>
      <c r="K117" s="10"/>
      <c r="L117" s="10"/>
      <c r="P117" s="12"/>
      <c r="Q117" s="12"/>
      <c r="T117" s="12"/>
    </row>
    <row r="118">
      <c r="A118" s="23"/>
      <c r="J118" s="10"/>
      <c r="K118" s="10"/>
      <c r="L118" s="10"/>
      <c r="P118" s="12"/>
      <c r="Q118" s="12"/>
      <c r="T118" s="12"/>
    </row>
    <row r="119">
      <c r="A119" s="23"/>
      <c r="J119" s="10"/>
      <c r="K119" s="10"/>
      <c r="L119" s="10"/>
      <c r="P119" s="12"/>
      <c r="Q119" s="12"/>
      <c r="T119" s="12"/>
    </row>
    <row r="120">
      <c r="A120" s="23"/>
      <c r="J120" s="10"/>
      <c r="K120" s="10"/>
      <c r="L120" s="10"/>
      <c r="P120" s="12"/>
      <c r="Q120" s="12"/>
      <c r="T120" s="12"/>
    </row>
    <row r="121">
      <c r="A121" s="23"/>
      <c r="J121" s="10"/>
      <c r="K121" s="10"/>
      <c r="L121" s="10"/>
      <c r="P121" s="12"/>
      <c r="Q121" s="12"/>
      <c r="T121" s="12"/>
    </row>
    <row r="122">
      <c r="A122" s="23"/>
      <c r="J122" s="10"/>
      <c r="K122" s="10"/>
      <c r="L122" s="10"/>
      <c r="P122" s="12"/>
      <c r="Q122" s="12"/>
      <c r="T122" s="12"/>
    </row>
    <row r="123">
      <c r="A123" s="23"/>
      <c r="J123" s="10"/>
      <c r="K123" s="10"/>
      <c r="L123" s="10"/>
      <c r="P123" s="12"/>
      <c r="Q123" s="12"/>
      <c r="T123" s="12"/>
    </row>
    <row r="124">
      <c r="A124" s="23"/>
      <c r="J124" s="10"/>
      <c r="K124" s="10"/>
      <c r="L124" s="10"/>
      <c r="P124" s="12"/>
      <c r="Q124" s="12"/>
      <c r="T124" s="12"/>
    </row>
    <row r="125">
      <c r="A125" s="23"/>
      <c r="J125" s="10"/>
      <c r="K125" s="10"/>
      <c r="L125" s="10"/>
      <c r="P125" s="12"/>
      <c r="Q125" s="12"/>
      <c r="T125" s="12"/>
    </row>
    <row r="126">
      <c r="A126" s="23"/>
      <c r="J126" s="10"/>
      <c r="K126" s="10"/>
      <c r="L126" s="10"/>
      <c r="P126" s="12"/>
      <c r="Q126" s="12"/>
      <c r="T126" s="12"/>
    </row>
    <row r="127">
      <c r="A127" s="23"/>
      <c r="J127" s="10"/>
      <c r="K127" s="10"/>
      <c r="L127" s="10"/>
      <c r="P127" s="12"/>
      <c r="Q127" s="12"/>
      <c r="T127" s="12"/>
    </row>
    <row r="128">
      <c r="A128" s="23"/>
      <c r="J128" s="10"/>
      <c r="K128" s="10"/>
      <c r="L128" s="10"/>
      <c r="P128" s="12"/>
      <c r="Q128" s="12"/>
      <c r="T128" s="12"/>
    </row>
    <row r="129">
      <c r="A129" s="23"/>
      <c r="J129" s="10"/>
      <c r="K129" s="10"/>
      <c r="L129" s="10"/>
      <c r="P129" s="12"/>
      <c r="Q129" s="12"/>
      <c r="T129" s="12"/>
    </row>
    <row r="130">
      <c r="A130" s="23"/>
      <c r="J130" s="10"/>
      <c r="K130" s="10"/>
      <c r="L130" s="10"/>
      <c r="P130" s="12"/>
      <c r="Q130" s="12"/>
      <c r="T130" s="12"/>
    </row>
    <row r="131">
      <c r="A131" s="23"/>
      <c r="J131" s="10"/>
      <c r="K131" s="10"/>
      <c r="L131" s="10"/>
      <c r="P131" s="12"/>
      <c r="Q131" s="12"/>
      <c r="T131" s="12"/>
    </row>
    <row r="132">
      <c r="A132" s="23"/>
      <c r="J132" s="10"/>
      <c r="K132" s="10"/>
      <c r="L132" s="10"/>
      <c r="P132" s="12"/>
      <c r="Q132" s="12"/>
      <c r="T132" s="12"/>
    </row>
    <row r="133">
      <c r="A133" s="23"/>
      <c r="J133" s="10"/>
      <c r="K133" s="10"/>
      <c r="L133" s="10"/>
      <c r="P133" s="12"/>
      <c r="Q133" s="12"/>
      <c r="T133" s="12"/>
    </row>
    <row r="134">
      <c r="A134" s="23"/>
      <c r="J134" s="10"/>
      <c r="K134" s="10"/>
      <c r="L134" s="10"/>
      <c r="P134" s="12"/>
      <c r="Q134" s="12"/>
      <c r="T134" s="12"/>
    </row>
    <row r="135">
      <c r="A135" s="23"/>
      <c r="J135" s="10"/>
      <c r="K135" s="10"/>
      <c r="L135" s="10"/>
      <c r="P135" s="12"/>
      <c r="Q135" s="12"/>
      <c r="T135" s="12"/>
    </row>
    <row r="136">
      <c r="A136" s="23"/>
      <c r="J136" s="10"/>
      <c r="K136" s="10"/>
      <c r="L136" s="10"/>
      <c r="P136" s="12"/>
      <c r="Q136" s="12"/>
      <c r="T136" s="12"/>
    </row>
    <row r="137">
      <c r="A137" s="23"/>
      <c r="J137" s="10"/>
      <c r="K137" s="10"/>
      <c r="L137" s="10"/>
      <c r="P137" s="12"/>
      <c r="Q137" s="12"/>
      <c r="T137" s="12"/>
    </row>
    <row r="138">
      <c r="A138" s="23"/>
      <c r="J138" s="10"/>
      <c r="K138" s="10"/>
      <c r="L138" s="10"/>
      <c r="P138" s="12"/>
      <c r="Q138" s="12"/>
      <c r="T138" s="12"/>
    </row>
    <row r="139">
      <c r="A139" s="23"/>
      <c r="J139" s="10"/>
      <c r="K139" s="10"/>
      <c r="L139" s="10"/>
      <c r="P139" s="12"/>
      <c r="Q139" s="12"/>
      <c r="T139" s="12"/>
    </row>
    <row r="140">
      <c r="A140" s="23"/>
      <c r="J140" s="10"/>
      <c r="K140" s="10"/>
      <c r="L140" s="10"/>
      <c r="P140" s="12"/>
      <c r="Q140" s="12"/>
      <c r="T140" s="12"/>
    </row>
    <row r="141">
      <c r="A141" s="23"/>
      <c r="J141" s="10"/>
      <c r="K141" s="10"/>
      <c r="L141" s="10"/>
      <c r="P141" s="12"/>
      <c r="Q141" s="12"/>
      <c r="T141" s="12"/>
    </row>
    <row r="142">
      <c r="A142" s="23"/>
      <c r="J142" s="10"/>
      <c r="K142" s="10"/>
      <c r="L142" s="10"/>
      <c r="P142" s="12"/>
      <c r="Q142" s="12"/>
      <c r="T142" s="12"/>
    </row>
    <row r="143">
      <c r="A143" s="23"/>
      <c r="J143" s="10"/>
      <c r="K143" s="10"/>
      <c r="L143" s="10"/>
      <c r="P143" s="12"/>
      <c r="Q143" s="12"/>
      <c r="T143" s="12"/>
    </row>
    <row r="144">
      <c r="A144" s="23"/>
      <c r="J144" s="10"/>
      <c r="K144" s="10"/>
      <c r="L144" s="10"/>
      <c r="P144" s="12"/>
      <c r="Q144" s="12"/>
      <c r="T144" s="12"/>
    </row>
    <row r="145">
      <c r="A145" s="23"/>
      <c r="J145" s="10"/>
      <c r="K145" s="10"/>
      <c r="L145" s="10"/>
      <c r="P145" s="12"/>
      <c r="Q145" s="12"/>
      <c r="T145" s="12"/>
    </row>
    <row r="146">
      <c r="A146" s="23"/>
      <c r="J146" s="10"/>
      <c r="K146" s="10"/>
      <c r="L146" s="10"/>
      <c r="P146" s="12"/>
      <c r="Q146" s="12"/>
      <c r="T146" s="12"/>
    </row>
    <row r="147">
      <c r="A147" s="23"/>
      <c r="J147" s="10"/>
      <c r="K147" s="10"/>
      <c r="L147" s="10"/>
      <c r="P147" s="12"/>
      <c r="Q147" s="12"/>
      <c r="T147" s="12"/>
    </row>
    <row r="148">
      <c r="A148" s="23"/>
      <c r="J148" s="10"/>
      <c r="K148" s="10"/>
      <c r="L148" s="10"/>
      <c r="P148" s="12"/>
      <c r="Q148" s="12"/>
      <c r="T148" s="12"/>
    </row>
    <row r="149">
      <c r="A149" s="23"/>
      <c r="J149" s="10"/>
      <c r="K149" s="10"/>
      <c r="L149" s="10"/>
      <c r="P149" s="12"/>
      <c r="Q149" s="12"/>
      <c r="T149" s="12"/>
    </row>
    <row r="150">
      <c r="A150" s="23"/>
      <c r="J150" s="10"/>
      <c r="K150" s="10"/>
      <c r="L150" s="10"/>
      <c r="P150" s="12"/>
      <c r="Q150" s="12"/>
      <c r="T150" s="12"/>
    </row>
    <row r="151">
      <c r="A151" s="23"/>
      <c r="J151" s="10"/>
      <c r="K151" s="10"/>
      <c r="L151" s="10"/>
      <c r="P151" s="12"/>
      <c r="Q151" s="12"/>
      <c r="T151" s="12"/>
    </row>
    <row r="152">
      <c r="A152" s="23"/>
      <c r="J152" s="10"/>
      <c r="K152" s="10"/>
      <c r="L152" s="10"/>
      <c r="P152" s="12"/>
      <c r="Q152" s="12"/>
      <c r="T152" s="12"/>
    </row>
    <row r="153">
      <c r="A153" s="23"/>
      <c r="J153" s="10"/>
      <c r="K153" s="10"/>
      <c r="L153" s="10"/>
      <c r="P153" s="12"/>
      <c r="Q153" s="12"/>
      <c r="T153" s="12"/>
    </row>
    <row r="154">
      <c r="A154" s="23"/>
      <c r="J154" s="10"/>
      <c r="K154" s="10"/>
      <c r="L154" s="10"/>
      <c r="P154" s="12"/>
      <c r="Q154" s="12"/>
      <c r="T154" s="12"/>
    </row>
    <row r="155">
      <c r="A155" s="23"/>
      <c r="J155" s="10"/>
      <c r="K155" s="10"/>
      <c r="L155" s="10"/>
      <c r="P155" s="12"/>
      <c r="Q155" s="12"/>
      <c r="T155" s="12"/>
    </row>
    <row r="156">
      <c r="A156" s="23"/>
      <c r="J156" s="10"/>
      <c r="K156" s="10"/>
      <c r="L156" s="10"/>
      <c r="P156" s="12"/>
      <c r="Q156" s="12"/>
      <c r="T156" s="12"/>
    </row>
    <row r="157">
      <c r="A157" s="23"/>
      <c r="J157" s="10"/>
      <c r="K157" s="10"/>
      <c r="L157" s="10"/>
      <c r="P157" s="12"/>
      <c r="Q157" s="12"/>
      <c r="T157" s="12"/>
    </row>
    <row r="158">
      <c r="A158" s="23"/>
      <c r="J158" s="10"/>
      <c r="K158" s="10"/>
      <c r="L158" s="10"/>
      <c r="P158" s="12"/>
      <c r="Q158" s="12"/>
      <c r="T158" s="12"/>
    </row>
    <row r="159">
      <c r="A159" s="23"/>
      <c r="J159" s="10"/>
      <c r="K159" s="10"/>
      <c r="L159" s="10"/>
      <c r="P159" s="12"/>
      <c r="Q159" s="12"/>
      <c r="T159" s="12"/>
    </row>
    <row r="160">
      <c r="A160" s="23"/>
      <c r="J160" s="10"/>
      <c r="K160" s="10"/>
      <c r="L160" s="10"/>
      <c r="P160" s="12"/>
      <c r="Q160" s="12"/>
      <c r="T160" s="12"/>
    </row>
    <row r="161">
      <c r="A161" s="23"/>
      <c r="J161" s="10"/>
      <c r="K161" s="10"/>
      <c r="L161" s="10"/>
      <c r="P161" s="12"/>
      <c r="Q161" s="12"/>
      <c r="T161" s="12"/>
    </row>
    <row r="162">
      <c r="A162" s="23"/>
      <c r="J162" s="10"/>
      <c r="K162" s="10"/>
      <c r="L162" s="10"/>
      <c r="P162" s="12"/>
      <c r="Q162" s="12"/>
      <c r="T162" s="12"/>
    </row>
    <row r="163">
      <c r="A163" s="23"/>
      <c r="J163" s="10"/>
      <c r="K163" s="10"/>
      <c r="L163" s="10"/>
      <c r="P163" s="12"/>
      <c r="Q163" s="12"/>
      <c r="T163" s="12"/>
    </row>
    <row r="164">
      <c r="A164" s="23"/>
      <c r="J164" s="10"/>
      <c r="K164" s="10"/>
      <c r="L164" s="10"/>
      <c r="P164" s="12"/>
      <c r="Q164" s="12"/>
      <c r="T164" s="12"/>
    </row>
    <row r="165">
      <c r="A165" s="23"/>
      <c r="J165" s="10"/>
      <c r="K165" s="10"/>
      <c r="L165" s="10"/>
      <c r="P165" s="12"/>
      <c r="Q165" s="12"/>
      <c r="T165" s="12"/>
    </row>
    <row r="166">
      <c r="A166" s="23"/>
      <c r="J166" s="10"/>
      <c r="K166" s="10"/>
      <c r="L166" s="10"/>
      <c r="P166" s="12"/>
      <c r="Q166" s="12"/>
      <c r="T166" s="12"/>
    </row>
    <row r="167">
      <c r="A167" s="23"/>
      <c r="J167" s="10"/>
      <c r="K167" s="10"/>
      <c r="L167" s="10"/>
      <c r="P167" s="12"/>
      <c r="Q167" s="12"/>
      <c r="T167" s="12"/>
    </row>
    <row r="168">
      <c r="A168" s="23"/>
      <c r="J168" s="10"/>
      <c r="K168" s="10"/>
      <c r="L168" s="10"/>
      <c r="P168" s="12"/>
      <c r="Q168" s="12"/>
      <c r="T168" s="12"/>
    </row>
    <row r="169">
      <c r="A169" s="23"/>
      <c r="J169" s="10"/>
      <c r="K169" s="10"/>
      <c r="L169" s="10"/>
      <c r="P169" s="12"/>
      <c r="Q169" s="12"/>
      <c r="T169" s="12"/>
    </row>
    <row r="170">
      <c r="A170" s="23"/>
      <c r="J170" s="10"/>
      <c r="K170" s="10"/>
      <c r="L170" s="10"/>
      <c r="P170" s="12"/>
      <c r="Q170" s="12"/>
      <c r="T170" s="12"/>
    </row>
    <row r="171">
      <c r="A171" s="23"/>
      <c r="J171" s="10"/>
      <c r="K171" s="10"/>
      <c r="L171" s="10"/>
      <c r="P171" s="12"/>
      <c r="Q171" s="12"/>
      <c r="T171" s="12"/>
    </row>
    <row r="172">
      <c r="A172" s="23"/>
      <c r="J172" s="10"/>
      <c r="K172" s="10"/>
      <c r="L172" s="10"/>
      <c r="P172" s="12"/>
      <c r="Q172" s="12"/>
      <c r="T172" s="12"/>
    </row>
    <row r="173">
      <c r="A173" s="23"/>
      <c r="J173" s="10"/>
      <c r="K173" s="10"/>
      <c r="L173" s="10"/>
      <c r="P173" s="12"/>
      <c r="Q173" s="12"/>
      <c r="T173" s="12"/>
    </row>
    <row r="174">
      <c r="A174" s="23"/>
      <c r="J174" s="10"/>
      <c r="K174" s="10"/>
      <c r="L174" s="10"/>
      <c r="P174" s="12"/>
      <c r="Q174" s="12"/>
      <c r="T174" s="12"/>
    </row>
    <row r="175">
      <c r="A175" s="23"/>
      <c r="J175" s="10"/>
      <c r="K175" s="10"/>
      <c r="L175" s="10"/>
      <c r="P175" s="12"/>
      <c r="Q175" s="12"/>
      <c r="T175" s="12"/>
    </row>
    <row r="176">
      <c r="A176" s="23"/>
      <c r="J176" s="10"/>
      <c r="K176" s="10"/>
      <c r="L176" s="10"/>
      <c r="P176" s="12"/>
      <c r="Q176" s="12"/>
      <c r="T176" s="12"/>
    </row>
    <row r="177">
      <c r="A177" s="23"/>
      <c r="J177" s="10"/>
      <c r="K177" s="10"/>
      <c r="L177" s="10"/>
      <c r="P177" s="12"/>
      <c r="Q177" s="12"/>
      <c r="T177" s="12"/>
    </row>
    <row r="178">
      <c r="A178" s="23"/>
      <c r="J178" s="10"/>
      <c r="K178" s="10"/>
      <c r="L178" s="10"/>
      <c r="P178" s="12"/>
      <c r="Q178" s="12"/>
      <c r="T178" s="12"/>
    </row>
    <row r="179">
      <c r="A179" s="23"/>
      <c r="J179" s="10"/>
      <c r="K179" s="10"/>
      <c r="L179" s="10"/>
      <c r="P179" s="12"/>
      <c r="Q179" s="12"/>
      <c r="T179" s="12"/>
    </row>
    <row r="180">
      <c r="A180" s="23"/>
      <c r="J180" s="10"/>
      <c r="K180" s="10"/>
      <c r="L180" s="10"/>
      <c r="P180" s="12"/>
      <c r="Q180" s="12"/>
      <c r="T180" s="12"/>
    </row>
    <row r="181">
      <c r="A181" s="23"/>
      <c r="J181" s="10"/>
      <c r="K181" s="10"/>
      <c r="L181" s="10"/>
      <c r="P181" s="12"/>
      <c r="Q181" s="12"/>
      <c r="T181" s="12"/>
    </row>
    <row r="182">
      <c r="A182" s="23"/>
      <c r="J182" s="10"/>
      <c r="K182" s="10"/>
      <c r="L182" s="10"/>
      <c r="P182" s="12"/>
      <c r="Q182" s="12"/>
      <c r="T182" s="12"/>
    </row>
    <row r="183">
      <c r="A183" s="23"/>
      <c r="J183" s="10"/>
      <c r="K183" s="10"/>
      <c r="L183" s="10"/>
      <c r="P183" s="12"/>
      <c r="Q183" s="12"/>
      <c r="T183" s="12"/>
    </row>
    <row r="184">
      <c r="A184" s="23"/>
      <c r="J184" s="10"/>
      <c r="K184" s="10"/>
      <c r="L184" s="10"/>
      <c r="P184" s="12"/>
      <c r="Q184" s="12"/>
      <c r="T184" s="12"/>
    </row>
    <row r="185">
      <c r="A185" s="23"/>
      <c r="J185" s="10"/>
      <c r="K185" s="10"/>
      <c r="L185" s="10"/>
      <c r="P185" s="12"/>
      <c r="Q185" s="12"/>
      <c r="T185" s="12"/>
    </row>
    <row r="186">
      <c r="A186" s="23"/>
      <c r="J186" s="10"/>
      <c r="K186" s="10"/>
      <c r="L186" s="10"/>
      <c r="P186" s="12"/>
      <c r="Q186" s="12"/>
      <c r="T186" s="12"/>
    </row>
    <row r="187">
      <c r="A187" s="23"/>
      <c r="J187" s="10"/>
      <c r="K187" s="10"/>
      <c r="L187" s="10"/>
      <c r="P187" s="12"/>
      <c r="Q187" s="12"/>
      <c r="T187" s="12"/>
    </row>
    <row r="188">
      <c r="A188" s="23"/>
      <c r="J188" s="10"/>
      <c r="K188" s="10"/>
      <c r="L188" s="10"/>
      <c r="P188" s="12"/>
      <c r="Q188" s="12"/>
      <c r="T188" s="12"/>
    </row>
    <row r="189">
      <c r="A189" s="23"/>
      <c r="J189" s="10"/>
      <c r="K189" s="10"/>
      <c r="L189" s="10"/>
      <c r="P189" s="12"/>
      <c r="Q189" s="12"/>
      <c r="T189" s="12"/>
    </row>
    <row r="190">
      <c r="A190" s="23"/>
      <c r="J190" s="10"/>
      <c r="K190" s="10"/>
      <c r="L190" s="10"/>
      <c r="P190" s="12"/>
      <c r="Q190" s="12"/>
      <c r="T190" s="12"/>
    </row>
    <row r="191">
      <c r="A191" s="23"/>
      <c r="J191" s="10"/>
      <c r="K191" s="10"/>
      <c r="L191" s="10"/>
      <c r="P191" s="12"/>
      <c r="Q191" s="12"/>
      <c r="T191" s="12"/>
    </row>
    <row r="192">
      <c r="A192" s="23"/>
      <c r="J192" s="10"/>
      <c r="K192" s="10"/>
      <c r="L192" s="10"/>
      <c r="P192" s="12"/>
      <c r="Q192" s="12"/>
      <c r="T192" s="12"/>
    </row>
    <row r="193">
      <c r="A193" s="23"/>
      <c r="J193" s="10"/>
      <c r="K193" s="10"/>
      <c r="L193" s="10"/>
      <c r="P193" s="12"/>
      <c r="Q193" s="12"/>
      <c r="T193" s="12"/>
    </row>
    <row r="194">
      <c r="A194" s="23"/>
      <c r="J194" s="10"/>
      <c r="K194" s="10"/>
      <c r="L194" s="10"/>
      <c r="P194" s="12"/>
      <c r="Q194" s="12"/>
      <c r="T194" s="12"/>
    </row>
    <row r="195">
      <c r="A195" s="23"/>
      <c r="J195" s="10"/>
      <c r="K195" s="10"/>
      <c r="L195" s="10"/>
      <c r="P195" s="12"/>
      <c r="Q195" s="12"/>
      <c r="T195" s="12"/>
    </row>
    <row r="196">
      <c r="A196" s="23"/>
      <c r="J196" s="10"/>
      <c r="K196" s="10"/>
      <c r="L196" s="10"/>
      <c r="P196" s="12"/>
      <c r="Q196" s="12"/>
      <c r="T196" s="12"/>
    </row>
    <row r="197">
      <c r="A197" s="23"/>
      <c r="J197" s="10"/>
      <c r="K197" s="10"/>
      <c r="L197" s="10"/>
      <c r="P197" s="12"/>
      <c r="Q197" s="12"/>
      <c r="T197" s="12"/>
    </row>
    <row r="198">
      <c r="A198" s="23"/>
      <c r="J198" s="10"/>
      <c r="K198" s="10"/>
      <c r="L198" s="10"/>
      <c r="P198" s="12"/>
      <c r="Q198" s="12"/>
      <c r="T198" s="12"/>
    </row>
    <row r="199">
      <c r="A199" s="23"/>
      <c r="J199" s="10"/>
      <c r="K199" s="10"/>
      <c r="L199" s="10"/>
      <c r="P199" s="12"/>
      <c r="Q199" s="12"/>
      <c r="T199" s="12"/>
    </row>
    <row r="200">
      <c r="A200" s="23"/>
      <c r="J200" s="10"/>
      <c r="K200" s="10"/>
      <c r="L200" s="10"/>
      <c r="P200" s="12"/>
      <c r="Q200" s="12"/>
      <c r="T200" s="12"/>
    </row>
    <row r="201">
      <c r="A201" s="23"/>
      <c r="J201" s="10"/>
      <c r="K201" s="10"/>
      <c r="L201" s="10"/>
      <c r="P201" s="12"/>
      <c r="Q201" s="12"/>
      <c r="T201" s="12"/>
    </row>
    <row r="202">
      <c r="A202" s="23"/>
      <c r="J202" s="10"/>
      <c r="K202" s="10"/>
      <c r="L202" s="10"/>
      <c r="P202" s="12"/>
      <c r="Q202" s="12"/>
      <c r="T202" s="12"/>
    </row>
    <row r="203">
      <c r="A203" s="23"/>
      <c r="J203" s="10"/>
      <c r="K203" s="10"/>
      <c r="L203" s="10"/>
      <c r="P203" s="12"/>
      <c r="Q203" s="12"/>
      <c r="T203" s="12"/>
    </row>
    <row r="204">
      <c r="A204" s="23"/>
      <c r="J204" s="10"/>
      <c r="K204" s="10"/>
      <c r="L204" s="10"/>
      <c r="P204" s="12"/>
      <c r="Q204" s="12"/>
      <c r="T204" s="12"/>
    </row>
    <row r="205">
      <c r="A205" s="23"/>
      <c r="J205" s="10"/>
      <c r="K205" s="10"/>
      <c r="L205" s="10"/>
      <c r="P205" s="12"/>
      <c r="Q205" s="12"/>
      <c r="T205" s="12"/>
    </row>
    <row r="206">
      <c r="A206" s="23"/>
      <c r="J206" s="10"/>
      <c r="K206" s="10"/>
      <c r="L206" s="10"/>
      <c r="P206" s="12"/>
      <c r="Q206" s="12"/>
      <c r="T206" s="12"/>
    </row>
    <row r="207">
      <c r="A207" s="23"/>
      <c r="J207" s="10"/>
      <c r="K207" s="10"/>
      <c r="L207" s="10"/>
      <c r="P207" s="12"/>
      <c r="Q207" s="12"/>
      <c r="T207" s="12"/>
    </row>
    <row r="208">
      <c r="A208" s="23"/>
      <c r="J208" s="10"/>
      <c r="K208" s="10"/>
      <c r="L208" s="10"/>
      <c r="P208" s="12"/>
      <c r="Q208" s="12"/>
      <c r="T208" s="12"/>
    </row>
    <row r="209">
      <c r="A209" s="23"/>
      <c r="J209" s="10"/>
      <c r="K209" s="10"/>
      <c r="L209" s="10"/>
      <c r="P209" s="12"/>
      <c r="Q209" s="12"/>
      <c r="T209" s="12"/>
    </row>
    <row r="210">
      <c r="A210" s="23"/>
      <c r="J210" s="10"/>
      <c r="K210" s="10"/>
      <c r="L210" s="10"/>
      <c r="P210" s="12"/>
      <c r="Q210" s="12"/>
      <c r="T210" s="12"/>
    </row>
    <row r="211">
      <c r="A211" s="23"/>
      <c r="J211" s="10"/>
      <c r="K211" s="10"/>
      <c r="L211" s="10"/>
      <c r="P211" s="12"/>
      <c r="Q211" s="12"/>
      <c r="T211" s="12"/>
    </row>
    <row r="212">
      <c r="A212" s="23"/>
      <c r="J212" s="10"/>
      <c r="K212" s="10"/>
      <c r="L212" s="10"/>
      <c r="P212" s="12"/>
      <c r="Q212" s="12"/>
      <c r="T212" s="12"/>
    </row>
    <row r="213">
      <c r="A213" s="23"/>
      <c r="J213" s="10"/>
      <c r="K213" s="10"/>
      <c r="L213" s="10"/>
      <c r="P213" s="12"/>
      <c r="Q213" s="12"/>
      <c r="T213" s="12"/>
    </row>
    <row r="214">
      <c r="A214" s="23"/>
      <c r="J214" s="10"/>
      <c r="K214" s="10"/>
      <c r="L214" s="10"/>
      <c r="P214" s="12"/>
      <c r="Q214" s="12"/>
      <c r="T214" s="12"/>
    </row>
    <row r="215">
      <c r="A215" s="23"/>
      <c r="J215" s="10"/>
      <c r="K215" s="10"/>
      <c r="L215" s="10"/>
      <c r="P215" s="12"/>
      <c r="Q215" s="12"/>
      <c r="T215" s="12"/>
    </row>
    <row r="216">
      <c r="A216" s="23"/>
      <c r="J216" s="10"/>
      <c r="K216" s="10"/>
      <c r="L216" s="10"/>
      <c r="P216" s="12"/>
      <c r="Q216" s="12"/>
      <c r="T216" s="12"/>
    </row>
    <row r="217">
      <c r="A217" s="23"/>
      <c r="J217" s="10"/>
      <c r="K217" s="10"/>
      <c r="L217" s="10"/>
      <c r="P217" s="12"/>
      <c r="Q217" s="12"/>
      <c r="T217" s="12"/>
    </row>
    <row r="218">
      <c r="A218" s="23"/>
      <c r="J218" s="10"/>
      <c r="K218" s="10"/>
      <c r="L218" s="10"/>
      <c r="P218" s="12"/>
      <c r="Q218" s="12"/>
      <c r="T218" s="12"/>
    </row>
    <row r="219">
      <c r="A219" s="23"/>
      <c r="J219" s="10"/>
      <c r="K219" s="10"/>
      <c r="L219" s="10"/>
      <c r="P219" s="12"/>
      <c r="Q219" s="12"/>
      <c r="T219" s="12"/>
    </row>
    <row r="220">
      <c r="A220" s="23"/>
      <c r="J220" s="10"/>
      <c r="K220" s="10"/>
      <c r="L220" s="10"/>
      <c r="P220" s="12"/>
      <c r="Q220" s="12"/>
      <c r="T220" s="12"/>
    </row>
    <row r="221">
      <c r="A221" s="23"/>
      <c r="J221" s="10"/>
      <c r="K221" s="10"/>
      <c r="L221" s="10"/>
      <c r="P221" s="12"/>
      <c r="Q221" s="12"/>
      <c r="T221" s="12"/>
    </row>
    <row r="222">
      <c r="A222" s="23"/>
      <c r="J222" s="10"/>
      <c r="K222" s="10"/>
      <c r="L222" s="10"/>
      <c r="P222" s="12"/>
      <c r="Q222" s="12"/>
      <c r="T222" s="12"/>
    </row>
    <row r="223">
      <c r="A223" s="23"/>
      <c r="J223" s="10"/>
      <c r="K223" s="10"/>
      <c r="L223" s="10"/>
      <c r="P223" s="12"/>
      <c r="Q223" s="12"/>
      <c r="T223" s="12"/>
    </row>
    <row r="224">
      <c r="A224" s="23"/>
      <c r="J224" s="10"/>
      <c r="K224" s="10"/>
      <c r="L224" s="10"/>
      <c r="P224" s="12"/>
      <c r="Q224" s="12"/>
      <c r="T224" s="12"/>
    </row>
    <row r="225">
      <c r="A225" s="23"/>
      <c r="J225" s="10"/>
      <c r="K225" s="10"/>
      <c r="L225" s="10"/>
      <c r="P225" s="12"/>
      <c r="Q225" s="12"/>
      <c r="T225" s="12"/>
    </row>
    <row r="226">
      <c r="A226" s="23"/>
      <c r="J226" s="10"/>
      <c r="K226" s="10"/>
      <c r="L226" s="10"/>
      <c r="P226" s="12"/>
      <c r="Q226" s="12"/>
      <c r="T226" s="12"/>
    </row>
    <row r="227">
      <c r="A227" s="23"/>
      <c r="J227" s="10"/>
      <c r="K227" s="10"/>
      <c r="L227" s="10"/>
      <c r="P227" s="12"/>
      <c r="Q227" s="12"/>
      <c r="T227" s="12"/>
    </row>
    <row r="228">
      <c r="A228" s="23"/>
      <c r="J228" s="10"/>
      <c r="K228" s="10"/>
      <c r="L228" s="10"/>
      <c r="P228" s="12"/>
      <c r="Q228" s="12"/>
      <c r="T228" s="12"/>
    </row>
    <row r="229">
      <c r="A229" s="23"/>
      <c r="J229" s="10"/>
      <c r="K229" s="10"/>
      <c r="L229" s="10"/>
      <c r="P229" s="12"/>
      <c r="Q229" s="12"/>
      <c r="T229" s="12"/>
    </row>
    <row r="230">
      <c r="A230" s="23"/>
      <c r="J230" s="10"/>
      <c r="K230" s="10"/>
      <c r="L230" s="10"/>
      <c r="P230" s="12"/>
      <c r="Q230" s="12"/>
      <c r="T230" s="12"/>
    </row>
    <row r="231">
      <c r="A231" s="23"/>
      <c r="J231" s="10"/>
      <c r="K231" s="10"/>
      <c r="L231" s="10"/>
      <c r="P231" s="12"/>
      <c r="Q231" s="12"/>
      <c r="T231" s="12"/>
    </row>
    <row r="232">
      <c r="A232" s="23"/>
      <c r="J232" s="10"/>
      <c r="K232" s="10"/>
      <c r="L232" s="10"/>
      <c r="P232" s="12"/>
      <c r="Q232" s="12"/>
      <c r="T232" s="12"/>
    </row>
    <row r="233">
      <c r="A233" s="23"/>
      <c r="J233" s="10"/>
      <c r="K233" s="10"/>
      <c r="L233" s="10"/>
      <c r="P233" s="12"/>
      <c r="Q233" s="12"/>
      <c r="T233" s="12"/>
    </row>
    <row r="234">
      <c r="A234" s="23"/>
      <c r="J234" s="10"/>
      <c r="K234" s="10"/>
      <c r="L234" s="10"/>
      <c r="P234" s="12"/>
      <c r="Q234" s="12"/>
      <c r="T234" s="12"/>
    </row>
    <row r="235">
      <c r="A235" s="23"/>
      <c r="J235" s="10"/>
      <c r="K235" s="10"/>
      <c r="L235" s="10"/>
      <c r="P235" s="12"/>
      <c r="Q235" s="12"/>
      <c r="T235" s="12"/>
    </row>
    <row r="236">
      <c r="A236" s="23"/>
      <c r="J236" s="10"/>
      <c r="K236" s="10"/>
      <c r="L236" s="10"/>
      <c r="P236" s="12"/>
      <c r="Q236" s="12"/>
      <c r="T236" s="12"/>
    </row>
    <row r="237">
      <c r="A237" s="23"/>
      <c r="J237" s="10"/>
      <c r="K237" s="10"/>
      <c r="L237" s="10"/>
      <c r="P237" s="12"/>
      <c r="Q237" s="12"/>
      <c r="T237" s="12"/>
    </row>
    <row r="238">
      <c r="A238" s="23"/>
      <c r="J238" s="10"/>
      <c r="K238" s="10"/>
      <c r="L238" s="10"/>
      <c r="P238" s="12"/>
      <c r="Q238" s="12"/>
      <c r="T238" s="12"/>
    </row>
    <row r="239">
      <c r="A239" s="23"/>
      <c r="J239" s="10"/>
      <c r="K239" s="10"/>
      <c r="L239" s="10"/>
      <c r="P239" s="12"/>
      <c r="Q239" s="12"/>
      <c r="T239" s="12"/>
    </row>
    <row r="240">
      <c r="A240" s="23"/>
      <c r="J240" s="10"/>
      <c r="K240" s="10"/>
      <c r="L240" s="10"/>
      <c r="P240" s="12"/>
      <c r="Q240" s="12"/>
      <c r="T240" s="12"/>
    </row>
    <row r="241">
      <c r="A241" s="23"/>
      <c r="J241" s="10"/>
      <c r="K241" s="10"/>
      <c r="L241" s="10"/>
      <c r="P241" s="12"/>
      <c r="Q241" s="12"/>
      <c r="T241" s="12"/>
    </row>
    <row r="242">
      <c r="A242" s="23"/>
      <c r="J242" s="10"/>
      <c r="K242" s="10"/>
      <c r="L242" s="10"/>
      <c r="P242" s="12"/>
      <c r="Q242" s="12"/>
      <c r="T242" s="12"/>
    </row>
    <row r="243">
      <c r="A243" s="23"/>
      <c r="J243" s="10"/>
      <c r="K243" s="10"/>
      <c r="L243" s="10"/>
      <c r="P243" s="12"/>
      <c r="Q243" s="12"/>
      <c r="T243" s="12"/>
    </row>
    <row r="244">
      <c r="A244" s="23"/>
      <c r="J244" s="10"/>
      <c r="K244" s="10"/>
      <c r="L244" s="10"/>
      <c r="P244" s="12"/>
      <c r="Q244" s="12"/>
      <c r="T244" s="12"/>
    </row>
    <row r="245">
      <c r="A245" s="23"/>
      <c r="J245" s="10"/>
      <c r="K245" s="10"/>
      <c r="L245" s="10"/>
      <c r="P245" s="12"/>
      <c r="Q245" s="12"/>
      <c r="T245" s="12"/>
    </row>
    <row r="246">
      <c r="A246" s="23"/>
      <c r="J246" s="10"/>
      <c r="K246" s="10"/>
      <c r="L246" s="10"/>
      <c r="P246" s="12"/>
      <c r="Q246" s="12"/>
      <c r="T246" s="12"/>
    </row>
    <row r="247">
      <c r="A247" s="23"/>
      <c r="J247" s="10"/>
      <c r="K247" s="10"/>
      <c r="L247" s="10"/>
      <c r="P247" s="12"/>
      <c r="Q247" s="12"/>
      <c r="T247" s="12"/>
    </row>
    <row r="248">
      <c r="A248" s="23"/>
      <c r="J248" s="10"/>
      <c r="K248" s="10"/>
      <c r="L248" s="10"/>
      <c r="P248" s="12"/>
      <c r="Q248" s="12"/>
      <c r="T248" s="12"/>
    </row>
    <row r="249">
      <c r="A249" s="23"/>
      <c r="J249" s="10"/>
      <c r="K249" s="10"/>
      <c r="L249" s="10"/>
      <c r="P249" s="12"/>
      <c r="Q249" s="12"/>
      <c r="T249" s="12"/>
    </row>
    <row r="250">
      <c r="A250" s="23"/>
      <c r="J250" s="10"/>
      <c r="K250" s="10"/>
      <c r="L250" s="10"/>
      <c r="P250" s="12"/>
      <c r="Q250" s="12"/>
      <c r="T250" s="12"/>
    </row>
    <row r="251">
      <c r="A251" s="23"/>
      <c r="J251" s="10"/>
      <c r="K251" s="10"/>
      <c r="L251" s="10"/>
      <c r="P251" s="12"/>
      <c r="Q251" s="12"/>
      <c r="T251" s="12"/>
    </row>
    <row r="252">
      <c r="A252" s="23"/>
      <c r="J252" s="10"/>
      <c r="K252" s="10"/>
      <c r="L252" s="10"/>
      <c r="P252" s="12"/>
      <c r="Q252" s="12"/>
      <c r="T252" s="12"/>
    </row>
    <row r="253">
      <c r="A253" s="23"/>
      <c r="J253" s="10"/>
      <c r="K253" s="10"/>
      <c r="L253" s="10"/>
      <c r="P253" s="12"/>
      <c r="Q253" s="12"/>
      <c r="T253" s="12"/>
    </row>
    <row r="254">
      <c r="A254" s="23"/>
      <c r="J254" s="10"/>
      <c r="K254" s="10"/>
      <c r="L254" s="10"/>
      <c r="P254" s="12"/>
      <c r="Q254" s="12"/>
      <c r="T254" s="12"/>
    </row>
    <row r="255">
      <c r="A255" s="23"/>
      <c r="J255" s="10"/>
      <c r="K255" s="10"/>
      <c r="L255" s="10"/>
      <c r="P255" s="12"/>
      <c r="Q255" s="12"/>
      <c r="T255" s="12"/>
    </row>
    <row r="256">
      <c r="A256" s="23"/>
      <c r="J256" s="10"/>
      <c r="K256" s="10"/>
      <c r="L256" s="10"/>
      <c r="P256" s="12"/>
      <c r="Q256" s="12"/>
      <c r="T256" s="12"/>
    </row>
    <row r="257">
      <c r="A257" s="23"/>
      <c r="J257" s="10"/>
      <c r="K257" s="10"/>
      <c r="L257" s="10"/>
      <c r="P257" s="12"/>
      <c r="Q257" s="12"/>
      <c r="T257" s="12"/>
    </row>
    <row r="258">
      <c r="A258" s="23"/>
      <c r="J258" s="10"/>
      <c r="K258" s="10"/>
      <c r="L258" s="10"/>
      <c r="P258" s="12"/>
      <c r="Q258" s="12"/>
      <c r="T258" s="12"/>
    </row>
    <row r="259">
      <c r="A259" s="23"/>
      <c r="J259" s="10"/>
      <c r="K259" s="10"/>
      <c r="L259" s="10"/>
      <c r="P259" s="12"/>
      <c r="Q259" s="12"/>
      <c r="T259" s="12"/>
    </row>
    <row r="260">
      <c r="A260" s="23"/>
      <c r="J260" s="10"/>
      <c r="K260" s="10"/>
      <c r="L260" s="10"/>
      <c r="P260" s="12"/>
      <c r="Q260" s="12"/>
      <c r="T260" s="12"/>
    </row>
    <row r="261">
      <c r="A261" s="23"/>
      <c r="J261" s="10"/>
      <c r="K261" s="10"/>
      <c r="L261" s="10"/>
      <c r="P261" s="12"/>
      <c r="Q261" s="12"/>
      <c r="T261" s="12"/>
    </row>
    <row r="262">
      <c r="A262" s="23"/>
      <c r="J262" s="10"/>
      <c r="K262" s="10"/>
      <c r="L262" s="10"/>
      <c r="P262" s="12"/>
      <c r="Q262" s="12"/>
      <c r="T262" s="12"/>
    </row>
    <row r="263">
      <c r="A263" s="23"/>
      <c r="J263" s="10"/>
      <c r="K263" s="10"/>
      <c r="L263" s="10"/>
      <c r="P263" s="12"/>
      <c r="Q263" s="12"/>
      <c r="T263" s="12"/>
    </row>
    <row r="264">
      <c r="A264" s="23"/>
      <c r="J264" s="10"/>
      <c r="K264" s="10"/>
      <c r="L264" s="10"/>
      <c r="P264" s="12"/>
      <c r="Q264" s="12"/>
      <c r="T264" s="12"/>
    </row>
    <row r="265">
      <c r="A265" s="23"/>
      <c r="J265" s="10"/>
      <c r="K265" s="10"/>
      <c r="L265" s="10"/>
      <c r="P265" s="12"/>
      <c r="Q265" s="12"/>
      <c r="T265" s="12"/>
    </row>
    <row r="266">
      <c r="A266" s="23"/>
      <c r="J266" s="10"/>
      <c r="K266" s="10"/>
      <c r="L266" s="10"/>
      <c r="P266" s="12"/>
      <c r="Q266" s="12"/>
      <c r="T266" s="12"/>
    </row>
    <row r="267">
      <c r="A267" s="23"/>
      <c r="J267" s="10"/>
      <c r="K267" s="10"/>
      <c r="L267" s="10"/>
      <c r="P267" s="12"/>
      <c r="Q267" s="12"/>
      <c r="T267" s="12"/>
    </row>
    <row r="268">
      <c r="A268" s="23"/>
      <c r="J268" s="10"/>
      <c r="K268" s="10"/>
      <c r="L268" s="10"/>
      <c r="P268" s="12"/>
      <c r="Q268" s="12"/>
      <c r="T268" s="12"/>
    </row>
    <row r="269">
      <c r="A269" s="23"/>
      <c r="J269" s="10"/>
      <c r="K269" s="10"/>
      <c r="L269" s="10"/>
      <c r="P269" s="12"/>
      <c r="Q269" s="12"/>
      <c r="T269" s="12"/>
    </row>
    <row r="270">
      <c r="A270" s="23"/>
      <c r="J270" s="10"/>
      <c r="K270" s="10"/>
      <c r="L270" s="10"/>
      <c r="P270" s="12"/>
      <c r="Q270" s="12"/>
      <c r="T270" s="12"/>
    </row>
    <row r="271">
      <c r="A271" s="23"/>
      <c r="J271" s="10"/>
      <c r="K271" s="10"/>
      <c r="L271" s="10"/>
      <c r="P271" s="12"/>
      <c r="Q271" s="12"/>
      <c r="T271" s="12"/>
    </row>
    <row r="272">
      <c r="A272" s="23"/>
      <c r="J272" s="10"/>
      <c r="K272" s="10"/>
      <c r="L272" s="10"/>
      <c r="P272" s="12"/>
      <c r="Q272" s="12"/>
      <c r="T272" s="12"/>
    </row>
    <row r="273">
      <c r="A273" s="23"/>
      <c r="J273" s="10"/>
      <c r="K273" s="10"/>
      <c r="L273" s="10"/>
      <c r="P273" s="12"/>
      <c r="Q273" s="12"/>
      <c r="T273" s="12"/>
    </row>
    <row r="274">
      <c r="A274" s="23"/>
      <c r="J274" s="10"/>
      <c r="K274" s="10"/>
      <c r="L274" s="10"/>
      <c r="P274" s="12"/>
      <c r="Q274" s="12"/>
      <c r="T274" s="12"/>
    </row>
    <row r="275">
      <c r="A275" s="23"/>
      <c r="J275" s="10"/>
      <c r="K275" s="10"/>
      <c r="L275" s="10"/>
      <c r="P275" s="12"/>
      <c r="Q275" s="12"/>
      <c r="T275" s="12"/>
    </row>
    <row r="276">
      <c r="A276" s="23"/>
      <c r="J276" s="10"/>
      <c r="K276" s="10"/>
      <c r="L276" s="10"/>
      <c r="P276" s="12"/>
      <c r="Q276" s="12"/>
      <c r="T276" s="12"/>
    </row>
    <row r="277">
      <c r="A277" s="23"/>
      <c r="J277" s="10"/>
      <c r="K277" s="10"/>
      <c r="L277" s="10"/>
      <c r="P277" s="12"/>
      <c r="Q277" s="12"/>
      <c r="T277" s="12"/>
    </row>
    <row r="278">
      <c r="A278" s="23"/>
      <c r="J278" s="10"/>
      <c r="K278" s="10"/>
      <c r="L278" s="10"/>
      <c r="P278" s="12"/>
      <c r="Q278" s="12"/>
      <c r="T278" s="12"/>
    </row>
    <row r="279">
      <c r="A279" s="23"/>
      <c r="J279" s="10"/>
      <c r="K279" s="10"/>
      <c r="L279" s="10"/>
      <c r="P279" s="12"/>
      <c r="Q279" s="12"/>
      <c r="T279" s="12"/>
    </row>
    <row r="280">
      <c r="A280" s="23"/>
      <c r="J280" s="10"/>
      <c r="K280" s="10"/>
      <c r="L280" s="10"/>
      <c r="P280" s="12"/>
      <c r="Q280" s="12"/>
      <c r="T280" s="12"/>
    </row>
    <row r="281">
      <c r="A281" s="23"/>
      <c r="J281" s="10"/>
      <c r="K281" s="10"/>
      <c r="L281" s="10"/>
      <c r="P281" s="12"/>
      <c r="Q281" s="12"/>
      <c r="T281" s="12"/>
    </row>
    <row r="282">
      <c r="A282" s="23"/>
      <c r="J282" s="10"/>
      <c r="K282" s="10"/>
      <c r="L282" s="10"/>
      <c r="P282" s="12"/>
      <c r="Q282" s="12"/>
      <c r="T282" s="12"/>
    </row>
    <row r="283">
      <c r="A283" s="23"/>
      <c r="J283" s="10"/>
      <c r="K283" s="10"/>
      <c r="L283" s="10"/>
      <c r="P283" s="12"/>
      <c r="Q283" s="12"/>
      <c r="T283" s="12"/>
    </row>
    <row r="284">
      <c r="A284" s="23"/>
      <c r="J284" s="10"/>
      <c r="K284" s="10"/>
      <c r="L284" s="10"/>
      <c r="P284" s="12"/>
      <c r="Q284" s="12"/>
      <c r="T284" s="12"/>
    </row>
    <row r="285">
      <c r="A285" s="23"/>
      <c r="J285" s="10"/>
      <c r="K285" s="10"/>
      <c r="L285" s="10"/>
      <c r="P285" s="12"/>
      <c r="Q285" s="12"/>
      <c r="T285" s="12"/>
    </row>
    <row r="286">
      <c r="A286" s="23"/>
      <c r="J286" s="10"/>
      <c r="K286" s="10"/>
      <c r="L286" s="10"/>
      <c r="P286" s="12"/>
      <c r="Q286" s="12"/>
      <c r="T286" s="12"/>
    </row>
    <row r="287">
      <c r="A287" s="23"/>
      <c r="J287" s="10"/>
      <c r="K287" s="10"/>
      <c r="L287" s="10"/>
      <c r="P287" s="12"/>
      <c r="Q287" s="12"/>
      <c r="T287" s="12"/>
    </row>
    <row r="288">
      <c r="A288" s="23"/>
      <c r="J288" s="10"/>
      <c r="K288" s="10"/>
      <c r="L288" s="10"/>
      <c r="P288" s="12"/>
      <c r="Q288" s="12"/>
      <c r="T288" s="12"/>
    </row>
    <row r="289">
      <c r="A289" s="23"/>
      <c r="J289" s="10"/>
      <c r="K289" s="10"/>
      <c r="L289" s="10"/>
      <c r="P289" s="12"/>
      <c r="Q289" s="12"/>
      <c r="T289" s="12"/>
    </row>
    <row r="290">
      <c r="A290" s="23"/>
      <c r="J290" s="10"/>
      <c r="K290" s="10"/>
      <c r="L290" s="10"/>
      <c r="P290" s="12"/>
      <c r="Q290" s="12"/>
      <c r="T290" s="12"/>
    </row>
    <row r="291">
      <c r="A291" s="23"/>
      <c r="J291" s="10"/>
      <c r="K291" s="10"/>
      <c r="L291" s="10"/>
      <c r="P291" s="12"/>
      <c r="Q291" s="12"/>
      <c r="T291" s="12"/>
    </row>
    <row r="292">
      <c r="A292" s="23"/>
      <c r="J292" s="10"/>
      <c r="K292" s="10"/>
      <c r="L292" s="10"/>
      <c r="P292" s="12"/>
      <c r="Q292" s="12"/>
      <c r="T292" s="12"/>
    </row>
    <row r="293">
      <c r="A293" s="23"/>
      <c r="J293" s="10"/>
      <c r="K293" s="10"/>
      <c r="L293" s="10"/>
      <c r="P293" s="12"/>
      <c r="Q293" s="12"/>
      <c r="T293" s="12"/>
    </row>
    <row r="294">
      <c r="A294" s="23"/>
      <c r="J294" s="10"/>
      <c r="K294" s="10"/>
      <c r="L294" s="10"/>
      <c r="P294" s="12"/>
      <c r="Q294" s="12"/>
      <c r="T294" s="12"/>
    </row>
    <row r="295">
      <c r="A295" s="23"/>
      <c r="J295" s="10"/>
      <c r="K295" s="10"/>
      <c r="L295" s="10"/>
      <c r="P295" s="12"/>
      <c r="Q295" s="12"/>
      <c r="T295" s="12"/>
    </row>
    <row r="296">
      <c r="A296" s="23"/>
      <c r="J296" s="10"/>
      <c r="K296" s="10"/>
      <c r="L296" s="10"/>
      <c r="P296" s="12"/>
      <c r="Q296" s="12"/>
      <c r="T296" s="12"/>
    </row>
    <row r="297">
      <c r="A297" s="23"/>
      <c r="J297" s="10"/>
      <c r="K297" s="10"/>
      <c r="L297" s="10"/>
      <c r="P297" s="12"/>
      <c r="Q297" s="12"/>
      <c r="T297" s="12"/>
    </row>
    <row r="298">
      <c r="A298" s="23"/>
      <c r="J298" s="10"/>
      <c r="K298" s="10"/>
      <c r="L298" s="10"/>
      <c r="P298" s="12"/>
      <c r="Q298" s="12"/>
      <c r="T298" s="12"/>
    </row>
    <row r="299">
      <c r="A299" s="23"/>
      <c r="J299" s="10"/>
      <c r="K299" s="10"/>
      <c r="L299" s="10"/>
      <c r="P299" s="12"/>
      <c r="Q299" s="12"/>
      <c r="T299" s="12"/>
    </row>
    <row r="300">
      <c r="A300" s="23"/>
      <c r="J300" s="10"/>
      <c r="K300" s="10"/>
      <c r="L300" s="10"/>
      <c r="P300" s="12"/>
      <c r="Q300" s="12"/>
      <c r="T300" s="12"/>
    </row>
    <row r="301">
      <c r="A301" s="23"/>
      <c r="J301" s="10"/>
      <c r="K301" s="10"/>
      <c r="L301" s="10"/>
      <c r="P301" s="12"/>
      <c r="Q301" s="12"/>
      <c r="T301" s="12"/>
    </row>
    <row r="302">
      <c r="A302" s="23"/>
      <c r="J302" s="10"/>
      <c r="K302" s="10"/>
      <c r="L302" s="10"/>
      <c r="P302" s="12"/>
      <c r="Q302" s="12"/>
      <c r="T302" s="12"/>
    </row>
    <row r="303">
      <c r="A303" s="23"/>
      <c r="J303" s="10"/>
      <c r="K303" s="10"/>
      <c r="L303" s="10"/>
      <c r="P303" s="12"/>
      <c r="Q303" s="12"/>
      <c r="T303" s="12"/>
    </row>
    <row r="304">
      <c r="A304" s="23"/>
      <c r="J304" s="10"/>
      <c r="K304" s="10"/>
      <c r="L304" s="10"/>
      <c r="P304" s="12"/>
      <c r="Q304" s="12"/>
      <c r="T304" s="12"/>
    </row>
    <row r="305">
      <c r="A305" s="23"/>
      <c r="J305" s="10"/>
      <c r="K305" s="10"/>
      <c r="L305" s="10"/>
      <c r="P305" s="12"/>
      <c r="Q305" s="12"/>
      <c r="T305" s="12"/>
    </row>
    <row r="306">
      <c r="A306" s="23"/>
      <c r="J306" s="10"/>
      <c r="K306" s="10"/>
      <c r="L306" s="10"/>
      <c r="P306" s="12"/>
      <c r="Q306" s="12"/>
      <c r="T306" s="12"/>
    </row>
    <row r="307">
      <c r="A307" s="23"/>
      <c r="J307" s="10"/>
      <c r="K307" s="10"/>
      <c r="L307" s="10"/>
      <c r="P307" s="12"/>
      <c r="Q307" s="12"/>
      <c r="T307" s="12"/>
    </row>
    <row r="308">
      <c r="A308" s="23"/>
      <c r="J308" s="10"/>
      <c r="K308" s="10"/>
      <c r="L308" s="10"/>
      <c r="P308" s="12"/>
      <c r="Q308" s="12"/>
      <c r="T308" s="12"/>
    </row>
    <row r="309">
      <c r="A309" s="23"/>
      <c r="J309" s="10"/>
      <c r="K309" s="10"/>
      <c r="L309" s="10"/>
      <c r="P309" s="12"/>
      <c r="Q309" s="12"/>
      <c r="T309" s="12"/>
    </row>
    <row r="310">
      <c r="A310" s="23"/>
      <c r="J310" s="10"/>
      <c r="K310" s="10"/>
      <c r="L310" s="10"/>
      <c r="P310" s="12"/>
      <c r="Q310" s="12"/>
      <c r="T310" s="12"/>
    </row>
    <row r="311">
      <c r="A311" s="23"/>
      <c r="J311" s="10"/>
      <c r="K311" s="10"/>
      <c r="L311" s="10"/>
      <c r="P311" s="12"/>
      <c r="Q311" s="12"/>
      <c r="T311" s="12"/>
    </row>
    <row r="312">
      <c r="A312" s="23"/>
      <c r="J312" s="10"/>
      <c r="K312" s="10"/>
      <c r="L312" s="10"/>
      <c r="P312" s="12"/>
      <c r="Q312" s="12"/>
      <c r="T312" s="12"/>
    </row>
    <row r="313">
      <c r="A313" s="23"/>
      <c r="J313" s="10"/>
      <c r="K313" s="10"/>
      <c r="L313" s="10"/>
      <c r="P313" s="12"/>
      <c r="Q313" s="12"/>
      <c r="T313" s="12"/>
    </row>
    <row r="314">
      <c r="A314" s="23"/>
      <c r="J314" s="10"/>
      <c r="K314" s="10"/>
      <c r="L314" s="10"/>
      <c r="P314" s="12"/>
      <c r="Q314" s="12"/>
      <c r="T314" s="12"/>
    </row>
    <row r="315">
      <c r="A315" s="23"/>
      <c r="J315" s="10"/>
      <c r="K315" s="10"/>
      <c r="L315" s="10"/>
      <c r="P315" s="12"/>
      <c r="Q315" s="12"/>
      <c r="T315" s="12"/>
    </row>
    <row r="316">
      <c r="A316" s="23"/>
      <c r="J316" s="10"/>
      <c r="K316" s="10"/>
      <c r="L316" s="10"/>
      <c r="P316" s="12"/>
      <c r="Q316" s="12"/>
      <c r="T316" s="12"/>
    </row>
    <row r="317">
      <c r="A317" s="23"/>
      <c r="J317" s="10"/>
      <c r="K317" s="10"/>
      <c r="L317" s="10"/>
      <c r="P317" s="12"/>
      <c r="Q317" s="12"/>
      <c r="T317" s="12"/>
    </row>
    <row r="318">
      <c r="A318" s="23"/>
      <c r="J318" s="10"/>
      <c r="K318" s="10"/>
      <c r="L318" s="10"/>
      <c r="P318" s="12"/>
      <c r="Q318" s="12"/>
      <c r="T318" s="12"/>
    </row>
    <row r="319">
      <c r="A319" s="23"/>
      <c r="J319" s="10"/>
      <c r="K319" s="10"/>
      <c r="L319" s="10"/>
      <c r="P319" s="12"/>
      <c r="Q319" s="12"/>
      <c r="T319" s="12"/>
    </row>
    <row r="320">
      <c r="A320" s="23"/>
      <c r="J320" s="10"/>
      <c r="K320" s="10"/>
      <c r="L320" s="10"/>
      <c r="P320" s="12"/>
      <c r="Q320" s="12"/>
      <c r="T320" s="12"/>
    </row>
    <row r="321">
      <c r="A321" s="23"/>
      <c r="J321" s="10"/>
      <c r="K321" s="10"/>
      <c r="L321" s="10"/>
      <c r="P321" s="12"/>
      <c r="Q321" s="12"/>
      <c r="T321" s="12"/>
    </row>
    <row r="322">
      <c r="A322" s="23"/>
      <c r="J322" s="10"/>
      <c r="K322" s="10"/>
      <c r="L322" s="10"/>
      <c r="P322" s="12"/>
      <c r="Q322" s="12"/>
      <c r="T322" s="12"/>
    </row>
    <row r="323">
      <c r="A323" s="23"/>
      <c r="J323" s="10"/>
      <c r="K323" s="10"/>
      <c r="L323" s="10"/>
      <c r="P323" s="12"/>
      <c r="Q323" s="12"/>
      <c r="T323" s="12"/>
    </row>
    <row r="324">
      <c r="A324" s="23"/>
      <c r="J324" s="10"/>
      <c r="K324" s="10"/>
      <c r="L324" s="10"/>
      <c r="P324" s="12"/>
      <c r="Q324" s="12"/>
      <c r="T324" s="12"/>
    </row>
    <row r="325">
      <c r="A325" s="23"/>
      <c r="J325" s="10"/>
      <c r="K325" s="10"/>
      <c r="L325" s="10"/>
      <c r="P325" s="12"/>
      <c r="Q325" s="12"/>
      <c r="T325" s="12"/>
    </row>
    <row r="326">
      <c r="A326" s="23"/>
      <c r="J326" s="10"/>
      <c r="K326" s="10"/>
      <c r="L326" s="10"/>
      <c r="P326" s="12"/>
      <c r="Q326" s="12"/>
      <c r="T326" s="12"/>
    </row>
    <row r="327">
      <c r="A327" s="23"/>
      <c r="J327" s="10"/>
      <c r="K327" s="10"/>
      <c r="L327" s="10"/>
      <c r="P327" s="12"/>
      <c r="Q327" s="12"/>
      <c r="T327" s="12"/>
    </row>
    <row r="328">
      <c r="A328" s="23"/>
      <c r="J328" s="10"/>
      <c r="K328" s="10"/>
      <c r="L328" s="10"/>
      <c r="P328" s="12"/>
      <c r="Q328" s="12"/>
      <c r="T328" s="12"/>
    </row>
    <row r="329">
      <c r="A329" s="23"/>
      <c r="J329" s="10"/>
      <c r="K329" s="10"/>
      <c r="L329" s="10"/>
      <c r="P329" s="12"/>
      <c r="Q329" s="12"/>
      <c r="T329" s="12"/>
    </row>
    <row r="330">
      <c r="A330" s="23"/>
      <c r="J330" s="10"/>
      <c r="K330" s="10"/>
      <c r="L330" s="10"/>
      <c r="P330" s="12"/>
      <c r="Q330" s="12"/>
      <c r="T330" s="12"/>
    </row>
    <row r="331">
      <c r="A331" s="23"/>
      <c r="J331" s="10"/>
      <c r="K331" s="10"/>
      <c r="L331" s="10"/>
      <c r="P331" s="12"/>
      <c r="Q331" s="12"/>
      <c r="T331" s="12"/>
    </row>
    <row r="332">
      <c r="A332" s="23"/>
      <c r="J332" s="10"/>
      <c r="K332" s="10"/>
      <c r="L332" s="10"/>
      <c r="P332" s="12"/>
      <c r="Q332" s="12"/>
      <c r="T332" s="12"/>
    </row>
    <row r="333">
      <c r="A333" s="23"/>
      <c r="J333" s="10"/>
      <c r="K333" s="10"/>
      <c r="L333" s="10"/>
      <c r="P333" s="12"/>
      <c r="Q333" s="12"/>
      <c r="T333" s="12"/>
    </row>
    <row r="334">
      <c r="A334" s="23"/>
      <c r="J334" s="10"/>
      <c r="K334" s="10"/>
      <c r="L334" s="10"/>
      <c r="P334" s="12"/>
      <c r="Q334" s="12"/>
      <c r="T334" s="12"/>
    </row>
    <row r="335">
      <c r="A335" s="23"/>
      <c r="J335" s="10"/>
      <c r="K335" s="10"/>
      <c r="L335" s="10"/>
      <c r="P335" s="12"/>
      <c r="Q335" s="12"/>
      <c r="T335" s="12"/>
    </row>
    <row r="336">
      <c r="A336" s="23"/>
      <c r="J336" s="10"/>
      <c r="K336" s="10"/>
      <c r="L336" s="10"/>
      <c r="P336" s="12"/>
      <c r="Q336" s="12"/>
      <c r="T336" s="12"/>
    </row>
    <row r="337">
      <c r="A337" s="23"/>
      <c r="J337" s="10"/>
      <c r="K337" s="10"/>
      <c r="L337" s="10"/>
      <c r="P337" s="12"/>
      <c r="Q337" s="12"/>
      <c r="T337" s="12"/>
    </row>
    <row r="338">
      <c r="A338" s="23"/>
      <c r="J338" s="10"/>
      <c r="K338" s="10"/>
      <c r="L338" s="10"/>
      <c r="P338" s="12"/>
      <c r="Q338" s="12"/>
      <c r="T338" s="12"/>
    </row>
    <row r="339">
      <c r="A339" s="23"/>
      <c r="J339" s="10"/>
      <c r="K339" s="10"/>
      <c r="L339" s="10"/>
      <c r="P339" s="12"/>
      <c r="Q339" s="12"/>
      <c r="T339" s="12"/>
    </row>
    <row r="340">
      <c r="A340" s="23"/>
      <c r="J340" s="10"/>
      <c r="K340" s="10"/>
      <c r="L340" s="10"/>
      <c r="P340" s="12"/>
      <c r="Q340" s="12"/>
      <c r="T340" s="12"/>
    </row>
    <row r="341">
      <c r="A341" s="23"/>
      <c r="J341" s="10"/>
      <c r="K341" s="10"/>
      <c r="L341" s="10"/>
      <c r="P341" s="12"/>
      <c r="Q341" s="12"/>
      <c r="T341" s="12"/>
    </row>
    <row r="342">
      <c r="A342" s="23"/>
      <c r="J342" s="10"/>
      <c r="K342" s="10"/>
      <c r="L342" s="10"/>
      <c r="P342" s="12"/>
      <c r="Q342" s="12"/>
      <c r="T342" s="12"/>
    </row>
    <row r="343">
      <c r="A343" s="23"/>
      <c r="J343" s="10"/>
      <c r="K343" s="10"/>
      <c r="L343" s="10"/>
      <c r="P343" s="12"/>
      <c r="Q343" s="12"/>
      <c r="T343" s="12"/>
    </row>
    <row r="344">
      <c r="A344" s="23"/>
      <c r="J344" s="10"/>
      <c r="K344" s="10"/>
      <c r="L344" s="10"/>
      <c r="P344" s="12"/>
      <c r="Q344" s="12"/>
      <c r="T344" s="12"/>
    </row>
    <row r="345">
      <c r="A345" s="23"/>
      <c r="J345" s="10"/>
      <c r="K345" s="10"/>
      <c r="L345" s="10"/>
      <c r="P345" s="12"/>
      <c r="Q345" s="12"/>
      <c r="T345" s="12"/>
    </row>
    <row r="346">
      <c r="A346" s="23"/>
      <c r="J346" s="10"/>
      <c r="K346" s="10"/>
      <c r="L346" s="10"/>
      <c r="P346" s="12"/>
      <c r="Q346" s="12"/>
      <c r="T346" s="12"/>
    </row>
    <row r="347">
      <c r="A347" s="23"/>
      <c r="J347" s="10"/>
      <c r="K347" s="10"/>
      <c r="L347" s="10"/>
      <c r="P347" s="12"/>
      <c r="Q347" s="12"/>
      <c r="T347" s="12"/>
    </row>
    <row r="348">
      <c r="A348" s="23"/>
      <c r="J348" s="10"/>
      <c r="K348" s="10"/>
      <c r="L348" s="10"/>
      <c r="P348" s="12"/>
      <c r="Q348" s="12"/>
      <c r="T348" s="12"/>
    </row>
    <row r="349">
      <c r="A349" s="23"/>
      <c r="J349" s="10"/>
      <c r="K349" s="10"/>
      <c r="L349" s="10"/>
      <c r="P349" s="12"/>
      <c r="Q349" s="12"/>
      <c r="T349" s="12"/>
    </row>
    <row r="350">
      <c r="A350" s="23"/>
      <c r="J350" s="10"/>
      <c r="K350" s="10"/>
      <c r="L350" s="10"/>
      <c r="P350" s="12"/>
      <c r="Q350" s="12"/>
      <c r="T350" s="12"/>
    </row>
    <row r="351">
      <c r="A351" s="23"/>
      <c r="J351" s="10"/>
      <c r="K351" s="10"/>
      <c r="L351" s="10"/>
      <c r="P351" s="12"/>
      <c r="Q351" s="12"/>
      <c r="T351" s="12"/>
    </row>
    <row r="352">
      <c r="A352" s="23"/>
      <c r="J352" s="10"/>
      <c r="K352" s="10"/>
      <c r="L352" s="10"/>
      <c r="P352" s="12"/>
      <c r="Q352" s="12"/>
      <c r="T352" s="12"/>
    </row>
    <row r="353">
      <c r="A353" s="23"/>
      <c r="J353" s="10"/>
      <c r="K353" s="10"/>
      <c r="L353" s="10"/>
      <c r="P353" s="12"/>
      <c r="Q353" s="12"/>
      <c r="T353" s="12"/>
    </row>
    <row r="354">
      <c r="A354" s="23"/>
      <c r="J354" s="10"/>
      <c r="K354" s="10"/>
      <c r="L354" s="10"/>
      <c r="P354" s="12"/>
      <c r="Q354" s="12"/>
      <c r="T354" s="12"/>
    </row>
    <row r="355">
      <c r="A355" s="23"/>
      <c r="J355" s="10"/>
      <c r="K355" s="10"/>
      <c r="L355" s="10"/>
      <c r="P355" s="12"/>
      <c r="Q355" s="12"/>
      <c r="T355" s="12"/>
    </row>
    <row r="356">
      <c r="A356" s="23"/>
      <c r="J356" s="10"/>
      <c r="K356" s="10"/>
      <c r="L356" s="10"/>
      <c r="P356" s="12"/>
      <c r="Q356" s="12"/>
      <c r="T356" s="12"/>
    </row>
    <row r="357">
      <c r="A357" s="23"/>
      <c r="J357" s="10"/>
      <c r="K357" s="10"/>
      <c r="L357" s="10"/>
      <c r="P357" s="12"/>
      <c r="Q357" s="12"/>
      <c r="T357" s="12"/>
    </row>
    <row r="358">
      <c r="A358" s="23"/>
      <c r="J358" s="10"/>
      <c r="K358" s="10"/>
      <c r="L358" s="10"/>
      <c r="P358" s="12"/>
      <c r="Q358" s="12"/>
      <c r="T358" s="12"/>
    </row>
    <row r="359">
      <c r="A359" s="23"/>
      <c r="J359" s="10"/>
      <c r="K359" s="10"/>
      <c r="L359" s="10"/>
      <c r="P359" s="12"/>
      <c r="Q359" s="12"/>
      <c r="T359" s="12"/>
    </row>
    <row r="360">
      <c r="A360" s="23"/>
      <c r="J360" s="10"/>
      <c r="K360" s="10"/>
      <c r="L360" s="10"/>
      <c r="P360" s="12"/>
      <c r="Q360" s="12"/>
      <c r="T360" s="12"/>
    </row>
    <row r="361">
      <c r="A361" s="23"/>
      <c r="J361" s="10"/>
      <c r="K361" s="10"/>
      <c r="L361" s="10"/>
      <c r="P361" s="12"/>
      <c r="Q361" s="12"/>
      <c r="T361" s="12"/>
    </row>
    <row r="362">
      <c r="A362" s="23"/>
      <c r="J362" s="10"/>
      <c r="K362" s="10"/>
      <c r="L362" s="10"/>
      <c r="P362" s="12"/>
      <c r="Q362" s="12"/>
      <c r="T362" s="12"/>
    </row>
    <row r="363">
      <c r="A363" s="23"/>
      <c r="J363" s="10"/>
      <c r="K363" s="10"/>
      <c r="L363" s="10"/>
      <c r="P363" s="12"/>
      <c r="Q363" s="12"/>
      <c r="T363" s="12"/>
    </row>
    <row r="364">
      <c r="A364" s="23"/>
      <c r="J364" s="10"/>
      <c r="K364" s="10"/>
      <c r="L364" s="10"/>
      <c r="P364" s="12"/>
      <c r="Q364" s="12"/>
      <c r="T364" s="12"/>
    </row>
    <row r="365">
      <c r="A365" s="23"/>
      <c r="J365" s="10"/>
      <c r="K365" s="10"/>
      <c r="L365" s="10"/>
      <c r="P365" s="12"/>
      <c r="Q365" s="12"/>
      <c r="T365" s="12"/>
    </row>
    <row r="366">
      <c r="A366" s="23"/>
      <c r="J366" s="10"/>
      <c r="K366" s="10"/>
      <c r="L366" s="10"/>
      <c r="P366" s="12"/>
      <c r="Q366" s="12"/>
      <c r="T366" s="12"/>
    </row>
    <row r="367">
      <c r="A367" s="23"/>
      <c r="J367" s="10"/>
      <c r="K367" s="10"/>
      <c r="L367" s="10"/>
      <c r="P367" s="12"/>
      <c r="Q367" s="12"/>
      <c r="T367" s="12"/>
    </row>
    <row r="368">
      <c r="A368" s="23"/>
      <c r="J368" s="10"/>
      <c r="K368" s="10"/>
      <c r="L368" s="10"/>
      <c r="P368" s="12"/>
      <c r="Q368" s="12"/>
      <c r="T368" s="12"/>
    </row>
    <row r="369">
      <c r="A369" s="23"/>
      <c r="J369" s="10"/>
      <c r="K369" s="10"/>
      <c r="L369" s="10"/>
      <c r="P369" s="12"/>
      <c r="Q369" s="12"/>
      <c r="T369" s="12"/>
    </row>
    <row r="370">
      <c r="A370" s="23"/>
      <c r="J370" s="10"/>
      <c r="K370" s="10"/>
      <c r="L370" s="10"/>
      <c r="P370" s="12"/>
      <c r="Q370" s="12"/>
      <c r="T370" s="12"/>
    </row>
    <row r="371">
      <c r="A371" s="23"/>
      <c r="J371" s="10"/>
      <c r="K371" s="10"/>
      <c r="L371" s="10"/>
      <c r="P371" s="12"/>
      <c r="Q371" s="12"/>
      <c r="T371" s="12"/>
    </row>
    <row r="372">
      <c r="A372" s="23"/>
      <c r="J372" s="10"/>
      <c r="K372" s="10"/>
      <c r="L372" s="10"/>
      <c r="P372" s="12"/>
      <c r="Q372" s="12"/>
      <c r="T372" s="12"/>
    </row>
    <row r="373">
      <c r="A373" s="23"/>
      <c r="J373" s="10"/>
      <c r="K373" s="10"/>
      <c r="L373" s="10"/>
      <c r="P373" s="12"/>
      <c r="Q373" s="12"/>
      <c r="T373" s="12"/>
    </row>
    <row r="374">
      <c r="A374" s="23"/>
      <c r="J374" s="10"/>
      <c r="K374" s="10"/>
      <c r="L374" s="10"/>
      <c r="P374" s="12"/>
      <c r="Q374" s="12"/>
      <c r="T374" s="12"/>
    </row>
    <row r="375">
      <c r="A375" s="23"/>
      <c r="J375" s="10"/>
      <c r="K375" s="10"/>
      <c r="L375" s="10"/>
      <c r="P375" s="12"/>
      <c r="Q375" s="12"/>
      <c r="T375" s="12"/>
    </row>
    <row r="376">
      <c r="A376" s="23"/>
      <c r="J376" s="10"/>
      <c r="K376" s="10"/>
      <c r="L376" s="10"/>
      <c r="P376" s="12"/>
      <c r="Q376" s="12"/>
      <c r="T376" s="12"/>
    </row>
    <row r="377">
      <c r="A377" s="23"/>
      <c r="J377" s="10"/>
      <c r="K377" s="10"/>
      <c r="L377" s="10"/>
      <c r="P377" s="12"/>
      <c r="Q377" s="12"/>
      <c r="T377" s="12"/>
    </row>
    <row r="378">
      <c r="A378" s="23"/>
      <c r="J378" s="10"/>
      <c r="K378" s="10"/>
      <c r="L378" s="10"/>
      <c r="P378" s="12"/>
      <c r="Q378" s="12"/>
      <c r="T378" s="12"/>
    </row>
    <row r="379">
      <c r="A379" s="23"/>
      <c r="J379" s="10"/>
      <c r="K379" s="10"/>
      <c r="L379" s="10"/>
      <c r="P379" s="12"/>
      <c r="Q379" s="12"/>
      <c r="T379" s="12"/>
    </row>
    <row r="380">
      <c r="A380" s="23"/>
      <c r="J380" s="10"/>
      <c r="K380" s="10"/>
      <c r="L380" s="10"/>
      <c r="P380" s="12"/>
      <c r="Q380" s="12"/>
      <c r="T380" s="12"/>
    </row>
    <row r="381">
      <c r="A381" s="23"/>
      <c r="J381" s="10"/>
      <c r="K381" s="10"/>
      <c r="L381" s="10"/>
      <c r="P381" s="12"/>
      <c r="Q381" s="12"/>
      <c r="T381" s="12"/>
    </row>
    <row r="382">
      <c r="A382" s="23"/>
      <c r="J382" s="10"/>
      <c r="K382" s="10"/>
      <c r="L382" s="10"/>
      <c r="P382" s="12"/>
      <c r="Q382" s="12"/>
      <c r="T382" s="12"/>
    </row>
    <row r="383">
      <c r="A383" s="23"/>
      <c r="J383" s="10"/>
      <c r="K383" s="10"/>
      <c r="L383" s="10"/>
      <c r="P383" s="12"/>
      <c r="Q383" s="12"/>
      <c r="T383" s="12"/>
    </row>
    <row r="384">
      <c r="A384" s="23"/>
      <c r="J384" s="10"/>
      <c r="K384" s="10"/>
      <c r="L384" s="10"/>
      <c r="P384" s="12"/>
      <c r="Q384" s="12"/>
      <c r="T384" s="12"/>
    </row>
    <row r="385">
      <c r="A385" s="23"/>
      <c r="J385" s="10"/>
      <c r="K385" s="10"/>
      <c r="L385" s="10"/>
      <c r="P385" s="12"/>
      <c r="Q385" s="12"/>
      <c r="T385" s="12"/>
    </row>
    <row r="386">
      <c r="A386" s="23"/>
      <c r="J386" s="10"/>
      <c r="K386" s="10"/>
      <c r="L386" s="10"/>
      <c r="P386" s="12"/>
      <c r="Q386" s="12"/>
      <c r="T386" s="12"/>
    </row>
    <row r="387">
      <c r="A387" s="23"/>
      <c r="J387" s="10"/>
      <c r="K387" s="10"/>
      <c r="L387" s="10"/>
      <c r="P387" s="12"/>
      <c r="Q387" s="12"/>
      <c r="T387" s="12"/>
    </row>
    <row r="388">
      <c r="A388" s="23"/>
      <c r="J388" s="10"/>
      <c r="K388" s="10"/>
      <c r="L388" s="10"/>
      <c r="P388" s="12"/>
      <c r="Q388" s="12"/>
      <c r="T388" s="12"/>
    </row>
    <row r="389">
      <c r="A389" s="23"/>
      <c r="J389" s="10"/>
      <c r="K389" s="10"/>
      <c r="L389" s="10"/>
      <c r="P389" s="12"/>
      <c r="Q389" s="12"/>
      <c r="T389" s="12"/>
    </row>
    <row r="390">
      <c r="A390" s="23"/>
      <c r="J390" s="10"/>
      <c r="K390" s="10"/>
      <c r="L390" s="10"/>
      <c r="P390" s="12"/>
      <c r="Q390" s="12"/>
      <c r="T390" s="12"/>
    </row>
    <row r="391">
      <c r="A391" s="23"/>
      <c r="J391" s="10"/>
      <c r="K391" s="10"/>
      <c r="L391" s="10"/>
      <c r="P391" s="12"/>
      <c r="Q391" s="12"/>
      <c r="T391" s="12"/>
    </row>
    <row r="392">
      <c r="A392" s="23"/>
      <c r="J392" s="10"/>
      <c r="K392" s="10"/>
      <c r="L392" s="10"/>
      <c r="P392" s="12"/>
      <c r="Q392" s="12"/>
      <c r="T392" s="12"/>
    </row>
    <row r="393">
      <c r="A393" s="23"/>
      <c r="J393" s="10"/>
      <c r="K393" s="10"/>
      <c r="L393" s="10"/>
      <c r="P393" s="12"/>
      <c r="Q393" s="12"/>
      <c r="T393" s="12"/>
    </row>
    <row r="394">
      <c r="A394" s="23"/>
      <c r="J394" s="10"/>
      <c r="K394" s="10"/>
      <c r="L394" s="10"/>
      <c r="P394" s="12"/>
      <c r="Q394" s="12"/>
      <c r="T394" s="12"/>
    </row>
    <row r="395">
      <c r="A395" s="23"/>
      <c r="J395" s="10"/>
      <c r="K395" s="10"/>
      <c r="L395" s="10"/>
      <c r="P395" s="12"/>
      <c r="Q395" s="12"/>
      <c r="T395" s="12"/>
    </row>
    <row r="396">
      <c r="A396" s="23"/>
      <c r="J396" s="10"/>
      <c r="K396" s="10"/>
      <c r="L396" s="10"/>
      <c r="P396" s="12"/>
      <c r="Q396" s="12"/>
      <c r="T396" s="12"/>
    </row>
    <row r="397">
      <c r="A397" s="23"/>
      <c r="J397" s="10"/>
      <c r="K397" s="10"/>
      <c r="L397" s="10"/>
      <c r="P397" s="12"/>
      <c r="Q397" s="12"/>
      <c r="T397" s="12"/>
    </row>
    <row r="398">
      <c r="A398" s="23"/>
      <c r="J398" s="10"/>
      <c r="K398" s="10"/>
      <c r="L398" s="10"/>
      <c r="P398" s="12"/>
      <c r="Q398" s="12"/>
      <c r="T398" s="12"/>
    </row>
    <row r="399">
      <c r="A399" s="23"/>
      <c r="J399" s="10"/>
      <c r="K399" s="10"/>
      <c r="L399" s="10"/>
      <c r="P399" s="12"/>
      <c r="Q399" s="12"/>
      <c r="T399" s="12"/>
    </row>
    <row r="400">
      <c r="A400" s="23"/>
      <c r="J400" s="10"/>
      <c r="K400" s="10"/>
      <c r="L400" s="10"/>
      <c r="P400" s="12"/>
      <c r="Q400" s="12"/>
      <c r="T400" s="12"/>
    </row>
    <row r="401">
      <c r="A401" s="23"/>
      <c r="J401" s="10"/>
      <c r="K401" s="10"/>
      <c r="L401" s="10"/>
      <c r="P401" s="12"/>
      <c r="Q401" s="12"/>
      <c r="T401" s="12"/>
    </row>
    <row r="402">
      <c r="A402" s="23"/>
      <c r="J402" s="10"/>
      <c r="K402" s="10"/>
      <c r="L402" s="10"/>
      <c r="P402" s="12"/>
      <c r="Q402" s="12"/>
      <c r="T402" s="12"/>
    </row>
    <row r="403">
      <c r="A403" s="23"/>
      <c r="J403" s="10"/>
      <c r="K403" s="10"/>
      <c r="L403" s="10"/>
      <c r="P403" s="12"/>
      <c r="Q403" s="12"/>
      <c r="T403" s="12"/>
    </row>
    <row r="404">
      <c r="A404" s="23"/>
      <c r="J404" s="10"/>
      <c r="K404" s="10"/>
      <c r="L404" s="10"/>
      <c r="P404" s="12"/>
      <c r="Q404" s="12"/>
      <c r="T404" s="12"/>
    </row>
    <row r="405">
      <c r="A405" s="23"/>
      <c r="J405" s="10"/>
      <c r="K405" s="10"/>
      <c r="L405" s="10"/>
      <c r="P405" s="12"/>
      <c r="Q405" s="12"/>
      <c r="T405" s="12"/>
    </row>
    <row r="406">
      <c r="A406" s="23"/>
      <c r="J406" s="10"/>
      <c r="K406" s="10"/>
      <c r="L406" s="10"/>
      <c r="P406" s="12"/>
      <c r="Q406" s="12"/>
      <c r="T406" s="12"/>
    </row>
    <row r="407">
      <c r="A407" s="23"/>
      <c r="J407" s="10"/>
      <c r="K407" s="10"/>
      <c r="L407" s="10"/>
      <c r="P407" s="12"/>
      <c r="Q407" s="12"/>
      <c r="T407" s="12"/>
    </row>
    <row r="408">
      <c r="A408" s="23"/>
      <c r="J408" s="10"/>
      <c r="K408" s="10"/>
      <c r="L408" s="10"/>
      <c r="P408" s="12"/>
      <c r="Q408" s="12"/>
      <c r="T408" s="12"/>
    </row>
    <row r="409">
      <c r="A409" s="23"/>
      <c r="J409" s="10"/>
      <c r="K409" s="10"/>
      <c r="L409" s="10"/>
      <c r="P409" s="12"/>
      <c r="Q409" s="12"/>
      <c r="T409" s="12"/>
    </row>
    <row r="410">
      <c r="A410" s="23"/>
      <c r="J410" s="10"/>
      <c r="K410" s="10"/>
      <c r="L410" s="10"/>
      <c r="P410" s="12"/>
      <c r="Q410" s="12"/>
      <c r="T410" s="12"/>
    </row>
    <row r="411">
      <c r="A411" s="23"/>
      <c r="J411" s="10"/>
      <c r="K411" s="10"/>
      <c r="L411" s="10"/>
      <c r="P411" s="12"/>
      <c r="Q411" s="12"/>
      <c r="T411" s="12"/>
    </row>
    <row r="412">
      <c r="A412" s="23"/>
      <c r="J412" s="10"/>
      <c r="K412" s="10"/>
      <c r="L412" s="10"/>
      <c r="P412" s="12"/>
      <c r="Q412" s="12"/>
      <c r="T412" s="12"/>
    </row>
    <row r="413">
      <c r="A413" s="23"/>
      <c r="J413" s="10"/>
      <c r="K413" s="10"/>
      <c r="L413" s="10"/>
      <c r="P413" s="12"/>
      <c r="Q413" s="12"/>
      <c r="T413" s="12"/>
    </row>
    <row r="414">
      <c r="A414" s="23"/>
      <c r="J414" s="10"/>
      <c r="K414" s="10"/>
      <c r="L414" s="10"/>
      <c r="P414" s="12"/>
      <c r="Q414" s="12"/>
      <c r="T414" s="12"/>
    </row>
    <row r="415">
      <c r="A415" s="23"/>
      <c r="J415" s="10"/>
      <c r="K415" s="10"/>
      <c r="L415" s="10"/>
      <c r="P415" s="12"/>
      <c r="Q415" s="12"/>
      <c r="T415" s="12"/>
    </row>
    <row r="416">
      <c r="A416" s="23"/>
      <c r="J416" s="10"/>
      <c r="K416" s="10"/>
      <c r="L416" s="10"/>
      <c r="P416" s="12"/>
      <c r="Q416" s="12"/>
      <c r="T416" s="12"/>
    </row>
    <row r="417">
      <c r="A417" s="23"/>
      <c r="J417" s="10"/>
      <c r="K417" s="10"/>
      <c r="L417" s="10"/>
      <c r="P417" s="12"/>
      <c r="Q417" s="12"/>
      <c r="T417" s="12"/>
    </row>
    <row r="418">
      <c r="A418" s="23"/>
      <c r="J418" s="10"/>
      <c r="K418" s="10"/>
      <c r="L418" s="10"/>
      <c r="P418" s="12"/>
      <c r="Q418" s="12"/>
      <c r="T418" s="12"/>
    </row>
    <row r="419">
      <c r="A419" s="23"/>
      <c r="J419" s="10"/>
      <c r="K419" s="10"/>
      <c r="L419" s="10"/>
      <c r="P419" s="12"/>
      <c r="Q419" s="12"/>
      <c r="T419" s="12"/>
    </row>
    <row r="420">
      <c r="A420" s="23"/>
      <c r="J420" s="10"/>
      <c r="K420" s="10"/>
      <c r="L420" s="10"/>
      <c r="P420" s="12"/>
      <c r="Q420" s="12"/>
      <c r="T420" s="12"/>
    </row>
    <row r="421">
      <c r="A421" s="23"/>
      <c r="J421" s="10"/>
      <c r="K421" s="10"/>
      <c r="L421" s="10"/>
      <c r="P421" s="12"/>
      <c r="Q421" s="12"/>
      <c r="T421" s="12"/>
    </row>
    <row r="422">
      <c r="A422" s="23"/>
      <c r="J422" s="10"/>
      <c r="K422" s="10"/>
      <c r="L422" s="10"/>
      <c r="P422" s="12"/>
      <c r="Q422" s="12"/>
      <c r="T422" s="12"/>
    </row>
    <row r="423">
      <c r="A423" s="23"/>
      <c r="J423" s="10"/>
      <c r="K423" s="10"/>
      <c r="L423" s="10"/>
      <c r="P423" s="12"/>
      <c r="Q423" s="12"/>
      <c r="T423" s="12"/>
    </row>
    <row r="424">
      <c r="A424" s="23"/>
      <c r="J424" s="10"/>
      <c r="K424" s="10"/>
      <c r="L424" s="10"/>
      <c r="P424" s="12"/>
      <c r="Q424" s="12"/>
      <c r="T424" s="12"/>
    </row>
    <row r="425">
      <c r="A425" s="23"/>
      <c r="J425" s="10"/>
      <c r="K425" s="10"/>
      <c r="L425" s="10"/>
      <c r="P425" s="12"/>
      <c r="Q425" s="12"/>
      <c r="T425" s="12"/>
    </row>
    <row r="426">
      <c r="A426" s="23"/>
      <c r="J426" s="10"/>
      <c r="K426" s="10"/>
      <c r="L426" s="10"/>
      <c r="P426" s="12"/>
      <c r="Q426" s="12"/>
      <c r="T426" s="12"/>
    </row>
    <row r="427">
      <c r="A427" s="23"/>
      <c r="J427" s="10"/>
      <c r="K427" s="10"/>
      <c r="L427" s="10"/>
      <c r="P427" s="12"/>
      <c r="Q427" s="12"/>
      <c r="T427" s="12"/>
    </row>
    <row r="428">
      <c r="A428" s="23"/>
      <c r="J428" s="10"/>
      <c r="K428" s="10"/>
      <c r="L428" s="10"/>
      <c r="P428" s="12"/>
      <c r="Q428" s="12"/>
      <c r="T428" s="12"/>
    </row>
    <row r="429">
      <c r="A429" s="23"/>
      <c r="J429" s="10"/>
      <c r="K429" s="10"/>
      <c r="L429" s="10"/>
      <c r="P429" s="12"/>
      <c r="Q429" s="12"/>
      <c r="T429" s="12"/>
    </row>
    <row r="430">
      <c r="A430" s="23"/>
      <c r="J430" s="10"/>
      <c r="K430" s="10"/>
      <c r="L430" s="10"/>
      <c r="P430" s="12"/>
      <c r="Q430" s="12"/>
      <c r="T430" s="12"/>
    </row>
    <row r="431">
      <c r="A431" s="23"/>
      <c r="J431" s="10"/>
      <c r="K431" s="10"/>
      <c r="L431" s="10"/>
      <c r="P431" s="12"/>
      <c r="Q431" s="12"/>
      <c r="T431" s="12"/>
    </row>
    <row r="432">
      <c r="A432" s="23"/>
      <c r="J432" s="10"/>
      <c r="K432" s="10"/>
      <c r="L432" s="10"/>
      <c r="P432" s="12"/>
      <c r="Q432" s="12"/>
      <c r="T432" s="12"/>
    </row>
    <row r="433">
      <c r="A433" s="23"/>
      <c r="J433" s="10"/>
      <c r="K433" s="10"/>
      <c r="L433" s="10"/>
      <c r="P433" s="12"/>
      <c r="Q433" s="12"/>
      <c r="T433" s="12"/>
    </row>
    <row r="434">
      <c r="A434" s="23"/>
      <c r="J434" s="10"/>
      <c r="K434" s="10"/>
      <c r="L434" s="10"/>
      <c r="P434" s="12"/>
      <c r="Q434" s="12"/>
      <c r="T434" s="12"/>
    </row>
    <row r="435">
      <c r="A435" s="23"/>
      <c r="J435" s="10"/>
      <c r="K435" s="10"/>
      <c r="L435" s="10"/>
      <c r="P435" s="12"/>
      <c r="Q435" s="12"/>
      <c r="T435" s="12"/>
    </row>
    <row r="436">
      <c r="A436" s="23"/>
      <c r="J436" s="10"/>
      <c r="K436" s="10"/>
      <c r="L436" s="10"/>
      <c r="P436" s="12"/>
      <c r="Q436" s="12"/>
      <c r="T436" s="12"/>
    </row>
    <row r="437">
      <c r="A437" s="23"/>
      <c r="J437" s="10"/>
      <c r="K437" s="10"/>
      <c r="L437" s="10"/>
      <c r="P437" s="12"/>
      <c r="Q437" s="12"/>
      <c r="T437" s="12"/>
    </row>
    <row r="438">
      <c r="A438" s="23"/>
      <c r="J438" s="10"/>
      <c r="K438" s="10"/>
      <c r="L438" s="10"/>
      <c r="P438" s="12"/>
      <c r="Q438" s="12"/>
      <c r="T438" s="12"/>
    </row>
    <row r="439">
      <c r="A439" s="23"/>
      <c r="J439" s="10"/>
      <c r="K439" s="10"/>
      <c r="L439" s="10"/>
      <c r="P439" s="12"/>
      <c r="Q439" s="12"/>
      <c r="T439" s="12"/>
    </row>
    <row r="440">
      <c r="A440" s="23"/>
      <c r="J440" s="10"/>
      <c r="K440" s="10"/>
      <c r="L440" s="10"/>
      <c r="P440" s="12"/>
      <c r="Q440" s="12"/>
      <c r="T440" s="12"/>
    </row>
    <row r="441">
      <c r="A441" s="23"/>
      <c r="J441" s="10"/>
      <c r="K441" s="10"/>
      <c r="L441" s="10"/>
      <c r="P441" s="12"/>
      <c r="Q441" s="12"/>
      <c r="T441" s="12"/>
    </row>
    <row r="442">
      <c r="A442" s="23"/>
      <c r="J442" s="10"/>
      <c r="K442" s="10"/>
      <c r="L442" s="10"/>
      <c r="P442" s="12"/>
      <c r="Q442" s="12"/>
      <c r="T442" s="12"/>
    </row>
    <row r="443">
      <c r="A443" s="23"/>
      <c r="J443" s="10"/>
      <c r="K443" s="10"/>
      <c r="L443" s="10"/>
      <c r="P443" s="12"/>
      <c r="Q443" s="12"/>
      <c r="T443" s="12"/>
    </row>
    <row r="444">
      <c r="A444" s="23"/>
      <c r="J444" s="10"/>
      <c r="K444" s="10"/>
      <c r="L444" s="10"/>
      <c r="P444" s="12"/>
      <c r="Q444" s="12"/>
      <c r="T444" s="12"/>
    </row>
    <row r="445">
      <c r="A445" s="23"/>
      <c r="J445" s="10"/>
      <c r="K445" s="10"/>
      <c r="L445" s="10"/>
      <c r="P445" s="12"/>
      <c r="Q445" s="12"/>
      <c r="T445" s="12"/>
    </row>
    <row r="446">
      <c r="A446" s="23"/>
      <c r="J446" s="10"/>
      <c r="K446" s="10"/>
      <c r="L446" s="10"/>
      <c r="P446" s="12"/>
      <c r="Q446" s="12"/>
      <c r="T446" s="12"/>
    </row>
    <row r="447">
      <c r="A447" s="23"/>
      <c r="J447" s="10"/>
      <c r="K447" s="10"/>
      <c r="L447" s="10"/>
      <c r="P447" s="12"/>
      <c r="Q447" s="12"/>
      <c r="T447" s="12"/>
    </row>
    <row r="448">
      <c r="A448" s="23"/>
      <c r="J448" s="10"/>
      <c r="K448" s="10"/>
      <c r="L448" s="10"/>
      <c r="P448" s="12"/>
      <c r="Q448" s="12"/>
      <c r="T448" s="12"/>
    </row>
    <row r="449">
      <c r="A449" s="23"/>
      <c r="J449" s="10"/>
      <c r="K449" s="10"/>
      <c r="L449" s="10"/>
      <c r="P449" s="12"/>
      <c r="Q449" s="12"/>
      <c r="T449" s="12"/>
    </row>
    <row r="450">
      <c r="A450" s="23"/>
      <c r="J450" s="10"/>
      <c r="K450" s="10"/>
      <c r="L450" s="10"/>
      <c r="P450" s="12"/>
      <c r="Q450" s="12"/>
      <c r="T450" s="12"/>
    </row>
    <row r="451">
      <c r="A451" s="23"/>
      <c r="J451" s="10"/>
      <c r="K451" s="10"/>
      <c r="L451" s="10"/>
      <c r="P451" s="12"/>
      <c r="Q451" s="12"/>
      <c r="T451" s="12"/>
    </row>
    <row r="452">
      <c r="A452" s="23"/>
      <c r="J452" s="10"/>
      <c r="K452" s="10"/>
      <c r="L452" s="10"/>
      <c r="P452" s="12"/>
      <c r="Q452" s="12"/>
      <c r="T452" s="12"/>
    </row>
    <row r="453">
      <c r="A453" s="23"/>
      <c r="J453" s="10"/>
      <c r="K453" s="10"/>
      <c r="L453" s="10"/>
      <c r="P453" s="12"/>
      <c r="Q453" s="12"/>
      <c r="T453" s="12"/>
    </row>
    <row r="454">
      <c r="A454" s="23"/>
      <c r="J454" s="10"/>
      <c r="K454" s="10"/>
      <c r="L454" s="10"/>
      <c r="P454" s="12"/>
      <c r="Q454" s="12"/>
      <c r="T454" s="12"/>
    </row>
    <row r="455">
      <c r="A455" s="23"/>
      <c r="J455" s="10"/>
      <c r="K455" s="10"/>
      <c r="L455" s="10"/>
      <c r="P455" s="12"/>
      <c r="Q455" s="12"/>
      <c r="T455" s="12"/>
    </row>
    <row r="456">
      <c r="A456" s="23"/>
      <c r="J456" s="10"/>
      <c r="K456" s="10"/>
      <c r="L456" s="10"/>
      <c r="P456" s="12"/>
      <c r="Q456" s="12"/>
      <c r="T456" s="12"/>
    </row>
    <row r="457">
      <c r="A457" s="23"/>
      <c r="J457" s="10"/>
      <c r="K457" s="10"/>
      <c r="L457" s="10"/>
      <c r="P457" s="12"/>
      <c r="Q457" s="12"/>
      <c r="T457" s="12"/>
    </row>
    <row r="458">
      <c r="A458" s="23"/>
      <c r="J458" s="10"/>
      <c r="K458" s="10"/>
      <c r="L458" s="10"/>
      <c r="P458" s="12"/>
      <c r="Q458" s="12"/>
      <c r="T458" s="12"/>
    </row>
    <row r="459">
      <c r="A459" s="23"/>
      <c r="J459" s="10"/>
      <c r="K459" s="10"/>
      <c r="L459" s="10"/>
      <c r="P459" s="12"/>
      <c r="Q459" s="12"/>
      <c r="T459" s="12"/>
    </row>
    <row r="460">
      <c r="A460" s="23"/>
      <c r="J460" s="10"/>
      <c r="K460" s="10"/>
      <c r="L460" s="10"/>
      <c r="P460" s="12"/>
      <c r="Q460" s="12"/>
      <c r="T460" s="12"/>
    </row>
    <row r="461">
      <c r="A461" s="23"/>
      <c r="J461" s="10"/>
      <c r="K461" s="10"/>
      <c r="L461" s="10"/>
      <c r="P461" s="12"/>
      <c r="Q461" s="12"/>
      <c r="T461" s="12"/>
    </row>
    <row r="462">
      <c r="A462" s="23"/>
      <c r="J462" s="10"/>
      <c r="K462" s="10"/>
      <c r="L462" s="10"/>
      <c r="P462" s="12"/>
      <c r="Q462" s="12"/>
      <c r="T462" s="12"/>
    </row>
    <row r="463">
      <c r="A463" s="23"/>
      <c r="J463" s="10"/>
      <c r="K463" s="10"/>
      <c r="L463" s="10"/>
      <c r="P463" s="12"/>
      <c r="Q463" s="12"/>
      <c r="T463" s="12"/>
    </row>
    <row r="464">
      <c r="A464" s="23"/>
      <c r="J464" s="10"/>
      <c r="K464" s="10"/>
      <c r="L464" s="10"/>
      <c r="P464" s="12"/>
      <c r="Q464" s="12"/>
      <c r="T464" s="12"/>
    </row>
    <row r="465">
      <c r="A465" s="23"/>
      <c r="J465" s="10"/>
      <c r="K465" s="10"/>
      <c r="L465" s="10"/>
      <c r="P465" s="12"/>
      <c r="Q465" s="12"/>
      <c r="T465" s="12"/>
    </row>
    <row r="466">
      <c r="A466" s="23"/>
      <c r="J466" s="10"/>
      <c r="K466" s="10"/>
      <c r="L466" s="10"/>
      <c r="P466" s="12"/>
      <c r="Q466" s="12"/>
      <c r="T466" s="12"/>
    </row>
    <row r="467">
      <c r="A467" s="23"/>
      <c r="J467" s="10"/>
      <c r="K467" s="10"/>
      <c r="L467" s="10"/>
      <c r="P467" s="12"/>
      <c r="Q467" s="12"/>
      <c r="T467" s="12"/>
    </row>
    <row r="468">
      <c r="A468" s="23"/>
      <c r="J468" s="10"/>
      <c r="K468" s="10"/>
      <c r="L468" s="10"/>
      <c r="P468" s="12"/>
      <c r="Q468" s="12"/>
      <c r="T468" s="12"/>
    </row>
    <row r="469">
      <c r="A469" s="23"/>
      <c r="J469" s="10"/>
      <c r="K469" s="10"/>
      <c r="L469" s="10"/>
      <c r="P469" s="12"/>
      <c r="Q469" s="12"/>
      <c r="T469" s="12"/>
    </row>
    <row r="470">
      <c r="A470" s="23"/>
      <c r="J470" s="10"/>
      <c r="K470" s="10"/>
      <c r="L470" s="10"/>
      <c r="P470" s="12"/>
      <c r="Q470" s="12"/>
      <c r="T470" s="12"/>
    </row>
    <row r="471">
      <c r="A471" s="23"/>
      <c r="J471" s="10"/>
      <c r="K471" s="10"/>
      <c r="L471" s="10"/>
      <c r="P471" s="12"/>
      <c r="Q471" s="12"/>
      <c r="T471" s="12"/>
    </row>
    <row r="472">
      <c r="A472" s="23"/>
      <c r="J472" s="10"/>
      <c r="K472" s="10"/>
      <c r="L472" s="10"/>
      <c r="P472" s="12"/>
      <c r="Q472" s="12"/>
      <c r="T472" s="12"/>
    </row>
    <row r="473">
      <c r="A473" s="23"/>
      <c r="J473" s="10"/>
      <c r="K473" s="10"/>
      <c r="L473" s="10"/>
      <c r="P473" s="12"/>
      <c r="Q473" s="12"/>
      <c r="T473" s="12"/>
    </row>
    <row r="474">
      <c r="A474" s="23"/>
      <c r="J474" s="10"/>
      <c r="K474" s="10"/>
      <c r="L474" s="10"/>
      <c r="P474" s="12"/>
      <c r="Q474" s="12"/>
      <c r="T474" s="12"/>
    </row>
    <row r="475">
      <c r="A475" s="23"/>
      <c r="J475" s="10"/>
      <c r="K475" s="10"/>
      <c r="L475" s="10"/>
      <c r="P475" s="12"/>
      <c r="Q475" s="12"/>
      <c r="T475" s="12"/>
    </row>
    <row r="476">
      <c r="A476" s="23"/>
      <c r="J476" s="10"/>
      <c r="K476" s="10"/>
      <c r="L476" s="10"/>
      <c r="P476" s="12"/>
      <c r="Q476" s="12"/>
      <c r="T476" s="12"/>
    </row>
    <row r="477">
      <c r="A477" s="23"/>
      <c r="J477" s="10"/>
      <c r="K477" s="10"/>
      <c r="L477" s="10"/>
      <c r="P477" s="12"/>
      <c r="Q477" s="12"/>
      <c r="T477" s="12"/>
    </row>
    <row r="478">
      <c r="A478" s="23"/>
      <c r="J478" s="10"/>
      <c r="K478" s="10"/>
      <c r="L478" s="10"/>
      <c r="P478" s="12"/>
      <c r="Q478" s="12"/>
      <c r="T478" s="12"/>
    </row>
    <row r="479">
      <c r="A479" s="23"/>
      <c r="J479" s="10"/>
      <c r="K479" s="10"/>
      <c r="L479" s="10"/>
      <c r="P479" s="12"/>
      <c r="Q479" s="12"/>
      <c r="T479" s="12"/>
    </row>
    <row r="480">
      <c r="A480" s="23"/>
      <c r="J480" s="10"/>
      <c r="K480" s="10"/>
      <c r="L480" s="10"/>
      <c r="P480" s="12"/>
      <c r="Q480" s="12"/>
      <c r="T480" s="12"/>
    </row>
    <row r="481">
      <c r="A481" s="23"/>
      <c r="J481" s="10"/>
      <c r="K481" s="10"/>
      <c r="L481" s="10"/>
      <c r="P481" s="12"/>
      <c r="Q481" s="12"/>
      <c r="T481" s="12"/>
    </row>
    <row r="482">
      <c r="A482" s="23"/>
      <c r="J482" s="10"/>
      <c r="K482" s="10"/>
      <c r="L482" s="10"/>
      <c r="P482" s="12"/>
      <c r="Q482" s="12"/>
      <c r="T482" s="12"/>
    </row>
    <row r="483">
      <c r="A483" s="23"/>
      <c r="J483" s="10"/>
      <c r="K483" s="10"/>
      <c r="L483" s="10"/>
      <c r="P483" s="12"/>
      <c r="Q483" s="12"/>
      <c r="T483" s="12"/>
    </row>
    <row r="484">
      <c r="A484" s="23"/>
      <c r="J484" s="10"/>
      <c r="K484" s="10"/>
      <c r="L484" s="10"/>
      <c r="P484" s="12"/>
      <c r="Q484" s="12"/>
      <c r="T484" s="12"/>
    </row>
    <row r="485">
      <c r="A485" s="23"/>
      <c r="J485" s="10"/>
      <c r="K485" s="10"/>
      <c r="L485" s="10"/>
      <c r="P485" s="12"/>
      <c r="Q485" s="12"/>
      <c r="T485" s="12"/>
    </row>
    <row r="486">
      <c r="A486" s="23"/>
      <c r="J486" s="10"/>
      <c r="K486" s="10"/>
      <c r="L486" s="10"/>
      <c r="P486" s="12"/>
      <c r="Q486" s="12"/>
      <c r="T486" s="12"/>
    </row>
    <row r="487">
      <c r="A487" s="23"/>
      <c r="J487" s="10"/>
      <c r="K487" s="10"/>
      <c r="L487" s="10"/>
      <c r="P487" s="12"/>
      <c r="Q487" s="12"/>
      <c r="T487" s="12"/>
    </row>
    <row r="488">
      <c r="A488" s="23"/>
      <c r="J488" s="10"/>
      <c r="K488" s="10"/>
      <c r="L488" s="10"/>
      <c r="P488" s="12"/>
      <c r="Q488" s="12"/>
      <c r="T488" s="12"/>
    </row>
    <row r="489">
      <c r="A489" s="23"/>
      <c r="J489" s="10"/>
      <c r="K489" s="10"/>
      <c r="L489" s="10"/>
      <c r="P489" s="12"/>
      <c r="Q489" s="12"/>
      <c r="T489" s="12"/>
    </row>
    <row r="490">
      <c r="A490" s="23"/>
      <c r="J490" s="10"/>
      <c r="K490" s="10"/>
      <c r="L490" s="10"/>
      <c r="P490" s="12"/>
      <c r="Q490" s="12"/>
      <c r="T490" s="12"/>
    </row>
    <row r="491">
      <c r="A491" s="23"/>
      <c r="J491" s="10"/>
      <c r="K491" s="10"/>
      <c r="L491" s="10"/>
      <c r="P491" s="12"/>
      <c r="Q491" s="12"/>
      <c r="T491" s="12"/>
    </row>
    <row r="492">
      <c r="A492" s="23"/>
      <c r="J492" s="10"/>
      <c r="K492" s="10"/>
      <c r="L492" s="10"/>
      <c r="P492" s="12"/>
      <c r="Q492" s="12"/>
      <c r="T492" s="12"/>
    </row>
    <row r="493">
      <c r="A493" s="23"/>
      <c r="J493" s="10"/>
      <c r="K493" s="10"/>
      <c r="L493" s="10"/>
      <c r="P493" s="12"/>
      <c r="Q493" s="12"/>
      <c r="T493" s="12"/>
    </row>
    <row r="494">
      <c r="A494" s="23"/>
      <c r="J494" s="10"/>
      <c r="K494" s="10"/>
      <c r="L494" s="10"/>
      <c r="P494" s="12"/>
      <c r="Q494" s="12"/>
      <c r="T494" s="12"/>
    </row>
    <row r="495">
      <c r="A495" s="23"/>
      <c r="J495" s="10"/>
      <c r="K495" s="10"/>
      <c r="L495" s="10"/>
      <c r="P495" s="12"/>
      <c r="Q495" s="12"/>
      <c r="T495" s="12"/>
    </row>
    <row r="496">
      <c r="A496" s="23"/>
      <c r="J496" s="10"/>
      <c r="K496" s="10"/>
      <c r="L496" s="10"/>
      <c r="P496" s="12"/>
      <c r="Q496" s="12"/>
      <c r="T496" s="12"/>
    </row>
    <row r="497">
      <c r="A497" s="23"/>
      <c r="J497" s="10"/>
      <c r="K497" s="10"/>
      <c r="L497" s="10"/>
      <c r="P497" s="12"/>
      <c r="Q497" s="12"/>
      <c r="T497" s="12"/>
    </row>
    <row r="498">
      <c r="A498" s="23"/>
      <c r="J498" s="10"/>
      <c r="K498" s="10"/>
      <c r="L498" s="10"/>
      <c r="P498" s="12"/>
      <c r="Q498" s="12"/>
      <c r="T498" s="12"/>
    </row>
    <row r="499">
      <c r="A499" s="23"/>
      <c r="J499" s="10"/>
      <c r="K499" s="10"/>
      <c r="L499" s="10"/>
      <c r="P499" s="12"/>
      <c r="Q499" s="12"/>
      <c r="T499" s="12"/>
    </row>
    <row r="500">
      <c r="A500" s="23"/>
      <c r="J500" s="10"/>
      <c r="K500" s="10"/>
      <c r="L500" s="10"/>
      <c r="P500" s="12"/>
      <c r="Q500" s="12"/>
      <c r="T500" s="12"/>
    </row>
    <row r="501">
      <c r="A501" s="23"/>
      <c r="J501" s="10"/>
      <c r="K501" s="10"/>
      <c r="L501" s="10"/>
      <c r="P501" s="12"/>
      <c r="Q501" s="12"/>
      <c r="T501" s="12"/>
    </row>
    <row r="502">
      <c r="A502" s="23"/>
      <c r="J502" s="10"/>
      <c r="K502" s="10"/>
      <c r="L502" s="10"/>
      <c r="P502" s="12"/>
      <c r="Q502" s="12"/>
      <c r="T502" s="12"/>
    </row>
    <row r="503">
      <c r="A503" s="23"/>
      <c r="J503" s="10"/>
      <c r="K503" s="10"/>
      <c r="L503" s="10"/>
      <c r="P503" s="12"/>
      <c r="Q503" s="12"/>
      <c r="T503" s="12"/>
    </row>
    <row r="504">
      <c r="A504" s="23"/>
      <c r="J504" s="10"/>
      <c r="K504" s="10"/>
      <c r="L504" s="10"/>
      <c r="P504" s="12"/>
      <c r="Q504" s="12"/>
      <c r="T504" s="12"/>
    </row>
    <row r="505">
      <c r="A505" s="23"/>
      <c r="J505" s="10"/>
      <c r="K505" s="10"/>
      <c r="L505" s="10"/>
      <c r="P505" s="12"/>
      <c r="Q505" s="12"/>
      <c r="T505" s="12"/>
    </row>
    <row r="506">
      <c r="A506" s="23"/>
      <c r="J506" s="10"/>
      <c r="K506" s="10"/>
      <c r="L506" s="10"/>
      <c r="P506" s="12"/>
      <c r="Q506" s="12"/>
      <c r="T506" s="12"/>
    </row>
    <row r="507">
      <c r="A507" s="23"/>
      <c r="J507" s="10"/>
      <c r="K507" s="10"/>
      <c r="L507" s="10"/>
      <c r="P507" s="12"/>
      <c r="Q507" s="12"/>
      <c r="T507" s="12"/>
    </row>
    <row r="508">
      <c r="A508" s="23"/>
      <c r="J508" s="10"/>
      <c r="K508" s="10"/>
      <c r="L508" s="10"/>
      <c r="P508" s="12"/>
      <c r="Q508" s="12"/>
      <c r="T508" s="12"/>
    </row>
    <row r="509">
      <c r="A509" s="23"/>
      <c r="J509" s="10"/>
      <c r="K509" s="10"/>
      <c r="L509" s="10"/>
      <c r="P509" s="12"/>
      <c r="Q509" s="12"/>
      <c r="T509" s="12"/>
    </row>
    <row r="510">
      <c r="A510" s="23"/>
      <c r="J510" s="10"/>
      <c r="K510" s="10"/>
      <c r="L510" s="10"/>
      <c r="P510" s="12"/>
      <c r="Q510" s="12"/>
      <c r="T510" s="12"/>
    </row>
    <row r="511">
      <c r="A511" s="23"/>
      <c r="J511" s="10"/>
      <c r="K511" s="10"/>
      <c r="L511" s="10"/>
      <c r="P511" s="12"/>
      <c r="Q511" s="12"/>
      <c r="T511" s="12"/>
    </row>
    <row r="512">
      <c r="A512" s="23"/>
      <c r="J512" s="10"/>
      <c r="K512" s="10"/>
      <c r="L512" s="10"/>
      <c r="P512" s="12"/>
      <c r="Q512" s="12"/>
      <c r="T512" s="12"/>
    </row>
    <row r="513">
      <c r="A513" s="23"/>
      <c r="J513" s="10"/>
      <c r="K513" s="10"/>
      <c r="L513" s="10"/>
      <c r="P513" s="12"/>
      <c r="Q513" s="12"/>
      <c r="T513" s="12"/>
    </row>
    <row r="514">
      <c r="A514" s="23"/>
      <c r="J514" s="10"/>
      <c r="K514" s="10"/>
      <c r="L514" s="10"/>
      <c r="P514" s="12"/>
      <c r="Q514" s="12"/>
      <c r="T514" s="12"/>
    </row>
    <row r="515">
      <c r="A515" s="23"/>
      <c r="J515" s="10"/>
      <c r="K515" s="10"/>
      <c r="L515" s="10"/>
      <c r="P515" s="12"/>
      <c r="Q515" s="12"/>
      <c r="T515" s="12"/>
    </row>
    <row r="516">
      <c r="A516" s="23"/>
      <c r="J516" s="10"/>
      <c r="K516" s="10"/>
      <c r="L516" s="10"/>
      <c r="P516" s="12"/>
      <c r="Q516" s="12"/>
      <c r="T516" s="12"/>
    </row>
    <row r="517">
      <c r="A517" s="23"/>
      <c r="J517" s="10"/>
      <c r="K517" s="10"/>
      <c r="L517" s="10"/>
      <c r="P517" s="12"/>
      <c r="Q517" s="12"/>
      <c r="T517" s="12"/>
    </row>
    <row r="518">
      <c r="A518" s="23"/>
      <c r="J518" s="10"/>
      <c r="K518" s="10"/>
      <c r="L518" s="10"/>
      <c r="P518" s="12"/>
      <c r="Q518" s="12"/>
      <c r="T518" s="12"/>
    </row>
    <row r="519">
      <c r="A519" s="23"/>
      <c r="J519" s="10"/>
      <c r="K519" s="10"/>
      <c r="L519" s="10"/>
      <c r="P519" s="12"/>
      <c r="Q519" s="12"/>
      <c r="T519" s="12"/>
    </row>
    <row r="520">
      <c r="A520" s="23"/>
      <c r="J520" s="10"/>
      <c r="K520" s="10"/>
      <c r="L520" s="10"/>
      <c r="P520" s="12"/>
      <c r="Q520" s="12"/>
      <c r="T520" s="12"/>
    </row>
    <row r="521">
      <c r="A521" s="23"/>
      <c r="J521" s="10"/>
      <c r="K521" s="10"/>
      <c r="L521" s="10"/>
      <c r="P521" s="12"/>
      <c r="Q521" s="12"/>
      <c r="T521" s="12"/>
    </row>
    <row r="522">
      <c r="A522" s="23"/>
      <c r="J522" s="10"/>
      <c r="K522" s="10"/>
      <c r="L522" s="10"/>
      <c r="P522" s="12"/>
      <c r="Q522" s="12"/>
      <c r="T522" s="12"/>
    </row>
    <row r="523">
      <c r="A523" s="23"/>
      <c r="J523" s="10"/>
      <c r="K523" s="10"/>
      <c r="L523" s="10"/>
      <c r="P523" s="12"/>
      <c r="Q523" s="12"/>
      <c r="T523" s="12"/>
    </row>
    <row r="524">
      <c r="A524" s="23"/>
      <c r="J524" s="10"/>
      <c r="K524" s="10"/>
      <c r="L524" s="10"/>
      <c r="P524" s="12"/>
      <c r="Q524" s="12"/>
      <c r="T524" s="12"/>
    </row>
    <row r="525">
      <c r="A525" s="23"/>
      <c r="J525" s="10"/>
      <c r="K525" s="10"/>
      <c r="L525" s="10"/>
      <c r="P525" s="12"/>
      <c r="Q525" s="12"/>
      <c r="T525" s="12"/>
    </row>
    <row r="526">
      <c r="A526" s="23"/>
      <c r="J526" s="10"/>
      <c r="K526" s="10"/>
      <c r="L526" s="10"/>
      <c r="P526" s="12"/>
      <c r="Q526" s="12"/>
      <c r="T526" s="12"/>
    </row>
    <row r="527">
      <c r="A527" s="23"/>
      <c r="J527" s="10"/>
      <c r="K527" s="10"/>
      <c r="L527" s="10"/>
      <c r="P527" s="12"/>
      <c r="Q527" s="12"/>
      <c r="T527" s="12"/>
    </row>
    <row r="528">
      <c r="A528" s="23"/>
      <c r="J528" s="10"/>
      <c r="K528" s="10"/>
      <c r="L528" s="10"/>
      <c r="P528" s="12"/>
      <c r="Q528" s="12"/>
      <c r="T528" s="12"/>
    </row>
    <row r="529">
      <c r="A529" s="23"/>
      <c r="J529" s="10"/>
      <c r="K529" s="10"/>
      <c r="L529" s="10"/>
      <c r="P529" s="12"/>
      <c r="Q529" s="12"/>
      <c r="T529" s="12"/>
    </row>
    <row r="530">
      <c r="A530" s="23"/>
      <c r="J530" s="10"/>
      <c r="K530" s="10"/>
      <c r="L530" s="10"/>
      <c r="P530" s="12"/>
      <c r="Q530" s="12"/>
      <c r="T530" s="12"/>
    </row>
    <row r="531">
      <c r="A531" s="23"/>
      <c r="J531" s="10"/>
      <c r="K531" s="10"/>
      <c r="L531" s="10"/>
      <c r="P531" s="12"/>
      <c r="Q531" s="12"/>
      <c r="T531" s="12"/>
    </row>
    <row r="532">
      <c r="A532" s="23"/>
      <c r="J532" s="10"/>
      <c r="K532" s="10"/>
      <c r="L532" s="10"/>
      <c r="P532" s="12"/>
      <c r="Q532" s="12"/>
      <c r="T532" s="12"/>
    </row>
    <row r="533">
      <c r="A533" s="23"/>
      <c r="J533" s="10"/>
      <c r="K533" s="10"/>
      <c r="L533" s="10"/>
      <c r="P533" s="12"/>
      <c r="Q533" s="12"/>
      <c r="T533" s="12"/>
    </row>
    <row r="534">
      <c r="A534" s="23"/>
      <c r="J534" s="10"/>
      <c r="K534" s="10"/>
      <c r="L534" s="10"/>
      <c r="P534" s="12"/>
      <c r="Q534" s="12"/>
      <c r="T534" s="12"/>
    </row>
    <row r="535">
      <c r="A535" s="23"/>
      <c r="J535" s="10"/>
      <c r="K535" s="10"/>
      <c r="L535" s="10"/>
      <c r="P535" s="12"/>
      <c r="Q535" s="12"/>
      <c r="T535" s="12"/>
    </row>
    <row r="536">
      <c r="A536" s="23"/>
      <c r="J536" s="10"/>
      <c r="K536" s="10"/>
      <c r="L536" s="10"/>
      <c r="P536" s="12"/>
      <c r="Q536" s="12"/>
      <c r="T536" s="12"/>
    </row>
    <row r="537">
      <c r="A537" s="23"/>
      <c r="J537" s="10"/>
      <c r="K537" s="10"/>
      <c r="L537" s="10"/>
      <c r="P537" s="12"/>
      <c r="Q537" s="12"/>
      <c r="T537" s="12"/>
    </row>
    <row r="538">
      <c r="A538" s="23"/>
      <c r="J538" s="10"/>
      <c r="K538" s="10"/>
      <c r="L538" s="10"/>
      <c r="P538" s="12"/>
      <c r="Q538" s="12"/>
      <c r="T538" s="12"/>
    </row>
    <row r="539">
      <c r="A539" s="23"/>
      <c r="J539" s="10"/>
      <c r="K539" s="10"/>
      <c r="L539" s="10"/>
      <c r="P539" s="12"/>
      <c r="Q539" s="12"/>
      <c r="T539" s="12"/>
    </row>
    <row r="540">
      <c r="A540" s="23"/>
      <c r="J540" s="10"/>
      <c r="K540" s="10"/>
      <c r="L540" s="10"/>
      <c r="P540" s="12"/>
      <c r="Q540" s="12"/>
      <c r="T540" s="12"/>
    </row>
    <row r="541">
      <c r="A541" s="23"/>
      <c r="J541" s="10"/>
      <c r="K541" s="10"/>
      <c r="L541" s="10"/>
      <c r="P541" s="12"/>
      <c r="Q541" s="12"/>
      <c r="T541" s="12"/>
    </row>
    <row r="542">
      <c r="A542" s="23"/>
      <c r="J542" s="10"/>
      <c r="K542" s="10"/>
      <c r="L542" s="10"/>
      <c r="P542" s="12"/>
      <c r="Q542" s="12"/>
      <c r="T542" s="12"/>
    </row>
    <row r="543">
      <c r="A543" s="23"/>
      <c r="J543" s="10"/>
      <c r="K543" s="10"/>
      <c r="L543" s="10"/>
      <c r="P543" s="12"/>
      <c r="Q543" s="12"/>
      <c r="T543" s="12"/>
    </row>
    <row r="544">
      <c r="A544" s="23"/>
      <c r="J544" s="10"/>
      <c r="K544" s="10"/>
      <c r="L544" s="10"/>
      <c r="P544" s="12"/>
      <c r="Q544" s="12"/>
      <c r="T544" s="12"/>
    </row>
    <row r="545">
      <c r="A545" s="23"/>
      <c r="J545" s="10"/>
      <c r="K545" s="10"/>
      <c r="L545" s="10"/>
      <c r="P545" s="12"/>
      <c r="Q545" s="12"/>
      <c r="T545" s="12"/>
    </row>
    <row r="546">
      <c r="A546" s="23"/>
      <c r="J546" s="10"/>
      <c r="K546" s="10"/>
      <c r="L546" s="10"/>
      <c r="P546" s="12"/>
      <c r="Q546" s="12"/>
      <c r="T546" s="12"/>
    </row>
    <row r="547">
      <c r="A547" s="23"/>
      <c r="J547" s="10"/>
      <c r="K547" s="10"/>
      <c r="L547" s="10"/>
      <c r="P547" s="12"/>
      <c r="Q547" s="12"/>
      <c r="T547" s="12"/>
    </row>
    <row r="548">
      <c r="A548" s="23"/>
      <c r="J548" s="10"/>
      <c r="K548" s="10"/>
      <c r="L548" s="10"/>
      <c r="P548" s="12"/>
      <c r="Q548" s="12"/>
      <c r="T548" s="12"/>
    </row>
    <row r="549">
      <c r="A549" s="23"/>
      <c r="J549" s="10"/>
      <c r="K549" s="10"/>
      <c r="L549" s="10"/>
      <c r="P549" s="12"/>
      <c r="Q549" s="12"/>
      <c r="T549" s="12"/>
    </row>
    <row r="550">
      <c r="A550" s="23"/>
      <c r="J550" s="10"/>
      <c r="K550" s="10"/>
      <c r="L550" s="10"/>
      <c r="P550" s="12"/>
      <c r="Q550" s="12"/>
      <c r="T550" s="12"/>
    </row>
    <row r="551">
      <c r="A551" s="23"/>
      <c r="J551" s="10"/>
      <c r="K551" s="10"/>
      <c r="L551" s="10"/>
      <c r="P551" s="12"/>
      <c r="Q551" s="12"/>
      <c r="T551" s="12"/>
    </row>
    <row r="552">
      <c r="A552" s="23"/>
      <c r="J552" s="10"/>
      <c r="K552" s="10"/>
      <c r="L552" s="10"/>
      <c r="P552" s="12"/>
      <c r="Q552" s="12"/>
      <c r="T552" s="12"/>
    </row>
    <row r="553">
      <c r="A553" s="23"/>
      <c r="J553" s="10"/>
      <c r="K553" s="10"/>
      <c r="L553" s="10"/>
      <c r="P553" s="12"/>
      <c r="Q553" s="12"/>
      <c r="T553" s="12"/>
    </row>
    <row r="554">
      <c r="A554" s="23"/>
      <c r="J554" s="10"/>
      <c r="K554" s="10"/>
      <c r="L554" s="10"/>
      <c r="P554" s="12"/>
      <c r="Q554" s="12"/>
      <c r="T554" s="12"/>
    </row>
    <row r="555">
      <c r="A555" s="23"/>
      <c r="J555" s="10"/>
      <c r="K555" s="10"/>
      <c r="L555" s="10"/>
      <c r="P555" s="12"/>
      <c r="Q555" s="12"/>
      <c r="T555" s="12"/>
    </row>
    <row r="556">
      <c r="A556" s="23"/>
      <c r="J556" s="10"/>
      <c r="K556" s="10"/>
      <c r="L556" s="10"/>
      <c r="P556" s="12"/>
      <c r="Q556" s="12"/>
      <c r="T556" s="12"/>
    </row>
    <row r="557">
      <c r="A557" s="23"/>
      <c r="J557" s="10"/>
      <c r="K557" s="10"/>
      <c r="L557" s="10"/>
      <c r="P557" s="12"/>
      <c r="Q557" s="12"/>
      <c r="T557" s="12"/>
    </row>
    <row r="558">
      <c r="A558" s="23"/>
      <c r="J558" s="10"/>
      <c r="K558" s="10"/>
      <c r="L558" s="10"/>
      <c r="P558" s="12"/>
      <c r="Q558" s="12"/>
      <c r="T558" s="12"/>
    </row>
    <row r="559">
      <c r="A559" s="23"/>
      <c r="J559" s="10"/>
      <c r="K559" s="10"/>
      <c r="L559" s="10"/>
      <c r="P559" s="12"/>
      <c r="Q559" s="12"/>
      <c r="T559" s="12"/>
    </row>
    <row r="560">
      <c r="A560" s="23"/>
      <c r="J560" s="10"/>
      <c r="K560" s="10"/>
      <c r="L560" s="10"/>
      <c r="P560" s="12"/>
      <c r="Q560" s="12"/>
      <c r="T560" s="12"/>
    </row>
    <row r="561">
      <c r="A561" s="23"/>
      <c r="J561" s="10"/>
      <c r="K561" s="10"/>
      <c r="L561" s="10"/>
      <c r="P561" s="12"/>
      <c r="Q561" s="12"/>
      <c r="T561" s="12"/>
    </row>
    <row r="562">
      <c r="A562" s="23"/>
      <c r="J562" s="10"/>
      <c r="K562" s="10"/>
      <c r="L562" s="10"/>
      <c r="P562" s="12"/>
      <c r="Q562" s="12"/>
      <c r="T562" s="12"/>
    </row>
    <row r="563">
      <c r="A563" s="23"/>
      <c r="J563" s="10"/>
      <c r="K563" s="10"/>
      <c r="L563" s="10"/>
      <c r="P563" s="12"/>
      <c r="Q563" s="12"/>
      <c r="T563" s="12"/>
    </row>
    <row r="564">
      <c r="A564" s="23"/>
      <c r="J564" s="10"/>
      <c r="K564" s="10"/>
      <c r="L564" s="10"/>
      <c r="P564" s="12"/>
      <c r="Q564" s="12"/>
      <c r="T564" s="12"/>
    </row>
    <row r="565">
      <c r="A565" s="23"/>
      <c r="J565" s="10"/>
      <c r="K565" s="10"/>
      <c r="L565" s="10"/>
      <c r="P565" s="12"/>
      <c r="Q565" s="12"/>
      <c r="T565" s="12"/>
    </row>
    <row r="566">
      <c r="A566" s="23"/>
      <c r="J566" s="10"/>
      <c r="K566" s="10"/>
      <c r="L566" s="10"/>
      <c r="P566" s="12"/>
      <c r="Q566" s="12"/>
      <c r="T566" s="12"/>
    </row>
    <row r="567">
      <c r="A567" s="23"/>
      <c r="J567" s="10"/>
      <c r="K567" s="10"/>
      <c r="L567" s="10"/>
      <c r="P567" s="12"/>
      <c r="Q567" s="12"/>
      <c r="T567" s="12"/>
    </row>
    <row r="568">
      <c r="A568" s="23"/>
      <c r="J568" s="10"/>
      <c r="K568" s="10"/>
      <c r="L568" s="10"/>
      <c r="P568" s="12"/>
      <c r="Q568" s="12"/>
      <c r="T568" s="12"/>
    </row>
    <row r="569">
      <c r="A569" s="23"/>
      <c r="J569" s="10"/>
      <c r="K569" s="10"/>
      <c r="L569" s="10"/>
      <c r="P569" s="12"/>
      <c r="Q569" s="12"/>
      <c r="T569" s="12"/>
    </row>
    <row r="570">
      <c r="A570" s="23"/>
      <c r="J570" s="10"/>
      <c r="K570" s="10"/>
      <c r="L570" s="10"/>
      <c r="P570" s="12"/>
      <c r="Q570" s="12"/>
      <c r="T570" s="12"/>
    </row>
    <row r="571">
      <c r="A571" s="23"/>
      <c r="J571" s="10"/>
      <c r="K571" s="10"/>
      <c r="L571" s="10"/>
      <c r="P571" s="12"/>
      <c r="Q571" s="12"/>
      <c r="T571" s="12"/>
    </row>
    <row r="572">
      <c r="A572" s="23"/>
      <c r="J572" s="10"/>
      <c r="K572" s="10"/>
      <c r="L572" s="10"/>
      <c r="P572" s="12"/>
      <c r="Q572" s="12"/>
      <c r="T572" s="12"/>
    </row>
    <row r="573">
      <c r="A573" s="23"/>
      <c r="J573" s="10"/>
      <c r="K573" s="10"/>
      <c r="L573" s="10"/>
      <c r="P573" s="12"/>
      <c r="Q573" s="12"/>
      <c r="T573" s="12"/>
    </row>
    <row r="574">
      <c r="A574" s="23"/>
      <c r="J574" s="10"/>
      <c r="K574" s="10"/>
      <c r="L574" s="10"/>
      <c r="P574" s="12"/>
      <c r="Q574" s="12"/>
      <c r="T574" s="12"/>
    </row>
    <row r="575">
      <c r="A575" s="23"/>
      <c r="J575" s="10"/>
      <c r="K575" s="10"/>
      <c r="L575" s="10"/>
      <c r="P575" s="12"/>
      <c r="Q575" s="12"/>
      <c r="T575" s="12"/>
    </row>
    <row r="576">
      <c r="A576" s="23"/>
      <c r="J576" s="10"/>
      <c r="K576" s="10"/>
      <c r="L576" s="10"/>
      <c r="P576" s="12"/>
      <c r="Q576" s="12"/>
      <c r="T576" s="12"/>
    </row>
    <row r="577">
      <c r="A577" s="23"/>
      <c r="J577" s="10"/>
      <c r="K577" s="10"/>
      <c r="L577" s="10"/>
      <c r="P577" s="12"/>
      <c r="Q577" s="12"/>
      <c r="T577" s="12"/>
    </row>
    <row r="578">
      <c r="A578" s="23"/>
      <c r="J578" s="10"/>
      <c r="K578" s="10"/>
      <c r="L578" s="10"/>
      <c r="P578" s="12"/>
      <c r="Q578" s="12"/>
      <c r="T578" s="12"/>
    </row>
    <row r="579">
      <c r="A579" s="23"/>
      <c r="J579" s="10"/>
      <c r="K579" s="10"/>
      <c r="L579" s="10"/>
      <c r="P579" s="12"/>
      <c r="Q579" s="12"/>
      <c r="T579" s="12"/>
    </row>
    <row r="580">
      <c r="A580" s="23"/>
      <c r="J580" s="10"/>
      <c r="K580" s="10"/>
      <c r="L580" s="10"/>
      <c r="P580" s="12"/>
      <c r="Q580" s="12"/>
      <c r="T580" s="12"/>
    </row>
    <row r="581">
      <c r="A581" s="23"/>
      <c r="J581" s="10"/>
      <c r="K581" s="10"/>
      <c r="L581" s="10"/>
      <c r="P581" s="12"/>
      <c r="Q581" s="12"/>
      <c r="T581" s="12"/>
    </row>
    <row r="582">
      <c r="A582" s="23"/>
      <c r="J582" s="10"/>
      <c r="K582" s="10"/>
      <c r="L582" s="10"/>
      <c r="P582" s="12"/>
      <c r="Q582" s="12"/>
      <c r="T582" s="12"/>
    </row>
    <row r="583">
      <c r="A583" s="23"/>
      <c r="J583" s="10"/>
      <c r="K583" s="10"/>
      <c r="L583" s="10"/>
      <c r="P583" s="12"/>
      <c r="Q583" s="12"/>
      <c r="T583" s="12"/>
    </row>
    <row r="584">
      <c r="A584" s="23"/>
      <c r="J584" s="10"/>
      <c r="K584" s="10"/>
      <c r="L584" s="10"/>
      <c r="P584" s="12"/>
      <c r="Q584" s="12"/>
      <c r="T584" s="12"/>
    </row>
    <row r="585">
      <c r="A585" s="23"/>
      <c r="J585" s="10"/>
      <c r="K585" s="10"/>
      <c r="L585" s="10"/>
      <c r="P585" s="12"/>
      <c r="Q585" s="12"/>
      <c r="T585" s="12"/>
    </row>
    <row r="586">
      <c r="A586" s="23"/>
      <c r="J586" s="10"/>
      <c r="K586" s="10"/>
      <c r="L586" s="10"/>
      <c r="P586" s="12"/>
      <c r="Q586" s="12"/>
      <c r="T586" s="12"/>
    </row>
    <row r="587">
      <c r="A587" s="23"/>
      <c r="J587" s="10"/>
      <c r="K587" s="10"/>
      <c r="L587" s="10"/>
      <c r="P587" s="12"/>
      <c r="Q587" s="12"/>
      <c r="T587" s="12"/>
    </row>
    <row r="588">
      <c r="A588" s="23"/>
      <c r="J588" s="10"/>
      <c r="K588" s="10"/>
      <c r="L588" s="10"/>
      <c r="P588" s="12"/>
      <c r="Q588" s="12"/>
      <c r="T588" s="12"/>
    </row>
    <row r="589">
      <c r="A589" s="23"/>
      <c r="J589" s="10"/>
      <c r="K589" s="10"/>
      <c r="L589" s="10"/>
      <c r="P589" s="12"/>
      <c r="Q589" s="12"/>
      <c r="T589" s="12"/>
    </row>
    <row r="590">
      <c r="A590" s="23"/>
      <c r="J590" s="10"/>
      <c r="K590" s="10"/>
      <c r="L590" s="10"/>
      <c r="P590" s="12"/>
      <c r="Q590" s="12"/>
      <c r="T590" s="12"/>
    </row>
    <row r="591">
      <c r="A591" s="23"/>
      <c r="J591" s="10"/>
      <c r="K591" s="10"/>
      <c r="L591" s="10"/>
      <c r="P591" s="12"/>
      <c r="Q591" s="12"/>
      <c r="T591" s="12"/>
    </row>
    <row r="592">
      <c r="A592" s="23"/>
      <c r="J592" s="10"/>
      <c r="K592" s="10"/>
      <c r="L592" s="10"/>
      <c r="P592" s="12"/>
      <c r="Q592" s="12"/>
      <c r="T592" s="12"/>
    </row>
    <row r="593">
      <c r="A593" s="23"/>
      <c r="J593" s="10"/>
      <c r="K593" s="10"/>
      <c r="L593" s="10"/>
      <c r="P593" s="12"/>
      <c r="Q593" s="12"/>
      <c r="T593" s="12"/>
    </row>
    <row r="594">
      <c r="A594" s="23"/>
      <c r="J594" s="10"/>
      <c r="K594" s="10"/>
      <c r="L594" s="10"/>
      <c r="P594" s="12"/>
      <c r="Q594" s="12"/>
      <c r="T594" s="12"/>
    </row>
    <row r="595">
      <c r="A595" s="23"/>
      <c r="J595" s="10"/>
      <c r="K595" s="10"/>
      <c r="L595" s="10"/>
      <c r="P595" s="12"/>
      <c r="Q595" s="12"/>
      <c r="T595" s="12"/>
    </row>
    <row r="596">
      <c r="A596" s="23"/>
      <c r="J596" s="10"/>
      <c r="K596" s="10"/>
      <c r="L596" s="10"/>
      <c r="P596" s="12"/>
      <c r="Q596" s="12"/>
      <c r="T596" s="12"/>
    </row>
    <row r="597">
      <c r="A597" s="23"/>
      <c r="J597" s="10"/>
      <c r="K597" s="10"/>
      <c r="L597" s="10"/>
      <c r="P597" s="12"/>
      <c r="Q597" s="12"/>
      <c r="T597" s="12"/>
    </row>
    <row r="598">
      <c r="A598" s="23"/>
      <c r="J598" s="10"/>
      <c r="K598" s="10"/>
      <c r="L598" s="10"/>
      <c r="P598" s="12"/>
      <c r="Q598" s="12"/>
      <c r="T598" s="12"/>
    </row>
    <row r="599">
      <c r="A599" s="23"/>
      <c r="J599" s="10"/>
      <c r="K599" s="10"/>
      <c r="L599" s="10"/>
      <c r="P599" s="12"/>
      <c r="Q599" s="12"/>
      <c r="T599" s="12"/>
    </row>
    <row r="600">
      <c r="A600" s="23"/>
      <c r="J600" s="10"/>
      <c r="K600" s="10"/>
      <c r="L600" s="10"/>
      <c r="P600" s="12"/>
      <c r="Q600" s="12"/>
      <c r="T600" s="12"/>
    </row>
    <row r="601">
      <c r="A601" s="23"/>
      <c r="J601" s="10"/>
      <c r="K601" s="10"/>
      <c r="L601" s="10"/>
      <c r="P601" s="12"/>
      <c r="Q601" s="12"/>
      <c r="T601" s="12"/>
    </row>
    <row r="602">
      <c r="A602" s="23"/>
      <c r="J602" s="10"/>
      <c r="K602" s="10"/>
      <c r="L602" s="10"/>
      <c r="P602" s="12"/>
      <c r="Q602" s="12"/>
      <c r="T602" s="12"/>
    </row>
    <row r="603">
      <c r="A603" s="23"/>
      <c r="J603" s="10"/>
      <c r="K603" s="10"/>
      <c r="L603" s="10"/>
      <c r="P603" s="12"/>
      <c r="Q603" s="12"/>
      <c r="T603" s="12"/>
    </row>
    <row r="604">
      <c r="A604" s="23"/>
      <c r="J604" s="10"/>
      <c r="K604" s="10"/>
      <c r="L604" s="10"/>
      <c r="P604" s="12"/>
      <c r="Q604" s="12"/>
      <c r="T604" s="12"/>
    </row>
    <row r="605">
      <c r="A605" s="23"/>
      <c r="J605" s="10"/>
      <c r="K605" s="10"/>
      <c r="L605" s="10"/>
      <c r="P605" s="12"/>
      <c r="Q605" s="12"/>
      <c r="T605" s="12"/>
    </row>
    <row r="606">
      <c r="A606" s="23"/>
      <c r="J606" s="10"/>
      <c r="K606" s="10"/>
      <c r="L606" s="10"/>
      <c r="P606" s="12"/>
      <c r="Q606" s="12"/>
      <c r="T606" s="12"/>
    </row>
    <row r="607">
      <c r="A607" s="23"/>
      <c r="J607" s="10"/>
      <c r="K607" s="10"/>
      <c r="L607" s="10"/>
      <c r="P607" s="12"/>
      <c r="Q607" s="12"/>
      <c r="T607" s="12"/>
    </row>
    <row r="608">
      <c r="A608" s="23"/>
      <c r="J608" s="10"/>
      <c r="K608" s="10"/>
      <c r="L608" s="10"/>
      <c r="P608" s="12"/>
      <c r="Q608" s="12"/>
      <c r="T608" s="12"/>
    </row>
    <row r="609">
      <c r="A609" s="23"/>
      <c r="J609" s="10"/>
      <c r="K609" s="10"/>
      <c r="L609" s="10"/>
      <c r="P609" s="12"/>
      <c r="Q609" s="12"/>
      <c r="T609" s="12"/>
    </row>
    <row r="610">
      <c r="A610" s="23"/>
      <c r="J610" s="10"/>
      <c r="K610" s="10"/>
      <c r="L610" s="10"/>
      <c r="P610" s="12"/>
      <c r="Q610" s="12"/>
      <c r="T610" s="12"/>
    </row>
    <row r="611">
      <c r="A611" s="23"/>
      <c r="J611" s="10"/>
      <c r="K611" s="10"/>
      <c r="L611" s="10"/>
      <c r="P611" s="12"/>
      <c r="Q611" s="12"/>
      <c r="T611" s="12"/>
    </row>
    <row r="612">
      <c r="A612" s="23"/>
      <c r="J612" s="10"/>
      <c r="K612" s="10"/>
      <c r="L612" s="10"/>
      <c r="P612" s="12"/>
      <c r="Q612" s="12"/>
      <c r="T612" s="12"/>
    </row>
    <row r="613">
      <c r="A613" s="23"/>
      <c r="J613" s="10"/>
      <c r="K613" s="10"/>
      <c r="L613" s="10"/>
      <c r="P613" s="12"/>
      <c r="Q613" s="12"/>
      <c r="T613" s="12"/>
    </row>
    <row r="614">
      <c r="A614" s="23"/>
      <c r="J614" s="10"/>
      <c r="K614" s="10"/>
      <c r="L614" s="10"/>
      <c r="P614" s="12"/>
      <c r="Q614" s="12"/>
      <c r="T614" s="12"/>
    </row>
    <row r="615">
      <c r="A615" s="23"/>
      <c r="J615" s="10"/>
      <c r="K615" s="10"/>
      <c r="L615" s="10"/>
      <c r="P615" s="12"/>
      <c r="Q615" s="12"/>
      <c r="T615" s="12"/>
    </row>
    <row r="616">
      <c r="A616" s="23"/>
      <c r="J616" s="10"/>
      <c r="K616" s="10"/>
      <c r="L616" s="10"/>
      <c r="P616" s="12"/>
      <c r="Q616" s="12"/>
      <c r="T616" s="12"/>
    </row>
    <row r="617">
      <c r="A617" s="23"/>
      <c r="J617" s="10"/>
      <c r="K617" s="10"/>
      <c r="L617" s="10"/>
      <c r="P617" s="12"/>
      <c r="Q617" s="12"/>
      <c r="T617" s="12"/>
    </row>
    <row r="618">
      <c r="A618" s="23"/>
      <c r="J618" s="10"/>
      <c r="K618" s="10"/>
      <c r="L618" s="10"/>
      <c r="P618" s="12"/>
      <c r="Q618" s="12"/>
      <c r="T618" s="12"/>
    </row>
    <row r="619">
      <c r="A619" s="23"/>
      <c r="J619" s="10"/>
      <c r="K619" s="10"/>
      <c r="L619" s="10"/>
      <c r="P619" s="12"/>
      <c r="Q619" s="12"/>
      <c r="T619" s="12"/>
    </row>
    <row r="620">
      <c r="A620" s="23"/>
      <c r="J620" s="10"/>
      <c r="K620" s="10"/>
      <c r="L620" s="10"/>
      <c r="P620" s="12"/>
      <c r="Q620" s="12"/>
      <c r="T620" s="12"/>
    </row>
    <row r="621">
      <c r="A621" s="23"/>
      <c r="J621" s="10"/>
      <c r="K621" s="10"/>
      <c r="L621" s="10"/>
      <c r="P621" s="12"/>
      <c r="Q621" s="12"/>
      <c r="T621" s="12"/>
    </row>
    <row r="622">
      <c r="A622" s="23"/>
      <c r="J622" s="10"/>
      <c r="K622" s="10"/>
      <c r="L622" s="10"/>
      <c r="P622" s="12"/>
      <c r="Q622" s="12"/>
      <c r="T622" s="12"/>
    </row>
    <row r="623">
      <c r="A623" s="23"/>
      <c r="J623" s="10"/>
      <c r="K623" s="10"/>
      <c r="L623" s="10"/>
      <c r="P623" s="12"/>
      <c r="Q623" s="12"/>
      <c r="T623" s="12"/>
    </row>
    <row r="624">
      <c r="A624" s="23"/>
      <c r="J624" s="10"/>
      <c r="K624" s="10"/>
      <c r="L624" s="10"/>
      <c r="P624" s="12"/>
      <c r="Q624" s="12"/>
      <c r="T624" s="12"/>
    </row>
    <row r="625">
      <c r="A625" s="23"/>
      <c r="J625" s="10"/>
      <c r="K625" s="10"/>
      <c r="L625" s="10"/>
      <c r="P625" s="12"/>
      <c r="Q625" s="12"/>
      <c r="T625" s="12"/>
    </row>
    <row r="626">
      <c r="A626" s="23"/>
      <c r="J626" s="10"/>
      <c r="K626" s="10"/>
      <c r="L626" s="10"/>
      <c r="P626" s="12"/>
      <c r="Q626" s="12"/>
      <c r="T626" s="12"/>
    </row>
    <row r="627">
      <c r="A627" s="23"/>
      <c r="J627" s="10"/>
      <c r="K627" s="10"/>
      <c r="L627" s="10"/>
      <c r="P627" s="12"/>
      <c r="Q627" s="12"/>
      <c r="T627" s="12"/>
    </row>
    <row r="628">
      <c r="A628" s="23"/>
      <c r="J628" s="10"/>
      <c r="K628" s="10"/>
      <c r="L628" s="10"/>
      <c r="P628" s="12"/>
      <c r="Q628" s="12"/>
      <c r="T628" s="12"/>
    </row>
    <row r="629">
      <c r="A629" s="23"/>
      <c r="J629" s="10"/>
      <c r="K629" s="10"/>
      <c r="L629" s="10"/>
      <c r="P629" s="12"/>
      <c r="Q629" s="12"/>
      <c r="T629" s="12"/>
    </row>
    <row r="630">
      <c r="A630" s="23"/>
      <c r="J630" s="10"/>
      <c r="K630" s="10"/>
      <c r="L630" s="10"/>
      <c r="P630" s="12"/>
      <c r="Q630" s="12"/>
      <c r="T630" s="12"/>
    </row>
    <row r="631">
      <c r="A631" s="23"/>
      <c r="J631" s="10"/>
      <c r="K631" s="10"/>
      <c r="L631" s="10"/>
      <c r="P631" s="12"/>
      <c r="Q631" s="12"/>
      <c r="T631" s="12"/>
    </row>
    <row r="632">
      <c r="A632" s="23"/>
      <c r="J632" s="10"/>
      <c r="K632" s="10"/>
      <c r="L632" s="10"/>
      <c r="P632" s="12"/>
      <c r="Q632" s="12"/>
      <c r="T632" s="12"/>
    </row>
    <row r="633">
      <c r="A633" s="23"/>
      <c r="J633" s="10"/>
      <c r="K633" s="10"/>
      <c r="L633" s="10"/>
      <c r="P633" s="12"/>
      <c r="Q633" s="12"/>
      <c r="T633" s="12"/>
    </row>
    <row r="634">
      <c r="A634" s="23"/>
      <c r="J634" s="10"/>
      <c r="K634" s="10"/>
      <c r="L634" s="10"/>
      <c r="P634" s="12"/>
      <c r="Q634" s="12"/>
      <c r="T634" s="12"/>
    </row>
    <row r="635">
      <c r="A635" s="23"/>
      <c r="J635" s="10"/>
      <c r="K635" s="10"/>
      <c r="L635" s="10"/>
      <c r="P635" s="12"/>
      <c r="Q635" s="12"/>
      <c r="T635" s="12"/>
    </row>
    <row r="636">
      <c r="A636" s="23"/>
      <c r="J636" s="10"/>
      <c r="K636" s="10"/>
      <c r="L636" s="10"/>
      <c r="P636" s="12"/>
      <c r="Q636" s="12"/>
      <c r="T636" s="12"/>
    </row>
    <row r="637">
      <c r="A637" s="23"/>
      <c r="J637" s="10"/>
      <c r="K637" s="10"/>
      <c r="L637" s="10"/>
      <c r="P637" s="12"/>
      <c r="Q637" s="12"/>
      <c r="T637" s="12"/>
    </row>
    <row r="638">
      <c r="A638" s="23"/>
      <c r="J638" s="10"/>
      <c r="K638" s="10"/>
      <c r="L638" s="10"/>
      <c r="P638" s="12"/>
      <c r="Q638" s="12"/>
      <c r="T638" s="12"/>
    </row>
    <row r="639">
      <c r="A639" s="23"/>
      <c r="J639" s="10"/>
      <c r="K639" s="10"/>
      <c r="L639" s="10"/>
      <c r="P639" s="12"/>
      <c r="Q639" s="12"/>
      <c r="T639" s="12"/>
    </row>
    <row r="640">
      <c r="A640" s="23"/>
      <c r="J640" s="10"/>
      <c r="K640" s="10"/>
      <c r="L640" s="10"/>
      <c r="P640" s="12"/>
      <c r="Q640" s="12"/>
      <c r="T640" s="12"/>
    </row>
    <row r="641">
      <c r="A641" s="23"/>
      <c r="J641" s="10"/>
      <c r="K641" s="10"/>
      <c r="L641" s="10"/>
      <c r="P641" s="12"/>
      <c r="Q641" s="12"/>
      <c r="T641" s="12"/>
    </row>
    <row r="642">
      <c r="A642" s="23"/>
      <c r="J642" s="10"/>
      <c r="K642" s="10"/>
      <c r="L642" s="10"/>
      <c r="P642" s="12"/>
      <c r="Q642" s="12"/>
      <c r="T642" s="12"/>
    </row>
    <row r="643">
      <c r="A643" s="23"/>
      <c r="J643" s="10"/>
      <c r="K643" s="10"/>
      <c r="L643" s="10"/>
      <c r="P643" s="12"/>
      <c r="Q643" s="12"/>
      <c r="T643" s="12"/>
    </row>
    <row r="644">
      <c r="A644" s="23"/>
      <c r="J644" s="10"/>
      <c r="K644" s="10"/>
      <c r="L644" s="10"/>
      <c r="P644" s="12"/>
      <c r="Q644" s="12"/>
      <c r="T644" s="12"/>
    </row>
    <row r="645">
      <c r="A645" s="23"/>
      <c r="J645" s="10"/>
      <c r="K645" s="10"/>
      <c r="L645" s="10"/>
      <c r="P645" s="12"/>
      <c r="Q645" s="12"/>
      <c r="T645" s="12"/>
    </row>
    <row r="646">
      <c r="A646" s="23"/>
      <c r="J646" s="10"/>
      <c r="K646" s="10"/>
      <c r="L646" s="10"/>
      <c r="P646" s="12"/>
      <c r="Q646" s="12"/>
      <c r="T646" s="12"/>
    </row>
    <row r="647">
      <c r="A647" s="23"/>
      <c r="J647" s="10"/>
      <c r="K647" s="10"/>
      <c r="L647" s="10"/>
      <c r="P647" s="12"/>
      <c r="Q647" s="12"/>
      <c r="T647" s="12"/>
    </row>
    <row r="648">
      <c r="A648" s="23"/>
      <c r="J648" s="10"/>
      <c r="K648" s="10"/>
      <c r="L648" s="10"/>
      <c r="P648" s="12"/>
      <c r="Q648" s="12"/>
      <c r="T648" s="12"/>
    </row>
    <row r="649">
      <c r="A649" s="23"/>
      <c r="J649" s="10"/>
      <c r="K649" s="10"/>
      <c r="L649" s="10"/>
      <c r="P649" s="12"/>
      <c r="Q649" s="12"/>
      <c r="T649" s="12"/>
    </row>
    <row r="650">
      <c r="A650" s="23"/>
      <c r="J650" s="10"/>
      <c r="K650" s="10"/>
      <c r="L650" s="10"/>
      <c r="P650" s="12"/>
      <c r="Q650" s="12"/>
      <c r="T650" s="12"/>
    </row>
    <row r="651">
      <c r="A651" s="23"/>
      <c r="J651" s="10"/>
      <c r="K651" s="10"/>
      <c r="L651" s="10"/>
      <c r="P651" s="12"/>
      <c r="Q651" s="12"/>
      <c r="T651" s="12"/>
    </row>
    <row r="652">
      <c r="A652" s="23"/>
      <c r="J652" s="10"/>
      <c r="K652" s="10"/>
      <c r="L652" s="10"/>
      <c r="P652" s="12"/>
      <c r="Q652" s="12"/>
      <c r="T652" s="12"/>
    </row>
    <row r="653">
      <c r="A653" s="23"/>
      <c r="J653" s="10"/>
      <c r="K653" s="10"/>
      <c r="L653" s="10"/>
      <c r="P653" s="12"/>
      <c r="Q653" s="12"/>
      <c r="T653" s="12"/>
    </row>
    <row r="654">
      <c r="A654" s="23"/>
      <c r="J654" s="10"/>
      <c r="K654" s="10"/>
      <c r="L654" s="10"/>
      <c r="P654" s="12"/>
      <c r="Q654" s="12"/>
      <c r="T654" s="12"/>
    </row>
    <row r="655">
      <c r="A655" s="23"/>
      <c r="J655" s="10"/>
      <c r="K655" s="10"/>
      <c r="L655" s="10"/>
      <c r="P655" s="12"/>
      <c r="Q655" s="12"/>
      <c r="T655" s="12"/>
    </row>
    <row r="656">
      <c r="A656" s="23"/>
      <c r="J656" s="10"/>
      <c r="K656" s="10"/>
      <c r="L656" s="10"/>
      <c r="P656" s="12"/>
      <c r="Q656" s="12"/>
      <c r="T656" s="12"/>
    </row>
    <row r="657">
      <c r="A657" s="23"/>
      <c r="J657" s="10"/>
      <c r="K657" s="10"/>
      <c r="L657" s="10"/>
      <c r="P657" s="12"/>
      <c r="Q657" s="12"/>
      <c r="T657" s="12"/>
    </row>
    <row r="658">
      <c r="A658" s="23"/>
      <c r="J658" s="10"/>
      <c r="K658" s="10"/>
      <c r="L658" s="10"/>
      <c r="P658" s="12"/>
      <c r="Q658" s="12"/>
      <c r="T658" s="12"/>
    </row>
    <row r="659">
      <c r="A659" s="23"/>
      <c r="J659" s="10"/>
      <c r="K659" s="10"/>
      <c r="L659" s="10"/>
      <c r="P659" s="12"/>
      <c r="Q659" s="12"/>
      <c r="T659" s="12"/>
    </row>
    <row r="660">
      <c r="A660" s="23"/>
      <c r="J660" s="10"/>
      <c r="K660" s="10"/>
      <c r="L660" s="10"/>
      <c r="P660" s="12"/>
      <c r="Q660" s="12"/>
      <c r="T660" s="12"/>
    </row>
    <row r="661">
      <c r="A661" s="23"/>
      <c r="J661" s="10"/>
      <c r="K661" s="10"/>
      <c r="L661" s="10"/>
      <c r="P661" s="12"/>
      <c r="Q661" s="12"/>
      <c r="T661" s="12"/>
    </row>
    <row r="662">
      <c r="A662" s="23"/>
      <c r="J662" s="10"/>
      <c r="K662" s="10"/>
      <c r="L662" s="10"/>
      <c r="P662" s="12"/>
      <c r="Q662" s="12"/>
      <c r="T662" s="12"/>
    </row>
    <row r="663">
      <c r="A663" s="23"/>
      <c r="J663" s="10"/>
      <c r="K663" s="10"/>
      <c r="L663" s="10"/>
      <c r="P663" s="12"/>
      <c r="Q663" s="12"/>
      <c r="T663" s="12"/>
    </row>
    <row r="664">
      <c r="A664" s="23"/>
      <c r="J664" s="10"/>
      <c r="K664" s="10"/>
      <c r="L664" s="10"/>
      <c r="P664" s="12"/>
      <c r="Q664" s="12"/>
      <c r="T664" s="12"/>
    </row>
    <row r="665">
      <c r="A665" s="23"/>
      <c r="J665" s="10"/>
      <c r="K665" s="10"/>
      <c r="L665" s="10"/>
      <c r="P665" s="12"/>
      <c r="Q665" s="12"/>
      <c r="T665" s="12"/>
    </row>
    <row r="666">
      <c r="A666" s="23"/>
      <c r="J666" s="10"/>
      <c r="K666" s="10"/>
      <c r="L666" s="10"/>
      <c r="P666" s="12"/>
      <c r="Q666" s="12"/>
      <c r="T666" s="12"/>
    </row>
    <row r="667">
      <c r="A667" s="23"/>
      <c r="J667" s="10"/>
      <c r="K667" s="10"/>
      <c r="L667" s="10"/>
      <c r="P667" s="12"/>
      <c r="Q667" s="12"/>
      <c r="T667" s="12"/>
    </row>
    <row r="668">
      <c r="A668" s="23"/>
      <c r="J668" s="10"/>
      <c r="K668" s="10"/>
      <c r="L668" s="10"/>
      <c r="P668" s="12"/>
      <c r="Q668" s="12"/>
      <c r="T668" s="12"/>
    </row>
    <row r="669">
      <c r="A669" s="23"/>
      <c r="J669" s="10"/>
      <c r="K669" s="10"/>
      <c r="L669" s="10"/>
      <c r="P669" s="12"/>
      <c r="Q669" s="12"/>
      <c r="T669" s="12"/>
    </row>
    <row r="670">
      <c r="A670" s="23"/>
      <c r="J670" s="10"/>
      <c r="K670" s="10"/>
      <c r="L670" s="10"/>
      <c r="P670" s="12"/>
      <c r="Q670" s="12"/>
      <c r="T670" s="12"/>
    </row>
    <row r="671">
      <c r="A671" s="23"/>
      <c r="J671" s="10"/>
      <c r="K671" s="10"/>
      <c r="L671" s="10"/>
      <c r="P671" s="12"/>
      <c r="Q671" s="12"/>
      <c r="T671" s="12"/>
    </row>
    <row r="672">
      <c r="A672" s="23"/>
      <c r="J672" s="10"/>
      <c r="K672" s="10"/>
      <c r="L672" s="10"/>
      <c r="P672" s="12"/>
      <c r="Q672" s="12"/>
      <c r="T672" s="12"/>
    </row>
    <row r="673">
      <c r="A673" s="23"/>
      <c r="J673" s="10"/>
      <c r="K673" s="10"/>
      <c r="L673" s="10"/>
      <c r="P673" s="12"/>
      <c r="Q673" s="12"/>
      <c r="T673" s="12"/>
    </row>
    <row r="674">
      <c r="A674" s="23"/>
      <c r="J674" s="10"/>
      <c r="K674" s="10"/>
      <c r="L674" s="10"/>
      <c r="P674" s="12"/>
      <c r="Q674" s="12"/>
      <c r="T674" s="12"/>
    </row>
    <row r="675">
      <c r="A675" s="23"/>
      <c r="J675" s="10"/>
      <c r="K675" s="10"/>
      <c r="L675" s="10"/>
      <c r="P675" s="12"/>
      <c r="Q675" s="12"/>
      <c r="T675" s="12"/>
    </row>
    <row r="676">
      <c r="A676" s="23"/>
      <c r="J676" s="10"/>
      <c r="K676" s="10"/>
      <c r="L676" s="10"/>
      <c r="P676" s="12"/>
      <c r="Q676" s="12"/>
      <c r="T676" s="12"/>
    </row>
    <row r="677">
      <c r="A677" s="23"/>
      <c r="J677" s="10"/>
      <c r="K677" s="10"/>
      <c r="L677" s="10"/>
      <c r="P677" s="12"/>
      <c r="Q677" s="12"/>
      <c r="T677" s="12"/>
    </row>
    <row r="678">
      <c r="A678" s="23"/>
      <c r="J678" s="10"/>
      <c r="K678" s="10"/>
      <c r="L678" s="10"/>
      <c r="P678" s="12"/>
      <c r="Q678" s="12"/>
      <c r="T678" s="12"/>
    </row>
    <row r="679">
      <c r="A679" s="23"/>
      <c r="J679" s="10"/>
      <c r="K679" s="10"/>
      <c r="L679" s="10"/>
      <c r="P679" s="12"/>
      <c r="Q679" s="12"/>
      <c r="T679" s="12"/>
    </row>
    <row r="680">
      <c r="A680" s="23"/>
      <c r="J680" s="10"/>
      <c r="K680" s="10"/>
      <c r="L680" s="10"/>
      <c r="P680" s="12"/>
      <c r="Q680" s="12"/>
      <c r="T680" s="12"/>
    </row>
    <row r="681">
      <c r="A681" s="23"/>
      <c r="J681" s="10"/>
      <c r="K681" s="10"/>
      <c r="L681" s="10"/>
      <c r="P681" s="12"/>
      <c r="Q681" s="12"/>
      <c r="T681" s="12"/>
    </row>
    <row r="682">
      <c r="A682" s="23"/>
      <c r="J682" s="10"/>
      <c r="K682" s="10"/>
      <c r="L682" s="10"/>
      <c r="P682" s="12"/>
      <c r="Q682" s="12"/>
      <c r="T682" s="12"/>
    </row>
    <row r="683">
      <c r="A683" s="23"/>
      <c r="J683" s="10"/>
      <c r="K683" s="10"/>
      <c r="L683" s="10"/>
      <c r="P683" s="12"/>
      <c r="Q683" s="12"/>
      <c r="T683" s="12"/>
    </row>
    <row r="684">
      <c r="A684" s="23"/>
      <c r="J684" s="10"/>
      <c r="K684" s="10"/>
      <c r="L684" s="10"/>
      <c r="P684" s="12"/>
      <c r="Q684" s="12"/>
      <c r="T684" s="12"/>
    </row>
    <row r="685">
      <c r="A685" s="23"/>
      <c r="J685" s="10"/>
      <c r="K685" s="10"/>
      <c r="L685" s="10"/>
      <c r="P685" s="12"/>
      <c r="Q685" s="12"/>
      <c r="T685" s="12"/>
    </row>
    <row r="686">
      <c r="A686" s="23"/>
      <c r="J686" s="10"/>
      <c r="K686" s="10"/>
      <c r="L686" s="10"/>
      <c r="P686" s="12"/>
      <c r="Q686" s="12"/>
      <c r="T686" s="12"/>
    </row>
    <row r="687">
      <c r="A687" s="23"/>
      <c r="J687" s="10"/>
      <c r="K687" s="10"/>
      <c r="L687" s="10"/>
      <c r="P687" s="12"/>
      <c r="Q687" s="12"/>
      <c r="T687" s="12"/>
    </row>
    <row r="688">
      <c r="A688" s="23"/>
      <c r="J688" s="10"/>
      <c r="K688" s="10"/>
      <c r="L688" s="10"/>
      <c r="P688" s="12"/>
      <c r="Q688" s="12"/>
      <c r="T688" s="12"/>
    </row>
    <row r="689">
      <c r="A689" s="23"/>
      <c r="J689" s="10"/>
      <c r="K689" s="10"/>
      <c r="L689" s="10"/>
      <c r="P689" s="12"/>
      <c r="Q689" s="12"/>
      <c r="T689" s="12"/>
    </row>
    <row r="690">
      <c r="A690" s="23"/>
      <c r="J690" s="10"/>
      <c r="K690" s="10"/>
      <c r="L690" s="10"/>
      <c r="P690" s="12"/>
      <c r="Q690" s="12"/>
      <c r="T690" s="12"/>
    </row>
    <row r="691">
      <c r="A691" s="23"/>
      <c r="J691" s="10"/>
      <c r="K691" s="10"/>
      <c r="L691" s="10"/>
      <c r="P691" s="12"/>
      <c r="Q691" s="12"/>
      <c r="T691" s="12"/>
    </row>
    <row r="692">
      <c r="A692" s="23"/>
      <c r="J692" s="10"/>
      <c r="K692" s="10"/>
      <c r="L692" s="10"/>
      <c r="P692" s="12"/>
      <c r="Q692" s="12"/>
      <c r="T692" s="12"/>
    </row>
    <row r="693">
      <c r="A693" s="23"/>
      <c r="J693" s="10"/>
      <c r="K693" s="10"/>
      <c r="L693" s="10"/>
      <c r="P693" s="12"/>
      <c r="Q693" s="12"/>
      <c r="T693" s="12"/>
    </row>
    <row r="694">
      <c r="A694" s="23"/>
      <c r="J694" s="10"/>
      <c r="K694" s="10"/>
      <c r="L694" s="10"/>
      <c r="P694" s="12"/>
      <c r="Q694" s="12"/>
      <c r="T694" s="12"/>
    </row>
    <row r="695">
      <c r="A695" s="23"/>
      <c r="J695" s="10"/>
      <c r="K695" s="10"/>
      <c r="L695" s="10"/>
      <c r="P695" s="12"/>
      <c r="Q695" s="12"/>
      <c r="T695" s="12"/>
    </row>
    <row r="696">
      <c r="A696" s="23"/>
      <c r="J696" s="10"/>
      <c r="K696" s="10"/>
      <c r="L696" s="10"/>
      <c r="P696" s="12"/>
      <c r="Q696" s="12"/>
      <c r="T696" s="12"/>
    </row>
    <row r="697">
      <c r="A697" s="23"/>
      <c r="J697" s="10"/>
      <c r="K697" s="10"/>
      <c r="L697" s="10"/>
      <c r="P697" s="12"/>
      <c r="Q697" s="12"/>
      <c r="T697" s="12"/>
    </row>
    <row r="698">
      <c r="A698" s="23"/>
      <c r="J698" s="10"/>
      <c r="K698" s="10"/>
      <c r="L698" s="10"/>
      <c r="P698" s="12"/>
      <c r="Q698" s="12"/>
      <c r="T698" s="12"/>
    </row>
    <row r="699">
      <c r="A699" s="23"/>
      <c r="J699" s="10"/>
      <c r="K699" s="10"/>
      <c r="L699" s="10"/>
      <c r="P699" s="12"/>
      <c r="Q699" s="12"/>
      <c r="T699" s="12"/>
    </row>
    <row r="700">
      <c r="A700" s="23"/>
      <c r="J700" s="10"/>
      <c r="K700" s="10"/>
      <c r="L700" s="10"/>
      <c r="P700" s="12"/>
      <c r="Q700" s="12"/>
      <c r="T700" s="12"/>
    </row>
    <row r="701">
      <c r="A701" s="23"/>
      <c r="J701" s="10"/>
      <c r="K701" s="10"/>
      <c r="L701" s="10"/>
      <c r="P701" s="12"/>
      <c r="Q701" s="12"/>
      <c r="T701" s="12"/>
    </row>
    <row r="702">
      <c r="A702" s="23"/>
      <c r="J702" s="10"/>
      <c r="K702" s="10"/>
      <c r="L702" s="10"/>
      <c r="P702" s="12"/>
      <c r="Q702" s="12"/>
      <c r="T702" s="12"/>
    </row>
    <row r="703">
      <c r="A703" s="23"/>
      <c r="J703" s="10"/>
      <c r="K703" s="10"/>
      <c r="L703" s="10"/>
      <c r="P703" s="12"/>
      <c r="Q703" s="12"/>
      <c r="T703" s="12"/>
    </row>
    <row r="704">
      <c r="A704" s="23"/>
      <c r="J704" s="10"/>
      <c r="K704" s="10"/>
      <c r="L704" s="10"/>
      <c r="P704" s="12"/>
      <c r="Q704" s="12"/>
      <c r="T704" s="12"/>
    </row>
    <row r="705">
      <c r="A705" s="23"/>
      <c r="J705" s="10"/>
      <c r="K705" s="10"/>
      <c r="L705" s="10"/>
      <c r="P705" s="12"/>
      <c r="Q705" s="12"/>
      <c r="T705" s="12"/>
    </row>
    <row r="706">
      <c r="A706" s="23"/>
      <c r="J706" s="10"/>
      <c r="K706" s="10"/>
      <c r="L706" s="10"/>
      <c r="P706" s="12"/>
      <c r="Q706" s="12"/>
      <c r="T706" s="12"/>
    </row>
    <row r="707">
      <c r="A707" s="23"/>
      <c r="J707" s="10"/>
      <c r="K707" s="10"/>
      <c r="L707" s="10"/>
      <c r="P707" s="12"/>
      <c r="Q707" s="12"/>
      <c r="T707" s="12"/>
    </row>
    <row r="708">
      <c r="A708" s="23"/>
      <c r="J708" s="10"/>
      <c r="K708" s="10"/>
      <c r="L708" s="10"/>
      <c r="P708" s="12"/>
      <c r="Q708" s="12"/>
      <c r="T708" s="12"/>
    </row>
    <row r="709">
      <c r="A709" s="23"/>
      <c r="J709" s="10"/>
      <c r="K709" s="10"/>
      <c r="L709" s="10"/>
      <c r="P709" s="12"/>
      <c r="Q709" s="12"/>
      <c r="T709" s="12"/>
    </row>
    <row r="710">
      <c r="A710" s="23"/>
      <c r="J710" s="10"/>
      <c r="K710" s="10"/>
      <c r="L710" s="10"/>
      <c r="P710" s="12"/>
      <c r="Q710" s="12"/>
      <c r="T710" s="12"/>
    </row>
    <row r="711">
      <c r="A711" s="23"/>
      <c r="J711" s="10"/>
      <c r="K711" s="10"/>
      <c r="L711" s="10"/>
      <c r="P711" s="12"/>
      <c r="Q711" s="12"/>
      <c r="T711" s="12"/>
    </row>
    <row r="712">
      <c r="A712" s="23"/>
      <c r="J712" s="10"/>
      <c r="K712" s="10"/>
      <c r="L712" s="10"/>
      <c r="P712" s="12"/>
      <c r="Q712" s="12"/>
      <c r="T712" s="12"/>
    </row>
    <row r="713">
      <c r="A713" s="23"/>
      <c r="J713" s="10"/>
      <c r="K713" s="10"/>
      <c r="L713" s="10"/>
      <c r="P713" s="12"/>
      <c r="Q713" s="12"/>
      <c r="T713" s="12"/>
    </row>
    <row r="714">
      <c r="A714" s="23"/>
      <c r="J714" s="10"/>
      <c r="K714" s="10"/>
      <c r="L714" s="10"/>
      <c r="P714" s="12"/>
      <c r="Q714" s="12"/>
      <c r="T714" s="12"/>
    </row>
    <row r="715">
      <c r="A715" s="23"/>
      <c r="J715" s="10"/>
      <c r="K715" s="10"/>
      <c r="L715" s="10"/>
      <c r="P715" s="12"/>
      <c r="Q715" s="12"/>
      <c r="T715" s="12"/>
    </row>
    <row r="716">
      <c r="A716" s="23"/>
      <c r="J716" s="10"/>
      <c r="K716" s="10"/>
      <c r="L716" s="10"/>
      <c r="P716" s="12"/>
      <c r="Q716" s="12"/>
      <c r="T716" s="12"/>
    </row>
    <row r="717">
      <c r="A717" s="23"/>
      <c r="J717" s="10"/>
      <c r="K717" s="10"/>
      <c r="L717" s="10"/>
      <c r="P717" s="12"/>
      <c r="Q717" s="12"/>
      <c r="T717" s="12"/>
    </row>
    <row r="718">
      <c r="A718" s="23"/>
      <c r="J718" s="10"/>
      <c r="K718" s="10"/>
      <c r="L718" s="10"/>
      <c r="P718" s="12"/>
      <c r="Q718" s="12"/>
      <c r="T718" s="12"/>
    </row>
    <row r="719">
      <c r="A719" s="23"/>
      <c r="J719" s="10"/>
      <c r="K719" s="10"/>
      <c r="L719" s="10"/>
      <c r="P719" s="12"/>
      <c r="Q719" s="12"/>
      <c r="T719" s="12"/>
    </row>
    <row r="720">
      <c r="A720" s="23"/>
      <c r="J720" s="10"/>
      <c r="K720" s="10"/>
      <c r="L720" s="10"/>
      <c r="P720" s="12"/>
      <c r="Q720" s="12"/>
      <c r="T720" s="12"/>
    </row>
    <row r="721">
      <c r="A721" s="23"/>
      <c r="J721" s="10"/>
      <c r="K721" s="10"/>
      <c r="L721" s="10"/>
      <c r="P721" s="12"/>
      <c r="Q721" s="12"/>
      <c r="T721" s="12"/>
    </row>
    <row r="722">
      <c r="A722" s="23"/>
      <c r="J722" s="10"/>
      <c r="K722" s="10"/>
      <c r="L722" s="10"/>
      <c r="P722" s="12"/>
      <c r="Q722" s="12"/>
      <c r="T722" s="12"/>
    </row>
    <row r="723">
      <c r="A723" s="23"/>
      <c r="J723" s="10"/>
      <c r="K723" s="10"/>
      <c r="L723" s="10"/>
      <c r="P723" s="12"/>
      <c r="Q723" s="12"/>
      <c r="T723" s="12"/>
    </row>
    <row r="724">
      <c r="A724" s="23"/>
      <c r="J724" s="10"/>
      <c r="K724" s="10"/>
      <c r="L724" s="10"/>
      <c r="P724" s="12"/>
      <c r="Q724" s="12"/>
      <c r="T724" s="12"/>
    </row>
    <row r="725">
      <c r="A725" s="23"/>
      <c r="J725" s="10"/>
      <c r="K725" s="10"/>
      <c r="L725" s="10"/>
      <c r="P725" s="12"/>
      <c r="Q725" s="12"/>
      <c r="T725" s="12"/>
    </row>
    <row r="726">
      <c r="A726" s="23"/>
      <c r="J726" s="10"/>
      <c r="K726" s="10"/>
      <c r="L726" s="10"/>
      <c r="P726" s="12"/>
      <c r="Q726" s="12"/>
      <c r="T726" s="12"/>
    </row>
    <row r="727">
      <c r="A727" s="23"/>
      <c r="J727" s="10"/>
      <c r="K727" s="10"/>
      <c r="L727" s="10"/>
      <c r="P727" s="12"/>
      <c r="Q727" s="12"/>
      <c r="T727" s="12"/>
    </row>
    <row r="728">
      <c r="A728" s="23"/>
      <c r="J728" s="10"/>
      <c r="K728" s="10"/>
      <c r="L728" s="10"/>
      <c r="P728" s="12"/>
      <c r="Q728" s="12"/>
      <c r="T728" s="12"/>
    </row>
    <row r="729">
      <c r="A729" s="23"/>
      <c r="J729" s="10"/>
      <c r="K729" s="10"/>
      <c r="L729" s="10"/>
      <c r="P729" s="12"/>
      <c r="Q729" s="12"/>
      <c r="T729" s="12"/>
    </row>
    <row r="730">
      <c r="A730" s="23"/>
      <c r="J730" s="10"/>
      <c r="K730" s="10"/>
      <c r="L730" s="10"/>
      <c r="P730" s="12"/>
      <c r="Q730" s="12"/>
      <c r="T730" s="12"/>
    </row>
    <row r="731">
      <c r="A731" s="23"/>
      <c r="J731" s="10"/>
      <c r="K731" s="10"/>
      <c r="L731" s="10"/>
      <c r="P731" s="12"/>
      <c r="Q731" s="12"/>
      <c r="T731" s="12"/>
    </row>
    <row r="732">
      <c r="A732" s="23"/>
      <c r="J732" s="10"/>
      <c r="K732" s="10"/>
      <c r="L732" s="10"/>
      <c r="P732" s="12"/>
      <c r="Q732" s="12"/>
      <c r="T732" s="12"/>
    </row>
    <row r="733">
      <c r="A733" s="23"/>
      <c r="J733" s="10"/>
      <c r="K733" s="10"/>
      <c r="L733" s="10"/>
      <c r="P733" s="12"/>
      <c r="Q733" s="12"/>
      <c r="T733" s="12"/>
    </row>
    <row r="734">
      <c r="A734" s="23"/>
      <c r="J734" s="10"/>
      <c r="K734" s="10"/>
      <c r="L734" s="10"/>
      <c r="P734" s="12"/>
      <c r="Q734" s="12"/>
      <c r="T734" s="12"/>
    </row>
    <row r="735">
      <c r="A735" s="23"/>
      <c r="J735" s="10"/>
      <c r="K735" s="10"/>
      <c r="L735" s="10"/>
      <c r="P735" s="12"/>
      <c r="Q735" s="12"/>
      <c r="T735" s="12"/>
    </row>
    <row r="736">
      <c r="A736" s="23"/>
      <c r="J736" s="10"/>
      <c r="K736" s="10"/>
      <c r="L736" s="10"/>
      <c r="P736" s="12"/>
      <c r="Q736" s="12"/>
      <c r="T736" s="12"/>
    </row>
    <row r="737">
      <c r="A737" s="23"/>
      <c r="J737" s="10"/>
      <c r="K737" s="10"/>
      <c r="L737" s="10"/>
      <c r="P737" s="12"/>
      <c r="Q737" s="12"/>
      <c r="T737" s="12"/>
    </row>
    <row r="738">
      <c r="A738" s="23"/>
      <c r="J738" s="10"/>
      <c r="K738" s="10"/>
      <c r="L738" s="10"/>
      <c r="P738" s="12"/>
      <c r="Q738" s="12"/>
      <c r="T738" s="12"/>
    </row>
    <row r="739">
      <c r="A739" s="23"/>
      <c r="J739" s="10"/>
      <c r="K739" s="10"/>
      <c r="L739" s="10"/>
      <c r="P739" s="12"/>
      <c r="Q739" s="12"/>
      <c r="T739" s="12"/>
    </row>
    <row r="740">
      <c r="A740" s="23"/>
      <c r="J740" s="10"/>
      <c r="K740" s="10"/>
      <c r="L740" s="10"/>
      <c r="P740" s="12"/>
      <c r="Q740" s="12"/>
      <c r="T740" s="12"/>
    </row>
    <row r="741">
      <c r="A741" s="23"/>
      <c r="J741" s="10"/>
      <c r="K741" s="10"/>
      <c r="L741" s="10"/>
      <c r="P741" s="12"/>
      <c r="Q741" s="12"/>
      <c r="T741" s="12"/>
    </row>
    <row r="742">
      <c r="A742" s="23"/>
      <c r="J742" s="10"/>
      <c r="K742" s="10"/>
      <c r="L742" s="10"/>
      <c r="P742" s="12"/>
      <c r="Q742" s="12"/>
      <c r="T742" s="12"/>
    </row>
    <row r="743">
      <c r="A743" s="23"/>
      <c r="J743" s="10"/>
      <c r="K743" s="10"/>
      <c r="L743" s="10"/>
      <c r="P743" s="12"/>
      <c r="Q743" s="12"/>
      <c r="T743" s="12"/>
    </row>
    <row r="744">
      <c r="A744" s="23"/>
      <c r="J744" s="10"/>
      <c r="K744" s="10"/>
      <c r="L744" s="10"/>
      <c r="P744" s="12"/>
      <c r="Q744" s="12"/>
      <c r="T744" s="12"/>
    </row>
    <row r="745">
      <c r="A745" s="23"/>
      <c r="J745" s="10"/>
      <c r="K745" s="10"/>
      <c r="L745" s="10"/>
      <c r="P745" s="12"/>
      <c r="Q745" s="12"/>
      <c r="T745" s="12"/>
    </row>
    <row r="746">
      <c r="A746" s="23"/>
      <c r="J746" s="10"/>
      <c r="K746" s="10"/>
      <c r="L746" s="10"/>
      <c r="P746" s="12"/>
      <c r="Q746" s="12"/>
      <c r="T746" s="12"/>
    </row>
    <row r="747">
      <c r="A747" s="23"/>
      <c r="J747" s="10"/>
      <c r="K747" s="10"/>
      <c r="L747" s="10"/>
      <c r="P747" s="12"/>
      <c r="Q747" s="12"/>
      <c r="T747" s="12"/>
    </row>
    <row r="748">
      <c r="A748" s="23"/>
      <c r="J748" s="10"/>
      <c r="K748" s="10"/>
      <c r="L748" s="10"/>
      <c r="P748" s="12"/>
      <c r="Q748" s="12"/>
      <c r="T748" s="12"/>
    </row>
    <row r="749">
      <c r="A749" s="23"/>
      <c r="J749" s="10"/>
      <c r="K749" s="10"/>
      <c r="L749" s="10"/>
      <c r="P749" s="12"/>
      <c r="Q749" s="12"/>
      <c r="T749" s="12"/>
    </row>
    <row r="750">
      <c r="A750" s="23"/>
      <c r="J750" s="10"/>
      <c r="K750" s="10"/>
      <c r="L750" s="10"/>
      <c r="P750" s="12"/>
      <c r="Q750" s="12"/>
      <c r="T750" s="12"/>
    </row>
    <row r="751">
      <c r="A751" s="23"/>
      <c r="J751" s="10"/>
      <c r="K751" s="10"/>
      <c r="L751" s="10"/>
      <c r="P751" s="12"/>
      <c r="Q751" s="12"/>
      <c r="T751" s="12"/>
    </row>
    <row r="752">
      <c r="A752" s="23"/>
      <c r="J752" s="10"/>
      <c r="K752" s="10"/>
      <c r="L752" s="10"/>
      <c r="P752" s="12"/>
      <c r="Q752" s="12"/>
      <c r="T752" s="12"/>
    </row>
    <row r="753">
      <c r="A753" s="23"/>
      <c r="J753" s="10"/>
      <c r="K753" s="10"/>
      <c r="L753" s="10"/>
      <c r="P753" s="12"/>
      <c r="Q753" s="12"/>
      <c r="T753" s="12"/>
    </row>
    <row r="754">
      <c r="A754" s="23"/>
      <c r="J754" s="10"/>
      <c r="K754" s="10"/>
      <c r="L754" s="10"/>
      <c r="P754" s="12"/>
      <c r="Q754" s="12"/>
      <c r="T754" s="12"/>
    </row>
    <row r="755">
      <c r="A755" s="23"/>
      <c r="J755" s="10"/>
      <c r="K755" s="10"/>
      <c r="L755" s="10"/>
      <c r="P755" s="12"/>
      <c r="Q755" s="12"/>
      <c r="T755" s="12"/>
    </row>
    <row r="756">
      <c r="A756" s="23"/>
      <c r="J756" s="10"/>
      <c r="K756" s="10"/>
      <c r="L756" s="10"/>
      <c r="P756" s="12"/>
      <c r="Q756" s="12"/>
      <c r="T756" s="12"/>
    </row>
    <row r="757">
      <c r="A757" s="23"/>
      <c r="J757" s="10"/>
      <c r="K757" s="10"/>
      <c r="L757" s="10"/>
      <c r="P757" s="12"/>
      <c r="Q757" s="12"/>
      <c r="T757" s="12"/>
    </row>
    <row r="758">
      <c r="A758" s="23"/>
      <c r="J758" s="10"/>
      <c r="K758" s="10"/>
      <c r="L758" s="10"/>
      <c r="P758" s="12"/>
      <c r="Q758" s="12"/>
      <c r="T758" s="12"/>
    </row>
    <row r="759">
      <c r="A759" s="23"/>
      <c r="J759" s="10"/>
      <c r="K759" s="10"/>
      <c r="L759" s="10"/>
      <c r="P759" s="12"/>
      <c r="Q759" s="12"/>
      <c r="T759" s="12"/>
    </row>
    <row r="760">
      <c r="A760" s="23"/>
      <c r="J760" s="10"/>
      <c r="K760" s="10"/>
      <c r="L760" s="10"/>
      <c r="P760" s="12"/>
      <c r="Q760" s="12"/>
      <c r="T760" s="12"/>
    </row>
    <row r="761">
      <c r="A761" s="23"/>
      <c r="J761" s="10"/>
      <c r="K761" s="10"/>
      <c r="L761" s="10"/>
      <c r="P761" s="12"/>
      <c r="Q761" s="12"/>
      <c r="T761" s="12"/>
    </row>
    <row r="762">
      <c r="A762" s="23"/>
      <c r="J762" s="10"/>
      <c r="K762" s="10"/>
      <c r="L762" s="10"/>
      <c r="P762" s="12"/>
      <c r="Q762" s="12"/>
      <c r="T762" s="12"/>
    </row>
    <row r="763">
      <c r="A763" s="23"/>
      <c r="J763" s="10"/>
      <c r="K763" s="10"/>
      <c r="L763" s="10"/>
      <c r="P763" s="12"/>
      <c r="Q763" s="12"/>
      <c r="T763" s="12"/>
    </row>
    <row r="764">
      <c r="A764" s="23"/>
      <c r="J764" s="10"/>
      <c r="K764" s="10"/>
      <c r="L764" s="10"/>
      <c r="P764" s="12"/>
      <c r="Q764" s="12"/>
      <c r="T764" s="12"/>
    </row>
    <row r="765">
      <c r="A765" s="23"/>
      <c r="J765" s="10"/>
      <c r="K765" s="10"/>
      <c r="L765" s="10"/>
      <c r="P765" s="12"/>
      <c r="Q765" s="12"/>
      <c r="T765" s="12"/>
    </row>
    <row r="766">
      <c r="A766" s="23"/>
      <c r="J766" s="10"/>
      <c r="K766" s="10"/>
      <c r="L766" s="10"/>
      <c r="P766" s="12"/>
      <c r="Q766" s="12"/>
      <c r="T766" s="12"/>
    </row>
    <row r="767">
      <c r="A767" s="23"/>
      <c r="J767" s="10"/>
      <c r="K767" s="10"/>
      <c r="L767" s="10"/>
      <c r="P767" s="12"/>
      <c r="Q767" s="12"/>
      <c r="T767" s="12"/>
    </row>
    <row r="768">
      <c r="A768" s="23"/>
      <c r="J768" s="10"/>
      <c r="K768" s="10"/>
      <c r="L768" s="10"/>
      <c r="P768" s="12"/>
      <c r="Q768" s="12"/>
      <c r="T768" s="12"/>
    </row>
    <row r="769">
      <c r="A769" s="23"/>
      <c r="J769" s="10"/>
      <c r="K769" s="10"/>
      <c r="L769" s="10"/>
      <c r="P769" s="12"/>
      <c r="Q769" s="12"/>
      <c r="T769" s="12"/>
    </row>
    <row r="770">
      <c r="A770" s="23"/>
      <c r="J770" s="10"/>
      <c r="K770" s="10"/>
      <c r="L770" s="10"/>
      <c r="P770" s="12"/>
      <c r="Q770" s="12"/>
      <c r="T770" s="12"/>
    </row>
    <row r="771">
      <c r="A771" s="23"/>
      <c r="J771" s="10"/>
      <c r="K771" s="10"/>
      <c r="L771" s="10"/>
      <c r="P771" s="12"/>
      <c r="Q771" s="12"/>
      <c r="T771" s="12"/>
    </row>
    <row r="772">
      <c r="A772" s="23"/>
      <c r="J772" s="10"/>
      <c r="K772" s="10"/>
      <c r="L772" s="10"/>
      <c r="P772" s="12"/>
      <c r="Q772" s="12"/>
      <c r="T772" s="12"/>
    </row>
    <row r="773">
      <c r="A773" s="23"/>
      <c r="J773" s="10"/>
      <c r="K773" s="10"/>
      <c r="L773" s="10"/>
      <c r="P773" s="12"/>
      <c r="Q773" s="12"/>
      <c r="T773" s="12"/>
    </row>
    <row r="774">
      <c r="A774" s="23"/>
      <c r="J774" s="10"/>
      <c r="K774" s="10"/>
      <c r="L774" s="10"/>
      <c r="P774" s="12"/>
      <c r="Q774" s="12"/>
      <c r="T774" s="12"/>
    </row>
    <row r="775">
      <c r="A775" s="23"/>
      <c r="J775" s="10"/>
      <c r="K775" s="10"/>
      <c r="L775" s="10"/>
      <c r="P775" s="12"/>
      <c r="Q775" s="12"/>
      <c r="T775" s="12"/>
    </row>
    <row r="776">
      <c r="A776" s="23"/>
      <c r="J776" s="10"/>
      <c r="K776" s="10"/>
      <c r="L776" s="10"/>
      <c r="P776" s="12"/>
      <c r="Q776" s="12"/>
      <c r="T776" s="12"/>
    </row>
    <row r="777">
      <c r="A777" s="23"/>
      <c r="J777" s="10"/>
      <c r="K777" s="10"/>
      <c r="L777" s="10"/>
      <c r="P777" s="12"/>
      <c r="Q777" s="12"/>
      <c r="T777" s="12"/>
    </row>
    <row r="778">
      <c r="A778" s="23"/>
      <c r="J778" s="10"/>
      <c r="K778" s="10"/>
      <c r="L778" s="10"/>
      <c r="P778" s="12"/>
      <c r="Q778" s="12"/>
      <c r="T778" s="12"/>
    </row>
    <row r="779">
      <c r="A779" s="23"/>
      <c r="J779" s="10"/>
      <c r="K779" s="10"/>
      <c r="L779" s="10"/>
      <c r="P779" s="12"/>
      <c r="Q779" s="12"/>
      <c r="T779" s="12"/>
    </row>
    <row r="780">
      <c r="A780" s="23"/>
      <c r="J780" s="10"/>
      <c r="K780" s="10"/>
      <c r="L780" s="10"/>
      <c r="P780" s="12"/>
      <c r="Q780" s="12"/>
      <c r="T780" s="12"/>
    </row>
    <row r="781">
      <c r="A781" s="23"/>
      <c r="J781" s="10"/>
      <c r="K781" s="10"/>
      <c r="L781" s="10"/>
      <c r="P781" s="12"/>
      <c r="Q781" s="12"/>
      <c r="T781" s="12"/>
    </row>
    <row r="782">
      <c r="A782" s="23"/>
      <c r="J782" s="10"/>
      <c r="K782" s="10"/>
      <c r="L782" s="10"/>
      <c r="P782" s="12"/>
      <c r="Q782" s="12"/>
      <c r="T782" s="12"/>
    </row>
    <row r="783">
      <c r="A783" s="23"/>
      <c r="J783" s="10"/>
      <c r="K783" s="10"/>
      <c r="L783" s="10"/>
      <c r="P783" s="12"/>
      <c r="Q783" s="12"/>
      <c r="T783" s="12"/>
    </row>
    <row r="784">
      <c r="A784" s="23"/>
      <c r="J784" s="10"/>
      <c r="K784" s="10"/>
      <c r="L784" s="10"/>
      <c r="P784" s="12"/>
      <c r="Q784" s="12"/>
      <c r="T784" s="12"/>
    </row>
    <row r="785">
      <c r="A785" s="23"/>
      <c r="J785" s="10"/>
      <c r="K785" s="10"/>
      <c r="L785" s="10"/>
      <c r="P785" s="12"/>
      <c r="Q785" s="12"/>
      <c r="T785" s="12"/>
    </row>
    <row r="786">
      <c r="A786" s="23"/>
      <c r="J786" s="10"/>
      <c r="K786" s="10"/>
      <c r="L786" s="10"/>
      <c r="P786" s="12"/>
      <c r="Q786" s="12"/>
      <c r="T786" s="12"/>
    </row>
    <row r="787">
      <c r="A787" s="23"/>
      <c r="J787" s="10"/>
      <c r="K787" s="10"/>
      <c r="L787" s="10"/>
      <c r="P787" s="12"/>
      <c r="Q787" s="12"/>
      <c r="T787" s="12"/>
    </row>
    <row r="788">
      <c r="A788" s="23"/>
      <c r="J788" s="10"/>
      <c r="K788" s="10"/>
      <c r="L788" s="10"/>
      <c r="P788" s="12"/>
      <c r="Q788" s="12"/>
      <c r="T788" s="12"/>
    </row>
    <row r="789">
      <c r="A789" s="23"/>
      <c r="J789" s="10"/>
      <c r="K789" s="10"/>
      <c r="L789" s="10"/>
      <c r="P789" s="12"/>
      <c r="Q789" s="12"/>
      <c r="T789" s="12"/>
    </row>
    <row r="790">
      <c r="A790" s="23"/>
      <c r="J790" s="10"/>
      <c r="K790" s="10"/>
      <c r="L790" s="10"/>
      <c r="P790" s="12"/>
      <c r="Q790" s="12"/>
      <c r="T790" s="12"/>
    </row>
    <row r="791">
      <c r="A791" s="23"/>
      <c r="J791" s="10"/>
      <c r="K791" s="10"/>
      <c r="L791" s="10"/>
      <c r="P791" s="12"/>
      <c r="Q791" s="12"/>
      <c r="T791" s="12"/>
    </row>
    <row r="792">
      <c r="A792" s="23"/>
      <c r="J792" s="10"/>
      <c r="K792" s="10"/>
      <c r="L792" s="10"/>
      <c r="P792" s="12"/>
      <c r="Q792" s="12"/>
      <c r="T792" s="12"/>
    </row>
    <row r="793">
      <c r="A793" s="23"/>
      <c r="J793" s="10"/>
      <c r="K793" s="10"/>
      <c r="L793" s="10"/>
      <c r="P793" s="12"/>
      <c r="Q793" s="12"/>
      <c r="T793" s="12"/>
    </row>
    <row r="794">
      <c r="A794" s="23"/>
      <c r="J794" s="10"/>
      <c r="K794" s="10"/>
      <c r="L794" s="10"/>
      <c r="P794" s="12"/>
      <c r="Q794" s="12"/>
      <c r="T794" s="12"/>
    </row>
    <row r="795">
      <c r="A795" s="23"/>
      <c r="J795" s="10"/>
      <c r="K795" s="10"/>
      <c r="L795" s="10"/>
      <c r="P795" s="12"/>
      <c r="Q795" s="12"/>
      <c r="T795" s="12"/>
    </row>
    <row r="796">
      <c r="A796" s="23"/>
      <c r="J796" s="10"/>
      <c r="K796" s="10"/>
      <c r="L796" s="10"/>
      <c r="P796" s="12"/>
      <c r="Q796" s="12"/>
      <c r="T796" s="12"/>
    </row>
    <row r="797">
      <c r="A797" s="23"/>
      <c r="J797" s="10"/>
      <c r="K797" s="10"/>
      <c r="L797" s="10"/>
      <c r="P797" s="12"/>
      <c r="Q797" s="12"/>
      <c r="T797" s="12"/>
    </row>
    <row r="798">
      <c r="A798" s="23"/>
      <c r="J798" s="10"/>
      <c r="K798" s="10"/>
      <c r="L798" s="10"/>
      <c r="P798" s="12"/>
      <c r="Q798" s="12"/>
      <c r="T798" s="12"/>
    </row>
    <row r="799">
      <c r="A799" s="23"/>
      <c r="J799" s="10"/>
      <c r="K799" s="10"/>
      <c r="L799" s="10"/>
      <c r="P799" s="12"/>
      <c r="Q799" s="12"/>
      <c r="T799" s="12"/>
    </row>
    <row r="800">
      <c r="A800" s="23"/>
      <c r="J800" s="10"/>
      <c r="K800" s="10"/>
      <c r="L800" s="10"/>
      <c r="P800" s="12"/>
      <c r="Q800" s="12"/>
      <c r="T800" s="12"/>
    </row>
    <row r="801">
      <c r="A801" s="23"/>
      <c r="J801" s="10"/>
      <c r="K801" s="10"/>
      <c r="L801" s="10"/>
      <c r="P801" s="12"/>
      <c r="Q801" s="12"/>
      <c r="T801" s="12"/>
    </row>
    <row r="802">
      <c r="A802" s="23"/>
      <c r="J802" s="10"/>
      <c r="K802" s="10"/>
      <c r="L802" s="10"/>
      <c r="P802" s="12"/>
      <c r="Q802" s="12"/>
      <c r="T802" s="12"/>
    </row>
    <row r="803">
      <c r="A803" s="23"/>
      <c r="J803" s="10"/>
      <c r="K803" s="10"/>
      <c r="L803" s="10"/>
      <c r="P803" s="12"/>
      <c r="Q803" s="12"/>
      <c r="T803" s="12"/>
    </row>
    <row r="804">
      <c r="A804" s="23"/>
      <c r="J804" s="10"/>
      <c r="K804" s="10"/>
      <c r="L804" s="10"/>
      <c r="P804" s="12"/>
      <c r="Q804" s="12"/>
      <c r="T804" s="12"/>
    </row>
    <row r="805">
      <c r="A805" s="23"/>
      <c r="J805" s="10"/>
      <c r="K805" s="10"/>
      <c r="L805" s="10"/>
      <c r="P805" s="12"/>
      <c r="Q805" s="12"/>
      <c r="T805" s="12"/>
    </row>
    <row r="806">
      <c r="A806" s="23"/>
      <c r="J806" s="10"/>
      <c r="K806" s="10"/>
      <c r="L806" s="10"/>
      <c r="P806" s="12"/>
      <c r="Q806" s="12"/>
      <c r="T806" s="12"/>
    </row>
    <row r="807">
      <c r="A807" s="23"/>
      <c r="J807" s="10"/>
      <c r="K807" s="10"/>
      <c r="L807" s="10"/>
      <c r="P807" s="12"/>
      <c r="Q807" s="12"/>
      <c r="T807" s="12"/>
    </row>
    <row r="808">
      <c r="A808" s="23"/>
      <c r="J808" s="10"/>
      <c r="K808" s="10"/>
      <c r="L808" s="10"/>
      <c r="P808" s="12"/>
      <c r="Q808" s="12"/>
      <c r="T808" s="12"/>
    </row>
    <row r="809">
      <c r="A809" s="23"/>
      <c r="J809" s="10"/>
      <c r="K809" s="10"/>
      <c r="L809" s="10"/>
      <c r="P809" s="12"/>
      <c r="Q809" s="12"/>
      <c r="T809" s="12"/>
    </row>
    <row r="810">
      <c r="A810" s="23"/>
      <c r="J810" s="10"/>
      <c r="K810" s="10"/>
      <c r="L810" s="10"/>
      <c r="P810" s="12"/>
      <c r="Q810" s="12"/>
      <c r="T810" s="12"/>
    </row>
    <row r="811">
      <c r="A811" s="23"/>
      <c r="J811" s="10"/>
      <c r="K811" s="10"/>
      <c r="L811" s="10"/>
      <c r="P811" s="12"/>
      <c r="Q811" s="12"/>
      <c r="T811" s="12"/>
    </row>
    <row r="812">
      <c r="A812" s="23"/>
      <c r="J812" s="10"/>
      <c r="K812" s="10"/>
      <c r="L812" s="10"/>
      <c r="P812" s="12"/>
      <c r="Q812" s="12"/>
      <c r="T812" s="12"/>
    </row>
    <row r="813">
      <c r="A813" s="23"/>
      <c r="J813" s="10"/>
      <c r="K813" s="10"/>
      <c r="L813" s="10"/>
      <c r="P813" s="12"/>
      <c r="Q813" s="12"/>
      <c r="T813" s="12"/>
    </row>
    <row r="814">
      <c r="A814" s="23"/>
      <c r="J814" s="10"/>
      <c r="K814" s="10"/>
      <c r="L814" s="10"/>
      <c r="P814" s="12"/>
      <c r="Q814" s="12"/>
      <c r="T814" s="12"/>
    </row>
    <row r="815">
      <c r="A815" s="23"/>
      <c r="J815" s="10"/>
      <c r="K815" s="10"/>
      <c r="L815" s="10"/>
      <c r="P815" s="12"/>
      <c r="Q815" s="12"/>
      <c r="T815" s="12"/>
    </row>
    <row r="816">
      <c r="A816" s="23"/>
      <c r="J816" s="10"/>
      <c r="K816" s="10"/>
      <c r="L816" s="10"/>
      <c r="P816" s="12"/>
      <c r="Q816" s="12"/>
      <c r="T816" s="12"/>
    </row>
    <row r="817">
      <c r="A817" s="23"/>
      <c r="J817" s="10"/>
      <c r="K817" s="10"/>
      <c r="L817" s="10"/>
      <c r="P817" s="12"/>
      <c r="Q817" s="12"/>
      <c r="T817" s="12"/>
    </row>
    <row r="818">
      <c r="A818" s="23"/>
      <c r="J818" s="10"/>
      <c r="K818" s="10"/>
      <c r="L818" s="10"/>
      <c r="P818" s="12"/>
      <c r="Q818" s="12"/>
      <c r="T818" s="12"/>
    </row>
    <row r="819">
      <c r="A819" s="23"/>
      <c r="J819" s="10"/>
      <c r="K819" s="10"/>
      <c r="L819" s="10"/>
      <c r="P819" s="12"/>
      <c r="Q819" s="12"/>
      <c r="T819" s="12"/>
    </row>
    <row r="820">
      <c r="A820" s="23"/>
      <c r="J820" s="10"/>
      <c r="K820" s="10"/>
      <c r="L820" s="10"/>
      <c r="P820" s="12"/>
      <c r="Q820" s="12"/>
      <c r="T820" s="12"/>
    </row>
    <row r="821">
      <c r="A821" s="23"/>
      <c r="J821" s="10"/>
      <c r="K821" s="10"/>
      <c r="L821" s="10"/>
      <c r="P821" s="12"/>
      <c r="Q821" s="12"/>
      <c r="T821" s="12"/>
    </row>
    <row r="822">
      <c r="A822" s="23"/>
      <c r="J822" s="10"/>
      <c r="K822" s="10"/>
      <c r="L822" s="10"/>
      <c r="P822" s="12"/>
      <c r="Q822" s="12"/>
      <c r="T822" s="12"/>
    </row>
    <row r="823">
      <c r="A823" s="23"/>
      <c r="J823" s="10"/>
      <c r="K823" s="10"/>
      <c r="L823" s="10"/>
      <c r="P823" s="12"/>
      <c r="Q823" s="12"/>
      <c r="T823" s="12"/>
    </row>
    <row r="824">
      <c r="A824" s="23"/>
      <c r="J824" s="10"/>
      <c r="K824" s="10"/>
      <c r="L824" s="10"/>
      <c r="P824" s="12"/>
      <c r="Q824" s="12"/>
      <c r="T824" s="12"/>
    </row>
    <row r="825">
      <c r="A825" s="23"/>
      <c r="J825" s="10"/>
      <c r="K825" s="10"/>
      <c r="L825" s="10"/>
      <c r="P825" s="12"/>
      <c r="Q825" s="12"/>
      <c r="T825" s="12"/>
    </row>
    <row r="826">
      <c r="A826" s="23"/>
      <c r="J826" s="10"/>
      <c r="K826" s="10"/>
      <c r="L826" s="10"/>
      <c r="P826" s="12"/>
      <c r="Q826" s="12"/>
      <c r="T826" s="12"/>
    </row>
    <row r="827">
      <c r="A827" s="23"/>
      <c r="J827" s="10"/>
      <c r="K827" s="10"/>
      <c r="L827" s="10"/>
      <c r="P827" s="12"/>
      <c r="Q827" s="12"/>
      <c r="T827" s="12"/>
    </row>
    <row r="828">
      <c r="A828" s="23"/>
      <c r="J828" s="10"/>
      <c r="K828" s="10"/>
      <c r="L828" s="10"/>
      <c r="P828" s="12"/>
      <c r="Q828" s="12"/>
      <c r="T828" s="12"/>
    </row>
    <row r="829">
      <c r="A829" s="23"/>
      <c r="J829" s="10"/>
      <c r="K829" s="10"/>
      <c r="L829" s="10"/>
      <c r="P829" s="12"/>
      <c r="Q829" s="12"/>
      <c r="T829" s="12"/>
    </row>
    <row r="830">
      <c r="A830" s="23"/>
      <c r="J830" s="10"/>
      <c r="K830" s="10"/>
      <c r="L830" s="10"/>
      <c r="P830" s="12"/>
      <c r="Q830" s="12"/>
      <c r="T830" s="12"/>
    </row>
    <row r="831">
      <c r="A831" s="23"/>
      <c r="J831" s="10"/>
      <c r="K831" s="10"/>
      <c r="L831" s="10"/>
      <c r="P831" s="12"/>
      <c r="Q831" s="12"/>
      <c r="T831" s="12"/>
    </row>
    <row r="832">
      <c r="A832" s="23"/>
      <c r="J832" s="10"/>
      <c r="K832" s="10"/>
      <c r="L832" s="10"/>
      <c r="P832" s="12"/>
      <c r="Q832" s="12"/>
      <c r="T832" s="12"/>
    </row>
    <row r="833">
      <c r="A833" s="23"/>
      <c r="J833" s="10"/>
      <c r="K833" s="10"/>
      <c r="L833" s="10"/>
      <c r="P833" s="12"/>
      <c r="Q833" s="12"/>
      <c r="T833" s="12"/>
    </row>
    <row r="834">
      <c r="A834" s="23"/>
      <c r="J834" s="10"/>
      <c r="K834" s="10"/>
      <c r="L834" s="10"/>
      <c r="P834" s="12"/>
      <c r="Q834" s="12"/>
      <c r="T834" s="12"/>
    </row>
    <row r="835">
      <c r="A835" s="23"/>
      <c r="J835" s="10"/>
      <c r="K835" s="10"/>
      <c r="L835" s="10"/>
      <c r="P835" s="12"/>
      <c r="Q835" s="12"/>
      <c r="T835" s="12"/>
    </row>
    <row r="836">
      <c r="A836" s="23"/>
      <c r="J836" s="10"/>
      <c r="K836" s="10"/>
      <c r="L836" s="10"/>
      <c r="P836" s="12"/>
      <c r="Q836" s="12"/>
      <c r="T836" s="12"/>
    </row>
    <row r="837">
      <c r="A837" s="23"/>
      <c r="J837" s="10"/>
      <c r="K837" s="10"/>
      <c r="L837" s="10"/>
      <c r="P837" s="12"/>
      <c r="Q837" s="12"/>
      <c r="T837" s="12"/>
    </row>
    <row r="838">
      <c r="A838" s="23"/>
      <c r="J838" s="10"/>
      <c r="K838" s="10"/>
      <c r="L838" s="10"/>
      <c r="P838" s="12"/>
      <c r="Q838" s="12"/>
      <c r="T838" s="12"/>
    </row>
    <row r="839">
      <c r="A839" s="23"/>
      <c r="J839" s="10"/>
      <c r="K839" s="10"/>
      <c r="L839" s="10"/>
      <c r="P839" s="12"/>
      <c r="Q839" s="12"/>
      <c r="T839" s="12"/>
    </row>
    <row r="840">
      <c r="A840" s="23"/>
      <c r="J840" s="10"/>
      <c r="K840" s="10"/>
      <c r="L840" s="10"/>
      <c r="P840" s="12"/>
      <c r="Q840" s="12"/>
      <c r="T840" s="12"/>
    </row>
    <row r="841">
      <c r="A841" s="23"/>
      <c r="J841" s="10"/>
      <c r="K841" s="10"/>
      <c r="L841" s="10"/>
      <c r="P841" s="12"/>
      <c r="Q841" s="12"/>
      <c r="T841" s="12"/>
    </row>
    <row r="842">
      <c r="A842" s="23"/>
      <c r="J842" s="10"/>
      <c r="K842" s="10"/>
      <c r="L842" s="10"/>
      <c r="P842" s="12"/>
      <c r="Q842" s="12"/>
      <c r="T842" s="12"/>
    </row>
    <row r="843">
      <c r="A843" s="23"/>
      <c r="J843" s="10"/>
      <c r="K843" s="10"/>
      <c r="L843" s="10"/>
      <c r="P843" s="12"/>
      <c r="Q843" s="12"/>
      <c r="T843" s="12"/>
    </row>
    <row r="844">
      <c r="A844" s="23"/>
      <c r="J844" s="10"/>
      <c r="K844" s="10"/>
      <c r="L844" s="10"/>
      <c r="P844" s="12"/>
      <c r="Q844" s="12"/>
      <c r="T844" s="12"/>
    </row>
    <row r="845">
      <c r="A845" s="23"/>
      <c r="J845" s="10"/>
      <c r="K845" s="10"/>
      <c r="L845" s="10"/>
      <c r="P845" s="12"/>
      <c r="Q845" s="12"/>
      <c r="T845" s="12"/>
    </row>
    <row r="846">
      <c r="A846" s="23"/>
      <c r="J846" s="10"/>
      <c r="K846" s="10"/>
      <c r="L846" s="10"/>
      <c r="P846" s="12"/>
      <c r="Q846" s="12"/>
      <c r="T846" s="12"/>
    </row>
    <row r="847">
      <c r="A847" s="23"/>
      <c r="J847" s="10"/>
      <c r="K847" s="10"/>
      <c r="L847" s="10"/>
      <c r="P847" s="12"/>
      <c r="Q847" s="12"/>
      <c r="T847" s="12"/>
    </row>
    <row r="848">
      <c r="A848" s="23"/>
      <c r="J848" s="10"/>
      <c r="K848" s="10"/>
      <c r="L848" s="10"/>
      <c r="P848" s="12"/>
      <c r="Q848" s="12"/>
      <c r="T848" s="12"/>
    </row>
    <row r="849">
      <c r="A849" s="23"/>
      <c r="J849" s="10"/>
      <c r="K849" s="10"/>
      <c r="L849" s="10"/>
      <c r="P849" s="12"/>
      <c r="Q849" s="12"/>
      <c r="T849" s="12"/>
    </row>
    <row r="850">
      <c r="A850" s="23"/>
      <c r="J850" s="10"/>
      <c r="K850" s="10"/>
      <c r="L850" s="10"/>
      <c r="P850" s="12"/>
      <c r="Q850" s="12"/>
      <c r="T850" s="12"/>
    </row>
    <row r="851">
      <c r="A851" s="23"/>
      <c r="J851" s="10"/>
      <c r="K851" s="10"/>
      <c r="L851" s="10"/>
      <c r="P851" s="12"/>
      <c r="Q851" s="12"/>
      <c r="T851" s="12"/>
    </row>
    <row r="852">
      <c r="A852" s="23"/>
      <c r="J852" s="10"/>
      <c r="K852" s="10"/>
      <c r="L852" s="10"/>
      <c r="P852" s="12"/>
      <c r="Q852" s="12"/>
      <c r="T852" s="12"/>
    </row>
    <row r="853">
      <c r="A853" s="23"/>
      <c r="J853" s="10"/>
      <c r="K853" s="10"/>
      <c r="L853" s="10"/>
      <c r="P853" s="12"/>
      <c r="Q853" s="12"/>
      <c r="T853" s="12"/>
    </row>
    <row r="854">
      <c r="A854" s="23"/>
      <c r="J854" s="10"/>
      <c r="K854" s="10"/>
      <c r="L854" s="10"/>
      <c r="P854" s="12"/>
      <c r="Q854" s="12"/>
      <c r="T854" s="12"/>
    </row>
    <row r="855">
      <c r="A855" s="23"/>
      <c r="J855" s="10"/>
      <c r="K855" s="10"/>
      <c r="L855" s="10"/>
      <c r="P855" s="12"/>
      <c r="Q855" s="12"/>
      <c r="T855" s="12"/>
    </row>
    <row r="856">
      <c r="A856" s="23"/>
      <c r="J856" s="10"/>
      <c r="K856" s="10"/>
      <c r="L856" s="10"/>
      <c r="P856" s="12"/>
      <c r="Q856" s="12"/>
      <c r="T856" s="12"/>
    </row>
    <row r="857">
      <c r="A857" s="23"/>
      <c r="J857" s="10"/>
      <c r="K857" s="10"/>
      <c r="L857" s="10"/>
      <c r="P857" s="12"/>
      <c r="Q857" s="12"/>
      <c r="T857" s="12"/>
    </row>
    <row r="858">
      <c r="A858" s="23"/>
      <c r="J858" s="10"/>
      <c r="K858" s="10"/>
      <c r="L858" s="10"/>
      <c r="P858" s="12"/>
      <c r="Q858" s="12"/>
      <c r="T858" s="12"/>
    </row>
    <row r="859">
      <c r="A859" s="23"/>
      <c r="J859" s="10"/>
      <c r="K859" s="10"/>
      <c r="L859" s="10"/>
      <c r="P859" s="12"/>
      <c r="Q859" s="12"/>
      <c r="T859" s="12"/>
    </row>
    <row r="860">
      <c r="A860" s="23"/>
      <c r="J860" s="10"/>
      <c r="K860" s="10"/>
      <c r="L860" s="10"/>
      <c r="P860" s="12"/>
      <c r="Q860" s="12"/>
      <c r="T860" s="12"/>
    </row>
    <row r="861">
      <c r="A861" s="23"/>
      <c r="J861" s="10"/>
      <c r="K861" s="10"/>
      <c r="L861" s="10"/>
      <c r="P861" s="12"/>
      <c r="Q861" s="12"/>
      <c r="T861" s="12"/>
    </row>
    <row r="862">
      <c r="A862" s="23"/>
      <c r="J862" s="10"/>
      <c r="K862" s="10"/>
      <c r="L862" s="10"/>
      <c r="P862" s="12"/>
      <c r="Q862" s="12"/>
      <c r="T862" s="12"/>
    </row>
    <row r="863">
      <c r="A863" s="23"/>
      <c r="J863" s="10"/>
      <c r="K863" s="10"/>
      <c r="L863" s="10"/>
      <c r="P863" s="12"/>
      <c r="Q863" s="12"/>
      <c r="T863" s="12"/>
    </row>
    <row r="864">
      <c r="A864" s="23"/>
      <c r="J864" s="10"/>
      <c r="K864" s="10"/>
      <c r="L864" s="10"/>
      <c r="P864" s="12"/>
      <c r="Q864" s="12"/>
      <c r="T864" s="12"/>
    </row>
    <row r="865">
      <c r="A865" s="23"/>
      <c r="J865" s="10"/>
      <c r="K865" s="10"/>
      <c r="L865" s="10"/>
      <c r="P865" s="12"/>
      <c r="Q865" s="12"/>
      <c r="T865" s="12"/>
    </row>
    <row r="866">
      <c r="A866" s="23"/>
      <c r="J866" s="10"/>
      <c r="K866" s="10"/>
      <c r="L866" s="10"/>
      <c r="P866" s="12"/>
      <c r="Q866" s="12"/>
      <c r="T866" s="12"/>
    </row>
    <row r="867">
      <c r="A867" s="23"/>
      <c r="J867" s="10"/>
      <c r="K867" s="10"/>
      <c r="L867" s="10"/>
      <c r="P867" s="12"/>
      <c r="Q867" s="12"/>
      <c r="T867" s="12"/>
    </row>
    <row r="868">
      <c r="A868" s="23"/>
      <c r="J868" s="10"/>
      <c r="K868" s="10"/>
      <c r="L868" s="10"/>
      <c r="P868" s="12"/>
      <c r="Q868" s="12"/>
      <c r="T868" s="12"/>
    </row>
    <row r="869">
      <c r="A869" s="23"/>
      <c r="J869" s="10"/>
      <c r="K869" s="10"/>
      <c r="L869" s="10"/>
      <c r="P869" s="12"/>
      <c r="Q869" s="12"/>
      <c r="T869" s="12"/>
    </row>
    <row r="870">
      <c r="A870" s="23"/>
      <c r="J870" s="10"/>
      <c r="K870" s="10"/>
      <c r="L870" s="10"/>
      <c r="P870" s="12"/>
      <c r="Q870" s="12"/>
      <c r="T870" s="12"/>
    </row>
    <row r="871">
      <c r="A871" s="23"/>
      <c r="J871" s="10"/>
      <c r="K871" s="10"/>
      <c r="L871" s="10"/>
      <c r="P871" s="12"/>
      <c r="Q871" s="12"/>
      <c r="T871" s="12"/>
    </row>
    <row r="872">
      <c r="A872" s="23"/>
      <c r="J872" s="10"/>
      <c r="K872" s="10"/>
      <c r="L872" s="10"/>
      <c r="P872" s="12"/>
      <c r="Q872" s="12"/>
      <c r="T872" s="12"/>
    </row>
    <row r="873">
      <c r="A873" s="23"/>
      <c r="J873" s="10"/>
      <c r="K873" s="10"/>
      <c r="L873" s="10"/>
      <c r="P873" s="12"/>
      <c r="Q873" s="12"/>
      <c r="T873" s="12"/>
    </row>
    <row r="874">
      <c r="A874" s="23"/>
      <c r="J874" s="10"/>
      <c r="K874" s="10"/>
      <c r="L874" s="10"/>
      <c r="P874" s="12"/>
      <c r="Q874" s="12"/>
      <c r="T874" s="12"/>
    </row>
    <row r="875">
      <c r="A875" s="23"/>
      <c r="J875" s="10"/>
      <c r="K875" s="10"/>
      <c r="L875" s="10"/>
      <c r="P875" s="12"/>
      <c r="Q875" s="12"/>
      <c r="T875" s="12"/>
    </row>
    <row r="876">
      <c r="A876" s="23"/>
      <c r="J876" s="10"/>
      <c r="K876" s="10"/>
      <c r="L876" s="10"/>
      <c r="P876" s="12"/>
      <c r="Q876" s="12"/>
      <c r="T876" s="12"/>
    </row>
    <row r="877">
      <c r="A877" s="23"/>
      <c r="J877" s="10"/>
      <c r="K877" s="10"/>
      <c r="L877" s="10"/>
      <c r="P877" s="12"/>
      <c r="Q877" s="12"/>
      <c r="T877" s="12"/>
    </row>
    <row r="878">
      <c r="A878" s="23"/>
      <c r="J878" s="10"/>
      <c r="K878" s="10"/>
      <c r="L878" s="10"/>
      <c r="P878" s="12"/>
      <c r="Q878" s="12"/>
      <c r="T878" s="12"/>
    </row>
    <row r="879">
      <c r="A879" s="23"/>
      <c r="J879" s="10"/>
      <c r="K879" s="10"/>
      <c r="L879" s="10"/>
      <c r="P879" s="12"/>
      <c r="Q879" s="12"/>
      <c r="T879" s="12"/>
    </row>
    <row r="880">
      <c r="A880" s="23"/>
      <c r="J880" s="10"/>
      <c r="K880" s="10"/>
      <c r="L880" s="10"/>
      <c r="P880" s="12"/>
      <c r="Q880" s="12"/>
      <c r="T880" s="12"/>
    </row>
    <row r="881">
      <c r="A881" s="23"/>
      <c r="J881" s="10"/>
      <c r="K881" s="10"/>
      <c r="L881" s="10"/>
      <c r="P881" s="12"/>
      <c r="Q881" s="12"/>
      <c r="T881" s="12"/>
    </row>
    <row r="882">
      <c r="A882" s="23"/>
      <c r="J882" s="10"/>
      <c r="K882" s="10"/>
      <c r="L882" s="10"/>
      <c r="P882" s="12"/>
      <c r="Q882" s="12"/>
      <c r="T882" s="12"/>
    </row>
    <row r="883">
      <c r="A883" s="23"/>
      <c r="J883" s="10"/>
      <c r="K883" s="10"/>
      <c r="L883" s="10"/>
      <c r="P883" s="12"/>
      <c r="Q883" s="12"/>
      <c r="T883" s="12"/>
    </row>
    <row r="884">
      <c r="A884" s="23"/>
      <c r="J884" s="10"/>
      <c r="K884" s="10"/>
      <c r="L884" s="10"/>
      <c r="P884" s="12"/>
      <c r="Q884" s="12"/>
      <c r="T884" s="12"/>
    </row>
    <row r="885">
      <c r="A885" s="23"/>
      <c r="J885" s="10"/>
      <c r="K885" s="10"/>
      <c r="L885" s="10"/>
      <c r="P885" s="12"/>
      <c r="Q885" s="12"/>
      <c r="T885" s="12"/>
    </row>
    <row r="886">
      <c r="A886" s="23"/>
      <c r="J886" s="10"/>
      <c r="K886" s="10"/>
      <c r="L886" s="10"/>
      <c r="P886" s="12"/>
      <c r="Q886" s="12"/>
      <c r="T886" s="12"/>
    </row>
    <row r="887">
      <c r="A887" s="23"/>
      <c r="J887" s="10"/>
      <c r="K887" s="10"/>
      <c r="L887" s="10"/>
      <c r="P887" s="12"/>
      <c r="Q887" s="12"/>
      <c r="T887" s="12"/>
    </row>
    <row r="888">
      <c r="A888" s="23"/>
      <c r="J888" s="10"/>
      <c r="K888" s="10"/>
      <c r="L888" s="10"/>
      <c r="P888" s="12"/>
      <c r="Q888" s="12"/>
      <c r="T888" s="12"/>
    </row>
    <row r="889">
      <c r="A889" s="23"/>
      <c r="J889" s="10"/>
      <c r="K889" s="10"/>
      <c r="L889" s="10"/>
      <c r="P889" s="12"/>
      <c r="Q889" s="12"/>
      <c r="T889" s="12"/>
    </row>
    <row r="890">
      <c r="A890" s="23"/>
      <c r="J890" s="10"/>
      <c r="K890" s="10"/>
      <c r="L890" s="10"/>
      <c r="P890" s="12"/>
      <c r="Q890" s="12"/>
      <c r="T890" s="12"/>
    </row>
    <row r="891">
      <c r="A891" s="23"/>
      <c r="J891" s="10"/>
      <c r="K891" s="10"/>
      <c r="L891" s="10"/>
      <c r="P891" s="12"/>
      <c r="Q891" s="12"/>
      <c r="T891" s="12"/>
    </row>
    <row r="892">
      <c r="A892" s="23"/>
      <c r="J892" s="10"/>
      <c r="K892" s="10"/>
      <c r="L892" s="10"/>
      <c r="P892" s="12"/>
      <c r="Q892" s="12"/>
      <c r="T892" s="12"/>
    </row>
    <row r="893">
      <c r="A893" s="23"/>
      <c r="J893" s="10"/>
      <c r="K893" s="10"/>
      <c r="L893" s="10"/>
      <c r="P893" s="12"/>
      <c r="Q893" s="12"/>
      <c r="T893" s="12"/>
    </row>
    <row r="894">
      <c r="A894" s="23"/>
      <c r="J894" s="10"/>
      <c r="K894" s="10"/>
      <c r="L894" s="10"/>
      <c r="P894" s="12"/>
      <c r="Q894" s="12"/>
      <c r="T894" s="12"/>
    </row>
    <row r="895">
      <c r="A895" s="23"/>
      <c r="J895" s="10"/>
      <c r="K895" s="10"/>
      <c r="L895" s="10"/>
      <c r="P895" s="12"/>
      <c r="Q895" s="12"/>
      <c r="T895" s="12"/>
    </row>
    <row r="896">
      <c r="A896" s="23"/>
      <c r="J896" s="10"/>
      <c r="K896" s="10"/>
      <c r="L896" s="10"/>
      <c r="P896" s="12"/>
      <c r="Q896" s="12"/>
      <c r="T896" s="12"/>
    </row>
    <row r="897">
      <c r="A897" s="23"/>
      <c r="J897" s="10"/>
      <c r="K897" s="10"/>
      <c r="L897" s="10"/>
      <c r="P897" s="12"/>
      <c r="Q897" s="12"/>
      <c r="T897" s="12"/>
    </row>
    <row r="898">
      <c r="A898" s="23"/>
      <c r="J898" s="10"/>
      <c r="K898" s="10"/>
      <c r="L898" s="10"/>
      <c r="P898" s="12"/>
      <c r="Q898" s="12"/>
      <c r="T898" s="12"/>
    </row>
    <row r="899">
      <c r="A899" s="23"/>
      <c r="J899" s="10"/>
      <c r="K899" s="10"/>
      <c r="L899" s="10"/>
      <c r="P899" s="12"/>
      <c r="Q899" s="12"/>
      <c r="T899" s="12"/>
    </row>
    <row r="900">
      <c r="A900" s="23"/>
      <c r="J900" s="10"/>
      <c r="K900" s="10"/>
      <c r="L900" s="10"/>
      <c r="P900" s="12"/>
      <c r="Q900" s="12"/>
      <c r="T900" s="12"/>
    </row>
    <row r="901">
      <c r="A901" s="23"/>
      <c r="J901" s="10"/>
      <c r="K901" s="10"/>
      <c r="L901" s="10"/>
      <c r="P901" s="12"/>
      <c r="Q901" s="12"/>
      <c r="T901" s="12"/>
    </row>
    <row r="902">
      <c r="A902" s="23"/>
      <c r="J902" s="10"/>
      <c r="K902" s="10"/>
      <c r="L902" s="10"/>
      <c r="P902" s="12"/>
      <c r="Q902" s="12"/>
      <c r="T902" s="12"/>
    </row>
    <row r="903">
      <c r="A903" s="23"/>
      <c r="J903" s="10"/>
      <c r="K903" s="10"/>
      <c r="L903" s="10"/>
      <c r="P903" s="12"/>
      <c r="Q903" s="12"/>
      <c r="T903" s="12"/>
    </row>
    <row r="904">
      <c r="A904" s="23"/>
      <c r="J904" s="10"/>
      <c r="K904" s="10"/>
      <c r="L904" s="10"/>
      <c r="P904" s="12"/>
      <c r="Q904" s="12"/>
      <c r="T904" s="12"/>
    </row>
    <row r="905">
      <c r="A905" s="23"/>
      <c r="J905" s="10"/>
      <c r="K905" s="10"/>
      <c r="L905" s="10"/>
      <c r="P905" s="12"/>
      <c r="Q905" s="12"/>
      <c r="T905" s="12"/>
    </row>
    <row r="906">
      <c r="A906" s="23"/>
      <c r="J906" s="10"/>
      <c r="K906" s="10"/>
      <c r="L906" s="10"/>
      <c r="P906" s="12"/>
      <c r="Q906" s="12"/>
      <c r="T906" s="12"/>
    </row>
    <row r="907">
      <c r="A907" s="23"/>
      <c r="J907" s="10"/>
      <c r="K907" s="10"/>
      <c r="L907" s="10"/>
      <c r="P907" s="12"/>
      <c r="Q907" s="12"/>
      <c r="T907" s="12"/>
    </row>
    <row r="908">
      <c r="A908" s="23"/>
      <c r="J908" s="10"/>
      <c r="K908" s="10"/>
      <c r="L908" s="10"/>
      <c r="P908" s="12"/>
      <c r="Q908" s="12"/>
      <c r="T908" s="12"/>
    </row>
    <row r="909">
      <c r="A909" s="23"/>
      <c r="J909" s="10"/>
      <c r="K909" s="10"/>
      <c r="L909" s="10"/>
      <c r="P909" s="12"/>
      <c r="Q909" s="12"/>
      <c r="T909" s="12"/>
    </row>
    <row r="910">
      <c r="A910" s="23"/>
      <c r="J910" s="10"/>
      <c r="K910" s="10"/>
      <c r="L910" s="10"/>
      <c r="P910" s="12"/>
      <c r="Q910" s="12"/>
      <c r="T910" s="12"/>
    </row>
    <row r="911">
      <c r="A911" s="23"/>
      <c r="J911" s="10"/>
      <c r="K911" s="10"/>
      <c r="L911" s="10"/>
      <c r="P911" s="12"/>
      <c r="Q911" s="12"/>
      <c r="T911" s="12"/>
    </row>
    <row r="912">
      <c r="A912" s="23"/>
      <c r="J912" s="10"/>
      <c r="K912" s="10"/>
      <c r="L912" s="10"/>
      <c r="P912" s="12"/>
      <c r="Q912" s="12"/>
      <c r="T912" s="12"/>
    </row>
    <row r="913">
      <c r="A913" s="23"/>
      <c r="J913" s="10"/>
      <c r="K913" s="10"/>
      <c r="L913" s="10"/>
      <c r="P913" s="12"/>
      <c r="Q913" s="12"/>
      <c r="T913" s="12"/>
    </row>
    <row r="914">
      <c r="A914" s="23"/>
      <c r="J914" s="10"/>
      <c r="K914" s="10"/>
      <c r="L914" s="10"/>
      <c r="P914" s="12"/>
      <c r="Q914" s="12"/>
      <c r="T914" s="12"/>
    </row>
    <row r="915">
      <c r="A915" s="23"/>
      <c r="J915" s="10"/>
      <c r="K915" s="10"/>
      <c r="L915" s="10"/>
      <c r="P915" s="12"/>
      <c r="Q915" s="12"/>
      <c r="T915" s="12"/>
    </row>
    <row r="916">
      <c r="A916" s="23"/>
      <c r="J916" s="10"/>
      <c r="K916" s="10"/>
      <c r="L916" s="10"/>
      <c r="P916" s="12"/>
      <c r="Q916" s="12"/>
      <c r="T916" s="12"/>
    </row>
    <row r="917">
      <c r="A917" s="23"/>
      <c r="J917" s="10"/>
      <c r="K917" s="10"/>
      <c r="L917" s="10"/>
      <c r="P917" s="12"/>
      <c r="Q917" s="12"/>
      <c r="T917" s="12"/>
    </row>
    <row r="918">
      <c r="A918" s="23"/>
      <c r="J918" s="10"/>
      <c r="K918" s="10"/>
      <c r="L918" s="10"/>
      <c r="P918" s="12"/>
      <c r="Q918" s="12"/>
      <c r="T918" s="12"/>
    </row>
    <row r="919">
      <c r="A919" s="23"/>
      <c r="J919" s="10"/>
      <c r="K919" s="10"/>
      <c r="L919" s="10"/>
      <c r="P919" s="12"/>
      <c r="Q919" s="12"/>
      <c r="T919" s="12"/>
    </row>
    <row r="920">
      <c r="A920" s="23"/>
      <c r="J920" s="10"/>
      <c r="K920" s="10"/>
      <c r="L920" s="10"/>
      <c r="P920" s="12"/>
      <c r="Q920" s="12"/>
      <c r="T920" s="12"/>
    </row>
    <row r="921">
      <c r="A921" s="23"/>
      <c r="J921" s="10"/>
      <c r="K921" s="10"/>
      <c r="L921" s="10"/>
      <c r="P921" s="12"/>
      <c r="Q921" s="12"/>
      <c r="T921" s="12"/>
    </row>
    <row r="922">
      <c r="A922" s="23"/>
      <c r="J922" s="10"/>
      <c r="K922" s="10"/>
      <c r="L922" s="10"/>
      <c r="P922" s="12"/>
      <c r="Q922" s="12"/>
      <c r="T922" s="12"/>
    </row>
    <row r="923">
      <c r="A923" s="23"/>
      <c r="J923" s="10"/>
      <c r="K923" s="10"/>
      <c r="L923" s="10"/>
      <c r="P923" s="12"/>
      <c r="Q923" s="12"/>
      <c r="T923" s="12"/>
    </row>
    <row r="924">
      <c r="A924" s="23"/>
      <c r="J924" s="10"/>
      <c r="K924" s="10"/>
      <c r="L924" s="10"/>
      <c r="P924" s="12"/>
      <c r="Q924" s="12"/>
      <c r="T924" s="12"/>
    </row>
    <row r="925">
      <c r="A925" s="23"/>
      <c r="J925" s="10"/>
      <c r="K925" s="10"/>
      <c r="L925" s="10"/>
      <c r="P925" s="12"/>
      <c r="Q925" s="12"/>
      <c r="T925" s="12"/>
    </row>
    <row r="926">
      <c r="A926" s="23"/>
      <c r="J926" s="10"/>
      <c r="K926" s="10"/>
      <c r="L926" s="10"/>
      <c r="P926" s="12"/>
      <c r="Q926" s="12"/>
      <c r="T926" s="12"/>
    </row>
    <row r="927">
      <c r="A927" s="23"/>
      <c r="J927" s="10"/>
      <c r="K927" s="10"/>
      <c r="L927" s="10"/>
      <c r="P927" s="12"/>
      <c r="Q927" s="12"/>
      <c r="T927" s="12"/>
    </row>
    <row r="928">
      <c r="A928" s="23"/>
      <c r="J928" s="10"/>
      <c r="K928" s="10"/>
      <c r="L928" s="10"/>
      <c r="P928" s="12"/>
      <c r="Q928" s="12"/>
      <c r="T928" s="12"/>
    </row>
    <row r="929">
      <c r="A929" s="23"/>
      <c r="J929" s="10"/>
      <c r="K929" s="10"/>
      <c r="L929" s="10"/>
      <c r="P929" s="12"/>
      <c r="Q929" s="12"/>
      <c r="T929" s="12"/>
    </row>
    <row r="930">
      <c r="A930" s="23"/>
      <c r="J930" s="10"/>
      <c r="K930" s="10"/>
      <c r="L930" s="10"/>
      <c r="P930" s="12"/>
      <c r="Q930" s="12"/>
      <c r="T930" s="12"/>
    </row>
    <row r="931">
      <c r="A931" s="23"/>
      <c r="J931" s="10"/>
      <c r="K931" s="10"/>
      <c r="L931" s="10"/>
      <c r="P931" s="12"/>
      <c r="Q931" s="12"/>
      <c r="T931" s="12"/>
    </row>
    <row r="932">
      <c r="A932" s="23"/>
      <c r="J932" s="10"/>
      <c r="K932" s="10"/>
      <c r="L932" s="10"/>
      <c r="P932" s="12"/>
      <c r="Q932" s="12"/>
      <c r="T932" s="12"/>
    </row>
    <row r="933">
      <c r="A933" s="23"/>
      <c r="J933" s="10"/>
      <c r="K933" s="10"/>
      <c r="L933" s="10"/>
      <c r="P933" s="12"/>
      <c r="Q933" s="12"/>
      <c r="T933" s="12"/>
    </row>
    <row r="934">
      <c r="A934" s="23"/>
      <c r="J934" s="10"/>
      <c r="K934" s="10"/>
      <c r="L934" s="10"/>
      <c r="P934" s="12"/>
      <c r="Q934" s="12"/>
      <c r="T934" s="12"/>
    </row>
    <row r="935">
      <c r="A935" s="23"/>
      <c r="J935" s="10"/>
      <c r="K935" s="10"/>
      <c r="L935" s="10"/>
      <c r="P935" s="12"/>
      <c r="Q935" s="12"/>
      <c r="T935" s="12"/>
    </row>
    <row r="936">
      <c r="A936" s="23"/>
      <c r="J936" s="10"/>
      <c r="K936" s="10"/>
      <c r="L936" s="10"/>
      <c r="P936" s="12"/>
      <c r="Q936" s="12"/>
      <c r="T936" s="12"/>
    </row>
    <row r="937">
      <c r="A937" s="23"/>
      <c r="J937" s="10"/>
      <c r="K937" s="10"/>
      <c r="L937" s="10"/>
      <c r="P937" s="12"/>
      <c r="Q937" s="12"/>
      <c r="T937" s="12"/>
    </row>
    <row r="938">
      <c r="A938" s="23"/>
      <c r="J938" s="10"/>
      <c r="K938" s="10"/>
      <c r="L938" s="10"/>
      <c r="P938" s="12"/>
      <c r="Q938" s="12"/>
      <c r="T938" s="12"/>
    </row>
    <row r="939">
      <c r="A939" s="23"/>
      <c r="J939" s="10"/>
      <c r="K939" s="10"/>
      <c r="L939" s="10"/>
      <c r="P939" s="12"/>
      <c r="Q939" s="12"/>
      <c r="T939" s="12"/>
    </row>
    <row r="940">
      <c r="A940" s="23"/>
      <c r="J940" s="10"/>
      <c r="K940" s="10"/>
      <c r="L940" s="10"/>
      <c r="P940" s="12"/>
      <c r="Q940" s="12"/>
      <c r="T940" s="12"/>
    </row>
    <row r="941">
      <c r="A941" s="23"/>
      <c r="J941" s="10"/>
      <c r="K941" s="10"/>
      <c r="L941" s="10"/>
      <c r="P941" s="12"/>
      <c r="Q941" s="12"/>
      <c r="T941" s="12"/>
    </row>
    <row r="942">
      <c r="A942" s="23"/>
      <c r="J942" s="10"/>
      <c r="K942" s="10"/>
      <c r="L942" s="10"/>
      <c r="P942" s="12"/>
      <c r="Q942" s="12"/>
      <c r="T942" s="12"/>
    </row>
    <row r="943">
      <c r="A943" s="23"/>
      <c r="J943" s="10"/>
      <c r="K943" s="10"/>
      <c r="L943" s="10"/>
      <c r="P943" s="12"/>
      <c r="Q943" s="12"/>
      <c r="T943" s="12"/>
    </row>
    <row r="944">
      <c r="A944" s="23"/>
      <c r="J944" s="10"/>
      <c r="K944" s="10"/>
      <c r="L944" s="10"/>
      <c r="P944" s="12"/>
      <c r="Q944" s="12"/>
      <c r="T944" s="12"/>
    </row>
    <row r="945">
      <c r="A945" s="23"/>
      <c r="J945" s="10"/>
      <c r="K945" s="10"/>
      <c r="L945" s="10"/>
      <c r="P945" s="12"/>
      <c r="Q945" s="12"/>
      <c r="T945" s="12"/>
    </row>
    <row r="946">
      <c r="A946" s="23"/>
      <c r="J946" s="10"/>
      <c r="K946" s="10"/>
      <c r="L946" s="10"/>
      <c r="P946" s="12"/>
      <c r="Q946" s="12"/>
      <c r="T946" s="12"/>
    </row>
    <row r="947">
      <c r="A947" s="23"/>
      <c r="J947" s="10"/>
      <c r="K947" s="10"/>
      <c r="L947" s="10"/>
      <c r="P947" s="12"/>
      <c r="Q947" s="12"/>
      <c r="T947" s="12"/>
    </row>
    <row r="948">
      <c r="A948" s="23"/>
      <c r="J948" s="10"/>
      <c r="K948" s="10"/>
      <c r="L948" s="10"/>
      <c r="P948" s="12"/>
      <c r="Q948" s="12"/>
      <c r="T948" s="12"/>
    </row>
    <row r="949">
      <c r="A949" s="23"/>
      <c r="J949" s="10"/>
      <c r="K949" s="10"/>
      <c r="L949" s="10"/>
      <c r="P949" s="12"/>
      <c r="Q949" s="12"/>
      <c r="T949" s="12"/>
    </row>
    <row r="950">
      <c r="A950" s="23"/>
      <c r="J950" s="10"/>
      <c r="K950" s="10"/>
      <c r="L950" s="10"/>
      <c r="P950" s="12"/>
      <c r="Q950" s="12"/>
      <c r="T950" s="12"/>
    </row>
    <row r="951">
      <c r="A951" s="23"/>
      <c r="J951" s="10"/>
      <c r="K951" s="10"/>
      <c r="L951" s="10"/>
      <c r="P951" s="12"/>
      <c r="Q951" s="12"/>
      <c r="T951" s="12"/>
    </row>
    <row r="952">
      <c r="A952" s="23"/>
      <c r="J952" s="10"/>
      <c r="K952" s="10"/>
      <c r="L952" s="10"/>
      <c r="P952" s="12"/>
      <c r="Q952" s="12"/>
      <c r="T952" s="12"/>
    </row>
    <row r="953">
      <c r="A953" s="23"/>
      <c r="J953" s="10"/>
      <c r="K953" s="10"/>
      <c r="L953" s="10"/>
      <c r="P953" s="12"/>
      <c r="Q953" s="12"/>
      <c r="T953" s="12"/>
    </row>
    <row r="954">
      <c r="A954" s="23"/>
      <c r="J954" s="10"/>
      <c r="K954" s="10"/>
      <c r="L954" s="10"/>
      <c r="P954" s="12"/>
      <c r="Q954" s="12"/>
      <c r="T954" s="12"/>
    </row>
    <row r="955">
      <c r="A955" s="23"/>
      <c r="J955" s="10"/>
      <c r="K955" s="10"/>
      <c r="L955" s="10"/>
      <c r="P955" s="12"/>
      <c r="Q955" s="12"/>
      <c r="T955" s="12"/>
    </row>
    <row r="956">
      <c r="A956" s="23"/>
      <c r="J956" s="10"/>
      <c r="K956" s="10"/>
      <c r="L956" s="10"/>
      <c r="P956" s="12"/>
      <c r="Q956" s="12"/>
      <c r="T956" s="12"/>
    </row>
    <row r="957">
      <c r="A957" s="23"/>
      <c r="J957" s="10"/>
      <c r="K957" s="10"/>
      <c r="L957" s="10"/>
      <c r="P957" s="12"/>
      <c r="Q957" s="12"/>
      <c r="T957" s="12"/>
    </row>
    <row r="958">
      <c r="A958" s="23"/>
      <c r="J958" s="10"/>
      <c r="K958" s="10"/>
      <c r="L958" s="10"/>
      <c r="P958" s="12"/>
      <c r="Q958" s="12"/>
      <c r="T958" s="12"/>
    </row>
    <row r="959">
      <c r="A959" s="23"/>
      <c r="J959" s="10"/>
      <c r="K959" s="10"/>
      <c r="L959" s="10"/>
      <c r="P959" s="12"/>
      <c r="Q959" s="12"/>
      <c r="T959" s="12"/>
    </row>
    <row r="960">
      <c r="A960" s="23"/>
      <c r="J960" s="10"/>
      <c r="K960" s="10"/>
      <c r="L960" s="10"/>
      <c r="P960" s="12"/>
      <c r="Q960" s="12"/>
      <c r="T960" s="12"/>
    </row>
    <row r="961">
      <c r="A961" s="23"/>
      <c r="J961" s="10"/>
      <c r="K961" s="10"/>
      <c r="L961" s="10"/>
      <c r="P961" s="12"/>
      <c r="Q961" s="12"/>
      <c r="T961" s="12"/>
    </row>
    <row r="962">
      <c r="A962" s="23"/>
      <c r="J962" s="10"/>
      <c r="K962" s="10"/>
      <c r="L962" s="10"/>
      <c r="P962" s="12"/>
      <c r="Q962" s="12"/>
      <c r="T962" s="12"/>
    </row>
    <row r="963">
      <c r="A963" s="23"/>
      <c r="J963" s="10"/>
      <c r="K963" s="10"/>
      <c r="L963" s="10"/>
      <c r="P963" s="12"/>
      <c r="Q963" s="12"/>
      <c r="T963" s="12"/>
    </row>
    <row r="964">
      <c r="A964" s="23"/>
      <c r="J964" s="10"/>
      <c r="K964" s="10"/>
      <c r="L964" s="10"/>
      <c r="P964" s="12"/>
      <c r="Q964" s="12"/>
      <c r="T964" s="12"/>
    </row>
    <row r="965">
      <c r="A965" s="23"/>
      <c r="J965" s="10"/>
      <c r="K965" s="10"/>
      <c r="L965" s="10"/>
      <c r="P965" s="12"/>
      <c r="Q965" s="12"/>
      <c r="T965" s="12"/>
    </row>
    <row r="966">
      <c r="A966" s="23"/>
      <c r="J966" s="10"/>
      <c r="K966" s="10"/>
      <c r="L966" s="10"/>
      <c r="P966" s="12"/>
      <c r="Q966" s="12"/>
      <c r="T966" s="12"/>
    </row>
    <row r="967">
      <c r="A967" s="23"/>
      <c r="J967" s="10"/>
      <c r="K967" s="10"/>
      <c r="L967" s="10"/>
      <c r="P967" s="12"/>
      <c r="Q967" s="12"/>
      <c r="T967" s="12"/>
    </row>
    <row r="968">
      <c r="A968" s="23"/>
      <c r="J968" s="10"/>
      <c r="K968" s="10"/>
      <c r="L968" s="10"/>
      <c r="P968" s="12"/>
      <c r="Q968" s="12"/>
      <c r="T968" s="12"/>
    </row>
    <row r="969">
      <c r="A969" s="23"/>
      <c r="J969" s="10"/>
      <c r="K969" s="10"/>
      <c r="L969" s="10"/>
      <c r="P969" s="12"/>
      <c r="Q969" s="12"/>
      <c r="T969" s="12"/>
    </row>
    <row r="970">
      <c r="A970" s="23"/>
      <c r="J970" s="10"/>
      <c r="K970" s="10"/>
      <c r="L970" s="10"/>
      <c r="P970" s="12"/>
      <c r="Q970" s="12"/>
      <c r="T970" s="12"/>
    </row>
    <row r="971">
      <c r="A971" s="23"/>
      <c r="J971" s="10"/>
      <c r="K971" s="10"/>
      <c r="L971" s="10"/>
      <c r="P971" s="12"/>
      <c r="Q971" s="12"/>
      <c r="T971" s="12"/>
    </row>
    <row r="972">
      <c r="A972" s="23"/>
      <c r="J972" s="10"/>
      <c r="K972" s="10"/>
      <c r="L972" s="10"/>
      <c r="P972" s="12"/>
      <c r="Q972" s="12"/>
      <c r="T972" s="12"/>
    </row>
    <row r="973">
      <c r="A973" s="23"/>
      <c r="J973" s="10"/>
      <c r="K973" s="10"/>
      <c r="L973" s="10"/>
      <c r="P973" s="12"/>
      <c r="Q973" s="12"/>
      <c r="T973" s="12"/>
    </row>
    <row r="974">
      <c r="A974" s="23"/>
      <c r="J974" s="10"/>
      <c r="K974" s="10"/>
      <c r="L974" s="10"/>
      <c r="P974" s="12"/>
      <c r="Q974" s="12"/>
      <c r="T974" s="12"/>
    </row>
    <row r="975">
      <c r="A975" s="23"/>
      <c r="J975" s="10"/>
      <c r="K975" s="10"/>
      <c r="L975" s="10"/>
      <c r="P975" s="12"/>
      <c r="Q975" s="12"/>
      <c r="T975" s="12"/>
    </row>
    <row r="976">
      <c r="A976" s="23"/>
      <c r="J976" s="10"/>
      <c r="K976" s="10"/>
      <c r="L976" s="10"/>
      <c r="P976" s="12"/>
      <c r="Q976" s="12"/>
      <c r="T976" s="12"/>
    </row>
    <row r="977">
      <c r="A977" s="23"/>
      <c r="J977" s="10"/>
      <c r="K977" s="10"/>
      <c r="L977" s="10"/>
      <c r="P977" s="12"/>
      <c r="Q977" s="12"/>
      <c r="T977" s="12"/>
    </row>
    <row r="978">
      <c r="A978" s="23"/>
      <c r="J978" s="10"/>
      <c r="K978" s="10"/>
      <c r="L978" s="10"/>
      <c r="P978" s="12"/>
      <c r="Q978" s="12"/>
      <c r="T978" s="12"/>
    </row>
    <row r="979">
      <c r="A979" s="23"/>
      <c r="J979" s="10"/>
      <c r="K979" s="10"/>
      <c r="L979" s="10"/>
      <c r="P979" s="12"/>
      <c r="Q979" s="12"/>
      <c r="T979" s="12"/>
    </row>
    <row r="980">
      <c r="A980" s="23"/>
      <c r="J980" s="10"/>
      <c r="K980" s="10"/>
      <c r="L980" s="10"/>
      <c r="P980" s="12"/>
      <c r="Q980" s="12"/>
      <c r="T980" s="12"/>
    </row>
    <row r="981">
      <c r="A981" s="23"/>
      <c r="J981" s="10"/>
      <c r="K981" s="10"/>
      <c r="L981" s="10"/>
      <c r="P981" s="12"/>
      <c r="Q981" s="12"/>
      <c r="T981" s="12"/>
    </row>
    <row r="982">
      <c r="A982" s="23"/>
      <c r="J982" s="10"/>
      <c r="K982" s="10"/>
      <c r="L982" s="10"/>
      <c r="P982" s="12"/>
      <c r="Q982" s="12"/>
      <c r="T982" s="12"/>
    </row>
    <row r="983">
      <c r="A983" s="23"/>
      <c r="J983" s="10"/>
      <c r="K983" s="10"/>
      <c r="L983" s="10"/>
      <c r="P983" s="12"/>
      <c r="Q983" s="12"/>
      <c r="T983" s="12"/>
    </row>
    <row r="984">
      <c r="A984" s="23"/>
      <c r="J984" s="10"/>
      <c r="K984" s="10"/>
      <c r="L984" s="10"/>
      <c r="P984" s="12"/>
      <c r="Q984" s="12"/>
      <c r="T984" s="12"/>
    </row>
    <row r="985">
      <c r="A985" s="23"/>
      <c r="J985" s="10"/>
      <c r="K985" s="10"/>
      <c r="L985" s="10"/>
      <c r="P985" s="12"/>
      <c r="Q985" s="12"/>
      <c r="T985" s="12"/>
    </row>
    <row r="986">
      <c r="A986" s="23"/>
      <c r="J986" s="10"/>
      <c r="K986" s="10"/>
      <c r="L986" s="10"/>
      <c r="P986" s="12"/>
      <c r="Q986" s="12"/>
      <c r="T986" s="12"/>
    </row>
    <row r="987">
      <c r="A987" s="23"/>
      <c r="J987" s="10"/>
      <c r="K987" s="10"/>
      <c r="L987" s="10"/>
      <c r="P987" s="12"/>
      <c r="Q987" s="12"/>
      <c r="T987" s="12"/>
    </row>
    <row r="988">
      <c r="A988" s="23"/>
      <c r="J988" s="10"/>
      <c r="K988" s="10"/>
      <c r="L988" s="10"/>
      <c r="P988" s="12"/>
      <c r="Q988" s="12"/>
      <c r="T988" s="12"/>
    </row>
    <row r="989">
      <c r="A989" s="23"/>
      <c r="J989" s="10"/>
      <c r="K989" s="10"/>
      <c r="L989" s="10"/>
      <c r="P989" s="12"/>
      <c r="Q989" s="12"/>
      <c r="T989" s="12"/>
    </row>
    <row r="990">
      <c r="A990" s="23"/>
      <c r="J990" s="10"/>
      <c r="K990" s="10"/>
      <c r="L990" s="10"/>
      <c r="P990" s="12"/>
      <c r="Q990" s="12"/>
      <c r="T990" s="12"/>
    </row>
    <row r="991">
      <c r="A991" s="23"/>
      <c r="J991" s="10"/>
      <c r="K991" s="10"/>
      <c r="L991" s="10"/>
      <c r="P991" s="12"/>
      <c r="Q991" s="12"/>
      <c r="T991" s="12"/>
    </row>
    <row r="992">
      <c r="A992" s="23"/>
      <c r="J992" s="10"/>
      <c r="K992" s="10"/>
      <c r="L992" s="10"/>
      <c r="P992" s="12"/>
      <c r="Q992" s="12"/>
      <c r="T992" s="12"/>
    </row>
    <row r="993">
      <c r="A993" s="23"/>
      <c r="J993" s="10"/>
      <c r="K993" s="10"/>
      <c r="L993" s="10"/>
      <c r="P993" s="12"/>
      <c r="Q993" s="12"/>
      <c r="T993" s="12"/>
    </row>
    <row r="994">
      <c r="A994" s="23"/>
      <c r="J994" s="10"/>
      <c r="K994" s="10"/>
      <c r="L994" s="10"/>
      <c r="P994" s="12"/>
      <c r="Q994" s="12"/>
      <c r="T994" s="12"/>
    </row>
    <row r="995">
      <c r="A995" s="23"/>
      <c r="J995" s="10"/>
      <c r="K995" s="10"/>
      <c r="L995" s="10"/>
      <c r="P995" s="12"/>
      <c r="Q995" s="12"/>
      <c r="T995" s="12"/>
    </row>
    <row r="996">
      <c r="A996" s="23"/>
      <c r="J996" s="10"/>
      <c r="K996" s="10"/>
      <c r="L996" s="10"/>
      <c r="P996" s="12"/>
      <c r="Q996" s="12"/>
      <c r="T996" s="12"/>
    </row>
    <row r="997">
      <c r="A997" s="23"/>
      <c r="J997" s="10"/>
      <c r="K997" s="10"/>
      <c r="L997" s="10"/>
      <c r="P997" s="12"/>
      <c r="Q997" s="12"/>
      <c r="T997" s="12"/>
    </row>
    <row r="998">
      <c r="A998" s="23"/>
      <c r="J998" s="10"/>
      <c r="K998" s="10"/>
      <c r="L998" s="10"/>
      <c r="P998" s="12"/>
      <c r="Q998" s="12"/>
      <c r="T998" s="12"/>
    </row>
    <row r="999">
      <c r="A999" s="23"/>
      <c r="J999" s="10"/>
      <c r="K999" s="10"/>
      <c r="L999" s="10"/>
      <c r="P999" s="12"/>
      <c r="Q999" s="12"/>
      <c r="T999" s="12"/>
    </row>
    <row r="1000">
      <c r="A1000" s="23"/>
      <c r="J1000" s="10"/>
      <c r="K1000" s="10"/>
      <c r="L1000" s="10"/>
      <c r="P1000" s="12"/>
      <c r="Q1000" s="12"/>
      <c r="T1000"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3" t="s">
        <v>37</v>
      </c>
      <c r="B1" s="14" t="s">
        <v>16</v>
      </c>
      <c r="C1" s="15" t="s">
        <v>17</v>
      </c>
      <c r="D1" s="15" t="s">
        <v>18</v>
      </c>
      <c r="E1" s="15" t="s">
        <v>19</v>
      </c>
      <c r="F1" s="15" t="s">
        <v>20</v>
      </c>
      <c r="G1" s="16" t="s">
        <v>21</v>
      </c>
      <c r="H1" s="17" t="s">
        <v>22</v>
      </c>
      <c r="I1" s="17" t="s">
        <v>23</v>
      </c>
      <c r="J1" s="18" t="s">
        <v>24</v>
      </c>
      <c r="K1" s="18" t="s">
        <v>25</v>
      </c>
      <c r="L1" s="18" t="s">
        <v>26</v>
      </c>
      <c r="M1" s="19" t="s">
        <v>27</v>
      </c>
      <c r="N1" s="19" t="s">
        <v>28</v>
      </c>
      <c r="O1" s="19" t="s">
        <v>29</v>
      </c>
      <c r="P1" s="26" t="s">
        <v>30</v>
      </c>
      <c r="Q1" s="26" t="s">
        <v>31</v>
      </c>
      <c r="R1" s="21" t="s">
        <v>32</v>
      </c>
      <c r="S1" s="21" t="s">
        <v>33</v>
      </c>
      <c r="T1" s="21" t="s">
        <v>34</v>
      </c>
      <c r="U1" s="23"/>
      <c r="V1" s="23"/>
      <c r="W1" s="23"/>
      <c r="X1" s="23"/>
      <c r="Y1" s="23"/>
      <c r="Z1" s="23"/>
      <c r="AA1" s="23"/>
      <c r="AB1" s="23"/>
      <c r="AC1" s="23"/>
      <c r="AD1" s="23"/>
      <c r="AE1" s="23"/>
      <c r="AF1" s="23"/>
      <c r="AG1" s="23"/>
      <c r="AH1" s="23"/>
      <c r="AI1" s="23"/>
    </row>
    <row r="2">
      <c r="A2" s="13">
        <v>1.0</v>
      </c>
      <c r="B2" s="24">
        <f>countifs(experiment_runs!$C:$C,$A2,experiment_runs!$O:$O,"allSectionsCompleted")</f>
        <v>20</v>
      </c>
      <c r="C2" s="25">
        <f>SUMIFS(experiment_runs!F:F,experiment_runs!$C:$C,$A2,experiment_runs!$O:$O,"allSectionsCompleted")</f>
        <v>476</v>
      </c>
      <c r="D2" s="25">
        <f>SUMIFS(experiment_runs!G:G,experiment_runs!$C:$C,$A2,experiment_runs!$O:$O,"allSectionsCompleted")</f>
        <v>757</v>
      </c>
      <c r="E2" s="25">
        <f>SUMIFS(experiment_runs!H:H,experiment_runs!$C:$C,$A2,experiment_runs!$O:$O,"allSectionsCompleted")</f>
        <v>1567677</v>
      </c>
      <c r="F2" s="25">
        <f>SUMIFS(experiment_runs!I:I,experiment_runs!$C:$C,$A2,experiment_runs!$O:$O,"allSectionsCompleted")</f>
        <v>3964107</v>
      </c>
      <c r="G2" s="25">
        <f>SUMIFS(experiment_runs!J:J,experiment_runs!$C:$C,$A2,experiment_runs!$O:$O,"allSectionsCompleted")</f>
        <v>76144</v>
      </c>
      <c r="H2" s="24">
        <f t="shared" ref="H2:I2" si="1">C2/$B2</f>
        <v>23.8</v>
      </c>
      <c r="I2" s="24">
        <f t="shared" si="1"/>
        <v>37.85</v>
      </c>
      <c r="J2" s="25">
        <f t="shared" ref="J2:L2" si="2">E2/$C2</f>
        <v>3293.439076</v>
      </c>
      <c r="K2" s="25">
        <f t="shared" si="2"/>
        <v>8327.955882</v>
      </c>
      <c r="L2" s="25">
        <f t="shared" si="2"/>
        <v>159.9663866</v>
      </c>
      <c r="M2" s="25">
        <f>SUMIFS(experiment_runs!Q:Q,experiment_runs!$C:$C,$A2,experiment_runs!$O:$O,"allSectionsCompleted")</f>
        <v>115</v>
      </c>
      <c r="N2" s="25">
        <f>SUMIFS(experiment_runs!K:K,experiment_runs!$C:$C,$A2,experiment_runs!$O:$O,"allSectionsCompleted")</f>
        <v>42</v>
      </c>
      <c r="O2" s="25">
        <f>SUMIFS(experiment_runs!M:M,experiment_runs!$C:$C,$A2,experiment_runs!$O:$O,"allSectionsCompleted")</f>
        <v>106</v>
      </c>
      <c r="P2" s="27">
        <f t="shared" ref="P2:Q2" si="3">N2/$M2</f>
        <v>0.3652173913</v>
      </c>
      <c r="Q2" s="27">
        <f t="shared" si="3"/>
        <v>0.9217391304</v>
      </c>
      <c r="R2" s="8">
        <f>SUMIFS(experiment_runs!W:W,experiment_runs!$C:$C,$A2,experiment_runs!$O:$O,"allSectionsCompleted")</f>
        <v>95</v>
      </c>
      <c r="S2" s="8">
        <f>SUMIFS(experiment_runs!T:T,experiment_runs!$C:$C,$A2,experiment_runs!$O:$O,"allSectionsCompleted")</f>
        <v>82</v>
      </c>
      <c r="T2" s="28">
        <f t="shared" ref="T2:T6" si="7">S2/R2</f>
        <v>0.8631578947</v>
      </c>
    </row>
    <row r="3">
      <c r="A3" s="13">
        <v>2.0</v>
      </c>
      <c r="B3" s="24">
        <f>countifs(experiment_runs!$C:$C,$A3,experiment_runs!$O:$O,"allSectionsCompleted")</f>
        <v>20</v>
      </c>
      <c r="C3" s="25">
        <f>SUMIFS(experiment_runs!F:F,experiment_runs!$C:$C,$A3,experiment_runs!$O:$O,"allSectionsCompleted")</f>
        <v>385</v>
      </c>
      <c r="D3" s="25">
        <f>SUMIFS(experiment_runs!G:G,experiment_runs!$C:$C,$A3,experiment_runs!$O:$O,"allSectionsCompleted")</f>
        <v>621</v>
      </c>
      <c r="E3" s="25">
        <f>SUMIFS(experiment_runs!H:H,experiment_runs!$C:$C,$A3,experiment_runs!$O:$O,"allSectionsCompleted")</f>
        <v>1167262</v>
      </c>
      <c r="F3" s="25">
        <f>SUMIFS(experiment_runs!I:I,experiment_runs!$C:$C,$A3,experiment_runs!$O:$O,"allSectionsCompleted")</f>
        <v>2528212</v>
      </c>
      <c r="G3" s="25">
        <f>SUMIFS(experiment_runs!J:J,experiment_runs!$C:$C,$A3,experiment_runs!$O:$O,"allSectionsCompleted")</f>
        <v>59184</v>
      </c>
      <c r="H3" s="24">
        <f t="shared" ref="H3:I3" si="4">C3/$B3</f>
        <v>19.25</v>
      </c>
      <c r="I3" s="24">
        <f t="shared" si="4"/>
        <v>31.05</v>
      </c>
      <c r="J3" s="25">
        <f t="shared" ref="J3:L3" si="5">E3/$C3</f>
        <v>3031.849351</v>
      </c>
      <c r="K3" s="25">
        <f t="shared" si="5"/>
        <v>6566.784416</v>
      </c>
      <c r="L3" s="25">
        <f t="shared" si="5"/>
        <v>153.7246753</v>
      </c>
      <c r="M3" s="25">
        <f>SUMIFS(experiment_runs!Q:Q,experiment_runs!$C:$C,$A3,experiment_runs!$O:$O,"allSectionsCompleted")</f>
        <v>118</v>
      </c>
      <c r="N3" s="25">
        <f>SUMIFS(experiment_runs!K:K,experiment_runs!$C:$C,$A3,experiment_runs!$O:$O,"allSectionsCompleted")</f>
        <v>47</v>
      </c>
      <c r="O3" s="25">
        <f>SUMIFS(experiment_runs!M:M,experiment_runs!$C:$C,$A3,experiment_runs!$O:$O,"allSectionsCompleted")</f>
        <v>106</v>
      </c>
      <c r="P3" s="27">
        <f t="shared" ref="P3:Q3" si="6">N3/$M3</f>
        <v>0.3983050847</v>
      </c>
      <c r="Q3" s="27">
        <f t="shared" si="6"/>
        <v>0.8983050847</v>
      </c>
      <c r="R3" s="8">
        <f>SUMIFS(experiment_runs!W:W,experiment_runs!$C:$C,$A3,experiment_runs!$O:$O,"allSectionsCompleted")</f>
        <v>98</v>
      </c>
      <c r="S3" s="8">
        <f>SUMIFS(experiment_runs!T:T,experiment_runs!$C:$C,$A3,experiment_runs!$O:$O,"allSectionsCompleted")</f>
        <v>92</v>
      </c>
      <c r="T3" s="28">
        <f t="shared" si="7"/>
        <v>0.9387755102</v>
      </c>
    </row>
    <row r="4">
      <c r="A4" s="29">
        <v>3.0</v>
      </c>
      <c r="B4" s="24">
        <f>countifs(experiment_runs!$C:$C,$A4,experiment_runs!$O:$O,"allSectionsCompleted")</f>
        <v>20</v>
      </c>
      <c r="C4" s="25">
        <f>SUMIFS(experiment_runs!F:F,experiment_runs!$C:$C,$A4,experiment_runs!$O:$O,"allSectionsCompleted")</f>
        <v>427</v>
      </c>
      <c r="D4" s="25">
        <f>SUMIFS(experiment_runs!G:G,experiment_runs!$C:$C,$A4,experiment_runs!$O:$O,"allSectionsCompleted")</f>
        <v>708</v>
      </c>
      <c r="E4" s="25">
        <f>SUMIFS(experiment_runs!H:H,experiment_runs!$C:$C,$A4,experiment_runs!$O:$O,"allSectionsCompleted")</f>
        <v>1327608</v>
      </c>
      <c r="F4" s="25">
        <f>SUMIFS(experiment_runs!I:I,experiment_runs!$C:$C,$A4,experiment_runs!$O:$O,"allSectionsCompleted")</f>
        <v>3221646</v>
      </c>
      <c r="G4" s="25">
        <f>SUMIFS(experiment_runs!J:J,experiment_runs!$C:$C,$A4,experiment_runs!$O:$O,"allSectionsCompleted")</f>
        <v>62128</v>
      </c>
      <c r="H4" s="24">
        <f t="shared" ref="H4:I4" si="8">C4/$B4</f>
        <v>21.35</v>
      </c>
      <c r="I4" s="24">
        <f t="shared" si="8"/>
        <v>35.4</v>
      </c>
      <c r="J4" s="25">
        <f t="shared" ref="J4:L4" si="9">E4/$C4</f>
        <v>3109.152225</v>
      </c>
      <c r="K4" s="25">
        <f t="shared" si="9"/>
        <v>7544.838407</v>
      </c>
      <c r="L4" s="25">
        <f t="shared" si="9"/>
        <v>145.498829</v>
      </c>
      <c r="M4" s="25">
        <f>SUMIFS(experiment_runs!Q:Q,experiment_runs!$C:$C,$A4,experiment_runs!$O:$O,"allSectionsCompleted")</f>
        <v>115</v>
      </c>
      <c r="N4" s="25">
        <f>SUMIFS(experiment_runs!K:K,experiment_runs!$C:$C,$A4,experiment_runs!$O:$O,"allSectionsCompleted")</f>
        <v>50</v>
      </c>
      <c r="O4" s="25">
        <f>SUMIFS(experiment_runs!M:M,experiment_runs!$C:$C,$A4,experiment_runs!$O:$O,"allSectionsCompleted")</f>
        <v>106</v>
      </c>
      <c r="P4" s="27">
        <f t="shared" ref="P4:Q4" si="10">N4/$M4</f>
        <v>0.4347826087</v>
      </c>
      <c r="Q4" s="27">
        <f t="shared" si="10"/>
        <v>0.9217391304</v>
      </c>
      <c r="R4" s="8">
        <f>SUMIFS(experiment_runs!W:W,experiment_runs!$C:$C,$A4,experiment_runs!$O:$O,"allSectionsCompleted")</f>
        <v>95</v>
      </c>
      <c r="S4" s="8">
        <f>SUMIFS(experiment_runs!T:T,experiment_runs!$C:$C,$A4,experiment_runs!$O:$O,"allSectionsCompleted")</f>
        <v>85</v>
      </c>
      <c r="T4" s="28">
        <f t="shared" si="7"/>
        <v>0.8947368421</v>
      </c>
    </row>
    <row r="5">
      <c r="A5" s="29">
        <v>4.0</v>
      </c>
      <c r="B5" s="24">
        <f>countifs(experiment_runs!$C:$C,$A5,experiment_runs!$O:$O,"allSectionsCompleted")</f>
        <v>20</v>
      </c>
      <c r="C5" s="25">
        <f>SUMIFS(experiment_runs!F:F,experiment_runs!$C:$C,$A5,experiment_runs!$O:$O,"allSectionsCompleted")</f>
        <v>469</v>
      </c>
      <c r="D5" s="25">
        <f>SUMIFS(experiment_runs!G:G,experiment_runs!$C:$C,$A5,experiment_runs!$O:$O,"allSectionsCompleted")</f>
        <v>759</v>
      </c>
      <c r="E5" s="25">
        <f>SUMIFS(experiment_runs!H:H,experiment_runs!$C:$C,$A5,experiment_runs!$O:$O,"allSectionsCompleted")</f>
        <v>1528211</v>
      </c>
      <c r="F5" s="25">
        <f>SUMIFS(experiment_runs!I:I,experiment_runs!$C:$C,$A5,experiment_runs!$O:$O,"allSectionsCompleted")</f>
        <v>3726725</v>
      </c>
      <c r="G5" s="25">
        <f>SUMIFS(experiment_runs!J:J,experiment_runs!$C:$C,$A5,experiment_runs!$O:$O,"allSectionsCompleted")</f>
        <v>72404</v>
      </c>
      <c r="H5" s="24">
        <f t="shared" ref="H5:I5" si="11">C5/$B5</f>
        <v>23.45</v>
      </c>
      <c r="I5" s="24">
        <f t="shared" si="11"/>
        <v>37.95</v>
      </c>
      <c r="J5" s="25">
        <f t="shared" ref="J5:L5" si="12">E5/$C5</f>
        <v>3258.445629</v>
      </c>
      <c r="K5" s="25">
        <f t="shared" si="12"/>
        <v>7946.108742</v>
      </c>
      <c r="L5" s="25">
        <f t="shared" si="12"/>
        <v>154.3795309</v>
      </c>
      <c r="M5" s="25">
        <f>SUMIFS(experiment_runs!Q:Q,experiment_runs!$C:$C,$A5,experiment_runs!$O:$O,"allSectionsCompleted")</f>
        <v>120</v>
      </c>
      <c r="N5" s="25">
        <f>SUMIFS(experiment_runs!K:K,experiment_runs!$C:$C,$A5,experiment_runs!$O:$O,"allSectionsCompleted")</f>
        <v>45</v>
      </c>
      <c r="O5" s="25">
        <f>SUMIFS(experiment_runs!M:M,experiment_runs!$C:$C,$A5,experiment_runs!$O:$O,"allSectionsCompleted")</f>
        <v>112</v>
      </c>
      <c r="P5" s="27">
        <f t="shared" ref="P5:Q5" si="13">N5/$M5</f>
        <v>0.375</v>
      </c>
      <c r="Q5" s="27">
        <f t="shared" si="13"/>
        <v>0.9333333333</v>
      </c>
      <c r="R5" s="8">
        <f>SUMIFS(experiment_runs!W:W,experiment_runs!$C:$C,$A5,experiment_runs!$O:$O,"allSectionsCompleted")</f>
        <v>100</v>
      </c>
      <c r="S5" s="8">
        <f>SUMIFS(experiment_runs!T:T,experiment_runs!$C:$C,$A5,experiment_runs!$O:$O,"allSectionsCompleted")</f>
        <v>91</v>
      </c>
      <c r="T5" s="28">
        <f t="shared" si="7"/>
        <v>0.91</v>
      </c>
    </row>
    <row r="6">
      <c r="A6" s="29">
        <v>5.0</v>
      </c>
      <c r="B6" s="24">
        <f>countifs(experiment_runs!$C:$C,$A6,experiment_runs!$O:$O,"allSectionsCompleted")</f>
        <v>20</v>
      </c>
      <c r="C6" s="25">
        <f>SUMIFS(experiment_runs!F:F,experiment_runs!$C:$C,$A6,experiment_runs!$O:$O,"allSectionsCompleted")</f>
        <v>524</v>
      </c>
      <c r="D6" s="25">
        <f>SUMIFS(experiment_runs!G:G,experiment_runs!$C:$C,$A6,experiment_runs!$O:$O,"allSectionsCompleted")</f>
        <v>858</v>
      </c>
      <c r="E6" s="25">
        <f>SUMIFS(experiment_runs!H:H,experiment_runs!$C:$C,$A6,experiment_runs!$O:$O,"allSectionsCompleted")</f>
        <v>1645458</v>
      </c>
      <c r="F6" s="25">
        <f>SUMIFS(experiment_runs!I:I,experiment_runs!$C:$C,$A6,experiment_runs!$O:$O,"allSectionsCompleted")</f>
        <v>4675311</v>
      </c>
      <c r="G6" s="25">
        <f>SUMIFS(experiment_runs!J:J,experiment_runs!$C:$C,$A6,experiment_runs!$O:$O,"allSectionsCompleted")</f>
        <v>71423</v>
      </c>
      <c r="H6" s="24">
        <f t="shared" ref="H6:I6" si="14">C6/$B6</f>
        <v>26.2</v>
      </c>
      <c r="I6" s="24">
        <f t="shared" si="14"/>
        <v>42.9</v>
      </c>
      <c r="J6" s="25">
        <f t="shared" ref="J6:L6" si="15">E6/$C6</f>
        <v>3140.187023</v>
      </c>
      <c r="K6" s="25">
        <f t="shared" si="15"/>
        <v>8922.349237</v>
      </c>
      <c r="L6" s="25">
        <f t="shared" si="15"/>
        <v>136.3034351</v>
      </c>
      <c r="M6" s="25">
        <f>SUMIFS(experiment_runs!Q:Q,experiment_runs!$C:$C,$A6,experiment_runs!$O:$O,"allSectionsCompleted")</f>
        <v>115</v>
      </c>
      <c r="N6" s="25">
        <f>SUMIFS(experiment_runs!K:K,experiment_runs!$C:$C,$A6,experiment_runs!$O:$O,"allSectionsCompleted")</f>
        <v>53</v>
      </c>
      <c r="O6" s="25">
        <f>SUMIFS(experiment_runs!M:M,experiment_runs!$C:$C,$A6,experiment_runs!$O:$O,"allSectionsCompleted")</f>
        <v>108</v>
      </c>
      <c r="P6" s="27">
        <f t="shared" ref="P6:Q6" si="16">N6/$M6</f>
        <v>0.4608695652</v>
      </c>
      <c r="Q6" s="27">
        <f t="shared" si="16"/>
        <v>0.9391304348</v>
      </c>
      <c r="R6" s="8">
        <f>SUMIFS(experiment_runs!W:W,experiment_runs!$C:$C,$A6,experiment_runs!$O:$O,"allSectionsCompleted")</f>
        <v>95</v>
      </c>
      <c r="S6" s="8">
        <f>SUMIFS(experiment_runs!T:T,experiment_runs!$C:$C,$A6,experiment_runs!$O:$O,"allSectionsCompleted")</f>
        <v>87</v>
      </c>
      <c r="T6" s="28">
        <f t="shared" si="7"/>
        <v>0.9157894737</v>
      </c>
    </row>
    <row r="7">
      <c r="A7" s="23"/>
      <c r="J7" s="10"/>
      <c r="K7" s="10"/>
      <c r="L7" s="10"/>
    </row>
    <row r="8">
      <c r="A8" s="23"/>
      <c r="J8" s="10"/>
      <c r="K8" s="10"/>
      <c r="L8" s="10"/>
    </row>
    <row r="9">
      <c r="A9" s="23"/>
      <c r="J9" s="10"/>
      <c r="K9" s="10"/>
      <c r="L9" s="10"/>
    </row>
    <row r="10">
      <c r="A10" s="23"/>
      <c r="J10" s="10"/>
      <c r="K10" s="10"/>
      <c r="L10" s="10"/>
    </row>
    <row r="11">
      <c r="A11" s="23"/>
      <c r="J11" s="10"/>
      <c r="K11" s="10"/>
      <c r="L11" s="10"/>
    </row>
    <row r="12">
      <c r="A12" s="23"/>
      <c r="J12" s="10"/>
      <c r="K12" s="10"/>
      <c r="L12" s="10"/>
    </row>
    <row r="13">
      <c r="A13" s="23"/>
      <c r="J13" s="10"/>
      <c r="K13" s="10"/>
      <c r="L13" s="10"/>
    </row>
    <row r="14">
      <c r="A14" s="23"/>
      <c r="J14" s="10"/>
      <c r="K14" s="10"/>
      <c r="L14" s="10"/>
    </row>
    <row r="15">
      <c r="A15" s="23"/>
      <c r="J15" s="10"/>
      <c r="K15" s="10"/>
      <c r="L15" s="10"/>
    </row>
    <row r="16">
      <c r="A16" s="23"/>
      <c r="J16" s="10"/>
      <c r="K16" s="10"/>
      <c r="L16" s="10"/>
    </row>
    <row r="17">
      <c r="A17" s="23"/>
      <c r="J17" s="10"/>
      <c r="K17" s="10"/>
      <c r="L17" s="10"/>
    </row>
    <row r="18">
      <c r="A18" s="23"/>
      <c r="J18" s="10"/>
      <c r="K18" s="10"/>
      <c r="L18" s="10"/>
    </row>
    <row r="19">
      <c r="A19" s="23"/>
      <c r="J19" s="10"/>
      <c r="K19" s="10"/>
      <c r="L19" s="10"/>
    </row>
    <row r="20">
      <c r="A20" s="23"/>
      <c r="J20" s="10"/>
      <c r="K20" s="10"/>
      <c r="L20" s="10"/>
    </row>
    <row r="21">
      <c r="A21" s="23"/>
      <c r="J21" s="10"/>
      <c r="K21" s="10"/>
      <c r="L21" s="10"/>
    </row>
    <row r="22">
      <c r="A22" s="23"/>
      <c r="J22" s="10"/>
      <c r="K22" s="10"/>
      <c r="L22" s="10"/>
    </row>
    <row r="23">
      <c r="A23" s="23"/>
      <c r="J23" s="10"/>
      <c r="K23" s="10"/>
      <c r="L23" s="10"/>
    </row>
    <row r="24">
      <c r="A24" s="23"/>
      <c r="J24" s="10"/>
      <c r="K24" s="10"/>
      <c r="L24" s="10"/>
    </row>
    <row r="25">
      <c r="A25" s="23"/>
      <c r="J25" s="10"/>
      <c r="K25" s="10"/>
      <c r="L25" s="10"/>
    </row>
    <row r="26">
      <c r="A26" s="23"/>
      <c r="J26" s="10"/>
      <c r="K26" s="10"/>
      <c r="L26" s="10"/>
    </row>
    <row r="27">
      <c r="A27" s="23"/>
      <c r="J27" s="10"/>
      <c r="K27" s="10"/>
      <c r="L27" s="10"/>
    </row>
    <row r="28">
      <c r="A28" s="23"/>
      <c r="J28" s="10"/>
      <c r="K28" s="10"/>
      <c r="L28" s="10"/>
    </row>
    <row r="29">
      <c r="A29" s="23"/>
      <c r="J29" s="10"/>
      <c r="K29" s="10"/>
      <c r="L29" s="10"/>
    </row>
    <row r="30">
      <c r="A30" s="23"/>
      <c r="J30" s="10"/>
      <c r="K30" s="10"/>
      <c r="L30" s="10"/>
    </row>
    <row r="31">
      <c r="A31" s="23"/>
      <c r="J31" s="10"/>
      <c r="K31" s="10"/>
      <c r="L31" s="10"/>
    </row>
    <row r="32">
      <c r="A32" s="23"/>
      <c r="J32" s="10"/>
      <c r="K32" s="10"/>
      <c r="L32" s="10"/>
    </row>
    <row r="33">
      <c r="A33" s="23"/>
      <c r="J33" s="10"/>
      <c r="K33" s="10"/>
      <c r="L33" s="10"/>
    </row>
    <row r="34">
      <c r="A34" s="23"/>
      <c r="J34" s="10"/>
      <c r="K34" s="10"/>
      <c r="L34" s="10"/>
    </row>
    <row r="35">
      <c r="A35" s="23"/>
      <c r="J35" s="10"/>
      <c r="K35" s="10"/>
      <c r="L35" s="10"/>
    </row>
    <row r="36">
      <c r="A36" s="23"/>
      <c r="J36" s="10"/>
      <c r="K36" s="10"/>
      <c r="L36" s="10"/>
    </row>
    <row r="37">
      <c r="A37" s="23"/>
      <c r="J37" s="10"/>
      <c r="K37" s="10"/>
      <c r="L37" s="10"/>
    </row>
    <row r="38">
      <c r="A38" s="23"/>
      <c r="J38" s="10"/>
      <c r="K38" s="10"/>
      <c r="L38" s="10"/>
    </row>
    <row r="39">
      <c r="A39" s="23"/>
      <c r="J39" s="10"/>
      <c r="K39" s="10"/>
      <c r="L39" s="10"/>
    </row>
    <row r="40">
      <c r="A40" s="23"/>
      <c r="J40" s="10"/>
      <c r="K40" s="10"/>
      <c r="L40" s="10"/>
    </row>
    <row r="41">
      <c r="A41" s="23"/>
      <c r="J41" s="10"/>
      <c r="K41" s="10"/>
      <c r="L41" s="10"/>
    </row>
    <row r="42">
      <c r="A42" s="23"/>
      <c r="J42" s="10"/>
      <c r="K42" s="10"/>
      <c r="L42" s="10"/>
    </row>
    <row r="43">
      <c r="A43" s="23"/>
      <c r="J43" s="10"/>
      <c r="K43" s="10"/>
      <c r="L43" s="10"/>
    </row>
    <row r="44">
      <c r="A44" s="23"/>
      <c r="J44" s="10"/>
      <c r="K44" s="10"/>
      <c r="L44" s="10"/>
    </row>
    <row r="45">
      <c r="A45" s="23"/>
      <c r="J45" s="10"/>
      <c r="K45" s="10"/>
      <c r="L45" s="10"/>
    </row>
    <row r="46">
      <c r="A46" s="23"/>
      <c r="J46" s="10"/>
      <c r="K46" s="10"/>
      <c r="L46" s="10"/>
    </row>
    <row r="47">
      <c r="A47" s="23"/>
      <c r="J47" s="10"/>
      <c r="K47" s="10"/>
      <c r="L47" s="10"/>
    </row>
    <row r="48">
      <c r="A48" s="23"/>
      <c r="J48" s="10"/>
      <c r="K48" s="10"/>
      <c r="L48" s="10"/>
    </row>
    <row r="49">
      <c r="A49" s="23"/>
      <c r="J49" s="10"/>
      <c r="K49" s="10"/>
      <c r="L49" s="10"/>
    </row>
    <row r="50">
      <c r="A50" s="23"/>
      <c r="J50" s="10"/>
      <c r="K50" s="10"/>
      <c r="L50" s="10"/>
    </row>
    <row r="51">
      <c r="A51" s="23"/>
      <c r="J51" s="10"/>
      <c r="K51" s="10"/>
      <c r="L51" s="10"/>
    </row>
    <row r="52">
      <c r="A52" s="23"/>
      <c r="J52" s="10"/>
      <c r="K52" s="10"/>
      <c r="L52" s="10"/>
    </row>
    <row r="53">
      <c r="A53" s="23"/>
      <c r="J53" s="10"/>
      <c r="K53" s="10"/>
      <c r="L53" s="10"/>
    </row>
    <row r="54">
      <c r="A54" s="23"/>
      <c r="J54" s="10"/>
      <c r="K54" s="10"/>
      <c r="L54" s="10"/>
    </row>
    <row r="55">
      <c r="A55" s="23"/>
      <c r="J55" s="10"/>
      <c r="K55" s="10"/>
      <c r="L55" s="10"/>
    </row>
    <row r="56">
      <c r="A56" s="23"/>
      <c r="J56" s="10"/>
      <c r="K56" s="10"/>
      <c r="L56" s="10"/>
    </row>
    <row r="57">
      <c r="A57" s="23"/>
      <c r="J57" s="10"/>
      <c r="K57" s="10"/>
      <c r="L57" s="10"/>
    </row>
    <row r="58">
      <c r="A58" s="23"/>
      <c r="J58" s="10"/>
      <c r="K58" s="10"/>
      <c r="L58" s="10"/>
    </row>
    <row r="59">
      <c r="A59" s="23"/>
      <c r="J59" s="10"/>
      <c r="K59" s="10"/>
      <c r="L59" s="10"/>
    </row>
    <row r="60">
      <c r="A60" s="23"/>
      <c r="J60" s="10"/>
      <c r="K60" s="10"/>
      <c r="L60" s="10"/>
    </row>
    <row r="61">
      <c r="A61" s="23"/>
      <c r="J61" s="10"/>
      <c r="K61" s="10"/>
      <c r="L61" s="10"/>
    </row>
    <row r="62">
      <c r="A62" s="23"/>
      <c r="J62" s="10"/>
      <c r="K62" s="10"/>
      <c r="L62" s="10"/>
    </row>
    <row r="63">
      <c r="A63" s="23"/>
      <c r="J63" s="10"/>
      <c r="K63" s="10"/>
      <c r="L63" s="10"/>
    </row>
    <row r="64">
      <c r="A64" s="23"/>
      <c r="J64" s="10"/>
      <c r="K64" s="10"/>
      <c r="L64" s="10"/>
    </row>
    <row r="65">
      <c r="A65" s="23"/>
      <c r="J65" s="10"/>
      <c r="K65" s="10"/>
      <c r="L65" s="10"/>
    </row>
    <row r="66">
      <c r="A66" s="23"/>
      <c r="J66" s="10"/>
      <c r="K66" s="10"/>
      <c r="L66" s="10"/>
    </row>
    <row r="67">
      <c r="A67" s="23"/>
      <c r="J67" s="10"/>
      <c r="K67" s="10"/>
      <c r="L67" s="10"/>
    </row>
    <row r="68">
      <c r="A68" s="23"/>
      <c r="J68" s="10"/>
      <c r="K68" s="10"/>
      <c r="L68" s="10"/>
    </row>
    <row r="69">
      <c r="A69" s="23"/>
      <c r="J69" s="10"/>
      <c r="K69" s="10"/>
      <c r="L69" s="10"/>
    </row>
    <row r="70">
      <c r="A70" s="23"/>
      <c r="J70" s="10"/>
      <c r="K70" s="10"/>
      <c r="L70" s="10"/>
    </row>
    <row r="71">
      <c r="A71" s="23"/>
      <c r="J71" s="10"/>
      <c r="K71" s="10"/>
      <c r="L71" s="10"/>
    </row>
    <row r="72">
      <c r="A72" s="23"/>
      <c r="J72" s="10"/>
      <c r="K72" s="10"/>
      <c r="L72" s="10"/>
    </row>
    <row r="73">
      <c r="A73" s="23"/>
      <c r="J73" s="10"/>
      <c r="K73" s="10"/>
      <c r="L73" s="10"/>
    </row>
    <row r="74">
      <c r="A74" s="23"/>
      <c r="J74" s="10"/>
      <c r="K74" s="10"/>
      <c r="L74" s="10"/>
    </row>
    <row r="75">
      <c r="A75" s="23"/>
      <c r="J75" s="10"/>
      <c r="K75" s="10"/>
      <c r="L75" s="10"/>
    </row>
    <row r="76">
      <c r="A76" s="23"/>
      <c r="J76" s="10"/>
      <c r="K76" s="10"/>
      <c r="L76" s="10"/>
    </row>
    <row r="77">
      <c r="A77" s="23"/>
      <c r="J77" s="10"/>
      <c r="K77" s="10"/>
      <c r="L77" s="10"/>
    </row>
    <row r="78">
      <c r="A78" s="23"/>
      <c r="J78" s="10"/>
      <c r="K78" s="10"/>
      <c r="L78" s="10"/>
    </row>
    <row r="79">
      <c r="A79" s="23"/>
      <c r="J79" s="10"/>
      <c r="K79" s="10"/>
      <c r="L79" s="10"/>
    </row>
    <row r="80">
      <c r="A80" s="23"/>
      <c r="J80" s="10"/>
      <c r="K80" s="10"/>
      <c r="L80" s="10"/>
    </row>
    <row r="81">
      <c r="A81" s="23"/>
      <c r="J81" s="10"/>
      <c r="K81" s="10"/>
      <c r="L81" s="10"/>
    </row>
    <row r="82">
      <c r="A82" s="23"/>
      <c r="J82" s="10"/>
      <c r="K82" s="10"/>
      <c r="L82" s="10"/>
    </row>
    <row r="83">
      <c r="A83" s="23"/>
      <c r="J83" s="10"/>
      <c r="K83" s="10"/>
      <c r="L83" s="10"/>
    </row>
    <row r="84">
      <c r="A84" s="23"/>
      <c r="J84" s="10"/>
      <c r="K84" s="10"/>
      <c r="L84" s="10"/>
    </row>
    <row r="85">
      <c r="A85" s="23"/>
      <c r="J85" s="10"/>
      <c r="K85" s="10"/>
      <c r="L85" s="10"/>
    </row>
    <row r="86">
      <c r="A86" s="23"/>
      <c r="J86" s="10"/>
      <c r="K86" s="10"/>
      <c r="L86" s="10"/>
    </row>
    <row r="87">
      <c r="A87" s="23"/>
      <c r="J87" s="10"/>
      <c r="K87" s="10"/>
      <c r="L87" s="10"/>
    </row>
    <row r="88">
      <c r="A88" s="23"/>
      <c r="J88" s="10"/>
      <c r="K88" s="10"/>
      <c r="L88" s="10"/>
    </row>
    <row r="89">
      <c r="A89" s="23"/>
      <c r="J89" s="10"/>
      <c r="K89" s="10"/>
      <c r="L89" s="10"/>
    </row>
    <row r="90">
      <c r="A90" s="23"/>
      <c r="J90" s="10"/>
      <c r="K90" s="10"/>
      <c r="L90" s="10"/>
    </row>
    <row r="91">
      <c r="A91" s="23"/>
      <c r="J91" s="10"/>
      <c r="K91" s="10"/>
      <c r="L91" s="10"/>
    </row>
    <row r="92">
      <c r="A92" s="23"/>
      <c r="J92" s="10"/>
      <c r="K92" s="10"/>
      <c r="L92" s="10"/>
    </row>
    <row r="93">
      <c r="A93" s="23"/>
      <c r="J93" s="10"/>
      <c r="K93" s="10"/>
      <c r="L93" s="10"/>
    </row>
    <row r="94">
      <c r="A94" s="23"/>
      <c r="J94" s="10"/>
      <c r="K94" s="10"/>
      <c r="L94" s="10"/>
    </row>
    <row r="95">
      <c r="A95" s="23"/>
      <c r="J95" s="10"/>
      <c r="K95" s="10"/>
      <c r="L95" s="10"/>
    </row>
    <row r="96">
      <c r="A96" s="23"/>
      <c r="J96" s="10"/>
      <c r="K96" s="10"/>
      <c r="L96" s="10"/>
    </row>
    <row r="97">
      <c r="A97" s="23"/>
      <c r="J97" s="10"/>
      <c r="K97" s="10"/>
      <c r="L97" s="10"/>
    </row>
    <row r="98">
      <c r="A98" s="23"/>
      <c r="J98" s="10"/>
      <c r="K98" s="10"/>
      <c r="L98" s="10"/>
    </row>
    <row r="99">
      <c r="A99" s="23"/>
      <c r="J99" s="10"/>
      <c r="K99" s="10"/>
      <c r="L99" s="10"/>
    </row>
    <row r="100">
      <c r="A100" s="23"/>
      <c r="J100" s="10"/>
      <c r="K100" s="10"/>
      <c r="L100" s="10"/>
    </row>
    <row r="101">
      <c r="A101" s="23"/>
      <c r="J101" s="10"/>
      <c r="K101" s="10"/>
      <c r="L101" s="10"/>
    </row>
    <row r="102">
      <c r="A102" s="23"/>
      <c r="J102" s="10"/>
      <c r="K102" s="10"/>
      <c r="L102" s="10"/>
    </row>
    <row r="103">
      <c r="A103" s="23"/>
      <c r="J103" s="10"/>
      <c r="K103" s="10"/>
      <c r="L103" s="10"/>
    </row>
    <row r="104">
      <c r="A104" s="23"/>
      <c r="J104" s="10"/>
      <c r="K104" s="10"/>
      <c r="L104" s="10"/>
    </row>
    <row r="105">
      <c r="A105" s="23"/>
      <c r="J105" s="10"/>
      <c r="K105" s="10"/>
      <c r="L105" s="10"/>
    </row>
    <row r="106">
      <c r="A106" s="23"/>
      <c r="J106" s="10"/>
      <c r="K106" s="10"/>
      <c r="L106" s="10"/>
    </row>
    <row r="107">
      <c r="A107" s="23"/>
      <c r="J107" s="10"/>
      <c r="K107" s="10"/>
      <c r="L107" s="10"/>
    </row>
    <row r="108">
      <c r="A108" s="23"/>
      <c r="J108" s="10"/>
      <c r="K108" s="10"/>
      <c r="L108" s="10"/>
    </row>
    <row r="109">
      <c r="A109" s="23"/>
      <c r="J109" s="10"/>
      <c r="K109" s="10"/>
      <c r="L109" s="10"/>
    </row>
    <row r="110">
      <c r="A110" s="23"/>
      <c r="J110" s="10"/>
      <c r="K110" s="10"/>
      <c r="L110" s="10"/>
    </row>
    <row r="111">
      <c r="A111" s="23"/>
      <c r="J111" s="10"/>
      <c r="K111" s="10"/>
      <c r="L111" s="10"/>
    </row>
    <row r="112">
      <c r="A112" s="23"/>
      <c r="J112" s="10"/>
      <c r="K112" s="10"/>
      <c r="L112" s="10"/>
    </row>
    <row r="113">
      <c r="A113" s="23"/>
      <c r="J113" s="10"/>
      <c r="K113" s="10"/>
      <c r="L113" s="10"/>
    </row>
    <row r="114">
      <c r="A114" s="23"/>
      <c r="J114" s="10"/>
      <c r="K114" s="10"/>
      <c r="L114" s="10"/>
    </row>
    <row r="115">
      <c r="A115" s="23"/>
      <c r="J115" s="10"/>
      <c r="K115" s="10"/>
      <c r="L115" s="10"/>
    </row>
    <row r="116">
      <c r="A116" s="23"/>
      <c r="J116" s="10"/>
      <c r="K116" s="10"/>
      <c r="L116" s="10"/>
    </row>
    <row r="117">
      <c r="A117" s="23"/>
      <c r="J117" s="10"/>
      <c r="K117" s="10"/>
      <c r="L117" s="10"/>
    </row>
    <row r="118">
      <c r="A118" s="23"/>
      <c r="J118" s="10"/>
      <c r="K118" s="10"/>
      <c r="L118" s="10"/>
    </row>
    <row r="119">
      <c r="A119" s="23"/>
      <c r="J119" s="10"/>
      <c r="K119" s="10"/>
      <c r="L119" s="10"/>
    </row>
    <row r="120">
      <c r="A120" s="23"/>
      <c r="J120" s="10"/>
      <c r="K120" s="10"/>
      <c r="L120" s="10"/>
    </row>
    <row r="121">
      <c r="A121" s="23"/>
      <c r="J121" s="10"/>
      <c r="K121" s="10"/>
      <c r="L121" s="10"/>
    </row>
    <row r="122">
      <c r="A122" s="23"/>
      <c r="J122" s="10"/>
      <c r="K122" s="10"/>
      <c r="L122" s="10"/>
    </row>
    <row r="123">
      <c r="A123" s="23"/>
      <c r="J123" s="10"/>
      <c r="K123" s="10"/>
      <c r="L123" s="10"/>
    </row>
    <row r="124">
      <c r="A124" s="23"/>
      <c r="J124" s="10"/>
      <c r="K124" s="10"/>
      <c r="L124" s="10"/>
    </row>
    <row r="125">
      <c r="A125" s="23"/>
      <c r="J125" s="10"/>
      <c r="K125" s="10"/>
      <c r="L125" s="10"/>
    </row>
    <row r="126">
      <c r="A126" s="23"/>
      <c r="J126" s="10"/>
      <c r="K126" s="10"/>
      <c r="L126" s="10"/>
    </row>
    <row r="127">
      <c r="A127" s="23"/>
      <c r="J127" s="10"/>
      <c r="K127" s="10"/>
      <c r="L127" s="10"/>
    </row>
    <row r="128">
      <c r="A128" s="23"/>
      <c r="J128" s="10"/>
      <c r="K128" s="10"/>
      <c r="L128" s="10"/>
    </row>
    <row r="129">
      <c r="A129" s="23"/>
      <c r="J129" s="10"/>
      <c r="K129" s="10"/>
      <c r="L129" s="10"/>
    </row>
    <row r="130">
      <c r="A130" s="23"/>
      <c r="J130" s="10"/>
      <c r="K130" s="10"/>
      <c r="L130" s="10"/>
    </row>
    <row r="131">
      <c r="A131" s="23"/>
      <c r="J131" s="10"/>
      <c r="K131" s="10"/>
      <c r="L131" s="10"/>
    </row>
    <row r="132">
      <c r="A132" s="23"/>
      <c r="J132" s="10"/>
      <c r="K132" s="10"/>
      <c r="L132" s="10"/>
    </row>
    <row r="133">
      <c r="A133" s="23"/>
      <c r="J133" s="10"/>
      <c r="K133" s="10"/>
      <c r="L133" s="10"/>
    </row>
    <row r="134">
      <c r="A134" s="23"/>
      <c r="J134" s="10"/>
      <c r="K134" s="10"/>
      <c r="L134" s="10"/>
    </row>
    <row r="135">
      <c r="A135" s="23"/>
      <c r="J135" s="10"/>
      <c r="K135" s="10"/>
      <c r="L135" s="10"/>
    </row>
    <row r="136">
      <c r="A136" s="23"/>
      <c r="J136" s="10"/>
      <c r="K136" s="10"/>
      <c r="L136" s="10"/>
    </row>
    <row r="137">
      <c r="A137" s="23"/>
      <c r="J137" s="10"/>
      <c r="K137" s="10"/>
      <c r="L137" s="10"/>
    </row>
    <row r="138">
      <c r="A138" s="23"/>
      <c r="J138" s="10"/>
      <c r="K138" s="10"/>
      <c r="L138" s="10"/>
    </row>
    <row r="139">
      <c r="A139" s="23"/>
      <c r="J139" s="10"/>
      <c r="K139" s="10"/>
      <c r="L139" s="10"/>
    </row>
    <row r="140">
      <c r="A140" s="23"/>
      <c r="J140" s="10"/>
      <c r="K140" s="10"/>
      <c r="L140" s="10"/>
    </row>
    <row r="141">
      <c r="A141" s="23"/>
      <c r="J141" s="10"/>
      <c r="K141" s="10"/>
      <c r="L141" s="10"/>
    </row>
    <row r="142">
      <c r="A142" s="23"/>
      <c r="J142" s="10"/>
      <c r="K142" s="10"/>
      <c r="L142" s="10"/>
    </row>
    <row r="143">
      <c r="A143" s="23"/>
      <c r="J143" s="10"/>
      <c r="K143" s="10"/>
      <c r="L143" s="10"/>
    </row>
    <row r="144">
      <c r="A144" s="23"/>
      <c r="J144" s="10"/>
      <c r="K144" s="10"/>
      <c r="L144" s="10"/>
    </row>
    <row r="145">
      <c r="A145" s="23"/>
      <c r="J145" s="10"/>
      <c r="K145" s="10"/>
      <c r="L145" s="10"/>
    </row>
    <row r="146">
      <c r="A146" s="23"/>
      <c r="J146" s="10"/>
      <c r="K146" s="10"/>
      <c r="L146" s="10"/>
    </row>
    <row r="147">
      <c r="A147" s="23"/>
      <c r="J147" s="10"/>
      <c r="K147" s="10"/>
      <c r="L147" s="10"/>
    </row>
    <row r="148">
      <c r="A148" s="23"/>
      <c r="J148" s="10"/>
      <c r="K148" s="10"/>
      <c r="L148" s="10"/>
    </row>
    <row r="149">
      <c r="A149" s="23"/>
      <c r="J149" s="10"/>
      <c r="K149" s="10"/>
      <c r="L149" s="10"/>
    </row>
    <row r="150">
      <c r="A150" s="23"/>
      <c r="J150" s="10"/>
      <c r="K150" s="10"/>
      <c r="L150" s="10"/>
    </row>
    <row r="151">
      <c r="A151" s="23"/>
      <c r="J151" s="10"/>
      <c r="K151" s="10"/>
      <c r="L151" s="10"/>
    </row>
    <row r="152">
      <c r="A152" s="23"/>
      <c r="J152" s="10"/>
      <c r="K152" s="10"/>
      <c r="L152" s="10"/>
    </row>
    <row r="153">
      <c r="A153" s="23"/>
      <c r="J153" s="10"/>
      <c r="K153" s="10"/>
      <c r="L153" s="10"/>
    </row>
    <row r="154">
      <c r="A154" s="23"/>
      <c r="J154" s="10"/>
      <c r="K154" s="10"/>
      <c r="L154" s="10"/>
    </row>
    <row r="155">
      <c r="A155" s="23"/>
      <c r="J155" s="10"/>
      <c r="K155" s="10"/>
      <c r="L155" s="10"/>
    </row>
    <row r="156">
      <c r="A156" s="23"/>
      <c r="J156" s="10"/>
      <c r="K156" s="10"/>
      <c r="L156" s="10"/>
    </row>
    <row r="157">
      <c r="A157" s="23"/>
      <c r="J157" s="10"/>
      <c r="K157" s="10"/>
      <c r="L157" s="10"/>
    </row>
    <row r="158">
      <c r="A158" s="23"/>
      <c r="J158" s="10"/>
      <c r="K158" s="10"/>
      <c r="L158" s="10"/>
    </row>
    <row r="159">
      <c r="A159" s="23"/>
      <c r="J159" s="10"/>
      <c r="K159" s="10"/>
      <c r="L159" s="10"/>
    </row>
    <row r="160">
      <c r="A160" s="23"/>
      <c r="J160" s="10"/>
      <c r="K160" s="10"/>
      <c r="L160" s="10"/>
    </row>
    <row r="161">
      <c r="A161" s="23"/>
      <c r="J161" s="10"/>
      <c r="K161" s="10"/>
      <c r="L161" s="10"/>
    </row>
    <row r="162">
      <c r="A162" s="23"/>
      <c r="J162" s="10"/>
      <c r="K162" s="10"/>
      <c r="L162" s="10"/>
    </row>
    <row r="163">
      <c r="A163" s="23"/>
      <c r="J163" s="10"/>
      <c r="K163" s="10"/>
      <c r="L163" s="10"/>
    </row>
    <row r="164">
      <c r="A164" s="23"/>
      <c r="J164" s="10"/>
      <c r="K164" s="10"/>
      <c r="L164" s="10"/>
    </row>
    <row r="165">
      <c r="A165" s="23"/>
      <c r="J165" s="10"/>
      <c r="K165" s="10"/>
      <c r="L165" s="10"/>
    </row>
    <row r="166">
      <c r="A166" s="23"/>
      <c r="J166" s="10"/>
      <c r="K166" s="10"/>
      <c r="L166" s="10"/>
    </row>
    <row r="167">
      <c r="A167" s="23"/>
      <c r="J167" s="10"/>
      <c r="K167" s="10"/>
      <c r="L167" s="10"/>
    </row>
    <row r="168">
      <c r="A168" s="23"/>
      <c r="J168" s="10"/>
      <c r="K168" s="10"/>
      <c r="L168" s="10"/>
    </row>
    <row r="169">
      <c r="A169" s="23"/>
      <c r="J169" s="10"/>
      <c r="K169" s="10"/>
      <c r="L169" s="10"/>
    </row>
    <row r="170">
      <c r="A170" s="23"/>
      <c r="J170" s="10"/>
      <c r="K170" s="10"/>
      <c r="L170" s="10"/>
    </row>
    <row r="171">
      <c r="A171" s="23"/>
      <c r="J171" s="10"/>
      <c r="K171" s="10"/>
      <c r="L171" s="10"/>
    </row>
    <row r="172">
      <c r="A172" s="23"/>
      <c r="J172" s="10"/>
      <c r="K172" s="10"/>
      <c r="L172" s="10"/>
    </row>
    <row r="173">
      <c r="A173" s="23"/>
      <c r="J173" s="10"/>
      <c r="K173" s="10"/>
      <c r="L173" s="10"/>
    </row>
    <row r="174">
      <c r="A174" s="23"/>
      <c r="J174" s="10"/>
      <c r="K174" s="10"/>
      <c r="L174" s="10"/>
    </row>
    <row r="175">
      <c r="A175" s="23"/>
      <c r="J175" s="10"/>
      <c r="K175" s="10"/>
      <c r="L175" s="10"/>
    </row>
    <row r="176">
      <c r="A176" s="23"/>
      <c r="J176" s="10"/>
      <c r="K176" s="10"/>
      <c r="L176" s="10"/>
    </row>
    <row r="177">
      <c r="A177" s="23"/>
      <c r="J177" s="10"/>
      <c r="K177" s="10"/>
      <c r="L177" s="10"/>
    </row>
    <row r="178">
      <c r="A178" s="23"/>
      <c r="J178" s="10"/>
      <c r="K178" s="10"/>
      <c r="L178" s="10"/>
    </row>
    <row r="179">
      <c r="A179" s="23"/>
      <c r="J179" s="10"/>
      <c r="K179" s="10"/>
      <c r="L179" s="10"/>
    </row>
    <row r="180">
      <c r="A180" s="23"/>
      <c r="J180" s="10"/>
      <c r="K180" s="10"/>
      <c r="L180" s="10"/>
    </row>
    <row r="181">
      <c r="A181" s="23"/>
      <c r="J181" s="10"/>
      <c r="K181" s="10"/>
      <c r="L181" s="10"/>
    </row>
    <row r="182">
      <c r="A182" s="23"/>
      <c r="J182" s="10"/>
      <c r="K182" s="10"/>
      <c r="L182" s="10"/>
    </row>
    <row r="183">
      <c r="A183" s="23"/>
      <c r="J183" s="10"/>
      <c r="K183" s="10"/>
      <c r="L183" s="10"/>
    </row>
    <row r="184">
      <c r="A184" s="23"/>
      <c r="J184" s="10"/>
      <c r="K184" s="10"/>
      <c r="L184" s="10"/>
    </row>
    <row r="185">
      <c r="A185" s="23"/>
      <c r="J185" s="10"/>
      <c r="K185" s="10"/>
      <c r="L185" s="10"/>
    </row>
    <row r="186">
      <c r="A186" s="23"/>
      <c r="J186" s="10"/>
      <c r="K186" s="10"/>
      <c r="L186" s="10"/>
    </row>
    <row r="187">
      <c r="A187" s="23"/>
      <c r="J187" s="10"/>
      <c r="K187" s="10"/>
      <c r="L187" s="10"/>
    </row>
    <row r="188">
      <c r="A188" s="23"/>
      <c r="J188" s="10"/>
      <c r="K188" s="10"/>
      <c r="L188" s="10"/>
    </row>
    <row r="189">
      <c r="A189" s="23"/>
      <c r="J189" s="10"/>
      <c r="K189" s="10"/>
      <c r="L189" s="10"/>
    </row>
    <row r="190">
      <c r="A190" s="23"/>
      <c r="J190" s="10"/>
      <c r="K190" s="10"/>
      <c r="L190" s="10"/>
    </row>
    <row r="191">
      <c r="A191" s="23"/>
      <c r="J191" s="10"/>
      <c r="K191" s="10"/>
      <c r="L191" s="10"/>
    </row>
    <row r="192">
      <c r="A192" s="23"/>
      <c r="J192" s="10"/>
      <c r="K192" s="10"/>
      <c r="L192" s="10"/>
    </row>
    <row r="193">
      <c r="A193" s="23"/>
      <c r="J193" s="10"/>
      <c r="K193" s="10"/>
      <c r="L193" s="10"/>
    </row>
    <row r="194">
      <c r="A194" s="23"/>
      <c r="J194" s="10"/>
      <c r="K194" s="10"/>
      <c r="L194" s="10"/>
    </row>
    <row r="195">
      <c r="A195" s="23"/>
      <c r="J195" s="10"/>
      <c r="K195" s="10"/>
      <c r="L195" s="10"/>
    </row>
    <row r="196">
      <c r="A196" s="23"/>
      <c r="J196" s="10"/>
      <c r="K196" s="10"/>
      <c r="L196" s="10"/>
    </row>
    <row r="197">
      <c r="A197" s="23"/>
      <c r="J197" s="10"/>
      <c r="K197" s="10"/>
      <c r="L197" s="10"/>
    </row>
    <row r="198">
      <c r="A198" s="23"/>
      <c r="J198" s="10"/>
      <c r="K198" s="10"/>
      <c r="L198" s="10"/>
    </row>
    <row r="199">
      <c r="A199" s="23"/>
      <c r="J199" s="10"/>
      <c r="K199" s="10"/>
      <c r="L199" s="10"/>
    </row>
    <row r="200">
      <c r="A200" s="23"/>
      <c r="J200" s="10"/>
      <c r="K200" s="10"/>
      <c r="L200" s="10"/>
    </row>
    <row r="201">
      <c r="A201" s="23"/>
      <c r="J201" s="10"/>
      <c r="K201" s="10"/>
      <c r="L201" s="10"/>
    </row>
    <row r="202">
      <c r="A202" s="23"/>
      <c r="J202" s="10"/>
      <c r="K202" s="10"/>
      <c r="L202" s="10"/>
    </row>
    <row r="203">
      <c r="A203" s="23"/>
      <c r="J203" s="10"/>
      <c r="K203" s="10"/>
      <c r="L203" s="10"/>
    </row>
    <row r="204">
      <c r="A204" s="23"/>
      <c r="J204" s="10"/>
      <c r="K204" s="10"/>
      <c r="L204" s="10"/>
    </row>
    <row r="205">
      <c r="A205" s="23"/>
      <c r="J205" s="10"/>
      <c r="K205" s="10"/>
      <c r="L205" s="10"/>
    </row>
    <row r="206">
      <c r="A206" s="23"/>
      <c r="J206" s="10"/>
      <c r="K206" s="10"/>
      <c r="L206" s="10"/>
    </row>
    <row r="207">
      <c r="A207" s="23"/>
      <c r="J207" s="10"/>
      <c r="K207" s="10"/>
      <c r="L207" s="10"/>
    </row>
    <row r="208">
      <c r="A208" s="23"/>
      <c r="J208" s="10"/>
      <c r="K208" s="10"/>
      <c r="L208" s="10"/>
    </row>
    <row r="209">
      <c r="A209" s="23"/>
      <c r="J209" s="10"/>
      <c r="K209" s="10"/>
      <c r="L209" s="10"/>
    </row>
    <row r="210">
      <c r="A210" s="23"/>
      <c r="J210" s="10"/>
      <c r="K210" s="10"/>
      <c r="L210" s="10"/>
    </row>
    <row r="211">
      <c r="A211" s="23"/>
      <c r="J211" s="10"/>
      <c r="K211" s="10"/>
      <c r="L211" s="10"/>
    </row>
    <row r="212">
      <c r="A212" s="23"/>
      <c r="J212" s="10"/>
      <c r="K212" s="10"/>
      <c r="L212" s="10"/>
    </row>
    <row r="213">
      <c r="A213" s="23"/>
      <c r="J213" s="10"/>
      <c r="K213" s="10"/>
      <c r="L213" s="10"/>
    </row>
    <row r="214">
      <c r="A214" s="23"/>
      <c r="J214" s="10"/>
      <c r="K214" s="10"/>
      <c r="L214" s="10"/>
    </row>
    <row r="215">
      <c r="A215" s="23"/>
      <c r="J215" s="10"/>
      <c r="K215" s="10"/>
      <c r="L215" s="10"/>
    </row>
    <row r="216">
      <c r="A216" s="23"/>
      <c r="J216" s="10"/>
      <c r="K216" s="10"/>
      <c r="L216" s="10"/>
    </row>
    <row r="217">
      <c r="A217" s="23"/>
      <c r="J217" s="10"/>
      <c r="K217" s="10"/>
      <c r="L217" s="10"/>
    </row>
    <row r="218">
      <c r="A218" s="23"/>
      <c r="J218" s="10"/>
      <c r="K218" s="10"/>
      <c r="L218" s="10"/>
    </row>
    <row r="219">
      <c r="A219" s="23"/>
      <c r="J219" s="10"/>
      <c r="K219" s="10"/>
      <c r="L219" s="10"/>
    </row>
    <row r="220">
      <c r="A220" s="23"/>
      <c r="J220" s="10"/>
      <c r="K220" s="10"/>
      <c r="L220" s="10"/>
    </row>
    <row r="221">
      <c r="A221" s="23"/>
      <c r="J221" s="10"/>
      <c r="K221" s="10"/>
      <c r="L221" s="10"/>
    </row>
    <row r="222">
      <c r="A222" s="23"/>
      <c r="J222" s="10"/>
      <c r="K222" s="10"/>
      <c r="L222" s="10"/>
    </row>
    <row r="223">
      <c r="A223" s="23"/>
      <c r="J223" s="10"/>
      <c r="K223" s="10"/>
      <c r="L223" s="10"/>
    </row>
    <row r="224">
      <c r="A224" s="23"/>
      <c r="J224" s="10"/>
      <c r="K224" s="10"/>
      <c r="L224" s="10"/>
    </row>
    <row r="225">
      <c r="A225" s="23"/>
      <c r="J225" s="10"/>
      <c r="K225" s="10"/>
      <c r="L225" s="10"/>
    </row>
    <row r="226">
      <c r="A226" s="23"/>
      <c r="J226" s="10"/>
      <c r="K226" s="10"/>
      <c r="L226" s="10"/>
    </row>
    <row r="227">
      <c r="A227" s="23"/>
      <c r="J227" s="10"/>
      <c r="K227" s="10"/>
      <c r="L227" s="10"/>
    </row>
    <row r="228">
      <c r="A228" s="23"/>
      <c r="J228" s="10"/>
      <c r="K228" s="10"/>
      <c r="L228" s="10"/>
    </row>
    <row r="229">
      <c r="A229" s="23"/>
      <c r="J229" s="10"/>
      <c r="K229" s="10"/>
      <c r="L229" s="10"/>
    </row>
    <row r="230">
      <c r="A230" s="23"/>
      <c r="J230" s="10"/>
      <c r="K230" s="10"/>
      <c r="L230" s="10"/>
    </row>
    <row r="231">
      <c r="A231" s="23"/>
      <c r="J231" s="10"/>
      <c r="K231" s="10"/>
      <c r="L231" s="10"/>
    </row>
    <row r="232">
      <c r="A232" s="23"/>
      <c r="J232" s="10"/>
      <c r="K232" s="10"/>
      <c r="L232" s="10"/>
    </row>
    <row r="233">
      <c r="A233" s="23"/>
      <c r="J233" s="10"/>
      <c r="K233" s="10"/>
      <c r="L233" s="10"/>
    </row>
    <row r="234">
      <c r="A234" s="23"/>
      <c r="J234" s="10"/>
      <c r="K234" s="10"/>
      <c r="L234" s="10"/>
    </row>
    <row r="235">
      <c r="A235" s="23"/>
      <c r="J235" s="10"/>
      <c r="K235" s="10"/>
      <c r="L235" s="10"/>
    </row>
    <row r="236">
      <c r="A236" s="23"/>
      <c r="J236" s="10"/>
      <c r="K236" s="10"/>
      <c r="L236" s="10"/>
    </row>
    <row r="237">
      <c r="A237" s="23"/>
      <c r="J237" s="10"/>
      <c r="K237" s="10"/>
      <c r="L237" s="10"/>
    </row>
    <row r="238">
      <c r="A238" s="23"/>
      <c r="J238" s="10"/>
      <c r="K238" s="10"/>
      <c r="L238" s="10"/>
    </row>
    <row r="239">
      <c r="A239" s="23"/>
      <c r="J239" s="10"/>
      <c r="K239" s="10"/>
      <c r="L239" s="10"/>
    </row>
    <row r="240">
      <c r="A240" s="23"/>
      <c r="J240" s="10"/>
      <c r="K240" s="10"/>
      <c r="L240" s="10"/>
    </row>
    <row r="241">
      <c r="A241" s="23"/>
      <c r="J241" s="10"/>
      <c r="K241" s="10"/>
      <c r="L241" s="10"/>
    </row>
    <row r="242">
      <c r="A242" s="23"/>
      <c r="J242" s="10"/>
      <c r="K242" s="10"/>
      <c r="L242" s="10"/>
    </row>
    <row r="243">
      <c r="A243" s="23"/>
      <c r="J243" s="10"/>
      <c r="K243" s="10"/>
      <c r="L243" s="10"/>
    </row>
    <row r="244">
      <c r="A244" s="23"/>
      <c r="J244" s="10"/>
      <c r="K244" s="10"/>
      <c r="L244" s="10"/>
    </row>
    <row r="245">
      <c r="A245" s="23"/>
      <c r="J245" s="10"/>
      <c r="K245" s="10"/>
      <c r="L245" s="10"/>
    </row>
    <row r="246">
      <c r="A246" s="23"/>
      <c r="J246" s="10"/>
      <c r="K246" s="10"/>
      <c r="L246" s="10"/>
    </row>
    <row r="247">
      <c r="A247" s="23"/>
      <c r="J247" s="10"/>
      <c r="K247" s="10"/>
      <c r="L247" s="10"/>
    </row>
    <row r="248">
      <c r="A248" s="23"/>
      <c r="J248" s="10"/>
      <c r="K248" s="10"/>
      <c r="L248" s="10"/>
    </row>
    <row r="249">
      <c r="A249" s="23"/>
      <c r="J249" s="10"/>
      <c r="K249" s="10"/>
      <c r="L249" s="10"/>
    </row>
    <row r="250">
      <c r="A250" s="23"/>
      <c r="J250" s="10"/>
      <c r="K250" s="10"/>
      <c r="L250" s="10"/>
    </row>
    <row r="251">
      <c r="A251" s="23"/>
      <c r="J251" s="10"/>
      <c r="K251" s="10"/>
      <c r="L251" s="10"/>
    </row>
    <row r="252">
      <c r="A252" s="23"/>
      <c r="J252" s="10"/>
      <c r="K252" s="10"/>
      <c r="L252" s="10"/>
    </row>
    <row r="253">
      <c r="A253" s="23"/>
      <c r="J253" s="10"/>
      <c r="K253" s="10"/>
      <c r="L253" s="10"/>
    </row>
    <row r="254">
      <c r="A254" s="23"/>
      <c r="J254" s="10"/>
      <c r="K254" s="10"/>
      <c r="L254" s="10"/>
    </row>
    <row r="255">
      <c r="A255" s="23"/>
      <c r="J255" s="10"/>
      <c r="K255" s="10"/>
      <c r="L255" s="10"/>
    </row>
    <row r="256">
      <c r="A256" s="23"/>
      <c r="J256" s="10"/>
      <c r="K256" s="10"/>
      <c r="L256" s="10"/>
    </row>
    <row r="257">
      <c r="A257" s="23"/>
      <c r="J257" s="10"/>
      <c r="K257" s="10"/>
      <c r="L257" s="10"/>
    </row>
    <row r="258">
      <c r="A258" s="23"/>
      <c r="J258" s="10"/>
      <c r="K258" s="10"/>
      <c r="L258" s="10"/>
    </row>
    <row r="259">
      <c r="A259" s="23"/>
      <c r="J259" s="10"/>
      <c r="K259" s="10"/>
      <c r="L259" s="10"/>
    </row>
    <row r="260">
      <c r="A260" s="23"/>
      <c r="J260" s="10"/>
      <c r="K260" s="10"/>
      <c r="L260" s="10"/>
    </row>
    <row r="261">
      <c r="A261" s="23"/>
      <c r="J261" s="10"/>
      <c r="K261" s="10"/>
      <c r="L261" s="10"/>
    </row>
    <row r="262">
      <c r="A262" s="23"/>
      <c r="J262" s="10"/>
      <c r="K262" s="10"/>
      <c r="L262" s="10"/>
    </row>
    <row r="263">
      <c r="A263" s="23"/>
      <c r="J263" s="10"/>
      <c r="K263" s="10"/>
      <c r="L263" s="10"/>
    </row>
    <row r="264">
      <c r="A264" s="23"/>
      <c r="J264" s="10"/>
      <c r="K264" s="10"/>
      <c r="L264" s="10"/>
    </row>
    <row r="265">
      <c r="A265" s="23"/>
      <c r="J265" s="10"/>
      <c r="K265" s="10"/>
      <c r="L265" s="10"/>
    </row>
    <row r="266">
      <c r="A266" s="23"/>
      <c r="J266" s="10"/>
      <c r="K266" s="10"/>
      <c r="L266" s="10"/>
    </row>
    <row r="267">
      <c r="A267" s="23"/>
      <c r="J267" s="10"/>
      <c r="K267" s="10"/>
      <c r="L267" s="10"/>
    </row>
    <row r="268">
      <c r="A268" s="23"/>
      <c r="J268" s="10"/>
      <c r="K268" s="10"/>
      <c r="L268" s="10"/>
    </row>
    <row r="269">
      <c r="A269" s="23"/>
      <c r="J269" s="10"/>
      <c r="K269" s="10"/>
      <c r="L269" s="10"/>
    </row>
    <row r="270">
      <c r="A270" s="23"/>
      <c r="J270" s="10"/>
      <c r="K270" s="10"/>
      <c r="L270" s="10"/>
    </row>
    <row r="271">
      <c r="A271" s="23"/>
      <c r="J271" s="10"/>
      <c r="K271" s="10"/>
      <c r="L271" s="10"/>
    </row>
    <row r="272">
      <c r="A272" s="23"/>
      <c r="J272" s="10"/>
      <c r="K272" s="10"/>
      <c r="L272" s="10"/>
    </row>
    <row r="273">
      <c r="A273" s="23"/>
      <c r="J273" s="10"/>
      <c r="K273" s="10"/>
      <c r="L273" s="10"/>
    </row>
    <row r="274">
      <c r="A274" s="23"/>
      <c r="J274" s="10"/>
      <c r="K274" s="10"/>
      <c r="L274" s="10"/>
    </row>
    <row r="275">
      <c r="A275" s="23"/>
      <c r="J275" s="10"/>
      <c r="K275" s="10"/>
      <c r="L275" s="10"/>
    </row>
    <row r="276">
      <c r="A276" s="23"/>
      <c r="J276" s="10"/>
      <c r="K276" s="10"/>
      <c r="L276" s="10"/>
    </row>
    <row r="277">
      <c r="A277" s="23"/>
      <c r="J277" s="10"/>
      <c r="K277" s="10"/>
      <c r="L277" s="10"/>
    </row>
    <row r="278">
      <c r="A278" s="23"/>
      <c r="J278" s="10"/>
      <c r="K278" s="10"/>
      <c r="L278" s="10"/>
    </row>
    <row r="279">
      <c r="A279" s="23"/>
      <c r="J279" s="10"/>
      <c r="K279" s="10"/>
      <c r="L279" s="10"/>
    </row>
    <row r="280">
      <c r="A280" s="23"/>
      <c r="J280" s="10"/>
      <c r="K280" s="10"/>
      <c r="L280" s="10"/>
    </row>
    <row r="281">
      <c r="A281" s="23"/>
      <c r="J281" s="10"/>
      <c r="K281" s="10"/>
      <c r="L281" s="10"/>
    </row>
    <row r="282">
      <c r="A282" s="23"/>
      <c r="J282" s="10"/>
      <c r="K282" s="10"/>
      <c r="L282" s="10"/>
    </row>
    <row r="283">
      <c r="A283" s="23"/>
      <c r="J283" s="10"/>
      <c r="K283" s="10"/>
      <c r="L283" s="10"/>
    </row>
    <row r="284">
      <c r="A284" s="23"/>
      <c r="J284" s="10"/>
      <c r="K284" s="10"/>
      <c r="L284" s="10"/>
    </row>
    <row r="285">
      <c r="A285" s="23"/>
      <c r="J285" s="10"/>
      <c r="K285" s="10"/>
      <c r="L285" s="10"/>
    </row>
    <row r="286">
      <c r="A286" s="23"/>
      <c r="J286" s="10"/>
      <c r="K286" s="10"/>
      <c r="L286" s="10"/>
    </row>
    <row r="287">
      <c r="A287" s="23"/>
      <c r="J287" s="10"/>
      <c r="K287" s="10"/>
      <c r="L287" s="10"/>
    </row>
    <row r="288">
      <c r="A288" s="23"/>
      <c r="J288" s="10"/>
      <c r="K288" s="10"/>
      <c r="L288" s="10"/>
    </row>
    <row r="289">
      <c r="A289" s="23"/>
      <c r="J289" s="10"/>
      <c r="K289" s="10"/>
      <c r="L289" s="10"/>
    </row>
    <row r="290">
      <c r="A290" s="23"/>
      <c r="J290" s="10"/>
      <c r="K290" s="10"/>
      <c r="L290" s="10"/>
    </row>
    <row r="291">
      <c r="A291" s="23"/>
      <c r="J291" s="10"/>
      <c r="K291" s="10"/>
      <c r="L291" s="10"/>
    </row>
    <row r="292">
      <c r="A292" s="23"/>
      <c r="J292" s="10"/>
      <c r="K292" s="10"/>
      <c r="L292" s="10"/>
    </row>
    <row r="293">
      <c r="A293" s="23"/>
      <c r="J293" s="10"/>
      <c r="K293" s="10"/>
      <c r="L293" s="10"/>
    </row>
    <row r="294">
      <c r="A294" s="23"/>
      <c r="J294" s="10"/>
      <c r="K294" s="10"/>
      <c r="L294" s="10"/>
    </row>
    <row r="295">
      <c r="A295" s="23"/>
      <c r="J295" s="10"/>
      <c r="K295" s="10"/>
      <c r="L295" s="10"/>
    </row>
    <row r="296">
      <c r="A296" s="23"/>
      <c r="J296" s="10"/>
      <c r="K296" s="10"/>
      <c r="L296" s="10"/>
    </row>
    <row r="297">
      <c r="A297" s="23"/>
      <c r="J297" s="10"/>
      <c r="K297" s="10"/>
      <c r="L297" s="10"/>
    </row>
    <row r="298">
      <c r="A298" s="23"/>
      <c r="J298" s="10"/>
      <c r="K298" s="10"/>
      <c r="L298" s="10"/>
    </row>
    <row r="299">
      <c r="A299" s="23"/>
      <c r="J299" s="10"/>
      <c r="K299" s="10"/>
      <c r="L299" s="10"/>
    </row>
    <row r="300">
      <c r="A300" s="23"/>
      <c r="J300" s="10"/>
      <c r="K300" s="10"/>
      <c r="L300" s="10"/>
    </row>
    <row r="301">
      <c r="A301" s="23"/>
      <c r="J301" s="10"/>
      <c r="K301" s="10"/>
      <c r="L301" s="10"/>
    </row>
    <row r="302">
      <c r="A302" s="23"/>
      <c r="J302" s="10"/>
      <c r="K302" s="10"/>
      <c r="L302" s="10"/>
    </row>
    <row r="303">
      <c r="A303" s="23"/>
      <c r="J303" s="10"/>
      <c r="K303" s="10"/>
      <c r="L303" s="10"/>
    </row>
    <row r="304">
      <c r="A304" s="23"/>
      <c r="J304" s="10"/>
      <c r="K304" s="10"/>
      <c r="L304" s="10"/>
    </row>
    <row r="305">
      <c r="A305" s="23"/>
      <c r="J305" s="10"/>
      <c r="K305" s="10"/>
      <c r="L305" s="10"/>
    </row>
    <row r="306">
      <c r="A306" s="23"/>
      <c r="J306" s="10"/>
      <c r="K306" s="10"/>
      <c r="L306" s="10"/>
    </row>
    <row r="307">
      <c r="A307" s="23"/>
      <c r="J307" s="10"/>
      <c r="K307" s="10"/>
      <c r="L307" s="10"/>
    </row>
    <row r="308">
      <c r="A308" s="23"/>
      <c r="J308" s="10"/>
      <c r="K308" s="10"/>
      <c r="L308" s="10"/>
    </row>
    <row r="309">
      <c r="A309" s="23"/>
      <c r="J309" s="10"/>
      <c r="K309" s="10"/>
      <c r="L309" s="10"/>
    </row>
    <row r="310">
      <c r="A310" s="23"/>
      <c r="J310" s="10"/>
      <c r="K310" s="10"/>
      <c r="L310" s="10"/>
    </row>
    <row r="311">
      <c r="A311" s="23"/>
      <c r="J311" s="10"/>
      <c r="K311" s="10"/>
      <c r="L311" s="10"/>
    </row>
    <row r="312">
      <c r="A312" s="23"/>
      <c r="J312" s="10"/>
      <c r="K312" s="10"/>
      <c r="L312" s="10"/>
    </row>
    <row r="313">
      <c r="A313" s="23"/>
      <c r="J313" s="10"/>
      <c r="K313" s="10"/>
      <c r="L313" s="10"/>
    </row>
    <row r="314">
      <c r="A314" s="23"/>
      <c r="J314" s="10"/>
      <c r="K314" s="10"/>
      <c r="L314" s="10"/>
    </row>
    <row r="315">
      <c r="A315" s="23"/>
      <c r="J315" s="10"/>
      <c r="K315" s="10"/>
      <c r="L315" s="10"/>
    </row>
    <row r="316">
      <c r="A316" s="23"/>
      <c r="J316" s="10"/>
      <c r="K316" s="10"/>
      <c r="L316" s="10"/>
    </row>
    <row r="317">
      <c r="A317" s="23"/>
      <c r="J317" s="10"/>
      <c r="K317" s="10"/>
      <c r="L317" s="10"/>
    </row>
    <row r="318">
      <c r="A318" s="23"/>
      <c r="J318" s="10"/>
      <c r="K318" s="10"/>
      <c r="L318" s="10"/>
    </row>
    <row r="319">
      <c r="A319" s="23"/>
      <c r="J319" s="10"/>
      <c r="K319" s="10"/>
      <c r="L319" s="10"/>
    </row>
    <row r="320">
      <c r="A320" s="23"/>
      <c r="J320" s="10"/>
      <c r="K320" s="10"/>
      <c r="L320" s="10"/>
    </row>
    <row r="321">
      <c r="A321" s="23"/>
      <c r="J321" s="10"/>
      <c r="K321" s="10"/>
      <c r="L321" s="10"/>
    </row>
    <row r="322">
      <c r="A322" s="23"/>
      <c r="J322" s="10"/>
      <c r="K322" s="10"/>
      <c r="L322" s="10"/>
    </row>
    <row r="323">
      <c r="A323" s="23"/>
      <c r="J323" s="10"/>
      <c r="K323" s="10"/>
      <c r="L323" s="10"/>
    </row>
    <row r="324">
      <c r="A324" s="23"/>
      <c r="J324" s="10"/>
      <c r="K324" s="10"/>
      <c r="L324" s="10"/>
    </row>
    <row r="325">
      <c r="A325" s="23"/>
      <c r="J325" s="10"/>
      <c r="K325" s="10"/>
      <c r="L325" s="10"/>
    </row>
    <row r="326">
      <c r="A326" s="23"/>
      <c r="J326" s="10"/>
      <c r="K326" s="10"/>
      <c r="L326" s="10"/>
    </row>
    <row r="327">
      <c r="A327" s="23"/>
      <c r="J327" s="10"/>
      <c r="K327" s="10"/>
      <c r="L327" s="10"/>
    </row>
    <row r="328">
      <c r="A328" s="23"/>
      <c r="J328" s="10"/>
      <c r="K328" s="10"/>
      <c r="L328" s="10"/>
    </row>
    <row r="329">
      <c r="A329" s="23"/>
      <c r="J329" s="10"/>
      <c r="K329" s="10"/>
      <c r="L329" s="10"/>
    </row>
    <row r="330">
      <c r="A330" s="23"/>
      <c r="J330" s="10"/>
      <c r="K330" s="10"/>
      <c r="L330" s="10"/>
    </row>
    <row r="331">
      <c r="A331" s="23"/>
      <c r="J331" s="10"/>
      <c r="K331" s="10"/>
      <c r="L331" s="10"/>
    </row>
    <row r="332">
      <c r="A332" s="23"/>
      <c r="J332" s="10"/>
      <c r="K332" s="10"/>
      <c r="L332" s="10"/>
    </row>
    <row r="333">
      <c r="A333" s="23"/>
      <c r="J333" s="10"/>
      <c r="K333" s="10"/>
      <c r="L333" s="10"/>
    </row>
    <row r="334">
      <c r="A334" s="23"/>
      <c r="J334" s="10"/>
      <c r="K334" s="10"/>
      <c r="L334" s="10"/>
    </row>
    <row r="335">
      <c r="A335" s="23"/>
      <c r="J335" s="10"/>
      <c r="K335" s="10"/>
      <c r="L335" s="10"/>
    </row>
    <row r="336">
      <c r="A336" s="23"/>
      <c r="J336" s="10"/>
      <c r="K336" s="10"/>
      <c r="L336" s="10"/>
    </row>
    <row r="337">
      <c r="A337" s="23"/>
      <c r="J337" s="10"/>
      <c r="K337" s="10"/>
      <c r="L337" s="10"/>
    </row>
    <row r="338">
      <c r="A338" s="23"/>
      <c r="J338" s="10"/>
      <c r="K338" s="10"/>
      <c r="L338" s="10"/>
    </row>
    <row r="339">
      <c r="A339" s="23"/>
      <c r="J339" s="10"/>
      <c r="K339" s="10"/>
      <c r="L339" s="10"/>
    </row>
    <row r="340">
      <c r="A340" s="23"/>
      <c r="J340" s="10"/>
      <c r="K340" s="10"/>
      <c r="L340" s="10"/>
    </row>
    <row r="341">
      <c r="A341" s="23"/>
      <c r="J341" s="10"/>
      <c r="K341" s="10"/>
      <c r="L341" s="10"/>
    </row>
    <row r="342">
      <c r="A342" s="23"/>
      <c r="J342" s="10"/>
      <c r="K342" s="10"/>
      <c r="L342" s="10"/>
    </row>
    <row r="343">
      <c r="A343" s="23"/>
      <c r="J343" s="10"/>
      <c r="K343" s="10"/>
      <c r="L343" s="10"/>
    </row>
    <row r="344">
      <c r="A344" s="23"/>
      <c r="J344" s="10"/>
      <c r="K344" s="10"/>
      <c r="L344" s="10"/>
    </row>
    <row r="345">
      <c r="A345" s="23"/>
      <c r="J345" s="10"/>
      <c r="K345" s="10"/>
      <c r="L345" s="10"/>
    </row>
    <row r="346">
      <c r="A346" s="23"/>
      <c r="J346" s="10"/>
      <c r="K346" s="10"/>
      <c r="L346" s="10"/>
    </row>
    <row r="347">
      <c r="A347" s="23"/>
      <c r="J347" s="10"/>
      <c r="K347" s="10"/>
      <c r="L347" s="10"/>
    </row>
    <row r="348">
      <c r="A348" s="23"/>
      <c r="J348" s="10"/>
      <c r="K348" s="10"/>
      <c r="L348" s="10"/>
    </row>
    <row r="349">
      <c r="A349" s="23"/>
      <c r="J349" s="10"/>
      <c r="K349" s="10"/>
      <c r="L349" s="10"/>
    </row>
    <row r="350">
      <c r="A350" s="23"/>
      <c r="J350" s="10"/>
      <c r="K350" s="10"/>
      <c r="L350" s="10"/>
    </row>
    <row r="351">
      <c r="A351" s="23"/>
      <c r="J351" s="10"/>
      <c r="K351" s="10"/>
      <c r="L351" s="10"/>
    </row>
    <row r="352">
      <c r="A352" s="23"/>
      <c r="J352" s="10"/>
      <c r="K352" s="10"/>
      <c r="L352" s="10"/>
    </row>
    <row r="353">
      <c r="A353" s="23"/>
      <c r="J353" s="10"/>
      <c r="K353" s="10"/>
      <c r="L353" s="10"/>
    </row>
    <row r="354">
      <c r="A354" s="23"/>
      <c r="J354" s="10"/>
      <c r="K354" s="10"/>
      <c r="L354" s="10"/>
    </row>
    <row r="355">
      <c r="A355" s="23"/>
      <c r="J355" s="10"/>
      <c r="K355" s="10"/>
      <c r="L355" s="10"/>
    </row>
    <row r="356">
      <c r="A356" s="23"/>
      <c r="J356" s="10"/>
      <c r="K356" s="10"/>
      <c r="L356" s="10"/>
    </row>
    <row r="357">
      <c r="A357" s="23"/>
      <c r="J357" s="10"/>
      <c r="K357" s="10"/>
      <c r="L357" s="10"/>
    </row>
    <row r="358">
      <c r="A358" s="23"/>
      <c r="J358" s="10"/>
      <c r="K358" s="10"/>
      <c r="L358" s="10"/>
    </row>
    <row r="359">
      <c r="A359" s="23"/>
      <c r="J359" s="10"/>
      <c r="K359" s="10"/>
      <c r="L359" s="10"/>
    </row>
    <row r="360">
      <c r="A360" s="23"/>
      <c r="J360" s="10"/>
      <c r="K360" s="10"/>
      <c r="L360" s="10"/>
    </row>
    <row r="361">
      <c r="A361" s="23"/>
      <c r="J361" s="10"/>
      <c r="K361" s="10"/>
      <c r="L361" s="10"/>
    </row>
    <row r="362">
      <c r="A362" s="23"/>
      <c r="J362" s="10"/>
      <c r="K362" s="10"/>
      <c r="L362" s="10"/>
    </row>
    <row r="363">
      <c r="A363" s="23"/>
      <c r="J363" s="10"/>
      <c r="K363" s="10"/>
      <c r="L363" s="10"/>
    </row>
    <row r="364">
      <c r="A364" s="23"/>
      <c r="J364" s="10"/>
      <c r="K364" s="10"/>
      <c r="L364" s="10"/>
    </row>
    <row r="365">
      <c r="A365" s="23"/>
      <c r="J365" s="10"/>
      <c r="K365" s="10"/>
      <c r="L365" s="10"/>
    </row>
    <row r="366">
      <c r="A366" s="23"/>
      <c r="J366" s="10"/>
      <c r="K366" s="10"/>
      <c r="L366" s="10"/>
    </row>
    <row r="367">
      <c r="A367" s="23"/>
      <c r="J367" s="10"/>
      <c r="K367" s="10"/>
      <c r="L367" s="10"/>
    </row>
    <row r="368">
      <c r="A368" s="23"/>
      <c r="J368" s="10"/>
      <c r="K368" s="10"/>
      <c r="L368" s="10"/>
    </row>
    <row r="369">
      <c r="A369" s="23"/>
      <c r="J369" s="10"/>
      <c r="K369" s="10"/>
      <c r="L369" s="10"/>
    </row>
    <row r="370">
      <c r="A370" s="23"/>
      <c r="J370" s="10"/>
      <c r="K370" s="10"/>
      <c r="L370" s="10"/>
    </row>
    <row r="371">
      <c r="A371" s="23"/>
      <c r="J371" s="10"/>
      <c r="K371" s="10"/>
      <c r="L371" s="10"/>
    </row>
    <row r="372">
      <c r="A372" s="23"/>
      <c r="J372" s="10"/>
      <c r="K372" s="10"/>
      <c r="L372" s="10"/>
    </row>
    <row r="373">
      <c r="A373" s="23"/>
      <c r="J373" s="10"/>
      <c r="K373" s="10"/>
      <c r="L373" s="10"/>
    </row>
    <row r="374">
      <c r="A374" s="23"/>
      <c r="J374" s="10"/>
      <c r="K374" s="10"/>
      <c r="L374" s="10"/>
    </row>
    <row r="375">
      <c r="A375" s="23"/>
      <c r="J375" s="10"/>
      <c r="K375" s="10"/>
      <c r="L375" s="10"/>
    </row>
    <row r="376">
      <c r="A376" s="23"/>
      <c r="J376" s="10"/>
      <c r="K376" s="10"/>
      <c r="L376" s="10"/>
    </row>
    <row r="377">
      <c r="A377" s="23"/>
      <c r="J377" s="10"/>
      <c r="K377" s="10"/>
      <c r="L377" s="10"/>
    </row>
    <row r="378">
      <c r="A378" s="23"/>
      <c r="J378" s="10"/>
      <c r="K378" s="10"/>
      <c r="L378" s="10"/>
    </row>
    <row r="379">
      <c r="A379" s="23"/>
      <c r="J379" s="10"/>
      <c r="K379" s="10"/>
      <c r="L379" s="10"/>
    </row>
    <row r="380">
      <c r="A380" s="23"/>
      <c r="J380" s="10"/>
      <c r="K380" s="10"/>
      <c r="L380" s="10"/>
    </row>
    <row r="381">
      <c r="A381" s="23"/>
      <c r="J381" s="10"/>
      <c r="K381" s="10"/>
      <c r="L381" s="10"/>
    </row>
    <row r="382">
      <c r="A382" s="23"/>
      <c r="J382" s="10"/>
      <c r="K382" s="10"/>
      <c r="L382" s="10"/>
    </row>
    <row r="383">
      <c r="A383" s="23"/>
      <c r="J383" s="10"/>
      <c r="K383" s="10"/>
      <c r="L383" s="10"/>
    </row>
    <row r="384">
      <c r="A384" s="23"/>
      <c r="J384" s="10"/>
      <c r="K384" s="10"/>
      <c r="L384" s="10"/>
    </row>
    <row r="385">
      <c r="A385" s="23"/>
      <c r="J385" s="10"/>
      <c r="K385" s="10"/>
      <c r="L385" s="10"/>
    </row>
    <row r="386">
      <c r="A386" s="23"/>
      <c r="J386" s="10"/>
      <c r="K386" s="10"/>
      <c r="L386" s="10"/>
    </row>
    <row r="387">
      <c r="A387" s="23"/>
      <c r="J387" s="10"/>
      <c r="K387" s="10"/>
      <c r="L387" s="10"/>
    </row>
    <row r="388">
      <c r="A388" s="23"/>
      <c r="J388" s="10"/>
      <c r="K388" s="10"/>
      <c r="L388" s="10"/>
    </row>
    <row r="389">
      <c r="A389" s="23"/>
      <c r="J389" s="10"/>
      <c r="K389" s="10"/>
      <c r="L389" s="10"/>
    </row>
    <row r="390">
      <c r="A390" s="23"/>
      <c r="J390" s="10"/>
      <c r="K390" s="10"/>
      <c r="L390" s="10"/>
    </row>
    <row r="391">
      <c r="A391" s="23"/>
      <c r="J391" s="10"/>
      <c r="K391" s="10"/>
      <c r="L391" s="10"/>
    </row>
    <row r="392">
      <c r="A392" s="23"/>
      <c r="J392" s="10"/>
      <c r="K392" s="10"/>
      <c r="L392" s="10"/>
    </row>
    <row r="393">
      <c r="A393" s="23"/>
      <c r="J393" s="10"/>
      <c r="K393" s="10"/>
      <c r="L393" s="10"/>
    </row>
    <row r="394">
      <c r="A394" s="23"/>
      <c r="J394" s="10"/>
      <c r="K394" s="10"/>
      <c r="L394" s="10"/>
    </row>
    <row r="395">
      <c r="A395" s="23"/>
      <c r="J395" s="10"/>
      <c r="K395" s="10"/>
      <c r="L395" s="10"/>
    </row>
    <row r="396">
      <c r="A396" s="23"/>
      <c r="J396" s="10"/>
      <c r="K396" s="10"/>
      <c r="L396" s="10"/>
    </row>
    <row r="397">
      <c r="A397" s="23"/>
      <c r="J397" s="10"/>
      <c r="K397" s="10"/>
      <c r="L397" s="10"/>
    </row>
    <row r="398">
      <c r="A398" s="23"/>
      <c r="J398" s="10"/>
      <c r="K398" s="10"/>
      <c r="L398" s="10"/>
    </row>
    <row r="399">
      <c r="A399" s="23"/>
      <c r="J399" s="10"/>
      <c r="K399" s="10"/>
      <c r="L399" s="10"/>
    </row>
    <row r="400">
      <c r="A400" s="23"/>
      <c r="J400" s="10"/>
      <c r="K400" s="10"/>
      <c r="L400" s="10"/>
    </row>
    <row r="401">
      <c r="A401" s="23"/>
      <c r="J401" s="10"/>
      <c r="K401" s="10"/>
      <c r="L401" s="10"/>
    </row>
    <row r="402">
      <c r="A402" s="23"/>
      <c r="J402" s="10"/>
      <c r="K402" s="10"/>
      <c r="L402" s="10"/>
    </row>
    <row r="403">
      <c r="A403" s="23"/>
      <c r="J403" s="10"/>
      <c r="K403" s="10"/>
      <c r="L403" s="10"/>
    </row>
    <row r="404">
      <c r="A404" s="23"/>
      <c r="J404" s="10"/>
      <c r="K404" s="10"/>
      <c r="L404" s="10"/>
    </row>
    <row r="405">
      <c r="A405" s="23"/>
      <c r="J405" s="10"/>
      <c r="K405" s="10"/>
      <c r="L405" s="10"/>
    </row>
    <row r="406">
      <c r="A406" s="23"/>
      <c r="J406" s="10"/>
      <c r="K406" s="10"/>
      <c r="L406" s="10"/>
    </row>
    <row r="407">
      <c r="A407" s="23"/>
      <c r="J407" s="10"/>
      <c r="K407" s="10"/>
      <c r="L407" s="10"/>
    </row>
    <row r="408">
      <c r="A408" s="23"/>
      <c r="J408" s="10"/>
      <c r="K408" s="10"/>
      <c r="L408" s="10"/>
    </row>
    <row r="409">
      <c r="A409" s="23"/>
      <c r="J409" s="10"/>
      <c r="K409" s="10"/>
      <c r="L409" s="10"/>
    </row>
    <row r="410">
      <c r="A410" s="23"/>
      <c r="J410" s="10"/>
      <c r="K410" s="10"/>
      <c r="L410" s="10"/>
    </row>
    <row r="411">
      <c r="A411" s="23"/>
      <c r="J411" s="10"/>
      <c r="K411" s="10"/>
      <c r="L411" s="10"/>
    </row>
    <row r="412">
      <c r="A412" s="23"/>
      <c r="J412" s="10"/>
      <c r="K412" s="10"/>
      <c r="L412" s="10"/>
    </row>
    <row r="413">
      <c r="A413" s="23"/>
      <c r="J413" s="10"/>
      <c r="K413" s="10"/>
      <c r="L413" s="10"/>
    </row>
    <row r="414">
      <c r="A414" s="23"/>
      <c r="J414" s="10"/>
      <c r="K414" s="10"/>
      <c r="L414" s="10"/>
    </row>
    <row r="415">
      <c r="A415" s="23"/>
      <c r="J415" s="10"/>
      <c r="K415" s="10"/>
      <c r="L415" s="10"/>
    </row>
    <row r="416">
      <c r="A416" s="23"/>
      <c r="J416" s="10"/>
      <c r="K416" s="10"/>
      <c r="L416" s="10"/>
    </row>
    <row r="417">
      <c r="A417" s="23"/>
      <c r="J417" s="10"/>
      <c r="K417" s="10"/>
      <c r="L417" s="10"/>
    </row>
    <row r="418">
      <c r="A418" s="23"/>
      <c r="J418" s="10"/>
      <c r="K418" s="10"/>
      <c r="L418" s="10"/>
    </row>
    <row r="419">
      <c r="A419" s="23"/>
      <c r="J419" s="10"/>
      <c r="K419" s="10"/>
      <c r="L419" s="10"/>
    </row>
    <row r="420">
      <c r="A420" s="23"/>
      <c r="J420" s="10"/>
      <c r="K420" s="10"/>
      <c r="L420" s="10"/>
    </row>
    <row r="421">
      <c r="A421" s="23"/>
      <c r="J421" s="10"/>
      <c r="K421" s="10"/>
      <c r="L421" s="10"/>
    </row>
    <row r="422">
      <c r="A422" s="23"/>
      <c r="J422" s="10"/>
      <c r="K422" s="10"/>
      <c r="L422" s="10"/>
    </row>
    <row r="423">
      <c r="A423" s="23"/>
      <c r="J423" s="10"/>
      <c r="K423" s="10"/>
      <c r="L423" s="10"/>
    </row>
    <row r="424">
      <c r="A424" s="23"/>
      <c r="J424" s="10"/>
      <c r="K424" s="10"/>
      <c r="L424" s="10"/>
    </row>
    <row r="425">
      <c r="A425" s="23"/>
      <c r="J425" s="10"/>
      <c r="K425" s="10"/>
      <c r="L425" s="10"/>
    </row>
    <row r="426">
      <c r="A426" s="23"/>
      <c r="J426" s="10"/>
      <c r="K426" s="10"/>
      <c r="L426" s="10"/>
    </row>
    <row r="427">
      <c r="A427" s="23"/>
      <c r="J427" s="10"/>
      <c r="K427" s="10"/>
      <c r="L427" s="10"/>
    </row>
    <row r="428">
      <c r="A428" s="23"/>
      <c r="J428" s="10"/>
      <c r="K428" s="10"/>
      <c r="L428" s="10"/>
    </row>
    <row r="429">
      <c r="A429" s="23"/>
      <c r="J429" s="10"/>
      <c r="K429" s="10"/>
      <c r="L429" s="10"/>
    </row>
    <row r="430">
      <c r="A430" s="23"/>
      <c r="J430" s="10"/>
      <c r="K430" s="10"/>
      <c r="L430" s="10"/>
    </row>
    <row r="431">
      <c r="A431" s="23"/>
      <c r="J431" s="10"/>
      <c r="K431" s="10"/>
      <c r="L431" s="10"/>
    </row>
    <row r="432">
      <c r="A432" s="23"/>
      <c r="J432" s="10"/>
      <c r="K432" s="10"/>
      <c r="L432" s="10"/>
    </row>
    <row r="433">
      <c r="A433" s="23"/>
      <c r="J433" s="10"/>
      <c r="K433" s="10"/>
      <c r="L433" s="10"/>
    </row>
    <row r="434">
      <c r="A434" s="23"/>
      <c r="J434" s="10"/>
      <c r="K434" s="10"/>
      <c r="L434" s="10"/>
    </row>
    <row r="435">
      <c r="A435" s="23"/>
      <c r="J435" s="10"/>
      <c r="K435" s="10"/>
      <c r="L435" s="10"/>
    </row>
    <row r="436">
      <c r="A436" s="23"/>
      <c r="J436" s="10"/>
      <c r="K436" s="10"/>
      <c r="L436" s="10"/>
    </row>
    <row r="437">
      <c r="A437" s="23"/>
      <c r="J437" s="10"/>
      <c r="K437" s="10"/>
      <c r="L437" s="10"/>
    </row>
    <row r="438">
      <c r="A438" s="23"/>
      <c r="J438" s="10"/>
      <c r="K438" s="10"/>
      <c r="L438" s="10"/>
    </row>
    <row r="439">
      <c r="A439" s="23"/>
      <c r="J439" s="10"/>
      <c r="K439" s="10"/>
      <c r="L439" s="10"/>
    </row>
    <row r="440">
      <c r="A440" s="23"/>
      <c r="J440" s="10"/>
      <c r="K440" s="10"/>
      <c r="L440" s="10"/>
    </row>
    <row r="441">
      <c r="A441" s="23"/>
      <c r="J441" s="10"/>
      <c r="K441" s="10"/>
      <c r="L441" s="10"/>
    </row>
    <row r="442">
      <c r="A442" s="23"/>
      <c r="J442" s="10"/>
      <c r="K442" s="10"/>
      <c r="L442" s="10"/>
    </row>
    <row r="443">
      <c r="A443" s="23"/>
      <c r="J443" s="10"/>
      <c r="K443" s="10"/>
      <c r="L443" s="10"/>
    </row>
    <row r="444">
      <c r="A444" s="23"/>
      <c r="J444" s="10"/>
      <c r="K444" s="10"/>
      <c r="L444" s="10"/>
    </row>
    <row r="445">
      <c r="A445" s="23"/>
      <c r="J445" s="10"/>
      <c r="K445" s="10"/>
      <c r="L445" s="10"/>
    </row>
    <row r="446">
      <c r="A446" s="23"/>
      <c r="J446" s="10"/>
      <c r="K446" s="10"/>
      <c r="L446" s="10"/>
    </row>
    <row r="447">
      <c r="A447" s="23"/>
      <c r="J447" s="10"/>
      <c r="K447" s="10"/>
      <c r="L447" s="10"/>
    </row>
    <row r="448">
      <c r="A448" s="23"/>
      <c r="J448" s="10"/>
      <c r="K448" s="10"/>
      <c r="L448" s="10"/>
    </row>
    <row r="449">
      <c r="A449" s="23"/>
      <c r="J449" s="10"/>
      <c r="K449" s="10"/>
      <c r="L449" s="10"/>
    </row>
    <row r="450">
      <c r="A450" s="23"/>
      <c r="J450" s="10"/>
      <c r="K450" s="10"/>
      <c r="L450" s="10"/>
    </row>
    <row r="451">
      <c r="A451" s="23"/>
      <c r="J451" s="10"/>
      <c r="K451" s="10"/>
      <c r="L451" s="10"/>
    </row>
    <row r="452">
      <c r="A452" s="23"/>
      <c r="J452" s="10"/>
      <c r="K452" s="10"/>
      <c r="L452" s="10"/>
    </row>
    <row r="453">
      <c r="A453" s="23"/>
      <c r="J453" s="10"/>
      <c r="K453" s="10"/>
      <c r="L453" s="10"/>
    </row>
    <row r="454">
      <c r="A454" s="23"/>
      <c r="J454" s="10"/>
      <c r="K454" s="10"/>
      <c r="L454" s="10"/>
    </row>
    <row r="455">
      <c r="A455" s="23"/>
      <c r="J455" s="10"/>
      <c r="K455" s="10"/>
      <c r="L455" s="10"/>
    </row>
    <row r="456">
      <c r="A456" s="23"/>
      <c r="J456" s="10"/>
      <c r="K456" s="10"/>
      <c r="L456" s="10"/>
    </row>
    <row r="457">
      <c r="A457" s="23"/>
      <c r="J457" s="10"/>
      <c r="K457" s="10"/>
      <c r="L457" s="10"/>
    </row>
    <row r="458">
      <c r="A458" s="23"/>
      <c r="J458" s="10"/>
      <c r="K458" s="10"/>
      <c r="L458" s="10"/>
    </row>
    <row r="459">
      <c r="A459" s="23"/>
      <c r="J459" s="10"/>
      <c r="K459" s="10"/>
      <c r="L459" s="10"/>
    </row>
    <row r="460">
      <c r="A460" s="23"/>
      <c r="J460" s="10"/>
      <c r="K460" s="10"/>
      <c r="L460" s="10"/>
    </row>
    <row r="461">
      <c r="A461" s="23"/>
      <c r="J461" s="10"/>
      <c r="K461" s="10"/>
      <c r="L461" s="10"/>
    </row>
    <row r="462">
      <c r="A462" s="23"/>
      <c r="J462" s="10"/>
      <c r="K462" s="10"/>
      <c r="L462" s="10"/>
    </row>
    <row r="463">
      <c r="A463" s="23"/>
      <c r="J463" s="10"/>
      <c r="K463" s="10"/>
      <c r="L463" s="10"/>
    </row>
    <row r="464">
      <c r="A464" s="23"/>
      <c r="J464" s="10"/>
      <c r="K464" s="10"/>
      <c r="L464" s="10"/>
    </row>
    <row r="465">
      <c r="A465" s="23"/>
      <c r="J465" s="10"/>
      <c r="K465" s="10"/>
      <c r="L465" s="10"/>
    </row>
    <row r="466">
      <c r="A466" s="23"/>
      <c r="J466" s="10"/>
      <c r="K466" s="10"/>
      <c r="L466" s="10"/>
    </row>
    <row r="467">
      <c r="A467" s="23"/>
      <c r="J467" s="10"/>
      <c r="K467" s="10"/>
      <c r="L467" s="10"/>
    </row>
    <row r="468">
      <c r="A468" s="23"/>
      <c r="J468" s="10"/>
      <c r="K468" s="10"/>
      <c r="L468" s="10"/>
    </row>
    <row r="469">
      <c r="A469" s="23"/>
      <c r="J469" s="10"/>
      <c r="K469" s="10"/>
      <c r="L469" s="10"/>
    </row>
    <row r="470">
      <c r="A470" s="23"/>
      <c r="J470" s="10"/>
      <c r="K470" s="10"/>
      <c r="L470" s="10"/>
    </row>
    <row r="471">
      <c r="A471" s="23"/>
      <c r="J471" s="10"/>
      <c r="K471" s="10"/>
      <c r="L471" s="10"/>
    </row>
    <row r="472">
      <c r="A472" s="23"/>
      <c r="J472" s="10"/>
      <c r="K472" s="10"/>
      <c r="L472" s="10"/>
    </row>
    <row r="473">
      <c r="A473" s="23"/>
      <c r="J473" s="10"/>
      <c r="K473" s="10"/>
      <c r="L473" s="10"/>
    </row>
    <row r="474">
      <c r="A474" s="23"/>
      <c r="J474" s="10"/>
      <c r="K474" s="10"/>
      <c r="L474" s="10"/>
    </row>
    <row r="475">
      <c r="A475" s="23"/>
      <c r="J475" s="10"/>
      <c r="K475" s="10"/>
      <c r="L475" s="10"/>
    </row>
    <row r="476">
      <c r="A476" s="23"/>
      <c r="J476" s="10"/>
      <c r="K476" s="10"/>
      <c r="L476" s="10"/>
    </row>
    <row r="477">
      <c r="A477" s="23"/>
      <c r="J477" s="10"/>
      <c r="K477" s="10"/>
      <c r="L477" s="10"/>
    </row>
    <row r="478">
      <c r="A478" s="23"/>
      <c r="J478" s="10"/>
      <c r="K478" s="10"/>
      <c r="L478" s="10"/>
    </row>
    <row r="479">
      <c r="A479" s="23"/>
      <c r="J479" s="10"/>
      <c r="K479" s="10"/>
      <c r="L479" s="10"/>
    </row>
    <row r="480">
      <c r="A480" s="23"/>
      <c r="J480" s="10"/>
      <c r="K480" s="10"/>
      <c r="L480" s="10"/>
    </row>
    <row r="481">
      <c r="A481" s="23"/>
      <c r="J481" s="10"/>
      <c r="K481" s="10"/>
      <c r="L481" s="10"/>
    </row>
    <row r="482">
      <c r="A482" s="23"/>
      <c r="J482" s="10"/>
      <c r="K482" s="10"/>
      <c r="L482" s="10"/>
    </row>
    <row r="483">
      <c r="A483" s="23"/>
      <c r="J483" s="10"/>
      <c r="K483" s="10"/>
      <c r="L483" s="10"/>
    </row>
    <row r="484">
      <c r="A484" s="23"/>
      <c r="J484" s="10"/>
      <c r="K484" s="10"/>
      <c r="L484" s="10"/>
    </row>
    <row r="485">
      <c r="A485" s="23"/>
      <c r="J485" s="10"/>
      <c r="K485" s="10"/>
      <c r="L485" s="10"/>
    </row>
    <row r="486">
      <c r="A486" s="23"/>
      <c r="J486" s="10"/>
      <c r="K486" s="10"/>
      <c r="L486" s="10"/>
    </row>
    <row r="487">
      <c r="A487" s="23"/>
      <c r="J487" s="10"/>
      <c r="K487" s="10"/>
      <c r="L487" s="10"/>
    </row>
    <row r="488">
      <c r="A488" s="23"/>
      <c r="J488" s="10"/>
      <c r="K488" s="10"/>
      <c r="L488" s="10"/>
    </row>
    <row r="489">
      <c r="A489" s="23"/>
      <c r="J489" s="10"/>
      <c r="K489" s="10"/>
      <c r="L489" s="10"/>
    </row>
    <row r="490">
      <c r="A490" s="23"/>
      <c r="J490" s="10"/>
      <c r="K490" s="10"/>
      <c r="L490" s="10"/>
    </row>
    <row r="491">
      <c r="A491" s="23"/>
      <c r="J491" s="10"/>
      <c r="K491" s="10"/>
      <c r="L491" s="10"/>
    </row>
    <row r="492">
      <c r="A492" s="23"/>
      <c r="J492" s="10"/>
      <c r="K492" s="10"/>
      <c r="L492" s="10"/>
    </row>
    <row r="493">
      <c r="A493" s="23"/>
      <c r="J493" s="10"/>
      <c r="K493" s="10"/>
      <c r="L493" s="10"/>
    </row>
    <row r="494">
      <c r="A494" s="23"/>
      <c r="J494" s="10"/>
      <c r="K494" s="10"/>
      <c r="L494" s="10"/>
    </row>
    <row r="495">
      <c r="A495" s="23"/>
      <c r="J495" s="10"/>
      <c r="K495" s="10"/>
      <c r="L495" s="10"/>
    </row>
    <row r="496">
      <c r="A496" s="23"/>
      <c r="J496" s="10"/>
      <c r="K496" s="10"/>
      <c r="L496" s="10"/>
    </row>
    <row r="497">
      <c r="A497" s="23"/>
      <c r="J497" s="10"/>
      <c r="K497" s="10"/>
      <c r="L497" s="10"/>
    </row>
    <row r="498">
      <c r="A498" s="23"/>
      <c r="J498" s="10"/>
      <c r="K498" s="10"/>
      <c r="L498" s="10"/>
    </row>
    <row r="499">
      <c r="A499" s="23"/>
      <c r="J499" s="10"/>
      <c r="K499" s="10"/>
      <c r="L499" s="10"/>
    </row>
    <row r="500">
      <c r="A500" s="23"/>
      <c r="J500" s="10"/>
      <c r="K500" s="10"/>
      <c r="L500" s="10"/>
    </row>
    <row r="501">
      <c r="A501" s="23"/>
      <c r="J501" s="10"/>
      <c r="K501" s="10"/>
      <c r="L501" s="10"/>
    </row>
    <row r="502">
      <c r="A502" s="23"/>
      <c r="J502" s="10"/>
      <c r="K502" s="10"/>
      <c r="L502" s="10"/>
    </row>
    <row r="503">
      <c r="A503" s="23"/>
      <c r="J503" s="10"/>
      <c r="K503" s="10"/>
      <c r="L503" s="10"/>
    </row>
    <row r="504">
      <c r="A504" s="23"/>
      <c r="J504" s="10"/>
      <c r="K504" s="10"/>
      <c r="L504" s="10"/>
    </row>
    <row r="505">
      <c r="A505" s="23"/>
      <c r="J505" s="10"/>
      <c r="K505" s="10"/>
      <c r="L505" s="10"/>
    </row>
    <row r="506">
      <c r="A506" s="23"/>
      <c r="J506" s="10"/>
      <c r="K506" s="10"/>
      <c r="L506" s="10"/>
    </row>
    <row r="507">
      <c r="A507" s="23"/>
      <c r="J507" s="10"/>
      <c r="K507" s="10"/>
      <c r="L507" s="10"/>
    </row>
    <row r="508">
      <c r="A508" s="23"/>
      <c r="J508" s="10"/>
      <c r="K508" s="10"/>
      <c r="L508" s="10"/>
    </row>
    <row r="509">
      <c r="A509" s="23"/>
      <c r="J509" s="10"/>
      <c r="K509" s="10"/>
      <c r="L509" s="10"/>
    </row>
    <row r="510">
      <c r="A510" s="23"/>
      <c r="J510" s="10"/>
      <c r="K510" s="10"/>
      <c r="L510" s="10"/>
    </row>
    <row r="511">
      <c r="A511" s="23"/>
      <c r="J511" s="10"/>
      <c r="K511" s="10"/>
      <c r="L511" s="10"/>
    </row>
    <row r="512">
      <c r="A512" s="23"/>
      <c r="J512" s="10"/>
      <c r="K512" s="10"/>
      <c r="L512" s="10"/>
    </row>
    <row r="513">
      <c r="A513" s="23"/>
      <c r="J513" s="10"/>
      <c r="K513" s="10"/>
      <c r="L513" s="10"/>
    </row>
    <row r="514">
      <c r="A514" s="23"/>
      <c r="J514" s="10"/>
      <c r="K514" s="10"/>
      <c r="L514" s="10"/>
    </row>
    <row r="515">
      <c r="A515" s="23"/>
      <c r="J515" s="10"/>
      <c r="K515" s="10"/>
      <c r="L515" s="10"/>
    </row>
    <row r="516">
      <c r="A516" s="23"/>
      <c r="J516" s="10"/>
      <c r="K516" s="10"/>
      <c r="L516" s="10"/>
    </row>
    <row r="517">
      <c r="A517" s="23"/>
      <c r="J517" s="10"/>
      <c r="K517" s="10"/>
      <c r="L517" s="10"/>
    </row>
    <row r="518">
      <c r="A518" s="23"/>
      <c r="J518" s="10"/>
      <c r="K518" s="10"/>
      <c r="L518" s="10"/>
    </row>
    <row r="519">
      <c r="A519" s="23"/>
      <c r="J519" s="10"/>
      <c r="K519" s="10"/>
      <c r="L519" s="10"/>
    </row>
    <row r="520">
      <c r="A520" s="23"/>
      <c r="J520" s="10"/>
      <c r="K520" s="10"/>
      <c r="L520" s="10"/>
    </row>
    <row r="521">
      <c r="A521" s="23"/>
      <c r="J521" s="10"/>
      <c r="K521" s="10"/>
      <c r="L521" s="10"/>
    </row>
    <row r="522">
      <c r="A522" s="23"/>
      <c r="J522" s="10"/>
      <c r="K522" s="10"/>
      <c r="L522" s="10"/>
    </row>
    <row r="523">
      <c r="A523" s="23"/>
      <c r="J523" s="10"/>
      <c r="K523" s="10"/>
      <c r="L523" s="10"/>
    </row>
    <row r="524">
      <c r="A524" s="23"/>
      <c r="J524" s="10"/>
      <c r="K524" s="10"/>
      <c r="L524" s="10"/>
    </row>
    <row r="525">
      <c r="A525" s="23"/>
      <c r="J525" s="10"/>
      <c r="K525" s="10"/>
      <c r="L525" s="10"/>
    </row>
    <row r="526">
      <c r="A526" s="23"/>
      <c r="J526" s="10"/>
      <c r="K526" s="10"/>
      <c r="L526" s="10"/>
    </row>
    <row r="527">
      <c r="A527" s="23"/>
      <c r="J527" s="10"/>
      <c r="K527" s="10"/>
      <c r="L527" s="10"/>
    </row>
    <row r="528">
      <c r="A528" s="23"/>
      <c r="J528" s="10"/>
      <c r="K528" s="10"/>
      <c r="L528" s="10"/>
    </row>
    <row r="529">
      <c r="A529" s="23"/>
      <c r="J529" s="10"/>
      <c r="K529" s="10"/>
      <c r="L529" s="10"/>
    </row>
    <row r="530">
      <c r="A530" s="23"/>
      <c r="J530" s="10"/>
      <c r="K530" s="10"/>
      <c r="L530" s="10"/>
    </row>
    <row r="531">
      <c r="A531" s="23"/>
      <c r="J531" s="10"/>
      <c r="K531" s="10"/>
      <c r="L531" s="10"/>
    </row>
    <row r="532">
      <c r="A532" s="23"/>
      <c r="J532" s="10"/>
      <c r="K532" s="10"/>
      <c r="L532" s="10"/>
    </row>
    <row r="533">
      <c r="A533" s="23"/>
      <c r="J533" s="10"/>
      <c r="K533" s="10"/>
      <c r="L533" s="10"/>
    </row>
    <row r="534">
      <c r="A534" s="23"/>
      <c r="J534" s="10"/>
      <c r="K534" s="10"/>
      <c r="L534" s="10"/>
    </row>
    <row r="535">
      <c r="A535" s="23"/>
      <c r="J535" s="10"/>
      <c r="K535" s="10"/>
      <c r="L535" s="10"/>
    </row>
    <row r="536">
      <c r="A536" s="23"/>
      <c r="J536" s="10"/>
      <c r="K536" s="10"/>
      <c r="L536" s="10"/>
    </row>
    <row r="537">
      <c r="A537" s="23"/>
      <c r="J537" s="10"/>
      <c r="K537" s="10"/>
      <c r="L537" s="10"/>
    </row>
    <row r="538">
      <c r="A538" s="23"/>
      <c r="J538" s="10"/>
      <c r="K538" s="10"/>
      <c r="L538" s="10"/>
    </row>
    <row r="539">
      <c r="A539" s="23"/>
      <c r="J539" s="10"/>
      <c r="K539" s="10"/>
      <c r="L539" s="10"/>
    </row>
    <row r="540">
      <c r="A540" s="23"/>
      <c r="J540" s="10"/>
      <c r="K540" s="10"/>
      <c r="L540" s="10"/>
    </row>
    <row r="541">
      <c r="A541" s="23"/>
      <c r="J541" s="10"/>
      <c r="K541" s="10"/>
      <c r="L541" s="10"/>
    </row>
    <row r="542">
      <c r="A542" s="23"/>
      <c r="J542" s="10"/>
      <c r="K542" s="10"/>
      <c r="L542" s="10"/>
    </row>
    <row r="543">
      <c r="A543" s="23"/>
      <c r="J543" s="10"/>
      <c r="K543" s="10"/>
      <c r="L543" s="10"/>
    </row>
    <row r="544">
      <c r="A544" s="23"/>
      <c r="J544" s="10"/>
      <c r="K544" s="10"/>
      <c r="L544" s="10"/>
    </row>
    <row r="545">
      <c r="A545" s="23"/>
      <c r="J545" s="10"/>
      <c r="K545" s="10"/>
      <c r="L545" s="10"/>
    </row>
    <row r="546">
      <c r="A546" s="23"/>
      <c r="J546" s="10"/>
      <c r="K546" s="10"/>
      <c r="L546" s="10"/>
    </row>
    <row r="547">
      <c r="A547" s="23"/>
      <c r="J547" s="10"/>
      <c r="K547" s="10"/>
      <c r="L547" s="10"/>
    </row>
    <row r="548">
      <c r="A548" s="23"/>
      <c r="J548" s="10"/>
      <c r="K548" s="10"/>
      <c r="L548" s="10"/>
    </row>
    <row r="549">
      <c r="A549" s="23"/>
      <c r="J549" s="10"/>
      <c r="K549" s="10"/>
      <c r="L549" s="10"/>
    </row>
    <row r="550">
      <c r="A550" s="23"/>
      <c r="J550" s="10"/>
      <c r="K550" s="10"/>
      <c r="L550" s="10"/>
    </row>
    <row r="551">
      <c r="A551" s="23"/>
      <c r="J551" s="10"/>
      <c r="K551" s="10"/>
      <c r="L551" s="10"/>
    </row>
    <row r="552">
      <c r="A552" s="23"/>
      <c r="J552" s="10"/>
      <c r="K552" s="10"/>
      <c r="L552" s="10"/>
    </row>
    <row r="553">
      <c r="A553" s="23"/>
      <c r="J553" s="10"/>
      <c r="K553" s="10"/>
      <c r="L553" s="10"/>
    </row>
    <row r="554">
      <c r="A554" s="23"/>
      <c r="J554" s="10"/>
      <c r="K554" s="10"/>
      <c r="L554" s="10"/>
    </row>
    <row r="555">
      <c r="A555" s="23"/>
      <c r="J555" s="10"/>
      <c r="K555" s="10"/>
      <c r="L555" s="10"/>
    </row>
    <row r="556">
      <c r="A556" s="23"/>
      <c r="J556" s="10"/>
      <c r="K556" s="10"/>
      <c r="L556" s="10"/>
    </row>
    <row r="557">
      <c r="A557" s="23"/>
      <c r="J557" s="10"/>
      <c r="K557" s="10"/>
      <c r="L557" s="10"/>
    </row>
    <row r="558">
      <c r="A558" s="23"/>
      <c r="J558" s="10"/>
      <c r="K558" s="10"/>
      <c r="L558" s="10"/>
    </row>
    <row r="559">
      <c r="A559" s="23"/>
      <c r="J559" s="10"/>
      <c r="K559" s="10"/>
      <c r="L559" s="10"/>
    </row>
    <row r="560">
      <c r="A560" s="23"/>
      <c r="J560" s="10"/>
      <c r="K560" s="10"/>
      <c r="L560" s="10"/>
    </row>
    <row r="561">
      <c r="A561" s="23"/>
      <c r="J561" s="10"/>
      <c r="K561" s="10"/>
      <c r="L561" s="10"/>
    </row>
    <row r="562">
      <c r="A562" s="23"/>
      <c r="J562" s="10"/>
      <c r="K562" s="10"/>
      <c r="L562" s="10"/>
    </row>
    <row r="563">
      <c r="A563" s="23"/>
      <c r="J563" s="10"/>
      <c r="K563" s="10"/>
      <c r="L563" s="10"/>
    </row>
    <row r="564">
      <c r="A564" s="23"/>
      <c r="J564" s="10"/>
      <c r="K564" s="10"/>
      <c r="L564" s="10"/>
    </row>
    <row r="565">
      <c r="A565" s="23"/>
      <c r="J565" s="10"/>
      <c r="K565" s="10"/>
      <c r="L565" s="10"/>
    </row>
    <row r="566">
      <c r="A566" s="23"/>
      <c r="J566" s="10"/>
      <c r="K566" s="10"/>
      <c r="L566" s="10"/>
    </row>
    <row r="567">
      <c r="A567" s="23"/>
      <c r="J567" s="10"/>
      <c r="K567" s="10"/>
      <c r="L567" s="10"/>
    </row>
    <row r="568">
      <c r="A568" s="23"/>
      <c r="J568" s="10"/>
      <c r="K568" s="10"/>
      <c r="L568" s="10"/>
    </row>
    <row r="569">
      <c r="A569" s="23"/>
      <c r="J569" s="10"/>
      <c r="K569" s="10"/>
      <c r="L569" s="10"/>
    </row>
    <row r="570">
      <c r="A570" s="23"/>
      <c r="J570" s="10"/>
      <c r="K570" s="10"/>
      <c r="L570" s="10"/>
    </row>
    <row r="571">
      <c r="A571" s="23"/>
      <c r="J571" s="10"/>
      <c r="K571" s="10"/>
      <c r="L571" s="10"/>
    </row>
    <row r="572">
      <c r="A572" s="23"/>
      <c r="J572" s="10"/>
      <c r="K572" s="10"/>
      <c r="L572" s="10"/>
    </row>
    <row r="573">
      <c r="A573" s="23"/>
      <c r="J573" s="10"/>
      <c r="K573" s="10"/>
      <c r="L573" s="10"/>
    </row>
    <row r="574">
      <c r="A574" s="23"/>
      <c r="J574" s="10"/>
      <c r="K574" s="10"/>
      <c r="L574" s="10"/>
    </row>
    <row r="575">
      <c r="A575" s="23"/>
      <c r="J575" s="10"/>
      <c r="K575" s="10"/>
      <c r="L575" s="10"/>
    </row>
    <row r="576">
      <c r="A576" s="23"/>
      <c r="J576" s="10"/>
      <c r="K576" s="10"/>
      <c r="L576" s="10"/>
    </row>
    <row r="577">
      <c r="A577" s="23"/>
      <c r="J577" s="10"/>
      <c r="K577" s="10"/>
      <c r="L577" s="10"/>
    </row>
    <row r="578">
      <c r="A578" s="23"/>
      <c r="J578" s="10"/>
      <c r="K578" s="10"/>
      <c r="L578" s="10"/>
    </row>
    <row r="579">
      <c r="A579" s="23"/>
      <c r="J579" s="10"/>
      <c r="K579" s="10"/>
      <c r="L579" s="10"/>
    </row>
    <row r="580">
      <c r="A580" s="23"/>
      <c r="J580" s="10"/>
      <c r="K580" s="10"/>
      <c r="L580" s="10"/>
    </row>
    <row r="581">
      <c r="A581" s="23"/>
      <c r="J581" s="10"/>
      <c r="K581" s="10"/>
      <c r="L581" s="10"/>
    </row>
    <row r="582">
      <c r="A582" s="23"/>
      <c r="J582" s="10"/>
      <c r="K582" s="10"/>
      <c r="L582" s="10"/>
    </row>
    <row r="583">
      <c r="A583" s="23"/>
      <c r="J583" s="10"/>
      <c r="K583" s="10"/>
      <c r="L583" s="10"/>
    </row>
    <row r="584">
      <c r="A584" s="23"/>
      <c r="J584" s="10"/>
      <c r="K584" s="10"/>
      <c r="L584" s="10"/>
    </row>
    <row r="585">
      <c r="A585" s="23"/>
      <c r="J585" s="10"/>
      <c r="K585" s="10"/>
      <c r="L585" s="10"/>
    </row>
    <row r="586">
      <c r="A586" s="23"/>
      <c r="J586" s="10"/>
      <c r="K586" s="10"/>
      <c r="L586" s="10"/>
    </row>
    <row r="587">
      <c r="A587" s="23"/>
      <c r="J587" s="10"/>
      <c r="K587" s="10"/>
      <c r="L587" s="10"/>
    </row>
    <row r="588">
      <c r="A588" s="23"/>
      <c r="J588" s="10"/>
      <c r="K588" s="10"/>
      <c r="L588" s="10"/>
    </row>
    <row r="589">
      <c r="A589" s="23"/>
      <c r="J589" s="10"/>
      <c r="K589" s="10"/>
      <c r="L589" s="10"/>
    </row>
    <row r="590">
      <c r="A590" s="23"/>
      <c r="J590" s="10"/>
      <c r="K590" s="10"/>
      <c r="L590" s="10"/>
    </row>
    <row r="591">
      <c r="A591" s="23"/>
      <c r="J591" s="10"/>
      <c r="K591" s="10"/>
      <c r="L591" s="10"/>
    </row>
    <row r="592">
      <c r="A592" s="23"/>
      <c r="J592" s="10"/>
      <c r="K592" s="10"/>
      <c r="L592" s="10"/>
    </row>
    <row r="593">
      <c r="A593" s="23"/>
      <c r="J593" s="10"/>
      <c r="K593" s="10"/>
      <c r="L593" s="10"/>
    </row>
    <row r="594">
      <c r="A594" s="23"/>
      <c r="J594" s="10"/>
      <c r="K594" s="10"/>
      <c r="L594" s="10"/>
    </row>
    <row r="595">
      <c r="A595" s="23"/>
      <c r="J595" s="10"/>
      <c r="K595" s="10"/>
      <c r="L595" s="10"/>
    </row>
    <row r="596">
      <c r="A596" s="23"/>
      <c r="J596" s="10"/>
      <c r="K596" s="10"/>
      <c r="L596" s="10"/>
    </row>
    <row r="597">
      <c r="A597" s="23"/>
      <c r="J597" s="10"/>
      <c r="K597" s="10"/>
      <c r="L597" s="10"/>
    </row>
    <row r="598">
      <c r="A598" s="23"/>
      <c r="J598" s="10"/>
      <c r="K598" s="10"/>
      <c r="L598" s="10"/>
    </row>
    <row r="599">
      <c r="A599" s="23"/>
      <c r="J599" s="10"/>
      <c r="K599" s="10"/>
      <c r="L599" s="10"/>
    </row>
    <row r="600">
      <c r="A600" s="23"/>
      <c r="J600" s="10"/>
      <c r="K600" s="10"/>
      <c r="L600" s="10"/>
    </row>
    <row r="601">
      <c r="A601" s="23"/>
      <c r="J601" s="10"/>
      <c r="K601" s="10"/>
      <c r="L601" s="10"/>
    </row>
    <row r="602">
      <c r="A602" s="23"/>
      <c r="J602" s="10"/>
      <c r="K602" s="10"/>
      <c r="L602" s="10"/>
    </row>
    <row r="603">
      <c r="A603" s="23"/>
      <c r="J603" s="10"/>
      <c r="K603" s="10"/>
      <c r="L603" s="10"/>
    </row>
    <row r="604">
      <c r="A604" s="23"/>
      <c r="J604" s="10"/>
      <c r="K604" s="10"/>
      <c r="L604" s="10"/>
    </row>
    <row r="605">
      <c r="A605" s="23"/>
      <c r="J605" s="10"/>
      <c r="K605" s="10"/>
      <c r="L605" s="10"/>
    </row>
    <row r="606">
      <c r="A606" s="23"/>
      <c r="J606" s="10"/>
      <c r="K606" s="10"/>
      <c r="L606" s="10"/>
    </row>
    <row r="607">
      <c r="A607" s="23"/>
      <c r="J607" s="10"/>
      <c r="K607" s="10"/>
      <c r="L607" s="10"/>
    </row>
    <row r="608">
      <c r="A608" s="23"/>
      <c r="J608" s="10"/>
      <c r="K608" s="10"/>
      <c r="L608" s="10"/>
    </row>
    <row r="609">
      <c r="A609" s="23"/>
      <c r="J609" s="10"/>
      <c r="K609" s="10"/>
      <c r="L609" s="10"/>
    </row>
    <row r="610">
      <c r="A610" s="23"/>
      <c r="J610" s="10"/>
      <c r="K610" s="10"/>
      <c r="L610" s="10"/>
    </row>
    <row r="611">
      <c r="A611" s="23"/>
      <c r="J611" s="10"/>
      <c r="K611" s="10"/>
      <c r="L611" s="10"/>
    </row>
    <row r="612">
      <c r="A612" s="23"/>
      <c r="J612" s="10"/>
      <c r="K612" s="10"/>
      <c r="L612" s="10"/>
    </row>
    <row r="613">
      <c r="A613" s="23"/>
      <c r="J613" s="10"/>
      <c r="K613" s="10"/>
      <c r="L613" s="10"/>
    </row>
    <row r="614">
      <c r="A614" s="23"/>
      <c r="J614" s="10"/>
      <c r="K614" s="10"/>
      <c r="L614" s="10"/>
    </row>
    <row r="615">
      <c r="A615" s="23"/>
      <c r="J615" s="10"/>
      <c r="K615" s="10"/>
      <c r="L615" s="10"/>
    </row>
    <row r="616">
      <c r="A616" s="23"/>
      <c r="J616" s="10"/>
      <c r="K616" s="10"/>
      <c r="L616" s="10"/>
    </row>
    <row r="617">
      <c r="A617" s="23"/>
      <c r="J617" s="10"/>
      <c r="K617" s="10"/>
      <c r="L617" s="10"/>
    </row>
    <row r="618">
      <c r="A618" s="23"/>
      <c r="J618" s="10"/>
      <c r="K618" s="10"/>
      <c r="L618" s="10"/>
    </row>
    <row r="619">
      <c r="A619" s="23"/>
      <c r="J619" s="10"/>
      <c r="K619" s="10"/>
      <c r="L619" s="10"/>
    </row>
    <row r="620">
      <c r="A620" s="23"/>
      <c r="J620" s="10"/>
      <c r="K620" s="10"/>
      <c r="L620" s="10"/>
    </row>
    <row r="621">
      <c r="A621" s="23"/>
      <c r="J621" s="10"/>
      <c r="K621" s="10"/>
      <c r="L621" s="10"/>
    </row>
    <row r="622">
      <c r="A622" s="23"/>
      <c r="J622" s="10"/>
      <c r="K622" s="10"/>
      <c r="L622" s="10"/>
    </row>
    <row r="623">
      <c r="A623" s="23"/>
      <c r="J623" s="10"/>
      <c r="K623" s="10"/>
      <c r="L623" s="10"/>
    </row>
    <row r="624">
      <c r="A624" s="23"/>
      <c r="J624" s="10"/>
      <c r="K624" s="10"/>
      <c r="L624" s="10"/>
    </row>
    <row r="625">
      <c r="A625" s="23"/>
      <c r="J625" s="10"/>
      <c r="K625" s="10"/>
      <c r="L625" s="10"/>
    </row>
    <row r="626">
      <c r="A626" s="23"/>
      <c r="J626" s="10"/>
      <c r="K626" s="10"/>
      <c r="L626" s="10"/>
    </row>
    <row r="627">
      <c r="A627" s="23"/>
      <c r="J627" s="10"/>
      <c r="K627" s="10"/>
      <c r="L627" s="10"/>
    </row>
    <row r="628">
      <c r="A628" s="23"/>
      <c r="J628" s="10"/>
      <c r="K628" s="10"/>
      <c r="L628" s="10"/>
    </row>
    <row r="629">
      <c r="A629" s="23"/>
      <c r="J629" s="10"/>
      <c r="K629" s="10"/>
      <c r="L629" s="10"/>
    </row>
    <row r="630">
      <c r="A630" s="23"/>
      <c r="J630" s="10"/>
      <c r="K630" s="10"/>
      <c r="L630" s="10"/>
    </row>
    <row r="631">
      <c r="A631" s="23"/>
      <c r="J631" s="10"/>
      <c r="K631" s="10"/>
      <c r="L631" s="10"/>
    </row>
    <row r="632">
      <c r="A632" s="23"/>
      <c r="J632" s="10"/>
      <c r="K632" s="10"/>
      <c r="L632" s="10"/>
    </row>
    <row r="633">
      <c r="A633" s="23"/>
      <c r="J633" s="10"/>
      <c r="K633" s="10"/>
      <c r="L633" s="10"/>
    </row>
    <row r="634">
      <c r="A634" s="23"/>
      <c r="J634" s="10"/>
      <c r="K634" s="10"/>
      <c r="L634" s="10"/>
    </row>
    <row r="635">
      <c r="A635" s="23"/>
      <c r="J635" s="10"/>
      <c r="K635" s="10"/>
      <c r="L635" s="10"/>
    </row>
    <row r="636">
      <c r="A636" s="23"/>
      <c r="J636" s="10"/>
      <c r="K636" s="10"/>
      <c r="L636" s="10"/>
    </row>
    <row r="637">
      <c r="A637" s="23"/>
      <c r="J637" s="10"/>
      <c r="K637" s="10"/>
      <c r="L637" s="10"/>
    </row>
    <row r="638">
      <c r="A638" s="23"/>
      <c r="J638" s="10"/>
      <c r="K638" s="10"/>
      <c r="L638" s="10"/>
    </row>
    <row r="639">
      <c r="A639" s="23"/>
      <c r="J639" s="10"/>
      <c r="K639" s="10"/>
      <c r="L639" s="10"/>
    </row>
    <row r="640">
      <c r="A640" s="23"/>
      <c r="J640" s="10"/>
      <c r="K640" s="10"/>
      <c r="L640" s="10"/>
    </row>
    <row r="641">
      <c r="A641" s="23"/>
      <c r="J641" s="10"/>
      <c r="K641" s="10"/>
      <c r="L641" s="10"/>
    </row>
    <row r="642">
      <c r="A642" s="23"/>
      <c r="J642" s="10"/>
      <c r="K642" s="10"/>
      <c r="L642" s="10"/>
    </row>
    <row r="643">
      <c r="A643" s="23"/>
      <c r="J643" s="10"/>
      <c r="K643" s="10"/>
      <c r="L643" s="10"/>
    </row>
    <row r="644">
      <c r="A644" s="23"/>
      <c r="J644" s="10"/>
      <c r="K644" s="10"/>
      <c r="L644" s="10"/>
    </row>
    <row r="645">
      <c r="A645" s="23"/>
      <c r="J645" s="10"/>
      <c r="K645" s="10"/>
      <c r="L645" s="10"/>
    </row>
    <row r="646">
      <c r="A646" s="23"/>
      <c r="J646" s="10"/>
      <c r="K646" s="10"/>
      <c r="L646" s="10"/>
    </row>
    <row r="647">
      <c r="A647" s="23"/>
      <c r="J647" s="10"/>
      <c r="K647" s="10"/>
      <c r="L647" s="10"/>
    </row>
    <row r="648">
      <c r="A648" s="23"/>
      <c r="J648" s="10"/>
      <c r="K648" s="10"/>
      <c r="L648" s="10"/>
    </row>
    <row r="649">
      <c r="A649" s="23"/>
      <c r="J649" s="10"/>
      <c r="K649" s="10"/>
      <c r="L649" s="10"/>
    </row>
    <row r="650">
      <c r="A650" s="23"/>
      <c r="J650" s="10"/>
      <c r="K650" s="10"/>
      <c r="L650" s="10"/>
    </row>
    <row r="651">
      <c r="A651" s="23"/>
      <c r="J651" s="10"/>
      <c r="K651" s="10"/>
      <c r="L651" s="10"/>
    </row>
    <row r="652">
      <c r="A652" s="23"/>
      <c r="J652" s="10"/>
      <c r="K652" s="10"/>
      <c r="L652" s="10"/>
    </row>
    <row r="653">
      <c r="A653" s="23"/>
      <c r="J653" s="10"/>
      <c r="K653" s="10"/>
      <c r="L653" s="10"/>
    </row>
    <row r="654">
      <c r="A654" s="23"/>
      <c r="J654" s="10"/>
      <c r="K654" s="10"/>
      <c r="L654" s="10"/>
    </row>
    <row r="655">
      <c r="A655" s="23"/>
      <c r="J655" s="10"/>
      <c r="K655" s="10"/>
      <c r="L655" s="10"/>
    </row>
    <row r="656">
      <c r="A656" s="23"/>
      <c r="J656" s="10"/>
      <c r="K656" s="10"/>
      <c r="L656" s="10"/>
    </row>
    <row r="657">
      <c r="A657" s="23"/>
      <c r="J657" s="10"/>
      <c r="K657" s="10"/>
      <c r="L657" s="10"/>
    </row>
    <row r="658">
      <c r="A658" s="23"/>
      <c r="J658" s="10"/>
      <c r="K658" s="10"/>
      <c r="L658" s="10"/>
    </row>
    <row r="659">
      <c r="A659" s="23"/>
      <c r="J659" s="10"/>
      <c r="K659" s="10"/>
      <c r="L659" s="10"/>
    </row>
    <row r="660">
      <c r="A660" s="23"/>
      <c r="J660" s="10"/>
      <c r="K660" s="10"/>
      <c r="L660" s="10"/>
    </row>
    <row r="661">
      <c r="A661" s="23"/>
      <c r="J661" s="10"/>
      <c r="K661" s="10"/>
      <c r="L661" s="10"/>
    </row>
    <row r="662">
      <c r="A662" s="23"/>
      <c r="J662" s="10"/>
      <c r="K662" s="10"/>
      <c r="L662" s="10"/>
    </row>
    <row r="663">
      <c r="A663" s="23"/>
      <c r="J663" s="10"/>
      <c r="K663" s="10"/>
      <c r="L663" s="10"/>
    </row>
    <row r="664">
      <c r="A664" s="23"/>
      <c r="J664" s="10"/>
      <c r="K664" s="10"/>
      <c r="L664" s="10"/>
    </row>
    <row r="665">
      <c r="A665" s="23"/>
      <c r="J665" s="10"/>
      <c r="K665" s="10"/>
      <c r="L665" s="10"/>
    </row>
    <row r="666">
      <c r="A666" s="23"/>
      <c r="J666" s="10"/>
      <c r="K666" s="10"/>
      <c r="L666" s="10"/>
    </row>
    <row r="667">
      <c r="A667" s="23"/>
      <c r="J667" s="10"/>
      <c r="K667" s="10"/>
      <c r="L667" s="10"/>
    </row>
    <row r="668">
      <c r="A668" s="23"/>
      <c r="J668" s="10"/>
      <c r="K668" s="10"/>
      <c r="L668" s="10"/>
    </row>
    <row r="669">
      <c r="A669" s="23"/>
      <c r="J669" s="10"/>
      <c r="K669" s="10"/>
      <c r="L669" s="10"/>
    </row>
    <row r="670">
      <c r="A670" s="23"/>
      <c r="J670" s="10"/>
      <c r="K670" s="10"/>
      <c r="L670" s="10"/>
    </row>
    <row r="671">
      <c r="A671" s="23"/>
      <c r="J671" s="10"/>
      <c r="K671" s="10"/>
      <c r="L671" s="10"/>
    </row>
    <row r="672">
      <c r="A672" s="23"/>
      <c r="J672" s="10"/>
      <c r="K672" s="10"/>
      <c r="L672" s="10"/>
    </row>
    <row r="673">
      <c r="A673" s="23"/>
      <c r="J673" s="10"/>
      <c r="K673" s="10"/>
      <c r="L673" s="10"/>
    </row>
    <row r="674">
      <c r="A674" s="23"/>
      <c r="J674" s="10"/>
      <c r="K674" s="10"/>
      <c r="L674" s="10"/>
    </row>
    <row r="675">
      <c r="A675" s="23"/>
      <c r="J675" s="10"/>
      <c r="K675" s="10"/>
      <c r="L675" s="10"/>
    </row>
    <row r="676">
      <c r="A676" s="23"/>
      <c r="J676" s="10"/>
      <c r="K676" s="10"/>
      <c r="L676" s="10"/>
    </row>
    <row r="677">
      <c r="A677" s="23"/>
      <c r="J677" s="10"/>
      <c r="K677" s="10"/>
      <c r="L677" s="10"/>
    </row>
    <row r="678">
      <c r="A678" s="23"/>
      <c r="J678" s="10"/>
      <c r="K678" s="10"/>
      <c r="L678" s="10"/>
    </row>
    <row r="679">
      <c r="A679" s="23"/>
      <c r="J679" s="10"/>
      <c r="K679" s="10"/>
      <c r="L679" s="10"/>
    </row>
    <row r="680">
      <c r="A680" s="23"/>
      <c r="J680" s="10"/>
      <c r="K680" s="10"/>
      <c r="L680" s="10"/>
    </row>
    <row r="681">
      <c r="A681" s="23"/>
      <c r="J681" s="10"/>
      <c r="K681" s="10"/>
      <c r="L681" s="10"/>
    </row>
    <row r="682">
      <c r="A682" s="23"/>
      <c r="J682" s="10"/>
      <c r="K682" s="10"/>
      <c r="L682" s="10"/>
    </row>
    <row r="683">
      <c r="A683" s="23"/>
      <c r="J683" s="10"/>
      <c r="K683" s="10"/>
      <c r="L683" s="10"/>
    </row>
    <row r="684">
      <c r="A684" s="23"/>
      <c r="J684" s="10"/>
      <c r="K684" s="10"/>
      <c r="L684" s="10"/>
    </row>
    <row r="685">
      <c r="A685" s="23"/>
      <c r="J685" s="10"/>
      <c r="K685" s="10"/>
      <c r="L685" s="10"/>
    </row>
    <row r="686">
      <c r="A686" s="23"/>
      <c r="J686" s="10"/>
      <c r="K686" s="10"/>
      <c r="L686" s="10"/>
    </row>
    <row r="687">
      <c r="A687" s="23"/>
      <c r="J687" s="10"/>
      <c r="K687" s="10"/>
      <c r="L687" s="10"/>
    </row>
    <row r="688">
      <c r="A688" s="23"/>
      <c r="J688" s="10"/>
      <c r="K688" s="10"/>
      <c r="L688" s="10"/>
    </row>
    <row r="689">
      <c r="A689" s="23"/>
      <c r="J689" s="10"/>
      <c r="K689" s="10"/>
      <c r="L689" s="10"/>
    </row>
    <row r="690">
      <c r="A690" s="23"/>
      <c r="J690" s="10"/>
      <c r="K690" s="10"/>
      <c r="L690" s="10"/>
    </row>
    <row r="691">
      <c r="A691" s="23"/>
      <c r="J691" s="10"/>
      <c r="K691" s="10"/>
      <c r="L691" s="10"/>
    </row>
    <row r="692">
      <c r="A692" s="23"/>
      <c r="J692" s="10"/>
      <c r="K692" s="10"/>
      <c r="L692" s="10"/>
    </row>
    <row r="693">
      <c r="A693" s="23"/>
      <c r="J693" s="10"/>
      <c r="K693" s="10"/>
      <c r="L693" s="10"/>
    </row>
    <row r="694">
      <c r="A694" s="23"/>
      <c r="J694" s="10"/>
      <c r="K694" s="10"/>
      <c r="L694" s="10"/>
    </row>
    <row r="695">
      <c r="A695" s="23"/>
      <c r="J695" s="10"/>
      <c r="K695" s="10"/>
      <c r="L695" s="10"/>
    </row>
    <row r="696">
      <c r="A696" s="23"/>
      <c r="J696" s="10"/>
      <c r="K696" s="10"/>
      <c r="L696" s="10"/>
    </row>
    <row r="697">
      <c r="A697" s="23"/>
      <c r="J697" s="10"/>
      <c r="K697" s="10"/>
      <c r="L697" s="10"/>
    </row>
    <row r="698">
      <c r="A698" s="23"/>
      <c r="J698" s="10"/>
      <c r="K698" s="10"/>
      <c r="L698" s="10"/>
    </row>
    <row r="699">
      <c r="A699" s="23"/>
      <c r="J699" s="10"/>
      <c r="K699" s="10"/>
      <c r="L699" s="10"/>
    </row>
    <row r="700">
      <c r="A700" s="23"/>
      <c r="J700" s="10"/>
      <c r="K700" s="10"/>
      <c r="L700" s="10"/>
    </row>
    <row r="701">
      <c r="A701" s="23"/>
      <c r="J701" s="10"/>
      <c r="K701" s="10"/>
      <c r="L701" s="10"/>
    </row>
    <row r="702">
      <c r="A702" s="23"/>
      <c r="J702" s="10"/>
      <c r="K702" s="10"/>
      <c r="L702" s="10"/>
    </row>
    <row r="703">
      <c r="A703" s="23"/>
      <c r="J703" s="10"/>
      <c r="K703" s="10"/>
      <c r="L703" s="10"/>
    </row>
    <row r="704">
      <c r="A704" s="23"/>
      <c r="J704" s="10"/>
      <c r="K704" s="10"/>
      <c r="L704" s="10"/>
    </row>
    <row r="705">
      <c r="A705" s="23"/>
      <c r="J705" s="10"/>
      <c r="K705" s="10"/>
      <c r="L705" s="10"/>
    </row>
    <row r="706">
      <c r="A706" s="23"/>
      <c r="J706" s="10"/>
      <c r="K706" s="10"/>
      <c r="L706" s="10"/>
    </row>
    <row r="707">
      <c r="A707" s="23"/>
      <c r="J707" s="10"/>
      <c r="K707" s="10"/>
      <c r="L707" s="10"/>
    </row>
    <row r="708">
      <c r="A708" s="23"/>
      <c r="J708" s="10"/>
      <c r="K708" s="10"/>
      <c r="L708" s="10"/>
    </row>
    <row r="709">
      <c r="A709" s="23"/>
      <c r="J709" s="10"/>
      <c r="K709" s="10"/>
      <c r="L709" s="10"/>
    </row>
    <row r="710">
      <c r="A710" s="23"/>
      <c r="J710" s="10"/>
      <c r="K710" s="10"/>
      <c r="L710" s="10"/>
    </row>
    <row r="711">
      <c r="A711" s="23"/>
      <c r="J711" s="10"/>
      <c r="K711" s="10"/>
      <c r="L711" s="10"/>
    </row>
    <row r="712">
      <c r="A712" s="23"/>
      <c r="J712" s="10"/>
      <c r="K712" s="10"/>
      <c r="L712" s="10"/>
    </row>
    <row r="713">
      <c r="A713" s="23"/>
      <c r="J713" s="10"/>
      <c r="K713" s="10"/>
      <c r="L713" s="10"/>
    </row>
    <row r="714">
      <c r="A714" s="23"/>
      <c r="J714" s="10"/>
      <c r="K714" s="10"/>
      <c r="L714" s="10"/>
    </row>
    <row r="715">
      <c r="A715" s="23"/>
      <c r="J715" s="10"/>
      <c r="K715" s="10"/>
      <c r="L715" s="10"/>
    </row>
    <row r="716">
      <c r="A716" s="23"/>
      <c r="J716" s="10"/>
      <c r="K716" s="10"/>
      <c r="L716" s="10"/>
    </row>
    <row r="717">
      <c r="A717" s="23"/>
      <c r="J717" s="10"/>
      <c r="K717" s="10"/>
      <c r="L717" s="10"/>
    </row>
    <row r="718">
      <c r="A718" s="23"/>
      <c r="J718" s="10"/>
      <c r="K718" s="10"/>
      <c r="L718" s="10"/>
    </row>
    <row r="719">
      <c r="A719" s="23"/>
      <c r="J719" s="10"/>
      <c r="K719" s="10"/>
      <c r="L719" s="10"/>
    </row>
    <row r="720">
      <c r="A720" s="23"/>
      <c r="J720" s="10"/>
      <c r="K720" s="10"/>
      <c r="L720" s="10"/>
    </row>
    <row r="721">
      <c r="A721" s="23"/>
      <c r="J721" s="10"/>
      <c r="K721" s="10"/>
      <c r="L721" s="10"/>
    </row>
    <row r="722">
      <c r="A722" s="23"/>
      <c r="J722" s="10"/>
      <c r="K722" s="10"/>
      <c r="L722" s="10"/>
    </row>
    <row r="723">
      <c r="A723" s="23"/>
      <c r="J723" s="10"/>
      <c r="K723" s="10"/>
      <c r="L723" s="10"/>
    </row>
    <row r="724">
      <c r="A724" s="23"/>
      <c r="J724" s="10"/>
      <c r="K724" s="10"/>
      <c r="L724" s="10"/>
    </row>
    <row r="725">
      <c r="A725" s="23"/>
      <c r="J725" s="10"/>
      <c r="K725" s="10"/>
      <c r="L725" s="10"/>
    </row>
    <row r="726">
      <c r="A726" s="23"/>
      <c r="J726" s="10"/>
      <c r="K726" s="10"/>
      <c r="L726" s="10"/>
    </row>
    <row r="727">
      <c r="A727" s="23"/>
      <c r="J727" s="10"/>
      <c r="K727" s="10"/>
      <c r="L727" s="10"/>
    </row>
    <row r="728">
      <c r="A728" s="23"/>
      <c r="J728" s="10"/>
      <c r="K728" s="10"/>
      <c r="L728" s="10"/>
    </row>
    <row r="729">
      <c r="A729" s="23"/>
      <c r="J729" s="10"/>
      <c r="K729" s="10"/>
      <c r="L729" s="10"/>
    </row>
    <row r="730">
      <c r="A730" s="23"/>
      <c r="J730" s="10"/>
      <c r="K730" s="10"/>
      <c r="L730" s="10"/>
    </row>
    <row r="731">
      <c r="A731" s="23"/>
      <c r="J731" s="10"/>
      <c r="K731" s="10"/>
      <c r="L731" s="10"/>
    </row>
    <row r="732">
      <c r="A732" s="23"/>
      <c r="J732" s="10"/>
      <c r="K732" s="10"/>
      <c r="L732" s="10"/>
    </row>
    <row r="733">
      <c r="A733" s="23"/>
      <c r="J733" s="10"/>
      <c r="K733" s="10"/>
      <c r="L733" s="10"/>
    </row>
    <row r="734">
      <c r="A734" s="23"/>
      <c r="J734" s="10"/>
      <c r="K734" s="10"/>
      <c r="L734" s="10"/>
    </row>
    <row r="735">
      <c r="A735" s="23"/>
      <c r="J735" s="10"/>
      <c r="K735" s="10"/>
      <c r="L735" s="10"/>
    </row>
    <row r="736">
      <c r="A736" s="23"/>
      <c r="J736" s="10"/>
      <c r="K736" s="10"/>
      <c r="L736" s="10"/>
    </row>
    <row r="737">
      <c r="A737" s="23"/>
      <c r="J737" s="10"/>
      <c r="K737" s="10"/>
      <c r="L737" s="10"/>
    </row>
    <row r="738">
      <c r="A738" s="23"/>
      <c r="J738" s="10"/>
      <c r="K738" s="10"/>
      <c r="L738" s="10"/>
    </row>
    <row r="739">
      <c r="A739" s="23"/>
      <c r="J739" s="10"/>
      <c r="K739" s="10"/>
      <c r="L739" s="10"/>
    </row>
    <row r="740">
      <c r="A740" s="23"/>
      <c r="J740" s="10"/>
      <c r="K740" s="10"/>
      <c r="L740" s="10"/>
    </row>
    <row r="741">
      <c r="A741" s="23"/>
      <c r="J741" s="10"/>
      <c r="K741" s="10"/>
      <c r="L741" s="10"/>
    </row>
    <row r="742">
      <c r="A742" s="23"/>
      <c r="J742" s="10"/>
      <c r="K742" s="10"/>
      <c r="L742" s="10"/>
    </row>
    <row r="743">
      <c r="A743" s="23"/>
      <c r="J743" s="10"/>
      <c r="K743" s="10"/>
      <c r="L743" s="10"/>
    </row>
    <row r="744">
      <c r="A744" s="23"/>
      <c r="J744" s="10"/>
      <c r="K744" s="10"/>
      <c r="L744" s="10"/>
    </row>
    <row r="745">
      <c r="A745" s="23"/>
      <c r="J745" s="10"/>
      <c r="K745" s="10"/>
      <c r="L745" s="10"/>
    </row>
    <row r="746">
      <c r="A746" s="23"/>
      <c r="J746" s="10"/>
      <c r="K746" s="10"/>
      <c r="L746" s="10"/>
    </row>
    <row r="747">
      <c r="A747" s="23"/>
      <c r="J747" s="10"/>
      <c r="K747" s="10"/>
      <c r="L747" s="10"/>
    </row>
    <row r="748">
      <c r="A748" s="23"/>
      <c r="J748" s="10"/>
      <c r="K748" s="10"/>
      <c r="L748" s="10"/>
    </row>
    <row r="749">
      <c r="A749" s="23"/>
      <c r="J749" s="10"/>
      <c r="K749" s="10"/>
      <c r="L749" s="10"/>
    </row>
    <row r="750">
      <c r="A750" s="23"/>
      <c r="J750" s="10"/>
      <c r="K750" s="10"/>
      <c r="L750" s="10"/>
    </row>
    <row r="751">
      <c r="A751" s="23"/>
      <c r="J751" s="10"/>
      <c r="K751" s="10"/>
      <c r="L751" s="10"/>
    </row>
    <row r="752">
      <c r="A752" s="23"/>
      <c r="J752" s="10"/>
      <c r="K752" s="10"/>
      <c r="L752" s="10"/>
    </row>
    <row r="753">
      <c r="A753" s="23"/>
      <c r="J753" s="10"/>
      <c r="K753" s="10"/>
      <c r="L753" s="10"/>
    </row>
    <row r="754">
      <c r="A754" s="23"/>
      <c r="J754" s="10"/>
      <c r="K754" s="10"/>
      <c r="L754" s="10"/>
    </row>
    <row r="755">
      <c r="A755" s="23"/>
      <c r="J755" s="10"/>
      <c r="K755" s="10"/>
      <c r="L755" s="10"/>
    </row>
    <row r="756">
      <c r="A756" s="23"/>
      <c r="J756" s="10"/>
      <c r="K756" s="10"/>
      <c r="L756" s="10"/>
    </row>
    <row r="757">
      <c r="A757" s="23"/>
      <c r="J757" s="10"/>
      <c r="K757" s="10"/>
      <c r="L757" s="10"/>
    </row>
    <row r="758">
      <c r="A758" s="23"/>
      <c r="J758" s="10"/>
      <c r="K758" s="10"/>
      <c r="L758" s="10"/>
    </row>
    <row r="759">
      <c r="A759" s="23"/>
      <c r="J759" s="10"/>
      <c r="K759" s="10"/>
      <c r="L759" s="10"/>
    </row>
    <row r="760">
      <c r="A760" s="23"/>
      <c r="J760" s="10"/>
      <c r="K760" s="10"/>
      <c r="L760" s="10"/>
    </row>
    <row r="761">
      <c r="A761" s="23"/>
      <c r="J761" s="10"/>
      <c r="K761" s="10"/>
      <c r="L761" s="10"/>
    </row>
    <row r="762">
      <c r="A762" s="23"/>
      <c r="J762" s="10"/>
      <c r="K762" s="10"/>
      <c r="L762" s="10"/>
    </row>
    <row r="763">
      <c r="A763" s="23"/>
      <c r="J763" s="10"/>
      <c r="K763" s="10"/>
      <c r="L763" s="10"/>
    </row>
    <row r="764">
      <c r="A764" s="23"/>
      <c r="J764" s="10"/>
      <c r="K764" s="10"/>
      <c r="L764" s="10"/>
    </row>
    <row r="765">
      <c r="A765" s="23"/>
      <c r="J765" s="10"/>
      <c r="K765" s="10"/>
      <c r="L765" s="10"/>
    </row>
    <row r="766">
      <c r="A766" s="23"/>
      <c r="J766" s="10"/>
      <c r="K766" s="10"/>
      <c r="L766" s="10"/>
    </row>
    <row r="767">
      <c r="A767" s="23"/>
      <c r="J767" s="10"/>
      <c r="K767" s="10"/>
      <c r="L767" s="10"/>
    </row>
    <row r="768">
      <c r="A768" s="23"/>
      <c r="J768" s="10"/>
      <c r="K768" s="10"/>
      <c r="L768" s="10"/>
    </row>
    <row r="769">
      <c r="A769" s="23"/>
      <c r="J769" s="10"/>
      <c r="K769" s="10"/>
      <c r="L769" s="10"/>
    </row>
    <row r="770">
      <c r="A770" s="23"/>
      <c r="J770" s="10"/>
      <c r="K770" s="10"/>
      <c r="L770" s="10"/>
    </row>
    <row r="771">
      <c r="A771" s="23"/>
      <c r="J771" s="10"/>
      <c r="K771" s="10"/>
      <c r="L771" s="10"/>
    </row>
    <row r="772">
      <c r="A772" s="23"/>
      <c r="J772" s="10"/>
      <c r="K772" s="10"/>
      <c r="L772" s="10"/>
    </row>
    <row r="773">
      <c r="A773" s="23"/>
      <c r="J773" s="10"/>
      <c r="K773" s="10"/>
      <c r="L773" s="10"/>
    </row>
    <row r="774">
      <c r="A774" s="23"/>
      <c r="J774" s="10"/>
      <c r="K774" s="10"/>
      <c r="L774" s="10"/>
    </row>
    <row r="775">
      <c r="A775" s="23"/>
      <c r="J775" s="10"/>
      <c r="K775" s="10"/>
      <c r="L775" s="10"/>
    </row>
    <row r="776">
      <c r="A776" s="23"/>
      <c r="J776" s="10"/>
      <c r="K776" s="10"/>
      <c r="L776" s="10"/>
    </row>
    <row r="777">
      <c r="A777" s="23"/>
      <c r="J777" s="10"/>
      <c r="K777" s="10"/>
      <c r="L777" s="10"/>
    </row>
    <row r="778">
      <c r="A778" s="23"/>
      <c r="J778" s="10"/>
      <c r="K778" s="10"/>
      <c r="L778" s="10"/>
    </row>
    <row r="779">
      <c r="A779" s="23"/>
      <c r="J779" s="10"/>
      <c r="K779" s="10"/>
      <c r="L779" s="10"/>
    </row>
    <row r="780">
      <c r="A780" s="23"/>
      <c r="J780" s="10"/>
      <c r="K780" s="10"/>
      <c r="L780" s="10"/>
    </row>
    <row r="781">
      <c r="A781" s="23"/>
      <c r="J781" s="10"/>
      <c r="K781" s="10"/>
      <c r="L781" s="10"/>
    </row>
    <row r="782">
      <c r="A782" s="23"/>
      <c r="J782" s="10"/>
      <c r="K782" s="10"/>
      <c r="L782" s="10"/>
    </row>
    <row r="783">
      <c r="A783" s="23"/>
      <c r="J783" s="10"/>
      <c r="K783" s="10"/>
      <c r="L783" s="10"/>
    </row>
    <row r="784">
      <c r="A784" s="23"/>
      <c r="J784" s="10"/>
      <c r="K784" s="10"/>
      <c r="L784" s="10"/>
    </row>
    <row r="785">
      <c r="A785" s="23"/>
      <c r="J785" s="10"/>
      <c r="K785" s="10"/>
      <c r="L785" s="10"/>
    </row>
    <row r="786">
      <c r="A786" s="23"/>
      <c r="J786" s="10"/>
      <c r="K786" s="10"/>
      <c r="L786" s="10"/>
    </row>
    <row r="787">
      <c r="A787" s="23"/>
      <c r="J787" s="10"/>
      <c r="K787" s="10"/>
      <c r="L787" s="10"/>
    </row>
    <row r="788">
      <c r="A788" s="23"/>
      <c r="J788" s="10"/>
      <c r="K788" s="10"/>
      <c r="L788" s="10"/>
    </row>
    <row r="789">
      <c r="A789" s="23"/>
      <c r="J789" s="10"/>
      <c r="K789" s="10"/>
      <c r="L789" s="10"/>
    </row>
    <row r="790">
      <c r="A790" s="23"/>
      <c r="J790" s="10"/>
      <c r="K790" s="10"/>
      <c r="L790" s="10"/>
    </row>
    <row r="791">
      <c r="A791" s="23"/>
      <c r="J791" s="10"/>
      <c r="K791" s="10"/>
      <c r="L791" s="10"/>
    </row>
    <row r="792">
      <c r="A792" s="23"/>
      <c r="J792" s="10"/>
      <c r="K792" s="10"/>
      <c r="L792" s="10"/>
    </row>
    <row r="793">
      <c r="A793" s="23"/>
      <c r="J793" s="10"/>
      <c r="K793" s="10"/>
      <c r="L793" s="10"/>
    </row>
    <row r="794">
      <c r="A794" s="23"/>
      <c r="J794" s="10"/>
      <c r="K794" s="10"/>
      <c r="L794" s="10"/>
    </row>
    <row r="795">
      <c r="A795" s="23"/>
      <c r="J795" s="10"/>
      <c r="K795" s="10"/>
      <c r="L795" s="10"/>
    </row>
    <row r="796">
      <c r="A796" s="23"/>
      <c r="J796" s="10"/>
      <c r="K796" s="10"/>
      <c r="L796" s="10"/>
    </row>
    <row r="797">
      <c r="A797" s="23"/>
      <c r="J797" s="10"/>
      <c r="K797" s="10"/>
      <c r="L797" s="10"/>
    </row>
    <row r="798">
      <c r="A798" s="23"/>
      <c r="J798" s="10"/>
      <c r="K798" s="10"/>
      <c r="L798" s="10"/>
    </row>
    <row r="799">
      <c r="A799" s="23"/>
      <c r="J799" s="10"/>
      <c r="K799" s="10"/>
      <c r="L799" s="10"/>
    </row>
    <row r="800">
      <c r="A800" s="23"/>
      <c r="J800" s="10"/>
      <c r="K800" s="10"/>
      <c r="L800" s="10"/>
    </row>
    <row r="801">
      <c r="A801" s="23"/>
      <c r="J801" s="10"/>
      <c r="K801" s="10"/>
      <c r="L801" s="10"/>
    </row>
    <row r="802">
      <c r="A802" s="23"/>
      <c r="J802" s="10"/>
      <c r="K802" s="10"/>
      <c r="L802" s="10"/>
    </row>
    <row r="803">
      <c r="A803" s="23"/>
      <c r="J803" s="10"/>
      <c r="K803" s="10"/>
      <c r="L803" s="10"/>
    </row>
    <row r="804">
      <c r="A804" s="23"/>
      <c r="J804" s="10"/>
      <c r="K804" s="10"/>
      <c r="L804" s="10"/>
    </row>
    <row r="805">
      <c r="A805" s="23"/>
      <c r="J805" s="10"/>
      <c r="K805" s="10"/>
      <c r="L805" s="10"/>
    </row>
    <row r="806">
      <c r="A806" s="23"/>
      <c r="J806" s="10"/>
      <c r="K806" s="10"/>
      <c r="L806" s="10"/>
    </row>
    <row r="807">
      <c r="A807" s="23"/>
      <c r="J807" s="10"/>
      <c r="K807" s="10"/>
      <c r="L807" s="10"/>
    </row>
    <row r="808">
      <c r="A808" s="23"/>
      <c r="J808" s="10"/>
      <c r="K808" s="10"/>
      <c r="L808" s="10"/>
    </row>
    <row r="809">
      <c r="A809" s="23"/>
      <c r="J809" s="10"/>
      <c r="K809" s="10"/>
      <c r="L809" s="10"/>
    </row>
    <row r="810">
      <c r="A810" s="23"/>
      <c r="J810" s="10"/>
      <c r="K810" s="10"/>
      <c r="L810" s="10"/>
    </row>
    <row r="811">
      <c r="A811" s="23"/>
      <c r="J811" s="10"/>
      <c r="K811" s="10"/>
      <c r="L811" s="10"/>
    </row>
    <row r="812">
      <c r="A812" s="23"/>
      <c r="J812" s="10"/>
      <c r="K812" s="10"/>
      <c r="L812" s="10"/>
    </row>
    <row r="813">
      <c r="A813" s="23"/>
      <c r="J813" s="10"/>
      <c r="K813" s="10"/>
      <c r="L813" s="10"/>
    </row>
    <row r="814">
      <c r="A814" s="23"/>
      <c r="J814" s="10"/>
      <c r="K814" s="10"/>
      <c r="L814" s="10"/>
    </row>
    <row r="815">
      <c r="A815" s="23"/>
      <c r="J815" s="10"/>
      <c r="K815" s="10"/>
      <c r="L815" s="10"/>
    </row>
    <row r="816">
      <c r="A816" s="23"/>
      <c r="J816" s="10"/>
      <c r="K816" s="10"/>
      <c r="L816" s="10"/>
    </row>
    <row r="817">
      <c r="A817" s="23"/>
      <c r="J817" s="10"/>
      <c r="K817" s="10"/>
      <c r="L817" s="10"/>
    </row>
    <row r="818">
      <c r="A818" s="23"/>
      <c r="J818" s="10"/>
      <c r="K818" s="10"/>
      <c r="L818" s="10"/>
    </row>
    <row r="819">
      <c r="A819" s="23"/>
      <c r="J819" s="10"/>
      <c r="K819" s="10"/>
      <c r="L819" s="10"/>
    </row>
    <row r="820">
      <c r="A820" s="23"/>
      <c r="J820" s="10"/>
      <c r="K820" s="10"/>
      <c r="L820" s="10"/>
    </row>
    <row r="821">
      <c r="A821" s="23"/>
      <c r="J821" s="10"/>
      <c r="K821" s="10"/>
      <c r="L821" s="10"/>
    </row>
    <row r="822">
      <c r="A822" s="23"/>
      <c r="J822" s="10"/>
      <c r="K822" s="10"/>
      <c r="L822" s="10"/>
    </row>
    <row r="823">
      <c r="A823" s="23"/>
      <c r="J823" s="10"/>
      <c r="K823" s="10"/>
      <c r="L823" s="10"/>
    </row>
    <row r="824">
      <c r="A824" s="23"/>
      <c r="J824" s="10"/>
      <c r="K824" s="10"/>
      <c r="L824" s="10"/>
    </row>
    <row r="825">
      <c r="A825" s="23"/>
      <c r="J825" s="10"/>
      <c r="K825" s="10"/>
      <c r="L825" s="10"/>
    </row>
    <row r="826">
      <c r="A826" s="23"/>
      <c r="J826" s="10"/>
      <c r="K826" s="10"/>
      <c r="L826" s="10"/>
    </row>
    <row r="827">
      <c r="A827" s="23"/>
      <c r="J827" s="10"/>
      <c r="K827" s="10"/>
      <c r="L827" s="10"/>
    </row>
    <row r="828">
      <c r="A828" s="23"/>
      <c r="J828" s="10"/>
      <c r="K828" s="10"/>
      <c r="L828" s="10"/>
    </row>
    <row r="829">
      <c r="A829" s="23"/>
      <c r="J829" s="10"/>
      <c r="K829" s="10"/>
      <c r="L829" s="10"/>
    </row>
    <row r="830">
      <c r="A830" s="23"/>
      <c r="J830" s="10"/>
      <c r="K830" s="10"/>
      <c r="L830" s="10"/>
    </row>
    <row r="831">
      <c r="A831" s="23"/>
      <c r="J831" s="10"/>
      <c r="K831" s="10"/>
      <c r="L831" s="10"/>
    </row>
    <row r="832">
      <c r="A832" s="23"/>
      <c r="J832" s="10"/>
      <c r="K832" s="10"/>
      <c r="L832" s="10"/>
    </row>
    <row r="833">
      <c r="A833" s="23"/>
      <c r="J833" s="10"/>
      <c r="K833" s="10"/>
      <c r="L833" s="10"/>
    </row>
    <row r="834">
      <c r="A834" s="23"/>
      <c r="J834" s="10"/>
      <c r="K834" s="10"/>
      <c r="L834" s="10"/>
    </row>
    <row r="835">
      <c r="A835" s="23"/>
      <c r="J835" s="10"/>
      <c r="K835" s="10"/>
      <c r="L835" s="10"/>
    </row>
    <row r="836">
      <c r="A836" s="23"/>
      <c r="J836" s="10"/>
      <c r="K836" s="10"/>
      <c r="L836" s="10"/>
    </row>
    <row r="837">
      <c r="A837" s="23"/>
      <c r="J837" s="10"/>
      <c r="K837" s="10"/>
      <c r="L837" s="10"/>
    </row>
    <row r="838">
      <c r="A838" s="23"/>
      <c r="J838" s="10"/>
      <c r="K838" s="10"/>
      <c r="L838" s="10"/>
    </row>
    <row r="839">
      <c r="A839" s="23"/>
      <c r="J839" s="10"/>
      <c r="K839" s="10"/>
      <c r="L839" s="10"/>
    </row>
    <row r="840">
      <c r="A840" s="23"/>
      <c r="J840" s="10"/>
      <c r="K840" s="10"/>
      <c r="L840" s="10"/>
    </row>
    <row r="841">
      <c r="A841" s="23"/>
      <c r="J841" s="10"/>
      <c r="K841" s="10"/>
      <c r="L841" s="10"/>
    </row>
    <row r="842">
      <c r="A842" s="23"/>
      <c r="J842" s="10"/>
      <c r="K842" s="10"/>
      <c r="L842" s="10"/>
    </row>
    <row r="843">
      <c r="A843" s="23"/>
      <c r="J843" s="10"/>
      <c r="K843" s="10"/>
      <c r="L843" s="10"/>
    </row>
    <row r="844">
      <c r="A844" s="23"/>
      <c r="J844" s="10"/>
      <c r="K844" s="10"/>
      <c r="L844" s="10"/>
    </row>
    <row r="845">
      <c r="A845" s="23"/>
      <c r="J845" s="10"/>
      <c r="K845" s="10"/>
      <c r="L845" s="10"/>
    </row>
    <row r="846">
      <c r="A846" s="23"/>
      <c r="J846" s="10"/>
      <c r="K846" s="10"/>
      <c r="L846" s="10"/>
    </row>
    <row r="847">
      <c r="A847" s="23"/>
      <c r="J847" s="10"/>
      <c r="K847" s="10"/>
      <c r="L847" s="10"/>
    </row>
    <row r="848">
      <c r="A848" s="23"/>
      <c r="J848" s="10"/>
      <c r="K848" s="10"/>
      <c r="L848" s="10"/>
    </row>
    <row r="849">
      <c r="A849" s="23"/>
      <c r="J849" s="10"/>
      <c r="K849" s="10"/>
      <c r="L849" s="10"/>
    </row>
    <row r="850">
      <c r="A850" s="23"/>
      <c r="J850" s="10"/>
      <c r="K850" s="10"/>
      <c r="L850" s="10"/>
    </row>
    <row r="851">
      <c r="A851" s="23"/>
      <c r="J851" s="10"/>
      <c r="K851" s="10"/>
      <c r="L851" s="10"/>
    </row>
    <row r="852">
      <c r="A852" s="23"/>
      <c r="J852" s="10"/>
      <c r="K852" s="10"/>
      <c r="L852" s="10"/>
    </row>
    <row r="853">
      <c r="A853" s="23"/>
      <c r="J853" s="10"/>
      <c r="K853" s="10"/>
      <c r="L853" s="10"/>
    </row>
    <row r="854">
      <c r="A854" s="23"/>
      <c r="J854" s="10"/>
      <c r="K854" s="10"/>
      <c r="L854" s="10"/>
    </row>
    <row r="855">
      <c r="A855" s="23"/>
      <c r="J855" s="10"/>
      <c r="K855" s="10"/>
      <c r="L855" s="10"/>
    </row>
    <row r="856">
      <c r="A856" s="23"/>
      <c r="J856" s="10"/>
      <c r="K856" s="10"/>
      <c r="L856" s="10"/>
    </row>
    <row r="857">
      <c r="A857" s="23"/>
      <c r="J857" s="10"/>
      <c r="K857" s="10"/>
      <c r="L857" s="10"/>
    </row>
    <row r="858">
      <c r="A858" s="23"/>
      <c r="J858" s="10"/>
      <c r="K858" s="10"/>
      <c r="L858" s="10"/>
    </row>
    <row r="859">
      <c r="A859" s="23"/>
      <c r="J859" s="10"/>
      <c r="K859" s="10"/>
      <c r="L859" s="10"/>
    </row>
    <row r="860">
      <c r="A860" s="23"/>
      <c r="J860" s="10"/>
      <c r="K860" s="10"/>
      <c r="L860" s="10"/>
    </row>
    <row r="861">
      <c r="A861" s="23"/>
      <c r="J861" s="10"/>
      <c r="K861" s="10"/>
      <c r="L861" s="10"/>
    </row>
    <row r="862">
      <c r="A862" s="23"/>
      <c r="J862" s="10"/>
      <c r="K862" s="10"/>
      <c r="L862" s="10"/>
    </row>
    <row r="863">
      <c r="A863" s="23"/>
      <c r="J863" s="10"/>
      <c r="K863" s="10"/>
      <c r="L863" s="10"/>
    </row>
    <row r="864">
      <c r="A864" s="23"/>
      <c r="J864" s="10"/>
      <c r="K864" s="10"/>
      <c r="L864" s="10"/>
    </row>
    <row r="865">
      <c r="A865" s="23"/>
      <c r="J865" s="10"/>
      <c r="K865" s="10"/>
      <c r="L865" s="10"/>
    </row>
    <row r="866">
      <c r="A866" s="23"/>
      <c r="J866" s="10"/>
      <c r="K866" s="10"/>
      <c r="L866" s="10"/>
    </row>
    <row r="867">
      <c r="A867" s="23"/>
      <c r="J867" s="10"/>
      <c r="K867" s="10"/>
      <c r="L867" s="10"/>
    </row>
    <row r="868">
      <c r="A868" s="23"/>
      <c r="J868" s="10"/>
      <c r="K868" s="10"/>
      <c r="L868" s="10"/>
    </row>
    <row r="869">
      <c r="A869" s="23"/>
      <c r="J869" s="10"/>
      <c r="K869" s="10"/>
      <c r="L869" s="10"/>
    </row>
    <row r="870">
      <c r="A870" s="23"/>
      <c r="J870" s="10"/>
      <c r="K870" s="10"/>
      <c r="L870" s="10"/>
    </row>
    <row r="871">
      <c r="A871" s="23"/>
      <c r="J871" s="10"/>
      <c r="K871" s="10"/>
      <c r="L871" s="10"/>
    </row>
    <row r="872">
      <c r="A872" s="23"/>
      <c r="J872" s="10"/>
      <c r="K872" s="10"/>
      <c r="L872" s="10"/>
    </row>
    <row r="873">
      <c r="A873" s="23"/>
      <c r="J873" s="10"/>
      <c r="K873" s="10"/>
      <c r="L873" s="10"/>
    </row>
    <row r="874">
      <c r="A874" s="23"/>
      <c r="J874" s="10"/>
      <c r="K874" s="10"/>
      <c r="L874" s="10"/>
    </row>
    <row r="875">
      <c r="A875" s="23"/>
      <c r="J875" s="10"/>
      <c r="K875" s="10"/>
      <c r="L875" s="10"/>
    </row>
    <row r="876">
      <c r="A876" s="23"/>
      <c r="J876" s="10"/>
      <c r="K876" s="10"/>
      <c r="L876" s="10"/>
    </row>
    <row r="877">
      <c r="A877" s="23"/>
      <c r="J877" s="10"/>
      <c r="K877" s="10"/>
      <c r="L877" s="10"/>
    </row>
    <row r="878">
      <c r="A878" s="23"/>
      <c r="J878" s="10"/>
      <c r="K878" s="10"/>
      <c r="L878" s="10"/>
    </row>
    <row r="879">
      <c r="A879" s="23"/>
      <c r="J879" s="10"/>
      <c r="K879" s="10"/>
      <c r="L879" s="10"/>
    </row>
    <row r="880">
      <c r="A880" s="23"/>
      <c r="J880" s="10"/>
      <c r="K880" s="10"/>
      <c r="L880" s="10"/>
    </row>
    <row r="881">
      <c r="A881" s="23"/>
      <c r="J881" s="10"/>
      <c r="K881" s="10"/>
      <c r="L881" s="10"/>
    </row>
    <row r="882">
      <c r="A882" s="23"/>
      <c r="J882" s="10"/>
      <c r="K882" s="10"/>
      <c r="L882" s="10"/>
    </row>
    <row r="883">
      <c r="A883" s="23"/>
      <c r="J883" s="10"/>
      <c r="K883" s="10"/>
      <c r="L883" s="10"/>
    </row>
    <row r="884">
      <c r="A884" s="23"/>
      <c r="J884" s="10"/>
      <c r="K884" s="10"/>
      <c r="L884" s="10"/>
    </row>
    <row r="885">
      <c r="A885" s="23"/>
      <c r="J885" s="10"/>
      <c r="K885" s="10"/>
      <c r="L885" s="10"/>
    </row>
    <row r="886">
      <c r="A886" s="23"/>
      <c r="J886" s="10"/>
      <c r="K886" s="10"/>
      <c r="L886" s="10"/>
    </row>
    <row r="887">
      <c r="A887" s="23"/>
      <c r="J887" s="10"/>
      <c r="K887" s="10"/>
      <c r="L887" s="10"/>
    </row>
    <row r="888">
      <c r="A888" s="23"/>
      <c r="J888" s="10"/>
      <c r="K888" s="10"/>
      <c r="L888" s="10"/>
    </row>
    <row r="889">
      <c r="A889" s="23"/>
      <c r="J889" s="10"/>
      <c r="K889" s="10"/>
      <c r="L889" s="10"/>
    </row>
    <row r="890">
      <c r="A890" s="23"/>
      <c r="J890" s="10"/>
      <c r="K890" s="10"/>
      <c r="L890" s="10"/>
    </row>
    <row r="891">
      <c r="A891" s="23"/>
      <c r="J891" s="10"/>
      <c r="K891" s="10"/>
      <c r="L891" s="10"/>
    </row>
    <row r="892">
      <c r="A892" s="23"/>
      <c r="J892" s="10"/>
      <c r="K892" s="10"/>
      <c r="L892" s="10"/>
    </row>
    <row r="893">
      <c r="A893" s="23"/>
      <c r="J893" s="10"/>
      <c r="K893" s="10"/>
      <c r="L893" s="10"/>
    </row>
    <row r="894">
      <c r="A894" s="23"/>
      <c r="J894" s="10"/>
      <c r="K894" s="10"/>
      <c r="L894" s="10"/>
    </row>
    <row r="895">
      <c r="A895" s="23"/>
      <c r="J895" s="10"/>
      <c r="K895" s="10"/>
      <c r="L895" s="10"/>
    </row>
    <row r="896">
      <c r="A896" s="23"/>
      <c r="J896" s="10"/>
      <c r="K896" s="10"/>
      <c r="L896" s="10"/>
    </row>
    <row r="897">
      <c r="A897" s="23"/>
      <c r="J897" s="10"/>
      <c r="K897" s="10"/>
      <c r="L897" s="10"/>
    </row>
    <row r="898">
      <c r="A898" s="23"/>
      <c r="J898" s="10"/>
      <c r="K898" s="10"/>
      <c r="L898" s="10"/>
    </row>
    <row r="899">
      <c r="A899" s="23"/>
      <c r="J899" s="10"/>
      <c r="K899" s="10"/>
      <c r="L899" s="10"/>
    </row>
    <row r="900">
      <c r="A900" s="23"/>
      <c r="J900" s="10"/>
      <c r="K900" s="10"/>
      <c r="L900" s="10"/>
    </row>
    <row r="901">
      <c r="A901" s="23"/>
      <c r="J901" s="10"/>
      <c r="K901" s="10"/>
      <c r="L901" s="10"/>
    </row>
    <row r="902">
      <c r="A902" s="23"/>
      <c r="J902" s="10"/>
      <c r="K902" s="10"/>
      <c r="L902" s="10"/>
    </row>
    <row r="903">
      <c r="A903" s="23"/>
      <c r="J903" s="10"/>
      <c r="K903" s="10"/>
      <c r="L903" s="10"/>
    </row>
    <row r="904">
      <c r="A904" s="23"/>
      <c r="J904" s="10"/>
      <c r="K904" s="10"/>
      <c r="L904" s="10"/>
    </row>
    <row r="905">
      <c r="A905" s="23"/>
      <c r="J905" s="10"/>
      <c r="K905" s="10"/>
      <c r="L905" s="10"/>
    </row>
    <row r="906">
      <c r="A906" s="23"/>
      <c r="J906" s="10"/>
      <c r="K906" s="10"/>
      <c r="L906" s="10"/>
    </row>
    <row r="907">
      <c r="A907" s="23"/>
      <c r="J907" s="10"/>
      <c r="K907" s="10"/>
      <c r="L907" s="10"/>
    </row>
    <row r="908">
      <c r="A908" s="23"/>
      <c r="J908" s="10"/>
      <c r="K908" s="10"/>
      <c r="L908" s="10"/>
    </row>
    <row r="909">
      <c r="A909" s="23"/>
      <c r="J909" s="10"/>
      <c r="K909" s="10"/>
      <c r="L909" s="10"/>
    </row>
    <row r="910">
      <c r="A910" s="23"/>
      <c r="J910" s="10"/>
      <c r="K910" s="10"/>
      <c r="L910" s="10"/>
    </row>
    <row r="911">
      <c r="A911" s="23"/>
      <c r="J911" s="10"/>
      <c r="K911" s="10"/>
      <c r="L911" s="10"/>
    </row>
    <row r="912">
      <c r="A912" s="23"/>
      <c r="J912" s="10"/>
      <c r="K912" s="10"/>
      <c r="L912" s="10"/>
    </row>
    <row r="913">
      <c r="A913" s="23"/>
      <c r="J913" s="10"/>
      <c r="K913" s="10"/>
      <c r="L913" s="10"/>
    </row>
    <row r="914">
      <c r="A914" s="23"/>
      <c r="J914" s="10"/>
      <c r="K914" s="10"/>
      <c r="L914" s="10"/>
    </row>
    <row r="915">
      <c r="A915" s="23"/>
      <c r="J915" s="10"/>
      <c r="K915" s="10"/>
      <c r="L915" s="10"/>
    </row>
    <row r="916">
      <c r="A916" s="23"/>
      <c r="J916" s="10"/>
      <c r="K916" s="10"/>
      <c r="L916" s="10"/>
    </row>
    <row r="917">
      <c r="A917" s="23"/>
      <c r="J917" s="10"/>
      <c r="K917" s="10"/>
      <c r="L917" s="10"/>
    </row>
    <row r="918">
      <c r="A918" s="23"/>
      <c r="J918" s="10"/>
      <c r="K918" s="10"/>
      <c r="L918" s="10"/>
    </row>
    <row r="919">
      <c r="A919" s="23"/>
      <c r="J919" s="10"/>
      <c r="K919" s="10"/>
      <c r="L919" s="10"/>
    </row>
    <row r="920">
      <c r="A920" s="23"/>
      <c r="J920" s="10"/>
      <c r="K920" s="10"/>
      <c r="L920" s="10"/>
    </row>
    <row r="921">
      <c r="A921" s="23"/>
      <c r="J921" s="10"/>
      <c r="K921" s="10"/>
      <c r="L921" s="10"/>
    </row>
    <row r="922">
      <c r="A922" s="23"/>
      <c r="J922" s="10"/>
      <c r="K922" s="10"/>
      <c r="L922" s="10"/>
    </row>
    <row r="923">
      <c r="A923" s="23"/>
      <c r="J923" s="10"/>
      <c r="K923" s="10"/>
      <c r="L923" s="10"/>
    </row>
    <row r="924">
      <c r="A924" s="23"/>
      <c r="J924" s="10"/>
      <c r="K924" s="10"/>
      <c r="L924" s="10"/>
    </row>
    <row r="925">
      <c r="A925" s="23"/>
      <c r="J925" s="10"/>
      <c r="K925" s="10"/>
      <c r="L925" s="10"/>
    </row>
    <row r="926">
      <c r="A926" s="23"/>
      <c r="J926" s="10"/>
      <c r="K926" s="10"/>
      <c r="L926" s="10"/>
    </row>
    <row r="927">
      <c r="A927" s="23"/>
      <c r="J927" s="10"/>
      <c r="K927" s="10"/>
      <c r="L927" s="10"/>
    </row>
    <row r="928">
      <c r="A928" s="23"/>
      <c r="J928" s="10"/>
      <c r="K928" s="10"/>
      <c r="L928" s="10"/>
    </row>
    <row r="929">
      <c r="A929" s="23"/>
      <c r="J929" s="10"/>
      <c r="K929" s="10"/>
      <c r="L929" s="10"/>
    </row>
    <row r="930">
      <c r="A930" s="23"/>
      <c r="J930" s="10"/>
      <c r="K930" s="10"/>
      <c r="L930" s="10"/>
    </row>
    <row r="931">
      <c r="A931" s="23"/>
      <c r="J931" s="10"/>
      <c r="K931" s="10"/>
      <c r="L931" s="10"/>
    </row>
    <row r="932">
      <c r="A932" s="23"/>
      <c r="J932" s="10"/>
      <c r="K932" s="10"/>
      <c r="L932" s="10"/>
    </row>
    <row r="933">
      <c r="A933" s="23"/>
      <c r="J933" s="10"/>
      <c r="K933" s="10"/>
      <c r="L933" s="10"/>
    </row>
    <row r="934">
      <c r="A934" s="23"/>
      <c r="J934" s="10"/>
      <c r="K934" s="10"/>
      <c r="L934" s="10"/>
    </row>
    <row r="935">
      <c r="A935" s="23"/>
      <c r="J935" s="10"/>
      <c r="K935" s="10"/>
      <c r="L935" s="10"/>
    </row>
    <row r="936">
      <c r="A936" s="23"/>
      <c r="J936" s="10"/>
      <c r="K936" s="10"/>
      <c r="L936" s="10"/>
    </row>
    <row r="937">
      <c r="A937" s="23"/>
      <c r="J937" s="10"/>
      <c r="K937" s="10"/>
      <c r="L937" s="10"/>
    </row>
    <row r="938">
      <c r="A938" s="23"/>
      <c r="J938" s="10"/>
      <c r="K938" s="10"/>
      <c r="L938" s="10"/>
    </row>
    <row r="939">
      <c r="A939" s="23"/>
      <c r="J939" s="10"/>
      <c r="K939" s="10"/>
      <c r="L939" s="10"/>
    </row>
    <row r="940">
      <c r="A940" s="23"/>
      <c r="J940" s="10"/>
      <c r="K940" s="10"/>
      <c r="L940" s="10"/>
    </row>
    <row r="941">
      <c r="A941" s="23"/>
      <c r="J941" s="10"/>
      <c r="K941" s="10"/>
      <c r="L941" s="10"/>
    </row>
    <row r="942">
      <c r="A942" s="23"/>
      <c r="J942" s="10"/>
      <c r="K942" s="10"/>
      <c r="L942" s="10"/>
    </row>
    <row r="943">
      <c r="A943" s="23"/>
      <c r="J943" s="10"/>
      <c r="K943" s="10"/>
      <c r="L943" s="10"/>
    </row>
    <row r="944">
      <c r="A944" s="23"/>
      <c r="J944" s="10"/>
      <c r="K944" s="10"/>
      <c r="L944" s="10"/>
    </row>
    <row r="945">
      <c r="A945" s="23"/>
      <c r="J945" s="10"/>
      <c r="K945" s="10"/>
      <c r="L945" s="10"/>
    </row>
    <row r="946">
      <c r="A946" s="23"/>
      <c r="J946" s="10"/>
      <c r="K946" s="10"/>
      <c r="L946" s="10"/>
    </row>
    <row r="947">
      <c r="A947" s="23"/>
      <c r="J947" s="10"/>
      <c r="K947" s="10"/>
      <c r="L947" s="10"/>
    </row>
    <row r="948">
      <c r="A948" s="23"/>
      <c r="J948" s="10"/>
      <c r="K948" s="10"/>
      <c r="L948" s="10"/>
    </row>
    <row r="949">
      <c r="A949" s="23"/>
      <c r="J949" s="10"/>
      <c r="K949" s="10"/>
      <c r="L949" s="10"/>
    </row>
    <row r="950">
      <c r="A950" s="23"/>
      <c r="J950" s="10"/>
      <c r="K950" s="10"/>
      <c r="L950" s="10"/>
    </row>
    <row r="951">
      <c r="A951" s="23"/>
      <c r="J951" s="10"/>
      <c r="K951" s="10"/>
      <c r="L951" s="10"/>
    </row>
    <row r="952">
      <c r="A952" s="23"/>
      <c r="J952" s="10"/>
      <c r="K952" s="10"/>
      <c r="L952" s="10"/>
    </row>
    <row r="953">
      <c r="A953" s="23"/>
      <c r="J953" s="10"/>
      <c r="K953" s="10"/>
      <c r="L953" s="10"/>
    </row>
    <row r="954">
      <c r="A954" s="23"/>
      <c r="J954" s="10"/>
      <c r="K954" s="10"/>
      <c r="L954" s="10"/>
    </row>
    <row r="955">
      <c r="A955" s="23"/>
      <c r="J955" s="10"/>
      <c r="K955" s="10"/>
      <c r="L955" s="10"/>
    </row>
    <row r="956">
      <c r="A956" s="23"/>
      <c r="J956" s="10"/>
      <c r="K956" s="10"/>
      <c r="L956" s="10"/>
    </row>
    <row r="957">
      <c r="A957" s="23"/>
      <c r="J957" s="10"/>
      <c r="K957" s="10"/>
      <c r="L957" s="10"/>
    </row>
    <row r="958">
      <c r="A958" s="23"/>
      <c r="J958" s="10"/>
      <c r="K958" s="10"/>
      <c r="L958" s="10"/>
    </row>
    <row r="959">
      <c r="A959" s="23"/>
      <c r="J959" s="10"/>
      <c r="K959" s="10"/>
      <c r="L959" s="10"/>
    </row>
    <row r="960">
      <c r="A960" s="23"/>
      <c r="J960" s="10"/>
      <c r="K960" s="10"/>
      <c r="L960" s="10"/>
    </row>
    <row r="961">
      <c r="A961" s="23"/>
      <c r="J961" s="10"/>
      <c r="K961" s="10"/>
      <c r="L961" s="10"/>
    </row>
    <row r="962">
      <c r="A962" s="23"/>
      <c r="J962" s="10"/>
      <c r="K962" s="10"/>
      <c r="L962" s="10"/>
    </row>
    <row r="963">
      <c r="A963" s="23"/>
      <c r="J963" s="10"/>
      <c r="K963" s="10"/>
      <c r="L963" s="10"/>
    </row>
    <row r="964">
      <c r="A964" s="23"/>
      <c r="J964" s="10"/>
      <c r="K964" s="10"/>
      <c r="L964" s="10"/>
    </row>
    <row r="965">
      <c r="A965" s="23"/>
      <c r="J965" s="10"/>
      <c r="K965" s="10"/>
      <c r="L965" s="10"/>
    </row>
    <row r="966">
      <c r="A966" s="23"/>
      <c r="J966" s="10"/>
      <c r="K966" s="10"/>
      <c r="L966" s="10"/>
    </row>
    <row r="967">
      <c r="A967" s="23"/>
      <c r="J967" s="10"/>
      <c r="K967" s="10"/>
      <c r="L967" s="10"/>
    </row>
    <row r="968">
      <c r="A968" s="23"/>
      <c r="J968" s="10"/>
      <c r="K968" s="10"/>
      <c r="L968" s="10"/>
    </row>
    <row r="969">
      <c r="A969" s="23"/>
      <c r="J969" s="10"/>
      <c r="K969" s="10"/>
      <c r="L969" s="10"/>
    </row>
    <row r="970">
      <c r="A970" s="23"/>
      <c r="J970" s="10"/>
      <c r="K970" s="10"/>
      <c r="L970" s="10"/>
    </row>
    <row r="971">
      <c r="A971" s="23"/>
      <c r="J971" s="10"/>
      <c r="K971" s="10"/>
      <c r="L971" s="10"/>
    </row>
    <row r="972">
      <c r="A972" s="23"/>
      <c r="J972" s="10"/>
      <c r="K972" s="10"/>
      <c r="L972" s="10"/>
    </row>
    <row r="973">
      <c r="A973" s="23"/>
      <c r="J973" s="10"/>
      <c r="K973" s="10"/>
      <c r="L973" s="10"/>
    </row>
    <row r="974">
      <c r="A974" s="23"/>
      <c r="J974" s="10"/>
      <c r="K974" s="10"/>
      <c r="L974" s="10"/>
    </row>
    <row r="975">
      <c r="A975" s="23"/>
      <c r="J975" s="10"/>
      <c r="K975" s="10"/>
      <c r="L975" s="10"/>
    </row>
    <row r="976">
      <c r="A976" s="23"/>
      <c r="J976" s="10"/>
      <c r="K976" s="10"/>
      <c r="L976" s="10"/>
    </row>
    <row r="977">
      <c r="A977" s="23"/>
      <c r="J977" s="10"/>
      <c r="K977" s="10"/>
      <c r="L977" s="10"/>
    </row>
    <row r="978">
      <c r="A978" s="23"/>
      <c r="J978" s="10"/>
      <c r="K978" s="10"/>
      <c r="L978" s="10"/>
    </row>
    <row r="979">
      <c r="A979" s="23"/>
      <c r="J979" s="10"/>
      <c r="K979" s="10"/>
      <c r="L979" s="10"/>
    </row>
    <row r="980">
      <c r="A980" s="23"/>
      <c r="J980" s="10"/>
      <c r="K980" s="10"/>
      <c r="L980" s="10"/>
    </row>
    <row r="981">
      <c r="A981" s="23"/>
      <c r="J981" s="10"/>
      <c r="K981" s="10"/>
      <c r="L981" s="10"/>
    </row>
    <row r="982">
      <c r="A982" s="23"/>
      <c r="J982" s="10"/>
      <c r="K982" s="10"/>
      <c r="L982" s="10"/>
    </row>
    <row r="983">
      <c r="A983" s="23"/>
      <c r="J983" s="10"/>
      <c r="K983" s="10"/>
      <c r="L983" s="10"/>
    </row>
    <row r="984">
      <c r="A984" s="23"/>
      <c r="J984" s="10"/>
      <c r="K984" s="10"/>
      <c r="L984" s="10"/>
    </row>
    <row r="985">
      <c r="A985" s="23"/>
      <c r="J985" s="10"/>
      <c r="K985" s="10"/>
      <c r="L985" s="10"/>
    </row>
    <row r="986">
      <c r="A986" s="23"/>
      <c r="J986" s="10"/>
      <c r="K986" s="10"/>
      <c r="L986" s="10"/>
    </row>
    <row r="987">
      <c r="A987" s="23"/>
      <c r="J987" s="10"/>
      <c r="K987" s="10"/>
      <c r="L987" s="10"/>
    </row>
    <row r="988">
      <c r="A988" s="23"/>
      <c r="J988" s="10"/>
      <c r="K988" s="10"/>
      <c r="L988" s="10"/>
    </row>
    <row r="989">
      <c r="A989" s="23"/>
      <c r="J989" s="10"/>
      <c r="K989" s="10"/>
      <c r="L989" s="10"/>
    </row>
    <row r="990">
      <c r="A990" s="23"/>
      <c r="J990" s="10"/>
      <c r="K990" s="10"/>
      <c r="L990" s="10"/>
    </row>
    <row r="991">
      <c r="A991" s="23"/>
      <c r="J991" s="10"/>
      <c r="K991" s="10"/>
      <c r="L991" s="10"/>
    </row>
    <row r="992">
      <c r="A992" s="23"/>
      <c r="J992" s="10"/>
      <c r="K992" s="10"/>
      <c r="L992" s="10"/>
    </row>
    <row r="993">
      <c r="A993" s="23"/>
      <c r="J993" s="10"/>
      <c r="K993" s="10"/>
      <c r="L993" s="10"/>
    </row>
    <row r="994">
      <c r="A994" s="23"/>
      <c r="J994" s="10"/>
      <c r="K994" s="10"/>
      <c r="L994" s="10"/>
    </row>
    <row r="995">
      <c r="A995" s="23"/>
      <c r="J995" s="10"/>
      <c r="K995" s="10"/>
      <c r="L995" s="10"/>
    </row>
    <row r="996">
      <c r="A996" s="23"/>
      <c r="J996" s="10"/>
      <c r="K996" s="10"/>
      <c r="L996" s="10"/>
    </row>
    <row r="997">
      <c r="A997" s="23"/>
      <c r="J997" s="10"/>
      <c r="K997" s="10"/>
      <c r="L997" s="10"/>
    </row>
    <row r="998">
      <c r="A998" s="23"/>
      <c r="J998" s="10"/>
      <c r="K998" s="10"/>
      <c r="L998" s="10"/>
    </row>
    <row r="999">
      <c r="A999" s="23"/>
      <c r="J999" s="10"/>
      <c r="K999" s="10"/>
      <c r="L999" s="10"/>
    </row>
    <row r="1000">
      <c r="A1000" s="23"/>
      <c r="J1000" s="10"/>
      <c r="K1000" s="10"/>
      <c r="L1000"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5" max="15" width="34.25"/>
    <col customWidth="1" min="16" max="16" width="23.25"/>
  </cols>
  <sheetData>
    <row r="1">
      <c r="A1" s="6" t="s">
        <v>38</v>
      </c>
      <c r="B1" s="6" t="s">
        <v>15</v>
      </c>
      <c r="C1" s="6" t="s">
        <v>39</v>
      </c>
      <c r="D1" s="6" t="s">
        <v>40</v>
      </c>
      <c r="E1" s="6" t="s">
        <v>41</v>
      </c>
      <c r="F1" s="6" t="s">
        <v>42</v>
      </c>
      <c r="G1" s="6" t="s">
        <v>43</v>
      </c>
      <c r="H1" s="6" t="s">
        <v>44</v>
      </c>
      <c r="I1" s="6" t="s">
        <v>45</v>
      </c>
      <c r="J1" s="6" t="s">
        <v>46</v>
      </c>
      <c r="K1" s="6" t="s">
        <v>47</v>
      </c>
      <c r="L1" s="6" t="s">
        <v>48</v>
      </c>
      <c r="M1" s="6" t="s">
        <v>49</v>
      </c>
      <c r="N1" s="6" t="s">
        <v>50</v>
      </c>
      <c r="O1" s="6" t="s">
        <v>51</v>
      </c>
      <c r="P1" s="6" t="s">
        <v>52</v>
      </c>
      <c r="Q1" s="30" t="s">
        <v>53</v>
      </c>
      <c r="R1" s="6" t="s">
        <v>54</v>
      </c>
      <c r="S1" s="6" t="s">
        <v>55</v>
      </c>
      <c r="T1" s="6" t="s">
        <v>56</v>
      </c>
      <c r="U1" s="6" t="s">
        <v>57</v>
      </c>
      <c r="V1" s="6" t="s">
        <v>58</v>
      </c>
      <c r="W1" s="6" t="s">
        <v>59</v>
      </c>
    </row>
    <row r="2">
      <c r="A2" s="6" t="s">
        <v>60</v>
      </c>
      <c r="B2" s="6" t="s">
        <v>61</v>
      </c>
      <c r="C2" s="6">
        <v>1.0</v>
      </c>
      <c r="D2" s="6" t="s">
        <v>62</v>
      </c>
      <c r="E2" s="6" t="s">
        <v>63</v>
      </c>
      <c r="F2" s="6">
        <v>47.0</v>
      </c>
      <c r="G2" s="6">
        <v>47.0</v>
      </c>
      <c r="H2" s="6">
        <v>165281.0</v>
      </c>
      <c r="I2" s="6">
        <v>624306.0</v>
      </c>
      <c r="J2" s="6">
        <v>7489.0</v>
      </c>
      <c r="K2" s="6">
        <v>1.0</v>
      </c>
      <c r="L2" s="6">
        <v>6.0</v>
      </c>
      <c r="M2" s="6">
        <v>7.0</v>
      </c>
      <c r="N2" s="6">
        <v>0.0</v>
      </c>
      <c r="O2" s="6" t="s">
        <v>64</v>
      </c>
      <c r="P2" s="6" t="s">
        <v>62</v>
      </c>
      <c r="Q2" s="31">
        <f t="shared" ref="Q2:Q101" si="1">sum(K2:L2)</f>
        <v>7</v>
      </c>
      <c r="R2" s="8">
        <f t="shared" ref="R2:R101" si="2">sum(M2:N2)</f>
        <v>7</v>
      </c>
      <c r="S2" s="8">
        <f t="shared" ref="S2:S101" si="3">R2-Q2</f>
        <v>0</v>
      </c>
      <c r="T2" s="8">
        <f>countifs(feed_steps!$B:$B,$A2,feed_steps!$R:$R,1)</f>
        <v>5</v>
      </c>
      <c r="U2" s="8">
        <f>countifs(feed_steps!$B:$B,$A2,feed_steps!$R:$R,0)</f>
        <v>1</v>
      </c>
      <c r="V2" s="8">
        <f t="shared" ref="V2:V101" si="4">SUM(T2:U2)-R2</f>
        <v>-1</v>
      </c>
      <c r="W2" s="8">
        <f t="shared" ref="W2:W101" si="5">sum(T2:U2)</f>
        <v>6</v>
      </c>
    </row>
    <row r="3">
      <c r="A3" s="6" t="s">
        <v>65</v>
      </c>
      <c r="B3" s="6" t="s">
        <v>61</v>
      </c>
      <c r="C3" s="6">
        <v>1.0</v>
      </c>
      <c r="D3" s="6" t="s">
        <v>66</v>
      </c>
      <c r="E3" s="6" t="s">
        <v>67</v>
      </c>
      <c r="F3" s="6">
        <v>16.0</v>
      </c>
      <c r="G3" s="6">
        <v>16.0</v>
      </c>
      <c r="H3" s="6">
        <v>43888.0</v>
      </c>
      <c r="I3" s="6">
        <v>79643.0</v>
      </c>
      <c r="J3" s="6">
        <v>2332.0</v>
      </c>
      <c r="K3" s="6">
        <v>2.0</v>
      </c>
      <c r="L3" s="6">
        <v>4.0</v>
      </c>
      <c r="M3" s="6">
        <v>6.0</v>
      </c>
      <c r="N3" s="6">
        <v>0.0</v>
      </c>
      <c r="O3" s="6" t="s">
        <v>64</v>
      </c>
      <c r="P3" s="6" t="s">
        <v>66</v>
      </c>
      <c r="Q3" s="31">
        <f t="shared" si="1"/>
        <v>6</v>
      </c>
      <c r="R3" s="8">
        <f t="shared" si="2"/>
        <v>6</v>
      </c>
      <c r="S3" s="8">
        <f t="shared" si="3"/>
        <v>0</v>
      </c>
      <c r="T3" s="8">
        <f>countifs(feed_steps!$B:$B,$A3,feed_steps!$R:$R,1)</f>
        <v>4</v>
      </c>
      <c r="U3" s="8">
        <f>countifs(feed_steps!$B:$B,$A3,feed_steps!$R:$R,0)</f>
        <v>1</v>
      </c>
      <c r="V3" s="8">
        <f t="shared" si="4"/>
        <v>-1</v>
      </c>
      <c r="W3" s="8">
        <f t="shared" si="5"/>
        <v>5</v>
      </c>
    </row>
    <row r="4">
      <c r="A4" s="6" t="s">
        <v>68</v>
      </c>
      <c r="B4" s="6" t="s">
        <v>69</v>
      </c>
      <c r="C4" s="6">
        <v>1.0</v>
      </c>
      <c r="D4" s="6" t="s">
        <v>70</v>
      </c>
      <c r="E4" s="6" t="s">
        <v>71</v>
      </c>
      <c r="F4" s="6">
        <v>20.0</v>
      </c>
      <c r="G4" s="6">
        <v>45.0</v>
      </c>
      <c r="H4" s="6">
        <v>74237.0</v>
      </c>
      <c r="I4" s="6">
        <v>148399.0</v>
      </c>
      <c r="J4" s="6">
        <v>3032.0</v>
      </c>
      <c r="K4" s="6">
        <v>2.0</v>
      </c>
      <c r="L4" s="6">
        <v>4.0</v>
      </c>
      <c r="M4" s="6">
        <v>6.0</v>
      </c>
      <c r="N4" s="6">
        <v>0.0</v>
      </c>
      <c r="O4" s="6" t="s">
        <v>64</v>
      </c>
      <c r="P4" s="6" t="s">
        <v>72</v>
      </c>
      <c r="Q4" s="31">
        <f t="shared" si="1"/>
        <v>6</v>
      </c>
      <c r="R4" s="8">
        <f t="shared" si="2"/>
        <v>6</v>
      </c>
      <c r="S4" s="8">
        <f t="shared" si="3"/>
        <v>0</v>
      </c>
      <c r="T4" s="8">
        <f>countifs(feed_steps!$B:$B,$A4,feed_steps!$R:$R,1)</f>
        <v>5</v>
      </c>
      <c r="U4" s="8">
        <f>countifs(feed_steps!$B:$B,$A4,feed_steps!$R:$R,0)</f>
        <v>0</v>
      </c>
      <c r="V4" s="8">
        <f t="shared" si="4"/>
        <v>-1</v>
      </c>
      <c r="W4" s="8">
        <f t="shared" si="5"/>
        <v>5</v>
      </c>
    </row>
    <row r="5">
      <c r="A5" s="6" t="s">
        <v>73</v>
      </c>
      <c r="B5" s="6" t="s">
        <v>69</v>
      </c>
      <c r="C5" s="6">
        <v>1.0</v>
      </c>
      <c r="D5" s="6" t="s">
        <v>74</v>
      </c>
      <c r="E5" s="6" t="s">
        <v>75</v>
      </c>
      <c r="F5" s="6">
        <v>21.0</v>
      </c>
      <c r="G5" s="6">
        <v>47.0</v>
      </c>
      <c r="H5" s="6">
        <v>86969.0</v>
      </c>
      <c r="I5" s="6">
        <v>160860.0</v>
      </c>
      <c r="J5" s="6">
        <v>3869.0</v>
      </c>
      <c r="K5" s="6">
        <v>3.0</v>
      </c>
      <c r="L5" s="6">
        <v>3.0</v>
      </c>
      <c r="M5" s="6">
        <v>5.0</v>
      </c>
      <c r="N5" s="6">
        <v>1.0</v>
      </c>
      <c r="O5" s="6" t="s">
        <v>64</v>
      </c>
      <c r="P5" s="6" t="s">
        <v>74</v>
      </c>
      <c r="Q5" s="31">
        <f t="shared" si="1"/>
        <v>6</v>
      </c>
      <c r="R5" s="8">
        <f t="shared" si="2"/>
        <v>6</v>
      </c>
      <c r="S5" s="8">
        <f t="shared" si="3"/>
        <v>0</v>
      </c>
      <c r="T5" s="8">
        <f>countifs(feed_steps!$B:$B,$A5,feed_steps!$R:$R,1)</f>
        <v>4</v>
      </c>
      <c r="U5" s="8">
        <f>countifs(feed_steps!$B:$B,$A5,feed_steps!$R:$R,0)</f>
        <v>1</v>
      </c>
      <c r="V5" s="8">
        <f t="shared" si="4"/>
        <v>-1</v>
      </c>
      <c r="W5" s="8">
        <f t="shared" si="5"/>
        <v>5</v>
      </c>
    </row>
    <row r="6">
      <c r="A6" s="6" t="s">
        <v>76</v>
      </c>
      <c r="B6" s="6" t="s">
        <v>61</v>
      </c>
      <c r="C6" s="6">
        <v>2.0</v>
      </c>
      <c r="D6" s="6" t="s">
        <v>77</v>
      </c>
      <c r="E6" s="6" t="s">
        <v>78</v>
      </c>
      <c r="F6" s="6">
        <v>22.0</v>
      </c>
      <c r="G6" s="6">
        <v>22.0</v>
      </c>
      <c r="H6" s="6">
        <v>57942.0</v>
      </c>
      <c r="I6" s="6">
        <v>140734.0</v>
      </c>
      <c r="J6" s="6">
        <v>3377.0</v>
      </c>
      <c r="K6" s="6">
        <v>2.0</v>
      </c>
      <c r="L6" s="6">
        <v>4.0</v>
      </c>
      <c r="M6" s="6">
        <v>6.0</v>
      </c>
      <c r="N6" s="6">
        <v>0.0</v>
      </c>
      <c r="O6" s="6" t="s">
        <v>64</v>
      </c>
      <c r="P6" s="6" t="s">
        <v>79</v>
      </c>
      <c r="Q6" s="31">
        <f t="shared" si="1"/>
        <v>6</v>
      </c>
      <c r="R6" s="8">
        <f t="shared" si="2"/>
        <v>6</v>
      </c>
      <c r="S6" s="8">
        <f t="shared" si="3"/>
        <v>0</v>
      </c>
      <c r="T6" s="8">
        <f>countifs(feed_steps!$B:$B,$A6,feed_steps!$R:$R,1)</f>
        <v>5</v>
      </c>
      <c r="U6" s="8">
        <f>countifs(feed_steps!$B:$B,$A6,feed_steps!$R:$R,0)</f>
        <v>0</v>
      </c>
      <c r="V6" s="8">
        <f t="shared" si="4"/>
        <v>-1</v>
      </c>
      <c r="W6" s="8">
        <f t="shared" si="5"/>
        <v>5</v>
      </c>
    </row>
    <row r="7">
      <c r="A7" s="6" t="s">
        <v>80</v>
      </c>
      <c r="B7" s="6" t="s">
        <v>61</v>
      </c>
      <c r="C7" s="6">
        <v>2.0</v>
      </c>
      <c r="D7" s="6" t="s">
        <v>81</v>
      </c>
      <c r="E7" s="6" t="s">
        <v>82</v>
      </c>
      <c r="F7" s="6">
        <v>21.0</v>
      </c>
      <c r="G7" s="6">
        <v>21.0</v>
      </c>
      <c r="H7" s="6">
        <v>55143.0</v>
      </c>
      <c r="I7" s="6">
        <v>131583.0</v>
      </c>
      <c r="J7" s="6">
        <v>3092.0</v>
      </c>
      <c r="K7" s="6">
        <v>3.0</v>
      </c>
      <c r="L7" s="6">
        <v>4.0</v>
      </c>
      <c r="M7" s="6">
        <v>6.0</v>
      </c>
      <c r="N7" s="6">
        <v>1.0</v>
      </c>
      <c r="O7" s="6" t="s">
        <v>64</v>
      </c>
      <c r="P7" s="6" t="s">
        <v>81</v>
      </c>
      <c r="Q7" s="31">
        <f t="shared" si="1"/>
        <v>7</v>
      </c>
      <c r="R7" s="8">
        <f t="shared" si="2"/>
        <v>7</v>
      </c>
      <c r="S7" s="8">
        <f t="shared" si="3"/>
        <v>0</v>
      </c>
      <c r="T7" s="8">
        <f>countifs(feed_steps!$B:$B,$A7,feed_steps!$R:$R,1)</f>
        <v>6</v>
      </c>
      <c r="U7" s="8">
        <f>countifs(feed_steps!$B:$B,$A7,feed_steps!$R:$R,0)</f>
        <v>0</v>
      </c>
      <c r="V7" s="8">
        <f t="shared" si="4"/>
        <v>-1</v>
      </c>
      <c r="W7" s="8">
        <f t="shared" si="5"/>
        <v>6</v>
      </c>
    </row>
    <row r="8">
      <c r="A8" s="6" t="s">
        <v>83</v>
      </c>
      <c r="B8" s="6" t="s">
        <v>69</v>
      </c>
      <c r="C8" s="6">
        <v>2.0</v>
      </c>
      <c r="D8" s="6" t="s">
        <v>84</v>
      </c>
      <c r="E8" s="6" t="s">
        <v>85</v>
      </c>
      <c r="F8" s="6">
        <v>18.0</v>
      </c>
      <c r="G8" s="6">
        <v>41.0</v>
      </c>
      <c r="H8" s="6">
        <v>62235.0</v>
      </c>
      <c r="I8" s="6">
        <v>124210.0</v>
      </c>
      <c r="J8" s="6">
        <v>2874.0</v>
      </c>
      <c r="K8" s="6">
        <v>2.0</v>
      </c>
      <c r="L8" s="6">
        <v>4.0</v>
      </c>
      <c r="M8" s="6">
        <v>5.0</v>
      </c>
      <c r="N8" s="6">
        <v>1.0</v>
      </c>
      <c r="O8" s="6" t="s">
        <v>64</v>
      </c>
      <c r="P8" s="6" t="s">
        <v>84</v>
      </c>
      <c r="Q8" s="31">
        <f t="shared" si="1"/>
        <v>6</v>
      </c>
      <c r="R8" s="8">
        <f t="shared" si="2"/>
        <v>6</v>
      </c>
      <c r="S8" s="8">
        <f t="shared" si="3"/>
        <v>0</v>
      </c>
      <c r="T8" s="8">
        <f>countifs(feed_steps!$B:$B,$A8,feed_steps!$R:$R,1)</f>
        <v>5</v>
      </c>
      <c r="U8" s="8">
        <f>countifs(feed_steps!$B:$B,$A8,feed_steps!$R:$R,0)</f>
        <v>0</v>
      </c>
      <c r="V8" s="8">
        <f t="shared" si="4"/>
        <v>-1</v>
      </c>
      <c r="W8" s="8">
        <f t="shared" si="5"/>
        <v>5</v>
      </c>
    </row>
    <row r="9">
      <c r="A9" s="6" t="s">
        <v>86</v>
      </c>
      <c r="B9" s="6" t="s">
        <v>69</v>
      </c>
      <c r="C9" s="6">
        <v>2.0</v>
      </c>
      <c r="D9" s="6" t="s">
        <v>87</v>
      </c>
      <c r="E9" s="6" t="s">
        <v>88</v>
      </c>
      <c r="F9" s="6">
        <v>19.0</v>
      </c>
      <c r="G9" s="6">
        <v>43.0</v>
      </c>
      <c r="H9" s="6">
        <v>70381.0</v>
      </c>
      <c r="I9" s="6">
        <v>138291.0</v>
      </c>
      <c r="J9" s="6">
        <v>3146.0</v>
      </c>
      <c r="K9" s="6">
        <v>2.0</v>
      </c>
      <c r="L9" s="6">
        <v>4.0</v>
      </c>
      <c r="M9" s="6">
        <v>6.0</v>
      </c>
      <c r="N9" s="6">
        <v>0.0</v>
      </c>
      <c r="O9" s="6" t="s">
        <v>64</v>
      </c>
      <c r="P9" s="6" t="s">
        <v>87</v>
      </c>
      <c r="Q9" s="31">
        <f t="shared" si="1"/>
        <v>6</v>
      </c>
      <c r="R9" s="8">
        <f t="shared" si="2"/>
        <v>6</v>
      </c>
      <c r="S9" s="8">
        <f t="shared" si="3"/>
        <v>0</v>
      </c>
      <c r="T9" s="8">
        <f>countifs(feed_steps!$B:$B,$A9,feed_steps!$R:$R,1)</f>
        <v>5</v>
      </c>
      <c r="U9" s="8">
        <f>countifs(feed_steps!$B:$B,$A9,feed_steps!$R:$R,0)</f>
        <v>0</v>
      </c>
      <c r="V9" s="8">
        <f t="shared" si="4"/>
        <v>-1</v>
      </c>
      <c r="W9" s="8">
        <f t="shared" si="5"/>
        <v>5</v>
      </c>
    </row>
    <row r="10">
      <c r="A10" s="6" t="s">
        <v>89</v>
      </c>
      <c r="B10" s="6" t="s">
        <v>61</v>
      </c>
      <c r="C10" s="6">
        <v>3.0</v>
      </c>
      <c r="D10" s="6" t="s">
        <v>90</v>
      </c>
      <c r="E10" s="6" t="s">
        <v>91</v>
      </c>
      <c r="F10" s="6">
        <v>20.0</v>
      </c>
      <c r="G10" s="6">
        <v>20.0</v>
      </c>
      <c r="H10" s="6">
        <v>71357.0</v>
      </c>
      <c r="I10" s="6">
        <v>123773.0</v>
      </c>
      <c r="J10" s="6">
        <v>2940.0</v>
      </c>
      <c r="K10" s="6">
        <v>3.0</v>
      </c>
      <c r="L10" s="6">
        <v>3.0</v>
      </c>
      <c r="M10" s="6">
        <v>6.0</v>
      </c>
      <c r="N10" s="6">
        <v>0.0</v>
      </c>
      <c r="O10" s="6" t="s">
        <v>64</v>
      </c>
      <c r="P10" s="6" t="s">
        <v>90</v>
      </c>
      <c r="Q10" s="31">
        <f t="shared" si="1"/>
        <v>6</v>
      </c>
      <c r="R10" s="8">
        <f t="shared" si="2"/>
        <v>6</v>
      </c>
      <c r="S10" s="8">
        <f t="shared" si="3"/>
        <v>0</v>
      </c>
      <c r="T10" s="8">
        <f>countifs(feed_steps!$B:$B,$A10,feed_steps!$R:$R,1)</f>
        <v>5</v>
      </c>
      <c r="U10" s="8">
        <f>countifs(feed_steps!$B:$B,$A10,feed_steps!$R:$R,0)</f>
        <v>0</v>
      </c>
      <c r="V10" s="8">
        <f t="shared" si="4"/>
        <v>-1</v>
      </c>
      <c r="W10" s="8">
        <f t="shared" si="5"/>
        <v>5</v>
      </c>
    </row>
    <row r="11">
      <c r="A11" s="6" t="s">
        <v>92</v>
      </c>
      <c r="B11" s="6" t="s">
        <v>61</v>
      </c>
      <c r="C11" s="6">
        <v>3.0</v>
      </c>
      <c r="D11" s="6" t="s">
        <v>93</v>
      </c>
      <c r="E11" s="6" t="s">
        <v>94</v>
      </c>
      <c r="F11" s="6">
        <v>17.0</v>
      </c>
      <c r="G11" s="6">
        <v>17.0</v>
      </c>
      <c r="H11" s="6">
        <v>45316.0</v>
      </c>
      <c r="I11" s="6">
        <v>96731.0</v>
      </c>
      <c r="J11" s="6">
        <v>2613.0</v>
      </c>
      <c r="K11" s="6">
        <v>2.0</v>
      </c>
      <c r="L11" s="6">
        <v>4.0</v>
      </c>
      <c r="M11" s="6">
        <v>5.0</v>
      </c>
      <c r="N11" s="6">
        <v>1.0</v>
      </c>
      <c r="O11" s="6" t="s">
        <v>64</v>
      </c>
      <c r="P11" s="6" t="s">
        <v>95</v>
      </c>
      <c r="Q11" s="31">
        <f t="shared" si="1"/>
        <v>6</v>
      </c>
      <c r="R11" s="8">
        <f t="shared" si="2"/>
        <v>6</v>
      </c>
      <c r="S11" s="8">
        <f t="shared" si="3"/>
        <v>0</v>
      </c>
      <c r="T11" s="8">
        <f>countifs(feed_steps!$B:$B,$A11,feed_steps!$R:$R,1)</f>
        <v>4</v>
      </c>
      <c r="U11" s="8">
        <f>countifs(feed_steps!$B:$B,$A11,feed_steps!$R:$R,0)</f>
        <v>1</v>
      </c>
      <c r="V11" s="8">
        <f t="shared" si="4"/>
        <v>-1</v>
      </c>
      <c r="W11" s="8">
        <f t="shared" si="5"/>
        <v>5</v>
      </c>
    </row>
    <row r="12">
      <c r="A12" s="6" t="s">
        <v>96</v>
      </c>
      <c r="B12" s="6" t="s">
        <v>69</v>
      </c>
      <c r="C12" s="6">
        <v>3.0</v>
      </c>
      <c r="D12" s="6" t="s">
        <v>97</v>
      </c>
      <c r="E12" s="6" t="s">
        <v>98</v>
      </c>
      <c r="F12" s="6">
        <v>21.0</v>
      </c>
      <c r="G12" s="6">
        <v>47.0</v>
      </c>
      <c r="H12" s="6">
        <v>68446.0</v>
      </c>
      <c r="I12" s="6">
        <v>168471.0</v>
      </c>
      <c r="J12" s="6">
        <v>3122.0</v>
      </c>
      <c r="K12" s="6">
        <v>2.0</v>
      </c>
      <c r="L12" s="6">
        <v>4.0</v>
      </c>
      <c r="M12" s="6">
        <v>6.0</v>
      </c>
      <c r="N12" s="6">
        <v>0.0</v>
      </c>
      <c r="O12" s="6" t="s">
        <v>64</v>
      </c>
      <c r="P12" s="6" t="s">
        <v>97</v>
      </c>
      <c r="Q12" s="31">
        <f t="shared" si="1"/>
        <v>6</v>
      </c>
      <c r="R12" s="8">
        <f t="shared" si="2"/>
        <v>6</v>
      </c>
      <c r="S12" s="8">
        <f t="shared" si="3"/>
        <v>0</v>
      </c>
      <c r="T12" s="8">
        <f>countifs(feed_steps!$B:$B,$A12,feed_steps!$R:$R,1)</f>
        <v>5</v>
      </c>
      <c r="U12" s="8">
        <f>countifs(feed_steps!$B:$B,$A12,feed_steps!$R:$R,0)</f>
        <v>0</v>
      </c>
      <c r="V12" s="8">
        <f t="shared" si="4"/>
        <v>-1</v>
      </c>
      <c r="W12" s="8">
        <f t="shared" si="5"/>
        <v>5</v>
      </c>
    </row>
    <row r="13">
      <c r="A13" s="6" t="s">
        <v>99</v>
      </c>
      <c r="B13" s="6" t="s">
        <v>69</v>
      </c>
      <c r="C13" s="6">
        <v>3.0</v>
      </c>
      <c r="D13" s="6" t="s">
        <v>100</v>
      </c>
      <c r="E13" s="6" t="s">
        <v>101</v>
      </c>
      <c r="F13" s="6">
        <v>22.0</v>
      </c>
      <c r="G13" s="6">
        <v>49.0</v>
      </c>
      <c r="H13" s="6">
        <v>80757.0</v>
      </c>
      <c r="I13" s="6">
        <v>184738.0</v>
      </c>
      <c r="J13" s="6">
        <v>3037.0</v>
      </c>
      <c r="K13" s="6">
        <v>3.0</v>
      </c>
      <c r="L13" s="6">
        <v>3.0</v>
      </c>
      <c r="M13" s="6">
        <v>5.0</v>
      </c>
      <c r="N13" s="6">
        <v>1.0</v>
      </c>
      <c r="O13" s="6" t="s">
        <v>64</v>
      </c>
      <c r="P13" s="6" t="s">
        <v>100</v>
      </c>
      <c r="Q13" s="31">
        <f t="shared" si="1"/>
        <v>6</v>
      </c>
      <c r="R13" s="8">
        <f t="shared" si="2"/>
        <v>6</v>
      </c>
      <c r="S13" s="8">
        <f t="shared" si="3"/>
        <v>0</v>
      </c>
      <c r="T13" s="8">
        <f>countifs(feed_steps!$B:$B,$A13,feed_steps!$R:$R,1)</f>
        <v>5</v>
      </c>
      <c r="U13" s="8">
        <f>countifs(feed_steps!$B:$B,$A13,feed_steps!$R:$R,0)</f>
        <v>0</v>
      </c>
      <c r="V13" s="8">
        <f t="shared" si="4"/>
        <v>-1</v>
      </c>
      <c r="W13" s="8">
        <f t="shared" si="5"/>
        <v>5</v>
      </c>
    </row>
    <row r="14">
      <c r="A14" s="6" t="s">
        <v>102</v>
      </c>
      <c r="B14" s="6" t="s">
        <v>61</v>
      </c>
      <c r="C14" s="6">
        <v>4.0</v>
      </c>
      <c r="D14" s="6" t="s">
        <v>103</v>
      </c>
      <c r="E14" s="6" t="s">
        <v>104</v>
      </c>
      <c r="F14" s="6">
        <v>33.0</v>
      </c>
      <c r="G14" s="6">
        <v>33.0</v>
      </c>
      <c r="H14" s="6">
        <v>109974.0</v>
      </c>
      <c r="I14" s="6">
        <v>298170.0</v>
      </c>
      <c r="J14" s="6">
        <v>6091.0</v>
      </c>
      <c r="K14" s="6">
        <v>3.0</v>
      </c>
      <c r="L14" s="6">
        <v>4.0</v>
      </c>
      <c r="M14" s="6">
        <v>7.0</v>
      </c>
      <c r="N14" s="6">
        <v>0.0</v>
      </c>
      <c r="O14" s="6" t="s">
        <v>64</v>
      </c>
      <c r="P14" s="6" t="s">
        <v>103</v>
      </c>
      <c r="Q14" s="31">
        <f t="shared" si="1"/>
        <v>7</v>
      </c>
      <c r="R14" s="8">
        <f t="shared" si="2"/>
        <v>7</v>
      </c>
      <c r="S14" s="8">
        <f t="shared" si="3"/>
        <v>0</v>
      </c>
      <c r="T14" s="8">
        <f>countifs(feed_steps!$B:$B,$A14,feed_steps!$R:$R,1)</f>
        <v>4</v>
      </c>
      <c r="U14" s="8">
        <f>countifs(feed_steps!$B:$B,$A14,feed_steps!$R:$R,0)</f>
        <v>2</v>
      </c>
      <c r="V14" s="8">
        <f t="shared" si="4"/>
        <v>-1</v>
      </c>
      <c r="W14" s="8">
        <f t="shared" si="5"/>
        <v>6</v>
      </c>
    </row>
    <row r="15">
      <c r="A15" s="6" t="s">
        <v>105</v>
      </c>
      <c r="B15" s="6" t="s">
        <v>61</v>
      </c>
      <c r="C15" s="6">
        <v>4.0</v>
      </c>
      <c r="D15" s="6" t="s">
        <v>106</v>
      </c>
      <c r="E15" s="6" t="s">
        <v>107</v>
      </c>
      <c r="F15" s="6">
        <v>27.0</v>
      </c>
      <c r="G15" s="6">
        <v>27.0</v>
      </c>
      <c r="H15" s="6">
        <v>70929.0</v>
      </c>
      <c r="I15" s="6">
        <v>206029.0</v>
      </c>
      <c r="J15" s="6">
        <v>3770.0</v>
      </c>
      <c r="K15" s="6">
        <v>4.0</v>
      </c>
      <c r="L15" s="6">
        <v>2.0</v>
      </c>
      <c r="M15" s="6">
        <v>6.0</v>
      </c>
      <c r="N15" s="6">
        <v>0.0</v>
      </c>
      <c r="O15" s="6" t="s">
        <v>64</v>
      </c>
      <c r="P15" s="6" t="s">
        <v>106</v>
      </c>
      <c r="Q15" s="31">
        <f t="shared" si="1"/>
        <v>6</v>
      </c>
      <c r="R15" s="8">
        <f t="shared" si="2"/>
        <v>6</v>
      </c>
      <c r="S15" s="8">
        <f t="shared" si="3"/>
        <v>0</v>
      </c>
      <c r="T15" s="8">
        <f>countifs(feed_steps!$B:$B,$A15,feed_steps!$R:$R,1)</f>
        <v>4</v>
      </c>
      <c r="U15" s="8">
        <f>countifs(feed_steps!$B:$B,$A15,feed_steps!$R:$R,0)</f>
        <v>1</v>
      </c>
      <c r="V15" s="8">
        <f t="shared" si="4"/>
        <v>-1</v>
      </c>
      <c r="W15" s="8">
        <f t="shared" si="5"/>
        <v>5</v>
      </c>
    </row>
    <row r="16">
      <c r="A16" s="6" t="s">
        <v>108</v>
      </c>
      <c r="B16" s="6" t="s">
        <v>69</v>
      </c>
      <c r="C16" s="6">
        <v>4.0</v>
      </c>
      <c r="D16" s="6" t="s">
        <v>109</v>
      </c>
      <c r="E16" s="6" t="s">
        <v>110</v>
      </c>
      <c r="F16" s="6">
        <v>22.0</v>
      </c>
      <c r="G16" s="6">
        <v>49.0</v>
      </c>
      <c r="H16" s="6">
        <v>82346.0</v>
      </c>
      <c r="I16" s="6">
        <v>171751.0</v>
      </c>
      <c r="J16" s="6">
        <v>3075.0</v>
      </c>
      <c r="K16" s="6">
        <v>3.0</v>
      </c>
      <c r="L16" s="6">
        <v>3.0</v>
      </c>
      <c r="M16" s="6">
        <v>6.0</v>
      </c>
      <c r="N16" s="6">
        <v>0.0</v>
      </c>
      <c r="O16" s="6" t="s">
        <v>64</v>
      </c>
      <c r="P16" s="6" t="s">
        <v>111</v>
      </c>
      <c r="Q16" s="31">
        <f t="shared" si="1"/>
        <v>6</v>
      </c>
      <c r="R16" s="8">
        <f t="shared" si="2"/>
        <v>6</v>
      </c>
      <c r="S16" s="8">
        <f t="shared" si="3"/>
        <v>0</v>
      </c>
      <c r="T16" s="8">
        <f>countifs(feed_steps!$B:$B,$A16,feed_steps!$R:$R,1)</f>
        <v>5</v>
      </c>
      <c r="U16" s="8">
        <f>countifs(feed_steps!$B:$B,$A16,feed_steps!$R:$R,0)</f>
        <v>0</v>
      </c>
      <c r="V16" s="8">
        <f t="shared" si="4"/>
        <v>-1</v>
      </c>
      <c r="W16" s="8">
        <f t="shared" si="5"/>
        <v>5</v>
      </c>
    </row>
    <row r="17">
      <c r="A17" s="6" t="s">
        <v>112</v>
      </c>
      <c r="B17" s="6" t="s">
        <v>69</v>
      </c>
      <c r="C17" s="6">
        <v>4.0</v>
      </c>
      <c r="D17" s="6" t="s">
        <v>113</v>
      </c>
      <c r="E17" s="6" t="s">
        <v>114</v>
      </c>
      <c r="F17" s="6">
        <v>27.0</v>
      </c>
      <c r="G17" s="6">
        <v>59.0</v>
      </c>
      <c r="H17" s="6">
        <v>103319.0</v>
      </c>
      <c r="I17" s="6">
        <v>267358.0</v>
      </c>
      <c r="J17" s="6">
        <v>4343.0</v>
      </c>
      <c r="K17" s="6">
        <v>1.0</v>
      </c>
      <c r="L17" s="6">
        <v>5.0</v>
      </c>
      <c r="M17" s="6">
        <v>5.0</v>
      </c>
      <c r="N17" s="6">
        <v>1.0</v>
      </c>
      <c r="O17" s="6" t="s">
        <v>64</v>
      </c>
      <c r="P17" s="6" t="s">
        <v>113</v>
      </c>
      <c r="Q17" s="31">
        <f t="shared" si="1"/>
        <v>6</v>
      </c>
      <c r="R17" s="8">
        <f t="shared" si="2"/>
        <v>6</v>
      </c>
      <c r="S17" s="8">
        <f t="shared" si="3"/>
        <v>0</v>
      </c>
      <c r="T17" s="8">
        <f>countifs(feed_steps!$B:$B,$A17,feed_steps!$R:$R,1)</f>
        <v>5</v>
      </c>
      <c r="U17" s="8">
        <f>countifs(feed_steps!$B:$B,$A17,feed_steps!$R:$R,0)</f>
        <v>0</v>
      </c>
      <c r="V17" s="8">
        <f t="shared" si="4"/>
        <v>-1</v>
      </c>
      <c r="W17" s="8">
        <f t="shared" si="5"/>
        <v>5</v>
      </c>
    </row>
    <row r="18">
      <c r="A18" s="6" t="s">
        <v>115</v>
      </c>
      <c r="B18" s="6" t="s">
        <v>61</v>
      </c>
      <c r="C18" s="6">
        <v>5.0</v>
      </c>
      <c r="D18" s="6" t="s">
        <v>116</v>
      </c>
      <c r="E18" s="6" t="s">
        <v>117</v>
      </c>
      <c r="F18" s="6">
        <v>24.0</v>
      </c>
      <c r="G18" s="6">
        <v>24.0</v>
      </c>
      <c r="H18" s="6">
        <v>61411.0</v>
      </c>
      <c r="I18" s="6">
        <v>146945.0</v>
      </c>
      <c r="J18" s="6">
        <v>2880.0</v>
      </c>
      <c r="K18" s="6">
        <v>3.0</v>
      </c>
      <c r="L18" s="6">
        <v>2.0</v>
      </c>
      <c r="M18" s="6">
        <v>5.0</v>
      </c>
      <c r="N18" s="6">
        <v>0.0</v>
      </c>
      <c r="O18" s="6" t="s">
        <v>64</v>
      </c>
      <c r="P18" s="6" t="s">
        <v>116</v>
      </c>
      <c r="Q18" s="31">
        <f t="shared" si="1"/>
        <v>5</v>
      </c>
      <c r="R18" s="8">
        <f t="shared" si="2"/>
        <v>5</v>
      </c>
      <c r="S18" s="8">
        <f t="shared" si="3"/>
        <v>0</v>
      </c>
      <c r="T18" s="8">
        <f>countifs(feed_steps!$B:$B,$A18,feed_steps!$R:$R,1)</f>
        <v>4</v>
      </c>
      <c r="U18" s="8">
        <f>countifs(feed_steps!$B:$B,$A18,feed_steps!$R:$R,0)</f>
        <v>0</v>
      </c>
      <c r="V18" s="8">
        <f t="shared" si="4"/>
        <v>-1</v>
      </c>
      <c r="W18" s="8">
        <f t="shared" si="5"/>
        <v>4</v>
      </c>
    </row>
    <row r="19">
      <c r="A19" s="6" t="s">
        <v>118</v>
      </c>
      <c r="B19" s="6" t="s">
        <v>61</v>
      </c>
      <c r="C19" s="6">
        <v>5.0</v>
      </c>
      <c r="D19" s="6" t="s">
        <v>119</v>
      </c>
      <c r="E19" s="6" t="s">
        <v>120</v>
      </c>
      <c r="F19" s="6">
        <v>19.0</v>
      </c>
      <c r="G19" s="6">
        <v>19.0</v>
      </c>
      <c r="H19" s="6">
        <v>56730.0</v>
      </c>
      <c r="I19" s="6">
        <v>123022.0</v>
      </c>
      <c r="J19" s="6">
        <v>3419.0</v>
      </c>
      <c r="K19" s="6">
        <v>3.0</v>
      </c>
      <c r="L19" s="6">
        <v>4.0</v>
      </c>
      <c r="M19" s="6">
        <v>7.0</v>
      </c>
      <c r="N19" s="6">
        <v>0.0</v>
      </c>
      <c r="O19" s="6" t="s">
        <v>64</v>
      </c>
      <c r="P19" s="6" t="s">
        <v>121</v>
      </c>
      <c r="Q19" s="31">
        <f t="shared" si="1"/>
        <v>7</v>
      </c>
      <c r="R19" s="8">
        <f t="shared" si="2"/>
        <v>7</v>
      </c>
      <c r="S19" s="8">
        <f t="shared" si="3"/>
        <v>0</v>
      </c>
      <c r="T19" s="8">
        <f>countifs(feed_steps!$B:$B,$A19,feed_steps!$R:$R,1)</f>
        <v>6</v>
      </c>
      <c r="U19" s="8">
        <f>countifs(feed_steps!$B:$B,$A19,feed_steps!$R:$R,0)</f>
        <v>0</v>
      </c>
      <c r="V19" s="8">
        <f t="shared" si="4"/>
        <v>-1</v>
      </c>
      <c r="W19" s="8">
        <f t="shared" si="5"/>
        <v>6</v>
      </c>
    </row>
    <row r="20">
      <c r="A20" s="6" t="s">
        <v>122</v>
      </c>
      <c r="B20" s="6" t="s">
        <v>69</v>
      </c>
      <c r="C20" s="6">
        <v>5.0</v>
      </c>
      <c r="D20" s="6" t="s">
        <v>123</v>
      </c>
      <c r="E20" s="6" t="s">
        <v>124</v>
      </c>
      <c r="F20" s="6">
        <v>20.0</v>
      </c>
      <c r="G20" s="6">
        <v>44.0</v>
      </c>
      <c r="H20" s="6">
        <v>68619.0</v>
      </c>
      <c r="I20" s="6">
        <v>141492.0</v>
      </c>
      <c r="J20" s="6">
        <v>2665.0</v>
      </c>
      <c r="K20" s="6">
        <v>2.0</v>
      </c>
      <c r="L20" s="6">
        <v>3.0</v>
      </c>
      <c r="M20" s="6">
        <v>4.0</v>
      </c>
      <c r="N20" s="6">
        <v>1.0</v>
      </c>
      <c r="O20" s="6" t="s">
        <v>64</v>
      </c>
      <c r="P20" s="6" t="s">
        <v>125</v>
      </c>
      <c r="Q20" s="31">
        <f t="shared" si="1"/>
        <v>5</v>
      </c>
      <c r="R20" s="8">
        <f t="shared" si="2"/>
        <v>5</v>
      </c>
      <c r="S20" s="8">
        <f t="shared" si="3"/>
        <v>0</v>
      </c>
      <c r="T20" s="8">
        <f>countifs(feed_steps!$B:$B,$A20,feed_steps!$R:$R,1)</f>
        <v>3</v>
      </c>
      <c r="U20" s="8">
        <f>countifs(feed_steps!$B:$B,$A20,feed_steps!$R:$R,0)</f>
        <v>1</v>
      </c>
      <c r="V20" s="8">
        <f t="shared" si="4"/>
        <v>-1</v>
      </c>
      <c r="W20" s="8">
        <f t="shared" si="5"/>
        <v>4</v>
      </c>
    </row>
    <row r="21">
      <c r="A21" s="6" t="s">
        <v>126</v>
      </c>
      <c r="B21" s="6" t="s">
        <v>69</v>
      </c>
      <c r="C21" s="6">
        <v>5.0</v>
      </c>
      <c r="D21" s="6" t="s">
        <v>127</v>
      </c>
      <c r="E21" s="6" t="s">
        <v>128</v>
      </c>
      <c r="F21" s="6">
        <v>24.0</v>
      </c>
      <c r="G21" s="6">
        <v>53.0</v>
      </c>
      <c r="H21" s="6">
        <v>82106.0</v>
      </c>
      <c r="I21" s="6">
        <v>190594.0</v>
      </c>
      <c r="J21" s="6">
        <v>2955.0</v>
      </c>
      <c r="K21" s="6">
        <v>3.0</v>
      </c>
      <c r="L21" s="6">
        <v>3.0</v>
      </c>
      <c r="M21" s="6">
        <v>5.0</v>
      </c>
      <c r="N21" s="6">
        <v>1.0</v>
      </c>
      <c r="O21" s="6" t="s">
        <v>64</v>
      </c>
      <c r="P21" s="6" t="s">
        <v>127</v>
      </c>
      <c r="Q21" s="31">
        <f t="shared" si="1"/>
        <v>6</v>
      </c>
      <c r="R21" s="8">
        <f t="shared" si="2"/>
        <v>6</v>
      </c>
      <c r="S21" s="8">
        <f t="shared" si="3"/>
        <v>0</v>
      </c>
      <c r="T21" s="8">
        <f>countifs(feed_steps!$B:$B,$A21,feed_steps!$R:$R,1)</f>
        <v>4</v>
      </c>
      <c r="U21" s="8">
        <f>countifs(feed_steps!$B:$B,$A21,feed_steps!$R:$R,0)</f>
        <v>1</v>
      </c>
      <c r="V21" s="8">
        <f t="shared" si="4"/>
        <v>-1</v>
      </c>
      <c r="W21" s="8">
        <f t="shared" si="5"/>
        <v>5</v>
      </c>
    </row>
    <row r="22">
      <c r="A22" s="6" t="s">
        <v>129</v>
      </c>
      <c r="B22" s="6" t="s">
        <v>61</v>
      </c>
      <c r="C22" s="6">
        <v>1.0</v>
      </c>
      <c r="D22" s="6" t="s">
        <v>130</v>
      </c>
      <c r="E22" s="6" t="s">
        <v>131</v>
      </c>
      <c r="F22" s="6">
        <v>24.0</v>
      </c>
      <c r="G22" s="6">
        <v>24.0</v>
      </c>
      <c r="H22" s="6">
        <v>87245.0</v>
      </c>
      <c r="I22" s="6">
        <v>175050.0</v>
      </c>
      <c r="J22" s="6">
        <v>4954.0</v>
      </c>
      <c r="K22" s="6">
        <v>1.0</v>
      </c>
      <c r="L22" s="6">
        <v>4.0</v>
      </c>
      <c r="M22" s="6">
        <v>4.0</v>
      </c>
      <c r="N22" s="6">
        <v>1.0</v>
      </c>
      <c r="O22" s="6" t="s">
        <v>64</v>
      </c>
      <c r="P22" s="6" t="s">
        <v>132</v>
      </c>
      <c r="Q22" s="31">
        <f t="shared" si="1"/>
        <v>5</v>
      </c>
      <c r="R22" s="8">
        <f t="shared" si="2"/>
        <v>5</v>
      </c>
      <c r="S22" s="8">
        <f t="shared" si="3"/>
        <v>0</v>
      </c>
      <c r="T22" s="8">
        <f>countifs(feed_steps!$B:$B,$A22,feed_steps!$R:$R,1)</f>
        <v>3</v>
      </c>
      <c r="U22" s="8">
        <f>countifs(feed_steps!$B:$B,$A22,feed_steps!$R:$R,0)</f>
        <v>1</v>
      </c>
      <c r="V22" s="8">
        <f t="shared" si="4"/>
        <v>-1</v>
      </c>
      <c r="W22" s="8">
        <f t="shared" si="5"/>
        <v>4</v>
      </c>
    </row>
    <row r="23">
      <c r="A23" s="6" t="s">
        <v>133</v>
      </c>
      <c r="B23" s="6" t="s">
        <v>69</v>
      </c>
      <c r="C23" s="6">
        <v>1.0</v>
      </c>
      <c r="D23" s="6" t="s">
        <v>134</v>
      </c>
      <c r="E23" s="6" t="s">
        <v>135</v>
      </c>
      <c r="F23" s="6">
        <v>22.0</v>
      </c>
      <c r="G23" s="6">
        <v>48.0</v>
      </c>
      <c r="H23" s="6">
        <v>80049.0</v>
      </c>
      <c r="I23" s="6">
        <v>178765.0</v>
      </c>
      <c r="J23" s="6">
        <v>3946.0</v>
      </c>
      <c r="K23" s="6">
        <v>1.0</v>
      </c>
      <c r="L23" s="6">
        <v>4.0</v>
      </c>
      <c r="M23" s="6">
        <v>4.0</v>
      </c>
      <c r="N23" s="6">
        <v>1.0</v>
      </c>
      <c r="O23" s="6" t="s">
        <v>64</v>
      </c>
      <c r="P23" s="6" t="s">
        <v>136</v>
      </c>
      <c r="Q23" s="31">
        <f t="shared" si="1"/>
        <v>5</v>
      </c>
      <c r="R23" s="8">
        <f t="shared" si="2"/>
        <v>5</v>
      </c>
      <c r="S23" s="8">
        <f t="shared" si="3"/>
        <v>0</v>
      </c>
      <c r="T23" s="8">
        <f>countifs(feed_steps!$B:$B,$A23,feed_steps!$R:$R,1)</f>
        <v>3</v>
      </c>
      <c r="U23" s="8">
        <f>countifs(feed_steps!$B:$B,$A23,feed_steps!$R:$R,0)</f>
        <v>1</v>
      </c>
      <c r="V23" s="8">
        <f t="shared" si="4"/>
        <v>-1</v>
      </c>
      <c r="W23" s="8">
        <f t="shared" si="5"/>
        <v>4</v>
      </c>
    </row>
    <row r="24">
      <c r="A24" s="6" t="s">
        <v>137</v>
      </c>
      <c r="B24" s="6" t="s">
        <v>61</v>
      </c>
      <c r="C24" s="6">
        <v>2.0</v>
      </c>
      <c r="D24" s="6" t="s">
        <v>138</v>
      </c>
      <c r="E24" s="6" t="s">
        <v>139</v>
      </c>
      <c r="F24" s="6">
        <v>16.0</v>
      </c>
      <c r="G24" s="6">
        <v>16.0</v>
      </c>
      <c r="H24" s="6">
        <v>37546.0</v>
      </c>
      <c r="I24" s="6">
        <v>83904.0</v>
      </c>
      <c r="J24" s="6">
        <v>2278.0</v>
      </c>
      <c r="K24" s="6">
        <v>2.0</v>
      </c>
      <c r="L24" s="6">
        <v>3.0</v>
      </c>
      <c r="M24" s="6">
        <v>5.0</v>
      </c>
      <c r="N24" s="6">
        <v>0.0</v>
      </c>
      <c r="O24" s="6" t="s">
        <v>64</v>
      </c>
      <c r="P24" s="6" t="s">
        <v>138</v>
      </c>
      <c r="Q24" s="31">
        <f t="shared" si="1"/>
        <v>5</v>
      </c>
      <c r="R24" s="8">
        <f t="shared" si="2"/>
        <v>5</v>
      </c>
      <c r="S24" s="8">
        <f t="shared" si="3"/>
        <v>0</v>
      </c>
      <c r="T24" s="8">
        <f>countifs(feed_steps!$B:$B,$A24,feed_steps!$R:$R,1)</f>
        <v>3</v>
      </c>
      <c r="U24" s="8">
        <f>countifs(feed_steps!$B:$B,$A24,feed_steps!$R:$R,0)</f>
        <v>1</v>
      </c>
      <c r="V24" s="8">
        <f t="shared" si="4"/>
        <v>-1</v>
      </c>
      <c r="W24" s="8">
        <f t="shared" si="5"/>
        <v>4</v>
      </c>
    </row>
    <row r="25">
      <c r="A25" s="6" t="s">
        <v>140</v>
      </c>
      <c r="B25" s="6" t="s">
        <v>69</v>
      </c>
      <c r="C25" s="6">
        <v>2.0</v>
      </c>
      <c r="D25" s="6" t="s">
        <v>141</v>
      </c>
      <c r="E25" s="6" t="s">
        <v>142</v>
      </c>
      <c r="F25" s="6">
        <v>21.0</v>
      </c>
      <c r="G25" s="6">
        <v>47.0</v>
      </c>
      <c r="H25" s="6">
        <v>69282.0</v>
      </c>
      <c r="I25" s="6">
        <v>167811.0</v>
      </c>
      <c r="J25" s="6">
        <v>3360.0</v>
      </c>
      <c r="K25" s="6">
        <v>3.0</v>
      </c>
      <c r="L25" s="6">
        <v>3.0</v>
      </c>
      <c r="M25" s="6">
        <v>5.0</v>
      </c>
      <c r="N25" s="6">
        <v>1.0</v>
      </c>
      <c r="O25" s="6" t="s">
        <v>64</v>
      </c>
      <c r="P25" s="6" t="s">
        <v>141</v>
      </c>
      <c r="Q25" s="31">
        <f t="shared" si="1"/>
        <v>6</v>
      </c>
      <c r="R25" s="8">
        <f t="shared" si="2"/>
        <v>6</v>
      </c>
      <c r="S25" s="8">
        <f t="shared" si="3"/>
        <v>0</v>
      </c>
      <c r="T25" s="8">
        <f>countifs(feed_steps!$B:$B,$A25,feed_steps!$R:$R,1)</f>
        <v>5</v>
      </c>
      <c r="U25" s="8">
        <f>countifs(feed_steps!$B:$B,$A25,feed_steps!$R:$R,0)</f>
        <v>0</v>
      </c>
      <c r="V25" s="8">
        <f t="shared" si="4"/>
        <v>-1</v>
      </c>
      <c r="W25" s="8">
        <f t="shared" si="5"/>
        <v>5</v>
      </c>
    </row>
    <row r="26">
      <c r="A26" s="6" t="s">
        <v>143</v>
      </c>
      <c r="B26" s="6" t="s">
        <v>61</v>
      </c>
      <c r="C26" s="6">
        <v>3.0</v>
      </c>
      <c r="D26" s="6" t="s">
        <v>144</v>
      </c>
      <c r="E26" s="6" t="s">
        <v>145</v>
      </c>
      <c r="F26" s="6">
        <v>19.0</v>
      </c>
      <c r="G26" s="6">
        <v>19.0</v>
      </c>
      <c r="H26" s="6">
        <v>46073.0</v>
      </c>
      <c r="I26" s="6">
        <v>116875.0</v>
      </c>
      <c r="J26" s="6">
        <v>2751.0</v>
      </c>
      <c r="K26" s="6">
        <v>3.0</v>
      </c>
      <c r="L26" s="6">
        <v>3.0</v>
      </c>
      <c r="M26" s="6">
        <v>6.0</v>
      </c>
      <c r="N26" s="6">
        <v>0.0</v>
      </c>
      <c r="O26" s="6" t="s">
        <v>64</v>
      </c>
      <c r="P26" s="6" t="s">
        <v>146</v>
      </c>
      <c r="Q26" s="31">
        <f t="shared" si="1"/>
        <v>6</v>
      </c>
      <c r="R26" s="8">
        <f t="shared" si="2"/>
        <v>6</v>
      </c>
      <c r="S26" s="8">
        <f t="shared" si="3"/>
        <v>0</v>
      </c>
      <c r="T26" s="8">
        <f>countifs(feed_steps!$B:$B,$A26,feed_steps!$R:$R,1)</f>
        <v>5</v>
      </c>
      <c r="U26" s="8">
        <f>countifs(feed_steps!$B:$B,$A26,feed_steps!$R:$R,0)</f>
        <v>0</v>
      </c>
      <c r="V26" s="8">
        <f t="shared" si="4"/>
        <v>-1</v>
      </c>
      <c r="W26" s="8">
        <f t="shared" si="5"/>
        <v>5</v>
      </c>
    </row>
    <row r="27">
      <c r="A27" s="6" t="s">
        <v>147</v>
      </c>
      <c r="B27" s="6" t="s">
        <v>69</v>
      </c>
      <c r="C27" s="6">
        <v>3.0</v>
      </c>
      <c r="D27" s="6" t="s">
        <v>148</v>
      </c>
      <c r="E27" s="6" t="s">
        <v>149</v>
      </c>
      <c r="F27" s="6">
        <v>24.0</v>
      </c>
      <c r="G27" s="6">
        <v>53.0</v>
      </c>
      <c r="H27" s="6">
        <v>84762.0</v>
      </c>
      <c r="I27" s="6">
        <v>201867.0</v>
      </c>
      <c r="J27" s="6">
        <v>3474.0</v>
      </c>
      <c r="K27" s="6">
        <v>2.0</v>
      </c>
      <c r="L27" s="6">
        <v>4.0</v>
      </c>
      <c r="M27" s="6">
        <v>4.0</v>
      </c>
      <c r="N27" s="6">
        <v>2.0</v>
      </c>
      <c r="O27" s="6" t="s">
        <v>64</v>
      </c>
      <c r="P27" s="6" t="s">
        <v>148</v>
      </c>
      <c r="Q27" s="31">
        <f t="shared" si="1"/>
        <v>6</v>
      </c>
      <c r="R27" s="8">
        <f t="shared" si="2"/>
        <v>6</v>
      </c>
      <c r="S27" s="8">
        <f t="shared" si="3"/>
        <v>0</v>
      </c>
      <c r="T27" s="8">
        <f>countifs(feed_steps!$B:$B,$A27,feed_steps!$R:$R,1)</f>
        <v>5</v>
      </c>
      <c r="U27" s="8">
        <f>countifs(feed_steps!$B:$B,$A27,feed_steps!$R:$R,0)</f>
        <v>0</v>
      </c>
      <c r="V27" s="8">
        <f t="shared" si="4"/>
        <v>-1</v>
      </c>
      <c r="W27" s="8">
        <f t="shared" si="5"/>
        <v>5</v>
      </c>
    </row>
    <row r="28">
      <c r="A28" s="6" t="s">
        <v>150</v>
      </c>
      <c r="B28" s="6" t="s">
        <v>61</v>
      </c>
      <c r="C28" s="6">
        <v>4.0</v>
      </c>
      <c r="D28" s="6" t="s">
        <v>151</v>
      </c>
      <c r="E28" s="6" t="s">
        <v>152</v>
      </c>
      <c r="F28" s="6">
        <v>19.0</v>
      </c>
      <c r="G28" s="6">
        <v>19.0</v>
      </c>
      <c r="H28" s="6">
        <v>46044.0</v>
      </c>
      <c r="I28" s="6">
        <v>111584.0</v>
      </c>
      <c r="J28" s="6">
        <v>2596.0</v>
      </c>
      <c r="K28" s="6">
        <v>4.0</v>
      </c>
      <c r="L28" s="6">
        <v>2.0</v>
      </c>
      <c r="M28" s="6">
        <v>6.0</v>
      </c>
      <c r="N28" s="6">
        <v>0.0</v>
      </c>
      <c r="O28" s="6" t="s">
        <v>64</v>
      </c>
      <c r="P28" s="6" t="s">
        <v>151</v>
      </c>
      <c r="Q28" s="31">
        <f t="shared" si="1"/>
        <v>6</v>
      </c>
      <c r="R28" s="8">
        <f t="shared" si="2"/>
        <v>6</v>
      </c>
      <c r="S28" s="8">
        <f t="shared" si="3"/>
        <v>0</v>
      </c>
      <c r="T28" s="8">
        <f>countifs(feed_steps!$B:$B,$A28,feed_steps!$R:$R,1)</f>
        <v>5</v>
      </c>
      <c r="U28" s="8">
        <f>countifs(feed_steps!$B:$B,$A28,feed_steps!$R:$R,0)</f>
        <v>0</v>
      </c>
      <c r="V28" s="8">
        <f t="shared" si="4"/>
        <v>-1</v>
      </c>
      <c r="W28" s="8">
        <f t="shared" si="5"/>
        <v>5</v>
      </c>
    </row>
    <row r="29">
      <c r="A29" s="6" t="s">
        <v>153</v>
      </c>
      <c r="B29" s="6" t="s">
        <v>69</v>
      </c>
      <c r="C29" s="6">
        <v>4.0</v>
      </c>
      <c r="D29" s="6" t="s">
        <v>154</v>
      </c>
      <c r="E29" s="6" t="s">
        <v>155</v>
      </c>
      <c r="F29" s="6">
        <v>29.0</v>
      </c>
      <c r="G29" s="6">
        <v>62.0</v>
      </c>
      <c r="H29" s="6">
        <v>112906.0</v>
      </c>
      <c r="I29" s="6">
        <v>294356.0</v>
      </c>
      <c r="J29" s="6">
        <v>4782.0</v>
      </c>
      <c r="K29" s="6">
        <v>0.0</v>
      </c>
      <c r="L29" s="6">
        <v>5.0</v>
      </c>
      <c r="M29" s="6">
        <v>5.0</v>
      </c>
      <c r="N29" s="6">
        <v>0.0</v>
      </c>
      <c r="O29" s="6" t="s">
        <v>64</v>
      </c>
      <c r="P29" s="6" t="s">
        <v>154</v>
      </c>
      <c r="Q29" s="31">
        <f t="shared" si="1"/>
        <v>5</v>
      </c>
      <c r="R29" s="8">
        <f t="shared" si="2"/>
        <v>5</v>
      </c>
      <c r="S29" s="8">
        <f t="shared" si="3"/>
        <v>0</v>
      </c>
      <c r="T29" s="8">
        <f>countifs(feed_steps!$B:$B,$A29,feed_steps!$R:$R,1)</f>
        <v>3</v>
      </c>
      <c r="U29" s="8">
        <f>countifs(feed_steps!$B:$B,$A29,feed_steps!$R:$R,0)</f>
        <v>1</v>
      </c>
      <c r="V29" s="8">
        <f t="shared" si="4"/>
        <v>-1</v>
      </c>
      <c r="W29" s="8">
        <f t="shared" si="5"/>
        <v>4</v>
      </c>
    </row>
    <row r="30">
      <c r="A30" s="6" t="s">
        <v>156</v>
      </c>
      <c r="B30" s="6" t="s">
        <v>61</v>
      </c>
      <c r="C30" s="6">
        <v>5.0</v>
      </c>
      <c r="D30" s="6" t="s">
        <v>157</v>
      </c>
      <c r="E30" s="6" t="s">
        <v>158</v>
      </c>
      <c r="F30" s="6">
        <v>41.0</v>
      </c>
      <c r="G30" s="6">
        <v>41.0</v>
      </c>
      <c r="H30" s="6">
        <v>104135.0</v>
      </c>
      <c r="I30" s="6">
        <v>394415.0</v>
      </c>
      <c r="J30" s="6">
        <v>4764.0</v>
      </c>
      <c r="K30" s="6">
        <v>1.0</v>
      </c>
      <c r="L30" s="6">
        <v>4.0</v>
      </c>
      <c r="M30" s="6">
        <v>5.0</v>
      </c>
      <c r="N30" s="6">
        <v>0.0</v>
      </c>
      <c r="O30" s="6" t="s">
        <v>64</v>
      </c>
      <c r="P30" s="6" t="s">
        <v>157</v>
      </c>
      <c r="Q30" s="31">
        <f t="shared" si="1"/>
        <v>5</v>
      </c>
      <c r="R30" s="8">
        <f t="shared" si="2"/>
        <v>5</v>
      </c>
      <c r="S30" s="8">
        <f t="shared" si="3"/>
        <v>0</v>
      </c>
      <c r="T30" s="8">
        <f>countifs(feed_steps!$B:$B,$A30,feed_steps!$R:$R,1)</f>
        <v>4</v>
      </c>
      <c r="U30" s="8">
        <f>countifs(feed_steps!$B:$B,$A30,feed_steps!$R:$R,0)</f>
        <v>0</v>
      </c>
      <c r="V30" s="8">
        <f t="shared" si="4"/>
        <v>-1</v>
      </c>
      <c r="W30" s="8">
        <f t="shared" si="5"/>
        <v>4</v>
      </c>
    </row>
    <row r="31">
      <c r="A31" s="6" t="s">
        <v>159</v>
      </c>
      <c r="B31" s="6" t="s">
        <v>69</v>
      </c>
      <c r="C31" s="6">
        <v>5.0</v>
      </c>
      <c r="D31" s="6" t="s">
        <v>160</v>
      </c>
      <c r="E31" s="6" t="s">
        <v>161</v>
      </c>
      <c r="F31" s="6">
        <v>48.0</v>
      </c>
      <c r="G31" s="6">
        <v>101.0</v>
      </c>
      <c r="H31" s="6">
        <v>187175.0</v>
      </c>
      <c r="I31" s="6">
        <v>778395.0</v>
      </c>
      <c r="J31" s="6">
        <v>6910.0</v>
      </c>
      <c r="K31" s="6">
        <v>2.0</v>
      </c>
      <c r="L31" s="6">
        <v>4.0</v>
      </c>
      <c r="M31" s="6">
        <v>6.0</v>
      </c>
      <c r="N31" s="6">
        <v>0.0</v>
      </c>
      <c r="O31" s="6" t="s">
        <v>64</v>
      </c>
      <c r="P31" s="6" t="s">
        <v>160</v>
      </c>
      <c r="Q31" s="31">
        <f t="shared" si="1"/>
        <v>6</v>
      </c>
      <c r="R31" s="8">
        <f t="shared" si="2"/>
        <v>6</v>
      </c>
      <c r="S31" s="8">
        <f t="shared" si="3"/>
        <v>0</v>
      </c>
      <c r="T31" s="8">
        <f>countifs(feed_steps!$B:$B,$A31,feed_steps!$R:$R,1)</f>
        <v>5</v>
      </c>
      <c r="U31" s="8">
        <f>countifs(feed_steps!$B:$B,$A31,feed_steps!$R:$R,0)</f>
        <v>0</v>
      </c>
      <c r="V31" s="8">
        <f t="shared" si="4"/>
        <v>-1</v>
      </c>
      <c r="W31" s="8">
        <f t="shared" si="5"/>
        <v>5</v>
      </c>
    </row>
    <row r="32">
      <c r="A32" s="6" t="s">
        <v>162</v>
      </c>
      <c r="B32" s="6" t="s">
        <v>61</v>
      </c>
      <c r="C32" s="6">
        <v>1.0</v>
      </c>
      <c r="D32" s="6" t="s">
        <v>163</v>
      </c>
      <c r="E32" s="6" t="s">
        <v>164</v>
      </c>
      <c r="F32" s="6">
        <v>22.0</v>
      </c>
      <c r="G32" s="6">
        <v>22.0</v>
      </c>
      <c r="H32" s="6">
        <v>59485.0</v>
      </c>
      <c r="I32" s="6">
        <v>147055.0</v>
      </c>
      <c r="J32" s="6">
        <v>3355.0</v>
      </c>
      <c r="K32" s="6">
        <v>6.0</v>
      </c>
      <c r="L32" s="6">
        <v>0.0</v>
      </c>
      <c r="M32" s="6">
        <v>6.0</v>
      </c>
      <c r="N32" s="6">
        <v>0.0</v>
      </c>
      <c r="O32" s="6" t="s">
        <v>64</v>
      </c>
      <c r="P32" s="6" t="s">
        <v>165</v>
      </c>
      <c r="Q32" s="31">
        <f t="shared" si="1"/>
        <v>6</v>
      </c>
      <c r="R32" s="8">
        <f t="shared" si="2"/>
        <v>6</v>
      </c>
      <c r="S32" s="8">
        <f t="shared" si="3"/>
        <v>0</v>
      </c>
      <c r="T32" s="8">
        <f>countifs(feed_steps!$B:$B,$A32,feed_steps!$R:$R,1)</f>
        <v>5</v>
      </c>
      <c r="U32" s="8">
        <f>countifs(feed_steps!$B:$B,$A32,feed_steps!$R:$R,0)</f>
        <v>0</v>
      </c>
      <c r="V32" s="8">
        <f t="shared" si="4"/>
        <v>-1</v>
      </c>
      <c r="W32" s="8">
        <f t="shared" si="5"/>
        <v>5</v>
      </c>
    </row>
    <row r="33">
      <c r="A33" s="6" t="s">
        <v>166</v>
      </c>
      <c r="B33" s="6" t="s">
        <v>61</v>
      </c>
      <c r="C33" s="6">
        <v>1.0</v>
      </c>
      <c r="D33" s="6" t="s">
        <v>167</v>
      </c>
      <c r="E33" s="6" t="s">
        <v>168</v>
      </c>
      <c r="F33" s="6">
        <v>26.0</v>
      </c>
      <c r="G33" s="6">
        <v>26.0</v>
      </c>
      <c r="H33" s="6">
        <v>65108.0</v>
      </c>
      <c r="I33" s="6">
        <v>186242.0</v>
      </c>
      <c r="J33" s="6">
        <v>3793.0</v>
      </c>
      <c r="K33" s="6">
        <v>2.0</v>
      </c>
      <c r="L33" s="6">
        <v>4.0</v>
      </c>
      <c r="M33" s="6">
        <v>6.0</v>
      </c>
      <c r="N33" s="6">
        <v>0.0</v>
      </c>
      <c r="O33" s="6" t="s">
        <v>64</v>
      </c>
      <c r="P33" s="6" t="s">
        <v>167</v>
      </c>
      <c r="Q33" s="31">
        <f t="shared" si="1"/>
        <v>6</v>
      </c>
      <c r="R33" s="8">
        <f t="shared" si="2"/>
        <v>6</v>
      </c>
      <c r="S33" s="8">
        <f t="shared" si="3"/>
        <v>0</v>
      </c>
      <c r="T33" s="8">
        <f>countifs(feed_steps!$B:$B,$A33,feed_steps!$R:$R,1)</f>
        <v>5</v>
      </c>
      <c r="U33" s="8">
        <f>countifs(feed_steps!$B:$B,$A33,feed_steps!$R:$R,0)</f>
        <v>0</v>
      </c>
      <c r="V33" s="8">
        <f t="shared" si="4"/>
        <v>-1</v>
      </c>
      <c r="W33" s="8">
        <f t="shared" si="5"/>
        <v>5</v>
      </c>
    </row>
    <row r="34">
      <c r="A34" s="6" t="s">
        <v>169</v>
      </c>
      <c r="B34" s="6" t="s">
        <v>61</v>
      </c>
      <c r="C34" s="6">
        <v>1.0</v>
      </c>
      <c r="D34" s="6" t="s">
        <v>170</v>
      </c>
      <c r="E34" s="6" t="s">
        <v>171</v>
      </c>
      <c r="F34" s="6">
        <v>19.0</v>
      </c>
      <c r="G34" s="6">
        <v>19.0</v>
      </c>
      <c r="H34" s="6">
        <v>56303.0</v>
      </c>
      <c r="I34" s="6">
        <v>115452.0</v>
      </c>
      <c r="J34" s="6">
        <v>3444.0</v>
      </c>
      <c r="K34" s="6">
        <v>3.0</v>
      </c>
      <c r="L34" s="6">
        <v>3.0</v>
      </c>
      <c r="M34" s="6">
        <v>6.0</v>
      </c>
      <c r="N34" s="6">
        <v>0.0</v>
      </c>
      <c r="O34" s="6" t="s">
        <v>64</v>
      </c>
      <c r="P34" s="6" t="s">
        <v>170</v>
      </c>
      <c r="Q34" s="31">
        <f t="shared" si="1"/>
        <v>6</v>
      </c>
      <c r="R34" s="8">
        <f t="shared" si="2"/>
        <v>6</v>
      </c>
      <c r="S34" s="8">
        <f t="shared" si="3"/>
        <v>0</v>
      </c>
      <c r="T34" s="8">
        <f>countifs(feed_steps!$B:$B,$A34,feed_steps!$R:$R,1)</f>
        <v>5</v>
      </c>
      <c r="U34" s="8">
        <f>countifs(feed_steps!$B:$B,$A34,feed_steps!$R:$R,0)</f>
        <v>0</v>
      </c>
      <c r="V34" s="8">
        <f t="shared" si="4"/>
        <v>-1</v>
      </c>
      <c r="W34" s="8">
        <f t="shared" si="5"/>
        <v>5</v>
      </c>
    </row>
    <row r="35">
      <c r="A35" s="6" t="s">
        <v>172</v>
      </c>
      <c r="B35" s="6" t="s">
        <v>61</v>
      </c>
      <c r="C35" s="6">
        <v>1.0</v>
      </c>
      <c r="D35" s="6" t="s">
        <v>173</v>
      </c>
      <c r="E35" s="6" t="s">
        <v>174</v>
      </c>
      <c r="F35" s="6">
        <v>19.0</v>
      </c>
      <c r="G35" s="6">
        <v>19.0</v>
      </c>
      <c r="H35" s="6">
        <v>50666.0</v>
      </c>
      <c r="I35" s="6">
        <v>108640.0</v>
      </c>
      <c r="J35" s="6">
        <v>2895.0</v>
      </c>
      <c r="K35" s="6">
        <v>3.0</v>
      </c>
      <c r="L35" s="6">
        <v>3.0</v>
      </c>
      <c r="M35" s="6">
        <v>6.0</v>
      </c>
      <c r="N35" s="6">
        <v>0.0</v>
      </c>
      <c r="O35" s="6" t="s">
        <v>64</v>
      </c>
      <c r="P35" s="6" t="s">
        <v>173</v>
      </c>
      <c r="Q35" s="31">
        <f t="shared" si="1"/>
        <v>6</v>
      </c>
      <c r="R35" s="8">
        <f t="shared" si="2"/>
        <v>6</v>
      </c>
      <c r="S35" s="8">
        <f t="shared" si="3"/>
        <v>0</v>
      </c>
      <c r="T35" s="8">
        <f>countifs(feed_steps!$B:$B,$A35,feed_steps!$R:$R,1)</f>
        <v>4</v>
      </c>
      <c r="U35" s="8">
        <f>countifs(feed_steps!$B:$B,$A35,feed_steps!$R:$R,0)</f>
        <v>1</v>
      </c>
      <c r="V35" s="8">
        <f t="shared" si="4"/>
        <v>-1</v>
      </c>
      <c r="W35" s="8">
        <f t="shared" si="5"/>
        <v>5</v>
      </c>
    </row>
    <row r="36">
      <c r="A36" s="6" t="s">
        <v>175</v>
      </c>
      <c r="B36" s="6" t="s">
        <v>61</v>
      </c>
      <c r="C36" s="6">
        <v>1.0</v>
      </c>
      <c r="D36" s="6" t="s">
        <v>176</v>
      </c>
      <c r="E36" s="6" t="s">
        <v>177</v>
      </c>
      <c r="F36" s="6">
        <v>24.0</v>
      </c>
      <c r="G36" s="6">
        <v>24.0</v>
      </c>
      <c r="H36" s="6">
        <v>83953.0</v>
      </c>
      <c r="I36" s="6">
        <v>170900.0</v>
      </c>
      <c r="J36" s="6">
        <v>4213.0</v>
      </c>
      <c r="K36" s="6">
        <v>2.0</v>
      </c>
      <c r="L36" s="6">
        <v>3.0</v>
      </c>
      <c r="M36" s="6">
        <v>5.0</v>
      </c>
      <c r="N36" s="6">
        <v>0.0</v>
      </c>
      <c r="O36" s="6" t="s">
        <v>64</v>
      </c>
      <c r="P36" s="6" t="s">
        <v>176</v>
      </c>
      <c r="Q36" s="31">
        <f t="shared" si="1"/>
        <v>5</v>
      </c>
      <c r="R36" s="8">
        <f t="shared" si="2"/>
        <v>5</v>
      </c>
      <c r="S36" s="8">
        <f t="shared" si="3"/>
        <v>0</v>
      </c>
      <c r="T36" s="8">
        <f>countifs(feed_steps!$B:$B,$A36,feed_steps!$R:$R,1)</f>
        <v>3</v>
      </c>
      <c r="U36" s="8">
        <f>countifs(feed_steps!$B:$B,$A36,feed_steps!$R:$R,0)</f>
        <v>1</v>
      </c>
      <c r="V36" s="8">
        <f t="shared" si="4"/>
        <v>-1</v>
      </c>
      <c r="W36" s="8">
        <f t="shared" si="5"/>
        <v>4</v>
      </c>
    </row>
    <row r="37">
      <c r="A37" s="6" t="s">
        <v>178</v>
      </c>
      <c r="B37" s="6" t="s">
        <v>61</v>
      </c>
      <c r="C37" s="6">
        <v>1.0</v>
      </c>
      <c r="D37" s="6" t="s">
        <v>179</v>
      </c>
      <c r="E37" s="6" t="s">
        <v>180</v>
      </c>
      <c r="F37" s="6">
        <v>30.0</v>
      </c>
      <c r="G37" s="6">
        <v>30.0</v>
      </c>
      <c r="H37" s="6">
        <v>93624.0</v>
      </c>
      <c r="I37" s="6">
        <v>245858.0</v>
      </c>
      <c r="J37" s="6">
        <v>5027.0</v>
      </c>
      <c r="K37" s="6">
        <v>3.0</v>
      </c>
      <c r="L37" s="6">
        <v>3.0</v>
      </c>
      <c r="M37" s="6">
        <v>6.0</v>
      </c>
      <c r="N37" s="6">
        <v>0.0</v>
      </c>
      <c r="O37" s="6" t="s">
        <v>64</v>
      </c>
      <c r="P37" s="6" t="s">
        <v>179</v>
      </c>
      <c r="Q37" s="31">
        <f t="shared" si="1"/>
        <v>6</v>
      </c>
      <c r="R37" s="8">
        <f t="shared" si="2"/>
        <v>6</v>
      </c>
      <c r="S37" s="8">
        <f t="shared" si="3"/>
        <v>0</v>
      </c>
      <c r="T37" s="8">
        <f>countifs(feed_steps!$B:$B,$A37,feed_steps!$R:$R,1)</f>
        <v>4</v>
      </c>
      <c r="U37" s="8">
        <f>countifs(feed_steps!$B:$B,$A37,feed_steps!$R:$R,0)</f>
        <v>1</v>
      </c>
      <c r="V37" s="8">
        <f t="shared" si="4"/>
        <v>-1</v>
      </c>
      <c r="W37" s="8">
        <f t="shared" si="5"/>
        <v>5</v>
      </c>
    </row>
    <row r="38">
      <c r="A38" s="6" t="s">
        <v>181</v>
      </c>
      <c r="B38" s="6" t="s">
        <v>61</v>
      </c>
      <c r="C38" s="6">
        <v>1.0</v>
      </c>
      <c r="D38" s="6" t="s">
        <v>182</v>
      </c>
      <c r="E38" s="6" t="s">
        <v>183</v>
      </c>
      <c r="F38" s="6">
        <v>15.0</v>
      </c>
      <c r="G38" s="6">
        <v>15.0</v>
      </c>
      <c r="H38" s="6">
        <v>46165.0</v>
      </c>
      <c r="I38" s="6">
        <v>83205.0</v>
      </c>
      <c r="J38" s="6">
        <v>2680.0</v>
      </c>
      <c r="K38" s="6">
        <v>2.0</v>
      </c>
      <c r="L38" s="6">
        <v>3.0</v>
      </c>
      <c r="M38" s="6">
        <v>5.0</v>
      </c>
      <c r="N38" s="6">
        <v>0.0</v>
      </c>
      <c r="O38" s="6" t="s">
        <v>64</v>
      </c>
      <c r="P38" s="6" t="s">
        <v>184</v>
      </c>
      <c r="Q38" s="31">
        <f t="shared" si="1"/>
        <v>5</v>
      </c>
      <c r="R38" s="8">
        <f t="shared" si="2"/>
        <v>5</v>
      </c>
      <c r="S38" s="8">
        <f t="shared" si="3"/>
        <v>0</v>
      </c>
      <c r="T38" s="8">
        <f>countifs(feed_steps!$B:$B,$A38,feed_steps!$R:$R,1)</f>
        <v>3</v>
      </c>
      <c r="U38" s="8">
        <f>countifs(feed_steps!$B:$B,$A38,feed_steps!$R:$R,0)</f>
        <v>1</v>
      </c>
      <c r="V38" s="8">
        <f t="shared" si="4"/>
        <v>-1</v>
      </c>
      <c r="W38" s="8">
        <f t="shared" si="5"/>
        <v>4</v>
      </c>
    </row>
    <row r="39">
      <c r="A39" s="6" t="s">
        <v>185</v>
      </c>
      <c r="B39" s="6" t="s">
        <v>69</v>
      </c>
      <c r="C39" s="6">
        <v>1.0</v>
      </c>
      <c r="D39" s="6" t="s">
        <v>186</v>
      </c>
      <c r="E39" s="6" t="s">
        <v>187</v>
      </c>
      <c r="F39" s="6">
        <v>38.0</v>
      </c>
      <c r="G39" s="6">
        <v>81.0</v>
      </c>
      <c r="H39" s="6">
        <v>127326.0</v>
      </c>
      <c r="I39" s="6">
        <v>468869.0</v>
      </c>
      <c r="J39" s="6">
        <v>5002.0</v>
      </c>
      <c r="K39" s="6">
        <v>1.0</v>
      </c>
      <c r="L39" s="6">
        <v>5.0</v>
      </c>
      <c r="M39" s="6">
        <v>5.0</v>
      </c>
      <c r="N39" s="6">
        <v>1.0</v>
      </c>
      <c r="O39" s="6" t="s">
        <v>64</v>
      </c>
      <c r="P39" s="6" t="s">
        <v>188</v>
      </c>
      <c r="Q39" s="31">
        <f t="shared" si="1"/>
        <v>6</v>
      </c>
      <c r="R39" s="8">
        <f t="shared" si="2"/>
        <v>6</v>
      </c>
      <c r="S39" s="8">
        <f t="shared" si="3"/>
        <v>0</v>
      </c>
      <c r="T39" s="8">
        <f>countifs(feed_steps!$B:$B,$A39,feed_steps!$R:$R,1)</f>
        <v>5</v>
      </c>
      <c r="U39" s="8">
        <f>countifs(feed_steps!$B:$B,$A39,feed_steps!$R:$R,0)</f>
        <v>0</v>
      </c>
      <c r="V39" s="8">
        <f t="shared" si="4"/>
        <v>-1</v>
      </c>
      <c r="W39" s="8">
        <f t="shared" si="5"/>
        <v>5</v>
      </c>
    </row>
    <row r="40">
      <c r="A40" s="6" t="s">
        <v>189</v>
      </c>
      <c r="B40" s="6" t="s">
        <v>69</v>
      </c>
      <c r="C40" s="6">
        <v>1.0</v>
      </c>
      <c r="D40" s="6" t="s">
        <v>190</v>
      </c>
      <c r="E40" s="6" t="s">
        <v>191</v>
      </c>
      <c r="F40" s="6">
        <v>20.0</v>
      </c>
      <c r="G40" s="6">
        <v>45.0</v>
      </c>
      <c r="H40" s="6">
        <v>72172.0</v>
      </c>
      <c r="I40" s="6">
        <v>158841.0</v>
      </c>
      <c r="J40" s="6">
        <v>3184.0</v>
      </c>
      <c r="K40" s="6">
        <v>2.0</v>
      </c>
      <c r="L40" s="6">
        <v>4.0</v>
      </c>
      <c r="M40" s="6">
        <v>5.0</v>
      </c>
      <c r="N40" s="6">
        <v>1.0</v>
      </c>
      <c r="O40" s="6" t="s">
        <v>64</v>
      </c>
      <c r="P40" s="6" t="s">
        <v>192</v>
      </c>
      <c r="Q40" s="31">
        <f t="shared" si="1"/>
        <v>6</v>
      </c>
      <c r="R40" s="8">
        <f t="shared" si="2"/>
        <v>6</v>
      </c>
      <c r="S40" s="8">
        <f t="shared" si="3"/>
        <v>0</v>
      </c>
      <c r="T40" s="8">
        <f>countifs(feed_steps!$B:$B,$A40,feed_steps!$R:$R,1)</f>
        <v>5</v>
      </c>
      <c r="U40" s="8">
        <f>countifs(feed_steps!$B:$B,$A40,feed_steps!$R:$R,0)</f>
        <v>0</v>
      </c>
      <c r="V40" s="8">
        <f t="shared" si="4"/>
        <v>-1</v>
      </c>
      <c r="W40" s="8">
        <f t="shared" si="5"/>
        <v>5</v>
      </c>
    </row>
    <row r="41">
      <c r="A41" s="6" t="s">
        <v>193</v>
      </c>
      <c r="B41" s="6" t="s">
        <v>69</v>
      </c>
      <c r="C41" s="6">
        <v>1.0</v>
      </c>
      <c r="D41" s="6" t="s">
        <v>194</v>
      </c>
      <c r="E41" s="6" t="s">
        <v>195</v>
      </c>
      <c r="F41" s="6">
        <v>31.0</v>
      </c>
      <c r="G41" s="6">
        <v>67.0</v>
      </c>
      <c r="H41" s="6">
        <v>103432.0</v>
      </c>
      <c r="I41" s="6">
        <v>302194.0</v>
      </c>
      <c r="J41" s="6">
        <v>3919.0</v>
      </c>
      <c r="K41" s="6">
        <v>1.0</v>
      </c>
      <c r="L41" s="6">
        <v>5.0</v>
      </c>
      <c r="M41" s="6">
        <v>5.0</v>
      </c>
      <c r="N41" s="6">
        <v>1.0</v>
      </c>
      <c r="O41" s="6" t="s">
        <v>64</v>
      </c>
      <c r="P41" s="6" t="s">
        <v>194</v>
      </c>
      <c r="Q41" s="31">
        <f t="shared" si="1"/>
        <v>6</v>
      </c>
      <c r="R41" s="8">
        <f t="shared" si="2"/>
        <v>6</v>
      </c>
      <c r="S41" s="8">
        <f t="shared" si="3"/>
        <v>0</v>
      </c>
      <c r="T41" s="8">
        <f>countifs(feed_steps!$B:$B,$A41,feed_steps!$R:$R,1)</f>
        <v>5</v>
      </c>
      <c r="U41" s="8">
        <f>countifs(feed_steps!$B:$B,$A41,feed_steps!$R:$R,0)</f>
        <v>0</v>
      </c>
      <c r="V41" s="8">
        <f t="shared" si="4"/>
        <v>-1</v>
      </c>
      <c r="W41" s="8">
        <f t="shared" si="5"/>
        <v>5</v>
      </c>
    </row>
    <row r="42">
      <c r="A42" s="6" t="s">
        <v>196</v>
      </c>
      <c r="B42" s="6" t="s">
        <v>69</v>
      </c>
      <c r="C42" s="6">
        <v>1.0</v>
      </c>
      <c r="D42" s="6" t="s">
        <v>197</v>
      </c>
      <c r="E42" s="6" t="s">
        <v>198</v>
      </c>
      <c r="F42" s="6">
        <v>19.0</v>
      </c>
      <c r="G42" s="6">
        <v>43.0</v>
      </c>
      <c r="H42" s="6">
        <v>68039.0</v>
      </c>
      <c r="I42" s="6">
        <v>140888.0</v>
      </c>
      <c r="J42" s="6">
        <v>3438.0</v>
      </c>
      <c r="K42" s="6">
        <v>1.0</v>
      </c>
      <c r="L42" s="6">
        <v>5.0</v>
      </c>
      <c r="M42" s="6">
        <v>6.0</v>
      </c>
      <c r="N42" s="6">
        <v>0.0</v>
      </c>
      <c r="O42" s="6" t="s">
        <v>64</v>
      </c>
      <c r="P42" s="6" t="s">
        <v>197</v>
      </c>
      <c r="Q42" s="31">
        <f t="shared" si="1"/>
        <v>6</v>
      </c>
      <c r="R42" s="8">
        <f t="shared" si="2"/>
        <v>6</v>
      </c>
      <c r="S42" s="8">
        <f t="shared" si="3"/>
        <v>0</v>
      </c>
      <c r="T42" s="8">
        <f>countifs(feed_steps!$B:$B,$A42,feed_steps!$R:$R,1)</f>
        <v>3</v>
      </c>
      <c r="U42" s="8">
        <f>countifs(feed_steps!$B:$B,$A42,feed_steps!$R:$R,0)</f>
        <v>2</v>
      </c>
      <c r="V42" s="8">
        <f t="shared" si="4"/>
        <v>-1</v>
      </c>
      <c r="W42" s="8">
        <f t="shared" si="5"/>
        <v>5</v>
      </c>
    </row>
    <row r="43">
      <c r="A43" s="6" t="s">
        <v>199</v>
      </c>
      <c r="B43" s="6" t="s">
        <v>69</v>
      </c>
      <c r="C43" s="6">
        <v>1.0</v>
      </c>
      <c r="D43" s="6" t="s">
        <v>200</v>
      </c>
      <c r="E43" s="6" t="s">
        <v>201</v>
      </c>
      <c r="F43" s="6">
        <v>18.0</v>
      </c>
      <c r="G43" s="6">
        <v>40.0</v>
      </c>
      <c r="H43" s="6">
        <v>62415.0</v>
      </c>
      <c r="I43" s="6">
        <v>117251.0</v>
      </c>
      <c r="J43" s="6">
        <v>2867.0</v>
      </c>
      <c r="K43" s="6">
        <v>2.0</v>
      </c>
      <c r="L43" s="6">
        <v>3.0</v>
      </c>
      <c r="M43" s="6">
        <v>4.0</v>
      </c>
      <c r="N43" s="6">
        <v>1.0</v>
      </c>
      <c r="O43" s="6" t="s">
        <v>64</v>
      </c>
      <c r="P43" s="6" t="s">
        <v>200</v>
      </c>
      <c r="Q43" s="31">
        <f t="shared" si="1"/>
        <v>5</v>
      </c>
      <c r="R43" s="8">
        <f t="shared" si="2"/>
        <v>5</v>
      </c>
      <c r="S43" s="8">
        <f t="shared" si="3"/>
        <v>0</v>
      </c>
      <c r="T43" s="8">
        <f>countifs(feed_steps!$B:$B,$A43,feed_steps!$R:$R,1)</f>
        <v>3</v>
      </c>
      <c r="U43" s="8">
        <f>countifs(feed_steps!$B:$B,$A43,feed_steps!$R:$R,0)</f>
        <v>1</v>
      </c>
      <c r="V43" s="8">
        <f t="shared" si="4"/>
        <v>-1</v>
      </c>
      <c r="W43" s="8">
        <f t="shared" si="5"/>
        <v>4</v>
      </c>
    </row>
    <row r="44">
      <c r="A44" s="6" t="s">
        <v>202</v>
      </c>
      <c r="B44" s="6" t="s">
        <v>69</v>
      </c>
      <c r="C44" s="6">
        <v>1.0</v>
      </c>
      <c r="D44" s="6" t="s">
        <v>203</v>
      </c>
      <c r="E44" s="6" t="s">
        <v>204</v>
      </c>
      <c r="F44" s="6">
        <v>22.0</v>
      </c>
      <c r="G44" s="6">
        <v>48.0</v>
      </c>
      <c r="H44" s="6">
        <v>70686.0</v>
      </c>
      <c r="I44" s="6">
        <v>170148.0</v>
      </c>
      <c r="J44" s="6">
        <v>3601.0</v>
      </c>
      <c r="K44" s="6">
        <v>1.0</v>
      </c>
      <c r="L44" s="6">
        <v>4.0</v>
      </c>
      <c r="M44" s="6">
        <v>4.0</v>
      </c>
      <c r="N44" s="6">
        <v>1.0</v>
      </c>
      <c r="O44" s="6" t="s">
        <v>64</v>
      </c>
      <c r="P44" s="6" t="s">
        <v>203</v>
      </c>
      <c r="Q44" s="31">
        <f t="shared" si="1"/>
        <v>5</v>
      </c>
      <c r="R44" s="8">
        <f t="shared" si="2"/>
        <v>5</v>
      </c>
      <c r="S44" s="8">
        <f t="shared" si="3"/>
        <v>0</v>
      </c>
      <c r="T44" s="8">
        <f>countifs(feed_steps!$B:$B,$A44,feed_steps!$R:$R,1)</f>
        <v>3</v>
      </c>
      <c r="U44" s="8">
        <f>countifs(feed_steps!$B:$B,$A44,feed_steps!$R:$R,0)</f>
        <v>1</v>
      </c>
      <c r="V44" s="8">
        <f t="shared" si="4"/>
        <v>-1</v>
      </c>
      <c r="W44" s="8">
        <f t="shared" si="5"/>
        <v>4</v>
      </c>
    </row>
    <row r="45">
      <c r="A45" s="6" t="s">
        <v>205</v>
      </c>
      <c r="B45" s="6" t="s">
        <v>69</v>
      </c>
      <c r="C45" s="6">
        <v>1.0</v>
      </c>
      <c r="D45" s="6" t="s">
        <v>206</v>
      </c>
      <c r="E45" s="6" t="s">
        <v>207</v>
      </c>
      <c r="F45" s="6">
        <v>23.0</v>
      </c>
      <c r="G45" s="6">
        <v>51.0</v>
      </c>
      <c r="H45" s="6">
        <v>70634.0</v>
      </c>
      <c r="I45" s="6">
        <v>181541.0</v>
      </c>
      <c r="J45" s="6">
        <v>3104.0</v>
      </c>
      <c r="K45" s="6">
        <v>3.0</v>
      </c>
      <c r="L45" s="6">
        <v>3.0</v>
      </c>
      <c r="M45" s="6">
        <v>5.0</v>
      </c>
      <c r="N45" s="6">
        <v>1.0</v>
      </c>
      <c r="O45" s="6" t="s">
        <v>64</v>
      </c>
      <c r="P45" s="6" t="s">
        <v>206</v>
      </c>
      <c r="Q45" s="31">
        <f t="shared" si="1"/>
        <v>6</v>
      </c>
      <c r="R45" s="8">
        <f t="shared" si="2"/>
        <v>6</v>
      </c>
      <c r="S45" s="8">
        <f t="shared" si="3"/>
        <v>0</v>
      </c>
      <c r="T45" s="8">
        <f>countifs(feed_steps!$B:$B,$A45,feed_steps!$R:$R,1)</f>
        <v>5</v>
      </c>
      <c r="U45" s="8">
        <f>countifs(feed_steps!$B:$B,$A45,feed_steps!$R:$R,0)</f>
        <v>0</v>
      </c>
      <c r="V45" s="8">
        <f t="shared" si="4"/>
        <v>-1</v>
      </c>
      <c r="W45" s="8">
        <f t="shared" si="5"/>
        <v>5</v>
      </c>
    </row>
    <row r="46">
      <c r="A46" s="6" t="s">
        <v>208</v>
      </c>
      <c r="B46" s="6" t="s">
        <v>61</v>
      </c>
      <c r="C46" s="6">
        <v>2.0</v>
      </c>
      <c r="D46" s="6" t="s">
        <v>209</v>
      </c>
      <c r="E46" s="6" t="s">
        <v>210</v>
      </c>
      <c r="F46" s="6">
        <v>18.0</v>
      </c>
      <c r="G46" s="6">
        <v>18.0</v>
      </c>
      <c r="H46" s="6">
        <v>52431.0</v>
      </c>
      <c r="I46" s="6">
        <v>102192.0</v>
      </c>
      <c r="J46" s="6">
        <v>3005.0</v>
      </c>
      <c r="K46" s="6">
        <v>4.0</v>
      </c>
      <c r="L46" s="6">
        <v>3.0</v>
      </c>
      <c r="M46" s="6">
        <v>6.0</v>
      </c>
      <c r="N46" s="6">
        <v>1.0</v>
      </c>
      <c r="O46" s="6" t="s">
        <v>64</v>
      </c>
      <c r="P46" s="6" t="s">
        <v>211</v>
      </c>
      <c r="Q46" s="31">
        <f t="shared" si="1"/>
        <v>7</v>
      </c>
      <c r="R46" s="8">
        <f t="shared" si="2"/>
        <v>7</v>
      </c>
      <c r="S46" s="8">
        <f t="shared" si="3"/>
        <v>0</v>
      </c>
      <c r="T46" s="8">
        <f>countifs(feed_steps!$B:$B,$A46,feed_steps!$R:$R,1)</f>
        <v>6</v>
      </c>
      <c r="U46" s="8">
        <f>countifs(feed_steps!$B:$B,$A46,feed_steps!$R:$R,0)</f>
        <v>0</v>
      </c>
      <c r="V46" s="8">
        <f t="shared" si="4"/>
        <v>-1</v>
      </c>
      <c r="W46" s="8">
        <f t="shared" si="5"/>
        <v>6</v>
      </c>
    </row>
    <row r="47">
      <c r="A47" s="6" t="s">
        <v>212</v>
      </c>
      <c r="B47" s="6" t="s">
        <v>61</v>
      </c>
      <c r="C47" s="6">
        <v>2.0</v>
      </c>
      <c r="D47" s="6" t="s">
        <v>213</v>
      </c>
      <c r="E47" s="6" t="s">
        <v>214</v>
      </c>
      <c r="F47" s="6">
        <v>23.0</v>
      </c>
      <c r="G47" s="6">
        <v>23.0</v>
      </c>
      <c r="H47" s="6">
        <v>63432.0</v>
      </c>
      <c r="I47" s="6">
        <v>159343.0</v>
      </c>
      <c r="J47" s="6">
        <v>3684.0</v>
      </c>
      <c r="K47" s="6">
        <v>2.0</v>
      </c>
      <c r="L47" s="6">
        <v>5.0</v>
      </c>
      <c r="M47" s="6">
        <v>7.0</v>
      </c>
      <c r="N47" s="6">
        <v>0.0</v>
      </c>
      <c r="O47" s="6" t="s">
        <v>64</v>
      </c>
      <c r="P47" s="6" t="s">
        <v>215</v>
      </c>
      <c r="Q47" s="31">
        <f t="shared" si="1"/>
        <v>7</v>
      </c>
      <c r="R47" s="8">
        <f t="shared" si="2"/>
        <v>7</v>
      </c>
      <c r="S47" s="8">
        <f t="shared" si="3"/>
        <v>0</v>
      </c>
      <c r="T47" s="8">
        <f>countifs(feed_steps!$B:$B,$A47,feed_steps!$R:$R,1)</f>
        <v>6</v>
      </c>
      <c r="U47" s="8">
        <f>countifs(feed_steps!$B:$B,$A47,feed_steps!$R:$R,0)</f>
        <v>0</v>
      </c>
      <c r="V47" s="8">
        <f t="shared" si="4"/>
        <v>-1</v>
      </c>
      <c r="W47" s="8">
        <f t="shared" si="5"/>
        <v>6</v>
      </c>
    </row>
    <row r="48">
      <c r="A48" s="6" t="s">
        <v>216</v>
      </c>
      <c r="B48" s="6" t="s">
        <v>61</v>
      </c>
      <c r="C48" s="6">
        <v>2.0</v>
      </c>
      <c r="D48" s="6" t="s">
        <v>217</v>
      </c>
      <c r="E48" s="6" t="s">
        <v>218</v>
      </c>
      <c r="F48" s="6">
        <v>21.0</v>
      </c>
      <c r="G48" s="6">
        <v>21.0</v>
      </c>
      <c r="H48" s="6">
        <v>60652.0</v>
      </c>
      <c r="I48" s="6">
        <v>132069.0</v>
      </c>
      <c r="J48" s="6">
        <v>2929.0</v>
      </c>
      <c r="K48" s="6">
        <v>1.0</v>
      </c>
      <c r="L48" s="6">
        <v>4.0</v>
      </c>
      <c r="M48" s="6">
        <v>4.0</v>
      </c>
      <c r="N48" s="6">
        <v>1.0</v>
      </c>
      <c r="O48" s="6" t="s">
        <v>64</v>
      </c>
      <c r="P48" s="6" t="s">
        <v>217</v>
      </c>
      <c r="Q48" s="31">
        <f t="shared" si="1"/>
        <v>5</v>
      </c>
      <c r="R48" s="8">
        <f t="shared" si="2"/>
        <v>5</v>
      </c>
      <c r="S48" s="8">
        <f t="shared" si="3"/>
        <v>0</v>
      </c>
      <c r="T48" s="8">
        <f>countifs(feed_steps!$B:$B,$A48,feed_steps!$R:$R,1)</f>
        <v>3</v>
      </c>
      <c r="U48" s="8">
        <f>countifs(feed_steps!$B:$B,$A48,feed_steps!$R:$R,0)</f>
        <v>1</v>
      </c>
      <c r="V48" s="8">
        <f t="shared" si="4"/>
        <v>-1</v>
      </c>
      <c r="W48" s="8">
        <f t="shared" si="5"/>
        <v>4</v>
      </c>
    </row>
    <row r="49">
      <c r="A49" s="6" t="s">
        <v>219</v>
      </c>
      <c r="B49" s="6" t="s">
        <v>61</v>
      </c>
      <c r="C49" s="6">
        <v>2.0</v>
      </c>
      <c r="D49" s="6" t="s">
        <v>220</v>
      </c>
      <c r="E49" s="6" t="s">
        <v>221</v>
      </c>
      <c r="F49" s="6">
        <v>20.0</v>
      </c>
      <c r="G49" s="6">
        <v>20.0</v>
      </c>
      <c r="H49" s="6">
        <v>50167.0</v>
      </c>
      <c r="I49" s="6">
        <v>123245.0</v>
      </c>
      <c r="J49" s="6">
        <v>2836.0</v>
      </c>
      <c r="K49" s="6">
        <v>2.0</v>
      </c>
      <c r="L49" s="6">
        <v>4.0</v>
      </c>
      <c r="M49" s="6">
        <v>5.0</v>
      </c>
      <c r="N49" s="6">
        <v>1.0</v>
      </c>
      <c r="O49" s="6" t="s">
        <v>64</v>
      </c>
      <c r="P49" s="6" t="s">
        <v>220</v>
      </c>
      <c r="Q49" s="31">
        <f t="shared" si="1"/>
        <v>6</v>
      </c>
      <c r="R49" s="8">
        <f t="shared" si="2"/>
        <v>6</v>
      </c>
      <c r="S49" s="8">
        <f t="shared" si="3"/>
        <v>0</v>
      </c>
      <c r="T49" s="8">
        <f>countifs(feed_steps!$B:$B,$A49,feed_steps!$R:$R,1)</f>
        <v>4</v>
      </c>
      <c r="U49" s="8">
        <f>countifs(feed_steps!$B:$B,$A49,feed_steps!$R:$R,0)</f>
        <v>1</v>
      </c>
      <c r="V49" s="8">
        <f t="shared" si="4"/>
        <v>-1</v>
      </c>
      <c r="W49" s="8">
        <f t="shared" si="5"/>
        <v>5</v>
      </c>
    </row>
    <row r="50">
      <c r="A50" s="6" t="s">
        <v>222</v>
      </c>
      <c r="B50" s="6" t="s">
        <v>61</v>
      </c>
      <c r="C50" s="6">
        <v>2.0</v>
      </c>
      <c r="D50" s="6" t="s">
        <v>223</v>
      </c>
      <c r="E50" s="6" t="s">
        <v>224</v>
      </c>
      <c r="F50" s="6">
        <v>17.0</v>
      </c>
      <c r="G50" s="6">
        <v>17.0</v>
      </c>
      <c r="H50" s="6">
        <v>48004.0</v>
      </c>
      <c r="I50" s="6">
        <v>93541.0</v>
      </c>
      <c r="J50" s="6">
        <v>2646.0</v>
      </c>
      <c r="K50" s="6">
        <v>2.0</v>
      </c>
      <c r="L50" s="6">
        <v>3.0</v>
      </c>
      <c r="M50" s="6">
        <v>5.0</v>
      </c>
      <c r="N50" s="6">
        <v>0.0</v>
      </c>
      <c r="O50" s="6" t="s">
        <v>64</v>
      </c>
      <c r="P50" s="6" t="s">
        <v>223</v>
      </c>
      <c r="Q50" s="31">
        <f t="shared" si="1"/>
        <v>5</v>
      </c>
      <c r="R50" s="8">
        <f t="shared" si="2"/>
        <v>5</v>
      </c>
      <c r="S50" s="8">
        <f t="shared" si="3"/>
        <v>0</v>
      </c>
      <c r="T50" s="8">
        <f>countifs(feed_steps!$B:$B,$A50,feed_steps!$R:$R,1)</f>
        <v>3</v>
      </c>
      <c r="U50" s="8">
        <f>countifs(feed_steps!$B:$B,$A50,feed_steps!$R:$R,0)</f>
        <v>1</v>
      </c>
      <c r="V50" s="8">
        <f t="shared" si="4"/>
        <v>-1</v>
      </c>
      <c r="W50" s="8">
        <f t="shared" si="5"/>
        <v>4</v>
      </c>
    </row>
    <row r="51">
      <c r="A51" s="6" t="s">
        <v>225</v>
      </c>
      <c r="B51" s="6" t="s">
        <v>61</v>
      </c>
      <c r="C51" s="6">
        <v>2.0</v>
      </c>
      <c r="D51" s="6" t="s">
        <v>226</v>
      </c>
      <c r="E51" s="6" t="s">
        <v>227</v>
      </c>
      <c r="F51" s="6">
        <v>18.0</v>
      </c>
      <c r="G51" s="6">
        <v>18.0</v>
      </c>
      <c r="H51" s="6">
        <v>50988.0</v>
      </c>
      <c r="I51" s="6">
        <v>102359.0</v>
      </c>
      <c r="J51" s="6">
        <v>2972.0</v>
      </c>
      <c r="K51" s="6">
        <v>3.0</v>
      </c>
      <c r="L51" s="6">
        <v>3.0</v>
      </c>
      <c r="M51" s="6">
        <v>5.0</v>
      </c>
      <c r="N51" s="6">
        <v>1.0</v>
      </c>
      <c r="O51" s="6" t="s">
        <v>64</v>
      </c>
      <c r="P51" s="6" t="s">
        <v>228</v>
      </c>
      <c r="Q51" s="31">
        <f t="shared" si="1"/>
        <v>6</v>
      </c>
      <c r="R51" s="8">
        <f t="shared" si="2"/>
        <v>6</v>
      </c>
      <c r="S51" s="8">
        <f t="shared" si="3"/>
        <v>0</v>
      </c>
      <c r="T51" s="8">
        <f>countifs(feed_steps!$B:$B,$A51,feed_steps!$R:$R,1)</f>
        <v>5</v>
      </c>
      <c r="U51" s="8">
        <f>countifs(feed_steps!$B:$B,$A51,feed_steps!$R:$R,0)</f>
        <v>0</v>
      </c>
      <c r="V51" s="8">
        <f t="shared" si="4"/>
        <v>-1</v>
      </c>
      <c r="W51" s="8">
        <f t="shared" si="5"/>
        <v>5</v>
      </c>
    </row>
    <row r="52">
      <c r="A52" s="6" t="s">
        <v>229</v>
      </c>
      <c r="B52" s="6" t="s">
        <v>61</v>
      </c>
      <c r="C52" s="6">
        <v>2.0</v>
      </c>
      <c r="D52" s="6" t="s">
        <v>230</v>
      </c>
      <c r="E52" s="6" t="s">
        <v>231</v>
      </c>
      <c r="F52" s="6">
        <v>20.0</v>
      </c>
      <c r="G52" s="6">
        <v>20.0</v>
      </c>
      <c r="H52" s="6">
        <v>53202.0</v>
      </c>
      <c r="I52" s="6">
        <v>122884.0</v>
      </c>
      <c r="J52" s="6">
        <v>3213.0</v>
      </c>
      <c r="K52" s="6">
        <v>3.0</v>
      </c>
      <c r="L52" s="6">
        <v>4.0</v>
      </c>
      <c r="M52" s="6">
        <v>6.0</v>
      </c>
      <c r="N52" s="6">
        <v>1.0</v>
      </c>
      <c r="O52" s="6" t="s">
        <v>64</v>
      </c>
      <c r="P52" s="6" t="s">
        <v>230</v>
      </c>
      <c r="Q52" s="31">
        <f t="shared" si="1"/>
        <v>7</v>
      </c>
      <c r="R52" s="8">
        <f t="shared" si="2"/>
        <v>7</v>
      </c>
      <c r="S52" s="8">
        <f t="shared" si="3"/>
        <v>0</v>
      </c>
      <c r="T52" s="8">
        <f>countifs(feed_steps!$B:$B,$A52,feed_steps!$R:$R,1)</f>
        <v>6</v>
      </c>
      <c r="U52" s="8">
        <f>countifs(feed_steps!$B:$B,$A52,feed_steps!$R:$R,0)</f>
        <v>0</v>
      </c>
      <c r="V52" s="8">
        <f t="shared" si="4"/>
        <v>-1</v>
      </c>
      <c r="W52" s="8">
        <f t="shared" si="5"/>
        <v>6</v>
      </c>
    </row>
    <row r="53">
      <c r="A53" s="6" t="s">
        <v>232</v>
      </c>
      <c r="B53" s="6" t="s">
        <v>69</v>
      </c>
      <c r="C53" s="6">
        <v>2.0</v>
      </c>
      <c r="D53" s="6" t="s">
        <v>233</v>
      </c>
      <c r="E53" s="6" t="s">
        <v>234</v>
      </c>
      <c r="F53" s="6">
        <v>20.0</v>
      </c>
      <c r="G53" s="6">
        <v>46.0</v>
      </c>
      <c r="H53" s="6">
        <v>68833.0</v>
      </c>
      <c r="I53" s="6">
        <v>153856.0</v>
      </c>
      <c r="J53" s="6">
        <v>3230.0</v>
      </c>
      <c r="K53" s="6">
        <v>2.0</v>
      </c>
      <c r="L53" s="6">
        <v>5.0</v>
      </c>
      <c r="M53" s="6">
        <v>6.0</v>
      </c>
      <c r="N53" s="6">
        <v>1.0</v>
      </c>
      <c r="O53" s="6" t="s">
        <v>64</v>
      </c>
      <c r="P53" s="6" t="s">
        <v>235</v>
      </c>
      <c r="Q53" s="31">
        <f t="shared" si="1"/>
        <v>7</v>
      </c>
      <c r="R53" s="8">
        <f t="shared" si="2"/>
        <v>7</v>
      </c>
      <c r="S53" s="8">
        <f t="shared" si="3"/>
        <v>0</v>
      </c>
      <c r="T53" s="8">
        <f>countifs(feed_steps!$B:$B,$A53,feed_steps!$R:$R,1)</f>
        <v>6</v>
      </c>
      <c r="U53" s="8">
        <f>countifs(feed_steps!$B:$B,$A53,feed_steps!$R:$R,0)</f>
        <v>0</v>
      </c>
      <c r="V53" s="8">
        <f t="shared" si="4"/>
        <v>-1</v>
      </c>
      <c r="W53" s="8">
        <f t="shared" si="5"/>
        <v>6</v>
      </c>
    </row>
    <row r="54">
      <c r="A54" s="6" t="s">
        <v>236</v>
      </c>
      <c r="B54" s="6" t="s">
        <v>69</v>
      </c>
      <c r="C54" s="6">
        <v>2.0</v>
      </c>
      <c r="D54" s="6" t="s">
        <v>237</v>
      </c>
      <c r="E54" s="6" t="s">
        <v>238</v>
      </c>
      <c r="F54" s="6">
        <v>18.0</v>
      </c>
      <c r="G54" s="6">
        <v>40.0</v>
      </c>
      <c r="H54" s="6">
        <v>61535.0</v>
      </c>
      <c r="I54" s="6">
        <v>125491.0</v>
      </c>
      <c r="J54" s="6">
        <v>2794.0</v>
      </c>
      <c r="K54" s="6">
        <v>1.0</v>
      </c>
      <c r="L54" s="6">
        <v>4.0</v>
      </c>
      <c r="M54" s="6">
        <v>5.0</v>
      </c>
      <c r="N54" s="6">
        <v>0.0</v>
      </c>
      <c r="O54" s="6" t="s">
        <v>64</v>
      </c>
      <c r="P54" s="6" t="s">
        <v>239</v>
      </c>
      <c r="Q54" s="31">
        <f t="shared" si="1"/>
        <v>5</v>
      </c>
      <c r="R54" s="8">
        <f t="shared" si="2"/>
        <v>5</v>
      </c>
      <c r="S54" s="8">
        <f t="shared" si="3"/>
        <v>0</v>
      </c>
      <c r="T54" s="8">
        <f>countifs(feed_steps!$B:$B,$A54,feed_steps!$R:$R,1)</f>
        <v>3</v>
      </c>
      <c r="U54" s="8">
        <f>countifs(feed_steps!$B:$B,$A54,feed_steps!$R:$R,0)</f>
        <v>1</v>
      </c>
      <c r="V54" s="8">
        <f t="shared" si="4"/>
        <v>-1</v>
      </c>
      <c r="W54" s="8">
        <f t="shared" si="5"/>
        <v>4</v>
      </c>
    </row>
    <row r="55">
      <c r="A55" s="6" t="s">
        <v>240</v>
      </c>
      <c r="B55" s="6" t="s">
        <v>69</v>
      </c>
      <c r="C55" s="6">
        <v>2.0</v>
      </c>
      <c r="D55" s="6" t="s">
        <v>241</v>
      </c>
      <c r="E55" s="6" t="s">
        <v>242</v>
      </c>
      <c r="F55" s="6">
        <v>20.0</v>
      </c>
      <c r="G55" s="6">
        <v>45.0</v>
      </c>
      <c r="H55" s="6">
        <v>67369.0</v>
      </c>
      <c r="I55" s="6">
        <v>147379.0</v>
      </c>
      <c r="J55" s="6">
        <v>3090.0</v>
      </c>
      <c r="K55" s="6">
        <v>3.0</v>
      </c>
      <c r="L55" s="6">
        <v>3.0</v>
      </c>
      <c r="M55" s="6">
        <v>5.0</v>
      </c>
      <c r="N55" s="6">
        <v>1.0</v>
      </c>
      <c r="O55" s="6" t="s">
        <v>64</v>
      </c>
      <c r="P55" s="6" t="s">
        <v>241</v>
      </c>
      <c r="Q55" s="31">
        <f t="shared" si="1"/>
        <v>6</v>
      </c>
      <c r="R55" s="8">
        <f t="shared" si="2"/>
        <v>6</v>
      </c>
      <c r="S55" s="8">
        <f t="shared" si="3"/>
        <v>0</v>
      </c>
      <c r="T55" s="8">
        <f>countifs(feed_steps!$B:$B,$A55,feed_steps!$R:$R,1)</f>
        <v>5</v>
      </c>
      <c r="U55" s="8">
        <f>countifs(feed_steps!$B:$B,$A55,feed_steps!$R:$R,0)</f>
        <v>0</v>
      </c>
      <c r="V55" s="8">
        <f t="shared" si="4"/>
        <v>-1</v>
      </c>
      <c r="W55" s="8">
        <f t="shared" si="5"/>
        <v>5</v>
      </c>
    </row>
    <row r="56">
      <c r="A56" s="6" t="s">
        <v>243</v>
      </c>
      <c r="B56" s="6" t="s">
        <v>69</v>
      </c>
      <c r="C56" s="6">
        <v>2.0</v>
      </c>
      <c r="D56" s="6" t="s">
        <v>244</v>
      </c>
      <c r="E56" s="6" t="s">
        <v>245</v>
      </c>
      <c r="F56" s="6">
        <v>20.0</v>
      </c>
      <c r="G56" s="6">
        <v>45.0</v>
      </c>
      <c r="H56" s="6">
        <v>82820.0</v>
      </c>
      <c r="I56" s="6">
        <v>149050.0</v>
      </c>
      <c r="J56" s="6">
        <v>3522.0</v>
      </c>
      <c r="K56" s="6">
        <v>2.0</v>
      </c>
      <c r="L56" s="6">
        <v>4.0</v>
      </c>
      <c r="M56" s="6">
        <v>5.0</v>
      </c>
      <c r="N56" s="6">
        <v>1.0</v>
      </c>
      <c r="O56" s="6" t="s">
        <v>64</v>
      </c>
      <c r="P56" s="6" t="s">
        <v>246</v>
      </c>
      <c r="Q56" s="31">
        <f t="shared" si="1"/>
        <v>6</v>
      </c>
      <c r="R56" s="8">
        <f t="shared" si="2"/>
        <v>6</v>
      </c>
      <c r="S56" s="8">
        <f t="shared" si="3"/>
        <v>0</v>
      </c>
      <c r="T56" s="8">
        <f>countifs(feed_steps!$B:$B,$A56,feed_steps!$R:$R,1)</f>
        <v>5</v>
      </c>
      <c r="U56" s="8">
        <f>countifs(feed_steps!$B:$B,$A56,feed_steps!$R:$R,0)</f>
        <v>0</v>
      </c>
      <c r="V56" s="8">
        <f t="shared" si="4"/>
        <v>-1</v>
      </c>
      <c r="W56" s="8">
        <f t="shared" si="5"/>
        <v>5</v>
      </c>
    </row>
    <row r="57">
      <c r="A57" s="6" t="s">
        <v>247</v>
      </c>
      <c r="B57" s="6" t="s">
        <v>69</v>
      </c>
      <c r="C57" s="6">
        <v>2.0</v>
      </c>
      <c r="D57" s="6" t="s">
        <v>248</v>
      </c>
      <c r="E57" s="6" t="s">
        <v>249</v>
      </c>
      <c r="F57" s="6">
        <v>20.0</v>
      </c>
      <c r="G57" s="6">
        <v>45.0</v>
      </c>
      <c r="H57" s="6">
        <v>66368.0</v>
      </c>
      <c r="I57" s="6">
        <v>148119.0</v>
      </c>
      <c r="J57" s="6">
        <v>3112.0</v>
      </c>
      <c r="K57" s="6">
        <v>4.0</v>
      </c>
      <c r="L57" s="6">
        <v>2.0</v>
      </c>
      <c r="M57" s="6">
        <v>6.0</v>
      </c>
      <c r="N57" s="6">
        <v>0.0</v>
      </c>
      <c r="O57" s="6" t="s">
        <v>64</v>
      </c>
      <c r="P57" s="6" t="s">
        <v>248</v>
      </c>
      <c r="Q57" s="31">
        <f t="shared" si="1"/>
        <v>6</v>
      </c>
      <c r="R57" s="8">
        <f t="shared" si="2"/>
        <v>6</v>
      </c>
      <c r="S57" s="8">
        <f t="shared" si="3"/>
        <v>0</v>
      </c>
      <c r="T57" s="8">
        <f>countifs(feed_steps!$B:$B,$A57,feed_steps!$R:$R,1)</f>
        <v>5</v>
      </c>
      <c r="U57" s="8">
        <f>countifs(feed_steps!$B:$B,$A57,feed_steps!$R:$R,0)</f>
        <v>0</v>
      </c>
      <c r="V57" s="8">
        <f t="shared" si="4"/>
        <v>-1</v>
      </c>
      <c r="W57" s="8">
        <f t="shared" si="5"/>
        <v>5</v>
      </c>
    </row>
    <row r="58">
      <c r="A58" s="6" t="s">
        <v>250</v>
      </c>
      <c r="B58" s="6" t="s">
        <v>69</v>
      </c>
      <c r="C58" s="6">
        <v>2.0</v>
      </c>
      <c r="D58" s="6" t="s">
        <v>251</v>
      </c>
      <c r="E58" s="6" t="s">
        <v>252</v>
      </c>
      <c r="F58" s="6">
        <v>16.0</v>
      </c>
      <c r="G58" s="6">
        <v>36.0</v>
      </c>
      <c r="H58" s="6">
        <v>43630.0</v>
      </c>
      <c r="I58" s="6">
        <v>86404.0</v>
      </c>
      <c r="J58" s="6">
        <v>1941.0</v>
      </c>
      <c r="K58" s="6">
        <v>4.0</v>
      </c>
      <c r="L58" s="6">
        <v>1.0</v>
      </c>
      <c r="M58" s="6">
        <v>5.0</v>
      </c>
      <c r="N58" s="6">
        <v>0.0</v>
      </c>
      <c r="O58" s="6" t="s">
        <v>64</v>
      </c>
      <c r="P58" s="6" t="s">
        <v>253</v>
      </c>
      <c r="Q58" s="31">
        <f t="shared" si="1"/>
        <v>5</v>
      </c>
      <c r="R58" s="8">
        <f t="shared" si="2"/>
        <v>5</v>
      </c>
      <c r="S58" s="8">
        <f t="shared" si="3"/>
        <v>0</v>
      </c>
      <c r="T58" s="8">
        <f>countifs(feed_steps!$B:$B,$A58,feed_steps!$R:$R,1)</f>
        <v>4</v>
      </c>
      <c r="U58" s="8">
        <f>countifs(feed_steps!$B:$B,$A58,feed_steps!$R:$R,0)</f>
        <v>0</v>
      </c>
      <c r="V58" s="8">
        <f t="shared" si="4"/>
        <v>-1</v>
      </c>
      <c r="W58" s="8">
        <f t="shared" si="5"/>
        <v>4</v>
      </c>
    </row>
    <row r="59">
      <c r="A59" s="6" t="s">
        <v>254</v>
      </c>
      <c r="B59" s="6" t="s">
        <v>69</v>
      </c>
      <c r="C59" s="6">
        <v>2.0</v>
      </c>
      <c r="D59" s="6" t="s">
        <v>255</v>
      </c>
      <c r="E59" s="6" t="s">
        <v>256</v>
      </c>
      <c r="F59" s="6">
        <v>17.0</v>
      </c>
      <c r="G59" s="6">
        <v>37.0</v>
      </c>
      <c r="H59" s="6">
        <v>45302.0</v>
      </c>
      <c r="I59" s="6">
        <v>95747.0</v>
      </c>
      <c r="J59" s="6">
        <v>2083.0</v>
      </c>
      <c r="K59" s="6">
        <v>0.0</v>
      </c>
      <c r="L59" s="6">
        <v>4.0</v>
      </c>
      <c r="M59" s="6">
        <v>3.0</v>
      </c>
      <c r="N59" s="6">
        <v>1.0</v>
      </c>
      <c r="O59" s="6" t="s">
        <v>64</v>
      </c>
      <c r="P59" s="6" t="s">
        <v>255</v>
      </c>
      <c r="Q59" s="31">
        <f t="shared" si="1"/>
        <v>4</v>
      </c>
      <c r="R59" s="8">
        <f t="shared" si="2"/>
        <v>4</v>
      </c>
      <c r="S59" s="8">
        <f t="shared" si="3"/>
        <v>0</v>
      </c>
      <c r="T59" s="8">
        <f>countifs(feed_steps!$B:$B,$A59,feed_steps!$R:$R,1)</f>
        <v>2</v>
      </c>
      <c r="U59" s="8">
        <f>countifs(feed_steps!$B:$B,$A59,feed_steps!$R:$R,0)</f>
        <v>1</v>
      </c>
      <c r="V59" s="8">
        <f t="shared" si="4"/>
        <v>-1</v>
      </c>
      <c r="W59" s="8">
        <f t="shared" si="5"/>
        <v>3</v>
      </c>
    </row>
    <row r="60">
      <c r="A60" s="6" t="s">
        <v>257</v>
      </c>
      <c r="B60" s="6" t="s">
        <v>61</v>
      </c>
      <c r="C60" s="6">
        <v>3.0</v>
      </c>
      <c r="D60" s="6" t="s">
        <v>258</v>
      </c>
      <c r="E60" s="6" t="s">
        <v>259</v>
      </c>
      <c r="F60" s="6">
        <v>19.0</v>
      </c>
      <c r="G60" s="6">
        <v>19.0</v>
      </c>
      <c r="H60" s="6">
        <v>56268.0</v>
      </c>
      <c r="I60" s="6">
        <v>122113.0</v>
      </c>
      <c r="J60" s="6">
        <v>3151.0</v>
      </c>
      <c r="K60" s="6">
        <v>3.0</v>
      </c>
      <c r="L60" s="6">
        <v>4.0</v>
      </c>
      <c r="M60" s="6">
        <v>7.0</v>
      </c>
      <c r="N60" s="6">
        <v>0.0</v>
      </c>
      <c r="O60" s="6" t="s">
        <v>64</v>
      </c>
      <c r="P60" s="6" t="s">
        <v>260</v>
      </c>
      <c r="Q60" s="31">
        <f t="shared" si="1"/>
        <v>7</v>
      </c>
      <c r="R60" s="8">
        <f t="shared" si="2"/>
        <v>7</v>
      </c>
      <c r="S60" s="8">
        <f t="shared" si="3"/>
        <v>0</v>
      </c>
      <c r="T60" s="8">
        <f>countifs(feed_steps!$B:$B,$A60,feed_steps!$R:$R,1)</f>
        <v>4</v>
      </c>
      <c r="U60" s="8">
        <f>countifs(feed_steps!$B:$B,$A60,feed_steps!$R:$R,0)</f>
        <v>2</v>
      </c>
      <c r="V60" s="8">
        <f t="shared" si="4"/>
        <v>-1</v>
      </c>
      <c r="W60" s="8">
        <f t="shared" si="5"/>
        <v>6</v>
      </c>
    </row>
    <row r="61">
      <c r="A61" s="6" t="s">
        <v>261</v>
      </c>
      <c r="B61" s="6" t="s">
        <v>61</v>
      </c>
      <c r="C61" s="6">
        <v>3.0</v>
      </c>
      <c r="D61" s="6" t="s">
        <v>262</v>
      </c>
      <c r="E61" s="6" t="s">
        <v>263</v>
      </c>
      <c r="F61" s="6">
        <v>19.0</v>
      </c>
      <c r="G61" s="6">
        <v>19.0</v>
      </c>
      <c r="H61" s="6">
        <v>42289.0</v>
      </c>
      <c r="I61" s="6">
        <v>113521.0</v>
      </c>
      <c r="J61" s="6">
        <v>2465.0</v>
      </c>
      <c r="K61" s="6">
        <v>1.0</v>
      </c>
      <c r="L61" s="6">
        <v>5.0</v>
      </c>
      <c r="M61" s="6">
        <v>6.0</v>
      </c>
      <c r="N61" s="6">
        <v>0.0</v>
      </c>
      <c r="O61" s="6" t="s">
        <v>64</v>
      </c>
      <c r="P61" s="6" t="s">
        <v>264</v>
      </c>
      <c r="Q61" s="31">
        <f t="shared" si="1"/>
        <v>6</v>
      </c>
      <c r="R61" s="8">
        <f t="shared" si="2"/>
        <v>6</v>
      </c>
      <c r="S61" s="8">
        <f t="shared" si="3"/>
        <v>0</v>
      </c>
      <c r="T61" s="8">
        <f>countifs(feed_steps!$B:$B,$A61,feed_steps!$R:$R,1)</f>
        <v>4</v>
      </c>
      <c r="U61" s="8">
        <f>countifs(feed_steps!$B:$B,$A61,feed_steps!$R:$R,0)</f>
        <v>1</v>
      </c>
      <c r="V61" s="8">
        <f t="shared" si="4"/>
        <v>-1</v>
      </c>
      <c r="W61" s="8">
        <f t="shared" si="5"/>
        <v>5</v>
      </c>
    </row>
    <row r="62">
      <c r="A62" s="6" t="s">
        <v>265</v>
      </c>
      <c r="B62" s="6" t="s">
        <v>61</v>
      </c>
      <c r="C62" s="6">
        <v>3.0</v>
      </c>
      <c r="D62" s="6" t="s">
        <v>266</v>
      </c>
      <c r="E62" s="6" t="s">
        <v>267</v>
      </c>
      <c r="F62" s="6">
        <v>19.0</v>
      </c>
      <c r="G62" s="6">
        <v>19.0</v>
      </c>
      <c r="H62" s="6">
        <v>44718.0</v>
      </c>
      <c r="I62" s="6">
        <v>109977.0</v>
      </c>
      <c r="J62" s="6">
        <v>2329.0</v>
      </c>
      <c r="K62" s="6">
        <v>3.0</v>
      </c>
      <c r="L62" s="6">
        <v>2.0</v>
      </c>
      <c r="M62" s="6">
        <v>5.0</v>
      </c>
      <c r="N62" s="6">
        <v>0.0</v>
      </c>
      <c r="O62" s="6" t="s">
        <v>64</v>
      </c>
      <c r="P62" s="6" t="s">
        <v>266</v>
      </c>
      <c r="Q62" s="31">
        <f t="shared" si="1"/>
        <v>5</v>
      </c>
      <c r="R62" s="8">
        <f t="shared" si="2"/>
        <v>5</v>
      </c>
      <c r="S62" s="8">
        <f t="shared" si="3"/>
        <v>0</v>
      </c>
      <c r="T62" s="8">
        <f>countifs(feed_steps!$B:$B,$A62,feed_steps!$R:$R,1)</f>
        <v>3</v>
      </c>
      <c r="U62" s="8">
        <f>countifs(feed_steps!$B:$B,$A62,feed_steps!$R:$R,0)</f>
        <v>1</v>
      </c>
      <c r="V62" s="8">
        <f t="shared" si="4"/>
        <v>-1</v>
      </c>
      <c r="W62" s="8">
        <f t="shared" si="5"/>
        <v>4</v>
      </c>
    </row>
    <row r="63">
      <c r="A63" s="6" t="s">
        <v>268</v>
      </c>
      <c r="B63" s="6" t="s">
        <v>61</v>
      </c>
      <c r="C63" s="6">
        <v>3.0</v>
      </c>
      <c r="D63" s="6" t="s">
        <v>269</v>
      </c>
      <c r="E63" s="6" t="s">
        <v>270</v>
      </c>
      <c r="F63" s="6">
        <v>15.0</v>
      </c>
      <c r="G63" s="6">
        <v>15.0</v>
      </c>
      <c r="H63" s="6">
        <v>33199.0</v>
      </c>
      <c r="I63" s="6">
        <v>72496.0</v>
      </c>
      <c r="J63" s="6">
        <v>1931.0</v>
      </c>
      <c r="K63" s="6">
        <v>4.0</v>
      </c>
      <c r="L63" s="6">
        <v>0.0</v>
      </c>
      <c r="M63" s="6">
        <v>4.0</v>
      </c>
      <c r="N63" s="6">
        <v>0.0</v>
      </c>
      <c r="O63" s="6" t="s">
        <v>64</v>
      </c>
      <c r="P63" s="6" t="s">
        <v>269</v>
      </c>
      <c r="Q63" s="31">
        <f t="shared" si="1"/>
        <v>4</v>
      </c>
      <c r="R63" s="8">
        <f t="shared" si="2"/>
        <v>4</v>
      </c>
      <c r="S63" s="8">
        <f t="shared" si="3"/>
        <v>0</v>
      </c>
      <c r="T63" s="8">
        <f>countifs(feed_steps!$B:$B,$A63,feed_steps!$R:$R,1)</f>
        <v>2</v>
      </c>
      <c r="U63" s="8">
        <f>countifs(feed_steps!$B:$B,$A63,feed_steps!$R:$R,0)</f>
        <v>1</v>
      </c>
      <c r="V63" s="8">
        <f t="shared" si="4"/>
        <v>-1</v>
      </c>
      <c r="W63" s="8">
        <f t="shared" si="5"/>
        <v>3</v>
      </c>
    </row>
    <row r="64">
      <c r="A64" s="6" t="s">
        <v>271</v>
      </c>
      <c r="B64" s="6" t="s">
        <v>61</v>
      </c>
      <c r="C64" s="6">
        <v>3.0</v>
      </c>
      <c r="D64" s="6" t="s">
        <v>272</v>
      </c>
      <c r="E64" s="6" t="s">
        <v>273</v>
      </c>
      <c r="F64" s="6">
        <v>20.0</v>
      </c>
      <c r="G64" s="6">
        <v>20.0</v>
      </c>
      <c r="H64" s="6">
        <v>46150.0</v>
      </c>
      <c r="I64" s="6">
        <v>112010.0</v>
      </c>
      <c r="J64" s="6">
        <v>2508.0</v>
      </c>
      <c r="K64" s="6">
        <v>4.0</v>
      </c>
      <c r="L64" s="6">
        <v>2.0</v>
      </c>
      <c r="M64" s="6">
        <v>6.0</v>
      </c>
      <c r="N64" s="6">
        <v>0.0</v>
      </c>
      <c r="O64" s="6" t="s">
        <v>64</v>
      </c>
      <c r="P64" s="6" t="s">
        <v>272</v>
      </c>
      <c r="Q64" s="31">
        <f t="shared" si="1"/>
        <v>6</v>
      </c>
      <c r="R64" s="8">
        <f t="shared" si="2"/>
        <v>6</v>
      </c>
      <c r="S64" s="8">
        <f t="shared" si="3"/>
        <v>0</v>
      </c>
      <c r="T64" s="8">
        <f>countifs(feed_steps!$B:$B,$A64,feed_steps!$R:$R,1)</f>
        <v>4</v>
      </c>
      <c r="U64" s="8">
        <f>countifs(feed_steps!$B:$B,$A64,feed_steps!$R:$R,0)</f>
        <v>1</v>
      </c>
      <c r="V64" s="8">
        <f t="shared" si="4"/>
        <v>-1</v>
      </c>
      <c r="W64" s="8">
        <f t="shared" si="5"/>
        <v>5</v>
      </c>
    </row>
    <row r="65">
      <c r="A65" s="6" t="s">
        <v>274</v>
      </c>
      <c r="B65" s="6" t="s">
        <v>61</v>
      </c>
      <c r="C65" s="6">
        <v>3.0</v>
      </c>
      <c r="D65" s="6" t="s">
        <v>275</v>
      </c>
      <c r="E65" s="6" t="s">
        <v>276</v>
      </c>
      <c r="F65" s="6">
        <v>24.0</v>
      </c>
      <c r="G65" s="6">
        <v>24.0</v>
      </c>
      <c r="H65" s="6">
        <v>72167.0</v>
      </c>
      <c r="I65" s="6">
        <v>163689.0</v>
      </c>
      <c r="J65" s="6">
        <v>3949.0</v>
      </c>
      <c r="K65" s="6">
        <v>4.0</v>
      </c>
      <c r="L65" s="6">
        <v>0.0</v>
      </c>
      <c r="M65" s="6">
        <v>4.0</v>
      </c>
      <c r="N65" s="6">
        <v>0.0</v>
      </c>
      <c r="O65" s="6" t="s">
        <v>64</v>
      </c>
      <c r="P65" s="6" t="s">
        <v>275</v>
      </c>
      <c r="Q65" s="31">
        <f t="shared" si="1"/>
        <v>4</v>
      </c>
      <c r="R65" s="8">
        <f t="shared" si="2"/>
        <v>4</v>
      </c>
      <c r="S65" s="8">
        <f t="shared" si="3"/>
        <v>0</v>
      </c>
      <c r="T65" s="8">
        <f>countifs(feed_steps!$B:$B,$A65,feed_steps!$R:$R,1)</f>
        <v>2</v>
      </c>
      <c r="U65" s="8">
        <f>countifs(feed_steps!$B:$B,$A65,feed_steps!$R:$R,0)</f>
        <v>1</v>
      </c>
      <c r="V65" s="8">
        <f t="shared" si="4"/>
        <v>-1</v>
      </c>
      <c r="W65" s="8">
        <f t="shared" si="5"/>
        <v>3</v>
      </c>
    </row>
    <row r="66">
      <c r="A66" s="6" t="s">
        <v>277</v>
      </c>
      <c r="B66" s="6" t="s">
        <v>61</v>
      </c>
      <c r="C66" s="6">
        <v>3.0</v>
      </c>
      <c r="D66" s="6" t="s">
        <v>278</v>
      </c>
      <c r="E66" s="6" t="s">
        <v>279</v>
      </c>
      <c r="F66" s="6">
        <v>24.0</v>
      </c>
      <c r="G66" s="6">
        <v>24.0</v>
      </c>
      <c r="H66" s="6">
        <v>61349.0</v>
      </c>
      <c r="I66" s="6">
        <v>162598.0</v>
      </c>
      <c r="J66" s="6">
        <v>3250.0</v>
      </c>
      <c r="K66" s="6">
        <v>0.0</v>
      </c>
      <c r="L66" s="6">
        <v>5.0</v>
      </c>
      <c r="M66" s="6">
        <v>5.0</v>
      </c>
      <c r="N66" s="6">
        <v>0.0</v>
      </c>
      <c r="O66" s="6" t="s">
        <v>64</v>
      </c>
      <c r="P66" s="6" t="s">
        <v>278</v>
      </c>
      <c r="Q66" s="31">
        <f t="shared" si="1"/>
        <v>5</v>
      </c>
      <c r="R66" s="8">
        <f t="shared" si="2"/>
        <v>5</v>
      </c>
      <c r="S66" s="8">
        <f t="shared" si="3"/>
        <v>0</v>
      </c>
      <c r="T66" s="8">
        <f>countifs(feed_steps!$B:$B,$A66,feed_steps!$R:$R,1)</f>
        <v>3</v>
      </c>
      <c r="U66" s="8">
        <f>countifs(feed_steps!$B:$B,$A66,feed_steps!$R:$R,0)</f>
        <v>1</v>
      </c>
      <c r="V66" s="8">
        <f t="shared" si="4"/>
        <v>-1</v>
      </c>
      <c r="W66" s="8">
        <f t="shared" si="5"/>
        <v>4</v>
      </c>
    </row>
    <row r="67">
      <c r="A67" s="6" t="s">
        <v>280</v>
      </c>
      <c r="B67" s="6" t="s">
        <v>69</v>
      </c>
      <c r="C67" s="6">
        <v>3.0</v>
      </c>
      <c r="D67" s="6" t="s">
        <v>281</v>
      </c>
      <c r="E67" s="6" t="s">
        <v>282</v>
      </c>
      <c r="F67" s="6">
        <v>23.0</v>
      </c>
      <c r="G67" s="6">
        <v>51.0</v>
      </c>
      <c r="H67" s="6">
        <v>78306.0</v>
      </c>
      <c r="I67" s="6">
        <v>197936.0</v>
      </c>
      <c r="J67" s="6">
        <v>3265.0</v>
      </c>
      <c r="K67" s="6">
        <v>3.0</v>
      </c>
      <c r="L67" s="6">
        <v>3.0</v>
      </c>
      <c r="M67" s="6">
        <v>5.0</v>
      </c>
      <c r="N67" s="6">
        <v>1.0</v>
      </c>
      <c r="O67" s="6" t="s">
        <v>64</v>
      </c>
      <c r="P67" s="6" t="s">
        <v>281</v>
      </c>
      <c r="Q67" s="31">
        <f t="shared" si="1"/>
        <v>6</v>
      </c>
      <c r="R67" s="8">
        <f t="shared" si="2"/>
        <v>6</v>
      </c>
      <c r="S67" s="8">
        <f t="shared" si="3"/>
        <v>0</v>
      </c>
      <c r="T67" s="8">
        <f>countifs(feed_steps!$B:$B,$A67,feed_steps!$R:$R,1)</f>
        <v>5</v>
      </c>
      <c r="U67" s="8">
        <f>countifs(feed_steps!$B:$B,$A67,feed_steps!$R:$R,0)</f>
        <v>0</v>
      </c>
      <c r="V67" s="8">
        <f t="shared" si="4"/>
        <v>-1</v>
      </c>
      <c r="W67" s="8">
        <f t="shared" si="5"/>
        <v>5</v>
      </c>
    </row>
    <row r="68">
      <c r="A68" s="6" t="s">
        <v>283</v>
      </c>
      <c r="B68" s="6" t="s">
        <v>69</v>
      </c>
      <c r="C68" s="6">
        <v>3.0</v>
      </c>
      <c r="D68" s="6" t="s">
        <v>284</v>
      </c>
      <c r="E68" s="6" t="s">
        <v>285</v>
      </c>
      <c r="F68" s="6">
        <v>22.0</v>
      </c>
      <c r="G68" s="6">
        <v>49.0</v>
      </c>
      <c r="H68" s="6">
        <v>79650.0</v>
      </c>
      <c r="I68" s="6">
        <v>200957.0</v>
      </c>
      <c r="J68" s="6">
        <v>3715.0</v>
      </c>
      <c r="K68" s="6">
        <v>2.0</v>
      </c>
      <c r="L68" s="6">
        <v>4.0</v>
      </c>
      <c r="M68" s="6">
        <v>5.0</v>
      </c>
      <c r="N68" s="6">
        <v>1.0</v>
      </c>
      <c r="O68" s="6" t="s">
        <v>64</v>
      </c>
      <c r="P68" s="6" t="s">
        <v>284</v>
      </c>
      <c r="Q68" s="31">
        <f t="shared" si="1"/>
        <v>6</v>
      </c>
      <c r="R68" s="8">
        <f t="shared" si="2"/>
        <v>6</v>
      </c>
      <c r="S68" s="8">
        <f t="shared" si="3"/>
        <v>0</v>
      </c>
      <c r="T68" s="8">
        <f>countifs(feed_steps!$B:$B,$A68,feed_steps!$R:$R,1)</f>
        <v>5</v>
      </c>
      <c r="U68" s="8">
        <f>countifs(feed_steps!$B:$B,$A68,feed_steps!$R:$R,0)</f>
        <v>0</v>
      </c>
      <c r="V68" s="8">
        <f t="shared" si="4"/>
        <v>-1</v>
      </c>
      <c r="W68" s="8">
        <f t="shared" si="5"/>
        <v>5</v>
      </c>
    </row>
    <row r="69">
      <c r="A69" s="6" t="s">
        <v>286</v>
      </c>
      <c r="B69" s="6" t="s">
        <v>69</v>
      </c>
      <c r="C69" s="6">
        <v>3.0</v>
      </c>
      <c r="D69" s="6" t="s">
        <v>287</v>
      </c>
      <c r="E69" s="6" t="s">
        <v>288</v>
      </c>
      <c r="F69" s="6">
        <v>22.0</v>
      </c>
      <c r="G69" s="6">
        <v>49.0</v>
      </c>
      <c r="H69" s="6">
        <v>77750.0</v>
      </c>
      <c r="I69" s="6">
        <v>180788.0</v>
      </c>
      <c r="J69" s="6">
        <v>3260.0</v>
      </c>
      <c r="K69" s="6">
        <v>3.0</v>
      </c>
      <c r="L69" s="6">
        <v>3.0</v>
      </c>
      <c r="M69" s="6">
        <v>5.0</v>
      </c>
      <c r="N69" s="6">
        <v>1.0</v>
      </c>
      <c r="O69" s="6" t="s">
        <v>64</v>
      </c>
      <c r="P69" s="6" t="s">
        <v>287</v>
      </c>
      <c r="Q69" s="31">
        <f t="shared" si="1"/>
        <v>6</v>
      </c>
      <c r="R69" s="8">
        <f t="shared" si="2"/>
        <v>6</v>
      </c>
      <c r="S69" s="8">
        <f t="shared" si="3"/>
        <v>0</v>
      </c>
      <c r="T69" s="8">
        <f>countifs(feed_steps!$B:$B,$A69,feed_steps!$R:$R,1)</f>
        <v>5</v>
      </c>
      <c r="U69" s="8">
        <f>countifs(feed_steps!$B:$B,$A69,feed_steps!$R:$R,0)</f>
        <v>0</v>
      </c>
      <c r="V69" s="8">
        <f t="shared" si="4"/>
        <v>-1</v>
      </c>
      <c r="W69" s="8">
        <f t="shared" si="5"/>
        <v>5</v>
      </c>
    </row>
    <row r="70">
      <c r="A70" s="6" t="s">
        <v>289</v>
      </c>
      <c r="B70" s="6" t="s">
        <v>69</v>
      </c>
      <c r="C70" s="6">
        <v>3.0</v>
      </c>
      <c r="D70" s="6" t="s">
        <v>290</v>
      </c>
      <c r="E70" s="6" t="s">
        <v>291</v>
      </c>
      <c r="F70" s="6">
        <v>33.0</v>
      </c>
      <c r="G70" s="6">
        <v>71.0</v>
      </c>
      <c r="H70" s="6">
        <v>115574.0</v>
      </c>
      <c r="I70" s="6">
        <v>376260.0</v>
      </c>
      <c r="J70" s="6">
        <v>4355.0</v>
      </c>
      <c r="K70" s="6">
        <v>1.0</v>
      </c>
      <c r="L70" s="6">
        <v>5.0</v>
      </c>
      <c r="M70" s="6">
        <v>5.0</v>
      </c>
      <c r="N70" s="6">
        <v>1.0</v>
      </c>
      <c r="O70" s="6" t="s">
        <v>64</v>
      </c>
      <c r="P70" s="6" t="s">
        <v>290</v>
      </c>
      <c r="Q70" s="31">
        <f t="shared" si="1"/>
        <v>6</v>
      </c>
      <c r="R70" s="8">
        <f t="shared" si="2"/>
        <v>6</v>
      </c>
      <c r="S70" s="8">
        <f t="shared" si="3"/>
        <v>0</v>
      </c>
      <c r="T70" s="8">
        <f>countifs(feed_steps!$B:$B,$A70,feed_steps!$R:$R,1)</f>
        <v>5</v>
      </c>
      <c r="U70" s="8">
        <f>countifs(feed_steps!$B:$B,$A70,feed_steps!$R:$R,0)</f>
        <v>0</v>
      </c>
      <c r="V70" s="8">
        <f t="shared" si="4"/>
        <v>-1</v>
      </c>
      <c r="W70" s="8">
        <f t="shared" si="5"/>
        <v>5</v>
      </c>
    </row>
    <row r="71">
      <c r="A71" s="6" t="s">
        <v>292</v>
      </c>
      <c r="B71" s="6" t="s">
        <v>69</v>
      </c>
      <c r="C71" s="6">
        <v>3.0</v>
      </c>
      <c r="D71" s="6" t="s">
        <v>293</v>
      </c>
      <c r="E71" s="6" t="s">
        <v>294</v>
      </c>
      <c r="F71" s="6">
        <v>20.0</v>
      </c>
      <c r="G71" s="6">
        <v>44.0</v>
      </c>
      <c r="H71" s="6">
        <v>70564.0</v>
      </c>
      <c r="I71" s="6">
        <v>147671.0</v>
      </c>
      <c r="J71" s="6">
        <v>3291.0</v>
      </c>
      <c r="K71" s="6">
        <v>1.0</v>
      </c>
      <c r="L71" s="6">
        <v>4.0</v>
      </c>
      <c r="M71" s="6">
        <v>5.0</v>
      </c>
      <c r="N71" s="6">
        <v>0.0</v>
      </c>
      <c r="O71" s="6" t="s">
        <v>64</v>
      </c>
      <c r="P71" s="6" t="s">
        <v>295</v>
      </c>
      <c r="Q71" s="31">
        <f t="shared" si="1"/>
        <v>5</v>
      </c>
      <c r="R71" s="8">
        <f t="shared" si="2"/>
        <v>5</v>
      </c>
      <c r="S71" s="8">
        <f t="shared" si="3"/>
        <v>0</v>
      </c>
      <c r="T71" s="8">
        <f>countifs(feed_steps!$B:$B,$A71,feed_steps!$R:$R,1)</f>
        <v>3</v>
      </c>
      <c r="U71" s="8">
        <f>countifs(feed_steps!$B:$B,$A71,feed_steps!$R:$R,0)</f>
        <v>1</v>
      </c>
      <c r="V71" s="8">
        <f t="shared" si="4"/>
        <v>-1</v>
      </c>
      <c r="W71" s="8">
        <f t="shared" si="5"/>
        <v>4</v>
      </c>
    </row>
    <row r="72">
      <c r="A72" s="6" t="s">
        <v>296</v>
      </c>
      <c r="B72" s="6" t="s">
        <v>69</v>
      </c>
      <c r="C72" s="6">
        <v>3.0</v>
      </c>
      <c r="D72" s="6" t="s">
        <v>297</v>
      </c>
      <c r="E72" s="6" t="s">
        <v>298</v>
      </c>
      <c r="F72" s="6">
        <v>25.0</v>
      </c>
      <c r="G72" s="6">
        <v>56.0</v>
      </c>
      <c r="H72" s="6">
        <v>85727.0</v>
      </c>
      <c r="I72" s="6">
        <v>220841.0</v>
      </c>
      <c r="J72" s="6">
        <v>3544.0</v>
      </c>
      <c r="K72" s="6">
        <v>3.0</v>
      </c>
      <c r="L72" s="6">
        <v>4.0</v>
      </c>
      <c r="M72" s="6">
        <v>6.0</v>
      </c>
      <c r="N72" s="6">
        <v>1.0</v>
      </c>
      <c r="O72" s="6" t="s">
        <v>64</v>
      </c>
      <c r="P72" s="6" t="s">
        <v>297</v>
      </c>
      <c r="Q72" s="31">
        <f t="shared" si="1"/>
        <v>7</v>
      </c>
      <c r="R72" s="8">
        <f t="shared" si="2"/>
        <v>7</v>
      </c>
      <c r="S72" s="8">
        <f t="shared" si="3"/>
        <v>0</v>
      </c>
      <c r="T72" s="8">
        <f>countifs(feed_steps!$B:$B,$A72,feed_steps!$R:$R,1)</f>
        <v>6</v>
      </c>
      <c r="U72" s="8">
        <f>countifs(feed_steps!$B:$B,$A72,feed_steps!$R:$R,0)</f>
        <v>0</v>
      </c>
      <c r="V72" s="8">
        <f t="shared" si="4"/>
        <v>-1</v>
      </c>
      <c r="W72" s="8">
        <f t="shared" si="5"/>
        <v>6</v>
      </c>
    </row>
    <row r="73">
      <c r="A73" s="6" t="s">
        <v>299</v>
      </c>
      <c r="B73" s="6" t="s">
        <v>69</v>
      </c>
      <c r="C73" s="6">
        <v>3.0</v>
      </c>
      <c r="D73" s="6" t="s">
        <v>300</v>
      </c>
      <c r="E73" s="6" t="s">
        <v>301</v>
      </c>
      <c r="F73" s="6">
        <v>19.0</v>
      </c>
      <c r="G73" s="6">
        <v>43.0</v>
      </c>
      <c r="H73" s="6">
        <v>67186.0</v>
      </c>
      <c r="I73" s="6">
        <v>148334.0</v>
      </c>
      <c r="J73" s="6">
        <v>3178.0</v>
      </c>
      <c r="K73" s="6">
        <v>3.0</v>
      </c>
      <c r="L73" s="6">
        <v>3.0</v>
      </c>
      <c r="M73" s="6">
        <v>6.0</v>
      </c>
      <c r="N73" s="6">
        <v>0.0</v>
      </c>
      <c r="O73" s="6" t="s">
        <v>64</v>
      </c>
      <c r="P73" s="6" t="s">
        <v>300</v>
      </c>
      <c r="Q73" s="31">
        <f t="shared" si="1"/>
        <v>6</v>
      </c>
      <c r="R73" s="8">
        <f t="shared" si="2"/>
        <v>6</v>
      </c>
      <c r="S73" s="8">
        <f t="shared" si="3"/>
        <v>0</v>
      </c>
      <c r="T73" s="8">
        <f>countifs(feed_steps!$B:$B,$A73,feed_steps!$R:$R,1)</f>
        <v>5</v>
      </c>
      <c r="U73" s="8">
        <f>countifs(feed_steps!$B:$B,$A73,feed_steps!$R:$R,0)</f>
        <v>0</v>
      </c>
      <c r="V73" s="8">
        <f t="shared" si="4"/>
        <v>-1</v>
      </c>
      <c r="W73" s="8">
        <f t="shared" si="5"/>
        <v>5</v>
      </c>
    </row>
    <row r="74">
      <c r="A74" s="6" t="s">
        <v>302</v>
      </c>
      <c r="B74" s="6" t="s">
        <v>61</v>
      </c>
      <c r="C74" s="6">
        <v>4.0</v>
      </c>
      <c r="D74" s="6" t="s">
        <v>303</v>
      </c>
      <c r="E74" s="6" t="s">
        <v>304</v>
      </c>
      <c r="F74" s="6">
        <v>23.0</v>
      </c>
      <c r="G74" s="6">
        <v>23.0</v>
      </c>
      <c r="H74" s="6">
        <v>75405.0</v>
      </c>
      <c r="I74" s="6">
        <v>159705.0</v>
      </c>
      <c r="J74" s="6">
        <v>3738.0</v>
      </c>
      <c r="K74" s="6">
        <v>3.0</v>
      </c>
      <c r="L74" s="6">
        <v>4.0</v>
      </c>
      <c r="M74" s="6">
        <v>7.0</v>
      </c>
      <c r="N74" s="6">
        <v>0.0</v>
      </c>
      <c r="O74" s="6" t="s">
        <v>64</v>
      </c>
      <c r="P74" s="6" t="s">
        <v>303</v>
      </c>
      <c r="Q74" s="31">
        <f t="shared" si="1"/>
        <v>7</v>
      </c>
      <c r="R74" s="8">
        <f t="shared" si="2"/>
        <v>7</v>
      </c>
      <c r="S74" s="8">
        <f t="shared" si="3"/>
        <v>0</v>
      </c>
      <c r="T74" s="8">
        <f>countifs(feed_steps!$B:$B,$A74,feed_steps!$R:$R,1)</f>
        <v>4</v>
      </c>
      <c r="U74" s="8">
        <f>countifs(feed_steps!$B:$B,$A74,feed_steps!$R:$R,0)</f>
        <v>2</v>
      </c>
      <c r="V74" s="8">
        <f t="shared" si="4"/>
        <v>-1</v>
      </c>
      <c r="W74" s="8">
        <f t="shared" si="5"/>
        <v>6</v>
      </c>
    </row>
    <row r="75">
      <c r="A75" s="6" t="s">
        <v>305</v>
      </c>
      <c r="B75" s="6" t="s">
        <v>61</v>
      </c>
      <c r="C75" s="6">
        <v>4.0</v>
      </c>
      <c r="D75" s="6" t="s">
        <v>306</v>
      </c>
      <c r="E75" s="6" t="s">
        <v>307</v>
      </c>
      <c r="F75" s="6">
        <v>23.0</v>
      </c>
      <c r="G75" s="6">
        <v>23.0</v>
      </c>
      <c r="H75" s="6">
        <v>56402.0</v>
      </c>
      <c r="I75" s="6">
        <v>154262.0</v>
      </c>
      <c r="J75" s="6">
        <v>3201.0</v>
      </c>
      <c r="K75" s="6">
        <v>2.0</v>
      </c>
      <c r="L75" s="6">
        <v>3.0</v>
      </c>
      <c r="M75" s="6">
        <v>5.0</v>
      </c>
      <c r="N75" s="6">
        <v>0.0</v>
      </c>
      <c r="O75" s="6" t="s">
        <v>64</v>
      </c>
      <c r="P75" s="6" t="s">
        <v>306</v>
      </c>
      <c r="Q75" s="31">
        <f t="shared" si="1"/>
        <v>5</v>
      </c>
      <c r="R75" s="8">
        <f t="shared" si="2"/>
        <v>5</v>
      </c>
      <c r="S75" s="8">
        <f t="shared" si="3"/>
        <v>0</v>
      </c>
      <c r="T75" s="8">
        <f>countifs(feed_steps!$B:$B,$A75,feed_steps!$R:$R,1)</f>
        <v>3</v>
      </c>
      <c r="U75" s="8">
        <f>countifs(feed_steps!$B:$B,$A75,feed_steps!$R:$R,0)</f>
        <v>1</v>
      </c>
      <c r="V75" s="8">
        <f t="shared" si="4"/>
        <v>-1</v>
      </c>
      <c r="W75" s="8">
        <f t="shared" si="5"/>
        <v>4</v>
      </c>
    </row>
    <row r="76">
      <c r="A76" s="6" t="s">
        <v>308</v>
      </c>
      <c r="B76" s="6" t="s">
        <v>61</v>
      </c>
      <c r="C76" s="6">
        <v>4.0</v>
      </c>
      <c r="D76" s="6" t="s">
        <v>309</v>
      </c>
      <c r="E76" s="6" t="s">
        <v>310</v>
      </c>
      <c r="F76" s="6">
        <v>19.0</v>
      </c>
      <c r="G76" s="6">
        <v>19.0</v>
      </c>
      <c r="H76" s="6">
        <v>49357.0</v>
      </c>
      <c r="I76" s="6">
        <v>112934.0</v>
      </c>
      <c r="J76" s="6">
        <v>2728.0</v>
      </c>
      <c r="K76" s="6">
        <v>4.0</v>
      </c>
      <c r="L76" s="6">
        <v>2.0</v>
      </c>
      <c r="M76" s="6">
        <v>6.0</v>
      </c>
      <c r="N76" s="6">
        <v>0.0</v>
      </c>
      <c r="O76" s="6" t="s">
        <v>64</v>
      </c>
      <c r="P76" s="6" t="s">
        <v>309</v>
      </c>
      <c r="Q76" s="31">
        <f t="shared" si="1"/>
        <v>6</v>
      </c>
      <c r="R76" s="8">
        <f t="shared" si="2"/>
        <v>6</v>
      </c>
      <c r="S76" s="8">
        <f t="shared" si="3"/>
        <v>0</v>
      </c>
      <c r="T76" s="8">
        <f>countifs(feed_steps!$B:$B,$A76,feed_steps!$R:$R,1)</f>
        <v>5</v>
      </c>
      <c r="U76" s="8">
        <f>countifs(feed_steps!$B:$B,$A76,feed_steps!$R:$R,0)</f>
        <v>0</v>
      </c>
      <c r="V76" s="8">
        <f t="shared" si="4"/>
        <v>-1</v>
      </c>
      <c r="W76" s="8">
        <f t="shared" si="5"/>
        <v>5</v>
      </c>
    </row>
    <row r="77">
      <c r="A77" s="6" t="s">
        <v>311</v>
      </c>
      <c r="B77" s="6" t="s">
        <v>61</v>
      </c>
      <c r="C77" s="6">
        <v>4.0</v>
      </c>
      <c r="D77" s="6" t="s">
        <v>312</v>
      </c>
      <c r="E77" s="6" t="s">
        <v>313</v>
      </c>
      <c r="F77" s="6">
        <v>22.0</v>
      </c>
      <c r="G77" s="6">
        <v>22.0</v>
      </c>
      <c r="H77" s="6">
        <v>58379.0</v>
      </c>
      <c r="I77" s="6">
        <v>150463.0</v>
      </c>
      <c r="J77" s="6">
        <v>3183.0</v>
      </c>
      <c r="K77" s="6">
        <v>2.0</v>
      </c>
      <c r="L77" s="6">
        <v>4.0</v>
      </c>
      <c r="M77" s="6">
        <v>6.0</v>
      </c>
      <c r="N77" s="6">
        <v>0.0</v>
      </c>
      <c r="O77" s="6" t="s">
        <v>64</v>
      </c>
      <c r="P77" s="6" t="s">
        <v>312</v>
      </c>
      <c r="Q77" s="31">
        <f t="shared" si="1"/>
        <v>6</v>
      </c>
      <c r="R77" s="8">
        <f t="shared" si="2"/>
        <v>6</v>
      </c>
      <c r="S77" s="8">
        <f t="shared" si="3"/>
        <v>0</v>
      </c>
      <c r="T77" s="8">
        <f>countifs(feed_steps!$B:$B,$A77,feed_steps!$R:$R,1)</f>
        <v>4</v>
      </c>
      <c r="U77" s="8">
        <f>countifs(feed_steps!$B:$B,$A77,feed_steps!$R:$R,0)</f>
        <v>1</v>
      </c>
      <c r="V77" s="8">
        <f t="shared" si="4"/>
        <v>-1</v>
      </c>
      <c r="W77" s="8">
        <f t="shared" si="5"/>
        <v>5</v>
      </c>
    </row>
    <row r="78">
      <c r="A78" s="6" t="s">
        <v>314</v>
      </c>
      <c r="B78" s="6" t="s">
        <v>61</v>
      </c>
      <c r="C78" s="6">
        <v>4.0</v>
      </c>
      <c r="D78" s="6" t="s">
        <v>315</v>
      </c>
      <c r="E78" s="6" t="s">
        <v>316</v>
      </c>
      <c r="F78" s="6">
        <v>23.0</v>
      </c>
      <c r="G78" s="6">
        <v>23.0</v>
      </c>
      <c r="H78" s="6">
        <v>67643.0</v>
      </c>
      <c r="I78" s="6">
        <v>161955.0</v>
      </c>
      <c r="J78" s="6">
        <v>3875.0</v>
      </c>
      <c r="K78" s="6">
        <v>3.0</v>
      </c>
      <c r="L78" s="6">
        <v>4.0</v>
      </c>
      <c r="M78" s="6">
        <v>6.0</v>
      </c>
      <c r="N78" s="6">
        <v>1.0</v>
      </c>
      <c r="O78" s="6" t="s">
        <v>64</v>
      </c>
      <c r="P78" s="6" t="s">
        <v>315</v>
      </c>
      <c r="Q78" s="31">
        <f t="shared" si="1"/>
        <v>7</v>
      </c>
      <c r="R78" s="8">
        <f t="shared" si="2"/>
        <v>7</v>
      </c>
      <c r="S78" s="8">
        <f t="shared" si="3"/>
        <v>0</v>
      </c>
      <c r="T78" s="8">
        <f>countifs(feed_steps!$B:$B,$A78,feed_steps!$R:$R,1)</f>
        <v>6</v>
      </c>
      <c r="U78" s="8">
        <f>countifs(feed_steps!$B:$B,$A78,feed_steps!$R:$R,0)</f>
        <v>0</v>
      </c>
      <c r="V78" s="8">
        <f t="shared" si="4"/>
        <v>-1</v>
      </c>
      <c r="W78" s="8">
        <f t="shared" si="5"/>
        <v>6</v>
      </c>
    </row>
    <row r="79">
      <c r="A79" s="6" t="s">
        <v>317</v>
      </c>
      <c r="B79" s="6" t="s">
        <v>61</v>
      </c>
      <c r="C79" s="6">
        <v>4.0</v>
      </c>
      <c r="D79" s="6" t="s">
        <v>318</v>
      </c>
      <c r="E79" s="6" t="s">
        <v>319</v>
      </c>
      <c r="F79" s="6">
        <v>20.0</v>
      </c>
      <c r="G79" s="6">
        <v>20.0</v>
      </c>
      <c r="H79" s="6">
        <v>58120.0</v>
      </c>
      <c r="I79" s="6">
        <v>115152.0</v>
      </c>
      <c r="J79" s="6">
        <v>2765.0</v>
      </c>
      <c r="K79" s="6">
        <v>1.0</v>
      </c>
      <c r="L79" s="6">
        <v>4.0</v>
      </c>
      <c r="M79" s="6">
        <v>5.0</v>
      </c>
      <c r="N79" s="6">
        <v>0.0</v>
      </c>
      <c r="O79" s="6" t="s">
        <v>64</v>
      </c>
      <c r="P79" s="6" t="s">
        <v>320</v>
      </c>
      <c r="Q79" s="31">
        <f t="shared" si="1"/>
        <v>5</v>
      </c>
      <c r="R79" s="8">
        <f t="shared" si="2"/>
        <v>5</v>
      </c>
      <c r="S79" s="8">
        <f t="shared" si="3"/>
        <v>0</v>
      </c>
      <c r="T79" s="8">
        <f>countifs(feed_steps!$B:$B,$A79,feed_steps!$R:$R,1)</f>
        <v>3</v>
      </c>
      <c r="U79" s="8">
        <f>countifs(feed_steps!$B:$B,$A79,feed_steps!$R:$R,0)</f>
        <v>1</v>
      </c>
      <c r="V79" s="8">
        <f t="shared" si="4"/>
        <v>-1</v>
      </c>
      <c r="W79" s="8">
        <f t="shared" si="5"/>
        <v>4</v>
      </c>
    </row>
    <row r="80">
      <c r="A80" s="6" t="s">
        <v>321</v>
      </c>
      <c r="B80" s="6" t="s">
        <v>61</v>
      </c>
      <c r="C80" s="6">
        <v>4.0</v>
      </c>
      <c r="D80" s="6" t="s">
        <v>322</v>
      </c>
      <c r="E80" s="6" t="s">
        <v>323</v>
      </c>
      <c r="F80" s="6">
        <v>18.0</v>
      </c>
      <c r="G80" s="6">
        <v>18.0</v>
      </c>
      <c r="H80" s="6">
        <v>48212.0</v>
      </c>
      <c r="I80" s="6">
        <v>104215.0</v>
      </c>
      <c r="J80" s="6">
        <v>3257.0</v>
      </c>
      <c r="K80" s="6">
        <v>4.0</v>
      </c>
      <c r="L80" s="6">
        <v>3.0</v>
      </c>
      <c r="M80" s="6">
        <v>7.0</v>
      </c>
      <c r="N80" s="6">
        <v>0.0</v>
      </c>
      <c r="O80" s="6" t="s">
        <v>64</v>
      </c>
      <c r="P80" s="6" t="s">
        <v>322</v>
      </c>
      <c r="Q80" s="31">
        <f t="shared" si="1"/>
        <v>7</v>
      </c>
      <c r="R80" s="8">
        <f t="shared" si="2"/>
        <v>7</v>
      </c>
      <c r="S80" s="8">
        <f t="shared" si="3"/>
        <v>0</v>
      </c>
      <c r="T80" s="8">
        <f>countifs(feed_steps!$B:$B,$A80,feed_steps!$R:$R,1)</f>
        <v>6</v>
      </c>
      <c r="U80" s="8">
        <f>countifs(feed_steps!$B:$B,$A80,feed_steps!$R:$R,0)</f>
        <v>0</v>
      </c>
      <c r="V80" s="8">
        <f t="shared" si="4"/>
        <v>-1</v>
      </c>
      <c r="W80" s="8">
        <f t="shared" si="5"/>
        <v>6</v>
      </c>
    </row>
    <row r="81">
      <c r="A81" s="6" t="s">
        <v>324</v>
      </c>
      <c r="B81" s="6" t="s">
        <v>69</v>
      </c>
      <c r="C81" s="6">
        <v>4.0</v>
      </c>
      <c r="D81" s="6" t="s">
        <v>325</v>
      </c>
      <c r="E81" s="6" t="s">
        <v>326</v>
      </c>
      <c r="F81" s="6">
        <v>20.0</v>
      </c>
      <c r="G81" s="6">
        <v>44.0</v>
      </c>
      <c r="H81" s="6">
        <v>67861.0</v>
      </c>
      <c r="I81" s="6">
        <v>137328.0</v>
      </c>
      <c r="J81" s="6">
        <v>2978.0</v>
      </c>
      <c r="K81" s="6">
        <v>1.0</v>
      </c>
      <c r="L81" s="6">
        <v>4.0</v>
      </c>
      <c r="M81" s="6">
        <v>4.0</v>
      </c>
      <c r="N81" s="6">
        <v>1.0</v>
      </c>
      <c r="O81" s="6" t="s">
        <v>64</v>
      </c>
      <c r="P81" s="6" t="s">
        <v>327</v>
      </c>
      <c r="Q81" s="31">
        <f t="shared" si="1"/>
        <v>5</v>
      </c>
      <c r="R81" s="8">
        <f t="shared" si="2"/>
        <v>5</v>
      </c>
      <c r="S81" s="8">
        <f t="shared" si="3"/>
        <v>0</v>
      </c>
      <c r="T81" s="8">
        <f>countifs(feed_steps!$B:$B,$A81,feed_steps!$R:$R,1)</f>
        <v>4</v>
      </c>
      <c r="U81" s="8">
        <f>countifs(feed_steps!$B:$B,$A81,feed_steps!$R:$R,0)</f>
        <v>0</v>
      </c>
      <c r="V81" s="8">
        <f t="shared" si="4"/>
        <v>-1</v>
      </c>
      <c r="W81" s="8">
        <f t="shared" si="5"/>
        <v>4</v>
      </c>
    </row>
    <row r="82">
      <c r="A82" s="6" t="s">
        <v>328</v>
      </c>
      <c r="B82" s="6" t="s">
        <v>69</v>
      </c>
      <c r="C82" s="6">
        <v>4.0</v>
      </c>
      <c r="D82" s="6" t="s">
        <v>329</v>
      </c>
      <c r="E82" s="6" t="s">
        <v>330</v>
      </c>
      <c r="F82" s="6">
        <v>32.0</v>
      </c>
      <c r="G82" s="6">
        <v>70.0</v>
      </c>
      <c r="H82" s="6">
        <v>127141.0</v>
      </c>
      <c r="I82" s="6">
        <v>386222.0</v>
      </c>
      <c r="J82" s="6">
        <v>4972.0</v>
      </c>
      <c r="K82" s="6">
        <v>2.0</v>
      </c>
      <c r="L82" s="6">
        <v>5.0</v>
      </c>
      <c r="M82" s="6">
        <v>6.0</v>
      </c>
      <c r="N82" s="6">
        <v>1.0</v>
      </c>
      <c r="O82" s="6" t="s">
        <v>64</v>
      </c>
      <c r="P82" s="6" t="s">
        <v>331</v>
      </c>
      <c r="Q82" s="31">
        <f t="shared" si="1"/>
        <v>7</v>
      </c>
      <c r="R82" s="8">
        <f t="shared" si="2"/>
        <v>7</v>
      </c>
      <c r="S82" s="8">
        <f t="shared" si="3"/>
        <v>0</v>
      </c>
      <c r="T82" s="8">
        <f>countifs(feed_steps!$B:$B,$A82,feed_steps!$R:$R,1)</f>
        <v>6</v>
      </c>
      <c r="U82" s="8">
        <f>countifs(feed_steps!$B:$B,$A82,feed_steps!$R:$R,0)</f>
        <v>0</v>
      </c>
      <c r="V82" s="8">
        <f t="shared" si="4"/>
        <v>-1</v>
      </c>
      <c r="W82" s="8">
        <f t="shared" si="5"/>
        <v>6</v>
      </c>
    </row>
    <row r="83">
      <c r="A83" s="6" t="s">
        <v>332</v>
      </c>
      <c r="B83" s="6" t="s">
        <v>69</v>
      </c>
      <c r="C83" s="6">
        <v>4.0</v>
      </c>
      <c r="D83" s="6" t="s">
        <v>333</v>
      </c>
      <c r="E83" s="6" t="s">
        <v>334</v>
      </c>
      <c r="F83" s="6">
        <v>22.0</v>
      </c>
      <c r="G83" s="6">
        <v>49.0</v>
      </c>
      <c r="H83" s="6">
        <v>79408.0</v>
      </c>
      <c r="I83" s="6">
        <v>175815.0</v>
      </c>
      <c r="J83" s="6">
        <v>3091.0</v>
      </c>
      <c r="K83" s="6">
        <v>2.0</v>
      </c>
      <c r="L83" s="6">
        <v>4.0</v>
      </c>
      <c r="M83" s="6">
        <v>5.0</v>
      </c>
      <c r="N83" s="6">
        <v>1.0</v>
      </c>
      <c r="O83" s="6" t="s">
        <v>64</v>
      </c>
      <c r="P83" s="6" t="s">
        <v>333</v>
      </c>
      <c r="Q83" s="31">
        <f t="shared" si="1"/>
        <v>6</v>
      </c>
      <c r="R83" s="8">
        <f t="shared" si="2"/>
        <v>6</v>
      </c>
      <c r="S83" s="8">
        <f t="shared" si="3"/>
        <v>0</v>
      </c>
      <c r="T83" s="8">
        <f>countifs(feed_steps!$B:$B,$A83,feed_steps!$R:$R,1)</f>
        <v>5</v>
      </c>
      <c r="U83" s="8">
        <f>countifs(feed_steps!$B:$B,$A83,feed_steps!$R:$R,0)</f>
        <v>0</v>
      </c>
      <c r="V83" s="8">
        <f t="shared" si="4"/>
        <v>-1</v>
      </c>
      <c r="W83" s="8">
        <f t="shared" si="5"/>
        <v>5</v>
      </c>
    </row>
    <row r="84">
      <c r="A84" s="6" t="s">
        <v>335</v>
      </c>
      <c r="B84" s="6" t="s">
        <v>69</v>
      </c>
      <c r="C84" s="6">
        <v>4.0</v>
      </c>
      <c r="D84" s="6" t="s">
        <v>336</v>
      </c>
      <c r="E84" s="6" t="s">
        <v>337</v>
      </c>
      <c r="F84" s="6">
        <v>20.0</v>
      </c>
      <c r="G84" s="6">
        <v>44.0</v>
      </c>
      <c r="H84" s="6">
        <v>68443.0</v>
      </c>
      <c r="I84" s="6">
        <v>140615.0</v>
      </c>
      <c r="J84" s="6">
        <v>3198.0</v>
      </c>
      <c r="K84" s="6">
        <v>2.0</v>
      </c>
      <c r="L84" s="6">
        <v>3.0</v>
      </c>
      <c r="M84" s="6">
        <v>4.0</v>
      </c>
      <c r="N84" s="6">
        <v>1.0</v>
      </c>
      <c r="O84" s="6" t="s">
        <v>64</v>
      </c>
      <c r="P84" s="6" t="s">
        <v>336</v>
      </c>
      <c r="Q84" s="31">
        <f t="shared" si="1"/>
        <v>5</v>
      </c>
      <c r="R84" s="8">
        <f t="shared" si="2"/>
        <v>5</v>
      </c>
      <c r="S84" s="8">
        <f t="shared" si="3"/>
        <v>0</v>
      </c>
      <c r="T84" s="8">
        <f>countifs(feed_steps!$B:$B,$A84,feed_steps!$R:$R,1)</f>
        <v>4</v>
      </c>
      <c r="U84" s="8">
        <f>countifs(feed_steps!$B:$B,$A84,feed_steps!$R:$R,0)</f>
        <v>0</v>
      </c>
      <c r="V84" s="8">
        <f t="shared" si="4"/>
        <v>-1</v>
      </c>
      <c r="W84" s="8">
        <f t="shared" si="5"/>
        <v>4</v>
      </c>
    </row>
    <row r="85">
      <c r="A85" s="6" t="s">
        <v>338</v>
      </c>
      <c r="B85" s="6" t="s">
        <v>69</v>
      </c>
      <c r="C85" s="6">
        <v>4.0</v>
      </c>
      <c r="D85" s="6" t="s">
        <v>339</v>
      </c>
      <c r="E85" s="6" t="s">
        <v>340</v>
      </c>
      <c r="F85" s="6">
        <v>25.0</v>
      </c>
      <c r="G85" s="6">
        <v>55.0</v>
      </c>
      <c r="H85" s="6">
        <v>92368.0</v>
      </c>
      <c r="I85" s="6">
        <v>224440.0</v>
      </c>
      <c r="J85" s="6">
        <v>3731.0</v>
      </c>
      <c r="K85" s="6">
        <v>2.0</v>
      </c>
      <c r="L85" s="6">
        <v>4.0</v>
      </c>
      <c r="M85" s="6">
        <v>6.0</v>
      </c>
      <c r="N85" s="6">
        <v>0.0</v>
      </c>
      <c r="O85" s="6" t="s">
        <v>64</v>
      </c>
      <c r="P85" s="6" t="s">
        <v>341</v>
      </c>
      <c r="Q85" s="31">
        <f t="shared" si="1"/>
        <v>6</v>
      </c>
      <c r="R85" s="8">
        <f t="shared" si="2"/>
        <v>6</v>
      </c>
      <c r="S85" s="8">
        <f t="shared" si="3"/>
        <v>0</v>
      </c>
      <c r="T85" s="8">
        <f>countifs(feed_steps!$B:$B,$A85,feed_steps!$R:$R,1)</f>
        <v>5</v>
      </c>
      <c r="U85" s="8">
        <f>countifs(feed_steps!$B:$B,$A85,feed_steps!$R:$R,0)</f>
        <v>0</v>
      </c>
      <c r="V85" s="8">
        <f t="shared" si="4"/>
        <v>-1</v>
      </c>
      <c r="W85" s="8">
        <f t="shared" si="5"/>
        <v>5</v>
      </c>
    </row>
    <row r="86">
      <c r="A86" s="6" t="s">
        <v>342</v>
      </c>
      <c r="B86" s="6" t="s">
        <v>69</v>
      </c>
      <c r="C86" s="6">
        <v>4.0</v>
      </c>
      <c r="D86" s="6" t="s">
        <v>343</v>
      </c>
      <c r="E86" s="6" t="s">
        <v>344</v>
      </c>
      <c r="F86" s="6">
        <v>24.0</v>
      </c>
      <c r="G86" s="6">
        <v>53.0</v>
      </c>
      <c r="H86" s="6">
        <v>83585.0</v>
      </c>
      <c r="I86" s="6">
        <v>199648.0</v>
      </c>
      <c r="J86" s="6">
        <v>3948.0</v>
      </c>
      <c r="K86" s="6">
        <v>0.0</v>
      </c>
      <c r="L86" s="6">
        <v>6.0</v>
      </c>
      <c r="M86" s="6">
        <v>5.0</v>
      </c>
      <c r="N86" s="6">
        <v>1.0</v>
      </c>
      <c r="O86" s="6" t="s">
        <v>64</v>
      </c>
      <c r="P86" s="6" t="s">
        <v>343</v>
      </c>
      <c r="Q86" s="31">
        <f t="shared" si="1"/>
        <v>6</v>
      </c>
      <c r="R86" s="8">
        <f t="shared" si="2"/>
        <v>6</v>
      </c>
      <c r="S86" s="8">
        <f t="shared" si="3"/>
        <v>0</v>
      </c>
      <c r="T86" s="8">
        <f>countifs(feed_steps!$B:$B,$A86,feed_steps!$R:$R,1)</f>
        <v>5</v>
      </c>
      <c r="U86" s="8">
        <f>countifs(feed_steps!$B:$B,$A86,feed_steps!$R:$R,0)</f>
        <v>0</v>
      </c>
      <c r="V86" s="8">
        <f t="shared" si="4"/>
        <v>-1</v>
      </c>
      <c r="W86" s="8">
        <f t="shared" si="5"/>
        <v>5</v>
      </c>
    </row>
    <row r="87">
      <c r="A87" s="6" t="s">
        <v>345</v>
      </c>
      <c r="B87" s="6" t="s">
        <v>69</v>
      </c>
      <c r="C87" s="6">
        <v>4.0</v>
      </c>
      <c r="D87" s="6" t="s">
        <v>346</v>
      </c>
      <c r="E87" s="6" t="s">
        <v>347</v>
      </c>
      <c r="F87" s="6">
        <v>21.0</v>
      </c>
      <c r="G87" s="6">
        <v>47.0</v>
      </c>
      <c r="H87" s="6">
        <v>70369.0</v>
      </c>
      <c r="I87" s="6">
        <v>154723.0</v>
      </c>
      <c r="J87" s="6">
        <v>3082.0</v>
      </c>
      <c r="K87" s="6">
        <v>2.0</v>
      </c>
      <c r="L87" s="6">
        <v>4.0</v>
      </c>
      <c r="M87" s="6">
        <v>5.0</v>
      </c>
      <c r="N87" s="6">
        <v>1.0</v>
      </c>
      <c r="O87" s="6" t="s">
        <v>64</v>
      </c>
      <c r="P87" s="6" t="s">
        <v>348</v>
      </c>
      <c r="Q87" s="31">
        <f t="shared" si="1"/>
        <v>6</v>
      </c>
      <c r="R87" s="8">
        <f t="shared" si="2"/>
        <v>6</v>
      </c>
      <c r="S87" s="8">
        <f t="shared" si="3"/>
        <v>0</v>
      </c>
      <c r="T87" s="8">
        <f>countifs(feed_steps!$B:$B,$A87,feed_steps!$R:$R,1)</f>
        <v>5</v>
      </c>
      <c r="U87" s="8">
        <f>countifs(feed_steps!$B:$B,$A87,feed_steps!$R:$R,0)</f>
        <v>0</v>
      </c>
      <c r="V87" s="8">
        <f t="shared" si="4"/>
        <v>-1</v>
      </c>
      <c r="W87" s="8">
        <f t="shared" si="5"/>
        <v>5</v>
      </c>
    </row>
    <row r="88">
      <c r="A88" s="6" t="s">
        <v>349</v>
      </c>
      <c r="B88" s="6" t="s">
        <v>61</v>
      </c>
      <c r="C88" s="6">
        <v>5.0</v>
      </c>
      <c r="D88" s="6" t="s">
        <v>350</v>
      </c>
      <c r="E88" s="6" t="s">
        <v>351</v>
      </c>
      <c r="F88" s="6">
        <v>20.0</v>
      </c>
      <c r="G88" s="6">
        <v>20.0</v>
      </c>
      <c r="H88" s="6">
        <v>39898.0</v>
      </c>
      <c r="I88" s="6">
        <v>106107.0</v>
      </c>
      <c r="J88" s="6">
        <v>2330.0</v>
      </c>
      <c r="K88" s="6">
        <v>5.0</v>
      </c>
      <c r="L88" s="6">
        <v>1.0</v>
      </c>
      <c r="M88" s="6">
        <v>6.0</v>
      </c>
      <c r="N88" s="6">
        <v>0.0</v>
      </c>
      <c r="O88" s="6" t="s">
        <v>64</v>
      </c>
      <c r="P88" s="6" t="s">
        <v>350</v>
      </c>
      <c r="Q88" s="31">
        <f t="shared" si="1"/>
        <v>6</v>
      </c>
      <c r="R88" s="8">
        <f t="shared" si="2"/>
        <v>6</v>
      </c>
      <c r="S88" s="8">
        <f t="shared" si="3"/>
        <v>0</v>
      </c>
      <c r="T88" s="8">
        <f>countifs(feed_steps!$B:$B,$A88,feed_steps!$R:$R,1)</f>
        <v>4</v>
      </c>
      <c r="U88" s="8">
        <f>countifs(feed_steps!$B:$B,$A88,feed_steps!$R:$R,0)</f>
        <v>1</v>
      </c>
      <c r="V88" s="8">
        <f t="shared" si="4"/>
        <v>-1</v>
      </c>
      <c r="W88" s="8">
        <f t="shared" si="5"/>
        <v>5</v>
      </c>
    </row>
    <row r="89">
      <c r="A89" s="6" t="s">
        <v>352</v>
      </c>
      <c r="B89" s="6" t="s">
        <v>61</v>
      </c>
      <c r="C89" s="6">
        <v>5.0</v>
      </c>
      <c r="D89" s="6" t="s">
        <v>353</v>
      </c>
      <c r="E89" s="6" t="s">
        <v>354</v>
      </c>
      <c r="F89" s="6">
        <v>28.0</v>
      </c>
      <c r="G89" s="6">
        <v>28.0</v>
      </c>
      <c r="H89" s="6">
        <v>71252.0</v>
      </c>
      <c r="I89" s="6">
        <v>191158.0</v>
      </c>
      <c r="J89" s="6">
        <v>3529.0</v>
      </c>
      <c r="K89" s="6">
        <v>0.0</v>
      </c>
      <c r="L89" s="6">
        <v>5.0</v>
      </c>
      <c r="M89" s="6">
        <v>5.0</v>
      </c>
      <c r="N89" s="6">
        <v>0.0</v>
      </c>
      <c r="O89" s="6" t="s">
        <v>64</v>
      </c>
      <c r="P89" s="6" t="s">
        <v>353</v>
      </c>
      <c r="Q89" s="31">
        <f t="shared" si="1"/>
        <v>5</v>
      </c>
      <c r="R89" s="8">
        <f t="shared" si="2"/>
        <v>5</v>
      </c>
      <c r="S89" s="8">
        <f t="shared" si="3"/>
        <v>0</v>
      </c>
      <c r="T89" s="8">
        <f>countifs(feed_steps!$B:$B,$A89,feed_steps!$R:$R,1)</f>
        <v>3</v>
      </c>
      <c r="U89" s="8">
        <f>countifs(feed_steps!$B:$B,$A89,feed_steps!$R:$R,0)</f>
        <v>1</v>
      </c>
      <c r="V89" s="8">
        <f t="shared" si="4"/>
        <v>-1</v>
      </c>
      <c r="W89" s="8">
        <f t="shared" si="5"/>
        <v>4</v>
      </c>
    </row>
    <row r="90">
      <c r="A90" s="6" t="s">
        <v>355</v>
      </c>
      <c r="B90" s="6" t="s">
        <v>61</v>
      </c>
      <c r="C90" s="6">
        <v>5.0</v>
      </c>
      <c r="D90" s="6" t="s">
        <v>356</v>
      </c>
      <c r="E90" s="6" t="s">
        <v>357</v>
      </c>
      <c r="F90" s="6">
        <v>22.0</v>
      </c>
      <c r="G90" s="6">
        <v>22.0</v>
      </c>
      <c r="H90" s="6">
        <v>60534.0</v>
      </c>
      <c r="I90" s="6">
        <v>142069.0</v>
      </c>
      <c r="J90" s="6">
        <v>3357.0</v>
      </c>
      <c r="K90" s="6">
        <v>4.0</v>
      </c>
      <c r="L90" s="6">
        <v>3.0</v>
      </c>
      <c r="M90" s="6">
        <v>7.0</v>
      </c>
      <c r="N90" s="6">
        <v>0.0</v>
      </c>
      <c r="O90" s="6" t="s">
        <v>64</v>
      </c>
      <c r="P90" s="6" t="s">
        <v>356</v>
      </c>
      <c r="Q90" s="31">
        <f t="shared" si="1"/>
        <v>7</v>
      </c>
      <c r="R90" s="8">
        <f t="shared" si="2"/>
        <v>7</v>
      </c>
      <c r="S90" s="8">
        <f t="shared" si="3"/>
        <v>0</v>
      </c>
      <c r="T90" s="8">
        <f>countifs(feed_steps!$B:$B,$A90,feed_steps!$R:$R,1)</f>
        <v>6</v>
      </c>
      <c r="U90" s="8">
        <f>countifs(feed_steps!$B:$B,$A90,feed_steps!$R:$R,0)</f>
        <v>0</v>
      </c>
      <c r="V90" s="8">
        <f t="shared" si="4"/>
        <v>-1</v>
      </c>
      <c r="W90" s="8">
        <f t="shared" si="5"/>
        <v>6</v>
      </c>
    </row>
    <row r="91">
      <c r="A91" s="6" t="s">
        <v>358</v>
      </c>
      <c r="B91" s="6" t="s">
        <v>61</v>
      </c>
      <c r="C91" s="6">
        <v>5.0</v>
      </c>
      <c r="D91" s="6" t="s">
        <v>359</v>
      </c>
      <c r="E91" s="6" t="s">
        <v>360</v>
      </c>
      <c r="F91" s="6">
        <v>16.0</v>
      </c>
      <c r="G91" s="6">
        <v>16.0</v>
      </c>
      <c r="H91" s="6">
        <v>32442.0</v>
      </c>
      <c r="I91" s="6">
        <v>75409.0</v>
      </c>
      <c r="J91" s="6">
        <v>1678.0</v>
      </c>
      <c r="K91" s="6">
        <v>3.0</v>
      </c>
      <c r="L91" s="6">
        <v>1.0</v>
      </c>
      <c r="M91" s="6">
        <v>4.0</v>
      </c>
      <c r="N91" s="6">
        <v>0.0</v>
      </c>
      <c r="O91" s="6" t="s">
        <v>64</v>
      </c>
      <c r="P91" s="6" t="s">
        <v>359</v>
      </c>
      <c r="Q91" s="31">
        <f t="shared" si="1"/>
        <v>4</v>
      </c>
      <c r="R91" s="8">
        <f t="shared" si="2"/>
        <v>4</v>
      </c>
      <c r="S91" s="8">
        <f t="shared" si="3"/>
        <v>0</v>
      </c>
      <c r="T91" s="8">
        <f>countifs(feed_steps!$B:$B,$A91,feed_steps!$R:$R,1)</f>
        <v>2</v>
      </c>
      <c r="U91" s="8">
        <f>countifs(feed_steps!$B:$B,$A91,feed_steps!$R:$R,0)</f>
        <v>1</v>
      </c>
      <c r="V91" s="8">
        <f t="shared" si="4"/>
        <v>-1</v>
      </c>
      <c r="W91" s="8">
        <f t="shared" si="5"/>
        <v>3</v>
      </c>
    </row>
    <row r="92">
      <c r="A92" s="6" t="s">
        <v>361</v>
      </c>
      <c r="B92" s="6" t="s">
        <v>61</v>
      </c>
      <c r="C92" s="6">
        <v>5.0</v>
      </c>
      <c r="D92" s="6" t="s">
        <v>362</v>
      </c>
      <c r="E92" s="6" t="s">
        <v>363</v>
      </c>
      <c r="F92" s="6">
        <v>27.0</v>
      </c>
      <c r="G92" s="6">
        <v>27.0</v>
      </c>
      <c r="H92" s="6">
        <v>89052.0</v>
      </c>
      <c r="I92" s="6">
        <v>227959.0</v>
      </c>
      <c r="J92" s="6">
        <v>4875.0</v>
      </c>
      <c r="K92" s="6">
        <v>2.0</v>
      </c>
      <c r="L92" s="6">
        <v>5.0</v>
      </c>
      <c r="M92" s="6">
        <v>7.0</v>
      </c>
      <c r="N92" s="6">
        <v>0.0</v>
      </c>
      <c r="O92" s="6" t="s">
        <v>64</v>
      </c>
      <c r="P92" s="6" t="s">
        <v>362</v>
      </c>
      <c r="Q92" s="31">
        <f t="shared" si="1"/>
        <v>7</v>
      </c>
      <c r="R92" s="8">
        <f t="shared" si="2"/>
        <v>7</v>
      </c>
      <c r="S92" s="8">
        <f t="shared" si="3"/>
        <v>0</v>
      </c>
      <c r="T92" s="8">
        <f>countifs(feed_steps!$B:$B,$A92,feed_steps!$R:$R,1)</f>
        <v>6</v>
      </c>
      <c r="U92" s="8">
        <f>countifs(feed_steps!$B:$B,$A92,feed_steps!$R:$R,0)</f>
        <v>0</v>
      </c>
      <c r="V92" s="8">
        <f t="shared" si="4"/>
        <v>-1</v>
      </c>
      <c r="W92" s="8">
        <f t="shared" si="5"/>
        <v>6</v>
      </c>
    </row>
    <row r="93">
      <c r="A93" s="6" t="s">
        <v>364</v>
      </c>
      <c r="B93" s="6" t="s">
        <v>61</v>
      </c>
      <c r="C93" s="6">
        <v>5.0</v>
      </c>
      <c r="D93" s="6" t="s">
        <v>365</v>
      </c>
      <c r="E93" s="6" t="s">
        <v>366</v>
      </c>
      <c r="F93" s="6">
        <v>15.0</v>
      </c>
      <c r="G93" s="6">
        <v>15.0</v>
      </c>
      <c r="H93" s="6">
        <v>52695.0</v>
      </c>
      <c r="I93" s="6">
        <v>77656.0</v>
      </c>
      <c r="J93" s="6">
        <v>2486.0</v>
      </c>
      <c r="K93" s="6">
        <v>2.0</v>
      </c>
      <c r="L93" s="6">
        <v>3.0</v>
      </c>
      <c r="M93" s="6">
        <v>5.0</v>
      </c>
      <c r="N93" s="6">
        <v>0.0</v>
      </c>
      <c r="O93" s="6" t="s">
        <v>64</v>
      </c>
      <c r="P93" s="6" t="s">
        <v>365</v>
      </c>
      <c r="Q93" s="31">
        <f t="shared" si="1"/>
        <v>5</v>
      </c>
      <c r="R93" s="8">
        <f t="shared" si="2"/>
        <v>5</v>
      </c>
      <c r="S93" s="8">
        <f t="shared" si="3"/>
        <v>0</v>
      </c>
      <c r="T93" s="8">
        <f>countifs(feed_steps!$B:$B,$A93,feed_steps!$R:$R,1)</f>
        <v>3</v>
      </c>
      <c r="U93" s="8">
        <f>countifs(feed_steps!$B:$B,$A93,feed_steps!$R:$R,0)</f>
        <v>1</v>
      </c>
      <c r="V93" s="8">
        <f t="shared" si="4"/>
        <v>-1</v>
      </c>
      <c r="W93" s="8">
        <f t="shared" si="5"/>
        <v>4</v>
      </c>
    </row>
    <row r="94">
      <c r="A94" s="6" t="s">
        <v>367</v>
      </c>
      <c r="B94" s="6" t="s">
        <v>61</v>
      </c>
      <c r="C94" s="6">
        <v>5.0</v>
      </c>
      <c r="D94" s="6" t="s">
        <v>368</v>
      </c>
      <c r="E94" s="6" t="s">
        <v>369</v>
      </c>
      <c r="F94" s="6">
        <v>27.0</v>
      </c>
      <c r="G94" s="6">
        <v>27.0</v>
      </c>
      <c r="H94" s="6">
        <v>70781.0</v>
      </c>
      <c r="I94" s="6">
        <v>186834.0</v>
      </c>
      <c r="J94" s="6">
        <v>3503.0</v>
      </c>
      <c r="K94" s="6">
        <v>4.0</v>
      </c>
      <c r="L94" s="6">
        <v>1.0</v>
      </c>
      <c r="M94" s="6">
        <v>5.0</v>
      </c>
      <c r="N94" s="6">
        <v>0.0</v>
      </c>
      <c r="O94" s="6" t="s">
        <v>64</v>
      </c>
      <c r="P94" s="6" t="s">
        <v>368</v>
      </c>
      <c r="Q94" s="31">
        <f t="shared" si="1"/>
        <v>5</v>
      </c>
      <c r="R94" s="8">
        <f t="shared" si="2"/>
        <v>5</v>
      </c>
      <c r="S94" s="8">
        <f t="shared" si="3"/>
        <v>0</v>
      </c>
      <c r="T94" s="8">
        <f>countifs(feed_steps!$B:$B,$A94,feed_steps!$R:$R,1)</f>
        <v>4</v>
      </c>
      <c r="U94" s="8">
        <f>countifs(feed_steps!$B:$B,$A94,feed_steps!$R:$R,0)</f>
        <v>0</v>
      </c>
      <c r="V94" s="8">
        <f t="shared" si="4"/>
        <v>-1</v>
      </c>
      <c r="W94" s="8">
        <f t="shared" si="5"/>
        <v>4</v>
      </c>
    </row>
    <row r="95">
      <c r="A95" s="6" t="s">
        <v>370</v>
      </c>
      <c r="B95" s="6" t="s">
        <v>69</v>
      </c>
      <c r="C95" s="6">
        <v>5.0</v>
      </c>
      <c r="D95" s="6" t="s">
        <v>371</v>
      </c>
      <c r="E95" s="6" t="s">
        <v>372</v>
      </c>
      <c r="F95" s="6">
        <v>41.0</v>
      </c>
      <c r="G95" s="6">
        <v>87.0</v>
      </c>
      <c r="H95" s="6">
        <v>143415.0</v>
      </c>
      <c r="I95" s="6">
        <v>530676.0</v>
      </c>
      <c r="J95" s="6">
        <v>4924.0</v>
      </c>
      <c r="K95" s="6">
        <v>3.0</v>
      </c>
      <c r="L95" s="6">
        <v>3.0</v>
      </c>
      <c r="M95" s="6">
        <v>6.0</v>
      </c>
      <c r="N95" s="6">
        <v>0.0</v>
      </c>
      <c r="O95" s="6" t="s">
        <v>64</v>
      </c>
      <c r="P95" s="6" t="s">
        <v>371</v>
      </c>
      <c r="Q95" s="31">
        <f t="shared" si="1"/>
        <v>6</v>
      </c>
      <c r="R95" s="8">
        <f t="shared" si="2"/>
        <v>6</v>
      </c>
      <c r="S95" s="8">
        <f t="shared" si="3"/>
        <v>0</v>
      </c>
      <c r="T95" s="8">
        <f>countifs(feed_steps!$B:$B,$A95,feed_steps!$R:$R,1)</f>
        <v>4</v>
      </c>
      <c r="U95" s="8">
        <f>countifs(feed_steps!$B:$B,$A95,feed_steps!$R:$R,0)</f>
        <v>1</v>
      </c>
      <c r="V95" s="8">
        <f t="shared" si="4"/>
        <v>-1</v>
      </c>
      <c r="W95" s="8">
        <f t="shared" si="5"/>
        <v>5</v>
      </c>
    </row>
    <row r="96">
      <c r="A96" s="6" t="s">
        <v>373</v>
      </c>
      <c r="B96" s="6" t="s">
        <v>69</v>
      </c>
      <c r="C96" s="6">
        <v>5.0</v>
      </c>
      <c r="D96" s="6" t="s">
        <v>374</v>
      </c>
      <c r="E96" s="6" t="s">
        <v>375</v>
      </c>
      <c r="F96" s="6">
        <v>25.0</v>
      </c>
      <c r="G96" s="6">
        <v>56.0</v>
      </c>
      <c r="H96" s="6">
        <v>90779.0</v>
      </c>
      <c r="I96" s="6">
        <v>220208.0</v>
      </c>
      <c r="J96" s="6">
        <v>3715.0</v>
      </c>
      <c r="K96" s="6">
        <v>3.0</v>
      </c>
      <c r="L96" s="6">
        <v>4.0</v>
      </c>
      <c r="M96" s="6">
        <v>6.0</v>
      </c>
      <c r="N96" s="6">
        <v>1.0</v>
      </c>
      <c r="O96" s="6" t="s">
        <v>64</v>
      </c>
      <c r="P96" s="6" t="s">
        <v>376</v>
      </c>
      <c r="Q96" s="31">
        <f t="shared" si="1"/>
        <v>7</v>
      </c>
      <c r="R96" s="8">
        <f t="shared" si="2"/>
        <v>7</v>
      </c>
      <c r="S96" s="8">
        <f t="shared" si="3"/>
        <v>0</v>
      </c>
      <c r="T96" s="8">
        <f>countifs(feed_steps!$B:$B,$A96,feed_steps!$R:$R,1)</f>
        <v>6</v>
      </c>
      <c r="U96" s="8">
        <f>countifs(feed_steps!$B:$B,$A96,feed_steps!$R:$R,0)</f>
        <v>0</v>
      </c>
      <c r="V96" s="8">
        <f t="shared" si="4"/>
        <v>-1</v>
      </c>
      <c r="W96" s="8">
        <f t="shared" si="5"/>
        <v>6</v>
      </c>
    </row>
    <row r="97">
      <c r="A97" s="6" t="s">
        <v>377</v>
      </c>
      <c r="B97" s="6" t="s">
        <v>69</v>
      </c>
      <c r="C97" s="6">
        <v>5.0</v>
      </c>
      <c r="D97" s="6" t="s">
        <v>378</v>
      </c>
      <c r="E97" s="6" t="s">
        <v>379</v>
      </c>
      <c r="F97" s="6">
        <v>20.0</v>
      </c>
      <c r="G97" s="6">
        <v>45.0</v>
      </c>
      <c r="H97" s="6">
        <v>73435.0</v>
      </c>
      <c r="I97" s="6">
        <v>154331.0</v>
      </c>
      <c r="J97" s="6">
        <v>3185.0</v>
      </c>
      <c r="K97" s="6">
        <v>2.0</v>
      </c>
      <c r="L97" s="6">
        <v>4.0</v>
      </c>
      <c r="M97" s="6">
        <v>5.0</v>
      </c>
      <c r="N97" s="6">
        <v>1.0</v>
      </c>
      <c r="O97" s="6" t="s">
        <v>64</v>
      </c>
      <c r="P97" s="6" t="s">
        <v>378</v>
      </c>
      <c r="Q97" s="31">
        <f t="shared" si="1"/>
        <v>6</v>
      </c>
      <c r="R97" s="8">
        <f t="shared" si="2"/>
        <v>6</v>
      </c>
      <c r="S97" s="8">
        <f t="shared" si="3"/>
        <v>0</v>
      </c>
      <c r="T97" s="8">
        <f>countifs(feed_steps!$B:$B,$A97,feed_steps!$R:$R,1)</f>
        <v>5</v>
      </c>
      <c r="U97" s="8">
        <f>countifs(feed_steps!$B:$B,$A97,feed_steps!$R:$R,0)</f>
        <v>0</v>
      </c>
      <c r="V97" s="8">
        <f t="shared" si="4"/>
        <v>-1</v>
      </c>
      <c r="W97" s="8">
        <f t="shared" si="5"/>
        <v>5</v>
      </c>
    </row>
    <row r="98">
      <c r="A98" s="6" t="s">
        <v>380</v>
      </c>
      <c r="B98" s="6" t="s">
        <v>69</v>
      </c>
      <c r="C98" s="6">
        <v>5.0</v>
      </c>
      <c r="D98" s="6" t="s">
        <v>381</v>
      </c>
      <c r="E98" s="6" t="s">
        <v>382</v>
      </c>
      <c r="F98" s="6">
        <v>24.0</v>
      </c>
      <c r="G98" s="6">
        <v>53.0</v>
      </c>
      <c r="H98" s="6">
        <v>88759.0</v>
      </c>
      <c r="I98" s="6">
        <v>193884.0</v>
      </c>
      <c r="J98" s="6">
        <v>3356.0</v>
      </c>
      <c r="K98" s="6">
        <v>2.0</v>
      </c>
      <c r="L98" s="6">
        <v>4.0</v>
      </c>
      <c r="M98" s="6">
        <v>5.0</v>
      </c>
      <c r="N98" s="6">
        <v>1.0</v>
      </c>
      <c r="O98" s="6" t="s">
        <v>64</v>
      </c>
      <c r="P98" s="6" t="s">
        <v>381</v>
      </c>
      <c r="Q98" s="31">
        <f t="shared" si="1"/>
        <v>6</v>
      </c>
      <c r="R98" s="8">
        <f t="shared" si="2"/>
        <v>6</v>
      </c>
      <c r="S98" s="8">
        <f t="shared" si="3"/>
        <v>0</v>
      </c>
      <c r="T98" s="8">
        <f>countifs(feed_steps!$B:$B,$A98,feed_steps!$R:$R,1)</f>
        <v>5</v>
      </c>
      <c r="U98" s="8">
        <f>countifs(feed_steps!$B:$B,$A98,feed_steps!$R:$R,0)</f>
        <v>0</v>
      </c>
      <c r="V98" s="8">
        <f t="shared" si="4"/>
        <v>-1</v>
      </c>
      <c r="W98" s="8">
        <f t="shared" si="5"/>
        <v>5</v>
      </c>
    </row>
    <row r="99">
      <c r="A99" s="6" t="s">
        <v>383</v>
      </c>
      <c r="B99" s="6" t="s">
        <v>69</v>
      </c>
      <c r="C99" s="6">
        <v>5.0</v>
      </c>
      <c r="D99" s="6" t="s">
        <v>384</v>
      </c>
      <c r="E99" s="6" t="s">
        <v>385</v>
      </c>
      <c r="F99" s="6">
        <v>24.0</v>
      </c>
      <c r="G99" s="6">
        <v>53.0</v>
      </c>
      <c r="H99" s="6">
        <v>75250.0</v>
      </c>
      <c r="I99" s="6">
        <v>194943.0</v>
      </c>
      <c r="J99" s="6">
        <v>3415.0</v>
      </c>
      <c r="K99" s="6">
        <v>3.0</v>
      </c>
      <c r="L99" s="6">
        <v>3.0</v>
      </c>
      <c r="M99" s="6">
        <v>5.0</v>
      </c>
      <c r="N99" s="6">
        <v>1.0</v>
      </c>
      <c r="O99" s="6" t="s">
        <v>64</v>
      </c>
      <c r="P99" s="6" t="s">
        <v>384</v>
      </c>
      <c r="Q99" s="31">
        <f t="shared" si="1"/>
        <v>6</v>
      </c>
      <c r="R99" s="8">
        <f t="shared" si="2"/>
        <v>6</v>
      </c>
      <c r="S99" s="8">
        <f t="shared" si="3"/>
        <v>0</v>
      </c>
      <c r="T99" s="8">
        <f>countifs(feed_steps!$B:$B,$A99,feed_steps!$R:$R,1)</f>
        <v>5</v>
      </c>
      <c r="U99" s="8">
        <f>countifs(feed_steps!$B:$B,$A99,feed_steps!$R:$R,0)</f>
        <v>0</v>
      </c>
      <c r="V99" s="8">
        <f t="shared" si="4"/>
        <v>-1</v>
      </c>
      <c r="W99" s="8">
        <f t="shared" si="5"/>
        <v>5</v>
      </c>
    </row>
    <row r="100">
      <c r="A100" s="6" t="s">
        <v>386</v>
      </c>
      <c r="B100" s="6" t="s">
        <v>69</v>
      </c>
      <c r="C100" s="6">
        <v>5.0</v>
      </c>
      <c r="D100" s="6" t="s">
        <v>387</v>
      </c>
      <c r="E100" s="6" t="s">
        <v>388</v>
      </c>
      <c r="F100" s="6">
        <v>20.0</v>
      </c>
      <c r="G100" s="6">
        <v>45.0</v>
      </c>
      <c r="H100" s="6">
        <v>67823.0</v>
      </c>
      <c r="I100" s="6">
        <v>138629.0</v>
      </c>
      <c r="J100" s="6">
        <v>2841.0</v>
      </c>
      <c r="K100" s="6">
        <v>4.0</v>
      </c>
      <c r="L100" s="6">
        <v>2.0</v>
      </c>
      <c r="M100" s="6">
        <v>6.0</v>
      </c>
      <c r="N100" s="6">
        <v>0.0</v>
      </c>
      <c r="O100" s="6" t="s">
        <v>64</v>
      </c>
      <c r="P100" s="6" t="s">
        <v>387</v>
      </c>
      <c r="Q100" s="31">
        <f t="shared" si="1"/>
        <v>6</v>
      </c>
      <c r="R100" s="8">
        <f t="shared" si="2"/>
        <v>6</v>
      </c>
      <c r="S100" s="8">
        <f t="shared" si="3"/>
        <v>0</v>
      </c>
      <c r="T100" s="8">
        <f>countifs(feed_steps!$B:$B,$A100,feed_steps!$R:$R,1)</f>
        <v>5</v>
      </c>
      <c r="U100" s="8">
        <f>countifs(feed_steps!$B:$B,$A100,feed_steps!$R:$R,0)</f>
        <v>0</v>
      </c>
      <c r="V100" s="8">
        <f t="shared" si="4"/>
        <v>-1</v>
      </c>
      <c r="W100" s="8">
        <f t="shared" si="5"/>
        <v>5</v>
      </c>
    </row>
    <row r="101">
      <c r="A101" s="6" t="s">
        <v>389</v>
      </c>
      <c r="B101" s="6" t="s">
        <v>69</v>
      </c>
      <c r="C101" s="6">
        <v>5.0</v>
      </c>
      <c r="D101" s="6" t="s">
        <v>390</v>
      </c>
      <c r="E101" s="6" t="s">
        <v>391</v>
      </c>
      <c r="F101" s="6">
        <v>39.0</v>
      </c>
      <c r="G101" s="6">
        <v>82.0</v>
      </c>
      <c r="H101" s="6">
        <v>129167.0</v>
      </c>
      <c r="I101" s="6">
        <v>460585.0</v>
      </c>
      <c r="J101" s="6">
        <v>4636.0</v>
      </c>
      <c r="K101" s="6">
        <v>2.0</v>
      </c>
      <c r="L101" s="6">
        <v>3.0</v>
      </c>
      <c r="M101" s="6">
        <v>4.0</v>
      </c>
      <c r="N101" s="6">
        <v>1.0</v>
      </c>
      <c r="O101" s="6" t="s">
        <v>64</v>
      </c>
      <c r="P101" s="6" t="s">
        <v>390</v>
      </c>
      <c r="Q101" s="31">
        <f t="shared" si="1"/>
        <v>5</v>
      </c>
      <c r="R101" s="8">
        <f t="shared" si="2"/>
        <v>5</v>
      </c>
      <c r="S101" s="8">
        <f t="shared" si="3"/>
        <v>0</v>
      </c>
      <c r="T101" s="8">
        <f>countifs(feed_steps!$B:$B,$A101,feed_steps!$R:$R,1)</f>
        <v>3</v>
      </c>
      <c r="U101" s="8">
        <f>countifs(feed_steps!$B:$B,$A101,feed_steps!$R:$R,0)</f>
        <v>1</v>
      </c>
      <c r="V101" s="8">
        <f t="shared" si="4"/>
        <v>-1</v>
      </c>
      <c r="W101" s="8">
        <f t="shared" si="5"/>
        <v>4</v>
      </c>
    </row>
  </sheetData>
  <autoFilter ref="$A$1:$W$101"/>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9" max="9" width="54.75"/>
    <col customWidth="1" min="15" max="15" width="23.88"/>
  </cols>
  <sheetData>
    <row r="1">
      <c r="A1" s="6" t="s">
        <v>38</v>
      </c>
      <c r="B1" s="6" t="s">
        <v>392</v>
      </c>
      <c r="C1" s="6" t="s">
        <v>393</v>
      </c>
      <c r="D1" s="6" t="s">
        <v>394</v>
      </c>
      <c r="E1" s="6" t="s">
        <v>395</v>
      </c>
      <c r="F1" s="6" t="s">
        <v>396</v>
      </c>
      <c r="G1" s="6" t="s">
        <v>397</v>
      </c>
      <c r="H1" s="6" t="s">
        <v>398</v>
      </c>
      <c r="I1" s="32" t="s">
        <v>399</v>
      </c>
      <c r="J1" s="6" t="s">
        <v>400</v>
      </c>
      <c r="K1" s="6" t="s">
        <v>401</v>
      </c>
      <c r="L1" s="6" t="s">
        <v>45</v>
      </c>
      <c r="M1" s="6" t="s">
        <v>46</v>
      </c>
      <c r="N1" s="6" t="s">
        <v>44</v>
      </c>
      <c r="O1" s="6" t="s">
        <v>52</v>
      </c>
      <c r="P1" s="6" t="s">
        <v>402</v>
      </c>
      <c r="Q1" s="6" t="s">
        <v>403</v>
      </c>
      <c r="R1" s="6" t="s">
        <v>404</v>
      </c>
      <c r="S1" s="6" t="s">
        <v>405</v>
      </c>
    </row>
    <row r="2" hidden="1">
      <c r="A2" s="6" t="s">
        <v>406</v>
      </c>
      <c r="B2" s="6" t="s">
        <v>60</v>
      </c>
      <c r="C2" s="6" t="s">
        <v>407</v>
      </c>
      <c r="D2" s="6">
        <v>1.0</v>
      </c>
      <c r="E2" s="6" t="s">
        <v>408</v>
      </c>
      <c r="H2" s="8" t="str">
        <f>VLOOKUP(C2,agent_name_matching!A:B,2,false)</f>
        <v>--</v>
      </c>
      <c r="I2" s="33"/>
      <c r="O2" s="6" t="s">
        <v>409</v>
      </c>
      <c r="P2" s="8" t="str">
        <f t="shared" ref="P2:P9915" si="1">if(E2="completed",D2,"")</f>
        <v/>
      </c>
      <c r="Q2" s="8" t="str">
        <f t="shared" ref="Q2:Q433" si="2">if(P2&lt;&gt;"",if(or(B3&lt;&gt;B2,B4&lt;&gt;B2),"newexp", if(E3="started",D3,if(E4="started",D4,"nostart"))),"")</f>
        <v/>
      </c>
      <c r="R2" s="8" t="str">
        <f>if(and(P2&lt;&gt;"",Q2&lt;&gt;"newexp",Q2&lt;&gt;"nostart"),countifs(script_conform_dispatching!A:A,P2,script_conform_dispatching!B:B,Q2),"")</f>
        <v/>
      </c>
      <c r="S2" s="8" t="str">
        <f t="shared" ref="S2:S9915" si="3">if(R2=0,"wrong","")</f>
        <v/>
      </c>
    </row>
    <row r="3" hidden="1">
      <c r="A3" s="6" t="s">
        <v>410</v>
      </c>
      <c r="B3" s="6" t="s">
        <v>60</v>
      </c>
      <c r="C3" s="6" t="s">
        <v>411</v>
      </c>
      <c r="H3" s="8" t="str">
        <f>VLOOKUP(C3,agent_name_matching!A:B,2,false)</f>
        <v>System</v>
      </c>
      <c r="I3" s="33"/>
      <c r="O3" s="6" t="s">
        <v>412</v>
      </c>
      <c r="P3" s="8" t="str">
        <f t="shared" si="1"/>
        <v/>
      </c>
      <c r="Q3" s="8" t="str">
        <f t="shared" si="2"/>
        <v/>
      </c>
      <c r="R3" s="8" t="str">
        <f>if(and(P3&lt;&gt;"",Q3&lt;&gt;"newexp",Q3&lt;&gt;"nostart"),countifs(script_conform_dispatching!A:A,P3,script_conform_dispatching!B:B,Q3),"")</f>
        <v/>
      </c>
      <c r="S3" s="8" t="str">
        <f t="shared" si="3"/>
        <v/>
      </c>
    </row>
    <row r="4" hidden="1">
      <c r="A4" s="6" t="s">
        <v>413</v>
      </c>
      <c r="B4" s="6" t="s">
        <v>60</v>
      </c>
      <c r="C4" s="6" t="s">
        <v>414</v>
      </c>
      <c r="F4" s="6" t="s">
        <v>415</v>
      </c>
      <c r="G4" s="6" t="s">
        <v>416</v>
      </c>
      <c r="H4" s="8" t="str">
        <f>VLOOKUP(C4,agent_name_matching!A:B,2,false)</f>
        <v>Dialog LLM</v>
      </c>
      <c r="I4" s="32" t="s">
        <v>417</v>
      </c>
      <c r="J4" s="6" t="s">
        <v>418</v>
      </c>
      <c r="L4" s="6">
        <v>2328.0</v>
      </c>
      <c r="M4" s="6">
        <v>42.0</v>
      </c>
      <c r="N4" s="6">
        <v>1769.0</v>
      </c>
      <c r="O4" s="6" t="s">
        <v>419</v>
      </c>
      <c r="P4" s="8" t="str">
        <f t="shared" si="1"/>
        <v/>
      </c>
      <c r="Q4" s="8" t="str">
        <f t="shared" si="2"/>
        <v/>
      </c>
      <c r="R4" s="8" t="str">
        <f>if(and(P4&lt;&gt;"",Q4&lt;&gt;"newexp",Q4&lt;&gt;"nostart"),countifs(script_conform_dispatching!A:A,P4,script_conform_dispatching!B:B,Q4),"")</f>
        <v/>
      </c>
      <c r="S4" s="8" t="str">
        <f t="shared" si="3"/>
        <v/>
      </c>
    </row>
    <row r="5" hidden="1">
      <c r="A5" s="6" t="s">
        <v>420</v>
      </c>
      <c r="B5" s="6" t="s">
        <v>60</v>
      </c>
      <c r="C5" s="6" t="s">
        <v>37</v>
      </c>
      <c r="F5" s="6" t="s">
        <v>415</v>
      </c>
      <c r="G5" s="6" t="s">
        <v>416</v>
      </c>
      <c r="H5" s="8" t="str">
        <f>VLOOKUP(C5,agent_name_matching!A:B,2,false)</f>
        <v>Patient LLM</v>
      </c>
      <c r="I5" s="32" t="s">
        <v>421</v>
      </c>
      <c r="J5" s="6" t="s">
        <v>418</v>
      </c>
      <c r="K5" s="6">
        <v>1.0</v>
      </c>
      <c r="L5" s="6">
        <v>387.0</v>
      </c>
      <c r="M5" s="6">
        <v>36.0</v>
      </c>
      <c r="N5" s="6">
        <v>904.0</v>
      </c>
      <c r="O5" s="6" t="s">
        <v>422</v>
      </c>
      <c r="P5" s="8" t="str">
        <f t="shared" si="1"/>
        <v/>
      </c>
      <c r="Q5" s="8" t="str">
        <f t="shared" si="2"/>
        <v/>
      </c>
      <c r="R5" s="8" t="str">
        <f>if(and(P5&lt;&gt;"",Q5&lt;&gt;"newexp",Q5&lt;&gt;"nostart"),countifs(script_conform_dispatching!A:A,P5,script_conform_dispatching!B:B,Q5),"")</f>
        <v/>
      </c>
      <c r="S5" s="8" t="str">
        <f t="shared" si="3"/>
        <v/>
      </c>
    </row>
    <row r="6" hidden="1">
      <c r="A6" s="6" t="s">
        <v>423</v>
      </c>
      <c r="B6" s="6" t="s">
        <v>60</v>
      </c>
      <c r="C6" s="6" t="s">
        <v>411</v>
      </c>
      <c r="H6" s="8" t="str">
        <f>VLOOKUP(C6,agent_name_matching!A:B,2,false)</f>
        <v>System</v>
      </c>
      <c r="I6" s="33"/>
      <c r="O6" s="6" t="s">
        <v>424</v>
      </c>
      <c r="P6" s="8" t="str">
        <f t="shared" si="1"/>
        <v/>
      </c>
      <c r="Q6" s="8" t="str">
        <f t="shared" si="2"/>
        <v/>
      </c>
      <c r="R6" s="8" t="str">
        <f>if(and(P6&lt;&gt;"",Q6&lt;&gt;"newexp",Q6&lt;&gt;"nostart"),countifs(script_conform_dispatching!A:A,P6,script_conform_dispatching!B:B,Q6),"")</f>
        <v/>
      </c>
      <c r="S6" s="8" t="str">
        <f t="shared" si="3"/>
        <v/>
      </c>
    </row>
    <row r="7" hidden="1">
      <c r="A7" s="6" t="s">
        <v>425</v>
      </c>
      <c r="B7" s="6" t="s">
        <v>60</v>
      </c>
      <c r="C7" s="6" t="s">
        <v>414</v>
      </c>
      <c r="F7" s="6" t="s">
        <v>415</v>
      </c>
      <c r="G7" s="6" t="s">
        <v>416</v>
      </c>
      <c r="H7" s="8" t="str">
        <f>VLOOKUP(C7,agent_name_matching!A:B,2,false)</f>
        <v>Dialog LLM</v>
      </c>
      <c r="I7" s="32" t="s">
        <v>426</v>
      </c>
      <c r="J7" s="6" t="s">
        <v>418</v>
      </c>
      <c r="L7" s="6">
        <v>2555.0</v>
      </c>
      <c r="M7" s="6">
        <v>49.0</v>
      </c>
      <c r="N7" s="6">
        <v>1596.0</v>
      </c>
      <c r="O7" s="6" t="s">
        <v>427</v>
      </c>
      <c r="P7" s="8" t="str">
        <f t="shared" si="1"/>
        <v/>
      </c>
      <c r="Q7" s="8" t="str">
        <f t="shared" si="2"/>
        <v/>
      </c>
      <c r="R7" s="8" t="str">
        <f>if(and(P7&lt;&gt;"",Q7&lt;&gt;"newexp",Q7&lt;&gt;"nostart"),countifs(script_conform_dispatching!A:A,P7,script_conform_dispatching!B:B,Q7),"")</f>
        <v/>
      </c>
      <c r="S7" s="8" t="str">
        <f t="shared" si="3"/>
        <v/>
      </c>
    </row>
    <row r="8" hidden="1">
      <c r="A8" s="6" t="s">
        <v>428</v>
      </c>
      <c r="B8" s="6" t="s">
        <v>60</v>
      </c>
      <c r="C8" s="6" t="s">
        <v>37</v>
      </c>
      <c r="F8" s="6" t="s">
        <v>415</v>
      </c>
      <c r="G8" s="6" t="s">
        <v>416</v>
      </c>
      <c r="H8" s="8" t="str">
        <f>VLOOKUP(C8,agent_name_matching!A:B,2,false)</f>
        <v>Patient LLM</v>
      </c>
      <c r="I8" s="32" t="s">
        <v>429</v>
      </c>
      <c r="J8" s="6" t="s">
        <v>418</v>
      </c>
      <c r="K8" s="6">
        <v>1.0</v>
      </c>
      <c r="L8" s="6">
        <v>466.0</v>
      </c>
      <c r="M8" s="6">
        <v>14.0</v>
      </c>
      <c r="N8" s="6">
        <v>688.0</v>
      </c>
      <c r="O8" s="6" t="s">
        <v>430</v>
      </c>
      <c r="P8" s="8" t="str">
        <f t="shared" si="1"/>
        <v/>
      </c>
      <c r="Q8" s="8" t="str">
        <f t="shared" si="2"/>
        <v/>
      </c>
      <c r="R8" s="8" t="str">
        <f>if(and(P8&lt;&gt;"",Q8&lt;&gt;"newexp",Q8&lt;&gt;"nostart"),countifs(script_conform_dispatching!A:A,P8,script_conform_dispatching!B:B,Q8),"")</f>
        <v/>
      </c>
      <c r="S8" s="8" t="str">
        <f t="shared" si="3"/>
        <v/>
      </c>
    </row>
    <row r="9" hidden="1">
      <c r="A9" s="6" t="s">
        <v>431</v>
      </c>
      <c r="B9" s="6" t="s">
        <v>60</v>
      </c>
      <c r="C9" s="6" t="s">
        <v>411</v>
      </c>
      <c r="H9" s="8" t="str">
        <f>VLOOKUP(C9,agent_name_matching!A:B,2,false)</f>
        <v>System</v>
      </c>
      <c r="I9" s="33"/>
      <c r="O9" s="6" t="s">
        <v>432</v>
      </c>
      <c r="P9" s="8" t="str">
        <f t="shared" si="1"/>
        <v/>
      </c>
      <c r="Q9" s="8" t="str">
        <f t="shared" si="2"/>
        <v/>
      </c>
      <c r="R9" s="8" t="str">
        <f>if(and(P9&lt;&gt;"",Q9&lt;&gt;"newexp",Q9&lt;&gt;"nostart"),countifs(script_conform_dispatching!A:A,P9,script_conform_dispatching!B:B,Q9),"")</f>
        <v/>
      </c>
      <c r="S9" s="8" t="str">
        <f t="shared" si="3"/>
        <v/>
      </c>
    </row>
    <row r="10" hidden="1">
      <c r="A10" s="6" t="s">
        <v>433</v>
      </c>
      <c r="B10" s="6" t="s">
        <v>60</v>
      </c>
      <c r="C10" s="6" t="s">
        <v>414</v>
      </c>
      <c r="F10" s="6" t="s">
        <v>415</v>
      </c>
      <c r="G10" s="6" t="s">
        <v>416</v>
      </c>
      <c r="H10" s="8" t="str">
        <f>VLOOKUP(C10,agent_name_matching!A:B,2,false)</f>
        <v>Dialog LLM</v>
      </c>
      <c r="I10" s="32" t="s">
        <v>434</v>
      </c>
      <c r="J10" s="6" t="s">
        <v>418</v>
      </c>
      <c r="L10" s="6">
        <v>2767.0</v>
      </c>
      <c r="M10" s="6">
        <v>42.0</v>
      </c>
      <c r="N10" s="6">
        <v>1026.0</v>
      </c>
      <c r="O10" s="6" t="s">
        <v>435</v>
      </c>
      <c r="P10" s="8" t="str">
        <f t="shared" si="1"/>
        <v/>
      </c>
      <c r="Q10" s="8" t="str">
        <f t="shared" si="2"/>
        <v/>
      </c>
      <c r="R10" s="8" t="str">
        <f>if(and(P10&lt;&gt;"",Q10&lt;&gt;"newexp",Q10&lt;&gt;"nostart"),countifs(script_conform_dispatching!A:A,P10,script_conform_dispatching!B:B,Q10),"")</f>
        <v/>
      </c>
      <c r="S10" s="8" t="str">
        <f t="shared" si="3"/>
        <v/>
      </c>
    </row>
    <row r="11" hidden="1">
      <c r="A11" s="6" t="s">
        <v>436</v>
      </c>
      <c r="B11" s="6" t="s">
        <v>60</v>
      </c>
      <c r="C11" s="6" t="s">
        <v>37</v>
      </c>
      <c r="F11" s="6" t="s">
        <v>415</v>
      </c>
      <c r="G11" s="6" t="s">
        <v>416</v>
      </c>
      <c r="H11" s="8" t="str">
        <f>VLOOKUP(C11,agent_name_matching!A:B,2,false)</f>
        <v>Patient LLM</v>
      </c>
      <c r="I11" s="32" t="s">
        <v>437</v>
      </c>
      <c r="J11" s="6" t="s">
        <v>418</v>
      </c>
      <c r="K11" s="6">
        <v>1.0</v>
      </c>
      <c r="L11" s="6">
        <v>516.0</v>
      </c>
      <c r="M11" s="6">
        <v>33.0</v>
      </c>
      <c r="N11" s="6">
        <v>1284.0</v>
      </c>
      <c r="O11" s="6" t="s">
        <v>438</v>
      </c>
      <c r="P11" s="8" t="str">
        <f t="shared" si="1"/>
        <v/>
      </c>
      <c r="Q11" s="8" t="str">
        <f t="shared" si="2"/>
        <v/>
      </c>
      <c r="R11" s="8" t="str">
        <f>if(and(P11&lt;&gt;"",Q11&lt;&gt;"newexp",Q11&lt;&gt;"nostart"),countifs(script_conform_dispatching!A:A,P11,script_conform_dispatching!B:B,Q11),"")</f>
        <v/>
      </c>
      <c r="S11" s="8" t="str">
        <f t="shared" si="3"/>
        <v/>
      </c>
    </row>
    <row r="12" hidden="1">
      <c r="A12" s="6" t="s">
        <v>439</v>
      </c>
      <c r="B12" s="6" t="s">
        <v>60</v>
      </c>
      <c r="C12" s="6" t="s">
        <v>411</v>
      </c>
      <c r="H12" s="8" t="str">
        <f>VLOOKUP(C12,agent_name_matching!A:B,2,false)</f>
        <v>System</v>
      </c>
      <c r="I12" s="33"/>
      <c r="O12" s="6" t="s">
        <v>440</v>
      </c>
      <c r="P12" s="8" t="str">
        <f t="shared" si="1"/>
        <v/>
      </c>
      <c r="Q12" s="8" t="str">
        <f t="shared" si="2"/>
        <v/>
      </c>
      <c r="R12" s="8" t="str">
        <f>if(and(P12&lt;&gt;"",Q12&lt;&gt;"newexp",Q12&lt;&gt;"nostart"),countifs(script_conform_dispatching!A:A,P12,script_conform_dispatching!B:B,Q12),"")</f>
        <v/>
      </c>
      <c r="S12" s="8" t="str">
        <f t="shared" si="3"/>
        <v/>
      </c>
    </row>
    <row r="13" hidden="1">
      <c r="A13" s="6" t="s">
        <v>441</v>
      </c>
      <c r="B13" s="6" t="s">
        <v>60</v>
      </c>
      <c r="C13" s="6" t="s">
        <v>414</v>
      </c>
      <c r="F13" s="6" t="s">
        <v>415</v>
      </c>
      <c r="G13" s="6" t="s">
        <v>416</v>
      </c>
      <c r="H13" s="8" t="str">
        <f>VLOOKUP(C13,agent_name_matching!A:B,2,false)</f>
        <v>Dialog LLM</v>
      </c>
      <c r="I13" s="32" t="s">
        <v>442</v>
      </c>
      <c r="J13" s="6" t="s">
        <v>418</v>
      </c>
      <c r="L13" s="6">
        <v>2991.0</v>
      </c>
      <c r="M13" s="6">
        <v>193.0</v>
      </c>
      <c r="N13" s="6">
        <v>5811.0</v>
      </c>
      <c r="O13" s="6" t="s">
        <v>443</v>
      </c>
      <c r="P13" s="8" t="str">
        <f t="shared" si="1"/>
        <v/>
      </c>
      <c r="Q13" s="8" t="str">
        <f t="shared" si="2"/>
        <v/>
      </c>
      <c r="R13" s="8" t="str">
        <f>if(and(P13&lt;&gt;"",Q13&lt;&gt;"newexp",Q13&lt;&gt;"nostart"),countifs(script_conform_dispatching!A:A,P13,script_conform_dispatching!B:B,Q13),"")</f>
        <v/>
      </c>
      <c r="S13" s="8" t="str">
        <f t="shared" si="3"/>
        <v/>
      </c>
    </row>
    <row r="14" hidden="1">
      <c r="A14" s="6" t="s">
        <v>444</v>
      </c>
      <c r="B14" s="6" t="s">
        <v>60</v>
      </c>
      <c r="C14" s="6" t="s">
        <v>407</v>
      </c>
      <c r="D14" s="6">
        <v>1.0</v>
      </c>
      <c r="E14" s="6" t="s">
        <v>445</v>
      </c>
      <c r="H14" s="8" t="str">
        <f>VLOOKUP(C14,agent_name_matching!A:B,2,false)</f>
        <v>--</v>
      </c>
      <c r="I14" s="33"/>
      <c r="O14" s="6" t="s">
        <v>446</v>
      </c>
      <c r="P14" s="8">
        <f t="shared" si="1"/>
        <v>1</v>
      </c>
      <c r="Q14" s="8">
        <f t="shared" si="2"/>
        <v>2</v>
      </c>
      <c r="R14" s="8">
        <f>if(and(P14&lt;&gt;"",Q14&lt;&gt;"newexp",Q14&lt;&gt;"nostart"),countifs(script_conform_dispatching!A:A,P14,script_conform_dispatching!B:B,Q14),"")</f>
        <v>1</v>
      </c>
      <c r="S14" s="8" t="str">
        <f t="shared" si="3"/>
        <v/>
      </c>
    </row>
    <row r="15" hidden="1">
      <c r="A15" s="6" t="s">
        <v>447</v>
      </c>
      <c r="B15" s="6" t="s">
        <v>60</v>
      </c>
      <c r="C15" s="6" t="s">
        <v>407</v>
      </c>
      <c r="D15" s="6">
        <v>2.0</v>
      </c>
      <c r="E15" s="6" t="s">
        <v>408</v>
      </c>
      <c r="H15" s="8" t="str">
        <f>VLOOKUP(C15,agent_name_matching!A:B,2,false)</f>
        <v>--</v>
      </c>
      <c r="I15" s="33"/>
      <c r="O15" s="6" t="s">
        <v>448</v>
      </c>
      <c r="P15" s="8" t="str">
        <f t="shared" si="1"/>
        <v/>
      </c>
      <c r="Q15" s="8" t="str">
        <f t="shared" si="2"/>
        <v/>
      </c>
      <c r="R15" s="8" t="str">
        <f>if(and(P15&lt;&gt;"",Q15&lt;&gt;"newexp",Q15&lt;&gt;"nostart"),countifs(script_conform_dispatching!A:A,P15,script_conform_dispatching!B:B,Q15),"")</f>
        <v/>
      </c>
      <c r="S15" s="8" t="str">
        <f t="shared" si="3"/>
        <v/>
      </c>
    </row>
    <row r="16" hidden="1">
      <c r="A16" s="6" t="s">
        <v>449</v>
      </c>
      <c r="B16" s="6" t="s">
        <v>60</v>
      </c>
      <c r="C16" s="6" t="s">
        <v>450</v>
      </c>
      <c r="F16" s="6" t="s">
        <v>415</v>
      </c>
      <c r="G16" s="6" t="s">
        <v>416</v>
      </c>
      <c r="H16" s="8" t="str">
        <f>VLOOKUP(C16,agent_name_matching!A:B,2,false)</f>
        <v>Validator LLM</v>
      </c>
      <c r="I16" s="32" t="s">
        <v>451</v>
      </c>
      <c r="J16" s="6" t="s">
        <v>452</v>
      </c>
      <c r="L16" s="6">
        <v>767.0</v>
      </c>
      <c r="M16" s="6">
        <v>10.0</v>
      </c>
      <c r="N16" s="6">
        <v>840.0</v>
      </c>
      <c r="O16" s="6" t="s">
        <v>453</v>
      </c>
      <c r="P16" s="8" t="str">
        <f t="shared" si="1"/>
        <v/>
      </c>
      <c r="Q16" s="8" t="str">
        <f t="shared" si="2"/>
        <v/>
      </c>
      <c r="R16" s="8" t="str">
        <f>if(and(P16&lt;&gt;"",Q16&lt;&gt;"newexp",Q16&lt;&gt;"nostart"),countifs(script_conform_dispatching!A:A,P16,script_conform_dispatching!B:B,Q16),"")</f>
        <v/>
      </c>
      <c r="S16" s="8" t="str">
        <f t="shared" si="3"/>
        <v/>
      </c>
    </row>
    <row r="17" hidden="1">
      <c r="A17" s="6" t="s">
        <v>454</v>
      </c>
      <c r="B17" s="6" t="s">
        <v>60</v>
      </c>
      <c r="C17" s="6" t="s">
        <v>37</v>
      </c>
      <c r="F17" s="6" t="s">
        <v>415</v>
      </c>
      <c r="G17" s="6" t="s">
        <v>416</v>
      </c>
      <c r="H17" s="8" t="str">
        <f>VLOOKUP(C17,agent_name_matching!A:B,2,false)</f>
        <v>Patient LLM</v>
      </c>
      <c r="I17" s="32" t="s">
        <v>455</v>
      </c>
      <c r="J17" s="6" t="s">
        <v>418</v>
      </c>
      <c r="K17" s="6">
        <v>1.0</v>
      </c>
      <c r="L17" s="6">
        <v>595.0</v>
      </c>
      <c r="M17" s="6">
        <v>51.0</v>
      </c>
      <c r="N17" s="6">
        <v>1032.0</v>
      </c>
      <c r="O17" s="6" t="s">
        <v>456</v>
      </c>
      <c r="P17" s="8" t="str">
        <f t="shared" si="1"/>
        <v/>
      </c>
      <c r="Q17" s="8" t="str">
        <f t="shared" si="2"/>
        <v/>
      </c>
      <c r="R17" s="8" t="str">
        <f>if(and(P17&lt;&gt;"",Q17&lt;&gt;"newexp",Q17&lt;&gt;"nostart"),countifs(script_conform_dispatching!A:A,P17,script_conform_dispatching!B:B,Q17),"")</f>
        <v/>
      </c>
      <c r="S17" s="8" t="str">
        <f t="shared" si="3"/>
        <v/>
      </c>
    </row>
    <row r="18" hidden="1">
      <c r="A18" s="6" t="s">
        <v>457</v>
      </c>
      <c r="B18" s="6" t="s">
        <v>60</v>
      </c>
      <c r="C18" s="6" t="s">
        <v>411</v>
      </c>
      <c r="H18" s="8" t="str">
        <f>VLOOKUP(C18,agent_name_matching!A:B,2,false)</f>
        <v>System</v>
      </c>
      <c r="I18" s="33"/>
      <c r="O18" s="6" t="s">
        <v>458</v>
      </c>
      <c r="P18" s="8" t="str">
        <f t="shared" si="1"/>
        <v/>
      </c>
      <c r="Q18" s="8" t="str">
        <f t="shared" si="2"/>
        <v/>
      </c>
      <c r="R18" s="8" t="str">
        <f>if(and(P18&lt;&gt;"",Q18&lt;&gt;"newexp",Q18&lt;&gt;"nostart"),countifs(script_conform_dispatching!A:A,P18,script_conform_dispatching!B:B,Q18),"")</f>
        <v/>
      </c>
      <c r="S18" s="8" t="str">
        <f t="shared" si="3"/>
        <v/>
      </c>
    </row>
    <row r="19" hidden="1">
      <c r="A19" s="6" t="s">
        <v>459</v>
      </c>
      <c r="B19" s="6" t="s">
        <v>60</v>
      </c>
      <c r="C19" s="6" t="s">
        <v>414</v>
      </c>
      <c r="F19" s="6" t="s">
        <v>415</v>
      </c>
      <c r="G19" s="6" t="s">
        <v>416</v>
      </c>
      <c r="H19" s="8" t="str">
        <f>VLOOKUP(C19,agent_name_matching!A:B,2,false)</f>
        <v>Dialog LLM</v>
      </c>
      <c r="I19" s="32" t="s">
        <v>460</v>
      </c>
      <c r="J19" s="6" t="s">
        <v>418</v>
      </c>
      <c r="L19" s="6">
        <v>3403.0</v>
      </c>
      <c r="M19" s="6">
        <v>74.0</v>
      </c>
      <c r="N19" s="6">
        <v>1759.0</v>
      </c>
      <c r="O19" s="6" t="s">
        <v>461</v>
      </c>
      <c r="P19" s="8" t="str">
        <f t="shared" si="1"/>
        <v/>
      </c>
      <c r="Q19" s="8" t="str">
        <f t="shared" si="2"/>
        <v/>
      </c>
      <c r="R19" s="8" t="str">
        <f>if(and(P19&lt;&gt;"",Q19&lt;&gt;"newexp",Q19&lt;&gt;"nostart"),countifs(script_conform_dispatching!A:A,P19,script_conform_dispatching!B:B,Q19),"")</f>
        <v/>
      </c>
      <c r="S19" s="8" t="str">
        <f t="shared" si="3"/>
        <v/>
      </c>
    </row>
    <row r="20" hidden="1">
      <c r="A20" s="6" t="s">
        <v>462</v>
      </c>
      <c r="B20" s="6" t="s">
        <v>60</v>
      </c>
      <c r="C20" s="6" t="s">
        <v>37</v>
      </c>
      <c r="F20" s="6" t="s">
        <v>415</v>
      </c>
      <c r="G20" s="6" t="s">
        <v>416</v>
      </c>
      <c r="H20" s="8" t="str">
        <f>VLOOKUP(C20,agent_name_matching!A:B,2,false)</f>
        <v>Patient LLM</v>
      </c>
      <c r="I20" s="32" t="s">
        <v>463</v>
      </c>
      <c r="J20" s="6" t="s">
        <v>418</v>
      </c>
      <c r="K20" s="6">
        <v>1.0</v>
      </c>
      <c r="L20" s="6">
        <v>714.0</v>
      </c>
      <c r="M20" s="6">
        <v>80.0</v>
      </c>
      <c r="N20" s="6">
        <v>1491.0</v>
      </c>
      <c r="O20" s="6" t="s">
        <v>464</v>
      </c>
      <c r="P20" s="8" t="str">
        <f t="shared" si="1"/>
        <v/>
      </c>
      <c r="Q20" s="8" t="str">
        <f t="shared" si="2"/>
        <v/>
      </c>
      <c r="R20" s="8" t="str">
        <f>if(and(P20&lt;&gt;"",Q20&lt;&gt;"newexp",Q20&lt;&gt;"nostart"),countifs(script_conform_dispatching!A:A,P20,script_conform_dispatching!B:B,Q20),"")</f>
        <v/>
      </c>
      <c r="S20" s="8" t="str">
        <f t="shared" si="3"/>
        <v/>
      </c>
    </row>
    <row r="21" hidden="1">
      <c r="A21" s="6" t="s">
        <v>465</v>
      </c>
      <c r="B21" s="6" t="s">
        <v>60</v>
      </c>
      <c r="C21" s="6" t="s">
        <v>411</v>
      </c>
      <c r="H21" s="8" t="str">
        <f>VLOOKUP(C21,agent_name_matching!A:B,2,false)</f>
        <v>System</v>
      </c>
      <c r="I21" s="33"/>
      <c r="O21" s="6" t="s">
        <v>466</v>
      </c>
      <c r="P21" s="8" t="str">
        <f t="shared" si="1"/>
        <v/>
      </c>
      <c r="Q21" s="8" t="str">
        <f t="shared" si="2"/>
        <v/>
      </c>
      <c r="R21" s="8" t="str">
        <f>if(and(P21&lt;&gt;"",Q21&lt;&gt;"newexp",Q21&lt;&gt;"nostart"),countifs(script_conform_dispatching!A:A,P21,script_conform_dispatching!B:B,Q21),"")</f>
        <v/>
      </c>
      <c r="S21" s="8" t="str">
        <f t="shared" si="3"/>
        <v/>
      </c>
    </row>
    <row r="22" hidden="1">
      <c r="A22" s="6" t="s">
        <v>467</v>
      </c>
      <c r="B22" s="6" t="s">
        <v>60</v>
      </c>
      <c r="C22" s="6" t="s">
        <v>414</v>
      </c>
      <c r="F22" s="6" t="s">
        <v>415</v>
      </c>
      <c r="G22" s="6" t="s">
        <v>416</v>
      </c>
      <c r="H22" s="8" t="str">
        <f>VLOOKUP(C22,agent_name_matching!A:B,2,false)</f>
        <v>Dialog LLM</v>
      </c>
      <c r="I22" s="32" t="s">
        <v>468</v>
      </c>
      <c r="J22" s="6" t="s">
        <v>418</v>
      </c>
      <c r="L22" s="6">
        <v>3725.0</v>
      </c>
      <c r="M22" s="6">
        <v>92.0</v>
      </c>
      <c r="N22" s="6">
        <v>1399.0</v>
      </c>
      <c r="O22" s="6" t="s">
        <v>469</v>
      </c>
      <c r="P22" s="8" t="str">
        <f t="shared" si="1"/>
        <v/>
      </c>
      <c r="Q22" s="8" t="str">
        <f t="shared" si="2"/>
        <v/>
      </c>
      <c r="R22" s="8" t="str">
        <f>if(and(P22&lt;&gt;"",Q22&lt;&gt;"newexp",Q22&lt;&gt;"nostart"),countifs(script_conform_dispatching!A:A,P22,script_conform_dispatching!B:B,Q22),"")</f>
        <v/>
      </c>
      <c r="S22" s="8" t="str">
        <f t="shared" si="3"/>
        <v/>
      </c>
    </row>
    <row r="23" hidden="1">
      <c r="A23" s="6" t="s">
        <v>470</v>
      </c>
      <c r="B23" s="6" t="s">
        <v>60</v>
      </c>
      <c r="C23" s="6" t="s">
        <v>37</v>
      </c>
      <c r="F23" s="6" t="s">
        <v>415</v>
      </c>
      <c r="G23" s="6" t="s">
        <v>416</v>
      </c>
      <c r="H23" s="8" t="str">
        <f>VLOOKUP(C23,agent_name_matching!A:B,2,false)</f>
        <v>Patient LLM</v>
      </c>
      <c r="I23" s="32" t="s">
        <v>471</v>
      </c>
      <c r="J23" s="6" t="s">
        <v>418</v>
      </c>
      <c r="K23" s="6">
        <v>1.0</v>
      </c>
      <c r="L23" s="6">
        <v>880.0</v>
      </c>
      <c r="M23" s="6">
        <v>33.0</v>
      </c>
      <c r="N23" s="6">
        <v>809.0</v>
      </c>
      <c r="O23" s="6" t="s">
        <v>472</v>
      </c>
      <c r="P23" s="8" t="str">
        <f t="shared" si="1"/>
        <v/>
      </c>
      <c r="Q23" s="8" t="str">
        <f t="shared" si="2"/>
        <v/>
      </c>
      <c r="R23" s="8" t="str">
        <f>if(and(P23&lt;&gt;"",Q23&lt;&gt;"newexp",Q23&lt;&gt;"nostart"),countifs(script_conform_dispatching!A:A,P23,script_conform_dispatching!B:B,Q23),"")</f>
        <v/>
      </c>
      <c r="S23" s="8" t="str">
        <f t="shared" si="3"/>
        <v/>
      </c>
    </row>
    <row r="24" hidden="1">
      <c r="A24" s="6" t="s">
        <v>473</v>
      </c>
      <c r="B24" s="6" t="s">
        <v>60</v>
      </c>
      <c r="C24" s="6" t="s">
        <v>411</v>
      </c>
      <c r="H24" s="8" t="str">
        <f>VLOOKUP(C24,agent_name_matching!A:B,2,false)</f>
        <v>System</v>
      </c>
      <c r="I24" s="33"/>
      <c r="O24" s="6" t="s">
        <v>474</v>
      </c>
      <c r="P24" s="8" t="str">
        <f t="shared" si="1"/>
        <v/>
      </c>
      <c r="Q24" s="8" t="str">
        <f t="shared" si="2"/>
        <v/>
      </c>
      <c r="R24" s="8" t="str">
        <f>if(and(P24&lt;&gt;"",Q24&lt;&gt;"newexp",Q24&lt;&gt;"nostart"),countifs(script_conform_dispatching!A:A,P24,script_conform_dispatching!B:B,Q24),"")</f>
        <v/>
      </c>
      <c r="S24" s="8" t="str">
        <f t="shared" si="3"/>
        <v/>
      </c>
    </row>
    <row r="25" hidden="1">
      <c r="A25" s="6" t="s">
        <v>475</v>
      </c>
      <c r="B25" s="6" t="s">
        <v>60</v>
      </c>
      <c r="C25" s="6" t="s">
        <v>414</v>
      </c>
      <c r="F25" s="6" t="s">
        <v>415</v>
      </c>
      <c r="G25" s="6" t="s">
        <v>416</v>
      </c>
      <c r="H25" s="8" t="str">
        <f>VLOOKUP(C25,agent_name_matching!A:B,2,false)</f>
        <v>Dialog LLM</v>
      </c>
      <c r="I25" s="32" t="s">
        <v>476</v>
      </c>
      <c r="J25" s="6" t="s">
        <v>418</v>
      </c>
      <c r="L25" s="6">
        <v>4018.0</v>
      </c>
      <c r="M25" s="6">
        <v>393.0</v>
      </c>
      <c r="N25" s="6">
        <v>4341.0</v>
      </c>
      <c r="O25" s="6" t="s">
        <v>477</v>
      </c>
      <c r="P25" s="8" t="str">
        <f t="shared" si="1"/>
        <v/>
      </c>
      <c r="Q25" s="8" t="str">
        <f t="shared" si="2"/>
        <v/>
      </c>
      <c r="R25" s="8" t="str">
        <f>if(and(P25&lt;&gt;"",Q25&lt;&gt;"newexp",Q25&lt;&gt;"nostart"),countifs(script_conform_dispatching!A:A,P25,script_conform_dispatching!B:B,Q25),"")</f>
        <v/>
      </c>
      <c r="S25" s="8" t="str">
        <f t="shared" si="3"/>
        <v/>
      </c>
    </row>
    <row r="26" hidden="1">
      <c r="A26" s="6" t="s">
        <v>478</v>
      </c>
      <c r="B26" s="6" t="s">
        <v>60</v>
      </c>
      <c r="C26" s="6" t="s">
        <v>407</v>
      </c>
      <c r="D26" s="6">
        <v>2.0</v>
      </c>
      <c r="E26" s="6" t="s">
        <v>445</v>
      </c>
      <c r="H26" s="8" t="str">
        <f>VLOOKUP(C26,agent_name_matching!A:B,2,false)</f>
        <v>--</v>
      </c>
      <c r="I26" s="33"/>
      <c r="O26" s="6" t="s">
        <v>479</v>
      </c>
      <c r="P26" s="8">
        <f t="shared" si="1"/>
        <v>2</v>
      </c>
      <c r="Q26" s="8">
        <f t="shared" si="2"/>
        <v>4</v>
      </c>
      <c r="R26" s="8">
        <f>if(and(P26&lt;&gt;"",Q26&lt;&gt;"newexp",Q26&lt;&gt;"nostart"),countifs(script_conform_dispatching!A:A,P26,script_conform_dispatching!B:B,Q26),"")</f>
        <v>1</v>
      </c>
      <c r="S26" s="8" t="str">
        <f t="shared" si="3"/>
        <v/>
      </c>
    </row>
    <row r="27" hidden="1">
      <c r="A27" s="6" t="s">
        <v>480</v>
      </c>
      <c r="B27" s="6" t="s">
        <v>60</v>
      </c>
      <c r="C27" s="6" t="s">
        <v>407</v>
      </c>
      <c r="D27" s="6">
        <v>4.0</v>
      </c>
      <c r="E27" s="6" t="s">
        <v>408</v>
      </c>
      <c r="H27" s="8" t="str">
        <f>VLOOKUP(C27,agent_name_matching!A:B,2,false)</f>
        <v>--</v>
      </c>
      <c r="I27" s="33"/>
      <c r="O27" s="6" t="s">
        <v>481</v>
      </c>
      <c r="P27" s="8" t="str">
        <f t="shared" si="1"/>
        <v/>
      </c>
      <c r="Q27" s="8" t="str">
        <f t="shared" si="2"/>
        <v/>
      </c>
      <c r="R27" s="8" t="str">
        <f>if(and(P27&lt;&gt;"",Q27&lt;&gt;"newexp",Q27&lt;&gt;"nostart"),countifs(script_conform_dispatching!A:A,P27,script_conform_dispatching!B:B,Q27),"")</f>
        <v/>
      </c>
      <c r="S27" s="8" t="str">
        <f t="shared" si="3"/>
        <v/>
      </c>
    </row>
    <row r="28" hidden="1">
      <c r="A28" s="6" t="s">
        <v>482</v>
      </c>
      <c r="B28" s="6" t="s">
        <v>60</v>
      </c>
      <c r="C28" s="6" t="s">
        <v>450</v>
      </c>
      <c r="F28" s="6" t="s">
        <v>415</v>
      </c>
      <c r="G28" s="6" t="s">
        <v>416</v>
      </c>
      <c r="H28" s="8" t="str">
        <f>VLOOKUP(C28,agent_name_matching!A:B,2,false)</f>
        <v>Validator LLM</v>
      </c>
      <c r="I28" s="32" t="s">
        <v>483</v>
      </c>
      <c r="J28" s="6" t="s">
        <v>452</v>
      </c>
      <c r="L28" s="6">
        <v>1289.0</v>
      </c>
      <c r="M28" s="6">
        <v>29.0</v>
      </c>
      <c r="N28" s="6">
        <v>1138.0</v>
      </c>
      <c r="O28" s="6" t="s">
        <v>484</v>
      </c>
      <c r="P28" s="8" t="str">
        <f t="shared" si="1"/>
        <v/>
      </c>
      <c r="Q28" s="8" t="str">
        <f t="shared" si="2"/>
        <v/>
      </c>
      <c r="R28" s="8" t="str">
        <f>if(and(P28&lt;&gt;"",Q28&lt;&gt;"newexp",Q28&lt;&gt;"nostart"),countifs(script_conform_dispatching!A:A,P28,script_conform_dispatching!B:B,Q28),"")</f>
        <v/>
      </c>
      <c r="S28" s="8" t="str">
        <f t="shared" si="3"/>
        <v/>
      </c>
    </row>
    <row r="29" hidden="1">
      <c r="A29" s="6" t="s">
        <v>485</v>
      </c>
      <c r="B29" s="6" t="s">
        <v>60</v>
      </c>
      <c r="C29" s="6" t="s">
        <v>37</v>
      </c>
      <c r="F29" s="6" t="s">
        <v>415</v>
      </c>
      <c r="G29" s="6" t="s">
        <v>416</v>
      </c>
      <c r="H29" s="8" t="str">
        <f>VLOOKUP(C29,agent_name_matching!A:B,2,false)</f>
        <v>Patient LLM</v>
      </c>
      <c r="I29" s="32" t="s">
        <v>486</v>
      </c>
      <c r="J29" s="6" t="s">
        <v>418</v>
      </c>
      <c r="K29" s="6">
        <v>1.0</v>
      </c>
      <c r="L29" s="6">
        <v>1105.0</v>
      </c>
      <c r="M29" s="6">
        <v>46.0</v>
      </c>
      <c r="N29" s="6">
        <v>1159.0</v>
      </c>
      <c r="O29" s="6" t="s">
        <v>487</v>
      </c>
      <c r="P29" s="8" t="str">
        <f t="shared" si="1"/>
        <v/>
      </c>
      <c r="Q29" s="8" t="str">
        <f t="shared" si="2"/>
        <v/>
      </c>
      <c r="R29" s="8" t="str">
        <f>if(and(P29&lt;&gt;"",Q29&lt;&gt;"newexp",Q29&lt;&gt;"nostart"),countifs(script_conform_dispatching!A:A,P29,script_conform_dispatching!B:B,Q29),"")</f>
        <v/>
      </c>
      <c r="S29" s="8" t="str">
        <f t="shared" si="3"/>
        <v/>
      </c>
    </row>
    <row r="30" hidden="1">
      <c r="A30" s="6" t="s">
        <v>488</v>
      </c>
      <c r="B30" s="6" t="s">
        <v>60</v>
      </c>
      <c r="C30" s="6" t="s">
        <v>411</v>
      </c>
      <c r="H30" s="8" t="str">
        <f>VLOOKUP(C30,agent_name_matching!A:B,2,false)</f>
        <v>System</v>
      </c>
      <c r="I30" s="33"/>
      <c r="O30" s="6" t="s">
        <v>489</v>
      </c>
      <c r="P30" s="8" t="str">
        <f t="shared" si="1"/>
        <v/>
      </c>
      <c r="Q30" s="8" t="str">
        <f t="shared" si="2"/>
        <v/>
      </c>
      <c r="R30" s="8" t="str">
        <f>if(and(P30&lt;&gt;"",Q30&lt;&gt;"newexp",Q30&lt;&gt;"nostart"),countifs(script_conform_dispatching!A:A,P30,script_conform_dispatching!B:B,Q30),"")</f>
        <v/>
      </c>
      <c r="S30" s="8" t="str">
        <f t="shared" si="3"/>
        <v/>
      </c>
    </row>
    <row r="31" hidden="1">
      <c r="A31" s="6" t="s">
        <v>490</v>
      </c>
      <c r="B31" s="6" t="s">
        <v>60</v>
      </c>
      <c r="C31" s="6" t="s">
        <v>414</v>
      </c>
      <c r="F31" s="6" t="s">
        <v>415</v>
      </c>
      <c r="G31" s="6" t="s">
        <v>416</v>
      </c>
      <c r="H31" s="8" t="str">
        <f>VLOOKUP(C31,agent_name_matching!A:B,2,false)</f>
        <v>Dialog LLM</v>
      </c>
      <c r="I31" s="32" t="s">
        <v>491</v>
      </c>
      <c r="J31" s="6" t="s">
        <v>418</v>
      </c>
      <c r="L31" s="6">
        <v>4679.0</v>
      </c>
      <c r="M31" s="6">
        <v>99.0</v>
      </c>
      <c r="N31" s="6">
        <v>2292.0</v>
      </c>
      <c r="O31" s="6" t="s">
        <v>492</v>
      </c>
      <c r="P31" s="8" t="str">
        <f t="shared" si="1"/>
        <v/>
      </c>
      <c r="Q31" s="8" t="str">
        <f t="shared" si="2"/>
        <v/>
      </c>
      <c r="R31" s="8" t="str">
        <f>if(and(P31&lt;&gt;"",Q31&lt;&gt;"newexp",Q31&lt;&gt;"nostart"),countifs(script_conform_dispatching!A:A,P31,script_conform_dispatching!B:B,Q31),"")</f>
        <v/>
      </c>
      <c r="S31" s="8" t="str">
        <f t="shared" si="3"/>
        <v/>
      </c>
    </row>
    <row r="32" hidden="1">
      <c r="A32" s="6" t="s">
        <v>493</v>
      </c>
      <c r="B32" s="6" t="s">
        <v>60</v>
      </c>
      <c r="C32" s="6" t="s">
        <v>37</v>
      </c>
      <c r="F32" s="6" t="s">
        <v>415</v>
      </c>
      <c r="G32" s="6" t="s">
        <v>416</v>
      </c>
      <c r="H32" s="8" t="str">
        <f>VLOOKUP(C32,agent_name_matching!A:B,2,false)</f>
        <v>Patient LLM</v>
      </c>
      <c r="I32" s="32" t="s">
        <v>494</v>
      </c>
      <c r="J32" s="6" t="s">
        <v>418</v>
      </c>
      <c r="K32" s="6">
        <v>1.0</v>
      </c>
      <c r="L32" s="6">
        <v>1244.0</v>
      </c>
      <c r="M32" s="6">
        <v>137.0</v>
      </c>
      <c r="N32" s="6">
        <v>1934.0</v>
      </c>
      <c r="O32" s="6" t="s">
        <v>495</v>
      </c>
      <c r="P32" s="8" t="str">
        <f t="shared" si="1"/>
        <v/>
      </c>
      <c r="Q32" s="8" t="str">
        <f t="shared" si="2"/>
        <v/>
      </c>
      <c r="R32" s="8" t="str">
        <f>if(and(P32&lt;&gt;"",Q32&lt;&gt;"newexp",Q32&lt;&gt;"nostart"),countifs(script_conform_dispatching!A:A,P32,script_conform_dispatching!B:B,Q32),"")</f>
        <v/>
      </c>
      <c r="S32" s="8" t="str">
        <f t="shared" si="3"/>
        <v/>
      </c>
    </row>
    <row r="33" hidden="1">
      <c r="A33" s="6" t="s">
        <v>496</v>
      </c>
      <c r="B33" s="6" t="s">
        <v>60</v>
      </c>
      <c r="C33" s="6" t="s">
        <v>411</v>
      </c>
      <c r="H33" s="8" t="str">
        <f>VLOOKUP(C33,agent_name_matching!A:B,2,false)</f>
        <v>System</v>
      </c>
      <c r="I33" s="33"/>
      <c r="O33" s="6" t="s">
        <v>497</v>
      </c>
      <c r="P33" s="8" t="str">
        <f t="shared" si="1"/>
        <v/>
      </c>
      <c r="Q33" s="8" t="str">
        <f t="shared" si="2"/>
        <v/>
      </c>
      <c r="R33" s="8" t="str">
        <f>if(and(P33&lt;&gt;"",Q33&lt;&gt;"newexp",Q33&lt;&gt;"nostart"),countifs(script_conform_dispatching!A:A,P33,script_conform_dispatching!B:B,Q33),"")</f>
        <v/>
      </c>
      <c r="S33" s="8" t="str">
        <f t="shared" si="3"/>
        <v/>
      </c>
    </row>
    <row r="34" hidden="1">
      <c r="A34" s="6" t="s">
        <v>498</v>
      </c>
      <c r="B34" s="6" t="s">
        <v>60</v>
      </c>
      <c r="C34" s="6" t="s">
        <v>414</v>
      </c>
      <c r="F34" s="6" t="s">
        <v>415</v>
      </c>
      <c r="G34" s="6" t="s">
        <v>416</v>
      </c>
      <c r="H34" s="8" t="str">
        <f>VLOOKUP(C34,agent_name_matching!A:B,2,false)</f>
        <v>Dialog LLM</v>
      </c>
      <c r="I34" s="32" t="s">
        <v>499</v>
      </c>
      <c r="J34" s="6" t="s">
        <v>418</v>
      </c>
      <c r="L34" s="6">
        <v>5137.0</v>
      </c>
      <c r="M34" s="6">
        <v>197.0</v>
      </c>
      <c r="N34" s="6">
        <v>2756.0</v>
      </c>
      <c r="O34" s="6" t="s">
        <v>500</v>
      </c>
      <c r="P34" s="8" t="str">
        <f t="shared" si="1"/>
        <v/>
      </c>
      <c r="Q34" s="8" t="str">
        <f t="shared" si="2"/>
        <v/>
      </c>
      <c r="R34" s="8" t="str">
        <f>if(and(P34&lt;&gt;"",Q34&lt;&gt;"newexp",Q34&lt;&gt;"nostart"),countifs(script_conform_dispatching!A:A,P34,script_conform_dispatching!B:B,Q34),"")</f>
        <v/>
      </c>
      <c r="S34" s="8" t="str">
        <f t="shared" si="3"/>
        <v/>
      </c>
    </row>
    <row r="35" hidden="1">
      <c r="A35" s="6" t="s">
        <v>501</v>
      </c>
      <c r="B35" s="6" t="s">
        <v>60</v>
      </c>
      <c r="C35" s="6" t="s">
        <v>37</v>
      </c>
      <c r="F35" s="6" t="s">
        <v>415</v>
      </c>
      <c r="G35" s="6" t="s">
        <v>416</v>
      </c>
      <c r="H35" s="8" t="str">
        <f>VLOOKUP(C35,agent_name_matching!A:B,2,false)</f>
        <v>Patient LLM</v>
      </c>
      <c r="I35" s="32" t="s">
        <v>502</v>
      </c>
      <c r="J35" s="6" t="s">
        <v>418</v>
      </c>
      <c r="K35" s="6">
        <v>1.0</v>
      </c>
      <c r="L35" s="6">
        <v>1572.0</v>
      </c>
      <c r="M35" s="6">
        <v>51.0</v>
      </c>
      <c r="N35" s="6">
        <v>1382.0</v>
      </c>
      <c r="O35" s="6" t="s">
        <v>503</v>
      </c>
      <c r="P35" s="8" t="str">
        <f t="shared" si="1"/>
        <v/>
      </c>
      <c r="Q35" s="8" t="str">
        <f t="shared" si="2"/>
        <v/>
      </c>
      <c r="R35" s="8" t="str">
        <f>if(and(P35&lt;&gt;"",Q35&lt;&gt;"newexp",Q35&lt;&gt;"nostart"),countifs(script_conform_dispatching!A:A,P35,script_conform_dispatching!B:B,Q35),"")</f>
        <v/>
      </c>
      <c r="S35" s="8" t="str">
        <f t="shared" si="3"/>
        <v/>
      </c>
    </row>
    <row r="36" hidden="1">
      <c r="A36" s="6" t="s">
        <v>504</v>
      </c>
      <c r="B36" s="6" t="s">
        <v>60</v>
      </c>
      <c r="C36" s="6" t="s">
        <v>411</v>
      </c>
      <c r="H36" s="8" t="str">
        <f>VLOOKUP(C36,agent_name_matching!A:B,2,false)</f>
        <v>System</v>
      </c>
      <c r="I36" s="33"/>
      <c r="O36" s="6" t="s">
        <v>505</v>
      </c>
      <c r="P36" s="8" t="str">
        <f t="shared" si="1"/>
        <v/>
      </c>
      <c r="Q36" s="8" t="str">
        <f t="shared" si="2"/>
        <v/>
      </c>
      <c r="R36" s="8" t="str">
        <f>if(and(P36&lt;&gt;"",Q36&lt;&gt;"newexp",Q36&lt;&gt;"nostart"),countifs(script_conform_dispatching!A:A,P36,script_conform_dispatching!B:B,Q36),"")</f>
        <v/>
      </c>
      <c r="S36" s="8" t="str">
        <f t="shared" si="3"/>
        <v/>
      </c>
    </row>
    <row r="37" hidden="1">
      <c r="A37" s="6" t="s">
        <v>506</v>
      </c>
      <c r="B37" s="6" t="s">
        <v>60</v>
      </c>
      <c r="C37" s="6" t="s">
        <v>414</v>
      </c>
      <c r="F37" s="6" t="s">
        <v>415</v>
      </c>
      <c r="G37" s="6" t="s">
        <v>416</v>
      </c>
      <c r="H37" s="8" t="str">
        <f>VLOOKUP(C37,agent_name_matching!A:B,2,false)</f>
        <v>Dialog LLM</v>
      </c>
      <c r="I37" s="32" t="s">
        <v>507</v>
      </c>
      <c r="J37" s="6" t="s">
        <v>418</v>
      </c>
      <c r="L37" s="6">
        <v>5607.0</v>
      </c>
      <c r="M37" s="6">
        <v>312.0</v>
      </c>
      <c r="N37" s="6">
        <v>3853.0</v>
      </c>
      <c r="O37" s="6" t="s">
        <v>508</v>
      </c>
      <c r="P37" s="8" t="str">
        <f t="shared" si="1"/>
        <v/>
      </c>
      <c r="Q37" s="8" t="str">
        <f t="shared" si="2"/>
        <v/>
      </c>
      <c r="R37" s="8" t="str">
        <f>if(and(P37&lt;&gt;"",Q37&lt;&gt;"newexp",Q37&lt;&gt;"nostart"),countifs(script_conform_dispatching!A:A,P37,script_conform_dispatching!B:B,Q37),"")</f>
        <v/>
      </c>
      <c r="S37" s="8" t="str">
        <f t="shared" si="3"/>
        <v/>
      </c>
    </row>
    <row r="38" hidden="1">
      <c r="A38" s="6" t="s">
        <v>509</v>
      </c>
      <c r="B38" s="6" t="s">
        <v>60</v>
      </c>
      <c r="C38" s="6" t="s">
        <v>407</v>
      </c>
      <c r="D38" s="6">
        <v>4.0</v>
      </c>
      <c r="E38" s="6" t="s">
        <v>445</v>
      </c>
      <c r="H38" s="8" t="str">
        <f>VLOOKUP(C38,agent_name_matching!A:B,2,false)</f>
        <v>--</v>
      </c>
      <c r="I38" s="33"/>
      <c r="O38" s="6" t="s">
        <v>510</v>
      </c>
      <c r="P38" s="8">
        <f t="shared" si="1"/>
        <v>4</v>
      </c>
      <c r="Q38" s="8">
        <f t="shared" si="2"/>
        <v>3</v>
      </c>
      <c r="R38" s="8">
        <f>if(and(P38&lt;&gt;"",Q38&lt;&gt;"newexp",Q38&lt;&gt;"nostart"),countifs(script_conform_dispatching!A:A,P38,script_conform_dispatching!B:B,Q38),"")</f>
        <v>0</v>
      </c>
      <c r="S38" s="8" t="str">
        <f t="shared" si="3"/>
        <v>wrong</v>
      </c>
    </row>
    <row r="39" hidden="1">
      <c r="A39" s="6" t="s">
        <v>511</v>
      </c>
      <c r="B39" s="6" t="s">
        <v>60</v>
      </c>
      <c r="C39" s="6" t="s">
        <v>407</v>
      </c>
      <c r="D39" s="6">
        <v>3.0</v>
      </c>
      <c r="E39" s="6" t="s">
        <v>408</v>
      </c>
      <c r="H39" s="8" t="str">
        <f>VLOOKUP(C39,agent_name_matching!A:B,2,false)</f>
        <v>--</v>
      </c>
      <c r="I39" s="33"/>
      <c r="O39" s="6" t="s">
        <v>512</v>
      </c>
      <c r="P39" s="8" t="str">
        <f t="shared" si="1"/>
        <v/>
      </c>
      <c r="Q39" s="8" t="str">
        <f t="shared" si="2"/>
        <v/>
      </c>
      <c r="R39" s="8" t="str">
        <f>if(and(P39&lt;&gt;"",Q39&lt;&gt;"newexp",Q39&lt;&gt;"nostart"),countifs(script_conform_dispatching!A:A,P39,script_conform_dispatching!B:B,Q39),"")</f>
        <v/>
      </c>
      <c r="S39" s="8" t="str">
        <f t="shared" si="3"/>
        <v/>
      </c>
    </row>
    <row r="40" hidden="1">
      <c r="A40" s="6" t="s">
        <v>513</v>
      </c>
      <c r="B40" s="6" t="s">
        <v>60</v>
      </c>
      <c r="C40" s="6" t="s">
        <v>450</v>
      </c>
      <c r="F40" s="6" t="s">
        <v>415</v>
      </c>
      <c r="G40" s="6" t="s">
        <v>416</v>
      </c>
      <c r="H40" s="8" t="str">
        <f>VLOOKUP(C40,agent_name_matching!A:B,2,false)</f>
        <v>Validator LLM</v>
      </c>
      <c r="I40" s="32" t="s">
        <v>514</v>
      </c>
      <c r="J40" s="6" t="s">
        <v>452</v>
      </c>
      <c r="L40" s="6">
        <v>1915.0</v>
      </c>
      <c r="M40" s="6">
        <v>32.0</v>
      </c>
      <c r="N40" s="6">
        <v>998.0</v>
      </c>
      <c r="O40" s="6" t="s">
        <v>515</v>
      </c>
      <c r="P40" s="8" t="str">
        <f t="shared" si="1"/>
        <v/>
      </c>
      <c r="Q40" s="8" t="str">
        <f t="shared" si="2"/>
        <v/>
      </c>
      <c r="R40" s="8" t="str">
        <f>if(and(P40&lt;&gt;"",Q40&lt;&gt;"newexp",Q40&lt;&gt;"nostart"),countifs(script_conform_dispatching!A:A,P40,script_conform_dispatching!B:B,Q40),"")</f>
        <v/>
      </c>
      <c r="S40" s="8" t="str">
        <f t="shared" si="3"/>
        <v/>
      </c>
    </row>
    <row r="41" hidden="1">
      <c r="A41" s="6" t="s">
        <v>516</v>
      </c>
      <c r="B41" s="6" t="s">
        <v>60</v>
      </c>
      <c r="C41" s="6" t="s">
        <v>37</v>
      </c>
      <c r="F41" s="6" t="s">
        <v>415</v>
      </c>
      <c r="G41" s="6" t="s">
        <v>416</v>
      </c>
      <c r="H41" s="8" t="str">
        <f>VLOOKUP(C41,agent_name_matching!A:B,2,false)</f>
        <v>Patient LLM</v>
      </c>
      <c r="I41" s="32" t="s">
        <v>517</v>
      </c>
      <c r="J41" s="6" t="s">
        <v>418</v>
      </c>
      <c r="K41" s="6">
        <v>1.0</v>
      </c>
      <c r="L41" s="6">
        <v>1683.0</v>
      </c>
      <c r="M41" s="6">
        <v>161.0</v>
      </c>
      <c r="N41" s="6">
        <v>2346.0</v>
      </c>
      <c r="O41" s="6" t="s">
        <v>518</v>
      </c>
      <c r="P41" s="8" t="str">
        <f t="shared" si="1"/>
        <v/>
      </c>
      <c r="Q41" s="8" t="str">
        <f t="shared" si="2"/>
        <v/>
      </c>
      <c r="R41" s="8" t="str">
        <f>if(and(P41&lt;&gt;"",Q41&lt;&gt;"newexp",Q41&lt;&gt;"nostart"),countifs(script_conform_dispatching!A:A,P41,script_conform_dispatching!B:B,Q41),"")</f>
        <v/>
      </c>
      <c r="S41" s="8" t="str">
        <f t="shared" si="3"/>
        <v/>
      </c>
    </row>
    <row r="42" hidden="1">
      <c r="A42" s="6" t="s">
        <v>519</v>
      </c>
      <c r="B42" s="6" t="s">
        <v>60</v>
      </c>
      <c r="C42" s="6" t="s">
        <v>411</v>
      </c>
      <c r="H42" s="8" t="str">
        <f>VLOOKUP(C42,agent_name_matching!A:B,2,false)</f>
        <v>System</v>
      </c>
      <c r="I42" s="33"/>
      <c r="O42" s="6" t="s">
        <v>520</v>
      </c>
      <c r="P42" s="8" t="str">
        <f t="shared" si="1"/>
        <v/>
      </c>
      <c r="Q42" s="8" t="str">
        <f t="shared" si="2"/>
        <v/>
      </c>
      <c r="R42" s="8" t="str">
        <f>if(and(P42&lt;&gt;"",Q42&lt;&gt;"newexp",Q42&lt;&gt;"nostart"),countifs(script_conform_dispatching!A:A,P42,script_conform_dispatching!B:B,Q42),"")</f>
        <v/>
      </c>
      <c r="S42" s="8" t="str">
        <f t="shared" si="3"/>
        <v/>
      </c>
    </row>
    <row r="43" hidden="1">
      <c r="A43" s="6" t="s">
        <v>521</v>
      </c>
      <c r="B43" s="6" t="s">
        <v>60</v>
      </c>
      <c r="C43" s="6" t="s">
        <v>414</v>
      </c>
      <c r="F43" s="6" t="s">
        <v>415</v>
      </c>
      <c r="G43" s="6" t="s">
        <v>416</v>
      </c>
      <c r="H43" s="8" t="str">
        <f>VLOOKUP(C43,agent_name_matching!A:B,2,false)</f>
        <v>Dialog LLM</v>
      </c>
      <c r="I43" s="32" t="s">
        <v>522</v>
      </c>
      <c r="J43" s="6" t="s">
        <v>418</v>
      </c>
      <c r="L43" s="6">
        <v>6353.0</v>
      </c>
      <c r="M43" s="6">
        <v>94.0</v>
      </c>
      <c r="N43" s="6">
        <v>1862.0</v>
      </c>
      <c r="O43" s="6" t="s">
        <v>523</v>
      </c>
      <c r="P43" s="8" t="str">
        <f t="shared" si="1"/>
        <v/>
      </c>
      <c r="Q43" s="8" t="str">
        <f t="shared" si="2"/>
        <v/>
      </c>
      <c r="R43" s="8" t="str">
        <f>if(and(P43&lt;&gt;"",Q43&lt;&gt;"newexp",Q43&lt;&gt;"nostart"),countifs(script_conform_dispatching!A:A,P43,script_conform_dispatching!B:B,Q43),"")</f>
        <v/>
      </c>
      <c r="S43" s="8" t="str">
        <f t="shared" si="3"/>
        <v/>
      </c>
    </row>
    <row r="44" hidden="1">
      <c r="A44" s="6" t="s">
        <v>524</v>
      </c>
      <c r="B44" s="6" t="s">
        <v>60</v>
      </c>
      <c r="C44" s="6" t="s">
        <v>37</v>
      </c>
      <c r="F44" s="6" t="s">
        <v>415</v>
      </c>
      <c r="G44" s="6" t="s">
        <v>416</v>
      </c>
      <c r="H44" s="8" t="str">
        <f>VLOOKUP(C44,agent_name_matching!A:B,2,false)</f>
        <v>Patient LLM</v>
      </c>
      <c r="I44" s="32" t="s">
        <v>525</v>
      </c>
      <c r="J44" s="6" t="s">
        <v>418</v>
      </c>
      <c r="K44" s="6">
        <v>1.0</v>
      </c>
      <c r="L44" s="6">
        <v>1932.0</v>
      </c>
      <c r="M44" s="6">
        <v>163.0</v>
      </c>
      <c r="N44" s="6">
        <v>2603.0</v>
      </c>
      <c r="O44" s="6" t="s">
        <v>526</v>
      </c>
      <c r="P44" s="8" t="str">
        <f t="shared" si="1"/>
        <v/>
      </c>
      <c r="Q44" s="8" t="str">
        <f t="shared" si="2"/>
        <v/>
      </c>
      <c r="R44" s="8" t="str">
        <f>if(and(P44&lt;&gt;"",Q44&lt;&gt;"newexp",Q44&lt;&gt;"nostart"),countifs(script_conform_dispatching!A:A,P44,script_conform_dispatching!B:B,Q44),"")</f>
        <v/>
      </c>
      <c r="S44" s="8" t="str">
        <f t="shared" si="3"/>
        <v/>
      </c>
    </row>
    <row r="45" hidden="1">
      <c r="A45" s="6" t="s">
        <v>527</v>
      </c>
      <c r="B45" s="6" t="s">
        <v>60</v>
      </c>
      <c r="C45" s="6" t="s">
        <v>411</v>
      </c>
      <c r="H45" s="8" t="str">
        <f>VLOOKUP(C45,agent_name_matching!A:B,2,false)</f>
        <v>System</v>
      </c>
      <c r="I45" s="33"/>
      <c r="O45" s="6" t="s">
        <v>528</v>
      </c>
      <c r="P45" s="8" t="str">
        <f t="shared" si="1"/>
        <v/>
      </c>
      <c r="Q45" s="8" t="str">
        <f t="shared" si="2"/>
        <v/>
      </c>
      <c r="R45" s="8" t="str">
        <f>if(and(P45&lt;&gt;"",Q45&lt;&gt;"newexp",Q45&lt;&gt;"nostart"),countifs(script_conform_dispatching!A:A,P45,script_conform_dispatching!B:B,Q45),"")</f>
        <v/>
      </c>
      <c r="S45" s="8" t="str">
        <f t="shared" si="3"/>
        <v/>
      </c>
    </row>
    <row r="46" hidden="1">
      <c r="A46" s="6" t="s">
        <v>529</v>
      </c>
      <c r="B46" s="6" t="s">
        <v>60</v>
      </c>
      <c r="C46" s="6" t="s">
        <v>414</v>
      </c>
      <c r="F46" s="6" t="s">
        <v>415</v>
      </c>
      <c r="G46" s="6" t="s">
        <v>416</v>
      </c>
      <c r="H46" s="8" t="str">
        <f>VLOOKUP(C46,agent_name_matching!A:B,2,false)</f>
        <v>Dialog LLM</v>
      </c>
      <c r="I46" s="32" t="s">
        <v>530</v>
      </c>
      <c r="J46" s="6" t="s">
        <v>418</v>
      </c>
      <c r="L46" s="6">
        <v>6883.0</v>
      </c>
      <c r="M46" s="6">
        <v>118.0</v>
      </c>
      <c r="N46" s="6">
        <v>2311.0</v>
      </c>
      <c r="O46" s="6" t="s">
        <v>531</v>
      </c>
      <c r="P46" s="8" t="str">
        <f t="shared" si="1"/>
        <v/>
      </c>
      <c r="Q46" s="8" t="str">
        <f t="shared" si="2"/>
        <v/>
      </c>
      <c r="R46" s="8" t="str">
        <f>if(and(P46&lt;&gt;"",Q46&lt;&gt;"newexp",Q46&lt;&gt;"nostart"),countifs(script_conform_dispatching!A:A,P46,script_conform_dispatching!B:B,Q46),"")</f>
        <v/>
      </c>
      <c r="S46" s="8" t="str">
        <f t="shared" si="3"/>
        <v/>
      </c>
    </row>
    <row r="47" hidden="1">
      <c r="A47" s="6" t="s">
        <v>532</v>
      </c>
      <c r="B47" s="6" t="s">
        <v>60</v>
      </c>
      <c r="C47" s="6" t="s">
        <v>37</v>
      </c>
      <c r="F47" s="6" t="s">
        <v>415</v>
      </c>
      <c r="G47" s="6" t="s">
        <v>416</v>
      </c>
      <c r="H47" s="8" t="str">
        <f>VLOOKUP(C47,agent_name_matching!A:B,2,false)</f>
        <v>Patient LLM</v>
      </c>
      <c r="I47" s="32" t="s">
        <v>533</v>
      </c>
      <c r="J47" s="6" t="s">
        <v>418</v>
      </c>
      <c r="K47" s="6">
        <v>1.0</v>
      </c>
      <c r="L47" s="6">
        <v>2207.0</v>
      </c>
      <c r="M47" s="6">
        <v>168.0</v>
      </c>
      <c r="N47" s="6">
        <v>2298.0</v>
      </c>
      <c r="O47" s="6" t="s">
        <v>534</v>
      </c>
      <c r="P47" s="8" t="str">
        <f t="shared" si="1"/>
        <v/>
      </c>
      <c r="Q47" s="8" t="str">
        <f t="shared" si="2"/>
        <v/>
      </c>
      <c r="R47" s="8" t="str">
        <f>if(and(P47&lt;&gt;"",Q47&lt;&gt;"newexp",Q47&lt;&gt;"nostart"),countifs(script_conform_dispatching!A:A,P47,script_conform_dispatching!B:B,Q47),"")</f>
        <v/>
      </c>
      <c r="S47" s="8" t="str">
        <f t="shared" si="3"/>
        <v/>
      </c>
    </row>
    <row r="48" hidden="1">
      <c r="A48" s="6" t="s">
        <v>535</v>
      </c>
      <c r="B48" s="6" t="s">
        <v>60</v>
      </c>
      <c r="C48" s="6" t="s">
        <v>411</v>
      </c>
      <c r="H48" s="8" t="str">
        <f>VLOOKUP(C48,agent_name_matching!A:B,2,false)</f>
        <v>System</v>
      </c>
      <c r="I48" s="33"/>
      <c r="O48" s="6" t="s">
        <v>536</v>
      </c>
      <c r="P48" s="8" t="str">
        <f t="shared" si="1"/>
        <v/>
      </c>
      <c r="Q48" s="8" t="str">
        <f t="shared" si="2"/>
        <v/>
      </c>
      <c r="R48" s="8" t="str">
        <f>if(and(P48&lt;&gt;"",Q48&lt;&gt;"newexp",Q48&lt;&gt;"nostart"),countifs(script_conform_dispatching!A:A,P48,script_conform_dispatching!B:B,Q48),"")</f>
        <v/>
      </c>
      <c r="S48" s="8" t="str">
        <f t="shared" si="3"/>
        <v/>
      </c>
    </row>
    <row r="49" hidden="1">
      <c r="A49" s="6" t="s">
        <v>537</v>
      </c>
      <c r="B49" s="6" t="s">
        <v>60</v>
      </c>
      <c r="C49" s="6" t="s">
        <v>414</v>
      </c>
      <c r="F49" s="6" t="s">
        <v>415</v>
      </c>
      <c r="G49" s="6" t="s">
        <v>416</v>
      </c>
      <c r="H49" s="8" t="str">
        <f>VLOOKUP(C49,agent_name_matching!A:B,2,false)</f>
        <v>Dialog LLM</v>
      </c>
      <c r="I49" s="32" t="s">
        <v>538</v>
      </c>
      <c r="J49" s="6" t="s">
        <v>418</v>
      </c>
      <c r="L49" s="6">
        <v>7441.0</v>
      </c>
      <c r="M49" s="6">
        <v>113.0</v>
      </c>
      <c r="N49" s="6">
        <v>2175.0</v>
      </c>
      <c r="O49" s="6" t="s">
        <v>539</v>
      </c>
      <c r="P49" s="8" t="str">
        <f t="shared" si="1"/>
        <v/>
      </c>
      <c r="Q49" s="8" t="str">
        <f t="shared" si="2"/>
        <v/>
      </c>
      <c r="R49" s="8" t="str">
        <f>if(and(P49&lt;&gt;"",Q49&lt;&gt;"newexp",Q49&lt;&gt;"nostart"),countifs(script_conform_dispatching!A:A,P49,script_conform_dispatching!B:B,Q49),"")</f>
        <v/>
      </c>
      <c r="S49" s="8" t="str">
        <f t="shared" si="3"/>
        <v/>
      </c>
    </row>
    <row r="50" hidden="1">
      <c r="A50" s="6" t="s">
        <v>540</v>
      </c>
      <c r="B50" s="6" t="s">
        <v>60</v>
      </c>
      <c r="C50" s="6" t="s">
        <v>37</v>
      </c>
      <c r="F50" s="6" t="s">
        <v>415</v>
      </c>
      <c r="G50" s="6" t="s">
        <v>416</v>
      </c>
      <c r="H50" s="8" t="str">
        <f>VLOOKUP(C50,agent_name_matching!A:B,2,false)</f>
        <v>Patient LLM</v>
      </c>
      <c r="I50" s="32" t="s">
        <v>541</v>
      </c>
      <c r="J50" s="6" t="s">
        <v>418</v>
      </c>
      <c r="K50" s="6">
        <v>1.0</v>
      </c>
      <c r="L50" s="6">
        <v>2482.0</v>
      </c>
      <c r="M50" s="6">
        <v>164.0</v>
      </c>
      <c r="N50" s="6">
        <v>2465.0</v>
      </c>
      <c r="O50" s="6" t="s">
        <v>542</v>
      </c>
      <c r="P50" s="8" t="str">
        <f t="shared" si="1"/>
        <v/>
      </c>
      <c r="Q50" s="8" t="str">
        <f t="shared" si="2"/>
        <v/>
      </c>
      <c r="R50" s="8" t="str">
        <f>if(and(P50&lt;&gt;"",Q50&lt;&gt;"newexp",Q50&lt;&gt;"nostart"),countifs(script_conform_dispatching!A:A,P50,script_conform_dispatching!B:B,Q50),"")</f>
        <v/>
      </c>
      <c r="S50" s="8" t="str">
        <f t="shared" si="3"/>
        <v/>
      </c>
    </row>
    <row r="51" hidden="1">
      <c r="A51" s="6" t="s">
        <v>543</v>
      </c>
      <c r="B51" s="6" t="s">
        <v>60</v>
      </c>
      <c r="C51" s="6" t="s">
        <v>411</v>
      </c>
      <c r="H51" s="8" t="str">
        <f>VLOOKUP(C51,agent_name_matching!A:B,2,false)</f>
        <v>System</v>
      </c>
      <c r="I51" s="33"/>
      <c r="O51" s="6" t="s">
        <v>544</v>
      </c>
      <c r="P51" s="8" t="str">
        <f t="shared" si="1"/>
        <v/>
      </c>
      <c r="Q51" s="8" t="str">
        <f t="shared" si="2"/>
        <v/>
      </c>
      <c r="R51" s="8" t="str">
        <f>if(and(P51&lt;&gt;"",Q51&lt;&gt;"newexp",Q51&lt;&gt;"nostart"),countifs(script_conform_dispatching!A:A,P51,script_conform_dispatching!B:B,Q51),"")</f>
        <v/>
      </c>
      <c r="S51" s="8" t="str">
        <f t="shared" si="3"/>
        <v/>
      </c>
    </row>
    <row r="52" hidden="1">
      <c r="A52" s="6" t="s">
        <v>545</v>
      </c>
      <c r="B52" s="6" t="s">
        <v>60</v>
      </c>
      <c r="C52" s="6" t="s">
        <v>414</v>
      </c>
      <c r="F52" s="6" t="s">
        <v>415</v>
      </c>
      <c r="G52" s="6" t="s">
        <v>416</v>
      </c>
      <c r="H52" s="8" t="str">
        <f>VLOOKUP(C52,agent_name_matching!A:B,2,false)</f>
        <v>Dialog LLM</v>
      </c>
      <c r="I52" s="32" t="s">
        <v>546</v>
      </c>
      <c r="J52" s="6" t="s">
        <v>418</v>
      </c>
      <c r="L52" s="6">
        <v>7991.0</v>
      </c>
      <c r="M52" s="6">
        <v>97.0</v>
      </c>
      <c r="N52" s="6">
        <v>3229.0</v>
      </c>
      <c r="O52" s="6" t="s">
        <v>547</v>
      </c>
      <c r="P52" s="8" t="str">
        <f t="shared" si="1"/>
        <v/>
      </c>
      <c r="Q52" s="8" t="str">
        <f t="shared" si="2"/>
        <v/>
      </c>
      <c r="R52" s="8" t="str">
        <f>if(and(P52&lt;&gt;"",Q52&lt;&gt;"newexp",Q52&lt;&gt;"nostart"),countifs(script_conform_dispatching!A:A,P52,script_conform_dispatching!B:B,Q52),"")</f>
        <v/>
      </c>
      <c r="S52" s="8" t="str">
        <f t="shared" si="3"/>
        <v/>
      </c>
    </row>
    <row r="53" hidden="1">
      <c r="A53" s="6" t="s">
        <v>548</v>
      </c>
      <c r="B53" s="6" t="s">
        <v>60</v>
      </c>
      <c r="C53" s="6" t="s">
        <v>37</v>
      </c>
      <c r="F53" s="6" t="s">
        <v>415</v>
      </c>
      <c r="G53" s="6" t="s">
        <v>416</v>
      </c>
      <c r="H53" s="8" t="str">
        <f>VLOOKUP(C53,agent_name_matching!A:B,2,false)</f>
        <v>Patient LLM</v>
      </c>
      <c r="I53" s="32" t="s">
        <v>549</v>
      </c>
      <c r="J53" s="6" t="s">
        <v>418</v>
      </c>
      <c r="K53" s="6">
        <v>1.0</v>
      </c>
      <c r="L53" s="6">
        <v>2737.0</v>
      </c>
      <c r="M53" s="6">
        <v>141.0</v>
      </c>
      <c r="N53" s="6">
        <v>2112.0</v>
      </c>
      <c r="O53" s="6" t="s">
        <v>550</v>
      </c>
      <c r="P53" s="8" t="str">
        <f t="shared" si="1"/>
        <v/>
      </c>
      <c r="Q53" s="8" t="str">
        <f t="shared" si="2"/>
        <v/>
      </c>
      <c r="R53" s="8" t="str">
        <f>if(and(P53&lt;&gt;"",Q53&lt;&gt;"newexp",Q53&lt;&gt;"nostart"),countifs(script_conform_dispatching!A:A,P53,script_conform_dispatching!B:B,Q53),"")</f>
        <v/>
      </c>
      <c r="S53" s="8" t="str">
        <f t="shared" si="3"/>
        <v/>
      </c>
    </row>
    <row r="54" hidden="1">
      <c r="A54" s="6" t="s">
        <v>551</v>
      </c>
      <c r="B54" s="6" t="s">
        <v>60</v>
      </c>
      <c r="C54" s="6" t="s">
        <v>411</v>
      </c>
      <c r="H54" s="8" t="str">
        <f>VLOOKUP(C54,agent_name_matching!A:B,2,false)</f>
        <v>System</v>
      </c>
      <c r="I54" s="33"/>
      <c r="O54" s="6" t="s">
        <v>552</v>
      </c>
      <c r="P54" s="8" t="str">
        <f t="shared" si="1"/>
        <v/>
      </c>
      <c r="Q54" s="8" t="str">
        <f t="shared" si="2"/>
        <v/>
      </c>
      <c r="R54" s="8" t="str">
        <f>if(and(P54&lt;&gt;"",Q54&lt;&gt;"newexp",Q54&lt;&gt;"nostart"),countifs(script_conform_dispatching!A:A,P54,script_conform_dispatching!B:B,Q54),"")</f>
        <v/>
      </c>
      <c r="S54" s="8" t="str">
        <f t="shared" si="3"/>
        <v/>
      </c>
    </row>
    <row r="55" hidden="1">
      <c r="A55" s="6" t="s">
        <v>553</v>
      </c>
      <c r="B55" s="6" t="s">
        <v>60</v>
      </c>
      <c r="C55" s="6" t="s">
        <v>414</v>
      </c>
      <c r="F55" s="6" t="s">
        <v>415</v>
      </c>
      <c r="G55" s="6" t="s">
        <v>416</v>
      </c>
      <c r="H55" s="8" t="str">
        <f>VLOOKUP(C55,agent_name_matching!A:B,2,false)</f>
        <v>Dialog LLM</v>
      </c>
      <c r="I55" s="32" t="s">
        <v>554</v>
      </c>
      <c r="J55" s="6" t="s">
        <v>418</v>
      </c>
      <c r="L55" s="6">
        <v>8502.0</v>
      </c>
      <c r="M55" s="6">
        <v>241.0</v>
      </c>
      <c r="N55" s="6">
        <v>6341.0</v>
      </c>
      <c r="O55" s="6" t="s">
        <v>555</v>
      </c>
      <c r="P55" s="8" t="str">
        <f t="shared" si="1"/>
        <v/>
      </c>
      <c r="Q55" s="8" t="str">
        <f t="shared" si="2"/>
        <v/>
      </c>
      <c r="R55" s="8" t="str">
        <f>if(and(P55&lt;&gt;"",Q55&lt;&gt;"newexp",Q55&lt;&gt;"nostart"),countifs(script_conform_dispatching!A:A,P55,script_conform_dispatching!B:B,Q55),"")</f>
        <v/>
      </c>
      <c r="S55" s="8" t="str">
        <f t="shared" si="3"/>
        <v/>
      </c>
    </row>
    <row r="56" hidden="1">
      <c r="A56" s="6" t="s">
        <v>556</v>
      </c>
      <c r="B56" s="6" t="s">
        <v>60</v>
      </c>
      <c r="C56" s="6" t="s">
        <v>37</v>
      </c>
      <c r="F56" s="6" t="s">
        <v>415</v>
      </c>
      <c r="G56" s="6" t="s">
        <v>416</v>
      </c>
      <c r="H56" s="8" t="str">
        <f>VLOOKUP(C56,agent_name_matching!A:B,2,false)</f>
        <v>Patient LLM</v>
      </c>
      <c r="I56" s="32" t="s">
        <v>557</v>
      </c>
      <c r="J56" s="6" t="s">
        <v>418</v>
      </c>
      <c r="K56" s="6">
        <v>1.0</v>
      </c>
      <c r="L56" s="6">
        <v>3113.0</v>
      </c>
      <c r="M56" s="6">
        <v>87.0</v>
      </c>
      <c r="N56" s="6">
        <v>1673.0</v>
      </c>
      <c r="O56" s="6" t="s">
        <v>558</v>
      </c>
      <c r="P56" s="8" t="str">
        <f t="shared" si="1"/>
        <v/>
      </c>
      <c r="Q56" s="8" t="str">
        <f t="shared" si="2"/>
        <v/>
      </c>
      <c r="R56" s="8" t="str">
        <f>if(and(P56&lt;&gt;"",Q56&lt;&gt;"newexp",Q56&lt;&gt;"nostart"),countifs(script_conform_dispatching!A:A,P56,script_conform_dispatching!B:B,Q56),"")</f>
        <v/>
      </c>
      <c r="S56" s="8" t="str">
        <f t="shared" si="3"/>
        <v/>
      </c>
    </row>
    <row r="57" hidden="1">
      <c r="A57" s="6" t="s">
        <v>559</v>
      </c>
      <c r="B57" s="6" t="s">
        <v>60</v>
      </c>
      <c r="C57" s="6" t="s">
        <v>411</v>
      </c>
      <c r="H57" s="8" t="str">
        <f>VLOOKUP(C57,agent_name_matching!A:B,2,false)</f>
        <v>System</v>
      </c>
      <c r="I57" s="33"/>
      <c r="O57" s="6" t="s">
        <v>560</v>
      </c>
      <c r="P57" s="8" t="str">
        <f t="shared" si="1"/>
        <v/>
      </c>
      <c r="Q57" s="8" t="str">
        <f t="shared" si="2"/>
        <v/>
      </c>
      <c r="R57" s="8" t="str">
        <f>if(and(P57&lt;&gt;"",Q57&lt;&gt;"newexp",Q57&lt;&gt;"nostart"),countifs(script_conform_dispatching!A:A,P57,script_conform_dispatching!B:B,Q57),"")</f>
        <v/>
      </c>
      <c r="S57" s="8" t="str">
        <f t="shared" si="3"/>
        <v/>
      </c>
    </row>
    <row r="58" hidden="1">
      <c r="A58" s="6" t="s">
        <v>561</v>
      </c>
      <c r="B58" s="6" t="s">
        <v>60</v>
      </c>
      <c r="C58" s="6" t="s">
        <v>414</v>
      </c>
      <c r="F58" s="6" t="s">
        <v>415</v>
      </c>
      <c r="G58" s="6" t="s">
        <v>416</v>
      </c>
      <c r="H58" s="8" t="str">
        <f>VLOOKUP(C58,agent_name_matching!A:B,2,false)</f>
        <v>Dialog LLM</v>
      </c>
      <c r="I58" s="32" t="s">
        <v>562</v>
      </c>
      <c r="J58" s="6" t="s">
        <v>418</v>
      </c>
      <c r="L58" s="6">
        <v>9103.0</v>
      </c>
      <c r="M58" s="6">
        <v>348.0</v>
      </c>
      <c r="N58" s="6">
        <v>4686.0</v>
      </c>
      <c r="O58" s="6" t="s">
        <v>563</v>
      </c>
      <c r="P58" s="8" t="str">
        <f t="shared" si="1"/>
        <v/>
      </c>
      <c r="Q58" s="8" t="str">
        <f t="shared" si="2"/>
        <v/>
      </c>
      <c r="R58" s="8" t="str">
        <f>if(and(P58&lt;&gt;"",Q58&lt;&gt;"newexp",Q58&lt;&gt;"nostart"),countifs(script_conform_dispatching!A:A,P58,script_conform_dispatching!B:B,Q58),"")</f>
        <v/>
      </c>
      <c r="S58" s="8" t="str">
        <f t="shared" si="3"/>
        <v/>
      </c>
    </row>
    <row r="59" hidden="1">
      <c r="A59" s="6" t="s">
        <v>564</v>
      </c>
      <c r="B59" s="6" t="s">
        <v>60</v>
      </c>
      <c r="C59" s="6" t="s">
        <v>407</v>
      </c>
      <c r="D59" s="6">
        <v>3.0</v>
      </c>
      <c r="E59" s="6" t="s">
        <v>445</v>
      </c>
      <c r="H59" s="8" t="str">
        <f>VLOOKUP(C59,agent_name_matching!A:B,2,false)</f>
        <v>--</v>
      </c>
      <c r="I59" s="33"/>
      <c r="O59" s="6" t="s">
        <v>565</v>
      </c>
      <c r="P59" s="8">
        <f t="shared" si="1"/>
        <v>3</v>
      </c>
      <c r="Q59" s="8">
        <f t="shared" si="2"/>
        <v>4</v>
      </c>
      <c r="R59" s="8">
        <f>if(and(P59&lt;&gt;"",Q59&lt;&gt;"newexp",Q59&lt;&gt;"nostart"),countifs(script_conform_dispatching!A:A,P59,script_conform_dispatching!B:B,Q59),"")</f>
        <v>1</v>
      </c>
      <c r="S59" s="8" t="str">
        <f t="shared" si="3"/>
        <v/>
      </c>
    </row>
    <row r="60" hidden="1">
      <c r="A60" s="6" t="s">
        <v>566</v>
      </c>
      <c r="B60" s="6" t="s">
        <v>60</v>
      </c>
      <c r="C60" s="6" t="s">
        <v>407</v>
      </c>
      <c r="D60" s="6">
        <v>4.0</v>
      </c>
      <c r="E60" s="6" t="s">
        <v>408</v>
      </c>
      <c r="H60" s="8" t="str">
        <f>VLOOKUP(C60,agent_name_matching!A:B,2,false)</f>
        <v>--</v>
      </c>
      <c r="I60" s="33"/>
      <c r="O60" s="6" t="s">
        <v>567</v>
      </c>
      <c r="P60" s="8" t="str">
        <f t="shared" si="1"/>
        <v/>
      </c>
      <c r="Q60" s="8" t="str">
        <f t="shared" si="2"/>
        <v/>
      </c>
      <c r="R60" s="8" t="str">
        <f>if(and(P60&lt;&gt;"",Q60&lt;&gt;"newexp",Q60&lt;&gt;"nostart"),countifs(script_conform_dispatching!A:A,P60,script_conform_dispatching!B:B,Q60),"")</f>
        <v/>
      </c>
      <c r="S60" s="8" t="str">
        <f t="shared" si="3"/>
        <v/>
      </c>
    </row>
    <row r="61" hidden="1">
      <c r="A61" s="6" t="s">
        <v>568</v>
      </c>
      <c r="B61" s="6" t="s">
        <v>60</v>
      </c>
      <c r="C61" s="6" t="s">
        <v>450</v>
      </c>
      <c r="F61" s="6" t="s">
        <v>415</v>
      </c>
      <c r="G61" s="6" t="s">
        <v>416</v>
      </c>
      <c r="H61" s="8" t="str">
        <f>VLOOKUP(C61,agent_name_matching!A:B,2,false)</f>
        <v>Validator LLM</v>
      </c>
      <c r="I61" s="32" t="s">
        <v>569</v>
      </c>
      <c r="J61" s="6" t="s">
        <v>452</v>
      </c>
      <c r="L61" s="6">
        <v>3617.0</v>
      </c>
      <c r="M61" s="6">
        <v>42.0</v>
      </c>
      <c r="N61" s="6">
        <v>1323.0</v>
      </c>
      <c r="O61" s="6" t="s">
        <v>570</v>
      </c>
      <c r="P61" s="8" t="str">
        <f t="shared" si="1"/>
        <v/>
      </c>
      <c r="Q61" s="8" t="str">
        <f t="shared" si="2"/>
        <v/>
      </c>
      <c r="R61" s="8" t="str">
        <f>if(and(P61&lt;&gt;"",Q61&lt;&gt;"newexp",Q61&lt;&gt;"nostart"),countifs(script_conform_dispatching!A:A,P61,script_conform_dispatching!B:B,Q61),"")</f>
        <v/>
      </c>
      <c r="S61" s="8" t="str">
        <f t="shared" si="3"/>
        <v/>
      </c>
    </row>
    <row r="62" hidden="1">
      <c r="A62" s="6" t="s">
        <v>571</v>
      </c>
      <c r="B62" s="6" t="s">
        <v>60</v>
      </c>
      <c r="C62" s="6" t="s">
        <v>37</v>
      </c>
      <c r="F62" s="6" t="s">
        <v>415</v>
      </c>
      <c r="G62" s="6" t="s">
        <v>416</v>
      </c>
      <c r="H62" s="8" t="str">
        <f>VLOOKUP(C62,agent_name_matching!A:B,2,false)</f>
        <v>Patient LLM</v>
      </c>
      <c r="I62" s="32" t="s">
        <v>572</v>
      </c>
      <c r="J62" s="6" t="s">
        <v>418</v>
      </c>
      <c r="K62" s="6">
        <v>1.0</v>
      </c>
      <c r="L62" s="6">
        <v>3347.0</v>
      </c>
      <c r="M62" s="6">
        <v>58.0</v>
      </c>
      <c r="N62" s="6">
        <v>2458.0</v>
      </c>
      <c r="O62" s="6" t="s">
        <v>573</v>
      </c>
      <c r="P62" s="8" t="str">
        <f t="shared" si="1"/>
        <v/>
      </c>
      <c r="Q62" s="8" t="str">
        <f t="shared" si="2"/>
        <v/>
      </c>
      <c r="R62" s="8" t="str">
        <f>if(and(P62&lt;&gt;"",Q62&lt;&gt;"newexp",Q62&lt;&gt;"nostart"),countifs(script_conform_dispatching!A:A,P62,script_conform_dispatching!B:B,Q62),"")</f>
        <v/>
      </c>
      <c r="S62" s="8" t="str">
        <f t="shared" si="3"/>
        <v/>
      </c>
    </row>
    <row r="63" hidden="1">
      <c r="A63" s="6" t="s">
        <v>574</v>
      </c>
      <c r="B63" s="6" t="s">
        <v>60</v>
      </c>
      <c r="C63" s="6" t="s">
        <v>411</v>
      </c>
      <c r="H63" s="8" t="str">
        <f>VLOOKUP(C63,agent_name_matching!A:B,2,false)</f>
        <v>System</v>
      </c>
      <c r="I63" s="33"/>
      <c r="O63" s="6" t="s">
        <v>575</v>
      </c>
      <c r="P63" s="8" t="str">
        <f t="shared" si="1"/>
        <v/>
      </c>
      <c r="Q63" s="8" t="str">
        <f t="shared" si="2"/>
        <v/>
      </c>
      <c r="R63" s="8" t="str">
        <f>if(and(P63&lt;&gt;"",Q63&lt;&gt;"newexp",Q63&lt;&gt;"nostart"),countifs(script_conform_dispatching!A:A,P63,script_conform_dispatching!B:B,Q63),"")</f>
        <v/>
      </c>
      <c r="S63" s="8" t="str">
        <f t="shared" si="3"/>
        <v/>
      </c>
    </row>
    <row r="64" hidden="1">
      <c r="A64" s="6" t="s">
        <v>576</v>
      </c>
      <c r="B64" s="6" t="s">
        <v>60</v>
      </c>
      <c r="C64" s="6" t="s">
        <v>414</v>
      </c>
      <c r="F64" s="6" t="s">
        <v>415</v>
      </c>
      <c r="G64" s="6" t="s">
        <v>416</v>
      </c>
      <c r="H64" s="8" t="str">
        <f>VLOOKUP(C64,agent_name_matching!A:B,2,false)</f>
        <v>Dialog LLM</v>
      </c>
      <c r="I64" s="32" t="s">
        <v>577</v>
      </c>
      <c r="J64" s="6" t="s">
        <v>418</v>
      </c>
      <c r="L64" s="6">
        <v>9731.0</v>
      </c>
      <c r="M64" s="6">
        <v>90.0</v>
      </c>
      <c r="N64" s="6">
        <v>1962.0</v>
      </c>
      <c r="O64" s="6" t="s">
        <v>578</v>
      </c>
      <c r="P64" s="8" t="str">
        <f t="shared" si="1"/>
        <v/>
      </c>
      <c r="Q64" s="8" t="str">
        <f t="shared" si="2"/>
        <v/>
      </c>
      <c r="R64" s="8" t="str">
        <f>if(and(P64&lt;&gt;"",Q64&lt;&gt;"newexp",Q64&lt;&gt;"nostart"),countifs(script_conform_dispatching!A:A,P64,script_conform_dispatching!B:B,Q64),"")</f>
        <v/>
      </c>
      <c r="S64" s="8" t="str">
        <f t="shared" si="3"/>
        <v/>
      </c>
    </row>
    <row r="65" hidden="1">
      <c r="A65" s="6" t="s">
        <v>579</v>
      </c>
      <c r="B65" s="6" t="s">
        <v>60</v>
      </c>
      <c r="C65" s="6" t="s">
        <v>37</v>
      </c>
      <c r="F65" s="6" t="s">
        <v>415</v>
      </c>
      <c r="G65" s="6" t="s">
        <v>416</v>
      </c>
      <c r="H65" s="8" t="str">
        <f>VLOOKUP(C65,agent_name_matching!A:B,2,false)</f>
        <v>Patient LLM</v>
      </c>
      <c r="I65" s="32" t="s">
        <v>580</v>
      </c>
      <c r="J65" s="6" t="s">
        <v>418</v>
      </c>
      <c r="K65" s="6">
        <v>1.0</v>
      </c>
      <c r="L65" s="6">
        <v>3489.0</v>
      </c>
      <c r="M65" s="6">
        <v>160.0</v>
      </c>
      <c r="N65" s="6">
        <v>2339.0</v>
      </c>
      <c r="O65" s="6" t="s">
        <v>581</v>
      </c>
      <c r="P65" s="8" t="str">
        <f t="shared" si="1"/>
        <v/>
      </c>
      <c r="Q65" s="8" t="str">
        <f t="shared" si="2"/>
        <v/>
      </c>
      <c r="R65" s="8" t="str">
        <f>if(and(P65&lt;&gt;"",Q65&lt;&gt;"newexp",Q65&lt;&gt;"nostart"),countifs(script_conform_dispatching!A:A,P65,script_conform_dispatching!B:B,Q65),"")</f>
        <v/>
      </c>
      <c r="S65" s="8" t="str">
        <f t="shared" si="3"/>
        <v/>
      </c>
    </row>
    <row r="66" hidden="1">
      <c r="A66" s="6" t="s">
        <v>582</v>
      </c>
      <c r="B66" s="6" t="s">
        <v>60</v>
      </c>
      <c r="C66" s="6" t="s">
        <v>411</v>
      </c>
      <c r="H66" s="8" t="str">
        <f>VLOOKUP(C66,agent_name_matching!A:B,2,false)</f>
        <v>System</v>
      </c>
      <c r="I66" s="33"/>
      <c r="O66" s="6" t="s">
        <v>583</v>
      </c>
      <c r="P66" s="8" t="str">
        <f t="shared" si="1"/>
        <v/>
      </c>
      <c r="Q66" s="8" t="str">
        <f t="shared" si="2"/>
        <v/>
      </c>
      <c r="R66" s="8" t="str">
        <f>if(and(P66&lt;&gt;"",Q66&lt;&gt;"newexp",Q66&lt;&gt;"nostart"),countifs(script_conform_dispatching!A:A,P66,script_conform_dispatching!B:B,Q66),"")</f>
        <v/>
      </c>
      <c r="S66" s="8" t="str">
        <f t="shared" si="3"/>
        <v/>
      </c>
    </row>
    <row r="67" hidden="1">
      <c r="A67" s="6" t="s">
        <v>584</v>
      </c>
      <c r="B67" s="6" t="s">
        <v>60</v>
      </c>
      <c r="C67" s="6" t="s">
        <v>414</v>
      </c>
      <c r="F67" s="6" t="s">
        <v>415</v>
      </c>
      <c r="G67" s="6" t="s">
        <v>416</v>
      </c>
      <c r="H67" s="8" t="str">
        <f>VLOOKUP(C67,agent_name_matching!A:B,2,false)</f>
        <v>Dialog LLM</v>
      </c>
      <c r="I67" s="32" t="s">
        <v>585</v>
      </c>
      <c r="J67" s="6" t="s">
        <v>418</v>
      </c>
      <c r="L67" s="6">
        <v>10202.0</v>
      </c>
      <c r="M67" s="6">
        <v>126.0</v>
      </c>
      <c r="N67" s="6">
        <v>2446.0</v>
      </c>
      <c r="O67" s="6" t="s">
        <v>586</v>
      </c>
      <c r="P67" s="8" t="str">
        <f t="shared" si="1"/>
        <v/>
      </c>
      <c r="Q67" s="8" t="str">
        <f t="shared" si="2"/>
        <v/>
      </c>
      <c r="R67" s="8" t="str">
        <f>if(and(P67&lt;&gt;"",Q67&lt;&gt;"newexp",Q67&lt;&gt;"nostart"),countifs(script_conform_dispatching!A:A,P67,script_conform_dispatching!B:B,Q67),"")</f>
        <v/>
      </c>
      <c r="S67" s="8" t="str">
        <f t="shared" si="3"/>
        <v/>
      </c>
    </row>
    <row r="68" hidden="1">
      <c r="A68" s="6" t="s">
        <v>587</v>
      </c>
      <c r="B68" s="6" t="s">
        <v>60</v>
      </c>
      <c r="C68" s="6" t="s">
        <v>37</v>
      </c>
      <c r="F68" s="6" t="s">
        <v>415</v>
      </c>
      <c r="G68" s="6" t="s">
        <v>416</v>
      </c>
      <c r="H68" s="8" t="str">
        <f>VLOOKUP(C68,agent_name_matching!A:B,2,false)</f>
        <v>Patient LLM</v>
      </c>
      <c r="I68" s="32" t="s">
        <v>588</v>
      </c>
      <c r="J68" s="6" t="s">
        <v>418</v>
      </c>
      <c r="K68" s="6">
        <v>1.0</v>
      </c>
      <c r="L68" s="6">
        <v>3769.0</v>
      </c>
      <c r="M68" s="6">
        <v>90.0</v>
      </c>
      <c r="N68" s="6">
        <v>1683.0</v>
      </c>
      <c r="O68" s="6" t="s">
        <v>589</v>
      </c>
      <c r="P68" s="8" t="str">
        <f t="shared" si="1"/>
        <v/>
      </c>
      <c r="Q68" s="8" t="str">
        <f t="shared" si="2"/>
        <v/>
      </c>
      <c r="R68" s="8" t="str">
        <f>if(and(P68&lt;&gt;"",Q68&lt;&gt;"newexp",Q68&lt;&gt;"nostart"),countifs(script_conform_dispatching!A:A,P68,script_conform_dispatching!B:B,Q68),"")</f>
        <v/>
      </c>
      <c r="S68" s="8" t="str">
        <f t="shared" si="3"/>
        <v/>
      </c>
    </row>
    <row r="69" hidden="1">
      <c r="A69" s="6" t="s">
        <v>590</v>
      </c>
      <c r="B69" s="6" t="s">
        <v>60</v>
      </c>
      <c r="C69" s="6" t="s">
        <v>411</v>
      </c>
      <c r="H69" s="8" t="str">
        <f>VLOOKUP(C69,agent_name_matching!A:B,2,false)</f>
        <v>System</v>
      </c>
      <c r="I69" s="33"/>
      <c r="O69" s="6" t="s">
        <v>591</v>
      </c>
      <c r="P69" s="8" t="str">
        <f t="shared" si="1"/>
        <v/>
      </c>
      <c r="Q69" s="8" t="str">
        <f t="shared" si="2"/>
        <v/>
      </c>
      <c r="R69" s="8" t="str">
        <f>if(and(P69&lt;&gt;"",Q69&lt;&gt;"newexp",Q69&lt;&gt;"nostart"),countifs(script_conform_dispatching!A:A,P69,script_conform_dispatching!B:B,Q69),"")</f>
        <v/>
      </c>
      <c r="S69" s="8" t="str">
        <f t="shared" si="3"/>
        <v/>
      </c>
    </row>
    <row r="70" hidden="1">
      <c r="A70" s="6" t="s">
        <v>592</v>
      </c>
      <c r="B70" s="6" t="s">
        <v>60</v>
      </c>
      <c r="C70" s="6" t="s">
        <v>414</v>
      </c>
      <c r="F70" s="6" t="s">
        <v>415</v>
      </c>
      <c r="G70" s="6" t="s">
        <v>416</v>
      </c>
      <c r="H70" s="8" t="str">
        <f>VLOOKUP(C70,agent_name_matching!A:B,2,false)</f>
        <v>Dialog LLM</v>
      </c>
      <c r="I70" s="32" t="s">
        <v>593</v>
      </c>
      <c r="J70" s="6" t="s">
        <v>418</v>
      </c>
      <c r="L70" s="6">
        <v>10640.0</v>
      </c>
      <c r="M70" s="6">
        <v>112.0</v>
      </c>
      <c r="N70" s="6">
        <v>2449.0</v>
      </c>
      <c r="O70" s="6" t="s">
        <v>594</v>
      </c>
      <c r="P70" s="8" t="str">
        <f t="shared" si="1"/>
        <v/>
      </c>
      <c r="Q70" s="8" t="str">
        <f t="shared" si="2"/>
        <v/>
      </c>
      <c r="R70" s="8" t="str">
        <f>if(and(P70&lt;&gt;"",Q70&lt;&gt;"newexp",Q70&lt;&gt;"nostart"),countifs(script_conform_dispatching!A:A,P70,script_conform_dispatching!B:B,Q70),"")</f>
        <v/>
      </c>
      <c r="S70" s="8" t="str">
        <f t="shared" si="3"/>
        <v/>
      </c>
    </row>
    <row r="71" hidden="1">
      <c r="A71" s="6" t="s">
        <v>595</v>
      </c>
      <c r="B71" s="6" t="s">
        <v>60</v>
      </c>
      <c r="C71" s="6" t="s">
        <v>37</v>
      </c>
      <c r="F71" s="6" t="s">
        <v>415</v>
      </c>
      <c r="G71" s="6" t="s">
        <v>416</v>
      </c>
      <c r="H71" s="8" t="str">
        <f>VLOOKUP(C71,agent_name_matching!A:B,2,false)</f>
        <v>Patient LLM</v>
      </c>
      <c r="I71" s="32" t="s">
        <v>596</v>
      </c>
      <c r="J71" s="6" t="s">
        <v>418</v>
      </c>
      <c r="K71" s="6">
        <v>1.0</v>
      </c>
      <c r="L71" s="6">
        <v>3965.0</v>
      </c>
      <c r="M71" s="6">
        <v>209.0</v>
      </c>
      <c r="N71" s="6">
        <v>2487.0</v>
      </c>
      <c r="O71" s="6" t="s">
        <v>597</v>
      </c>
      <c r="P71" s="8" t="str">
        <f t="shared" si="1"/>
        <v/>
      </c>
      <c r="Q71" s="8" t="str">
        <f t="shared" si="2"/>
        <v/>
      </c>
      <c r="R71" s="8" t="str">
        <f>if(and(P71&lt;&gt;"",Q71&lt;&gt;"newexp",Q71&lt;&gt;"nostart"),countifs(script_conform_dispatching!A:A,P71,script_conform_dispatching!B:B,Q71),"")</f>
        <v/>
      </c>
      <c r="S71" s="8" t="str">
        <f t="shared" si="3"/>
        <v/>
      </c>
    </row>
    <row r="72" hidden="1">
      <c r="A72" s="6" t="s">
        <v>598</v>
      </c>
      <c r="B72" s="6" t="s">
        <v>60</v>
      </c>
      <c r="C72" s="6" t="s">
        <v>411</v>
      </c>
      <c r="H72" s="8" t="str">
        <f>VLOOKUP(C72,agent_name_matching!A:B,2,false)</f>
        <v>System</v>
      </c>
      <c r="I72" s="33"/>
      <c r="O72" s="6" t="s">
        <v>599</v>
      </c>
      <c r="P72" s="8" t="str">
        <f t="shared" si="1"/>
        <v/>
      </c>
      <c r="Q72" s="8" t="str">
        <f t="shared" si="2"/>
        <v/>
      </c>
      <c r="R72" s="8" t="str">
        <f>if(and(P72&lt;&gt;"",Q72&lt;&gt;"newexp",Q72&lt;&gt;"nostart"),countifs(script_conform_dispatching!A:A,P72,script_conform_dispatching!B:B,Q72),"")</f>
        <v/>
      </c>
      <c r="S72" s="8" t="str">
        <f t="shared" si="3"/>
        <v/>
      </c>
    </row>
    <row r="73" hidden="1">
      <c r="A73" s="6" t="s">
        <v>600</v>
      </c>
      <c r="B73" s="6" t="s">
        <v>60</v>
      </c>
      <c r="C73" s="6" t="s">
        <v>414</v>
      </c>
      <c r="F73" s="6" t="s">
        <v>415</v>
      </c>
      <c r="G73" s="6" t="s">
        <v>416</v>
      </c>
      <c r="H73" s="8" t="str">
        <f>VLOOKUP(C73,agent_name_matching!A:B,2,false)</f>
        <v>Dialog LLM</v>
      </c>
      <c r="I73" s="32" t="s">
        <v>601</v>
      </c>
      <c r="J73" s="6" t="s">
        <v>418</v>
      </c>
      <c r="L73" s="6">
        <v>11183.0</v>
      </c>
      <c r="M73" s="6">
        <v>143.0</v>
      </c>
      <c r="N73" s="6">
        <v>2581.0</v>
      </c>
      <c r="O73" s="6" t="s">
        <v>602</v>
      </c>
      <c r="P73" s="8" t="str">
        <f t="shared" si="1"/>
        <v/>
      </c>
      <c r="Q73" s="8" t="str">
        <f t="shared" si="2"/>
        <v/>
      </c>
      <c r="R73" s="8" t="str">
        <f>if(and(P73&lt;&gt;"",Q73&lt;&gt;"newexp",Q73&lt;&gt;"nostart"),countifs(script_conform_dispatching!A:A,P73,script_conform_dispatching!B:B,Q73),"")</f>
        <v/>
      </c>
      <c r="S73" s="8" t="str">
        <f t="shared" si="3"/>
        <v/>
      </c>
    </row>
    <row r="74" hidden="1">
      <c r="A74" s="6" t="s">
        <v>603</v>
      </c>
      <c r="B74" s="6" t="s">
        <v>60</v>
      </c>
      <c r="C74" s="6" t="s">
        <v>37</v>
      </c>
      <c r="F74" s="6" t="s">
        <v>415</v>
      </c>
      <c r="G74" s="6" t="s">
        <v>416</v>
      </c>
      <c r="H74" s="8" t="str">
        <f>VLOOKUP(C74,agent_name_matching!A:B,2,false)</f>
        <v>Patient LLM</v>
      </c>
      <c r="I74" s="32" t="s">
        <v>604</v>
      </c>
      <c r="J74" s="6" t="s">
        <v>418</v>
      </c>
      <c r="K74" s="6">
        <v>1.0</v>
      </c>
      <c r="L74" s="6">
        <v>4311.0</v>
      </c>
      <c r="M74" s="6">
        <v>51.0</v>
      </c>
      <c r="N74" s="6">
        <v>1225.0</v>
      </c>
      <c r="O74" s="6" t="s">
        <v>605</v>
      </c>
      <c r="P74" s="8" t="str">
        <f t="shared" si="1"/>
        <v/>
      </c>
      <c r="Q74" s="8" t="str">
        <f t="shared" si="2"/>
        <v/>
      </c>
      <c r="R74" s="8" t="str">
        <f>if(and(P74&lt;&gt;"",Q74&lt;&gt;"newexp",Q74&lt;&gt;"nostart"),countifs(script_conform_dispatching!A:A,P74,script_conform_dispatching!B:B,Q74),"")</f>
        <v/>
      </c>
      <c r="S74" s="8" t="str">
        <f t="shared" si="3"/>
        <v/>
      </c>
    </row>
    <row r="75" hidden="1">
      <c r="A75" s="6" t="s">
        <v>606</v>
      </c>
      <c r="B75" s="6" t="s">
        <v>60</v>
      </c>
      <c r="C75" s="6" t="s">
        <v>411</v>
      </c>
      <c r="H75" s="8" t="str">
        <f>VLOOKUP(C75,agent_name_matching!A:B,2,false)</f>
        <v>System</v>
      </c>
      <c r="I75" s="33"/>
      <c r="O75" s="6" t="s">
        <v>607</v>
      </c>
      <c r="P75" s="8" t="str">
        <f t="shared" si="1"/>
        <v/>
      </c>
      <c r="Q75" s="8" t="str">
        <f t="shared" si="2"/>
        <v/>
      </c>
      <c r="R75" s="8" t="str">
        <f>if(and(P75&lt;&gt;"",Q75&lt;&gt;"newexp",Q75&lt;&gt;"nostart"),countifs(script_conform_dispatching!A:A,P75,script_conform_dispatching!B:B,Q75),"")</f>
        <v/>
      </c>
      <c r="S75" s="8" t="str">
        <f t="shared" si="3"/>
        <v/>
      </c>
    </row>
    <row r="76" hidden="1">
      <c r="A76" s="6" t="s">
        <v>608</v>
      </c>
      <c r="B76" s="6" t="s">
        <v>60</v>
      </c>
      <c r="C76" s="6" t="s">
        <v>414</v>
      </c>
      <c r="F76" s="6" t="s">
        <v>415</v>
      </c>
      <c r="G76" s="6" t="s">
        <v>416</v>
      </c>
      <c r="H76" s="8" t="str">
        <f>VLOOKUP(C76,agent_name_matching!A:B,2,false)</f>
        <v>Dialog LLM</v>
      </c>
      <c r="I76" s="32" t="s">
        <v>609</v>
      </c>
      <c r="J76" s="6" t="s">
        <v>418</v>
      </c>
      <c r="L76" s="6">
        <v>11598.0</v>
      </c>
      <c r="M76" s="6">
        <v>96.0</v>
      </c>
      <c r="N76" s="6">
        <v>2022.0</v>
      </c>
      <c r="O76" s="6" t="s">
        <v>610</v>
      </c>
      <c r="P76" s="8" t="str">
        <f t="shared" si="1"/>
        <v/>
      </c>
      <c r="Q76" s="8" t="str">
        <f t="shared" si="2"/>
        <v/>
      </c>
      <c r="R76" s="8" t="str">
        <f>if(and(P76&lt;&gt;"",Q76&lt;&gt;"newexp",Q76&lt;&gt;"nostart"),countifs(script_conform_dispatching!A:A,P76,script_conform_dispatching!B:B,Q76),"")</f>
        <v/>
      </c>
      <c r="S76" s="8" t="str">
        <f t="shared" si="3"/>
        <v/>
      </c>
    </row>
    <row r="77" hidden="1">
      <c r="A77" s="6" t="s">
        <v>611</v>
      </c>
      <c r="B77" s="6" t="s">
        <v>60</v>
      </c>
      <c r="C77" s="6" t="s">
        <v>37</v>
      </c>
      <c r="F77" s="6" t="s">
        <v>415</v>
      </c>
      <c r="G77" s="6" t="s">
        <v>416</v>
      </c>
      <c r="H77" s="8" t="str">
        <f>VLOOKUP(C77,agent_name_matching!A:B,2,false)</f>
        <v>Patient LLM</v>
      </c>
      <c r="I77" s="32" t="s">
        <v>612</v>
      </c>
      <c r="J77" s="6" t="s">
        <v>418</v>
      </c>
      <c r="K77" s="6">
        <v>1.0</v>
      </c>
      <c r="L77" s="6">
        <v>4452.0</v>
      </c>
      <c r="M77" s="6">
        <v>235.0</v>
      </c>
      <c r="N77" s="6">
        <v>4470.0</v>
      </c>
      <c r="O77" s="6" t="s">
        <v>613</v>
      </c>
      <c r="P77" s="8" t="str">
        <f t="shared" si="1"/>
        <v/>
      </c>
      <c r="Q77" s="8" t="str">
        <f t="shared" si="2"/>
        <v/>
      </c>
      <c r="R77" s="8" t="str">
        <f>if(and(P77&lt;&gt;"",Q77&lt;&gt;"newexp",Q77&lt;&gt;"nostart"),countifs(script_conform_dispatching!A:A,P77,script_conform_dispatching!B:B,Q77),"")</f>
        <v/>
      </c>
      <c r="S77" s="8" t="str">
        <f t="shared" si="3"/>
        <v/>
      </c>
    </row>
    <row r="78" hidden="1">
      <c r="A78" s="6" t="s">
        <v>614</v>
      </c>
      <c r="B78" s="6" t="s">
        <v>60</v>
      </c>
      <c r="C78" s="6" t="s">
        <v>411</v>
      </c>
      <c r="H78" s="8" t="str">
        <f>VLOOKUP(C78,agent_name_matching!A:B,2,false)</f>
        <v>System</v>
      </c>
      <c r="I78" s="33"/>
      <c r="O78" s="6" t="s">
        <v>615</v>
      </c>
      <c r="P78" s="8" t="str">
        <f t="shared" si="1"/>
        <v/>
      </c>
      <c r="Q78" s="8" t="str">
        <f t="shared" si="2"/>
        <v/>
      </c>
      <c r="R78" s="8" t="str">
        <f>if(and(P78&lt;&gt;"",Q78&lt;&gt;"newexp",Q78&lt;&gt;"nostart"),countifs(script_conform_dispatching!A:A,P78,script_conform_dispatching!B:B,Q78),"")</f>
        <v/>
      </c>
      <c r="S78" s="8" t="str">
        <f t="shared" si="3"/>
        <v/>
      </c>
    </row>
    <row r="79" hidden="1">
      <c r="A79" s="6" t="s">
        <v>616</v>
      </c>
      <c r="B79" s="6" t="s">
        <v>60</v>
      </c>
      <c r="C79" s="6" t="s">
        <v>414</v>
      </c>
      <c r="F79" s="6" t="s">
        <v>415</v>
      </c>
      <c r="G79" s="6" t="s">
        <v>416</v>
      </c>
      <c r="H79" s="8" t="str">
        <f>VLOOKUP(C79,agent_name_matching!A:B,2,false)</f>
        <v>Dialog LLM</v>
      </c>
      <c r="I79" s="32" t="s">
        <v>617</v>
      </c>
      <c r="J79" s="6" t="s">
        <v>418</v>
      </c>
      <c r="L79" s="6">
        <v>12151.0</v>
      </c>
      <c r="M79" s="6">
        <v>138.0</v>
      </c>
      <c r="N79" s="6">
        <v>4203.0</v>
      </c>
      <c r="O79" s="6" t="s">
        <v>618</v>
      </c>
      <c r="P79" s="8" t="str">
        <f t="shared" si="1"/>
        <v/>
      </c>
      <c r="Q79" s="8" t="str">
        <f t="shared" si="2"/>
        <v/>
      </c>
      <c r="R79" s="8" t="str">
        <f>if(and(P79&lt;&gt;"",Q79&lt;&gt;"newexp",Q79&lt;&gt;"nostart"),countifs(script_conform_dispatching!A:A,P79,script_conform_dispatching!B:B,Q79),"")</f>
        <v/>
      </c>
      <c r="S79" s="8" t="str">
        <f t="shared" si="3"/>
        <v/>
      </c>
    </row>
    <row r="80" hidden="1">
      <c r="A80" s="6" t="s">
        <v>619</v>
      </c>
      <c r="B80" s="6" t="s">
        <v>60</v>
      </c>
      <c r="C80" s="6" t="s">
        <v>37</v>
      </c>
      <c r="F80" s="6" t="s">
        <v>415</v>
      </c>
      <c r="G80" s="6" t="s">
        <v>416</v>
      </c>
      <c r="H80" s="8" t="str">
        <f>VLOOKUP(C80,agent_name_matching!A:B,2,false)</f>
        <v>Patient LLM</v>
      </c>
      <c r="I80" s="32" t="s">
        <v>620</v>
      </c>
      <c r="J80" s="6" t="s">
        <v>418</v>
      </c>
      <c r="K80" s="6">
        <v>1.0</v>
      </c>
      <c r="L80" s="6">
        <v>4819.0</v>
      </c>
      <c r="M80" s="6">
        <v>44.0</v>
      </c>
      <c r="N80" s="6">
        <v>1288.0</v>
      </c>
      <c r="O80" s="6" t="s">
        <v>621</v>
      </c>
      <c r="P80" s="8" t="str">
        <f t="shared" si="1"/>
        <v/>
      </c>
      <c r="Q80" s="8" t="str">
        <f t="shared" si="2"/>
        <v/>
      </c>
      <c r="R80" s="8" t="str">
        <f>if(and(P80&lt;&gt;"",Q80&lt;&gt;"newexp",Q80&lt;&gt;"nostart"),countifs(script_conform_dispatching!A:A,P80,script_conform_dispatching!B:B,Q80),"")</f>
        <v/>
      </c>
      <c r="S80" s="8" t="str">
        <f t="shared" si="3"/>
        <v/>
      </c>
    </row>
    <row r="81" hidden="1">
      <c r="A81" s="6" t="s">
        <v>622</v>
      </c>
      <c r="B81" s="6" t="s">
        <v>60</v>
      </c>
      <c r="C81" s="6" t="s">
        <v>411</v>
      </c>
      <c r="H81" s="8" t="str">
        <f>VLOOKUP(C81,agent_name_matching!A:B,2,false)</f>
        <v>System</v>
      </c>
      <c r="I81" s="33"/>
      <c r="O81" s="6" t="s">
        <v>623</v>
      </c>
      <c r="P81" s="8" t="str">
        <f t="shared" si="1"/>
        <v/>
      </c>
      <c r="Q81" s="8" t="str">
        <f t="shared" si="2"/>
        <v/>
      </c>
      <c r="R81" s="8" t="str">
        <f>if(and(P81&lt;&gt;"",Q81&lt;&gt;"newexp",Q81&lt;&gt;"nostart"),countifs(script_conform_dispatching!A:A,P81,script_conform_dispatching!B:B,Q81),"")</f>
        <v/>
      </c>
      <c r="S81" s="8" t="str">
        <f t="shared" si="3"/>
        <v/>
      </c>
    </row>
    <row r="82" hidden="1">
      <c r="A82" s="6" t="s">
        <v>624</v>
      </c>
      <c r="B82" s="6" t="s">
        <v>60</v>
      </c>
      <c r="C82" s="6" t="s">
        <v>414</v>
      </c>
      <c r="F82" s="6" t="s">
        <v>415</v>
      </c>
      <c r="G82" s="6" t="s">
        <v>416</v>
      </c>
      <c r="H82" s="8" t="str">
        <f>VLOOKUP(C82,agent_name_matching!A:B,2,false)</f>
        <v>Dialog LLM</v>
      </c>
      <c r="I82" s="32" t="s">
        <v>625</v>
      </c>
      <c r="J82" s="6" t="s">
        <v>418</v>
      </c>
      <c r="L82" s="6">
        <v>12554.0</v>
      </c>
      <c r="M82" s="6">
        <v>84.0</v>
      </c>
      <c r="N82" s="6">
        <v>2436.0</v>
      </c>
      <c r="O82" s="6" t="s">
        <v>626</v>
      </c>
      <c r="P82" s="8" t="str">
        <f t="shared" si="1"/>
        <v/>
      </c>
      <c r="Q82" s="8" t="str">
        <f t="shared" si="2"/>
        <v/>
      </c>
      <c r="R82" s="8" t="str">
        <f>if(and(P82&lt;&gt;"",Q82&lt;&gt;"newexp",Q82&lt;&gt;"nostart"),countifs(script_conform_dispatching!A:A,P82,script_conform_dispatching!B:B,Q82),"")</f>
        <v/>
      </c>
      <c r="S82" s="8" t="str">
        <f t="shared" si="3"/>
        <v/>
      </c>
    </row>
    <row r="83" hidden="1">
      <c r="A83" s="6" t="s">
        <v>627</v>
      </c>
      <c r="B83" s="6" t="s">
        <v>60</v>
      </c>
      <c r="C83" s="6" t="s">
        <v>37</v>
      </c>
      <c r="F83" s="6" t="s">
        <v>415</v>
      </c>
      <c r="G83" s="6" t="s">
        <v>416</v>
      </c>
      <c r="H83" s="8" t="str">
        <f>VLOOKUP(C83,agent_name_matching!A:B,2,false)</f>
        <v>Patient LLM</v>
      </c>
      <c r="I83" s="32" t="s">
        <v>628</v>
      </c>
      <c r="J83" s="6" t="s">
        <v>418</v>
      </c>
      <c r="K83" s="6">
        <v>1.0</v>
      </c>
      <c r="L83" s="6">
        <v>4941.0</v>
      </c>
      <c r="M83" s="6">
        <v>188.0</v>
      </c>
      <c r="N83" s="6">
        <v>2298.0</v>
      </c>
      <c r="O83" s="6" t="s">
        <v>629</v>
      </c>
      <c r="P83" s="8" t="str">
        <f t="shared" si="1"/>
        <v/>
      </c>
      <c r="Q83" s="8" t="str">
        <f t="shared" si="2"/>
        <v/>
      </c>
      <c r="R83" s="8" t="str">
        <f>if(and(P83&lt;&gt;"",Q83&lt;&gt;"newexp",Q83&lt;&gt;"nostart"),countifs(script_conform_dispatching!A:A,P83,script_conform_dispatching!B:B,Q83),"")</f>
        <v/>
      </c>
      <c r="S83" s="8" t="str">
        <f t="shared" si="3"/>
        <v/>
      </c>
    </row>
    <row r="84" hidden="1">
      <c r="A84" s="6" t="s">
        <v>630</v>
      </c>
      <c r="B84" s="6" t="s">
        <v>60</v>
      </c>
      <c r="C84" s="6" t="s">
        <v>411</v>
      </c>
      <c r="H84" s="8" t="str">
        <f>VLOOKUP(C84,agent_name_matching!A:B,2,false)</f>
        <v>System</v>
      </c>
      <c r="I84" s="33"/>
      <c r="O84" s="6" t="s">
        <v>631</v>
      </c>
      <c r="P84" s="8" t="str">
        <f t="shared" si="1"/>
        <v/>
      </c>
      <c r="Q84" s="8" t="str">
        <f t="shared" si="2"/>
        <v/>
      </c>
      <c r="R84" s="8" t="str">
        <f>if(and(P84&lt;&gt;"",Q84&lt;&gt;"newexp",Q84&lt;&gt;"nostart"),countifs(script_conform_dispatching!A:A,P84,script_conform_dispatching!B:B,Q84),"")</f>
        <v/>
      </c>
      <c r="S84" s="8" t="str">
        <f t="shared" si="3"/>
        <v/>
      </c>
    </row>
    <row r="85" hidden="1">
      <c r="A85" s="6" t="s">
        <v>632</v>
      </c>
      <c r="B85" s="6" t="s">
        <v>60</v>
      </c>
      <c r="C85" s="6" t="s">
        <v>414</v>
      </c>
      <c r="F85" s="6" t="s">
        <v>415</v>
      </c>
      <c r="G85" s="6" t="s">
        <v>416</v>
      </c>
      <c r="H85" s="8" t="str">
        <f>VLOOKUP(C85,agent_name_matching!A:B,2,false)</f>
        <v>Dialog LLM</v>
      </c>
      <c r="I85" s="32" t="s">
        <v>633</v>
      </c>
      <c r="J85" s="6" t="s">
        <v>418</v>
      </c>
      <c r="L85" s="6">
        <v>13048.0</v>
      </c>
      <c r="M85" s="6">
        <v>151.0</v>
      </c>
      <c r="N85" s="6">
        <v>4245.0</v>
      </c>
      <c r="O85" s="6" t="s">
        <v>634</v>
      </c>
      <c r="P85" s="8" t="str">
        <f t="shared" si="1"/>
        <v/>
      </c>
      <c r="Q85" s="8" t="str">
        <f t="shared" si="2"/>
        <v/>
      </c>
      <c r="R85" s="8" t="str">
        <f>if(and(P85&lt;&gt;"",Q85&lt;&gt;"newexp",Q85&lt;&gt;"nostart"),countifs(script_conform_dispatching!A:A,P85,script_conform_dispatching!B:B,Q85),"")</f>
        <v/>
      </c>
      <c r="S85" s="8" t="str">
        <f t="shared" si="3"/>
        <v/>
      </c>
    </row>
    <row r="86" hidden="1">
      <c r="A86" s="6" t="s">
        <v>635</v>
      </c>
      <c r="B86" s="6" t="s">
        <v>60</v>
      </c>
      <c r="C86" s="6" t="s">
        <v>37</v>
      </c>
      <c r="F86" s="6" t="s">
        <v>415</v>
      </c>
      <c r="G86" s="6" t="s">
        <v>416</v>
      </c>
      <c r="H86" s="8" t="str">
        <f>VLOOKUP(C86,agent_name_matching!A:B,2,false)</f>
        <v>Patient LLM</v>
      </c>
      <c r="I86" s="32" t="s">
        <v>636</v>
      </c>
      <c r="J86" s="6" t="s">
        <v>418</v>
      </c>
      <c r="K86" s="6">
        <v>1.0</v>
      </c>
      <c r="L86" s="6">
        <v>5274.0</v>
      </c>
      <c r="M86" s="6">
        <v>236.0</v>
      </c>
      <c r="N86" s="6">
        <v>3116.0</v>
      </c>
      <c r="O86" s="6" t="s">
        <v>637</v>
      </c>
      <c r="P86" s="8" t="str">
        <f t="shared" si="1"/>
        <v/>
      </c>
      <c r="Q86" s="8" t="str">
        <f t="shared" si="2"/>
        <v/>
      </c>
      <c r="R86" s="8" t="str">
        <f>if(and(P86&lt;&gt;"",Q86&lt;&gt;"newexp",Q86&lt;&gt;"nostart"),countifs(script_conform_dispatching!A:A,P86,script_conform_dispatching!B:B,Q86),"")</f>
        <v/>
      </c>
      <c r="S86" s="8" t="str">
        <f t="shared" si="3"/>
        <v/>
      </c>
    </row>
    <row r="87" hidden="1">
      <c r="A87" s="6" t="s">
        <v>638</v>
      </c>
      <c r="B87" s="6" t="s">
        <v>60</v>
      </c>
      <c r="C87" s="6" t="s">
        <v>411</v>
      </c>
      <c r="H87" s="8" t="str">
        <f>VLOOKUP(C87,agent_name_matching!A:B,2,false)</f>
        <v>System</v>
      </c>
      <c r="I87" s="33"/>
      <c r="O87" s="6" t="s">
        <v>639</v>
      </c>
      <c r="P87" s="8" t="str">
        <f t="shared" si="1"/>
        <v/>
      </c>
      <c r="Q87" s="8" t="str">
        <f t="shared" si="2"/>
        <v/>
      </c>
      <c r="R87" s="8" t="str">
        <f>if(and(P87&lt;&gt;"",Q87&lt;&gt;"newexp",Q87&lt;&gt;"nostart"),countifs(script_conform_dispatching!A:A,P87,script_conform_dispatching!B:B,Q87),"")</f>
        <v/>
      </c>
      <c r="S87" s="8" t="str">
        <f t="shared" si="3"/>
        <v/>
      </c>
    </row>
    <row r="88" hidden="1">
      <c r="A88" s="6" t="s">
        <v>640</v>
      </c>
      <c r="B88" s="6" t="s">
        <v>60</v>
      </c>
      <c r="C88" s="6" t="s">
        <v>414</v>
      </c>
      <c r="F88" s="6" t="s">
        <v>415</v>
      </c>
      <c r="G88" s="6" t="s">
        <v>416</v>
      </c>
      <c r="H88" s="8" t="str">
        <f>VLOOKUP(C88,agent_name_matching!A:B,2,false)</f>
        <v>Dialog LLM</v>
      </c>
      <c r="I88" s="32" t="s">
        <v>641</v>
      </c>
      <c r="J88" s="6" t="s">
        <v>418</v>
      </c>
      <c r="L88" s="6">
        <v>13657.0</v>
      </c>
      <c r="M88" s="6">
        <v>154.0</v>
      </c>
      <c r="N88" s="6">
        <v>3150.0</v>
      </c>
      <c r="O88" s="6" t="s">
        <v>642</v>
      </c>
      <c r="P88" s="8" t="str">
        <f t="shared" si="1"/>
        <v/>
      </c>
      <c r="Q88" s="8" t="str">
        <f t="shared" si="2"/>
        <v/>
      </c>
      <c r="R88" s="8" t="str">
        <f>if(and(P88&lt;&gt;"",Q88&lt;&gt;"newexp",Q88&lt;&gt;"nostart"),countifs(script_conform_dispatching!A:A,P88,script_conform_dispatching!B:B,Q88),"")</f>
        <v/>
      </c>
      <c r="S88" s="8" t="str">
        <f t="shared" si="3"/>
        <v/>
      </c>
    </row>
    <row r="89" hidden="1">
      <c r="A89" s="6" t="s">
        <v>643</v>
      </c>
      <c r="B89" s="6" t="s">
        <v>60</v>
      </c>
      <c r="C89" s="6" t="s">
        <v>37</v>
      </c>
      <c r="F89" s="6" t="s">
        <v>415</v>
      </c>
      <c r="G89" s="6" t="s">
        <v>416</v>
      </c>
      <c r="H89" s="8" t="str">
        <f>VLOOKUP(C89,agent_name_matching!A:B,2,false)</f>
        <v>Patient LLM</v>
      </c>
      <c r="I89" s="32" t="s">
        <v>644</v>
      </c>
      <c r="J89" s="6" t="s">
        <v>418</v>
      </c>
      <c r="K89" s="6">
        <v>1.0</v>
      </c>
      <c r="L89" s="6">
        <v>5658.0</v>
      </c>
      <c r="M89" s="6">
        <v>54.0</v>
      </c>
      <c r="N89" s="6">
        <v>1822.0</v>
      </c>
      <c r="O89" s="6" t="s">
        <v>645</v>
      </c>
      <c r="P89" s="8" t="str">
        <f t="shared" si="1"/>
        <v/>
      </c>
      <c r="Q89" s="8" t="str">
        <f t="shared" si="2"/>
        <v/>
      </c>
      <c r="R89" s="8" t="str">
        <f>if(and(P89&lt;&gt;"",Q89&lt;&gt;"newexp",Q89&lt;&gt;"nostart"),countifs(script_conform_dispatching!A:A,P89,script_conform_dispatching!B:B,Q89),"")</f>
        <v/>
      </c>
      <c r="S89" s="8" t="str">
        <f t="shared" si="3"/>
        <v/>
      </c>
    </row>
    <row r="90" hidden="1">
      <c r="A90" s="6" t="s">
        <v>646</v>
      </c>
      <c r="B90" s="6" t="s">
        <v>60</v>
      </c>
      <c r="C90" s="6" t="s">
        <v>411</v>
      </c>
      <c r="H90" s="8" t="str">
        <f>VLOOKUP(C90,agent_name_matching!A:B,2,false)</f>
        <v>System</v>
      </c>
      <c r="I90" s="33"/>
      <c r="O90" s="6" t="s">
        <v>647</v>
      </c>
      <c r="P90" s="8" t="str">
        <f t="shared" si="1"/>
        <v/>
      </c>
      <c r="Q90" s="8" t="str">
        <f t="shared" si="2"/>
        <v/>
      </c>
      <c r="R90" s="8" t="str">
        <f>if(and(P90&lt;&gt;"",Q90&lt;&gt;"newexp",Q90&lt;&gt;"nostart"),countifs(script_conform_dispatching!A:A,P90,script_conform_dispatching!B:B,Q90),"")</f>
        <v/>
      </c>
      <c r="S90" s="8" t="str">
        <f t="shared" si="3"/>
        <v/>
      </c>
    </row>
    <row r="91" hidden="1">
      <c r="A91" s="6" t="s">
        <v>648</v>
      </c>
      <c r="B91" s="6" t="s">
        <v>60</v>
      </c>
      <c r="C91" s="6" t="s">
        <v>414</v>
      </c>
      <c r="F91" s="6" t="s">
        <v>415</v>
      </c>
      <c r="G91" s="6" t="s">
        <v>416</v>
      </c>
      <c r="H91" s="8" t="str">
        <f>VLOOKUP(C91,agent_name_matching!A:B,2,false)</f>
        <v>Dialog LLM</v>
      </c>
      <c r="I91" s="32" t="s">
        <v>649</v>
      </c>
      <c r="J91" s="6" t="s">
        <v>418</v>
      </c>
      <c r="L91" s="6">
        <v>14087.0</v>
      </c>
      <c r="M91" s="6">
        <v>103.0</v>
      </c>
      <c r="N91" s="6">
        <v>2792.0</v>
      </c>
      <c r="O91" s="6" t="s">
        <v>650</v>
      </c>
      <c r="P91" s="8" t="str">
        <f t="shared" si="1"/>
        <v/>
      </c>
      <c r="Q91" s="8" t="str">
        <f t="shared" si="2"/>
        <v/>
      </c>
      <c r="R91" s="8" t="str">
        <f>if(and(P91&lt;&gt;"",Q91&lt;&gt;"newexp",Q91&lt;&gt;"nostart"),countifs(script_conform_dispatching!A:A,P91,script_conform_dispatching!B:B,Q91),"")</f>
        <v/>
      </c>
      <c r="S91" s="8" t="str">
        <f t="shared" si="3"/>
        <v/>
      </c>
    </row>
    <row r="92" hidden="1">
      <c r="A92" s="6" t="s">
        <v>651</v>
      </c>
      <c r="B92" s="6" t="s">
        <v>60</v>
      </c>
      <c r="C92" s="6" t="s">
        <v>37</v>
      </c>
      <c r="F92" s="6" t="s">
        <v>415</v>
      </c>
      <c r="G92" s="6" t="s">
        <v>416</v>
      </c>
      <c r="H92" s="8" t="str">
        <f>VLOOKUP(C92,agent_name_matching!A:B,2,false)</f>
        <v>Patient LLM</v>
      </c>
      <c r="I92" s="32" t="s">
        <v>652</v>
      </c>
      <c r="J92" s="6" t="s">
        <v>418</v>
      </c>
      <c r="K92" s="6">
        <v>1.0</v>
      </c>
      <c r="L92" s="6">
        <v>5809.0</v>
      </c>
      <c r="M92" s="6">
        <v>220.0</v>
      </c>
      <c r="N92" s="6">
        <v>3015.0</v>
      </c>
      <c r="O92" s="6" t="s">
        <v>653</v>
      </c>
      <c r="P92" s="8" t="str">
        <f t="shared" si="1"/>
        <v/>
      </c>
      <c r="Q92" s="8" t="str">
        <f t="shared" si="2"/>
        <v/>
      </c>
      <c r="R92" s="8" t="str">
        <f>if(and(P92&lt;&gt;"",Q92&lt;&gt;"newexp",Q92&lt;&gt;"nostart"),countifs(script_conform_dispatching!A:A,P92,script_conform_dispatching!B:B,Q92),"")</f>
        <v/>
      </c>
      <c r="S92" s="8" t="str">
        <f t="shared" si="3"/>
        <v/>
      </c>
    </row>
    <row r="93" hidden="1">
      <c r="A93" s="6" t="s">
        <v>654</v>
      </c>
      <c r="B93" s="6" t="s">
        <v>60</v>
      </c>
      <c r="C93" s="6" t="s">
        <v>411</v>
      </c>
      <c r="H93" s="8" t="str">
        <f>VLOOKUP(C93,agent_name_matching!A:B,2,false)</f>
        <v>System</v>
      </c>
      <c r="I93" s="33"/>
      <c r="O93" s="6" t="s">
        <v>655</v>
      </c>
      <c r="P93" s="8" t="str">
        <f t="shared" si="1"/>
        <v/>
      </c>
      <c r="Q93" s="8" t="str">
        <f t="shared" si="2"/>
        <v/>
      </c>
      <c r="R93" s="8" t="str">
        <f>if(and(P93&lt;&gt;"",Q93&lt;&gt;"newexp",Q93&lt;&gt;"nostart"),countifs(script_conform_dispatching!A:A,P93,script_conform_dispatching!B:B,Q93),"")</f>
        <v/>
      </c>
      <c r="S93" s="8" t="str">
        <f t="shared" si="3"/>
        <v/>
      </c>
    </row>
    <row r="94" hidden="1">
      <c r="A94" s="6" t="s">
        <v>656</v>
      </c>
      <c r="B94" s="6" t="s">
        <v>60</v>
      </c>
      <c r="C94" s="6" t="s">
        <v>414</v>
      </c>
      <c r="F94" s="6" t="s">
        <v>415</v>
      </c>
      <c r="G94" s="6" t="s">
        <v>416</v>
      </c>
      <c r="H94" s="8" t="str">
        <f>VLOOKUP(C94,agent_name_matching!A:B,2,false)</f>
        <v>Dialog LLM</v>
      </c>
      <c r="I94" s="32" t="s">
        <v>657</v>
      </c>
      <c r="J94" s="6" t="s">
        <v>418</v>
      </c>
      <c r="L94" s="6">
        <v>14631.0</v>
      </c>
      <c r="M94" s="6">
        <v>216.0</v>
      </c>
      <c r="N94" s="6">
        <v>3992.0</v>
      </c>
      <c r="O94" s="6" t="s">
        <v>658</v>
      </c>
      <c r="P94" s="8" t="str">
        <f t="shared" si="1"/>
        <v/>
      </c>
      <c r="Q94" s="8" t="str">
        <f t="shared" si="2"/>
        <v/>
      </c>
      <c r="R94" s="8" t="str">
        <f>if(and(P94&lt;&gt;"",Q94&lt;&gt;"newexp",Q94&lt;&gt;"nostart"),countifs(script_conform_dispatching!A:A,P94,script_conform_dispatching!B:B,Q94),"")</f>
        <v/>
      </c>
      <c r="S94" s="8" t="str">
        <f t="shared" si="3"/>
        <v/>
      </c>
    </row>
    <row r="95" hidden="1">
      <c r="A95" s="6" t="s">
        <v>659</v>
      </c>
      <c r="B95" s="6" t="s">
        <v>60</v>
      </c>
      <c r="C95" s="6" t="s">
        <v>37</v>
      </c>
      <c r="F95" s="6" t="s">
        <v>415</v>
      </c>
      <c r="G95" s="6" t="s">
        <v>416</v>
      </c>
      <c r="H95" s="8" t="str">
        <f>VLOOKUP(C95,agent_name_matching!A:B,2,false)</f>
        <v>Patient LLM</v>
      </c>
      <c r="I95" s="32" t="s">
        <v>660</v>
      </c>
      <c r="J95" s="6" t="s">
        <v>418</v>
      </c>
      <c r="K95" s="6">
        <v>1.0</v>
      </c>
      <c r="L95" s="6">
        <v>6239.0</v>
      </c>
      <c r="M95" s="6">
        <v>42.0</v>
      </c>
      <c r="N95" s="6">
        <v>1578.0</v>
      </c>
      <c r="O95" s="6" t="s">
        <v>661</v>
      </c>
      <c r="P95" s="8" t="str">
        <f t="shared" si="1"/>
        <v/>
      </c>
      <c r="Q95" s="8" t="str">
        <f t="shared" si="2"/>
        <v/>
      </c>
      <c r="R95" s="8" t="str">
        <f>if(and(P95&lt;&gt;"",Q95&lt;&gt;"newexp",Q95&lt;&gt;"nostart"),countifs(script_conform_dispatching!A:A,P95,script_conform_dispatching!B:B,Q95),"")</f>
        <v/>
      </c>
      <c r="S95" s="8" t="str">
        <f t="shared" si="3"/>
        <v/>
      </c>
    </row>
    <row r="96" hidden="1">
      <c r="A96" s="6" t="s">
        <v>662</v>
      </c>
      <c r="B96" s="6" t="s">
        <v>60</v>
      </c>
      <c r="C96" s="6" t="s">
        <v>411</v>
      </c>
      <c r="H96" s="8" t="str">
        <f>VLOOKUP(C96,agent_name_matching!A:B,2,false)</f>
        <v>System</v>
      </c>
      <c r="I96" s="33"/>
      <c r="O96" s="6" t="s">
        <v>663</v>
      </c>
      <c r="P96" s="8" t="str">
        <f t="shared" si="1"/>
        <v/>
      </c>
      <c r="Q96" s="8" t="str">
        <f t="shared" si="2"/>
        <v/>
      </c>
      <c r="R96" s="8" t="str">
        <f>if(and(P96&lt;&gt;"",Q96&lt;&gt;"newexp",Q96&lt;&gt;"nostart"),countifs(script_conform_dispatching!A:A,P96,script_conform_dispatching!B:B,Q96),"")</f>
        <v/>
      </c>
      <c r="S96" s="8" t="str">
        <f t="shared" si="3"/>
        <v/>
      </c>
    </row>
    <row r="97" hidden="1">
      <c r="A97" s="6" t="s">
        <v>664</v>
      </c>
      <c r="B97" s="6" t="s">
        <v>60</v>
      </c>
      <c r="C97" s="6" t="s">
        <v>414</v>
      </c>
      <c r="F97" s="6" t="s">
        <v>415</v>
      </c>
      <c r="G97" s="6" t="s">
        <v>416</v>
      </c>
      <c r="H97" s="8" t="str">
        <f>VLOOKUP(C97,agent_name_matching!A:B,2,false)</f>
        <v>Dialog LLM</v>
      </c>
      <c r="I97" s="32" t="s">
        <v>665</v>
      </c>
      <c r="J97" s="6" t="s">
        <v>418</v>
      </c>
      <c r="L97" s="6">
        <v>15111.0</v>
      </c>
      <c r="M97" s="6">
        <v>84.0</v>
      </c>
      <c r="N97" s="6">
        <v>2729.0</v>
      </c>
      <c r="O97" s="6" t="s">
        <v>666</v>
      </c>
      <c r="P97" s="8" t="str">
        <f t="shared" si="1"/>
        <v/>
      </c>
      <c r="Q97" s="8" t="str">
        <f t="shared" si="2"/>
        <v/>
      </c>
      <c r="R97" s="8" t="str">
        <f>if(and(P97&lt;&gt;"",Q97&lt;&gt;"newexp",Q97&lt;&gt;"nostart"),countifs(script_conform_dispatching!A:A,P97,script_conform_dispatching!B:B,Q97),"")</f>
        <v/>
      </c>
      <c r="S97" s="8" t="str">
        <f t="shared" si="3"/>
        <v/>
      </c>
    </row>
    <row r="98" hidden="1">
      <c r="A98" s="6" t="s">
        <v>667</v>
      </c>
      <c r="B98" s="6" t="s">
        <v>60</v>
      </c>
      <c r="C98" s="6" t="s">
        <v>37</v>
      </c>
      <c r="F98" s="6" t="s">
        <v>415</v>
      </c>
      <c r="G98" s="6" t="s">
        <v>416</v>
      </c>
      <c r="H98" s="8" t="str">
        <f>VLOOKUP(C98,agent_name_matching!A:B,2,false)</f>
        <v>Patient LLM</v>
      </c>
      <c r="I98" s="32" t="s">
        <v>668</v>
      </c>
      <c r="J98" s="6" t="s">
        <v>418</v>
      </c>
      <c r="K98" s="6">
        <v>1.0</v>
      </c>
      <c r="L98" s="6">
        <v>6359.0</v>
      </c>
      <c r="M98" s="6">
        <v>177.0</v>
      </c>
      <c r="N98" s="6">
        <v>2804.0</v>
      </c>
      <c r="O98" s="6" t="s">
        <v>669</v>
      </c>
      <c r="P98" s="8" t="str">
        <f t="shared" si="1"/>
        <v/>
      </c>
      <c r="Q98" s="8" t="str">
        <f t="shared" si="2"/>
        <v/>
      </c>
      <c r="R98" s="8" t="str">
        <f>if(and(P98&lt;&gt;"",Q98&lt;&gt;"newexp",Q98&lt;&gt;"nostart"),countifs(script_conform_dispatching!A:A,P98,script_conform_dispatching!B:B,Q98),"")</f>
        <v/>
      </c>
      <c r="S98" s="8" t="str">
        <f t="shared" si="3"/>
        <v/>
      </c>
    </row>
    <row r="99" hidden="1">
      <c r="A99" s="6" t="s">
        <v>670</v>
      </c>
      <c r="B99" s="6" t="s">
        <v>60</v>
      </c>
      <c r="C99" s="6" t="s">
        <v>411</v>
      </c>
      <c r="H99" s="8" t="str">
        <f>VLOOKUP(C99,agent_name_matching!A:B,2,false)</f>
        <v>System</v>
      </c>
      <c r="I99" s="33"/>
      <c r="O99" s="6" t="s">
        <v>671</v>
      </c>
      <c r="P99" s="8" t="str">
        <f t="shared" si="1"/>
        <v/>
      </c>
      <c r="Q99" s="8" t="str">
        <f t="shared" si="2"/>
        <v/>
      </c>
      <c r="R99" s="8" t="str">
        <f>if(and(P99&lt;&gt;"",Q99&lt;&gt;"newexp",Q99&lt;&gt;"nostart"),countifs(script_conform_dispatching!A:A,P99,script_conform_dispatching!B:B,Q99),"")</f>
        <v/>
      </c>
      <c r="S99" s="8" t="str">
        <f t="shared" si="3"/>
        <v/>
      </c>
    </row>
    <row r="100" hidden="1">
      <c r="A100" s="6" t="s">
        <v>672</v>
      </c>
      <c r="B100" s="6" t="s">
        <v>60</v>
      </c>
      <c r="C100" s="6" t="s">
        <v>414</v>
      </c>
      <c r="F100" s="6" t="s">
        <v>415</v>
      </c>
      <c r="G100" s="6" t="s">
        <v>416</v>
      </c>
      <c r="H100" s="8" t="str">
        <f>VLOOKUP(C100,agent_name_matching!A:B,2,false)</f>
        <v>Dialog LLM</v>
      </c>
      <c r="I100" s="32" t="s">
        <v>673</v>
      </c>
      <c r="J100" s="6" t="s">
        <v>418</v>
      </c>
      <c r="L100" s="6">
        <v>15593.0</v>
      </c>
      <c r="M100" s="6">
        <v>183.0</v>
      </c>
      <c r="N100" s="6">
        <v>3991.0</v>
      </c>
      <c r="O100" s="6" t="s">
        <v>674</v>
      </c>
      <c r="P100" s="8" t="str">
        <f t="shared" si="1"/>
        <v/>
      </c>
      <c r="Q100" s="8" t="str">
        <f t="shared" si="2"/>
        <v/>
      </c>
      <c r="R100" s="8" t="str">
        <f>if(and(P100&lt;&gt;"",Q100&lt;&gt;"newexp",Q100&lt;&gt;"nostart"),countifs(script_conform_dispatching!A:A,P100,script_conform_dispatching!B:B,Q100),"")</f>
        <v/>
      </c>
      <c r="S100" s="8" t="str">
        <f t="shared" si="3"/>
        <v/>
      </c>
    </row>
    <row r="101" hidden="1">
      <c r="A101" s="6" t="s">
        <v>675</v>
      </c>
      <c r="B101" s="6" t="s">
        <v>60</v>
      </c>
      <c r="C101" s="6" t="s">
        <v>37</v>
      </c>
      <c r="F101" s="6" t="s">
        <v>415</v>
      </c>
      <c r="G101" s="6" t="s">
        <v>416</v>
      </c>
      <c r="H101" s="8" t="str">
        <f>VLOOKUP(C101,agent_name_matching!A:B,2,false)</f>
        <v>Patient LLM</v>
      </c>
      <c r="I101" s="32" t="s">
        <v>676</v>
      </c>
      <c r="J101" s="6" t="s">
        <v>418</v>
      </c>
      <c r="K101" s="6">
        <v>1.0</v>
      </c>
      <c r="L101" s="6">
        <v>6713.0</v>
      </c>
      <c r="M101" s="6">
        <v>234.0</v>
      </c>
      <c r="N101" s="6">
        <v>2809.0</v>
      </c>
      <c r="O101" s="6" t="s">
        <v>677</v>
      </c>
      <c r="P101" s="8" t="str">
        <f t="shared" si="1"/>
        <v/>
      </c>
      <c r="Q101" s="8" t="str">
        <f t="shared" si="2"/>
        <v/>
      </c>
      <c r="R101" s="8" t="str">
        <f>if(and(P101&lt;&gt;"",Q101&lt;&gt;"newexp",Q101&lt;&gt;"nostart"),countifs(script_conform_dispatching!A:A,P101,script_conform_dispatching!B:B,Q101),"")</f>
        <v/>
      </c>
      <c r="S101" s="8" t="str">
        <f t="shared" si="3"/>
        <v/>
      </c>
    </row>
    <row r="102" hidden="1">
      <c r="A102" s="6" t="s">
        <v>678</v>
      </c>
      <c r="B102" s="6" t="s">
        <v>60</v>
      </c>
      <c r="C102" s="6" t="s">
        <v>411</v>
      </c>
      <c r="H102" s="8" t="str">
        <f>VLOOKUP(C102,agent_name_matching!A:B,2,false)</f>
        <v>System</v>
      </c>
      <c r="I102" s="33"/>
      <c r="O102" s="6" t="s">
        <v>679</v>
      </c>
      <c r="P102" s="8" t="str">
        <f t="shared" si="1"/>
        <v/>
      </c>
      <c r="Q102" s="8" t="str">
        <f t="shared" si="2"/>
        <v/>
      </c>
      <c r="R102" s="8" t="str">
        <f>if(and(P102&lt;&gt;"",Q102&lt;&gt;"newexp",Q102&lt;&gt;"nostart"),countifs(script_conform_dispatching!A:A,P102,script_conform_dispatching!B:B,Q102),"")</f>
        <v/>
      </c>
      <c r="S102" s="8" t="str">
        <f t="shared" si="3"/>
        <v/>
      </c>
    </row>
    <row r="103" hidden="1">
      <c r="A103" s="6" t="s">
        <v>680</v>
      </c>
      <c r="B103" s="6" t="s">
        <v>60</v>
      </c>
      <c r="C103" s="6" t="s">
        <v>414</v>
      </c>
      <c r="F103" s="6" t="s">
        <v>415</v>
      </c>
      <c r="G103" s="6" t="s">
        <v>416</v>
      </c>
      <c r="H103" s="8" t="str">
        <f>VLOOKUP(C103,agent_name_matching!A:B,2,false)</f>
        <v>Dialog LLM</v>
      </c>
      <c r="I103" s="32" t="s">
        <v>681</v>
      </c>
      <c r="J103" s="6" t="s">
        <v>418</v>
      </c>
      <c r="L103" s="6">
        <v>16231.0</v>
      </c>
      <c r="M103" s="6">
        <v>236.0</v>
      </c>
      <c r="N103" s="6">
        <v>4625.0</v>
      </c>
      <c r="O103" s="6" t="s">
        <v>682</v>
      </c>
      <c r="P103" s="8" t="str">
        <f t="shared" si="1"/>
        <v/>
      </c>
      <c r="Q103" s="8" t="str">
        <f t="shared" si="2"/>
        <v/>
      </c>
      <c r="R103" s="8" t="str">
        <f>if(and(P103&lt;&gt;"",Q103&lt;&gt;"newexp",Q103&lt;&gt;"nostart"),countifs(script_conform_dispatching!A:A,P103,script_conform_dispatching!B:B,Q103),"")</f>
        <v/>
      </c>
      <c r="S103" s="8" t="str">
        <f t="shared" si="3"/>
        <v/>
      </c>
    </row>
    <row r="104" hidden="1">
      <c r="A104" s="6" t="s">
        <v>683</v>
      </c>
      <c r="B104" s="6" t="s">
        <v>60</v>
      </c>
      <c r="C104" s="6" t="s">
        <v>37</v>
      </c>
      <c r="F104" s="6" t="s">
        <v>415</v>
      </c>
      <c r="G104" s="6" t="s">
        <v>416</v>
      </c>
      <c r="H104" s="8" t="str">
        <f>VLOOKUP(C104,agent_name_matching!A:B,2,false)</f>
        <v>Patient LLM</v>
      </c>
      <c r="I104" s="32" t="s">
        <v>684</v>
      </c>
      <c r="J104" s="6" t="s">
        <v>418</v>
      </c>
      <c r="K104" s="6">
        <v>1.0</v>
      </c>
      <c r="L104" s="6">
        <v>7177.0</v>
      </c>
      <c r="M104" s="6">
        <v>60.0</v>
      </c>
      <c r="N104" s="6">
        <v>1995.0</v>
      </c>
      <c r="O104" s="6" t="s">
        <v>685</v>
      </c>
      <c r="P104" s="8" t="str">
        <f t="shared" si="1"/>
        <v/>
      </c>
      <c r="Q104" s="8" t="str">
        <f t="shared" si="2"/>
        <v/>
      </c>
      <c r="R104" s="8" t="str">
        <f>if(and(P104&lt;&gt;"",Q104&lt;&gt;"newexp",Q104&lt;&gt;"nostart"),countifs(script_conform_dispatching!A:A,P104,script_conform_dispatching!B:B,Q104),"")</f>
        <v/>
      </c>
      <c r="S104" s="8" t="str">
        <f t="shared" si="3"/>
        <v/>
      </c>
    </row>
    <row r="105" hidden="1">
      <c r="A105" s="6" t="s">
        <v>686</v>
      </c>
      <c r="B105" s="6" t="s">
        <v>60</v>
      </c>
      <c r="C105" s="6" t="s">
        <v>411</v>
      </c>
      <c r="H105" s="8" t="str">
        <f>VLOOKUP(C105,agent_name_matching!A:B,2,false)</f>
        <v>System</v>
      </c>
      <c r="I105" s="33"/>
      <c r="O105" s="6" t="s">
        <v>687</v>
      </c>
      <c r="P105" s="8" t="str">
        <f t="shared" si="1"/>
        <v/>
      </c>
      <c r="Q105" s="8" t="str">
        <f t="shared" si="2"/>
        <v/>
      </c>
      <c r="R105" s="8" t="str">
        <f>if(and(P105&lt;&gt;"",Q105&lt;&gt;"newexp",Q105&lt;&gt;"nostart"),countifs(script_conform_dispatching!A:A,P105,script_conform_dispatching!B:B,Q105),"")</f>
        <v/>
      </c>
      <c r="S105" s="8" t="str">
        <f t="shared" si="3"/>
        <v/>
      </c>
    </row>
    <row r="106" hidden="1">
      <c r="A106" s="6" t="s">
        <v>688</v>
      </c>
      <c r="B106" s="6" t="s">
        <v>60</v>
      </c>
      <c r="C106" s="6" t="s">
        <v>414</v>
      </c>
      <c r="F106" s="6" t="s">
        <v>415</v>
      </c>
      <c r="G106" s="6" t="s">
        <v>416</v>
      </c>
      <c r="H106" s="8" t="str">
        <f>VLOOKUP(C106,agent_name_matching!A:B,2,false)</f>
        <v>Dialog LLM</v>
      </c>
      <c r="I106" s="32" t="s">
        <v>689</v>
      </c>
      <c r="J106" s="6" t="s">
        <v>418</v>
      </c>
      <c r="L106" s="6">
        <v>16749.0</v>
      </c>
      <c r="M106" s="6">
        <v>90.0</v>
      </c>
      <c r="N106" s="6">
        <v>2060.0</v>
      </c>
      <c r="O106" s="6" t="s">
        <v>690</v>
      </c>
      <c r="P106" s="8" t="str">
        <f t="shared" si="1"/>
        <v/>
      </c>
      <c r="Q106" s="8" t="str">
        <f t="shared" si="2"/>
        <v/>
      </c>
      <c r="R106" s="8" t="str">
        <f>if(and(P106&lt;&gt;"",Q106&lt;&gt;"newexp",Q106&lt;&gt;"nostart"),countifs(script_conform_dispatching!A:A,P106,script_conform_dispatching!B:B,Q106),"")</f>
        <v/>
      </c>
      <c r="S106" s="8" t="str">
        <f t="shared" si="3"/>
        <v/>
      </c>
    </row>
    <row r="107" hidden="1">
      <c r="A107" s="6" t="s">
        <v>691</v>
      </c>
      <c r="B107" s="6" t="s">
        <v>60</v>
      </c>
      <c r="C107" s="6" t="s">
        <v>37</v>
      </c>
      <c r="F107" s="6" t="s">
        <v>415</v>
      </c>
      <c r="G107" s="6" t="s">
        <v>416</v>
      </c>
      <c r="H107" s="8" t="str">
        <f>VLOOKUP(C107,agent_name_matching!A:B,2,false)</f>
        <v>Patient LLM</v>
      </c>
      <c r="I107" s="32" t="s">
        <v>692</v>
      </c>
      <c r="J107" s="6" t="s">
        <v>418</v>
      </c>
      <c r="K107" s="6">
        <v>1.0</v>
      </c>
      <c r="L107" s="6">
        <v>7321.0</v>
      </c>
      <c r="M107" s="6">
        <v>231.0</v>
      </c>
      <c r="N107" s="6">
        <v>3223.0</v>
      </c>
      <c r="O107" s="6" t="s">
        <v>693</v>
      </c>
      <c r="P107" s="8" t="str">
        <f t="shared" si="1"/>
        <v/>
      </c>
      <c r="Q107" s="8" t="str">
        <f t="shared" si="2"/>
        <v/>
      </c>
      <c r="R107" s="8" t="str">
        <f>if(and(P107&lt;&gt;"",Q107&lt;&gt;"newexp",Q107&lt;&gt;"nostart"),countifs(script_conform_dispatching!A:A,P107,script_conform_dispatching!B:B,Q107),"")</f>
        <v/>
      </c>
      <c r="S107" s="8" t="str">
        <f t="shared" si="3"/>
        <v/>
      </c>
    </row>
    <row r="108" hidden="1">
      <c r="A108" s="6" t="s">
        <v>694</v>
      </c>
      <c r="B108" s="6" t="s">
        <v>60</v>
      </c>
      <c r="C108" s="6" t="s">
        <v>411</v>
      </c>
      <c r="H108" s="8" t="str">
        <f>VLOOKUP(C108,agent_name_matching!A:B,2,false)</f>
        <v>System</v>
      </c>
      <c r="I108" s="33"/>
      <c r="O108" s="6" t="s">
        <v>695</v>
      </c>
      <c r="P108" s="8" t="str">
        <f t="shared" si="1"/>
        <v/>
      </c>
      <c r="Q108" s="8" t="str">
        <f t="shared" si="2"/>
        <v/>
      </c>
      <c r="R108" s="8" t="str">
        <f>if(and(P108&lt;&gt;"",Q108&lt;&gt;"newexp",Q108&lt;&gt;"nostart"),countifs(script_conform_dispatching!A:A,P108,script_conform_dispatching!B:B,Q108),"")</f>
        <v/>
      </c>
      <c r="S108" s="8" t="str">
        <f t="shared" si="3"/>
        <v/>
      </c>
    </row>
    <row r="109" hidden="1">
      <c r="A109" s="6" t="s">
        <v>696</v>
      </c>
      <c r="B109" s="6" t="s">
        <v>60</v>
      </c>
      <c r="C109" s="6" t="s">
        <v>414</v>
      </c>
      <c r="F109" s="6" t="s">
        <v>415</v>
      </c>
      <c r="G109" s="6" t="s">
        <v>416</v>
      </c>
      <c r="H109" s="8" t="str">
        <f>VLOOKUP(C109,agent_name_matching!A:B,2,false)</f>
        <v>Dialog LLM</v>
      </c>
      <c r="I109" s="32" t="s">
        <v>697</v>
      </c>
      <c r="J109" s="6" t="s">
        <v>418</v>
      </c>
      <c r="L109" s="6">
        <v>17292.0</v>
      </c>
      <c r="M109" s="6">
        <v>229.0</v>
      </c>
      <c r="N109" s="6">
        <v>4422.0</v>
      </c>
      <c r="O109" s="6" t="s">
        <v>698</v>
      </c>
      <c r="P109" s="8" t="str">
        <f t="shared" si="1"/>
        <v/>
      </c>
      <c r="Q109" s="8" t="str">
        <f t="shared" si="2"/>
        <v/>
      </c>
      <c r="R109" s="8" t="str">
        <f>if(and(P109&lt;&gt;"",Q109&lt;&gt;"newexp",Q109&lt;&gt;"nostart"),countifs(script_conform_dispatching!A:A,P109,script_conform_dispatching!B:B,Q109),"")</f>
        <v/>
      </c>
      <c r="S109" s="8" t="str">
        <f t="shared" si="3"/>
        <v/>
      </c>
    </row>
    <row r="110" hidden="1">
      <c r="A110" s="6" t="s">
        <v>699</v>
      </c>
      <c r="B110" s="6" t="s">
        <v>60</v>
      </c>
      <c r="C110" s="6" t="s">
        <v>37</v>
      </c>
      <c r="F110" s="6" t="s">
        <v>415</v>
      </c>
      <c r="G110" s="6" t="s">
        <v>416</v>
      </c>
      <c r="H110" s="8" t="str">
        <f>VLOOKUP(C110,agent_name_matching!A:B,2,false)</f>
        <v>Patient LLM</v>
      </c>
      <c r="I110" s="32" t="s">
        <v>700</v>
      </c>
      <c r="J110" s="6" t="s">
        <v>418</v>
      </c>
      <c r="K110" s="6">
        <v>1.0</v>
      </c>
      <c r="L110" s="6">
        <v>7775.0</v>
      </c>
      <c r="M110" s="6">
        <v>57.0</v>
      </c>
      <c r="N110" s="6">
        <v>2143.0</v>
      </c>
      <c r="O110" s="6" t="s">
        <v>701</v>
      </c>
      <c r="P110" s="8" t="str">
        <f t="shared" si="1"/>
        <v/>
      </c>
      <c r="Q110" s="8" t="str">
        <f t="shared" si="2"/>
        <v/>
      </c>
      <c r="R110" s="8" t="str">
        <f>if(and(P110&lt;&gt;"",Q110&lt;&gt;"newexp",Q110&lt;&gt;"nostart"),countifs(script_conform_dispatching!A:A,P110,script_conform_dispatching!B:B,Q110),"")</f>
        <v/>
      </c>
      <c r="S110" s="8" t="str">
        <f t="shared" si="3"/>
        <v/>
      </c>
    </row>
    <row r="111" hidden="1">
      <c r="A111" s="6" t="s">
        <v>702</v>
      </c>
      <c r="B111" s="6" t="s">
        <v>60</v>
      </c>
      <c r="C111" s="6" t="s">
        <v>411</v>
      </c>
      <c r="H111" s="8" t="str">
        <f>VLOOKUP(C111,agent_name_matching!A:B,2,false)</f>
        <v>System</v>
      </c>
      <c r="I111" s="33"/>
      <c r="O111" s="6" t="s">
        <v>703</v>
      </c>
      <c r="P111" s="8" t="str">
        <f t="shared" si="1"/>
        <v/>
      </c>
      <c r="Q111" s="8" t="str">
        <f t="shared" si="2"/>
        <v/>
      </c>
      <c r="R111" s="8" t="str">
        <f>if(and(P111&lt;&gt;"",Q111&lt;&gt;"newexp",Q111&lt;&gt;"nostart"),countifs(script_conform_dispatching!A:A,P111,script_conform_dispatching!B:B,Q111),"")</f>
        <v/>
      </c>
      <c r="S111" s="8" t="str">
        <f t="shared" si="3"/>
        <v/>
      </c>
    </row>
    <row r="112" hidden="1">
      <c r="A112" s="6" t="s">
        <v>704</v>
      </c>
      <c r="B112" s="6" t="s">
        <v>60</v>
      </c>
      <c r="C112" s="6" t="s">
        <v>414</v>
      </c>
      <c r="F112" s="6" t="s">
        <v>415</v>
      </c>
      <c r="G112" s="6" t="s">
        <v>416</v>
      </c>
      <c r="H112" s="8" t="str">
        <f>VLOOKUP(C112,agent_name_matching!A:B,2,false)</f>
        <v>Dialog LLM</v>
      </c>
      <c r="I112" s="32" t="s">
        <v>705</v>
      </c>
      <c r="J112" s="6" t="s">
        <v>418</v>
      </c>
      <c r="L112" s="6">
        <v>17800.0</v>
      </c>
      <c r="M112" s="6">
        <v>95.0</v>
      </c>
      <c r="N112" s="6">
        <v>2765.0</v>
      </c>
      <c r="O112" s="6" t="s">
        <v>706</v>
      </c>
      <c r="P112" s="8" t="str">
        <f t="shared" si="1"/>
        <v/>
      </c>
      <c r="Q112" s="8" t="str">
        <f t="shared" si="2"/>
        <v/>
      </c>
      <c r="R112" s="8" t="str">
        <f>if(and(P112&lt;&gt;"",Q112&lt;&gt;"newexp",Q112&lt;&gt;"nostart"),countifs(script_conform_dispatching!A:A,P112,script_conform_dispatching!B:B,Q112),"")</f>
        <v/>
      </c>
      <c r="S112" s="8" t="str">
        <f t="shared" si="3"/>
        <v/>
      </c>
    </row>
    <row r="113" hidden="1">
      <c r="A113" s="6" t="s">
        <v>707</v>
      </c>
      <c r="B113" s="6" t="s">
        <v>60</v>
      </c>
      <c r="C113" s="6" t="s">
        <v>37</v>
      </c>
      <c r="F113" s="6" t="s">
        <v>415</v>
      </c>
      <c r="G113" s="6" t="s">
        <v>416</v>
      </c>
      <c r="H113" s="8" t="str">
        <f>VLOOKUP(C113,agent_name_matching!A:B,2,false)</f>
        <v>Patient LLM</v>
      </c>
      <c r="I113" s="32" t="s">
        <v>708</v>
      </c>
      <c r="J113" s="6" t="s">
        <v>418</v>
      </c>
      <c r="K113" s="6">
        <v>1.0</v>
      </c>
      <c r="L113" s="6">
        <v>7921.0</v>
      </c>
      <c r="M113" s="6">
        <v>297.0</v>
      </c>
      <c r="N113" s="6">
        <v>4094.0</v>
      </c>
      <c r="O113" s="6" t="s">
        <v>709</v>
      </c>
      <c r="P113" s="8" t="str">
        <f t="shared" si="1"/>
        <v/>
      </c>
      <c r="Q113" s="8" t="str">
        <f t="shared" si="2"/>
        <v/>
      </c>
      <c r="R113" s="8" t="str">
        <f>if(and(P113&lt;&gt;"",Q113&lt;&gt;"newexp",Q113&lt;&gt;"nostart"),countifs(script_conform_dispatching!A:A,P113,script_conform_dispatching!B:B,Q113),"")</f>
        <v/>
      </c>
      <c r="S113" s="8" t="str">
        <f t="shared" si="3"/>
        <v/>
      </c>
    </row>
    <row r="114" hidden="1">
      <c r="A114" s="6" t="s">
        <v>710</v>
      </c>
      <c r="B114" s="6" t="s">
        <v>60</v>
      </c>
      <c r="C114" s="6" t="s">
        <v>411</v>
      </c>
      <c r="H114" s="8" t="str">
        <f>VLOOKUP(C114,agent_name_matching!A:B,2,false)</f>
        <v>System</v>
      </c>
      <c r="I114" s="33"/>
      <c r="O114" s="6" t="s">
        <v>711</v>
      </c>
      <c r="P114" s="8" t="str">
        <f t="shared" si="1"/>
        <v/>
      </c>
      <c r="Q114" s="8" t="str">
        <f t="shared" si="2"/>
        <v/>
      </c>
      <c r="R114" s="8" t="str">
        <f>if(and(P114&lt;&gt;"",Q114&lt;&gt;"newexp",Q114&lt;&gt;"nostart"),countifs(script_conform_dispatching!A:A,P114,script_conform_dispatching!B:B,Q114),"")</f>
        <v/>
      </c>
      <c r="S114" s="8" t="str">
        <f t="shared" si="3"/>
        <v/>
      </c>
    </row>
    <row r="115" hidden="1">
      <c r="A115" s="6" t="s">
        <v>712</v>
      </c>
      <c r="B115" s="6" t="s">
        <v>60</v>
      </c>
      <c r="C115" s="6" t="s">
        <v>414</v>
      </c>
      <c r="F115" s="6" t="s">
        <v>415</v>
      </c>
      <c r="G115" s="6" t="s">
        <v>416</v>
      </c>
      <c r="H115" s="8" t="str">
        <f>VLOOKUP(C115,agent_name_matching!A:B,2,false)</f>
        <v>Dialog LLM</v>
      </c>
      <c r="I115" s="32" t="s">
        <v>713</v>
      </c>
      <c r="J115" s="6" t="s">
        <v>418</v>
      </c>
      <c r="L115" s="6">
        <v>18414.0</v>
      </c>
      <c r="M115" s="6">
        <v>237.0</v>
      </c>
      <c r="N115" s="6">
        <v>4961.0</v>
      </c>
      <c r="O115" s="6" t="s">
        <v>714</v>
      </c>
      <c r="P115" s="8" t="str">
        <f t="shared" si="1"/>
        <v/>
      </c>
      <c r="Q115" s="8" t="str">
        <f t="shared" si="2"/>
        <v/>
      </c>
      <c r="R115" s="8" t="str">
        <f>if(and(P115&lt;&gt;"",Q115&lt;&gt;"newexp",Q115&lt;&gt;"nostart"),countifs(script_conform_dispatching!A:A,P115,script_conform_dispatching!B:B,Q115),"")</f>
        <v/>
      </c>
      <c r="S115" s="8" t="str">
        <f t="shared" si="3"/>
        <v/>
      </c>
    </row>
    <row r="116" hidden="1">
      <c r="A116" s="6" t="s">
        <v>715</v>
      </c>
      <c r="B116" s="6" t="s">
        <v>60</v>
      </c>
      <c r="C116" s="6" t="s">
        <v>37</v>
      </c>
      <c r="F116" s="6" t="s">
        <v>415</v>
      </c>
      <c r="G116" s="6" t="s">
        <v>416</v>
      </c>
      <c r="H116" s="8" t="str">
        <f>VLOOKUP(C116,agent_name_matching!A:B,2,false)</f>
        <v>Patient LLM</v>
      </c>
      <c r="I116" s="32" t="s">
        <v>716</v>
      </c>
      <c r="J116" s="6" t="s">
        <v>418</v>
      </c>
      <c r="K116" s="6">
        <v>1.0</v>
      </c>
      <c r="L116" s="6">
        <v>8449.0</v>
      </c>
      <c r="M116" s="6">
        <v>76.0</v>
      </c>
      <c r="N116" s="6">
        <v>1734.0</v>
      </c>
      <c r="O116" s="6" t="s">
        <v>717</v>
      </c>
      <c r="P116" s="8" t="str">
        <f t="shared" si="1"/>
        <v/>
      </c>
      <c r="Q116" s="8" t="str">
        <f t="shared" si="2"/>
        <v/>
      </c>
      <c r="R116" s="8" t="str">
        <f>if(and(P116&lt;&gt;"",Q116&lt;&gt;"newexp",Q116&lt;&gt;"nostart"),countifs(script_conform_dispatching!A:A,P116,script_conform_dispatching!B:B,Q116),"")</f>
        <v/>
      </c>
      <c r="S116" s="8" t="str">
        <f t="shared" si="3"/>
        <v/>
      </c>
    </row>
    <row r="117" hidden="1">
      <c r="A117" s="6" t="s">
        <v>718</v>
      </c>
      <c r="B117" s="6" t="s">
        <v>60</v>
      </c>
      <c r="C117" s="6" t="s">
        <v>411</v>
      </c>
      <c r="H117" s="8" t="str">
        <f>VLOOKUP(C117,agent_name_matching!A:B,2,false)</f>
        <v>System</v>
      </c>
      <c r="I117" s="33"/>
      <c r="O117" s="6" t="s">
        <v>719</v>
      </c>
      <c r="P117" s="8" t="str">
        <f t="shared" si="1"/>
        <v/>
      </c>
      <c r="Q117" s="8" t="str">
        <f t="shared" si="2"/>
        <v/>
      </c>
      <c r="R117" s="8" t="str">
        <f>if(and(P117&lt;&gt;"",Q117&lt;&gt;"newexp",Q117&lt;&gt;"nostart"),countifs(script_conform_dispatching!A:A,P117,script_conform_dispatching!B:B,Q117),"")</f>
        <v/>
      </c>
      <c r="S117" s="8" t="str">
        <f t="shared" si="3"/>
        <v/>
      </c>
    </row>
    <row r="118" hidden="1">
      <c r="A118" s="6" t="s">
        <v>720</v>
      </c>
      <c r="B118" s="6" t="s">
        <v>60</v>
      </c>
      <c r="C118" s="6" t="s">
        <v>414</v>
      </c>
      <c r="F118" s="6" t="s">
        <v>415</v>
      </c>
      <c r="G118" s="6" t="s">
        <v>416</v>
      </c>
      <c r="H118" s="8" t="str">
        <f>VLOOKUP(C118,agent_name_matching!A:B,2,false)</f>
        <v>Dialog LLM</v>
      </c>
      <c r="I118" s="32" t="s">
        <v>721</v>
      </c>
      <c r="J118" s="6" t="s">
        <v>418</v>
      </c>
      <c r="L118" s="6">
        <v>18949.0</v>
      </c>
      <c r="M118" s="6">
        <v>96.0</v>
      </c>
      <c r="N118" s="6">
        <v>2957.0</v>
      </c>
      <c r="O118" s="6" t="s">
        <v>722</v>
      </c>
      <c r="P118" s="8" t="str">
        <f t="shared" si="1"/>
        <v/>
      </c>
      <c r="Q118" s="8" t="str">
        <f t="shared" si="2"/>
        <v/>
      </c>
      <c r="R118" s="8" t="str">
        <f>if(and(P118&lt;&gt;"",Q118&lt;&gt;"newexp",Q118&lt;&gt;"nostart"),countifs(script_conform_dispatching!A:A,P118,script_conform_dispatching!B:B,Q118),"")</f>
        <v/>
      </c>
      <c r="S118" s="8" t="str">
        <f t="shared" si="3"/>
        <v/>
      </c>
    </row>
    <row r="119" hidden="1">
      <c r="A119" s="6" t="s">
        <v>723</v>
      </c>
      <c r="B119" s="6" t="s">
        <v>60</v>
      </c>
      <c r="C119" s="6" t="s">
        <v>37</v>
      </c>
      <c r="F119" s="6" t="s">
        <v>415</v>
      </c>
      <c r="G119" s="6" t="s">
        <v>416</v>
      </c>
      <c r="H119" s="8" t="str">
        <f>VLOOKUP(C119,agent_name_matching!A:B,2,false)</f>
        <v>Patient LLM</v>
      </c>
      <c r="I119" s="32" t="s">
        <v>724</v>
      </c>
      <c r="J119" s="6" t="s">
        <v>418</v>
      </c>
      <c r="K119" s="6">
        <v>1.0</v>
      </c>
      <c r="L119" s="6">
        <v>8615.0</v>
      </c>
      <c r="M119" s="6">
        <v>264.0</v>
      </c>
      <c r="N119" s="6">
        <v>4167.0</v>
      </c>
      <c r="O119" s="6" t="s">
        <v>725</v>
      </c>
      <c r="P119" s="8" t="str">
        <f t="shared" si="1"/>
        <v/>
      </c>
      <c r="Q119" s="8" t="str">
        <f t="shared" si="2"/>
        <v/>
      </c>
      <c r="R119" s="8" t="str">
        <f>if(and(P119&lt;&gt;"",Q119&lt;&gt;"newexp",Q119&lt;&gt;"nostart"),countifs(script_conform_dispatching!A:A,P119,script_conform_dispatching!B:B,Q119),"")</f>
        <v/>
      </c>
      <c r="S119" s="8" t="str">
        <f t="shared" si="3"/>
        <v/>
      </c>
    </row>
    <row r="120" hidden="1">
      <c r="A120" s="6" t="s">
        <v>726</v>
      </c>
      <c r="B120" s="6" t="s">
        <v>60</v>
      </c>
      <c r="C120" s="6" t="s">
        <v>411</v>
      </c>
      <c r="H120" s="8" t="str">
        <f>VLOOKUP(C120,agent_name_matching!A:B,2,false)</f>
        <v>System</v>
      </c>
      <c r="I120" s="33"/>
      <c r="O120" s="6" t="s">
        <v>727</v>
      </c>
      <c r="P120" s="8" t="str">
        <f t="shared" si="1"/>
        <v/>
      </c>
      <c r="Q120" s="8" t="str">
        <f t="shared" si="2"/>
        <v/>
      </c>
      <c r="R120" s="8" t="str">
        <f>if(and(P120&lt;&gt;"",Q120&lt;&gt;"newexp",Q120&lt;&gt;"nostart"),countifs(script_conform_dispatching!A:A,P120,script_conform_dispatching!B:B,Q120),"")</f>
        <v/>
      </c>
      <c r="S120" s="8" t="str">
        <f t="shared" si="3"/>
        <v/>
      </c>
    </row>
    <row r="121" hidden="1">
      <c r="A121" s="6" t="s">
        <v>728</v>
      </c>
      <c r="B121" s="6" t="s">
        <v>60</v>
      </c>
      <c r="C121" s="6" t="s">
        <v>414</v>
      </c>
      <c r="F121" s="6" t="s">
        <v>415</v>
      </c>
      <c r="G121" s="6" t="s">
        <v>416</v>
      </c>
      <c r="H121" s="8" t="str">
        <f>VLOOKUP(C121,agent_name_matching!A:B,2,false)</f>
        <v>Dialog LLM</v>
      </c>
      <c r="I121" s="32" t="s">
        <v>729</v>
      </c>
      <c r="J121" s="6" t="s">
        <v>418</v>
      </c>
      <c r="L121" s="6">
        <v>19531.0</v>
      </c>
      <c r="M121" s="6">
        <v>163.0</v>
      </c>
      <c r="N121" s="6">
        <v>4276.0</v>
      </c>
      <c r="O121" s="6" t="s">
        <v>730</v>
      </c>
      <c r="P121" s="8" t="str">
        <f t="shared" si="1"/>
        <v/>
      </c>
      <c r="Q121" s="8" t="str">
        <f t="shared" si="2"/>
        <v/>
      </c>
      <c r="R121" s="8" t="str">
        <f>if(and(P121&lt;&gt;"",Q121&lt;&gt;"newexp",Q121&lt;&gt;"nostart"),countifs(script_conform_dispatching!A:A,P121,script_conform_dispatching!B:B,Q121),"")</f>
        <v/>
      </c>
      <c r="S121" s="8" t="str">
        <f t="shared" si="3"/>
        <v/>
      </c>
    </row>
    <row r="122" hidden="1">
      <c r="A122" s="6" t="s">
        <v>731</v>
      </c>
      <c r="B122" s="6" t="s">
        <v>60</v>
      </c>
      <c r="C122" s="6" t="s">
        <v>37</v>
      </c>
      <c r="F122" s="6" t="s">
        <v>415</v>
      </c>
      <c r="G122" s="6" t="s">
        <v>416</v>
      </c>
      <c r="H122" s="8" t="str">
        <f>VLOOKUP(C122,agent_name_matching!A:B,2,false)</f>
        <v>Patient LLM</v>
      </c>
      <c r="I122" s="32" t="s">
        <v>732</v>
      </c>
      <c r="J122" s="6" t="s">
        <v>418</v>
      </c>
      <c r="K122" s="6">
        <v>1.0</v>
      </c>
      <c r="L122" s="6">
        <v>9036.0</v>
      </c>
      <c r="M122" s="6">
        <v>302.0</v>
      </c>
      <c r="N122" s="6">
        <v>4113.0</v>
      </c>
      <c r="O122" s="6" t="s">
        <v>733</v>
      </c>
      <c r="P122" s="8" t="str">
        <f t="shared" si="1"/>
        <v/>
      </c>
      <c r="Q122" s="8" t="str">
        <f t="shared" si="2"/>
        <v/>
      </c>
      <c r="R122" s="8" t="str">
        <f>if(and(P122&lt;&gt;"",Q122&lt;&gt;"newexp",Q122&lt;&gt;"nostart"),countifs(script_conform_dispatching!A:A,P122,script_conform_dispatching!B:B,Q122),"")</f>
        <v/>
      </c>
      <c r="S122" s="8" t="str">
        <f t="shared" si="3"/>
        <v/>
      </c>
    </row>
    <row r="123" hidden="1">
      <c r="A123" s="6" t="s">
        <v>734</v>
      </c>
      <c r="B123" s="6" t="s">
        <v>60</v>
      </c>
      <c r="C123" s="6" t="s">
        <v>411</v>
      </c>
      <c r="H123" s="8" t="str">
        <f>VLOOKUP(C123,agent_name_matching!A:B,2,false)</f>
        <v>System</v>
      </c>
      <c r="I123" s="33"/>
      <c r="O123" s="6" t="s">
        <v>735</v>
      </c>
      <c r="P123" s="8" t="str">
        <f t="shared" si="1"/>
        <v/>
      </c>
      <c r="Q123" s="8" t="str">
        <f t="shared" si="2"/>
        <v/>
      </c>
      <c r="R123" s="8" t="str">
        <f>if(and(P123&lt;&gt;"",Q123&lt;&gt;"newexp",Q123&lt;&gt;"nostart"),countifs(script_conform_dispatching!A:A,P123,script_conform_dispatching!B:B,Q123),"")</f>
        <v/>
      </c>
      <c r="S123" s="8" t="str">
        <f t="shared" si="3"/>
        <v/>
      </c>
    </row>
    <row r="124" hidden="1">
      <c r="A124" s="6" t="s">
        <v>736</v>
      </c>
      <c r="B124" s="6" t="s">
        <v>60</v>
      </c>
      <c r="C124" s="6" t="s">
        <v>414</v>
      </c>
      <c r="F124" s="6" t="s">
        <v>415</v>
      </c>
      <c r="G124" s="6" t="s">
        <v>416</v>
      </c>
      <c r="H124" s="8" t="str">
        <f>VLOOKUP(C124,agent_name_matching!A:B,2,false)</f>
        <v>Dialog LLM</v>
      </c>
      <c r="I124" s="32" t="s">
        <v>737</v>
      </c>
      <c r="J124" s="6" t="s">
        <v>418</v>
      </c>
      <c r="L124" s="6">
        <v>20217.0</v>
      </c>
      <c r="M124" s="6">
        <v>218.0</v>
      </c>
      <c r="N124" s="6">
        <v>6439.0</v>
      </c>
      <c r="O124" s="6" t="s">
        <v>738</v>
      </c>
      <c r="P124" s="8" t="str">
        <f t="shared" si="1"/>
        <v/>
      </c>
      <c r="Q124" s="8" t="str">
        <f t="shared" si="2"/>
        <v/>
      </c>
      <c r="R124" s="8" t="str">
        <f>if(and(P124&lt;&gt;"",Q124&lt;&gt;"newexp",Q124&lt;&gt;"nostart"),countifs(script_conform_dispatching!A:A,P124,script_conform_dispatching!B:B,Q124),"")</f>
        <v/>
      </c>
      <c r="S124" s="8" t="str">
        <f t="shared" si="3"/>
        <v/>
      </c>
    </row>
    <row r="125" hidden="1">
      <c r="A125" s="6" t="s">
        <v>739</v>
      </c>
      <c r="B125" s="6" t="s">
        <v>60</v>
      </c>
      <c r="C125" s="6" t="s">
        <v>37</v>
      </c>
      <c r="F125" s="6" t="s">
        <v>415</v>
      </c>
      <c r="G125" s="6" t="s">
        <v>416</v>
      </c>
      <c r="H125" s="8" t="str">
        <f>VLOOKUP(C125,agent_name_matching!A:B,2,false)</f>
        <v>Patient LLM</v>
      </c>
      <c r="I125" s="32" t="s">
        <v>740</v>
      </c>
      <c r="J125" s="6" t="s">
        <v>418</v>
      </c>
      <c r="K125" s="6">
        <v>1.0</v>
      </c>
      <c r="L125" s="6">
        <v>9550.0</v>
      </c>
      <c r="M125" s="6">
        <v>67.0</v>
      </c>
      <c r="N125" s="6">
        <v>1821.0</v>
      </c>
      <c r="O125" s="6" t="s">
        <v>741</v>
      </c>
      <c r="P125" s="8" t="str">
        <f t="shared" si="1"/>
        <v/>
      </c>
      <c r="Q125" s="8" t="str">
        <f t="shared" si="2"/>
        <v/>
      </c>
      <c r="R125" s="8" t="str">
        <f>if(and(P125&lt;&gt;"",Q125&lt;&gt;"newexp",Q125&lt;&gt;"nostart"),countifs(script_conform_dispatching!A:A,P125,script_conform_dispatching!B:B,Q125),"")</f>
        <v/>
      </c>
      <c r="S125" s="8" t="str">
        <f t="shared" si="3"/>
        <v/>
      </c>
    </row>
    <row r="126" hidden="1">
      <c r="A126" s="6" t="s">
        <v>742</v>
      </c>
      <c r="B126" s="6" t="s">
        <v>60</v>
      </c>
      <c r="C126" s="6" t="s">
        <v>411</v>
      </c>
      <c r="H126" s="8" t="str">
        <f>VLOOKUP(C126,agent_name_matching!A:B,2,false)</f>
        <v>System</v>
      </c>
      <c r="I126" s="33"/>
      <c r="O126" s="6" t="s">
        <v>743</v>
      </c>
      <c r="P126" s="8" t="str">
        <f t="shared" si="1"/>
        <v/>
      </c>
      <c r="Q126" s="8" t="str">
        <f t="shared" si="2"/>
        <v/>
      </c>
      <c r="R126" s="8" t="str">
        <f>if(and(P126&lt;&gt;"",Q126&lt;&gt;"newexp",Q126&lt;&gt;"nostart"),countifs(script_conform_dispatching!A:A,P126,script_conform_dispatching!B:B,Q126),"")</f>
        <v/>
      </c>
      <c r="S126" s="8" t="str">
        <f t="shared" si="3"/>
        <v/>
      </c>
    </row>
    <row r="127" hidden="1">
      <c r="A127" s="6" t="s">
        <v>744</v>
      </c>
      <c r="B127" s="6" t="s">
        <v>60</v>
      </c>
      <c r="C127" s="6" t="s">
        <v>414</v>
      </c>
      <c r="F127" s="6" t="s">
        <v>415</v>
      </c>
      <c r="G127" s="6" t="s">
        <v>416</v>
      </c>
      <c r="H127" s="8" t="str">
        <f>VLOOKUP(C127,agent_name_matching!A:B,2,false)</f>
        <v>Dialog LLM</v>
      </c>
      <c r="I127" s="32" t="s">
        <v>745</v>
      </c>
      <c r="J127" s="6" t="s">
        <v>418</v>
      </c>
      <c r="L127" s="6">
        <v>20724.0</v>
      </c>
      <c r="M127" s="6">
        <v>94.0</v>
      </c>
      <c r="N127" s="6">
        <v>3161.0</v>
      </c>
      <c r="O127" s="6" t="s">
        <v>746</v>
      </c>
      <c r="P127" s="8" t="str">
        <f t="shared" si="1"/>
        <v/>
      </c>
      <c r="Q127" s="8" t="str">
        <f t="shared" si="2"/>
        <v/>
      </c>
      <c r="R127" s="8" t="str">
        <f>if(and(P127&lt;&gt;"",Q127&lt;&gt;"newexp",Q127&lt;&gt;"nostart"),countifs(script_conform_dispatching!A:A,P127,script_conform_dispatching!B:B,Q127),"")</f>
        <v/>
      </c>
      <c r="S127" s="8" t="str">
        <f t="shared" si="3"/>
        <v/>
      </c>
    </row>
    <row r="128" hidden="1">
      <c r="A128" s="6" t="s">
        <v>747</v>
      </c>
      <c r="B128" s="6" t="s">
        <v>60</v>
      </c>
      <c r="C128" s="6" t="s">
        <v>37</v>
      </c>
      <c r="F128" s="6" t="s">
        <v>415</v>
      </c>
      <c r="G128" s="6" t="s">
        <v>416</v>
      </c>
      <c r="H128" s="8" t="str">
        <f>VLOOKUP(C128,agent_name_matching!A:B,2,false)</f>
        <v>Patient LLM</v>
      </c>
      <c r="I128" s="32" t="s">
        <v>748</v>
      </c>
      <c r="J128" s="6" t="s">
        <v>418</v>
      </c>
      <c r="K128" s="6">
        <v>1.0</v>
      </c>
      <c r="L128" s="6">
        <v>9705.0</v>
      </c>
      <c r="M128" s="6">
        <v>171.0</v>
      </c>
      <c r="N128" s="6">
        <v>3606.0</v>
      </c>
      <c r="O128" s="6" t="s">
        <v>749</v>
      </c>
      <c r="P128" s="8" t="str">
        <f t="shared" si="1"/>
        <v/>
      </c>
      <c r="Q128" s="8" t="str">
        <f t="shared" si="2"/>
        <v/>
      </c>
      <c r="R128" s="8" t="str">
        <f>if(and(P128&lt;&gt;"",Q128&lt;&gt;"newexp",Q128&lt;&gt;"nostart"),countifs(script_conform_dispatching!A:A,P128,script_conform_dispatching!B:B,Q128),"")</f>
        <v/>
      </c>
      <c r="S128" s="8" t="str">
        <f t="shared" si="3"/>
        <v/>
      </c>
    </row>
    <row r="129" hidden="1">
      <c r="A129" s="6" t="s">
        <v>750</v>
      </c>
      <c r="B129" s="6" t="s">
        <v>60</v>
      </c>
      <c r="C129" s="6" t="s">
        <v>411</v>
      </c>
      <c r="H129" s="8" t="str">
        <f>VLOOKUP(C129,agent_name_matching!A:B,2,false)</f>
        <v>System</v>
      </c>
      <c r="I129" s="33"/>
      <c r="O129" s="6" t="s">
        <v>751</v>
      </c>
      <c r="P129" s="8" t="str">
        <f t="shared" si="1"/>
        <v/>
      </c>
      <c r="Q129" s="8" t="str">
        <f t="shared" si="2"/>
        <v/>
      </c>
      <c r="R129" s="8" t="str">
        <f>if(and(P129&lt;&gt;"",Q129&lt;&gt;"newexp",Q129&lt;&gt;"nostart"),countifs(script_conform_dispatching!A:A,P129,script_conform_dispatching!B:B,Q129),"")</f>
        <v/>
      </c>
      <c r="S129" s="8" t="str">
        <f t="shared" si="3"/>
        <v/>
      </c>
    </row>
    <row r="130" hidden="1">
      <c r="A130" s="6" t="s">
        <v>752</v>
      </c>
      <c r="B130" s="6" t="s">
        <v>60</v>
      </c>
      <c r="C130" s="6" t="s">
        <v>414</v>
      </c>
      <c r="F130" s="6" t="s">
        <v>415</v>
      </c>
      <c r="G130" s="6" t="s">
        <v>416</v>
      </c>
      <c r="H130" s="8" t="str">
        <f>VLOOKUP(C130,agent_name_matching!A:B,2,false)</f>
        <v>Dialog LLM</v>
      </c>
      <c r="I130" s="32" t="s">
        <v>753</v>
      </c>
      <c r="J130" s="6" t="s">
        <v>418</v>
      </c>
      <c r="L130" s="6">
        <v>21211.0</v>
      </c>
      <c r="M130" s="6">
        <v>347.0</v>
      </c>
      <c r="N130" s="6">
        <v>6969.0</v>
      </c>
      <c r="O130" s="6" t="s">
        <v>754</v>
      </c>
      <c r="P130" s="8" t="str">
        <f t="shared" si="1"/>
        <v/>
      </c>
      <c r="Q130" s="8" t="str">
        <f t="shared" si="2"/>
        <v/>
      </c>
      <c r="R130" s="8" t="str">
        <f>if(and(P130&lt;&gt;"",Q130&lt;&gt;"newexp",Q130&lt;&gt;"nostart"),countifs(script_conform_dispatching!A:A,P130,script_conform_dispatching!B:B,Q130),"")</f>
        <v/>
      </c>
      <c r="S130" s="8" t="str">
        <f t="shared" si="3"/>
        <v/>
      </c>
    </row>
    <row r="131" hidden="1">
      <c r="A131" s="6" t="s">
        <v>755</v>
      </c>
      <c r="B131" s="6" t="s">
        <v>60</v>
      </c>
      <c r="C131" s="6" t="s">
        <v>37</v>
      </c>
      <c r="F131" s="6" t="s">
        <v>415</v>
      </c>
      <c r="G131" s="6" t="s">
        <v>416</v>
      </c>
      <c r="H131" s="8" t="str">
        <f>VLOOKUP(C131,agent_name_matching!A:B,2,false)</f>
        <v>Patient LLM</v>
      </c>
      <c r="I131" s="32" t="s">
        <v>756</v>
      </c>
      <c r="J131" s="6" t="s">
        <v>418</v>
      </c>
      <c r="K131" s="6">
        <v>1.0</v>
      </c>
      <c r="L131" s="6">
        <v>10217.0</v>
      </c>
      <c r="M131" s="6">
        <v>208.0</v>
      </c>
      <c r="N131" s="6">
        <v>3578.0</v>
      </c>
      <c r="O131" s="6" t="s">
        <v>757</v>
      </c>
      <c r="P131" s="8" t="str">
        <f t="shared" si="1"/>
        <v/>
      </c>
      <c r="Q131" s="8" t="str">
        <f t="shared" si="2"/>
        <v/>
      </c>
      <c r="R131" s="8" t="str">
        <f>if(and(P131&lt;&gt;"",Q131&lt;&gt;"newexp",Q131&lt;&gt;"nostart"),countifs(script_conform_dispatching!A:A,P131,script_conform_dispatching!B:B,Q131),"")</f>
        <v/>
      </c>
      <c r="S131" s="8" t="str">
        <f t="shared" si="3"/>
        <v/>
      </c>
    </row>
    <row r="132" hidden="1">
      <c r="A132" s="6" t="s">
        <v>758</v>
      </c>
      <c r="B132" s="6" t="s">
        <v>60</v>
      </c>
      <c r="C132" s="6" t="s">
        <v>411</v>
      </c>
      <c r="H132" s="8" t="str">
        <f>VLOOKUP(C132,agent_name_matching!A:B,2,false)</f>
        <v>System</v>
      </c>
      <c r="I132" s="33"/>
      <c r="O132" s="6" t="s">
        <v>759</v>
      </c>
      <c r="P132" s="8" t="str">
        <f t="shared" si="1"/>
        <v/>
      </c>
      <c r="Q132" s="8" t="str">
        <f t="shared" si="2"/>
        <v/>
      </c>
      <c r="R132" s="8" t="str">
        <f>if(and(P132&lt;&gt;"",Q132&lt;&gt;"newexp",Q132&lt;&gt;"nostart"),countifs(script_conform_dispatching!A:A,P132,script_conform_dispatching!B:B,Q132),"")</f>
        <v/>
      </c>
      <c r="S132" s="8" t="str">
        <f t="shared" si="3"/>
        <v/>
      </c>
    </row>
    <row r="133" hidden="1">
      <c r="A133" s="6" t="s">
        <v>760</v>
      </c>
      <c r="B133" s="6" t="s">
        <v>60</v>
      </c>
      <c r="C133" s="6" t="s">
        <v>414</v>
      </c>
      <c r="F133" s="6" t="s">
        <v>415</v>
      </c>
      <c r="G133" s="6" t="s">
        <v>416</v>
      </c>
      <c r="H133" s="8" t="str">
        <f>VLOOKUP(C133,agent_name_matching!A:B,2,false)</f>
        <v>Dialog LLM</v>
      </c>
      <c r="I133" s="32" t="s">
        <v>761</v>
      </c>
      <c r="J133" s="6" t="s">
        <v>418</v>
      </c>
      <c r="L133" s="6">
        <v>21988.0</v>
      </c>
      <c r="M133" s="6">
        <v>353.0</v>
      </c>
      <c r="N133" s="6">
        <v>6541.0</v>
      </c>
      <c r="O133" s="6" t="s">
        <v>762</v>
      </c>
      <c r="P133" s="8" t="str">
        <f t="shared" si="1"/>
        <v/>
      </c>
      <c r="Q133" s="8" t="str">
        <f t="shared" si="2"/>
        <v/>
      </c>
      <c r="R133" s="8" t="str">
        <f>if(and(P133&lt;&gt;"",Q133&lt;&gt;"newexp",Q133&lt;&gt;"nostart"),countifs(script_conform_dispatching!A:A,P133,script_conform_dispatching!B:B,Q133),"")</f>
        <v/>
      </c>
      <c r="S133" s="8" t="str">
        <f t="shared" si="3"/>
        <v/>
      </c>
    </row>
    <row r="134" hidden="1">
      <c r="A134" s="6" t="s">
        <v>763</v>
      </c>
      <c r="B134" s="6" t="s">
        <v>60</v>
      </c>
      <c r="C134" s="6" t="s">
        <v>407</v>
      </c>
      <c r="D134" s="6">
        <v>4.0</v>
      </c>
      <c r="E134" s="6" t="s">
        <v>445</v>
      </c>
      <c r="H134" s="8" t="str">
        <f>VLOOKUP(C134,agent_name_matching!A:B,2,false)</f>
        <v>--</v>
      </c>
      <c r="I134" s="33"/>
      <c r="O134" s="6" t="s">
        <v>764</v>
      </c>
      <c r="P134" s="8">
        <f t="shared" si="1"/>
        <v>4</v>
      </c>
      <c r="Q134" s="8">
        <f t="shared" si="2"/>
        <v>5</v>
      </c>
      <c r="R134" s="8">
        <f>if(and(P134&lt;&gt;"",Q134&lt;&gt;"newexp",Q134&lt;&gt;"nostart"),countifs(script_conform_dispatching!A:A,P134,script_conform_dispatching!B:B,Q134),"")</f>
        <v>1</v>
      </c>
      <c r="S134" s="8" t="str">
        <f t="shared" si="3"/>
        <v/>
      </c>
    </row>
    <row r="135" hidden="1">
      <c r="A135" s="6" t="s">
        <v>765</v>
      </c>
      <c r="B135" s="6" t="s">
        <v>60</v>
      </c>
      <c r="C135" s="6" t="s">
        <v>407</v>
      </c>
      <c r="D135" s="6">
        <v>5.0</v>
      </c>
      <c r="E135" s="6" t="s">
        <v>408</v>
      </c>
      <c r="H135" s="8" t="str">
        <f>VLOOKUP(C135,agent_name_matching!A:B,2,false)</f>
        <v>--</v>
      </c>
      <c r="I135" s="33"/>
      <c r="O135" s="6" t="s">
        <v>766</v>
      </c>
      <c r="P135" s="8" t="str">
        <f t="shared" si="1"/>
        <v/>
      </c>
      <c r="Q135" s="8" t="str">
        <f t="shared" si="2"/>
        <v/>
      </c>
      <c r="R135" s="8" t="str">
        <f>if(and(P135&lt;&gt;"",Q135&lt;&gt;"newexp",Q135&lt;&gt;"nostart"),countifs(script_conform_dispatching!A:A,P135,script_conform_dispatching!B:B,Q135),"")</f>
        <v/>
      </c>
      <c r="S135" s="8" t="str">
        <f t="shared" si="3"/>
        <v/>
      </c>
    </row>
    <row r="136" hidden="1">
      <c r="A136" s="6" t="s">
        <v>767</v>
      </c>
      <c r="B136" s="6" t="s">
        <v>60</v>
      </c>
      <c r="C136" s="6" t="s">
        <v>450</v>
      </c>
      <c r="F136" s="6" t="s">
        <v>415</v>
      </c>
      <c r="G136" s="6" t="s">
        <v>416</v>
      </c>
      <c r="H136" s="8" t="str">
        <f>VLOOKUP(C136,agent_name_matching!A:B,2,false)</f>
        <v>Validator LLM</v>
      </c>
      <c r="I136" s="32" t="s">
        <v>768</v>
      </c>
      <c r="J136" s="6" t="s">
        <v>452</v>
      </c>
      <c r="L136" s="6">
        <v>10757.0</v>
      </c>
      <c r="M136" s="6">
        <v>33.0</v>
      </c>
      <c r="N136" s="6">
        <v>1800.0</v>
      </c>
      <c r="O136" s="6" t="s">
        <v>769</v>
      </c>
      <c r="P136" s="8" t="str">
        <f t="shared" si="1"/>
        <v/>
      </c>
      <c r="Q136" s="8" t="str">
        <f t="shared" si="2"/>
        <v/>
      </c>
      <c r="R136" s="8" t="str">
        <f>if(and(P136&lt;&gt;"",Q136&lt;&gt;"newexp",Q136&lt;&gt;"nostart"),countifs(script_conform_dispatching!A:A,P136,script_conform_dispatching!B:B,Q136),"")</f>
        <v/>
      </c>
      <c r="S136" s="8" t="str">
        <f t="shared" si="3"/>
        <v/>
      </c>
    </row>
    <row r="137" hidden="1">
      <c r="A137" s="6" t="s">
        <v>770</v>
      </c>
      <c r="B137" s="6" t="s">
        <v>60</v>
      </c>
      <c r="C137" s="6" t="s">
        <v>37</v>
      </c>
      <c r="F137" s="6" t="s">
        <v>415</v>
      </c>
      <c r="G137" s="6" t="s">
        <v>416</v>
      </c>
      <c r="H137" s="8" t="str">
        <f>VLOOKUP(C137,agent_name_matching!A:B,2,false)</f>
        <v>Patient LLM</v>
      </c>
      <c r="I137" s="32" t="s">
        <v>771</v>
      </c>
      <c r="J137" s="6" t="s">
        <v>418</v>
      </c>
      <c r="K137" s="6">
        <v>1.0</v>
      </c>
      <c r="L137" s="6">
        <v>10593.0</v>
      </c>
      <c r="M137" s="6">
        <v>78.0</v>
      </c>
      <c r="N137" s="6">
        <v>2112.0</v>
      </c>
      <c r="O137" s="6" t="s">
        <v>772</v>
      </c>
      <c r="P137" s="8" t="str">
        <f t="shared" si="1"/>
        <v/>
      </c>
      <c r="Q137" s="8" t="str">
        <f t="shared" si="2"/>
        <v/>
      </c>
      <c r="R137" s="8" t="str">
        <f>if(and(P137&lt;&gt;"",Q137&lt;&gt;"newexp",Q137&lt;&gt;"nostart"),countifs(script_conform_dispatching!A:A,P137,script_conform_dispatching!B:B,Q137),"")</f>
        <v/>
      </c>
      <c r="S137" s="8" t="str">
        <f t="shared" si="3"/>
        <v/>
      </c>
    </row>
    <row r="138" hidden="1">
      <c r="A138" s="6" t="s">
        <v>773</v>
      </c>
      <c r="B138" s="6" t="s">
        <v>60</v>
      </c>
      <c r="C138" s="6" t="s">
        <v>411</v>
      </c>
      <c r="H138" s="8" t="str">
        <f>VLOOKUP(C138,agent_name_matching!A:B,2,false)</f>
        <v>System</v>
      </c>
      <c r="I138" s="33"/>
      <c r="O138" s="6" t="s">
        <v>774</v>
      </c>
      <c r="P138" s="8" t="str">
        <f t="shared" si="1"/>
        <v/>
      </c>
      <c r="Q138" s="8" t="str">
        <f t="shared" si="2"/>
        <v/>
      </c>
      <c r="R138" s="8" t="str">
        <f>if(and(P138&lt;&gt;"",Q138&lt;&gt;"newexp",Q138&lt;&gt;"nostart"),countifs(script_conform_dispatching!A:A,P138,script_conform_dispatching!B:B,Q138),"")</f>
        <v/>
      </c>
      <c r="S138" s="8" t="str">
        <f t="shared" si="3"/>
        <v/>
      </c>
    </row>
    <row r="139" hidden="1">
      <c r="A139" s="6" t="s">
        <v>775</v>
      </c>
      <c r="B139" s="6" t="s">
        <v>60</v>
      </c>
      <c r="C139" s="6" t="s">
        <v>414</v>
      </c>
      <c r="F139" s="6" t="s">
        <v>415</v>
      </c>
      <c r="G139" s="6" t="s">
        <v>416</v>
      </c>
      <c r="H139" s="8" t="str">
        <f>VLOOKUP(C139,agent_name_matching!A:B,2,false)</f>
        <v>Dialog LLM</v>
      </c>
      <c r="I139" s="32" t="s">
        <v>776</v>
      </c>
      <c r="J139" s="6" t="s">
        <v>418</v>
      </c>
      <c r="L139" s="6">
        <v>22625.0</v>
      </c>
      <c r="M139" s="6">
        <v>100.0</v>
      </c>
      <c r="N139" s="6">
        <v>3514.0</v>
      </c>
      <c r="O139" s="6" t="s">
        <v>777</v>
      </c>
      <c r="P139" s="8" t="str">
        <f t="shared" si="1"/>
        <v/>
      </c>
      <c r="Q139" s="8" t="str">
        <f t="shared" si="2"/>
        <v/>
      </c>
      <c r="R139" s="8" t="str">
        <f>if(and(P139&lt;&gt;"",Q139&lt;&gt;"newexp",Q139&lt;&gt;"nostart"),countifs(script_conform_dispatching!A:A,P139,script_conform_dispatching!B:B,Q139),"")</f>
        <v/>
      </c>
      <c r="S139" s="8" t="str">
        <f t="shared" si="3"/>
        <v/>
      </c>
    </row>
    <row r="140" hidden="1">
      <c r="A140" s="6" t="s">
        <v>778</v>
      </c>
      <c r="B140" s="6" t="s">
        <v>60</v>
      </c>
      <c r="C140" s="6" t="s">
        <v>37</v>
      </c>
      <c r="F140" s="6" t="s">
        <v>415</v>
      </c>
      <c r="G140" s="6" t="s">
        <v>416</v>
      </c>
      <c r="H140" s="8" t="str">
        <f>VLOOKUP(C140,agent_name_matching!A:B,2,false)</f>
        <v>Patient LLM</v>
      </c>
      <c r="I140" s="32" t="s">
        <v>779</v>
      </c>
      <c r="J140" s="6" t="s">
        <v>418</v>
      </c>
      <c r="K140" s="6">
        <v>1.0</v>
      </c>
      <c r="L140" s="6">
        <v>10765.0</v>
      </c>
      <c r="M140" s="6">
        <v>59.0</v>
      </c>
      <c r="N140" s="6">
        <v>5794.0</v>
      </c>
      <c r="O140" s="6" t="s">
        <v>780</v>
      </c>
      <c r="P140" s="8" t="str">
        <f t="shared" si="1"/>
        <v/>
      </c>
      <c r="Q140" s="8" t="str">
        <f t="shared" si="2"/>
        <v/>
      </c>
      <c r="R140" s="8" t="str">
        <f>if(and(P140&lt;&gt;"",Q140&lt;&gt;"newexp",Q140&lt;&gt;"nostart"),countifs(script_conform_dispatching!A:A,P140,script_conform_dispatching!B:B,Q140),"")</f>
        <v/>
      </c>
      <c r="S140" s="8" t="str">
        <f t="shared" si="3"/>
        <v/>
      </c>
    </row>
    <row r="141" hidden="1">
      <c r="A141" s="6" t="s">
        <v>781</v>
      </c>
      <c r="B141" s="6" t="s">
        <v>60</v>
      </c>
      <c r="C141" s="6" t="s">
        <v>411</v>
      </c>
      <c r="H141" s="8" t="str">
        <f>VLOOKUP(C141,agent_name_matching!A:B,2,false)</f>
        <v>System</v>
      </c>
      <c r="I141" s="33"/>
      <c r="O141" s="6" t="s">
        <v>782</v>
      </c>
      <c r="P141" s="8" t="str">
        <f t="shared" si="1"/>
        <v/>
      </c>
      <c r="Q141" s="8" t="str">
        <f t="shared" si="2"/>
        <v/>
      </c>
      <c r="R141" s="8" t="str">
        <f>if(and(P141&lt;&gt;"",Q141&lt;&gt;"newexp",Q141&lt;&gt;"nostart"),countifs(script_conform_dispatching!A:A,P141,script_conform_dispatching!B:B,Q141),"")</f>
        <v/>
      </c>
      <c r="S141" s="8" t="str">
        <f t="shared" si="3"/>
        <v/>
      </c>
    </row>
    <row r="142" hidden="1">
      <c r="A142" s="6" t="s">
        <v>783</v>
      </c>
      <c r="B142" s="6" t="s">
        <v>60</v>
      </c>
      <c r="C142" s="6" t="s">
        <v>414</v>
      </c>
      <c r="F142" s="6" t="s">
        <v>415</v>
      </c>
      <c r="G142" s="6" t="s">
        <v>416</v>
      </c>
      <c r="H142" s="8" t="str">
        <f>VLOOKUP(C142,agent_name_matching!A:B,2,false)</f>
        <v>Dialog LLM</v>
      </c>
      <c r="I142" s="32" t="s">
        <v>784</v>
      </c>
      <c r="J142" s="6" t="s">
        <v>418</v>
      </c>
      <c r="L142" s="6">
        <v>22989.0</v>
      </c>
      <c r="M142" s="6">
        <v>153.0</v>
      </c>
      <c r="N142" s="6">
        <v>3543.0</v>
      </c>
      <c r="O142" s="6" t="s">
        <v>785</v>
      </c>
      <c r="P142" s="8" t="str">
        <f t="shared" si="1"/>
        <v/>
      </c>
      <c r="Q142" s="8" t="str">
        <f t="shared" si="2"/>
        <v/>
      </c>
      <c r="R142" s="8" t="str">
        <f>if(and(P142&lt;&gt;"",Q142&lt;&gt;"newexp",Q142&lt;&gt;"nostart"),countifs(script_conform_dispatching!A:A,P142,script_conform_dispatching!B:B,Q142),"")</f>
        <v/>
      </c>
      <c r="S142" s="8" t="str">
        <f t="shared" si="3"/>
        <v/>
      </c>
    </row>
    <row r="143" hidden="1">
      <c r="A143" s="6" t="s">
        <v>786</v>
      </c>
      <c r="B143" s="6" t="s">
        <v>60</v>
      </c>
      <c r="C143" s="6" t="s">
        <v>37</v>
      </c>
      <c r="F143" s="6" t="s">
        <v>415</v>
      </c>
      <c r="G143" s="6" t="s">
        <v>416</v>
      </c>
      <c r="H143" s="8" t="str">
        <f>VLOOKUP(C143,agent_name_matching!A:B,2,false)</f>
        <v>Patient LLM</v>
      </c>
      <c r="I143" s="32" t="s">
        <v>787</v>
      </c>
      <c r="J143" s="6" t="s">
        <v>418</v>
      </c>
      <c r="K143" s="6">
        <v>1.0</v>
      </c>
      <c r="L143" s="6">
        <v>10971.0</v>
      </c>
      <c r="M143" s="6">
        <v>58.0</v>
      </c>
      <c r="N143" s="6">
        <v>2350.0</v>
      </c>
      <c r="O143" s="6" t="s">
        <v>788</v>
      </c>
      <c r="P143" s="8" t="str">
        <f t="shared" si="1"/>
        <v/>
      </c>
      <c r="Q143" s="8" t="str">
        <f t="shared" si="2"/>
        <v/>
      </c>
      <c r="R143" s="8" t="str">
        <f>if(and(P143&lt;&gt;"",Q143&lt;&gt;"newexp",Q143&lt;&gt;"nostart"),countifs(script_conform_dispatching!A:A,P143,script_conform_dispatching!B:B,Q143),"")</f>
        <v/>
      </c>
      <c r="S143" s="8" t="str">
        <f t="shared" si="3"/>
        <v/>
      </c>
    </row>
    <row r="144" hidden="1">
      <c r="A144" s="6" t="s">
        <v>789</v>
      </c>
      <c r="B144" s="6" t="s">
        <v>60</v>
      </c>
      <c r="C144" s="6" t="s">
        <v>411</v>
      </c>
      <c r="H144" s="8" t="str">
        <f>VLOOKUP(C144,agent_name_matching!A:B,2,false)</f>
        <v>System</v>
      </c>
      <c r="I144" s="33"/>
      <c r="O144" s="6" t="s">
        <v>790</v>
      </c>
      <c r="P144" s="8" t="str">
        <f t="shared" si="1"/>
        <v/>
      </c>
      <c r="Q144" s="8" t="str">
        <f t="shared" si="2"/>
        <v/>
      </c>
      <c r="R144" s="8" t="str">
        <f>if(and(P144&lt;&gt;"",Q144&lt;&gt;"newexp",Q144&lt;&gt;"nostart"),countifs(script_conform_dispatching!A:A,P144,script_conform_dispatching!B:B,Q144),"")</f>
        <v/>
      </c>
      <c r="S144" s="8" t="str">
        <f t="shared" si="3"/>
        <v/>
      </c>
    </row>
    <row r="145" hidden="1">
      <c r="A145" s="6" t="s">
        <v>791</v>
      </c>
      <c r="B145" s="6" t="s">
        <v>60</v>
      </c>
      <c r="C145" s="6" t="s">
        <v>414</v>
      </c>
      <c r="F145" s="6" t="s">
        <v>415</v>
      </c>
      <c r="G145" s="6" t="s">
        <v>416</v>
      </c>
      <c r="H145" s="8" t="str">
        <f>VLOOKUP(C145,agent_name_matching!A:B,2,false)</f>
        <v>Dialog LLM</v>
      </c>
      <c r="I145" s="32" t="s">
        <v>792</v>
      </c>
      <c r="J145" s="6" t="s">
        <v>418</v>
      </c>
      <c r="L145" s="6">
        <v>23406.0</v>
      </c>
      <c r="M145" s="6">
        <v>131.0</v>
      </c>
      <c r="N145" s="6">
        <v>3255.0</v>
      </c>
      <c r="O145" s="6" t="s">
        <v>793</v>
      </c>
      <c r="P145" s="8" t="str">
        <f t="shared" si="1"/>
        <v/>
      </c>
      <c r="Q145" s="8" t="str">
        <f t="shared" si="2"/>
        <v/>
      </c>
      <c r="R145" s="8" t="str">
        <f>if(and(P145&lt;&gt;"",Q145&lt;&gt;"newexp",Q145&lt;&gt;"nostart"),countifs(script_conform_dispatching!A:A,P145,script_conform_dispatching!B:B,Q145),"")</f>
        <v/>
      </c>
      <c r="S145" s="8" t="str">
        <f t="shared" si="3"/>
        <v/>
      </c>
    </row>
    <row r="146" hidden="1">
      <c r="A146" s="6" t="s">
        <v>794</v>
      </c>
      <c r="B146" s="6" t="s">
        <v>60</v>
      </c>
      <c r="C146" s="6" t="s">
        <v>37</v>
      </c>
      <c r="F146" s="6" t="s">
        <v>415</v>
      </c>
      <c r="G146" s="6" t="s">
        <v>416</v>
      </c>
      <c r="H146" s="8" t="str">
        <f>VLOOKUP(C146,agent_name_matching!A:B,2,false)</f>
        <v>Patient LLM</v>
      </c>
      <c r="I146" s="32" t="s">
        <v>795</v>
      </c>
      <c r="J146" s="6" t="s">
        <v>418</v>
      </c>
      <c r="K146" s="6">
        <v>1.0</v>
      </c>
      <c r="L146" s="6">
        <v>11154.0</v>
      </c>
      <c r="M146" s="6">
        <v>191.0</v>
      </c>
      <c r="N146" s="6">
        <v>3253.0</v>
      </c>
      <c r="O146" s="6" t="s">
        <v>796</v>
      </c>
      <c r="P146" s="8" t="str">
        <f t="shared" si="1"/>
        <v/>
      </c>
      <c r="Q146" s="8" t="str">
        <f t="shared" si="2"/>
        <v/>
      </c>
      <c r="R146" s="8" t="str">
        <f>if(and(P146&lt;&gt;"",Q146&lt;&gt;"newexp",Q146&lt;&gt;"nostart"),countifs(script_conform_dispatching!A:A,P146,script_conform_dispatching!B:B,Q146),"")</f>
        <v/>
      </c>
      <c r="S146" s="8" t="str">
        <f t="shared" si="3"/>
        <v/>
      </c>
    </row>
    <row r="147" hidden="1">
      <c r="A147" s="6" t="s">
        <v>797</v>
      </c>
      <c r="B147" s="6" t="s">
        <v>60</v>
      </c>
      <c r="C147" s="6" t="s">
        <v>411</v>
      </c>
      <c r="H147" s="8" t="str">
        <f>VLOOKUP(C147,agent_name_matching!A:B,2,false)</f>
        <v>System</v>
      </c>
      <c r="I147" s="33"/>
      <c r="O147" s="6" t="s">
        <v>798</v>
      </c>
      <c r="P147" s="8" t="str">
        <f t="shared" si="1"/>
        <v/>
      </c>
      <c r="Q147" s="8" t="str">
        <f t="shared" si="2"/>
        <v/>
      </c>
      <c r="R147" s="8" t="str">
        <f>if(and(P147&lt;&gt;"",Q147&lt;&gt;"newexp",Q147&lt;&gt;"nostart"),countifs(script_conform_dispatching!A:A,P147,script_conform_dispatching!B:B,Q147),"")</f>
        <v/>
      </c>
      <c r="S147" s="8" t="str">
        <f t="shared" si="3"/>
        <v/>
      </c>
    </row>
    <row r="148" hidden="1">
      <c r="A148" s="6" t="s">
        <v>799</v>
      </c>
      <c r="B148" s="6" t="s">
        <v>60</v>
      </c>
      <c r="C148" s="6" t="s">
        <v>414</v>
      </c>
      <c r="F148" s="6" t="s">
        <v>415</v>
      </c>
      <c r="G148" s="6" t="s">
        <v>416</v>
      </c>
      <c r="H148" s="8" t="str">
        <f>VLOOKUP(C148,agent_name_matching!A:B,2,false)</f>
        <v>Dialog LLM</v>
      </c>
      <c r="I148" s="32" t="s">
        <v>800</v>
      </c>
      <c r="J148" s="6" t="s">
        <v>418</v>
      </c>
      <c r="L148" s="6">
        <v>23934.0</v>
      </c>
      <c r="M148" s="6">
        <v>147.0</v>
      </c>
      <c r="N148" s="6">
        <v>4978.0</v>
      </c>
      <c r="O148" s="6" t="s">
        <v>801</v>
      </c>
      <c r="P148" s="8" t="str">
        <f t="shared" si="1"/>
        <v/>
      </c>
      <c r="Q148" s="8" t="str">
        <f t="shared" si="2"/>
        <v/>
      </c>
      <c r="R148" s="8" t="str">
        <f>if(and(P148&lt;&gt;"",Q148&lt;&gt;"newexp",Q148&lt;&gt;"nostart"),countifs(script_conform_dispatching!A:A,P148,script_conform_dispatching!B:B,Q148),"")</f>
        <v/>
      </c>
      <c r="S148" s="8" t="str">
        <f t="shared" si="3"/>
        <v/>
      </c>
    </row>
    <row r="149" hidden="1">
      <c r="A149" s="6" t="s">
        <v>802</v>
      </c>
      <c r="B149" s="6" t="s">
        <v>60</v>
      </c>
      <c r="C149" s="6" t="s">
        <v>37</v>
      </c>
      <c r="F149" s="6" t="s">
        <v>415</v>
      </c>
      <c r="G149" s="6" t="s">
        <v>416</v>
      </c>
      <c r="H149" s="8" t="str">
        <f>VLOOKUP(C149,agent_name_matching!A:B,2,false)</f>
        <v>Patient LLM</v>
      </c>
      <c r="I149" s="32" t="s">
        <v>803</v>
      </c>
      <c r="J149" s="6" t="s">
        <v>418</v>
      </c>
      <c r="K149" s="6">
        <v>1.0</v>
      </c>
      <c r="L149" s="6">
        <v>11486.0</v>
      </c>
      <c r="M149" s="6">
        <v>89.0</v>
      </c>
      <c r="N149" s="6">
        <v>2061.0</v>
      </c>
      <c r="O149" s="6" t="s">
        <v>804</v>
      </c>
      <c r="P149" s="8" t="str">
        <f t="shared" si="1"/>
        <v/>
      </c>
      <c r="Q149" s="8" t="str">
        <f t="shared" si="2"/>
        <v/>
      </c>
      <c r="R149" s="8" t="str">
        <f>if(and(P149&lt;&gt;"",Q149&lt;&gt;"newexp",Q149&lt;&gt;"nostart"),countifs(script_conform_dispatching!A:A,P149,script_conform_dispatching!B:B,Q149),"")</f>
        <v/>
      </c>
      <c r="S149" s="8" t="str">
        <f t="shared" si="3"/>
        <v/>
      </c>
    </row>
    <row r="150" hidden="1">
      <c r="A150" s="6" t="s">
        <v>805</v>
      </c>
      <c r="B150" s="6" t="s">
        <v>60</v>
      </c>
      <c r="C150" s="6" t="s">
        <v>411</v>
      </c>
      <c r="H150" s="8" t="str">
        <f>VLOOKUP(C150,agent_name_matching!A:B,2,false)</f>
        <v>System</v>
      </c>
      <c r="I150" s="33"/>
      <c r="O150" s="6" t="s">
        <v>806</v>
      </c>
      <c r="P150" s="8" t="str">
        <f t="shared" si="1"/>
        <v/>
      </c>
      <c r="Q150" s="8" t="str">
        <f t="shared" si="2"/>
        <v/>
      </c>
      <c r="R150" s="8" t="str">
        <f>if(and(P150&lt;&gt;"",Q150&lt;&gt;"newexp",Q150&lt;&gt;"nostart"),countifs(script_conform_dispatching!A:A,P150,script_conform_dispatching!B:B,Q150),"")</f>
        <v/>
      </c>
      <c r="S150" s="8" t="str">
        <f t="shared" si="3"/>
        <v/>
      </c>
    </row>
    <row r="151" hidden="1">
      <c r="A151" s="6" t="s">
        <v>807</v>
      </c>
      <c r="B151" s="6" t="s">
        <v>60</v>
      </c>
      <c r="C151" s="6" t="s">
        <v>414</v>
      </c>
      <c r="F151" s="6" t="s">
        <v>415</v>
      </c>
      <c r="G151" s="6" t="s">
        <v>416</v>
      </c>
      <c r="H151" s="8" t="str">
        <f>VLOOKUP(C151,agent_name_matching!A:B,2,false)</f>
        <v>Dialog LLM</v>
      </c>
      <c r="I151" s="32" t="s">
        <v>808</v>
      </c>
      <c r="J151" s="6" t="s">
        <v>418</v>
      </c>
      <c r="L151" s="6">
        <v>24376.0</v>
      </c>
      <c r="M151" s="6">
        <v>181.0</v>
      </c>
      <c r="N151" s="6">
        <v>4594.0</v>
      </c>
      <c r="O151" s="6" t="s">
        <v>809</v>
      </c>
      <c r="P151" s="8" t="str">
        <f t="shared" si="1"/>
        <v/>
      </c>
      <c r="Q151" s="8" t="str">
        <f t="shared" si="2"/>
        <v/>
      </c>
      <c r="R151" s="8" t="str">
        <f>if(and(P151&lt;&gt;"",Q151&lt;&gt;"newexp",Q151&lt;&gt;"nostart"),countifs(script_conform_dispatching!A:A,P151,script_conform_dispatching!B:B,Q151),"")</f>
        <v/>
      </c>
      <c r="S151" s="8" t="str">
        <f t="shared" si="3"/>
        <v/>
      </c>
    </row>
    <row r="152" hidden="1">
      <c r="A152" s="6" t="s">
        <v>810</v>
      </c>
      <c r="B152" s="6" t="s">
        <v>60</v>
      </c>
      <c r="C152" s="6" t="s">
        <v>37</v>
      </c>
      <c r="F152" s="6" t="s">
        <v>415</v>
      </c>
      <c r="G152" s="6" t="s">
        <v>416</v>
      </c>
      <c r="H152" s="8" t="str">
        <f>VLOOKUP(C152,agent_name_matching!A:B,2,false)</f>
        <v>Patient LLM</v>
      </c>
      <c r="I152" s="32" t="s">
        <v>811</v>
      </c>
      <c r="J152" s="6" t="s">
        <v>418</v>
      </c>
      <c r="K152" s="6">
        <v>1.0</v>
      </c>
      <c r="L152" s="6">
        <v>11750.0</v>
      </c>
      <c r="M152" s="6">
        <v>68.0</v>
      </c>
      <c r="N152" s="6">
        <v>2215.0</v>
      </c>
      <c r="O152" s="6" t="s">
        <v>812</v>
      </c>
      <c r="P152" s="8" t="str">
        <f t="shared" si="1"/>
        <v/>
      </c>
      <c r="Q152" s="8" t="str">
        <f t="shared" si="2"/>
        <v/>
      </c>
      <c r="R152" s="8" t="str">
        <f>if(and(P152&lt;&gt;"",Q152&lt;&gt;"newexp",Q152&lt;&gt;"nostart"),countifs(script_conform_dispatching!A:A,P152,script_conform_dispatching!B:B,Q152),"")</f>
        <v/>
      </c>
      <c r="S152" s="8" t="str">
        <f t="shared" si="3"/>
        <v/>
      </c>
    </row>
    <row r="153" hidden="1">
      <c r="A153" s="6" t="s">
        <v>813</v>
      </c>
      <c r="B153" s="6" t="s">
        <v>60</v>
      </c>
      <c r="C153" s="6" t="s">
        <v>411</v>
      </c>
      <c r="H153" s="8" t="str">
        <f>VLOOKUP(C153,agent_name_matching!A:B,2,false)</f>
        <v>System</v>
      </c>
      <c r="I153" s="33"/>
      <c r="O153" s="6" t="s">
        <v>814</v>
      </c>
      <c r="P153" s="8" t="str">
        <f t="shared" si="1"/>
        <v/>
      </c>
      <c r="Q153" s="8" t="str">
        <f t="shared" si="2"/>
        <v/>
      </c>
      <c r="R153" s="8" t="str">
        <f>if(and(P153&lt;&gt;"",Q153&lt;&gt;"newexp",Q153&lt;&gt;"nostart"),countifs(script_conform_dispatching!A:A,P153,script_conform_dispatching!B:B,Q153),"")</f>
        <v/>
      </c>
      <c r="S153" s="8" t="str">
        <f t="shared" si="3"/>
        <v/>
      </c>
    </row>
    <row r="154" hidden="1">
      <c r="A154" s="6" t="s">
        <v>815</v>
      </c>
      <c r="B154" s="6" t="s">
        <v>60</v>
      </c>
      <c r="C154" s="6" t="s">
        <v>414</v>
      </c>
      <c r="F154" s="6" t="s">
        <v>415</v>
      </c>
      <c r="G154" s="6" t="s">
        <v>416</v>
      </c>
      <c r="H154" s="8" t="str">
        <f>VLOOKUP(C154,agent_name_matching!A:B,2,false)</f>
        <v>Dialog LLM</v>
      </c>
      <c r="I154" s="32" t="s">
        <v>816</v>
      </c>
      <c r="J154" s="6" t="s">
        <v>418</v>
      </c>
      <c r="L154" s="6">
        <v>24831.0</v>
      </c>
      <c r="M154" s="6">
        <v>298.0</v>
      </c>
      <c r="N154" s="6">
        <v>6349.0</v>
      </c>
      <c r="O154" s="6" t="s">
        <v>817</v>
      </c>
      <c r="P154" s="8" t="str">
        <f t="shared" si="1"/>
        <v/>
      </c>
      <c r="Q154" s="8" t="str">
        <f t="shared" si="2"/>
        <v/>
      </c>
      <c r="R154" s="8" t="str">
        <f>if(and(P154&lt;&gt;"",Q154&lt;&gt;"newexp",Q154&lt;&gt;"nostart"),countifs(script_conform_dispatching!A:A,P154,script_conform_dispatching!B:B,Q154),"")</f>
        <v/>
      </c>
      <c r="S154" s="8" t="str">
        <f t="shared" si="3"/>
        <v/>
      </c>
    </row>
    <row r="155" hidden="1">
      <c r="A155" s="6" t="s">
        <v>818</v>
      </c>
      <c r="B155" s="6" t="s">
        <v>60</v>
      </c>
      <c r="C155" s="6" t="s">
        <v>407</v>
      </c>
      <c r="D155" s="6">
        <v>5.0</v>
      </c>
      <c r="E155" s="6" t="s">
        <v>445</v>
      </c>
      <c r="H155" s="8" t="str">
        <f>VLOOKUP(C155,agent_name_matching!A:B,2,false)</f>
        <v>--</v>
      </c>
      <c r="I155" s="33"/>
      <c r="O155" s="6" t="s">
        <v>819</v>
      </c>
      <c r="P155" s="8">
        <f t="shared" si="1"/>
        <v>5</v>
      </c>
      <c r="Q155" s="8">
        <f t="shared" si="2"/>
        <v>8</v>
      </c>
      <c r="R155" s="8">
        <f>if(and(P155&lt;&gt;"",Q155&lt;&gt;"newexp",Q155&lt;&gt;"nostart"),countifs(script_conform_dispatching!A:A,P155,script_conform_dispatching!B:B,Q155),"")</f>
        <v>1</v>
      </c>
      <c r="S155" s="8" t="str">
        <f t="shared" si="3"/>
        <v/>
      </c>
    </row>
    <row r="156" hidden="1">
      <c r="A156" s="6" t="s">
        <v>820</v>
      </c>
      <c r="B156" s="6" t="s">
        <v>60</v>
      </c>
      <c r="C156" s="6" t="s">
        <v>407</v>
      </c>
      <c r="D156" s="6">
        <v>8.0</v>
      </c>
      <c r="E156" s="6" t="s">
        <v>408</v>
      </c>
      <c r="H156" s="8" t="str">
        <f>VLOOKUP(C156,agent_name_matching!A:B,2,false)</f>
        <v>--</v>
      </c>
      <c r="I156" s="33"/>
      <c r="O156" s="6" t="s">
        <v>821</v>
      </c>
      <c r="P156" s="8" t="str">
        <f t="shared" si="1"/>
        <v/>
      </c>
      <c r="Q156" s="8" t="str">
        <f t="shared" si="2"/>
        <v/>
      </c>
      <c r="R156" s="8" t="str">
        <f>if(and(P156&lt;&gt;"",Q156&lt;&gt;"newexp",Q156&lt;&gt;"nostart"),countifs(script_conform_dispatching!A:A,P156,script_conform_dispatching!B:B,Q156),"")</f>
        <v/>
      </c>
      <c r="S156" s="8" t="str">
        <f t="shared" si="3"/>
        <v/>
      </c>
    </row>
    <row r="157" hidden="1">
      <c r="A157" s="6" t="s">
        <v>822</v>
      </c>
      <c r="B157" s="6" t="s">
        <v>60</v>
      </c>
      <c r="C157" s="6" t="s">
        <v>450</v>
      </c>
      <c r="F157" s="6" t="s">
        <v>415</v>
      </c>
      <c r="G157" s="6" t="s">
        <v>416</v>
      </c>
      <c r="H157" s="8" t="str">
        <f>VLOOKUP(C157,agent_name_matching!A:B,2,false)</f>
        <v>Validator LLM</v>
      </c>
      <c r="I157" s="32" t="s">
        <v>823</v>
      </c>
      <c r="J157" s="6" t="s">
        <v>452</v>
      </c>
      <c r="L157" s="6">
        <v>12121.0</v>
      </c>
      <c r="M157" s="6">
        <v>77.0</v>
      </c>
      <c r="N157" s="6">
        <v>1833.0</v>
      </c>
      <c r="O157" s="6" t="s">
        <v>824</v>
      </c>
      <c r="P157" s="8" t="str">
        <f t="shared" si="1"/>
        <v/>
      </c>
      <c r="Q157" s="8" t="str">
        <f t="shared" si="2"/>
        <v/>
      </c>
      <c r="R157" s="8" t="str">
        <f>if(and(P157&lt;&gt;"",Q157&lt;&gt;"newexp",Q157&lt;&gt;"nostart"),countifs(script_conform_dispatching!A:A,P157,script_conform_dispatching!B:B,Q157),"")</f>
        <v/>
      </c>
      <c r="S157" s="8" t="str">
        <f t="shared" si="3"/>
        <v/>
      </c>
    </row>
    <row r="158" hidden="1">
      <c r="A158" s="6" t="s">
        <v>825</v>
      </c>
      <c r="B158" s="6" t="s">
        <v>60</v>
      </c>
      <c r="C158" s="6" t="s">
        <v>37</v>
      </c>
      <c r="F158" s="6" t="s">
        <v>415</v>
      </c>
      <c r="G158" s="6" t="s">
        <v>416</v>
      </c>
      <c r="H158" s="8" t="str">
        <f>VLOOKUP(C158,agent_name_matching!A:B,2,false)</f>
        <v>Patient LLM</v>
      </c>
      <c r="I158" s="32" t="s">
        <v>826</v>
      </c>
      <c r="J158" s="6" t="s">
        <v>418</v>
      </c>
      <c r="K158" s="6">
        <v>1.0</v>
      </c>
      <c r="L158" s="6">
        <v>11986.0</v>
      </c>
      <c r="M158" s="6">
        <v>90.0</v>
      </c>
      <c r="N158" s="6">
        <v>2111.0</v>
      </c>
      <c r="O158" s="6" t="s">
        <v>827</v>
      </c>
      <c r="P158" s="8" t="str">
        <f t="shared" si="1"/>
        <v/>
      </c>
      <c r="Q158" s="8" t="str">
        <f t="shared" si="2"/>
        <v/>
      </c>
      <c r="R158" s="8" t="str">
        <f>if(and(P158&lt;&gt;"",Q158&lt;&gt;"newexp",Q158&lt;&gt;"nostart"),countifs(script_conform_dispatching!A:A,P158,script_conform_dispatching!B:B,Q158),"")</f>
        <v/>
      </c>
      <c r="S158" s="8" t="str">
        <f t="shared" si="3"/>
        <v/>
      </c>
    </row>
    <row r="159" hidden="1">
      <c r="A159" s="6" t="s">
        <v>828</v>
      </c>
      <c r="B159" s="6" t="s">
        <v>60</v>
      </c>
      <c r="C159" s="6" t="s">
        <v>411</v>
      </c>
      <c r="H159" s="8" t="str">
        <f>VLOOKUP(C159,agent_name_matching!A:B,2,false)</f>
        <v>System</v>
      </c>
      <c r="I159" s="33"/>
      <c r="O159" s="6" t="s">
        <v>829</v>
      </c>
      <c r="P159" s="8" t="str">
        <f t="shared" si="1"/>
        <v/>
      </c>
      <c r="Q159" s="8" t="str">
        <f t="shared" si="2"/>
        <v/>
      </c>
      <c r="R159" s="8" t="str">
        <f>if(and(P159&lt;&gt;"",Q159&lt;&gt;"newexp",Q159&lt;&gt;"nostart"),countifs(script_conform_dispatching!A:A,P159,script_conform_dispatching!B:B,Q159),"")</f>
        <v/>
      </c>
      <c r="S159" s="8" t="str">
        <f t="shared" si="3"/>
        <v/>
      </c>
    </row>
    <row r="160" hidden="1">
      <c r="A160" s="6" t="s">
        <v>830</v>
      </c>
      <c r="B160" s="6" t="s">
        <v>60</v>
      </c>
      <c r="C160" s="6" t="s">
        <v>414</v>
      </c>
      <c r="F160" s="6" t="s">
        <v>415</v>
      </c>
      <c r="G160" s="6" t="s">
        <v>416</v>
      </c>
      <c r="H160" s="8" t="str">
        <f>VLOOKUP(C160,agent_name_matching!A:B,2,false)</f>
        <v>Dialog LLM</v>
      </c>
      <c r="I160" s="32" t="s">
        <v>831</v>
      </c>
      <c r="J160" s="6" t="s">
        <v>418</v>
      </c>
      <c r="L160" s="6">
        <v>25370.0</v>
      </c>
      <c r="M160" s="6">
        <v>137.0</v>
      </c>
      <c r="N160" s="6">
        <v>3668.0</v>
      </c>
      <c r="O160" s="6" t="s">
        <v>832</v>
      </c>
      <c r="P160" s="8" t="str">
        <f t="shared" si="1"/>
        <v/>
      </c>
      <c r="Q160" s="8" t="str">
        <f t="shared" si="2"/>
        <v/>
      </c>
      <c r="R160" s="8" t="str">
        <f>if(and(P160&lt;&gt;"",Q160&lt;&gt;"newexp",Q160&lt;&gt;"nostart"),countifs(script_conform_dispatching!A:A,P160,script_conform_dispatching!B:B,Q160),"")</f>
        <v/>
      </c>
      <c r="S160" s="8" t="str">
        <f t="shared" si="3"/>
        <v/>
      </c>
    </row>
    <row r="161" hidden="1">
      <c r="A161" s="6" t="s">
        <v>833</v>
      </c>
      <c r="B161" s="6" t="s">
        <v>60</v>
      </c>
      <c r="C161" s="6" t="s">
        <v>407</v>
      </c>
      <c r="D161" s="6">
        <v>8.0</v>
      </c>
      <c r="E161" s="6" t="s">
        <v>445</v>
      </c>
      <c r="H161" s="8" t="str">
        <f>VLOOKUP(C161,agent_name_matching!A:B,2,false)</f>
        <v>--</v>
      </c>
      <c r="I161" s="33"/>
      <c r="O161" s="6" t="s">
        <v>834</v>
      </c>
      <c r="P161" s="8">
        <f t="shared" si="1"/>
        <v>8</v>
      </c>
      <c r="Q161" s="8" t="str">
        <f t="shared" si="2"/>
        <v>newexp</v>
      </c>
      <c r="R161" s="8" t="str">
        <f>if(and(P161&lt;&gt;"",Q161&lt;&gt;"newexp",Q161&lt;&gt;"nostart"),countifs(script_conform_dispatching!A:A,P161,script_conform_dispatching!B:B,Q161),"")</f>
        <v/>
      </c>
      <c r="S161" s="8" t="str">
        <f t="shared" si="3"/>
        <v/>
      </c>
    </row>
    <row r="162" hidden="1">
      <c r="A162" s="6" t="s">
        <v>835</v>
      </c>
      <c r="B162" s="6" t="s">
        <v>60</v>
      </c>
      <c r="C162" s="6" t="s">
        <v>450</v>
      </c>
      <c r="F162" s="6" t="s">
        <v>415</v>
      </c>
      <c r="G162" s="6" t="s">
        <v>416</v>
      </c>
      <c r="H162" s="8" t="str">
        <f>VLOOKUP(C162,agent_name_matching!A:B,2,false)</f>
        <v>Validator LLM</v>
      </c>
      <c r="I162" s="32" t="s">
        <v>836</v>
      </c>
      <c r="J162" s="6" t="s">
        <v>452</v>
      </c>
      <c r="L162" s="6">
        <v>12287.0</v>
      </c>
      <c r="M162" s="6">
        <v>83.0</v>
      </c>
      <c r="N162" s="6">
        <v>2446.0</v>
      </c>
      <c r="O162" s="6" t="s">
        <v>837</v>
      </c>
      <c r="P162" s="8" t="str">
        <f t="shared" si="1"/>
        <v/>
      </c>
      <c r="Q162" s="8" t="str">
        <f t="shared" si="2"/>
        <v/>
      </c>
      <c r="R162" s="8" t="str">
        <f>if(and(P162&lt;&gt;"",Q162&lt;&gt;"newexp",Q162&lt;&gt;"nostart"),countifs(script_conform_dispatching!A:A,P162,script_conform_dispatching!B:B,Q162),"")</f>
        <v/>
      </c>
      <c r="S162" s="8" t="str">
        <f t="shared" si="3"/>
        <v/>
      </c>
    </row>
    <row r="163" hidden="1">
      <c r="A163" s="6" t="s">
        <v>838</v>
      </c>
      <c r="B163" s="6" t="s">
        <v>65</v>
      </c>
      <c r="C163" s="6" t="s">
        <v>407</v>
      </c>
      <c r="D163" s="6">
        <v>1.0</v>
      </c>
      <c r="E163" s="6" t="s">
        <v>408</v>
      </c>
      <c r="H163" s="8" t="str">
        <f>VLOOKUP(C163,agent_name_matching!A:B,2,false)</f>
        <v>--</v>
      </c>
      <c r="I163" s="33"/>
      <c r="O163" s="6" t="s">
        <v>839</v>
      </c>
      <c r="P163" s="8" t="str">
        <f t="shared" si="1"/>
        <v/>
      </c>
      <c r="Q163" s="8" t="str">
        <f t="shared" si="2"/>
        <v/>
      </c>
      <c r="R163" s="8" t="str">
        <f>if(and(P163&lt;&gt;"",Q163&lt;&gt;"newexp",Q163&lt;&gt;"nostart"),countifs(script_conform_dispatching!A:A,P163,script_conform_dispatching!B:B,Q163),"")</f>
        <v/>
      </c>
      <c r="S163" s="8" t="str">
        <f t="shared" si="3"/>
        <v/>
      </c>
    </row>
    <row r="164" hidden="1">
      <c r="A164" s="6" t="s">
        <v>840</v>
      </c>
      <c r="B164" s="6" t="s">
        <v>65</v>
      </c>
      <c r="C164" s="6" t="s">
        <v>411</v>
      </c>
      <c r="H164" s="8" t="str">
        <f>VLOOKUP(C164,agent_name_matching!A:B,2,false)</f>
        <v>System</v>
      </c>
      <c r="I164" s="33"/>
      <c r="O164" s="6" t="s">
        <v>841</v>
      </c>
      <c r="P164" s="8" t="str">
        <f t="shared" si="1"/>
        <v/>
      </c>
      <c r="Q164" s="8" t="str">
        <f t="shared" si="2"/>
        <v/>
      </c>
      <c r="R164" s="8" t="str">
        <f>if(and(P164&lt;&gt;"",Q164&lt;&gt;"newexp",Q164&lt;&gt;"nostart"),countifs(script_conform_dispatching!A:A,P164,script_conform_dispatching!B:B,Q164),"")</f>
        <v/>
      </c>
      <c r="S164" s="8" t="str">
        <f t="shared" si="3"/>
        <v/>
      </c>
    </row>
    <row r="165" hidden="1">
      <c r="A165" s="6" t="s">
        <v>842</v>
      </c>
      <c r="B165" s="6" t="s">
        <v>65</v>
      </c>
      <c r="C165" s="6" t="s">
        <v>414</v>
      </c>
      <c r="F165" s="6" t="s">
        <v>415</v>
      </c>
      <c r="G165" s="6" t="s">
        <v>416</v>
      </c>
      <c r="H165" s="8" t="str">
        <f>VLOOKUP(C165,agent_name_matching!A:B,2,false)</f>
        <v>Dialog LLM</v>
      </c>
      <c r="I165" s="32" t="s">
        <v>417</v>
      </c>
      <c r="J165" s="6" t="s">
        <v>418</v>
      </c>
      <c r="L165" s="6">
        <v>2328.0</v>
      </c>
      <c r="M165" s="6">
        <v>42.0</v>
      </c>
      <c r="N165" s="6">
        <v>2172.0</v>
      </c>
      <c r="O165" s="6" t="s">
        <v>843</v>
      </c>
      <c r="P165" s="8" t="str">
        <f t="shared" si="1"/>
        <v/>
      </c>
      <c r="Q165" s="8" t="str">
        <f t="shared" si="2"/>
        <v/>
      </c>
      <c r="R165" s="8" t="str">
        <f>if(and(P165&lt;&gt;"",Q165&lt;&gt;"newexp",Q165&lt;&gt;"nostart"),countifs(script_conform_dispatching!A:A,P165,script_conform_dispatching!B:B,Q165),"")</f>
        <v/>
      </c>
      <c r="S165" s="8" t="str">
        <f t="shared" si="3"/>
        <v/>
      </c>
    </row>
    <row r="166" hidden="1">
      <c r="A166" s="6" t="s">
        <v>844</v>
      </c>
      <c r="B166" s="6" t="s">
        <v>65</v>
      </c>
      <c r="C166" s="6" t="s">
        <v>37</v>
      </c>
      <c r="F166" s="6" t="s">
        <v>415</v>
      </c>
      <c r="G166" s="6" t="s">
        <v>416</v>
      </c>
      <c r="H166" s="8" t="str">
        <f>VLOOKUP(C166,agent_name_matching!A:B,2,false)</f>
        <v>Patient LLM</v>
      </c>
      <c r="I166" s="32" t="s">
        <v>845</v>
      </c>
      <c r="J166" s="6" t="s">
        <v>418</v>
      </c>
      <c r="K166" s="6">
        <v>1.0</v>
      </c>
      <c r="L166" s="6">
        <v>387.0</v>
      </c>
      <c r="M166" s="6">
        <v>35.0</v>
      </c>
      <c r="N166" s="6">
        <v>659.0</v>
      </c>
      <c r="O166" s="6" t="s">
        <v>846</v>
      </c>
      <c r="P166" s="8" t="str">
        <f t="shared" si="1"/>
        <v/>
      </c>
      <c r="Q166" s="8" t="str">
        <f t="shared" si="2"/>
        <v/>
      </c>
      <c r="R166" s="8" t="str">
        <f>if(and(P166&lt;&gt;"",Q166&lt;&gt;"newexp",Q166&lt;&gt;"nostart"),countifs(script_conform_dispatching!A:A,P166,script_conform_dispatching!B:B,Q166),"")</f>
        <v/>
      </c>
      <c r="S166" s="8" t="str">
        <f t="shared" si="3"/>
        <v/>
      </c>
    </row>
    <row r="167" hidden="1">
      <c r="A167" s="6" t="s">
        <v>847</v>
      </c>
      <c r="B167" s="6" t="s">
        <v>65</v>
      </c>
      <c r="C167" s="6" t="s">
        <v>411</v>
      </c>
      <c r="H167" s="8" t="str">
        <f>VLOOKUP(C167,agent_name_matching!A:B,2,false)</f>
        <v>System</v>
      </c>
      <c r="I167" s="33"/>
      <c r="O167" s="6" t="s">
        <v>848</v>
      </c>
      <c r="P167" s="8" t="str">
        <f t="shared" si="1"/>
        <v/>
      </c>
      <c r="Q167" s="8" t="str">
        <f t="shared" si="2"/>
        <v/>
      </c>
      <c r="R167" s="8" t="str">
        <f>if(and(P167&lt;&gt;"",Q167&lt;&gt;"newexp",Q167&lt;&gt;"nostart"),countifs(script_conform_dispatching!A:A,P167,script_conform_dispatching!B:B,Q167),"")</f>
        <v/>
      </c>
      <c r="S167" s="8" t="str">
        <f t="shared" si="3"/>
        <v/>
      </c>
    </row>
    <row r="168" hidden="1">
      <c r="A168" s="6" t="s">
        <v>849</v>
      </c>
      <c r="B168" s="6" t="s">
        <v>65</v>
      </c>
      <c r="C168" s="6" t="s">
        <v>414</v>
      </c>
      <c r="F168" s="6" t="s">
        <v>415</v>
      </c>
      <c r="G168" s="6" t="s">
        <v>416</v>
      </c>
      <c r="H168" s="8" t="str">
        <f>VLOOKUP(C168,agent_name_matching!A:B,2,false)</f>
        <v>Dialog LLM</v>
      </c>
      <c r="I168" s="32" t="s">
        <v>850</v>
      </c>
      <c r="J168" s="6" t="s">
        <v>418</v>
      </c>
      <c r="L168" s="6">
        <v>2554.0</v>
      </c>
      <c r="M168" s="6">
        <v>60.0</v>
      </c>
      <c r="N168" s="6">
        <v>2462.0</v>
      </c>
      <c r="O168" s="6" t="s">
        <v>851</v>
      </c>
      <c r="P168" s="8" t="str">
        <f t="shared" si="1"/>
        <v/>
      </c>
      <c r="Q168" s="8" t="str">
        <f t="shared" si="2"/>
        <v/>
      </c>
      <c r="R168" s="8" t="str">
        <f>if(and(P168&lt;&gt;"",Q168&lt;&gt;"newexp",Q168&lt;&gt;"nostart"),countifs(script_conform_dispatching!A:A,P168,script_conform_dispatching!B:B,Q168),"")</f>
        <v/>
      </c>
      <c r="S168" s="8" t="str">
        <f t="shared" si="3"/>
        <v/>
      </c>
    </row>
    <row r="169" hidden="1">
      <c r="A169" s="6" t="s">
        <v>852</v>
      </c>
      <c r="B169" s="6" t="s">
        <v>65</v>
      </c>
      <c r="C169" s="6" t="s">
        <v>37</v>
      </c>
      <c r="F169" s="6" t="s">
        <v>415</v>
      </c>
      <c r="G169" s="6" t="s">
        <v>416</v>
      </c>
      <c r="H169" s="8" t="str">
        <f>VLOOKUP(C169,agent_name_matching!A:B,2,false)</f>
        <v>Patient LLM</v>
      </c>
      <c r="I169" s="32" t="s">
        <v>853</v>
      </c>
      <c r="J169" s="6" t="s">
        <v>418</v>
      </c>
      <c r="K169" s="6">
        <v>1.0</v>
      </c>
      <c r="L169" s="6">
        <v>476.0</v>
      </c>
      <c r="M169" s="6">
        <v>13.0</v>
      </c>
      <c r="N169" s="6">
        <v>881.0</v>
      </c>
      <c r="O169" s="6" t="s">
        <v>854</v>
      </c>
      <c r="P169" s="8" t="str">
        <f t="shared" si="1"/>
        <v/>
      </c>
      <c r="Q169" s="8" t="str">
        <f t="shared" si="2"/>
        <v/>
      </c>
      <c r="R169" s="8" t="str">
        <f>if(and(P169&lt;&gt;"",Q169&lt;&gt;"newexp",Q169&lt;&gt;"nostart"),countifs(script_conform_dispatching!A:A,P169,script_conform_dispatching!B:B,Q169),"")</f>
        <v/>
      </c>
      <c r="S169" s="8" t="str">
        <f t="shared" si="3"/>
        <v/>
      </c>
    </row>
    <row r="170" hidden="1">
      <c r="A170" s="6" t="s">
        <v>855</v>
      </c>
      <c r="B170" s="6" t="s">
        <v>65</v>
      </c>
      <c r="C170" s="6" t="s">
        <v>411</v>
      </c>
      <c r="H170" s="8" t="str">
        <f>VLOOKUP(C170,agent_name_matching!A:B,2,false)</f>
        <v>System</v>
      </c>
      <c r="I170" s="33"/>
      <c r="O170" s="6" t="s">
        <v>856</v>
      </c>
      <c r="P170" s="8" t="str">
        <f t="shared" si="1"/>
        <v/>
      </c>
      <c r="Q170" s="8" t="str">
        <f t="shared" si="2"/>
        <v/>
      </c>
      <c r="R170" s="8" t="str">
        <f>if(and(P170&lt;&gt;"",Q170&lt;&gt;"newexp",Q170&lt;&gt;"nostart"),countifs(script_conform_dispatching!A:A,P170,script_conform_dispatching!B:B,Q170),"")</f>
        <v/>
      </c>
      <c r="S170" s="8" t="str">
        <f t="shared" si="3"/>
        <v/>
      </c>
    </row>
    <row r="171" hidden="1">
      <c r="A171" s="6" t="s">
        <v>857</v>
      </c>
      <c r="B171" s="6" t="s">
        <v>65</v>
      </c>
      <c r="C171" s="6" t="s">
        <v>414</v>
      </c>
      <c r="F171" s="6" t="s">
        <v>415</v>
      </c>
      <c r="G171" s="6" t="s">
        <v>416</v>
      </c>
      <c r="H171" s="8" t="str">
        <f>VLOOKUP(C171,agent_name_matching!A:B,2,false)</f>
        <v>Dialog LLM</v>
      </c>
      <c r="I171" s="32" t="s">
        <v>858</v>
      </c>
      <c r="J171" s="6" t="s">
        <v>418</v>
      </c>
      <c r="L171" s="6">
        <v>2776.0</v>
      </c>
      <c r="M171" s="6">
        <v>52.0</v>
      </c>
      <c r="N171" s="6">
        <v>1409.0</v>
      </c>
      <c r="O171" s="6" t="s">
        <v>859</v>
      </c>
      <c r="P171" s="8" t="str">
        <f t="shared" si="1"/>
        <v/>
      </c>
      <c r="Q171" s="8" t="str">
        <f t="shared" si="2"/>
        <v/>
      </c>
      <c r="R171" s="8" t="str">
        <f>if(and(P171&lt;&gt;"",Q171&lt;&gt;"newexp",Q171&lt;&gt;"nostart"),countifs(script_conform_dispatching!A:A,P171,script_conform_dispatching!B:B,Q171),"")</f>
        <v/>
      </c>
      <c r="S171" s="8" t="str">
        <f t="shared" si="3"/>
        <v/>
      </c>
    </row>
    <row r="172" hidden="1">
      <c r="A172" s="6" t="s">
        <v>860</v>
      </c>
      <c r="B172" s="6" t="s">
        <v>65</v>
      </c>
      <c r="C172" s="6" t="s">
        <v>37</v>
      </c>
      <c r="F172" s="6" t="s">
        <v>415</v>
      </c>
      <c r="G172" s="6" t="s">
        <v>416</v>
      </c>
      <c r="H172" s="8" t="str">
        <f>VLOOKUP(C172,agent_name_matching!A:B,2,false)</f>
        <v>Patient LLM</v>
      </c>
      <c r="I172" s="32" t="s">
        <v>861</v>
      </c>
      <c r="J172" s="6" t="s">
        <v>418</v>
      </c>
      <c r="K172" s="6">
        <v>1.0</v>
      </c>
      <c r="L172" s="6">
        <v>535.0</v>
      </c>
      <c r="M172" s="6">
        <v>32.0</v>
      </c>
      <c r="N172" s="6">
        <v>1202.0</v>
      </c>
      <c r="O172" s="6" t="s">
        <v>862</v>
      </c>
      <c r="P172" s="8" t="str">
        <f t="shared" si="1"/>
        <v/>
      </c>
      <c r="Q172" s="8" t="str">
        <f t="shared" si="2"/>
        <v/>
      </c>
      <c r="R172" s="8" t="str">
        <f>if(and(P172&lt;&gt;"",Q172&lt;&gt;"newexp",Q172&lt;&gt;"nostart"),countifs(script_conform_dispatching!A:A,P172,script_conform_dispatching!B:B,Q172),"")</f>
        <v/>
      </c>
      <c r="S172" s="8" t="str">
        <f t="shared" si="3"/>
        <v/>
      </c>
    </row>
    <row r="173" hidden="1">
      <c r="A173" s="6" t="s">
        <v>863</v>
      </c>
      <c r="B173" s="6" t="s">
        <v>65</v>
      </c>
      <c r="C173" s="6" t="s">
        <v>411</v>
      </c>
      <c r="H173" s="8" t="str">
        <f>VLOOKUP(C173,agent_name_matching!A:B,2,false)</f>
        <v>System</v>
      </c>
      <c r="I173" s="33"/>
      <c r="O173" s="6" t="s">
        <v>864</v>
      </c>
      <c r="P173" s="8" t="str">
        <f t="shared" si="1"/>
        <v/>
      </c>
      <c r="Q173" s="8" t="str">
        <f t="shared" si="2"/>
        <v/>
      </c>
      <c r="R173" s="8" t="str">
        <f>if(and(P173&lt;&gt;"",Q173&lt;&gt;"newexp",Q173&lt;&gt;"nostart"),countifs(script_conform_dispatching!A:A,P173,script_conform_dispatching!B:B,Q173),"")</f>
        <v/>
      </c>
      <c r="S173" s="8" t="str">
        <f t="shared" si="3"/>
        <v/>
      </c>
    </row>
    <row r="174" hidden="1">
      <c r="A174" s="6" t="s">
        <v>865</v>
      </c>
      <c r="B174" s="6" t="s">
        <v>65</v>
      </c>
      <c r="C174" s="6" t="s">
        <v>414</v>
      </c>
      <c r="F174" s="6" t="s">
        <v>415</v>
      </c>
      <c r="G174" s="6" t="s">
        <v>416</v>
      </c>
      <c r="H174" s="8" t="str">
        <f>VLOOKUP(C174,agent_name_matching!A:B,2,false)</f>
        <v>Dialog LLM</v>
      </c>
      <c r="I174" s="32" t="s">
        <v>866</v>
      </c>
      <c r="J174" s="6" t="s">
        <v>418</v>
      </c>
      <c r="L174" s="6">
        <v>3009.0</v>
      </c>
      <c r="M174" s="6">
        <v>109.0</v>
      </c>
      <c r="N174" s="6">
        <v>2379.0</v>
      </c>
      <c r="O174" s="6" t="s">
        <v>867</v>
      </c>
      <c r="P174" s="8" t="str">
        <f t="shared" si="1"/>
        <v/>
      </c>
      <c r="Q174" s="8" t="str">
        <f t="shared" si="2"/>
        <v/>
      </c>
      <c r="R174" s="8" t="str">
        <f>if(and(P174&lt;&gt;"",Q174&lt;&gt;"newexp",Q174&lt;&gt;"nostart"),countifs(script_conform_dispatching!A:A,P174,script_conform_dispatching!B:B,Q174),"")</f>
        <v/>
      </c>
      <c r="S174" s="8" t="str">
        <f t="shared" si="3"/>
        <v/>
      </c>
    </row>
    <row r="175" hidden="1">
      <c r="A175" s="6" t="s">
        <v>868</v>
      </c>
      <c r="B175" s="6" t="s">
        <v>65</v>
      </c>
      <c r="C175" s="6" t="s">
        <v>37</v>
      </c>
      <c r="F175" s="6" t="s">
        <v>415</v>
      </c>
      <c r="G175" s="6" t="s">
        <v>416</v>
      </c>
      <c r="H175" s="8" t="str">
        <f>VLOOKUP(C175,agent_name_matching!A:B,2,false)</f>
        <v>Patient LLM</v>
      </c>
      <c r="I175" s="32" t="s">
        <v>869</v>
      </c>
      <c r="J175" s="6" t="s">
        <v>418</v>
      </c>
      <c r="K175" s="6">
        <v>1.0</v>
      </c>
      <c r="L175" s="6">
        <v>670.0</v>
      </c>
      <c r="M175" s="6">
        <v>40.0</v>
      </c>
      <c r="N175" s="6">
        <v>801.0</v>
      </c>
      <c r="O175" s="6" t="s">
        <v>870</v>
      </c>
      <c r="P175" s="8" t="str">
        <f t="shared" si="1"/>
        <v/>
      </c>
      <c r="Q175" s="8" t="str">
        <f t="shared" si="2"/>
        <v/>
      </c>
      <c r="R175" s="8" t="str">
        <f>if(and(P175&lt;&gt;"",Q175&lt;&gt;"newexp",Q175&lt;&gt;"nostart"),countifs(script_conform_dispatching!A:A,P175,script_conform_dispatching!B:B,Q175),"")</f>
        <v/>
      </c>
      <c r="S175" s="8" t="str">
        <f t="shared" si="3"/>
        <v/>
      </c>
    </row>
    <row r="176" hidden="1">
      <c r="A176" s="6" t="s">
        <v>871</v>
      </c>
      <c r="B176" s="6" t="s">
        <v>65</v>
      </c>
      <c r="C176" s="6" t="s">
        <v>411</v>
      </c>
      <c r="H176" s="8" t="str">
        <f>VLOOKUP(C176,agent_name_matching!A:B,2,false)</f>
        <v>System</v>
      </c>
      <c r="I176" s="33"/>
      <c r="O176" s="6" t="s">
        <v>872</v>
      </c>
      <c r="P176" s="8" t="str">
        <f t="shared" si="1"/>
        <v/>
      </c>
      <c r="Q176" s="8" t="str">
        <f t="shared" si="2"/>
        <v/>
      </c>
      <c r="R176" s="8" t="str">
        <f>if(and(P176&lt;&gt;"",Q176&lt;&gt;"newexp",Q176&lt;&gt;"nostart"),countifs(script_conform_dispatching!A:A,P176,script_conform_dispatching!B:B,Q176),"")</f>
        <v/>
      </c>
      <c r="S176" s="8" t="str">
        <f t="shared" si="3"/>
        <v/>
      </c>
    </row>
    <row r="177" hidden="1">
      <c r="A177" s="6" t="s">
        <v>873</v>
      </c>
      <c r="B177" s="6" t="s">
        <v>65</v>
      </c>
      <c r="C177" s="6" t="s">
        <v>414</v>
      </c>
      <c r="F177" s="6" t="s">
        <v>415</v>
      </c>
      <c r="G177" s="6" t="s">
        <v>416</v>
      </c>
      <c r="H177" s="8" t="str">
        <f>VLOOKUP(C177,agent_name_matching!A:B,2,false)</f>
        <v>Dialog LLM</v>
      </c>
      <c r="I177" s="32" t="s">
        <v>874</v>
      </c>
      <c r="J177" s="6" t="s">
        <v>418</v>
      </c>
      <c r="L177" s="6">
        <v>3307.0</v>
      </c>
      <c r="M177" s="6">
        <v>201.0</v>
      </c>
      <c r="N177" s="6">
        <v>2787.0</v>
      </c>
      <c r="O177" s="6" t="s">
        <v>875</v>
      </c>
      <c r="P177" s="8" t="str">
        <f t="shared" si="1"/>
        <v/>
      </c>
      <c r="Q177" s="8" t="str">
        <f t="shared" si="2"/>
        <v/>
      </c>
      <c r="R177" s="8" t="str">
        <f>if(and(P177&lt;&gt;"",Q177&lt;&gt;"newexp",Q177&lt;&gt;"nostart"),countifs(script_conform_dispatching!A:A,P177,script_conform_dispatching!B:B,Q177),"")</f>
        <v/>
      </c>
      <c r="S177" s="8" t="str">
        <f t="shared" si="3"/>
        <v/>
      </c>
    </row>
    <row r="178" hidden="1">
      <c r="A178" s="6" t="s">
        <v>876</v>
      </c>
      <c r="B178" s="6" t="s">
        <v>65</v>
      </c>
      <c r="C178" s="6" t="s">
        <v>407</v>
      </c>
      <c r="D178" s="6">
        <v>1.0</v>
      </c>
      <c r="E178" s="6" t="s">
        <v>445</v>
      </c>
      <c r="H178" s="8" t="str">
        <f>VLOOKUP(C178,agent_name_matching!A:B,2,false)</f>
        <v>--</v>
      </c>
      <c r="I178" s="33"/>
      <c r="O178" s="6" t="s">
        <v>877</v>
      </c>
      <c r="P178" s="8">
        <f t="shared" si="1"/>
        <v>1</v>
      </c>
      <c r="Q178" s="8">
        <f t="shared" si="2"/>
        <v>2</v>
      </c>
      <c r="R178" s="8">
        <f>if(and(P178&lt;&gt;"",Q178&lt;&gt;"newexp",Q178&lt;&gt;"nostart"),countifs(script_conform_dispatching!A:A,P178,script_conform_dispatching!B:B,Q178),"")</f>
        <v>1</v>
      </c>
      <c r="S178" s="8" t="str">
        <f t="shared" si="3"/>
        <v/>
      </c>
    </row>
    <row r="179" hidden="1">
      <c r="A179" s="6" t="s">
        <v>878</v>
      </c>
      <c r="B179" s="6" t="s">
        <v>65</v>
      </c>
      <c r="C179" s="6" t="s">
        <v>407</v>
      </c>
      <c r="D179" s="6">
        <v>2.0</v>
      </c>
      <c r="E179" s="6" t="s">
        <v>408</v>
      </c>
      <c r="H179" s="8" t="str">
        <f>VLOOKUP(C179,agent_name_matching!A:B,2,false)</f>
        <v>--</v>
      </c>
      <c r="I179" s="33"/>
      <c r="O179" s="6" t="s">
        <v>879</v>
      </c>
      <c r="P179" s="8" t="str">
        <f t="shared" si="1"/>
        <v/>
      </c>
      <c r="Q179" s="8" t="str">
        <f t="shared" si="2"/>
        <v/>
      </c>
      <c r="R179" s="8" t="str">
        <f>if(and(P179&lt;&gt;"",Q179&lt;&gt;"newexp",Q179&lt;&gt;"nostart"),countifs(script_conform_dispatching!A:A,P179,script_conform_dispatching!B:B,Q179),"")</f>
        <v/>
      </c>
      <c r="S179" s="8" t="str">
        <f t="shared" si="3"/>
        <v/>
      </c>
    </row>
    <row r="180" hidden="1">
      <c r="A180" s="6" t="s">
        <v>880</v>
      </c>
      <c r="B180" s="6" t="s">
        <v>65</v>
      </c>
      <c r="C180" s="6" t="s">
        <v>450</v>
      </c>
      <c r="F180" s="6" t="s">
        <v>415</v>
      </c>
      <c r="G180" s="6" t="s">
        <v>416</v>
      </c>
      <c r="H180" s="8" t="str">
        <f>VLOOKUP(C180,agent_name_matching!A:B,2,false)</f>
        <v>Validator LLM</v>
      </c>
      <c r="I180" s="32" t="s">
        <v>451</v>
      </c>
      <c r="J180" s="6" t="s">
        <v>452</v>
      </c>
      <c r="L180" s="6">
        <v>934.0</v>
      </c>
      <c r="M180" s="6">
        <v>10.0</v>
      </c>
      <c r="N180" s="6">
        <v>865.0</v>
      </c>
      <c r="O180" s="6" t="s">
        <v>881</v>
      </c>
      <c r="P180" s="8" t="str">
        <f t="shared" si="1"/>
        <v/>
      </c>
      <c r="Q180" s="8" t="str">
        <f t="shared" si="2"/>
        <v/>
      </c>
      <c r="R180" s="8" t="str">
        <f>if(and(P180&lt;&gt;"",Q180&lt;&gt;"newexp",Q180&lt;&gt;"nostart"),countifs(script_conform_dispatching!A:A,P180,script_conform_dispatching!B:B,Q180),"")</f>
        <v/>
      </c>
      <c r="S180" s="8" t="str">
        <f t="shared" si="3"/>
        <v/>
      </c>
    </row>
    <row r="181" hidden="1">
      <c r="A181" s="6" t="s">
        <v>882</v>
      </c>
      <c r="B181" s="6" t="s">
        <v>65</v>
      </c>
      <c r="C181" s="6" t="s">
        <v>37</v>
      </c>
      <c r="F181" s="6" t="s">
        <v>415</v>
      </c>
      <c r="G181" s="6" t="s">
        <v>416</v>
      </c>
      <c r="H181" s="8" t="str">
        <f>VLOOKUP(C181,agent_name_matching!A:B,2,false)</f>
        <v>Patient LLM</v>
      </c>
      <c r="I181" s="32" t="s">
        <v>883</v>
      </c>
      <c r="J181" s="6" t="s">
        <v>418</v>
      </c>
      <c r="K181" s="6">
        <v>1.0</v>
      </c>
      <c r="L181" s="6">
        <v>764.0</v>
      </c>
      <c r="M181" s="6">
        <v>68.0</v>
      </c>
      <c r="N181" s="6">
        <v>1175.0</v>
      </c>
      <c r="O181" s="6" t="s">
        <v>884</v>
      </c>
      <c r="P181" s="8" t="str">
        <f t="shared" si="1"/>
        <v/>
      </c>
      <c r="Q181" s="8" t="str">
        <f t="shared" si="2"/>
        <v/>
      </c>
      <c r="R181" s="8" t="str">
        <f>if(and(P181&lt;&gt;"",Q181&lt;&gt;"newexp",Q181&lt;&gt;"nostart"),countifs(script_conform_dispatching!A:A,P181,script_conform_dispatching!B:B,Q181),"")</f>
        <v/>
      </c>
      <c r="S181" s="8" t="str">
        <f t="shared" si="3"/>
        <v/>
      </c>
    </row>
    <row r="182" hidden="1">
      <c r="A182" s="6" t="s">
        <v>885</v>
      </c>
      <c r="B182" s="6" t="s">
        <v>65</v>
      </c>
      <c r="C182" s="6" t="s">
        <v>411</v>
      </c>
      <c r="H182" s="8" t="str">
        <f>VLOOKUP(C182,agent_name_matching!A:B,2,false)</f>
        <v>System</v>
      </c>
      <c r="I182" s="33"/>
      <c r="O182" s="6" t="s">
        <v>886</v>
      </c>
      <c r="P182" s="8" t="str">
        <f t="shared" si="1"/>
        <v/>
      </c>
      <c r="Q182" s="8" t="str">
        <f t="shared" si="2"/>
        <v/>
      </c>
      <c r="R182" s="8" t="str">
        <f>if(and(P182&lt;&gt;"",Q182&lt;&gt;"newexp",Q182&lt;&gt;"nostart"),countifs(script_conform_dispatching!A:A,P182,script_conform_dispatching!B:B,Q182),"")</f>
        <v/>
      </c>
      <c r="S182" s="8" t="str">
        <f t="shared" si="3"/>
        <v/>
      </c>
    </row>
    <row r="183" hidden="1">
      <c r="A183" s="6" t="s">
        <v>887</v>
      </c>
      <c r="B183" s="6" t="s">
        <v>65</v>
      </c>
      <c r="C183" s="6" t="s">
        <v>414</v>
      </c>
      <c r="F183" s="6" t="s">
        <v>415</v>
      </c>
      <c r="G183" s="6" t="s">
        <v>416</v>
      </c>
      <c r="H183" s="8" t="str">
        <f>VLOOKUP(C183,agent_name_matching!A:B,2,false)</f>
        <v>Dialog LLM</v>
      </c>
      <c r="I183" s="32" t="s">
        <v>888</v>
      </c>
      <c r="J183" s="6" t="s">
        <v>418</v>
      </c>
      <c r="L183" s="6">
        <v>3744.0</v>
      </c>
      <c r="M183" s="6">
        <v>79.0</v>
      </c>
      <c r="N183" s="6">
        <v>1186.0</v>
      </c>
      <c r="O183" s="6" t="s">
        <v>889</v>
      </c>
      <c r="P183" s="8" t="str">
        <f t="shared" si="1"/>
        <v/>
      </c>
      <c r="Q183" s="8" t="str">
        <f t="shared" si="2"/>
        <v/>
      </c>
      <c r="R183" s="8" t="str">
        <f>if(and(P183&lt;&gt;"",Q183&lt;&gt;"newexp",Q183&lt;&gt;"nostart"),countifs(script_conform_dispatching!A:A,P183,script_conform_dispatching!B:B,Q183),"")</f>
        <v/>
      </c>
      <c r="S183" s="8" t="str">
        <f t="shared" si="3"/>
        <v/>
      </c>
    </row>
    <row r="184" hidden="1">
      <c r="A184" s="6" t="s">
        <v>890</v>
      </c>
      <c r="B184" s="6" t="s">
        <v>65</v>
      </c>
      <c r="C184" s="6" t="s">
        <v>37</v>
      </c>
      <c r="F184" s="6" t="s">
        <v>415</v>
      </c>
      <c r="G184" s="6" t="s">
        <v>416</v>
      </c>
      <c r="H184" s="8" t="str">
        <f>VLOOKUP(C184,agent_name_matching!A:B,2,false)</f>
        <v>Patient LLM</v>
      </c>
      <c r="I184" s="32" t="s">
        <v>891</v>
      </c>
      <c r="J184" s="6" t="s">
        <v>418</v>
      </c>
      <c r="K184" s="6">
        <v>1.0</v>
      </c>
      <c r="L184" s="6">
        <v>905.0</v>
      </c>
      <c r="M184" s="6">
        <v>73.0</v>
      </c>
      <c r="N184" s="6">
        <v>1879.0</v>
      </c>
      <c r="O184" s="6" t="s">
        <v>892</v>
      </c>
      <c r="P184" s="8" t="str">
        <f t="shared" si="1"/>
        <v/>
      </c>
      <c r="Q184" s="8" t="str">
        <f t="shared" si="2"/>
        <v/>
      </c>
      <c r="R184" s="8" t="str">
        <f>if(and(P184&lt;&gt;"",Q184&lt;&gt;"newexp",Q184&lt;&gt;"nostart"),countifs(script_conform_dispatching!A:A,P184,script_conform_dispatching!B:B,Q184),"")</f>
        <v/>
      </c>
      <c r="S184" s="8" t="str">
        <f t="shared" si="3"/>
        <v/>
      </c>
    </row>
    <row r="185" hidden="1">
      <c r="A185" s="6" t="s">
        <v>893</v>
      </c>
      <c r="B185" s="6" t="s">
        <v>65</v>
      </c>
      <c r="C185" s="6" t="s">
        <v>411</v>
      </c>
      <c r="H185" s="8" t="str">
        <f>VLOOKUP(C185,agent_name_matching!A:B,2,false)</f>
        <v>System</v>
      </c>
      <c r="I185" s="33"/>
      <c r="O185" s="6" t="s">
        <v>894</v>
      </c>
      <c r="P185" s="8" t="str">
        <f t="shared" si="1"/>
        <v/>
      </c>
      <c r="Q185" s="8" t="str">
        <f t="shared" si="2"/>
        <v/>
      </c>
      <c r="R185" s="8" t="str">
        <f>if(and(P185&lt;&gt;"",Q185&lt;&gt;"newexp",Q185&lt;&gt;"nostart"),countifs(script_conform_dispatching!A:A,P185,script_conform_dispatching!B:B,Q185),"")</f>
        <v/>
      </c>
      <c r="S185" s="8" t="str">
        <f t="shared" si="3"/>
        <v/>
      </c>
    </row>
    <row r="186" hidden="1">
      <c r="A186" s="6" t="s">
        <v>895</v>
      </c>
      <c r="B186" s="6" t="s">
        <v>65</v>
      </c>
      <c r="C186" s="6" t="s">
        <v>414</v>
      </c>
      <c r="F186" s="6" t="s">
        <v>415</v>
      </c>
      <c r="G186" s="6" t="s">
        <v>416</v>
      </c>
      <c r="H186" s="8" t="str">
        <f>VLOOKUP(C186,agent_name_matching!A:B,2,false)</f>
        <v>Dialog LLM</v>
      </c>
      <c r="I186" s="32" t="s">
        <v>896</v>
      </c>
      <c r="J186" s="6" t="s">
        <v>418</v>
      </c>
      <c r="L186" s="6">
        <v>4064.0</v>
      </c>
      <c r="M186" s="6">
        <v>105.0</v>
      </c>
      <c r="N186" s="6">
        <v>1616.0</v>
      </c>
      <c r="O186" s="6" t="s">
        <v>897</v>
      </c>
      <c r="P186" s="8" t="str">
        <f t="shared" si="1"/>
        <v/>
      </c>
      <c r="Q186" s="8" t="str">
        <f t="shared" si="2"/>
        <v/>
      </c>
      <c r="R186" s="8" t="str">
        <f>if(and(P186&lt;&gt;"",Q186&lt;&gt;"newexp",Q186&lt;&gt;"nostart"),countifs(script_conform_dispatching!A:A,P186,script_conform_dispatching!B:B,Q186),"")</f>
        <v/>
      </c>
      <c r="S186" s="8" t="str">
        <f t="shared" si="3"/>
        <v/>
      </c>
    </row>
    <row r="187" hidden="1">
      <c r="A187" s="6" t="s">
        <v>898</v>
      </c>
      <c r="B187" s="6" t="s">
        <v>65</v>
      </c>
      <c r="C187" s="6" t="s">
        <v>37</v>
      </c>
      <c r="F187" s="6" t="s">
        <v>415</v>
      </c>
      <c r="G187" s="6" t="s">
        <v>416</v>
      </c>
      <c r="H187" s="8" t="str">
        <f>VLOOKUP(C187,agent_name_matching!A:B,2,false)</f>
        <v>Patient LLM</v>
      </c>
      <c r="I187" s="32" t="s">
        <v>899</v>
      </c>
      <c r="J187" s="6" t="s">
        <v>418</v>
      </c>
      <c r="K187" s="6">
        <v>1.0</v>
      </c>
      <c r="L187" s="6">
        <v>1077.0</v>
      </c>
      <c r="M187" s="6">
        <v>41.0</v>
      </c>
      <c r="N187" s="6">
        <v>1115.0</v>
      </c>
      <c r="O187" s="6" t="s">
        <v>900</v>
      </c>
      <c r="P187" s="8" t="str">
        <f t="shared" si="1"/>
        <v/>
      </c>
      <c r="Q187" s="8" t="str">
        <f t="shared" si="2"/>
        <v/>
      </c>
      <c r="R187" s="8" t="str">
        <f>if(and(P187&lt;&gt;"",Q187&lt;&gt;"newexp",Q187&lt;&gt;"nostart"),countifs(script_conform_dispatching!A:A,P187,script_conform_dispatching!B:B,Q187),"")</f>
        <v/>
      </c>
      <c r="S187" s="8" t="str">
        <f t="shared" si="3"/>
        <v/>
      </c>
    </row>
    <row r="188" hidden="1">
      <c r="A188" s="6" t="s">
        <v>901</v>
      </c>
      <c r="B188" s="6" t="s">
        <v>65</v>
      </c>
      <c r="C188" s="6" t="s">
        <v>411</v>
      </c>
      <c r="H188" s="8" t="str">
        <f>VLOOKUP(C188,agent_name_matching!A:B,2,false)</f>
        <v>System</v>
      </c>
      <c r="I188" s="33"/>
      <c r="O188" s="6" t="s">
        <v>902</v>
      </c>
      <c r="P188" s="8" t="str">
        <f t="shared" si="1"/>
        <v/>
      </c>
      <c r="Q188" s="8" t="str">
        <f t="shared" si="2"/>
        <v/>
      </c>
      <c r="R188" s="8" t="str">
        <f>if(and(P188&lt;&gt;"",Q188&lt;&gt;"newexp",Q188&lt;&gt;"nostart"),countifs(script_conform_dispatching!A:A,P188,script_conform_dispatching!B:B,Q188),"")</f>
        <v/>
      </c>
      <c r="S188" s="8" t="str">
        <f t="shared" si="3"/>
        <v/>
      </c>
    </row>
    <row r="189" hidden="1">
      <c r="A189" s="6" t="s">
        <v>903</v>
      </c>
      <c r="B189" s="6" t="s">
        <v>65</v>
      </c>
      <c r="C189" s="6" t="s">
        <v>414</v>
      </c>
      <c r="F189" s="6" t="s">
        <v>415</v>
      </c>
      <c r="G189" s="6" t="s">
        <v>416</v>
      </c>
      <c r="H189" s="8" t="str">
        <f>VLOOKUP(C189,agent_name_matching!A:B,2,false)</f>
        <v>Dialog LLM</v>
      </c>
      <c r="I189" s="32" t="s">
        <v>904</v>
      </c>
      <c r="J189" s="6" t="s">
        <v>418</v>
      </c>
      <c r="L189" s="6">
        <v>4378.0</v>
      </c>
      <c r="M189" s="6">
        <v>294.0</v>
      </c>
      <c r="N189" s="6">
        <v>6046.0</v>
      </c>
      <c r="O189" s="6" t="s">
        <v>905</v>
      </c>
      <c r="P189" s="8" t="str">
        <f t="shared" si="1"/>
        <v/>
      </c>
      <c r="Q189" s="8" t="str">
        <f t="shared" si="2"/>
        <v/>
      </c>
      <c r="R189" s="8" t="str">
        <f>if(and(P189&lt;&gt;"",Q189&lt;&gt;"newexp",Q189&lt;&gt;"nostart"),countifs(script_conform_dispatching!A:A,P189,script_conform_dispatching!B:B,Q189),"")</f>
        <v/>
      </c>
      <c r="S189" s="8" t="str">
        <f t="shared" si="3"/>
        <v/>
      </c>
    </row>
    <row r="190" hidden="1">
      <c r="A190" s="6" t="s">
        <v>906</v>
      </c>
      <c r="B190" s="6" t="s">
        <v>65</v>
      </c>
      <c r="C190" s="6" t="s">
        <v>407</v>
      </c>
      <c r="D190" s="6">
        <v>2.0</v>
      </c>
      <c r="E190" s="6" t="s">
        <v>445</v>
      </c>
      <c r="H190" s="8" t="str">
        <f>VLOOKUP(C190,agent_name_matching!A:B,2,false)</f>
        <v>--</v>
      </c>
      <c r="I190" s="33"/>
      <c r="O190" s="6" t="s">
        <v>907</v>
      </c>
      <c r="P190" s="8">
        <f t="shared" si="1"/>
        <v>2</v>
      </c>
      <c r="Q190" s="8">
        <f t="shared" si="2"/>
        <v>3</v>
      </c>
      <c r="R190" s="8">
        <f>if(and(P190&lt;&gt;"",Q190&lt;&gt;"newexp",Q190&lt;&gt;"nostart"),countifs(script_conform_dispatching!A:A,P190,script_conform_dispatching!B:B,Q190),"")</f>
        <v>1</v>
      </c>
      <c r="S190" s="8" t="str">
        <f t="shared" si="3"/>
        <v/>
      </c>
    </row>
    <row r="191" hidden="1">
      <c r="A191" s="6" t="s">
        <v>908</v>
      </c>
      <c r="B191" s="6" t="s">
        <v>65</v>
      </c>
      <c r="C191" s="6" t="s">
        <v>407</v>
      </c>
      <c r="D191" s="6">
        <v>3.0</v>
      </c>
      <c r="E191" s="6" t="s">
        <v>408</v>
      </c>
      <c r="H191" s="8" t="str">
        <f>VLOOKUP(C191,agent_name_matching!A:B,2,false)</f>
        <v>--</v>
      </c>
      <c r="I191" s="33"/>
      <c r="O191" s="6" t="s">
        <v>909</v>
      </c>
      <c r="P191" s="8" t="str">
        <f t="shared" si="1"/>
        <v/>
      </c>
      <c r="Q191" s="8" t="str">
        <f t="shared" si="2"/>
        <v/>
      </c>
      <c r="R191" s="8" t="str">
        <f>if(and(P191&lt;&gt;"",Q191&lt;&gt;"newexp",Q191&lt;&gt;"nostart"),countifs(script_conform_dispatching!A:A,P191,script_conform_dispatching!B:B,Q191),"")</f>
        <v/>
      </c>
      <c r="S191" s="8" t="str">
        <f t="shared" si="3"/>
        <v/>
      </c>
    </row>
    <row r="192" hidden="1">
      <c r="A192" s="6" t="s">
        <v>910</v>
      </c>
      <c r="B192" s="6" t="s">
        <v>65</v>
      </c>
      <c r="C192" s="6" t="s">
        <v>450</v>
      </c>
      <c r="F192" s="6" t="s">
        <v>415</v>
      </c>
      <c r="G192" s="6" t="s">
        <v>416</v>
      </c>
      <c r="H192" s="8" t="str">
        <f>VLOOKUP(C192,agent_name_matching!A:B,2,false)</f>
        <v>Validator LLM</v>
      </c>
      <c r="I192" s="32" t="s">
        <v>911</v>
      </c>
      <c r="J192" s="6" t="s">
        <v>452</v>
      </c>
      <c r="L192" s="6">
        <v>1343.0</v>
      </c>
      <c r="M192" s="6">
        <v>54.0</v>
      </c>
      <c r="N192" s="6">
        <v>1444.0</v>
      </c>
      <c r="O192" s="6" t="s">
        <v>912</v>
      </c>
      <c r="P192" s="8" t="str">
        <f t="shared" si="1"/>
        <v/>
      </c>
      <c r="Q192" s="8" t="str">
        <f t="shared" si="2"/>
        <v/>
      </c>
      <c r="R192" s="8" t="str">
        <f>if(and(P192&lt;&gt;"",Q192&lt;&gt;"newexp",Q192&lt;&gt;"nostart"),countifs(script_conform_dispatching!A:A,P192,script_conform_dispatching!B:B,Q192),"")</f>
        <v/>
      </c>
      <c r="S192" s="8" t="str">
        <f t="shared" si="3"/>
        <v/>
      </c>
    </row>
    <row r="193" hidden="1">
      <c r="A193" s="6" t="s">
        <v>913</v>
      </c>
      <c r="B193" s="6" t="s">
        <v>65</v>
      </c>
      <c r="C193" s="6" t="s">
        <v>37</v>
      </c>
      <c r="F193" s="6" t="s">
        <v>415</v>
      </c>
      <c r="G193" s="6" t="s">
        <v>416</v>
      </c>
      <c r="H193" s="8" t="str">
        <f>VLOOKUP(C193,agent_name_matching!A:B,2,false)</f>
        <v>Patient LLM</v>
      </c>
      <c r="I193" s="32" t="s">
        <v>914</v>
      </c>
      <c r="J193" s="6" t="s">
        <v>418</v>
      </c>
      <c r="K193" s="6">
        <v>1.0</v>
      </c>
      <c r="L193" s="6">
        <v>1160.0</v>
      </c>
      <c r="M193" s="6">
        <v>88.0</v>
      </c>
      <c r="N193" s="6">
        <v>1099.0</v>
      </c>
      <c r="O193" s="6" t="s">
        <v>915</v>
      </c>
      <c r="P193" s="8" t="str">
        <f t="shared" si="1"/>
        <v/>
      </c>
      <c r="Q193" s="8" t="str">
        <f t="shared" si="2"/>
        <v/>
      </c>
      <c r="R193" s="8" t="str">
        <f>if(and(P193&lt;&gt;"",Q193&lt;&gt;"newexp",Q193&lt;&gt;"nostart"),countifs(script_conform_dispatching!A:A,P193,script_conform_dispatching!B:B,Q193),"")</f>
        <v/>
      </c>
      <c r="S193" s="8" t="str">
        <f t="shared" si="3"/>
        <v/>
      </c>
    </row>
    <row r="194" hidden="1">
      <c r="A194" s="6" t="s">
        <v>916</v>
      </c>
      <c r="B194" s="6" t="s">
        <v>65</v>
      </c>
      <c r="C194" s="6" t="s">
        <v>411</v>
      </c>
      <c r="H194" s="8" t="str">
        <f>VLOOKUP(C194,agent_name_matching!A:B,2,false)</f>
        <v>System</v>
      </c>
      <c r="I194" s="33"/>
      <c r="O194" s="6" t="s">
        <v>917</v>
      </c>
      <c r="P194" s="8" t="str">
        <f t="shared" si="1"/>
        <v/>
      </c>
      <c r="Q194" s="8" t="str">
        <f t="shared" si="2"/>
        <v/>
      </c>
      <c r="R194" s="8" t="str">
        <f>if(and(P194&lt;&gt;"",Q194&lt;&gt;"newexp",Q194&lt;&gt;"nostart"),countifs(script_conform_dispatching!A:A,P194,script_conform_dispatching!B:B,Q194),"")</f>
        <v/>
      </c>
      <c r="S194" s="8" t="str">
        <f t="shared" si="3"/>
        <v/>
      </c>
    </row>
    <row r="195" hidden="1">
      <c r="A195" s="6" t="s">
        <v>918</v>
      </c>
      <c r="B195" s="6" t="s">
        <v>65</v>
      </c>
      <c r="C195" s="6" t="s">
        <v>414</v>
      </c>
      <c r="F195" s="6" t="s">
        <v>415</v>
      </c>
      <c r="G195" s="6" t="s">
        <v>416</v>
      </c>
      <c r="H195" s="8" t="str">
        <f>VLOOKUP(C195,agent_name_matching!A:B,2,false)</f>
        <v>Dialog LLM</v>
      </c>
      <c r="I195" s="32" t="s">
        <v>919</v>
      </c>
      <c r="J195" s="6" t="s">
        <v>418</v>
      </c>
      <c r="L195" s="6">
        <v>5033.0</v>
      </c>
      <c r="M195" s="6">
        <v>92.0</v>
      </c>
      <c r="N195" s="6">
        <v>1650.0</v>
      </c>
      <c r="O195" s="6" t="s">
        <v>920</v>
      </c>
      <c r="P195" s="8" t="str">
        <f t="shared" si="1"/>
        <v/>
      </c>
      <c r="Q195" s="8" t="str">
        <f t="shared" si="2"/>
        <v/>
      </c>
      <c r="R195" s="8" t="str">
        <f>if(and(P195&lt;&gt;"",Q195&lt;&gt;"newexp",Q195&lt;&gt;"nostart"),countifs(script_conform_dispatching!A:A,P195,script_conform_dispatching!B:B,Q195),"")</f>
        <v/>
      </c>
      <c r="S195" s="8" t="str">
        <f t="shared" si="3"/>
        <v/>
      </c>
    </row>
    <row r="196" hidden="1">
      <c r="A196" s="6" t="s">
        <v>921</v>
      </c>
      <c r="B196" s="6" t="s">
        <v>65</v>
      </c>
      <c r="C196" s="6" t="s">
        <v>37</v>
      </c>
      <c r="F196" s="6" t="s">
        <v>415</v>
      </c>
      <c r="G196" s="6" t="s">
        <v>416</v>
      </c>
      <c r="H196" s="8" t="str">
        <f>VLOOKUP(C196,agent_name_matching!A:B,2,false)</f>
        <v>Patient LLM</v>
      </c>
      <c r="I196" s="32" t="s">
        <v>922</v>
      </c>
      <c r="J196" s="6" t="s">
        <v>418</v>
      </c>
      <c r="K196" s="6">
        <v>1.0</v>
      </c>
      <c r="L196" s="6">
        <v>1334.0</v>
      </c>
      <c r="M196" s="6">
        <v>103.0</v>
      </c>
      <c r="N196" s="6">
        <v>2521.0</v>
      </c>
      <c r="O196" s="6" t="s">
        <v>923</v>
      </c>
      <c r="P196" s="8" t="str">
        <f t="shared" si="1"/>
        <v/>
      </c>
      <c r="Q196" s="8" t="str">
        <f t="shared" si="2"/>
        <v/>
      </c>
      <c r="R196" s="8" t="str">
        <f>if(and(P196&lt;&gt;"",Q196&lt;&gt;"newexp",Q196&lt;&gt;"nostart"),countifs(script_conform_dispatching!A:A,P196,script_conform_dispatching!B:B,Q196),"")</f>
        <v/>
      </c>
      <c r="S196" s="8" t="str">
        <f t="shared" si="3"/>
        <v/>
      </c>
    </row>
    <row r="197" hidden="1">
      <c r="A197" s="6" t="s">
        <v>924</v>
      </c>
      <c r="B197" s="6" t="s">
        <v>65</v>
      </c>
      <c r="C197" s="6" t="s">
        <v>411</v>
      </c>
      <c r="H197" s="8" t="str">
        <f>VLOOKUP(C197,agent_name_matching!A:B,2,false)</f>
        <v>System</v>
      </c>
      <c r="I197" s="33"/>
      <c r="O197" s="6" t="s">
        <v>925</v>
      </c>
      <c r="P197" s="8" t="str">
        <f t="shared" si="1"/>
        <v/>
      </c>
      <c r="Q197" s="8" t="str">
        <f t="shared" si="2"/>
        <v/>
      </c>
      <c r="R197" s="8" t="str">
        <f>if(and(P197&lt;&gt;"",Q197&lt;&gt;"newexp",Q197&lt;&gt;"nostart"),countifs(script_conform_dispatching!A:A,P197,script_conform_dispatching!B:B,Q197),"")</f>
        <v/>
      </c>
      <c r="S197" s="8" t="str">
        <f t="shared" si="3"/>
        <v/>
      </c>
    </row>
    <row r="198" hidden="1">
      <c r="A198" s="6" t="s">
        <v>926</v>
      </c>
      <c r="B198" s="6" t="s">
        <v>65</v>
      </c>
      <c r="C198" s="6" t="s">
        <v>414</v>
      </c>
      <c r="F198" s="6" t="s">
        <v>415</v>
      </c>
      <c r="G198" s="6" t="s">
        <v>416</v>
      </c>
      <c r="H198" s="8" t="str">
        <f>VLOOKUP(C198,agent_name_matching!A:B,2,false)</f>
        <v>Dialog LLM</v>
      </c>
      <c r="I198" s="32" t="s">
        <v>927</v>
      </c>
      <c r="J198" s="6" t="s">
        <v>418</v>
      </c>
      <c r="L198" s="6">
        <v>5501.0</v>
      </c>
      <c r="M198" s="6">
        <v>115.0</v>
      </c>
      <c r="N198" s="6">
        <v>2057.0</v>
      </c>
      <c r="O198" s="6" t="s">
        <v>928</v>
      </c>
      <c r="P198" s="8" t="str">
        <f t="shared" si="1"/>
        <v/>
      </c>
      <c r="Q198" s="8" t="str">
        <f t="shared" si="2"/>
        <v/>
      </c>
      <c r="R198" s="8" t="str">
        <f>if(and(P198&lt;&gt;"",Q198&lt;&gt;"newexp",Q198&lt;&gt;"nostart"),countifs(script_conform_dispatching!A:A,P198,script_conform_dispatching!B:B,Q198),"")</f>
        <v/>
      </c>
      <c r="S198" s="8" t="str">
        <f t="shared" si="3"/>
        <v/>
      </c>
    </row>
    <row r="199" hidden="1">
      <c r="A199" s="6" t="s">
        <v>929</v>
      </c>
      <c r="B199" s="6" t="s">
        <v>65</v>
      </c>
      <c r="C199" s="6" t="s">
        <v>37</v>
      </c>
      <c r="F199" s="6" t="s">
        <v>415</v>
      </c>
      <c r="G199" s="6" t="s">
        <v>416</v>
      </c>
      <c r="H199" s="8" t="str">
        <f>VLOOKUP(C199,agent_name_matching!A:B,2,false)</f>
        <v>Patient LLM</v>
      </c>
      <c r="I199" s="32" t="s">
        <v>930</v>
      </c>
      <c r="J199" s="6" t="s">
        <v>418</v>
      </c>
      <c r="K199" s="6">
        <v>1.0</v>
      </c>
      <c r="L199" s="6">
        <v>1546.0</v>
      </c>
      <c r="M199" s="6">
        <v>90.0</v>
      </c>
      <c r="N199" s="6">
        <v>1778.0</v>
      </c>
      <c r="O199" s="6" t="s">
        <v>931</v>
      </c>
      <c r="P199" s="8" t="str">
        <f t="shared" si="1"/>
        <v/>
      </c>
      <c r="Q199" s="8" t="str">
        <f t="shared" si="2"/>
        <v/>
      </c>
      <c r="R199" s="8" t="str">
        <f>if(and(P199&lt;&gt;"",Q199&lt;&gt;"newexp",Q199&lt;&gt;"nostart"),countifs(script_conform_dispatching!A:A,P199,script_conform_dispatching!B:B,Q199),"")</f>
        <v/>
      </c>
      <c r="S199" s="8" t="str">
        <f t="shared" si="3"/>
        <v/>
      </c>
    </row>
    <row r="200" hidden="1">
      <c r="A200" s="6" t="s">
        <v>932</v>
      </c>
      <c r="B200" s="6" t="s">
        <v>65</v>
      </c>
      <c r="C200" s="6" t="s">
        <v>411</v>
      </c>
      <c r="H200" s="8" t="str">
        <f>VLOOKUP(C200,agent_name_matching!A:B,2,false)</f>
        <v>System</v>
      </c>
      <c r="I200" s="33"/>
      <c r="O200" s="6" t="s">
        <v>933</v>
      </c>
      <c r="P200" s="8" t="str">
        <f t="shared" si="1"/>
        <v/>
      </c>
      <c r="Q200" s="8" t="str">
        <f t="shared" si="2"/>
        <v/>
      </c>
      <c r="R200" s="8" t="str">
        <f>if(and(P200&lt;&gt;"",Q200&lt;&gt;"newexp",Q200&lt;&gt;"nostart"),countifs(script_conform_dispatching!A:A,P200,script_conform_dispatching!B:B,Q200),"")</f>
        <v/>
      </c>
      <c r="S200" s="8" t="str">
        <f t="shared" si="3"/>
        <v/>
      </c>
    </row>
    <row r="201" hidden="1">
      <c r="A201" s="6" t="s">
        <v>934</v>
      </c>
      <c r="B201" s="6" t="s">
        <v>65</v>
      </c>
      <c r="C201" s="6" t="s">
        <v>414</v>
      </c>
      <c r="F201" s="6" t="s">
        <v>415</v>
      </c>
      <c r="G201" s="6" t="s">
        <v>416</v>
      </c>
      <c r="H201" s="8" t="str">
        <f>VLOOKUP(C201,agent_name_matching!A:B,2,false)</f>
        <v>Dialog LLM</v>
      </c>
      <c r="I201" s="32" t="s">
        <v>935</v>
      </c>
      <c r="J201" s="6" t="s">
        <v>418</v>
      </c>
      <c r="L201" s="6">
        <v>5979.0</v>
      </c>
      <c r="M201" s="6">
        <v>105.0</v>
      </c>
      <c r="N201" s="6">
        <v>1825.0</v>
      </c>
      <c r="O201" s="6" t="s">
        <v>936</v>
      </c>
      <c r="P201" s="8" t="str">
        <f t="shared" si="1"/>
        <v/>
      </c>
      <c r="Q201" s="8" t="str">
        <f t="shared" si="2"/>
        <v/>
      </c>
      <c r="R201" s="8" t="str">
        <f>if(and(P201&lt;&gt;"",Q201&lt;&gt;"newexp",Q201&lt;&gt;"nostart"),countifs(script_conform_dispatching!A:A,P201,script_conform_dispatching!B:B,Q201),"")</f>
        <v/>
      </c>
      <c r="S201" s="8" t="str">
        <f t="shared" si="3"/>
        <v/>
      </c>
    </row>
    <row r="202" hidden="1">
      <c r="A202" s="6" t="s">
        <v>937</v>
      </c>
      <c r="B202" s="6" t="s">
        <v>65</v>
      </c>
      <c r="C202" s="6" t="s">
        <v>37</v>
      </c>
      <c r="F202" s="6" t="s">
        <v>415</v>
      </c>
      <c r="G202" s="6" t="s">
        <v>416</v>
      </c>
      <c r="H202" s="8" t="str">
        <f>VLOOKUP(C202,agent_name_matching!A:B,2,false)</f>
        <v>Patient LLM</v>
      </c>
      <c r="I202" s="32" t="s">
        <v>938</v>
      </c>
      <c r="J202" s="6" t="s">
        <v>418</v>
      </c>
      <c r="K202" s="6">
        <v>1.0</v>
      </c>
      <c r="L202" s="6">
        <v>1735.0</v>
      </c>
      <c r="M202" s="6">
        <v>81.0</v>
      </c>
      <c r="N202" s="6">
        <v>1529.0</v>
      </c>
      <c r="O202" s="6" t="s">
        <v>939</v>
      </c>
      <c r="P202" s="8" t="str">
        <f t="shared" si="1"/>
        <v/>
      </c>
      <c r="Q202" s="8" t="str">
        <f t="shared" si="2"/>
        <v/>
      </c>
      <c r="R202" s="8" t="str">
        <f>if(and(P202&lt;&gt;"",Q202&lt;&gt;"newexp",Q202&lt;&gt;"nostart"),countifs(script_conform_dispatching!A:A,P202,script_conform_dispatching!B:B,Q202),"")</f>
        <v/>
      </c>
      <c r="S202" s="8" t="str">
        <f t="shared" si="3"/>
        <v/>
      </c>
    </row>
    <row r="203" hidden="1">
      <c r="A203" s="6" t="s">
        <v>940</v>
      </c>
      <c r="B203" s="6" t="s">
        <v>65</v>
      </c>
      <c r="C203" s="6" t="s">
        <v>411</v>
      </c>
      <c r="H203" s="8" t="str">
        <f>VLOOKUP(C203,agent_name_matching!A:B,2,false)</f>
        <v>System</v>
      </c>
      <c r="I203" s="33"/>
      <c r="O203" s="6" t="s">
        <v>941</v>
      </c>
      <c r="P203" s="8" t="str">
        <f t="shared" si="1"/>
        <v/>
      </c>
      <c r="Q203" s="8" t="str">
        <f t="shared" si="2"/>
        <v/>
      </c>
      <c r="R203" s="8" t="str">
        <f>if(and(P203&lt;&gt;"",Q203&lt;&gt;"newexp",Q203&lt;&gt;"nostart"),countifs(script_conform_dispatching!A:A,P203,script_conform_dispatching!B:B,Q203),"")</f>
        <v/>
      </c>
      <c r="S203" s="8" t="str">
        <f t="shared" si="3"/>
        <v/>
      </c>
    </row>
    <row r="204" hidden="1">
      <c r="A204" s="6" t="s">
        <v>942</v>
      </c>
      <c r="B204" s="6" t="s">
        <v>65</v>
      </c>
      <c r="C204" s="6" t="s">
        <v>414</v>
      </c>
      <c r="F204" s="6" t="s">
        <v>415</v>
      </c>
      <c r="G204" s="6" t="s">
        <v>416</v>
      </c>
      <c r="H204" s="8" t="str">
        <f>VLOOKUP(C204,agent_name_matching!A:B,2,false)</f>
        <v>Dialog LLM</v>
      </c>
      <c r="I204" s="32" t="s">
        <v>943</v>
      </c>
      <c r="J204" s="6" t="s">
        <v>418</v>
      </c>
      <c r="L204" s="6">
        <v>6438.0</v>
      </c>
      <c r="M204" s="6">
        <v>88.0</v>
      </c>
      <c r="N204" s="6">
        <v>1819.0</v>
      </c>
      <c r="O204" s="6" t="s">
        <v>944</v>
      </c>
      <c r="P204" s="8" t="str">
        <f t="shared" si="1"/>
        <v/>
      </c>
      <c r="Q204" s="8" t="str">
        <f t="shared" si="2"/>
        <v/>
      </c>
      <c r="R204" s="8" t="str">
        <f>if(and(P204&lt;&gt;"",Q204&lt;&gt;"newexp",Q204&lt;&gt;"nostart"),countifs(script_conform_dispatching!A:A,P204,script_conform_dispatching!B:B,Q204),"")</f>
        <v/>
      </c>
      <c r="S204" s="8" t="str">
        <f t="shared" si="3"/>
        <v/>
      </c>
    </row>
    <row r="205" hidden="1">
      <c r="A205" s="6" t="s">
        <v>945</v>
      </c>
      <c r="B205" s="6" t="s">
        <v>65</v>
      </c>
      <c r="C205" s="6" t="s">
        <v>37</v>
      </c>
      <c r="F205" s="6" t="s">
        <v>415</v>
      </c>
      <c r="G205" s="6" t="s">
        <v>416</v>
      </c>
      <c r="H205" s="8" t="str">
        <f>VLOOKUP(C205,agent_name_matching!A:B,2,false)</f>
        <v>Patient LLM</v>
      </c>
      <c r="I205" s="32" t="s">
        <v>946</v>
      </c>
      <c r="J205" s="6" t="s">
        <v>418</v>
      </c>
      <c r="K205" s="6">
        <v>1.0</v>
      </c>
      <c r="L205" s="6">
        <v>1898.0</v>
      </c>
      <c r="M205" s="6">
        <v>97.0</v>
      </c>
      <c r="N205" s="6">
        <v>1573.0</v>
      </c>
      <c r="O205" s="6" t="s">
        <v>947</v>
      </c>
      <c r="P205" s="8" t="str">
        <f t="shared" si="1"/>
        <v/>
      </c>
      <c r="Q205" s="8" t="str">
        <f t="shared" si="2"/>
        <v/>
      </c>
      <c r="R205" s="8" t="str">
        <f>if(and(P205&lt;&gt;"",Q205&lt;&gt;"newexp",Q205&lt;&gt;"nostart"),countifs(script_conform_dispatching!A:A,P205,script_conform_dispatching!B:B,Q205),"")</f>
        <v/>
      </c>
      <c r="S205" s="8" t="str">
        <f t="shared" si="3"/>
        <v/>
      </c>
    </row>
    <row r="206" hidden="1">
      <c r="A206" s="6" t="s">
        <v>948</v>
      </c>
      <c r="B206" s="6" t="s">
        <v>65</v>
      </c>
      <c r="C206" s="6" t="s">
        <v>411</v>
      </c>
      <c r="H206" s="8" t="str">
        <f>VLOOKUP(C206,agent_name_matching!A:B,2,false)</f>
        <v>System</v>
      </c>
      <c r="I206" s="33"/>
      <c r="O206" s="6" t="s">
        <v>949</v>
      </c>
      <c r="P206" s="8" t="str">
        <f t="shared" si="1"/>
        <v/>
      </c>
      <c r="Q206" s="8" t="str">
        <f t="shared" si="2"/>
        <v/>
      </c>
      <c r="R206" s="8" t="str">
        <f>if(and(P206&lt;&gt;"",Q206&lt;&gt;"newexp",Q206&lt;&gt;"nostart"),countifs(script_conform_dispatching!A:A,P206,script_conform_dispatching!B:B,Q206),"")</f>
        <v/>
      </c>
      <c r="S206" s="8" t="str">
        <f t="shared" si="3"/>
        <v/>
      </c>
    </row>
    <row r="207" hidden="1">
      <c r="A207" s="6" t="s">
        <v>950</v>
      </c>
      <c r="B207" s="6" t="s">
        <v>65</v>
      </c>
      <c r="C207" s="6" t="s">
        <v>414</v>
      </c>
      <c r="F207" s="6" t="s">
        <v>415</v>
      </c>
      <c r="G207" s="6" t="s">
        <v>416</v>
      </c>
      <c r="H207" s="8" t="str">
        <f>VLOOKUP(C207,agent_name_matching!A:B,2,false)</f>
        <v>Dialog LLM</v>
      </c>
      <c r="I207" s="32" t="s">
        <v>951</v>
      </c>
      <c r="J207" s="6" t="s">
        <v>418</v>
      </c>
      <c r="L207" s="6">
        <v>6896.0</v>
      </c>
      <c r="M207" s="6">
        <v>270.0</v>
      </c>
      <c r="N207" s="6">
        <v>3657.0</v>
      </c>
      <c r="O207" s="6" t="s">
        <v>952</v>
      </c>
      <c r="P207" s="8" t="str">
        <f t="shared" si="1"/>
        <v/>
      </c>
      <c r="Q207" s="8" t="str">
        <f t="shared" si="2"/>
        <v/>
      </c>
      <c r="R207" s="8" t="str">
        <f>if(and(P207&lt;&gt;"",Q207&lt;&gt;"newexp",Q207&lt;&gt;"nostart"),countifs(script_conform_dispatching!A:A,P207,script_conform_dispatching!B:B,Q207),"")</f>
        <v/>
      </c>
      <c r="S207" s="8" t="str">
        <f t="shared" si="3"/>
        <v/>
      </c>
    </row>
    <row r="208" hidden="1">
      <c r="A208" s="6" t="s">
        <v>953</v>
      </c>
      <c r="B208" s="6" t="s">
        <v>65</v>
      </c>
      <c r="C208" s="6" t="s">
        <v>407</v>
      </c>
      <c r="D208" s="6">
        <v>3.0</v>
      </c>
      <c r="E208" s="6" t="s">
        <v>445</v>
      </c>
      <c r="H208" s="8" t="str">
        <f>VLOOKUP(C208,agent_name_matching!A:B,2,false)</f>
        <v>--</v>
      </c>
      <c r="I208" s="33"/>
      <c r="O208" s="6" t="s">
        <v>954</v>
      </c>
      <c r="P208" s="8">
        <f t="shared" si="1"/>
        <v>3</v>
      </c>
      <c r="Q208" s="8">
        <f t="shared" si="2"/>
        <v>3</v>
      </c>
      <c r="R208" s="8">
        <f>if(and(P208&lt;&gt;"",Q208&lt;&gt;"newexp",Q208&lt;&gt;"nostart"),countifs(script_conform_dispatching!A:A,P208,script_conform_dispatching!B:B,Q208),"")</f>
        <v>1</v>
      </c>
      <c r="S208" s="8" t="str">
        <f t="shared" si="3"/>
        <v/>
      </c>
    </row>
    <row r="209" hidden="1">
      <c r="A209" s="6" t="s">
        <v>955</v>
      </c>
      <c r="B209" s="6" t="s">
        <v>65</v>
      </c>
      <c r="C209" s="6" t="s">
        <v>407</v>
      </c>
      <c r="D209" s="6">
        <v>3.0</v>
      </c>
      <c r="E209" s="6" t="s">
        <v>408</v>
      </c>
      <c r="H209" s="8" t="str">
        <f>VLOOKUP(C209,agent_name_matching!A:B,2,false)</f>
        <v>--</v>
      </c>
      <c r="I209" s="33"/>
      <c r="O209" s="6" t="s">
        <v>956</v>
      </c>
      <c r="P209" s="8" t="str">
        <f t="shared" si="1"/>
        <v/>
      </c>
      <c r="Q209" s="8" t="str">
        <f t="shared" si="2"/>
        <v/>
      </c>
      <c r="R209" s="8" t="str">
        <f>if(and(P209&lt;&gt;"",Q209&lt;&gt;"newexp",Q209&lt;&gt;"nostart"),countifs(script_conform_dispatching!A:A,P209,script_conform_dispatching!B:B,Q209),"")</f>
        <v/>
      </c>
      <c r="S209" s="8" t="str">
        <f t="shared" si="3"/>
        <v/>
      </c>
    </row>
    <row r="210" hidden="1">
      <c r="A210" s="6" t="s">
        <v>957</v>
      </c>
      <c r="B210" s="6" t="s">
        <v>65</v>
      </c>
      <c r="C210" s="6" t="s">
        <v>450</v>
      </c>
      <c r="F210" s="6" t="s">
        <v>415</v>
      </c>
      <c r="G210" s="6" t="s">
        <v>416</v>
      </c>
      <c r="H210" s="8" t="str">
        <f>VLOOKUP(C210,agent_name_matching!A:B,2,false)</f>
        <v>Validator LLM</v>
      </c>
      <c r="I210" s="32" t="s">
        <v>451</v>
      </c>
      <c r="J210" s="6" t="s">
        <v>452</v>
      </c>
      <c r="L210" s="6">
        <v>2431.0</v>
      </c>
      <c r="M210" s="6">
        <v>10.0</v>
      </c>
      <c r="N210" s="6">
        <v>939.0</v>
      </c>
      <c r="O210" s="6" t="s">
        <v>958</v>
      </c>
      <c r="P210" s="8" t="str">
        <f t="shared" si="1"/>
        <v/>
      </c>
      <c r="Q210" s="8" t="str">
        <f t="shared" si="2"/>
        <v/>
      </c>
      <c r="R210" s="8" t="str">
        <f>if(and(P210&lt;&gt;"",Q210&lt;&gt;"newexp",Q210&lt;&gt;"nostart"),countifs(script_conform_dispatching!A:A,P210,script_conform_dispatching!B:B,Q210),"")</f>
        <v/>
      </c>
      <c r="S210" s="8" t="str">
        <f t="shared" si="3"/>
        <v/>
      </c>
    </row>
    <row r="211" hidden="1">
      <c r="A211" s="6" t="s">
        <v>959</v>
      </c>
      <c r="B211" s="6" t="s">
        <v>65</v>
      </c>
      <c r="C211" s="6" t="s">
        <v>37</v>
      </c>
      <c r="F211" s="6" t="s">
        <v>415</v>
      </c>
      <c r="G211" s="6" t="s">
        <v>416</v>
      </c>
      <c r="H211" s="8" t="str">
        <f>VLOOKUP(C211,agent_name_matching!A:B,2,false)</f>
        <v>Patient LLM</v>
      </c>
      <c r="I211" s="32" t="s">
        <v>960</v>
      </c>
      <c r="J211" s="6" t="s">
        <v>418</v>
      </c>
      <c r="K211" s="6">
        <v>1.0</v>
      </c>
      <c r="L211" s="6">
        <v>2153.0</v>
      </c>
      <c r="M211" s="6">
        <v>38.0</v>
      </c>
      <c r="N211" s="6">
        <v>837.0</v>
      </c>
      <c r="O211" s="6" t="s">
        <v>961</v>
      </c>
      <c r="P211" s="8" t="str">
        <f t="shared" si="1"/>
        <v/>
      </c>
      <c r="Q211" s="8" t="str">
        <f t="shared" si="2"/>
        <v/>
      </c>
      <c r="R211" s="8" t="str">
        <f>if(and(P211&lt;&gt;"",Q211&lt;&gt;"newexp",Q211&lt;&gt;"nostart"),countifs(script_conform_dispatching!A:A,P211,script_conform_dispatching!B:B,Q211),"")</f>
        <v/>
      </c>
      <c r="S211" s="8" t="str">
        <f t="shared" si="3"/>
        <v/>
      </c>
    </row>
    <row r="212" hidden="1">
      <c r="A212" s="6" t="s">
        <v>962</v>
      </c>
      <c r="B212" s="6" t="s">
        <v>65</v>
      </c>
      <c r="C212" s="6" t="s">
        <v>411</v>
      </c>
      <c r="H212" s="8" t="str">
        <f>VLOOKUP(C212,agent_name_matching!A:B,2,false)</f>
        <v>System</v>
      </c>
      <c r="I212" s="33"/>
      <c r="O212" s="6" t="s">
        <v>963</v>
      </c>
      <c r="P212" s="8" t="str">
        <f t="shared" si="1"/>
        <v/>
      </c>
      <c r="Q212" s="8" t="str">
        <f t="shared" si="2"/>
        <v/>
      </c>
      <c r="R212" s="8" t="str">
        <f>if(and(P212&lt;&gt;"",Q212&lt;&gt;"newexp",Q212&lt;&gt;"nostart"),countifs(script_conform_dispatching!A:A,P212,script_conform_dispatching!B:B,Q212),"")</f>
        <v/>
      </c>
      <c r="S212" s="8" t="str">
        <f t="shared" si="3"/>
        <v/>
      </c>
    </row>
    <row r="213" hidden="1">
      <c r="A213" s="6" t="s">
        <v>964</v>
      </c>
      <c r="B213" s="6" t="s">
        <v>65</v>
      </c>
      <c r="C213" s="6" t="s">
        <v>414</v>
      </c>
      <c r="F213" s="6" t="s">
        <v>415</v>
      </c>
      <c r="G213" s="6" t="s">
        <v>416</v>
      </c>
      <c r="H213" s="8" t="str">
        <f>VLOOKUP(C213,agent_name_matching!A:B,2,false)</f>
        <v>Dialog LLM</v>
      </c>
      <c r="I213" s="32" t="s">
        <v>965</v>
      </c>
      <c r="J213" s="6" t="s">
        <v>418</v>
      </c>
      <c r="L213" s="6">
        <v>7337.0</v>
      </c>
      <c r="M213" s="6">
        <v>321.0</v>
      </c>
      <c r="N213" s="6">
        <v>4628.0</v>
      </c>
      <c r="O213" s="6" t="s">
        <v>966</v>
      </c>
      <c r="P213" s="8" t="str">
        <f t="shared" si="1"/>
        <v/>
      </c>
      <c r="Q213" s="8" t="str">
        <f t="shared" si="2"/>
        <v/>
      </c>
      <c r="R213" s="8" t="str">
        <f>if(and(P213&lt;&gt;"",Q213&lt;&gt;"newexp",Q213&lt;&gt;"nostart"),countifs(script_conform_dispatching!A:A,P213,script_conform_dispatching!B:B,Q213),"")</f>
        <v/>
      </c>
      <c r="S213" s="8" t="str">
        <f t="shared" si="3"/>
        <v/>
      </c>
    </row>
    <row r="214" hidden="1">
      <c r="A214" s="6" t="s">
        <v>967</v>
      </c>
      <c r="B214" s="6" t="s">
        <v>65</v>
      </c>
      <c r="C214" s="6" t="s">
        <v>407</v>
      </c>
      <c r="D214" s="6">
        <v>3.0</v>
      </c>
      <c r="E214" s="6" t="s">
        <v>445</v>
      </c>
      <c r="H214" s="8" t="str">
        <f>VLOOKUP(C214,agent_name_matching!A:B,2,false)</f>
        <v>--</v>
      </c>
      <c r="I214" s="33"/>
      <c r="O214" s="6" t="s">
        <v>968</v>
      </c>
      <c r="P214" s="8">
        <f t="shared" si="1"/>
        <v>3</v>
      </c>
      <c r="Q214" s="8">
        <f t="shared" si="2"/>
        <v>4</v>
      </c>
      <c r="R214" s="8">
        <f>if(and(P214&lt;&gt;"",Q214&lt;&gt;"newexp",Q214&lt;&gt;"nostart"),countifs(script_conform_dispatching!A:A,P214,script_conform_dispatching!B:B,Q214),"")</f>
        <v>1</v>
      </c>
      <c r="S214" s="8" t="str">
        <f t="shared" si="3"/>
        <v/>
      </c>
    </row>
    <row r="215" hidden="1">
      <c r="A215" s="6" t="s">
        <v>969</v>
      </c>
      <c r="B215" s="6" t="s">
        <v>65</v>
      </c>
      <c r="C215" s="6" t="s">
        <v>407</v>
      </c>
      <c r="D215" s="6">
        <v>4.0</v>
      </c>
      <c r="E215" s="6" t="s">
        <v>408</v>
      </c>
      <c r="H215" s="8" t="str">
        <f>VLOOKUP(C215,agent_name_matching!A:B,2,false)</f>
        <v>--</v>
      </c>
      <c r="I215" s="33"/>
      <c r="O215" s="6" t="s">
        <v>970</v>
      </c>
      <c r="P215" s="8" t="str">
        <f t="shared" si="1"/>
        <v/>
      </c>
      <c r="Q215" s="8" t="str">
        <f t="shared" si="2"/>
        <v/>
      </c>
      <c r="R215" s="8" t="str">
        <f>if(and(P215&lt;&gt;"",Q215&lt;&gt;"newexp",Q215&lt;&gt;"nostart"),countifs(script_conform_dispatching!A:A,P215,script_conform_dispatching!B:B,Q215),"")</f>
        <v/>
      </c>
      <c r="S215" s="8" t="str">
        <f t="shared" si="3"/>
        <v/>
      </c>
    </row>
    <row r="216" hidden="1">
      <c r="A216" s="6" t="s">
        <v>971</v>
      </c>
      <c r="B216" s="6" t="s">
        <v>65</v>
      </c>
      <c r="C216" s="6" t="s">
        <v>450</v>
      </c>
      <c r="F216" s="6" t="s">
        <v>415</v>
      </c>
      <c r="G216" s="6" t="s">
        <v>416</v>
      </c>
      <c r="H216" s="8" t="str">
        <f>VLOOKUP(C216,agent_name_matching!A:B,2,false)</f>
        <v>Validator LLM</v>
      </c>
      <c r="I216" s="32" t="s">
        <v>972</v>
      </c>
      <c r="J216" s="6" t="s">
        <v>452</v>
      </c>
      <c r="L216" s="6">
        <v>2447.0</v>
      </c>
      <c r="M216" s="6">
        <v>34.0</v>
      </c>
      <c r="N216" s="6">
        <v>1207.0</v>
      </c>
      <c r="O216" s="6" t="s">
        <v>973</v>
      </c>
      <c r="P216" s="8" t="str">
        <f t="shared" si="1"/>
        <v/>
      </c>
      <c r="Q216" s="8" t="str">
        <f t="shared" si="2"/>
        <v/>
      </c>
      <c r="R216" s="8" t="str">
        <f>if(and(P216&lt;&gt;"",Q216&lt;&gt;"newexp",Q216&lt;&gt;"nostart"),countifs(script_conform_dispatching!A:A,P216,script_conform_dispatching!B:B,Q216),"")</f>
        <v/>
      </c>
      <c r="S216" s="8" t="str">
        <f t="shared" si="3"/>
        <v/>
      </c>
    </row>
    <row r="217" hidden="1">
      <c r="A217" s="6" t="s">
        <v>974</v>
      </c>
      <c r="B217" s="6" t="s">
        <v>65</v>
      </c>
      <c r="C217" s="6" t="s">
        <v>37</v>
      </c>
      <c r="F217" s="6" t="s">
        <v>415</v>
      </c>
      <c r="G217" s="6" t="s">
        <v>416</v>
      </c>
      <c r="H217" s="8" t="str">
        <f>VLOOKUP(C217,agent_name_matching!A:B,2,false)</f>
        <v>Patient LLM</v>
      </c>
      <c r="I217" s="32" t="s">
        <v>975</v>
      </c>
      <c r="J217" s="6" t="s">
        <v>418</v>
      </c>
      <c r="K217" s="6">
        <v>1.0</v>
      </c>
      <c r="L217" s="6">
        <v>2311.0</v>
      </c>
      <c r="M217" s="6">
        <v>42.0</v>
      </c>
      <c r="N217" s="6">
        <v>1426.0</v>
      </c>
      <c r="O217" s="6" t="s">
        <v>976</v>
      </c>
      <c r="P217" s="8" t="str">
        <f t="shared" si="1"/>
        <v/>
      </c>
      <c r="Q217" s="8" t="str">
        <f t="shared" si="2"/>
        <v/>
      </c>
      <c r="R217" s="8" t="str">
        <f>if(and(P217&lt;&gt;"",Q217&lt;&gt;"newexp",Q217&lt;&gt;"nostart"),countifs(script_conform_dispatching!A:A,P217,script_conform_dispatching!B:B,Q217),"")</f>
        <v/>
      </c>
      <c r="S217" s="8" t="str">
        <f t="shared" si="3"/>
        <v/>
      </c>
    </row>
    <row r="218" hidden="1">
      <c r="A218" s="6" t="s">
        <v>977</v>
      </c>
      <c r="B218" s="6" t="s">
        <v>65</v>
      </c>
      <c r="C218" s="6" t="s">
        <v>411</v>
      </c>
      <c r="H218" s="8" t="str">
        <f>VLOOKUP(C218,agent_name_matching!A:B,2,false)</f>
        <v>System</v>
      </c>
      <c r="I218" s="33"/>
      <c r="O218" s="6" t="s">
        <v>978</v>
      </c>
      <c r="P218" s="8" t="str">
        <f t="shared" si="1"/>
        <v/>
      </c>
      <c r="Q218" s="8" t="str">
        <f t="shared" si="2"/>
        <v/>
      </c>
      <c r="R218" s="8" t="str">
        <f>if(and(P218&lt;&gt;"",Q218&lt;&gt;"newexp",Q218&lt;&gt;"nostart"),countifs(script_conform_dispatching!A:A,P218,script_conform_dispatching!B:B,Q218),"")</f>
        <v/>
      </c>
      <c r="S218" s="8" t="str">
        <f t="shared" si="3"/>
        <v/>
      </c>
    </row>
    <row r="219" hidden="1">
      <c r="A219" s="6" t="s">
        <v>979</v>
      </c>
      <c r="B219" s="6" t="s">
        <v>65</v>
      </c>
      <c r="C219" s="6" t="s">
        <v>414</v>
      </c>
      <c r="F219" s="6" t="s">
        <v>415</v>
      </c>
      <c r="G219" s="6" t="s">
        <v>416</v>
      </c>
      <c r="H219" s="8" t="str">
        <f>VLOOKUP(C219,agent_name_matching!A:B,2,false)</f>
        <v>Dialog LLM</v>
      </c>
      <c r="I219" s="32" t="s">
        <v>980</v>
      </c>
      <c r="J219" s="6" t="s">
        <v>418</v>
      </c>
      <c r="L219" s="6">
        <v>7922.0</v>
      </c>
      <c r="M219" s="6">
        <v>240.0</v>
      </c>
      <c r="N219" s="6">
        <v>4829.0</v>
      </c>
      <c r="O219" s="6" t="s">
        <v>981</v>
      </c>
      <c r="P219" s="8" t="str">
        <f t="shared" si="1"/>
        <v/>
      </c>
      <c r="Q219" s="8" t="str">
        <f t="shared" si="2"/>
        <v/>
      </c>
      <c r="R219" s="8" t="str">
        <f>if(and(P219&lt;&gt;"",Q219&lt;&gt;"newexp",Q219&lt;&gt;"nostart"),countifs(script_conform_dispatching!A:A,P219,script_conform_dispatching!B:B,Q219),"")</f>
        <v/>
      </c>
      <c r="S219" s="8" t="str">
        <f t="shared" si="3"/>
        <v/>
      </c>
    </row>
    <row r="220" hidden="1">
      <c r="A220" s="6" t="s">
        <v>982</v>
      </c>
      <c r="B220" s="6" t="s">
        <v>65</v>
      </c>
      <c r="C220" s="6" t="s">
        <v>407</v>
      </c>
      <c r="D220" s="6">
        <v>4.0</v>
      </c>
      <c r="E220" s="6" t="s">
        <v>445</v>
      </c>
      <c r="H220" s="8" t="str">
        <f>VLOOKUP(C220,agent_name_matching!A:B,2,false)</f>
        <v>--</v>
      </c>
      <c r="I220" s="33"/>
      <c r="O220" s="6" t="s">
        <v>983</v>
      </c>
      <c r="P220" s="8">
        <f t="shared" si="1"/>
        <v>4</v>
      </c>
      <c r="Q220" s="8">
        <f t="shared" si="2"/>
        <v>8</v>
      </c>
      <c r="R220" s="8">
        <f>if(and(P220&lt;&gt;"",Q220&lt;&gt;"newexp",Q220&lt;&gt;"nostart"),countifs(script_conform_dispatching!A:A,P220,script_conform_dispatching!B:B,Q220),"")</f>
        <v>0</v>
      </c>
      <c r="S220" s="8" t="str">
        <f t="shared" si="3"/>
        <v>wrong</v>
      </c>
    </row>
    <row r="221" hidden="1">
      <c r="A221" s="6" t="s">
        <v>984</v>
      </c>
      <c r="B221" s="6" t="s">
        <v>65</v>
      </c>
      <c r="C221" s="6" t="s">
        <v>407</v>
      </c>
      <c r="D221" s="6">
        <v>8.0</v>
      </c>
      <c r="E221" s="6" t="s">
        <v>408</v>
      </c>
      <c r="H221" s="8" t="str">
        <f>VLOOKUP(C221,agent_name_matching!A:B,2,false)</f>
        <v>--</v>
      </c>
      <c r="I221" s="33"/>
      <c r="O221" s="6" t="s">
        <v>985</v>
      </c>
      <c r="P221" s="8" t="str">
        <f t="shared" si="1"/>
        <v/>
      </c>
      <c r="Q221" s="8" t="str">
        <f t="shared" si="2"/>
        <v/>
      </c>
      <c r="R221" s="8" t="str">
        <f>if(and(P221&lt;&gt;"",Q221&lt;&gt;"newexp",Q221&lt;&gt;"nostart"),countifs(script_conform_dispatching!A:A,P221,script_conform_dispatching!B:B,Q221),"")</f>
        <v/>
      </c>
      <c r="S221" s="8" t="str">
        <f t="shared" si="3"/>
        <v/>
      </c>
    </row>
    <row r="222" hidden="1">
      <c r="A222" s="6" t="s">
        <v>986</v>
      </c>
      <c r="B222" s="6" t="s">
        <v>65</v>
      </c>
      <c r="C222" s="6" t="s">
        <v>450</v>
      </c>
      <c r="F222" s="6" t="s">
        <v>415</v>
      </c>
      <c r="G222" s="6" t="s">
        <v>416</v>
      </c>
      <c r="H222" s="8" t="str">
        <f>VLOOKUP(C222,agent_name_matching!A:B,2,false)</f>
        <v>Validator LLM</v>
      </c>
      <c r="I222" s="32" t="s">
        <v>987</v>
      </c>
      <c r="J222" s="6" t="s">
        <v>452</v>
      </c>
      <c r="L222" s="6">
        <v>2686.0</v>
      </c>
      <c r="M222" s="6">
        <v>32.0</v>
      </c>
      <c r="N222" s="6">
        <v>1269.0</v>
      </c>
      <c r="O222" s="6" t="s">
        <v>988</v>
      </c>
      <c r="P222" s="8" t="str">
        <f t="shared" si="1"/>
        <v/>
      </c>
      <c r="Q222" s="8" t="str">
        <f t="shared" si="2"/>
        <v/>
      </c>
      <c r="R222" s="8" t="str">
        <f>if(and(P222&lt;&gt;"",Q222&lt;&gt;"newexp",Q222&lt;&gt;"nostart"),countifs(script_conform_dispatching!A:A,P222,script_conform_dispatching!B:B,Q222),"")</f>
        <v/>
      </c>
      <c r="S222" s="8" t="str">
        <f t="shared" si="3"/>
        <v/>
      </c>
    </row>
    <row r="223" hidden="1">
      <c r="A223" s="6" t="s">
        <v>989</v>
      </c>
      <c r="B223" s="6" t="s">
        <v>65</v>
      </c>
      <c r="C223" s="6" t="s">
        <v>37</v>
      </c>
      <c r="F223" s="6" t="s">
        <v>415</v>
      </c>
      <c r="G223" s="6" t="s">
        <v>416</v>
      </c>
      <c r="H223" s="8" t="str">
        <f>VLOOKUP(C223,agent_name_matching!A:B,2,false)</f>
        <v>Patient LLM</v>
      </c>
      <c r="I223" s="32" t="s">
        <v>990</v>
      </c>
      <c r="J223" s="6" t="s">
        <v>418</v>
      </c>
      <c r="K223" s="6">
        <v>1.0</v>
      </c>
      <c r="L223" s="6">
        <v>2463.0</v>
      </c>
      <c r="M223" s="6">
        <v>64.0</v>
      </c>
      <c r="N223" s="6">
        <v>1534.0</v>
      </c>
      <c r="O223" s="6" t="s">
        <v>991</v>
      </c>
      <c r="P223" s="8" t="str">
        <f t="shared" si="1"/>
        <v/>
      </c>
      <c r="Q223" s="8" t="str">
        <f t="shared" si="2"/>
        <v/>
      </c>
      <c r="R223" s="8" t="str">
        <f>if(and(P223&lt;&gt;"",Q223&lt;&gt;"newexp",Q223&lt;&gt;"nostart"),countifs(script_conform_dispatching!A:A,P223,script_conform_dispatching!B:B,Q223),"")</f>
        <v/>
      </c>
      <c r="S223" s="8" t="str">
        <f t="shared" si="3"/>
        <v/>
      </c>
    </row>
    <row r="224" hidden="1">
      <c r="A224" s="6" t="s">
        <v>992</v>
      </c>
      <c r="B224" s="6" t="s">
        <v>65</v>
      </c>
      <c r="C224" s="6" t="s">
        <v>411</v>
      </c>
      <c r="H224" s="8" t="str">
        <f>VLOOKUP(C224,agent_name_matching!A:B,2,false)</f>
        <v>System</v>
      </c>
      <c r="I224" s="33"/>
      <c r="O224" s="6" t="s">
        <v>993</v>
      </c>
      <c r="P224" s="8" t="str">
        <f t="shared" si="1"/>
        <v/>
      </c>
      <c r="Q224" s="8" t="str">
        <f t="shared" si="2"/>
        <v/>
      </c>
      <c r="R224" s="8" t="str">
        <f>if(and(P224&lt;&gt;"",Q224&lt;&gt;"newexp",Q224&lt;&gt;"nostart"),countifs(script_conform_dispatching!A:A,P224,script_conform_dispatching!B:B,Q224),"")</f>
        <v/>
      </c>
      <c r="S224" s="8" t="str">
        <f t="shared" si="3"/>
        <v/>
      </c>
    </row>
    <row r="225" hidden="1">
      <c r="A225" s="6" t="s">
        <v>994</v>
      </c>
      <c r="B225" s="6" t="s">
        <v>65</v>
      </c>
      <c r="C225" s="6" t="s">
        <v>414</v>
      </c>
      <c r="F225" s="6" t="s">
        <v>415</v>
      </c>
      <c r="G225" s="6" t="s">
        <v>416</v>
      </c>
      <c r="H225" s="8" t="str">
        <f>VLOOKUP(C225,agent_name_matching!A:B,2,false)</f>
        <v>Dialog LLM</v>
      </c>
      <c r="I225" s="32" t="s">
        <v>995</v>
      </c>
      <c r="J225" s="6" t="s">
        <v>418</v>
      </c>
      <c r="L225" s="6">
        <v>8377.0</v>
      </c>
      <c r="M225" s="6">
        <v>159.0</v>
      </c>
      <c r="N225" s="6">
        <v>3366.0</v>
      </c>
      <c r="O225" s="6" t="s">
        <v>996</v>
      </c>
      <c r="P225" s="8" t="str">
        <f t="shared" si="1"/>
        <v/>
      </c>
      <c r="Q225" s="8" t="str">
        <f t="shared" si="2"/>
        <v/>
      </c>
      <c r="R225" s="8" t="str">
        <f>if(and(P225&lt;&gt;"",Q225&lt;&gt;"newexp",Q225&lt;&gt;"nostart"),countifs(script_conform_dispatching!A:A,P225,script_conform_dispatching!B:B,Q225),"")</f>
        <v/>
      </c>
      <c r="S225" s="8" t="str">
        <f t="shared" si="3"/>
        <v/>
      </c>
    </row>
    <row r="226" hidden="1">
      <c r="A226" s="6" t="s">
        <v>997</v>
      </c>
      <c r="B226" s="6" t="s">
        <v>65</v>
      </c>
      <c r="C226" s="6" t="s">
        <v>407</v>
      </c>
      <c r="D226" s="6">
        <v>8.0</v>
      </c>
      <c r="E226" s="6" t="s">
        <v>445</v>
      </c>
      <c r="H226" s="8" t="str">
        <f>VLOOKUP(C226,agent_name_matching!A:B,2,false)</f>
        <v>--</v>
      </c>
      <c r="I226" s="33"/>
      <c r="O226" s="6" t="s">
        <v>998</v>
      </c>
      <c r="P226" s="8">
        <f t="shared" si="1"/>
        <v>8</v>
      </c>
      <c r="Q226" s="8" t="str">
        <f t="shared" si="2"/>
        <v>newexp</v>
      </c>
      <c r="R226" s="8" t="str">
        <f>if(and(P226&lt;&gt;"",Q226&lt;&gt;"newexp",Q226&lt;&gt;"nostart"),countifs(script_conform_dispatching!A:A,P226,script_conform_dispatching!B:B,Q226),"")</f>
        <v/>
      </c>
      <c r="S226" s="8" t="str">
        <f t="shared" si="3"/>
        <v/>
      </c>
    </row>
    <row r="227" hidden="1">
      <c r="A227" s="6" t="s">
        <v>999</v>
      </c>
      <c r="B227" s="6" t="s">
        <v>65</v>
      </c>
      <c r="C227" s="6" t="s">
        <v>450</v>
      </c>
      <c r="F227" s="6" t="s">
        <v>415</v>
      </c>
      <c r="G227" s="6" t="s">
        <v>416</v>
      </c>
      <c r="H227" s="8" t="str">
        <f>VLOOKUP(C227,agent_name_matching!A:B,2,false)</f>
        <v>Validator LLM</v>
      </c>
      <c r="I227" s="32" t="s">
        <v>1000</v>
      </c>
      <c r="J227" s="6" t="s">
        <v>452</v>
      </c>
      <c r="L227" s="6">
        <v>2832.0</v>
      </c>
      <c r="M227" s="6">
        <v>26.0</v>
      </c>
      <c r="N227" s="6">
        <v>1188.0</v>
      </c>
      <c r="O227" s="6" t="s">
        <v>1001</v>
      </c>
      <c r="P227" s="8" t="str">
        <f t="shared" si="1"/>
        <v/>
      </c>
      <c r="Q227" s="8" t="str">
        <f t="shared" si="2"/>
        <v/>
      </c>
      <c r="R227" s="8" t="str">
        <f>if(and(P227&lt;&gt;"",Q227&lt;&gt;"newexp",Q227&lt;&gt;"nostart"),countifs(script_conform_dispatching!A:A,P227,script_conform_dispatching!B:B,Q227),"")</f>
        <v/>
      </c>
      <c r="S227" s="8" t="str">
        <f t="shared" si="3"/>
        <v/>
      </c>
    </row>
    <row r="228" hidden="1">
      <c r="A228" s="6" t="s">
        <v>1002</v>
      </c>
      <c r="B228" s="6" t="s">
        <v>68</v>
      </c>
      <c r="C228" s="6" t="s">
        <v>407</v>
      </c>
      <c r="D228" s="6">
        <v>1.0</v>
      </c>
      <c r="E228" s="6" t="s">
        <v>408</v>
      </c>
      <c r="H228" s="8" t="str">
        <f>VLOOKUP(C228,agent_name_matching!A:B,2,false)</f>
        <v>--</v>
      </c>
      <c r="I228" s="33"/>
      <c r="O228" s="6" t="s">
        <v>1003</v>
      </c>
      <c r="P228" s="8" t="str">
        <f t="shared" si="1"/>
        <v/>
      </c>
      <c r="Q228" s="8" t="str">
        <f t="shared" si="2"/>
        <v/>
      </c>
      <c r="R228" s="8" t="str">
        <f>if(and(P228&lt;&gt;"",Q228&lt;&gt;"newexp",Q228&lt;&gt;"nostart"),countifs(script_conform_dispatching!A:A,P228,script_conform_dispatching!B:B,Q228),"")</f>
        <v/>
      </c>
      <c r="S228" s="8" t="str">
        <f t="shared" si="3"/>
        <v/>
      </c>
    </row>
    <row r="229" hidden="1">
      <c r="A229" s="6" t="s">
        <v>1004</v>
      </c>
      <c r="B229" s="6" t="s">
        <v>68</v>
      </c>
      <c r="C229" s="6" t="s">
        <v>411</v>
      </c>
      <c r="H229" s="8" t="str">
        <f>VLOOKUP(C229,agent_name_matching!A:B,2,false)</f>
        <v>System</v>
      </c>
      <c r="I229" s="33"/>
      <c r="O229" s="6" t="s">
        <v>1005</v>
      </c>
      <c r="P229" s="8" t="str">
        <f t="shared" si="1"/>
        <v/>
      </c>
      <c r="Q229" s="8" t="str">
        <f t="shared" si="2"/>
        <v/>
      </c>
      <c r="R229" s="8" t="str">
        <f>if(and(P229&lt;&gt;"",Q229&lt;&gt;"newexp",Q229&lt;&gt;"nostart"),countifs(script_conform_dispatching!A:A,P229,script_conform_dispatching!B:B,Q229),"")</f>
        <v/>
      </c>
      <c r="S229" s="8" t="str">
        <f t="shared" si="3"/>
        <v/>
      </c>
    </row>
    <row r="230" hidden="1">
      <c r="A230" s="6" t="s">
        <v>1006</v>
      </c>
      <c r="B230" s="6" t="s">
        <v>68</v>
      </c>
      <c r="C230" s="6" t="s">
        <v>1007</v>
      </c>
      <c r="F230" s="6" t="s">
        <v>415</v>
      </c>
      <c r="G230" s="6" t="s">
        <v>416</v>
      </c>
      <c r="H230" s="8" t="str">
        <f>VLOOKUP(C230,agent_name_matching!A:B,2,false)</f>
        <v>Assessor LLM</v>
      </c>
      <c r="I230" s="32" t="s">
        <v>1008</v>
      </c>
      <c r="J230" s="6" t="s">
        <v>418</v>
      </c>
      <c r="L230" s="6">
        <v>716.0</v>
      </c>
      <c r="M230" s="6">
        <v>14.0</v>
      </c>
      <c r="N230" s="6">
        <v>611.0</v>
      </c>
      <c r="O230" s="6" t="s">
        <v>1009</v>
      </c>
      <c r="P230" s="8" t="str">
        <f t="shared" si="1"/>
        <v/>
      </c>
      <c r="Q230" s="8" t="str">
        <f t="shared" si="2"/>
        <v/>
      </c>
      <c r="R230" s="8" t="str">
        <f>if(and(P230&lt;&gt;"",Q230&lt;&gt;"newexp",Q230&lt;&gt;"nostart"),countifs(script_conform_dispatching!A:A,P230,script_conform_dispatching!B:B,Q230),"")</f>
        <v/>
      </c>
      <c r="S230" s="8" t="str">
        <f t="shared" si="3"/>
        <v/>
      </c>
    </row>
    <row r="231" hidden="1">
      <c r="A231" s="6" t="s">
        <v>1010</v>
      </c>
      <c r="B231" s="6" t="s">
        <v>68</v>
      </c>
      <c r="C231" s="6" t="s">
        <v>1011</v>
      </c>
      <c r="F231" s="6" t="s">
        <v>415</v>
      </c>
      <c r="G231" s="6" t="s">
        <v>416</v>
      </c>
      <c r="H231" s="8" t="str">
        <f>VLOOKUP(C231,agent_name_matching!A:B,2,false)</f>
        <v>Dialog LLM</v>
      </c>
      <c r="I231" s="32" t="s">
        <v>1012</v>
      </c>
      <c r="J231" s="6" t="s">
        <v>418</v>
      </c>
      <c r="L231" s="6">
        <v>565.0</v>
      </c>
      <c r="M231" s="6">
        <v>28.0</v>
      </c>
      <c r="N231" s="6">
        <v>727.0</v>
      </c>
      <c r="O231" s="6" t="s">
        <v>1013</v>
      </c>
      <c r="P231" s="8" t="str">
        <f t="shared" si="1"/>
        <v/>
      </c>
      <c r="Q231" s="8" t="str">
        <f t="shared" si="2"/>
        <v/>
      </c>
      <c r="R231" s="8" t="str">
        <f>if(and(P231&lt;&gt;"",Q231&lt;&gt;"newexp",Q231&lt;&gt;"nostart"),countifs(script_conform_dispatching!A:A,P231,script_conform_dispatching!B:B,Q231),"")</f>
        <v/>
      </c>
      <c r="S231" s="8" t="str">
        <f t="shared" si="3"/>
        <v/>
      </c>
    </row>
    <row r="232" hidden="1">
      <c r="A232" s="6" t="s">
        <v>1014</v>
      </c>
      <c r="B232" s="6" t="s">
        <v>68</v>
      </c>
      <c r="C232" s="6" t="s">
        <v>37</v>
      </c>
      <c r="F232" s="6" t="s">
        <v>415</v>
      </c>
      <c r="G232" s="6" t="s">
        <v>416</v>
      </c>
      <c r="H232" s="8" t="str">
        <f>VLOOKUP(C232,agent_name_matching!A:B,2,false)</f>
        <v>Patient LLM</v>
      </c>
      <c r="I232" s="32" t="s">
        <v>1015</v>
      </c>
      <c r="J232" s="6" t="s">
        <v>418</v>
      </c>
      <c r="K232" s="6">
        <v>1.0</v>
      </c>
      <c r="L232" s="6">
        <v>387.0</v>
      </c>
      <c r="M232" s="6">
        <v>42.0</v>
      </c>
      <c r="N232" s="6">
        <v>947.0</v>
      </c>
      <c r="O232" s="6" t="s">
        <v>1016</v>
      </c>
      <c r="P232" s="8" t="str">
        <f t="shared" si="1"/>
        <v/>
      </c>
      <c r="Q232" s="8" t="str">
        <f t="shared" si="2"/>
        <v/>
      </c>
      <c r="R232" s="8" t="str">
        <f>if(and(P232&lt;&gt;"",Q232&lt;&gt;"newexp",Q232&lt;&gt;"nostart"),countifs(script_conform_dispatching!A:A,P232,script_conform_dispatching!B:B,Q232),"")</f>
        <v/>
      </c>
      <c r="S232" s="8" t="str">
        <f t="shared" si="3"/>
        <v/>
      </c>
    </row>
    <row r="233" hidden="1">
      <c r="A233" s="6" t="s">
        <v>1017</v>
      </c>
      <c r="B233" s="6" t="s">
        <v>68</v>
      </c>
      <c r="C233" s="6" t="s">
        <v>411</v>
      </c>
      <c r="H233" s="8" t="str">
        <f>VLOOKUP(C233,agent_name_matching!A:B,2,false)</f>
        <v>System</v>
      </c>
      <c r="I233" s="33"/>
      <c r="O233" s="6" t="s">
        <v>1018</v>
      </c>
      <c r="P233" s="8" t="str">
        <f t="shared" si="1"/>
        <v/>
      </c>
      <c r="Q233" s="8" t="str">
        <f t="shared" si="2"/>
        <v/>
      </c>
      <c r="R233" s="8" t="str">
        <f>if(and(P233&lt;&gt;"",Q233&lt;&gt;"newexp",Q233&lt;&gt;"nostart"),countifs(script_conform_dispatching!A:A,P233,script_conform_dispatching!B:B,Q233),"")</f>
        <v/>
      </c>
      <c r="S233" s="8" t="str">
        <f t="shared" si="3"/>
        <v/>
      </c>
    </row>
    <row r="234" hidden="1">
      <c r="A234" s="6" t="s">
        <v>1019</v>
      </c>
      <c r="B234" s="6" t="s">
        <v>68</v>
      </c>
      <c r="C234" s="6" t="s">
        <v>1007</v>
      </c>
      <c r="F234" s="6" t="s">
        <v>415</v>
      </c>
      <c r="G234" s="6" t="s">
        <v>416</v>
      </c>
      <c r="H234" s="8" t="str">
        <f>VLOOKUP(C234,agent_name_matching!A:B,2,false)</f>
        <v>Assessor LLM</v>
      </c>
      <c r="I234" s="32" t="s">
        <v>1008</v>
      </c>
      <c r="J234" s="6" t="s">
        <v>418</v>
      </c>
      <c r="L234" s="6">
        <v>790.0</v>
      </c>
      <c r="M234" s="6">
        <v>14.0</v>
      </c>
      <c r="N234" s="6">
        <v>713.0</v>
      </c>
      <c r="O234" s="6" t="s">
        <v>1020</v>
      </c>
      <c r="P234" s="8" t="str">
        <f t="shared" si="1"/>
        <v/>
      </c>
      <c r="Q234" s="8" t="str">
        <f t="shared" si="2"/>
        <v/>
      </c>
      <c r="R234" s="8" t="str">
        <f>if(and(P234&lt;&gt;"",Q234&lt;&gt;"newexp",Q234&lt;&gt;"nostart"),countifs(script_conform_dispatching!A:A,P234,script_conform_dispatching!B:B,Q234),"")</f>
        <v/>
      </c>
      <c r="S234" s="8" t="str">
        <f t="shared" si="3"/>
        <v/>
      </c>
    </row>
    <row r="235" hidden="1">
      <c r="A235" s="6" t="s">
        <v>1021</v>
      </c>
      <c r="B235" s="6" t="s">
        <v>68</v>
      </c>
      <c r="C235" s="6" t="s">
        <v>1011</v>
      </c>
      <c r="F235" s="6" t="s">
        <v>415</v>
      </c>
      <c r="G235" s="6" t="s">
        <v>416</v>
      </c>
      <c r="H235" s="8" t="str">
        <f>VLOOKUP(C235,agent_name_matching!A:B,2,false)</f>
        <v>Dialog LLM</v>
      </c>
      <c r="I235" s="32" t="s">
        <v>1022</v>
      </c>
      <c r="J235" s="6" t="s">
        <v>418</v>
      </c>
      <c r="L235" s="6">
        <v>802.0</v>
      </c>
      <c r="M235" s="6">
        <v>40.0</v>
      </c>
      <c r="N235" s="6">
        <v>887.0</v>
      </c>
      <c r="O235" s="6" t="s">
        <v>1023</v>
      </c>
      <c r="P235" s="8" t="str">
        <f t="shared" si="1"/>
        <v/>
      </c>
      <c r="Q235" s="8" t="str">
        <f t="shared" si="2"/>
        <v/>
      </c>
      <c r="R235" s="8" t="str">
        <f>if(and(P235&lt;&gt;"",Q235&lt;&gt;"newexp",Q235&lt;&gt;"nostart"),countifs(script_conform_dispatching!A:A,P235,script_conform_dispatching!B:B,Q235),"")</f>
        <v/>
      </c>
      <c r="S235" s="8" t="str">
        <f t="shared" si="3"/>
        <v/>
      </c>
    </row>
    <row r="236" hidden="1">
      <c r="A236" s="6" t="s">
        <v>1024</v>
      </c>
      <c r="B236" s="6" t="s">
        <v>68</v>
      </c>
      <c r="C236" s="6" t="s">
        <v>37</v>
      </c>
      <c r="F236" s="6" t="s">
        <v>415</v>
      </c>
      <c r="G236" s="6" t="s">
        <v>416</v>
      </c>
      <c r="H236" s="8" t="str">
        <f>VLOOKUP(C236,agent_name_matching!A:B,2,false)</f>
        <v>Patient LLM</v>
      </c>
      <c r="I236" s="32" t="s">
        <v>1025</v>
      </c>
      <c r="J236" s="6" t="s">
        <v>418</v>
      </c>
      <c r="K236" s="6">
        <v>1.0</v>
      </c>
      <c r="L236" s="6">
        <v>477.0</v>
      </c>
      <c r="M236" s="6">
        <v>14.0</v>
      </c>
      <c r="N236" s="6">
        <v>504.0</v>
      </c>
      <c r="O236" s="6" t="s">
        <v>1026</v>
      </c>
      <c r="P236" s="8" t="str">
        <f t="shared" si="1"/>
        <v/>
      </c>
      <c r="Q236" s="8" t="str">
        <f t="shared" si="2"/>
        <v/>
      </c>
      <c r="R236" s="8" t="str">
        <f>if(and(P236&lt;&gt;"",Q236&lt;&gt;"newexp",Q236&lt;&gt;"nostart"),countifs(script_conform_dispatching!A:A,P236,script_conform_dispatching!B:B,Q236),"")</f>
        <v/>
      </c>
      <c r="S236" s="8" t="str">
        <f t="shared" si="3"/>
        <v/>
      </c>
    </row>
    <row r="237" hidden="1">
      <c r="A237" s="6" t="s">
        <v>1027</v>
      </c>
      <c r="B237" s="6" t="s">
        <v>68</v>
      </c>
      <c r="C237" s="6" t="s">
        <v>411</v>
      </c>
      <c r="H237" s="8" t="str">
        <f>VLOOKUP(C237,agent_name_matching!A:B,2,false)</f>
        <v>System</v>
      </c>
      <c r="I237" s="33"/>
      <c r="O237" s="6" t="s">
        <v>1028</v>
      </c>
      <c r="P237" s="8" t="str">
        <f t="shared" si="1"/>
        <v/>
      </c>
      <c r="Q237" s="8" t="str">
        <f t="shared" si="2"/>
        <v/>
      </c>
      <c r="R237" s="8" t="str">
        <f>if(and(P237&lt;&gt;"",Q237&lt;&gt;"newexp",Q237&lt;&gt;"nostart"),countifs(script_conform_dispatching!A:A,P237,script_conform_dispatching!B:B,Q237),"")</f>
        <v/>
      </c>
      <c r="S237" s="8" t="str">
        <f t="shared" si="3"/>
        <v/>
      </c>
    </row>
    <row r="238" hidden="1">
      <c r="A238" s="6" t="s">
        <v>1029</v>
      </c>
      <c r="B238" s="6" t="s">
        <v>68</v>
      </c>
      <c r="C238" s="6" t="s">
        <v>1007</v>
      </c>
      <c r="F238" s="6" t="s">
        <v>415</v>
      </c>
      <c r="G238" s="6" t="s">
        <v>416</v>
      </c>
      <c r="H238" s="8" t="str">
        <f>VLOOKUP(C238,agent_name_matching!A:B,2,false)</f>
        <v>Assessor LLM</v>
      </c>
      <c r="I238" s="32" t="s">
        <v>1008</v>
      </c>
      <c r="J238" s="6" t="s">
        <v>418</v>
      </c>
      <c r="L238" s="6">
        <v>850.0</v>
      </c>
      <c r="M238" s="6">
        <v>14.0</v>
      </c>
      <c r="N238" s="6">
        <v>700.0</v>
      </c>
      <c r="O238" s="6" t="s">
        <v>1030</v>
      </c>
      <c r="P238" s="8" t="str">
        <f t="shared" si="1"/>
        <v/>
      </c>
      <c r="Q238" s="8" t="str">
        <f t="shared" si="2"/>
        <v/>
      </c>
      <c r="R238" s="8" t="str">
        <f>if(and(P238&lt;&gt;"",Q238&lt;&gt;"newexp",Q238&lt;&gt;"nostart"),countifs(script_conform_dispatching!A:A,P238,script_conform_dispatching!B:B,Q238),"")</f>
        <v/>
      </c>
      <c r="S238" s="8" t="str">
        <f t="shared" si="3"/>
        <v/>
      </c>
    </row>
    <row r="239" hidden="1">
      <c r="A239" s="6" t="s">
        <v>1031</v>
      </c>
      <c r="B239" s="6" t="s">
        <v>68</v>
      </c>
      <c r="C239" s="6" t="s">
        <v>1011</v>
      </c>
      <c r="F239" s="6" t="s">
        <v>415</v>
      </c>
      <c r="G239" s="6" t="s">
        <v>416</v>
      </c>
      <c r="H239" s="8" t="str">
        <f>VLOOKUP(C239,agent_name_matching!A:B,2,false)</f>
        <v>Dialog LLM</v>
      </c>
      <c r="I239" s="32" t="s">
        <v>1032</v>
      </c>
      <c r="J239" s="6" t="s">
        <v>418</v>
      </c>
      <c r="L239" s="6">
        <v>1023.0</v>
      </c>
      <c r="M239" s="6">
        <v>33.0</v>
      </c>
      <c r="N239" s="6">
        <v>1180.0</v>
      </c>
      <c r="O239" s="6" t="s">
        <v>1033</v>
      </c>
      <c r="P239" s="8" t="str">
        <f t="shared" si="1"/>
        <v/>
      </c>
      <c r="Q239" s="8" t="str">
        <f t="shared" si="2"/>
        <v/>
      </c>
      <c r="R239" s="8" t="str">
        <f>if(and(P239&lt;&gt;"",Q239&lt;&gt;"newexp",Q239&lt;&gt;"nostart"),countifs(script_conform_dispatching!A:A,P239,script_conform_dispatching!B:B,Q239),"")</f>
        <v/>
      </c>
      <c r="S239" s="8" t="str">
        <f t="shared" si="3"/>
        <v/>
      </c>
    </row>
    <row r="240" hidden="1">
      <c r="A240" s="6" t="s">
        <v>1034</v>
      </c>
      <c r="B240" s="6" t="s">
        <v>68</v>
      </c>
      <c r="C240" s="6" t="s">
        <v>37</v>
      </c>
      <c r="F240" s="6" t="s">
        <v>415</v>
      </c>
      <c r="G240" s="6" t="s">
        <v>416</v>
      </c>
      <c r="H240" s="8" t="str">
        <f>VLOOKUP(C240,agent_name_matching!A:B,2,false)</f>
        <v>Patient LLM</v>
      </c>
      <c r="I240" s="32" t="s">
        <v>1035</v>
      </c>
      <c r="J240" s="6" t="s">
        <v>418</v>
      </c>
      <c r="K240" s="6">
        <v>1.0</v>
      </c>
      <c r="L240" s="6">
        <v>532.0</v>
      </c>
      <c r="M240" s="6">
        <v>42.0</v>
      </c>
      <c r="N240" s="6">
        <v>1223.0</v>
      </c>
      <c r="O240" s="6" t="s">
        <v>1036</v>
      </c>
      <c r="P240" s="8" t="str">
        <f t="shared" si="1"/>
        <v/>
      </c>
      <c r="Q240" s="8" t="str">
        <f t="shared" si="2"/>
        <v/>
      </c>
      <c r="R240" s="8" t="str">
        <f>if(and(P240&lt;&gt;"",Q240&lt;&gt;"newexp",Q240&lt;&gt;"nostart"),countifs(script_conform_dispatching!A:A,P240,script_conform_dispatching!B:B,Q240),"")</f>
        <v/>
      </c>
      <c r="S240" s="8" t="str">
        <f t="shared" si="3"/>
        <v/>
      </c>
    </row>
    <row r="241" hidden="1">
      <c r="A241" s="6" t="s">
        <v>1037</v>
      </c>
      <c r="B241" s="6" t="s">
        <v>68</v>
      </c>
      <c r="C241" s="6" t="s">
        <v>411</v>
      </c>
      <c r="H241" s="8" t="str">
        <f>VLOOKUP(C241,agent_name_matching!A:B,2,false)</f>
        <v>System</v>
      </c>
      <c r="I241" s="33"/>
      <c r="O241" s="6" t="s">
        <v>1038</v>
      </c>
      <c r="P241" s="8" t="str">
        <f t="shared" si="1"/>
        <v/>
      </c>
      <c r="Q241" s="8" t="str">
        <f t="shared" si="2"/>
        <v/>
      </c>
      <c r="R241" s="8" t="str">
        <f>if(and(P241&lt;&gt;"",Q241&lt;&gt;"newexp",Q241&lt;&gt;"nostart"),countifs(script_conform_dispatching!A:A,P241,script_conform_dispatching!B:B,Q241),"")</f>
        <v/>
      </c>
      <c r="S241" s="8" t="str">
        <f t="shared" si="3"/>
        <v/>
      </c>
    </row>
    <row r="242" hidden="1">
      <c r="A242" s="6" t="s">
        <v>1039</v>
      </c>
      <c r="B242" s="6" t="s">
        <v>68</v>
      </c>
      <c r="C242" s="6" t="s">
        <v>1007</v>
      </c>
      <c r="F242" s="6" t="s">
        <v>415</v>
      </c>
      <c r="G242" s="6" t="s">
        <v>416</v>
      </c>
      <c r="H242" s="8" t="str">
        <f>VLOOKUP(C242,agent_name_matching!A:B,2,false)</f>
        <v>Assessor LLM</v>
      </c>
      <c r="I242" s="32" t="s">
        <v>1040</v>
      </c>
      <c r="J242" s="6" t="s">
        <v>418</v>
      </c>
      <c r="L242" s="6">
        <v>931.0</v>
      </c>
      <c r="M242" s="6">
        <v>12.0</v>
      </c>
      <c r="N242" s="6">
        <v>1213.0</v>
      </c>
      <c r="O242" s="6" t="s">
        <v>1041</v>
      </c>
      <c r="P242" s="8" t="str">
        <f t="shared" si="1"/>
        <v/>
      </c>
      <c r="Q242" s="8" t="str">
        <f t="shared" si="2"/>
        <v/>
      </c>
      <c r="R242" s="8" t="str">
        <f>if(and(P242&lt;&gt;"",Q242&lt;&gt;"newexp",Q242&lt;&gt;"nostart"),countifs(script_conform_dispatching!A:A,P242,script_conform_dispatching!B:B,Q242),"")</f>
        <v/>
      </c>
      <c r="S242" s="8" t="str">
        <f t="shared" si="3"/>
        <v/>
      </c>
    </row>
    <row r="243" hidden="1">
      <c r="A243" s="6" t="s">
        <v>1042</v>
      </c>
      <c r="B243" s="6" t="s">
        <v>68</v>
      </c>
      <c r="C243" s="6" t="s">
        <v>407</v>
      </c>
      <c r="D243" s="6">
        <v>1.0</v>
      </c>
      <c r="E243" s="6" t="s">
        <v>445</v>
      </c>
      <c r="H243" s="8" t="str">
        <f>VLOOKUP(C243,agent_name_matching!A:B,2,false)</f>
        <v>--</v>
      </c>
      <c r="I243" s="33"/>
      <c r="O243" s="6" t="s">
        <v>1043</v>
      </c>
      <c r="P243" s="8">
        <f t="shared" si="1"/>
        <v>1</v>
      </c>
      <c r="Q243" s="8">
        <f t="shared" si="2"/>
        <v>2</v>
      </c>
      <c r="R243" s="8">
        <f>if(and(P243&lt;&gt;"",Q243&lt;&gt;"newexp",Q243&lt;&gt;"nostart"),countifs(script_conform_dispatching!A:A,P243,script_conform_dispatching!B:B,Q243),"")</f>
        <v>1</v>
      </c>
      <c r="S243" s="8" t="str">
        <f t="shared" si="3"/>
        <v/>
      </c>
    </row>
    <row r="244" hidden="1">
      <c r="A244" s="6" t="s">
        <v>1044</v>
      </c>
      <c r="B244" s="6" t="s">
        <v>68</v>
      </c>
      <c r="C244" s="6" t="s">
        <v>1045</v>
      </c>
      <c r="F244" s="6" t="s">
        <v>415</v>
      </c>
      <c r="G244" s="6" t="s">
        <v>416</v>
      </c>
      <c r="H244" s="8" t="str">
        <f>VLOOKUP(C244,agent_name_matching!A:B,2,false)</f>
        <v>Dispatcher LLM</v>
      </c>
      <c r="I244" s="32" t="s">
        <v>1046</v>
      </c>
      <c r="J244" s="6" t="s">
        <v>418</v>
      </c>
      <c r="L244" s="6">
        <v>2348.0</v>
      </c>
      <c r="M244" s="6">
        <v>150.0</v>
      </c>
      <c r="N244" s="6">
        <v>1820.0</v>
      </c>
      <c r="O244" s="6" t="s">
        <v>1047</v>
      </c>
      <c r="P244" s="8" t="str">
        <f t="shared" si="1"/>
        <v/>
      </c>
      <c r="Q244" s="8" t="str">
        <f t="shared" si="2"/>
        <v/>
      </c>
      <c r="R244" s="8" t="str">
        <f>if(and(P244&lt;&gt;"",Q244&lt;&gt;"newexp",Q244&lt;&gt;"nostart"),countifs(script_conform_dispatching!A:A,P244,script_conform_dispatching!B:B,Q244),"")</f>
        <v/>
      </c>
      <c r="S244" s="8" t="str">
        <f t="shared" si="3"/>
        <v/>
      </c>
    </row>
    <row r="245" hidden="1">
      <c r="A245" s="6" t="s">
        <v>1048</v>
      </c>
      <c r="B245" s="6" t="s">
        <v>68</v>
      </c>
      <c r="C245" s="6" t="s">
        <v>407</v>
      </c>
      <c r="D245" s="6">
        <v>2.0</v>
      </c>
      <c r="E245" s="6" t="s">
        <v>408</v>
      </c>
      <c r="H245" s="8" t="str">
        <f>VLOOKUP(C245,agent_name_matching!A:B,2,false)</f>
        <v>--</v>
      </c>
      <c r="I245" s="33"/>
      <c r="O245" s="6" t="s">
        <v>1049</v>
      </c>
      <c r="P245" s="8" t="str">
        <f t="shared" si="1"/>
        <v/>
      </c>
      <c r="Q245" s="8" t="str">
        <f t="shared" si="2"/>
        <v/>
      </c>
      <c r="R245" s="8" t="str">
        <f>if(and(P245&lt;&gt;"",Q245&lt;&gt;"newexp",Q245&lt;&gt;"nostart"),countifs(script_conform_dispatching!A:A,P245,script_conform_dispatching!B:B,Q245),"")</f>
        <v/>
      </c>
      <c r="S245" s="8" t="str">
        <f t="shared" si="3"/>
        <v/>
      </c>
    </row>
    <row r="246" hidden="1">
      <c r="A246" s="6" t="s">
        <v>1050</v>
      </c>
      <c r="B246" s="6" t="s">
        <v>68</v>
      </c>
      <c r="C246" s="6" t="s">
        <v>1011</v>
      </c>
      <c r="F246" s="6" t="s">
        <v>415</v>
      </c>
      <c r="G246" s="6" t="s">
        <v>416</v>
      </c>
      <c r="H246" s="8" t="str">
        <f>VLOOKUP(C246,agent_name_matching!A:B,2,false)</f>
        <v>Dialog LLM</v>
      </c>
      <c r="I246" s="32" t="s">
        <v>1051</v>
      </c>
      <c r="J246" s="6" t="s">
        <v>418</v>
      </c>
      <c r="L246" s="6">
        <v>1417.0</v>
      </c>
      <c r="M246" s="6">
        <v>34.0</v>
      </c>
      <c r="N246" s="6">
        <v>1526.0</v>
      </c>
      <c r="O246" s="6" t="s">
        <v>1052</v>
      </c>
      <c r="P246" s="8" t="str">
        <f t="shared" si="1"/>
        <v/>
      </c>
      <c r="Q246" s="8" t="str">
        <f t="shared" si="2"/>
        <v/>
      </c>
      <c r="R246" s="8" t="str">
        <f>if(and(P246&lt;&gt;"",Q246&lt;&gt;"newexp",Q246&lt;&gt;"nostart"),countifs(script_conform_dispatching!A:A,P246,script_conform_dispatching!B:B,Q246),"")</f>
        <v/>
      </c>
      <c r="S246" s="8" t="str">
        <f t="shared" si="3"/>
        <v/>
      </c>
    </row>
    <row r="247" hidden="1">
      <c r="A247" s="6" t="s">
        <v>1053</v>
      </c>
      <c r="B247" s="6" t="s">
        <v>68</v>
      </c>
      <c r="C247" s="6" t="s">
        <v>450</v>
      </c>
      <c r="F247" s="6" t="s">
        <v>415</v>
      </c>
      <c r="G247" s="6" t="s">
        <v>416</v>
      </c>
      <c r="H247" s="8" t="str">
        <f>VLOOKUP(C247,agent_name_matching!A:B,2,false)</f>
        <v>Validator LLM</v>
      </c>
      <c r="I247" s="32" t="s">
        <v>1054</v>
      </c>
      <c r="J247" s="6" t="s">
        <v>452</v>
      </c>
      <c r="L247" s="6">
        <v>793.0</v>
      </c>
      <c r="M247" s="6">
        <v>26.0</v>
      </c>
      <c r="N247" s="6">
        <v>892.0</v>
      </c>
      <c r="O247" s="6" t="s">
        <v>1055</v>
      </c>
      <c r="P247" s="8" t="str">
        <f t="shared" si="1"/>
        <v/>
      </c>
      <c r="Q247" s="8" t="str">
        <f t="shared" si="2"/>
        <v/>
      </c>
      <c r="R247" s="8" t="str">
        <f>if(and(P247&lt;&gt;"",Q247&lt;&gt;"newexp",Q247&lt;&gt;"nostart"),countifs(script_conform_dispatching!A:A,P247,script_conform_dispatching!B:B,Q247),"")</f>
        <v/>
      </c>
      <c r="S247" s="8" t="str">
        <f t="shared" si="3"/>
        <v/>
      </c>
    </row>
    <row r="248" hidden="1">
      <c r="A248" s="6" t="s">
        <v>1056</v>
      </c>
      <c r="B248" s="6" t="s">
        <v>68</v>
      </c>
      <c r="C248" s="6" t="s">
        <v>37</v>
      </c>
      <c r="F248" s="6" t="s">
        <v>415</v>
      </c>
      <c r="G248" s="6" t="s">
        <v>416</v>
      </c>
      <c r="H248" s="8" t="str">
        <f>VLOOKUP(C248,agent_name_matching!A:B,2,false)</f>
        <v>Patient LLM</v>
      </c>
      <c r="I248" s="32" t="s">
        <v>1057</v>
      </c>
      <c r="J248" s="6" t="s">
        <v>418</v>
      </c>
      <c r="K248" s="6">
        <v>1.0</v>
      </c>
      <c r="L248" s="6">
        <v>616.0</v>
      </c>
      <c r="M248" s="6">
        <v>49.0</v>
      </c>
      <c r="N248" s="6">
        <v>1217.0</v>
      </c>
      <c r="O248" s="6" t="s">
        <v>1058</v>
      </c>
      <c r="P248" s="8" t="str">
        <f t="shared" si="1"/>
        <v/>
      </c>
      <c r="Q248" s="8" t="str">
        <f t="shared" si="2"/>
        <v/>
      </c>
      <c r="R248" s="8" t="str">
        <f>if(and(P248&lt;&gt;"",Q248&lt;&gt;"newexp",Q248&lt;&gt;"nostart"),countifs(script_conform_dispatching!A:A,P248,script_conform_dispatching!B:B,Q248),"")</f>
        <v/>
      </c>
      <c r="S248" s="8" t="str">
        <f t="shared" si="3"/>
        <v/>
      </c>
    </row>
    <row r="249" hidden="1">
      <c r="A249" s="6" t="s">
        <v>1059</v>
      </c>
      <c r="B249" s="6" t="s">
        <v>68</v>
      </c>
      <c r="C249" s="6" t="s">
        <v>411</v>
      </c>
      <c r="H249" s="8" t="str">
        <f>VLOOKUP(C249,agent_name_matching!A:B,2,false)</f>
        <v>System</v>
      </c>
      <c r="I249" s="33"/>
      <c r="O249" s="6" t="s">
        <v>1060</v>
      </c>
      <c r="P249" s="8" t="str">
        <f t="shared" si="1"/>
        <v/>
      </c>
      <c r="Q249" s="8" t="str">
        <f t="shared" si="2"/>
        <v/>
      </c>
      <c r="R249" s="8" t="str">
        <f>if(and(P249&lt;&gt;"",Q249&lt;&gt;"newexp",Q249&lt;&gt;"nostart"),countifs(script_conform_dispatching!A:A,P249,script_conform_dispatching!B:B,Q249),"")</f>
        <v/>
      </c>
      <c r="S249" s="8" t="str">
        <f t="shared" si="3"/>
        <v/>
      </c>
    </row>
    <row r="250" hidden="1">
      <c r="A250" s="6" t="s">
        <v>1061</v>
      </c>
      <c r="B250" s="6" t="s">
        <v>68</v>
      </c>
      <c r="C250" s="6" t="s">
        <v>1007</v>
      </c>
      <c r="F250" s="6" t="s">
        <v>415</v>
      </c>
      <c r="G250" s="6" t="s">
        <v>416</v>
      </c>
      <c r="H250" s="8" t="str">
        <f>VLOOKUP(C250,agent_name_matching!A:B,2,false)</f>
        <v>Assessor LLM</v>
      </c>
      <c r="I250" s="32" t="s">
        <v>1008</v>
      </c>
      <c r="J250" s="6" t="s">
        <v>418</v>
      </c>
      <c r="L250" s="6">
        <v>1050.0</v>
      </c>
      <c r="M250" s="6">
        <v>14.0</v>
      </c>
      <c r="N250" s="6">
        <v>908.0</v>
      </c>
      <c r="O250" s="6" t="s">
        <v>1062</v>
      </c>
      <c r="P250" s="8" t="str">
        <f t="shared" si="1"/>
        <v/>
      </c>
      <c r="Q250" s="8" t="str">
        <f t="shared" si="2"/>
        <v/>
      </c>
      <c r="R250" s="8" t="str">
        <f>if(and(P250&lt;&gt;"",Q250&lt;&gt;"newexp",Q250&lt;&gt;"nostart"),countifs(script_conform_dispatching!A:A,P250,script_conform_dispatching!B:B,Q250),"")</f>
        <v/>
      </c>
      <c r="S250" s="8" t="str">
        <f t="shared" si="3"/>
        <v/>
      </c>
    </row>
    <row r="251" hidden="1">
      <c r="A251" s="6" t="s">
        <v>1063</v>
      </c>
      <c r="B251" s="6" t="s">
        <v>68</v>
      </c>
      <c r="C251" s="6" t="s">
        <v>1011</v>
      </c>
      <c r="F251" s="6" t="s">
        <v>415</v>
      </c>
      <c r="G251" s="6" t="s">
        <v>416</v>
      </c>
      <c r="H251" s="8" t="str">
        <f>VLOOKUP(C251,agent_name_matching!A:B,2,false)</f>
        <v>Dialog LLM</v>
      </c>
      <c r="I251" s="32" t="s">
        <v>1064</v>
      </c>
      <c r="J251" s="6" t="s">
        <v>418</v>
      </c>
      <c r="L251" s="6">
        <v>1692.0</v>
      </c>
      <c r="M251" s="6">
        <v>62.0</v>
      </c>
      <c r="N251" s="6">
        <v>2428.0</v>
      </c>
      <c r="O251" s="6" t="s">
        <v>1065</v>
      </c>
      <c r="P251" s="8" t="str">
        <f t="shared" si="1"/>
        <v/>
      </c>
      <c r="Q251" s="8" t="str">
        <f t="shared" si="2"/>
        <v/>
      </c>
      <c r="R251" s="8" t="str">
        <f>if(and(P251&lt;&gt;"",Q251&lt;&gt;"newexp",Q251&lt;&gt;"nostart"),countifs(script_conform_dispatching!A:A,P251,script_conform_dispatching!B:B,Q251),"")</f>
        <v/>
      </c>
      <c r="S251" s="8" t="str">
        <f t="shared" si="3"/>
        <v/>
      </c>
    </row>
    <row r="252" hidden="1">
      <c r="A252" s="6" t="s">
        <v>1066</v>
      </c>
      <c r="B252" s="6" t="s">
        <v>68</v>
      </c>
      <c r="C252" s="6" t="s">
        <v>37</v>
      </c>
      <c r="F252" s="6" t="s">
        <v>415</v>
      </c>
      <c r="G252" s="6" t="s">
        <v>416</v>
      </c>
      <c r="H252" s="8" t="str">
        <f>VLOOKUP(C252,agent_name_matching!A:B,2,false)</f>
        <v>Patient LLM</v>
      </c>
      <c r="I252" s="32" t="s">
        <v>1067</v>
      </c>
      <c r="J252" s="6" t="s">
        <v>418</v>
      </c>
      <c r="K252" s="6">
        <v>1.0</v>
      </c>
      <c r="L252" s="6">
        <v>735.0</v>
      </c>
      <c r="M252" s="6">
        <v>76.0</v>
      </c>
      <c r="N252" s="6">
        <v>1587.0</v>
      </c>
      <c r="O252" s="6" t="s">
        <v>1068</v>
      </c>
      <c r="P252" s="8" t="str">
        <f t="shared" si="1"/>
        <v/>
      </c>
      <c r="Q252" s="8" t="str">
        <f t="shared" si="2"/>
        <v/>
      </c>
      <c r="R252" s="8" t="str">
        <f>if(and(P252&lt;&gt;"",Q252&lt;&gt;"newexp",Q252&lt;&gt;"nostart"),countifs(script_conform_dispatching!A:A,P252,script_conform_dispatching!B:B,Q252),"")</f>
        <v/>
      </c>
      <c r="S252" s="8" t="str">
        <f t="shared" si="3"/>
        <v/>
      </c>
    </row>
    <row r="253" hidden="1">
      <c r="A253" s="6" t="s">
        <v>1069</v>
      </c>
      <c r="B253" s="6" t="s">
        <v>68</v>
      </c>
      <c r="C253" s="6" t="s">
        <v>411</v>
      </c>
      <c r="H253" s="8" t="str">
        <f>VLOOKUP(C253,agent_name_matching!A:B,2,false)</f>
        <v>System</v>
      </c>
      <c r="I253" s="33"/>
      <c r="O253" s="6" t="s">
        <v>1070</v>
      </c>
      <c r="P253" s="8" t="str">
        <f t="shared" si="1"/>
        <v/>
      </c>
      <c r="Q253" s="8" t="str">
        <f t="shared" si="2"/>
        <v/>
      </c>
      <c r="R253" s="8" t="str">
        <f>if(and(P253&lt;&gt;"",Q253&lt;&gt;"newexp",Q253&lt;&gt;"nostart"),countifs(script_conform_dispatching!A:A,P253,script_conform_dispatching!B:B,Q253),"")</f>
        <v/>
      </c>
      <c r="S253" s="8" t="str">
        <f t="shared" si="3"/>
        <v/>
      </c>
    </row>
    <row r="254" hidden="1">
      <c r="A254" s="6" t="s">
        <v>1071</v>
      </c>
      <c r="B254" s="6" t="s">
        <v>68</v>
      </c>
      <c r="C254" s="6" t="s">
        <v>1007</v>
      </c>
      <c r="F254" s="6" t="s">
        <v>415</v>
      </c>
      <c r="G254" s="6" t="s">
        <v>416</v>
      </c>
      <c r="H254" s="8" t="str">
        <f>VLOOKUP(C254,agent_name_matching!A:B,2,false)</f>
        <v>Assessor LLM</v>
      </c>
      <c r="I254" s="32" t="s">
        <v>1008</v>
      </c>
      <c r="J254" s="6" t="s">
        <v>418</v>
      </c>
      <c r="L254" s="6">
        <v>1194.0</v>
      </c>
      <c r="M254" s="6">
        <v>14.0</v>
      </c>
      <c r="N254" s="6">
        <v>833.0</v>
      </c>
      <c r="O254" s="6" t="s">
        <v>1072</v>
      </c>
      <c r="P254" s="8" t="str">
        <f t="shared" si="1"/>
        <v/>
      </c>
      <c r="Q254" s="8" t="str">
        <f t="shared" si="2"/>
        <v/>
      </c>
      <c r="R254" s="8" t="str">
        <f>if(and(P254&lt;&gt;"",Q254&lt;&gt;"newexp",Q254&lt;&gt;"nostart"),countifs(script_conform_dispatching!A:A,P254,script_conform_dispatching!B:B,Q254),"")</f>
        <v/>
      </c>
      <c r="S254" s="8" t="str">
        <f t="shared" si="3"/>
        <v/>
      </c>
    </row>
    <row r="255" hidden="1">
      <c r="A255" s="6" t="s">
        <v>1073</v>
      </c>
      <c r="B255" s="6" t="s">
        <v>68</v>
      </c>
      <c r="C255" s="6" t="s">
        <v>1011</v>
      </c>
      <c r="F255" s="6" t="s">
        <v>415</v>
      </c>
      <c r="G255" s="6" t="s">
        <v>416</v>
      </c>
      <c r="H255" s="8" t="str">
        <f>VLOOKUP(C255,agent_name_matching!A:B,2,false)</f>
        <v>Dialog LLM</v>
      </c>
      <c r="I255" s="32" t="s">
        <v>1074</v>
      </c>
      <c r="J255" s="6" t="s">
        <v>418</v>
      </c>
      <c r="L255" s="6">
        <v>2022.0</v>
      </c>
      <c r="M255" s="6">
        <v>84.0</v>
      </c>
      <c r="N255" s="6">
        <v>1649.0</v>
      </c>
      <c r="O255" s="6" t="s">
        <v>1075</v>
      </c>
      <c r="P255" s="8" t="str">
        <f t="shared" si="1"/>
        <v/>
      </c>
      <c r="Q255" s="8" t="str">
        <f t="shared" si="2"/>
        <v/>
      </c>
      <c r="R255" s="8" t="str">
        <f>if(and(P255&lt;&gt;"",Q255&lt;&gt;"newexp",Q255&lt;&gt;"nostart"),countifs(script_conform_dispatching!A:A,P255,script_conform_dispatching!B:B,Q255),"")</f>
        <v/>
      </c>
      <c r="S255" s="8" t="str">
        <f t="shared" si="3"/>
        <v/>
      </c>
    </row>
    <row r="256" hidden="1">
      <c r="A256" s="6" t="s">
        <v>1076</v>
      </c>
      <c r="B256" s="6" t="s">
        <v>68</v>
      </c>
      <c r="C256" s="6" t="s">
        <v>37</v>
      </c>
      <c r="F256" s="6" t="s">
        <v>415</v>
      </c>
      <c r="G256" s="6" t="s">
        <v>416</v>
      </c>
      <c r="H256" s="8" t="str">
        <f>VLOOKUP(C256,agent_name_matching!A:B,2,false)</f>
        <v>Patient LLM</v>
      </c>
      <c r="I256" s="32" t="s">
        <v>1077</v>
      </c>
      <c r="J256" s="6" t="s">
        <v>418</v>
      </c>
      <c r="K256" s="6">
        <v>1.0</v>
      </c>
      <c r="L256" s="6">
        <v>903.0</v>
      </c>
      <c r="M256" s="6">
        <v>39.0</v>
      </c>
      <c r="N256" s="6">
        <v>1217.0</v>
      </c>
      <c r="O256" s="6" t="s">
        <v>1078</v>
      </c>
      <c r="P256" s="8" t="str">
        <f t="shared" si="1"/>
        <v/>
      </c>
      <c r="Q256" s="8" t="str">
        <f t="shared" si="2"/>
        <v/>
      </c>
      <c r="R256" s="8" t="str">
        <f>if(and(P256&lt;&gt;"",Q256&lt;&gt;"newexp",Q256&lt;&gt;"nostart"),countifs(script_conform_dispatching!A:A,P256,script_conform_dispatching!B:B,Q256),"")</f>
        <v/>
      </c>
      <c r="S256" s="8" t="str">
        <f t="shared" si="3"/>
        <v/>
      </c>
    </row>
    <row r="257" hidden="1">
      <c r="A257" s="6" t="s">
        <v>1079</v>
      </c>
      <c r="B257" s="6" t="s">
        <v>68</v>
      </c>
      <c r="C257" s="6" t="s">
        <v>411</v>
      </c>
      <c r="H257" s="8" t="str">
        <f>VLOOKUP(C257,agent_name_matching!A:B,2,false)</f>
        <v>System</v>
      </c>
      <c r="I257" s="33"/>
      <c r="O257" s="6" t="s">
        <v>1080</v>
      </c>
      <c r="P257" s="8" t="str">
        <f t="shared" si="1"/>
        <v/>
      </c>
      <c r="Q257" s="8" t="str">
        <f t="shared" si="2"/>
        <v/>
      </c>
      <c r="R257" s="8" t="str">
        <f>if(and(P257&lt;&gt;"",Q257&lt;&gt;"newexp",Q257&lt;&gt;"nostart"),countifs(script_conform_dispatching!A:A,P257,script_conform_dispatching!B:B,Q257),"")</f>
        <v/>
      </c>
      <c r="S257" s="8" t="str">
        <f t="shared" si="3"/>
        <v/>
      </c>
    </row>
    <row r="258" hidden="1">
      <c r="A258" s="6" t="s">
        <v>1081</v>
      </c>
      <c r="B258" s="6" t="s">
        <v>68</v>
      </c>
      <c r="C258" s="6" t="s">
        <v>1007</v>
      </c>
      <c r="F258" s="6" t="s">
        <v>415</v>
      </c>
      <c r="G258" s="6" t="s">
        <v>416</v>
      </c>
      <c r="H258" s="8" t="str">
        <f>VLOOKUP(C258,agent_name_matching!A:B,2,false)</f>
        <v>Assessor LLM</v>
      </c>
      <c r="I258" s="32" t="s">
        <v>1008</v>
      </c>
      <c r="J258" s="6" t="s">
        <v>418</v>
      </c>
      <c r="L258" s="6">
        <v>1323.0</v>
      </c>
      <c r="M258" s="6">
        <v>14.0</v>
      </c>
      <c r="N258" s="6">
        <v>770.0</v>
      </c>
      <c r="O258" s="6" t="s">
        <v>1082</v>
      </c>
      <c r="P258" s="8" t="str">
        <f t="shared" si="1"/>
        <v/>
      </c>
      <c r="Q258" s="8" t="str">
        <f t="shared" si="2"/>
        <v/>
      </c>
      <c r="R258" s="8" t="str">
        <f>if(and(P258&lt;&gt;"",Q258&lt;&gt;"newexp",Q258&lt;&gt;"nostart"),countifs(script_conform_dispatching!A:A,P258,script_conform_dispatching!B:B,Q258),"")</f>
        <v/>
      </c>
      <c r="S258" s="8" t="str">
        <f t="shared" si="3"/>
        <v/>
      </c>
    </row>
    <row r="259" hidden="1">
      <c r="A259" s="6" t="s">
        <v>1083</v>
      </c>
      <c r="B259" s="6" t="s">
        <v>68</v>
      </c>
      <c r="C259" s="6" t="s">
        <v>1011</v>
      </c>
      <c r="F259" s="6" t="s">
        <v>415</v>
      </c>
      <c r="G259" s="6" t="s">
        <v>416</v>
      </c>
      <c r="H259" s="8" t="str">
        <f>VLOOKUP(C259,agent_name_matching!A:B,2,false)</f>
        <v>Dialog LLM</v>
      </c>
      <c r="I259" s="32" t="s">
        <v>1084</v>
      </c>
      <c r="J259" s="6" t="s">
        <v>418</v>
      </c>
      <c r="L259" s="6">
        <v>2337.0</v>
      </c>
      <c r="M259" s="6">
        <v>111.0</v>
      </c>
      <c r="N259" s="6">
        <v>1819.0</v>
      </c>
      <c r="O259" s="6" t="s">
        <v>1085</v>
      </c>
      <c r="P259" s="8" t="str">
        <f t="shared" si="1"/>
        <v/>
      </c>
      <c r="Q259" s="8" t="str">
        <f t="shared" si="2"/>
        <v/>
      </c>
      <c r="R259" s="8" t="str">
        <f>if(and(P259&lt;&gt;"",Q259&lt;&gt;"newexp",Q259&lt;&gt;"nostart"),countifs(script_conform_dispatching!A:A,P259,script_conform_dispatching!B:B,Q259),"")</f>
        <v/>
      </c>
      <c r="S259" s="8" t="str">
        <f t="shared" si="3"/>
        <v/>
      </c>
    </row>
    <row r="260" hidden="1">
      <c r="A260" s="6" t="s">
        <v>1086</v>
      </c>
      <c r="B260" s="6" t="s">
        <v>68</v>
      </c>
      <c r="C260" s="6" t="s">
        <v>37</v>
      </c>
      <c r="F260" s="6" t="s">
        <v>415</v>
      </c>
      <c r="G260" s="6" t="s">
        <v>416</v>
      </c>
      <c r="H260" s="8" t="str">
        <f>VLOOKUP(C260,agent_name_matching!A:B,2,false)</f>
        <v>Patient LLM</v>
      </c>
      <c r="I260" s="32" t="s">
        <v>1087</v>
      </c>
      <c r="J260" s="6" t="s">
        <v>418</v>
      </c>
      <c r="K260" s="6">
        <v>1.0</v>
      </c>
      <c r="L260" s="6">
        <v>1061.0</v>
      </c>
      <c r="M260" s="6">
        <v>57.0</v>
      </c>
      <c r="N260" s="6">
        <v>1151.0</v>
      </c>
      <c r="O260" s="6" t="s">
        <v>1088</v>
      </c>
      <c r="P260" s="8" t="str">
        <f t="shared" si="1"/>
        <v/>
      </c>
      <c r="Q260" s="8" t="str">
        <f t="shared" si="2"/>
        <v/>
      </c>
      <c r="R260" s="8" t="str">
        <f>if(and(P260&lt;&gt;"",Q260&lt;&gt;"newexp",Q260&lt;&gt;"nostart"),countifs(script_conform_dispatching!A:A,P260,script_conform_dispatching!B:B,Q260),"")</f>
        <v/>
      </c>
      <c r="S260" s="8" t="str">
        <f t="shared" si="3"/>
        <v/>
      </c>
    </row>
    <row r="261" hidden="1">
      <c r="A261" s="6" t="s">
        <v>1089</v>
      </c>
      <c r="B261" s="6" t="s">
        <v>68</v>
      </c>
      <c r="C261" s="6" t="s">
        <v>411</v>
      </c>
      <c r="H261" s="8" t="str">
        <f>VLOOKUP(C261,agent_name_matching!A:B,2,false)</f>
        <v>System</v>
      </c>
      <c r="I261" s="33"/>
      <c r="O261" s="6" t="s">
        <v>1090</v>
      </c>
      <c r="P261" s="8" t="str">
        <f t="shared" si="1"/>
        <v/>
      </c>
      <c r="Q261" s="8" t="str">
        <f t="shared" si="2"/>
        <v/>
      </c>
      <c r="R261" s="8" t="str">
        <f>if(and(P261&lt;&gt;"",Q261&lt;&gt;"newexp",Q261&lt;&gt;"nostart"),countifs(script_conform_dispatching!A:A,P261,script_conform_dispatching!B:B,Q261),"")</f>
        <v/>
      </c>
      <c r="S261" s="8" t="str">
        <f t="shared" si="3"/>
        <v/>
      </c>
    </row>
    <row r="262" hidden="1">
      <c r="A262" s="6" t="s">
        <v>1091</v>
      </c>
      <c r="B262" s="6" t="s">
        <v>68</v>
      </c>
      <c r="C262" s="6" t="s">
        <v>1007</v>
      </c>
      <c r="F262" s="6" t="s">
        <v>415</v>
      </c>
      <c r="G262" s="6" t="s">
        <v>416</v>
      </c>
      <c r="H262" s="8" t="str">
        <f>VLOOKUP(C262,agent_name_matching!A:B,2,false)</f>
        <v>Assessor LLM</v>
      </c>
      <c r="I262" s="32" t="s">
        <v>1040</v>
      </c>
      <c r="J262" s="6" t="s">
        <v>418</v>
      </c>
      <c r="L262" s="6">
        <v>1496.0</v>
      </c>
      <c r="M262" s="6">
        <v>12.0</v>
      </c>
      <c r="N262" s="6">
        <v>943.0</v>
      </c>
      <c r="O262" s="6" t="s">
        <v>1092</v>
      </c>
      <c r="P262" s="8" t="str">
        <f t="shared" si="1"/>
        <v/>
      </c>
      <c r="Q262" s="8" t="str">
        <f t="shared" si="2"/>
        <v/>
      </c>
      <c r="R262" s="8" t="str">
        <f>if(and(P262&lt;&gt;"",Q262&lt;&gt;"newexp",Q262&lt;&gt;"nostart"),countifs(script_conform_dispatching!A:A,P262,script_conform_dispatching!B:B,Q262),"")</f>
        <v/>
      </c>
      <c r="S262" s="8" t="str">
        <f t="shared" si="3"/>
        <v/>
      </c>
    </row>
    <row r="263" hidden="1">
      <c r="A263" s="6" t="s">
        <v>1093</v>
      </c>
      <c r="B263" s="6" t="s">
        <v>68</v>
      </c>
      <c r="C263" s="6" t="s">
        <v>407</v>
      </c>
      <c r="D263" s="6">
        <v>2.0</v>
      </c>
      <c r="E263" s="6" t="s">
        <v>445</v>
      </c>
      <c r="H263" s="8" t="str">
        <f>VLOOKUP(C263,agent_name_matching!A:B,2,false)</f>
        <v>--</v>
      </c>
      <c r="I263" s="33"/>
      <c r="O263" s="6" t="s">
        <v>1094</v>
      </c>
      <c r="P263" s="8">
        <f t="shared" si="1"/>
        <v>2</v>
      </c>
      <c r="Q263" s="8">
        <f t="shared" si="2"/>
        <v>3</v>
      </c>
      <c r="R263" s="8">
        <f>if(and(P263&lt;&gt;"",Q263&lt;&gt;"newexp",Q263&lt;&gt;"nostart"),countifs(script_conform_dispatching!A:A,P263,script_conform_dispatching!B:B,Q263),"")</f>
        <v>1</v>
      </c>
      <c r="S263" s="8" t="str">
        <f t="shared" si="3"/>
        <v/>
      </c>
    </row>
    <row r="264" hidden="1">
      <c r="A264" s="6" t="s">
        <v>1095</v>
      </c>
      <c r="B264" s="6" t="s">
        <v>68</v>
      </c>
      <c r="C264" s="6" t="s">
        <v>1045</v>
      </c>
      <c r="F264" s="6" t="s">
        <v>415</v>
      </c>
      <c r="G264" s="6" t="s">
        <v>416</v>
      </c>
      <c r="H264" s="8" t="str">
        <f>VLOOKUP(C264,agent_name_matching!A:B,2,false)</f>
        <v>Dispatcher LLM</v>
      </c>
      <c r="I264" s="32" t="s">
        <v>1096</v>
      </c>
      <c r="J264" s="6" t="s">
        <v>418</v>
      </c>
      <c r="L264" s="6">
        <v>2913.0</v>
      </c>
      <c r="M264" s="6">
        <v>260.0</v>
      </c>
      <c r="N264" s="6">
        <v>3501.0</v>
      </c>
      <c r="O264" s="6" t="s">
        <v>1097</v>
      </c>
      <c r="P264" s="8" t="str">
        <f t="shared" si="1"/>
        <v/>
      </c>
      <c r="Q264" s="8" t="str">
        <f t="shared" si="2"/>
        <v/>
      </c>
      <c r="R264" s="8" t="str">
        <f>if(and(P264&lt;&gt;"",Q264&lt;&gt;"newexp",Q264&lt;&gt;"nostart"),countifs(script_conform_dispatching!A:A,P264,script_conform_dispatching!B:B,Q264),"")</f>
        <v/>
      </c>
      <c r="S264" s="8" t="str">
        <f t="shared" si="3"/>
        <v/>
      </c>
    </row>
    <row r="265" hidden="1">
      <c r="A265" s="6" t="s">
        <v>1098</v>
      </c>
      <c r="B265" s="6" t="s">
        <v>68</v>
      </c>
      <c r="C265" s="6" t="s">
        <v>407</v>
      </c>
      <c r="D265" s="6">
        <v>3.0</v>
      </c>
      <c r="E265" s="6" t="s">
        <v>408</v>
      </c>
      <c r="H265" s="8" t="str">
        <f>VLOOKUP(C265,agent_name_matching!A:B,2,false)</f>
        <v>--</v>
      </c>
      <c r="I265" s="33"/>
      <c r="O265" s="6" t="s">
        <v>1099</v>
      </c>
      <c r="P265" s="8" t="str">
        <f t="shared" si="1"/>
        <v/>
      </c>
      <c r="Q265" s="8" t="str">
        <f t="shared" si="2"/>
        <v/>
      </c>
      <c r="R265" s="8" t="str">
        <f>if(and(P265&lt;&gt;"",Q265&lt;&gt;"newexp",Q265&lt;&gt;"nostart"),countifs(script_conform_dispatching!A:A,P265,script_conform_dispatching!B:B,Q265),"")</f>
        <v/>
      </c>
      <c r="S265" s="8" t="str">
        <f t="shared" si="3"/>
        <v/>
      </c>
    </row>
    <row r="266" hidden="1">
      <c r="A266" s="6" t="s">
        <v>1100</v>
      </c>
      <c r="B266" s="6" t="s">
        <v>68</v>
      </c>
      <c r="C266" s="6" t="s">
        <v>1011</v>
      </c>
      <c r="F266" s="6" t="s">
        <v>415</v>
      </c>
      <c r="G266" s="6" t="s">
        <v>416</v>
      </c>
      <c r="H266" s="8" t="str">
        <f>VLOOKUP(C266,agent_name_matching!A:B,2,false)</f>
        <v>Dialog LLM</v>
      </c>
      <c r="I266" s="32" t="s">
        <v>1101</v>
      </c>
      <c r="J266" s="6" t="s">
        <v>418</v>
      </c>
      <c r="L266" s="6">
        <v>2959.0</v>
      </c>
      <c r="M266" s="6">
        <v>31.0</v>
      </c>
      <c r="N266" s="6">
        <v>948.0</v>
      </c>
      <c r="O266" s="6" t="s">
        <v>1102</v>
      </c>
      <c r="P266" s="8" t="str">
        <f t="shared" si="1"/>
        <v/>
      </c>
      <c r="Q266" s="8" t="str">
        <f t="shared" si="2"/>
        <v/>
      </c>
      <c r="R266" s="8" t="str">
        <f>if(and(P266&lt;&gt;"",Q266&lt;&gt;"newexp",Q266&lt;&gt;"nostart"),countifs(script_conform_dispatching!A:A,P266,script_conform_dispatching!B:B,Q266),"")</f>
        <v/>
      </c>
      <c r="S266" s="8" t="str">
        <f t="shared" si="3"/>
        <v/>
      </c>
    </row>
    <row r="267" hidden="1">
      <c r="A267" s="6" t="s">
        <v>1103</v>
      </c>
      <c r="B267" s="6" t="s">
        <v>68</v>
      </c>
      <c r="C267" s="6" t="s">
        <v>450</v>
      </c>
      <c r="F267" s="6" t="s">
        <v>415</v>
      </c>
      <c r="G267" s="6" t="s">
        <v>416</v>
      </c>
      <c r="H267" s="8" t="str">
        <f>VLOOKUP(C267,agent_name_matching!A:B,2,false)</f>
        <v>Validator LLM</v>
      </c>
      <c r="I267" s="32" t="s">
        <v>451</v>
      </c>
      <c r="J267" s="6" t="s">
        <v>452</v>
      </c>
      <c r="L267" s="6">
        <v>1350.0</v>
      </c>
      <c r="M267" s="6">
        <v>10.0</v>
      </c>
      <c r="N267" s="6">
        <v>1029.0</v>
      </c>
      <c r="O267" s="6" t="s">
        <v>1104</v>
      </c>
      <c r="P267" s="8" t="str">
        <f t="shared" si="1"/>
        <v/>
      </c>
      <c r="Q267" s="8" t="str">
        <f t="shared" si="2"/>
        <v/>
      </c>
      <c r="R267" s="8" t="str">
        <f>if(and(P267&lt;&gt;"",Q267&lt;&gt;"newexp",Q267&lt;&gt;"nostart"),countifs(script_conform_dispatching!A:A,P267,script_conform_dispatching!B:B,Q267),"")</f>
        <v/>
      </c>
      <c r="S267" s="8" t="str">
        <f t="shared" si="3"/>
        <v/>
      </c>
    </row>
    <row r="268" hidden="1">
      <c r="A268" s="6" t="s">
        <v>1105</v>
      </c>
      <c r="B268" s="6" t="s">
        <v>68</v>
      </c>
      <c r="C268" s="6" t="s">
        <v>37</v>
      </c>
      <c r="F268" s="6" t="s">
        <v>415</v>
      </c>
      <c r="G268" s="6" t="s">
        <v>416</v>
      </c>
      <c r="H268" s="8" t="str">
        <f>VLOOKUP(C268,agent_name_matching!A:B,2,false)</f>
        <v>Patient LLM</v>
      </c>
      <c r="I268" s="32" t="s">
        <v>1106</v>
      </c>
      <c r="J268" s="6" t="s">
        <v>418</v>
      </c>
      <c r="K268" s="6">
        <v>1.0</v>
      </c>
      <c r="L268" s="6">
        <v>1157.0</v>
      </c>
      <c r="M268" s="6">
        <v>92.0</v>
      </c>
      <c r="N268" s="6">
        <v>1954.0</v>
      </c>
      <c r="O268" s="6" t="s">
        <v>1107</v>
      </c>
      <c r="P268" s="8" t="str">
        <f t="shared" si="1"/>
        <v/>
      </c>
      <c r="Q268" s="8" t="str">
        <f t="shared" si="2"/>
        <v/>
      </c>
      <c r="R268" s="8" t="str">
        <f>if(and(P268&lt;&gt;"",Q268&lt;&gt;"newexp",Q268&lt;&gt;"nostart"),countifs(script_conform_dispatching!A:A,P268,script_conform_dispatching!B:B,Q268),"")</f>
        <v/>
      </c>
      <c r="S268" s="8" t="str">
        <f t="shared" si="3"/>
        <v/>
      </c>
    </row>
    <row r="269" hidden="1">
      <c r="A269" s="6" t="s">
        <v>1108</v>
      </c>
      <c r="B269" s="6" t="s">
        <v>68</v>
      </c>
      <c r="C269" s="6" t="s">
        <v>411</v>
      </c>
      <c r="H269" s="8" t="str">
        <f>VLOOKUP(C269,agent_name_matching!A:B,2,false)</f>
        <v>System</v>
      </c>
      <c r="I269" s="33"/>
      <c r="O269" s="6" t="s">
        <v>1109</v>
      </c>
      <c r="P269" s="8" t="str">
        <f t="shared" si="1"/>
        <v/>
      </c>
      <c r="Q269" s="8" t="str">
        <f t="shared" si="2"/>
        <v/>
      </c>
      <c r="R269" s="8" t="str">
        <f>if(and(P269&lt;&gt;"",Q269&lt;&gt;"newexp",Q269&lt;&gt;"nostart"),countifs(script_conform_dispatching!A:A,P269,script_conform_dispatching!B:B,Q269),"")</f>
        <v/>
      </c>
      <c r="S269" s="8" t="str">
        <f t="shared" si="3"/>
        <v/>
      </c>
    </row>
    <row r="270" hidden="1">
      <c r="A270" s="6" t="s">
        <v>1110</v>
      </c>
      <c r="B270" s="6" t="s">
        <v>68</v>
      </c>
      <c r="C270" s="6" t="s">
        <v>1007</v>
      </c>
      <c r="F270" s="6" t="s">
        <v>415</v>
      </c>
      <c r="G270" s="6" t="s">
        <v>416</v>
      </c>
      <c r="H270" s="8" t="str">
        <f>VLOOKUP(C270,agent_name_matching!A:B,2,false)</f>
        <v>Assessor LLM</v>
      </c>
      <c r="I270" s="32" t="s">
        <v>1008</v>
      </c>
      <c r="J270" s="6" t="s">
        <v>418</v>
      </c>
      <c r="L270" s="6">
        <v>1736.0</v>
      </c>
      <c r="M270" s="6">
        <v>14.0</v>
      </c>
      <c r="N270" s="6">
        <v>785.0</v>
      </c>
      <c r="O270" s="6" t="s">
        <v>1111</v>
      </c>
      <c r="P270" s="8" t="str">
        <f t="shared" si="1"/>
        <v/>
      </c>
      <c r="Q270" s="8" t="str">
        <f t="shared" si="2"/>
        <v/>
      </c>
      <c r="R270" s="8" t="str">
        <f>if(and(P270&lt;&gt;"",Q270&lt;&gt;"newexp",Q270&lt;&gt;"nostart"),countifs(script_conform_dispatching!A:A,P270,script_conform_dispatching!B:B,Q270),"")</f>
        <v/>
      </c>
      <c r="S270" s="8" t="str">
        <f t="shared" si="3"/>
        <v/>
      </c>
    </row>
    <row r="271" hidden="1">
      <c r="A271" s="6" t="s">
        <v>1112</v>
      </c>
      <c r="B271" s="6" t="s">
        <v>68</v>
      </c>
      <c r="C271" s="6" t="s">
        <v>1011</v>
      </c>
      <c r="F271" s="6" t="s">
        <v>415</v>
      </c>
      <c r="G271" s="6" t="s">
        <v>416</v>
      </c>
      <c r="H271" s="8" t="str">
        <f>VLOOKUP(C271,agent_name_matching!A:B,2,false)</f>
        <v>Dialog LLM</v>
      </c>
      <c r="I271" s="32" t="s">
        <v>1113</v>
      </c>
      <c r="J271" s="6" t="s">
        <v>418</v>
      </c>
      <c r="L271" s="6">
        <v>3385.0</v>
      </c>
      <c r="M271" s="6">
        <v>48.0</v>
      </c>
      <c r="N271" s="6">
        <v>1516.0</v>
      </c>
      <c r="O271" s="6" t="s">
        <v>1114</v>
      </c>
      <c r="P271" s="8" t="str">
        <f t="shared" si="1"/>
        <v/>
      </c>
      <c r="Q271" s="8" t="str">
        <f t="shared" si="2"/>
        <v/>
      </c>
      <c r="R271" s="8" t="str">
        <f>if(and(P271&lt;&gt;"",Q271&lt;&gt;"newexp",Q271&lt;&gt;"nostart"),countifs(script_conform_dispatching!A:A,P271,script_conform_dispatching!B:B,Q271),"")</f>
        <v/>
      </c>
      <c r="S271" s="8" t="str">
        <f t="shared" si="3"/>
        <v/>
      </c>
    </row>
    <row r="272" hidden="1">
      <c r="A272" s="6" t="s">
        <v>1115</v>
      </c>
      <c r="B272" s="6" t="s">
        <v>68</v>
      </c>
      <c r="C272" s="6" t="s">
        <v>37</v>
      </c>
      <c r="F272" s="6" t="s">
        <v>415</v>
      </c>
      <c r="G272" s="6" t="s">
        <v>416</v>
      </c>
      <c r="H272" s="8" t="str">
        <f>VLOOKUP(C272,agent_name_matching!A:B,2,false)</f>
        <v>Patient LLM</v>
      </c>
      <c r="I272" s="32" t="s">
        <v>1116</v>
      </c>
      <c r="J272" s="6" t="s">
        <v>418</v>
      </c>
      <c r="K272" s="6">
        <v>1.0</v>
      </c>
      <c r="L272" s="6">
        <v>1305.0</v>
      </c>
      <c r="M272" s="6">
        <v>116.0</v>
      </c>
      <c r="N272" s="6">
        <v>4294.0</v>
      </c>
      <c r="O272" s="6" t="s">
        <v>1117</v>
      </c>
      <c r="P272" s="8" t="str">
        <f t="shared" si="1"/>
        <v/>
      </c>
      <c r="Q272" s="8" t="str">
        <f t="shared" si="2"/>
        <v/>
      </c>
      <c r="R272" s="8" t="str">
        <f>if(and(P272&lt;&gt;"",Q272&lt;&gt;"newexp",Q272&lt;&gt;"nostart"),countifs(script_conform_dispatching!A:A,P272,script_conform_dispatching!B:B,Q272),"")</f>
        <v/>
      </c>
      <c r="S272" s="8" t="str">
        <f t="shared" si="3"/>
        <v/>
      </c>
    </row>
    <row r="273" hidden="1">
      <c r="A273" s="6" t="s">
        <v>1118</v>
      </c>
      <c r="B273" s="6" t="s">
        <v>68</v>
      </c>
      <c r="C273" s="6" t="s">
        <v>411</v>
      </c>
      <c r="H273" s="8" t="str">
        <f>VLOOKUP(C273,agent_name_matching!A:B,2,false)</f>
        <v>System</v>
      </c>
      <c r="I273" s="33"/>
      <c r="O273" s="6" t="s">
        <v>1119</v>
      </c>
      <c r="P273" s="8" t="str">
        <f t="shared" si="1"/>
        <v/>
      </c>
      <c r="Q273" s="8" t="str">
        <f t="shared" si="2"/>
        <v/>
      </c>
      <c r="R273" s="8" t="str">
        <f>if(and(P273&lt;&gt;"",Q273&lt;&gt;"newexp",Q273&lt;&gt;"nostart"),countifs(script_conform_dispatching!A:A,P273,script_conform_dispatching!B:B,Q273),"")</f>
        <v/>
      </c>
      <c r="S273" s="8" t="str">
        <f t="shared" si="3"/>
        <v/>
      </c>
    </row>
    <row r="274" hidden="1">
      <c r="A274" s="6" t="s">
        <v>1120</v>
      </c>
      <c r="B274" s="6" t="s">
        <v>68</v>
      </c>
      <c r="C274" s="6" t="s">
        <v>1007</v>
      </c>
      <c r="F274" s="6" t="s">
        <v>415</v>
      </c>
      <c r="G274" s="6" t="s">
        <v>416</v>
      </c>
      <c r="H274" s="8" t="str">
        <f>VLOOKUP(C274,agent_name_matching!A:B,2,false)</f>
        <v>Assessor LLM</v>
      </c>
      <c r="I274" s="32" t="s">
        <v>1008</v>
      </c>
      <c r="J274" s="6" t="s">
        <v>418</v>
      </c>
      <c r="L274" s="6">
        <v>1906.0</v>
      </c>
      <c r="M274" s="6">
        <v>14.0</v>
      </c>
      <c r="N274" s="6">
        <v>913.0</v>
      </c>
      <c r="O274" s="6" t="s">
        <v>1121</v>
      </c>
      <c r="P274" s="8" t="str">
        <f t="shared" si="1"/>
        <v/>
      </c>
      <c r="Q274" s="8" t="str">
        <f t="shared" si="2"/>
        <v/>
      </c>
      <c r="R274" s="8" t="str">
        <f>if(and(P274&lt;&gt;"",Q274&lt;&gt;"newexp",Q274&lt;&gt;"nostart"),countifs(script_conform_dispatching!A:A,P274,script_conform_dispatching!B:B,Q274),"")</f>
        <v/>
      </c>
      <c r="S274" s="8" t="str">
        <f t="shared" si="3"/>
        <v/>
      </c>
    </row>
    <row r="275" hidden="1">
      <c r="A275" s="6" t="s">
        <v>1122</v>
      </c>
      <c r="B275" s="6" t="s">
        <v>68</v>
      </c>
      <c r="C275" s="6" t="s">
        <v>1011</v>
      </c>
      <c r="F275" s="6" t="s">
        <v>415</v>
      </c>
      <c r="G275" s="6" t="s">
        <v>416</v>
      </c>
      <c r="H275" s="8" t="str">
        <f>VLOOKUP(C275,agent_name_matching!A:B,2,false)</f>
        <v>Dialog LLM</v>
      </c>
      <c r="I275" s="32" t="s">
        <v>1123</v>
      </c>
      <c r="J275" s="6" t="s">
        <v>418</v>
      </c>
      <c r="L275" s="6">
        <v>3852.0</v>
      </c>
      <c r="M275" s="6">
        <v>51.0</v>
      </c>
      <c r="N275" s="6">
        <v>1615.0</v>
      </c>
      <c r="O275" s="6" t="s">
        <v>1124</v>
      </c>
      <c r="P275" s="8" t="str">
        <f t="shared" si="1"/>
        <v/>
      </c>
      <c r="Q275" s="8" t="str">
        <f t="shared" si="2"/>
        <v/>
      </c>
      <c r="R275" s="8" t="str">
        <f>if(and(P275&lt;&gt;"",Q275&lt;&gt;"newexp",Q275&lt;&gt;"nostart"),countifs(script_conform_dispatching!A:A,P275,script_conform_dispatching!B:B,Q275),"")</f>
        <v/>
      </c>
      <c r="S275" s="8" t="str">
        <f t="shared" si="3"/>
        <v/>
      </c>
    </row>
    <row r="276" hidden="1">
      <c r="A276" s="6" t="s">
        <v>1125</v>
      </c>
      <c r="B276" s="6" t="s">
        <v>68</v>
      </c>
      <c r="C276" s="6" t="s">
        <v>37</v>
      </c>
      <c r="F276" s="6" t="s">
        <v>415</v>
      </c>
      <c r="G276" s="6" t="s">
        <v>416</v>
      </c>
      <c r="H276" s="8" t="str">
        <f>VLOOKUP(C276,agent_name_matching!A:B,2,false)</f>
        <v>Patient LLM</v>
      </c>
      <c r="I276" s="32" t="s">
        <v>1126</v>
      </c>
      <c r="J276" s="6" t="s">
        <v>418</v>
      </c>
      <c r="K276" s="6">
        <v>1.0</v>
      </c>
      <c r="L276" s="6">
        <v>1480.0</v>
      </c>
      <c r="M276" s="6">
        <v>82.0</v>
      </c>
      <c r="N276" s="6">
        <v>1700.0</v>
      </c>
      <c r="O276" s="6" t="s">
        <v>1127</v>
      </c>
      <c r="P276" s="8" t="str">
        <f t="shared" si="1"/>
        <v/>
      </c>
      <c r="Q276" s="8" t="str">
        <f t="shared" si="2"/>
        <v/>
      </c>
      <c r="R276" s="8" t="str">
        <f>if(and(P276&lt;&gt;"",Q276&lt;&gt;"newexp",Q276&lt;&gt;"nostart"),countifs(script_conform_dispatching!A:A,P276,script_conform_dispatching!B:B,Q276),"")</f>
        <v/>
      </c>
      <c r="S276" s="8" t="str">
        <f t="shared" si="3"/>
        <v/>
      </c>
    </row>
    <row r="277" hidden="1">
      <c r="A277" s="6" t="s">
        <v>1128</v>
      </c>
      <c r="B277" s="6" t="s">
        <v>68</v>
      </c>
      <c r="C277" s="6" t="s">
        <v>411</v>
      </c>
      <c r="H277" s="8" t="str">
        <f>VLOOKUP(C277,agent_name_matching!A:B,2,false)</f>
        <v>System</v>
      </c>
      <c r="I277" s="33"/>
      <c r="O277" s="6" t="s">
        <v>1129</v>
      </c>
      <c r="P277" s="8" t="str">
        <f t="shared" si="1"/>
        <v/>
      </c>
      <c r="Q277" s="8" t="str">
        <f t="shared" si="2"/>
        <v/>
      </c>
      <c r="R277" s="8" t="str">
        <f>if(and(P277&lt;&gt;"",Q277&lt;&gt;"newexp",Q277&lt;&gt;"nostart"),countifs(script_conform_dispatching!A:A,P277,script_conform_dispatching!B:B,Q277),"")</f>
        <v/>
      </c>
      <c r="S277" s="8" t="str">
        <f t="shared" si="3"/>
        <v/>
      </c>
    </row>
    <row r="278" hidden="1">
      <c r="A278" s="6" t="s">
        <v>1130</v>
      </c>
      <c r="B278" s="6" t="s">
        <v>68</v>
      </c>
      <c r="C278" s="6" t="s">
        <v>1007</v>
      </c>
      <c r="F278" s="6" t="s">
        <v>415</v>
      </c>
      <c r="G278" s="6" t="s">
        <v>416</v>
      </c>
      <c r="H278" s="8" t="str">
        <f>VLOOKUP(C278,agent_name_matching!A:B,2,false)</f>
        <v>Assessor LLM</v>
      </c>
      <c r="I278" s="32" t="s">
        <v>1008</v>
      </c>
      <c r="J278" s="6" t="s">
        <v>418</v>
      </c>
      <c r="L278" s="6">
        <v>2045.0</v>
      </c>
      <c r="M278" s="6">
        <v>14.0</v>
      </c>
      <c r="N278" s="6">
        <v>929.0</v>
      </c>
      <c r="O278" s="6" t="s">
        <v>1131</v>
      </c>
      <c r="P278" s="8" t="str">
        <f t="shared" si="1"/>
        <v/>
      </c>
      <c r="Q278" s="8" t="str">
        <f t="shared" si="2"/>
        <v/>
      </c>
      <c r="R278" s="8" t="str">
        <f>if(and(P278&lt;&gt;"",Q278&lt;&gt;"newexp",Q278&lt;&gt;"nostart"),countifs(script_conform_dispatching!A:A,P278,script_conform_dispatching!B:B,Q278),"")</f>
        <v/>
      </c>
      <c r="S278" s="8" t="str">
        <f t="shared" si="3"/>
        <v/>
      </c>
    </row>
    <row r="279" hidden="1">
      <c r="A279" s="6" t="s">
        <v>1132</v>
      </c>
      <c r="B279" s="6" t="s">
        <v>68</v>
      </c>
      <c r="C279" s="6" t="s">
        <v>1011</v>
      </c>
      <c r="F279" s="6" t="s">
        <v>415</v>
      </c>
      <c r="G279" s="6" t="s">
        <v>416</v>
      </c>
      <c r="H279" s="8" t="str">
        <f>VLOOKUP(C279,agent_name_matching!A:B,2,false)</f>
        <v>Dialog LLM</v>
      </c>
      <c r="I279" s="32" t="s">
        <v>1133</v>
      </c>
      <c r="J279" s="6" t="s">
        <v>418</v>
      </c>
      <c r="L279" s="6">
        <v>4288.0</v>
      </c>
      <c r="M279" s="6">
        <v>56.0</v>
      </c>
      <c r="N279" s="6">
        <v>1529.0</v>
      </c>
      <c r="O279" s="6" t="s">
        <v>1134</v>
      </c>
      <c r="P279" s="8" t="str">
        <f t="shared" si="1"/>
        <v/>
      </c>
      <c r="Q279" s="8" t="str">
        <f t="shared" si="2"/>
        <v/>
      </c>
      <c r="R279" s="8" t="str">
        <f>if(and(P279&lt;&gt;"",Q279&lt;&gt;"newexp",Q279&lt;&gt;"nostart"),countifs(script_conform_dispatching!A:A,P279,script_conform_dispatching!B:B,Q279),"")</f>
        <v/>
      </c>
      <c r="S279" s="8" t="str">
        <f t="shared" si="3"/>
        <v/>
      </c>
    </row>
    <row r="280" hidden="1">
      <c r="A280" s="6" t="s">
        <v>1135</v>
      </c>
      <c r="B280" s="6" t="s">
        <v>68</v>
      </c>
      <c r="C280" s="6" t="s">
        <v>37</v>
      </c>
      <c r="F280" s="6" t="s">
        <v>415</v>
      </c>
      <c r="G280" s="6" t="s">
        <v>416</v>
      </c>
      <c r="H280" s="8" t="str">
        <f>VLOOKUP(C280,agent_name_matching!A:B,2,false)</f>
        <v>Patient LLM</v>
      </c>
      <c r="I280" s="32" t="s">
        <v>1136</v>
      </c>
      <c r="J280" s="6" t="s">
        <v>418</v>
      </c>
      <c r="K280" s="6">
        <v>1.0</v>
      </c>
      <c r="L280" s="6">
        <v>1626.0</v>
      </c>
      <c r="M280" s="6">
        <v>107.0</v>
      </c>
      <c r="N280" s="6">
        <v>3543.0</v>
      </c>
      <c r="O280" s="6" t="s">
        <v>1137</v>
      </c>
      <c r="P280" s="8" t="str">
        <f t="shared" si="1"/>
        <v/>
      </c>
      <c r="Q280" s="8" t="str">
        <f t="shared" si="2"/>
        <v/>
      </c>
      <c r="R280" s="8" t="str">
        <f>if(and(P280&lt;&gt;"",Q280&lt;&gt;"newexp",Q280&lt;&gt;"nostart"),countifs(script_conform_dispatching!A:A,P280,script_conform_dispatching!B:B,Q280),"")</f>
        <v/>
      </c>
      <c r="S280" s="8" t="str">
        <f t="shared" si="3"/>
        <v/>
      </c>
    </row>
    <row r="281" hidden="1">
      <c r="A281" s="6" t="s">
        <v>1138</v>
      </c>
      <c r="B281" s="6" t="s">
        <v>68</v>
      </c>
      <c r="C281" s="6" t="s">
        <v>411</v>
      </c>
      <c r="H281" s="8" t="str">
        <f>VLOOKUP(C281,agent_name_matching!A:B,2,false)</f>
        <v>System</v>
      </c>
      <c r="I281" s="33"/>
      <c r="O281" s="6" t="s">
        <v>1139</v>
      </c>
      <c r="P281" s="8" t="str">
        <f t="shared" si="1"/>
        <v/>
      </c>
      <c r="Q281" s="8" t="str">
        <f t="shared" si="2"/>
        <v/>
      </c>
      <c r="R281" s="8" t="str">
        <f>if(and(P281&lt;&gt;"",Q281&lt;&gt;"newexp",Q281&lt;&gt;"nostart"),countifs(script_conform_dispatching!A:A,P281,script_conform_dispatching!B:B,Q281),"")</f>
        <v/>
      </c>
      <c r="S281" s="8" t="str">
        <f t="shared" si="3"/>
        <v/>
      </c>
    </row>
    <row r="282" hidden="1">
      <c r="A282" s="6" t="s">
        <v>1140</v>
      </c>
      <c r="B282" s="6" t="s">
        <v>68</v>
      </c>
      <c r="C282" s="6" t="s">
        <v>1007</v>
      </c>
      <c r="F282" s="6" t="s">
        <v>415</v>
      </c>
      <c r="G282" s="6" t="s">
        <v>416</v>
      </c>
      <c r="H282" s="8" t="str">
        <f>VLOOKUP(C282,agent_name_matching!A:B,2,false)</f>
        <v>Assessor LLM</v>
      </c>
      <c r="I282" s="32" t="s">
        <v>1008</v>
      </c>
      <c r="J282" s="6" t="s">
        <v>418</v>
      </c>
      <c r="L282" s="6">
        <v>2214.0</v>
      </c>
      <c r="M282" s="6">
        <v>14.0</v>
      </c>
      <c r="N282" s="6">
        <v>926.0</v>
      </c>
      <c r="O282" s="6" t="s">
        <v>1141</v>
      </c>
      <c r="P282" s="8" t="str">
        <f t="shared" si="1"/>
        <v/>
      </c>
      <c r="Q282" s="8" t="str">
        <f t="shared" si="2"/>
        <v/>
      </c>
      <c r="R282" s="8" t="str">
        <f>if(and(P282&lt;&gt;"",Q282&lt;&gt;"newexp",Q282&lt;&gt;"nostart"),countifs(script_conform_dispatching!A:A,P282,script_conform_dispatching!B:B,Q282),"")</f>
        <v/>
      </c>
      <c r="S282" s="8" t="str">
        <f t="shared" si="3"/>
        <v/>
      </c>
    </row>
    <row r="283" hidden="1">
      <c r="A283" s="6" t="s">
        <v>1142</v>
      </c>
      <c r="B283" s="6" t="s">
        <v>68</v>
      </c>
      <c r="C283" s="6" t="s">
        <v>1011</v>
      </c>
      <c r="F283" s="6" t="s">
        <v>415</v>
      </c>
      <c r="G283" s="6" t="s">
        <v>416</v>
      </c>
      <c r="H283" s="8" t="str">
        <f>VLOOKUP(C283,agent_name_matching!A:B,2,false)</f>
        <v>Dialog LLM</v>
      </c>
      <c r="I283" s="32" t="s">
        <v>1143</v>
      </c>
      <c r="J283" s="6" t="s">
        <v>418</v>
      </c>
      <c r="L283" s="6">
        <v>4754.0</v>
      </c>
      <c r="M283" s="6">
        <v>115.0</v>
      </c>
      <c r="N283" s="6">
        <v>2251.0</v>
      </c>
      <c r="O283" s="6" t="s">
        <v>1144</v>
      </c>
      <c r="P283" s="8" t="str">
        <f t="shared" si="1"/>
        <v/>
      </c>
      <c r="Q283" s="8" t="str">
        <f t="shared" si="2"/>
        <v/>
      </c>
      <c r="R283" s="8" t="str">
        <f>if(and(P283&lt;&gt;"",Q283&lt;&gt;"newexp",Q283&lt;&gt;"nostart"),countifs(script_conform_dispatching!A:A,P283,script_conform_dispatching!B:B,Q283),"")</f>
        <v/>
      </c>
      <c r="S283" s="8" t="str">
        <f t="shared" si="3"/>
        <v/>
      </c>
    </row>
    <row r="284" hidden="1">
      <c r="A284" s="6" t="s">
        <v>1145</v>
      </c>
      <c r="B284" s="6" t="s">
        <v>68</v>
      </c>
      <c r="C284" s="6" t="s">
        <v>37</v>
      </c>
      <c r="F284" s="6" t="s">
        <v>415</v>
      </c>
      <c r="G284" s="6" t="s">
        <v>416</v>
      </c>
      <c r="H284" s="8" t="str">
        <f>VLOOKUP(C284,agent_name_matching!A:B,2,false)</f>
        <v>Patient LLM</v>
      </c>
      <c r="I284" s="32" t="s">
        <v>1146</v>
      </c>
      <c r="J284" s="6" t="s">
        <v>418</v>
      </c>
      <c r="K284" s="6">
        <v>1.0</v>
      </c>
      <c r="L284" s="6">
        <v>1856.0</v>
      </c>
      <c r="M284" s="6">
        <v>115.0</v>
      </c>
      <c r="N284" s="6">
        <v>1945.0</v>
      </c>
      <c r="O284" s="6" t="s">
        <v>1147</v>
      </c>
      <c r="P284" s="8" t="str">
        <f t="shared" si="1"/>
        <v/>
      </c>
      <c r="Q284" s="8" t="str">
        <f t="shared" si="2"/>
        <v/>
      </c>
      <c r="R284" s="8" t="str">
        <f>if(and(P284&lt;&gt;"",Q284&lt;&gt;"newexp",Q284&lt;&gt;"nostart"),countifs(script_conform_dispatching!A:A,P284,script_conform_dispatching!B:B,Q284),"")</f>
        <v/>
      </c>
      <c r="S284" s="8" t="str">
        <f t="shared" si="3"/>
        <v/>
      </c>
    </row>
    <row r="285" hidden="1">
      <c r="A285" s="6" t="s">
        <v>1148</v>
      </c>
      <c r="B285" s="6" t="s">
        <v>68</v>
      </c>
      <c r="C285" s="6" t="s">
        <v>411</v>
      </c>
      <c r="H285" s="8" t="str">
        <f>VLOOKUP(C285,agent_name_matching!A:B,2,false)</f>
        <v>System</v>
      </c>
      <c r="I285" s="33"/>
      <c r="O285" s="6" t="s">
        <v>1149</v>
      </c>
      <c r="P285" s="8" t="str">
        <f t="shared" si="1"/>
        <v/>
      </c>
      <c r="Q285" s="8" t="str">
        <f t="shared" si="2"/>
        <v/>
      </c>
      <c r="R285" s="8" t="str">
        <f>if(and(P285&lt;&gt;"",Q285&lt;&gt;"newexp",Q285&lt;&gt;"nostart"),countifs(script_conform_dispatching!A:A,P285,script_conform_dispatching!B:B,Q285),"")</f>
        <v/>
      </c>
      <c r="S285" s="8" t="str">
        <f t="shared" si="3"/>
        <v/>
      </c>
    </row>
    <row r="286" hidden="1">
      <c r="A286" s="6" t="s">
        <v>1150</v>
      </c>
      <c r="B286" s="6" t="s">
        <v>68</v>
      </c>
      <c r="C286" s="6" t="s">
        <v>1007</v>
      </c>
      <c r="F286" s="6" t="s">
        <v>415</v>
      </c>
      <c r="G286" s="6" t="s">
        <v>416</v>
      </c>
      <c r="H286" s="8" t="str">
        <f>VLOOKUP(C286,agent_name_matching!A:B,2,false)</f>
        <v>Assessor LLM</v>
      </c>
      <c r="I286" s="32" t="s">
        <v>1008</v>
      </c>
      <c r="J286" s="6" t="s">
        <v>418</v>
      </c>
      <c r="L286" s="6">
        <v>2450.0</v>
      </c>
      <c r="M286" s="6">
        <v>14.0</v>
      </c>
      <c r="N286" s="6">
        <v>1115.0</v>
      </c>
      <c r="O286" s="6" t="s">
        <v>1151</v>
      </c>
      <c r="P286" s="8" t="str">
        <f t="shared" si="1"/>
        <v/>
      </c>
      <c r="Q286" s="8" t="str">
        <f t="shared" si="2"/>
        <v/>
      </c>
      <c r="R286" s="8" t="str">
        <f>if(and(P286&lt;&gt;"",Q286&lt;&gt;"newexp",Q286&lt;&gt;"nostart"),countifs(script_conform_dispatching!A:A,P286,script_conform_dispatching!B:B,Q286),"")</f>
        <v/>
      </c>
      <c r="S286" s="8" t="str">
        <f t="shared" si="3"/>
        <v/>
      </c>
    </row>
    <row r="287" hidden="1">
      <c r="A287" s="6" t="s">
        <v>1152</v>
      </c>
      <c r="B287" s="6" t="s">
        <v>68</v>
      </c>
      <c r="C287" s="6" t="s">
        <v>1011</v>
      </c>
      <c r="F287" s="6" t="s">
        <v>415</v>
      </c>
      <c r="G287" s="6" t="s">
        <v>416</v>
      </c>
      <c r="H287" s="8" t="str">
        <f>VLOOKUP(C287,agent_name_matching!A:B,2,false)</f>
        <v>Dialog LLM</v>
      </c>
      <c r="I287" s="32" t="s">
        <v>1153</v>
      </c>
      <c r="J287" s="6" t="s">
        <v>418</v>
      </c>
      <c r="L287" s="6">
        <v>5287.0</v>
      </c>
      <c r="M287" s="6">
        <v>181.0</v>
      </c>
      <c r="N287" s="6">
        <v>2761.0</v>
      </c>
      <c r="O287" s="6" t="s">
        <v>1154</v>
      </c>
      <c r="P287" s="8" t="str">
        <f t="shared" si="1"/>
        <v/>
      </c>
      <c r="Q287" s="8" t="str">
        <f t="shared" si="2"/>
        <v/>
      </c>
      <c r="R287" s="8" t="str">
        <f>if(and(P287&lt;&gt;"",Q287&lt;&gt;"newexp",Q287&lt;&gt;"nostart"),countifs(script_conform_dispatching!A:A,P287,script_conform_dispatching!B:B,Q287),"")</f>
        <v/>
      </c>
      <c r="S287" s="8" t="str">
        <f t="shared" si="3"/>
        <v/>
      </c>
    </row>
    <row r="288" hidden="1">
      <c r="A288" s="6" t="s">
        <v>1155</v>
      </c>
      <c r="B288" s="6" t="s">
        <v>68</v>
      </c>
      <c r="C288" s="6" t="s">
        <v>37</v>
      </c>
      <c r="F288" s="6" t="s">
        <v>415</v>
      </c>
      <c r="G288" s="6" t="s">
        <v>416</v>
      </c>
      <c r="H288" s="8" t="str">
        <f>VLOOKUP(C288,agent_name_matching!A:B,2,false)</f>
        <v>Patient LLM</v>
      </c>
      <c r="I288" s="32" t="s">
        <v>1156</v>
      </c>
      <c r="J288" s="6" t="s">
        <v>418</v>
      </c>
      <c r="K288" s="6">
        <v>1.0</v>
      </c>
      <c r="L288" s="6">
        <v>2160.0</v>
      </c>
      <c r="M288" s="6">
        <v>53.0</v>
      </c>
      <c r="N288" s="6">
        <v>2463.0</v>
      </c>
      <c r="O288" s="6" t="s">
        <v>1157</v>
      </c>
      <c r="P288" s="8" t="str">
        <f t="shared" si="1"/>
        <v/>
      </c>
      <c r="Q288" s="8" t="str">
        <f t="shared" si="2"/>
        <v/>
      </c>
      <c r="R288" s="8" t="str">
        <f>if(and(P288&lt;&gt;"",Q288&lt;&gt;"newexp",Q288&lt;&gt;"nostart"),countifs(script_conform_dispatching!A:A,P288,script_conform_dispatching!B:B,Q288),"")</f>
        <v/>
      </c>
      <c r="S288" s="8" t="str">
        <f t="shared" si="3"/>
        <v/>
      </c>
    </row>
    <row r="289" hidden="1">
      <c r="A289" s="6" t="s">
        <v>1158</v>
      </c>
      <c r="B289" s="6" t="s">
        <v>68</v>
      </c>
      <c r="C289" s="6" t="s">
        <v>411</v>
      </c>
      <c r="H289" s="8" t="str">
        <f>VLOOKUP(C289,agent_name_matching!A:B,2,false)</f>
        <v>System</v>
      </c>
      <c r="I289" s="33"/>
      <c r="O289" s="6" t="s">
        <v>1159</v>
      </c>
      <c r="P289" s="8" t="str">
        <f t="shared" si="1"/>
        <v/>
      </c>
      <c r="Q289" s="8" t="str">
        <f t="shared" si="2"/>
        <v/>
      </c>
      <c r="R289" s="8" t="str">
        <f>if(and(P289&lt;&gt;"",Q289&lt;&gt;"newexp",Q289&lt;&gt;"nostart"),countifs(script_conform_dispatching!A:A,P289,script_conform_dispatching!B:B,Q289),"")</f>
        <v/>
      </c>
      <c r="S289" s="8" t="str">
        <f t="shared" si="3"/>
        <v/>
      </c>
    </row>
    <row r="290" hidden="1">
      <c r="A290" s="6" t="s">
        <v>1160</v>
      </c>
      <c r="B290" s="6" t="s">
        <v>68</v>
      </c>
      <c r="C290" s="6" t="s">
        <v>1007</v>
      </c>
      <c r="F290" s="6" t="s">
        <v>415</v>
      </c>
      <c r="G290" s="6" t="s">
        <v>416</v>
      </c>
      <c r="H290" s="8" t="str">
        <f>VLOOKUP(C290,agent_name_matching!A:B,2,false)</f>
        <v>Assessor LLM</v>
      </c>
      <c r="I290" s="32" t="s">
        <v>1040</v>
      </c>
      <c r="J290" s="6" t="s">
        <v>418</v>
      </c>
      <c r="L290" s="6">
        <v>2690.0</v>
      </c>
      <c r="M290" s="6">
        <v>12.0</v>
      </c>
      <c r="N290" s="6">
        <v>923.0</v>
      </c>
      <c r="O290" s="6" t="s">
        <v>1161</v>
      </c>
      <c r="P290" s="8" t="str">
        <f t="shared" si="1"/>
        <v/>
      </c>
      <c r="Q290" s="8" t="str">
        <f t="shared" si="2"/>
        <v/>
      </c>
      <c r="R290" s="8" t="str">
        <f>if(and(P290&lt;&gt;"",Q290&lt;&gt;"newexp",Q290&lt;&gt;"nostart"),countifs(script_conform_dispatching!A:A,P290,script_conform_dispatching!B:B,Q290),"")</f>
        <v/>
      </c>
      <c r="S290" s="8" t="str">
        <f t="shared" si="3"/>
        <v/>
      </c>
    </row>
    <row r="291" hidden="1">
      <c r="A291" s="6" t="s">
        <v>1162</v>
      </c>
      <c r="B291" s="6" t="s">
        <v>68</v>
      </c>
      <c r="C291" s="6" t="s">
        <v>407</v>
      </c>
      <c r="D291" s="6">
        <v>3.0</v>
      </c>
      <c r="E291" s="6" t="s">
        <v>445</v>
      </c>
      <c r="H291" s="8" t="str">
        <f>VLOOKUP(C291,agent_name_matching!A:B,2,false)</f>
        <v>--</v>
      </c>
      <c r="I291" s="33"/>
      <c r="O291" s="6" t="s">
        <v>1163</v>
      </c>
      <c r="P291" s="8">
        <f t="shared" si="1"/>
        <v>3</v>
      </c>
      <c r="Q291" s="8">
        <f t="shared" si="2"/>
        <v>4</v>
      </c>
      <c r="R291" s="8">
        <f>if(and(P291&lt;&gt;"",Q291&lt;&gt;"newexp",Q291&lt;&gt;"nostart"),countifs(script_conform_dispatching!A:A,P291,script_conform_dispatching!B:B,Q291),"")</f>
        <v>1</v>
      </c>
      <c r="S291" s="8" t="str">
        <f t="shared" si="3"/>
        <v/>
      </c>
    </row>
    <row r="292" hidden="1">
      <c r="A292" s="6" t="s">
        <v>1164</v>
      </c>
      <c r="B292" s="6" t="s">
        <v>68</v>
      </c>
      <c r="C292" s="6" t="s">
        <v>1045</v>
      </c>
      <c r="F292" s="6" t="s">
        <v>415</v>
      </c>
      <c r="G292" s="6" t="s">
        <v>416</v>
      </c>
      <c r="H292" s="8" t="str">
        <f>VLOOKUP(C292,agent_name_matching!A:B,2,false)</f>
        <v>Dispatcher LLM</v>
      </c>
      <c r="I292" s="32" t="s">
        <v>1165</v>
      </c>
      <c r="J292" s="6" t="s">
        <v>418</v>
      </c>
      <c r="L292" s="6">
        <v>4107.0</v>
      </c>
      <c r="M292" s="6">
        <v>210.0</v>
      </c>
      <c r="N292" s="6">
        <v>2664.0</v>
      </c>
      <c r="O292" s="6" t="s">
        <v>1166</v>
      </c>
      <c r="P292" s="8" t="str">
        <f t="shared" si="1"/>
        <v/>
      </c>
      <c r="Q292" s="8" t="str">
        <f t="shared" si="2"/>
        <v/>
      </c>
      <c r="R292" s="8" t="str">
        <f>if(and(P292&lt;&gt;"",Q292&lt;&gt;"newexp",Q292&lt;&gt;"nostart"),countifs(script_conform_dispatching!A:A,P292,script_conform_dispatching!B:B,Q292),"")</f>
        <v/>
      </c>
      <c r="S292" s="8" t="str">
        <f t="shared" si="3"/>
        <v/>
      </c>
    </row>
    <row r="293" hidden="1">
      <c r="A293" s="6" t="s">
        <v>1167</v>
      </c>
      <c r="B293" s="6" t="s">
        <v>68</v>
      </c>
      <c r="C293" s="6" t="s">
        <v>407</v>
      </c>
      <c r="D293" s="6">
        <v>4.0</v>
      </c>
      <c r="E293" s="6" t="s">
        <v>408</v>
      </c>
      <c r="H293" s="8" t="str">
        <f>VLOOKUP(C293,agent_name_matching!A:B,2,false)</f>
        <v>--</v>
      </c>
      <c r="I293" s="33"/>
      <c r="O293" s="6" t="s">
        <v>1168</v>
      </c>
      <c r="P293" s="8" t="str">
        <f t="shared" si="1"/>
        <v/>
      </c>
      <c r="Q293" s="8" t="str">
        <f t="shared" si="2"/>
        <v/>
      </c>
      <c r="R293" s="8" t="str">
        <f>if(and(P293&lt;&gt;"",Q293&lt;&gt;"newexp",Q293&lt;&gt;"nostart"),countifs(script_conform_dispatching!A:A,P293,script_conform_dispatching!B:B,Q293),"")</f>
        <v/>
      </c>
      <c r="S293" s="8" t="str">
        <f t="shared" si="3"/>
        <v/>
      </c>
    </row>
    <row r="294" hidden="1">
      <c r="A294" s="6" t="s">
        <v>1169</v>
      </c>
      <c r="B294" s="6" t="s">
        <v>68</v>
      </c>
      <c r="C294" s="6" t="s">
        <v>1011</v>
      </c>
      <c r="F294" s="6" t="s">
        <v>415</v>
      </c>
      <c r="G294" s="6" t="s">
        <v>416</v>
      </c>
      <c r="H294" s="8" t="str">
        <f>VLOOKUP(C294,agent_name_matching!A:B,2,false)</f>
        <v>Dialog LLM</v>
      </c>
      <c r="I294" s="32" t="s">
        <v>1170</v>
      </c>
      <c r="J294" s="6" t="s">
        <v>418</v>
      </c>
      <c r="L294" s="6">
        <v>6036.0</v>
      </c>
      <c r="M294" s="6">
        <v>148.0</v>
      </c>
      <c r="N294" s="6">
        <v>2773.0</v>
      </c>
      <c r="O294" s="6" t="s">
        <v>1171</v>
      </c>
      <c r="P294" s="8" t="str">
        <f t="shared" si="1"/>
        <v/>
      </c>
      <c r="Q294" s="8" t="str">
        <f t="shared" si="2"/>
        <v/>
      </c>
      <c r="R294" s="8" t="str">
        <f>if(and(P294&lt;&gt;"",Q294&lt;&gt;"newexp",Q294&lt;&gt;"nostart"),countifs(script_conform_dispatching!A:A,P294,script_conform_dispatching!B:B,Q294),"")</f>
        <v/>
      </c>
      <c r="S294" s="8" t="str">
        <f t="shared" si="3"/>
        <v/>
      </c>
    </row>
    <row r="295" hidden="1">
      <c r="A295" s="6" t="s">
        <v>1172</v>
      </c>
      <c r="B295" s="6" t="s">
        <v>68</v>
      </c>
      <c r="C295" s="6" t="s">
        <v>450</v>
      </c>
      <c r="F295" s="6" t="s">
        <v>415</v>
      </c>
      <c r="G295" s="6" t="s">
        <v>416</v>
      </c>
      <c r="H295" s="8" t="str">
        <f>VLOOKUP(C295,agent_name_matching!A:B,2,false)</f>
        <v>Validator LLM</v>
      </c>
      <c r="I295" s="32" t="s">
        <v>1173</v>
      </c>
      <c r="J295" s="6" t="s">
        <v>452</v>
      </c>
      <c r="L295" s="6">
        <v>2666.0</v>
      </c>
      <c r="M295" s="6">
        <v>31.0</v>
      </c>
      <c r="N295" s="6">
        <v>858.0</v>
      </c>
      <c r="O295" s="6" t="s">
        <v>1174</v>
      </c>
      <c r="P295" s="8" t="str">
        <f t="shared" si="1"/>
        <v/>
      </c>
      <c r="Q295" s="8" t="str">
        <f t="shared" si="2"/>
        <v/>
      </c>
      <c r="R295" s="8" t="str">
        <f>if(and(P295&lt;&gt;"",Q295&lt;&gt;"newexp",Q295&lt;&gt;"nostart"),countifs(script_conform_dispatching!A:A,P295,script_conform_dispatching!B:B,Q295),"")</f>
        <v/>
      </c>
      <c r="S295" s="8" t="str">
        <f t="shared" si="3"/>
        <v/>
      </c>
    </row>
    <row r="296" hidden="1">
      <c r="A296" s="6" t="s">
        <v>1175</v>
      </c>
      <c r="B296" s="6" t="s">
        <v>68</v>
      </c>
      <c r="C296" s="6" t="s">
        <v>37</v>
      </c>
      <c r="F296" s="6" t="s">
        <v>415</v>
      </c>
      <c r="G296" s="6" t="s">
        <v>416</v>
      </c>
      <c r="H296" s="8" t="str">
        <f>VLOOKUP(C296,agent_name_matching!A:B,2,false)</f>
        <v>Patient LLM</v>
      </c>
      <c r="I296" s="32" t="s">
        <v>1176</v>
      </c>
      <c r="J296" s="6" t="s">
        <v>418</v>
      </c>
      <c r="K296" s="6">
        <v>1.0</v>
      </c>
      <c r="L296" s="6">
        <v>2369.0</v>
      </c>
      <c r="M296" s="6">
        <v>41.0</v>
      </c>
      <c r="N296" s="6">
        <v>1067.0</v>
      </c>
      <c r="O296" s="6" t="s">
        <v>1177</v>
      </c>
      <c r="P296" s="8" t="str">
        <f t="shared" si="1"/>
        <v/>
      </c>
      <c r="Q296" s="8" t="str">
        <f t="shared" si="2"/>
        <v/>
      </c>
      <c r="R296" s="8" t="str">
        <f>if(and(P296&lt;&gt;"",Q296&lt;&gt;"newexp",Q296&lt;&gt;"nostart"),countifs(script_conform_dispatching!A:A,P296,script_conform_dispatching!B:B,Q296),"")</f>
        <v/>
      </c>
      <c r="S296" s="8" t="str">
        <f t="shared" si="3"/>
        <v/>
      </c>
    </row>
    <row r="297" hidden="1">
      <c r="A297" s="6" t="s">
        <v>1178</v>
      </c>
      <c r="B297" s="6" t="s">
        <v>68</v>
      </c>
      <c r="C297" s="6" t="s">
        <v>411</v>
      </c>
      <c r="H297" s="8" t="str">
        <f>VLOOKUP(C297,agent_name_matching!A:B,2,false)</f>
        <v>System</v>
      </c>
      <c r="I297" s="33"/>
      <c r="O297" s="6" t="s">
        <v>1179</v>
      </c>
      <c r="P297" s="8" t="str">
        <f t="shared" si="1"/>
        <v/>
      </c>
      <c r="Q297" s="8" t="str">
        <f t="shared" si="2"/>
        <v/>
      </c>
      <c r="R297" s="8" t="str">
        <f>if(and(P297&lt;&gt;"",Q297&lt;&gt;"newexp",Q297&lt;&gt;"nostart"),countifs(script_conform_dispatching!A:A,P297,script_conform_dispatching!B:B,Q297),"")</f>
        <v/>
      </c>
      <c r="S297" s="8" t="str">
        <f t="shared" si="3"/>
        <v/>
      </c>
    </row>
    <row r="298" hidden="1">
      <c r="A298" s="6" t="s">
        <v>1180</v>
      </c>
      <c r="B298" s="6" t="s">
        <v>68</v>
      </c>
      <c r="C298" s="6" t="s">
        <v>1007</v>
      </c>
      <c r="F298" s="6" t="s">
        <v>415</v>
      </c>
      <c r="G298" s="6" t="s">
        <v>416</v>
      </c>
      <c r="H298" s="8" t="str">
        <f>VLOOKUP(C298,agent_name_matching!A:B,2,false)</f>
        <v>Assessor LLM</v>
      </c>
      <c r="I298" s="32" t="s">
        <v>1008</v>
      </c>
      <c r="J298" s="6" t="s">
        <v>418</v>
      </c>
      <c r="L298" s="6">
        <v>2839.0</v>
      </c>
      <c r="M298" s="6">
        <v>14.0</v>
      </c>
      <c r="N298" s="6">
        <v>1115.0</v>
      </c>
      <c r="O298" s="6" t="s">
        <v>1181</v>
      </c>
      <c r="P298" s="8" t="str">
        <f t="shared" si="1"/>
        <v/>
      </c>
      <c r="Q298" s="8" t="str">
        <f t="shared" si="2"/>
        <v/>
      </c>
      <c r="R298" s="8" t="str">
        <f>if(and(P298&lt;&gt;"",Q298&lt;&gt;"newexp",Q298&lt;&gt;"nostart"),countifs(script_conform_dispatching!A:A,P298,script_conform_dispatching!B:B,Q298),"")</f>
        <v/>
      </c>
      <c r="S298" s="8" t="str">
        <f t="shared" si="3"/>
        <v/>
      </c>
    </row>
    <row r="299" hidden="1">
      <c r="A299" s="6" t="s">
        <v>1182</v>
      </c>
      <c r="B299" s="6" t="s">
        <v>68</v>
      </c>
      <c r="C299" s="6" t="s">
        <v>1011</v>
      </c>
      <c r="F299" s="6" t="s">
        <v>415</v>
      </c>
      <c r="G299" s="6" t="s">
        <v>416</v>
      </c>
      <c r="H299" s="8" t="str">
        <f>VLOOKUP(C299,agent_name_matching!A:B,2,false)</f>
        <v>Dialog LLM</v>
      </c>
      <c r="I299" s="32" t="s">
        <v>1183</v>
      </c>
      <c r="J299" s="6" t="s">
        <v>418</v>
      </c>
      <c r="L299" s="6">
        <v>6477.0</v>
      </c>
      <c r="M299" s="6">
        <v>194.0</v>
      </c>
      <c r="N299" s="6">
        <v>2764.0</v>
      </c>
      <c r="O299" s="6" t="s">
        <v>1184</v>
      </c>
      <c r="P299" s="8" t="str">
        <f t="shared" si="1"/>
        <v/>
      </c>
      <c r="Q299" s="8" t="str">
        <f t="shared" si="2"/>
        <v/>
      </c>
      <c r="R299" s="8" t="str">
        <f>if(and(P299&lt;&gt;"",Q299&lt;&gt;"newexp",Q299&lt;&gt;"nostart"),countifs(script_conform_dispatching!A:A,P299,script_conform_dispatching!B:B,Q299),"")</f>
        <v/>
      </c>
      <c r="S299" s="8" t="str">
        <f t="shared" si="3"/>
        <v/>
      </c>
    </row>
    <row r="300" hidden="1">
      <c r="A300" s="6" t="s">
        <v>1185</v>
      </c>
      <c r="B300" s="6" t="s">
        <v>68</v>
      </c>
      <c r="C300" s="6" t="s">
        <v>37</v>
      </c>
      <c r="F300" s="6" t="s">
        <v>415</v>
      </c>
      <c r="G300" s="6" t="s">
        <v>416</v>
      </c>
      <c r="H300" s="8" t="str">
        <f>VLOOKUP(C300,agent_name_matching!A:B,2,false)</f>
        <v>Patient LLM</v>
      </c>
      <c r="I300" s="32" t="s">
        <v>1186</v>
      </c>
      <c r="J300" s="6" t="s">
        <v>418</v>
      </c>
      <c r="K300" s="6">
        <v>1.0</v>
      </c>
      <c r="L300" s="6">
        <v>2612.0</v>
      </c>
      <c r="M300" s="6">
        <v>38.0</v>
      </c>
      <c r="N300" s="6">
        <v>1199.0</v>
      </c>
      <c r="O300" s="6" t="s">
        <v>1187</v>
      </c>
      <c r="P300" s="8" t="str">
        <f t="shared" si="1"/>
        <v/>
      </c>
      <c r="Q300" s="8" t="str">
        <f t="shared" si="2"/>
        <v/>
      </c>
      <c r="R300" s="8" t="str">
        <f>if(and(P300&lt;&gt;"",Q300&lt;&gt;"newexp",Q300&lt;&gt;"nostart"),countifs(script_conform_dispatching!A:A,P300,script_conform_dispatching!B:B,Q300),"")</f>
        <v/>
      </c>
      <c r="S300" s="8" t="str">
        <f t="shared" si="3"/>
        <v/>
      </c>
    </row>
    <row r="301" hidden="1">
      <c r="A301" s="6" t="s">
        <v>1188</v>
      </c>
      <c r="B301" s="6" t="s">
        <v>68</v>
      </c>
      <c r="C301" s="6" t="s">
        <v>411</v>
      </c>
      <c r="H301" s="8" t="str">
        <f>VLOOKUP(C301,agent_name_matching!A:B,2,false)</f>
        <v>System</v>
      </c>
      <c r="I301" s="33"/>
      <c r="O301" s="6" t="s">
        <v>1189</v>
      </c>
      <c r="P301" s="8" t="str">
        <f t="shared" si="1"/>
        <v/>
      </c>
      <c r="Q301" s="8" t="str">
        <f t="shared" si="2"/>
        <v/>
      </c>
      <c r="R301" s="8" t="str">
        <f>if(and(P301&lt;&gt;"",Q301&lt;&gt;"newexp",Q301&lt;&gt;"nostart"),countifs(script_conform_dispatching!A:A,P301,script_conform_dispatching!B:B,Q301),"")</f>
        <v/>
      </c>
      <c r="S301" s="8" t="str">
        <f t="shared" si="3"/>
        <v/>
      </c>
    </row>
    <row r="302" hidden="1">
      <c r="A302" s="6" t="s">
        <v>1190</v>
      </c>
      <c r="B302" s="6" t="s">
        <v>68</v>
      </c>
      <c r="C302" s="6" t="s">
        <v>1007</v>
      </c>
      <c r="F302" s="6" t="s">
        <v>415</v>
      </c>
      <c r="G302" s="6" t="s">
        <v>416</v>
      </c>
      <c r="H302" s="8" t="str">
        <f>VLOOKUP(C302,agent_name_matching!A:B,2,false)</f>
        <v>Assessor LLM</v>
      </c>
      <c r="I302" s="32" t="s">
        <v>1040</v>
      </c>
      <c r="J302" s="6" t="s">
        <v>418</v>
      </c>
      <c r="L302" s="6">
        <v>3076.0</v>
      </c>
      <c r="M302" s="6">
        <v>12.0</v>
      </c>
      <c r="N302" s="6">
        <v>909.0</v>
      </c>
      <c r="O302" s="6" t="s">
        <v>1191</v>
      </c>
      <c r="P302" s="8" t="str">
        <f t="shared" si="1"/>
        <v/>
      </c>
      <c r="Q302" s="8" t="str">
        <f t="shared" si="2"/>
        <v/>
      </c>
      <c r="R302" s="8" t="str">
        <f>if(and(P302&lt;&gt;"",Q302&lt;&gt;"newexp",Q302&lt;&gt;"nostart"),countifs(script_conform_dispatching!A:A,P302,script_conform_dispatching!B:B,Q302),"")</f>
        <v/>
      </c>
      <c r="S302" s="8" t="str">
        <f t="shared" si="3"/>
        <v/>
      </c>
    </row>
    <row r="303" hidden="1">
      <c r="A303" s="6" t="s">
        <v>1192</v>
      </c>
      <c r="B303" s="6" t="s">
        <v>68</v>
      </c>
      <c r="C303" s="6" t="s">
        <v>407</v>
      </c>
      <c r="D303" s="6">
        <v>4.0</v>
      </c>
      <c r="E303" s="6" t="s">
        <v>445</v>
      </c>
      <c r="H303" s="8" t="str">
        <f>VLOOKUP(C303,agent_name_matching!A:B,2,false)</f>
        <v>--</v>
      </c>
      <c r="I303" s="33"/>
      <c r="O303" s="6" t="s">
        <v>1193</v>
      </c>
      <c r="P303" s="8">
        <f t="shared" si="1"/>
        <v>4</v>
      </c>
      <c r="Q303" s="8">
        <f t="shared" si="2"/>
        <v>6</v>
      </c>
      <c r="R303" s="8">
        <f>if(and(P303&lt;&gt;"",Q303&lt;&gt;"newexp",Q303&lt;&gt;"nostart"),countifs(script_conform_dispatching!A:A,P303,script_conform_dispatching!B:B,Q303),"")</f>
        <v>1</v>
      </c>
      <c r="S303" s="8" t="str">
        <f t="shared" si="3"/>
        <v/>
      </c>
    </row>
    <row r="304" hidden="1">
      <c r="A304" s="6" t="s">
        <v>1194</v>
      </c>
      <c r="B304" s="6" t="s">
        <v>68</v>
      </c>
      <c r="C304" s="6" t="s">
        <v>1045</v>
      </c>
      <c r="F304" s="6" t="s">
        <v>415</v>
      </c>
      <c r="G304" s="6" t="s">
        <v>416</v>
      </c>
      <c r="H304" s="8" t="str">
        <f>VLOOKUP(C304,agent_name_matching!A:B,2,false)</f>
        <v>Dispatcher LLM</v>
      </c>
      <c r="I304" s="32" t="s">
        <v>1195</v>
      </c>
      <c r="J304" s="6" t="s">
        <v>418</v>
      </c>
      <c r="L304" s="6">
        <v>4493.0</v>
      </c>
      <c r="M304" s="6">
        <v>198.0</v>
      </c>
      <c r="N304" s="6">
        <v>2611.0</v>
      </c>
      <c r="O304" s="6" t="s">
        <v>1196</v>
      </c>
      <c r="P304" s="8" t="str">
        <f t="shared" si="1"/>
        <v/>
      </c>
      <c r="Q304" s="8" t="str">
        <f t="shared" si="2"/>
        <v/>
      </c>
      <c r="R304" s="8" t="str">
        <f>if(and(P304&lt;&gt;"",Q304&lt;&gt;"newexp",Q304&lt;&gt;"nostart"),countifs(script_conform_dispatching!A:A,P304,script_conform_dispatching!B:B,Q304),"")</f>
        <v/>
      </c>
      <c r="S304" s="8" t="str">
        <f t="shared" si="3"/>
        <v/>
      </c>
    </row>
    <row r="305" hidden="1">
      <c r="A305" s="6" t="s">
        <v>1197</v>
      </c>
      <c r="B305" s="6" t="s">
        <v>68</v>
      </c>
      <c r="C305" s="6" t="s">
        <v>407</v>
      </c>
      <c r="D305" s="6">
        <v>6.0</v>
      </c>
      <c r="E305" s="6" t="s">
        <v>408</v>
      </c>
      <c r="H305" s="8" t="str">
        <f>VLOOKUP(C305,agent_name_matching!A:B,2,false)</f>
        <v>--</v>
      </c>
      <c r="I305" s="33"/>
      <c r="O305" s="6" t="s">
        <v>1198</v>
      </c>
      <c r="P305" s="8" t="str">
        <f t="shared" si="1"/>
        <v/>
      </c>
      <c r="Q305" s="8" t="str">
        <f t="shared" si="2"/>
        <v/>
      </c>
      <c r="R305" s="8" t="str">
        <f>if(and(P305&lt;&gt;"",Q305&lt;&gt;"newexp",Q305&lt;&gt;"nostart"),countifs(script_conform_dispatching!A:A,P305,script_conform_dispatching!B:B,Q305),"")</f>
        <v/>
      </c>
      <c r="S305" s="8" t="str">
        <f t="shared" si="3"/>
        <v/>
      </c>
    </row>
    <row r="306" hidden="1">
      <c r="A306" s="6" t="s">
        <v>1199</v>
      </c>
      <c r="B306" s="6" t="s">
        <v>68</v>
      </c>
      <c r="C306" s="6" t="s">
        <v>1011</v>
      </c>
      <c r="F306" s="6" t="s">
        <v>415</v>
      </c>
      <c r="G306" s="6" t="s">
        <v>416</v>
      </c>
      <c r="H306" s="8" t="str">
        <f>VLOOKUP(C306,agent_name_matching!A:B,2,false)</f>
        <v>Dialog LLM</v>
      </c>
      <c r="I306" s="32" t="s">
        <v>1200</v>
      </c>
      <c r="J306" s="6" t="s">
        <v>418</v>
      </c>
      <c r="L306" s="6">
        <v>7161.0</v>
      </c>
      <c r="M306" s="6">
        <v>200.0</v>
      </c>
      <c r="N306" s="6">
        <v>7486.0</v>
      </c>
      <c r="O306" s="6" t="s">
        <v>1201</v>
      </c>
      <c r="P306" s="8" t="str">
        <f t="shared" si="1"/>
        <v/>
      </c>
      <c r="Q306" s="8" t="str">
        <f t="shared" si="2"/>
        <v/>
      </c>
      <c r="R306" s="8" t="str">
        <f>if(and(P306&lt;&gt;"",Q306&lt;&gt;"newexp",Q306&lt;&gt;"nostart"),countifs(script_conform_dispatching!A:A,P306,script_conform_dispatching!B:B,Q306),"")</f>
        <v/>
      </c>
      <c r="S306" s="8" t="str">
        <f t="shared" si="3"/>
        <v/>
      </c>
    </row>
    <row r="307" hidden="1">
      <c r="A307" s="6" t="s">
        <v>1202</v>
      </c>
      <c r="B307" s="6" t="s">
        <v>68</v>
      </c>
      <c r="C307" s="6" t="s">
        <v>450</v>
      </c>
      <c r="F307" s="6" t="s">
        <v>415</v>
      </c>
      <c r="G307" s="6" t="s">
        <v>416</v>
      </c>
      <c r="H307" s="8" t="str">
        <f>VLOOKUP(C307,agent_name_matching!A:B,2,false)</f>
        <v>Validator LLM</v>
      </c>
      <c r="I307" s="32" t="s">
        <v>1203</v>
      </c>
      <c r="J307" s="6" t="s">
        <v>452</v>
      </c>
      <c r="L307" s="6">
        <v>3104.0</v>
      </c>
      <c r="M307" s="6">
        <v>29.0</v>
      </c>
      <c r="N307" s="6">
        <v>1516.0</v>
      </c>
      <c r="O307" s="6" t="s">
        <v>1204</v>
      </c>
      <c r="P307" s="8" t="str">
        <f t="shared" si="1"/>
        <v/>
      </c>
      <c r="Q307" s="8" t="str">
        <f t="shared" si="2"/>
        <v/>
      </c>
      <c r="R307" s="8" t="str">
        <f>if(and(P307&lt;&gt;"",Q307&lt;&gt;"newexp",Q307&lt;&gt;"nostart"),countifs(script_conform_dispatching!A:A,P307,script_conform_dispatching!B:B,Q307),"")</f>
        <v/>
      </c>
      <c r="S307" s="8" t="str">
        <f t="shared" si="3"/>
        <v/>
      </c>
    </row>
    <row r="308" hidden="1">
      <c r="A308" s="6" t="s">
        <v>1205</v>
      </c>
      <c r="B308" s="6" t="s">
        <v>68</v>
      </c>
      <c r="C308" s="6" t="s">
        <v>37</v>
      </c>
      <c r="F308" s="6" t="s">
        <v>415</v>
      </c>
      <c r="G308" s="6" t="s">
        <v>416</v>
      </c>
      <c r="H308" s="8" t="str">
        <f>VLOOKUP(C308,agent_name_matching!A:B,2,false)</f>
        <v>Patient LLM</v>
      </c>
      <c r="I308" s="32" t="s">
        <v>1206</v>
      </c>
      <c r="J308" s="6" t="s">
        <v>418</v>
      </c>
      <c r="K308" s="6">
        <v>1.0</v>
      </c>
      <c r="L308" s="6">
        <v>2858.0</v>
      </c>
      <c r="M308" s="6">
        <v>54.0</v>
      </c>
      <c r="N308" s="6">
        <v>1223.0</v>
      </c>
      <c r="O308" s="6" t="s">
        <v>1207</v>
      </c>
      <c r="P308" s="8" t="str">
        <f t="shared" si="1"/>
        <v/>
      </c>
      <c r="Q308" s="8" t="str">
        <f t="shared" si="2"/>
        <v/>
      </c>
      <c r="R308" s="8" t="str">
        <f>if(and(P308&lt;&gt;"",Q308&lt;&gt;"newexp",Q308&lt;&gt;"nostart"),countifs(script_conform_dispatching!A:A,P308,script_conform_dispatching!B:B,Q308),"")</f>
        <v/>
      </c>
      <c r="S308" s="8" t="str">
        <f t="shared" si="3"/>
        <v/>
      </c>
    </row>
    <row r="309" hidden="1">
      <c r="A309" s="6" t="s">
        <v>1208</v>
      </c>
      <c r="B309" s="6" t="s">
        <v>68</v>
      </c>
      <c r="C309" s="6" t="s">
        <v>411</v>
      </c>
      <c r="H309" s="8" t="str">
        <f>VLOOKUP(C309,agent_name_matching!A:B,2,false)</f>
        <v>System</v>
      </c>
      <c r="I309" s="33"/>
      <c r="O309" s="6" t="s">
        <v>1209</v>
      </c>
      <c r="P309" s="8" t="str">
        <f t="shared" si="1"/>
        <v/>
      </c>
      <c r="Q309" s="8" t="str">
        <f t="shared" si="2"/>
        <v/>
      </c>
      <c r="R309" s="8" t="str">
        <f>if(and(P309&lt;&gt;"",Q309&lt;&gt;"newexp",Q309&lt;&gt;"nostart"),countifs(script_conform_dispatching!A:A,P309,script_conform_dispatching!B:B,Q309),"")</f>
        <v/>
      </c>
      <c r="S309" s="8" t="str">
        <f t="shared" si="3"/>
        <v/>
      </c>
    </row>
    <row r="310" hidden="1">
      <c r="A310" s="6" t="s">
        <v>1210</v>
      </c>
      <c r="B310" s="6" t="s">
        <v>68</v>
      </c>
      <c r="C310" s="6" t="s">
        <v>1007</v>
      </c>
      <c r="F310" s="6" t="s">
        <v>415</v>
      </c>
      <c r="G310" s="6" t="s">
        <v>416</v>
      </c>
      <c r="H310" s="8" t="str">
        <f>VLOOKUP(C310,agent_name_matching!A:B,2,false)</f>
        <v>Assessor LLM</v>
      </c>
      <c r="I310" s="32" t="s">
        <v>1040</v>
      </c>
      <c r="J310" s="6" t="s">
        <v>418</v>
      </c>
      <c r="L310" s="6">
        <v>3329.0</v>
      </c>
      <c r="M310" s="6">
        <v>12.0</v>
      </c>
      <c r="N310" s="6">
        <v>1222.0</v>
      </c>
      <c r="O310" s="6" t="s">
        <v>1211</v>
      </c>
      <c r="P310" s="8" t="str">
        <f t="shared" si="1"/>
        <v/>
      </c>
      <c r="Q310" s="8" t="str">
        <f t="shared" si="2"/>
        <v/>
      </c>
      <c r="R310" s="8" t="str">
        <f>if(and(P310&lt;&gt;"",Q310&lt;&gt;"newexp",Q310&lt;&gt;"nostart"),countifs(script_conform_dispatching!A:A,P310,script_conform_dispatching!B:B,Q310),"")</f>
        <v/>
      </c>
      <c r="S310" s="8" t="str">
        <f t="shared" si="3"/>
        <v/>
      </c>
    </row>
    <row r="311" hidden="1">
      <c r="A311" s="6" t="s">
        <v>1212</v>
      </c>
      <c r="B311" s="6" t="s">
        <v>68</v>
      </c>
      <c r="C311" s="6" t="s">
        <v>407</v>
      </c>
      <c r="D311" s="6">
        <v>6.0</v>
      </c>
      <c r="E311" s="6" t="s">
        <v>445</v>
      </c>
      <c r="H311" s="8" t="str">
        <f>VLOOKUP(C311,agent_name_matching!A:B,2,false)</f>
        <v>--</v>
      </c>
      <c r="I311" s="33"/>
      <c r="O311" s="6" t="s">
        <v>1213</v>
      </c>
      <c r="P311" s="8">
        <f t="shared" si="1"/>
        <v>6</v>
      </c>
      <c r="Q311" s="8">
        <f t="shared" si="2"/>
        <v>8</v>
      </c>
      <c r="R311" s="8">
        <f>if(and(P311&lt;&gt;"",Q311&lt;&gt;"newexp",Q311&lt;&gt;"nostart"),countifs(script_conform_dispatching!A:A,P311,script_conform_dispatching!B:B,Q311),"")</f>
        <v>1</v>
      </c>
      <c r="S311" s="8" t="str">
        <f t="shared" si="3"/>
        <v/>
      </c>
    </row>
    <row r="312" hidden="1">
      <c r="A312" s="6" t="s">
        <v>1214</v>
      </c>
      <c r="B312" s="6" t="s">
        <v>68</v>
      </c>
      <c r="C312" s="6" t="s">
        <v>1045</v>
      </c>
      <c r="F312" s="6" t="s">
        <v>415</v>
      </c>
      <c r="G312" s="6" t="s">
        <v>416</v>
      </c>
      <c r="H312" s="8" t="str">
        <f>VLOOKUP(C312,agent_name_matching!A:B,2,false)</f>
        <v>Dispatcher LLM</v>
      </c>
      <c r="I312" s="32" t="s">
        <v>1215</v>
      </c>
      <c r="J312" s="6" t="s">
        <v>418</v>
      </c>
      <c r="L312" s="6">
        <v>4746.0</v>
      </c>
      <c r="M312" s="6">
        <v>132.0</v>
      </c>
      <c r="N312" s="6">
        <v>2411.0</v>
      </c>
      <c r="O312" s="6" t="s">
        <v>1216</v>
      </c>
      <c r="P312" s="8" t="str">
        <f t="shared" si="1"/>
        <v/>
      </c>
      <c r="Q312" s="8" t="str">
        <f t="shared" si="2"/>
        <v/>
      </c>
      <c r="R312" s="8" t="str">
        <f>if(and(P312&lt;&gt;"",Q312&lt;&gt;"newexp",Q312&lt;&gt;"nostart"),countifs(script_conform_dispatching!A:A,P312,script_conform_dispatching!B:B,Q312),"")</f>
        <v/>
      </c>
      <c r="S312" s="8" t="str">
        <f t="shared" si="3"/>
        <v/>
      </c>
    </row>
    <row r="313" hidden="1">
      <c r="A313" s="6" t="s">
        <v>1217</v>
      </c>
      <c r="B313" s="6" t="s">
        <v>68</v>
      </c>
      <c r="C313" s="6" t="s">
        <v>407</v>
      </c>
      <c r="D313" s="6">
        <v>8.0</v>
      </c>
      <c r="E313" s="6" t="s">
        <v>408</v>
      </c>
      <c r="H313" s="8" t="str">
        <f>VLOOKUP(C313,agent_name_matching!A:B,2,false)</f>
        <v>--</v>
      </c>
      <c r="I313" s="33"/>
      <c r="O313" s="6" t="s">
        <v>1218</v>
      </c>
      <c r="P313" s="8" t="str">
        <f t="shared" si="1"/>
        <v/>
      </c>
      <c r="Q313" s="8" t="str">
        <f t="shared" si="2"/>
        <v/>
      </c>
      <c r="R313" s="8" t="str">
        <f>if(and(P313&lt;&gt;"",Q313&lt;&gt;"newexp",Q313&lt;&gt;"nostart"),countifs(script_conform_dispatching!A:A,P313,script_conform_dispatching!B:B,Q313),"")</f>
        <v/>
      </c>
      <c r="S313" s="8" t="str">
        <f t="shared" si="3"/>
        <v/>
      </c>
    </row>
    <row r="314" hidden="1">
      <c r="A314" s="6" t="s">
        <v>1219</v>
      </c>
      <c r="B314" s="6" t="s">
        <v>68</v>
      </c>
      <c r="C314" s="6" t="s">
        <v>1011</v>
      </c>
      <c r="F314" s="6" t="s">
        <v>415</v>
      </c>
      <c r="G314" s="6" t="s">
        <v>416</v>
      </c>
      <c r="H314" s="8" t="str">
        <f>VLOOKUP(C314,agent_name_matching!A:B,2,false)</f>
        <v>Dialog LLM</v>
      </c>
      <c r="I314" s="32" t="s">
        <v>1220</v>
      </c>
      <c r="J314" s="6" t="s">
        <v>418</v>
      </c>
      <c r="L314" s="6">
        <v>7789.0</v>
      </c>
      <c r="M314" s="6">
        <v>152.0</v>
      </c>
      <c r="N314" s="6">
        <v>2456.0</v>
      </c>
      <c r="O314" s="6" t="s">
        <v>1221</v>
      </c>
      <c r="P314" s="8" t="str">
        <f t="shared" si="1"/>
        <v/>
      </c>
      <c r="Q314" s="8" t="str">
        <f t="shared" si="2"/>
        <v/>
      </c>
      <c r="R314" s="8" t="str">
        <f>if(and(P314&lt;&gt;"",Q314&lt;&gt;"newexp",Q314&lt;&gt;"nostart"),countifs(script_conform_dispatching!A:A,P314,script_conform_dispatching!B:B,Q314),"")</f>
        <v/>
      </c>
      <c r="S314" s="8" t="str">
        <f t="shared" si="3"/>
        <v/>
      </c>
    </row>
    <row r="315" hidden="1">
      <c r="A315" s="6" t="s">
        <v>1222</v>
      </c>
      <c r="B315" s="6" t="s">
        <v>68</v>
      </c>
      <c r="C315" s="6" t="s">
        <v>450</v>
      </c>
      <c r="F315" s="6" t="s">
        <v>415</v>
      </c>
      <c r="G315" s="6" t="s">
        <v>416</v>
      </c>
      <c r="H315" s="8" t="str">
        <f>VLOOKUP(C315,agent_name_matching!A:B,2,false)</f>
        <v>Validator LLM</v>
      </c>
      <c r="I315" s="32" t="s">
        <v>1223</v>
      </c>
      <c r="J315" s="6" t="s">
        <v>452</v>
      </c>
      <c r="L315" s="6">
        <v>3304.0</v>
      </c>
      <c r="M315" s="6">
        <v>33.0</v>
      </c>
      <c r="N315" s="6">
        <v>1264.0</v>
      </c>
      <c r="O315" s="6" t="s">
        <v>1224</v>
      </c>
      <c r="P315" s="8" t="str">
        <f t="shared" si="1"/>
        <v/>
      </c>
      <c r="Q315" s="8" t="str">
        <f t="shared" si="2"/>
        <v/>
      </c>
      <c r="R315" s="8" t="str">
        <f>if(and(P315&lt;&gt;"",Q315&lt;&gt;"newexp",Q315&lt;&gt;"nostart"),countifs(script_conform_dispatching!A:A,P315,script_conform_dispatching!B:B,Q315),"")</f>
        <v/>
      </c>
      <c r="S315" s="8" t="str">
        <f t="shared" si="3"/>
        <v/>
      </c>
    </row>
    <row r="316" hidden="1">
      <c r="A316" s="6" t="s">
        <v>1225</v>
      </c>
      <c r="B316" s="6" t="s">
        <v>68</v>
      </c>
      <c r="C316" s="6" t="s">
        <v>37</v>
      </c>
      <c r="F316" s="6" t="s">
        <v>415</v>
      </c>
      <c r="G316" s="6" t="s">
        <v>416</v>
      </c>
      <c r="H316" s="8" t="str">
        <f>VLOOKUP(C316,agent_name_matching!A:B,2,false)</f>
        <v>Patient LLM</v>
      </c>
      <c r="I316" s="32" t="s">
        <v>1226</v>
      </c>
      <c r="J316" s="6" t="s">
        <v>418</v>
      </c>
      <c r="K316" s="6">
        <v>1.0</v>
      </c>
      <c r="L316" s="6">
        <v>3072.0</v>
      </c>
      <c r="M316" s="6">
        <v>193.0</v>
      </c>
      <c r="N316" s="6">
        <v>2891.0</v>
      </c>
      <c r="O316" s="6" t="s">
        <v>1227</v>
      </c>
      <c r="P316" s="8" t="str">
        <f t="shared" si="1"/>
        <v/>
      </c>
      <c r="Q316" s="8" t="str">
        <f t="shared" si="2"/>
        <v/>
      </c>
      <c r="R316" s="8" t="str">
        <f>if(and(P316&lt;&gt;"",Q316&lt;&gt;"newexp",Q316&lt;&gt;"nostart"),countifs(script_conform_dispatching!A:A,P316,script_conform_dispatching!B:B,Q316),"")</f>
        <v/>
      </c>
      <c r="S316" s="8" t="str">
        <f t="shared" si="3"/>
        <v/>
      </c>
    </row>
    <row r="317" hidden="1">
      <c r="A317" s="6" t="s">
        <v>1228</v>
      </c>
      <c r="B317" s="6" t="s">
        <v>68</v>
      </c>
      <c r="C317" s="6" t="s">
        <v>411</v>
      </c>
      <c r="H317" s="8" t="str">
        <f>VLOOKUP(C317,agent_name_matching!A:B,2,false)</f>
        <v>System</v>
      </c>
      <c r="I317" s="33"/>
      <c r="O317" s="6" t="s">
        <v>1229</v>
      </c>
      <c r="P317" s="8" t="str">
        <f t="shared" si="1"/>
        <v/>
      </c>
      <c r="Q317" s="8" t="str">
        <f t="shared" si="2"/>
        <v/>
      </c>
      <c r="R317" s="8" t="str">
        <f>if(and(P317&lt;&gt;"",Q317&lt;&gt;"newexp",Q317&lt;&gt;"nostart"),countifs(script_conform_dispatching!A:A,P317,script_conform_dispatching!B:B,Q317),"")</f>
        <v/>
      </c>
      <c r="S317" s="8" t="str">
        <f t="shared" si="3"/>
        <v/>
      </c>
    </row>
    <row r="318" hidden="1">
      <c r="A318" s="6" t="s">
        <v>1230</v>
      </c>
      <c r="B318" s="6" t="s">
        <v>68</v>
      </c>
      <c r="C318" s="6" t="s">
        <v>1007</v>
      </c>
      <c r="F318" s="6" t="s">
        <v>415</v>
      </c>
      <c r="G318" s="6" t="s">
        <v>416</v>
      </c>
      <c r="H318" s="8" t="str">
        <f>VLOOKUP(C318,agent_name_matching!A:B,2,false)</f>
        <v>Assessor LLM</v>
      </c>
      <c r="I318" s="32" t="s">
        <v>1008</v>
      </c>
      <c r="J318" s="6" t="s">
        <v>418</v>
      </c>
      <c r="L318" s="6">
        <v>3615.0</v>
      </c>
      <c r="M318" s="6">
        <v>14.0</v>
      </c>
      <c r="N318" s="6">
        <v>1030.0</v>
      </c>
      <c r="O318" s="6" t="s">
        <v>1231</v>
      </c>
      <c r="P318" s="8" t="str">
        <f t="shared" si="1"/>
        <v/>
      </c>
      <c r="Q318" s="8" t="str">
        <f t="shared" si="2"/>
        <v/>
      </c>
      <c r="R318" s="8" t="str">
        <f>if(and(P318&lt;&gt;"",Q318&lt;&gt;"newexp",Q318&lt;&gt;"nostart"),countifs(script_conform_dispatching!A:A,P318,script_conform_dispatching!B:B,Q318),"")</f>
        <v/>
      </c>
      <c r="S318" s="8" t="str">
        <f t="shared" si="3"/>
        <v/>
      </c>
    </row>
    <row r="319" hidden="1">
      <c r="A319" s="6" t="s">
        <v>1232</v>
      </c>
      <c r="B319" s="6" t="s">
        <v>68</v>
      </c>
      <c r="C319" s="6" t="s">
        <v>1011</v>
      </c>
      <c r="F319" s="6" t="s">
        <v>415</v>
      </c>
      <c r="G319" s="6" t="s">
        <v>416</v>
      </c>
      <c r="H319" s="8" t="str">
        <f>VLOOKUP(C319,agent_name_matching!A:B,2,false)</f>
        <v>Dialog LLM</v>
      </c>
      <c r="I319" s="32" t="s">
        <v>1233</v>
      </c>
      <c r="J319" s="6" t="s">
        <v>418</v>
      </c>
      <c r="L319" s="6">
        <v>8309.0</v>
      </c>
      <c r="M319" s="6">
        <v>121.0</v>
      </c>
      <c r="N319" s="6">
        <v>2757.0</v>
      </c>
      <c r="O319" s="6" t="s">
        <v>1234</v>
      </c>
      <c r="P319" s="8" t="str">
        <f t="shared" si="1"/>
        <v/>
      </c>
      <c r="Q319" s="8" t="str">
        <f t="shared" si="2"/>
        <v/>
      </c>
      <c r="R319" s="8" t="str">
        <f>if(and(P319&lt;&gt;"",Q319&lt;&gt;"newexp",Q319&lt;&gt;"nostart"),countifs(script_conform_dispatching!A:A,P319,script_conform_dispatching!B:B,Q319),"")</f>
        <v/>
      </c>
      <c r="S319" s="8" t="str">
        <f t="shared" si="3"/>
        <v/>
      </c>
    </row>
    <row r="320" hidden="1">
      <c r="A320" s="6" t="s">
        <v>1235</v>
      </c>
      <c r="B320" s="6" t="s">
        <v>68</v>
      </c>
      <c r="C320" s="6" t="s">
        <v>37</v>
      </c>
      <c r="F320" s="6" t="s">
        <v>415</v>
      </c>
      <c r="G320" s="6" t="s">
        <v>416</v>
      </c>
      <c r="H320" s="8" t="str">
        <f>VLOOKUP(C320,agent_name_matching!A:B,2,false)</f>
        <v>Patient LLM</v>
      </c>
      <c r="I320" s="32" t="s">
        <v>1236</v>
      </c>
      <c r="J320" s="6" t="s">
        <v>418</v>
      </c>
      <c r="K320" s="6">
        <v>1.0</v>
      </c>
      <c r="L320" s="6">
        <v>3394.0</v>
      </c>
      <c r="M320" s="6">
        <v>56.0</v>
      </c>
      <c r="N320" s="6">
        <v>1055.0</v>
      </c>
      <c r="O320" s="6" t="s">
        <v>1237</v>
      </c>
      <c r="P320" s="8" t="str">
        <f t="shared" si="1"/>
        <v/>
      </c>
      <c r="Q320" s="8" t="str">
        <f t="shared" si="2"/>
        <v/>
      </c>
      <c r="R320" s="8" t="str">
        <f>if(and(P320&lt;&gt;"",Q320&lt;&gt;"newexp",Q320&lt;&gt;"nostart"),countifs(script_conform_dispatching!A:A,P320,script_conform_dispatching!B:B,Q320),"")</f>
        <v/>
      </c>
      <c r="S320" s="8" t="str">
        <f t="shared" si="3"/>
        <v/>
      </c>
    </row>
    <row r="321" hidden="1">
      <c r="A321" s="6" t="s">
        <v>1238</v>
      </c>
      <c r="B321" s="6" t="s">
        <v>68</v>
      </c>
      <c r="C321" s="6" t="s">
        <v>411</v>
      </c>
      <c r="H321" s="8" t="str">
        <f>VLOOKUP(C321,agent_name_matching!A:B,2,false)</f>
        <v>System</v>
      </c>
      <c r="I321" s="33"/>
      <c r="O321" s="6" t="s">
        <v>1239</v>
      </c>
      <c r="P321" s="8" t="str">
        <f t="shared" si="1"/>
        <v/>
      </c>
      <c r="Q321" s="8" t="str">
        <f t="shared" si="2"/>
        <v/>
      </c>
      <c r="R321" s="8" t="str">
        <f>if(and(P321&lt;&gt;"",Q321&lt;&gt;"newexp",Q321&lt;&gt;"nostart"),countifs(script_conform_dispatching!A:A,P321,script_conform_dispatching!B:B,Q321),"")</f>
        <v/>
      </c>
      <c r="S321" s="8" t="str">
        <f t="shared" si="3"/>
        <v/>
      </c>
    </row>
    <row r="322" hidden="1">
      <c r="A322" s="6" t="s">
        <v>1240</v>
      </c>
      <c r="B322" s="6" t="s">
        <v>68</v>
      </c>
      <c r="C322" s="6" t="s">
        <v>1007</v>
      </c>
      <c r="F322" s="6" t="s">
        <v>415</v>
      </c>
      <c r="G322" s="6" t="s">
        <v>416</v>
      </c>
      <c r="H322" s="8" t="str">
        <f>VLOOKUP(C322,agent_name_matching!A:B,2,false)</f>
        <v>Assessor LLM</v>
      </c>
      <c r="I322" s="32" t="s">
        <v>1008</v>
      </c>
      <c r="J322" s="6" t="s">
        <v>418</v>
      </c>
      <c r="L322" s="6">
        <v>3798.0</v>
      </c>
      <c r="M322" s="6">
        <v>14.0</v>
      </c>
      <c r="N322" s="6">
        <v>879.0</v>
      </c>
      <c r="O322" s="6" t="s">
        <v>1241</v>
      </c>
      <c r="P322" s="8" t="str">
        <f t="shared" si="1"/>
        <v/>
      </c>
      <c r="Q322" s="8" t="str">
        <f t="shared" si="2"/>
        <v/>
      </c>
      <c r="R322" s="8" t="str">
        <f>if(and(P322&lt;&gt;"",Q322&lt;&gt;"newexp",Q322&lt;&gt;"nostart"),countifs(script_conform_dispatching!A:A,P322,script_conform_dispatching!B:B,Q322),"")</f>
        <v/>
      </c>
      <c r="S322" s="8" t="str">
        <f t="shared" si="3"/>
        <v/>
      </c>
    </row>
    <row r="323" hidden="1">
      <c r="A323" s="6" t="s">
        <v>1242</v>
      </c>
      <c r="B323" s="6" t="s">
        <v>68</v>
      </c>
      <c r="C323" s="6" t="s">
        <v>1011</v>
      </c>
      <c r="F323" s="6" t="s">
        <v>415</v>
      </c>
      <c r="G323" s="6" t="s">
        <v>416</v>
      </c>
      <c r="H323" s="8" t="str">
        <f>VLOOKUP(C323,agent_name_matching!A:B,2,false)</f>
        <v>Dialog LLM</v>
      </c>
      <c r="I323" s="32" t="s">
        <v>1243</v>
      </c>
      <c r="J323" s="6" t="s">
        <v>418</v>
      </c>
      <c r="L323" s="6">
        <v>8661.0</v>
      </c>
      <c r="M323" s="6">
        <v>96.0</v>
      </c>
      <c r="N323" s="6">
        <v>2297.0</v>
      </c>
      <c r="O323" s="6" t="s">
        <v>1244</v>
      </c>
      <c r="P323" s="8" t="str">
        <f t="shared" si="1"/>
        <v/>
      </c>
      <c r="Q323" s="8" t="str">
        <f t="shared" si="2"/>
        <v/>
      </c>
      <c r="R323" s="8" t="str">
        <f>if(and(P323&lt;&gt;"",Q323&lt;&gt;"newexp",Q323&lt;&gt;"nostart"),countifs(script_conform_dispatching!A:A,P323,script_conform_dispatching!B:B,Q323),"")</f>
        <v/>
      </c>
      <c r="S323" s="8" t="str">
        <f t="shared" si="3"/>
        <v/>
      </c>
    </row>
    <row r="324" hidden="1">
      <c r="A324" s="6" t="s">
        <v>1245</v>
      </c>
      <c r="B324" s="6" t="s">
        <v>68</v>
      </c>
      <c r="C324" s="6" t="s">
        <v>37</v>
      </c>
      <c r="F324" s="6" t="s">
        <v>415</v>
      </c>
      <c r="G324" s="6" t="s">
        <v>416</v>
      </c>
      <c r="H324" s="8" t="str">
        <f>VLOOKUP(C324,agent_name_matching!A:B,2,false)</f>
        <v>Patient LLM</v>
      </c>
      <c r="I324" s="32" t="s">
        <v>1246</v>
      </c>
      <c r="J324" s="6" t="s">
        <v>418</v>
      </c>
      <c r="K324" s="6">
        <v>1.0</v>
      </c>
      <c r="L324" s="6">
        <v>3554.0</v>
      </c>
      <c r="M324" s="6">
        <v>49.0</v>
      </c>
      <c r="N324" s="6">
        <v>1521.0</v>
      </c>
      <c r="O324" s="6" t="s">
        <v>1247</v>
      </c>
      <c r="P324" s="8" t="str">
        <f t="shared" si="1"/>
        <v/>
      </c>
      <c r="Q324" s="8" t="str">
        <f t="shared" si="2"/>
        <v/>
      </c>
      <c r="R324" s="8" t="str">
        <f>if(and(P324&lt;&gt;"",Q324&lt;&gt;"newexp",Q324&lt;&gt;"nostart"),countifs(script_conform_dispatching!A:A,P324,script_conform_dispatching!B:B,Q324),"")</f>
        <v/>
      </c>
      <c r="S324" s="8" t="str">
        <f t="shared" si="3"/>
        <v/>
      </c>
    </row>
    <row r="325" hidden="1">
      <c r="A325" s="6" t="s">
        <v>1248</v>
      </c>
      <c r="B325" s="6" t="s">
        <v>68</v>
      </c>
      <c r="C325" s="6" t="s">
        <v>411</v>
      </c>
      <c r="H325" s="8" t="str">
        <f>VLOOKUP(C325,agent_name_matching!A:B,2,false)</f>
        <v>System</v>
      </c>
      <c r="I325" s="33"/>
      <c r="O325" s="6" t="s">
        <v>1249</v>
      </c>
      <c r="P325" s="8" t="str">
        <f t="shared" si="1"/>
        <v/>
      </c>
      <c r="Q325" s="8" t="str">
        <f t="shared" si="2"/>
        <v/>
      </c>
      <c r="R325" s="8" t="str">
        <f>if(and(P325&lt;&gt;"",Q325&lt;&gt;"newexp",Q325&lt;&gt;"nostart"),countifs(script_conform_dispatching!A:A,P325,script_conform_dispatching!B:B,Q325),"")</f>
        <v/>
      </c>
      <c r="S325" s="8" t="str">
        <f t="shared" si="3"/>
        <v/>
      </c>
    </row>
    <row r="326" hidden="1">
      <c r="A326" s="6" t="s">
        <v>1250</v>
      </c>
      <c r="B326" s="6" t="s">
        <v>68</v>
      </c>
      <c r="C326" s="6" t="s">
        <v>1007</v>
      </c>
      <c r="F326" s="6" t="s">
        <v>415</v>
      </c>
      <c r="G326" s="6" t="s">
        <v>416</v>
      </c>
      <c r="H326" s="8" t="str">
        <f>VLOOKUP(C326,agent_name_matching!A:B,2,false)</f>
        <v>Assessor LLM</v>
      </c>
      <c r="I326" s="32" t="s">
        <v>1040</v>
      </c>
      <c r="J326" s="6" t="s">
        <v>418</v>
      </c>
      <c r="L326" s="6">
        <v>3949.0</v>
      </c>
      <c r="M326" s="6">
        <v>12.0</v>
      </c>
      <c r="N326" s="6">
        <v>892.0</v>
      </c>
      <c r="O326" s="6" t="s">
        <v>1251</v>
      </c>
      <c r="P326" s="8" t="str">
        <f t="shared" si="1"/>
        <v/>
      </c>
      <c r="Q326" s="8" t="str">
        <f t="shared" si="2"/>
        <v/>
      </c>
      <c r="R326" s="8" t="str">
        <f>if(and(P326&lt;&gt;"",Q326&lt;&gt;"newexp",Q326&lt;&gt;"nostart"),countifs(script_conform_dispatching!A:A,P326,script_conform_dispatching!B:B,Q326),"")</f>
        <v/>
      </c>
      <c r="S326" s="8" t="str">
        <f t="shared" si="3"/>
        <v/>
      </c>
    </row>
    <row r="327" hidden="1">
      <c r="A327" s="6" t="s">
        <v>1252</v>
      </c>
      <c r="B327" s="6" t="s">
        <v>68</v>
      </c>
      <c r="C327" s="6" t="s">
        <v>407</v>
      </c>
      <c r="D327" s="6">
        <v>8.0</v>
      </c>
      <c r="E327" s="6" t="s">
        <v>445</v>
      </c>
      <c r="H327" s="8" t="str">
        <f>VLOOKUP(C327,agent_name_matching!A:B,2,false)</f>
        <v>--</v>
      </c>
      <c r="I327" s="33"/>
      <c r="O327" s="6" t="s">
        <v>1253</v>
      </c>
      <c r="P327" s="8">
        <f t="shared" si="1"/>
        <v>8</v>
      </c>
      <c r="Q327" s="8" t="str">
        <f t="shared" si="2"/>
        <v>nostart</v>
      </c>
      <c r="R327" s="8" t="str">
        <f>if(and(P327&lt;&gt;"",Q327&lt;&gt;"newexp",Q327&lt;&gt;"nostart"),countifs(script_conform_dispatching!A:A,P327,script_conform_dispatching!B:B,Q327),"")</f>
        <v/>
      </c>
      <c r="S327" s="8" t="str">
        <f t="shared" si="3"/>
        <v/>
      </c>
    </row>
    <row r="328" hidden="1">
      <c r="A328" s="6" t="s">
        <v>1254</v>
      </c>
      <c r="B328" s="6" t="s">
        <v>68</v>
      </c>
      <c r="C328" s="6" t="s">
        <v>1011</v>
      </c>
      <c r="F328" s="6" t="s">
        <v>415</v>
      </c>
      <c r="G328" s="6" t="s">
        <v>416</v>
      </c>
      <c r="H328" s="8" t="str">
        <f>VLOOKUP(C328,agent_name_matching!A:B,2,false)</f>
        <v>Dialog LLM</v>
      </c>
      <c r="I328" s="32" t="s">
        <v>1255</v>
      </c>
      <c r="J328" s="6" t="s">
        <v>418</v>
      </c>
      <c r="L328" s="6">
        <v>8979.0</v>
      </c>
      <c r="M328" s="6">
        <v>29.0</v>
      </c>
      <c r="N328" s="6">
        <v>1532.0</v>
      </c>
      <c r="O328" s="6" t="s">
        <v>1256</v>
      </c>
      <c r="P328" s="8" t="str">
        <f t="shared" si="1"/>
        <v/>
      </c>
      <c r="Q328" s="8" t="str">
        <f t="shared" si="2"/>
        <v/>
      </c>
      <c r="R328" s="8" t="str">
        <f>if(and(P328&lt;&gt;"",Q328&lt;&gt;"newexp",Q328&lt;&gt;"nostart"),countifs(script_conform_dispatching!A:A,P328,script_conform_dispatching!B:B,Q328),"")</f>
        <v/>
      </c>
      <c r="S328" s="8" t="str">
        <f t="shared" si="3"/>
        <v/>
      </c>
    </row>
    <row r="329" hidden="1">
      <c r="A329" s="6" t="s">
        <v>1257</v>
      </c>
      <c r="B329" s="6" t="s">
        <v>68</v>
      </c>
      <c r="C329" s="6" t="s">
        <v>450</v>
      </c>
      <c r="F329" s="6" t="s">
        <v>415</v>
      </c>
      <c r="G329" s="6" t="s">
        <v>416</v>
      </c>
      <c r="H329" s="8" t="str">
        <f>VLOOKUP(C329,agent_name_matching!A:B,2,false)</f>
        <v>Validator LLM</v>
      </c>
      <c r="I329" s="32" t="s">
        <v>451</v>
      </c>
      <c r="J329" s="6" t="s">
        <v>452</v>
      </c>
      <c r="L329" s="6">
        <v>3800.0</v>
      </c>
      <c r="M329" s="6">
        <v>10.0</v>
      </c>
      <c r="N329" s="6">
        <v>2512.0</v>
      </c>
      <c r="O329" s="6" t="s">
        <v>1258</v>
      </c>
      <c r="P329" s="8" t="str">
        <f t="shared" si="1"/>
        <v/>
      </c>
      <c r="Q329" s="8" t="str">
        <f t="shared" si="2"/>
        <v/>
      </c>
      <c r="R329" s="8" t="str">
        <f>if(and(P329&lt;&gt;"",Q329&lt;&gt;"newexp",Q329&lt;&gt;"nostart"),countifs(script_conform_dispatching!A:A,P329,script_conform_dispatching!B:B,Q329),"")</f>
        <v/>
      </c>
      <c r="S329" s="8" t="str">
        <f t="shared" si="3"/>
        <v/>
      </c>
    </row>
    <row r="330" hidden="1">
      <c r="A330" s="6" t="s">
        <v>1259</v>
      </c>
      <c r="B330" s="6" t="s">
        <v>73</v>
      </c>
      <c r="C330" s="6" t="s">
        <v>407</v>
      </c>
      <c r="D330" s="6">
        <v>1.0</v>
      </c>
      <c r="E330" s="6" t="s">
        <v>408</v>
      </c>
      <c r="H330" s="8" t="str">
        <f>VLOOKUP(C330,agent_name_matching!A:B,2,false)</f>
        <v>--</v>
      </c>
      <c r="I330" s="33"/>
      <c r="O330" s="6" t="s">
        <v>1260</v>
      </c>
      <c r="P330" s="8" t="str">
        <f t="shared" si="1"/>
        <v/>
      </c>
      <c r="Q330" s="8" t="str">
        <f t="shared" si="2"/>
        <v/>
      </c>
      <c r="R330" s="8" t="str">
        <f>if(and(P330&lt;&gt;"",Q330&lt;&gt;"newexp",Q330&lt;&gt;"nostart"),countifs(script_conform_dispatching!A:A,P330,script_conform_dispatching!B:B,Q330),"")</f>
        <v/>
      </c>
      <c r="S330" s="8" t="str">
        <f t="shared" si="3"/>
        <v/>
      </c>
    </row>
    <row r="331" hidden="1">
      <c r="A331" s="6" t="s">
        <v>1261</v>
      </c>
      <c r="B331" s="6" t="s">
        <v>73</v>
      </c>
      <c r="C331" s="6" t="s">
        <v>411</v>
      </c>
      <c r="H331" s="8" t="str">
        <f>VLOOKUP(C331,agent_name_matching!A:B,2,false)</f>
        <v>System</v>
      </c>
      <c r="I331" s="33"/>
      <c r="O331" s="6" t="s">
        <v>1262</v>
      </c>
      <c r="P331" s="8" t="str">
        <f t="shared" si="1"/>
        <v/>
      </c>
      <c r="Q331" s="8" t="str">
        <f t="shared" si="2"/>
        <v/>
      </c>
      <c r="R331" s="8" t="str">
        <f>if(and(P331&lt;&gt;"",Q331&lt;&gt;"newexp",Q331&lt;&gt;"nostart"),countifs(script_conform_dispatching!A:A,P331,script_conform_dispatching!B:B,Q331),"")</f>
        <v/>
      </c>
      <c r="S331" s="8" t="str">
        <f t="shared" si="3"/>
        <v/>
      </c>
    </row>
    <row r="332" hidden="1">
      <c r="A332" s="6" t="s">
        <v>1263</v>
      </c>
      <c r="B332" s="6" t="s">
        <v>73</v>
      </c>
      <c r="C332" s="6" t="s">
        <v>1007</v>
      </c>
      <c r="F332" s="6" t="s">
        <v>415</v>
      </c>
      <c r="G332" s="6" t="s">
        <v>416</v>
      </c>
      <c r="H332" s="8" t="str">
        <f>VLOOKUP(C332,agent_name_matching!A:B,2,false)</f>
        <v>Assessor LLM</v>
      </c>
      <c r="I332" s="32" t="s">
        <v>1008</v>
      </c>
      <c r="J332" s="6" t="s">
        <v>418</v>
      </c>
      <c r="L332" s="6">
        <v>716.0</v>
      </c>
      <c r="M332" s="6">
        <v>14.0</v>
      </c>
      <c r="N332" s="6">
        <v>819.0</v>
      </c>
      <c r="O332" s="6" t="s">
        <v>1264</v>
      </c>
      <c r="P332" s="8" t="str">
        <f t="shared" si="1"/>
        <v/>
      </c>
      <c r="Q332" s="8" t="str">
        <f t="shared" si="2"/>
        <v/>
      </c>
      <c r="R332" s="8" t="str">
        <f>if(and(P332&lt;&gt;"",Q332&lt;&gt;"newexp",Q332&lt;&gt;"nostart"),countifs(script_conform_dispatching!A:A,P332,script_conform_dispatching!B:B,Q332),"")</f>
        <v/>
      </c>
      <c r="S332" s="8" t="str">
        <f t="shared" si="3"/>
        <v/>
      </c>
    </row>
    <row r="333" hidden="1">
      <c r="A333" s="6" t="s">
        <v>1265</v>
      </c>
      <c r="B333" s="6" t="s">
        <v>73</v>
      </c>
      <c r="C333" s="6" t="s">
        <v>1011</v>
      </c>
      <c r="F333" s="6" t="s">
        <v>415</v>
      </c>
      <c r="G333" s="6" t="s">
        <v>416</v>
      </c>
      <c r="H333" s="8" t="str">
        <f>VLOOKUP(C333,agent_name_matching!A:B,2,false)</f>
        <v>Dialog LLM</v>
      </c>
      <c r="I333" s="32" t="s">
        <v>1012</v>
      </c>
      <c r="J333" s="6" t="s">
        <v>418</v>
      </c>
      <c r="L333" s="6">
        <v>565.0</v>
      </c>
      <c r="M333" s="6">
        <v>28.0</v>
      </c>
      <c r="N333" s="6">
        <v>927.0</v>
      </c>
      <c r="O333" s="6" t="s">
        <v>1266</v>
      </c>
      <c r="P333" s="8" t="str">
        <f t="shared" si="1"/>
        <v/>
      </c>
      <c r="Q333" s="8" t="str">
        <f t="shared" si="2"/>
        <v/>
      </c>
      <c r="R333" s="8" t="str">
        <f>if(and(P333&lt;&gt;"",Q333&lt;&gt;"newexp",Q333&lt;&gt;"nostart"),countifs(script_conform_dispatching!A:A,P333,script_conform_dispatching!B:B,Q333),"")</f>
        <v/>
      </c>
      <c r="S333" s="8" t="str">
        <f t="shared" si="3"/>
        <v/>
      </c>
    </row>
    <row r="334" hidden="1">
      <c r="A334" s="6" t="s">
        <v>1267</v>
      </c>
      <c r="B334" s="6" t="s">
        <v>73</v>
      </c>
      <c r="C334" s="6" t="s">
        <v>37</v>
      </c>
      <c r="F334" s="6" t="s">
        <v>415</v>
      </c>
      <c r="G334" s="6" t="s">
        <v>416</v>
      </c>
      <c r="H334" s="8" t="str">
        <f>VLOOKUP(C334,agent_name_matching!A:B,2,false)</f>
        <v>Patient LLM</v>
      </c>
      <c r="I334" s="32" t="s">
        <v>1268</v>
      </c>
      <c r="J334" s="6" t="s">
        <v>418</v>
      </c>
      <c r="K334" s="6">
        <v>1.0</v>
      </c>
      <c r="L334" s="6">
        <v>387.0</v>
      </c>
      <c r="M334" s="6">
        <v>36.0</v>
      </c>
      <c r="N334" s="6">
        <v>951.0</v>
      </c>
      <c r="O334" s="6" t="s">
        <v>1269</v>
      </c>
      <c r="P334" s="8" t="str">
        <f t="shared" si="1"/>
        <v/>
      </c>
      <c r="Q334" s="8" t="str">
        <f t="shared" si="2"/>
        <v/>
      </c>
      <c r="R334" s="8" t="str">
        <f>if(and(P334&lt;&gt;"",Q334&lt;&gt;"newexp",Q334&lt;&gt;"nostart"),countifs(script_conform_dispatching!A:A,P334,script_conform_dispatching!B:B,Q334),"")</f>
        <v/>
      </c>
      <c r="S334" s="8" t="str">
        <f t="shared" si="3"/>
        <v/>
      </c>
    </row>
    <row r="335" hidden="1">
      <c r="A335" s="6" t="s">
        <v>1270</v>
      </c>
      <c r="B335" s="6" t="s">
        <v>73</v>
      </c>
      <c r="C335" s="6" t="s">
        <v>411</v>
      </c>
      <c r="H335" s="8" t="str">
        <f>VLOOKUP(C335,agent_name_matching!A:B,2,false)</f>
        <v>System</v>
      </c>
      <c r="I335" s="33"/>
      <c r="O335" s="6" t="s">
        <v>1271</v>
      </c>
      <c r="P335" s="8" t="str">
        <f t="shared" si="1"/>
        <v/>
      </c>
      <c r="Q335" s="8" t="str">
        <f t="shared" si="2"/>
        <v/>
      </c>
      <c r="R335" s="8" t="str">
        <f>if(and(P335&lt;&gt;"",Q335&lt;&gt;"newexp",Q335&lt;&gt;"nostart"),countifs(script_conform_dispatching!A:A,P335,script_conform_dispatching!B:B,Q335),"")</f>
        <v/>
      </c>
      <c r="S335" s="8" t="str">
        <f t="shared" si="3"/>
        <v/>
      </c>
    </row>
    <row r="336" hidden="1">
      <c r="A336" s="6" t="s">
        <v>1272</v>
      </c>
      <c r="B336" s="6" t="s">
        <v>73</v>
      </c>
      <c r="C336" s="6" t="s">
        <v>1007</v>
      </c>
      <c r="F336" s="6" t="s">
        <v>415</v>
      </c>
      <c r="G336" s="6" t="s">
        <v>416</v>
      </c>
      <c r="H336" s="8" t="str">
        <f>VLOOKUP(C336,agent_name_matching!A:B,2,false)</f>
        <v>Assessor LLM</v>
      </c>
      <c r="I336" s="32" t="s">
        <v>1008</v>
      </c>
      <c r="J336" s="6" t="s">
        <v>418</v>
      </c>
      <c r="L336" s="6">
        <v>784.0</v>
      </c>
      <c r="M336" s="6">
        <v>14.0</v>
      </c>
      <c r="N336" s="6">
        <v>825.0</v>
      </c>
      <c r="O336" s="6" t="s">
        <v>1273</v>
      </c>
      <c r="P336" s="8" t="str">
        <f t="shared" si="1"/>
        <v/>
      </c>
      <c r="Q336" s="8" t="str">
        <f t="shared" si="2"/>
        <v/>
      </c>
      <c r="R336" s="8" t="str">
        <f>if(and(P336&lt;&gt;"",Q336&lt;&gt;"newexp",Q336&lt;&gt;"nostart"),countifs(script_conform_dispatching!A:A,P336,script_conform_dispatching!B:B,Q336),"")</f>
        <v/>
      </c>
      <c r="S336" s="8" t="str">
        <f t="shared" si="3"/>
        <v/>
      </c>
    </row>
    <row r="337" hidden="1">
      <c r="A337" s="6" t="s">
        <v>1274</v>
      </c>
      <c r="B337" s="6" t="s">
        <v>73</v>
      </c>
      <c r="C337" s="6" t="s">
        <v>1011</v>
      </c>
      <c r="F337" s="6" t="s">
        <v>415</v>
      </c>
      <c r="G337" s="6" t="s">
        <v>416</v>
      </c>
      <c r="H337" s="8" t="str">
        <f>VLOOKUP(C337,agent_name_matching!A:B,2,false)</f>
        <v>Dialog LLM</v>
      </c>
      <c r="I337" s="32" t="s">
        <v>1275</v>
      </c>
      <c r="J337" s="6" t="s">
        <v>418</v>
      </c>
      <c r="L337" s="6">
        <v>796.0</v>
      </c>
      <c r="M337" s="6">
        <v>25.0</v>
      </c>
      <c r="N337" s="6">
        <v>773.0</v>
      </c>
      <c r="O337" s="6" t="s">
        <v>1276</v>
      </c>
      <c r="P337" s="8" t="str">
        <f t="shared" si="1"/>
        <v/>
      </c>
      <c r="Q337" s="8" t="str">
        <f t="shared" si="2"/>
        <v/>
      </c>
      <c r="R337" s="8" t="str">
        <f>if(and(P337&lt;&gt;"",Q337&lt;&gt;"newexp",Q337&lt;&gt;"nostart"),countifs(script_conform_dispatching!A:A,P337,script_conform_dispatching!B:B,Q337),"")</f>
        <v/>
      </c>
      <c r="S337" s="8" t="str">
        <f t="shared" si="3"/>
        <v/>
      </c>
    </row>
    <row r="338" hidden="1">
      <c r="A338" s="6" t="s">
        <v>1277</v>
      </c>
      <c r="B338" s="6" t="s">
        <v>73</v>
      </c>
      <c r="C338" s="6" t="s">
        <v>37</v>
      </c>
      <c r="F338" s="6" t="s">
        <v>415</v>
      </c>
      <c r="G338" s="6" t="s">
        <v>416</v>
      </c>
      <c r="H338" s="8" t="str">
        <f>VLOOKUP(C338,agent_name_matching!A:B,2,false)</f>
        <v>Patient LLM</v>
      </c>
      <c r="I338" s="32" t="s">
        <v>1278</v>
      </c>
      <c r="J338" s="6" t="s">
        <v>418</v>
      </c>
      <c r="K338" s="6">
        <v>1.0</v>
      </c>
      <c r="L338" s="6">
        <v>456.0</v>
      </c>
      <c r="M338" s="6">
        <v>13.0</v>
      </c>
      <c r="N338" s="6">
        <v>727.0</v>
      </c>
      <c r="O338" s="6" t="s">
        <v>1279</v>
      </c>
      <c r="P338" s="8" t="str">
        <f t="shared" si="1"/>
        <v/>
      </c>
      <c r="Q338" s="8" t="str">
        <f t="shared" si="2"/>
        <v/>
      </c>
      <c r="R338" s="8" t="str">
        <f>if(and(P338&lt;&gt;"",Q338&lt;&gt;"newexp",Q338&lt;&gt;"nostart"),countifs(script_conform_dispatching!A:A,P338,script_conform_dispatching!B:B,Q338),"")</f>
        <v/>
      </c>
      <c r="S338" s="8" t="str">
        <f t="shared" si="3"/>
        <v/>
      </c>
    </row>
    <row r="339" hidden="1">
      <c r="A339" s="6" t="s">
        <v>1280</v>
      </c>
      <c r="B339" s="6" t="s">
        <v>73</v>
      </c>
      <c r="C339" s="6" t="s">
        <v>411</v>
      </c>
      <c r="H339" s="8" t="str">
        <f>VLOOKUP(C339,agent_name_matching!A:B,2,false)</f>
        <v>System</v>
      </c>
      <c r="I339" s="33"/>
      <c r="O339" s="6" t="s">
        <v>1281</v>
      </c>
      <c r="P339" s="8" t="str">
        <f t="shared" si="1"/>
        <v/>
      </c>
      <c r="Q339" s="8" t="str">
        <f t="shared" si="2"/>
        <v/>
      </c>
      <c r="R339" s="8" t="str">
        <f>if(and(P339&lt;&gt;"",Q339&lt;&gt;"newexp",Q339&lt;&gt;"nostart"),countifs(script_conform_dispatching!A:A,P339,script_conform_dispatching!B:B,Q339),"")</f>
        <v/>
      </c>
      <c r="S339" s="8" t="str">
        <f t="shared" si="3"/>
        <v/>
      </c>
    </row>
    <row r="340" hidden="1">
      <c r="A340" s="6" t="s">
        <v>1282</v>
      </c>
      <c r="B340" s="6" t="s">
        <v>73</v>
      </c>
      <c r="C340" s="6" t="s">
        <v>1007</v>
      </c>
      <c r="F340" s="6" t="s">
        <v>415</v>
      </c>
      <c r="G340" s="6" t="s">
        <v>416</v>
      </c>
      <c r="H340" s="8" t="str">
        <f>VLOOKUP(C340,agent_name_matching!A:B,2,false)</f>
        <v>Assessor LLM</v>
      </c>
      <c r="I340" s="32" t="s">
        <v>1008</v>
      </c>
      <c r="J340" s="6" t="s">
        <v>418</v>
      </c>
      <c r="L340" s="6">
        <v>828.0</v>
      </c>
      <c r="M340" s="6">
        <v>14.0</v>
      </c>
      <c r="N340" s="6">
        <v>816.0</v>
      </c>
      <c r="O340" s="6" t="s">
        <v>1283</v>
      </c>
      <c r="P340" s="8" t="str">
        <f t="shared" si="1"/>
        <v/>
      </c>
      <c r="Q340" s="8" t="str">
        <f t="shared" si="2"/>
        <v/>
      </c>
      <c r="R340" s="8" t="str">
        <f>if(and(P340&lt;&gt;"",Q340&lt;&gt;"newexp",Q340&lt;&gt;"nostart"),countifs(script_conform_dispatching!A:A,P340,script_conform_dispatching!B:B,Q340),"")</f>
        <v/>
      </c>
      <c r="S340" s="8" t="str">
        <f t="shared" si="3"/>
        <v/>
      </c>
    </row>
    <row r="341" hidden="1">
      <c r="A341" s="6" t="s">
        <v>1284</v>
      </c>
      <c r="B341" s="6" t="s">
        <v>73</v>
      </c>
      <c r="C341" s="6" t="s">
        <v>1011</v>
      </c>
      <c r="F341" s="6" t="s">
        <v>415</v>
      </c>
      <c r="G341" s="6" t="s">
        <v>416</v>
      </c>
      <c r="H341" s="8" t="str">
        <f>VLOOKUP(C341,agent_name_matching!A:B,2,false)</f>
        <v>Dialog LLM</v>
      </c>
      <c r="I341" s="32" t="s">
        <v>1285</v>
      </c>
      <c r="J341" s="6" t="s">
        <v>418</v>
      </c>
      <c r="L341" s="6">
        <v>1001.0</v>
      </c>
      <c r="M341" s="6">
        <v>28.0</v>
      </c>
      <c r="N341" s="6">
        <v>988.0</v>
      </c>
      <c r="O341" s="6" t="s">
        <v>1286</v>
      </c>
      <c r="P341" s="8" t="str">
        <f t="shared" si="1"/>
        <v/>
      </c>
      <c r="Q341" s="8" t="str">
        <f t="shared" si="2"/>
        <v/>
      </c>
      <c r="R341" s="8" t="str">
        <f>if(and(P341&lt;&gt;"",Q341&lt;&gt;"newexp",Q341&lt;&gt;"nostart"),countifs(script_conform_dispatching!A:A,P341,script_conform_dispatching!B:B,Q341),"")</f>
        <v/>
      </c>
      <c r="S341" s="8" t="str">
        <f t="shared" si="3"/>
        <v/>
      </c>
    </row>
    <row r="342" hidden="1">
      <c r="A342" s="6" t="s">
        <v>1287</v>
      </c>
      <c r="B342" s="6" t="s">
        <v>73</v>
      </c>
      <c r="C342" s="6" t="s">
        <v>37</v>
      </c>
      <c r="F342" s="6" t="s">
        <v>415</v>
      </c>
      <c r="G342" s="6" t="s">
        <v>416</v>
      </c>
      <c r="H342" s="8" t="str">
        <f>VLOOKUP(C342,agent_name_matching!A:B,2,false)</f>
        <v>Patient LLM</v>
      </c>
      <c r="I342" s="32" t="s">
        <v>1288</v>
      </c>
      <c r="J342" s="6" t="s">
        <v>418</v>
      </c>
      <c r="K342" s="6">
        <v>1.0</v>
      </c>
      <c r="L342" s="6">
        <v>505.0</v>
      </c>
      <c r="M342" s="6">
        <v>32.0</v>
      </c>
      <c r="N342" s="6">
        <v>894.0</v>
      </c>
      <c r="O342" s="6" t="s">
        <v>1289</v>
      </c>
      <c r="P342" s="8" t="str">
        <f t="shared" si="1"/>
        <v/>
      </c>
      <c r="Q342" s="8" t="str">
        <f t="shared" si="2"/>
        <v/>
      </c>
      <c r="R342" s="8" t="str">
        <f>if(and(P342&lt;&gt;"",Q342&lt;&gt;"newexp",Q342&lt;&gt;"nostart"),countifs(script_conform_dispatching!A:A,P342,script_conform_dispatching!B:B,Q342),"")</f>
        <v/>
      </c>
      <c r="S342" s="8" t="str">
        <f t="shared" si="3"/>
        <v/>
      </c>
    </row>
    <row r="343" hidden="1">
      <c r="A343" s="6" t="s">
        <v>1290</v>
      </c>
      <c r="B343" s="6" t="s">
        <v>73</v>
      </c>
      <c r="C343" s="6" t="s">
        <v>411</v>
      </c>
      <c r="H343" s="8" t="str">
        <f>VLOOKUP(C343,agent_name_matching!A:B,2,false)</f>
        <v>System</v>
      </c>
      <c r="I343" s="33"/>
      <c r="O343" s="6" t="s">
        <v>1291</v>
      </c>
      <c r="P343" s="8" t="str">
        <f t="shared" si="1"/>
        <v/>
      </c>
      <c r="Q343" s="8" t="str">
        <f t="shared" si="2"/>
        <v/>
      </c>
      <c r="R343" s="8" t="str">
        <f>if(and(P343&lt;&gt;"",Q343&lt;&gt;"newexp",Q343&lt;&gt;"nostart"),countifs(script_conform_dispatching!A:A,P343,script_conform_dispatching!B:B,Q343),"")</f>
        <v/>
      </c>
      <c r="S343" s="8" t="str">
        <f t="shared" si="3"/>
        <v/>
      </c>
    </row>
    <row r="344" hidden="1">
      <c r="A344" s="6" t="s">
        <v>1292</v>
      </c>
      <c r="B344" s="6" t="s">
        <v>73</v>
      </c>
      <c r="C344" s="6" t="s">
        <v>1007</v>
      </c>
      <c r="F344" s="6" t="s">
        <v>415</v>
      </c>
      <c r="G344" s="6" t="s">
        <v>416</v>
      </c>
      <c r="H344" s="8" t="str">
        <f>VLOOKUP(C344,agent_name_matching!A:B,2,false)</f>
        <v>Assessor LLM</v>
      </c>
      <c r="I344" s="32" t="s">
        <v>1040</v>
      </c>
      <c r="J344" s="6" t="s">
        <v>418</v>
      </c>
      <c r="L344" s="6">
        <v>894.0</v>
      </c>
      <c r="M344" s="6">
        <v>12.0</v>
      </c>
      <c r="N344" s="6">
        <v>600.0</v>
      </c>
      <c r="O344" s="6" t="s">
        <v>1293</v>
      </c>
      <c r="P344" s="8" t="str">
        <f t="shared" si="1"/>
        <v/>
      </c>
      <c r="Q344" s="8" t="str">
        <f t="shared" si="2"/>
        <v/>
      </c>
      <c r="R344" s="8" t="str">
        <f>if(and(P344&lt;&gt;"",Q344&lt;&gt;"newexp",Q344&lt;&gt;"nostart"),countifs(script_conform_dispatching!A:A,P344,script_conform_dispatching!B:B,Q344),"")</f>
        <v/>
      </c>
      <c r="S344" s="8" t="str">
        <f t="shared" si="3"/>
        <v/>
      </c>
    </row>
    <row r="345" hidden="1">
      <c r="A345" s="6" t="s">
        <v>1294</v>
      </c>
      <c r="B345" s="6" t="s">
        <v>73</v>
      </c>
      <c r="C345" s="6" t="s">
        <v>407</v>
      </c>
      <c r="D345" s="6">
        <v>1.0</v>
      </c>
      <c r="E345" s="6" t="s">
        <v>445</v>
      </c>
      <c r="H345" s="8" t="str">
        <f>VLOOKUP(C345,agent_name_matching!A:B,2,false)</f>
        <v>--</v>
      </c>
      <c r="I345" s="33"/>
      <c r="O345" s="6" t="s">
        <v>1295</v>
      </c>
      <c r="P345" s="8">
        <f t="shared" si="1"/>
        <v>1</v>
      </c>
      <c r="Q345" s="8">
        <f t="shared" si="2"/>
        <v>2</v>
      </c>
      <c r="R345" s="8">
        <f>if(and(P345&lt;&gt;"",Q345&lt;&gt;"newexp",Q345&lt;&gt;"nostart"),countifs(script_conform_dispatching!A:A,P345,script_conform_dispatching!B:B,Q345),"")</f>
        <v>1</v>
      </c>
      <c r="S345" s="8" t="str">
        <f t="shared" si="3"/>
        <v/>
      </c>
    </row>
    <row r="346" hidden="1">
      <c r="A346" s="6" t="s">
        <v>1296</v>
      </c>
      <c r="B346" s="6" t="s">
        <v>73</v>
      </c>
      <c r="C346" s="6" t="s">
        <v>1045</v>
      </c>
      <c r="F346" s="6" t="s">
        <v>415</v>
      </c>
      <c r="G346" s="6" t="s">
        <v>416</v>
      </c>
      <c r="H346" s="8" t="str">
        <f>VLOOKUP(C346,agent_name_matching!A:B,2,false)</f>
        <v>Dispatcher LLM</v>
      </c>
      <c r="I346" s="32" t="s">
        <v>1297</v>
      </c>
      <c r="J346" s="6" t="s">
        <v>418</v>
      </c>
      <c r="L346" s="6">
        <v>2311.0</v>
      </c>
      <c r="M346" s="6">
        <v>149.0</v>
      </c>
      <c r="N346" s="6">
        <v>1935.0</v>
      </c>
      <c r="O346" s="6" t="s">
        <v>1298</v>
      </c>
      <c r="P346" s="8" t="str">
        <f t="shared" si="1"/>
        <v/>
      </c>
      <c r="Q346" s="8" t="str">
        <f t="shared" si="2"/>
        <v/>
      </c>
      <c r="R346" s="8" t="str">
        <f>if(and(P346&lt;&gt;"",Q346&lt;&gt;"newexp",Q346&lt;&gt;"nostart"),countifs(script_conform_dispatching!A:A,P346,script_conform_dispatching!B:B,Q346),"")</f>
        <v/>
      </c>
      <c r="S346" s="8" t="str">
        <f t="shared" si="3"/>
        <v/>
      </c>
    </row>
    <row r="347" hidden="1">
      <c r="A347" s="6" t="s">
        <v>1299</v>
      </c>
      <c r="B347" s="6" t="s">
        <v>73</v>
      </c>
      <c r="C347" s="6" t="s">
        <v>407</v>
      </c>
      <c r="D347" s="6">
        <v>2.0</v>
      </c>
      <c r="E347" s="6" t="s">
        <v>408</v>
      </c>
      <c r="H347" s="8" t="str">
        <f>VLOOKUP(C347,agent_name_matching!A:B,2,false)</f>
        <v>--</v>
      </c>
      <c r="I347" s="33"/>
      <c r="O347" s="6" t="s">
        <v>1300</v>
      </c>
      <c r="P347" s="8" t="str">
        <f t="shared" si="1"/>
        <v/>
      </c>
      <c r="Q347" s="8" t="str">
        <f t="shared" si="2"/>
        <v/>
      </c>
      <c r="R347" s="8" t="str">
        <f>if(and(P347&lt;&gt;"",Q347&lt;&gt;"newexp",Q347&lt;&gt;"nostart"),countifs(script_conform_dispatching!A:A,P347,script_conform_dispatching!B:B,Q347),"")</f>
        <v/>
      </c>
      <c r="S347" s="8" t="str">
        <f t="shared" si="3"/>
        <v/>
      </c>
    </row>
    <row r="348" hidden="1">
      <c r="A348" s="6" t="s">
        <v>1301</v>
      </c>
      <c r="B348" s="6" t="s">
        <v>73</v>
      </c>
      <c r="C348" s="6" t="s">
        <v>1011</v>
      </c>
      <c r="F348" s="6" t="s">
        <v>415</v>
      </c>
      <c r="G348" s="6" t="s">
        <v>416</v>
      </c>
      <c r="H348" s="8" t="str">
        <f>VLOOKUP(C348,agent_name_matching!A:B,2,false)</f>
        <v>Dialog LLM</v>
      </c>
      <c r="I348" s="32" t="s">
        <v>1302</v>
      </c>
      <c r="J348" s="6" t="s">
        <v>418</v>
      </c>
      <c r="L348" s="6">
        <v>1379.0</v>
      </c>
      <c r="M348" s="6">
        <v>23.0</v>
      </c>
      <c r="N348" s="6">
        <v>1428.0</v>
      </c>
      <c r="O348" s="6" t="s">
        <v>1303</v>
      </c>
      <c r="P348" s="8" t="str">
        <f t="shared" si="1"/>
        <v/>
      </c>
      <c r="Q348" s="8" t="str">
        <f t="shared" si="2"/>
        <v/>
      </c>
      <c r="R348" s="8" t="str">
        <f>if(and(P348&lt;&gt;"",Q348&lt;&gt;"newexp",Q348&lt;&gt;"nostart"),countifs(script_conform_dispatching!A:A,P348,script_conform_dispatching!B:B,Q348),"")</f>
        <v/>
      </c>
      <c r="S348" s="8" t="str">
        <f t="shared" si="3"/>
        <v/>
      </c>
    </row>
    <row r="349" hidden="1">
      <c r="A349" s="6" t="s">
        <v>1304</v>
      </c>
      <c r="B349" s="6" t="s">
        <v>73</v>
      </c>
      <c r="C349" s="6" t="s">
        <v>450</v>
      </c>
      <c r="F349" s="6" t="s">
        <v>415</v>
      </c>
      <c r="G349" s="6" t="s">
        <v>416</v>
      </c>
      <c r="H349" s="8" t="str">
        <f>VLOOKUP(C349,agent_name_matching!A:B,2,false)</f>
        <v>Validator LLM</v>
      </c>
      <c r="I349" s="32" t="s">
        <v>1305</v>
      </c>
      <c r="J349" s="6" t="s">
        <v>452</v>
      </c>
      <c r="L349" s="6">
        <v>740.0</v>
      </c>
      <c r="M349" s="6">
        <v>40.0</v>
      </c>
      <c r="N349" s="6">
        <v>1201.0</v>
      </c>
      <c r="O349" s="6" t="s">
        <v>1306</v>
      </c>
      <c r="P349" s="8" t="str">
        <f t="shared" si="1"/>
        <v/>
      </c>
      <c r="Q349" s="8" t="str">
        <f t="shared" si="2"/>
        <v/>
      </c>
      <c r="R349" s="8" t="str">
        <f>if(and(P349&lt;&gt;"",Q349&lt;&gt;"newexp",Q349&lt;&gt;"nostart"),countifs(script_conform_dispatching!A:A,P349,script_conform_dispatching!B:B,Q349),"")</f>
        <v/>
      </c>
      <c r="S349" s="8" t="str">
        <f t="shared" si="3"/>
        <v/>
      </c>
    </row>
    <row r="350" hidden="1">
      <c r="A350" s="6" t="s">
        <v>1307</v>
      </c>
      <c r="B350" s="6" t="s">
        <v>73</v>
      </c>
      <c r="C350" s="6" t="s">
        <v>37</v>
      </c>
      <c r="F350" s="6" t="s">
        <v>415</v>
      </c>
      <c r="G350" s="6" t="s">
        <v>416</v>
      </c>
      <c r="H350" s="8" t="str">
        <f>VLOOKUP(C350,agent_name_matching!A:B,2,false)</f>
        <v>Patient LLM</v>
      </c>
      <c r="I350" s="32" t="s">
        <v>1308</v>
      </c>
      <c r="J350" s="6" t="s">
        <v>418</v>
      </c>
      <c r="K350" s="6">
        <v>1.0</v>
      </c>
      <c r="L350" s="6">
        <v>568.0</v>
      </c>
      <c r="M350" s="6">
        <v>44.0</v>
      </c>
      <c r="N350" s="6">
        <v>1527.0</v>
      </c>
      <c r="O350" s="6" t="s">
        <v>1309</v>
      </c>
      <c r="P350" s="8" t="str">
        <f t="shared" si="1"/>
        <v/>
      </c>
      <c r="Q350" s="8" t="str">
        <f t="shared" si="2"/>
        <v/>
      </c>
      <c r="R350" s="8" t="str">
        <f>if(and(P350&lt;&gt;"",Q350&lt;&gt;"newexp",Q350&lt;&gt;"nostart"),countifs(script_conform_dispatching!A:A,P350,script_conform_dispatching!B:B,Q350),"")</f>
        <v/>
      </c>
      <c r="S350" s="8" t="str">
        <f t="shared" si="3"/>
        <v/>
      </c>
    </row>
    <row r="351" hidden="1">
      <c r="A351" s="6" t="s">
        <v>1310</v>
      </c>
      <c r="B351" s="6" t="s">
        <v>73</v>
      </c>
      <c r="C351" s="6" t="s">
        <v>411</v>
      </c>
      <c r="H351" s="8" t="str">
        <f>VLOOKUP(C351,agent_name_matching!A:B,2,false)</f>
        <v>System</v>
      </c>
      <c r="I351" s="33"/>
      <c r="O351" s="6" t="s">
        <v>1311</v>
      </c>
      <c r="P351" s="8" t="str">
        <f t="shared" si="1"/>
        <v/>
      </c>
      <c r="Q351" s="8" t="str">
        <f t="shared" si="2"/>
        <v/>
      </c>
      <c r="R351" s="8" t="str">
        <f>if(and(P351&lt;&gt;"",Q351&lt;&gt;"newexp",Q351&lt;&gt;"nostart"),countifs(script_conform_dispatching!A:A,P351,script_conform_dispatching!B:B,Q351),"")</f>
        <v/>
      </c>
      <c r="S351" s="8" t="str">
        <f t="shared" si="3"/>
        <v/>
      </c>
    </row>
    <row r="352" hidden="1">
      <c r="A352" s="6" t="s">
        <v>1312</v>
      </c>
      <c r="B352" s="6" t="s">
        <v>73</v>
      </c>
      <c r="C352" s="6" t="s">
        <v>1007</v>
      </c>
      <c r="F352" s="6" t="s">
        <v>415</v>
      </c>
      <c r="G352" s="6" t="s">
        <v>416</v>
      </c>
      <c r="H352" s="8" t="str">
        <f>VLOOKUP(C352,agent_name_matching!A:B,2,false)</f>
        <v>Assessor LLM</v>
      </c>
      <c r="I352" s="32" t="s">
        <v>1008</v>
      </c>
      <c r="J352" s="6" t="s">
        <v>418</v>
      </c>
      <c r="L352" s="6">
        <v>992.0</v>
      </c>
      <c r="M352" s="6">
        <v>14.0</v>
      </c>
      <c r="N352" s="6">
        <v>912.0</v>
      </c>
      <c r="O352" s="6" t="s">
        <v>1313</v>
      </c>
      <c r="P352" s="8" t="str">
        <f t="shared" si="1"/>
        <v/>
      </c>
      <c r="Q352" s="8" t="str">
        <f t="shared" si="2"/>
        <v/>
      </c>
      <c r="R352" s="8" t="str">
        <f>if(and(P352&lt;&gt;"",Q352&lt;&gt;"newexp",Q352&lt;&gt;"nostart"),countifs(script_conform_dispatching!A:A,P352,script_conform_dispatching!B:B,Q352),"")</f>
        <v/>
      </c>
      <c r="S352" s="8" t="str">
        <f t="shared" si="3"/>
        <v/>
      </c>
    </row>
    <row r="353" hidden="1">
      <c r="A353" s="6" t="s">
        <v>1314</v>
      </c>
      <c r="B353" s="6" t="s">
        <v>73</v>
      </c>
      <c r="C353" s="6" t="s">
        <v>1011</v>
      </c>
      <c r="F353" s="6" t="s">
        <v>415</v>
      </c>
      <c r="G353" s="6" t="s">
        <v>416</v>
      </c>
      <c r="H353" s="8" t="str">
        <f>VLOOKUP(C353,agent_name_matching!A:B,2,false)</f>
        <v>Dialog LLM</v>
      </c>
      <c r="I353" s="32" t="s">
        <v>1315</v>
      </c>
      <c r="J353" s="6" t="s">
        <v>418</v>
      </c>
      <c r="L353" s="6">
        <v>1638.0</v>
      </c>
      <c r="M353" s="6">
        <v>50.0</v>
      </c>
      <c r="N353" s="6">
        <v>1200.0</v>
      </c>
      <c r="O353" s="6" t="s">
        <v>1316</v>
      </c>
      <c r="P353" s="8" t="str">
        <f t="shared" si="1"/>
        <v/>
      </c>
      <c r="Q353" s="8" t="str">
        <f t="shared" si="2"/>
        <v/>
      </c>
      <c r="R353" s="8" t="str">
        <f>if(and(P353&lt;&gt;"",Q353&lt;&gt;"newexp",Q353&lt;&gt;"nostart"),countifs(script_conform_dispatching!A:A,P353,script_conform_dispatching!B:B,Q353),"")</f>
        <v/>
      </c>
      <c r="S353" s="8" t="str">
        <f t="shared" si="3"/>
        <v/>
      </c>
    </row>
    <row r="354" hidden="1">
      <c r="A354" s="6" t="s">
        <v>1317</v>
      </c>
      <c r="B354" s="6" t="s">
        <v>73</v>
      </c>
      <c r="C354" s="6" t="s">
        <v>37</v>
      </c>
      <c r="F354" s="6" t="s">
        <v>415</v>
      </c>
      <c r="G354" s="6" t="s">
        <v>416</v>
      </c>
      <c r="H354" s="8" t="str">
        <f>VLOOKUP(C354,agent_name_matching!A:B,2,false)</f>
        <v>Patient LLM</v>
      </c>
      <c r="I354" s="32" t="s">
        <v>1318</v>
      </c>
      <c r="J354" s="6" t="s">
        <v>418</v>
      </c>
      <c r="K354" s="6">
        <v>1.0</v>
      </c>
      <c r="L354" s="6">
        <v>670.0</v>
      </c>
      <c r="M354" s="6">
        <v>68.0</v>
      </c>
      <c r="N354" s="6">
        <v>1142.0</v>
      </c>
      <c r="O354" s="6" t="s">
        <v>1319</v>
      </c>
      <c r="P354" s="8" t="str">
        <f t="shared" si="1"/>
        <v/>
      </c>
      <c r="Q354" s="8" t="str">
        <f t="shared" si="2"/>
        <v/>
      </c>
      <c r="R354" s="8" t="str">
        <f>if(and(P354&lt;&gt;"",Q354&lt;&gt;"newexp",Q354&lt;&gt;"nostart"),countifs(script_conform_dispatching!A:A,P354,script_conform_dispatching!B:B,Q354),"")</f>
        <v/>
      </c>
      <c r="S354" s="8" t="str">
        <f t="shared" si="3"/>
        <v/>
      </c>
    </row>
    <row r="355" hidden="1">
      <c r="A355" s="6" t="s">
        <v>1320</v>
      </c>
      <c r="B355" s="6" t="s">
        <v>73</v>
      </c>
      <c r="C355" s="6" t="s">
        <v>411</v>
      </c>
      <c r="H355" s="8" t="str">
        <f>VLOOKUP(C355,agent_name_matching!A:B,2,false)</f>
        <v>System</v>
      </c>
      <c r="I355" s="33"/>
      <c r="O355" s="6" t="s">
        <v>1321</v>
      </c>
      <c r="P355" s="8" t="str">
        <f t="shared" si="1"/>
        <v/>
      </c>
      <c r="Q355" s="8" t="str">
        <f t="shared" si="2"/>
        <v/>
      </c>
      <c r="R355" s="8" t="str">
        <f>if(and(P355&lt;&gt;"",Q355&lt;&gt;"newexp",Q355&lt;&gt;"nostart"),countifs(script_conform_dispatching!A:A,P355,script_conform_dispatching!B:B,Q355),"")</f>
        <v/>
      </c>
      <c r="S355" s="8" t="str">
        <f t="shared" si="3"/>
        <v/>
      </c>
    </row>
    <row r="356" hidden="1">
      <c r="A356" s="6" t="s">
        <v>1322</v>
      </c>
      <c r="B356" s="6" t="s">
        <v>73</v>
      </c>
      <c r="C356" s="6" t="s">
        <v>1007</v>
      </c>
      <c r="F356" s="6" t="s">
        <v>415</v>
      </c>
      <c r="G356" s="6" t="s">
        <v>416</v>
      </c>
      <c r="H356" s="8" t="str">
        <f>VLOOKUP(C356,agent_name_matching!A:B,2,false)</f>
        <v>Assessor LLM</v>
      </c>
      <c r="I356" s="32" t="s">
        <v>1008</v>
      </c>
      <c r="J356" s="6" t="s">
        <v>418</v>
      </c>
      <c r="L356" s="6">
        <v>1116.0</v>
      </c>
      <c r="M356" s="6">
        <v>14.0</v>
      </c>
      <c r="N356" s="6">
        <v>693.0</v>
      </c>
      <c r="O356" s="6" t="s">
        <v>1323</v>
      </c>
      <c r="P356" s="8" t="str">
        <f t="shared" si="1"/>
        <v/>
      </c>
      <c r="Q356" s="8" t="str">
        <f t="shared" si="2"/>
        <v/>
      </c>
      <c r="R356" s="8" t="str">
        <f>if(and(P356&lt;&gt;"",Q356&lt;&gt;"newexp",Q356&lt;&gt;"nostart"),countifs(script_conform_dispatching!A:A,P356,script_conform_dispatching!B:B,Q356),"")</f>
        <v/>
      </c>
      <c r="S356" s="8" t="str">
        <f t="shared" si="3"/>
        <v/>
      </c>
    </row>
    <row r="357" hidden="1">
      <c r="A357" s="6" t="s">
        <v>1324</v>
      </c>
      <c r="B357" s="6" t="s">
        <v>73</v>
      </c>
      <c r="C357" s="6" t="s">
        <v>1011</v>
      </c>
      <c r="F357" s="6" t="s">
        <v>415</v>
      </c>
      <c r="G357" s="6" t="s">
        <v>416</v>
      </c>
      <c r="H357" s="8" t="str">
        <f>VLOOKUP(C357,agent_name_matching!A:B,2,false)</f>
        <v>Dialog LLM</v>
      </c>
      <c r="I357" s="32" t="s">
        <v>1325</v>
      </c>
      <c r="J357" s="6" t="s">
        <v>418</v>
      </c>
      <c r="L357" s="6">
        <v>1948.0</v>
      </c>
      <c r="M357" s="6">
        <v>96.0</v>
      </c>
      <c r="N357" s="6">
        <v>2171.0</v>
      </c>
      <c r="O357" s="6" t="s">
        <v>1326</v>
      </c>
      <c r="P357" s="8" t="str">
        <f t="shared" si="1"/>
        <v/>
      </c>
      <c r="Q357" s="8" t="str">
        <f t="shared" si="2"/>
        <v/>
      </c>
      <c r="R357" s="8" t="str">
        <f>if(and(P357&lt;&gt;"",Q357&lt;&gt;"newexp",Q357&lt;&gt;"nostart"),countifs(script_conform_dispatching!A:A,P357,script_conform_dispatching!B:B,Q357),"")</f>
        <v/>
      </c>
      <c r="S357" s="8" t="str">
        <f t="shared" si="3"/>
        <v/>
      </c>
    </row>
    <row r="358" hidden="1">
      <c r="A358" s="6" t="s">
        <v>1327</v>
      </c>
      <c r="B358" s="6" t="s">
        <v>73</v>
      </c>
      <c r="C358" s="6" t="s">
        <v>37</v>
      </c>
      <c r="F358" s="6" t="s">
        <v>415</v>
      </c>
      <c r="G358" s="6" t="s">
        <v>416</v>
      </c>
      <c r="H358" s="8" t="str">
        <f>VLOOKUP(C358,agent_name_matching!A:B,2,false)</f>
        <v>Patient LLM</v>
      </c>
      <c r="I358" s="32" t="s">
        <v>1328</v>
      </c>
      <c r="J358" s="6" t="s">
        <v>418</v>
      </c>
      <c r="K358" s="6">
        <v>1.0</v>
      </c>
      <c r="L358" s="6">
        <v>842.0</v>
      </c>
      <c r="M358" s="6">
        <v>47.0</v>
      </c>
      <c r="N358" s="6">
        <v>1179.0</v>
      </c>
      <c r="O358" s="6" t="s">
        <v>1329</v>
      </c>
      <c r="P358" s="8" t="str">
        <f t="shared" si="1"/>
        <v/>
      </c>
      <c r="Q358" s="8" t="str">
        <f t="shared" si="2"/>
        <v/>
      </c>
      <c r="R358" s="8" t="str">
        <f>if(and(P358&lt;&gt;"",Q358&lt;&gt;"newexp",Q358&lt;&gt;"nostart"),countifs(script_conform_dispatching!A:A,P358,script_conform_dispatching!B:B,Q358),"")</f>
        <v/>
      </c>
      <c r="S358" s="8" t="str">
        <f t="shared" si="3"/>
        <v/>
      </c>
    </row>
    <row r="359" hidden="1">
      <c r="A359" s="6" t="s">
        <v>1330</v>
      </c>
      <c r="B359" s="6" t="s">
        <v>73</v>
      </c>
      <c r="C359" s="6" t="s">
        <v>411</v>
      </c>
      <c r="H359" s="8" t="str">
        <f>VLOOKUP(C359,agent_name_matching!A:B,2,false)</f>
        <v>System</v>
      </c>
      <c r="I359" s="33"/>
      <c r="O359" s="6" t="s">
        <v>1331</v>
      </c>
      <c r="P359" s="8" t="str">
        <f t="shared" si="1"/>
        <v/>
      </c>
      <c r="Q359" s="8" t="str">
        <f t="shared" si="2"/>
        <v/>
      </c>
      <c r="R359" s="8" t="str">
        <f>if(and(P359&lt;&gt;"",Q359&lt;&gt;"newexp",Q359&lt;&gt;"nostart"),countifs(script_conform_dispatching!A:A,P359,script_conform_dispatching!B:B,Q359),"")</f>
        <v/>
      </c>
      <c r="S359" s="8" t="str">
        <f t="shared" si="3"/>
        <v/>
      </c>
    </row>
    <row r="360" hidden="1">
      <c r="A360" s="6" t="s">
        <v>1332</v>
      </c>
      <c r="B360" s="6" t="s">
        <v>73</v>
      </c>
      <c r="C360" s="6" t="s">
        <v>1007</v>
      </c>
      <c r="F360" s="6" t="s">
        <v>415</v>
      </c>
      <c r="G360" s="6" t="s">
        <v>416</v>
      </c>
      <c r="H360" s="8" t="str">
        <f>VLOOKUP(C360,agent_name_matching!A:B,2,false)</f>
        <v>Assessor LLM</v>
      </c>
      <c r="I360" s="32" t="s">
        <v>1040</v>
      </c>
      <c r="J360" s="6" t="s">
        <v>418</v>
      </c>
      <c r="L360" s="6">
        <v>1265.0</v>
      </c>
      <c r="M360" s="6">
        <v>12.0</v>
      </c>
      <c r="N360" s="6">
        <v>915.0</v>
      </c>
      <c r="O360" s="6" t="s">
        <v>1333</v>
      </c>
      <c r="P360" s="8" t="str">
        <f t="shared" si="1"/>
        <v/>
      </c>
      <c r="Q360" s="8" t="str">
        <f t="shared" si="2"/>
        <v/>
      </c>
      <c r="R360" s="8" t="str">
        <f>if(and(P360&lt;&gt;"",Q360&lt;&gt;"newexp",Q360&lt;&gt;"nostart"),countifs(script_conform_dispatching!A:A,P360,script_conform_dispatching!B:B,Q360),"")</f>
        <v/>
      </c>
      <c r="S360" s="8" t="str">
        <f t="shared" si="3"/>
        <v/>
      </c>
    </row>
    <row r="361" hidden="1">
      <c r="A361" s="6" t="s">
        <v>1334</v>
      </c>
      <c r="B361" s="6" t="s">
        <v>73</v>
      </c>
      <c r="C361" s="6" t="s">
        <v>407</v>
      </c>
      <c r="D361" s="6">
        <v>2.0</v>
      </c>
      <c r="E361" s="6" t="s">
        <v>445</v>
      </c>
      <c r="H361" s="8" t="str">
        <f>VLOOKUP(C361,agent_name_matching!A:B,2,false)</f>
        <v>--</v>
      </c>
      <c r="I361" s="33"/>
      <c r="O361" s="6" t="s">
        <v>1335</v>
      </c>
      <c r="P361" s="8">
        <f t="shared" si="1"/>
        <v>2</v>
      </c>
      <c r="Q361" s="8">
        <f t="shared" si="2"/>
        <v>3</v>
      </c>
      <c r="R361" s="8">
        <f>if(and(P361&lt;&gt;"",Q361&lt;&gt;"newexp",Q361&lt;&gt;"nostart"),countifs(script_conform_dispatching!A:A,P361,script_conform_dispatching!B:B,Q361),"")</f>
        <v>1</v>
      </c>
      <c r="S361" s="8" t="str">
        <f t="shared" si="3"/>
        <v/>
      </c>
    </row>
    <row r="362" hidden="1">
      <c r="A362" s="6" t="s">
        <v>1336</v>
      </c>
      <c r="B362" s="6" t="s">
        <v>73</v>
      </c>
      <c r="C362" s="6" t="s">
        <v>1045</v>
      </c>
      <c r="F362" s="6" t="s">
        <v>415</v>
      </c>
      <c r="G362" s="6" t="s">
        <v>416</v>
      </c>
      <c r="H362" s="8" t="str">
        <f>VLOOKUP(C362,agent_name_matching!A:B,2,false)</f>
        <v>Dispatcher LLM</v>
      </c>
      <c r="I362" s="32" t="s">
        <v>1096</v>
      </c>
      <c r="J362" s="6" t="s">
        <v>418</v>
      </c>
      <c r="L362" s="6">
        <v>2682.0</v>
      </c>
      <c r="M362" s="6">
        <v>260.0</v>
      </c>
      <c r="N362" s="6">
        <v>3371.0</v>
      </c>
      <c r="O362" s="6" t="s">
        <v>1337</v>
      </c>
      <c r="P362" s="8" t="str">
        <f t="shared" si="1"/>
        <v/>
      </c>
      <c r="Q362" s="8" t="str">
        <f t="shared" si="2"/>
        <v/>
      </c>
      <c r="R362" s="8" t="str">
        <f>if(and(P362&lt;&gt;"",Q362&lt;&gt;"newexp",Q362&lt;&gt;"nostart"),countifs(script_conform_dispatching!A:A,P362,script_conform_dispatching!B:B,Q362),"")</f>
        <v/>
      </c>
      <c r="S362" s="8" t="str">
        <f t="shared" si="3"/>
        <v/>
      </c>
    </row>
    <row r="363" hidden="1">
      <c r="A363" s="6" t="s">
        <v>1338</v>
      </c>
      <c r="B363" s="6" t="s">
        <v>73</v>
      </c>
      <c r="C363" s="6" t="s">
        <v>407</v>
      </c>
      <c r="D363" s="6">
        <v>3.0</v>
      </c>
      <c r="E363" s="6" t="s">
        <v>408</v>
      </c>
      <c r="H363" s="8" t="str">
        <f>VLOOKUP(C363,agent_name_matching!A:B,2,false)</f>
        <v>--</v>
      </c>
      <c r="I363" s="33"/>
      <c r="O363" s="6" t="s">
        <v>1339</v>
      </c>
      <c r="P363" s="8" t="str">
        <f t="shared" si="1"/>
        <v/>
      </c>
      <c r="Q363" s="8" t="str">
        <f t="shared" si="2"/>
        <v/>
      </c>
      <c r="R363" s="8" t="str">
        <f>if(and(P363&lt;&gt;"",Q363&lt;&gt;"newexp",Q363&lt;&gt;"nostart"),countifs(script_conform_dispatching!A:A,P363,script_conform_dispatching!B:B,Q363),"")</f>
        <v/>
      </c>
      <c r="S363" s="8" t="str">
        <f t="shared" si="3"/>
        <v/>
      </c>
    </row>
    <row r="364" hidden="1">
      <c r="A364" s="6" t="s">
        <v>1340</v>
      </c>
      <c r="B364" s="6" t="s">
        <v>73</v>
      </c>
      <c r="C364" s="6" t="s">
        <v>1011</v>
      </c>
      <c r="F364" s="6" t="s">
        <v>415</v>
      </c>
      <c r="G364" s="6" t="s">
        <v>416</v>
      </c>
      <c r="H364" s="8" t="str">
        <f>VLOOKUP(C364,agent_name_matching!A:B,2,false)</f>
        <v>Dialog LLM</v>
      </c>
      <c r="I364" s="32" t="s">
        <v>1341</v>
      </c>
      <c r="J364" s="6" t="s">
        <v>418</v>
      </c>
      <c r="L364" s="6">
        <v>2545.0</v>
      </c>
      <c r="M364" s="6">
        <v>28.0</v>
      </c>
      <c r="N364" s="6">
        <v>1220.0</v>
      </c>
      <c r="O364" s="6" t="s">
        <v>1342</v>
      </c>
      <c r="P364" s="8" t="str">
        <f t="shared" si="1"/>
        <v/>
      </c>
      <c r="Q364" s="8" t="str">
        <f t="shared" si="2"/>
        <v/>
      </c>
      <c r="R364" s="8" t="str">
        <f>if(and(P364&lt;&gt;"",Q364&lt;&gt;"newexp",Q364&lt;&gt;"nostart"),countifs(script_conform_dispatching!A:A,P364,script_conform_dispatching!B:B,Q364),"")</f>
        <v/>
      </c>
      <c r="S364" s="8" t="str">
        <f t="shared" si="3"/>
        <v/>
      </c>
    </row>
    <row r="365" hidden="1">
      <c r="A365" s="6" t="s">
        <v>1343</v>
      </c>
      <c r="B365" s="6" t="s">
        <v>73</v>
      </c>
      <c r="C365" s="6" t="s">
        <v>450</v>
      </c>
      <c r="F365" s="6" t="s">
        <v>415</v>
      </c>
      <c r="G365" s="6" t="s">
        <v>416</v>
      </c>
      <c r="H365" s="8" t="str">
        <f>VLOOKUP(C365,agent_name_matching!A:B,2,false)</f>
        <v>Validator LLM</v>
      </c>
      <c r="I365" s="32" t="s">
        <v>451</v>
      </c>
      <c r="J365" s="6" t="s">
        <v>452</v>
      </c>
      <c r="L365" s="6">
        <v>1116.0</v>
      </c>
      <c r="M365" s="6">
        <v>10.0</v>
      </c>
      <c r="N365" s="6">
        <v>614.0</v>
      </c>
      <c r="O365" s="6" t="s">
        <v>1344</v>
      </c>
      <c r="P365" s="8" t="str">
        <f t="shared" si="1"/>
        <v/>
      </c>
      <c r="Q365" s="8" t="str">
        <f t="shared" si="2"/>
        <v/>
      </c>
      <c r="R365" s="8" t="str">
        <f>if(and(P365&lt;&gt;"",Q365&lt;&gt;"newexp",Q365&lt;&gt;"nostart"),countifs(script_conform_dispatching!A:A,P365,script_conform_dispatching!B:B,Q365),"")</f>
        <v/>
      </c>
      <c r="S365" s="8" t="str">
        <f t="shared" si="3"/>
        <v/>
      </c>
    </row>
    <row r="366" hidden="1">
      <c r="A366" s="6" t="s">
        <v>1345</v>
      </c>
      <c r="B366" s="6" t="s">
        <v>73</v>
      </c>
      <c r="C366" s="6" t="s">
        <v>37</v>
      </c>
      <c r="F366" s="6" t="s">
        <v>415</v>
      </c>
      <c r="G366" s="6" t="s">
        <v>416</v>
      </c>
      <c r="H366" s="8" t="str">
        <f>VLOOKUP(C366,agent_name_matching!A:B,2,false)</f>
        <v>Patient LLM</v>
      </c>
      <c r="I366" s="32" t="s">
        <v>1346</v>
      </c>
      <c r="J366" s="6" t="s">
        <v>418</v>
      </c>
      <c r="K366" s="6">
        <v>1.0</v>
      </c>
      <c r="L366" s="6">
        <v>925.0</v>
      </c>
      <c r="M366" s="6">
        <v>85.0</v>
      </c>
      <c r="N366" s="6">
        <v>2731.0</v>
      </c>
      <c r="O366" s="6" t="s">
        <v>1347</v>
      </c>
      <c r="P366" s="8" t="str">
        <f t="shared" si="1"/>
        <v/>
      </c>
      <c r="Q366" s="8" t="str">
        <f t="shared" si="2"/>
        <v/>
      </c>
      <c r="R366" s="8" t="str">
        <f>if(and(P366&lt;&gt;"",Q366&lt;&gt;"newexp",Q366&lt;&gt;"nostart"),countifs(script_conform_dispatching!A:A,P366,script_conform_dispatching!B:B,Q366),"")</f>
        <v/>
      </c>
      <c r="S366" s="8" t="str">
        <f t="shared" si="3"/>
        <v/>
      </c>
    </row>
    <row r="367" hidden="1">
      <c r="A367" s="6" t="s">
        <v>1348</v>
      </c>
      <c r="B367" s="6" t="s">
        <v>73</v>
      </c>
      <c r="C367" s="6" t="s">
        <v>411</v>
      </c>
      <c r="H367" s="8" t="str">
        <f>VLOOKUP(C367,agent_name_matching!A:B,2,false)</f>
        <v>System</v>
      </c>
      <c r="I367" s="33"/>
      <c r="O367" s="6" t="s">
        <v>1349</v>
      </c>
      <c r="P367" s="8" t="str">
        <f t="shared" si="1"/>
        <v/>
      </c>
      <c r="Q367" s="8" t="str">
        <f t="shared" si="2"/>
        <v/>
      </c>
      <c r="R367" s="8" t="str">
        <f>if(and(P367&lt;&gt;"",Q367&lt;&gt;"newexp",Q367&lt;&gt;"nostart"),countifs(script_conform_dispatching!A:A,P367,script_conform_dispatching!B:B,Q367),"")</f>
        <v/>
      </c>
      <c r="S367" s="8" t="str">
        <f t="shared" si="3"/>
        <v/>
      </c>
    </row>
    <row r="368" hidden="1">
      <c r="A368" s="6" t="s">
        <v>1350</v>
      </c>
      <c r="B368" s="6" t="s">
        <v>73</v>
      </c>
      <c r="C368" s="6" t="s">
        <v>1007</v>
      </c>
      <c r="F368" s="6" t="s">
        <v>415</v>
      </c>
      <c r="G368" s="6" t="s">
        <v>416</v>
      </c>
      <c r="H368" s="8" t="str">
        <f>VLOOKUP(C368,agent_name_matching!A:B,2,false)</f>
        <v>Assessor LLM</v>
      </c>
      <c r="I368" s="32" t="s">
        <v>1008</v>
      </c>
      <c r="J368" s="6" t="s">
        <v>418</v>
      </c>
      <c r="L368" s="6">
        <v>1495.0</v>
      </c>
      <c r="M368" s="6">
        <v>14.0</v>
      </c>
      <c r="N368" s="6">
        <v>903.0</v>
      </c>
      <c r="O368" s="6" t="s">
        <v>1351</v>
      </c>
      <c r="P368" s="8" t="str">
        <f t="shared" si="1"/>
        <v/>
      </c>
      <c r="Q368" s="8" t="str">
        <f t="shared" si="2"/>
        <v/>
      </c>
      <c r="R368" s="8" t="str">
        <f>if(and(P368&lt;&gt;"",Q368&lt;&gt;"newexp",Q368&lt;&gt;"nostart"),countifs(script_conform_dispatching!A:A,P368,script_conform_dispatching!B:B,Q368),"")</f>
        <v/>
      </c>
      <c r="S368" s="8" t="str">
        <f t="shared" si="3"/>
        <v/>
      </c>
    </row>
    <row r="369" hidden="1">
      <c r="A369" s="6" t="s">
        <v>1352</v>
      </c>
      <c r="B369" s="6" t="s">
        <v>73</v>
      </c>
      <c r="C369" s="6" t="s">
        <v>1011</v>
      </c>
      <c r="F369" s="6" t="s">
        <v>415</v>
      </c>
      <c r="G369" s="6" t="s">
        <v>416</v>
      </c>
      <c r="H369" s="8" t="str">
        <f>VLOOKUP(C369,agent_name_matching!A:B,2,false)</f>
        <v>Dialog LLM</v>
      </c>
      <c r="I369" s="32" t="s">
        <v>1353</v>
      </c>
      <c r="J369" s="6" t="s">
        <v>418</v>
      </c>
      <c r="L369" s="6">
        <v>2961.0</v>
      </c>
      <c r="M369" s="6">
        <v>42.0</v>
      </c>
      <c r="N369" s="6">
        <v>954.0</v>
      </c>
      <c r="O369" s="6" t="s">
        <v>1354</v>
      </c>
      <c r="P369" s="8" t="str">
        <f t="shared" si="1"/>
        <v/>
      </c>
      <c r="Q369" s="8" t="str">
        <f t="shared" si="2"/>
        <v/>
      </c>
      <c r="R369" s="8" t="str">
        <f>if(and(P369&lt;&gt;"",Q369&lt;&gt;"newexp",Q369&lt;&gt;"nostart"),countifs(script_conform_dispatching!A:A,P369,script_conform_dispatching!B:B,Q369),"")</f>
        <v/>
      </c>
      <c r="S369" s="8" t="str">
        <f t="shared" si="3"/>
        <v/>
      </c>
    </row>
    <row r="370" hidden="1">
      <c r="A370" s="6" t="s">
        <v>1355</v>
      </c>
      <c r="B370" s="6" t="s">
        <v>73</v>
      </c>
      <c r="C370" s="6" t="s">
        <v>37</v>
      </c>
      <c r="F370" s="6" t="s">
        <v>415</v>
      </c>
      <c r="G370" s="6" t="s">
        <v>416</v>
      </c>
      <c r="H370" s="8" t="str">
        <f>VLOOKUP(C370,agent_name_matching!A:B,2,false)</f>
        <v>Patient LLM</v>
      </c>
      <c r="I370" s="32" t="s">
        <v>1356</v>
      </c>
      <c r="J370" s="6" t="s">
        <v>418</v>
      </c>
      <c r="K370" s="6">
        <v>1.0</v>
      </c>
      <c r="L370" s="6">
        <v>1060.0</v>
      </c>
      <c r="M370" s="6">
        <v>89.0</v>
      </c>
      <c r="N370" s="6">
        <v>1454.0</v>
      </c>
      <c r="O370" s="6" t="s">
        <v>1357</v>
      </c>
      <c r="P370" s="8" t="str">
        <f t="shared" si="1"/>
        <v/>
      </c>
      <c r="Q370" s="8" t="str">
        <f t="shared" si="2"/>
        <v/>
      </c>
      <c r="R370" s="8" t="str">
        <f>if(and(P370&lt;&gt;"",Q370&lt;&gt;"newexp",Q370&lt;&gt;"nostart"),countifs(script_conform_dispatching!A:A,P370,script_conform_dispatching!B:B,Q370),"")</f>
        <v/>
      </c>
      <c r="S370" s="8" t="str">
        <f t="shared" si="3"/>
        <v/>
      </c>
    </row>
    <row r="371" hidden="1">
      <c r="A371" s="6" t="s">
        <v>1358</v>
      </c>
      <c r="B371" s="6" t="s">
        <v>73</v>
      </c>
      <c r="C371" s="6" t="s">
        <v>411</v>
      </c>
      <c r="H371" s="8" t="str">
        <f>VLOOKUP(C371,agent_name_matching!A:B,2,false)</f>
        <v>System</v>
      </c>
      <c r="I371" s="33"/>
      <c r="O371" s="6" t="s">
        <v>1359</v>
      </c>
      <c r="P371" s="8" t="str">
        <f t="shared" si="1"/>
        <v/>
      </c>
      <c r="Q371" s="8" t="str">
        <f t="shared" si="2"/>
        <v/>
      </c>
      <c r="R371" s="8" t="str">
        <f>if(and(P371&lt;&gt;"",Q371&lt;&gt;"newexp",Q371&lt;&gt;"nostart"),countifs(script_conform_dispatching!A:A,P371,script_conform_dispatching!B:B,Q371),"")</f>
        <v/>
      </c>
      <c r="S371" s="8" t="str">
        <f t="shared" si="3"/>
        <v/>
      </c>
    </row>
    <row r="372" hidden="1">
      <c r="A372" s="6" t="s">
        <v>1360</v>
      </c>
      <c r="B372" s="6" t="s">
        <v>73</v>
      </c>
      <c r="C372" s="6" t="s">
        <v>1007</v>
      </c>
      <c r="F372" s="6" t="s">
        <v>415</v>
      </c>
      <c r="G372" s="6" t="s">
        <v>416</v>
      </c>
      <c r="H372" s="8" t="str">
        <f>VLOOKUP(C372,agent_name_matching!A:B,2,false)</f>
        <v>Assessor LLM</v>
      </c>
      <c r="I372" s="32" t="s">
        <v>1008</v>
      </c>
      <c r="J372" s="6" t="s">
        <v>418</v>
      </c>
      <c r="L372" s="6">
        <v>1632.0</v>
      </c>
      <c r="M372" s="6">
        <v>14.0</v>
      </c>
      <c r="N372" s="6">
        <v>895.0</v>
      </c>
      <c r="O372" s="6" t="s">
        <v>1361</v>
      </c>
      <c r="P372" s="8" t="str">
        <f t="shared" si="1"/>
        <v/>
      </c>
      <c r="Q372" s="8" t="str">
        <f t="shared" si="2"/>
        <v/>
      </c>
      <c r="R372" s="8" t="str">
        <f>if(and(P372&lt;&gt;"",Q372&lt;&gt;"newexp",Q372&lt;&gt;"nostart"),countifs(script_conform_dispatching!A:A,P372,script_conform_dispatching!B:B,Q372),"")</f>
        <v/>
      </c>
      <c r="S372" s="8" t="str">
        <f t="shared" si="3"/>
        <v/>
      </c>
    </row>
    <row r="373" hidden="1">
      <c r="A373" s="6" t="s">
        <v>1362</v>
      </c>
      <c r="B373" s="6" t="s">
        <v>73</v>
      </c>
      <c r="C373" s="6" t="s">
        <v>1011</v>
      </c>
      <c r="F373" s="6" t="s">
        <v>415</v>
      </c>
      <c r="G373" s="6" t="s">
        <v>416</v>
      </c>
      <c r="H373" s="8" t="str">
        <f>VLOOKUP(C373,agent_name_matching!A:B,2,false)</f>
        <v>Dialog LLM</v>
      </c>
      <c r="I373" s="32" t="s">
        <v>1363</v>
      </c>
      <c r="J373" s="6" t="s">
        <v>418</v>
      </c>
      <c r="L373" s="6">
        <v>3395.0</v>
      </c>
      <c r="M373" s="6">
        <v>60.0</v>
      </c>
      <c r="N373" s="6">
        <v>1217.0</v>
      </c>
      <c r="O373" s="6" t="s">
        <v>1364</v>
      </c>
      <c r="P373" s="8" t="str">
        <f t="shared" si="1"/>
        <v/>
      </c>
      <c r="Q373" s="8" t="str">
        <f t="shared" si="2"/>
        <v/>
      </c>
      <c r="R373" s="8" t="str">
        <f>if(and(P373&lt;&gt;"",Q373&lt;&gt;"newexp",Q373&lt;&gt;"nostart"),countifs(script_conform_dispatching!A:A,P373,script_conform_dispatching!B:B,Q373),"")</f>
        <v/>
      </c>
      <c r="S373" s="8" t="str">
        <f t="shared" si="3"/>
        <v/>
      </c>
    </row>
    <row r="374" hidden="1">
      <c r="A374" s="6" t="s">
        <v>1365</v>
      </c>
      <c r="B374" s="6" t="s">
        <v>73</v>
      </c>
      <c r="C374" s="6" t="s">
        <v>37</v>
      </c>
      <c r="F374" s="6" t="s">
        <v>415</v>
      </c>
      <c r="G374" s="6" t="s">
        <v>416</v>
      </c>
      <c r="H374" s="8" t="str">
        <f>VLOOKUP(C374,agent_name_matching!A:B,2,false)</f>
        <v>Patient LLM</v>
      </c>
      <c r="I374" s="32" t="s">
        <v>1366</v>
      </c>
      <c r="J374" s="6" t="s">
        <v>418</v>
      </c>
      <c r="K374" s="6">
        <v>1.0</v>
      </c>
      <c r="L374" s="6">
        <v>1217.0</v>
      </c>
      <c r="M374" s="6">
        <v>80.0</v>
      </c>
      <c r="N374" s="6">
        <v>1643.0</v>
      </c>
      <c r="O374" s="6" t="s">
        <v>1367</v>
      </c>
      <c r="P374" s="8" t="str">
        <f t="shared" si="1"/>
        <v/>
      </c>
      <c r="Q374" s="8" t="str">
        <f t="shared" si="2"/>
        <v/>
      </c>
      <c r="R374" s="8" t="str">
        <f>if(and(P374&lt;&gt;"",Q374&lt;&gt;"newexp",Q374&lt;&gt;"nostart"),countifs(script_conform_dispatching!A:A,P374,script_conform_dispatching!B:B,Q374),"")</f>
        <v/>
      </c>
      <c r="S374" s="8" t="str">
        <f t="shared" si="3"/>
        <v/>
      </c>
    </row>
    <row r="375" hidden="1">
      <c r="A375" s="6" t="s">
        <v>1368</v>
      </c>
      <c r="B375" s="6" t="s">
        <v>73</v>
      </c>
      <c r="C375" s="6" t="s">
        <v>411</v>
      </c>
      <c r="H375" s="8" t="str">
        <f>VLOOKUP(C375,agent_name_matching!A:B,2,false)</f>
        <v>System</v>
      </c>
      <c r="I375" s="33"/>
      <c r="O375" s="6" t="s">
        <v>1369</v>
      </c>
      <c r="P375" s="8" t="str">
        <f t="shared" si="1"/>
        <v/>
      </c>
      <c r="Q375" s="8" t="str">
        <f t="shared" si="2"/>
        <v/>
      </c>
      <c r="R375" s="8" t="str">
        <f>if(and(P375&lt;&gt;"",Q375&lt;&gt;"newexp",Q375&lt;&gt;"nostart"),countifs(script_conform_dispatching!A:A,P375,script_conform_dispatching!B:B,Q375),"")</f>
        <v/>
      </c>
      <c r="S375" s="8" t="str">
        <f t="shared" si="3"/>
        <v/>
      </c>
    </row>
    <row r="376" hidden="1">
      <c r="A376" s="6" t="s">
        <v>1370</v>
      </c>
      <c r="B376" s="6" t="s">
        <v>73</v>
      </c>
      <c r="C376" s="6" t="s">
        <v>1007</v>
      </c>
      <c r="F376" s="6" t="s">
        <v>415</v>
      </c>
      <c r="G376" s="6" t="s">
        <v>416</v>
      </c>
      <c r="H376" s="8" t="str">
        <f>VLOOKUP(C376,agent_name_matching!A:B,2,false)</f>
        <v>Assessor LLM</v>
      </c>
      <c r="I376" s="32" t="s">
        <v>1008</v>
      </c>
      <c r="J376" s="6" t="s">
        <v>418</v>
      </c>
      <c r="L376" s="6">
        <v>1778.0</v>
      </c>
      <c r="M376" s="6">
        <v>14.0</v>
      </c>
      <c r="N376" s="6">
        <v>955.0</v>
      </c>
      <c r="O376" s="6" t="s">
        <v>1371</v>
      </c>
      <c r="P376" s="8" t="str">
        <f t="shared" si="1"/>
        <v/>
      </c>
      <c r="Q376" s="8" t="str">
        <f t="shared" si="2"/>
        <v/>
      </c>
      <c r="R376" s="8" t="str">
        <f>if(and(P376&lt;&gt;"",Q376&lt;&gt;"newexp",Q376&lt;&gt;"nostart"),countifs(script_conform_dispatching!A:A,P376,script_conform_dispatching!B:B,Q376),"")</f>
        <v/>
      </c>
      <c r="S376" s="8" t="str">
        <f t="shared" si="3"/>
        <v/>
      </c>
    </row>
    <row r="377" hidden="1">
      <c r="A377" s="6" t="s">
        <v>1372</v>
      </c>
      <c r="B377" s="6" t="s">
        <v>73</v>
      </c>
      <c r="C377" s="6" t="s">
        <v>1011</v>
      </c>
      <c r="F377" s="6" t="s">
        <v>415</v>
      </c>
      <c r="G377" s="6" t="s">
        <v>416</v>
      </c>
      <c r="H377" s="8" t="str">
        <f>VLOOKUP(C377,agent_name_matching!A:B,2,false)</f>
        <v>Dialog LLM</v>
      </c>
      <c r="I377" s="32" t="s">
        <v>1373</v>
      </c>
      <c r="J377" s="6" t="s">
        <v>418</v>
      </c>
      <c r="L377" s="6">
        <v>3838.0</v>
      </c>
      <c r="M377" s="6">
        <v>44.0</v>
      </c>
      <c r="N377" s="6">
        <v>1740.0</v>
      </c>
      <c r="O377" s="6" t="s">
        <v>1374</v>
      </c>
      <c r="P377" s="8" t="str">
        <f t="shared" si="1"/>
        <v/>
      </c>
      <c r="Q377" s="8" t="str">
        <f t="shared" si="2"/>
        <v/>
      </c>
      <c r="R377" s="8" t="str">
        <f>if(and(P377&lt;&gt;"",Q377&lt;&gt;"newexp",Q377&lt;&gt;"nostart"),countifs(script_conform_dispatching!A:A,P377,script_conform_dispatching!B:B,Q377),"")</f>
        <v/>
      </c>
      <c r="S377" s="8" t="str">
        <f t="shared" si="3"/>
        <v/>
      </c>
    </row>
    <row r="378" hidden="1">
      <c r="A378" s="6" t="s">
        <v>1375</v>
      </c>
      <c r="B378" s="6" t="s">
        <v>73</v>
      </c>
      <c r="C378" s="6" t="s">
        <v>37</v>
      </c>
      <c r="F378" s="6" t="s">
        <v>415</v>
      </c>
      <c r="G378" s="6" t="s">
        <v>416</v>
      </c>
      <c r="H378" s="8" t="str">
        <f>VLOOKUP(C378,agent_name_matching!A:B,2,false)</f>
        <v>Patient LLM</v>
      </c>
      <c r="I378" s="32" t="s">
        <v>1376</v>
      </c>
      <c r="J378" s="6" t="s">
        <v>418</v>
      </c>
      <c r="K378" s="6">
        <v>1.0</v>
      </c>
      <c r="L378" s="6">
        <v>1349.0</v>
      </c>
      <c r="M378" s="6">
        <v>84.0</v>
      </c>
      <c r="N378" s="6">
        <v>1442.0</v>
      </c>
      <c r="O378" s="6" t="s">
        <v>1377</v>
      </c>
      <c r="P378" s="8" t="str">
        <f t="shared" si="1"/>
        <v/>
      </c>
      <c r="Q378" s="8" t="str">
        <f t="shared" si="2"/>
        <v/>
      </c>
      <c r="R378" s="8" t="str">
        <f>if(and(P378&lt;&gt;"",Q378&lt;&gt;"newexp",Q378&lt;&gt;"nostart"),countifs(script_conform_dispatching!A:A,P378,script_conform_dispatching!B:B,Q378),"")</f>
        <v/>
      </c>
      <c r="S378" s="8" t="str">
        <f t="shared" si="3"/>
        <v/>
      </c>
    </row>
    <row r="379" hidden="1">
      <c r="A379" s="6" t="s">
        <v>1378</v>
      </c>
      <c r="B379" s="6" t="s">
        <v>73</v>
      </c>
      <c r="C379" s="6" t="s">
        <v>411</v>
      </c>
      <c r="H379" s="8" t="str">
        <f>VLOOKUP(C379,agent_name_matching!A:B,2,false)</f>
        <v>System</v>
      </c>
      <c r="I379" s="33"/>
      <c r="O379" s="6" t="s">
        <v>1379</v>
      </c>
      <c r="P379" s="8" t="str">
        <f t="shared" si="1"/>
        <v/>
      </c>
      <c r="Q379" s="8" t="str">
        <f t="shared" si="2"/>
        <v/>
      </c>
      <c r="R379" s="8" t="str">
        <f>if(and(P379&lt;&gt;"",Q379&lt;&gt;"newexp",Q379&lt;&gt;"nostart"),countifs(script_conform_dispatching!A:A,P379,script_conform_dispatching!B:B,Q379),"")</f>
        <v/>
      </c>
      <c r="S379" s="8" t="str">
        <f t="shared" si="3"/>
        <v/>
      </c>
    </row>
    <row r="380" hidden="1">
      <c r="A380" s="6" t="s">
        <v>1380</v>
      </c>
      <c r="B380" s="6" t="s">
        <v>73</v>
      </c>
      <c r="C380" s="6" t="s">
        <v>1007</v>
      </c>
      <c r="F380" s="6" t="s">
        <v>415</v>
      </c>
      <c r="G380" s="6" t="s">
        <v>416</v>
      </c>
      <c r="H380" s="8" t="str">
        <f>VLOOKUP(C380,agent_name_matching!A:B,2,false)</f>
        <v>Assessor LLM</v>
      </c>
      <c r="I380" s="32" t="s">
        <v>1008</v>
      </c>
      <c r="J380" s="6" t="s">
        <v>418</v>
      </c>
      <c r="L380" s="6">
        <v>1912.0</v>
      </c>
      <c r="M380" s="6">
        <v>14.0</v>
      </c>
      <c r="N380" s="6">
        <v>677.0</v>
      </c>
      <c r="O380" s="6" t="s">
        <v>1381</v>
      </c>
      <c r="P380" s="8" t="str">
        <f t="shared" si="1"/>
        <v/>
      </c>
      <c r="Q380" s="8" t="str">
        <f t="shared" si="2"/>
        <v/>
      </c>
      <c r="R380" s="8" t="str">
        <f>if(and(P380&lt;&gt;"",Q380&lt;&gt;"newexp",Q380&lt;&gt;"nostart"),countifs(script_conform_dispatching!A:A,P380,script_conform_dispatching!B:B,Q380),"")</f>
        <v/>
      </c>
      <c r="S380" s="8" t="str">
        <f t="shared" si="3"/>
        <v/>
      </c>
    </row>
    <row r="381" hidden="1">
      <c r="A381" s="6" t="s">
        <v>1382</v>
      </c>
      <c r="B381" s="6" t="s">
        <v>73</v>
      </c>
      <c r="C381" s="6" t="s">
        <v>1011</v>
      </c>
      <c r="F381" s="6" t="s">
        <v>415</v>
      </c>
      <c r="G381" s="6" t="s">
        <v>416</v>
      </c>
      <c r="H381" s="8" t="str">
        <f>VLOOKUP(C381,agent_name_matching!A:B,2,false)</f>
        <v>Dialog LLM</v>
      </c>
      <c r="I381" s="32" t="s">
        <v>1383</v>
      </c>
      <c r="J381" s="6" t="s">
        <v>418</v>
      </c>
      <c r="L381" s="6">
        <v>4269.0</v>
      </c>
      <c r="M381" s="6">
        <v>49.0</v>
      </c>
      <c r="N381" s="6">
        <v>1048.0</v>
      </c>
      <c r="O381" s="6" t="s">
        <v>1384</v>
      </c>
      <c r="P381" s="8" t="str">
        <f t="shared" si="1"/>
        <v/>
      </c>
      <c r="Q381" s="8" t="str">
        <f t="shared" si="2"/>
        <v/>
      </c>
      <c r="R381" s="8" t="str">
        <f>if(and(P381&lt;&gt;"",Q381&lt;&gt;"newexp",Q381&lt;&gt;"nostart"),countifs(script_conform_dispatching!A:A,P381,script_conform_dispatching!B:B,Q381),"")</f>
        <v/>
      </c>
      <c r="S381" s="8" t="str">
        <f t="shared" si="3"/>
        <v/>
      </c>
    </row>
    <row r="382" hidden="1">
      <c r="A382" s="6" t="s">
        <v>1385</v>
      </c>
      <c r="B382" s="6" t="s">
        <v>73</v>
      </c>
      <c r="C382" s="6" t="s">
        <v>37</v>
      </c>
      <c r="F382" s="6" t="s">
        <v>415</v>
      </c>
      <c r="G382" s="6" t="s">
        <v>416</v>
      </c>
      <c r="H382" s="8" t="str">
        <f>VLOOKUP(C382,agent_name_matching!A:B,2,false)</f>
        <v>Patient LLM</v>
      </c>
      <c r="I382" s="32" t="s">
        <v>1386</v>
      </c>
      <c r="J382" s="6" t="s">
        <v>418</v>
      </c>
      <c r="K382" s="6">
        <v>1.0</v>
      </c>
      <c r="L382" s="6">
        <v>1490.0</v>
      </c>
      <c r="M382" s="6">
        <v>79.0</v>
      </c>
      <c r="N382" s="6">
        <v>1614.0</v>
      </c>
      <c r="O382" s="6" t="s">
        <v>1387</v>
      </c>
      <c r="P382" s="8" t="str">
        <f t="shared" si="1"/>
        <v/>
      </c>
      <c r="Q382" s="8" t="str">
        <f t="shared" si="2"/>
        <v/>
      </c>
      <c r="R382" s="8" t="str">
        <f>if(and(P382&lt;&gt;"",Q382&lt;&gt;"newexp",Q382&lt;&gt;"nostart"),countifs(script_conform_dispatching!A:A,P382,script_conform_dispatching!B:B,Q382),"")</f>
        <v/>
      </c>
      <c r="S382" s="8" t="str">
        <f t="shared" si="3"/>
        <v/>
      </c>
    </row>
    <row r="383" hidden="1">
      <c r="A383" s="6" t="s">
        <v>1388</v>
      </c>
      <c r="B383" s="6" t="s">
        <v>73</v>
      </c>
      <c r="C383" s="6" t="s">
        <v>411</v>
      </c>
      <c r="H383" s="8" t="str">
        <f>VLOOKUP(C383,agent_name_matching!A:B,2,false)</f>
        <v>System</v>
      </c>
      <c r="I383" s="33"/>
      <c r="O383" s="6" t="s">
        <v>1389</v>
      </c>
      <c r="P383" s="8" t="str">
        <f t="shared" si="1"/>
        <v/>
      </c>
      <c r="Q383" s="8" t="str">
        <f t="shared" si="2"/>
        <v/>
      </c>
      <c r="R383" s="8" t="str">
        <f>if(and(P383&lt;&gt;"",Q383&lt;&gt;"newexp",Q383&lt;&gt;"nostart"),countifs(script_conform_dispatching!A:A,P383,script_conform_dispatching!B:B,Q383),"")</f>
        <v/>
      </c>
      <c r="S383" s="8" t="str">
        <f t="shared" si="3"/>
        <v/>
      </c>
    </row>
    <row r="384" hidden="1">
      <c r="A384" s="6" t="s">
        <v>1390</v>
      </c>
      <c r="B384" s="6" t="s">
        <v>73</v>
      </c>
      <c r="C384" s="6" t="s">
        <v>1007</v>
      </c>
      <c r="F384" s="6" t="s">
        <v>415</v>
      </c>
      <c r="G384" s="6" t="s">
        <v>416</v>
      </c>
      <c r="H384" s="8" t="str">
        <f>VLOOKUP(C384,agent_name_matching!A:B,2,false)</f>
        <v>Assessor LLM</v>
      </c>
      <c r="I384" s="32" t="s">
        <v>1040</v>
      </c>
      <c r="J384" s="6" t="s">
        <v>418</v>
      </c>
      <c r="L384" s="6">
        <v>2046.0</v>
      </c>
      <c r="M384" s="6">
        <v>12.0</v>
      </c>
      <c r="N384" s="6">
        <v>963.0</v>
      </c>
      <c r="O384" s="6" t="s">
        <v>1391</v>
      </c>
      <c r="P384" s="8" t="str">
        <f t="shared" si="1"/>
        <v/>
      </c>
      <c r="Q384" s="8" t="str">
        <f t="shared" si="2"/>
        <v/>
      </c>
      <c r="R384" s="8" t="str">
        <f>if(and(P384&lt;&gt;"",Q384&lt;&gt;"newexp",Q384&lt;&gt;"nostart"),countifs(script_conform_dispatching!A:A,P384,script_conform_dispatching!B:B,Q384),"")</f>
        <v/>
      </c>
      <c r="S384" s="8" t="str">
        <f t="shared" si="3"/>
        <v/>
      </c>
    </row>
    <row r="385" hidden="1">
      <c r="A385" s="6" t="s">
        <v>1392</v>
      </c>
      <c r="B385" s="6" t="s">
        <v>73</v>
      </c>
      <c r="C385" s="6" t="s">
        <v>407</v>
      </c>
      <c r="D385" s="6">
        <v>3.0</v>
      </c>
      <c r="E385" s="6" t="s">
        <v>445</v>
      </c>
      <c r="H385" s="8" t="str">
        <f>VLOOKUP(C385,agent_name_matching!A:B,2,false)</f>
        <v>--</v>
      </c>
      <c r="I385" s="33"/>
      <c r="O385" s="6" t="s">
        <v>1393</v>
      </c>
      <c r="P385" s="8">
        <f t="shared" si="1"/>
        <v>3</v>
      </c>
      <c r="Q385" s="8">
        <f t="shared" si="2"/>
        <v>3</v>
      </c>
      <c r="R385" s="8">
        <f>if(and(P385&lt;&gt;"",Q385&lt;&gt;"newexp",Q385&lt;&gt;"nostart"),countifs(script_conform_dispatching!A:A,P385,script_conform_dispatching!B:B,Q385),"")</f>
        <v>1</v>
      </c>
      <c r="S385" s="8" t="str">
        <f t="shared" si="3"/>
        <v/>
      </c>
    </row>
    <row r="386" hidden="1">
      <c r="A386" s="6" t="s">
        <v>1394</v>
      </c>
      <c r="B386" s="6" t="s">
        <v>73</v>
      </c>
      <c r="C386" s="6" t="s">
        <v>1045</v>
      </c>
      <c r="F386" s="6" t="s">
        <v>415</v>
      </c>
      <c r="G386" s="6" t="s">
        <v>416</v>
      </c>
      <c r="H386" s="8" t="str">
        <f>VLOOKUP(C386,agent_name_matching!A:B,2,false)</f>
        <v>Dispatcher LLM</v>
      </c>
      <c r="I386" s="32" t="s">
        <v>1395</v>
      </c>
      <c r="J386" s="6" t="s">
        <v>418</v>
      </c>
      <c r="L386" s="6">
        <v>3463.0</v>
      </c>
      <c r="M386" s="6">
        <v>112.0</v>
      </c>
      <c r="N386" s="6">
        <v>1463.0</v>
      </c>
      <c r="O386" s="6" t="s">
        <v>1396</v>
      </c>
      <c r="P386" s="8" t="str">
        <f t="shared" si="1"/>
        <v/>
      </c>
      <c r="Q386" s="8" t="str">
        <f t="shared" si="2"/>
        <v/>
      </c>
      <c r="R386" s="8" t="str">
        <f>if(and(P386&lt;&gt;"",Q386&lt;&gt;"newexp",Q386&lt;&gt;"nostart"),countifs(script_conform_dispatching!A:A,P386,script_conform_dispatching!B:B,Q386),"")</f>
        <v/>
      </c>
      <c r="S386" s="8" t="str">
        <f t="shared" si="3"/>
        <v/>
      </c>
    </row>
    <row r="387" hidden="1">
      <c r="A387" s="6" t="s">
        <v>1397</v>
      </c>
      <c r="B387" s="6" t="s">
        <v>73</v>
      </c>
      <c r="C387" s="6" t="s">
        <v>407</v>
      </c>
      <c r="D387" s="6">
        <v>3.0</v>
      </c>
      <c r="E387" s="6" t="s">
        <v>408</v>
      </c>
      <c r="H387" s="8" t="str">
        <f>VLOOKUP(C387,agent_name_matching!A:B,2,false)</f>
        <v>--</v>
      </c>
      <c r="I387" s="33"/>
      <c r="O387" s="6" t="s">
        <v>1398</v>
      </c>
      <c r="P387" s="8" t="str">
        <f t="shared" si="1"/>
        <v/>
      </c>
      <c r="Q387" s="8" t="str">
        <f t="shared" si="2"/>
        <v/>
      </c>
      <c r="R387" s="8" t="str">
        <f>if(and(P387&lt;&gt;"",Q387&lt;&gt;"newexp",Q387&lt;&gt;"nostart"),countifs(script_conform_dispatching!A:A,P387,script_conform_dispatching!B:B,Q387),"")</f>
        <v/>
      </c>
      <c r="S387" s="8" t="str">
        <f t="shared" si="3"/>
        <v/>
      </c>
    </row>
    <row r="388" hidden="1">
      <c r="A388" s="6" t="s">
        <v>1399</v>
      </c>
      <c r="B388" s="6" t="s">
        <v>73</v>
      </c>
      <c r="C388" s="6" t="s">
        <v>1011</v>
      </c>
      <c r="F388" s="6" t="s">
        <v>415</v>
      </c>
      <c r="G388" s="6" t="s">
        <v>416</v>
      </c>
      <c r="H388" s="8" t="str">
        <f>VLOOKUP(C388,agent_name_matching!A:B,2,false)</f>
        <v>Dialog LLM</v>
      </c>
      <c r="I388" s="32" t="s">
        <v>1400</v>
      </c>
      <c r="J388" s="6" t="s">
        <v>418</v>
      </c>
      <c r="L388" s="6">
        <v>4814.0</v>
      </c>
      <c r="M388" s="6">
        <v>154.0</v>
      </c>
      <c r="N388" s="6">
        <v>2009.0</v>
      </c>
      <c r="O388" s="6" t="s">
        <v>1401</v>
      </c>
      <c r="P388" s="8" t="str">
        <f t="shared" si="1"/>
        <v/>
      </c>
      <c r="Q388" s="8" t="str">
        <f t="shared" si="2"/>
        <v/>
      </c>
      <c r="R388" s="8" t="str">
        <f>if(and(P388&lt;&gt;"",Q388&lt;&gt;"newexp",Q388&lt;&gt;"nostart"),countifs(script_conform_dispatching!A:A,P388,script_conform_dispatching!B:B,Q388),"")</f>
        <v/>
      </c>
      <c r="S388" s="8" t="str">
        <f t="shared" si="3"/>
        <v/>
      </c>
    </row>
    <row r="389" hidden="1">
      <c r="A389" s="6" t="s">
        <v>1402</v>
      </c>
      <c r="B389" s="6" t="s">
        <v>73</v>
      </c>
      <c r="C389" s="6" t="s">
        <v>450</v>
      </c>
      <c r="F389" s="6" t="s">
        <v>415</v>
      </c>
      <c r="G389" s="6" t="s">
        <v>416</v>
      </c>
      <c r="H389" s="8" t="str">
        <f>VLOOKUP(C389,agent_name_matching!A:B,2,false)</f>
        <v>Validator LLM</v>
      </c>
      <c r="I389" s="32" t="s">
        <v>451</v>
      </c>
      <c r="J389" s="6" t="s">
        <v>452</v>
      </c>
      <c r="L389" s="6">
        <v>2023.0</v>
      </c>
      <c r="M389" s="6">
        <v>10.0</v>
      </c>
      <c r="N389" s="6">
        <v>1192.0</v>
      </c>
      <c r="O389" s="6" t="s">
        <v>1403</v>
      </c>
      <c r="P389" s="8" t="str">
        <f t="shared" si="1"/>
        <v/>
      </c>
      <c r="Q389" s="8" t="str">
        <f t="shared" si="2"/>
        <v/>
      </c>
      <c r="R389" s="8" t="str">
        <f>if(and(P389&lt;&gt;"",Q389&lt;&gt;"newexp",Q389&lt;&gt;"nostart"),countifs(script_conform_dispatching!A:A,P389,script_conform_dispatching!B:B,Q389),"")</f>
        <v/>
      </c>
      <c r="S389" s="8" t="str">
        <f t="shared" si="3"/>
        <v/>
      </c>
    </row>
    <row r="390" hidden="1">
      <c r="A390" s="6" t="s">
        <v>1404</v>
      </c>
      <c r="B390" s="6" t="s">
        <v>73</v>
      </c>
      <c r="C390" s="6" t="s">
        <v>37</v>
      </c>
      <c r="F390" s="6" t="s">
        <v>415</v>
      </c>
      <c r="G390" s="6" t="s">
        <v>416</v>
      </c>
      <c r="H390" s="8" t="str">
        <f>VLOOKUP(C390,agent_name_matching!A:B,2,false)</f>
        <v>Patient LLM</v>
      </c>
      <c r="I390" s="32" t="s">
        <v>1405</v>
      </c>
      <c r="J390" s="6" t="s">
        <v>418</v>
      </c>
      <c r="K390" s="6">
        <v>1.0</v>
      </c>
      <c r="L390" s="6">
        <v>1731.0</v>
      </c>
      <c r="M390" s="6">
        <v>35.0</v>
      </c>
      <c r="N390" s="6">
        <v>1365.0</v>
      </c>
      <c r="O390" s="6" t="s">
        <v>1406</v>
      </c>
      <c r="P390" s="8" t="str">
        <f t="shared" si="1"/>
        <v/>
      </c>
      <c r="Q390" s="8" t="str">
        <f t="shared" si="2"/>
        <v/>
      </c>
      <c r="R390" s="8" t="str">
        <f>if(and(P390&lt;&gt;"",Q390&lt;&gt;"newexp",Q390&lt;&gt;"nostart"),countifs(script_conform_dispatching!A:A,P390,script_conform_dispatching!B:B,Q390),"")</f>
        <v/>
      </c>
      <c r="S390" s="8" t="str">
        <f t="shared" si="3"/>
        <v/>
      </c>
    </row>
    <row r="391" hidden="1">
      <c r="A391" s="6" t="s">
        <v>1407</v>
      </c>
      <c r="B391" s="6" t="s">
        <v>73</v>
      </c>
      <c r="C391" s="6" t="s">
        <v>411</v>
      </c>
      <c r="H391" s="8" t="str">
        <f>VLOOKUP(C391,agent_name_matching!A:B,2,false)</f>
        <v>System</v>
      </c>
      <c r="I391" s="33"/>
      <c r="O391" s="6" t="s">
        <v>1408</v>
      </c>
      <c r="P391" s="8" t="str">
        <f t="shared" si="1"/>
        <v/>
      </c>
      <c r="Q391" s="8" t="str">
        <f t="shared" si="2"/>
        <v/>
      </c>
      <c r="R391" s="8" t="str">
        <f>if(and(P391&lt;&gt;"",Q391&lt;&gt;"newexp",Q391&lt;&gt;"nostart"),countifs(script_conform_dispatching!A:A,P391,script_conform_dispatching!B:B,Q391),"")</f>
        <v/>
      </c>
      <c r="S391" s="8" t="str">
        <f t="shared" si="3"/>
        <v/>
      </c>
    </row>
    <row r="392" hidden="1">
      <c r="A392" s="6" t="s">
        <v>1409</v>
      </c>
      <c r="B392" s="6" t="s">
        <v>73</v>
      </c>
      <c r="C392" s="6" t="s">
        <v>1007</v>
      </c>
      <c r="F392" s="6" t="s">
        <v>415</v>
      </c>
      <c r="G392" s="6" t="s">
        <v>416</v>
      </c>
      <c r="H392" s="8" t="str">
        <f>VLOOKUP(C392,agent_name_matching!A:B,2,false)</f>
        <v>Assessor LLM</v>
      </c>
      <c r="I392" s="32" t="s">
        <v>1040</v>
      </c>
      <c r="J392" s="6" t="s">
        <v>418</v>
      </c>
      <c r="L392" s="6">
        <v>2092.0</v>
      </c>
      <c r="M392" s="6">
        <v>12.0</v>
      </c>
      <c r="N392" s="6">
        <v>697.0</v>
      </c>
      <c r="O392" s="6" t="s">
        <v>1410</v>
      </c>
      <c r="P392" s="8" t="str">
        <f t="shared" si="1"/>
        <v/>
      </c>
      <c r="Q392" s="8" t="str">
        <f t="shared" si="2"/>
        <v/>
      </c>
      <c r="R392" s="8" t="str">
        <f>if(and(P392&lt;&gt;"",Q392&lt;&gt;"newexp",Q392&lt;&gt;"nostart"),countifs(script_conform_dispatching!A:A,P392,script_conform_dispatching!B:B,Q392),"")</f>
        <v/>
      </c>
      <c r="S392" s="8" t="str">
        <f t="shared" si="3"/>
        <v/>
      </c>
    </row>
    <row r="393" hidden="1">
      <c r="A393" s="6" t="s">
        <v>1411</v>
      </c>
      <c r="B393" s="6" t="s">
        <v>73</v>
      </c>
      <c r="C393" s="6" t="s">
        <v>407</v>
      </c>
      <c r="D393" s="6">
        <v>3.0</v>
      </c>
      <c r="E393" s="6" t="s">
        <v>445</v>
      </c>
      <c r="H393" s="8" t="str">
        <f>VLOOKUP(C393,agent_name_matching!A:B,2,false)</f>
        <v>--</v>
      </c>
      <c r="I393" s="33"/>
      <c r="O393" s="6" t="s">
        <v>1412</v>
      </c>
      <c r="P393" s="8">
        <f t="shared" si="1"/>
        <v>3</v>
      </c>
      <c r="Q393" s="8">
        <f t="shared" si="2"/>
        <v>4</v>
      </c>
      <c r="R393" s="8">
        <f>if(and(P393&lt;&gt;"",Q393&lt;&gt;"newexp",Q393&lt;&gt;"nostart"),countifs(script_conform_dispatching!A:A,P393,script_conform_dispatching!B:B,Q393),"")</f>
        <v>1</v>
      </c>
      <c r="S393" s="8" t="str">
        <f t="shared" si="3"/>
        <v/>
      </c>
    </row>
    <row r="394" hidden="1">
      <c r="A394" s="6" t="s">
        <v>1413</v>
      </c>
      <c r="B394" s="6" t="s">
        <v>73</v>
      </c>
      <c r="C394" s="6" t="s">
        <v>1045</v>
      </c>
      <c r="F394" s="6" t="s">
        <v>415</v>
      </c>
      <c r="G394" s="6" t="s">
        <v>416</v>
      </c>
      <c r="H394" s="8" t="str">
        <f>VLOOKUP(C394,agent_name_matching!A:B,2,false)</f>
        <v>Dispatcher LLM</v>
      </c>
      <c r="I394" s="32" t="s">
        <v>1165</v>
      </c>
      <c r="J394" s="6" t="s">
        <v>418</v>
      </c>
      <c r="L394" s="6">
        <v>3509.0</v>
      </c>
      <c r="M394" s="6">
        <v>210.0</v>
      </c>
      <c r="N394" s="6">
        <v>3705.0</v>
      </c>
      <c r="O394" s="6" t="s">
        <v>1414</v>
      </c>
      <c r="P394" s="8" t="str">
        <f t="shared" si="1"/>
        <v/>
      </c>
      <c r="Q394" s="8" t="str">
        <f t="shared" si="2"/>
        <v/>
      </c>
      <c r="R394" s="8" t="str">
        <f>if(and(P394&lt;&gt;"",Q394&lt;&gt;"newexp",Q394&lt;&gt;"nostart"),countifs(script_conform_dispatching!A:A,P394,script_conform_dispatching!B:B,Q394),"")</f>
        <v/>
      </c>
      <c r="S394" s="8" t="str">
        <f t="shared" si="3"/>
        <v/>
      </c>
    </row>
    <row r="395" hidden="1">
      <c r="A395" s="6" t="s">
        <v>1415</v>
      </c>
      <c r="B395" s="6" t="s">
        <v>73</v>
      </c>
      <c r="C395" s="6" t="s">
        <v>407</v>
      </c>
      <c r="D395" s="6">
        <v>4.0</v>
      </c>
      <c r="E395" s="6" t="s">
        <v>408</v>
      </c>
      <c r="H395" s="8" t="str">
        <f>VLOOKUP(C395,agent_name_matching!A:B,2,false)</f>
        <v>--</v>
      </c>
      <c r="I395" s="33"/>
      <c r="O395" s="6" t="s">
        <v>1416</v>
      </c>
      <c r="P395" s="8" t="str">
        <f t="shared" si="1"/>
        <v/>
      </c>
      <c r="Q395" s="8" t="str">
        <f t="shared" si="2"/>
        <v/>
      </c>
      <c r="R395" s="8" t="str">
        <f>if(and(P395&lt;&gt;"",Q395&lt;&gt;"newexp",Q395&lt;&gt;"nostart"),countifs(script_conform_dispatching!A:A,P395,script_conform_dispatching!B:B,Q395),"")</f>
        <v/>
      </c>
      <c r="S395" s="8" t="str">
        <f t="shared" si="3"/>
        <v/>
      </c>
    </row>
    <row r="396" hidden="1">
      <c r="A396" s="6" t="s">
        <v>1417</v>
      </c>
      <c r="B396" s="6" t="s">
        <v>73</v>
      </c>
      <c r="C396" s="6" t="s">
        <v>1011</v>
      </c>
      <c r="F396" s="6" t="s">
        <v>415</v>
      </c>
      <c r="G396" s="6" t="s">
        <v>416</v>
      </c>
      <c r="H396" s="8" t="str">
        <f>VLOOKUP(C396,agent_name_matching!A:B,2,false)</f>
        <v>Dialog LLM</v>
      </c>
      <c r="I396" s="32" t="s">
        <v>1418</v>
      </c>
      <c r="J396" s="6" t="s">
        <v>418</v>
      </c>
      <c r="L396" s="6">
        <v>5369.0</v>
      </c>
      <c r="M396" s="6">
        <v>132.0</v>
      </c>
      <c r="N396" s="6">
        <v>3220.0</v>
      </c>
      <c r="O396" s="6" t="s">
        <v>1419</v>
      </c>
      <c r="P396" s="8" t="str">
        <f t="shared" si="1"/>
        <v/>
      </c>
      <c r="Q396" s="8" t="str">
        <f t="shared" si="2"/>
        <v/>
      </c>
      <c r="R396" s="8" t="str">
        <f>if(and(P396&lt;&gt;"",Q396&lt;&gt;"newexp",Q396&lt;&gt;"nostart"),countifs(script_conform_dispatching!A:A,P396,script_conform_dispatching!B:B,Q396),"")</f>
        <v/>
      </c>
      <c r="S396" s="8" t="str">
        <f t="shared" si="3"/>
        <v/>
      </c>
    </row>
    <row r="397" hidden="1">
      <c r="A397" s="6" t="s">
        <v>1420</v>
      </c>
      <c r="B397" s="6" t="s">
        <v>73</v>
      </c>
      <c r="C397" s="6" t="s">
        <v>450</v>
      </c>
      <c r="F397" s="6" t="s">
        <v>415</v>
      </c>
      <c r="G397" s="6" t="s">
        <v>416</v>
      </c>
      <c r="H397" s="8" t="str">
        <f>VLOOKUP(C397,agent_name_matching!A:B,2,false)</f>
        <v>Validator LLM</v>
      </c>
      <c r="I397" s="32" t="s">
        <v>1421</v>
      </c>
      <c r="J397" s="6" t="s">
        <v>452</v>
      </c>
      <c r="L397" s="6">
        <v>2052.0</v>
      </c>
      <c r="M397" s="6">
        <v>32.0</v>
      </c>
      <c r="N397" s="6">
        <v>1073.0</v>
      </c>
      <c r="O397" s="6" t="s">
        <v>1422</v>
      </c>
      <c r="P397" s="8" t="str">
        <f t="shared" si="1"/>
        <v/>
      </c>
      <c r="Q397" s="8" t="str">
        <f t="shared" si="2"/>
        <v/>
      </c>
      <c r="R397" s="8" t="str">
        <f>if(and(P397&lt;&gt;"",Q397&lt;&gt;"newexp",Q397&lt;&gt;"nostart"),countifs(script_conform_dispatching!A:A,P397,script_conform_dispatching!B:B,Q397),"")</f>
        <v/>
      </c>
      <c r="S397" s="8" t="str">
        <f t="shared" si="3"/>
        <v/>
      </c>
    </row>
    <row r="398" hidden="1">
      <c r="A398" s="6" t="s">
        <v>1423</v>
      </c>
      <c r="B398" s="6" t="s">
        <v>73</v>
      </c>
      <c r="C398" s="6" t="s">
        <v>37</v>
      </c>
      <c r="F398" s="6" t="s">
        <v>415</v>
      </c>
      <c r="G398" s="6" t="s">
        <v>416</v>
      </c>
      <c r="H398" s="8" t="str">
        <f>VLOOKUP(C398,agent_name_matching!A:B,2,false)</f>
        <v>Patient LLM</v>
      </c>
      <c r="I398" s="32" t="s">
        <v>1424</v>
      </c>
      <c r="J398" s="6" t="s">
        <v>418</v>
      </c>
      <c r="K398" s="6">
        <v>1.0</v>
      </c>
      <c r="L398" s="6">
        <v>1906.0</v>
      </c>
      <c r="M398" s="6">
        <v>48.0</v>
      </c>
      <c r="N398" s="6">
        <v>1054.0</v>
      </c>
      <c r="O398" s="6" t="s">
        <v>1425</v>
      </c>
      <c r="P398" s="8" t="str">
        <f t="shared" si="1"/>
        <v/>
      </c>
      <c r="Q398" s="8" t="str">
        <f t="shared" si="2"/>
        <v/>
      </c>
      <c r="R398" s="8" t="str">
        <f>if(and(P398&lt;&gt;"",Q398&lt;&gt;"newexp",Q398&lt;&gt;"nostart"),countifs(script_conform_dispatching!A:A,P398,script_conform_dispatching!B:B,Q398),"")</f>
        <v/>
      </c>
      <c r="S398" s="8" t="str">
        <f t="shared" si="3"/>
        <v/>
      </c>
    </row>
    <row r="399" hidden="1">
      <c r="A399" s="6" t="s">
        <v>1426</v>
      </c>
      <c r="B399" s="6" t="s">
        <v>73</v>
      </c>
      <c r="C399" s="6" t="s">
        <v>411</v>
      </c>
      <c r="H399" s="8" t="str">
        <f>VLOOKUP(C399,agent_name_matching!A:B,2,false)</f>
        <v>System</v>
      </c>
      <c r="I399" s="33"/>
      <c r="O399" s="6" t="s">
        <v>1427</v>
      </c>
      <c r="P399" s="8" t="str">
        <f t="shared" si="1"/>
        <v/>
      </c>
      <c r="Q399" s="8" t="str">
        <f t="shared" si="2"/>
        <v/>
      </c>
      <c r="R399" s="8" t="str">
        <f>if(and(P399&lt;&gt;"",Q399&lt;&gt;"newexp",Q399&lt;&gt;"nostart"),countifs(script_conform_dispatching!A:A,P399,script_conform_dispatching!B:B,Q399),"")</f>
        <v/>
      </c>
      <c r="S399" s="8" t="str">
        <f t="shared" si="3"/>
        <v/>
      </c>
    </row>
    <row r="400" hidden="1">
      <c r="A400" s="6" t="s">
        <v>1428</v>
      </c>
      <c r="B400" s="6" t="s">
        <v>73</v>
      </c>
      <c r="C400" s="6" t="s">
        <v>1007</v>
      </c>
      <c r="F400" s="6" t="s">
        <v>415</v>
      </c>
      <c r="G400" s="6" t="s">
        <v>416</v>
      </c>
      <c r="H400" s="8" t="str">
        <f>VLOOKUP(C400,agent_name_matching!A:B,2,false)</f>
        <v>Assessor LLM</v>
      </c>
      <c r="I400" s="32" t="s">
        <v>1008</v>
      </c>
      <c r="J400" s="6" t="s">
        <v>418</v>
      </c>
      <c r="L400" s="6">
        <v>2380.0</v>
      </c>
      <c r="M400" s="6">
        <v>14.0</v>
      </c>
      <c r="N400" s="6">
        <v>1374.0</v>
      </c>
      <c r="O400" s="6" t="s">
        <v>1429</v>
      </c>
      <c r="P400" s="8" t="str">
        <f t="shared" si="1"/>
        <v/>
      </c>
      <c r="Q400" s="8" t="str">
        <f t="shared" si="2"/>
        <v/>
      </c>
      <c r="R400" s="8" t="str">
        <f>if(and(P400&lt;&gt;"",Q400&lt;&gt;"newexp",Q400&lt;&gt;"nostart"),countifs(script_conform_dispatching!A:A,P400,script_conform_dispatching!B:B,Q400),"")</f>
        <v/>
      </c>
      <c r="S400" s="8" t="str">
        <f t="shared" si="3"/>
        <v/>
      </c>
    </row>
    <row r="401" hidden="1">
      <c r="A401" s="6" t="s">
        <v>1430</v>
      </c>
      <c r="B401" s="6" t="s">
        <v>73</v>
      </c>
      <c r="C401" s="6" t="s">
        <v>1011</v>
      </c>
      <c r="F401" s="6" t="s">
        <v>415</v>
      </c>
      <c r="G401" s="6" t="s">
        <v>416</v>
      </c>
      <c r="H401" s="8" t="str">
        <f>VLOOKUP(C401,agent_name_matching!A:B,2,false)</f>
        <v>Dialog LLM</v>
      </c>
      <c r="I401" s="32" t="s">
        <v>1431</v>
      </c>
      <c r="J401" s="6" t="s">
        <v>418</v>
      </c>
      <c r="L401" s="6">
        <v>5801.0</v>
      </c>
      <c r="M401" s="6">
        <v>66.0</v>
      </c>
      <c r="N401" s="6">
        <v>2264.0</v>
      </c>
      <c r="O401" s="6" t="s">
        <v>1432</v>
      </c>
      <c r="P401" s="8" t="str">
        <f t="shared" si="1"/>
        <v/>
      </c>
      <c r="Q401" s="8" t="str">
        <f t="shared" si="2"/>
        <v/>
      </c>
      <c r="R401" s="8" t="str">
        <f>if(and(P401&lt;&gt;"",Q401&lt;&gt;"newexp",Q401&lt;&gt;"nostart"),countifs(script_conform_dispatching!A:A,P401,script_conform_dispatching!B:B,Q401),"")</f>
        <v/>
      </c>
      <c r="S401" s="8" t="str">
        <f t="shared" si="3"/>
        <v/>
      </c>
    </row>
    <row r="402" hidden="1">
      <c r="A402" s="6" t="s">
        <v>1433</v>
      </c>
      <c r="B402" s="6" t="s">
        <v>73</v>
      </c>
      <c r="C402" s="6" t="s">
        <v>37</v>
      </c>
      <c r="F402" s="6" t="s">
        <v>415</v>
      </c>
      <c r="G402" s="6" t="s">
        <v>416</v>
      </c>
      <c r="H402" s="8" t="str">
        <f>VLOOKUP(C402,agent_name_matching!A:B,2,false)</f>
        <v>Patient LLM</v>
      </c>
      <c r="I402" s="32" t="s">
        <v>1434</v>
      </c>
      <c r="J402" s="6" t="s">
        <v>418</v>
      </c>
      <c r="K402" s="6">
        <v>1.0</v>
      </c>
      <c r="L402" s="6">
        <v>2028.0</v>
      </c>
      <c r="M402" s="6">
        <v>66.0</v>
      </c>
      <c r="N402" s="6">
        <v>1210.0</v>
      </c>
      <c r="O402" s="6" t="s">
        <v>1435</v>
      </c>
      <c r="P402" s="8" t="str">
        <f t="shared" si="1"/>
        <v/>
      </c>
      <c r="Q402" s="8" t="str">
        <f t="shared" si="2"/>
        <v/>
      </c>
      <c r="R402" s="8" t="str">
        <f>if(and(P402&lt;&gt;"",Q402&lt;&gt;"newexp",Q402&lt;&gt;"nostart"),countifs(script_conform_dispatching!A:A,P402,script_conform_dispatching!B:B,Q402),"")</f>
        <v/>
      </c>
      <c r="S402" s="8" t="str">
        <f t="shared" si="3"/>
        <v/>
      </c>
    </row>
    <row r="403" hidden="1">
      <c r="A403" s="6" t="s">
        <v>1436</v>
      </c>
      <c r="B403" s="6" t="s">
        <v>73</v>
      </c>
      <c r="C403" s="6" t="s">
        <v>411</v>
      </c>
      <c r="H403" s="8" t="str">
        <f>VLOOKUP(C403,agent_name_matching!A:B,2,false)</f>
        <v>System</v>
      </c>
      <c r="I403" s="33"/>
      <c r="O403" s="6" t="s">
        <v>1437</v>
      </c>
      <c r="P403" s="8" t="str">
        <f t="shared" si="1"/>
        <v/>
      </c>
      <c r="Q403" s="8" t="str">
        <f t="shared" si="2"/>
        <v/>
      </c>
      <c r="R403" s="8" t="str">
        <f>if(and(P403&lt;&gt;"",Q403&lt;&gt;"newexp",Q403&lt;&gt;"nostart"),countifs(script_conform_dispatching!A:A,P403,script_conform_dispatching!B:B,Q403),"")</f>
        <v/>
      </c>
      <c r="S403" s="8" t="str">
        <f t="shared" si="3"/>
        <v/>
      </c>
    </row>
    <row r="404" hidden="1">
      <c r="A404" s="6" t="s">
        <v>1438</v>
      </c>
      <c r="B404" s="6" t="s">
        <v>73</v>
      </c>
      <c r="C404" s="6" t="s">
        <v>1007</v>
      </c>
      <c r="F404" s="6" t="s">
        <v>415</v>
      </c>
      <c r="G404" s="6" t="s">
        <v>416</v>
      </c>
      <c r="H404" s="8" t="str">
        <f>VLOOKUP(C404,agent_name_matching!A:B,2,false)</f>
        <v>Assessor LLM</v>
      </c>
      <c r="I404" s="32" t="s">
        <v>1008</v>
      </c>
      <c r="J404" s="6" t="s">
        <v>418</v>
      </c>
      <c r="L404" s="6">
        <v>2518.0</v>
      </c>
      <c r="M404" s="6">
        <v>14.0</v>
      </c>
      <c r="N404" s="6">
        <v>889.0</v>
      </c>
      <c r="O404" s="6" t="s">
        <v>1439</v>
      </c>
      <c r="P404" s="8" t="str">
        <f t="shared" si="1"/>
        <v/>
      </c>
      <c r="Q404" s="8" t="str">
        <f t="shared" si="2"/>
        <v/>
      </c>
      <c r="R404" s="8" t="str">
        <f>if(and(P404&lt;&gt;"",Q404&lt;&gt;"newexp",Q404&lt;&gt;"nostart"),countifs(script_conform_dispatching!A:A,P404,script_conform_dispatching!B:B,Q404),"")</f>
        <v/>
      </c>
      <c r="S404" s="8" t="str">
        <f t="shared" si="3"/>
        <v/>
      </c>
    </row>
    <row r="405" hidden="1">
      <c r="A405" s="6" t="s">
        <v>1440</v>
      </c>
      <c r="B405" s="6" t="s">
        <v>73</v>
      </c>
      <c r="C405" s="6" t="s">
        <v>1011</v>
      </c>
      <c r="F405" s="6" t="s">
        <v>415</v>
      </c>
      <c r="G405" s="6" t="s">
        <v>416</v>
      </c>
      <c r="H405" s="8" t="str">
        <f>VLOOKUP(C405,agent_name_matching!A:B,2,false)</f>
        <v>Dialog LLM</v>
      </c>
      <c r="I405" s="32" t="s">
        <v>1441</v>
      </c>
      <c r="J405" s="6" t="s">
        <v>418</v>
      </c>
      <c r="L405" s="6">
        <v>6185.0</v>
      </c>
      <c r="M405" s="6">
        <v>286.0</v>
      </c>
      <c r="N405" s="6">
        <v>4231.0</v>
      </c>
      <c r="O405" s="6" t="s">
        <v>1442</v>
      </c>
      <c r="P405" s="8" t="str">
        <f t="shared" si="1"/>
        <v/>
      </c>
      <c r="Q405" s="8" t="str">
        <f t="shared" si="2"/>
        <v/>
      </c>
      <c r="R405" s="8" t="str">
        <f>if(and(P405&lt;&gt;"",Q405&lt;&gt;"newexp",Q405&lt;&gt;"nostart"),countifs(script_conform_dispatching!A:A,P405,script_conform_dispatching!B:B,Q405),"")</f>
        <v/>
      </c>
      <c r="S405" s="8" t="str">
        <f t="shared" si="3"/>
        <v/>
      </c>
    </row>
    <row r="406" hidden="1">
      <c r="A406" s="6" t="s">
        <v>1443</v>
      </c>
      <c r="B406" s="6" t="s">
        <v>73</v>
      </c>
      <c r="C406" s="6" t="s">
        <v>37</v>
      </c>
      <c r="F406" s="6" t="s">
        <v>415</v>
      </c>
      <c r="G406" s="6" t="s">
        <v>416</v>
      </c>
      <c r="H406" s="8" t="str">
        <f>VLOOKUP(C406,agent_name_matching!A:B,2,false)</f>
        <v>Patient LLM</v>
      </c>
      <c r="I406" s="32" t="s">
        <v>1444</v>
      </c>
      <c r="J406" s="6" t="s">
        <v>418</v>
      </c>
      <c r="K406" s="6">
        <v>1.0</v>
      </c>
      <c r="L406" s="6">
        <v>2388.0</v>
      </c>
      <c r="M406" s="6">
        <v>65.0</v>
      </c>
      <c r="N406" s="6">
        <v>1991.0</v>
      </c>
      <c r="O406" s="6" t="s">
        <v>1445</v>
      </c>
      <c r="P406" s="8" t="str">
        <f t="shared" si="1"/>
        <v/>
      </c>
      <c r="Q406" s="8" t="str">
        <f t="shared" si="2"/>
        <v/>
      </c>
      <c r="R406" s="8" t="str">
        <f>if(and(P406&lt;&gt;"",Q406&lt;&gt;"newexp",Q406&lt;&gt;"nostart"),countifs(script_conform_dispatching!A:A,P406,script_conform_dispatching!B:B,Q406),"")</f>
        <v/>
      </c>
      <c r="S406" s="8" t="str">
        <f t="shared" si="3"/>
        <v/>
      </c>
    </row>
    <row r="407" hidden="1">
      <c r="A407" s="6" t="s">
        <v>1446</v>
      </c>
      <c r="B407" s="6" t="s">
        <v>73</v>
      </c>
      <c r="C407" s="6" t="s">
        <v>411</v>
      </c>
      <c r="H407" s="8" t="str">
        <f>VLOOKUP(C407,agent_name_matching!A:B,2,false)</f>
        <v>System</v>
      </c>
      <c r="I407" s="33"/>
      <c r="O407" s="6" t="s">
        <v>1447</v>
      </c>
      <c r="P407" s="8" t="str">
        <f t="shared" si="1"/>
        <v/>
      </c>
      <c r="Q407" s="8" t="str">
        <f t="shared" si="2"/>
        <v/>
      </c>
      <c r="R407" s="8" t="str">
        <f>if(and(P407&lt;&gt;"",Q407&lt;&gt;"newexp",Q407&lt;&gt;"nostart"),countifs(script_conform_dispatching!A:A,P407,script_conform_dispatching!B:B,Q407),"")</f>
        <v/>
      </c>
      <c r="S407" s="8" t="str">
        <f t="shared" si="3"/>
        <v/>
      </c>
    </row>
    <row r="408" hidden="1">
      <c r="A408" s="6" t="s">
        <v>1448</v>
      </c>
      <c r="B408" s="6" t="s">
        <v>73</v>
      </c>
      <c r="C408" s="6" t="s">
        <v>1007</v>
      </c>
      <c r="F408" s="6" t="s">
        <v>415</v>
      </c>
      <c r="G408" s="6" t="s">
        <v>416</v>
      </c>
      <c r="H408" s="8" t="str">
        <f>VLOOKUP(C408,agent_name_matching!A:B,2,false)</f>
        <v>Assessor LLM</v>
      </c>
      <c r="I408" s="32" t="s">
        <v>1008</v>
      </c>
      <c r="J408" s="6" t="s">
        <v>418</v>
      </c>
      <c r="L408" s="6">
        <v>2875.0</v>
      </c>
      <c r="M408" s="6">
        <v>14.0</v>
      </c>
      <c r="N408" s="6">
        <v>1089.0</v>
      </c>
      <c r="O408" s="6" t="s">
        <v>1449</v>
      </c>
      <c r="P408" s="8" t="str">
        <f t="shared" si="1"/>
        <v/>
      </c>
      <c r="Q408" s="8" t="str">
        <f t="shared" si="2"/>
        <v/>
      </c>
      <c r="R408" s="8" t="str">
        <f>if(and(P408&lt;&gt;"",Q408&lt;&gt;"newexp",Q408&lt;&gt;"nostart"),countifs(script_conform_dispatching!A:A,P408,script_conform_dispatching!B:B,Q408),"")</f>
        <v/>
      </c>
      <c r="S408" s="8" t="str">
        <f t="shared" si="3"/>
        <v/>
      </c>
    </row>
    <row r="409" hidden="1">
      <c r="A409" s="6" t="s">
        <v>1450</v>
      </c>
      <c r="B409" s="6" t="s">
        <v>73</v>
      </c>
      <c r="C409" s="6" t="s">
        <v>1011</v>
      </c>
      <c r="F409" s="6" t="s">
        <v>415</v>
      </c>
      <c r="G409" s="6" t="s">
        <v>416</v>
      </c>
      <c r="H409" s="8" t="str">
        <f>VLOOKUP(C409,agent_name_matching!A:B,2,false)</f>
        <v>Dialog LLM</v>
      </c>
      <c r="I409" s="32" t="s">
        <v>1451</v>
      </c>
      <c r="J409" s="6" t="s">
        <v>418</v>
      </c>
      <c r="L409" s="6">
        <v>6788.0</v>
      </c>
      <c r="M409" s="6">
        <v>351.0</v>
      </c>
      <c r="N409" s="6">
        <v>5086.0</v>
      </c>
      <c r="O409" s="6" t="s">
        <v>1452</v>
      </c>
      <c r="P409" s="8" t="str">
        <f t="shared" si="1"/>
        <v/>
      </c>
      <c r="Q409" s="8" t="str">
        <f t="shared" si="2"/>
        <v/>
      </c>
      <c r="R409" s="8" t="str">
        <f>if(and(P409&lt;&gt;"",Q409&lt;&gt;"newexp",Q409&lt;&gt;"nostart"),countifs(script_conform_dispatching!A:A,P409,script_conform_dispatching!B:B,Q409),"")</f>
        <v/>
      </c>
      <c r="S409" s="8" t="str">
        <f t="shared" si="3"/>
        <v/>
      </c>
    </row>
    <row r="410" hidden="1">
      <c r="A410" s="6" t="s">
        <v>1453</v>
      </c>
      <c r="B410" s="6" t="s">
        <v>73</v>
      </c>
      <c r="C410" s="6" t="s">
        <v>37</v>
      </c>
      <c r="F410" s="6" t="s">
        <v>415</v>
      </c>
      <c r="G410" s="6" t="s">
        <v>416</v>
      </c>
      <c r="H410" s="8" t="str">
        <f>VLOOKUP(C410,agent_name_matching!A:B,2,false)</f>
        <v>Patient LLM</v>
      </c>
      <c r="I410" s="32" t="s">
        <v>1454</v>
      </c>
      <c r="J410" s="6" t="s">
        <v>418</v>
      </c>
      <c r="K410" s="6">
        <v>1.0</v>
      </c>
      <c r="L410" s="6">
        <v>2812.0</v>
      </c>
      <c r="M410" s="6">
        <v>95.0</v>
      </c>
      <c r="N410" s="6">
        <v>3030.0</v>
      </c>
      <c r="O410" s="6" t="s">
        <v>1455</v>
      </c>
      <c r="P410" s="8" t="str">
        <f t="shared" si="1"/>
        <v/>
      </c>
      <c r="Q410" s="8" t="str">
        <f t="shared" si="2"/>
        <v/>
      </c>
      <c r="R410" s="8" t="str">
        <f>if(and(P410&lt;&gt;"",Q410&lt;&gt;"newexp",Q410&lt;&gt;"nostart"),countifs(script_conform_dispatching!A:A,P410,script_conform_dispatching!B:B,Q410),"")</f>
        <v/>
      </c>
      <c r="S410" s="8" t="str">
        <f t="shared" si="3"/>
        <v/>
      </c>
    </row>
    <row r="411" hidden="1">
      <c r="A411" s="6" t="s">
        <v>1456</v>
      </c>
      <c r="B411" s="6" t="s">
        <v>73</v>
      </c>
      <c r="C411" s="6" t="s">
        <v>411</v>
      </c>
      <c r="H411" s="8" t="str">
        <f>VLOOKUP(C411,agent_name_matching!A:B,2,false)</f>
        <v>System</v>
      </c>
      <c r="I411" s="33"/>
      <c r="O411" s="6" t="s">
        <v>1457</v>
      </c>
      <c r="P411" s="8" t="str">
        <f t="shared" si="1"/>
        <v/>
      </c>
      <c r="Q411" s="8" t="str">
        <f t="shared" si="2"/>
        <v/>
      </c>
      <c r="R411" s="8" t="str">
        <f>if(and(P411&lt;&gt;"",Q411&lt;&gt;"newexp",Q411&lt;&gt;"nostart"),countifs(script_conform_dispatching!A:A,P411,script_conform_dispatching!B:B,Q411),"")</f>
        <v/>
      </c>
      <c r="S411" s="8" t="str">
        <f t="shared" si="3"/>
        <v/>
      </c>
    </row>
    <row r="412" hidden="1">
      <c r="A412" s="6" t="s">
        <v>1458</v>
      </c>
      <c r="B412" s="6" t="s">
        <v>73</v>
      </c>
      <c r="C412" s="6" t="s">
        <v>1007</v>
      </c>
      <c r="F412" s="6" t="s">
        <v>415</v>
      </c>
      <c r="G412" s="6" t="s">
        <v>416</v>
      </c>
      <c r="H412" s="8" t="str">
        <f>VLOOKUP(C412,agent_name_matching!A:B,2,false)</f>
        <v>Assessor LLM</v>
      </c>
      <c r="I412" s="32" t="s">
        <v>1008</v>
      </c>
      <c r="J412" s="6" t="s">
        <v>418</v>
      </c>
      <c r="L412" s="6">
        <v>3327.0</v>
      </c>
      <c r="M412" s="6">
        <v>14.0</v>
      </c>
      <c r="N412" s="6">
        <v>739.0</v>
      </c>
      <c r="O412" s="6" t="s">
        <v>1459</v>
      </c>
      <c r="P412" s="8" t="str">
        <f t="shared" si="1"/>
        <v/>
      </c>
      <c r="Q412" s="8" t="str">
        <f t="shared" si="2"/>
        <v/>
      </c>
      <c r="R412" s="8" t="str">
        <f>if(and(P412&lt;&gt;"",Q412&lt;&gt;"newexp",Q412&lt;&gt;"nostart"),countifs(script_conform_dispatching!A:A,P412,script_conform_dispatching!B:B,Q412),"")</f>
        <v/>
      </c>
      <c r="S412" s="8" t="str">
        <f t="shared" si="3"/>
        <v/>
      </c>
    </row>
    <row r="413" hidden="1">
      <c r="A413" s="6" t="s">
        <v>1460</v>
      </c>
      <c r="B413" s="6" t="s">
        <v>73</v>
      </c>
      <c r="C413" s="6" t="s">
        <v>1011</v>
      </c>
      <c r="F413" s="6" t="s">
        <v>415</v>
      </c>
      <c r="G413" s="6" t="s">
        <v>416</v>
      </c>
      <c r="H413" s="8" t="str">
        <f>VLOOKUP(C413,agent_name_matching!A:B,2,false)</f>
        <v>Dialog LLM</v>
      </c>
      <c r="I413" s="32" t="s">
        <v>1461</v>
      </c>
      <c r="J413" s="6" t="s">
        <v>418</v>
      </c>
      <c r="L413" s="6">
        <v>7486.0</v>
      </c>
      <c r="M413" s="6">
        <v>340.0</v>
      </c>
      <c r="N413" s="6">
        <v>3955.0</v>
      </c>
      <c r="O413" s="6" t="s">
        <v>1462</v>
      </c>
      <c r="P413" s="8" t="str">
        <f t="shared" si="1"/>
        <v/>
      </c>
      <c r="Q413" s="8" t="str">
        <f t="shared" si="2"/>
        <v/>
      </c>
      <c r="R413" s="8" t="str">
        <f>if(and(P413&lt;&gt;"",Q413&lt;&gt;"newexp",Q413&lt;&gt;"nostart"),countifs(script_conform_dispatching!A:A,P413,script_conform_dispatching!B:B,Q413),"")</f>
        <v/>
      </c>
      <c r="S413" s="8" t="str">
        <f t="shared" si="3"/>
        <v/>
      </c>
    </row>
    <row r="414" hidden="1">
      <c r="A414" s="6" t="s">
        <v>1463</v>
      </c>
      <c r="B414" s="6" t="s">
        <v>73</v>
      </c>
      <c r="C414" s="6" t="s">
        <v>37</v>
      </c>
      <c r="F414" s="6" t="s">
        <v>415</v>
      </c>
      <c r="G414" s="6" t="s">
        <v>416</v>
      </c>
      <c r="H414" s="8" t="str">
        <f>VLOOKUP(C414,agent_name_matching!A:B,2,false)</f>
        <v>Patient LLM</v>
      </c>
      <c r="I414" s="32" t="s">
        <v>1464</v>
      </c>
      <c r="J414" s="6" t="s">
        <v>418</v>
      </c>
      <c r="K414" s="6">
        <v>1.0</v>
      </c>
      <c r="L414" s="6">
        <v>3255.0</v>
      </c>
      <c r="M414" s="6">
        <v>60.0</v>
      </c>
      <c r="N414" s="6">
        <v>1542.0</v>
      </c>
      <c r="O414" s="6" t="s">
        <v>1465</v>
      </c>
      <c r="P414" s="8" t="str">
        <f t="shared" si="1"/>
        <v/>
      </c>
      <c r="Q414" s="8" t="str">
        <f t="shared" si="2"/>
        <v/>
      </c>
      <c r="R414" s="8" t="str">
        <f>if(and(P414&lt;&gt;"",Q414&lt;&gt;"newexp",Q414&lt;&gt;"nostart"),countifs(script_conform_dispatching!A:A,P414,script_conform_dispatching!B:B,Q414),"")</f>
        <v/>
      </c>
      <c r="S414" s="8" t="str">
        <f t="shared" si="3"/>
        <v/>
      </c>
    </row>
    <row r="415" hidden="1">
      <c r="A415" s="6" t="s">
        <v>1466</v>
      </c>
      <c r="B415" s="6" t="s">
        <v>73</v>
      </c>
      <c r="C415" s="6" t="s">
        <v>411</v>
      </c>
      <c r="H415" s="8" t="str">
        <f>VLOOKUP(C415,agent_name_matching!A:B,2,false)</f>
        <v>System</v>
      </c>
      <c r="I415" s="33"/>
      <c r="O415" s="6" t="s">
        <v>1467</v>
      </c>
      <c r="P415" s="8" t="str">
        <f t="shared" si="1"/>
        <v/>
      </c>
      <c r="Q415" s="8" t="str">
        <f t="shared" si="2"/>
        <v/>
      </c>
      <c r="R415" s="8" t="str">
        <f>if(and(P415&lt;&gt;"",Q415&lt;&gt;"newexp",Q415&lt;&gt;"nostart"),countifs(script_conform_dispatching!A:A,P415,script_conform_dispatching!B:B,Q415),"")</f>
        <v/>
      </c>
      <c r="S415" s="8" t="str">
        <f t="shared" si="3"/>
        <v/>
      </c>
    </row>
    <row r="416" hidden="1">
      <c r="A416" s="6" t="s">
        <v>1468</v>
      </c>
      <c r="B416" s="6" t="s">
        <v>73</v>
      </c>
      <c r="C416" s="6" t="s">
        <v>1007</v>
      </c>
      <c r="F416" s="6" t="s">
        <v>415</v>
      </c>
      <c r="G416" s="6" t="s">
        <v>416</v>
      </c>
      <c r="H416" s="8" t="str">
        <f>VLOOKUP(C416,agent_name_matching!A:B,2,false)</f>
        <v>Assessor LLM</v>
      </c>
      <c r="I416" s="32" t="s">
        <v>1008</v>
      </c>
      <c r="J416" s="6" t="s">
        <v>418</v>
      </c>
      <c r="L416" s="6">
        <v>3733.0</v>
      </c>
      <c r="M416" s="6">
        <v>14.0</v>
      </c>
      <c r="N416" s="6">
        <v>827.0</v>
      </c>
      <c r="O416" s="6" t="s">
        <v>1469</v>
      </c>
      <c r="P416" s="8" t="str">
        <f t="shared" si="1"/>
        <v/>
      </c>
      <c r="Q416" s="8" t="str">
        <f t="shared" si="2"/>
        <v/>
      </c>
      <c r="R416" s="8" t="str">
        <f>if(and(P416&lt;&gt;"",Q416&lt;&gt;"newexp",Q416&lt;&gt;"nostart"),countifs(script_conform_dispatching!A:A,P416,script_conform_dispatching!B:B,Q416),"")</f>
        <v/>
      </c>
      <c r="S416" s="8" t="str">
        <f t="shared" si="3"/>
        <v/>
      </c>
    </row>
    <row r="417" hidden="1">
      <c r="A417" s="6" t="s">
        <v>1470</v>
      </c>
      <c r="B417" s="6" t="s">
        <v>73</v>
      </c>
      <c r="C417" s="6" t="s">
        <v>1011</v>
      </c>
      <c r="F417" s="6" t="s">
        <v>415</v>
      </c>
      <c r="G417" s="6" t="s">
        <v>416</v>
      </c>
      <c r="H417" s="8" t="str">
        <f>VLOOKUP(C417,agent_name_matching!A:B,2,false)</f>
        <v>Dialog LLM</v>
      </c>
      <c r="I417" s="32" t="s">
        <v>1471</v>
      </c>
      <c r="J417" s="6" t="s">
        <v>418</v>
      </c>
      <c r="L417" s="6">
        <v>8138.0</v>
      </c>
      <c r="M417" s="6">
        <v>399.0</v>
      </c>
      <c r="N417" s="6">
        <v>5032.0</v>
      </c>
      <c r="O417" s="6" t="s">
        <v>1472</v>
      </c>
      <c r="P417" s="8" t="str">
        <f t="shared" si="1"/>
        <v/>
      </c>
      <c r="Q417" s="8" t="str">
        <f t="shared" si="2"/>
        <v/>
      </c>
      <c r="R417" s="8" t="str">
        <f>if(and(P417&lt;&gt;"",Q417&lt;&gt;"newexp",Q417&lt;&gt;"nostart"),countifs(script_conform_dispatching!A:A,P417,script_conform_dispatching!B:B,Q417),"")</f>
        <v/>
      </c>
      <c r="S417" s="8" t="str">
        <f t="shared" si="3"/>
        <v/>
      </c>
    </row>
    <row r="418" hidden="1">
      <c r="A418" s="6" t="s">
        <v>1473</v>
      </c>
      <c r="B418" s="6" t="s">
        <v>73</v>
      </c>
      <c r="C418" s="6" t="s">
        <v>37</v>
      </c>
      <c r="F418" s="6" t="s">
        <v>415</v>
      </c>
      <c r="G418" s="6" t="s">
        <v>416</v>
      </c>
      <c r="H418" s="8" t="str">
        <f>VLOOKUP(C418,agent_name_matching!A:B,2,false)</f>
        <v>Patient LLM</v>
      </c>
      <c r="I418" s="32" t="s">
        <v>1474</v>
      </c>
      <c r="J418" s="6" t="s">
        <v>418</v>
      </c>
      <c r="K418" s="6">
        <v>1.0</v>
      </c>
      <c r="L418" s="6">
        <v>3722.0</v>
      </c>
      <c r="M418" s="6">
        <v>90.0</v>
      </c>
      <c r="N418" s="6">
        <v>2393.0</v>
      </c>
      <c r="O418" s="6" t="s">
        <v>1475</v>
      </c>
      <c r="P418" s="8" t="str">
        <f t="shared" si="1"/>
        <v/>
      </c>
      <c r="Q418" s="8" t="str">
        <f t="shared" si="2"/>
        <v/>
      </c>
      <c r="R418" s="8" t="str">
        <f>if(and(P418&lt;&gt;"",Q418&lt;&gt;"newexp",Q418&lt;&gt;"nostart"),countifs(script_conform_dispatching!A:A,P418,script_conform_dispatching!B:B,Q418),"")</f>
        <v/>
      </c>
      <c r="S418" s="8" t="str">
        <f t="shared" si="3"/>
        <v/>
      </c>
    </row>
    <row r="419" hidden="1">
      <c r="A419" s="6" t="s">
        <v>1476</v>
      </c>
      <c r="B419" s="6" t="s">
        <v>73</v>
      </c>
      <c r="C419" s="6" t="s">
        <v>411</v>
      </c>
      <c r="H419" s="8" t="str">
        <f>VLOOKUP(C419,agent_name_matching!A:B,2,false)</f>
        <v>System</v>
      </c>
      <c r="I419" s="33"/>
      <c r="O419" s="6" t="s">
        <v>1477</v>
      </c>
      <c r="P419" s="8" t="str">
        <f t="shared" si="1"/>
        <v/>
      </c>
      <c r="Q419" s="8" t="str">
        <f t="shared" si="2"/>
        <v/>
      </c>
      <c r="R419" s="8" t="str">
        <f>if(and(P419&lt;&gt;"",Q419&lt;&gt;"newexp",Q419&lt;&gt;"nostart"),countifs(script_conform_dispatching!A:A,P419,script_conform_dispatching!B:B,Q419),"")</f>
        <v/>
      </c>
      <c r="S419" s="8" t="str">
        <f t="shared" si="3"/>
        <v/>
      </c>
    </row>
    <row r="420" hidden="1">
      <c r="A420" s="6" t="s">
        <v>1478</v>
      </c>
      <c r="B420" s="6" t="s">
        <v>73</v>
      </c>
      <c r="C420" s="6" t="s">
        <v>1007</v>
      </c>
      <c r="F420" s="6" t="s">
        <v>415</v>
      </c>
      <c r="G420" s="6" t="s">
        <v>416</v>
      </c>
      <c r="H420" s="8" t="str">
        <f>VLOOKUP(C420,agent_name_matching!A:B,2,false)</f>
        <v>Assessor LLM</v>
      </c>
      <c r="I420" s="32" t="s">
        <v>1040</v>
      </c>
      <c r="J420" s="6" t="s">
        <v>418</v>
      </c>
      <c r="L420" s="6">
        <v>4228.0</v>
      </c>
      <c r="M420" s="6">
        <v>12.0</v>
      </c>
      <c r="N420" s="6">
        <v>905.0</v>
      </c>
      <c r="O420" s="6" t="s">
        <v>1479</v>
      </c>
      <c r="P420" s="8" t="str">
        <f t="shared" si="1"/>
        <v/>
      </c>
      <c r="Q420" s="8" t="str">
        <f t="shared" si="2"/>
        <v/>
      </c>
      <c r="R420" s="8" t="str">
        <f>if(and(P420&lt;&gt;"",Q420&lt;&gt;"newexp",Q420&lt;&gt;"nostart"),countifs(script_conform_dispatching!A:A,P420,script_conform_dispatching!B:B,Q420),"")</f>
        <v/>
      </c>
      <c r="S420" s="8" t="str">
        <f t="shared" si="3"/>
        <v/>
      </c>
    </row>
    <row r="421" hidden="1">
      <c r="A421" s="6" t="s">
        <v>1480</v>
      </c>
      <c r="B421" s="6" t="s">
        <v>73</v>
      </c>
      <c r="C421" s="6" t="s">
        <v>407</v>
      </c>
      <c r="D421" s="6">
        <v>4.0</v>
      </c>
      <c r="E421" s="6" t="s">
        <v>445</v>
      </c>
      <c r="H421" s="8" t="str">
        <f>VLOOKUP(C421,agent_name_matching!A:B,2,false)</f>
        <v>--</v>
      </c>
      <c r="I421" s="33"/>
      <c r="O421" s="6" t="s">
        <v>1481</v>
      </c>
      <c r="P421" s="8">
        <f t="shared" si="1"/>
        <v>4</v>
      </c>
      <c r="Q421" s="8">
        <f t="shared" si="2"/>
        <v>8</v>
      </c>
      <c r="R421" s="8">
        <f>if(and(P421&lt;&gt;"",Q421&lt;&gt;"newexp",Q421&lt;&gt;"nostart"),countifs(script_conform_dispatching!A:A,P421,script_conform_dispatching!B:B,Q421),"")</f>
        <v>0</v>
      </c>
      <c r="S421" s="8" t="str">
        <f t="shared" si="3"/>
        <v>wrong</v>
      </c>
    </row>
    <row r="422" hidden="1">
      <c r="A422" s="6" t="s">
        <v>1482</v>
      </c>
      <c r="B422" s="6" t="s">
        <v>73</v>
      </c>
      <c r="C422" s="6" t="s">
        <v>1045</v>
      </c>
      <c r="F422" s="6" t="s">
        <v>415</v>
      </c>
      <c r="G422" s="6" t="s">
        <v>416</v>
      </c>
      <c r="H422" s="8" t="str">
        <f>VLOOKUP(C422,agent_name_matching!A:B,2,false)</f>
        <v>Dispatcher LLM</v>
      </c>
      <c r="I422" s="32" t="s">
        <v>1483</v>
      </c>
      <c r="J422" s="6" t="s">
        <v>418</v>
      </c>
      <c r="L422" s="6">
        <v>5645.0</v>
      </c>
      <c r="M422" s="6">
        <v>133.0</v>
      </c>
      <c r="N422" s="6">
        <v>2451.0</v>
      </c>
      <c r="O422" s="6" t="s">
        <v>1484</v>
      </c>
      <c r="P422" s="8" t="str">
        <f t="shared" si="1"/>
        <v/>
      </c>
      <c r="Q422" s="8" t="str">
        <f t="shared" si="2"/>
        <v/>
      </c>
      <c r="R422" s="8" t="str">
        <f>if(and(P422&lt;&gt;"",Q422&lt;&gt;"newexp",Q422&lt;&gt;"nostart"),countifs(script_conform_dispatching!A:A,P422,script_conform_dispatching!B:B,Q422),"")</f>
        <v/>
      </c>
      <c r="S422" s="8" t="str">
        <f t="shared" si="3"/>
        <v/>
      </c>
    </row>
    <row r="423" hidden="1">
      <c r="A423" s="6" t="s">
        <v>1485</v>
      </c>
      <c r="B423" s="6" t="s">
        <v>73</v>
      </c>
      <c r="C423" s="6" t="s">
        <v>407</v>
      </c>
      <c r="D423" s="6">
        <v>8.0</v>
      </c>
      <c r="E423" s="6" t="s">
        <v>408</v>
      </c>
      <c r="H423" s="8" t="str">
        <f>VLOOKUP(C423,agent_name_matching!A:B,2,false)</f>
        <v>--</v>
      </c>
      <c r="I423" s="33"/>
      <c r="O423" s="6" t="s">
        <v>1486</v>
      </c>
      <c r="P423" s="8" t="str">
        <f t="shared" si="1"/>
        <v/>
      </c>
      <c r="Q423" s="8" t="str">
        <f t="shared" si="2"/>
        <v/>
      </c>
      <c r="R423" s="8" t="str">
        <f>if(and(P423&lt;&gt;"",Q423&lt;&gt;"newexp",Q423&lt;&gt;"nostart"),countifs(script_conform_dispatching!A:A,P423,script_conform_dispatching!B:B,Q423),"")</f>
        <v/>
      </c>
      <c r="S423" s="8" t="str">
        <f t="shared" si="3"/>
        <v/>
      </c>
    </row>
    <row r="424" hidden="1">
      <c r="A424" s="6" t="s">
        <v>1487</v>
      </c>
      <c r="B424" s="6" t="s">
        <v>73</v>
      </c>
      <c r="C424" s="6" t="s">
        <v>1011</v>
      </c>
      <c r="F424" s="6" t="s">
        <v>415</v>
      </c>
      <c r="G424" s="6" t="s">
        <v>416</v>
      </c>
      <c r="H424" s="8" t="str">
        <f>VLOOKUP(C424,agent_name_matching!A:B,2,false)</f>
        <v>Dialog LLM</v>
      </c>
      <c r="I424" s="32" t="s">
        <v>1488</v>
      </c>
      <c r="J424" s="6" t="s">
        <v>418</v>
      </c>
      <c r="L424" s="6">
        <v>9014.0</v>
      </c>
      <c r="M424" s="6">
        <v>277.0</v>
      </c>
      <c r="N424" s="6">
        <v>5159.0</v>
      </c>
      <c r="O424" s="6" t="s">
        <v>1489</v>
      </c>
      <c r="P424" s="8" t="str">
        <f t="shared" si="1"/>
        <v/>
      </c>
      <c r="Q424" s="8" t="str">
        <f t="shared" si="2"/>
        <v/>
      </c>
      <c r="R424" s="8" t="str">
        <f>if(and(P424&lt;&gt;"",Q424&lt;&gt;"newexp",Q424&lt;&gt;"nostart"),countifs(script_conform_dispatching!A:A,P424,script_conform_dispatching!B:B,Q424),"")</f>
        <v/>
      </c>
      <c r="S424" s="8" t="str">
        <f t="shared" si="3"/>
        <v/>
      </c>
    </row>
    <row r="425" hidden="1">
      <c r="A425" s="6" t="s">
        <v>1490</v>
      </c>
      <c r="B425" s="6" t="s">
        <v>73</v>
      </c>
      <c r="C425" s="6" t="s">
        <v>450</v>
      </c>
      <c r="F425" s="6" t="s">
        <v>415</v>
      </c>
      <c r="G425" s="6" t="s">
        <v>416</v>
      </c>
      <c r="H425" s="8" t="str">
        <f>VLOOKUP(C425,agent_name_matching!A:B,2,false)</f>
        <v>Validator LLM</v>
      </c>
      <c r="I425" s="32" t="s">
        <v>1491</v>
      </c>
      <c r="J425" s="6" t="s">
        <v>452</v>
      </c>
      <c r="L425" s="6">
        <v>4328.0</v>
      </c>
      <c r="M425" s="6">
        <v>44.0</v>
      </c>
      <c r="N425" s="6">
        <v>1225.0</v>
      </c>
      <c r="O425" s="6" t="s">
        <v>1492</v>
      </c>
      <c r="P425" s="8" t="str">
        <f t="shared" si="1"/>
        <v/>
      </c>
      <c r="Q425" s="8" t="str">
        <f t="shared" si="2"/>
        <v/>
      </c>
      <c r="R425" s="8" t="str">
        <f>if(and(P425&lt;&gt;"",Q425&lt;&gt;"newexp",Q425&lt;&gt;"nostart"),countifs(script_conform_dispatching!A:A,P425,script_conform_dispatching!B:B,Q425),"")</f>
        <v/>
      </c>
      <c r="S425" s="8" t="str">
        <f t="shared" si="3"/>
        <v/>
      </c>
    </row>
    <row r="426" hidden="1">
      <c r="A426" s="6" t="s">
        <v>1493</v>
      </c>
      <c r="B426" s="6" t="s">
        <v>73</v>
      </c>
      <c r="C426" s="6" t="s">
        <v>37</v>
      </c>
      <c r="F426" s="6" t="s">
        <v>415</v>
      </c>
      <c r="G426" s="6" t="s">
        <v>416</v>
      </c>
      <c r="H426" s="8" t="str">
        <f>VLOOKUP(C426,agent_name_matching!A:B,2,false)</f>
        <v>Patient LLM</v>
      </c>
      <c r="I426" s="32" t="s">
        <v>1494</v>
      </c>
      <c r="J426" s="6" t="s">
        <v>418</v>
      </c>
      <c r="K426" s="6">
        <v>1.0</v>
      </c>
      <c r="L426" s="6">
        <v>4097.0</v>
      </c>
      <c r="M426" s="6">
        <v>74.0</v>
      </c>
      <c r="N426" s="6">
        <v>2354.0</v>
      </c>
      <c r="O426" s="6" t="s">
        <v>1495</v>
      </c>
      <c r="P426" s="8" t="str">
        <f t="shared" si="1"/>
        <v/>
      </c>
      <c r="Q426" s="8" t="str">
        <f t="shared" si="2"/>
        <v/>
      </c>
      <c r="R426" s="8" t="str">
        <f>if(and(P426&lt;&gt;"",Q426&lt;&gt;"newexp",Q426&lt;&gt;"nostart"),countifs(script_conform_dispatching!A:A,P426,script_conform_dispatching!B:B,Q426),"")</f>
        <v/>
      </c>
      <c r="S426" s="8" t="str">
        <f t="shared" si="3"/>
        <v/>
      </c>
    </row>
    <row r="427" hidden="1">
      <c r="A427" s="6" t="s">
        <v>1496</v>
      </c>
      <c r="B427" s="6" t="s">
        <v>73</v>
      </c>
      <c r="C427" s="6" t="s">
        <v>411</v>
      </c>
      <c r="H427" s="8" t="str">
        <f>VLOOKUP(C427,agent_name_matching!A:B,2,false)</f>
        <v>System</v>
      </c>
      <c r="I427" s="33"/>
      <c r="O427" s="6" t="s">
        <v>1497</v>
      </c>
      <c r="P427" s="8" t="str">
        <f t="shared" si="1"/>
        <v/>
      </c>
      <c r="Q427" s="8" t="str">
        <f t="shared" si="2"/>
        <v/>
      </c>
      <c r="R427" s="8" t="str">
        <f>if(and(P427&lt;&gt;"",Q427&lt;&gt;"newexp",Q427&lt;&gt;"nostart"),countifs(script_conform_dispatching!A:A,P427,script_conform_dispatching!B:B,Q427),"")</f>
        <v/>
      </c>
      <c r="S427" s="8" t="str">
        <f t="shared" si="3"/>
        <v/>
      </c>
    </row>
    <row r="428" hidden="1">
      <c r="A428" s="6" t="s">
        <v>1498</v>
      </c>
      <c r="B428" s="6" t="s">
        <v>73</v>
      </c>
      <c r="C428" s="6" t="s">
        <v>1007</v>
      </c>
      <c r="F428" s="6" t="s">
        <v>415</v>
      </c>
      <c r="G428" s="6" t="s">
        <v>416</v>
      </c>
      <c r="H428" s="8" t="str">
        <f>VLOOKUP(C428,agent_name_matching!A:B,2,false)</f>
        <v>Assessor LLM</v>
      </c>
      <c r="I428" s="32" t="s">
        <v>1008</v>
      </c>
      <c r="J428" s="6" t="s">
        <v>418</v>
      </c>
      <c r="L428" s="6">
        <v>4508.0</v>
      </c>
      <c r="M428" s="6">
        <v>14.0</v>
      </c>
      <c r="N428" s="6">
        <v>1605.0</v>
      </c>
      <c r="O428" s="6" t="s">
        <v>1499</v>
      </c>
      <c r="P428" s="8" t="str">
        <f t="shared" si="1"/>
        <v/>
      </c>
      <c r="Q428" s="8" t="str">
        <f t="shared" si="2"/>
        <v/>
      </c>
      <c r="R428" s="8" t="str">
        <f>if(and(P428&lt;&gt;"",Q428&lt;&gt;"newexp",Q428&lt;&gt;"nostart"),countifs(script_conform_dispatching!A:A,P428,script_conform_dispatching!B:B,Q428),"")</f>
        <v/>
      </c>
      <c r="S428" s="8" t="str">
        <f t="shared" si="3"/>
        <v/>
      </c>
    </row>
    <row r="429" hidden="1">
      <c r="A429" s="6" t="s">
        <v>1500</v>
      </c>
      <c r="B429" s="6" t="s">
        <v>73</v>
      </c>
      <c r="C429" s="6" t="s">
        <v>1011</v>
      </c>
      <c r="F429" s="6" t="s">
        <v>415</v>
      </c>
      <c r="G429" s="6" t="s">
        <v>416</v>
      </c>
      <c r="H429" s="8" t="str">
        <f>VLOOKUP(C429,agent_name_matching!A:B,2,false)</f>
        <v>Dialog LLM</v>
      </c>
      <c r="I429" s="32" t="s">
        <v>1501</v>
      </c>
      <c r="J429" s="6" t="s">
        <v>418</v>
      </c>
      <c r="L429" s="6">
        <v>9540.0</v>
      </c>
      <c r="M429" s="6">
        <v>157.0</v>
      </c>
      <c r="N429" s="6">
        <v>6515.0</v>
      </c>
      <c r="O429" s="6" t="s">
        <v>1502</v>
      </c>
      <c r="P429" s="8" t="str">
        <f t="shared" si="1"/>
        <v/>
      </c>
      <c r="Q429" s="8" t="str">
        <f t="shared" si="2"/>
        <v/>
      </c>
      <c r="R429" s="8" t="str">
        <f>if(and(P429&lt;&gt;"",Q429&lt;&gt;"newexp",Q429&lt;&gt;"nostart"),countifs(script_conform_dispatching!A:A,P429,script_conform_dispatching!B:B,Q429),"")</f>
        <v/>
      </c>
      <c r="S429" s="8" t="str">
        <f t="shared" si="3"/>
        <v/>
      </c>
    </row>
    <row r="430" hidden="1">
      <c r="A430" s="6" t="s">
        <v>1503</v>
      </c>
      <c r="B430" s="6" t="s">
        <v>73</v>
      </c>
      <c r="C430" s="6" t="s">
        <v>37</v>
      </c>
      <c r="F430" s="6" t="s">
        <v>415</v>
      </c>
      <c r="G430" s="6" t="s">
        <v>416</v>
      </c>
      <c r="H430" s="8" t="str">
        <f>VLOOKUP(C430,agent_name_matching!A:B,2,false)</f>
        <v>Patient LLM</v>
      </c>
      <c r="I430" s="32" t="s">
        <v>1504</v>
      </c>
      <c r="J430" s="6" t="s">
        <v>418</v>
      </c>
      <c r="K430" s="6">
        <v>1.0</v>
      </c>
      <c r="L430" s="6">
        <v>4336.0</v>
      </c>
      <c r="M430" s="6">
        <v>60.0</v>
      </c>
      <c r="N430" s="6">
        <v>1425.0</v>
      </c>
      <c r="O430" s="6" t="s">
        <v>1505</v>
      </c>
      <c r="P430" s="8" t="str">
        <f t="shared" si="1"/>
        <v/>
      </c>
      <c r="Q430" s="8" t="str">
        <f t="shared" si="2"/>
        <v/>
      </c>
      <c r="R430" s="8" t="str">
        <f>if(and(P430&lt;&gt;"",Q430&lt;&gt;"newexp",Q430&lt;&gt;"nostart"),countifs(script_conform_dispatching!A:A,P430,script_conform_dispatching!B:B,Q430),"")</f>
        <v/>
      </c>
      <c r="S430" s="8" t="str">
        <f t="shared" si="3"/>
        <v/>
      </c>
    </row>
    <row r="431" hidden="1">
      <c r="A431" s="6" t="s">
        <v>1506</v>
      </c>
      <c r="B431" s="6" t="s">
        <v>73</v>
      </c>
      <c r="C431" s="6" t="s">
        <v>411</v>
      </c>
      <c r="H431" s="8" t="str">
        <f>VLOOKUP(C431,agent_name_matching!A:B,2,false)</f>
        <v>System</v>
      </c>
      <c r="I431" s="33"/>
      <c r="O431" s="6" t="s">
        <v>1507</v>
      </c>
      <c r="P431" s="8" t="str">
        <f t="shared" si="1"/>
        <v/>
      </c>
      <c r="Q431" s="8" t="str">
        <f t="shared" si="2"/>
        <v/>
      </c>
      <c r="R431" s="8" t="str">
        <f>if(and(P431&lt;&gt;"",Q431&lt;&gt;"newexp",Q431&lt;&gt;"nostart"),countifs(script_conform_dispatching!A:A,P431,script_conform_dispatching!B:B,Q431),"")</f>
        <v/>
      </c>
      <c r="S431" s="8" t="str">
        <f t="shared" si="3"/>
        <v/>
      </c>
    </row>
    <row r="432" hidden="1">
      <c r="A432" s="6" t="s">
        <v>1508</v>
      </c>
      <c r="B432" s="6" t="s">
        <v>73</v>
      </c>
      <c r="C432" s="6" t="s">
        <v>1007</v>
      </c>
      <c r="F432" s="6" t="s">
        <v>415</v>
      </c>
      <c r="G432" s="6" t="s">
        <v>416</v>
      </c>
      <c r="H432" s="8" t="str">
        <f>VLOOKUP(C432,agent_name_matching!A:B,2,false)</f>
        <v>Assessor LLM</v>
      </c>
      <c r="I432" s="32" t="s">
        <v>1040</v>
      </c>
      <c r="J432" s="6" t="s">
        <v>418</v>
      </c>
      <c r="L432" s="6">
        <v>4731.0</v>
      </c>
      <c r="M432" s="6">
        <v>12.0</v>
      </c>
      <c r="N432" s="6">
        <v>2559.0</v>
      </c>
      <c r="O432" s="6" t="s">
        <v>1509</v>
      </c>
      <c r="P432" s="8" t="str">
        <f t="shared" si="1"/>
        <v/>
      </c>
      <c r="Q432" s="8" t="str">
        <f t="shared" si="2"/>
        <v/>
      </c>
      <c r="R432" s="8" t="str">
        <f>if(and(P432&lt;&gt;"",Q432&lt;&gt;"newexp",Q432&lt;&gt;"nostart"),countifs(script_conform_dispatching!A:A,P432,script_conform_dispatching!B:B,Q432),"")</f>
        <v/>
      </c>
      <c r="S432" s="8" t="str">
        <f t="shared" si="3"/>
        <v/>
      </c>
    </row>
    <row r="433" hidden="1">
      <c r="A433" s="6" t="s">
        <v>1510</v>
      </c>
      <c r="B433" s="6" t="s">
        <v>73</v>
      </c>
      <c r="C433" s="6" t="s">
        <v>407</v>
      </c>
      <c r="D433" s="6">
        <v>8.0</v>
      </c>
      <c r="E433" s="6" t="s">
        <v>445</v>
      </c>
      <c r="H433" s="8" t="str">
        <f>VLOOKUP(C433,agent_name_matching!A:B,2,false)</f>
        <v>--</v>
      </c>
      <c r="I433" s="33"/>
      <c r="O433" s="6" t="s">
        <v>1511</v>
      </c>
      <c r="P433" s="8">
        <f t="shared" si="1"/>
        <v>8</v>
      </c>
      <c r="Q433" s="8" t="str">
        <f t="shared" si="2"/>
        <v>nostart</v>
      </c>
      <c r="R433" s="8" t="str">
        <f>if(and(P433&lt;&gt;"",Q433&lt;&gt;"newexp",Q433&lt;&gt;"nostart"),countifs(script_conform_dispatching!A:A,P433,script_conform_dispatching!B:B,Q433),"")</f>
        <v/>
      </c>
      <c r="S433" s="8" t="str">
        <f t="shared" si="3"/>
        <v/>
      </c>
    </row>
    <row r="434" hidden="1">
      <c r="A434" s="6" t="s">
        <v>1512</v>
      </c>
      <c r="B434" s="6" t="s">
        <v>73</v>
      </c>
      <c r="C434" s="6" t="s">
        <v>1011</v>
      </c>
      <c r="F434" s="6" t="s">
        <v>415</v>
      </c>
      <c r="G434" s="6" t="s">
        <v>416</v>
      </c>
      <c r="H434" s="8" t="str">
        <f>VLOOKUP(C434,agent_name_matching!A:B,2,false)</f>
        <v>Dialog LLM</v>
      </c>
      <c r="I434" s="32" t="s">
        <v>1513</v>
      </c>
      <c r="J434" s="6" t="s">
        <v>418</v>
      </c>
      <c r="L434" s="6">
        <v>9930.0</v>
      </c>
      <c r="M434" s="6">
        <v>88.0</v>
      </c>
      <c r="N434" s="6">
        <v>2250.0</v>
      </c>
      <c r="O434" s="6" t="s">
        <v>1514</v>
      </c>
      <c r="P434" s="8" t="str">
        <f t="shared" si="1"/>
        <v/>
      </c>
      <c r="Q434" s="8" t="str">
        <f>if(P434&lt;&gt;"",if(or(B435&lt;&gt;B434,#REF!&lt;&gt;B434),"newexp", if(E435="started",D435,if(#REF!="started",#REF!,"nostart"))),"")</f>
        <v/>
      </c>
      <c r="R434" s="8" t="str">
        <f>if(and(P434&lt;&gt;"",Q434&lt;&gt;"newexp",Q434&lt;&gt;"nostart"),countifs(script_conform_dispatching!A:A,P434,script_conform_dispatching!B:B,Q434),"")</f>
        <v/>
      </c>
      <c r="S434" s="8" t="str">
        <f t="shared" si="3"/>
        <v/>
      </c>
    </row>
    <row r="435" hidden="1">
      <c r="A435" s="6" t="s">
        <v>1515</v>
      </c>
      <c r="B435" s="6" t="s">
        <v>73</v>
      </c>
      <c r="C435" s="6" t="s">
        <v>450</v>
      </c>
      <c r="F435" s="6" t="s">
        <v>415</v>
      </c>
      <c r="G435" s="6" t="s">
        <v>416</v>
      </c>
      <c r="H435" s="8" t="str">
        <f>VLOOKUP(C435,agent_name_matching!A:B,2,false)</f>
        <v>Validator LLM</v>
      </c>
      <c r="I435" s="32" t="s">
        <v>1516</v>
      </c>
      <c r="J435" s="6" t="s">
        <v>452</v>
      </c>
      <c r="L435" s="6">
        <v>4642.0</v>
      </c>
      <c r="M435" s="6">
        <v>45.0</v>
      </c>
      <c r="N435" s="6">
        <v>1308.0</v>
      </c>
      <c r="O435" s="6" t="s">
        <v>1517</v>
      </c>
      <c r="P435" s="8" t="str">
        <f t="shared" si="1"/>
        <v/>
      </c>
      <c r="Q435" s="8" t="str">
        <f>if(P435&lt;&gt;"",if(or(#REF!&lt;&gt;B435,#REF!&lt;&gt;B435),"newexp", if(#REF!="started",#REF!,if(#REF!="started",#REF!,"nostart"))),"")</f>
        <v/>
      </c>
      <c r="R435" s="8" t="str">
        <f>if(and(P435&lt;&gt;"",Q435&lt;&gt;"newexp",Q435&lt;&gt;"nostart"),countifs(script_conform_dispatching!A:A,P435,script_conform_dispatching!B:B,Q435),"")</f>
        <v/>
      </c>
      <c r="S435" s="8" t="str">
        <f t="shared" si="3"/>
        <v/>
      </c>
    </row>
    <row r="436" hidden="1">
      <c r="A436" s="6" t="s">
        <v>1518</v>
      </c>
      <c r="B436" s="6" t="s">
        <v>76</v>
      </c>
      <c r="C436" s="6" t="s">
        <v>407</v>
      </c>
      <c r="D436" s="6">
        <v>1.0</v>
      </c>
      <c r="E436" s="6" t="s">
        <v>408</v>
      </c>
      <c r="H436" s="8" t="str">
        <f>VLOOKUP(C436,agent_name_matching!A:B,2,false)</f>
        <v>--</v>
      </c>
      <c r="I436" s="33"/>
      <c r="O436" s="6" t="s">
        <v>1519</v>
      </c>
      <c r="P436" s="8" t="str">
        <f t="shared" si="1"/>
        <v/>
      </c>
      <c r="Q436" s="8" t="str">
        <f t="shared" ref="Q436:Q516" si="4">if(P436&lt;&gt;"",if(or(B437&lt;&gt;B436,B438&lt;&gt;B436),"newexp", if(E437="started",D437,if(E438="started",D438,"nostart"))),"")</f>
        <v/>
      </c>
      <c r="R436" s="8" t="str">
        <f>if(and(P436&lt;&gt;"",Q436&lt;&gt;"newexp",Q436&lt;&gt;"nostart"),countifs(script_conform_dispatching!A:A,P436,script_conform_dispatching!B:B,Q436),"")</f>
        <v/>
      </c>
      <c r="S436" s="8" t="str">
        <f t="shared" si="3"/>
        <v/>
      </c>
    </row>
    <row r="437" hidden="1">
      <c r="A437" s="6" t="s">
        <v>1520</v>
      </c>
      <c r="B437" s="6" t="s">
        <v>76</v>
      </c>
      <c r="C437" s="6" t="s">
        <v>411</v>
      </c>
      <c r="H437" s="8" t="str">
        <f>VLOOKUP(C437,agent_name_matching!A:B,2,false)</f>
        <v>System</v>
      </c>
      <c r="I437" s="33"/>
      <c r="O437" s="6" t="s">
        <v>1521</v>
      </c>
      <c r="P437" s="8" t="str">
        <f t="shared" si="1"/>
        <v/>
      </c>
      <c r="Q437" s="8" t="str">
        <f t="shared" si="4"/>
        <v/>
      </c>
      <c r="R437" s="8" t="str">
        <f>if(and(P437&lt;&gt;"",Q437&lt;&gt;"newexp",Q437&lt;&gt;"nostart"),countifs(script_conform_dispatching!A:A,P437,script_conform_dispatching!B:B,Q437),"")</f>
        <v/>
      </c>
      <c r="S437" s="8" t="str">
        <f t="shared" si="3"/>
        <v/>
      </c>
    </row>
    <row r="438" hidden="1">
      <c r="A438" s="6" t="s">
        <v>1522</v>
      </c>
      <c r="B438" s="6" t="s">
        <v>76</v>
      </c>
      <c r="C438" s="6" t="s">
        <v>414</v>
      </c>
      <c r="F438" s="6" t="s">
        <v>415</v>
      </c>
      <c r="G438" s="6" t="s">
        <v>416</v>
      </c>
      <c r="H438" s="8" t="str">
        <f>VLOOKUP(C438,agent_name_matching!A:B,2,false)</f>
        <v>Dialog LLM</v>
      </c>
      <c r="I438" s="32" t="s">
        <v>417</v>
      </c>
      <c r="J438" s="6" t="s">
        <v>418</v>
      </c>
      <c r="L438" s="6">
        <v>2328.0</v>
      </c>
      <c r="M438" s="6">
        <v>42.0</v>
      </c>
      <c r="N438" s="6">
        <v>1048.0</v>
      </c>
      <c r="O438" s="6" t="s">
        <v>1523</v>
      </c>
      <c r="P438" s="8" t="str">
        <f t="shared" si="1"/>
        <v/>
      </c>
      <c r="Q438" s="8" t="str">
        <f t="shared" si="4"/>
        <v/>
      </c>
      <c r="R438" s="8" t="str">
        <f>if(and(P438&lt;&gt;"",Q438&lt;&gt;"newexp",Q438&lt;&gt;"nostart"),countifs(script_conform_dispatching!A:A,P438,script_conform_dispatching!B:B,Q438),"")</f>
        <v/>
      </c>
      <c r="S438" s="8" t="str">
        <f t="shared" si="3"/>
        <v/>
      </c>
    </row>
    <row r="439" hidden="1">
      <c r="A439" s="6" t="s">
        <v>1524</v>
      </c>
      <c r="B439" s="6" t="s">
        <v>76</v>
      </c>
      <c r="C439" s="6" t="s">
        <v>37</v>
      </c>
      <c r="F439" s="6" t="s">
        <v>415</v>
      </c>
      <c r="G439" s="6" t="s">
        <v>416</v>
      </c>
      <c r="H439" s="8" t="str">
        <f>VLOOKUP(C439,agent_name_matching!A:B,2,false)</f>
        <v>Patient LLM</v>
      </c>
      <c r="I439" s="32" t="s">
        <v>1525</v>
      </c>
      <c r="J439" s="6" t="s">
        <v>418</v>
      </c>
      <c r="K439" s="6">
        <v>1.0</v>
      </c>
      <c r="L439" s="6">
        <v>390.0</v>
      </c>
      <c r="M439" s="6">
        <v>33.0</v>
      </c>
      <c r="N439" s="6">
        <v>822.0</v>
      </c>
      <c r="O439" s="6" t="s">
        <v>1526</v>
      </c>
      <c r="P439" s="8" t="str">
        <f t="shared" si="1"/>
        <v/>
      </c>
      <c r="Q439" s="8" t="str">
        <f t="shared" si="4"/>
        <v/>
      </c>
      <c r="R439" s="8" t="str">
        <f>if(and(P439&lt;&gt;"",Q439&lt;&gt;"newexp",Q439&lt;&gt;"nostart"),countifs(script_conform_dispatching!A:A,P439,script_conform_dispatching!B:B,Q439),"")</f>
        <v/>
      </c>
      <c r="S439" s="8" t="str">
        <f t="shared" si="3"/>
        <v/>
      </c>
    </row>
    <row r="440" hidden="1">
      <c r="A440" s="6" t="s">
        <v>1527</v>
      </c>
      <c r="B440" s="6" t="s">
        <v>76</v>
      </c>
      <c r="C440" s="6" t="s">
        <v>411</v>
      </c>
      <c r="H440" s="8" t="str">
        <f>VLOOKUP(C440,agent_name_matching!A:B,2,false)</f>
        <v>System</v>
      </c>
      <c r="I440" s="33"/>
      <c r="O440" s="6" t="s">
        <v>1528</v>
      </c>
      <c r="P440" s="8" t="str">
        <f t="shared" si="1"/>
        <v/>
      </c>
      <c r="Q440" s="8" t="str">
        <f t="shared" si="4"/>
        <v/>
      </c>
      <c r="R440" s="8" t="str">
        <f>if(and(P440&lt;&gt;"",Q440&lt;&gt;"newexp",Q440&lt;&gt;"nostart"),countifs(script_conform_dispatching!A:A,P440,script_conform_dispatching!B:B,Q440),"")</f>
        <v/>
      </c>
      <c r="S440" s="8" t="str">
        <f t="shared" si="3"/>
        <v/>
      </c>
    </row>
    <row r="441" hidden="1">
      <c r="A441" s="6" t="s">
        <v>1529</v>
      </c>
      <c r="B441" s="6" t="s">
        <v>76</v>
      </c>
      <c r="C441" s="6" t="s">
        <v>414</v>
      </c>
      <c r="F441" s="6" t="s">
        <v>415</v>
      </c>
      <c r="G441" s="6" t="s">
        <v>416</v>
      </c>
      <c r="H441" s="8" t="str">
        <f>VLOOKUP(C441,agent_name_matching!A:B,2,false)</f>
        <v>Dialog LLM</v>
      </c>
      <c r="I441" s="32" t="s">
        <v>1530</v>
      </c>
      <c r="J441" s="6" t="s">
        <v>418</v>
      </c>
      <c r="L441" s="6">
        <v>2552.0</v>
      </c>
      <c r="M441" s="6">
        <v>59.0</v>
      </c>
      <c r="N441" s="6">
        <v>1440.0</v>
      </c>
      <c r="O441" s="6" t="s">
        <v>1531</v>
      </c>
      <c r="P441" s="8" t="str">
        <f t="shared" si="1"/>
        <v/>
      </c>
      <c r="Q441" s="8" t="str">
        <f t="shared" si="4"/>
        <v/>
      </c>
      <c r="R441" s="8" t="str">
        <f>if(and(P441&lt;&gt;"",Q441&lt;&gt;"newexp",Q441&lt;&gt;"nostart"),countifs(script_conform_dispatching!A:A,P441,script_conform_dispatching!B:B,Q441),"")</f>
        <v/>
      </c>
      <c r="S441" s="8" t="str">
        <f t="shared" si="3"/>
        <v/>
      </c>
    </row>
    <row r="442" hidden="1">
      <c r="A442" s="6" t="s">
        <v>1532</v>
      </c>
      <c r="B442" s="6" t="s">
        <v>76</v>
      </c>
      <c r="C442" s="6" t="s">
        <v>37</v>
      </c>
      <c r="F442" s="6" t="s">
        <v>415</v>
      </c>
      <c r="G442" s="6" t="s">
        <v>416</v>
      </c>
      <c r="H442" s="8" t="str">
        <f>VLOOKUP(C442,agent_name_matching!A:B,2,false)</f>
        <v>Patient LLM</v>
      </c>
      <c r="I442" s="32" t="s">
        <v>1533</v>
      </c>
      <c r="J442" s="6" t="s">
        <v>418</v>
      </c>
      <c r="K442" s="6">
        <v>1.0</v>
      </c>
      <c r="L442" s="6">
        <v>476.0</v>
      </c>
      <c r="M442" s="6">
        <v>15.0</v>
      </c>
      <c r="N442" s="6">
        <v>586.0</v>
      </c>
      <c r="O442" s="6" t="s">
        <v>1534</v>
      </c>
      <c r="P442" s="8" t="str">
        <f t="shared" si="1"/>
        <v/>
      </c>
      <c r="Q442" s="8" t="str">
        <f t="shared" si="4"/>
        <v/>
      </c>
      <c r="R442" s="8" t="str">
        <f>if(and(P442&lt;&gt;"",Q442&lt;&gt;"newexp",Q442&lt;&gt;"nostart"),countifs(script_conform_dispatching!A:A,P442,script_conform_dispatching!B:B,Q442),"")</f>
        <v/>
      </c>
      <c r="S442" s="8" t="str">
        <f t="shared" si="3"/>
        <v/>
      </c>
    </row>
    <row r="443" hidden="1">
      <c r="A443" s="6" t="s">
        <v>1535</v>
      </c>
      <c r="B443" s="6" t="s">
        <v>76</v>
      </c>
      <c r="C443" s="6" t="s">
        <v>411</v>
      </c>
      <c r="H443" s="8" t="str">
        <f>VLOOKUP(C443,agent_name_matching!A:B,2,false)</f>
        <v>System</v>
      </c>
      <c r="I443" s="33"/>
      <c r="O443" s="6" t="s">
        <v>1536</v>
      </c>
      <c r="P443" s="8" t="str">
        <f t="shared" si="1"/>
        <v/>
      </c>
      <c r="Q443" s="8" t="str">
        <f t="shared" si="4"/>
        <v/>
      </c>
      <c r="R443" s="8" t="str">
        <f>if(and(P443&lt;&gt;"",Q443&lt;&gt;"newexp",Q443&lt;&gt;"nostart"),countifs(script_conform_dispatching!A:A,P443,script_conform_dispatching!B:B,Q443),"")</f>
        <v/>
      </c>
      <c r="S443" s="8" t="str">
        <f t="shared" si="3"/>
        <v/>
      </c>
    </row>
    <row r="444" hidden="1">
      <c r="A444" s="6" t="s">
        <v>1537</v>
      </c>
      <c r="B444" s="6" t="s">
        <v>76</v>
      </c>
      <c r="C444" s="6" t="s">
        <v>414</v>
      </c>
      <c r="F444" s="6" t="s">
        <v>415</v>
      </c>
      <c r="G444" s="6" t="s">
        <v>416</v>
      </c>
      <c r="H444" s="8" t="str">
        <f>VLOOKUP(C444,agent_name_matching!A:B,2,false)</f>
        <v>Dialog LLM</v>
      </c>
      <c r="I444" s="32" t="s">
        <v>1538</v>
      </c>
      <c r="J444" s="6" t="s">
        <v>418</v>
      </c>
      <c r="L444" s="6">
        <v>2775.0</v>
      </c>
      <c r="M444" s="6">
        <v>48.0</v>
      </c>
      <c r="N444" s="6">
        <v>1199.0</v>
      </c>
      <c r="O444" s="6" t="s">
        <v>1539</v>
      </c>
      <c r="P444" s="8" t="str">
        <f t="shared" si="1"/>
        <v/>
      </c>
      <c r="Q444" s="8" t="str">
        <f t="shared" si="4"/>
        <v/>
      </c>
      <c r="R444" s="8" t="str">
        <f>if(and(P444&lt;&gt;"",Q444&lt;&gt;"newexp",Q444&lt;&gt;"nostart"),countifs(script_conform_dispatching!A:A,P444,script_conform_dispatching!B:B,Q444),"")</f>
        <v/>
      </c>
      <c r="S444" s="8" t="str">
        <f t="shared" si="3"/>
        <v/>
      </c>
    </row>
    <row r="445" hidden="1">
      <c r="A445" s="6" t="s">
        <v>1540</v>
      </c>
      <c r="B445" s="6" t="s">
        <v>76</v>
      </c>
      <c r="C445" s="6" t="s">
        <v>37</v>
      </c>
      <c r="F445" s="6" t="s">
        <v>415</v>
      </c>
      <c r="G445" s="6" t="s">
        <v>416</v>
      </c>
      <c r="H445" s="8" t="str">
        <f>VLOOKUP(C445,agent_name_matching!A:B,2,false)</f>
        <v>Patient LLM</v>
      </c>
      <c r="I445" s="32" t="s">
        <v>1541</v>
      </c>
      <c r="J445" s="6" t="s">
        <v>418</v>
      </c>
      <c r="K445" s="6">
        <v>1.0</v>
      </c>
      <c r="L445" s="6">
        <v>533.0</v>
      </c>
      <c r="M445" s="6">
        <v>37.0</v>
      </c>
      <c r="N445" s="6">
        <v>922.0</v>
      </c>
      <c r="O445" s="6" t="s">
        <v>1542</v>
      </c>
      <c r="P445" s="8" t="str">
        <f t="shared" si="1"/>
        <v/>
      </c>
      <c r="Q445" s="8" t="str">
        <f t="shared" si="4"/>
        <v/>
      </c>
      <c r="R445" s="8" t="str">
        <f>if(and(P445&lt;&gt;"",Q445&lt;&gt;"newexp",Q445&lt;&gt;"nostart"),countifs(script_conform_dispatching!A:A,P445,script_conform_dispatching!B:B,Q445),"")</f>
        <v/>
      </c>
      <c r="S445" s="8" t="str">
        <f t="shared" si="3"/>
        <v/>
      </c>
    </row>
    <row r="446" hidden="1">
      <c r="A446" s="6" t="s">
        <v>1543</v>
      </c>
      <c r="B446" s="6" t="s">
        <v>76</v>
      </c>
      <c r="C446" s="6" t="s">
        <v>411</v>
      </c>
      <c r="H446" s="8" t="str">
        <f>VLOOKUP(C446,agent_name_matching!A:B,2,false)</f>
        <v>System</v>
      </c>
      <c r="I446" s="33"/>
      <c r="O446" s="6" t="s">
        <v>1544</v>
      </c>
      <c r="P446" s="8" t="str">
        <f t="shared" si="1"/>
        <v/>
      </c>
      <c r="Q446" s="8" t="str">
        <f t="shared" si="4"/>
        <v/>
      </c>
      <c r="R446" s="8" t="str">
        <f>if(and(P446&lt;&gt;"",Q446&lt;&gt;"newexp",Q446&lt;&gt;"nostart"),countifs(script_conform_dispatching!A:A,P446,script_conform_dispatching!B:B,Q446),"")</f>
        <v/>
      </c>
      <c r="S446" s="8" t="str">
        <f t="shared" si="3"/>
        <v/>
      </c>
    </row>
    <row r="447" hidden="1">
      <c r="A447" s="6" t="s">
        <v>1545</v>
      </c>
      <c r="B447" s="6" t="s">
        <v>76</v>
      </c>
      <c r="C447" s="6" t="s">
        <v>414</v>
      </c>
      <c r="F447" s="6" t="s">
        <v>415</v>
      </c>
      <c r="G447" s="6" t="s">
        <v>416</v>
      </c>
      <c r="H447" s="8" t="str">
        <f>VLOOKUP(C447,agent_name_matching!A:B,2,false)</f>
        <v>Dialog LLM</v>
      </c>
      <c r="I447" s="32" t="s">
        <v>1546</v>
      </c>
      <c r="J447" s="6" t="s">
        <v>418</v>
      </c>
      <c r="L447" s="6">
        <v>3009.0</v>
      </c>
      <c r="M447" s="6">
        <v>101.0</v>
      </c>
      <c r="N447" s="6">
        <v>1554.0</v>
      </c>
      <c r="O447" s="6" t="s">
        <v>1547</v>
      </c>
      <c r="P447" s="8" t="str">
        <f t="shared" si="1"/>
        <v/>
      </c>
      <c r="Q447" s="8" t="str">
        <f t="shared" si="4"/>
        <v/>
      </c>
      <c r="R447" s="8" t="str">
        <f>if(and(P447&lt;&gt;"",Q447&lt;&gt;"newexp",Q447&lt;&gt;"nostart"),countifs(script_conform_dispatching!A:A,P447,script_conform_dispatching!B:B,Q447),"")</f>
        <v/>
      </c>
      <c r="S447" s="8" t="str">
        <f t="shared" si="3"/>
        <v/>
      </c>
    </row>
    <row r="448" hidden="1">
      <c r="A448" s="6" t="s">
        <v>1548</v>
      </c>
      <c r="B448" s="6" t="s">
        <v>76</v>
      </c>
      <c r="C448" s="6" t="s">
        <v>37</v>
      </c>
      <c r="F448" s="6" t="s">
        <v>415</v>
      </c>
      <c r="G448" s="6" t="s">
        <v>416</v>
      </c>
      <c r="H448" s="8" t="str">
        <f>VLOOKUP(C448,agent_name_matching!A:B,2,false)</f>
        <v>Patient LLM</v>
      </c>
      <c r="I448" s="32" t="s">
        <v>1549</v>
      </c>
      <c r="J448" s="6" t="s">
        <v>418</v>
      </c>
      <c r="K448" s="6">
        <v>1.0</v>
      </c>
      <c r="L448" s="6">
        <v>665.0</v>
      </c>
      <c r="M448" s="6">
        <v>45.0</v>
      </c>
      <c r="N448" s="6">
        <v>1481.0</v>
      </c>
      <c r="O448" s="6" t="s">
        <v>1550</v>
      </c>
      <c r="P448" s="8" t="str">
        <f t="shared" si="1"/>
        <v/>
      </c>
      <c r="Q448" s="8" t="str">
        <f t="shared" si="4"/>
        <v/>
      </c>
      <c r="R448" s="8" t="str">
        <f>if(and(P448&lt;&gt;"",Q448&lt;&gt;"newexp",Q448&lt;&gt;"nostart"),countifs(script_conform_dispatching!A:A,P448,script_conform_dispatching!B:B,Q448),"")</f>
        <v/>
      </c>
      <c r="S448" s="8" t="str">
        <f t="shared" si="3"/>
        <v/>
      </c>
    </row>
    <row r="449" hidden="1">
      <c r="A449" s="6" t="s">
        <v>1551</v>
      </c>
      <c r="B449" s="6" t="s">
        <v>76</v>
      </c>
      <c r="C449" s="6" t="s">
        <v>411</v>
      </c>
      <c r="H449" s="8" t="str">
        <f>VLOOKUP(C449,agent_name_matching!A:B,2,false)</f>
        <v>System</v>
      </c>
      <c r="I449" s="33"/>
      <c r="O449" s="6" t="s">
        <v>1552</v>
      </c>
      <c r="P449" s="8" t="str">
        <f t="shared" si="1"/>
        <v/>
      </c>
      <c r="Q449" s="8" t="str">
        <f t="shared" si="4"/>
        <v/>
      </c>
      <c r="R449" s="8" t="str">
        <f>if(and(P449&lt;&gt;"",Q449&lt;&gt;"newexp",Q449&lt;&gt;"nostart"),countifs(script_conform_dispatching!A:A,P449,script_conform_dispatching!B:B,Q449),"")</f>
        <v/>
      </c>
      <c r="S449" s="8" t="str">
        <f t="shared" si="3"/>
        <v/>
      </c>
    </row>
    <row r="450" hidden="1">
      <c r="A450" s="6" t="s">
        <v>1553</v>
      </c>
      <c r="B450" s="6" t="s">
        <v>76</v>
      </c>
      <c r="C450" s="6" t="s">
        <v>414</v>
      </c>
      <c r="F450" s="6" t="s">
        <v>415</v>
      </c>
      <c r="G450" s="6" t="s">
        <v>416</v>
      </c>
      <c r="H450" s="8" t="str">
        <f>VLOOKUP(C450,agent_name_matching!A:B,2,false)</f>
        <v>Dialog LLM</v>
      </c>
      <c r="I450" s="32" t="s">
        <v>1554</v>
      </c>
      <c r="J450" s="6" t="s">
        <v>418</v>
      </c>
      <c r="L450" s="6">
        <v>3304.0</v>
      </c>
      <c r="M450" s="6">
        <v>200.0</v>
      </c>
      <c r="N450" s="6">
        <v>3536.0</v>
      </c>
      <c r="O450" s="6" t="s">
        <v>1555</v>
      </c>
      <c r="P450" s="8" t="str">
        <f t="shared" si="1"/>
        <v/>
      </c>
      <c r="Q450" s="8" t="str">
        <f t="shared" si="4"/>
        <v/>
      </c>
      <c r="R450" s="8" t="str">
        <f>if(and(P450&lt;&gt;"",Q450&lt;&gt;"newexp",Q450&lt;&gt;"nostart"),countifs(script_conform_dispatching!A:A,P450,script_conform_dispatching!B:B,Q450),"")</f>
        <v/>
      </c>
      <c r="S450" s="8" t="str">
        <f t="shared" si="3"/>
        <v/>
      </c>
    </row>
    <row r="451" hidden="1">
      <c r="A451" s="6" t="s">
        <v>1556</v>
      </c>
      <c r="B451" s="6" t="s">
        <v>76</v>
      </c>
      <c r="C451" s="6" t="s">
        <v>407</v>
      </c>
      <c r="D451" s="6">
        <v>1.0</v>
      </c>
      <c r="E451" s="6" t="s">
        <v>445</v>
      </c>
      <c r="H451" s="8" t="str">
        <f>VLOOKUP(C451,agent_name_matching!A:B,2,false)</f>
        <v>--</v>
      </c>
      <c r="I451" s="33"/>
      <c r="O451" s="6" t="s">
        <v>1557</v>
      </c>
      <c r="P451" s="8">
        <f t="shared" si="1"/>
        <v>1</v>
      </c>
      <c r="Q451" s="8">
        <f t="shared" si="4"/>
        <v>2</v>
      </c>
      <c r="R451" s="8">
        <f>if(and(P451&lt;&gt;"",Q451&lt;&gt;"newexp",Q451&lt;&gt;"nostart"),countifs(script_conform_dispatching!A:A,P451,script_conform_dispatching!B:B,Q451),"")</f>
        <v>1</v>
      </c>
      <c r="S451" s="8" t="str">
        <f t="shared" si="3"/>
        <v/>
      </c>
    </row>
    <row r="452" hidden="1">
      <c r="A452" s="6" t="s">
        <v>1558</v>
      </c>
      <c r="B452" s="6" t="s">
        <v>76</v>
      </c>
      <c r="C452" s="6" t="s">
        <v>407</v>
      </c>
      <c r="D452" s="6">
        <v>2.0</v>
      </c>
      <c r="E452" s="6" t="s">
        <v>408</v>
      </c>
      <c r="H452" s="8" t="str">
        <f>VLOOKUP(C452,agent_name_matching!A:B,2,false)</f>
        <v>--</v>
      </c>
      <c r="I452" s="33"/>
      <c r="O452" s="6" t="s">
        <v>1559</v>
      </c>
      <c r="P452" s="8" t="str">
        <f t="shared" si="1"/>
        <v/>
      </c>
      <c r="Q452" s="8" t="str">
        <f t="shared" si="4"/>
        <v/>
      </c>
      <c r="R452" s="8" t="str">
        <f>if(and(P452&lt;&gt;"",Q452&lt;&gt;"newexp",Q452&lt;&gt;"nostart"),countifs(script_conform_dispatching!A:A,P452,script_conform_dispatching!B:B,Q452),"")</f>
        <v/>
      </c>
      <c r="S452" s="8" t="str">
        <f t="shared" si="3"/>
        <v/>
      </c>
    </row>
    <row r="453" hidden="1">
      <c r="A453" s="6" t="s">
        <v>1560</v>
      </c>
      <c r="B453" s="6" t="s">
        <v>76</v>
      </c>
      <c r="C453" s="6" t="s">
        <v>450</v>
      </c>
      <c r="F453" s="6" t="s">
        <v>415</v>
      </c>
      <c r="G453" s="6" t="s">
        <v>416</v>
      </c>
      <c r="H453" s="8" t="str">
        <f>VLOOKUP(C453,agent_name_matching!A:B,2,false)</f>
        <v>Validator LLM</v>
      </c>
      <c r="I453" s="32" t="s">
        <v>451</v>
      </c>
      <c r="J453" s="6" t="s">
        <v>452</v>
      </c>
      <c r="L453" s="6">
        <v>930.0</v>
      </c>
      <c r="M453" s="6">
        <v>10.0</v>
      </c>
      <c r="N453" s="6">
        <v>721.0</v>
      </c>
      <c r="O453" s="6" t="s">
        <v>1561</v>
      </c>
      <c r="P453" s="8" t="str">
        <f t="shared" si="1"/>
        <v/>
      </c>
      <c r="Q453" s="8" t="str">
        <f t="shared" si="4"/>
        <v/>
      </c>
      <c r="R453" s="8" t="str">
        <f>if(and(P453&lt;&gt;"",Q453&lt;&gt;"newexp",Q453&lt;&gt;"nostart"),countifs(script_conform_dispatching!A:A,P453,script_conform_dispatching!B:B,Q453),"")</f>
        <v/>
      </c>
      <c r="S453" s="8" t="str">
        <f t="shared" si="3"/>
        <v/>
      </c>
    </row>
    <row r="454" hidden="1">
      <c r="A454" s="6" t="s">
        <v>1562</v>
      </c>
      <c r="B454" s="6" t="s">
        <v>76</v>
      </c>
      <c r="C454" s="6" t="s">
        <v>37</v>
      </c>
      <c r="F454" s="6" t="s">
        <v>415</v>
      </c>
      <c r="G454" s="6" t="s">
        <v>416</v>
      </c>
      <c r="H454" s="8" t="str">
        <f>VLOOKUP(C454,agent_name_matching!A:B,2,false)</f>
        <v>Patient LLM</v>
      </c>
      <c r="I454" s="32" t="s">
        <v>1563</v>
      </c>
      <c r="J454" s="6" t="s">
        <v>418</v>
      </c>
      <c r="K454" s="6">
        <v>1.0</v>
      </c>
      <c r="L454" s="6">
        <v>763.0</v>
      </c>
      <c r="M454" s="6">
        <v>59.0</v>
      </c>
      <c r="N454" s="6">
        <v>1327.0</v>
      </c>
      <c r="O454" s="6" t="s">
        <v>1564</v>
      </c>
      <c r="P454" s="8" t="str">
        <f t="shared" si="1"/>
        <v/>
      </c>
      <c r="Q454" s="8" t="str">
        <f t="shared" si="4"/>
        <v/>
      </c>
      <c r="R454" s="8" t="str">
        <f>if(and(P454&lt;&gt;"",Q454&lt;&gt;"newexp",Q454&lt;&gt;"nostart"),countifs(script_conform_dispatching!A:A,P454,script_conform_dispatching!B:B,Q454),"")</f>
        <v/>
      </c>
      <c r="S454" s="8" t="str">
        <f t="shared" si="3"/>
        <v/>
      </c>
    </row>
    <row r="455" hidden="1">
      <c r="A455" s="6" t="s">
        <v>1565</v>
      </c>
      <c r="B455" s="6" t="s">
        <v>76</v>
      </c>
      <c r="C455" s="6" t="s">
        <v>411</v>
      </c>
      <c r="H455" s="8" t="str">
        <f>VLOOKUP(C455,agent_name_matching!A:B,2,false)</f>
        <v>System</v>
      </c>
      <c r="I455" s="33"/>
      <c r="O455" s="6" t="s">
        <v>1566</v>
      </c>
      <c r="P455" s="8" t="str">
        <f t="shared" si="1"/>
        <v/>
      </c>
      <c r="Q455" s="8" t="str">
        <f t="shared" si="4"/>
        <v/>
      </c>
      <c r="R455" s="8" t="str">
        <f>if(and(P455&lt;&gt;"",Q455&lt;&gt;"newexp",Q455&lt;&gt;"nostart"),countifs(script_conform_dispatching!A:A,P455,script_conform_dispatching!B:B,Q455),"")</f>
        <v/>
      </c>
      <c r="S455" s="8" t="str">
        <f t="shared" si="3"/>
        <v/>
      </c>
    </row>
    <row r="456" hidden="1">
      <c r="A456" s="6" t="s">
        <v>1567</v>
      </c>
      <c r="B456" s="6" t="s">
        <v>76</v>
      </c>
      <c r="C456" s="6" t="s">
        <v>414</v>
      </c>
      <c r="F456" s="6" t="s">
        <v>415</v>
      </c>
      <c r="G456" s="6" t="s">
        <v>416</v>
      </c>
      <c r="H456" s="8" t="str">
        <f>VLOOKUP(C456,agent_name_matching!A:B,2,false)</f>
        <v>Dialog LLM</v>
      </c>
      <c r="I456" s="32" t="s">
        <v>1568</v>
      </c>
      <c r="J456" s="6" t="s">
        <v>418</v>
      </c>
      <c r="L456" s="6">
        <v>3731.0</v>
      </c>
      <c r="M456" s="6">
        <v>88.0</v>
      </c>
      <c r="N456" s="6">
        <v>1251.0</v>
      </c>
      <c r="O456" s="6" t="s">
        <v>1569</v>
      </c>
      <c r="P456" s="8" t="str">
        <f t="shared" si="1"/>
        <v/>
      </c>
      <c r="Q456" s="8" t="str">
        <f t="shared" si="4"/>
        <v/>
      </c>
      <c r="R456" s="8" t="str">
        <f>if(and(P456&lt;&gt;"",Q456&lt;&gt;"newexp",Q456&lt;&gt;"nostart"),countifs(script_conform_dispatching!A:A,P456,script_conform_dispatching!B:B,Q456),"")</f>
        <v/>
      </c>
      <c r="S456" s="8" t="str">
        <f t="shared" si="3"/>
        <v/>
      </c>
    </row>
    <row r="457" hidden="1">
      <c r="A457" s="6" t="s">
        <v>1570</v>
      </c>
      <c r="B457" s="6" t="s">
        <v>76</v>
      </c>
      <c r="C457" s="6" t="s">
        <v>37</v>
      </c>
      <c r="F457" s="6" t="s">
        <v>415</v>
      </c>
      <c r="G457" s="6" t="s">
        <v>416</v>
      </c>
      <c r="H457" s="8" t="str">
        <f>VLOOKUP(C457,agent_name_matching!A:B,2,false)</f>
        <v>Patient LLM</v>
      </c>
      <c r="I457" s="32" t="s">
        <v>1571</v>
      </c>
      <c r="J457" s="6" t="s">
        <v>418</v>
      </c>
      <c r="K457" s="6">
        <v>1.0</v>
      </c>
      <c r="L457" s="6">
        <v>904.0</v>
      </c>
      <c r="M457" s="6">
        <v>91.0</v>
      </c>
      <c r="N457" s="6">
        <v>2006.0</v>
      </c>
      <c r="O457" s="6" t="s">
        <v>1572</v>
      </c>
      <c r="P457" s="8" t="str">
        <f t="shared" si="1"/>
        <v/>
      </c>
      <c r="Q457" s="8" t="str">
        <f t="shared" si="4"/>
        <v/>
      </c>
      <c r="R457" s="8" t="str">
        <f>if(and(P457&lt;&gt;"",Q457&lt;&gt;"newexp",Q457&lt;&gt;"nostart"),countifs(script_conform_dispatching!A:A,P457,script_conform_dispatching!B:B,Q457),"")</f>
        <v/>
      </c>
      <c r="S457" s="8" t="str">
        <f t="shared" si="3"/>
        <v/>
      </c>
    </row>
    <row r="458" hidden="1">
      <c r="A458" s="6" t="s">
        <v>1573</v>
      </c>
      <c r="B458" s="6" t="s">
        <v>76</v>
      </c>
      <c r="C458" s="6" t="s">
        <v>411</v>
      </c>
      <c r="H458" s="8" t="str">
        <f>VLOOKUP(C458,agent_name_matching!A:B,2,false)</f>
        <v>System</v>
      </c>
      <c r="I458" s="33"/>
      <c r="O458" s="6" t="s">
        <v>1574</v>
      </c>
      <c r="P458" s="8" t="str">
        <f t="shared" si="1"/>
        <v/>
      </c>
      <c r="Q458" s="8" t="str">
        <f t="shared" si="4"/>
        <v/>
      </c>
      <c r="R458" s="8" t="str">
        <f>if(and(P458&lt;&gt;"",Q458&lt;&gt;"newexp",Q458&lt;&gt;"nostart"),countifs(script_conform_dispatching!A:A,P458,script_conform_dispatching!B:B,Q458),"")</f>
        <v/>
      </c>
      <c r="S458" s="8" t="str">
        <f t="shared" si="3"/>
        <v/>
      </c>
    </row>
    <row r="459" hidden="1">
      <c r="A459" s="6" t="s">
        <v>1575</v>
      </c>
      <c r="B459" s="6" t="s">
        <v>76</v>
      </c>
      <c r="C459" s="6" t="s">
        <v>414</v>
      </c>
      <c r="F459" s="6" t="s">
        <v>415</v>
      </c>
      <c r="G459" s="6" t="s">
        <v>416</v>
      </c>
      <c r="H459" s="8" t="str">
        <f>VLOOKUP(C459,agent_name_matching!A:B,2,false)</f>
        <v>Dialog LLM</v>
      </c>
      <c r="I459" s="32" t="s">
        <v>1576</v>
      </c>
      <c r="J459" s="6" t="s">
        <v>418</v>
      </c>
      <c r="L459" s="6">
        <v>4078.0</v>
      </c>
      <c r="M459" s="6">
        <v>101.0</v>
      </c>
      <c r="N459" s="6">
        <v>1797.0</v>
      </c>
      <c r="O459" s="6" t="s">
        <v>1577</v>
      </c>
      <c r="P459" s="8" t="str">
        <f t="shared" si="1"/>
        <v/>
      </c>
      <c r="Q459" s="8" t="str">
        <f t="shared" si="4"/>
        <v/>
      </c>
      <c r="R459" s="8" t="str">
        <f>if(and(P459&lt;&gt;"",Q459&lt;&gt;"newexp",Q459&lt;&gt;"nostart"),countifs(script_conform_dispatching!A:A,P459,script_conform_dispatching!B:B,Q459),"")</f>
        <v/>
      </c>
      <c r="S459" s="8" t="str">
        <f t="shared" si="3"/>
        <v/>
      </c>
    </row>
    <row r="460" hidden="1">
      <c r="A460" s="6" t="s">
        <v>1578</v>
      </c>
      <c r="B460" s="6" t="s">
        <v>76</v>
      </c>
      <c r="C460" s="6" t="s">
        <v>37</v>
      </c>
      <c r="F460" s="6" t="s">
        <v>415</v>
      </c>
      <c r="G460" s="6" t="s">
        <v>416</v>
      </c>
      <c r="H460" s="8" t="str">
        <f>VLOOKUP(C460,agent_name_matching!A:B,2,false)</f>
        <v>Patient LLM</v>
      </c>
      <c r="I460" s="32" t="s">
        <v>1579</v>
      </c>
      <c r="J460" s="6" t="s">
        <v>418</v>
      </c>
      <c r="K460" s="6">
        <v>1.0</v>
      </c>
      <c r="L460" s="6">
        <v>1090.0</v>
      </c>
      <c r="M460" s="6">
        <v>44.0</v>
      </c>
      <c r="N460" s="6">
        <v>896.0</v>
      </c>
      <c r="O460" s="6" t="s">
        <v>1580</v>
      </c>
      <c r="P460" s="8" t="str">
        <f t="shared" si="1"/>
        <v/>
      </c>
      <c r="Q460" s="8" t="str">
        <f t="shared" si="4"/>
        <v/>
      </c>
      <c r="R460" s="8" t="str">
        <f>if(and(P460&lt;&gt;"",Q460&lt;&gt;"newexp",Q460&lt;&gt;"nostart"),countifs(script_conform_dispatching!A:A,P460,script_conform_dispatching!B:B,Q460),"")</f>
        <v/>
      </c>
      <c r="S460" s="8" t="str">
        <f t="shared" si="3"/>
        <v/>
      </c>
    </row>
    <row r="461" hidden="1">
      <c r="A461" s="6" t="s">
        <v>1581</v>
      </c>
      <c r="B461" s="6" t="s">
        <v>76</v>
      </c>
      <c r="C461" s="6" t="s">
        <v>411</v>
      </c>
      <c r="H461" s="8" t="str">
        <f>VLOOKUP(C461,agent_name_matching!A:B,2,false)</f>
        <v>System</v>
      </c>
      <c r="I461" s="33"/>
      <c r="O461" s="6" t="s">
        <v>1582</v>
      </c>
      <c r="P461" s="8" t="str">
        <f t="shared" si="1"/>
        <v/>
      </c>
      <c r="Q461" s="8" t="str">
        <f t="shared" si="4"/>
        <v/>
      </c>
      <c r="R461" s="8" t="str">
        <f>if(and(P461&lt;&gt;"",Q461&lt;&gt;"newexp",Q461&lt;&gt;"nostart"),countifs(script_conform_dispatching!A:A,P461,script_conform_dispatching!B:B,Q461),"")</f>
        <v/>
      </c>
      <c r="S461" s="8" t="str">
        <f t="shared" si="3"/>
        <v/>
      </c>
    </row>
    <row r="462" hidden="1">
      <c r="A462" s="6" t="s">
        <v>1583</v>
      </c>
      <c r="B462" s="6" t="s">
        <v>76</v>
      </c>
      <c r="C462" s="6" t="s">
        <v>414</v>
      </c>
      <c r="F462" s="6" t="s">
        <v>415</v>
      </c>
      <c r="G462" s="6" t="s">
        <v>416</v>
      </c>
      <c r="H462" s="8" t="str">
        <f>VLOOKUP(C462,agent_name_matching!A:B,2,false)</f>
        <v>Dialog LLM</v>
      </c>
      <c r="I462" s="32" t="s">
        <v>1584</v>
      </c>
      <c r="J462" s="6" t="s">
        <v>418</v>
      </c>
      <c r="L462" s="6">
        <v>4391.0</v>
      </c>
      <c r="M462" s="6">
        <v>335.0</v>
      </c>
      <c r="N462" s="6">
        <v>3902.0</v>
      </c>
      <c r="O462" s="6" t="s">
        <v>1585</v>
      </c>
      <c r="P462" s="8" t="str">
        <f t="shared" si="1"/>
        <v/>
      </c>
      <c r="Q462" s="8" t="str">
        <f t="shared" si="4"/>
        <v/>
      </c>
      <c r="R462" s="8" t="str">
        <f>if(and(P462&lt;&gt;"",Q462&lt;&gt;"newexp",Q462&lt;&gt;"nostart"),countifs(script_conform_dispatching!A:A,P462,script_conform_dispatching!B:B,Q462),"")</f>
        <v/>
      </c>
      <c r="S462" s="8" t="str">
        <f t="shared" si="3"/>
        <v/>
      </c>
    </row>
    <row r="463" hidden="1">
      <c r="A463" s="6" t="s">
        <v>1586</v>
      </c>
      <c r="B463" s="6" t="s">
        <v>76</v>
      </c>
      <c r="C463" s="6" t="s">
        <v>407</v>
      </c>
      <c r="D463" s="6">
        <v>2.0</v>
      </c>
      <c r="E463" s="6" t="s">
        <v>445</v>
      </c>
      <c r="H463" s="8" t="str">
        <f>VLOOKUP(C463,agent_name_matching!A:B,2,false)</f>
        <v>--</v>
      </c>
      <c r="I463" s="33"/>
      <c r="O463" s="6" t="s">
        <v>1587</v>
      </c>
      <c r="P463" s="8">
        <f t="shared" si="1"/>
        <v>2</v>
      </c>
      <c r="Q463" s="8">
        <f t="shared" si="4"/>
        <v>3</v>
      </c>
      <c r="R463" s="8">
        <f>if(and(P463&lt;&gt;"",Q463&lt;&gt;"newexp",Q463&lt;&gt;"nostart"),countifs(script_conform_dispatching!A:A,P463,script_conform_dispatching!B:B,Q463),"")</f>
        <v>1</v>
      </c>
      <c r="S463" s="8" t="str">
        <f t="shared" si="3"/>
        <v/>
      </c>
    </row>
    <row r="464" hidden="1">
      <c r="A464" s="6" t="s">
        <v>1588</v>
      </c>
      <c r="B464" s="6" t="s">
        <v>76</v>
      </c>
      <c r="C464" s="6" t="s">
        <v>407</v>
      </c>
      <c r="D464" s="6">
        <v>3.0</v>
      </c>
      <c r="E464" s="6" t="s">
        <v>408</v>
      </c>
      <c r="H464" s="8" t="str">
        <f>VLOOKUP(C464,agent_name_matching!A:B,2,false)</f>
        <v>--</v>
      </c>
      <c r="I464" s="33"/>
      <c r="O464" s="6" t="s">
        <v>1589</v>
      </c>
      <c r="P464" s="8" t="str">
        <f t="shared" si="1"/>
        <v/>
      </c>
      <c r="Q464" s="8" t="str">
        <f t="shared" si="4"/>
        <v/>
      </c>
      <c r="R464" s="8" t="str">
        <f>if(and(P464&lt;&gt;"",Q464&lt;&gt;"newexp",Q464&lt;&gt;"nostart"),countifs(script_conform_dispatching!A:A,P464,script_conform_dispatching!B:B,Q464),"")</f>
        <v/>
      </c>
      <c r="S464" s="8" t="str">
        <f t="shared" si="3"/>
        <v/>
      </c>
    </row>
    <row r="465" hidden="1">
      <c r="A465" s="6" t="s">
        <v>1590</v>
      </c>
      <c r="B465" s="6" t="s">
        <v>76</v>
      </c>
      <c r="C465" s="6" t="s">
        <v>450</v>
      </c>
      <c r="F465" s="6" t="s">
        <v>415</v>
      </c>
      <c r="G465" s="6" t="s">
        <v>416</v>
      </c>
      <c r="H465" s="8" t="str">
        <f>VLOOKUP(C465,agent_name_matching!A:B,2,false)</f>
        <v>Validator LLM</v>
      </c>
      <c r="I465" s="32" t="s">
        <v>1591</v>
      </c>
      <c r="J465" s="6" t="s">
        <v>452</v>
      </c>
      <c r="L465" s="6">
        <v>1397.0</v>
      </c>
      <c r="M465" s="6">
        <v>36.0</v>
      </c>
      <c r="N465" s="6">
        <v>1276.0</v>
      </c>
      <c r="O465" s="6" t="s">
        <v>1592</v>
      </c>
      <c r="P465" s="8" t="str">
        <f t="shared" si="1"/>
        <v/>
      </c>
      <c r="Q465" s="8" t="str">
        <f t="shared" si="4"/>
        <v/>
      </c>
      <c r="R465" s="8" t="str">
        <f>if(and(P465&lt;&gt;"",Q465&lt;&gt;"newexp",Q465&lt;&gt;"nostart"),countifs(script_conform_dispatching!A:A,P465,script_conform_dispatching!B:B,Q465),"")</f>
        <v/>
      </c>
      <c r="S465" s="8" t="str">
        <f t="shared" si="3"/>
        <v/>
      </c>
    </row>
    <row r="466" hidden="1">
      <c r="A466" s="6" t="s">
        <v>1593</v>
      </c>
      <c r="B466" s="6" t="s">
        <v>76</v>
      </c>
      <c r="C466" s="6" t="s">
        <v>37</v>
      </c>
      <c r="F466" s="6" t="s">
        <v>415</v>
      </c>
      <c r="G466" s="6" t="s">
        <v>416</v>
      </c>
      <c r="H466" s="8" t="str">
        <f>VLOOKUP(C466,agent_name_matching!A:B,2,false)</f>
        <v>Patient LLM</v>
      </c>
      <c r="I466" s="32" t="s">
        <v>1594</v>
      </c>
      <c r="J466" s="6" t="s">
        <v>418</v>
      </c>
      <c r="K466" s="6">
        <v>1.0</v>
      </c>
      <c r="L466" s="6">
        <v>1217.0</v>
      </c>
      <c r="M466" s="6">
        <v>102.0</v>
      </c>
      <c r="N466" s="6">
        <v>2134.0</v>
      </c>
      <c r="O466" s="6" t="s">
        <v>1595</v>
      </c>
      <c r="P466" s="8" t="str">
        <f t="shared" si="1"/>
        <v/>
      </c>
      <c r="Q466" s="8" t="str">
        <f t="shared" si="4"/>
        <v/>
      </c>
      <c r="R466" s="8" t="str">
        <f>if(and(P466&lt;&gt;"",Q466&lt;&gt;"newexp",Q466&lt;&gt;"nostart"),countifs(script_conform_dispatching!A:A,P466,script_conform_dispatching!B:B,Q466),"")</f>
        <v/>
      </c>
      <c r="S466" s="8" t="str">
        <f t="shared" si="3"/>
        <v/>
      </c>
    </row>
    <row r="467" hidden="1">
      <c r="A467" s="6" t="s">
        <v>1596</v>
      </c>
      <c r="B467" s="6" t="s">
        <v>76</v>
      </c>
      <c r="C467" s="6" t="s">
        <v>411</v>
      </c>
      <c r="H467" s="8" t="str">
        <f>VLOOKUP(C467,agent_name_matching!A:B,2,false)</f>
        <v>System</v>
      </c>
      <c r="I467" s="33"/>
      <c r="O467" s="6" t="s">
        <v>1597</v>
      </c>
      <c r="P467" s="8" t="str">
        <f t="shared" si="1"/>
        <v/>
      </c>
      <c r="Q467" s="8" t="str">
        <f t="shared" si="4"/>
        <v/>
      </c>
      <c r="R467" s="8" t="str">
        <f>if(and(P467&lt;&gt;"",Q467&lt;&gt;"newexp",Q467&lt;&gt;"nostart"),countifs(script_conform_dispatching!A:A,P467,script_conform_dispatching!B:B,Q467),"")</f>
        <v/>
      </c>
      <c r="S467" s="8" t="str">
        <f t="shared" si="3"/>
        <v/>
      </c>
    </row>
    <row r="468" hidden="1">
      <c r="A468" s="6" t="s">
        <v>1598</v>
      </c>
      <c r="B468" s="6" t="s">
        <v>76</v>
      </c>
      <c r="C468" s="6" t="s">
        <v>414</v>
      </c>
      <c r="F468" s="6" t="s">
        <v>415</v>
      </c>
      <c r="G468" s="6" t="s">
        <v>416</v>
      </c>
      <c r="H468" s="8" t="str">
        <f>VLOOKUP(C468,agent_name_matching!A:B,2,false)</f>
        <v>Dialog LLM</v>
      </c>
      <c r="I468" s="32" t="s">
        <v>1599</v>
      </c>
      <c r="J468" s="6" t="s">
        <v>418</v>
      </c>
      <c r="L468" s="6">
        <v>5101.0</v>
      </c>
      <c r="M468" s="6">
        <v>88.0</v>
      </c>
      <c r="N468" s="6">
        <v>1522.0</v>
      </c>
      <c r="O468" s="6" t="s">
        <v>1600</v>
      </c>
      <c r="P468" s="8" t="str">
        <f t="shared" si="1"/>
        <v/>
      </c>
      <c r="Q468" s="8" t="str">
        <f t="shared" si="4"/>
        <v/>
      </c>
      <c r="R468" s="8" t="str">
        <f>if(and(P468&lt;&gt;"",Q468&lt;&gt;"newexp",Q468&lt;&gt;"nostart"),countifs(script_conform_dispatching!A:A,P468,script_conform_dispatching!B:B,Q468),"")</f>
        <v/>
      </c>
      <c r="S468" s="8" t="str">
        <f t="shared" si="3"/>
        <v/>
      </c>
    </row>
    <row r="469" hidden="1">
      <c r="A469" s="6" t="s">
        <v>1601</v>
      </c>
      <c r="B469" s="6" t="s">
        <v>76</v>
      </c>
      <c r="C469" s="6" t="s">
        <v>37</v>
      </c>
      <c r="F469" s="6" t="s">
        <v>415</v>
      </c>
      <c r="G469" s="6" t="s">
        <v>416</v>
      </c>
      <c r="H469" s="8" t="str">
        <f>VLOOKUP(C469,agent_name_matching!A:B,2,false)</f>
        <v>Patient LLM</v>
      </c>
      <c r="I469" s="32" t="s">
        <v>1602</v>
      </c>
      <c r="J469" s="6" t="s">
        <v>418</v>
      </c>
      <c r="K469" s="6">
        <v>1.0</v>
      </c>
      <c r="L469" s="6">
        <v>1401.0</v>
      </c>
      <c r="M469" s="6">
        <v>81.0</v>
      </c>
      <c r="N469" s="6">
        <v>1530.0</v>
      </c>
      <c r="O469" s="6" t="s">
        <v>1603</v>
      </c>
      <c r="P469" s="8" t="str">
        <f t="shared" si="1"/>
        <v/>
      </c>
      <c r="Q469" s="8" t="str">
        <f t="shared" si="4"/>
        <v/>
      </c>
      <c r="R469" s="8" t="str">
        <f>if(and(P469&lt;&gt;"",Q469&lt;&gt;"newexp",Q469&lt;&gt;"nostart"),countifs(script_conform_dispatching!A:A,P469,script_conform_dispatching!B:B,Q469),"")</f>
        <v/>
      </c>
      <c r="S469" s="8" t="str">
        <f t="shared" si="3"/>
        <v/>
      </c>
    </row>
    <row r="470" hidden="1">
      <c r="A470" s="6" t="s">
        <v>1604</v>
      </c>
      <c r="B470" s="6" t="s">
        <v>76</v>
      </c>
      <c r="C470" s="6" t="s">
        <v>411</v>
      </c>
      <c r="H470" s="8" t="str">
        <f>VLOOKUP(C470,agent_name_matching!A:B,2,false)</f>
        <v>System</v>
      </c>
      <c r="I470" s="33"/>
      <c r="O470" s="6" t="s">
        <v>1605</v>
      </c>
      <c r="P470" s="8" t="str">
        <f t="shared" si="1"/>
        <v/>
      </c>
      <c r="Q470" s="8" t="str">
        <f t="shared" si="4"/>
        <v/>
      </c>
      <c r="R470" s="8" t="str">
        <f>if(and(P470&lt;&gt;"",Q470&lt;&gt;"newexp",Q470&lt;&gt;"nostart"),countifs(script_conform_dispatching!A:A,P470,script_conform_dispatching!B:B,Q470),"")</f>
        <v/>
      </c>
      <c r="S470" s="8" t="str">
        <f t="shared" si="3"/>
        <v/>
      </c>
    </row>
    <row r="471" hidden="1">
      <c r="A471" s="6" t="s">
        <v>1606</v>
      </c>
      <c r="B471" s="6" t="s">
        <v>76</v>
      </c>
      <c r="C471" s="6" t="s">
        <v>414</v>
      </c>
      <c r="F471" s="6" t="s">
        <v>415</v>
      </c>
      <c r="G471" s="6" t="s">
        <v>416</v>
      </c>
      <c r="H471" s="8" t="str">
        <f>VLOOKUP(C471,agent_name_matching!A:B,2,false)</f>
        <v>Dialog LLM</v>
      </c>
      <c r="I471" s="32" t="s">
        <v>1607</v>
      </c>
      <c r="J471" s="6" t="s">
        <v>418</v>
      </c>
      <c r="L471" s="6">
        <v>5543.0</v>
      </c>
      <c r="M471" s="6">
        <v>75.0</v>
      </c>
      <c r="N471" s="6">
        <v>1809.0</v>
      </c>
      <c r="O471" s="6" t="s">
        <v>1608</v>
      </c>
      <c r="P471" s="8" t="str">
        <f t="shared" si="1"/>
        <v/>
      </c>
      <c r="Q471" s="8" t="str">
        <f t="shared" si="4"/>
        <v/>
      </c>
      <c r="R471" s="8" t="str">
        <f>if(and(P471&lt;&gt;"",Q471&lt;&gt;"newexp",Q471&lt;&gt;"nostart"),countifs(script_conform_dispatching!A:A,P471,script_conform_dispatching!B:B,Q471),"")</f>
        <v/>
      </c>
      <c r="S471" s="8" t="str">
        <f t="shared" si="3"/>
        <v/>
      </c>
    </row>
    <row r="472" hidden="1">
      <c r="A472" s="6" t="s">
        <v>1609</v>
      </c>
      <c r="B472" s="6" t="s">
        <v>76</v>
      </c>
      <c r="C472" s="6" t="s">
        <v>37</v>
      </c>
      <c r="F472" s="6" t="s">
        <v>415</v>
      </c>
      <c r="G472" s="6" t="s">
        <v>416</v>
      </c>
      <c r="H472" s="8" t="str">
        <f>VLOOKUP(C472,agent_name_matching!A:B,2,false)</f>
        <v>Patient LLM</v>
      </c>
      <c r="I472" s="32" t="s">
        <v>1610</v>
      </c>
      <c r="J472" s="6" t="s">
        <v>418</v>
      </c>
      <c r="K472" s="6">
        <v>1.0</v>
      </c>
      <c r="L472" s="6">
        <v>1551.0</v>
      </c>
      <c r="M472" s="6">
        <v>84.0</v>
      </c>
      <c r="N472" s="6">
        <v>1236.0</v>
      </c>
      <c r="O472" s="6" t="s">
        <v>1611</v>
      </c>
      <c r="P472" s="8" t="str">
        <f t="shared" si="1"/>
        <v/>
      </c>
      <c r="Q472" s="8" t="str">
        <f t="shared" si="4"/>
        <v/>
      </c>
      <c r="R472" s="8" t="str">
        <f>if(and(P472&lt;&gt;"",Q472&lt;&gt;"newexp",Q472&lt;&gt;"nostart"),countifs(script_conform_dispatching!A:A,P472,script_conform_dispatching!B:B,Q472),"")</f>
        <v/>
      </c>
      <c r="S472" s="8" t="str">
        <f t="shared" si="3"/>
        <v/>
      </c>
    </row>
    <row r="473" hidden="1">
      <c r="A473" s="6" t="s">
        <v>1612</v>
      </c>
      <c r="B473" s="6" t="s">
        <v>76</v>
      </c>
      <c r="C473" s="6" t="s">
        <v>411</v>
      </c>
      <c r="H473" s="8" t="str">
        <f>VLOOKUP(C473,agent_name_matching!A:B,2,false)</f>
        <v>System</v>
      </c>
      <c r="I473" s="33"/>
      <c r="O473" s="6" t="s">
        <v>1613</v>
      </c>
      <c r="P473" s="8" t="str">
        <f t="shared" si="1"/>
        <v/>
      </c>
      <c r="Q473" s="8" t="str">
        <f t="shared" si="4"/>
        <v/>
      </c>
      <c r="R473" s="8" t="str">
        <f>if(and(P473&lt;&gt;"",Q473&lt;&gt;"newexp",Q473&lt;&gt;"nostart"),countifs(script_conform_dispatching!A:A,P473,script_conform_dispatching!B:B,Q473),"")</f>
        <v/>
      </c>
      <c r="S473" s="8" t="str">
        <f t="shared" si="3"/>
        <v/>
      </c>
    </row>
    <row r="474" hidden="1">
      <c r="A474" s="6" t="s">
        <v>1614</v>
      </c>
      <c r="B474" s="6" t="s">
        <v>76</v>
      </c>
      <c r="C474" s="6" t="s">
        <v>414</v>
      </c>
      <c r="F474" s="6" t="s">
        <v>415</v>
      </c>
      <c r="G474" s="6" t="s">
        <v>416</v>
      </c>
      <c r="H474" s="8" t="str">
        <f>VLOOKUP(C474,agent_name_matching!A:B,2,false)</f>
        <v>Dialog LLM</v>
      </c>
      <c r="I474" s="32" t="s">
        <v>1615</v>
      </c>
      <c r="J474" s="6" t="s">
        <v>418</v>
      </c>
      <c r="L474" s="6">
        <v>5975.0</v>
      </c>
      <c r="M474" s="6">
        <v>86.0</v>
      </c>
      <c r="N474" s="6">
        <v>2455.0</v>
      </c>
      <c r="O474" s="6" t="s">
        <v>1616</v>
      </c>
      <c r="P474" s="8" t="str">
        <f t="shared" si="1"/>
        <v/>
      </c>
      <c r="Q474" s="8" t="str">
        <f t="shared" si="4"/>
        <v/>
      </c>
      <c r="R474" s="8" t="str">
        <f>if(and(P474&lt;&gt;"",Q474&lt;&gt;"newexp",Q474&lt;&gt;"nostart"),countifs(script_conform_dispatching!A:A,P474,script_conform_dispatching!B:B,Q474),"")</f>
        <v/>
      </c>
      <c r="S474" s="8" t="str">
        <f t="shared" si="3"/>
        <v/>
      </c>
    </row>
    <row r="475" hidden="1">
      <c r="A475" s="6" t="s">
        <v>1617</v>
      </c>
      <c r="B475" s="6" t="s">
        <v>76</v>
      </c>
      <c r="C475" s="6" t="s">
        <v>37</v>
      </c>
      <c r="F475" s="6" t="s">
        <v>415</v>
      </c>
      <c r="G475" s="6" t="s">
        <v>416</v>
      </c>
      <c r="H475" s="8" t="str">
        <f>VLOOKUP(C475,agent_name_matching!A:B,2,false)</f>
        <v>Patient LLM</v>
      </c>
      <c r="I475" s="32" t="s">
        <v>1618</v>
      </c>
      <c r="J475" s="6" t="s">
        <v>418</v>
      </c>
      <c r="K475" s="6">
        <v>1.0</v>
      </c>
      <c r="L475" s="6">
        <v>1715.0</v>
      </c>
      <c r="M475" s="6">
        <v>91.0</v>
      </c>
      <c r="N475" s="6">
        <v>1489.0</v>
      </c>
      <c r="O475" s="6" t="s">
        <v>1619</v>
      </c>
      <c r="P475" s="8" t="str">
        <f t="shared" si="1"/>
        <v/>
      </c>
      <c r="Q475" s="8" t="str">
        <f t="shared" si="4"/>
        <v/>
      </c>
      <c r="R475" s="8" t="str">
        <f>if(and(P475&lt;&gt;"",Q475&lt;&gt;"newexp",Q475&lt;&gt;"nostart"),countifs(script_conform_dispatching!A:A,P475,script_conform_dispatching!B:B,Q475),"")</f>
        <v/>
      </c>
      <c r="S475" s="8" t="str">
        <f t="shared" si="3"/>
        <v/>
      </c>
    </row>
    <row r="476" hidden="1">
      <c r="A476" s="6" t="s">
        <v>1620</v>
      </c>
      <c r="B476" s="6" t="s">
        <v>76</v>
      </c>
      <c r="C476" s="6" t="s">
        <v>411</v>
      </c>
      <c r="H476" s="8" t="str">
        <f>VLOOKUP(C476,agent_name_matching!A:B,2,false)</f>
        <v>System</v>
      </c>
      <c r="I476" s="33"/>
      <c r="O476" s="6" t="s">
        <v>1621</v>
      </c>
      <c r="P476" s="8" t="str">
        <f t="shared" si="1"/>
        <v/>
      </c>
      <c r="Q476" s="8" t="str">
        <f t="shared" si="4"/>
        <v/>
      </c>
      <c r="R476" s="8" t="str">
        <f>if(and(P476&lt;&gt;"",Q476&lt;&gt;"newexp",Q476&lt;&gt;"nostart"),countifs(script_conform_dispatching!A:A,P476,script_conform_dispatching!B:B,Q476),"")</f>
        <v/>
      </c>
      <c r="S476" s="8" t="str">
        <f t="shared" si="3"/>
        <v/>
      </c>
    </row>
    <row r="477" hidden="1">
      <c r="A477" s="6" t="s">
        <v>1622</v>
      </c>
      <c r="B477" s="6" t="s">
        <v>76</v>
      </c>
      <c r="C477" s="6" t="s">
        <v>414</v>
      </c>
      <c r="F477" s="6" t="s">
        <v>415</v>
      </c>
      <c r="G477" s="6" t="s">
        <v>416</v>
      </c>
      <c r="H477" s="8" t="str">
        <f>VLOOKUP(C477,agent_name_matching!A:B,2,false)</f>
        <v>Dialog LLM</v>
      </c>
      <c r="I477" s="32" t="s">
        <v>1623</v>
      </c>
      <c r="J477" s="6" t="s">
        <v>418</v>
      </c>
      <c r="L477" s="6">
        <v>6425.0</v>
      </c>
      <c r="M477" s="6">
        <v>111.0</v>
      </c>
      <c r="N477" s="6">
        <v>2445.0</v>
      </c>
      <c r="O477" s="6" t="s">
        <v>1624</v>
      </c>
      <c r="P477" s="8" t="str">
        <f t="shared" si="1"/>
        <v/>
      </c>
      <c r="Q477" s="8" t="str">
        <f t="shared" si="4"/>
        <v/>
      </c>
      <c r="R477" s="8" t="str">
        <f>if(and(P477&lt;&gt;"",Q477&lt;&gt;"newexp",Q477&lt;&gt;"nostart"),countifs(script_conform_dispatching!A:A,P477,script_conform_dispatching!B:B,Q477),"")</f>
        <v/>
      </c>
      <c r="S477" s="8" t="str">
        <f t="shared" si="3"/>
        <v/>
      </c>
    </row>
    <row r="478" hidden="1">
      <c r="A478" s="6" t="s">
        <v>1625</v>
      </c>
      <c r="B478" s="6" t="s">
        <v>76</v>
      </c>
      <c r="C478" s="6" t="s">
        <v>37</v>
      </c>
      <c r="F478" s="6" t="s">
        <v>415</v>
      </c>
      <c r="G478" s="6" t="s">
        <v>416</v>
      </c>
      <c r="H478" s="8" t="str">
        <f>VLOOKUP(C478,agent_name_matching!A:B,2,false)</f>
        <v>Patient LLM</v>
      </c>
      <c r="I478" s="32" t="s">
        <v>1626</v>
      </c>
      <c r="J478" s="6" t="s">
        <v>418</v>
      </c>
      <c r="K478" s="6">
        <v>1.0</v>
      </c>
      <c r="L478" s="6">
        <v>1911.0</v>
      </c>
      <c r="M478" s="6">
        <v>86.0</v>
      </c>
      <c r="N478" s="6">
        <v>1448.0</v>
      </c>
      <c r="O478" s="6" t="s">
        <v>1627</v>
      </c>
      <c r="P478" s="8" t="str">
        <f t="shared" si="1"/>
        <v/>
      </c>
      <c r="Q478" s="8" t="str">
        <f t="shared" si="4"/>
        <v/>
      </c>
      <c r="R478" s="8" t="str">
        <f>if(and(P478&lt;&gt;"",Q478&lt;&gt;"newexp",Q478&lt;&gt;"nostart"),countifs(script_conform_dispatching!A:A,P478,script_conform_dispatching!B:B,Q478),"")</f>
        <v/>
      </c>
      <c r="S478" s="8" t="str">
        <f t="shared" si="3"/>
        <v/>
      </c>
    </row>
    <row r="479" hidden="1">
      <c r="A479" s="6" t="s">
        <v>1628</v>
      </c>
      <c r="B479" s="6" t="s">
        <v>76</v>
      </c>
      <c r="C479" s="6" t="s">
        <v>411</v>
      </c>
      <c r="H479" s="8" t="str">
        <f>VLOOKUP(C479,agent_name_matching!A:B,2,false)</f>
        <v>System</v>
      </c>
      <c r="I479" s="33"/>
      <c r="O479" s="6" t="s">
        <v>1629</v>
      </c>
      <c r="P479" s="8" t="str">
        <f t="shared" si="1"/>
        <v/>
      </c>
      <c r="Q479" s="8" t="str">
        <f t="shared" si="4"/>
        <v/>
      </c>
      <c r="R479" s="8" t="str">
        <f>if(and(P479&lt;&gt;"",Q479&lt;&gt;"newexp",Q479&lt;&gt;"nostart"),countifs(script_conform_dispatching!A:A,P479,script_conform_dispatching!B:B,Q479),"")</f>
        <v/>
      </c>
      <c r="S479" s="8" t="str">
        <f t="shared" si="3"/>
        <v/>
      </c>
    </row>
    <row r="480" hidden="1">
      <c r="A480" s="6" t="s">
        <v>1630</v>
      </c>
      <c r="B480" s="6" t="s">
        <v>76</v>
      </c>
      <c r="C480" s="6" t="s">
        <v>414</v>
      </c>
      <c r="F480" s="6" t="s">
        <v>415</v>
      </c>
      <c r="G480" s="6" t="s">
        <v>416</v>
      </c>
      <c r="H480" s="8" t="str">
        <f>VLOOKUP(C480,agent_name_matching!A:B,2,false)</f>
        <v>Dialog LLM</v>
      </c>
      <c r="I480" s="32" t="s">
        <v>1631</v>
      </c>
      <c r="J480" s="6" t="s">
        <v>418</v>
      </c>
      <c r="L480" s="6">
        <v>6895.0</v>
      </c>
      <c r="M480" s="6">
        <v>172.0</v>
      </c>
      <c r="N480" s="6">
        <v>2737.0</v>
      </c>
      <c r="O480" s="6" t="s">
        <v>1632</v>
      </c>
      <c r="P480" s="8" t="str">
        <f t="shared" si="1"/>
        <v/>
      </c>
      <c r="Q480" s="8" t="str">
        <f t="shared" si="4"/>
        <v/>
      </c>
      <c r="R480" s="8" t="str">
        <f>if(and(P480&lt;&gt;"",Q480&lt;&gt;"newexp",Q480&lt;&gt;"nostart"),countifs(script_conform_dispatching!A:A,P480,script_conform_dispatching!B:B,Q480),"")</f>
        <v/>
      </c>
      <c r="S480" s="8" t="str">
        <f t="shared" si="3"/>
        <v/>
      </c>
    </row>
    <row r="481" hidden="1">
      <c r="A481" s="6" t="s">
        <v>1633</v>
      </c>
      <c r="B481" s="6" t="s">
        <v>76</v>
      </c>
      <c r="C481" s="6" t="s">
        <v>37</v>
      </c>
      <c r="F481" s="6" t="s">
        <v>415</v>
      </c>
      <c r="G481" s="6" t="s">
        <v>416</v>
      </c>
      <c r="H481" s="8" t="str">
        <f>VLOOKUP(C481,agent_name_matching!A:B,2,false)</f>
        <v>Patient LLM</v>
      </c>
      <c r="I481" s="32" t="s">
        <v>1634</v>
      </c>
      <c r="J481" s="6" t="s">
        <v>418</v>
      </c>
      <c r="K481" s="6">
        <v>1.0</v>
      </c>
      <c r="L481" s="6">
        <v>2163.0</v>
      </c>
      <c r="M481" s="6">
        <v>55.0</v>
      </c>
      <c r="N481" s="6">
        <v>1292.0</v>
      </c>
      <c r="O481" s="6" t="s">
        <v>1635</v>
      </c>
      <c r="P481" s="8" t="str">
        <f t="shared" si="1"/>
        <v/>
      </c>
      <c r="Q481" s="8" t="str">
        <f t="shared" si="4"/>
        <v/>
      </c>
      <c r="R481" s="8" t="str">
        <f>if(and(P481&lt;&gt;"",Q481&lt;&gt;"newexp",Q481&lt;&gt;"nostart"),countifs(script_conform_dispatching!A:A,P481,script_conform_dispatching!B:B,Q481),"")</f>
        <v/>
      </c>
      <c r="S481" s="8" t="str">
        <f t="shared" si="3"/>
        <v/>
      </c>
    </row>
    <row r="482" hidden="1">
      <c r="A482" s="6" t="s">
        <v>1636</v>
      </c>
      <c r="B482" s="6" t="s">
        <v>76</v>
      </c>
      <c r="C482" s="6" t="s">
        <v>411</v>
      </c>
      <c r="H482" s="8" t="str">
        <f>VLOOKUP(C482,agent_name_matching!A:B,2,false)</f>
        <v>System</v>
      </c>
      <c r="I482" s="33"/>
      <c r="O482" s="6" t="s">
        <v>1637</v>
      </c>
      <c r="P482" s="8" t="str">
        <f t="shared" si="1"/>
        <v/>
      </c>
      <c r="Q482" s="8" t="str">
        <f t="shared" si="4"/>
        <v/>
      </c>
      <c r="R482" s="8" t="str">
        <f>if(and(P482&lt;&gt;"",Q482&lt;&gt;"newexp",Q482&lt;&gt;"nostart"),countifs(script_conform_dispatching!A:A,P482,script_conform_dispatching!B:B,Q482),"")</f>
        <v/>
      </c>
      <c r="S482" s="8" t="str">
        <f t="shared" si="3"/>
        <v/>
      </c>
    </row>
    <row r="483" hidden="1">
      <c r="A483" s="6" t="s">
        <v>1638</v>
      </c>
      <c r="B483" s="6" t="s">
        <v>76</v>
      </c>
      <c r="C483" s="6" t="s">
        <v>414</v>
      </c>
      <c r="F483" s="6" t="s">
        <v>415</v>
      </c>
      <c r="G483" s="6" t="s">
        <v>416</v>
      </c>
      <c r="H483" s="8" t="str">
        <f>VLOOKUP(C483,agent_name_matching!A:B,2,false)</f>
        <v>Dialog LLM</v>
      </c>
      <c r="I483" s="32" t="s">
        <v>1639</v>
      </c>
      <c r="J483" s="6" t="s">
        <v>418</v>
      </c>
      <c r="L483" s="6">
        <v>7395.0</v>
      </c>
      <c r="M483" s="6">
        <v>337.0</v>
      </c>
      <c r="N483" s="6">
        <v>4431.0</v>
      </c>
      <c r="O483" s="6" t="s">
        <v>1640</v>
      </c>
      <c r="P483" s="8" t="str">
        <f t="shared" si="1"/>
        <v/>
      </c>
      <c r="Q483" s="8" t="str">
        <f t="shared" si="4"/>
        <v/>
      </c>
      <c r="R483" s="8" t="str">
        <f>if(and(P483&lt;&gt;"",Q483&lt;&gt;"newexp",Q483&lt;&gt;"nostart"),countifs(script_conform_dispatching!A:A,P483,script_conform_dispatching!B:B,Q483),"")</f>
        <v/>
      </c>
      <c r="S483" s="8" t="str">
        <f t="shared" si="3"/>
        <v/>
      </c>
    </row>
    <row r="484" hidden="1">
      <c r="A484" s="6" t="s">
        <v>1641</v>
      </c>
      <c r="B484" s="6" t="s">
        <v>76</v>
      </c>
      <c r="C484" s="6" t="s">
        <v>407</v>
      </c>
      <c r="D484" s="6">
        <v>3.0</v>
      </c>
      <c r="E484" s="6" t="s">
        <v>445</v>
      </c>
      <c r="H484" s="8" t="str">
        <f>VLOOKUP(C484,agent_name_matching!A:B,2,false)</f>
        <v>--</v>
      </c>
      <c r="I484" s="33"/>
      <c r="O484" s="6" t="s">
        <v>1642</v>
      </c>
      <c r="P484" s="8">
        <f t="shared" si="1"/>
        <v>3</v>
      </c>
      <c r="Q484" s="8">
        <f t="shared" si="4"/>
        <v>4</v>
      </c>
      <c r="R484" s="8">
        <f>if(and(P484&lt;&gt;"",Q484&lt;&gt;"newexp",Q484&lt;&gt;"nostart"),countifs(script_conform_dispatching!A:A,P484,script_conform_dispatching!B:B,Q484),"")</f>
        <v>1</v>
      </c>
      <c r="S484" s="8" t="str">
        <f t="shared" si="3"/>
        <v/>
      </c>
    </row>
    <row r="485" hidden="1">
      <c r="A485" s="6" t="s">
        <v>1643</v>
      </c>
      <c r="B485" s="6" t="s">
        <v>76</v>
      </c>
      <c r="C485" s="6" t="s">
        <v>407</v>
      </c>
      <c r="D485" s="6">
        <v>4.0</v>
      </c>
      <c r="E485" s="6" t="s">
        <v>408</v>
      </c>
      <c r="H485" s="8" t="str">
        <f>VLOOKUP(C485,agent_name_matching!A:B,2,false)</f>
        <v>--</v>
      </c>
      <c r="I485" s="33"/>
      <c r="O485" s="6" t="s">
        <v>1644</v>
      </c>
      <c r="P485" s="8" t="str">
        <f t="shared" si="1"/>
        <v/>
      </c>
      <c r="Q485" s="8" t="str">
        <f t="shared" si="4"/>
        <v/>
      </c>
      <c r="R485" s="8" t="str">
        <f>if(and(P485&lt;&gt;"",Q485&lt;&gt;"newexp",Q485&lt;&gt;"nostart"),countifs(script_conform_dispatching!A:A,P485,script_conform_dispatching!B:B,Q485),"")</f>
        <v/>
      </c>
      <c r="S485" s="8" t="str">
        <f t="shared" si="3"/>
        <v/>
      </c>
    </row>
    <row r="486" hidden="1">
      <c r="A486" s="6" t="s">
        <v>1645</v>
      </c>
      <c r="B486" s="6" t="s">
        <v>76</v>
      </c>
      <c r="C486" s="6" t="s">
        <v>450</v>
      </c>
      <c r="F486" s="6" t="s">
        <v>415</v>
      </c>
      <c r="G486" s="6" t="s">
        <v>416</v>
      </c>
      <c r="H486" s="8" t="str">
        <f>VLOOKUP(C486,agent_name_matching!A:B,2,false)</f>
        <v>Validator LLM</v>
      </c>
      <c r="I486" s="32" t="s">
        <v>1646</v>
      </c>
      <c r="J486" s="6" t="s">
        <v>452</v>
      </c>
      <c r="L486" s="6">
        <v>2627.0</v>
      </c>
      <c r="M486" s="6">
        <v>36.0</v>
      </c>
      <c r="N486" s="6">
        <v>1264.0</v>
      </c>
      <c r="O486" s="6" t="s">
        <v>1647</v>
      </c>
      <c r="P486" s="8" t="str">
        <f t="shared" si="1"/>
        <v/>
      </c>
      <c r="Q486" s="8" t="str">
        <f t="shared" si="4"/>
        <v/>
      </c>
      <c r="R486" s="8" t="str">
        <f>if(and(P486&lt;&gt;"",Q486&lt;&gt;"newexp",Q486&lt;&gt;"nostart"),countifs(script_conform_dispatching!A:A,P486,script_conform_dispatching!B:B,Q486),"")</f>
        <v/>
      </c>
      <c r="S486" s="8" t="str">
        <f t="shared" si="3"/>
        <v/>
      </c>
    </row>
    <row r="487" hidden="1">
      <c r="A487" s="6" t="s">
        <v>1648</v>
      </c>
      <c r="B487" s="6" t="s">
        <v>76</v>
      </c>
      <c r="C487" s="6" t="s">
        <v>37</v>
      </c>
      <c r="F487" s="6" t="s">
        <v>415</v>
      </c>
      <c r="G487" s="6" t="s">
        <v>416</v>
      </c>
      <c r="H487" s="8" t="str">
        <f>VLOOKUP(C487,agent_name_matching!A:B,2,false)</f>
        <v>Patient LLM</v>
      </c>
      <c r="I487" s="32" t="s">
        <v>1649</v>
      </c>
      <c r="J487" s="6" t="s">
        <v>418</v>
      </c>
      <c r="K487" s="6">
        <v>1.0</v>
      </c>
      <c r="L487" s="6">
        <v>2354.0</v>
      </c>
      <c r="M487" s="6">
        <v>27.0</v>
      </c>
      <c r="N487" s="6">
        <v>1106.0</v>
      </c>
      <c r="O487" s="6" t="s">
        <v>1650</v>
      </c>
      <c r="P487" s="8" t="str">
        <f t="shared" si="1"/>
        <v/>
      </c>
      <c r="Q487" s="8" t="str">
        <f t="shared" si="4"/>
        <v/>
      </c>
      <c r="R487" s="8" t="str">
        <f>if(and(P487&lt;&gt;"",Q487&lt;&gt;"newexp",Q487&lt;&gt;"nostart"),countifs(script_conform_dispatching!A:A,P487,script_conform_dispatching!B:B,Q487),"")</f>
        <v/>
      </c>
      <c r="S487" s="8" t="str">
        <f t="shared" si="3"/>
        <v/>
      </c>
    </row>
    <row r="488" hidden="1">
      <c r="A488" s="6" t="s">
        <v>1651</v>
      </c>
      <c r="B488" s="6" t="s">
        <v>76</v>
      </c>
      <c r="C488" s="6" t="s">
        <v>411</v>
      </c>
      <c r="H488" s="8" t="str">
        <f>VLOOKUP(C488,agent_name_matching!A:B,2,false)</f>
        <v>System</v>
      </c>
      <c r="I488" s="33"/>
      <c r="O488" s="6" t="s">
        <v>1652</v>
      </c>
      <c r="P488" s="8" t="str">
        <f t="shared" si="1"/>
        <v/>
      </c>
      <c r="Q488" s="8" t="str">
        <f t="shared" si="4"/>
        <v/>
      </c>
      <c r="R488" s="8" t="str">
        <f>if(and(P488&lt;&gt;"",Q488&lt;&gt;"newexp",Q488&lt;&gt;"nostart"),countifs(script_conform_dispatching!A:A,P488,script_conform_dispatching!B:B,Q488),"")</f>
        <v/>
      </c>
      <c r="S488" s="8" t="str">
        <f t="shared" si="3"/>
        <v/>
      </c>
    </row>
    <row r="489" hidden="1">
      <c r="A489" s="6" t="s">
        <v>1653</v>
      </c>
      <c r="B489" s="6" t="s">
        <v>76</v>
      </c>
      <c r="C489" s="6" t="s">
        <v>414</v>
      </c>
      <c r="F489" s="6" t="s">
        <v>415</v>
      </c>
      <c r="G489" s="6" t="s">
        <v>416</v>
      </c>
      <c r="H489" s="8" t="str">
        <f>VLOOKUP(C489,agent_name_matching!A:B,2,false)</f>
        <v>Dialog LLM</v>
      </c>
      <c r="I489" s="32" t="s">
        <v>1654</v>
      </c>
      <c r="J489" s="6" t="s">
        <v>418</v>
      </c>
      <c r="L489" s="6">
        <v>7981.0</v>
      </c>
      <c r="M489" s="6">
        <v>312.0</v>
      </c>
      <c r="N489" s="6">
        <v>4185.0</v>
      </c>
      <c r="O489" s="6" t="s">
        <v>1655</v>
      </c>
      <c r="P489" s="8" t="str">
        <f t="shared" si="1"/>
        <v/>
      </c>
      <c r="Q489" s="8" t="str">
        <f t="shared" si="4"/>
        <v/>
      </c>
      <c r="R489" s="8" t="str">
        <f>if(and(P489&lt;&gt;"",Q489&lt;&gt;"newexp",Q489&lt;&gt;"nostart"),countifs(script_conform_dispatching!A:A,P489,script_conform_dispatching!B:B,Q489),"")</f>
        <v/>
      </c>
      <c r="S489" s="8" t="str">
        <f t="shared" si="3"/>
        <v/>
      </c>
    </row>
    <row r="490" hidden="1">
      <c r="A490" s="6" t="s">
        <v>1656</v>
      </c>
      <c r="B490" s="6" t="s">
        <v>76</v>
      </c>
      <c r="C490" s="6" t="s">
        <v>407</v>
      </c>
      <c r="D490" s="6">
        <v>4.0</v>
      </c>
      <c r="E490" s="6" t="s">
        <v>445</v>
      </c>
      <c r="H490" s="8" t="str">
        <f>VLOOKUP(C490,agent_name_matching!A:B,2,false)</f>
        <v>--</v>
      </c>
      <c r="I490" s="33"/>
      <c r="O490" s="6" t="s">
        <v>1657</v>
      </c>
      <c r="P490" s="8">
        <f t="shared" si="1"/>
        <v>4</v>
      </c>
      <c r="Q490" s="8">
        <f t="shared" si="4"/>
        <v>6</v>
      </c>
      <c r="R490" s="8">
        <f>if(and(P490&lt;&gt;"",Q490&lt;&gt;"newexp",Q490&lt;&gt;"nostart"),countifs(script_conform_dispatching!A:A,P490,script_conform_dispatching!B:B,Q490),"")</f>
        <v>1</v>
      </c>
      <c r="S490" s="8" t="str">
        <f t="shared" si="3"/>
        <v/>
      </c>
    </row>
    <row r="491" hidden="1">
      <c r="A491" s="6" t="s">
        <v>1658</v>
      </c>
      <c r="B491" s="6" t="s">
        <v>76</v>
      </c>
      <c r="C491" s="6" t="s">
        <v>407</v>
      </c>
      <c r="D491" s="6">
        <v>6.0</v>
      </c>
      <c r="E491" s="6" t="s">
        <v>408</v>
      </c>
      <c r="H491" s="8" t="str">
        <f>VLOOKUP(C491,agent_name_matching!A:B,2,false)</f>
        <v>--</v>
      </c>
      <c r="I491" s="33"/>
      <c r="O491" s="6" t="s">
        <v>1659</v>
      </c>
      <c r="P491" s="8" t="str">
        <f t="shared" si="1"/>
        <v/>
      </c>
      <c r="Q491" s="8" t="str">
        <f t="shared" si="4"/>
        <v/>
      </c>
      <c r="R491" s="8" t="str">
        <f>if(and(P491&lt;&gt;"",Q491&lt;&gt;"newexp",Q491&lt;&gt;"nostart"),countifs(script_conform_dispatching!A:A,P491,script_conform_dispatching!B:B,Q491),"")</f>
        <v/>
      </c>
      <c r="S491" s="8" t="str">
        <f t="shared" si="3"/>
        <v/>
      </c>
    </row>
    <row r="492" hidden="1">
      <c r="A492" s="6" t="s">
        <v>1660</v>
      </c>
      <c r="B492" s="6" t="s">
        <v>76</v>
      </c>
      <c r="C492" s="6" t="s">
        <v>450</v>
      </c>
      <c r="F492" s="6" t="s">
        <v>415</v>
      </c>
      <c r="G492" s="6" t="s">
        <v>416</v>
      </c>
      <c r="H492" s="8" t="str">
        <f>VLOOKUP(C492,agent_name_matching!A:B,2,false)</f>
        <v>Validator LLM</v>
      </c>
      <c r="I492" s="32" t="s">
        <v>451</v>
      </c>
      <c r="J492" s="6" t="s">
        <v>452</v>
      </c>
      <c r="L492" s="6">
        <v>2728.0</v>
      </c>
      <c r="M492" s="6">
        <v>10.0</v>
      </c>
      <c r="N492" s="6">
        <v>1144.0</v>
      </c>
      <c r="O492" s="6" t="s">
        <v>1661</v>
      </c>
      <c r="P492" s="8" t="str">
        <f t="shared" si="1"/>
        <v/>
      </c>
      <c r="Q492" s="8" t="str">
        <f t="shared" si="4"/>
        <v/>
      </c>
      <c r="R492" s="8" t="str">
        <f>if(and(P492&lt;&gt;"",Q492&lt;&gt;"newexp",Q492&lt;&gt;"nostart"),countifs(script_conform_dispatching!A:A,P492,script_conform_dispatching!B:B,Q492),"")</f>
        <v/>
      </c>
      <c r="S492" s="8" t="str">
        <f t="shared" si="3"/>
        <v/>
      </c>
    </row>
    <row r="493" hidden="1">
      <c r="A493" s="6" t="s">
        <v>1662</v>
      </c>
      <c r="B493" s="6" t="s">
        <v>76</v>
      </c>
      <c r="C493" s="6" t="s">
        <v>37</v>
      </c>
      <c r="F493" s="6" t="s">
        <v>415</v>
      </c>
      <c r="G493" s="6" t="s">
        <v>416</v>
      </c>
      <c r="H493" s="8" t="str">
        <f>VLOOKUP(C493,agent_name_matching!A:B,2,false)</f>
        <v>Patient LLM</v>
      </c>
      <c r="I493" s="32" t="s">
        <v>1663</v>
      </c>
      <c r="J493" s="6" t="s">
        <v>418</v>
      </c>
      <c r="K493" s="6">
        <v>1.0</v>
      </c>
      <c r="L493" s="6">
        <v>2508.0</v>
      </c>
      <c r="M493" s="6">
        <v>50.0</v>
      </c>
      <c r="N493" s="6">
        <v>1894.0</v>
      </c>
      <c r="O493" s="6" t="s">
        <v>1664</v>
      </c>
      <c r="P493" s="8" t="str">
        <f t="shared" si="1"/>
        <v/>
      </c>
      <c r="Q493" s="8" t="str">
        <f t="shared" si="4"/>
        <v/>
      </c>
      <c r="R493" s="8" t="str">
        <f>if(and(P493&lt;&gt;"",Q493&lt;&gt;"newexp",Q493&lt;&gt;"nostart"),countifs(script_conform_dispatching!A:A,P493,script_conform_dispatching!B:B,Q493),"")</f>
        <v/>
      </c>
      <c r="S493" s="8" t="str">
        <f t="shared" si="3"/>
        <v/>
      </c>
    </row>
    <row r="494" hidden="1">
      <c r="A494" s="6" t="s">
        <v>1665</v>
      </c>
      <c r="B494" s="6" t="s">
        <v>76</v>
      </c>
      <c r="C494" s="6" t="s">
        <v>411</v>
      </c>
      <c r="H494" s="8" t="str">
        <f>VLOOKUP(C494,agent_name_matching!A:B,2,false)</f>
        <v>System</v>
      </c>
      <c r="I494" s="33"/>
      <c r="O494" s="6" t="s">
        <v>1666</v>
      </c>
      <c r="P494" s="8" t="str">
        <f t="shared" si="1"/>
        <v/>
      </c>
      <c r="Q494" s="8" t="str">
        <f t="shared" si="4"/>
        <v/>
      </c>
      <c r="R494" s="8" t="str">
        <f>if(and(P494&lt;&gt;"",Q494&lt;&gt;"newexp",Q494&lt;&gt;"nostart"),countifs(script_conform_dispatching!A:A,P494,script_conform_dispatching!B:B,Q494),"")</f>
        <v/>
      </c>
      <c r="S494" s="8" t="str">
        <f t="shared" si="3"/>
        <v/>
      </c>
    </row>
    <row r="495" hidden="1">
      <c r="A495" s="6" t="s">
        <v>1667</v>
      </c>
      <c r="B495" s="6" t="s">
        <v>76</v>
      </c>
      <c r="C495" s="6" t="s">
        <v>414</v>
      </c>
      <c r="F495" s="6" t="s">
        <v>415</v>
      </c>
      <c r="G495" s="6" t="s">
        <v>416</v>
      </c>
      <c r="H495" s="8" t="str">
        <f>VLOOKUP(C495,agent_name_matching!A:B,2,false)</f>
        <v>Dialog LLM</v>
      </c>
      <c r="I495" s="32" t="s">
        <v>1668</v>
      </c>
      <c r="J495" s="6" t="s">
        <v>418</v>
      </c>
      <c r="L495" s="6">
        <v>8549.0</v>
      </c>
      <c r="M495" s="6">
        <v>241.0</v>
      </c>
      <c r="N495" s="6">
        <v>3819.0</v>
      </c>
      <c r="O495" s="6" t="s">
        <v>1669</v>
      </c>
      <c r="P495" s="8" t="str">
        <f t="shared" si="1"/>
        <v/>
      </c>
      <c r="Q495" s="8" t="str">
        <f t="shared" si="4"/>
        <v/>
      </c>
      <c r="R495" s="8" t="str">
        <f>if(and(P495&lt;&gt;"",Q495&lt;&gt;"newexp",Q495&lt;&gt;"nostart"),countifs(script_conform_dispatching!A:A,P495,script_conform_dispatching!B:B,Q495),"")</f>
        <v/>
      </c>
      <c r="S495" s="8" t="str">
        <f t="shared" si="3"/>
        <v/>
      </c>
    </row>
    <row r="496" hidden="1">
      <c r="A496" s="6" t="s">
        <v>1670</v>
      </c>
      <c r="B496" s="6" t="s">
        <v>76</v>
      </c>
      <c r="C496" s="6" t="s">
        <v>37</v>
      </c>
      <c r="F496" s="6" t="s">
        <v>415</v>
      </c>
      <c r="G496" s="6" t="s">
        <v>416</v>
      </c>
      <c r="H496" s="8" t="str">
        <f>VLOOKUP(C496,agent_name_matching!A:B,2,false)</f>
        <v>Patient LLM</v>
      </c>
      <c r="I496" s="32" t="s">
        <v>1671</v>
      </c>
      <c r="J496" s="6" t="s">
        <v>418</v>
      </c>
      <c r="K496" s="6">
        <v>1.0</v>
      </c>
      <c r="L496" s="6">
        <v>2793.0</v>
      </c>
      <c r="M496" s="6">
        <v>69.0</v>
      </c>
      <c r="N496" s="6">
        <v>1383.0</v>
      </c>
      <c r="O496" s="6" t="s">
        <v>1672</v>
      </c>
      <c r="P496" s="8" t="str">
        <f t="shared" si="1"/>
        <v/>
      </c>
      <c r="Q496" s="8" t="str">
        <f t="shared" si="4"/>
        <v/>
      </c>
      <c r="R496" s="8" t="str">
        <f>if(and(P496&lt;&gt;"",Q496&lt;&gt;"newexp",Q496&lt;&gt;"nostart"),countifs(script_conform_dispatching!A:A,P496,script_conform_dispatching!B:B,Q496),"")</f>
        <v/>
      </c>
      <c r="S496" s="8" t="str">
        <f t="shared" si="3"/>
        <v/>
      </c>
    </row>
    <row r="497" hidden="1">
      <c r="A497" s="6" t="s">
        <v>1673</v>
      </c>
      <c r="B497" s="6" t="s">
        <v>76</v>
      </c>
      <c r="C497" s="6" t="s">
        <v>411</v>
      </c>
      <c r="H497" s="8" t="str">
        <f>VLOOKUP(C497,agent_name_matching!A:B,2,false)</f>
        <v>System</v>
      </c>
      <c r="I497" s="33"/>
      <c r="O497" s="6" t="s">
        <v>1674</v>
      </c>
      <c r="P497" s="8" t="str">
        <f t="shared" si="1"/>
        <v/>
      </c>
      <c r="Q497" s="8" t="str">
        <f t="shared" si="4"/>
        <v/>
      </c>
      <c r="R497" s="8" t="str">
        <f>if(and(P497&lt;&gt;"",Q497&lt;&gt;"newexp",Q497&lt;&gt;"nostart"),countifs(script_conform_dispatching!A:A,P497,script_conform_dispatching!B:B,Q497),"")</f>
        <v/>
      </c>
      <c r="S497" s="8" t="str">
        <f t="shared" si="3"/>
        <v/>
      </c>
    </row>
    <row r="498" hidden="1">
      <c r="A498" s="6" t="s">
        <v>1675</v>
      </c>
      <c r="B498" s="6" t="s">
        <v>76</v>
      </c>
      <c r="C498" s="6" t="s">
        <v>414</v>
      </c>
      <c r="F498" s="6" t="s">
        <v>415</v>
      </c>
      <c r="G498" s="6" t="s">
        <v>416</v>
      </c>
      <c r="H498" s="8" t="str">
        <f>VLOOKUP(C498,agent_name_matching!A:B,2,false)</f>
        <v>Dialog LLM</v>
      </c>
      <c r="I498" s="32" t="s">
        <v>1676</v>
      </c>
      <c r="J498" s="6" t="s">
        <v>418</v>
      </c>
      <c r="L498" s="6">
        <v>9065.0</v>
      </c>
      <c r="M498" s="6">
        <v>121.0</v>
      </c>
      <c r="N498" s="6">
        <v>2682.0</v>
      </c>
      <c r="O498" s="6" t="s">
        <v>1677</v>
      </c>
      <c r="P498" s="8" t="str">
        <f t="shared" si="1"/>
        <v/>
      </c>
      <c r="Q498" s="8" t="str">
        <f t="shared" si="4"/>
        <v/>
      </c>
      <c r="R498" s="8" t="str">
        <f>if(and(P498&lt;&gt;"",Q498&lt;&gt;"newexp",Q498&lt;&gt;"nostart"),countifs(script_conform_dispatching!A:A,P498,script_conform_dispatching!B:B,Q498),"")</f>
        <v/>
      </c>
      <c r="S498" s="8" t="str">
        <f t="shared" si="3"/>
        <v/>
      </c>
    </row>
    <row r="499" hidden="1">
      <c r="A499" s="6" t="s">
        <v>1678</v>
      </c>
      <c r="B499" s="6" t="s">
        <v>76</v>
      </c>
      <c r="C499" s="6" t="s">
        <v>37</v>
      </c>
      <c r="F499" s="6" t="s">
        <v>415</v>
      </c>
      <c r="G499" s="6" t="s">
        <v>416</v>
      </c>
      <c r="H499" s="8" t="str">
        <f>VLOOKUP(C499,agent_name_matching!A:B,2,false)</f>
        <v>Patient LLM</v>
      </c>
      <c r="I499" s="32" t="s">
        <v>1679</v>
      </c>
      <c r="J499" s="6" t="s">
        <v>418</v>
      </c>
      <c r="K499" s="6">
        <v>1.0</v>
      </c>
      <c r="L499" s="6">
        <v>2977.0</v>
      </c>
      <c r="M499" s="6">
        <v>44.0</v>
      </c>
      <c r="N499" s="6">
        <v>1283.0</v>
      </c>
      <c r="O499" s="6" t="s">
        <v>1680</v>
      </c>
      <c r="P499" s="8" t="str">
        <f t="shared" si="1"/>
        <v/>
      </c>
      <c r="Q499" s="8" t="str">
        <f t="shared" si="4"/>
        <v/>
      </c>
      <c r="R499" s="8" t="str">
        <f>if(and(P499&lt;&gt;"",Q499&lt;&gt;"newexp",Q499&lt;&gt;"nostart"),countifs(script_conform_dispatching!A:A,P499,script_conform_dispatching!B:B,Q499),"")</f>
        <v/>
      </c>
      <c r="S499" s="8" t="str">
        <f t="shared" si="3"/>
        <v/>
      </c>
    </row>
    <row r="500" hidden="1">
      <c r="A500" s="6" t="s">
        <v>1681</v>
      </c>
      <c r="B500" s="6" t="s">
        <v>76</v>
      </c>
      <c r="C500" s="6" t="s">
        <v>411</v>
      </c>
      <c r="H500" s="8" t="str">
        <f>VLOOKUP(C500,agent_name_matching!A:B,2,false)</f>
        <v>System</v>
      </c>
      <c r="I500" s="33"/>
      <c r="O500" s="6" t="s">
        <v>1682</v>
      </c>
      <c r="P500" s="8" t="str">
        <f t="shared" si="1"/>
        <v/>
      </c>
      <c r="Q500" s="8" t="str">
        <f t="shared" si="4"/>
        <v/>
      </c>
      <c r="R500" s="8" t="str">
        <f>if(and(P500&lt;&gt;"",Q500&lt;&gt;"newexp",Q500&lt;&gt;"nostart"),countifs(script_conform_dispatching!A:A,P500,script_conform_dispatching!B:B,Q500),"")</f>
        <v/>
      </c>
      <c r="S500" s="8" t="str">
        <f t="shared" si="3"/>
        <v/>
      </c>
    </row>
    <row r="501" hidden="1">
      <c r="A501" s="6" t="s">
        <v>1683</v>
      </c>
      <c r="B501" s="6" t="s">
        <v>76</v>
      </c>
      <c r="C501" s="6" t="s">
        <v>414</v>
      </c>
      <c r="F501" s="6" t="s">
        <v>415</v>
      </c>
      <c r="G501" s="6" t="s">
        <v>416</v>
      </c>
      <c r="H501" s="8" t="str">
        <f>VLOOKUP(C501,agent_name_matching!A:B,2,false)</f>
        <v>Dialog LLM</v>
      </c>
      <c r="I501" s="32" t="s">
        <v>1684</v>
      </c>
      <c r="J501" s="6" t="s">
        <v>418</v>
      </c>
      <c r="L501" s="6">
        <v>9436.0</v>
      </c>
      <c r="M501" s="6">
        <v>143.0</v>
      </c>
      <c r="N501" s="6">
        <v>3053.0</v>
      </c>
      <c r="O501" s="6" t="s">
        <v>1685</v>
      </c>
      <c r="P501" s="8" t="str">
        <f t="shared" si="1"/>
        <v/>
      </c>
      <c r="Q501" s="8" t="str">
        <f t="shared" si="4"/>
        <v/>
      </c>
      <c r="R501" s="8" t="str">
        <f>if(and(P501&lt;&gt;"",Q501&lt;&gt;"newexp",Q501&lt;&gt;"nostart"),countifs(script_conform_dispatching!A:A,P501,script_conform_dispatching!B:B,Q501),"")</f>
        <v/>
      </c>
      <c r="S501" s="8" t="str">
        <f t="shared" si="3"/>
        <v/>
      </c>
    </row>
    <row r="502" hidden="1">
      <c r="A502" s="6" t="s">
        <v>1686</v>
      </c>
      <c r="B502" s="6" t="s">
        <v>76</v>
      </c>
      <c r="C502" s="6" t="s">
        <v>37</v>
      </c>
      <c r="F502" s="6" t="s">
        <v>415</v>
      </c>
      <c r="G502" s="6" t="s">
        <v>416</v>
      </c>
      <c r="H502" s="8" t="str">
        <f>VLOOKUP(C502,agent_name_matching!A:B,2,false)</f>
        <v>Patient LLM</v>
      </c>
      <c r="I502" s="32" t="s">
        <v>1687</v>
      </c>
      <c r="J502" s="6" t="s">
        <v>418</v>
      </c>
      <c r="K502" s="6">
        <v>1.0</v>
      </c>
      <c r="L502" s="6">
        <v>3158.0</v>
      </c>
      <c r="M502" s="6">
        <v>80.0</v>
      </c>
      <c r="N502" s="6">
        <v>1840.0</v>
      </c>
      <c r="O502" s="6" t="s">
        <v>1688</v>
      </c>
      <c r="P502" s="8" t="str">
        <f t="shared" si="1"/>
        <v/>
      </c>
      <c r="Q502" s="8" t="str">
        <f t="shared" si="4"/>
        <v/>
      </c>
      <c r="R502" s="8" t="str">
        <f>if(and(P502&lt;&gt;"",Q502&lt;&gt;"newexp",Q502&lt;&gt;"nostart"),countifs(script_conform_dispatching!A:A,P502,script_conform_dispatching!B:B,Q502),"")</f>
        <v/>
      </c>
      <c r="S502" s="8" t="str">
        <f t="shared" si="3"/>
        <v/>
      </c>
    </row>
    <row r="503" hidden="1">
      <c r="A503" s="6" t="s">
        <v>1689</v>
      </c>
      <c r="B503" s="6" t="s">
        <v>76</v>
      </c>
      <c r="C503" s="6" t="s">
        <v>411</v>
      </c>
      <c r="H503" s="8" t="str">
        <f>VLOOKUP(C503,agent_name_matching!A:B,2,false)</f>
        <v>System</v>
      </c>
      <c r="I503" s="33"/>
      <c r="O503" s="6" t="s">
        <v>1690</v>
      </c>
      <c r="P503" s="8" t="str">
        <f t="shared" si="1"/>
        <v/>
      </c>
      <c r="Q503" s="8" t="str">
        <f t="shared" si="4"/>
        <v/>
      </c>
      <c r="R503" s="8" t="str">
        <f>if(and(P503&lt;&gt;"",Q503&lt;&gt;"newexp",Q503&lt;&gt;"nostart"),countifs(script_conform_dispatching!A:A,P503,script_conform_dispatching!B:B,Q503),"")</f>
        <v/>
      </c>
      <c r="S503" s="8" t="str">
        <f t="shared" si="3"/>
        <v/>
      </c>
    </row>
    <row r="504" hidden="1">
      <c r="A504" s="6" t="s">
        <v>1691</v>
      </c>
      <c r="B504" s="6" t="s">
        <v>76</v>
      </c>
      <c r="C504" s="6" t="s">
        <v>414</v>
      </c>
      <c r="F504" s="6" t="s">
        <v>415</v>
      </c>
      <c r="G504" s="6" t="s">
        <v>416</v>
      </c>
      <c r="H504" s="8" t="str">
        <f>VLOOKUP(C504,agent_name_matching!A:B,2,false)</f>
        <v>Dialog LLM</v>
      </c>
      <c r="I504" s="32" t="s">
        <v>1692</v>
      </c>
      <c r="J504" s="6" t="s">
        <v>418</v>
      </c>
      <c r="L504" s="6">
        <v>9865.0</v>
      </c>
      <c r="M504" s="6">
        <v>170.0</v>
      </c>
      <c r="N504" s="6">
        <v>3367.0</v>
      </c>
      <c r="O504" s="6" t="s">
        <v>1693</v>
      </c>
      <c r="P504" s="8" t="str">
        <f t="shared" si="1"/>
        <v/>
      </c>
      <c r="Q504" s="8" t="str">
        <f t="shared" si="4"/>
        <v/>
      </c>
      <c r="R504" s="8" t="str">
        <f>if(and(P504&lt;&gt;"",Q504&lt;&gt;"newexp",Q504&lt;&gt;"nostart"),countifs(script_conform_dispatching!A:A,P504,script_conform_dispatching!B:B,Q504),"")</f>
        <v/>
      </c>
      <c r="S504" s="8" t="str">
        <f t="shared" si="3"/>
        <v/>
      </c>
    </row>
    <row r="505" hidden="1">
      <c r="A505" s="6" t="s">
        <v>1694</v>
      </c>
      <c r="B505" s="6" t="s">
        <v>76</v>
      </c>
      <c r="C505" s="6" t="s">
        <v>37</v>
      </c>
      <c r="F505" s="6" t="s">
        <v>415</v>
      </c>
      <c r="G505" s="6" t="s">
        <v>416</v>
      </c>
      <c r="H505" s="8" t="str">
        <f>VLOOKUP(C505,agent_name_matching!A:B,2,false)</f>
        <v>Patient LLM</v>
      </c>
      <c r="I505" s="32" t="s">
        <v>1695</v>
      </c>
      <c r="J505" s="6" t="s">
        <v>418</v>
      </c>
      <c r="K505" s="6">
        <v>1.0</v>
      </c>
      <c r="L505" s="6">
        <v>3402.0</v>
      </c>
      <c r="M505" s="6">
        <v>71.0</v>
      </c>
      <c r="N505" s="6">
        <v>1309.0</v>
      </c>
      <c r="O505" s="6" t="s">
        <v>1696</v>
      </c>
      <c r="P505" s="8" t="str">
        <f t="shared" si="1"/>
        <v/>
      </c>
      <c r="Q505" s="8" t="str">
        <f t="shared" si="4"/>
        <v/>
      </c>
      <c r="R505" s="8" t="str">
        <f>if(and(P505&lt;&gt;"",Q505&lt;&gt;"newexp",Q505&lt;&gt;"nostart"),countifs(script_conform_dispatching!A:A,P505,script_conform_dispatching!B:B,Q505),"")</f>
        <v/>
      </c>
      <c r="S505" s="8" t="str">
        <f t="shared" si="3"/>
        <v/>
      </c>
    </row>
    <row r="506" hidden="1">
      <c r="A506" s="6" t="s">
        <v>1697</v>
      </c>
      <c r="B506" s="6" t="s">
        <v>76</v>
      </c>
      <c r="C506" s="6" t="s">
        <v>411</v>
      </c>
      <c r="H506" s="8" t="str">
        <f>VLOOKUP(C506,agent_name_matching!A:B,2,false)</f>
        <v>System</v>
      </c>
      <c r="I506" s="33"/>
      <c r="O506" s="6" t="s">
        <v>1698</v>
      </c>
      <c r="P506" s="8" t="str">
        <f t="shared" si="1"/>
        <v/>
      </c>
      <c r="Q506" s="8" t="str">
        <f t="shared" si="4"/>
        <v/>
      </c>
      <c r="R506" s="8" t="str">
        <f>if(and(P506&lt;&gt;"",Q506&lt;&gt;"newexp",Q506&lt;&gt;"nostart"),countifs(script_conform_dispatching!A:A,P506,script_conform_dispatching!B:B,Q506),"")</f>
        <v/>
      </c>
      <c r="S506" s="8" t="str">
        <f t="shared" si="3"/>
        <v/>
      </c>
    </row>
    <row r="507" hidden="1">
      <c r="A507" s="6" t="s">
        <v>1699</v>
      </c>
      <c r="B507" s="6" t="s">
        <v>76</v>
      </c>
      <c r="C507" s="6" t="s">
        <v>414</v>
      </c>
      <c r="F507" s="6" t="s">
        <v>415</v>
      </c>
      <c r="G507" s="6" t="s">
        <v>416</v>
      </c>
      <c r="H507" s="8" t="str">
        <f>VLOOKUP(C507,agent_name_matching!A:B,2,false)</f>
        <v>Dialog LLM</v>
      </c>
      <c r="I507" s="32" t="s">
        <v>1700</v>
      </c>
      <c r="J507" s="6" t="s">
        <v>418</v>
      </c>
      <c r="L507" s="6">
        <v>10312.0</v>
      </c>
      <c r="M507" s="6">
        <v>177.0</v>
      </c>
      <c r="N507" s="6">
        <v>3590.0</v>
      </c>
      <c r="O507" s="6" t="s">
        <v>1701</v>
      </c>
      <c r="P507" s="8" t="str">
        <f t="shared" si="1"/>
        <v/>
      </c>
      <c r="Q507" s="8" t="str">
        <f t="shared" si="4"/>
        <v/>
      </c>
      <c r="R507" s="8" t="str">
        <f>if(and(P507&lt;&gt;"",Q507&lt;&gt;"newexp",Q507&lt;&gt;"nostart"),countifs(script_conform_dispatching!A:A,P507,script_conform_dispatching!B:B,Q507),"")</f>
        <v/>
      </c>
      <c r="S507" s="8" t="str">
        <f t="shared" si="3"/>
        <v/>
      </c>
    </row>
    <row r="508" hidden="1">
      <c r="A508" s="6" t="s">
        <v>1702</v>
      </c>
      <c r="B508" s="6" t="s">
        <v>76</v>
      </c>
      <c r="C508" s="6" t="s">
        <v>37</v>
      </c>
      <c r="F508" s="6" t="s">
        <v>415</v>
      </c>
      <c r="G508" s="6" t="s">
        <v>416</v>
      </c>
      <c r="H508" s="8" t="str">
        <f>VLOOKUP(C508,agent_name_matching!A:B,2,false)</f>
        <v>Patient LLM</v>
      </c>
      <c r="I508" s="32" t="s">
        <v>1703</v>
      </c>
      <c r="J508" s="6" t="s">
        <v>418</v>
      </c>
      <c r="K508" s="6">
        <v>1.0</v>
      </c>
      <c r="L508" s="6">
        <v>3644.0</v>
      </c>
      <c r="M508" s="6">
        <v>89.0</v>
      </c>
      <c r="N508" s="6">
        <v>1566.0</v>
      </c>
      <c r="O508" s="6" t="s">
        <v>1704</v>
      </c>
      <c r="P508" s="8" t="str">
        <f t="shared" si="1"/>
        <v/>
      </c>
      <c r="Q508" s="8" t="str">
        <f t="shared" si="4"/>
        <v/>
      </c>
      <c r="R508" s="8" t="str">
        <f>if(and(P508&lt;&gt;"",Q508&lt;&gt;"newexp",Q508&lt;&gt;"nostart"),countifs(script_conform_dispatching!A:A,P508,script_conform_dispatching!B:B,Q508),"")</f>
        <v/>
      </c>
      <c r="S508" s="8" t="str">
        <f t="shared" si="3"/>
        <v/>
      </c>
    </row>
    <row r="509" hidden="1">
      <c r="A509" s="6" t="s">
        <v>1705</v>
      </c>
      <c r="B509" s="6" t="s">
        <v>76</v>
      </c>
      <c r="C509" s="6" t="s">
        <v>411</v>
      </c>
      <c r="H509" s="8" t="str">
        <f>VLOOKUP(C509,agent_name_matching!A:B,2,false)</f>
        <v>System</v>
      </c>
      <c r="I509" s="33"/>
      <c r="O509" s="6" t="s">
        <v>1706</v>
      </c>
      <c r="P509" s="8" t="str">
        <f t="shared" si="1"/>
        <v/>
      </c>
      <c r="Q509" s="8" t="str">
        <f t="shared" si="4"/>
        <v/>
      </c>
      <c r="R509" s="8" t="str">
        <f>if(and(P509&lt;&gt;"",Q509&lt;&gt;"newexp",Q509&lt;&gt;"nostart"),countifs(script_conform_dispatching!A:A,P509,script_conform_dispatching!B:B,Q509),"")</f>
        <v/>
      </c>
      <c r="S509" s="8" t="str">
        <f t="shared" si="3"/>
        <v/>
      </c>
    </row>
    <row r="510" hidden="1">
      <c r="A510" s="6" t="s">
        <v>1707</v>
      </c>
      <c r="B510" s="6" t="s">
        <v>76</v>
      </c>
      <c r="C510" s="6" t="s">
        <v>414</v>
      </c>
      <c r="F510" s="6" t="s">
        <v>415</v>
      </c>
      <c r="G510" s="6" t="s">
        <v>416</v>
      </c>
      <c r="H510" s="8" t="str">
        <f>VLOOKUP(C510,agent_name_matching!A:B,2,false)</f>
        <v>Dialog LLM</v>
      </c>
      <c r="I510" s="32" t="s">
        <v>1708</v>
      </c>
      <c r="J510" s="6" t="s">
        <v>418</v>
      </c>
      <c r="L510" s="6">
        <v>10784.0</v>
      </c>
      <c r="M510" s="6">
        <v>256.0</v>
      </c>
      <c r="N510" s="6">
        <v>3990.0</v>
      </c>
      <c r="O510" s="6" t="s">
        <v>1709</v>
      </c>
      <c r="P510" s="8" t="str">
        <f t="shared" si="1"/>
        <v/>
      </c>
      <c r="Q510" s="8" t="str">
        <f t="shared" si="4"/>
        <v/>
      </c>
      <c r="R510" s="8" t="str">
        <f>if(and(P510&lt;&gt;"",Q510&lt;&gt;"newexp",Q510&lt;&gt;"nostart"),countifs(script_conform_dispatching!A:A,P510,script_conform_dispatching!B:B,Q510),"")</f>
        <v/>
      </c>
      <c r="S510" s="8" t="str">
        <f t="shared" si="3"/>
        <v/>
      </c>
    </row>
    <row r="511" hidden="1">
      <c r="A511" s="6" t="s">
        <v>1710</v>
      </c>
      <c r="B511" s="6" t="s">
        <v>76</v>
      </c>
      <c r="C511" s="6" t="s">
        <v>407</v>
      </c>
      <c r="D511" s="6">
        <v>6.0</v>
      </c>
      <c r="E511" s="6" t="s">
        <v>445</v>
      </c>
      <c r="H511" s="8" t="str">
        <f>VLOOKUP(C511,agent_name_matching!A:B,2,false)</f>
        <v>--</v>
      </c>
      <c r="I511" s="33"/>
      <c r="O511" s="6" t="s">
        <v>1711</v>
      </c>
      <c r="P511" s="8">
        <f t="shared" si="1"/>
        <v>6</v>
      </c>
      <c r="Q511" s="8">
        <f t="shared" si="4"/>
        <v>8</v>
      </c>
      <c r="R511" s="8">
        <f>if(and(P511&lt;&gt;"",Q511&lt;&gt;"newexp",Q511&lt;&gt;"nostart"),countifs(script_conform_dispatching!A:A,P511,script_conform_dispatching!B:B,Q511),"")</f>
        <v>1</v>
      </c>
      <c r="S511" s="8" t="str">
        <f t="shared" si="3"/>
        <v/>
      </c>
    </row>
    <row r="512" hidden="1">
      <c r="A512" s="6" t="s">
        <v>1712</v>
      </c>
      <c r="B512" s="6" t="s">
        <v>76</v>
      </c>
      <c r="C512" s="6" t="s">
        <v>407</v>
      </c>
      <c r="D512" s="6">
        <v>8.0</v>
      </c>
      <c r="E512" s="6" t="s">
        <v>408</v>
      </c>
      <c r="H512" s="8" t="str">
        <f>VLOOKUP(C512,agent_name_matching!A:B,2,false)</f>
        <v>--</v>
      </c>
      <c r="I512" s="33"/>
      <c r="O512" s="6" t="s">
        <v>1713</v>
      </c>
      <c r="P512" s="8" t="str">
        <f t="shared" si="1"/>
        <v/>
      </c>
      <c r="Q512" s="8" t="str">
        <f t="shared" si="4"/>
        <v/>
      </c>
      <c r="R512" s="8" t="str">
        <f>if(and(P512&lt;&gt;"",Q512&lt;&gt;"newexp",Q512&lt;&gt;"nostart"),countifs(script_conform_dispatching!A:A,P512,script_conform_dispatching!B:B,Q512),"")</f>
        <v/>
      </c>
      <c r="S512" s="8" t="str">
        <f t="shared" si="3"/>
        <v/>
      </c>
    </row>
    <row r="513" hidden="1">
      <c r="A513" s="6" t="s">
        <v>1714</v>
      </c>
      <c r="B513" s="6" t="s">
        <v>76</v>
      </c>
      <c r="C513" s="6" t="s">
        <v>450</v>
      </c>
      <c r="F513" s="6" t="s">
        <v>415</v>
      </c>
      <c r="G513" s="6" t="s">
        <v>416</v>
      </c>
      <c r="H513" s="8" t="str">
        <f>VLOOKUP(C513,agent_name_matching!A:B,2,false)</f>
        <v>Validator LLM</v>
      </c>
      <c r="I513" s="32" t="s">
        <v>1715</v>
      </c>
      <c r="J513" s="6" t="s">
        <v>452</v>
      </c>
      <c r="L513" s="6">
        <v>4051.0</v>
      </c>
      <c r="M513" s="6">
        <v>36.0</v>
      </c>
      <c r="N513" s="6">
        <v>1441.0</v>
      </c>
      <c r="O513" s="6" t="s">
        <v>1716</v>
      </c>
      <c r="P513" s="8" t="str">
        <f t="shared" si="1"/>
        <v/>
      </c>
      <c r="Q513" s="8" t="str">
        <f t="shared" si="4"/>
        <v/>
      </c>
      <c r="R513" s="8" t="str">
        <f>if(and(P513&lt;&gt;"",Q513&lt;&gt;"newexp",Q513&lt;&gt;"nostart"),countifs(script_conform_dispatching!A:A,P513,script_conform_dispatching!B:B,Q513),"")</f>
        <v/>
      </c>
      <c r="S513" s="8" t="str">
        <f t="shared" si="3"/>
        <v/>
      </c>
    </row>
    <row r="514" hidden="1">
      <c r="A514" s="6" t="s">
        <v>1717</v>
      </c>
      <c r="B514" s="6" t="s">
        <v>76</v>
      </c>
      <c r="C514" s="6" t="s">
        <v>37</v>
      </c>
      <c r="F514" s="6" t="s">
        <v>415</v>
      </c>
      <c r="G514" s="6" t="s">
        <v>416</v>
      </c>
      <c r="H514" s="8" t="str">
        <f>VLOOKUP(C514,agent_name_matching!A:B,2,false)</f>
        <v>Patient LLM</v>
      </c>
      <c r="I514" s="32" t="s">
        <v>1718</v>
      </c>
      <c r="J514" s="6" t="s">
        <v>418</v>
      </c>
      <c r="K514" s="6">
        <v>1.0</v>
      </c>
      <c r="L514" s="6">
        <v>3859.0</v>
      </c>
      <c r="M514" s="6">
        <v>49.0</v>
      </c>
      <c r="N514" s="6">
        <v>1217.0</v>
      </c>
      <c r="O514" s="6" t="s">
        <v>1719</v>
      </c>
      <c r="P514" s="8" t="str">
        <f t="shared" si="1"/>
        <v/>
      </c>
      <c r="Q514" s="8" t="str">
        <f t="shared" si="4"/>
        <v/>
      </c>
      <c r="R514" s="8" t="str">
        <f>if(and(P514&lt;&gt;"",Q514&lt;&gt;"newexp",Q514&lt;&gt;"nostart"),countifs(script_conform_dispatching!A:A,P514,script_conform_dispatching!B:B,Q514),"")</f>
        <v/>
      </c>
      <c r="S514" s="8" t="str">
        <f t="shared" si="3"/>
        <v/>
      </c>
    </row>
    <row r="515" hidden="1">
      <c r="A515" s="6" t="s">
        <v>1720</v>
      </c>
      <c r="B515" s="6" t="s">
        <v>76</v>
      </c>
      <c r="C515" s="6" t="s">
        <v>411</v>
      </c>
      <c r="H515" s="8" t="str">
        <f>VLOOKUP(C515,agent_name_matching!A:B,2,false)</f>
        <v>System</v>
      </c>
      <c r="I515" s="33"/>
      <c r="O515" s="6" t="s">
        <v>1721</v>
      </c>
      <c r="P515" s="8" t="str">
        <f t="shared" si="1"/>
        <v/>
      </c>
      <c r="Q515" s="8" t="str">
        <f t="shared" si="4"/>
        <v/>
      </c>
      <c r="R515" s="8" t="str">
        <f>if(and(P515&lt;&gt;"",Q515&lt;&gt;"newexp",Q515&lt;&gt;"nostart"),countifs(script_conform_dispatching!A:A,P515,script_conform_dispatching!B:B,Q515),"")</f>
        <v/>
      </c>
      <c r="S515" s="8" t="str">
        <f t="shared" si="3"/>
        <v/>
      </c>
    </row>
    <row r="516" hidden="1">
      <c r="A516" s="6" t="s">
        <v>1722</v>
      </c>
      <c r="B516" s="6" t="s">
        <v>76</v>
      </c>
      <c r="C516" s="6" t="s">
        <v>414</v>
      </c>
      <c r="F516" s="6" t="s">
        <v>415</v>
      </c>
      <c r="G516" s="6" t="s">
        <v>416</v>
      </c>
      <c r="H516" s="8" t="str">
        <f>VLOOKUP(C516,agent_name_matching!A:B,2,false)</f>
        <v>Dialog LLM</v>
      </c>
      <c r="I516" s="32" t="s">
        <v>1723</v>
      </c>
      <c r="J516" s="6" t="s">
        <v>418</v>
      </c>
      <c r="L516" s="6">
        <v>11240.0</v>
      </c>
      <c r="M516" s="6">
        <v>114.0</v>
      </c>
      <c r="N516" s="6">
        <v>2130.0</v>
      </c>
      <c r="O516" s="6" t="s">
        <v>1724</v>
      </c>
      <c r="P516" s="8" t="str">
        <f t="shared" si="1"/>
        <v/>
      </c>
      <c r="Q516" s="8" t="str">
        <f t="shared" si="4"/>
        <v/>
      </c>
      <c r="R516" s="8" t="str">
        <f>if(and(P516&lt;&gt;"",Q516&lt;&gt;"newexp",Q516&lt;&gt;"nostart"),countifs(script_conform_dispatching!A:A,P516,script_conform_dispatching!B:B,Q516),"")</f>
        <v/>
      </c>
      <c r="S516" s="8" t="str">
        <f t="shared" si="3"/>
        <v/>
      </c>
    </row>
    <row r="517" hidden="1">
      <c r="A517" s="6" t="s">
        <v>1725</v>
      </c>
      <c r="B517" s="6" t="s">
        <v>76</v>
      </c>
      <c r="C517" s="6" t="s">
        <v>407</v>
      </c>
      <c r="D517" s="6">
        <v>8.0</v>
      </c>
      <c r="E517" s="6" t="s">
        <v>445</v>
      </c>
      <c r="H517" s="8" t="str">
        <f>VLOOKUP(C517,agent_name_matching!A:B,2,false)</f>
        <v>--</v>
      </c>
      <c r="I517" s="33"/>
      <c r="O517" s="6" t="s">
        <v>1726</v>
      </c>
      <c r="P517" s="8">
        <f t="shared" si="1"/>
        <v>8</v>
      </c>
      <c r="Q517" s="8" t="str">
        <f>if(P517&lt;&gt;"",if(or(B518&lt;&gt;B517,#REF!&lt;&gt;B517),"newexp", if(E518="started",D518,if(#REF!="started",#REF!,"nostart"))),"")</f>
        <v>#REF!</v>
      </c>
      <c r="R517" s="8" t="str">
        <f>if(and(P517&lt;&gt;"",Q517&lt;&gt;"newexp",Q517&lt;&gt;"nostart"),countifs(script_conform_dispatching!A:A,P517,script_conform_dispatching!B:B,Q517),"")</f>
        <v>#REF!</v>
      </c>
      <c r="S517" s="8" t="str">
        <f t="shared" si="3"/>
        <v>#REF!</v>
      </c>
    </row>
    <row r="518" hidden="1">
      <c r="A518" s="6" t="s">
        <v>1727</v>
      </c>
      <c r="B518" s="6" t="s">
        <v>76</v>
      </c>
      <c r="C518" s="6" t="s">
        <v>450</v>
      </c>
      <c r="F518" s="6" t="s">
        <v>415</v>
      </c>
      <c r="G518" s="6" t="s">
        <v>416</v>
      </c>
      <c r="H518" s="8" t="str">
        <f>VLOOKUP(C518,agent_name_matching!A:B,2,false)</f>
        <v>Validator LLM</v>
      </c>
      <c r="I518" s="32" t="s">
        <v>1728</v>
      </c>
      <c r="J518" s="6" t="s">
        <v>452</v>
      </c>
      <c r="L518" s="6">
        <v>4153.0</v>
      </c>
      <c r="M518" s="6">
        <v>44.0</v>
      </c>
      <c r="N518" s="6">
        <v>1421.0</v>
      </c>
      <c r="O518" s="6" t="s">
        <v>1729</v>
      </c>
      <c r="P518" s="8" t="str">
        <f t="shared" si="1"/>
        <v/>
      </c>
      <c r="Q518" s="8" t="str">
        <f>if(P518&lt;&gt;"",if(or(#REF!&lt;&gt;B518,#REF!&lt;&gt;B518),"newexp", if(#REF!="started",#REF!,if(#REF!="started",#REF!,"nostart"))),"")</f>
        <v/>
      </c>
      <c r="R518" s="8" t="str">
        <f>if(and(P518&lt;&gt;"",Q518&lt;&gt;"newexp",Q518&lt;&gt;"nostart"),countifs(script_conform_dispatching!A:A,P518,script_conform_dispatching!B:B,Q518),"")</f>
        <v/>
      </c>
      <c r="S518" s="8" t="str">
        <f t="shared" si="3"/>
        <v/>
      </c>
    </row>
    <row r="519" hidden="1">
      <c r="A519" s="6" t="s">
        <v>1730</v>
      </c>
      <c r="B519" s="6" t="s">
        <v>80</v>
      </c>
      <c r="C519" s="6" t="s">
        <v>407</v>
      </c>
      <c r="D519" s="6">
        <v>1.0</v>
      </c>
      <c r="E519" s="6" t="s">
        <v>408</v>
      </c>
      <c r="H519" s="8" t="str">
        <f>VLOOKUP(C519,agent_name_matching!A:B,2,false)</f>
        <v>--</v>
      </c>
      <c r="I519" s="33"/>
      <c r="O519" s="6" t="s">
        <v>1731</v>
      </c>
      <c r="P519" s="8" t="str">
        <f t="shared" si="1"/>
        <v/>
      </c>
      <c r="Q519" s="8" t="str">
        <f t="shared" ref="Q519:Q791" si="5">if(P519&lt;&gt;"",if(or(B520&lt;&gt;B519,B521&lt;&gt;B519),"newexp", if(E520="started",D520,if(E521="started",D521,"nostart"))),"")</f>
        <v/>
      </c>
      <c r="R519" s="8" t="str">
        <f>if(and(P519&lt;&gt;"",Q519&lt;&gt;"newexp",Q519&lt;&gt;"nostart"),countifs(script_conform_dispatching!A:A,P519,script_conform_dispatching!B:B,Q519),"")</f>
        <v/>
      </c>
      <c r="S519" s="8" t="str">
        <f t="shared" si="3"/>
        <v/>
      </c>
    </row>
    <row r="520" hidden="1">
      <c r="A520" s="6" t="s">
        <v>1732</v>
      </c>
      <c r="B520" s="6" t="s">
        <v>80</v>
      </c>
      <c r="C520" s="6" t="s">
        <v>411</v>
      </c>
      <c r="H520" s="8" t="str">
        <f>VLOOKUP(C520,agent_name_matching!A:B,2,false)</f>
        <v>System</v>
      </c>
      <c r="I520" s="33"/>
      <c r="O520" s="6" t="s">
        <v>1733</v>
      </c>
      <c r="P520" s="8" t="str">
        <f t="shared" si="1"/>
        <v/>
      </c>
      <c r="Q520" s="8" t="str">
        <f t="shared" si="5"/>
        <v/>
      </c>
      <c r="R520" s="8" t="str">
        <f>if(and(P520&lt;&gt;"",Q520&lt;&gt;"newexp",Q520&lt;&gt;"nostart"),countifs(script_conform_dispatching!A:A,P520,script_conform_dispatching!B:B,Q520),"")</f>
        <v/>
      </c>
      <c r="S520" s="8" t="str">
        <f t="shared" si="3"/>
        <v/>
      </c>
    </row>
    <row r="521" hidden="1">
      <c r="A521" s="6" t="s">
        <v>1734</v>
      </c>
      <c r="B521" s="6" t="s">
        <v>80</v>
      </c>
      <c r="C521" s="6" t="s">
        <v>414</v>
      </c>
      <c r="F521" s="6" t="s">
        <v>415</v>
      </c>
      <c r="G521" s="6" t="s">
        <v>416</v>
      </c>
      <c r="H521" s="8" t="str">
        <f>VLOOKUP(C521,agent_name_matching!A:B,2,false)</f>
        <v>Dialog LLM</v>
      </c>
      <c r="I521" s="32" t="s">
        <v>417</v>
      </c>
      <c r="J521" s="6" t="s">
        <v>418</v>
      </c>
      <c r="L521" s="6">
        <v>2328.0</v>
      </c>
      <c r="M521" s="6">
        <v>42.0</v>
      </c>
      <c r="N521" s="6">
        <v>1107.0</v>
      </c>
      <c r="O521" s="6" t="s">
        <v>1735</v>
      </c>
      <c r="P521" s="8" t="str">
        <f t="shared" si="1"/>
        <v/>
      </c>
      <c r="Q521" s="8" t="str">
        <f t="shared" si="5"/>
        <v/>
      </c>
      <c r="R521" s="8" t="str">
        <f>if(and(P521&lt;&gt;"",Q521&lt;&gt;"newexp",Q521&lt;&gt;"nostart"),countifs(script_conform_dispatching!A:A,P521,script_conform_dispatching!B:B,Q521),"")</f>
        <v/>
      </c>
      <c r="S521" s="8" t="str">
        <f t="shared" si="3"/>
        <v/>
      </c>
    </row>
    <row r="522" hidden="1">
      <c r="A522" s="6" t="s">
        <v>1736</v>
      </c>
      <c r="B522" s="6" t="s">
        <v>80</v>
      </c>
      <c r="C522" s="6" t="s">
        <v>37</v>
      </c>
      <c r="F522" s="6" t="s">
        <v>415</v>
      </c>
      <c r="G522" s="6" t="s">
        <v>416</v>
      </c>
      <c r="H522" s="8" t="str">
        <f>VLOOKUP(C522,agent_name_matching!A:B,2,false)</f>
        <v>Patient LLM</v>
      </c>
      <c r="I522" s="32" t="s">
        <v>1737</v>
      </c>
      <c r="J522" s="6" t="s">
        <v>418</v>
      </c>
      <c r="K522" s="6">
        <v>1.0</v>
      </c>
      <c r="L522" s="6">
        <v>390.0</v>
      </c>
      <c r="M522" s="6">
        <v>35.0</v>
      </c>
      <c r="N522" s="6">
        <v>1256.0</v>
      </c>
      <c r="O522" s="6" t="s">
        <v>1738</v>
      </c>
      <c r="P522" s="8" t="str">
        <f t="shared" si="1"/>
        <v/>
      </c>
      <c r="Q522" s="8" t="str">
        <f t="shared" si="5"/>
        <v/>
      </c>
      <c r="R522" s="8" t="str">
        <f>if(and(P522&lt;&gt;"",Q522&lt;&gt;"newexp",Q522&lt;&gt;"nostart"),countifs(script_conform_dispatching!A:A,P522,script_conform_dispatching!B:B,Q522),"")</f>
        <v/>
      </c>
      <c r="S522" s="8" t="str">
        <f t="shared" si="3"/>
        <v/>
      </c>
    </row>
    <row r="523" hidden="1">
      <c r="A523" s="6" t="s">
        <v>1739</v>
      </c>
      <c r="B523" s="6" t="s">
        <v>80</v>
      </c>
      <c r="C523" s="6" t="s">
        <v>411</v>
      </c>
      <c r="H523" s="8" t="str">
        <f>VLOOKUP(C523,agent_name_matching!A:B,2,false)</f>
        <v>System</v>
      </c>
      <c r="I523" s="33"/>
      <c r="O523" s="6" t="s">
        <v>1740</v>
      </c>
      <c r="P523" s="8" t="str">
        <f t="shared" si="1"/>
        <v/>
      </c>
      <c r="Q523" s="8" t="str">
        <f t="shared" si="5"/>
        <v/>
      </c>
      <c r="R523" s="8" t="str">
        <f>if(and(P523&lt;&gt;"",Q523&lt;&gt;"newexp",Q523&lt;&gt;"nostart"),countifs(script_conform_dispatching!A:A,P523,script_conform_dispatching!B:B,Q523),"")</f>
        <v/>
      </c>
      <c r="S523" s="8" t="str">
        <f t="shared" si="3"/>
        <v/>
      </c>
    </row>
    <row r="524" hidden="1">
      <c r="A524" s="6" t="s">
        <v>1741</v>
      </c>
      <c r="B524" s="6" t="s">
        <v>80</v>
      </c>
      <c r="C524" s="6" t="s">
        <v>414</v>
      </c>
      <c r="F524" s="6" t="s">
        <v>415</v>
      </c>
      <c r="G524" s="6" t="s">
        <v>416</v>
      </c>
      <c r="H524" s="8" t="str">
        <f>VLOOKUP(C524,agent_name_matching!A:B,2,false)</f>
        <v>Dialog LLM</v>
      </c>
      <c r="I524" s="32" t="s">
        <v>1742</v>
      </c>
      <c r="J524" s="6" t="s">
        <v>418</v>
      </c>
      <c r="L524" s="6">
        <v>2554.0</v>
      </c>
      <c r="M524" s="6">
        <v>54.0</v>
      </c>
      <c r="N524" s="6">
        <v>1264.0</v>
      </c>
      <c r="O524" s="6" t="s">
        <v>1743</v>
      </c>
      <c r="P524" s="8" t="str">
        <f t="shared" si="1"/>
        <v/>
      </c>
      <c r="Q524" s="8" t="str">
        <f t="shared" si="5"/>
        <v/>
      </c>
      <c r="R524" s="8" t="str">
        <f>if(and(P524&lt;&gt;"",Q524&lt;&gt;"newexp",Q524&lt;&gt;"nostart"),countifs(script_conform_dispatching!A:A,P524,script_conform_dispatching!B:B,Q524),"")</f>
        <v/>
      </c>
      <c r="S524" s="8" t="str">
        <f t="shared" si="3"/>
        <v/>
      </c>
    </row>
    <row r="525" hidden="1">
      <c r="A525" s="6" t="s">
        <v>1744</v>
      </c>
      <c r="B525" s="6" t="s">
        <v>80</v>
      </c>
      <c r="C525" s="6" t="s">
        <v>37</v>
      </c>
      <c r="F525" s="6" t="s">
        <v>415</v>
      </c>
      <c r="G525" s="6" t="s">
        <v>416</v>
      </c>
      <c r="H525" s="8" t="str">
        <f>VLOOKUP(C525,agent_name_matching!A:B,2,false)</f>
        <v>Patient LLM</v>
      </c>
      <c r="I525" s="32" t="s">
        <v>1745</v>
      </c>
      <c r="J525" s="6" t="s">
        <v>418</v>
      </c>
      <c r="K525" s="6">
        <v>1.0</v>
      </c>
      <c r="L525" s="6">
        <v>473.0</v>
      </c>
      <c r="M525" s="6">
        <v>11.0</v>
      </c>
      <c r="N525" s="6">
        <v>762.0</v>
      </c>
      <c r="O525" s="6" t="s">
        <v>1746</v>
      </c>
      <c r="P525" s="8" t="str">
        <f t="shared" si="1"/>
        <v/>
      </c>
      <c r="Q525" s="8" t="str">
        <f t="shared" si="5"/>
        <v/>
      </c>
      <c r="R525" s="8" t="str">
        <f>if(and(P525&lt;&gt;"",Q525&lt;&gt;"newexp",Q525&lt;&gt;"nostart"),countifs(script_conform_dispatching!A:A,P525,script_conform_dispatching!B:B,Q525),"")</f>
        <v/>
      </c>
      <c r="S525" s="8" t="str">
        <f t="shared" si="3"/>
        <v/>
      </c>
    </row>
    <row r="526" hidden="1">
      <c r="A526" s="6" t="s">
        <v>1747</v>
      </c>
      <c r="B526" s="6" t="s">
        <v>80</v>
      </c>
      <c r="C526" s="6" t="s">
        <v>411</v>
      </c>
      <c r="H526" s="8" t="str">
        <f>VLOOKUP(C526,agent_name_matching!A:B,2,false)</f>
        <v>System</v>
      </c>
      <c r="I526" s="33"/>
      <c r="O526" s="6" t="s">
        <v>1748</v>
      </c>
      <c r="P526" s="8" t="str">
        <f t="shared" si="1"/>
        <v/>
      </c>
      <c r="Q526" s="8" t="str">
        <f t="shared" si="5"/>
        <v/>
      </c>
      <c r="R526" s="8" t="str">
        <f>if(and(P526&lt;&gt;"",Q526&lt;&gt;"newexp",Q526&lt;&gt;"nostart"),countifs(script_conform_dispatching!A:A,P526,script_conform_dispatching!B:B,Q526),"")</f>
        <v/>
      </c>
      <c r="S526" s="8" t="str">
        <f t="shared" si="3"/>
        <v/>
      </c>
    </row>
    <row r="527" hidden="1">
      <c r="A527" s="6" t="s">
        <v>1749</v>
      </c>
      <c r="B527" s="6" t="s">
        <v>80</v>
      </c>
      <c r="C527" s="6" t="s">
        <v>414</v>
      </c>
      <c r="F527" s="6" t="s">
        <v>415</v>
      </c>
      <c r="G527" s="6" t="s">
        <v>416</v>
      </c>
      <c r="H527" s="8" t="str">
        <f>VLOOKUP(C527,agent_name_matching!A:B,2,false)</f>
        <v>Dialog LLM</v>
      </c>
      <c r="I527" s="32" t="s">
        <v>1750</v>
      </c>
      <c r="J527" s="6" t="s">
        <v>418</v>
      </c>
      <c r="L527" s="6">
        <v>2768.0</v>
      </c>
      <c r="M527" s="6">
        <v>47.0</v>
      </c>
      <c r="N527" s="6">
        <v>943.0</v>
      </c>
      <c r="O527" s="6" t="s">
        <v>1751</v>
      </c>
      <c r="P527" s="8" t="str">
        <f t="shared" si="1"/>
        <v/>
      </c>
      <c r="Q527" s="8" t="str">
        <f t="shared" si="5"/>
        <v/>
      </c>
      <c r="R527" s="8" t="str">
        <f>if(and(P527&lt;&gt;"",Q527&lt;&gt;"newexp",Q527&lt;&gt;"nostart"),countifs(script_conform_dispatching!A:A,P527,script_conform_dispatching!B:B,Q527),"")</f>
        <v/>
      </c>
      <c r="S527" s="8" t="str">
        <f t="shared" si="3"/>
        <v/>
      </c>
    </row>
    <row r="528" hidden="1">
      <c r="A528" s="6" t="s">
        <v>1752</v>
      </c>
      <c r="B528" s="6" t="s">
        <v>80</v>
      </c>
      <c r="C528" s="6" t="s">
        <v>37</v>
      </c>
      <c r="F528" s="6" t="s">
        <v>415</v>
      </c>
      <c r="G528" s="6" t="s">
        <v>416</v>
      </c>
      <c r="H528" s="8" t="str">
        <f>VLOOKUP(C528,agent_name_matching!A:B,2,false)</f>
        <v>Patient LLM</v>
      </c>
      <c r="I528" s="32" t="s">
        <v>1753</v>
      </c>
      <c r="J528" s="6" t="s">
        <v>418</v>
      </c>
      <c r="K528" s="6">
        <v>1.0</v>
      </c>
      <c r="L528" s="6">
        <v>525.0</v>
      </c>
      <c r="M528" s="6">
        <v>43.0</v>
      </c>
      <c r="N528" s="6">
        <v>848.0</v>
      </c>
      <c r="O528" s="6" t="s">
        <v>1754</v>
      </c>
      <c r="P528" s="8" t="str">
        <f t="shared" si="1"/>
        <v/>
      </c>
      <c r="Q528" s="8" t="str">
        <f t="shared" si="5"/>
        <v/>
      </c>
      <c r="R528" s="8" t="str">
        <f>if(and(P528&lt;&gt;"",Q528&lt;&gt;"newexp",Q528&lt;&gt;"nostart"),countifs(script_conform_dispatching!A:A,P528,script_conform_dispatching!B:B,Q528),"")</f>
        <v/>
      </c>
      <c r="S528" s="8" t="str">
        <f t="shared" si="3"/>
        <v/>
      </c>
    </row>
    <row r="529" hidden="1">
      <c r="A529" s="6" t="s">
        <v>1755</v>
      </c>
      <c r="B529" s="6" t="s">
        <v>80</v>
      </c>
      <c r="C529" s="6" t="s">
        <v>411</v>
      </c>
      <c r="H529" s="8" t="str">
        <f>VLOOKUP(C529,agent_name_matching!A:B,2,false)</f>
        <v>System</v>
      </c>
      <c r="I529" s="33"/>
      <c r="O529" s="6" t="s">
        <v>1756</v>
      </c>
      <c r="P529" s="8" t="str">
        <f t="shared" si="1"/>
        <v/>
      </c>
      <c r="Q529" s="8" t="str">
        <f t="shared" si="5"/>
        <v/>
      </c>
      <c r="R529" s="8" t="str">
        <f>if(and(P529&lt;&gt;"",Q529&lt;&gt;"newexp",Q529&lt;&gt;"nostart"),countifs(script_conform_dispatching!A:A,P529,script_conform_dispatching!B:B,Q529),"")</f>
        <v/>
      </c>
      <c r="S529" s="8" t="str">
        <f t="shared" si="3"/>
        <v/>
      </c>
    </row>
    <row r="530" hidden="1">
      <c r="A530" s="6" t="s">
        <v>1757</v>
      </c>
      <c r="B530" s="6" t="s">
        <v>80</v>
      </c>
      <c r="C530" s="6" t="s">
        <v>414</v>
      </c>
      <c r="F530" s="6" t="s">
        <v>415</v>
      </c>
      <c r="G530" s="6" t="s">
        <v>416</v>
      </c>
      <c r="H530" s="8" t="str">
        <f>VLOOKUP(C530,agent_name_matching!A:B,2,false)</f>
        <v>Dialog LLM</v>
      </c>
      <c r="I530" s="32" t="s">
        <v>1758</v>
      </c>
      <c r="J530" s="6" t="s">
        <v>418</v>
      </c>
      <c r="L530" s="6">
        <v>3007.0</v>
      </c>
      <c r="M530" s="6">
        <v>192.0</v>
      </c>
      <c r="N530" s="6">
        <v>4474.0</v>
      </c>
      <c r="O530" s="6" t="s">
        <v>1759</v>
      </c>
      <c r="P530" s="8" t="str">
        <f t="shared" si="1"/>
        <v/>
      </c>
      <c r="Q530" s="8" t="str">
        <f t="shared" si="5"/>
        <v/>
      </c>
      <c r="R530" s="8" t="str">
        <f>if(and(P530&lt;&gt;"",Q530&lt;&gt;"newexp",Q530&lt;&gt;"nostart"),countifs(script_conform_dispatching!A:A,P530,script_conform_dispatching!B:B,Q530),"")</f>
        <v/>
      </c>
      <c r="S530" s="8" t="str">
        <f t="shared" si="3"/>
        <v/>
      </c>
    </row>
    <row r="531" hidden="1">
      <c r="A531" s="6" t="s">
        <v>1760</v>
      </c>
      <c r="B531" s="6" t="s">
        <v>80</v>
      </c>
      <c r="C531" s="6" t="s">
        <v>407</v>
      </c>
      <c r="D531" s="6">
        <v>1.0</v>
      </c>
      <c r="E531" s="6" t="s">
        <v>445</v>
      </c>
      <c r="H531" s="8" t="str">
        <f>VLOOKUP(C531,agent_name_matching!A:B,2,false)</f>
        <v>--</v>
      </c>
      <c r="I531" s="33"/>
      <c r="O531" s="6" t="s">
        <v>1761</v>
      </c>
      <c r="P531" s="8">
        <f t="shared" si="1"/>
        <v>1</v>
      </c>
      <c r="Q531" s="8">
        <f t="shared" si="5"/>
        <v>2</v>
      </c>
      <c r="R531" s="8">
        <f>if(and(P531&lt;&gt;"",Q531&lt;&gt;"newexp",Q531&lt;&gt;"nostart"),countifs(script_conform_dispatching!A:A,P531,script_conform_dispatching!B:B,Q531),"")</f>
        <v>1</v>
      </c>
      <c r="S531" s="8" t="str">
        <f t="shared" si="3"/>
        <v/>
      </c>
    </row>
    <row r="532" hidden="1">
      <c r="A532" s="6" t="s">
        <v>1762</v>
      </c>
      <c r="B532" s="6" t="s">
        <v>80</v>
      </c>
      <c r="C532" s="6" t="s">
        <v>407</v>
      </c>
      <c r="D532" s="6">
        <v>2.0</v>
      </c>
      <c r="E532" s="6" t="s">
        <v>408</v>
      </c>
      <c r="H532" s="8" t="str">
        <f>VLOOKUP(C532,agent_name_matching!A:B,2,false)</f>
        <v>--</v>
      </c>
      <c r="I532" s="33"/>
      <c r="O532" s="6" t="s">
        <v>1763</v>
      </c>
      <c r="P532" s="8" t="str">
        <f t="shared" si="1"/>
        <v/>
      </c>
      <c r="Q532" s="8" t="str">
        <f t="shared" si="5"/>
        <v/>
      </c>
      <c r="R532" s="8" t="str">
        <f>if(and(P532&lt;&gt;"",Q532&lt;&gt;"newexp",Q532&lt;&gt;"nostart"),countifs(script_conform_dispatching!A:A,P532,script_conform_dispatching!B:B,Q532),"")</f>
        <v/>
      </c>
      <c r="S532" s="8" t="str">
        <f t="shared" si="3"/>
        <v/>
      </c>
    </row>
    <row r="533" hidden="1">
      <c r="A533" s="6" t="s">
        <v>1764</v>
      </c>
      <c r="B533" s="6" t="s">
        <v>80</v>
      </c>
      <c r="C533" s="6" t="s">
        <v>450</v>
      </c>
      <c r="F533" s="6" t="s">
        <v>415</v>
      </c>
      <c r="G533" s="6" t="s">
        <v>416</v>
      </c>
      <c r="H533" s="8" t="str">
        <f>VLOOKUP(C533,agent_name_matching!A:B,2,false)</f>
        <v>Validator LLM</v>
      </c>
      <c r="I533" s="32" t="s">
        <v>1765</v>
      </c>
      <c r="J533" s="6" t="s">
        <v>452</v>
      </c>
      <c r="L533" s="6">
        <v>781.0</v>
      </c>
      <c r="M533" s="6">
        <v>55.0</v>
      </c>
      <c r="N533" s="6">
        <v>1502.0</v>
      </c>
      <c r="O533" s="6" t="s">
        <v>1766</v>
      </c>
      <c r="P533" s="8" t="str">
        <f t="shared" si="1"/>
        <v/>
      </c>
      <c r="Q533" s="8" t="str">
        <f t="shared" si="5"/>
        <v/>
      </c>
      <c r="R533" s="8" t="str">
        <f>if(and(P533&lt;&gt;"",Q533&lt;&gt;"newexp",Q533&lt;&gt;"nostart"),countifs(script_conform_dispatching!A:A,P533,script_conform_dispatching!B:B,Q533),"")</f>
        <v/>
      </c>
      <c r="S533" s="8" t="str">
        <f t="shared" si="3"/>
        <v/>
      </c>
    </row>
    <row r="534" hidden="1">
      <c r="A534" s="6" t="s">
        <v>1767</v>
      </c>
      <c r="B534" s="6" t="s">
        <v>80</v>
      </c>
      <c r="C534" s="6" t="s">
        <v>37</v>
      </c>
      <c r="F534" s="6" t="s">
        <v>415</v>
      </c>
      <c r="G534" s="6" t="s">
        <v>416</v>
      </c>
      <c r="H534" s="8" t="str">
        <f>VLOOKUP(C534,agent_name_matching!A:B,2,false)</f>
        <v>Patient LLM</v>
      </c>
      <c r="I534" s="32" t="s">
        <v>1768</v>
      </c>
      <c r="J534" s="6" t="s">
        <v>418</v>
      </c>
      <c r="K534" s="6">
        <v>1.0</v>
      </c>
      <c r="L534" s="6">
        <v>613.0</v>
      </c>
      <c r="M534" s="6">
        <v>56.0</v>
      </c>
      <c r="N534" s="6">
        <v>1215.0</v>
      </c>
      <c r="O534" s="6" t="s">
        <v>1769</v>
      </c>
      <c r="P534" s="8" t="str">
        <f t="shared" si="1"/>
        <v/>
      </c>
      <c r="Q534" s="8" t="str">
        <f t="shared" si="5"/>
        <v/>
      </c>
      <c r="R534" s="8" t="str">
        <f>if(and(P534&lt;&gt;"",Q534&lt;&gt;"newexp",Q534&lt;&gt;"nostart"),countifs(script_conform_dispatching!A:A,P534,script_conform_dispatching!B:B,Q534),"")</f>
        <v/>
      </c>
      <c r="S534" s="8" t="str">
        <f t="shared" si="3"/>
        <v/>
      </c>
    </row>
    <row r="535" hidden="1">
      <c r="A535" s="6" t="s">
        <v>1770</v>
      </c>
      <c r="B535" s="6" t="s">
        <v>80</v>
      </c>
      <c r="C535" s="6" t="s">
        <v>411</v>
      </c>
      <c r="H535" s="8" t="str">
        <f>VLOOKUP(C535,agent_name_matching!A:B,2,false)</f>
        <v>System</v>
      </c>
      <c r="I535" s="33"/>
      <c r="O535" s="6" t="s">
        <v>1771</v>
      </c>
      <c r="P535" s="8" t="str">
        <f t="shared" si="1"/>
        <v/>
      </c>
      <c r="Q535" s="8" t="str">
        <f t="shared" si="5"/>
        <v/>
      </c>
      <c r="R535" s="8" t="str">
        <f>if(and(P535&lt;&gt;"",Q535&lt;&gt;"newexp",Q535&lt;&gt;"nostart"),countifs(script_conform_dispatching!A:A,P535,script_conform_dispatching!B:B,Q535),"")</f>
        <v/>
      </c>
      <c r="S535" s="8" t="str">
        <f t="shared" si="3"/>
        <v/>
      </c>
    </row>
    <row r="536" hidden="1">
      <c r="A536" s="6" t="s">
        <v>1772</v>
      </c>
      <c r="B536" s="6" t="s">
        <v>80</v>
      </c>
      <c r="C536" s="6" t="s">
        <v>414</v>
      </c>
      <c r="F536" s="6" t="s">
        <v>415</v>
      </c>
      <c r="G536" s="6" t="s">
        <v>416</v>
      </c>
      <c r="H536" s="8" t="str">
        <f>VLOOKUP(C536,agent_name_matching!A:B,2,false)</f>
        <v>Dialog LLM</v>
      </c>
      <c r="I536" s="32" t="s">
        <v>1773</v>
      </c>
      <c r="J536" s="6" t="s">
        <v>418</v>
      </c>
      <c r="L536" s="6">
        <v>3423.0</v>
      </c>
      <c r="M536" s="6">
        <v>83.0</v>
      </c>
      <c r="N536" s="6">
        <v>1400.0</v>
      </c>
      <c r="O536" s="6" t="s">
        <v>1774</v>
      </c>
      <c r="P536" s="8" t="str">
        <f t="shared" si="1"/>
        <v/>
      </c>
      <c r="Q536" s="8" t="str">
        <f t="shared" si="5"/>
        <v/>
      </c>
      <c r="R536" s="8" t="str">
        <f>if(and(P536&lt;&gt;"",Q536&lt;&gt;"newexp",Q536&lt;&gt;"nostart"),countifs(script_conform_dispatching!A:A,P536,script_conform_dispatching!B:B,Q536),"")</f>
        <v/>
      </c>
      <c r="S536" s="8" t="str">
        <f t="shared" si="3"/>
        <v/>
      </c>
    </row>
    <row r="537" hidden="1">
      <c r="A537" s="6" t="s">
        <v>1775</v>
      </c>
      <c r="B537" s="6" t="s">
        <v>80</v>
      </c>
      <c r="C537" s="6" t="s">
        <v>37</v>
      </c>
      <c r="F537" s="6" t="s">
        <v>415</v>
      </c>
      <c r="G537" s="6" t="s">
        <v>416</v>
      </c>
      <c r="H537" s="8" t="str">
        <f>VLOOKUP(C537,agent_name_matching!A:B,2,false)</f>
        <v>Patient LLM</v>
      </c>
      <c r="I537" s="32" t="s">
        <v>1776</v>
      </c>
      <c r="J537" s="6" t="s">
        <v>418</v>
      </c>
      <c r="K537" s="6">
        <v>1.0</v>
      </c>
      <c r="L537" s="6">
        <v>746.0</v>
      </c>
      <c r="M537" s="6">
        <v>67.0</v>
      </c>
      <c r="N537" s="6">
        <v>1116.0</v>
      </c>
      <c r="O537" s="6" t="s">
        <v>1777</v>
      </c>
      <c r="P537" s="8" t="str">
        <f t="shared" si="1"/>
        <v/>
      </c>
      <c r="Q537" s="8" t="str">
        <f t="shared" si="5"/>
        <v/>
      </c>
      <c r="R537" s="8" t="str">
        <f>if(and(P537&lt;&gt;"",Q537&lt;&gt;"newexp",Q537&lt;&gt;"nostart"),countifs(script_conform_dispatching!A:A,P537,script_conform_dispatching!B:B,Q537),"")</f>
        <v/>
      </c>
      <c r="S537" s="8" t="str">
        <f t="shared" si="3"/>
        <v/>
      </c>
    </row>
    <row r="538" hidden="1">
      <c r="A538" s="6" t="s">
        <v>1778</v>
      </c>
      <c r="B538" s="6" t="s">
        <v>80</v>
      </c>
      <c r="C538" s="6" t="s">
        <v>411</v>
      </c>
      <c r="H538" s="8" t="str">
        <f>VLOOKUP(C538,agent_name_matching!A:B,2,false)</f>
        <v>System</v>
      </c>
      <c r="I538" s="33"/>
      <c r="O538" s="6" t="s">
        <v>1779</v>
      </c>
      <c r="P538" s="8" t="str">
        <f t="shared" si="1"/>
        <v/>
      </c>
      <c r="Q538" s="8" t="str">
        <f t="shared" si="5"/>
        <v/>
      </c>
      <c r="R538" s="8" t="str">
        <f>if(and(P538&lt;&gt;"",Q538&lt;&gt;"newexp",Q538&lt;&gt;"nostart"),countifs(script_conform_dispatching!A:A,P538,script_conform_dispatching!B:B,Q538),"")</f>
        <v/>
      </c>
      <c r="S538" s="8" t="str">
        <f t="shared" si="3"/>
        <v/>
      </c>
    </row>
    <row r="539" hidden="1">
      <c r="A539" s="6" t="s">
        <v>1780</v>
      </c>
      <c r="B539" s="6" t="s">
        <v>80</v>
      </c>
      <c r="C539" s="6" t="s">
        <v>414</v>
      </c>
      <c r="F539" s="6" t="s">
        <v>415</v>
      </c>
      <c r="G539" s="6" t="s">
        <v>416</v>
      </c>
      <c r="H539" s="8" t="str">
        <f>VLOOKUP(C539,agent_name_matching!A:B,2,false)</f>
        <v>Dialog LLM</v>
      </c>
      <c r="I539" s="32" t="s">
        <v>1781</v>
      </c>
      <c r="J539" s="6" t="s">
        <v>418</v>
      </c>
      <c r="L539" s="6">
        <v>3741.0</v>
      </c>
      <c r="M539" s="6">
        <v>98.0</v>
      </c>
      <c r="N539" s="6">
        <v>1809.0</v>
      </c>
      <c r="O539" s="6" t="s">
        <v>1782</v>
      </c>
      <c r="P539" s="8" t="str">
        <f t="shared" si="1"/>
        <v/>
      </c>
      <c r="Q539" s="8" t="str">
        <f t="shared" si="5"/>
        <v/>
      </c>
      <c r="R539" s="8" t="str">
        <f>if(and(P539&lt;&gt;"",Q539&lt;&gt;"newexp",Q539&lt;&gt;"nostart"),countifs(script_conform_dispatching!A:A,P539,script_conform_dispatching!B:B,Q539),"")</f>
        <v/>
      </c>
      <c r="S539" s="8" t="str">
        <f t="shared" si="3"/>
        <v/>
      </c>
    </row>
    <row r="540" hidden="1">
      <c r="A540" s="6" t="s">
        <v>1783</v>
      </c>
      <c r="B540" s="6" t="s">
        <v>80</v>
      </c>
      <c r="C540" s="6" t="s">
        <v>37</v>
      </c>
      <c r="F540" s="6" t="s">
        <v>415</v>
      </c>
      <c r="G540" s="6" t="s">
        <v>416</v>
      </c>
      <c r="H540" s="8" t="str">
        <f>VLOOKUP(C540,agent_name_matching!A:B,2,false)</f>
        <v>Patient LLM</v>
      </c>
      <c r="I540" s="32" t="s">
        <v>1784</v>
      </c>
      <c r="J540" s="6" t="s">
        <v>418</v>
      </c>
      <c r="K540" s="6">
        <v>1.0</v>
      </c>
      <c r="L540" s="6">
        <v>905.0</v>
      </c>
      <c r="M540" s="6">
        <v>34.0</v>
      </c>
      <c r="N540" s="6">
        <v>919.0</v>
      </c>
      <c r="O540" s="6" t="s">
        <v>1785</v>
      </c>
      <c r="P540" s="8" t="str">
        <f t="shared" si="1"/>
        <v/>
      </c>
      <c r="Q540" s="8" t="str">
        <f t="shared" si="5"/>
        <v/>
      </c>
      <c r="R540" s="8" t="str">
        <f>if(and(P540&lt;&gt;"",Q540&lt;&gt;"newexp",Q540&lt;&gt;"nostart"),countifs(script_conform_dispatching!A:A,P540,script_conform_dispatching!B:B,Q540),"")</f>
        <v/>
      </c>
      <c r="S540" s="8" t="str">
        <f t="shared" si="3"/>
        <v/>
      </c>
    </row>
    <row r="541" hidden="1">
      <c r="A541" s="6" t="s">
        <v>1786</v>
      </c>
      <c r="B541" s="6" t="s">
        <v>80</v>
      </c>
      <c r="C541" s="6" t="s">
        <v>411</v>
      </c>
      <c r="H541" s="8" t="str">
        <f>VLOOKUP(C541,agent_name_matching!A:B,2,false)</f>
        <v>System</v>
      </c>
      <c r="I541" s="33"/>
      <c r="O541" s="6" t="s">
        <v>1787</v>
      </c>
      <c r="P541" s="8" t="str">
        <f t="shared" si="1"/>
        <v/>
      </c>
      <c r="Q541" s="8" t="str">
        <f t="shared" si="5"/>
        <v/>
      </c>
      <c r="R541" s="8" t="str">
        <f>if(and(P541&lt;&gt;"",Q541&lt;&gt;"newexp",Q541&lt;&gt;"nostart"),countifs(script_conform_dispatching!A:A,P541,script_conform_dispatching!B:B,Q541),"")</f>
        <v/>
      </c>
      <c r="S541" s="8" t="str">
        <f t="shared" si="3"/>
        <v/>
      </c>
    </row>
    <row r="542" hidden="1">
      <c r="A542" s="6" t="s">
        <v>1788</v>
      </c>
      <c r="B542" s="6" t="s">
        <v>80</v>
      </c>
      <c r="C542" s="6" t="s">
        <v>414</v>
      </c>
      <c r="F542" s="6" t="s">
        <v>415</v>
      </c>
      <c r="G542" s="6" t="s">
        <v>416</v>
      </c>
      <c r="H542" s="8" t="str">
        <f>VLOOKUP(C542,agent_name_matching!A:B,2,false)</f>
        <v>Dialog LLM</v>
      </c>
      <c r="I542" s="32" t="s">
        <v>1789</v>
      </c>
      <c r="J542" s="6" t="s">
        <v>418</v>
      </c>
      <c r="L542" s="6">
        <v>4041.0</v>
      </c>
      <c r="M542" s="6">
        <v>297.0</v>
      </c>
      <c r="N542" s="6">
        <v>3893.0</v>
      </c>
      <c r="O542" s="6" t="s">
        <v>1790</v>
      </c>
      <c r="P542" s="8" t="str">
        <f t="shared" si="1"/>
        <v/>
      </c>
      <c r="Q542" s="8" t="str">
        <f t="shared" si="5"/>
        <v/>
      </c>
      <c r="R542" s="8" t="str">
        <f>if(and(P542&lt;&gt;"",Q542&lt;&gt;"newexp",Q542&lt;&gt;"nostart"),countifs(script_conform_dispatching!A:A,P542,script_conform_dispatching!B:B,Q542),"")</f>
        <v/>
      </c>
      <c r="S542" s="8" t="str">
        <f t="shared" si="3"/>
        <v/>
      </c>
    </row>
    <row r="543" hidden="1">
      <c r="A543" s="6" t="s">
        <v>1791</v>
      </c>
      <c r="B543" s="6" t="s">
        <v>80</v>
      </c>
      <c r="C543" s="6" t="s">
        <v>407</v>
      </c>
      <c r="D543" s="6">
        <v>2.0</v>
      </c>
      <c r="E543" s="6" t="s">
        <v>445</v>
      </c>
      <c r="H543" s="8" t="str">
        <f>VLOOKUP(C543,agent_name_matching!A:B,2,false)</f>
        <v>--</v>
      </c>
      <c r="I543" s="33"/>
      <c r="O543" s="6" t="s">
        <v>1792</v>
      </c>
      <c r="P543" s="8">
        <f t="shared" si="1"/>
        <v>2</v>
      </c>
      <c r="Q543" s="8">
        <f t="shared" si="5"/>
        <v>3</v>
      </c>
      <c r="R543" s="8">
        <f>if(and(P543&lt;&gt;"",Q543&lt;&gt;"newexp",Q543&lt;&gt;"nostart"),countifs(script_conform_dispatching!A:A,P543,script_conform_dispatching!B:B,Q543),"")</f>
        <v>1</v>
      </c>
      <c r="S543" s="8" t="str">
        <f t="shared" si="3"/>
        <v/>
      </c>
    </row>
    <row r="544" hidden="1">
      <c r="A544" s="6" t="s">
        <v>1793</v>
      </c>
      <c r="B544" s="6" t="s">
        <v>80</v>
      </c>
      <c r="C544" s="6" t="s">
        <v>407</v>
      </c>
      <c r="D544" s="6">
        <v>3.0</v>
      </c>
      <c r="E544" s="6" t="s">
        <v>408</v>
      </c>
      <c r="H544" s="8" t="str">
        <f>VLOOKUP(C544,agent_name_matching!A:B,2,false)</f>
        <v>--</v>
      </c>
      <c r="I544" s="33"/>
      <c r="O544" s="6" t="s">
        <v>1794</v>
      </c>
      <c r="P544" s="8" t="str">
        <f t="shared" si="1"/>
        <v/>
      </c>
      <c r="Q544" s="8" t="str">
        <f t="shared" si="5"/>
        <v/>
      </c>
      <c r="R544" s="8" t="str">
        <f>if(and(P544&lt;&gt;"",Q544&lt;&gt;"newexp",Q544&lt;&gt;"nostart"),countifs(script_conform_dispatching!A:A,P544,script_conform_dispatching!B:B,Q544),"")</f>
        <v/>
      </c>
      <c r="S544" s="8" t="str">
        <f t="shared" si="3"/>
        <v/>
      </c>
    </row>
    <row r="545" hidden="1">
      <c r="A545" s="6" t="s">
        <v>1795</v>
      </c>
      <c r="B545" s="6" t="s">
        <v>80</v>
      </c>
      <c r="C545" s="6" t="s">
        <v>450</v>
      </c>
      <c r="F545" s="6" t="s">
        <v>415</v>
      </c>
      <c r="G545" s="6" t="s">
        <v>416</v>
      </c>
      <c r="H545" s="8" t="str">
        <f>VLOOKUP(C545,agent_name_matching!A:B,2,false)</f>
        <v>Validator LLM</v>
      </c>
      <c r="I545" s="32" t="s">
        <v>451</v>
      </c>
      <c r="J545" s="6" t="s">
        <v>452</v>
      </c>
      <c r="L545" s="6">
        <v>1165.0</v>
      </c>
      <c r="M545" s="6">
        <v>10.0</v>
      </c>
      <c r="N545" s="6">
        <v>1209.0</v>
      </c>
      <c r="O545" s="6" t="s">
        <v>1796</v>
      </c>
      <c r="P545" s="8" t="str">
        <f t="shared" si="1"/>
        <v/>
      </c>
      <c r="Q545" s="8" t="str">
        <f t="shared" si="5"/>
        <v/>
      </c>
      <c r="R545" s="8" t="str">
        <f>if(and(P545&lt;&gt;"",Q545&lt;&gt;"newexp",Q545&lt;&gt;"nostart"),countifs(script_conform_dispatching!A:A,P545,script_conform_dispatching!B:B,Q545),"")</f>
        <v/>
      </c>
      <c r="S545" s="8" t="str">
        <f t="shared" si="3"/>
        <v/>
      </c>
    </row>
    <row r="546" hidden="1">
      <c r="A546" s="6" t="s">
        <v>1797</v>
      </c>
      <c r="B546" s="6" t="s">
        <v>80</v>
      </c>
      <c r="C546" s="6" t="s">
        <v>37</v>
      </c>
      <c r="F546" s="6" t="s">
        <v>415</v>
      </c>
      <c r="G546" s="6" t="s">
        <v>416</v>
      </c>
      <c r="H546" s="8" t="str">
        <f>VLOOKUP(C546,agent_name_matching!A:B,2,false)</f>
        <v>Patient LLM</v>
      </c>
      <c r="I546" s="32" t="s">
        <v>1798</v>
      </c>
      <c r="J546" s="6" t="s">
        <v>418</v>
      </c>
      <c r="K546" s="6">
        <v>1.0</v>
      </c>
      <c r="L546" s="6">
        <v>984.0</v>
      </c>
      <c r="M546" s="6">
        <v>136.0</v>
      </c>
      <c r="N546" s="6">
        <v>2918.0</v>
      </c>
      <c r="O546" s="6" t="s">
        <v>1799</v>
      </c>
      <c r="P546" s="8" t="str">
        <f t="shared" si="1"/>
        <v/>
      </c>
      <c r="Q546" s="8" t="str">
        <f t="shared" si="5"/>
        <v/>
      </c>
      <c r="R546" s="8" t="str">
        <f>if(and(P546&lt;&gt;"",Q546&lt;&gt;"newexp",Q546&lt;&gt;"nostart"),countifs(script_conform_dispatching!A:A,P546,script_conform_dispatching!B:B,Q546),"")</f>
        <v/>
      </c>
      <c r="S546" s="8" t="str">
        <f t="shared" si="3"/>
        <v/>
      </c>
    </row>
    <row r="547" hidden="1">
      <c r="A547" s="6" t="s">
        <v>1800</v>
      </c>
      <c r="B547" s="6" t="s">
        <v>80</v>
      </c>
      <c r="C547" s="6" t="s">
        <v>411</v>
      </c>
      <c r="H547" s="8" t="str">
        <f>VLOOKUP(C547,agent_name_matching!A:B,2,false)</f>
        <v>System</v>
      </c>
      <c r="I547" s="33"/>
      <c r="O547" s="6" t="s">
        <v>1801</v>
      </c>
      <c r="P547" s="8" t="str">
        <f t="shared" si="1"/>
        <v/>
      </c>
      <c r="Q547" s="8" t="str">
        <f t="shared" si="5"/>
        <v/>
      </c>
      <c r="R547" s="8" t="str">
        <f>if(and(P547&lt;&gt;"",Q547&lt;&gt;"newexp",Q547&lt;&gt;"nostart"),countifs(script_conform_dispatching!A:A,P547,script_conform_dispatching!B:B,Q547),"")</f>
        <v/>
      </c>
      <c r="S547" s="8" t="str">
        <f t="shared" si="3"/>
        <v/>
      </c>
    </row>
    <row r="548" hidden="1">
      <c r="A548" s="6" t="s">
        <v>1802</v>
      </c>
      <c r="B548" s="6" t="s">
        <v>80</v>
      </c>
      <c r="C548" s="6" t="s">
        <v>414</v>
      </c>
      <c r="F548" s="6" t="s">
        <v>415</v>
      </c>
      <c r="G548" s="6" t="s">
        <v>416</v>
      </c>
      <c r="H548" s="8" t="str">
        <f>VLOOKUP(C548,agent_name_matching!A:B,2,false)</f>
        <v>Dialog LLM</v>
      </c>
      <c r="I548" s="32" t="s">
        <v>1803</v>
      </c>
      <c r="J548" s="6" t="s">
        <v>418</v>
      </c>
      <c r="L548" s="6">
        <v>4746.0</v>
      </c>
      <c r="M548" s="6">
        <v>82.0</v>
      </c>
      <c r="N548" s="6">
        <v>1657.0</v>
      </c>
      <c r="O548" s="6" t="s">
        <v>1804</v>
      </c>
      <c r="P548" s="8" t="str">
        <f t="shared" si="1"/>
        <v/>
      </c>
      <c r="Q548" s="8" t="str">
        <f t="shared" si="5"/>
        <v/>
      </c>
      <c r="R548" s="8" t="str">
        <f>if(and(P548&lt;&gt;"",Q548&lt;&gt;"newexp",Q548&lt;&gt;"nostart"),countifs(script_conform_dispatching!A:A,P548,script_conform_dispatching!B:B,Q548),"")</f>
        <v/>
      </c>
      <c r="S548" s="8" t="str">
        <f t="shared" si="3"/>
        <v/>
      </c>
    </row>
    <row r="549" hidden="1">
      <c r="A549" s="6" t="s">
        <v>1805</v>
      </c>
      <c r="B549" s="6" t="s">
        <v>80</v>
      </c>
      <c r="C549" s="6" t="s">
        <v>37</v>
      </c>
      <c r="F549" s="6" t="s">
        <v>415</v>
      </c>
      <c r="G549" s="6" t="s">
        <v>416</v>
      </c>
      <c r="H549" s="8" t="str">
        <f>VLOOKUP(C549,agent_name_matching!A:B,2,false)</f>
        <v>Patient LLM</v>
      </c>
      <c r="I549" s="32" t="s">
        <v>1806</v>
      </c>
      <c r="J549" s="6" t="s">
        <v>418</v>
      </c>
      <c r="K549" s="6">
        <v>1.0</v>
      </c>
      <c r="L549" s="6">
        <v>1196.0</v>
      </c>
      <c r="M549" s="6">
        <v>125.0</v>
      </c>
      <c r="N549" s="6">
        <v>1841.0</v>
      </c>
      <c r="O549" s="6" t="s">
        <v>1807</v>
      </c>
      <c r="P549" s="8" t="str">
        <f t="shared" si="1"/>
        <v/>
      </c>
      <c r="Q549" s="8" t="str">
        <f t="shared" si="5"/>
        <v/>
      </c>
      <c r="R549" s="8" t="str">
        <f>if(and(P549&lt;&gt;"",Q549&lt;&gt;"newexp",Q549&lt;&gt;"nostart"),countifs(script_conform_dispatching!A:A,P549,script_conform_dispatching!B:B,Q549),"")</f>
        <v/>
      </c>
      <c r="S549" s="8" t="str">
        <f t="shared" si="3"/>
        <v/>
      </c>
    </row>
    <row r="550" hidden="1">
      <c r="A550" s="6" t="s">
        <v>1808</v>
      </c>
      <c r="B550" s="6" t="s">
        <v>80</v>
      </c>
      <c r="C550" s="6" t="s">
        <v>411</v>
      </c>
      <c r="H550" s="8" t="str">
        <f>VLOOKUP(C550,agent_name_matching!A:B,2,false)</f>
        <v>System</v>
      </c>
      <c r="I550" s="33"/>
      <c r="O550" s="6" t="s">
        <v>1809</v>
      </c>
      <c r="P550" s="8" t="str">
        <f t="shared" si="1"/>
        <v/>
      </c>
      <c r="Q550" s="8" t="str">
        <f t="shared" si="5"/>
        <v/>
      </c>
      <c r="R550" s="8" t="str">
        <f>if(and(P550&lt;&gt;"",Q550&lt;&gt;"newexp",Q550&lt;&gt;"nostart"),countifs(script_conform_dispatching!A:A,P550,script_conform_dispatching!B:B,Q550),"")</f>
        <v/>
      </c>
      <c r="S550" s="8" t="str">
        <f t="shared" si="3"/>
        <v/>
      </c>
    </row>
    <row r="551" hidden="1">
      <c r="A551" s="6" t="s">
        <v>1810</v>
      </c>
      <c r="B551" s="6" t="s">
        <v>80</v>
      </c>
      <c r="C551" s="6" t="s">
        <v>414</v>
      </c>
      <c r="F551" s="6" t="s">
        <v>415</v>
      </c>
      <c r="G551" s="6" t="s">
        <v>416</v>
      </c>
      <c r="H551" s="8" t="str">
        <f>VLOOKUP(C551,agent_name_matching!A:B,2,false)</f>
        <v>Dialog LLM</v>
      </c>
      <c r="I551" s="32" t="s">
        <v>1811</v>
      </c>
      <c r="J551" s="6" t="s">
        <v>418</v>
      </c>
      <c r="L551" s="6">
        <v>5226.0</v>
      </c>
      <c r="M551" s="6">
        <v>69.0</v>
      </c>
      <c r="N551" s="6">
        <v>1251.0</v>
      </c>
      <c r="O551" s="6" t="s">
        <v>1812</v>
      </c>
      <c r="P551" s="8" t="str">
        <f t="shared" si="1"/>
        <v/>
      </c>
      <c r="Q551" s="8" t="str">
        <f t="shared" si="5"/>
        <v/>
      </c>
      <c r="R551" s="8" t="str">
        <f>if(and(P551&lt;&gt;"",Q551&lt;&gt;"newexp",Q551&lt;&gt;"nostart"),countifs(script_conform_dispatching!A:A,P551,script_conform_dispatching!B:B,Q551),"")</f>
        <v/>
      </c>
      <c r="S551" s="8" t="str">
        <f t="shared" si="3"/>
        <v/>
      </c>
    </row>
    <row r="552" hidden="1">
      <c r="A552" s="6" t="s">
        <v>1813</v>
      </c>
      <c r="B552" s="6" t="s">
        <v>80</v>
      </c>
      <c r="C552" s="6" t="s">
        <v>37</v>
      </c>
      <c r="F552" s="6" t="s">
        <v>415</v>
      </c>
      <c r="G552" s="6" t="s">
        <v>416</v>
      </c>
      <c r="H552" s="8" t="str">
        <f>VLOOKUP(C552,agent_name_matching!A:B,2,false)</f>
        <v>Patient LLM</v>
      </c>
      <c r="I552" s="32" t="s">
        <v>1814</v>
      </c>
      <c r="J552" s="6" t="s">
        <v>418</v>
      </c>
      <c r="K552" s="6">
        <v>1.0</v>
      </c>
      <c r="L552" s="6">
        <v>1384.0</v>
      </c>
      <c r="M552" s="6">
        <v>127.0</v>
      </c>
      <c r="N552" s="6">
        <v>2066.0</v>
      </c>
      <c r="O552" s="6" t="s">
        <v>1815</v>
      </c>
      <c r="P552" s="8" t="str">
        <f t="shared" si="1"/>
        <v/>
      </c>
      <c r="Q552" s="8" t="str">
        <f t="shared" si="5"/>
        <v/>
      </c>
      <c r="R552" s="8" t="str">
        <f>if(and(P552&lt;&gt;"",Q552&lt;&gt;"newexp",Q552&lt;&gt;"nostart"),countifs(script_conform_dispatching!A:A,P552,script_conform_dispatching!B:B,Q552),"")</f>
        <v/>
      </c>
      <c r="S552" s="8" t="str">
        <f t="shared" si="3"/>
        <v/>
      </c>
    </row>
    <row r="553" hidden="1">
      <c r="A553" s="6" t="s">
        <v>1816</v>
      </c>
      <c r="B553" s="6" t="s">
        <v>80</v>
      </c>
      <c r="C553" s="6" t="s">
        <v>411</v>
      </c>
      <c r="H553" s="8" t="str">
        <f>VLOOKUP(C553,agent_name_matching!A:B,2,false)</f>
        <v>System</v>
      </c>
      <c r="I553" s="33"/>
      <c r="O553" s="6" t="s">
        <v>1817</v>
      </c>
      <c r="P553" s="8" t="str">
        <f t="shared" si="1"/>
        <v/>
      </c>
      <c r="Q553" s="8" t="str">
        <f t="shared" si="5"/>
        <v/>
      </c>
      <c r="R553" s="8" t="str">
        <f>if(and(P553&lt;&gt;"",Q553&lt;&gt;"newexp",Q553&lt;&gt;"nostart"),countifs(script_conform_dispatching!A:A,P553,script_conform_dispatching!B:B,Q553),"")</f>
        <v/>
      </c>
      <c r="S553" s="8" t="str">
        <f t="shared" si="3"/>
        <v/>
      </c>
    </row>
    <row r="554" hidden="1">
      <c r="A554" s="6" t="s">
        <v>1818</v>
      </c>
      <c r="B554" s="6" t="s">
        <v>80</v>
      </c>
      <c r="C554" s="6" t="s">
        <v>414</v>
      </c>
      <c r="F554" s="6" t="s">
        <v>415</v>
      </c>
      <c r="G554" s="6" t="s">
        <v>416</v>
      </c>
      <c r="H554" s="8" t="str">
        <f>VLOOKUP(C554,agent_name_matching!A:B,2,false)</f>
        <v>Dialog LLM</v>
      </c>
      <c r="I554" s="32" t="s">
        <v>1819</v>
      </c>
      <c r="J554" s="6" t="s">
        <v>418</v>
      </c>
      <c r="L554" s="6">
        <v>5695.0</v>
      </c>
      <c r="M554" s="6">
        <v>76.0</v>
      </c>
      <c r="N554" s="6">
        <v>1441.0</v>
      </c>
      <c r="O554" s="6" t="s">
        <v>1820</v>
      </c>
      <c r="P554" s="8" t="str">
        <f t="shared" si="1"/>
        <v/>
      </c>
      <c r="Q554" s="8" t="str">
        <f t="shared" si="5"/>
        <v/>
      </c>
      <c r="R554" s="8" t="str">
        <f>if(and(P554&lt;&gt;"",Q554&lt;&gt;"newexp",Q554&lt;&gt;"nostart"),countifs(script_conform_dispatching!A:A,P554,script_conform_dispatching!B:B,Q554),"")</f>
        <v/>
      </c>
      <c r="S554" s="8" t="str">
        <f t="shared" si="3"/>
        <v/>
      </c>
    </row>
    <row r="555" hidden="1">
      <c r="A555" s="6" t="s">
        <v>1821</v>
      </c>
      <c r="B555" s="6" t="s">
        <v>80</v>
      </c>
      <c r="C555" s="6" t="s">
        <v>37</v>
      </c>
      <c r="F555" s="6" t="s">
        <v>415</v>
      </c>
      <c r="G555" s="6" t="s">
        <v>416</v>
      </c>
      <c r="H555" s="8" t="str">
        <f>VLOOKUP(C555,agent_name_matching!A:B,2,false)</f>
        <v>Patient LLM</v>
      </c>
      <c r="I555" s="32" t="s">
        <v>1822</v>
      </c>
      <c r="J555" s="6" t="s">
        <v>418</v>
      </c>
      <c r="K555" s="6">
        <v>1.0</v>
      </c>
      <c r="L555" s="6">
        <v>1581.0</v>
      </c>
      <c r="M555" s="6">
        <v>136.0</v>
      </c>
      <c r="N555" s="6">
        <v>2526.0</v>
      </c>
      <c r="O555" s="6" t="s">
        <v>1823</v>
      </c>
      <c r="P555" s="8" t="str">
        <f t="shared" si="1"/>
        <v/>
      </c>
      <c r="Q555" s="8" t="str">
        <f t="shared" si="5"/>
        <v/>
      </c>
      <c r="R555" s="8" t="str">
        <f>if(and(P555&lt;&gt;"",Q555&lt;&gt;"newexp",Q555&lt;&gt;"nostart"),countifs(script_conform_dispatching!A:A,P555,script_conform_dispatching!B:B,Q555),"")</f>
        <v/>
      </c>
      <c r="S555" s="8" t="str">
        <f t="shared" si="3"/>
        <v/>
      </c>
    </row>
    <row r="556" hidden="1">
      <c r="A556" s="6" t="s">
        <v>1824</v>
      </c>
      <c r="B556" s="6" t="s">
        <v>80</v>
      </c>
      <c r="C556" s="6" t="s">
        <v>411</v>
      </c>
      <c r="H556" s="8" t="str">
        <f>VLOOKUP(C556,agent_name_matching!A:B,2,false)</f>
        <v>System</v>
      </c>
      <c r="I556" s="33"/>
      <c r="O556" s="6" t="s">
        <v>1825</v>
      </c>
      <c r="P556" s="8" t="str">
        <f t="shared" si="1"/>
        <v/>
      </c>
      <c r="Q556" s="8" t="str">
        <f t="shared" si="5"/>
        <v/>
      </c>
      <c r="R556" s="8" t="str">
        <f>if(and(P556&lt;&gt;"",Q556&lt;&gt;"newexp",Q556&lt;&gt;"nostart"),countifs(script_conform_dispatching!A:A,P556,script_conform_dispatching!B:B,Q556),"")</f>
        <v/>
      </c>
      <c r="S556" s="8" t="str">
        <f t="shared" si="3"/>
        <v/>
      </c>
    </row>
    <row r="557" hidden="1">
      <c r="A557" s="6" t="s">
        <v>1826</v>
      </c>
      <c r="B557" s="6" t="s">
        <v>80</v>
      </c>
      <c r="C557" s="6" t="s">
        <v>414</v>
      </c>
      <c r="F557" s="6" t="s">
        <v>415</v>
      </c>
      <c r="G557" s="6" t="s">
        <v>416</v>
      </c>
      <c r="H557" s="8" t="str">
        <f>VLOOKUP(C557,agent_name_matching!A:B,2,false)</f>
        <v>Dialog LLM</v>
      </c>
      <c r="I557" s="32" t="s">
        <v>1827</v>
      </c>
      <c r="J557" s="6" t="s">
        <v>418</v>
      </c>
      <c r="L557" s="6">
        <v>6180.0</v>
      </c>
      <c r="M557" s="6">
        <v>86.0</v>
      </c>
      <c r="N557" s="6">
        <v>2229.0</v>
      </c>
      <c r="O557" s="6" t="s">
        <v>1828</v>
      </c>
      <c r="P557" s="8" t="str">
        <f t="shared" si="1"/>
        <v/>
      </c>
      <c r="Q557" s="8" t="str">
        <f t="shared" si="5"/>
        <v/>
      </c>
      <c r="R557" s="8" t="str">
        <f>if(and(P557&lt;&gt;"",Q557&lt;&gt;"newexp",Q557&lt;&gt;"nostart"),countifs(script_conform_dispatching!A:A,P557,script_conform_dispatching!B:B,Q557),"")</f>
        <v/>
      </c>
      <c r="S557" s="8" t="str">
        <f t="shared" si="3"/>
        <v/>
      </c>
    </row>
    <row r="558" hidden="1">
      <c r="A558" s="6" t="s">
        <v>1829</v>
      </c>
      <c r="B558" s="6" t="s">
        <v>80</v>
      </c>
      <c r="C558" s="6" t="s">
        <v>37</v>
      </c>
      <c r="F558" s="6" t="s">
        <v>415</v>
      </c>
      <c r="G558" s="6" t="s">
        <v>416</v>
      </c>
      <c r="H558" s="8" t="str">
        <f>VLOOKUP(C558,agent_name_matching!A:B,2,false)</f>
        <v>Patient LLM</v>
      </c>
      <c r="I558" s="32" t="s">
        <v>1830</v>
      </c>
      <c r="J558" s="6" t="s">
        <v>418</v>
      </c>
      <c r="K558" s="6">
        <v>1.0</v>
      </c>
      <c r="L558" s="6">
        <v>1797.0</v>
      </c>
      <c r="M558" s="6">
        <v>141.0</v>
      </c>
      <c r="N558" s="6">
        <v>2352.0</v>
      </c>
      <c r="O558" s="6" t="s">
        <v>1831</v>
      </c>
      <c r="P558" s="8" t="str">
        <f t="shared" si="1"/>
        <v/>
      </c>
      <c r="Q558" s="8" t="str">
        <f t="shared" si="5"/>
        <v/>
      </c>
      <c r="R558" s="8" t="str">
        <f>if(and(P558&lt;&gt;"",Q558&lt;&gt;"newexp",Q558&lt;&gt;"nostart"),countifs(script_conform_dispatching!A:A,P558,script_conform_dispatching!B:B,Q558),"")</f>
        <v/>
      </c>
      <c r="S558" s="8" t="str">
        <f t="shared" si="3"/>
        <v/>
      </c>
    </row>
    <row r="559" hidden="1">
      <c r="A559" s="6" t="s">
        <v>1832</v>
      </c>
      <c r="B559" s="6" t="s">
        <v>80</v>
      </c>
      <c r="C559" s="6" t="s">
        <v>411</v>
      </c>
      <c r="H559" s="8" t="str">
        <f>VLOOKUP(C559,agent_name_matching!A:B,2,false)</f>
        <v>System</v>
      </c>
      <c r="I559" s="33"/>
      <c r="O559" s="6" t="s">
        <v>1833</v>
      </c>
      <c r="P559" s="8" t="str">
        <f t="shared" si="1"/>
        <v/>
      </c>
      <c r="Q559" s="8" t="str">
        <f t="shared" si="5"/>
        <v/>
      </c>
      <c r="R559" s="8" t="str">
        <f>if(and(P559&lt;&gt;"",Q559&lt;&gt;"newexp",Q559&lt;&gt;"nostart"),countifs(script_conform_dispatching!A:A,P559,script_conform_dispatching!B:B,Q559),"")</f>
        <v/>
      </c>
      <c r="S559" s="8" t="str">
        <f t="shared" si="3"/>
        <v/>
      </c>
    </row>
    <row r="560" hidden="1">
      <c r="A560" s="6" t="s">
        <v>1834</v>
      </c>
      <c r="B560" s="6" t="s">
        <v>80</v>
      </c>
      <c r="C560" s="6" t="s">
        <v>414</v>
      </c>
      <c r="F560" s="6" t="s">
        <v>415</v>
      </c>
      <c r="G560" s="6" t="s">
        <v>416</v>
      </c>
      <c r="H560" s="8" t="str">
        <f>VLOOKUP(C560,agent_name_matching!A:B,2,false)</f>
        <v>Dialog LLM</v>
      </c>
      <c r="I560" s="32" t="s">
        <v>1835</v>
      </c>
      <c r="J560" s="6" t="s">
        <v>418</v>
      </c>
      <c r="L560" s="6">
        <v>6680.0</v>
      </c>
      <c r="M560" s="6">
        <v>262.0</v>
      </c>
      <c r="N560" s="6">
        <v>3622.0</v>
      </c>
      <c r="O560" s="6" t="s">
        <v>1836</v>
      </c>
      <c r="P560" s="8" t="str">
        <f t="shared" si="1"/>
        <v/>
      </c>
      <c r="Q560" s="8" t="str">
        <f t="shared" si="5"/>
        <v/>
      </c>
      <c r="R560" s="8" t="str">
        <f>if(and(P560&lt;&gt;"",Q560&lt;&gt;"newexp",Q560&lt;&gt;"nostart"),countifs(script_conform_dispatching!A:A,P560,script_conform_dispatching!B:B,Q560),"")</f>
        <v/>
      </c>
      <c r="S560" s="8" t="str">
        <f t="shared" si="3"/>
        <v/>
      </c>
    </row>
    <row r="561" hidden="1">
      <c r="A561" s="6" t="s">
        <v>1837</v>
      </c>
      <c r="B561" s="6" t="s">
        <v>80</v>
      </c>
      <c r="C561" s="6" t="s">
        <v>407</v>
      </c>
      <c r="D561" s="6">
        <v>3.0</v>
      </c>
      <c r="E561" s="6" t="s">
        <v>445</v>
      </c>
      <c r="H561" s="8" t="str">
        <f>VLOOKUP(C561,agent_name_matching!A:B,2,false)</f>
        <v>--</v>
      </c>
      <c r="I561" s="33"/>
      <c r="O561" s="6" t="s">
        <v>1838</v>
      </c>
      <c r="P561" s="8">
        <f t="shared" si="1"/>
        <v>3</v>
      </c>
      <c r="Q561" s="8">
        <f t="shared" si="5"/>
        <v>3</v>
      </c>
      <c r="R561" s="8">
        <f>if(and(P561&lt;&gt;"",Q561&lt;&gt;"newexp",Q561&lt;&gt;"nostart"),countifs(script_conform_dispatching!A:A,P561,script_conform_dispatching!B:B,Q561),"")</f>
        <v>1</v>
      </c>
      <c r="S561" s="8" t="str">
        <f t="shared" si="3"/>
        <v/>
      </c>
    </row>
    <row r="562" hidden="1">
      <c r="A562" s="6" t="s">
        <v>1839</v>
      </c>
      <c r="B562" s="6" t="s">
        <v>80</v>
      </c>
      <c r="C562" s="6" t="s">
        <v>407</v>
      </c>
      <c r="D562" s="6">
        <v>3.0</v>
      </c>
      <c r="E562" s="6" t="s">
        <v>408</v>
      </c>
      <c r="H562" s="8" t="str">
        <f>VLOOKUP(C562,agent_name_matching!A:B,2,false)</f>
        <v>--</v>
      </c>
      <c r="I562" s="33"/>
      <c r="O562" s="6" t="s">
        <v>1840</v>
      </c>
      <c r="P562" s="8" t="str">
        <f t="shared" si="1"/>
        <v/>
      </c>
      <c r="Q562" s="8" t="str">
        <f t="shared" si="5"/>
        <v/>
      </c>
      <c r="R562" s="8" t="str">
        <f>if(and(P562&lt;&gt;"",Q562&lt;&gt;"newexp",Q562&lt;&gt;"nostart"),countifs(script_conform_dispatching!A:A,P562,script_conform_dispatching!B:B,Q562),"")</f>
        <v/>
      </c>
      <c r="S562" s="8" t="str">
        <f t="shared" si="3"/>
        <v/>
      </c>
    </row>
    <row r="563" hidden="1">
      <c r="A563" s="6" t="s">
        <v>1841</v>
      </c>
      <c r="B563" s="6" t="s">
        <v>80</v>
      </c>
      <c r="C563" s="6" t="s">
        <v>450</v>
      </c>
      <c r="F563" s="6" t="s">
        <v>415</v>
      </c>
      <c r="G563" s="6" t="s">
        <v>416</v>
      </c>
      <c r="H563" s="8" t="str">
        <f>VLOOKUP(C563,agent_name_matching!A:B,2,false)</f>
        <v>Validator LLM</v>
      </c>
      <c r="I563" s="32" t="s">
        <v>451</v>
      </c>
      <c r="J563" s="6" t="s">
        <v>452</v>
      </c>
      <c r="L563" s="6">
        <v>2363.0</v>
      </c>
      <c r="M563" s="6">
        <v>10.0</v>
      </c>
      <c r="N563" s="6">
        <v>958.0</v>
      </c>
      <c r="O563" s="6" t="s">
        <v>1842</v>
      </c>
      <c r="P563" s="8" t="str">
        <f t="shared" si="1"/>
        <v/>
      </c>
      <c r="Q563" s="8" t="str">
        <f t="shared" si="5"/>
        <v/>
      </c>
      <c r="R563" s="8" t="str">
        <f>if(and(P563&lt;&gt;"",Q563&lt;&gt;"newexp",Q563&lt;&gt;"nostart"),countifs(script_conform_dispatching!A:A,P563,script_conform_dispatching!B:B,Q563),"")</f>
        <v/>
      </c>
      <c r="S563" s="8" t="str">
        <f t="shared" si="3"/>
        <v/>
      </c>
    </row>
    <row r="564" hidden="1">
      <c r="A564" s="6" t="s">
        <v>1843</v>
      </c>
      <c r="B564" s="6" t="s">
        <v>80</v>
      </c>
      <c r="C564" s="6" t="s">
        <v>37</v>
      </c>
      <c r="F564" s="6" t="s">
        <v>415</v>
      </c>
      <c r="G564" s="6" t="s">
        <v>416</v>
      </c>
      <c r="H564" s="8" t="str">
        <f>VLOOKUP(C564,agent_name_matching!A:B,2,false)</f>
        <v>Patient LLM</v>
      </c>
      <c r="I564" s="32" t="s">
        <v>1844</v>
      </c>
      <c r="J564" s="6" t="s">
        <v>418</v>
      </c>
      <c r="K564" s="6">
        <v>1.0</v>
      </c>
      <c r="L564" s="6">
        <v>2088.0</v>
      </c>
      <c r="M564" s="6">
        <v>34.0</v>
      </c>
      <c r="N564" s="6">
        <v>1208.0</v>
      </c>
      <c r="O564" s="6" t="s">
        <v>1845</v>
      </c>
      <c r="P564" s="8" t="str">
        <f t="shared" si="1"/>
        <v/>
      </c>
      <c r="Q564" s="8" t="str">
        <f t="shared" si="5"/>
        <v/>
      </c>
      <c r="R564" s="8" t="str">
        <f>if(and(P564&lt;&gt;"",Q564&lt;&gt;"newexp",Q564&lt;&gt;"nostart"),countifs(script_conform_dispatching!A:A,P564,script_conform_dispatching!B:B,Q564),"")</f>
        <v/>
      </c>
      <c r="S564" s="8" t="str">
        <f t="shared" si="3"/>
        <v/>
      </c>
    </row>
    <row r="565" hidden="1">
      <c r="A565" s="6" t="s">
        <v>1846</v>
      </c>
      <c r="B565" s="6" t="s">
        <v>80</v>
      </c>
      <c r="C565" s="6" t="s">
        <v>411</v>
      </c>
      <c r="H565" s="8" t="str">
        <f>VLOOKUP(C565,agent_name_matching!A:B,2,false)</f>
        <v>System</v>
      </c>
      <c r="I565" s="33"/>
      <c r="O565" s="6" t="s">
        <v>1847</v>
      </c>
      <c r="P565" s="8" t="str">
        <f t="shared" si="1"/>
        <v/>
      </c>
      <c r="Q565" s="8" t="str">
        <f t="shared" si="5"/>
        <v/>
      </c>
      <c r="R565" s="8" t="str">
        <f>if(and(P565&lt;&gt;"",Q565&lt;&gt;"newexp",Q565&lt;&gt;"nostart"),countifs(script_conform_dispatching!A:A,P565,script_conform_dispatching!B:B,Q565),"")</f>
        <v/>
      </c>
      <c r="S565" s="8" t="str">
        <f t="shared" si="3"/>
        <v/>
      </c>
    </row>
    <row r="566" hidden="1">
      <c r="A566" s="6" t="s">
        <v>1848</v>
      </c>
      <c r="B566" s="6" t="s">
        <v>80</v>
      </c>
      <c r="C566" s="6" t="s">
        <v>414</v>
      </c>
      <c r="F566" s="6" t="s">
        <v>415</v>
      </c>
      <c r="G566" s="6" t="s">
        <v>416</v>
      </c>
      <c r="H566" s="8" t="str">
        <f>VLOOKUP(C566,agent_name_matching!A:B,2,false)</f>
        <v>Dialog LLM</v>
      </c>
      <c r="I566" s="32" t="s">
        <v>1849</v>
      </c>
      <c r="J566" s="6" t="s">
        <v>418</v>
      </c>
      <c r="L566" s="6">
        <v>7109.0</v>
      </c>
      <c r="M566" s="6">
        <v>318.0</v>
      </c>
      <c r="N566" s="6">
        <v>6743.0</v>
      </c>
      <c r="O566" s="6" t="s">
        <v>1850</v>
      </c>
      <c r="P566" s="8" t="str">
        <f t="shared" si="1"/>
        <v/>
      </c>
      <c r="Q566" s="8" t="str">
        <f t="shared" si="5"/>
        <v/>
      </c>
      <c r="R566" s="8" t="str">
        <f>if(and(P566&lt;&gt;"",Q566&lt;&gt;"newexp",Q566&lt;&gt;"nostart"),countifs(script_conform_dispatching!A:A,P566,script_conform_dispatching!B:B,Q566),"")</f>
        <v/>
      </c>
      <c r="S566" s="8" t="str">
        <f t="shared" si="3"/>
        <v/>
      </c>
    </row>
    <row r="567" hidden="1">
      <c r="A567" s="6" t="s">
        <v>1851</v>
      </c>
      <c r="B567" s="6" t="s">
        <v>80</v>
      </c>
      <c r="C567" s="6" t="s">
        <v>407</v>
      </c>
      <c r="D567" s="6">
        <v>3.0</v>
      </c>
      <c r="E567" s="6" t="s">
        <v>445</v>
      </c>
      <c r="H567" s="8" t="str">
        <f>VLOOKUP(C567,agent_name_matching!A:B,2,false)</f>
        <v>--</v>
      </c>
      <c r="I567" s="33"/>
      <c r="O567" s="6" t="s">
        <v>1852</v>
      </c>
      <c r="P567" s="8">
        <f t="shared" si="1"/>
        <v>3</v>
      </c>
      <c r="Q567" s="8">
        <f t="shared" si="5"/>
        <v>4</v>
      </c>
      <c r="R567" s="8">
        <f>if(and(P567&lt;&gt;"",Q567&lt;&gt;"newexp",Q567&lt;&gt;"nostart"),countifs(script_conform_dispatching!A:A,P567,script_conform_dispatching!B:B,Q567),"")</f>
        <v>1</v>
      </c>
      <c r="S567" s="8" t="str">
        <f t="shared" si="3"/>
        <v/>
      </c>
    </row>
    <row r="568" hidden="1">
      <c r="A568" s="6" t="s">
        <v>1853</v>
      </c>
      <c r="B568" s="6" t="s">
        <v>80</v>
      </c>
      <c r="C568" s="6" t="s">
        <v>407</v>
      </c>
      <c r="D568" s="6">
        <v>4.0</v>
      </c>
      <c r="E568" s="6" t="s">
        <v>408</v>
      </c>
      <c r="H568" s="8" t="str">
        <f>VLOOKUP(C568,agent_name_matching!A:B,2,false)</f>
        <v>--</v>
      </c>
      <c r="I568" s="33"/>
      <c r="O568" s="6" t="s">
        <v>1854</v>
      </c>
      <c r="P568" s="8" t="str">
        <f t="shared" si="1"/>
        <v/>
      </c>
      <c r="Q568" s="8" t="str">
        <f t="shared" si="5"/>
        <v/>
      </c>
      <c r="R568" s="8" t="str">
        <f>if(and(P568&lt;&gt;"",Q568&lt;&gt;"newexp",Q568&lt;&gt;"nostart"),countifs(script_conform_dispatching!A:A,P568,script_conform_dispatching!B:B,Q568),"")</f>
        <v/>
      </c>
      <c r="S568" s="8" t="str">
        <f t="shared" si="3"/>
        <v/>
      </c>
    </row>
    <row r="569" hidden="1">
      <c r="A569" s="6" t="s">
        <v>1855</v>
      </c>
      <c r="B569" s="6" t="s">
        <v>80</v>
      </c>
      <c r="C569" s="6" t="s">
        <v>450</v>
      </c>
      <c r="F569" s="6" t="s">
        <v>415</v>
      </c>
      <c r="G569" s="6" t="s">
        <v>416</v>
      </c>
      <c r="H569" s="8" t="str">
        <f>VLOOKUP(C569,agent_name_matching!A:B,2,false)</f>
        <v>Validator LLM</v>
      </c>
      <c r="I569" s="32" t="s">
        <v>1421</v>
      </c>
      <c r="J569" s="6" t="s">
        <v>452</v>
      </c>
      <c r="L569" s="6">
        <v>2372.0</v>
      </c>
      <c r="M569" s="6">
        <v>32.0</v>
      </c>
      <c r="N569" s="6">
        <v>1835.0</v>
      </c>
      <c r="O569" s="6" t="s">
        <v>1856</v>
      </c>
      <c r="P569" s="8" t="str">
        <f t="shared" si="1"/>
        <v/>
      </c>
      <c r="Q569" s="8" t="str">
        <f t="shared" si="5"/>
        <v/>
      </c>
      <c r="R569" s="8" t="str">
        <f>if(and(P569&lt;&gt;"",Q569&lt;&gt;"newexp",Q569&lt;&gt;"nostart"),countifs(script_conform_dispatching!A:A,P569,script_conform_dispatching!B:B,Q569),"")</f>
        <v/>
      </c>
      <c r="S569" s="8" t="str">
        <f t="shared" si="3"/>
        <v/>
      </c>
    </row>
    <row r="570" hidden="1">
      <c r="A570" s="6" t="s">
        <v>1857</v>
      </c>
      <c r="B570" s="6" t="s">
        <v>80</v>
      </c>
      <c r="C570" s="6" t="s">
        <v>37</v>
      </c>
      <c r="F570" s="6" t="s">
        <v>415</v>
      </c>
      <c r="G570" s="6" t="s">
        <v>416</v>
      </c>
      <c r="H570" s="8" t="str">
        <f>VLOOKUP(C570,agent_name_matching!A:B,2,false)</f>
        <v>Patient LLM</v>
      </c>
      <c r="I570" s="32" t="s">
        <v>1858</v>
      </c>
      <c r="J570" s="6" t="s">
        <v>418</v>
      </c>
      <c r="K570" s="6">
        <v>1.0</v>
      </c>
      <c r="L570" s="6">
        <v>2239.0</v>
      </c>
      <c r="M570" s="6">
        <v>66.0</v>
      </c>
      <c r="N570" s="6">
        <v>1768.0</v>
      </c>
      <c r="O570" s="6" t="s">
        <v>1859</v>
      </c>
      <c r="P570" s="8" t="str">
        <f t="shared" si="1"/>
        <v/>
      </c>
      <c r="Q570" s="8" t="str">
        <f t="shared" si="5"/>
        <v/>
      </c>
      <c r="R570" s="8" t="str">
        <f>if(and(P570&lt;&gt;"",Q570&lt;&gt;"newexp",Q570&lt;&gt;"nostart"),countifs(script_conform_dispatching!A:A,P570,script_conform_dispatching!B:B,Q570),"")</f>
        <v/>
      </c>
      <c r="S570" s="8" t="str">
        <f t="shared" si="3"/>
        <v/>
      </c>
    </row>
    <row r="571" hidden="1">
      <c r="A571" s="6" t="s">
        <v>1860</v>
      </c>
      <c r="B571" s="6" t="s">
        <v>80</v>
      </c>
      <c r="C571" s="6" t="s">
        <v>411</v>
      </c>
      <c r="H571" s="8" t="str">
        <f>VLOOKUP(C571,agent_name_matching!A:B,2,false)</f>
        <v>System</v>
      </c>
      <c r="I571" s="33"/>
      <c r="O571" s="6" t="s">
        <v>1861</v>
      </c>
      <c r="P571" s="8" t="str">
        <f t="shared" si="1"/>
        <v/>
      </c>
      <c r="Q571" s="8" t="str">
        <f t="shared" si="5"/>
        <v/>
      </c>
      <c r="R571" s="8" t="str">
        <f>if(and(P571&lt;&gt;"",Q571&lt;&gt;"newexp",Q571&lt;&gt;"nostart"),countifs(script_conform_dispatching!A:A,P571,script_conform_dispatching!B:B,Q571),"")</f>
        <v/>
      </c>
      <c r="S571" s="8" t="str">
        <f t="shared" si="3"/>
        <v/>
      </c>
    </row>
    <row r="572" hidden="1">
      <c r="A572" s="6" t="s">
        <v>1862</v>
      </c>
      <c r="B572" s="6" t="s">
        <v>80</v>
      </c>
      <c r="C572" s="6" t="s">
        <v>414</v>
      </c>
      <c r="F572" s="6" t="s">
        <v>415</v>
      </c>
      <c r="G572" s="6" t="s">
        <v>416</v>
      </c>
      <c r="H572" s="8" t="str">
        <f>VLOOKUP(C572,agent_name_matching!A:B,2,false)</f>
        <v>Dialog LLM</v>
      </c>
      <c r="I572" s="32" t="s">
        <v>1863</v>
      </c>
      <c r="J572" s="6" t="s">
        <v>418</v>
      </c>
      <c r="L572" s="6">
        <v>7715.0</v>
      </c>
      <c r="M572" s="6">
        <v>79.0</v>
      </c>
      <c r="N572" s="6">
        <v>1585.0</v>
      </c>
      <c r="O572" s="6" t="s">
        <v>1864</v>
      </c>
      <c r="P572" s="8" t="str">
        <f t="shared" si="1"/>
        <v/>
      </c>
      <c r="Q572" s="8" t="str">
        <f t="shared" si="5"/>
        <v/>
      </c>
      <c r="R572" s="8" t="str">
        <f>if(and(P572&lt;&gt;"",Q572&lt;&gt;"newexp",Q572&lt;&gt;"nostart"),countifs(script_conform_dispatching!A:A,P572,script_conform_dispatching!B:B,Q572),"")</f>
        <v/>
      </c>
      <c r="S572" s="8" t="str">
        <f t="shared" si="3"/>
        <v/>
      </c>
    </row>
    <row r="573" hidden="1">
      <c r="A573" s="6" t="s">
        <v>1865</v>
      </c>
      <c r="B573" s="6" t="s">
        <v>80</v>
      </c>
      <c r="C573" s="6" t="s">
        <v>37</v>
      </c>
      <c r="F573" s="6" t="s">
        <v>415</v>
      </c>
      <c r="G573" s="6" t="s">
        <v>416</v>
      </c>
      <c r="H573" s="8" t="str">
        <f>VLOOKUP(C573,agent_name_matching!A:B,2,false)</f>
        <v>Patient LLM</v>
      </c>
      <c r="I573" s="32" t="s">
        <v>1866</v>
      </c>
      <c r="J573" s="6" t="s">
        <v>418</v>
      </c>
      <c r="K573" s="6">
        <v>1.0</v>
      </c>
      <c r="L573" s="6">
        <v>2378.0</v>
      </c>
      <c r="M573" s="6">
        <v>28.0</v>
      </c>
      <c r="N573" s="6">
        <v>822.0</v>
      </c>
      <c r="O573" s="6" t="s">
        <v>1867</v>
      </c>
      <c r="P573" s="8" t="str">
        <f t="shared" si="1"/>
        <v/>
      </c>
      <c r="Q573" s="8" t="str">
        <f t="shared" si="5"/>
        <v/>
      </c>
      <c r="R573" s="8" t="str">
        <f>if(and(P573&lt;&gt;"",Q573&lt;&gt;"newexp",Q573&lt;&gt;"nostart"),countifs(script_conform_dispatching!A:A,P573,script_conform_dispatching!B:B,Q573),"")</f>
        <v/>
      </c>
      <c r="S573" s="8" t="str">
        <f t="shared" si="3"/>
        <v/>
      </c>
    </row>
    <row r="574" hidden="1">
      <c r="A574" s="6" t="s">
        <v>1868</v>
      </c>
      <c r="B574" s="6" t="s">
        <v>80</v>
      </c>
      <c r="C574" s="6" t="s">
        <v>411</v>
      </c>
      <c r="H574" s="8" t="str">
        <f>VLOOKUP(C574,agent_name_matching!A:B,2,false)</f>
        <v>System</v>
      </c>
      <c r="I574" s="33"/>
      <c r="O574" s="6" t="s">
        <v>1869</v>
      </c>
      <c r="P574" s="8" t="str">
        <f t="shared" si="1"/>
        <v/>
      </c>
      <c r="Q574" s="8" t="str">
        <f t="shared" si="5"/>
        <v/>
      </c>
      <c r="R574" s="8" t="str">
        <f>if(and(P574&lt;&gt;"",Q574&lt;&gt;"newexp",Q574&lt;&gt;"nostart"),countifs(script_conform_dispatching!A:A,P574,script_conform_dispatching!B:B,Q574),"")</f>
        <v/>
      </c>
      <c r="S574" s="8" t="str">
        <f t="shared" si="3"/>
        <v/>
      </c>
    </row>
    <row r="575" hidden="1">
      <c r="A575" s="6" t="s">
        <v>1870</v>
      </c>
      <c r="B575" s="6" t="s">
        <v>80</v>
      </c>
      <c r="C575" s="6" t="s">
        <v>414</v>
      </c>
      <c r="F575" s="6" t="s">
        <v>415</v>
      </c>
      <c r="G575" s="6" t="s">
        <v>416</v>
      </c>
      <c r="H575" s="8" t="str">
        <f>VLOOKUP(C575,agent_name_matching!A:B,2,false)</f>
        <v>Dialog LLM</v>
      </c>
      <c r="I575" s="32" t="s">
        <v>1871</v>
      </c>
      <c r="J575" s="6" t="s">
        <v>418</v>
      </c>
      <c r="L575" s="6">
        <v>8044.0</v>
      </c>
      <c r="M575" s="6">
        <v>244.0</v>
      </c>
      <c r="N575" s="6">
        <v>3440.0</v>
      </c>
      <c r="O575" s="6" t="s">
        <v>1872</v>
      </c>
      <c r="P575" s="8" t="str">
        <f t="shared" si="1"/>
        <v/>
      </c>
      <c r="Q575" s="8" t="str">
        <f t="shared" si="5"/>
        <v/>
      </c>
      <c r="R575" s="8" t="str">
        <f>if(and(P575&lt;&gt;"",Q575&lt;&gt;"newexp",Q575&lt;&gt;"nostart"),countifs(script_conform_dispatching!A:A,P575,script_conform_dispatching!B:B,Q575),"")</f>
        <v/>
      </c>
      <c r="S575" s="8" t="str">
        <f t="shared" si="3"/>
        <v/>
      </c>
    </row>
    <row r="576" hidden="1">
      <c r="A576" s="6" t="s">
        <v>1873</v>
      </c>
      <c r="B576" s="6" t="s">
        <v>80</v>
      </c>
      <c r="C576" s="6" t="s">
        <v>37</v>
      </c>
      <c r="F576" s="6" t="s">
        <v>415</v>
      </c>
      <c r="G576" s="6" t="s">
        <v>416</v>
      </c>
      <c r="H576" s="8" t="str">
        <f>VLOOKUP(C576,agent_name_matching!A:B,2,false)</f>
        <v>Patient LLM</v>
      </c>
      <c r="I576" s="32" t="s">
        <v>1874</v>
      </c>
      <c r="J576" s="6" t="s">
        <v>418</v>
      </c>
      <c r="K576" s="6">
        <v>1.0</v>
      </c>
      <c r="L576" s="6">
        <v>2644.0</v>
      </c>
      <c r="M576" s="6">
        <v>31.0</v>
      </c>
      <c r="N576" s="6">
        <v>952.0</v>
      </c>
      <c r="O576" s="6" t="s">
        <v>1875</v>
      </c>
      <c r="P576" s="8" t="str">
        <f t="shared" si="1"/>
        <v/>
      </c>
      <c r="Q576" s="8" t="str">
        <f t="shared" si="5"/>
        <v/>
      </c>
      <c r="R576" s="8" t="str">
        <f>if(and(P576&lt;&gt;"",Q576&lt;&gt;"newexp",Q576&lt;&gt;"nostart"),countifs(script_conform_dispatching!A:A,P576,script_conform_dispatching!B:B,Q576),"")</f>
        <v/>
      </c>
      <c r="S576" s="8" t="str">
        <f t="shared" si="3"/>
        <v/>
      </c>
    </row>
    <row r="577" hidden="1">
      <c r="A577" s="6" t="s">
        <v>1876</v>
      </c>
      <c r="B577" s="6" t="s">
        <v>80</v>
      </c>
      <c r="C577" s="6" t="s">
        <v>411</v>
      </c>
      <c r="H577" s="8" t="str">
        <f>VLOOKUP(C577,agent_name_matching!A:B,2,false)</f>
        <v>System</v>
      </c>
      <c r="I577" s="33"/>
      <c r="O577" s="6" t="s">
        <v>1877</v>
      </c>
      <c r="P577" s="8" t="str">
        <f t="shared" si="1"/>
        <v/>
      </c>
      <c r="Q577" s="8" t="str">
        <f t="shared" si="5"/>
        <v/>
      </c>
      <c r="R577" s="8" t="str">
        <f>if(and(P577&lt;&gt;"",Q577&lt;&gt;"newexp",Q577&lt;&gt;"nostart"),countifs(script_conform_dispatching!A:A,P577,script_conform_dispatching!B:B,Q577),"")</f>
        <v/>
      </c>
      <c r="S577" s="8" t="str">
        <f t="shared" si="3"/>
        <v/>
      </c>
    </row>
    <row r="578" hidden="1">
      <c r="A578" s="6" t="s">
        <v>1878</v>
      </c>
      <c r="B578" s="6" t="s">
        <v>80</v>
      </c>
      <c r="C578" s="6" t="s">
        <v>414</v>
      </c>
      <c r="F578" s="6" t="s">
        <v>415</v>
      </c>
      <c r="G578" s="6" t="s">
        <v>416</v>
      </c>
      <c r="H578" s="8" t="str">
        <f>VLOOKUP(C578,agent_name_matching!A:B,2,false)</f>
        <v>Dialog LLM</v>
      </c>
      <c r="I578" s="32" t="s">
        <v>1879</v>
      </c>
      <c r="J578" s="6" t="s">
        <v>418</v>
      </c>
      <c r="L578" s="6">
        <v>8541.0</v>
      </c>
      <c r="M578" s="6">
        <v>355.0</v>
      </c>
      <c r="N578" s="6">
        <v>4984.0</v>
      </c>
      <c r="O578" s="6" t="s">
        <v>1880</v>
      </c>
      <c r="P578" s="8" t="str">
        <f t="shared" si="1"/>
        <v/>
      </c>
      <c r="Q578" s="8" t="str">
        <f t="shared" si="5"/>
        <v/>
      </c>
      <c r="R578" s="8" t="str">
        <f>if(and(P578&lt;&gt;"",Q578&lt;&gt;"newexp",Q578&lt;&gt;"nostart"),countifs(script_conform_dispatching!A:A,P578,script_conform_dispatching!B:B,Q578),"")</f>
        <v/>
      </c>
      <c r="S578" s="8" t="str">
        <f t="shared" si="3"/>
        <v/>
      </c>
    </row>
    <row r="579" hidden="1">
      <c r="A579" s="6" t="s">
        <v>1881</v>
      </c>
      <c r="B579" s="6" t="s">
        <v>80</v>
      </c>
      <c r="C579" s="6" t="s">
        <v>407</v>
      </c>
      <c r="D579" s="6">
        <v>4.0</v>
      </c>
      <c r="E579" s="6" t="s">
        <v>445</v>
      </c>
      <c r="H579" s="8" t="str">
        <f>VLOOKUP(C579,agent_name_matching!A:B,2,false)</f>
        <v>--</v>
      </c>
      <c r="I579" s="33"/>
      <c r="O579" s="6" t="s">
        <v>1882</v>
      </c>
      <c r="P579" s="8">
        <f t="shared" si="1"/>
        <v>4</v>
      </c>
      <c r="Q579" s="8">
        <f t="shared" si="5"/>
        <v>7</v>
      </c>
      <c r="R579" s="8">
        <f>if(and(P579&lt;&gt;"",Q579&lt;&gt;"newexp",Q579&lt;&gt;"nostart"),countifs(script_conform_dispatching!A:A,P579,script_conform_dispatching!B:B,Q579),"")</f>
        <v>1</v>
      </c>
      <c r="S579" s="8" t="str">
        <f t="shared" si="3"/>
        <v/>
      </c>
    </row>
    <row r="580" hidden="1">
      <c r="A580" s="6" t="s">
        <v>1883</v>
      </c>
      <c r="B580" s="6" t="s">
        <v>80</v>
      </c>
      <c r="C580" s="6" t="s">
        <v>407</v>
      </c>
      <c r="D580" s="6">
        <v>7.0</v>
      </c>
      <c r="E580" s="6" t="s">
        <v>408</v>
      </c>
      <c r="H580" s="8" t="str">
        <f>VLOOKUP(C580,agent_name_matching!A:B,2,false)</f>
        <v>--</v>
      </c>
      <c r="I580" s="33"/>
      <c r="O580" s="6" t="s">
        <v>1884</v>
      </c>
      <c r="P580" s="8" t="str">
        <f t="shared" si="1"/>
        <v/>
      </c>
      <c r="Q580" s="8" t="str">
        <f t="shared" si="5"/>
        <v/>
      </c>
      <c r="R580" s="8" t="str">
        <f>if(and(P580&lt;&gt;"",Q580&lt;&gt;"newexp",Q580&lt;&gt;"nostart"),countifs(script_conform_dispatching!A:A,P580,script_conform_dispatching!B:B,Q580),"")</f>
        <v/>
      </c>
      <c r="S580" s="8" t="str">
        <f t="shared" si="3"/>
        <v/>
      </c>
    </row>
    <row r="581" hidden="1">
      <c r="A581" s="6" t="s">
        <v>1885</v>
      </c>
      <c r="B581" s="6" t="s">
        <v>80</v>
      </c>
      <c r="C581" s="6" t="s">
        <v>450</v>
      </c>
      <c r="F581" s="6" t="s">
        <v>415</v>
      </c>
      <c r="G581" s="6" t="s">
        <v>416</v>
      </c>
      <c r="H581" s="8" t="str">
        <f>VLOOKUP(C581,agent_name_matching!A:B,2,false)</f>
        <v>Validator LLM</v>
      </c>
      <c r="I581" s="32" t="s">
        <v>1886</v>
      </c>
      <c r="J581" s="6" t="s">
        <v>452</v>
      </c>
      <c r="L581" s="6">
        <v>3052.0</v>
      </c>
      <c r="M581" s="6">
        <v>38.0</v>
      </c>
      <c r="N581" s="6">
        <v>1388.0</v>
      </c>
      <c r="O581" s="6" t="s">
        <v>1887</v>
      </c>
      <c r="P581" s="8" t="str">
        <f t="shared" si="1"/>
        <v/>
      </c>
      <c r="Q581" s="8" t="str">
        <f t="shared" si="5"/>
        <v/>
      </c>
      <c r="R581" s="8" t="str">
        <f>if(and(P581&lt;&gt;"",Q581&lt;&gt;"newexp",Q581&lt;&gt;"nostart"),countifs(script_conform_dispatching!A:A,P581,script_conform_dispatching!B:B,Q581),"")</f>
        <v/>
      </c>
      <c r="S581" s="8" t="str">
        <f t="shared" si="3"/>
        <v/>
      </c>
    </row>
    <row r="582" hidden="1">
      <c r="A582" s="6" t="s">
        <v>1888</v>
      </c>
      <c r="B582" s="6" t="s">
        <v>80</v>
      </c>
      <c r="C582" s="6" t="s">
        <v>37</v>
      </c>
      <c r="F582" s="6" t="s">
        <v>415</v>
      </c>
      <c r="G582" s="6" t="s">
        <v>416</v>
      </c>
      <c r="H582" s="8" t="str">
        <f>VLOOKUP(C582,agent_name_matching!A:B,2,false)</f>
        <v>Patient LLM</v>
      </c>
      <c r="I582" s="32" t="s">
        <v>1889</v>
      </c>
      <c r="J582" s="6" t="s">
        <v>418</v>
      </c>
      <c r="K582" s="6">
        <v>1.0</v>
      </c>
      <c r="L582" s="6">
        <v>2836.0</v>
      </c>
      <c r="M582" s="6">
        <v>47.0</v>
      </c>
      <c r="N582" s="6">
        <v>1218.0</v>
      </c>
      <c r="O582" s="6" t="s">
        <v>1890</v>
      </c>
      <c r="P582" s="8" t="str">
        <f t="shared" si="1"/>
        <v/>
      </c>
      <c r="Q582" s="8" t="str">
        <f t="shared" si="5"/>
        <v/>
      </c>
      <c r="R582" s="8" t="str">
        <f>if(and(P582&lt;&gt;"",Q582&lt;&gt;"newexp",Q582&lt;&gt;"nostart"),countifs(script_conform_dispatching!A:A,P582,script_conform_dispatching!B:B,Q582),"")</f>
        <v/>
      </c>
      <c r="S582" s="8" t="str">
        <f t="shared" si="3"/>
        <v/>
      </c>
    </row>
    <row r="583" hidden="1">
      <c r="A583" s="6" t="s">
        <v>1891</v>
      </c>
      <c r="B583" s="6" t="s">
        <v>80</v>
      </c>
      <c r="C583" s="6" t="s">
        <v>411</v>
      </c>
      <c r="H583" s="8" t="str">
        <f>VLOOKUP(C583,agent_name_matching!A:B,2,false)</f>
        <v>System</v>
      </c>
      <c r="I583" s="33"/>
      <c r="O583" s="6" t="s">
        <v>1892</v>
      </c>
      <c r="P583" s="8" t="str">
        <f t="shared" si="1"/>
        <v/>
      </c>
      <c r="Q583" s="8" t="str">
        <f t="shared" si="5"/>
        <v/>
      </c>
      <c r="R583" s="8" t="str">
        <f>if(and(P583&lt;&gt;"",Q583&lt;&gt;"newexp",Q583&lt;&gt;"nostart"),countifs(script_conform_dispatching!A:A,P583,script_conform_dispatching!B:B,Q583),"")</f>
        <v/>
      </c>
      <c r="S583" s="8" t="str">
        <f t="shared" si="3"/>
        <v/>
      </c>
    </row>
    <row r="584" hidden="1">
      <c r="A584" s="6" t="s">
        <v>1893</v>
      </c>
      <c r="B584" s="6" t="s">
        <v>80</v>
      </c>
      <c r="C584" s="6" t="s">
        <v>414</v>
      </c>
      <c r="F584" s="6" t="s">
        <v>415</v>
      </c>
      <c r="G584" s="6" t="s">
        <v>416</v>
      </c>
      <c r="H584" s="8" t="str">
        <f>VLOOKUP(C584,agent_name_matching!A:B,2,false)</f>
        <v>Dialog LLM</v>
      </c>
      <c r="I584" s="32" t="s">
        <v>1894</v>
      </c>
      <c r="J584" s="6" t="s">
        <v>418</v>
      </c>
      <c r="L584" s="6">
        <v>9158.0</v>
      </c>
      <c r="M584" s="6">
        <v>145.0</v>
      </c>
      <c r="N584" s="6">
        <v>2102.0</v>
      </c>
      <c r="O584" s="6" t="s">
        <v>1895</v>
      </c>
      <c r="P584" s="8" t="str">
        <f t="shared" si="1"/>
        <v/>
      </c>
      <c r="Q584" s="8" t="str">
        <f t="shared" si="5"/>
        <v/>
      </c>
      <c r="R584" s="8" t="str">
        <f>if(and(P584&lt;&gt;"",Q584&lt;&gt;"newexp",Q584&lt;&gt;"nostart"),countifs(script_conform_dispatching!A:A,P584,script_conform_dispatching!B:B,Q584),"")</f>
        <v/>
      </c>
      <c r="S584" s="8" t="str">
        <f t="shared" si="3"/>
        <v/>
      </c>
    </row>
    <row r="585" hidden="1">
      <c r="A585" s="6" t="s">
        <v>1896</v>
      </c>
      <c r="B585" s="6" t="s">
        <v>80</v>
      </c>
      <c r="C585" s="6" t="s">
        <v>37</v>
      </c>
      <c r="F585" s="6" t="s">
        <v>415</v>
      </c>
      <c r="G585" s="6" t="s">
        <v>416</v>
      </c>
      <c r="H585" s="8" t="str">
        <f>VLOOKUP(C585,agent_name_matching!A:B,2,false)</f>
        <v>Patient LLM</v>
      </c>
      <c r="I585" s="32" t="s">
        <v>1897</v>
      </c>
      <c r="J585" s="6" t="s">
        <v>418</v>
      </c>
      <c r="K585" s="6">
        <v>1.0</v>
      </c>
      <c r="L585" s="6">
        <v>3022.0</v>
      </c>
      <c r="M585" s="6">
        <v>38.0</v>
      </c>
      <c r="N585" s="6">
        <v>963.0</v>
      </c>
      <c r="O585" s="6" t="s">
        <v>1898</v>
      </c>
      <c r="P585" s="8" t="str">
        <f t="shared" si="1"/>
        <v/>
      </c>
      <c r="Q585" s="8" t="str">
        <f t="shared" si="5"/>
        <v/>
      </c>
      <c r="R585" s="8" t="str">
        <f>if(and(P585&lt;&gt;"",Q585&lt;&gt;"newexp",Q585&lt;&gt;"nostart"),countifs(script_conform_dispatching!A:A,P585,script_conform_dispatching!B:B,Q585),"")</f>
        <v/>
      </c>
      <c r="S585" s="8" t="str">
        <f t="shared" si="3"/>
        <v/>
      </c>
    </row>
    <row r="586" hidden="1">
      <c r="A586" s="6" t="s">
        <v>1899</v>
      </c>
      <c r="B586" s="6" t="s">
        <v>80</v>
      </c>
      <c r="C586" s="6" t="s">
        <v>411</v>
      </c>
      <c r="H586" s="8" t="str">
        <f>VLOOKUP(C586,agent_name_matching!A:B,2,false)</f>
        <v>System</v>
      </c>
      <c r="I586" s="33"/>
      <c r="O586" s="6" t="s">
        <v>1900</v>
      </c>
      <c r="P586" s="8" t="str">
        <f t="shared" si="1"/>
        <v/>
      </c>
      <c r="Q586" s="8" t="str">
        <f t="shared" si="5"/>
        <v/>
      </c>
      <c r="R586" s="8" t="str">
        <f>if(and(P586&lt;&gt;"",Q586&lt;&gt;"newexp",Q586&lt;&gt;"nostart"),countifs(script_conform_dispatching!A:A,P586,script_conform_dispatching!B:B,Q586),"")</f>
        <v/>
      </c>
      <c r="S586" s="8" t="str">
        <f t="shared" si="3"/>
        <v/>
      </c>
    </row>
    <row r="587" hidden="1">
      <c r="A587" s="6" t="s">
        <v>1901</v>
      </c>
      <c r="B587" s="6" t="s">
        <v>80</v>
      </c>
      <c r="C587" s="6" t="s">
        <v>414</v>
      </c>
      <c r="F587" s="6" t="s">
        <v>415</v>
      </c>
      <c r="G587" s="6" t="s">
        <v>416</v>
      </c>
      <c r="H587" s="8" t="str">
        <f>VLOOKUP(C587,agent_name_matching!A:B,2,false)</f>
        <v>Dialog LLM</v>
      </c>
      <c r="I587" s="32" t="s">
        <v>1902</v>
      </c>
      <c r="J587" s="6" t="s">
        <v>418</v>
      </c>
      <c r="L587" s="6">
        <v>9556.0</v>
      </c>
      <c r="M587" s="6">
        <v>118.0</v>
      </c>
      <c r="N587" s="6">
        <v>2852.0</v>
      </c>
      <c r="O587" s="6" t="s">
        <v>1903</v>
      </c>
      <c r="P587" s="8" t="str">
        <f t="shared" si="1"/>
        <v/>
      </c>
      <c r="Q587" s="8" t="str">
        <f t="shared" si="5"/>
        <v/>
      </c>
      <c r="R587" s="8" t="str">
        <f>if(and(P587&lt;&gt;"",Q587&lt;&gt;"newexp",Q587&lt;&gt;"nostart"),countifs(script_conform_dispatching!A:A,P587,script_conform_dispatching!B:B,Q587),"")</f>
        <v/>
      </c>
      <c r="S587" s="8" t="str">
        <f t="shared" si="3"/>
        <v/>
      </c>
    </row>
    <row r="588" hidden="1">
      <c r="A588" s="6" t="s">
        <v>1904</v>
      </c>
      <c r="B588" s="6" t="s">
        <v>80</v>
      </c>
      <c r="C588" s="6" t="s">
        <v>37</v>
      </c>
      <c r="F588" s="6" t="s">
        <v>415</v>
      </c>
      <c r="G588" s="6" t="s">
        <v>416</v>
      </c>
      <c r="H588" s="8" t="str">
        <f>VLOOKUP(C588,agent_name_matching!A:B,2,false)</f>
        <v>Patient LLM</v>
      </c>
      <c r="I588" s="32" t="s">
        <v>1905</v>
      </c>
      <c r="J588" s="6" t="s">
        <v>418</v>
      </c>
      <c r="K588" s="6">
        <v>1.0</v>
      </c>
      <c r="L588" s="6">
        <v>3172.0</v>
      </c>
      <c r="M588" s="6">
        <v>57.0</v>
      </c>
      <c r="N588" s="6">
        <v>1274.0</v>
      </c>
      <c r="O588" s="6" t="s">
        <v>1906</v>
      </c>
      <c r="P588" s="8" t="str">
        <f t="shared" si="1"/>
        <v/>
      </c>
      <c r="Q588" s="8" t="str">
        <f t="shared" si="5"/>
        <v/>
      </c>
      <c r="R588" s="8" t="str">
        <f>if(and(P588&lt;&gt;"",Q588&lt;&gt;"newexp",Q588&lt;&gt;"nostart"),countifs(script_conform_dispatching!A:A,P588,script_conform_dispatching!B:B,Q588),"")</f>
        <v/>
      </c>
      <c r="S588" s="8" t="str">
        <f t="shared" si="3"/>
        <v/>
      </c>
    </row>
    <row r="589" hidden="1">
      <c r="A589" s="6" t="s">
        <v>1907</v>
      </c>
      <c r="B589" s="6" t="s">
        <v>80</v>
      </c>
      <c r="C589" s="6" t="s">
        <v>411</v>
      </c>
      <c r="H589" s="8" t="str">
        <f>VLOOKUP(C589,agent_name_matching!A:B,2,false)</f>
        <v>System</v>
      </c>
      <c r="I589" s="33"/>
      <c r="O589" s="6" t="s">
        <v>1908</v>
      </c>
      <c r="P589" s="8" t="str">
        <f t="shared" si="1"/>
        <v/>
      </c>
      <c r="Q589" s="8" t="str">
        <f t="shared" si="5"/>
        <v/>
      </c>
      <c r="R589" s="8" t="str">
        <f>if(and(P589&lt;&gt;"",Q589&lt;&gt;"newexp",Q589&lt;&gt;"nostart"),countifs(script_conform_dispatching!A:A,P589,script_conform_dispatching!B:B,Q589),"")</f>
        <v/>
      </c>
      <c r="S589" s="8" t="str">
        <f t="shared" si="3"/>
        <v/>
      </c>
    </row>
    <row r="590" hidden="1">
      <c r="A590" s="6" t="s">
        <v>1909</v>
      </c>
      <c r="B590" s="6" t="s">
        <v>80</v>
      </c>
      <c r="C590" s="6" t="s">
        <v>414</v>
      </c>
      <c r="F590" s="6" t="s">
        <v>415</v>
      </c>
      <c r="G590" s="6" t="s">
        <v>416</v>
      </c>
      <c r="H590" s="8" t="str">
        <f>VLOOKUP(C590,agent_name_matching!A:B,2,false)</f>
        <v>Dialog LLM</v>
      </c>
      <c r="I590" s="32" t="s">
        <v>1910</v>
      </c>
      <c r="J590" s="6" t="s">
        <v>418</v>
      </c>
      <c r="L590" s="6">
        <v>9946.0</v>
      </c>
      <c r="M590" s="6">
        <v>230.0</v>
      </c>
      <c r="N590" s="6">
        <v>3470.0</v>
      </c>
      <c r="O590" s="6" t="s">
        <v>1911</v>
      </c>
      <c r="P590" s="8" t="str">
        <f t="shared" si="1"/>
        <v/>
      </c>
      <c r="Q590" s="8" t="str">
        <f t="shared" si="5"/>
        <v/>
      </c>
      <c r="R590" s="8" t="str">
        <f>if(and(P590&lt;&gt;"",Q590&lt;&gt;"newexp",Q590&lt;&gt;"nostart"),countifs(script_conform_dispatching!A:A,P590,script_conform_dispatching!B:B,Q590),"")</f>
        <v/>
      </c>
      <c r="S590" s="8" t="str">
        <f t="shared" si="3"/>
        <v/>
      </c>
    </row>
    <row r="591" hidden="1">
      <c r="A591" s="6" t="s">
        <v>1912</v>
      </c>
      <c r="B591" s="6" t="s">
        <v>80</v>
      </c>
      <c r="C591" s="6" t="s">
        <v>407</v>
      </c>
      <c r="D591" s="6">
        <v>7.0</v>
      </c>
      <c r="E591" s="6" t="s">
        <v>445</v>
      </c>
      <c r="H591" s="8" t="str">
        <f>VLOOKUP(C591,agent_name_matching!A:B,2,false)</f>
        <v>--</v>
      </c>
      <c r="I591" s="33"/>
      <c r="O591" s="6" t="s">
        <v>1913</v>
      </c>
      <c r="P591" s="8">
        <f t="shared" si="1"/>
        <v>7</v>
      </c>
      <c r="Q591" s="8">
        <f t="shared" si="5"/>
        <v>8</v>
      </c>
      <c r="R591" s="8">
        <f>if(and(P591&lt;&gt;"",Q591&lt;&gt;"newexp",Q591&lt;&gt;"nostart"),countifs(script_conform_dispatching!A:A,P591,script_conform_dispatching!B:B,Q591),"")</f>
        <v>1</v>
      </c>
      <c r="S591" s="8" t="str">
        <f t="shared" si="3"/>
        <v/>
      </c>
    </row>
    <row r="592" hidden="1">
      <c r="A592" s="6" t="s">
        <v>1914</v>
      </c>
      <c r="B592" s="6" t="s">
        <v>80</v>
      </c>
      <c r="C592" s="6" t="s">
        <v>407</v>
      </c>
      <c r="D592" s="6">
        <v>8.0</v>
      </c>
      <c r="E592" s="6" t="s">
        <v>408</v>
      </c>
      <c r="H592" s="8" t="str">
        <f>VLOOKUP(C592,agent_name_matching!A:B,2,false)</f>
        <v>--</v>
      </c>
      <c r="I592" s="33"/>
      <c r="O592" s="6" t="s">
        <v>1915</v>
      </c>
      <c r="P592" s="8" t="str">
        <f t="shared" si="1"/>
        <v/>
      </c>
      <c r="Q592" s="8" t="str">
        <f t="shared" si="5"/>
        <v/>
      </c>
      <c r="R592" s="8" t="str">
        <f>if(and(P592&lt;&gt;"",Q592&lt;&gt;"newexp",Q592&lt;&gt;"nostart"),countifs(script_conform_dispatching!A:A,P592,script_conform_dispatching!B:B,Q592),"")</f>
        <v/>
      </c>
      <c r="S592" s="8" t="str">
        <f t="shared" si="3"/>
        <v/>
      </c>
    </row>
    <row r="593" hidden="1">
      <c r="A593" s="6" t="s">
        <v>1916</v>
      </c>
      <c r="B593" s="6" t="s">
        <v>80</v>
      </c>
      <c r="C593" s="6" t="s">
        <v>450</v>
      </c>
      <c r="F593" s="6" t="s">
        <v>415</v>
      </c>
      <c r="G593" s="6" t="s">
        <v>416</v>
      </c>
      <c r="H593" s="8" t="str">
        <f>VLOOKUP(C593,agent_name_matching!A:B,2,false)</f>
        <v>Validator LLM</v>
      </c>
      <c r="I593" s="32" t="s">
        <v>1917</v>
      </c>
      <c r="J593" s="6" t="s">
        <v>452</v>
      </c>
      <c r="L593" s="6">
        <v>3532.0</v>
      </c>
      <c r="M593" s="6">
        <v>56.0</v>
      </c>
      <c r="N593" s="6">
        <v>1640.0</v>
      </c>
      <c r="O593" s="6" t="s">
        <v>1918</v>
      </c>
      <c r="P593" s="8" t="str">
        <f t="shared" si="1"/>
        <v/>
      </c>
      <c r="Q593" s="8" t="str">
        <f t="shared" si="5"/>
        <v/>
      </c>
      <c r="R593" s="8" t="str">
        <f>if(and(P593&lt;&gt;"",Q593&lt;&gt;"newexp",Q593&lt;&gt;"nostart"),countifs(script_conform_dispatching!A:A,P593,script_conform_dispatching!B:B,Q593),"")</f>
        <v/>
      </c>
      <c r="S593" s="8" t="str">
        <f t="shared" si="3"/>
        <v/>
      </c>
    </row>
    <row r="594" hidden="1">
      <c r="A594" s="6" t="s">
        <v>1919</v>
      </c>
      <c r="B594" s="6" t="s">
        <v>80</v>
      </c>
      <c r="C594" s="6" t="s">
        <v>37</v>
      </c>
      <c r="F594" s="6" t="s">
        <v>415</v>
      </c>
      <c r="G594" s="6" t="s">
        <v>416</v>
      </c>
      <c r="H594" s="8" t="str">
        <f>VLOOKUP(C594,agent_name_matching!A:B,2,false)</f>
        <v>Patient LLM</v>
      </c>
      <c r="I594" s="32" t="s">
        <v>1920</v>
      </c>
      <c r="J594" s="6" t="s">
        <v>418</v>
      </c>
      <c r="K594" s="6">
        <v>1.0</v>
      </c>
      <c r="L594" s="6">
        <v>3329.0</v>
      </c>
      <c r="M594" s="6">
        <v>69.0</v>
      </c>
      <c r="N594" s="6">
        <v>1383.0</v>
      </c>
      <c r="O594" s="6" t="s">
        <v>1921</v>
      </c>
      <c r="P594" s="8" t="str">
        <f t="shared" si="1"/>
        <v/>
      </c>
      <c r="Q594" s="8" t="str">
        <f t="shared" si="5"/>
        <v/>
      </c>
      <c r="R594" s="8" t="str">
        <f>if(and(P594&lt;&gt;"",Q594&lt;&gt;"newexp",Q594&lt;&gt;"nostart"),countifs(script_conform_dispatching!A:A,P594,script_conform_dispatching!B:B,Q594),"")</f>
        <v/>
      </c>
      <c r="S594" s="8" t="str">
        <f t="shared" si="3"/>
        <v/>
      </c>
    </row>
    <row r="595" hidden="1">
      <c r="A595" s="6" t="s">
        <v>1922</v>
      </c>
      <c r="B595" s="6" t="s">
        <v>80</v>
      </c>
      <c r="C595" s="6" t="s">
        <v>411</v>
      </c>
      <c r="H595" s="8" t="str">
        <f>VLOOKUP(C595,agent_name_matching!A:B,2,false)</f>
        <v>System</v>
      </c>
      <c r="I595" s="33"/>
      <c r="O595" s="6" t="s">
        <v>1923</v>
      </c>
      <c r="P595" s="8" t="str">
        <f t="shared" si="1"/>
        <v/>
      </c>
      <c r="Q595" s="8" t="str">
        <f t="shared" si="5"/>
        <v/>
      </c>
      <c r="R595" s="8" t="str">
        <f>if(and(P595&lt;&gt;"",Q595&lt;&gt;"newexp",Q595&lt;&gt;"nostart"),countifs(script_conform_dispatching!A:A,P595,script_conform_dispatching!B:B,Q595),"")</f>
        <v/>
      </c>
      <c r="S595" s="8" t="str">
        <f t="shared" si="3"/>
        <v/>
      </c>
    </row>
    <row r="596" hidden="1">
      <c r="A596" s="6" t="s">
        <v>1924</v>
      </c>
      <c r="B596" s="6" t="s">
        <v>80</v>
      </c>
      <c r="C596" s="6" t="s">
        <v>414</v>
      </c>
      <c r="F596" s="6" t="s">
        <v>415</v>
      </c>
      <c r="G596" s="6" t="s">
        <v>416</v>
      </c>
      <c r="H596" s="8" t="str">
        <f>VLOOKUP(C596,agent_name_matching!A:B,2,false)</f>
        <v>Dialog LLM</v>
      </c>
      <c r="I596" s="32" t="s">
        <v>1925</v>
      </c>
      <c r="J596" s="6" t="s">
        <v>418</v>
      </c>
      <c r="L596" s="6">
        <v>10396.0</v>
      </c>
      <c r="M596" s="6">
        <v>150.0</v>
      </c>
      <c r="N596" s="6">
        <v>3056.0</v>
      </c>
      <c r="O596" s="6" t="s">
        <v>1926</v>
      </c>
      <c r="P596" s="8" t="str">
        <f t="shared" si="1"/>
        <v/>
      </c>
      <c r="Q596" s="8" t="str">
        <f t="shared" si="5"/>
        <v/>
      </c>
      <c r="R596" s="8" t="str">
        <f>if(and(P596&lt;&gt;"",Q596&lt;&gt;"newexp",Q596&lt;&gt;"nostart"),countifs(script_conform_dispatching!A:A,P596,script_conform_dispatching!B:B,Q596),"")</f>
        <v/>
      </c>
      <c r="S596" s="8" t="str">
        <f t="shared" si="3"/>
        <v/>
      </c>
    </row>
    <row r="597" hidden="1">
      <c r="A597" s="6" t="s">
        <v>1927</v>
      </c>
      <c r="B597" s="6" t="s">
        <v>80</v>
      </c>
      <c r="C597" s="6" t="s">
        <v>37</v>
      </c>
      <c r="F597" s="6" t="s">
        <v>415</v>
      </c>
      <c r="G597" s="6" t="s">
        <v>416</v>
      </c>
      <c r="H597" s="8" t="str">
        <f>VLOOKUP(C597,agent_name_matching!A:B,2,false)</f>
        <v>Patient LLM</v>
      </c>
      <c r="I597" s="32" t="s">
        <v>1928</v>
      </c>
      <c r="J597" s="6" t="s">
        <v>418</v>
      </c>
      <c r="K597" s="6">
        <v>1.0</v>
      </c>
      <c r="L597" s="6">
        <v>3542.0</v>
      </c>
      <c r="M597" s="6">
        <v>32.0</v>
      </c>
      <c r="N597" s="6">
        <v>920.0</v>
      </c>
      <c r="O597" s="6" t="s">
        <v>1929</v>
      </c>
      <c r="P597" s="8" t="str">
        <f t="shared" si="1"/>
        <v/>
      </c>
      <c r="Q597" s="8" t="str">
        <f t="shared" si="5"/>
        <v/>
      </c>
      <c r="R597" s="8" t="str">
        <f>if(and(P597&lt;&gt;"",Q597&lt;&gt;"newexp",Q597&lt;&gt;"nostart"),countifs(script_conform_dispatching!A:A,P597,script_conform_dispatching!B:B,Q597),"")</f>
        <v/>
      </c>
      <c r="S597" s="8" t="str">
        <f t="shared" si="3"/>
        <v/>
      </c>
    </row>
    <row r="598" hidden="1">
      <c r="A598" s="6" t="s">
        <v>1930</v>
      </c>
      <c r="B598" s="6" t="s">
        <v>80</v>
      </c>
      <c r="C598" s="6" t="s">
        <v>411</v>
      </c>
      <c r="H598" s="8" t="str">
        <f>VLOOKUP(C598,agent_name_matching!A:B,2,false)</f>
        <v>System</v>
      </c>
      <c r="I598" s="33"/>
      <c r="O598" s="6" t="s">
        <v>1931</v>
      </c>
      <c r="P598" s="8" t="str">
        <f t="shared" si="1"/>
        <v/>
      </c>
      <c r="Q598" s="8" t="str">
        <f t="shared" si="5"/>
        <v/>
      </c>
      <c r="R598" s="8" t="str">
        <f>if(and(P598&lt;&gt;"",Q598&lt;&gt;"newexp",Q598&lt;&gt;"nostart"),countifs(script_conform_dispatching!A:A,P598,script_conform_dispatching!B:B,Q598),"")</f>
        <v/>
      </c>
      <c r="S598" s="8" t="str">
        <f t="shared" si="3"/>
        <v/>
      </c>
    </row>
    <row r="599" hidden="1">
      <c r="A599" s="6" t="s">
        <v>1932</v>
      </c>
      <c r="B599" s="6" t="s">
        <v>80</v>
      </c>
      <c r="C599" s="6" t="s">
        <v>414</v>
      </c>
      <c r="F599" s="6" t="s">
        <v>415</v>
      </c>
      <c r="G599" s="6" t="s">
        <v>416</v>
      </c>
      <c r="H599" s="8" t="str">
        <f>VLOOKUP(C599,agent_name_matching!A:B,2,false)</f>
        <v>Dialog LLM</v>
      </c>
      <c r="I599" s="32" t="s">
        <v>1933</v>
      </c>
      <c r="J599" s="6" t="s">
        <v>418</v>
      </c>
      <c r="L599" s="6">
        <v>10729.0</v>
      </c>
      <c r="M599" s="6">
        <v>65.0</v>
      </c>
      <c r="N599" s="6">
        <v>1821.0</v>
      </c>
      <c r="O599" s="6" t="s">
        <v>1934</v>
      </c>
      <c r="P599" s="8" t="str">
        <f t="shared" si="1"/>
        <v/>
      </c>
      <c r="Q599" s="8" t="str">
        <f t="shared" si="5"/>
        <v/>
      </c>
      <c r="R599" s="8" t="str">
        <f>if(and(P599&lt;&gt;"",Q599&lt;&gt;"newexp",Q599&lt;&gt;"nostart"),countifs(script_conform_dispatching!A:A,P599,script_conform_dispatching!B:B,Q599),"")</f>
        <v/>
      </c>
      <c r="S599" s="8" t="str">
        <f t="shared" si="3"/>
        <v/>
      </c>
    </row>
    <row r="600" hidden="1">
      <c r="A600" s="6" t="s">
        <v>1935</v>
      </c>
      <c r="B600" s="6" t="s">
        <v>80</v>
      </c>
      <c r="C600" s="6" t="s">
        <v>407</v>
      </c>
      <c r="D600" s="6">
        <v>8.0</v>
      </c>
      <c r="E600" s="6" t="s">
        <v>445</v>
      </c>
      <c r="H600" s="8" t="str">
        <f>VLOOKUP(C600,agent_name_matching!A:B,2,false)</f>
        <v>--</v>
      </c>
      <c r="I600" s="33"/>
      <c r="O600" s="6" t="s">
        <v>1936</v>
      </c>
      <c r="P600" s="8">
        <f t="shared" si="1"/>
        <v>8</v>
      </c>
      <c r="Q600" s="8" t="str">
        <f t="shared" si="5"/>
        <v>newexp</v>
      </c>
      <c r="R600" s="8" t="str">
        <f>if(and(P600&lt;&gt;"",Q600&lt;&gt;"newexp",Q600&lt;&gt;"nostart"),countifs(script_conform_dispatching!A:A,P600,script_conform_dispatching!B:B,Q600),"")</f>
        <v/>
      </c>
      <c r="S600" s="8" t="str">
        <f t="shared" si="3"/>
        <v/>
      </c>
    </row>
    <row r="601" hidden="1">
      <c r="A601" s="6" t="s">
        <v>1937</v>
      </c>
      <c r="B601" s="6" t="s">
        <v>80</v>
      </c>
      <c r="C601" s="6" t="s">
        <v>450</v>
      </c>
      <c r="F601" s="6" t="s">
        <v>415</v>
      </c>
      <c r="G601" s="6" t="s">
        <v>416</v>
      </c>
      <c r="H601" s="8" t="str">
        <f>VLOOKUP(C601,agent_name_matching!A:B,2,false)</f>
        <v>Validator LLM</v>
      </c>
      <c r="I601" s="32" t="s">
        <v>451</v>
      </c>
      <c r="J601" s="6" t="s">
        <v>452</v>
      </c>
      <c r="L601" s="6">
        <v>3770.0</v>
      </c>
      <c r="M601" s="6">
        <v>10.0</v>
      </c>
      <c r="N601" s="6">
        <v>1217.0</v>
      </c>
      <c r="O601" s="6" t="s">
        <v>1938</v>
      </c>
      <c r="P601" s="8" t="str">
        <f t="shared" si="1"/>
        <v/>
      </c>
      <c r="Q601" s="8" t="str">
        <f t="shared" si="5"/>
        <v/>
      </c>
      <c r="R601" s="8" t="str">
        <f>if(and(P601&lt;&gt;"",Q601&lt;&gt;"newexp",Q601&lt;&gt;"nostart"),countifs(script_conform_dispatching!A:A,P601,script_conform_dispatching!B:B,Q601),"")</f>
        <v/>
      </c>
      <c r="S601" s="8" t="str">
        <f t="shared" si="3"/>
        <v/>
      </c>
    </row>
    <row r="602" hidden="1">
      <c r="A602" s="6" t="s">
        <v>1939</v>
      </c>
      <c r="B602" s="6" t="s">
        <v>83</v>
      </c>
      <c r="C602" s="6" t="s">
        <v>407</v>
      </c>
      <c r="D602" s="6">
        <v>1.0</v>
      </c>
      <c r="E602" s="6" t="s">
        <v>408</v>
      </c>
      <c r="H602" s="8" t="str">
        <f>VLOOKUP(C602,agent_name_matching!A:B,2,false)</f>
        <v>--</v>
      </c>
      <c r="I602" s="33"/>
      <c r="O602" s="6" t="s">
        <v>1940</v>
      </c>
      <c r="P602" s="8" t="str">
        <f t="shared" si="1"/>
        <v/>
      </c>
      <c r="Q602" s="8" t="str">
        <f t="shared" si="5"/>
        <v/>
      </c>
      <c r="R602" s="8" t="str">
        <f>if(and(P602&lt;&gt;"",Q602&lt;&gt;"newexp",Q602&lt;&gt;"nostart"),countifs(script_conform_dispatching!A:A,P602,script_conform_dispatching!B:B,Q602),"")</f>
        <v/>
      </c>
      <c r="S602" s="8" t="str">
        <f t="shared" si="3"/>
        <v/>
      </c>
    </row>
    <row r="603" hidden="1">
      <c r="A603" s="6" t="s">
        <v>1941</v>
      </c>
      <c r="B603" s="6" t="s">
        <v>83</v>
      </c>
      <c r="C603" s="6" t="s">
        <v>411</v>
      </c>
      <c r="H603" s="8" t="str">
        <f>VLOOKUP(C603,agent_name_matching!A:B,2,false)</f>
        <v>System</v>
      </c>
      <c r="I603" s="33"/>
      <c r="O603" s="6" t="s">
        <v>1942</v>
      </c>
      <c r="P603" s="8" t="str">
        <f t="shared" si="1"/>
        <v/>
      </c>
      <c r="Q603" s="8" t="str">
        <f t="shared" si="5"/>
        <v/>
      </c>
      <c r="R603" s="8" t="str">
        <f>if(and(P603&lt;&gt;"",Q603&lt;&gt;"newexp",Q603&lt;&gt;"nostart"),countifs(script_conform_dispatching!A:A,P603,script_conform_dispatching!B:B,Q603),"")</f>
        <v/>
      </c>
      <c r="S603" s="8" t="str">
        <f t="shared" si="3"/>
        <v/>
      </c>
    </row>
    <row r="604" hidden="1">
      <c r="A604" s="6" t="s">
        <v>1943</v>
      </c>
      <c r="B604" s="6" t="s">
        <v>83</v>
      </c>
      <c r="C604" s="6" t="s">
        <v>1007</v>
      </c>
      <c r="F604" s="6" t="s">
        <v>415</v>
      </c>
      <c r="G604" s="6" t="s">
        <v>416</v>
      </c>
      <c r="H604" s="8" t="str">
        <f>VLOOKUP(C604,agent_name_matching!A:B,2,false)</f>
        <v>Assessor LLM</v>
      </c>
      <c r="I604" s="32" t="s">
        <v>1008</v>
      </c>
      <c r="J604" s="6" t="s">
        <v>418</v>
      </c>
      <c r="L604" s="6">
        <v>716.0</v>
      </c>
      <c r="M604" s="6">
        <v>14.0</v>
      </c>
      <c r="N604" s="6">
        <v>612.0</v>
      </c>
      <c r="O604" s="6" t="s">
        <v>1944</v>
      </c>
      <c r="P604" s="8" t="str">
        <f t="shared" si="1"/>
        <v/>
      </c>
      <c r="Q604" s="8" t="str">
        <f t="shared" si="5"/>
        <v/>
      </c>
      <c r="R604" s="8" t="str">
        <f>if(and(P604&lt;&gt;"",Q604&lt;&gt;"newexp",Q604&lt;&gt;"nostart"),countifs(script_conform_dispatching!A:A,P604,script_conform_dispatching!B:B,Q604),"")</f>
        <v/>
      </c>
      <c r="S604" s="8" t="str">
        <f t="shared" si="3"/>
        <v/>
      </c>
    </row>
    <row r="605" hidden="1">
      <c r="A605" s="6" t="s">
        <v>1945</v>
      </c>
      <c r="B605" s="6" t="s">
        <v>83</v>
      </c>
      <c r="C605" s="6" t="s">
        <v>1011</v>
      </c>
      <c r="F605" s="6" t="s">
        <v>415</v>
      </c>
      <c r="G605" s="6" t="s">
        <v>416</v>
      </c>
      <c r="H605" s="8" t="str">
        <f>VLOOKUP(C605,agent_name_matching!A:B,2,false)</f>
        <v>Dialog LLM</v>
      </c>
      <c r="I605" s="32" t="s">
        <v>1012</v>
      </c>
      <c r="J605" s="6" t="s">
        <v>418</v>
      </c>
      <c r="L605" s="6">
        <v>565.0</v>
      </c>
      <c r="M605" s="6">
        <v>28.0</v>
      </c>
      <c r="N605" s="6">
        <v>709.0</v>
      </c>
      <c r="O605" s="6" t="s">
        <v>1946</v>
      </c>
      <c r="P605" s="8" t="str">
        <f t="shared" si="1"/>
        <v/>
      </c>
      <c r="Q605" s="8" t="str">
        <f t="shared" si="5"/>
        <v/>
      </c>
      <c r="R605" s="8" t="str">
        <f>if(and(P605&lt;&gt;"",Q605&lt;&gt;"newexp",Q605&lt;&gt;"nostart"),countifs(script_conform_dispatching!A:A,P605,script_conform_dispatching!B:B,Q605),"")</f>
        <v/>
      </c>
      <c r="S605" s="8" t="str">
        <f t="shared" si="3"/>
        <v/>
      </c>
    </row>
    <row r="606" hidden="1">
      <c r="A606" s="6" t="s">
        <v>1947</v>
      </c>
      <c r="B606" s="6" t="s">
        <v>83</v>
      </c>
      <c r="C606" s="6" t="s">
        <v>37</v>
      </c>
      <c r="F606" s="6" t="s">
        <v>415</v>
      </c>
      <c r="G606" s="6" t="s">
        <v>416</v>
      </c>
      <c r="H606" s="8" t="str">
        <f>VLOOKUP(C606,agent_name_matching!A:B,2,false)</f>
        <v>Patient LLM</v>
      </c>
      <c r="I606" s="32" t="s">
        <v>1948</v>
      </c>
      <c r="J606" s="6" t="s">
        <v>418</v>
      </c>
      <c r="K606" s="6">
        <v>1.0</v>
      </c>
      <c r="L606" s="6">
        <v>390.0</v>
      </c>
      <c r="M606" s="6">
        <v>41.0</v>
      </c>
      <c r="N606" s="6">
        <v>961.0</v>
      </c>
      <c r="O606" s="6" t="s">
        <v>1949</v>
      </c>
      <c r="P606" s="8" t="str">
        <f t="shared" si="1"/>
        <v/>
      </c>
      <c r="Q606" s="8" t="str">
        <f t="shared" si="5"/>
        <v/>
      </c>
      <c r="R606" s="8" t="str">
        <f>if(and(P606&lt;&gt;"",Q606&lt;&gt;"newexp",Q606&lt;&gt;"nostart"),countifs(script_conform_dispatching!A:A,P606,script_conform_dispatching!B:B,Q606),"")</f>
        <v/>
      </c>
      <c r="S606" s="8" t="str">
        <f t="shared" si="3"/>
        <v/>
      </c>
    </row>
    <row r="607" hidden="1">
      <c r="A607" s="6" t="s">
        <v>1950</v>
      </c>
      <c r="B607" s="6" t="s">
        <v>83</v>
      </c>
      <c r="C607" s="6" t="s">
        <v>411</v>
      </c>
      <c r="H607" s="8" t="str">
        <f>VLOOKUP(C607,agent_name_matching!A:B,2,false)</f>
        <v>System</v>
      </c>
      <c r="I607" s="33"/>
      <c r="O607" s="6" t="s">
        <v>1951</v>
      </c>
      <c r="P607" s="8" t="str">
        <f t="shared" si="1"/>
        <v/>
      </c>
      <c r="Q607" s="8" t="str">
        <f t="shared" si="5"/>
        <v/>
      </c>
      <c r="R607" s="8" t="str">
        <f>if(and(P607&lt;&gt;"",Q607&lt;&gt;"newexp",Q607&lt;&gt;"nostart"),countifs(script_conform_dispatching!A:A,P607,script_conform_dispatching!B:B,Q607),"")</f>
        <v/>
      </c>
      <c r="S607" s="8" t="str">
        <f t="shared" si="3"/>
        <v/>
      </c>
    </row>
    <row r="608" hidden="1">
      <c r="A608" s="6" t="s">
        <v>1952</v>
      </c>
      <c r="B608" s="6" t="s">
        <v>83</v>
      </c>
      <c r="C608" s="6" t="s">
        <v>1007</v>
      </c>
      <c r="F608" s="6" t="s">
        <v>415</v>
      </c>
      <c r="G608" s="6" t="s">
        <v>416</v>
      </c>
      <c r="H608" s="8" t="str">
        <f>VLOOKUP(C608,agent_name_matching!A:B,2,false)</f>
        <v>Assessor LLM</v>
      </c>
      <c r="I608" s="32" t="s">
        <v>1008</v>
      </c>
      <c r="J608" s="6" t="s">
        <v>418</v>
      </c>
      <c r="L608" s="6">
        <v>789.0</v>
      </c>
      <c r="M608" s="6">
        <v>14.0</v>
      </c>
      <c r="N608" s="6">
        <v>673.0</v>
      </c>
      <c r="O608" s="6" t="s">
        <v>1953</v>
      </c>
      <c r="P608" s="8" t="str">
        <f t="shared" si="1"/>
        <v/>
      </c>
      <c r="Q608" s="8" t="str">
        <f t="shared" si="5"/>
        <v/>
      </c>
      <c r="R608" s="8" t="str">
        <f>if(and(P608&lt;&gt;"",Q608&lt;&gt;"newexp",Q608&lt;&gt;"nostart"),countifs(script_conform_dispatching!A:A,P608,script_conform_dispatching!B:B,Q608),"")</f>
        <v/>
      </c>
      <c r="S608" s="8" t="str">
        <f t="shared" si="3"/>
        <v/>
      </c>
    </row>
    <row r="609" hidden="1">
      <c r="A609" s="6" t="s">
        <v>1954</v>
      </c>
      <c r="B609" s="6" t="s">
        <v>83</v>
      </c>
      <c r="C609" s="6" t="s">
        <v>1011</v>
      </c>
      <c r="F609" s="6" t="s">
        <v>415</v>
      </c>
      <c r="G609" s="6" t="s">
        <v>416</v>
      </c>
      <c r="H609" s="8" t="str">
        <f>VLOOKUP(C609,agent_name_matching!A:B,2,false)</f>
        <v>Dialog LLM</v>
      </c>
      <c r="I609" s="32" t="s">
        <v>1955</v>
      </c>
      <c r="J609" s="6" t="s">
        <v>418</v>
      </c>
      <c r="L609" s="6">
        <v>801.0</v>
      </c>
      <c r="M609" s="6">
        <v>48.0</v>
      </c>
      <c r="N609" s="6">
        <v>1144.0</v>
      </c>
      <c r="O609" s="6" t="s">
        <v>1956</v>
      </c>
      <c r="P609" s="8" t="str">
        <f t="shared" si="1"/>
        <v/>
      </c>
      <c r="Q609" s="8" t="str">
        <f t="shared" si="5"/>
        <v/>
      </c>
      <c r="R609" s="8" t="str">
        <f>if(and(P609&lt;&gt;"",Q609&lt;&gt;"newexp",Q609&lt;&gt;"nostart"),countifs(script_conform_dispatching!A:A,P609,script_conform_dispatching!B:B,Q609),"")</f>
        <v/>
      </c>
      <c r="S609" s="8" t="str">
        <f t="shared" si="3"/>
        <v/>
      </c>
    </row>
    <row r="610" hidden="1">
      <c r="A610" s="6" t="s">
        <v>1957</v>
      </c>
      <c r="B610" s="6" t="s">
        <v>83</v>
      </c>
      <c r="C610" s="6" t="s">
        <v>37</v>
      </c>
      <c r="F610" s="6" t="s">
        <v>415</v>
      </c>
      <c r="G610" s="6" t="s">
        <v>416</v>
      </c>
      <c r="H610" s="8" t="str">
        <f>VLOOKUP(C610,agent_name_matching!A:B,2,false)</f>
        <v>Patient LLM</v>
      </c>
      <c r="I610" s="32" t="s">
        <v>1958</v>
      </c>
      <c r="J610" s="6" t="s">
        <v>418</v>
      </c>
      <c r="K610" s="6">
        <v>1.0</v>
      </c>
      <c r="L610" s="6">
        <v>487.0</v>
      </c>
      <c r="M610" s="6">
        <v>21.0</v>
      </c>
      <c r="N610" s="6">
        <v>991.0</v>
      </c>
      <c r="O610" s="6" t="s">
        <v>1959</v>
      </c>
      <c r="P610" s="8" t="str">
        <f t="shared" si="1"/>
        <v/>
      </c>
      <c r="Q610" s="8" t="str">
        <f t="shared" si="5"/>
        <v/>
      </c>
      <c r="R610" s="8" t="str">
        <f>if(and(P610&lt;&gt;"",Q610&lt;&gt;"newexp",Q610&lt;&gt;"nostart"),countifs(script_conform_dispatching!A:A,P610,script_conform_dispatching!B:B,Q610),"")</f>
        <v/>
      </c>
      <c r="S610" s="8" t="str">
        <f t="shared" si="3"/>
        <v/>
      </c>
    </row>
    <row r="611" hidden="1">
      <c r="A611" s="6" t="s">
        <v>1960</v>
      </c>
      <c r="B611" s="6" t="s">
        <v>83</v>
      </c>
      <c r="C611" s="6" t="s">
        <v>411</v>
      </c>
      <c r="H611" s="8" t="str">
        <f>VLOOKUP(C611,agent_name_matching!A:B,2,false)</f>
        <v>System</v>
      </c>
      <c r="I611" s="33"/>
      <c r="O611" s="6" t="s">
        <v>1961</v>
      </c>
      <c r="P611" s="8" t="str">
        <f t="shared" si="1"/>
        <v/>
      </c>
      <c r="Q611" s="8" t="str">
        <f t="shared" si="5"/>
        <v/>
      </c>
      <c r="R611" s="8" t="str">
        <f>if(and(P611&lt;&gt;"",Q611&lt;&gt;"newexp",Q611&lt;&gt;"nostart"),countifs(script_conform_dispatching!A:A,P611,script_conform_dispatching!B:B,Q611),"")</f>
        <v/>
      </c>
      <c r="S611" s="8" t="str">
        <f t="shared" si="3"/>
        <v/>
      </c>
    </row>
    <row r="612" hidden="1">
      <c r="A612" s="6" t="s">
        <v>1962</v>
      </c>
      <c r="B612" s="6" t="s">
        <v>83</v>
      </c>
      <c r="C612" s="6" t="s">
        <v>1007</v>
      </c>
      <c r="F612" s="6" t="s">
        <v>415</v>
      </c>
      <c r="G612" s="6" t="s">
        <v>416</v>
      </c>
      <c r="H612" s="8" t="str">
        <f>VLOOKUP(C612,agent_name_matching!A:B,2,false)</f>
        <v>Assessor LLM</v>
      </c>
      <c r="I612" s="32" t="s">
        <v>1008</v>
      </c>
      <c r="J612" s="6" t="s">
        <v>418</v>
      </c>
      <c r="L612" s="6">
        <v>864.0</v>
      </c>
      <c r="M612" s="6">
        <v>14.0</v>
      </c>
      <c r="N612" s="6">
        <v>595.0</v>
      </c>
      <c r="O612" s="6" t="s">
        <v>1963</v>
      </c>
      <c r="P612" s="8" t="str">
        <f t="shared" si="1"/>
        <v/>
      </c>
      <c r="Q612" s="8" t="str">
        <f t="shared" si="5"/>
        <v/>
      </c>
      <c r="R612" s="8" t="str">
        <f>if(and(P612&lt;&gt;"",Q612&lt;&gt;"newexp",Q612&lt;&gt;"nostart"),countifs(script_conform_dispatching!A:A,P612,script_conform_dispatching!B:B,Q612),"")</f>
        <v/>
      </c>
      <c r="S612" s="8" t="str">
        <f t="shared" si="3"/>
        <v/>
      </c>
    </row>
    <row r="613" hidden="1">
      <c r="A613" s="6" t="s">
        <v>1964</v>
      </c>
      <c r="B613" s="6" t="s">
        <v>83</v>
      </c>
      <c r="C613" s="6" t="s">
        <v>1011</v>
      </c>
      <c r="F613" s="6" t="s">
        <v>415</v>
      </c>
      <c r="G613" s="6" t="s">
        <v>416</v>
      </c>
      <c r="H613" s="8" t="str">
        <f>VLOOKUP(C613,agent_name_matching!A:B,2,false)</f>
        <v>Dialog LLM</v>
      </c>
      <c r="I613" s="32" t="s">
        <v>1965</v>
      </c>
      <c r="J613" s="6" t="s">
        <v>418</v>
      </c>
      <c r="L613" s="6">
        <v>1037.0</v>
      </c>
      <c r="M613" s="6">
        <v>34.0</v>
      </c>
      <c r="N613" s="6">
        <v>1214.0</v>
      </c>
      <c r="O613" s="6" t="s">
        <v>1966</v>
      </c>
      <c r="P613" s="8" t="str">
        <f t="shared" si="1"/>
        <v/>
      </c>
      <c r="Q613" s="8" t="str">
        <f t="shared" si="5"/>
        <v/>
      </c>
      <c r="R613" s="8" t="str">
        <f>if(and(P613&lt;&gt;"",Q613&lt;&gt;"newexp",Q613&lt;&gt;"nostart"),countifs(script_conform_dispatching!A:A,P613,script_conform_dispatching!B:B,Q613),"")</f>
        <v/>
      </c>
      <c r="S613" s="8" t="str">
        <f t="shared" si="3"/>
        <v/>
      </c>
    </row>
    <row r="614" hidden="1">
      <c r="A614" s="6" t="s">
        <v>1967</v>
      </c>
      <c r="B614" s="6" t="s">
        <v>83</v>
      </c>
      <c r="C614" s="6" t="s">
        <v>37</v>
      </c>
      <c r="F614" s="6" t="s">
        <v>415</v>
      </c>
      <c r="G614" s="6" t="s">
        <v>416</v>
      </c>
      <c r="H614" s="8" t="str">
        <f>VLOOKUP(C614,agent_name_matching!A:B,2,false)</f>
        <v>Patient LLM</v>
      </c>
      <c r="I614" s="32" t="s">
        <v>1968</v>
      </c>
      <c r="J614" s="6" t="s">
        <v>418</v>
      </c>
      <c r="K614" s="6">
        <v>1.0</v>
      </c>
      <c r="L614" s="6">
        <v>550.0</v>
      </c>
      <c r="M614" s="6">
        <v>34.0</v>
      </c>
      <c r="N614" s="6">
        <v>1224.0</v>
      </c>
      <c r="O614" s="6" t="s">
        <v>1969</v>
      </c>
      <c r="P614" s="8" t="str">
        <f t="shared" si="1"/>
        <v/>
      </c>
      <c r="Q614" s="8" t="str">
        <f t="shared" si="5"/>
        <v/>
      </c>
      <c r="R614" s="8" t="str">
        <f>if(and(P614&lt;&gt;"",Q614&lt;&gt;"newexp",Q614&lt;&gt;"nostart"),countifs(script_conform_dispatching!A:A,P614,script_conform_dispatching!B:B,Q614),"")</f>
        <v/>
      </c>
      <c r="S614" s="8" t="str">
        <f t="shared" si="3"/>
        <v/>
      </c>
    </row>
    <row r="615" hidden="1">
      <c r="A615" s="6" t="s">
        <v>1970</v>
      </c>
      <c r="B615" s="6" t="s">
        <v>83</v>
      </c>
      <c r="C615" s="6" t="s">
        <v>411</v>
      </c>
      <c r="H615" s="8" t="str">
        <f>VLOOKUP(C615,agent_name_matching!A:B,2,false)</f>
        <v>System</v>
      </c>
      <c r="I615" s="33"/>
      <c r="O615" s="6" t="s">
        <v>1971</v>
      </c>
      <c r="P615" s="8" t="str">
        <f t="shared" si="1"/>
        <v/>
      </c>
      <c r="Q615" s="8" t="str">
        <f t="shared" si="5"/>
        <v/>
      </c>
      <c r="R615" s="8" t="str">
        <f>if(and(P615&lt;&gt;"",Q615&lt;&gt;"newexp",Q615&lt;&gt;"nostart"),countifs(script_conform_dispatching!A:A,P615,script_conform_dispatching!B:B,Q615),"")</f>
        <v/>
      </c>
      <c r="S615" s="8" t="str">
        <f t="shared" si="3"/>
        <v/>
      </c>
    </row>
    <row r="616" hidden="1">
      <c r="A616" s="6" t="s">
        <v>1972</v>
      </c>
      <c r="B616" s="6" t="s">
        <v>83</v>
      </c>
      <c r="C616" s="6" t="s">
        <v>1007</v>
      </c>
      <c r="F616" s="6" t="s">
        <v>415</v>
      </c>
      <c r="G616" s="6" t="s">
        <v>416</v>
      </c>
      <c r="H616" s="8" t="str">
        <f>VLOOKUP(C616,agent_name_matching!A:B,2,false)</f>
        <v>Assessor LLM</v>
      </c>
      <c r="I616" s="32" t="s">
        <v>1040</v>
      </c>
      <c r="J616" s="6" t="s">
        <v>418</v>
      </c>
      <c r="L616" s="6">
        <v>938.0</v>
      </c>
      <c r="M616" s="6">
        <v>12.0</v>
      </c>
      <c r="N616" s="6">
        <v>905.0</v>
      </c>
      <c r="O616" s="6" t="s">
        <v>1973</v>
      </c>
      <c r="P616" s="8" t="str">
        <f t="shared" si="1"/>
        <v/>
      </c>
      <c r="Q616" s="8" t="str">
        <f t="shared" si="5"/>
        <v/>
      </c>
      <c r="R616" s="8" t="str">
        <f>if(and(P616&lt;&gt;"",Q616&lt;&gt;"newexp",Q616&lt;&gt;"nostart"),countifs(script_conform_dispatching!A:A,P616,script_conform_dispatching!B:B,Q616),"")</f>
        <v/>
      </c>
      <c r="S616" s="8" t="str">
        <f t="shared" si="3"/>
        <v/>
      </c>
    </row>
    <row r="617" hidden="1">
      <c r="A617" s="6" t="s">
        <v>1974</v>
      </c>
      <c r="B617" s="6" t="s">
        <v>83</v>
      </c>
      <c r="C617" s="6" t="s">
        <v>407</v>
      </c>
      <c r="D617" s="6">
        <v>1.0</v>
      </c>
      <c r="E617" s="6" t="s">
        <v>445</v>
      </c>
      <c r="H617" s="8" t="str">
        <f>VLOOKUP(C617,agent_name_matching!A:B,2,false)</f>
        <v>--</v>
      </c>
      <c r="I617" s="33"/>
      <c r="O617" s="6" t="s">
        <v>1975</v>
      </c>
      <c r="P617" s="8">
        <f t="shared" si="1"/>
        <v>1</v>
      </c>
      <c r="Q617" s="8">
        <f t="shared" si="5"/>
        <v>2</v>
      </c>
      <c r="R617" s="8">
        <f>if(and(P617&lt;&gt;"",Q617&lt;&gt;"newexp",Q617&lt;&gt;"nostart"),countifs(script_conform_dispatching!A:A,P617,script_conform_dispatching!B:B,Q617),"")</f>
        <v>1</v>
      </c>
      <c r="S617" s="8" t="str">
        <f t="shared" si="3"/>
        <v/>
      </c>
    </row>
    <row r="618" hidden="1">
      <c r="A618" s="6" t="s">
        <v>1976</v>
      </c>
      <c r="B618" s="6" t="s">
        <v>83</v>
      </c>
      <c r="C618" s="6" t="s">
        <v>1045</v>
      </c>
      <c r="F618" s="6" t="s">
        <v>415</v>
      </c>
      <c r="G618" s="6" t="s">
        <v>416</v>
      </c>
      <c r="H618" s="8" t="str">
        <f>VLOOKUP(C618,agent_name_matching!A:B,2,false)</f>
        <v>Dispatcher LLM</v>
      </c>
      <c r="I618" s="32" t="s">
        <v>1977</v>
      </c>
      <c r="J618" s="6" t="s">
        <v>418</v>
      </c>
      <c r="L618" s="6">
        <v>2355.0</v>
      </c>
      <c r="M618" s="6">
        <v>151.0</v>
      </c>
      <c r="N618" s="6">
        <v>2141.0</v>
      </c>
      <c r="O618" s="6" t="s">
        <v>1978</v>
      </c>
      <c r="P618" s="8" t="str">
        <f t="shared" si="1"/>
        <v/>
      </c>
      <c r="Q618" s="8" t="str">
        <f t="shared" si="5"/>
        <v/>
      </c>
      <c r="R618" s="8" t="str">
        <f>if(and(P618&lt;&gt;"",Q618&lt;&gt;"newexp",Q618&lt;&gt;"nostart"),countifs(script_conform_dispatching!A:A,P618,script_conform_dispatching!B:B,Q618),"")</f>
        <v/>
      </c>
      <c r="S618" s="8" t="str">
        <f t="shared" si="3"/>
        <v/>
      </c>
    </row>
    <row r="619" hidden="1">
      <c r="A619" s="6" t="s">
        <v>1979</v>
      </c>
      <c r="B619" s="6" t="s">
        <v>83</v>
      </c>
      <c r="C619" s="6" t="s">
        <v>407</v>
      </c>
      <c r="D619" s="6">
        <v>2.0</v>
      </c>
      <c r="E619" s="6" t="s">
        <v>408</v>
      </c>
      <c r="H619" s="8" t="str">
        <f>VLOOKUP(C619,agent_name_matching!A:B,2,false)</f>
        <v>--</v>
      </c>
      <c r="I619" s="33"/>
      <c r="O619" s="6" t="s">
        <v>1980</v>
      </c>
      <c r="P619" s="8" t="str">
        <f t="shared" si="1"/>
        <v/>
      </c>
      <c r="Q619" s="8" t="str">
        <f t="shared" si="5"/>
        <v/>
      </c>
      <c r="R619" s="8" t="str">
        <f>if(and(P619&lt;&gt;"",Q619&lt;&gt;"newexp",Q619&lt;&gt;"nostart"),countifs(script_conform_dispatching!A:A,P619,script_conform_dispatching!B:B,Q619),"")</f>
        <v/>
      </c>
      <c r="S619" s="8" t="str">
        <f t="shared" si="3"/>
        <v/>
      </c>
    </row>
    <row r="620" hidden="1">
      <c r="A620" s="6" t="s">
        <v>1981</v>
      </c>
      <c r="B620" s="6" t="s">
        <v>83</v>
      </c>
      <c r="C620" s="6" t="s">
        <v>1011</v>
      </c>
      <c r="F620" s="6" t="s">
        <v>415</v>
      </c>
      <c r="G620" s="6" t="s">
        <v>416</v>
      </c>
      <c r="H620" s="8" t="str">
        <f>VLOOKUP(C620,agent_name_matching!A:B,2,false)</f>
        <v>Dialog LLM</v>
      </c>
      <c r="I620" s="32" t="s">
        <v>1982</v>
      </c>
      <c r="J620" s="6" t="s">
        <v>418</v>
      </c>
      <c r="L620" s="6">
        <v>1425.0</v>
      </c>
      <c r="M620" s="6">
        <v>8.0</v>
      </c>
      <c r="N620" s="6">
        <v>627.0</v>
      </c>
      <c r="O620" s="6" t="s">
        <v>1983</v>
      </c>
      <c r="P620" s="8" t="str">
        <f t="shared" si="1"/>
        <v/>
      </c>
      <c r="Q620" s="8" t="str">
        <f t="shared" si="5"/>
        <v/>
      </c>
      <c r="R620" s="8" t="str">
        <f>if(and(P620&lt;&gt;"",Q620&lt;&gt;"newexp",Q620&lt;&gt;"nostart"),countifs(script_conform_dispatching!A:A,P620,script_conform_dispatching!B:B,Q620),"")</f>
        <v/>
      </c>
      <c r="S620" s="8" t="str">
        <f t="shared" si="3"/>
        <v/>
      </c>
    </row>
    <row r="621" hidden="1">
      <c r="A621" s="6" t="s">
        <v>1984</v>
      </c>
      <c r="B621" s="6" t="s">
        <v>83</v>
      </c>
      <c r="C621" s="6" t="s">
        <v>450</v>
      </c>
      <c r="F621" s="6" t="s">
        <v>415</v>
      </c>
      <c r="G621" s="6" t="s">
        <v>416</v>
      </c>
      <c r="H621" s="8" t="str">
        <f>VLOOKUP(C621,agent_name_matching!A:B,2,false)</f>
        <v>Validator LLM</v>
      </c>
      <c r="I621" s="32" t="s">
        <v>1985</v>
      </c>
      <c r="J621" s="6" t="s">
        <v>452</v>
      </c>
      <c r="L621" s="6">
        <v>769.0</v>
      </c>
      <c r="M621" s="6">
        <v>63.0</v>
      </c>
      <c r="N621" s="6">
        <v>1484.0</v>
      </c>
      <c r="O621" s="6" t="s">
        <v>1986</v>
      </c>
      <c r="P621" s="8" t="str">
        <f t="shared" si="1"/>
        <v/>
      </c>
      <c r="Q621" s="8" t="str">
        <f t="shared" si="5"/>
        <v/>
      </c>
      <c r="R621" s="8" t="str">
        <f>if(and(P621&lt;&gt;"",Q621&lt;&gt;"newexp",Q621&lt;&gt;"nostart"),countifs(script_conform_dispatching!A:A,P621,script_conform_dispatching!B:B,Q621),"")</f>
        <v/>
      </c>
      <c r="S621" s="8" t="str">
        <f t="shared" si="3"/>
        <v/>
      </c>
    </row>
    <row r="622" hidden="1">
      <c r="A622" s="6" t="s">
        <v>1987</v>
      </c>
      <c r="B622" s="6" t="s">
        <v>83</v>
      </c>
      <c r="C622" s="6" t="s">
        <v>37</v>
      </c>
      <c r="F622" s="6" t="s">
        <v>415</v>
      </c>
      <c r="G622" s="6" t="s">
        <v>416</v>
      </c>
      <c r="H622" s="8" t="str">
        <f>VLOOKUP(C622,agent_name_matching!A:B,2,false)</f>
        <v>Patient LLM</v>
      </c>
      <c r="I622" s="32" t="s">
        <v>1988</v>
      </c>
      <c r="J622" s="6" t="s">
        <v>418</v>
      </c>
      <c r="K622" s="6">
        <v>1.0</v>
      </c>
      <c r="L622" s="6">
        <v>600.0</v>
      </c>
      <c r="M622" s="6">
        <v>36.0</v>
      </c>
      <c r="N622" s="6">
        <v>1215.0</v>
      </c>
      <c r="O622" s="6" t="s">
        <v>1989</v>
      </c>
      <c r="P622" s="8" t="str">
        <f t="shared" si="1"/>
        <v/>
      </c>
      <c r="Q622" s="8" t="str">
        <f t="shared" si="5"/>
        <v/>
      </c>
      <c r="R622" s="8" t="str">
        <f>if(and(P622&lt;&gt;"",Q622&lt;&gt;"newexp",Q622&lt;&gt;"nostart"),countifs(script_conform_dispatching!A:A,P622,script_conform_dispatching!B:B,Q622),"")</f>
        <v/>
      </c>
      <c r="S622" s="8" t="str">
        <f t="shared" si="3"/>
        <v/>
      </c>
    </row>
    <row r="623" hidden="1">
      <c r="A623" s="6" t="s">
        <v>1990</v>
      </c>
      <c r="B623" s="6" t="s">
        <v>83</v>
      </c>
      <c r="C623" s="6" t="s">
        <v>411</v>
      </c>
      <c r="H623" s="8" t="str">
        <f>VLOOKUP(C623,agent_name_matching!A:B,2,false)</f>
        <v>System</v>
      </c>
      <c r="I623" s="33"/>
      <c r="O623" s="6" t="s">
        <v>1991</v>
      </c>
      <c r="P623" s="8" t="str">
        <f t="shared" si="1"/>
        <v/>
      </c>
      <c r="Q623" s="8" t="str">
        <f t="shared" si="5"/>
        <v/>
      </c>
      <c r="R623" s="8" t="str">
        <f>if(and(P623&lt;&gt;"",Q623&lt;&gt;"newexp",Q623&lt;&gt;"nostart"),countifs(script_conform_dispatching!A:A,P623,script_conform_dispatching!B:B,Q623),"")</f>
        <v/>
      </c>
      <c r="S623" s="8" t="str">
        <f t="shared" si="3"/>
        <v/>
      </c>
    </row>
    <row r="624" hidden="1">
      <c r="A624" s="6" t="s">
        <v>1992</v>
      </c>
      <c r="B624" s="6" t="s">
        <v>83</v>
      </c>
      <c r="C624" s="6" t="s">
        <v>1007</v>
      </c>
      <c r="F624" s="6" t="s">
        <v>415</v>
      </c>
      <c r="G624" s="6" t="s">
        <v>416</v>
      </c>
      <c r="H624" s="8" t="str">
        <f>VLOOKUP(C624,agent_name_matching!A:B,2,false)</f>
        <v>Assessor LLM</v>
      </c>
      <c r="I624" s="32" t="s">
        <v>1008</v>
      </c>
      <c r="J624" s="6" t="s">
        <v>418</v>
      </c>
      <c r="L624" s="6">
        <v>1014.0</v>
      </c>
      <c r="M624" s="6">
        <v>14.0</v>
      </c>
      <c r="N624" s="6">
        <v>588.0</v>
      </c>
      <c r="O624" s="6" t="s">
        <v>1993</v>
      </c>
      <c r="P624" s="8" t="str">
        <f t="shared" si="1"/>
        <v/>
      </c>
      <c r="Q624" s="8" t="str">
        <f t="shared" si="5"/>
        <v/>
      </c>
      <c r="R624" s="8" t="str">
        <f>if(and(P624&lt;&gt;"",Q624&lt;&gt;"newexp",Q624&lt;&gt;"nostart"),countifs(script_conform_dispatching!A:A,P624,script_conform_dispatching!B:B,Q624),"")</f>
        <v/>
      </c>
      <c r="S624" s="8" t="str">
        <f t="shared" si="3"/>
        <v/>
      </c>
    </row>
    <row r="625" hidden="1">
      <c r="A625" s="6" t="s">
        <v>1994</v>
      </c>
      <c r="B625" s="6" t="s">
        <v>83</v>
      </c>
      <c r="C625" s="6" t="s">
        <v>1011</v>
      </c>
      <c r="F625" s="6" t="s">
        <v>415</v>
      </c>
      <c r="G625" s="6" t="s">
        <v>416</v>
      </c>
      <c r="H625" s="8" t="str">
        <f>VLOOKUP(C625,agent_name_matching!A:B,2,false)</f>
        <v>Dialog LLM</v>
      </c>
      <c r="I625" s="32" t="s">
        <v>1995</v>
      </c>
      <c r="J625" s="6" t="s">
        <v>418</v>
      </c>
      <c r="L625" s="6">
        <v>1662.0</v>
      </c>
      <c r="M625" s="6">
        <v>45.0</v>
      </c>
      <c r="N625" s="6">
        <v>1224.0</v>
      </c>
      <c r="O625" s="6" t="s">
        <v>1996</v>
      </c>
      <c r="P625" s="8" t="str">
        <f t="shared" si="1"/>
        <v/>
      </c>
      <c r="Q625" s="8" t="str">
        <f t="shared" si="5"/>
        <v/>
      </c>
      <c r="R625" s="8" t="str">
        <f>if(and(P625&lt;&gt;"",Q625&lt;&gt;"newexp",Q625&lt;&gt;"nostart"),countifs(script_conform_dispatching!A:A,P625,script_conform_dispatching!B:B,Q625),"")</f>
        <v/>
      </c>
      <c r="S625" s="8" t="str">
        <f t="shared" si="3"/>
        <v/>
      </c>
    </row>
    <row r="626" hidden="1">
      <c r="A626" s="6" t="s">
        <v>1997</v>
      </c>
      <c r="B626" s="6" t="s">
        <v>83</v>
      </c>
      <c r="C626" s="6" t="s">
        <v>37</v>
      </c>
      <c r="F626" s="6" t="s">
        <v>415</v>
      </c>
      <c r="G626" s="6" t="s">
        <v>416</v>
      </c>
      <c r="H626" s="8" t="str">
        <f>VLOOKUP(C626,agent_name_matching!A:B,2,false)</f>
        <v>Patient LLM</v>
      </c>
      <c r="I626" s="32" t="s">
        <v>1998</v>
      </c>
      <c r="J626" s="6" t="s">
        <v>418</v>
      </c>
      <c r="K626" s="6">
        <v>1.0</v>
      </c>
      <c r="L626" s="6">
        <v>689.0</v>
      </c>
      <c r="M626" s="6">
        <v>76.0</v>
      </c>
      <c r="N626" s="6">
        <v>1224.0</v>
      </c>
      <c r="O626" s="6" t="s">
        <v>1999</v>
      </c>
      <c r="P626" s="8" t="str">
        <f t="shared" si="1"/>
        <v/>
      </c>
      <c r="Q626" s="8" t="str">
        <f t="shared" si="5"/>
        <v/>
      </c>
      <c r="R626" s="8" t="str">
        <f>if(and(P626&lt;&gt;"",Q626&lt;&gt;"newexp",Q626&lt;&gt;"nostart"),countifs(script_conform_dispatching!A:A,P626,script_conform_dispatching!B:B,Q626),"")</f>
        <v/>
      </c>
      <c r="S626" s="8" t="str">
        <f t="shared" si="3"/>
        <v/>
      </c>
    </row>
    <row r="627" hidden="1">
      <c r="A627" s="6" t="s">
        <v>2000</v>
      </c>
      <c r="B627" s="6" t="s">
        <v>83</v>
      </c>
      <c r="C627" s="6" t="s">
        <v>411</v>
      </c>
      <c r="H627" s="8" t="str">
        <f>VLOOKUP(C627,agent_name_matching!A:B,2,false)</f>
        <v>System</v>
      </c>
      <c r="I627" s="33"/>
      <c r="O627" s="6" t="s">
        <v>2001</v>
      </c>
      <c r="P627" s="8" t="str">
        <f t="shared" si="1"/>
        <v/>
      </c>
      <c r="Q627" s="8" t="str">
        <f t="shared" si="5"/>
        <v/>
      </c>
      <c r="R627" s="8" t="str">
        <f>if(and(P627&lt;&gt;"",Q627&lt;&gt;"newexp",Q627&lt;&gt;"nostart"),countifs(script_conform_dispatching!A:A,P627,script_conform_dispatching!B:B,Q627),"")</f>
        <v/>
      </c>
      <c r="S627" s="8" t="str">
        <f t="shared" si="3"/>
        <v/>
      </c>
    </row>
    <row r="628" hidden="1">
      <c r="A628" s="6" t="s">
        <v>2002</v>
      </c>
      <c r="B628" s="6" t="s">
        <v>83</v>
      </c>
      <c r="C628" s="6" t="s">
        <v>1007</v>
      </c>
      <c r="F628" s="6" t="s">
        <v>415</v>
      </c>
      <c r="G628" s="6" t="s">
        <v>416</v>
      </c>
      <c r="H628" s="8" t="str">
        <f>VLOOKUP(C628,agent_name_matching!A:B,2,false)</f>
        <v>Assessor LLM</v>
      </c>
      <c r="I628" s="32" t="s">
        <v>1008</v>
      </c>
      <c r="J628" s="6" t="s">
        <v>418</v>
      </c>
      <c r="L628" s="6">
        <v>1141.0</v>
      </c>
      <c r="M628" s="6">
        <v>14.0</v>
      </c>
      <c r="N628" s="6">
        <v>603.0</v>
      </c>
      <c r="O628" s="6" t="s">
        <v>2003</v>
      </c>
      <c r="P628" s="8" t="str">
        <f t="shared" si="1"/>
        <v/>
      </c>
      <c r="Q628" s="8" t="str">
        <f t="shared" si="5"/>
        <v/>
      </c>
      <c r="R628" s="8" t="str">
        <f>if(and(P628&lt;&gt;"",Q628&lt;&gt;"newexp",Q628&lt;&gt;"nostart"),countifs(script_conform_dispatching!A:A,P628,script_conform_dispatching!B:B,Q628),"")</f>
        <v/>
      </c>
      <c r="S628" s="8" t="str">
        <f t="shared" si="3"/>
        <v/>
      </c>
    </row>
    <row r="629" hidden="1">
      <c r="A629" s="6" t="s">
        <v>2004</v>
      </c>
      <c r="B629" s="6" t="s">
        <v>83</v>
      </c>
      <c r="C629" s="6" t="s">
        <v>1011</v>
      </c>
      <c r="F629" s="6" t="s">
        <v>415</v>
      </c>
      <c r="G629" s="6" t="s">
        <v>416</v>
      </c>
      <c r="H629" s="8" t="str">
        <f>VLOOKUP(C629,agent_name_matching!A:B,2,false)</f>
        <v>Dialog LLM</v>
      </c>
      <c r="I629" s="32" t="s">
        <v>2005</v>
      </c>
      <c r="J629" s="6" t="s">
        <v>418</v>
      </c>
      <c r="L629" s="6">
        <v>1976.0</v>
      </c>
      <c r="M629" s="6">
        <v>89.0</v>
      </c>
      <c r="N629" s="6">
        <v>1378.0</v>
      </c>
      <c r="O629" s="6" t="s">
        <v>2006</v>
      </c>
      <c r="P629" s="8" t="str">
        <f t="shared" si="1"/>
        <v/>
      </c>
      <c r="Q629" s="8" t="str">
        <f t="shared" si="5"/>
        <v/>
      </c>
      <c r="R629" s="8" t="str">
        <f>if(and(P629&lt;&gt;"",Q629&lt;&gt;"newexp",Q629&lt;&gt;"nostart"),countifs(script_conform_dispatching!A:A,P629,script_conform_dispatching!B:B,Q629),"")</f>
        <v/>
      </c>
      <c r="S629" s="8" t="str">
        <f t="shared" si="3"/>
        <v/>
      </c>
    </row>
    <row r="630" hidden="1">
      <c r="A630" s="6" t="s">
        <v>2007</v>
      </c>
      <c r="B630" s="6" t="s">
        <v>83</v>
      </c>
      <c r="C630" s="6" t="s">
        <v>37</v>
      </c>
      <c r="F630" s="6" t="s">
        <v>415</v>
      </c>
      <c r="G630" s="6" t="s">
        <v>416</v>
      </c>
      <c r="H630" s="8" t="str">
        <f>VLOOKUP(C630,agent_name_matching!A:B,2,false)</f>
        <v>Patient LLM</v>
      </c>
      <c r="I630" s="32" t="s">
        <v>2008</v>
      </c>
      <c r="J630" s="6" t="s">
        <v>418</v>
      </c>
      <c r="K630" s="6">
        <v>1.0</v>
      </c>
      <c r="L630" s="6">
        <v>862.0</v>
      </c>
      <c r="M630" s="6">
        <v>34.0</v>
      </c>
      <c r="N630" s="6">
        <v>827.0</v>
      </c>
      <c r="O630" s="6" t="s">
        <v>2009</v>
      </c>
      <c r="P630" s="8" t="str">
        <f t="shared" si="1"/>
        <v/>
      </c>
      <c r="Q630" s="8" t="str">
        <f t="shared" si="5"/>
        <v/>
      </c>
      <c r="R630" s="8" t="str">
        <f>if(and(P630&lt;&gt;"",Q630&lt;&gt;"newexp",Q630&lt;&gt;"nostart"),countifs(script_conform_dispatching!A:A,P630,script_conform_dispatching!B:B,Q630),"")</f>
        <v/>
      </c>
      <c r="S630" s="8" t="str">
        <f t="shared" si="3"/>
        <v/>
      </c>
    </row>
    <row r="631" hidden="1">
      <c r="A631" s="6" t="s">
        <v>2010</v>
      </c>
      <c r="B631" s="6" t="s">
        <v>83</v>
      </c>
      <c r="C631" s="6" t="s">
        <v>411</v>
      </c>
      <c r="H631" s="8" t="str">
        <f>VLOOKUP(C631,agent_name_matching!A:B,2,false)</f>
        <v>System</v>
      </c>
      <c r="I631" s="33"/>
      <c r="O631" s="6" t="s">
        <v>2011</v>
      </c>
      <c r="P631" s="8" t="str">
        <f t="shared" si="1"/>
        <v/>
      </c>
      <c r="Q631" s="8" t="str">
        <f t="shared" si="5"/>
        <v/>
      </c>
      <c r="R631" s="8" t="str">
        <f>if(and(P631&lt;&gt;"",Q631&lt;&gt;"newexp",Q631&lt;&gt;"nostart"),countifs(script_conform_dispatching!A:A,P631,script_conform_dispatching!B:B,Q631),"")</f>
        <v/>
      </c>
      <c r="S631" s="8" t="str">
        <f t="shared" si="3"/>
        <v/>
      </c>
    </row>
    <row r="632" hidden="1">
      <c r="A632" s="6" t="s">
        <v>2012</v>
      </c>
      <c r="B632" s="6" t="s">
        <v>83</v>
      </c>
      <c r="C632" s="6" t="s">
        <v>1007</v>
      </c>
      <c r="F632" s="6" t="s">
        <v>415</v>
      </c>
      <c r="G632" s="6" t="s">
        <v>416</v>
      </c>
      <c r="H632" s="8" t="str">
        <f>VLOOKUP(C632,agent_name_matching!A:B,2,false)</f>
        <v>Assessor LLM</v>
      </c>
      <c r="I632" s="32" t="s">
        <v>1040</v>
      </c>
      <c r="J632" s="6" t="s">
        <v>418</v>
      </c>
      <c r="L632" s="6">
        <v>1270.0</v>
      </c>
      <c r="M632" s="6">
        <v>12.0</v>
      </c>
      <c r="N632" s="6">
        <v>643.0</v>
      </c>
      <c r="O632" s="6" t="s">
        <v>2013</v>
      </c>
      <c r="P632" s="8" t="str">
        <f t="shared" si="1"/>
        <v/>
      </c>
      <c r="Q632" s="8" t="str">
        <f t="shared" si="5"/>
        <v/>
      </c>
      <c r="R632" s="8" t="str">
        <f>if(and(P632&lt;&gt;"",Q632&lt;&gt;"newexp",Q632&lt;&gt;"nostart"),countifs(script_conform_dispatching!A:A,P632,script_conform_dispatching!B:B,Q632),"")</f>
        <v/>
      </c>
      <c r="S632" s="8" t="str">
        <f t="shared" si="3"/>
        <v/>
      </c>
    </row>
    <row r="633" hidden="1">
      <c r="A633" s="6" t="s">
        <v>2014</v>
      </c>
      <c r="B633" s="6" t="s">
        <v>83</v>
      </c>
      <c r="C633" s="6" t="s">
        <v>407</v>
      </c>
      <c r="D633" s="6">
        <v>2.0</v>
      </c>
      <c r="E633" s="6" t="s">
        <v>445</v>
      </c>
      <c r="H633" s="8" t="str">
        <f>VLOOKUP(C633,agent_name_matching!A:B,2,false)</f>
        <v>--</v>
      </c>
      <c r="I633" s="33"/>
      <c r="O633" s="6" t="s">
        <v>2015</v>
      </c>
      <c r="P633" s="8">
        <f t="shared" si="1"/>
        <v>2</v>
      </c>
      <c r="Q633" s="8">
        <f t="shared" si="5"/>
        <v>3</v>
      </c>
      <c r="R633" s="8">
        <f>if(and(P633&lt;&gt;"",Q633&lt;&gt;"newexp",Q633&lt;&gt;"nostart"),countifs(script_conform_dispatching!A:A,P633,script_conform_dispatching!B:B,Q633),"")</f>
        <v>1</v>
      </c>
      <c r="S633" s="8" t="str">
        <f t="shared" si="3"/>
        <v/>
      </c>
    </row>
    <row r="634" hidden="1">
      <c r="A634" s="6" t="s">
        <v>2016</v>
      </c>
      <c r="B634" s="6" t="s">
        <v>83</v>
      </c>
      <c r="C634" s="6" t="s">
        <v>1045</v>
      </c>
      <c r="F634" s="6" t="s">
        <v>415</v>
      </c>
      <c r="G634" s="6" t="s">
        <v>416</v>
      </c>
      <c r="H634" s="8" t="str">
        <f>VLOOKUP(C634,agent_name_matching!A:B,2,false)</f>
        <v>Dispatcher LLM</v>
      </c>
      <c r="I634" s="32" t="s">
        <v>2017</v>
      </c>
      <c r="J634" s="6" t="s">
        <v>418</v>
      </c>
      <c r="L634" s="6">
        <v>2687.0</v>
      </c>
      <c r="M634" s="6">
        <v>262.0</v>
      </c>
      <c r="N634" s="6">
        <v>3212.0</v>
      </c>
      <c r="O634" s="6" t="s">
        <v>2018</v>
      </c>
      <c r="P634" s="8" t="str">
        <f t="shared" si="1"/>
        <v/>
      </c>
      <c r="Q634" s="8" t="str">
        <f t="shared" si="5"/>
        <v/>
      </c>
      <c r="R634" s="8" t="str">
        <f>if(and(P634&lt;&gt;"",Q634&lt;&gt;"newexp",Q634&lt;&gt;"nostart"),countifs(script_conform_dispatching!A:A,P634,script_conform_dispatching!B:B,Q634),"")</f>
        <v/>
      </c>
      <c r="S634" s="8" t="str">
        <f t="shared" si="3"/>
        <v/>
      </c>
    </row>
    <row r="635" hidden="1">
      <c r="A635" s="6" t="s">
        <v>2019</v>
      </c>
      <c r="B635" s="6" t="s">
        <v>83</v>
      </c>
      <c r="C635" s="6" t="s">
        <v>407</v>
      </c>
      <c r="D635" s="6">
        <v>3.0</v>
      </c>
      <c r="E635" s="6" t="s">
        <v>408</v>
      </c>
      <c r="H635" s="8" t="str">
        <f>VLOOKUP(C635,agent_name_matching!A:B,2,false)</f>
        <v>--</v>
      </c>
      <c r="I635" s="33"/>
      <c r="O635" s="6" t="s">
        <v>2020</v>
      </c>
      <c r="P635" s="8" t="str">
        <f t="shared" si="1"/>
        <v/>
      </c>
      <c r="Q635" s="8" t="str">
        <f t="shared" si="5"/>
        <v/>
      </c>
      <c r="R635" s="8" t="str">
        <f>if(and(P635&lt;&gt;"",Q635&lt;&gt;"newexp",Q635&lt;&gt;"nostart"),countifs(script_conform_dispatching!A:A,P635,script_conform_dispatching!B:B,Q635),"")</f>
        <v/>
      </c>
      <c r="S635" s="8" t="str">
        <f t="shared" si="3"/>
        <v/>
      </c>
    </row>
    <row r="636" hidden="1">
      <c r="A636" s="6" t="s">
        <v>2021</v>
      </c>
      <c r="B636" s="6" t="s">
        <v>83</v>
      </c>
      <c r="C636" s="6" t="s">
        <v>1011</v>
      </c>
      <c r="F636" s="6" t="s">
        <v>415</v>
      </c>
      <c r="G636" s="6" t="s">
        <v>416</v>
      </c>
      <c r="H636" s="8" t="str">
        <f>VLOOKUP(C636,agent_name_matching!A:B,2,false)</f>
        <v>Dialog LLM</v>
      </c>
      <c r="I636" s="32" t="s">
        <v>2022</v>
      </c>
      <c r="J636" s="6" t="s">
        <v>418</v>
      </c>
      <c r="L636" s="6">
        <v>2556.0</v>
      </c>
      <c r="M636" s="6">
        <v>28.0</v>
      </c>
      <c r="N636" s="6">
        <v>914.0</v>
      </c>
      <c r="O636" s="6" t="s">
        <v>2023</v>
      </c>
      <c r="P636" s="8" t="str">
        <f t="shared" si="1"/>
        <v/>
      </c>
      <c r="Q636" s="8" t="str">
        <f t="shared" si="5"/>
        <v/>
      </c>
      <c r="R636" s="8" t="str">
        <f>if(and(P636&lt;&gt;"",Q636&lt;&gt;"newexp",Q636&lt;&gt;"nostart"),countifs(script_conform_dispatching!A:A,P636,script_conform_dispatching!B:B,Q636),"")</f>
        <v/>
      </c>
      <c r="S636" s="8" t="str">
        <f t="shared" si="3"/>
        <v/>
      </c>
    </row>
    <row r="637" hidden="1">
      <c r="A637" s="6" t="s">
        <v>2024</v>
      </c>
      <c r="B637" s="6" t="s">
        <v>83</v>
      </c>
      <c r="C637" s="6" t="s">
        <v>450</v>
      </c>
      <c r="F637" s="6" t="s">
        <v>415</v>
      </c>
      <c r="G637" s="6" t="s">
        <v>416</v>
      </c>
      <c r="H637" s="8" t="str">
        <f>VLOOKUP(C637,agent_name_matching!A:B,2,false)</f>
        <v>Validator LLM</v>
      </c>
      <c r="I637" s="32" t="s">
        <v>451</v>
      </c>
      <c r="J637" s="6" t="s">
        <v>452</v>
      </c>
      <c r="L637" s="6">
        <v>1121.0</v>
      </c>
      <c r="M637" s="6">
        <v>10.0</v>
      </c>
      <c r="N637" s="6">
        <v>616.0</v>
      </c>
      <c r="O637" s="6" t="s">
        <v>2025</v>
      </c>
      <c r="P637" s="8" t="str">
        <f t="shared" si="1"/>
        <v/>
      </c>
      <c r="Q637" s="8" t="str">
        <f t="shared" si="5"/>
        <v/>
      </c>
      <c r="R637" s="8" t="str">
        <f>if(and(P637&lt;&gt;"",Q637&lt;&gt;"newexp",Q637&lt;&gt;"nostart"),countifs(script_conform_dispatching!A:A,P637,script_conform_dispatching!B:B,Q637),"")</f>
        <v/>
      </c>
      <c r="S637" s="8" t="str">
        <f t="shared" si="3"/>
        <v/>
      </c>
    </row>
    <row r="638" hidden="1">
      <c r="A638" s="6" t="s">
        <v>2026</v>
      </c>
      <c r="B638" s="6" t="s">
        <v>83</v>
      </c>
      <c r="C638" s="6" t="s">
        <v>37</v>
      </c>
      <c r="F638" s="6" t="s">
        <v>415</v>
      </c>
      <c r="G638" s="6" t="s">
        <v>416</v>
      </c>
      <c r="H638" s="8" t="str">
        <f>VLOOKUP(C638,agent_name_matching!A:B,2,false)</f>
        <v>Patient LLM</v>
      </c>
      <c r="I638" s="32" t="s">
        <v>2027</v>
      </c>
      <c r="J638" s="6" t="s">
        <v>418</v>
      </c>
      <c r="K638" s="6">
        <v>1.0</v>
      </c>
      <c r="L638" s="6">
        <v>932.0</v>
      </c>
      <c r="M638" s="6">
        <v>91.0</v>
      </c>
      <c r="N638" s="6">
        <v>1660.0</v>
      </c>
      <c r="O638" s="6" t="s">
        <v>2028</v>
      </c>
      <c r="P638" s="8" t="str">
        <f t="shared" si="1"/>
        <v/>
      </c>
      <c r="Q638" s="8" t="str">
        <f t="shared" si="5"/>
        <v/>
      </c>
      <c r="R638" s="8" t="str">
        <f>if(and(P638&lt;&gt;"",Q638&lt;&gt;"newexp",Q638&lt;&gt;"nostart"),countifs(script_conform_dispatching!A:A,P638,script_conform_dispatching!B:B,Q638),"")</f>
        <v/>
      </c>
      <c r="S638" s="8" t="str">
        <f t="shared" si="3"/>
        <v/>
      </c>
    </row>
    <row r="639" hidden="1">
      <c r="A639" s="6" t="s">
        <v>2029</v>
      </c>
      <c r="B639" s="6" t="s">
        <v>83</v>
      </c>
      <c r="C639" s="6" t="s">
        <v>411</v>
      </c>
      <c r="H639" s="8" t="str">
        <f>VLOOKUP(C639,agent_name_matching!A:B,2,false)</f>
        <v>System</v>
      </c>
      <c r="I639" s="33"/>
      <c r="O639" s="6" t="s">
        <v>2030</v>
      </c>
      <c r="P639" s="8" t="str">
        <f t="shared" si="1"/>
        <v/>
      </c>
      <c r="Q639" s="8" t="str">
        <f t="shared" si="5"/>
        <v/>
      </c>
      <c r="R639" s="8" t="str">
        <f>if(and(P639&lt;&gt;"",Q639&lt;&gt;"newexp",Q639&lt;&gt;"nostart"),countifs(script_conform_dispatching!A:A,P639,script_conform_dispatching!B:B,Q639),"")</f>
        <v/>
      </c>
      <c r="S639" s="8" t="str">
        <f t="shared" si="3"/>
        <v/>
      </c>
    </row>
    <row r="640" hidden="1">
      <c r="A640" s="6" t="s">
        <v>2031</v>
      </c>
      <c r="B640" s="6" t="s">
        <v>83</v>
      </c>
      <c r="C640" s="6" t="s">
        <v>1007</v>
      </c>
      <c r="F640" s="6" t="s">
        <v>415</v>
      </c>
      <c r="G640" s="6" t="s">
        <v>416</v>
      </c>
      <c r="H640" s="8" t="str">
        <f>VLOOKUP(C640,agent_name_matching!A:B,2,false)</f>
        <v>Assessor LLM</v>
      </c>
      <c r="I640" s="32" t="s">
        <v>1008</v>
      </c>
      <c r="J640" s="6" t="s">
        <v>418</v>
      </c>
      <c r="L640" s="6">
        <v>1506.0</v>
      </c>
      <c r="M640" s="6">
        <v>14.0</v>
      </c>
      <c r="N640" s="6">
        <v>761.0</v>
      </c>
      <c r="O640" s="6" t="s">
        <v>2032</v>
      </c>
      <c r="P640" s="8" t="str">
        <f t="shared" si="1"/>
        <v/>
      </c>
      <c r="Q640" s="8" t="str">
        <f t="shared" si="5"/>
        <v/>
      </c>
      <c r="R640" s="8" t="str">
        <f>if(and(P640&lt;&gt;"",Q640&lt;&gt;"newexp",Q640&lt;&gt;"nostart"),countifs(script_conform_dispatching!A:A,P640,script_conform_dispatching!B:B,Q640),"")</f>
        <v/>
      </c>
      <c r="S640" s="8" t="str">
        <f t="shared" si="3"/>
        <v/>
      </c>
    </row>
    <row r="641" hidden="1">
      <c r="A641" s="6" t="s">
        <v>2033</v>
      </c>
      <c r="B641" s="6" t="s">
        <v>83</v>
      </c>
      <c r="C641" s="6" t="s">
        <v>1011</v>
      </c>
      <c r="F641" s="6" t="s">
        <v>415</v>
      </c>
      <c r="G641" s="6" t="s">
        <v>416</v>
      </c>
      <c r="H641" s="8" t="str">
        <f>VLOOKUP(C641,agent_name_matching!A:B,2,false)</f>
        <v>Dialog LLM</v>
      </c>
      <c r="I641" s="32" t="s">
        <v>2034</v>
      </c>
      <c r="J641" s="6" t="s">
        <v>418</v>
      </c>
      <c r="L641" s="6">
        <v>2979.0</v>
      </c>
      <c r="M641" s="6">
        <v>59.0</v>
      </c>
      <c r="N641" s="6">
        <v>2730.0</v>
      </c>
      <c r="O641" s="6" t="s">
        <v>2035</v>
      </c>
      <c r="P641" s="8" t="str">
        <f t="shared" si="1"/>
        <v/>
      </c>
      <c r="Q641" s="8" t="str">
        <f t="shared" si="5"/>
        <v/>
      </c>
      <c r="R641" s="8" t="str">
        <f>if(and(P641&lt;&gt;"",Q641&lt;&gt;"newexp",Q641&lt;&gt;"nostart"),countifs(script_conform_dispatching!A:A,P641,script_conform_dispatching!B:B,Q641),"")</f>
        <v/>
      </c>
      <c r="S641" s="8" t="str">
        <f t="shared" si="3"/>
        <v/>
      </c>
    </row>
    <row r="642" hidden="1">
      <c r="A642" s="6" t="s">
        <v>2036</v>
      </c>
      <c r="B642" s="6" t="s">
        <v>83</v>
      </c>
      <c r="C642" s="6" t="s">
        <v>37</v>
      </c>
      <c r="F642" s="6" t="s">
        <v>415</v>
      </c>
      <c r="G642" s="6" t="s">
        <v>416</v>
      </c>
      <c r="H642" s="8" t="str">
        <f>VLOOKUP(C642,agent_name_matching!A:B,2,false)</f>
        <v>Patient LLM</v>
      </c>
      <c r="I642" s="32" t="s">
        <v>2037</v>
      </c>
      <c r="J642" s="6" t="s">
        <v>418</v>
      </c>
      <c r="K642" s="6">
        <v>1.0</v>
      </c>
      <c r="L642" s="6">
        <v>1090.0</v>
      </c>
      <c r="M642" s="6">
        <v>105.0</v>
      </c>
      <c r="N642" s="6">
        <v>1433.0</v>
      </c>
      <c r="O642" s="6" t="s">
        <v>2038</v>
      </c>
      <c r="P642" s="8" t="str">
        <f t="shared" si="1"/>
        <v/>
      </c>
      <c r="Q642" s="8" t="str">
        <f t="shared" si="5"/>
        <v/>
      </c>
      <c r="R642" s="8" t="str">
        <f>if(and(P642&lt;&gt;"",Q642&lt;&gt;"newexp",Q642&lt;&gt;"nostart"),countifs(script_conform_dispatching!A:A,P642,script_conform_dispatching!B:B,Q642),"")</f>
        <v/>
      </c>
      <c r="S642" s="8" t="str">
        <f t="shared" si="3"/>
        <v/>
      </c>
    </row>
    <row r="643" hidden="1">
      <c r="A643" s="6" t="s">
        <v>2039</v>
      </c>
      <c r="B643" s="6" t="s">
        <v>83</v>
      </c>
      <c r="C643" s="6" t="s">
        <v>411</v>
      </c>
      <c r="H643" s="8" t="str">
        <f>VLOOKUP(C643,agent_name_matching!A:B,2,false)</f>
        <v>System</v>
      </c>
      <c r="I643" s="33"/>
      <c r="O643" s="6" t="s">
        <v>2040</v>
      </c>
      <c r="P643" s="8" t="str">
        <f t="shared" si="1"/>
        <v/>
      </c>
      <c r="Q643" s="8" t="str">
        <f t="shared" si="5"/>
        <v/>
      </c>
      <c r="R643" s="8" t="str">
        <f>if(and(P643&lt;&gt;"",Q643&lt;&gt;"newexp",Q643&lt;&gt;"nostart"),countifs(script_conform_dispatching!A:A,P643,script_conform_dispatching!B:B,Q643),"")</f>
        <v/>
      </c>
      <c r="S643" s="8" t="str">
        <f t="shared" si="3"/>
        <v/>
      </c>
    </row>
    <row r="644" hidden="1">
      <c r="A644" s="6" t="s">
        <v>2041</v>
      </c>
      <c r="B644" s="6" t="s">
        <v>83</v>
      </c>
      <c r="C644" s="6" t="s">
        <v>1007</v>
      </c>
      <c r="F644" s="6" t="s">
        <v>415</v>
      </c>
      <c r="G644" s="6" t="s">
        <v>416</v>
      </c>
      <c r="H644" s="8" t="str">
        <f>VLOOKUP(C644,agent_name_matching!A:B,2,false)</f>
        <v>Assessor LLM</v>
      </c>
      <c r="I644" s="32" t="s">
        <v>1008</v>
      </c>
      <c r="J644" s="6" t="s">
        <v>418</v>
      </c>
      <c r="L644" s="6">
        <v>1676.0</v>
      </c>
      <c r="M644" s="6">
        <v>14.0</v>
      </c>
      <c r="N644" s="6">
        <v>997.0</v>
      </c>
      <c r="O644" s="6" t="s">
        <v>2042</v>
      </c>
      <c r="P644" s="8" t="str">
        <f t="shared" si="1"/>
        <v/>
      </c>
      <c r="Q644" s="8" t="str">
        <f t="shared" si="5"/>
        <v/>
      </c>
      <c r="R644" s="8" t="str">
        <f>if(and(P644&lt;&gt;"",Q644&lt;&gt;"newexp",Q644&lt;&gt;"nostart"),countifs(script_conform_dispatching!A:A,P644,script_conform_dispatching!B:B,Q644),"")</f>
        <v/>
      </c>
      <c r="S644" s="8" t="str">
        <f t="shared" si="3"/>
        <v/>
      </c>
    </row>
    <row r="645" hidden="1">
      <c r="A645" s="6" t="s">
        <v>2043</v>
      </c>
      <c r="B645" s="6" t="s">
        <v>83</v>
      </c>
      <c r="C645" s="6" t="s">
        <v>1011</v>
      </c>
      <c r="F645" s="6" t="s">
        <v>415</v>
      </c>
      <c r="G645" s="6" t="s">
        <v>416</v>
      </c>
      <c r="H645" s="8" t="str">
        <f>VLOOKUP(C645,agent_name_matching!A:B,2,false)</f>
        <v>Dialog LLM</v>
      </c>
      <c r="I645" s="32" t="s">
        <v>2044</v>
      </c>
      <c r="J645" s="6" t="s">
        <v>418</v>
      </c>
      <c r="L645" s="6">
        <v>3447.0</v>
      </c>
      <c r="M645" s="6">
        <v>60.0</v>
      </c>
      <c r="N645" s="6">
        <v>1121.0</v>
      </c>
      <c r="O645" s="6" t="s">
        <v>2045</v>
      </c>
      <c r="P645" s="8" t="str">
        <f t="shared" si="1"/>
        <v/>
      </c>
      <c r="Q645" s="8" t="str">
        <f t="shared" si="5"/>
        <v/>
      </c>
      <c r="R645" s="8" t="str">
        <f>if(and(P645&lt;&gt;"",Q645&lt;&gt;"newexp",Q645&lt;&gt;"nostart"),countifs(script_conform_dispatching!A:A,P645,script_conform_dispatching!B:B,Q645),"")</f>
        <v/>
      </c>
      <c r="S645" s="8" t="str">
        <f t="shared" si="3"/>
        <v/>
      </c>
    </row>
    <row r="646" hidden="1">
      <c r="A646" s="6" t="s">
        <v>2046</v>
      </c>
      <c r="B646" s="6" t="s">
        <v>83</v>
      </c>
      <c r="C646" s="6" t="s">
        <v>37</v>
      </c>
      <c r="F646" s="6" t="s">
        <v>415</v>
      </c>
      <c r="G646" s="6" t="s">
        <v>416</v>
      </c>
      <c r="H646" s="8" t="str">
        <f>VLOOKUP(C646,agent_name_matching!A:B,2,false)</f>
        <v>Patient LLM</v>
      </c>
      <c r="I646" s="32" t="s">
        <v>2047</v>
      </c>
      <c r="J646" s="6" t="s">
        <v>418</v>
      </c>
      <c r="K646" s="6">
        <v>1.0</v>
      </c>
      <c r="L646" s="6">
        <v>1263.0</v>
      </c>
      <c r="M646" s="6">
        <v>95.0</v>
      </c>
      <c r="N646" s="6">
        <v>1601.0</v>
      </c>
      <c r="O646" s="6" t="s">
        <v>2048</v>
      </c>
      <c r="P646" s="8" t="str">
        <f t="shared" si="1"/>
        <v/>
      </c>
      <c r="Q646" s="8" t="str">
        <f t="shared" si="5"/>
        <v/>
      </c>
      <c r="R646" s="8" t="str">
        <f>if(and(P646&lt;&gt;"",Q646&lt;&gt;"newexp",Q646&lt;&gt;"nostart"),countifs(script_conform_dispatching!A:A,P646,script_conform_dispatching!B:B,Q646),"")</f>
        <v/>
      </c>
      <c r="S646" s="8" t="str">
        <f t="shared" si="3"/>
        <v/>
      </c>
    </row>
    <row r="647" hidden="1">
      <c r="A647" s="6" t="s">
        <v>2049</v>
      </c>
      <c r="B647" s="6" t="s">
        <v>83</v>
      </c>
      <c r="C647" s="6" t="s">
        <v>411</v>
      </c>
      <c r="H647" s="8" t="str">
        <f>VLOOKUP(C647,agent_name_matching!A:B,2,false)</f>
        <v>System</v>
      </c>
      <c r="I647" s="33"/>
      <c r="O647" s="6" t="s">
        <v>2050</v>
      </c>
      <c r="P647" s="8" t="str">
        <f t="shared" si="1"/>
        <v/>
      </c>
      <c r="Q647" s="8" t="str">
        <f t="shared" si="5"/>
        <v/>
      </c>
      <c r="R647" s="8" t="str">
        <f>if(and(P647&lt;&gt;"",Q647&lt;&gt;"newexp",Q647&lt;&gt;"nostart"),countifs(script_conform_dispatching!A:A,P647,script_conform_dispatching!B:B,Q647),"")</f>
        <v/>
      </c>
      <c r="S647" s="8" t="str">
        <f t="shared" si="3"/>
        <v/>
      </c>
    </row>
    <row r="648" hidden="1">
      <c r="A648" s="6" t="s">
        <v>2051</v>
      </c>
      <c r="B648" s="6" t="s">
        <v>83</v>
      </c>
      <c r="C648" s="6" t="s">
        <v>1007</v>
      </c>
      <c r="F648" s="6" t="s">
        <v>415</v>
      </c>
      <c r="G648" s="6" t="s">
        <v>416</v>
      </c>
      <c r="H648" s="8" t="str">
        <f>VLOOKUP(C648,agent_name_matching!A:B,2,false)</f>
        <v>Assessor LLM</v>
      </c>
      <c r="I648" s="32" t="s">
        <v>1008</v>
      </c>
      <c r="J648" s="6" t="s">
        <v>418</v>
      </c>
      <c r="L648" s="6">
        <v>1837.0</v>
      </c>
      <c r="M648" s="6">
        <v>14.0</v>
      </c>
      <c r="N648" s="6">
        <v>893.0</v>
      </c>
      <c r="O648" s="6" t="s">
        <v>2052</v>
      </c>
      <c r="P648" s="8" t="str">
        <f t="shared" si="1"/>
        <v/>
      </c>
      <c r="Q648" s="8" t="str">
        <f t="shared" si="5"/>
        <v/>
      </c>
      <c r="R648" s="8" t="str">
        <f>if(and(P648&lt;&gt;"",Q648&lt;&gt;"newexp",Q648&lt;&gt;"nostart"),countifs(script_conform_dispatching!A:A,P648,script_conform_dispatching!B:B,Q648),"")</f>
        <v/>
      </c>
      <c r="S648" s="8" t="str">
        <f t="shared" si="3"/>
        <v/>
      </c>
    </row>
    <row r="649" hidden="1">
      <c r="A649" s="6" t="s">
        <v>2053</v>
      </c>
      <c r="B649" s="6" t="s">
        <v>83</v>
      </c>
      <c r="C649" s="6" t="s">
        <v>1011</v>
      </c>
      <c r="F649" s="6" t="s">
        <v>415</v>
      </c>
      <c r="G649" s="6" t="s">
        <v>416</v>
      </c>
      <c r="H649" s="8" t="str">
        <f>VLOOKUP(C649,agent_name_matching!A:B,2,false)</f>
        <v>Dialog LLM</v>
      </c>
      <c r="I649" s="32" t="s">
        <v>2054</v>
      </c>
      <c r="J649" s="6" t="s">
        <v>418</v>
      </c>
      <c r="L649" s="6">
        <v>3906.0</v>
      </c>
      <c r="M649" s="6">
        <v>61.0</v>
      </c>
      <c r="N649" s="6">
        <v>1295.0</v>
      </c>
      <c r="O649" s="6" t="s">
        <v>2055</v>
      </c>
      <c r="P649" s="8" t="str">
        <f t="shared" si="1"/>
        <v/>
      </c>
      <c r="Q649" s="8" t="str">
        <f t="shared" si="5"/>
        <v/>
      </c>
      <c r="R649" s="8" t="str">
        <f>if(and(P649&lt;&gt;"",Q649&lt;&gt;"newexp",Q649&lt;&gt;"nostart"),countifs(script_conform_dispatching!A:A,P649,script_conform_dispatching!B:B,Q649),"")</f>
        <v/>
      </c>
      <c r="S649" s="8" t="str">
        <f t="shared" si="3"/>
        <v/>
      </c>
    </row>
    <row r="650" hidden="1">
      <c r="A650" s="6" t="s">
        <v>2056</v>
      </c>
      <c r="B650" s="6" t="s">
        <v>83</v>
      </c>
      <c r="C650" s="6" t="s">
        <v>37</v>
      </c>
      <c r="F650" s="6" t="s">
        <v>415</v>
      </c>
      <c r="G650" s="6" t="s">
        <v>416</v>
      </c>
      <c r="H650" s="8" t="str">
        <f>VLOOKUP(C650,agent_name_matching!A:B,2,false)</f>
        <v>Patient LLM</v>
      </c>
      <c r="I650" s="32" t="s">
        <v>2057</v>
      </c>
      <c r="J650" s="6" t="s">
        <v>418</v>
      </c>
      <c r="K650" s="6">
        <v>1.0</v>
      </c>
      <c r="L650" s="6">
        <v>1427.0</v>
      </c>
      <c r="M650" s="6">
        <v>117.0</v>
      </c>
      <c r="N650" s="6">
        <v>2244.0</v>
      </c>
      <c r="O650" s="6" t="s">
        <v>2058</v>
      </c>
      <c r="P650" s="8" t="str">
        <f t="shared" si="1"/>
        <v/>
      </c>
      <c r="Q650" s="8" t="str">
        <f t="shared" si="5"/>
        <v/>
      </c>
      <c r="R650" s="8" t="str">
        <f>if(and(P650&lt;&gt;"",Q650&lt;&gt;"newexp",Q650&lt;&gt;"nostart"),countifs(script_conform_dispatching!A:A,P650,script_conform_dispatching!B:B,Q650),"")</f>
        <v/>
      </c>
      <c r="S650" s="8" t="str">
        <f t="shared" si="3"/>
        <v/>
      </c>
    </row>
    <row r="651" hidden="1">
      <c r="A651" s="6" t="s">
        <v>2059</v>
      </c>
      <c r="B651" s="6" t="s">
        <v>83</v>
      </c>
      <c r="C651" s="6" t="s">
        <v>411</v>
      </c>
      <c r="H651" s="8" t="str">
        <f>VLOOKUP(C651,agent_name_matching!A:B,2,false)</f>
        <v>System</v>
      </c>
      <c r="I651" s="33"/>
      <c r="O651" s="6" t="s">
        <v>2060</v>
      </c>
      <c r="P651" s="8" t="str">
        <f t="shared" si="1"/>
        <v/>
      </c>
      <c r="Q651" s="8" t="str">
        <f t="shared" si="5"/>
        <v/>
      </c>
      <c r="R651" s="8" t="str">
        <f>if(and(P651&lt;&gt;"",Q651&lt;&gt;"newexp",Q651&lt;&gt;"nostart"),countifs(script_conform_dispatching!A:A,P651,script_conform_dispatching!B:B,Q651),"")</f>
        <v/>
      </c>
      <c r="S651" s="8" t="str">
        <f t="shared" si="3"/>
        <v/>
      </c>
    </row>
    <row r="652" hidden="1">
      <c r="A652" s="6" t="s">
        <v>2061</v>
      </c>
      <c r="B652" s="6" t="s">
        <v>83</v>
      </c>
      <c r="C652" s="6" t="s">
        <v>1007</v>
      </c>
      <c r="F652" s="6" t="s">
        <v>415</v>
      </c>
      <c r="G652" s="6" t="s">
        <v>416</v>
      </c>
      <c r="H652" s="8" t="str">
        <f>VLOOKUP(C652,agent_name_matching!A:B,2,false)</f>
        <v>Assessor LLM</v>
      </c>
      <c r="I652" s="32" t="s">
        <v>1008</v>
      </c>
      <c r="J652" s="6" t="s">
        <v>418</v>
      </c>
      <c r="L652" s="6">
        <v>2021.0</v>
      </c>
      <c r="M652" s="6">
        <v>14.0</v>
      </c>
      <c r="N652" s="6">
        <v>842.0</v>
      </c>
      <c r="O652" s="6" t="s">
        <v>2062</v>
      </c>
      <c r="P652" s="8" t="str">
        <f t="shared" si="1"/>
        <v/>
      </c>
      <c r="Q652" s="8" t="str">
        <f t="shared" si="5"/>
        <v/>
      </c>
      <c r="R652" s="8" t="str">
        <f>if(and(P652&lt;&gt;"",Q652&lt;&gt;"newexp",Q652&lt;&gt;"nostart"),countifs(script_conform_dispatching!A:A,P652,script_conform_dispatching!B:B,Q652),"")</f>
        <v/>
      </c>
      <c r="S652" s="8" t="str">
        <f t="shared" si="3"/>
        <v/>
      </c>
    </row>
    <row r="653" hidden="1">
      <c r="A653" s="6" t="s">
        <v>2063</v>
      </c>
      <c r="B653" s="6" t="s">
        <v>83</v>
      </c>
      <c r="C653" s="6" t="s">
        <v>1011</v>
      </c>
      <c r="F653" s="6" t="s">
        <v>415</v>
      </c>
      <c r="G653" s="6" t="s">
        <v>416</v>
      </c>
      <c r="H653" s="8" t="str">
        <f>VLOOKUP(C653,agent_name_matching!A:B,2,false)</f>
        <v>Dialog LLM</v>
      </c>
      <c r="I653" s="32" t="s">
        <v>2064</v>
      </c>
      <c r="J653" s="6" t="s">
        <v>418</v>
      </c>
      <c r="L653" s="6">
        <v>4388.0</v>
      </c>
      <c r="M653" s="6">
        <v>77.0</v>
      </c>
      <c r="N653" s="6">
        <v>1383.0</v>
      </c>
      <c r="O653" s="6" t="s">
        <v>2065</v>
      </c>
      <c r="P653" s="8" t="str">
        <f t="shared" si="1"/>
        <v/>
      </c>
      <c r="Q653" s="8" t="str">
        <f t="shared" si="5"/>
        <v/>
      </c>
      <c r="R653" s="8" t="str">
        <f>if(and(P653&lt;&gt;"",Q653&lt;&gt;"newexp",Q653&lt;&gt;"nostart"),countifs(script_conform_dispatching!A:A,P653,script_conform_dispatching!B:B,Q653),"")</f>
        <v/>
      </c>
      <c r="S653" s="8" t="str">
        <f t="shared" si="3"/>
        <v/>
      </c>
    </row>
    <row r="654" hidden="1">
      <c r="A654" s="6" t="s">
        <v>2066</v>
      </c>
      <c r="B654" s="6" t="s">
        <v>83</v>
      </c>
      <c r="C654" s="6" t="s">
        <v>37</v>
      </c>
      <c r="F654" s="6" t="s">
        <v>415</v>
      </c>
      <c r="G654" s="6" t="s">
        <v>416</v>
      </c>
      <c r="H654" s="8" t="str">
        <f>VLOOKUP(C654,agent_name_matching!A:B,2,false)</f>
        <v>Patient LLM</v>
      </c>
      <c r="I654" s="32" t="s">
        <v>2067</v>
      </c>
      <c r="J654" s="6" t="s">
        <v>418</v>
      </c>
      <c r="K654" s="6">
        <v>1.0</v>
      </c>
      <c r="L654" s="6">
        <v>1629.0</v>
      </c>
      <c r="M654" s="6">
        <v>117.0</v>
      </c>
      <c r="N654" s="6">
        <v>1863.0</v>
      </c>
      <c r="O654" s="6" t="s">
        <v>2068</v>
      </c>
      <c r="P654" s="8" t="str">
        <f t="shared" si="1"/>
        <v/>
      </c>
      <c r="Q654" s="8" t="str">
        <f t="shared" si="5"/>
        <v/>
      </c>
      <c r="R654" s="8" t="str">
        <f>if(and(P654&lt;&gt;"",Q654&lt;&gt;"newexp",Q654&lt;&gt;"nostart"),countifs(script_conform_dispatching!A:A,P654,script_conform_dispatching!B:B,Q654),"")</f>
        <v/>
      </c>
      <c r="S654" s="8" t="str">
        <f t="shared" si="3"/>
        <v/>
      </c>
    </row>
    <row r="655" hidden="1">
      <c r="A655" s="6" t="s">
        <v>2069</v>
      </c>
      <c r="B655" s="6" t="s">
        <v>83</v>
      </c>
      <c r="C655" s="6" t="s">
        <v>411</v>
      </c>
      <c r="H655" s="8" t="str">
        <f>VLOOKUP(C655,agent_name_matching!A:B,2,false)</f>
        <v>System</v>
      </c>
      <c r="I655" s="33"/>
      <c r="O655" s="6" t="s">
        <v>2070</v>
      </c>
      <c r="P655" s="8" t="str">
        <f t="shared" si="1"/>
        <v/>
      </c>
      <c r="Q655" s="8" t="str">
        <f t="shared" si="5"/>
        <v/>
      </c>
      <c r="R655" s="8" t="str">
        <f>if(and(P655&lt;&gt;"",Q655&lt;&gt;"newexp",Q655&lt;&gt;"nostart"),countifs(script_conform_dispatching!A:A,P655,script_conform_dispatching!B:B,Q655),"")</f>
        <v/>
      </c>
      <c r="S655" s="8" t="str">
        <f t="shared" si="3"/>
        <v/>
      </c>
    </row>
    <row r="656" hidden="1">
      <c r="A656" s="6" t="s">
        <v>2071</v>
      </c>
      <c r="B656" s="6" t="s">
        <v>83</v>
      </c>
      <c r="C656" s="6" t="s">
        <v>1007</v>
      </c>
      <c r="F656" s="6" t="s">
        <v>415</v>
      </c>
      <c r="G656" s="6" t="s">
        <v>416</v>
      </c>
      <c r="H656" s="8" t="str">
        <f>VLOOKUP(C656,agent_name_matching!A:B,2,false)</f>
        <v>Assessor LLM</v>
      </c>
      <c r="I656" s="32" t="s">
        <v>1008</v>
      </c>
      <c r="J656" s="6" t="s">
        <v>418</v>
      </c>
      <c r="L656" s="6">
        <v>2221.0</v>
      </c>
      <c r="M656" s="6">
        <v>14.0</v>
      </c>
      <c r="N656" s="6">
        <v>867.0</v>
      </c>
      <c r="O656" s="6" t="s">
        <v>2072</v>
      </c>
      <c r="P656" s="8" t="str">
        <f t="shared" si="1"/>
        <v/>
      </c>
      <c r="Q656" s="8" t="str">
        <f t="shared" si="5"/>
        <v/>
      </c>
      <c r="R656" s="8" t="str">
        <f>if(and(P656&lt;&gt;"",Q656&lt;&gt;"newexp",Q656&lt;&gt;"nostart"),countifs(script_conform_dispatching!A:A,P656,script_conform_dispatching!B:B,Q656),"")</f>
        <v/>
      </c>
      <c r="S656" s="8" t="str">
        <f t="shared" si="3"/>
        <v/>
      </c>
    </row>
    <row r="657" hidden="1">
      <c r="A657" s="6" t="s">
        <v>2073</v>
      </c>
      <c r="B657" s="6" t="s">
        <v>83</v>
      </c>
      <c r="C657" s="6" t="s">
        <v>1011</v>
      </c>
      <c r="F657" s="6" t="s">
        <v>415</v>
      </c>
      <c r="G657" s="6" t="s">
        <v>416</v>
      </c>
      <c r="H657" s="8" t="str">
        <f>VLOOKUP(C657,agent_name_matching!A:B,2,false)</f>
        <v>Dialog LLM</v>
      </c>
      <c r="I657" s="32" t="s">
        <v>2074</v>
      </c>
      <c r="J657" s="6" t="s">
        <v>418</v>
      </c>
      <c r="L657" s="6">
        <v>4886.0</v>
      </c>
      <c r="M657" s="6">
        <v>169.0</v>
      </c>
      <c r="N657" s="6">
        <v>2588.0</v>
      </c>
      <c r="O657" s="6" t="s">
        <v>2075</v>
      </c>
      <c r="P657" s="8" t="str">
        <f t="shared" si="1"/>
        <v/>
      </c>
      <c r="Q657" s="8" t="str">
        <f t="shared" si="5"/>
        <v/>
      </c>
      <c r="R657" s="8" t="str">
        <f>if(and(P657&lt;&gt;"",Q657&lt;&gt;"newexp",Q657&lt;&gt;"nostart"),countifs(script_conform_dispatching!A:A,P657,script_conform_dispatching!B:B,Q657),"")</f>
        <v/>
      </c>
      <c r="S657" s="8" t="str">
        <f t="shared" si="3"/>
        <v/>
      </c>
    </row>
    <row r="658" hidden="1">
      <c r="A658" s="6" t="s">
        <v>2076</v>
      </c>
      <c r="B658" s="6" t="s">
        <v>83</v>
      </c>
      <c r="C658" s="6" t="s">
        <v>37</v>
      </c>
      <c r="F658" s="6" t="s">
        <v>415</v>
      </c>
      <c r="G658" s="6" t="s">
        <v>416</v>
      </c>
      <c r="H658" s="8" t="str">
        <f>VLOOKUP(C658,agent_name_matching!A:B,2,false)</f>
        <v>Patient LLM</v>
      </c>
      <c r="I658" s="32" t="s">
        <v>2077</v>
      </c>
      <c r="J658" s="6" t="s">
        <v>418</v>
      </c>
      <c r="K658" s="6">
        <v>1.0</v>
      </c>
      <c r="L658" s="6">
        <v>1923.0</v>
      </c>
      <c r="M658" s="6">
        <v>43.0</v>
      </c>
      <c r="N658" s="6">
        <v>1050.0</v>
      </c>
      <c r="O658" s="6" t="s">
        <v>2078</v>
      </c>
      <c r="P658" s="8" t="str">
        <f t="shared" si="1"/>
        <v/>
      </c>
      <c r="Q658" s="8" t="str">
        <f t="shared" si="5"/>
        <v/>
      </c>
      <c r="R658" s="8" t="str">
        <f>if(and(P658&lt;&gt;"",Q658&lt;&gt;"newexp",Q658&lt;&gt;"nostart"),countifs(script_conform_dispatching!A:A,P658,script_conform_dispatching!B:B,Q658),"")</f>
        <v/>
      </c>
      <c r="S658" s="8" t="str">
        <f t="shared" si="3"/>
        <v/>
      </c>
    </row>
    <row r="659" hidden="1">
      <c r="A659" s="6" t="s">
        <v>2079</v>
      </c>
      <c r="B659" s="6" t="s">
        <v>83</v>
      </c>
      <c r="C659" s="6" t="s">
        <v>411</v>
      </c>
      <c r="H659" s="8" t="str">
        <f>VLOOKUP(C659,agent_name_matching!A:B,2,false)</f>
        <v>System</v>
      </c>
      <c r="I659" s="33"/>
      <c r="O659" s="6" t="s">
        <v>2080</v>
      </c>
      <c r="P659" s="8" t="str">
        <f t="shared" si="1"/>
        <v/>
      </c>
      <c r="Q659" s="8" t="str">
        <f t="shared" si="5"/>
        <v/>
      </c>
      <c r="R659" s="8" t="str">
        <f>if(and(P659&lt;&gt;"",Q659&lt;&gt;"newexp",Q659&lt;&gt;"nostart"),countifs(script_conform_dispatching!A:A,P659,script_conform_dispatching!B:B,Q659),"")</f>
        <v/>
      </c>
      <c r="S659" s="8" t="str">
        <f t="shared" si="3"/>
        <v/>
      </c>
    </row>
    <row r="660" hidden="1">
      <c r="A660" s="6" t="s">
        <v>2081</v>
      </c>
      <c r="B660" s="6" t="s">
        <v>83</v>
      </c>
      <c r="C660" s="6" t="s">
        <v>1007</v>
      </c>
      <c r="F660" s="6" t="s">
        <v>415</v>
      </c>
      <c r="G660" s="6" t="s">
        <v>416</v>
      </c>
      <c r="H660" s="8" t="str">
        <f>VLOOKUP(C660,agent_name_matching!A:B,2,false)</f>
        <v>Assessor LLM</v>
      </c>
      <c r="I660" s="32" t="s">
        <v>1040</v>
      </c>
      <c r="J660" s="6" t="s">
        <v>418</v>
      </c>
      <c r="L660" s="6">
        <v>2439.0</v>
      </c>
      <c r="M660" s="6">
        <v>12.0</v>
      </c>
      <c r="N660" s="6">
        <v>814.0</v>
      </c>
      <c r="O660" s="6" t="s">
        <v>2082</v>
      </c>
      <c r="P660" s="8" t="str">
        <f t="shared" si="1"/>
        <v/>
      </c>
      <c r="Q660" s="8" t="str">
        <f t="shared" si="5"/>
        <v/>
      </c>
      <c r="R660" s="8" t="str">
        <f>if(and(P660&lt;&gt;"",Q660&lt;&gt;"newexp",Q660&lt;&gt;"nostart"),countifs(script_conform_dispatching!A:A,P660,script_conform_dispatching!B:B,Q660),"")</f>
        <v/>
      </c>
      <c r="S660" s="8" t="str">
        <f t="shared" si="3"/>
        <v/>
      </c>
    </row>
    <row r="661" hidden="1">
      <c r="A661" s="6" t="s">
        <v>2083</v>
      </c>
      <c r="B661" s="6" t="s">
        <v>83</v>
      </c>
      <c r="C661" s="6" t="s">
        <v>407</v>
      </c>
      <c r="D661" s="6">
        <v>3.0</v>
      </c>
      <c r="E661" s="6" t="s">
        <v>445</v>
      </c>
      <c r="H661" s="8" t="str">
        <f>VLOOKUP(C661,agent_name_matching!A:B,2,false)</f>
        <v>--</v>
      </c>
      <c r="I661" s="33"/>
      <c r="O661" s="6" t="s">
        <v>2084</v>
      </c>
      <c r="P661" s="8">
        <f t="shared" si="1"/>
        <v>3</v>
      </c>
      <c r="Q661" s="8">
        <f t="shared" si="5"/>
        <v>4</v>
      </c>
      <c r="R661" s="8">
        <f>if(and(P661&lt;&gt;"",Q661&lt;&gt;"newexp",Q661&lt;&gt;"nostart"),countifs(script_conform_dispatching!A:A,P661,script_conform_dispatching!B:B,Q661),"")</f>
        <v>1</v>
      </c>
      <c r="S661" s="8" t="str">
        <f t="shared" si="3"/>
        <v/>
      </c>
    </row>
    <row r="662" hidden="1">
      <c r="A662" s="6" t="s">
        <v>2085</v>
      </c>
      <c r="B662" s="6" t="s">
        <v>83</v>
      </c>
      <c r="C662" s="6" t="s">
        <v>1045</v>
      </c>
      <c r="F662" s="6" t="s">
        <v>415</v>
      </c>
      <c r="G662" s="6" t="s">
        <v>416</v>
      </c>
      <c r="H662" s="8" t="str">
        <f>VLOOKUP(C662,agent_name_matching!A:B,2,false)</f>
        <v>Dispatcher LLM</v>
      </c>
      <c r="I662" s="32" t="s">
        <v>2086</v>
      </c>
      <c r="J662" s="6" t="s">
        <v>418</v>
      </c>
      <c r="L662" s="6">
        <v>3856.0</v>
      </c>
      <c r="M662" s="6">
        <v>210.0</v>
      </c>
      <c r="N662" s="6">
        <v>3241.0</v>
      </c>
      <c r="O662" s="6" t="s">
        <v>2087</v>
      </c>
      <c r="P662" s="8" t="str">
        <f t="shared" si="1"/>
        <v/>
      </c>
      <c r="Q662" s="8" t="str">
        <f t="shared" si="5"/>
        <v/>
      </c>
      <c r="R662" s="8" t="str">
        <f>if(and(P662&lt;&gt;"",Q662&lt;&gt;"newexp",Q662&lt;&gt;"nostart"),countifs(script_conform_dispatching!A:A,P662,script_conform_dispatching!B:B,Q662),"")</f>
        <v/>
      </c>
      <c r="S662" s="8" t="str">
        <f t="shared" si="3"/>
        <v/>
      </c>
    </row>
    <row r="663" hidden="1">
      <c r="A663" s="6" t="s">
        <v>2088</v>
      </c>
      <c r="B663" s="6" t="s">
        <v>83</v>
      </c>
      <c r="C663" s="6" t="s">
        <v>407</v>
      </c>
      <c r="D663" s="6">
        <v>4.0</v>
      </c>
      <c r="E663" s="6" t="s">
        <v>408</v>
      </c>
      <c r="H663" s="8" t="str">
        <f>VLOOKUP(C663,agent_name_matching!A:B,2,false)</f>
        <v>--</v>
      </c>
      <c r="I663" s="33"/>
      <c r="O663" s="6" t="s">
        <v>2089</v>
      </c>
      <c r="P663" s="8" t="str">
        <f t="shared" si="1"/>
        <v/>
      </c>
      <c r="Q663" s="8" t="str">
        <f t="shared" si="5"/>
        <v/>
      </c>
      <c r="R663" s="8" t="str">
        <f>if(and(P663&lt;&gt;"",Q663&lt;&gt;"newexp",Q663&lt;&gt;"nostart"),countifs(script_conform_dispatching!A:A,P663,script_conform_dispatching!B:B,Q663),"")</f>
        <v/>
      </c>
      <c r="S663" s="8" t="str">
        <f t="shared" si="3"/>
        <v/>
      </c>
    </row>
    <row r="664" hidden="1">
      <c r="A664" s="6" t="s">
        <v>2090</v>
      </c>
      <c r="B664" s="6" t="s">
        <v>83</v>
      </c>
      <c r="C664" s="6" t="s">
        <v>1011</v>
      </c>
      <c r="F664" s="6" t="s">
        <v>415</v>
      </c>
      <c r="G664" s="6" t="s">
        <v>416</v>
      </c>
      <c r="H664" s="8" t="str">
        <f>VLOOKUP(C664,agent_name_matching!A:B,2,false)</f>
        <v>Dialog LLM</v>
      </c>
      <c r="I664" s="32" t="s">
        <v>2091</v>
      </c>
      <c r="J664" s="6" t="s">
        <v>418</v>
      </c>
      <c r="L664" s="6">
        <v>5614.0</v>
      </c>
      <c r="M664" s="6">
        <v>106.0</v>
      </c>
      <c r="N664" s="6">
        <v>2030.0</v>
      </c>
      <c r="O664" s="6" t="s">
        <v>2092</v>
      </c>
      <c r="P664" s="8" t="str">
        <f t="shared" si="1"/>
        <v/>
      </c>
      <c r="Q664" s="8" t="str">
        <f t="shared" si="5"/>
        <v/>
      </c>
      <c r="R664" s="8" t="str">
        <f>if(and(P664&lt;&gt;"",Q664&lt;&gt;"newexp",Q664&lt;&gt;"nostart"),countifs(script_conform_dispatching!A:A,P664,script_conform_dispatching!B:B,Q664),"")</f>
        <v/>
      </c>
      <c r="S664" s="8" t="str">
        <f t="shared" si="3"/>
        <v/>
      </c>
    </row>
    <row r="665" hidden="1">
      <c r="A665" s="6" t="s">
        <v>2093</v>
      </c>
      <c r="B665" s="6" t="s">
        <v>83</v>
      </c>
      <c r="C665" s="6" t="s">
        <v>450</v>
      </c>
      <c r="F665" s="6" t="s">
        <v>415</v>
      </c>
      <c r="G665" s="6" t="s">
        <v>416</v>
      </c>
      <c r="H665" s="8" t="str">
        <f>VLOOKUP(C665,agent_name_matching!A:B,2,false)</f>
        <v>Validator LLM</v>
      </c>
      <c r="I665" s="32" t="s">
        <v>2094</v>
      </c>
      <c r="J665" s="6" t="s">
        <v>452</v>
      </c>
      <c r="L665" s="6">
        <v>2368.0</v>
      </c>
      <c r="M665" s="6">
        <v>42.0</v>
      </c>
      <c r="N665" s="6">
        <v>1452.0</v>
      </c>
      <c r="O665" s="6" t="s">
        <v>2095</v>
      </c>
      <c r="P665" s="8" t="str">
        <f t="shared" si="1"/>
        <v/>
      </c>
      <c r="Q665" s="8" t="str">
        <f t="shared" si="5"/>
        <v/>
      </c>
      <c r="R665" s="8" t="str">
        <f>if(and(P665&lt;&gt;"",Q665&lt;&gt;"newexp",Q665&lt;&gt;"nostart"),countifs(script_conform_dispatching!A:A,P665,script_conform_dispatching!B:B,Q665),"")</f>
        <v/>
      </c>
      <c r="S665" s="8" t="str">
        <f t="shared" si="3"/>
        <v/>
      </c>
    </row>
    <row r="666" hidden="1">
      <c r="A666" s="6" t="s">
        <v>2096</v>
      </c>
      <c r="B666" s="6" t="s">
        <v>83</v>
      </c>
      <c r="C666" s="6" t="s">
        <v>37</v>
      </c>
      <c r="F666" s="6" t="s">
        <v>415</v>
      </c>
      <c r="G666" s="6" t="s">
        <v>416</v>
      </c>
      <c r="H666" s="8" t="str">
        <f>VLOOKUP(C666,agent_name_matching!A:B,2,false)</f>
        <v>Patient LLM</v>
      </c>
      <c r="I666" s="32" t="s">
        <v>2097</v>
      </c>
      <c r="J666" s="6" t="s">
        <v>418</v>
      </c>
      <c r="K666" s="6">
        <v>1.0</v>
      </c>
      <c r="L666" s="6">
        <v>2080.0</v>
      </c>
      <c r="M666" s="6">
        <v>51.0</v>
      </c>
      <c r="N666" s="6">
        <v>1194.0</v>
      </c>
      <c r="O666" s="6" t="s">
        <v>2098</v>
      </c>
      <c r="P666" s="8" t="str">
        <f t="shared" si="1"/>
        <v/>
      </c>
      <c r="Q666" s="8" t="str">
        <f t="shared" si="5"/>
        <v/>
      </c>
      <c r="R666" s="8" t="str">
        <f>if(and(P666&lt;&gt;"",Q666&lt;&gt;"newexp",Q666&lt;&gt;"nostart"),countifs(script_conform_dispatching!A:A,P666,script_conform_dispatching!B:B,Q666),"")</f>
        <v/>
      </c>
      <c r="S666" s="8" t="str">
        <f t="shared" si="3"/>
        <v/>
      </c>
    </row>
    <row r="667" hidden="1">
      <c r="A667" s="6" t="s">
        <v>2099</v>
      </c>
      <c r="B667" s="6" t="s">
        <v>83</v>
      </c>
      <c r="C667" s="6" t="s">
        <v>411</v>
      </c>
      <c r="H667" s="8" t="str">
        <f>VLOOKUP(C667,agent_name_matching!A:B,2,false)</f>
        <v>System</v>
      </c>
      <c r="I667" s="33"/>
      <c r="O667" s="6" t="s">
        <v>2100</v>
      </c>
      <c r="P667" s="8" t="str">
        <f t="shared" si="1"/>
        <v/>
      </c>
      <c r="Q667" s="8" t="str">
        <f t="shared" si="5"/>
        <v/>
      </c>
      <c r="R667" s="8" t="str">
        <f>if(and(P667&lt;&gt;"",Q667&lt;&gt;"newexp",Q667&lt;&gt;"nostart"),countifs(script_conform_dispatching!A:A,P667,script_conform_dispatching!B:B,Q667),"")</f>
        <v/>
      </c>
      <c r="S667" s="8" t="str">
        <f t="shared" si="3"/>
        <v/>
      </c>
    </row>
    <row r="668" hidden="1">
      <c r="A668" s="6" t="s">
        <v>2101</v>
      </c>
      <c r="B668" s="6" t="s">
        <v>83</v>
      </c>
      <c r="C668" s="6" t="s">
        <v>1007</v>
      </c>
      <c r="F668" s="6" t="s">
        <v>415</v>
      </c>
      <c r="G668" s="6" t="s">
        <v>416</v>
      </c>
      <c r="H668" s="8" t="str">
        <f>VLOOKUP(C668,agent_name_matching!A:B,2,false)</f>
        <v>Assessor LLM</v>
      </c>
      <c r="I668" s="32" t="s">
        <v>1040</v>
      </c>
      <c r="J668" s="6" t="s">
        <v>418</v>
      </c>
      <c r="L668" s="6">
        <v>2551.0</v>
      </c>
      <c r="M668" s="6">
        <v>12.0</v>
      </c>
      <c r="N668" s="6">
        <v>993.0</v>
      </c>
      <c r="O668" s="6" t="s">
        <v>2102</v>
      </c>
      <c r="P668" s="8" t="str">
        <f t="shared" si="1"/>
        <v/>
      </c>
      <c r="Q668" s="8" t="str">
        <f t="shared" si="5"/>
        <v/>
      </c>
      <c r="R668" s="8" t="str">
        <f>if(and(P668&lt;&gt;"",Q668&lt;&gt;"newexp",Q668&lt;&gt;"nostart"),countifs(script_conform_dispatching!A:A,P668,script_conform_dispatching!B:B,Q668),"")</f>
        <v/>
      </c>
      <c r="S668" s="8" t="str">
        <f t="shared" si="3"/>
        <v/>
      </c>
    </row>
    <row r="669" hidden="1">
      <c r="A669" s="6" t="s">
        <v>2103</v>
      </c>
      <c r="B669" s="6" t="s">
        <v>83</v>
      </c>
      <c r="C669" s="6" t="s">
        <v>407</v>
      </c>
      <c r="D669" s="6">
        <v>4.0</v>
      </c>
      <c r="E669" s="6" t="s">
        <v>445</v>
      </c>
      <c r="H669" s="8" t="str">
        <f>VLOOKUP(C669,agent_name_matching!A:B,2,false)</f>
        <v>--</v>
      </c>
      <c r="I669" s="33"/>
      <c r="O669" s="6" t="s">
        <v>2104</v>
      </c>
      <c r="P669" s="8">
        <f t="shared" si="1"/>
        <v>4</v>
      </c>
      <c r="Q669" s="8">
        <f t="shared" si="5"/>
        <v>6</v>
      </c>
      <c r="R669" s="8">
        <f>if(and(P669&lt;&gt;"",Q669&lt;&gt;"newexp",Q669&lt;&gt;"nostart"),countifs(script_conform_dispatching!A:A,P669,script_conform_dispatching!B:B,Q669),"")</f>
        <v>1</v>
      </c>
      <c r="S669" s="8" t="str">
        <f t="shared" si="3"/>
        <v/>
      </c>
    </row>
    <row r="670" hidden="1">
      <c r="A670" s="6" t="s">
        <v>2105</v>
      </c>
      <c r="B670" s="6" t="s">
        <v>83</v>
      </c>
      <c r="C670" s="6" t="s">
        <v>1045</v>
      </c>
      <c r="F670" s="6" t="s">
        <v>415</v>
      </c>
      <c r="G670" s="6" t="s">
        <v>416</v>
      </c>
      <c r="H670" s="8" t="str">
        <f>VLOOKUP(C670,agent_name_matching!A:B,2,false)</f>
        <v>Dispatcher LLM</v>
      </c>
      <c r="I670" s="32" t="s">
        <v>2106</v>
      </c>
      <c r="J670" s="6" t="s">
        <v>418</v>
      </c>
      <c r="L670" s="6">
        <v>3968.0</v>
      </c>
      <c r="M670" s="6">
        <v>198.0</v>
      </c>
      <c r="N670" s="6">
        <v>2868.0</v>
      </c>
      <c r="O670" s="6" t="s">
        <v>2107</v>
      </c>
      <c r="P670" s="8" t="str">
        <f t="shared" si="1"/>
        <v/>
      </c>
      <c r="Q670" s="8" t="str">
        <f t="shared" si="5"/>
        <v/>
      </c>
      <c r="R670" s="8" t="str">
        <f>if(and(P670&lt;&gt;"",Q670&lt;&gt;"newexp",Q670&lt;&gt;"nostart"),countifs(script_conform_dispatching!A:A,P670,script_conform_dispatching!B:B,Q670),"")</f>
        <v/>
      </c>
      <c r="S670" s="8" t="str">
        <f t="shared" si="3"/>
        <v/>
      </c>
    </row>
    <row r="671" hidden="1">
      <c r="A671" s="6" t="s">
        <v>2108</v>
      </c>
      <c r="B671" s="6" t="s">
        <v>83</v>
      </c>
      <c r="C671" s="6" t="s">
        <v>407</v>
      </c>
      <c r="D671" s="6">
        <v>6.0</v>
      </c>
      <c r="E671" s="6" t="s">
        <v>408</v>
      </c>
      <c r="H671" s="8" t="str">
        <f>VLOOKUP(C671,agent_name_matching!A:B,2,false)</f>
        <v>--</v>
      </c>
      <c r="I671" s="33"/>
      <c r="O671" s="6" t="s">
        <v>2109</v>
      </c>
      <c r="P671" s="8" t="str">
        <f t="shared" si="1"/>
        <v/>
      </c>
      <c r="Q671" s="8" t="str">
        <f t="shared" si="5"/>
        <v/>
      </c>
      <c r="R671" s="8" t="str">
        <f>if(and(P671&lt;&gt;"",Q671&lt;&gt;"newexp",Q671&lt;&gt;"nostart"),countifs(script_conform_dispatching!A:A,P671,script_conform_dispatching!B:B,Q671),"")</f>
        <v/>
      </c>
      <c r="S671" s="8" t="str">
        <f t="shared" si="3"/>
        <v/>
      </c>
    </row>
    <row r="672" hidden="1">
      <c r="A672" s="6" t="s">
        <v>2110</v>
      </c>
      <c r="B672" s="6" t="s">
        <v>83</v>
      </c>
      <c r="C672" s="6" t="s">
        <v>1011</v>
      </c>
      <c r="F672" s="6" t="s">
        <v>415</v>
      </c>
      <c r="G672" s="6" t="s">
        <v>416</v>
      </c>
      <c r="H672" s="8" t="str">
        <f>VLOOKUP(C672,agent_name_matching!A:B,2,false)</f>
        <v>Dialog LLM</v>
      </c>
      <c r="I672" s="32" t="s">
        <v>2111</v>
      </c>
      <c r="J672" s="6" t="s">
        <v>418</v>
      </c>
      <c r="L672" s="6">
        <v>6224.0</v>
      </c>
      <c r="M672" s="6">
        <v>187.0</v>
      </c>
      <c r="N672" s="6">
        <v>2927.0</v>
      </c>
      <c r="O672" s="6" t="s">
        <v>2112</v>
      </c>
      <c r="P672" s="8" t="str">
        <f t="shared" si="1"/>
        <v/>
      </c>
      <c r="Q672" s="8" t="str">
        <f t="shared" si="5"/>
        <v/>
      </c>
      <c r="R672" s="8" t="str">
        <f>if(and(P672&lt;&gt;"",Q672&lt;&gt;"newexp",Q672&lt;&gt;"nostart"),countifs(script_conform_dispatching!A:A,P672,script_conform_dispatching!B:B,Q672),"")</f>
        <v/>
      </c>
      <c r="S672" s="8" t="str">
        <f t="shared" si="3"/>
        <v/>
      </c>
    </row>
    <row r="673" hidden="1">
      <c r="A673" s="6" t="s">
        <v>2113</v>
      </c>
      <c r="B673" s="6" t="s">
        <v>83</v>
      </c>
      <c r="C673" s="6" t="s">
        <v>450</v>
      </c>
      <c r="F673" s="6" t="s">
        <v>415</v>
      </c>
      <c r="G673" s="6" t="s">
        <v>416</v>
      </c>
      <c r="H673" s="8" t="str">
        <f>VLOOKUP(C673,agent_name_matching!A:B,2,false)</f>
        <v>Validator LLM</v>
      </c>
      <c r="I673" s="32" t="s">
        <v>451</v>
      </c>
      <c r="J673" s="6" t="s">
        <v>452</v>
      </c>
      <c r="L673" s="6">
        <v>2561.0</v>
      </c>
      <c r="M673" s="6">
        <v>10.0</v>
      </c>
      <c r="N673" s="6">
        <v>1218.0</v>
      </c>
      <c r="O673" s="6" t="s">
        <v>2114</v>
      </c>
      <c r="P673" s="8" t="str">
        <f t="shared" si="1"/>
        <v/>
      </c>
      <c r="Q673" s="8" t="str">
        <f t="shared" si="5"/>
        <v/>
      </c>
      <c r="R673" s="8" t="str">
        <f>if(and(P673&lt;&gt;"",Q673&lt;&gt;"newexp",Q673&lt;&gt;"nostart"),countifs(script_conform_dispatching!A:A,P673,script_conform_dispatching!B:B,Q673),"")</f>
        <v/>
      </c>
      <c r="S673" s="8" t="str">
        <f t="shared" si="3"/>
        <v/>
      </c>
    </row>
    <row r="674" hidden="1">
      <c r="A674" s="6" t="s">
        <v>2115</v>
      </c>
      <c r="B674" s="6" t="s">
        <v>83</v>
      </c>
      <c r="C674" s="6" t="s">
        <v>37</v>
      </c>
      <c r="F674" s="6" t="s">
        <v>415</v>
      </c>
      <c r="G674" s="6" t="s">
        <v>416</v>
      </c>
      <c r="H674" s="8" t="str">
        <f>VLOOKUP(C674,agent_name_matching!A:B,2,false)</f>
        <v>Patient LLM</v>
      </c>
      <c r="I674" s="32" t="s">
        <v>2116</v>
      </c>
      <c r="J674" s="6" t="s">
        <v>418</v>
      </c>
      <c r="K674" s="6">
        <v>1.0</v>
      </c>
      <c r="L674" s="6">
        <v>2326.0</v>
      </c>
      <c r="M674" s="6">
        <v>46.0</v>
      </c>
      <c r="N674" s="6">
        <v>990.0</v>
      </c>
      <c r="O674" s="6" t="s">
        <v>2117</v>
      </c>
      <c r="P674" s="8" t="str">
        <f t="shared" si="1"/>
        <v/>
      </c>
      <c r="Q674" s="8" t="str">
        <f t="shared" si="5"/>
        <v/>
      </c>
      <c r="R674" s="8" t="str">
        <f>if(and(P674&lt;&gt;"",Q674&lt;&gt;"newexp",Q674&lt;&gt;"nostart"),countifs(script_conform_dispatching!A:A,P674,script_conform_dispatching!B:B,Q674),"")</f>
        <v/>
      </c>
      <c r="S674" s="8" t="str">
        <f t="shared" si="3"/>
        <v/>
      </c>
    </row>
    <row r="675" hidden="1">
      <c r="A675" s="6" t="s">
        <v>2118</v>
      </c>
      <c r="B675" s="6" t="s">
        <v>83</v>
      </c>
      <c r="C675" s="6" t="s">
        <v>411</v>
      </c>
      <c r="H675" s="8" t="str">
        <f>VLOOKUP(C675,agent_name_matching!A:B,2,false)</f>
        <v>System</v>
      </c>
      <c r="I675" s="33"/>
      <c r="O675" s="6" t="s">
        <v>2119</v>
      </c>
      <c r="P675" s="8" t="str">
        <f t="shared" si="1"/>
        <v/>
      </c>
      <c r="Q675" s="8" t="str">
        <f t="shared" si="5"/>
        <v/>
      </c>
      <c r="R675" s="8" t="str">
        <f>if(and(P675&lt;&gt;"",Q675&lt;&gt;"newexp",Q675&lt;&gt;"nostart"),countifs(script_conform_dispatching!A:A,P675,script_conform_dispatching!B:B,Q675),"")</f>
        <v/>
      </c>
      <c r="S675" s="8" t="str">
        <f t="shared" si="3"/>
        <v/>
      </c>
    </row>
    <row r="676" hidden="1">
      <c r="A676" s="6" t="s">
        <v>2120</v>
      </c>
      <c r="B676" s="6" t="s">
        <v>83</v>
      </c>
      <c r="C676" s="6" t="s">
        <v>1007</v>
      </c>
      <c r="F676" s="6" t="s">
        <v>415</v>
      </c>
      <c r="G676" s="6" t="s">
        <v>416</v>
      </c>
      <c r="H676" s="8" t="str">
        <f>VLOOKUP(C676,agent_name_matching!A:B,2,false)</f>
        <v>Assessor LLM</v>
      </c>
      <c r="I676" s="32" t="s">
        <v>1008</v>
      </c>
      <c r="J676" s="6" t="s">
        <v>418</v>
      </c>
      <c r="L676" s="6">
        <v>2778.0</v>
      </c>
      <c r="M676" s="6">
        <v>14.0</v>
      </c>
      <c r="N676" s="6">
        <v>1147.0</v>
      </c>
      <c r="O676" s="6" t="s">
        <v>2121</v>
      </c>
      <c r="P676" s="8" t="str">
        <f t="shared" si="1"/>
        <v/>
      </c>
      <c r="Q676" s="8" t="str">
        <f t="shared" si="5"/>
        <v/>
      </c>
      <c r="R676" s="8" t="str">
        <f>if(and(P676&lt;&gt;"",Q676&lt;&gt;"newexp",Q676&lt;&gt;"nostart"),countifs(script_conform_dispatching!A:A,P676,script_conform_dispatching!B:B,Q676),"")</f>
        <v/>
      </c>
      <c r="S676" s="8" t="str">
        <f t="shared" si="3"/>
        <v/>
      </c>
    </row>
    <row r="677" hidden="1">
      <c r="A677" s="6" t="s">
        <v>2122</v>
      </c>
      <c r="B677" s="6" t="s">
        <v>83</v>
      </c>
      <c r="C677" s="6" t="s">
        <v>1011</v>
      </c>
      <c r="F677" s="6" t="s">
        <v>415</v>
      </c>
      <c r="G677" s="6" t="s">
        <v>416</v>
      </c>
      <c r="H677" s="8" t="str">
        <f>VLOOKUP(C677,agent_name_matching!A:B,2,false)</f>
        <v>Dialog LLM</v>
      </c>
      <c r="I677" s="32" t="s">
        <v>2123</v>
      </c>
      <c r="J677" s="6" t="s">
        <v>418</v>
      </c>
      <c r="L677" s="6">
        <v>6698.0</v>
      </c>
      <c r="M677" s="6">
        <v>174.0</v>
      </c>
      <c r="N677" s="6">
        <v>2839.0</v>
      </c>
      <c r="O677" s="6" t="s">
        <v>2124</v>
      </c>
      <c r="P677" s="8" t="str">
        <f t="shared" si="1"/>
        <v/>
      </c>
      <c r="Q677" s="8" t="str">
        <f t="shared" si="5"/>
        <v/>
      </c>
      <c r="R677" s="8" t="str">
        <f>if(and(P677&lt;&gt;"",Q677&lt;&gt;"newexp",Q677&lt;&gt;"nostart"),countifs(script_conform_dispatching!A:A,P677,script_conform_dispatching!B:B,Q677),"")</f>
        <v/>
      </c>
      <c r="S677" s="8" t="str">
        <f t="shared" si="3"/>
        <v/>
      </c>
    </row>
    <row r="678" hidden="1">
      <c r="A678" s="6" t="s">
        <v>2125</v>
      </c>
      <c r="B678" s="6" t="s">
        <v>83</v>
      </c>
      <c r="C678" s="6" t="s">
        <v>37</v>
      </c>
      <c r="F678" s="6" t="s">
        <v>415</v>
      </c>
      <c r="G678" s="6" t="s">
        <v>416</v>
      </c>
      <c r="H678" s="8" t="str">
        <f>VLOOKUP(C678,agent_name_matching!A:B,2,false)</f>
        <v>Patient LLM</v>
      </c>
      <c r="I678" s="32" t="s">
        <v>2126</v>
      </c>
      <c r="J678" s="6" t="s">
        <v>418</v>
      </c>
      <c r="K678" s="6">
        <v>1.0</v>
      </c>
      <c r="L678" s="6">
        <v>2554.0</v>
      </c>
      <c r="M678" s="6">
        <v>201.0</v>
      </c>
      <c r="N678" s="6">
        <v>2978.0</v>
      </c>
      <c r="O678" s="6" t="s">
        <v>2127</v>
      </c>
      <c r="P678" s="8" t="str">
        <f t="shared" si="1"/>
        <v/>
      </c>
      <c r="Q678" s="8" t="str">
        <f t="shared" si="5"/>
        <v/>
      </c>
      <c r="R678" s="8" t="str">
        <f>if(and(P678&lt;&gt;"",Q678&lt;&gt;"newexp",Q678&lt;&gt;"nostart"),countifs(script_conform_dispatching!A:A,P678,script_conform_dispatching!B:B,Q678),"")</f>
        <v/>
      </c>
      <c r="S678" s="8" t="str">
        <f t="shared" si="3"/>
        <v/>
      </c>
    </row>
    <row r="679" hidden="1">
      <c r="A679" s="6" t="s">
        <v>2128</v>
      </c>
      <c r="B679" s="6" t="s">
        <v>83</v>
      </c>
      <c r="C679" s="6" t="s">
        <v>411</v>
      </c>
      <c r="H679" s="8" t="str">
        <f>VLOOKUP(C679,agent_name_matching!A:B,2,false)</f>
        <v>System</v>
      </c>
      <c r="I679" s="33"/>
      <c r="O679" s="6" t="s">
        <v>2129</v>
      </c>
      <c r="P679" s="8" t="str">
        <f t="shared" si="1"/>
        <v/>
      </c>
      <c r="Q679" s="8" t="str">
        <f t="shared" si="5"/>
        <v/>
      </c>
      <c r="R679" s="8" t="str">
        <f>if(and(P679&lt;&gt;"",Q679&lt;&gt;"newexp",Q679&lt;&gt;"nostart"),countifs(script_conform_dispatching!A:A,P679,script_conform_dispatching!B:B,Q679),"")</f>
        <v/>
      </c>
      <c r="S679" s="8" t="str">
        <f t="shared" si="3"/>
        <v/>
      </c>
    </row>
    <row r="680" hidden="1">
      <c r="A680" s="6" t="s">
        <v>2130</v>
      </c>
      <c r="B680" s="6" t="s">
        <v>83</v>
      </c>
      <c r="C680" s="6" t="s">
        <v>1007</v>
      </c>
      <c r="F680" s="6" t="s">
        <v>415</v>
      </c>
      <c r="G680" s="6" t="s">
        <v>416</v>
      </c>
      <c r="H680" s="8" t="str">
        <f>VLOOKUP(C680,agent_name_matching!A:B,2,false)</f>
        <v>Assessor LLM</v>
      </c>
      <c r="I680" s="32" t="s">
        <v>1008</v>
      </c>
      <c r="J680" s="6" t="s">
        <v>418</v>
      </c>
      <c r="L680" s="6">
        <v>3159.0</v>
      </c>
      <c r="M680" s="6">
        <v>14.0</v>
      </c>
      <c r="N680" s="6">
        <v>892.0</v>
      </c>
      <c r="O680" s="6" t="s">
        <v>2131</v>
      </c>
      <c r="P680" s="8" t="str">
        <f t="shared" si="1"/>
        <v/>
      </c>
      <c r="Q680" s="8" t="str">
        <f t="shared" si="5"/>
        <v/>
      </c>
      <c r="R680" s="8" t="str">
        <f>if(and(P680&lt;&gt;"",Q680&lt;&gt;"newexp",Q680&lt;&gt;"nostart"),countifs(script_conform_dispatching!A:A,P680,script_conform_dispatching!B:B,Q680),"")</f>
        <v/>
      </c>
      <c r="S680" s="8" t="str">
        <f t="shared" si="3"/>
        <v/>
      </c>
    </row>
    <row r="681" hidden="1">
      <c r="A681" s="6" t="s">
        <v>2132</v>
      </c>
      <c r="B681" s="6" t="s">
        <v>83</v>
      </c>
      <c r="C681" s="6" t="s">
        <v>1011</v>
      </c>
      <c r="F681" s="6" t="s">
        <v>415</v>
      </c>
      <c r="G681" s="6" t="s">
        <v>416</v>
      </c>
      <c r="H681" s="8" t="str">
        <f>VLOOKUP(C681,agent_name_matching!A:B,2,false)</f>
        <v>Dialog LLM</v>
      </c>
      <c r="I681" s="32" t="s">
        <v>2133</v>
      </c>
      <c r="J681" s="6" t="s">
        <v>418</v>
      </c>
      <c r="L681" s="6">
        <v>7314.0</v>
      </c>
      <c r="M681" s="6">
        <v>239.0</v>
      </c>
      <c r="N681" s="6">
        <v>3173.0</v>
      </c>
      <c r="O681" s="6" t="s">
        <v>2134</v>
      </c>
      <c r="P681" s="8" t="str">
        <f t="shared" si="1"/>
        <v/>
      </c>
      <c r="Q681" s="8" t="str">
        <f t="shared" si="5"/>
        <v/>
      </c>
      <c r="R681" s="8" t="str">
        <f>if(and(P681&lt;&gt;"",Q681&lt;&gt;"newexp",Q681&lt;&gt;"nostart"),countifs(script_conform_dispatching!A:A,P681,script_conform_dispatching!B:B,Q681),"")</f>
        <v/>
      </c>
      <c r="S681" s="8" t="str">
        <f t="shared" si="3"/>
        <v/>
      </c>
    </row>
    <row r="682" hidden="1">
      <c r="A682" s="6" t="s">
        <v>2135</v>
      </c>
      <c r="B682" s="6" t="s">
        <v>83</v>
      </c>
      <c r="C682" s="6" t="s">
        <v>37</v>
      </c>
      <c r="F682" s="6" t="s">
        <v>415</v>
      </c>
      <c r="G682" s="6" t="s">
        <v>416</v>
      </c>
      <c r="H682" s="8" t="str">
        <f>VLOOKUP(C682,agent_name_matching!A:B,2,false)</f>
        <v>Patient LLM</v>
      </c>
      <c r="I682" s="32" t="s">
        <v>2136</v>
      </c>
      <c r="J682" s="6" t="s">
        <v>418</v>
      </c>
      <c r="K682" s="6">
        <v>1.0</v>
      </c>
      <c r="L682" s="6">
        <v>3002.0</v>
      </c>
      <c r="M682" s="6">
        <v>194.0</v>
      </c>
      <c r="N682" s="6">
        <v>2315.0</v>
      </c>
      <c r="O682" s="6" t="s">
        <v>2137</v>
      </c>
      <c r="P682" s="8" t="str">
        <f t="shared" si="1"/>
        <v/>
      </c>
      <c r="Q682" s="8" t="str">
        <f t="shared" si="5"/>
        <v/>
      </c>
      <c r="R682" s="8" t="str">
        <f>if(and(P682&lt;&gt;"",Q682&lt;&gt;"newexp",Q682&lt;&gt;"nostart"),countifs(script_conform_dispatching!A:A,P682,script_conform_dispatching!B:B,Q682),"")</f>
        <v/>
      </c>
      <c r="S682" s="8" t="str">
        <f t="shared" si="3"/>
        <v/>
      </c>
    </row>
    <row r="683" hidden="1">
      <c r="A683" s="6" t="s">
        <v>2138</v>
      </c>
      <c r="B683" s="6" t="s">
        <v>83</v>
      </c>
      <c r="C683" s="6" t="s">
        <v>411</v>
      </c>
      <c r="H683" s="8" t="str">
        <f>VLOOKUP(C683,agent_name_matching!A:B,2,false)</f>
        <v>System</v>
      </c>
      <c r="I683" s="33"/>
      <c r="O683" s="6" t="s">
        <v>2139</v>
      </c>
      <c r="P683" s="8" t="str">
        <f t="shared" si="1"/>
        <v/>
      </c>
      <c r="Q683" s="8" t="str">
        <f t="shared" si="5"/>
        <v/>
      </c>
      <c r="R683" s="8" t="str">
        <f>if(and(P683&lt;&gt;"",Q683&lt;&gt;"newexp",Q683&lt;&gt;"nostart"),countifs(script_conform_dispatching!A:A,P683,script_conform_dispatching!B:B,Q683),"")</f>
        <v/>
      </c>
      <c r="S683" s="8" t="str">
        <f t="shared" si="3"/>
        <v/>
      </c>
    </row>
    <row r="684" hidden="1">
      <c r="A684" s="6" t="s">
        <v>2140</v>
      </c>
      <c r="B684" s="6" t="s">
        <v>83</v>
      </c>
      <c r="C684" s="6" t="s">
        <v>1007</v>
      </c>
      <c r="F684" s="6" t="s">
        <v>415</v>
      </c>
      <c r="G684" s="6" t="s">
        <v>416</v>
      </c>
      <c r="H684" s="8" t="str">
        <f>VLOOKUP(C684,agent_name_matching!A:B,2,false)</f>
        <v>Assessor LLM</v>
      </c>
      <c r="I684" s="32" t="s">
        <v>1040</v>
      </c>
      <c r="J684" s="6" t="s">
        <v>418</v>
      </c>
      <c r="L684" s="6">
        <v>3598.0</v>
      </c>
      <c r="M684" s="6">
        <v>12.0</v>
      </c>
      <c r="N684" s="6">
        <v>906.0</v>
      </c>
      <c r="O684" s="6" t="s">
        <v>2141</v>
      </c>
      <c r="P684" s="8" t="str">
        <f t="shared" si="1"/>
        <v/>
      </c>
      <c r="Q684" s="8" t="str">
        <f t="shared" si="5"/>
        <v/>
      </c>
      <c r="R684" s="8" t="str">
        <f>if(and(P684&lt;&gt;"",Q684&lt;&gt;"newexp",Q684&lt;&gt;"nostart"),countifs(script_conform_dispatching!A:A,P684,script_conform_dispatching!B:B,Q684),"")</f>
        <v/>
      </c>
      <c r="S684" s="8" t="str">
        <f t="shared" si="3"/>
        <v/>
      </c>
    </row>
    <row r="685" hidden="1">
      <c r="A685" s="6" t="s">
        <v>2142</v>
      </c>
      <c r="B685" s="6" t="s">
        <v>83</v>
      </c>
      <c r="C685" s="6" t="s">
        <v>407</v>
      </c>
      <c r="D685" s="6">
        <v>6.0</v>
      </c>
      <c r="E685" s="6" t="s">
        <v>445</v>
      </c>
      <c r="H685" s="8" t="str">
        <f>VLOOKUP(C685,agent_name_matching!A:B,2,false)</f>
        <v>--</v>
      </c>
      <c r="I685" s="33"/>
      <c r="O685" s="6" t="s">
        <v>2143</v>
      </c>
      <c r="P685" s="8">
        <f t="shared" si="1"/>
        <v>6</v>
      </c>
      <c r="Q685" s="8">
        <f t="shared" si="5"/>
        <v>8</v>
      </c>
      <c r="R685" s="8">
        <f>if(and(P685&lt;&gt;"",Q685&lt;&gt;"newexp",Q685&lt;&gt;"nostart"),countifs(script_conform_dispatching!A:A,P685,script_conform_dispatching!B:B,Q685),"")</f>
        <v>1</v>
      </c>
      <c r="S685" s="8" t="str">
        <f t="shared" si="3"/>
        <v/>
      </c>
    </row>
    <row r="686" hidden="1">
      <c r="A686" s="6" t="s">
        <v>2144</v>
      </c>
      <c r="B686" s="6" t="s">
        <v>83</v>
      </c>
      <c r="C686" s="6" t="s">
        <v>1045</v>
      </c>
      <c r="F686" s="6" t="s">
        <v>415</v>
      </c>
      <c r="G686" s="6" t="s">
        <v>416</v>
      </c>
      <c r="H686" s="8" t="str">
        <f>VLOOKUP(C686,agent_name_matching!A:B,2,false)</f>
        <v>Dispatcher LLM</v>
      </c>
      <c r="I686" s="32" t="s">
        <v>1215</v>
      </c>
      <c r="J686" s="6" t="s">
        <v>418</v>
      </c>
      <c r="L686" s="6">
        <v>5015.0</v>
      </c>
      <c r="M686" s="6">
        <v>132.0</v>
      </c>
      <c r="N686" s="6">
        <v>2430.0</v>
      </c>
      <c r="O686" s="6" t="s">
        <v>2145</v>
      </c>
      <c r="P686" s="8" t="str">
        <f t="shared" si="1"/>
        <v/>
      </c>
      <c r="Q686" s="8" t="str">
        <f t="shared" si="5"/>
        <v/>
      </c>
      <c r="R686" s="8" t="str">
        <f>if(and(P686&lt;&gt;"",Q686&lt;&gt;"newexp",Q686&lt;&gt;"nostart"),countifs(script_conform_dispatching!A:A,P686,script_conform_dispatching!B:B,Q686),"")</f>
        <v/>
      </c>
      <c r="S686" s="8" t="str">
        <f t="shared" si="3"/>
        <v/>
      </c>
    </row>
    <row r="687" hidden="1">
      <c r="A687" s="6" t="s">
        <v>2146</v>
      </c>
      <c r="B687" s="6" t="s">
        <v>83</v>
      </c>
      <c r="C687" s="6" t="s">
        <v>407</v>
      </c>
      <c r="D687" s="6">
        <v>8.0</v>
      </c>
      <c r="E687" s="6" t="s">
        <v>408</v>
      </c>
      <c r="H687" s="8" t="str">
        <f>VLOOKUP(C687,agent_name_matching!A:B,2,false)</f>
        <v>--</v>
      </c>
      <c r="I687" s="33"/>
      <c r="O687" s="6" t="s">
        <v>2147</v>
      </c>
      <c r="P687" s="8" t="str">
        <f t="shared" si="1"/>
        <v/>
      </c>
      <c r="Q687" s="8" t="str">
        <f t="shared" si="5"/>
        <v/>
      </c>
      <c r="R687" s="8" t="str">
        <f>if(and(P687&lt;&gt;"",Q687&lt;&gt;"newexp",Q687&lt;&gt;"nostart"),countifs(script_conform_dispatching!A:A,P687,script_conform_dispatching!B:B,Q687),"")</f>
        <v/>
      </c>
      <c r="S687" s="8" t="str">
        <f t="shared" si="3"/>
        <v/>
      </c>
    </row>
    <row r="688" hidden="1">
      <c r="A688" s="6" t="s">
        <v>2148</v>
      </c>
      <c r="B688" s="6" t="s">
        <v>83</v>
      </c>
      <c r="C688" s="6" t="s">
        <v>1011</v>
      </c>
      <c r="F688" s="6" t="s">
        <v>415</v>
      </c>
      <c r="G688" s="6" t="s">
        <v>416</v>
      </c>
      <c r="H688" s="8" t="str">
        <f>VLOOKUP(C688,agent_name_matching!A:B,2,false)</f>
        <v>Dialog LLM</v>
      </c>
      <c r="I688" s="32" t="s">
        <v>2149</v>
      </c>
      <c r="J688" s="6" t="s">
        <v>418</v>
      </c>
      <c r="L688" s="6">
        <v>8122.0</v>
      </c>
      <c r="M688" s="6">
        <v>122.0</v>
      </c>
      <c r="N688" s="6">
        <v>2768.0</v>
      </c>
      <c r="O688" s="6" t="s">
        <v>2150</v>
      </c>
      <c r="P688" s="8" t="str">
        <f t="shared" si="1"/>
        <v/>
      </c>
      <c r="Q688" s="8" t="str">
        <f t="shared" si="5"/>
        <v/>
      </c>
      <c r="R688" s="8" t="str">
        <f>if(and(P688&lt;&gt;"",Q688&lt;&gt;"newexp",Q688&lt;&gt;"nostart"),countifs(script_conform_dispatching!A:A,P688,script_conform_dispatching!B:B,Q688),"")</f>
        <v/>
      </c>
      <c r="S688" s="8" t="str">
        <f t="shared" si="3"/>
        <v/>
      </c>
    </row>
    <row r="689" hidden="1">
      <c r="A689" s="6" t="s">
        <v>2151</v>
      </c>
      <c r="B689" s="6" t="s">
        <v>83</v>
      </c>
      <c r="C689" s="6" t="s">
        <v>450</v>
      </c>
      <c r="F689" s="6" t="s">
        <v>415</v>
      </c>
      <c r="G689" s="6" t="s">
        <v>416</v>
      </c>
      <c r="H689" s="8" t="str">
        <f>VLOOKUP(C689,agent_name_matching!A:B,2,false)</f>
        <v>Validator LLM</v>
      </c>
      <c r="I689" s="32" t="s">
        <v>2152</v>
      </c>
      <c r="J689" s="6" t="s">
        <v>452</v>
      </c>
      <c r="L689" s="6">
        <v>3543.0</v>
      </c>
      <c r="M689" s="6">
        <v>39.0</v>
      </c>
      <c r="N689" s="6">
        <v>1502.0</v>
      </c>
      <c r="O689" s="6" t="s">
        <v>2153</v>
      </c>
      <c r="P689" s="8" t="str">
        <f t="shared" si="1"/>
        <v/>
      </c>
      <c r="Q689" s="8" t="str">
        <f t="shared" si="5"/>
        <v/>
      </c>
      <c r="R689" s="8" t="str">
        <f>if(and(P689&lt;&gt;"",Q689&lt;&gt;"newexp",Q689&lt;&gt;"nostart"),countifs(script_conform_dispatching!A:A,P689,script_conform_dispatching!B:B,Q689),"")</f>
        <v/>
      </c>
      <c r="S689" s="8" t="str">
        <f t="shared" si="3"/>
        <v/>
      </c>
    </row>
    <row r="690" hidden="1">
      <c r="A690" s="6" t="s">
        <v>2154</v>
      </c>
      <c r="B690" s="6" t="s">
        <v>83</v>
      </c>
      <c r="C690" s="6" t="s">
        <v>37</v>
      </c>
      <c r="F690" s="6" t="s">
        <v>415</v>
      </c>
      <c r="G690" s="6" t="s">
        <v>416</v>
      </c>
      <c r="H690" s="8" t="str">
        <f>VLOOKUP(C690,agent_name_matching!A:B,2,false)</f>
        <v>Patient LLM</v>
      </c>
      <c r="I690" s="32" t="s">
        <v>2155</v>
      </c>
      <c r="J690" s="6" t="s">
        <v>418</v>
      </c>
      <c r="K690" s="6">
        <v>1.0</v>
      </c>
      <c r="L690" s="6">
        <v>3326.0</v>
      </c>
      <c r="M690" s="6">
        <v>67.0</v>
      </c>
      <c r="N690" s="6">
        <v>1220.0</v>
      </c>
      <c r="O690" s="6" t="s">
        <v>2156</v>
      </c>
      <c r="P690" s="8" t="str">
        <f t="shared" si="1"/>
        <v/>
      </c>
      <c r="Q690" s="8" t="str">
        <f t="shared" si="5"/>
        <v/>
      </c>
      <c r="R690" s="8" t="str">
        <f>if(and(P690&lt;&gt;"",Q690&lt;&gt;"newexp",Q690&lt;&gt;"nostart"),countifs(script_conform_dispatching!A:A,P690,script_conform_dispatching!B:B,Q690),"")</f>
        <v/>
      </c>
      <c r="S690" s="8" t="str">
        <f t="shared" si="3"/>
        <v/>
      </c>
    </row>
    <row r="691" hidden="1">
      <c r="A691" s="6" t="s">
        <v>2157</v>
      </c>
      <c r="B691" s="6" t="s">
        <v>83</v>
      </c>
      <c r="C691" s="6" t="s">
        <v>411</v>
      </c>
      <c r="H691" s="8" t="str">
        <f>VLOOKUP(C691,agent_name_matching!A:B,2,false)</f>
        <v>System</v>
      </c>
      <c r="I691" s="33"/>
      <c r="O691" s="6" t="s">
        <v>2158</v>
      </c>
      <c r="P691" s="8" t="str">
        <f t="shared" si="1"/>
        <v/>
      </c>
      <c r="Q691" s="8" t="str">
        <f t="shared" si="5"/>
        <v/>
      </c>
      <c r="R691" s="8" t="str">
        <f>if(and(P691&lt;&gt;"",Q691&lt;&gt;"newexp",Q691&lt;&gt;"nostart"),countifs(script_conform_dispatching!A:A,P691,script_conform_dispatching!B:B,Q691),"")</f>
        <v/>
      </c>
      <c r="S691" s="8" t="str">
        <f t="shared" si="3"/>
        <v/>
      </c>
    </row>
    <row r="692" hidden="1">
      <c r="A692" s="6" t="s">
        <v>2159</v>
      </c>
      <c r="B692" s="6" t="s">
        <v>83</v>
      </c>
      <c r="C692" s="6" t="s">
        <v>1007</v>
      </c>
      <c r="F692" s="6" t="s">
        <v>415</v>
      </c>
      <c r="G692" s="6" t="s">
        <v>416</v>
      </c>
      <c r="H692" s="8" t="str">
        <f>VLOOKUP(C692,agent_name_matching!A:B,2,false)</f>
        <v>Assessor LLM</v>
      </c>
      <c r="I692" s="32" t="s">
        <v>1040</v>
      </c>
      <c r="J692" s="6" t="s">
        <v>418</v>
      </c>
      <c r="L692" s="6">
        <v>3727.0</v>
      </c>
      <c r="M692" s="6">
        <v>12.0</v>
      </c>
      <c r="N692" s="6">
        <v>1813.0</v>
      </c>
      <c r="O692" s="6" t="s">
        <v>2160</v>
      </c>
      <c r="P692" s="8" t="str">
        <f t="shared" si="1"/>
        <v/>
      </c>
      <c r="Q692" s="8" t="str">
        <f t="shared" si="5"/>
        <v/>
      </c>
      <c r="R692" s="8" t="str">
        <f>if(and(P692&lt;&gt;"",Q692&lt;&gt;"newexp",Q692&lt;&gt;"nostart"),countifs(script_conform_dispatching!A:A,P692,script_conform_dispatching!B:B,Q692),"")</f>
        <v/>
      </c>
      <c r="S692" s="8" t="str">
        <f t="shared" si="3"/>
        <v/>
      </c>
    </row>
    <row r="693" hidden="1">
      <c r="A693" s="6" t="s">
        <v>2161</v>
      </c>
      <c r="B693" s="6" t="s">
        <v>83</v>
      </c>
      <c r="C693" s="6" t="s">
        <v>407</v>
      </c>
      <c r="D693" s="6">
        <v>8.0</v>
      </c>
      <c r="E693" s="6" t="s">
        <v>445</v>
      </c>
      <c r="H693" s="8" t="str">
        <f>VLOOKUP(C693,agent_name_matching!A:B,2,false)</f>
        <v>--</v>
      </c>
      <c r="I693" s="33"/>
      <c r="O693" s="6" t="s">
        <v>2162</v>
      </c>
      <c r="P693" s="8">
        <f t="shared" si="1"/>
        <v>8</v>
      </c>
      <c r="Q693" s="8" t="str">
        <f t="shared" si="5"/>
        <v>nostart</v>
      </c>
      <c r="R693" s="8" t="str">
        <f>if(and(P693&lt;&gt;"",Q693&lt;&gt;"newexp",Q693&lt;&gt;"nostart"),countifs(script_conform_dispatching!A:A,P693,script_conform_dispatching!B:B,Q693),"")</f>
        <v/>
      </c>
      <c r="S693" s="8" t="str">
        <f t="shared" si="3"/>
        <v/>
      </c>
    </row>
    <row r="694" hidden="1">
      <c r="A694" s="6" t="s">
        <v>2163</v>
      </c>
      <c r="B694" s="6" t="s">
        <v>83</v>
      </c>
      <c r="C694" s="6" t="s">
        <v>1011</v>
      </c>
      <c r="F694" s="6" t="s">
        <v>415</v>
      </c>
      <c r="G694" s="6" t="s">
        <v>416</v>
      </c>
      <c r="H694" s="8" t="str">
        <f>VLOOKUP(C694,agent_name_matching!A:B,2,false)</f>
        <v>Dialog LLM</v>
      </c>
      <c r="I694" s="32" t="s">
        <v>2164</v>
      </c>
      <c r="J694" s="6" t="s">
        <v>418</v>
      </c>
      <c r="L694" s="6">
        <v>8484.0</v>
      </c>
      <c r="M694" s="6">
        <v>147.0</v>
      </c>
      <c r="N694" s="6">
        <v>2735.0</v>
      </c>
      <c r="O694" s="6" t="s">
        <v>2165</v>
      </c>
      <c r="P694" s="8" t="str">
        <f t="shared" si="1"/>
        <v/>
      </c>
      <c r="Q694" s="8" t="str">
        <f t="shared" si="5"/>
        <v/>
      </c>
      <c r="R694" s="8" t="str">
        <f>if(and(P694&lt;&gt;"",Q694&lt;&gt;"newexp",Q694&lt;&gt;"nostart"),countifs(script_conform_dispatching!A:A,P694,script_conform_dispatching!B:B,Q694),"")</f>
        <v/>
      </c>
      <c r="S694" s="8" t="str">
        <f t="shared" si="3"/>
        <v/>
      </c>
    </row>
    <row r="695" hidden="1">
      <c r="A695" s="6" t="s">
        <v>2166</v>
      </c>
      <c r="B695" s="6" t="s">
        <v>83</v>
      </c>
      <c r="C695" s="6" t="s">
        <v>450</v>
      </c>
      <c r="F695" s="6" t="s">
        <v>415</v>
      </c>
      <c r="G695" s="6" t="s">
        <v>416</v>
      </c>
      <c r="H695" s="8" t="str">
        <f>VLOOKUP(C695,agent_name_matching!A:B,2,false)</f>
        <v>Validator LLM</v>
      </c>
      <c r="I695" s="32" t="s">
        <v>2167</v>
      </c>
      <c r="J695" s="6" t="s">
        <v>452</v>
      </c>
      <c r="L695" s="6">
        <v>3697.0</v>
      </c>
      <c r="M695" s="6">
        <v>45.0</v>
      </c>
      <c r="N695" s="6">
        <v>1423.0</v>
      </c>
      <c r="O695" s="6" t="s">
        <v>2168</v>
      </c>
      <c r="P695" s="8" t="str">
        <f t="shared" si="1"/>
        <v/>
      </c>
      <c r="Q695" s="8" t="str">
        <f t="shared" si="5"/>
        <v/>
      </c>
      <c r="R695" s="8" t="str">
        <f>if(and(P695&lt;&gt;"",Q695&lt;&gt;"newexp",Q695&lt;&gt;"nostart"),countifs(script_conform_dispatching!A:A,P695,script_conform_dispatching!B:B,Q695),"")</f>
        <v/>
      </c>
      <c r="S695" s="8" t="str">
        <f t="shared" si="3"/>
        <v/>
      </c>
    </row>
    <row r="696" hidden="1">
      <c r="A696" s="6" t="s">
        <v>2169</v>
      </c>
      <c r="B696" s="6" t="s">
        <v>86</v>
      </c>
      <c r="C696" s="6" t="s">
        <v>407</v>
      </c>
      <c r="D696" s="6">
        <v>1.0</v>
      </c>
      <c r="E696" s="6" t="s">
        <v>408</v>
      </c>
      <c r="H696" s="8" t="str">
        <f>VLOOKUP(C696,agent_name_matching!A:B,2,false)</f>
        <v>--</v>
      </c>
      <c r="I696" s="33"/>
      <c r="O696" s="6" t="s">
        <v>2170</v>
      </c>
      <c r="P696" s="8" t="str">
        <f t="shared" si="1"/>
        <v/>
      </c>
      <c r="Q696" s="8" t="str">
        <f t="shared" si="5"/>
        <v/>
      </c>
      <c r="R696" s="8" t="str">
        <f>if(and(P696&lt;&gt;"",Q696&lt;&gt;"newexp",Q696&lt;&gt;"nostart"),countifs(script_conform_dispatching!A:A,P696,script_conform_dispatching!B:B,Q696),"")</f>
        <v/>
      </c>
      <c r="S696" s="8" t="str">
        <f t="shared" si="3"/>
        <v/>
      </c>
    </row>
    <row r="697" hidden="1">
      <c r="A697" s="6" t="s">
        <v>2171</v>
      </c>
      <c r="B697" s="6" t="s">
        <v>86</v>
      </c>
      <c r="C697" s="6" t="s">
        <v>411</v>
      </c>
      <c r="H697" s="8" t="str">
        <f>VLOOKUP(C697,agent_name_matching!A:B,2,false)</f>
        <v>System</v>
      </c>
      <c r="I697" s="33"/>
      <c r="O697" s="6" t="s">
        <v>2172</v>
      </c>
      <c r="P697" s="8" t="str">
        <f t="shared" si="1"/>
        <v/>
      </c>
      <c r="Q697" s="8" t="str">
        <f t="shared" si="5"/>
        <v/>
      </c>
      <c r="R697" s="8" t="str">
        <f>if(and(P697&lt;&gt;"",Q697&lt;&gt;"newexp",Q697&lt;&gt;"nostart"),countifs(script_conform_dispatching!A:A,P697,script_conform_dispatching!B:B,Q697),"")</f>
        <v/>
      </c>
      <c r="S697" s="8" t="str">
        <f t="shared" si="3"/>
        <v/>
      </c>
    </row>
    <row r="698" hidden="1">
      <c r="A698" s="6" t="s">
        <v>2173</v>
      </c>
      <c r="B698" s="6" t="s">
        <v>86</v>
      </c>
      <c r="C698" s="6" t="s">
        <v>1007</v>
      </c>
      <c r="F698" s="6" t="s">
        <v>415</v>
      </c>
      <c r="G698" s="6" t="s">
        <v>416</v>
      </c>
      <c r="H698" s="8" t="str">
        <f>VLOOKUP(C698,agent_name_matching!A:B,2,false)</f>
        <v>Assessor LLM</v>
      </c>
      <c r="I698" s="32" t="s">
        <v>1008</v>
      </c>
      <c r="J698" s="6" t="s">
        <v>418</v>
      </c>
      <c r="L698" s="6">
        <v>716.0</v>
      </c>
      <c r="M698" s="6">
        <v>14.0</v>
      </c>
      <c r="N698" s="6">
        <v>678.0</v>
      </c>
      <c r="O698" s="6" t="s">
        <v>2174</v>
      </c>
      <c r="P698" s="8" t="str">
        <f t="shared" si="1"/>
        <v/>
      </c>
      <c r="Q698" s="8" t="str">
        <f t="shared" si="5"/>
        <v/>
      </c>
      <c r="R698" s="8" t="str">
        <f>if(and(P698&lt;&gt;"",Q698&lt;&gt;"newexp",Q698&lt;&gt;"nostart"),countifs(script_conform_dispatching!A:A,P698,script_conform_dispatching!B:B,Q698),"")</f>
        <v/>
      </c>
      <c r="S698" s="8" t="str">
        <f t="shared" si="3"/>
        <v/>
      </c>
    </row>
    <row r="699" hidden="1">
      <c r="A699" s="6" t="s">
        <v>2175</v>
      </c>
      <c r="B699" s="6" t="s">
        <v>86</v>
      </c>
      <c r="C699" s="6" t="s">
        <v>1011</v>
      </c>
      <c r="F699" s="6" t="s">
        <v>415</v>
      </c>
      <c r="G699" s="6" t="s">
        <v>416</v>
      </c>
      <c r="H699" s="8" t="str">
        <f>VLOOKUP(C699,agent_name_matching!A:B,2,false)</f>
        <v>Dialog LLM</v>
      </c>
      <c r="I699" s="32" t="s">
        <v>1012</v>
      </c>
      <c r="J699" s="6" t="s">
        <v>418</v>
      </c>
      <c r="L699" s="6">
        <v>565.0</v>
      </c>
      <c r="M699" s="6">
        <v>28.0</v>
      </c>
      <c r="N699" s="6">
        <v>731.0</v>
      </c>
      <c r="O699" s="6" t="s">
        <v>2176</v>
      </c>
      <c r="P699" s="8" t="str">
        <f t="shared" si="1"/>
        <v/>
      </c>
      <c r="Q699" s="8" t="str">
        <f t="shared" si="5"/>
        <v/>
      </c>
      <c r="R699" s="8" t="str">
        <f>if(and(P699&lt;&gt;"",Q699&lt;&gt;"newexp",Q699&lt;&gt;"nostart"),countifs(script_conform_dispatching!A:A,P699,script_conform_dispatching!B:B,Q699),"")</f>
        <v/>
      </c>
      <c r="S699" s="8" t="str">
        <f t="shared" si="3"/>
        <v/>
      </c>
    </row>
    <row r="700" hidden="1">
      <c r="A700" s="6" t="s">
        <v>2177</v>
      </c>
      <c r="B700" s="6" t="s">
        <v>86</v>
      </c>
      <c r="C700" s="6" t="s">
        <v>37</v>
      </c>
      <c r="F700" s="6" t="s">
        <v>415</v>
      </c>
      <c r="G700" s="6" t="s">
        <v>416</v>
      </c>
      <c r="H700" s="8" t="str">
        <f>VLOOKUP(C700,agent_name_matching!A:B,2,false)</f>
        <v>Patient LLM</v>
      </c>
      <c r="I700" s="32" t="s">
        <v>2178</v>
      </c>
      <c r="J700" s="6" t="s">
        <v>418</v>
      </c>
      <c r="K700" s="6">
        <v>1.0</v>
      </c>
      <c r="L700" s="6">
        <v>390.0</v>
      </c>
      <c r="M700" s="6">
        <v>47.0</v>
      </c>
      <c r="N700" s="6">
        <v>1403.0</v>
      </c>
      <c r="O700" s="6" t="s">
        <v>2179</v>
      </c>
      <c r="P700" s="8" t="str">
        <f t="shared" si="1"/>
        <v/>
      </c>
      <c r="Q700" s="8" t="str">
        <f t="shared" si="5"/>
        <v/>
      </c>
      <c r="R700" s="8" t="str">
        <f>if(and(P700&lt;&gt;"",Q700&lt;&gt;"newexp",Q700&lt;&gt;"nostart"),countifs(script_conform_dispatching!A:A,P700,script_conform_dispatching!B:B,Q700),"")</f>
        <v/>
      </c>
      <c r="S700" s="8" t="str">
        <f t="shared" si="3"/>
        <v/>
      </c>
    </row>
    <row r="701" hidden="1">
      <c r="A701" s="6" t="s">
        <v>2180</v>
      </c>
      <c r="B701" s="6" t="s">
        <v>86</v>
      </c>
      <c r="C701" s="6" t="s">
        <v>411</v>
      </c>
      <c r="H701" s="8" t="str">
        <f>VLOOKUP(C701,agent_name_matching!A:B,2,false)</f>
        <v>System</v>
      </c>
      <c r="I701" s="33"/>
      <c r="O701" s="6" t="s">
        <v>2181</v>
      </c>
      <c r="P701" s="8" t="str">
        <f t="shared" si="1"/>
        <v/>
      </c>
      <c r="Q701" s="8" t="str">
        <f t="shared" si="5"/>
        <v/>
      </c>
      <c r="R701" s="8" t="str">
        <f>if(and(P701&lt;&gt;"",Q701&lt;&gt;"newexp",Q701&lt;&gt;"nostart"),countifs(script_conform_dispatching!A:A,P701,script_conform_dispatching!B:B,Q701),"")</f>
        <v/>
      </c>
      <c r="S701" s="8" t="str">
        <f t="shared" si="3"/>
        <v/>
      </c>
    </row>
    <row r="702" hidden="1">
      <c r="A702" s="6" t="s">
        <v>2182</v>
      </c>
      <c r="B702" s="6" t="s">
        <v>86</v>
      </c>
      <c r="C702" s="6" t="s">
        <v>1007</v>
      </c>
      <c r="F702" s="6" t="s">
        <v>415</v>
      </c>
      <c r="G702" s="6" t="s">
        <v>416</v>
      </c>
      <c r="H702" s="8" t="str">
        <f>VLOOKUP(C702,agent_name_matching!A:B,2,false)</f>
        <v>Assessor LLM</v>
      </c>
      <c r="I702" s="32" t="s">
        <v>1008</v>
      </c>
      <c r="J702" s="6" t="s">
        <v>418</v>
      </c>
      <c r="L702" s="6">
        <v>795.0</v>
      </c>
      <c r="M702" s="6">
        <v>14.0</v>
      </c>
      <c r="N702" s="6">
        <v>812.0</v>
      </c>
      <c r="O702" s="6" t="s">
        <v>2183</v>
      </c>
      <c r="P702" s="8" t="str">
        <f t="shared" si="1"/>
        <v/>
      </c>
      <c r="Q702" s="8" t="str">
        <f t="shared" si="5"/>
        <v/>
      </c>
      <c r="R702" s="8" t="str">
        <f>if(and(P702&lt;&gt;"",Q702&lt;&gt;"newexp",Q702&lt;&gt;"nostart"),countifs(script_conform_dispatching!A:A,P702,script_conform_dispatching!B:B,Q702),"")</f>
        <v/>
      </c>
      <c r="S702" s="8" t="str">
        <f t="shared" si="3"/>
        <v/>
      </c>
    </row>
    <row r="703" hidden="1">
      <c r="A703" s="6" t="s">
        <v>2184</v>
      </c>
      <c r="B703" s="6" t="s">
        <v>86</v>
      </c>
      <c r="C703" s="6" t="s">
        <v>1011</v>
      </c>
      <c r="F703" s="6" t="s">
        <v>415</v>
      </c>
      <c r="G703" s="6" t="s">
        <v>416</v>
      </c>
      <c r="H703" s="8" t="str">
        <f>VLOOKUP(C703,agent_name_matching!A:B,2,false)</f>
        <v>Dialog LLM</v>
      </c>
      <c r="I703" s="32" t="s">
        <v>2185</v>
      </c>
      <c r="J703" s="6" t="s">
        <v>418</v>
      </c>
      <c r="L703" s="6">
        <v>807.0</v>
      </c>
      <c r="M703" s="6">
        <v>35.0</v>
      </c>
      <c r="N703" s="6">
        <v>1011.0</v>
      </c>
      <c r="O703" s="6" t="s">
        <v>2186</v>
      </c>
      <c r="P703" s="8" t="str">
        <f t="shared" si="1"/>
        <v/>
      </c>
      <c r="Q703" s="8" t="str">
        <f t="shared" si="5"/>
        <v/>
      </c>
      <c r="R703" s="8" t="str">
        <f>if(and(P703&lt;&gt;"",Q703&lt;&gt;"newexp",Q703&lt;&gt;"nostart"),countifs(script_conform_dispatching!A:A,P703,script_conform_dispatching!B:B,Q703),"")</f>
        <v/>
      </c>
      <c r="S703" s="8" t="str">
        <f t="shared" si="3"/>
        <v/>
      </c>
    </row>
    <row r="704" hidden="1">
      <c r="A704" s="6" t="s">
        <v>2187</v>
      </c>
      <c r="B704" s="6" t="s">
        <v>86</v>
      </c>
      <c r="C704" s="6" t="s">
        <v>37</v>
      </c>
      <c r="F704" s="6" t="s">
        <v>415</v>
      </c>
      <c r="G704" s="6" t="s">
        <v>416</v>
      </c>
      <c r="H704" s="8" t="str">
        <f>VLOOKUP(C704,agent_name_matching!A:B,2,false)</f>
        <v>Patient LLM</v>
      </c>
      <c r="I704" s="32" t="s">
        <v>2188</v>
      </c>
      <c r="J704" s="6" t="s">
        <v>418</v>
      </c>
      <c r="K704" s="6">
        <v>1.0</v>
      </c>
      <c r="L704" s="6">
        <v>480.0</v>
      </c>
      <c r="M704" s="6">
        <v>14.0</v>
      </c>
      <c r="N704" s="6">
        <v>574.0</v>
      </c>
      <c r="O704" s="6" t="s">
        <v>2189</v>
      </c>
      <c r="P704" s="8" t="str">
        <f t="shared" si="1"/>
        <v/>
      </c>
      <c r="Q704" s="8" t="str">
        <f t="shared" si="5"/>
        <v/>
      </c>
      <c r="R704" s="8" t="str">
        <f>if(and(P704&lt;&gt;"",Q704&lt;&gt;"newexp",Q704&lt;&gt;"nostart"),countifs(script_conform_dispatching!A:A,P704,script_conform_dispatching!B:B,Q704),"")</f>
        <v/>
      </c>
      <c r="S704" s="8" t="str">
        <f t="shared" si="3"/>
        <v/>
      </c>
    </row>
    <row r="705" hidden="1">
      <c r="A705" s="6" t="s">
        <v>2190</v>
      </c>
      <c r="B705" s="6" t="s">
        <v>86</v>
      </c>
      <c r="C705" s="6" t="s">
        <v>411</v>
      </c>
      <c r="H705" s="8" t="str">
        <f>VLOOKUP(C705,agent_name_matching!A:B,2,false)</f>
        <v>System</v>
      </c>
      <c r="I705" s="33"/>
      <c r="O705" s="6" t="s">
        <v>2191</v>
      </c>
      <c r="P705" s="8" t="str">
        <f t="shared" si="1"/>
        <v/>
      </c>
      <c r="Q705" s="8" t="str">
        <f t="shared" si="5"/>
        <v/>
      </c>
      <c r="R705" s="8" t="str">
        <f>if(and(P705&lt;&gt;"",Q705&lt;&gt;"newexp",Q705&lt;&gt;"nostart"),countifs(script_conform_dispatching!A:A,P705,script_conform_dispatching!B:B,Q705),"")</f>
        <v/>
      </c>
      <c r="S705" s="8" t="str">
        <f t="shared" si="3"/>
        <v/>
      </c>
    </row>
    <row r="706" hidden="1">
      <c r="A706" s="6" t="s">
        <v>2192</v>
      </c>
      <c r="B706" s="6" t="s">
        <v>86</v>
      </c>
      <c r="C706" s="6" t="s">
        <v>1007</v>
      </c>
      <c r="F706" s="6" t="s">
        <v>415</v>
      </c>
      <c r="G706" s="6" t="s">
        <v>416</v>
      </c>
      <c r="H706" s="8" t="str">
        <f>VLOOKUP(C706,agent_name_matching!A:B,2,false)</f>
        <v>Assessor LLM</v>
      </c>
      <c r="I706" s="32" t="s">
        <v>1008</v>
      </c>
      <c r="J706" s="6" t="s">
        <v>418</v>
      </c>
      <c r="L706" s="6">
        <v>850.0</v>
      </c>
      <c r="M706" s="6">
        <v>14.0</v>
      </c>
      <c r="N706" s="6">
        <v>698.0</v>
      </c>
      <c r="O706" s="6" t="s">
        <v>2193</v>
      </c>
      <c r="P706" s="8" t="str">
        <f t="shared" si="1"/>
        <v/>
      </c>
      <c r="Q706" s="8" t="str">
        <f t="shared" si="5"/>
        <v/>
      </c>
      <c r="R706" s="8" t="str">
        <f>if(and(P706&lt;&gt;"",Q706&lt;&gt;"newexp",Q706&lt;&gt;"nostart"),countifs(script_conform_dispatching!A:A,P706,script_conform_dispatching!B:B,Q706),"")</f>
        <v/>
      </c>
      <c r="S706" s="8" t="str">
        <f t="shared" si="3"/>
        <v/>
      </c>
    </row>
    <row r="707" hidden="1">
      <c r="A707" s="6" t="s">
        <v>2194</v>
      </c>
      <c r="B707" s="6" t="s">
        <v>86</v>
      </c>
      <c r="C707" s="6" t="s">
        <v>1011</v>
      </c>
      <c r="F707" s="6" t="s">
        <v>415</v>
      </c>
      <c r="G707" s="6" t="s">
        <v>416</v>
      </c>
      <c r="H707" s="8" t="str">
        <f>VLOOKUP(C707,agent_name_matching!A:B,2,false)</f>
        <v>Dialog LLM</v>
      </c>
      <c r="I707" s="32" t="s">
        <v>2195</v>
      </c>
      <c r="J707" s="6" t="s">
        <v>418</v>
      </c>
      <c r="L707" s="6">
        <v>1023.0</v>
      </c>
      <c r="M707" s="6">
        <v>28.0</v>
      </c>
      <c r="N707" s="6">
        <v>1137.0</v>
      </c>
      <c r="O707" s="6" t="s">
        <v>2196</v>
      </c>
      <c r="P707" s="8" t="str">
        <f t="shared" si="1"/>
        <v/>
      </c>
      <c r="Q707" s="8" t="str">
        <f t="shared" si="5"/>
        <v/>
      </c>
      <c r="R707" s="8" t="str">
        <f>if(and(P707&lt;&gt;"",Q707&lt;&gt;"newexp",Q707&lt;&gt;"nostart"),countifs(script_conform_dispatching!A:A,P707,script_conform_dispatching!B:B,Q707),"")</f>
        <v/>
      </c>
      <c r="S707" s="8" t="str">
        <f t="shared" si="3"/>
        <v/>
      </c>
    </row>
    <row r="708" hidden="1">
      <c r="A708" s="6" t="s">
        <v>2197</v>
      </c>
      <c r="B708" s="6" t="s">
        <v>86</v>
      </c>
      <c r="C708" s="6" t="s">
        <v>37</v>
      </c>
      <c r="F708" s="6" t="s">
        <v>415</v>
      </c>
      <c r="G708" s="6" t="s">
        <v>416</v>
      </c>
      <c r="H708" s="8" t="str">
        <f>VLOOKUP(C708,agent_name_matching!A:B,2,false)</f>
        <v>Patient LLM</v>
      </c>
      <c r="I708" s="32" t="s">
        <v>2198</v>
      </c>
      <c r="J708" s="6" t="s">
        <v>418</v>
      </c>
      <c r="K708" s="6">
        <v>1.0</v>
      </c>
      <c r="L708" s="6">
        <v>530.0</v>
      </c>
      <c r="M708" s="6">
        <v>26.0</v>
      </c>
      <c r="N708" s="6">
        <v>917.0</v>
      </c>
      <c r="O708" s="6" t="s">
        <v>2199</v>
      </c>
      <c r="P708" s="8" t="str">
        <f t="shared" si="1"/>
        <v/>
      </c>
      <c r="Q708" s="8" t="str">
        <f t="shared" si="5"/>
        <v/>
      </c>
      <c r="R708" s="8" t="str">
        <f>if(and(P708&lt;&gt;"",Q708&lt;&gt;"newexp",Q708&lt;&gt;"nostart"),countifs(script_conform_dispatching!A:A,P708,script_conform_dispatching!B:B,Q708),"")</f>
        <v/>
      </c>
      <c r="S708" s="8" t="str">
        <f t="shared" si="3"/>
        <v/>
      </c>
    </row>
    <row r="709" hidden="1">
      <c r="A709" s="6" t="s">
        <v>2200</v>
      </c>
      <c r="B709" s="6" t="s">
        <v>86</v>
      </c>
      <c r="C709" s="6" t="s">
        <v>411</v>
      </c>
      <c r="H709" s="8" t="str">
        <f>VLOOKUP(C709,agent_name_matching!A:B,2,false)</f>
        <v>System</v>
      </c>
      <c r="I709" s="33"/>
      <c r="O709" s="6" t="s">
        <v>2201</v>
      </c>
      <c r="P709" s="8" t="str">
        <f t="shared" si="1"/>
        <v/>
      </c>
      <c r="Q709" s="8" t="str">
        <f t="shared" si="5"/>
        <v/>
      </c>
      <c r="R709" s="8" t="str">
        <f>if(and(P709&lt;&gt;"",Q709&lt;&gt;"newexp",Q709&lt;&gt;"nostart"),countifs(script_conform_dispatching!A:A,P709,script_conform_dispatching!B:B,Q709),"")</f>
        <v/>
      </c>
      <c r="S709" s="8" t="str">
        <f t="shared" si="3"/>
        <v/>
      </c>
    </row>
    <row r="710" hidden="1">
      <c r="A710" s="6" t="s">
        <v>2202</v>
      </c>
      <c r="B710" s="6" t="s">
        <v>86</v>
      </c>
      <c r="C710" s="6" t="s">
        <v>1007</v>
      </c>
      <c r="F710" s="6" t="s">
        <v>415</v>
      </c>
      <c r="G710" s="6" t="s">
        <v>416</v>
      </c>
      <c r="H710" s="8" t="str">
        <f>VLOOKUP(C710,agent_name_matching!A:B,2,false)</f>
        <v>Assessor LLM</v>
      </c>
      <c r="I710" s="32" t="s">
        <v>1040</v>
      </c>
      <c r="J710" s="6" t="s">
        <v>418</v>
      </c>
      <c r="L710" s="6">
        <v>910.0</v>
      </c>
      <c r="M710" s="6">
        <v>12.0</v>
      </c>
      <c r="N710" s="6">
        <v>630.0</v>
      </c>
      <c r="O710" s="6" t="s">
        <v>2203</v>
      </c>
      <c r="P710" s="8" t="str">
        <f t="shared" si="1"/>
        <v/>
      </c>
      <c r="Q710" s="8" t="str">
        <f t="shared" si="5"/>
        <v/>
      </c>
      <c r="R710" s="8" t="str">
        <f>if(and(P710&lt;&gt;"",Q710&lt;&gt;"newexp",Q710&lt;&gt;"nostart"),countifs(script_conform_dispatching!A:A,P710,script_conform_dispatching!B:B,Q710),"")</f>
        <v/>
      </c>
      <c r="S710" s="8" t="str">
        <f t="shared" si="3"/>
        <v/>
      </c>
    </row>
    <row r="711" hidden="1">
      <c r="A711" s="6" t="s">
        <v>2204</v>
      </c>
      <c r="B711" s="6" t="s">
        <v>86</v>
      </c>
      <c r="C711" s="6" t="s">
        <v>407</v>
      </c>
      <c r="D711" s="6">
        <v>1.0</v>
      </c>
      <c r="E711" s="6" t="s">
        <v>445</v>
      </c>
      <c r="H711" s="8" t="str">
        <f>VLOOKUP(C711,agent_name_matching!A:B,2,false)</f>
        <v>--</v>
      </c>
      <c r="I711" s="33"/>
      <c r="O711" s="6" t="s">
        <v>2205</v>
      </c>
      <c r="P711" s="8">
        <f t="shared" si="1"/>
        <v>1</v>
      </c>
      <c r="Q711" s="8">
        <f t="shared" si="5"/>
        <v>2</v>
      </c>
      <c r="R711" s="8">
        <f>if(and(P711&lt;&gt;"",Q711&lt;&gt;"newexp",Q711&lt;&gt;"nostart"),countifs(script_conform_dispatching!A:A,P711,script_conform_dispatching!B:B,Q711),"")</f>
        <v>1</v>
      </c>
      <c r="S711" s="8" t="str">
        <f t="shared" si="3"/>
        <v/>
      </c>
    </row>
    <row r="712" hidden="1">
      <c r="A712" s="6" t="s">
        <v>2206</v>
      </c>
      <c r="B712" s="6" t="s">
        <v>86</v>
      </c>
      <c r="C712" s="6" t="s">
        <v>1045</v>
      </c>
      <c r="F712" s="6" t="s">
        <v>415</v>
      </c>
      <c r="G712" s="6" t="s">
        <v>416</v>
      </c>
      <c r="H712" s="8" t="str">
        <f>VLOOKUP(C712,agent_name_matching!A:B,2,false)</f>
        <v>Dispatcher LLM</v>
      </c>
      <c r="I712" s="32" t="s">
        <v>1977</v>
      </c>
      <c r="J712" s="6" t="s">
        <v>418</v>
      </c>
      <c r="L712" s="6">
        <v>2327.0</v>
      </c>
      <c r="M712" s="6">
        <v>151.0</v>
      </c>
      <c r="N712" s="6">
        <v>3335.0</v>
      </c>
      <c r="O712" s="6" t="s">
        <v>2207</v>
      </c>
      <c r="P712" s="8" t="str">
        <f t="shared" si="1"/>
        <v/>
      </c>
      <c r="Q712" s="8" t="str">
        <f t="shared" si="5"/>
        <v/>
      </c>
      <c r="R712" s="8" t="str">
        <f>if(and(P712&lt;&gt;"",Q712&lt;&gt;"newexp",Q712&lt;&gt;"nostart"),countifs(script_conform_dispatching!A:A,P712,script_conform_dispatching!B:B,Q712),"")</f>
        <v/>
      </c>
      <c r="S712" s="8" t="str">
        <f t="shared" si="3"/>
        <v/>
      </c>
    </row>
    <row r="713" hidden="1">
      <c r="A713" s="6" t="s">
        <v>2208</v>
      </c>
      <c r="B713" s="6" t="s">
        <v>86</v>
      </c>
      <c r="C713" s="6" t="s">
        <v>407</v>
      </c>
      <c r="D713" s="6">
        <v>2.0</v>
      </c>
      <c r="E713" s="6" t="s">
        <v>408</v>
      </c>
      <c r="H713" s="8" t="str">
        <f>VLOOKUP(C713,agent_name_matching!A:B,2,false)</f>
        <v>--</v>
      </c>
      <c r="I713" s="33"/>
      <c r="O713" s="6" t="s">
        <v>2209</v>
      </c>
      <c r="P713" s="8" t="str">
        <f t="shared" si="1"/>
        <v/>
      </c>
      <c r="Q713" s="8" t="str">
        <f t="shared" si="5"/>
        <v/>
      </c>
      <c r="R713" s="8" t="str">
        <f>if(and(P713&lt;&gt;"",Q713&lt;&gt;"newexp",Q713&lt;&gt;"nostart"),countifs(script_conform_dispatching!A:A,P713,script_conform_dispatching!B:B,Q713),"")</f>
        <v/>
      </c>
      <c r="S713" s="8" t="str">
        <f t="shared" si="3"/>
        <v/>
      </c>
    </row>
    <row r="714" hidden="1">
      <c r="A714" s="6" t="s">
        <v>2210</v>
      </c>
      <c r="B714" s="6" t="s">
        <v>86</v>
      </c>
      <c r="C714" s="6" t="s">
        <v>1011</v>
      </c>
      <c r="F714" s="6" t="s">
        <v>415</v>
      </c>
      <c r="G714" s="6" t="s">
        <v>416</v>
      </c>
      <c r="H714" s="8" t="str">
        <f>VLOOKUP(C714,agent_name_matching!A:B,2,false)</f>
        <v>Dialog LLM</v>
      </c>
      <c r="I714" s="32" t="s">
        <v>2211</v>
      </c>
      <c r="J714" s="6" t="s">
        <v>418</v>
      </c>
      <c r="L714" s="6">
        <v>1397.0</v>
      </c>
      <c r="M714" s="6">
        <v>22.0</v>
      </c>
      <c r="N714" s="6">
        <v>776.0</v>
      </c>
      <c r="O714" s="6" t="s">
        <v>2212</v>
      </c>
      <c r="P714" s="8" t="str">
        <f t="shared" si="1"/>
        <v/>
      </c>
      <c r="Q714" s="8" t="str">
        <f t="shared" si="5"/>
        <v/>
      </c>
      <c r="R714" s="8" t="str">
        <f>if(and(P714&lt;&gt;"",Q714&lt;&gt;"newexp",Q714&lt;&gt;"nostart"),countifs(script_conform_dispatching!A:A,P714,script_conform_dispatching!B:B,Q714),"")</f>
        <v/>
      </c>
      <c r="S714" s="8" t="str">
        <f t="shared" si="3"/>
        <v/>
      </c>
    </row>
    <row r="715" hidden="1">
      <c r="A715" s="6" t="s">
        <v>2213</v>
      </c>
      <c r="B715" s="6" t="s">
        <v>86</v>
      </c>
      <c r="C715" s="6" t="s">
        <v>450</v>
      </c>
      <c r="F715" s="6" t="s">
        <v>415</v>
      </c>
      <c r="G715" s="6" t="s">
        <v>416</v>
      </c>
      <c r="H715" s="8" t="str">
        <f>VLOOKUP(C715,agent_name_matching!A:B,2,false)</f>
        <v>Validator LLM</v>
      </c>
      <c r="I715" s="32" t="s">
        <v>451</v>
      </c>
      <c r="J715" s="6" t="s">
        <v>452</v>
      </c>
      <c r="L715" s="6">
        <v>755.0</v>
      </c>
      <c r="M715" s="6">
        <v>10.0</v>
      </c>
      <c r="N715" s="6">
        <v>990.0</v>
      </c>
      <c r="O715" s="6" t="s">
        <v>2214</v>
      </c>
      <c r="P715" s="8" t="str">
        <f t="shared" si="1"/>
        <v/>
      </c>
      <c r="Q715" s="8" t="str">
        <f t="shared" si="5"/>
        <v/>
      </c>
      <c r="R715" s="8" t="str">
        <f>if(and(P715&lt;&gt;"",Q715&lt;&gt;"newexp",Q715&lt;&gt;"nostart"),countifs(script_conform_dispatching!A:A,P715,script_conform_dispatching!B:B,Q715),"")</f>
        <v/>
      </c>
      <c r="S715" s="8" t="str">
        <f t="shared" si="3"/>
        <v/>
      </c>
    </row>
    <row r="716" hidden="1">
      <c r="A716" s="6" t="s">
        <v>2215</v>
      </c>
      <c r="B716" s="6" t="s">
        <v>86</v>
      </c>
      <c r="C716" s="6" t="s">
        <v>37</v>
      </c>
      <c r="F716" s="6" t="s">
        <v>415</v>
      </c>
      <c r="G716" s="6" t="s">
        <v>416</v>
      </c>
      <c r="H716" s="8" t="str">
        <f>VLOOKUP(C716,agent_name_matching!A:B,2,false)</f>
        <v>Patient LLM</v>
      </c>
      <c r="I716" s="32" t="s">
        <v>2216</v>
      </c>
      <c r="J716" s="6" t="s">
        <v>418</v>
      </c>
      <c r="K716" s="6">
        <v>1.0</v>
      </c>
      <c r="L716" s="6">
        <v>586.0</v>
      </c>
      <c r="M716" s="6">
        <v>53.0</v>
      </c>
      <c r="N716" s="6">
        <v>1543.0</v>
      </c>
      <c r="O716" s="6" t="s">
        <v>2217</v>
      </c>
      <c r="P716" s="8" t="str">
        <f t="shared" si="1"/>
        <v/>
      </c>
      <c r="Q716" s="8" t="str">
        <f t="shared" si="5"/>
        <v/>
      </c>
      <c r="R716" s="8" t="str">
        <f>if(and(P716&lt;&gt;"",Q716&lt;&gt;"newexp",Q716&lt;&gt;"nostart"),countifs(script_conform_dispatching!A:A,P716,script_conform_dispatching!B:B,Q716),"")</f>
        <v/>
      </c>
      <c r="S716" s="8" t="str">
        <f t="shared" si="3"/>
        <v/>
      </c>
    </row>
    <row r="717" hidden="1">
      <c r="A717" s="6" t="s">
        <v>2218</v>
      </c>
      <c r="B717" s="6" t="s">
        <v>86</v>
      </c>
      <c r="C717" s="6" t="s">
        <v>411</v>
      </c>
      <c r="H717" s="8" t="str">
        <f>VLOOKUP(C717,agent_name_matching!A:B,2,false)</f>
        <v>System</v>
      </c>
      <c r="I717" s="33"/>
      <c r="O717" s="6" t="s">
        <v>2219</v>
      </c>
      <c r="P717" s="8" t="str">
        <f t="shared" si="1"/>
        <v/>
      </c>
      <c r="Q717" s="8" t="str">
        <f t="shared" si="5"/>
        <v/>
      </c>
      <c r="R717" s="8" t="str">
        <f>if(and(P717&lt;&gt;"",Q717&lt;&gt;"newexp",Q717&lt;&gt;"nostart"),countifs(script_conform_dispatching!A:A,P717,script_conform_dispatching!B:B,Q717),"")</f>
        <v/>
      </c>
      <c r="S717" s="8" t="str">
        <f t="shared" si="3"/>
        <v/>
      </c>
    </row>
    <row r="718" hidden="1">
      <c r="A718" s="6" t="s">
        <v>2220</v>
      </c>
      <c r="B718" s="6" t="s">
        <v>86</v>
      </c>
      <c r="C718" s="6" t="s">
        <v>1007</v>
      </c>
      <c r="F718" s="6" t="s">
        <v>415</v>
      </c>
      <c r="G718" s="6" t="s">
        <v>416</v>
      </c>
      <c r="H718" s="8" t="str">
        <f>VLOOKUP(C718,agent_name_matching!A:B,2,false)</f>
        <v>Assessor LLM</v>
      </c>
      <c r="I718" s="32" t="s">
        <v>1008</v>
      </c>
      <c r="J718" s="6" t="s">
        <v>418</v>
      </c>
      <c r="L718" s="6">
        <v>1017.0</v>
      </c>
      <c r="M718" s="6">
        <v>14.0</v>
      </c>
      <c r="N718" s="6">
        <v>919.0</v>
      </c>
      <c r="O718" s="6" t="s">
        <v>2221</v>
      </c>
      <c r="P718" s="8" t="str">
        <f t="shared" si="1"/>
        <v/>
      </c>
      <c r="Q718" s="8" t="str">
        <f t="shared" si="5"/>
        <v/>
      </c>
      <c r="R718" s="8" t="str">
        <f>if(and(P718&lt;&gt;"",Q718&lt;&gt;"newexp",Q718&lt;&gt;"nostart"),countifs(script_conform_dispatching!A:A,P718,script_conform_dispatching!B:B,Q718),"")</f>
        <v/>
      </c>
      <c r="S718" s="8" t="str">
        <f t="shared" si="3"/>
        <v/>
      </c>
    </row>
    <row r="719" hidden="1">
      <c r="A719" s="6" t="s">
        <v>2222</v>
      </c>
      <c r="B719" s="6" t="s">
        <v>86</v>
      </c>
      <c r="C719" s="6" t="s">
        <v>1011</v>
      </c>
      <c r="F719" s="6" t="s">
        <v>415</v>
      </c>
      <c r="G719" s="6" t="s">
        <v>416</v>
      </c>
      <c r="H719" s="8" t="str">
        <f>VLOOKUP(C719,agent_name_matching!A:B,2,false)</f>
        <v>Dialog LLM</v>
      </c>
      <c r="I719" s="32" t="s">
        <v>2223</v>
      </c>
      <c r="J719" s="6" t="s">
        <v>418</v>
      </c>
      <c r="L719" s="6">
        <v>1665.0</v>
      </c>
      <c r="M719" s="6">
        <v>55.0</v>
      </c>
      <c r="N719" s="6">
        <v>1477.0</v>
      </c>
      <c r="O719" s="6" t="s">
        <v>2224</v>
      </c>
      <c r="P719" s="8" t="str">
        <f t="shared" si="1"/>
        <v/>
      </c>
      <c r="Q719" s="8" t="str">
        <f t="shared" si="5"/>
        <v/>
      </c>
      <c r="R719" s="8" t="str">
        <f>if(and(P719&lt;&gt;"",Q719&lt;&gt;"newexp",Q719&lt;&gt;"nostart"),countifs(script_conform_dispatching!A:A,P719,script_conform_dispatching!B:B,Q719),"")</f>
        <v/>
      </c>
      <c r="S719" s="8" t="str">
        <f t="shared" si="3"/>
        <v/>
      </c>
    </row>
    <row r="720" hidden="1">
      <c r="A720" s="6" t="s">
        <v>2225</v>
      </c>
      <c r="B720" s="6" t="s">
        <v>86</v>
      </c>
      <c r="C720" s="6" t="s">
        <v>37</v>
      </c>
      <c r="F720" s="6" t="s">
        <v>415</v>
      </c>
      <c r="G720" s="6" t="s">
        <v>416</v>
      </c>
      <c r="H720" s="8" t="str">
        <f>VLOOKUP(C720,agent_name_matching!A:B,2,false)</f>
        <v>Patient LLM</v>
      </c>
      <c r="I720" s="32" t="s">
        <v>2226</v>
      </c>
      <c r="J720" s="6" t="s">
        <v>418</v>
      </c>
      <c r="K720" s="6">
        <v>1.0</v>
      </c>
      <c r="L720" s="6">
        <v>702.0</v>
      </c>
      <c r="M720" s="6">
        <v>62.0</v>
      </c>
      <c r="N720" s="6">
        <v>1947.0</v>
      </c>
      <c r="O720" s="6" t="s">
        <v>2227</v>
      </c>
      <c r="P720" s="8" t="str">
        <f t="shared" si="1"/>
        <v/>
      </c>
      <c r="Q720" s="8" t="str">
        <f t="shared" si="5"/>
        <v/>
      </c>
      <c r="R720" s="8" t="str">
        <f>if(and(P720&lt;&gt;"",Q720&lt;&gt;"newexp",Q720&lt;&gt;"nostart"),countifs(script_conform_dispatching!A:A,P720,script_conform_dispatching!B:B,Q720),"")</f>
        <v/>
      </c>
      <c r="S720" s="8" t="str">
        <f t="shared" si="3"/>
        <v/>
      </c>
    </row>
    <row r="721" hidden="1">
      <c r="A721" s="6" t="s">
        <v>2228</v>
      </c>
      <c r="B721" s="6" t="s">
        <v>86</v>
      </c>
      <c r="C721" s="6" t="s">
        <v>411</v>
      </c>
      <c r="H721" s="8" t="str">
        <f>VLOOKUP(C721,agent_name_matching!A:B,2,false)</f>
        <v>System</v>
      </c>
      <c r="I721" s="33"/>
      <c r="O721" s="6" t="s">
        <v>2229</v>
      </c>
      <c r="P721" s="8" t="str">
        <f t="shared" si="1"/>
        <v/>
      </c>
      <c r="Q721" s="8" t="str">
        <f t="shared" si="5"/>
        <v/>
      </c>
      <c r="R721" s="8" t="str">
        <f>if(and(P721&lt;&gt;"",Q721&lt;&gt;"newexp",Q721&lt;&gt;"nostart"),countifs(script_conform_dispatching!A:A,P721,script_conform_dispatching!B:B,Q721),"")</f>
        <v/>
      </c>
      <c r="S721" s="8" t="str">
        <f t="shared" si="3"/>
        <v/>
      </c>
    </row>
    <row r="722" hidden="1">
      <c r="A722" s="6" t="s">
        <v>2230</v>
      </c>
      <c r="B722" s="6" t="s">
        <v>86</v>
      </c>
      <c r="C722" s="6" t="s">
        <v>1007</v>
      </c>
      <c r="F722" s="6" t="s">
        <v>415</v>
      </c>
      <c r="G722" s="6" t="s">
        <v>416</v>
      </c>
      <c r="H722" s="8" t="str">
        <f>VLOOKUP(C722,agent_name_matching!A:B,2,false)</f>
        <v>Assessor LLM</v>
      </c>
      <c r="I722" s="32" t="s">
        <v>1008</v>
      </c>
      <c r="J722" s="6" t="s">
        <v>418</v>
      </c>
      <c r="L722" s="6">
        <v>1140.0</v>
      </c>
      <c r="M722" s="6">
        <v>14.0</v>
      </c>
      <c r="N722" s="6">
        <v>827.0</v>
      </c>
      <c r="O722" s="6" t="s">
        <v>2231</v>
      </c>
      <c r="P722" s="8" t="str">
        <f t="shared" si="1"/>
        <v/>
      </c>
      <c r="Q722" s="8" t="str">
        <f t="shared" si="5"/>
        <v/>
      </c>
      <c r="R722" s="8" t="str">
        <f>if(and(P722&lt;&gt;"",Q722&lt;&gt;"newexp",Q722&lt;&gt;"nostart"),countifs(script_conform_dispatching!A:A,P722,script_conform_dispatching!B:B,Q722),"")</f>
        <v/>
      </c>
      <c r="S722" s="8" t="str">
        <f t="shared" si="3"/>
        <v/>
      </c>
    </row>
    <row r="723" hidden="1">
      <c r="A723" s="6" t="s">
        <v>2232</v>
      </c>
      <c r="B723" s="6" t="s">
        <v>86</v>
      </c>
      <c r="C723" s="6" t="s">
        <v>1011</v>
      </c>
      <c r="F723" s="6" t="s">
        <v>415</v>
      </c>
      <c r="G723" s="6" t="s">
        <v>416</v>
      </c>
      <c r="H723" s="8" t="str">
        <f>VLOOKUP(C723,agent_name_matching!A:B,2,false)</f>
        <v>Dialog LLM</v>
      </c>
      <c r="I723" s="32" t="s">
        <v>2233</v>
      </c>
      <c r="J723" s="6" t="s">
        <v>418</v>
      </c>
      <c r="L723" s="6">
        <v>1975.0</v>
      </c>
      <c r="M723" s="6">
        <v>74.0</v>
      </c>
      <c r="N723" s="6">
        <v>1313.0</v>
      </c>
      <c r="O723" s="6" t="s">
        <v>2234</v>
      </c>
      <c r="P723" s="8" t="str">
        <f t="shared" si="1"/>
        <v/>
      </c>
      <c r="Q723" s="8" t="str">
        <f t="shared" si="5"/>
        <v/>
      </c>
      <c r="R723" s="8" t="str">
        <f>if(and(P723&lt;&gt;"",Q723&lt;&gt;"newexp",Q723&lt;&gt;"nostart"),countifs(script_conform_dispatching!A:A,P723,script_conform_dispatching!B:B,Q723),"")</f>
        <v/>
      </c>
      <c r="S723" s="8" t="str">
        <f t="shared" si="3"/>
        <v/>
      </c>
    </row>
    <row r="724" hidden="1">
      <c r="A724" s="6" t="s">
        <v>2235</v>
      </c>
      <c r="B724" s="6" t="s">
        <v>86</v>
      </c>
      <c r="C724" s="6" t="s">
        <v>37</v>
      </c>
      <c r="F724" s="6" t="s">
        <v>415</v>
      </c>
      <c r="G724" s="6" t="s">
        <v>416</v>
      </c>
      <c r="H724" s="8" t="str">
        <f>VLOOKUP(C724,agent_name_matching!A:B,2,false)</f>
        <v>Patient LLM</v>
      </c>
      <c r="I724" s="32" t="s">
        <v>2236</v>
      </c>
      <c r="J724" s="6" t="s">
        <v>418</v>
      </c>
      <c r="K724" s="6">
        <v>1.0</v>
      </c>
      <c r="L724" s="6">
        <v>846.0</v>
      </c>
      <c r="M724" s="6">
        <v>38.0</v>
      </c>
      <c r="N724" s="6">
        <v>1125.0</v>
      </c>
      <c r="O724" s="6" t="s">
        <v>2237</v>
      </c>
      <c r="P724" s="8" t="str">
        <f t="shared" si="1"/>
        <v/>
      </c>
      <c r="Q724" s="8" t="str">
        <f t="shared" si="5"/>
        <v/>
      </c>
      <c r="R724" s="8" t="str">
        <f>if(and(P724&lt;&gt;"",Q724&lt;&gt;"newexp",Q724&lt;&gt;"nostart"),countifs(script_conform_dispatching!A:A,P724,script_conform_dispatching!B:B,Q724),"")</f>
        <v/>
      </c>
      <c r="S724" s="8" t="str">
        <f t="shared" si="3"/>
        <v/>
      </c>
    </row>
    <row r="725" hidden="1">
      <c r="A725" s="6" t="s">
        <v>2238</v>
      </c>
      <c r="B725" s="6" t="s">
        <v>86</v>
      </c>
      <c r="C725" s="6" t="s">
        <v>411</v>
      </c>
      <c r="H725" s="8" t="str">
        <f>VLOOKUP(C725,agent_name_matching!A:B,2,false)</f>
        <v>System</v>
      </c>
      <c r="I725" s="33"/>
      <c r="O725" s="6" t="s">
        <v>2239</v>
      </c>
      <c r="P725" s="8" t="str">
        <f t="shared" si="1"/>
        <v/>
      </c>
      <c r="Q725" s="8" t="str">
        <f t="shared" si="5"/>
        <v/>
      </c>
      <c r="R725" s="8" t="str">
        <f>if(and(P725&lt;&gt;"",Q725&lt;&gt;"newexp",Q725&lt;&gt;"nostart"),countifs(script_conform_dispatching!A:A,P725,script_conform_dispatching!B:B,Q725),"")</f>
        <v/>
      </c>
      <c r="S725" s="8" t="str">
        <f t="shared" si="3"/>
        <v/>
      </c>
    </row>
    <row r="726" hidden="1">
      <c r="A726" s="6" t="s">
        <v>2240</v>
      </c>
      <c r="B726" s="6" t="s">
        <v>86</v>
      </c>
      <c r="C726" s="6" t="s">
        <v>1007</v>
      </c>
      <c r="F726" s="6" t="s">
        <v>415</v>
      </c>
      <c r="G726" s="6" t="s">
        <v>416</v>
      </c>
      <c r="H726" s="8" t="str">
        <f>VLOOKUP(C726,agent_name_matching!A:B,2,false)</f>
        <v>Assessor LLM</v>
      </c>
      <c r="I726" s="32" t="s">
        <v>1040</v>
      </c>
      <c r="J726" s="6" t="s">
        <v>418</v>
      </c>
      <c r="L726" s="6">
        <v>1258.0</v>
      </c>
      <c r="M726" s="6">
        <v>12.0</v>
      </c>
      <c r="N726" s="6">
        <v>578.0</v>
      </c>
      <c r="O726" s="6" t="s">
        <v>2241</v>
      </c>
      <c r="P726" s="8" t="str">
        <f t="shared" si="1"/>
        <v/>
      </c>
      <c r="Q726" s="8" t="str">
        <f t="shared" si="5"/>
        <v/>
      </c>
      <c r="R726" s="8" t="str">
        <f>if(and(P726&lt;&gt;"",Q726&lt;&gt;"newexp",Q726&lt;&gt;"nostart"),countifs(script_conform_dispatching!A:A,P726,script_conform_dispatching!B:B,Q726),"")</f>
        <v/>
      </c>
      <c r="S726" s="8" t="str">
        <f t="shared" si="3"/>
        <v/>
      </c>
    </row>
    <row r="727" hidden="1">
      <c r="A727" s="6" t="s">
        <v>2242</v>
      </c>
      <c r="B727" s="6" t="s">
        <v>86</v>
      </c>
      <c r="C727" s="6" t="s">
        <v>407</v>
      </c>
      <c r="D727" s="6">
        <v>2.0</v>
      </c>
      <c r="E727" s="6" t="s">
        <v>445</v>
      </c>
      <c r="H727" s="8" t="str">
        <f>VLOOKUP(C727,agent_name_matching!A:B,2,false)</f>
        <v>--</v>
      </c>
      <c r="I727" s="33"/>
      <c r="O727" s="6" t="s">
        <v>2243</v>
      </c>
      <c r="P727" s="8">
        <f t="shared" si="1"/>
        <v>2</v>
      </c>
      <c r="Q727" s="8">
        <f t="shared" si="5"/>
        <v>3</v>
      </c>
      <c r="R727" s="8">
        <f>if(and(P727&lt;&gt;"",Q727&lt;&gt;"newexp",Q727&lt;&gt;"nostart"),countifs(script_conform_dispatching!A:A,P727,script_conform_dispatching!B:B,Q727),"")</f>
        <v>1</v>
      </c>
      <c r="S727" s="8" t="str">
        <f t="shared" si="3"/>
        <v/>
      </c>
    </row>
    <row r="728" hidden="1">
      <c r="A728" s="6" t="s">
        <v>2244</v>
      </c>
      <c r="B728" s="6" t="s">
        <v>86</v>
      </c>
      <c r="C728" s="6" t="s">
        <v>1045</v>
      </c>
      <c r="F728" s="6" t="s">
        <v>415</v>
      </c>
      <c r="G728" s="6" t="s">
        <v>416</v>
      </c>
      <c r="H728" s="8" t="str">
        <f>VLOOKUP(C728,agent_name_matching!A:B,2,false)</f>
        <v>Dispatcher LLM</v>
      </c>
      <c r="I728" s="32" t="s">
        <v>1096</v>
      </c>
      <c r="J728" s="6" t="s">
        <v>418</v>
      </c>
      <c r="L728" s="6">
        <v>2675.0</v>
      </c>
      <c r="M728" s="6">
        <v>260.0</v>
      </c>
      <c r="N728" s="6">
        <v>3066.0</v>
      </c>
      <c r="O728" s="6" t="s">
        <v>2245</v>
      </c>
      <c r="P728" s="8" t="str">
        <f t="shared" si="1"/>
        <v/>
      </c>
      <c r="Q728" s="8" t="str">
        <f t="shared" si="5"/>
        <v/>
      </c>
      <c r="R728" s="8" t="str">
        <f>if(and(P728&lt;&gt;"",Q728&lt;&gt;"newexp",Q728&lt;&gt;"nostart"),countifs(script_conform_dispatching!A:A,P728,script_conform_dispatching!B:B,Q728),"")</f>
        <v/>
      </c>
      <c r="S728" s="8" t="str">
        <f t="shared" si="3"/>
        <v/>
      </c>
    </row>
    <row r="729" hidden="1">
      <c r="A729" s="6" t="s">
        <v>2246</v>
      </c>
      <c r="B729" s="6" t="s">
        <v>86</v>
      </c>
      <c r="C729" s="6" t="s">
        <v>407</v>
      </c>
      <c r="D729" s="6">
        <v>3.0</v>
      </c>
      <c r="E729" s="6" t="s">
        <v>408</v>
      </c>
      <c r="H729" s="8" t="str">
        <f>VLOOKUP(C729,agent_name_matching!A:B,2,false)</f>
        <v>--</v>
      </c>
      <c r="I729" s="33"/>
      <c r="O729" s="6" t="s">
        <v>2247</v>
      </c>
      <c r="P729" s="8" t="str">
        <f t="shared" si="1"/>
        <v/>
      </c>
      <c r="Q729" s="8" t="str">
        <f t="shared" si="5"/>
        <v/>
      </c>
      <c r="R729" s="8" t="str">
        <f>if(and(P729&lt;&gt;"",Q729&lt;&gt;"newexp",Q729&lt;&gt;"nostart"),countifs(script_conform_dispatching!A:A,P729,script_conform_dispatching!B:B,Q729),"")</f>
        <v/>
      </c>
      <c r="S729" s="8" t="str">
        <f t="shared" si="3"/>
        <v/>
      </c>
    </row>
    <row r="730" hidden="1">
      <c r="A730" s="6" t="s">
        <v>2248</v>
      </c>
      <c r="B730" s="6" t="s">
        <v>86</v>
      </c>
      <c r="C730" s="6" t="s">
        <v>1011</v>
      </c>
      <c r="F730" s="6" t="s">
        <v>415</v>
      </c>
      <c r="G730" s="6" t="s">
        <v>416</v>
      </c>
      <c r="H730" s="8" t="str">
        <f>VLOOKUP(C730,agent_name_matching!A:B,2,false)</f>
        <v>Dialog LLM</v>
      </c>
      <c r="I730" s="32" t="s">
        <v>2249</v>
      </c>
      <c r="J730" s="6" t="s">
        <v>418</v>
      </c>
      <c r="L730" s="6">
        <v>2542.0</v>
      </c>
      <c r="M730" s="6">
        <v>29.0</v>
      </c>
      <c r="N730" s="6">
        <v>909.0</v>
      </c>
      <c r="O730" s="6" t="s">
        <v>2250</v>
      </c>
      <c r="P730" s="8" t="str">
        <f t="shared" si="1"/>
        <v/>
      </c>
      <c r="Q730" s="8" t="str">
        <f t="shared" si="5"/>
        <v/>
      </c>
      <c r="R730" s="8" t="str">
        <f>if(and(P730&lt;&gt;"",Q730&lt;&gt;"newexp",Q730&lt;&gt;"nostart"),countifs(script_conform_dispatching!A:A,P730,script_conform_dispatching!B:B,Q730),"")</f>
        <v/>
      </c>
      <c r="S730" s="8" t="str">
        <f t="shared" si="3"/>
        <v/>
      </c>
    </row>
    <row r="731" hidden="1">
      <c r="A731" s="6" t="s">
        <v>2251</v>
      </c>
      <c r="B731" s="6" t="s">
        <v>86</v>
      </c>
      <c r="C731" s="6" t="s">
        <v>450</v>
      </c>
      <c r="F731" s="6" t="s">
        <v>415</v>
      </c>
      <c r="G731" s="6" t="s">
        <v>416</v>
      </c>
      <c r="H731" s="8" t="str">
        <f>VLOOKUP(C731,agent_name_matching!A:B,2,false)</f>
        <v>Validator LLM</v>
      </c>
      <c r="I731" s="32" t="s">
        <v>451</v>
      </c>
      <c r="J731" s="6" t="s">
        <v>452</v>
      </c>
      <c r="L731" s="6">
        <v>1110.0</v>
      </c>
      <c r="M731" s="6">
        <v>10.0</v>
      </c>
      <c r="N731" s="6">
        <v>1207.0</v>
      </c>
      <c r="O731" s="6" t="s">
        <v>2252</v>
      </c>
      <c r="P731" s="8" t="str">
        <f t="shared" si="1"/>
        <v/>
      </c>
      <c r="Q731" s="8" t="str">
        <f t="shared" si="5"/>
        <v/>
      </c>
      <c r="R731" s="8" t="str">
        <f>if(and(P731&lt;&gt;"",Q731&lt;&gt;"newexp",Q731&lt;&gt;"nostart"),countifs(script_conform_dispatching!A:A,P731,script_conform_dispatching!B:B,Q731),"")</f>
        <v/>
      </c>
      <c r="S731" s="8" t="str">
        <f t="shared" si="3"/>
        <v/>
      </c>
    </row>
    <row r="732" hidden="1">
      <c r="A732" s="6" t="s">
        <v>2253</v>
      </c>
      <c r="B732" s="6" t="s">
        <v>86</v>
      </c>
      <c r="C732" s="6" t="s">
        <v>37</v>
      </c>
      <c r="F732" s="6" t="s">
        <v>415</v>
      </c>
      <c r="G732" s="6" t="s">
        <v>416</v>
      </c>
      <c r="H732" s="8" t="str">
        <f>VLOOKUP(C732,agent_name_matching!A:B,2,false)</f>
        <v>Patient LLM</v>
      </c>
      <c r="I732" s="32" t="s">
        <v>2254</v>
      </c>
      <c r="J732" s="6" t="s">
        <v>418</v>
      </c>
      <c r="K732" s="6">
        <v>1.0</v>
      </c>
      <c r="L732" s="6">
        <v>921.0</v>
      </c>
      <c r="M732" s="6">
        <v>109.0</v>
      </c>
      <c r="N732" s="6">
        <v>2155.0</v>
      </c>
      <c r="O732" s="6" t="s">
        <v>2255</v>
      </c>
      <c r="P732" s="8" t="str">
        <f t="shared" si="1"/>
        <v/>
      </c>
      <c r="Q732" s="8" t="str">
        <f t="shared" si="5"/>
        <v/>
      </c>
      <c r="R732" s="8" t="str">
        <f>if(and(P732&lt;&gt;"",Q732&lt;&gt;"newexp",Q732&lt;&gt;"nostart"),countifs(script_conform_dispatching!A:A,P732,script_conform_dispatching!B:B,Q732),"")</f>
        <v/>
      </c>
      <c r="S732" s="8" t="str">
        <f t="shared" si="3"/>
        <v/>
      </c>
    </row>
    <row r="733" hidden="1">
      <c r="A733" s="6" t="s">
        <v>2256</v>
      </c>
      <c r="B733" s="6" t="s">
        <v>86</v>
      </c>
      <c r="C733" s="6" t="s">
        <v>411</v>
      </c>
      <c r="H733" s="8" t="str">
        <f>VLOOKUP(C733,agent_name_matching!A:B,2,false)</f>
        <v>System</v>
      </c>
      <c r="I733" s="33"/>
      <c r="O733" s="6" t="s">
        <v>2257</v>
      </c>
      <c r="P733" s="8" t="str">
        <f t="shared" si="1"/>
        <v/>
      </c>
      <c r="Q733" s="8" t="str">
        <f t="shared" si="5"/>
        <v/>
      </c>
      <c r="R733" s="8" t="str">
        <f>if(and(P733&lt;&gt;"",Q733&lt;&gt;"newexp",Q733&lt;&gt;"nostart"),countifs(script_conform_dispatching!A:A,P733,script_conform_dispatching!B:B,Q733),"")</f>
        <v/>
      </c>
      <c r="S733" s="8" t="str">
        <f t="shared" si="3"/>
        <v/>
      </c>
    </row>
    <row r="734" hidden="1">
      <c r="A734" s="6" t="s">
        <v>2258</v>
      </c>
      <c r="B734" s="6" t="s">
        <v>86</v>
      </c>
      <c r="C734" s="6" t="s">
        <v>1007</v>
      </c>
      <c r="F734" s="6" t="s">
        <v>415</v>
      </c>
      <c r="G734" s="6" t="s">
        <v>416</v>
      </c>
      <c r="H734" s="8" t="str">
        <f>VLOOKUP(C734,agent_name_matching!A:B,2,false)</f>
        <v>Assessor LLM</v>
      </c>
      <c r="I734" s="32" t="s">
        <v>1008</v>
      </c>
      <c r="J734" s="6" t="s">
        <v>418</v>
      </c>
      <c r="L734" s="6">
        <v>1512.0</v>
      </c>
      <c r="M734" s="6">
        <v>14.0</v>
      </c>
      <c r="N734" s="6">
        <v>741.0</v>
      </c>
      <c r="O734" s="6" t="s">
        <v>2259</v>
      </c>
      <c r="P734" s="8" t="str">
        <f t="shared" si="1"/>
        <v/>
      </c>
      <c r="Q734" s="8" t="str">
        <f t="shared" si="5"/>
        <v/>
      </c>
      <c r="R734" s="8" t="str">
        <f>if(and(P734&lt;&gt;"",Q734&lt;&gt;"newexp",Q734&lt;&gt;"nostart"),countifs(script_conform_dispatching!A:A,P734,script_conform_dispatching!B:B,Q734),"")</f>
        <v/>
      </c>
      <c r="S734" s="8" t="str">
        <f t="shared" si="3"/>
        <v/>
      </c>
    </row>
    <row r="735" hidden="1">
      <c r="A735" s="6" t="s">
        <v>2260</v>
      </c>
      <c r="B735" s="6" t="s">
        <v>86</v>
      </c>
      <c r="C735" s="6" t="s">
        <v>1011</v>
      </c>
      <c r="F735" s="6" t="s">
        <v>415</v>
      </c>
      <c r="G735" s="6" t="s">
        <v>416</v>
      </c>
      <c r="H735" s="8" t="str">
        <f>VLOOKUP(C735,agent_name_matching!A:B,2,false)</f>
        <v>Dialog LLM</v>
      </c>
      <c r="I735" s="32" t="s">
        <v>2261</v>
      </c>
      <c r="J735" s="6" t="s">
        <v>418</v>
      </c>
      <c r="L735" s="6">
        <v>2983.0</v>
      </c>
      <c r="M735" s="6">
        <v>66.0</v>
      </c>
      <c r="N735" s="6">
        <v>1136.0</v>
      </c>
      <c r="O735" s="6" t="s">
        <v>2262</v>
      </c>
      <c r="P735" s="8" t="str">
        <f t="shared" si="1"/>
        <v/>
      </c>
      <c r="Q735" s="8" t="str">
        <f t="shared" si="5"/>
        <v/>
      </c>
      <c r="R735" s="8" t="str">
        <f>if(and(P735&lt;&gt;"",Q735&lt;&gt;"newexp",Q735&lt;&gt;"nostart"),countifs(script_conform_dispatching!A:A,P735,script_conform_dispatching!B:B,Q735),"")</f>
        <v/>
      </c>
      <c r="S735" s="8" t="str">
        <f t="shared" si="3"/>
        <v/>
      </c>
    </row>
    <row r="736" hidden="1">
      <c r="A736" s="6" t="s">
        <v>2263</v>
      </c>
      <c r="B736" s="6" t="s">
        <v>86</v>
      </c>
      <c r="C736" s="6" t="s">
        <v>37</v>
      </c>
      <c r="F736" s="6" t="s">
        <v>415</v>
      </c>
      <c r="G736" s="6" t="s">
        <v>416</v>
      </c>
      <c r="H736" s="8" t="str">
        <f>VLOOKUP(C736,agent_name_matching!A:B,2,false)</f>
        <v>Patient LLM</v>
      </c>
      <c r="I736" s="32" t="s">
        <v>2264</v>
      </c>
      <c r="J736" s="6" t="s">
        <v>418</v>
      </c>
      <c r="K736" s="6">
        <v>1.0</v>
      </c>
      <c r="L736" s="6">
        <v>1104.0</v>
      </c>
      <c r="M736" s="6">
        <v>115.0</v>
      </c>
      <c r="N736" s="6">
        <v>2064.0</v>
      </c>
      <c r="O736" s="6" t="s">
        <v>2265</v>
      </c>
      <c r="P736" s="8" t="str">
        <f t="shared" si="1"/>
        <v/>
      </c>
      <c r="Q736" s="8" t="str">
        <f t="shared" si="5"/>
        <v/>
      </c>
      <c r="R736" s="8" t="str">
        <f>if(and(P736&lt;&gt;"",Q736&lt;&gt;"newexp",Q736&lt;&gt;"nostart"),countifs(script_conform_dispatching!A:A,P736,script_conform_dispatching!B:B,Q736),"")</f>
        <v/>
      </c>
      <c r="S736" s="8" t="str">
        <f t="shared" si="3"/>
        <v/>
      </c>
    </row>
    <row r="737" hidden="1">
      <c r="A737" s="6" t="s">
        <v>2266</v>
      </c>
      <c r="B737" s="6" t="s">
        <v>86</v>
      </c>
      <c r="C737" s="6" t="s">
        <v>411</v>
      </c>
      <c r="H737" s="8" t="str">
        <f>VLOOKUP(C737,agent_name_matching!A:B,2,false)</f>
        <v>System</v>
      </c>
      <c r="I737" s="33"/>
      <c r="O737" s="6" t="s">
        <v>2267</v>
      </c>
      <c r="P737" s="8" t="str">
        <f t="shared" si="1"/>
        <v/>
      </c>
      <c r="Q737" s="8" t="str">
        <f t="shared" si="5"/>
        <v/>
      </c>
      <c r="R737" s="8" t="str">
        <f>if(and(P737&lt;&gt;"",Q737&lt;&gt;"newexp",Q737&lt;&gt;"nostart"),countifs(script_conform_dispatching!A:A,P737,script_conform_dispatching!B:B,Q737),"")</f>
        <v/>
      </c>
      <c r="S737" s="8" t="str">
        <f t="shared" si="3"/>
        <v/>
      </c>
    </row>
    <row r="738" hidden="1">
      <c r="A738" s="6" t="s">
        <v>2268</v>
      </c>
      <c r="B738" s="6" t="s">
        <v>86</v>
      </c>
      <c r="C738" s="6" t="s">
        <v>1007</v>
      </c>
      <c r="F738" s="6" t="s">
        <v>415</v>
      </c>
      <c r="G738" s="6" t="s">
        <v>416</v>
      </c>
      <c r="H738" s="8" t="str">
        <f>VLOOKUP(C738,agent_name_matching!A:B,2,false)</f>
        <v>Assessor LLM</v>
      </c>
      <c r="I738" s="32" t="s">
        <v>1008</v>
      </c>
      <c r="J738" s="6" t="s">
        <v>418</v>
      </c>
      <c r="L738" s="6">
        <v>1699.0</v>
      </c>
      <c r="M738" s="6">
        <v>14.0</v>
      </c>
      <c r="N738" s="6">
        <v>903.0</v>
      </c>
      <c r="O738" s="6" t="s">
        <v>2269</v>
      </c>
      <c r="P738" s="8" t="str">
        <f t="shared" si="1"/>
        <v/>
      </c>
      <c r="Q738" s="8" t="str">
        <f t="shared" si="5"/>
        <v/>
      </c>
      <c r="R738" s="8" t="str">
        <f>if(and(P738&lt;&gt;"",Q738&lt;&gt;"newexp",Q738&lt;&gt;"nostart"),countifs(script_conform_dispatching!A:A,P738,script_conform_dispatching!B:B,Q738),"")</f>
        <v/>
      </c>
      <c r="S738" s="8" t="str">
        <f t="shared" si="3"/>
        <v/>
      </c>
    </row>
    <row r="739" hidden="1">
      <c r="A739" s="6" t="s">
        <v>2270</v>
      </c>
      <c r="B739" s="6" t="s">
        <v>86</v>
      </c>
      <c r="C739" s="6" t="s">
        <v>1011</v>
      </c>
      <c r="F739" s="6" t="s">
        <v>415</v>
      </c>
      <c r="G739" s="6" t="s">
        <v>416</v>
      </c>
      <c r="H739" s="8" t="str">
        <f>VLOOKUP(C739,agent_name_matching!A:B,2,false)</f>
        <v>Dialog LLM</v>
      </c>
      <c r="I739" s="32" t="s">
        <v>2271</v>
      </c>
      <c r="J739" s="6" t="s">
        <v>418</v>
      </c>
      <c r="L739" s="6">
        <v>3467.0</v>
      </c>
      <c r="M739" s="6">
        <v>83.0</v>
      </c>
      <c r="N739" s="6">
        <v>3147.0</v>
      </c>
      <c r="O739" s="6" t="s">
        <v>2272</v>
      </c>
      <c r="P739" s="8" t="str">
        <f t="shared" si="1"/>
        <v/>
      </c>
      <c r="Q739" s="8" t="str">
        <f t="shared" si="5"/>
        <v/>
      </c>
      <c r="R739" s="8" t="str">
        <f>if(and(P739&lt;&gt;"",Q739&lt;&gt;"newexp",Q739&lt;&gt;"nostart"),countifs(script_conform_dispatching!A:A,P739,script_conform_dispatching!B:B,Q739),"")</f>
        <v/>
      </c>
      <c r="S739" s="8" t="str">
        <f t="shared" si="3"/>
        <v/>
      </c>
    </row>
    <row r="740" hidden="1">
      <c r="A740" s="6" t="s">
        <v>2273</v>
      </c>
      <c r="B740" s="6" t="s">
        <v>86</v>
      </c>
      <c r="C740" s="6" t="s">
        <v>37</v>
      </c>
      <c r="F740" s="6" t="s">
        <v>415</v>
      </c>
      <c r="G740" s="6" t="s">
        <v>416</v>
      </c>
      <c r="H740" s="8" t="str">
        <f>VLOOKUP(C740,agent_name_matching!A:B,2,false)</f>
        <v>Patient LLM</v>
      </c>
      <c r="I740" s="32" t="s">
        <v>2274</v>
      </c>
      <c r="J740" s="6" t="s">
        <v>418</v>
      </c>
      <c r="K740" s="6">
        <v>1.0</v>
      </c>
      <c r="L740" s="6">
        <v>1310.0</v>
      </c>
      <c r="M740" s="6">
        <v>96.0</v>
      </c>
      <c r="N740" s="6">
        <v>1430.0</v>
      </c>
      <c r="O740" s="6" t="s">
        <v>2275</v>
      </c>
      <c r="P740" s="8" t="str">
        <f t="shared" si="1"/>
        <v/>
      </c>
      <c r="Q740" s="8" t="str">
        <f t="shared" si="5"/>
        <v/>
      </c>
      <c r="R740" s="8" t="str">
        <f>if(and(P740&lt;&gt;"",Q740&lt;&gt;"newexp",Q740&lt;&gt;"nostart"),countifs(script_conform_dispatching!A:A,P740,script_conform_dispatching!B:B,Q740),"")</f>
        <v/>
      </c>
      <c r="S740" s="8" t="str">
        <f t="shared" si="3"/>
        <v/>
      </c>
    </row>
    <row r="741" hidden="1">
      <c r="A741" s="6" t="s">
        <v>2276</v>
      </c>
      <c r="B741" s="6" t="s">
        <v>86</v>
      </c>
      <c r="C741" s="6" t="s">
        <v>411</v>
      </c>
      <c r="H741" s="8" t="str">
        <f>VLOOKUP(C741,agent_name_matching!A:B,2,false)</f>
        <v>System</v>
      </c>
      <c r="I741" s="33"/>
      <c r="O741" s="6" t="s">
        <v>2277</v>
      </c>
      <c r="P741" s="8" t="str">
        <f t="shared" si="1"/>
        <v/>
      </c>
      <c r="Q741" s="8" t="str">
        <f t="shared" si="5"/>
        <v/>
      </c>
      <c r="R741" s="8" t="str">
        <f>if(and(P741&lt;&gt;"",Q741&lt;&gt;"newexp",Q741&lt;&gt;"nostart"),countifs(script_conform_dispatching!A:A,P741,script_conform_dispatching!B:B,Q741),"")</f>
        <v/>
      </c>
      <c r="S741" s="8" t="str">
        <f t="shared" si="3"/>
        <v/>
      </c>
    </row>
    <row r="742" hidden="1">
      <c r="A742" s="6" t="s">
        <v>2278</v>
      </c>
      <c r="B742" s="6" t="s">
        <v>86</v>
      </c>
      <c r="C742" s="6" t="s">
        <v>1007</v>
      </c>
      <c r="F742" s="6" t="s">
        <v>415</v>
      </c>
      <c r="G742" s="6" t="s">
        <v>416</v>
      </c>
      <c r="H742" s="8" t="str">
        <f>VLOOKUP(C742,agent_name_matching!A:B,2,false)</f>
        <v>Assessor LLM</v>
      </c>
      <c r="I742" s="32" t="s">
        <v>1008</v>
      </c>
      <c r="J742" s="6" t="s">
        <v>418</v>
      </c>
      <c r="L742" s="6">
        <v>1884.0</v>
      </c>
      <c r="M742" s="6">
        <v>14.0</v>
      </c>
      <c r="N742" s="6">
        <v>897.0</v>
      </c>
      <c r="O742" s="6" t="s">
        <v>2279</v>
      </c>
      <c r="P742" s="8" t="str">
        <f t="shared" si="1"/>
        <v/>
      </c>
      <c r="Q742" s="8" t="str">
        <f t="shared" si="5"/>
        <v/>
      </c>
      <c r="R742" s="8" t="str">
        <f>if(and(P742&lt;&gt;"",Q742&lt;&gt;"newexp",Q742&lt;&gt;"nostart"),countifs(script_conform_dispatching!A:A,P742,script_conform_dispatching!B:B,Q742),"")</f>
        <v/>
      </c>
      <c r="S742" s="8" t="str">
        <f t="shared" si="3"/>
        <v/>
      </c>
    </row>
    <row r="743" hidden="1">
      <c r="A743" s="6" t="s">
        <v>2280</v>
      </c>
      <c r="B743" s="6" t="s">
        <v>86</v>
      </c>
      <c r="C743" s="6" t="s">
        <v>1011</v>
      </c>
      <c r="F743" s="6" t="s">
        <v>415</v>
      </c>
      <c r="G743" s="6" t="s">
        <v>416</v>
      </c>
      <c r="H743" s="8" t="str">
        <f>VLOOKUP(C743,agent_name_matching!A:B,2,false)</f>
        <v>Dialog LLM</v>
      </c>
      <c r="I743" s="32" t="s">
        <v>2281</v>
      </c>
      <c r="J743" s="6" t="s">
        <v>418</v>
      </c>
      <c r="L743" s="6">
        <v>3949.0</v>
      </c>
      <c r="M743" s="6">
        <v>79.0</v>
      </c>
      <c r="N743" s="6">
        <v>1531.0</v>
      </c>
      <c r="O743" s="6" t="s">
        <v>2282</v>
      </c>
      <c r="P743" s="8" t="str">
        <f t="shared" si="1"/>
        <v/>
      </c>
      <c r="Q743" s="8" t="str">
        <f t="shared" si="5"/>
        <v/>
      </c>
      <c r="R743" s="8" t="str">
        <f>if(and(P743&lt;&gt;"",Q743&lt;&gt;"newexp",Q743&lt;&gt;"nostart"),countifs(script_conform_dispatching!A:A,P743,script_conform_dispatching!B:B,Q743),"")</f>
        <v/>
      </c>
      <c r="S743" s="8" t="str">
        <f t="shared" si="3"/>
        <v/>
      </c>
    </row>
    <row r="744" hidden="1">
      <c r="A744" s="6" t="s">
        <v>2283</v>
      </c>
      <c r="B744" s="6" t="s">
        <v>86</v>
      </c>
      <c r="C744" s="6" t="s">
        <v>37</v>
      </c>
      <c r="F744" s="6" t="s">
        <v>415</v>
      </c>
      <c r="G744" s="6" t="s">
        <v>416</v>
      </c>
      <c r="H744" s="8" t="str">
        <f>VLOOKUP(C744,agent_name_matching!A:B,2,false)</f>
        <v>Patient LLM</v>
      </c>
      <c r="I744" s="32" t="s">
        <v>2284</v>
      </c>
      <c r="J744" s="6" t="s">
        <v>418</v>
      </c>
      <c r="K744" s="6">
        <v>1.0</v>
      </c>
      <c r="L744" s="6">
        <v>1493.0</v>
      </c>
      <c r="M744" s="6">
        <v>115.0</v>
      </c>
      <c r="N744" s="6">
        <v>1612.0</v>
      </c>
      <c r="O744" s="6" t="s">
        <v>2285</v>
      </c>
      <c r="P744" s="8" t="str">
        <f t="shared" si="1"/>
        <v/>
      </c>
      <c r="Q744" s="8" t="str">
        <f t="shared" si="5"/>
        <v/>
      </c>
      <c r="R744" s="8" t="str">
        <f>if(and(P744&lt;&gt;"",Q744&lt;&gt;"newexp",Q744&lt;&gt;"nostart"),countifs(script_conform_dispatching!A:A,P744,script_conform_dispatching!B:B,Q744),"")</f>
        <v/>
      </c>
      <c r="S744" s="8" t="str">
        <f t="shared" si="3"/>
        <v/>
      </c>
    </row>
    <row r="745" hidden="1">
      <c r="A745" s="6" t="s">
        <v>2286</v>
      </c>
      <c r="B745" s="6" t="s">
        <v>86</v>
      </c>
      <c r="C745" s="6" t="s">
        <v>411</v>
      </c>
      <c r="H745" s="8" t="str">
        <f>VLOOKUP(C745,agent_name_matching!A:B,2,false)</f>
        <v>System</v>
      </c>
      <c r="I745" s="33"/>
      <c r="O745" s="6" t="s">
        <v>2287</v>
      </c>
      <c r="P745" s="8" t="str">
        <f t="shared" si="1"/>
        <v/>
      </c>
      <c r="Q745" s="8" t="str">
        <f t="shared" si="5"/>
        <v/>
      </c>
      <c r="R745" s="8" t="str">
        <f>if(and(P745&lt;&gt;"",Q745&lt;&gt;"newexp",Q745&lt;&gt;"nostart"),countifs(script_conform_dispatching!A:A,P745,script_conform_dispatching!B:B,Q745),"")</f>
        <v/>
      </c>
      <c r="S745" s="8" t="str">
        <f t="shared" si="3"/>
        <v/>
      </c>
    </row>
    <row r="746" hidden="1">
      <c r="A746" s="6" t="s">
        <v>2288</v>
      </c>
      <c r="B746" s="6" t="s">
        <v>86</v>
      </c>
      <c r="C746" s="6" t="s">
        <v>1007</v>
      </c>
      <c r="F746" s="6" t="s">
        <v>415</v>
      </c>
      <c r="G746" s="6" t="s">
        <v>416</v>
      </c>
      <c r="H746" s="8" t="str">
        <f>VLOOKUP(C746,agent_name_matching!A:B,2,false)</f>
        <v>Assessor LLM</v>
      </c>
      <c r="I746" s="32" t="s">
        <v>1008</v>
      </c>
      <c r="J746" s="6" t="s">
        <v>418</v>
      </c>
      <c r="L746" s="6">
        <v>2084.0</v>
      </c>
      <c r="M746" s="6">
        <v>14.0</v>
      </c>
      <c r="N746" s="6">
        <v>821.0</v>
      </c>
      <c r="O746" s="6" t="s">
        <v>2289</v>
      </c>
      <c r="P746" s="8" t="str">
        <f t="shared" si="1"/>
        <v/>
      </c>
      <c r="Q746" s="8" t="str">
        <f t="shared" si="5"/>
        <v/>
      </c>
      <c r="R746" s="8" t="str">
        <f>if(and(P746&lt;&gt;"",Q746&lt;&gt;"newexp",Q746&lt;&gt;"nostart"),countifs(script_conform_dispatching!A:A,P746,script_conform_dispatching!B:B,Q746),"")</f>
        <v/>
      </c>
      <c r="S746" s="8" t="str">
        <f t="shared" si="3"/>
        <v/>
      </c>
    </row>
    <row r="747" hidden="1">
      <c r="A747" s="6" t="s">
        <v>2290</v>
      </c>
      <c r="B747" s="6" t="s">
        <v>86</v>
      </c>
      <c r="C747" s="6" t="s">
        <v>1011</v>
      </c>
      <c r="F747" s="6" t="s">
        <v>415</v>
      </c>
      <c r="G747" s="6" t="s">
        <v>416</v>
      </c>
      <c r="H747" s="8" t="str">
        <f>VLOOKUP(C747,agent_name_matching!A:B,2,false)</f>
        <v>Dialog LLM</v>
      </c>
      <c r="I747" s="32" t="s">
        <v>2291</v>
      </c>
      <c r="J747" s="6" t="s">
        <v>418</v>
      </c>
      <c r="L747" s="6">
        <v>4446.0</v>
      </c>
      <c r="M747" s="6">
        <v>78.0</v>
      </c>
      <c r="N747" s="6">
        <v>1132.0</v>
      </c>
      <c r="O747" s="6" t="s">
        <v>2292</v>
      </c>
      <c r="P747" s="8" t="str">
        <f t="shared" si="1"/>
        <v/>
      </c>
      <c r="Q747" s="8" t="str">
        <f t="shared" si="5"/>
        <v/>
      </c>
      <c r="R747" s="8" t="str">
        <f>if(and(P747&lt;&gt;"",Q747&lt;&gt;"newexp",Q747&lt;&gt;"nostart"),countifs(script_conform_dispatching!A:A,P747,script_conform_dispatching!B:B,Q747),"")</f>
        <v/>
      </c>
      <c r="S747" s="8" t="str">
        <f t="shared" si="3"/>
        <v/>
      </c>
    </row>
    <row r="748" hidden="1">
      <c r="A748" s="6" t="s">
        <v>2293</v>
      </c>
      <c r="B748" s="6" t="s">
        <v>86</v>
      </c>
      <c r="C748" s="6" t="s">
        <v>37</v>
      </c>
      <c r="F748" s="6" t="s">
        <v>415</v>
      </c>
      <c r="G748" s="6" t="s">
        <v>416</v>
      </c>
      <c r="H748" s="8" t="str">
        <f>VLOOKUP(C748,agent_name_matching!A:B,2,false)</f>
        <v>Patient LLM</v>
      </c>
      <c r="I748" s="32" t="s">
        <v>2294</v>
      </c>
      <c r="J748" s="6" t="s">
        <v>418</v>
      </c>
      <c r="K748" s="6">
        <v>1.0</v>
      </c>
      <c r="L748" s="6">
        <v>1694.0</v>
      </c>
      <c r="M748" s="6">
        <v>94.0</v>
      </c>
      <c r="N748" s="6">
        <v>1608.0</v>
      </c>
      <c r="O748" s="6" t="s">
        <v>2295</v>
      </c>
      <c r="P748" s="8" t="str">
        <f t="shared" si="1"/>
        <v/>
      </c>
      <c r="Q748" s="8" t="str">
        <f t="shared" si="5"/>
        <v/>
      </c>
      <c r="R748" s="8" t="str">
        <f>if(and(P748&lt;&gt;"",Q748&lt;&gt;"newexp",Q748&lt;&gt;"nostart"),countifs(script_conform_dispatching!A:A,P748,script_conform_dispatching!B:B,Q748),"")</f>
        <v/>
      </c>
      <c r="S748" s="8" t="str">
        <f t="shared" si="3"/>
        <v/>
      </c>
    </row>
    <row r="749" hidden="1">
      <c r="A749" s="6" t="s">
        <v>2296</v>
      </c>
      <c r="B749" s="6" t="s">
        <v>86</v>
      </c>
      <c r="C749" s="6" t="s">
        <v>411</v>
      </c>
      <c r="H749" s="8" t="str">
        <f>VLOOKUP(C749,agent_name_matching!A:B,2,false)</f>
        <v>System</v>
      </c>
      <c r="I749" s="33"/>
      <c r="O749" s="6" t="s">
        <v>2297</v>
      </c>
      <c r="P749" s="8" t="str">
        <f t="shared" si="1"/>
        <v/>
      </c>
      <c r="Q749" s="8" t="str">
        <f t="shared" si="5"/>
        <v/>
      </c>
      <c r="R749" s="8" t="str">
        <f>if(and(P749&lt;&gt;"",Q749&lt;&gt;"newexp",Q749&lt;&gt;"nostart"),countifs(script_conform_dispatching!A:A,P749,script_conform_dispatching!B:B,Q749),"")</f>
        <v/>
      </c>
      <c r="S749" s="8" t="str">
        <f t="shared" si="3"/>
        <v/>
      </c>
    </row>
    <row r="750" hidden="1">
      <c r="A750" s="6" t="s">
        <v>2298</v>
      </c>
      <c r="B750" s="6" t="s">
        <v>86</v>
      </c>
      <c r="C750" s="6" t="s">
        <v>1007</v>
      </c>
      <c r="F750" s="6" t="s">
        <v>415</v>
      </c>
      <c r="G750" s="6" t="s">
        <v>416</v>
      </c>
      <c r="H750" s="8" t="str">
        <f>VLOOKUP(C750,agent_name_matching!A:B,2,false)</f>
        <v>Assessor LLM</v>
      </c>
      <c r="I750" s="32" t="s">
        <v>1008</v>
      </c>
      <c r="J750" s="6" t="s">
        <v>418</v>
      </c>
      <c r="L750" s="6">
        <v>2262.0</v>
      </c>
      <c r="M750" s="6">
        <v>14.0</v>
      </c>
      <c r="N750" s="6">
        <v>746.0</v>
      </c>
      <c r="O750" s="6" t="s">
        <v>2299</v>
      </c>
      <c r="P750" s="8" t="str">
        <f t="shared" si="1"/>
        <v/>
      </c>
      <c r="Q750" s="8" t="str">
        <f t="shared" si="5"/>
        <v/>
      </c>
      <c r="R750" s="8" t="str">
        <f>if(and(P750&lt;&gt;"",Q750&lt;&gt;"newexp",Q750&lt;&gt;"nostart"),countifs(script_conform_dispatching!A:A,P750,script_conform_dispatching!B:B,Q750),"")</f>
        <v/>
      </c>
      <c r="S750" s="8" t="str">
        <f t="shared" si="3"/>
        <v/>
      </c>
    </row>
    <row r="751" hidden="1">
      <c r="A751" s="6" t="s">
        <v>2300</v>
      </c>
      <c r="B751" s="6" t="s">
        <v>86</v>
      </c>
      <c r="C751" s="6" t="s">
        <v>1011</v>
      </c>
      <c r="F751" s="6" t="s">
        <v>415</v>
      </c>
      <c r="G751" s="6" t="s">
        <v>416</v>
      </c>
      <c r="H751" s="8" t="str">
        <f>VLOOKUP(C751,agent_name_matching!A:B,2,false)</f>
        <v>Dialog LLM</v>
      </c>
      <c r="I751" s="32" t="s">
        <v>2301</v>
      </c>
      <c r="J751" s="6" t="s">
        <v>418</v>
      </c>
      <c r="L751" s="6">
        <v>4921.0</v>
      </c>
      <c r="M751" s="6">
        <v>174.0</v>
      </c>
      <c r="N751" s="6">
        <v>2609.0</v>
      </c>
      <c r="O751" s="6" t="s">
        <v>2302</v>
      </c>
      <c r="P751" s="8" t="str">
        <f t="shared" si="1"/>
        <v/>
      </c>
      <c r="Q751" s="8" t="str">
        <f t="shared" si="5"/>
        <v/>
      </c>
      <c r="R751" s="8" t="str">
        <f>if(and(P751&lt;&gt;"",Q751&lt;&gt;"newexp",Q751&lt;&gt;"nostart"),countifs(script_conform_dispatching!A:A,P751,script_conform_dispatching!B:B,Q751),"")</f>
        <v/>
      </c>
      <c r="S751" s="8" t="str">
        <f t="shared" si="3"/>
        <v/>
      </c>
    </row>
    <row r="752" hidden="1">
      <c r="A752" s="6" t="s">
        <v>2303</v>
      </c>
      <c r="B752" s="6" t="s">
        <v>86</v>
      </c>
      <c r="C752" s="6" t="s">
        <v>37</v>
      </c>
      <c r="F752" s="6" t="s">
        <v>415</v>
      </c>
      <c r="G752" s="6" t="s">
        <v>416</v>
      </c>
      <c r="H752" s="8" t="str">
        <f>VLOOKUP(C752,agent_name_matching!A:B,2,false)</f>
        <v>Patient LLM</v>
      </c>
      <c r="I752" s="32" t="s">
        <v>2304</v>
      </c>
      <c r="J752" s="6" t="s">
        <v>418</v>
      </c>
      <c r="K752" s="6">
        <v>1.0</v>
      </c>
      <c r="L752" s="6">
        <v>1970.0</v>
      </c>
      <c r="M752" s="6">
        <v>97.0</v>
      </c>
      <c r="N752" s="6">
        <v>1816.0</v>
      </c>
      <c r="O752" s="6" t="s">
        <v>2305</v>
      </c>
      <c r="P752" s="8" t="str">
        <f t="shared" si="1"/>
        <v/>
      </c>
      <c r="Q752" s="8" t="str">
        <f t="shared" si="5"/>
        <v/>
      </c>
      <c r="R752" s="8" t="str">
        <f>if(and(P752&lt;&gt;"",Q752&lt;&gt;"newexp",Q752&lt;&gt;"nostart"),countifs(script_conform_dispatching!A:A,P752,script_conform_dispatching!B:B,Q752),"")</f>
        <v/>
      </c>
      <c r="S752" s="8" t="str">
        <f t="shared" si="3"/>
        <v/>
      </c>
    </row>
    <row r="753" hidden="1">
      <c r="A753" s="6" t="s">
        <v>2306</v>
      </c>
      <c r="B753" s="6" t="s">
        <v>86</v>
      </c>
      <c r="C753" s="6" t="s">
        <v>411</v>
      </c>
      <c r="H753" s="8" t="str">
        <f>VLOOKUP(C753,agent_name_matching!A:B,2,false)</f>
        <v>System</v>
      </c>
      <c r="I753" s="33"/>
      <c r="O753" s="6" t="s">
        <v>2307</v>
      </c>
      <c r="P753" s="8" t="str">
        <f t="shared" si="1"/>
        <v/>
      </c>
      <c r="Q753" s="8" t="str">
        <f t="shared" si="5"/>
        <v/>
      </c>
      <c r="R753" s="8" t="str">
        <f>if(and(P753&lt;&gt;"",Q753&lt;&gt;"newexp",Q753&lt;&gt;"nostart"),countifs(script_conform_dispatching!A:A,P753,script_conform_dispatching!B:B,Q753),"")</f>
        <v/>
      </c>
      <c r="S753" s="8" t="str">
        <f t="shared" si="3"/>
        <v/>
      </c>
    </row>
    <row r="754" hidden="1">
      <c r="A754" s="6" t="s">
        <v>2308</v>
      </c>
      <c r="B754" s="6" t="s">
        <v>86</v>
      </c>
      <c r="C754" s="6" t="s">
        <v>1007</v>
      </c>
      <c r="F754" s="6" t="s">
        <v>415</v>
      </c>
      <c r="G754" s="6" t="s">
        <v>416</v>
      </c>
      <c r="H754" s="8" t="str">
        <f>VLOOKUP(C754,agent_name_matching!A:B,2,false)</f>
        <v>Assessor LLM</v>
      </c>
      <c r="I754" s="32" t="s">
        <v>1008</v>
      </c>
      <c r="J754" s="6" t="s">
        <v>418</v>
      </c>
      <c r="L754" s="6">
        <v>2539.0</v>
      </c>
      <c r="M754" s="6">
        <v>14.0</v>
      </c>
      <c r="N754" s="6">
        <v>795.0</v>
      </c>
      <c r="O754" s="6" t="s">
        <v>2309</v>
      </c>
      <c r="P754" s="8" t="str">
        <f t="shared" si="1"/>
        <v/>
      </c>
      <c r="Q754" s="8" t="str">
        <f t="shared" si="5"/>
        <v/>
      </c>
      <c r="R754" s="8" t="str">
        <f>if(and(P754&lt;&gt;"",Q754&lt;&gt;"newexp",Q754&lt;&gt;"nostart"),countifs(script_conform_dispatching!A:A,P754,script_conform_dispatching!B:B,Q754),"")</f>
        <v/>
      </c>
      <c r="S754" s="8" t="str">
        <f t="shared" si="3"/>
        <v/>
      </c>
    </row>
    <row r="755" hidden="1">
      <c r="A755" s="6" t="s">
        <v>2310</v>
      </c>
      <c r="B755" s="6" t="s">
        <v>86</v>
      </c>
      <c r="C755" s="6" t="s">
        <v>1011</v>
      </c>
      <c r="F755" s="6" t="s">
        <v>415</v>
      </c>
      <c r="G755" s="6" t="s">
        <v>416</v>
      </c>
      <c r="H755" s="8" t="str">
        <f>VLOOKUP(C755,agent_name_matching!A:B,2,false)</f>
        <v>Dialog LLM</v>
      </c>
      <c r="I755" s="32" t="s">
        <v>2311</v>
      </c>
      <c r="J755" s="6" t="s">
        <v>418</v>
      </c>
      <c r="L755" s="6">
        <v>5495.0</v>
      </c>
      <c r="M755" s="6">
        <v>140.0</v>
      </c>
      <c r="N755" s="6">
        <v>2670.0</v>
      </c>
      <c r="O755" s="6" t="s">
        <v>2312</v>
      </c>
      <c r="P755" s="8" t="str">
        <f t="shared" si="1"/>
        <v/>
      </c>
      <c r="Q755" s="8" t="str">
        <f t="shared" si="5"/>
        <v/>
      </c>
      <c r="R755" s="8" t="str">
        <f>if(and(P755&lt;&gt;"",Q755&lt;&gt;"newexp",Q755&lt;&gt;"nostart"),countifs(script_conform_dispatching!A:A,P755,script_conform_dispatching!B:B,Q755),"")</f>
        <v/>
      </c>
      <c r="S755" s="8" t="str">
        <f t="shared" si="3"/>
        <v/>
      </c>
    </row>
    <row r="756" hidden="1">
      <c r="A756" s="6" t="s">
        <v>2313</v>
      </c>
      <c r="B756" s="6" t="s">
        <v>86</v>
      </c>
      <c r="C756" s="6" t="s">
        <v>37</v>
      </c>
      <c r="F756" s="6" t="s">
        <v>415</v>
      </c>
      <c r="G756" s="6" t="s">
        <v>416</v>
      </c>
      <c r="H756" s="8" t="str">
        <f>VLOOKUP(C756,agent_name_matching!A:B,2,false)</f>
        <v>Patient LLM</v>
      </c>
      <c r="I756" s="32" t="s">
        <v>2314</v>
      </c>
      <c r="J756" s="6" t="s">
        <v>418</v>
      </c>
      <c r="K756" s="6">
        <v>1.0</v>
      </c>
      <c r="L756" s="6">
        <v>2215.0</v>
      </c>
      <c r="M756" s="6">
        <v>37.0</v>
      </c>
      <c r="N756" s="6">
        <v>1512.0</v>
      </c>
      <c r="O756" s="6" t="s">
        <v>2315</v>
      </c>
      <c r="P756" s="8" t="str">
        <f t="shared" si="1"/>
        <v/>
      </c>
      <c r="Q756" s="8" t="str">
        <f t="shared" si="5"/>
        <v/>
      </c>
      <c r="R756" s="8" t="str">
        <f>if(and(P756&lt;&gt;"",Q756&lt;&gt;"newexp",Q756&lt;&gt;"nostart"),countifs(script_conform_dispatching!A:A,P756,script_conform_dispatching!B:B,Q756),"")</f>
        <v/>
      </c>
      <c r="S756" s="8" t="str">
        <f t="shared" si="3"/>
        <v/>
      </c>
    </row>
    <row r="757" hidden="1">
      <c r="A757" s="6" t="s">
        <v>2316</v>
      </c>
      <c r="B757" s="6" t="s">
        <v>86</v>
      </c>
      <c r="C757" s="6" t="s">
        <v>411</v>
      </c>
      <c r="H757" s="8" t="str">
        <f>VLOOKUP(C757,agent_name_matching!A:B,2,false)</f>
        <v>System</v>
      </c>
      <c r="I757" s="33"/>
      <c r="O757" s="6" t="s">
        <v>2317</v>
      </c>
      <c r="P757" s="8" t="str">
        <f t="shared" si="1"/>
        <v/>
      </c>
      <c r="Q757" s="8" t="str">
        <f t="shared" si="5"/>
        <v/>
      </c>
      <c r="R757" s="8" t="str">
        <f>if(and(P757&lt;&gt;"",Q757&lt;&gt;"newexp",Q757&lt;&gt;"nostart"),countifs(script_conform_dispatching!A:A,P757,script_conform_dispatching!B:B,Q757),"")</f>
        <v/>
      </c>
      <c r="S757" s="8" t="str">
        <f t="shared" si="3"/>
        <v/>
      </c>
    </row>
    <row r="758" hidden="1">
      <c r="A758" s="6" t="s">
        <v>2318</v>
      </c>
      <c r="B758" s="6" t="s">
        <v>86</v>
      </c>
      <c r="C758" s="6" t="s">
        <v>1007</v>
      </c>
      <c r="F758" s="6" t="s">
        <v>415</v>
      </c>
      <c r="G758" s="6" t="s">
        <v>416</v>
      </c>
      <c r="H758" s="8" t="str">
        <f>VLOOKUP(C758,agent_name_matching!A:B,2,false)</f>
        <v>Assessor LLM</v>
      </c>
      <c r="I758" s="32" t="s">
        <v>1040</v>
      </c>
      <c r="J758" s="6" t="s">
        <v>418</v>
      </c>
      <c r="L758" s="6">
        <v>2722.0</v>
      </c>
      <c r="M758" s="6">
        <v>12.0</v>
      </c>
      <c r="N758" s="6">
        <v>788.0</v>
      </c>
      <c r="O758" s="6" t="s">
        <v>2319</v>
      </c>
      <c r="P758" s="8" t="str">
        <f t="shared" si="1"/>
        <v/>
      </c>
      <c r="Q758" s="8" t="str">
        <f t="shared" si="5"/>
        <v/>
      </c>
      <c r="R758" s="8" t="str">
        <f>if(and(P758&lt;&gt;"",Q758&lt;&gt;"newexp",Q758&lt;&gt;"nostart"),countifs(script_conform_dispatching!A:A,P758,script_conform_dispatching!B:B,Q758),"")</f>
        <v/>
      </c>
      <c r="S758" s="8" t="str">
        <f t="shared" si="3"/>
        <v/>
      </c>
    </row>
    <row r="759" hidden="1">
      <c r="A759" s="6" t="s">
        <v>2320</v>
      </c>
      <c r="B759" s="6" t="s">
        <v>86</v>
      </c>
      <c r="C759" s="6" t="s">
        <v>407</v>
      </c>
      <c r="D759" s="6">
        <v>3.0</v>
      </c>
      <c r="E759" s="6" t="s">
        <v>445</v>
      </c>
      <c r="H759" s="8" t="str">
        <f>VLOOKUP(C759,agent_name_matching!A:B,2,false)</f>
        <v>--</v>
      </c>
      <c r="I759" s="33"/>
      <c r="O759" s="6" t="s">
        <v>2321</v>
      </c>
      <c r="P759" s="8">
        <f t="shared" si="1"/>
        <v>3</v>
      </c>
      <c r="Q759" s="8">
        <f t="shared" si="5"/>
        <v>4</v>
      </c>
      <c r="R759" s="8">
        <f>if(and(P759&lt;&gt;"",Q759&lt;&gt;"newexp",Q759&lt;&gt;"nostart"),countifs(script_conform_dispatching!A:A,P759,script_conform_dispatching!B:B,Q759),"")</f>
        <v>1</v>
      </c>
      <c r="S759" s="8" t="str">
        <f t="shared" si="3"/>
        <v/>
      </c>
    </row>
    <row r="760" hidden="1">
      <c r="A760" s="6" t="s">
        <v>2322</v>
      </c>
      <c r="B760" s="6" t="s">
        <v>86</v>
      </c>
      <c r="C760" s="6" t="s">
        <v>1045</v>
      </c>
      <c r="F760" s="6" t="s">
        <v>415</v>
      </c>
      <c r="G760" s="6" t="s">
        <v>416</v>
      </c>
      <c r="H760" s="8" t="str">
        <f>VLOOKUP(C760,agent_name_matching!A:B,2,false)</f>
        <v>Dispatcher LLM</v>
      </c>
      <c r="I760" s="32" t="s">
        <v>1165</v>
      </c>
      <c r="J760" s="6" t="s">
        <v>418</v>
      </c>
      <c r="L760" s="6">
        <v>4139.0</v>
      </c>
      <c r="M760" s="6">
        <v>210.0</v>
      </c>
      <c r="N760" s="6">
        <v>3374.0</v>
      </c>
      <c r="O760" s="6" t="s">
        <v>2323</v>
      </c>
      <c r="P760" s="8" t="str">
        <f t="shared" si="1"/>
        <v/>
      </c>
      <c r="Q760" s="8" t="str">
        <f t="shared" si="5"/>
        <v/>
      </c>
      <c r="R760" s="8" t="str">
        <f>if(and(P760&lt;&gt;"",Q760&lt;&gt;"newexp",Q760&lt;&gt;"nostart"),countifs(script_conform_dispatching!A:A,P760,script_conform_dispatching!B:B,Q760),"")</f>
        <v/>
      </c>
      <c r="S760" s="8" t="str">
        <f t="shared" si="3"/>
        <v/>
      </c>
    </row>
    <row r="761" hidden="1">
      <c r="A761" s="6" t="s">
        <v>2324</v>
      </c>
      <c r="B761" s="6" t="s">
        <v>86</v>
      </c>
      <c r="C761" s="6" t="s">
        <v>407</v>
      </c>
      <c r="D761" s="6">
        <v>4.0</v>
      </c>
      <c r="E761" s="6" t="s">
        <v>408</v>
      </c>
      <c r="H761" s="8" t="str">
        <f>VLOOKUP(C761,agent_name_matching!A:B,2,false)</f>
        <v>--</v>
      </c>
      <c r="I761" s="33"/>
      <c r="O761" s="6" t="s">
        <v>2325</v>
      </c>
      <c r="P761" s="8" t="str">
        <f t="shared" si="1"/>
        <v/>
      </c>
      <c r="Q761" s="8" t="str">
        <f t="shared" si="5"/>
        <v/>
      </c>
      <c r="R761" s="8" t="str">
        <f>if(and(P761&lt;&gt;"",Q761&lt;&gt;"newexp",Q761&lt;&gt;"nostart"),countifs(script_conform_dispatching!A:A,P761,script_conform_dispatching!B:B,Q761),"")</f>
        <v/>
      </c>
      <c r="S761" s="8" t="str">
        <f t="shared" si="3"/>
        <v/>
      </c>
    </row>
    <row r="762" hidden="1">
      <c r="A762" s="6" t="s">
        <v>2326</v>
      </c>
      <c r="B762" s="6" t="s">
        <v>86</v>
      </c>
      <c r="C762" s="6" t="s">
        <v>1011</v>
      </c>
      <c r="F762" s="6" t="s">
        <v>415</v>
      </c>
      <c r="G762" s="6" t="s">
        <v>416</v>
      </c>
      <c r="H762" s="8" t="str">
        <f>VLOOKUP(C762,agent_name_matching!A:B,2,false)</f>
        <v>Dialog LLM</v>
      </c>
      <c r="I762" s="32" t="s">
        <v>2327</v>
      </c>
      <c r="J762" s="6" t="s">
        <v>418</v>
      </c>
      <c r="L762" s="6">
        <v>6187.0</v>
      </c>
      <c r="M762" s="6">
        <v>90.0</v>
      </c>
      <c r="N762" s="6">
        <v>1822.0</v>
      </c>
      <c r="O762" s="6" t="s">
        <v>2328</v>
      </c>
      <c r="P762" s="8" t="str">
        <f t="shared" si="1"/>
        <v/>
      </c>
      <c r="Q762" s="8" t="str">
        <f t="shared" si="5"/>
        <v/>
      </c>
      <c r="R762" s="8" t="str">
        <f>if(and(P762&lt;&gt;"",Q762&lt;&gt;"newexp",Q762&lt;&gt;"nostart"),countifs(script_conform_dispatching!A:A,P762,script_conform_dispatching!B:B,Q762),"")</f>
        <v/>
      </c>
      <c r="S762" s="8" t="str">
        <f t="shared" si="3"/>
        <v/>
      </c>
    </row>
    <row r="763" hidden="1">
      <c r="A763" s="6" t="s">
        <v>2329</v>
      </c>
      <c r="B763" s="6" t="s">
        <v>86</v>
      </c>
      <c r="C763" s="6" t="s">
        <v>450</v>
      </c>
      <c r="F763" s="6" t="s">
        <v>415</v>
      </c>
      <c r="G763" s="6" t="s">
        <v>416</v>
      </c>
      <c r="H763" s="8" t="str">
        <f>VLOOKUP(C763,agent_name_matching!A:B,2,false)</f>
        <v>Validator LLM</v>
      </c>
      <c r="I763" s="32" t="s">
        <v>2330</v>
      </c>
      <c r="J763" s="6" t="s">
        <v>452</v>
      </c>
      <c r="L763" s="6">
        <v>2640.0</v>
      </c>
      <c r="M763" s="6">
        <v>26.0</v>
      </c>
      <c r="N763" s="6">
        <v>1077.0</v>
      </c>
      <c r="O763" s="6" t="s">
        <v>2331</v>
      </c>
      <c r="P763" s="8" t="str">
        <f t="shared" si="1"/>
        <v/>
      </c>
      <c r="Q763" s="8" t="str">
        <f t="shared" si="5"/>
        <v/>
      </c>
      <c r="R763" s="8" t="str">
        <f>if(and(P763&lt;&gt;"",Q763&lt;&gt;"newexp",Q763&lt;&gt;"nostart"),countifs(script_conform_dispatching!A:A,P763,script_conform_dispatching!B:B,Q763),"")</f>
        <v/>
      </c>
      <c r="S763" s="8" t="str">
        <f t="shared" si="3"/>
        <v/>
      </c>
    </row>
    <row r="764" hidden="1">
      <c r="A764" s="6" t="s">
        <v>2332</v>
      </c>
      <c r="B764" s="6" t="s">
        <v>86</v>
      </c>
      <c r="C764" s="6" t="s">
        <v>37</v>
      </c>
      <c r="F764" s="6" t="s">
        <v>415</v>
      </c>
      <c r="G764" s="6" t="s">
        <v>416</v>
      </c>
      <c r="H764" s="8" t="str">
        <f>VLOOKUP(C764,agent_name_matching!A:B,2,false)</f>
        <v>Patient LLM</v>
      </c>
      <c r="I764" s="32" t="s">
        <v>2333</v>
      </c>
      <c r="J764" s="6" t="s">
        <v>418</v>
      </c>
      <c r="K764" s="6">
        <v>1.0</v>
      </c>
      <c r="L764" s="6">
        <v>2350.0</v>
      </c>
      <c r="M764" s="6">
        <v>44.0</v>
      </c>
      <c r="N764" s="6">
        <v>1136.0</v>
      </c>
      <c r="O764" s="6" t="s">
        <v>2334</v>
      </c>
      <c r="P764" s="8" t="str">
        <f t="shared" si="1"/>
        <v/>
      </c>
      <c r="Q764" s="8" t="str">
        <f t="shared" si="5"/>
        <v/>
      </c>
      <c r="R764" s="8" t="str">
        <f>if(and(P764&lt;&gt;"",Q764&lt;&gt;"newexp",Q764&lt;&gt;"nostart"),countifs(script_conform_dispatching!A:A,P764,script_conform_dispatching!B:B,Q764),"")</f>
        <v/>
      </c>
      <c r="S764" s="8" t="str">
        <f t="shared" si="3"/>
        <v/>
      </c>
    </row>
    <row r="765" hidden="1">
      <c r="A765" s="6" t="s">
        <v>2335</v>
      </c>
      <c r="B765" s="6" t="s">
        <v>86</v>
      </c>
      <c r="C765" s="6" t="s">
        <v>411</v>
      </c>
      <c r="H765" s="8" t="str">
        <f>VLOOKUP(C765,agent_name_matching!A:B,2,false)</f>
        <v>System</v>
      </c>
      <c r="I765" s="33"/>
      <c r="O765" s="6" t="s">
        <v>2336</v>
      </c>
      <c r="P765" s="8" t="str">
        <f t="shared" si="1"/>
        <v/>
      </c>
      <c r="Q765" s="8" t="str">
        <f t="shared" si="5"/>
        <v/>
      </c>
      <c r="R765" s="8" t="str">
        <f>if(and(P765&lt;&gt;"",Q765&lt;&gt;"newexp",Q765&lt;&gt;"nostart"),countifs(script_conform_dispatching!A:A,P765,script_conform_dispatching!B:B,Q765),"")</f>
        <v/>
      </c>
      <c r="S765" s="8" t="str">
        <f t="shared" si="3"/>
        <v/>
      </c>
    </row>
    <row r="766" hidden="1">
      <c r="A766" s="6" t="s">
        <v>2337</v>
      </c>
      <c r="B766" s="6" t="s">
        <v>86</v>
      </c>
      <c r="C766" s="6" t="s">
        <v>1007</v>
      </c>
      <c r="F766" s="6" t="s">
        <v>415</v>
      </c>
      <c r="G766" s="6" t="s">
        <v>416</v>
      </c>
      <c r="H766" s="8" t="str">
        <f>VLOOKUP(C766,agent_name_matching!A:B,2,false)</f>
        <v>Assessor LLM</v>
      </c>
      <c r="I766" s="32" t="s">
        <v>1008</v>
      </c>
      <c r="J766" s="6" t="s">
        <v>418</v>
      </c>
      <c r="L766" s="6">
        <v>2816.0</v>
      </c>
      <c r="M766" s="6">
        <v>14.0</v>
      </c>
      <c r="N766" s="6">
        <v>660.0</v>
      </c>
      <c r="O766" s="6" t="s">
        <v>2338</v>
      </c>
      <c r="P766" s="8" t="str">
        <f t="shared" si="1"/>
        <v/>
      </c>
      <c r="Q766" s="8" t="str">
        <f t="shared" si="5"/>
        <v/>
      </c>
      <c r="R766" s="8" t="str">
        <f>if(and(P766&lt;&gt;"",Q766&lt;&gt;"newexp",Q766&lt;&gt;"nostart"),countifs(script_conform_dispatching!A:A,P766,script_conform_dispatching!B:B,Q766),"")</f>
        <v/>
      </c>
      <c r="S766" s="8" t="str">
        <f t="shared" si="3"/>
        <v/>
      </c>
    </row>
    <row r="767" hidden="1">
      <c r="A767" s="6" t="s">
        <v>2339</v>
      </c>
      <c r="B767" s="6" t="s">
        <v>86</v>
      </c>
      <c r="C767" s="6" t="s">
        <v>1011</v>
      </c>
      <c r="F767" s="6" t="s">
        <v>415</v>
      </c>
      <c r="G767" s="6" t="s">
        <v>416</v>
      </c>
      <c r="H767" s="8" t="str">
        <f>VLOOKUP(C767,agent_name_matching!A:B,2,false)</f>
        <v>Dialog LLM</v>
      </c>
      <c r="I767" s="32" t="s">
        <v>2340</v>
      </c>
      <c r="J767" s="6" t="s">
        <v>418</v>
      </c>
      <c r="L767" s="6">
        <v>6573.0</v>
      </c>
      <c r="M767" s="6">
        <v>267.0</v>
      </c>
      <c r="N767" s="6">
        <v>4445.0</v>
      </c>
      <c r="O767" s="6" t="s">
        <v>2341</v>
      </c>
      <c r="P767" s="8" t="str">
        <f t="shared" si="1"/>
        <v/>
      </c>
      <c r="Q767" s="8" t="str">
        <f t="shared" si="5"/>
        <v/>
      </c>
      <c r="R767" s="8" t="str">
        <f>if(and(P767&lt;&gt;"",Q767&lt;&gt;"newexp",Q767&lt;&gt;"nostart"),countifs(script_conform_dispatching!A:A,P767,script_conform_dispatching!B:B,Q767),"")</f>
        <v/>
      </c>
      <c r="S767" s="8" t="str">
        <f t="shared" si="3"/>
        <v/>
      </c>
    </row>
    <row r="768" hidden="1">
      <c r="A768" s="6" t="s">
        <v>2342</v>
      </c>
      <c r="B768" s="6" t="s">
        <v>86</v>
      </c>
      <c r="C768" s="6" t="s">
        <v>37</v>
      </c>
      <c r="F768" s="6" t="s">
        <v>415</v>
      </c>
      <c r="G768" s="6" t="s">
        <v>416</v>
      </c>
      <c r="H768" s="8" t="str">
        <f>VLOOKUP(C768,agent_name_matching!A:B,2,false)</f>
        <v>Patient LLM</v>
      </c>
      <c r="I768" s="32" t="s">
        <v>2343</v>
      </c>
      <c r="J768" s="6" t="s">
        <v>418</v>
      </c>
      <c r="K768" s="6">
        <v>1.0</v>
      </c>
      <c r="L768" s="6">
        <v>2669.0</v>
      </c>
      <c r="M768" s="6">
        <v>62.0</v>
      </c>
      <c r="N768" s="6">
        <v>1211.0</v>
      </c>
      <c r="O768" s="6" t="s">
        <v>2344</v>
      </c>
      <c r="P768" s="8" t="str">
        <f t="shared" si="1"/>
        <v/>
      </c>
      <c r="Q768" s="8" t="str">
        <f t="shared" si="5"/>
        <v/>
      </c>
      <c r="R768" s="8" t="str">
        <f>if(and(P768&lt;&gt;"",Q768&lt;&gt;"newexp",Q768&lt;&gt;"nostart"),countifs(script_conform_dispatching!A:A,P768,script_conform_dispatching!B:B,Q768),"")</f>
        <v/>
      </c>
      <c r="S768" s="8" t="str">
        <f t="shared" si="3"/>
        <v/>
      </c>
    </row>
    <row r="769" hidden="1">
      <c r="A769" s="6" t="s">
        <v>2345</v>
      </c>
      <c r="B769" s="6" t="s">
        <v>86</v>
      </c>
      <c r="C769" s="6" t="s">
        <v>411</v>
      </c>
      <c r="H769" s="8" t="str">
        <f>VLOOKUP(C769,agent_name_matching!A:B,2,false)</f>
        <v>System</v>
      </c>
      <c r="I769" s="33"/>
      <c r="O769" s="6" t="s">
        <v>2346</v>
      </c>
      <c r="P769" s="8" t="str">
        <f t="shared" si="1"/>
        <v/>
      </c>
      <c r="Q769" s="8" t="str">
        <f t="shared" si="5"/>
        <v/>
      </c>
      <c r="R769" s="8" t="str">
        <f>if(and(P769&lt;&gt;"",Q769&lt;&gt;"newexp",Q769&lt;&gt;"nostart"),countifs(script_conform_dispatching!A:A,P769,script_conform_dispatching!B:B,Q769),"")</f>
        <v/>
      </c>
      <c r="S769" s="8" t="str">
        <f t="shared" si="3"/>
        <v/>
      </c>
    </row>
    <row r="770" hidden="1">
      <c r="A770" s="6" t="s">
        <v>2347</v>
      </c>
      <c r="B770" s="6" t="s">
        <v>86</v>
      </c>
      <c r="C770" s="6" t="s">
        <v>1007</v>
      </c>
      <c r="F770" s="6" t="s">
        <v>415</v>
      </c>
      <c r="G770" s="6" t="s">
        <v>416</v>
      </c>
      <c r="H770" s="8" t="str">
        <f>VLOOKUP(C770,agent_name_matching!A:B,2,false)</f>
        <v>Assessor LLM</v>
      </c>
      <c r="I770" s="32" t="s">
        <v>1008</v>
      </c>
      <c r="J770" s="6" t="s">
        <v>418</v>
      </c>
      <c r="L770" s="6">
        <v>3151.0</v>
      </c>
      <c r="M770" s="6">
        <v>14.0</v>
      </c>
      <c r="N770" s="6">
        <v>930.0</v>
      </c>
      <c r="O770" s="6" t="s">
        <v>2348</v>
      </c>
      <c r="P770" s="8" t="str">
        <f t="shared" si="1"/>
        <v/>
      </c>
      <c r="Q770" s="8" t="str">
        <f t="shared" si="5"/>
        <v/>
      </c>
      <c r="R770" s="8" t="str">
        <f>if(and(P770&lt;&gt;"",Q770&lt;&gt;"newexp",Q770&lt;&gt;"nostart"),countifs(script_conform_dispatching!A:A,P770,script_conform_dispatching!B:B,Q770),"")</f>
        <v/>
      </c>
      <c r="S770" s="8" t="str">
        <f t="shared" si="3"/>
        <v/>
      </c>
    </row>
    <row r="771" hidden="1">
      <c r="A771" s="6" t="s">
        <v>2349</v>
      </c>
      <c r="B771" s="6" t="s">
        <v>86</v>
      </c>
      <c r="C771" s="6" t="s">
        <v>1011</v>
      </c>
      <c r="F771" s="6" t="s">
        <v>415</v>
      </c>
      <c r="G771" s="6" t="s">
        <v>416</v>
      </c>
      <c r="H771" s="8" t="str">
        <f>VLOOKUP(C771,agent_name_matching!A:B,2,false)</f>
        <v>Dialog LLM</v>
      </c>
      <c r="I771" s="32" t="s">
        <v>2350</v>
      </c>
      <c r="J771" s="6" t="s">
        <v>418</v>
      </c>
      <c r="L771" s="6">
        <v>7154.0</v>
      </c>
      <c r="M771" s="6">
        <v>233.0</v>
      </c>
      <c r="N771" s="6">
        <v>3496.0</v>
      </c>
      <c r="O771" s="6" t="s">
        <v>2351</v>
      </c>
      <c r="P771" s="8" t="str">
        <f t="shared" si="1"/>
        <v/>
      </c>
      <c r="Q771" s="8" t="str">
        <f t="shared" si="5"/>
        <v/>
      </c>
      <c r="R771" s="8" t="str">
        <f>if(and(P771&lt;&gt;"",Q771&lt;&gt;"newexp",Q771&lt;&gt;"nostart"),countifs(script_conform_dispatching!A:A,P771,script_conform_dispatching!B:B,Q771),"")</f>
        <v/>
      </c>
      <c r="S771" s="8" t="str">
        <f t="shared" si="3"/>
        <v/>
      </c>
    </row>
    <row r="772" hidden="1">
      <c r="A772" s="6" t="s">
        <v>2352</v>
      </c>
      <c r="B772" s="6" t="s">
        <v>86</v>
      </c>
      <c r="C772" s="6" t="s">
        <v>37</v>
      </c>
      <c r="F772" s="6" t="s">
        <v>415</v>
      </c>
      <c r="G772" s="6" t="s">
        <v>416</v>
      </c>
      <c r="H772" s="8" t="str">
        <f>VLOOKUP(C772,agent_name_matching!A:B,2,false)</f>
        <v>Patient LLM</v>
      </c>
      <c r="I772" s="32" t="s">
        <v>2353</v>
      </c>
      <c r="J772" s="6" t="s">
        <v>418</v>
      </c>
      <c r="K772" s="6">
        <v>1.0</v>
      </c>
      <c r="L772" s="6">
        <v>2972.0</v>
      </c>
      <c r="M772" s="6">
        <v>88.0</v>
      </c>
      <c r="N772" s="6">
        <v>1643.0</v>
      </c>
      <c r="O772" s="6" t="s">
        <v>2354</v>
      </c>
      <c r="P772" s="8" t="str">
        <f t="shared" si="1"/>
        <v/>
      </c>
      <c r="Q772" s="8" t="str">
        <f t="shared" si="5"/>
        <v/>
      </c>
      <c r="R772" s="8" t="str">
        <f>if(and(P772&lt;&gt;"",Q772&lt;&gt;"newexp",Q772&lt;&gt;"nostart"),countifs(script_conform_dispatching!A:A,P772,script_conform_dispatching!B:B,Q772),"")</f>
        <v/>
      </c>
      <c r="S772" s="8" t="str">
        <f t="shared" si="3"/>
        <v/>
      </c>
    </row>
    <row r="773" hidden="1">
      <c r="A773" s="6" t="s">
        <v>2355</v>
      </c>
      <c r="B773" s="6" t="s">
        <v>86</v>
      </c>
      <c r="C773" s="6" t="s">
        <v>411</v>
      </c>
      <c r="H773" s="8" t="str">
        <f>VLOOKUP(C773,agent_name_matching!A:B,2,false)</f>
        <v>System</v>
      </c>
      <c r="I773" s="33"/>
      <c r="O773" s="6" t="s">
        <v>2356</v>
      </c>
      <c r="P773" s="8" t="str">
        <f t="shared" si="1"/>
        <v/>
      </c>
      <c r="Q773" s="8" t="str">
        <f t="shared" si="5"/>
        <v/>
      </c>
      <c r="R773" s="8" t="str">
        <f>if(and(P773&lt;&gt;"",Q773&lt;&gt;"newexp",Q773&lt;&gt;"nostart"),countifs(script_conform_dispatching!A:A,P773,script_conform_dispatching!B:B,Q773),"")</f>
        <v/>
      </c>
      <c r="S773" s="8" t="str">
        <f t="shared" si="3"/>
        <v/>
      </c>
    </row>
    <row r="774" hidden="1">
      <c r="A774" s="6" t="s">
        <v>2357</v>
      </c>
      <c r="B774" s="6" t="s">
        <v>86</v>
      </c>
      <c r="C774" s="6" t="s">
        <v>1007</v>
      </c>
      <c r="F774" s="6" t="s">
        <v>415</v>
      </c>
      <c r="G774" s="6" t="s">
        <v>416</v>
      </c>
      <c r="H774" s="8" t="str">
        <f>VLOOKUP(C774,agent_name_matching!A:B,2,false)</f>
        <v>Assessor LLM</v>
      </c>
      <c r="I774" s="32" t="s">
        <v>1040</v>
      </c>
      <c r="J774" s="6" t="s">
        <v>418</v>
      </c>
      <c r="L774" s="6">
        <v>3478.0</v>
      </c>
      <c r="M774" s="6">
        <v>12.0</v>
      </c>
      <c r="N774" s="6">
        <v>763.0</v>
      </c>
      <c r="O774" s="6" t="s">
        <v>2358</v>
      </c>
      <c r="P774" s="8" t="str">
        <f t="shared" si="1"/>
        <v/>
      </c>
      <c r="Q774" s="8" t="str">
        <f t="shared" si="5"/>
        <v/>
      </c>
      <c r="R774" s="8" t="str">
        <f>if(and(P774&lt;&gt;"",Q774&lt;&gt;"newexp",Q774&lt;&gt;"nostart"),countifs(script_conform_dispatching!A:A,P774,script_conform_dispatching!B:B,Q774),"")</f>
        <v/>
      </c>
      <c r="S774" s="8" t="str">
        <f t="shared" si="3"/>
        <v/>
      </c>
    </row>
    <row r="775" hidden="1">
      <c r="A775" s="6" t="s">
        <v>2359</v>
      </c>
      <c r="B775" s="6" t="s">
        <v>86</v>
      </c>
      <c r="C775" s="6" t="s">
        <v>407</v>
      </c>
      <c r="D775" s="6">
        <v>4.0</v>
      </c>
      <c r="E775" s="6" t="s">
        <v>445</v>
      </c>
      <c r="H775" s="8" t="str">
        <f>VLOOKUP(C775,agent_name_matching!A:B,2,false)</f>
        <v>--</v>
      </c>
      <c r="I775" s="33"/>
      <c r="O775" s="6" t="s">
        <v>2360</v>
      </c>
      <c r="P775" s="8">
        <f t="shared" si="1"/>
        <v>4</v>
      </c>
      <c r="Q775" s="8">
        <f t="shared" si="5"/>
        <v>6</v>
      </c>
      <c r="R775" s="8">
        <f>if(and(P775&lt;&gt;"",Q775&lt;&gt;"newexp",Q775&lt;&gt;"nostart"),countifs(script_conform_dispatching!A:A,P775,script_conform_dispatching!B:B,Q775),"")</f>
        <v>1</v>
      </c>
      <c r="S775" s="8" t="str">
        <f t="shared" si="3"/>
        <v/>
      </c>
    </row>
    <row r="776" hidden="1">
      <c r="A776" s="6" t="s">
        <v>2361</v>
      </c>
      <c r="B776" s="6" t="s">
        <v>86</v>
      </c>
      <c r="C776" s="6" t="s">
        <v>1045</v>
      </c>
      <c r="F776" s="6" t="s">
        <v>415</v>
      </c>
      <c r="G776" s="6" t="s">
        <v>416</v>
      </c>
      <c r="H776" s="8" t="str">
        <f>VLOOKUP(C776,agent_name_matching!A:B,2,false)</f>
        <v>Dispatcher LLM</v>
      </c>
      <c r="I776" s="32" t="s">
        <v>1195</v>
      </c>
      <c r="J776" s="6" t="s">
        <v>418</v>
      </c>
      <c r="L776" s="6">
        <v>4895.0</v>
      </c>
      <c r="M776" s="6">
        <v>198.0</v>
      </c>
      <c r="N776" s="6">
        <v>4485.0</v>
      </c>
      <c r="O776" s="6" t="s">
        <v>2362</v>
      </c>
      <c r="P776" s="8" t="str">
        <f t="shared" si="1"/>
        <v/>
      </c>
      <c r="Q776" s="8" t="str">
        <f t="shared" si="5"/>
        <v/>
      </c>
      <c r="R776" s="8" t="str">
        <f>if(and(P776&lt;&gt;"",Q776&lt;&gt;"newexp",Q776&lt;&gt;"nostart"),countifs(script_conform_dispatching!A:A,P776,script_conform_dispatching!B:B,Q776),"")</f>
        <v/>
      </c>
      <c r="S776" s="8" t="str">
        <f t="shared" si="3"/>
        <v/>
      </c>
    </row>
    <row r="777" hidden="1">
      <c r="A777" s="6" t="s">
        <v>2363</v>
      </c>
      <c r="B777" s="6" t="s">
        <v>86</v>
      </c>
      <c r="C777" s="6" t="s">
        <v>407</v>
      </c>
      <c r="D777" s="6">
        <v>6.0</v>
      </c>
      <c r="E777" s="6" t="s">
        <v>408</v>
      </c>
      <c r="H777" s="8" t="str">
        <f>VLOOKUP(C777,agent_name_matching!A:B,2,false)</f>
        <v>--</v>
      </c>
      <c r="I777" s="33"/>
      <c r="O777" s="6" t="s">
        <v>2364</v>
      </c>
      <c r="P777" s="8" t="str">
        <f t="shared" si="1"/>
        <v/>
      </c>
      <c r="Q777" s="8" t="str">
        <f t="shared" si="5"/>
        <v/>
      </c>
      <c r="R777" s="8" t="str">
        <f>if(and(P777&lt;&gt;"",Q777&lt;&gt;"newexp",Q777&lt;&gt;"nostart"),countifs(script_conform_dispatching!A:A,P777,script_conform_dispatching!B:B,Q777),"")</f>
        <v/>
      </c>
      <c r="S777" s="8" t="str">
        <f t="shared" si="3"/>
        <v/>
      </c>
    </row>
    <row r="778" hidden="1">
      <c r="A778" s="6" t="s">
        <v>2365</v>
      </c>
      <c r="B778" s="6" t="s">
        <v>86</v>
      </c>
      <c r="C778" s="6" t="s">
        <v>1011</v>
      </c>
      <c r="F778" s="6" t="s">
        <v>415</v>
      </c>
      <c r="G778" s="6" t="s">
        <v>416</v>
      </c>
      <c r="H778" s="8" t="str">
        <f>VLOOKUP(C778,agent_name_matching!A:B,2,false)</f>
        <v>Dialog LLM</v>
      </c>
      <c r="I778" s="32" t="s">
        <v>2366</v>
      </c>
      <c r="J778" s="6" t="s">
        <v>418</v>
      </c>
      <c r="L778" s="6">
        <v>7927.0</v>
      </c>
      <c r="M778" s="6">
        <v>219.0</v>
      </c>
      <c r="N778" s="6">
        <v>4012.0</v>
      </c>
      <c r="O778" s="6" t="s">
        <v>2367</v>
      </c>
      <c r="P778" s="8" t="str">
        <f t="shared" si="1"/>
        <v/>
      </c>
      <c r="Q778" s="8" t="str">
        <f t="shared" si="5"/>
        <v/>
      </c>
      <c r="R778" s="8" t="str">
        <f>if(and(P778&lt;&gt;"",Q778&lt;&gt;"newexp",Q778&lt;&gt;"nostart"),countifs(script_conform_dispatching!A:A,P778,script_conform_dispatching!B:B,Q778),"")</f>
        <v/>
      </c>
      <c r="S778" s="8" t="str">
        <f t="shared" si="3"/>
        <v/>
      </c>
    </row>
    <row r="779" hidden="1">
      <c r="A779" s="6" t="s">
        <v>2368</v>
      </c>
      <c r="B779" s="6" t="s">
        <v>86</v>
      </c>
      <c r="C779" s="6" t="s">
        <v>450</v>
      </c>
      <c r="F779" s="6" t="s">
        <v>415</v>
      </c>
      <c r="G779" s="6" t="s">
        <v>416</v>
      </c>
      <c r="H779" s="8" t="str">
        <f>VLOOKUP(C779,agent_name_matching!A:B,2,false)</f>
        <v>Validator LLM</v>
      </c>
      <c r="I779" s="32" t="s">
        <v>2369</v>
      </c>
      <c r="J779" s="6" t="s">
        <v>452</v>
      </c>
      <c r="L779" s="6">
        <v>3525.0</v>
      </c>
      <c r="M779" s="6">
        <v>30.0</v>
      </c>
      <c r="N779" s="6">
        <v>1190.0</v>
      </c>
      <c r="O779" s="6" t="s">
        <v>2370</v>
      </c>
      <c r="P779" s="8" t="str">
        <f t="shared" si="1"/>
        <v/>
      </c>
      <c r="Q779" s="8" t="str">
        <f t="shared" si="5"/>
        <v/>
      </c>
      <c r="R779" s="8" t="str">
        <f>if(and(P779&lt;&gt;"",Q779&lt;&gt;"newexp",Q779&lt;&gt;"nostart"),countifs(script_conform_dispatching!A:A,P779,script_conform_dispatching!B:B,Q779),"")</f>
        <v/>
      </c>
      <c r="S779" s="8" t="str">
        <f t="shared" si="3"/>
        <v/>
      </c>
    </row>
    <row r="780" hidden="1">
      <c r="A780" s="6" t="s">
        <v>2371</v>
      </c>
      <c r="B780" s="6" t="s">
        <v>86</v>
      </c>
      <c r="C780" s="6" t="s">
        <v>37</v>
      </c>
      <c r="F780" s="6" t="s">
        <v>415</v>
      </c>
      <c r="G780" s="6" t="s">
        <v>416</v>
      </c>
      <c r="H780" s="8" t="str">
        <f>VLOOKUP(C780,agent_name_matching!A:B,2,false)</f>
        <v>Patient LLM</v>
      </c>
      <c r="I780" s="32" t="s">
        <v>2372</v>
      </c>
      <c r="J780" s="6" t="s">
        <v>418</v>
      </c>
      <c r="K780" s="6">
        <v>1.0</v>
      </c>
      <c r="L780" s="6">
        <v>3287.0</v>
      </c>
      <c r="M780" s="6">
        <v>69.0</v>
      </c>
      <c r="N780" s="6">
        <v>1225.0</v>
      </c>
      <c r="O780" s="6" t="s">
        <v>2373</v>
      </c>
      <c r="P780" s="8" t="str">
        <f t="shared" si="1"/>
        <v/>
      </c>
      <c r="Q780" s="8" t="str">
        <f t="shared" si="5"/>
        <v/>
      </c>
      <c r="R780" s="8" t="str">
        <f>if(and(P780&lt;&gt;"",Q780&lt;&gt;"newexp",Q780&lt;&gt;"nostart"),countifs(script_conform_dispatching!A:A,P780,script_conform_dispatching!B:B,Q780),"")</f>
        <v/>
      </c>
      <c r="S780" s="8" t="str">
        <f t="shared" si="3"/>
        <v/>
      </c>
    </row>
    <row r="781" hidden="1">
      <c r="A781" s="6" t="s">
        <v>2374</v>
      </c>
      <c r="B781" s="6" t="s">
        <v>86</v>
      </c>
      <c r="C781" s="6" t="s">
        <v>411</v>
      </c>
      <c r="H781" s="8" t="str">
        <f>VLOOKUP(C781,agent_name_matching!A:B,2,false)</f>
        <v>System</v>
      </c>
      <c r="I781" s="33"/>
      <c r="O781" s="6" t="s">
        <v>2375</v>
      </c>
      <c r="P781" s="8" t="str">
        <f t="shared" si="1"/>
        <v/>
      </c>
      <c r="Q781" s="8" t="str">
        <f t="shared" si="5"/>
        <v/>
      </c>
      <c r="R781" s="8" t="str">
        <f>if(and(P781&lt;&gt;"",Q781&lt;&gt;"newexp",Q781&lt;&gt;"nostart"),countifs(script_conform_dispatching!A:A,P781,script_conform_dispatching!B:B,Q781),"")</f>
        <v/>
      </c>
      <c r="S781" s="8" t="str">
        <f t="shared" si="3"/>
        <v/>
      </c>
    </row>
    <row r="782" hidden="1">
      <c r="A782" s="6" t="s">
        <v>2376</v>
      </c>
      <c r="B782" s="6" t="s">
        <v>86</v>
      </c>
      <c r="C782" s="6" t="s">
        <v>1007</v>
      </c>
      <c r="F782" s="6" t="s">
        <v>415</v>
      </c>
      <c r="G782" s="6" t="s">
        <v>416</v>
      </c>
      <c r="H782" s="8" t="str">
        <f>VLOOKUP(C782,agent_name_matching!A:B,2,false)</f>
        <v>Assessor LLM</v>
      </c>
      <c r="I782" s="32" t="s">
        <v>1040</v>
      </c>
      <c r="J782" s="6" t="s">
        <v>418</v>
      </c>
      <c r="L782" s="6">
        <v>3765.0</v>
      </c>
      <c r="M782" s="6">
        <v>12.0</v>
      </c>
      <c r="N782" s="6">
        <v>899.0</v>
      </c>
      <c r="O782" s="6" t="s">
        <v>2377</v>
      </c>
      <c r="P782" s="8" t="str">
        <f t="shared" si="1"/>
        <v/>
      </c>
      <c r="Q782" s="8" t="str">
        <f t="shared" si="5"/>
        <v/>
      </c>
      <c r="R782" s="8" t="str">
        <f>if(and(P782&lt;&gt;"",Q782&lt;&gt;"newexp",Q782&lt;&gt;"nostart"),countifs(script_conform_dispatching!A:A,P782,script_conform_dispatching!B:B,Q782),"")</f>
        <v/>
      </c>
      <c r="S782" s="8" t="str">
        <f t="shared" si="3"/>
        <v/>
      </c>
    </row>
    <row r="783" hidden="1">
      <c r="A783" s="6" t="s">
        <v>2378</v>
      </c>
      <c r="B783" s="6" t="s">
        <v>86</v>
      </c>
      <c r="C783" s="6" t="s">
        <v>407</v>
      </c>
      <c r="D783" s="6">
        <v>6.0</v>
      </c>
      <c r="E783" s="6" t="s">
        <v>445</v>
      </c>
      <c r="H783" s="8" t="str">
        <f>VLOOKUP(C783,agent_name_matching!A:B,2,false)</f>
        <v>--</v>
      </c>
      <c r="I783" s="33"/>
      <c r="O783" s="6" t="s">
        <v>2379</v>
      </c>
      <c r="P783" s="8">
        <f t="shared" si="1"/>
        <v>6</v>
      </c>
      <c r="Q783" s="8">
        <f t="shared" si="5"/>
        <v>8</v>
      </c>
      <c r="R783" s="8">
        <f>if(and(P783&lt;&gt;"",Q783&lt;&gt;"newexp",Q783&lt;&gt;"nostart"),countifs(script_conform_dispatching!A:A,P783,script_conform_dispatching!B:B,Q783),"")</f>
        <v>1</v>
      </c>
      <c r="S783" s="8" t="str">
        <f t="shared" si="3"/>
        <v/>
      </c>
    </row>
    <row r="784" hidden="1">
      <c r="A784" s="6" t="s">
        <v>2380</v>
      </c>
      <c r="B784" s="6" t="s">
        <v>86</v>
      </c>
      <c r="C784" s="6" t="s">
        <v>1045</v>
      </c>
      <c r="F784" s="6" t="s">
        <v>415</v>
      </c>
      <c r="G784" s="6" t="s">
        <v>416</v>
      </c>
      <c r="H784" s="8" t="str">
        <f>VLOOKUP(C784,agent_name_matching!A:B,2,false)</f>
        <v>Dispatcher LLM</v>
      </c>
      <c r="I784" s="32" t="s">
        <v>1215</v>
      </c>
      <c r="J784" s="6" t="s">
        <v>418</v>
      </c>
      <c r="L784" s="6">
        <v>5182.0</v>
      </c>
      <c r="M784" s="6">
        <v>132.0</v>
      </c>
      <c r="N784" s="6">
        <v>2195.0</v>
      </c>
      <c r="O784" s="6" t="s">
        <v>2381</v>
      </c>
      <c r="P784" s="8" t="str">
        <f t="shared" si="1"/>
        <v/>
      </c>
      <c r="Q784" s="8" t="str">
        <f t="shared" si="5"/>
        <v/>
      </c>
      <c r="R784" s="8" t="str">
        <f>if(and(P784&lt;&gt;"",Q784&lt;&gt;"newexp",Q784&lt;&gt;"nostart"),countifs(script_conform_dispatching!A:A,P784,script_conform_dispatching!B:B,Q784),"")</f>
        <v/>
      </c>
      <c r="S784" s="8" t="str">
        <f t="shared" si="3"/>
        <v/>
      </c>
    </row>
    <row r="785" hidden="1">
      <c r="A785" s="6" t="s">
        <v>2382</v>
      </c>
      <c r="B785" s="6" t="s">
        <v>86</v>
      </c>
      <c r="C785" s="6" t="s">
        <v>407</v>
      </c>
      <c r="D785" s="6">
        <v>8.0</v>
      </c>
      <c r="E785" s="6" t="s">
        <v>408</v>
      </c>
      <c r="H785" s="8" t="str">
        <f>VLOOKUP(C785,agent_name_matching!A:B,2,false)</f>
        <v>--</v>
      </c>
      <c r="I785" s="33"/>
      <c r="O785" s="6" t="s">
        <v>2383</v>
      </c>
      <c r="P785" s="8" t="str">
        <f t="shared" si="1"/>
        <v/>
      </c>
      <c r="Q785" s="8" t="str">
        <f t="shared" si="5"/>
        <v/>
      </c>
      <c r="R785" s="8" t="str">
        <f>if(and(P785&lt;&gt;"",Q785&lt;&gt;"newexp",Q785&lt;&gt;"nostart"),countifs(script_conform_dispatching!A:A,P785,script_conform_dispatching!B:B,Q785),"")</f>
        <v/>
      </c>
      <c r="S785" s="8" t="str">
        <f t="shared" si="3"/>
        <v/>
      </c>
    </row>
    <row r="786" hidden="1">
      <c r="A786" s="6" t="s">
        <v>2384</v>
      </c>
      <c r="B786" s="6" t="s">
        <v>86</v>
      </c>
      <c r="C786" s="6" t="s">
        <v>1011</v>
      </c>
      <c r="F786" s="6" t="s">
        <v>415</v>
      </c>
      <c r="G786" s="6" t="s">
        <v>416</v>
      </c>
      <c r="H786" s="8" t="str">
        <f>VLOOKUP(C786,agent_name_matching!A:B,2,false)</f>
        <v>Dialog LLM</v>
      </c>
      <c r="I786" s="32" t="s">
        <v>2385</v>
      </c>
      <c r="J786" s="6" t="s">
        <v>418</v>
      </c>
      <c r="L786" s="6">
        <v>8589.0</v>
      </c>
      <c r="M786" s="6">
        <v>120.0</v>
      </c>
      <c r="N786" s="6">
        <v>2855.0</v>
      </c>
      <c r="O786" s="6" t="s">
        <v>2386</v>
      </c>
      <c r="P786" s="8" t="str">
        <f t="shared" si="1"/>
        <v/>
      </c>
      <c r="Q786" s="8" t="str">
        <f t="shared" si="5"/>
        <v/>
      </c>
      <c r="R786" s="8" t="str">
        <f>if(and(P786&lt;&gt;"",Q786&lt;&gt;"newexp",Q786&lt;&gt;"nostart"),countifs(script_conform_dispatching!A:A,P786,script_conform_dispatching!B:B,Q786),"")</f>
        <v/>
      </c>
      <c r="S786" s="8" t="str">
        <f t="shared" si="3"/>
        <v/>
      </c>
    </row>
    <row r="787" hidden="1">
      <c r="A787" s="6" t="s">
        <v>2387</v>
      </c>
      <c r="B787" s="6" t="s">
        <v>86</v>
      </c>
      <c r="C787" s="6" t="s">
        <v>450</v>
      </c>
      <c r="F787" s="6" t="s">
        <v>415</v>
      </c>
      <c r="G787" s="6" t="s">
        <v>416</v>
      </c>
      <c r="H787" s="8" t="str">
        <f>VLOOKUP(C787,agent_name_matching!A:B,2,false)</f>
        <v>Validator LLM</v>
      </c>
      <c r="I787" s="32" t="s">
        <v>2388</v>
      </c>
      <c r="J787" s="6" t="s">
        <v>452</v>
      </c>
      <c r="L787" s="6">
        <v>3708.0</v>
      </c>
      <c r="M787" s="6">
        <v>39.0</v>
      </c>
      <c r="N787" s="6">
        <v>1035.0</v>
      </c>
      <c r="O787" s="6" t="s">
        <v>2389</v>
      </c>
      <c r="P787" s="8" t="str">
        <f t="shared" si="1"/>
        <v/>
      </c>
      <c r="Q787" s="8" t="str">
        <f t="shared" si="5"/>
        <v/>
      </c>
      <c r="R787" s="8" t="str">
        <f>if(and(P787&lt;&gt;"",Q787&lt;&gt;"newexp",Q787&lt;&gt;"nostart"),countifs(script_conform_dispatching!A:A,P787,script_conform_dispatching!B:B,Q787),"")</f>
        <v/>
      </c>
      <c r="S787" s="8" t="str">
        <f t="shared" si="3"/>
        <v/>
      </c>
    </row>
    <row r="788" hidden="1">
      <c r="A788" s="6" t="s">
        <v>2390</v>
      </c>
      <c r="B788" s="6" t="s">
        <v>86</v>
      </c>
      <c r="C788" s="6" t="s">
        <v>37</v>
      </c>
      <c r="F788" s="6" t="s">
        <v>415</v>
      </c>
      <c r="G788" s="6" t="s">
        <v>416</v>
      </c>
      <c r="H788" s="8" t="str">
        <f>VLOOKUP(C788,agent_name_matching!A:B,2,false)</f>
        <v>Patient LLM</v>
      </c>
      <c r="I788" s="32" t="s">
        <v>2391</v>
      </c>
      <c r="J788" s="6" t="s">
        <v>418</v>
      </c>
      <c r="K788" s="6">
        <v>1.0</v>
      </c>
      <c r="L788" s="6">
        <v>3484.0</v>
      </c>
      <c r="M788" s="6">
        <v>51.0</v>
      </c>
      <c r="N788" s="6">
        <v>1225.0</v>
      </c>
      <c r="O788" s="6" t="s">
        <v>2392</v>
      </c>
      <c r="P788" s="8" t="str">
        <f t="shared" si="1"/>
        <v/>
      </c>
      <c r="Q788" s="8" t="str">
        <f t="shared" si="5"/>
        <v/>
      </c>
      <c r="R788" s="8" t="str">
        <f>if(and(P788&lt;&gt;"",Q788&lt;&gt;"newexp",Q788&lt;&gt;"nostart"),countifs(script_conform_dispatching!A:A,P788,script_conform_dispatching!B:B,Q788),"")</f>
        <v/>
      </c>
      <c r="S788" s="8" t="str">
        <f t="shared" si="3"/>
        <v/>
      </c>
    </row>
    <row r="789" hidden="1">
      <c r="A789" s="6" t="s">
        <v>2393</v>
      </c>
      <c r="B789" s="6" t="s">
        <v>86</v>
      </c>
      <c r="C789" s="6" t="s">
        <v>411</v>
      </c>
      <c r="H789" s="8" t="str">
        <f>VLOOKUP(C789,agent_name_matching!A:B,2,false)</f>
        <v>System</v>
      </c>
      <c r="I789" s="33"/>
      <c r="O789" s="6" t="s">
        <v>2394</v>
      </c>
      <c r="P789" s="8" t="str">
        <f t="shared" si="1"/>
        <v/>
      </c>
      <c r="Q789" s="8" t="str">
        <f t="shared" si="5"/>
        <v/>
      </c>
      <c r="R789" s="8" t="str">
        <f>if(and(P789&lt;&gt;"",Q789&lt;&gt;"newexp",Q789&lt;&gt;"nostart"),countifs(script_conform_dispatching!A:A,P789,script_conform_dispatching!B:B,Q789),"")</f>
        <v/>
      </c>
      <c r="S789" s="8" t="str">
        <f t="shared" si="3"/>
        <v/>
      </c>
    </row>
    <row r="790" hidden="1">
      <c r="A790" s="6" t="s">
        <v>2395</v>
      </c>
      <c r="B790" s="6" t="s">
        <v>86</v>
      </c>
      <c r="C790" s="6" t="s">
        <v>1007</v>
      </c>
      <c r="F790" s="6" t="s">
        <v>415</v>
      </c>
      <c r="G790" s="6" t="s">
        <v>416</v>
      </c>
      <c r="H790" s="8" t="str">
        <f>VLOOKUP(C790,agent_name_matching!A:B,2,false)</f>
        <v>Assessor LLM</v>
      </c>
      <c r="I790" s="32" t="s">
        <v>1040</v>
      </c>
      <c r="J790" s="6" t="s">
        <v>418</v>
      </c>
      <c r="L790" s="6">
        <v>3877.0</v>
      </c>
      <c r="M790" s="6">
        <v>12.0</v>
      </c>
      <c r="N790" s="6">
        <v>887.0</v>
      </c>
      <c r="O790" s="6" t="s">
        <v>2396</v>
      </c>
      <c r="P790" s="8" t="str">
        <f t="shared" si="1"/>
        <v/>
      </c>
      <c r="Q790" s="8" t="str">
        <f t="shared" si="5"/>
        <v/>
      </c>
      <c r="R790" s="8" t="str">
        <f>if(and(P790&lt;&gt;"",Q790&lt;&gt;"newexp",Q790&lt;&gt;"nostart"),countifs(script_conform_dispatching!A:A,P790,script_conform_dispatching!B:B,Q790),"")</f>
        <v/>
      </c>
      <c r="S790" s="8" t="str">
        <f t="shared" si="3"/>
        <v/>
      </c>
    </row>
    <row r="791" hidden="1">
      <c r="A791" s="6" t="s">
        <v>2397</v>
      </c>
      <c r="B791" s="6" t="s">
        <v>86</v>
      </c>
      <c r="C791" s="6" t="s">
        <v>407</v>
      </c>
      <c r="D791" s="6">
        <v>8.0</v>
      </c>
      <c r="E791" s="6" t="s">
        <v>445</v>
      </c>
      <c r="H791" s="8" t="str">
        <f>VLOOKUP(C791,agent_name_matching!A:B,2,false)</f>
        <v>--</v>
      </c>
      <c r="I791" s="33"/>
      <c r="O791" s="6" t="s">
        <v>2398</v>
      </c>
      <c r="P791" s="8">
        <f t="shared" si="1"/>
        <v>8</v>
      </c>
      <c r="Q791" s="8" t="str">
        <f t="shared" si="5"/>
        <v>nostart</v>
      </c>
      <c r="R791" s="8" t="str">
        <f>if(and(P791&lt;&gt;"",Q791&lt;&gt;"newexp",Q791&lt;&gt;"nostart"),countifs(script_conform_dispatching!A:A,P791,script_conform_dispatching!B:B,Q791),"")</f>
        <v/>
      </c>
      <c r="S791" s="8" t="str">
        <f t="shared" si="3"/>
        <v/>
      </c>
    </row>
    <row r="792" hidden="1">
      <c r="A792" s="6" t="s">
        <v>2399</v>
      </c>
      <c r="B792" s="6" t="s">
        <v>86</v>
      </c>
      <c r="C792" s="6" t="s">
        <v>1011</v>
      </c>
      <c r="F792" s="6" t="s">
        <v>415</v>
      </c>
      <c r="G792" s="6" t="s">
        <v>416</v>
      </c>
      <c r="H792" s="8" t="str">
        <f>VLOOKUP(C792,agent_name_matching!A:B,2,false)</f>
        <v>Dialog LLM</v>
      </c>
      <c r="I792" s="32" t="s">
        <v>2400</v>
      </c>
      <c r="J792" s="6" t="s">
        <v>418</v>
      </c>
      <c r="L792" s="6">
        <v>8933.0</v>
      </c>
      <c r="M792" s="6">
        <v>121.0</v>
      </c>
      <c r="N792" s="6">
        <v>2745.0</v>
      </c>
      <c r="O792" s="6" t="s">
        <v>2401</v>
      </c>
      <c r="P792" s="8" t="str">
        <f t="shared" si="1"/>
        <v/>
      </c>
      <c r="Q792" s="8" t="str">
        <f>if(P792&lt;&gt;"",if(or(B793&lt;&gt;B792,#REF!&lt;&gt;B792),"newexp", if(E793="started",D793,if(#REF!="started",#REF!,"nostart"))),"")</f>
        <v/>
      </c>
      <c r="R792" s="8" t="str">
        <f>if(and(P792&lt;&gt;"",Q792&lt;&gt;"newexp",Q792&lt;&gt;"nostart"),countifs(script_conform_dispatching!A:A,P792,script_conform_dispatching!B:B,Q792),"")</f>
        <v/>
      </c>
      <c r="S792" s="8" t="str">
        <f t="shared" si="3"/>
        <v/>
      </c>
    </row>
    <row r="793" hidden="1">
      <c r="A793" s="6" t="s">
        <v>2402</v>
      </c>
      <c r="B793" s="6" t="s">
        <v>86</v>
      </c>
      <c r="C793" s="6" t="s">
        <v>450</v>
      </c>
      <c r="F793" s="6" t="s">
        <v>415</v>
      </c>
      <c r="G793" s="6" t="s">
        <v>416</v>
      </c>
      <c r="H793" s="8" t="str">
        <f>VLOOKUP(C793,agent_name_matching!A:B,2,false)</f>
        <v>Validator LLM</v>
      </c>
      <c r="I793" s="32" t="s">
        <v>1000</v>
      </c>
      <c r="J793" s="6" t="s">
        <v>452</v>
      </c>
      <c r="L793" s="6">
        <v>3821.0</v>
      </c>
      <c r="M793" s="6">
        <v>26.0</v>
      </c>
      <c r="N793" s="6">
        <v>911.0</v>
      </c>
      <c r="O793" s="6" t="s">
        <v>2403</v>
      </c>
      <c r="P793" s="8" t="str">
        <f t="shared" si="1"/>
        <v/>
      </c>
      <c r="Q793" s="8" t="str">
        <f>if(P793&lt;&gt;"",if(or(#REF!&lt;&gt;B793,#REF!&lt;&gt;B793),"newexp", if(#REF!="started",#REF!,if(#REF!="started",#REF!,"nostart"))),"")</f>
        <v/>
      </c>
      <c r="R793" s="8" t="str">
        <f>if(and(P793&lt;&gt;"",Q793&lt;&gt;"newexp",Q793&lt;&gt;"nostart"),countifs(script_conform_dispatching!A:A,P793,script_conform_dispatching!B:B,Q793),"")</f>
        <v/>
      </c>
      <c r="S793" s="8" t="str">
        <f t="shared" si="3"/>
        <v/>
      </c>
    </row>
    <row r="794" hidden="1">
      <c r="A794" s="6" t="s">
        <v>2404</v>
      </c>
      <c r="B794" s="6" t="s">
        <v>89</v>
      </c>
      <c r="C794" s="6" t="s">
        <v>407</v>
      </c>
      <c r="D794" s="6">
        <v>1.0</v>
      </c>
      <c r="E794" s="6" t="s">
        <v>408</v>
      </c>
      <c r="H794" s="8" t="str">
        <f>VLOOKUP(C794,agent_name_matching!A:B,2,false)</f>
        <v>--</v>
      </c>
      <c r="I794" s="33"/>
      <c r="O794" s="6" t="s">
        <v>2405</v>
      </c>
      <c r="P794" s="8" t="str">
        <f t="shared" si="1"/>
        <v/>
      </c>
      <c r="Q794" s="8" t="str">
        <f t="shared" ref="Q794:Q868" si="6">if(P794&lt;&gt;"",if(or(B795&lt;&gt;B794,B796&lt;&gt;B794),"newexp", if(E795="started",D795,if(E796="started",D796,"nostart"))),"")</f>
        <v/>
      </c>
      <c r="R794" s="8" t="str">
        <f>if(and(P794&lt;&gt;"",Q794&lt;&gt;"newexp",Q794&lt;&gt;"nostart"),countifs(script_conform_dispatching!A:A,P794,script_conform_dispatching!B:B,Q794),"")</f>
        <v/>
      </c>
      <c r="S794" s="8" t="str">
        <f t="shared" si="3"/>
        <v/>
      </c>
    </row>
    <row r="795" hidden="1">
      <c r="A795" s="6" t="s">
        <v>2406</v>
      </c>
      <c r="B795" s="6" t="s">
        <v>89</v>
      </c>
      <c r="C795" s="6" t="s">
        <v>411</v>
      </c>
      <c r="H795" s="8" t="str">
        <f>VLOOKUP(C795,agent_name_matching!A:B,2,false)</f>
        <v>System</v>
      </c>
      <c r="I795" s="33"/>
      <c r="O795" s="6" t="s">
        <v>2407</v>
      </c>
      <c r="P795" s="8" t="str">
        <f t="shared" si="1"/>
        <v/>
      </c>
      <c r="Q795" s="8" t="str">
        <f t="shared" si="6"/>
        <v/>
      </c>
      <c r="R795" s="8" t="str">
        <f>if(and(P795&lt;&gt;"",Q795&lt;&gt;"newexp",Q795&lt;&gt;"nostart"),countifs(script_conform_dispatching!A:A,P795,script_conform_dispatching!B:B,Q795),"")</f>
        <v/>
      </c>
      <c r="S795" s="8" t="str">
        <f t="shared" si="3"/>
        <v/>
      </c>
    </row>
    <row r="796" hidden="1">
      <c r="A796" s="6" t="s">
        <v>2408</v>
      </c>
      <c r="B796" s="6" t="s">
        <v>89</v>
      </c>
      <c r="C796" s="6" t="s">
        <v>414</v>
      </c>
      <c r="F796" s="6" t="s">
        <v>415</v>
      </c>
      <c r="G796" s="6" t="s">
        <v>416</v>
      </c>
      <c r="H796" s="8" t="str">
        <f>VLOOKUP(C796,agent_name_matching!A:B,2,false)</f>
        <v>Dialog LLM</v>
      </c>
      <c r="I796" s="32" t="s">
        <v>417</v>
      </c>
      <c r="J796" s="6" t="s">
        <v>418</v>
      </c>
      <c r="L796" s="6">
        <v>2328.0</v>
      </c>
      <c r="M796" s="6">
        <v>42.0</v>
      </c>
      <c r="N796" s="6">
        <v>1322.0</v>
      </c>
      <c r="O796" s="6" t="s">
        <v>2409</v>
      </c>
      <c r="P796" s="8" t="str">
        <f t="shared" si="1"/>
        <v/>
      </c>
      <c r="Q796" s="8" t="str">
        <f t="shared" si="6"/>
        <v/>
      </c>
      <c r="R796" s="8" t="str">
        <f>if(and(P796&lt;&gt;"",Q796&lt;&gt;"newexp",Q796&lt;&gt;"nostart"),countifs(script_conform_dispatching!A:A,P796,script_conform_dispatching!B:B,Q796),"")</f>
        <v/>
      </c>
      <c r="S796" s="8" t="str">
        <f t="shared" si="3"/>
        <v/>
      </c>
    </row>
    <row r="797" hidden="1">
      <c r="A797" s="6" t="s">
        <v>2410</v>
      </c>
      <c r="B797" s="6" t="s">
        <v>89</v>
      </c>
      <c r="C797" s="6" t="s">
        <v>37</v>
      </c>
      <c r="F797" s="6" t="s">
        <v>415</v>
      </c>
      <c r="G797" s="6" t="s">
        <v>416</v>
      </c>
      <c r="H797" s="8" t="str">
        <f>VLOOKUP(C797,agent_name_matching!A:B,2,false)</f>
        <v>Patient LLM</v>
      </c>
      <c r="I797" s="32" t="s">
        <v>2411</v>
      </c>
      <c r="J797" s="6" t="s">
        <v>418</v>
      </c>
      <c r="K797" s="6">
        <v>1.0</v>
      </c>
      <c r="L797" s="6">
        <v>507.0</v>
      </c>
      <c r="M797" s="6">
        <v>36.0</v>
      </c>
      <c r="N797" s="6">
        <v>1520.0</v>
      </c>
      <c r="O797" s="6" t="s">
        <v>2412</v>
      </c>
      <c r="P797" s="8" t="str">
        <f t="shared" si="1"/>
        <v/>
      </c>
      <c r="Q797" s="8" t="str">
        <f t="shared" si="6"/>
        <v/>
      </c>
      <c r="R797" s="8" t="str">
        <f>if(and(P797&lt;&gt;"",Q797&lt;&gt;"newexp",Q797&lt;&gt;"nostart"),countifs(script_conform_dispatching!A:A,P797,script_conform_dispatching!B:B,Q797),"")</f>
        <v/>
      </c>
      <c r="S797" s="8" t="str">
        <f t="shared" si="3"/>
        <v/>
      </c>
    </row>
    <row r="798" hidden="1">
      <c r="A798" s="6" t="s">
        <v>2413</v>
      </c>
      <c r="B798" s="6" t="s">
        <v>89</v>
      </c>
      <c r="C798" s="6" t="s">
        <v>411</v>
      </c>
      <c r="H798" s="8" t="str">
        <f>VLOOKUP(C798,agent_name_matching!A:B,2,false)</f>
        <v>System</v>
      </c>
      <c r="I798" s="33"/>
      <c r="O798" s="6" t="s">
        <v>2414</v>
      </c>
      <c r="P798" s="8" t="str">
        <f t="shared" si="1"/>
        <v/>
      </c>
      <c r="Q798" s="8" t="str">
        <f t="shared" si="6"/>
        <v/>
      </c>
      <c r="R798" s="8" t="str">
        <f>if(and(P798&lt;&gt;"",Q798&lt;&gt;"newexp",Q798&lt;&gt;"nostart"),countifs(script_conform_dispatching!A:A,P798,script_conform_dispatching!B:B,Q798),"")</f>
        <v/>
      </c>
      <c r="S798" s="8" t="str">
        <f t="shared" si="3"/>
        <v/>
      </c>
    </row>
    <row r="799" hidden="1">
      <c r="A799" s="6" t="s">
        <v>2415</v>
      </c>
      <c r="B799" s="6" t="s">
        <v>89</v>
      </c>
      <c r="C799" s="6" t="s">
        <v>414</v>
      </c>
      <c r="F799" s="6" t="s">
        <v>415</v>
      </c>
      <c r="G799" s="6" t="s">
        <v>416</v>
      </c>
      <c r="H799" s="8" t="str">
        <f>VLOOKUP(C799,agent_name_matching!A:B,2,false)</f>
        <v>Dialog LLM</v>
      </c>
      <c r="I799" s="32" t="s">
        <v>2416</v>
      </c>
      <c r="J799" s="6" t="s">
        <v>418</v>
      </c>
      <c r="L799" s="6">
        <v>2555.0</v>
      </c>
      <c r="M799" s="6">
        <v>49.0</v>
      </c>
      <c r="N799" s="6">
        <v>1387.0</v>
      </c>
      <c r="O799" s="6" t="s">
        <v>2417</v>
      </c>
      <c r="P799" s="8" t="str">
        <f t="shared" si="1"/>
        <v/>
      </c>
      <c r="Q799" s="8" t="str">
        <f t="shared" si="6"/>
        <v/>
      </c>
      <c r="R799" s="8" t="str">
        <f>if(and(P799&lt;&gt;"",Q799&lt;&gt;"newexp",Q799&lt;&gt;"nostart"),countifs(script_conform_dispatching!A:A,P799,script_conform_dispatching!B:B,Q799),"")</f>
        <v/>
      </c>
      <c r="S799" s="8" t="str">
        <f t="shared" si="3"/>
        <v/>
      </c>
    </row>
    <row r="800" hidden="1">
      <c r="A800" s="6" t="s">
        <v>2418</v>
      </c>
      <c r="B800" s="6" t="s">
        <v>89</v>
      </c>
      <c r="C800" s="6" t="s">
        <v>37</v>
      </c>
      <c r="F800" s="6" t="s">
        <v>415</v>
      </c>
      <c r="G800" s="6" t="s">
        <v>416</v>
      </c>
      <c r="H800" s="8" t="str">
        <f>VLOOKUP(C800,agent_name_matching!A:B,2,false)</f>
        <v>Patient LLM</v>
      </c>
      <c r="I800" s="32" t="s">
        <v>2419</v>
      </c>
      <c r="J800" s="6" t="s">
        <v>418</v>
      </c>
      <c r="K800" s="6">
        <v>1.0</v>
      </c>
      <c r="L800" s="6">
        <v>586.0</v>
      </c>
      <c r="M800" s="6">
        <v>11.0</v>
      </c>
      <c r="N800" s="6">
        <v>807.0</v>
      </c>
      <c r="O800" s="6" t="s">
        <v>2420</v>
      </c>
      <c r="P800" s="8" t="str">
        <f t="shared" si="1"/>
        <v/>
      </c>
      <c r="Q800" s="8" t="str">
        <f t="shared" si="6"/>
        <v/>
      </c>
      <c r="R800" s="8" t="str">
        <f>if(and(P800&lt;&gt;"",Q800&lt;&gt;"newexp",Q800&lt;&gt;"nostart"),countifs(script_conform_dispatching!A:A,P800,script_conform_dispatching!B:B,Q800),"")</f>
        <v/>
      </c>
      <c r="S800" s="8" t="str">
        <f t="shared" si="3"/>
        <v/>
      </c>
    </row>
    <row r="801" hidden="1">
      <c r="A801" s="6" t="s">
        <v>2421</v>
      </c>
      <c r="B801" s="6" t="s">
        <v>89</v>
      </c>
      <c r="C801" s="6" t="s">
        <v>411</v>
      </c>
      <c r="H801" s="8" t="str">
        <f>VLOOKUP(C801,agent_name_matching!A:B,2,false)</f>
        <v>System</v>
      </c>
      <c r="I801" s="33"/>
      <c r="O801" s="6" t="s">
        <v>2422</v>
      </c>
      <c r="P801" s="8" t="str">
        <f t="shared" si="1"/>
        <v/>
      </c>
      <c r="Q801" s="8" t="str">
        <f t="shared" si="6"/>
        <v/>
      </c>
      <c r="R801" s="8" t="str">
        <f>if(and(P801&lt;&gt;"",Q801&lt;&gt;"newexp",Q801&lt;&gt;"nostart"),countifs(script_conform_dispatching!A:A,P801,script_conform_dispatching!B:B,Q801),"")</f>
        <v/>
      </c>
      <c r="S801" s="8" t="str">
        <f t="shared" si="3"/>
        <v/>
      </c>
    </row>
    <row r="802" hidden="1">
      <c r="A802" s="6" t="s">
        <v>2423</v>
      </c>
      <c r="B802" s="6" t="s">
        <v>89</v>
      </c>
      <c r="C802" s="6" t="s">
        <v>414</v>
      </c>
      <c r="F802" s="6" t="s">
        <v>415</v>
      </c>
      <c r="G802" s="6" t="s">
        <v>416</v>
      </c>
      <c r="H802" s="8" t="str">
        <f>VLOOKUP(C802,agent_name_matching!A:B,2,false)</f>
        <v>Dialog LLM</v>
      </c>
      <c r="I802" s="32" t="s">
        <v>2424</v>
      </c>
      <c r="J802" s="6" t="s">
        <v>418</v>
      </c>
      <c r="L802" s="6">
        <v>2764.0</v>
      </c>
      <c r="M802" s="6">
        <v>42.0</v>
      </c>
      <c r="N802" s="6">
        <v>1306.0</v>
      </c>
      <c r="O802" s="6" t="s">
        <v>2425</v>
      </c>
      <c r="P802" s="8" t="str">
        <f t="shared" si="1"/>
        <v/>
      </c>
      <c r="Q802" s="8" t="str">
        <f t="shared" si="6"/>
        <v/>
      </c>
      <c r="R802" s="8" t="str">
        <f>if(and(P802&lt;&gt;"",Q802&lt;&gt;"newexp",Q802&lt;&gt;"nostart"),countifs(script_conform_dispatching!A:A,P802,script_conform_dispatching!B:B,Q802),"")</f>
        <v/>
      </c>
      <c r="S802" s="8" t="str">
        <f t="shared" si="3"/>
        <v/>
      </c>
    </row>
    <row r="803" hidden="1">
      <c r="A803" s="6" t="s">
        <v>2426</v>
      </c>
      <c r="B803" s="6" t="s">
        <v>89</v>
      </c>
      <c r="C803" s="6" t="s">
        <v>37</v>
      </c>
      <c r="F803" s="6" t="s">
        <v>415</v>
      </c>
      <c r="G803" s="6" t="s">
        <v>416</v>
      </c>
      <c r="H803" s="8" t="str">
        <f>VLOOKUP(C803,agent_name_matching!A:B,2,false)</f>
        <v>Patient LLM</v>
      </c>
      <c r="I803" s="32" t="s">
        <v>2427</v>
      </c>
      <c r="J803" s="6" t="s">
        <v>418</v>
      </c>
      <c r="K803" s="6">
        <v>1.0</v>
      </c>
      <c r="L803" s="6">
        <v>633.0</v>
      </c>
      <c r="M803" s="6">
        <v>31.0</v>
      </c>
      <c r="N803" s="6">
        <v>1033.0</v>
      </c>
      <c r="O803" s="6" t="s">
        <v>2428</v>
      </c>
      <c r="P803" s="8" t="str">
        <f t="shared" si="1"/>
        <v/>
      </c>
      <c r="Q803" s="8" t="str">
        <f t="shared" si="6"/>
        <v/>
      </c>
      <c r="R803" s="8" t="str">
        <f>if(and(P803&lt;&gt;"",Q803&lt;&gt;"newexp",Q803&lt;&gt;"nostart"),countifs(script_conform_dispatching!A:A,P803,script_conform_dispatching!B:B,Q803),"")</f>
        <v/>
      </c>
      <c r="S803" s="8" t="str">
        <f t="shared" si="3"/>
        <v/>
      </c>
    </row>
    <row r="804" hidden="1">
      <c r="A804" s="6" t="s">
        <v>2429</v>
      </c>
      <c r="B804" s="6" t="s">
        <v>89</v>
      </c>
      <c r="C804" s="6" t="s">
        <v>411</v>
      </c>
      <c r="H804" s="8" t="str">
        <f>VLOOKUP(C804,agent_name_matching!A:B,2,false)</f>
        <v>System</v>
      </c>
      <c r="I804" s="33"/>
      <c r="O804" s="6" t="s">
        <v>2430</v>
      </c>
      <c r="P804" s="8" t="str">
        <f t="shared" si="1"/>
        <v/>
      </c>
      <c r="Q804" s="8" t="str">
        <f t="shared" si="6"/>
        <v/>
      </c>
      <c r="R804" s="8" t="str">
        <f>if(and(P804&lt;&gt;"",Q804&lt;&gt;"newexp",Q804&lt;&gt;"nostart"),countifs(script_conform_dispatching!A:A,P804,script_conform_dispatching!B:B,Q804),"")</f>
        <v/>
      </c>
      <c r="S804" s="8" t="str">
        <f t="shared" si="3"/>
        <v/>
      </c>
    </row>
    <row r="805" hidden="1">
      <c r="A805" s="6" t="s">
        <v>2431</v>
      </c>
      <c r="B805" s="6" t="s">
        <v>89</v>
      </c>
      <c r="C805" s="6" t="s">
        <v>414</v>
      </c>
      <c r="F805" s="6" t="s">
        <v>415</v>
      </c>
      <c r="G805" s="6" t="s">
        <v>416</v>
      </c>
      <c r="H805" s="8" t="str">
        <f>VLOOKUP(C805,agent_name_matching!A:B,2,false)</f>
        <v>Dialog LLM</v>
      </c>
      <c r="I805" s="32" t="s">
        <v>2432</v>
      </c>
      <c r="J805" s="6" t="s">
        <v>418</v>
      </c>
      <c r="L805" s="6">
        <v>2986.0</v>
      </c>
      <c r="M805" s="6">
        <v>188.0</v>
      </c>
      <c r="N805" s="6">
        <v>3235.0</v>
      </c>
      <c r="O805" s="6" t="s">
        <v>2433</v>
      </c>
      <c r="P805" s="8" t="str">
        <f t="shared" si="1"/>
        <v/>
      </c>
      <c r="Q805" s="8" t="str">
        <f t="shared" si="6"/>
        <v/>
      </c>
      <c r="R805" s="8" t="str">
        <f>if(and(P805&lt;&gt;"",Q805&lt;&gt;"newexp",Q805&lt;&gt;"nostart"),countifs(script_conform_dispatching!A:A,P805,script_conform_dispatching!B:B,Q805),"")</f>
        <v/>
      </c>
      <c r="S805" s="8" t="str">
        <f t="shared" si="3"/>
        <v/>
      </c>
    </row>
    <row r="806" hidden="1">
      <c r="A806" s="6" t="s">
        <v>2434</v>
      </c>
      <c r="B806" s="6" t="s">
        <v>89</v>
      </c>
      <c r="C806" s="6" t="s">
        <v>407</v>
      </c>
      <c r="D806" s="6">
        <v>1.0</v>
      </c>
      <c r="E806" s="6" t="s">
        <v>445</v>
      </c>
      <c r="H806" s="8" t="str">
        <f>VLOOKUP(C806,agent_name_matching!A:B,2,false)</f>
        <v>--</v>
      </c>
      <c r="I806" s="33"/>
      <c r="O806" s="6" t="s">
        <v>2435</v>
      </c>
      <c r="P806" s="8">
        <f t="shared" si="1"/>
        <v>1</v>
      </c>
      <c r="Q806" s="8">
        <f t="shared" si="6"/>
        <v>2</v>
      </c>
      <c r="R806" s="8">
        <f>if(and(P806&lt;&gt;"",Q806&lt;&gt;"newexp",Q806&lt;&gt;"nostart"),countifs(script_conform_dispatching!A:A,P806,script_conform_dispatching!B:B,Q806),"")</f>
        <v>1</v>
      </c>
      <c r="S806" s="8" t="str">
        <f t="shared" si="3"/>
        <v/>
      </c>
    </row>
    <row r="807" hidden="1">
      <c r="A807" s="6" t="s">
        <v>2436</v>
      </c>
      <c r="B807" s="6" t="s">
        <v>89</v>
      </c>
      <c r="C807" s="6" t="s">
        <v>407</v>
      </c>
      <c r="D807" s="6">
        <v>2.0</v>
      </c>
      <c r="E807" s="6" t="s">
        <v>408</v>
      </c>
      <c r="H807" s="8" t="str">
        <f>VLOOKUP(C807,agent_name_matching!A:B,2,false)</f>
        <v>--</v>
      </c>
      <c r="I807" s="33"/>
      <c r="O807" s="6" t="s">
        <v>2437</v>
      </c>
      <c r="P807" s="8" t="str">
        <f t="shared" si="1"/>
        <v/>
      </c>
      <c r="Q807" s="8" t="str">
        <f t="shared" si="6"/>
        <v/>
      </c>
      <c r="R807" s="8" t="str">
        <f>if(and(P807&lt;&gt;"",Q807&lt;&gt;"newexp",Q807&lt;&gt;"nostart"),countifs(script_conform_dispatching!A:A,P807,script_conform_dispatching!B:B,Q807),"")</f>
        <v/>
      </c>
      <c r="S807" s="8" t="str">
        <f t="shared" si="3"/>
        <v/>
      </c>
    </row>
    <row r="808" hidden="1">
      <c r="A808" s="6" t="s">
        <v>2438</v>
      </c>
      <c r="B808" s="6" t="s">
        <v>89</v>
      </c>
      <c r="C808" s="6" t="s">
        <v>450</v>
      </c>
      <c r="F808" s="6" t="s">
        <v>415</v>
      </c>
      <c r="G808" s="6" t="s">
        <v>416</v>
      </c>
      <c r="H808" s="8" t="str">
        <f>VLOOKUP(C808,agent_name_matching!A:B,2,false)</f>
        <v>Validator LLM</v>
      </c>
      <c r="I808" s="32" t="s">
        <v>451</v>
      </c>
      <c r="J808" s="6" t="s">
        <v>452</v>
      </c>
      <c r="L808" s="6">
        <v>757.0</v>
      </c>
      <c r="M808" s="6">
        <v>10.0</v>
      </c>
      <c r="N808" s="6">
        <v>911.0</v>
      </c>
      <c r="O808" s="6" t="s">
        <v>2439</v>
      </c>
      <c r="P808" s="8" t="str">
        <f t="shared" si="1"/>
        <v/>
      </c>
      <c r="Q808" s="8" t="str">
        <f t="shared" si="6"/>
        <v/>
      </c>
      <c r="R808" s="8" t="str">
        <f>if(and(P808&lt;&gt;"",Q808&lt;&gt;"newexp",Q808&lt;&gt;"nostart"),countifs(script_conform_dispatching!A:A,P808,script_conform_dispatching!B:B,Q808),"")</f>
        <v/>
      </c>
      <c r="S808" s="8" t="str">
        <f t="shared" si="3"/>
        <v/>
      </c>
    </row>
    <row r="809" hidden="1">
      <c r="A809" s="6" t="s">
        <v>2440</v>
      </c>
      <c r="B809" s="6" t="s">
        <v>89</v>
      </c>
      <c r="C809" s="6" t="s">
        <v>37</v>
      </c>
      <c r="F809" s="6" t="s">
        <v>415</v>
      </c>
      <c r="G809" s="6" t="s">
        <v>416</v>
      </c>
      <c r="H809" s="8" t="str">
        <f>VLOOKUP(C809,agent_name_matching!A:B,2,false)</f>
        <v>Patient LLM</v>
      </c>
      <c r="I809" s="32" t="s">
        <v>2441</v>
      </c>
      <c r="J809" s="6" t="s">
        <v>418</v>
      </c>
      <c r="K809" s="6">
        <v>1.0</v>
      </c>
      <c r="L809" s="6">
        <v>705.0</v>
      </c>
      <c r="M809" s="6">
        <v>71.0</v>
      </c>
      <c r="N809" s="6">
        <v>1251.0</v>
      </c>
      <c r="O809" s="6" t="s">
        <v>2442</v>
      </c>
      <c r="P809" s="8" t="str">
        <f t="shared" si="1"/>
        <v/>
      </c>
      <c r="Q809" s="8" t="str">
        <f t="shared" si="6"/>
        <v/>
      </c>
      <c r="R809" s="8" t="str">
        <f>if(and(P809&lt;&gt;"",Q809&lt;&gt;"newexp",Q809&lt;&gt;"nostart"),countifs(script_conform_dispatching!A:A,P809,script_conform_dispatching!B:B,Q809),"")</f>
        <v/>
      </c>
      <c r="S809" s="8" t="str">
        <f t="shared" si="3"/>
        <v/>
      </c>
    </row>
    <row r="810" hidden="1">
      <c r="A810" s="6" t="s">
        <v>2443</v>
      </c>
      <c r="B810" s="6" t="s">
        <v>89</v>
      </c>
      <c r="C810" s="6" t="s">
        <v>411</v>
      </c>
      <c r="H810" s="8" t="str">
        <f>VLOOKUP(C810,agent_name_matching!A:B,2,false)</f>
        <v>System</v>
      </c>
      <c r="I810" s="33"/>
      <c r="O810" s="6" t="s">
        <v>2444</v>
      </c>
      <c r="P810" s="8" t="str">
        <f t="shared" si="1"/>
        <v/>
      </c>
      <c r="Q810" s="8" t="str">
        <f t="shared" si="6"/>
        <v/>
      </c>
      <c r="R810" s="8" t="str">
        <f>if(and(P810&lt;&gt;"",Q810&lt;&gt;"newexp",Q810&lt;&gt;"nostart"),countifs(script_conform_dispatching!A:A,P810,script_conform_dispatching!B:B,Q810),"")</f>
        <v/>
      </c>
      <c r="S810" s="8" t="str">
        <f t="shared" si="3"/>
        <v/>
      </c>
    </row>
    <row r="811" hidden="1">
      <c r="A811" s="6" t="s">
        <v>2445</v>
      </c>
      <c r="B811" s="6" t="s">
        <v>89</v>
      </c>
      <c r="C811" s="6" t="s">
        <v>414</v>
      </c>
      <c r="F811" s="6" t="s">
        <v>415</v>
      </c>
      <c r="G811" s="6" t="s">
        <v>416</v>
      </c>
      <c r="H811" s="8" t="str">
        <f>VLOOKUP(C811,agent_name_matching!A:B,2,false)</f>
        <v>Dialog LLM</v>
      </c>
      <c r="I811" s="32" t="s">
        <v>2446</v>
      </c>
      <c r="J811" s="6" t="s">
        <v>418</v>
      </c>
      <c r="L811" s="6">
        <v>3413.0</v>
      </c>
      <c r="M811" s="6">
        <v>72.0</v>
      </c>
      <c r="N811" s="6">
        <v>4341.0</v>
      </c>
      <c r="O811" s="6" t="s">
        <v>2447</v>
      </c>
      <c r="P811" s="8" t="str">
        <f t="shared" si="1"/>
        <v/>
      </c>
      <c r="Q811" s="8" t="str">
        <f t="shared" si="6"/>
        <v/>
      </c>
      <c r="R811" s="8" t="str">
        <f>if(and(P811&lt;&gt;"",Q811&lt;&gt;"newexp",Q811&lt;&gt;"nostart"),countifs(script_conform_dispatching!A:A,P811,script_conform_dispatching!B:B,Q811),"")</f>
        <v/>
      </c>
      <c r="S811" s="8" t="str">
        <f t="shared" si="3"/>
        <v/>
      </c>
    </row>
    <row r="812" hidden="1">
      <c r="A812" s="6" t="s">
        <v>2448</v>
      </c>
      <c r="B812" s="6" t="s">
        <v>89</v>
      </c>
      <c r="C812" s="6" t="s">
        <v>37</v>
      </c>
      <c r="F812" s="6" t="s">
        <v>415</v>
      </c>
      <c r="G812" s="6" t="s">
        <v>416</v>
      </c>
      <c r="H812" s="8" t="str">
        <f>VLOOKUP(C812,agent_name_matching!A:B,2,false)</f>
        <v>Patient LLM</v>
      </c>
      <c r="I812" s="32" t="s">
        <v>2449</v>
      </c>
      <c r="J812" s="6" t="s">
        <v>418</v>
      </c>
      <c r="K812" s="6">
        <v>1.0</v>
      </c>
      <c r="L812" s="6">
        <v>842.0</v>
      </c>
      <c r="M812" s="6">
        <v>122.0</v>
      </c>
      <c r="N812" s="6">
        <v>1757.0</v>
      </c>
      <c r="O812" s="6" t="s">
        <v>2450</v>
      </c>
      <c r="P812" s="8" t="str">
        <f t="shared" si="1"/>
        <v/>
      </c>
      <c r="Q812" s="8" t="str">
        <f t="shared" si="6"/>
        <v/>
      </c>
      <c r="R812" s="8" t="str">
        <f>if(and(P812&lt;&gt;"",Q812&lt;&gt;"newexp",Q812&lt;&gt;"nostart"),countifs(script_conform_dispatching!A:A,P812,script_conform_dispatching!B:B,Q812),"")</f>
        <v/>
      </c>
      <c r="S812" s="8" t="str">
        <f t="shared" si="3"/>
        <v/>
      </c>
    </row>
    <row r="813" hidden="1">
      <c r="A813" s="6" t="s">
        <v>2451</v>
      </c>
      <c r="B813" s="6" t="s">
        <v>89</v>
      </c>
      <c r="C813" s="6" t="s">
        <v>411</v>
      </c>
      <c r="H813" s="8" t="str">
        <f>VLOOKUP(C813,agent_name_matching!A:B,2,false)</f>
        <v>System</v>
      </c>
      <c r="I813" s="33"/>
      <c r="O813" s="6" t="s">
        <v>2452</v>
      </c>
      <c r="P813" s="8" t="str">
        <f t="shared" si="1"/>
        <v/>
      </c>
      <c r="Q813" s="8" t="str">
        <f t="shared" si="6"/>
        <v/>
      </c>
      <c r="R813" s="8" t="str">
        <f>if(and(P813&lt;&gt;"",Q813&lt;&gt;"newexp",Q813&lt;&gt;"nostart"),countifs(script_conform_dispatching!A:A,P813,script_conform_dispatching!B:B,Q813),"")</f>
        <v/>
      </c>
      <c r="S813" s="8" t="str">
        <f t="shared" si="3"/>
        <v/>
      </c>
    </row>
    <row r="814" hidden="1">
      <c r="A814" s="6" t="s">
        <v>2453</v>
      </c>
      <c r="B814" s="6" t="s">
        <v>89</v>
      </c>
      <c r="C814" s="6" t="s">
        <v>414</v>
      </c>
      <c r="F814" s="6" t="s">
        <v>415</v>
      </c>
      <c r="G814" s="6" t="s">
        <v>416</v>
      </c>
      <c r="H814" s="8" t="str">
        <f>VLOOKUP(C814,agent_name_matching!A:B,2,false)</f>
        <v>Dialog LLM</v>
      </c>
      <c r="I814" s="32" t="s">
        <v>2454</v>
      </c>
      <c r="J814" s="6" t="s">
        <v>418</v>
      </c>
      <c r="L814" s="6">
        <v>3775.0</v>
      </c>
      <c r="M814" s="6">
        <v>89.0</v>
      </c>
      <c r="N814" s="6">
        <v>2117.0</v>
      </c>
      <c r="O814" s="6" t="s">
        <v>2455</v>
      </c>
      <c r="P814" s="8" t="str">
        <f t="shared" si="1"/>
        <v/>
      </c>
      <c r="Q814" s="8" t="str">
        <f t="shared" si="6"/>
        <v/>
      </c>
      <c r="R814" s="8" t="str">
        <f>if(and(P814&lt;&gt;"",Q814&lt;&gt;"newexp",Q814&lt;&gt;"nostart"),countifs(script_conform_dispatching!A:A,P814,script_conform_dispatching!B:B,Q814),"")</f>
        <v/>
      </c>
      <c r="S814" s="8" t="str">
        <f t="shared" si="3"/>
        <v/>
      </c>
    </row>
    <row r="815" hidden="1">
      <c r="A815" s="6" t="s">
        <v>2456</v>
      </c>
      <c r="B815" s="6" t="s">
        <v>89</v>
      </c>
      <c r="C815" s="6" t="s">
        <v>37</v>
      </c>
      <c r="F815" s="6" t="s">
        <v>415</v>
      </c>
      <c r="G815" s="6" t="s">
        <v>416</v>
      </c>
      <c r="H815" s="8" t="str">
        <f>VLOOKUP(C815,agent_name_matching!A:B,2,false)</f>
        <v>Patient LLM</v>
      </c>
      <c r="I815" s="32" t="s">
        <v>2457</v>
      </c>
      <c r="J815" s="6" t="s">
        <v>418</v>
      </c>
      <c r="K815" s="6">
        <v>1.0</v>
      </c>
      <c r="L815" s="6">
        <v>1047.0</v>
      </c>
      <c r="M815" s="6">
        <v>42.0</v>
      </c>
      <c r="N815" s="6">
        <v>1011.0</v>
      </c>
      <c r="O815" s="6" t="s">
        <v>2458</v>
      </c>
      <c r="P815" s="8" t="str">
        <f t="shared" si="1"/>
        <v/>
      </c>
      <c r="Q815" s="8" t="str">
        <f t="shared" si="6"/>
        <v/>
      </c>
      <c r="R815" s="8" t="str">
        <f>if(and(P815&lt;&gt;"",Q815&lt;&gt;"newexp",Q815&lt;&gt;"nostart"),countifs(script_conform_dispatching!A:A,P815,script_conform_dispatching!B:B,Q815),"")</f>
        <v/>
      </c>
      <c r="S815" s="8" t="str">
        <f t="shared" si="3"/>
        <v/>
      </c>
    </row>
    <row r="816" hidden="1">
      <c r="A816" s="6" t="s">
        <v>2459</v>
      </c>
      <c r="B816" s="6" t="s">
        <v>89</v>
      </c>
      <c r="C816" s="6" t="s">
        <v>411</v>
      </c>
      <c r="H816" s="8" t="str">
        <f>VLOOKUP(C816,agent_name_matching!A:B,2,false)</f>
        <v>System</v>
      </c>
      <c r="I816" s="33"/>
      <c r="O816" s="6" t="s">
        <v>2460</v>
      </c>
      <c r="P816" s="8" t="str">
        <f t="shared" si="1"/>
        <v/>
      </c>
      <c r="Q816" s="8" t="str">
        <f t="shared" si="6"/>
        <v/>
      </c>
      <c r="R816" s="8" t="str">
        <f>if(and(P816&lt;&gt;"",Q816&lt;&gt;"newexp",Q816&lt;&gt;"nostart"),countifs(script_conform_dispatching!A:A,P816,script_conform_dispatching!B:B,Q816),"")</f>
        <v/>
      </c>
      <c r="S816" s="8" t="str">
        <f t="shared" si="3"/>
        <v/>
      </c>
    </row>
    <row r="817" hidden="1">
      <c r="A817" s="6" t="s">
        <v>2461</v>
      </c>
      <c r="B817" s="6" t="s">
        <v>89</v>
      </c>
      <c r="C817" s="6" t="s">
        <v>414</v>
      </c>
      <c r="F817" s="6" t="s">
        <v>415</v>
      </c>
      <c r="G817" s="6" t="s">
        <v>416</v>
      </c>
      <c r="H817" s="8" t="str">
        <f>VLOOKUP(C817,agent_name_matching!A:B,2,false)</f>
        <v>Dialog LLM</v>
      </c>
      <c r="I817" s="32" t="s">
        <v>2462</v>
      </c>
      <c r="J817" s="6" t="s">
        <v>418</v>
      </c>
      <c r="L817" s="6">
        <v>4074.0</v>
      </c>
      <c r="M817" s="6">
        <v>283.0</v>
      </c>
      <c r="N817" s="6">
        <v>3577.0</v>
      </c>
      <c r="O817" s="6" t="s">
        <v>2463</v>
      </c>
      <c r="P817" s="8" t="str">
        <f t="shared" si="1"/>
        <v/>
      </c>
      <c r="Q817" s="8" t="str">
        <f t="shared" si="6"/>
        <v/>
      </c>
      <c r="R817" s="8" t="str">
        <f>if(and(P817&lt;&gt;"",Q817&lt;&gt;"newexp",Q817&lt;&gt;"nostart"),countifs(script_conform_dispatching!A:A,P817,script_conform_dispatching!B:B,Q817),"")</f>
        <v/>
      </c>
      <c r="S817" s="8" t="str">
        <f t="shared" si="3"/>
        <v/>
      </c>
    </row>
    <row r="818" hidden="1">
      <c r="A818" s="6" t="s">
        <v>2464</v>
      </c>
      <c r="B818" s="6" t="s">
        <v>89</v>
      </c>
      <c r="C818" s="6" t="s">
        <v>407</v>
      </c>
      <c r="D818" s="6">
        <v>2.0</v>
      </c>
      <c r="E818" s="6" t="s">
        <v>445</v>
      </c>
      <c r="H818" s="8" t="str">
        <f>VLOOKUP(C818,agent_name_matching!A:B,2,false)</f>
        <v>--</v>
      </c>
      <c r="I818" s="33"/>
      <c r="O818" s="6" t="s">
        <v>2465</v>
      </c>
      <c r="P818" s="8">
        <f t="shared" si="1"/>
        <v>2</v>
      </c>
      <c r="Q818" s="8">
        <f t="shared" si="6"/>
        <v>3</v>
      </c>
      <c r="R818" s="8">
        <f>if(and(P818&lt;&gt;"",Q818&lt;&gt;"newexp",Q818&lt;&gt;"nostart"),countifs(script_conform_dispatching!A:A,P818,script_conform_dispatching!B:B,Q818),"")</f>
        <v>1</v>
      </c>
      <c r="S818" s="8" t="str">
        <f t="shared" si="3"/>
        <v/>
      </c>
    </row>
    <row r="819" hidden="1">
      <c r="A819" s="6" t="s">
        <v>2466</v>
      </c>
      <c r="B819" s="6" t="s">
        <v>89</v>
      </c>
      <c r="C819" s="6" t="s">
        <v>407</v>
      </c>
      <c r="D819" s="6">
        <v>3.0</v>
      </c>
      <c r="E819" s="6" t="s">
        <v>408</v>
      </c>
      <c r="H819" s="8" t="str">
        <f>VLOOKUP(C819,agent_name_matching!A:B,2,false)</f>
        <v>--</v>
      </c>
      <c r="I819" s="33"/>
      <c r="O819" s="6" t="s">
        <v>2467</v>
      </c>
      <c r="P819" s="8" t="str">
        <f t="shared" si="1"/>
        <v/>
      </c>
      <c r="Q819" s="8" t="str">
        <f t="shared" si="6"/>
        <v/>
      </c>
      <c r="R819" s="8" t="str">
        <f>if(and(P819&lt;&gt;"",Q819&lt;&gt;"newexp",Q819&lt;&gt;"nostart"),countifs(script_conform_dispatching!A:A,P819,script_conform_dispatching!B:B,Q819),"")</f>
        <v/>
      </c>
      <c r="S819" s="8" t="str">
        <f t="shared" si="3"/>
        <v/>
      </c>
    </row>
    <row r="820" hidden="1">
      <c r="A820" s="6" t="s">
        <v>2468</v>
      </c>
      <c r="B820" s="6" t="s">
        <v>89</v>
      </c>
      <c r="C820" s="6" t="s">
        <v>450</v>
      </c>
      <c r="F820" s="6" t="s">
        <v>415</v>
      </c>
      <c r="G820" s="6" t="s">
        <v>416</v>
      </c>
      <c r="H820" s="8" t="str">
        <f>VLOOKUP(C820,agent_name_matching!A:B,2,false)</f>
        <v>Validator LLM</v>
      </c>
      <c r="I820" s="32" t="s">
        <v>451</v>
      </c>
      <c r="J820" s="6" t="s">
        <v>452</v>
      </c>
      <c r="L820" s="6">
        <v>1185.0</v>
      </c>
      <c r="M820" s="6">
        <v>10.0</v>
      </c>
      <c r="N820" s="6">
        <v>1196.0</v>
      </c>
      <c r="O820" s="6" t="s">
        <v>2469</v>
      </c>
      <c r="P820" s="8" t="str">
        <f t="shared" si="1"/>
        <v/>
      </c>
      <c r="Q820" s="8" t="str">
        <f t="shared" si="6"/>
        <v/>
      </c>
      <c r="R820" s="8" t="str">
        <f>if(and(P820&lt;&gt;"",Q820&lt;&gt;"newexp",Q820&lt;&gt;"nostart"),countifs(script_conform_dispatching!A:A,P820,script_conform_dispatching!B:B,Q820),"")</f>
        <v/>
      </c>
      <c r="S820" s="8" t="str">
        <f t="shared" si="3"/>
        <v/>
      </c>
    </row>
    <row r="821" hidden="1">
      <c r="A821" s="6" t="s">
        <v>2470</v>
      </c>
      <c r="B821" s="6" t="s">
        <v>89</v>
      </c>
      <c r="C821" s="6" t="s">
        <v>37</v>
      </c>
      <c r="F821" s="6" t="s">
        <v>415</v>
      </c>
      <c r="G821" s="6" t="s">
        <v>416</v>
      </c>
      <c r="H821" s="8" t="str">
        <f>VLOOKUP(C821,agent_name_matching!A:B,2,false)</f>
        <v>Patient LLM</v>
      </c>
      <c r="I821" s="32" t="s">
        <v>2471</v>
      </c>
      <c r="J821" s="6" t="s">
        <v>418</v>
      </c>
      <c r="K821" s="6">
        <v>1.0</v>
      </c>
      <c r="L821" s="6">
        <v>1120.0</v>
      </c>
      <c r="M821" s="6">
        <v>183.0</v>
      </c>
      <c r="N821" s="6">
        <v>2443.0</v>
      </c>
      <c r="O821" s="6" t="s">
        <v>2472</v>
      </c>
      <c r="P821" s="8" t="str">
        <f t="shared" si="1"/>
        <v/>
      </c>
      <c r="Q821" s="8" t="str">
        <f t="shared" si="6"/>
        <v/>
      </c>
      <c r="R821" s="8" t="str">
        <f>if(and(P821&lt;&gt;"",Q821&lt;&gt;"newexp",Q821&lt;&gt;"nostart"),countifs(script_conform_dispatching!A:A,P821,script_conform_dispatching!B:B,Q821),"")</f>
        <v/>
      </c>
      <c r="S821" s="8" t="str">
        <f t="shared" si="3"/>
        <v/>
      </c>
    </row>
    <row r="822" hidden="1">
      <c r="A822" s="6" t="s">
        <v>2473</v>
      </c>
      <c r="B822" s="6" t="s">
        <v>89</v>
      </c>
      <c r="C822" s="6" t="s">
        <v>411</v>
      </c>
      <c r="H822" s="8" t="str">
        <f>VLOOKUP(C822,agent_name_matching!A:B,2,false)</f>
        <v>System</v>
      </c>
      <c r="I822" s="33"/>
      <c r="O822" s="6" t="s">
        <v>2474</v>
      </c>
      <c r="P822" s="8" t="str">
        <f t="shared" si="1"/>
        <v/>
      </c>
      <c r="Q822" s="8" t="str">
        <f t="shared" si="6"/>
        <v/>
      </c>
      <c r="R822" s="8" t="str">
        <f>if(and(P822&lt;&gt;"",Q822&lt;&gt;"newexp",Q822&lt;&gt;"nostart"),countifs(script_conform_dispatching!A:A,P822,script_conform_dispatching!B:B,Q822),"")</f>
        <v/>
      </c>
      <c r="S822" s="8" t="str">
        <f t="shared" si="3"/>
        <v/>
      </c>
    </row>
    <row r="823" hidden="1">
      <c r="A823" s="6" t="s">
        <v>2475</v>
      </c>
      <c r="B823" s="6" t="s">
        <v>89</v>
      </c>
      <c r="C823" s="6" t="s">
        <v>414</v>
      </c>
      <c r="F823" s="6" t="s">
        <v>415</v>
      </c>
      <c r="G823" s="6" t="s">
        <v>416</v>
      </c>
      <c r="H823" s="8" t="str">
        <f>VLOOKUP(C823,agent_name_matching!A:B,2,false)</f>
        <v>Dialog LLM</v>
      </c>
      <c r="I823" s="32" t="s">
        <v>2476</v>
      </c>
      <c r="J823" s="6" t="s">
        <v>418</v>
      </c>
      <c r="L823" s="6">
        <v>4813.0</v>
      </c>
      <c r="M823" s="6">
        <v>72.0</v>
      </c>
      <c r="N823" s="6">
        <v>1671.0</v>
      </c>
      <c r="O823" s="6" t="s">
        <v>2477</v>
      </c>
      <c r="P823" s="8" t="str">
        <f t="shared" si="1"/>
        <v/>
      </c>
      <c r="Q823" s="8" t="str">
        <f t="shared" si="6"/>
        <v/>
      </c>
      <c r="R823" s="8" t="str">
        <f>if(and(P823&lt;&gt;"",Q823&lt;&gt;"newexp",Q823&lt;&gt;"nostart"),countifs(script_conform_dispatching!A:A,P823,script_conform_dispatching!B:B,Q823),"")</f>
        <v/>
      </c>
      <c r="S823" s="8" t="str">
        <f t="shared" si="3"/>
        <v/>
      </c>
    </row>
    <row r="824" hidden="1">
      <c r="A824" s="6" t="s">
        <v>2478</v>
      </c>
      <c r="B824" s="6" t="s">
        <v>89</v>
      </c>
      <c r="C824" s="6" t="s">
        <v>37</v>
      </c>
      <c r="F824" s="6" t="s">
        <v>415</v>
      </c>
      <c r="G824" s="6" t="s">
        <v>416</v>
      </c>
      <c r="H824" s="8" t="str">
        <f>VLOOKUP(C824,agent_name_matching!A:B,2,false)</f>
        <v>Patient LLM</v>
      </c>
      <c r="I824" s="32" t="s">
        <v>2479</v>
      </c>
      <c r="J824" s="6" t="s">
        <v>418</v>
      </c>
      <c r="K824" s="6">
        <v>1.0</v>
      </c>
      <c r="L824" s="6">
        <v>1369.0</v>
      </c>
      <c r="M824" s="6">
        <v>141.0</v>
      </c>
      <c r="N824" s="6">
        <v>2284.0</v>
      </c>
      <c r="O824" s="6" t="s">
        <v>2480</v>
      </c>
      <c r="P824" s="8" t="str">
        <f t="shared" si="1"/>
        <v/>
      </c>
      <c r="Q824" s="8" t="str">
        <f t="shared" si="6"/>
        <v/>
      </c>
      <c r="R824" s="8" t="str">
        <f>if(and(P824&lt;&gt;"",Q824&lt;&gt;"newexp",Q824&lt;&gt;"nostart"),countifs(script_conform_dispatching!A:A,P824,script_conform_dispatching!B:B,Q824),"")</f>
        <v/>
      </c>
      <c r="S824" s="8" t="str">
        <f t="shared" si="3"/>
        <v/>
      </c>
    </row>
    <row r="825" hidden="1">
      <c r="A825" s="6" t="s">
        <v>2481</v>
      </c>
      <c r="B825" s="6" t="s">
        <v>89</v>
      </c>
      <c r="C825" s="6" t="s">
        <v>411</v>
      </c>
      <c r="H825" s="8" t="str">
        <f>VLOOKUP(C825,agent_name_matching!A:B,2,false)</f>
        <v>System</v>
      </c>
      <c r="I825" s="33"/>
      <c r="O825" s="6" t="s">
        <v>2482</v>
      </c>
      <c r="P825" s="8" t="str">
        <f t="shared" si="1"/>
        <v/>
      </c>
      <c r="Q825" s="8" t="str">
        <f t="shared" si="6"/>
        <v/>
      </c>
      <c r="R825" s="8" t="str">
        <f>if(and(P825&lt;&gt;"",Q825&lt;&gt;"newexp",Q825&lt;&gt;"nostart"),countifs(script_conform_dispatching!A:A,P825,script_conform_dispatching!B:B,Q825),"")</f>
        <v/>
      </c>
      <c r="S825" s="8" t="str">
        <f t="shared" si="3"/>
        <v/>
      </c>
    </row>
    <row r="826" hidden="1">
      <c r="A826" s="6" t="s">
        <v>2483</v>
      </c>
      <c r="B826" s="6" t="s">
        <v>89</v>
      </c>
      <c r="C826" s="6" t="s">
        <v>414</v>
      </c>
      <c r="F826" s="6" t="s">
        <v>415</v>
      </c>
      <c r="G826" s="6" t="s">
        <v>416</v>
      </c>
      <c r="H826" s="8" t="str">
        <f>VLOOKUP(C826,agent_name_matching!A:B,2,false)</f>
        <v>Dialog LLM</v>
      </c>
      <c r="I826" s="32" t="s">
        <v>2484</v>
      </c>
      <c r="J826" s="6" t="s">
        <v>418</v>
      </c>
      <c r="L826" s="6">
        <v>5299.0</v>
      </c>
      <c r="M826" s="6">
        <v>72.0</v>
      </c>
      <c r="N826" s="6">
        <v>2139.0</v>
      </c>
      <c r="O826" s="6" t="s">
        <v>2485</v>
      </c>
      <c r="P826" s="8" t="str">
        <f t="shared" si="1"/>
        <v/>
      </c>
      <c r="Q826" s="8" t="str">
        <f t="shared" si="6"/>
        <v/>
      </c>
      <c r="R826" s="8" t="str">
        <f>if(and(P826&lt;&gt;"",Q826&lt;&gt;"newexp",Q826&lt;&gt;"nostart"),countifs(script_conform_dispatching!A:A,P826,script_conform_dispatching!B:B,Q826),"")</f>
        <v/>
      </c>
      <c r="S826" s="8" t="str">
        <f t="shared" si="3"/>
        <v/>
      </c>
    </row>
    <row r="827" hidden="1">
      <c r="A827" s="6" t="s">
        <v>2486</v>
      </c>
      <c r="B827" s="6" t="s">
        <v>89</v>
      </c>
      <c r="C827" s="6" t="s">
        <v>37</v>
      </c>
      <c r="F827" s="6" t="s">
        <v>415</v>
      </c>
      <c r="G827" s="6" t="s">
        <v>416</v>
      </c>
      <c r="H827" s="8" t="str">
        <f>VLOOKUP(C827,agent_name_matching!A:B,2,false)</f>
        <v>Patient LLM</v>
      </c>
      <c r="I827" s="32" t="s">
        <v>2487</v>
      </c>
      <c r="J827" s="6" t="s">
        <v>418</v>
      </c>
      <c r="K827" s="6">
        <v>1.0</v>
      </c>
      <c r="L827" s="6">
        <v>1576.0</v>
      </c>
      <c r="M827" s="6">
        <v>131.0</v>
      </c>
      <c r="N827" s="6">
        <v>2377.0</v>
      </c>
      <c r="O827" s="6" t="s">
        <v>2488</v>
      </c>
      <c r="P827" s="8" t="str">
        <f t="shared" si="1"/>
        <v/>
      </c>
      <c r="Q827" s="8" t="str">
        <f t="shared" si="6"/>
        <v/>
      </c>
      <c r="R827" s="8" t="str">
        <f>if(and(P827&lt;&gt;"",Q827&lt;&gt;"newexp",Q827&lt;&gt;"nostart"),countifs(script_conform_dispatching!A:A,P827,script_conform_dispatching!B:B,Q827),"")</f>
        <v/>
      </c>
      <c r="S827" s="8" t="str">
        <f t="shared" si="3"/>
        <v/>
      </c>
    </row>
    <row r="828" hidden="1">
      <c r="A828" s="6" t="s">
        <v>2489</v>
      </c>
      <c r="B828" s="6" t="s">
        <v>89</v>
      </c>
      <c r="C828" s="6" t="s">
        <v>411</v>
      </c>
      <c r="H828" s="8" t="str">
        <f>VLOOKUP(C828,agent_name_matching!A:B,2,false)</f>
        <v>System</v>
      </c>
      <c r="I828" s="33"/>
      <c r="O828" s="6" t="s">
        <v>2490</v>
      </c>
      <c r="P828" s="8" t="str">
        <f t="shared" si="1"/>
        <v/>
      </c>
      <c r="Q828" s="8" t="str">
        <f t="shared" si="6"/>
        <v/>
      </c>
      <c r="R828" s="8" t="str">
        <f>if(and(P828&lt;&gt;"",Q828&lt;&gt;"newexp",Q828&lt;&gt;"nostart"),countifs(script_conform_dispatching!A:A,P828,script_conform_dispatching!B:B,Q828),"")</f>
        <v/>
      </c>
      <c r="S828" s="8" t="str">
        <f t="shared" si="3"/>
        <v/>
      </c>
    </row>
    <row r="829" hidden="1">
      <c r="A829" s="6" t="s">
        <v>2491</v>
      </c>
      <c r="B829" s="6" t="s">
        <v>89</v>
      </c>
      <c r="C829" s="6" t="s">
        <v>414</v>
      </c>
      <c r="F829" s="6" t="s">
        <v>415</v>
      </c>
      <c r="G829" s="6" t="s">
        <v>416</v>
      </c>
      <c r="H829" s="8" t="str">
        <f>VLOOKUP(C829,agent_name_matching!A:B,2,false)</f>
        <v>Dialog LLM</v>
      </c>
      <c r="I829" s="32" t="s">
        <v>2492</v>
      </c>
      <c r="J829" s="6" t="s">
        <v>418</v>
      </c>
      <c r="L829" s="6">
        <v>5775.0</v>
      </c>
      <c r="M829" s="6">
        <v>85.0</v>
      </c>
      <c r="N829" s="6">
        <v>2637.0</v>
      </c>
      <c r="O829" s="6" t="s">
        <v>2493</v>
      </c>
      <c r="P829" s="8" t="str">
        <f t="shared" si="1"/>
        <v/>
      </c>
      <c r="Q829" s="8" t="str">
        <f t="shared" si="6"/>
        <v/>
      </c>
      <c r="R829" s="8" t="str">
        <f>if(and(P829&lt;&gt;"",Q829&lt;&gt;"newexp",Q829&lt;&gt;"nostart"),countifs(script_conform_dispatching!A:A,P829,script_conform_dispatching!B:B,Q829),"")</f>
        <v/>
      </c>
      <c r="S829" s="8" t="str">
        <f t="shared" si="3"/>
        <v/>
      </c>
    </row>
    <row r="830" hidden="1">
      <c r="A830" s="6" t="s">
        <v>2494</v>
      </c>
      <c r="B830" s="6" t="s">
        <v>89</v>
      </c>
      <c r="C830" s="6" t="s">
        <v>37</v>
      </c>
      <c r="F830" s="6" t="s">
        <v>415</v>
      </c>
      <c r="G830" s="6" t="s">
        <v>416</v>
      </c>
      <c r="H830" s="8" t="str">
        <f>VLOOKUP(C830,agent_name_matching!A:B,2,false)</f>
        <v>Patient LLM</v>
      </c>
      <c r="I830" s="32" t="s">
        <v>2495</v>
      </c>
      <c r="J830" s="6" t="s">
        <v>418</v>
      </c>
      <c r="K830" s="6">
        <v>1.0</v>
      </c>
      <c r="L830" s="6">
        <v>1786.0</v>
      </c>
      <c r="M830" s="6">
        <v>147.0</v>
      </c>
      <c r="N830" s="6">
        <v>2481.0</v>
      </c>
      <c r="O830" s="6" t="s">
        <v>2496</v>
      </c>
      <c r="P830" s="8" t="str">
        <f t="shared" si="1"/>
        <v/>
      </c>
      <c r="Q830" s="8" t="str">
        <f t="shared" si="6"/>
        <v/>
      </c>
      <c r="R830" s="8" t="str">
        <f>if(and(P830&lt;&gt;"",Q830&lt;&gt;"newexp",Q830&lt;&gt;"nostart"),countifs(script_conform_dispatching!A:A,P830,script_conform_dispatching!B:B,Q830),"")</f>
        <v/>
      </c>
      <c r="S830" s="8" t="str">
        <f t="shared" si="3"/>
        <v/>
      </c>
    </row>
    <row r="831" hidden="1">
      <c r="A831" s="6" t="s">
        <v>2497</v>
      </c>
      <c r="B831" s="6" t="s">
        <v>89</v>
      </c>
      <c r="C831" s="6" t="s">
        <v>411</v>
      </c>
      <c r="H831" s="8" t="str">
        <f>VLOOKUP(C831,agent_name_matching!A:B,2,false)</f>
        <v>System</v>
      </c>
      <c r="I831" s="33"/>
      <c r="O831" s="6" t="s">
        <v>2498</v>
      </c>
      <c r="P831" s="8" t="str">
        <f t="shared" si="1"/>
        <v/>
      </c>
      <c r="Q831" s="8" t="str">
        <f t="shared" si="6"/>
        <v/>
      </c>
      <c r="R831" s="8" t="str">
        <f>if(and(P831&lt;&gt;"",Q831&lt;&gt;"newexp",Q831&lt;&gt;"nostart"),countifs(script_conform_dispatching!A:A,P831,script_conform_dispatching!B:B,Q831),"")</f>
        <v/>
      </c>
      <c r="S831" s="8" t="str">
        <f t="shared" si="3"/>
        <v/>
      </c>
    </row>
    <row r="832" hidden="1">
      <c r="A832" s="6" t="s">
        <v>2499</v>
      </c>
      <c r="B832" s="6" t="s">
        <v>89</v>
      </c>
      <c r="C832" s="6" t="s">
        <v>414</v>
      </c>
      <c r="F832" s="6" t="s">
        <v>415</v>
      </c>
      <c r="G832" s="6" t="s">
        <v>416</v>
      </c>
      <c r="H832" s="8" t="str">
        <f>VLOOKUP(C832,agent_name_matching!A:B,2,false)</f>
        <v>Dialog LLM</v>
      </c>
      <c r="I832" s="32" t="s">
        <v>2500</v>
      </c>
      <c r="J832" s="6" t="s">
        <v>418</v>
      </c>
      <c r="L832" s="6">
        <v>6280.0</v>
      </c>
      <c r="M832" s="6">
        <v>178.0</v>
      </c>
      <c r="N832" s="6">
        <v>2695.0</v>
      </c>
      <c r="O832" s="6" t="s">
        <v>2501</v>
      </c>
      <c r="P832" s="8" t="str">
        <f t="shared" si="1"/>
        <v/>
      </c>
      <c r="Q832" s="8" t="str">
        <f t="shared" si="6"/>
        <v/>
      </c>
      <c r="R832" s="8" t="str">
        <f>if(and(P832&lt;&gt;"",Q832&lt;&gt;"newexp",Q832&lt;&gt;"nostart"),countifs(script_conform_dispatching!A:A,P832,script_conform_dispatching!B:B,Q832),"")</f>
        <v/>
      </c>
      <c r="S832" s="8" t="str">
        <f t="shared" si="3"/>
        <v/>
      </c>
    </row>
    <row r="833" hidden="1">
      <c r="A833" s="6" t="s">
        <v>2502</v>
      </c>
      <c r="B833" s="6" t="s">
        <v>89</v>
      </c>
      <c r="C833" s="6" t="s">
        <v>37</v>
      </c>
      <c r="F833" s="6" t="s">
        <v>415</v>
      </c>
      <c r="G833" s="6" t="s">
        <v>416</v>
      </c>
      <c r="H833" s="8" t="str">
        <f>VLOOKUP(C833,agent_name_matching!A:B,2,false)</f>
        <v>Patient LLM</v>
      </c>
      <c r="I833" s="32" t="s">
        <v>2503</v>
      </c>
      <c r="J833" s="6" t="s">
        <v>418</v>
      </c>
      <c r="K833" s="6">
        <v>1.0</v>
      </c>
      <c r="L833" s="6">
        <v>2105.0</v>
      </c>
      <c r="M833" s="6">
        <v>75.0</v>
      </c>
      <c r="N833" s="6">
        <v>1424.0</v>
      </c>
      <c r="O833" s="6" t="s">
        <v>2504</v>
      </c>
      <c r="P833" s="8" t="str">
        <f t="shared" si="1"/>
        <v/>
      </c>
      <c r="Q833" s="8" t="str">
        <f t="shared" si="6"/>
        <v/>
      </c>
      <c r="R833" s="8" t="str">
        <f>if(and(P833&lt;&gt;"",Q833&lt;&gt;"newexp",Q833&lt;&gt;"nostart"),countifs(script_conform_dispatching!A:A,P833,script_conform_dispatching!B:B,Q833),"")</f>
        <v/>
      </c>
      <c r="S833" s="8" t="str">
        <f t="shared" si="3"/>
        <v/>
      </c>
    </row>
    <row r="834" hidden="1">
      <c r="A834" s="6" t="s">
        <v>2505</v>
      </c>
      <c r="B834" s="6" t="s">
        <v>89</v>
      </c>
      <c r="C834" s="6" t="s">
        <v>411</v>
      </c>
      <c r="H834" s="8" t="str">
        <f>VLOOKUP(C834,agent_name_matching!A:B,2,false)</f>
        <v>System</v>
      </c>
      <c r="I834" s="33"/>
      <c r="O834" s="6" t="s">
        <v>2506</v>
      </c>
      <c r="P834" s="8" t="str">
        <f t="shared" si="1"/>
        <v/>
      </c>
      <c r="Q834" s="8" t="str">
        <f t="shared" si="6"/>
        <v/>
      </c>
      <c r="R834" s="8" t="str">
        <f>if(and(P834&lt;&gt;"",Q834&lt;&gt;"newexp",Q834&lt;&gt;"nostart"),countifs(script_conform_dispatching!A:A,P834,script_conform_dispatching!B:B,Q834),"")</f>
        <v/>
      </c>
      <c r="S834" s="8" t="str">
        <f t="shared" si="3"/>
        <v/>
      </c>
    </row>
    <row r="835" hidden="1">
      <c r="A835" s="6" t="s">
        <v>2507</v>
      </c>
      <c r="B835" s="6" t="s">
        <v>89</v>
      </c>
      <c r="C835" s="6" t="s">
        <v>414</v>
      </c>
      <c r="F835" s="6" t="s">
        <v>415</v>
      </c>
      <c r="G835" s="6" t="s">
        <v>416</v>
      </c>
      <c r="H835" s="8" t="str">
        <f>VLOOKUP(C835,agent_name_matching!A:B,2,false)</f>
        <v>Dialog LLM</v>
      </c>
      <c r="I835" s="32" t="s">
        <v>2508</v>
      </c>
      <c r="J835" s="6" t="s">
        <v>418</v>
      </c>
      <c r="L835" s="6">
        <v>6806.0</v>
      </c>
      <c r="M835" s="6">
        <v>324.0</v>
      </c>
      <c r="N835" s="6">
        <v>5084.0</v>
      </c>
      <c r="O835" s="6" t="s">
        <v>2509</v>
      </c>
      <c r="P835" s="8" t="str">
        <f t="shared" si="1"/>
        <v/>
      </c>
      <c r="Q835" s="8" t="str">
        <f t="shared" si="6"/>
        <v/>
      </c>
      <c r="R835" s="8" t="str">
        <f>if(and(P835&lt;&gt;"",Q835&lt;&gt;"newexp",Q835&lt;&gt;"nostart"),countifs(script_conform_dispatching!A:A,P835,script_conform_dispatching!B:B,Q835),"")</f>
        <v/>
      </c>
      <c r="S835" s="8" t="str">
        <f t="shared" si="3"/>
        <v/>
      </c>
    </row>
    <row r="836" hidden="1">
      <c r="A836" s="6" t="s">
        <v>2510</v>
      </c>
      <c r="B836" s="6" t="s">
        <v>89</v>
      </c>
      <c r="C836" s="6" t="s">
        <v>407</v>
      </c>
      <c r="D836" s="6">
        <v>3.0</v>
      </c>
      <c r="E836" s="6" t="s">
        <v>445</v>
      </c>
      <c r="H836" s="8" t="str">
        <f>VLOOKUP(C836,agent_name_matching!A:B,2,false)</f>
        <v>--</v>
      </c>
      <c r="I836" s="33"/>
      <c r="O836" s="6" t="s">
        <v>2511</v>
      </c>
      <c r="P836" s="8">
        <f t="shared" si="1"/>
        <v>3</v>
      </c>
      <c r="Q836" s="8">
        <f t="shared" si="6"/>
        <v>4</v>
      </c>
      <c r="R836" s="8">
        <f>if(and(P836&lt;&gt;"",Q836&lt;&gt;"newexp",Q836&lt;&gt;"nostart"),countifs(script_conform_dispatching!A:A,P836,script_conform_dispatching!B:B,Q836),"")</f>
        <v>1</v>
      </c>
      <c r="S836" s="8" t="str">
        <f t="shared" si="3"/>
        <v/>
      </c>
    </row>
    <row r="837" hidden="1">
      <c r="A837" s="6" t="s">
        <v>2512</v>
      </c>
      <c r="B837" s="6" t="s">
        <v>89</v>
      </c>
      <c r="C837" s="6" t="s">
        <v>407</v>
      </c>
      <c r="D837" s="6">
        <v>4.0</v>
      </c>
      <c r="E837" s="6" t="s">
        <v>408</v>
      </c>
      <c r="H837" s="8" t="str">
        <f>VLOOKUP(C837,agent_name_matching!A:B,2,false)</f>
        <v>--</v>
      </c>
      <c r="I837" s="33"/>
      <c r="O837" s="6" t="s">
        <v>2513</v>
      </c>
      <c r="P837" s="8" t="str">
        <f t="shared" si="1"/>
        <v/>
      </c>
      <c r="Q837" s="8" t="str">
        <f t="shared" si="6"/>
        <v/>
      </c>
      <c r="R837" s="8" t="str">
        <f>if(and(P837&lt;&gt;"",Q837&lt;&gt;"newexp",Q837&lt;&gt;"nostart"),countifs(script_conform_dispatching!A:A,P837,script_conform_dispatching!B:B,Q837),"")</f>
        <v/>
      </c>
      <c r="S837" s="8" t="str">
        <f t="shared" si="3"/>
        <v/>
      </c>
    </row>
    <row r="838" hidden="1">
      <c r="A838" s="6" t="s">
        <v>2514</v>
      </c>
      <c r="B838" s="6" t="s">
        <v>89</v>
      </c>
      <c r="C838" s="6" t="s">
        <v>450</v>
      </c>
      <c r="F838" s="6" t="s">
        <v>415</v>
      </c>
      <c r="G838" s="6" t="s">
        <v>416</v>
      </c>
      <c r="H838" s="8" t="str">
        <f>VLOOKUP(C838,agent_name_matching!A:B,2,false)</f>
        <v>Validator LLM</v>
      </c>
      <c r="I838" s="32" t="s">
        <v>2515</v>
      </c>
      <c r="J838" s="6" t="s">
        <v>452</v>
      </c>
      <c r="L838" s="6">
        <v>2463.0</v>
      </c>
      <c r="M838" s="6">
        <v>35.0</v>
      </c>
      <c r="N838" s="6">
        <v>1010.0</v>
      </c>
      <c r="O838" s="6" t="s">
        <v>2516</v>
      </c>
      <c r="P838" s="8" t="str">
        <f t="shared" si="1"/>
        <v/>
      </c>
      <c r="Q838" s="8" t="str">
        <f t="shared" si="6"/>
        <v/>
      </c>
      <c r="R838" s="8" t="str">
        <f>if(and(P838&lt;&gt;"",Q838&lt;&gt;"newexp",Q838&lt;&gt;"nostart"),countifs(script_conform_dispatching!A:A,P838,script_conform_dispatching!B:B,Q838),"")</f>
        <v/>
      </c>
      <c r="S838" s="8" t="str">
        <f t="shared" si="3"/>
        <v/>
      </c>
    </row>
    <row r="839" hidden="1">
      <c r="A839" s="6" t="s">
        <v>2517</v>
      </c>
      <c r="B839" s="6" t="s">
        <v>89</v>
      </c>
      <c r="C839" s="6" t="s">
        <v>37</v>
      </c>
      <c r="F839" s="6" t="s">
        <v>415</v>
      </c>
      <c r="G839" s="6" t="s">
        <v>416</v>
      </c>
      <c r="H839" s="8" t="str">
        <f>VLOOKUP(C839,agent_name_matching!A:B,2,false)</f>
        <v>Patient LLM</v>
      </c>
      <c r="I839" s="32" t="s">
        <v>2518</v>
      </c>
      <c r="J839" s="6" t="s">
        <v>418</v>
      </c>
      <c r="K839" s="6">
        <v>1.0</v>
      </c>
      <c r="L839" s="6">
        <v>2303.0</v>
      </c>
      <c r="M839" s="6">
        <v>39.0</v>
      </c>
      <c r="N839" s="6">
        <v>925.0</v>
      </c>
      <c r="O839" s="6" t="s">
        <v>2519</v>
      </c>
      <c r="P839" s="8" t="str">
        <f t="shared" si="1"/>
        <v/>
      </c>
      <c r="Q839" s="8" t="str">
        <f t="shared" si="6"/>
        <v/>
      </c>
      <c r="R839" s="8" t="str">
        <f>if(and(P839&lt;&gt;"",Q839&lt;&gt;"newexp",Q839&lt;&gt;"nostart"),countifs(script_conform_dispatching!A:A,P839,script_conform_dispatching!B:B,Q839),"")</f>
        <v/>
      </c>
      <c r="S839" s="8" t="str">
        <f t="shared" si="3"/>
        <v/>
      </c>
    </row>
    <row r="840" hidden="1">
      <c r="A840" s="6" t="s">
        <v>2520</v>
      </c>
      <c r="B840" s="6" t="s">
        <v>89</v>
      </c>
      <c r="C840" s="6" t="s">
        <v>411</v>
      </c>
      <c r="H840" s="8" t="str">
        <f>VLOOKUP(C840,agent_name_matching!A:B,2,false)</f>
        <v>System</v>
      </c>
      <c r="I840" s="33"/>
      <c r="O840" s="6" t="s">
        <v>2521</v>
      </c>
      <c r="P840" s="8" t="str">
        <f t="shared" si="1"/>
        <v/>
      </c>
      <c r="Q840" s="8" t="str">
        <f t="shared" si="6"/>
        <v/>
      </c>
      <c r="R840" s="8" t="str">
        <f>if(and(P840&lt;&gt;"",Q840&lt;&gt;"newexp",Q840&lt;&gt;"nostart"),countifs(script_conform_dispatching!A:A,P840,script_conform_dispatching!B:B,Q840),"")</f>
        <v/>
      </c>
      <c r="S840" s="8" t="str">
        <f t="shared" si="3"/>
        <v/>
      </c>
    </row>
    <row r="841" hidden="1">
      <c r="A841" s="6" t="s">
        <v>2522</v>
      </c>
      <c r="B841" s="6" t="s">
        <v>89</v>
      </c>
      <c r="C841" s="6" t="s">
        <v>414</v>
      </c>
      <c r="F841" s="6" t="s">
        <v>415</v>
      </c>
      <c r="G841" s="6" t="s">
        <v>416</v>
      </c>
      <c r="H841" s="8" t="str">
        <f>VLOOKUP(C841,agent_name_matching!A:B,2,false)</f>
        <v>Dialog LLM</v>
      </c>
      <c r="I841" s="32" t="s">
        <v>2523</v>
      </c>
      <c r="J841" s="6" t="s">
        <v>418</v>
      </c>
      <c r="L841" s="6">
        <v>7391.0</v>
      </c>
      <c r="M841" s="6">
        <v>344.0</v>
      </c>
      <c r="N841" s="6">
        <v>17165.0</v>
      </c>
      <c r="O841" s="6" t="s">
        <v>2524</v>
      </c>
      <c r="P841" s="8" t="str">
        <f t="shared" si="1"/>
        <v/>
      </c>
      <c r="Q841" s="8" t="str">
        <f t="shared" si="6"/>
        <v/>
      </c>
      <c r="R841" s="8" t="str">
        <f>if(and(P841&lt;&gt;"",Q841&lt;&gt;"newexp",Q841&lt;&gt;"nostart"),countifs(script_conform_dispatching!A:A,P841,script_conform_dispatching!B:B,Q841),"")</f>
        <v/>
      </c>
      <c r="S841" s="8" t="str">
        <f t="shared" si="3"/>
        <v/>
      </c>
    </row>
    <row r="842" hidden="1">
      <c r="A842" s="6" t="s">
        <v>2525</v>
      </c>
      <c r="B842" s="6" t="s">
        <v>89</v>
      </c>
      <c r="C842" s="6" t="s">
        <v>37</v>
      </c>
      <c r="F842" s="6" t="s">
        <v>415</v>
      </c>
      <c r="G842" s="6" t="s">
        <v>416</v>
      </c>
      <c r="H842" s="8" t="str">
        <f>VLOOKUP(C842,agent_name_matching!A:B,2,false)</f>
        <v>Patient LLM</v>
      </c>
      <c r="I842" s="32" t="s">
        <v>2526</v>
      </c>
      <c r="J842" s="6" t="s">
        <v>418</v>
      </c>
      <c r="K842" s="6">
        <v>1.0</v>
      </c>
      <c r="L842" s="6">
        <v>2680.0</v>
      </c>
      <c r="M842" s="6">
        <v>58.0</v>
      </c>
      <c r="N842" s="6">
        <v>900.0</v>
      </c>
      <c r="O842" s="6" t="s">
        <v>2527</v>
      </c>
      <c r="P842" s="8" t="str">
        <f t="shared" si="1"/>
        <v/>
      </c>
      <c r="Q842" s="8" t="str">
        <f t="shared" si="6"/>
        <v/>
      </c>
      <c r="R842" s="8" t="str">
        <f>if(and(P842&lt;&gt;"",Q842&lt;&gt;"newexp",Q842&lt;&gt;"nostart"),countifs(script_conform_dispatching!A:A,P842,script_conform_dispatching!B:B,Q842),"")</f>
        <v/>
      </c>
      <c r="S842" s="8" t="str">
        <f t="shared" si="3"/>
        <v/>
      </c>
    </row>
    <row r="843" hidden="1">
      <c r="A843" s="6" t="s">
        <v>2528</v>
      </c>
      <c r="B843" s="6" t="s">
        <v>89</v>
      </c>
      <c r="C843" s="6" t="s">
        <v>411</v>
      </c>
      <c r="H843" s="8" t="str">
        <f>VLOOKUP(C843,agent_name_matching!A:B,2,false)</f>
        <v>System</v>
      </c>
      <c r="I843" s="33"/>
      <c r="O843" s="6" t="s">
        <v>2529</v>
      </c>
      <c r="P843" s="8" t="str">
        <f t="shared" si="1"/>
        <v/>
      </c>
      <c r="Q843" s="8" t="str">
        <f t="shared" si="6"/>
        <v/>
      </c>
      <c r="R843" s="8" t="str">
        <f>if(and(P843&lt;&gt;"",Q843&lt;&gt;"newexp",Q843&lt;&gt;"nostart"),countifs(script_conform_dispatching!A:A,P843,script_conform_dispatching!B:B,Q843),"")</f>
        <v/>
      </c>
      <c r="S843" s="8" t="str">
        <f t="shared" si="3"/>
        <v/>
      </c>
    </row>
    <row r="844" hidden="1">
      <c r="A844" s="6" t="s">
        <v>2530</v>
      </c>
      <c r="B844" s="6" t="s">
        <v>89</v>
      </c>
      <c r="C844" s="6" t="s">
        <v>414</v>
      </c>
      <c r="F844" s="6" t="s">
        <v>415</v>
      </c>
      <c r="G844" s="6" t="s">
        <v>416</v>
      </c>
      <c r="H844" s="8" t="str">
        <f>VLOOKUP(C844,agent_name_matching!A:B,2,false)</f>
        <v>Dialog LLM</v>
      </c>
      <c r="I844" s="32" t="s">
        <v>2531</v>
      </c>
      <c r="J844" s="6" t="s">
        <v>418</v>
      </c>
      <c r="L844" s="6">
        <v>8015.0</v>
      </c>
      <c r="M844" s="6">
        <v>255.0</v>
      </c>
      <c r="N844" s="6">
        <v>4177.0</v>
      </c>
      <c r="O844" s="6" t="s">
        <v>2532</v>
      </c>
      <c r="P844" s="8" t="str">
        <f t="shared" si="1"/>
        <v/>
      </c>
      <c r="Q844" s="8" t="str">
        <f t="shared" si="6"/>
        <v/>
      </c>
      <c r="R844" s="8" t="str">
        <f>if(and(P844&lt;&gt;"",Q844&lt;&gt;"newexp",Q844&lt;&gt;"nostart"),countifs(script_conform_dispatching!A:A,P844,script_conform_dispatching!B:B,Q844),"")</f>
        <v/>
      </c>
      <c r="S844" s="8" t="str">
        <f t="shared" si="3"/>
        <v/>
      </c>
    </row>
    <row r="845" hidden="1">
      <c r="A845" s="6" t="s">
        <v>2533</v>
      </c>
      <c r="B845" s="6" t="s">
        <v>89</v>
      </c>
      <c r="C845" s="6" t="s">
        <v>407</v>
      </c>
      <c r="D845" s="6">
        <v>4.0</v>
      </c>
      <c r="E845" s="6" t="s">
        <v>445</v>
      </c>
      <c r="H845" s="8" t="str">
        <f>VLOOKUP(C845,agent_name_matching!A:B,2,false)</f>
        <v>--</v>
      </c>
      <c r="I845" s="33"/>
      <c r="O845" s="6" t="s">
        <v>2534</v>
      </c>
      <c r="P845" s="8">
        <f t="shared" si="1"/>
        <v>4</v>
      </c>
      <c r="Q845" s="8">
        <f t="shared" si="6"/>
        <v>5</v>
      </c>
      <c r="R845" s="8">
        <f>if(and(P845&lt;&gt;"",Q845&lt;&gt;"newexp",Q845&lt;&gt;"nostart"),countifs(script_conform_dispatching!A:A,P845,script_conform_dispatching!B:B,Q845),"")</f>
        <v>1</v>
      </c>
      <c r="S845" s="8" t="str">
        <f t="shared" si="3"/>
        <v/>
      </c>
    </row>
    <row r="846" hidden="1">
      <c r="A846" s="6" t="s">
        <v>2535</v>
      </c>
      <c r="B846" s="6" t="s">
        <v>89</v>
      </c>
      <c r="C846" s="6" t="s">
        <v>407</v>
      </c>
      <c r="D846" s="6">
        <v>5.0</v>
      </c>
      <c r="E846" s="6" t="s">
        <v>408</v>
      </c>
      <c r="H846" s="8" t="str">
        <f>VLOOKUP(C846,agent_name_matching!A:B,2,false)</f>
        <v>--</v>
      </c>
      <c r="I846" s="33"/>
      <c r="O846" s="6" t="s">
        <v>2536</v>
      </c>
      <c r="P846" s="8" t="str">
        <f t="shared" si="1"/>
        <v/>
      </c>
      <c r="Q846" s="8" t="str">
        <f t="shared" si="6"/>
        <v/>
      </c>
      <c r="R846" s="8" t="str">
        <f>if(and(P846&lt;&gt;"",Q846&lt;&gt;"newexp",Q846&lt;&gt;"nostart"),countifs(script_conform_dispatching!A:A,P846,script_conform_dispatching!B:B,Q846),"")</f>
        <v/>
      </c>
      <c r="S846" s="8" t="str">
        <f t="shared" si="3"/>
        <v/>
      </c>
    </row>
    <row r="847" hidden="1">
      <c r="A847" s="6" t="s">
        <v>2537</v>
      </c>
      <c r="B847" s="6" t="s">
        <v>89</v>
      </c>
      <c r="C847" s="6" t="s">
        <v>450</v>
      </c>
      <c r="F847" s="6" t="s">
        <v>415</v>
      </c>
      <c r="G847" s="6" t="s">
        <v>416</v>
      </c>
      <c r="H847" s="8" t="str">
        <f>VLOOKUP(C847,agent_name_matching!A:B,2,false)</f>
        <v>Validator LLM</v>
      </c>
      <c r="I847" s="32" t="s">
        <v>451</v>
      </c>
      <c r="J847" s="6" t="s">
        <v>452</v>
      </c>
      <c r="L847" s="6">
        <v>2913.0</v>
      </c>
      <c r="M847" s="6">
        <v>10.0</v>
      </c>
      <c r="N847" s="6">
        <v>1259.0</v>
      </c>
      <c r="O847" s="6" t="s">
        <v>2538</v>
      </c>
      <c r="P847" s="8" t="str">
        <f t="shared" si="1"/>
        <v/>
      </c>
      <c r="Q847" s="8" t="str">
        <f t="shared" si="6"/>
        <v/>
      </c>
      <c r="R847" s="8" t="str">
        <f>if(and(P847&lt;&gt;"",Q847&lt;&gt;"newexp",Q847&lt;&gt;"nostart"),countifs(script_conform_dispatching!A:A,P847,script_conform_dispatching!B:B,Q847),"")</f>
        <v/>
      </c>
      <c r="S847" s="8" t="str">
        <f t="shared" si="3"/>
        <v/>
      </c>
    </row>
    <row r="848" hidden="1">
      <c r="A848" s="6" t="s">
        <v>2539</v>
      </c>
      <c r="B848" s="6" t="s">
        <v>89</v>
      </c>
      <c r="C848" s="6" t="s">
        <v>37</v>
      </c>
      <c r="F848" s="6" t="s">
        <v>415</v>
      </c>
      <c r="G848" s="6" t="s">
        <v>416</v>
      </c>
      <c r="H848" s="8" t="str">
        <f>VLOOKUP(C848,agent_name_matching!A:B,2,false)</f>
        <v>Patient LLM</v>
      </c>
      <c r="I848" s="32" t="s">
        <v>2540</v>
      </c>
      <c r="J848" s="6" t="s">
        <v>418</v>
      </c>
      <c r="K848" s="6">
        <v>1.0</v>
      </c>
      <c r="L848" s="6">
        <v>2808.0</v>
      </c>
      <c r="M848" s="6">
        <v>52.0</v>
      </c>
      <c r="N848" s="6">
        <v>1274.0</v>
      </c>
      <c r="O848" s="6" t="s">
        <v>2541</v>
      </c>
      <c r="P848" s="8" t="str">
        <f t="shared" si="1"/>
        <v/>
      </c>
      <c r="Q848" s="8" t="str">
        <f t="shared" si="6"/>
        <v/>
      </c>
      <c r="R848" s="8" t="str">
        <f>if(and(P848&lt;&gt;"",Q848&lt;&gt;"newexp",Q848&lt;&gt;"nostart"),countifs(script_conform_dispatching!A:A,P848,script_conform_dispatching!B:B,Q848),"")</f>
        <v/>
      </c>
      <c r="S848" s="8" t="str">
        <f t="shared" si="3"/>
        <v/>
      </c>
    </row>
    <row r="849" hidden="1">
      <c r="A849" s="6" t="s">
        <v>2542</v>
      </c>
      <c r="B849" s="6" t="s">
        <v>89</v>
      </c>
      <c r="C849" s="6" t="s">
        <v>411</v>
      </c>
      <c r="H849" s="8" t="str">
        <f>VLOOKUP(C849,agent_name_matching!A:B,2,false)</f>
        <v>System</v>
      </c>
      <c r="I849" s="33"/>
      <c r="O849" s="6" t="s">
        <v>2543</v>
      </c>
      <c r="P849" s="8" t="str">
        <f t="shared" si="1"/>
        <v/>
      </c>
      <c r="Q849" s="8" t="str">
        <f t="shared" si="6"/>
        <v/>
      </c>
      <c r="R849" s="8" t="str">
        <f>if(and(P849&lt;&gt;"",Q849&lt;&gt;"newexp",Q849&lt;&gt;"nostart"),countifs(script_conform_dispatching!A:A,P849,script_conform_dispatching!B:B,Q849),"")</f>
        <v/>
      </c>
      <c r="S849" s="8" t="str">
        <f t="shared" si="3"/>
        <v/>
      </c>
    </row>
    <row r="850" hidden="1">
      <c r="A850" s="6" t="s">
        <v>2544</v>
      </c>
      <c r="B850" s="6" t="s">
        <v>89</v>
      </c>
      <c r="C850" s="6" t="s">
        <v>414</v>
      </c>
      <c r="F850" s="6" t="s">
        <v>415</v>
      </c>
      <c r="G850" s="6" t="s">
        <v>416</v>
      </c>
      <c r="H850" s="8" t="str">
        <f>VLOOKUP(C850,agent_name_matching!A:B,2,false)</f>
        <v>Dialog LLM</v>
      </c>
      <c r="I850" s="32" t="s">
        <v>2545</v>
      </c>
      <c r="J850" s="6" t="s">
        <v>418</v>
      </c>
      <c r="L850" s="6">
        <v>8528.0</v>
      </c>
      <c r="M850" s="6">
        <v>120.0</v>
      </c>
      <c r="N850" s="6">
        <v>1885.0</v>
      </c>
      <c r="O850" s="6" t="s">
        <v>2546</v>
      </c>
      <c r="P850" s="8" t="str">
        <f t="shared" si="1"/>
        <v/>
      </c>
      <c r="Q850" s="8" t="str">
        <f t="shared" si="6"/>
        <v/>
      </c>
      <c r="R850" s="8" t="str">
        <f>if(and(P850&lt;&gt;"",Q850&lt;&gt;"newexp",Q850&lt;&gt;"nostart"),countifs(script_conform_dispatching!A:A,P850,script_conform_dispatching!B:B,Q850),"")</f>
        <v/>
      </c>
      <c r="S850" s="8" t="str">
        <f t="shared" si="3"/>
        <v/>
      </c>
    </row>
    <row r="851" hidden="1">
      <c r="A851" s="6" t="s">
        <v>2547</v>
      </c>
      <c r="B851" s="6" t="s">
        <v>89</v>
      </c>
      <c r="C851" s="6" t="s">
        <v>37</v>
      </c>
      <c r="F851" s="6" t="s">
        <v>415</v>
      </c>
      <c r="G851" s="6" t="s">
        <v>416</v>
      </c>
      <c r="H851" s="8" t="str">
        <f>VLOOKUP(C851,agent_name_matching!A:B,2,false)</f>
        <v>Patient LLM</v>
      </c>
      <c r="I851" s="32" t="s">
        <v>2548</v>
      </c>
      <c r="J851" s="6" t="s">
        <v>418</v>
      </c>
      <c r="K851" s="6">
        <v>1.0</v>
      </c>
      <c r="L851" s="6">
        <v>2974.0</v>
      </c>
      <c r="M851" s="6">
        <v>63.0</v>
      </c>
      <c r="N851" s="6">
        <v>1188.0</v>
      </c>
      <c r="O851" s="6" t="s">
        <v>2549</v>
      </c>
      <c r="P851" s="8" t="str">
        <f t="shared" si="1"/>
        <v/>
      </c>
      <c r="Q851" s="8" t="str">
        <f t="shared" si="6"/>
        <v/>
      </c>
      <c r="R851" s="8" t="str">
        <f>if(and(P851&lt;&gt;"",Q851&lt;&gt;"newexp",Q851&lt;&gt;"nostart"),countifs(script_conform_dispatching!A:A,P851,script_conform_dispatching!B:B,Q851),"")</f>
        <v/>
      </c>
      <c r="S851" s="8" t="str">
        <f t="shared" si="3"/>
        <v/>
      </c>
    </row>
    <row r="852" hidden="1">
      <c r="A852" s="6" t="s">
        <v>2550</v>
      </c>
      <c r="B852" s="6" t="s">
        <v>89</v>
      </c>
      <c r="C852" s="6" t="s">
        <v>411</v>
      </c>
      <c r="H852" s="8" t="str">
        <f>VLOOKUP(C852,agent_name_matching!A:B,2,false)</f>
        <v>System</v>
      </c>
      <c r="I852" s="33"/>
      <c r="O852" s="6" t="s">
        <v>2551</v>
      </c>
      <c r="P852" s="8" t="str">
        <f t="shared" si="1"/>
        <v/>
      </c>
      <c r="Q852" s="8" t="str">
        <f t="shared" si="6"/>
        <v/>
      </c>
      <c r="R852" s="8" t="str">
        <f>if(and(P852&lt;&gt;"",Q852&lt;&gt;"newexp",Q852&lt;&gt;"nostart"),countifs(script_conform_dispatching!A:A,P852,script_conform_dispatching!B:B,Q852),"")</f>
        <v/>
      </c>
      <c r="S852" s="8" t="str">
        <f t="shared" si="3"/>
        <v/>
      </c>
    </row>
    <row r="853" hidden="1">
      <c r="A853" s="6" t="s">
        <v>2552</v>
      </c>
      <c r="B853" s="6" t="s">
        <v>89</v>
      </c>
      <c r="C853" s="6" t="s">
        <v>414</v>
      </c>
      <c r="F853" s="6" t="s">
        <v>415</v>
      </c>
      <c r="G853" s="6" t="s">
        <v>416</v>
      </c>
      <c r="H853" s="8" t="str">
        <f>VLOOKUP(C853,agent_name_matching!A:B,2,false)</f>
        <v>Dialog LLM</v>
      </c>
      <c r="I853" s="32" t="s">
        <v>2553</v>
      </c>
      <c r="J853" s="6" t="s">
        <v>418</v>
      </c>
      <c r="L853" s="6">
        <v>8917.0</v>
      </c>
      <c r="M853" s="6">
        <v>113.0</v>
      </c>
      <c r="N853" s="6">
        <v>2098.0</v>
      </c>
      <c r="O853" s="6" t="s">
        <v>2554</v>
      </c>
      <c r="P853" s="8" t="str">
        <f t="shared" si="1"/>
        <v/>
      </c>
      <c r="Q853" s="8" t="str">
        <f t="shared" si="6"/>
        <v/>
      </c>
      <c r="R853" s="8" t="str">
        <f>if(and(P853&lt;&gt;"",Q853&lt;&gt;"newexp",Q853&lt;&gt;"nostart"),countifs(script_conform_dispatching!A:A,P853,script_conform_dispatching!B:B,Q853),"")</f>
        <v/>
      </c>
      <c r="S853" s="8" t="str">
        <f t="shared" si="3"/>
        <v/>
      </c>
    </row>
    <row r="854" hidden="1">
      <c r="A854" s="6" t="s">
        <v>2555</v>
      </c>
      <c r="B854" s="6" t="s">
        <v>89</v>
      </c>
      <c r="C854" s="6" t="s">
        <v>37</v>
      </c>
      <c r="F854" s="6" t="s">
        <v>415</v>
      </c>
      <c r="G854" s="6" t="s">
        <v>416</v>
      </c>
      <c r="H854" s="8" t="str">
        <f>VLOOKUP(C854,agent_name_matching!A:B,2,false)</f>
        <v>Patient LLM</v>
      </c>
      <c r="I854" s="32" t="s">
        <v>2556</v>
      </c>
      <c r="J854" s="6" t="s">
        <v>418</v>
      </c>
      <c r="K854" s="6">
        <v>1.0</v>
      </c>
      <c r="L854" s="6">
        <v>3144.0</v>
      </c>
      <c r="M854" s="6">
        <v>145.0</v>
      </c>
      <c r="N854" s="6">
        <v>2121.0</v>
      </c>
      <c r="O854" s="6" t="s">
        <v>2557</v>
      </c>
      <c r="P854" s="8" t="str">
        <f t="shared" si="1"/>
        <v/>
      </c>
      <c r="Q854" s="8" t="str">
        <f t="shared" si="6"/>
        <v/>
      </c>
      <c r="R854" s="8" t="str">
        <f>if(and(P854&lt;&gt;"",Q854&lt;&gt;"newexp",Q854&lt;&gt;"nostart"),countifs(script_conform_dispatching!A:A,P854,script_conform_dispatching!B:B,Q854),"")</f>
        <v/>
      </c>
      <c r="S854" s="8" t="str">
        <f t="shared" si="3"/>
        <v/>
      </c>
    </row>
    <row r="855" hidden="1">
      <c r="A855" s="6" t="s">
        <v>2558</v>
      </c>
      <c r="B855" s="6" t="s">
        <v>89</v>
      </c>
      <c r="C855" s="6" t="s">
        <v>411</v>
      </c>
      <c r="H855" s="8" t="str">
        <f>VLOOKUP(C855,agent_name_matching!A:B,2,false)</f>
        <v>System</v>
      </c>
      <c r="I855" s="33"/>
      <c r="O855" s="6" t="s">
        <v>2559</v>
      </c>
      <c r="P855" s="8" t="str">
        <f t="shared" si="1"/>
        <v/>
      </c>
      <c r="Q855" s="8" t="str">
        <f t="shared" si="6"/>
        <v/>
      </c>
      <c r="R855" s="8" t="str">
        <f>if(and(P855&lt;&gt;"",Q855&lt;&gt;"newexp",Q855&lt;&gt;"nostart"),countifs(script_conform_dispatching!A:A,P855,script_conform_dispatching!B:B,Q855),"")</f>
        <v/>
      </c>
      <c r="S855" s="8" t="str">
        <f t="shared" si="3"/>
        <v/>
      </c>
    </row>
    <row r="856" hidden="1">
      <c r="A856" s="6" t="s">
        <v>2560</v>
      </c>
      <c r="B856" s="6" t="s">
        <v>89</v>
      </c>
      <c r="C856" s="6" t="s">
        <v>414</v>
      </c>
      <c r="F856" s="6" t="s">
        <v>415</v>
      </c>
      <c r="G856" s="6" t="s">
        <v>416</v>
      </c>
      <c r="H856" s="8" t="str">
        <f>VLOOKUP(C856,agent_name_matching!A:B,2,false)</f>
        <v>Dialog LLM</v>
      </c>
      <c r="I856" s="32" t="s">
        <v>2561</v>
      </c>
      <c r="J856" s="6" t="s">
        <v>418</v>
      </c>
      <c r="L856" s="6">
        <v>9381.0</v>
      </c>
      <c r="M856" s="6">
        <v>123.0</v>
      </c>
      <c r="N856" s="6">
        <v>3676.0</v>
      </c>
      <c r="O856" s="6" t="s">
        <v>2562</v>
      </c>
      <c r="P856" s="8" t="str">
        <f t="shared" si="1"/>
        <v/>
      </c>
      <c r="Q856" s="8" t="str">
        <f t="shared" si="6"/>
        <v/>
      </c>
      <c r="R856" s="8" t="str">
        <f>if(and(P856&lt;&gt;"",Q856&lt;&gt;"newexp",Q856&lt;&gt;"nostart"),countifs(script_conform_dispatching!A:A,P856,script_conform_dispatching!B:B,Q856),"")</f>
        <v/>
      </c>
      <c r="S856" s="8" t="str">
        <f t="shared" si="3"/>
        <v/>
      </c>
    </row>
    <row r="857" hidden="1">
      <c r="A857" s="6" t="s">
        <v>2563</v>
      </c>
      <c r="B857" s="6" t="s">
        <v>89</v>
      </c>
      <c r="C857" s="6" t="s">
        <v>37</v>
      </c>
      <c r="F857" s="6" t="s">
        <v>415</v>
      </c>
      <c r="G857" s="6" t="s">
        <v>416</v>
      </c>
      <c r="H857" s="8" t="str">
        <f>VLOOKUP(C857,agent_name_matching!A:B,2,false)</f>
        <v>Patient LLM</v>
      </c>
      <c r="I857" s="32" t="s">
        <v>2564</v>
      </c>
      <c r="J857" s="6" t="s">
        <v>418</v>
      </c>
      <c r="K857" s="6">
        <v>1.0</v>
      </c>
      <c r="L857" s="6">
        <v>3406.0</v>
      </c>
      <c r="M857" s="6">
        <v>97.0</v>
      </c>
      <c r="N857" s="6">
        <v>1530.0</v>
      </c>
      <c r="O857" s="6" t="s">
        <v>2565</v>
      </c>
      <c r="P857" s="8" t="str">
        <f t="shared" si="1"/>
        <v/>
      </c>
      <c r="Q857" s="8" t="str">
        <f t="shared" si="6"/>
        <v/>
      </c>
      <c r="R857" s="8" t="str">
        <f>if(and(P857&lt;&gt;"",Q857&lt;&gt;"newexp",Q857&lt;&gt;"nostart"),countifs(script_conform_dispatching!A:A,P857,script_conform_dispatching!B:B,Q857),"")</f>
        <v/>
      </c>
      <c r="S857" s="8" t="str">
        <f t="shared" si="3"/>
        <v/>
      </c>
    </row>
    <row r="858" hidden="1">
      <c r="A858" s="6" t="s">
        <v>2566</v>
      </c>
      <c r="B858" s="6" t="s">
        <v>89</v>
      </c>
      <c r="C858" s="6" t="s">
        <v>411</v>
      </c>
      <c r="H858" s="8" t="str">
        <f>VLOOKUP(C858,agent_name_matching!A:B,2,false)</f>
        <v>System</v>
      </c>
      <c r="I858" s="33"/>
      <c r="O858" s="6" t="s">
        <v>2567</v>
      </c>
      <c r="P858" s="8" t="str">
        <f t="shared" si="1"/>
        <v/>
      </c>
      <c r="Q858" s="8" t="str">
        <f t="shared" si="6"/>
        <v/>
      </c>
      <c r="R858" s="8" t="str">
        <f>if(and(P858&lt;&gt;"",Q858&lt;&gt;"newexp",Q858&lt;&gt;"nostart"),countifs(script_conform_dispatching!A:A,P858,script_conform_dispatching!B:B,Q858),"")</f>
        <v/>
      </c>
      <c r="S858" s="8" t="str">
        <f t="shared" si="3"/>
        <v/>
      </c>
    </row>
    <row r="859" hidden="1">
      <c r="A859" s="6" t="s">
        <v>2568</v>
      </c>
      <c r="B859" s="6" t="s">
        <v>89</v>
      </c>
      <c r="C859" s="6" t="s">
        <v>414</v>
      </c>
      <c r="F859" s="6" t="s">
        <v>415</v>
      </c>
      <c r="G859" s="6" t="s">
        <v>416</v>
      </c>
      <c r="H859" s="8" t="str">
        <f>VLOOKUP(C859,agent_name_matching!A:B,2,false)</f>
        <v>Dialog LLM</v>
      </c>
      <c r="I859" s="32" t="s">
        <v>2569</v>
      </c>
      <c r="J859" s="6" t="s">
        <v>418</v>
      </c>
      <c r="L859" s="6">
        <v>9807.0</v>
      </c>
      <c r="M859" s="6">
        <v>100.0</v>
      </c>
      <c r="N859" s="6">
        <v>2437.0</v>
      </c>
      <c r="O859" s="6" t="s">
        <v>2570</v>
      </c>
      <c r="P859" s="8" t="str">
        <f t="shared" si="1"/>
        <v/>
      </c>
      <c r="Q859" s="8" t="str">
        <f t="shared" si="6"/>
        <v/>
      </c>
      <c r="R859" s="8" t="str">
        <f>if(and(P859&lt;&gt;"",Q859&lt;&gt;"newexp",Q859&lt;&gt;"nostart"),countifs(script_conform_dispatching!A:A,P859,script_conform_dispatching!B:B,Q859),"")</f>
        <v/>
      </c>
      <c r="S859" s="8" t="str">
        <f t="shared" si="3"/>
        <v/>
      </c>
    </row>
    <row r="860" hidden="1">
      <c r="A860" s="6" t="s">
        <v>2571</v>
      </c>
      <c r="B860" s="6" t="s">
        <v>89</v>
      </c>
      <c r="C860" s="6" t="s">
        <v>37</v>
      </c>
      <c r="F860" s="6" t="s">
        <v>415</v>
      </c>
      <c r="G860" s="6" t="s">
        <v>416</v>
      </c>
      <c r="H860" s="8" t="str">
        <f>VLOOKUP(C860,agent_name_matching!A:B,2,false)</f>
        <v>Patient LLM</v>
      </c>
      <c r="I860" s="32" t="s">
        <v>2572</v>
      </c>
      <c r="J860" s="6" t="s">
        <v>418</v>
      </c>
      <c r="K860" s="6">
        <v>1.0</v>
      </c>
      <c r="L860" s="6">
        <v>3597.0</v>
      </c>
      <c r="M860" s="6">
        <v>76.0</v>
      </c>
      <c r="N860" s="6">
        <v>1477.0</v>
      </c>
      <c r="O860" s="6" t="s">
        <v>2573</v>
      </c>
      <c r="P860" s="8" t="str">
        <f t="shared" si="1"/>
        <v/>
      </c>
      <c r="Q860" s="8" t="str">
        <f t="shared" si="6"/>
        <v/>
      </c>
      <c r="R860" s="8" t="str">
        <f>if(and(P860&lt;&gt;"",Q860&lt;&gt;"newexp",Q860&lt;&gt;"nostart"),countifs(script_conform_dispatching!A:A,P860,script_conform_dispatching!B:B,Q860),"")</f>
        <v/>
      </c>
      <c r="S860" s="8" t="str">
        <f t="shared" si="3"/>
        <v/>
      </c>
    </row>
    <row r="861" hidden="1">
      <c r="A861" s="6" t="s">
        <v>2574</v>
      </c>
      <c r="B861" s="6" t="s">
        <v>89</v>
      </c>
      <c r="C861" s="6" t="s">
        <v>411</v>
      </c>
      <c r="H861" s="8" t="str">
        <f>VLOOKUP(C861,agent_name_matching!A:B,2,false)</f>
        <v>System</v>
      </c>
      <c r="I861" s="33"/>
      <c r="O861" s="6" t="s">
        <v>2575</v>
      </c>
      <c r="P861" s="8" t="str">
        <f t="shared" si="1"/>
        <v/>
      </c>
      <c r="Q861" s="8" t="str">
        <f t="shared" si="6"/>
        <v/>
      </c>
      <c r="R861" s="8" t="str">
        <f>if(and(P861&lt;&gt;"",Q861&lt;&gt;"newexp",Q861&lt;&gt;"nostart"),countifs(script_conform_dispatching!A:A,P861,script_conform_dispatching!B:B,Q861),"")</f>
        <v/>
      </c>
      <c r="S861" s="8" t="str">
        <f t="shared" si="3"/>
        <v/>
      </c>
    </row>
    <row r="862" hidden="1">
      <c r="A862" s="6" t="s">
        <v>2576</v>
      </c>
      <c r="B862" s="6" t="s">
        <v>89</v>
      </c>
      <c r="C862" s="6" t="s">
        <v>414</v>
      </c>
      <c r="F862" s="6" t="s">
        <v>415</v>
      </c>
      <c r="G862" s="6" t="s">
        <v>416</v>
      </c>
      <c r="H862" s="8" t="str">
        <f>VLOOKUP(C862,agent_name_matching!A:B,2,false)</f>
        <v>Dialog LLM</v>
      </c>
      <c r="I862" s="32" t="s">
        <v>2577</v>
      </c>
      <c r="J862" s="6" t="s">
        <v>418</v>
      </c>
      <c r="L862" s="6">
        <v>10189.0</v>
      </c>
      <c r="M862" s="6">
        <v>257.0</v>
      </c>
      <c r="N862" s="6">
        <v>6215.0</v>
      </c>
      <c r="O862" s="6" t="s">
        <v>2578</v>
      </c>
      <c r="P862" s="8" t="str">
        <f t="shared" si="1"/>
        <v/>
      </c>
      <c r="Q862" s="8" t="str">
        <f t="shared" si="6"/>
        <v/>
      </c>
      <c r="R862" s="8" t="str">
        <f>if(and(P862&lt;&gt;"",Q862&lt;&gt;"newexp",Q862&lt;&gt;"nostart"),countifs(script_conform_dispatching!A:A,P862,script_conform_dispatching!B:B,Q862),"")</f>
        <v/>
      </c>
      <c r="S862" s="8" t="str">
        <f t="shared" si="3"/>
        <v/>
      </c>
    </row>
    <row r="863" hidden="1">
      <c r="A863" s="6" t="s">
        <v>2579</v>
      </c>
      <c r="B863" s="6" t="s">
        <v>89</v>
      </c>
      <c r="C863" s="6" t="s">
        <v>407</v>
      </c>
      <c r="D863" s="6">
        <v>5.0</v>
      </c>
      <c r="E863" s="6" t="s">
        <v>445</v>
      </c>
      <c r="H863" s="8" t="str">
        <f>VLOOKUP(C863,agent_name_matching!A:B,2,false)</f>
        <v>--</v>
      </c>
      <c r="I863" s="33"/>
      <c r="O863" s="6" t="s">
        <v>2580</v>
      </c>
      <c r="P863" s="8">
        <f t="shared" si="1"/>
        <v>5</v>
      </c>
      <c r="Q863" s="8">
        <f t="shared" si="6"/>
        <v>8</v>
      </c>
      <c r="R863" s="8">
        <f>if(and(P863&lt;&gt;"",Q863&lt;&gt;"newexp",Q863&lt;&gt;"nostart"),countifs(script_conform_dispatching!A:A,P863,script_conform_dispatching!B:B,Q863),"")</f>
        <v>1</v>
      </c>
      <c r="S863" s="8" t="str">
        <f t="shared" si="3"/>
        <v/>
      </c>
    </row>
    <row r="864" hidden="1">
      <c r="A864" s="6" t="s">
        <v>2581</v>
      </c>
      <c r="B864" s="6" t="s">
        <v>89</v>
      </c>
      <c r="C864" s="6" t="s">
        <v>407</v>
      </c>
      <c r="D864" s="6">
        <v>8.0</v>
      </c>
      <c r="E864" s="6" t="s">
        <v>408</v>
      </c>
      <c r="H864" s="8" t="str">
        <f>VLOOKUP(C864,agent_name_matching!A:B,2,false)</f>
        <v>--</v>
      </c>
      <c r="I864" s="33"/>
      <c r="O864" s="6" t="s">
        <v>2582</v>
      </c>
      <c r="P864" s="8" t="str">
        <f t="shared" si="1"/>
        <v/>
      </c>
      <c r="Q864" s="8" t="str">
        <f t="shared" si="6"/>
        <v/>
      </c>
      <c r="R864" s="8" t="str">
        <f>if(and(P864&lt;&gt;"",Q864&lt;&gt;"newexp",Q864&lt;&gt;"nostart"),countifs(script_conform_dispatching!A:A,P864,script_conform_dispatching!B:B,Q864),"")</f>
        <v/>
      </c>
      <c r="S864" s="8" t="str">
        <f t="shared" si="3"/>
        <v/>
      </c>
    </row>
    <row r="865" hidden="1">
      <c r="A865" s="6" t="s">
        <v>2583</v>
      </c>
      <c r="B865" s="6" t="s">
        <v>89</v>
      </c>
      <c r="C865" s="6" t="s">
        <v>450</v>
      </c>
      <c r="F865" s="6" t="s">
        <v>415</v>
      </c>
      <c r="G865" s="6" t="s">
        <v>416</v>
      </c>
      <c r="H865" s="8" t="str">
        <f>VLOOKUP(C865,agent_name_matching!A:B,2,false)</f>
        <v>Validator LLM</v>
      </c>
      <c r="I865" s="32" t="s">
        <v>1715</v>
      </c>
      <c r="J865" s="6" t="s">
        <v>452</v>
      </c>
      <c r="L865" s="6">
        <v>3879.0</v>
      </c>
      <c r="M865" s="6">
        <v>36.0</v>
      </c>
      <c r="N865" s="6">
        <v>1413.0</v>
      </c>
      <c r="O865" s="6" t="s">
        <v>2584</v>
      </c>
      <c r="P865" s="8" t="str">
        <f t="shared" si="1"/>
        <v/>
      </c>
      <c r="Q865" s="8" t="str">
        <f t="shared" si="6"/>
        <v/>
      </c>
      <c r="R865" s="8" t="str">
        <f>if(and(P865&lt;&gt;"",Q865&lt;&gt;"newexp",Q865&lt;&gt;"nostart"),countifs(script_conform_dispatching!A:A,P865,script_conform_dispatching!B:B,Q865),"")</f>
        <v/>
      </c>
      <c r="S865" s="8" t="str">
        <f t="shared" si="3"/>
        <v/>
      </c>
    </row>
    <row r="866" hidden="1">
      <c r="A866" s="6" t="s">
        <v>2585</v>
      </c>
      <c r="B866" s="6" t="s">
        <v>89</v>
      </c>
      <c r="C866" s="6" t="s">
        <v>37</v>
      </c>
      <c r="F866" s="6" t="s">
        <v>415</v>
      </c>
      <c r="G866" s="6" t="s">
        <v>416</v>
      </c>
      <c r="H866" s="8" t="str">
        <f>VLOOKUP(C866,agent_name_matching!A:B,2,false)</f>
        <v>Patient LLM</v>
      </c>
      <c r="I866" s="32" t="s">
        <v>2586</v>
      </c>
      <c r="J866" s="6" t="s">
        <v>418</v>
      </c>
      <c r="K866" s="6">
        <v>1.0</v>
      </c>
      <c r="L866" s="6">
        <v>3800.0</v>
      </c>
      <c r="M866" s="6">
        <v>80.0</v>
      </c>
      <c r="N866" s="6">
        <v>1835.0</v>
      </c>
      <c r="O866" s="6" t="s">
        <v>2587</v>
      </c>
      <c r="P866" s="8" t="str">
        <f t="shared" si="1"/>
        <v/>
      </c>
      <c r="Q866" s="8" t="str">
        <f t="shared" si="6"/>
        <v/>
      </c>
      <c r="R866" s="8" t="str">
        <f>if(and(P866&lt;&gt;"",Q866&lt;&gt;"newexp",Q866&lt;&gt;"nostart"),countifs(script_conform_dispatching!A:A,P866,script_conform_dispatching!B:B,Q866),"")</f>
        <v/>
      </c>
      <c r="S866" s="8" t="str">
        <f t="shared" si="3"/>
        <v/>
      </c>
    </row>
    <row r="867" hidden="1">
      <c r="A867" s="6" t="s">
        <v>2588</v>
      </c>
      <c r="B867" s="6" t="s">
        <v>89</v>
      </c>
      <c r="C867" s="6" t="s">
        <v>411</v>
      </c>
      <c r="H867" s="8" t="str">
        <f>VLOOKUP(C867,agent_name_matching!A:B,2,false)</f>
        <v>System</v>
      </c>
      <c r="I867" s="33"/>
      <c r="O867" s="6" t="s">
        <v>2589</v>
      </c>
      <c r="P867" s="8" t="str">
        <f t="shared" si="1"/>
        <v/>
      </c>
      <c r="Q867" s="8" t="str">
        <f t="shared" si="6"/>
        <v/>
      </c>
      <c r="R867" s="8" t="str">
        <f>if(and(P867&lt;&gt;"",Q867&lt;&gt;"newexp",Q867&lt;&gt;"nostart"),countifs(script_conform_dispatching!A:A,P867,script_conform_dispatching!B:B,Q867),"")</f>
        <v/>
      </c>
      <c r="S867" s="8" t="str">
        <f t="shared" si="3"/>
        <v/>
      </c>
    </row>
    <row r="868" hidden="1">
      <c r="A868" s="6" t="s">
        <v>2590</v>
      </c>
      <c r="B868" s="6" t="s">
        <v>89</v>
      </c>
      <c r="C868" s="6" t="s">
        <v>414</v>
      </c>
      <c r="F868" s="6" t="s">
        <v>415</v>
      </c>
      <c r="G868" s="6" t="s">
        <v>416</v>
      </c>
      <c r="H868" s="8" t="str">
        <f>VLOOKUP(C868,agent_name_matching!A:B,2,false)</f>
        <v>Dialog LLM</v>
      </c>
      <c r="I868" s="32" t="s">
        <v>2591</v>
      </c>
      <c r="J868" s="6" t="s">
        <v>418</v>
      </c>
      <c r="L868" s="6">
        <v>10677.0</v>
      </c>
      <c r="M868" s="6">
        <v>132.0</v>
      </c>
      <c r="N868" s="6">
        <v>2193.0</v>
      </c>
      <c r="O868" s="6" t="s">
        <v>2592</v>
      </c>
      <c r="P868" s="8" t="str">
        <f t="shared" si="1"/>
        <v/>
      </c>
      <c r="Q868" s="8" t="str">
        <f t="shared" si="6"/>
        <v/>
      </c>
      <c r="R868" s="8" t="str">
        <f>if(and(P868&lt;&gt;"",Q868&lt;&gt;"newexp",Q868&lt;&gt;"nostart"),countifs(script_conform_dispatching!A:A,P868,script_conform_dispatching!B:B,Q868),"")</f>
        <v/>
      </c>
      <c r="S868" s="8" t="str">
        <f t="shared" si="3"/>
        <v/>
      </c>
    </row>
    <row r="869" hidden="1">
      <c r="A869" s="6" t="s">
        <v>2593</v>
      </c>
      <c r="B869" s="6" t="s">
        <v>89</v>
      </c>
      <c r="C869" s="6" t="s">
        <v>407</v>
      </c>
      <c r="D869" s="6">
        <v>8.0</v>
      </c>
      <c r="E869" s="6" t="s">
        <v>445</v>
      </c>
      <c r="H869" s="8" t="str">
        <f>VLOOKUP(C869,agent_name_matching!A:B,2,false)</f>
        <v>--</v>
      </c>
      <c r="I869" s="33"/>
      <c r="O869" s="6" t="s">
        <v>2594</v>
      </c>
      <c r="P869" s="8">
        <f t="shared" si="1"/>
        <v>8</v>
      </c>
      <c r="Q869" s="8" t="str">
        <f>if(P869&lt;&gt;"",if(or(B870&lt;&gt;B869,#REF!&lt;&gt;B869),"newexp", if(E870="started",D870,if(#REF!="started",#REF!,"nostart"))),"")</f>
        <v>#REF!</v>
      </c>
      <c r="R869" s="8" t="str">
        <f>if(and(P869&lt;&gt;"",Q869&lt;&gt;"newexp",Q869&lt;&gt;"nostart"),countifs(script_conform_dispatching!A:A,P869,script_conform_dispatching!B:B,Q869),"")</f>
        <v>#REF!</v>
      </c>
      <c r="S869" s="8" t="str">
        <f t="shared" si="3"/>
        <v>#REF!</v>
      </c>
    </row>
    <row r="870" hidden="1">
      <c r="A870" s="6" t="s">
        <v>2595</v>
      </c>
      <c r="B870" s="6" t="s">
        <v>89</v>
      </c>
      <c r="C870" s="6" t="s">
        <v>450</v>
      </c>
      <c r="F870" s="6" t="s">
        <v>415</v>
      </c>
      <c r="G870" s="6" t="s">
        <v>416</v>
      </c>
      <c r="H870" s="8" t="str">
        <f>VLOOKUP(C870,agent_name_matching!A:B,2,false)</f>
        <v>Validator LLM</v>
      </c>
      <c r="I870" s="32" t="s">
        <v>2596</v>
      </c>
      <c r="J870" s="6" t="s">
        <v>452</v>
      </c>
      <c r="L870" s="6">
        <v>4030.0</v>
      </c>
      <c r="M870" s="6">
        <v>49.0</v>
      </c>
      <c r="N870" s="6">
        <v>1441.0</v>
      </c>
      <c r="O870" s="6" t="s">
        <v>2597</v>
      </c>
      <c r="P870" s="8" t="str">
        <f t="shared" si="1"/>
        <v/>
      </c>
      <c r="Q870" s="8" t="str">
        <f>if(P870&lt;&gt;"",if(or(#REF!&lt;&gt;B870,#REF!&lt;&gt;B870),"newexp", if(#REF!="started",#REF!,if(#REF!="started",#REF!,"nostart"))),"")</f>
        <v/>
      </c>
      <c r="R870" s="8" t="str">
        <f>if(and(P870&lt;&gt;"",Q870&lt;&gt;"newexp",Q870&lt;&gt;"nostart"),countifs(script_conform_dispatching!A:A,P870,script_conform_dispatching!B:B,Q870),"")</f>
        <v/>
      </c>
      <c r="S870" s="8" t="str">
        <f t="shared" si="3"/>
        <v/>
      </c>
    </row>
    <row r="871" hidden="1">
      <c r="A871" s="6" t="s">
        <v>2598</v>
      </c>
      <c r="B871" s="6" t="s">
        <v>92</v>
      </c>
      <c r="C871" s="6" t="s">
        <v>407</v>
      </c>
      <c r="D871" s="6">
        <v>1.0</v>
      </c>
      <c r="E871" s="6" t="s">
        <v>408</v>
      </c>
      <c r="H871" s="8" t="str">
        <f>VLOOKUP(C871,agent_name_matching!A:B,2,false)</f>
        <v>--</v>
      </c>
      <c r="I871" s="33"/>
      <c r="O871" s="6" t="s">
        <v>2599</v>
      </c>
      <c r="P871" s="8" t="str">
        <f t="shared" si="1"/>
        <v/>
      </c>
      <c r="Q871" s="8" t="str">
        <f t="shared" ref="Q871:Q1152" si="7">if(P871&lt;&gt;"",if(or(B872&lt;&gt;B871,B873&lt;&gt;B871),"newexp", if(E872="started",D872,if(E873="started",D873,"nostart"))),"")</f>
        <v/>
      </c>
      <c r="R871" s="8" t="str">
        <f>if(and(P871&lt;&gt;"",Q871&lt;&gt;"newexp",Q871&lt;&gt;"nostart"),countifs(script_conform_dispatching!A:A,P871,script_conform_dispatching!B:B,Q871),"")</f>
        <v/>
      </c>
      <c r="S871" s="8" t="str">
        <f t="shared" si="3"/>
        <v/>
      </c>
    </row>
    <row r="872" hidden="1">
      <c r="A872" s="6" t="s">
        <v>2600</v>
      </c>
      <c r="B872" s="6" t="s">
        <v>92</v>
      </c>
      <c r="C872" s="6" t="s">
        <v>411</v>
      </c>
      <c r="H872" s="8" t="str">
        <f>VLOOKUP(C872,agent_name_matching!A:B,2,false)</f>
        <v>System</v>
      </c>
      <c r="I872" s="33"/>
      <c r="O872" s="6" t="s">
        <v>2601</v>
      </c>
      <c r="P872" s="8" t="str">
        <f t="shared" si="1"/>
        <v/>
      </c>
      <c r="Q872" s="8" t="str">
        <f t="shared" si="7"/>
        <v/>
      </c>
      <c r="R872" s="8" t="str">
        <f>if(and(P872&lt;&gt;"",Q872&lt;&gt;"newexp",Q872&lt;&gt;"nostart"),countifs(script_conform_dispatching!A:A,P872,script_conform_dispatching!B:B,Q872),"")</f>
        <v/>
      </c>
      <c r="S872" s="8" t="str">
        <f t="shared" si="3"/>
        <v/>
      </c>
    </row>
    <row r="873" hidden="1">
      <c r="A873" s="6" t="s">
        <v>2602</v>
      </c>
      <c r="B873" s="6" t="s">
        <v>92</v>
      </c>
      <c r="C873" s="6" t="s">
        <v>414</v>
      </c>
      <c r="F873" s="6" t="s">
        <v>415</v>
      </c>
      <c r="G873" s="6" t="s">
        <v>416</v>
      </c>
      <c r="H873" s="8" t="str">
        <f>VLOOKUP(C873,agent_name_matching!A:B,2,false)</f>
        <v>Dialog LLM</v>
      </c>
      <c r="I873" s="32" t="s">
        <v>417</v>
      </c>
      <c r="J873" s="6" t="s">
        <v>418</v>
      </c>
      <c r="L873" s="6">
        <v>2328.0</v>
      </c>
      <c r="M873" s="6">
        <v>42.0</v>
      </c>
      <c r="N873" s="6">
        <v>1160.0</v>
      </c>
      <c r="O873" s="6" t="s">
        <v>2603</v>
      </c>
      <c r="P873" s="8" t="str">
        <f t="shared" si="1"/>
        <v/>
      </c>
      <c r="Q873" s="8" t="str">
        <f t="shared" si="7"/>
        <v/>
      </c>
      <c r="R873" s="8" t="str">
        <f>if(and(P873&lt;&gt;"",Q873&lt;&gt;"newexp",Q873&lt;&gt;"nostart"),countifs(script_conform_dispatching!A:A,P873,script_conform_dispatching!B:B,Q873),"")</f>
        <v/>
      </c>
      <c r="S873" s="8" t="str">
        <f t="shared" si="3"/>
        <v/>
      </c>
    </row>
    <row r="874" hidden="1">
      <c r="A874" s="6" t="s">
        <v>2604</v>
      </c>
      <c r="B874" s="6" t="s">
        <v>92</v>
      </c>
      <c r="C874" s="6" t="s">
        <v>37</v>
      </c>
      <c r="F874" s="6" t="s">
        <v>415</v>
      </c>
      <c r="G874" s="6" t="s">
        <v>416</v>
      </c>
      <c r="H874" s="8" t="str">
        <f>VLOOKUP(C874,agent_name_matching!A:B,2,false)</f>
        <v>Patient LLM</v>
      </c>
      <c r="I874" s="32" t="s">
        <v>2605</v>
      </c>
      <c r="J874" s="6" t="s">
        <v>418</v>
      </c>
      <c r="K874" s="6">
        <v>1.0</v>
      </c>
      <c r="L874" s="6">
        <v>507.0</v>
      </c>
      <c r="M874" s="6">
        <v>54.0</v>
      </c>
      <c r="N874" s="6">
        <v>1222.0</v>
      </c>
      <c r="O874" s="6" t="s">
        <v>2606</v>
      </c>
      <c r="P874" s="8" t="str">
        <f t="shared" si="1"/>
        <v/>
      </c>
      <c r="Q874" s="8" t="str">
        <f t="shared" si="7"/>
        <v/>
      </c>
      <c r="R874" s="8" t="str">
        <f>if(and(P874&lt;&gt;"",Q874&lt;&gt;"newexp",Q874&lt;&gt;"nostart"),countifs(script_conform_dispatching!A:A,P874,script_conform_dispatching!B:B,Q874),"")</f>
        <v/>
      </c>
      <c r="S874" s="8" t="str">
        <f t="shared" si="3"/>
        <v/>
      </c>
    </row>
    <row r="875" hidden="1">
      <c r="A875" s="6" t="s">
        <v>2607</v>
      </c>
      <c r="B875" s="6" t="s">
        <v>92</v>
      </c>
      <c r="C875" s="6" t="s">
        <v>411</v>
      </c>
      <c r="H875" s="8" t="str">
        <f>VLOOKUP(C875,agent_name_matching!A:B,2,false)</f>
        <v>System</v>
      </c>
      <c r="I875" s="33"/>
      <c r="O875" s="6" t="s">
        <v>2608</v>
      </c>
      <c r="P875" s="8" t="str">
        <f t="shared" si="1"/>
        <v/>
      </c>
      <c r="Q875" s="8" t="str">
        <f t="shared" si="7"/>
        <v/>
      </c>
      <c r="R875" s="8" t="str">
        <f>if(and(P875&lt;&gt;"",Q875&lt;&gt;"newexp",Q875&lt;&gt;"nostart"),countifs(script_conform_dispatching!A:A,P875,script_conform_dispatching!B:B,Q875),"")</f>
        <v/>
      </c>
      <c r="S875" s="8" t="str">
        <f t="shared" si="3"/>
        <v/>
      </c>
    </row>
    <row r="876" hidden="1">
      <c r="A876" s="6" t="s">
        <v>2609</v>
      </c>
      <c r="B876" s="6" t="s">
        <v>92</v>
      </c>
      <c r="C876" s="6" t="s">
        <v>414</v>
      </c>
      <c r="F876" s="6" t="s">
        <v>415</v>
      </c>
      <c r="G876" s="6" t="s">
        <v>416</v>
      </c>
      <c r="H876" s="8" t="str">
        <f>VLOOKUP(C876,agent_name_matching!A:B,2,false)</f>
        <v>Dialog LLM</v>
      </c>
      <c r="I876" s="32" t="s">
        <v>2610</v>
      </c>
      <c r="J876" s="6" t="s">
        <v>418</v>
      </c>
      <c r="L876" s="6">
        <v>2572.0</v>
      </c>
      <c r="M876" s="6">
        <v>58.0</v>
      </c>
      <c r="N876" s="6">
        <v>1221.0</v>
      </c>
      <c r="O876" s="6" t="s">
        <v>2611</v>
      </c>
      <c r="P876" s="8" t="str">
        <f t="shared" si="1"/>
        <v/>
      </c>
      <c r="Q876" s="8" t="str">
        <f t="shared" si="7"/>
        <v/>
      </c>
      <c r="R876" s="8" t="str">
        <f>if(and(P876&lt;&gt;"",Q876&lt;&gt;"newexp",Q876&lt;&gt;"nostart"),countifs(script_conform_dispatching!A:A,P876,script_conform_dispatching!B:B,Q876),"")</f>
        <v/>
      </c>
      <c r="S876" s="8" t="str">
        <f t="shared" si="3"/>
        <v/>
      </c>
    </row>
    <row r="877" hidden="1">
      <c r="A877" s="6" t="s">
        <v>2612</v>
      </c>
      <c r="B877" s="6" t="s">
        <v>92</v>
      </c>
      <c r="C877" s="6" t="s">
        <v>37</v>
      </c>
      <c r="F877" s="6" t="s">
        <v>415</v>
      </c>
      <c r="G877" s="6" t="s">
        <v>416</v>
      </c>
      <c r="H877" s="8" t="str">
        <f>VLOOKUP(C877,agent_name_matching!A:B,2,false)</f>
        <v>Patient LLM</v>
      </c>
      <c r="I877" s="32" t="s">
        <v>2613</v>
      </c>
      <c r="J877" s="6" t="s">
        <v>418</v>
      </c>
      <c r="K877" s="6">
        <v>1.0</v>
      </c>
      <c r="L877" s="6">
        <v>613.0</v>
      </c>
      <c r="M877" s="6">
        <v>28.0</v>
      </c>
      <c r="N877" s="6">
        <v>929.0</v>
      </c>
      <c r="O877" s="6" t="s">
        <v>2614</v>
      </c>
      <c r="P877" s="8" t="str">
        <f t="shared" si="1"/>
        <v/>
      </c>
      <c r="Q877" s="8" t="str">
        <f t="shared" si="7"/>
        <v/>
      </c>
      <c r="R877" s="8" t="str">
        <f>if(and(P877&lt;&gt;"",Q877&lt;&gt;"newexp",Q877&lt;&gt;"nostart"),countifs(script_conform_dispatching!A:A,P877,script_conform_dispatching!B:B,Q877),"")</f>
        <v/>
      </c>
      <c r="S877" s="8" t="str">
        <f t="shared" si="3"/>
        <v/>
      </c>
    </row>
    <row r="878" hidden="1">
      <c r="A878" s="6" t="s">
        <v>2615</v>
      </c>
      <c r="B878" s="6" t="s">
        <v>92</v>
      </c>
      <c r="C878" s="6" t="s">
        <v>411</v>
      </c>
      <c r="H878" s="8" t="str">
        <f>VLOOKUP(C878,agent_name_matching!A:B,2,false)</f>
        <v>System</v>
      </c>
      <c r="I878" s="33"/>
      <c r="O878" s="6" t="s">
        <v>2616</v>
      </c>
      <c r="P878" s="8" t="str">
        <f t="shared" si="1"/>
        <v/>
      </c>
      <c r="Q878" s="8" t="str">
        <f t="shared" si="7"/>
        <v/>
      </c>
      <c r="R878" s="8" t="str">
        <f>if(and(P878&lt;&gt;"",Q878&lt;&gt;"newexp",Q878&lt;&gt;"nostart"),countifs(script_conform_dispatching!A:A,P878,script_conform_dispatching!B:B,Q878),"")</f>
        <v/>
      </c>
      <c r="S878" s="8" t="str">
        <f t="shared" si="3"/>
        <v/>
      </c>
    </row>
    <row r="879" hidden="1">
      <c r="A879" s="6" t="s">
        <v>2617</v>
      </c>
      <c r="B879" s="6" t="s">
        <v>92</v>
      </c>
      <c r="C879" s="6" t="s">
        <v>414</v>
      </c>
      <c r="F879" s="6" t="s">
        <v>415</v>
      </c>
      <c r="G879" s="6" t="s">
        <v>416</v>
      </c>
      <c r="H879" s="8" t="str">
        <f>VLOOKUP(C879,agent_name_matching!A:B,2,false)</f>
        <v>Dialog LLM</v>
      </c>
      <c r="I879" s="32" t="s">
        <v>2618</v>
      </c>
      <c r="J879" s="6" t="s">
        <v>418</v>
      </c>
      <c r="L879" s="6">
        <v>2807.0</v>
      </c>
      <c r="M879" s="6">
        <v>50.0</v>
      </c>
      <c r="N879" s="6">
        <v>1188.0</v>
      </c>
      <c r="O879" s="6" t="s">
        <v>2619</v>
      </c>
      <c r="P879" s="8" t="str">
        <f t="shared" si="1"/>
        <v/>
      </c>
      <c r="Q879" s="8" t="str">
        <f t="shared" si="7"/>
        <v/>
      </c>
      <c r="R879" s="8" t="str">
        <f>if(and(P879&lt;&gt;"",Q879&lt;&gt;"newexp",Q879&lt;&gt;"nostart"),countifs(script_conform_dispatching!A:A,P879,script_conform_dispatching!B:B,Q879),"")</f>
        <v/>
      </c>
      <c r="S879" s="8" t="str">
        <f t="shared" si="3"/>
        <v/>
      </c>
    </row>
    <row r="880" hidden="1">
      <c r="A880" s="6" t="s">
        <v>2620</v>
      </c>
      <c r="B880" s="6" t="s">
        <v>92</v>
      </c>
      <c r="C880" s="6" t="s">
        <v>37</v>
      </c>
      <c r="F880" s="6" t="s">
        <v>415</v>
      </c>
      <c r="G880" s="6" t="s">
        <v>416</v>
      </c>
      <c r="H880" s="8" t="str">
        <f>VLOOKUP(C880,agent_name_matching!A:B,2,false)</f>
        <v>Patient LLM</v>
      </c>
      <c r="I880" s="32" t="s">
        <v>2621</v>
      </c>
      <c r="J880" s="6" t="s">
        <v>418</v>
      </c>
      <c r="K880" s="6">
        <v>1.0</v>
      </c>
      <c r="L880" s="6">
        <v>685.0</v>
      </c>
      <c r="M880" s="6">
        <v>43.0</v>
      </c>
      <c r="N880" s="6">
        <v>893.0</v>
      </c>
      <c r="O880" s="6" t="s">
        <v>2622</v>
      </c>
      <c r="P880" s="8" t="str">
        <f t="shared" si="1"/>
        <v/>
      </c>
      <c r="Q880" s="8" t="str">
        <f t="shared" si="7"/>
        <v/>
      </c>
      <c r="R880" s="8" t="str">
        <f>if(and(P880&lt;&gt;"",Q880&lt;&gt;"newexp",Q880&lt;&gt;"nostart"),countifs(script_conform_dispatching!A:A,P880,script_conform_dispatching!B:B,Q880),"")</f>
        <v/>
      </c>
      <c r="S880" s="8" t="str">
        <f t="shared" si="3"/>
        <v/>
      </c>
    </row>
    <row r="881" hidden="1">
      <c r="A881" s="6" t="s">
        <v>2623</v>
      </c>
      <c r="B881" s="6" t="s">
        <v>92</v>
      </c>
      <c r="C881" s="6" t="s">
        <v>411</v>
      </c>
      <c r="H881" s="8" t="str">
        <f>VLOOKUP(C881,agent_name_matching!A:B,2,false)</f>
        <v>System</v>
      </c>
      <c r="I881" s="33"/>
      <c r="O881" s="6" t="s">
        <v>2624</v>
      </c>
      <c r="P881" s="8" t="str">
        <f t="shared" si="1"/>
        <v/>
      </c>
      <c r="Q881" s="8" t="str">
        <f t="shared" si="7"/>
        <v/>
      </c>
      <c r="R881" s="8" t="str">
        <f>if(and(P881&lt;&gt;"",Q881&lt;&gt;"newexp",Q881&lt;&gt;"nostart"),countifs(script_conform_dispatching!A:A,P881,script_conform_dispatching!B:B,Q881),"")</f>
        <v/>
      </c>
      <c r="S881" s="8" t="str">
        <f t="shared" si="3"/>
        <v/>
      </c>
    </row>
    <row r="882" hidden="1">
      <c r="A882" s="6" t="s">
        <v>2625</v>
      </c>
      <c r="B882" s="6" t="s">
        <v>92</v>
      </c>
      <c r="C882" s="6" t="s">
        <v>414</v>
      </c>
      <c r="F882" s="6" t="s">
        <v>415</v>
      </c>
      <c r="G882" s="6" t="s">
        <v>416</v>
      </c>
      <c r="H882" s="8" t="str">
        <f>VLOOKUP(C882,agent_name_matching!A:B,2,false)</f>
        <v>Dialog LLM</v>
      </c>
      <c r="I882" s="32" t="s">
        <v>2626</v>
      </c>
      <c r="J882" s="6" t="s">
        <v>418</v>
      </c>
      <c r="L882" s="6">
        <v>3049.0</v>
      </c>
      <c r="M882" s="6">
        <v>201.0</v>
      </c>
      <c r="N882" s="6">
        <v>2351.0</v>
      </c>
      <c r="O882" s="6" t="s">
        <v>2627</v>
      </c>
      <c r="P882" s="8" t="str">
        <f t="shared" si="1"/>
        <v/>
      </c>
      <c r="Q882" s="8" t="str">
        <f t="shared" si="7"/>
        <v/>
      </c>
      <c r="R882" s="8" t="str">
        <f>if(and(P882&lt;&gt;"",Q882&lt;&gt;"newexp",Q882&lt;&gt;"nostart"),countifs(script_conform_dispatching!A:A,P882,script_conform_dispatching!B:B,Q882),"")</f>
        <v/>
      </c>
      <c r="S882" s="8" t="str">
        <f t="shared" si="3"/>
        <v/>
      </c>
    </row>
    <row r="883" hidden="1">
      <c r="A883" s="6" t="s">
        <v>2628</v>
      </c>
      <c r="B883" s="6" t="s">
        <v>92</v>
      </c>
      <c r="C883" s="6" t="s">
        <v>407</v>
      </c>
      <c r="D883" s="6">
        <v>1.0</v>
      </c>
      <c r="E883" s="6" t="s">
        <v>445</v>
      </c>
      <c r="H883" s="8" t="str">
        <f>VLOOKUP(C883,agent_name_matching!A:B,2,false)</f>
        <v>--</v>
      </c>
      <c r="I883" s="33"/>
      <c r="O883" s="6" t="s">
        <v>2629</v>
      </c>
      <c r="P883" s="8">
        <f t="shared" si="1"/>
        <v>1</v>
      </c>
      <c r="Q883" s="8">
        <f t="shared" si="7"/>
        <v>2</v>
      </c>
      <c r="R883" s="8">
        <f>if(and(P883&lt;&gt;"",Q883&lt;&gt;"newexp",Q883&lt;&gt;"nostart"),countifs(script_conform_dispatching!A:A,P883,script_conform_dispatching!B:B,Q883),"")</f>
        <v>1</v>
      </c>
      <c r="S883" s="8" t="str">
        <f t="shared" si="3"/>
        <v/>
      </c>
    </row>
    <row r="884" hidden="1">
      <c r="A884" s="6" t="s">
        <v>2630</v>
      </c>
      <c r="B884" s="6" t="s">
        <v>92</v>
      </c>
      <c r="C884" s="6" t="s">
        <v>407</v>
      </c>
      <c r="D884" s="6">
        <v>2.0</v>
      </c>
      <c r="E884" s="6" t="s">
        <v>408</v>
      </c>
      <c r="H884" s="8" t="str">
        <f>VLOOKUP(C884,agent_name_matching!A:B,2,false)</f>
        <v>--</v>
      </c>
      <c r="I884" s="33"/>
      <c r="O884" s="6" t="s">
        <v>2631</v>
      </c>
      <c r="P884" s="8" t="str">
        <f t="shared" si="1"/>
        <v/>
      </c>
      <c r="Q884" s="8" t="str">
        <f t="shared" si="7"/>
        <v/>
      </c>
      <c r="R884" s="8" t="str">
        <f>if(and(P884&lt;&gt;"",Q884&lt;&gt;"newexp",Q884&lt;&gt;"nostart"),countifs(script_conform_dispatching!A:A,P884,script_conform_dispatching!B:B,Q884),"")</f>
        <v/>
      </c>
      <c r="S884" s="8" t="str">
        <f t="shared" si="3"/>
        <v/>
      </c>
    </row>
    <row r="885" hidden="1">
      <c r="A885" s="6" t="s">
        <v>2632</v>
      </c>
      <c r="B885" s="6" t="s">
        <v>92</v>
      </c>
      <c r="C885" s="6" t="s">
        <v>450</v>
      </c>
      <c r="F885" s="6" t="s">
        <v>415</v>
      </c>
      <c r="G885" s="6" t="s">
        <v>416</v>
      </c>
      <c r="H885" s="8" t="str">
        <f>VLOOKUP(C885,agent_name_matching!A:B,2,false)</f>
        <v>Validator LLM</v>
      </c>
      <c r="I885" s="32" t="s">
        <v>2633</v>
      </c>
      <c r="J885" s="6" t="s">
        <v>452</v>
      </c>
      <c r="L885" s="6">
        <v>826.0</v>
      </c>
      <c r="M885" s="6">
        <v>54.0</v>
      </c>
      <c r="N885" s="6">
        <v>1594.0</v>
      </c>
      <c r="O885" s="6" t="s">
        <v>2634</v>
      </c>
      <c r="P885" s="8" t="str">
        <f t="shared" si="1"/>
        <v/>
      </c>
      <c r="Q885" s="8" t="str">
        <f t="shared" si="7"/>
        <v/>
      </c>
      <c r="R885" s="8" t="str">
        <f>if(and(P885&lt;&gt;"",Q885&lt;&gt;"newexp",Q885&lt;&gt;"nostart"),countifs(script_conform_dispatching!A:A,P885,script_conform_dispatching!B:B,Q885),"")</f>
        <v/>
      </c>
      <c r="S885" s="8" t="str">
        <f t="shared" si="3"/>
        <v/>
      </c>
    </row>
    <row r="886" hidden="1">
      <c r="A886" s="6" t="s">
        <v>2635</v>
      </c>
      <c r="B886" s="6" t="s">
        <v>92</v>
      </c>
      <c r="C886" s="6" t="s">
        <v>37</v>
      </c>
      <c r="F886" s="6" t="s">
        <v>415</v>
      </c>
      <c r="G886" s="6" t="s">
        <v>416</v>
      </c>
      <c r="H886" s="8" t="str">
        <f>VLOOKUP(C886,agent_name_matching!A:B,2,false)</f>
        <v>Patient LLM</v>
      </c>
      <c r="I886" s="32" t="s">
        <v>2636</v>
      </c>
      <c r="J886" s="6" t="s">
        <v>418</v>
      </c>
      <c r="K886" s="6">
        <v>1.0</v>
      </c>
      <c r="L886" s="6">
        <v>775.0</v>
      </c>
      <c r="M886" s="6">
        <v>89.0</v>
      </c>
      <c r="N886" s="6">
        <v>1309.0</v>
      </c>
      <c r="O886" s="6" t="s">
        <v>2637</v>
      </c>
      <c r="P886" s="8" t="str">
        <f t="shared" si="1"/>
        <v/>
      </c>
      <c r="Q886" s="8" t="str">
        <f t="shared" si="7"/>
        <v/>
      </c>
      <c r="R886" s="8" t="str">
        <f>if(and(P886&lt;&gt;"",Q886&lt;&gt;"newexp",Q886&lt;&gt;"nostart"),countifs(script_conform_dispatching!A:A,P886,script_conform_dispatching!B:B,Q886),"")</f>
        <v/>
      </c>
      <c r="S886" s="8" t="str">
        <f t="shared" si="3"/>
        <v/>
      </c>
    </row>
    <row r="887" hidden="1">
      <c r="A887" s="6" t="s">
        <v>2638</v>
      </c>
      <c r="B887" s="6" t="s">
        <v>92</v>
      </c>
      <c r="C887" s="6" t="s">
        <v>411</v>
      </c>
      <c r="H887" s="8" t="str">
        <f>VLOOKUP(C887,agent_name_matching!A:B,2,false)</f>
        <v>System</v>
      </c>
      <c r="I887" s="33"/>
      <c r="O887" s="6" t="s">
        <v>2639</v>
      </c>
      <c r="P887" s="8" t="str">
        <f t="shared" si="1"/>
        <v/>
      </c>
      <c r="Q887" s="8" t="str">
        <f t="shared" si="7"/>
        <v/>
      </c>
      <c r="R887" s="8" t="str">
        <f>if(and(P887&lt;&gt;"",Q887&lt;&gt;"newexp",Q887&lt;&gt;"nostart"),countifs(script_conform_dispatching!A:A,P887,script_conform_dispatching!B:B,Q887),"")</f>
        <v/>
      </c>
      <c r="S887" s="8" t="str">
        <f t="shared" si="3"/>
        <v/>
      </c>
    </row>
    <row r="888" hidden="1">
      <c r="A888" s="6" t="s">
        <v>2640</v>
      </c>
      <c r="B888" s="6" t="s">
        <v>92</v>
      </c>
      <c r="C888" s="6" t="s">
        <v>414</v>
      </c>
      <c r="F888" s="6" t="s">
        <v>415</v>
      </c>
      <c r="G888" s="6" t="s">
        <v>416</v>
      </c>
      <c r="H888" s="8" t="str">
        <f>VLOOKUP(C888,agent_name_matching!A:B,2,false)</f>
        <v>Dialog LLM</v>
      </c>
      <c r="I888" s="32" t="s">
        <v>2641</v>
      </c>
      <c r="J888" s="6" t="s">
        <v>418</v>
      </c>
      <c r="L888" s="6">
        <v>3514.0</v>
      </c>
      <c r="M888" s="6">
        <v>89.0</v>
      </c>
      <c r="N888" s="6">
        <v>1442.0</v>
      </c>
      <c r="O888" s="6" t="s">
        <v>2642</v>
      </c>
      <c r="P888" s="8" t="str">
        <f t="shared" si="1"/>
        <v/>
      </c>
      <c r="Q888" s="8" t="str">
        <f t="shared" si="7"/>
        <v/>
      </c>
      <c r="R888" s="8" t="str">
        <f>if(and(P888&lt;&gt;"",Q888&lt;&gt;"newexp",Q888&lt;&gt;"nostart"),countifs(script_conform_dispatching!A:A,P888,script_conform_dispatching!B:B,Q888),"")</f>
        <v/>
      </c>
      <c r="S888" s="8" t="str">
        <f t="shared" si="3"/>
        <v/>
      </c>
    </row>
    <row r="889" hidden="1">
      <c r="A889" s="6" t="s">
        <v>2643</v>
      </c>
      <c r="B889" s="6" t="s">
        <v>92</v>
      </c>
      <c r="C889" s="6" t="s">
        <v>37</v>
      </c>
      <c r="F889" s="6" t="s">
        <v>415</v>
      </c>
      <c r="G889" s="6" t="s">
        <v>416</v>
      </c>
      <c r="H889" s="8" t="str">
        <f>VLOOKUP(C889,agent_name_matching!A:B,2,false)</f>
        <v>Patient LLM</v>
      </c>
      <c r="I889" s="32" t="s">
        <v>2644</v>
      </c>
      <c r="J889" s="6" t="s">
        <v>418</v>
      </c>
      <c r="K889" s="6">
        <v>1.0</v>
      </c>
      <c r="L889" s="6">
        <v>947.0</v>
      </c>
      <c r="M889" s="6">
        <v>120.0</v>
      </c>
      <c r="N889" s="6">
        <v>1813.0</v>
      </c>
      <c r="O889" s="6" t="s">
        <v>2645</v>
      </c>
      <c r="P889" s="8" t="str">
        <f t="shared" si="1"/>
        <v/>
      </c>
      <c r="Q889" s="8" t="str">
        <f t="shared" si="7"/>
        <v/>
      </c>
      <c r="R889" s="8" t="str">
        <f>if(and(P889&lt;&gt;"",Q889&lt;&gt;"newexp",Q889&lt;&gt;"nostart"),countifs(script_conform_dispatching!A:A,P889,script_conform_dispatching!B:B,Q889),"")</f>
        <v/>
      </c>
      <c r="S889" s="8" t="str">
        <f t="shared" si="3"/>
        <v/>
      </c>
    </row>
    <row r="890" hidden="1">
      <c r="A890" s="6" t="s">
        <v>2646</v>
      </c>
      <c r="B890" s="6" t="s">
        <v>92</v>
      </c>
      <c r="C890" s="6" t="s">
        <v>411</v>
      </c>
      <c r="H890" s="8" t="str">
        <f>VLOOKUP(C890,agent_name_matching!A:B,2,false)</f>
        <v>System</v>
      </c>
      <c r="I890" s="33"/>
      <c r="O890" s="6" t="s">
        <v>2647</v>
      </c>
      <c r="P890" s="8" t="str">
        <f t="shared" si="1"/>
        <v/>
      </c>
      <c r="Q890" s="8" t="str">
        <f t="shared" si="7"/>
        <v/>
      </c>
      <c r="R890" s="8" t="str">
        <f>if(and(P890&lt;&gt;"",Q890&lt;&gt;"newexp",Q890&lt;&gt;"nostart"),countifs(script_conform_dispatching!A:A,P890,script_conform_dispatching!B:B,Q890),"")</f>
        <v/>
      </c>
      <c r="S890" s="8" t="str">
        <f t="shared" si="3"/>
        <v/>
      </c>
    </row>
    <row r="891" hidden="1">
      <c r="A891" s="6" t="s">
        <v>2648</v>
      </c>
      <c r="B891" s="6" t="s">
        <v>92</v>
      </c>
      <c r="C891" s="6" t="s">
        <v>414</v>
      </c>
      <c r="F891" s="6" t="s">
        <v>415</v>
      </c>
      <c r="G891" s="6" t="s">
        <v>416</v>
      </c>
      <c r="H891" s="8" t="str">
        <f>VLOOKUP(C891,agent_name_matching!A:B,2,false)</f>
        <v>Dialog LLM</v>
      </c>
      <c r="I891" s="32" t="s">
        <v>2649</v>
      </c>
      <c r="J891" s="6" t="s">
        <v>418</v>
      </c>
      <c r="L891" s="6">
        <v>3898.0</v>
      </c>
      <c r="M891" s="6">
        <v>135.0</v>
      </c>
      <c r="N891" s="6">
        <v>2400.0</v>
      </c>
      <c r="O891" s="6" t="s">
        <v>2650</v>
      </c>
      <c r="P891" s="8" t="str">
        <f t="shared" si="1"/>
        <v/>
      </c>
      <c r="Q891" s="8" t="str">
        <f t="shared" si="7"/>
        <v/>
      </c>
      <c r="R891" s="8" t="str">
        <f>if(and(P891&lt;&gt;"",Q891&lt;&gt;"newexp",Q891&lt;&gt;"nostart"),countifs(script_conform_dispatching!A:A,P891,script_conform_dispatching!B:B,Q891),"")</f>
        <v/>
      </c>
      <c r="S891" s="8" t="str">
        <f t="shared" si="3"/>
        <v/>
      </c>
    </row>
    <row r="892" hidden="1">
      <c r="A892" s="6" t="s">
        <v>2651</v>
      </c>
      <c r="B892" s="6" t="s">
        <v>92</v>
      </c>
      <c r="C892" s="6" t="s">
        <v>37</v>
      </c>
      <c r="F892" s="6" t="s">
        <v>415</v>
      </c>
      <c r="G892" s="6" t="s">
        <v>416</v>
      </c>
      <c r="H892" s="8" t="str">
        <f>VLOOKUP(C892,agent_name_matching!A:B,2,false)</f>
        <v>Patient LLM</v>
      </c>
      <c r="I892" s="32" t="s">
        <v>2652</v>
      </c>
      <c r="J892" s="6" t="s">
        <v>418</v>
      </c>
      <c r="K892" s="6">
        <v>1.0</v>
      </c>
      <c r="L892" s="6">
        <v>1196.0</v>
      </c>
      <c r="M892" s="6">
        <v>52.0</v>
      </c>
      <c r="N892" s="6">
        <v>2172.0</v>
      </c>
      <c r="O892" s="6" t="s">
        <v>2653</v>
      </c>
      <c r="P892" s="8" t="str">
        <f t="shared" si="1"/>
        <v/>
      </c>
      <c r="Q892" s="8" t="str">
        <f t="shared" si="7"/>
        <v/>
      </c>
      <c r="R892" s="8" t="str">
        <f>if(and(P892&lt;&gt;"",Q892&lt;&gt;"newexp",Q892&lt;&gt;"nostart"),countifs(script_conform_dispatching!A:A,P892,script_conform_dispatching!B:B,Q892),"")</f>
        <v/>
      </c>
      <c r="S892" s="8" t="str">
        <f t="shared" si="3"/>
        <v/>
      </c>
    </row>
    <row r="893" hidden="1">
      <c r="A893" s="6" t="s">
        <v>2654</v>
      </c>
      <c r="B893" s="6" t="s">
        <v>92</v>
      </c>
      <c r="C893" s="6" t="s">
        <v>411</v>
      </c>
      <c r="H893" s="8" t="str">
        <f>VLOOKUP(C893,agent_name_matching!A:B,2,false)</f>
        <v>System</v>
      </c>
      <c r="I893" s="33"/>
      <c r="O893" s="6" t="s">
        <v>2655</v>
      </c>
      <c r="P893" s="8" t="str">
        <f t="shared" si="1"/>
        <v/>
      </c>
      <c r="Q893" s="8" t="str">
        <f t="shared" si="7"/>
        <v/>
      </c>
      <c r="R893" s="8" t="str">
        <f>if(and(P893&lt;&gt;"",Q893&lt;&gt;"newexp",Q893&lt;&gt;"nostart"),countifs(script_conform_dispatching!A:A,P893,script_conform_dispatching!B:B,Q893),"")</f>
        <v/>
      </c>
      <c r="S893" s="8" t="str">
        <f t="shared" si="3"/>
        <v/>
      </c>
    </row>
    <row r="894" hidden="1">
      <c r="A894" s="6" t="s">
        <v>2656</v>
      </c>
      <c r="B894" s="6" t="s">
        <v>92</v>
      </c>
      <c r="C894" s="6" t="s">
        <v>414</v>
      </c>
      <c r="F894" s="6" t="s">
        <v>415</v>
      </c>
      <c r="G894" s="6" t="s">
        <v>416</v>
      </c>
      <c r="H894" s="8" t="str">
        <f>VLOOKUP(C894,agent_name_matching!A:B,2,false)</f>
        <v>Dialog LLM</v>
      </c>
      <c r="I894" s="32" t="s">
        <v>2657</v>
      </c>
      <c r="J894" s="6" t="s">
        <v>418</v>
      </c>
      <c r="L894" s="6">
        <v>4260.0</v>
      </c>
      <c r="M894" s="6">
        <v>312.0</v>
      </c>
      <c r="N894" s="6">
        <v>5524.0</v>
      </c>
      <c r="O894" s="6" t="s">
        <v>2658</v>
      </c>
      <c r="P894" s="8" t="str">
        <f t="shared" si="1"/>
        <v/>
      </c>
      <c r="Q894" s="8" t="str">
        <f t="shared" si="7"/>
        <v/>
      </c>
      <c r="R894" s="8" t="str">
        <f>if(and(P894&lt;&gt;"",Q894&lt;&gt;"newexp",Q894&lt;&gt;"nostart"),countifs(script_conform_dispatching!A:A,P894,script_conform_dispatching!B:B,Q894),"")</f>
        <v/>
      </c>
      <c r="S894" s="8" t="str">
        <f t="shared" si="3"/>
        <v/>
      </c>
    </row>
    <row r="895" hidden="1">
      <c r="A895" s="6" t="s">
        <v>2659</v>
      </c>
      <c r="B895" s="6" t="s">
        <v>92</v>
      </c>
      <c r="C895" s="6" t="s">
        <v>407</v>
      </c>
      <c r="D895" s="6">
        <v>2.0</v>
      </c>
      <c r="E895" s="6" t="s">
        <v>445</v>
      </c>
      <c r="H895" s="8" t="str">
        <f>VLOOKUP(C895,agent_name_matching!A:B,2,false)</f>
        <v>--</v>
      </c>
      <c r="I895" s="33"/>
      <c r="O895" s="6" t="s">
        <v>2660</v>
      </c>
      <c r="P895" s="8">
        <f t="shared" si="1"/>
        <v>2</v>
      </c>
      <c r="Q895" s="8">
        <f t="shared" si="7"/>
        <v>3</v>
      </c>
      <c r="R895" s="8">
        <f>if(and(P895&lt;&gt;"",Q895&lt;&gt;"newexp",Q895&lt;&gt;"nostart"),countifs(script_conform_dispatching!A:A,P895,script_conform_dispatching!B:B,Q895),"")</f>
        <v>1</v>
      </c>
      <c r="S895" s="8" t="str">
        <f t="shared" si="3"/>
        <v/>
      </c>
    </row>
    <row r="896" hidden="1">
      <c r="A896" s="6" t="s">
        <v>2661</v>
      </c>
      <c r="B896" s="6" t="s">
        <v>92</v>
      </c>
      <c r="C896" s="6" t="s">
        <v>407</v>
      </c>
      <c r="D896" s="6">
        <v>3.0</v>
      </c>
      <c r="E896" s="6" t="s">
        <v>408</v>
      </c>
      <c r="H896" s="8" t="str">
        <f>VLOOKUP(C896,agent_name_matching!A:B,2,false)</f>
        <v>--</v>
      </c>
      <c r="I896" s="33"/>
      <c r="O896" s="6" t="s">
        <v>2662</v>
      </c>
      <c r="P896" s="8" t="str">
        <f t="shared" si="1"/>
        <v/>
      </c>
      <c r="Q896" s="8" t="str">
        <f t="shared" si="7"/>
        <v/>
      </c>
      <c r="R896" s="8" t="str">
        <f>if(and(P896&lt;&gt;"",Q896&lt;&gt;"newexp",Q896&lt;&gt;"nostart"),countifs(script_conform_dispatching!A:A,P896,script_conform_dispatching!B:B,Q896),"")</f>
        <v/>
      </c>
      <c r="S896" s="8" t="str">
        <f t="shared" si="3"/>
        <v/>
      </c>
    </row>
    <row r="897" hidden="1">
      <c r="A897" s="6" t="s">
        <v>2663</v>
      </c>
      <c r="B897" s="6" t="s">
        <v>92</v>
      </c>
      <c r="C897" s="6" t="s">
        <v>450</v>
      </c>
      <c r="F897" s="6" t="s">
        <v>415</v>
      </c>
      <c r="G897" s="6" t="s">
        <v>416</v>
      </c>
      <c r="H897" s="8" t="str">
        <f>VLOOKUP(C897,agent_name_matching!A:B,2,false)</f>
        <v>Validator LLM</v>
      </c>
      <c r="I897" s="32" t="s">
        <v>451</v>
      </c>
      <c r="J897" s="6" t="s">
        <v>452</v>
      </c>
      <c r="L897" s="6">
        <v>1366.0</v>
      </c>
      <c r="M897" s="6">
        <v>10.0</v>
      </c>
      <c r="N897" s="6">
        <v>892.0</v>
      </c>
      <c r="O897" s="6" t="s">
        <v>2664</v>
      </c>
      <c r="P897" s="8" t="str">
        <f t="shared" si="1"/>
        <v/>
      </c>
      <c r="Q897" s="8" t="str">
        <f t="shared" si="7"/>
        <v/>
      </c>
      <c r="R897" s="8" t="str">
        <f>if(and(P897&lt;&gt;"",Q897&lt;&gt;"newexp",Q897&lt;&gt;"nostart"),countifs(script_conform_dispatching!A:A,P897,script_conform_dispatching!B:B,Q897),"")</f>
        <v/>
      </c>
      <c r="S897" s="8" t="str">
        <f t="shared" si="3"/>
        <v/>
      </c>
    </row>
    <row r="898" hidden="1">
      <c r="A898" s="6" t="s">
        <v>2665</v>
      </c>
      <c r="B898" s="6" t="s">
        <v>92</v>
      </c>
      <c r="C898" s="6" t="s">
        <v>37</v>
      </c>
      <c r="F898" s="6" t="s">
        <v>415</v>
      </c>
      <c r="G898" s="6" t="s">
        <v>416</v>
      </c>
      <c r="H898" s="8" t="str">
        <f>VLOOKUP(C898,agent_name_matching!A:B,2,false)</f>
        <v>Patient LLM</v>
      </c>
      <c r="I898" s="32" t="s">
        <v>2666</v>
      </c>
      <c r="J898" s="6" t="s">
        <v>418</v>
      </c>
      <c r="K898" s="6">
        <v>1.0</v>
      </c>
      <c r="L898" s="6">
        <v>1295.0</v>
      </c>
      <c r="M898" s="6">
        <v>133.0</v>
      </c>
      <c r="N898" s="6">
        <v>2066.0</v>
      </c>
      <c r="O898" s="6" t="s">
        <v>2667</v>
      </c>
      <c r="P898" s="8" t="str">
        <f t="shared" si="1"/>
        <v/>
      </c>
      <c r="Q898" s="8" t="str">
        <f t="shared" si="7"/>
        <v/>
      </c>
      <c r="R898" s="8" t="str">
        <f>if(and(P898&lt;&gt;"",Q898&lt;&gt;"newexp",Q898&lt;&gt;"nostart"),countifs(script_conform_dispatching!A:A,P898,script_conform_dispatching!B:B,Q898),"")</f>
        <v/>
      </c>
      <c r="S898" s="8" t="str">
        <f t="shared" si="3"/>
        <v/>
      </c>
    </row>
    <row r="899" hidden="1">
      <c r="A899" s="6" t="s">
        <v>2668</v>
      </c>
      <c r="B899" s="6" t="s">
        <v>92</v>
      </c>
      <c r="C899" s="6" t="s">
        <v>411</v>
      </c>
      <c r="H899" s="8" t="str">
        <f>VLOOKUP(C899,agent_name_matching!A:B,2,false)</f>
        <v>System</v>
      </c>
      <c r="I899" s="33"/>
      <c r="O899" s="6" t="s">
        <v>2669</v>
      </c>
      <c r="P899" s="8" t="str">
        <f t="shared" si="1"/>
        <v/>
      </c>
      <c r="Q899" s="8" t="str">
        <f t="shared" si="7"/>
        <v/>
      </c>
      <c r="R899" s="8" t="str">
        <f>if(and(P899&lt;&gt;"",Q899&lt;&gt;"newexp",Q899&lt;&gt;"nostart"),countifs(script_conform_dispatching!A:A,P899,script_conform_dispatching!B:B,Q899),"")</f>
        <v/>
      </c>
      <c r="S899" s="8" t="str">
        <f t="shared" si="3"/>
        <v/>
      </c>
    </row>
    <row r="900" hidden="1">
      <c r="A900" s="6" t="s">
        <v>2670</v>
      </c>
      <c r="B900" s="6" t="s">
        <v>92</v>
      </c>
      <c r="C900" s="6" t="s">
        <v>414</v>
      </c>
      <c r="F900" s="6" t="s">
        <v>415</v>
      </c>
      <c r="G900" s="6" t="s">
        <v>416</v>
      </c>
      <c r="H900" s="8" t="str">
        <f>VLOOKUP(C900,agent_name_matching!A:B,2,false)</f>
        <v>Dialog LLM</v>
      </c>
      <c r="I900" s="32" t="s">
        <v>2671</v>
      </c>
      <c r="J900" s="6" t="s">
        <v>418</v>
      </c>
      <c r="L900" s="6">
        <v>4991.0</v>
      </c>
      <c r="M900" s="6">
        <v>108.0</v>
      </c>
      <c r="N900" s="6">
        <v>2262.0</v>
      </c>
      <c r="O900" s="6" t="s">
        <v>2672</v>
      </c>
      <c r="P900" s="8" t="str">
        <f t="shared" si="1"/>
        <v/>
      </c>
      <c r="Q900" s="8" t="str">
        <f t="shared" si="7"/>
        <v/>
      </c>
      <c r="R900" s="8" t="str">
        <f>if(and(P900&lt;&gt;"",Q900&lt;&gt;"newexp",Q900&lt;&gt;"nostart"),countifs(script_conform_dispatching!A:A,P900,script_conform_dispatching!B:B,Q900),"")</f>
        <v/>
      </c>
      <c r="S900" s="8" t="str">
        <f t="shared" si="3"/>
        <v/>
      </c>
    </row>
    <row r="901" hidden="1">
      <c r="A901" s="6" t="s">
        <v>2673</v>
      </c>
      <c r="B901" s="6" t="s">
        <v>92</v>
      </c>
      <c r="C901" s="6" t="s">
        <v>37</v>
      </c>
      <c r="F901" s="6" t="s">
        <v>415</v>
      </c>
      <c r="G901" s="6" t="s">
        <v>416</v>
      </c>
      <c r="H901" s="8" t="str">
        <f>VLOOKUP(C901,agent_name_matching!A:B,2,false)</f>
        <v>Patient LLM</v>
      </c>
      <c r="I901" s="32" t="s">
        <v>2674</v>
      </c>
      <c r="J901" s="6" t="s">
        <v>418</v>
      </c>
      <c r="K901" s="6">
        <v>1.0</v>
      </c>
      <c r="L901" s="6">
        <v>1530.0</v>
      </c>
      <c r="M901" s="6">
        <v>149.0</v>
      </c>
      <c r="N901" s="6">
        <v>2091.0</v>
      </c>
      <c r="O901" s="6" t="s">
        <v>2675</v>
      </c>
      <c r="P901" s="8" t="str">
        <f t="shared" si="1"/>
        <v/>
      </c>
      <c r="Q901" s="8" t="str">
        <f t="shared" si="7"/>
        <v/>
      </c>
      <c r="R901" s="8" t="str">
        <f>if(and(P901&lt;&gt;"",Q901&lt;&gt;"newexp",Q901&lt;&gt;"nostart"),countifs(script_conform_dispatching!A:A,P901,script_conform_dispatching!B:B,Q901),"")</f>
        <v/>
      </c>
      <c r="S901" s="8" t="str">
        <f t="shared" si="3"/>
        <v/>
      </c>
    </row>
    <row r="902" hidden="1">
      <c r="A902" s="6" t="s">
        <v>2676</v>
      </c>
      <c r="B902" s="6" t="s">
        <v>92</v>
      </c>
      <c r="C902" s="6" t="s">
        <v>411</v>
      </c>
      <c r="H902" s="8" t="str">
        <f>VLOOKUP(C902,agent_name_matching!A:B,2,false)</f>
        <v>System</v>
      </c>
      <c r="I902" s="33"/>
      <c r="O902" s="6" t="s">
        <v>2677</v>
      </c>
      <c r="P902" s="8" t="str">
        <f t="shared" si="1"/>
        <v/>
      </c>
      <c r="Q902" s="8" t="str">
        <f t="shared" si="7"/>
        <v/>
      </c>
      <c r="R902" s="8" t="str">
        <f>if(and(P902&lt;&gt;"",Q902&lt;&gt;"newexp",Q902&lt;&gt;"nostart"),countifs(script_conform_dispatching!A:A,P902,script_conform_dispatching!B:B,Q902),"")</f>
        <v/>
      </c>
      <c r="S902" s="8" t="str">
        <f t="shared" si="3"/>
        <v/>
      </c>
    </row>
    <row r="903" hidden="1">
      <c r="A903" s="6" t="s">
        <v>2678</v>
      </c>
      <c r="B903" s="6" t="s">
        <v>92</v>
      </c>
      <c r="C903" s="6" t="s">
        <v>414</v>
      </c>
      <c r="F903" s="6" t="s">
        <v>415</v>
      </c>
      <c r="G903" s="6" t="s">
        <v>416</v>
      </c>
      <c r="H903" s="8" t="str">
        <f>VLOOKUP(C903,agent_name_matching!A:B,2,false)</f>
        <v>Dialog LLM</v>
      </c>
      <c r="I903" s="32" t="s">
        <v>2679</v>
      </c>
      <c r="J903" s="6" t="s">
        <v>418</v>
      </c>
      <c r="L903" s="6">
        <v>5534.0</v>
      </c>
      <c r="M903" s="6">
        <v>114.0</v>
      </c>
      <c r="N903" s="6">
        <v>1714.0</v>
      </c>
      <c r="O903" s="6" t="s">
        <v>2680</v>
      </c>
      <c r="P903" s="8" t="str">
        <f t="shared" si="1"/>
        <v/>
      </c>
      <c r="Q903" s="8" t="str">
        <f t="shared" si="7"/>
        <v/>
      </c>
      <c r="R903" s="8" t="str">
        <f>if(and(P903&lt;&gt;"",Q903&lt;&gt;"newexp",Q903&lt;&gt;"nostart"),countifs(script_conform_dispatching!A:A,P903,script_conform_dispatching!B:B,Q903),"")</f>
        <v/>
      </c>
      <c r="S903" s="8" t="str">
        <f t="shared" si="3"/>
        <v/>
      </c>
    </row>
    <row r="904" hidden="1">
      <c r="A904" s="6" t="s">
        <v>2681</v>
      </c>
      <c r="B904" s="6" t="s">
        <v>92</v>
      </c>
      <c r="C904" s="6" t="s">
        <v>37</v>
      </c>
      <c r="F904" s="6" t="s">
        <v>415</v>
      </c>
      <c r="G904" s="6" t="s">
        <v>416</v>
      </c>
      <c r="H904" s="8" t="str">
        <f>VLOOKUP(C904,agent_name_matching!A:B,2,false)</f>
        <v>Patient LLM</v>
      </c>
      <c r="I904" s="32" t="s">
        <v>2682</v>
      </c>
      <c r="J904" s="6" t="s">
        <v>418</v>
      </c>
      <c r="K904" s="6">
        <v>1.0</v>
      </c>
      <c r="L904" s="6">
        <v>1787.0</v>
      </c>
      <c r="M904" s="6">
        <v>168.0</v>
      </c>
      <c r="N904" s="6">
        <v>2554.0</v>
      </c>
      <c r="O904" s="6" t="s">
        <v>2683</v>
      </c>
      <c r="P904" s="8" t="str">
        <f t="shared" si="1"/>
        <v/>
      </c>
      <c r="Q904" s="8" t="str">
        <f t="shared" si="7"/>
        <v/>
      </c>
      <c r="R904" s="8" t="str">
        <f>if(and(P904&lt;&gt;"",Q904&lt;&gt;"newexp",Q904&lt;&gt;"nostart"),countifs(script_conform_dispatching!A:A,P904,script_conform_dispatching!B:B,Q904),"")</f>
        <v/>
      </c>
      <c r="S904" s="8" t="str">
        <f t="shared" si="3"/>
        <v/>
      </c>
    </row>
    <row r="905" hidden="1">
      <c r="A905" s="6" t="s">
        <v>2684</v>
      </c>
      <c r="B905" s="6" t="s">
        <v>92</v>
      </c>
      <c r="C905" s="6" t="s">
        <v>411</v>
      </c>
      <c r="H905" s="8" t="str">
        <f>VLOOKUP(C905,agent_name_matching!A:B,2,false)</f>
        <v>System</v>
      </c>
      <c r="I905" s="33"/>
      <c r="O905" s="6" t="s">
        <v>2685</v>
      </c>
      <c r="P905" s="8" t="str">
        <f t="shared" si="1"/>
        <v/>
      </c>
      <c r="Q905" s="8" t="str">
        <f t="shared" si="7"/>
        <v/>
      </c>
      <c r="R905" s="8" t="str">
        <f>if(and(P905&lt;&gt;"",Q905&lt;&gt;"newexp",Q905&lt;&gt;"nostart"),countifs(script_conform_dispatching!A:A,P905,script_conform_dispatching!B:B,Q905),"")</f>
        <v/>
      </c>
      <c r="S905" s="8" t="str">
        <f t="shared" si="3"/>
        <v/>
      </c>
    </row>
    <row r="906" hidden="1">
      <c r="A906" s="6" t="s">
        <v>2686</v>
      </c>
      <c r="B906" s="6" t="s">
        <v>92</v>
      </c>
      <c r="C906" s="6" t="s">
        <v>414</v>
      </c>
      <c r="F906" s="6" t="s">
        <v>415</v>
      </c>
      <c r="G906" s="6" t="s">
        <v>416</v>
      </c>
      <c r="H906" s="8" t="str">
        <f>VLOOKUP(C906,agent_name_matching!A:B,2,false)</f>
        <v>Dialog LLM</v>
      </c>
      <c r="I906" s="32" t="s">
        <v>2687</v>
      </c>
      <c r="J906" s="6" t="s">
        <v>418</v>
      </c>
      <c r="L906" s="6">
        <v>6102.0</v>
      </c>
      <c r="M906" s="6">
        <v>152.0</v>
      </c>
      <c r="N906" s="6">
        <v>2436.0</v>
      </c>
      <c r="O906" s="6" t="s">
        <v>2688</v>
      </c>
      <c r="P906" s="8" t="str">
        <f t="shared" si="1"/>
        <v/>
      </c>
      <c r="Q906" s="8" t="str">
        <f t="shared" si="7"/>
        <v/>
      </c>
      <c r="R906" s="8" t="str">
        <f>if(and(P906&lt;&gt;"",Q906&lt;&gt;"newexp",Q906&lt;&gt;"nostart"),countifs(script_conform_dispatching!A:A,P906,script_conform_dispatching!B:B,Q906),"")</f>
        <v/>
      </c>
      <c r="S906" s="8" t="str">
        <f t="shared" si="3"/>
        <v/>
      </c>
    </row>
    <row r="907" hidden="1">
      <c r="A907" s="6" t="s">
        <v>2689</v>
      </c>
      <c r="B907" s="6" t="s">
        <v>92</v>
      </c>
      <c r="C907" s="6" t="s">
        <v>37</v>
      </c>
      <c r="F907" s="6" t="s">
        <v>415</v>
      </c>
      <c r="G907" s="6" t="s">
        <v>416</v>
      </c>
      <c r="H907" s="8" t="str">
        <f>VLOOKUP(C907,agent_name_matching!A:B,2,false)</f>
        <v>Patient LLM</v>
      </c>
      <c r="I907" s="32" t="s">
        <v>2690</v>
      </c>
      <c r="J907" s="6" t="s">
        <v>418</v>
      </c>
      <c r="K907" s="6">
        <v>1.0</v>
      </c>
      <c r="L907" s="6">
        <v>2101.0</v>
      </c>
      <c r="M907" s="6">
        <v>146.0</v>
      </c>
      <c r="N907" s="6">
        <v>2133.0</v>
      </c>
      <c r="O907" s="6" t="s">
        <v>2691</v>
      </c>
      <c r="P907" s="8" t="str">
        <f t="shared" si="1"/>
        <v/>
      </c>
      <c r="Q907" s="8" t="str">
        <f t="shared" si="7"/>
        <v/>
      </c>
      <c r="R907" s="8" t="str">
        <f>if(and(P907&lt;&gt;"",Q907&lt;&gt;"newexp",Q907&lt;&gt;"nostart"),countifs(script_conform_dispatching!A:A,P907,script_conform_dispatching!B:B,Q907),"")</f>
        <v/>
      </c>
      <c r="S907" s="8" t="str">
        <f t="shared" si="3"/>
        <v/>
      </c>
    </row>
    <row r="908" hidden="1">
      <c r="A908" s="6" t="s">
        <v>2692</v>
      </c>
      <c r="B908" s="6" t="s">
        <v>92</v>
      </c>
      <c r="C908" s="6" t="s">
        <v>411</v>
      </c>
      <c r="H908" s="8" t="str">
        <f>VLOOKUP(C908,agent_name_matching!A:B,2,false)</f>
        <v>System</v>
      </c>
      <c r="I908" s="33"/>
      <c r="O908" s="6" t="s">
        <v>2693</v>
      </c>
      <c r="P908" s="8" t="str">
        <f t="shared" si="1"/>
        <v/>
      </c>
      <c r="Q908" s="8" t="str">
        <f t="shared" si="7"/>
        <v/>
      </c>
      <c r="R908" s="8" t="str">
        <f>if(and(P908&lt;&gt;"",Q908&lt;&gt;"newexp",Q908&lt;&gt;"nostart"),countifs(script_conform_dispatching!A:A,P908,script_conform_dispatching!B:B,Q908),"")</f>
        <v/>
      </c>
      <c r="S908" s="8" t="str">
        <f t="shared" si="3"/>
        <v/>
      </c>
    </row>
    <row r="909" hidden="1">
      <c r="A909" s="6" t="s">
        <v>2694</v>
      </c>
      <c r="B909" s="6" t="s">
        <v>92</v>
      </c>
      <c r="C909" s="6" t="s">
        <v>414</v>
      </c>
      <c r="F909" s="6" t="s">
        <v>415</v>
      </c>
      <c r="G909" s="6" t="s">
        <v>416</v>
      </c>
      <c r="H909" s="8" t="str">
        <f>VLOOKUP(C909,agent_name_matching!A:B,2,false)</f>
        <v>Dialog LLM</v>
      </c>
      <c r="I909" s="32" t="s">
        <v>2695</v>
      </c>
      <c r="J909" s="6" t="s">
        <v>418</v>
      </c>
      <c r="L909" s="6">
        <v>6686.0</v>
      </c>
      <c r="M909" s="6">
        <v>113.0</v>
      </c>
      <c r="N909" s="6">
        <v>2190.0</v>
      </c>
      <c r="O909" s="6" t="s">
        <v>2696</v>
      </c>
      <c r="P909" s="8" t="str">
        <f t="shared" si="1"/>
        <v/>
      </c>
      <c r="Q909" s="8" t="str">
        <f t="shared" si="7"/>
        <v/>
      </c>
      <c r="R909" s="8" t="str">
        <f>if(and(P909&lt;&gt;"",Q909&lt;&gt;"newexp",Q909&lt;&gt;"nostart"),countifs(script_conform_dispatching!A:A,P909,script_conform_dispatching!B:B,Q909),"")</f>
        <v/>
      </c>
      <c r="S909" s="8" t="str">
        <f t="shared" si="3"/>
        <v/>
      </c>
    </row>
    <row r="910" hidden="1">
      <c r="A910" s="6" t="s">
        <v>2697</v>
      </c>
      <c r="B910" s="6" t="s">
        <v>92</v>
      </c>
      <c r="C910" s="6" t="s">
        <v>37</v>
      </c>
      <c r="F910" s="6" t="s">
        <v>415</v>
      </c>
      <c r="G910" s="6" t="s">
        <v>416</v>
      </c>
      <c r="H910" s="8" t="str">
        <f>VLOOKUP(C910,agent_name_matching!A:B,2,false)</f>
        <v>Patient LLM</v>
      </c>
      <c r="I910" s="32" t="s">
        <v>2698</v>
      </c>
      <c r="J910" s="6" t="s">
        <v>418</v>
      </c>
      <c r="K910" s="6">
        <v>1.0</v>
      </c>
      <c r="L910" s="6">
        <v>2354.0</v>
      </c>
      <c r="M910" s="6">
        <v>147.0</v>
      </c>
      <c r="N910" s="6">
        <v>2077.0</v>
      </c>
      <c r="O910" s="6" t="s">
        <v>2699</v>
      </c>
      <c r="P910" s="8" t="str">
        <f t="shared" si="1"/>
        <v/>
      </c>
      <c r="Q910" s="8" t="str">
        <f t="shared" si="7"/>
        <v/>
      </c>
      <c r="R910" s="8" t="str">
        <f>if(and(P910&lt;&gt;"",Q910&lt;&gt;"newexp",Q910&lt;&gt;"nostart"),countifs(script_conform_dispatching!A:A,P910,script_conform_dispatching!B:B,Q910),"")</f>
        <v/>
      </c>
      <c r="S910" s="8" t="str">
        <f t="shared" si="3"/>
        <v/>
      </c>
    </row>
    <row r="911" hidden="1">
      <c r="A911" s="6" t="s">
        <v>2700</v>
      </c>
      <c r="B911" s="6" t="s">
        <v>92</v>
      </c>
      <c r="C911" s="6" t="s">
        <v>411</v>
      </c>
      <c r="H911" s="8" t="str">
        <f>VLOOKUP(C911,agent_name_matching!A:B,2,false)</f>
        <v>System</v>
      </c>
      <c r="I911" s="33"/>
      <c r="O911" s="6" t="s">
        <v>2701</v>
      </c>
      <c r="P911" s="8" t="str">
        <f t="shared" si="1"/>
        <v/>
      </c>
      <c r="Q911" s="8" t="str">
        <f t="shared" si="7"/>
        <v/>
      </c>
      <c r="R911" s="8" t="str">
        <f>if(and(P911&lt;&gt;"",Q911&lt;&gt;"newexp",Q911&lt;&gt;"nostart"),countifs(script_conform_dispatching!A:A,P911,script_conform_dispatching!B:B,Q911),"")</f>
        <v/>
      </c>
      <c r="S911" s="8" t="str">
        <f t="shared" si="3"/>
        <v/>
      </c>
    </row>
    <row r="912" hidden="1">
      <c r="A912" s="6" t="s">
        <v>2702</v>
      </c>
      <c r="B912" s="6" t="s">
        <v>92</v>
      </c>
      <c r="C912" s="6" t="s">
        <v>414</v>
      </c>
      <c r="F912" s="6" t="s">
        <v>415</v>
      </c>
      <c r="G912" s="6" t="s">
        <v>416</v>
      </c>
      <c r="H912" s="8" t="str">
        <f>VLOOKUP(C912,agent_name_matching!A:B,2,false)</f>
        <v>Dialog LLM</v>
      </c>
      <c r="I912" s="32" t="s">
        <v>2703</v>
      </c>
      <c r="J912" s="6" t="s">
        <v>418</v>
      </c>
      <c r="L912" s="6">
        <v>7232.0</v>
      </c>
      <c r="M912" s="6">
        <v>260.0</v>
      </c>
      <c r="N912" s="6">
        <v>4285.0</v>
      </c>
      <c r="O912" s="6" t="s">
        <v>2704</v>
      </c>
      <c r="P912" s="8" t="str">
        <f t="shared" si="1"/>
        <v/>
      </c>
      <c r="Q912" s="8" t="str">
        <f t="shared" si="7"/>
        <v/>
      </c>
      <c r="R912" s="8" t="str">
        <f>if(and(P912&lt;&gt;"",Q912&lt;&gt;"newexp",Q912&lt;&gt;"nostart"),countifs(script_conform_dispatching!A:A,P912,script_conform_dispatching!B:B,Q912),"")</f>
        <v/>
      </c>
      <c r="S912" s="8" t="str">
        <f t="shared" si="3"/>
        <v/>
      </c>
    </row>
    <row r="913" hidden="1">
      <c r="A913" s="6" t="s">
        <v>2705</v>
      </c>
      <c r="B913" s="6" t="s">
        <v>92</v>
      </c>
      <c r="C913" s="6" t="s">
        <v>407</v>
      </c>
      <c r="D913" s="6">
        <v>3.0</v>
      </c>
      <c r="E913" s="6" t="s">
        <v>445</v>
      </c>
      <c r="H913" s="8" t="str">
        <f>VLOOKUP(C913,agent_name_matching!A:B,2,false)</f>
        <v>--</v>
      </c>
      <c r="I913" s="33"/>
      <c r="O913" s="6" t="s">
        <v>2706</v>
      </c>
      <c r="P913" s="8">
        <f t="shared" si="1"/>
        <v>3</v>
      </c>
      <c r="Q913" s="8">
        <f t="shared" si="7"/>
        <v>3</v>
      </c>
      <c r="R913" s="8">
        <f>if(and(P913&lt;&gt;"",Q913&lt;&gt;"newexp",Q913&lt;&gt;"nostart"),countifs(script_conform_dispatching!A:A,P913,script_conform_dispatching!B:B,Q913),"")</f>
        <v>1</v>
      </c>
      <c r="S913" s="8" t="str">
        <f t="shared" si="3"/>
        <v/>
      </c>
    </row>
    <row r="914" hidden="1">
      <c r="A914" s="6" t="s">
        <v>2707</v>
      </c>
      <c r="B914" s="6" t="s">
        <v>92</v>
      </c>
      <c r="C914" s="6" t="s">
        <v>407</v>
      </c>
      <c r="D914" s="6">
        <v>3.0</v>
      </c>
      <c r="E914" s="6" t="s">
        <v>408</v>
      </c>
      <c r="H914" s="8" t="str">
        <f>VLOOKUP(C914,agent_name_matching!A:B,2,false)</f>
        <v>--</v>
      </c>
      <c r="I914" s="33"/>
      <c r="O914" s="6" t="s">
        <v>2708</v>
      </c>
      <c r="P914" s="8" t="str">
        <f t="shared" si="1"/>
        <v/>
      </c>
      <c r="Q914" s="8" t="str">
        <f t="shared" si="7"/>
        <v/>
      </c>
      <c r="R914" s="8" t="str">
        <f>if(and(P914&lt;&gt;"",Q914&lt;&gt;"newexp",Q914&lt;&gt;"nostart"),countifs(script_conform_dispatching!A:A,P914,script_conform_dispatching!B:B,Q914),"")</f>
        <v/>
      </c>
      <c r="S914" s="8" t="str">
        <f t="shared" si="3"/>
        <v/>
      </c>
    </row>
    <row r="915" hidden="1">
      <c r="A915" s="6" t="s">
        <v>2709</v>
      </c>
      <c r="B915" s="6" t="s">
        <v>92</v>
      </c>
      <c r="C915" s="6" t="s">
        <v>450</v>
      </c>
      <c r="F915" s="6" t="s">
        <v>415</v>
      </c>
      <c r="G915" s="6" t="s">
        <v>416</v>
      </c>
      <c r="H915" s="8" t="str">
        <f>VLOOKUP(C915,agent_name_matching!A:B,2,false)</f>
        <v>Validator LLM</v>
      </c>
      <c r="I915" s="32" t="s">
        <v>451</v>
      </c>
      <c r="J915" s="6" t="s">
        <v>452</v>
      </c>
      <c r="L915" s="6">
        <v>2816.0</v>
      </c>
      <c r="M915" s="6">
        <v>10.0</v>
      </c>
      <c r="N915" s="6">
        <v>1238.0</v>
      </c>
      <c r="O915" s="6" t="s">
        <v>2710</v>
      </c>
      <c r="P915" s="8" t="str">
        <f t="shared" si="1"/>
        <v/>
      </c>
      <c r="Q915" s="8" t="str">
        <f t="shared" si="7"/>
        <v/>
      </c>
      <c r="R915" s="8" t="str">
        <f>if(and(P915&lt;&gt;"",Q915&lt;&gt;"newexp",Q915&lt;&gt;"nostart"),countifs(script_conform_dispatching!A:A,P915,script_conform_dispatching!B:B,Q915),"")</f>
        <v/>
      </c>
      <c r="S915" s="8" t="str">
        <f t="shared" si="3"/>
        <v/>
      </c>
    </row>
    <row r="916" hidden="1">
      <c r="A916" s="6" t="s">
        <v>2711</v>
      </c>
      <c r="B916" s="6" t="s">
        <v>92</v>
      </c>
      <c r="C916" s="6" t="s">
        <v>37</v>
      </c>
      <c r="F916" s="6" t="s">
        <v>415</v>
      </c>
      <c r="G916" s="6" t="s">
        <v>416</v>
      </c>
      <c r="H916" s="8" t="str">
        <f>VLOOKUP(C916,agent_name_matching!A:B,2,false)</f>
        <v>Patient LLM</v>
      </c>
      <c r="I916" s="32" t="s">
        <v>2712</v>
      </c>
      <c r="J916" s="6" t="s">
        <v>418</v>
      </c>
      <c r="K916" s="6">
        <v>1.0</v>
      </c>
      <c r="L916" s="6">
        <v>2644.0</v>
      </c>
      <c r="M916" s="6">
        <v>70.0</v>
      </c>
      <c r="N916" s="6">
        <v>1388.0</v>
      </c>
      <c r="O916" s="6" t="s">
        <v>2713</v>
      </c>
      <c r="P916" s="8" t="str">
        <f t="shared" si="1"/>
        <v/>
      </c>
      <c r="Q916" s="8" t="str">
        <f t="shared" si="7"/>
        <v/>
      </c>
      <c r="R916" s="8" t="str">
        <f>if(and(P916&lt;&gt;"",Q916&lt;&gt;"newexp",Q916&lt;&gt;"nostart"),countifs(script_conform_dispatching!A:A,P916,script_conform_dispatching!B:B,Q916),"")</f>
        <v/>
      </c>
      <c r="S916" s="8" t="str">
        <f t="shared" si="3"/>
        <v/>
      </c>
    </row>
    <row r="917" hidden="1">
      <c r="A917" s="6" t="s">
        <v>2714</v>
      </c>
      <c r="B917" s="6" t="s">
        <v>92</v>
      </c>
      <c r="C917" s="6" t="s">
        <v>411</v>
      </c>
      <c r="H917" s="8" t="str">
        <f>VLOOKUP(C917,agent_name_matching!A:B,2,false)</f>
        <v>System</v>
      </c>
      <c r="I917" s="33"/>
      <c r="O917" s="6" t="s">
        <v>2715</v>
      </c>
      <c r="P917" s="8" t="str">
        <f t="shared" si="1"/>
        <v/>
      </c>
      <c r="Q917" s="8" t="str">
        <f t="shared" si="7"/>
        <v/>
      </c>
      <c r="R917" s="8" t="str">
        <f>if(and(P917&lt;&gt;"",Q917&lt;&gt;"newexp",Q917&lt;&gt;"nostart"),countifs(script_conform_dispatching!A:A,P917,script_conform_dispatching!B:B,Q917),"")</f>
        <v/>
      </c>
      <c r="S917" s="8" t="str">
        <f t="shared" si="3"/>
        <v/>
      </c>
    </row>
    <row r="918" hidden="1">
      <c r="A918" s="6" t="s">
        <v>2716</v>
      </c>
      <c r="B918" s="6" t="s">
        <v>92</v>
      </c>
      <c r="C918" s="6" t="s">
        <v>414</v>
      </c>
      <c r="F918" s="6" t="s">
        <v>415</v>
      </c>
      <c r="G918" s="6" t="s">
        <v>416</v>
      </c>
      <c r="H918" s="8" t="str">
        <f>VLOOKUP(C918,agent_name_matching!A:B,2,false)</f>
        <v>Dialog LLM</v>
      </c>
      <c r="I918" s="32" t="s">
        <v>2717</v>
      </c>
      <c r="J918" s="6" t="s">
        <v>418</v>
      </c>
      <c r="L918" s="6">
        <v>7700.0</v>
      </c>
      <c r="M918" s="6">
        <v>338.0</v>
      </c>
      <c r="N918" s="6">
        <v>5835.0</v>
      </c>
      <c r="O918" s="6" t="s">
        <v>2718</v>
      </c>
      <c r="P918" s="8" t="str">
        <f t="shared" si="1"/>
        <v/>
      </c>
      <c r="Q918" s="8" t="str">
        <f t="shared" si="7"/>
        <v/>
      </c>
      <c r="R918" s="8" t="str">
        <f>if(and(P918&lt;&gt;"",Q918&lt;&gt;"newexp",Q918&lt;&gt;"nostart"),countifs(script_conform_dispatching!A:A,P918,script_conform_dispatching!B:B,Q918),"")</f>
        <v/>
      </c>
      <c r="S918" s="8" t="str">
        <f t="shared" si="3"/>
        <v/>
      </c>
    </row>
    <row r="919" hidden="1">
      <c r="A919" s="6" t="s">
        <v>2719</v>
      </c>
      <c r="B919" s="6" t="s">
        <v>92</v>
      </c>
      <c r="C919" s="6" t="s">
        <v>407</v>
      </c>
      <c r="D919" s="6">
        <v>3.0</v>
      </c>
      <c r="E919" s="6" t="s">
        <v>445</v>
      </c>
      <c r="H919" s="8" t="str">
        <f>VLOOKUP(C919,agent_name_matching!A:B,2,false)</f>
        <v>--</v>
      </c>
      <c r="I919" s="33"/>
      <c r="O919" s="6" t="s">
        <v>2720</v>
      </c>
      <c r="P919" s="8">
        <f t="shared" si="1"/>
        <v>3</v>
      </c>
      <c r="Q919" s="8">
        <f t="shared" si="7"/>
        <v>4</v>
      </c>
      <c r="R919" s="8">
        <f>if(and(P919&lt;&gt;"",Q919&lt;&gt;"newexp",Q919&lt;&gt;"nostart"),countifs(script_conform_dispatching!A:A,P919,script_conform_dispatching!B:B,Q919),"")</f>
        <v>1</v>
      </c>
      <c r="S919" s="8" t="str">
        <f t="shared" si="3"/>
        <v/>
      </c>
    </row>
    <row r="920" hidden="1">
      <c r="A920" s="6" t="s">
        <v>2721</v>
      </c>
      <c r="B920" s="6" t="s">
        <v>92</v>
      </c>
      <c r="C920" s="6" t="s">
        <v>407</v>
      </c>
      <c r="D920" s="6">
        <v>4.0</v>
      </c>
      <c r="E920" s="6" t="s">
        <v>408</v>
      </c>
      <c r="H920" s="8" t="str">
        <f>VLOOKUP(C920,agent_name_matching!A:B,2,false)</f>
        <v>--</v>
      </c>
      <c r="I920" s="33"/>
      <c r="O920" s="6" t="s">
        <v>2722</v>
      </c>
      <c r="P920" s="8" t="str">
        <f t="shared" si="1"/>
        <v/>
      </c>
      <c r="Q920" s="8" t="str">
        <f t="shared" si="7"/>
        <v/>
      </c>
      <c r="R920" s="8" t="str">
        <f>if(and(P920&lt;&gt;"",Q920&lt;&gt;"newexp",Q920&lt;&gt;"nostart"),countifs(script_conform_dispatching!A:A,P920,script_conform_dispatching!B:B,Q920),"")</f>
        <v/>
      </c>
      <c r="S920" s="8" t="str">
        <f t="shared" si="3"/>
        <v/>
      </c>
    </row>
    <row r="921" hidden="1">
      <c r="A921" s="6" t="s">
        <v>2723</v>
      </c>
      <c r="B921" s="6" t="s">
        <v>92</v>
      </c>
      <c r="C921" s="6" t="s">
        <v>450</v>
      </c>
      <c r="F921" s="6" t="s">
        <v>415</v>
      </c>
      <c r="G921" s="6" t="s">
        <v>416</v>
      </c>
      <c r="H921" s="8" t="str">
        <f>VLOOKUP(C921,agent_name_matching!A:B,2,false)</f>
        <v>Validator LLM</v>
      </c>
      <c r="I921" s="32" t="s">
        <v>2724</v>
      </c>
      <c r="J921" s="6" t="s">
        <v>452</v>
      </c>
      <c r="L921" s="6">
        <v>2860.0</v>
      </c>
      <c r="M921" s="6">
        <v>25.0</v>
      </c>
      <c r="N921" s="6">
        <v>845.0</v>
      </c>
      <c r="O921" s="6" t="s">
        <v>2725</v>
      </c>
      <c r="P921" s="8" t="str">
        <f t="shared" si="1"/>
        <v/>
      </c>
      <c r="Q921" s="8" t="str">
        <f t="shared" si="7"/>
        <v/>
      </c>
      <c r="R921" s="8" t="str">
        <f>if(and(P921&lt;&gt;"",Q921&lt;&gt;"newexp",Q921&lt;&gt;"nostart"),countifs(script_conform_dispatching!A:A,P921,script_conform_dispatching!B:B,Q921),"")</f>
        <v/>
      </c>
      <c r="S921" s="8" t="str">
        <f t="shared" si="3"/>
        <v/>
      </c>
    </row>
    <row r="922" hidden="1">
      <c r="A922" s="6" t="s">
        <v>2726</v>
      </c>
      <c r="B922" s="6" t="s">
        <v>92</v>
      </c>
      <c r="C922" s="6" t="s">
        <v>37</v>
      </c>
      <c r="F922" s="6" t="s">
        <v>415</v>
      </c>
      <c r="G922" s="6" t="s">
        <v>416</v>
      </c>
      <c r="H922" s="8" t="str">
        <f>VLOOKUP(C922,agent_name_matching!A:B,2,false)</f>
        <v>Patient LLM</v>
      </c>
      <c r="I922" s="32" t="s">
        <v>2727</v>
      </c>
      <c r="J922" s="6" t="s">
        <v>418</v>
      </c>
      <c r="K922" s="6">
        <v>1.0</v>
      </c>
      <c r="L922" s="6">
        <v>2838.0</v>
      </c>
      <c r="M922" s="6">
        <v>70.0</v>
      </c>
      <c r="N922" s="6">
        <v>2425.0</v>
      </c>
      <c r="O922" s="6" t="s">
        <v>2728</v>
      </c>
      <c r="P922" s="8" t="str">
        <f t="shared" si="1"/>
        <v/>
      </c>
      <c r="Q922" s="8" t="str">
        <f t="shared" si="7"/>
        <v/>
      </c>
      <c r="R922" s="8" t="str">
        <f>if(and(P922&lt;&gt;"",Q922&lt;&gt;"newexp",Q922&lt;&gt;"nostart"),countifs(script_conform_dispatching!A:A,P922,script_conform_dispatching!B:B,Q922),"")</f>
        <v/>
      </c>
      <c r="S922" s="8" t="str">
        <f t="shared" si="3"/>
        <v/>
      </c>
    </row>
    <row r="923" hidden="1">
      <c r="A923" s="6" t="s">
        <v>2729</v>
      </c>
      <c r="B923" s="6" t="s">
        <v>92</v>
      </c>
      <c r="C923" s="6" t="s">
        <v>411</v>
      </c>
      <c r="H923" s="8" t="str">
        <f>VLOOKUP(C923,agent_name_matching!A:B,2,false)</f>
        <v>System</v>
      </c>
      <c r="I923" s="33"/>
      <c r="O923" s="6" t="s">
        <v>2730</v>
      </c>
      <c r="P923" s="8" t="str">
        <f t="shared" si="1"/>
        <v/>
      </c>
      <c r="Q923" s="8" t="str">
        <f t="shared" si="7"/>
        <v/>
      </c>
      <c r="R923" s="8" t="str">
        <f>if(and(P923&lt;&gt;"",Q923&lt;&gt;"newexp",Q923&lt;&gt;"nostart"),countifs(script_conform_dispatching!A:A,P923,script_conform_dispatching!B:B,Q923),"")</f>
        <v/>
      </c>
      <c r="S923" s="8" t="str">
        <f t="shared" si="3"/>
        <v/>
      </c>
    </row>
    <row r="924" hidden="1">
      <c r="A924" s="6" t="s">
        <v>2731</v>
      </c>
      <c r="B924" s="6" t="s">
        <v>92</v>
      </c>
      <c r="C924" s="6" t="s">
        <v>414</v>
      </c>
      <c r="F924" s="6" t="s">
        <v>415</v>
      </c>
      <c r="G924" s="6" t="s">
        <v>416</v>
      </c>
      <c r="H924" s="8" t="str">
        <f>VLOOKUP(C924,agent_name_matching!A:B,2,false)</f>
        <v>Dialog LLM</v>
      </c>
      <c r="I924" s="32" t="s">
        <v>2732</v>
      </c>
      <c r="J924" s="6" t="s">
        <v>418</v>
      </c>
      <c r="L924" s="6">
        <v>8343.0</v>
      </c>
      <c r="M924" s="6">
        <v>95.0</v>
      </c>
      <c r="N924" s="6">
        <v>1935.0</v>
      </c>
      <c r="O924" s="6" t="s">
        <v>2733</v>
      </c>
      <c r="P924" s="8" t="str">
        <f t="shared" si="1"/>
        <v/>
      </c>
      <c r="Q924" s="8" t="str">
        <f t="shared" si="7"/>
        <v/>
      </c>
      <c r="R924" s="8" t="str">
        <f>if(and(P924&lt;&gt;"",Q924&lt;&gt;"newexp",Q924&lt;&gt;"nostart"),countifs(script_conform_dispatching!A:A,P924,script_conform_dispatching!B:B,Q924),"")</f>
        <v/>
      </c>
      <c r="S924" s="8" t="str">
        <f t="shared" si="3"/>
        <v/>
      </c>
    </row>
    <row r="925" hidden="1">
      <c r="A925" s="6" t="s">
        <v>2734</v>
      </c>
      <c r="B925" s="6" t="s">
        <v>92</v>
      </c>
      <c r="C925" s="6" t="s">
        <v>37</v>
      </c>
      <c r="F925" s="6" t="s">
        <v>415</v>
      </c>
      <c r="G925" s="6" t="s">
        <v>416</v>
      </c>
      <c r="H925" s="8" t="str">
        <f>VLOOKUP(C925,agent_name_matching!A:B,2,false)</f>
        <v>Patient LLM</v>
      </c>
      <c r="I925" s="32" t="s">
        <v>2735</v>
      </c>
      <c r="J925" s="6" t="s">
        <v>418</v>
      </c>
      <c r="K925" s="6">
        <v>1.0</v>
      </c>
      <c r="L925" s="6">
        <v>2997.0</v>
      </c>
      <c r="M925" s="6">
        <v>110.0</v>
      </c>
      <c r="N925" s="6">
        <v>1884.0</v>
      </c>
      <c r="O925" s="6" t="s">
        <v>2736</v>
      </c>
      <c r="P925" s="8" t="str">
        <f t="shared" si="1"/>
        <v/>
      </c>
      <c r="Q925" s="8" t="str">
        <f t="shared" si="7"/>
        <v/>
      </c>
      <c r="R925" s="8" t="str">
        <f>if(and(P925&lt;&gt;"",Q925&lt;&gt;"newexp",Q925&lt;&gt;"nostart"),countifs(script_conform_dispatching!A:A,P925,script_conform_dispatching!B:B,Q925),"")</f>
        <v/>
      </c>
      <c r="S925" s="8" t="str">
        <f t="shared" si="3"/>
        <v/>
      </c>
    </row>
    <row r="926" hidden="1">
      <c r="A926" s="6" t="s">
        <v>2737</v>
      </c>
      <c r="B926" s="6" t="s">
        <v>92</v>
      </c>
      <c r="C926" s="6" t="s">
        <v>411</v>
      </c>
      <c r="H926" s="8" t="str">
        <f>VLOOKUP(C926,agent_name_matching!A:B,2,false)</f>
        <v>System</v>
      </c>
      <c r="I926" s="33"/>
      <c r="O926" s="6" t="s">
        <v>2738</v>
      </c>
      <c r="P926" s="8" t="str">
        <f t="shared" si="1"/>
        <v/>
      </c>
      <c r="Q926" s="8" t="str">
        <f t="shared" si="7"/>
        <v/>
      </c>
      <c r="R926" s="8" t="str">
        <f>if(and(P926&lt;&gt;"",Q926&lt;&gt;"newexp",Q926&lt;&gt;"nostart"),countifs(script_conform_dispatching!A:A,P926,script_conform_dispatching!B:B,Q926),"")</f>
        <v/>
      </c>
      <c r="S926" s="8" t="str">
        <f t="shared" si="3"/>
        <v/>
      </c>
    </row>
    <row r="927" hidden="1">
      <c r="A927" s="6" t="s">
        <v>2739</v>
      </c>
      <c r="B927" s="6" t="s">
        <v>92</v>
      </c>
      <c r="C927" s="6" t="s">
        <v>414</v>
      </c>
      <c r="F927" s="6" t="s">
        <v>415</v>
      </c>
      <c r="G927" s="6" t="s">
        <v>416</v>
      </c>
      <c r="H927" s="8" t="str">
        <f>VLOOKUP(C927,agent_name_matching!A:B,2,false)</f>
        <v>Dialog LLM</v>
      </c>
      <c r="I927" s="32" t="s">
        <v>2740</v>
      </c>
      <c r="J927" s="6" t="s">
        <v>418</v>
      </c>
      <c r="L927" s="6">
        <v>8783.0</v>
      </c>
      <c r="M927" s="6">
        <v>141.0</v>
      </c>
      <c r="N927" s="6">
        <v>2194.0</v>
      </c>
      <c r="O927" s="6" t="s">
        <v>2741</v>
      </c>
      <c r="P927" s="8" t="str">
        <f t="shared" si="1"/>
        <v/>
      </c>
      <c r="Q927" s="8" t="str">
        <f t="shared" si="7"/>
        <v/>
      </c>
      <c r="R927" s="8" t="str">
        <f>if(and(P927&lt;&gt;"",Q927&lt;&gt;"newexp",Q927&lt;&gt;"nostart"),countifs(script_conform_dispatching!A:A,P927,script_conform_dispatching!B:B,Q927),"")</f>
        <v/>
      </c>
      <c r="S927" s="8" t="str">
        <f t="shared" si="3"/>
        <v/>
      </c>
    </row>
    <row r="928" hidden="1">
      <c r="A928" s="6" t="s">
        <v>2742</v>
      </c>
      <c r="B928" s="6" t="s">
        <v>92</v>
      </c>
      <c r="C928" s="6" t="s">
        <v>37</v>
      </c>
      <c r="F928" s="6" t="s">
        <v>415</v>
      </c>
      <c r="G928" s="6" t="s">
        <v>416</v>
      </c>
      <c r="H928" s="8" t="str">
        <f>VLOOKUP(C928,agent_name_matching!A:B,2,false)</f>
        <v>Patient LLM</v>
      </c>
      <c r="I928" s="32" t="s">
        <v>2743</v>
      </c>
      <c r="J928" s="6" t="s">
        <v>418</v>
      </c>
      <c r="K928" s="6">
        <v>1.0</v>
      </c>
      <c r="L928" s="6">
        <v>3242.0</v>
      </c>
      <c r="M928" s="6">
        <v>63.0</v>
      </c>
      <c r="N928" s="6">
        <v>1467.0</v>
      </c>
      <c r="O928" s="6" t="s">
        <v>2744</v>
      </c>
      <c r="P928" s="8" t="str">
        <f t="shared" si="1"/>
        <v/>
      </c>
      <c r="Q928" s="8" t="str">
        <f t="shared" si="7"/>
        <v/>
      </c>
      <c r="R928" s="8" t="str">
        <f>if(and(P928&lt;&gt;"",Q928&lt;&gt;"newexp",Q928&lt;&gt;"nostart"),countifs(script_conform_dispatching!A:A,P928,script_conform_dispatching!B:B,Q928),"")</f>
        <v/>
      </c>
      <c r="S928" s="8" t="str">
        <f t="shared" si="3"/>
        <v/>
      </c>
    </row>
    <row r="929" hidden="1">
      <c r="A929" s="6" t="s">
        <v>2745</v>
      </c>
      <c r="B929" s="6" t="s">
        <v>92</v>
      </c>
      <c r="C929" s="6" t="s">
        <v>411</v>
      </c>
      <c r="H929" s="8" t="str">
        <f>VLOOKUP(C929,agent_name_matching!A:B,2,false)</f>
        <v>System</v>
      </c>
      <c r="I929" s="33"/>
      <c r="O929" s="6" t="s">
        <v>2746</v>
      </c>
      <c r="P929" s="8" t="str">
        <f t="shared" si="1"/>
        <v/>
      </c>
      <c r="Q929" s="8" t="str">
        <f t="shared" si="7"/>
        <v/>
      </c>
      <c r="R929" s="8" t="str">
        <f>if(and(P929&lt;&gt;"",Q929&lt;&gt;"newexp",Q929&lt;&gt;"nostart"),countifs(script_conform_dispatching!A:A,P929,script_conform_dispatching!B:B,Q929),"")</f>
        <v/>
      </c>
      <c r="S929" s="8" t="str">
        <f t="shared" si="3"/>
        <v/>
      </c>
    </row>
    <row r="930" hidden="1">
      <c r="A930" s="6" t="s">
        <v>2747</v>
      </c>
      <c r="B930" s="6" t="s">
        <v>92</v>
      </c>
      <c r="C930" s="6" t="s">
        <v>414</v>
      </c>
      <c r="F930" s="6" t="s">
        <v>415</v>
      </c>
      <c r="G930" s="6" t="s">
        <v>416</v>
      </c>
      <c r="H930" s="8" t="str">
        <f>VLOOKUP(C930,agent_name_matching!A:B,2,false)</f>
        <v>Dialog LLM</v>
      </c>
      <c r="I930" s="32" t="s">
        <v>2748</v>
      </c>
      <c r="J930" s="6" t="s">
        <v>418</v>
      </c>
      <c r="L930" s="6">
        <v>9222.0</v>
      </c>
      <c r="M930" s="6">
        <v>282.0</v>
      </c>
      <c r="N930" s="6">
        <v>4471.0</v>
      </c>
      <c r="O930" s="6" t="s">
        <v>2749</v>
      </c>
      <c r="P930" s="8" t="str">
        <f t="shared" si="1"/>
        <v/>
      </c>
      <c r="Q930" s="8" t="str">
        <f t="shared" si="7"/>
        <v/>
      </c>
      <c r="R930" s="8" t="str">
        <f>if(and(P930&lt;&gt;"",Q930&lt;&gt;"newexp",Q930&lt;&gt;"nostart"),countifs(script_conform_dispatching!A:A,P930,script_conform_dispatching!B:B,Q930),"")</f>
        <v/>
      </c>
      <c r="S930" s="8" t="str">
        <f t="shared" si="3"/>
        <v/>
      </c>
    </row>
    <row r="931" hidden="1">
      <c r="A931" s="6" t="s">
        <v>2750</v>
      </c>
      <c r="B931" s="6" t="s">
        <v>92</v>
      </c>
      <c r="C931" s="6" t="s">
        <v>407</v>
      </c>
      <c r="D931" s="6">
        <v>4.0</v>
      </c>
      <c r="E931" s="6" t="s">
        <v>445</v>
      </c>
      <c r="H931" s="8" t="str">
        <f>VLOOKUP(C931,agent_name_matching!A:B,2,false)</f>
        <v>--</v>
      </c>
      <c r="I931" s="33"/>
      <c r="O931" s="6" t="s">
        <v>2751</v>
      </c>
      <c r="P931" s="8">
        <f t="shared" si="1"/>
        <v>4</v>
      </c>
      <c r="Q931" s="8">
        <f t="shared" si="7"/>
        <v>8</v>
      </c>
      <c r="R931" s="8">
        <f>if(and(P931&lt;&gt;"",Q931&lt;&gt;"newexp",Q931&lt;&gt;"nostart"),countifs(script_conform_dispatching!A:A,P931,script_conform_dispatching!B:B,Q931),"")</f>
        <v>0</v>
      </c>
      <c r="S931" s="8" t="str">
        <f t="shared" si="3"/>
        <v>wrong</v>
      </c>
    </row>
    <row r="932" hidden="1">
      <c r="A932" s="6" t="s">
        <v>2752</v>
      </c>
      <c r="B932" s="6" t="s">
        <v>92</v>
      </c>
      <c r="C932" s="6" t="s">
        <v>407</v>
      </c>
      <c r="D932" s="6">
        <v>8.0</v>
      </c>
      <c r="E932" s="6" t="s">
        <v>408</v>
      </c>
      <c r="H932" s="8" t="str">
        <f>VLOOKUP(C932,agent_name_matching!A:B,2,false)</f>
        <v>--</v>
      </c>
      <c r="I932" s="33"/>
      <c r="O932" s="6" t="s">
        <v>2753</v>
      </c>
      <c r="P932" s="8" t="str">
        <f t="shared" si="1"/>
        <v/>
      </c>
      <c r="Q932" s="8" t="str">
        <f t="shared" si="7"/>
        <v/>
      </c>
      <c r="R932" s="8" t="str">
        <f>if(and(P932&lt;&gt;"",Q932&lt;&gt;"newexp",Q932&lt;&gt;"nostart"),countifs(script_conform_dispatching!A:A,P932,script_conform_dispatching!B:B,Q932),"")</f>
        <v/>
      </c>
      <c r="S932" s="8" t="str">
        <f t="shared" si="3"/>
        <v/>
      </c>
    </row>
    <row r="933" hidden="1">
      <c r="A933" s="6" t="s">
        <v>2754</v>
      </c>
      <c r="B933" s="6" t="s">
        <v>92</v>
      </c>
      <c r="C933" s="6" t="s">
        <v>450</v>
      </c>
      <c r="F933" s="6" t="s">
        <v>415</v>
      </c>
      <c r="G933" s="6" t="s">
        <v>416</v>
      </c>
      <c r="H933" s="8" t="str">
        <f>VLOOKUP(C933,agent_name_matching!A:B,2,false)</f>
        <v>Validator LLM</v>
      </c>
      <c r="I933" s="32" t="s">
        <v>2755</v>
      </c>
      <c r="J933" s="6" t="s">
        <v>452</v>
      </c>
      <c r="L933" s="6">
        <v>3563.0</v>
      </c>
      <c r="M933" s="6">
        <v>45.0</v>
      </c>
      <c r="N933" s="6">
        <v>1416.0</v>
      </c>
      <c r="O933" s="6" t="s">
        <v>2756</v>
      </c>
      <c r="P933" s="8" t="str">
        <f t="shared" si="1"/>
        <v/>
      </c>
      <c r="Q933" s="8" t="str">
        <f t="shared" si="7"/>
        <v/>
      </c>
      <c r="R933" s="8" t="str">
        <f>if(and(P933&lt;&gt;"",Q933&lt;&gt;"newexp",Q933&lt;&gt;"nostart"),countifs(script_conform_dispatching!A:A,P933,script_conform_dispatching!B:B,Q933),"")</f>
        <v/>
      </c>
      <c r="S933" s="8" t="str">
        <f t="shared" si="3"/>
        <v/>
      </c>
    </row>
    <row r="934" hidden="1">
      <c r="A934" s="6" t="s">
        <v>2757</v>
      </c>
      <c r="B934" s="6" t="s">
        <v>92</v>
      </c>
      <c r="C934" s="6" t="s">
        <v>37</v>
      </c>
      <c r="F934" s="6" t="s">
        <v>415</v>
      </c>
      <c r="G934" s="6" t="s">
        <v>416</v>
      </c>
      <c r="H934" s="8" t="str">
        <f>VLOOKUP(C934,agent_name_matching!A:B,2,false)</f>
        <v>Patient LLM</v>
      </c>
      <c r="I934" s="32" t="s">
        <v>2758</v>
      </c>
      <c r="J934" s="6" t="s">
        <v>418</v>
      </c>
      <c r="K934" s="6">
        <v>1.0</v>
      </c>
      <c r="L934" s="6">
        <v>3450.0</v>
      </c>
      <c r="M934" s="6">
        <v>48.0</v>
      </c>
      <c r="N934" s="6">
        <v>1036.0</v>
      </c>
      <c r="O934" s="6" t="s">
        <v>2759</v>
      </c>
      <c r="P934" s="8" t="str">
        <f t="shared" si="1"/>
        <v/>
      </c>
      <c r="Q934" s="8" t="str">
        <f t="shared" si="7"/>
        <v/>
      </c>
      <c r="R934" s="8" t="str">
        <f>if(and(P934&lt;&gt;"",Q934&lt;&gt;"newexp",Q934&lt;&gt;"nostart"),countifs(script_conform_dispatching!A:A,P934,script_conform_dispatching!B:B,Q934),"")</f>
        <v/>
      </c>
      <c r="S934" s="8" t="str">
        <f t="shared" si="3"/>
        <v/>
      </c>
    </row>
    <row r="935" hidden="1">
      <c r="A935" s="6" t="s">
        <v>2760</v>
      </c>
      <c r="B935" s="6" t="s">
        <v>92</v>
      </c>
      <c r="C935" s="6" t="s">
        <v>411</v>
      </c>
      <c r="H935" s="8" t="str">
        <f>VLOOKUP(C935,agent_name_matching!A:B,2,false)</f>
        <v>System</v>
      </c>
      <c r="I935" s="33"/>
      <c r="O935" s="6" t="s">
        <v>2761</v>
      </c>
      <c r="P935" s="8" t="str">
        <f t="shared" si="1"/>
        <v/>
      </c>
      <c r="Q935" s="8" t="str">
        <f t="shared" si="7"/>
        <v/>
      </c>
      <c r="R935" s="8" t="str">
        <f>if(and(P935&lt;&gt;"",Q935&lt;&gt;"newexp",Q935&lt;&gt;"nostart"),countifs(script_conform_dispatching!A:A,P935,script_conform_dispatching!B:B,Q935),"")</f>
        <v/>
      </c>
      <c r="S935" s="8" t="str">
        <f t="shared" si="3"/>
        <v/>
      </c>
    </row>
    <row r="936" hidden="1">
      <c r="A936" s="6" t="s">
        <v>2762</v>
      </c>
      <c r="B936" s="6" t="s">
        <v>92</v>
      </c>
      <c r="C936" s="6" t="s">
        <v>414</v>
      </c>
      <c r="F936" s="6" t="s">
        <v>415</v>
      </c>
      <c r="G936" s="6" t="s">
        <v>416</v>
      </c>
      <c r="H936" s="8" t="str">
        <f>VLOOKUP(C936,agent_name_matching!A:B,2,false)</f>
        <v>Dialog LLM</v>
      </c>
      <c r="I936" s="32" t="s">
        <v>2763</v>
      </c>
      <c r="J936" s="6" t="s">
        <v>418</v>
      </c>
      <c r="L936" s="6">
        <v>9710.0</v>
      </c>
      <c r="M936" s="6">
        <v>123.0</v>
      </c>
      <c r="N936" s="6">
        <v>2708.0</v>
      </c>
      <c r="O936" s="6" t="s">
        <v>2764</v>
      </c>
      <c r="P936" s="8" t="str">
        <f t="shared" si="1"/>
        <v/>
      </c>
      <c r="Q936" s="8" t="str">
        <f t="shared" si="7"/>
        <v/>
      </c>
      <c r="R936" s="8" t="str">
        <f>if(and(P936&lt;&gt;"",Q936&lt;&gt;"newexp",Q936&lt;&gt;"nostart"),countifs(script_conform_dispatching!A:A,P936,script_conform_dispatching!B:B,Q936),"")</f>
        <v/>
      </c>
      <c r="S936" s="8" t="str">
        <f t="shared" si="3"/>
        <v/>
      </c>
    </row>
    <row r="937" hidden="1">
      <c r="A937" s="6" t="s">
        <v>2765</v>
      </c>
      <c r="B937" s="6" t="s">
        <v>92</v>
      </c>
      <c r="C937" s="6" t="s">
        <v>407</v>
      </c>
      <c r="D937" s="6">
        <v>8.0</v>
      </c>
      <c r="E937" s="6" t="s">
        <v>445</v>
      </c>
      <c r="H937" s="8" t="str">
        <f>VLOOKUP(C937,agent_name_matching!A:B,2,false)</f>
        <v>--</v>
      </c>
      <c r="I937" s="33"/>
      <c r="O937" s="6" t="s">
        <v>2766</v>
      </c>
      <c r="P937" s="8">
        <f t="shared" si="1"/>
        <v>8</v>
      </c>
      <c r="Q937" s="8" t="str">
        <f t="shared" si="7"/>
        <v>newexp</v>
      </c>
      <c r="R937" s="8" t="str">
        <f>if(and(P937&lt;&gt;"",Q937&lt;&gt;"newexp",Q937&lt;&gt;"nostart"),countifs(script_conform_dispatching!A:A,P937,script_conform_dispatching!B:B,Q937),"")</f>
        <v/>
      </c>
      <c r="S937" s="8" t="str">
        <f t="shared" si="3"/>
        <v/>
      </c>
    </row>
    <row r="938" hidden="1">
      <c r="A938" s="6" t="s">
        <v>2767</v>
      </c>
      <c r="B938" s="6" t="s">
        <v>92</v>
      </c>
      <c r="C938" s="6" t="s">
        <v>450</v>
      </c>
      <c r="F938" s="6" t="s">
        <v>415</v>
      </c>
      <c r="G938" s="6" t="s">
        <v>416</v>
      </c>
      <c r="H938" s="8" t="str">
        <f>VLOOKUP(C938,agent_name_matching!A:B,2,false)</f>
        <v>Validator LLM</v>
      </c>
      <c r="I938" s="32" t="s">
        <v>2768</v>
      </c>
      <c r="J938" s="6" t="s">
        <v>452</v>
      </c>
      <c r="L938" s="6">
        <v>3651.0</v>
      </c>
      <c r="M938" s="6">
        <v>44.0</v>
      </c>
      <c r="N938" s="6">
        <v>977.0</v>
      </c>
      <c r="O938" s="6" t="s">
        <v>2769</v>
      </c>
      <c r="P938" s="8" t="str">
        <f t="shared" si="1"/>
        <v/>
      </c>
      <c r="Q938" s="8" t="str">
        <f t="shared" si="7"/>
        <v/>
      </c>
      <c r="R938" s="8" t="str">
        <f>if(and(P938&lt;&gt;"",Q938&lt;&gt;"newexp",Q938&lt;&gt;"nostart"),countifs(script_conform_dispatching!A:A,P938,script_conform_dispatching!B:B,Q938),"")</f>
        <v/>
      </c>
      <c r="S938" s="8" t="str">
        <f t="shared" si="3"/>
        <v/>
      </c>
    </row>
    <row r="939" hidden="1">
      <c r="A939" s="6" t="s">
        <v>2770</v>
      </c>
      <c r="B939" s="6" t="s">
        <v>96</v>
      </c>
      <c r="C939" s="6" t="s">
        <v>407</v>
      </c>
      <c r="D939" s="6">
        <v>1.0</v>
      </c>
      <c r="E939" s="6" t="s">
        <v>408</v>
      </c>
      <c r="H939" s="8" t="str">
        <f>VLOOKUP(C939,agent_name_matching!A:B,2,false)</f>
        <v>--</v>
      </c>
      <c r="I939" s="33"/>
      <c r="O939" s="6" t="s">
        <v>2771</v>
      </c>
      <c r="P939" s="8" t="str">
        <f t="shared" si="1"/>
        <v/>
      </c>
      <c r="Q939" s="8" t="str">
        <f t="shared" si="7"/>
        <v/>
      </c>
      <c r="R939" s="8" t="str">
        <f>if(and(P939&lt;&gt;"",Q939&lt;&gt;"newexp",Q939&lt;&gt;"nostart"),countifs(script_conform_dispatching!A:A,P939,script_conform_dispatching!B:B,Q939),"")</f>
        <v/>
      </c>
      <c r="S939" s="8" t="str">
        <f t="shared" si="3"/>
        <v/>
      </c>
    </row>
    <row r="940" hidden="1">
      <c r="A940" s="6" t="s">
        <v>2772</v>
      </c>
      <c r="B940" s="6" t="s">
        <v>96</v>
      </c>
      <c r="C940" s="6" t="s">
        <v>411</v>
      </c>
      <c r="H940" s="8" t="str">
        <f>VLOOKUP(C940,agent_name_matching!A:B,2,false)</f>
        <v>System</v>
      </c>
      <c r="I940" s="33"/>
      <c r="O940" s="6" t="s">
        <v>2773</v>
      </c>
      <c r="P940" s="8" t="str">
        <f t="shared" si="1"/>
        <v/>
      </c>
      <c r="Q940" s="8" t="str">
        <f t="shared" si="7"/>
        <v/>
      </c>
      <c r="R940" s="8" t="str">
        <f>if(and(P940&lt;&gt;"",Q940&lt;&gt;"newexp",Q940&lt;&gt;"nostart"),countifs(script_conform_dispatching!A:A,P940,script_conform_dispatching!B:B,Q940),"")</f>
        <v/>
      </c>
      <c r="S940" s="8" t="str">
        <f t="shared" si="3"/>
        <v/>
      </c>
    </row>
    <row r="941" hidden="1">
      <c r="A941" s="6" t="s">
        <v>2774</v>
      </c>
      <c r="B941" s="6" t="s">
        <v>96</v>
      </c>
      <c r="C941" s="6" t="s">
        <v>1007</v>
      </c>
      <c r="F941" s="6" t="s">
        <v>415</v>
      </c>
      <c r="G941" s="6" t="s">
        <v>416</v>
      </c>
      <c r="H941" s="8" t="str">
        <f>VLOOKUP(C941,agent_name_matching!A:B,2,false)</f>
        <v>Assessor LLM</v>
      </c>
      <c r="I941" s="32" t="s">
        <v>1008</v>
      </c>
      <c r="J941" s="6" t="s">
        <v>418</v>
      </c>
      <c r="L941" s="6">
        <v>716.0</v>
      </c>
      <c r="M941" s="6">
        <v>14.0</v>
      </c>
      <c r="N941" s="6">
        <v>643.0</v>
      </c>
      <c r="O941" s="6" t="s">
        <v>2775</v>
      </c>
      <c r="P941" s="8" t="str">
        <f t="shared" si="1"/>
        <v/>
      </c>
      <c r="Q941" s="8" t="str">
        <f t="shared" si="7"/>
        <v/>
      </c>
      <c r="R941" s="8" t="str">
        <f>if(and(P941&lt;&gt;"",Q941&lt;&gt;"newexp",Q941&lt;&gt;"nostart"),countifs(script_conform_dispatching!A:A,P941,script_conform_dispatching!B:B,Q941),"")</f>
        <v/>
      </c>
      <c r="S941" s="8" t="str">
        <f t="shared" si="3"/>
        <v/>
      </c>
    </row>
    <row r="942" hidden="1">
      <c r="A942" s="6" t="s">
        <v>2776</v>
      </c>
      <c r="B942" s="6" t="s">
        <v>96</v>
      </c>
      <c r="C942" s="6" t="s">
        <v>1011</v>
      </c>
      <c r="F942" s="6" t="s">
        <v>415</v>
      </c>
      <c r="G942" s="6" t="s">
        <v>416</v>
      </c>
      <c r="H942" s="8" t="str">
        <f>VLOOKUP(C942,agent_name_matching!A:B,2,false)</f>
        <v>Dialog LLM</v>
      </c>
      <c r="I942" s="32" t="s">
        <v>1012</v>
      </c>
      <c r="J942" s="6" t="s">
        <v>418</v>
      </c>
      <c r="L942" s="6">
        <v>565.0</v>
      </c>
      <c r="M942" s="6">
        <v>28.0</v>
      </c>
      <c r="N942" s="6">
        <v>793.0</v>
      </c>
      <c r="O942" s="6" t="s">
        <v>2777</v>
      </c>
      <c r="P942" s="8" t="str">
        <f t="shared" si="1"/>
        <v/>
      </c>
      <c r="Q942" s="8" t="str">
        <f t="shared" si="7"/>
        <v/>
      </c>
      <c r="R942" s="8" t="str">
        <f>if(and(P942&lt;&gt;"",Q942&lt;&gt;"newexp",Q942&lt;&gt;"nostart"),countifs(script_conform_dispatching!A:A,P942,script_conform_dispatching!B:B,Q942),"")</f>
        <v/>
      </c>
      <c r="S942" s="8" t="str">
        <f t="shared" si="3"/>
        <v/>
      </c>
    </row>
    <row r="943" hidden="1">
      <c r="A943" s="6" t="s">
        <v>2778</v>
      </c>
      <c r="B943" s="6" t="s">
        <v>96</v>
      </c>
      <c r="C943" s="6" t="s">
        <v>37</v>
      </c>
      <c r="F943" s="6" t="s">
        <v>415</v>
      </c>
      <c r="G943" s="6" t="s">
        <v>416</v>
      </c>
      <c r="H943" s="8" t="str">
        <f>VLOOKUP(C943,agent_name_matching!A:B,2,false)</f>
        <v>Patient LLM</v>
      </c>
      <c r="I943" s="32" t="s">
        <v>2779</v>
      </c>
      <c r="J943" s="6" t="s">
        <v>418</v>
      </c>
      <c r="K943" s="6">
        <v>1.0</v>
      </c>
      <c r="L943" s="6">
        <v>507.0</v>
      </c>
      <c r="M943" s="6">
        <v>47.0</v>
      </c>
      <c r="N943" s="6">
        <v>2045.0</v>
      </c>
      <c r="O943" s="6" t="s">
        <v>2780</v>
      </c>
      <c r="P943" s="8" t="str">
        <f t="shared" si="1"/>
        <v/>
      </c>
      <c r="Q943" s="8" t="str">
        <f t="shared" si="7"/>
        <v/>
      </c>
      <c r="R943" s="8" t="str">
        <f>if(and(P943&lt;&gt;"",Q943&lt;&gt;"newexp",Q943&lt;&gt;"nostart"),countifs(script_conform_dispatching!A:A,P943,script_conform_dispatching!B:B,Q943),"")</f>
        <v/>
      </c>
      <c r="S943" s="8" t="str">
        <f t="shared" si="3"/>
        <v/>
      </c>
    </row>
    <row r="944" hidden="1">
      <c r="A944" s="6" t="s">
        <v>2781</v>
      </c>
      <c r="B944" s="6" t="s">
        <v>96</v>
      </c>
      <c r="C944" s="6" t="s">
        <v>411</v>
      </c>
      <c r="H944" s="8" t="str">
        <f>VLOOKUP(C944,agent_name_matching!A:B,2,false)</f>
        <v>System</v>
      </c>
      <c r="I944" s="33"/>
      <c r="O944" s="6" t="s">
        <v>2782</v>
      </c>
      <c r="P944" s="8" t="str">
        <f t="shared" si="1"/>
        <v/>
      </c>
      <c r="Q944" s="8" t="str">
        <f t="shared" si="7"/>
        <v/>
      </c>
      <c r="R944" s="8" t="str">
        <f>if(and(P944&lt;&gt;"",Q944&lt;&gt;"newexp",Q944&lt;&gt;"nostart"),countifs(script_conform_dispatching!A:A,P944,script_conform_dispatching!B:B,Q944),"")</f>
        <v/>
      </c>
      <c r="S944" s="8" t="str">
        <f t="shared" si="3"/>
        <v/>
      </c>
    </row>
    <row r="945" hidden="1">
      <c r="A945" s="6" t="s">
        <v>2783</v>
      </c>
      <c r="B945" s="6" t="s">
        <v>96</v>
      </c>
      <c r="C945" s="6" t="s">
        <v>1007</v>
      </c>
      <c r="F945" s="6" t="s">
        <v>415</v>
      </c>
      <c r="G945" s="6" t="s">
        <v>416</v>
      </c>
      <c r="H945" s="8" t="str">
        <f>VLOOKUP(C945,agent_name_matching!A:B,2,false)</f>
        <v>Assessor LLM</v>
      </c>
      <c r="I945" s="32" t="s">
        <v>1008</v>
      </c>
      <c r="J945" s="6" t="s">
        <v>418</v>
      </c>
      <c r="L945" s="6">
        <v>795.0</v>
      </c>
      <c r="M945" s="6">
        <v>14.0</v>
      </c>
      <c r="N945" s="6">
        <v>611.0</v>
      </c>
      <c r="O945" s="6" t="s">
        <v>2784</v>
      </c>
      <c r="P945" s="8" t="str">
        <f t="shared" si="1"/>
        <v/>
      </c>
      <c r="Q945" s="8" t="str">
        <f t="shared" si="7"/>
        <v/>
      </c>
      <c r="R945" s="8" t="str">
        <f>if(and(P945&lt;&gt;"",Q945&lt;&gt;"newexp",Q945&lt;&gt;"nostart"),countifs(script_conform_dispatching!A:A,P945,script_conform_dispatching!B:B,Q945),"")</f>
        <v/>
      </c>
      <c r="S945" s="8" t="str">
        <f t="shared" si="3"/>
        <v/>
      </c>
    </row>
    <row r="946" hidden="1">
      <c r="A946" s="6" t="s">
        <v>2785</v>
      </c>
      <c r="B946" s="6" t="s">
        <v>96</v>
      </c>
      <c r="C946" s="6" t="s">
        <v>1011</v>
      </c>
      <c r="F946" s="6" t="s">
        <v>415</v>
      </c>
      <c r="G946" s="6" t="s">
        <v>416</v>
      </c>
      <c r="H946" s="8" t="str">
        <f>VLOOKUP(C946,agent_name_matching!A:B,2,false)</f>
        <v>Dialog LLM</v>
      </c>
      <c r="I946" s="32" t="s">
        <v>2786</v>
      </c>
      <c r="J946" s="6" t="s">
        <v>418</v>
      </c>
      <c r="L946" s="6">
        <v>807.0</v>
      </c>
      <c r="M946" s="6">
        <v>23.0</v>
      </c>
      <c r="N946" s="6">
        <v>950.0</v>
      </c>
      <c r="O946" s="6" t="s">
        <v>2787</v>
      </c>
      <c r="P946" s="8" t="str">
        <f t="shared" si="1"/>
        <v/>
      </c>
      <c r="Q946" s="8" t="str">
        <f t="shared" si="7"/>
        <v/>
      </c>
      <c r="R946" s="8" t="str">
        <f>if(and(P946&lt;&gt;"",Q946&lt;&gt;"newexp",Q946&lt;&gt;"nostart"),countifs(script_conform_dispatching!A:A,P946,script_conform_dispatching!B:B,Q946),"")</f>
        <v/>
      </c>
      <c r="S946" s="8" t="str">
        <f t="shared" si="3"/>
        <v/>
      </c>
    </row>
    <row r="947" hidden="1">
      <c r="A947" s="6" t="s">
        <v>2788</v>
      </c>
      <c r="B947" s="6" t="s">
        <v>96</v>
      </c>
      <c r="C947" s="6" t="s">
        <v>37</v>
      </c>
      <c r="F947" s="6" t="s">
        <v>415</v>
      </c>
      <c r="G947" s="6" t="s">
        <v>416</v>
      </c>
      <c r="H947" s="8" t="str">
        <f>VLOOKUP(C947,agent_name_matching!A:B,2,false)</f>
        <v>Patient LLM</v>
      </c>
      <c r="I947" s="32" t="s">
        <v>2789</v>
      </c>
      <c r="J947" s="6" t="s">
        <v>418</v>
      </c>
      <c r="K947" s="6">
        <v>1.0</v>
      </c>
      <c r="L947" s="6">
        <v>585.0</v>
      </c>
      <c r="M947" s="6">
        <v>14.0</v>
      </c>
      <c r="N947" s="6">
        <v>638.0</v>
      </c>
      <c r="O947" s="6" t="s">
        <v>2790</v>
      </c>
      <c r="P947" s="8" t="str">
        <f t="shared" si="1"/>
        <v/>
      </c>
      <c r="Q947" s="8" t="str">
        <f t="shared" si="7"/>
        <v/>
      </c>
      <c r="R947" s="8" t="str">
        <f>if(and(P947&lt;&gt;"",Q947&lt;&gt;"newexp",Q947&lt;&gt;"nostart"),countifs(script_conform_dispatching!A:A,P947,script_conform_dispatching!B:B,Q947),"")</f>
        <v/>
      </c>
      <c r="S947" s="8" t="str">
        <f t="shared" si="3"/>
        <v/>
      </c>
    </row>
    <row r="948" hidden="1">
      <c r="A948" s="6" t="s">
        <v>2791</v>
      </c>
      <c r="B948" s="6" t="s">
        <v>96</v>
      </c>
      <c r="C948" s="6" t="s">
        <v>411</v>
      </c>
      <c r="H948" s="8" t="str">
        <f>VLOOKUP(C948,agent_name_matching!A:B,2,false)</f>
        <v>System</v>
      </c>
      <c r="I948" s="33"/>
      <c r="O948" s="6" t="s">
        <v>2792</v>
      </c>
      <c r="P948" s="8" t="str">
        <f t="shared" si="1"/>
        <v/>
      </c>
      <c r="Q948" s="8" t="str">
        <f t="shared" si="7"/>
        <v/>
      </c>
      <c r="R948" s="8" t="str">
        <f>if(and(P948&lt;&gt;"",Q948&lt;&gt;"newexp",Q948&lt;&gt;"nostart"),countifs(script_conform_dispatching!A:A,P948,script_conform_dispatching!B:B,Q948),"")</f>
        <v/>
      </c>
      <c r="S948" s="8" t="str">
        <f t="shared" si="3"/>
        <v/>
      </c>
    </row>
    <row r="949" hidden="1">
      <c r="A949" s="6" t="s">
        <v>2793</v>
      </c>
      <c r="B949" s="6" t="s">
        <v>96</v>
      </c>
      <c r="C949" s="6" t="s">
        <v>1007</v>
      </c>
      <c r="F949" s="6" t="s">
        <v>415</v>
      </c>
      <c r="G949" s="6" t="s">
        <v>416</v>
      </c>
      <c r="H949" s="8" t="str">
        <f>VLOOKUP(C949,agent_name_matching!A:B,2,false)</f>
        <v>Assessor LLM</v>
      </c>
      <c r="I949" s="32" t="s">
        <v>1008</v>
      </c>
      <c r="J949" s="6" t="s">
        <v>418</v>
      </c>
      <c r="L949" s="6">
        <v>838.0</v>
      </c>
      <c r="M949" s="6">
        <v>14.0</v>
      </c>
      <c r="N949" s="6">
        <v>851.0</v>
      </c>
      <c r="O949" s="6" t="s">
        <v>2794</v>
      </c>
      <c r="P949" s="8" t="str">
        <f t="shared" si="1"/>
        <v/>
      </c>
      <c r="Q949" s="8" t="str">
        <f t="shared" si="7"/>
        <v/>
      </c>
      <c r="R949" s="8" t="str">
        <f>if(and(P949&lt;&gt;"",Q949&lt;&gt;"newexp",Q949&lt;&gt;"nostart"),countifs(script_conform_dispatching!A:A,P949,script_conform_dispatching!B:B,Q949),"")</f>
        <v/>
      </c>
      <c r="S949" s="8" t="str">
        <f t="shared" si="3"/>
        <v/>
      </c>
    </row>
    <row r="950" hidden="1">
      <c r="A950" s="6" t="s">
        <v>2795</v>
      </c>
      <c r="B950" s="6" t="s">
        <v>96</v>
      </c>
      <c r="C950" s="6" t="s">
        <v>1011</v>
      </c>
      <c r="F950" s="6" t="s">
        <v>415</v>
      </c>
      <c r="G950" s="6" t="s">
        <v>416</v>
      </c>
      <c r="H950" s="8" t="str">
        <f>VLOOKUP(C950,agent_name_matching!A:B,2,false)</f>
        <v>Dialog LLM</v>
      </c>
      <c r="I950" s="32" t="s">
        <v>2796</v>
      </c>
      <c r="J950" s="6" t="s">
        <v>418</v>
      </c>
      <c r="L950" s="6">
        <v>1011.0</v>
      </c>
      <c r="M950" s="6">
        <v>28.0</v>
      </c>
      <c r="N950" s="6">
        <v>1011.0</v>
      </c>
      <c r="O950" s="6" t="s">
        <v>2797</v>
      </c>
      <c r="P950" s="8" t="str">
        <f t="shared" si="1"/>
        <v/>
      </c>
      <c r="Q950" s="8" t="str">
        <f t="shared" si="7"/>
        <v/>
      </c>
      <c r="R950" s="8" t="str">
        <f>if(and(P950&lt;&gt;"",Q950&lt;&gt;"newexp",Q950&lt;&gt;"nostart"),countifs(script_conform_dispatching!A:A,P950,script_conform_dispatching!B:B,Q950),"")</f>
        <v/>
      </c>
      <c r="S950" s="8" t="str">
        <f t="shared" si="3"/>
        <v/>
      </c>
    </row>
    <row r="951" hidden="1">
      <c r="A951" s="6" t="s">
        <v>2798</v>
      </c>
      <c r="B951" s="6" t="s">
        <v>96</v>
      </c>
      <c r="C951" s="6" t="s">
        <v>37</v>
      </c>
      <c r="F951" s="6" t="s">
        <v>415</v>
      </c>
      <c r="G951" s="6" t="s">
        <v>416</v>
      </c>
      <c r="H951" s="8" t="str">
        <f>VLOOKUP(C951,agent_name_matching!A:B,2,false)</f>
        <v>Patient LLM</v>
      </c>
      <c r="I951" s="32" t="s">
        <v>2799</v>
      </c>
      <c r="J951" s="6" t="s">
        <v>418</v>
      </c>
      <c r="K951" s="6">
        <v>1.0</v>
      </c>
      <c r="L951" s="6">
        <v>635.0</v>
      </c>
      <c r="M951" s="6">
        <v>41.0</v>
      </c>
      <c r="N951" s="6">
        <v>894.0</v>
      </c>
      <c r="O951" s="6" t="s">
        <v>2800</v>
      </c>
      <c r="P951" s="8" t="str">
        <f t="shared" si="1"/>
        <v/>
      </c>
      <c r="Q951" s="8" t="str">
        <f t="shared" si="7"/>
        <v/>
      </c>
      <c r="R951" s="8" t="str">
        <f>if(and(P951&lt;&gt;"",Q951&lt;&gt;"newexp",Q951&lt;&gt;"nostart"),countifs(script_conform_dispatching!A:A,P951,script_conform_dispatching!B:B,Q951),"")</f>
        <v/>
      </c>
      <c r="S951" s="8" t="str">
        <f t="shared" si="3"/>
        <v/>
      </c>
    </row>
    <row r="952" hidden="1">
      <c r="A952" s="6" t="s">
        <v>2801</v>
      </c>
      <c r="B952" s="6" t="s">
        <v>96</v>
      </c>
      <c r="C952" s="6" t="s">
        <v>411</v>
      </c>
      <c r="H952" s="8" t="str">
        <f>VLOOKUP(C952,agent_name_matching!A:B,2,false)</f>
        <v>System</v>
      </c>
      <c r="I952" s="33"/>
      <c r="O952" s="6" t="s">
        <v>2802</v>
      </c>
      <c r="P952" s="8" t="str">
        <f t="shared" si="1"/>
        <v/>
      </c>
      <c r="Q952" s="8" t="str">
        <f t="shared" si="7"/>
        <v/>
      </c>
      <c r="R952" s="8" t="str">
        <f>if(and(P952&lt;&gt;"",Q952&lt;&gt;"newexp",Q952&lt;&gt;"nostart"),countifs(script_conform_dispatching!A:A,P952,script_conform_dispatching!B:B,Q952),"")</f>
        <v/>
      </c>
      <c r="S952" s="8" t="str">
        <f t="shared" si="3"/>
        <v/>
      </c>
    </row>
    <row r="953" hidden="1">
      <c r="A953" s="6" t="s">
        <v>2803</v>
      </c>
      <c r="B953" s="6" t="s">
        <v>96</v>
      </c>
      <c r="C953" s="6" t="s">
        <v>1007</v>
      </c>
      <c r="F953" s="6" t="s">
        <v>415</v>
      </c>
      <c r="G953" s="6" t="s">
        <v>416</v>
      </c>
      <c r="H953" s="8" t="str">
        <f>VLOOKUP(C953,agent_name_matching!A:B,2,false)</f>
        <v>Assessor LLM</v>
      </c>
      <c r="I953" s="32" t="s">
        <v>1008</v>
      </c>
      <c r="J953" s="6" t="s">
        <v>418</v>
      </c>
      <c r="L953" s="6">
        <v>913.0</v>
      </c>
      <c r="M953" s="6">
        <v>14.0</v>
      </c>
      <c r="N953" s="6">
        <v>801.0</v>
      </c>
      <c r="O953" s="6" t="s">
        <v>2804</v>
      </c>
      <c r="P953" s="8" t="str">
        <f t="shared" si="1"/>
        <v/>
      </c>
      <c r="Q953" s="8" t="str">
        <f t="shared" si="7"/>
        <v/>
      </c>
      <c r="R953" s="8" t="str">
        <f>if(and(P953&lt;&gt;"",Q953&lt;&gt;"newexp",Q953&lt;&gt;"nostart"),countifs(script_conform_dispatching!A:A,P953,script_conform_dispatching!B:B,Q953),"")</f>
        <v/>
      </c>
      <c r="S953" s="8" t="str">
        <f t="shared" si="3"/>
        <v/>
      </c>
    </row>
    <row r="954" hidden="1">
      <c r="A954" s="6" t="s">
        <v>2805</v>
      </c>
      <c r="B954" s="6" t="s">
        <v>96</v>
      </c>
      <c r="C954" s="6" t="s">
        <v>1011</v>
      </c>
      <c r="F954" s="6" t="s">
        <v>415</v>
      </c>
      <c r="G954" s="6" t="s">
        <v>416</v>
      </c>
      <c r="H954" s="8" t="str">
        <f>VLOOKUP(C954,agent_name_matching!A:B,2,false)</f>
        <v>Dialog LLM</v>
      </c>
      <c r="I954" s="32" t="s">
        <v>2806</v>
      </c>
      <c r="J954" s="6" t="s">
        <v>418</v>
      </c>
      <c r="L954" s="6">
        <v>1247.0</v>
      </c>
      <c r="M954" s="6">
        <v>86.0</v>
      </c>
      <c r="N954" s="6">
        <v>1432.0</v>
      </c>
      <c r="O954" s="6" t="s">
        <v>2807</v>
      </c>
      <c r="P954" s="8" t="str">
        <f t="shared" si="1"/>
        <v/>
      </c>
      <c r="Q954" s="8" t="str">
        <f t="shared" si="7"/>
        <v/>
      </c>
      <c r="R954" s="8" t="str">
        <f>if(and(P954&lt;&gt;"",Q954&lt;&gt;"newexp",Q954&lt;&gt;"nostart"),countifs(script_conform_dispatching!A:A,P954,script_conform_dispatching!B:B,Q954),"")</f>
        <v/>
      </c>
      <c r="S954" s="8" t="str">
        <f t="shared" si="3"/>
        <v/>
      </c>
    </row>
    <row r="955" hidden="1">
      <c r="A955" s="6" t="s">
        <v>2808</v>
      </c>
      <c r="B955" s="6" t="s">
        <v>96</v>
      </c>
      <c r="C955" s="6" t="s">
        <v>37</v>
      </c>
      <c r="F955" s="6" t="s">
        <v>415</v>
      </c>
      <c r="G955" s="6" t="s">
        <v>416</v>
      </c>
      <c r="H955" s="8" t="str">
        <f>VLOOKUP(C955,agent_name_matching!A:B,2,false)</f>
        <v>Patient LLM</v>
      </c>
      <c r="I955" s="32" t="s">
        <v>2809</v>
      </c>
      <c r="J955" s="6" t="s">
        <v>418</v>
      </c>
      <c r="K955" s="6">
        <v>1.0</v>
      </c>
      <c r="L955" s="6">
        <v>770.0</v>
      </c>
      <c r="M955" s="6">
        <v>70.0</v>
      </c>
      <c r="N955" s="6">
        <v>1706.0</v>
      </c>
      <c r="O955" s="6" t="s">
        <v>2810</v>
      </c>
      <c r="P955" s="8" t="str">
        <f t="shared" si="1"/>
        <v/>
      </c>
      <c r="Q955" s="8" t="str">
        <f t="shared" si="7"/>
        <v/>
      </c>
      <c r="R955" s="8" t="str">
        <f>if(and(P955&lt;&gt;"",Q955&lt;&gt;"newexp",Q955&lt;&gt;"nostart"),countifs(script_conform_dispatching!A:A,P955,script_conform_dispatching!B:B,Q955),"")</f>
        <v/>
      </c>
      <c r="S955" s="8" t="str">
        <f t="shared" si="3"/>
        <v/>
      </c>
    </row>
    <row r="956" hidden="1">
      <c r="A956" s="6" t="s">
        <v>2811</v>
      </c>
      <c r="B956" s="6" t="s">
        <v>96</v>
      </c>
      <c r="C956" s="6" t="s">
        <v>411</v>
      </c>
      <c r="H956" s="8" t="str">
        <f>VLOOKUP(C956,agent_name_matching!A:B,2,false)</f>
        <v>System</v>
      </c>
      <c r="I956" s="33"/>
      <c r="O956" s="6" t="s">
        <v>2812</v>
      </c>
      <c r="P956" s="8" t="str">
        <f t="shared" si="1"/>
        <v/>
      </c>
      <c r="Q956" s="8" t="str">
        <f t="shared" si="7"/>
        <v/>
      </c>
      <c r="R956" s="8" t="str">
        <f>if(and(P956&lt;&gt;"",Q956&lt;&gt;"newexp",Q956&lt;&gt;"nostart"),countifs(script_conform_dispatching!A:A,P956,script_conform_dispatching!B:B,Q956),"")</f>
        <v/>
      </c>
      <c r="S956" s="8" t="str">
        <f t="shared" si="3"/>
        <v/>
      </c>
    </row>
    <row r="957" hidden="1">
      <c r="A957" s="6" t="s">
        <v>2813</v>
      </c>
      <c r="B957" s="6" t="s">
        <v>96</v>
      </c>
      <c r="C957" s="6" t="s">
        <v>1007</v>
      </c>
      <c r="F957" s="6" t="s">
        <v>415</v>
      </c>
      <c r="G957" s="6" t="s">
        <v>416</v>
      </c>
      <c r="H957" s="8" t="str">
        <f>VLOOKUP(C957,agent_name_matching!A:B,2,false)</f>
        <v>Assessor LLM</v>
      </c>
      <c r="I957" s="32" t="s">
        <v>1040</v>
      </c>
      <c r="J957" s="6" t="s">
        <v>418</v>
      </c>
      <c r="L957" s="6">
        <v>1075.0</v>
      </c>
      <c r="M957" s="6">
        <v>12.0</v>
      </c>
      <c r="N957" s="6">
        <v>586.0</v>
      </c>
      <c r="O957" s="6" t="s">
        <v>2814</v>
      </c>
      <c r="P957" s="8" t="str">
        <f t="shared" si="1"/>
        <v/>
      </c>
      <c r="Q957" s="8" t="str">
        <f t="shared" si="7"/>
        <v/>
      </c>
      <c r="R957" s="8" t="str">
        <f>if(and(P957&lt;&gt;"",Q957&lt;&gt;"newexp",Q957&lt;&gt;"nostart"),countifs(script_conform_dispatching!A:A,P957,script_conform_dispatching!B:B,Q957),"")</f>
        <v/>
      </c>
      <c r="S957" s="8" t="str">
        <f t="shared" si="3"/>
        <v/>
      </c>
    </row>
    <row r="958" hidden="1">
      <c r="A958" s="6" t="s">
        <v>2815</v>
      </c>
      <c r="B958" s="6" t="s">
        <v>96</v>
      </c>
      <c r="C958" s="6" t="s">
        <v>407</v>
      </c>
      <c r="D958" s="6">
        <v>1.0</v>
      </c>
      <c r="E958" s="6" t="s">
        <v>445</v>
      </c>
      <c r="H958" s="8" t="str">
        <f>VLOOKUP(C958,agent_name_matching!A:B,2,false)</f>
        <v>--</v>
      </c>
      <c r="I958" s="33"/>
      <c r="O958" s="6" t="s">
        <v>2816</v>
      </c>
      <c r="P958" s="8">
        <f t="shared" si="1"/>
        <v>1</v>
      </c>
      <c r="Q958" s="8">
        <f t="shared" si="7"/>
        <v>2</v>
      </c>
      <c r="R958" s="8">
        <f>if(and(P958&lt;&gt;"",Q958&lt;&gt;"newexp",Q958&lt;&gt;"nostart"),countifs(script_conform_dispatching!A:A,P958,script_conform_dispatching!B:B,Q958),"")</f>
        <v>1</v>
      </c>
      <c r="S958" s="8" t="str">
        <f t="shared" si="3"/>
        <v/>
      </c>
    </row>
    <row r="959" hidden="1">
      <c r="A959" s="6" t="s">
        <v>2817</v>
      </c>
      <c r="B959" s="6" t="s">
        <v>96</v>
      </c>
      <c r="C959" s="6" t="s">
        <v>1045</v>
      </c>
      <c r="F959" s="6" t="s">
        <v>415</v>
      </c>
      <c r="G959" s="6" t="s">
        <v>416</v>
      </c>
      <c r="H959" s="8" t="str">
        <f>VLOOKUP(C959,agent_name_matching!A:B,2,false)</f>
        <v>Dispatcher LLM</v>
      </c>
      <c r="I959" s="32" t="s">
        <v>1977</v>
      </c>
      <c r="J959" s="6" t="s">
        <v>418</v>
      </c>
      <c r="L959" s="6">
        <v>2492.0</v>
      </c>
      <c r="M959" s="6">
        <v>151.0</v>
      </c>
      <c r="N959" s="6">
        <v>2765.0</v>
      </c>
      <c r="O959" s="6" t="s">
        <v>2818</v>
      </c>
      <c r="P959" s="8" t="str">
        <f t="shared" si="1"/>
        <v/>
      </c>
      <c r="Q959" s="8" t="str">
        <f t="shared" si="7"/>
        <v/>
      </c>
      <c r="R959" s="8" t="str">
        <f>if(and(P959&lt;&gt;"",Q959&lt;&gt;"newexp",Q959&lt;&gt;"nostart"),countifs(script_conform_dispatching!A:A,P959,script_conform_dispatching!B:B,Q959),"")</f>
        <v/>
      </c>
      <c r="S959" s="8" t="str">
        <f t="shared" si="3"/>
        <v/>
      </c>
    </row>
    <row r="960" hidden="1">
      <c r="A960" s="6" t="s">
        <v>2819</v>
      </c>
      <c r="B960" s="6" t="s">
        <v>96</v>
      </c>
      <c r="C960" s="6" t="s">
        <v>407</v>
      </c>
      <c r="D960" s="6">
        <v>2.0</v>
      </c>
      <c r="E960" s="6" t="s">
        <v>408</v>
      </c>
      <c r="H960" s="8" t="str">
        <f>VLOOKUP(C960,agent_name_matching!A:B,2,false)</f>
        <v>--</v>
      </c>
      <c r="I960" s="33"/>
      <c r="O960" s="6" t="s">
        <v>2820</v>
      </c>
      <c r="P960" s="8" t="str">
        <f t="shared" si="1"/>
        <v/>
      </c>
      <c r="Q960" s="8" t="str">
        <f t="shared" si="7"/>
        <v/>
      </c>
      <c r="R960" s="8" t="str">
        <f>if(and(P960&lt;&gt;"",Q960&lt;&gt;"newexp",Q960&lt;&gt;"nostart"),countifs(script_conform_dispatching!A:A,P960,script_conform_dispatching!B:B,Q960),"")</f>
        <v/>
      </c>
      <c r="S960" s="8" t="str">
        <f t="shared" si="3"/>
        <v/>
      </c>
    </row>
    <row r="961" hidden="1">
      <c r="A961" s="6" t="s">
        <v>2821</v>
      </c>
      <c r="B961" s="6" t="s">
        <v>96</v>
      </c>
      <c r="C961" s="6" t="s">
        <v>1011</v>
      </c>
      <c r="F961" s="6" t="s">
        <v>415</v>
      </c>
      <c r="G961" s="6" t="s">
        <v>416</v>
      </c>
      <c r="H961" s="8" t="str">
        <f>VLOOKUP(C961,agent_name_matching!A:B,2,false)</f>
        <v>Dialog LLM</v>
      </c>
      <c r="I961" s="32" t="s">
        <v>2822</v>
      </c>
      <c r="J961" s="6" t="s">
        <v>418</v>
      </c>
      <c r="L961" s="6">
        <v>1723.0</v>
      </c>
      <c r="M961" s="6">
        <v>37.0</v>
      </c>
      <c r="N961" s="6">
        <v>831.0</v>
      </c>
      <c r="O961" s="6" t="s">
        <v>2823</v>
      </c>
      <c r="P961" s="8" t="str">
        <f t="shared" si="1"/>
        <v/>
      </c>
      <c r="Q961" s="8" t="str">
        <f t="shared" si="7"/>
        <v/>
      </c>
      <c r="R961" s="8" t="str">
        <f>if(and(P961&lt;&gt;"",Q961&lt;&gt;"newexp",Q961&lt;&gt;"nostart"),countifs(script_conform_dispatching!A:A,P961,script_conform_dispatching!B:B,Q961),"")</f>
        <v/>
      </c>
      <c r="S961" s="8" t="str">
        <f t="shared" si="3"/>
        <v/>
      </c>
    </row>
    <row r="962" hidden="1">
      <c r="A962" s="6" t="s">
        <v>2824</v>
      </c>
      <c r="B962" s="6" t="s">
        <v>96</v>
      </c>
      <c r="C962" s="6" t="s">
        <v>450</v>
      </c>
      <c r="F962" s="6" t="s">
        <v>415</v>
      </c>
      <c r="G962" s="6" t="s">
        <v>416</v>
      </c>
      <c r="H962" s="8" t="str">
        <f>VLOOKUP(C962,agent_name_matching!A:B,2,false)</f>
        <v>Validator LLM</v>
      </c>
      <c r="I962" s="32" t="s">
        <v>1054</v>
      </c>
      <c r="J962" s="6" t="s">
        <v>452</v>
      </c>
      <c r="L962" s="6">
        <v>935.0</v>
      </c>
      <c r="M962" s="6">
        <v>26.0</v>
      </c>
      <c r="N962" s="6">
        <v>1293.0</v>
      </c>
      <c r="O962" s="6" t="s">
        <v>2825</v>
      </c>
      <c r="P962" s="8" t="str">
        <f t="shared" si="1"/>
        <v/>
      </c>
      <c r="Q962" s="8" t="str">
        <f t="shared" si="7"/>
        <v/>
      </c>
      <c r="R962" s="8" t="str">
        <f>if(and(P962&lt;&gt;"",Q962&lt;&gt;"newexp",Q962&lt;&gt;"nostart"),countifs(script_conform_dispatching!A:A,P962,script_conform_dispatching!B:B,Q962),"")</f>
        <v/>
      </c>
      <c r="S962" s="8" t="str">
        <f t="shared" si="3"/>
        <v/>
      </c>
    </row>
    <row r="963" hidden="1">
      <c r="A963" s="6" t="s">
        <v>2826</v>
      </c>
      <c r="B963" s="6" t="s">
        <v>96</v>
      </c>
      <c r="C963" s="6" t="s">
        <v>37</v>
      </c>
      <c r="F963" s="6" t="s">
        <v>415</v>
      </c>
      <c r="G963" s="6" t="s">
        <v>416</v>
      </c>
      <c r="H963" s="8" t="str">
        <f>VLOOKUP(C963,agent_name_matching!A:B,2,false)</f>
        <v>Patient LLM</v>
      </c>
      <c r="I963" s="32" t="s">
        <v>2827</v>
      </c>
      <c r="J963" s="6" t="s">
        <v>418</v>
      </c>
      <c r="K963" s="6">
        <v>1.0</v>
      </c>
      <c r="L963" s="6">
        <v>885.0</v>
      </c>
      <c r="M963" s="6">
        <v>79.0</v>
      </c>
      <c r="N963" s="6">
        <v>1520.0</v>
      </c>
      <c r="O963" s="6" t="s">
        <v>2828</v>
      </c>
      <c r="P963" s="8" t="str">
        <f t="shared" si="1"/>
        <v/>
      </c>
      <c r="Q963" s="8" t="str">
        <f t="shared" si="7"/>
        <v/>
      </c>
      <c r="R963" s="8" t="str">
        <f>if(and(P963&lt;&gt;"",Q963&lt;&gt;"newexp",Q963&lt;&gt;"nostart"),countifs(script_conform_dispatching!A:A,P963,script_conform_dispatching!B:B,Q963),"")</f>
        <v/>
      </c>
      <c r="S963" s="8" t="str">
        <f t="shared" si="3"/>
        <v/>
      </c>
    </row>
    <row r="964" hidden="1">
      <c r="A964" s="6" t="s">
        <v>2829</v>
      </c>
      <c r="B964" s="6" t="s">
        <v>96</v>
      </c>
      <c r="C964" s="6" t="s">
        <v>411</v>
      </c>
      <c r="H964" s="8" t="str">
        <f>VLOOKUP(C964,agent_name_matching!A:B,2,false)</f>
        <v>System</v>
      </c>
      <c r="I964" s="33"/>
      <c r="O964" s="6" t="s">
        <v>2830</v>
      </c>
      <c r="P964" s="8" t="str">
        <f t="shared" si="1"/>
        <v/>
      </c>
      <c r="Q964" s="8" t="str">
        <f t="shared" si="7"/>
        <v/>
      </c>
      <c r="R964" s="8" t="str">
        <f>if(and(P964&lt;&gt;"",Q964&lt;&gt;"newexp",Q964&lt;&gt;"nostart"),countifs(script_conform_dispatching!A:A,P964,script_conform_dispatching!B:B,Q964),"")</f>
        <v/>
      </c>
      <c r="S964" s="8" t="str">
        <f t="shared" si="3"/>
        <v/>
      </c>
    </row>
    <row r="965" hidden="1">
      <c r="A965" s="6" t="s">
        <v>2831</v>
      </c>
      <c r="B965" s="6" t="s">
        <v>96</v>
      </c>
      <c r="C965" s="6" t="s">
        <v>1007</v>
      </c>
      <c r="F965" s="6" t="s">
        <v>415</v>
      </c>
      <c r="G965" s="6" t="s">
        <v>416</v>
      </c>
      <c r="H965" s="8" t="str">
        <f>VLOOKUP(C965,agent_name_matching!A:B,2,false)</f>
        <v>Assessor LLM</v>
      </c>
      <c r="I965" s="32" t="s">
        <v>1008</v>
      </c>
      <c r="J965" s="6" t="s">
        <v>418</v>
      </c>
      <c r="L965" s="6">
        <v>1223.0</v>
      </c>
      <c r="M965" s="6">
        <v>14.0</v>
      </c>
      <c r="N965" s="6">
        <v>556.0</v>
      </c>
      <c r="O965" s="6" t="s">
        <v>2832</v>
      </c>
      <c r="P965" s="8" t="str">
        <f t="shared" si="1"/>
        <v/>
      </c>
      <c r="Q965" s="8" t="str">
        <f t="shared" si="7"/>
        <v/>
      </c>
      <c r="R965" s="8" t="str">
        <f>if(and(P965&lt;&gt;"",Q965&lt;&gt;"newexp",Q965&lt;&gt;"nostart"),countifs(script_conform_dispatching!A:A,P965,script_conform_dispatching!B:B,Q965),"")</f>
        <v/>
      </c>
      <c r="S965" s="8" t="str">
        <f t="shared" si="3"/>
        <v/>
      </c>
    </row>
    <row r="966" hidden="1">
      <c r="A966" s="6" t="s">
        <v>2833</v>
      </c>
      <c r="B966" s="6" t="s">
        <v>96</v>
      </c>
      <c r="C966" s="6" t="s">
        <v>1011</v>
      </c>
      <c r="F966" s="6" t="s">
        <v>415</v>
      </c>
      <c r="G966" s="6" t="s">
        <v>416</v>
      </c>
      <c r="H966" s="8" t="str">
        <f>VLOOKUP(C966,agent_name_matching!A:B,2,false)</f>
        <v>Dialog LLM</v>
      </c>
      <c r="I966" s="32" t="s">
        <v>2834</v>
      </c>
      <c r="J966" s="6" t="s">
        <v>418</v>
      </c>
      <c r="L966" s="6">
        <v>2032.0</v>
      </c>
      <c r="M966" s="6">
        <v>70.0</v>
      </c>
      <c r="N966" s="6">
        <v>2159.0</v>
      </c>
      <c r="O966" s="6" t="s">
        <v>2835</v>
      </c>
      <c r="P966" s="8" t="str">
        <f t="shared" si="1"/>
        <v/>
      </c>
      <c r="Q966" s="8" t="str">
        <f t="shared" si="7"/>
        <v/>
      </c>
      <c r="R966" s="8" t="str">
        <f>if(and(P966&lt;&gt;"",Q966&lt;&gt;"newexp",Q966&lt;&gt;"nostart"),countifs(script_conform_dispatching!A:A,P966,script_conform_dispatching!B:B,Q966),"")</f>
        <v/>
      </c>
      <c r="S966" s="8" t="str">
        <f t="shared" si="3"/>
        <v/>
      </c>
    </row>
    <row r="967" hidden="1">
      <c r="A967" s="6" t="s">
        <v>2836</v>
      </c>
      <c r="B967" s="6" t="s">
        <v>96</v>
      </c>
      <c r="C967" s="6" t="s">
        <v>37</v>
      </c>
      <c r="F967" s="6" t="s">
        <v>415</v>
      </c>
      <c r="G967" s="6" t="s">
        <v>416</v>
      </c>
      <c r="H967" s="8" t="str">
        <f>VLOOKUP(C967,agent_name_matching!A:B,2,false)</f>
        <v>Patient LLM</v>
      </c>
      <c r="I967" s="32" t="s">
        <v>2837</v>
      </c>
      <c r="J967" s="6" t="s">
        <v>418</v>
      </c>
      <c r="K967" s="6">
        <v>1.0</v>
      </c>
      <c r="L967" s="6">
        <v>1042.0</v>
      </c>
      <c r="M967" s="6">
        <v>101.0</v>
      </c>
      <c r="N967" s="6">
        <v>1724.0</v>
      </c>
      <c r="O967" s="6" t="s">
        <v>2838</v>
      </c>
      <c r="P967" s="8" t="str">
        <f t="shared" si="1"/>
        <v/>
      </c>
      <c r="Q967" s="8" t="str">
        <f t="shared" si="7"/>
        <v/>
      </c>
      <c r="R967" s="8" t="str">
        <f>if(and(P967&lt;&gt;"",Q967&lt;&gt;"newexp",Q967&lt;&gt;"nostart"),countifs(script_conform_dispatching!A:A,P967,script_conform_dispatching!B:B,Q967),"")</f>
        <v/>
      </c>
      <c r="S967" s="8" t="str">
        <f t="shared" si="3"/>
        <v/>
      </c>
    </row>
    <row r="968" hidden="1">
      <c r="A968" s="6" t="s">
        <v>2839</v>
      </c>
      <c r="B968" s="6" t="s">
        <v>96</v>
      </c>
      <c r="C968" s="6" t="s">
        <v>411</v>
      </c>
      <c r="H968" s="8" t="str">
        <f>VLOOKUP(C968,agent_name_matching!A:B,2,false)</f>
        <v>System</v>
      </c>
      <c r="I968" s="33"/>
      <c r="O968" s="6" t="s">
        <v>2840</v>
      </c>
      <c r="P968" s="8" t="str">
        <f t="shared" si="1"/>
        <v/>
      </c>
      <c r="Q968" s="8" t="str">
        <f t="shared" si="7"/>
        <v/>
      </c>
      <c r="R968" s="8" t="str">
        <f>if(and(P968&lt;&gt;"",Q968&lt;&gt;"newexp",Q968&lt;&gt;"nostart"),countifs(script_conform_dispatching!A:A,P968,script_conform_dispatching!B:B,Q968),"")</f>
        <v/>
      </c>
      <c r="S968" s="8" t="str">
        <f t="shared" si="3"/>
        <v/>
      </c>
    </row>
    <row r="969" hidden="1">
      <c r="A969" s="6" t="s">
        <v>2841</v>
      </c>
      <c r="B969" s="6" t="s">
        <v>96</v>
      </c>
      <c r="C969" s="6" t="s">
        <v>1007</v>
      </c>
      <c r="F969" s="6" t="s">
        <v>415</v>
      </c>
      <c r="G969" s="6" t="s">
        <v>416</v>
      </c>
      <c r="H969" s="8" t="str">
        <f>VLOOKUP(C969,agent_name_matching!A:B,2,false)</f>
        <v>Assessor LLM</v>
      </c>
      <c r="I969" s="32" t="s">
        <v>1008</v>
      </c>
      <c r="J969" s="6" t="s">
        <v>418</v>
      </c>
      <c r="L969" s="6">
        <v>1400.0</v>
      </c>
      <c r="M969" s="6">
        <v>14.0</v>
      </c>
      <c r="N969" s="6">
        <v>1005.0</v>
      </c>
      <c r="O969" s="6" t="s">
        <v>2842</v>
      </c>
      <c r="P969" s="8" t="str">
        <f t="shared" si="1"/>
        <v/>
      </c>
      <c r="Q969" s="8" t="str">
        <f t="shared" si="7"/>
        <v/>
      </c>
      <c r="R969" s="8" t="str">
        <f>if(and(P969&lt;&gt;"",Q969&lt;&gt;"newexp",Q969&lt;&gt;"nostart"),countifs(script_conform_dispatching!A:A,P969,script_conform_dispatching!B:B,Q969),"")</f>
        <v/>
      </c>
      <c r="S969" s="8" t="str">
        <f t="shared" si="3"/>
        <v/>
      </c>
    </row>
    <row r="970" hidden="1">
      <c r="A970" s="6" t="s">
        <v>2843</v>
      </c>
      <c r="B970" s="6" t="s">
        <v>96</v>
      </c>
      <c r="C970" s="6" t="s">
        <v>1011</v>
      </c>
      <c r="F970" s="6" t="s">
        <v>415</v>
      </c>
      <c r="G970" s="6" t="s">
        <v>416</v>
      </c>
      <c r="H970" s="8" t="str">
        <f>VLOOKUP(C970,agent_name_matching!A:B,2,false)</f>
        <v>Dialog LLM</v>
      </c>
      <c r="I970" s="32" t="s">
        <v>2844</v>
      </c>
      <c r="J970" s="6" t="s">
        <v>418</v>
      </c>
      <c r="L970" s="6">
        <v>2396.0</v>
      </c>
      <c r="M970" s="6">
        <v>82.0</v>
      </c>
      <c r="N970" s="6">
        <v>1839.0</v>
      </c>
      <c r="O970" s="6" t="s">
        <v>2845</v>
      </c>
      <c r="P970" s="8" t="str">
        <f t="shared" si="1"/>
        <v/>
      </c>
      <c r="Q970" s="8" t="str">
        <f t="shared" si="7"/>
        <v/>
      </c>
      <c r="R970" s="8" t="str">
        <f>if(and(P970&lt;&gt;"",Q970&lt;&gt;"newexp",Q970&lt;&gt;"nostart"),countifs(script_conform_dispatching!A:A,P970,script_conform_dispatching!B:B,Q970),"")</f>
        <v/>
      </c>
      <c r="S970" s="8" t="str">
        <f t="shared" si="3"/>
        <v/>
      </c>
    </row>
    <row r="971" hidden="1">
      <c r="A971" s="6" t="s">
        <v>2846</v>
      </c>
      <c r="B971" s="6" t="s">
        <v>96</v>
      </c>
      <c r="C971" s="6" t="s">
        <v>37</v>
      </c>
      <c r="F971" s="6" t="s">
        <v>415</v>
      </c>
      <c r="G971" s="6" t="s">
        <v>416</v>
      </c>
      <c r="H971" s="8" t="str">
        <f>VLOOKUP(C971,agent_name_matching!A:B,2,false)</f>
        <v>Patient LLM</v>
      </c>
      <c r="I971" s="32" t="s">
        <v>2847</v>
      </c>
      <c r="J971" s="6" t="s">
        <v>418</v>
      </c>
      <c r="K971" s="6">
        <v>1.0</v>
      </c>
      <c r="L971" s="6">
        <v>1233.0</v>
      </c>
      <c r="M971" s="6">
        <v>46.0</v>
      </c>
      <c r="N971" s="6">
        <v>1193.0</v>
      </c>
      <c r="O971" s="6" t="s">
        <v>2848</v>
      </c>
      <c r="P971" s="8" t="str">
        <f t="shared" si="1"/>
        <v/>
      </c>
      <c r="Q971" s="8" t="str">
        <f t="shared" si="7"/>
        <v/>
      </c>
      <c r="R971" s="8" t="str">
        <f>if(and(P971&lt;&gt;"",Q971&lt;&gt;"newexp",Q971&lt;&gt;"nostart"),countifs(script_conform_dispatching!A:A,P971,script_conform_dispatching!B:B,Q971),"")</f>
        <v/>
      </c>
      <c r="S971" s="8" t="str">
        <f t="shared" si="3"/>
        <v/>
      </c>
    </row>
    <row r="972" hidden="1">
      <c r="A972" s="6" t="s">
        <v>2849</v>
      </c>
      <c r="B972" s="6" t="s">
        <v>96</v>
      </c>
      <c r="C972" s="6" t="s">
        <v>411</v>
      </c>
      <c r="H972" s="8" t="str">
        <f>VLOOKUP(C972,agent_name_matching!A:B,2,false)</f>
        <v>System</v>
      </c>
      <c r="I972" s="33"/>
      <c r="O972" s="6" t="s">
        <v>2850</v>
      </c>
      <c r="P972" s="8" t="str">
        <f t="shared" si="1"/>
        <v/>
      </c>
      <c r="Q972" s="8" t="str">
        <f t="shared" si="7"/>
        <v/>
      </c>
      <c r="R972" s="8" t="str">
        <f>if(and(P972&lt;&gt;"",Q972&lt;&gt;"newexp",Q972&lt;&gt;"nostart"),countifs(script_conform_dispatching!A:A,P972,script_conform_dispatching!B:B,Q972),"")</f>
        <v/>
      </c>
      <c r="S972" s="8" t="str">
        <f t="shared" si="3"/>
        <v/>
      </c>
    </row>
    <row r="973" hidden="1">
      <c r="A973" s="6" t="s">
        <v>2851</v>
      </c>
      <c r="B973" s="6" t="s">
        <v>96</v>
      </c>
      <c r="C973" s="6" t="s">
        <v>1007</v>
      </c>
      <c r="F973" s="6" t="s">
        <v>415</v>
      </c>
      <c r="G973" s="6" t="s">
        <v>416</v>
      </c>
      <c r="H973" s="8" t="str">
        <f>VLOOKUP(C973,agent_name_matching!A:B,2,false)</f>
        <v>Assessor LLM</v>
      </c>
      <c r="I973" s="32" t="s">
        <v>1040</v>
      </c>
      <c r="J973" s="6" t="s">
        <v>418</v>
      </c>
      <c r="L973" s="6">
        <v>1534.0</v>
      </c>
      <c r="M973" s="6">
        <v>12.0</v>
      </c>
      <c r="N973" s="6">
        <v>918.0</v>
      </c>
      <c r="O973" s="6" t="s">
        <v>2852</v>
      </c>
      <c r="P973" s="8" t="str">
        <f t="shared" si="1"/>
        <v/>
      </c>
      <c r="Q973" s="8" t="str">
        <f t="shared" si="7"/>
        <v/>
      </c>
      <c r="R973" s="8" t="str">
        <f>if(and(P973&lt;&gt;"",Q973&lt;&gt;"newexp",Q973&lt;&gt;"nostart"),countifs(script_conform_dispatching!A:A,P973,script_conform_dispatching!B:B,Q973),"")</f>
        <v/>
      </c>
      <c r="S973" s="8" t="str">
        <f t="shared" si="3"/>
        <v/>
      </c>
    </row>
    <row r="974" hidden="1">
      <c r="A974" s="6" t="s">
        <v>2853</v>
      </c>
      <c r="B974" s="6" t="s">
        <v>96</v>
      </c>
      <c r="C974" s="6" t="s">
        <v>407</v>
      </c>
      <c r="D974" s="6">
        <v>2.0</v>
      </c>
      <c r="E974" s="6" t="s">
        <v>445</v>
      </c>
      <c r="H974" s="8" t="str">
        <f>VLOOKUP(C974,agent_name_matching!A:B,2,false)</f>
        <v>--</v>
      </c>
      <c r="I974" s="33"/>
      <c r="O974" s="6" t="s">
        <v>2854</v>
      </c>
      <c r="P974" s="8">
        <f t="shared" si="1"/>
        <v>2</v>
      </c>
      <c r="Q974" s="8">
        <f t="shared" si="7"/>
        <v>3</v>
      </c>
      <c r="R974" s="8">
        <f>if(and(P974&lt;&gt;"",Q974&lt;&gt;"newexp",Q974&lt;&gt;"nostart"),countifs(script_conform_dispatching!A:A,P974,script_conform_dispatching!B:B,Q974),"")</f>
        <v>1</v>
      </c>
      <c r="S974" s="8" t="str">
        <f t="shared" si="3"/>
        <v/>
      </c>
    </row>
    <row r="975" hidden="1">
      <c r="A975" s="6" t="s">
        <v>2855</v>
      </c>
      <c r="B975" s="6" t="s">
        <v>96</v>
      </c>
      <c r="C975" s="6" t="s">
        <v>1045</v>
      </c>
      <c r="F975" s="6" t="s">
        <v>415</v>
      </c>
      <c r="G975" s="6" t="s">
        <v>416</v>
      </c>
      <c r="H975" s="8" t="str">
        <f>VLOOKUP(C975,agent_name_matching!A:B,2,false)</f>
        <v>Dispatcher LLM</v>
      </c>
      <c r="I975" s="32" t="s">
        <v>1096</v>
      </c>
      <c r="J975" s="6" t="s">
        <v>418</v>
      </c>
      <c r="L975" s="6">
        <v>2951.0</v>
      </c>
      <c r="M975" s="6">
        <v>260.0</v>
      </c>
      <c r="N975" s="6">
        <v>3666.0</v>
      </c>
      <c r="O975" s="6" t="s">
        <v>2856</v>
      </c>
      <c r="P975" s="8" t="str">
        <f t="shared" si="1"/>
        <v/>
      </c>
      <c r="Q975" s="8" t="str">
        <f t="shared" si="7"/>
        <v/>
      </c>
      <c r="R975" s="8" t="str">
        <f>if(and(P975&lt;&gt;"",Q975&lt;&gt;"newexp",Q975&lt;&gt;"nostart"),countifs(script_conform_dispatching!A:A,P975,script_conform_dispatching!B:B,Q975),"")</f>
        <v/>
      </c>
      <c r="S975" s="8" t="str">
        <f t="shared" si="3"/>
        <v/>
      </c>
    </row>
    <row r="976" hidden="1">
      <c r="A976" s="6" t="s">
        <v>2857</v>
      </c>
      <c r="B976" s="6" t="s">
        <v>96</v>
      </c>
      <c r="C976" s="6" t="s">
        <v>407</v>
      </c>
      <c r="D976" s="6">
        <v>3.0</v>
      </c>
      <c r="E976" s="6" t="s">
        <v>408</v>
      </c>
      <c r="H976" s="8" t="str">
        <f>VLOOKUP(C976,agent_name_matching!A:B,2,false)</f>
        <v>--</v>
      </c>
      <c r="I976" s="33"/>
      <c r="O976" s="6" t="s">
        <v>2858</v>
      </c>
      <c r="P976" s="8" t="str">
        <f t="shared" si="1"/>
        <v/>
      </c>
      <c r="Q976" s="8" t="str">
        <f t="shared" si="7"/>
        <v/>
      </c>
      <c r="R976" s="8" t="str">
        <f>if(and(P976&lt;&gt;"",Q976&lt;&gt;"newexp",Q976&lt;&gt;"nostart"),countifs(script_conform_dispatching!A:A,P976,script_conform_dispatching!B:B,Q976),"")</f>
        <v/>
      </c>
      <c r="S976" s="8" t="str">
        <f t="shared" si="3"/>
        <v/>
      </c>
    </row>
    <row r="977" hidden="1">
      <c r="A977" s="6" t="s">
        <v>2859</v>
      </c>
      <c r="B977" s="6" t="s">
        <v>96</v>
      </c>
      <c r="C977" s="6" t="s">
        <v>1011</v>
      </c>
      <c r="F977" s="6" t="s">
        <v>415</v>
      </c>
      <c r="G977" s="6" t="s">
        <v>416</v>
      </c>
      <c r="H977" s="8" t="str">
        <f>VLOOKUP(C977,agent_name_matching!A:B,2,false)</f>
        <v>Dialog LLM</v>
      </c>
      <c r="I977" s="32" t="s">
        <v>2860</v>
      </c>
      <c r="J977" s="6" t="s">
        <v>418</v>
      </c>
      <c r="L977" s="6">
        <v>2979.0</v>
      </c>
      <c r="M977" s="6">
        <v>40.0</v>
      </c>
      <c r="N977" s="6">
        <v>1200.0</v>
      </c>
      <c r="O977" s="6" t="s">
        <v>2861</v>
      </c>
      <c r="P977" s="8" t="str">
        <f t="shared" si="1"/>
        <v/>
      </c>
      <c r="Q977" s="8" t="str">
        <f t="shared" si="7"/>
        <v/>
      </c>
      <c r="R977" s="8" t="str">
        <f>if(and(P977&lt;&gt;"",Q977&lt;&gt;"newexp",Q977&lt;&gt;"nostart"),countifs(script_conform_dispatching!A:A,P977,script_conform_dispatching!B:B,Q977),"")</f>
        <v/>
      </c>
      <c r="S977" s="8" t="str">
        <f t="shared" si="3"/>
        <v/>
      </c>
    </row>
    <row r="978" hidden="1">
      <c r="A978" s="6" t="s">
        <v>2862</v>
      </c>
      <c r="B978" s="6" t="s">
        <v>96</v>
      </c>
      <c r="C978" s="6" t="s">
        <v>450</v>
      </c>
      <c r="F978" s="6" t="s">
        <v>415</v>
      </c>
      <c r="G978" s="6" t="s">
        <v>416</v>
      </c>
      <c r="H978" s="8" t="str">
        <f>VLOOKUP(C978,agent_name_matching!A:B,2,false)</f>
        <v>Validator LLM</v>
      </c>
      <c r="I978" s="32" t="s">
        <v>451</v>
      </c>
      <c r="J978" s="6" t="s">
        <v>452</v>
      </c>
      <c r="L978" s="6">
        <v>1397.0</v>
      </c>
      <c r="M978" s="6">
        <v>10.0</v>
      </c>
      <c r="N978" s="6">
        <v>899.0</v>
      </c>
      <c r="O978" s="6" t="s">
        <v>2863</v>
      </c>
      <c r="P978" s="8" t="str">
        <f t="shared" si="1"/>
        <v/>
      </c>
      <c r="Q978" s="8" t="str">
        <f t="shared" si="7"/>
        <v/>
      </c>
      <c r="R978" s="8" t="str">
        <f>if(and(P978&lt;&gt;"",Q978&lt;&gt;"newexp",Q978&lt;&gt;"nostart"),countifs(script_conform_dispatching!A:A,P978,script_conform_dispatching!B:B,Q978),"")</f>
        <v/>
      </c>
      <c r="S978" s="8" t="str">
        <f t="shared" si="3"/>
        <v/>
      </c>
    </row>
    <row r="979" hidden="1">
      <c r="A979" s="6" t="s">
        <v>2864</v>
      </c>
      <c r="B979" s="6" t="s">
        <v>96</v>
      </c>
      <c r="C979" s="6" t="s">
        <v>37</v>
      </c>
      <c r="F979" s="6" t="s">
        <v>415</v>
      </c>
      <c r="G979" s="6" t="s">
        <v>416</v>
      </c>
      <c r="H979" s="8" t="str">
        <f>VLOOKUP(C979,agent_name_matching!A:B,2,false)</f>
        <v>Patient LLM</v>
      </c>
      <c r="I979" s="32" t="s">
        <v>2865</v>
      </c>
      <c r="J979" s="6" t="s">
        <v>418</v>
      </c>
      <c r="K979" s="6">
        <v>1.0</v>
      </c>
      <c r="L979" s="6">
        <v>1327.0</v>
      </c>
      <c r="M979" s="6">
        <v>169.0</v>
      </c>
      <c r="N979" s="6">
        <v>3057.0</v>
      </c>
      <c r="O979" s="6" t="s">
        <v>2866</v>
      </c>
      <c r="P979" s="8" t="str">
        <f t="shared" si="1"/>
        <v/>
      </c>
      <c r="Q979" s="8" t="str">
        <f t="shared" si="7"/>
        <v/>
      </c>
      <c r="R979" s="8" t="str">
        <f>if(and(P979&lt;&gt;"",Q979&lt;&gt;"newexp",Q979&lt;&gt;"nostart"),countifs(script_conform_dispatching!A:A,P979,script_conform_dispatching!B:B,Q979),"")</f>
        <v/>
      </c>
      <c r="S979" s="8" t="str">
        <f t="shared" si="3"/>
        <v/>
      </c>
    </row>
    <row r="980" hidden="1">
      <c r="A980" s="6" t="s">
        <v>2867</v>
      </c>
      <c r="B980" s="6" t="s">
        <v>96</v>
      </c>
      <c r="C980" s="6" t="s">
        <v>411</v>
      </c>
      <c r="H980" s="8" t="str">
        <f>VLOOKUP(C980,agent_name_matching!A:B,2,false)</f>
        <v>System</v>
      </c>
      <c r="I980" s="33"/>
      <c r="O980" s="6" t="s">
        <v>2868</v>
      </c>
      <c r="P980" s="8" t="str">
        <f t="shared" si="1"/>
        <v/>
      </c>
      <c r="Q980" s="8" t="str">
        <f t="shared" si="7"/>
        <v/>
      </c>
      <c r="R980" s="8" t="str">
        <f>if(and(P980&lt;&gt;"",Q980&lt;&gt;"newexp",Q980&lt;&gt;"nostart"),countifs(script_conform_dispatching!A:A,P980,script_conform_dispatching!B:B,Q980),"")</f>
        <v/>
      </c>
      <c r="S980" s="8" t="str">
        <f t="shared" si="3"/>
        <v/>
      </c>
    </row>
    <row r="981" hidden="1">
      <c r="A981" s="6" t="s">
        <v>2869</v>
      </c>
      <c r="B981" s="6" t="s">
        <v>96</v>
      </c>
      <c r="C981" s="6" t="s">
        <v>1007</v>
      </c>
      <c r="F981" s="6" t="s">
        <v>415</v>
      </c>
      <c r="G981" s="6" t="s">
        <v>416</v>
      </c>
      <c r="H981" s="8" t="str">
        <f>VLOOKUP(C981,agent_name_matching!A:B,2,false)</f>
        <v>Assessor LLM</v>
      </c>
      <c r="I981" s="32" t="s">
        <v>1008</v>
      </c>
      <c r="J981" s="6" t="s">
        <v>418</v>
      </c>
      <c r="L981" s="6">
        <v>1858.0</v>
      </c>
      <c r="M981" s="6">
        <v>14.0</v>
      </c>
      <c r="N981" s="6">
        <v>675.0</v>
      </c>
      <c r="O981" s="6" t="s">
        <v>2870</v>
      </c>
      <c r="P981" s="8" t="str">
        <f t="shared" si="1"/>
        <v/>
      </c>
      <c r="Q981" s="8" t="str">
        <f t="shared" si="7"/>
        <v/>
      </c>
      <c r="R981" s="8" t="str">
        <f>if(and(P981&lt;&gt;"",Q981&lt;&gt;"newexp",Q981&lt;&gt;"nostart"),countifs(script_conform_dispatching!A:A,P981,script_conform_dispatching!B:B,Q981),"")</f>
        <v/>
      </c>
      <c r="S981" s="8" t="str">
        <f t="shared" si="3"/>
        <v/>
      </c>
    </row>
    <row r="982" hidden="1">
      <c r="A982" s="6" t="s">
        <v>2871</v>
      </c>
      <c r="B982" s="6" t="s">
        <v>96</v>
      </c>
      <c r="C982" s="6" t="s">
        <v>1011</v>
      </c>
      <c r="F982" s="6" t="s">
        <v>415</v>
      </c>
      <c r="G982" s="6" t="s">
        <v>416</v>
      </c>
      <c r="H982" s="8" t="str">
        <f>VLOOKUP(C982,agent_name_matching!A:B,2,false)</f>
        <v>Dialog LLM</v>
      </c>
      <c r="I982" s="32" t="s">
        <v>2872</v>
      </c>
      <c r="J982" s="6" t="s">
        <v>418</v>
      </c>
      <c r="L982" s="6">
        <v>3490.0</v>
      </c>
      <c r="M982" s="6">
        <v>40.0</v>
      </c>
      <c r="N982" s="6">
        <v>1019.0</v>
      </c>
      <c r="O982" s="6" t="s">
        <v>2873</v>
      </c>
      <c r="P982" s="8" t="str">
        <f t="shared" si="1"/>
        <v/>
      </c>
      <c r="Q982" s="8" t="str">
        <f t="shared" si="7"/>
        <v/>
      </c>
      <c r="R982" s="8" t="str">
        <f>if(and(P982&lt;&gt;"",Q982&lt;&gt;"newexp",Q982&lt;&gt;"nostart"),countifs(script_conform_dispatching!A:A,P982,script_conform_dispatching!B:B,Q982),"")</f>
        <v/>
      </c>
      <c r="S982" s="8" t="str">
        <f t="shared" si="3"/>
        <v/>
      </c>
    </row>
    <row r="983" hidden="1">
      <c r="A983" s="6" t="s">
        <v>2874</v>
      </c>
      <c r="B983" s="6" t="s">
        <v>96</v>
      </c>
      <c r="C983" s="6" t="s">
        <v>37</v>
      </c>
      <c r="F983" s="6" t="s">
        <v>415</v>
      </c>
      <c r="G983" s="6" t="s">
        <v>416</v>
      </c>
      <c r="H983" s="8" t="str">
        <f>VLOOKUP(C983,agent_name_matching!A:B,2,false)</f>
        <v>Patient LLM</v>
      </c>
      <c r="I983" s="32" t="s">
        <v>2875</v>
      </c>
      <c r="J983" s="6" t="s">
        <v>418</v>
      </c>
      <c r="K983" s="6">
        <v>1.0</v>
      </c>
      <c r="L983" s="6">
        <v>1544.0</v>
      </c>
      <c r="M983" s="6">
        <v>157.0</v>
      </c>
      <c r="N983" s="6">
        <v>2264.0</v>
      </c>
      <c r="O983" s="6" t="s">
        <v>2876</v>
      </c>
      <c r="P983" s="8" t="str">
        <f t="shared" si="1"/>
        <v/>
      </c>
      <c r="Q983" s="8" t="str">
        <f t="shared" si="7"/>
        <v/>
      </c>
      <c r="R983" s="8" t="str">
        <f>if(and(P983&lt;&gt;"",Q983&lt;&gt;"newexp",Q983&lt;&gt;"nostart"),countifs(script_conform_dispatching!A:A,P983,script_conform_dispatching!B:B,Q983),"")</f>
        <v/>
      </c>
      <c r="S983" s="8" t="str">
        <f t="shared" si="3"/>
        <v/>
      </c>
    </row>
    <row r="984" hidden="1">
      <c r="A984" s="6" t="s">
        <v>2877</v>
      </c>
      <c r="B984" s="6" t="s">
        <v>96</v>
      </c>
      <c r="C984" s="6" t="s">
        <v>411</v>
      </c>
      <c r="H984" s="8" t="str">
        <f>VLOOKUP(C984,agent_name_matching!A:B,2,false)</f>
        <v>System</v>
      </c>
      <c r="I984" s="33"/>
      <c r="O984" s="6" t="s">
        <v>2878</v>
      </c>
      <c r="P984" s="8" t="str">
        <f t="shared" si="1"/>
        <v/>
      </c>
      <c r="Q984" s="8" t="str">
        <f t="shared" si="7"/>
        <v/>
      </c>
      <c r="R984" s="8" t="str">
        <f>if(and(P984&lt;&gt;"",Q984&lt;&gt;"newexp",Q984&lt;&gt;"nostart"),countifs(script_conform_dispatching!A:A,P984,script_conform_dispatching!B:B,Q984),"")</f>
        <v/>
      </c>
      <c r="S984" s="8" t="str">
        <f t="shared" si="3"/>
        <v/>
      </c>
    </row>
    <row r="985" hidden="1">
      <c r="A985" s="6" t="s">
        <v>2879</v>
      </c>
      <c r="B985" s="6" t="s">
        <v>96</v>
      </c>
      <c r="C985" s="6" t="s">
        <v>1007</v>
      </c>
      <c r="F985" s="6" t="s">
        <v>415</v>
      </c>
      <c r="G985" s="6" t="s">
        <v>416</v>
      </c>
      <c r="H985" s="8" t="str">
        <f>VLOOKUP(C985,agent_name_matching!A:B,2,false)</f>
        <v>Assessor LLM</v>
      </c>
      <c r="I985" s="32" t="s">
        <v>1008</v>
      </c>
      <c r="J985" s="6" t="s">
        <v>418</v>
      </c>
      <c r="L985" s="6">
        <v>2061.0</v>
      </c>
      <c r="M985" s="6">
        <v>14.0</v>
      </c>
      <c r="N985" s="6">
        <v>750.0</v>
      </c>
      <c r="O985" s="6" t="s">
        <v>2880</v>
      </c>
      <c r="P985" s="8" t="str">
        <f t="shared" si="1"/>
        <v/>
      </c>
      <c r="Q985" s="8" t="str">
        <f t="shared" si="7"/>
        <v/>
      </c>
      <c r="R985" s="8" t="str">
        <f>if(and(P985&lt;&gt;"",Q985&lt;&gt;"newexp",Q985&lt;&gt;"nostart"),countifs(script_conform_dispatching!A:A,P985,script_conform_dispatching!B:B,Q985),"")</f>
        <v/>
      </c>
      <c r="S985" s="8" t="str">
        <f t="shared" si="3"/>
        <v/>
      </c>
    </row>
    <row r="986" hidden="1">
      <c r="A986" s="6" t="s">
        <v>2881</v>
      </c>
      <c r="B986" s="6" t="s">
        <v>96</v>
      </c>
      <c r="C986" s="6" t="s">
        <v>1011</v>
      </c>
      <c r="F986" s="6" t="s">
        <v>415</v>
      </c>
      <c r="G986" s="6" t="s">
        <v>416</v>
      </c>
      <c r="H986" s="8" t="str">
        <f>VLOOKUP(C986,agent_name_matching!A:B,2,false)</f>
        <v>Dialog LLM</v>
      </c>
      <c r="I986" s="32" t="s">
        <v>2882</v>
      </c>
      <c r="J986" s="6" t="s">
        <v>418</v>
      </c>
      <c r="L986" s="6">
        <v>3990.0</v>
      </c>
      <c r="M986" s="6">
        <v>62.0</v>
      </c>
      <c r="N986" s="6">
        <v>1253.0</v>
      </c>
      <c r="O986" s="6" t="s">
        <v>2883</v>
      </c>
      <c r="P986" s="8" t="str">
        <f t="shared" si="1"/>
        <v/>
      </c>
      <c r="Q986" s="8" t="str">
        <f t="shared" si="7"/>
        <v/>
      </c>
      <c r="R986" s="8" t="str">
        <f>if(and(P986&lt;&gt;"",Q986&lt;&gt;"newexp",Q986&lt;&gt;"nostart"),countifs(script_conform_dispatching!A:A,P986,script_conform_dispatching!B:B,Q986),"")</f>
        <v/>
      </c>
      <c r="S986" s="8" t="str">
        <f t="shared" si="3"/>
        <v/>
      </c>
    </row>
    <row r="987" hidden="1">
      <c r="A987" s="6" t="s">
        <v>2884</v>
      </c>
      <c r="B987" s="6" t="s">
        <v>96</v>
      </c>
      <c r="C987" s="6" t="s">
        <v>37</v>
      </c>
      <c r="F987" s="6" t="s">
        <v>415</v>
      </c>
      <c r="G987" s="6" t="s">
        <v>416</v>
      </c>
      <c r="H987" s="8" t="str">
        <f>VLOOKUP(C987,agent_name_matching!A:B,2,false)</f>
        <v>Patient LLM</v>
      </c>
      <c r="I987" s="32" t="s">
        <v>2885</v>
      </c>
      <c r="J987" s="6" t="s">
        <v>418</v>
      </c>
      <c r="K987" s="6">
        <v>1.0</v>
      </c>
      <c r="L987" s="6">
        <v>1771.0</v>
      </c>
      <c r="M987" s="6">
        <v>117.0</v>
      </c>
      <c r="N987" s="6">
        <v>1642.0</v>
      </c>
      <c r="O987" s="6" t="s">
        <v>2886</v>
      </c>
      <c r="P987" s="8" t="str">
        <f t="shared" si="1"/>
        <v/>
      </c>
      <c r="Q987" s="8" t="str">
        <f t="shared" si="7"/>
        <v/>
      </c>
      <c r="R987" s="8" t="str">
        <f>if(and(P987&lt;&gt;"",Q987&lt;&gt;"newexp",Q987&lt;&gt;"nostart"),countifs(script_conform_dispatching!A:A,P987,script_conform_dispatching!B:B,Q987),"")</f>
        <v/>
      </c>
      <c r="S987" s="8" t="str">
        <f t="shared" si="3"/>
        <v/>
      </c>
    </row>
    <row r="988" hidden="1">
      <c r="A988" s="6" t="s">
        <v>2887</v>
      </c>
      <c r="B988" s="6" t="s">
        <v>96</v>
      </c>
      <c r="C988" s="6" t="s">
        <v>411</v>
      </c>
      <c r="H988" s="8" t="str">
        <f>VLOOKUP(C988,agent_name_matching!A:B,2,false)</f>
        <v>System</v>
      </c>
      <c r="I988" s="33"/>
      <c r="O988" s="6" t="s">
        <v>2888</v>
      </c>
      <c r="P988" s="8" t="str">
        <f t="shared" si="1"/>
        <v/>
      </c>
      <c r="Q988" s="8" t="str">
        <f t="shared" si="7"/>
        <v/>
      </c>
      <c r="R988" s="8" t="str">
        <f>if(and(P988&lt;&gt;"",Q988&lt;&gt;"newexp",Q988&lt;&gt;"nostart"),countifs(script_conform_dispatching!A:A,P988,script_conform_dispatching!B:B,Q988),"")</f>
        <v/>
      </c>
      <c r="S988" s="8" t="str">
        <f t="shared" si="3"/>
        <v/>
      </c>
    </row>
    <row r="989" hidden="1">
      <c r="A989" s="6" t="s">
        <v>2889</v>
      </c>
      <c r="B989" s="6" t="s">
        <v>96</v>
      </c>
      <c r="C989" s="6" t="s">
        <v>1007</v>
      </c>
      <c r="F989" s="6" t="s">
        <v>415</v>
      </c>
      <c r="G989" s="6" t="s">
        <v>416</v>
      </c>
      <c r="H989" s="8" t="str">
        <f>VLOOKUP(C989,agent_name_matching!A:B,2,false)</f>
        <v>Assessor LLM</v>
      </c>
      <c r="I989" s="32" t="s">
        <v>1008</v>
      </c>
      <c r="J989" s="6" t="s">
        <v>418</v>
      </c>
      <c r="L989" s="6">
        <v>2245.0</v>
      </c>
      <c r="M989" s="6">
        <v>14.0</v>
      </c>
      <c r="N989" s="6">
        <v>712.0</v>
      </c>
      <c r="O989" s="6" t="s">
        <v>2890</v>
      </c>
      <c r="P989" s="8" t="str">
        <f t="shared" si="1"/>
        <v/>
      </c>
      <c r="Q989" s="8" t="str">
        <f t="shared" si="7"/>
        <v/>
      </c>
      <c r="R989" s="8" t="str">
        <f>if(and(P989&lt;&gt;"",Q989&lt;&gt;"newexp",Q989&lt;&gt;"nostart"),countifs(script_conform_dispatching!A:A,P989,script_conform_dispatching!B:B,Q989),"")</f>
        <v/>
      </c>
      <c r="S989" s="8" t="str">
        <f t="shared" si="3"/>
        <v/>
      </c>
    </row>
    <row r="990" hidden="1">
      <c r="A990" s="6" t="s">
        <v>2891</v>
      </c>
      <c r="B990" s="6" t="s">
        <v>96</v>
      </c>
      <c r="C990" s="6" t="s">
        <v>1011</v>
      </c>
      <c r="F990" s="6" t="s">
        <v>415</v>
      </c>
      <c r="G990" s="6" t="s">
        <v>416</v>
      </c>
      <c r="H990" s="8" t="str">
        <f>VLOOKUP(C990,agent_name_matching!A:B,2,false)</f>
        <v>Dialog LLM</v>
      </c>
      <c r="I990" s="32" t="s">
        <v>2892</v>
      </c>
      <c r="J990" s="6" t="s">
        <v>418</v>
      </c>
      <c r="L990" s="6">
        <v>4471.0</v>
      </c>
      <c r="M990" s="6">
        <v>62.0</v>
      </c>
      <c r="N990" s="6">
        <v>1394.0</v>
      </c>
      <c r="O990" s="6" t="s">
        <v>2893</v>
      </c>
      <c r="P990" s="8" t="str">
        <f t="shared" si="1"/>
        <v/>
      </c>
      <c r="Q990" s="8" t="str">
        <f t="shared" si="7"/>
        <v/>
      </c>
      <c r="R990" s="8" t="str">
        <f>if(and(P990&lt;&gt;"",Q990&lt;&gt;"newexp",Q990&lt;&gt;"nostart"),countifs(script_conform_dispatching!A:A,P990,script_conform_dispatching!B:B,Q990),"")</f>
        <v/>
      </c>
      <c r="S990" s="8" t="str">
        <f t="shared" si="3"/>
        <v/>
      </c>
    </row>
    <row r="991" hidden="1">
      <c r="A991" s="6" t="s">
        <v>2894</v>
      </c>
      <c r="B991" s="6" t="s">
        <v>96</v>
      </c>
      <c r="C991" s="6" t="s">
        <v>37</v>
      </c>
      <c r="F991" s="6" t="s">
        <v>415</v>
      </c>
      <c r="G991" s="6" t="s">
        <v>416</v>
      </c>
      <c r="H991" s="8" t="str">
        <f>VLOOKUP(C991,agent_name_matching!A:B,2,false)</f>
        <v>Patient LLM</v>
      </c>
      <c r="I991" s="32" t="s">
        <v>2895</v>
      </c>
      <c r="J991" s="6" t="s">
        <v>418</v>
      </c>
      <c r="K991" s="6">
        <v>1.0</v>
      </c>
      <c r="L991" s="6">
        <v>1958.0</v>
      </c>
      <c r="M991" s="6">
        <v>141.0</v>
      </c>
      <c r="N991" s="6">
        <v>2649.0</v>
      </c>
      <c r="O991" s="6" t="s">
        <v>2896</v>
      </c>
      <c r="P991" s="8" t="str">
        <f t="shared" si="1"/>
        <v/>
      </c>
      <c r="Q991" s="8" t="str">
        <f t="shared" si="7"/>
        <v/>
      </c>
      <c r="R991" s="8" t="str">
        <f>if(and(P991&lt;&gt;"",Q991&lt;&gt;"newexp",Q991&lt;&gt;"nostart"),countifs(script_conform_dispatching!A:A,P991,script_conform_dispatching!B:B,Q991),"")</f>
        <v/>
      </c>
      <c r="S991" s="8" t="str">
        <f t="shared" si="3"/>
        <v/>
      </c>
    </row>
    <row r="992" hidden="1">
      <c r="A992" s="6" t="s">
        <v>2897</v>
      </c>
      <c r="B992" s="6" t="s">
        <v>96</v>
      </c>
      <c r="C992" s="6" t="s">
        <v>411</v>
      </c>
      <c r="H992" s="8" t="str">
        <f>VLOOKUP(C992,agent_name_matching!A:B,2,false)</f>
        <v>System</v>
      </c>
      <c r="I992" s="33"/>
      <c r="O992" s="6" t="s">
        <v>2898</v>
      </c>
      <c r="P992" s="8" t="str">
        <f t="shared" si="1"/>
        <v/>
      </c>
      <c r="Q992" s="8" t="str">
        <f t="shared" si="7"/>
        <v/>
      </c>
      <c r="R992" s="8" t="str">
        <f>if(and(P992&lt;&gt;"",Q992&lt;&gt;"newexp",Q992&lt;&gt;"nostart"),countifs(script_conform_dispatching!A:A,P992,script_conform_dispatching!B:B,Q992),"")</f>
        <v/>
      </c>
      <c r="S992" s="8" t="str">
        <f t="shared" si="3"/>
        <v/>
      </c>
    </row>
    <row r="993" hidden="1">
      <c r="A993" s="6" t="s">
        <v>2899</v>
      </c>
      <c r="B993" s="6" t="s">
        <v>96</v>
      </c>
      <c r="C993" s="6" t="s">
        <v>1007</v>
      </c>
      <c r="F993" s="6" t="s">
        <v>415</v>
      </c>
      <c r="G993" s="6" t="s">
        <v>416</v>
      </c>
      <c r="H993" s="8" t="str">
        <f>VLOOKUP(C993,agent_name_matching!A:B,2,false)</f>
        <v>Assessor LLM</v>
      </c>
      <c r="I993" s="32" t="s">
        <v>1008</v>
      </c>
      <c r="J993" s="6" t="s">
        <v>418</v>
      </c>
      <c r="L993" s="6">
        <v>2454.0</v>
      </c>
      <c r="M993" s="6">
        <v>14.0</v>
      </c>
      <c r="N993" s="6">
        <v>894.0</v>
      </c>
      <c r="O993" s="6" t="s">
        <v>2900</v>
      </c>
      <c r="P993" s="8" t="str">
        <f t="shared" si="1"/>
        <v/>
      </c>
      <c r="Q993" s="8" t="str">
        <f t="shared" si="7"/>
        <v/>
      </c>
      <c r="R993" s="8" t="str">
        <f>if(and(P993&lt;&gt;"",Q993&lt;&gt;"newexp",Q993&lt;&gt;"nostart"),countifs(script_conform_dispatching!A:A,P993,script_conform_dispatching!B:B,Q993),"")</f>
        <v/>
      </c>
      <c r="S993" s="8" t="str">
        <f t="shared" si="3"/>
        <v/>
      </c>
    </row>
    <row r="994" hidden="1">
      <c r="A994" s="6" t="s">
        <v>2901</v>
      </c>
      <c r="B994" s="6" t="s">
        <v>96</v>
      </c>
      <c r="C994" s="6" t="s">
        <v>1011</v>
      </c>
      <c r="F994" s="6" t="s">
        <v>415</v>
      </c>
      <c r="G994" s="6" t="s">
        <v>416</v>
      </c>
      <c r="H994" s="8" t="str">
        <f>VLOOKUP(C994,agent_name_matching!A:B,2,false)</f>
        <v>Dialog LLM</v>
      </c>
      <c r="I994" s="32" t="s">
        <v>2902</v>
      </c>
      <c r="J994" s="6" t="s">
        <v>418</v>
      </c>
      <c r="L994" s="6">
        <v>4977.0</v>
      </c>
      <c r="M994" s="6">
        <v>62.0</v>
      </c>
      <c r="N994" s="6">
        <v>1619.0</v>
      </c>
      <c r="O994" s="6" t="s">
        <v>2903</v>
      </c>
      <c r="P994" s="8" t="str">
        <f t="shared" si="1"/>
        <v/>
      </c>
      <c r="Q994" s="8" t="str">
        <f t="shared" si="7"/>
        <v/>
      </c>
      <c r="R994" s="8" t="str">
        <f>if(and(P994&lt;&gt;"",Q994&lt;&gt;"newexp",Q994&lt;&gt;"nostart"),countifs(script_conform_dispatching!A:A,P994,script_conform_dispatching!B:B,Q994),"")</f>
        <v/>
      </c>
      <c r="S994" s="8" t="str">
        <f t="shared" si="3"/>
        <v/>
      </c>
    </row>
    <row r="995" hidden="1">
      <c r="A995" s="6" t="s">
        <v>2904</v>
      </c>
      <c r="B995" s="6" t="s">
        <v>96</v>
      </c>
      <c r="C995" s="6" t="s">
        <v>37</v>
      </c>
      <c r="F995" s="6" t="s">
        <v>415</v>
      </c>
      <c r="G995" s="6" t="s">
        <v>416</v>
      </c>
      <c r="H995" s="8" t="str">
        <f>VLOOKUP(C995,agent_name_matching!A:B,2,false)</f>
        <v>Patient LLM</v>
      </c>
      <c r="I995" s="32" t="s">
        <v>2905</v>
      </c>
      <c r="J995" s="6" t="s">
        <v>418</v>
      </c>
      <c r="K995" s="6">
        <v>1.0</v>
      </c>
      <c r="L995" s="6">
        <v>2169.0</v>
      </c>
      <c r="M995" s="6">
        <v>122.0</v>
      </c>
      <c r="N995" s="6">
        <v>2527.0</v>
      </c>
      <c r="O995" s="6" t="s">
        <v>2906</v>
      </c>
      <c r="P995" s="8" t="str">
        <f t="shared" si="1"/>
        <v/>
      </c>
      <c r="Q995" s="8" t="str">
        <f t="shared" si="7"/>
        <v/>
      </c>
      <c r="R995" s="8" t="str">
        <f>if(and(P995&lt;&gt;"",Q995&lt;&gt;"newexp",Q995&lt;&gt;"nostart"),countifs(script_conform_dispatching!A:A,P995,script_conform_dispatching!B:B,Q995),"")</f>
        <v/>
      </c>
      <c r="S995" s="8" t="str">
        <f t="shared" si="3"/>
        <v/>
      </c>
    </row>
    <row r="996" hidden="1">
      <c r="A996" s="6" t="s">
        <v>2907</v>
      </c>
      <c r="B996" s="6" t="s">
        <v>96</v>
      </c>
      <c r="C996" s="6" t="s">
        <v>411</v>
      </c>
      <c r="H996" s="8" t="str">
        <f>VLOOKUP(C996,agent_name_matching!A:B,2,false)</f>
        <v>System</v>
      </c>
      <c r="I996" s="33"/>
      <c r="O996" s="6" t="s">
        <v>2908</v>
      </c>
      <c r="P996" s="8" t="str">
        <f t="shared" si="1"/>
        <v/>
      </c>
      <c r="Q996" s="8" t="str">
        <f t="shared" si="7"/>
        <v/>
      </c>
      <c r="R996" s="8" t="str">
        <f>if(and(P996&lt;&gt;"",Q996&lt;&gt;"newexp",Q996&lt;&gt;"nostart"),countifs(script_conform_dispatching!A:A,P996,script_conform_dispatching!B:B,Q996),"")</f>
        <v/>
      </c>
      <c r="S996" s="8" t="str">
        <f t="shared" si="3"/>
        <v/>
      </c>
    </row>
    <row r="997" hidden="1">
      <c r="A997" s="6" t="s">
        <v>2909</v>
      </c>
      <c r="B997" s="6" t="s">
        <v>96</v>
      </c>
      <c r="C997" s="6" t="s">
        <v>1007</v>
      </c>
      <c r="F997" s="6" t="s">
        <v>415</v>
      </c>
      <c r="G997" s="6" t="s">
        <v>416</v>
      </c>
      <c r="H997" s="8" t="str">
        <f>VLOOKUP(C997,agent_name_matching!A:B,2,false)</f>
        <v>Assessor LLM</v>
      </c>
      <c r="I997" s="32" t="s">
        <v>1008</v>
      </c>
      <c r="J997" s="6" t="s">
        <v>418</v>
      </c>
      <c r="L997" s="6">
        <v>2644.0</v>
      </c>
      <c r="M997" s="6">
        <v>14.0</v>
      </c>
      <c r="N997" s="6">
        <v>752.0</v>
      </c>
      <c r="O997" s="6" t="s">
        <v>2910</v>
      </c>
      <c r="P997" s="8" t="str">
        <f t="shared" si="1"/>
        <v/>
      </c>
      <c r="Q997" s="8" t="str">
        <f t="shared" si="7"/>
        <v/>
      </c>
      <c r="R997" s="8" t="str">
        <f>if(and(P997&lt;&gt;"",Q997&lt;&gt;"newexp",Q997&lt;&gt;"nostart"),countifs(script_conform_dispatching!A:A,P997,script_conform_dispatching!B:B,Q997),"")</f>
        <v/>
      </c>
      <c r="S997" s="8" t="str">
        <f t="shared" si="3"/>
        <v/>
      </c>
    </row>
    <row r="998" hidden="1">
      <c r="A998" s="6" t="s">
        <v>2911</v>
      </c>
      <c r="B998" s="6" t="s">
        <v>96</v>
      </c>
      <c r="C998" s="6" t="s">
        <v>1011</v>
      </c>
      <c r="F998" s="6" t="s">
        <v>415</v>
      </c>
      <c r="G998" s="6" t="s">
        <v>416</v>
      </c>
      <c r="H998" s="8" t="str">
        <f>VLOOKUP(C998,agent_name_matching!A:B,2,false)</f>
        <v>Dialog LLM</v>
      </c>
      <c r="I998" s="32" t="s">
        <v>2912</v>
      </c>
      <c r="J998" s="6" t="s">
        <v>418</v>
      </c>
      <c r="L998" s="6">
        <v>5464.0</v>
      </c>
      <c r="M998" s="6">
        <v>150.0</v>
      </c>
      <c r="N998" s="6">
        <v>2514.0</v>
      </c>
      <c r="O998" s="6" t="s">
        <v>2913</v>
      </c>
      <c r="P998" s="8" t="str">
        <f t="shared" si="1"/>
        <v/>
      </c>
      <c r="Q998" s="8" t="str">
        <f t="shared" si="7"/>
        <v/>
      </c>
      <c r="R998" s="8" t="str">
        <f>if(and(P998&lt;&gt;"",Q998&lt;&gt;"newexp",Q998&lt;&gt;"nostart"),countifs(script_conform_dispatching!A:A,P998,script_conform_dispatching!B:B,Q998),"")</f>
        <v/>
      </c>
      <c r="S998" s="8" t="str">
        <f t="shared" si="3"/>
        <v/>
      </c>
    </row>
    <row r="999" hidden="1">
      <c r="A999" s="6" t="s">
        <v>2914</v>
      </c>
      <c r="B999" s="6" t="s">
        <v>96</v>
      </c>
      <c r="C999" s="6" t="s">
        <v>37</v>
      </c>
      <c r="F999" s="6" t="s">
        <v>415</v>
      </c>
      <c r="G999" s="6" t="s">
        <v>416</v>
      </c>
      <c r="H999" s="8" t="str">
        <f>VLOOKUP(C999,agent_name_matching!A:B,2,false)</f>
        <v>Patient LLM</v>
      </c>
      <c r="I999" s="32" t="s">
        <v>2915</v>
      </c>
      <c r="J999" s="6" t="s">
        <v>418</v>
      </c>
      <c r="K999" s="6">
        <v>1.0</v>
      </c>
      <c r="L999" s="6">
        <v>2449.0</v>
      </c>
      <c r="M999" s="6">
        <v>57.0</v>
      </c>
      <c r="N999" s="6">
        <v>1527.0</v>
      </c>
      <c r="O999" s="6" t="s">
        <v>2916</v>
      </c>
      <c r="P999" s="8" t="str">
        <f t="shared" si="1"/>
        <v/>
      </c>
      <c r="Q999" s="8" t="str">
        <f t="shared" si="7"/>
        <v/>
      </c>
      <c r="R999" s="8" t="str">
        <f>if(and(P999&lt;&gt;"",Q999&lt;&gt;"newexp",Q999&lt;&gt;"nostart"),countifs(script_conform_dispatching!A:A,P999,script_conform_dispatching!B:B,Q999),"")</f>
        <v/>
      </c>
      <c r="S999" s="8" t="str">
        <f t="shared" si="3"/>
        <v/>
      </c>
    </row>
    <row r="1000" hidden="1">
      <c r="A1000" s="6" t="s">
        <v>2917</v>
      </c>
      <c r="B1000" s="6" t="s">
        <v>96</v>
      </c>
      <c r="C1000" s="6" t="s">
        <v>411</v>
      </c>
      <c r="H1000" s="8" t="str">
        <f>VLOOKUP(C1000,agent_name_matching!A:B,2,false)</f>
        <v>System</v>
      </c>
      <c r="I1000" s="33"/>
      <c r="O1000" s="6" t="s">
        <v>2918</v>
      </c>
      <c r="P1000" s="8" t="str">
        <f t="shared" si="1"/>
        <v/>
      </c>
      <c r="Q1000" s="8" t="str">
        <f t="shared" si="7"/>
        <v/>
      </c>
      <c r="R1000" s="8" t="str">
        <f>if(and(P1000&lt;&gt;"",Q1000&lt;&gt;"newexp",Q1000&lt;&gt;"nostart"),countifs(script_conform_dispatching!A:A,P1000,script_conform_dispatching!B:B,Q1000),"")</f>
        <v/>
      </c>
      <c r="S1000" s="8" t="str">
        <f t="shared" si="3"/>
        <v/>
      </c>
    </row>
    <row r="1001" hidden="1">
      <c r="A1001" s="6" t="s">
        <v>2919</v>
      </c>
      <c r="B1001" s="6" t="s">
        <v>96</v>
      </c>
      <c r="C1001" s="6" t="s">
        <v>1007</v>
      </c>
      <c r="F1001" s="6" t="s">
        <v>415</v>
      </c>
      <c r="G1001" s="6" t="s">
        <v>416</v>
      </c>
      <c r="H1001" s="8" t="str">
        <f>VLOOKUP(C1001,agent_name_matching!A:B,2,false)</f>
        <v>Assessor LLM</v>
      </c>
      <c r="I1001" s="32" t="s">
        <v>1040</v>
      </c>
      <c r="J1001" s="6" t="s">
        <v>418</v>
      </c>
      <c r="L1001" s="6">
        <v>2857.0</v>
      </c>
      <c r="M1001" s="6">
        <v>12.0</v>
      </c>
      <c r="N1001" s="6">
        <v>745.0</v>
      </c>
      <c r="O1001" s="6" t="s">
        <v>2920</v>
      </c>
      <c r="P1001" s="8" t="str">
        <f t="shared" si="1"/>
        <v/>
      </c>
      <c r="Q1001" s="8" t="str">
        <f t="shared" si="7"/>
        <v/>
      </c>
      <c r="R1001" s="8" t="str">
        <f>if(and(P1001&lt;&gt;"",Q1001&lt;&gt;"newexp",Q1001&lt;&gt;"nostart"),countifs(script_conform_dispatching!A:A,P1001,script_conform_dispatching!B:B,Q1001),"")</f>
        <v/>
      </c>
      <c r="S1001" s="8" t="str">
        <f t="shared" si="3"/>
        <v/>
      </c>
    </row>
    <row r="1002" hidden="1">
      <c r="A1002" s="6" t="s">
        <v>2921</v>
      </c>
      <c r="B1002" s="6" t="s">
        <v>96</v>
      </c>
      <c r="C1002" s="6" t="s">
        <v>407</v>
      </c>
      <c r="D1002" s="6">
        <v>3.0</v>
      </c>
      <c r="E1002" s="6" t="s">
        <v>445</v>
      </c>
      <c r="H1002" s="8" t="str">
        <f>VLOOKUP(C1002,agent_name_matching!A:B,2,false)</f>
        <v>--</v>
      </c>
      <c r="I1002" s="33"/>
      <c r="O1002" s="6" t="s">
        <v>2922</v>
      </c>
      <c r="P1002" s="8">
        <f t="shared" si="1"/>
        <v>3</v>
      </c>
      <c r="Q1002" s="8">
        <f t="shared" si="7"/>
        <v>4</v>
      </c>
      <c r="R1002" s="8">
        <f>if(and(P1002&lt;&gt;"",Q1002&lt;&gt;"newexp",Q1002&lt;&gt;"nostart"),countifs(script_conform_dispatching!A:A,P1002,script_conform_dispatching!B:B,Q1002),"")</f>
        <v>1</v>
      </c>
      <c r="S1002" s="8" t="str">
        <f t="shared" si="3"/>
        <v/>
      </c>
    </row>
    <row r="1003" hidden="1">
      <c r="A1003" s="6" t="s">
        <v>2923</v>
      </c>
      <c r="B1003" s="6" t="s">
        <v>96</v>
      </c>
      <c r="C1003" s="6" t="s">
        <v>1045</v>
      </c>
      <c r="F1003" s="6" t="s">
        <v>415</v>
      </c>
      <c r="G1003" s="6" t="s">
        <v>416</v>
      </c>
      <c r="H1003" s="8" t="str">
        <f>VLOOKUP(C1003,agent_name_matching!A:B,2,false)</f>
        <v>Dispatcher LLM</v>
      </c>
      <c r="I1003" s="32" t="s">
        <v>1165</v>
      </c>
      <c r="J1003" s="6" t="s">
        <v>418</v>
      </c>
      <c r="L1003" s="6">
        <v>4274.0</v>
      </c>
      <c r="M1003" s="6">
        <v>210.0</v>
      </c>
      <c r="N1003" s="6">
        <v>2591.0</v>
      </c>
      <c r="O1003" s="6" t="s">
        <v>2924</v>
      </c>
      <c r="P1003" s="8" t="str">
        <f t="shared" si="1"/>
        <v/>
      </c>
      <c r="Q1003" s="8" t="str">
        <f t="shared" si="7"/>
        <v/>
      </c>
      <c r="R1003" s="8" t="str">
        <f>if(and(P1003&lt;&gt;"",Q1003&lt;&gt;"newexp",Q1003&lt;&gt;"nostart"),countifs(script_conform_dispatching!A:A,P1003,script_conform_dispatching!B:B,Q1003),"")</f>
        <v/>
      </c>
      <c r="S1003" s="8" t="str">
        <f t="shared" si="3"/>
        <v/>
      </c>
    </row>
    <row r="1004" hidden="1">
      <c r="A1004" s="6" t="s">
        <v>2925</v>
      </c>
      <c r="B1004" s="6" t="s">
        <v>96</v>
      </c>
      <c r="C1004" s="6" t="s">
        <v>407</v>
      </c>
      <c r="D1004" s="6">
        <v>4.0</v>
      </c>
      <c r="E1004" s="6" t="s">
        <v>408</v>
      </c>
      <c r="H1004" s="8" t="str">
        <f>VLOOKUP(C1004,agent_name_matching!A:B,2,false)</f>
        <v>--</v>
      </c>
      <c r="I1004" s="33"/>
      <c r="O1004" s="6" t="s">
        <v>2926</v>
      </c>
      <c r="P1004" s="8" t="str">
        <f t="shared" si="1"/>
        <v/>
      </c>
      <c r="Q1004" s="8" t="str">
        <f t="shared" si="7"/>
        <v/>
      </c>
      <c r="R1004" s="8" t="str">
        <f>if(and(P1004&lt;&gt;"",Q1004&lt;&gt;"newexp",Q1004&lt;&gt;"nostart"),countifs(script_conform_dispatching!A:A,P1004,script_conform_dispatching!B:B,Q1004),"")</f>
        <v/>
      </c>
      <c r="S1004" s="8" t="str">
        <f t="shared" si="3"/>
        <v/>
      </c>
    </row>
    <row r="1005" hidden="1">
      <c r="A1005" s="6" t="s">
        <v>2927</v>
      </c>
      <c r="B1005" s="6" t="s">
        <v>96</v>
      </c>
      <c r="C1005" s="6" t="s">
        <v>1011</v>
      </c>
      <c r="F1005" s="6" t="s">
        <v>415</v>
      </c>
      <c r="G1005" s="6" t="s">
        <v>416</v>
      </c>
      <c r="H1005" s="8" t="str">
        <f>VLOOKUP(C1005,agent_name_matching!A:B,2,false)</f>
        <v>Dialog LLM</v>
      </c>
      <c r="I1005" s="32" t="s">
        <v>2928</v>
      </c>
      <c r="J1005" s="6" t="s">
        <v>418</v>
      </c>
      <c r="L1005" s="6">
        <v>6186.0</v>
      </c>
      <c r="M1005" s="6">
        <v>179.0</v>
      </c>
      <c r="N1005" s="6">
        <v>2798.0</v>
      </c>
      <c r="O1005" s="6" t="s">
        <v>2929</v>
      </c>
      <c r="P1005" s="8" t="str">
        <f t="shared" si="1"/>
        <v/>
      </c>
      <c r="Q1005" s="8" t="str">
        <f t="shared" si="7"/>
        <v/>
      </c>
      <c r="R1005" s="8" t="str">
        <f>if(and(P1005&lt;&gt;"",Q1005&lt;&gt;"newexp",Q1005&lt;&gt;"nostart"),countifs(script_conform_dispatching!A:A,P1005,script_conform_dispatching!B:B,Q1005),"")</f>
        <v/>
      </c>
      <c r="S1005" s="8" t="str">
        <f t="shared" si="3"/>
        <v/>
      </c>
    </row>
    <row r="1006" hidden="1">
      <c r="A1006" s="6" t="s">
        <v>2930</v>
      </c>
      <c r="B1006" s="6" t="s">
        <v>96</v>
      </c>
      <c r="C1006" s="6" t="s">
        <v>450</v>
      </c>
      <c r="F1006" s="6" t="s">
        <v>415</v>
      </c>
      <c r="G1006" s="6" t="s">
        <v>416</v>
      </c>
      <c r="H1006" s="8" t="str">
        <f>VLOOKUP(C1006,agent_name_matching!A:B,2,false)</f>
        <v>Validator LLM</v>
      </c>
      <c r="I1006" s="32" t="s">
        <v>2931</v>
      </c>
      <c r="J1006" s="6" t="s">
        <v>452</v>
      </c>
      <c r="L1006" s="6">
        <v>2864.0</v>
      </c>
      <c r="M1006" s="6">
        <v>71.0</v>
      </c>
      <c r="N1006" s="6">
        <v>1318.0</v>
      </c>
      <c r="O1006" s="6" t="s">
        <v>2932</v>
      </c>
      <c r="P1006" s="8" t="str">
        <f t="shared" si="1"/>
        <v/>
      </c>
      <c r="Q1006" s="8" t="str">
        <f t="shared" si="7"/>
        <v/>
      </c>
      <c r="R1006" s="8" t="str">
        <f>if(and(P1006&lt;&gt;"",Q1006&lt;&gt;"newexp",Q1006&lt;&gt;"nostart"),countifs(script_conform_dispatching!A:A,P1006,script_conform_dispatching!B:B,Q1006),"")</f>
        <v/>
      </c>
      <c r="S1006" s="8" t="str">
        <f t="shared" si="3"/>
        <v/>
      </c>
    </row>
    <row r="1007" hidden="1">
      <c r="A1007" s="6" t="s">
        <v>2933</v>
      </c>
      <c r="B1007" s="6" t="s">
        <v>96</v>
      </c>
      <c r="C1007" s="6" t="s">
        <v>37</v>
      </c>
      <c r="F1007" s="6" t="s">
        <v>415</v>
      </c>
      <c r="G1007" s="6" t="s">
        <v>416</v>
      </c>
      <c r="H1007" s="8" t="str">
        <f>VLOOKUP(C1007,agent_name_matching!A:B,2,false)</f>
        <v>Patient LLM</v>
      </c>
      <c r="I1007" s="32" t="s">
        <v>2934</v>
      </c>
      <c r="J1007" s="6" t="s">
        <v>418</v>
      </c>
      <c r="K1007" s="6">
        <v>1.0</v>
      </c>
      <c r="L1007" s="6">
        <v>2693.0</v>
      </c>
      <c r="M1007" s="6">
        <v>44.0</v>
      </c>
      <c r="N1007" s="6">
        <v>1058.0</v>
      </c>
      <c r="O1007" s="6" t="s">
        <v>2935</v>
      </c>
      <c r="P1007" s="8" t="str">
        <f t="shared" si="1"/>
        <v/>
      </c>
      <c r="Q1007" s="8" t="str">
        <f t="shared" si="7"/>
        <v/>
      </c>
      <c r="R1007" s="8" t="str">
        <f>if(and(P1007&lt;&gt;"",Q1007&lt;&gt;"newexp",Q1007&lt;&gt;"nostart"),countifs(script_conform_dispatching!A:A,P1007,script_conform_dispatching!B:B,Q1007),"")</f>
        <v/>
      </c>
      <c r="S1007" s="8" t="str">
        <f t="shared" si="3"/>
        <v/>
      </c>
    </row>
    <row r="1008" hidden="1">
      <c r="A1008" s="6" t="s">
        <v>2936</v>
      </c>
      <c r="B1008" s="6" t="s">
        <v>96</v>
      </c>
      <c r="C1008" s="6" t="s">
        <v>411</v>
      </c>
      <c r="H1008" s="8" t="str">
        <f>VLOOKUP(C1008,agent_name_matching!A:B,2,false)</f>
        <v>System</v>
      </c>
      <c r="I1008" s="33"/>
      <c r="O1008" s="6" t="s">
        <v>2937</v>
      </c>
      <c r="P1008" s="8" t="str">
        <f t="shared" si="1"/>
        <v/>
      </c>
      <c r="Q1008" s="8" t="str">
        <f t="shared" si="7"/>
        <v/>
      </c>
      <c r="R1008" s="8" t="str">
        <f>if(and(P1008&lt;&gt;"",Q1008&lt;&gt;"newexp",Q1008&lt;&gt;"nostart"),countifs(script_conform_dispatching!A:A,P1008,script_conform_dispatching!B:B,Q1008),"")</f>
        <v/>
      </c>
      <c r="S1008" s="8" t="str">
        <f t="shared" si="3"/>
        <v/>
      </c>
    </row>
    <row r="1009" hidden="1">
      <c r="A1009" s="6" t="s">
        <v>2938</v>
      </c>
      <c r="B1009" s="6" t="s">
        <v>96</v>
      </c>
      <c r="C1009" s="6" t="s">
        <v>1007</v>
      </c>
      <c r="F1009" s="6" t="s">
        <v>415</v>
      </c>
      <c r="G1009" s="6" t="s">
        <v>416</v>
      </c>
      <c r="H1009" s="8" t="str">
        <f>VLOOKUP(C1009,agent_name_matching!A:B,2,false)</f>
        <v>Assessor LLM</v>
      </c>
      <c r="I1009" s="32" t="s">
        <v>1040</v>
      </c>
      <c r="J1009" s="6" t="s">
        <v>418</v>
      </c>
      <c r="L1009" s="6">
        <v>3040.0</v>
      </c>
      <c r="M1009" s="6">
        <v>12.0</v>
      </c>
      <c r="N1009" s="6">
        <v>930.0</v>
      </c>
      <c r="O1009" s="6" t="s">
        <v>2939</v>
      </c>
      <c r="P1009" s="8" t="str">
        <f t="shared" si="1"/>
        <v/>
      </c>
      <c r="Q1009" s="8" t="str">
        <f t="shared" si="7"/>
        <v/>
      </c>
      <c r="R1009" s="8" t="str">
        <f>if(and(P1009&lt;&gt;"",Q1009&lt;&gt;"newexp",Q1009&lt;&gt;"nostart"),countifs(script_conform_dispatching!A:A,P1009,script_conform_dispatching!B:B,Q1009),"")</f>
        <v/>
      </c>
      <c r="S1009" s="8" t="str">
        <f t="shared" si="3"/>
        <v/>
      </c>
    </row>
    <row r="1010" hidden="1">
      <c r="A1010" s="6" t="s">
        <v>2940</v>
      </c>
      <c r="B1010" s="6" t="s">
        <v>96</v>
      </c>
      <c r="C1010" s="6" t="s">
        <v>407</v>
      </c>
      <c r="D1010" s="6">
        <v>4.0</v>
      </c>
      <c r="E1010" s="6" t="s">
        <v>445</v>
      </c>
      <c r="H1010" s="8" t="str">
        <f>VLOOKUP(C1010,agent_name_matching!A:B,2,false)</f>
        <v>--</v>
      </c>
      <c r="I1010" s="33"/>
      <c r="O1010" s="6" t="s">
        <v>2941</v>
      </c>
      <c r="P1010" s="8">
        <f t="shared" si="1"/>
        <v>4</v>
      </c>
      <c r="Q1010" s="8">
        <f t="shared" si="7"/>
        <v>5</v>
      </c>
      <c r="R1010" s="8">
        <f>if(and(P1010&lt;&gt;"",Q1010&lt;&gt;"newexp",Q1010&lt;&gt;"nostart"),countifs(script_conform_dispatching!A:A,P1010,script_conform_dispatching!B:B,Q1010),"")</f>
        <v>1</v>
      </c>
      <c r="S1010" s="8" t="str">
        <f t="shared" si="3"/>
        <v/>
      </c>
    </row>
    <row r="1011" hidden="1">
      <c r="A1011" s="6" t="s">
        <v>2942</v>
      </c>
      <c r="B1011" s="6" t="s">
        <v>96</v>
      </c>
      <c r="C1011" s="6" t="s">
        <v>1045</v>
      </c>
      <c r="F1011" s="6" t="s">
        <v>415</v>
      </c>
      <c r="G1011" s="6" t="s">
        <v>416</v>
      </c>
      <c r="H1011" s="8" t="str">
        <f>VLOOKUP(C1011,agent_name_matching!A:B,2,false)</f>
        <v>Dispatcher LLM</v>
      </c>
      <c r="I1011" s="32" t="s">
        <v>2943</v>
      </c>
      <c r="J1011" s="6" t="s">
        <v>418</v>
      </c>
      <c r="L1011" s="6">
        <v>4457.0</v>
      </c>
      <c r="M1011" s="6">
        <v>200.0</v>
      </c>
      <c r="N1011" s="6">
        <v>2754.0</v>
      </c>
      <c r="O1011" s="6" t="s">
        <v>2944</v>
      </c>
      <c r="P1011" s="8" t="str">
        <f t="shared" si="1"/>
        <v/>
      </c>
      <c r="Q1011" s="8" t="str">
        <f t="shared" si="7"/>
        <v/>
      </c>
      <c r="R1011" s="8" t="str">
        <f>if(and(P1011&lt;&gt;"",Q1011&lt;&gt;"newexp",Q1011&lt;&gt;"nostart"),countifs(script_conform_dispatching!A:A,P1011,script_conform_dispatching!B:B,Q1011),"")</f>
        <v/>
      </c>
      <c r="S1011" s="8" t="str">
        <f t="shared" si="3"/>
        <v/>
      </c>
    </row>
    <row r="1012" hidden="1">
      <c r="A1012" s="6" t="s">
        <v>2945</v>
      </c>
      <c r="B1012" s="6" t="s">
        <v>96</v>
      </c>
      <c r="C1012" s="6" t="s">
        <v>407</v>
      </c>
      <c r="D1012" s="6">
        <v>5.0</v>
      </c>
      <c r="E1012" s="6" t="s">
        <v>408</v>
      </c>
      <c r="H1012" s="8" t="str">
        <f>VLOOKUP(C1012,agent_name_matching!A:B,2,false)</f>
        <v>--</v>
      </c>
      <c r="I1012" s="33"/>
      <c r="O1012" s="6" t="s">
        <v>2946</v>
      </c>
      <c r="P1012" s="8" t="str">
        <f t="shared" si="1"/>
        <v/>
      </c>
      <c r="Q1012" s="8" t="str">
        <f t="shared" si="7"/>
        <v/>
      </c>
      <c r="R1012" s="8" t="str">
        <f>if(and(P1012&lt;&gt;"",Q1012&lt;&gt;"newexp",Q1012&lt;&gt;"nostart"),countifs(script_conform_dispatching!A:A,P1012,script_conform_dispatching!B:B,Q1012),"")</f>
        <v/>
      </c>
      <c r="S1012" s="8" t="str">
        <f t="shared" si="3"/>
        <v/>
      </c>
    </row>
    <row r="1013" hidden="1">
      <c r="A1013" s="6" t="s">
        <v>2947</v>
      </c>
      <c r="B1013" s="6" t="s">
        <v>96</v>
      </c>
      <c r="C1013" s="6" t="s">
        <v>1011</v>
      </c>
      <c r="F1013" s="6" t="s">
        <v>415</v>
      </c>
      <c r="G1013" s="6" t="s">
        <v>416</v>
      </c>
      <c r="H1013" s="8" t="str">
        <f>VLOOKUP(C1013,agent_name_matching!A:B,2,false)</f>
        <v>Dialog LLM</v>
      </c>
      <c r="I1013" s="32" t="s">
        <v>2948</v>
      </c>
      <c r="J1013" s="6" t="s">
        <v>418</v>
      </c>
      <c r="L1013" s="6">
        <v>6863.0</v>
      </c>
      <c r="M1013" s="6">
        <v>201.0</v>
      </c>
      <c r="N1013" s="6">
        <v>3373.0</v>
      </c>
      <c r="O1013" s="6" t="s">
        <v>2949</v>
      </c>
      <c r="P1013" s="8" t="str">
        <f t="shared" si="1"/>
        <v/>
      </c>
      <c r="Q1013" s="8" t="str">
        <f t="shared" si="7"/>
        <v/>
      </c>
      <c r="R1013" s="8" t="str">
        <f>if(and(P1013&lt;&gt;"",Q1013&lt;&gt;"newexp",Q1013&lt;&gt;"nostart"),countifs(script_conform_dispatching!A:A,P1013,script_conform_dispatching!B:B,Q1013),"")</f>
        <v/>
      </c>
      <c r="S1013" s="8" t="str">
        <f t="shared" si="3"/>
        <v/>
      </c>
    </row>
    <row r="1014" hidden="1">
      <c r="A1014" s="6" t="s">
        <v>2950</v>
      </c>
      <c r="B1014" s="6" t="s">
        <v>96</v>
      </c>
      <c r="C1014" s="6" t="s">
        <v>450</v>
      </c>
      <c r="F1014" s="6" t="s">
        <v>415</v>
      </c>
      <c r="G1014" s="6" t="s">
        <v>416</v>
      </c>
      <c r="H1014" s="8" t="str">
        <f>VLOOKUP(C1014,agent_name_matching!A:B,2,false)</f>
        <v>Validator LLM</v>
      </c>
      <c r="I1014" s="32" t="s">
        <v>451</v>
      </c>
      <c r="J1014" s="6" t="s">
        <v>452</v>
      </c>
      <c r="L1014" s="6">
        <v>3069.0</v>
      </c>
      <c r="M1014" s="6">
        <v>10.0</v>
      </c>
      <c r="N1014" s="6">
        <v>907.0</v>
      </c>
      <c r="O1014" s="6" t="s">
        <v>2951</v>
      </c>
      <c r="P1014" s="8" t="str">
        <f t="shared" si="1"/>
        <v/>
      </c>
      <c r="Q1014" s="8" t="str">
        <f t="shared" si="7"/>
        <v/>
      </c>
      <c r="R1014" s="8" t="str">
        <f>if(and(P1014&lt;&gt;"",Q1014&lt;&gt;"newexp",Q1014&lt;&gt;"nostart"),countifs(script_conform_dispatching!A:A,P1014,script_conform_dispatching!B:B,Q1014),"")</f>
        <v/>
      </c>
      <c r="S1014" s="8" t="str">
        <f t="shared" si="3"/>
        <v/>
      </c>
    </row>
    <row r="1015" hidden="1">
      <c r="A1015" s="6" t="s">
        <v>2952</v>
      </c>
      <c r="B1015" s="6" t="s">
        <v>96</v>
      </c>
      <c r="C1015" s="6" t="s">
        <v>37</v>
      </c>
      <c r="F1015" s="6" t="s">
        <v>415</v>
      </c>
      <c r="G1015" s="6" t="s">
        <v>416</v>
      </c>
      <c r="H1015" s="8" t="str">
        <f>VLOOKUP(C1015,agent_name_matching!A:B,2,false)</f>
        <v>Patient LLM</v>
      </c>
      <c r="I1015" s="32" t="s">
        <v>2953</v>
      </c>
      <c r="J1015" s="6" t="s">
        <v>418</v>
      </c>
      <c r="K1015" s="6">
        <v>1.0</v>
      </c>
      <c r="L1015" s="6">
        <v>2946.0</v>
      </c>
      <c r="M1015" s="6">
        <v>52.0</v>
      </c>
      <c r="N1015" s="6">
        <v>1521.0</v>
      </c>
      <c r="O1015" s="6" t="s">
        <v>2954</v>
      </c>
      <c r="P1015" s="8" t="str">
        <f t="shared" si="1"/>
        <v/>
      </c>
      <c r="Q1015" s="8" t="str">
        <f t="shared" si="7"/>
        <v/>
      </c>
      <c r="R1015" s="8" t="str">
        <f>if(and(P1015&lt;&gt;"",Q1015&lt;&gt;"newexp",Q1015&lt;&gt;"nostart"),countifs(script_conform_dispatching!A:A,P1015,script_conform_dispatching!B:B,Q1015),"")</f>
        <v/>
      </c>
      <c r="S1015" s="8" t="str">
        <f t="shared" si="3"/>
        <v/>
      </c>
    </row>
    <row r="1016" hidden="1">
      <c r="A1016" s="6" t="s">
        <v>2955</v>
      </c>
      <c r="B1016" s="6" t="s">
        <v>96</v>
      </c>
      <c r="C1016" s="6" t="s">
        <v>411</v>
      </c>
      <c r="H1016" s="8" t="str">
        <f>VLOOKUP(C1016,agent_name_matching!A:B,2,false)</f>
        <v>System</v>
      </c>
      <c r="I1016" s="33"/>
      <c r="O1016" s="6" t="s">
        <v>2956</v>
      </c>
      <c r="P1016" s="8" t="str">
        <f t="shared" si="1"/>
        <v/>
      </c>
      <c r="Q1016" s="8" t="str">
        <f t="shared" si="7"/>
        <v/>
      </c>
      <c r="R1016" s="8" t="str">
        <f>if(and(P1016&lt;&gt;"",Q1016&lt;&gt;"newexp",Q1016&lt;&gt;"nostart"),countifs(script_conform_dispatching!A:A,P1016,script_conform_dispatching!B:B,Q1016),"")</f>
        <v/>
      </c>
      <c r="S1016" s="8" t="str">
        <f t="shared" si="3"/>
        <v/>
      </c>
    </row>
    <row r="1017" hidden="1">
      <c r="A1017" s="6" t="s">
        <v>2957</v>
      </c>
      <c r="B1017" s="6" t="s">
        <v>96</v>
      </c>
      <c r="C1017" s="6" t="s">
        <v>1007</v>
      </c>
      <c r="F1017" s="6" t="s">
        <v>415</v>
      </c>
      <c r="G1017" s="6" t="s">
        <v>416</v>
      </c>
      <c r="H1017" s="8" t="str">
        <f>VLOOKUP(C1017,agent_name_matching!A:B,2,false)</f>
        <v>Assessor LLM</v>
      </c>
      <c r="I1017" s="32" t="s">
        <v>1008</v>
      </c>
      <c r="J1017" s="6" t="s">
        <v>418</v>
      </c>
      <c r="L1017" s="6">
        <v>3294.0</v>
      </c>
      <c r="M1017" s="6">
        <v>14.0</v>
      </c>
      <c r="N1017" s="6">
        <v>882.0</v>
      </c>
      <c r="O1017" s="6" t="s">
        <v>2958</v>
      </c>
      <c r="P1017" s="8" t="str">
        <f t="shared" si="1"/>
        <v/>
      </c>
      <c r="Q1017" s="8" t="str">
        <f t="shared" si="7"/>
        <v/>
      </c>
      <c r="R1017" s="8" t="str">
        <f>if(and(P1017&lt;&gt;"",Q1017&lt;&gt;"newexp",Q1017&lt;&gt;"nostart"),countifs(script_conform_dispatching!A:A,P1017,script_conform_dispatching!B:B,Q1017),"")</f>
        <v/>
      </c>
      <c r="S1017" s="8" t="str">
        <f t="shared" si="3"/>
        <v/>
      </c>
    </row>
    <row r="1018" hidden="1">
      <c r="A1018" s="6" t="s">
        <v>2959</v>
      </c>
      <c r="B1018" s="6" t="s">
        <v>96</v>
      </c>
      <c r="C1018" s="6" t="s">
        <v>1011</v>
      </c>
      <c r="F1018" s="6" t="s">
        <v>415</v>
      </c>
      <c r="G1018" s="6" t="s">
        <v>416</v>
      </c>
      <c r="H1018" s="8" t="str">
        <f>VLOOKUP(C1018,agent_name_matching!A:B,2,false)</f>
        <v>Dialog LLM</v>
      </c>
      <c r="I1018" s="32" t="s">
        <v>2960</v>
      </c>
      <c r="J1018" s="6" t="s">
        <v>418</v>
      </c>
      <c r="L1018" s="6">
        <v>7358.0</v>
      </c>
      <c r="M1018" s="6">
        <v>170.0</v>
      </c>
      <c r="N1018" s="6">
        <v>2584.0</v>
      </c>
      <c r="O1018" s="6" t="s">
        <v>2961</v>
      </c>
      <c r="P1018" s="8" t="str">
        <f t="shared" si="1"/>
        <v/>
      </c>
      <c r="Q1018" s="8" t="str">
        <f t="shared" si="7"/>
        <v/>
      </c>
      <c r="R1018" s="8" t="str">
        <f>if(and(P1018&lt;&gt;"",Q1018&lt;&gt;"newexp",Q1018&lt;&gt;"nostart"),countifs(script_conform_dispatching!A:A,P1018,script_conform_dispatching!B:B,Q1018),"")</f>
        <v/>
      </c>
      <c r="S1018" s="8" t="str">
        <f t="shared" si="3"/>
        <v/>
      </c>
    </row>
    <row r="1019" hidden="1">
      <c r="A1019" s="6" t="s">
        <v>2962</v>
      </c>
      <c r="B1019" s="6" t="s">
        <v>96</v>
      </c>
      <c r="C1019" s="6" t="s">
        <v>37</v>
      </c>
      <c r="F1019" s="6" t="s">
        <v>415</v>
      </c>
      <c r="G1019" s="6" t="s">
        <v>416</v>
      </c>
      <c r="H1019" s="8" t="str">
        <f>VLOOKUP(C1019,agent_name_matching!A:B,2,false)</f>
        <v>Patient LLM</v>
      </c>
      <c r="I1019" s="32" t="s">
        <v>2963</v>
      </c>
      <c r="J1019" s="6" t="s">
        <v>418</v>
      </c>
      <c r="K1019" s="6">
        <v>1.0</v>
      </c>
      <c r="L1019" s="6">
        <v>3176.0</v>
      </c>
      <c r="M1019" s="6">
        <v>89.0</v>
      </c>
      <c r="N1019" s="6">
        <v>1520.0</v>
      </c>
      <c r="O1019" s="6" t="s">
        <v>2964</v>
      </c>
      <c r="P1019" s="8" t="str">
        <f t="shared" si="1"/>
        <v/>
      </c>
      <c r="Q1019" s="8" t="str">
        <f t="shared" si="7"/>
        <v/>
      </c>
      <c r="R1019" s="8" t="str">
        <f>if(and(P1019&lt;&gt;"",Q1019&lt;&gt;"newexp",Q1019&lt;&gt;"nostart"),countifs(script_conform_dispatching!A:A,P1019,script_conform_dispatching!B:B,Q1019),"")</f>
        <v/>
      </c>
      <c r="S1019" s="8" t="str">
        <f t="shared" si="3"/>
        <v/>
      </c>
    </row>
    <row r="1020" hidden="1">
      <c r="A1020" s="6" t="s">
        <v>2965</v>
      </c>
      <c r="B1020" s="6" t="s">
        <v>96</v>
      </c>
      <c r="C1020" s="6" t="s">
        <v>411</v>
      </c>
      <c r="H1020" s="8" t="str">
        <f>VLOOKUP(C1020,agent_name_matching!A:B,2,false)</f>
        <v>System</v>
      </c>
      <c r="I1020" s="33"/>
      <c r="O1020" s="6" t="s">
        <v>2966</v>
      </c>
      <c r="P1020" s="8" t="str">
        <f t="shared" si="1"/>
        <v/>
      </c>
      <c r="Q1020" s="8" t="str">
        <f t="shared" si="7"/>
        <v/>
      </c>
      <c r="R1020" s="8" t="str">
        <f>if(and(P1020&lt;&gt;"",Q1020&lt;&gt;"newexp",Q1020&lt;&gt;"nostart"),countifs(script_conform_dispatching!A:A,P1020,script_conform_dispatching!B:B,Q1020),"")</f>
        <v/>
      </c>
      <c r="S1020" s="8" t="str">
        <f t="shared" si="3"/>
        <v/>
      </c>
    </row>
    <row r="1021" hidden="1">
      <c r="A1021" s="6" t="s">
        <v>2967</v>
      </c>
      <c r="B1021" s="6" t="s">
        <v>96</v>
      </c>
      <c r="C1021" s="6" t="s">
        <v>1007</v>
      </c>
      <c r="F1021" s="6" t="s">
        <v>415</v>
      </c>
      <c r="G1021" s="6" t="s">
        <v>416</v>
      </c>
      <c r="H1021" s="8" t="str">
        <f>VLOOKUP(C1021,agent_name_matching!A:B,2,false)</f>
        <v>Assessor LLM</v>
      </c>
      <c r="I1021" s="32" t="s">
        <v>1008</v>
      </c>
      <c r="J1021" s="6" t="s">
        <v>418</v>
      </c>
      <c r="L1021" s="6">
        <v>3559.0</v>
      </c>
      <c r="M1021" s="6">
        <v>14.0</v>
      </c>
      <c r="N1021" s="6">
        <v>728.0</v>
      </c>
      <c r="O1021" s="6" t="s">
        <v>2968</v>
      </c>
      <c r="P1021" s="8" t="str">
        <f t="shared" si="1"/>
        <v/>
      </c>
      <c r="Q1021" s="8" t="str">
        <f t="shared" si="7"/>
        <v/>
      </c>
      <c r="R1021" s="8" t="str">
        <f>if(and(P1021&lt;&gt;"",Q1021&lt;&gt;"newexp",Q1021&lt;&gt;"nostart"),countifs(script_conform_dispatching!A:A,P1021,script_conform_dispatching!B:B,Q1021),"")</f>
        <v/>
      </c>
      <c r="S1021" s="8" t="str">
        <f t="shared" si="3"/>
        <v/>
      </c>
    </row>
    <row r="1022" hidden="1">
      <c r="A1022" s="6" t="s">
        <v>2969</v>
      </c>
      <c r="B1022" s="6" t="s">
        <v>96</v>
      </c>
      <c r="C1022" s="6" t="s">
        <v>1011</v>
      </c>
      <c r="F1022" s="6" t="s">
        <v>415</v>
      </c>
      <c r="G1022" s="6" t="s">
        <v>416</v>
      </c>
      <c r="H1022" s="8" t="str">
        <f>VLOOKUP(C1022,agent_name_matching!A:B,2,false)</f>
        <v>Dialog LLM</v>
      </c>
      <c r="I1022" s="32" t="s">
        <v>2970</v>
      </c>
      <c r="J1022" s="6" t="s">
        <v>418</v>
      </c>
      <c r="L1022" s="6">
        <v>7859.0</v>
      </c>
      <c r="M1022" s="6">
        <v>133.0</v>
      </c>
      <c r="N1022" s="6">
        <v>2217.0</v>
      </c>
      <c r="O1022" s="6" t="s">
        <v>2971</v>
      </c>
      <c r="P1022" s="8" t="str">
        <f t="shared" si="1"/>
        <v/>
      </c>
      <c r="Q1022" s="8" t="str">
        <f t="shared" si="7"/>
        <v/>
      </c>
      <c r="R1022" s="8" t="str">
        <f>if(and(P1022&lt;&gt;"",Q1022&lt;&gt;"newexp",Q1022&lt;&gt;"nostart"),countifs(script_conform_dispatching!A:A,P1022,script_conform_dispatching!B:B,Q1022),"")</f>
        <v/>
      </c>
      <c r="S1022" s="8" t="str">
        <f t="shared" si="3"/>
        <v/>
      </c>
    </row>
    <row r="1023" hidden="1">
      <c r="A1023" s="6" t="s">
        <v>2972</v>
      </c>
      <c r="B1023" s="6" t="s">
        <v>96</v>
      </c>
      <c r="C1023" s="6" t="s">
        <v>37</v>
      </c>
      <c r="F1023" s="6" t="s">
        <v>415</v>
      </c>
      <c r="G1023" s="6" t="s">
        <v>416</v>
      </c>
      <c r="H1023" s="8" t="str">
        <f>VLOOKUP(C1023,agent_name_matching!A:B,2,false)</f>
        <v>Patient LLM</v>
      </c>
      <c r="I1023" s="32" t="s">
        <v>2973</v>
      </c>
      <c r="J1023" s="6" t="s">
        <v>418</v>
      </c>
      <c r="K1023" s="6">
        <v>1.0</v>
      </c>
      <c r="L1023" s="6">
        <v>3406.0</v>
      </c>
      <c r="M1023" s="6">
        <v>100.0</v>
      </c>
      <c r="N1023" s="6">
        <v>1359.0</v>
      </c>
      <c r="O1023" s="6" t="s">
        <v>2974</v>
      </c>
      <c r="P1023" s="8" t="str">
        <f t="shared" si="1"/>
        <v/>
      </c>
      <c r="Q1023" s="8" t="str">
        <f t="shared" si="7"/>
        <v/>
      </c>
      <c r="R1023" s="8" t="str">
        <f>if(and(P1023&lt;&gt;"",Q1023&lt;&gt;"newexp",Q1023&lt;&gt;"nostart"),countifs(script_conform_dispatching!A:A,P1023,script_conform_dispatching!B:B,Q1023),"")</f>
        <v/>
      </c>
      <c r="S1023" s="8" t="str">
        <f t="shared" si="3"/>
        <v/>
      </c>
    </row>
    <row r="1024" hidden="1">
      <c r="A1024" s="6" t="s">
        <v>2975</v>
      </c>
      <c r="B1024" s="6" t="s">
        <v>96</v>
      </c>
      <c r="C1024" s="6" t="s">
        <v>411</v>
      </c>
      <c r="H1024" s="8" t="str">
        <f>VLOOKUP(C1024,agent_name_matching!A:B,2,false)</f>
        <v>System</v>
      </c>
      <c r="I1024" s="33"/>
      <c r="O1024" s="6" t="s">
        <v>2976</v>
      </c>
      <c r="P1024" s="8" t="str">
        <f t="shared" si="1"/>
        <v/>
      </c>
      <c r="Q1024" s="8" t="str">
        <f t="shared" si="7"/>
        <v/>
      </c>
      <c r="R1024" s="8" t="str">
        <f>if(and(P1024&lt;&gt;"",Q1024&lt;&gt;"newexp",Q1024&lt;&gt;"nostart"),countifs(script_conform_dispatching!A:A,P1024,script_conform_dispatching!B:B,Q1024),"")</f>
        <v/>
      </c>
      <c r="S1024" s="8" t="str">
        <f t="shared" si="3"/>
        <v/>
      </c>
    </row>
    <row r="1025" hidden="1">
      <c r="A1025" s="6" t="s">
        <v>2977</v>
      </c>
      <c r="B1025" s="6" t="s">
        <v>96</v>
      </c>
      <c r="C1025" s="6" t="s">
        <v>1007</v>
      </c>
      <c r="F1025" s="6" t="s">
        <v>415</v>
      </c>
      <c r="G1025" s="6" t="s">
        <v>416</v>
      </c>
      <c r="H1025" s="8" t="str">
        <f>VLOOKUP(C1025,agent_name_matching!A:B,2,false)</f>
        <v>Assessor LLM</v>
      </c>
      <c r="I1025" s="32" t="s">
        <v>1008</v>
      </c>
      <c r="J1025" s="6" t="s">
        <v>418</v>
      </c>
      <c r="L1025" s="6">
        <v>3799.0</v>
      </c>
      <c r="M1025" s="6">
        <v>14.0</v>
      </c>
      <c r="N1025" s="6">
        <v>1035.0</v>
      </c>
      <c r="O1025" s="6" t="s">
        <v>2978</v>
      </c>
      <c r="P1025" s="8" t="str">
        <f t="shared" si="1"/>
        <v/>
      </c>
      <c r="Q1025" s="8" t="str">
        <f t="shared" si="7"/>
        <v/>
      </c>
      <c r="R1025" s="8" t="str">
        <f>if(and(P1025&lt;&gt;"",Q1025&lt;&gt;"newexp",Q1025&lt;&gt;"nostart"),countifs(script_conform_dispatching!A:A,P1025,script_conform_dispatching!B:B,Q1025),"")</f>
        <v/>
      </c>
      <c r="S1025" s="8" t="str">
        <f t="shared" si="3"/>
        <v/>
      </c>
    </row>
    <row r="1026" hidden="1">
      <c r="A1026" s="6" t="s">
        <v>2979</v>
      </c>
      <c r="B1026" s="6" t="s">
        <v>96</v>
      </c>
      <c r="C1026" s="6" t="s">
        <v>1011</v>
      </c>
      <c r="F1026" s="6" t="s">
        <v>415</v>
      </c>
      <c r="G1026" s="6" t="s">
        <v>416</v>
      </c>
      <c r="H1026" s="8" t="str">
        <f>VLOOKUP(C1026,agent_name_matching!A:B,2,false)</f>
        <v>Dialog LLM</v>
      </c>
      <c r="I1026" s="32" t="s">
        <v>2980</v>
      </c>
      <c r="J1026" s="6" t="s">
        <v>418</v>
      </c>
      <c r="L1026" s="6">
        <v>8334.0</v>
      </c>
      <c r="M1026" s="6">
        <v>90.0</v>
      </c>
      <c r="N1026" s="6">
        <v>1726.0</v>
      </c>
      <c r="O1026" s="6" t="s">
        <v>2981</v>
      </c>
      <c r="P1026" s="8" t="str">
        <f t="shared" si="1"/>
        <v/>
      </c>
      <c r="Q1026" s="8" t="str">
        <f t="shared" si="7"/>
        <v/>
      </c>
      <c r="R1026" s="8" t="str">
        <f>if(and(P1026&lt;&gt;"",Q1026&lt;&gt;"newexp",Q1026&lt;&gt;"nostart"),countifs(script_conform_dispatching!A:A,P1026,script_conform_dispatching!B:B,Q1026),"")</f>
        <v/>
      </c>
      <c r="S1026" s="8" t="str">
        <f t="shared" si="3"/>
        <v/>
      </c>
    </row>
    <row r="1027" hidden="1">
      <c r="A1027" s="6" t="s">
        <v>2982</v>
      </c>
      <c r="B1027" s="6" t="s">
        <v>96</v>
      </c>
      <c r="C1027" s="6" t="s">
        <v>37</v>
      </c>
      <c r="F1027" s="6" t="s">
        <v>415</v>
      </c>
      <c r="G1027" s="6" t="s">
        <v>416</v>
      </c>
      <c r="H1027" s="8" t="str">
        <f>VLOOKUP(C1027,agent_name_matching!A:B,2,false)</f>
        <v>Patient LLM</v>
      </c>
      <c r="I1027" s="32" t="s">
        <v>2983</v>
      </c>
      <c r="J1027" s="6" t="s">
        <v>418</v>
      </c>
      <c r="K1027" s="6">
        <v>1.0</v>
      </c>
      <c r="L1027" s="6">
        <v>3604.0</v>
      </c>
      <c r="M1027" s="6">
        <v>138.0</v>
      </c>
      <c r="N1027" s="6">
        <v>1980.0</v>
      </c>
      <c r="O1027" s="6" t="s">
        <v>2984</v>
      </c>
      <c r="P1027" s="8" t="str">
        <f t="shared" si="1"/>
        <v/>
      </c>
      <c r="Q1027" s="8" t="str">
        <f t="shared" si="7"/>
        <v/>
      </c>
      <c r="R1027" s="8" t="str">
        <f>if(and(P1027&lt;&gt;"",Q1027&lt;&gt;"newexp",Q1027&lt;&gt;"nostart"),countifs(script_conform_dispatching!A:A,P1027,script_conform_dispatching!B:B,Q1027),"")</f>
        <v/>
      </c>
      <c r="S1027" s="8" t="str">
        <f t="shared" si="3"/>
        <v/>
      </c>
    </row>
    <row r="1028" hidden="1">
      <c r="A1028" s="6" t="s">
        <v>2985</v>
      </c>
      <c r="B1028" s="6" t="s">
        <v>96</v>
      </c>
      <c r="C1028" s="6" t="s">
        <v>411</v>
      </c>
      <c r="H1028" s="8" t="str">
        <f>VLOOKUP(C1028,agent_name_matching!A:B,2,false)</f>
        <v>System</v>
      </c>
      <c r="I1028" s="33"/>
      <c r="O1028" s="6" t="s">
        <v>2986</v>
      </c>
      <c r="P1028" s="8" t="str">
        <f t="shared" si="1"/>
        <v/>
      </c>
      <c r="Q1028" s="8" t="str">
        <f t="shared" si="7"/>
        <v/>
      </c>
      <c r="R1028" s="8" t="str">
        <f>if(and(P1028&lt;&gt;"",Q1028&lt;&gt;"newexp",Q1028&lt;&gt;"nostart"),countifs(script_conform_dispatching!A:A,P1028,script_conform_dispatching!B:B,Q1028),"")</f>
        <v/>
      </c>
      <c r="S1028" s="8" t="str">
        <f t="shared" si="3"/>
        <v/>
      </c>
    </row>
    <row r="1029" hidden="1">
      <c r="A1029" s="6" t="s">
        <v>2987</v>
      </c>
      <c r="B1029" s="6" t="s">
        <v>96</v>
      </c>
      <c r="C1029" s="6" t="s">
        <v>1007</v>
      </c>
      <c r="F1029" s="6" t="s">
        <v>415</v>
      </c>
      <c r="G1029" s="6" t="s">
        <v>416</v>
      </c>
      <c r="H1029" s="8" t="str">
        <f>VLOOKUP(C1029,agent_name_matching!A:B,2,false)</f>
        <v>Assessor LLM</v>
      </c>
      <c r="I1029" s="32" t="s">
        <v>1008</v>
      </c>
      <c r="J1029" s="6" t="s">
        <v>418</v>
      </c>
      <c r="L1029" s="6">
        <v>4033.0</v>
      </c>
      <c r="M1029" s="6">
        <v>14.0</v>
      </c>
      <c r="N1029" s="6">
        <v>838.0</v>
      </c>
      <c r="O1029" s="6" t="s">
        <v>2988</v>
      </c>
      <c r="P1029" s="8" t="str">
        <f t="shared" si="1"/>
        <v/>
      </c>
      <c r="Q1029" s="8" t="str">
        <f t="shared" si="7"/>
        <v/>
      </c>
      <c r="R1029" s="8" t="str">
        <f>if(and(P1029&lt;&gt;"",Q1029&lt;&gt;"newexp",Q1029&lt;&gt;"nostart"),countifs(script_conform_dispatching!A:A,P1029,script_conform_dispatching!B:B,Q1029),"")</f>
        <v/>
      </c>
      <c r="S1029" s="8" t="str">
        <f t="shared" si="3"/>
        <v/>
      </c>
    </row>
    <row r="1030" hidden="1">
      <c r="A1030" s="6" t="s">
        <v>2989</v>
      </c>
      <c r="B1030" s="6" t="s">
        <v>96</v>
      </c>
      <c r="C1030" s="6" t="s">
        <v>1011</v>
      </c>
      <c r="F1030" s="6" t="s">
        <v>415</v>
      </c>
      <c r="G1030" s="6" t="s">
        <v>416</v>
      </c>
      <c r="H1030" s="8" t="str">
        <f>VLOOKUP(C1030,agent_name_matching!A:B,2,false)</f>
        <v>Dialog LLM</v>
      </c>
      <c r="I1030" s="32" t="s">
        <v>2990</v>
      </c>
      <c r="J1030" s="6" t="s">
        <v>418</v>
      </c>
      <c r="L1030" s="6">
        <v>8804.0</v>
      </c>
      <c r="M1030" s="6">
        <v>105.0</v>
      </c>
      <c r="N1030" s="6">
        <v>2242.0</v>
      </c>
      <c r="O1030" s="6" t="s">
        <v>2991</v>
      </c>
      <c r="P1030" s="8" t="str">
        <f t="shared" si="1"/>
        <v/>
      </c>
      <c r="Q1030" s="8" t="str">
        <f t="shared" si="7"/>
        <v/>
      </c>
      <c r="R1030" s="8" t="str">
        <f>if(and(P1030&lt;&gt;"",Q1030&lt;&gt;"newexp",Q1030&lt;&gt;"nostart"),countifs(script_conform_dispatching!A:A,P1030,script_conform_dispatching!B:B,Q1030),"")</f>
        <v/>
      </c>
      <c r="S1030" s="8" t="str">
        <f t="shared" si="3"/>
        <v/>
      </c>
    </row>
    <row r="1031" hidden="1">
      <c r="A1031" s="6" t="s">
        <v>2992</v>
      </c>
      <c r="B1031" s="6" t="s">
        <v>96</v>
      </c>
      <c r="C1031" s="6" t="s">
        <v>37</v>
      </c>
      <c r="F1031" s="6" t="s">
        <v>415</v>
      </c>
      <c r="G1031" s="6" t="s">
        <v>416</v>
      </c>
      <c r="H1031" s="8" t="str">
        <f>VLOOKUP(C1031,agent_name_matching!A:B,2,false)</f>
        <v>Patient LLM</v>
      </c>
      <c r="I1031" s="32" t="s">
        <v>2993</v>
      </c>
      <c r="J1031" s="6" t="s">
        <v>418</v>
      </c>
      <c r="K1031" s="6">
        <v>1.0</v>
      </c>
      <c r="L1031" s="6">
        <v>3855.0</v>
      </c>
      <c r="M1031" s="6">
        <v>92.0</v>
      </c>
      <c r="N1031" s="6">
        <v>1720.0</v>
      </c>
      <c r="O1031" s="6" t="s">
        <v>2994</v>
      </c>
      <c r="P1031" s="8" t="str">
        <f t="shared" si="1"/>
        <v/>
      </c>
      <c r="Q1031" s="8" t="str">
        <f t="shared" si="7"/>
        <v/>
      </c>
      <c r="R1031" s="8" t="str">
        <f>if(and(P1031&lt;&gt;"",Q1031&lt;&gt;"newexp",Q1031&lt;&gt;"nostart"),countifs(script_conform_dispatching!A:A,P1031,script_conform_dispatching!B:B,Q1031),"")</f>
        <v/>
      </c>
      <c r="S1031" s="8" t="str">
        <f t="shared" si="3"/>
        <v/>
      </c>
    </row>
    <row r="1032" hidden="1">
      <c r="A1032" s="6" t="s">
        <v>2995</v>
      </c>
      <c r="B1032" s="6" t="s">
        <v>96</v>
      </c>
      <c r="C1032" s="6" t="s">
        <v>411</v>
      </c>
      <c r="H1032" s="8" t="str">
        <f>VLOOKUP(C1032,agent_name_matching!A:B,2,false)</f>
        <v>System</v>
      </c>
      <c r="I1032" s="33"/>
      <c r="O1032" s="6" t="s">
        <v>2996</v>
      </c>
      <c r="P1032" s="8" t="str">
        <f t="shared" si="1"/>
        <v/>
      </c>
      <c r="Q1032" s="8" t="str">
        <f t="shared" si="7"/>
        <v/>
      </c>
      <c r="R1032" s="8" t="str">
        <f>if(and(P1032&lt;&gt;"",Q1032&lt;&gt;"newexp",Q1032&lt;&gt;"nostart"),countifs(script_conform_dispatching!A:A,P1032,script_conform_dispatching!B:B,Q1032),"")</f>
        <v/>
      </c>
      <c r="S1032" s="8" t="str">
        <f t="shared" si="3"/>
        <v/>
      </c>
    </row>
    <row r="1033" hidden="1">
      <c r="A1033" s="6" t="s">
        <v>2997</v>
      </c>
      <c r="B1033" s="6" t="s">
        <v>96</v>
      </c>
      <c r="C1033" s="6" t="s">
        <v>1007</v>
      </c>
      <c r="F1033" s="6" t="s">
        <v>415</v>
      </c>
      <c r="G1033" s="6" t="s">
        <v>416</v>
      </c>
      <c r="H1033" s="8" t="str">
        <f>VLOOKUP(C1033,agent_name_matching!A:B,2,false)</f>
        <v>Assessor LLM</v>
      </c>
      <c r="I1033" s="32" t="s">
        <v>1040</v>
      </c>
      <c r="J1033" s="6" t="s">
        <v>418</v>
      </c>
      <c r="L1033" s="6">
        <v>4236.0</v>
      </c>
      <c r="M1033" s="6">
        <v>12.0</v>
      </c>
      <c r="N1033" s="6">
        <v>1205.0</v>
      </c>
      <c r="O1033" s="6" t="s">
        <v>2998</v>
      </c>
      <c r="P1033" s="8" t="str">
        <f t="shared" si="1"/>
        <v/>
      </c>
      <c r="Q1033" s="8" t="str">
        <f t="shared" si="7"/>
        <v/>
      </c>
      <c r="R1033" s="8" t="str">
        <f>if(and(P1033&lt;&gt;"",Q1033&lt;&gt;"newexp",Q1033&lt;&gt;"nostart"),countifs(script_conform_dispatching!A:A,P1033,script_conform_dispatching!B:B,Q1033),"")</f>
        <v/>
      </c>
      <c r="S1033" s="8" t="str">
        <f t="shared" si="3"/>
        <v/>
      </c>
    </row>
    <row r="1034" hidden="1">
      <c r="A1034" s="6" t="s">
        <v>2999</v>
      </c>
      <c r="B1034" s="6" t="s">
        <v>96</v>
      </c>
      <c r="C1034" s="6" t="s">
        <v>407</v>
      </c>
      <c r="D1034" s="6">
        <v>5.0</v>
      </c>
      <c r="E1034" s="6" t="s">
        <v>445</v>
      </c>
      <c r="H1034" s="8" t="str">
        <f>VLOOKUP(C1034,agent_name_matching!A:B,2,false)</f>
        <v>--</v>
      </c>
      <c r="I1034" s="33"/>
      <c r="O1034" s="6" t="s">
        <v>3000</v>
      </c>
      <c r="P1034" s="8">
        <f t="shared" si="1"/>
        <v>5</v>
      </c>
      <c r="Q1034" s="8">
        <f t="shared" si="7"/>
        <v>8</v>
      </c>
      <c r="R1034" s="8">
        <f>if(and(P1034&lt;&gt;"",Q1034&lt;&gt;"newexp",Q1034&lt;&gt;"nostart"),countifs(script_conform_dispatching!A:A,P1034,script_conform_dispatching!B:B,Q1034),"")</f>
        <v>1</v>
      </c>
      <c r="S1034" s="8" t="str">
        <f t="shared" si="3"/>
        <v/>
      </c>
    </row>
    <row r="1035" hidden="1">
      <c r="A1035" s="6" t="s">
        <v>3001</v>
      </c>
      <c r="B1035" s="6" t="s">
        <v>96</v>
      </c>
      <c r="C1035" s="6" t="s">
        <v>1045</v>
      </c>
      <c r="F1035" s="6" t="s">
        <v>415</v>
      </c>
      <c r="G1035" s="6" t="s">
        <v>416</v>
      </c>
      <c r="H1035" s="8" t="str">
        <f>VLOOKUP(C1035,agent_name_matching!A:B,2,false)</f>
        <v>Dispatcher LLM</v>
      </c>
      <c r="I1035" s="32" t="s">
        <v>1483</v>
      </c>
      <c r="J1035" s="6" t="s">
        <v>418</v>
      </c>
      <c r="L1035" s="6">
        <v>5653.0</v>
      </c>
      <c r="M1035" s="6">
        <v>133.0</v>
      </c>
      <c r="N1035" s="6">
        <v>2032.0</v>
      </c>
      <c r="O1035" s="6" t="s">
        <v>3002</v>
      </c>
      <c r="P1035" s="8" t="str">
        <f t="shared" si="1"/>
        <v/>
      </c>
      <c r="Q1035" s="8" t="str">
        <f t="shared" si="7"/>
        <v/>
      </c>
      <c r="R1035" s="8" t="str">
        <f>if(and(P1035&lt;&gt;"",Q1035&lt;&gt;"newexp",Q1035&lt;&gt;"nostart"),countifs(script_conform_dispatching!A:A,P1035,script_conform_dispatching!B:B,Q1035),"")</f>
        <v/>
      </c>
      <c r="S1035" s="8" t="str">
        <f t="shared" si="3"/>
        <v/>
      </c>
    </row>
    <row r="1036" hidden="1">
      <c r="A1036" s="6" t="s">
        <v>3003</v>
      </c>
      <c r="B1036" s="6" t="s">
        <v>96</v>
      </c>
      <c r="C1036" s="6" t="s">
        <v>407</v>
      </c>
      <c r="D1036" s="6">
        <v>8.0</v>
      </c>
      <c r="E1036" s="6" t="s">
        <v>408</v>
      </c>
      <c r="H1036" s="8" t="str">
        <f>VLOOKUP(C1036,agent_name_matching!A:B,2,false)</f>
        <v>--</v>
      </c>
      <c r="I1036" s="33"/>
      <c r="O1036" s="6" t="s">
        <v>3004</v>
      </c>
      <c r="P1036" s="8" t="str">
        <f t="shared" si="1"/>
        <v/>
      </c>
      <c r="Q1036" s="8" t="str">
        <f t="shared" si="7"/>
        <v/>
      </c>
      <c r="R1036" s="8" t="str">
        <f>if(and(P1036&lt;&gt;"",Q1036&lt;&gt;"newexp",Q1036&lt;&gt;"nostart"),countifs(script_conform_dispatching!A:A,P1036,script_conform_dispatching!B:B,Q1036),"")</f>
        <v/>
      </c>
      <c r="S1036" s="8" t="str">
        <f t="shared" si="3"/>
        <v/>
      </c>
    </row>
    <row r="1037" hidden="1">
      <c r="A1037" s="6" t="s">
        <v>3005</v>
      </c>
      <c r="B1037" s="6" t="s">
        <v>96</v>
      </c>
      <c r="C1037" s="6" t="s">
        <v>1011</v>
      </c>
      <c r="F1037" s="6" t="s">
        <v>415</v>
      </c>
      <c r="G1037" s="6" t="s">
        <v>416</v>
      </c>
      <c r="H1037" s="8" t="str">
        <f>VLOOKUP(C1037,agent_name_matching!A:B,2,false)</f>
        <v>Dialog LLM</v>
      </c>
      <c r="I1037" s="32" t="s">
        <v>3006</v>
      </c>
      <c r="J1037" s="6" t="s">
        <v>418</v>
      </c>
      <c r="L1037" s="6">
        <v>9378.0</v>
      </c>
      <c r="M1037" s="6">
        <v>129.0</v>
      </c>
      <c r="N1037" s="6">
        <v>2220.0</v>
      </c>
      <c r="O1037" s="6" t="s">
        <v>3007</v>
      </c>
      <c r="P1037" s="8" t="str">
        <f t="shared" si="1"/>
        <v/>
      </c>
      <c r="Q1037" s="8" t="str">
        <f t="shared" si="7"/>
        <v/>
      </c>
      <c r="R1037" s="8" t="str">
        <f>if(and(P1037&lt;&gt;"",Q1037&lt;&gt;"newexp",Q1037&lt;&gt;"nostart"),countifs(script_conform_dispatching!A:A,P1037,script_conform_dispatching!B:B,Q1037),"")</f>
        <v/>
      </c>
      <c r="S1037" s="8" t="str">
        <f t="shared" si="3"/>
        <v/>
      </c>
    </row>
    <row r="1038" hidden="1">
      <c r="A1038" s="6" t="s">
        <v>3008</v>
      </c>
      <c r="B1038" s="6" t="s">
        <v>96</v>
      </c>
      <c r="C1038" s="6" t="s">
        <v>450</v>
      </c>
      <c r="F1038" s="6" t="s">
        <v>415</v>
      </c>
      <c r="G1038" s="6" t="s">
        <v>416</v>
      </c>
      <c r="H1038" s="8" t="str">
        <f>VLOOKUP(C1038,agent_name_matching!A:B,2,false)</f>
        <v>Validator LLM</v>
      </c>
      <c r="I1038" s="32" t="s">
        <v>3009</v>
      </c>
      <c r="J1038" s="6" t="s">
        <v>452</v>
      </c>
      <c r="L1038" s="6">
        <v>4188.0</v>
      </c>
      <c r="M1038" s="6">
        <v>36.0</v>
      </c>
      <c r="N1038" s="6">
        <v>1822.0</v>
      </c>
      <c r="O1038" s="6" t="s">
        <v>3010</v>
      </c>
      <c r="P1038" s="8" t="str">
        <f t="shared" si="1"/>
        <v/>
      </c>
      <c r="Q1038" s="8" t="str">
        <f t="shared" si="7"/>
        <v/>
      </c>
      <c r="R1038" s="8" t="str">
        <f>if(and(P1038&lt;&gt;"",Q1038&lt;&gt;"newexp",Q1038&lt;&gt;"nostart"),countifs(script_conform_dispatching!A:A,P1038,script_conform_dispatching!B:B,Q1038),"")</f>
        <v/>
      </c>
      <c r="S1038" s="8" t="str">
        <f t="shared" si="3"/>
        <v/>
      </c>
    </row>
    <row r="1039" hidden="1">
      <c r="A1039" s="6" t="s">
        <v>3011</v>
      </c>
      <c r="B1039" s="6" t="s">
        <v>96</v>
      </c>
      <c r="C1039" s="6" t="s">
        <v>37</v>
      </c>
      <c r="F1039" s="6" t="s">
        <v>415</v>
      </c>
      <c r="G1039" s="6" t="s">
        <v>416</v>
      </c>
      <c r="H1039" s="8" t="str">
        <f>VLOOKUP(C1039,agent_name_matching!A:B,2,false)</f>
        <v>Patient LLM</v>
      </c>
      <c r="I1039" s="32" t="s">
        <v>3012</v>
      </c>
      <c r="J1039" s="6" t="s">
        <v>418</v>
      </c>
      <c r="K1039" s="6">
        <v>1.0</v>
      </c>
      <c r="L1039" s="6">
        <v>4084.0</v>
      </c>
      <c r="M1039" s="6">
        <v>76.0</v>
      </c>
      <c r="N1039" s="6">
        <v>1827.0</v>
      </c>
      <c r="O1039" s="6" t="s">
        <v>3013</v>
      </c>
      <c r="P1039" s="8" t="str">
        <f t="shared" si="1"/>
        <v/>
      </c>
      <c r="Q1039" s="8" t="str">
        <f t="shared" si="7"/>
        <v/>
      </c>
      <c r="R1039" s="8" t="str">
        <f>if(and(P1039&lt;&gt;"",Q1039&lt;&gt;"newexp",Q1039&lt;&gt;"nostart"),countifs(script_conform_dispatching!A:A,P1039,script_conform_dispatching!B:B,Q1039),"")</f>
        <v/>
      </c>
      <c r="S1039" s="8" t="str">
        <f t="shared" si="3"/>
        <v/>
      </c>
    </row>
    <row r="1040" hidden="1">
      <c r="A1040" s="6" t="s">
        <v>3014</v>
      </c>
      <c r="B1040" s="6" t="s">
        <v>96</v>
      </c>
      <c r="C1040" s="6" t="s">
        <v>411</v>
      </c>
      <c r="H1040" s="8" t="str">
        <f>VLOOKUP(C1040,agent_name_matching!A:B,2,false)</f>
        <v>System</v>
      </c>
      <c r="I1040" s="33"/>
      <c r="O1040" s="6" t="s">
        <v>3015</v>
      </c>
      <c r="P1040" s="8" t="str">
        <f t="shared" si="1"/>
        <v/>
      </c>
      <c r="Q1040" s="8" t="str">
        <f t="shared" si="7"/>
        <v/>
      </c>
      <c r="R1040" s="8" t="str">
        <f>if(and(P1040&lt;&gt;"",Q1040&lt;&gt;"newexp",Q1040&lt;&gt;"nostart"),countifs(script_conform_dispatching!A:A,P1040,script_conform_dispatching!B:B,Q1040),"")</f>
        <v/>
      </c>
      <c r="S1040" s="8" t="str">
        <f t="shared" si="3"/>
        <v/>
      </c>
    </row>
    <row r="1041" hidden="1">
      <c r="A1041" s="6" t="s">
        <v>3016</v>
      </c>
      <c r="B1041" s="6" t="s">
        <v>96</v>
      </c>
      <c r="C1041" s="6" t="s">
        <v>1007</v>
      </c>
      <c r="F1041" s="6" t="s">
        <v>415</v>
      </c>
      <c r="G1041" s="6" t="s">
        <v>416</v>
      </c>
      <c r="H1041" s="8" t="str">
        <f>VLOOKUP(C1041,agent_name_matching!A:B,2,false)</f>
        <v>Assessor LLM</v>
      </c>
      <c r="I1041" s="32" t="s">
        <v>1040</v>
      </c>
      <c r="J1041" s="6" t="s">
        <v>418</v>
      </c>
      <c r="L1041" s="6">
        <v>4380.0</v>
      </c>
      <c r="M1041" s="6">
        <v>12.0</v>
      </c>
      <c r="N1041" s="6">
        <v>897.0</v>
      </c>
      <c r="O1041" s="6" t="s">
        <v>3017</v>
      </c>
      <c r="P1041" s="8" t="str">
        <f t="shared" si="1"/>
        <v/>
      </c>
      <c r="Q1041" s="8" t="str">
        <f t="shared" si="7"/>
        <v/>
      </c>
      <c r="R1041" s="8" t="str">
        <f>if(and(P1041&lt;&gt;"",Q1041&lt;&gt;"newexp",Q1041&lt;&gt;"nostart"),countifs(script_conform_dispatching!A:A,P1041,script_conform_dispatching!B:B,Q1041),"")</f>
        <v/>
      </c>
      <c r="S1041" s="8" t="str">
        <f t="shared" si="3"/>
        <v/>
      </c>
    </row>
    <row r="1042" hidden="1">
      <c r="A1042" s="6" t="s">
        <v>3018</v>
      </c>
      <c r="B1042" s="6" t="s">
        <v>96</v>
      </c>
      <c r="C1042" s="6" t="s">
        <v>407</v>
      </c>
      <c r="D1042" s="6">
        <v>8.0</v>
      </c>
      <c r="E1042" s="6" t="s">
        <v>445</v>
      </c>
      <c r="H1042" s="8" t="str">
        <f>VLOOKUP(C1042,agent_name_matching!A:B,2,false)</f>
        <v>--</v>
      </c>
      <c r="I1042" s="33"/>
      <c r="O1042" s="6" t="s">
        <v>3019</v>
      </c>
      <c r="P1042" s="8">
        <f t="shared" si="1"/>
        <v>8</v>
      </c>
      <c r="Q1042" s="8" t="str">
        <f t="shared" si="7"/>
        <v>nostart</v>
      </c>
      <c r="R1042" s="8" t="str">
        <f>if(and(P1042&lt;&gt;"",Q1042&lt;&gt;"newexp",Q1042&lt;&gt;"nostart"),countifs(script_conform_dispatching!A:A,P1042,script_conform_dispatching!B:B,Q1042),"")</f>
        <v/>
      </c>
      <c r="S1042" s="8" t="str">
        <f t="shared" si="3"/>
        <v/>
      </c>
    </row>
    <row r="1043" hidden="1">
      <c r="A1043" s="6" t="s">
        <v>3020</v>
      </c>
      <c r="B1043" s="6" t="s">
        <v>96</v>
      </c>
      <c r="C1043" s="6" t="s">
        <v>1011</v>
      </c>
      <c r="F1043" s="6" t="s">
        <v>415</v>
      </c>
      <c r="G1043" s="6" t="s">
        <v>416</v>
      </c>
      <c r="H1043" s="8" t="str">
        <f>VLOOKUP(C1043,agent_name_matching!A:B,2,false)</f>
        <v>Dialog LLM</v>
      </c>
      <c r="I1043" s="32" t="s">
        <v>3021</v>
      </c>
      <c r="J1043" s="6" t="s">
        <v>418</v>
      </c>
      <c r="L1043" s="6">
        <v>9756.0</v>
      </c>
      <c r="M1043" s="6">
        <v>109.0</v>
      </c>
      <c r="N1043" s="6">
        <v>2450.0</v>
      </c>
      <c r="O1043" s="6" t="s">
        <v>3022</v>
      </c>
      <c r="P1043" s="8" t="str">
        <f t="shared" si="1"/>
        <v/>
      </c>
      <c r="Q1043" s="8" t="str">
        <f t="shared" si="7"/>
        <v/>
      </c>
      <c r="R1043" s="8" t="str">
        <f>if(and(P1043&lt;&gt;"",Q1043&lt;&gt;"newexp",Q1043&lt;&gt;"nostart"),countifs(script_conform_dispatching!A:A,P1043,script_conform_dispatching!B:B,Q1043),"")</f>
        <v/>
      </c>
      <c r="S1043" s="8" t="str">
        <f t="shared" si="3"/>
        <v/>
      </c>
    </row>
    <row r="1044" hidden="1">
      <c r="A1044" s="6" t="s">
        <v>3023</v>
      </c>
      <c r="B1044" s="6" t="s">
        <v>96</v>
      </c>
      <c r="C1044" s="6" t="s">
        <v>450</v>
      </c>
      <c r="F1044" s="6" t="s">
        <v>415</v>
      </c>
      <c r="G1044" s="6" t="s">
        <v>416</v>
      </c>
      <c r="H1044" s="8" t="str">
        <f>VLOOKUP(C1044,agent_name_matching!A:B,2,false)</f>
        <v>Validator LLM</v>
      </c>
      <c r="I1044" s="32" t="s">
        <v>3024</v>
      </c>
      <c r="J1044" s="6" t="s">
        <v>452</v>
      </c>
      <c r="L1044" s="6">
        <v>4312.0</v>
      </c>
      <c r="M1044" s="6">
        <v>29.0</v>
      </c>
      <c r="N1044" s="6">
        <v>1208.0</v>
      </c>
      <c r="O1044" s="6" t="s">
        <v>3025</v>
      </c>
      <c r="P1044" s="8" t="str">
        <f t="shared" si="1"/>
        <v/>
      </c>
      <c r="Q1044" s="8" t="str">
        <f t="shared" si="7"/>
        <v/>
      </c>
      <c r="R1044" s="8" t="str">
        <f>if(and(P1044&lt;&gt;"",Q1044&lt;&gt;"newexp",Q1044&lt;&gt;"nostart"),countifs(script_conform_dispatching!A:A,P1044,script_conform_dispatching!B:B,Q1044),"")</f>
        <v/>
      </c>
      <c r="S1044" s="8" t="str">
        <f t="shared" si="3"/>
        <v/>
      </c>
    </row>
    <row r="1045" hidden="1">
      <c r="A1045" s="6" t="s">
        <v>3026</v>
      </c>
      <c r="B1045" s="6" t="s">
        <v>99</v>
      </c>
      <c r="C1045" s="6" t="s">
        <v>407</v>
      </c>
      <c r="D1045" s="6">
        <v>1.0</v>
      </c>
      <c r="E1045" s="6" t="s">
        <v>408</v>
      </c>
      <c r="H1045" s="8" t="str">
        <f>VLOOKUP(C1045,agent_name_matching!A:B,2,false)</f>
        <v>--</v>
      </c>
      <c r="I1045" s="33"/>
      <c r="O1045" s="6" t="s">
        <v>3027</v>
      </c>
      <c r="P1045" s="8" t="str">
        <f t="shared" si="1"/>
        <v/>
      </c>
      <c r="Q1045" s="8" t="str">
        <f t="shared" si="7"/>
        <v/>
      </c>
      <c r="R1045" s="8" t="str">
        <f>if(and(P1045&lt;&gt;"",Q1045&lt;&gt;"newexp",Q1045&lt;&gt;"nostart"),countifs(script_conform_dispatching!A:A,P1045,script_conform_dispatching!B:B,Q1045),"")</f>
        <v/>
      </c>
      <c r="S1045" s="8" t="str">
        <f t="shared" si="3"/>
        <v/>
      </c>
    </row>
    <row r="1046" hidden="1">
      <c r="A1046" s="6" t="s">
        <v>3028</v>
      </c>
      <c r="B1046" s="6" t="s">
        <v>99</v>
      </c>
      <c r="C1046" s="6" t="s">
        <v>411</v>
      </c>
      <c r="H1046" s="8" t="str">
        <f>VLOOKUP(C1046,agent_name_matching!A:B,2,false)</f>
        <v>System</v>
      </c>
      <c r="I1046" s="33"/>
      <c r="O1046" s="6" t="s">
        <v>3029</v>
      </c>
      <c r="P1046" s="8" t="str">
        <f t="shared" si="1"/>
        <v/>
      </c>
      <c r="Q1046" s="8" t="str">
        <f t="shared" si="7"/>
        <v/>
      </c>
      <c r="R1046" s="8" t="str">
        <f>if(and(P1046&lt;&gt;"",Q1046&lt;&gt;"newexp",Q1046&lt;&gt;"nostart"),countifs(script_conform_dispatching!A:A,P1046,script_conform_dispatching!B:B,Q1046),"")</f>
        <v/>
      </c>
      <c r="S1046" s="8" t="str">
        <f t="shared" si="3"/>
        <v/>
      </c>
    </row>
    <row r="1047" hidden="1">
      <c r="A1047" s="6" t="s">
        <v>3030</v>
      </c>
      <c r="B1047" s="6" t="s">
        <v>99</v>
      </c>
      <c r="C1047" s="6" t="s">
        <v>1007</v>
      </c>
      <c r="F1047" s="6" t="s">
        <v>415</v>
      </c>
      <c r="G1047" s="6" t="s">
        <v>416</v>
      </c>
      <c r="H1047" s="8" t="str">
        <f>VLOOKUP(C1047,agent_name_matching!A:B,2,false)</f>
        <v>Assessor LLM</v>
      </c>
      <c r="I1047" s="32" t="s">
        <v>1008</v>
      </c>
      <c r="J1047" s="6" t="s">
        <v>418</v>
      </c>
      <c r="L1047" s="6">
        <v>716.0</v>
      </c>
      <c r="M1047" s="6">
        <v>14.0</v>
      </c>
      <c r="N1047" s="6">
        <v>853.0</v>
      </c>
      <c r="O1047" s="6" t="s">
        <v>3031</v>
      </c>
      <c r="P1047" s="8" t="str">
        <f t="shared" si="1"/>
        <v/>
      </c>
      <c r="Q1047" s="8" t="str">
        <f t="shared" si="7"/>
        <v/>
      </c>
      <c r="R1047" s="8" t="str">
        <f>if(and(P1047&lt;&gt;"",Q1047&lt;&gt;"newexp",Q1047&lt;&gt;"nostart"),countifs(script_conform_dispatching!A:A,P1047,script_conform_dispatching!B:B,Q1047),"")</f>
        <v/>
      </c>
      <c r="S1047" s="8" t="str">
        <f t="shared" si="3"/>
        <v/>
      </c>
    </row>
    <row r="1048" hidden="1">
      <c r="A1048" s="6" t="s">
        <v>3032</v>
      </c>
      <c r="B1048" s="6" t="s">
        <v>99</v>
      </c>
      <c r="C1048" s="6" t="s">
        <v>1011</v>
      </c>
      <c r="F1048" s="6" t="s">
        <v>415</v>
      </c>
      <c r="G1048" s="6" t="s">
        <v>416</v>
      </c>
      <c r="H1048" s="8" t="str">
        <f>VLOOKUP(C1048,agent_name_matching!A:B,2,false)</f>
        <v>Dialog LLM</v>
      </c>
      <c r="I1048" s="32" t="s">
        <v>1012</v>
      </c>
      <c r="J1048" s="6" t="s">
        <v>418</v>
      </c>
      <c r="L1048" s="6">
        <v>565.0</v>
      </c>
      <c r="M1048" s="6">
        <v>28.0</v>
      </c>
      <c r="N1048" s="6">
        <v>904.0</v>
      </c>
      <c r="O1048" s="6" t="s">
        <v>3033</v>
      </c>
      <c r="P1048" s="8" t="str">
        <f t="shared" si="1"/>
        <v/>
      </c>
      <c r="Q1048" s="8" t="str">
        <f t="shared" si="7"/>
        <v/>
      </c>
      <c r="R1048" s="8" t="str">
        <f>if(and(P1048&lt;&gt;"",Q1048&lt;&gt;"newexp",Q1048&lt;&gt;"nostart"),countifs(script_conform_dispatching!A:A,P1048,script_conform_dispatching!B:B,Q1048),"")</f>
        <v/>
      </c>
      <c r="S1048" s="8" t="str">
        <f t="shared" si="3"/>
        <v/>
      </c>
    </row>
    <row r="1049" hidden="1">
      <c r="A1049" s="6" t="s">
        <v>3034</v>
      </c>
      <c r="B1049" s="6" t="s">
        <v>99</v>
      </c>
      <c r="C1049" s="6" t="s">
        <v>37</v>
      </c>
      <c r="F1049" s="6" t="s">
        <v>415</v>
      </c>
      <c r="G1049" s="6" t="s">
        <v>416</v>
      </c>
      <c r="H1049" s="8" t="str">
        <f>VLOOKUP(C1049,agent_name_matching!A:B,2,false)</f>
        <v>Patient LLM</v>
      </c>
      <c r="I1049" s="32" t="s">
        <v>3035</v>
      </c>
      <c r="J1049" s="6" t="s">
        <v>418</v>
      </c>
      <c r="K1049" s="6">
        <v>1.0</v>
      </c>
      <c r="L1049" s="6">
        <v>507.0</v>
      </c>
      <c r="M1049" s="6">
        <v>46.0</v>
      </c>
      <c r="N1049" s="6">
        <v>1216.0</v>
      </c>
      <c r="O1049" s="6" t="s">
        <v>3036</v>
      </c>
      <c r="P1049" s="8" t="str">
        <f t="shared" si="1"/>
        <v/>
      </c>
      <c r="Q1049" s="8" t="str">
        <f t="shared" si="7"/>
        <v/>
      </c>
      <c r="R1049" s="8" t="str">
        <f>if(and(P1049&lt;&gt;"",Q1049&lt;&gt;"newexp",Q1049&lt;&gt;"nostart"),countifs(script_conform_dispatching!A:A,P1049,script_conform_dispatching!B:B,Q1049),"")</f>
        <v/>
      </c>
      <c r="S1049" s="8" t="str">
        <f t="shared" si="3"/>
        <v/>
      </c>
    </row>
    <row r="1050" hidden="1">
      <c r="A1050" s="6" t="s">
        <v>3037</v>
      </c>
      <c r="B1050" s="6" t="s">
        <v>99</v>
      </c>
      <c r="C1050" s="6" t="s">
        <v>411</v>
      </c>
      <c r="H1050" s="8" t="str">
        <f>VLOOKUP(C1050,agent_name_matching!A:B,2,false)</f>
        <v>System</v>
      </c>
      <c r="I1050" s="33"/>
      <c r="O1050" s="6" t="s">
        <v>3038</v>
      </c>
      <c r="P1050" s="8" t="str">
        <f t="shared" si="1"/>
        <v/>
      </c>
      <c r="Q1050" s="8" t="str">
        <f t="shared" si="7"/>
        <v/>
      </c>
      <c r="R1050" s="8" t="str">
        <f>if(and(P1050&lt;&gt;"",Q1050&lt;&gt;"newexp",Q1050&lt;&gt;"nostart"),countifs(script_conform_dispatching!A:A,P1050,script_conform_dispatching!B:B,Q1050),"")</f>
        <v/>
      </c>
      <c r="S1050" s="8" t="str">
        <f t="shared" si="3"/>
        <v/>
      </c>
    </row>
    <row r="1051" hidden="1">
      <c r="A1051" s="6" t="s">
        <v>3039</v>
      </c>
      <c r="B1051" s="6" t="s">
        <v>99</v>
      </c>
      <c r="C1051" s="6" t="s">
        <v>1007</v>
      </c>
      <c r="F1051" s="6" t="s">
        <v>415</v>
      </c>
      <c r="G1051" s="6" t="s">
        <v>416</v>
      </c>
      <c r="H1051" s="8" t="str">
        <f>VLOOKUP(C1051,agent_name_matching!A:B,2,false)</f>
        <v>Assessor LLM</v>
      </c>
      <c r="I1051" s="32" t="s">
        <v>1008</v>
      </c>
      <c r="J1051" s="6" t="s">
        <v>418</v>
      </c>
      <c r="L1051" s="6">
        <v>794.0</v>
      </c>
      <c r="M1051" s="6">
        <v>14.0</v>
      </c>
      <c r="N1051" s="6">
        <v>903.0</v>
      </c>
      <c r="O1051" s="6" t="s">
        <v>3040</v>
      </c>
      <c r="P1051" s="8" t="str">
        <f t="shared" si="1"/>
        <v/>
      </c>
      <c r="Q1051" s="8" t="str">
        <f t="shared" si="7"/>
        <v/>
      </c>
      <c r="R1051" s="8" t="str">
        <f>if(and(P1051&lt;&gt;"",Q1051&lt;&gt;"newexp",Q1051&lt;&gt;"nostart"),countifs(script_conform_dispatching!A:A,P1051,script_conform_dispatching!B:B,Q1051),"")</f>
        <v/>
      </c>
      <c r="S1051" s="8" t="str">
        <f t="shared" si="3"/>
        <v/>
      </c>
    </row>
    <row r="1052" hidden="1">
      <c r="A1052" s="6" t="s">
        <v>3041</v>
      </c>
      <c r="B1052" s="6" t="s">
        <v>99</v>
      </c>
      <c r="C1052" s="6" t="s">
        <v>1011</v>
      </c>
      <c r="F1052" s="6" t="s">
        <v>415</v>
      </c>
      <c r="G1052" s="6" t="s">
        <v>416</v>
      </c>
      <c r="H1052" s="8" t="str">
        <f>VLOOKUP(C1052,agent_name_matching!A:B,2,false)</f>
        <v>Dialog LLM</v>
      </c>
      <c r="I1052" s="32" t="s">
        <v>2786</v>
      </c>
      <c r="J1052" s="6" t="s">
        <v>418</v>
      </c>
      <c r="L1052" s="6">
        <v>806.0</v>
      </c>
      <c r="M1052" s="6">
        <v>23.0</v>
      </c>
      <c r="N1052" s="6">
        <v>936.0</v>
      </c>
      <c r="O1052" s="6" t="s">
        <v>3042</v>
      </c>
      <c r="P1052" s="8" t="str">
        <f t="shared" si="1"/>
        <v/>
      </c>
      <c r="Q1052" s="8" t="str">
        <f t="shared" si="7"/>
        <v/>
      </c>
      <c r="R1052" s="8" t="str">
        <f>if(and(P1052&lt;&gt;"",Q1052&lt;&gt;"newexp",Q1052&lt;&gt;"nostart"),countifs(script_conform_dispatching!A:A,P1052,script_conform_dispatching!B:B,Q1052),"")</f>
        <v/>
      </c>
      <c r="S1052" s="8" t="str">
        <f t="shared" si="3"/>
        <v/>
      </c>
    </row>
    <row r="1053" hidden="1">
      <c r="A1053" s="6" t="s">
        <v>3043</v>
      </c>
      <c r="B1053" s="6" t="s">
        <v>99</v>
      </c>
      <c r="C1053" s="6" t="s">
        <v>37</v>
      </c>
      <c r="F1053" s="6" t="s">
        <v>415</v>
      </c>
      <c r="G1053" s="6" t="s">
        <v>416</v>
      </c>
      <c r="H1053" s="8" t="str">
        <f>VLOOKUP(C1053,agent_name_matching!A:B,2,false)</f>
        <v>Patient LLM</v>
      </c>
      <c r="I1053" s="32" t="s">
        <v>3044</v>
      </c>
      <c r="J1053" s="6" t="s">
        <v>418</v>
      </c>
      <c r="K1053" s="6">
        <v>1.0</v>
      </c>
      <c r="L1053" s="6">
        <v>584.0</v>
      </c>
      <c r="M1053" s="6">
        <v>14.0</v>
      </c>
      <c r="N1053" s="6">
        <v>864.0</v>
      </c>
      <c r="O1053" s="6" t="s">
        <v>3045</v>
      </c>
      <c r="P1053" s="8" t="str">
        <f t="shared" si="1"/>
        <v/>
      </c>
      <c r="Q1053" s="8" t="str">
        <f t="shared" si="7"/>
        <v/>
      </c>
      <c r="R1053" s="8" t="str">
        <f>if(and(P1053&lt;&gt;"",Q1053&lt;&gt;"newexp",Q1053&lt;&gt;"nostart"),countifs(script_conform_dispatching!A:A,P1053,script_conform_dispatching!B:B,Q1053),"")</f>
        <v/>
      </c>
      <c r="S1053" s="8" t="str">
        <f t="shared" si="3"/>
        <v/>
      </c>
    </row>
    <row r="1054" hidden="1">
      <c r="A1054" s="6" t="s">
        <v>3046</v>
      </c>
      <c r="B1054" s="6" t="s">
        <v>99</v>
      </c>
      <c r="C1054" s="6" t="s">
        <v>411</v>
      </c>
      <c r="H1054" s="8" t="str">
        <f>VLOOKUP(C1054,agent_name_matching!A:B,2,false)</f>
        <v>System</v>
      </c>
      <c r="I1054" s="33"/>
      <c r="O1054" s="6" t="s">
        <v>3047</v>
      </c>
      <c r="P1054" s="8" t="str">
        <f t="shared" si="1"/>
        <v/>
      </c>
      <c r="Q1054" s="8" t="str">
        <f t="shared" si="7"/>
        <v/>
      </c>
      <c r="R1054" s="8" t="str">
        <f>if(and(P1054&lt;&gt;"",Q1054&lt;&gt;"newexp",Q1054&lt;&gt;"nostart"),countifs(script_conform_dispatching!A:A,P1054,script_conform_dispatching!B:B,Q1054),"")</f>
        <v/>
      </c>
      <c r="S1054" s="8" t="str">
        <f t="shared" si="3"/>
        <v/>
      </c>
    </row>
    <row r="1055" hidden="1">
      <c r="A1055" s="6" t="s">
        <v>3048</v>
      </c>
      <c r="B1055" s="6" t="s">
        <v>99</v>
      </c>
      <c r="C1055" s="6" t="s">
        <v>1007</v>
      </c>
      <c r="F1055" s="6" t="s">
        <v>415</v>
      </c>
      <c r="G1055" s="6" t="s">
        <v>416</v>
      </c>
      <c r="H1055" s="8" t="str">
        <f>VLOOKUP(C1055,agent_name_matching!A:B,2,false)</f>
        <v>Assessor LLM</v>
      </c>
      <c r="I1055" s="32" t="s">
        <v>1008</v>
      </c>
      <c r="J1055" s="6" t="s">
        <v>418</v>
      </c>
      <c r="L1055" s="6">
        <v>837.0</v>
      </c>
      <c r="M1055" s="6">
        <v>14.0</v>
      </c>
      <c r="N1055" s="6">
        <v>907.0</v>
      </c>
      <c r="O1055" s="6" t="s">
        <v>3049</v>
      </c>
      <c r="P1055" s="8" t="str">
        <f t="shared" si="1"/>
        <v/>
      </c>
      <c r="Q1055" s="8" t="str">
        <f t="shared" si="7"/>
        <v/>
      </c>
      <c r="R1055" s="8" t="str">
        <f>if(and(P1055&lt;&gt;"",Q1055&lt;&gt;"newexp",Q1055&lt;&gt;"nostart"),countifs(script_conform_dispatching!A:A,P1055,script_conform_dispatching!B:B,Q1055),"")</f>
        <v/>
      </c>
      <c r="S1055" s="8" t="str">
        <f t="shared" si="3"/>
        <v/>
      </c>
    </row>
    <row r="1056" hidden="1">
      <c r="A1056" s="6" t="s">
        <v>3050</v>
      </c>
      <c r="B1056" s="6" t="s">
        <v>99</v>
      </c>
      <c r="C1056" s="6" t="s">
        <v>1011</v>
      </c>
      <c r="F1056" s="6" t="s">
        <v>415</v>
      </c>
      <c r="G1056" s="6" t="s">
        <v>416</v>
      </c>
      <c r="H1056" s="8" t="str">
        <f>VLOOKUP(C1056,agent_name_matching!A:B,2,false)</f>
        <v>Dialog LLM</v>
      </c>
      <c r="I1056" s="32" t="s">
        <v>3051</v>
      </c>
      <c r="J1056" s="6" t="s">
        <v>418</v>
      </c>
      <c r="L1056" s="6">
        <v>1010.0</v>
      </c>
      <c r="M1056" s="6">
        <v>26.0</v>
      </c>
      <c r="N1056" s="6">
        <v>741.0</v>
      </c>
      <c r="O1056" s="6" t="s">
        <v>3052</v>
      </c>
      <c r="P1056" s="8" t="str">
        <f t="shared" si="1"/>
        <v/>
      </c>
      <c r="Q1056" s="8" t="str">
        <f t="shared" si="7"/>
        <v/>
      </c>
      <c r="R1056" s="8" t="str">
        <f>if(and(P1056&lt;&gt;"",Q1056&lt;&gt;"newexp",Q1056&lt;&gt;"nostart"),countifs(script_conform_dispatching!A:A,P1056,script_conform_dispatching!B:B,Q1056),"")</f>
        <v/>
      </c>
      <c r="S1056" s="8" t="str">
        <f t="shared" si="3"/>
        <v/>
      </c>
    </row>
    <row r="1057" hidden="1">
      <c r="A1057" s="6" t="s">
        <v>3053</v>
      </c>
      <c r="B1057" s="6" t="s">
        <v>99</v>
      </c>
      <c r="C1057" s="6" t="s">
        <v>37</v>
      </c>
      <c r="F1057" s="6" t="s">
        <v>415</v>
      </c>
      <c r="G1057" s="6" t="s">
        <v>416</v>
      </c>
      <c r="H1057" s="8" t="str">
        <f>VLOOKUP(C1057,agent_name_matching!A:B,2,false)</f>
        <v>Patient LLM</v>
      </c>
      <c r="I1057" s="32" t="s">
        <v>3054</v>
      </c>
      <c r="J1057" s="6" t="s">
        <v>418</v>
      </c>
      <c r="K1057" s="6">
        <v>1.0</v>
      </c>
      <c r="L1057" s="6">
        <v>632.0</v>
      </c>
      <c r="M1057" s="6">
        <v>45.0</v>
      </c>
      <c r="N1057" s="6">
        <v>1081.0</v>
      </c>
      <c r="O1057" s="6" t="s">
        <v>3055</v>
      </c>
      <c r="P1057" s="8" t="str">
        <f t="shared" si="1"/>
        <v/>
      </c>
      <c r="Q1057" s="8" t="str">
        <f t="shared" si="7"/>
        <v/>
      </c>
      <c r="R1057" s="8" t="str">
        <f>if(and(P1057&lt;&gt;"",Q1057&lt;&gt;"newexp",Q1057&lt;&gt;"nostart"),countifs(script_conform_dispatching!A:A,P1057,script_conform_dispatching!B:B,Q1057),"")</f>
        <v/>
      </c>
      <c r="S1057" s="8" t="str">
        <f t="shared" si="3"/>
        <v/>
      </c>
    </row>
    <row r="1058" hidden="1">
      <c r="A1058" s="6" t="s">
        <v>3056</v>
      </c>
      <c r="B1058" s="6" t="s">
        <v>99</v>
      </c>
      <c r="C1058" s="6" t="s">
        <v>411</v>
      </c>
      <c r="H1058" s="8" t="str">
        <f>VLOOKUP(C1058,agent_name_matching!A:B,2,false)</f>
        <v>System</v>
      </c>
      <c r="I1058" s="33"/>
      <c r="O1058" s="6" t="s">
        <v>3057</v>
      </c>
      <c r="P1058" s="8" t="str">
        <f t="shared" si="1"/>
        <v/>
      </c>
      <c r="Q1058" s="8" t="str">
        <f t="shared" si="7"/>
        <v/>
      </c>
      <c r="R1058" s="8" t="str">
        <f>if(and(P1058&lt;&gt;"",Q1058&lt;&gt;"newexp",Q1058&lt;&gt;"nostart"),countifs(script_conform_dispatching!A:A,P1058,script_conform_dispatching!B:B,Q1058),"")</f>
        <v/>
      </c>
      <c r="S1058" s="8" t="str">
        <f t="shared" si="3"/>
        <v/>
      </c>
    </row>
    <row r="1059" hidden="1">
      <c r="A1059" s="6" t="s">
        <v>3058</v>
      </c>
      <c r="B1059" s="6" t="s">
        <v>99</v>
      </c>
      <c r="C1059" s="6" t="s">
        <v>1007</v>
      </c>
      <c r="F1059" s="6" t="s">
        <v>415</v>
      </c>
      <c r="G1059" s="6" t="s">
        <v>416</v>
      </c>
      <c r="H1059" s="8" t="str">
        <f>VLOOKUP(C1059,agent_name_matching!A:B,2,false)</f>
        <v>Assessor LLM</v>
      </c>
      <c r="I1059" s="32" t="s">
        <v>1040</v>
      </c>
      <c r="J1059" s="6" t="s">
        <v>418</v>
      </c>
      <c r="L1059" s="6">
        <v>914.0</v>
      </c>
      <c r="M1059" s="6">
        <v>12.0</v>
      </c>
      <c r="N1059" s="6">
        <v>645.0</v>
      </c>
      <c r="O1059" s="6" t="s">
        <v>3059</v>
      </c>
      <c r="P1059" s="8" t="str">
        <f t="shared" si="1"/>
        <v/>
      </c>
      <c r="Q1059" s="8" t="str">
        <f t="shared" si="7"/>
        <v/>
      </c>
      <c r="R1059" s="8" t="str">
        <f>if(and(P1059&lt;&gt;"",Q1059&lt;&gt;"newexp",Q1059&lt;&gt;"nostart"),countifs(script_conform_dispatching!A:A,P1059,script_conform_dispatching!B:B,Q1059),"")</f>
        <v/>
      </c>
      <c r="S1059" s="8" t="str">
        <f t="shared" si="3"/>
        <v/>
      </c>
    </row>
    <row r="1060" hidden="1">
      <c r="A1060" s="6" t="s">
        <v>3060</v>
      </c>
      <c r="B1060" s="6" t="s">
        <v>99</v>
      </c>
      <c r="C1060" s="6" t="s">
        <v>407</v>
      </c>
      <c r="D1060" s="6">
        <v>1.0</v>
      </c>
      <c r="E1060" s="6" t="s">
        <v>445</v>
      </c>
      <c r="H1060" s="8" t="str">
        <f>VLOOKUP(C1060,agent_name_matching!A:B,2,false)</f>
        <v>--</v>
      </c>
      <c r="I1060" s="33"/>
      <c r="O1060" s="6" t="s">
        <v>3061</v>
      </c>
      <c r="P1060" s="8">
        <f t="shared" si="1"/>
        <v>1</v>
      </c>
      <c r="Q1060" s="8">
        <f t="shared" si="7"/>
        <v>2</v>
      </c>
      <c r="R1060" s="8">
        <f>if(and(P1060&lt;&gt;"",Q1060&lt;&gt;"newexp",Q1060&lt;&gt;"nostart"),countifs(script_conform_dispatching!A:A,P1060,script_conform_dispatching!B:B,Q1060),"")</f>
        <v>1</v>
      </c>
      <c r="S1060" s="8" t="str">
        <f t="shared" si="3"/>
        <v/>
      </c>
    </row>
    <row r="1061" hidden="1">
      <c r="A1061" s="6" t="s">
        <v>3062</v>
      </c>
      <c r="B1061" s="6" t="s">
        <v>99</v>
      </c>
      <c r="C1061" s="6" t="s">
        <v>1045</v>
      </c>
      <c r="F1061" s="6" t="s">
        <v>415</v>
      </c>
      <c r="G1061" s="6" t="s">
        <v>416</v>
      </c>
      <c r="H1061" s="8" t="str">
        <f>VLOOKUP(C1061,agent_name_matching!A:B,2,false)</f>
        <v>Dispatcher LLM</v>
      </c>
      <c r="I1061" s="32" t="s">
        <v>1046</v>
      </c>
      <c r="J1061" s="6" t="s">
        <v>418</v>
      </c>
      <c r="L1061" s="6">
        <v>2331.0</v>
      </c>
      <c r="M1061" s="6">
        <v>150.0</v>
      </c>
      <c r="N1061" s="6">
        <v>3199.0</v>
      </c>
      <c r="O1061" s="6" t="s">
        <v>3063</v>
      </c>
      <c r="P1061" s="8" t="str">
        <f t="shared" si="1"/>
        <v/>
      </c>
      <c r="Q1061" s="8" t="str">
        <f t="shared" si="7"/>
        <v/>
      </c>
      <c r="R1061" s="8" t="str">
        <f>if(and(P1061&lt;&gt;"",Q1061&lt;&gt;"newexp",Q1061&lt;&gt;"nostart"),countifs(script_conform_dispatching!A:A,P1061,script_conform_dispatching!B:B,Q1061),"")</f>
        <v/>
      </c>
      <c r="S1061" s="8" t="str">
        <f t="shared" si="3"/>
        <v/>
      </c>
    </row>
    <row r="1062" hidden="1">
      <c r="A1062" s="6" t="s">
        <v>3064</v>
      </c>
      <c r="B1062" s="6" t="s">
        <v>99</v>
      </c>
      <c r="C1062" s="6" t="s">
        <v>407</v>
      </c>
      <c r="D1062" s="6">
        <v>2.0</v>
      </c>
      <c r="E1062" s="6" t="s">
        <v>408</v>
      </c>
      <c r="H1062" s="8" t="str">
        <f>VLOOKUP(C1062,agent_name_matching!A:B,2,false)</f>
        <v>--</v>
      </c>
      <c r="I1062" s="33"/>
      <c r="O1062" s="6" t="s">
        <v>3065</v>
      </c>
      <c r="P1062" s="8" t="str">
        <f t="shared" si="1"/>
        <v/>
      </c>
      <c r="Q1062" s="8" t="str">
        <f t="shared" si="7"/>
        <v/>
      </c>
      <c r="R1062" s="8" t="str">
        <f>if(and(P1062&lt;&gt;"",Q1062&lt;&gt;"newexp",Q1062&lt;&gt;"nostart"),countifs(script_conform_dispatching!A:A,P1062,script_conform_dispatching!B:B,Q1062),"")</f>
        <v/>
      </c>
      <c r="S1062" s="8" t="str">
        <f t="shared" si="3"/>
        <v/>
      </c>
    </row>
    <row r="1063" hidden="1">
      <c r="A1063" s="6" t="s">
        <v>3066</v>
      </c>
      <c r="B1063" s="6" t="s">
        <v>99</v>
      </c>
      <c r="C1063" s="6" t="s">
        <v>1011</v>
      </c>
      <c r="F1063" s="6" t="s">
        <v>415</v>
      </c>
      <c r="G1063" s="6" t="s">
        <v>416</v>
      </c>
      <c r="H1063" s="8" t="str">
        <f>VLOOKUP(C1063,agent_name_matching!A:B,2,false)</f>
        <v>Dialog LLM</v>
      </c>
      <c r="I1063" s="32" t="s">
        <v>3067</v>
      </c>
      <c r="J1063" s="6" t="s">
        <v>418</v>
      </c>
      <c r="L1063" s="6">
        <v>1400.0</v>
      </c>
      <c r="M1063" s="6">
        <v>22.0</v>
      </c>
      <c r="N1063" s="6">
        <v>751.0</v>
      </c>
      <c r="O1063" s="6" t="s">
        <v>3068</v>
      </c>
      <c r="P1063" s="8" t="str">
        <f t="shared" si="1"/>
        <v/>
      </c>
      <c r="Q1063" s="8" t="str">
        <f t="shared" si="7"/>
        <v/>
      </c>
      <c r="R1063" s="8" t="str">
        <f>if(and(P1063&lt;&gt;"",Q1063&lt;&gt;"newexp",Q1063&lt;&gt;"nostart"),countifs(script_conform_dispatching!A:A,P1063,script_conform_dispatching!B:B,Q1063),"")</f>
        <v/>
      </c>
      <c r="S1063" s="8" t="str">
        <f t="shared" si="3"/>
        <v/>
      </c>
    </row>
    <row r="1064" hidden="1">
      <c r="A1064" s="6" t="s">
        <v>3069</v>
      </c>
      <c r="B1064" s="6" t="s">
        <v>99</v>
      </c>
      <c r="C1064" s="6" t="s">
        <v>450</v>
      </c>
      <c r="F1064" s="6" t="s">
        <v>415</v>
      </c>
      <c r="G1064" s="6" t="s">
        <v>416</v>
      </c>
      <c r="H1064" s="8" t="str">
        <f>VLOOKUP(C1064,agent_name_matching!A:B,2,false)</f>
        <v>Validator LLM</v>
      </c>
      <c r="I1064" s="32" t="s">
        <v>3070</v>
      </c>
      <c r="J1064" s="6" t="s">
        <v>452</v>
      </c>
      <c r="L1064" s="6">
        <v>764.0</v>
      </c>
      <c r="M1064" s="6">
        <v>49.0</v>
      </c>
      <c r="N1064" s="6">
        <v>1154.0</v>
      </c>
      <c r="O1064" s="6" t="s">
        <v>3071</v>
      </c>
      <c r="P1064" s="8" t="str">
        <f t="shared" si="1"/>
        <v/>
      </c>
      <c r="Q1064" s="8" t="str">
        <f t="shared" si="7"/>
        <v/>
      </c>
      <c r="R1064" s="8" t="str">
        <f>if(and(P1064&lt;&gt;"",Q1064&lt;&gt;"newexp",Q1064&lt;&gt;"nostart"),countifs(script_conform_dispatching!A:A,P1064,script_conform_dispatching!B:B,Q1064),"")</f>
        <v/>
      </c>
      <c r="S1064" s="8" t="str">
        <f t="shared" si="3"/>
        <v/>
      </c>
    </row>
    <row r="1065" hidden="1">
      <c r="A1065" s="6" t="s">
        <v>3072</v>
      </c>
      <c r="B1065" s="6" t="s">
        <v>99</v>
      </c>
      <c r="C1065" s="6" t="s">
        <v>37</v>
      </c>
      <c r="F1065" s="6" t="s">
        <v>415</v>
      </c>
      <c r="G1065" s="6" t="s">
        <v>416</v>
      </c>
      <c r="H1065" s="8" t="str">
        <f>VLOOKUP(C1065,agent_name_matching!A:B,2,false)</f>
        <v>Patient LLM</v>
      </c>
      <c r="I1065" s="32" t="s">
        <v>3073</v>
      </c>
      <c r="J1065" s="6" t="s">
        <v>418</v>
      </c>
      <c r="K1065" s="6">
        <v>1.0</v>
      </c>
      <c r="L1065" s="6">
        <v>707.0</v>
      </c>
      <c r="M1065" s="6">
        <v>42.0</v>
      </c>
      <c r="N1065" s="6">
        <v>1602.0</v>
      </c>
      <c r="O1065" s="6" t="s">
        <v>3074</v>
      </c>
      <c r="P1065" s="8" t="str">
        <f t="shared" si="1"/>
        <v/>
      </c>
      <c r="Q1065" s="8" t="str">
        <f t="shared" si="7"/>
        <v/>
      </c>
      <c r="R1065" s="8" t="str">
        <f>if(and(P1065&lt;&gt;"",Q1065&lt;&gt;"newexp",Q1065&lt;&gt;"nostart"),countifs(script_conform_dispatching!A:A,P1065,script_conform_dispatching!B:B,Q1065),"")</f>
        <v/>
      </c>
      <c r="S1065" s="8" t="str">
        <f t="shared" si="3"/>
        <v/>
      </c>
    </row>
    <row r="1066" hidden="1">
      <c r="A1066" s="6" t="s">
        <v>3075</v>
      </c>
      <c r="B1066" s="6" t="s">
        <v>99</v>
      </c>
      <c r="C1066" s="6" t="s">
        <v>411</v>
      </c>
      <c r="H1066" s="8" t="str">
        <f>VLOOKUP(C1066,agent_name_matching!A:B,2,false)</f>
        <v>System</v>
      </c>
      <c r="I1066" s="33"/>
      <c r="O1066" s="6" t="s">
        <v>3076</v>
      </c>
      <c r="P1066" s="8" t="str">
        <f t="shared" si="1"/>
        <v/>
      </c>
      <c r="Q1066" s="8" t="str">
        <f t="shared" si="7"/>
        <v/>
      </c>
      <c r="R1066" s="8" t="str">
        <f>if(and(P1066&lt;&gt;"",Q1066&lt;&gt;"newexp",Q1066&lt;&gt;"nostart"),countifs(script_conform_dispatching!A:A,P1066,script_conform_dispatching!B:B,Q1066),"")</f>
        <v/>
      </c>
      <c r="S1066" s="8" t="str">
        <f t="shared" si="3"/>
        <v/>
      </c>
    </row>
    <row r="1067" hidden="1">
      <c r="A1067" s="6" t="s">
        <v>3077</v>
      </c>
      <c r="B1067" s="6" t="s">
        <v>99</v>
      </c>
      <c r="C1067" s="6" t="s">
        <v>1007</v>
      </c>
      <c r="F1067" s="6" t="s">
        <v>415</v>
      </c>
      <c r="G1067" s="6" t="s">
        <v>416</v>
      </c>
      <c r="H1067" s="8" t="str">
        <f>VLOOKUP(C1067,agent_name_matching!A:B,2,false)</f>
        <v>Assessor LLM</v>
      </c>
      <c r="I1067" s="32" t="s">
        <v>1008</v>
      </c>
      <c r="J1067" s="6" t="s">
        <v>418</v>
      </c>
      <c r="L1067" s="6">
        <v>1014.0</v>
      </c>
      <c r="M1067" s="6">
        <v>14.0</v>
      </c>
      <c r="N1067" s="6">
        <v>618.0</v>
      </c>
      <c r="O1067" s="6" t="s">
        <v>3078</v>
      </c>
      <c r="P1067" s="8" t="str">
        <f t="shared" si="1"/>
        <v/>
      </c>
      <c r="Q1067" s="8" t="str">
        <f t="shared" si="7"/>
        <v/>
      </c>
      <c r="R1067" s="8" t="str">
        <f>if(and(P1067&lt;&gt;"",Q1067&lt;&gt;"newexp",Q1067&lt;&gt;"nostart"),countifs(script_conform_dispatching!A:A,P1067,script_conform_dispatching!B:B,Q1067),"")</f>
        <v/>
      </c>
      <c r="S1067" s="8" t="str">
        <f t="shared" si="3"/>
        <v/>
      </c>
    </row>
    <row r="1068" hidden="1">
      <c r="A1068" s="6" t="s">
        <v>3079</v>
      </c>
      <c r="B1068" s="6" t="s">
        <v>99</v>
      </c>
      <c r="C1068" s="6" t="s">
        <v>1011</v>
      </c>
      <c r="F1068" s="6" t="s">
        <v>415</v>
      </c>
      <c r="G1068" s="6" t="s">
        <v>416</v>
      </c>
      <c r="H1068" s="8" t="str">
        <f>VLOOKUP(C1068,agent_name_matching!A:B,2,false)</f>
        <v>Dialog LLM</v>
      </c>
      <c r="I1068" s="32" t="s">
        <v>3080</v>
      </c>
      <c r="J1068" s="6" t="s">
        <v>418</v>
      </c>
      <c r="L1068" s="6">
        <v>1656.0</v>
      </c>
      <c r="M1068" s="6">
        <v>40.0</v>
      </c>
      <c r="N1068" s="6">
        <v>1029.0</v>
      </c>
      <c r="O1068" s="6" t="s">
        <v>3081</v>
      </c>
      <c r="P1068" s="8" t="str">
        <f t="shared" si="1"/>
        <v/>
      </c>
      <c r="Q1068" s="8" t="str">
        <f t="shared" si="7"/>
        <v/>
      </c>
      <c r="R1068" s="8" t="str">
        <f>if(and(P1068&lt;&gt;"",Q1068&lt;&gt;"newexp",Q1068&lt;&gt;"nostart"),countifs(script_conform_dispatching!A:A,P1068,script_conform_dispatching!B:B,Q1068),"")</f>
        <v/>
      </c>
      <c r="S1068" s="8" t="str">
        <f t="shared" si="3"/>
        <v/>
      </c>
    </row>
    <row r="1069" hidden="1">
      <c r="A1069" s="6" t="s">
        <v>3082</v>
      </c>
      <c r="B1069" s="6" t="s">
        <v>99</v>
      </c>
      <c r="C1069" s="6" t="s">
        <v>37</v>
      </c>
      <c r="F1069" s="6" t="s">
        <v>415</v>
      </c>
      <c r="G1069" s="6" t="s">
        <v>416</v>
      </c>
      <c r="H1069" s="8" t="str">
        <f>VLOOKUP(C1069,agent_name_matching!A:B,2,false)</f>
        <v>Patient LLM</v>
      </c>
      <c r="I1069" s="32" t="s">
        <v>3083</v>
      </c>
      <c r="J1069" s="6" t="s">
        <v>418</v>
      </c>
      <c r="K1069" s="6">
        <v>1.0</v>
      </c>
      <c r="L1069" s="6">
        <v>797.0</v>
      </c>
      <c r="M1069" s="6">
        <v>132.0</v>
      </c>
      <c r="N1069" s="6">
        <v>1580.0</v>
      </c>
      <c r="O1069" s="6" t="s">
        <v>3084</v>
      </c>
      <c r="P1069" s="8" t="str">
        <f t="shared" si="1"/>
        <v/>
      </c>
      <c r="Q1069" s="8" t="str">
        <f t="shared" si="7"/>
        <v/>
      </c>
      <c r="R1069" s="8" t="str">
        <f>if(and(P1069&lt;&gt;"",Q1069&lt;&gt;"newexp",Q1069&lt;&gt;"nostart"),countifs(script_conform_dispatching!A:A,P1069,script_conform_dispatching!B:B,Q1069),"")</f>
        <v/>
      </c>
      <c r="S1069" s="8" t="str">
        <f t="shared" si="3"/>
        <v/>
      </c>
    </row>
    <row r="1070" hidden="1">
      <c r="A1070" s="6" t="s">
        <v>3085</v>
      </c>
      <c r="B1070" s="6" t="s">
        <v>99</v>
      </c>
      <c r="C1070" s="6" t="s">
        <v>411</v>
      </c>
      <c r="H1070" s="8" t="str">
        <f>VLOOKUP(C1070,agent_name_matching!A:B,2,false)</f>
        <v>System</v>
      </c>
      <c r="I1070" s="33"/>
      <c r="O1070" s="6" t="s">
        <v>3086</v>
      </c>
      <c r="P1070" s="8" t="str">
        <f t="shared" si="1"/>
        <v/>
      </c>
      <c r="Q1070" s="8" t="str">
        <f t="shared" si="7"/>
        <v/>
      </c>
      <c r="R1070" s="8" t="str">
        <f>if(and(P1070&lt;&gt;"",Q1070&lt;&gt;"newexp",Q1070&lt;&gt;"nostart"),countifs(script_conform_dispatching!A:A,P1070,script_conform_dispatching!B:B,Q1070),"")</f>
        <v/>
      </c>
      <c r="S1070" s="8" t="str">
        <f t="shared" si="3"/>
        <v/>
      </c>
    </row>
    <row r="1071" hidden="1">
      <c r="A1071" s="6" t="s">
        <v>3087</v>
      </c>
      <c r="B1071" s="6" t="s">
        <v>99</v>
      </c>
      <c r="C1071" s="6" t="s">
        <v>1007</v>
      </c>
      <c r="F1071" s="6" t="s">
        <v>415</v>
      </c>
      <c r="G1071" s="6" t="s">
        <v>416</v>
      </c>
      <c r="H1071" s="8" t="str">
        <f>VLOOKUP(C1071,agent_name_matching!A:B,2,false)</f>
        <v>Assessor LLM</v>
      </c>
      <c r="I1071" s="32" t="s">
        <v>1008</v>
      </c>
      <c r="J1071" s="6" t="s">
        <v>418</v>
      </c>
      <c r="L1071" s="6">
        <v>1192.0</v>
      </c>
      <c r="M1071" s="6">
        <v>14.0</v>
      </c>
      <c r="N1071" s="6">
        <v>940.0</v>
      </c>
      <c r="O1071" s="6" t="s">
        <v>3088</v>
      </c>
      <c r="P1071" s="8" t="str">
        <f t="shared" si="1"/>
        <v/>
      </c>
      <c r="Q1071" s="8" t="str">
        <f t="shared" si="7"/>
        <v/>
      </c>
      <c r="R1071" s="8" t="str">
        <f>if(and(P1071&lt;&gt;"",Q1071&lt;&gt;"newexp",Q1071&lt;&gt;"nostart"),countifs(script_conform_dispatching!A:A,P1071,script_conform_dispatching!B:B,Q1071),"")</f>
        <v/>
      </c>
      <c r="S1071" s="8" t="str">
        <f t="shared" si="3"/>
        <v/>
      </c>
    </row>
    <row r="1072" hidden="1">
      <c r="A1072" s="6" t="s">
        <v>3089</v>
      </c>
      <c r="B1072" s="6" t="s">
        <v>99</v>
      </c>
      <c r="C1072" s="6" t="s">
        <v>1011</v>
      </c>
      <c r="F1072" s="6" t="s">
        <v>415</v>
      </c>
      <c r="G1072" s="6" t="s">
        <v>416</v>
      </c>
      <c r="H1072" s="8" t="str">
        <f>VLOOKUP(C1072,agent_name_matching!A:B,2,false)</f>
        <v>Dialog LLM</v>
      </c>
      <c r="I1072" s="32" t="s">
        <v>3090</v>
      </c>
      <c r="J1072" s="6" t="s">
        <v>418</v>
      </c>
      <c r="L1072" s="6">
        <v>2020.0</v>
      </c>
      <c r="M1072" s="6">
        <v>78.0</v>
      </c>
      <c r="N1072" s="6">
        <v>1868.0</v>
      </c>
      <c r="O1072" s="6" t="s">
        <v>3091</v>
      </c>
      <c r="P1072" s="8" t="str">
        <f t="shared" si="1"/>
        <v/>
      </c>
      <c r="Q1072" s="8" t="str">
        <f t="shared" si="7"/>
        <v/>
      </c>
      <c r="R1072" s="8" t="str">
        <f>if(and(P1072&lt;&gt;"",Q1072&lt;&gt;"newexp",Q1072&lt;&gt;"nostart"),countifs(script_conform_dispatching!A:A,P1072,script_conform_dispatching!B:B,Q1072),"")</f>
        <v/>
      </c>
      <c r="S1072" s="8" t="str">
        <f t="shared" si="3"/>
        <v/>
      </c>
    </row>
    <row r="1073" hidden="1">
      <c r="A1073" s="6" t="s">
        <v>3092</v>
      </c>
      <c r="B1073" s="6" t="s">
        <v>99</v>
      </c>
      <c r="C1073" s="6" t="s">
        <v>37</v>
      </c>
      <c r="F1073" s="6" t="s">
        <v>415</v>
      </c>
      <c r="G1073" s="6" t="s">
        <v>416</v>
      </c>
      <c r="H1073" s="8" t="str">
        <f>VLOOKUP(C1073,agent_name_matching!A:B,2,false)</f>
        <v>Patient LLM</v>
      </c>
      <c r="I1073" s="32" t="s">
        <v>3093</v>
      </c>
      <c r="J1073" s="6" t="s">
        <v>418</v>
      </c>
      <c r="K1073" s="6">
        <v>1.0</v>
      </c>
      <c r="L1073" s="6">
        <v>1015.0</v>
      </c>
      <c r="M1073" s="6">
        <v>37.0</v>
      </c>
      <c r="N1073" s="6">
        <v>1181.0</v>
      </c>
      <c r="O1073" s="6" t="s">
        <v>3094</v>
      </c>
      <c r="P1073" s="8" t="str">
        <f t="shared" si="1"/>
        <v/>
      </c>
      <c r="Q1073" s="8" t="str">
        <f t="shared" si="7"/>
        <v/>
      </c>
      <c r="R1073" s="8" t="str">
        <f>if(and(P1073&lt;&gt;"",Q1073&lt;&gt;"newexp",Q1073&lt;&gt;"nostart"),countifs(script_conform_dispatching!A:A,P1073,script_conform_dispatching!B:B,Q1073),"")</f>
        <v/>
      </c>
      <c r="S1073" s="8" t="str">
        <f t="shared" si="3"/>
        <v/>
      </c>
    </row>
    <row r="1074" hidden="1">
      <c r="A1074" s="6" t="s">
        <v>3095</v>
      </c>
      <c r="B1074" s="6" t="s">
        <v>99</v>
      </c>
      <c r="C1074" s="6" t="s">
        <v>411</v>
      </c>
      <c r="H1074" s="8" t="str">
        <f>VLOOKUP(C1074,agent_name_matching!A:B,2,false)</f>
        <v>System</v>
      </c>
      <c r="I1074" s="33"/>
      <c r="O1074" s="6" t="s">
        <v>3096</v>
      </c>
      <c r="P1074" s="8" t="str">
        <f t="shared" si="1"/>
        <v/>
      </c>
      <c r="Q1074" s="8" t="str">
        <f t="shared" si="7"/>
        <v/>
      </c>
      <c r="R1074" s="8" t="str">
        <f>if(and(P1074&lt;&gt;"",Q1074&lt;&gt;"newexp",Q1074&lt;&gt;"nostart"),countifs(script_conform_dispatching!A:A,P1074,script_conform_dispatching!B:B,Q1074),"")</f>
        <v/>
      </c>
      <c r="S1074" s="8" t="str">
        <f t="shared" si="3"/>
        <v/>
      </c>
    </row>
    <row r="1075" hidden="1">
      <c r="A1075" s="6" t="s">
        <v>3097</v>
      </c>
      <c r="B1075" s="6" t="s">
        <v>99</v>
      </c>
      <c r="C1075" s="6" t="s">
        <v>1007</v>
      </c>
      <c r="F1075" s="6" t="s">
        <v>415</v>
      </c>
      <c r="G1075" s="6" t="s">
        <v>416</v>
      </c>
      <c r="H1075" s="8" t="str">
        <f>VLOOKUP(C1075,agent_name_matching!A:B,2,false)</f>
        <v>Assessor LLM</v>
      </c>
      <c r="I1075" s="32" t="s">
        <v>1040</v>
      </c>
      <c r="J1075" s="6" t="s">
        <v>418</v>
      </c>
      <c r="L1075" s="6">
        <v>1313.0</v>
      </c>
      <c r="M1075" s="6">
        <v>12.0</v>
      </c>
      <c r="N1075" s="6">
        <v>613.0</v>
      </c>
      <c r="O1075" s="6" t="s">
        <v>3098</v>
      </c>
      <c r="P1075" s="8" t="str">
        <f t="shared" si="1"/>
        <v/>
      </c>
      <c r="Q1075" s="8" t="str">
        <f t="shared" si="7"/>
        <v/>
      </c>
      <c r="R1075" s="8" t="str">
        <f>if(and(P1075&lt;&gt;"",Q1075&lt;&gt;"newexp",Q1075&lt;&gt;"nostart"),countifs(script_conform_dispatching!A:A,P1075,script_conform_dispatching!B:B,Q1075),"")</f>
        <v/>
      </c>
      <c r="S1075" s="8" t="str">
        <f t="shared" si="3"/>
        <v/>
      </c>
    </row>
    <row r="1076" hidden="1">
      <c r="A1076" s="6" t="s">
        <v>3099</v>
      </c>
      <c r="B1076" s="6" t="s">
        <v>99</v>
      </c>
      <c r="C1076" s="6" t="s">
        <v>407</v>
      </c>
      <c r="D1076" s="6">
        <v>2.0</v>
      </c>
      <c r="E1076" s="6" t="s">
        <v>445</v>
      </c>
      <c r="H1076" s="8" t="str">
        <f>VLOOKUP(C1076,agent_name_matching!A:B,2,false)</f>
        <v>--</v>
      </c>
      <c r="I1076" s="33"/>
      <c r="O1076" s="6" t="s">
        <v>3100</v>
      </c>
      <c r="P1076" s="8">
        <f t="shared" si="1"/>
        <v>2</v>
      </c>
      <c r="Q1076" s="8">
        <f t="shared" si="7"/>
        <v>3</v>
      </c>
      <c r="R1076" s="8">
        <f>if(and(P1076&lt;&gt;"",Q1076&lt;&gt;"newexp",Q1076&lt;&gt;"nostart"),countifs(script_conform_dispatching!A:A,P1076,script_conform_dispatching!B:B,Q1076),"")</f>
        <v>1</v>
      </c>
      <c r="S1076" s="8" t="str">
        <f t="shared" si="3"/>
        <v/>
      </c>
    </row>
    <row r="1077" hidden="1">
      <c r="A1077" s="6" t="s">
        <v>3101</v>
      </c>
      <c r="B1077" s="6" t="s">
        <v>99</v>
      </c>
      <c r="C1077" s="6" t="s">
        <v>1045</v>
      </c>
      <c r="F1077" s="6" t="s">
        <v>415</v>
      </c>
      <c r="G1077" s="6" t="s">
        <v>416</v>
      </c>
      <c r="H1077" s="8" t="str">
        <f>VLOOKUP(C1077,agent_name_matching!A:B,2,false)</f>
        <v>Dispatcher LLM</v>
      </c>
      <c r="I1077" s="32" t="s">
        <v>1096</v>
      </c>
      <c r="J1077" s="6" t="s">
        <v>418</v>
      </c>
      <c r="L1077" s="6">
        <v>2730.0</v>
      </c>
      <c r="M1077" s="6">
        <v>260.0</v>
      </c>
      <c r="N1077" s="6">
        <v>5099.0</v>
      </c>
      <c r="O1077" s="6" t="s">
        <v>3102</v>
      </c>
      <c r="P1077" s="8" t="str">
        <f t="shared" si="1"/>
        <v/>
      </c>
      <c r="Q1077" s="8" t="str">
        <f t="shared" si="7"/>
        <v/>
      </c>
      <c r="R1077" s="8" t="str">
        <f>if(and(P1077&lt;&gt;"",Q1077&lt;&gt;"newexp",Q1077&lt;&gt;"nostart"),countifs(script_conform_dispatching!A:A,P1077,script_conform_dispatching!B:B,Q1077),"")</f>
        <v/>
      </c>
      <c r="S1077" s="8" t="str">
        <f t="shared" si="3"/>
        <v/>
      </c>
    </row>
    <row r="1078" hidden="1">
      <c r="A1078" s="6" t="s">
        <v>3103</v>
      </c>
      <c r="B1078" s="6" t="s">
        <v>99</v>
      </c>
      <c r="C1078" s="6" t="s">
        <v>407</v>
      </c>
      <c r="D1078" s="6">
        <v>3.0</v>
      </c>
      <c r="E1078" s="6" t="s">
        <v>408</v>
      </c>
      <c r="H1078" s="8" t="str">
        <f>VLOOKUP(C1078,agent_name_matching!A:B,2,false)</f>
        <v>--</v>
      </c>
      <c r="I1078" s="33"/>
      <c r="O1078" s="6" t="s">
        <v>3104</v>
      </c>
      <c r="P1078" s="8" t="str">
        <f t="shared" si="1"/>
        <v/>
      </c>
      <c r="Q1078" s="8" t="str">
        <f t="shared" si="7"/>
        <v/>
      </c>
      <c r="R1078" s="8" t="str">
        <f>if(and(P1078&lt;&gt;"",Q1078&lt;&gt;"newexp",Q1078&lt;&gt;"nostart"),countifs(script_conform_dispatching!A:A,P1078,script_conform_dispatching!B:B,Q1078),"")</f>
        <v/>
      </c>
      <c r="S1078" s="8" t="str">
        <f t="shared" si="3"/>
        <v/>
      </c>
    </row>
    <row r="1079" hidden="1">
      <c r="A1079" s="6" t="s">
        <v>3105</v>
      </c>
      <c r="B1079" s="6" t="s">
        <v>99</v>
      </c>
      <c r="C1079" s="6" t="s">
        <v>1011</v>
      </c>
      <c r="F1079" s="6" t="s">
        <v>415</v>
      </c>
      <c r="G1079" s="6" t="s">
        <v>416</v>
      </c>
      <c r="H1079" s="8" t="str">
        <f>VLOOKUP(C1079,agent_name_matching!A:B,2,false)</f>
        <v>Dialog LLM</v>
      </c>
      <c r="I1079" s="32" t="s">
        <v>3106</v>
      </c>
      <c r="J1079" s="6" t="s">
        <v>418</v>
      </c>
      <c r="L1079" s="6">
        <v>2589.0</v>
      </c>
      <c r="M1079" s="6">
        <v>27.0</v>
      </c>
      <c r="N1079" s="6">
        <v>798.0</v>
      </c>
      <c r="O1079" s="6" t="s">
        <v>3107</v>
      </c>
      <c r="P1079" s="8" t="str">
        <f t="shared" si="1"/>
        <v/>
      </c>
      <c r="Q1079" s="8" t="str">
        <f t="shared" si="7"/>
        <v/>
      </c>
      <c r="R1079" s="8" t="str">
        <f>if(and(P1079&lt;&gt;"",Q1079&lt;&gt;"newexp",Q1079&lt;&gt;"nostart"),countifs(script_conform_dispatching!A:A,P1079,script_conform_dispatching!B:B,Q1079),"")</f>
        <v/>
      </c>
      <c r="S1079" s="8" t="str">
        <f t="shared" si="3"/>
        <v/>
      </c>
    </row>
    <row r="1080" hidden="1">
      <c r="A1080" s="6" t="s">
        <v>3108</v>
      </c>
      <c r="B1080" s="6" t="s">
        <v>99</v>
      </c>
      <c r="C1080" s="6" t="s">
        <v>450</v>
      </c>
      <c r="F1080" s="6" t="s">
        <v>415</v>
      </c>
      <c r="G1080" s="6" t="s">
        <v>416</v>
      </c>
      <c r="H1080" s="8" t="str">
        <f>VLOOKUP(C1080,agent_name_matching!A:B,2,false)</f>
        <v>Validator LLM</v>
      </c>
      <c r="I1080" s="32" t="s">
        <v>451</v>
      </c>
      <c r="J1080" s="6" t="s">
        <v>452</v>
      </c>
      <c r="L1080" s="6">
        <v>1163.0</v>
      </c>
      <c r="M1080" s="6">
        <v>10.0</v>
      </c>
      <c r="N1080" s="6">
        <v>793.0</v>
      </c>
      <c r="O1080" s="6" t="s">
        <v>3109</v>
      </c>
      <c r="P1080" s="8" t="str">
        <f t="shared" si="1"/>
        <v/>
      </c>
      <c r="Q1080" s="8" t="str">
        <f t="shared" si="7"/>
        <v/>
      </c>
      <c r="R1080" s="8" t="str">
        <f>if(and(P1080&lt;&gt;"",Q1080&lt;&gt;"newexp",Q1080&lt;&gt;"nostart"),countifs(script_conform_dispatching!A:A,P1080,script_conform_dispatching!B:B,Q1080),"")</f>
        <v/>
      </c>
      <c r="S1080" s="8" t="str">
        <f t="shared" si="3"/>
        <v/>
      </c>
    </row>
    <row r="1081" hidden="1">
      <c r="A1081" s="6" t="s">
        <v>3110</v>
      </c>
      <c r="B1081" s="6" t="s">
        <v>99</v>
      </c>
      <c r="C1081" s="6" t="s">
        <v>37</v>
      </c>
      <c r="F1081" s="6" t="s">
        <v>415</v>
      </c>
      <c r="G1081" s="6" t="s">
        <v>416</v>
      </c>
      <c r="H1081" s="8" t="str">
        <f>VLOOKUP(C1081,agent_name_matching!A:B,2,false)</f>
        <v>Patient LLM</v>
      </c>
      <c r="I1081" s="32" t="s">
        <v>3111</v>
      </c>
      <c r="J1081" s="6" t="s">
        <v>418</v>
      </c>
      <c r="K1081" s="6">
        <v>1.0</v>
      </c>
      <c r="L1081" s="6">
        <v>1087.0</v>
      </c>
      <c r="M1081" s="6">
        <v>170.0</v>
      </c>
      <c r="N1081" s="6">
        <v>2145.0</v>
      </c>
      <c r="O1081" s="6" t="s">
        <v>3112</v>
      </c>
      <c r="P1081" s="8" t="str">
        <f t="shared" si="1"/>
        <v/>
      </c>
      <c r="Q1081" s="8" t="str">
        <f t="shared" si="7"/>
        <v/>
      </c>
      <c r="R1081" s="8" t="str">
        <f>if(and(P1081&lt;&gt;"",Q1081&lt;&gt;"newexp",Q1081&lt;&gt;"nostart"),countifs(script_conform_dispatching!A:A,P1081,script_conform_dispatching!B:B,Q1081),"")</f>
        <v/>
      </c>
      <c r="S1081" s="8" t="str">
        <f t="shared" si="3"/>
        <v/>
      </c>
    </row>
    <row r="1082" hidden="1">
      <c r="A1082" s="6" t="s">
        <v>3113</v>
      </c>
      <c r="B1082" s="6" t="s">
        <v>99</v>
      </c>
      <c r="C1082" s="6" t="s">
        <v>411</v>
      </c>
      <c r="H1082" s="8" t="str">
        <f>VLOOKUP(C1082,agent_name_matching!A:B,2,false)</f>
        <v>System</v>
      </c>
      <c r="I1082" s="33"/>
      <c r="O1082" s="6" t="s">
        <v>3114</v>
      </c>
      <c r="P1082" s="8" t="str">
        <f t="shared" si="1"/>
        <v/>
      </c>
      <c r="Q1082" s="8" t="str">
        <f t="shared" si="7"/>
        <v/>
      </c>
      <c r="R1082" s="8" t="str">
        <f>if(and(P1082&lt;&gt;"",Q1082&lt;&gt;"newexp",Q1082&lt;&gt;"nostart"),countifs(script_conform_dispatching!A:A,P1082,script_conform_dispatching!B:B,Q1082),"")</f>
        <v/>
      </c>
      <c r="S1082" s="8" t="str">
        <f t="shared" si="3"/>
        <v/>
      </c>
    </row>
    <row r="1083" hidden="1">
      <c r="A1083" s="6" t="s">
        <v>3115</v>
      </c>
      <c r="B1083" s="6" t="s">
        <v>99</v>
      </c>
      <c r="C1083" s="6" t="s">
        <v>1007</v>
      </c>
      <c r="F1083" s="6" t="s">
        <v>415</v>
      </c>
      <c r="G1083" s="6" t="s">
        <v>416</v>
      </c>
      <c r="H1083" s="8" t="str">
        <f>VLOOKUP(C1083,agent_name_matching!A:B,2,false)</f>
        <v>Assessor LLM</v>
      </c>
      <c r="I1083" s="32" t="s">
        <v>1008</v>
      </c>
      <c r="J1083" s="6" t="s">
        <v>418</v>
      </c>
      <c r="L1083" s="6">
        <v>1627.0</v>
      </c>
      <c r="M1083" s="6">
        <v>14.0</v>
      </c>
      <c r="N1083" s="6">
        <v>915.0</v>
      </c>
      <c r="O1083" s="6" t="s">
        <v>3116</v>
      </c>
      <c r="P1083" s="8" t="str">
        <f t="shared" si="1"/>
        <v/>
      </c>
      <c r="Q1083" s="8" t="str">
        <f t="shared" si="7"/>
        <v/>
      </c>
      <c r="R1083" s="8" t="str">
        <f>if(and(P1083&lt;&gt;"",Q1083&lt;&gt;"newexp",Q1083&lt;&gt;"nostart"),countifs(script_conform_dispatching!A:A,P1083,script_conform_dispatching!B:B,Q1083),"")</f>
        <v/>
      </c>
      <c r="S1083" s="8" t="str">
        <f t="shared" si="3"/>
        <v/>
      </c>
    </row>
    <row r="1084" hidden="1">
      <c r="A1084" s="6" t="s">
        <v>3117</v>
      </c>
      <c r="B1084" s="6" t="s">
        <v>99</v>
      </c>
      <c r="C1084" s="6" t="s">
        <v>1011</v>
      </c>
      <c r="F1084" s="6" t="s">
        <v>415</v>
      </c>
      <c r="G1084" s="6" t="s">
        <v>416</v>
      </c>
      <c r="H1084" s="8" t="str">
        <f>VLOOKUP(C1084,agent_name_matching!A:B,2,false)</f>
        <v>Dialog LLM</v>
      </c>
      <c r="I1084" s="32" t="s">
        <v>3118</v>
      </c>
      <c r="J1084" s="6" t="s">
        <v>418</v>
      </c>
      <c r="L1084" s="6">
        <v>3089.0</v>
      </c>
      <c r="M1084" s="6">
        <v>46.0</v>
      </c>
      <c r="N1084" s="6">
        <v>1221.0</v>
      </c>
      <c r="O1084" s="6" t="s">
        <v>3119</v>
      </c>
      <c r="P1084" s="8" t="str">
        <f t="shared" si="1"/>
        <v/>
      </c>
      <c r="Q1084" s="8" t="str">
        <f t="shared" si="7"/>
        <v/>
      </c>
      <c r="R1084" s="8" t="str">
        <f>if(and(P1084&lt;&gt;"",Q1084&lt;&gt;"newexp",Q1084&lt;&gt;"nostart"),countifs(script_conform_dispatching!A:A,P1084,script_conform_dispatching!B:B,Q1084),"")</f>
        <v/>
      </c>
      <c r="S1084" s="8" t="str">
        <f t="shared" si="3"/>
        <v/>
      </c>
    </row>
    <row r="1085" hidden="1">
      <c r="A1085" s="6" t="s">
        <v>3120</v>
      </c>
      <c r="B1085" s="6" t="s">
        <v>99</v>
      </c>
      <c r="C1085" s="6" t="s">
        <v>37</v>
      </c>
      <c r="F1085" s="6" t="s">
        <v>415</v>
      </c>
      <c r="G1085" s="6" t="s">
        <v>416</v>
      </c>
      <c r="H1085" s="8" t="str">
        <f>VLOOKUP(C1085,agent_name_matching!A:B,2,false)</f>
        <v>Patient LLM</v>
      </c>
      <c r="I1085" s="32" t="s">
        <v>3121</v>
      </c>
      <c r="J1085" s="6" t="s">
        <v>418</v>
      </c>
      <c r="K1085" s="6">
        <v>1.0</v>
      </c>
      <c r="L1085" s="6">
        <v>1311.0</v>
      </c>
      <c r="M1085" s="6">
        <v>147.0</v>
      </c>
      <c r="N1085" s="6">
        <v>2555.0</v>
      </c>
      <c r="O1085" s="6" t="s">
        <v>3122</v>
      </c>
      <c r="P1085" s="8" t="str">
        <f t="shared" si="1"/>
        <v/>
      </c>
      <c r="Q1085" s="8" t="str">
        <f t="shared" si="7"/>
        <v/>
      </c>
      <c r="R1085" s="8" t="str">
        <f>if(and(P1085&lt;&gt;"",Q1085&lt;&gt;"newexp",Q1085&lt;&gt;"nostart"),countifs(script_conform_dispatching!A:A,P1085,script_conform_dispatching!B:B,Q1085),"")</f>
        <v/>
      </c>
      <c r="S1085" s="8" t="str">
        <f t="shared" si="3"/>
        <v/>
      </c>
    </row>
    <row r="1086" hidden="1">
      <c r="A1086" s="6" t="s">
        <v>3123</v>
      </c>
      <c r="B1086" s="6" t="s">
        <v>99</v>
      </c>
      <c r="C1086" s="6" t="s">
        <v>411</v>
      </c>
      <c r="H1086" s="8" t="str">
        <f>VLOOKUP(C1086,agent_name_matching!A:B,2,false)</f>
        <v>System</v>
      </c>
      <c r="I1086" s="33"/>
      <c r="O1086" s="6" t="s">
        <v>3124</v>
      </c>
      <c r="P1086" s="8" t="str">
        <f t="shared" si="1"/>
        <v/>
      </c>
      <c r="Q1086" s="8" t="str">
        <f t="shared" si="7"/>
        <v/>
      </c>
      <c r="R1086" s="8" t="str">
        <f>if(and(P1086&lt;&gt;"",Q1086&lt;&gt;"newexp",Q1086&lt;&gt;"nostart"),countifs(script_conform_dispatching!A:A,P1086,script_conform_dispatching!B:B,Q1086),"")</f>
        <v/>
      </c>
      <c r="S1086" s="8" t="str">
        <f t="shared" si="3"/>
        <v/>
      </c>
    </row>
    <row r="1087" hidden="1">
      <c r="A1087" s="6" t="s">
        <v>3125</v>
      </c>
      <c r="B1087" s="6" t="s">
        <v>99</v>
      </c>
      <c r="C1087" s="6" t="s">
        <v>1007</v>
      </c>
      <c r="F1087" s="6" t="s">
        <v>415</v>
      </c>
      <c r="G1087" s="6" t="s">
        <v>416</v>
      </c>
      <c r="H1087" s="8" t="str">
        <f>VLOOKUP(C1087,agent_name_matching!A:B,2,false)</f>
        <v>Assessor LLM</v>
      </c>
      <c r="I1087" s="32" t="s">
        <v>1008</v>
      </c>
      <c r="J1087" s="6" t="s">
        <v>418</v>
      </c>
      <c r="L1087" s="6">
        <v>1826.0</v>
      </c>
      <c r="M1087" s="6">
        <v>14.0</v>
      </c>
      <c r="N1087" s="6">
        <v>1111.0</v>
      </c>
      <c r="O1087" s="6" t="s">
        <v>3126</v>
      </c>
      <c r="P1087" s="8" t="str">
        <f t="shared" si="1"/>
        <v/>
      </c>
      <c r="Q1087" s="8" t="str">
        <f t="shared" si="7"/>
        <v/>
      </c>
      <c r="R1087" s="8" t="str">
        <f>if(and(P1087&lt;&gt;"",Q1087&lt;&gt;"newexp",Q1087&lt;&gt;"nostart"),countifs(script_conform_dispatching!A:A,P1087,script_conform_dispatching!B:B,Q1087),"")</f>
        <v/>
      </c>
      <c r="S1087" s="8" t="str">
        <f t="shared" si="3"/>
        <v/>
      </c>
    </row>
    <row r="1088" hidden="1">
      <c r="A1088" s="6" t="s">
        <v>3127</v>
      </c>
      <c r="B1088" s="6" t="s">
        <v>99</v>
      </c>
      <c r="C1088" s="6" t="s">
        <v>1011</v>
      </c>
      <c r="F1088" s="6" t="s">
        <v>415</v>
      </c>
      <c r="G1088" s="6" t="s">
        <v>416</v>
      </c>
      <c r="H1088" s="8" t="str">
        <f>VLOOKUP(C1088,agent_name_matching!A:B,2,false)</f>
        <v>Dialog LLM</v>
      </c>
      <c r="I1088" s="32" t="s">
        <v>3128</v>
      </c>
      <c r="J1088" s="6" t="s">
        <v>418</v>
      </c>
      <c r="L1088" s="6">
        <v>3585.0</v>
      </c>
      <c r="M1088" s="6">
        <v>64.0</v>
      </c>
      <c r="N1088" s="6">
        <v>3051.0</v>
      </c>
      <c r="O1088" s="6" t="s">
        <v>3129</v>
      </c>
      <c r="P1088" s="8" t="str">
        <f t="shared" si="1"/>
        <v/>
      </c>
      <c r="Q1088" s="8" t="str">
        <f t="shared" si="7"/>
        <v/>
      </c>
      <c r="R1088" s="8" t="str">
        <f>if(and(P1088&lt;&gt;"",Q1088&lt;&gt;"newexp",Q1088&lt;&gt;"nostart"),countifs(script_conform_dispatching!A:A,P1088,script_conform_dispatching!B:B,Q1088),"")</f>
        <v/>
      </c>
      <c r="S1088" s="8" t="str">
        <f t="shared" si="3"/>
        <v/>
      </c>
    </row>
    <row r="1089" hidden="1">
      <c r="A1089" s="6" t="s">
        <v>3130</v>
      </c>
      <c r="B1089" s="6" t="s">
        <v>99</v>
      </c>
      <c r="C1089" s="6" t="s">
        <v>37</v>
      </c>
      <c r="F1089" s="6" t="s">
        <v>415</v>
      </c>
      <c r="G1089" s="6" t="s">
        <v>416</v>
      </c>
      <c r="H1089" s="8" t="str">
        <f>VLOOKUP(C1089,agent_name_matching!A:B,2,false)</f>
        <v>Patient LLM</v>
      </c>
      <c r="I1089" s="32" t="s">
        <v>3131</v>
      </c>
      <c r="J1089" s="6" t="s">
        <v>418</v>
      </c>
      <c r="K1089" s="6">
        <v>1.0</v>
      </c>
      <c r="L1089" s="6">
        <v>1530.0</v>
      </c>
      <c r="M1089" s="6">
        <v>178.0</v>
      </c>
      <c r="N1089" s="6">
        <v>2405.0</v>
      </c>
      <c r="O1089" s="6" t="s">
        <v>3132</v>
      </c>
      <c r="P1089" s="8" t="str">
        <f t="shared" si="1"/>
        <v/>
      </c>
      <c r="Q1089" s="8" t="str">
        <f t="shared" si="7"/>
        <v/>
      </c>
      <c r="R1089" s="8" t="str">
        <f>if(and(P1089&lt;&gt;"",Q1089&lt;&gt;"newexp",Q1089&lt;&gt;"nostart"),countifs(script_conform_dispatching!A:A,P1089,script_conform_dispatching!B:B,Q1089),"")</f>
        <v/>
      </c>
      <c r="S1089" s="8" t="str">
        <f t="shared" si="3"/>
        <v/>
      </c>
    </row>
    <row r="1090" hidden="1">
      <c r="A1090" s="6" t="s">
        <v>3133</v>
      </c>
      <c r="B1090" s="6" t="s">
        <v>99</v>
      </c>
      <c r="C1090" s="6" t="s">
        <v>411</v>
      </c>
      <c r="H1090" s="8" t="str">
        <f>VLOOKUP(C1090,agent_name_matching!A:B,2,false)</f>
        <v>System</v>
      </c>
      <c r="I1090" s="33"/>
      <c r="O1090" s="6" t="s">
        <v>3134</v>
      </c>
      <c r="P1090" s="8" t="str">
        <f t="shared" si="1"/>
        <v/>
      </c>
      <c r="Q1090" s="8" t="str">
        <f t="shared" si="7"/>
        <v/>
      </c>
      <c r="R1090" s="8" t="str">
        <f>if(and(P1090&lt;&gt;"",Q1090&lt;&gt;"newexp",Q1090&lt;&gt;"nostart"),countifs(script_conform_dispatching!A:A,P1090,script_conform_dispatching!B:B,Q1090),"")</f>
        <v/>
      </c>
      <c r="S1090" s="8" t="str">
        <f t="shared" si="3"/>
        <v/>
      </c>
    </row>
    <row r="1091" hidden="1">
      <c r="A1091" s="6" t="s">
        <v>3135</v>
      </c>
      <c r="B1091" s="6" t="s">
        <v>99</v>
      </c>
      <c r="C1091" s="6" t="s">
        <v>1007</v>
      </c>
      <c r="F1091" s="6" t="s">
        <v>415</v>
      </c>
      <c r="G1091" s="6" t="s">
        <v>416</v>
      </c>
      <c r="H1091" s="8" t="str">
        <f>VLOOKUP(C1091,agent_name_matching!A:B,2,false)</f>
        <v>Assessor LLM</v>
      </c>
      <c r="I1091" s="32" t="s">
        <v>1008</v>
      </c>
      <c r="J1091" s="6" t="s">
        <v>418</v>
      </c>
      <c r="L1091" s="6">
        <v>2074.0</v>
      </c>
      <c r="M1091" s="6">
        <v>14.0</v>
      </c>
      <c r="N1091" s="6">
        <v>762.0</v>
      </c>
      <c r="O1091" s="6" t="s">
        <v>3136</v>
      </c>
      <c r="P1091" s="8" t="str">
        <f t="shared" si="1"/>
        <v/>
      </c>
      <c r="Q1091" s="8" t="str">
        <f t="shared" si="7"/>
        <v/>
      </c>
      <c r="R1091" s="8" t="str">
        <f>if(and(P1091&lt;&gt;"",Q1091&lt;&gt;"newexp",Q1091&lt;&gt;"nostart"),countifs(script_conform_dispatching!A:A,P1091,script_conform_dispatching!B:B,Q1091),"")</f>
        <v/>
      </c>
      <c r="S1091" s="8" t="str">
        <f t="shared" si="3"/>
        <v/>
      </c>
    </row>
    <row r="1092" hidden="1">
      <c r="A1092" s="6" t="s">
        <v>3137</v>
      </c>
      <c r="B1092" s="6" t="s">
        <v>99</v>
      </c>
      <c r="C1092" s="6" t="s">
        <v>1011</v>
      </c>
      <c r="F1092" s="6" t="s">
        <v>415</v>
      </c>
      <c r="G1092" s="6" t="s">
        <v>416</v>
      </c>
      <c r="H1092" s="8" t="str">
        <f>VLOOKUP(C1092,agent_name_matching!A:B,2,false)</f>
        <v>Dialog LLM</v>
      </c>
      <c r="I1092" s="32" t="s">
        <v>3138</v>
      </c>
      <c r="J1092" s="6" t="s">
        <v>418</v>
      </c>
      <c r="L1092" s="6">
        <v>4130.0</v>
      </c>
      <c r="M1092" s="6">
        <v>73.0</v>
      </c>
      <c r="N1092" s="6">
        <v>1222.0</v>
      </c>
      <c r="O1092" s="6" t="s">
        <v>3139</v>
      </c>
      <c r="P1092" s="8" t="str">
        <f t="shared" si="1"/>
        <v/>
      </c>
      <c r="Q1092" s="8" t="str">
        <f t="shared" si="7"/>
        <v/>
      </c>
      <c r="R1092" s="8" t="str">
        <f>if(and(P1092&lt;&gt;"",Q1092&lt;&gt;"newexp",Q1092&lt;&gt;"nostart"),countifs(script_conform_dispatching!A:A,P1092,script_conform_dispatching!B:B,Q1092),"")</f>
        <v/>
      </c>
      <c r="S1092" s="8" t="str">
        <f t="shared" si="3"/>
        <v/>
      </c>
    </row>
    <row r="1093" hidden="1">
      <c r="A1093" s="6" t="s">
        <v>3140</v>
      </c>
      <c r="B1093" s="6" t="s">
        <v>99</v>
      </c>
      <c r="C1093" s="6" t="s">
        <v>37</v>
      </c>
      <c r="F1093" s="6" t="s">
        <v>415</v>
      </c>
      <c r="G1093" s="6" t="s">
        <v>416</v>
      </c>
      <c r="H1093" s="8" t="str">
        <f>VLOOKUP(C1093,agent_name_matching!A:B,2,false)</f>
        <v>Patient LLM</v>
      </c>
      <c r="I1093" s="32" t="s">
        <v>3141</v>
      </c>
      <c r="J1093" s="6" t="s">
        <v>418</v>
      </c>
      <c r="K1093" s="6">
        <v>1.0</v>
      </c>
      <c r="L1093" s="6">
        <v>1789.0</v>
      </c>
      <c r="M1093" s="6">
        <v>164.0</v>
      </c>
      <c r="N1093" s="6">
        <v>2148.0</v>
      </c>
      <c r="O1093" s="6" t="s">
        <v>3142</v>
      </c>
      <c r="P1093" s="8" t="str">
        <f t="shared" si="1"/>
        <v/>
      </c>
      <c r="Q1093" s="8" t="str">
        <f t="shared" si="7"/>
        <v/>
      </c>
      <c r="R1093" s="8" t="str">
        <f>if(and(P1093&lt;&gt;"",Q1093&lt;&gt;"newexp",Q1093&lt;&gt;"nostart"),countifs(script_conform_dispatching!A:A,P1093,script_conform_dispatching!B:B,Q1093),"")</f>
        <v/>
      </c>
      <c r="S1093" s="8" t="str">
        <f t="shared" si="3"/>
        <v/>
      </c>
    </row>
    <row r="1094" hidden="1">
      <c r="A1094" s="6" t="s">
        <v>3143</v>
      </c>
      <c r="B1094" s="6" t="s">
        <v>99</v>
      </c>
      <c r="C1094" s="6" t="s">
        <v>411</v>
      </c>
      <c r="H1094" s="8" t="str">
        <f>VLOOKUP(C1094,agent_name_matching!A:B,2,false)</f>
        <v>System</v>
      </c>
      <c r="I1094" s="33"/>
      <c r="O1094" s="6" t="s">
        <v>3144</v>
      </c>
      <c r="P1094" s="8" t="str">
        <f t="shared" si="1"/>
        <v/>
      </c>
      <c r="Q1094" s="8" t="str">
        <f t="shared" si="7"/>
        <v/>
      </c>
      <c r="R1094" s="8" t="str">
        <f>if(and(P1094&lt;&gt;"",Q1094&lt;&gt;"newexp",Q1094&lt;&gt;"nostart"),countifs(script_conform_dispatching!A:A,P1094,script_conform_dispatching!B:B,Q1094),"")</f>
        <v/>
      </c>
      <c r="S1094" s="8" t="str">
        <f t="shared" si="3"/>
        <v/>
      </c>
    </row>
    <row r="1095" hidden="1">
      <c r="A1095" s="6" t="s">
        <v>3145</v>
      </c>
      <c r="B1095" s="6" t="s">
        <v>99</v>
      </c>
      <c r="C1095" s="6" t="s">
        <v>1007</v>
      </c>
      <c r="F1095" s="6" t="s">
        <v>415</v>
      </c>
      <c r="G1095" s="6" t="s">
        <v>416</v>
      </c>
      <c r="H1095" s="8" t="str">
        <f>VLOOKUP(C1095,agent_name_matching!A:B,2,false)</f>
        <v>Assessor LLM</v>
      </c>
      <c r="I1095" s="32" t="s">
        <v>1008</v>
      </c>
      <c r="J1095" s="6" t="s">
        <v>418</v>
      </c>
      <c r="L1095" s="6">
        <v>2317.0</v>
      </c>
      <c r="M1095" s="6">
        <v>14.0</v>
      </c>
      <c r="N1095" s="6">
        <v>727.0</v>
      </c>
      <c r="O1095" s="6" t="s">
        <v>3146</v>
      </c>
      <c r="P1095" s="8" t="str">
        <f t="shared" si="1"/>
        <v/>
      </c>
      <c r="Q1095" s="8" t="str">
        <f t="shared" si="7"/>
        <v/>
      </c>
      <c r="R1095" s="8" t="str">
        <f>if(and(P1095&lt;&gt;"",Q1095&lt;&gt;"newexp",Q1095&lt;&gt;"nostart"),countifs(script_conform_dispatching!A:A,P1095,script_conform_dispatching!B:B,Q1095),"")</f>
        <v/>
      </c>
      <c r="S1095" s="8" t="str">
        <f t="shared" si="3"/>
        <v/>
      </c>
    </row>
    <row r="1096" hidden="1">
      <c r="A1096" s="6" t="s">
        <v>3147</v>
      </c>
      <c r="B1096" s="6" t="s">
        <v>99</v>
      </c>
      <c r="C1096" s="6" t="s">
        <v>1011</v>
      </c>
      <c r="F1096" s="6" t="s">
        <v>415</v>
      </c>
      <c r="G1096" s="6" t="s">
        <v>416</v>
      </c>
      <c r="H1096" s="8" t="str">
        <f>VLOOKUP(C1096,agent_name_matching!A:B,2,false)</f>
        <v>Dialog LLM</v>
      </c>
      <c r="I1096" s="32" t="s">
        <v>3148</v>
      </c>
      <c r="J1096" s="6" t="s">
        <v>418</v>
      </c>
      <c r="L1096" s="6">
        <v>4670.0</v>
      </c>
      <c r="M1096" s="6">
        <v>94.0</v>
      </c>
      <c r="N1096" s="6">
        <v>2138.0</v>
      </c>
      <c r="O1096" s="6" t="s">
        <v>3149</v>
      </c>
      <c r="P1096" s="8" t="str">
        <f t="shared" si="1"/>
        <v/>
      </c>
      <c r="Q1096" s="8" t="str">
        <f t="shared" si="7"/>
        <v/>
      </c>
      <c r="R1096" s="8" t="str">
        <f>if(and(P1096&lt;&gt;"",Q1096&lt;&gt;"newexp",Q1096&lt;&gt;"nostart"),countifs(script_conform_dispatching!A:A,P1096,script_conform_dispatching!B:B,Q1096),"")</f>
        <v/>
      </c>
      <c r="S1096" s="8" t="str">
        <f t="shared" si="3"/>
        <v/>
      </c>
    </row>
    <row r="1097" hidden="1">
      <c r="A1097" s="6" t="s">
        <v>3150</v>
      </c>
      <c r="B1097" s="6" t="s">
        <v>99</v>
      </c>
      <c r="C1097" s="6" t="s">
        <v>37</v>
      </c>
      <c r="F1097" s="6" t="s">
        <v>415</v>
      </c>
      <c r="G1097" s="6" t="s">
        <v>416</v>
      </c>
      <c r="H1097" s="8" t="str">
        <f>VLOOKUP(C1097,agent_name_matching!A:B,2,false)</f>
        <v>Patient LLM</v>
      </c>
      <c r="I1097" s="32" t="s">
        <v>3151</v>
      </c>
      <c r="J1097" s="6" t="s">
        <v>418</v>
      </c>
      <c r="K1097" s="6">
        <v>1.0</v>
      </c>
      <c r="L1097" s="6">
        <v>2055.0</v>
      </c>
      <c r="M1097" s="6">
        <v>149.0</v>
      </c>
      <c r="N1097" s="6">
        <v>2191.0</v>
      </c>
      <c r="O1097" s="6" t="s">
        <v>3152</v>
      </c>
      <c r="P1097" s="8" t="str">
        <f t="shared" si="1"/>
        <v/>
      </c>
      <c r="Q1097" s="8" t="str">
        <f t="shared" si="7"/>
        <v/>
      </c>
      <c r="R1097" s="8" t="str">
        <f>if(and(P1097&lt;&gt;"",Q1097&lt;&gt;"newexp",Q1097&lt;&gt;"nostart"),countifs(script_conform_dispatching!A:A,P1097,script_conform_dispatching!B:B,Q1097),"")</f>
        <v/>
      </c>
      <c r="S1097" s="8" t="str">
        <f t="shared" si="3"/>
        <v/>
      </c>
    </row>
    <row r="1098" hidden="1">
      <c r="A1098" s="6" t="s">
        <v>3153</v>
      </c>
      <c r="B1098" s="6" t="s">
        <v>99</v>
      </c>
      <c r="C1098" s="6" t="s">
        <v>411</v>
      </c>
      <c r="H1098" s="8" t="str">
        <f>VLOOKUP(C1098,agent_name_matching!A:B,2,false)</f>
        <v>System</v>
      </c>
      <c r="I1098" s="33"/>
      <c r="O1098" s="6" t="s">
        <v>3154</v>
      </c>
      <c r="P1098" s="8" t="str">
        <f t="shared" si="1"/>
        <v/>
      </c>
      <c r="Q1098" s="8" t="str">
        <f t="shared" si="7"/>
        <v/>
      </c>
      <c r="R1098" s="8" t="str">
        <f>if(and(P1098&lt;&gt;"",Q1098&lt;&gt;"newexp",Q1098&lt;&gt;"nostart"),countifs(script_conform_dispatching!A:A,P1098,script_conform_dispatching!B:B,Q1098),"")</f>
        <v/>
      </c>
      <c r="S1098" s="8" t="str">
        <f t="shared" si="3"/>
        <v/>
      </c>
    </row>
    <row r="1099" hidden="1">
      <c r="A1099" s="6" t="s">
        <v>3155</v>
      </c>
      <c r="B1099" s="6" t="s">
        <v>99</v>
      </c>
      <c r="C1099" s="6" t="s">
        <v>1007</v>
      </c>
      <c r="F1099" s="6" t="s">
        <v>415</v>
      </c>
      <c r="G1099" s="6" t="s">
        <v>416</v>
      </c>
      <c r="H1099" s="8" t="str">
        <f>VLOOKUP(C1099,agent_name_matching!A:B,2,false)</f>
        <v>Assessor LLM</v>
      </c>
      <c r="I1099" s="32" t="s">
        <v>1008</v>
      </c>
      <c r="J1099" s="6" t="s">
        <v>418</v>
      </c>
      <c r="L1099" s="6">
        <v>2566.0</v>
      </c>
      <c r="M1099" s="6">
        <v>14.0</v>
      </c>
      <c r="N1099" s="6">
        <v>824.0</v>
      </c>
      <c r="O1099" s="6" t="s">
        <v>3156</v>
      </c>
      <c r="P1099" s="8" t="str">
        <f t="shared" si="1"/>
        <v/>
      </c>
      <c r="Q1099" s="8" t="str">
        <f t="shared" si="7"/>
        <v/>
      </c>
      <c r="R1099" s="8" t="str">
        <f>if(and(P1099&lt;&gt;"",Q1099&lt;&gt;"newexp",Q1099&lt;&gt;"nostart"),countifs(script_conform_dispatching!A:A,P1099,script_conform_dispatching!B:B,Q1099),"")</f>
        <v/>
      </c>
      <c r="S1099" s="8" t="str">
        <f t="shared" si="3"/>
        <v/>
      </c>
    </row>
    <row r="1100" hidden="1">
      <c r="A1100" s="6" t="s">
        <v>3157</v>
      </c>
      <c r="B1100" s="6" t="s">
        <v>99</v>
      </c>
      <c r="C1100" s="6" t="s">
        <v>1011</v>
      </c>
      <c r="F1100" s="6" t="s">
        <v>415</v>
      </c>
      <c r="G1100" s="6" t="s">
        <v>416</v>
      </c>
      <c r="H1100" s="8" t="str">
        <f>VLOOKUP(C1100,agent_name_matching!A:B,2,false)</f>
        <v>Dialog LLM</v>
      </c>
      <c r="I1100" s="32" t="s">
        <v>3158</v>
      </c>
      <c r="J1100" s="6" t="s">
        <v>418</v>
      </c>
      <c r="L1100" s="6">
        <v>5216.0</v>
      </c>
      <c r="M1100" s="6">
        <v>129.0</v>
      </c>
      <c r="N1100" s="6">
        <v>1831.0</v>
      </c>
      <c r="O1100" s="6" t="s">
        <v>3159</v>
      </c>
      <c r="P1100" s="8" t="str">
        <f t="shared" si="1"/>
        <v/>
      </c>
      <c r="Q1100" s="8" t="str">
        <f t="shared" si="7"/>
        <v/>
      </c>
      <c r="R1100" s="8" t="str">
        <f>if(and(P1100&lt;&gt;"",Q1100&lt;&gt;"newexp",Q1100&lt;&gt;"nostart"),countifs(script_conform_dispatching!A:A,P1100,script_conform_dispatching!B:B,Q1100),"")</f>
        <v/>
      </c>
      <c r="S1100" s="8" t="str">
        <f t="shared" si="3"/>
        <v/>
      </c>
    </row>
    <row r="1101" hidden="1">
      <c r="A1101" s="6" t="s">
        <v>3160</v>
      </c>
      <c r="B1101" s="6" t="s">
        <v>99</v>
      </c>
      <c r="C1101" s="6" t="s">
        <v>37</v>
      </c>
      <c r="F1101" s="6" t="s">
        <v>415</v>
      </c>
      <c r="G1101" s="6" t="s">
        <v>416</v>
      </c>
      <c r="H1101" s="8" t="str">
        <f>VLOOKUP(C1101,agent_name_matching!A:B,2,false)</f>
        <v>Patient LLM</v>
      </c>
      <c r="I1101" s="32" t="s">
        <v>3161</v>
      </c>
      <c r="J1101" s="6" t="s">
        <v>418</v>
      </c>
      <c r="K1101" s="6">
        <v>1.0</v>
      </c>
      <c r="L1101" s="6">
        <v>2341.0</v>
      </c>
      <c r="M1101" s="6">
        <v>65.0</v>
      </c>
      <c r="N1101" s="6">
        <v>1516.0</v>
      </c>
      <c r="O1101" s="6" t="s">
        <v>3162</v>
      </c>
      <c r="P1101" s="8" t="str">
        <f t="shared" si="1"/>
        <v/>
      </c>
      <c r="Q1101" s="8" t="str">
        <f t="shared" si="7"/>
        <v/>
      </c>
      <c r="R1101" s="8" t="str">
        <f>if(and(P1101&lt;&gt;"",Q1101&lt;&gt;"newexp",Q1101&lt;&gt;"nostart"),countifs(script_conform_dispatching!A:A,P1101,script_conform_dispatching!B:B,Q1101),"")</f>
        <v/>
      </c>
      <c r="S1101" s="8" t="str">
        <f t="shared" si="3"/>
        <v/>
      </c>
    </row>
    <row r="1102" hidden="1">
      <c r="A1102" s="6" t="s">
        <v>3163</v>
      </c>
      <c r="B1102" s="6" t="s">
        <v>99</v>
      </c>
      <c r="C1102" s="6" t="s">
        <v>411</v>
      </c>
      <c r="H1102" s="8" t="str">
        <f>VLOOKUP(C1102,agent_name_matching!A:B,2,false)</f>
        <v>System</v>
      </c>
      <c r="I1102" s="33"/>
      <c r="O1102" s="6" t="s">
        <v>3164</v>
      </c>
      <c r="P1102" s="8" t="str">
        <f t="shared" si="1"/>
        <v/>
      </c>
      <c r="Q1102" s="8" t="str">
        <f t="shared" si="7"/>
        <v/>
      </c>
      <c r="R1102" s="8" t="str">
        <f>if(and(P1102&lt;&gt;"",Q1102&lt;&gt;"newexp",Q1102&lt;&gt;"nostart"),countifs(script_conform_dispatching!A:A,P1102,script_conform_dispatching!B:B,Q1102),"")</f>
        <v/>
      </c>
      <c r="S1102" s="8" t="str">
        <f t="shared" si="3"/>
        <v/>
      </c>
    </row>
    <row r="1103" hidden="1">
      <c r="A1103" s="6" t="s">
        <v>3165</v>
      </c>
      <c r="B1103" s="6" t="s">
        <v>99</v>
      </c>
      <c r="C1103" s="6" t="s">
        <v>1007</v>
      </c>
      <c r="F1103" s="6" t="s">
        <v>415</v>
      </c>
      <c r="G1103" s="6" t="s">
        <v>416</v>
      </c>
      <c r="H1103" s="8" t="str">
        <f>VLOOKUP(C1103,agent_name_matching!A:B,2,false)</f>
        <v>Assessor LLM</v>
      </c>
      <c r="I1103" s="32" t="s">
        <v>1040</v>
      </c>
      <c r="J1103" s="6" t="s">
        <v>418</v>
      </c>
      <c r="L1103" s="6">
        <v>2766.0</v>
      </c>
      <c r="M1103" s="6">
        <v>12.0</v>
      </c>
      <c r="N1103" s="6">
        <v>896.0</v>
      </c>
      <c r="O1103" s="6" t="s">
        <v>3166</v>
      </c>
      <c r="P1103" s="8" t="str">
        <f t="shared" si="1"/>
        <v/>
      </c>
      <c r="Q1103" s="8" t="str">
        <f t="shared" si="7"/>
        <v/>
      </c>
      <c r="R1103" s="8" t="str">
        <f>if(and(P1103&lt;&gt;"",Q1103&lt;&gt;"newexp",Q1103&lt;&gt;"nostart"),countifs(script_conform_dispatching!A:A,P1103,script_conform_dispatching!B:B,Q1103),"")</f>
        <v/>
      </c>
      <c r="S1103" s="8" t="str">
        <f t="shared" si="3"/>
        <v/>
      </c>
    </row>
    <row r="1104" hidden="1">
      <c r="A1104" s="6" t="s">
        <v>3167</v>
      </c>
      <c r="B1104" s="6" t="s">
        <v>99</v>
      </c>
      <c r="C1104" s="6" t="s">
        <v>407</v>
      </c>
      <c r="D1104" s="6">
        <v>3.0</v>
      </c>
      <c r="E1104" s="6" t="s">
        <v>445</v>
      </c>
      <c r="H1104" s="8" t="str">
        <f>VLOOKUP(C1104,agent_name_matching!A:B,2,false)</f>
        <v>--</v>
      </c>
      <c r="I1104" s="33"/>
      <c r="O1104" s="6" t="s">
        <v>3168</v>
      </c>
      <c r="P1104" s="8">
        <f t="shared" si="1"/>
        <v>3</v>
      </c>
      <c r="Q1104" s="8">
        <f t="shared" si="7"/>
        <v>4</v>
      </c>
      <c r="R1104" s="8">
        <f>if(and(P1104&lt;&gt;"",Q1104&lt;&gt;"newexp",Q1104&lt;&gt;"nostart"),countifs(script_conform_dispatching!A:A,P1104,script_conform_dispatching!B:B,Q1104),"")</f>
        <v>1</v>
      </c>
      <c r="S1104" s="8" t="str">
        <f t="shared" si="3"/>
        <v/>
      </c>
    </row>
    <row r="1105" hidden="1">
      <c r="A1105" s="6" t="s">
        <v>3169</v>
      </c>
      <c r="B1105" s="6" t="s">
        <v>99</v>
      </c>
      <c r="C1105" s="6" t="s">
        <v>1045</v>
      </c>
      <c r="F1105" s="6" t="s">
        <v>415</v>
      </c>
      <c r="G1105" s="6" t="s">
        <v>416</v>
      </c>
      <c r="H1105" s="8" t="str">
        <f>VLOOKUP(C1105,agent_name_matching!A:B,2,false)</f>
        <v>Dispatcher LLM</v>
      </c>
      <c r="I1105" s="32" t="s">
        <v>1165</v>
      </c>
      <c r="J1105" s="6" t="s">
        <v>418</v>
      </c>
      <c r="L1105" s="6">
        <v>4183.0</v>
      </c>
      <c r="M1105" s="6">
        <v>210.0</v>
      </c>
      <c r="N1105" s="6">
        <v>3046.0</v>
      </c>
      <c r="O1105" s="6" t="s">
        <v>3170</v>
      </c>
      <c r="P1105" s="8" t="str">
        <f t="shared" si="1"/>
        <v/>
      </c>
      <c r="Q1105" s="8" t="str">
        <f t="shared" si="7"/>
        <v/>
      </c>
      <c r="R1105" s="8" t="str">
        <f>if(and(P1105&lt;&gt;"",Q1105&lt;&gt;"newexp",Q1105&lt;&gt;"nostart"),countifs(script_conform_dispatching!A:A,P1105,script_conform_dispatching!B:B,Q1105),"")</f>
        <v/>
      </c>
      <c r="S1105" s="8" t="str">
        <f t="shared" si="3"/>
        <v/>
      </c>
    </row>
    <row r="1106" hidden="1">
      <c r="A1106" s="6" t="s">
        <v>3171</v>
      </c>
      <c r="B1106" s="6" t="s">
        <v>99</v>
      </c>
      <c r="C1106" s="6" t="s">
        <v>407</v>
      </c>
      <c r="D1106" s="6">
        <v>4.0</v>
      </c>
      <c r="E1106" s="6" t="s">
        <v>408</v>
      </c>
      <c r="H1106" s="8" t="str">
        <f>VLOOKUP(C1106,agent_name_matching!A:B,2,false)</f>
        <v>--</v>
      </c>
      <c r="I1106" s="33"/>
      <c r="O1106" s="6" t="s">
        <v>3172</v>
      </c>
      <c r="P1106" s="8" t="str">
        <f t="shared" si="1"/>
        <v/>
      </c>
      <c r="Q1106" s="8" t="str">
        <f t="shared" si="7"/>
        <v/>
      </c>
      <c r="R1106" s="8" t="str">
        <f>if(and(P1106&lt;&gt;"",Q1106&lt;&gt;"newexp",Q1106&lt;&gt;"nostart"),countifs(script_conform_dispatching!A:A,P1106,script_conform_dispatching!B:B,Q1106),"")</f>
        <v/>
      </c>
      <c r="S1106" s="8" t="str">
        <f t="shared" si="3"/>
        <v/>
      </c>
    </row>
    <row r="1107" hidden="1">
      <c r="A1107" s="6" t="s">
        <v>3173</v>
      </c>
      <c r="B1107" s="6" t="s">
        <v>99</v>
      </c>
      <c r="C1107" s="6" t="s">
        <v>1011</v>
      </c>
      <c r="F1107" s="6" t="s">
        <v>415</v>
      </c>
      <c r="G1107" s="6" t="s">
        <v>416</v>
      </c>
      <c r="H1107" s="8" t="str">
        <f>VLOOKUP(C1107,agent_name_matching!A:B,2,false)</f>
        <v>Dialog LLM</v>
      </c>
      <c r="I1107" s="32" t="s">
        <v>3174</v>
      </c>
      <c r="J1107" s="6" t="s">
        <v>418</v>
      </c>
      <c r="L1107" s="6">
        <v>5925.0</v>
      </c>
      <c r="M1107" s="6">
        <v>124.0</v>
      </c>
      <c r="N1107" s="6">
        <v>2124.0</v>
      </c>
      <c r="O1107" s="6" t="s">
        <v>3175</v>
      </c>
      <c r="P1107" s="8" t="str">
        <f t="shared" si="1"/>
        <v/>
      </c>
      <c r="Q1107" s="8" t="str">
        <f t="shared" si="7"/>
        <v/>
      </c>
      <c r="R1107" s="8" t="str">
        <f>if(and(P1107&lt;&gt;"",Q1107&lt;&gt;"newexp",Q1107&lt;&gt;"nostart"),countifs(script_conform_dispatching!A:A,P1107,script_conform_dispatching!B:B,Q1107),"")</f>
        <v/>
      </c>
      <c r="S1107" s="8" t="str">
        <f t="shared" si="3"/>
        <v/>
      </c>
    </row>
    <row r="1108" hidden="1">
      <c r="A1108" s="6" t="s">
        <v>3176</v>
      </c>
      <c r="B1108" s="6" t="s">
        <v>99</v>
      </c>
      <c r="C1108" s="6" t="s">
        <v>450</v>
      </c>
      <c r="F1108" s="6" t="s">
        <v>415</v>
      </c>
      <c r="G1108" s="6" t="s">
        <v>416</v>
      </c>
      <c r="H1108" s="8" t="str">
        <f>VLOOKUP(C1108,agent_name_matching!A:B,2,false)</f>
        <v>Validator LLM</v>
      </c>
      <c r="I1108" s="32" t="s">
        <v>3177</v>
      </c>
      <c r="J1108" s="6" t="s">
        <v>452</v>
      </c>
      <c r="L1108" s="6">
        <v>2718.0</v>
      </c>
      <c r="M1108" s="6">
        <v>50.0</v>
      </c>
      <c r="N1108" s="6">
        <v>1399.0</v>
      </c>
      <c r="O1108" s="6" t="s">
        <v>3178</v>
      </c>
      <c r="P1108" s="8" t="str">
        <f t="shared" si="1"/>
        <v/>
      </c>
      <c r="Q1108" s="8" t="str">
        <f t="shared" si="7"/>
        <v/>
      </c>
      <c r="R1108" s="8" t="str">
        <f>if(and(P1108&lt;&gt;"",Q1108&lt;&gt;"newexp",Q1108&lt;&gt;"nostart"),countifs(script_conform_dispatching!A:A,P1108,script_conform_dispatching!B:B,Q1108),"")</f>
        <v/>
      </c>
      <c r="S1108" s="8" t="str">
        <f t="shared" si="3"/>
        <v/>
      </c>
    </row>
    <row r="1109" hidden="1">
      <c r="A1109" s="6" t="s">
        <v>3179</v>
      </c>
      <c r="B1109" s="6" t="s">
        <v>99</v>
      </c>
      <c r="C1109" s="6" t="s">
        <v>37</v>
      </c>
      <c r="F1109" s="6" t="s">
        <v>415</v>
      </c>
      <c r="G1109" s="6" t="s">
        <v>416</v>
      </c>
      <c r="H1109" s="8" t="str">
        <f>VLOOKUP(C1109,agent_name_matching!A:B,2,false)</f>
        <v>Patient LLM</v>
      </c>
      <c r="I1109" s="32" t="s">
        <v>3180</v>
      </c>
      <c r="J1109" s="6" t="s">
        <v>418</v>
      </c>
      <c r="K1109" s="6">
        <v>1.0</v>
      </c>
      <c r="L1109" s="6">
        <v>2538.0</v>
      </c>
      <c r="M1109" s="6">
        <v>51.0</v>
      </c>
      <c r="N1109" s="6">
        <v>1943.0</v>
      </c>
      <c r="O1109" s="6" t="s">
        <v>3181</v>
      </c>
      <c r="P1109" s="8" t="str">
        <f t="shared" si="1"/>
        <v/>
      </c>
      <c r="Q1109" s="8" t="str">
        <f t="shared" si="7"/>
        <v/>
      </c>
      <c r="R1109" s="8" t="str">
        <f>if(and(P1109&lt;&gt;"",Q1109&lt;&gt;"newexp",Q1109&lt;&gt;"nostart"),countifs(script_conform_dispatching!A:A,P1109,script_conform_dispatching!B:B,Q1109),"")</f>
        <v/>
      </c>
      <c r="S1109" s="8" t="str">
        <f t="shared" si="3"/>
        <v/>
      </c>
    </row>
    <row r="1110" hidden="1">
      <c r="A1110" s="6" t="s">
        <v>3182</v>
      </c>
      <c r="B1110" s="6" t="s">
        <v>99</v>
      </c>
      <c r="C1110" s="6" t="s">
        <v>411</v>
      </c>
      <c r="H1110" s="8" t="str">
        <f>VLOOKUP(C1110,agent_name_matching!A:B,2,false)</f>
        <v>System</v>
      </c>
      <c r="I1110" s="33"/>
      <c r="O1110" s="6" t="s">
        <v>3183</v>
      </c>
      <c r="P1110" s="8" t="str">
        <f t="shared" si="1"/>
        <v/>
      </c>
      <c r="Q1110" s="8" t="str">
        <f t="shared" si="7"/>
        <v/>
      </c>
      <c r="R1110" s="8" t="str">
        <f>if(and(P1110&lt;&gt;"",Q1110&lt;&gt;"newexp",Q1110&lt;&gt;"nostart"),countifs(script_conform_dispatching!A:A,P1110,script_conform_dispatching!B:B,Q1110),"")</f>
        <v/>
      </c>
      <c r="S1110" s="8" t="str">
        <f t="shared" si="3"/>
        <v/>
      </c>
    </row>
    <row r="1111" hidden="1">
      <c r="A1111" s="6" t="s">
        <v>3184</v>
      </c>
      <c r="B1111" s="6" t="s">
        <v>99</v>
      </c>
      <c r="C1111" s="6" t="s">
        <v>1007</v>
      </c>
      <c r="F1111" s="6" t="s">
        <v>415</v>
      </c>
      <c r="G1111" s="6" t="s">
        <v>416</v>
      </c>
      <c r="H1111" s="8" t="str">
        <f>VLOOKUP(C1111,agent_name_matching!A:B,2,false)</f>
        <v>Assessor LLM</v>
      </c>
      <c r="I1111" s="32" t="s">
        <v>1040</v>
      </c>
      <c r="J1111" s="6" t="s">
        <v>418</v>
      </c>
      <c r="L1111" s="6">
        <v>2901.0</v>
      </c>
      <c r="M1111" s="6">
        <v>12.0</v>
      </c>
      <c r="N1111" s="6">
        <v>913.0</v>
      </c>
      <c r="O1111" s="6" t="s">
        <v>3185</v>
      </c>
      <c r="P1111" s="8" t="str">
        <f t="shared" si="1"/>
        <v/>
      </c>
      <c r="Q1111" s="8" t="str">
        <f t="shared" si="7"/>
        <v/>
      </c>
      <c r="R1111" s="8" t="str">
        <f>if(and(P1111&lt;&gt;"",Q1111&lt;&gt;"newexp",Q1111&lt;&gt;"nostart"),countifs(script_conform_dispatching!A:A,P1111,script_conform_dispatching!B:B,Q1111),"")</f>
        <v/>
      </c>
      <c r="S1111" s="8" t="str">
        <f t="shared" si="3"/>
        <v/>
      </c>
    </row>
    <row r="1112" hidden="1">
      <c r="A1112" s="6" t="s">
        <v>3186</v>
      </c>
      <c r="B1112" s="6" t="s">
        <v>99</v>
      </c>
      <c r="C1112" s="6" t="s">
        <v>407</v>
      </c>
      <c r="D1112" s="6">
        <v>4.0</v>
      </c>
      <c r="E1112" s="6" t="s">
        <v>445</v>
      </c>
      <c r="H1112" s="8" t="str">
        <f>VLOOKUP(C1112,agent_name_matching!A:B,2,false)</f>
        <v>--</v>
      </c>
      <c r="I1112" s="33"/>
      <c r="O1112" s="6" t="s">
        <v>3187</v>
      </c>
      <c r="P1112" s="8">
        <f t="shared" si="1"/>
        <v>4</v>
      </c>
      <c r="Q1112" s="8">
        <f t="shared" si="7"/>
        <v>5</v>
      </c>
      <c r="R1112" s="8">
        <f>if(and(P1112&lt;&gt;"",Q1112&lt;&gt;"newexp",Q1112&lt;&gt;"nostart"),countifs(script_conform_dispatching!A:A,P1112,script_conform_dispatching!B:B,Q1112),"")</f>
        <v>1</v>
      </c>
      <c r="S1112" s="8" t="str">
        <f t="shared" si="3"/>
        <v/>
      </c>
    </row>
    <row r="1113" hidden="1">
      <c r="A1113" s="6" t="s">
        <v>3188</v>
      </c>
      <c r="B1113" s="6" t="s">
        <v>99</v>
      </c>
      <c r="C1113" s="6" t="s">
        <v>1045</v>
      </c>
      <c r="F1113" s="6" t="s">
        <v>415</v>
      </c>
      <c r="G1113" s="6" t="s">
        <v>416</v>
      </c>
      <c r="H1113" s="8" t="str">
        <f>VLOOKUP(C1113,agent_name_matching!A:B,2,false)</f>
        <v>Dispatcher LLM</v>
      </c>
      <c r="I1113" s="32" t="s">
        <v>3189</v>
      </c>
      <c r="J1113" s="6" t="s">
        <v>418</v>
      </c>
      <c r="L1113" s="6">
        <v>4318.0</v>
      </c>
      <c r="M1113" s="6">
        <v>200.0</v>
      </c>
      <c r="N1113" s="6">
        <v>3773.0</v>
      </c>
      <c r="O1113" s="6" t="s">
        <v>3190</v>
      </c>
      <c r="P1113" s="8" t="str">
        <f t="shared" si="1"/>
        <v/>
      </c>
      <c r="Q1113" s="8" t="str">
        <f t="shared" si="7"/>
        <v/>
      </c>
      <c r="R1113" s="8" t="str">
        <f>if(and(P1113&lt;&gt;"",Q1113&lt;&gt;"newexp",Q1113&lt;&gt;"nostart"),countifs(script_conform_dispatching!A:A,P1113,script_conform_dispatching!B:B,Q1113),"")</f>
        <v/>
      </c>
      <c r="S1113" s="8" t="str">
        <f t="shared" si="3"/>
        <v/>
      </c>
    </row>
    <row r="1114" hidden="1">
      <c r="A1114" s="6" t="s">
        <v>3191</v>
      </c>
      <c r="B1114" s="6" t="s">
        <v>99</v>
      </c>
      <c r="C1114" s="6" t="s">
        <v>407</v>
      </c>
      <c r="D1114" s="6">
        <v>5.0</v>
      </c>
      <c r="E1114" s="6" t="s">
        <v>408</v>
      </c>
      <c r="H1114" s="8" t="str">
        <f>VLOOKUP(C1114,agent_name_matching!A:B,2,false)</f>
        <v>--</v>
      </c>
      <c r="I1114" s="33"/>
      <c r="O1114" s="6" t="s">
        <v>3192</v>
      </c>
      <c r="P1114" s="8" t="str">
        <f t="shared" si="1"/>
        <v/>
      </c>
      <c r="Q1114" s="8" t="str">
        <f t="shared" si="7"/>
        <v/>
      </c>
      <c r="R1114" s="8" t="str">
        <f>if(and(P1114&lt;&gt;"",Q1114&lt;&gt;"newexp",Q1114&lt;&gt;"nostart"),countifs(script_conform_dispatching!A:A,P1114,script_conform_dispatching!B:B,Q1114),"")</f>
        <v/>
      </c>
      <c r="S1114" s="8" t="str">
        <f t="shared" si="3"/>
        <v/>
      </c>
    </row>
    <row r="1115" hidden="1">
      <c r="A1115" s="6" t="s">
        <v>3193</v>
      </c>
      <c r="B1115" s="6" t="s">
        <v>99</v>
      </c>
      <c r="C1115" s="6" t="s">
        <v>1011</v>
      </c>
      <c r="F1115" s="6" t="s">
        <v>415</v>
      </c>
      <c r="G1115" s="6" t="s">
        <v>416</v>
      </c>
      <c r="H1115" s="8" t="str">
        <f>VLOOKUP(C1115,agent_name_matching!A:B,2,false)</f>
        <v>Dialog LLM</v>
      </c>
      <c r="I1115" s="32" t="s">
        <v>3194</v>
      </c>
      <c r="J1115" s="6" t="s">
        <v>418</v>
      </c>
      <c r="L1115" s="6">
        <v>6554.0</v>
      </c>
      <c r="M1115" s="6">
        <v>212.0</v>
      </c>
      <c r="N1115" s="6">
        <v>2392.0</v>
      </c>
      <c r="O1115" s="6" t="s">
        <v>3195</v>
      </c>
      <c r="P1115" s="8" t="str">
        <f t="shared" si="1"/>
        <v/>
      </c>
      <c r="Q1115" s="8" t="str">
        <f t="shared" si="7"/>
        <v/>
      </c>
      <c r="R1115" s="8" t="str">
        <f>if(and(P1115&lt;&gt;"",Q1115&lt;&gt;"newexp",Q1115&lt;&gt;"nostart"),countifs(script_conform_dispatching!A:A,P1115,script_conform_dispatching!B:B,Q1115),"")</f>
        <v/>
      </c>
      <c r="S1115" s="8" t="str">
        <f t="shared" si="3"/>
        <v/>
      </c>
    </row>
    <row r="1116" hidden="1">
      <c r="A1116" s="6" t="s">
        <v>3196</v>
      </c>
      <c r="B1116" s="6" t="s">
        <v>99</v>
      </c>
      <c r="C1116" s="6" t="s">
        <v>450</v>
      </c>
      <c r="F1116" s="6" t="s">
        <v>415</v>
      </c>
      <c r="G1116" s="6" t="s">
        <v>416</v>
      </c>
      <c r="H1116" s="8" t="str">
        <f>VLOOKUP(C1116,agent_name_matching!A:B,2,false)</f>
        <v>Validator LLM</v>
      </c>
      <c r="I1116" s="32" t="s">
        <v>451</v>
      </c>
      <c r="J1116" s="6" t="s">
        <v>452</v>
      </c>
      <c r="L1116" s="6">
        <v>2936.0</v>
      </c>
      <c r="M1116" s="6">
        <v>10.0</v>
      </c>
      <c r="N1116" s="6">
        <v>1428.0</v>
      </c>
      <c r="O1116" s="6" t="s">
        <v>3197</v>
      </c>
      <c r="P1116" s="8" t="str">
        <f t="shared" si="1"/>
        <v/>
      </c>
      <c r="Q1116" s="8" t="str">
        <f t="shared" si="7"/>
        <v/>
      </c>
      <c r="R1116" s="8" t="str">
        <f>if(and(P1116&lt;&gt;"",Q1116&lt;&gt;"newexp",Q1116&lt;&gt;"nostart"),countifs(script_conform_dispatching!A:A,P1116,script_conform_dispatching!B:B,Q1116),"")</f>
        <v/>
      </c>
      <c r="S1116" s="8" t="str">
        <f t="shared" si="3"/>
        <v/>
      </c>
    </row>
    <row r="1117" hidden="1">
      <c r="A1117" s="6" t="s">
        <v>3198</v>
      </c>
      <c r="B1117" s="6" t="s">
        <v>99</v>
      </c>
      <c r="C1117" s="6" t="s">
        <v>37</v>
      </c>
      <c r="F1117" s="6" t="s">
        <v>415</v>
      </c>
      <c r="G1117" s="6" t="s">
        <v>416</v>
      </c>
      <c r="H1117" s="8" t="str">
        <f>VLOOKUP(C1117,agent_name_matching!A:B,2,false)</f>
        <v>Patient LLM</v>
      </c>
      <c r="I1117" s="32" t="s">
        <v>3199</v>
      </c>
      <c r="J1117" s="6" t="s">
        <v>418</v>
      </c>
      <c r="K1117" s="6">
        <v>1.0</v>
      </c>
      <c r="L1117" s="6">
        <v>2809.0</v>
      </c>
      <c r="M1117" s="6">
        <v>45.0</v>
      </c>
      <c r="N1117" s="6">
        <v>961.0</v>
      </c>
      <c r="O1117" s="6" t="s">
        <v>3200</v>
      </c>
      <c r="P1117" s="8" t="str">
        <f t="shared" si="1"/>
        <v/>
      </c>
      <c r="Q1117" s="8" t="str">
        <f t="shared" si="7"/>
        <v/>
      </c>
      <c r="R1117" s="8" t="str">
        <f>if(and(P1117&lt;&gt;"",Q1117&lt;&gt;"newexp",Q1117&lt;&gt;"nostart"),countifs(script_conform_dispatching!A:A,P1117,script_conform_dispatching!B:B,Q1117),"")</f>
        <v/>
      </c>
      <c r="S1117" s="8" t="str">
        <f t="shared" si="3"/>
        <v/>
      </c>
    </row>
    <row r="1118" hidden="1">
      <c r="A1118" s="6" t="s">
        <v>3201</v>
      </c>
      <c r="B1118" s="6" t="s">
        <v>99</v>
      </c>
      <c r="C1118" s="6" t="s">
        <v>411</v>
      </c>
      <c r="H1118" s="8" t="str">
        <f>VLOOKUP(C1118,agent_name_matching!A:B,2,false)</f>
        <v>System</v>
      </c>
      <c r="I1118" s="33"/>
      <c r="O1118" s="6" t="s">
        <v>3202</v>
      </c>
      <c r="P1118" s="8" t="str">
        <f t="shared" si="1"/>
        <v/>
      </c>
      <c r="Q1118" s="8" t="str">
        <f t="shared" si="7"/>
        <v/>
      </c>
      <c r="R1118" s="8" t="str">
        <f>if(and(P1118&lt;&gt;"",Q1118&lt;&gt;"newexp",Q1118&lt;&gt;"nostart"),countifs(script_conform_dispatching!A:A,P1118,script_conform_dispatching!B:B,Q1118),"")</f>
        <v/>
      </c>
      <c r="S1118" s="8" t="str">
        <f t="shared" si="3"/>
        <v/>
      </c>
    </row>
    <row r="1119" hidden="1">
      <c r="A1119" s="6" t="s">
        <v>3203</v>
      </c>
      <c r="B1119" s="6" t="s">
        <v>99</v>
      </c>
      <c r="C1119" s="6" t="s">
        <v>1007</v>
      </c>
      <c r="F1119" s="6" t="s">
        <v>415</v>
      </c>
      <c r="G1119" s="6" t="s">
        <v>416</v>
      </c>
      <c r="H1119" s="8" t="str">
        <f>VLOOKUP(C1119,agent_name_matching!A:B,2,false)</f>
        <v>Assessor LLM</v>
      </c>
      <c r="I1119" s="32" t="s">
        <v>1008</v>
      </c>
      <c r="J1119" s="6" t="s">
        <v>418</v>
      </c>
      <c r="L1119" s="6">
        <v>3154.0</v>
      </c>
      <c r="M1119" s="6">
        <v>14.0</v>
      </c>
      <c r="N1119" s="6">
        <v>873.0</v>
      </c>
      <c r="O1119" s="6" t="s">
        <v>3204</v>
      </c>
      <c r="P1119" s="8" t="str">
        <f t="shared" si="1"/>
        <v/>
      </c>
      <c r="Q1119" s="8" t="str">
        <f t="shared" si="7"/>
        <v/>
      </c>
      <c r="R1119" s="8" t="str">
        <f>if(and(P1119&lt;&gt;"",Q1119&lt;&gt;"newexp",Q1119&lt;&gt;"nostart"),countifs(script_conform_dispatching!A:A,P1119,script_conform_dispatching!B:B,Q1119),"")</f>
        <v/>
      </c>
      <c r="S1119" s="8" t="str">
        <f t="shared" si="3"/>
        <v/>
      </c>
    </row>
    <row r="1120" hidden="1">
      <c r="A1120" s="6" t="s">
        <v>3205</v>
      </c>
      <c r="B1120" s="6" t="s">
        <v>99</v>
      </c>
      <c r="C1120" s="6" t="s">
        <v>1011</v>
      </c>
      <c r="F1120" s="6" t="s">
        <v>415</v>
      </c>
      <c r="G1120" s="6" t="s">
        <v>416</v>
      </c>
      <c r="H1120" s="8" t="str">
        <f>VLOOKUP(C1120,agent_name_matching!A:B,2,false)</f>
        <v>Dialog LLM</v>
      </c>
      <c r="I1120" s="32" t="s">
        <v>3206</v>
      </c>
      <c r="J1120" s="6" t="s">
        <v>418</v>
      </c>
      <c r="L1120" s="6">
        <v>7053.0</v>
      </c>
      <c r="M1120" s="6">
        <v>191.0</v>
      </c>
      <c r="N1120" s="6">
        <v>2723.0</v>
      </c>
      <c r="O1120" s="6" t="s">
        <v>3207</v>
      </c>
      <c r="P1120" s="8" t="str">
        <f t="shared" si="1"/>
        <v/>
      </c>
      <c r="Q1120" s="8" t="str">
        <f t="shared" si="7"/>
        <v/>
      </c>
      <c r="R1120" s="8" t="str">
        <f>if(and(P1120&lt;&gt;"",Q1120&lt;&gt;"newexp",Q1120&lt;&gt;"nostart"),countifs(script_conform_dispatching!A:A,P1120,script_conform_dispatching!B:B,Q1120),"")</f>
        <v/>
      </c>
      <c r="S1120" s="8" t="str">
        <f t="shared" si="3"/>
        <v/>
      </c>
    </row>
    <row r="1121" hidden="1">
      <c r="A1121" s="6" t="s">
        <v>3208</v>
      </c>
      <c r="B1121" s="6" t="s">
        <v>99</v>
      </c>
      <c r="C1121" s="6" t="s">
        <v>37</v>
      </c>
      <c r="F1121" s="6" t="s">
        <v>415</v>
      </c>
      <c r="G1121" s="6" t="s">
        <v>416</v>
      </c>
      <c r="H1121" s="8" t="str">
        <f>VLOOKUP(C1121,agent_name_matching!A:B,2,false)</f>
        <v>Patient LLM</v>
      </c>
      <c r="I1121" s="32" t="s">
        <v>3209</v>
      </c>
      <c r="J1121" s="6" t="s">
        <v>418</v>
      </c>
      <c r="K1121" s="6">
        <v>1.0</v>
      </c>
      <c r="L1121" s="6">
        <v>3053.0</v>
      </c>
      <c r="M1121" s="6">
        <v>67.0</v>
      </c>
      <c r="N1121" s="6">
        <v>1326.0</v>
      </c>
      <c r="O1121" s="6" t="s">
        <v>3210</v>
      </c>
      <c r="P1121" s="8" t="str">
        <f t="shared" si="1"/>
        <v/>
      </c>
      <c r="Q1121" s="8" t="str">
        <f t="shared" si="7"/>
        <v/>
      </c>
      <c r="R1121" s="8" t="str">
        <f>if(and(P1121&lt;&gt;"",Q1121&lt;&gt;"newexp",Q1121&lt;&gt;"nostart"),countifs(script_conform_dispatching!A:A,P1121,script_conform_dispatching!B:B,Q1121),"")</f>
        <v/>
      </c>
      <c r="S1121" s="8" t="str">
        <f t="shared" si="3"/>
        <v/>
      </c>
    </row>
    <row r="1122" hidden="1">
      <c r="A1122" s="6" t="s">
        <v>3211</v>
      </c>
      <c r="B1122" s="6" t="s">
        <v>99</v>
      </c>
      <c r="C1122" s="6" t="s">
        <v>411</v>
      </c>
      <c r="H1122" s="8" t="str">
        <f>VLOOKUP(C1122,agent_name_matching!A:B,2,false)</f>
        <v>System</v>
      </c>
      <c r="I1122" s="33"/>
      <c r="O1122" s="6" t="s">
        <v>3212</v>
      </c>
      <c r="P1122" s="8" t="str">
        <f t="shared" si="1"/>
        <v/>
      </c>
      <c r="Q1122" s="8" t="str">
        <f t="shared" si="7"/>
        <v/>
      </c>
      <c r="R1122" s="8" t="str">
        <f>if(and(P1122&lt;&gt;"",Q1122&lt;&gt;"newexp",Q1122&lt;&gt;"nostart"),countifs(script_conform_dispatching!A:A,P1122,script_conform_dispatching!B:B,Q1122),"")</f>
        <v/>
      </c>
      <c r="S1122" s="8" t="str">
        <f t="shared" si="3"/>
        <v/>
      </c>
    </row>
    <row r="1123" hidden="1">
      <c r="A1123" s="6" t="s">
        <v>3213</v>
      </c>
      <c r="B1123" s="6" t="s">
        <v>99</v>
      </c>
      <c r="C1123" s="6" t="s">
        <v>1007</v>
      </c>
      <c r="F1123" s="6" t="s">
        <v>415</v>
      </c>
      <c r="G1123" s="6" t="s">
        <v>416</v>
      </c>
      <c r="H1123" s="8" t="str">
        <f>VLOOKUP(C1123,agent_name_matching!A:B,2,false)</f>
        <v>Assessor LLM</v>
      </c>
      <c r="I1123" s="32" t="s">
        <v>1008</v>
      </c>
      <c r="J1123" s="6" t="s">
        <v>418</v>
      </c>
      <c r="L1123" s="6">
        <v>3418.0</v>
      </c>
      <c r="M1123" s="6">
        <v>14.0</v>
      </c>
      <c r="N1123" s="6">
        <v>819.0</v>
      </c>
      <c r="O1123" s="6" t="s">
        <v>3214</v>
      </c>
      <c r="P1123" s="8" t="str">
        <f t="shared" si="1"/>
        <v/>
      </c>
      <c r="Q1123" s="8" t="str">
        <f t="shared" si="7"/>
        <v/>
      </c>
      <c r="R1123" s="8" t="str">
        <f>if(and(P1123&lt;&gt;"",Q1123&lt;&gt;"newexp",Q1123&lt;&gt;"nostart"),countifs(script_conform_dispatching!A:A,P1123,script_conform_dispatching!B:B,Q1123),"")</f>
        <v/>
      </c>
      <c r="S1123" s="8" t="str">
        <f t="shared" si="3"/>
        <v/>
      </c>
    </row>
    <row r="1124" hidden="1">
      <c r="A1124" s="6" t="s">
        <v>3215</v>
      </c>
      <c r="B1124" s="6" t="s">
        <v>99</v>
      </c>
      <c r="C1124" s="6" t="s">
        <v>1011</v>
      </c>
      <c r="F1124" s="6" t="s">
        <v>415</v>
      </c>
      <c r="G1124" s="6" t="s">
        <v>416</v>
      </c>
      <c r="H1124" s="8" t="str">
        <f>VLOOKUP(C1124,agent_name_matching!A:B,2,false)</f>
        <v>Dialog LLM</v>
      </c>
      <c r="I1124" s="32" t="s">
        <v>3216</v>
      </c>
      <c r="J1124" s="6" t="s">
        <v>418</v>
      </c>
      <c r="L1124" s="6">
        <v>7553.0</v>
      </c>
      <c r="M1124" s="6">
        <v>78.0</v>
      </c>
      <c r="N1124" s="6">
        <v>4893.0</v>
      </c>
      <c r="O1124" s="6" t="s">
        <v>3217</v>
      </c>
      <c r="P1124" s="8" t="str">
        <f t="shared" si="1"/>
        <v/>
      </c>
      <c r="Q1124" s="8" t="str">
        <f t="shared" si="7"/>
        <v/>
      </c>
      <c r="R1124" s="8" t="str">
        <f>if(and(P1124&lt;&gt;"",Q1124&lt;&gt;"newexp",Q1124&lt;&gt;"nostart"),countifs(script_conform_dispatching!A:A,P1124,script_conform_dispatching!B:B,Q1124),"")</f>
        <v/>
      </c>
      <c r="S1124" s="8" t="str">
        <f t="shared" si="3"/>
        <v/>
      </c>
    </row>
    <row r="1125" hidden="1">
      <c r="A1125" s="6" t="s">
        <v>3218</v>
      </c>
      <c r="B1125" s="6" t="s">
        <v>99</v>
      </c>
      <c r="C1125" s="6" t="s">
        <v>37</v>
      </c>
      <c r="F1125" s="6" t="s">
        <v>415</v>
      </c>
      <c r="G1125" s="6" t="s">
        <v>416</v>
      </c>
      <c r="H1125" s="8" t="str">
        <f>VLOOKUP(C1125,agent_name_matching!A:B,2,false)</f>
        <v>Patient LLM</v>
      </c>
      <c r="I1125" s="32" t="s">
        <v>3219</v>
      </c>
      <c r="J1125" s="6" t="s">
        <v>418</v>
      </c>
      <c r="K1125" s="6">
        <v>1.0</v>
      </c>
      <c r="L1125" s="6">
        <v>3206.0</v>
      </c>
      <c r="M1125" s="6">
        <v>49.0</v>
      </c>
      <c r="N1125" s="6">
        <v>1656.0</v>
      </c>
      <c r="O1125" s="6" t="s">
        <v>3220</v>
      </c>
      <c r="P1125" s="8" t="str">
        <f t="shared" si="1"/>
        <v/>
      </c>
      <c r="Q1125" s="8" t="str">
        <f t="shared" si="7"/>
        <v/>
      </c>
      <c r="R1125" s="8" t="str">
        <f>if(and(P1125&lt;&gt;"",Q1125&lt;&gt;"newexp",Q1125&lt;&gt;"nostart"),countifs(script_conform_dispatching!A:A,P1125,script_conform_dispatching!B:B,Q1125),"")</f>
        <v/>
      </c>
      <c r="S1125" s="8" t="str">
        <f t="shared" si="3"/>
        <v/>
      </c>
    </row>
    <row r="1126" hidden="1">
      <c r="A1126" s="6" t="s">
        <v>3221</v>
      </c>
      <c r="B1126" s="6" t="s">
        <v>99</v>
      </c>
      <c r="C1126" s="6" t="s">
        <v>411</v>
      </c>
      <c r="H1126" s="8" t="str">
        <f>VLOOKUP(C1126,agent_name_matching!A:B,2,false)</f>
        <v>System</v>
      </c>
      <c r="I1126" s="33"/>
      <c r="O1126" s="6" t="s">
        <v>3222</v>
      </c>
      <c r="P1126" s="8" t="str">
        <f t="shared" si="1"/>
        <v/>
      </c>
      <c r="Q1126" s="8" t="str">
        <f t="shared" si="7"/>
        <v/>
      </c>
      <c r="R1126" s="8" t="str">
        <f>if(and(P1126&lt;&gt;"",Q1126&lt;&gt;"newexp",Q1126&lt;&gt;"nostart"),countifs(script_conform_dispatching!A:A,P1126,script_conform_dispatching!B:B,Q1126),"")</f>
        <v/>
      </c>
      <c r="S1126" s="8" t="str">
        <f t="shared" si="3"/>
        <v/>
      </c>
    </row>
    <row r="1127" hidden="1">
      <c r="A1127" s="6" t="s">
        <v>3223</v>
      </c>
      <c r="B1127" s="6" t="s">
        <v>99</v>
      </c>
      <c r="C1127" s="6" t="s">
        <v>1007</v>
      </c>
      <c r="F1127" s="6" t="s">
        <v>415</v>
      </c>
      <c r="G1127" s="6" t="s">
        <v>416</v>
      </c>
      <c r="H1127" s="8" t="str">
        <f>VLOOKUP(C1127,agent_name_matching!A:B,2,false)</f>
        <v>Assessor LLM</v>
      </c>
      <c r="I1127" s="32" t="s">
        <v>1008</v>
      </c>
      <c r="J1127" s="6" t="s">
        <v>418</v>
      </c>
      <c r="L1127" s="6">
        <v>3551.0</v>
      </c>
      <c r="M1127" s="6">
        <v>14.0</v>
      </c>
      <c r="N1127" s="6">
        <v>1701.0</v>
      </c>
      <c r="O1127" s="6" t="s">
        <v>3224</v>
      </c>
      <c r="P1127" s="8" t="str">
        <f t="shared" si="1"/>
        <v/>
      </c>
      <c r="Q1127" s="8" t="str">
        <f t="shared" si="7"/>
        <v/>
      </c>
      <c r="R1127" s="8" t="str">
        <f>if(and(P1127&lt;&gt;"",Q1127&lt;&gt;"newexp",Q1127&lt;&gt;"nostart"),countifs(script_conform_dispatching!A:A,P1127,script_conform_dispatching!B:B,Q1127),"")</f>
        <v/>
      </c>
      <c r="S1127" s="8" t="str">
        <f t="shared" si="3"/>
        <v/>
      </c>
    </row>
    <row r="1128" hidden="1">
      <c r="A1128" s="6" t="s">
        <v>3225</v>
      </c>
      <c r="B1128" s="6" t="s">
        <v>99</v>
      </c>
      <c r="C1128" s="6" t="s">
        <v>1011</v>
      </c>
      <c r="F1128" s="6" t="s">
        <v>415</v>
      </c>
      <c r="G1128" s="6" t="s">
        <v>416</v>
      </c>
      <c r="H1128" s="8" t="str">
        <f>VLOOKUP(C1128,agent_name_matching!A:B,2,false)</f>
        <v>Dialog LLM</v>
      </c>
      <c r="I1128" s="32" t="s">
        <v>3226</v>
      </c>
      <c r="J1128" s="6" t="s">
        <v>418</v>
      </c>
      <c r="L1128" s="6">
        <v>7922.0</v>
      </c>
      <c r="M1128" s="6">
        <v>96.0</v>
      </c>
      <c r="N1128" s="6">
        <v>2433.0</v>
      </c>
      <c r="O1128" s="6" t="s">
        <v>3227</v>
      </c>
      <c r="P1128" s="8" t="str">
        <f t="shared" si="1"/>
        <v/>
      </c>
      <c r="Q1128" s="8" t="str">
        <f t="shared" si="7"/>
        <v/>
      </c>
      <c r="R1128" s="8" t="str">
        <f>if(and(P1128&lt;&gt;"",Q1128&lt;&gt;"newexp",Q1128&lt;&gt;"nostart"),countifs(script_conform_dispatching!A:A,P1128,script_conform_dispatching!B:B,Q1128),"")</f>
        <v/>
      </c>
      <c r="S1128" s="8" t="str">
        <f t="shared" si="3"/>
        <v/>
      </c>
    </row>
    <row r="1129" hidden="1">
      <c r="A1129" s="6" t="s">
        <v>3228</v>
      </c>
      <c r="B1129" s="6" t="s">
        <v>99</v>
      </c>
      <c r="C1129" s="6" t="s">
        <v>37</v>
      </c>
      <c r="F1129" s="6" t="s">
        <v>415</v>
      </c>
      <c r="G1129" s="6" t="s">
        <v>416</v>
      </c>
      <c r="H1129" s="8" t="str">
        <f>VLOOKUP(C1129,agent_name_matching!A:B,2,false)</f>
        <v>Patient LLM</v>
      </c>
      <c r="I1129" s="32" t="s">
        <v>3229</v>
      </c>
      <c r="J1129" s="6" t="s">
        <v>418</v>
      </c>
      <c r="K1129" s="6">
        <v>1.0</v>
      </c>
      <c r="L1129" s="6">
        <v>3359.0</v>
      </c>
      <c r="M1129" s="6">
        <v>111.0</v>
      </c>
      <c r="N1129" s="6">
        <v>1836.0</v>
      </c>
      <c r="O1129" s="6" t="s">
        <v>3230</v>
      </c>
      <c r="P1129" s="8" t="str">
        <f t="shared" si="1"/>
        <v/>
      </c>
      <c r="Q1129" s="8" t="str">
        <f t="shared" si="7"/>
        <v/>
      </c>
      <c r="R1129" s="8" t="str">
        <f>if(and(P1129&lt;&gt;"",Q1129&lt;&gt;"newexp",Q1129&lt;&gt;"nostart"),countifs(script_conform_dispatching!A:A,P1129,script_conform_dispatching!B:B,Q1129),"")</f>
        <v/>
      </c>
      <c r="S1129" s="8" t="str">
        <f t="shared" si="3"/>
        <v/>
      </c>
    </row>
    <row r="1130" hidden="1">
      <c r="A1130" s="6" t="s">
        <v>3231</v>
      </c>
      <c r="B1130" s="6" t="s">
        <v>99</v>
      </c>
      <c r="C1130" s="6" t="s">
        <v>411</v>
      </c>
      <c r="H1130" s="8" t="str">
        <f>VLOOKUP(C1130,agent_name_matching!A:B,2,false)</f>
        <v>System</v>
      </c>
      <c r="I1130" s="33"/>
      <c r="O1130" s="6" t="s">
        <v>3232</v>
      </c>
      <c r="P1130" s="8" t="str">
        <f t="shared" si="1"/>
        <v/>
      </c>
      <c r="Q1130" s="8" t="str">
        <f t="shared" si="7"/>
        <v/>
      </c>
      <c r="R1130" s="8" t="str">
        <f>if(and(P1130&lt;&gt;"",Q1130&lt;&gt;"newexp",Q1130&lt;&gt;"nostart"),countifs(script_conform_dispatching!A:A,P1130,script_conform_dispatching!B:B,Q1130),"")</f>
        <v/>
      </c>
      <c r="S1130" s="8" t="str">
        <f t="shared" si="3"/>
        <v/>
      </c>
    </row>
    <row r="1131" hidden="1">
      <c r="A1131" s="6" t="s">
        <v>3233</v>
      </c>
      <c r="B1131" s="6" t="s">
        <v>99</v>
      </c>
      <c r="C1131" s="6" t="s">
        <v>1007</v>
      </c>
      <c r="F1131" s="6" t="s">
        <v>415</v>
      </c>
      <c r="G1131" s="6" t="s">
        <v>416</v>
      </c>
      <c r="H1131" s="8" t="str">
        <f>VLOOKUP(C1131,agent_name_matching!A:B,2,false)</f>
        <v>Assessor LLM</v>
      </c>
      <c r="I1131" s="32" t="s">
        <v>1008</v>
      </c>
      <c r="J1131" s="6" t="s">
        <v>418</v>
      </c>
      <c r="L1131" s="6">
        <v>3764.0</v>
      </c>
      <c r="M1131" s="6">
        <v>14.0</v>
      </c>
      <c r="N1131" s="6">
        <v>897.0</v>
      </c>
      <c r="O1131" s="6" t="s">
        <v>3234</v>
      </c>
      <c r="P1131" s="8" t="str">
        <f t="shared" si="1"/>
        <v/>
      </c>
      <c r="Q1131" s="8" t="str">
        <f t="shared" si="7"/>
        <v/>
      </c>
      <c r="R1131" s="8" t="str">
        <f>if(and(P1131&lt;&gt;"",Q1131&lt;&gt;"newexp",Q1131&lt;&gt;"nostart"),countifs(script_conform_dispatching!A:A,P1131,script_conform_dispatching!B:B,Q1131),"")</f>
        <v/>
      </c>
      <c r="S1131" s="8" t="str">
        <f t="shared" si="3"/>
        <v/>
      </c>
    </row>
    <row r="1132" hidden="1">
      <c r="A1132" s="6" t="s">
        <v>3235</v>
      </c>
      <c r="B1132" s="6" t="s">
        <v>99</v>
      </c>
      <c r="C1132" s="6" t="s">
        <v>1011</v>
      </c>
      <c r="F1132" s="6" t="s">
        <v>415</v>
      </c>
      <c r="G1132" s="6" t="s">
        <v>416</v>
      </c>
      <c r="H1132" s="8" t="str">
        <f>VLOOKUP(C1132,agent_name_matching!A:B,2,false)</f>
        <v>Dialog LLM</v>
      </c>
      <c r="I1132" s="32" t="s">
        <v>3236</v>
      </c>
      <c r="J1132" s="6" t="s">
        <v>418</v>
      </c>
      <c r="L1132" s="6">
        <v>8371.0</v>
      </c>
      <c r="M1132" s="6">
        <v>80.0</v>
      </c>
      <c r="N1132" s="6">
        <v>3360.0</v>
      </c>
      <c r="O1132" s="6" t="s">
        <v>3237</v>
      </c>
      <c r="P1132" s="8" t="str">
        <f t="shared" si="1"/>
        <v/>
      </c>
      <c r="Q1132" s="8" t="str">
        <f t="shared" si="7"/>
        <v/>
      </c>
      <c r="R1132" s="8" t="str">
        <f>if(and(P1132&lt;&gt;"",Q1132&lt;&gt;"newexp",Q1132&lt;&gt;"nostart"),countifs(script_conform_dispatching!A:A,P1132,script_conform_dispatching!B:B,Q1132),"")</f>
        <v/>
      </c>
      <c r="S1132" s="8" t="str">
        <f t="shared" si="3"/>
        <v/>
      </c>
    </row>
    <row r="1133" hidden="1">
      <c r="A1133" s="6" t="s">
        <v>3238</v>
      </c>
      <c r="B1133" s="6" t="s">
        <v>99</v>
      </c>
      <c r="C1133" s="6" t="s">
        <v>37</v>
      </c>
      <c r="F1133" s="6" t="s">
        <v>415</v>
      </c>
      <c r="G1133" s="6" t="s">
        <v>416</v>
      </c>
      <c r="H1133" s="8" t="str">
        <f>VLOOKUP(C1133,agent_name_matching!A:B,2,false)</f>
        <v>Patient LLM</v>
      </c>
      <c r="I1133" s="32" t="s">
        <v>3239</v>
      </c>
      <c r="J1133" s="6" t="s">
        <v>418</v>
      </c>
      <c r="K1133" s="6">
        <v>1.0</v>
      </c>
      <c r="L1133" s="6">
        <v>3558.0</v>
      </c>
      <c r="M1133" s="6">
        <v>125.0</v>
      </c>
      <c r="N1133" s="6">
        <v>1859.0</v>
      </c>
      <c r="O1133" s="6" t="s">
        <v>3240</v>
      </c>
      <c r="P1133" s="8" t="str">
        <f t="shared" si="1"/>
        <v/>
      </c>
      <c r="Q1133" s="8" t="str">
        <f t="shared" si="7"/>
        <v/>
      </c>
      <c r="R1133" s="8" t="str">
        <f>if(and(P1133&lt;&gt;"",Q1133&lt;&gt;"newexp",Q1133&lt;&gt;"nostart"),countifs(script_conform_dispatching!A:A,P1133,script_conform_dispatching!B:B,Q1133),"")</f>
        <v/>
      </c>
      <c r="S1133" s="8" t="str">
        <f t="shared" si="3"/>
        <v/>
      </c>
    </row>
    <row r="1134" hidden="1">
      <c r="A1134" s="6" t="s">
        <v>3241</v>
      </c>
      <c r="B1134" s="6" t="s">
        <v>99</v>
      </c>
      <c r="C1134" s="6" t="s">
        <v>411</v>
      </c>
      <c r="H1134" s="8" t="str">
        <f>VLOOKUP(C1134,agent_name_matching!A:B,2,false)</f>
        <v>System</v>
      </c>
      <c r="I1134" s="33"/>
      <c r="O1134" s="6" t="s">
        <v>3242</v>
      </c>
      <c r="P1134" s="8" t="str">
        <f t="shared" si="1"/>
        <v/>
      </c>
      <c r="Q1134" s="8" t="str">
        <f t="shared" si="7"/>
        <v/>
      </c>
      <c r="R1134" s="8" t="str">
        <f>if(and(P1134&lt;&gt;"",Q1134&lt;&gt;"newexp",Q1134&lt;&gt;"nostart"),countifs(script_conform_dispatching!A:A,P1134,script_conform_dispatching!B:B,Q1134),"")</f>
        <v/>
      </c>
      <c r="S1134" s="8" t="str">
        <f t="shared" si="3"/>
        <v/>
      </c>
    </row>
    <row r="1135" hidden="1">
      <c r="A1135" s="6" t="s">
        <v>3243</v>
      </c>
      <c r="B1135" s="6" t="s">
        <v>99</v>
      </c>
      <c r="C1135" s="6" t="s">
        <v>1007</v>
      </c>
      <c r="F1135" s="6" t="s">
        <v>415</v>
      </c>
      <c r="G1135" s="6" t="s">
        <v>416</v>
      </c>
      <c r="H1135" s="8" t="str">
        <f>VLOOKUP(C1135,agent_name_matching!A:B,2,false)</f>
        <v>Assessor LLM</v>
      </c>
      <c r="I1135" s="32" t="s">
        <v>1008</v>
      </c>
      <c r="J1135" s="6" t="s">
        <v>418</v>
      </c>
      <c r="L1135" s="6">
        <v>3975.0</v>
      </c>
      <c r="M1135" s="6">
        <v>14.0</v>
      </c>
      <c r="N1135" s="6">
        <v>743.0</v>
      </c>
      <c r="O1135" s="6" t="s">
        <v>3244</v>
      </c>
      <c r="P1135" s="8" t="str">
        <f t="shared" si="1"/>
        <v/>
      </c>
      <c r="Q1135" s="8" t="str">
        <f t="shared" si="7"/>
        <v/>
      </c>
      <c r="R1135" s="8" t="str">
        <f>if(and(P1135&lt;&gt;"",Q1135&lt;&gt;"newexp",Q1135&lt;&gt;"nostart"),countifs(script_conform_dispatching!A:A,P1135,script_conform_dispatching!B:B,Q1135),"")</f>
        <v/>
      </c>
      <c r="S1135" s="8" t="str">
        <f t="shared" si="3"/>
        <v/>
      </c>
    </row>
    <row r="1136" hidden="1">
      <c r="A1136" s="6" t="s">
        <v>3245</v>
      </c>
      <c r="B1136" s="6" t="s">
        <v>99</v>
      </c>
      <c r="C1136" s="6" t="s">
        <v>1011</v>
      </c>
      <c r="F1136" s="6" t="s">
        <v>415</v>
      </c>
      <c r="G1136" s="6" t="s">
        <v>416</v>
      </c>
      <c r="H1136" s="8" t="str">
        <f>VLOOKUP(C1136,agent_name_matching!A:B,2,false)</f>
        <v>Dialog LLM</v>
      </c>
      <c r="I1136" s="32" t="s">
        <v>3246</v>
      </c>
      <c r="J1136" s="6" t="s">
        <v>418</v>
      </c>
      <c r="L1136" s="6">
        <v>8818.0</v>
      </c>
      <c r="M1136" s="6">
        <v>90.0</v>
      </c>
      <c r="N1136" s="6">
        <v>2133.0</v>
      </c>
      <c r="O1136" s="6" t="s">
        <v>3247</v>
      </c>
      <c r="P1136" s="8" t="str">
        <f t="shared" si="1"/>
        <v/>
      </c>
      <c r="Q1136" s="8" t="str">
        <f t="shared" si="7"/>
        <v/>
      </c>
      <c r="R1136" s="8" t="str">
        <f>if(and(P1136&lt;&gt;"",Q1136&lt;&gt;"newexp",Q1136&lt;&gt;"nostart"),countifs(script_conform_dispatching!A:A,P1136,script_conform_dispatching!B:B,Q1136),"")</f>
        <v/>
      </c>
      <c r="S1136" s="8" t="str">
        <f t="shared" si="3"/>
        <v/>
      </c>
    </row>
    <row r="1137" hidden="1">
      <c r="A1137" s="6" t="s">
        <v>3248</v>
      </c>
      <c r="B1137" s="6" t="s">
        <v>99</v>
      </c>
      <c r="C1137" s="6" t="s">
        <v>37</v>
      </c>
      <c r="F1137" s="6" t="s">
        <v>415</v>
      </c>
      <c r="G1137" s="6" t="s">
        <v>416</v>
      </c>
      <c r="H1137" s="8" t="str">
        <f>VLOOKUP(C1137,agent_name_matching!A:B,2,false)</f>
        <v>Patient LLM</v>
      </c>
      <c r="I1137" s="32" t="s">
        <v>3249</v>
      </c>
      <c r="J1137" s="6" t="s">
        <v>418</v>
      </c>
      <c r="K1137" s="6">
        <v>1.0</v>
      </c>
      <c r="L1137" s="6">
        <v>3781.0</v>
      </c>
      <c r="M1137" s="6">
        <v>88.0</v>
      </c>
      <c r="N1137" s="6">
        <v>1632.0</v>
      </c>
      <c r="O1137" s="6" t="s">
        <v>3250</v>
      </c>
      <c r="P1137" s="8" t="str">
        <f t="shared" si="1"/>
        <v/>
      </c>
      <c r="Q1137" s="8" t="str">
        <f t="shared" si="7"/>
        <v/>
      </c>
      <c r="R1137" s="8" t="str">
        <f>if(and(P1137&lt;&gt;"",Q1137&lt;&gt;"newexp",Q1137&lt;&gt;"nostart"),countifs(script_conform_dispatching!A:A,P1137,script_conform_dispatching!B:B,Q1137),"")</f>
        <v/>
      </c>
      <c r="S1137" s="8" t="str">
        <f t="shared" si="3"/>
        <v/>
      </c>
    </row>
    <row r="1138" hidden="1">
      <c r="A1138" s="6" t="s">
        <v>3251</v>
      </c>
      <c r="B1138" s="6" t="s">
        <v>99</v>
      </c>
      <c r="C1138" s="6" t="s">
        <v>411</v>
      </c>
      <c r="H1138" s="8" t="str">
        <f>VLOOKUP(C1138,agent_name_matching!A:B,2,false)</f>
        <v>System</v>
      </c>
      <c r="I1138" s="33"/>
      <c r="O1138" s="6" t="s">
        <v>3252</v>
      </c>
      <c r="P1138" s="8" t="str">
        <f t="shared" si="1"/>
        <v/>
      </c>
      <c r="Q1138" s="8" t="str">
        <f t="shared" si="7"/>
        <v/>
      </c>
      <c r="R1138" s="8" t="str">
        <f>if(and(P1138&lt;&gt;"",Q1138&lt;&gt;"newexp",Q1138&lt;&gt;"nostart"),countifs(script_conform_dispatching!A:A,P1138,script_conform_dispatching!B:B,Q1138),"")</f>
        <v/>
      </c>
      <c r="S1138" s="8" t="str">
        <f t="shared" si="3"/>
        <v/>
      </c>
    </row>
    <row r="1139" hidden="1">
      <c r="A1139" s="6" t="s">
        <v>3253</v>
      </c>
      <c r="B1139" s="6" t="s">
        <v>99</v>
      </c>
      <c r="C1139" s="6" t="s">
        <v>1007</v>
      </c>
      <c r="F1139" s="6" t="s">
        <v>415</v>
      </c>
      <c r="G1139" s="6" t="s">
        <v>416</v>
      </c>
      <c r="H1139" s="8" t="str">
        <f>VLOOKUP(C1139,agent_name_matching!A:B,2,false)</f>
        <v>Assessor LLM</v>
      </c>
      <c r="I1139" s="32" t="s">
        <v>1040</v>
      </c>
      <c r="J1139" s="6" t="s">
        <v>418</v>
      </c>
      <c r="L1139" s="6">
        <v>4159.0</v>
      </c>
      <c r="M1139" s="6">
        <v>12.0</v>
      </c>
      <c r="N1139" s="6">
        <v>896.0</v>
      </c>
      <c r="O1139" s="6" t="s">
        <v>3254</v>
      </c>
      <c r="P1139" s="8" t="str">
        <f t="shared" si="1"/>
        <v/>
      </c>
      <c r="Q1139" s="8" t="str">
        <f t="shared" si="7"/>
        <v/>
      </c>
      <c r="R1139" s="8" t="str">
        <f>if(and(P1139&lt;&gt;"",Q1139&lt;&gt;"newexp",Q1139&lt;&gt;"nostart"),countifs(script_conform_dispatching!A:A,P1139,script_conform_dispatching!B:B,Q1139),"")</f>
        <v/>
      </c>
      <c r="S1139" s="8" t="str">
        <f t="shared" si="3"/>
        <v/>
      </c>
    </row>
    <row r="1140" hidden="1">
      <c r="A1140" s="6" t="s">
        <v>3255</v>
      </c>
      <c r="B1140" s="6" t="s">
        <v>99</v>
      </c>
      <c r="C1140" s="6" t="s">
        <v>407</v>
      </c>
      <c r="D1140" s="6">
        <v>5.0</v>
      </c>
      <c r="E1140" s="6" t="s">
        <v>445</v>
      </c>
      <c r="H1140" s="8" t="str">
        <f>VLOOKUP(C1140,agent_name_matching!A:B,2,false)</f>
        <v>--</v>
      </c>
      <c r="I1140" s="33"/>
      <c r="O1140" s="6" t="s">
        <v>3256</v>
      </c>
      <c r="P1140" s="8">
        <f t="shared" si="1"/>
        <v>5</v>
      </c>
      <c r="Q1140" s="8">
        <f t="shared" si="7"/>
        <v>8</v>
      </c>
      <c r="R1140" s="8">
        <f>if(and(P1140&lt;&gt;"",Q1140&lt;&gt;"newexp",Q1140&lt;&gt;"nostart"),countifs(script_conform_dispatching!A:A,P1140,script_conform_dispatching!B:B,Q1140),"")</f>
        <v>1</v>
      </c>
      <c r="S1140" s="8" t="str">
        <f t="shared" si="3"/>
        <v/>
      </c>
    </row>
    <row r="1141" hidden="1">
      <c r="A1141" s="6" t="s">
        <v>3257</v>
      </c>
      <c r="B1141" s="6" t="s">
        <v>99</v>
      </c>
      <c r="C1141" s="6" t="s">
        <v>1045</v>
      </c>
      <c r="F1141" s="6" t="s">
        <v>415</v>
      </c>
      <c r="G1141" s="6" t="s">
        <v>416</v>
      </c>
      <c r="H1141" s="8" t="str">
        <f>VLOOKUP(C1141,agent_name_matching!A:B,2,false)</f>
        <v>Dispatcher LLM</v>
      </c>
      <c r="I1141" s="32" t="s">
        <v>1483</v>
      </c>
      <c r="J1141" s="6" t="s">
        <v>418</v>
      </c>
      <c r="L1141" s="6">
        <v>5576.0</v>
      </c>
      <c r="M1141" s="6">
        <v>133.0</v>
      </c>
      <c r="N1141" s="6">
        <v>2871.0</v>
      </c>
      <c r="O1141" s="6" t="s">
        <v>3258</v>
      </c>
      <c r="P1141" s="8" t="str">
        <f t="shared" si="1"/>
        <v/>
      </c>
      <c r="Q1141" s="8" t="str">
        <f t="shared" si="7"/>
        <v/>
      </c>
      <c r="R1141" s="8" t="str">
        <f>if(and(P1141&lt;&gt;"",Q1141&lt;&gt;"newexp",Q1141&lt;&gt;"nostart"),countifs(script_conform_dispatching!A:A,P1141,script_conform_dispatching!B:B,Q1141),"")</f>
        <v/>
      </c>
      <c r="S1141" s="8" t="str">
        <f t="shared" si="3"/>
        <v/>
      </c>
    </row>
    <row r="1142" hidden="1">
      <c r="A1142" s="6" t="s">
        <v>3259</v>
      </c>
      <c r="B1142" s="6" t="s">
        <v>99</v>
      </c>
      <c r="C1142" s="6" t="s">
        <v>407</v>
      </c>
      <c r="D1142" s="6">
        <v>8.0</v>
      </c>
      <c r="E1142" s="6" t="s">
        <v>408</v>
      </c>
      <c r="H1142" s="8" t="str">
        <f>VLOOKUP(C1142,agent_name_matching!A:B,2,false)</f>
        <v>--</v>
      </c>
      <c r="I1142" s="33"/>
      <c r="O1142" s="6" t="s">
        <v>3260</v>
      </c>
      <c r="P1142" s="8" t="str">
        <f t="shared" si="1"/>
        <v/>
      </c>
      <c r="Q1142" s="8" t="str">
        <f t="shared" si="7"/>
        <v/>
      </c>
      <c r="R1142" s="8" t="str">
        <f>if(and(P1142&lt;&gt;"",Q1142&lt;&gt;"newexp",Q1142&lt;&gt;"nostart"),countifs(script_conform_dispatching!A:A,P1142,script_conform_dispatching!B:B,Q1142),"")</f>
        <v/>
      </c>
      <c r="S1142" s="8" t="str">
        <f t="shared" si="3"/>
        <v/>
      </c>
    </row>
    <row r="1143" hidden="1">
      <c r="A1143" s="6" t="s">
        <v>3261</v>
      </c>
      <c r="B1143" s="6" t="s">
        <v>99</v>
      </c>
      <c r="C1143" s="6" t="s">
        <v>1011</v>
      </c>
      <c r="F1143" s="6" t="s">
        <v>415</v>
      </c>
      <c r="G1143" s="6" t="s">
        <v>416</v>
      </c>
      <c r="H1143" s="8" t="str">
        <f>VLOOKUP(C1143,agent_name_matching!A:B,2,false)</f>
        <v>Dialog LLM</v>
      </c>
      <c r="I1143" s="32" t="s">
        <v>3262</v>
      </c>
      <c r="J1143" s="6" t="s">
        <v>418</v>
      </c>
      <c r="L1143" s="6">
        <v>9373.0</v>
      </c>
      <c r="M1143" s="6">
        <v>65.0</v>
      </c>
      <c r="N1143" s="6">
        <v>1687.0</v>
      </c>
      <c r="O1143" s="6" t="s">
        <v>3263</v>
      </c>
      <c r="P1143" s="8" t="str">
        <f t="shared" si="1"/>
        <v/>
      </c>
      <c r="Q1143" s="8" t="str">
        <f t="shared" si="7"/>
        <v/>
      </c>
      <c r="R1143" s="8" t="str">
        <f>if(and(P1143&lt;&gt;"",Q1143&lt;&gt;"newexp",Q1143&lt;&gt;"nostart"),countifs(script_conform_dispatching!A:A,P1143,script_conform_dispatching!B:B,Q1143),"")</f>
        <v/>
      </c>
      <c r="S1143" s="8" t="str">
        <f t="shared" si="3"/>
        <v/>
      </c>
    </row>
    <row r="1144" hidden="1">
      <c r="A1144" s="6" t="s">
        <v>3264</v>
      </c>
      <c r="B1144" s="6" t="s">
        <v>99</v>
      </c>
      <c r="C1144" s="6" t="s">
        <v>450</v>
      </c>
      <c r="F1144" s="6" t="s">
        <v>415</v>
      </c>
      <c r="G1144" s="6" t="s">
        <v>416</v>
      </c>
      <c r="H1144" s="8" t="str">
        <f>VLOOKUP(C1144,agent_name_matching!A:B,2,false)</f>
        <v>Validator LLM</v>
      </c>
      <c r="I1144" s="32" t="s">
        <v>451</v>
      </c>
      <c r="J1144" s="6" t="s">
        <v>452</v>
      </c>
      <c r="L1144" s="6">
        <v>4047.0</v>
      </c>
      <c r="M1144" s="6">
        <v>10.0</v>
      </c>
      <c r="N1144" s="6">
        <v>849.0</v>
      </c>
      <c r="O1144" s="6" t="s">
        <v>3265</v>
      </c>
      <c r="P1144" s="8" t="str">
        <f t="shared" si="1"/>
        <v/>
      </c>
      <c r="Q1144" s="8" t="str">
        <f t="shared" si="7"/>
        <v/>
      </c>
      <c r="R1144" s="8" t="str">
        <f>if(and(P1144&lt;&gt;"",Q1144&lt;&gt;"newexp",Q1144&lt;&gt;"nostart"),countifs(script_conform_dispatching!A:A,P1144,script_conform_dispatching!B:B,Q1144),"")</f>
        <v/>
      </c>
      <c r="S1144" s="8" t="str">
        <f t="shared" si="3"/>
        <v/>
      </c>
    </row>
    <row r="1145" hidden="1">
      <c r="A1145" s="6" t="s">
        <v>3266</v>
      </c>
      <c r="B1145" s="6" t="s">
        <v>99</v>
      </c>
      <c r="C1145" s="6" t="s">
        <v>37</v>
      </c>
      <c r="F1145" s="6" t="s">
        <v>415</v>
      </c>
      <c r="G1145" s="6" t="s">
        <v>416</v>
      </c>
      <c r="H1145" s="8" t="str">
        <f>VLOOKUP(C1145,agent_name_matching!A:B,2,false)</f>
        <v>Patient LLM</v>
      </c>
      <c r="I1145" s="32" t="s">
        <v>3267</v>
      </c>
      <c r="J1145" s="6" t="s">
        <v>418</v>
      </c>
      <c r="K1145" s="6">
        <v>1.0</v>
      </c>
      <c r="L1145" s="6">
        <v>3942.0</v>
      </c>
      <c r="M1145" s="6">
        <v>77.0</v>
      </c>
      <c r="N1145" s="6">
        <v>1286.0</v>
      </c>
      <c r="O1145" s="6" t="s">
        <v>3268</v>
      </c>
      <c r="P1145" s="8" t="str">
        <f t="shared" si="1"/>
        <v/>
      </c>
      <c r="Q1145" s="8" t="str">
        <f t="shared" si="7"/>
        <v/>
      </c>
      <c r="R1145" s="8" t="str">
        <f>if(and(P1145&lt;&gt;"",Q1145&lt;&gt;"newexp",Q1145&lt;&gt;"nostart"),countifs(script_conform_dispatching!A:A,P1145,script_conform_dispatching!B:B,Q1145),"")</f>
        <v/>
      </c>
      <c r="S1145" s="8" t="str">
        <f t="shared" si="3"/>
        <v/>
      </c>
    </row>
    <row r="1146" hidden="1">
      <c r="A1146" s="6" t="s">
        <v>3269</v>
      </c>
      <c r="B1146" s="6" t="s">
        <v>99</v>
      </c>
      <c r="C1146" s="6" t="s">
        <v>411</v>
      </c>
      <c r="H1146" s="8" t="str">
        <f>VLOOKUP(C1146,agent_name_matching!A:B,2,false)</f>
        <v>System</v>
      </c>
      <c r="I1146" s="33"/>
      <c r="O1146" s="6" t="s">
        <v>3270</v>
      </c>
      <c r="P1146" s="8" t="str">
        <f t="shared" si="1"/>
        <v/>
      </c>
      <c r="Q1146" s="8" t="str">
        <f t="shared" si="7"/>
        <v/>
      </c>
      <c r="R1146" s="8" t="str">
        <f>if(and(P1146&lt;&gt;"",Q1146&lt;&gt;"newexp",Q1146&lt;&gt;"nostart"),countifs(script_conform_dispatching!A:A,P1146,script_conform_dispatching!B:B,Q1146),"")</f>
        <v/>
      </c>
      <c r="S1146" s="8" t="str">
        <f t="shared" si="3"/>
        <v/>
      </c>
    </row>
    <row r="1147" hidden="1">
      <c r="A1147" s="6" t="s">
        <v>3271</v>
      </c>
      <c r="B1147" s="6" t="s">
        <v>99</v>
      </c>
      <c r="C1147" s="6" t="s">
        <v>1007</v>
      </c>
      <c r="F1147" s="6" t="s">
        <v>415</v>
      </c>
      <c r="G1147" s="6" t="s">
        <v>416</v>
      </c>
      <c r="H1147" s="8" t="str">
        <f>VLOOKUP(C1147,agent_name_matching!A:B,2,false)</f>
        <v>Assessor LLM</v>
      </c>
      <c r="I1147" s="32" t="s">
        <v>1008</v>
      </c>
      <c r="J1147" s="6" t="s">
        <v>418</v>
      </c>
      <c r="L1147" s="6">
        <v>4240.0</v>
      </c>
      <c r="M1147" s="6">
        <v>14.0</v>
      </c>
      <c r="N1147" s="6">
        <v>1245.0</v>
      </c>
      <c r="O1147" s="6" t="s">
        <v>3272</v>
      </c>
      <c r="P1147" s="8" t="str">
        <f t="shared" si="1"/>
        <v/>
      </c>
      <c r="Q1147" s="8" t="str">
        <f t="shared" si="7"/>
        <v/>
      </c>
      <c r="R1147" s="8" t="str">
        <f>if(and(P1147&lt;&gt;"",Q1147&lt;&gt;"newexp",Q1147&lt;&gt;"nostart"),countifs(script_conform_dispatching!A:A,P1147,script_conform_dispatching!B:B,Q1147),"")</f>
        <v/>
      </c>
      <c r="S1147" s="8" t="str">
        <f t="shared" si="3"/>
        <v/>
      </c>
    </row>
    <row r="1148" hidden="1">
      <c r="A1148" s="6" t="s">
        <v>3273</v>
      </c>
      <c r="B1148" s="6" t="s">
        <v>99</v>
      </c>
      <c r="C1148" s="6" t="s">
        <v>1011</v>
      </c>
      <c r="F1148" s="6" t="s">
        <v>415</v>
      </c>
      <c r="G1148" s="6" t="s">
        <v>416</v>
      </c>
      <c r="H1148" s="8" t="str">
        <f>VLOOKUP(C1148,agent_name_matching!A:B,2,false)</f>
        <v>Dialog LLM</v>
      </c>
      <c r="I1148" s="32" t="s">
        <v>3274</v>
      </c>
      <c r="J1148" s="6" t="s">
        <v>418</v>
      </c>
      <c r="L1148" s="6">
        <v>9690.0</v>
      </c>
      <c r="M1148" s="6">
        <v>115.0</v>
      </c>
      <c r="N1148" s="6">
        <v>2710.0</v>
      </c>
      <c r="O1148" s="6" t="s">
        <v>3275</v>
      </c>
      <c r="P1148" s="8" t="str">
        <f t="shared" si="1"/>
        <v/>
      </c>
      <c r="Q1148" s="8" t="str">
        <f t="shared" si="7"/>
        <v/>
      </c>
      <c r="R1148" s="8" t="str">
        <f>if(and(P1148&lt;&gt;"",Q1148&lt;&gt;"newexp",Q1148&lt;&gt;"nostart"),countifs(script_conform_dispatching!A:A,P1148,script_conform_dispatching!B:B,Q1148),"")</f>
        <v/>
      </c>
      <c r="S1148" s="8" t="str">
        <f t="shared" si="3"/>
        <v/>
      </c>
    </row>
    <row r="1149" hidden="1">
      <c r="A1149" s="6" t="s">
        <v>3276</v>
      </c>
      <c r="B1149" s="6" t="s">
        <v>99</v>
      </c>
      <c r="C1149" s="6" t="s">
        <v>37</v>
      </c>
      <c r="F1149" s="6" t="s">
        <v>415</v>
      </c>
      <c r="G1149" s="6" t="s">
        <v>416</v>
      </c>
      <c r="H1149" s="8" t="str">
        <f>VLOOKUP(C1149,agent_name_matching!A:B,2,false)</f>
        <v>Patient LLM</v>
      </c>
      <c r="I1149" s="32" t="s">
        <v>3277</v>
      </c>
      <c r="J1149" s="6" t="s">
        <v>418</v>
      </c>
      <c r="K1149" s="6">
        <v>1.0</v>
      </c>
      <c r="L1149" s="6">
        <v>4142.0</v>
      </c>
      <c r="M1149" s="6">
        <v>74.0</v>
      </c>
      <c r="N1149" s="6">
        <v>1250.0</v>
      </c>
      <c r="O1149" s="6" t="s">
        <v>3278</v>
      </c>
      <c r="P1149" s="8" t="str">
        <f t="shared" si="1"/>
        <v/>
      </c>
      <c r="Q1149" s="8" t="str">
        <f t="shared" si="7"/>
        <v/>
      </c>
      <c r="R1149" s="8" t="str">
        <f>if(and(P1149&lt;&gt;"",Q1149&lt;&gt;"newexp",Q1149&lt;&gt;"nostart"),countifs(script_conform_dispatching!A:A,P1149,script_conform_dispatching!B:B,Q1149),"")</f>
        <v/>
      </c>
      <c r="S1149" s="8" t="str">
        <f t="shared" si="3"/>
        <v/>
      </c>
    </row>
    <row r="1150" hidden="1">
      <c r="A1150" s="6" t="s">
        <v>3279</v>
      </c>
      <c r="B1150" s="6" t="s">
        <v>99</v>
      </c>
      <c r="C1150" s="6" t="s">
        <v>411</v>
      </c>
      <c r="H1150" s="8" t="str">
        <f>VLOOKUP(C1150,agent_name_matching!A:B,2,false)</f>
        <v>System</v>
      </c>
      <c r="I1150" s="33"/>
      <c r="O1150" s="6" t="s">
        <v>3280</v>
      </c>
      <c r="P1150" s="8" t="str">
        <f t="shared" si="1"/>
        <v/>
      </c>
      <c r="Q1150" s="8" t="str">
        <f t="shared" si="7"/>
        <v/>
      </c>
      <c r="R1150" s="8" t="str">
        <f>if(and(P1150&lt;&gt;"",Q1150&lt;&gt;"newexp",Q1150&lt;&gt;"nostart"),countifs(script_conform_dispatching!A:A,P1150,script_conform_dispatching!B:B,Q1150),"")</f>
        <v/>
      </c>
      <c r="S1150" s="8" t="str">
        <f t="shared" si="3"/>
        <v/>
      </c>
    </row>
    <row r="1151" hidden="1">
      <c r="A1151" s="6" t="s">
        <v>3281</v>
      </c>
      <c r="B1151" s="6" t="s">
        <v>99</v>
      </c>
      <c r="C1151" s="6" t="s">
        <v>1007</v>
      </c>
      <c r="F1151" s="6" t="s">
        <v>415</v>
      </c>
      <c r="G1151" s="6" t="s">
        <v>416</v>
      </c>
      <c r="H1151" s="8" t="str">
        <f>VLOOKUP(C1151,agent_name_matching!A:B,2,false)</f>
        <v>Assessor LLM</v>
      </c>
      <c r="I1151" s="32" t="s">
        <v>1040</v>
      </c>
      <c r="J1151" s="6" t="s">
        <v>418</v>
      </c>
      <c r="L1151" s="6">
        <v>4435.0</v>
      </c>
      <c r="M1151" s="6">
        <v>12.0</v>
      </c>
      <c r="N1151" s="6">
        <v>878.0</v>
      </c>
      <c r="O1151" s="6" t="s">
        <v>3282</v>
      </c>
      <c r="P1151" s="8" t="str">
        <f t="shared" si="1"/>
        <v/>
      </c>
      <c r="Q1151" s="8" t="str">
        <f t="shared" si="7"/>
        <v/>
      </c>
      <c r="R1151" s="8" t="str">
        <f>if(and(P1151&lt;&gt;"",Q1151&lt;&gt;"newexp",Q1151&lt;&gt;"nostart"),countifs(script_conform_dispatching!A:A,P1151,script_conform_dispatching!B:B,Q1151),"")</f>
        <v/>
      </c>
      <c r="S1151" s="8" t="str">
        <f t="shared" si="3"/>
        <v/>
      </c>
    </row>
    <row r="1152" hidden="1">
      <c r="A1152" s="6" t="s">
        <v>3283</v>
      </c>
      <c r="B1152" s="6" t="s">
        <v>99</v>
      </c>
      <c r="C1152" s="6" t="s">
        <v>407</v>
      </c>
      <c r="D1152" s="6">
        <v>8.0</v>
      </c>
      <c r="E1152" s="6" t="s">
        <v>445</v>
      </c>
      <c r="H1152" s="8" t="str">
        <f>VLOOKUP(C1152,agent_name_matching!A:B,2,false)</f>
        <v>--</v>
      </c>
      <c r="I1152" s="33"/>
      <c r="O1152" s="6" t="s">
        <v>3284</v>
      </c>
      <c r="P1152" s="8">
        <f t="shared" si="1"/>
        <v>8</v>
      </c>
      <c r="Q1152" s="8" t="str">
        <f t="shared" si="7"/>
        <v>nostart</v>
      </c>
      <c r="R1152" s="8" t="str">
        <f>if(and(P1152&lt;&gt;"",Q1152&lt;&gt;"newexp",Q1152&lt;&gt;"nostart"),countifs(script_conform_dispatching!A:A,P1152,script_conform_dispatching!B:B,Q1152),"")</f>
        <v/>
      </c>
      <c r="S1152" s="8" t="str">
        <f t="shared" si="3"/>
        <v/>
      </c>
    </row>
    <row r="1153" hidden="1">
      <c r="A1153" s="6" t="s">
        <v>3285</v>
      </c>
      <c r="B1153" s="6" t="s">
        <v>99</v>
      </c>
      <c r="C1153" s="6" t="s">
        <v>1011</v>
      </c>
      <c r="F1153" s="6" t="s">
        <v>415</v>
      </c>
      <c r="G1153" s="6" t="s">
        <v>416</v>
      </c>
      <c r="H1153" s="8" t="str">
        <f>VLOOKUP(C1153,agent_name_matching!A:B,2,false)</f>
        <v>Dialog LLM</v>
      </c>
      <c r="I1153" s="32" t="s">
        <v>3286</v>
      </c>
      <c r="J1153" s="6" t="s">
        <v>418</v>
      </c>
      <c r="L1153" s="6">
        <v>10052.0</v>
      </c>
      <c r="M1153" s="6">
        <v>87.0</v>
      </c>
      <c r="N1153" s="6">
        <v>2145.0</v>
      </c>
      <c r="O1153" s="6" t="s">
        <v>3287</v>
      </c>
      <c r="P1153" s="8" t="str">
        <f t="shared" si="1"/>
        <v/>
      </c>
      <c r="Q1153" s="8" t="str">
        <f>if(P1153&lt;&gt;"",if(or(B1154&lt;&gt;B1153,#REF!&lt;&gt;B1153),"newexp", if(E1154="started",D1154,if(#REF!="started",#REF!,"nostart"))),"")</f>
        <v/>
      </c>
      <c r="R1153" s="8" t="str">
        <f>if(and(P1153&lt;&gt;"",Q1153&lt;&gt;"newexp",Q1153&lt;&gt;"nostart"),countifs(script_conform_dispatching!A:A,P1153,script_conform_dispatching!B:B,Q1153),"")</f>
        <v/>
      </c>
      <c r="S1153" s="8" t="str">
        <f t="shared" si="3"/>
        <v/>
      </c>
    </row>
    <row r="1154" hidden="1">
      <c r="A1154" s="6" t="s">
        <v>3288</v>
      </c>
      <c r="B1154" s="6" t="s">
        <v>99</v>
      </c>
      <c r="C1154" s="6" t="s">
        <v>450</v>
      </c>
      <c r="F1154" s="6" t="s">
        <v>415</v>
      </c>
      <c r="G1154" s="6" t="s">
        <v>416</v>
      </c>
      <c r="H1154" s="8" t="str">
        <f>VLOOKUP(C1154,agent_name_matching!A:B,2,false)</f>
        <v>Validator LLM</v>
      </c>
      <c r="I1154" s="32" t="s">
        <v>1000</v>
      </c>
      <c r="J1154" s="6" t="s">
        <v>452</v>
      </c>
      <c r="L1154" s="6">
        <v>4345.0</v>
      </c>
      <c r="M1154" s="6">
        <v>26.0</v>
      </c>
      <c r="N1154" s="6">
        <v>913.0</v>
      </c>
      <c r="O1154" s="6" t="s">
        <v>3289</v>
      </c>
      <c r="P1154" s="8" t="str">
        <f t="shared" si="1"/>
        <v/>
      </c>
      <c r="Q1154" s="8" t="str">
        <f>if(P1154&lt;&gt;"",if(or(#REF!&lt;&gt;B1154,#REF!&lt;&gt;B1154),"newexp", if(#REF!="started",#REF!,if(#REF!="started",#REF!,"nostart"))),"")</f>
        <v/>
      </c>
      <c r="R1154" s="8" t="str">
        <f>if(and(P1154&lt;&gt;"",Q1154&lt;&gt;"newexp",Q1154&lt;&gt;"nostart"),countifs(script_conform_dispatching!A:A,P1154,script_conform_dispatching!B:B,Q1154),"")</f>
        <v/>
      </c>
      <c r="S1154" s="8" t="str">
        <f t="shared" si="3"/>
        <v/>
      </c>
    </row>
    <row r="1155" hidden="1">
      <c r="A1155" s="6" t="s">
        <v>3290</v>
      </c>
      <c r="B1155" s="6" t="s">
        <v>102</v>
      </c>
      <c r="C1155" s="6" t="s">
        <v>407</v>
      </c>
      <c r="D1155" s="6">
        <v>1.0</v>
      </c>
      <c r="E1155" s="6" t="s">
        <v>408</v>
      </c>
      <c r="H1155" s="8" t="str">
        <f>VLOOKUP(C1155,agent_name_matching!A:B,2,false)</f>
        <v>--</v>
      </c>
      <c r="I1155" s="33"/>
      <c r="O1155" s="6" t="s">
        <v>3291</v>
      </c>
      <c r="P1155" s="8" t="str">
        <f t="shared" si="1"/>
        <v/>
      </c>
      <c r="Q1155" s="8" t="str">
        <f t="shared" ref="Q1155:Q2348" si="8">if(P1155&lt;&gt;"",if(or(B1156&lt;&gt;B1155,B1157&lt;&gt;B1155),"newexp", if(E1156="started",D1156,if(E1157="started",D1157,"nostart"))),"")</f>
        <v/>
      </c>
      <c r="R1155" s="8" t="str">
        <f>if(and(P1155&lt;&gt;"",Q1155&lt;&gt;"newexp",Q1155&lt;&gt;"nostart"),countifs(script_conform_dispatching!A:A,P1155,script_conform_dispatching!B:B,Q1155),"")</f>
        <v/>
      </c>
      <c r="S1155" s="8" t="str">
        <f t="shared" si="3"/>
        <v/>
      </c>
    </row>
    <row r="1156" hidden="1">
      <c r="A1156" s="6" t="s">
        <v>3292</v>
      </c>
      <c r="B1156" s="6" t="s">
        <v>102</v>
      </c>
      <c r="C1156" s="6" t="s">
        <v>411</v>
      </c>
      <c r="H1156" s="8" t="str">
        <f>VLOOKUP(C1156,agent_name_matching!A:B,2,false)</f>
        <v>System</v>
      </c>
      <c r="I1156" s="33"/>
      <c r="O1156" s="6" t="s">
        <v>3293</v>
      </c>
      <c r="P1156" s="8" t="str">
        <f t="shared" si="1"/>
        <v/>
      </c>
      <c r="Q1156" s="8" t="str">
        <f t="shared" si="8"/>
        <v/>
      </c>
      <c r="R1156" s="8" t="str">
        <f>if(and(P1156&lt;&gt;"",Q1156&lt;&gt;"newexp",Q1156&lt;&gt;"nostart"),countifs(script_conform_dispatching!A:A,P1156,script_conform_dispatching!B:B,Q1156),"")</f>
        <v/>
      </c>
      <c r="S1156" s="8" t="str">
        <f t="shared" si="3"/>
        <v/>
      </c>
    </row>
    <row r="1157" hidden="1">
      <c r="A1157" s="6" t="s">
        <v>3294</v>
      </c>
      <c r="B1157" s="6" t="s">
        <v>102</v>
      </c>
      <c r="C1157" s="6" t="s">
        <v>414</v>
      </c>
      <c r="F1157" s="6" t="s">
        <v>415</v>
      </c>
      <c r="G1157" s="6" t="s">
        <v>416</v>
      </c>
      <c r="H1157" s="8" t="str">
        <f>VLOOKUP(C1157,agent_name_matching!A:B,2,false)</f>
        <v>Dialog LLM</v>
      </c>
      <c r="I1157" s="32" t="s">
        <v>417</v>
      </c>
      <c r="J1157" s="6" t="s">
        <v>418</v>
      </c>
      <c r="L1157" s="6">
        <v>2328.0</v>
      </c>
      <c r="M1157" s="6">
        <v>42.0</v>
      </c>
      <c r="N1157" s="6">
        <v>1212.0</v>
      </c>
      <c r="O1157" s="6" t="s">
        <v>3295</v>
      </c>
      <c r="P1157" s="8" t="str">
        <f t="shared" si="1"/>
        <v/>
      </c>
      <c r="Q1157" s="8" t="str">
        <f t="shared" si="8"/>
        <v/>
      </c>
      <c r="R1157" s="8" t="str">
        <f>if(and(P1157&lt;&gt;"",Q1157&lt;&gt;"newexp",Q1157&lt;&gt;"nostart"),countifs(script_conform_dispatching!A:A,P1157,script_conform_dispatching!B:B,Q1157),"")</f>
        <v/>
      </c>
      <c r="S1157" s="8" t="str">
        <f t="shared" si="3"/>
        <v/>
      </c>
    </row>
    <row r="1158" hidden="1">
      <c r="A1158" s="6" t="s">
        <v>3296</v>
      </c>
      <c r="B1158" s="6" t="s">
        <v>102</v>
      </c>
      <c r="C1158" s="6" t="s">
        <v>37</v>
      </c>
      <c r="F1158" s="6" t="s">
        <v>415</v>
      </c>
      <c r="G1158" s="6" t="s">
        <v>416</v>
      </c>
      <c r="H1158" s="8" t="str">
        <f>VLOOKUP(C1158,agent_name_matching!A:B,2,false)</f>
        <v>Patient LLM</v>
      </c>
      <c r="I1158" s="32" t="s">
        <v>3297</v>
      </c>
      <c r="J1158" s="6" t="s">
        <v>418</v>
      </c>
      <c r="K1158" s="6">
        <v>1.0</v>
      </c>
      <c r="L1158" s="6">
        <v>546.0</v>
      </c>
      <c r="M1158" s="6">
        <v>42.0</v>
      </c>
      <c r="N1158" s="6">
        <v>1214.0</v>
      </c>
      <c r="O1158" s="6" t="s">
        <v>3298</v>
      </c>
      <c r="P1158" s="8" t="str">
        <f t="shared" si="1"/>
        <v/>
      </c>
      <c r="Q1158" s="8" t="str">
        <f t="shared" si="8"/>
        <v/>
      </c>
      <c r="R1158" s="8" t="str">
        <f>if(and(P1158&lt;&gt;"",Q1158&lt;&gt;"newexp",Q1158&lt;&gt;"nostart"),countifs(script_conform_dispatching!A:A,P1158,script_conform_dispatching!B:B,Q1158),"")</f>
        <v/>
      </c>
      <c r="S1158" s="8" t="str">
        <f t="shared" si="3"/>
        <v/>
      </c>
    </row>
    <row r="1159" hidden="1">
      <c r="A1159" s="6" t="s">
        <v>3299</v>
      </c>
      <c r="B1159" s="6" t="s">
        <v>102</v>
      </c>
      <c r="C1159" s="6" t="s">
        <v>411</v>
      </c>
      <c r="H1159" s="8" t="str">
        <f>VLOOKUP(C1159,agent_name_matching!A:B,2,false)</f>
        <v>System</v>
      </c>
      <c r="I1159" s="33"/>
      <c r="O1159" s="6" t="s">
        <v>3300</v>
      </c>
      <c r="P1159" s="8" t="str">
        <f t="shared" si="1"/>
        <v/>
      </c>
      <c r="Q1159" s="8" t="str">
        <f t="shared" si="8"/>
        <v/>
      </c>
      <c r="R1159" s="8" t="str">
        <f>if(and(P1159&lt;&gt;"",Q1159&lt;&gt;"newexp",Q1159&lt;&gt;"nostart"),countifs(script_conform_dispatching!A:A,P1159,script_conform_dispatching!B:B,Q1159),"")</f>
        <v/>
      </c>
      <c r="S1159" s="8" t="str">
        <f t="shared" si="3"/>
        <v/>
      </c>
    </row>
    <row r="1160" hidden="1">
      <c r="A1160" s="6" t="s">
        <v>3301</v>
      </c>
      <c r="B1160" s="6" t="s">
        <v>102</v>
      </c>
      <c r="C1160" s="6" t="s">
        <v>414</v>
      </c>
      <c r="F1160" s="6" t="s">
        <v>415</v>
      </c>
      <c r="G1160" s="6" t="s">
        <v>416</v>
      </c>
      <c r="H1160" s="8" t="str">
        <f>VLOOKUP(C1160,agent_name_matching!A:B,2,false)</f>
        <v>Dialog LLM</v>
      </c>
      <c r="I1160" s="32" t="s">
        <v>3302</v>
      </c>
      <c r="J1160" s="6" t="s">
        <v>418</v>
      </c>
      <c r="L1160" s="6">
        <v>2561.0</v>
      </c>
      <c r="M1160" s="6">
        <v>60.0</v>
      </c>
      <c r="N1160" s="6">
        <v>1211.0</v>
      </c>
      <c r="O1160" s="6" t="s">
        <v>3303</v>
      </c>
      <c r="P1160" s="8" t="str">
        <f t="shared" si="1"/>
        <v/>
      </c>
      <c r="Q1160" s="8" t="str">
        <f t="shared" si="8"/>
        <v/>
      </c>
      <c r="R1160" s="8" t="str">
        <f>if(and(P1160&lt;&gt;"",Q1160&lt;&gt;"newexp",Q1160&lt;&gt;"nostart"),countifs(script_conform_dispatching!A:A,P1160,script_conform_dispatching!B:B,Q1160),"")</f>
        <v/>
      </c>
      <c r="S1160" s="8" t="str">
        <f t="shared" si="3"/>
        <v/>
      </c>
    </row>
    <row r="1161" hidden="1">
      <c r="A1161" s="6" t="s">
        <v>3304</v>
      </c>
      <c r="B1161" s="6" t="s">
        <v>102</v>
      </c>
      <c r="C1161" s="6" t="s">
        <v>37</v>
      </c>
      <c r="F1161" s="6" t="s">
        <v>415</v>
      </c>
      <c r="G1161" s="6" t="s">
        <v>416</v>
      </c>
      <c r="H1161" s="8" t="str">
        <f>VLOOKUP(C1161,agent_name_matching!A:B,2,false)</f>
        <v>Patient LLM</v>
      </c>
      <c r="I1161" s="32" t="s">
        <v>3305</v>
      </c>
      <c r="J1161" s="6" t="s">
        <v>418</v>
      </c>
      <c r="K1161" s="6">
        <v>1.0</v>
      </c>
      <c r="L1161" s="6">
        <v>642.0</v>
      </c>
      <c r="M1161" s="6">
        <v>17.0</v>
      </c>
      <c r="N1161" s="6">
        <v>544.0</v>
      </c>
      <c r="O1161" s="6" t="s">
        <v>3306</v>
      </c>
      <c r="P1161" s="8" t="str">
        <f t="shared" si="1"/>
        <v/>
      </c>
      <c r="Q1161" s="8" t="str">
        <f t="shared" si="8"/>
        <v/>
      </c>
      <c r="R1161" s="8" t="str">
        <f>if(and(P1161&lt;&gt;"",Q1161&lt;&gt;"newexp",Q1161&lt;&gt;"nostart"),countifs(script_conform_dispatching!A:A,P1161,script_conform_dispatching!B:B,Q1161),"")</f>
        <v/>
      </c>
      <c r="S1161" s="8" t="str">
        <f t="shared" si="3"/>
        <v/>
      </c>
    </row>
    <row r="1162" hidden="1">
      <c r="A1162" s="6" t="s">
        <v>3307</v>
      </c>
      <c r="B1162" s="6" t="s">
        <v>102</v>
      </c>
      <c r="C1162" s="6" t="s">
        <v>411</v>
      </c>
      <c r="H1162" s="8" t="str">
        <f>VLOOKUP(C1162,agent_name_matching!A:B,2,false)</f>
        <v>System</v>
      </c>
      <c r="I1162" s="33"/>
      <c r="O1162" s="6" t="s">
        <v>3308</v>
      </c>
      <c r="P1162" s="8" t="str">
        <f t="shared" si="1"/>
        <v/>
      </c>
      <c r="Q1162" s="8" t="str">
        <f t="shared" si="8"/>
        <v/>
      </c>
      <c r="R1162" s="8" t="str">
        <f>if(and(P1162&lt;&gt;"",Q1162&lt;&gt;"newexp",Q1162&lt;&gt;"nostart"),countifs(script_conform_dispatching!A:A,P1162,script_conform_dispatching!B:B,Q1162),"")</f>
        <v/>
      </c>
      <c r="S1162" s="8" t="str">
        <f t="shared" si="3"/>
        <v/>
      </c>
    </row>
    <row r="1163" hidden="1">
      <c r="A1163" s="6" t="s">
        <v>3309</v>
      </c>
      <c r="B1163" s="6" t="s">
        <v>102</v>
      </c>
      <c r="C1163" s="6" t="s">
        <v>414</v>
      </c>
      <c r="F1163" s="6" t="s">
        <v>415</v>
      </c>
      <c r="G1163" s="6" t="s">
        <v>416</v>
      </c>
      <c r="H1163" s="8" t="str">
        <f>VLOOKUP(C1163,agent_name_matching!A:B,2,false)</f>
        <v>Dialog LLM</v>
      </c>
      <c r="I1163" s="32" t="s">
        <v>3310</v>
      </c>
      <c r="J1163" s="6" t="s">
        <v>418</v>
      </c>
      <c r="L1163" s="6">
        <v>2787.0</v>
      </c>
      <c r="M1163" s="6">
        <v>47.0</v>
      </c>
      <c r="N1163" s="6">
        <v>967.0</v>
      </c>
      <c r="O1163" s="6" t="s">
        <v>3311</v>
      </c>
      <c r="P1163" s="8" t="str">
        <f t="shared" si="1"/>
        <v/>
      </c>
      <c r="Q1163" s="8" t="str">
        <f t="shared" si="8"/>
        <v/>
      </c>
      <c r="R1163" s="8" t="str">
        <f>if(and(P1163&lt;&gt;"",Q1163&lt;&gt;"newexp",Q1163&lt;&gt;"nostart"),countifs(script_conform_dispatching!A:A,P1163,script_conform_dispatching!B:B,Q1163),"")</f>
        <v/>
      </c>
      <c r="S1163" s="8" t="str">
        <f t="shared" si="3"/>
        <v/>
      </c>
    </row>
    <row r="1164" hidden="1">
      <c r="A1164" s="6" t="s">
        <v>3312</v>
      </c>
      <c r="B1164" s="6" t="s">
        <v>102</v>
      </c>
      <c r="C1164" s="6" t="s">
        <v>37</v>
      </c>
      <c r="F1164" s="6" t="s">
        <v>415</v>
      </c>
      <c r="G1164" s="6" t="s">
        <v>416</v>
      </c>
      <c r="H1164" s="8" t="str">
        <f>VLOOKUP(C1164,agent_name_matching!A:B,2,false)</f>
        <v>Patient LLM</v>
      </c>
      <c r="I1164" s="32" t="s">
        <v>3313</v>
      </c>
      <c r="J1164" s="6" t="s">
        <v>418</v>
      </c>
      <c r="K1164" s="6">
        <v>1.0</v>
      </c>
      <c r="L1164" s="6">
        <v>700.0</v>
      </c>
      <c r="M1164" s="6">
        <v>33.0</v>
      </c>
      <c r="N1164" s="6">
        <v>733.0</v>
      </c>
      <c r="O1164" s="6" t="s">
        <v>3314</v>
      </c>
      <c r="P1164" s="8" t="str">
        <f t="shared" si="1"/>
        <v/>
      </c>
      <c r="Q1164" s="8" t="str">
        <f t="shared" si="8"/>
        <v/>
      </c>
      <c r="R1164" s="8" t="str">
        <f>if(and(P1164&lt;&gt;"",Q1164&lt;&gt;"newexp",Q1164&lt;&gt;"nostart"),countifs(script_conform_dispatching!A:A,P1164,script_conform_dispatching!B:B,Q1164),"")</f>
        <v/>
      </c>
      <c r="S1164" s="8" t="str">
        <f t="shared" si="3"/>
        <v/>
      </c>
    </row>
    <row r="1165" hidden="1">
      <c r="A1165" s="6" t="s">
        <v>3315</v>
      </c>
      <c r="B1165" s="6" t="s">
        <v>102</v>
      </c>
      <c r="C1165" s="6" t="s">
        <v>411</v>
      </c>
      <c r="H1165" s="8" t="str">
        <f>VLOOKUP(C1165,agent_name_matching!A:B,2,false)</f>
        <v>System</v>
      </c>
      <c r="I1165" s="33"/>
      <c r="O1165" s="6" t="s">
        <v>3316</v>
      </c>
      <c r="P1165" s="8" t="str">
        <f t="shared" si="1"/>
        <v/>
      </c>
      <c r="Q1165" s="8" t="str">
        <f t="shared" si="8"/>
        <v/>
      </c>
      <c r="R1165" s="8" t="str">
        <f>if(and(P1165&lt;&gt;"",Q1165&lt;&gt;"newexp",Q1165&lt;&gt;"nostart"),countifs(script_conform_dispatching!A:A,P1165,script_conform_dispatching!B:B,Q1165),"")</f>
        <v/>
      </c>
      <c r="S1165" s="8" t="str">
        <f t="shared" si="3"/>
        <v/>
      </c>
    </row>
    <row r="1166" hidden="1">
      <c r="A1166" s="6" t="s">
        <v>3317</v>
      </c>
      <c r="B1166" s="6" t="s">
        <v>102</v>
      </c>
      <c r="C1166" s="6" t="s">
        <v>414</v>
      </c>
      <c r="F1166" s="6" t="s">
        <v>415</v>
      </c>
      <c r="G1166" s="6" t="s">
        <v>416</v>
      </c>
      <c r="H1166" s="8" t="str">
        <f>VLOOKUP(C1166,agent_name_matching!A:B,2,false)</f>
        <v>Dialog LLM</v>
      </c>
      <c r="I1166" s="32" t="s">
        <v>3318</v>
      </c>
      <c r="J1166" s="6" t="s">
        <v>418</v>
      </c>
      <c r="L1166" s="6">
        <v>3016.0</v>
      </c>
      <c r="M1166" s="6">
        <v>92.0</v>
      </c>
      <c r="N1166" s="6">
        <v>3266.0</v>
      </c>
      <c r="O1166" s="6" t="s">
        <v>3319</v>
      </c>
      <c r="P1166" s="8" t="str">
        <f t="shared" si="1"/>
        <v/>
      </c>
      <c r="Q1166" s="8" t="str">
        <f t="shared" si="8"/>
        <v/>
      </c>
      <c r="R1166" s="8" t="str">
        <f>if(and(P1166&lt;&gt;"",Q1166&lt;&gt;"newexp",Q1166&lt;&gt;"nostart"),countifs(script_conform_dispatching!A:A,P1166,script_conform_dispatching!B:B,Q1166),"")</f>
        <v/>
      </c>
      <c r="S1166" s="8" t="str">
        <f t="shared" si="3"/>
        <v/>
      </c>
    </row>
    <row r="1167" hidden="1">
      <c r="A1167" s="6" t="s">
        <v>3320</v>
      </c>
      <c r="B1167" s="6" t="s">
        <v>102</v>
      </c>
      <c r="C1167" s="6" t="s">
        <v>37</v>
      </c>
      <c r="F1167" s="6" t="s">
        <v>415</v>
      </c>
      <c r="G1167" s="6" t="s">
        <v>416</v>
      </c>
      <c r="H1167" s="8" t="str">
        <f>VLOOKUP(C1167,agent_name_matching!A:B,2,false)</f>
        <v>Patient LLM</v>
      </c>
      <c r="I1167" s="32" t="s">
        <v>3321</v>
      </c>
      <c r="J1167" s="6" t="s">
        <v>418</v>
      </c>
      <c r="K1167" s="6">
        <v>1.0</v>
      </c>
      <c r="L1167" s="6">
        <v>819.0</v>
      </c>
      <c r="M1167" s="6">
        <v>50.0</v>
      </c>
      <c r="N1167" s="6">
        <v>1160.0</v>
      </c>
      <c r="O1167" s="6" t="s">
        <v>3322</v>
      </c>
      <c r="P1167" s="8" t="str">
        <f t="shared" si="1"/>
        <v/>
      </c>
      <c r="Q1167" s="8" t="str">
        <f t="shared" si="8"/>
        <v/>
      </c>
      <c r="R1167" s="8" t="str">
        <f>if(and(P1167&lt;&gt;"",Q1167&lt;&gt;"newexp",Q1167&lt;&gt;"nostart"),countifs(script_conform_dispatching!A:A,P1167,script_conform_dispatching!B:B,Q1167),"")</f>
        <v/>
      </c>
      <c r="S1167" s="8" t="str">
        <f t="shared" si="3"/>
        <v/>
      </c>
    </row>
    <row r="1168" hidden="1">
      <c r="A1168" s="6" t="s">
        <v>3323</v>
      </c>
      <c r="B1168" s="6" t="s">
        <v>102</v>
      </c>
      <c r="C1168" s="6" t="s">
        <v>411</v>
      </c>
      <c r="H1168" s="8" t="str">
        <f>VLOOKUP(C1168,agent_name_matching!A:B,2,false)</f>
        <v>System</v>
      </c>
      <c r="I1168" s="33"/>
      <c r="O1168" s="6" t="s">
        <v>3324</v>
      </c>
      <c r="P1168" s="8" t="str">
        <f t="shared" si="1"/>
        <v/>
      </c>
      <c r="Q1168" s="8" t="str">
        <f t="shared" si="8"/>
        <v/>
      </c>
      <c r="R1168" s="8" t="str">
        <f>if(and(P1168&lt;&gt;"",Q1168&lt;&gt;"newexp",Q1168&lt;&gt;"nostart"),countifs(script_conform_dispatching!A:A,P1168,script_conform_dispatching!B:B,Q1168),"")</f>
        <v/>
      </c>
      <c r="S1168" s="8" t="str">
        <f t="shared" si="3"/>
        <v/>
      </c>
    </row>
    <row r="1169" hidden="1">
      <c r="A1169" s="6" t="s">
        <v>3325</v>
      </c>
      <c r="B1169" s="6" t="s">
        <v>102</v>
      </c>
      <c r="C1169" s="6" t="s">
        <v>414</v>
      </c>
      <c r="F1169" s="6" t="s">
        <v>415</v>
      </c>
      <c r="G1169" s="6" t="s">
        <v>416</v>
      </c>
      <c r="H1169" s="8" t="str">
        <f>VLOOKUP(C1169,agent_name_matching!A:B,2,false)</f>
        <v>Dialog LLM</v>
      </c>
      <c r="I1169" s="32" t="s">
        <v>3326</v>
      </c>
      <c r="J1169" s="6" t="s">
        <v>418</v>
      </c>
      <c r="L1169" s="6">
        <v>3307.0</v>
      </c>
      <c r="M1169" s="6">
        <v>211.0</v>
      </c>
      <c r="N1169" s="6">
        <v>3275.0</v>
      </c>
      <c r="O1169" s="6" t="s">
        <v>3327</v>
      </c>
      <c r="P1169" s="8" t="str">
        <f t="shared" si="1"/>
        <v/>
      </c>
      <c r="Q1169" s="8" t="str">
        <f t="shared" si="8"/>
        <v/>
      </c>
      <c r="R1169" s="8" t="str">
        <f>if(and(P1169&lt;&gt;"",Q1169&lt;&gt;"newexp",Q1169&lt;&gt;"nostart"),countifs(script_conform_dispatching!A:A,P1169,script_conform_dispatching!B:B,Q1169),"")</f>
        <v/>
      </c>
      <c r="S1169" s="8" t="str">
        <f t="shared" si="3"/>
        <v/>
      </c>
    </row>
    <row r="1170" hidden="1">
      <c r="A1170" s="6" t="s">
        <v>3328</v>
      </c>
      <c r="B1170" s="6" t="s">
        <v>102</v>
      </c>
      <c r="C1170" s="6" t="s">
        <v>407</v>
      </c>
      <c r="D1170" s="6">
        <v>1.0</v>
      </c>
      <c r="E1170" s="6" t="s">
        <v>445</v>
      </c>
      <c r="H1170" s="8" t="str">
        <f>VLOOKUP(C1170,agent_name_matching!A:B,2,false)</f>
        <v>--</v>
      </c>
      <c r="I1170" s="33"/>
      <c r="O1170" s="6" t="s">
        <v>3329</v>
      </c>
      <c r="P1170" s="8">
        <f t="shared" si="1"/>
        <v>1</v>
      </c>
      <c r="Q1170" s="8">
        <f t="shared" si="8"/>
        <v>2</v>
      </c>
      <c r="R1170" s="8">
        <f>if(and(P1170&lt;&gt;"",Q1170&lt;&gt;"newexp",Q1170&lt;&gt;"nostart"),countifs(script_conform_dispatching!A:A,P1170,script_conform_dispatching!B:B,Q1170),"")</f>
        <v>1</v>
      </c>
      <c r="S1170" s="8" t="str">
        <f t="shared" si="3"/>
        <v/>
      </c>
    </row>
    <row r="1171" hidden="1">
      <c r="A1171" s="6" t="s">
        <v>3330</v>
      </c>
      <c r="B1171" s="6" t="s">
        <v>102</v>
      </c>
      <c r="C1171" s="6" t="s">
        <v>407</v>
      </c>
      <c r="D1171" s="6">
        <v>2.0</v>
      </c>
      <c r="E1171" s="6" t="s">
        <v>408</v>
      </c>
      <c r="H1171" s="8" t="str">
        <f>VLOOKUP(C1171,agent_name_matching!A:B,2,false)</f>
        <v>--</v>
      </c>
      <c r="I1171" s="33"/>
      <c r="O1171" s="6" t="s">
        <v>3331</v>
      </c>
      <c r="P1171" s="8" t="str">
        <f t="shared" si="1"/>
        <v/>
      </c>
      <c r="Q1171" s="8" t="str">
        <f t="shared" si="8"/>
        <v/>
      </c>
      <c r="R1171" s="8" t="str">
        <f>if(and(P1171&lt;&gt;"",Q1171&lt;&gt;"newexp",Q1171&lt;&gt;"nostart"),countifs(script_conform_dispatching!A:A,P1171,script_conform_dispatching!B:B,Q1171),"")</f>
        <v/>
      </c>
      <c r="S1171" s="8" t="str">
        <f t="shared" si="3"/>
        <v/>
      </c>
    </row>
    <row r="1172" hidden="1">
      <c r="A1172" s="6" t="s">
        <v>3332</v>
      </c>
      <c r="B1172" s="6" t="s">
        <v>102</v>
      </c>
      <c r="C1172" s="6" t="s">
        <v>450</v>
      </c>
      <c r="F1172" s="6" t="s">
        <v>415</v>
      </c>
      <c r="G1172" s="6" t="s">
        <v>416</v>
      </c>
      <c r="H1172" s="8" t="str">
        <f>VLOOKUP(C1172,agent_name_matching!A:B,2,false)</f>
        <v>Validator LLM</v>
      </c>
      <c r="I1172" s="32" t="s">
        <v>1054</v>
      </c>
      <c r="J1172" s="6" t="s">
        <v>452</v>
      </c>
      <c r="L1172" s="6">
        <v>937.0</v>
      </c>
      <c r="M1172" s="6">
        <v>26.0</v>
      </c>
      <c r="N1172" s="6">
        <v>1018.0</v>
      </c>
      <c r="O1172" s="6" t="s">
        <v>3333</v>
      </c>
      <c r="P1172" s="8" t="str">
        <f t="shared" si="1"/>
        <v/>
      </c>
      <c r="Q1172" s="8" t="str">
        <f t="shared" si="8"/>
        <v/>
      </c>
      <c r="R1172" s="8" t="str">
        <f>if(and(P1172&lt;&gt;"",Q1172&lt;&gt;"newexp",Q1172&lt;&gt;"nostart"),countifs(script_conform_dispatching!A:A,P1172,script_conform_dispatching!B:B,Q1172),"")</f>
        <v/>
      </c>
      <c r="S1172" s="8" t="str">
        <f t="shared" si="3"/>
        <v/>
      </c>
    </row>
    <row r="1173" hidden="1">
      <c r="A1173" s="6" t="s">
        <v>3334</v>
      </c>
      <c r="B1173" s="6" t="s">
        <v>102</v>
      </c>
      <c r="C1173" s="6" t="s">
        <v>37</v>
      </c>
      <c r="F1173" s="6" t="s">
        <v>415</v>
      </c>
      <c r="G1173" s="6" t="s">
        <v>416</v>
      </c>
      <c r="H1173" s="8" t="str">
        <f>VLOOKUP(C1173,agent_name_matching!A:B,2,false)</f>
        <v>Patient LLM</v>
      </c>
      <c r="I1173" s="32" t="s">
        <v>3335</v>
      </c>
      <c r="J1173" s="6" t="s">
        <v>418</v>
      </c>
      <c r="K1173" s="6">
        <v>1.0</v>
      </c>
      <c r="L1173" s="6">
        <v>926.0</v>
      </c>
      <c r="M1173" s="6">
        <v>58.0</v>
      </c>
      <c r="N1173" s="6">
        <v>1099.0</v>
      </c>
      <c r="O1173" s="6" t="s">
        <v>3336</v>
      </c>
      <c r="P1173" s="8" t="str">
        <f t="shared" si="1"/>
        <v/>
      </c>
      <c r="Q1173" s="8" t="str">
        <f t="shared" si="8"/>
        <v/>
      </c>
      <c r="R1173" s="8" t="str">
        <f>if(and(P1173&lt;&gt;"",Q1173&lt;&gt;"newexp",Q1173&lt;&gt;"nostart"),countifs(script_conform_dispatching!A:A,P1173,script_conform_dispatching!B:B,Q1173),"")</f>
        <v/>
      </c>
      <c r="S1173" s="8" t="str">
        <f t="shared" si="3"/>
        <v/>
      </c>
    </row>
    <row r="1174" hidden="1">
      <c r="A1174" s="6" t="s">
        <v>3337</v>
      </c>
      <c r="B1174" s="6" t="s">
        <v>102</v>
      </c>
      <c r="C1174" s="6" t="s">
        <v>411</v>
      </c>
      <c r="H1174" s="8" t="str">
        <f>VLOOKUP(C1174,agent_name_matching!A:B,2,false)</f>
        <v>System</v>
      </c>
      <c r="I1174" s="33"/>
      <c r="O1174" s="6" t="s">
        <v>3338</v>
      </c>
      <c r="P1174" s="8" t="str">
        <f t="shared" si="1"/>
        <v/>
      </c>
      <c r="Q1174" s="8" t="str">
        <f t="shared" si="8"/>
        <v/>
      </c>
      <c r="R1174" s="8" t="str">
        <f>if(and(P1174&lt;&gt;"",Q1174&lt;&gt;"newexp",Q1174&lt;&gt;"nostart"),countifs(script_conform_dispatching!A:A,P1174,script_conform_dispatching!B:B,Q1174),"")</f>
        <v/>
      </c>
      <c r="S1174" s="8" t="str">
        <f t="shared" si="3"/>
        <v/>
      </c>
    </row>
    <row r="1175" hidden="1">
      <c r="A1175" s="6" t="s">
        <v>3339</v>
      </c>
      <c r="B1175" s="6" t="s">
        <v>102</v>
      </c>
      <c r="C1175" s="6" t="s">
        <v>414</v>
      </c>
      <c r="F1175" s="6" t="s">
        <v>415</v>
      </c>
      <c r="G1175" s="6" t="s">
        <v>416</v>
      </c>
      <c r="H1175" s="8" t="str">
        <f>VLOOKUP(C1175,agent_name_matching!A:B,2,false)</f>
        <v>Dialog LLM</v>
      </c>
      <c r="I1175" s="32" t="s">
        <v>3340</v>
      </c>
      <c r="J1175" s="6" t="s">
        <v>418</v>
      </c>
      <c r="L1175" s="6">
        <v>3750.0</v>
      </c>
      <c r="M1175" s="6">
        <v>81.0</v>
      </c>
      <c r="N1175" s="6">
        <v>1643.0</v>
      </c>
      <c r="O1175" s="6" t="s">
        <v>3341</v>
      </c>
      <c r="P1175" s="8" t="str">
        <f t="shared" si="1"/>
        <v/>
      </c>
      <c r="Q1175" s="8" t="str">
        <f t="shared" si="8"/>
        <v/>
      </c>
      <c r="R1175" s="8" t="str">
        <f>if(and(P1175&lt;&gt;"",Q1175&lt;&gt;"newexp",Q1175&lt;&gt;"nostart"),countifs(script_conform_dispatching!A:A,P1175,script_conform_dispatching!B:B,Q1175),"")</f>
        <v/>
      </c>
      <c r="S1175" s="8" t="str">
        <f t="shared" si="3"/>
        <v/>
      </c>
    </row>
    <row r="1176" hidden="1">
      <c r="A1176" s="6" t="s">
        <v>3342</v>
      </c>
      <c r="B1176" s="6" t="s">
        <v>102</v>
      </c>
      <c r="C1176" s="6" t="s">
        <v>37</v>
      </c>
      <c r="F1176" s="6" t="s">
        <v>415</v>
      </c>
      <c r="G1176" s="6" t="s">
        <v>416</v>
      </c>
      <c r="H1176" s="8" t="str">
        <f>VLOOKUP(C1176,agent_name_matching!A:B,2,false)</f>
        <v>Patient LLM</v>
      </c>
      <c r="I1176" s="32" t="s">
        <v>3343</v>
      </c>
      <c r="J1176" s="6" t="s">
        <v>418</v>
      </c>
      <c r="K1176" s="6">
        <v>1.0</v>
      </c>
      <c r="L1176" s="6">
        <v>1059.0</v>
      </c>
      <c r="M1176" s="6">
        <v>55.0</v>
      </c>
      <c r="N1176" s="6">
        <v>1208.0</v>
      </c>
      <c r="O1176" s="6" t="s">
        <v>3344</v>
      </c>
      <c r="P1176" s="8" t="str">
        <f t="shared" si="1"/>
        <v/>
      </c>
      <c r="Q1176" s="8" t="str">
        <f t="shared" si="8"/>
        <v/>
      </c>
      <c r="R1176" s="8" t="str">
        <f>if(and(P1176&lt;&gt;"",Q1176&lt;&gt;"newexp",Q1176&lt;&gt;"nostart"),countifs(script_conform_dispatching!A:A,P1176,script_conform_dispatching!B:B,Q1176),"")</f>
        <v/>
      </c>
      <c r="S1176" s="8" t="str">
        <f t="shared" si="3"/>
        <v/>
      </c>
    </row>
    <row r="1177" hidden="1">
      <c r="A1177" s="6" t="s">
        <v>3345</v>
      </c>
      <c r="B1177" s="6" t="s">
        <v>102</v>
      </c>
      <c r="C1177" s="6" t="s">
        <v>411</v>
      </c>
      <c r="H1177" s="8" t="str">
        <f>VLOOKUP(C1177,agent_name_matching!A:B,2,false)</f>
        <v>System</v>
      </c>
      <c r="I1177" s="33"/>
      <c r="O1177" s="6" t="s">
        <v>3346</v>
      </c>
      <c r="P1177" s="8" t="str">
        <f t="shared" si="1"/>
        <v/>
      </c>
      <c r="Q1177" s="8" t="str">
        <f t="shared" si="8"/>
        <v/>
      </c>
      <c r="R1177" s="8" t="str">
        <f>if(and(P1177&lt;&gt;"",Q1177&lt;&gt;"newexp",Q1177&lt;&gt;"nostart"),countifs(script_conform_dispatching!A:A,P1177,script_conform_dispatching!B:B,Q1177),"")</f>
        <v/>
      </c>
      <c r="S1177" s="8" t="str">
        <f t="shared" si="3"/>
        <v/>
      </c>
    </row>
    <row r="1178" hidden="1">
      <c r="A1178" s="6" t="s">
        <v>3347</v>
      </c>
      <c r="B1178" s="6" t="s">
        <v>102</v>
      </c>
      <c r="C1178" s="6" t="s">
        <v>414</v>
      </c>
      <c r="F1178" s="6" t="s">
        <v>415</v>
      </c>
      <c r="G1178" s="6" t="s">
        <v>416</v>
      </c>
      <c r="H1178" s="8" t="str">
        <f>VLOOKUP(C1178,agent_name_matching!A:B,2,false)</f>
        <v>Dialog LLM</v>
      </c>
      <c r="I1178" s="32" t="s">
        <v>3348</v>
      </c>
      <c r="J1178" s="6" t="s">
        <v>418</v>
      </c>
      <c r="L1178" s="6">
        <v>4060.0</v>
      </c>
      <c r="M1178" s="6">
        <v>95.0</v>
      </c>
      <c r="N1178" s="6">
        <v>1380.0</v>
      </c>
      <c r="O1178" s="6" t="s">
        <v>3349</v>
      </c>
      <c r="P1178" s="8" t="str">
        <f t="shared" si="1"/>
        <v/>
      </c>
      <c r="Q1178" s="8" t="str">
        <f t="shared" si="8"/>
        <v/>
      </c>
      <c r="R1178" s="8" t="str">
        <f>if(and(P1178&lt;&gt;"",Q1178&lt;&gt;"newexp",Q1178&lt;&gt;"nostart"),countifs(script_conform_dispatching!A:A,P1178,script_conform_dispatching!B:B,Q1178),"")</f>
        <v/>
      </c>
      <c r="S1178" s="8" t="str">
        <f t="shared" si="3"/>
        <v/>
      </c>
    </row>
    <row r="1179" hidden="1">
      <c r="A1179" s="6" t="s">
        <v>3350</v>
      </c>
      <c r="B1179" s="6" t="s">
        <v>102</v>
      </c>
      <c r="C1179" s="6" t="s">
        <v>37</v>
      </c>
      <c r="F1179" s="6" t="s">
        <v>415</v>
      </c>
      <c r="G1179" s="6" t="s">
        <v>416</v>
      </c>
      <c r="H1179" s="8" t="str">
        <f>VLOOKUP(C1179,agent_name_matching!A:B,2,false)</f>
        <v>Patient LLM</v>
      </c>
      <c r="I1179" s="32" t="s">
        <v>3351</v>
      </c>
      <c r="J1179" s="6" t="s">
        <v>418</v>
      </c>
      <c r="K1179" s="6">
        <v>1.0</v>
      </c>
      <c r="L1179" s="6">
        <v>1203.0</v>
      </c>
      <c r="M1179" s="6">
        <v>34.0</v>
      </c>
      <c r="N1179" s="6">
        <v>746.0</v>
      </c>
      <c r="O1179" s="6" t="s">
        <v>3352</v>
      </c>
      <c r="P1179" s="8" t="str">
        <f t="shared" si="1"/>
        <v/>
      </c>
      <c r="Q1179" s="8" t="str">
        <f t="shared" si="8"/>
        <v/>
      </c>
      <c r="R1179" s="8" t="str">
        <f>if(and(P1179&lt;&gt;"",Q1179&lt;&gt;"newexp",Q1179&lt;&gt;"nostart"),countifs(script_conform_dispatching!A:A,P1179,script_conform_dispatching!B:B,Q1179),"")</f>
        <v/>
      </c>
      <c r="S1179" s="8" t="str">
        <f t="shared" si="3"/>
        <v/>
      </c>
    </row>
    <row r="1180" hidden="1">
      <c r="A1180" s="6" t="s">
        <v>3353</v>
      </c>
      <c r="B1180" s="6" t="s">
        <v>102</v>
      </c>
      <c r="C1180" s="6" t="s">
        <v>411</v>
      </c>
      <c r="H1180" s="8" t="str">
        <f>VLOOKUP(C1180,agent_name_matching!A:B,2,false)</f>
        <v>System</v>
      </c>
      <c r="I1180" s="33"/>
      <c r="O1180" s="6" t="s">
        <v>3354</v>
      </c>
      <c r="P1180" s="8" t="str">
        <f t="shared" si="1"/>
        <v/>
      </c>
      <c r="Q1180" s="8" t="str">
        <f t="shared" si="8"/>
        <v/>
      </c>
      <c r="R1180" s="8" t="str">
        <f>if(and(P1180&lt;&gt;"",Q1180&lt;&gt;"newexp",Q1180&lt;&gt;"nostart"),countifs(script_conform_dispatching!A:A,P1180,script_conform_dispatching!B:B,Q1180),"")</f>
        <v/>
      </c>
      <c r="S1180" s="8" t="str">
        <f t="shared" si="3"/>
        <v/>
      </c>
    </row>
    <row r="1181" hidden="1">
      <c r="A1181" s="6" t="s">
        <v>3355</v>
      </c>
      <c r="B1181" s="6" t="s">
        <v>102</v>
      </c>
      <c r="C1181" s="6" t="s">
        <v>414</v>
      </c>
      <c r="F1181" s="6" t="s">
        <v>415</v>
      </c>
      <c r="G1181" s="6" t="s">
        <v>416</v>
      </c>
      <c r="H1181" s="8" t="str">
        <f>VLOOKUP(C1181,agent_name_matching!A:B,2,false)</f>
        <v>Dialog LLM</v>
      </c>
      <c r="I1181" s="32" t="s">
        <v>3356</v>
      </c>
      <c r="J1181" s="6" t="s">
        <v>418</v>
      </c>
      <c r="L1181" s="6">
        <v>4364.0</v>
      </c>
      <c r="M1181" s="6">
        <v>320.0</v>
      </c>
      <c r="N1181" s="6">
        <v>3971.0</v>
      </c>
      <c r="O1181" s="6" t="s">
        <v>3357</v>
      </c>
      <c r="P1181" s="8" t="str">
        <f t="shared" si="1"/>
        <v/>
      </c>
      <c r="Q1181" s="8" t="str">
        <f t="shared" si="8"/>
        <v/>
      </c>
      <c r="R1181" s="8" t="str">
        <f>if(and(P1181&lt;&gt;"",Q1181&lt;&gt;"newexp",Q1181&lt;&gt;"nostart"),countifs(script_conform_dispatching!A:A,P1181,script_conform_dispatching!B:B,Q1181),"")</f>
        <v/>
      </c>
      <c r="S1181" s="8" t="str">
        <f t="shared" si="3"/>
        <v/>
      </c>
    </row>
    <row r="1182" hidden="1">
      <c r="A1182" s="6" t="s">
        <v>3358</v>
      </c>
      <c r="B1182" s="6" t="s">
        <v>102</v>
      </c>
      <c r="C1182" s="6" t="s">
        <v>407</v>
      </c>
      <c r="D1182" s="6">
        <v>2.0</v>
      </c>
      <c r="E1182" s="6" t="s">
        <v>445</v>
      </c>
      <c r="H1182" s="8" t="str">
        <f>VLOOKUP(C1182,agent_name_matching!A:B,2,false)</f>
        <v>--</v>
      </c>
      <c r="I1182" s="33"/>
      <c r="O1182" s="6" t="s">
        <v>3359</v>
      </c>
      <c r="P1182" s="8">
        <f t="shared" si="1"/>
        <v>2</v>
      </c>
      <c r="Q1182" s="8">
        <f t="shared" si="8"/>
        <v>3</v>
      </c>
      <c r="R1182" s="8">
        <f>if(and(P1182&lt;&gt;"",Q1182&lt;&gt;"newexp",Q1182&lt;&gt;"nostart"),countifs(script_conform_dispatching!A:A,P1182,script_conform_dispatching!B:B,Q1182),"")</f>
        <v>1</v>
      </c>
      <c r="S1182" s="8" t="str">
        <f t="shared" si="3"/>
        <v/>
      </c>
    </row>
    <row r="1183" hidden="1">
      <c r="A1183" s="6" t="s">
        <v>3360</v>
      </c>
      <c r="B1183" s="6" t="s">
        <v>102</v>
      </c>
      <c r="C1183" s="6" t="s">
        <v>407</v>
      </c>
      <c r="D1183" s="6">
        <v>3.0</v>
      </c>
      <c r="E1183" s="6" t="s">
        <v>408</v>
      </c>
      <c r="H1183" s="8" t="str">
        <f>VLOOKUP(C1183,agent_name_matching!A:B,2,false)</f>
        <v>--</v>
      </c>
      <c r="I1183" s="33"/>
      <c r="O1183" s="6" t="s">
        <v>3361</v>
      </c>
      <c r="P1183" s="8" t="str">
        <f t="shared" si="1"/>
        <v/>
      </c>
      <c r="Q1183" s="8" t="str">
        <f t="shared" si="8"/>
        <v/>
      </c>
      <c r="R1183" s="8" t="str">
        <f>if(and(P1183&lt;&gt;"",Q1183&lt;&gt;"newexp",Q1183&lt;&gt;"nostart"),countifs(script_conform_dispatching!A:A,P1183,script_conform_dispatching!B:B,Q1183),"")</f>
        <v/>
      </c>
      <c r="S1183" s="8" t="str">
        <f t="shared" si="3"/>
        <v/>
      </c>
    </row>
    <row r="1184" hidden="1">
      <c r="A1184" s="6" t="s">
        <v>3362</v>
      </c>
      <c r="B1184" s="6" t="s">
        <v>102</v>
      </c>
      <c r="C1184" s="6" t="s">
        <v>450</v>
      </c>
      <c r="F1184" s="6" t="s">
        <v>415</v>
      </c>
      <c r="G1184" s="6" t="s">
        <v>416</v>
      </c>
      <c r="H1184" s="8" t="str">
        <f>VLOOKUP(C1184,agent_name_matching!A:B,2,false)</f>
        <v>Validator LLM</v>
      </c>
      <c r="I1184" s="32" t="s">
        <v>451</v>
      </c>
      <c r="J1184" s="6" t="s">
        <v>452</v>
      </c>
      <c r="L1184" s="6">
        <v>1321.0</v>
      </c>
      <c r="M1184" s="6">
        <v>10.0</v>
      </c>
      <c r="N1184" s="6">
        <v>1030.0</v>
      </c>
      <c r="O1184" s="6" t="s">
        <v>3363</v>
      </c>
      <c r="P1184" s="8" t="str">
        <f t="shared" si="1"/>
        <v/>
      </c>
      <c r="Q1184" s="8" t="str">
        <f t="shared" si="8"/>
        <v/>
      </c>
      <c r="R1184" s="8" t="str">
        <f>if(and(P1184&lt;&gt;"",Q1184&lt;&gt;"newexp",Q1184&lt;&gt;"nostart"),countifs(script_conform_dispatching!A:A,P1184,script_conform_dispatching!B:B,Q1184),"")</f>
        <v/>
      </c>
      <c r="S1184" s="8" t="str">
        <f t="shared" si="3"/>
        <v/>
      </c>
    </row>
    <row r="1185" hidden="1">
      <c r="A1185" s="6" t="s">
        <v>3364</v>
      </c>
      <c r="B1185" s="6" t="s">
        <v>102</v>
      </c>
      <c r="C1185" s="6" t="s">
        <v>37</v>
      </c>
      <c r="F1185" s="6" t="s">
        <v>415</v>
      </c>
      <c r="G1185" s="6" t="s">
        <v>416</v>
      </c>
      <c r="H1185" s="8" t="str">
        <f>VLOOKUP(C1185,agent_name_matching!A:B,2,false)</f>
        <v>Patient LLM</v>
      </c>
      <c r="I1185" s="32" t="s">
        <v>3365</v>
      </c>
      <c r="J1185" s="6" t="s">
        <v>418</v>
      </c>
      <c r="K1185" s="6">
        <v>1.0</v>
      </c>
      <c r="L1185" s="6">
        <v>1292.0</v>
      </c>
      <c r="M1185" s="6">
        <v>79.0</v>
      </c>
      <c r="N1185" s="6">
        <v>1424.0</v>
      </c>
      <c r="O1185" s="6" t="s">
        <v>3366</v>
      </c>
      <c r="P1185" s="8" t="str">
        <f t="shared" si="1"/>
        <v/>
      </c>
      <c r="Q1185" s="8" t="str">
        <f t="shared" si="8"/>
        <v/>
      </c>
      <c r="R1185" s="8" t="str">
        <f>if(and(P1185&lt;&gt;"",Q1185&lt;&gt;"newexp",Q1185&lt;&gt;"nostart"),countifs(script_conform_dispatching!A:A,P1185,script_conform_dispatching!B:B,Q1185),"")</f>
        <v/>
      </c>
      <c r="S1185" s="8" t="str">
        <f t="shared" si="3"/>
        <v/>
      </c>
    </row>
    <row r="1186" hidden="1">
      <c r="A1186" s="6" t="s">
        <v>3367</v>
      </c>
      <c r="B1186" s="6" t="s">
        <v>102</v>
      </c>
      <c r="C1186" s="6" t="s">
        <v>411</v>
      </c>
      <c r="H1186" s="8" t="str">
        <f>VLOOKUP(C1186,agent_name_matching!A:B,2,false)</f>
        <v>System</v>
      </c>
      <c r="I1186" s="33"/>
      <c r="O1186" s="6" t="s">
        <v>3368</v>
      </c>
      <c r="P1186" s="8" t="str">
        <f t="shared" si="1"/>
        <v/>
      </c>
      <c r="Q1186" s="8" t="str">
        <f t="shared" si="8"/>
        <v/>
      </c>
      <c r="R1186" s="8" t="str">
        <f>if(and(P1186&lt;&gt;"",Q1186&lt;&gt;"newexp",Q1186&lt;&gt;"nostart"),countifs(script_conform_dispatching!A:A,P1186,script_conform_dispatching!B:B,Q1186),"")</f>
        <v/>
      </c>
      <c r="S1186" s="8" t="str">
        <f t="shared" si="3"/>
        <v/>
      </c>
    </row>
    <row r="1187" hidden="1">
      <c r="A1187" s="6" t="s">
        <v>3369</v>
      </c>
      <c r="B1187" s="6" t="s">
        <v>102</v>
      </c>
      <c r="C1187" s="6" t="s">
        <v>414</v>
      </c>
      <c r="F1187" s="6" t="s">
        <v>415</v>
      </c>
      <c r="G1187" s="6" t="s">
        <v>416</v>
      </c>
      <c r="H1187" s="8" t="str">
        <f>VLOOKUP(C1187,agent_name_matching!A:B,2,false)</f>
        <v>Dialog LLM</v>
      </c>
      <c r="I1187" s="32" t="s">
        <v>3370</v>
      </c>
      <c r="J1187" s="6" t="s">
        <v>418</v>
      </c>
      <c r="L1187" s="6">
        <v>5048.0</v>
      </c>
      <c r="M1187" s="6">
        <v>92.0</v>
      </c>
      <c r="N1187" s="6">
        <v>1815.0</v>
      </c>
      <c r="O1187" s="6" t="s">
        <v>3371</v>
      </c>
      <c r="P1187" s="8" t="str">
        <f t="shared" si="1"/>
        <v/>
      </c>
      <c r="Q1187" s="8" t="str">
        <f t="shared" si="8"/>
        <v/>
      </c>
      <c r="R1187" s="8" t="str">
        <f>if(and(P1187&lt;&gt;"",Q1187&lt;&gt;"newexp",Q1187&lt;&gt;"nostart"),countifs(script_conform_dispatching!A:A,P1187,script_conform_dispatching!B:B,Q1187),"")</f>
        <v/>
      </c>
      <c r="S1187" s="8" t="str">
        <f t="shared" si="3"/>
        <v/>
      </c>
    </row>
    <row r="1188" hidden="1">
      <c r="A1188" s="6" t="s">
        <v>3372</v>
      </c>
      <c r="B1188" s="6" t="s">
        <v>102</v>
      </c>
      <c r="C1188" s="6" t="s">
        <v>37</v>
      </c>
      <c r="F1188" s="6" t="s">
        <v>415</v>
      </c>
      <c r="G1188" s="6" t="s">
        <v>416</v>
      </c>
      <c r="H1188" s="8" t="str">
        <f>VLOOKUP(C1188,agent_name_matching!A:B,2,false)</f>
        <v>Patient LLM</v>
      </c>
      <c r="I1188" s="32" t="s">
        <v>3373</v>
      </c>
      <c r="J1188" s="6" t="s">
        <v>418</v>
      </c>
      <c r="K1188" s="6">
        <v>1.0</v>
      </c>
      <c r="L1188" s="6">
        <v>1457.0</v>
      </c>
      <c r="M1188" s="6">
        <v>92.0</v>
      </c>
      <c r="N1188" s="6">
        <v>1488.0</v>
      </c>
      <c r="O1188" s="6" t="s">
        <v>3374</v>
      </c>
      <c r="P1188" s="8" t="str">
        <f t="shared" si="1"/>
        <v/>
      </c>
      <c r="Q1188" s="8" t="str">
        <f t="shared" si="8"/>
        <v/>
      </c>
      <c r="R1188" s="8" t="str">
        <f>if(and(P1188&lt;&gt;"",Q1188&lt;&gt;"newexp",Q1188&lt;&gt;"nostart"),countifs(script_conform_dispatching!A:A,P1188,script_conform_dispatching!B:B,Q1188),"")</f>
        <v/>
      </c>
      <c r="S1188" s="8" t="str">
        <f t="shared" si="3"/>
        <v/>
      </c>
    </row>
    <row r="1189" hidden="1">
      <c r="A1189" s="6" t="s">
        <v>3375</v>
      </c>
      <c r="B1189" s="6" t="s">
        <v>102</v>
      </c>
      <c r="C1189" s="6" t="s">
        <v>411</v>
      </c>
      <c r="H1189" s="8" t="str">
        <f>VLOOKUP(C1189,agent_name_matching!A:B,2,false)</f>
        <v>System</v>
      </c>
      <c r="I1189" s="33"/>
      <c r="O1189" s="6" t="s">
        <v>3376</v>
      </c>
      <c r="P1189" s="8" t="str">
        <f t="shared" si="1"/>
        <v/>
      </c>
      <c r="Q1189" s="8" t="str">
        <f t="shared" si="8"/>
        <v/>
      </c>
      <c r="R1189" s="8" t="str">
        <f>if(and(P1189&lt;&gt;"",Q1189&lt;&gt;"newexp",Q1189&lt;&gt;"nostart"),countifs(script_conform_dispatching!A:A,P1189,script_conform_dispatching!B:B,Q1189),"")</f>
        <v/>
      </c>
      <c r="S1189" s="8" t="str">
        <f t="shared" si="3"/>
        <v/>
      </c>
    </row>
    <row r="1190" hidden="1">
      <c r="A1190" s="6" t="s">
        <v>3377</v>
      </c>
      <c r="B1190" s="6" t="s">
        <v>102</v>
      </c>
      <c r="C1190" s="6" t="s">
        <v>414</v>
      </c>
      <c r="F1190" s="6" t="s">
        <v>415</v>
      </c>
      <c r="G1190" s="6" t="s">
        <v>416</v>
      </c>
      <c r="H1190" s="8" t="str">
        <f>VLOOKUP(C1190,agent_name_matching!A:B,2,false)</f>
        <v>Dialog LLM</v>
      </c>
      <c r="I1190" s="32" t="s">
        <v>3378</v>
      </c>
      <c r="J1190" s="6" t="s">
        <v>418</v>
      </c>
      <c r="L1190" s="6">
        <v>5517.0</v>
      </c>
      <c r="M1190" s="6">
        <v>89.0</v>
      </c>
      <c r="N1190" s="6">
        <v>2193.0</v>
      </c>
      <c r="O1190" s="6" t="s">
        <v>3379</v>
      </c>
      <c r="P1190" s="8" t="str">
        <f t="shared" si="1"/>
        <v/>
      </c>
      <c r="Q1190" s="8" t="str">
        <f t="shared" si="8"/>
        <v/>
      </c>
      <c r="R1190" s="8" t="str">
        <f>if(and(P1190&lt;&gt;"",Q1190&lt;&gt;"newexp",Q1190&lt;&gt;"nostart"),countifs(script_conform_dispatching!A:A,P1190,script_conform_dispatching!B:B,Q1190),"")</f>
        <v/>
      </c>
      <c r="S1190" s="8" t="str">
        <f t="shared" si="3"/>
        <v/>
      </c>
    </row>
    <row r="1191" hidden="1">
      <c r="A1191" s="6" t="s">
        <v>3380</v>
      </c>
      <c r="B1191" s="6" t="s">
        <v>102</v>
      </c>
      <c r="C1191" s="6" t="s">
        <v>37</v>
      </c>
      <c r="F1191" s="6" t="s">
        <v>415</v>
      </c>
      <c r="G1191" s="6" t="s">
        <v>416</v>
      </c>
      <c r="H1191" s="8" t="str">
        <f>VLOOKUP(C1191,agent_name_matching!A:B,2,false)</f>
        <v>Patient LLM</v>
      </c>
      <c r="I1191" s="32" t="s">
        <v>3381</v>
      </c>
      <c r="J1191" s="6" t="s">
        <v>418</v>
      </c>
      <c r="K1191" s="6">
        <v>1.0</v>
      </c>
      <c r="L1191" s="6">
        <v>1632.0</v>
      </c>
      <c r="M1191" s="6">
        <v>80.0</v>
      </c>
      <c r="N1191" s="6">
        <v>2207.0</v>
      </c>
      <c r="O1191" s="6" t="s">
        <v>3382</v>
      </c>
      <c r="P1191" s="8" t="str">
        <f t="shared" si="1"/>
        <v/>
      </c>
      <c r="Q1191" s="8" t="str">
        <f t="shared" si="8"/>
        <v/>
      </c>
      <c r="R1191" s="8" t="str">
        <f>if(and(P1191&lt;&gt;"",Q1191&lt;&gt;"newexp",Q1191&lt;&gt;"nostart"),countifs(script_conform_dispatching!A:A,P1191,script_conform_dispatching!B:B,Q1191),"")</f>
        <v/>
      </c>
      <c r="S1191" s="8" t="str">
        <f t="shared" si="3"/>
        <v/>
      </c>
    </row>
    <row r="1192" hidden="1">
      <c r="A1192" s="6" t="s">
        <v>3383</v>
      </c>
      <c r="B1192" s="6" t="s">
        <v>102</v>
      </c>
      <c r="C1192" s="6" t="s">
        <v>411</v>
      </c>
      <c r="H1192" s="8" t="str">
        <f>VLOOKUP(C1192,agent_name_matching!A:B,2,false)</f>
        <v>System</v>
      </c>
      <c r="I1192" s="33"/>
      <c r="O1192" s="6" t="s">
        <v>3384</v>
      </c>
      <c r="P1192" s="8" t="str">
        <f t="shared" si="1"/>
        <v/>
      </c>
      <c r="Q1192" s="8" t="str">
        <f t="shared" si="8"/>
        <v/>
      </c>
      <c r="R1192" s="8" t="str">
        <f>if(and(P1192&lt;&gt;"",Q1192&lt;&gt;"newexp",Q1192&lt;&gt;"nostart"),countifs(script_conform_dispatching!A:A,P1192,script_conform_dispatching!B:B,Q1192),"")</f>
        <v/>
      </c>
      <c r="S1192" s="8" t="str">
        <f t="shared" si="3"/>
        <v/>
      </c>
    </row>
    <row r="1193" hidden="1">
      <c r="A1193" s="6" t="s">
        <v>3385</v>
      </c>
      <c r="B1193" s="6" t="s">
        <v>102</v>
      </c>
      <c r="C1193" s="6" t="s">
        <v>414</v>
      </c>
      <c r="F1193" s="6" t="s">
        <v>415</v>
      </c>
      <c r="G1193" s="6" t="s">
        <v>416</v>
      </c>
      <c r="H1193" s="8" t="str">
        <f>VLOOKUP(C1193,agent_name_matching!A:B,2,false)</f>
        <v>Dialog LLM</v>
      </c>
      <c r="I1193" s="32" t="s">
        <v>3386</v>
      </c>
      <c r="J1193" s="6" t="s">
        <v>418</v>
      </c>
      <c r="L1193" s="6">
        <v>5972.0</v>
      </c>
      <c r="M1193" s="6">
        <v>103.0</v>
      </c>
      <c r="N1193" s="6">
        <v>1506.0</v>
      </c>
      <c r="O1193" s="6" t="s">
        <v>3387</v>
      </c>
      <c r="P1193" s="8" t="str">
        <f t="shared" si="1"/>
        <v/>
      </c>
      <c r="Q1193" s="8" t="str">
        <f t="shared" si="8"/>
        <v/>
      </c>
      <c r="R1193" s="8" t="str">
        <f>if(and(P1193&lt;&gt;"",Q1193&lt;&gt;"newexp",Q1193&lt;&gt;"nostart"),countifs(script_conform_dispatching!A:A,P1193,script_conform_dispatching!B:B,Q1193),"")</f>
        <v/>
      </c>
      <c r="S1193" s="8" t="str">
        <f t="shared" si="3"/>
        <v/>
      </c>
    </row>
    <row r="1194" hidden="1">
      <c r="A1194" s="6" t="s">
        <v>3388</v>
      </c>
      <c r="B1194" s="6" t="s">
        <v>102</v>
      </c>
      <c r="C1194" s="6" t="s">
        <v>37</v>
      </c>
      <c r="F1194" s="6" t="s">
        <v>415</v>
      </c>
      <c r="G1194" s="6" t="s">
        <v>416</v>
      </c>
      <c r="H1194" s="8" t="str">
        <f>VLOOKUP(C1194,agent_name_matching!A:B,2,false)</f>
        <v>Patient LLM</v>
      </c>
      <c r="I1194" s="32" t="s">
        <v>3389</v>
      </c>
      <c r="J1194" s="6" t="s">
        <v>418</v>
      </c>
      <c r="K1194" s="6">
        <v>1.0</v>
      </c>
      <c r="L1194" s="6">
        <v>1809.0</v>
      </c>
      <c r="M1194" s="6">
        <v>73.0</v>
      </c>
      <c r="N1194" s="6">
        <v>1755.0</v>
      </c>
      <c r="O1194" s="6" t="s">
        <v>3390</v>
      </c>
      <c r="P1194" s="8" t="str">
        <f t="shared" si="1"/>
        <v/>
      </c>
      <c r="Q1194" s="8" t="str">
        <f t="shared" si="8"/>
        <v/>
      </c>
      <c r="R1194" s="8" t="str">
        <f>if(and(P1194&lt;&gt;"",Q1194&lt;&gt;"newexp",Q1194&lt;&gt;"nostart"),countifs(script_conform_dispatching!A:A,P1194,script_conform_dispatching!B:B,Q1194),"")</f>
        <v/>
      </c>
      <c r="S1194" s="8" t="str">
        <f t="shared" si="3"/>
        <v/>
      </c>
    </row>
    <row r="1195" hidden="1">
      <c r="A1195" s="6" t="s">
        <v>3391</v>
      </c>
      <c r="B1195" s="6" t="s">
        <v>102</v>
      </c>
      <c r="C1195" s="6" t="s">
        <v>411</v>
      </c>
      <c r="H1195" s="8" t="str">
        <f>VLOOKUP(C1195,agent_name_matching!A:B,2,false)</f>
        <v>System</v>
      </c>
      <c r="I1195" s="33"/>
      <c r="O1195" s="6" t="s">
        <v>3392</v>
      </c>
      <c r="P1195" s="8" t="str">
        <f t="shared" si="1"/>
        <v/>
      </c>
      <c r="Q1195" s="8" t="str">
        <f t="shared" si="8"/>
        <v/>
      </c>
      <c r="R1195" s="8" t="str">
        <f>if(and(P1195&lt;&gt;"",Q1195&lt;&gt;"newexp",Q1195&lt;&gt;"nostart"),countifs(script_conform_dispatching!A:A,P1195,script_conform_dispatching!B:B,Q1195),"")</f>
        <v/>
      </c>
      <c r="S1195" s="8" t="str">
        <f t="shared" si="3"/>
        <v/>
      </c>
    </row>
    <row r="1196" hidden="1">
      <c r="A1196" s="6" t="s">
        <v>3393</v>
      </c>
      <c r="B1196" s="6" t="s">
        <v>102</v>
      </c>
      <c r="C1196" s="6" t="s">
        <v>414</v>
      </c>
      <c r="F1196" s="6" t="s">
        <v>415</v>
      </c>
      <c r="G1196" s="6" t="s">
        <v>416</v>
      </c>
      <c r="H1196" s="8" t="str">
        <f>VLOOKUP(C1196,agent_name_matching!A:B,2,false)</f>
        <v>Dialog LLM</v>
      </c>
      <c r="I1196" s="32" t="s">
        <v>3394</v>
      </c>
      <c r="J1196" s="6" t="s">
        <v>418</v>
      </c>
      <c r="L1196" s="6">
        <v>6434.0</v>
      </c>
      <c r="M1196" s="6">
        <v>90.0</v>
      </c>
      <c r="N1196" s="6">
        <v>2958.0</v>
      </c>
      <c r="O1196" s="6" t="s">
        <v>3395</v>
      </c>
      <c r="P1196" s="8" t="str">
        <f t="shared" si="1"/>
        <v/>
      </c>
      <c r="Q1196" s="8" t="str">
        <f t="shared" si="8"/>
        <v/>
      </c>
      <c r="R1196" s="8" t="str">
        <f>if(and(P1196&lt;&gt;"",Q1196&lt;&gt;"newexp",Q1196&lt;&gt;"nostart"),countifs(script_conform_dispatching!A:A,P1196,script_conform_dispatching!B:B,Q1196),"")</f>
        <v/>
      </c>
      <c r="S1196" s="8" t="str">
        <f t="shared" si="3"/>
        <v/>
      </c>
    </row>
    <row r="1197" hidden="1">
      <c r="A1197" s="6" t="s">
        <v>3396</v>
      </c>
      <c r="B1197" s="6" t="s">
        <v>102</v>
      </c>
      <c r="C1197" s="6" t="s">
        <v>37</v>
      </c>
      <c r="F1197" s="6" t="s">
        <v>415</v>
      </c>
      <c r="G1197" s="6" t="s">
        <v>416</v>
      </c>
      <c r="H1197" s="8" t="str">
        <f>VLOOKUP(C1197,agent_name_matching!A:B,2,false)</f>
        <v>Patient LLM</v>
      </c>
      <c r="I1197" s="32" t="s">
        <v>3397</v>
      </c>
      <c r="J1197" s="6" t="s">
        <v>418</v>
      </c>
      <c r="K1197" s="6">
        <v>1.0</v>
      </c>
      <c r="L1197" s="6">
        <v>1966.0</v>
      </c>
      <c r="M1197" s="6">
        <v>91.0</v>
      </c>
      <c r="N1197" s="6">
        <v>1331.0</v>
      </c>
      <c r="O1197" s="6" t="s">
        <v>3398</v>
      </c>
      <c r="P1197" s="8" t="str">
        <f t="shared" si="1"/>
        <v/>
      </c>
      <c r="Q1197" s="8" t="str">
        <f t="shared" si="8"/>
        <v/>
      </c>
      <c r="R1197" s="8" t="str">
        <f>if(and(P1197&lt;&gt;"",Q1197&lt;&gt;"newexp",Q1197&lt;&gt;"nostart"),countifs(script_conform_dispatching!A:A,P1197,script_conform_dispatching!B:B,Q1197),"")</f>
        <v/>
      </c>
      <c r="S1197" s="8" t="str">
        <f t="shared" si="3"/>
        <v/>
      </c>
    </row>
    <row r="1198" hidden="1">
      <c r="A1198" s="6" t="s">
        <v>3399</v>
      </c>
      <c r="B1198" s="6" t="s">
        <v>102</v>
      </c>
      <c r="C1198" s="6" t="s">
        <v>411</v>
      </c>
      <c r="H1198" s="8" t="str">
        <f>VLOOKUP(C1198,agent_name_matching!A:B,2,false)</f>
        <v>System</v>
      </c>
      <c r="I1198" s="33"/>
      <c r="O1198" s="6" t="s">
        <v>3400</v>
      </c>
      <c r="P1198" s="8" t="str">
        <f t="shared" si="1"/>
        <v/>
      </c>
      <c r="Q1198" s="8" t="str">
        <f t="shared" si="8"/>
        <v/>
      </c>
      <c r="R1198" s="8" t="str">
        <f>if(and(P1198&lt;&gt;"",Q1198&lt;&gt;"newexp",Q1198&lt;&gt;"nostart"),countifs(script_conform_dispatching!A:A,P1198,script_conform_dispatching!B:B,Q1198),"")</f>
        <v/>
      </c>
      <c r="S1198" s="8" t="str">
        <f t="shared" si="3"/>
        <v/>
      </c>
    </row>
    <row r="1199" hidden="1">
      <c r="A1199" s="6" t="s">
        <v>3401</v>
      </c>
      <c r="B1199" s="6" t="s">
        <v>102</v>
      </c>
      <c r="C1199" s="6" t="s">
        <v>414</v>
      </c>
      <c r="F1199" s="6" t="s">
        <v>415</v>
      </c>
      <c r="G1199" s="6" t="s">
        <v>416</v>
      </c>
      <c r="H1199" s="8" t="str">
        <f>VLOOKUP(C1199,agent_name_matching!A:B,2,false)</f>
        <v>Dialog LLM</v>
      </c>
      <c r="I1199" s="32" t="s">
        <v>3402</v>
      </c>
      <c r="J1199" s="6" t="s">
        <v>418</v>
      </c>
      <c r="L1199" s="6">
        <v>6901.0</v>
      </c>
      <c r="M1199" s="6">
        <v>286.0</v>
      </c>
      <c r="N1199" s="6">
        <v>4384.0</v>
      </c>
      <c r="O1199" s="6" t="s">
        <v>3403</v>
      </c>
      <c r="P1199" s="8" t="str">
        <f t="shared" si="1"/>
        <v/>
      </c>
      <c r="Q1199" s="8" t="str">
        <f t="shared" si="8"/>
        <v/>
      </c>
      <c r="R1199" s="8" t="str">
        <f>if(and(P1199&lt;&gt;"",Q1199&lt;&gt;"newexp",Q1199&lt;&gt;"nostart"),countifs(script_conform_dispatching!A:A,P1199,script_conform_dispatching!B:B,Q1199),"")</f>
        <v/>
      </c>
      <c r="S1199" s="8" t="str">
        <f t="shared" si="3"/>
        <v/>
      </c>
    </row>
    <row r="1200" hidden="1">
      <c r="A1200" s="6" t="s">
        <v>3404</v>
      </c>
      <c r="B1200" s="6" t="s">
        <v>102</v>
      </c>
      <c r="C1200" s="6" t="s">
        <v>407</v>
      </c>
      <c r="D1200" s="6">
        <v>3.0</v>
      </c>
      <c r="E1200" s="6" t="s">
        <v>445</v>
      </c>
      <c r="H1200" s="8" t="str">
        <f>VLOOKUP(C1200,agent_name_matching!A:B,2,false)</f>
        <v>--</v>
      </c>
      <c r="I1200" s="33"/>
      <c r="O1200" s="6" t="s">
        <v>3405</v>
      </c>
      <c r="P1200" s="8">
        <f t="shared" si="1"/>
        <v>3</v>
      </c>
      <c r="Q1200" s="8">
        <f t="shared" si="8"/>
        <v>3</v>
      </c>
      <c r="R1200" s="8">
        <f>if(and(P1200&lt;&gt;"",Q1200&lt;&gt;"newexp",Q1200&lt;&gt;"nostart"),countifs(script_conform_dispatching!A:A,P1200,script_conform_dispatching!B:B,Q1200),"")</f>
        <v>1</v>
      </c>
      <c r="S1200" s="8" t="str">
        <f t="shared" si="3"/>
        <v/>
      </c>
    </row>
    <row r="1201" hidden="1">
      <c r="A1201" s="6" t="s">
        <v>3406</v>
      </c>
      <c r="B1201" s="6" t="s">
        <v>102</v>
      </c>
      <c r="C1201" s="6" t="s">
        <v>407</v>
      </c>
      <c r="D1201" s="6">
        <v>3.0</v>
      </c>
      <c r="E1201" s="6" t="s">
        <v>408</v>
      </c>
      <c r="H1201" s="8" t="str">
        <f>VLOOKUP(C1201,agent_name_matching!A:B,2,false)</f>
        <v>--</v>
      </c>
      <c r="I1201" s="33"/>
      <c r="O1201" s="6" t="s">
        <v>3407</v>
      </c>
      <c r="P1201" s="8" t="str">
        <f t="shared" si="1"/>
        <v/>
      </c>
      <c r="Q1201" s="8" t="str">
        <f t="shared" si="8"/>
        <v/>
      </c>
      <c r="R1201" s="8" t="str">
        <f>if(and(P1201&lt;&gt;"",Q1201&lt;&gt;"newexp",Q1201&lt;&gt;"nostart"),countifs(script_conform_dispatching!A:A,P1201,script_conform_dispatching!B:B,Q1201),"")</f>
        <v/>
      </c>
      <c r="S1201" s="8" t="str">
        <f t="shared" si="3"/>
        <v/>
      </c>
    </row>
    <row r="1202" hidden="1">
      <c r="A1202" s="6" t="s">
        <v>3408</v>
      </c>
      <c r="B1202" s="6" t="s">
        <v>102</v>
      </c>
      <c r="C1202" s="6" t="s">
        <v>450</v>
      </c>
      <c r="F1202" s="6" t="s">
        <v>415</v>
      </c>
      <c r="G1202" s="6" t="s">
        <v>416</v>
      </c>
      <c r="H1202" s="8" t="str">
        <f>VLOOKUP(C1202,agent_name_matching!A:B,2,false)</f>
        <v>Validator LLM</v>
      </c>
      <c r="I1202" s="32" t="s">
        <v>451</v>
      </c>
      <c r="J1202" s="6" t="s">
        <v>452</v>
      </c>
      <c r="L1202" s="6">
        <v>2354.0</v>
      </c>
      <c r="M1202" s="6">
        <v>10.0</v>
      </c>
      <c r="N1202" s="6">
        <v>597.0</v>
      </c>
      <c r="O1202" s="6" t="s">
        <v>3409</v>
      </c>
      <c r="P1202" s="8" t="str">
        <f t="shared" si="1"/>
        <v/>
      </c>
      <c r="Q1202" s="8" t="str">
        <f t="shared" si="8"/>
        <v/>
      </c>
      <c r="R1202" s="8" t="str">
        <f>if(and(P1202&lt;&gt;"",Q1202&lt;&gt;"newexp",Q1202&lt;&gt;"nostart"),countifs(script_conform_dispatching!A:A,P1202,script_conform_dispatching!B:B,Q1202),"")</f>
        <v/>
      </c>
      <c r="S1202" s="8" t="str">
        <f t="shared" si="3"/>
        <v/>
      </c>
    </row>
    <row r="1203" hidden="1">
      <c r="A1203" s="6" t="s">
        <v>3410</v>
      </c>
      <c r="B1203" s="6" t="s">
        <v>102</v>
      </c>
      <c r="C1203" s="6" t="s">
        <v>37</v>
      </c>
      <c r="F1203" s="6" t="s">
        <v>415</v>
      </c>
      <c r="G1203" s="6" t="s">
        <v>416</v>
      </c>
      <c r="H1203" s="8" t="str">
        <f>VLOOKUP(C1203,agent_name_matching!A:B,2,false)</f>
        <v>Patient LLM</v>
      </c>
      <c r="I1203" s="32" t="s">
        <v>3411</v>
      </c>
      <c r="J1203" s="6" t="s">
        <v>418</v>
      </c>
      <c r="K1203" s="6">
        <v>1.0</v>
      </c>
      <c r="L1203" s="6">
        <v>2226.0</v>
      </c>
      <c r="M1203" s="6">
        <v>36.0</v>
      </c>
      <c r="N1203" s="6">
        <v>1332.0</v>
      </c>
      <c r="O1203" s="6" t="s">
        <v>3412</v>
      </c>
      <c r="P1203" s="8" t="str">
        <f t="shared" si="1"/>
        <v/>
      </c>
      <c r="Q1203" s="8" t="str">
        <f t="shared" si="8"/>
        <v/>
      </c>
      <c r="R1203" s="8" t="str">
        <f>if(and(P1203&lt;&gt;"",Q1203&lt;&gt;"newexp",Q1203&lt;&gt;"nostart"),countifs(script_conform_dispatching!A:A,P1203,script_conform_dispatching!B:B,Q1203),"")</f>
        <v/>
      </c>
      <c r="S1203" s="8" t="str">
        <f t="shared" si="3"/>
        <v/>
      </c>
    </row>
    <row r="1204" hidden="1">
      <c r="A1204" s="6" t="s">
        <v>3413</v>
      </c>
      <c r="B1204" s="6" t="s">
        <v>102</v>
      </c>
      <c r="C1204" s="6" t="s">
        <v>411</v>
      </c>
      <c r="H1204" s="8" t="str">
        <f>VLOOKUP(C1204,agent_name_matching!A:B,2,false)</f>
        <v>System</v>
      </c>
      <c r="I1204" s="33"/>
      <c r="O1204" s="6" t="s">
        <v>3414</v>
      </c>
      <c r="P1204" s="8" t="str">
        <f t="shared" si="1"/>
        <v/>
      </c>
      <c r="Q1204" s="8" t="str">
        <f t="shared" si="8"/>
        <v/>
      </c>
      <c r="R1204" s="8" t="str">
        <f>if(and(P1204&lt;&gt;"",Q1204&lt;&gt;"newexp",Q1204&lt;&gt;"nostart"),countifs(script_conform_dispatching!A:A,P1204,script_conform_dispatching!B:B,Q1204),"")</f>
        <v/>
      </c>
      <c r="S1204" s="8" t="str">
        <f t="shared" si="3"/>
        <v/>
      </c>
    </row>
    <row r="1205" hidden="1">
      <c r="A1205" s="6" t="s">
        <v>3415</v>
      </c>
      <c r="B1205" s="6" t="s">
        <v>102</v>
      </c>
      <c r="C1205" s="6" t="s">
        <v>414</v>
      </c>
      <c r="F1205" s="6" t="s">
        <v>415</v>
      </c>
      <c r="G1205" s="6" t="s">
        <v>416</v>
      </c>
      <c r="H1205" s="8" t="str">
        <f>VLOOKUP(C1205,agent_name_matching!A:B,2,false)</f>
        <v>Dialog LLM</v>
      </c>
      <c r="I1205" s="32" t="s">
        <v>3416</v>
      </c>
      <c r="J1205" s="6" t="s">
        <v>418</v>
      </c>
      <c r="L1205" s="6">
        <v>7361.0</v>
      </c>
      <c r="M1205" s="6">
        <v>345.0</v>
      </c>
      <c r="N1205" s="6">
        <v>5158.0</v>
      </c>
      <c r="O1205" s="6" t="s">
        <v>3417</v>
      </c>
      <c r="P1205" s="8" t="str">
        <f t="shared" si="1"/>
        <v/>
      </c>
      <c r="Q1205" s="8" t="str">
        <f t="shared" si="8"/>
        <v/>
      </c>
      <c r="R1205" s="8" t="str">
        <f>if(and(P1205&lt;&gt;"",Q1205&lt;&gt;"newexp",Q1205&lt;&gt;"nostart"),countifs(script_conform_dispatching!A:A,P1205,script_conform_dispatching!B:B,Q1205),"")</f>
        <v/>
      </c>
      <c r="S1205" s="8" t="str">
        <f t="shared" si="3"/>
        <v/>
      </c>
    </row>
    <row r="1206" hidden="1">
      <c r="A1206" s="6" t="s">
        <v>3418</v>
      </c>
      <c r="B1206" s="6" t="s">
        <v>102</v>
      </c>
      <c r="C1206" s="6" t="s">
        <v>407</v>
      </c>
      <c r="D1206" s="6">
        <v>3.0</v>
      </c>
      <c r="E1206" s="6" t="s">
        <v>445</v>
      </c>
      <c r="H1206" s="8" t="str">
        <f>VLOOKUP(C1206,agent_name_matching!A:B,2,false)</f>
        <v>--</v>
      </c>
      <c r="I1206" s="33"/>
      <c r="O1206" s="6" t="s">
        <v>3419</v>
      </c>
      <c r="P1206" s="8">
        <f t="shared" si="1"/>
        <v>3</v>
      </c>
      <c r="Q1206" s="8">
        <f t="shared" si="8"/>
        <v>4</v>
      </c>
      <c r="R1206" s="8">
        <f>if(and(P1206&lt;&gt;"",Q1206&lt;&gt;"newexp",Q1206&lt;&gt;"nostart"),countifs(script_conform_dispatching!A:A,P1206,script_conform_dispatching!B:B,Q1206),"")</f>
        <v>1</v>
      </c>
      <c r="S1206" s="8" t="str">
        <f t="shared" si="3"/>
        <v/>
      </c>
    </row>
    <row r="1207" hidden="1">
      <c r="A1207" s="6" t="s">
        <v>3420</v>
      </c>
      <c r="B1207" s="6" t="s">
        <v>102</v>
      </c>
      <c r="C1207" s="6" t="s">
        <v>407</v>
      </c>
      <c r="D1207" s="6">
        <v>4.0</v>
      </c>
      <c r="E1207" s="6" t="s">
        <v>408</v>
      </c>
      <c r="H1207" s="8" t="str">
        <f>VLOOKUP(C1207,agent_name_matching!A:B,2,false)</f>
        <v>--</v>
      </c>
      <c r="I1207" s="33"/>
      <c r="O1207" s="6" t="s">
        <v>3421</v>
      </c>
      <c r="P1207" s="8" t="str">
        <f t="shared" si="1"/>
        <v/>
      </c>
      <c r="Q1207" s="8" t="str">
        <f t="shared" si="8"/>
        <v/>
      </c>
      <c r="R1207" s="8" t="str">
        <f>if(and(P1207&lt;&gt;"",Q1207&lt;&gt;"newexp",Q1207&lt;&gt;"nostart"),countifs(script_conform_dispatching!A:A,P1207,script_conform_dispatching!B:B,Q1207),"")</f>
        <v/>
      </c>
      <c r="S1207" s="8" t="str">
        <f t="shared" si="3"/>
        <v/>
      </c>
    </row>
    <row r="1208" hidden="1">
      <c r="A1208" s="6" t="s">
        <v>3422</v>
      </c>
      <c r="B1208" s="6" t="s">
        <v>102</v>
      </c>
      <c r="C1208" s="6" t="s">
        <v>450</v>
      </c>
      <c r="F1208" s="6" t="s">
        <v>415</v>
      </c>
      <c r="G1208" s="6" t="s">
        <v>416</v>
      </c>
      <c r="H1208" s="8" t="str">
        <f>VLOOKUP(C1208,agent_name_matching!A:B,2,false)</f>
        <v>Validator LLM</v>
      </c>
      <c r="I1208" s="32" t="s">
        <v>451</v>
      </c>
      <c r="J1208" s="6" t="s">
        <v>452</v>
      </c>
      <c r="L1208" s="6">
        <v>2371.0</v>
      </c>
      <c r="M1208" s="6">
        <v>10.0</v>
      </c>
      <c r="N1208" s="6">
        <v>1017.0</v>
      </c>
      <c r="O1208" s="6" t="s">
        <v>3423</v>
      </c>
      <c r="P1208" s="8" t="str">
        <f t="shared" si="1"/>
        <v/>
      </c>
      <c r="Q1208" s="8" t="str">
        <f t="shared" si="8"/>
        <v/>
      </c>
      <c r="R1208" s="8" t="str">
        <f>if(and(P1208&lt;&gt;"",Q1208&lt;&gt;"newexp",Q1208&lt;&gt;"nostart"),countifs(script_conform_dispatching!A:A,P1208,script_conform_dispatching!B:B,Q1208),"")</f>
        <v/>
      </c>
      <c r="S1208" s="8" t="str">
        <f t="shared" si="3"/>
        <v/>
      </c>
    </row>
    <row r="1209" hidden="1">
      <c r="A1209" s="6" t="s">
        <v>3424</v>
      </c>
      <c r="B1209" s="6" t="s">
        <v>102</v>
      </c>
      <c r="C1209" s="6" t="s">
        <v>37</v>
      </c>
      <c r="F1209" s="6" t="s">
        <v>415</v>
      </c>
      <c r="G1209" s="6" t="s">
        <v>416</v>
      </c>
      <c r="H1209" s="8" t="str">
        <f>VLOOKUP(C1209,agent_name_matching!A:B,2,false)</f>
        <v>Patient LLM</v>
      </c>
      <c r="I1209" s="32" t="s">
        <v>3425</v>
      </c>
      <c r="J1209" s="6" t="s">
        <v>418</v>
      </c>
      <c r="K1209" s="6">
        <v>1.0</v>
      </c>
      <c r="L1209" s="6">
        <v>2393.0</v>
      </c>
      <c r="M1209" s="6">
        <v>42.0</v>
      </c>
      <c r="N1209" s="6">
        <v>1388.0</v>
      </c>
      <c r="O1209" s="6" t="s">
        <v>3426</v>
      </c>
      <c r="P1209" s="8" t="str">
        <f t="shared" si="1"/>
        <v/>
      </c>
      <c r="Q1209" s="8" t="str">
        <f t="shared" si="8"/>
        <v/>
      </c>
      <c r="R1209" s="8" t="str">
        <f>if(and(P1209&lt;&gt;"",Q1209&lt;&gt;"newexp",Q1209&lt;&gt;"nostart"),countifs(script_conform_dispatching!A:A,P1209,script_conform_dispatching!B:B,Q1209),"")</f>
        <v/>
      </c>
      <c r="S1209" s="8" t="str">
        <f t="shared" si="3"/>
        <v/>
      </c>
    </row>
    <row r="1210" hidden="1">
      <c r="A1210" s="6" t="s">
        <v>3427</v>
      </c>
      <c r="B1210" s="6" t="s">
        <v>102</v>
      </c>
      <c r="C1210" s="6" t="s">
        <v>411</v>
      </c>
      <c r="H1210" s="8" t="str">
        <f>VLOOKUP(C1210,agent_name_matching!A:B,2,false)</f>
        <v>System</v>
      </c>
      <c r="I1210" s="33"/>
      <c r="O1210" s="6" t="s">
        <v>3428</v>
      </c>
      <c r="P1210" s="8" t="str">
        <f t="shared" si="1"/>
        <v/>
      </c>
      <c r="Q1210" s="8" t="str">
        <f t="shared" si="8"/>
        <v/>
      </c>
      <c r="R1210" s="8" t="str">
        <f>if(and(P1210&lt;&gt;"",Q1210&lt;&gt;"newexp",Q1210&lt;&gt;"nostart"),countifs(script_conform_dispatching!A:A,P1210,script_conform_dispatching!B:B,Q1210),"")</f>
        <v/>
      </c>
      <c r="S1210" s="8" t="str">
        <f t="shared" si="3"/>
        <v/>
      </c>
    </row>
    <row r="1211" hidden="1">
      <c r="A1211" s="6" t="s">
        <v>3429</v>
      </c>
      <c r="B1211" s="6" t="s">
        <v>102</v>
      </c>
      <c r="C1211" s="6" t="s">
        <v>414</v>
      </c>
      <c r="F1211" s="6" t="s">
        <v>415</v>
      </c>
      <c r="G1211" s="6" t="s">
        <v>416</v>
      </c>
      <c r="H1211" s="8" t="str">
        <f>VLOOKUP(C1211,agent_name_matching!A:B,2,false)</f>
        <v>Dialog LLM</v>
      </c>
      <c r="I1211" s="32" t="s">
        <v>3430</v>
      </c>
      <c r="J1211" s="6" t="s">
        <v>418</v>
      </c>
      <c r="L1211" s="6">
        <v>7983.0</v>
      </c>
      <c r="M1211" s="6">
        <v>79.0</v>
      </c>
      <c r="N1211" s="6">
        <v>2274.0</v>
      </c>
      <c r="O1211" s="6" t="s">
        <v>3431</v>
      </c>
      <c r="P1211" s="8" t="str">
        <f t="shared" si="1"/>
        <v/>
      </c>
      <c r="Q1211" s="8" t="str">
        <f t="shared" si="8"/>
        <v/>
      </c>
      <c r="R1211" s="8" t="str">
        <f>if(and(P1211&lt;&gt;"",Q1211&lt;&gt;"newexp",Q1211&lt;&gt;"nostart"),countifs(script_conform_dispatching!A:A,P1211,script_conform_dispatching!B:B,Q1211),"")</f>
        <v/>
      </c>
      <c r="S1211" s="8" t="str">
        <f t="shared" si="3"/>
        <v/>
      </c>
    </row>
    <row r="1212" hidden="1">
      <c r="A1212" s="6" t="s">
        <v>3432</v>
      </c>
      <c r="B1212" s="6" t="s">
        <v>102</v>
      </c>
      <c r="C1212" s="6" t="s">
        <v>37</v>
      </c>
      <c r="F1212" s="6" t="s">
        <v>415</v>
      </c>
      <c r="G1212" s="6" t="s">
        <v>416</v>
      </c>
      <c r="H1212" s="8" t="str">
        <f>VLOOKUP(C1212,agent_name_matching!A:B,2,false)</f>
        <v>Patient LLM</v>
      </c>
      <c r="I1212" s="32" t="s">
        <v>3433</v>
      </c>
      <c r="J1212" s="6" t="s">
        <v>418</v>
      </c>
      <c r="K1212" s="6">
        <v>1.0</v>
      </c>
      <c r="L1212" s="6">
        <v>2508.0</v>
      </c>
      <c r="M1212" s="6">
        <v>74.0</v>
      </c>
      <c r="N1212" s="6">
        <v>1554.0</v>
      </c>
      <c r="O1212" s="6" t="s">
        <v>3434</v>
      </c>
      <c r="P1212" s="8" t="str">
        <f t="shared" si="1"/>
        <v/>
      </c>
      <c r="Q1212" s="8" t="str">
        <f t="shared" si="8"/>
        <v/>
      </c>
      <c r="R1212" s="8" t="str">
        <f>if(and(P1212&lt;&gt;"",Q1212&lt;&gt;"newexp",Q1212&lt;&gt;"nostart"),countifs(script_conform_dispatching!A:A,P1212,script_conform_dispatching!B:B,Q1212),"")</f>
        <v/>
      </c>
      <c r="S1212" s="8" t="str">
        <f t="shared" si="3"/>
        <v/>
      </c>
    </row>
    <row r="1213" hidden="1">
      <c r="A1213" s="6" t="s">
        <v>3435</v>
      </c>
      <c r="B1213" s="6" t="s">
        <v>102</v>
      </c>
      <c r="C1213" s="6" t="s">
        <v>411</v>
      </c>
      <c r="H1213" s="8" t="str">
        <f>VLOOKUP(C1213,agent_name_matching!A:B,2,false)</f>
        <v>System</v>
      </c>
      <c r="I1213" s="33"/>
      <c r="O1213" s="6" t="s">
        <v>3436</v>
      </c>
      <c r="P1213" s="8" t="str">
        <f t="shared" si="1"/>
        <v/>
      </c>
      <c r="Q1213" s="8" t="str">
        <f t="shared" si="8"/>
        <v/>
      </c>
      <c r="R1213" s="8" t="str">
        <f>if(and(P1213&lt;&gt;"",Q1213&lt;&gt;"newexp",Q1213&lt;&gt;"nostart"),countifs(script_conform_dispatching!A:A,P1213,script_conform_dispatching!B:B,Q1213),"")</f>
        <v/>
      </c>
      <c r="S1213" s="8" t="str">
        <f t="shared" si="3"/>
        <v/>
      </c>
    </row>
    <row r="1214" hidden="1">
      <c r="A1214" s="6" t="s">
        <v>3437</v>
      </c>
      <c r="B1214" s="6" t="s">
        <v>102</v>
      </c>
      <c r="C1214" s="6" t="s">
        <v>414</v>
      </c>
      <c r="F1214" s="6" t="s">
        <v>415</v>
      </c>
      <c r="G1214" s="6" t="s">
        <v>416</v>
      </c>
      <c r="H1214" s="8" t="str">
        <f>VLOOKUP(C1214,agent_name_matching!A:B,2,false)</f>
        <v>Dialog LLM</v>
      </c>
      <c r="I1214" s="32" t="s">
        <v>3438</v>
      </c>
      <c r="J1214" s="6" t="s">
        <v>418</v>
      </c>
      <c r="L1214" s="6">
        <v>8370.0</v>
      </c>
      <c r="M1214" s="6">
        <v>118.0</v>
      </c>
      <c r="N1214" s="6">
        <v>2166.0</v>
      </c>
      <c r="O1214" s="6" t="s">
        <v>3439</v>
      </c>
      <c r="P1214" s="8" t="str">
        <f t="shared" si="1"/>
        <v/>
      </c>
      <c r="Q1214" s="8" t="str">
        <f t="shared" si="8"/>
        <v/>
      </c>
      <c r="R1214" s="8" t="str">
        <f>if(and(P1214&lt;&gt;"",Q1214&lt;&gt;"newexp",Q1214&lt;&gt;"nostart"),countifs(script_conform_dispatching!A:A,P1214,script_conform_dispatching!B:B,Q1214),"")</f>
        <v/>
      </c>
      <c r="S1214" s="8" t="str">
        <f t="shared" si="3"/>
        <v/>
      </c>
    </row>
    <row r="1215" hidden="1">
      <c r="A1215" s="6" t="s">
        <v>3440</v>
      </c>
      <c r="B1215" s="6" t="s">
        <v>102</v>
      </c>
      <c r="C1215" s="6" t="s">
        <v>37</v>
      </c>
      <c r="F1215" s="6" t="s">
        <v>415</v>
      </c>
      <c r="G1215" s="6" t="s">
        <v>416</v>
      </c>
      <c r="H1215" s="8" t="str">
        <f>VLOOKUP(C1215,agent_name_matching!A:B,2,false)</f>
        <v>Patient LLM</v>
      </c>
      <c r="I1215" s="32" t="s">
        <v>3441</v>
      </c>
      <c r="J1215" s="6" t="s">
        <v>418</v>
      </c>
      <c r="K1215" s="6">
        <v>1.0</v>
      </c>
      <c r="L1215" s="6">
        <v>2694.0</v>
      </c>
      <c r="M1215" s="6">
        <v>100.0</v>
      </c>
      <c r="N1215" s="6">
        <v>2799.0</v>
      </c>
      <c r="O1215" s="6" t="s">
        <v>3442</v>
      </c>
      <c r="P1215" s="8" t="str">
        <f t="shared" si="1"/>
        <v/>
      </c>
      <c r="Q1215" s="8" t="str">
        <f t="shared" si="8"/>
        <v/>
      </c>
      <c r="R1215" s="8" t="str">
        <f>if(and(P1215&lt;&gt;"",Q1215&lt;&gt;"newexp",Q1215&lt;&gt;"nostart"),countifs(script_conform_dispatching!A:A,P1215,script_conform_dispatching!B:B,Q1215),"")</f>
        <v/>
      </c>
      <c r="S1215" s="8" t="str">
        <f t="shared" si="3"/>
        <v/>
      </c>
    </row>
    <row r="1216" hidden="1">
      <c r="A1216" s="6" t="s">
        <v>3443</v>
      </c>
      <c r="B1216" s="6" t="s">
        <v>102</v>
      </c>
      <c r="C1216" s="6" t="s">
        <v>411</v>
      </c>
      <c r="H1216" s="8" t="str">
        <f>VLOOKUP(C1216,agent_name_matching!A:B,2,false)</f>
        <v>System</v>
      </c>
      <c r="I1216" s="33"/>
      <c r="O1216" s="6" t="s">
        <v>3444</v>
      </c>
      <c r="P1216" s="8" t="str">
        <f t="shared" si="1"/>
        <v/>
      </c>
      <c r="Q1216" s="8" t="str">
        <f t="shared" si="8"/>
        <v/>
      </c>
      <c r="R1216" s="8" t="str">
        <f>if(and(P1216&lt;&gt;"",Q1216&lt;&gt;"newexp",Q1216&lt;&gt;"nostart"),countifs(script_conform_dispatching!A:A,P1216,script_conform_dispatching!B:B,Q1216),"")</f>
        <v/>
      </c>
      <c r="S1216" s="8" t="str">
        <f t="shared" si="3"/>
        <v/>
      </c>
    </row>
    <row r="1217" hidden="1">
      <c r="A1217" s="6" t="s">
        <v>3445</v>
      </c>
      <c r="B1217" s="6" t="s">
        <v>102</v>
      </c>
      <c r="C1217" s="6" t="s">
        <v>414</v>
      </c>
      <c r="F1217" s="6" t="s">
        <v>415</v>
      </c>
      <c r="G1217" s="6" t="s">
        <v>416</v>
      </c>
      <c r="H1217" s="8" t="str">
        <f>VLOOKUP(C1217,agent_name_matching!A:B,2,false)</f>
        <v>Dialog LLM</v>
      </c>
      <c r="I1217" s="32" t="s">
        <v>3446</v>
      </c>
      <c r="J1217" s="6" t="s">
        <v>418</v>
      </c>
      <c r="L1217" s="6">
        <v>8822.0</v>
      </c>
      <c r="M1217" s="6">
        <v>139.0</v>
      </c>
      <c r="N1217" s="6">
        <v>3021.0</v>
      </c>
      <c r="O1217" s="6" t="s">
        <v>3447</v>
      </c>
      <c r="P1217" s="8" t="str">
        <f t="shared" si="1"/>
        <v/>
      </c>
      <c r="Q1217" s="8" t="str">
        <f t="shared" si="8"/>
        <v/>
      </c>
      <c r="R1217" s="8" t="str">
        <f>if(and(P1217&lt;&gt;"",Q1217&lt;&gt;"newexp",Q1217&lt;&gt;"nostart"),countifs(script_conform_dispatching!A:A,P1217,script_conform_dispatching!B:B,Q1217),"")</f>
        <v/>
      </c>
      <c r="S1217" s="8" t="str">
        <f t="shared" si="3"/>
        <v/>
      </c>
    </row>
    <row r="1218" hidden="1">
      <c r="A1218" s="6" t="s">
        <v>3448</v>
      </c>
      <c r="B1218" s="6" t="s">
        <v>102</v>
      </c>
      <c r="C1218" s="6" t="s">
        <v>37</v>
      </c>
      <c r="F1218" s="6" t="s">
        <v>415</v>
      </c>
      <c r="G1218" s="6" t="s">
        <v>416</v>
      </c>
      <c r="H1218" s="8" t="str">
        <f>VLOOKUP(C1218,agent_name_matching!A:B,2,false)</f>
        <v>Patient LLM</v>
      </c>
      <c r="I1218" s="32" t="s">
        <v>3449</v>
      </c>
      <c r="J1218" s="6" t="s">
        <v>418</v>
      </c>
      <c r="K1218" s="6">
        <v>1.0</v>
      </c>
      <c r="L1218" s="6">
        <v>2927.0</v>
      </c>
      <c r="M1218" s="6">
        <v>39.0</v>
      </c>
      <c r="N1218" s="6">
        <v>2386.0</v>
      </c>
      <c r="O1218" s="6" t="s">
        <v>3450</v>
      </c>
      <c r="P1218" s="8" t="str">
        <f t="shared" si="1"/>
        <v/>
      </c>
      <c r="Q1218" s="8" t="str">
        <f t="shared" si="8"/>
        <v/>
      </c>
      <c r="R1218" s="8" t="str">
        <f>if(and(P1218&lt;&gt;"",Q1218&lt;&gt;"newexp",Q1218&lt;&gt;"nostart"),countifs(script_conform_dispatching!A:A,P1218,script_conform_dispatching!B:B,Q1218),"")</f>
        <v/>
      </c>
      <c r="S1218" s="8" t="str">
        <f t="shared" si="3"/>
        <v/>
      </c>
    </row>
    <row r="1219" hidden="1">
      <c r="A1219" s="6" t="s">
        <v>3451</v>
      </c>
      <c r="B1219" s="6" t="s">
        <v>102</v>
      </c>
      <c r="C1219" s="6" t="s">
        <v>411</v>
      </c>
      <c r="H1219" s="8" t="str">
        <f>VLOOKUP(C1219,agent_name_matching!A:B,2,false)</f>
        <v>System</v>
      </c>
      <c r="I1219" s="33"/>
      <c r="O1219" s="6" t="s">
        <v>3452</v>
      </c>
      <c r="P1219" s="8" t="str">
        <f t="shared" si="1"/>
        <v/>
      </c>
      <c r="Q1219" s="8" t="str">
        <f t="shared" si="8"/>
        <v/>
      </c>
      <c r="R1219" s="8" t="str">
        <f>if(and(P1219&lt;&gt;"",Q1219&lt;&gt;"newexp",Q1219&lt;&gt;"nostart"),countifs(script_conform_dispatching!A:A,P1219,script_conform_dispatching!B:B,Q1219),"")</f>
        <v/>
      </c>
      <c r="S1219" s="8" t="str">
        <f t="shared" si="3"/>
        <v/>
      </c>
    </row>
    <row r="1220" hidden="1">
      <c r="A1220" s="6" t="s">
        <v>3453</v>
      </c>
      <c r="B1220" s="6" t="s">
        <v>102</v>
      </c>
      <c r="C1220" s="6" t="s">
        <v>414</v>
      </c>
      <c r="F1220" s="6" t="s">
        <v>415</v>
      </c>
      <c r="G1220" s="6" t="s">
        <v>416</v>
      </c>
      <c r="H1220" s="8" t="str">
        <f>VLOOKUP(C1220,agent_name_matching!A:B,2,false)</f>
        <v>Dialog LLM</v>
      </c>
      <c r="I1220" s="32" t="s">
        <v>3454</v>
      </c>
      <c r="J1220" s="6" t="s">
        <v>418</v>
      </c>
      <c r="L1220" s="6">
        <v>9234.0</v>
      </c>
      <c r="M1220" s="6">
        <v>78.0</v>
      </c>
      <c r="N1220" s="6">
        <v>1600.0</v>
      </c>
      <c r="O1220" s="6" t="s">
        <v>3455</v>
      </c>
      <c r="P1220" s="8" t="str">
        <f t="shared" si="1"/>
        <v/>
      </c>
      <c r="Q1220" s="8" t="str">
        <f t="shared" si="8"/>
        <v/>
      </c>
      <c r="R1220" s="8" t="str">
        <f>if(and(P1220&lt;&gt;"",Q1220&lt;&gt;"newexp",Q1220&lt;&gt;"nostart"),countifs(script_conform_dispatching!A:A,P1220,script_conform_dispatching!B:B,Q1220),"")</f>
        <v/>
      </c>
      <c r="S1220" s="8" t="str">
        <f t="shared" si="3"/>
        <v/>
      </c>
    </row>
    <row r="1221" hidden="1">
      <c r="A1221" s="6" t="s">
        <v>3456</v>
      </c>
      <c r="B1221" s="6" t="s">
        <v>102</v>
      </c>
      <c r="C1221" s="6" t="s">
        <v>37</v>
      </c>
      <c r="F1221" s="6" t="s">
        <v>415</v>
      </c>
      <c r="G1221" s="6" t="s">
        <v>416</v>
      </c>
      <c r="H1221" s="8" t="str">
        <f>VLOOKUP(C1221,agent_name_matching!A:B,2,false)</f>
        <v>Patient LLM</v>
      </c>
      <c r="I1221" s="32" t="s">
        <v>3457</v>
      </c>
      <c r="J1221" s="6" t="s">
        <v>418</v>
      </c>
      <c r="K1221" s="6">
        <v>1.0</v>
      </c>
      <c r="L1221" s="6">
        <v>3038.0</v>
      </c>
      <c r="M1221" s="6">
        <v>91.0</v>
      </c>
      <c r="N1221" s="6">
        <v>1786.0</v>
      </c>
      <c r="O1221" s="6" t="s">
        <v>3458</v>
      </c>
      <c r="P1221" s="8" t="str">
        <f t="shared" si="1"/>
        <v/>
      </c>
      <c r="Q1221" s="8" t="str">
        <f t="shared" si="8"/>
        <v/>
      </c>
      <c r="R1221" s="8" t="str">
        <f>if(and(P1221&lt;&gt;"",Q1221&lt;&gt;"newexp",Q1221&lt;&gt;"nostart"),countifs(script_conform_dispatching!A:A,P1221,script_conform_dispatching!B:B,Q1221),"")</f>
        <v/>
      </c>
      <c r="S1221" s="8" t="str">
        <f t="shared" si="3"/>
        <v/>
      </c>
    </row>
    <row r="1222" hidden="1">
      <c r="A1222" s="6" t="s">
        <v>3459</v>
      </c>
      <c r="B1222" s="6" t="s">
        <v>102</v>
      </c>
      <c r="C1222" s="6" t="s">
        <v>411</v>
      </c>
      <c r="H1222" s="8" t="str">
        <f>VLOOKUP(C1222,agent_name_matching!A:B,2,false)</f>
        <v>System</v>
      </c>
      <c r="I1222" s="33"/>
      <c r="O1222" s="6" t="s">
        <v>3460</v>
      </c>
      <c r="P1222" s="8" t="str">
        <f t="shared" si="1"/>
        <v/>
      </c>
      <c r="Q1222" s="8" t="str">
        <f t="shared" si="8"/>
        <v/>
      </c>
      <c r="R1222" s="8" t="str">
        <f>if(and(P1222&lt;&gt;"",Q1222&lt;&gt;"newexp",Q1222&lt;&gt;"nostart"),countifs(script_conform_dispatching!A:A,P1222,script_conform_dispatching!B:B,Q1222),"")</f>
        <v/>
      </c>
      <c r="S1222" s="8" t="str">
        <f t="shared" si="3"/>
        <v/>
      </c>
    </row>
    <row r="1223" hidden="1">
      <c r="A1223" s="6" t="s">
        <v>3461</v>
      </c>
      <c r="B1223" s="6" t="s">
        <v>102</v>
      </c>
      <c r="C1223" s="6" t="s">
        <v>414</v>
      </c>
      <c r="F1223" s="6" t="s">
        <v>415</v>
      </c>
      <c r="G1223" s="6" t="s">
        <v>416</v>
      </c>
      <c r="H1223" s="8" t="str">
        <f>VLOOKUP(C1223,agent_name_matching!A:B,2,false)</f>
        <v>Dialog LLM</v>
      </c>
      <c r="I1223" s="32" t="s">
        <v>3462</v>
      </c>
      <c r="J1223" s="6" t="s">
        <v>418</v>
      </c>
      <c r="L1223" s="6">
        <v>9638.0</v>
      </c>
      <c r="M1223" s="6">
        <v>117.0</v>
      </c>
      <c r="N1223" s="6">
        <v>2383.0</v>
      </c>
      <c r="O1223" s="6" t="s">
        <v>3463</v>
      </c>
      <c r="P1223" s="8" t="str">
        <f t="shared" si="1"/>
        <v/>
      </c>
      <c r="Q1223" s="8" t="str">
        <f t="shared" si="8"/>
        <v/>
      </c>
      <c r="R1223" s="8" t="str">
        <f>if(and(P1223&lt;&gt;"",Q1223&lt;&gt;"newexp",Q1223&lt;&gt;"nostart"),countifs(script_conform_dispatching!A:A,P1223,script_conform_dispatching!B:B,Q1223),"")</f>
        <v/>
      </c>
      <c r="S1223" s="8" t="str">
        <f t="shared" si="3"/>
        <v/>
      </c>
    </row>
    <row r="1224" hidden="1">
      <c r="A1224" s="6" t="s">
        <v>3464</v>
      </c>
      <c r="B1224" s="6" t="s">
        <v>102</v>
      </c>
      <c r="C1224" s="6" t="s">
        <v>37</v>
      </c>
      <c r="F1224" s="6" t="s">
        <v>415</v>
      </c>
      <c r="G1224" s="6" t="s">
        <v>416</v>
      </c>
      <c r="H1224" s="8" t="str">
        <f>VLOOKUP(C1224,agent_name_matching!A:B,2,false)</f>
        <v>Patient LLM</v>
      </c>
      <c r="I1224" s="32" t="s">
        <v>3465</v>
      </c>
      <c r="J1224" s="6" t="s">
        <v>418</v>
      </c>
      <c r="K1224" s="6">
        <v>1.0</v>
      </c>
      <c r="L1224" s="6">
        <v>3240.0</v>
      </c>
      <c r="M1224" s="6">
        <v>98.0</v>
      </c>
      <c r="N1224" s="6">
        <v>1822.0</v>
      </c>
      <c r="O1224" s="6" t="s">
        <v>3466</v>
      </c>
      <c r="P1224" s="8" t="str">
        <f t="shared" si="1"/>
        <v/>
      </c>
      <c r="Q1224" s="8" t="str">
        <f t="shared" si="8"/>
        <v/>
      </c>
      <c r="R1224" s="8" t="str">
        <f>if(and(P1224&lt;&gt;"",Q1224&lt;&gt;"newexp",Q1224&lt;&gt;"nostart"),countifs(script_conform_dispatching!A:A,P1224,script_conform_dispatching!B:B,Q1224),"")</f>
        <v/>
      </c>
      <c r="S1224" s="8" t="str">
        <f t="shared" si="3"/>
        <v/>
      </c>
    </row>
    <row r="1225" hidden="1">
      <c r="A1225" s="6" t="s">
        <v>3467</v>
      </c>
      <c r="B1225" s="6" t="s">
        <v>102</v>
      </c>
      <c r="C1225" s="6" t="s">
        <v>411</v>
      </c>
      <c r="H1225" s="8" t="str">
        <f>VLOOKUP(C1225,agent_name_matching!A:B,2,false)</f>
        <v>System</v>
      </c>
      <c r="I1225" s="33"/>
      <c r="O1225" s="6" t="s">
        <v>3468</v>
      </c>
      <c r="P1225" s="8" t="str">
        <f t="shared" si="1"/>
        <v/>
      </c>
      <c r="Q1225" s="8" t="str">
        <f t="shared" si="8"/>
        <v/>
      </c>
      <c r="R1225" s="8" t="str">
        <f>if(and(P1225&lt;&gt;"",Q1225&lt;&gt;"newexp",Q1225&lt;&gt;"nostart"),countifs(script_conform_dispatching!A:A,P1225,script_conform_dispatching!B:B,Q1225),"")</f>
        <v/>
      </c>
      <c r="S1225" s="8" t="str">
        <f t="shared" si="3"/>
        <v/>
      </c>
    </row>
    <row r="1226" hidden="1">
      <c r="A1226" s="6" t="s">
        <v>3469</v>
      </c>
      <c r="B1226" s="6" t="s">
        <v>102</v>
      </c>
      <c r="C1226" s="6" t="s">
        <v>414</v>
      </c>
      <c r="F1226" s="6" t="s">
        <v>415</v>
      </c>
      <c r="G1226" s="6" t="s">
        <v>416</v>
      </c>
      <c r="H1226" s="8" t="str">
        <f>VLOOKUP(C1226,agent_name_matching!A:B,2,false)</f>
        <v>Dialog LLM</v>
      </c>
      <c r="I1226" s="32" t="s">
        <v>3470</v>
      </c>
      <c r="J1226" s="6" t="s">
        <v>418</v>
      </c>
      <c r="L1226" s="6">
        <v>10088.0</v>
      </c>
      <c r="M1226" s="6">
        <v>110.0</v>
      </c>
      <c r="N1226" s="6">
        <v>2439.0</v>
      </c>
      <c r="O1226" s="6" t="s">
        <v>3471</v>
      </c>
      <c r="P1226" s="8" t="str">
        <f t="shared" si="1"/>
        <v/>
      </c>
      <c r="Q1226" s="8" t="str">
        <f t="shared" si="8"/>
        <v/>
      </c>
      <c r="R1226" s="8" t="str">
        <f>if(and(P1226&lt;&gt;"",Q1226&lt;&gt;"newexp",Q1226&lt;&gt;"nostart"),countifs(script_conform_dispatching!A:A,P1226,script_conform_dispatching!B:B,Q1226),"")</f>
        <v/>
      </c>
      <c r="S1226" s="8" t="str">
        <f t="shared" si="3"/>
        <v/>
      </c>
    </row>
    <row r="1227" hidden="1">
      <c r="A1227" s="6" t="s">
        <v>3472</v>
      </c>
      <c r="B1227" s="6" t="s">
        <v>102</v>
      </c>
      <c r="C1227" s="6" t="s">
        <v>37</v>
      </c>
      <c r="F1227" s="6" t="s">
        <v>415</v>
      </c>
      <c r="G1227" s="6" t="s">
        <v>416</v>
      </c>
      <c r="H1227" s="8" t="str">
        <f>VLOOKUP(C1227,agent_name_matching!A:B,2,false)</f>
        <v>Patient LLM</v>
      </c>
      <c r="I1227" s="32" t="s">
        <v>3473</v>
      </c>
      <c r="J1227" s="6" t="s">
        <v>418</v>
      </c>
      <c r="K1227" s="6">
        <v>1.0</v>
      </c>
      <c r="L1227" s="6">
        <v>3442.0</v>
      </c>
      <c r="M1227" s="6">
        <v>43.0</v>
      </c>
      <c r="N1227" s="6">
        <v>1550.0</v>
      </c>
      <c r="O1227" s="6" t="s">
        <v>3474</v>
      </c>
      <c r="P1227" s="8" t="str">
        <f t="shared" si="1"/>
        <v/>
      </c>
      <c r="Q1227" s="8" t="str">
        <f t="shared" si="8"/>
        <v/>
      </c>
      <c r="R1227" s="8" t="str">
        <f>if(and(P1227&lt;&gt;"",Q1227&lt;&gt;"newexp",Q1227&lt;&gt;"nostart"),countifs(script_conform_dispatching!A:A,P1227,script_conform_dispatching!B:B,Q1227),"")</f>
        <v/>
      </c>
      <c r="S1227" s="8" t="str">
        <f t="shared" si="3"/>
        <v/>
      </c>
    </row>
    <row r="1228" hidden="1">
      <c r="A1228" s="6" t="s">
        <v>3475</v>
      </c>
      <c r="B1228" s="6" t="s">
        <v>102</v>
      </c>
      <c r="C1228" s="6" t="s">
        <v>411</v>
      </c>
      <c r="H1228" s="8" t="str">
        <f>VLOOKUP(C1228,agent_name_matching!A:B,2,false)</f>
        <v>System</v>
      </c>
      <c r="I1228" s="33"/>
      <c r="O1228" s="6" t="s">
        <v>3476</v>
      </c>
      <c r="P1228" s="8" t="str">
        <f t="shared" si="1"/>
        <v/>
      </c>
      <c r="Q1228" s="8" t="str">
        <f t="shared" si="8"/>
        <v/>
      </c>
      <c r="R1228" s="8" t="str">
        <f>if(and(P1228&lt;&gt;"",Q1228&lt;&gt;"newexp",Q1228&lt;&gt;"nostart"),countifs(script_conform_dispatching!A:A,P1228,script_conform_dispatching!B:B,Q1228),"")</f>
        <v/>
      </c>
      <c r="S1228" s="8" t="str">
        <f t="shared" si="3"/>
        <v/>
      </c>
    </row>
    <row r="1229" hidden="1">
      <c r="A1229" s="6" t="s">
        <v>3477</v>
      </c>
      <c r="B1229" s="6" t="s">
        <v>102</v>
      </c>
      <c r="C1229" s="6" t="s">
        <v>414</v>
      </c>
      <c r="F1229" s="6" t="s">
        <v>415</v>
      </c>
      <c r="G1229" s="6" t="s">
        <v>416</v>
      </c>
      <c r="H1229" s="8" t="str">
        <f>VLOOKUP(C1229,agent_name_matching!A:B,2,false)</f>
        <v>Dialog LLM</v>
      </c>
      <c r="I1229" s="32" t="s">
        <v>3478</v>
      </c>
      <c r="J1229" s="6" t="s">
        <v>418</v>
      </c>
      <c r="L1229" s="6">
        <v>10476.0</v>
      </c>
      <c r="M1229" s="6">
        <v>97.0</v>
      </c>
      <c r="N1229" s="6">
        <v>2714.0</v>
      </c>
      <c r="O1229" s="6" t="s">
        <v>3479</v>
      </c>
      <c r="P1229" s="8" t="str">
        <f t="shared" si="1"/>
        <v/>
      </c>
      <c r="Q1229" s="8" t="str">
        <f t="shared" si="8"/>
        <v/>
      </c>
      <c r="R1229" s="8" t="str">
        <f>if(and(P1229&lt;&gt;"",Q1229&lt;&gt;"newexp",Q1229&lt;&gt;"nostart"),countifs(script_conform_dispatching!A:A,P1229,script_conform_dispatching!B:B,Q1229),"")</f>
        <v/>
      </c>
      <c r="S1229" s="8" t="str">
        <f t="shared" si="3"/>
        <v/>
      </c>
    </row>
    <row r="1230" hidden="1">
      <c r="A1230" s="6" t="s">
        <v>3480</v>
      </c>
      <c r="B1230" s="6" t="s">
        <v>102</v>
      </c>
      <c r="C1230" s="6" t="s">
        <v>37</v>
      </c>
      <c r="F1230" s="6" t="s">
        <v>415</v>
      </c>
      <c r="G1230" s="6" t="s">
        <v>416</v>
      </c>
      <c r="H1230" s="8" t="str">
        <f>VLOOKUP(C1230,agent_name_matching!A:B,2,false)</f>
        <v>Patient LLM</v>
      </c>
      <c r="I1230" s="32" t="s">
        <v>3481</v>
      </c>
      <c r="J1230" s="6" t="s">
        <v>418</v>
      </c>
      <c r="K1230" s="6">
        <v>1.0</v>
      </c>
      <c r="L1230" s="6">
        <v>3576.0</v>
      </c>
      <c r="M1230" s="6">
        <v>111.0</v>
      </c>
      <c r="N1230" s="6">
        <v>1834.0</v>
      </c>
      <c r="O1230" s="6" t="s">
        <v>3482</v>
      </c>
      <c r="P1230" s="8" t="str">
        <f t="shared" si="1"/>
        <v/>
      </c>
      <c r="Q1230" s="8" t="str">
        <f t="shared" si="8"/>
        <v/>
      </c>
      <c r="R1230" s="8" t="str">
        <f>if(and(P1230&lt;&gt;"",Q1230&lt;&gt;"newexp",Q1230&lt;&gt;"nostart"),countifs(script_conform_dispatching!A:A,P1230,script_conform_dispatching!B:B,Q1230),"")</f>
        <v/>
      </c>
      <c r="S1230" s="8" t="str">
        <f t="shared" si="3"/>
        <v/>
      </c>
    </row>
    <row r="1231" hidden="1">
      <c r="A1231" s="6" t="s">
        <v>3483</v>
      </c>
      <c r="B1231" s="6" t="s">
        <v>102</v>
      </c>
      <c r="C1231" s="6" t="s">
        <v>411</v>
      </c>
      <c r="H1231" s="8" t="str">
        <f>VLOOKUP(C1231,agent_name_matching!A:B,2,false)</f>
        <v>System</v>
      </c>
      <c r="I1231" s="33"/>
      <c r="O1231" s="6" t="s">
        <v>3484</v>
      </c>
      <c r="P1231" s="8" t="str">
        <f t="shared" si="1"/>
        <v/>
      </c>
      <c r="Q1231" s="8" t="str">
        <f t="shared" si="8"/>
        <v/>
      </c>
      <c r="R1231" s="8" t="str">
        <f>if(and(P1231&lt;&gt;"",Q1231&lt;&gt;"newexp",Q1231&lt;&gt;"nostart"),countifs(script_conform_dispatching!A:A,P1231,script_conform_dispatching!B:B,Q1231),"")</f>
        <v/>
      </c>
      <c r="S1231" s="8" t="str">
        <f t="shared" si="3"/>
        <v/>
      </c>
    </row>
    <row r="1232" hidden="1">
      <c r="A1232" s="6" t="s">
        <v>3485</v>
      </c>
      <c r="B1232" s="6" t="s">
        <v>102</v>
      </c>
      <c r="C1232" s="6" t="s">
        <v>414</v>
      </c>
      <c r="F1232" s="6" t="s">
        <v>415</v>
      </c>
      <c r="G1232" s="6" t="s">
        <v>416</v>
      </c>
      <c r="H1232" s="8" t="str">
        <f>VLOOKUP(C1232,agent_name_matching!A:B,2,false)</f>
        <v>Dialog LLM</v>
      </c>
      <c r="I1232" s="32" t="s">
        <v>3486</v>
      </c>
      <c r="J1232" s="6" t="s">
        <v>418</v>
      </c>
      <c r="L1232" s="6">
        <v>10918.0</v>
      </c>
      <c r="M1232" s="6">
        <v>153.0</v>
      </c>
      <c r="N1232" s="6">
        <v>2435.0</v>
      </c>
      <c r="O1232" s="6" t="s">
        <v>3487</v>
      </c>
      <c r="P1232" s="8" t="str">
        <f t="shared" si="1"/>
        <v/>
      </c>
      <c r="Q1232" s="8" t="str">
        <f t="shared" si="8"/>
        <v/>
      </c>
      <c r="R1232" s="8" t="str">
        <f>if(and(P1232&lt;&gt;"",Q1232&lt;&gt;"newexp",Q1232&lt;&gt;"nostart"),countifs(script_conform_dispatching!A:A,P1232,script_conform_dispatching!B:B,Q1232),"")</f>
        <v/>
      </c>
      <c r="S1232" s="8" t="str">
        <f t="shared" si="3"/>
        <v/>
      </c>
    </row>
    <row r="1233" hidden="1">
      <c r="A1233" s="6" t="s">
        <v>3488</v>
      </c>
      <c r="B1233" s="6" t="s">
        <v>102</v>
      </c>
      <c r="C1233" s="6" t="s">
        <v>37</v>
      </c>
      <c r="F1233" s="6" t="s">
        <v>415</v>
      </c>
      <c r="G1233" s="6" t="s">
        <v>416</v>
      </c>
      <c r="H1233" s="8" t="str">
        <f>VLOOKUP(C1233,agent_name_matching!A:B,2,false)</f>
        <v>Patient LLM</v>
      </c>
      <c r="I1233" s="32" t="s">
        <v>3489</v>
      </c>
      <c r="J1233" s="6" t="s">
        <v>418</v>
      </c>
      <c r="K1233" s="6">
        <v>1.0</v>
      </c>
      <c r="L1233" s="6">
        <v>3834.0</v>
      </c>
      <c r="M1233" s="6">
        <v>52.0</v>
      </c>
      <c r="N1233" s="6">
        <v>1217.0</v>
      </c>
      <c r="O1233" s="6" t="s">
        <v>3490</v>
      </c>
      <c r="P1233" s="8" t="str">
        <f t="shared" si="1"/>
        <v/>
      </c>
      <c r="Q1233" s="8" t="str">
        <f t="shared" si="8"/>
        <v/>
      </c>
      <c r="R1233" s="8" t="str">
        <f>if(and(P1233&lt;&gt;"",Q1233&lt;&gt;"newexp",Q1233&lt;&gt;"nostart"),countifs(script_conform_dispatching!A:A,P1233,script_conform_dispatching!B:B,Q1233),"")</f>
        <v/>
      </c>
      <c r="S1233" s="8" t="str">
        <f t="shared" si="3"/>
        <v/>
      </c>
    </row>
    <row r="1234" hidden="1">
      <c r="A1234" s="6" t="s">
        <v>3491</v>
      </c>
      <c r="B1234" s="6" t="s">
        <v>102</v>
      </c>
      <c r="C1234" s="6" t="s">
        <v>411</v>
      </c>
      <c r="H1234" s="8" t="str">
        <f>VLOOKUP(C1234,agent_name_matching!A:B,2,false)</f>
        <v>System</v>
      </c>
      <c r="I1234" s="33"/>
      <c r="O1234" s="6" t="s">
        <v>3492</v>
      </c>
      <c r="P1234" s="8" t="str">
        <f t="shared" si="1"/>
        <v/>
      </c>
      <c r="Q1234" s="8" t="str">
        <f t="shared" si="8"/>
        <v/>
      </c>
      <c r="R1234" s="8" t="str">
        <f>if(and(P1234&lt;&gt;"",Q1234&lt;&gt;"newexp",Q1234&lt;&gt;"nostart"),countifs(script_conform_dispatching!A:A,P1234,script_conform_dispatching!B:B,Q1234),"")</f>
        <v/>
      </c>
      <c r="S1234" s="8" t="str">
        <f t="shared" si="3"/>
        <v/>
      </c>
    </row>
    <row r="1235" hidden="1">
      <c r="A1235" s="6" t="s">
        <v>3493</v>
      </c>
      <c r="B1235" s="6" t="s">
        <v>102</v>
      </c>
      <c r="C1235" s="6" t="s">
        <v>414</v>
      </c>
      <c r="F1235" s="6" t="s">
        <v>415</v>
      </c>
      <c r="G1235" s="6" t="s">
        <v>416</v>
      </c>
      <c r="H1235" s="8" t="str">
        <f>VLOOKUP(C1235,agent_name_matching!A:B,2,false)</f>
        <v>Dialog LLM</v>
      </c>
      <c r="I1235" s="32" t="s">
        <v>3494</v>
      </c>
      <c r="J1235" s="6" t="s">
        <v>418</v>
      </c>
      <c r="L1235" s="6">
        <v>11357.0</v>
      </c>
      <c r="M1235" s="6">
        <v>315.0</v>
      </c>
      <c r="N1235" s="6">
        <v>4299.0</v>
      </c>
      <c r="O1235" s="6" t="s">
        <v>3495</v>
      </c>
      <c r="P1235" s="8" t="str">
        <f t="shared" si="1"/>
        <v/>
      </c>
      <c r="Q1235" s="8" t="str">
        <f t="shared" si="8"/>
        <v/>
      </c>
      <c r="R1235" s="8" t="str">
        <f>if(and(P1235&lt;&gt;"",Q1235&lt;&gt;"newexp",Q1235&lt;&gt;"nostart"),countifs(script_conform_dispatching!A:A,P1235,script_conform_dispatching!B:B,Q1235),"")</f>
        <v/>
      </c>
      <c r="S1235" s="8" t="str">
        <f t="shared" si="3"/>
        <v/>
      </c>
    </row>
    <row r="1236" hidden="1">
      <c r="A1236" s="6" t="s">
        <v>3496</v>
      </c>
      <c r="B1236" s="6" t="s">
        <v>102</v>
      </c>
      <c r="C1236" s="6" t="s">
        <v>407</v>
      </c>
      <c r="D1236" s="6">
        <v>4.0</v>
      </c>
      <c r="E1236" s="6" t="s">
        <v>445</v>
      </c>
      <c r="H1236" s="8" t="str">
        <f>VLOOKUP(C1236,agent_name_matching!A:B,2,false)</f>
        <v>--</v>
      </c>
      <c r="I1236" s="33"/>
      <c r="O1236" s="6" t="s">
        <v>3497</v>
      </c>
      <c r="P1236" s="8">
        <f t="shared" si="1"/>
        <v>4</v>
      </c>
      <c r="Q1236" s="8">
        <f t="shared" si="8"/>
        <v>4</v>
      </c>
      <c r="R1236" s="8">
        <f>if(and(P1236&lt;&gt;"",Q1236&lt;&gt;"newexp",Q1236&lt;&gt;"nostart"),countifs(script_conform_dispatching!A:A,P1236,script_conform_dispatching!B:B,Q1236),"")</f>
        <v>0</v>
      </c>
      <c r="S1236" s="8" t="str">
        <f t="shared" si="3"/>
        <v>wrong</v>
      </c>
    </row>
    <row r="1237" hidden="1">
      <c r="A1237" s="6" t="s">
        <v>3498</v>
      </c>
      <c r="B1237" s="6" t="s">
        <v>102</v>
      </c>
      <c r="C1237" s="6" t="s">
        <v>407</v>
      </c>
      <c r="D1237" s="6">
        <v>4.0</v>
      </c>
      <c r="E1237" s="6" t="s">
        <v>408</v>
      </c>
      <c r="H1237" s="8" t="str">
        <f>VLOOKUP(C1237,agent_name_matching!A:B,2,false)</f>
        <v>--</v>
      </c>
      <c r="I1237" s="33"/>
      <c r="O1237" s="6" t="s">
        <v>3499</v>
      </c>
      <c r="P1237" s="8" t="str">
        <f t="shared" si="1"/>
        <v/>
      </c>
      <c r="Q1237" s="8" t="str">
        <f t="shared" si="8"/>
        <v/>
      </c>
      <c r="R1237" s="8" t="str">
        <f>if(and(P1237&lt;&gt;"",Q1237&lt;&gt;"newexp",Q1237&lt;&gt;"nostart"),countifs(script_conform_dispatching!A:A,P1237,script_conform_dispatching!B:B,Q1237),"")</f>
        <v/>
      </c>
      <c r="S1237" s="8" t="str">
        <f t="shared" si="3"/>
        <v/>
      </c>
    </row>
    <row r="1238" hidden="1">
      <c r="A1238" s="6" t="s">
        <v>3500</v>
      </c>
      <c r="B1238" s="6" t="s">
        <v>102</v>
      </c>
      <c r="C1238" s="6" t="s">
        <v>450</v>
      </c>
      <c r="F1238" s="6" t="s">
        <v>415</v>
      </c>
      <c r="G1238" s="6" t="s">
        <v>416</v>
      </c>
      <c r="H1238" s="8" t="str">
        <f>VLOOKUP(C1238,agent_name_matching!A:B,2,false)</f>
        <v>Validator LLM</v>
      </c>
      <c r="I1238" s="32" t="s">
        <v>3501</v>
      </c>
      <c r="J1238" s="6" t="s">
        <v>452</v>
      </c>
      <c r="L1238" s="6">
        <v>4039.0</v>
      </c>
      <c r="M1238" s="6">
        <v>29.0</v>
      </c>
      <c r="N1238" s="6">
        <v>1489.0</v>
      </c>
      <c r="O1238" s="6" t="s">
        <v>3502</v>
      </c>
      <c r="P1238" s="8" t="str">
        <f t="shared" si="1"/>
        <v/>
      </c>
      <c r="Q1238" s="8" t="str">
        <f t="shared" si="8"/>
        <v/>
      </c>
      <c r="R1238" s="8" t="str">
        <f>if(and(P1238&lt;&gt;"",Q1238&lt;&gt;"newexp",Q1238&lt;&gt;"nostart"),countifs(script_conform_dispatching!A:A,P1238,script_conform_dispatching!B:B,Q1238),"")</f>
        <v/>
      </c>
      <c r="S1238" s="8" t="str">
        <f t="shared" si="3"/>
        <v/>
      </c>
    </row>
    <row r="1239" hidden="1">
      <c r="A1239" s="6" t="s">
        <v>3503</v>
      </c>
      <c r="B1239" s="6" t="s">
        <v>102</v>
      </c>
      <c r="C1239" s="6" t="s">
        <v>37</v>
      </c>
      <c r="F1239" s="6" t="s">
        <v>415</v>
      </c>
      <c r="G1239" s="6" t="s">
        <v>416</v>
      </c>
      <c r="H1239" s="8" t="str">
        <f>VLOOKUP(C1239,agent_name_matching!A:B,2,false)</f>
        <v>Patient LLM</v>
      </c>
      <c r="I1239" s="32" t="s">
        <v>3504</v>
      </c>
      <c r="J1239" s="6" t="s">
        <v>418</v>
      </c>
      <c r="K1239" s="6">
        <v>1.0</v>
      </c>
      <c r="L1239" s="6">
        <v>3987.0</v>
      </c>
      <c r="M1239" s="6">
        <v>51.0</v>
      </c>
      <c r="N1239" s="6">
        <v>1284.0</v>
      </c>
      <c r="O1239" s="6" t="s">
        <v>3505</v>
      </c>
      <c r="P1239" s="8" t="str">
        <f t="shared" si="1"/>
        <v/>
      </c>
      <c r="Q1239" s="8" t="str">
        <f t="shared" si="8"/>
        <v/>
      </c>
      <c r="R1239" s="8" t="str">
        <f>if(and(P1239&lt;&gt;"",Q1239&lt;&gt;"newexp",Q1239&lt;&gt;"nostart"),countifs(script_conform_dispatching!A:A,P1239,script_conform_dispatching!B:B,Q1239),"")</f>
        <v/>
      </c>
      <c r="S1239" s="8" t="str">
        <f t="shared" si="3"/>
        <v/>
      </c>
    </row>
    <row r="1240" hidden="1">
      <c r="A1240" s="6" t="s">
        <v>3506</v>
      </c>
      <c r="B1240" s="6" t="s">
        <v>102</v>
      </c>
      <c r="C1240" s="6" t="s">
        <v>411</v>
      </c>
      <c r="H1240" s="8" t="str">
        <f>VLOOKUP(C1240,agent_name_matching!A:B,2,false)</f>
        <v>System</v>
      </c>
      <c r="I1240" s="33"/>
      <c r="O1240" s="6" t="s">
        <v>3507</v>
      </c>
      <c r="P1240" s="8" t="str">
        <f t="shared" si="1"/>
        <v/>
      </c>
      <c r="Q1240" s="8" t="str">
        <f t="shared" si="8"/>
        <v/>
      </c>
      <c r="R1240" s="8" t="str">
        <f>if(and(P1240&lt;&gt;"",Q1240&lt;&gt;"newexp",Q1240&lt;&gt;"nostart"),countifs(script_conform_dispatching!A:A,P1240,script_conform_dispatching!B:B,Q1240),"")</f>
        <v/>
      </c>
      <c r="S1240" s="8" t="str">
        <f t="shared" si="3"/>
        <v/>
      </c>
    </row>
    <row r="1241" hidden="1">
      <c r="A1241" s="6" t="s">
        <v>3508</v>
      </c>
      <c r="B1241" s="6" t="s">
        <v>102</v>
      </c>
      <c r="C1241" s="6" t="s">
        <v>414</v>
      </c>
      <c r="F1241" s="6" t="s">
        <v>415</v>
      </c>
      <c r="G1241" s="6" t="s">
        <v>416</v>
      </c>
      <c r="H1241" s="8" t="str">
        <f>VLOOKUP(C1241,agent_name_matching!A:B,2,false)</f>
        <v>Dialog LLM</v>
      </c>
      <c r="I1241" s="32" t="s">
        <v>3509</v>
      </c>
      <c r="J1241" s="6" t="s">
        <v>418</v>
      </c>
      <c r="L1241" s="6">
        <v>11957.0</v>
      </c>
      <c r="M1241" s="6">
        <v>332.0</v>
      </c>
      <c r="N1241" s="6">
        <v>4959.0</v>
      </c>
      <c r="O1241" s="6" t="s">
        <v>3510</v>
      </c>
      <c r="P1241" s="8" t="str">
        <f t="shared" si="1"/>
        <v/>
      </c>
      <c r="Q1241" s="8" t="str">
        <f t="shared" si="8"/>
        <v/>
      </c>
      <c r="R1241" s="8" t="str">
        <f>if(and(P1241&lt;&gt;"",Q1241&lt;&gt;"newexp",Q1241&lt;&gt;"nostart"),countifs(script_conform_dispatching!A:A,P1241,script_conform_dispatching!B:B,Q1241),"")</f>
        <v/>
      </c>
      <c r="S1241" s="8" t="str">
        <f t="shared" si="3"/>
        <v/>
      </c>
    </row>
    <row r="1242" hidden="1">
      <c r="A1242" s="6" t="s">
        <v>3511</v>
      </c>
      <c r="B1242" s="6" t="s">
        <v>102</v>
      </c>
      <c r="C1242" s="6" t="s">
        <v>37</v>
      </c>
      <c r="F1242" s="6" t="s">
        <v>415</v>
      </c>
      <c r="G1242" s="6" t="s">
        <v>416</v>
      </c>
      <c r="H1242" s="8" t="str">
        <f>VLOOKUP(C1242,agent_name_matching!A:B,2,false)</f>
        <v>Patient LLM</v>
      </c>
      <c r="I1242" s="32" t="s">
        <v>3512</v>
      </c>
      <c r="J1242" s="6" t="s">
        <v>418</v>
      </c>
      <c r="K1242" s="6">
        <v>1.0</v>
      </c>
      <c r="L1242" s="6">
        <v>4364.0</v>
      </c>
      <c r="M1242" s="6">
        <v>71.0</v>
      </c>
      <c r="N1242" s="6">
        <v>2616.0</v>
      </c>
      <c r="O1242" s="6" t="s">
        <v>3513</v>
      </c>
      <c r="P1242" s="8" t="str">
        <f t="shared" si="1"/>
        <v/>
      </c>
      <c r="Q1242" s="8" t="str">
        <f t="shared" si="8"/>
        <v/>
      </c>
      <c r="R1242" s="8" t="str">
        <f>if(and(P1242&lt;&gt;"",Q1242&lt;&gt;"newexp",Q1242&lt;&gt;"nostart"),countifs(script_conform_dispatching!A:A,P1242,script_conform_dispatching!B:B,Q1242),"")</f>
        <v/>
      </c>
      <c r="S1242" s="8" t="str">
        <f t="shared" si="3"/>
        <v/>
      </c>
    </row>
    <row r="1243" hidden="1">
      <c r="A1243" s="6" t="s">
        <v>3514</v>
      </c>
      <c r="B1243" s="6" t="s">
        <v>102</v>
      </c>
      <c r="C1243" s="6" t="s">
        <v>411</v>
      </c>
      <c r="H1243" s="8" t="str">
        <f>VLOOKUP(C1243,agent_name_matching!A:B,2,false)</f>
        <v>System</v>
      </c>
      <c r="I1243" s="33"/>
      <c r="O1243" s="6" t="s">
        <v>3515</v>
      </c>
      <c r="P1243" s="8" t="str">
        <f t="shared" si="1"/>
        <v/>
      </c>
      <c r="Q1243" s="8" t="str">
        <f t="shared" si="8"/>
        <v/>
      </c>
      <c r="R1243" s="8" t="str">
        <f>if(and(P1243&lt;&gt;"",Q1243&lt;&gt;"newexp",Q1243&lt;&gt;"nostart"),countifs(script_conform_dispatching!A:A,P1243,script_conform_dispatching!B:B,Q1243),"")</f>
        <v/>
      </c>
      <c r="S1243" s="8" t="str">
        <f t="shared" si="3"/>
        <v/>
      </c>
    </row>
    <row r="1244" hidden="1">
      <c r="A1244" s="6" t="s">
        <v>3516</v>
      </c>
      <c r="B1244" s="6" t="s">
        <v>102</v>
      </c>
      <c r="C1244" s="6" t="s">
        <v>414</v>
      </c>
      <c r="F1244" s="6" t="s">
        <v>415</v>
      </c>
      <c r="G1244" s="6" t="s">
        <v>416</v>
      </c>
      <c r="H1244" s="8" t="str">
        <f>VLOOKUP(C1244,agent_name_matching!A:B,2,false)</f>
        <v>Dialog LLM</v>
      </c>
      <c r="I1244" s="32" t="s">
        <v>3517</v>
      </c>
      <c r="J1244" s="6" t="s">
        <v>418</v>
      </c>
      <c r="L1244" s="6">
        <v>12594.0</v>
      </c>
      <c r="M1244" s="6">
        <v>333.0</v>
      </c>
      <c r="N1244" s="6">
        <v>4599.0</v>
      </c>
      <c r="O1244" s="6" t="s">
        <v>3518</v>
      </c>
      <c r="P1244" s="8" t="str">
        <f t="shared" si="1"/>
        <v/>
      </c>
      <c r="Q1244" s="8" t="str">
        <f t="shared" si="8"/>
        <v/>
      </c>
      <c r="R1244" s="8" t="str">
        <f>if(and(P1244&lt;&gt;"",Q1244&lt;&gt;"newexp",Q1244&lt;&gt;"nostart"),countifs(script_conform_dispatching!A:A,P1244,script_conform_dispatching!B:B,Q1244),"")</f>
        <v/>
      </c>
      <c r="S1244" s="8" t="str">
        <f t="shared" si="3"/>
        <v/>
      </c>
    </row>
    <row r="1245" hidden="1">
      <c r="A1245" s="6" t="s">
        <v>3519</v>
      </c>
      <c r="B1245" s="6" t="s">
        <v>102</v>
      </c>
      <c r="C1245" s="6" t="s">
        <v>37</v>
      </c>
      <c r="F1245" s="6" t="s">
        <v>415</v>
      </c>
      <c r="G1245" s="6" t="s">
        <v>416</v>
      </c>
      <c r="H1245" s="8" t="str">
        <f>VLOOKUP(C1245,agent_name_matching!A:B,2,false)</f>
        <v>Patient LLM</v>
      </c>
      <c r="I1245" s="32" t="s">
        <v>3520</v>
      </c>
      <c r="J1245" s="6" t="s">
        <v>418</v>
      </c>
      <c r="K1245" s="6">
        <v>1.0</v>
      </c>
      <c r="L1245" s="6">
        <v>4762.0</v>
      </c>
      <c r="M1245" s="6">
        <v>79.0</v>
      </c>
      <c r="N1245" s="6">
        <v>1502.0</v>
      </c>
      <c r="O1245" s="6" t="s">
        <v>3521</v>
      </c>
      <c r="P1245" s="8" t="str">
        <f t="shared" si="1"/>
        <v/>
      </c>
      <c r="Q1245" s="8" t="str">
        <f t="shared" si="8"/>
        <v/>
      </c>
      <c r="R1245" s="8" t="str">
        <f>if(and(P1245&lt;&gt;"",Q1245&lt;&gt;"newexp",Q1245&lt;&gt;"nostart"),countifs(script_conform_dispatching!A:A,P1245,script_conform_dispatching!B:B,Q1245),"")</f>
        <v/>
      </c>
      <c r="S1245" s="8" t="str">
        <f t="shared" si="3"/>
        <v/>
      </c>
    </row>
    <row r="1246" hidden="1">
      <c r="A1246" s="6" t="s">
        <v>3522</v>
      </c>
      <c r="B1246" s="6" t="s">
        <v>102</v>
      </c>
      <c r="C1246" s="6" t="s">
        <v>411</v>
      </c>
      <c r="H1246" s="8" t="str">
        <f>VLOOKUP(C1246,agent_name_matching!A:B,2,false)</f>
        <v>System</v>
      </c>
      <c r="I1246" s="33"/>
      <c r="O1246" s="6" t="s">
        <v>3523</v>
      </c>
      <c r="P1246" s="8" t="str">
        <f t="shared" si="1"/>
        <v/>
      </c>
      <c r="Q1246" s="8" t="str">
        <f t="shared" si="8"/>
        <v/>
      </c>
      <c r="R1246" s="8" t="str">
        <f>if(and(P1246&lt;&gt;"",Q1246&lt;&gt;"newexp",Q1246&lt;&gt;"nostart"),countifs(script_conform_dispatching!A:A,P1246,script_conform_dispatching!B:B,Q1246),"")</f>
        <v/>
      </c>
      <c r="S1246" s="8" t="str">
        <f t="shared" si="3"/>
        <v/>
      </c>
    </row>
    <row r="1247" hidden="1">
      <c r="A1247" s="6" t="s">
        <v>3524</v>
      </c>
      <c r="B1247" s="6" t="s">
        <v>102</v>
      </c>
      <c r="C1247" s="6" t="s">
        <v>414</v>
      </c>
      <c r="F1247" s="6" t="s">
        <v>415</v>
      </c>
      <c r="G1247" s="6" t="s">
        <v>416</v>
      </c>
      <c r="H1247" s="8" t="str">
        <f>VLOOKUP(C1247,agent_name_matching!A:B,2,false)</f>
        <v>Dialog LLM</v>
      </c>
      <c r="I1247" s="32" t="s">
        <v>3525</v>
      </c>
      <c r="J1247" s="6" t="s">
        <v>418</v>
      </c>
      <c r="L1247" s="6">
        <v>13241.0</v>
      </c>
      <c r="M1247" s="6">
        <v>413.0</v>
      </c>
      <c r="N1247" s="6">
        <v>7237.0</v>
      </c>
      <c r="O1247" s="6" t="s">
        <v>3526</v>
      </c>
      <c r="P1247" s="8" t="str">
        <f t="shared" si="1"/>
        <v/>
      </c>
      <c r="Q1247" s="8" t="str">
        <f t="shared" si="8"/>
        <v/>
      </c>
      <c r="R1247" s="8" t="str">
        <f>if(and(P1247&lt;&gt;"",Q1247&lt;&gt;"newexp",Q1247&lt;&gt;"nostart"),countifs(script_conform_dispatching!A:A,P1247,script_conform_dispatching!B:B,Q1247),"")</f>
        <v/>
      </c>
      <c r="S1247" s="8" t="str">
        <f t="shared" si="3"/>
        <v/>
      </c>
    </row>
    <row r="1248" hidden="1">
      <c r="A1248" s="6" t="s">
        <v>3527</v>
      </c>
      <c r="B1248" s="6" t="s">
        <v>102</v>
      </c>
      <c r="C1248" s="6" t="s">
        <v>37</v>
      </c>
      <c r="F1248" s="6" t="s">
        <v>415</v>
      </c>
      <c r="G1248" s="6" t="s">
        <v>416</v>
      </c>
      <c r="H1248" s="8" t="str">
        <f>VLOOKUP(C1248,agent_name_matching!A:B,2,false)</f>
        <v>Patient LLM</v>
      </c>
      <c r="I1248" s="32" t="s">
        <v>3528</v>
      </c>
      <c r="J1248" s="6" t="s">
        <v>418</v>
      </c>
      <c r="K1248" s="6">
        <v>1.0</v>
      </c>
      <c r="L1248" s="6">
        <v>5248.0</v>
      </c>
      <c r="M1248" s="6">
        <v>72.0</v>
      </c>
      <c r="N1248" s="6">
        <v>1655.0</v>
      </c>
      <c r="O1248" s="6" t="s">
        <v>3529</v>
      </c>
      <c r="P1248" s="8" t="str">
        <f t="shared" si="1"/>
        <v/>
      </c>
      <c r="Q1248" s="8" t="str">
        <f t="shared" si="8"/>
        <v/>
      </c>
      <c r="R1248" s="8" t="str">
        <f>if(and(P1248&lt;&gt;"",Q1248&lt;&gt;"newexp",Q1248&lt;&gt;"nostart"),countifs(script_conform_dispatching!A:A,P1248,script_conform_dispatching!B:B,Q1248),"")</f>
        <v/>
      </c>
      <c r="S1248" s="8" t="str">
        <f t="shared" si="3"/>
        <v/>
      </c>
    </row>
    <row r="1249" hidden="1">
      <c r="A1249" s="6" t="s">
        <v>3530</v>
      </c>
      <c r="B1249" s="6" t="s">
        <v>102</v>
      </c>
      <c r="C1249" s="6" t="s">
        <v>411</v>
      </c>
      <c r="H1249" s="8" t="str">
        <f>VLOOKUP(C1249,agent_name_matching!A:B,2,false)</f>
        <v>System</v>
      </c>
      <c r="I1249" s="33"/>
      <c r="O1249" s="6" t="s">
        <v>3531</v>
      </c>
      <c r="P1249" s="8" t="str">
        <f t="shared" si="1"/>
        <v/>
      </c>
      <c r="Q1249" s="8" t="str">
        <f t="shared" si="8"/>
        <v/>
      </c>
      <c r="R1249" s="8" t="str">
        <f>if(and(P1249&lt;&gt;"",Q1249&lt;&gt;"newexp",Q1249&lt;&gt;"nostart"),countifs(script_conform_dispatching!A:A,P1249,script_conform_dispatching!B:B,Q1249),"")</f>
        <v/>
      </c>
      <c r="S1249" s="8" t="str">
        <f t="shared" si="3"/>
        <v/>
      </c>
    </row>
    <row r="1250" hidden="1">
      <c r="A1250" s="6" t="s">
        <v>3532</v>
      </c>
      <c r="B1250" s="6" t="s">
        <v>102</v>
      </c>
      <c r="C1250" s="6" t="s">
        <v>414</v>
      </c>
      <c r="F1250" s="6" t="s">
        <v>415</v>
      </c>
      <c r="G1250" s="6" t="s">
        <v>416</v>
      </c>
      <c r="H1250" s="8" t="str">
        <f>VLOOKUP(C1250,agent_name_matching!A:B,2,false)</f>
        <v>Dialog LLM</v>
      </c>
      <c r="I1250" s="32" t="s">
        <v>3533</v>
      </c>
      <c r="J1250" s="6" t="s">
        <v>418</v>
      </c>
      <c r="L1250" s="6">
        <v>13960.0</v>
      </c>
      <c r="M1250" s="6">
        <v>416.0</v>
      </c>
      <c r="N1250" s="6">
        <v>7664.0</v>
      </c>
      <c r="O1250" s="6" t="s">
        <v>3534</v>
      </c>
      <c r="P1250" s="8" t="str">
        <f t="shared" si="1"/>
        <v/>
      </c>
      <c r="Q1250" s="8" t="str">
        <f t="shared" si="8"/>
        <v/>
      </c>
      <c r="R1250" s="8" t="str">
        <f>if(and(P1250&lt;&gt;"",Q1250&lt;&gt;"newexp",Q1250&lt;&gt;"nostart"),countifs(script_conform_dispatching!A:A,P1250,script_conform_dispatching!B:B,Q1250),"")</f>
        <v/>
      </c>
      <c r="S1250" s="8" t="str">
        <f t="shared" si="3"/>
        <v/>
      </c>
    </row>
    <row r="1251" hidden="1">
      <c r="A1251" s="6" t="s">
        <v>3535</v>
      </c>
      <c r="B1251" s="6" t="s">
        <v>102</v>
      </c>
      <c r="C1251" s="6" t="s">
        <v>37</v>
      </c>
      <c r="F1251" s="6" t="s">
        <v>415</v>
      </c>
      <c r="G1251" s="6" t="s">
        <v>416</v>
      </c>
      <c r="H1251" s="8" t="str">
        <f>VLOOKUP(C1251,agent_name_matching!A:B,2,false)</f>
        <v>Patient LLM</v>
      </c>
      <c r="I1251" s="32" t="s">
        <v>3536</v>
      </c>
      <c r="J1251" s="6" t="s">
        <v>418</v>
      </c>
      <c r="K1251" s="6">
        <v>1.0</v>
      </c>
      <c r="L1251" s="6">
        <v>5730.0</v>
      </c>
      <c r="M1251" s="6">
        <v>39.0</v>
      </c>
      <c r="N1251" s="6">
        <v>1531.0</v>
      </c>
      <c r="O1251" s="6" t="s">
        <v>3537</v>
      </c>
      <c r="P1251" s="8" t="str">
        <f t="shared" si="1"/>
        <v/>
      </c>
      <c r="Q1251" s="8" t="str">
        <f t="shared" si="8"/>
        <v/>
      </c>
      <c r="R1251" s="8" t="str">
        <f>if(and(P1251&lt;&gt;"",Q1251&lt;&gt;"newexp",Q1251&lt;&gt;"nostart"),countifs(script_conform_dispatching!A:A,P1251,script_conform_dispatching!B:B,Q1251),"")</f>
        <v/>
      </c>
      <c r="S1251" s="8" t="str">
        <f t="shared" si="3"/>
        <v/>
      </c>
    </row>
    <row r="1252" hidden="1">
      <c r="A1252" s="6" t="s">
        <v>3538</v>
      </c>
      <c r="B1252" s="6" t="s">
        <v>102</v>
      </c>
      <c r="C1252" s="6" t="s">
        <v>411</v>
      </c>
      <c r="H1252" s="8" t="str">
        <f>VLOOKUP(C1252,agent_name_matching!A:B,2,false)</f>
        <v>System</v>
      </c>
      <c r="I1252" s="33"/>
      <c r="O1252" s="6" t="s">
        <v>3539</v>
      </c>
      <c r="P1252" s="8" t="str">
        <f t="shared" si="1"/>
        <v/>
      </c>
      <c r="Q1252" s="8" t="str">
        <f t="shared" si="8"/>
        <v/>
      </c>
      <c r="R1252" s="8" t="str">
        <f>if(and(P1252&lt;&gt;"",Q1252&lt;&gt;"newexp",Q1252&lt;&gt;"nostart"),countifs(script_conform_dispatching!A:A,P1252,script_conform_dispatching!B:B,Q1252),"")</f>
        <v/>
      </c>
      <c r="S1252" s="8" t="str">
        <f t="shared" si="3"/>
        <v/>
      </c>
    </row>
    <row r="1253" hidden="1">
      <c r="A1253" s="6" t="s">
        <v>3540</v>
      </c>
      <c r="B1253" s="6" t="s">
        <v>102</v>
      </c>
      <c r="C1253" s="6" t="s">
        <v>414</v>
      </c>
      <c r="F1253" s="6" t="s">
        <v>415</v>
      </c>
      <c r="G1253" s="6" t="s">
        <v>416</v>
      </c>
      <c r="H1253" s="8" t="str">
        <f>VLOOKUP(C1253,agent_name_matching!A:B,2,false)</f>
        <v>Dialog LLM</v>
      </c>
      <c r="I1253" s="32" t="s">
        <v>3541</v>
      </c>
      <c r="J1253" s="6" t="s">
        <v>418</v>
      </c>
      <c r="L1253" s="6">
        <v>14650.0</v>
      </c>
      <c r="M1253" s="6">
        <v>325.0</v>
      </c>
      <c r="N1253" s="6">
        <v>5408.0</v>
      </c>
      <c r="O1253" s="6" t="s">
        <v>3542</v>
      </c>
      <c r="P1253" s="8" t="str">
        <f t="shared" si="1"/>
        <v/>
      </c>
      <c r="Q1253" s="8" t="str">
        <f t="shared" si="8"/>
        <v/>
      </c>
      <c r="R1253" s="8" t="str">
        <f>if(and(P1253&lt;&gt;"",Q1253&lt;&gt;"newexp",Q1253&lt;&gt;"nostart"),countifs(script_conform_dispatching!A:A,P1253,script_conform_dispatching!B:B,Q1253),"")</f>
        <v/>
      </c>
      <c r="S1253" s="8" t="str">
        <f t="shared" si="3"/>
        <v/>
      </c>
    </row>
    <row r="1254" hidden="1">
      <c r="A1254" s="6" t="s">
        <v>3543</v>
      </c>
      <c r="B1254" s="6" t="s">
        <v>102</v>
      </c>
      <c r="C1254" s="6" t="s">
        <v>37</v>
      </c>
      <c r="F1254" s="6" t="s">
        <v>415</v>
      </c>
      <c r="G1254" s="6" t="s">
        <v>416</v>
      </c>
      <c r="H1254" s="8" t="str">
        <f>VLOOKUP(C1254,agent_name_matching!A:B,2,false)</f>
        <v>Patient LLM</v>
      </c>
      <c r="I1254" s="32" t="s">
        <v>3544</v>
      </c>
      <c r="J1254" s="6" t="s">
        <v>418</v>
      </c>
      <c r="K1254" s="6">
        <v>1.0</v>
      </c>
      <c r="L1254" s="6">
        <v>6088.0</v>
      </c>
      <c r="M1254" s="6">
        <v>92.0</v>
      </c>
      <c r="N1254" s="6">
        <v>2164.0</v>
      </c>
      <c r="O1254" s="6" t="s">
        <v>3545</v>
      </c>
      <c r="P1254" s="8" t="str">
        <f t="shared" si="1"/>
        <v/>
      </c>
      <c r="Q1254" s="8" t="str">
        <f t="shared" si="8"/>
        <v/>
      </c>
      <c r="R1254" s="8" t="str">
        <f>if(and(P1254&lt;&gt;"",Q1254&lt;&gt;"newexp",Q1254&lt;&gt;"nostart"),countifs(script_conform_dispatching!A:A,P1254,script_conform_dispatching!B:B,Q1254),"")</f>
        <v/>
      </c>
      <c r="S1254" s="8" t="str">
        <f t="shared" si="3"/>
        <v/>
      </c>
    </row>
    <row r="1255" hidden="1">
      <c r="A1255" s="6" t="s">
        <v>3546</v>
      </c>
      <c r="B1255" s="6" t="s">
        <v>102</v>
      </c>
      <c r="C1255" s="6" t="s">
        <v>411</v>
      </c>
      <c r="H1255" s="8" t="str">
        <f>VLOOKUP(C1255,agent_name_matching!A:B,2,false)</f>
        <v>System</v>
      </c>
      <c r="I1255" s="33"/>
      <c r="O1255" s="6" t="s">
        <v>3547</v>
      </c>
      <c r="P1255" s="8" t="str">
        <f t="shared" si="1"/>
        <v/>
      </c>
      <c r="Q1255" s="8" t="str">
        <f t="shared" si="8"/>
        <v/>
      </c>
      <c r="R1255" s="8" t="str">
        <f>if(and(P1255&lt;&gt;"",Q1255&lt;&gt;"newexp",Q1255&lt;&gt;"nostart"),countifs(script_conform_dispatching!A:A,P1255,script_conform_dispatching!B:B,Q1255),"")</f>
        <v/>
      </c>
      <c r="S1255" s="8" t="str">
        <f t="shared" si="3"/>
        <v/>
      </c>
    </row>
    <row r="1256" hidden="1">
      <c r="A1256" s="6" t="s">
        <v>3548</v>
      </c>
      <c r="B1256" s="6" t="s">
        <v>102</v>
      </c>
      <c r="C1256" s="6" t="s">
        <v>414</v>
      </c>
      <c r="F1256" s="6" t="s">
        <v>415</v>
      </c>
      <c r="G1256" s="6" t="s">
        <v>416</v>
      </c>
      <c r="H1256" s="8" t="str">
        <f>VLOOKUP(C1256,agent_name_matching!A:B,2,false)</f>
        <v>Dialog LLM</v>
      </c>
      <c r="I1256" s="32" t="s">
        <v>3549</v>
      </c>
      <c r="J1256" s="6" t="s">
        <v>418</v>
      </c>
      <c r="L1256" s="6">
        <v>15301.0</v>
      </c>
      <c r="M1256" s="6">
        <v>102.0</v>
      </c>
      <c r="N1256" s="6">
        <v>2647.0</v>
      </c>
      <c r="O1256" s="6" t="s">
        <v>3550</v>
      </c>
      <c r="P1256" s="8" t="str">
        <f t="shared" si="1"/>
        <v/>
      </c>
      <c r="Q1256" s="8" t="str">
        <f t="shared" si="8"/>
        <v/>
      </c>
      <c r="R1256" s="8" t="str">
        <f>if(and(P1256&lt;&gt;"",Q1256&lt;&gt;"newexp",Q1256&lt;&gt;"nostart"),countifs(script_conform_dispatching!A:A,P1256,script_conform_dispatching!B:B,Q1256),"")</f>
        <v/>
      </c>
      <c r="S1256" s="8" t="str">
        <f t="shared" si="3"/>
        <v/>
      </c>
    </row>
    <row r="1257" hidden="1">
      <c r="A1257" s="6" t="s">
        <v>3551</v>
      </c>
      <c r="B1257" s="6" t="s">
        <v>102</v>
      </c>
      <c r="C1257" s="6" t="s">
        <v>37</v>
      </c>
      <c r="F1257" s="6" t="s">
        <v>415</v>
      </c>
      <c r="G1257" s="6" t="s">
        <v>416</v>
      </c>
      <c r="H1257" s="8" t="str">
        <f>VLOOKUP(C1257,agent_name_matching!A:B,2,false)</f>
        <v>Patient LLM</v>
      </c>
      <c r="I1257" s="32" t="s">
        <v>3552</v>
      </c>
      <c r="J1257" s="6" t="s">
        <v>418</v>
      </c>
      <c r="K1257" s="6">
        <v>1.0</v>
      </c>
      <c r="L1257" s="6">
        <v>6276.0</v>
      </c>
      <c r="M1257" s="6">
        <v>62.0</v>
      </c>
      <c r="N1257" s="6">
        <v>2908.0</v>
      </c>
      <c r="O1257" s="6" t="s">
        <v>3553</v>
      </c>
      <c r="P1257" s="8" t="str">
        <f t="shared" si="1"/>
        <v/>
      </c>
      <c r="Q1257" s="8" t="str">
        <f t="shared" si="8"/>
        <v/>
      </c>
      <c r="R1257" s="8" t="str">
        <f>if(and(P1257&lt;&gt;"",Q1257&lt;&gt;"newexp",Q1257&lt;&gt;"nostart"),countifs(script_conform_dispatching!A:A,P1257,script_conform_dispatching!B:B,Q1257),"")</f>
        <v/>
      </c>
      <c r="S1257" s="8" t="str">
        <f t="shared" si="3"/>
        <v/>
      </c>
    </row>
    <row r="1258" hidden="1">
      <c r="A1258" s="6" t="s">
        <v>3554</v>
      </c>
      <c r="B1258" s="6" t="s">
        <v>102</v>
      </c>
      <c r="C1258" s="6" t="s">
        <v>411</v>
      </c>
      <c r="H1258" s="8" t="str">
        <f>VLOOKUP(C1258,agent_name_matching!A:B,2,false)</f>
        <v>System</v>
      </c>
      <c r="I1258" s="33"/>
      <c r="O1258" s="6" t="s">
        <v>3555</v>
      </c>
      <c r="P1258" s="8" t="str">
        <f t="shared" si="1"/>
        <v/>
      </c>
      <c r="Q1258" s="8" t="str">
        <f t="shared" si="8"/>
        <v/>
      </c>
      <c r="R1258" s="8" t="str">
        <f>if(and(P1258&lt;&gt;"",Q1258&lt;&gt;"newexp",Q1258&lt;&gt;"nostart"),countifs(script_conform_dispatching!A:A,P1258,script_conform_dispatching!B:B,Q1258),"")</f>
        <v/>
      </c>
      <c r="S1258" s="8" t="str">
        <f t="shared" si="3"/>
        <v/>
      </c>
    </row>
    <row r="1259" hidden="1">
      <c r="A1259" s="6" t="s">
        <v>3556</v>
      </c>
      <c r="B1259" s="6" t="s">
        <v>102</v>
      </c>
      <c r="C1259" s="6" t="s">
        <v>414</v>
      </c>
      <c r="F1259" s="6" t="s">
        <v>415</v>
      </c>
      <c r="G1259" s="6" t="s">
        <v>416</v>
      </c>
      <c r="H1259" s="8" t="str">
        <f>VLOOKUP(C1259,agent_name_matching!A:B,2,false)</f>
        <v>Dialog LLM</v>
      </c>
      <c r="I1259" s="32" t="s">
        <v>3557</v>
      </c>
      <c r="J1259" s="6" t="s">
        <v>418</v>
      </c>
      <c r="L1259" s="6">
        <v>15699.0</v>
      </c>
      <c r="M1259" s="6">
        <v>167.0</v>
      </c>
      <c r="N1259" s="6">
        <v>3371.0</v>
      </c>
      <c r="O1259" s="6" t="s">
        <v>3558</v>
      </c>
      <c r="P1259" s="8" t="str">
        <f t="shared" si="1"/>
        <v/>
      </c>
      <c r="Q1259" s="8" t="str">
        <f t="shared" si="8"/>
        <v/>
      </c>
      <c r="R1259" s="8" t="str">
        <f>if(and(P1259&lt;&gt;"",Q1259&lt;&gt;"newexp",Q1259&lt;&gt;"nostart"),countifs(script_conform_dispatching!A:A,P1259,script_conform_dispatching!B:B,Q1259),"")</f>
        <v/>
      </c>
      <c r="S1259" s="8" t="str">
        <f t="shared" si="3"/>
        <v/>
      </c>
    </row>
    <row r="1260" hidden="1">
      <c r="A1260" s="6" t="s">
        <v>3559</v>
      </c>
      <c r="B1260" s="6" t="s">
        <v>102</v>
      </c>
      <c r="C1260" s="6" t="s">
        <v>37</v>
      </c>
      <c r="F1260" s="6" t="s">
        <v>415</v>
      </c>
      <c r="G1260" s="6" t="s">
        <v>416</v>
      </c>
      <c r="H1260" s="8" t="str">
        <f>VLOOKUP(C1260,agent_name_matching!A:B,2,false)</f>
        <v>Patient LLM</v>
      </c>
      <c r="I1260" s="32" t="s">
        <v>3560</v>
      </c>
      <c r="J1260" s="6" t="s">
        <v>418</v>
      </c>
      <c r="K1260" s="6">
        <v>1.0</v>
      </c>
      <c r="L1260" s="6">
        <v>6499.0</v>
      </c>
      <c r="M1260" s="6">
        <v>73.0</v>
      </c>
      <c r="N1260" s="6">
        <v>1521.0</v>
      </c>
      <c r="O1260" s="6" t="s">
        <v>3561</v>
      </c>
      <c r="P1260" s="8" t="str">
        <f t="shared" si="1"/>
        <v/>
      </c>
      <c r="Q1260" s="8" t="str">
        <f t="shared" si="8"/>
        <v/>
      </c>
      <c r="R1260" s="8" t="str">
        <f>if(and(P1260&lt;&gt;"",Q1260&lt;&gt;"newexp",Q1260&lt;&gt;"nostart"),countifs(script_conform_dispatching!A:A,P1260,script_conform_dispatching!B:B,Q1260),"")</f>
        <v/>
      </c>
      <c r="S1260" s="8" t="str">
        <f t="shared" si="3"/>
        <v/>
      </c>
    </row>
    <row r="1261" hidden="1">
      <c r="A1261" s="6" t="s">
        <v>3562</v>
      </c>
      <c r="B1261" s="6" t="s">
        <v>102</v>
      </c>
      <c r="C1261" s="6" t="s">
        <v>411</v>
      </c>
      <c r="H1261" s="8" t="str">
        <f>VLOOKUP(C1261,agent_name_matching!A:B,2,false)</f>
        <v>System</v>
      </c>
      <c r="I1261" s="33"/>
      <c r="O1261" s="6" t="s">
        <v>3563</v>
      </c>
      <c r="P1261" s="8" t="str">
        <f t="shared" si="1"/>
        <v/>
      </c>
      <c r="Q1261" s="8" t="str">
        <f t="shared" si="8"/>
        <v/>
      </c>
      <c r="R1261" s="8" t="str">
        <f>if(and(P1261&lt;&gt;"",Q1261&lt;&gt;"newexp",Q1261&lt;&gt;"nostart"),countifs(script_conform_dispatching!A:A,P1261,script_conform_dispatching!B:B,Q1261),"")</f>
        <v/>
      </c>
      <c r="S1261" s="8" t="str">
        <f t="shared" si="3"/>
        <v/>
      </c>
    </row>
    <row r="1262" hidden="1">
      <c r="A1262" s="6" t="s">
        <v>3564</v>
      </c>
      <c r="B1262" s="6" t="s">
        <v>102</v>
      </c>
      <c r="C1262" s="6" t="s">
        <v>414</v>
      </c>
      <c r="F1262" s="6" t="s">
        <v>415</v>
      </c>
      <c r="G1262" s="6" t="s">
        <v>416</v>
      </c>
      <c r="H1262" s="8" t="str">
        <f>VLOOKUP(C1262,agent_name_matching!A:B,2,false)</f>
        <v>Dialog LLM</v>
      </c>
      <c r="I1262" s="32" t="s">
        <v>3565</v>
      </c>
      <c r="J1262" s="6" t="s">
        <v>418</v>
      </c>
      <c r="L1262" s="6">
        <v>16174.0</v>
      </c>
      <c r="M1262" s="6">
        <v>378.0</v>
      </c>
      <c r="N1262" s="6">
        <v>6838.0</v>
      </c>
      <c r="O1262" s="6" t="s">
        <v>3566</v>
      </c>
      <c r="P1262" s="8" t="str">
        <f t="shared" si="1"/>
        <v/>
      </c>
      <c r="Q1262" s="8" t="str">
        <f t="shared" si="8"/>
        <v/>
      </c>
      <c r="R1262" s="8" t="str">
        <f>if(and(P1262&lt;&gt;"",Q1262&lt;&gt;"newexp",Q1262&lt;&gt;"nostart"),countifs(script_conform_dispatching!A:A,P1262,script_conform_dispatching!B:B,Q1262),"")</f>
        <v/>
      </c>
      <c r="S1262" s="8" t="str">
        <f t="shared" si="3"/>
        <v/>
      </c>
    </row>
    <row r="1263" hidden="1">
      <c r="A1263" s="6" t="s">
        <v>3567</v>
      </c>
      <c r="B1263" s="6" t="s">
        <v>102</v>
      </c>
      <c r="C1263" s="6" t="s">
        <v>37</v>
      </c>
      <c r="F1263" s="6" t="s">
        <v>415</v>
      </c>
      <c r="G1263" s="6" t="s">
        <v>416</v>
      </c>
      <c r="H1263" s="8" t="str">
        <f>VLOOKUP(C1263,agent_name_matching!A:B,2,false)</f>
        <v>Patient LLM</v>
      </c>
      <c r="I1263" s="32" t="s">
        <v>3568</v>
      </c>
      <c r="J1263" s="6" t="s">
        <v>418</v>
      </c>
      <c r="K1263" s="6">
        <v>1.0</v>
      </c>
      <c r="L1263" s="6">
        <v>6944.0</v>
      </c>
      <c r="M1263" s="6">
        <v>104.0</v>
      </c>
      <c r="N1263" s="6">
        <v>1729.0</v>
      </c>
      <c r="O1263" s="6" t="s">
        <v>3569</v>
      </c>
      <c r="P1263" s="8" t="str">
        <f t="shared" si="1"/>
        <v/>
      </c>
      <c r="Q1263" s="8" t="str">
        <f t="shared" si="8"/>
        <v/>
      </c>
      <c r="R1263" s="8" t="str">
        <f>if(and(P1263&lt;&gt;"",Q1263&lt;&gt;"newexp",Q1263&lt;&gt;"nostart"),countifs(script_conform_dispatching!A:A,P1263,script_conform_dispatching!B:B,Q1263),"")</f>
        <v/>
      </c>
      <c r="S1263" s="8" t="str">
        <f t="shared" si="3"/>
        <v/>
      </c>
    </row>
    <row r="1264" hidden="1">
      <c r="A1264" s="6" t="s">
        <v>3570</v>
      </c>
      <c r="B1264" s="6" t="s">
        <v>102</v>
      </c>
      <c r="C1264" s="6" t="s">
        <v>411</v>
      </c>
      <c r="H1264" s="8" t="str">
        <f>VLOOKUP(C1264,agent_name_matching!A:B,2,false)</f>
        <v>System</v>
      </c>
      <c r="I1264" s="33"/>
      <c r="O1264" s="6" t="s">
        <v>3571</v>
      </c>
      <c r="P1264" s="8" t="str">
        <f t="shared" si="1"/>
        <v/>
      </c>
      <c r="Q1264" s="8" t="str">
        <f t="shared" si="8"/>
        <v/>
      </c>
      <c r="R1264" s="8" t="str">
        <f>if(and(P1264&lt;&gt;"",Q1264&lt;&gt;"newexp",Q1264&lt;&gt;"nostart"),countifs(script_conform_dispatching!A:A,P1264,script_conform_dispatching!B:B,Q1264),"")</f>
        <v/>
      </c>
      <c r="S1264" s="8" t="str">
        <f t="shared" si="3"/>
        <v/>
      </c>
    </row>
    <row r="1265" hidden="1">
      <c r="A1265" s="6" t="s">
        <v>3572</v>
      </c>
      <c r="B1265" s="6" t="s">
        <v>102</v>
      </c>
      <c r="C1265" s="6" t="s">
        <v>414</v>
      </c>
      <c r="F1265" s="6" t="s">
        <v>415</v>
      </c>
      <c r="G1265" s="6" t="s">
        <v>416</v>
      </c>
      <c r="H1265" s="8" t="str">
        <f>VLOOKUP(C1265,agent_name_matching!A:B,2,false)</f>
        <v>Dialog LLM</v>
      </c>
      <c r="I1265" s="32" t="s">
        <v>3573</v>
      </c>
      <c r="J1265" s="6" t="s">
        <v>418</v>
      </c>
      <c r="L1265" s="6">
        <v>16890.0</v>
      </c>
      <c r="M1265" s="6">
        <v>305.0</v>
      </c>
      <c r="N1265" s="6">
        <v>5187.0</v>
      </c>
      <c r="O1265" s="6" t="s">
        <v>3574</v>
      </c>
      <c r="P1265" s="8" t="str">
        <f t="shared" si="1"/>
        <v/>
      </c>
      <c r="Q1265" s="8" t="str">
        <f t="shared" si="8"/>
        <v/>
      </c>
      <c r="R1265" s="8" t="str">
        <f>if(and(P1265&lt;&gt;"",Q1265&lt;&gt;"newexp",Q1265&lt;&gt;"nostart"),countifs(script_conform_dispatching!A:A,P1265,script_conform_dispatching!B:B,Q1265),"")</f>
        <v/>
      </c>
      <c r="S1265" s="8" t="str">
        <f t="shared" si="3"/>
        <v/>
      </c>
    </row>
    <row r="1266" hidden="1">
      <c r="A1266" s="6" t="s">
        <v>3575</v>
      </c>
      <c r="B1266" s="6" t="s">
        <v>102</v>
      </c>
      <c r="C1266" s="6" t="s">
        <v>407</v>
      </c>
      <c r="D1266" s="6">
        <v>4.0</v>
      </c>
      <c r="E1266" s="6" t="s">
        <v>445</v>
      </c>
      <c r="H1266" s="8" t="str">
        <f>VLOOKUP(C1266,agent_name_matching!A:B,2,false)</f>
        <v>--</v>
      </c>
      <c r="I1266" s="33"/>
      <c r="O1266" s="6" t="s">
        <v>3576</v>
      </c>
      <c r="P1266" s="8">
        <f t="shared" si="1"/>
        <v>4</v>
      </c>
      <c r="Q1266" s="8">
        <f t="shared" si="8"/>
        <v>8</v>
      </c>
      <c r="R1266" s="8">
        <f>if(and(P1266&lt;&gt;"",Q1266&lt;&gt;"newexp",Q1266&lt;&gt;"nostart"),countifs(script_conform_dispatching!A:A,P1266,script_conform_dispatching!B:B,Q1266),"")</f>
        <v>0</v>
      </c>
      <c r="S1266" s="8" t="str">
        <f t="shared" si="3"/>
        <v>wrong</v>
      </c>
    </row>
    <row r="1267" hidden="1">
      <c r="A1267" s="6" t="s">
        <v>3577</v>
      </c>
      <c r="B1267" s="6" t="s">
        <v>102</v>
      </c>
      <c r="C1267" s="6" t="s">
        <v>407</v>
      </c>
      <c r="D1267" s="6">
        <v>8.0</v>
      </c>
      <c r="E1267" s="6" t="s">
        <v>408</v>
      </c>
      <c r="H1267" s="8" t="str">
        <f>VLOOKUP(C1267,agent_name_matching!A:B,2,false)</f>
        <v>--</v>
      </c>
      <c r="I1267" s="33"/>
      <c r="O1267" s="6" t="s">
        <v>3578</v>
      </c>
      <c r="P1267" s="8" t="str">
        <f t="shared" si="1"/>
        <v/>
      </c>
      <c r="Q1267" s="8" t="str">
        <f t="shared" si="8"/>
        <v/>
      </c>
      <c r="R1267" s="8" t="str">
        <f>if(and(P1267&lt;&gt;"",Q1267&lt;&gt;"newexp",Q1267&lt;&gt;"nostart"),countifs(script_conform_dispatching!A:A,P1267,script_conform_dispatching!B:B,Q1267),"")</f>
        <v/>
      </c>
      <c r="S1267" s="8" t="str">
        <f t="shared" si="3"/>
        <v/>
      </c>
    </row>
    <row r="1268" hidden="1">
      <c r="A1268" s="6" t="s">
        <v>3579</v>
      </c>
      <c r="B1268" s="6" t="s">
        <v>102</v>
      </c>
      <c r="C1268" s="6" t="s">
        <v>450</v>
      </c>
      <c r="F1268" s="6" t="s">
        <v>415</v>
      </c>
      <c r="G1268" s="6" t="s">
        <v>416</v>
      </c>
      <c r="H1268" s="8" t="str">
        <f>VLOOKUP(C1268,agent_name_matching!A:B,2,false)</f>
        <v>Validator LLM</v>
      </c>
      <c r="I1268" s="32" t="s">
        <v>3580</v>
      </c>
      <c r="J1268" s="6" t="s">
        <v>452</v>
      </c>
      <c r="L1268" s="6">
        <v>7245.0</v>
      </c>
      <c r="M1268" s="6">
        <v>29.0</v>
      </c>
      <c r="N1268" s="6">
        <v>1242.0</v>
      </c>
      <c r="O1268" s="6" t="s">
        <v>3581</v>
      </c>
      <c r="P1268" s="8" t="str">
        <f t="shared" si="1"/>
        <v/>
      </c>
      <c r="Q1268" s="8" t="str">
        <f t="shared" si="8"/>
        <v/>
      </c>
      <c r="R1268" s="8" t="str">
        <f>if(and(P1268&lt;&gt;"",Q1268&lt;&gt;"newexp",Q1268&lt;&gt;"nostart"),countifs(script_conform_dispatching!A:A,P1268,script_conform_dispatching!B:B,Q1268),"")</f>
        <v/>
      </c>
      <c r="S1268" s="8" t="str">
        <f t="shared" si="3"/>
        <v/>
      </c>
    </row>
    <row r="1269" hidden="1">
      <c r="A1269" s="6" t="s">
        <v>3582</v>
      </c>
      <c r="B1269" s="6" t="s">
        <v>102</v>
      </c>
      <c r="C1269" s="6" t="s">
        <v>37</v>
      </c>
      <c r="F1269" s="6" t="s">
        <v>415</v>
      </c>
      <c r="G1269" s="6" t="s">
        <v>416</v>
      </c>
      <c r="H1269" s="8" t="str">
        <f>VLOOKUP(C1269,agent_name_matching!A:B,2,false)</f>
        <v>Patient LLM</v>
      </c>
      <c r="I1269" s="32" t="s">
        <v>3583</v>
      </c>
      <c r="J1269" s="6" t="s">
        <v>418</v>
      </c>
      <c r="K1269" s="6">
        <v>1.0</v>
      </c>
      <c r="L1269" s="6">
        <v>7216.0</v>
      </c>
      <c r="M1269" s="6">
        <v>59.0</v>
      </c>
      <c r="N1269" s="6">
        <v>2482.0</v>
      </c>
      <c r="O1269" s="6" t="s">
        <v>3584</v>
      </c>
      <c r="P1269" s="8" t="str">
        <f t="shared" si="1"/>
        <v/>
      </c>
      <c r="Q1269" s="8" t="str">
        <f t="shared" si="8"/>
        <v/>
      </c>
      <c r="R1269" s="8" t="str">
        <f>if(and(P1269&lt;&gt;"",Q1269&lt;&gt;"newexp",Q1269&lt;&gt;"nostart"),countifs(script_conform_dispatching!A:A,P1269,script_conform_dispatching!B:B,Q1269),"")</f>
        <v/>
      </c>
      <c r="S1269" s="8" t="str">
        <f t="shared" si="3"/>
        <v/>
      </c>
    </row>
    <row r="1270" hidden="1">
      <c r="A1270" s="6" t="s">
        <v>3585</v>
      </c>
      <c r="B1270" s="6" t="s">
        <v>102</v>
      </c>
      <c r="C1270" s="6" t="s">
        <v>411</v>
      </c>
      <c r="H1270" s="8" t="str">
        <f>VLOOKUP(C1270,agent_name_matching!A:B,2,false)</f>
        <v>System</v>
      </c>
      <c r="I1270" s="33"/>
      <c r="O1270" s="6" t="s">
        <v>3586</v>
      </c>
      <c r="P1270" s="8" t="str">
        <f t="shared" si="1"/>
        <v/>
      </c>
      <c r="Q1270" s="8" t="str">
        <f t="shared" si="8"/>
        <v/>
      </c>
      <c r="R1270" s="8" t="str">
        <f>if(and(P1270&lt;&gt;"",Q1270&lt;&gt;"newexp",Q1270&lt;&gt;"nostart"),countifs(script_conform_dispatching!A:A,P1270,script_conform_dispatching!B:B,Q1270),"")</f>
        <v/>
      </c>
      <c r="S1270" s="8" t="str">
        <f t="shared" si="3"/>
        <v/>
      </c>
    </row>
    <row r="1271" hidden="1">
      <c r="A1271" s="6" t="s">
        <v>3587</v>
      </c>
      <c r="B1271" s="6" t="s">
        <v>102</v>
      </c>
      <c r="C1271" s="6" t="s">
        <v>414</v>
      </c>
      <c r="F1271" s="6" t="s">
        <v>415</v>
      </c>
      <c r="G1271" s="6" t="s">
        <v>416</v>
      </c>
      <c r="H1271" s="8" t="str">
        <f>VLOOKUP(C1271,agent_name_matching!A:B,2,false)</f>
        <v>Dialog LLM</v>
      </c>
      <c r="I1271" s="32" t="s">
        <v>3588</v>
      </c>
      <c r="J1271" s="6" t="s">
        <v>418</v>
      </c>
      <c r="L1271" s="6">
        <v>17412.0</v>
      </c>
      <c r="M1271" s="6">
        <v>161.0</v>
      </c>
      <c r="N1271" s="6">
        <v>3794.0</v>
      </c>
      <c r="O1271" s="6" t="s">
        <v>3589</v>
      </c>
      <c r="P1271" s="8" t="str">
        <f t="shared" si="1"/>
        <v/>
      </c>
      <c r="Q1271" s="8" t="str">
        <f t="shared" si="8"/>
        <v/>
      </c>
      <c r="R1271" s="8" t="str">
        <f>if(and(P1271&lt;&gt;"",Q1271&lt;&gt;"newexp",Q1271&lt;&gt;"nostart"),countifs(script_conform_dispatching!A:A,P1271,script_conform_dispatching!B:B,Q1271),"")</f>
        <v/>
      </c>
      <c r="S1271" s="8" t="str">
        <f t="shared" si="3"/>
        <v/>
      </c>
    </row>
    <row r="1272" hidden="1">
      <c r="A1272" s="6" t="s">
        <v>3590</v>
      </c>
      <c r="B1272" s="6" t="s">
        <v>102</v>
      </c>
      <c r="C1272" s="6" t="s">
        <v>407</v>
      </c>
      <c r="D1272" s="6">
        <v>8.0</v>
      </c>
      <c r="E1272" s="6" t="s">
        <v>445</v>
      </c>
      <c r="H1272" s="8" t="str">
        <f>VLOOKUP(C1272,agent_name_matching!A:B,2,false)</f>
        <v>--</v>
      </c>
      <c r="I1272" s="33"/>
      <c r="O1272" s="6" t="s">
        <v>3591</v>
      </c>
      <c r="P1272" s="8">
        <f t="shared" si="1"/>
        <v>8</v>
      </c>
      <c r="Q1272" s="8" t="str">
        <f t="shared" si="8"/>
        <v>newexp</v>
      </c>
      <c r="R1272" s="8" t="str">
        <f>if(and(P1272&lt;&gt;"",Q1272&lt;&gt;"newexp",Q1272&lt;&gt;"nostart"),countifs(script_conform_dispatching!A:A,P1272,script_conform_dispatching!B:B,Q1272),"")</f>
        <v/>
      </c>
      <c r="S1272" s="8" t="str">
        <f t="shared" si="3"/>
        <v/>
      </c>
    </row>
    <row r="1273" hidden="1">
      <c r="A1273" s="6" t="s">
        <v>3592</v>
      </c>
      <c r="B1273" s="6" t="s">
        <v>102</v>
      </c>
      <c r="C1273" s="6" t="s">
        <v>450</v>
      </c>
      <c r="F1273" s="6" t="s">
        <v>415</v>
      </c>
      <c r="G1273" s="6" t="s">
        <v>416</v>
      </c>
      <c r="H1273" s="8" t="str">
        <f>VLOOKUP(C1273,agent_name_matching!A:B,2,false)</f>
        <v>Validator LLM</v>
      </c>
      <c r="I1273" s="32" t="s">
        <v>3593</v>
      </c>
      <c r="J1273" s="6" t="s">
        <v>452</v>
      </c>
      <c r="L1273" s="6">
        <v>7382.0</v>
      </c>
      <c r="M1273" s="6">
        <v>45.0</v>
      </c>
      <c r="N1273" s="6">
        <v>1329.0</v>
      </c>
      <c r="O1273" s="6" t="s">
        <v>3594</v>
      </c>
      <c r="P1273" s="8" t="str">
        <f t="shared" si="1"/>
        <v/>
      </c>
      <c r="Q1273" s="8" t="str">
        <f t="shared" si="8"/>
        <v/>
      </c>
      <c r="R1273" s="8" t="str">
        <f>if(and(P1273&lt;&gt;"",Q1273&lt;&gt;"newexp",Q1273&lt;&gt;"nostart"),countifs(script_conform_dispatching!A:A,P1273,script_conform_dispatching!B:B,Q1273),"")</f>
        <v/>
      </c>
      <c r="S1273" s="8" t="str">
        <f t="shared" si="3"/>
        <v/>
      </c>
    </row>
    <row r="1274" hidden="1">
      <c r="A1274" s="6" t="s">
        <v>3595</v>
      </c>
      <c r="B1274" s="6" t="s">
        <v>105</v>
      </c>
      <c r="C1274" s="6" t="s">
        <v>407</v>
      </c>
      <c r="D1274" s="6">
        <v>1.0</v>
      </c>
      <c r="E1274" s="6" t="s">
        <v>408</v>
      </c>
      <c r="H1274" s="8" t="str">
        <f>VLOOKUP(C1274,agent_name_matching!A:B,2,false)</f>
        <v>--</v>
      </c>
      <c r="I1274" s="33"/>
      <c r="O1274" s="6" t="s">
        <v>3596</v>
      </c>
      <c r="P1274" s="8" t="str">
        <f t="shared" si="1"/>
        <v/>
      </c>
      <c r="Q1274" s="8" t="str">
        <f t="shared" si="8"/>
        <v/>
      </c>
      <c r="R1274" s="8" t="str">
        <f>if(and(P1274&lt;&gt;"",Q1274&lt;&gt;"newexp",Q1274&lt;&gt;"nostart"),countifs(script_conform_dispatching!A:A,P1274,script_conform_dispatching!B:B,Q1274),"")</f>
        <v/>
      </c>
      <c r="S1274" s="8" t="str">
        <f t="shared" si="3"/>
        <v/>
      </c>
    </row>
    <row r="1275" hidden="1">
      <c r="A1275" s="6" t="s">
        <v>3597</v>
      </c>
      <c r="B1275" s="6" t="s">
        <v>105</v>
      </c>
      <c r="C1275" s="6" t="s">
        <v>411</v>
      </c>
      <c r="H1275" s="8" t="str">
        <f>VLOOKUP(C1275,agent_name_matching!A:B,2,false)</f>
        <v>System</v>
      </c>
      <c r="I1275" s="33"/>
      <c r="O1275" s="6" t="s">
        <v>3598</v>
      </c>
      <c r="P1275" s="8" t="str">
        <f t="shared" si="1"/>
        <v/>
      </c>
      <c r="Q1275" s="8" t="str">
        <f t="shared" si="8"/>
        <v/>
      </c>
      <c r="R1275" s="8" t="str">
        <f>if(and(P1275&lt;&gt;"",Q1275&lt;&gt;"newexp",Q1275&lt;&gt;"nostart"),countifs(script_conform_dispatching!A:A,P1275,script_conform_dispatching!B:B,Q1275),"")</f>
        <v/>
      </c>
      <c r="S1275" s="8" t="str">
        <f t="shared" si="3"/>
        <v/>
      </c>
    </row>
    <row r="1276" hidden="1">
      <c r="A1276" s="6" t="s">
        <v>3599</v>
      </c>
      <c r="B1276" s="6" t="s">
        <v>105</v>
      </c>
      <c r="C1276" s="6" t="s">
        <v>414</v>
      </c>
      <c r="F1276" s="6" t="s">
        <v>415</v>
      </c>
      <c r="G1276" s="6" t="s">
        <v>416</v>
      </c>
      <c r="H1276" s="8" t="str">
        <f>VLOOKUP(C1276,agent_name_matching!A:B,2,false)</f>
        <v>Dialog LLM</v>
      </c>
      <c r="I1276" s="32" t="s">
        <v>417</v>
      </c>
      <c r="J1276" s="6" t="s">
        <v>418</v>
      </c>
      <c r="L1276" s="6">
        <v>2328.0</v>
      </c>
      <c r="M1276" s="6">
        <v>42.0</v>
      </c>
      <c r="N1276" s="6">
        <v>1484.0</v>
      </c>
      <c r="O1276" s="6" t="s">
        <v>3600</v>
      </c>
      <c r="P1276" s="8" t="str">
        <f t="shared" si="1"/>
        <v/>
      </c>
      <c r="Q1276" s="8" t="str">
        <f t="shared" si="8"/>
        <v/>
      </c>
      <c r="R1276" s="8" t="str">
        <f>if(and(P1276&lt;&gt;"",Q1276&lt;&gt;"newexp",Q1276&lt;&gt;"nostart"),countifs(script_conform_dispatching!A:A,P1276,script_conform_dispatching!B:B,Q1276),"")</f>
        <v/>
      </c>
      <c r="S1276" s="8" t="str">
        <f t="shared" si="3"/>
        <v/>
      </c>
    </row>
    <row r="1277" hidden="1">
      <c r="A1277" s="6" t="s">
        <v>3601</v>
      </c>
      <c r="B1277" s="6" t="s">
        <v>105</v>
      </c>
      <c r="C1277" s="6" t="s">
        <v>37</v>
      </c>
      <c r="F1277" s="6" t="s">
        <v>415</v>
      </c>
      <c r="G1277" s="6" t="s">
        <v>416</v>
      </c>
      <c r="H1277" s="8" t="str">
        <f>VLOOKUP(C1277,agent_name_matching!A:B,2,false)</f>
        <v>Patient LLM</v>
      </c>
      <c r="I1277" s="32" t="s">
        <v>3602</v>
      </c>
      <c r="J1277" s="6" t="s">
        <v>418</v>
      </c>
      <c r="K1277" s="6">
        <v>1.0</v>
      </c>
      <c r="L1277" s="6">
        <v>546.0</v>
      </c>
      <c r="M1277" s="6">
        <v>40.0</v>
      </c>
      <c r="N1277" s="6">
        <v>1225.0</v>
      </c>
      <c r="O1277" s="6" t="s">
        <v>3603</v>
      </c>
      <c r="P1277" s="8" t="str">
        <f t="shared" si="1"/>
        <v/>
      </c>
      <c r="Q1277" s="8" t="str">
        <f t="shared" si="8"/>
        <v/>
      </c>
      <c r="R1277" s="8" t="str">
        <f>if(and(P1277&lt;&gt;"",Q1277&lt;&gt;"newexp",Q1277&lt;&gt;"nostart"),countifs(script_conform_dispatching!A:A,P1277,script_conform_dispatching!B:B,Q1277),"")</f>
        <v/>
      </c>
      <c r="S1277" s="8" t="str">
        <f t="shared" si="3"/>
        <v/>
      </c>
    </row>
    <row r="1278" hidden="1">
      <c r="A1278" s="6" t="s">
        <v>3604</v>
      </c>
      <c r="B1278" s="6" t="s">
        <v>105</v>
      </c>
      <c r="C1278" s="6" t="s">
        <v>411</v>
      </c>
      <c r="H1278" s="8" t="str">
        <f>VLOOKUP(C1278,agent_name_matching!A:B,2,false)</f>
        <v>System</v>
      </c>
      <c r="I1278" s="33"/>
      <c r="O1278" s="6" t="s">
        <v>3605</v>
      </c>
      <c r="P1278" s="8" t="str">
        <f t="shared" si="1"/>
        <v/>
      </c>
      <c r="Q1278" s="8" t="str">
        <f t="shared" si="8"/>
        <v/>
      </c>
      <c r="R1278" s="8" t="str">
        <f>if(and(P1278&lt;&gt;"",Q1278&lt;&gt;"newexp",Q1278&lt;&gt;"nostart"),countifs(script_conform_dispatching!A:A,P1278,script_conform_dispatching!B:B,Q1278),"")</f>
        <v/>
      </c>
      <c r="S1278" s="8" t="str">
        <f t="shared" si="3"/>
        <v/>
      </c>
    </row>
    <row r="1279" hidden="1">
      <c r="A1279" s="6" t="s">
        <v>3606</v>
      </c>
      <c r="B1279" s="6" t="s">
        <v>105</v>
      </c>
      <c r="C1279" s="6" t="s">
        <v>414</v>
      </c>
      <c r="F1279" s="6" t="s">
        <v>415</v>
      </c>
      <c r="G1279" s="6" t="s">
        <v>416</v>
      </c>
      <c r="H1279" s="8" t="str">
        <f>VLOOKUP(C1279,agent_name_matching!A:B,2,false)</f>
        <v>Dialog LLM</v>
      </c>
      <c r="I1279" s="32" t="s">
        <v>3607</v>
      </c>
      <c r="J1279" s="6" t="s">
        <v>418</v>
      </c>
      <c r="L1279" s="6">
        <v>2559.0</v>
      </c>
      <c r="M1279" s="6">
        <v>62.0</v>
      </c>
      <c r="N1279" s="6">
        <v>1199.0</v>
      </c>
      <c r="O1279" s="6" t="s">
        <v>3608</v>
      </c>
      <c r="P1279" s="8" t="str">
        <f t="shared" si="1"/>
        <v/>
      </c>
      <c r="Q1279" s="8" t="str">
        <f t="shared" si="8"/>
        <v/>
      </c>
      <c r="R1279" s="8" t="str">
        <f>if(and(P1279&lt;&gt;"",Q1279&lt;&gt;"newexp",Q1279&lt;&gt;"nostart"),countifs(script_conform_dispatching!A:A,P1279,script_conform_dispatching!B:B,Q1279),"")</f>
        <v/>
      </c>
      <c r="S1279" s="8" t="str">
        <f t="shared" si="3"/>
        <v/>
      </c>
    </row>
    <row r="1280" hidden="1">
      <c r="A1280" s="6" t="s">
        <v>3609</v>
      </c>
      <c r="B1280" s="6" t="s">
        <v>105</v>
      </c>
      <c r="C1280" s="6" t="s">
        <v>37</v>
      </c>
      <c r="F1280" s="6" t="s">
        <v>415</v>
      </c>
      <c r="G1280" s="6" t="s">
        <v>416</v>
      </c>
      <c r="H1280" s="8" t="str">
        <f>VLOOKUP(C1280,agent_name_matching!A:B,2,false)</f>
        <v>Patient LLM</v>
      </c>
      <c r="I1280" s="32" t="s">
        <v>3610</v>
      </c>
      <c r="J1280" s="6" t="s">
        <v>418</v>
      </c>
      <c r="K1280" s="6">
        <v>1.0</v>
      </c>
      <c r="L1280" s="6">
        <v>642.0</v>
      </c>
      <c r="M1280" s="6">
        <v>13.0</v>
      </c>
      <c r="N1280" s="6">
        <v>634.0</v>
      </c>
      <c r="O1280" s="6" t="s">
        <v>3611</v>
      </c>
      <c r="P1280" s="8" t="str">
        <f t="shared" si="1"/>
        <v/>
      </c>
      <c r="Q1280" s="8" t="str">
        <f t="shared" si="8"/>
        <v/>
      </c>
      <c r="R1280" s="8" t="str">
        <f>if(and(P1280&lt;&gt;"",Q1280&lt;&gt;"newexp",Q1280&lt;&gt;"nostart"),countifs(script_conform_dispatching!A:A,P1280,script_conform_dispatching!B:B,Q1280),"")</f>
        <v/>
      </c>
      <c r="S1280" s="8" t="str">
        <f t="shared" si="3"/>
        <v/>
      </c>
    </row>
    <row r="1281" hidden="1">
      <c r="A1281" s="6" t="s">
        <v>3612</v>
      </c>
      <c r="B1281" s="6" t="s">
        <v>105</v>
      </c>
      <c r="C1281" s="6" t="s">
        <v>411</v>
      </c>
      <c r="H1281" s="8" t="str">
        <f>VLOOKUP(C1281,agent_name_matching!A:B,2,false)</f>
        <v>System</v>
      </c>
      <c r="I1281" s="33"/>
      <c r="O1281" s="6" t="s">
        <v>3613</v>
      </c>
      <c r="P1281" s="8" t="str">
        <f t="shared" si="1"/>
        <v/>
      </c>
      <c r="Q1281" s="8" t="str">
        <f t="shared" si="8"/>
        <v/>
      </c>
      <c r="R1281" s="8" t="str">
        <f>if(and(P1281&lt;&gt;"",Q1281&lt;&gt;"newexp",Q1281&lt;&gt;"nostart"),countifs(script_conform_dispatching!A:A,P1281,script_conform_dispatching!B:B,Q1281),"")</f>
        <v/>
      </c>
      <c r="S1281" s="8" t="str">
        <f t="shared" si="3"/>
        <v/>
      </c>
    </row>
    <row r="1282" hidden="1">
      <c r="A1282" s="6" t="s">
        <v>3614</v>
      </c>
      <c r="B1282" s="6" t="s">
        <v>105</v>
      </c>
      <c r="C1282" s="6" t="s">
        <v>414</v>
      </c>
      <c r="F1282" s="6" t="s">
        <v>415</v>
      </c>
      <c r="G1282" s="6" t="s">
        <v>416</v>
      </c>
      <c r="H1282" s="8" t="str">
        <f>VLOOKUP(C1282,agent_name_matching!A:B,2,false)</f>
        <v>Dialog LLM</v>
      </c>
      <c r="I1282" s="32" t="s">
        <v>3615</v>
      </c>
      <c r="J1282" s="6" t="s">
        <v>418</v>
      </c>
      <c r="L1282" s="6">
        <v>2783.0</v>
      </c>
      <c r="M1282" s="6">
        <v>51.0</v>
      </c>
      <c r="N1282" s="6">
        <v>1235.0</v>
      </c>
      <c r="O1282" s="6" t="s">
        <v>3616</v>
      </c>
      <c r="P1282" s="8" t="str">
        <f t="shared" si="1"/>
        <v/>
      </c>
      <c r="Q1282" s="8" t="str">
        <f t="shared" si="8"/>
        <v/>
      </c>
      <c r="R1282" s="8" t="str">
        <f>if(and(P1282&lt;&gt;"",Q1282&lt;&gt;"newexp",Q1282&lt;&gt;"nostart"),countifs(script_conform_dispatching!A:A,P1282,script_conform_dispatching!B:B,Q1282),"")</f>
        <v/>
      </c>
      <c r="S1282" s="8" t="str">
        <f t="shared" si="3"/>
        <v/>
      </c>
    </row>
    <row r="1283" hidden="1">
      <c r="A1283" s="6" t="s">
        <v>3617</v>
      </c>
      <c r="B1283" s="6" t="s">
        <v>105</v>
      </c>
      <c r="C1283" s="6" t="s">
        <v>37</v>
      </c>
      <c r="F1283" s="6" t="s">
        <v>415</v>
      </c>
      <c r="G1283" s="6" t="s">
        <v>416</v>
      </c>
      <c r="H1283" s="8" t="str">
        <f>VLOOKUP(C1283,agent_name_matching!A:B,2,false)</f>
        <v>Patient LLM</v>
      </c>
      <c r="I1283" s="32" t="s">
        <v>3618</v>
      </c>
      <c r="J1283" s="6" t="s">
        <v>418</v>
      </c>
      <c r="K1283" s="6">
        <v>1.0</v>
      </c>
      <c r="L1283" s="6">
        <v>700.0</v>
      </c>
      <c r="M1283" s="6">
        <v>38.0</v>
      </c>
      <c r="N1283" s="6">
        <v>950.0</v>
      </c>
      <c r="O1283" s="6" t="s">
        <v>3619</v>
      </c>
      <c r="P1283" s="8" t="str">
        <f t="shared" si="1"/>
        <v/>
      </c>
      <c r="Q1283" s="8" t="str">
        <f t="shared" si="8"/>
        <v/>
      </c>
      <c r="R1283" s="8" t="str">
        <f>if(and(P1283&lt;&gt;"",Q1283&lt;&gt;"newexp",Q1283&lt;&gt;"nostart"),countifs(script_conform_dispatching!A:A,P1283,script_conform_dispatching!B:B,Q1283),"")</f>
        <v/>
      </c>
      <c r="S1283" s="8" t="str">
        <f t="shared" si="3"/>
        <v/>
      </c>
    </row>
    <row r="1284" hidden="1">
      <c r="A1284" s="6" t="s">
        <v>3620</v>
      </c>
      <c r="B1284" s="6" t="s">
        <v>105</v>
      </c>
      <c r="C1284" s="6" t="s">
        <v>411</v>
      </c>
      <c r="H1284" s="8" t="str">
        <f>VLOOKUP(C1284,agent_name_matching!A:B,2,false)</f>
        <v>System</v>
      </c>
      <c r="I1284" s="33"/>
      <c r="O1284" s="6" t="s">
        <v>3621</v>
      </c>
      <c r="P1284" s="8" t="str">
        <f t="shared" si="1"/>
        <v/>
      </c>
      <c r="Q1284" s="8" t="str">
        <f t="shared" si="8"/>
        <v/>
      </c>
      <c r="R1284" s="8" t="str">
        <f>if(and(P1284&lt;&gt;"",Q1284&lt;&gt;"newexp",Q1284&lt;&gt;"nostart"),countifs(script_conform_dispatching!A:A,P1284,script_conform_dispatching!B:B,Q1284),"")</f>
        <v/>
      </c>
      <c r="S1284" s="8" t="str">
        <f t="shared" si="3"/>
        <v/>
      </c>
    </row>
    <row r="1285" hidden="1">
      <c r="A1285" s="6" t="s">
        <v>3622</v>
      </c>
      <c r="B1285" s="6" t="s">
        <v>105</v>
      </c>
      <c r="C1285" s="6" t="s">
        <v>414</v>
      </c>
      <c r="F1285" s="6" t="s">
        <v>415</v>
      </c>
      <c r="G1285" s="6" t="s">
        <v>416</v>
      </c>
      <c r="H1285" s="8" t="str">
        <f>VLOOKUP(C1285,agent_name_matching!A:B,2,false)</f>
        <v>Dialog LLM</v>
      </c>
      <c r="I1285" s="32" t="s">
        <v>3623</v>
      </c>
      <c r="J1285" s="6" t="s">
        <v>418</v>
      </c>
      <c r="L1285" s="6">
        <v>3020.0</v>
      </c>
      <c r="M1285" s="6">
        <v>226.0</v>
      </c>
      <c r="N1285" s="6">
        <v>3592.0</v>
      </c>
      <c r="O1285" s="6" t="s">
        <v>3624</v>
      </c>
      <c r="P1285" s="8" t="str">
        <f t="shared" si="1"/>
        <v/>
      </c>
      <c r="Q1285" s="8" t="str">
        <f t="shared" si="8"/>
        <v/>
      </c>
      <c r="R1285" s="8" t="str">
        <f>if(and(P1285&lt;&gt;"",Q1285&lt;&gt;"newexp",Q1285&lt;&gt;"nostart"),countifs(script_conform_dispatching!A:A,P1285,script_conform_dispatching!B:B,Q1285),"")</f>
        <v/>
      </c>
      <c r="S1285" s="8" t="str">
        <f t="shared" si="3"/>
        <v/>
      </c>
    </row>
    <row r="1286" hidden="1">
      <c r="A1286" s="6" t="s">
        <v>3625</v>
      </c>
      <c r="B1286" s="6" t="s">
        <v>105</v>
      </c>
      <c r="C1286" s="6" t="s">
        <v>407</v>
      </c>
      <c r="D1286" s="6">
        <v>1.0</v>
      </c>
      <c r="E1286" s="6" t="s">
        <v>445</v>
      </c>
      <c r="H1286" s="8" t="str">
        <f>VLOOKUP(C1286,agent_name_matching!A:B,2,false)</f>
        <v>--</v>
      </c>
      <c r="I1286" s="33"/>
      <c r="O1286" s="6" t="s">
        <v>3626</v>
      </c>
      <c r="P1286" s="8">
        <f t="shared" si="1"/>
        <v>1</v>
      </c>
      <c r="Q1286" s="8">
        <f t="shared" si="8"/>
        <v>2</v>
      </c>
      <c r="R1286" s="8">
        <f>if(and(P1286&lt;&gt;"",Q1286&lt;&gt;"newexp",Q1286&lt;&gt;"nostart"),countifs(script_conform_dispatching!A:A,P1286,script_conform_dispatching!B:B,Q1286),"")</f>
        <v>1</v>
      </c>
      <c r="S1286" s="8" t="str">
        <f t="shared" si="3"/>
        <v/>
      </c>
    </row>
    <row r="1287" hidden="1">
      <c r="A1287" s="6" t="s">
        <v>3627</v>
      </c>
      <c r="B1287" s="6" t="s">
        <v>105</v>
      </c>
      <c r="C1287" s="6" t="s">
        <v>407</v>
      </c>
      <c r="D1287" s="6">
        <v>2.0</v>
      </c>
      <c r="E1287" s="6" t="s">
        <v>408</v>
      </c>
      <c r="H1287" s="8" t="str">
        <f>VLOOKUP(C1287,agent_name_matching!A:B,2,false)</f>
        <v>--</v>
      </c>
      <c r="I1287" s="33"/>
      <c r="O1287" s="6" t="s">
        <v>3628</v>
      </c>
      <c r="P1287" s="8" t="str">
        <f t="shared" si="1"/>
        <v/>
      </c>
      <c r="Q1287" s="8" t="str">
        <f t="shared" si="8"/>
        <v/>
      </c>
      <c r="R1287" s="8" t="str">
        <f>if(and(P1287&lt;&gt;"",Q1287&lt;&gt;"newexp",Q1287&lt;&gt;"nostart"),countifs(script_conform_dispatching!A:A,P1287,script_conform_dispatching!B:B,Q1287),"")</f>
        <v/>
      </c>
      <c r="S1287" s="8" t="str">
        <f t="shared" si="3"/>
        <v/>
      </c>
    </row>
    <row r="1288" hidden="1">
      <c r="A1288" s="6" t="s">
        <v>3629</v>
      </c>
      <c r="B1288" s="6" t="s">
        <v>105</v>
      </c>
      <c r="C1288" s="6" t="s">
        <v>450</v>
      </c>
      <c r="F1288" s="6" t="s">
        <v>415</v>
      </c>
      <c r="G1288" s="6" t="s">
        <v>416</v>
      </c>
      <c r="H1288" s="8" t="str">
        <f>VLOOKUP(C1288,agent_name_matching!A:B,2,false)</f>
        <v>Validator LLM</v>
      </c>
      <c r="I1288" s="32" t="s">
        <v>451</v>
      </c>
      <c r="J1288" s="6" t="s">
        <v>452</v>
      </c>
      <c r="L1288" s="6">
        <v>829.0</v>
      </c>
      <c r="M1288" s="6">
        <v>10.0</v>
      </c>
      <c r="N1288" s="6">
        <v>591.0</v>
      </c>
      <c r="O1288" s="6" t="s">
        <v>3630</v>
      </c>
      <c r="P1288" s="8" t="str">
        <f t="shared" si="1"/>
        <v/>
      </c>
      <c r="Q1288" s="8" t="str">
        <f t="shared" si="8"/>
        <v/>
      </c>
      <c r="R1288" s="8" t="str">
        <f>if(and(P1288&lt;&gt;"",Q1288&lt;&gt;"newexp",Q1288&lt;&gt;"nostart"),countifs(script_conform_dispatching!A:A,P1288,script_conform_dispatching!B:B,Q1288),"")</f>
        <v/>
      </c>
      <c r="S1288" s="8" t="str">
        <f t="shared" si="3"/>
        <v/>
      </c>
    </row>
    <row r="1289" hidden="1">
      <c r="A1289" s="6" t="s">
        <v>3631</v>
      </c>
      <c r="B1289" s="6" t="s">
        <v>105</v>
      </c>
      <c r="C1289" s="6" t="s">
        <v>37</v>
      </c>
      <c r="F1289" s="6" t="s">
        <v>415</v>
      </c>
      <c r="G1289" s="6" t="s">
        <v>416</v>
      </c>
      <c r="H1289" s="8" t="str">
        <f>VLOOKUP(C1289,agent_name_matching!A:B,2,false)</f>
        <v>Patient LLM</v>
      </c>
      <c r="I1289" s="32" t="s">
        <v>3632</v>
      </c>
      <c r="J1289" s="6" t="s">
        <v>418</v>
      </c>
      <c r="K1289" s="6">
        <v>1.0</v>
      </c>
      <c r="L1289" s="6">
        <v>817.0</v>
      </c>
      <c r="M1289" s="6">
        <v>29.0</v>
      </c>
      <c r="N1289" s="6">
        <v>1201.0</v>
      </c>
      <c r="O1289" s="6" t="s">
        <v>3633</v>
      </c>
      <c r="P1289" s="8" t="str">
        <f t="shared" si="1"/>
        <v/>
      </c>
      <c r="Q1289" s="8" t="str">
        <f t="shared" si="8"/>
        <v/>
      </c>
      <c r="R1289" s="8" t="str">
        <f>if(and(P1289&lt;&gt;"",Q1289&lt;&gt;"newexp",Q1289&lt;&gt;"nostart"),countifs(script_conform_dispatching!A:A,P1289,script_conform_dispatching!B:B,Q1289),"")</f>
        <v/>
      </c>
      <c r="S1289" s="8" t="str">
        <f t="shared" si="3"/>
        <v/>
      </c>
    </row>
    <row r="1290" hidden="1">
      <c r="A1290" s="6" t="s">
        <v>3634</v>
      </c>
      <c r="B1290" s="6" t="s">
        <v>105</v>
      </c>
      <c r="C1290" s="6" t="s">
        <v>411</v>
      </c>
      <c r="H1290" s="8" t="str">
        <f>VLOOKUP(C1290,agent_name_matching!A:B,2,false)</f>
        <v>System</v>
      </c>
      <c r="I1290" s="33"/>
      <c r="O1290" s="6" t="s">
        <v>3635</v>
      </c>
      <c r="P1290" s="8" t="str">
        <f t="shared" si="1"/>
        <v/>
      </c>
      <c r="Q1290" s="8" t="str">
        <f t="shared" si="8"/>
        <v/>
      </c>
      <c r="R1290" s="8" t="str">
        <f>if(and(P1290&lt;&gt;"",Q1290&lt;&gt;"newexp",Q1290&lt;&gt;"nostart"),countifs(script_conform_dispatching!A:A,P1290,script_conform_dispatching!B:B,Q1290),"")</f>
        <v/>
      </c>
      <c r="S1290" s="8" t="str">
        <f t="shared" si="3"/>
        <v/>
      </c>
    </row>
    <row r="1291" hidden="1">
      <c r="A1291" s="6" t="s">
        <v>3636</v>
      </c>
      <c r="B1291" s="6" t="s">
        <v>105</v>
      </c>
      <c r="C1291" s="6" t="s">
        <v>414</v>
      </c>
      <c r="F1291" s="6" t="s">
        <v>415</v>
      </c>
      <c r="G1291" s="6" t="s">
        <v>416</v>
      </c>
      <c r="H1291" s="8" t="str">
        <f>VLOOKUP(C1291,agent_name_matching!A:B,2,false)</f>
        <v>Dialog LLM</v>
      </c>
      <c r="I1291" s="32" t="s">
        <v>3637</v>
      </c>
      <c r="J1291" s="6" t="s">
        <v>418</v>
      </c>
      <c r="L1291" s="6">
        <v>3442.0</v>
      </c>
      <c r="M1291" s="6">
        <v>291.0</v>
      </c>
      <c r="N1291" s="6">
        <v>4288.0</v>
      </c>
      <c r="O1291" s="6" t="s">
        <v>3638</v>
      </c>
      <c r="P1291" s="8" t="str">
        <f t="shared" si="1"/>
        <v/>
      </c>
      <c r="Q1291" s="8" t="str">
        <f t="shared" si="8"/>
        <v/>
      </c>
      <c r="R1291" s="8" t="str">
        <f>if(and(P1291&lt;&gt;"",Q1291&lt;&gt;"newexp",Q1291&lt;&gt;"nostart"),countifs(script_conform_dispatching!A:A,P1291,script_conform_dispatching!B:B,Q1291),"")</f>
        <v/>
      </c>
      <c r="S1291" s="8" t="str">
        <f t="shared" si="3"/>
        <v/>
      </c>
    </row>
    <row r="1292" hidden="1">
      <c r="A1292" s="6" t="s">
        <v>3639</v>
      </c>
      <c r="B1292" s="6" t="s">
        <v>105</v>
      </c>
      <c r="C1292" s="6" t="s">
        <v>407</v>
      </c>
      <c r="D1292" s="6">
        <v>2.0</v>
      </c>
      <c r="E1292" s="6" t="s">
        <v>445</v>
      </c>
      <c r="H1292" s="8" t="str">
        <f>VLOOKUP(C1292,agent_name_matching!A:B,2,false)</f>
        <v>--</v>
      </c>
      <c r="I1292" s="33"/>
      <c r="O1292" s="6" t="s">
        <v>3640</v>
      </c>
      <c r="P1292" s="8">
        <f t="shared" si="1"/>
        <v>2</v>
      </c>
      <c r="Q1292" s="8">
        <f t="shared" si="8"/>
        <v>3</v>
      </c>
      <c r="R1292" s="8">
        <f>if(and(P1292&lt;&gt;"",Q1292&lt;&gt;"newexp",Q1292&lt;&gt;"nostart"),countifs(script_conform_dispatching!A:A,P1292,script_conform_dispatching!B:B,Q1292),"")</f>
        <v>1</v>
      </c>
      <c r="S1292" s="8" t="str">
        <f t="shared" si="3"/>
        <v/>
      </c>
    </row>
    <row r="1293" hidden="1">
      <c r="A1293" s="6" t="s">
        <v>3641</v>
      </c>
      <c r="B1293" s="6" t="s">
        <v>105</v>
      </c>
      <c r="C1293" s="6" t="s">
        <v>407</v>
      </c>
      <c r="D1293" s="6">
        <v>3.0</v>
      </c>
      <c r="E1293" s="6" t="s">
        <v>408</v>
      </c>
      <c r="H1293" s="8" t="str">
        <f>VLOOKUP(C1293,agent_name_matching!A:B,2,false)</f>
        <v>--</v>
      </c>
      <c r="I1293" s="33"/>
      <c r="O1293" s="6" t="s">
        <v>3642</v>
      </c>
      <c r="P1293" s="8" t="str">
        <f t="shared" si="1"/>
        <v/>
      </c>
      <c r="Q1293" s="8" t="str">
        <f t="shared" si="8"/>
        <v/>
      </c>
      <c r="R1293" s="8" t="str">
        <f>if(and(P1293&lt;&gt;"",Q1293&lt;&gt;"newexp",Q1293&lt;&gt;"nostart"),countifs(script_conform_dispatching!A:A,P1293,script_conform_dispatching!B:B,Q1293),"")</f>
        <v/>
      </c>
      <c r="S1293" s="8" t="str">
        <f t="shared" si="3"/>
        <v/>
      </c>
    </row>
    <row r="1294" hidden="1">
      <c r="A1294" s="6" t="s">
        <v>3643</v>
      </c>
      <c r="B1294" s="6" t="s">
        <v>105</v>
      </c>
      <c r="C1294" s="6" t="s">
        <v>450</v>
      </c>
      <c r="F1294" s="6" t="s">
        <v>415</v>
      </c>
      <c r="G1294" s="6" t="s">
        <v>416</v>
      </c>
      <c r="H1294" s="8" t="str">
        <f>VLOOKUP(C1294,agent_name_matching!A:B,2,false)</f>
        <v>Validator LLM</v>
      </c>
      <c r="I1294" s="32" t="s">
        <v>451</v>
      </c>
      <c r="J1294" s="6" t="s">
        <v>452</v>
      </c>
      <c r="L1294" s="6">
        <v>913.0</v>
      </c>
      <c r="M1294" s="6">
        <v>10.0</v>
      </c>
      <c r="N1294" s="6">
        <v>886.0</v>
      </c>
      <c r="O1294" s="6" t="s">
        <v>3644</v>
      </c>
      <c r="P1294" s="8" t="str">
        <f t="shared" si="1"/>
        <v/>
      </c>
      <c r="Q1294" s="8" t="str">
        <f t="shared" si="8"/>
        <v/>
      </c>
      <c r="R1294" s="8" t="str">
        <f>if(and(P1294&lt;&gt;"",Q1294&lt;&gt;"newexp",Q1294&lt;&gt;"nostart"),countifs(script_conform_dispatching!A:A,P1294,script_conform_dispatching!B:B,Q1294),"")</f>
        <v/>
      </c>
      <c r="S1294" s="8" t="str">
        <f t="shared" si="3"/>
        <v/>
      </c>
    </row>
    <row r="1295" hidden="1">
      <c r="A1295" s="6" t="s">
        <v>3645</v>
      </c>
      <c r="B1295" s="6" t="s">
        <v>105</v>
      </c>
      <c r="C1295" s="6" t="s">
        <v>37</v>
      </c>
      <c r="F1295" s="6" t="s">
        <v>415</v>
      </c>
      <c r="G1295" s="6" t="s">
        <v>416</v>
      </c>
      <c r="H1295" s="8" t="str">
        <f>VLOOKUP(C1295,agent_name_matching!A:B,2,false)</f>
        <v>Patient LLM</v>
      </c>
      <c r="I1295" s="32" t="s">
        <v>3646</v>
      </c>
      <c r="J1295" s="6" t="s">
        <v>418</v>
      </c>
      <c r="K1295" s="6">
        <v>1.0</v>
      </c>
      <c r="L1295" s="6">
        <v>885.0</v>
      </c>
      <c r="M1295" s="6">
        <v>89.0</v>
      </c>
      <c r="N1295" s="6">
        <v>1407.0</v>
      </c>
      <c r="O1295" s="6" t="s">
        <v>3647</v>
      </c>
      <c r="P1295" s="8" t="str">
        <f t="shared" si="1"/>
        <v/>
      </c>
      <c r="Q1295" s="8" t="str">
        <f t="shared" si="8"/>
        <v/>
      </c>
      <c r="R1295" s="8" t="str">
        <f>if(and(P1295&lt;&gt;"",Q1295&lt;&gt;"newexp",Q1295&lt;&gt;"nostart"),countifs(script_conform_dispatching!A:A,P1295,script_conform_dispatching!B:B,Q1295),"")</f>
        <v/>
      </c>
      <c r="S1295" s="8" t="str">
        <f t="shared" si="3"/>
        <v/>
      </c>
    </row>
    <row r="1296" hidden="1">
      <c r="A1296" s="6" t="s">
        <v>3648</v>
      </c>
      <c r="B1296" s="6" t="s">
        <v>105</v>
      </c>
      <c r="C1296" s="6" t="s">
        <v>411</v>
      </c>
      <c r="H1296" s="8" t="str">
        <f>VLOOKUP(C1296,agent_name_matching!A:B,2,false)</f>
        <v>System</v>
      </c>
      <c r="I1296" s="33"/>
      <c r="O1296" s="6" t="s">
        <v>3649</v>
      </c>
      <c r="P1296" s="8" t="str">
        <f t="shared" si="1"/>
        <v/>
      </c>
      <c r="Q1296" s="8" t="str">
        <f t="shared" si="8"/>
        <v/>
      </c>
      <c r="R1296" s="8" t="str">
        <f>if(and(P1296&lt;&gt;"",Q1296&lt;&gt;"newexp",Q1296&lt;&gt;"nostart"),countifs(script_conform_dispatching!A:A,P1296,script_conform_dispatching!B:B,Q1296),"")</f>
        <v/>
      </c>
      <c r="S1296" s="8" t="str">
        <f t="shared" si="3"/>
        <v/>
      </c>
    </row>
    <row r="1297" hidden="1">
      <c r="A1297" s="6" t="s">
        <v>3650</v>
      </c>
      <c r="B1297" s="6" t="s">
        <v>105</v>
      </c>
      <c r="C1297" s="6" t="s">
        <v>414</v>
      </c>
      <c r="F1297" s="6" t="s">
        <v>415</v>
      </c>
      <c r="G1297" s="6" t="s">
        <v>416</v>
      </c>
      <c r="H1297" s="8" t="str">
        <f>VLOOKUP(C1297,agent_name_matching!A:B,2,false)</f>
        <v>Dialog LLM</v>
      </c>
      <c r="I1297" s="32" t="s">
        <v>3651</v>
      </c>
      <c r="J1297" s="6" t="s">
        <v>418</v>
      </c>
      <c r="L1297" s="6">
        <v>4095.0</v>
      </c>
      <c r="M1297" s="6">
        <v>78.0</v>
      </c>
      <c r="N1297" s="6">
        <v>1332.0</v>
      </c>
      <c r="O1297" s="6" t="s">
        <v>3652</v>
      </c>
      <c r="P1297" s="8" t="str">
        <f t="shared" si="1"/>
        <v/>
      </c>
      <c r="Q1297" s="8" t="str">
        <f t="shared" si="8"/>
        <v/>
      </c>
      <c r="R1297" s="8" t="str">
        <f>if(and(P1297&lt;&gt;"",Q1297&lt;&gt;"newexp",Q1297&lt;&gt;"nostart"),countifs(script_conform_dispatching!A:A,P1297,script_conform_dispatching!B:B,Q1297),"")</f>
        <v/>
      </c>
      <c r="S1297" s="8" t="str">
        <f t="shared" si="3"/>
        <v/>
      </c>
    </row>
    <row r="1298" hidden="1">
      <c r="A1298" s="6" t="s">
        <v>3653</v>
      </c>
      <c r="B1298" s="6" t="s">
        <v>105</v>
      </c>
      <c r="C1298" s="6" t="s">
        <v>37</v>
      </c>
      <c r="F1298" s="6" t="s">
        <v>415</v>
      </c>
      <c r="G1298" s="6" t="s">
        <v>416</v>
      </c>
      <c r="H1298" s="8" t="str">
        <f>VLOOKUP(C1298,agent_name_matching!A:B,2,false)</f>
        <v>Patient LLM</v>
      </c>
      <c r="I1298" s="32" t="s">
        <v>3654</v>
      </c>
      <c r="J1298" s="6" t="s">
        <v>418</v>
      </c>
      <c r="K1298" s="6">
        <v>1.0</v>
      </c>
      <c r="L1298" s="6">
        <v>1046.0</v>
      </c>
      <c r="M1298" s="6">
        <v>123.0</v>
      </c>
      <c r="N1298" s="6">
        <v>2701.0</v>
      </c>
      <c r="O1298" s="6" t="s">
        <v>3655</v>
      </c>
      <c r="P1298" s="8" t="str">
        <f t="shared" si="1"/>
        <v/>
      </c>
      <c r="Q1298" s="8" t="str">
        <f t="shared" si="8"/>
        <v/>
      </c>
      <c r="R1298" s="8" t="str">
        <f>if(and(P1298&lt;&gt;"",Q1298&lt;&gt;"newexp",Q1298&lt;&gt;"nostart"),countifs(script_conform_dispatching!A:A,P1298,script_conform_dispatching!B:B,Q1298),"")</f>
        <v/>
      </c>
      <c r="S1298" s="8" t="str">
        <f t="shared" si="3"/>
        <v/>
      </c>
    </row>
    <row r="1299" hidden="1">
      <c r="A1299" s="6" t="s">
        <v>3656</v>
      </c>
      <c r="B1299" s="6" t="s">
        <v>105</v>
      </c>
      <c r="C1299" s="6" t="s">
        <v>411</v>
      </c>
      <c r="H1299" s="8" t="str">
        <f>VLOOKUP(C1299,agent_name_matching!A:B,2,false)</f>
        <v>System</v>
      </c>
      <c r="I1299" s="33"/>
      <c r="O1299" s="6" t="s">
        <v>3657</v>
      </c>
      <c r="P1299" s="8" t="str">
        <f t="shared" si="1"/>
        <v/>
      </c>
      <c r="Q1299" s="8" t="str">
        <f t="shared" si="8"/>
        <v/>
      </c>
      <c r="R1299" s="8" t="str">
        <f>if(and(P1299&lt;&gt;"",Q1299&lt;&gt;"newexp",Q1299&lt;&gt;"nostart"),countifs(script_conform_dispatching!A:A,P1299,script_conform_dispatching!B:B,Q1299),"")</f>
        <v/>
      </c>
      <c r="S1299" s="8" t="str">
        <f t="shared" si="3"/>
        <v/>
      </c>
    </row>
    <row r="1300" hidden="1">
      <c r="A1300" s="6" t="s">
        <v>3658</v>
      </c>
      <c r="B1300" s="6" t="s">
        <v>105</v>
      </c>
      <c r="C1300" s="6" t="s">
        <v>414</v>
      </c>
      <c r="F1300" s="6" t="s">
        <v>415</v>
      </c>
      <c r="G1300" s="6" t="s">
        <v>416</v>
      </c>
      <c r="H1300" s="8" t="str">
        <f>VLOOKUP(C1300,agent_name_matching!A:B,2,false)</f>
        <v>Dialog LLM</v>
      </c>
      <c r="I1300" s="32" t="s">
        <v>3659</v>
      </c>
      <c r="J1300" s="6" t="s">
        <v>418</v>
      </c>
      <c r="L1300" s="6">
        <v>4569.0</v>
      </c>
      <c r="M1300" s="6">
        <v>96.0</v>
      </c>
      <c r="N1300" s="6">
        <v>1882.0</v>
      </c>
      <c r="O1300" s="6" t="s">
        <v>3660</v>
      </c>
      <c r="P1300" s="8" t="str">
        <f t="shared" si="1"/>
        <v/>
      </c>
      <c r="Q1300" s="8" t="str">
        <f t="shared" si="8"/>
        <v/>
      </c>
      <c r="R1300" s="8" t="str">
        <f>if(and(P1300&lt;&gt;"",Q1300&lt;&gt;"newexp",Q1300&lt;&gt;"nostart"),countifs(script_conform_dispatching!A:A,P1300,script_conform_dispatching!B:B,Q1300),"")</f>
        <v/>
      </c>
      <c r="S1300" s="8" t="str">
        <f t="shared" si="3"/>
        <v/>
      </c>
    </row>
    <row r="1301" hidden="1">
      <c r="A1301" s="6" t="s">
        <v>3661</v>
      </c>
      <c r="B1301" s="6" t="s">
        <v>105</v>
      </c>
      <c r="C1301" s="6" t="s">
        <v>37</v>
      </c>
      <c r="F1301" s="6" t="s">
        <v>415</v>
      </c>
      <c r="G1301" s="6" t="s">
        <v>416</v>
      </c>
      <c r="H1301" s="8" t="str">
        <f>VLOOKUP(C1301,agent_name_matching!A:B,2,false)</f>
        <v>Patient LLM</v>
      </c>
      <c r="I1301" s="32" t="s">
        <v>3662</v>
      </c>
      <c r="J1301" s="6" t="s">
        <v>418</v>
      </c>
      <c r="K1301" s="6">
        <v>1.0</v>
      </c>
      <c r="L1301" s="6">
        <v>1259.0</v>
      </c>
      <c r="M1301" s="6">
        <v>84.0</v>
      </c>
      <c r="N1301" s="6">
        <v>1517.0</v>
      </c>
      <c r="O1301" s="6" t="s">
        <v>3663</v>
      </c>
      <c r="P1301" s="8" t="str">
        <f t="shared" si="1"/>
        <v/>
      </c>
      <c r="Q1301" s="8" t="str">
        <f t="shared" si="8"/>
        <v/>
      </c>
      <c r="R1301" s="8" t="str">
        <f>if(and(P1301&lt;&gt;"",Q1301&lt;&gt;"newexp",Q1301&lt;&gt;"nostart"),countifs(script_conform_dispatching!A:A,P1301,script_conform_dispatching!B:B,Q1301),"")</f>
        <v/>
      </c>
      <c r="S1301" s="8" t="str">
        <f t="shared" si="3"/>
        <v/>
      </c>
    </row>
    <row r="1302" hidden="1">
      <c r="A1302" s="6" t="s">
        <v>3664</v>
      </c>
      <c r="B1302" s="6" t="s">
        <v>105</v>
      </c>
      <c r="C1302" s="6" t="s">
        <v>411</v>
      </c>
      <c r="H1302" s="8" t="str">
        <f>VLOOKUP(C1302,agent_name_matching!A:B,2,false)</f>
        <v>System</v>
      </c>
      <c r="I1302" s="33"/>
      <c r="O1302" s="6" t="s">
        <v>3665</v>
      </c>
      <c r="P1302" s="8" t="str">
        <f t="shared" si="1"/>
        <v/>
      </c>
      <c r="Q1302" s="8" t="str">
        <f t="shared" si="8"/>
        <v/>
      </c>
      <c r="R1302" s="8" t="str">
        <f>if(and(P1302&lt;&gt;"",Q1302&lt;&gt;"newexp",Q1302&lt;&gt;"nostart"),countifs(script_conform_dispatching!A:A,P1302,script_conform_dispatching!B:B,Q1302),"")</f>
        <v/>
      </c>
      <c r="S1302" s="8" t="str">
        <f t="shared" si="3"/>
        <v/>
      </c>
    </row>
    <row r="1303" hidden="1">
      <c r="A1303" s="6" t="s">
        <v>3666</v>
      </c>
      <c r="B1303" s="6" t="s">
        <v>105</v>
      </c>
      <c r="C1303" s="6" t="s">
        <v>414</v>
      </c>
      <c r="F1303" s="6" t="s">
        <v>415</v>
      </c>
      <c r="G1303" s="6" t="s">
        <v>416</v>
      </c>
      <c r="H1303" s="8" t="str">
        <f>VLOOKUP(C1303,agent_name_matching!A:B,2,false)</f>
        <v>Dialog LLM</v>
      </c>
      <c r="I1303" s="32" t="s">
        <v>3667</v>
      </c>
      <c r="J1303" s="6" t="s">
        <v>418</v>
      </c>
      <c r="L1303" s="6">
        <v>5022.0</v>
      </c>
      <c r="M1303" s="6">
        <v>88.0</v>
      </c>
      <c r="N1303" s="6">
        <v>1474.0</v>
      </c>
      <c r="O1303" s="6" t="s">
        <v>3668</v>
      </c>
      <c r="P1303" s="8" t="str">
        <f t="shared" si="1"/>
        <v/>
      </c>
      <c r="Q1303" s="8" t="str">
        <f t="shared" si="8"/>
        <v/>
      </c>
      <c r="R1303" s="8" t="str">
        <f>if(and(P1303&lt;&gt;"",Q1303&lt;&gt;"newexp",Q1303&lt;&gt;"nostart"),countifs(script_conform_dispatching!A:A,P1303,script_conform_dispatching!B:B,Q1303),"")</f>
        <v/>
      </c>
      <c r="S1303" s="8" t="str">
        <f t="shared" si="3"/>
        <v/>
      </c>
    </row>
    <row r="1304" hidden="1">
      <c r="A1304" s="6" t="s">
        <v>3669</v>
      </c>
      <c r="B1304" s="6" t="s">
        <v>105</v>
      </c>
      <c r="C1304" s="6" t="s">
        <v>37</v>
      </c>
      <c r="F1304" s="6" t="s">
        <v>415</v>
      </c>
      <c r="G1304" s="6" t="s">
        <v>416</v>
      </c>
      <c r="H1304" s="8" t="str">
        <f>VLOOKUP(C1304,agent_name_matching!A:B,2,false)</f>
        <v>Patient LLM</v>
      </c>
      <c r="I1304" s="32" t="s">
        <v>3670</v>
      </c>
      <c r="J1304" s="6" t="s">
        <v>418</v>
      </c>
      <c r="K1304" s="6">
        <v>1.0</v>
      </c>
      <c r="L1304" s="6">
        <v>1425.0</v>
      </c>
      <c r="M1304" s="6">
        <v>73.0</v>
      </c>
      <c r="N1304" s="6">
        <v>1574.0</v>
      </c>
      <c r="O1304" s="6" t="s">
        <v>3671</v>
      </c>
      <c r="P1304" s="8" t="str">
        <f t="shared" si="1"/>
        <v/>
      </c>
      <c r="Q1304" s="8" t="str">
        <f t="shared" si="8"/>
        <v/>
      </c>
      <c r="R1304" s="8" t="str">
        <f>if(and(P1304&lt;&gt;"",Q1304&lt;&gt;"newexp",Q1304&lt;&gt;"nostart"),countifs(script_conform_dispatching!A:A,P1304,script_conform_dispatching!B:B,Q1304),"")</f>
        <v/>
      </c>
      <c r="S1304" s="8" t="str">
        <f t="shared" si="3"/>
        <v/>
      </c>
    </row>
    <row r="1305" hidden="1">
      <c r="A1305" s="6" t="s">
        <v>3672</v>
      </c>
      <c r="B1305" s="6" t="s">
        <v>105</v>
      </c>
      <c r="C1305" s="6" t="s">
        <v>411</v>
      </c>
      <c r="H1305" s="8" t="str">
        <f>VLOOKUP(C1305,agent_name_matching!A:B,2,false)</f>
        <v>System</v>
      </c>
      <c r="I1305" s="33"/>
      <c r="O1305" s="6" t="s">
        <v>3673</v>
      </c>
      <c r="P1305" s="8" t="str">
        <f t="shared" si="1"/>
        <v/>
      </c>
      <c r="Q1305" s="8" t="str">
        <f t="shared" si="8"/>
        <v/>
      </c>
      <c r="R1305" s="8" t="str">
        <f>if(and(P1305&lt;&gt;"",Q1305&lt;&gt;"newexp",Q1305&lt;&gt;"nostart"),countifs(script_conform_dispatching!A:A,P1305,script_conform_dispatching!B:B,Q1305),"")</f>
        <v/>
      </c>
      <c r="S1305" s="8" t="str">
        <f t="shared" si="3"/>
        <v/>
      </c>
    </row>
    <row r="1306" hidden="1">
      <c r="A1306" s="6" t="s">
        <v>3674</v>
      </c>
      <c r="B1306" s="6" t="s">
        <v>105</v>
      </c>
      <c r="C1306" s="6" t="s">
        <v>414</v>
      </c>
      <c r="F1306" s="6" t="s">
        <v>415</v>
      </c>
      <c r="G1306" s="6" t="s">
        <v>416</v>
      </c>
      <c r="H1306" s="8" t="str">
        <f>VLOOKUP(C1306,agent_name_matching!A:B,2,false)</f>
        <v>Dialog LLM</v>
      </c>
      <c r="I1306" s="32" t="s">
        <v>3675</v>
      </c>
      <c r="J1306" s="6" t="s">
        <v>418</v>
      </c>
      <c r="L1306" s="6">
        <v>5456.0</v>
      </c>
      <c r="M1306" s="6">
        <v>76.0</v>
      </c>
      <c r="N1306" s="6">
        <v>1520.0</v>
      </c>
      <c r="O1306" s="6" t="s">
        <v>3676</v>
      </c>
      <c r="P1306" s="8" t="str">
        <f t="shared" si="1"/>
        <v/>
      </c>
      <c r="Q1306" s="8" t="str">
        <f t="shared" si="8"/>
        <v/>
      </c>
      <c r="R1306" s="8" t="str">
        <f>if(and(P1306&lt;&gt;"",Q1306&lt;&gt;"newexp",Q1306&lt;&gt;"nostart"),countifs(script_conform_dispatching!A:A,P1306,script_conform_dispatching!B:B,Q1306),"")</f>
        <v/>
      </c>
      <c r="S1306" s="8" t="str">
        <f t="shared" si="3"/>
        <v/>
      </c>
    </row>
    <row r="1307" hidden="1">
      <c r="A1307" s="6" t="s">
        <v>3677</v>
      </c>
      <c r="B1307" s="6" t="s">
        <v>105</v>
      </c>
      <c r="C1307" s="6" t="s">
        <v>37</v>
      </c>
      <c r="F1307" s="6" t="s">
        <v>415</v>
      </c>
      <c r="G1307" s="6" t="s">
        <v>416</v>
      </c>
      <c r="H1307" s="8" t="str">
        <f>VLOOKUP(C1307,agent_name_matching!A:B,2,false)</f>
        <v>Patient LLM</v>
      </c>
      <c r="I1307" s="32" t="s">
        <v>3678</v>
      </c>
      <c r="J1307" s="6" t="s">
        <v>418</v>
      </c>
      <c r="K1307" s="6">
        <v>1.0</v>
      </c>
      <c r="L1307" s="6">
        <v>1568.0</v>
      </c>
      <c r="M1307" s="6">
        <v>100.0</v>
      </c>
      <c r="N1307" s="6">
        <v>2433.0</v>
      </c>
      <c r="O1307" s="6" t="s">
        <v>3679</v>
      </c>
      <c r="P1307" s="8" t="str">
        <f t="shared" si="1"/>
        <v/>
      </c>
      <c r="Q1307" s="8" t="str">
        <f t="shared" si="8"/>
        <v/>
      </c>
      <c r="R1307" s="8" t="str">
        <f>if(and(P1307&lt;&gt;"",Q1307&lt;&gt;"newexp",Q1307&lt;&gt;"nostart"),countifs(script_conform_dispatching!A:A,P1307,script_conform_dispatching!B:B,Q1307),"")</f>
        <v/>
      </c>
      <c r="S1307" s="8" t="str">
        <f t="shared" si="3"/>
        <v/>
      </c>
    </row>
    <row r="1308" hidden="1">
      <c r="A1308" s="6" t="s">
        <v>3680</v>
      </c>
      <c r="B1308" s="6" t="s">
        <v>105</v>
      </c>
      <c r="C1308" s="6" t="s">
        <v>411</v>
      </c>
      <c r="H1308" s="8" t="str">
        <f>VLOOKUP(C1308,agent_name_matching!A:B,2,false)</f>
        <v>System</v>
      </c>
      <c r="I1308" s="33"/>
      <c r="O1308" s="6" t="s">
        <v>3681</v>
      </c>
      <c r="P1308" s="8" t="str">
        <f t="shared" si="1"/>
        <v/>
      </c>
      <c r="Q1308" s="8" t="str">
        <f t="shared" si="8"/>
        <v/>
      </c>
      <c r="R1308" s="8" t="str">
        <f>if(and(P1308&lt;&gt;"",Q1308&lt;&gt;"newexp",Q1308&lt;&gt;"nostart"),countifs(script_conform_dispatching!A:A,P1308,script_conform_dispatching!B:B,Q1308),"")</f>
        <v/>
      </c>
      <c r="S1308" s="8" t="str">
        <f t="shared" si="3"/>
        <v/>
      </c>
    </row>
    <row r="1309" hidden="1">
      <c r="A1309" s="6" t="s">
        <v>3682</v>
      </c>
      <c r="B1309" s="6" t="s">
        <v>105</v>
      </c>
      <c r="C1309" s="6" t="s">
        <v>414</v>
      </c>
      <c r="F1309" s="6" t="s">
        <v>415</v>
      </c>
      <c r="G1309" s="6" t="s">
        <v>416</v>
      </c>
      <c r="H1309" s="8" t="str">
        <f>VLOOKUP(C1309,agent_name_matching!A:B,2,false)</f>
        <v>Dialog LLM</v>
      </c>
      <c r="I1309" s="32" t="s">
        <v>3683</v>
      </c>
      <c r="J1309" s="6" t="s">
        <v>418</v>
      </c>
      <c r="L1309" s="6">
        <v>5905.0</v>
      </c>
      <c r="M1309" s="6">
        <v>217.0</v>
      </c>
      <c r="N1309" s="6">
        <v>2754.0</v>
      </c>
      <c r="O1309" s="6" t="s">
        <v>3684</v>
      </c>
      <c r="P1309" s="8" t="str">
        <f t="shared" si="1"/>
        <v/>
      </c>
      <c r="Q1309" s="8" t="str">
        <f t="shared" si="8"/>
        <v/>
      </c>
      <c r="R1309" s="8" t="str">
        <f>if(and(P1309&lt;&gt;"",Q1309&lt;&gt;"newexp",Q1309&lt;&gt;"nostart"),countifs(script_conform_dispatching!A:A,P1309,script_conform_dispatching!B:B,Q1309),"")</f>
        <v/>
      </c>
      <c r="S1309" s="8" t="str">
        <f t="shared" si="3"/>
        <v/>
      </c>
    </row>
    <row r="1310" hidden="1">
      <c r="A1310" s="6" t="s">
        <v>3685</v>
      </c>
      <c r="B1310" s="6" t="s">
        <v>105</v>
      </c>
      <c r="C1310" s="6" t="s">
        <v>407</v>
      </c>
      <c r="D1310" s="6">
        <v>3.0</v>
      </c>
      <c r="E1310" s="6" t="s">
        <v>445</v>
      </c>
      <c r="H1310" s="8" t="str">
        <f>VLOOKUP(C1310,agent_name_matching!A:B,2,false)</f>
        <v>--</v>
      </c>
      <c r="I1310" s="33"/>
      <c r="O1310" s="6" t="s">
        <v>3686</v>
      </c>
      <c r="P1310" s="8">
        <f t="shared" si="1"/>
        <v>3</v>
      </c>
      <c r="Q1310" s="8">
        <f t="shared" si="8"/>
        <v>3</v>
      </c>
      <c r="R1310" s="8">
        <f>if(and(P1310&lt;&gt;"",Q1310&lt;&gt;"newexp",Q1310&lt;&gt;"nostart"),countifs(script_conform_dispatching!A:A,P1310,script_conform_dispatching!B:B,Q1310),"")</f>
        <v>1</v>
      </c>
      <c r="S1310" s="8" t="str">
        <f t="shared" si="3"/>
        <v/>
      </c>
    </row>
    <row r="1311" hidden="1">
      <c r="A1311" s="6" t="s">
        <v>3687</v>
      </c>
      <c r="B1311" s="6" t="s">
        <v>105</v>
      </c>
      <c r="C1311" s="6" t="s">
        <v>407</v>
      </c>
      <c r="D1311" s="6">
        <v>3.0</v>
      </c>
      <c r="E1311" s="6" t="s">
        <v>408</v>
      </c>
      <c r="H1311" s="8" t="str">
        <f>VLOOKUP(C1311,agent_name_matching!A:B,2,false)</f>
        <v>--</v>
      </c>
      <c r="I1311" s="33"/>
      <c r="O1311" s="6" t="s">
        <v>3688</v>
      </c>
      <c r="P1311" s="8" t="str">
        <f t="shared" si="1"/>
        <v/>
      </c>
      <c r="Q1311" s="8" t="str">
        <f t="shared" si="8"/>
        <v/>
      </c>
      <c r="R1311" s="8" t="str">
        <f>if(and(P1311&lt;&gt;"",Q1311&lt;&gt;"newexp",Q1311&lt;&gt;"nostart"),countifs(script_conform_dispatching!A:A,P1311,script_conform_dispatching!B:B,Q1311),"")</f>
        <v/>
      </c>
      <c r="S1311" s="8" t="str">
        <f t="shared" si="3"/>
        <v/>
      </c>
    </row>
    <row r="1312" hidden="1">
      <c r="A1312" s="6" t="s">
        <v>3689</v>
      </c>
      <c r="B1312" s="6" t="s">
        <v>105</v>
      </c>
      <c r="C1312" s="6" t="s">
        <v>450</v>
      </c>
      <c r="F1312" s="6" t="s">
        <v>415</v>
      </c>
      <c r="G1312" s="6" t="s">
        <v>416</v>
      </c>
      <c r="H1312" s="8" t="str">
        <f>VLOOKUP(C1312,agent_name_matching!A:B,2,false)</f>
        <v>Validator LLM</v>
      </c>
      <c r="I1312" s="32" t="s">
        <v>451</v>
      </c>
      <c r="J1312" s="6" t="s">
        <v>452</v>
      </c>
      <c r="L1312" s="6">
        <v>1896.0</v>
      </c>
      <c r="M1312" s="6">
        <v>10.0</v>
      </c>
      <c r="N1312" s="6">
        <v>897.0</v>
      </c>
      <c r="O1312" s="6" t="s">
        <v>3690</v>
      </c>
      <c r="P1312" s="8" t="str">
        <f t="shared" si="1"/>
        <v/>
      </c>
      <c r="Q1312" s="8" t="str">
        <f t="shared" si="8"/>
        <v/>
      </c>
      <c r="R1312" s="8" t="str">
        <f>if(and(P1312&lt;&gt;"",Q1312&lt;&gt;"newexp",Q1312&lt;&gt;"nostart"),countifs(script_conform_dispatching!A:A,P1312,script_conform_dispatching!B:B,Q1312),"")</f>
        <v/>
      </c>
      <c r="S1312" s="8" t="str">
        <f t="shared" si="3"/>
        <v/>
      </c>
    </row>
    <row r="1313" hidden="1">
      <c r="A1313" s="6" t="s">
        <v>3691</v>
      </c>
      <c r="B1313" s="6" t="s">
        <v>105</v>
      </c>
      <c r="C1313" s="6" t="s">
        <v>37</v>
      </c>
      <c r="F1313" s="6" t="s">
        <v>415</v>
      </c>
      <c r="G1313" s="6" t="s">
        <v>416</v>
      </c>
      <c r="H1313" s="8" t="str">
        <f>VLOOKUP(C1313,agent_name_matching!A:B,2,false)</f>
        <v>Patient LLM</v>
      </c>
      <c r="I1313" s="32" t="s">
        <v>3692</v>
      </c>
      <c r="J1313" s="6" t="s">
        <v>418</v>
      </c>
      <c r="K1313" s="6">
        <v>1.0</v>
      </c>
      <c r="L1313" s="6">
        <v>1773.0</v>
      </c>
      <c r="M1313" s="6">
        <v>35.0</v>
      </c>
      <c r="N1313" s="6">
        <v>847.0</v>
      </c>
      <c r="O1313" s="6" t="s">
        <v>3693</v>
      </c>
      <c r="P1313" s="8" t="str">
        <f t="shared" si="1"/>
        <v/>
      </c>
      <c r="Q1313" s="8" t="str">
        <f t="shared" si="8"/>
        <v/>
      </c>
      <c r="R1313" s="8" t="str">
        <f>if(and(P1313&lt;&gt;"",Q1313&lt;&gt;"newexp",Q1313&lt;&gt;"nostart"),countifs(script_conform_dispatching!A:A,P1313,script_conform_dispatching!B:B,Q1313),"")</f>
        <v/>
      </c>
      <c r="S1313" s="8" t="str">
        <f t="shared" si="3"/>
        <v/>
      </c>
    </row>
    <row r="1314" hidden="1">
      <c r="A1314" s="6" t="s">
        <v>3694</v>
      </c>
      <c r="B1314" s="6" t="s">
        <v>105</v>
      </c>
      <c r="C1314" s="6" t="s">
        <v>411</v>
      </c>
      <c r="H1314" s="8" t="str">
        <f>VLOOKUP(C1314,agent_name_matching!A:B,2,false)</f>
        <v>System</v>
      </c>
      <c r="I1314" s="33"/>
      <c r="O1314" s="6" t="s">
        <v>3695</v>
      </c>
      <c r="P1314" s="8" t="str">
        <f t="shared" si="1"/>
        <v/>
      </c>
      <c r="Q1314" s="8" t="str">
        <f t="shared" si="8"/>
        <v/>
      </c>
      <c r="R1314" s="8" t="str">
        <f>if(and(P1314&lt;&gt;"",Q1314&lt;&gt;"newexp",Q1314&lt;&gt;"nostart"),countifs(script_conform_dispatching!A:A,P1314,script_conform_dispatching!B:B,Q1314),"")</f>
        <v/>
      </c>
      <c r="S1314" s="8" t="str">
        <f t="shared" si="3"/>
        <v/>
      </c>
    </row>
    <row r="1315" hidden="1">
      <c r="A1315" s="6" t="s">
        <v>3696</v>
      </c>
      <c r="B1315" s="6" t="s">
        <v>105</v>
      </c>
      <c r="C1315" s="6" t="s">
        <v>414</v>
      </c>
      <c r="F1315" s="6" t="s">
        <v>415</v>
      </c>
      <c r="G1315" s="6" t="s">
        <v>416</v>
      </c>
      <c r="H1315" s="8" t="str">
        <f>VLOOKUP(C1315,agent_name_matching!A:B,2,false)</f>
        <v>Dialog LLM</v>
      </c>
      <c r="I1315" s="32" t="s">
        <v>3697</v>
      </c>
      <c r="J1315" s="6" t="s">
        <v>418</v>
      </c>
      <c r="L1315" s="6">
        <v>6290.0</v>
      </c>
      <c r="M1315" s="6">
        <v>317.0</v>
      </c>
      <c r="N1315" s="6">
        <v>4359.0</v>
      </c>
      <c r="O1315" s="6" t="s">
        <v>3698</v>
      </c>
      <c r="P1315" s="8" t="str">
        <f t="shared" si="1"/>
        <v/>
      </c>
      <c r="Q1315" s="8" t="str">
        <f t="shared" si="8"/>
        <v/>
      </c>
      <c r="R1315" s="8" t="str">
        <f>if(and(P1315&lt;&gt;"",Q1315&lt;&gt;"newexp",Q1315&lt;&gt;"nostart"),countifs(script_conform_dispatching!A:A,P1315,script_conform_dispatching!B:B,Q1315),"")</f>
        <v/>
      </c>
      <c r="S1315" s="8" t="str">
        <f t="shared" si="3"/>
        <v/>
      </c>
    </row>
    <row r="1316" hidden="1">
      <c r="A1316" s="6" t="s">
        <v>3699</v>
      </c>
      <c r="B1316" s="6" t="s">
        <v>105</v>
      </c>
      <c r="C1316" s="6" t="s">
        <v>407</v>
      </c>
      <c r="D1316" s="6">
        <v>3.0</v>
      </c>
      <c r="E1316" s="6" t="s">
        <v>445</v>
      </c>
      <c r="H1316" s="8" t="str">
        <f>VLOOKUP(C1316,agent_name_matching!A:B,2,false)</f>
        <v>--</v>
      </c>
      <c r="I1316" s="33"/>
      <c r="O1316" s="6" t="s">
        <v>3700</v>
      </c>
      <c r="P1316" s="8">
        <f t="shared" si="1"/>
        <v>3</v>
      </c>
      <c r="Q1316" s="8">
        <f t="shared" si="8"/>
        <v>4</v>
      </c>
      <c r="R1316" s="8">
        <f>if(and(P1316&lt;&gt;"",Q1316&lt;&gt;"newexp",Q1316&lt;&gt;"nostart"),countifs(script_conform_dispatching!A:A,P1316,script_conform_dispatching!B:B,Q1316),"")</f>
        <v>1</v>
      </c>
      <c r="S1316" s="8" t="str">
        <f t="shared" si="3"/>
        <v/>
      </c>
    </row>
    <row r="1317" hidden="1">
      <c r="A1317" s="6" t="s">
        <v>3701</v>
      </c>
      <c r="B1317" s="6" t="s">
        <v>105</v>
      </c>
      <c r="C1317" s="6" t="s">
        <v>407</v>
      </c>
      <c r="D1317" s="6">
        <v>4.0</v>
      </c>
      <c r="E1317" s="6" t="s">
        <v>408</v>
      </c>
      <c r="H1317" s="8" t="str">
        <f>VLOOKUP(C1317,agent_name_matching!A:B,2,false)</f>
        <v>--</v>
      </c>
      <c r="I1317" s="33"/>
      <c r="O1317" s="6" t="s">
        <v>3702</v>
      </c>
      <c r="P1317" s="8" t="str">
        <f t="shared" si="1"/>
        <v/>
      </c>
      <c r="Q1317" s="8" t="str">
        <f t="shared" si="8"/>
        <v/>
      </c>
      <c r="R1317" s="8" t="str">
        <f>if(and(P1317&lt;&gt;"",Q1317&lt;&gt;"newexp",Q1317&lt;&gt;"nostart"),countifs(script_conform_dispatching!A:A,P1317,script_conform_dispatching!B:B,Q1317),"")</f>
        <v/>
      </c>
      <c r="S1317" s="8" t="str">
        <f t="shared" si="3"/>
        <v/>
      </c>
    </row>
    <row r="1318" hidden="1">
      <c r="A1318" s="6" t="s">
        <v>3703</v>
      </c>
      <c r="B1318" s="6" t="s">
        <v>105</v>
      </c>
      <c r="C1318" s="6" t="s">
        <v>450</v>
      </c>
      <c r="F1318" s="6" t="s">
        <v>415</v>
      </c>
      <c r="G1318" s="6" t="s">
        <v>416</v>
      </c>
      <c r="H1318" s="8" t="str">
        <f>VLOOKUP(C1318,agent_name_matching!A:B,2,false)</f>
        <v>Validator LLM</v>
      </c>
      <c r="I1318" s="32" t="s">
        <v>451</v>
      </c>
      <c r="J1318" s="6" t="s">
        <v>452</v>
      </c>
      <c r="L1318" s="6">
        <v>1905.0</v>
      </c>
      <c r="M1318" s="6">
        <v>10.0</v>
      </c>
      <c r="N1318" s="6">
        <v>895.0</v>
      </c>
      <c r="O1318" s="6" t="s">
        <v>3704</v>
      </c>
      <c r="P1318" s="8" t="str">
        <f t="shared" si="1"/>
        <v/>
      </c>
      <c r="Q1318" s="8" t="str">
        <f t="shared" si="8"/>
        <v/>
      </c>
      <c r="R1318" s="8" t="str">
        <f>if(and(P1318&lt;&gt;"",Q1318&lt;&gt;"newexp",Q1318&lt;&gt;"nostart"),countifs(script_conform_dispatching!A:A,P1318,script_conform_dispatching!B:B,Q1318),"")</f>
        <v/>
      </c>
      <c r="S1318" s="8" t="str">
        <f t="shared" si="3"/>
        <v/>
      </c>
    </row>
    <row r="1319" hidden="1">
      <c r="A1319" s="6" t="s">
        <v>3705</v>
      </c>
      <c r="B1319" s="6" t="s">
        <v>105</v>
      </c>
      <c r="C1319" s="6" t="s">
        <v>37</v>
      </c>
      <c r="F1319" s="6" t="s">
        <v>415</v>
      </c>
      <c r="G1319" s="6" t="s">
        <v>416</v>
      </c>
      <c r="H1319" s="8" t="str">
        <f>VLOOKUP(C1319,agent_name_matching!A:B,2,false)</f>
        <v>Patient LLM</v>
      </c>
      <c r="I1319" s="32" t="s">
        <v>3706</v>
      </c>
      <c r="J1319" s="6" t="s">
        <v>418</v>
      </c>
      <c r="K1319" s="6">
        <v>1.0</v>
      </c>
      <c r="L1319" s="6">
        <v>1924.0</v>
      </c>
      <c r="M1319" s="6">
        <v>20.0</v>
      </c>
      <c r="N1319" s="6">
        <v>918.0</v>
      </c>
      <c r="O1319" s="6" t="s">
        <v>3707</v>
      </c>
      <c r="P1319" s="8" t="str">
        <f t="shared" si="1"/>
        <v/>
      </c>
      <c r="Q1319" s="8" t="str">
        <f t="shared" si="8"/>
        <v/>
      </c>
      <c r="R1319" s="8" t="str">
        <f>if(and(P1319&lt;&gt;"",Q1319&lt;&gt;"newexp",Q1319&lt;&gt;"nostart"),countifs(script_conform_dispatching!A:A,P1319,script_conform_dispatching!B:B,Q1319),"")</f>
        <v/>
      </c>
      <c r="S1319" s="8" t="str">
        <f t="shared" si="3"/>
        <v/>
      </c>
    </row>
    <row r="1320" hidden="1">
      <c r="A1320" s="6" t="s">
        <v>3708</v>
      </c>
      <c r="B1320" s="6" t="s">
        <v>105</v>
      </c>
      <c r="C1320" s="6" t="s">
        <v>411</v>
      </c>
      <c r="H1320" s="8" t="str">
        <f>VLOOKUP(C1320,agent_name_matching!A:B,2,false)</f>
        <v>System</v>
      </c>
      <c r="I1320" s="33"/>
      <c r="O1320" s="6" t="s">
        <v>3709</v>
      </c>
      <c r="P1320" s="8" t="str">
        <f t="shared" si="1"/>
        <v/>
      </c>
      <c r="Q1320" s="8" t="str">
        <f t="shared" si="8"/>
        <v/>
      </c>
      <c r="R1320" s="8" t="str">
        <f>if(and(P1320&lt;&gt;"",Q1320&lt;&gt;"newexp",Q1320&lt;&gt;"nostart"),countifs(script_conform_dispatching!A:A,P1320,script_conform_dispatching!B:B,Q1320),"")</f>
        <v/>
      </c>
      <c r="S1320" s="8" t="str">
        <f t="shared" si="3"/>
        <v/>
      </c>
    </row>
    <row r="1321" hidden="1">
      <c r="A1321" s="6" t="s">
        <v>3710</v>
      </c>
      <c r="B1321" s="6" t="s">
        <v>105</v>
      </c>
      <c r="C1321" s="6" t="s">
        <v>414</v>
      </c>
      <c r="F1321" s="6" t="s">
        <v>415</v>
      </c>
      <c r="G1321" s="6" t="s">
        <v>416</v>
      </c>
      <c r="H1321" s="8" t="str">
        <f>VLOOKUP(C1321,agent_name_matching!A:B,2,false)</f>
        <v>Dialog LLM</v>
      </c>
      <c r="I1321" s="32" t="s">
        <v>3711</v>
      </c>
      <c r="J1321" s="6" t="s">
        <v>418</v>
      </c>
      <c r="L1321" s="6">
        <v>6849.0</v>
      </c>
      <c r="M1321" s="6">
        <v>234.0</v>
      </c>
      <c r="N1321" s="6">
        <v>3068.0</v>
      </c>
      <c r="O1321" s="6" t="s">
        <v>3712</v>
      </c>
      <c r="P1321" s="8" t="str">
        <f t="shared" si="1"/>
        <v/>
      </c>
      <c r="Q1321" s="8" t="str">
        <f t="shared" si="8"/>
        <v/>
      </c>
      <c r="R1321" s="8" t="str">
        <f>if(and(P1321&lt;&gt;"",Q1321&lt;&gt;"newexp",Q1321&lt;&gt;"nostart"),countifs(script_conform_dispatching!A:A,P1321,script_conform_dispatching!B:B,Q1321),"")</f>
        <v/>
      </c>
      <c r="S1321" s="8" t="str">
        <f t="shared" si="3"/>
        <v/>
      </c>
    </row>
    <row r="1322" hidden="1">
      <c r="A1322" s="6" t="s">
        <v>3713</v>
      </c>
      <c r="B1322" s="6" t="s">
        <v>105</v>
      </c>
      <c r="C1322" s="6" t="s">
        <v>37</v>
      </c>
      <c r="F1322" s="6" t="s">
        <v>415</v>
      </c>
      <c r="G1322" s="6" t="s">
        <v>416</v>
      </c>
      <c r="H1322" s="8" t="str">
        <f>VLOOKUP(C1322,agent_name_matching!A:B,2,false)</f>
        <v>Patient LLM</v>
      </c>
      <c r="I1322" s="32" t="s">
        <v>3714</v>
      </c>
      <c r="J1322" s="6" t="s">
        <v>418</v>
      </c>
      <c r="K1322" s="6">
        <v>1.0</v>
      </c>
      <c r="L1322" s="6">
        <v>2172.0</v>
      </c>
      <c r="M1322" s="6">
        <v>45.0</v>
      </c>
      <c r="N1322" s="6">
        <v>1208.0</v>
      </c>
      <c r="O1322" s="6" t="s">
        <v>3715</v>
      </c>
      <c r="P1322" s="8" t="str">
        <f t="shared" si="1"/>
        <v/>
      </c>
      <c r="Q1322" s="8" t="str">
        <f t="shared" si="8"/>
        <v/>
      </c>
      <c r="R1322" s="8" t="str">
        <f>if(and(P1322&lt;&gt;"",Q1322&lt;&gt;"newexp",Q1322&lt;&gt;"nostart"),countifs(script_conform_dispatching!A:A,P1322,script_conform_dispatching!B:B,Q1322),"")</f>
        <v/>
      </c>
      <c r="S1322" s="8" t="str">
        <f t="shared" si="3"/>
        <v/>
      </c>
    </row>
    <row r="1323" hidden="1">
      <c r="A1323" s="6" t="s">
        <v>3716</v>
      </c>
      <c r="B1323" s="6" t="s">
        <v>105</v>
      </c>
      <c r="C1323" s="6" t="s">
        <v>411</v>
      </c>
      <c r="H1323" s="8" t="str">
        <f>VLOOKUP(C1323,agent_name_matching!A:B,2,false)</f>
        <v>System</v>
      </c>
      <c r="I1323" s="33"/>
      <c r="O1323" s="6" t="s">
        <v>3717</v>
      </c>
      <c r="P1323" s="8" t="str">
        <f t="shared" si="1"/>
        <v/>
      </c>
      <c r="Q1323" s="8" t="str">
        <f t="shared" si="8"/>
        <v/>
      </c>
      <c r="R1323" s="8" t="str">
        <f>if(and(P1323&lt;&gt;"",Q1323&lt;&gt;"newexp",Q1323&lt;&gt;"nostart"),countifs(script_conform_dispatching!A:A,P1323,script_conform_dispatching!B:B,Q1323),"")</f>
        <v/>
      </c>
      <c r="S1323" s="8" t="str">
        <f t="shared" si="3"/>
        <v/>
      </c>
    </row>
    <row r="1324" hidden="1">
      <c r="A1324" s="6" t="s">
        <v>3718</v>
      </c>
      <c r="B1324" s="6" t="s">
        <v>105</v>
      </c>
      <c r="C1324" s="6" t="s">
        <v>414</v>
      </c>
      <c r="F1324" s="6" t="s">
        <v>415</v>
      </c>
      <c r="G1324" s="6" t="s">
        <v>416</v>
      </c>
      <c r="H1324" s="8" t="str">
        <f>VLOOKUP(C1324,agent_name_matching!A:B,2,false)</f>
        <v>Dialog LLM</v>
      </c>
      <c r="I1324" s="32" t="s">
        <v>3719</v>
      </c>
      <c r="J1324" s="6" t="s">
        <v>418</v>
      </c>
      <c r="L1324" s="6">
        <v>7350.0</v>
      </c>
      <c r="M1324" s="6">
        <v>60.0</v>
      </c>
      <c r="N1324" s="6">
        <v>1840.0</v>
      </c>
      <c r="O1324" s="6" t="s">
        <v>3720</v>
      </c>
      <c r="P1324" s="8" t="str">
        <f t="shared" si="1"/>
        <v/>
      </c>
      <c r="Q1324" s="8" t="str">
        <f t="shared" si="8"/>
        <v/>
      </c>
      <c r="R1324" s="8" t="str">
        <f>if(and(P1324&lt;&gt;"",Q1324&lt;&gt;"newexp",Q1324&lt;&gt;"nostart"),countifs(script_conform_dispatching!A:A,P1324,script_conform_dispatching!B:B,Q1324),"")</f>
        <v/>
      </c>
      <c r="S1324" s="8" t="str">
        <f t="shared" si="3"/>
        <v/>
      </c>
    </row>
    <row r="1325" hidden="1">
      <c r="A1325" s="6" t="s">
        <v>3721</v>
      </c>
      <c r="B1325" s="6" t="s">
        <v>105</v>
      </c>
      <c r="C1325" s="6" t="s">
        <v>37</v>
      </c>
      <c r="F1325" s="6" t="s">
        <v>415</v>
      </c>
      <c r="G1325" s="6" t="s">
        <v>416</v>
      </c>
      <c r="H1325" s="8" t="str">
        <f>VLOOKUP(C1325,agent_name_matching!A:B,2,false)</f>
        <v>Patient LLM</v>
      </c>
      <c r="I1325" s="32" t="s">
        <v>3722</v>
      </c>
      <c r="J1325" s="6" t="s">
        <v>418</v>
      </c>
      <c r="K1325" s="6">
        <v>1.0</v>
      </c>
      <c r="L1325" s="6">
        <v>2271.0</v>
      </c>
      <c r="M1325" s="6">
        <v>67.0</v>
      </c>
      <c r="N1325" s="6">
        <v>1519.0</v>
      </c>
      <c r="O1325" s="6" t="s">
        <v>3723</v>
      </c>
      <c r="P1325" s="8" t="str">
        <f t="shared" si="1"/>
        <v/>
      </c>
      <c r="Q1325" s="8" t="str">
        <f t="shared" si="8"/>
        <v/>
      </c>
      <c r="R1325" s="8" t="str">
        <f>if(and(P1325&lt;&gt;"",Q1325&lt;&gt;"newexp",Q1325&lt;&gt;"nostart"),countifs(script_conform_dispatching!A:A,P1325,script_conform_dispatching!B:B,Q1325),"")</f>
        <v/>
      </c>
      <c r="S1325" s="8" t="str">
        <f t="shared" si="3"/>
        <v/>
      </c>
    </row>
    <row r="1326" hidden="1">
      <c r="A1326" s="6" t="s">
        <v>3724</v>
      </c>
      <c r="B1326" s="6" t="s">
        <v>105</v>
      </c>
      <c r="C1326" s="6" t="s">
        <v>411</v>
      </c>
      <c r="H1326" s="8" t="str">
        <f>VLOOKUP(C1326,agent_name_matching!A:B,2,false)</f>
        <v>System</v>
      </c>
      <c r="I1326" s="33"/>
      <c r="O1326" s="6" t="s">
        <v>3725</v>
      </c>
      <c r="P1326" s="8" t="str">
        <f t="shared" si="1"/>
        <v/>
      </c>
      <c r="Q1326" s="8" t="str">
        <f t="shared" si="8"/>
        <v/>
      </c>
      <c r="R1326" s="8" t="str">
        <f>if(and(P1326&lt;&gt;"",Q1326&lt;&gt;"newexp",Q1326&lt;&gt;"nostart"),countifs(script_conform_dispatching!A:A,P1326,script_conform_dispatching!B:B,Q1326),"")</f>
        <v/>
      </c>
      <c r="S1326" s="8" t="str">
        <f t="shared" si="3"/>
        <v/>
      </c>
    </row>
    <row r="1327" hidden="1">
      <c r="A1327" s="6" t="s">
        <v>3726</v>
      </c>
      <c r="B1327" s="6" t="s">
        <v>105</v>
      </c>
      <c r="C1327" s="6" t="s">
        <v>414</v>
      </c>
      <c r="F1327" s="6" t="s">
        <v>415</v>
      </c>
      <c r="G1327" s="6" t="s">
        <v>416</v>
      </c>
      <c r="H1327" s="8" t="str">
        <f>VLOOKUP(C1327,agent_name_matching!A:B,2,false)</f>
        <v>Dialog LLM</v>
      </c>
      <c r="I1327" s="32" t="s">
        <v>3727</v>
      </c>
      <c r="J1327" s="6" t="s">
        <v>418</v>
      </c>
      <c r="L1327" s="6">
        <v>7699.0</v>
      </c>
      <c r="M1327" s="6">
        <v>96.0</v>
      </c>
      <c r="N1327" s="6">
        <v>2748.0</v>
      </c>
      <c r="O1327" s="6" t="s">
        <v>3728</v>
      </c>
      <c r="P1327" s="8" t="str">
        <f t="shared" si="1"/>
        <v/>
      </c>
      <c r="Q1327" s="8" t="str">
        <f t="shared" si="8"/>
        <v/>
      </c>
      <c r="R1327" s="8" t="str">
        <f>if(and(P1327&lt;&gt;"",Q1327&lt;&gt;"newexp",Q1327&lt;&gt;"nostart"),countifs(script_conform_dispatching!A:A,P1327,script_conform_dispatching!B:B,Q1327),"")</f>
        <v/>
      </c>
      <c r="S1327" s="8" t="str">
        <f t="shared" si="3"/>
        <v/>
      </c>
    </row>
    <row r="1328" hidden="1">
      <c r="A1328" s="6" t="s">
        <v>3729</v>
      </c>
      <c r="B1328" s="6" t="s">
        <v>105</v>
      </c>
      <c r="C1328" s="6" t="s">
        <v>37</v>
      </c>
      <c r="F1328" s="6" t="s">
        <v>415</v>
      </c>
      <c r="G1328" s="6" t="s">
        <v>416</v>
      </c>
      <c r="H1328" s="8" t="str">
        <f>VLOOKUP(C1328,agent_name_matching!A:B,2,false)</f>
        <v>Patient LLM</v>
      </c>
      <c r="I1328" s="32" t="s">
        <v>3730</v>
      </c>
      <c r="J1328" s="6" t="s">
        <v>418</v>
      </c>
      <c r="K1328" s="6">
        <v>1.0</v>
      </c>
      <c r="L1328" s="6">
        <v>2428.0</v>
      </c>
      <c r="M1328" s="6">
        <v>124.0</v>
      </c>
      <c r="N1328" s="6">
        <v>1956.0</v>
      </c>
      <c r="O1328" s="6" t="s">
        <v>3731</v>
      </c>
      <c r="P1328" s="8" t="str">
        <f t="shared" si="1"/>
        <v/>
      </c>
      <c r="Q1328" s="8" t="str">
        <f t="shared" si="8"/>
        <v/>
      </c>
      <c r="R1328" s="8" t="str">
        <f>if(and(P1328&lt;&gt;"",Q1328&lt;&gt;"newexp",Q1328&lt;&gt;"nostart"),countifs(script_conform_dispatching!A:A,P1328,script_conform_dispatching!B:B,Q1328),"")</f>
        <v/>
      </c>
      <c r="S1328" s="8" t="str">
        <f t="shared" si="3"/>
        <v/>
      </c>
    </row>
    <row r="1329" hidden="1">
      <c r="A1329" s="6" t="s">
        <v>3732</v>
      </c>
      <c r="B1329" s="6" t="s">
        <v>105</v>
      </c>
      <c r="C1329" s="6" t="s">
        <v>411</v>
      </c>
      <c r="H1329" s="8" t="str">
        <f>VLOOKUP(C1329,agent_name_matching!A:B,2,false)</f>
        <v>System</v>
      </c>
      <c r="I1329" s="33"/>
      <c r="O1329" s="6" t="s">
        <v>3733</v>
      </c>
      <c r="P1329" s="8" t="str">
        <f t="shared" si="1"/>
        <v/>
      </c>
      <c r="Q1329" s="8" t="str">
        <f t="shared" si="8"/>
        <v/>
      </c>
      <c r="R1329" s="8" t="str">
        <f>if(and(P1329&lt;&gt;"",Q1329&lt;&gt;"newexp",Q1329&lt;&gt;"nostart"),countifs(script_conform_dispatching!A:A,P1329,script_conform_dispatching!B:B,Q1329),"")</f>
        <v/>
      </c>
      <c r="S1329" s="8" t="str">
        <f t="shared" si="3"/>
        <v/>
      </c>
    </row>
    <row r="1330" hidden="1">
      <c r="A1330" s="6" t="s">
        <v>3734</v>
      </c>
      <c r="B1330" s="6" t="s">
        <v>105</v>
      </c>
      <c r="C1330" s="6" t="s">
        <v>414</v>
      </c>
      <c r="F1330" s="6" t="s">
        <v>415</v>
      </c>
      <c r="G1330" s="6" t="s">
        <v>416</v>
      </c>
      <c r="H1330" s="8" t="str">
        <f>VLOOKUP(C1330,agent_name_matching!A:B,2,false)</f>
        <v>Dialog LLM</v>
      </c>
      <c r="I1330" s="32" t="s">
        <v>3735</v>
      </c>
      <c r="J1330" s="6" t="s">
        <v>418</v>
      </c>
      <c r="L1330" s="6">
        <v>8141.0</v>
      </c>
      <c r="M1330" s="6">
        <v>123.0</v>
      </c>
      <c r="N1330" s="6">
        <v>2248.0</v>
      </c>
      <c r="O1330" s="6" t="s">
        <v>3736</v>
      </c>
      <c r="P1330" s="8" t="str">
        <f t="shared" si="1"/>
        <v/>
      </c>
      <c r="Q1330" s="8" t="str">
        <f t="shared" si="8"/>
        <v/>
      </c>
      <c r="R1330" s="8" t="str">
        <f>if(and(P1330&lt;&gt;"",Q1330&lt;&gt;"newexp",Q1330&lt;&gt;"nostart"),countifs(script_conform_dispatching!A:A,P1330,script_conform_dispatching!B:B,Q1330),"")</f>
        <v/>
      </c>
      <c r="S1330" s="8" t="str">
        <f t="shared" si="3"/>
        <v/>
      </c>
    </row>
    <row r="1331" hidden="1">
      <c r="A1331" s="6" t="s">
        <v>3737</v>
      </c>
      <c r="B1331" s="6" t="s">
        <v>105</v>
      </c>
      <c r="C1331" s="6" t="s">
        <v>37</v>
      </c>
      <c r="F1331" s="6" t="s">
        <v>415</v>
      </c>
      <c r="G1331" s="6" t="s">
        <v>416</v>
      </c>
      <c r="H1331" s="8" t="str">
        <f>VLOOKUP(C1331,agent_name_matching!A:B,2,false)</f>
        <v>Patient LLM</v>
      </c>
      <c r="I1331" s="32" t="s">
        <v>3738</v>
      </c>
      <c r="J1331" s="6" t="s">
        <v>418</v>
      </c>
      <c r="K1331" s="6">
        <v>1.0</v>
      </c>
      <c r="L1331" s="6">
        <v>2669.0</v>
      </c>
      <c r="M1331" s="6">
        <v>46.0</v>
      </c>
      <c r="N1331" s="6">
        <v>1301.0</v>
      </c>
      <c r="O1331" s="6" t="s">
        <v>3739</v>
      </c>
      <c r="P1331" s="8" t="str">
        <f t="shared" si="1"/>
        <v/>
      </c>
      <c r="Q1331" s="8" t="str">
        <f t="shared" si="8"/>
        <v/>
      </c>
      <c r="R1331" s="8" t="str">
        <f>if(and(P1331&lt;&gt;"",Q1331&lt;&gt;"newexp",Q1331&lt;&gt;"nostart"),countifs(script_conform_dispatching!A:A,P1331,script_conform_dispatching!B:B,Q1331),"")</f>
        <v/>
      </c>
      <c r="S1331" s="8" t="str">
        <f t="shared" si="3"/>
        <v/>
      </c>
    </row>
    <row r="1332" hidden="1">
      <c r="A1332" s="6" t="s">
        <v>3740</v>
      </c>
      <c r="B1332" s="6" t="s">
        <v>105</v>
      </c>
      <c r="C1332" s="6" t="s">
        <v>411</v>
      </c>
      <c r="H1332" s="8" t="str">
        <f>VLOOKUP(C1332,agent_name_matching!A:B,2,false)</f>
        <v>System</v>
      </c>
      <c r="I1332" s="33"/>
      <c r="O1332" s="6" t="s">
        <v>3741</v>
      </c>
      <c r="P1332" s="8" t="str">
        <f t="shared" si="1"/>
        <v/>
      </c>
      <c r="Q1332" s="8" t="str">
        <f t="shared" si="8"/>
        <v/>
      </c>
      <c r="R1332" s="8" t="str">
        <f>if(and(P1332&lt;&gt;"",Q1332&lt;&gt;"newexp",Q1332&lt;&gt;"nostart"),countifs(script_conform_dispatching!A:A,P1332,script_conform_dispatching!B:B,Q1332),"")</f>
        <v/>
      </c>
      <c r="S1332" s="8" t="str">
        <f t="shared" si="3"/>
        <v/>
      </c>
    </row>
    <row r="1333" hidden="1">
      <c r="A1333" s="6" t="s">
        <v>3742</v>
      </c>
      <c r="B1333" s="6" t="s">
        <v>105</v>
      </c>
      <c r="C1333" s="6" t="s">
        <v>414</v>
      </c>
      <c r="F1333" s="6" t="s">
        <v>415</v>
      </c>
      <c r="G1333" s="6" t="s">
        <v>416</v>
      </c>
      <c r="H1333" s="8" t="str">
        <f>VLOOKUP(C1333,agent_name_matching!A:B,2,false)</f>
        <v>Dialog LLM</v>
      </c>
      <c r="I1333" s="32" t="s">
        <v>3743</v>
      </c>
      <c r="J1333" s="6" t="s">
        <v>418</v>
      </c>
      <c r="L1333" s="6">
        <v>8532.0</v>
      </c>
      <c r="M1333" s="6">
        <v>103.0</v>
      </c>
      <c r="N1333" s="6">
        <v>2135.0</v>
      </c>
      <c r="O1333" s="6" t="s">
        <v>3744</v>
      </c>
      <c r="P1333" s="8" t="str">
        <f t="shared" si="1"/>
        <v/>
      </c>
      <c r="Q1333" s="8" t="str">
        <f t="shared" si="8"/>
        <v/>
      </c>
      <c r="R1333" s="8" t="str">
        <f>if(and(P1333&lt;&gt;"",Q1333&lt;&gt;"newexp",Q1333&lt;&gt;"nostart"),countifs(script_conform_dispatching!A:A,P1333,script_conform_dispatching!B:B,Q1333),"")</f>
        <v/>
      </c>
      <c r="S1333" s="8" t="str">
        <f t="shared" si="3"/>
        <v/>
      </c>
    </row>
    <row r="1334" hidden="1">
      <c r="A1334" s="6" t="s">
        <v>3745</v>
      </c>
      <c r="B1334" s="6" t="s">
        <v>105</v>
      </c>
      <c r="C1334" s="6" t="s">
        <v>37</v>
      </c>
      <c r="F1334" s="6" t="s">
        <v>415</v>
      </c>
      <c r="G1334" s="6" t="s">
        <v>416</v>
      </c>
      <c r="H1334" s="8" t="str">
        <f>VLOOKUP(C1334,agent_name_matching!A:B,2,false)</f>
        <v>Patient LLM</v>
      </c>
      <c r="I1334" s="32" t="s">
        <v>3746</v>
      </c>
      <c r="J1334" s="6" t="s">
        <v>418</v>
      </c>
      <c r="K1334" s="6">
        <v>1.0</v>
      </c>
      <c r="L1334" s="6">
        <v>2812.0</v>
      </c>
      <c r="M1334" s="6">
        <v>91.0</v>
      </c>
      <c r="N1334" s="6">
        <v>1514.0</v>
      </c>
      <c r="O1334" s="6" t="s">
        <v>3747</v>
      </c>
      <c r="P1334" s="8" t="str">
        <f t="shared" si="1"/>
        <v/>
      </c>
      <c r="Q1334" s="8" t="str">
        <f t="shared" si="8"/>
        <v/>
      </c>
      <c r="R1334" s="8" t="str">
        <f>if(and(P1334&lt;&gt;"",Q1334&lt;&gt;"newexp",Q1334&lt;&gt;"nostart"),countifs(script_conform_dispatching!A:A,P1334,script_conform_dispatching!B:B,Q1334),"")</f>
        <v/>
      </c>
      <c r="S1334" s="8" t="str">
        <f t="shared" si="3"/>
        <v/>
      </c>
    </row>
    <row r="1335" hidden="1">
      <c r="A1335" s="6" t="s">
        <v>3748</v>
      </c>
      <c r="B1335" s="6" t="s">
        <v>105</v>
      </c>
      <c r="C1335" s="6" t="s">
        <v>411</v>
      </c>
      <c r="H1335" s="8" t="str">
        <f>VLOOKUP(C1335,agent_name_matching!A:B,2,false)</f>
        <v>System</v>
      </c>
      <c r="I1335" s="33"/>
      <c r="O1335" s="6" t="s">
        <v>3749</v>
      </c>
      <c r="P1335" s="8" t="str">
        <f t="shared" si="1"/>
        <v/>
      </c>
      <c r="Q1335" s="8" t="str">
        <f t="shared" si="8"/>
        <v/>
      </c>
      <c r="R1335" s="8" t="str">
        <f>if(and(P1335&lt;&gt;"",Q1335&lt;&gt;"newexp",Q1335&lt;&gt;"nostart"),countifs(script_conform_dispatching!A:A,P1335,script_conform_dispatching!B:B,Q1335),"")</f>
        <v/>
      </c>
      <c r="S1335" s="8" t="str">
        <f t="shared" si="3"/>
        <v/>
      </c>
    </row>
    <row r="1336" hidden="1">
      <c r="A1336" s="6" t="s">
        <v>3750</v>
      </c>
      <c r="B1336" s="6" t="s">
        <v>105</v>
      </c>
      <c r="C1336" s="6" t="s">
        <v>414</v>
      </c>
      <c r="F1336" s="6" t="s">
        <v>415</v>
      </c>
      <c r="G1336" s="6" t="s">
        <v>416</v>
      </c>
      <c r="H1336" s="8" t="str">
        <f>VLOOKUP(C1336,agent_name_matching!A:B,2,false)</f>
        <v>Dialog LLM</v>
      </c>
      <c r="I1336" s="32" t="s">
        <v>3751</v>
      </c>
      <c r="J1336" s="6" t="s">
        <v>418</v>
      </c>
      <c r="L1336" s="6">
        <v>8947.0</v>
      </c>
      <c r="M1336" s="6">
        <v>144.0</v>
      </c>
      <c r="N1336" s="6">
        <v>3393.0</v>
      </c>
      <c r="O1336" s="6" t="s">
        <v>3752</v>
      </c>
      <c r="P1336" s="8" t="str">
        <f t="shared" si="1"/>
        <v/>
      </c>
      <c r="Q1336" s="8" t="str">
        <f t="shared" si="8"/>
        <v/>
      </c>
      <c r="R1336" s="8" t="str">
        <f>if(and(P1336&lt;&gt;"",Q1336&lt;&gt;"newexp",Q1336&lt;&gt;"nostart"),countifs(script_conform_dispatching!A:A,P1336,script_conform_dispatching!B:B,Q1336),"")</f>
        <v/>
      </c>
      <c r="S1336" s="8" t="str">
        <f t="shared" si="3"/>
        <v/>
      </c>
    </row>
    <row r="1337" hidden="1">
      <c r="A1337" s="6" t="s">
        <v>3753</v>
      </c>
      <c r="B1337" s="6" t="s">
        <v>105</v>
      </c>
      <c r="C1337" s="6" t="s">
        <v>37</v>
      </c>
      <c r="F1337" s="6" t="s">
        <v>415</v>
      </c>
      <c r="G1337" s="6" t="s">
        <v>416</v>
      </c>
      <c r="H1337" s="8" t="str">
        <f>VLOOKUP(C1337,agent_name_matching!A:B,2,false)</f>
        <v>Patient LLM</v>
      </c>
      <c r="I1337" s="32" t="s">
        <v>3754</v>
      </c>
      <c r="J1337" s="6" t="s">
        <v>418</v>
      </c>
      <c r="K1337" s="6">
        <v>1.0</v>
      </c>
      <c r="L1337" s="6">
        <v>3041.0</v>
      </c>
      <c r="M1337" s="6">
        <v>38.0</v>
      </c>
      <c r="N1337" s="6">
        <v>2308.0</v>
      </c>
      <c r="O1337" s="6" t="s">
        <v>3755</v>
      </c>
      <c r="P1337" s="8" t="str">
        <f t="shared" si="1"/>
        <v/>
      </c>
      <c r="Q1337" s="8" t="str">
        <f t="shared" si="8"/>
        <v/>
      </c>
      <c r="R1337" s="8" t="str">
        <f>if(and(P1337&lt;&gt;"",Q1337&lt;&gt;"newexp",Q1337&lt;&gt;"nostart"),countifs(script_conform_dispatching!A:A,P1337,script_conform_dispatching!B:B,Q1337),"")</f>
        <v/>
      </c>
      <c r="S1337" s="8" t="str">
        <f t="shared" si="3"/>
        <v/>
      </c>
    </row>
    <row r="1338" hidden="1">
      <c r="A1338" s="6" t="s">
        <v>3756</v>
      </c>
      <c r="B1338" s="6" t="s">
        <v>105</v>
      </c>
      <c r="C1338" s="6" t="s">
        <v>411</v>
      </c>
      <c r="H1338" s="8" t="str">
        <f>VLOOKUP(C1338,agent_name_matching!A:B,2,false)</f>
        <v>System</v>
      </c>
      <c r="I1338" s="33"/>
      <c r="O1338" s="6" t="s">
        <v>3757</v>
      </c>
      <c r="P1338" s="8" t="str">
        <f t="shared" si="1"/>
        <v/>
      </c>
      <c r="Q1338" s="8" t="str">
        <f t="shared" si="8"/>
        <v/>
      </c>
      <c r="R1338" s="8" t="str">
        <f>if(and(P1338&lt;&gt;"",Q1338&lt;&gt;"newexp",Q1338&lt;&gt;"nostart"),countifs(script_conform_dispatching!A:A,P1338,script_conform_dispatching!B:B,Q1338),"")</f>
        <v/>
      </c>
      <c r="S1338" s="8" t="str">
        <f t="shared" si="3"/>
        <v/>
      </c>
    </row>
    <row r="1339" hidden="1">
      <c r="A1339" s="6" t="s">
        <v>3758</v>
      </c>
      <c r="B1339" s="6" t="s">
        <v>105</v>
      </c>
      <c r="C1339" s="6" t="s">
        <v>414</v>
      </c>
      <c r="F1339" s="6" t="s">
        <v>415</v>
      </c>
      <c r="G1339" s="6" t="s">
        <v>416</v>
      </c>
      <c r="H1339" s="8" t="str">
        <f>VLOOKUP(C1339,agent_name_matching!A:B,2,false)</f>
        <v>Dialog LLM</v>
      </c>
      <c r="I1339" s="32" t="s">
        <v>3759</v>
      </c>
      <c r="J1339" s="6" t="s">
        <v>418</v>
      </c>
      <c r="L1339" s="6">
        <v>9351.0</v>
      </c>
      <c r="M1339" s="6">
        <v>84.0</v>
      </c>
      <c r="N1339" s="6">
        <v>1939.0</v>
      </c>
      <c r="O1339" s="6" t="s">
        <v>3760</v>
      </c>
      <c r="P1339" s="8" t="str">
        <f t="shared" si="1"/>
        <v/>
      </c>
      <c r="Q1339" s="8" t="str">
        <f t="shared" si="8"/>
        <v/>
      </c>
      <c r="R1339" s="8" t="str">
        <f>if(and(P1339&lt;&gt;"",Q1339&lt;&gt;"newexp",Q1339&lt;&gt;"nostart"),countifs(script_conform_dispatching!A:A,P1339,script_conform_dispatching!B:B,Q1339),"")</f>
        <v/>
      </c>
      <c r="S1339" s="8" t="str">
        <f t="shared" si="3"/>
        <v/>
      </c>
    </row>
    <row r="1340" hidden="1">
      <c r="A1340" s="6" t="s">
        <v>3761</v>
      </c>
      <c r="B1340" s="6" t="s">
        <v>105</v>
      </c>
      <c r="C1340" s="6" t="s">
        <v>37</v>
      </c>
      <c r="F1340" s="6" t="s">
        <v>415</v>
      </c>
      <c r="G1340" s="6" t="s">
        <v>416</v>
      </c>
      <c r="H1340" s="8" t="str">
        <f>VLOOKUP(C1340,agent_name_matching!A:B,2,false)</f>
        <v>Patient LLM</v>
      </c>
      <c r="I1340" s="32" t="s">
        <v>3762</v>
      </c>
      <c r="J1340" s="6" t="s">
        <v>418</v>
      </c>
      <c r="K1340" s="6">
        <v>1.0</v>
      </c>
      <c r="L1340" s="6">
        <v>3157.0</v>
      </c>
      <c r="M1340" s="6">
        <v>128.0</v>
      </c>
      <c r="N1340" s="6">
        <v>2075.0</v>
      </c>
      <c r="O1340" s="6" t="s">
        <v>3763</v>
      </c>
      <c r="P1340" s="8" t="str">
        <f t="shared" si="1"/>
        <v/>
      </c>
      <c r="Q1340" s="8" t="str">
        <f t="shared" si="8"/>
        <v/>
      </c>
      <c r="R1340" s="8" t="str">
        <f>if(and(P1340&lt;&gt;"",Q1340&lt;&gt;"newexp",Q1340&lt;&gt;"nostart"),countifs(script_conform_dispatching!A:A,P1340,script_conform_dispatching!B:B,Q1340),"")</f>
        <v/>
      </c>
      <c r="S1340" s="8" t="str">
        <f t="shared" si="3"/>
        <v/>
      </c>
    </row>
    <row r="1341" hidden="1">
      <c r="A1341" s="6" t="s">
        <v>3764</v>
      </c>
      <c r="B1341" s="6" t="s">
        <v>105</v>
      </c>
      <c r="C1341" s="6" t="s">
        <v>411</v>
      </c>
      <c r="H1341" s="8" t="str">
        <f>VLOOKUP(C1341,agent_name_matching!A:B,2,false)</f>
        <v>System</v>
      </c>
      <c r="I1341" s="33"/>
      <c r="O1341" s="6" t="s">
        <v>3765</v>
      </c>
      <c r="P1341" s="8" t="str">
        <f t="shared" si="1"/>
        <v/>
      </c>
      <c r="Q1341" s="8" t="str">
        <f t="shared" si="8"/>
        <v/>
      </c>
      <c r="R1341" s="8" t="str">
        <f>if(and(P1341&lt;&gt;"",Q1341&lt;&gt;"newexp",Q1341&lt;&gt;"nostart"),countifs(script_conform_dispatching!A:A,P1341,script_conform_dispatching!B:B,Q1341),"")</f>
        <v/>
      </c>
      <c r="S1341" s="8" t="str">
        <f t="shared" si="3"/>
        <v/>
      </c>
    </row>
    <row r="1342" hidden="1">
      <c r="A1342" s="6" t="s">
        <v>3766</v>
      </c>
      <c r="B1342" s="6" t="s">
        <v>105</v>
      </c>
      <c r="C1342" s="6" t="s">
        <v>414</v>
      </c>
      <c r="F1342" s="6" t="s">
        <v>415</v>
      </c>
      <c r="G1342" s="6" t="s">
        <v>416</v>
      </c>
      <c r="H1342" s="8" t="str">
        <f>VLOOKUP(C1342,agent_name_matching!A:B,2,false)</f>
        <v>Dialog LLM</v>
      </c>
      <c r="I1342" s="32" t="s">
        <v>3767</v>
      </c>
      <c r="J1342" s="6" t="s">
        <v>418</v>
      </c>
      <c r="L1342" s="6">
        <v>9784.0</v>
      </c>
      <c r="M1342" s="6">
        <v>141.0</v>
      </c>
      <c r="N1342" s="6">
        <v>2519.0</v>
      </c>
      <c r="O1342" s="6" t="s">
        <v>3768</v>
      </c>
      <c r="P1342" s="8" t="str">
        <f t="shared" si="1"/>
        <v/>
      </c>
      <c r="Q1342" s="8" t="str">
        <f t="shared" si="8"/>
        <v/>
      </c>
      <c r="R1342" s="8" t="str">
        <f>if(and(P1342&lt;&gt;"",Q1342&lt;&gt;"newexp",Q1342&lt;&gt;"nostart"),countifs(script_conform_dispatching!A:A,P1342,script_conform_dispatching!B:B,Q1342),"")</f>
        <v/>
      </c>
      <c r="S1342" s="8" t="str">
        <f t="shared" si="3"/>
        <v/>
      </c>
    </row>
    <row r="1343" hidden="1">
      <c r="A1343" s="6" t="s">
        <v>3769</v>
      </c>
      <c r="B1343" s="6" t="s">
        <v>105</v>
      </c>
      <c r="C1343" s="6" t="s">
        <v>37</v>
      </c>
      <c r="F1343" s="6" t="s">
        <v>415</v>
      </c>
      <c r="G1343" s="6" t="s">
        <v>416</v>
      </c>
      <c r="H1343" s="8" t="str">
        <f>VLOOKUP(C1343,agent_name_matching!A:B,2,false)</f>
        <v>Patient LLM</v>
      </c>
      <c r="I1343" s="32" t="s">
        <v>3770</v>
      </c>
      <c r="J1343" s="6" t="s">
        <v>418</v>
      </c>
      <c r="K1343" s="6">
        <v>1.0</v>
      </c>
      <c r="L1343" s="6">
        <v>3420.0</v>
      </c>
      <c r="M1343" s="6">
        <v>77.0</v>
      </c>
      <c r="N1343" s="6">
        <v>1930.0</v>
      </c>
      <c r="O1343" s="6" t="s">
        <v>3771</v>
      </c>
      <c r="P1343" s="8" t="str">
        <f t="shared" si="1"/>
        <v/>
      </c>
      <c r="Q1343" s="8" t="str">
        <f t="shared" si="8"/>
        <v/>
      </c>
      <c r="R1343" s="8" t="str">
        <f>if(and(P1343&lt;&gt;"",Q1343&lt;&gt;"newexp",Q1343&lt;&gt;"nostart"),countifs(script_conform_dispatching!A:A,P1343,script_conform_dispatching!B:B,Q1343),"")</f>
        <v/>
      </c>
      <c r="S1343" s="8" t="str">
        <f t="shared" si="3"/>
        <v/>
      </c>
    </row>
    <row r="1344" hidden="1">
      <c r="A1344" s="6" t="s">
        <v>3772</v>
      </c>
      <c r="B1344" s="6" t="s">
        <v>105</v>
      </c>
      <c r="C1344" s="6" t="s">
        <v>411</v>
      </c>
      <c r="H1344" s="8" t="str">
        <f>VLOOKUP(C1344,agent_name_matching!A:B,2,false)</f>
        <v>System</v>
      </c>
      <c r="I1344" s="33"/>
      <c r="O1344" s="6" t="s">
        <v>3773</v>
      </c>
      <c r="P1344" s="8" t="str">
        <f t="shared" si="1"/>
        <v/>
      </c>
      <c r="Q1344" s="8" t="str">
        <f t="shared" si="8"/>
        <v/>
      </c>
      <c r="R1344" s="8" t="str">
        <f>if(and(P1344&lt;&gt;"",Q1344&lt;&gt;"newexp",Q1344&lt;&gt;"nostart"),countifs(script_conform_dispatching!A:A,P1344,script_conform_dispatching!B:B,Q1344),"")</f>
        <v/>
      </c>
      <c r="S1344" s="8" t="str">
        <f t="shared" si="3"/>
        <v/>
      </c>
    </row>
    <row r="1345" hidden="1">
      <c r="A1345" s="6" t="s">
        <v>3774</v>
      </c>
      <c r="B1345" s="6" t="s">
        <v>105</v>
      </c>
      <c r="C1345" s="6" t="s">
        <v>414</v>
      </c>
      <c r="F1345" s="6" t="s">
        <v>415</v>
      </c>
      <c r="G1345" s="6" t="s">
        <v>416</v>
      </c>
      <c r="H1345" s="8" t="str">
        <f>VLOOKUP(C1345,agent_name_matching!A:B,2,false)</f>
        <v>Dialog LLM</v>
      </c>
      <c r="I1345" s="32" t="s">
        <v>3775</v>
      </c>
      <c r="J1345" s="6" t="s">
        <v>418</v>
      </c>
      <c r="L1345" s="6">
        <v>10224.0</v>
      </c>
      <c r="M1345" s="6">
        <v>142.0</v>
      </c>
      <c r="N1345" s="6">
        <v>2653.0</v>
      </c>
      <c r="O1345" s="6" t="s">
        <v>3776</v>
      </c>
      <c r="P1345" s="8" t="str">
        <f t="shared" si="1"/>
        <v/>
      </c>
      <c r="Q1345" s="8" t="str">
        <f t="shared" si="8"/>
        <v/>
      </c>
      <c r="R1345" s="8" t="str">
        <f>if(and(P1345&lt;&gt;"",Q1345&lt;&gt;"newexp",Q1345&lt;&gt;"nostart"),countifs(script_conform_dispatching!A:A,P1345,script_conform_dispatching!B:B,Q1345),"")</f>
        <v/>
      </c>
      <c r="S1345" s="8" t="str">
        <f t="shared" si="3"/>
        <v/>
      </c>
    </row>
    <row r="1346" hidden="1">
      <c r="A1346" s="6" t="s">
        <v>3777</v>
      </c>
      <c r="B1346" s="6" t="s">
        <v>105</v>
      </c>
      <c r="C1346" s="6" t="s">
        <v>37</v>
      </c>
      <c r="F1346" s="6" t="s">
        <v>415</v>
      </c>
      <c r="G1346" s="6" t="s">
        <v>416</v>
      </c>
      <c r="H1346" s="8" t="str">
        <f>VLOOKUP(C1346,agent_name_matching!A:B,2,false)</f>
        <v>Patient LLM</v>
      </c>
      <c r="I1346" s="32" t="s">
        <v>3778</v>
      </c>
      <c r="J1346" s="6" t="s">
        <v>418</v>
      </c>
      <c r="K1346" s="6">
        <v>1.0</v>
      </c>
      <c r="L1346" s="6">
        <v>3633.0</v>
      </c>
      <c r="M1346" s="6">
        <v>97.0</v>
      </c>
      <c r="N1346" s="6">
        <v>3672.0</v>
      </c>
      <c r="O1346" s="6" t="s">
        <v>3779</v>
      </c>
      <c r="P1346" s="8" t="str">
        <f t="shared" si="1"/>
        <v/>
      </c>
      <c r="Q1346" s="8" t="str">
        <f t="shared" si="8"/>
        <v/>
      </c>
      <c r="R1346" s="8" t="str">
        <f>if(and(P1346&lt;&gt;"",Q1346&lt;&gt;"newexp",Q1346&lt;&gt;"nostart"),countifs(script_conform_dispatching!A:A,P1346,script_conform_dispatching!B:B,Q1346),"")</f>
        <v/>
      </c>
      <c r="S1346" s="8" t="str">
        <f t="shared" si="3"/>
        <v/>
      </c>
    </row>
    <row r="1347" hidden="1">
      <c r="A1347" s="6" t="s">
        <v>3780</v>
      </c>
      <c r="B1347" s="6" t="s">
        <v>105</v>
      </c>
      <c r="C1347" s="6" t="s">
        <v>411</v>
      </c>
      <c r="H1347" s="8" t="str">
        <f>VLOOKUP(C1347,agent_name_matching!A:B,2,false)</f>
        <v>System</v>
      </c>
      <c r="I1347" s="33"/>
      <c r="O1347" s="6" t="s">
        <v>3781</v>
      </c>
      <c r="P1347" s="8" t="str">
        <f t="shared" si="1"/>
        <v/>
      </c>
      <c r="Q1347" s="8" t="str">
        <f t="shared" si="8"/>
        <v/>
      </c>
      <c r="R1347" s="8" t="str">
        <f>if(and(P1347&lt;&gt;"",Q1347&lt;&gt;"newexp",Q1347&lt;&gt;"nostart"),countifs(script_conform_dispatching!A:A,P1347,script_conform_dispatching!B:B,Q1347),"")</f>
        <v/>
      </c>
      <c r="S1347" s="8" t="str">
        <f t="shared" si="3"/>
        <v/>
      </c>
    </row>
    <row r="1348" hidden="1">
      <c r="A1348" s="6" t="s">
        <v>3782</v>
      </c>
      <c r="B1348" s="6" t="s">
        <v>105</v>
      </c>
      <c r="C1348" s="6" t="s">
        <v>414</v>
      </c>
      <c r="F1348" s="6" t="s">
        <v>415</v>
      </c>
      <c r="G1348" s="6" t="s">
        <v>416</v>
      </c>
      <c r="H1348" s="8" t="str">
        <f>VLOOKUP(C1348,agent_name_matching!A:B,2,false)</f>
        <v>Dialog LLM</v>
      </c>
      <c r="I1348" s="32" t="s">
        <v>3783</v>
      </c>
      <c r="J1348" s="6" t="s">
        <v>418</v>
      </c>
      <c r="L1348" s="6">
        <v>10685.0</v>
      </c>
      <c r="M1348" s="6">
        <v>163.0</v>
      </c>
      <c r="N1348" s="6">
        <v>3060.0</v>
      </c>
      <c r="O1348" s="6" t="s">
        <v>3784</v>
      </c>
      <c r="P1348" s="8" t="str">
        <f t="shared" si="1"/>
        <v/>
      </c>
      <c r="Q1348" s="8" t="str">
        <f t="shared" si="8"/>
        <v/>
      </c>
      <c r="R1348" s="8" t="str">
        <f>if(and(P1348&lt;&gt;"",Q1348&lt;&gt;"newexp",Q1348&lt;&gt;"nostart"),countifs(script_conform_dispatching!A:A,P1348,script_conform_dispatching!B:B,Q1348),"")</f>
        <v/>
      </c>
      <c r="S1348" s="8" t="str">
        <f t="shared" si="3"/>
        <v/>
      </c>
    </row>
    <row r="1349" hidden="1">
      <c r="A1349" s="6" t="s">
        <v>3785</v>
      </c>
      <c r="B1349" s="6" t="s">
        <v>105</v>
      </c>
      <c r="C1349" s="6" t="s">
        <v>37</v>
      </c>
      <c r="F1349" s="6" t="s">
        <v>415</v>
      </c>
      <c r="G1349" s="6" t="s">
        <v>416</v>
      </c>
      <c r="H1349" s="8" t="str">
        <f>VLOOKUP(C1349,agent_name_matching!A:B,2,false)</f>
        <v>Patient LLM</v>
      </c>
      <c r="I1349" s="32" t="s">
        <v>3786</v>
      </c>
      <c r="J1349" s="6" t="s">
        <v>418</v>
      </c>
      <c r="K1349" s="6">
        <v>1.0</v>
      </c>
      <c r="L1349" s="6">
        <v>3887.0</v>
      </c>
      <c r="M1349" s="6">
        <v>57.0</v>
      </c>
      <c r="N1349" s="6">
        <v>1075.0</v>
      </c>
      <c r="O1349" s="6" t="s">
        <v>3787</v>
      </c>
      <c r="P1349" s="8" t="str">
        <f t="shared" si="1"/>
        <v/>
      </c>
      <c r="Q1349" s="8" t="str">
        <f t="shared" si="8"/>
        <v/>
      </c>
      <c r="R1349" s="8" t="str">
        <f>if(and(P1349&lt;&gt;"",Q1349&lt;&gt;"newexp",Q1349&lt;&gt;"nostart"),countifs(script_conform_dispatching!A:A,P1349,script_conform_dispatching!B:B,Q1349),"")</f>
        <v/>
      </c>
      <c r="S1349" s="8" t="str">
        <f t="shared" si="3"/>
        <v/>
      </c>
    </row>
    <row r="1350" hidden="1">
      <c r="A1350" s="6" t="s">
        <v>3788</v>
      </c>
      <c r="B1350" s="6" t="s">
        <v>105</v>
      </c>
      <c r="C1350" s="6" t="s">
        <v>411</v>
      </c>
      <c r="H1350" s="8" t="str">
        <f>VLOOKUP(C1350,agent_name_matching!A:B,2,false)</f>
        <v>System</v>
      </c>
      <c r="I1350" s="33"/>
      <c r="O1350" s="6" t="s">
        <v>3789</v>
      </c>
      <c r="P1350" s="8" t="str">
        <f t="shared" si="1"/>
        <v/>
      </c>
      <c r="Q1350" s="8" t="str">
        <f t="shared" si="8"/>
        <v/>
      </c>
      <c r="R1350" s="8" t="str">
        <f>if(and(P1350&lt;&gt;"",Q1350&lt;&gt;"newexp",Q1350&lt;&gt;"nostart"),countifs(script_conform_dispatching!A:A,P1350,script_conform_dispatching!B:B,Q1350),"")</f>
        <v/>
      </c>
      <c r="S1350" s="8" t="str">
        <f t="shared" si="3"/>
        <v/>
      </c>
    </row>
    <row r="1351" hidden="1">
      <c r="A1351" s="6" t="s">
        <v>3790</v>
      </c>
      <c r="B1351" s="6" t="s">
        <v>105</v>
      </c>
      <c r="C1351" s="6" t="s">
        <v>414</v>
      </c>
      <c r="F1351" s="6" t="s">
        <v>415</v>
      </c>
      <c r="G1351" s="6" t="s">
        <v>416</v>
      </c>
      <c r="H1351" s="8" t="str">
        <f>VLOOKUP(C1351,agent_name_matching!A:B,2,false)</f>
        <v>Dialog LLM</v>
      </c>
      <c r="I1351" s="32" t="s">
        <v>3791</v>
      </c>
      <c r="J1351" s="6" t="s">
        <v>418</v>
      </c>
      <c r="L1351" s="6">
        <v>11126.0</v>
      </c>
      <c r="M1351" s="6">
        <v>156.0</v>
      </c>
      <c r="N1351" s="6">
        <v>3187.0</v>
      </c>
      <c r="O1351" s="6" t="s">
        <v>3792</v>
      </c>
      <c r="P1351" s="8" t="str">
        <f t="shared" si="1"/>
        <v/>
      </c>
      <c r="Q1351" s="8" t="str">
        <f t="shared" si="8"/>
        <v/>
      </c>
      <c r="R1351" s="8" t="str">
        <f>if(and(P1351&lt;&gt;"",Q1351&lt;&gt;"newexp",Q1351&lt;&gt;"nostart"),countifs(script_conform_dispatching!A:A,P1351,script_conform_dispatching!B:B,Q1351),"")</f>
        <v/>
      </c>
      <c r="S1351" s="8" t="str">
        <f t="shared" si="3"/>
        <v/>
      </c>
    </row>
    <row r="1352" hidden="1">
      <c r="A1352" s="6" t="s">
        <v>3793</v>
      </c>
      <c r="B1352" s="6" t="s">
        <v>105</v>
      </c>
      <c r="C1352" s="6" t="s">
        <v>37</v>
      </c>
      <c r="F1352" s="6" t="s">
        <v>415</v>
      </c>
      <c r="G1352" s="6" t="s">
        <v>416</v>
      </c>
      <c r="H1352" s="8" t="str">
        <f>VLOOKUP(C1352,agent_name_matching!A:B,2,false)</f>
        <v>Patient LLM</v>
      </c>
      <c r="I1352" s="32" t="s">
        <v>3794</v>
      </c>
      <c r="J1352" s="6" t="s">
        <v>418</v>
      </c>
      <c r="K1352" s="6">
        <v>1.0</v>
      </c>
      <c r="L1352" s="6">
        <v>4094.0</v>
      </c>
      <c r="M1352" s="6">
        <v>50.0</v>
      </c>
      <c r="N1352" s="6">
        <v>1360.0</v>
      </c>
      <c r="O1352" s="6" t="s">
        <v>3795</v>
      </c>
      <c r="P1352" s="8" t="str">
        <f t="shared" si="1"/>
        <v/>
      </c>
      <c r="Q1352" s="8" t="str">
        <f t="shared" si="8"/>
        <v/>
      </c>
      <c r="R1352" s="8" t="str">
        <f>if(and(P1352&lt;&gt;"",Q1352&lt;&gt;"newexp",Q1352&lt;&gt;"nostart"),countifs(script_conform_dispatching!A:A,P1352,script_conform_dispatching!B:B,Q1352),"")</f>
        <v/>
      </c>
      <c r="S1352" s="8" t="str">
        <f t="shared" si="3"/>
        <v/>
      </c>
    </row>
    <row r="1353" hidden="1">
      <c r="A1353" s="6" t="s">
        <v>3796</v>
      </c>
      <c r="B1353" s="6" t="s">
        <v>105</v>
      </c>
      <c r="C1353" s="6" t="s">
        <v>411</v>
      </c>
      <c r="H1353" s="8" t="str">
        <f>VLOOKUP(C1353,agent_name_matching!A:B,2,false)</f>
        <v>System</v>
      </c>
      <c r="I1353" s="33"/>
      <c r="O1353" s="6" t="s">
        <v>3797</v>
      </c>
      <c r="P1353" s="8" t="str">
        <f t="shared" si="1"/>
        <v/>
      </c>
      <c r="Q1353" s="8" t="str">
        <f t="shared" si="8"/>
        <v/>
      </c>
      <c r="R1353" s="8" t="str">
        <f>if(and(P1353&lt;&gt;"",Q1353&lt;&gt;"newexp",Q1353&lt;&gt;"nostart"),countifs(script_conform_dispatching!A:A,P1353,script_conform_dispatching!B:B,Q1353),"")</f>
        <v/>
      </c>
      <c r="S1353" s="8" t="str">
        <f t="shared" si="3"/>
        <v/>
      </c>
    </row>
    <row r="1354" hidden="1">
      <c r="A1354" s="6" t="s">
        <v>3798</v>
      </c>
      <c r="B1354" s="6" t="s">
        <v>105</v>
      </c>
      <c r="C1354" s="6" t="s">
        <v>414</v>
      </c>
      <c r="F1354" s="6" t="s">
        <v>415</v>
      </c>
      <c r="G1354" s="6" t="s">
        <v>416</v>
      </c>
      <c r="H1354" s="8" t="str">
        <f>VLOOKUP(C1354,agent_name_matching!A:B,2,false)</f>
        <v>Dialog LLM</v>
      </c>
      <c r="I1354" s="32" t="s">
        <v>3799</v>
      </c>
      <c r="J1354" s="6" t="s">
        <v>418</v>
      </c>
      <c r="L1354" s="6">
        <v>11553.0</v>
      </c>
      <c r="M1354" s="6">
        <v>146.0</v>
      </c>
      <c r="N1354" s="6">
        <v>3801.0</v>
      </c>
      <c r="O1354" s="6" t="s">
        <v>3800</v>
      </c>
      <c r="P1354" s="8" t="str">
        <f t="shared" si="1"/>
        <v/>
      </c>
      <c r="Q1354" s="8" t="str">
        <f t="shared" si="8"/>
        <v/>
      </c>
      <c r="R1354" s="8" t="str">
        <f>if(and(P1354&lt;&gt;"",Q1354&lt;&gt;"newexp",Q1354&lt;&gt;"nostart"),countifs(script_conform_dispatching!A:A,P1354,script_conform_dispatching!B:B,Q1354),"")</f>
        <v/>
      </c>
      <c r="S1354" s="8" t="str">
        <f t="shared" si="3"/>
        <v/>
      </c>
    </row>
    <row r="1355" hidden="1">
      <c r="A1355" s="6" t="s">
        <v>3801</v>
      </c>
      <c r="B1355" s="6" t="s">
        <v>105</v>
      </c>
      <c r="C1355" s="6" t="s">
        <v>37</v>
      </c>
      <c r="F1355" s="6" t="s">
        <v>415</v>
      </c>
      <c r="G1355" s="6" t="s">
        <v>416</v>
      </c>
      <c r="H1355" s="8" t="str">
        <f>VLOOKUP(C1355,agent_name_matching!A:B,2,false)</f>
        <v>Patient LLM</v>
      </c>
      <c r="I1355" s="32" t="s">
        <v>3802</v>
      </c>
      <c r="J1355" s="6" t="s">
        <v>418</v>
      </c>
      <c r="K1355" s="6">
        <v>1.0</v>
      </c>
      <c r="L1355" s="6">
        <v>4284.0</v>
      </c>
      <c r="M1355" s="6">
        <v>57.0</v>
      </c>
      <c r="N1355" s="6">
        <v>1537.0</v>
      </c>
      <c r="O1355" s="6" t="s">
        <v>3803</v>
      </c>
      <c r="P1355" s="8" t="str">
        <f t="shared" si="1"/>
        <v/>
      </c>
      <c r="Q1355" s="8" t="str">
        <f t="shared" si="8"/>
        <v/>
      </c>
      <c r="R1355" s="8" t="str">
        <f>if(and(P1355&lt;&gt;"",Q1355&lt;&gt;"newexp",Q1355&lt;&gt;"nostart"),countifs(script_conform_dispatching!A:A,P1355,script_conform_dispatching!B:B,Q1355),"")</f>
        <v/>
      </c>
      <c r="S1355" s="8" t="str">
        <f t="shared" si="3"/>
        <v/>
      </c>
    </row>
    <row r="1356" hidden="1">
      <c r="A1356" s="6" t="s">
        <v>3804</v>
      </c>
      <c r="B1356" s="6" t="s">
        <v>105</v>
      </c>
      <c r="C1356" s="6" t="s">
        <v>411</v>
      </c>
      <c r="H1356" s="8" t="str">
        <f>VLOOKUP(C1356,agent_name_matching!A:B,2,false)</f>
        <v>System</v>
      </c>
      <c r="I1356" s="33"/>
      <c r="O1356" s="6" t="s">
        <v>3805</v>
      </c>
      <c r="P1356" s="8" t="str">
        <f t="shared" si="1"/>
        <v/>
      </c>
      <c r="Q1356" s="8" t="str">
        <f t="shared" si="8"/>
        <v/>
      </c>
      <c r="R1356" s="8" t="str">
        <f>if(and(P1356&lt;&gt;"",Q1356&lt;&gt;"newexp",Q1356&lt;&gt;"nostart"),countifs(script_conform_dispatching!A:A,P1356,script_conform_dispatching!B:B,Q1356),"")</f>
        <v/>
      </c>
      <c r="S1356" s="8" t="str">
        <f t="shared" si="3"/>
        <v/>
      </c>
    </row>
    <row r="1357" hidden="1">
      <c r="A1357" s="6" t="s">
        <v>3806</v>
      </c>
      <c r="B1357" s="6" t="s">
        <v>105</v>
      </c>
      <c r="C1357" s="6" t="s">
        <v>414</v>
      </c>
      <c r="F1357" s="6" t="s">
        <v>415</v>
      </c>
      <c r="G1357" s="6" t="s">
        <v>416</v>
      </c>
      <c r="H1357" s="8" t="str">
        <f>VLOOKUP(C1357,agent_name_matching!A:B,2,false)</f>
        <v>Dialog LLM</v>
      </c>
      <c r="I1357" s="32" t="s">
        <v>3807</v>
      </c>
      <c r="J1357" s="6" t="s">
        <v>418</v>
      </c>
      <c r="L1357" s="6">
        <v>11978.0</v>
      </c>
      <c r="M1357" s="6">
        <v>145.0</v>
      </c>
      <c r="N1357" s="6">
        <v>3213.0</v>
      </c>
      <c r="O1357" s="6" t="s">
        <v>3808</v>
      </c>
      <c r="P1357" s="8" t="str">
        <f t="shared" si="1"/>
        <v/>
      </c>
      <c r="Q1357" s="8" t="str">
        <f t="shared" si="8"/>
        <v/>
      </c>
      <c r="R1357" s="8" t="str">
        <f>if(and(P1357&lt;&gt;"",Q1357&lt;&gt;"newexp",Q1357&lt;&gt;"nostart"),countifs(script_conform_dispatching!A:A,P1357,script_conform_dispatching!B:B,Q1357),"")</f>
        <v/>
      </c>
      <c r="S1357" s="8" t="str">
        <f t="shared" si="3"/>
        <v/>
      </c>
    </row>
    <row r="1358" hidden="1">
      <c r="A1358" s="6" t="s">
        <v>3809</v>
      </c>
      <c r="B1358" s="6" t="s">
        <v>105</v>
      </c>
      <c r="C1358" s="6" t="s">
        <v>37</v>
      </c>
      <c r="F1358" s="6" t="s">
        <v>415</v>
      </c>
      <c r="G1358" s="6" t="s">
        <v>416</v>
      </c>
      <c r="H1358" s="8" t="str">
        <f>VLOOKUP(C1358,agent_name_matching!A:B,2,false)</f>
        <v>Patient LLM</v>
      </c>
      <c r="I1358" s="32" t="s">
        <v>3810</v>
      </c>
      <c r="J1358" s="6" t="s">
        <v>418</v>
      </c>
      <c r="K1358" s="6">
        <v>1.0</v>
      </c>
      <c r="L1358" s="6">
        <v>4480.0</v>
      </c>
      <c r="M1358" s="6">
        <v>49.0</v>
      </c>
      <c r="N1358" s="6">
        <v>1385.0</v>
      </c>
      <c r="O1358" s="6" t="s">
        <v>3811</v>
      </c>
      <c r="P1358" s="8" t="str">
        <f t="shared" si="1"/>
        <v/>
      </c>
      <c r="Q1358" s="8" t="str">
        <f t="shared" si="8"/>
        <v/>
      </c>
      <c r="R1358" s="8" t="str">
        <f>if(and(P1358&lt;&gt;"",Q1358&lt;&gt;"newexp",Q1358&lt;&gt;"nostart"),countifs(script_conform_dispatching!A:A,P1358,script_conform_dispatching!B:B,Q1358),"")</f>
        <v/>
      </c>
      <c r="S1358" s="8" t="str">
        <f t="shared" si="3"/>
        <v/>
      </c>
    </row>
    <row r="1359" hidden="1">
      <c r="A1359" s="6" t="s">
        <v>3812</v>
      </c>
      <c r="B1359" s="6" t="s">
        <v>105</v>
      </c>
      <c r="C1359" s="6" t="s">
        <v>411</v>
      </c>
      <c r="H1359" s="8" t="str">
        <f>VLOOKUP(C1359,agent_name_matching!A:B,2,false)</f>
        <v>System</v>
      </c>
      <c r="I1359" s="33"/>
      <c r="O1359" s="6" t="s">
        <v>3813</v>
      </c>
      <c r="P1359" s="8" t="str">
        <f t="shared" si="1"/>
        <v/>
      </c>
      <c r="Q1359" s="8" t="str">
        <f t="shared" si="8"/>
        <v/>
      </c>
      <c r="R1359" s="8" t="str">
        <f>if(and(P1359&lt;&gt;"",Q1359&lt;&gt;"newexp",Q1359&lt;&gt;"nostart"),countifs(script_conform_dispatching!A:A,P1359,script_conform_dispatching!B:B,Q1359),"")</f>
        <v/>
      </c>
      <c r="S1359" s="8" t="str">
        <f t="shared" si="3"/>
        <v/>
      </c>
    </row>
    <row r="1360" hidden="1">
      <c r="A1360" s="6" t="s">
        <v>3814</v>
      </c>
      <c r="B1360" s="6" t="s">
        <v>105</v>
      </c>
      <c r="C1360" s="6" t="s">
        <v>414</v>
      </c>
      <c r="F1360" s="6" t="s">
        <v>415</v>
      </c>
      <c r="G1360" s="6" t="s">
        <v>416</v>
      </c>
      <c r="H1360" s="8" t="str">
        <f>VLOOKUP(C1360,agent_name_matching!A:B,2,false)</f>
        <v>Dialog LLM</v>
      </c>
      <c r="I1360" s="32" t="s">
        <v>3815</v>
      </c>
      <c r="J1360" s="6" t="s">
        <v>418</v>
      </c>
      <c r="L1360" s="6">
        <v>12394.0</v>
      </c>
      <c r="M1360" s="6">
        <v>112.0</v>
      </c>
      <c r="N1360" s="6">
        <v>2742.0</v>
      </c>
      <c r="O1360" s="6" t="s">
        <v>3816</v>
      </c>
      <c r="P1360" s="8" t="str">
        <f t="shared" si="1"/>
        <v/>
      </c>
      <c r="Q1360" s="8" t="str">
        <f t="shared" si="8"/>
        <v/>
      </c>
      <c r="R1360" s="8" t="str">
        <f>if(and(P1360&lt;&gt;"",Q1360&lt;&gt;"newexp",Q1360&lt;&gt;"nostart"),countifs(script_conform_dispatching!A:A,P1360,script_conform_dispatching!B:B,Q1360),"")</f>
        <v/>
      </c>
      <c r="S1360" s="8" t="str">
        <f t="shared" si="3"/>
        <v/>
      </c>
    </row>
    <row r="1361" hidden="1">
      <c r="A1361" s="6" t="s">
        <v>3817</v>
      </c>
      <c r="B1361" s="6" t="s">
        <v>105</v>
      </c>
      <c r="C1361" s="6" t="s">
        <v>37</v>
      </c>
      <c r="F1361" s="6" t="s">
        <v>415</v>
      </c>
      <c r="G1361" s="6" t="s">
        <v>416</v>
      </c>
      <c r="H1361" s="8" t="str">
        <f>VLOOKUP(C1361,agent_name_matching!A:B,2,false)</f>
        <v>Patient LLM</v>
      </c>
      <c r="I1361" s="32" t="s">
        <v>3818</v>
      </c>
      <c r="J1361" s="6" t="s">
        <v>418</v>
      </c>
      <c r="K1361" s="6">
        <v>1.0</v>
      </c>
      <c r="L1361" s="6">
        <v>4635.0</v>
      </c>
      <c r="M1361" s="6">
        <v>34.0</v>
      </c>
      <c r="N1361" s="6">
        <v>1533.0</v>
      </c>
      <c r="O1361" s="6" t="s">
        <v>3819</v>
      </c>
      <c r="P1361" s="8" t="str">
        <f t="shared" si="1"/>
        <v/>
      </c>
      <c r="Q1361" s="8" t="str">
        <f t="shared" si="8"/>
        <v/>
      </c>
      <c r="R1361" s="8" t="str">
        <f>if(and(P1361&lt;&gt;"",Q1361&lt;&gt;"newexp",Q1361&lt;&gt;"nostart"),countifs(script_conform_dispatching!A:A,P1361,script_conform_dispatching!B:B,Q1361),"")</f>
        <v/>
      </c>
      <c r="S1361" s="8" t="str">
        <f t="shared" si="3"/>
        <v/>
      </c>
    </row>
    <row r="1362" hidden="1">
      <c r="A1362" s="6" t="s">
        <v>3820</v>
      </c>
      <c r="B1362" s="6" t="s">
        <v>105</v>
      </c>
      <c r="C1362" s="6" t="s">
        <v>411</v>
      </c>
      <c r="H1362" s="8" t="str">
        <f>VLOOKUP(C1362,agent_name_matching!A:B,2,false)</f>
        <v>System</v>
      </c>
      <c r="I1362" s="33"/>
      <c r="O1362" s="6" t="s">
        <v>3821</v>
      </c>
      <c r="P1362" s="8" t="str">
        <f t="shared" si="1"/>
        <v/>
      </c>
      <c r="Q1362" s="8" t="str">
        <f t="shared" si="8"/>
        <v/>
      </c>
      <c r="R1362" s="8" t="str">
        <f>if(and(P1362&lt;&gt;"",Q1362&lt;&gt;"newexp",Q1362&lt;&gt;"nostart"),countifs(script_conform_dispatching!A:A,P1362,script_conform_dispatching!B:B,Q1362),"")</f>
        <v/>
      </c>
      <c r="S1362" s="8" t="str">
        <f t="shared" si="3"/>
        <v/>
      </c>
    </row>
    <row r="1363" hidden="1">
      <c r="A1363" s="6" t="s">
        <v>3822</v>
      </c>
      <c r="B1363" s="6" t="s">
        <v>105</v>
      </c>
      <c r="C1363" s="6" t="s">
        <v>414</v>
      </c>
      <c r="F1363" s="6" t="s">
        <v>415</v>
      </c>
      <c r="G1363" s="6" t="s">
        <v>416</v>
      </c>
      <c r="H1363" s="8" t="str">
        <f>VLOOKUP(C1363,agent_name_matching!A:B,2,false)</f>
        <v>Dialog LLM</v>
      </c>
      <c r="I1363" s="32" t="s">
        <v>3823</v>
      </c>
      <c r="J1363" s="6" t="s">
        <v>418</v>
      </c>
      <c r="L1363" s="6">
        <v>12762.0</v>
      </c>
      <c r="M1363" s="6">
        <v>232.0</v>
      </c>
      <c r="N1363" s="6">
        <v>4074.0</v>
      </c>
      <c r="O1363" s="6" t="s">
        <v>3824</v>
      </c>
      <c r="P1363" s="8" t="str">
        <f t="shared" si="1"/>
        <v/>
      </c>
      <c r="Q1363" s="8" t="str">
        <f t="shared" si="8"/>
        <v/>
      </c>
      <c r="R1363" s="8" t="str">
        <f>if(and(P1363&lt;&gt;"",Q1363&lt;&gt;"newexp",Q1363&lt;&gt;"nostart"),countifs(script_conform_dispatching!A:A,P1363,script_conform_dispatching!B:B,Q1363),"")</f>
        <v/>
      </c>
      <c r="S1363" s="8" t="str">
        <f t="shared" si="3"/>
        <v/>
      </c>
    </row>
    <row r="1364" hidden="1">
      <c r="A1364" s="6" t="s">
        <v>3825</v>
      </c>
      <c r="B1364" s="6" t="s">
        <v>105</v>
      </c>
      <c r="C1364" s="6" t="s">
        <v>407</v>
      </c>
      <c r="D1364" s="6">
        <v>4.0</v>
      </c>
      <c r="E1364" s="6" t="s">
        <v>445</v>
      </c>
      <c r="H1364" s="8" t="str">
        <f>VLOOKUP(C1364,agent_name_matching!A:B,2,false)</f>
        <v>--</v>
      </c>
      <c r="I1364" s="33"/>
      <c r="O1364" s="6" t="s">
        <v>3826</v>
      </c>
      <c r="P1364" s="8">
        <f t="shared" si="1"/>
        <v>4</v>
      </c>
      <c r="Q1364" s="8">
        <f t="shared" si="8"/>
        <v>8</v>
      </c>
      <c r="R1364" s="8">
        <f>if(and(P1364&lt;&gt;"",Q1364&lt;&gt;"newexp",Q1364&lt;&gt;"nostart"),countifs(script_conform_dispatching!A:A,P1364,script_conform_dispatching!B:B,Q1364),"")</f>
        <v>0</v>
      </c>
      <c r="S1364" s="8" t="str">
        <f t="shared" si="3"/>
        <v>wrong</v>
      </c>
    </row>
    <row r="1365" hidden="1">
      <c r="A1365" s="6" t="s">
        <v>3827</v>
      </c>
      <c r="B1365" s="6" t="s">
        <v>105</v>
      </c>
      <c r="C1365" s="6" t="s">
        <v>407</v>
      </c>
      <c r="D1365" s="6">
        <v>8.0</v>
      </c>
      <c r="E1365" s="6" t="s">
        <v>408</v>
      </c>
      <c r="H1365" s="8" t="str">
        <f>VLOOKUP(C1365,agent_name_matching!A:B,2,false)</f>
        <v>--</v>
      </c>
      <c r="I1365" s="33"/>
      <c r="O1365" s="6" t="s">
        <v>3828</v>
      </c>
      <c r="P1365" s="8" t="str">
        <f t="shared" si="1"/>
        <v/>
      </c>
      <c r="Q1365" s="8" t="str">
        <f t="shared" si="8"/>
        <v/>
      </c>
      <c r="R1365" s="8" t="str">
        <f>if(and(P1365&lt;&gt;"",Q1365&lt;&gt;"newexp",Q1365&lt;&gt;"nostart"),countifs(script_conform_dispatching!A:A,P1365,script_conform_dispatching!B:B,Q1365),"")</f>
        <v/>
      </c>
      <c r="S1365" s="8" t="str">
        <f t="shared" si="3"/>
        <v/>
      </c>
    </row>
    <row r="1366" hidden="1">
      <c r="A1366" s="6" t="s">
        <v>3829</v>
      </c>
      <c r="B1366" s="6" t="s">
        <v>105</v>
      </c>
      <c r="C1366" s="6" t="s">
        <v>450</v>
      </c>
      <c r="F1366" s="6" t="s">
        <v>415</v>
      </c>
      <c r="G1366" s="6" t="s">
        <v>416</v>
      </c>
      <c r="H1366" s="8" t="str">
        <f>VLOOKUP(C1366,agent_name_matching!A:B,2,false)</f>
        <v>Validator LLM</v>
      </c>
      <c r="I1366" s="32" t="s">
        <v>987</v>
      </c>
      <c r="J1366" s="6" t="s">
        <v>452</v>
      </c>
      <c r="L1366" s="6">
        <v>4807.0</v>
      </c>
      <c r="M1366" s="6">
        <v>32.0</v>
      </c>
      <c r="N1366" s="6">
        <v>1403.0</v>
      </c>
      <c r="O1366" s="6" t="s">
        <v>3830</v>
      </c>
      <c r="P1366" s="8" t="str">
        <f t="shared" si="1"/>
        <v/>
      </c>
      <c r="Q1366" s="8" t="str">
        <f t="shared" si="8"/>
        <v/>
      </c>
      <c r="R1366" s="8" t="str">
        <f>if(and(P1366&lt;&gt;"",Q1366&lt;&gt;"newexp",Q1366&lt;&gt;"nostart"),countifs(script_conform_dispatching!A:A,P1366,script_conform_dispatching!B:B,Q1366),"")</f>
        <v/>
      </c>
      <c r="S1366" s="8" t="str">
        <f t="shared" si="3"/>
        <v/>
      </c>
    </row>
    <row r="1367" hidden="1">
      <c r="A1367" s="6" t="s">
        <v>3831</v>
      </c>
      <c r="B1367" s="6" t="s">
        <v>105</v>
      </c>
      <c r="C1367" s="6" t="s">
        <v>37</v>
      </c>
      <c r="F1367" s="6" t="s">
        <v>415</v>
      </c>
      <c r="G1367" s="6" t="s">
        <v>416</v>
      </c>
      <c r="H1367" s="8" t="str">
        <f>VLOOKUP(C1367,agent_name_matching!A:B,2,false)</f>
        <v>Patient LLM</v>
      </c>
      <c r="I1367" s="32" t="s">
        <v>3832</v>
      </c>
      <c r="J1367" s="6" t="s">
        <v>418</v>
      </c>
      <c r="K1367" s="6">
        <v>1.0</v>
      </c>
      <c r="L1367" s="6">
        <v>4771.0</v>
      </c>
      <c r="M1367" s="6">
        <v>41.0</v>
      </c>
      <c r="N1367" s="6">
        <v>1385.0</v>
      </c>
      <c r="O1367" s="6" t="s">
        <v>3833</v>
      </c>
      <c r="P1367" s="8" t="str">
        <f t="shared" si="1"/>
        <v/>
      </c>
      <c r="Q1367" s="8" t="str">
        <f t="shared" si="8"/>
        <v/>
      </c>
      <c r="R1367" s="8" t="str">
        <f>if(and(P1367&lt;&gt;"",Q1367&lt;&gt;"newexp",Q1367&lt;&gt;"nostart"),countifs(script_conform_dispatching!A:A,P1367,script_conform_dispatching!B:B,Q1367),"")</f>
        <v/>
      </c>
      <c r="S1367" s="8" t="str">
        <f t="shared" si="3"/>
        <v/>
      </c>
    </row>
    <row r="1368" hidden="1">
      <c r="A1368" s="6" t="s">
        <v>3834</v>
      </c>
      <c r="B1368" s="6" t="s">
        <v>105</v>
      </c>
      <c r="C1368" s="6" t="s">
        <v>411</v>
      </c>
      <c r="H1368" s="8" t="str">
        <f>VLOOKUP(C1368,agent_name_matching!A:B,2,false)</f>
        <v>System</v>
      </c>
      <c r="I1368" s="33"/>
      <c r="O1368" s="6" t="s">
        <v>3835</v>
      </c>
      <c r="P1368" s="8" t="str">
        <f t="shared" si="1"/>
        <v/>
      </c>
      <c r="Q1368" s="8" t="str">
        <f t="shared" si="8"/>
        <v/>
      </c>
      <c r="R1368" s="8" t="str">
        <f>if(and(P1368&lt;&gt;"",Q1368&lt;&gt;"newexp",Q1368&lt;&gt;"nostart"),countifs(script_conform_dispatching!A:A,P1368,script_conform_dispatching!B:B,Q1368),"")</f>
        <v/>
      </c>
      <c r="S1368" s="8" t="str">
        <f t="shared" si="3"/>
        <v/>
      </c>
    </row>
    <row r="1369" hidden="1">
      <c r="A1369" s="6" t="s">
        <v>3836</v>
      </c>
      <c r="B1369" s="6" t="s">
        <v>105</v>
      </c>
      <c r="C1369" s="6" t="s">
        <v>414</v>
      </c>
      <c r="F1369" s="6" t="s">
        <v>415</v>
      </c>
      <c r="G1369" s="6" t="s">
        <v>416</v>
      </c>
      <c r="H1369" s="8" t="str">
        <f>VLOOKUP(C1369,agent_name_matching!A:B,2,false)</f>
        <v>Dialog LLM</v>
      </c>
      <c r="I1369" s="32" t="s">
        <v>3837</v>
      </c>
      <c r="J1369" s="6" t="s">
        <v>418</v>
      </c>
      <c r="L1369" s="6">
        <v>13185.0</v>
      </c>
      <c r="M1369" s="6">
        <v>145.0</v>
      </c>
      <c r="N1369" s="6">
        <v>3190.0</v>
      </c>
      <c r="O1369" s="6" t="s">
        <v>3838</v>
      </c>
      <c r="P1369" s="8" t="str">
        <f t="shared" si="1"/>
        <v/>
      </c>
      <c r="Q1369" s="8" t="str">
        <f t="shared" si="8"/>
        <v/>
      </c>
      <c r="R1369" s="8" t="str">
        <f>if(and(P1369&lt;&gt;"",Q1369&lt;&gt;"newexp",Q1369&lt;&gt;"nostart"),countifs(script_conform_dispatching!A:A,P1369,script_conform_dispatching!B:B,Q1369),"")</f>
        <v/>
      </c>
      <c r="S1369" s="8" t="str">
        <f t="shared" si="3"/>
        <v/>
      </c>
    </row>
    <row r="1370" hidden="1">
      <c r="A1370" s="6" t="s">
        <v>3839</v>
      </c>
      <c r="B1370" s="6" t="s">
        <v>105</v>
      </c>
      <c r="C1370" s="6" t="s">
        <v>407</v>
      </c>
      <c r="D1370" s="6">
        <v>8.0</v>
      </c>
      <c r="E1370" s="6" t="s">
        <v>445</v>
      </c>
      <c r="H1370" s="8" t="str">
        <f>VLOOKUP(C1370,agent_name_matching!A:B,2,false)</f>
        <v>--</v>
      </c>
      <c r="I1370" s="33"/>
      <c r="O1370" s="6" t="s">
        <v>3840</v>
      </c>
      <c r="P1370" s="8">
        <f t="shared" si="1"/>
        <v>8</v>
      </c>
      <c r="Q1370" s="8" t="str">
        <f t="shared" si="8"/>
        <v>newexp</v>
      </c>
      <c r="R1370" s="8" t="str">
        <f>if(and(P1370&lt;&gt;"",Q1370&lt;&gt;"newexp",Q1370&lt;&gt;"nostart"),countifs(script_conform_dispatching!A:A,P1370,script_conform_dispatching!B:B,Q1370),"")</f>
        <v/>
      </c>
      <c r="S1370" s="8" t="str">
        <f t="shared" si="3"/>
        <v/>
      </c>
    </row>
    <row r="1371" hidden="1">
      <c r="A1371" s="6" t="s">
        <v>3841</v>
      </c>
      <c r="B1371" s="6" t="s">
        <v>105</v>
      </c>
      <c r="C1371" s="6" t="s">
        <v>450</v>
      </c>
      <c r="F1371" s="6" t="s">
        <v>415</v>
      </c>
      <c r="G1371" s="6" t="s">
        <v>416</v>
      </c>
      <c r="H1371" s="8" t="str">
        <f>VLOOKUP(C1371,agent_name_matching!A:B,2,false)</f>
        <v>Validator LLM</v>
      </c>
      <c r="I1371" s="32" t="s">
        <v>2768</v>
      </c>
      <c r="J1371" s="6" t="s">
        <v>452</v>
      </c>
      <c r="L1371" s="6">
        <v>4915.0</v>
      </c>
      <c r="M1371" s="6">
        <v>44.0</v>
      </c>
      <c r="N1371" s="6">
        <v>1797.0</v>
      </c>
      <c r="O1371" s="6" t="s">
        <v>3842</v>
      </c>
      <c r="P1371" s="8" t="str">
        <f t="shared" si="1"/>
        <v/>
      </c>
      <c r="Q1371" s="8" t="str">
        <f t="shared" si="8"/>
        <v/>
      </c>
      <c r="R1371" s="8" t="str">
        <f>if(and(P1371&lt;&gt;"",Q1371&lt;&gt;"newexp",Q1371&lt;&gt;"nostart"),countifs(script_conform_dispatching!A:A,P1371,script_conform_dispatching!B:B,Q1371),"")</f>
        <v/>
      </c>
      <c r="S1371" s="8" t="str">
        <f t="shared" si="3"/>
        <v/>
      </c>
    </row>
    <row r="1372">
      <c r="A1372" s="6" t="s">
        <v>3843</v>
      </c>
      <c r="B1372" s="6" t="s">
        <v>108</v>
      </c>
      <c r="C1372" s="6" t="s">
        <v>407</v>
      </c>
      <c r="D1372" s="6">
        <v>1.0</v>
      </c>
      <c r="E1372" s="6" t="s">
        <v>408</v>
      </c>
      <c r="H1372" s="8" t="str">
        <f>VLOOKUP(C1372,agent_name_matching!A:B,2,false)</f>
        <v>--</v>
      </c>
      <c r="I1372" s="33"/>
      <c r="O1372" s="6" t="s">
        <v>3844</v>
      </c>
      <c r="P1372" s="8" t="str">
        <f t="shared" si="1"/>
        <v/>
      </c>
      <c r="Q1372" s="8" t="str">
        <f t="shared" si="8"/>
        <v/>
      </c>
      <c r="R1372" s="8" t="str">
        <f>if(and(P1372&lt;&gt;"",Q1372&lt;&gt;"newexp",Q1372&lt;&gt;"nostart"),countifs(script_conform_dispatching!A:A,P1372,script_conform_dispatching!B:B,Q1372),"")</f>
        <v/>
      </c>
      <c r="S1372" s="8" t="str">
        <f t="shared" si="3"/>
        <v/>
      </c>
    </row>
    <row r="1373">
      <c r="A1373" s="6" t="s">
        <v>3845</v>
      </c>
      <c r="B1373" s="6" t="s">
        <v>108</v>
      </c>
      <c r="C1373" s="6" t="s">
        <v>411</v>
      </c>
      <c r="H1373" s="8" t="str">
        <f>VLOOKUP(C1373,agent_name_matching!A:B,2,false)</f>
        <v>System</v>
      </c>
      <c r="I1373" s="33"/>
      <c r="O1373" s="6" t="s">
        <v>3846</v>
      </c>
      <c r="P1373" s="8" t="str">
        <f t="shared" si="1"/>
        <v/>
      </c>
      <c r="Q1373" s="8" t="str">
        <f t="shared" si="8"/>
        <v/>
      </c>
      <c r="R1373" s="8" t="str">
        <f>if(and(P1373&lt;&gt;"",Q1373&lt;&gt;"newexp",Q1373&lt;&gt;"nostart"),countifs(script_conform_dispatching!A:A,P1373,script_conform_dispatching!B:B,Q1373),"")</f>
        <v/>
      </c>
      <c r="S1373" s="8" t="str">
        <f t="shared" si="3"/>
        <v/>
      </c>
    </row>
    <row r="1374">
      <c r="A1374" s="6" t="s">
        <v>3847</v>
      </c>
      <c r="B1374" s="6" t="s">
        <v>108</v>
      </c>
      <c r="C1374" s="6" t="s">
        <v>1007</v>
      </c>
      <c r="F1374" s="6" t="s">
        <v>415</v>
      </c>
      <c r="G1374" s="6" t="s">
        <v>416</v>
      </c>
      <c r="H1374" s="8" t="str">
        <f>VLOOKUP(C1374,agent_name_matching!A:B,2,false)</f>
        <v>Assessor LLM</v>
      </c>
      <c r="I1374" s="32" t="s">
        <v>1008</v>
      </c>
      <c r="J1374" s="6" t="s">
        <v>418</v>
      </c>
      <c r="L1374" s="6">
        <v>716.0</v>
      </c>
      <c r="M1374" s="6">
        <v>14.0</v>
      </c>
      <c r="N1374" s="6">
        <v>903.0</v>
      </c>
      <c r="O1374" s="6" t="s">
        <v>3848</v>
      </c>
      <c r="P1374" s="8" t="str">
        <f t="shared" si="1"/>
        <v/>
      </c>
      <c r="Q1374" s="8" t="str">
        <f t="shared" si="8"/>
        <v/>
      </c>
      <c r="R1374" s="8" t="str">
        <f>if(and(P1374&lt;&gt;"",Q1374&lt;&gt;"newexp",Q1374&lt;&gt;"nostart"),countifs(script_conform_dispatching!A:A,P1374,script_conform_dispatching!B:B,Q1374),"")</f>
        <v/>
      </c>
      <c r="S1374" s="8" t="str">
        <f t="shared" si="3"/>
        <v/>
      </c>
    </row>
    <row r="1375">
      <c r="A1375" s="6" t="s">
        <v>3849</v>
      </c>
      <c r="B1375" s="6" t="s">
        <v>108</v>
      </c>
      <c r="C1375" s="6" t="s">
        <v>1011</v>
      </c>
      <c r="F1375" s="6" t="s">
        <v>415</v>
      </c>
      <c r="G1375" s="6" t="s">
        <v>416</v>
      </c>
      <c r="H1375" s="8" t="str">
        <f>VLOOKUP(C1375,agent_name_matching!A:B,2,false)</f>
        <v>Dialog LLM</v>
      </c>
      <c r="I1375" s="32" t="s">
        <v>1012</v>
      </c>
      <c r="J1375" s="6" t="s">
        <v>418</v>
      </c>
      <c r="L1375" s="6">
        <v>565.0</v>
      </c>
      <c r="M1375" s="6">
        <v>28.0</v>
      </c>
      <c r="N1375" s="6">
        <v>980.0</v>
      </c>
      <c r="O1375" s="6" t="s">
        <v>3850</v>
      </c>
      <c r="P1375" s="8" t="str">
        <f t="shared" si="1"/>
        <v/>
      </c>
      <c r="Q1375" s="8" t="str">
        <f t="shared" si="8"/>
        <v/>
      </c>
      <c r="R1375" s="8" t="str">
        <f>if(and(P1375&lt;&gt;"",Q1375&lt;&gt;"newexp",Q1375&lt;&gt;"nostart"),countifs(script_conform_dispatching!A:A,P1375,script_conform_dispatching!B:B,Q1375),"")</f>
        <v/>
      </c>
      <c r="S1375" s="8" t="str">
        <f t="shared" si="3"/>
        <v/>
      </c>
    </row>
    <row r="1376">
      <c r="A1376" s="6" t="s">
        <v>3851</v>
      </c>
      <c r="B1376" s="6" t="s">
        <v>108</v>
      </c>
      <c r="C1376" s="6" t="s">
        <v>37</v>
      </c>
      <c r="F1376" s="6" t="s">
        <v>415</v>
      </c>
      <c r="G1376" s="6" t="s">
        <v>416</v>
      </c>
      <c r="H1376" s="8" t="str">
        <f>VLOOKUP(C1376,agent_name_matching!A:B,2,false)</f>
        <v>Patient LLM</v>
      </c>
      <c r="I1376" s="32" t="s">
        <v>3852</v>
      </c>
      <c r="J1376" s="6" t="s">
        <v>418</v>
      </c>
      <c r="K1376" s="6">
        <v>1.0</v>
      </c>
      <c r="L1376" s="6">
        <v>546.0</v>
      </c>
      <c r="M1376" s="6">
        <v>38.0</v>
      </c>
      <c r="N1376" s="6">
        <v>1134.0</v>
      </c>
      <c r="O1376" s="6" t="s">
        <v>3853</v>
      </c>
      <c r="P1376" s="8" t="str">
        <f t="shared" si="1"/>
        <v/>
      </c>
      <c r="Q1376" s="8" t="str">
        <f t="shared" si="8"/>
        <v/>
      </c>
      <c r="R1376" s="8" t="str">
        <f>if(and(P1376&lt;&gt;"",Q1376&lt;&gt;"newexp",Q1376&lt;&gt;"nostart"),countifs(script_conform_dispatching!A:A,P1376,script_conform_dispatching!B:B,Q1376),"")</f>
        <v/>
      </c>
      <c r="S1376" s="8" t="str">
        <f t="shared" si="3"/>
        <v/>
      </c>
    </row>
    <row r="1377">
      <c r="A1377" s="6" t="s">
        <v>3854</v>
      </c>
      <c r="B1377" s="6" t="s">
        <v>108</v>
      </c>
      <c r="C1377" s="6" t="s">
        <v>411</v>
      </c>
      <c r="H1377" s="8" t="str">
        <f>VLOOKUP(C1377,agent_name_matching!A:B,2,false)</f>
        <v>System</v>
      </c>
      <c r="I1377" s="33"/>
      <c r="O1377" s="6" t="s">
        <v>3855</v>
      </c>
      <c r="P1377" s="8" t="str">
        <f t="shared" si="1"/>
        <v/>
      </c>
      <c r="Q1377" s="8" t="str">
        <f t="shared" si="8"/>
        <v/>
      </c>
      <c r="R1377" s="8" t="str">
        <f>if(and(P1377&lt;&gt;"",Q1377&lt;&gt;"newexp",Q1377&lt;&gt;"nostart"),countifs(script_conform_dispatching!A:A,P1377,script_conform_dispatching!B:B,Q1377),"")</f>
        <v/>
      </c>
      <c r="S1377" s="8" t="str">
        <f t="shared" si="3"/>
        <v/>
      </c>
    </row>
    <row r="1378">
      <c r="A1378" s="6" t="s">
        <v>3856</v>
      </c>
      <c r="B1378" s="6" t="s">
        <v>108</v>
      </c>
      <c r="C1378" s="6" t="s">
        <v>1007</v>
      </c>
      <c r="F1378" s="6" t="s">
        <v>415</v>
      </c>
      <c r="G1378" s="6" t="s">
        <v>416</v>
      </c>
      <c r="H1378" s="8" t="str">
        <f>VLOOKUP(C1378,agent_name_matching!A:B,2,false)</f>
        <v>Assessor LLM</v>
      </c>
      <c r="I1378" s="32" t="s">
        <v>1008</v>
      </c>
      <c r="J1378" s="6" t="s">
        <v>418</v>
      </c>
      <c r="L1378" s="6">
        <v>786.0</v>
      </c>
      <c r="M1378" s="6">
        <v>14.0</v>
      </c>
      <c r="N1378" s="6">
        <v>898.0</v>
      </c>
      <c r="O1378" s="6" t="s">
        <v>3857</v>
      </c>
      <c r="P1378" s="8" t="str">
        <f t="shared" si="1"/>
        <v/>
      </c>
      <c r="Q1378" s="8" t="str">
        <f t="shared" si="8"/>
        <v/>
      </c>
      <c r="R1378" s="8" t="str">
        <f>if(and(P1378&lt;&gt;"",Q1378&lt;&gt;"newexp",Q1378&lt;&gt;"nostart"),countifs(script_conform_dispatching!A:A,P1378,script_conform_dispatching!B:B,Q1378),"")</f>
        <v/>
      </c>
      <c r="S1378" s="8" t="str">
        <f t="shared" si="3"/>
        <v/>
      </c>
    </row>
    <row r="1379">
      <c r="A1379" s="6" t="s">
        <v>3858</v>
      </c>
      <c r="B1379" s="6" t="s">
        <v>108</v>
      </c>
      <c r="C1379" s="6" t="s">
        <v>1011</v>
      </c>
      <c r="F1379" s="6" t="s">
        <v>415</v>
      </c>
      <c r="G1379" s="6" t="s">
        <v>416</v>
      </c>
      <c r="H1379" s="8" t="str">
        <f>VLOOKUP(C1379,agent_name_matching!A:B,2,false)</f>
        <v>Dialog LLM</v>
      </c>
      <c r="I1379" s="32" t="s">
        <v>3859</v>
      </c>
      <c r="J1379" s="6" t="s">
        <v>418</v>
      </c>
      <c r="L1379" s="6">
        <v>798.0</v>
      </c>
      <c r="M1379" s="6">
        <v>49.0</v>
      </c>
      <c r="N1379" s="6">
        <v>1130.0</v>
      </c>
      <c r="O1379" s="6" t="s">
        <v>3860</v>
      </c>
      <c r="P1379" s="8" t="str">
        <f t="shared" si="1"/>
        <v/>
      </c>
      <c r="Q1379" s="8" t="str">
        <f t="shared" si="8"/>
        <v/>
      </c>
      <c r="R1379" s="8" t="str">
        <f>if(and(P1379&lt;&gt;"",Q1379&lt;&gt;"newexp",Q1379&lt;&gt;"nostart"),countifs(script_conform_dispatching!A:A,P1379,script_conform_dispatching!B:B,Q1379),"")</f>
        <v/>
      </c>
      <c r="S1379" s="8" t="str">
        <f t="shared" si="3"/>
        <v/>
      </c>
    </row>
    <row r="1380">
      <c r="A1380" s="6" t="s">
        <v>3861</v>
      </c>
      <c r="B1380" s="6" t="s">
        <v>108</v>
      </c>
      <c r="C1380" s="6" t="s">
        <v>37</v>
      </c>
      <c r="F1380" s="6" t="s">
        <v>415</v>
      </c>
      <c r="G1380" s="6" t="s">
        <v>416</v>
      </c>
      <c r="H1380" s="8" t="str">
        <f>VLOOKUP(C1380,agent_name_matching!A:B,2,false)</f>
        <v>Patient LLM</v>
      </c>
      <c r="I1380" s="32" t="s">
        <v>3862</v>
      </c>
      <c r="J1380" s="6" t="s">
        <v>418</v>
      </c>
      <c r="K1380" s="6">
        <v>1.0</v>
      </c>
      <c r="L1380" s="6">
        <v>641.0</v>
      </c>
      <c r="M1380" s="6">
        <v>13.0</v>
      </c>
      <c r="N1380" s="6">
        <v>993.0</v>
      </c>
      <c r="O1380" s="6" t="s">
        <v>3863</v>
      </c>
      <c r="P1380" s="8" t="str">
        <f t="shared" si="1"/>
        <v/>
      </c>
      <c r="Q1380" s="8" t="str">
        <f t="shared" si="8"/>
        <v/>
      </c>
      <c r="R1380" s="8" t="str">
        <f>if(and(P1380&lt;&gt;"",Q1380&lt;&gt;"newexp",Q1380&lt;&gt;"nostart"),countifs(script_conform_dispatching!A:A,P1380,script_conform_dispatching!B:B,Q1380),"")</f>
        <v/>
      </c>
      <c r="S1380" s="8" t="str">
        <f t="shared" si="3"/>
        <v/>
      </c>
    </row>
    <row r="1381">
      <c r="A1381" s="6" t="s">
        <v>3864</v>
      </c>
      <c r="B1381" s="6" t="s">
        <v>108</v>
      </c>
      <c r="C1381" s="6" t="s">
        <v>411</v>
      </c>
      <c r="H1381" s="8" t="str">
        <f>VLOOKUP(C1381,agent_name_matching!A:B,2,false)</f>
        <v>System</v>
      </c>
      <c r="I1381" s="33"/>
      <c r="O1381" s="6" t="s">
        <v>3865</v>
      </c>
      <c r="P1381" s="8" t="str">
        <f t="shared" si="1"/>
        <v/>
      </c>
      <c r="Q1381" s="8" t="str">
        <f t="shared" si="8"/>
        <v/>
      </c>
      <c r="R1381" s="8" t="str">
        <f>if(and(P1381&lt;&gt;"",Q1381&lt;&gt;"newexp",Q1381&lt;&gt;"nostart"),countifs(script_conform_dispatching!A:A,P1381,script_conform_dispatching!B:B,Q1381),"")</f>
        <v/>
      </c>
      <c r="S1381" s="8" t="str">
        <f t="shared" si="3"/>
        <v/>
      </c>
    </row>
    <row r="1382">
      <c r="A1382" s="6" t="s">
        <v>3866</v>
      </c>
      <c r="B1382" s="6" t="s">
        <v>108</v>
      </c>
      <c r="C1382" s="6" t="s">
        <v>1007</v>
      </c>
      <c r="F1382" s="6" t="s">
        <v>415</v>
      </c>
      <c r="G1382" s="6" t="s">
        <v>416</v>
      </c>
      <c r="H1382" s="8" t="str">
        <f>VLOOKUP(C1382,agent_name_matching!A:B,2,false)</f>
        <v>Assessor LLM</v>
      </c>
      <c r="I1382" s="32" t="s">
        <v>1008</v>
      </c>
      <c r="J1382" s="6" t="s">
        <v>418</v>
      </c>
      <c r="L1382" s="6">
        <v>854.0</v>
      </c>
      <c r="M1382" s="6">
        <v>14.0</v>
      </c>
      <c r="N1382" s="6">
        <v>913.0</v>
      </c>
      <c r="O1382" s="6" t="s">
        <v>3867</v>
      </c>
      <c r="P1382" s="8" t="str">
        <f t="shared" si="1"/>
        <v/>
      </c>
      <c r="Q1382" s="8" t="str">
        <f t="shared" si="8"/>
        <v/>
      </c>
      <c r="R1382" s="8" t="str">
        <f>if(and(P1382&lt;&gt;"",Q1382&lt;&gt;"newexp",Q1382&lt;&gt;"nostart"),countifs(script_conform_dispatching!A:A,P1382,script_conform_dispatching!B:B,Q1382),"")</f>
        <v/>
      </c>
      <c r="S1382" s="8" t="str">
        <f t="shared" si="3"/>
        <v/>
      </c>
    </row>
    <row r="1383">
      <c r="A1383" s="6" t="s">
        <v>3868</v>
      </c>
      <c r="B1383" s="6" t="s">
        <v>108</v>
      </c>
      <c r="C1383" s="6" t="s">
        <v>1011</v>
      </c>
      <c r="F1383" s="6" t="s">
        <v>415</v>
      </c>
      <c r="G1383" s="6" t="s">
        <v>416</v>
      </c>
      <c r="H1383" s="8" t="str">
        <f>VLOOKUP(C1383,agent_name_matching!A:B,2,false)</f>
        <v>Dialog LLM</v>
      </c>
      <c r="I1383" s="32" t="s">
        <v>3869</v>
      </c>
      <c r="J1383" s="6" t="s">
        <v>418</v>
      </c>
      <c r="L1383" s="6">
        <v>1027.0</v>
      </c>
      <c r="M1383" s="6">
        <v>33.0</v>
      </c>
      <c r="N1383" s="6">
        <v>907.0</v>
      </c>
      <c r="O1383" s="6" t="s">
        <v>3870</v>
      </c>
      <c r="P1383" s="8" t="str">
        <f t="shared" si="1"/>
        <v/>
      </c>
      <c r="Q1383" s="8" t="str">
        <f t="shared" si="8"/>
        <v/>
      </c>
      <c r="R1383" s="8" t="str">
        <f>if(and(P1383&lt;&gt;"",Q1383&lt;&gt;"newexp",Q1383&lt;&gt;"nostart"),countifs(script_conform_dispatching!A:A,P1383,script_conform_dispatching!B:B,Q1383),"")</f>
        <v/>
      </c>
      <c r="S1383" s="8" t="str">
        <f t="shared" si="3"/>
        <v/>
      </c>
    </row>
    <row r="1384">
      <c r="A1384" s="6" t="s">
        <v>3871</v>
      </c>
      <c r="B1384" s="6" t="s">
        <v>108</v>
      </c>
      <c r="C1384" s="6" t="s">
        <v>37</v>
      </c>
      <c r="F1384" s="6" t="s">
        <v>415</v>
      </c>
      <c r="G1384" s="6" t="s">
        <v>416</v>
      </c>
      <c r="H1384" s="8" t="str">
        <f>VLOOKUP(C1384,agent_name_matching!A:B,2,false)</f>
        <v>Patient LLM</v>
      </c>
      <c r="I1384" s="32" t="s">
        <v>3872</v>
      </c>
      <c r="J1384" s="6" t="s">
        <v>418</v>
      </c>
      <c r="K1384" s="6">
        <v>1.0</v>
      </c>
      <c r="L1384" s="6">
        <v>695.0</v>
      </c>
      <c r="M1384" s="6">
        <v>39.0</v>
      </c>
      <c r="N1384" s="6">
        <v>899.0</v>
      </c>
      <c r="O1384" s="6" t="s">
        <v>3873</v>
      </c>
      <c r="P1384" s="8" t="str">
        <f t="shared" si="1"/>
        <v/>
      </c>
      <c r="Q1384" s="8" t="str">
        <f t="shared" si="8"/>
        <v/>
      </c>
      <c r="R1384" s="8" t="str">
        <f>if(and(P1384&lt;&gt;"",Q1384&lt;&gt;"newexp",Q1384&lt;&gt;"nostart"),countifs(script_conform_dispatching!A:A,P1384,script_conform_dispatching!B:B,Q1384),"")</f>
        <v/>
      </c>
      <c r="S1384" s="8" t="str">
        <f t="shared" si="3"/>
        <v/>
      </c>
    </row>
    <row r="1385">
      <c r="A1385" s="6" t="s">
        <v>3874</v>
      </c>
      <c r="B1385" s="6" t="s">
        <v>108</v>
      </c>
      <c r="C1385" s="6" t="s">
        <v>411</v>
      </c>
      <c r="H1385" s="8" t="str">
        <f>VLOOKUP(C1385,agent_name_matching!A:B,2,false)</f>
        <v>System</v>
      </c>
      <c r="I1385" s="33"/>
      <c r="O1385" s="6" t="s">
        <v>3875</v>
      </c>
      <c r="P1385" s="8" t="str">
        <f t="shared" si="1"/>
        <v/>
      </c>
      <c r="Q1385" s="8" t="str">
        <f t="shared" si="8"/>
        <v/>
      </c>
      <c r="R1385" s="8" t="str">
        <f>if(and(P1385&lt;&gt;"",Q1385&lt;&gt;"newexp",Q1385&lt;&gt;"nostart"),countifs(script_conform_dispatching!A:A,P1385,script_conform_dispatching!B:B,Q1385),"")</f>
        <v/>
      </c>
      <c r="S1385" s="8" t="str">
        <f t="shared" si="3"/>
        <v/>
      </c>
    </row>
    <row r="1386">
      <c r="A1386" s="6" t="s">
        <v>3876</v>
      </c>
      <c r="B1386" s="6" t="s">
        <v>108</v>
      </c>
      <c r="C1386" s="6" t="s">
        <v>1007</v>
      </c>
      <c r="F1386" s="6" t="s">
        <v>415</v>
      </c>
      <c r="G1386" s="6" t="s">
        <v>416</v>
      </c>
      <c r="H1386" s="8" t="str">
        <f>VLOOKUP(C1386,agent_name_matching!A:B,2,false)</f>
        <v>Assessor LLM</v>
      </c>
      <c r="I1386" s="32" t="s">
        <v>1040</v>
      </c>
      <c r="J1386" s="6" t="s">
        <v>418</v>
      </c>
      <c r="L1386" s="6">
        <v>932.0</v>
      </c>
      <c r="M1386" s="6">
        <v>12.0</v>
      </c>
      <c r="N1386" s="6">
        <v>591.0</v>
      </c>
      <c r="O1386" s="6" t="s">
        <v>3877</v>
      </c>
      <c r="P1386" s="8" t="str">
        <f t="shared" si="1"/>
        <v/>
      </c>
      <c r="Q1386" s="8" t="str">
        <f t="shared" si="8"/>
        <v/>
      </c>
      <c r="R1386" s="8" t="str">
        <f>if(and(P1386&lt;&gt;"",Q1386&lt;&gt;"newexp",Q1386&lt;&gt;"nostart"),countifs(script_conform_dispatching!A:A,P1386,script_conform_dispatching!B:B,Q1386),"")</f>
        <v/>
      </c>
      <c r="S1386" s="8" t="str">
        <f t="shared" si="3"/>
        <v/>
      </c>
    </row>
    <row r="1387">
      <c r="A1387" s="6" t="s">
        <v>3878</v>
      </c>
      <c r="B1387" s="6" t="s">
        <v>108</v>
      </c>
      <c r="C1387" s="6" t="s">
        <v>407</v>
      </c>
      <c r="D1387" s="6">
        <v>1.0</v>
      </c>
      <c r="E1387" s="6" t="s">
        <v>445</v>
      </c>
      <c r="H1387" s="8" t="str">
        <f>VLOOKUP(C1387,agent_name_matching!A:B,2,false)</f>
        <v>--</v>
      </c>
      <c r="I1387" s="33"/>
      <c r="O1387" s="6" t="s">
        <v>3879</v>
      </c>
      <c r="P1387" s="8">
        <f t="shared" si="1"/>
        <v>1</v>
      </c>
      <c r="Q1387" s="8">
        <f t="shared" si="8"/>
        <v>2</v>
      </c>
      <c r="R1387" s="8">
        <f>if(and(P1387&lt;&gt;"",Q1387&lt;&gt;"newexp",Q1387&lt;&gt;"nostart"),countifs(script_conform_dispatching!A:A,P1387,script_conform_dispatching!B:B,Q1387),"")</f>
        <v>1</v>
      </c>
      <c r="S1387" s="8" t="str">
        <f t="shared" si="3"/>
        <v/>
      </c>
    </row>
    <row r="1388">
      <c r="A1388" s="6" t="s">
        <v>3880</v>
      </c>
      <c r="B1388" s="6" t="s">
        <v>108</v>
      </c>
      <c r="C1388" s="6" t="s">
        <v>1045</v>
      </c>
      <c r="F1388" s="6" t="s">
        <v>415</v>
      </c>
      <c r="G1388" s="6" t="s">
        <v>416</v>
      </c>
      <c r="H1388" s="8" t="str">
        <f>VLOOKUP(C1388,agent_name_matching!A:B,2,false)</f>
        <v>Dispatcher LLM</v>
      </c>
      <c r="I1388" s="32" t="s">
        <v>1297</v>
      </c>
      <c r="J1388" s="6" t="s">
        <v>418</v>
      </c>
      <c r="L1388" s="6">
        <v>2349.0</v>
      </c>
      <c r="M1388" s="6">
        <v>149.0</v>
      </c>
      <c r="N1388" s="6">
        <v>3463.0</v>
      </c>
      <c r="O1388" s="6" t="s">
        <v>3881</v>
      </c>
      <c r="P1388" s="8" t="str">
        <f t="shared" si="1"/>
        <v/>
      </c>
      <c r="Q1388" s="8" t="str">
        <f t="shared" si="8"/>
        <v/>
      </c>
      <c r="R1388" s="8" t="str">
        <f>if(and(P1388&lt;&gt;"",Q1388&lt;&gt;"newexp",Q1388&lt;&gt;"nostart"),countifs(script_conform_dispatching!A:A,P1388,script_conform_dispatching!B:B,Q1388),"")</f>
        <v/>
      </c>
      <c r="S1388" s="8" t="str">
        <f t="shared" si="3"/>
        <v/>
      </c>
    </row>
    <row r="1389">
      <c r="A1389" s="6" t="s">
        <v>3882</v>
      </c>
      <c r="B1389" s="6" t="s">
        <v>108</v>
      </c>
      <c r="C1389" s="6" t="s">
        <v>407</v>
      </c>
      <c r="D1389" s="6">
        <v>2.0</v>
      </c>
      <c r="E1389" s="6" t="s">
        <v>408</v>
      </c>
      <c r="H1389" s="8" t="str">
        <f>VLOOKUP(C1389,agent_name_matching!A:B,2,false)</f>
        <v>--</v>
      </c>
      <c r="I1389" s="33"/>
      <c r="O1389" s="6" t="s">
        <v>3883</v>
      </c>
      <c r="P1389" s="8" t="str">
        <f t="shared" si="1"/>
        <v/>
      </c>
      <c r="Q1389" s="8" t="str">
        <f t="shared" si="8"/>
        <v/>
      </c>
      <c r="R1389" s="8" t="str">
        <f>if(and(P1389&lt;&gt;"",Q1389&lt;&gt;"newexp",Q1389&lt;&gt;"nostart"),countifs(script_conform_dispatching!A:A,P1389,script_conform_dispatching!B:B,Q1389),"")</f>
        <v/>
      </c>
      <c r="S1389" s="8" t="str">
        <f t="shared" si="3"/>
        <v/>
      </c>
    </row>
    <row r="1390">
      <c r="A1390" s="6" t="s">
        <v>3884</v>
      </c>
      <c r="B1390" s="6" t="s">
        <v>108</v>
      </c>
      <c r="C1390" s="6" t="s">
        <v>1011</v>
      </c>
      <c r="F1390" s="6" t="s">
        <v>415</v>
      </c>
      <c r="G1390" s="6" t="s">
        <v>416</v>
      </c>
      <c r="H1390" s="8" t="str">
        <f>VLOOKUP(C1390,agent_name_matching!A:B,2,false)</f>
        <v>Dialog LLM</v>
      </c>
      <c r="I1390" s="32" t="s">
        <v>3885</v>
      </c>
      <c r="J1390" s="6" t="s">
        <v>418</v>
      </c>
      <c r="L1390" s="6">
        <v>1417.0</v>
      </c>
      <c r="M1390" s="6">
        <v>34.0</v>
      </c>
      <c r="N1390" s="6">
        <v>1103.0</v>
      </c>
      <c r="O1390" s="6" t="s">
        <v>3886</v>
      </c>
      <c r="P1390" s="8" t="str">
        <f t="shared" si="1"/>
        <v/>
      </c>
      <c r="Q1390" s="8" t="str">
        <f t="shared" si="8"/>
        <v/>
      </c>
      <c r="R1390" s="8" t="str">
        <f>if(and(P1390&lt;&gt;"",Q1390&lt;&gt;"newexp",Q1390&lt;&gt;"nostart"),countifs(script_conform_dispatching!A:A,P1390,script_conform_dispatching!B:B,Q1390),"")</f>
        <v/>
      </c>
      <c r="S1390" s="8" t="str">
        <f t="shared" si="3"/>
        <v/>
      </c>
    </row>
    <row r="1391">
      <c r="A1391" s="6" t="s">
        <v>3887</v>
      </c>
      <c r="B1391" s="6" t="s">
        <v>108</v>
      </c>
      <c r="C1391" s="6" t="s">
        <v>450</v>
      </c>
      <c r="F1391" s="6" t="s">
        <v>415</v>
      </c>
      <c r="G1391" s="6" t="s">
        <v>416</v>
      </c>
      <c r="H1391" s="8" t="str">
        <f>VLOOKUP(C1391,agent_name_matching!A:B,2,false)</f>
        <v>Validator LLM</v>
      </c>
      <c r="I1391" s="32" t="s">
        <v>451</v>
      </c>
      <c r="J1391" s="6" t="s">
        <v>452</v>
      </c>
      <c r="L1391" s="6">
        <v>789.0</v>
      </c>
      <c r="M1391" s="6">
        <v>10.0</v>
      </c>
      <c r="N1391" s="6">
        <v>557.0</v>
      </c>
      <c r="O1391" s="6" t="s">
        <v>3888</v>
      </c>
      <c r="P1391" s="8" t="str">
        <f t="shared" si="1"/>
        <v/>
      </c>
      <c r="Q1391" s="8" t="str">
        <f t="shared" si="8"/>
        <v/>
      </c>
      <c r="R1391" s="8" t="str">
        <f>if(and(P1391&lt;&gt;"",Q1391&lt;&gt;"newexp",Q1391&lt;&gt;"nostart"),countifs(script_conform_dispatching!A:A,P1391,script_conform_dispatching!B:B,Q1391),"")</f>
        <v/>
      </c>
      <c r="S1391" s="8" t="str">
        <f t="shared" si="3"/>
        <v/>
      </c>
    </row>
    <row r="1392">
      <c r="A1392" s="6" t="s">
        <v>3889</v>
      </c>
      <c r="B1392" s="6" t="s">
        <v>108</v>
      </c>
      <c r="C1392" s="6" t="s">
        <v>37</v>
      </c>
      <c r="F1392" s="6" t="s">
        <v>415</v>
      </c>
      <c r="G1392" s="6" t="s">
        <v>416</v>
      </c>
      <c r="H1392" s="8" t="str">
        <f>VLOOKUP(C1392,agent_name_matching!A:B,2,false)</f>
        <v>Patient LLM</v>
      </c>
      <c r="I1392" s="32" t="s">
        <v>3890</v>
      </c>
      <c r="J1392" s="6" t="s">
        <v>418</v>
      </c>
      <c r="K1392" s="6">
        <v>1.0</v>
      </c>
      <c r="L1392" s="6">
        <v>776.0</v>
      </c>
      <c r="M1392" s="6">
        <v>54.0</v>
      </c>
      <c r="N1392" s="6">
        <v>1818.0</v>
      </c>
      <c r="O1392" s="6" t="s">
        <v>3891</v>
      </c>
      <c r="P1392" s="8" t="str">
        <f t="shared" si="1"/>
        <v/>
      </c>
      <c r="Q1392" s="8" t="str">
        <f t="shared" si="8"/>
        <v/>
      </c>
      <c r="R1392" s="8" t="str">
        <f>if(and(P1392&lt;&gt;"",Q1392&lt;&gt;"newexp",Q1392&lt;&gt;"nostart"),countifs(script_conform_dispatching!A:A,P1392,script_conform_dispatching!B:B,Q1392),"")</f>
        <v/>
      </c>
      <c r="S1392" s="8" t="str">
        <f t="shared" si="3"/>
        <v/>
      </c>
    </row>
    <row r="1393">
      <c r="A1393" s="6" t="s">
        <v>3892</v>
      </c>
      <c r="B1393" s="6" t="s">
        <v>108</v>
      </c>
      <c r="C1393" s="6" t="s">
        <v>411</v>
      </c>
      <c r="H1393" s="8" t="str">
        <f>VLOOKUP(C1393,agent_name_matching!A:B,2,false)</f>
        <v>System</v>
      </c>
      <c r="I1393" s="33"/>
      <c r="O1393" s="6" t="s">
        <v>3893</v>
      </c>
      <c r="P1393" s="8" t="str">
        <f t="shared" si="1"/>
        <v/>
      </c>
      <c r="Q1393" s="8" t="str">
        <f t="shared" si="8"/>
        <v/>
      </c>
      <c r="R1393" s="8" t="str">
        <f>if(and(P1393&lt;&gt;"",Q1393&lt;&gt;"newexp",Q1393&lt;&gt;"nostart"),countifs(script_conform_dispatching!A:A,P1393,script_conform_dispatching!B:B,Q1393),"")</f>
        <v/>
      </c>
      <c r="S1393" s="8" t="str">
        <f t="shared" si="3"/>
        <v/>
      </c>
    </row>
    <row r="1394">
      <c r="A1394" s="6" t="s">
        <v>3894</v>
      </c>
      <c r="B1394" s="6" t="s">
        <v>108</v>
      </c>
      <c r="C1394" s="6" t="s">
        <v>1007</v>
      </c>
      <c r="F1394" s="6" t="s">
        <v>415</v>
      </c>
      <c r="G1394" s="6" t="s">
        <v>416</v>
      </c>
      <c r="H1394" s="8" t="str">
        <f>VLOOKUP(C1394,agent_name_matching!A:B,2,false)</f>
        <v>Assessor LLM</v>
      </c>
      <c r="I1394" s="32" t="s">
        <v>1008</v>
      </c>
      <c r="J1394" s="6" t="s">
        <v>418</v>
      </c>
      <c r="L1394" s="6">
        <v>1051.0</v>
      </c>
      <c r="M1394" s="6">
        <v>14.0</v>
      </c>
      <c r="N1394" s="6">
        <v>976.0</v>
      </c>
      <c r="O1394" s="6" t="s">
        <v>3895</v>
      </c>
      <c r="P1394" s="8" t="str">
        <f t="shared" si="1"/>
        <v/>
      </c>
      <c r="Q1394" s="8" t="str">
        <f t="shared" si="8"/>
        <v/>
      </c>
      <c r="R1394" s="8" t="str">
        <f>if(and(P1394&lt;&gt;"",Q1394&lt;&gt;"newexp",Q1394&lt;&gt;"nostart"),countifs(script_conform_dispatching!A:A,P1394,script_conform_dispatching!B:B,Q1394),"")</f>
        <v/>
      </c>
      <c r="S1394" s="8" t="str">
        <f t="shared" si="3"/>
        <v/>
      </c>
    </row>
    <row r="1395">
      <c r="A1395" s="6" t="s">
        <v>3896</v>
      </c>
      <c r="B1395" s="6" t="s">
        <v>108</v>
      </c>
      <c r="C1395" s="6" t="s">
        <v>1011</v>
      </c>
      <c r="F1395" s="6" t="s">
        <v>415</v>
      </c>
      <c r="G1395" s="6" t="s">
        <v>416</v>
      </c>
      <c r="H1395" s="8" t="str">
        <f>VLOOKUP(C1395,agent_name_matching!A:B,2,false)</f>
        <v>Dialog LLM</v>
      </c>
      <c r="I1395" s="32" t="s">
        <v>3897</v>
      </c>
      <c r="J1395" s="6" t="s">
        <v>418</v>
      </c>
      <c r="L1395" s="6">
        <v>1697.0</v>
      </c>
      <c r="M1395" s="6">
        <v>61.0</v>
      </c>
      <c r="N1395" s="6">
        <v>1518.0</v>
      </c>
      <c r="O1395" s="6" t="s">
        <v>3898</v>
      </c>
      <c r="P1395" s="8" t="str">
        <f t="shared" si="1"/>
        <v/>
      </c>
      <c r="Q1395" s="8" t="str">
        <f t="shared" si="8"/>
        <v/>
      </c>
      <c r="R1395" s="8" t="str">
        <f>if(and(P1395&lt;&gt;"",Q1395&lt;&gt;"newexp",Q1395&lt;&gt;"nostart"),countifs(script_conform_dispatching!A:A,P1395,script_conform_dispatching!B:B,Q1395),"")</f>
        <v/>
      </c>
      <c r="S1395" s="8" t="str">
        <f t="shared" si="3"/>
        <v/>
      </c>
    </row>
    <row r="1396">
      <c r="A1396" s="6" t="s">
        <v>3899</v>
      </c>
      <c r="B1396" s="6" t="s">
        <v>108</v>
      </c>
      <c r="C1396" s="6" t="s">
        <v>37</v>
      </c>
      <c r="F1396" s="6" t="s">
        <v>415</v>
      </c>
      <c r="G1396" s="6" t="s">
        <v>416</v>
      </c>
      <c r="H1396" s="8" t="str">
        <f>VLOOKUP(C1396,agent_name_matching!A:B,2,false)</f>
        <v>Patient LLM</v>
      </c>
      <c r="I1396" s="32" t="s">
        <v>3900</v>
      </c>
      <c r="J1396" s="6" t="s">
        <v>418</v>
      </c>
      <c r="K1396" s="6">
        <v>1.0</v>
      </c>
      <c r="L1396" s="6">
        <v>899.0</v>
      </c>
      <c r="M1396" s="6">
        <v>81.0</v>
      </c>
      <c r="N1396" s="6">
        <v>1537.0</v>
      </c>
      <c r="O1396" s="6" t="s">
        <v>3901</v>
      </c>
      <c r="P1396" s="8" t="str">
        <f t="shared" si="1"/>
        <v/>
      </c>
      <c r="Q1396" s="8" t="str">
        <f t="shared" si="8"/>
        <v/>
      </c>
      <c r="R1396" s="8" t="str">
        <f>if(and(P1396&lt;&gt;"",Q1396&lt;&gt;"newexp",Q1396&lt;&gt;"nostart"),countifs(script_conform_dispatching!A:A,P1396,script_conform_dispatching!B:B,Q1396),"")</f>
        <v/>
      </c>
      <c r="S1396" s="8" t="str">
        <f t="shared" si="3"/>
        <v/>
      </c>
    </row>
    <row r="1397">
      <c r="A1397" s="6" t="s">
        <v>3902</v>
      </c>
      <c r="B1397" s="6" t="s">
        <v>108</v>
      </c>
      <c r="C1397" s="6" t="s">
        <v>411</v>
      </c>
      <c r="H1397" s="8" t="str">
        <f>VLOOKUP(C1397,agent_name_matching!A:B,2,false)</f>
        <v>System</v>
      </c>
      <c r="I1397" s="33"/>
      <c r="O1397" s="6" t="s">
        <v>3903</v>
      </c>
      <c r="P1397" s="8" t="str">
        <f t="shared" si="1"/>
        <v/>
      </c>
      <c r="Q1397" s="8" t="str">
        <f t="shared" si="8"/>
        <v/>
      </c>
      <c r="R1397" s="8" t="str">
        <f>if(and(P1397&lt;&gt;"",Q1397&lt;&gt;"newexp",Q1397&lt;&gt;"nostart"),countifs(script_conform_dispatching!A:A,P1397,script_conform_dispatching!B:B,Q1397),"")</f>
        <v/>
      </c>
      <c r="S1397" s="8" t="str">
        <f t="shared" si="3"/>
        <v/>
      </c>
    </row>
    <row r="1398">
      <c r="A1398" s="6" t="s">
        <v>3904</v>
      </c>
      <c r="B1398" s="6" t="s">
        <v>108</v>
      </c>
      <c r="C1398" s="6" t="s">
        <v>1007</v>
      </c>
      <c r="F1398" s="6" t="s">
        <v>415</v>
      </c>
      <c r="G1398" s="6" t="s">
        <v>416</v>
      </c>
      <c r="H1398" s="8" t="str">
        <f>VLOOKUP(C1398,agent_name_matching!A:B,2,false)</f>
        <v>Assessor LLM</v>
      </c>
      <c r="I1398" s="32" t="s">
        <v>1008</v>
      </c>
      <c r="J1398" s="6" t="s">
        <v>418</v>
      </c>
      <c r="L1398" s="6">
        <v>1199.0</v>
      </c>
      <c r="M1398" s="6">
        <v>14.0</v>
      </c>
      <c r="N1398" s="6">
        <v>894.0</v>
      </c>
      <c r="O1398" s="6" t="s">
        <v>3905</v>
      </c>
      <c r="P1398" s="8" t="str">
        <f t="shared" si="1"/>
        <v/>
      </c>
      <c r="Q1398" s="8" t="str">
        <f t="shared" si="8"/>
        <v/>
      </c>
      <c r="R1398" s="8" t="str">
        <f>if(and(P1398&lt;&gt;"",Q1398&lt;&gt;"newexp",Q1398&lt;&gt;"nostart"),countifs(script_conform_dispatching!A:A,P1398,script_conform_dispatching!B:B,Q1398),"")</f>
        <v/>
      </c>
      <c r="S1398" s="8" t="str">
        <f t="shared" si="3"/>
        <v/>
      </c>
    </row>
    <row r="1399">
      <c r="A1399" s="6" t="s">
        <v>3906</v>
      </c>
      <c r="B1399" s="6" t="s">
        <v>108</v>
      </c>
      <c r="C1399" s="6" t="s">
        <v>1011</v>
      </c>
      <c r="F1399" s="6" t="s">
        <v>415</v>
      </c>
      <c r="G1399" s="6" t="s">
        <v>416</v>
      </c>
      <c r="H1399" s="8" t="str">
        <f>VLOOKUP(C1399,agent_name_matching!A:B,2,false)</f>
        <v>Dialog LLM</v>
      </c>
      <c r="I1399" s="32" t="s">
        <v>3907</v>
      </c>
      <c r="J1399" s="6" t="s">
        <v>418</v>
      </c>
      <c r="L1399" s="6">
        <v>2031.0</v>
      </c>
      <c r="M1399" s="6">
        <v>88.0</v>
      </c>
      <c r="N1399" s="6">
        <v>1825.0</v>
      </c>
      <c r="O1399" s="6" t="s">
        <v>3908</v>
      </c>
      <c r="P1399" s="8" t="str">
        <f t="shared" si="1"/>
        <v/>
      </c>
      <c r="Q1399" s="8" t="str">
        <f t="shared" si="8"/>
        <v/>
      </c>
      <c r="R1399" s="8" t="str">
        <f>if(and(P1399&lt;&gt;"",Q1399&lt;&gt;"newexp",Q1399&lt;&gt;"nostart"),countifs(script_conform_dispatching!A:A,P1399,script_conform_dispatching!B:B,Q1399),"")</f>
        <v/>
      </c>
      <c r="S1399" s="8" t="str">
        <f t="shared" si="3"/>
        <v/>
      </c>
    </row>
    <row r="1400">
      <c r="A1400" s="6" t="s">
        <v>3909</v>
      </c>
      <c r="B1400" s="6" t="s">
        <v>108</v>
      </c>
      <c r="C1400" s="6" t="s">
        <v>37</v>
      </c>
      <c r="F1400" s="6" t="s">
        <v>415</v>
      </c>
      <c r="G1400" s="6" t="s">
        <v>416</v>
      </c>
      <c r="H1400" s="8" t="str">
        <f>VLOOKUP(C1400,agent_name_matching!A:B,2,false)</f>
        <v>Patient LLM</v>
      </c>
      <c r="I1400" s="32" t="s">
        <v>3910</v>
      </c>
      <c r="J1400" s="6" t="s">
        <v>418</v>
      </c>
      <c r="K1400" s="6">
        <v>1.0</v>
      </c>
      <c r="L1400" s="6">
        <v>1076.0</v>
      </c>
      <c r="M1400" s="6">
        <v>29.0</v>
      </c>
      <c r="N1400" s="6">
        <v>1005.0</v>
      </c>
      <c r="O1400" s="6" t="s">
        <v>3911</v>
      </c>
      <c r="P1400" s="8" t="str">
        <f t="shared" si="1"/>
        <v/>
      </c>
      <c r="Q1400" s="8" t="str">
        <f t="shared" si="8"/>
        <v/>
      </c>
      <c r="R1400" s="8" t="str">
        <f>if(and(P1400&lt;&gt;"",Q1400&lt;&gt;"newexp",Q1400&lt;&gt;"nostart"),countifs(script_conform_dispatching!A:A,P1400,script_conform_dispatching!B:B,Q1400),"")</f>
        <v/>
      </c>
      <c r="S1400" s="8" t="str">
        <f t="shared" si="3"/>
        <v/>
      </c>
    </row>
    <row r="1401">
      <c r="A1401" s="6" t="s">
        <v>3912</v>
      </c>
      <c r="B1401" s="6" t="s">
        <v>108</v>
      </c>
      <c r="C1401" s="6" t="s">
        <v>411</v>
      </c>
      <c r="H1401" s="8" t="str">
        <f>VLOOKUP(C1401,agent_name_matching!A:B,2,false)</f>
        <v>System</v>
      </c>
      <c r="I1401" s="33"/>
      <c r="O1401" s="6" t="s">
        <v>3913</v>
      </c>
      <c r="P1401" s="8" t="str">
        <f t="shared" si="1"/>
        <v/>
      </c>
      <c r="Q1401" s="8" t="str">
        <f t="shared" si="8"/>
        <v/>
      </c>
      <c r="R1401" s="8" t="str">
        <f>if(and(P1401&lt;&gt;"",Q1401&lt;&gt;"newexp",Q1401&lt;&gt;"nostart"),countifs(script_conform_dispatching!A:A,P1401,script_conform_dispatching!B:B,Q1401),"")</f>
        <v/>
      </c>
      <c r="S1401" s="8" t="str">
        <f t="shared" si="3"/>
        <v/>
      </c>
    </row>
    <row r="1402">
      <c r="A1402" s="6" t="s">
        <v>3914</v>
      </c>
      <c r="B1402" s="6" t="s">
        <v>108</v>
      </c>
      <c r="C1402" s="6" t="s">
        <v>1007</v>
      </c>
      <c r="F1402" s="6" t="s">
        <v>415</v>
      </c>
      <c r="G1402" s="6" t="s">
        <v>416</v>
      </c>
      <c r="H1402" s="8" t="str">
        <f>VLOOKUP(C1402,agent_name_matching!A:B,2,false)</f>
        <v>Assessor LLM</v>
      </c>
      <c r="I1402" s="32" t="s">
        <v>1008</v>
      </c>
      <c r="J1402" s="6" t="s">
        <v>418</v>
      </c>
      <c r="L1402" s="6">
        <v>1322.0</v>
      </c>
      <c r="M1402" s="6">
        <v>14.0</v>
      </c>
      <c r="N1402" s="6">
        <v>629.0</v>
      </c>
      <c r="O1402" s="6" t="s">
        <v>3915</v>
      </c>
      <c r="P1402" s="8" t="str">
        <f t="shared" si="1"/>
        <v/>
      </c>
      <c r="Q1402" s="8" t="str">
        <f t="shared" si="8"/>
        <v/>
      </c>
      <c r="R1402" s="8" t="str">
        <f>if(and(P1402&lt;&gt;"",Q1402&lt;&gt;"newexp",Q1402&lt;&gt;"nostart"),countifs(script_conform_dispatching!A:A,P1402,script_conform_dispatching!B:B,Q1402),"")</f>
        <v/>
      </c>
      <c r="S1402" s="8" t="str">
        <f t="shared" si="3"/>
        <v/>
      </c>
    </row>
    <row r="1403">
      <c r="A1403" s="6" t="s">
        <v>3916</v>
      </c>
      <c r="B1403" s="6" t="s">
        <v>108</v>
      </c>
      <c r="C1403" s="6" t="s">
        <v>1011</v>
      </c>
      <c r="F1403" s="6" t="s">
        <v>415</v>
      </c>
      <c r="G1403" s="6" t="s">
        <v>416</v>
      </c>
      <c r="H1403" s="8" t="str">
        <f>VLOOKUP(C1403,agent_name_matching!A:B,2,false)</f>
        <v>Dialog LLM</v>
      </c>
      <c r="I1403" s="32" t="s">
        <v>3917</v>
      </c>
      <c r="J1403" s="6" t="s">
        <v>418</v>
      </c>
      <c r="L1403" s="6">
        <v>2340.0</v>
      </c>
      <c r="M1403" s="6">
        <v>57.0</v>
      </c>
      <c r="N1403" s="6">
        <v>1685.0</v>
      </c>
      <c r="O1403" s="6" t="s">
        <v>3918</v>
      </c>
      <c r="P1403" s="8" t="str">
        <f t="shared" si="1"/>
        <v/>
      </c>
      <c r="Q1403" s="8" t="str">
        <f t="shared" si="8"/>
        <v/>
      </c>
      <c r="R1403" s="8" t="str">
        <f>if(and(P1403&lt;&gt;"",Q1403&lt;&gt;"newexp",Q1403&lt;&gt;"nostart"),countifs(script_conform_dispatching!A:A,P1403,script_conform_dispatching!B:B,Q1403),"")</f>
        <v/>
      </c>
      <c r="S1403" s="8" t="str">
        <f t="shared" si="3"/>
        <v/>
      </c>
    </row>
    <row r="1404">
      <c r="A1404" s="6" t="s">
        <v>3919</v>
      </c>
      <c r="B1404" s="6" t="s">
        <v>108</v>
      </c>
      <c r="C1404" s="6" t="s">
        <v>37</v>
      </c>
      <c r="F1404" s="6" t="s">
        <v>415</v>
      </c>
      <c r="G1404" s="6" t="s">
        <v>416</v>
      </c>
      <c r="H1404" s="8" t="str">
        <f>VLOOKUP(C1404,agent_name_matching!A:B,2,false)</f>
        <v>Patient LLM</v>
      </c>
      <c r="I1404" s="32" t="s">
        <v>3920</v>
      </c>
      <c r="J1404" s="6" t="s">
        <v>418</v>
      </c>
      <c r="K1404" s="6">
        <v>1.0</v>
      </c>
      <c r="L1404" s="6">
        <v>1170.0</v>
      </c>
      <c r="M1404" s="6">
        <v>91.0</v>
      </c>
      <c r="N1404" s="6">
        <v>2454.0</v>
      </c>
      <c r="O1404" s="6" t="s">
        <v>3921</v>
      </c>
      <c r="P1404" s="8" t="str">
        <f t="shared" si="1"/>
        <v/>
      </c>
      <c r="Q1404" s="8" t="str">
        <f t="shared" si="8"/>
        <v/>
      </c>
      <c r="R1404" s="8" t="str">
        <f>if(and(P1404&lt;&gt;"",Q1404&lt;&gt;"newexp",Q1404&lt;&gt;"nostart"),countifs(script_conform_dispatching!A:A,P1404,script_conform_dispatching!B:B,Q1404),"")</f>
        <v/>
      </c>
      <c r="S1404" s="8" t="str">
        <f t="shared" si="3"/>
        <v/>
      </c>
    </row>
    <row r="1405">
      <c r="A1405" s="6" t="s">
        <v>3922</v>
      </c>
      <c r="B1405" s="6" t="s">
        <v>108</v>
      </c>
      <c r="C1405" s="6" t="s">
        <v>411</v>
      </c>
      <c r="H1405" s="8" t="str">
        <f>VLOOKUP(C1405,agent_name_matching!A:B,2,false)</f>
        <v>System</v>
      </c>
      <c r="I1405" s="33"/>
      <c r="O1405" s="6" t="s">
        <v>3923</v>
      </c>
      <c r="P1405" s="8" t="str">
        <f t="shared" si="1"/>
        <v/>
      </c>
      <c r="Q1405" s="8" t="str">
        <f t="shared" si="8"/>
        <v/>
      </c>
      <c r="R1405" s="8" t="str">
        <f>if(and(P1405&lt;&gt;"",Q1405&lt;&gt;"newexp",Q1405&lt;&gt;"nostart"),countifs(script_conform_dispatching!A:A,P1405,script_conform_dispatching!B:B,Q1405),"")</f>
        <v/>
      </c>
      <c r="S1405" s="8" t="str">
        <f t="shared" si="3"/>
        <v/>
      </c>
    </row>
    <row r="1406">
      <c r="A1406" s="6" t="s">
        <v>3924</v>
      </c>
      <c r="B1406" s="6" t="s">
        <v>108</v>
      </c>
      <c r="C1406" s="6" t="s">
        <v>1007</v>
      </c>
      <c r="F1406" s="6" t="s">
        <v>415</v>
      </c>
      <c r="G1406" s="6" t="s">
        <v>416</v>
      </c>
      <c r="H1406" s="8" t="str">
        <f>VLOOKUP(C1406,agent_name_matching!A:B,2,false)</f>
        <v>Assessor LLM</v>
      </c>
      <c r="I1406" s="32" t="s">
        <v>1040</v>
      </c>
      <c r="J1406" s="6" t="s">
        <v>418</v>
      </c>
      <c r="L1406" s="6">
        <v>1476.0</v>
      </c>
      <c r="M1406" s="6">
        <v>12.0</v>
      </c>
      <c r="N1406" s="6">
        <v>637.0</v>
      </c>
      <c r="O1406" s="6" t="s">
        <v>3925</v>
      </c>
      <c r="P1406" s="8" t="str">
        <f t="shared" si="1"/>
        <v/>
      </c>
      <c r="Q1406" s="8" t="str">
        <f t="shared" si="8"/>
        <v/>
      </c>
      <c r="R1406" s="8" t="str">
        <f>if(and(P1406&lt;&gt;"",Q1406&lt;&gt;"newexp",Q1406&lt;&gt;"nostart"),countifs(script_conform_dispatching!A:A,P1406,script_conform_dispatching!B:B,Q1406),"")</f>
        <v/>
      </c>
      <c r="S1406" s="8" t="str">
        <f t="shared" si="3"/>
        <v/>
      </c>
    </row>
    <row r="1407">
      <c r="A1407" s="6" t="s">
        <v>3926</v>
      </c>
      <c r="B1407" s="6" t="s">
        <v>108</v>
      </c>
      <c r="C1407" s="6" t="s">
        <v>407</v>
      </c>
      <c r="D1407" s="6">
        <v>2.0</v>
      </c>
      <c r="E1407" s="6" t="s">
        <v>445</v>
      </c>
      <c r="H1407" s="8" t="str">
        <f>VLOOKUP(C1407,agent_name_matching!A:B,2,false)</f>
        <v>--</v>
      </c>
      <c r="I1407" s="33"/>
      <c r="O1407" s="6" t="s">
        <v>3927</v>
      </c>
      <c r="P1407" s="8">
        <f t="shared" si="1"/>
        <v>2</v>
      </c>
      <c r="Q1407" s="8">
        <f t="shared" si="8"/>
        <v>3</v>
      </c>
      <c r="R1407" s="8">
        <f>if(and(P1407&lt;&gt;"",Q1407&lt;&gt;"newexp",Q1407&lt;&gt;"nostart"),countifs(script_conform_dispatching!A:A,P1407,script_conform_dispatching!B:B,Q1407),"")</f>
        <v>1</v>
      </c>
      <c r="S1407" s="8" t="str">
        <f t="shared" si="3"/>
        <v/>
      </c>
    </row>
    <row r="1408">
      <c r="A1408" s="6" t="s">
        <v>3928</v>
      </c>
      <c r="B1408" s="6" t="s">
        <v>108</v>
      </c>
      <c r="C1408" s="6" t="s">
        <v>1045</v>
      </c>
      <c r="F1408" s="6" t="s">
        <v>415</v>
      </c>
      <c r="G1408" s="6" t="s">
        <v>416</v>
      </c>
      <c r="H1408" s="8" t="str">
        <f>VLOOKUP(C1408,agent_name_matching!A:B,2,false)</f>
        <v>Dispatcher LLM</v>
      </c>
      <c r="I1408" s="32" t="s">
        <v>1096</v>
      </c>
      <c r="J1408" s="6" t="s">
        <v>418</v>
      </c>
      <c r="L1408" s="6">
        <v>2893.0</v>
      </c>
      <c r="M1408" s="6">
        <v>260.0</v>
      </c>
      <c r="N1408" s="6">
        <v>3424.0</v>
      </c>
      <c r="O1408" s="6" t="s">
        <v>3929</v>
      </c>
      <c r="P1408" s="8" t="str">
        <f t="shared" si="1"/>
        <v/>
      </c>
      <c r="Q1408" s="8" t="str">
        <f t="shared" si="8"/>
        <v/>
      </c>
      <c r="R1408" s="8" t="str">
        <f>if(and(P1408&lt;&gt;"",Q1408&lt;&gt;"newexp",Q1408&lt;&gt;"nostart"),countifs(script_conform_dispatching!A:A,P1408,script_conform_dispatching!B:B,Q1408),"")</f>
        <v/>
      </c>
      <c r="S1408" s="8" t="str">
        <f t="shared" si="3"/>
        <v/>
      </c>
    </row>
    <row r="1409">
      <c r="A1409" s="6" t="s">
        <v>3930</v>
      </c>
      <c r="B1409" s="6" t="s">
        <v>108</v>
      </c>
      <c r="C1409" s="6" t="s">
        <v>407</v>
      </c>
      <c r="D1409" s="6">
        <v>3.0</v>
      </c>
      <c r="E1409" s="6" t="s">
        <v>408</v>
      </c>
      <c r="H1409" s="8" t="str">
        <f>VLOOKUP(C1409,agent_name_matching!A:B,2,false)</f>
        <v>--</v>
      </c>
      <c r="I1409" s="33"/>
      <c r="O1409" s="6" t="s">
        <v>3931</v>
      </c>
      <c r="P1409" s="8" t="str">
        <f t="shared" si="1"/>
        <v/>
      </c>
      <c r="Q1409" s="8" t="str">
        <f t="shared" si="8"/>
        <v/>
      </c>
      <c r="R1409" s="8" t="str">
        <f>if(and(P1409&lt;&gt;"",Q1409&lt;&gt;"newexp",Q1409&lt;&gt;"nostart"),countifs(script_conform_dispatching!A:A,P1409,script_conform_dispatching!B:B,Q1409),"")</f>
        <v/>
      </c>
      <c r="S1409" s="8" t="str">
        <f t="shared" si="3"/>
        <v/>
      </c>
    </row>
    <row r="1410">
      <c r="A1410" s="6" t="s">
        <v>3932</v>
      </c>
      <c r="B1410" s="6" t="s">
        <v>108</v>
      </c>
      <c r="C1410" s="6" t="s">
        <v>1011</v>
      </c>
      <c r="F1410" s="6" t="s">
        <v>415</v>
      </c>
      <c r="G1410" s="6" t="s">
        <v>416</v>
      </c>
      <c r="H1410" s="8" t="str">
        <f>VLOOKUP(C1410,agent_name_matching!A:B,2,false)</f>
        <v>Dialog LLM</v>
      </c>
      <c r="I1410" s="32" t="s">
        <v>3933</v>
      </c>
      <c r="J1410" s="6" t="s">
        <v>418</v>
      </c>
      <c r="L1410" s="6">
        <v>2942.0</v>
      </c>
      <c r="M1410" s="6">
        <v>49.0</v>
      </c>
      <c r="N1410" s="6">
        <v>1397.0</v>
      </c>
      <c r="O1410" s="6" t="s">
        <v>3934</v>
      </c>
      <c r="P1410" s="8" t="str">
        <f t="shared" si="1"/>
        <v/>
      </c>
      <c r="Q1410" s="8" t="str">
        <f t="shared" si="8"/>
        <v/>
      </c>
      <c r="R1410" s="8" t="str">
        <f>if(and(P1410&lt;&gt;"",Q1410&lt;&gt;"newexp",Q1410&lt;&gt;"nostart"),countifs(script_conform_dispatching!A:A,P1410,script_conform_dispatching!B:B,Q1410),"")</f>
        <v/>
      </c>
      <c r="S1410" s="8" t="str">
        <f t="shared" si="3"/>
        <v/>
      </c>
    </row>
    <row r="1411">
      <c r="A1411" s="6" t="s">
        <v>3935</v>
      </c>
      <c r="B1411" s="6" t="s">
        <v>108</v>
      </c>
      <c r="C1411" s="6" t="s">
        <v>450</v>
      </c>
      <c r="F1411" s="6" t="s">
        <v>415</v>
      </c>
      <c r="G1411" s="6" t="s">
        <v>416</v>
      </c>
      <c r="H1411" s="8" t="str">
        <f>VLOOKUP(C1411,agent_name_matching!A:B,2,false)</f>
        <v>Validator LLM</v>
      </c>
      <c r="I1411" s="32" t="s">
        <v>3936</v>
      </c>
      <c r="J1411" s="6" t="s">
        <v>452</v>
      </c>
      <c r="L1411" s="6">
        <v>1348.0</v>
      </c>
      <c r="M1411" s="6">
        <v>41.0</v>
      </c>
      <c r="N1411" s="6">
        <v>1840.0</v>
      </c>
      <c r="O1411" s="6" t="s">
        <v>3937</v>
      </c>
      <c r="P1411" s="8" t="str">
        <f t="shared" si="1"/>
        <v/>
      </c>
      <c r="Q1411" s="8" t="str">
        <f t="shared" si="8"/>
        <v/>
      </c>
      <c r="R1411" s="8" t="str">
        <f>if(and(P1411&lt;&gt;"",Q1411&lt;&gt;"newexp",Q1411&lt;&gt;"nostart"),countifs(script_conform_dispatching!A:A,P1411,script_conform_dispatching!B:B,Q1411),"")</f>
        <v/>
      </c>
      <c r="S1411" s="8" t="str">
        <f t="shared" si="3"/>
        <v/>
      </c>
    </row>
    <row r="1412">
      <c r="A1412" s="6" t="s">
        <v>3938</v>
      </c>
      <c r="B1412" s="6" t="s">
        <v>108</v>
      </c>
      <c r="C1412" s="6" t="s">
        <v>37</v>
      </c>
      <c r="F1412" s="6" t="s">
        <v>415</v>
      </c>
      <c r="G1412" s="6" t="s">
        <v>416</v>
      </c>
      <c r="H1412" s="8" t="str">
        <f>VLOOKUP(C1412,agent_name_matching!A:B,2,false)</f>
        <v>Patient LLM</v>
      </c>
      <c r="I1412" s="32" t="s">
        <v>3939</v>
      </c>
      <c r="J1412" s="6" t="s">
        <v>418</v>
      </c>
      <c r="K1412" s="6">
        <v>1.0</v>
      </c>
      <c r="L1412" s="6">
        <v>1318.0</v>
      </c>
      <c r="M1412" s="6">
        <v>97.0</v>
      </c>
      <c r="N1412" s="6">
        <v>2113.0</v>
      </c>
      <c r="O1412" s="6" t="s">
        <v>3940</v>
      </c>
      <c r="P1412" s="8" t="str">
        <f t="shared" si="1"/>
        <v/>
      </c>
      <c r="Q1412" s="8" t="str">
        <f t="shared" si="8"/>
        <v/>
      </c>
      <c r="R1412" s="8" t="str">
        <f>if(and(P1412&lt;&gt;"",Q1412&lt;&gt;"newexp",Q1412&lt;&gt;"nostart"),countifs(script_conform_dispatching!A:A,P1412,script_conform_dispatching!B:B,Q1412),"")</f>
        <v/>
      </c>
      <c r="S1412" s="8" t="str">
        <f t="shared" si="3"/>
        <v/>
      </c>
    </row>
    <row r="1413">
      <c r="A1413" s="6" t="s">
        <v>3941</v>
      </c>
      <c r="B1413" s="6" t="s">
        <v>108</v>
      </c>
      <c r="C1413" s="6" t="s">
        <v>411</v>
      </c>
      <c r="H1413" s="8" t="str">
        <f>VLOOKUP(C1413,agent_name_matching!A:B,2,false)</f>
        <v>System</v>
      </c>
      <c r="I1413" s="33"/>
      <c r="O1413" s="6" t="s">
        <v>3942</v>
      </c>
      <c r="P1413" s="8" t="str">
        <f t="shared" si="1"/>
        <v/>
      </c>
      <c r="Q1413" s="8" t="str">
        <f t="shared" si="8"/>
        <v/>
      </c>
      <c r="R1413" s="8" t="str">
        <f>if(and(P1413&lt;&gt;"",Q1413&lt;&gt;"newexp",Q1413&lt;&gt;"nostart"),countifs(script_conform_dispatching!A:A,P1413,script_conform_dispatching!B:B,Q1413),"")</f>
        <v/>
      </c>
      <c r="S1413" s="8" t="str">
        <f t="shared" si="3"/>
        <v/>
      </c>
    </row>
    <row r="1414">
      <c r="A1414" s="6" t="s">
        <v>3943</v>
      </c>
      <c r="B1414" s="6" t="s">
        <v>108</v>
      </c>
      <c r="C1414" s="6" t="s">
        <v>1007</v>
      </c>
      <c r="F1414" s="6" t="s">
        <v>415</v>
      </c>
      <c r="G1414" s="6" t="s">
        <v>416</v>
      </c>
      <c r="H1414" s="8" t="str">
        <f>VLOOKUP(C1414,agent_name_matching!A:B,2,false)</f>
        <v>Assessor LLM</v>
      </c>
      <c r="I1414" s="32" t="s">
        <v>1008</v>
      </c>
      <c r="J1414" s="6" t="s">
        <v>418</v>
      </c>
      <c r="L1414" s="6">
        <v>1739.0</v>
      </c>
      <c r="M1414" s="6">
        <v>14.0</v>
      </c>
      <c r="N1414" s="6">
        <v>1143.0</v>
      </c>
      <c r="O1414" s="6" t="s">
        <v>3944</v>
      </c>
      <c r="P1414" s="8" t="str">
        <f t="shared" si="1"/>
        <v/>
      </c>
      <c r="Q1414" s="8" t="str">
        <f t="shared" si="8"/>
        <v/>
      </c>
      <c r="R1414" s="8" t="str">
        <f>if(and(P1414&lt;&gt;"",Q1414&lt;&gt;"newexp",Q1414&lt;&gt;"nostart"),countifs(script_conform_dispatching!A:A,P1414,script_conform_dispatching!B:B,Q1414),"")</f>
        <v/>
      </c>
      <c r="S1414" s="8" t="str">
        <f t="shared" si="3"/>
        <v/>
      </c>
    </row>
    <row r="1415">
      <c r="A1415" s="6" t="s">
        <v>3945</v>
      </c>
      <c r="B1415" s="6" t="s">
        <v>108</v>
      </c>
      <c r="C1415" s="6" t="s">
        <v>1011</v>
      </c>
      <c r="F1415" s="6" t="s">
        <v>415</v>
      </c>
      <c r="G1415" s="6" t="s">
        <v>416</v>
      </c>
      <c r="H1415" s="8" t="str">
        <f>VLOOKUP(C1415,agent_name_matching!A:B,2,false)</f>
        <v>Dialog LLM</v>
      </c>
      <c r="I1415" s="32" t="s">
        <v>3946</v>
      </c>
      <c r="J1415" s="6" t="s">
        <v>418</v>
      </c>
      <c r="L1415" s="6">
        <v>3391.0</v>
      </c>
      <c r="M1415" s="6">
        <v>50.0</v>
      </c>
      <c r="N1415" s="6">
        <v>1262.0</v>
      </c>
      <c r="O1415" s="6" t="s">
        <v>3947</v>
      </c>
      <c r="P1415" s="8" t="str">
        <f t="shared" si="1"/>
        <v/>
      </c>
      <c r="Q1415" s="8" t="str">
        <f t="shared" si="8"/>
        <v/>
      </c>
      <c r="R1415" s="8" t="str">
        <f>if(and(P1415&lt;&gt;"",Q1415&lt;&gt;"newexp",Q1415&lt;&gt;"nostart"),countifs(script_conform_dispatching!A:A,P1415,script_conform_dispatching!B:B,Q1415),"")</f>
        <v/>
      </c>
      <c r="S1415" s="8" t="str">
        <f t="shared" si="3"/>
        <v/>
      </c>
    </row>
    <row r="1416">
      <c r="A1416" s="6" t="s">
        <v>3948</v>
      </c>
      <c r="B1416" s="6" t="s">
        <v>108</v>
      </c>
      <c r="C1416" s="6" t="s">
        <v>37</v>
      </c>
      <c r="F1416" s="6" t="s">
        <v>415</v>
      </c>
      <c r="G1416" s="6" t="s">
        <v>416</v>
      </c>
      <c r="H1416" s="8" t="str">
        <f>VLOOKUP(C1416,agent_name_matching!A:B,2,false)</f>
        <v>Patient LLM</v>
      </c>
      <c r="I1416" s="32" t="s">
        <v>3949</v>
      </c>
      <c r="J1416" s="6" t="s">
        <v>418</v>
      </c>
      <c r="K1416" s="6">
        <v>1.0</v>
      </c>
      <c r="L1416" s="6">
        <v>1473.0</v>
      </c>
      <c r="M1416" s="6">
        <v>106.0</v>
      </c>
      <c r="N1416" s="6">
        <v>1874.0</v>
      </c>
      <c r="O1416" s="6" t="s">
        <v>3950</v>
      </c>
      <c r="P1416" s="8" t="str">
        <f t="shared" si="1"/>
        <v/>
      </c>
      <c r="Q1416" s="8" t="str">
        <f t="shared" si="8"/>
        <v/>
      </c>
      <c r="R1416" s="8" t="str">
        <f>if(and(P1416&lt;&gt;"",Q1416&lt;&gt;"newexp",Q1416&lt;&gt;"nostart"),countifs(script_conform_dispatching!A:A,P1416,script_conform_dispatching!B:B,Q1416),"")</f>
        <v/>
      </c>
      <c r="S1416" s="8" t="str">
        <f t="shared" si="3"/>
        <v/>
      </c>
    </row>
    <row r="1417">
      <c r="A1417" s="6" t="s">
        <v>3951</v>
      </c>
      <c r="B1417" s="6" t="s">
        <v>108</v>
      </c>
      <c r="C1417" s="6" t="s">
        <v>411</v>
      </c>
      <c r="H1417" s="8" t="str">
        <f>VLOOKUP(C1417,agent_name_matching!A:B,2,false)</f>
        <v>System</v>
      </c>
      <c r="I1417" s="33"/>
      <c r="O1417" s="6" t="s">
        <v>3952</v>
      </c>
      <c r="P1417" s="8" t="str">
        <f t="shared" si="1"/>
        <v/>
      </c>
      <c r="Q1417" s="8" t="str">
        <f t="shared" si="8"/>
        <v/>
      </c>
      <c r="R1417" s="8" t="str">
        <f>if(and(P1417&lt;&gt;"",Q1417&lt;&gt;"newexp",Q1417&lt;&gt;"nostart"),countifs(script_conform_dispatching!A:A,P1417,script_conform_dispatching!B:B,Q1417),"")</f>
        <v/>
      </c>
      <c r="S1417" s="8" t="str">
        <f t="shared" si="3"/>
        <v/>
      </c>
    </row>
    <row r="1418">
      <c r="A1418" s="6" t="s">
        <v>3953</v>
      </c>
      <c r="B1418" s="6" t="s">
        <v>108</v>
      </c>
      <c r="C1418" s="6" t="s">
        <v>1007</v>
      </c>
      <c r="F1418" s="6" t="s">
        <v>415</v>
      </c>
      <c r="G1418" s="6" t="s">
        <v>416</v>
      </c>
      <c r="H1418" s="8" t="str">
        <f>VLOOKUP(C1418,agent_name_matching!A:B,2,false)</f>
        <v>Assessor LLM</v>
      </c>
      <c r="I1418" s="32" t="s">
        <v>1008</v>
      </c>
      <c r="J1418" s="6" t="s">
        <v>418</v>
      </c>
      <c r="L1418" s="6">
        <v>1901.0</v>
      </c>
      <c r="M1418" s="6">
        <v>14.0</v>
      </c>
      <c r="N1418" s="6">
        <v>912.0</v>
      </c>
      <c r="O1418" s="6" t="s">
        <v>3954</v>
      </c>
      <c r="P1418" s="8" t="str">
        <f t="shared" si="1"/>
        <v/>
      </c>
      <c r="Q1418" s="8" t="str">
        <f t="shared" si="8"/>
        <v/>
      </c>
      <c r="R1418" s="8" t="str">
        <f>if(and(P1418&lt;&gt;"",Q1418&lt;&gt;"newexp",Q1418&lt;&gt;"nostart"),countifs(script_conform_dispatching!A:A,P1418,script_conform_dispatching!B:B,Q1418),"")</f>
        <v/>
      </c>
      <c r="S1418" s="8" t="str">
        <f t="shared" si="3"/>
        <v/>
      </c>
    </row>
    <row r="1419">
      <c r="A1419" s="6" t="s">
        <v>3955</v>
      </c>
      <c r="B1419" s="6" t="s">
        <v>108</v>
      </c>
      <c r="C1419" s="6" t="s">
        <v>1011</v>
      </c>
      <c r="F1419" s="6" t="s">
        <v>415</v>
      </c>
      <c r="G1419" s="6" t="s">
        <v>416</v>
      </c>
      <c r="H1419" s="8" t="str">
        <f>VLOOKUP(C1419,agent_name_matching!A:B,2,false)</f>
        <v>Dialog LLM</v>
      </c>
      <c r="I1419" s="32" t="s">
        <v>3956</v>
      </c>
      <c r="J1419" s="6" t="s">
        <v>418</v>
      </c>
      <c r="L1419" s="6">
        <v>3850.0</v>
      </c>
      <c r="M1419" s="6">
        <v>59.0</v>
      </c>
      <c r="N1419" s="6">
        <v>1531.0</v>
      </c>
      <c r="O1419" s="6" t="s">
        <v>3957</v>
      </c>
      <c r="P1419" s="8" t="str">
        <f t="shared" si="1"/>
        <v/>
      </c>
      <c r="Q1419" s="8" t="str">
        <f t="shared" si="8"/>
        <v/>
      </c>
      <c r="R1419" s="8" t="str">
        <f>if(and(P1419&lt;&gt;"",Q1419&lt;&gt;"newexp",Q1419&lt;&gt;"nostart"),countifs(script_conform_dispatching!A:A,P1419,script_conform_dispatching!B:B,Q1419),"")</f>
        <v/>
      </c>
      <c r="S1419" s="8" t="str">
        <f t="shared" si="3"/>
        <v/>
      </c>
    </row>
    <row r="1420">
      <c r="A1420" s="6" t="s">
        <v>3958</v>
      </c>
      <c r="B1420" s="6" t="s">
        <v>108</v>
      </c>
      <c r="C1420" s="6" t="s">
        <v>37</v>
      </c>
      <c r="F1420" s="6" t="s">
        <v>415</v>
      </c>
      <c r="G1420" s="6" t="s">
        <v>416</v>
      </c>
      <c r="H1420" s="8" t="str">
        <f>VLOOKUP(C1420,agent_name_matching!A:B,2,false)</f>
        <v>Patient LLM</v>
      </c>
      <c r="I1420" s="32" t="s">
        <v>3959</v>
      </c>
      <c r="J1420" s="6" t="s">
        <v>418</v>
      </c>
      <c r="K1420" s="6">
        <v>1.0</v>
      </c>
      <c r="L1420" s="6">
        <v>1646.0</v>
      </c>
      <c r="M1420" s="6">
        <v>111.0</v>
      </c>
      <c r="N1420" s="6">
        <v>1526.0</v>
      </c>
      <c r="O1420" s="6" t="s">
        <v>3960</v>
      </c>
      <c r="P1420" s="8" t="str">
        <f t="shared" si="1"/>
        <v/>
      </c>
      <c r="Q1420" s="8" t="str">
        <f t="shared" si="8"/>
        <v/>
      </c>
      <c r="R1420" s="8" t="str">
        <f>if(and(P1420&lt;&gt;"",Q1420&lt;&gt;"newexp",Q1420&lt;&gt;"nostart"),countifs(script_conform_dispatching!A:A,P1420,script_conform_dispatching!B:B,Q1420),"")</f>
        <v/>
      </c>
      <c r="S1420" s="8" t="str">
        <f t="shared" si="3"/>
        <v/>
      </c>
    </row>
    <row r="1421">
      <c r="A1421" s="6" t="s">
        <v>3961</v>
      </c>
      <c r="B1421" s="6" t="s">
        <v>108</v>
      </c>
      <c r="C1421" s="6" t="s">
        <v>411</v>
      </c>
      <c r="H1421" s="8" t="str">
        <f>VLOOKUP(C1421,agent_name_matching!A:B,2,false)</f>
        <v>System</v>
      </c>
      <c r="I1421" s="33"/>
      <c r="O1421" s="6" t="s">
        <v>3962</v>
      </c>
      <c r="P1421" s="8" t="str">
        <f t="shared" si="1"/>
        <v/>
      </c>
      <c r="Q1421" s="8" t="str">
        <f t="shared" si="8"/>
        <v/>
      </c>
      <c r="R1421" s="8" t="str">
        <f>if(and(P1421&lt;&gt;"",Q1421&lt;&gt;"newexp",Q1421&lt;&gt;"nostart"),countifs(script_conform_dispatching!A:A,P1421,script_conform_dispatching!B:B,Q1421),"")</f>
        <v/>
      </c>
      <c r="S1421" s="8" t="str">
        <f t="shared" si="3"/>
        <v/>
      </c>
    </row>
    <row r="1422">
      <c r="A1422" s="6" t="s">
        <v>3963</v>
      </c>
      <c r="B1422" s="6" t="s">
        <v>108</v>
      </c>
      <c r="C1422" s="6" t="s">
        <v>1007</v>
      </c>
      <c r="F1422" s="6" t="s">
        <v>415</v>
      </c>
      <c r="G1422" s="6" t="s">
        <v>416</v>
      </c>
      <c r="H1422" s="8" t="str">
        <f>VLOOKUP(C1422,agent_name_matching!A:B,2,false)</f>
        <v>Assessor LLM</v>
      </c>
      <c r="I1422" s="32" t="s">
        <v>1008</v>
      </c>
      <c r="J1422" s="6" t="s">
        <v>418</v>
      </c>
      <c r="L1422" s="6">
        <v>2077.0</v>
      </c>
      <c r="M1422" s="6">
        <v>14.0</v>
      </c>
      <c r="N1422" s="6">
        <v>1205.0</v>
      </c>
      <c r="O1422" s="6" t="s">
        <v>3964</v>
      </c>
      <c r="P1422" s="8" t="str">
        <f t="shared" si="1"/>
        <v/>
      </c>
      <c r="Q1422" s="8" t="str">
        <f t="shared" si="8"/>
        <v/>
      </c>
      <c r="R1422" s="8" t="str">
        <f>if(and(P1422&lt;&gt;"",Q1422&lt;&gt;"newexp",Q1422&lt;&gt;"nostart"),countifs(script_conform_dispatching!A:A,P1422,script_conform_dispatching!B:B,Q1422),"")</f>
        <v/>
      </c>
      <c r="S1422" s="8" t="str">
        <f t="shared" si="3"/>
        <v/>
      </c>
    </row>
    <row r="1423">
      <c r="A1423" s="6" t="s">
        <v>3965</v>
      </c>
      <c r="B1423" s="6" t="s">
        <v>108</v>
      </c>
      <c r="C1423" s="6" t="s">
        <v>1011</v>
      </c>
      <c r="F1423" s="6" t="s">
        <v>415</v>
      </c>
      <c r="G1423" s="6" t="s">
        <v>416</v>
      </c>
      <c r="H1423" s="8" t="str">
        <f>VLOOKUP(C1423,agent_name_matching!A:B,2,false)</f>
        <v>Dialog LLM</v>
      </c>
      <c r="I1423" s="32" t="s">
        <v>3966</v>
      </c>
      <c r="J1423" s="6" t="s">
        <v>418</v>
      </c>
      <c r="L1423" s="6">
        <v>4323.0</v>
      </c>
      <c r="M1423" s="6">
        <v>69.0</v>
      </c>
      <c r="N1423" s="6">
        <v>1413.0</v>
      </c>
      <c r="O1423" s="6" t="s">
        <v>3967</v>
      </c>
      <c r="P1423" s="8" t="str">
        <f t="shared" si="1"/>
        <v/>
      </c>
      <c r="Q1423" s="8" t="str">
        <f t="shared" si="8"/>
        <v/>
      </c>
      <c r="R1423" s="8" t="str">
        <f>if(and(P1423&lt;&gt;"",Q1423&lt;&gt;"newexp",Q1423&lt;&gt;"nostart"),countifs(script_conform_dispatching!A:A,P1423,script_conform_dispatching!B:B,Q1423),"")</f>
        <v/>
      </c>
      <c r="S1423" s="8" t="str">
        <f t="shared" si="3"/>
        <v/>
      </c>
    </row>
    <row r="1424">
      <c r="A1424" s="6" t="s">
        <v>3968</v>
      </c>
      <c r="B1424" s="6" t="s">
        <v>108</v>
      </c>
      <c r="C1424" s="6" t="s">
        <v>37</v>
      </c>
      <c r="F1424" s="6" t="s">
        <v>415</v>
      </c>
      <c r="G1424" s="6" t="s">
        <v>416</v>
      </c>
      <c r="H1424" s="8" t="str">
        <f>VLOOKUP(C1424,agent_name_matching!A:B,2,false)</f>
        <v>Patient LLM</v>
      </c>
      <c r="I1424" s="32" t="s">
        <v>3969</v>
      </c>
      <c r="J1424" s="6" t="s">
        <v>418</v>
      </c>
      <c r="K1424" s="6">
        <v>1.0</v>
      </c>
      <c r="L1424" s="6">
        <v>1834.0</v>
      </c>
      <c r="M1424" s="6">
        <v>106.0</v>
      </c>
      <c r="N1424" s="6">
        <v>2037.0</v>
      </c>
      <c r="O1424" s="6" t="s">
        <v>3970</v>
      </c>
      <c r="P1424" s="8" t="str">
        <f t="shared" si="1"/>
        <v/>
      </c>
      <c r="Q1424" s="8" t="str">
        <f t="shared" si="8"/>
        <v/>
      </c>
      <c r="R1424" s="8" t="str">
        <f>if(and(P1424&lt;&gt;"",Q1424&lt;&gt;"newexp",Q1424&lt;&gt;"nostart"),countifs(script_conform_dispatching!A:A,P1424,script_conform_dispatching!B:B,Q1424),"")</f>
        <v/>
      </c>
      <c r="S1424" s="8" t="str">
        <f t="shared" si="3"/>
        <v/>
      </c>
    </row>
    <row r="1425">
      <c r="A1425" s="6" t="s">
        <v>3971</v>
      </c>
      <c r="B1425" s="6" t="s">
        <v>108</v>
      </c>
      <c r="C1425" s="6" t="s">
        <v>411</v>
      </c>
      <c r="H1425" s="8" t="str">
        <f>VLOOKUP(C1425,agent_name_matching!A:B,2,false)</f>
        <v>System</v>
      </c>
      <c r="I1425" s="33"/>
      <c r="O1425" s="6" t="s">
        <v>3972</v>
      </c>
      <c r="P1425" s="8" t="str">
        <f t="shared" si="1"/>
        <v/>
      </c>
      <c r="Q1425" s="8" t="str">
        <f t="shared" si="8"/>
        <v/>
      </c>
      <c r="R1425" s="8" t="str">
        <f>if(and(P1425&lt;&gt;"",Q1425&lt;&gt;"newexp",Q1425&lt;&gt;"nostart"),countifs(script_conform_dispatching!A:A,P1425,script_conform_dispatching!B:B,Q1425),"")</f>
        <v/>
      </c>
      <c r="S1425" s="8" t="str">
        <f t="shared" si="3"/>
        <v/>
      </c>
    </row>
    <row r="1426">
      <c r="A1426" s="6" t="s">
        <v>3973</v>
      </c>
      <c r="B1426" s="6" t="s">
        <v>108</v>
      </c>
      <c r="C1426" s="6" t="s">
        <v>1007</v>
      </c>
      <c r="F1426" s="6" t="s">
        <v>415</v>
      </c>
      <c r="G1426" s="6" t="s">
        <v>416</v>
      </c>
      <c r="H1426" s="8" t="str">
        <f>VLOOKUP(C1426,agent_name_matching!A:B,2,false)</f>
        <v>Assessor LLM</v>
      </c>
      <c r="I1426" s="32" t="s">
        <v>1008</v>
      </c>
      <c r="J1426" s="6" t="s">
        <v>418</v>
      </c>
      <c r="L1426" s="6">
        <v>2258.0</v>
      </c>
      <c r="M1426" s="6">
        <v>14.0</v>
      </c>
      <c r="N1426" s="6">
        <v>601.0</v>
      </c>
      <c r="O1426" s="6" t="s">
        <v>3974</v>
      </c>
      <c r="P1426" s="8" t="str">
        <f t="shared" si="1"/>
        <v/>
      </c>
      <c r="Q1426" s="8" t="str">
        <f t="shared" si="8"/>
        <v/>
      </c>
      <c r="R1426" s="8" t="str">
        <f>if(and(P1426&lt;&gt;"",Q1426&lt;&gt;"newexp",Q1426&lt;&gt;"nostart"),countifs(script_conform_dispatching!A:A,P1426,script_conform_dispatching!B:B,Q1426),"")</f>
        <v/>
      </c>
      <c r="S1426" s="8" t="str">
        <f t="shared" si="3"/>
        <v/>
      </c>
    </row>
    <row r="1427">
      <c r="A1427" s="6" t="s">
        <v>3975</v>
      </c>
      <c r="B1427" s="6" t="s">
        <v>108</v>
      </c>
      <c r="C1427" s="6" t="s">
        <v>1011</v>
      </c>
      <c r="F1427" s="6" t="s">
        <v>415</v>
      </c>
      <c r="G1427" s="6" t="s">
        <v>416</v>
      </c>
      <c r="H1427" s="8" t="str">
        <f>VLOOKUP(C1427,agent_name_matching!A:B,2,false)</f>
        <v>Dialog LLM</v>
      </c>
      <c r="I1427" s="32" t="s">
        <v>3976</v>
      </c>
      <c r="J1427" s="6" t="s">
        <v>418</v>
      </c>
      <c r="L1427" s="6">
        <v>4801.0</v>
      </c>
      <c r="M1427" s="6">
        <v>67.0</v>
      </c>
      <c r="N1427" s="6">
        <v>1451.0</v>
      </c>
      <c r="O1427" s="6" t="s">
        <v>3977</v>
      </c>
      <c r="P1427" s="8" t="str">
        <f t="shared" si="1"/>
        <v/>
      </c>
      <c r="Q1427" s="8" t="str">
        <f t="shared" si="8"/>
        <v/>
      </c>
      <c r="R1427" s="8" t="str">
        <f>if(and(P1427&lt;&gt;"",Q1427&lt;&gt;"newexp",Q1427&lt;&gt;"nostart"),countifs(script_conform_dispatching!A:A,P1427,script_conform_dispatching!B:B,Q1427),"")</f>
        <v/>
      </c>
      <c r="S1427" s="8" t="str">
        <f t="shared" si="3"/>
        <v/>
      </c>
    </row>
    <row r="1428">
      <c r="A1428" s="6" t="s">
        <v>3978</v>
      </c>
      <c r="B1428" s="6" t="s">
        <v>108</v>
      </c>
      <c r="C1428" s="6" t="s">
        <v>37</v>
      </c>
      <c r="F1428" s="6" t="s">
        <v>415</v>
      </c>
      <c r="G1428" s="6" t="s">
        <v>416</v>
      </c>
      <c r="H1428" s="8" t="str">
        <f>VLOOKUP(C1428,agent_name_matching!A:B,2,false)</f>
        <v>Patient LLM</v>
      </c>
      <c r="I1428" s="32" t="s">
        <v>3979</v>
      </c>
      <c r="J1428" s="6" t="s">
        <v>418</v>
      </c>
      <c r="K1428" s="6">
        <v>1.0</v>
      </c>
      <c r="L1428" s="6">
        <v>2015.0</v>
      </c>
      <c r="M1428" s="6">
        <v>107.0</v>
      </c>
      <c r="N1428" s="6">
        <v>1931.0</v>
      </c>
      <c r="O1428" s="6" t="s">
        <v>3980</v>
      </c>
      <c r="P1428" s="8" t="str">
        <f t="shared" si="1"/>
        <v/>
      </c>
      <c r="Q1428" s="8" t="str">
        <f t="shared" si="8"/>
        <v/>
      </c>
      <c r="R1428" s="8" t="str">
        <f>if(and(P1428&lt;&gt;"",Q1428&lt;&gt;"newexp",Q1428&lt;&gt;"nostart"),countifs(script_conform_dispatching!A:A,P1428,script_conform_dispatching!B:B,Q1428),"")</f>
        <v/>
      </c>
      <c r="S1428" s="8" t="str">
        <f t="shared" si="3"/>
        <v/>
      </c>
    </row>
    <row r="1429">
      <c r="A1429" s="6" t="s">
        <v>3981</v>
      </c>
      <c r="B1429" s="6" t="s">
        <v>108</v>
      </c>
      <c r="C1429" s="6" t="s">
        <v>411</v>
      </c>
      <c r="H1429" s="8" t="str">
        <f>VLOOKUP(C1429,agent_name_matching!A:B,2,false)</f>
        <v>System</v>
      </c>
      <c r="I1429" s="33"/>
      <c r="O1429" s="6" t="s">
        <v>3982</v>
      </c>
      <c r="P1429" s="8" t="str">
        <f t="shared" si="1"/>
        <v/>
      </c>
      <c r="Q1429" s="8" t="str">
        <f t="shared" si="8"/>
        <v/>
      </c>
      <c r="R1429" s="8" t="str">
        <f>if(and(P1429&lt;&gt;"",Q1429&lt;&gt;"newexp",Q1429&lt;&gt;"nostart"),countifs(script_conform_dispatching!A:A,P1429,script_conform_dispatching!B:B,Q1429),"")</f>
        <v/>
      </c>
      <c r="S1429" s="8" t="str">
        <f t="shared" si="3"/>
        <v/>
      </c>
    </row>
    <row r="1430">
      <c r="A1430" s="6" t="s">
        <v>3983</v>
      </c>
      <c r="B1430" s="6" t="s">
        <v>108</v>
      </c>
      <c r="C1430" s="6" t="s">
        <v>1007</v>
      </c>
      <c r="F1430" s="6" t="s">
        <v>415</v>
      </c>
      <c r="G1430" s="6" t="s">
        <v>416</v>
      </c>
      <c r="H1430" s="8" t="str">
        <f>VLOOKUP(C1430,agent_name_matching!A:B,2,false)</f>
        <v>Assessor LLM</v>
      </c>
      <c r="I1430" s="32" t="s">
        <v>1008</v>
      </c>
      <c r="J1430" s="6" t="s">
        <v>418</v>
      </c>
      <c r="L1430" s="6">
        <v>2438.0</v>
      </c>
      <c r="M1430" s="6">
        <v>14.0</v>
      </c>
      <c r="N1430" s="6">
        <v>717.0</v>
      </c>
      <c r="O1430" s="6" t="s">
        <v>3984</v>
      </c>
      <c r="P1430" s="8" t="str">
        <f t="shared" si="1"/>
        <v/>
      </c>
      <c r="Q1430" s="8" t="str">
        <f t="shared" si="8"/>
        <v/>
      </c>
      <c r="R1430" s="8" t="str">
        <f>if(and(P1430&lt;&gt;"",Q1430&lt;&gt;"newexp",Q1430&lt;&gt;"nostart"),countifs(script_conform_dispatching!A:A,P1430,script_conform_dispatching!B:B,Q1430),"")</f>
        <v/>
      </c>
      <c r="S1430" s="8" t="str">
        <f t="shared" si="3"/>
        <v/>
      </c>
    </row>
    <row r="1431">
      <c r="A1431" s="6" t="s">
        <v>3985</v>
      </c>
      <c r="B1431" s="6" t="s">
        <v>108</v>
      </c>
      <c r="C1431" s="6" t="s">
        <v>1011</v>
      </c>
      <c r="F1431" s="6" t="s">
        <v>415</v>
      </c>
      <c r="G1431" s="6" t="s">
        <v>416</v>
      </c>
      <c r="H1431" s="8" t="str">
        <f>VLOOKUP(C1431,agent_name_matching!A:B,2,false)</f>
        <v>Dialog LLM</v>
      </c>
      <c r="I1431" s="32" t="s">
        <v>3986</v>
      </c>
      <c r="J1431" s="6" t="s">
        <v>418</v>
      </c>
      <c r="L1431" s="6">
        <v>5278.0</v>
      </c>
      <c r="M1431" s="6">
        <v>139.0</v>
      </c>
      <c r="N1431" s="6">
        <v>1924.0</v>
      </c>
      <c r="O1431" s="6" t="s">
        <v>3987</v>
      </c>
      <c r="P1431" s="8" t="str">
        <f t="shared" si="1"/>
        <v/>
      </c>
      <c r="Q1431" s="8" t="str">
        <f t="shared" si="8"/>
        <v/>
      </c>
      <c r="R1431" s="8" t="str">
        <f>if(and(P1431&lt;&gt;"",Q1431&lt;&gt;"newexp",Q1431&lt;&gt;"nostart"),countifs(script_conform_dispatching!A:A,P1431,script_conform_dispatching!B:B,Q1431),"")</f>
        <v/>
      </c>
      <c r="S1431" s="8" t="str">
        <f t="shared" si="3"/>
        <v/>
      </c>
    </row>
    <row r="1432">
      <c r="A1432" s="6" t="s">
        <v>3988</v>
      </c>
      <c r="B1432" s="6" t="s">
        <v>108</v>
      </c>
      <c r="C1432" s="6" t="s">
        <v>37</v>
      </c>
      <c r="F1432" s="6" t="s">
        <v>415</v>
      </c>
      <c r="G1432" s="6" t="s">
        <v>416</v>
      </c>
      <c r="H1432" s="8" t="str">
        <f>VLOOKUP(C1432,agent_name_matching!A:B,2,false)</f>
        <v>Patient LLM</v>
      </c>
      <c r="I1432" s="32" t="s">
        <v>3989</v>
      </c>
      <c r="J1432" s="6" t="s">
        <v>418</v>
      </c>
      <c r="K1432" s="6">
        <v>1.0</v>
      </c>
      <c r="L1432" s="6">
        <v>2269.0</v>
      </c>
      <c r="M1432" s="6">
        <v>39.0</v>
      </c>
      <c r="N1432" s="6">
        <v>973.0</v>
      </c>
      <c r="O1432" s="6" t="s">
        <v>3990</v>
      </c>
      <c r="P1432" s="8" t="str">
        <f t="shared" si="1"/>
        <v/>
      </c>
      <c r="Q1432" s="8" t="str">
        <f t="shared" si="8"/>
        <v/>
      </c>
      <c r="R1432" s="8" t="str">
        <f>if(and(P1432&lt;&gt;"",Q1432&lt;&gt;"newexp",Q1432&lt;&gt;"nostart"),countifs(script_conform_dispatching!A:A,P1432,script_conform_dispatching!B:B,Q1432),"")</f>
        <v/>
      </c>
      <c r="S1432" s="8" t="str">
        <f t="shared" si="3"/>
        <v/>
      </c>
    </row>
    <row r="1433">
      <c r="A1433" s="6" t="s">
        <v>3991</v>
      </c>
      <c r="B1433" s="6" t="s">
        <v>108</v>
      </c>
      <c r="C1433" s="6" t="s">
        <v>411</v>
      </c>
      <c r="H1433" s="8" t="str">
        <f>VLOOKUP(C1433,agent_name_matching!A:B,2,false)</f>
        <v>System</v>
      </c>
      <c r="I1433" s="33"/>
      <c r="O1433" s="6" t="s">
        <v>3992</v>
      </c>
      <c r="P1433" s="8" t="str">
        <f t="shared" si="1"/>
        <v/>
      </c>
      <c r="Q1433" s="8" t="str">
        <f t="shared" si="8"/>
        <v/>
      </c>
      <c r="R1433" s="8" t="str">
        <f>if(and(P1433&lt;&gt;"",Q1433&lt;&gt;"newexp",Q1433&lt;&gt;"nostart"),countifs(script_conform_dispatching!A:A,P1433,script_conform_dispatching!B:B,Q1433),"")</f>
        <v/>
      </c>
      <c r="S1433" s="8" t="str">
        <f t="shared" si="3"/>
        <v/>
      </c>
    </row>
    <row r="1434">
      <c r="A1434" s="6" t="s">
        <v>3993</v>
      </c>
      <c r="B1434" s="6" t="s">
        <v>108</v>
      </c>
      <c r="C1434" s="6" t="s">
        <v>1007</v>
      </c>
      <c r="F1434" s="6" t="s">
        <v>415</v>
      </c>
      <c r="G1434" s="6" t="s">
        <v>416</v>
      </c>
      <c r="H1434" s="8" t="str">
        <f>VLOOKUP(C1434,agent_name_matching!A:B,2,false)</f>
        <v>Assessor LLM</v>
      </c>
      <c r="I1434" s="32" t="s">
        <v>1040</v>
      </c>
      <c r="J1434" s="6" t="s">
        <v>418</v>
      </c>
      <c r="L1434" s="6">
        <v>2622.0</v>
      </c>
      <c r="M1434" s="6">
        <v>12.0</v>
      </c>
      <c r="N1434" s="6">
        <v>830.0</v>
      </c>
      <c r="O1434" s="6" t="s">
        <v>3994</v>
      </c>
      <c r="P1434" s="8" t="str">
        <f t="shared" si="1"/>
        <v/>
      </c>
      <c r="Q1434" s="8" t="str">
        <f t="shared" si="8"/>
        <v/>
      </c>
      <c r="R1434" s="8" t="str">
        <f>if(and(P1434&lt;&gt;"",Q1434&lt;&gt;"newexp",Q1434&lt;&gt;"nostart"),countifs(script_conform_dispatching!A:A,P1434,script_conform_dispatching!B:B,Q1434),"")</f>
        <v/>
      </c>
      <c r="S1434" s="8" t="str">
        <f t="shared" si="3"/>
        <v/>
      </c>
    </row>
    <row r="1435">
      <c r="A1435" s="6" t="s">
        <v>3995</v>
      </c>
      <c r="B1435" s="6" t="s">
        <v>108</v>
      </c>
      <c r="C1435" s="6" t="s">
        <v>407</v>
      </c>
      <c r="D1435" s="6">
        <v>3.0</v>
      </c>
      <c r="E1435" s="6" t="s">
        <v>445</v>
      </c>
      <c r="H1435" s="8" t="str">
        <f>VLOOKUP(C1435,agent_name_matching!A:B,2,false)</f>
        <v>--</v>
      </c>
      <c r="I1435" s="33"/>
      <c r="O1435" s="6" t="s">
        <v>3996</v>
      </c>
      <c r="P1435" s="8">
        <f t="shared" si="1"/>
        <v>3</v>
      </c>
      <c r="Q1435" s="8">
        <f t="shared" si="8"/>
        <v>4</v>
      </c>
      <c r="R1435" s="8">
        <f>if(and(P1435&lt;&gt;"",Q1435&lt;&gt;"newexp",Q1435&lt;&gt;"nostart"),countifs(script_conform_dispatching!A:A,P1435,script_conform_dispatching!B:B,Q1435),"")</f>
        <v>1</v>
      </c>
      <c r="S1435" s="8" t="str">
        <f t="shared" si="3"/>
        <v/>
      </c>
    </row>
    <row r="1436">
      <c r="A1436" s="6" t="s">
        <v>3997</v>
      </c>
      <c r="B1436" s="6" t="s">
        <v>108</v>
      </c>
      <c r="C1436" s="6" t="s">
        <v>1045</v>
      </c>
      <c r="F1436" s="6" t="s">
        <v>415</v>
      </c>
      <c r="G1436" s="6" t="s">
        <v>416</v>
      </c>
      <c r="H1436" s="8" t="str">
        <f>VLOOKUP(C1436,agent_name_matching!A:B,2,false)</f>
        <v>Dispatcher LLM</v>
      </c>
      <c r="I1436" s="32" t="s">
        <v>1165</v>
      </c>
      <c r="J1436" s="6" t="s">
        <v>418</v>
      </c>
      <c r="L1436" s="6">
        <v>4039.0</v>
      </c>
      <c r="M1436" s="6">
        <v>210.0</v>
      </c>
      <c r="N1436" s="6">
        <v>3039.0</v>
      </c>
      <c r="O1436" s="6" t="s">
        <v>3998</v>
      </c>
      <c r="P1436" s="8" t="str">
        <f t="shared" si="1"/>
        <v/>
      </c>
      <c r="Q1436" s="8" t="str">
        <f t="shared" si="8"/>
        <v/>
      </c>
      <c r="R1436" s="8" t="str">
        <f>if(and(P1436&lt;&gt;"",Q1436&lt;&gt;"newexp",Q1436&lt;&gt;"nostart"),countifs(script_conform_dispatching!A:A,P1436,script_conform_dispatching!B:B,Q1436),"")</f>
        <v/>
      </c>
      <c r="S1436" s="8" t="str">
        <f t="shared" si="3"/>
        <v/>
      </c>
    </row>
    <row r="1437">
      <c r="A1437" s="6" t="s">
        <v>3999</v>
      </c>
      <c r="B1437" s="6" t="s">
        <v>108</v>
      </c>
      <c r="C1437" s="6" t="s">
        <v>407</v>
      </c>
      <c r="D1437" s="6">
        <v>4.0</v>
      </c>
      <c r="E1437" s="6" t="s">
        <v>408</v>
      </c>
      <c r="H1437" s="8" t="str">
        <f>VLOOKUP(C1437,agent_name_matching!A:B,2,false)</f>
        <v>--</v>
      </c>
      <c r="I1437" s="33"/>
      <c r="O1437" s="6" t="s">
        <v>4000</v>
      </c>
      <c r="P1437" s="8" t="str">
        <f t="shared" si="1"/>
        <v/>
      </c>
      <c r="Q1437" s="8" t="str">
        <f t="shared" si="8"/>
        <v/>
      </c>
      <c r="R1437" s="8" t="str">
        <f>if(and(P1437&lt;&gt;"",Q1437&lt;&gt;"newexp",Q1437&lt;&gt;"nostart"),countifs(script_conform_dispatching!A:A,P1437,script_conform_dispatching!B:B,Q1437),"")</f>
        <v/>
      </c>
      <c r="S1437" s="8" t="str">
        <f t="shared" si="3"/>
        <v/>
      </c>
    </row>
    <row r="1438">
      <c r="A1438" s="6" t="s">
        <v>4001</v>
      </c>
      <c r="B1438" s="6" t="s">
        <v>108</v>
      </c>
      <c r="C1438" s="6" t="s">
        <v>1011</v>
      </c>
      <c r="F1438" s="6" t="s">
        <v>415</v>
      </c>
      <c r="G1438" s="6" t="s">
        <v>416</v>
      </c>
      <c r="H1438" s="8" t="str">
        <f>VLOOKUP(C1438,agent_name_matching!A:B,2,false)</f>
        <v>Dialog LLM</v>
      </c>
      <c r="I1438" s="32" t="s">
        <v>4002</v>
      </c>
      <c r="J1438" s="6" t="s">
        <v>418</v>
      </c>
      <c r="L1438" s="6">
        <v>5971.0</v>
      </c>
      <c r="M1438" s="6">
        <v>120.0</v>
      </c>
      <c r="N1438" s="6">
        <v>2123.0</v>
      </c>
      <c r="O1438" s="6" t="s">
        <v>4003</v>
      </c>
      <c r="P1438" s="8" t="str">
        <f t="shared" si="1"/>
        <v/>
      </c>
      <c r="Q1438" s="8" t="str">
        <f t="shared" si="8"/>
        <v/>
      </c>
      <c r="R1438" s="8" t="str">
        <f>if(and(P1438&lt;&gt;"",Q1438&lt;&gt;"newexp",Q1438&lt;&gt;"nostart"),countifs(script_conform_dispatching!A:A,P1438,script_conform_dispatching!B:B,Q1438),"")</f>
        <v/>
      </c>
      <c r="S1438" s="8" t="str">
        <f t="shared" si="3"/>
        <v/>
      </c>
    </row>
    <row r="1439">
      <c r="A1439" s="6" t="s">
        <v>4004</v>
      </c>
      <c r="B1439" s="6" t="s">
        <v>108</v>
      </c>
      <c r="C1439" s="6" t="s">
        <v>450</v>
      </c>
      <c r="F1439" s="6" t="s">
        <v>415</v>
      </c>
      <c r="G1439" s="6" t="s">
        <v>416</v>
      </c>
      <c r="H1439" s="8" t="str">
        <f>VLOOKUP(C1439,agent_name_matching!A:B,2,false)</f>
        <v>Validator LLM</v>
      </c>
      <c r="I1439" s="32" t="s">
        <v>4005</v>
      </c>
      <c r="J1439" s="6" t="s">
        <v>452</v>
      </c>
      <c r="L1439" s="6">
        <v>2570.0</v>
      </c>
      <c r="M1439" s="6">
        <v>37.0</v>
      </c>
      <c r="N1439" s="6">
        <v>1161.0</v>
      </c>
      <c r="O1439" s="6" t="s">
        <v>4006</v>
      </c>
      <c r="P1439" s="8" t="str">
        <f t="shared" si="1"/>
        <v/>
      </c>
      <c r="Q1439" s="8" t="str">
        <f t="shared" si="8"/>
        <v/>
      </c>
      <c r="R1439" s="8" t="str">
        <f>if(and(P1439&lt;&gt;"",Q1439&lt;&gt;"newexp",Q1439&lt;&gt;"nostart"),countifs(script_conform_dispatching!A:A,P1439,script_conform_dispatching!B:B,Q1439),"")</f>
        <v/>
      </c>
      <c r="S1439" s="8" t="str">
        <f t="shared" si="3"/>
        <v/>
      </c>
    </row>
    <row r="1440">
      <c r="A1440" s="6" t="s">
        <v>4007</v>
      </c>
      <c r="B1440" s="6" t="s">
        <v>108</v>
      </c>
      <c r="C1440" s="6" t="s">
        <v>37</v>
      </c>
      <c r="F1440" s="6" t="s">
        <v>415</v>
      </c>
      <c r="G1440" s="6" t="s">
        <v>416</v>
      </c>
      <c r="H1440" s="8" t="str">
        <f>VLOOKUP(C1440,agent_name_matching!A:B,2,false)</f>
        <v>Patient LLM</v>
      </c>
      <c r="I1440" s="32" t="s">
        <v>4008</v>
      </c>
      <c r="J1440" s="6" t="s">
        <v>418</v>
      </c>
      <c r="K1440" s="6">
        <v>1.0</v>
      </c>
      <c r="L1440" s="6">
        <v>2436.0</v>
      </c>
      <c r="M1440" s="6">
        <v>39.0</v>
      </c>
      <c r="N1440" s="6">
        <v>1263.0</v>
      </c>
      <c r="O1440" s="6" t="s">
        <v>4009</v>
      </c>
      <c r="P1440" s="8" t="str">
        <f t="shared" si="1"/>
        <v/>
      </c>
      <c r="Q1440" s="8" t="str">
        <f t="shared" si="8"/>
        <v/>
      </c>
      <c r="R1440" s="8" t="str">
        <f>if(and(P1440&lt;&gt;"",Q1440&lt;&gt;"newexp",Q1440&lt;&gt;"nostart"),countifs(script_conform_dispatching!A:A,P1440,script_conform_dispatching!B:B,Q1440),"")</f>
        <v/>
      </c>
      <c r="S1440" s="8" t="str">
        <f t="shared" si="3"/>
        <v/>
      </c>
    </row>
    <row r="1441">
      <c r="A1441" s="6" t="s">
        <v>4010</v>
      </c>
      <c r="B1441" s="6" t="s">
        <v>108</v>
      </c>
      <c r="C1441" s="6" t="s">
        <v>411</v>
      </c>
      <c r="H1441" s="8" t="str">
        <f>VLOOKUP(C1441,agent_name_matching!A:B,2,false)</f>
        <v>System</v>
      </c>
      <c r="I1441" s="33"/>
      <c r="O1441" s="6" t="s">
        <v>4011</v>
      </c>
      <c r="P1441" s="8" t="str">
        <f t="shared" si="1"/>
        <v/>
      </c>
      <c r="Q1441" s="8" t="str">
        <f t="shared" si="8"/>
        <v/>
      </c>
      <c r="R1441" s="8" t="str">
        <f>if(and(P1441&lt;&gt;"",Q1441&lt;&gt;"newexp",Q1441&lt;&gt;"nostart"),countifs(script_conform_dispatching!A:A,P1441,script_conform_dispatching!B:B,Q1441),"")</f>
        <v/>
      </c>
      <c r="S1441" s="8" t="str">
        <f t="shared" si="3"/>
        <v/>
      </c>
    </row>
    <row r="1442">
      <c r="A1442" s="6" t="s">
        <v>4012</v>
      </c>
      <c r="B1442" s="6" t="s">
        <v>108</v>
      </c>
      <c r="C1442" s="6" t="s">
        <v>1007</v>
      </c>
      <c r="F1442" s="6" t="s">
        <v>415</v>
      </c>
      <c r="G1442" s="6" t="s">
        <v>416</v>
      </c>
      <c r="H1442" s="8" t="str">
        <f>VLOOKUP(C1442,agent_name_matching!A:B,2,false)</f>
        <v>Assessor LLM</v>
      </c>
      <c r="I1442" s="32" t="s">
        <v>1040</v>
      </c>
      <c r="J1442" s="6" t="s">
        <v>418</v>
      </c>
      <c r="L1442" s="6">
        <v>2741.0</v>
      </c>
      <c r="M1442" s="6">
        <v>12.0</v>
      </c>
      <c r="N1442" s="6">
        <v>3367.0</v>
      </c>
      <c r="O1442" s="6" t="s">
        <v>4013</v>
      </c>
      <c r="P1442" s="8" t="str">
        <f t="shared" si="1"/>
        <v/>
      </c>
      <c r="Q1442" s="8" t="str">
        <f t="shared" si="8"/>
        <v/>
      </c>
      <c r="R1442" s="8" t="str">
        <f>if(and(P1442&lt;&gt;"",Q1442&lt;&gt;"newexp",Q1442&lt;&gt;"nostart"),countifs(script_conform_dispatching!A:A,P1442,script_conform_dispatching!B:B,Q1442),"")</f>
        <v/>
      </c>
      <c r="S1442" s="8" t="str">
        <f t="shared" si="3"/>
        <v/>
      </c>
    </row>
    <row r="1443">
      <c r="A1443" s="6" t="s">
        <v>4014</v>
      </c>
      <c r="B1443" s="6" t="s">
        <v>108</v>
      </c>
      <c r="C1443" s="6" t="s">
        <v>407</v>
      </c>
      <c r="D1443" s="6">
        <v>4.0</v>
      </c>
      <c r="E1443" s="6" t="s">
        <v>445</v>
      </c>
      <c r="H1443" s="8" t="str">
        <f>VLOOKUP(C1443,agent_name_matching!A:B,2,false)</f>
        <v>--</v>
      </c>
      <c r="I1443" s="33"/>
      <c r="O1443" s="6" t="s">
        <v>4015</v>
      </c>
      <c r="P1443" s="8">
        <f t="shared" si="1"/>
        <v>4</v>
      </c>
      <c r="Q1443" s="8">
        <f t="shared" si="8"/>
        <v>5</v>
      </c>
      <c r="R1443" s="8">
        <f>if(and(P1443&lt;&gt;"",Q1443&lt;&gt;"newexp",Q1443&lt;&gt;"nostart"),countifs(script_conform_dispatching!A:A,P1443,script_conform_dispatching!B:B,Q1443),"")</f>
        <v>1</v>
      </c>
      <c r="S1443" s="8" t="str">
        <f t="shared" si="3"/>
        <v/>
      </c>
    </row>
    <row r="1444">
      <c r="A1444" s="6" t="s">
        <v>4016</v>
      </c>
      <c r="B1444" s="6" t="s">
        <v>108</v>
      </c>
      <c r="C1444" s="6" t="s">
        <v>1045</v>
      </c>
      <c r="F1444" s="6" t="s">
        <v>415</v>
      </c>
      <c r="G1444" s="6" t="s">
        <v>416</v>
      </c>
      <c r="H1444" s="8" t="str">
        <f>VLOOKUP(C1444,agent_name_matching!A:B,2,false)</f>
        <v>Dispatcher LLM</v>
      </c>
      <c r="I1444" s="32" t="s">
        <v>3189</v>
      </c>
      <c r="J1444" s="6" t="s">
        <v>418</v>
      </c>
      <c r="L1444" s="6">
        <v>4158.0</v>
      </c>
      <c r="M1444" s="6">
        <v>200.0</v>
      </c>
      <c r="N1444" s="6">
        <v>3050.0</v>
      </c>
      <c r="O1444" s="6" t="s">
        <v>4017</v>
      </c>
      <c r="P1444" s="8" t="str">
        <f t="shared" si="1"/>
        <v/>
      </c>
      <c r="Q1444" s="8" t="str">
        <f t="shared" si="8"/>
        <v/>
      </c>
      <c r="R1444" s="8" t="str">
        <f>if(and(P1444&lt;&gt;"",Q1444&lt;&gt;"newexp",Q1444&lt;&gt;"nostart"),countifs(script_conform_dispatching!A:A,P1444,script_conform_dispatching!B:B,Q1444),"")</f>
        <v/>
      </c>
      <c r="S1444" s="8" t="str">
        <f t="shared" si="3"/>
        <v/>
      </c>
    </row>
    <row r="1445">
      <c r="A1445" s="6" t="s">
        <v>4018</v>
      </c>
      <c r="B1445" s="6" t="s">
        <v>108</v>
      </c>
      <c r="C1445" s="6" t="s">
        <v>407</v>
      </c>
      <c r="D1445" s="6">
        <v>5.0</v>
      </c>
      <c r="E1445" s="6" t="s">
        <v>408</v>
      </c>
      <c r="H1445" s="8" t="str">
        <f>VLOOKUP(C1445,agent_name_matching!A:B,2,false)</f>
        <v>--</v>
      </c>
      <c r="I1445" s="33"/>
      <c r="O1445" s="6" t="s">
        <v>4019</v>
      </c>
      <c r="P1445" s="8" t="str">
        <f t="shared" si="1"/>
        <v/>
      </c>
      <c r="Q1445" s="8" t="str">
        <f t="shared" si="8"/>
        <v/>
      </c>
      <c r="R1445" s="8" t="str">
        <f>if(and(P1445&lt;&gt;"",Q1445&lt;&gt;"newexp",Q1445&lt;&gt;"nostart"),countifs(script_conform_dispatching!A:A,P1445,script_conform_dispatching!B:B,Q1445),"")</f>
        <v/>
      </c>
      <c r="S1445" s="8" t="str">
        <f t="shared" si="3"/>
        <v/>
      </c>
    </row>
    <row r="1446">
      <c r="A1446" s="6" t="s">
        <v>4020</v>
      </c>
      <c r="B1446" s="6" t="s">
        <v>108</v>
      </c>
      <c r="C1446" s="6" t="s">
        <v>1011</v>
      </c>
      <c r="F1446" s="6" t="s">
        <v>415</v>
      </c>
      <c r="G1446" s="6" t="s">
        <v>416</v>
      </c>
      <c r="H1446" s="8" t="str">
        <f>VLOOKUP(C1446,agent_name_matching!A:B,2,false)</f>
        <v>Dialog LLM</v>
      </c>
      <c r="I1446" s="32" t="s">
        <v>4021</v>
      </c>
      <c r="J1446" s="6" t="s">
        <v>418</v>
      </c>
      <c r="L1446" s="6">
        <v>6584.0</v>
      </c>
      <c r="M1446" s="6">
        <v>199.0</v>
      </c>
      <c r="N1446" s="6">
        <v>3380.0</v>
      </c>
      <c r="O1446" s="6" t="s">
        <v>4022</v>
      </c>
      <c r="P1446" s="8" t="str">
        <f t="shared" si="1"/>
        <v/>
      </c>
      <c r="Q1446" s="8" t="str">
        <f t="shared" si="8"/>
        <v/>
      </c>
      <c r="R1446" s="8" t="str">
        <f>if(and(P1446&lt;&gt;"",Q1446&lt;&gt;"newexp",Q1446&lt;&gt;"nostart"),countifs(script_conform_dispatching!A:A,P1446,script_conform_dispatching!B:B,Q1446),"")</f>
        <v/>
      </c>
      <c r="S1446" s="8" t="str">
        <f t="shared" si="3"/>
        <v/>
      </c>
    </row>
    <row r="1447">
      <c r="A1447" s="6" t="s">
        <v>4023</v>
      </c>
      <c r="B1447" s="6" t="s">
        <v>108</v>
      </c>
      <c r="C1447" s="6" t="s">
        <v>450</v>
      </c>
      <c r="F1447" s="6" t="s">
        <v>415</v>
      </c>
      <c r="G1447" s="6" t="s">
        <v>416</v>
      </c>
      <c r="H1447" s="8" t="str">
        <f>VLOOKUP(C1447,agent_name_matching!A:B,2,false)</f>
        <v>Validator LLM</v>
      </c>
      <c r="I1447" s="32" t="s">
        <v>451</v>
      </c>
      <c r="J1447" s="6" t="s">
        <v>452</v>
      </c>
      <c r="L1447" s="6">
        <v>2763.0</v>
      </c>
      <c r="M1447" s="6">
        <v>10.0</v>
      </c>
      <c r="N1447" s="6">
        <v>893.0</v>
      </c>
      <c r="O1447" s="6" t="s">
        <v>4024</v>
      </c>
      <c r="P1447" s="8" t="str">
        <f t="shared" si="1"/>
        <v/>
      </c>
      <c r="Q1447" s="8" t="str">
        <f t="shared" si="8"/>
        <v/>
      </c>
      <c r="R1447" s="8" t="str">
        <f>if(and(P1447&lt;&gt;"",Q1447&lt;&gt;"newexp",Q1447&lt;&gt;"nostart"),countifs(script_conform_dispatching!A:A,P1447,script_conform_dispatching!B:B,Q1447),"")</f>
        <v/>
      </c>
      <c r="S1447" s="8" t="str">
        <f t="shared" si="3"/>
        <v/>
      </c>
    </row>
    <row r="1448">
      <c r="A1448" s="6" t="s">
        <v>4025</v>
      </c>
      <c r="B1448" s="6" t="s">
        <v>108</v>
      </c>
      <c r="C1448" s="6" t="s">
        <v>37</v>
      </c>
      <c r="F1448" s="6" t="s">
        <v>415</v>
      </c>
      <c r="G1448" s="6" t="s">
        <v>416</v>
      </c>
      <c r="H1448" s="8" t="str">
        <f>VLOOKUP(C1448,agent_name_matching!A:B,2,false)</f>
        <v>Patient LLM</v>
      </c>
      <c r="I1448" s="32" t="s">
        <v>4026</v>
      </c>
      <c r="J1448" s="6" t="s">
        <v>418</v>
      </c>
      <c r="K1448" s="6">
        <v>1.0</v>
      </c>
      <c r="L1448" s="6">
        <v>2682.0</v>
      </c>
      <c r="M1448" s="6">
        <v>44.0</v>
      </c>
      <c r="N1448" s="6">
        <v>1345.0</v>
      </c>
      <c r="O1448" s="6" t="s">
        <v>4027</v>
      </c>
      <c r="P1448" s="8" t="str">
        <f t="shared" si="1"/>
        <v/>
      </c>
      <c r="Q1448" s="8" t="str">
        <f t="shared" si="8"/>
        <v/>
      </c>
      <c r="R1448" s="8" t="str">
        <f>if(and(P1448&lt;&gt;"",Q1448&lt;&gt;"newexp",Q1448&lt;&gt;"nostart"),countifs(script_conform_dispatching!A:A,P1448,script_conform_dispatching!B:B,Q1448),"")</f>
        <v/>
      </c>
      <c r="S1448" s="8" t="str">
        <f t="shared" si="3"/>
        <v/>
      </c>
    </row>
    <row r="1449">
      <c r="A1449" s="6" t="s">
        <v>4028</v>
      </c>
      <c r="B1449" s="6" t="s">
        <v>108</v>
      </c>
      <c r="C1449" s="6" t="s">
        <v>411</v>
      </c>
      <c r="H1449" s="8" t="str">
        <f>VLOOKUP(C1449,agent_name_matching!A:B,2,false)</f>
        <v>System</v>
      </c>
      <c r="I1449" s="33"/>
      <c r="O1449" s="6" t="s">
        <v>4029</v>
      </c>
      <c r="P1449" s="8" t="str">
        <f t="shared" si="1"/>
        <v/>
      </c>
      <c r="Q1449" s="8" t="str">
        <f t="shared" si="8"/>
        <v/>
      </c>
      <c r="R1449" s="8" t="str">
        <f>if(and(P1449&lt;&gt;"",Q1449&lt;&gt;"newexp",Q1449&lt;&gt;"nostart"),countifs(script_conform_dispatching!A:A,P1449,script_conform_dispatching!B:B,Q1449),"")</f>
        <v/>
      </c>
      <c r="S1449" s="8" t="str">
        <f t="shared" si="3"/>
        <v/>
      </c>
    </row>
    <row r="1450">
      <c r="A1450" s="6" t="s">
        <v>4030</v>
      </c>
      <c r="B1450" s="6" t="s">
        <v>108</v>
      </c>
      <c r="C1450" s="6" t="s">
        <v>1007</v>
      </c>
      <c r="F1450" s="6" t="s">
        <v>415</v>
      </c>
      <c r="G1450" s="6" t="s">
        <v>416</v>
      </c>
      <c r="H1450" s="8" t="str">
        <f>VLOOKUP(C1450,agent_name_matching!A:B,2,false)</f>
        <v>Assessor LLM</v>
      </c>
      <c r="I1450" s="32" t="s">
        <v>1008</v>
      </c>
      <c r="J1450" s="6" t="s">
        <v>418</v>
      </c>
      <c r="L1450" s="6">
        <v>2980.0</v>
      </c>
      <c r="M1450" s="6">
        <v>14.0</v>
      </c>
      <c r="N1450" s="6">
        <v>2619.0</v>
      </c>
      <c r="O1450" s="6" t="s">
        <v>4031</v>
      </c>
      <c r="P1450" s="8" t="str">
        <f t="shared" si="1"/>
        <v/>
      </c>
      <c r="Q1450" s="8" t="str">
        <f t="shared" si="8"/>
        <v/>
      </c>
      <c r="R1450" s="8" t="str">
        <f>if(and(P1450&lt;&gt;"",Q1450&lt;&gt;"newexp",Q1450&lt;&gt;"nostart"),countifs(script_conform_dispatching!A:A,P1450,script_conform_dispatching!B:B,Q1450),"")</f>
        <v/>
      </c>
      <c r="S1450" s="8" t="str">
        <f t="shared" si="3"/>
        <v/>
      </c>
    </row>
    <row r="1451">
      <c r="A1451" s="6" t="s">
        <v>4032</v>
      </c>
      <c r="B1451" s="6" t="s">
        <v>108</v>
      </c>
      <c r="C1451" s="6" t="s">
        <v>1011</v>
      </c>
      <c r="F1451" s="6" t="s">
        <v>415</v>
      </c>
      <c r="G1451" s="6" t="s">
        <v>416</v>
      </c>
      <c r="H1451" s="8" t="str">
        <f>VLOOKUP(C1451,agent_name_matching!A:B,2,false)</f>
        <v>Dialog LLM</v>
      </c>
      <c r="I1451" s="32" t="s">
        <v>4033</v>
      </c>
      <c r="J1451" s="6" t="s">
        <v>418</v>
      </c>
      <c r="L1451" s="6">
        <v>7069.0</v>
      </c>
      <c r="M1451" s="6">
        <v>64.0</v>
      </c>
      <c r="N1451" s="6">
        <v>1597.0</v>
      </c>
      <c r="O1451" s="6" t="s">
        <v>4034</v>
      </c>
      <c r="P1451" s="8" t="str">
        <f t="shared" si="1"/>
        <v/>
      </c>
      <c r="Q1451" s="8" t="str">
        <f t="shared" si="8"/>
        <v/>
      </c>
      <c r="R1451" s="8" t="str">
        <f>if(and(P1451&lt;&gt;"",Q1451&lt;&gt;"newexp",Q1451&lt;&gt;"nostart"),countifs(script_conform_dispatching!A:A,P1451,script_conform_dispatching!B:B,Q1451),"")</f>
        <v/>
      </c>
      <c r="S1451" s="8" t="str">
        <f t="shared" si="3"/>
        <v/>
      </c>
    </row>
    <row r="1452">
      <c r="A1452" s="6" t="s">
        <v>4035</v>
      </c>
      <c r="B1452" s="6" t="s">
        <v>108</v>
      </c>
      <c r="C1452" s="6" t="s">
        <v>37</v>
      </c>
      <c r="F1452" s="6" t="s">
        <v>415</v>
      </c>
      <c r="G1452" s="6" t="s">
        <v>416</v>
      </c>
      <c r="H1452" s="8" t="str">
        <f>VLOOKUP(C1452,agent_name_matching!A:B,2,false)</f>
        <v>Patient LLM</v>
      </c>
      <c r="I1452" s="32" t="s">
        <v>4036</v>
      </c>
      <c r="J1452" s="6" t="s">
        <v>418</v>
      </c>
      <c r="K1452" s="6">
        <v>1.0</v>
      </c>
      <c r="L1452" s="6">
        <v>2798.0</v>
      </c>
      <c r="M1452" s="6">
        <v>32.0</v>
      </c>
      <c r="N1452" s="6">
        <v>1116.0</v>
      </c>
      <c r="O1452" s="6" t="s">
        <v>4037</v>
      </c>
      <c r="P1452" s="8" t="str">
        <f t="shared" si="1"/>
        <v/>
      </c>
      <c r="Q1452" s="8" t="str">
        <f t="shared" si="8"/>
        <v/>
      </c>
      <c r="R1452" s="8" t="str">
        <f>if(and(P1452&lt;&gt;"",Q1452&lt;&gt;"newexp",Q1452&lt;&gt;"nostart"),countifs(script_conform_dispatching!A:A,P1452,script_conform_dispatching!B:B,Q1452),"")</f>
        <v/>
      </c>
      <c r="S1452" s="8" t="str">
        <f t="shared" si="3"/>
        <v/>
      </c>
    </row>
    <row r="1453">
      <c r="A1453" s="6" t="s">
        <v>4038</v>
      </c>
      <c r="B1453" s="6" t="s">
        <v>108</v>
      </c>
      <c r="C1453" s="6" t="s">
        <v>411</v>
      </c>
      <c r="H1453" s="8" t="str">
        <f>VLOOKUP(C1453,agent_name_matching!A:B,2,false)</f>
        <v>System</v>
      </c>
      <c r="I1453" s="33"/>
      <c r="O1453" s="6" t="s">
        <v>4039</v>
      </c>
      <c r="P1453" s="8" t="str">
        <f t="shared" si="1"/>
        <v/>
      </c>
      <c r="Q1453" s="8" t="str">
        <f t="shared" si="8"/>
        <v/>
      </c>
      <c r="R1453" s="8" t="str">
        <f>if(and(P1453&lt;&gt;"",Q1453&lt;&gt;"newexp",Q1453&lt;&gt;"nostart"),countifs(script_conform_dispatching!A:A,P1453,script_conform_dispatching!B:B,Q1453),"")</f>
        <v/>
      </c>
      <c r="S1453" s="8" t="str">
        <f t="shared" si="3"/>
        <v/>
      </c>
    </row>
    <row r="1454">
      <c r="A1454" s="6" t="s">
        <v>4040</v>
      </c>
      <c r="B1454" s="6" t="s">
        <v>108</v>
      </c>
      <c r="C1454" s="6" t="s">
        <v>1007</v>
      </c>
      <c r="F1454" s="6" t="s">
        <v>415</v>
      </c>
      <c r="G1454" s="6" t="s">
        <v>416</v>
      </c>
      <c r="H1454" s="8" t="str">
        <f>VLOOKUP(C1454,agent_name_matching!A:B,2,false)</f>
        <v>Assessor LLM</v>
      </c>
      <c r="I1454" s="32" t="s">
        <v>1008</v>
      </c>
      <c r="J1454" s="6" t="s">
        <v>418</v>
      </c>
      <c r="L1454" s="6">
        <v>3082.0</v>
      </c>
      <c r="M1454" s="6">
        <v>14.0</v>
      </c>
      <c r="N1454" s="6">
        <v>1488.0</v>
      </c>
      <c r="O1454" s="6" t="s">
        <v>4041</v>
      </c>
      <c r="P1454" s="8" t="str">
        <f t="shared" si="1"/>
        <v/>
      </c>
      <c r="Q1454" s="8" t="str">
        <f t="shared" si="8"/>
        <v/>
      </c>
      <c r="R1454" s="8" t="str">
        <f>if(and(P1454&lt;&gt;"",Q1454&lt;&gt;"newexp",Q1454&lt;&gt;"nostart"),countifs(script_conform_dispatching!A:A,P1454,script_conform_dispatching!B:B,Q1454),"")</f>
        <v/>
      </c>
      <c r="S1454" s="8" t="str">
        <f t="shared" si="3"/>
        <v/>
      </c>
    </row>
    <row r="1455">
      <c r="A1455" s="6" t="s">
        <v>4042</v>
      </c>
      <c r="B1455" s="6" t="s">
        <v>108</v>
      </c>
      <c r="C1455" s="6" t="s">
        <v>1011</v>
      </c>
      <c r="F1455" s="6" t="s">
        <v>415</v>
      </c>
      <c r="G1455" s="6" t="s">
        <v>416</v>
      </c>
      <c r="H1455" s="8" t="str">
        <f>VLOOKUP(C1455,agent_name_matching!A:B,2,false)</f>
        <v>Dialog LLM</v>
      </c>
      <c r="I1455" s="32" t="s">
        <v>4043</v>
      </c>
      <c r="J1455" s="6" t="s">
        <v>418</v>
      </c>
      <c r="L1455" s="6">
        <v>7407.0</v>
      </c>
      <c r="M1455" s="6">
        <v>103.0</v>
      </c>
      <c r="N1455" s="6">
        <v>2657.0</v>
      </c>
      <c r="O1455" s="6" t="s">
        <v>4044</v>
      </c>
      <c r="P1455" s="8" t="str">
        <f t="shared" si="1"/>
        <v/>
      </c>
      <c r="Q1455" s="8" t="str">
        <f t="shared" si="8"/>
        <v/>
      </c>
      <c r="R1455" s="8" t="str">
        <f>if(and(P1455&lt;&gt;"",Q1455&lt;&gt;"newexp",Q1455&lt;&gt;"nostart"),countifs(script_conform_dispatching!A:A,P1455,script_conform_dispatching!B:B,Q1455),"")</f>
        <v/>
      </c>
      <c r="S1455" s="8" t="str">
        <f t="shared" si="3"/>
        <v/>
      </c>
    </row>
    <row r="1456">
      <c r="A1456" s="6" t="s">
        <v>4045</v>
      </c>
      <c r="B1456" s="6" t="s">
        <v>108</v>
      </c>
      <c r="C1456" s="6" t="s">
        <v>37</v>
      </c>
      <c r="F1456" s="6" t="s">
        <v>415</v>
      </c>
      <c r="G1456" s="6" t="s">
        <v>416</v>
      </c>
      <c r="H1456" s="8" t="str">
        <f>VLOOKUP(C1456,agent_name_matching!A:B,2,false)</f>
        <v>Patient LLM</v>
      </c>
      <c r="I1456" s="32" t="s">
        <v>4046</v>
      </c>
      <c r="J1456" s="6" t="s">
        <v>418</v>
      </c>
      <c r="K1456" s="6">
        <v>1.0</v>
      </c>
      <c r="L1456" s="6">
        <v>2941.0</v>
      </c>
      <c r="M1456" s="6">
        <v>36.0</v>
      </c>
      <c r="N1456" s="6">
        <v>978.0</v>
      </c>
      <c r="O1456" s="6" t="s">
        <v>4047</v>
      </c>
      <c r="P1456" s="8" t="str">
        <f t="shared" si="1"/>
        <v/>
      </c>
      <c r="Q1456" s="8" t="str">
        <f t="shared" si="8"/>
        <v/>
      </c>
      <c r="R1456" s="8" t="str">
        <f>if(and(P1456&lt;&gt;"",Q1456&lt;&gt;"newexp",Q1456&lt;&gt;"nostart"),countifs(script_conform_dispatching!A:A,P1456,script_conform_dispatching!B:B,Q1456),"")</f>
        <v/>
      </c>
      <c r="S1456" s="8" t="str">
        <f t="shared" si="3"/>
        <v/>
      </c>
    </row>
    <row r="1457">
      <c r="A1457" s="6" t="s">
        <v>4048</v>
      </c>
      <c r="B1457" s="6" t="s">
        <v>108</v>
      </c>
      <c r="C1457" s="6" t="s">
        <v>411</v>
      </c>
      <c r="H1457" s="8" t="str">
        <f>VLOOKUP(C1457,agent_name_matching!A:B,2,false)</f>
        <v>System</v>
      </c>
      <c r="I1457" s="33"/>
      <c r="O1457" s="6" t="s">
        <v>4049</v>
      </c>
      <c r="P1457" s="8" t="str">
        <f t="shared" si="1"/>
        <v/>
      </c>
      <c r="Q1457" s="8" t="str">
        <f t="shared" si="8"/>
        <v/>
      </c>
      <c r="R1457" s="8" t="str">
        <f>if(and(P1457&lt;&gt;"",Q1457&lt;&gt;"newexp",Q1457&lt;&gt;"nostart"),countifs(script_conform_dispatching!A:A,P1457,script_conform_dispatching!B:B,Q1457),"")</f>
        <v/>
      </c>
      <c r="S1457" s="8" t="str">
        <f t="shared" si="3"/>
        <v/>
      </c>
    </row>
    <row r="1458">
      <c r="A1458" s="6" t="s">
        <v>4050</v>
      </c>
      <c r="B1458" s="6" t="s">
        <v>108</v>
      </c>
      <c r="C1458" s="6" t="s">
        <v>1007</v>
      </c>
      <c r="F1458" s="6" t="s">
        <v>415</v>
      </c>
      <c r="G1458" s="6" t="s">
        <v>416</v>
      </c>
      <c r="H1458" s="8" t="str">
        <f>VLOOKUP(C1458,agent_name_matching!A:B,2,false)</f>
        <v>Assessor LLM</v>
      </c>
      <c r="I1458" s="32" t="s">
        <v>1008</v>
      </c>
      <c r="J1458" s="6" t="s">
        <v>418</v>
      </c>
      <c r="L1458" s="6">
        <v>3227.0</v>
      </c>
      <c r="M1458" s="6">
        <v>14.0</v>
      </c>
      <c r="N1458" s="6">
        <v>1887.0</v>
      </c>
      <c r="O1458" s="6" t="s">
        <v>4051</v>
      </c>
      <c r="P1458" s="8" t="str">
        <f t="shared" si="1"/>
        <v/>
      </c>
      <c r="Q1458" s="8" t="str">
        <f t="shared" si="8"/>
        <v/>
      </c>
      <c r="R1458" s="8" t="str">
        <f>if(and(P1458&lt;&gt;"",Q1458&lt;&gt;"newexp",Q1458&lt;&gt;"nostart"),countifs(script_conform_dispatching!A:A,P1458,script_conform_dispatching!B:B,Q1458),"")</f>
        <v/>
      </c>
      <c r="S1458" s="8" t="str">
        <f t="shared" si="3"/>
        <v/>
      </c>
    </row>
    <row r="1459">
      <c r="A1459" s="6" t="s">
        <v>4052</v>
      </c>
      <c r="B1459" s="6" t="s">
        <v>108</v>
      </c>
      <c r="C1459" s="6" t="s">
        <v>1011</v>
      </c>
      <c r="F1459" s="6" t="s">
        <v>415</v>
      </c>
      <c r="G1459" s="6" t="s">
        <v>416</v>
      </c>
      <c r="H1459" s="8" t="str">
        <f>VLOOKUP(C1459,agent_name_matching!A:B,2,false)</f>
        <v>Dialog LLM</v>
      </c>
      <c r="I1459" s="32" t="s">
        <v>4053</v>
      </c>
      <c r="J1459" s="6" t="s">
        <v>418</v>
      </c>
      <c r="L1459" s="6">
        <v>7788.0</v>
      </c>
      <c r="M1459" s="6">
        <v>88.0</v>
      </c>
      <c r="N1459" s="6">
        <v>2155.0</v>
      </c>
      <c r="O1459" s="6" t="s">
        <v>4054</v>
      </c>
      <c r="P1459" s="8" t="str">
        <f t="shared" si="1"/>
        <v/>
      </c>
      <c r="Q1459" s="8" t="str">
        <f t="shared" si="8"/>
        <v/>
      </c>
      <c r="R1459" s="8" t="str">
        <f>if(and(P1459&lt;&gt;"",Q1459&lt;&gt;"newexp",Q1459&lt;&gt;"nostart"),countifs(script_conform_dispatching!A:A,P1459,script_conform_dispatching!B:B,Q1459),"")</f>
        <v/>
      </c>
      <c r="S1459" s="8" t="str">
        <f t="shared" si="3"/>
        <v/>
      </c>
    </row>
    <row r="1460">
      <c r="A1460" s="6" t="s">
        <v>4055</v>
      </c>
      <c r="B1460" s="6" t="s">
        <v>108</v>
      </c>
      <c r="C1460" s="6" t="s">
        <v>37</v>
      </c>
      <c r="F1460" s="6" t="s">
        <v>415</v>
      </c>
      <c r="G1460" s="6" t="s">
        <v>416</v>
      </c>
      <c r="H1460" s="8" t="str">
        <f>VLOOKUP(C1460,agent_name_matching!A:B,2,false)</f>
        <v>Patient LLM</v>
      </c>
      <c r="I1460" s="32" t="s">
        <v>4056</v>
      </c>
      <c r="J1460" s="6" t="s">
        <v>418</v>
      </c>
      <c r="K1460" s="6">
        <v>1.0</v>
      </c>
      <c r="L1460" s="6">
        <v>3073.0</v>
      </c>
      <c r="M1460" s="6">
        <v>131.0</v>
      </c>
      <c r="N1460" s="6">
        <v>2762.0</v>
      </c>
      <c r="O1460" s="6" t="s">
        <v>4057</v>
      </c>
      <c r="P1460" s="8" t="str">
        <f t="shared" si="1"/>
        <v/>
      </c>
      <c r="Q1460" s="8" t="str">
        <f t="shared" si="8"/>
        <v/>
      </c>
      <c r="R1460" s="8" t="str">
        <f>if(and(P1460&lt;&gt;"",Q1460&lt;&gt;"newexp",Q1460&lt;&gt;"nostart"),countifs(script_conform_dispatching!A:A,P1460,script_conform_dispatching!B:B,Q1460),"")</f>
        <v/>
      </c>
      <c r="S1460" s="8" t="str">
        <f t="shared" si="3"/>
        <v/>
      </c>
    </row>
    <row r="1461">
      <c r="A1461" s="6" t="s">
        <v>4058</v>
      </c>
      <c r="B1461" s="6" t="s">
        <v>108</v>
      </c>
      <c r="C1461" s="6" t="s">
        <v>411</v>
      </c>
      <c r="H1461" s="8" t="str">
        <f>VLOOKUP(C1461,agent_name_matching!A:B,2,false)</f>
        <v>System</v>
      </c>
      <c r="I1461" s="33"/>
      <c r="O1461" s="6" t="s">
        <v>4059</v>
      </c>
      <c r="P1461" s="8" t="str">
        <f t="shared" si="1"/>
        <v/>
      </c>
      <c r="Q1461" s="8" t="str">
        <f t="shared" si="8"/>
        <v/>
      </c>
      <c r="R1461" s="8" t="str">
        <f>if(and(P1461&lt;&gt;"",Q1461&lt;&gt;"newexp",Q1461&lt;&gt;"nostart"),countifs(script_conform_dispatching!A:A,P1461,script_conform_dispatching!B:B,Q1461),"")</f>
        <v/>
      </c>
      <c r="S1461" s="8" t="str">
        <f t="shared" si="3"/>
        <v/>
      </c>
    </row>
    <row r="1462">
      <c r="A1462" s="6" t="s">
        <v>4060</v>
      </c>
      <c r="B1462" s="6" t="s">
        <v>108</v>
      </c>
      <c r="C1462" s="6" t="s">
        <v>1007</v>
      </c>
      <c r="F1462" s="6" t="s">
        <v>415</v>
      </c>
      <c r="G1462" s="6" t="s">
        <v>416</v>
      </c>
      <c r="H1462" s="8" t="str">
        <f>VLOOKUP(C1462,agent_name_matching!A:B,2,false)</f>
        <v>Assessor LLM</v>
      </c>
      <c r="I1462" s="32" t="s">
        <v>1008</v>
      </c>
      <c r="J1462" s="6" t="s">
        <v>418</v>
      </c>
      <c r="L1462" s="6">
        <v>3452.0</v>
      </c>
      <c r="M1462" s="6">
        <v>14.0</v>
      </c>
      <c r="N1462" s="6">
        <v>800.0</v>
      </c>
      <c r="O1462" s="6" t="s">
        <v>4061</v>
      </c>
      <c r="P1462" s="8" t="str">
        <f t="shared" si="1"/>
        <v/>
      </c>
      <c r="Q1462" s="8" t="str">
        <f t="shared" si="8"/>
        <v/>
      </c>
      <c r="R1462" s="8" t="str">
        <f>if(and(P1462&lt;&gt;"",Q1462&lt;&gt;"newexp",Q1462&lt;&gt;"nostart"),countifs(script_conform_dispatching!A:A,P1462,script_conform_dispatching!B:B,Q1462),"")</f>
        <v/>
      </c>
      <c r="S1462" s="8" t="str">
        <f t="shared" si="3"/>
        <v/>
      </c>
    </row>
    <row r="1463">
      <c r="A1463" s="6" t="s">
        <v>4062</v>
      </c>
      <c r="B1463" s="6" t="s">
        <v>108</v>
      </c>
      <c r="C1463" s="6" t="s">
        <v>1011</v>
      </c>
      <c r="F1463" s="6" t="s">
        <v>415</v>
      </c>
      <c r="G1463" s="6" t="s">
        <v>416</v>
      </c>
      <c r="H1463" s="8" t="str">
        <f>VLOOKUP(C1463,agent_name_matching!A:B,2,false)</f>
        <v>Dialog LLM</v>
      </c>
      <c r="I1463" s="32" t="s">
        <v>4063</v>
      </c>
      <c r="J1463" s="6" t="s">
        <v>418</v>
      </c>
      <c r="L1463" s="6">
        <v>8249.0</v>
      </c>
      <c r="M1463" s="6">
        <v>111.0</v>
      </c>
      <c r="N1463" s="6">
        <v>2102.0</v>
      </c>
      <c r="O1463" s="6" t="s">
        <v>4064</v>
      </c>
      <c r="P1463" s="8" t="str">
        <f t="shared" si="1"/>
        <v/>
      </c>
      <c r="Q1463" s="8" t="str">
        <f t="shared" si="8"/>
        <v/>
      </c>
      <c r="R1463" s="8" t="str">
        <f>if(and(P1463&lt;&gt;"",Q1463&lt;&gt;"newexp",Q1463&lt;&gt;"nostart"),countifs(script_conform_dispatching!A:A,P1463,script_conform_dispatching!B:B,Q1463),"")</f>
        <v/>
      </c>
      <c r="S1463" s="8" t="str">
        <f t="shared" si="3"/>
        <v/>
      </c>
    </row>
    <row r="1464">
      <c r="A1464" s="6" t="s">
        <v>4065</v>
      </c>
      <c r="B1464" s="6" t="s">
        <v>108</v>
      </c>
      <c r="C1464" s="6" t="s">
        <v>37</v>
      </c>
      <c r="F1464" s="6" t="s">
        <v>415</v>
      </c>
      <c r="G1464" s="6" t="s">
        <v>416</v>
      </c>
      <c r="H1464" s="8" t="str">
        <f>VLOOKUP(C1464,agent_name_matching!A:B,2,false)</f>
        <v>Patient LLM</v>
      </c>
      <c r="I1464" s="32" t="s">
        <v>4066</v>
      </c>
      <c r="J1464" s="6" t="s">
        <v>418</v>
      </c>
      <c r="K1464" s="6">
        <v>1.0</v>
      </c>
      <c r="L1464" s="6">
        <v>3323.0</v>
      </c>
      <c r="M1464" s="6">
        <v>70.0</v>
      </c>
      <c r="N1464" s="6">
        <v>1642.0</v>
      </c>
      <c r="O1464" s="6" t="s">
        <v>4067</v>
      </c>
      <c r="P1464" s="8" t="str">
        <f t="shared" si="1"/>
        <v/>
      </c>
      <c r="Q1464" s="8" t="str">
        <f t="shared" si="8"/>
        <v/>
      </c>
      <c r="R1464" s="8" t="str">
        <f>if(and(P1464&lt;&gt;"",Q1464&lt;&gt;"newexp",Q1464&lt;&gt;"nostart"),countifs(script_conform_dispatching!A:A,P1464,script_conform_dispatching!B:B,Q1464),"")</f>
        <v/>
      </c>
      <c r="S1464" s="8" t="str">
        <f t="shared" si="3"/>
        <v/>
      </c>
    </row>
    <row r="1465">
      <c r="A1465" s="6" t="s">
        <v>4068</v>
      </c>
      <c r="B1465" s="6" t="s">
        <v>108</v>
      </c>
      <c r="C1465" s="6" t="s">
        <v>411</v>
      </c>
      <c r="H1465" s="8" t="str">
        <f>VLOOKUP(C1465,agent_name_matching!A:B,2,false)</f>
        <v>System</v>
      </c>
      <c r="I1465" s="33"/>
      <c r="O1465" s="6" t="s">
        <v>4069</v>
      </c>
      <c r="P1465" s="8" t="str">
        <f t="shared" si="1"/>
        <v/>
      </c>
      <c r="Q1465" s="8" t="str">
        <f t="shared" si="8"/>
        <v/>
      </c>
      <c r="R1465" s="8" t="str">
        <f>if(and(P1465&lt;&gt;"",Q1465&lt;&gt;"newexp",Q1465&lt;&gt;"nostart"),countifs(script_conform_dispatching!A:A,P1465,script_conform_dispatching!B:B,Q1465),"")</f>
        <v/>
      </c>
      <c r="S1465" s="8" t="str">
        <f t="shared" si="3"/>
        <v/>
      </c>
    </row>
    <row r="1466">
      <c r="A1466" s="6" t="s">
        <v>4070</v>
      </c>
      <c r="B1466" s="6" t="s">
        <v>108</v>
      </c>
      <c r="C1466" s="6" t="s">
        <v>1007</v>
      </c>
      <c r="F1466" s="6" t="s">
        <v>415</v>
      </c>
      <c r="G1466" s="6" t="s">
        <v>416</v>
      </c>
      <c r="H1466" s="8" t="str">
        <f>VLOOKUP(C1466,agent_name_matching!A:B,2,false)</f>
        <v>Assessor LLM</v>
      </c>
      <c r="I1466" s="32" t="s">
        <v>1040</v>
      </c>
      <c r="J1466" s="6" t="s">
        <v>418</v>
      </c>
      <c r="L1466" s="6">
        <v>3639.0</v>
      </c>
      <c r="M1466" s="6">
        <v>12.0</v>
      </c>
      <c r="N1466" s="6">
        <v>662.0</v>
      </c>
      <c r="O1466" s="6" t="s">
        <v>4071</v>
      </c>
      <c r="P1466" s="8" t="str">
        <f t="shared" si="1"/>
        <v/>
      </c>
      <c r="Q1466" s="8" t="str">
        <f t="shared" si="8"/>
        <v/>
      </c>
      <c r="R1466" s="8" t="str">
        <f>if(and(P1466&lt;&gt;"",Q1466&lt;&gt;"newexp",Q1466&lt;&gt;"nostart"),countifs(script_conform_dispatching!A:A,P1466,script_conform_dispatching!B:B,Q1466),"")</f>
        <v/>
      </c>
      <c r="S1466" s="8" t="str">
        <f t="shared" si="3"/>
        <v/>
      </c>
    </row>
    <row r="1467">
      <c r="A1467" s="6" t="s">
        <v>4072</v>
      </c>
      <c r="B1467" s="6" t="s">
        <v>108</v>
      </c>
      <c r="C1467" s="6" t="s">
        <v>407</v>
      </c>
      <c r="D1467" s="6">
        <v>5.0</v>
      </c>
      <c r="E1467" s="6" t="s">
        <v>445</v>
      </c>
      <c r="H1467" s="8" t="str">
        <f>VLOOKUP(C1467,agent_name_matching!A:B,2,false)</f>
        <v>--</v>
      </c>
      <c r="I1467" s="33"/>
      <c r="O1467" s="6" t="s">
        <v>4073</v>
      </c>
      <c r="P1467" s="8">
        <f t="shared" si="1"/>
        <v>5</v>
      </c>
      <c r="Q1467" s="8">
        <f t="shared" si="8"/>
        <v>8</v>
      </c>
      <c r="R1467" s="8">
        <f>if(and(P1467&lt;&gt;"",Q1467&lt;&gt;"newexp",Q1467&lt;&gt;"nostart"),countifs(script_conform_dispatching!A:A,P1467,script_conform_dispatching!B:B,Q1467),"")</f>
        <v>1</v>
      </c>
      <c r="S1467" s="8" t="str">
        <f t="shared" si="3"/>
        <v/>
      </c>
    </row>
    <row r="1468">
      <c r="A1468" s="6" t="s">
        <v>4074</v>
      </c>
      <c r="B1468" s="6" t="s">
        <v>108</v>
      </c>
      <c r="C1468" s="6" t="s">
        <v>1045</v>
      </c>
      <c r="F1468" s="6" t="s">
        <v>415</v>
      </c>
      <c r="G1468" s="6" t="s">
        <v>416</v>
      </c>
      <c r="H1468" s="8" t="str">
        <f>VLOOKUP(C1468,agent_name_matching!A:B,2,false)</f>
        <v>Dispatcher LLM</v>
      </c>
      <c r="I1468" s="32" t="s">
        <v>1483</v>
      </c>
      <c r="J1468" s="6" t="s">
        <v>418</v>
      </c>
      <c r="L1468" s="6">
        <v>5056.0</v>
      </c>
      <c r="M1468" s="6">
        <v>133.0</v>
      </c>
      <c r="N1468" s="6">
        <v>3634.0</v>
      </c>
      <c r="O1468" s="6" t="s">
        <v>4075</v>
      </c>
      <c r="P1468" s="8" t="str">
        <f t="shared" si="1"/>
        <v/>
      </c>
      <c r="Q1468" s="8" t="str">
        <f t="shared" si="8"/>
        <v/>
      </c>
      <c r="R1468" s="8" t="str">
        <f>if(and(P1468&lt;&gt;"",Q1468&lt;&gt;"newexp",Q1468&lt;&gt;"nostart"),countifs(script_conform_dispatching!A:A,P1468,script_conform_dispatching!B:B,Q1468),"")</f>
        <v/>
      </c>
      <c r="S1468" s="8" t="str">
        <f t="shared" si="3"/>
        <v/>
      </c>
    </row>
    <row r="1469">
      <c r="A1469" s="6" t="s">
        <v>4076</v>
      </c>
      <c r="B1469" s="6" t="s">
        <v>108</v>
      </c>
      <c r="C1469" s="6" t="s">
        <v>407</v>
      </c>
      <c r="D1469" s="6">
        <v>8.0</v>
      </c>
      <c r="E1469" s="6" t="s">
        <v>408</v>
      </c>
      <c r="H1469" s="8" t="str">
        <f>VLOOKUP(C1469,agent_name_matching!A:B,2,false)</f>
        <v>--</v>
      </c>
      <c r="I1469" s="33"/>
      <c r="O1469" s="6" t="s">
        <v>4077</v>
      </c>
      <c r="P1469" s="8" t="str">
        <f t="shared" si="1"/>
        <v/>
      </c>
      <c r="Q1469" s="8" t="str">
        <f t="shared" si="8"/>
        <v/>
      </c>
      <c r="R1469" s="8" t="str">
        <f>if(and(P1469&lt;&gt;"",Q1469&lt;&gt;"newexp",Q1469&lt;&gt;"nostart"),countifs(script_conform_dispatching!A:A,P1469,script_conform_dispatching!B:B,Q1469),"")</f>
        <v/>
      </c>
      <c r="S1469" s="8" t="str">
        <f t="shared" si="3"/>
        <v/>
      </c>
    </row>
    <row r="1470">
      <c r="A1470" s="6" t="s">
        <v>4078</v>
      </c>
      <c r="B1470" s="6" t="s">
        <v>108</v>
      </c>
      <c r="C1470" s="6" t="s">
        <v>1011</v>
      </c>
      <c r="F1470" s="6" t="s">
        <v>415</v>
      </c>
      <c r="G1470" s="6" t="s">
        <v>416</v>
      </c>
      <c r="H1470" s="8" t="str">
        <f>VLOOKUP(C1470,agent_name_matching!A:B,2,false)</f>
        <v>Dialog LLM</v>
      </c>
      <c r="I1470" s="32" t="s">
        <v>4079</v>
      </c>
      <c r="J1470" s="6" t="s">
        <v>418</v>
      </c>
      <c r="L1470" s="6">
        <v>8807.0</v>
      </c>
      <c r="M1470" s="6">
        <v>106.0</v>
      </c>
      <c r="N1470" s="6">
        <v>3234.0</v>
      </c>
      <c r="O1470" s="6" t="s">
        <v>4080</v>
      </c>
      <c r="P1470" s="8" t="str">
        <f t="shared" si="1"/>
        <v/>
      </c>
      <c r="Q1470" s="8" t="str">
        <f t="shared" si="8"/>
        <v/>
      </c>
      <c r="R1470" s="8" t="str">
        <f>if(and(P1470&lt;&gt;"",Q1470&lt;&gt;"newexp",Q1470&lt;&gt;"nostart"),countifs(script_conform_dispatching!A:A,P1470,script_conform_dispatching!B:B,Q1470),"")</f>
        <v/>
      </c>
      <c r="S1470" s="8" t="str">
        <f t="shared" si="3"/>
        <v/>
      </c>
    </row>
    <row r="1471">
      <c r="A1471" s="6" t="s">
        <v>4081</v>
      </c>
      <c r="B1471" s="6" t="s">
        <v>108</v>
      </c>
      <c r="C1471" s="6" t="s">
        <v>450</v>
      </c>
      <c r="F1471" s="6" t="s">
        <v>415</v>
      </c>
      <c r="G1471" s="6" t="s">
        <v>416</v>
      </c>
      <c r="H1471" s="8" t="str">
        <f>VLOOKUP(C1471,agent_name_matching!A:B,2,false)</f>
        <v>Validator LLM</v>
      </c>
      <c r="I1471" s="32" t="s">
        <v>451</v>
      </c>
      <c r="J1471" s="6" t="s">
        <v>452</v>
      </c>
      <c r="L1471" s="6">
        <v>3568.0</v>
      </c>
      <c r="M1471" s="6">
        <v>10.0</v>
      </c>
      <c r="N1471" s="6">
        <v>802.0</v>
      </c>
      <c r="O1471" s="6" t="s">
        <v>4082</v>
      </c>
      <c r="P1471" s="8" t="str">
        <f t="shared" si="1"/>
        <v/>
      </c>
      <c r="Q1471" s="8" t="str">
        <f t="shared" si="8"/>
        <v/>
      </c>
      <c r="R1471" s="8" t="str">
        <f>if(and(P1471&lt;&gt;"",Q1471&lt;&gt;"newexp",Q1471&lt;&gt;"nostart"),countifs(script_conform_dispatching!A:A,P1471,script_conform_dispatching!B:B,Q1471),"")</f>
        <v/>
      </c>
      <c r="S1471" s="8" t="str">
        <f t="shared" si="3"/>
        <v/>
      </c>
    </row>
    <row r="1472">
      <c r="A1472" s="6" t="s">
        <v>4083</v>
      </c>
      <c r="B1472" s="6" t="s">
        <v>108</v>
      </c>
      <c r="C1472" s="6" t="s">
        <v>37</v>
      </c>
      <c r="F1472" s="6" t="s">
        <v>415</v>
      </c>
      <c r="G1472" s="6" t="s">
        <v>416</v>
      </c>
      <c r="H1472" s="8" t="str">
        <f>VLOOKUP(C1472,agent_name_matching!A:B,2,false)</f>
        <v>Patient LLM</v>
      </c>
      <c r="I1472" s="32" t="s">
        <v>4084</v>
      </c>
      <c r="J1472" s="6" t="s">
        <v>418</v>
      </c>
      <c r="K1472" s="6">
        <v>1.0</v>
      </c>
      <c r="L1472" s="6">
        <v>3507.0</v>
      </c>
      <c r="M1472" s="6">
        <v>64.0</v>
      </c>
      <c r="N1472" s="6">
        <v>1599.0</v>
      </c>
      <c r="O1472" s="6" t="s">
        <v>4085</v>
      </c>
      <c r="P1472" s="8" t="str">
        <f t="shared" si="1"/>
        <v/>
      </c>
      <c r="Q1472" s="8" t="str">
        <f t="shared" si="8"/>
        <v/>
      </c>
      <c r="R1472" s="8" t="str">
        <f>if(and(P1472&lt;&gt;"",Q1472&lt;&gt;"newexp",Q1472&lt;&gt;"nostart"),countifs(script_conform_dispatching!A:A,P1472,script_conform_dispatching!B:B,Q1472),"")</f>
        <v/>
      </c>
      <c r="S1472" s="8" t="str">
        <f t="shared" si="3"/>
        <v/>
      </c>
    </row>
    <row r="1473">
      <c r="A1473" s="6" t="s">
        <v>4086</v>
      </c>
      <c r="B1473" s="6" t="s">
        <v>108</v>
      </c>
      <c r="C1473" s="6" t="s">
        <v>411</v>
      </c>
      <c r="H1473" s="8" t="str">
        <f>VLOOKUP(C1473,agent_name_matching!A:B,2,false)</f>
        <v>System</v>
      </c>
      <c r="I1473" s="33"/>
      <c r="O1473" s="6" t="s">
        <v>4087</v>
      </c>
      <c r="P1473" s="8" t="str">
        <f t="shared" si="1"/>
        <v/>
      </c>
      <c r="Q1473" s="8" t="str">
        <f t="shared" si="8"/>
        <v/>
      </c>
      <c r="R1473" s="8" t="str">
        <f>if(and(P1473&lt;&gt;"",Q1473&lt;&gt;"newexp",Q1473&lt;&gt;"nostart"),countifs(script_conform_dispatching!A:A,P1473,script_conform_dispatching!B:B,Q1473),"")</f>
        <v/>
      </c>
      <c r="S1473" s="8" t="str">
        <f t="shared" si="3"/>
        <v/>
      </c>
    </row>
    <row r="1474">
      <c r="A1474" s="6" t="s">
        <v>4088</v>
      </c>
      <c r="B1474" s="6" t="s">
        <v>108</v>
      </c>
      <c r="C1474" s="6" t="s">
        <v>1007</v>
      </c>
      <c r="F1474" s="6" t="s">
        <v>415</v>
      </c>
      <c r="G1474" s="6" t="s">
        <v>416</v>
      </c>
      <c r="H1474" s="8" t="str">
        <f>VLOOKUP(C1474,agent_name_matching!A:B,2,false)</f>
        <v>Assessor LLM</v>
      </c>
      <c r="I1474" s="32" t="s">
        <v>1008</v>
      </c>
      <c r="J1474" s="6" t="s">
        <v>418</v>
      </c>
      <c r="L1474" s="6">
        <v>3748.0</v>
      </c>
      <c r="M1474" s="6">
        <v>14.0</v>
      </c>
      <c r="N1474" s="6">
        <v>1010.0</v>
      </c>
      <c r="O1474" s="6" t="s">
        <v>4089</v>
      </c>
      <c r="P1474" s="8" t="str">
        <f t="shared" si="1"/>
        <v/>
      </c>
      <c r="Q1474" s="8" t="str">
        <f t="shared" si="8"/>
        <v/>
      </c>
      <c r="R1474" s="8" t="str">
        <f>if(and(P1474&lt;&gt;"",Q1474&lt;&gt;"newexp",Q1474&lt;&gt;"nostart"),countifs(script_conform_dispatching!A:A,P1474,script_conform_dispatching!B:B,Q1474),"")</f>
        <v/>
      </c>
      <c r="S1474" s="8" t="str">
        <f t="shared" si="3"/>
        <v/>
      </c>
    </row>
    <row r="1475">
      <c r="A1475" s="6" t="s">
        <v>4090</v>
      </c>
      <c r="B1475" s="6" t="s">
        <v>108</v>
      </c>
      <c r="C1475" s="6" t="s">
        <v>1011</v>
      </c>
      <c r="F1475" s="6" t="s">
        <v>415</v>
      </c>
      <c r="G1475" s="6" t="s">
        <v>416</v>
      </c>
      <c r="H1475" s="8" t="str">
        <f>VLOOKUP(C1475,agent_name_matching!A:B,2,false)</f>
        <v>Dialog LLM</v>
      </c>
      <c r="I1475" s="32" t="s">
        <v>4091</v>
      </c>
      <c r="J1475" s="6" t="s">
        <v>418</v>
      </c>
      <c r="L1475" s="6">
        <v>9152.0</v>
      </c>
      <c r="M1475" s="6">
        <v>172.0</v>
      </c>
      <c r="N1475" s="6">
        <v>3346.0</v>
      </c>
      <c r="O1475" s="6" t="s">
        <v>4092</v>
      </c>
      <c r="P1475" s="8" t="str">
        <f t="shared" si="1"/>
        <v/>
      </c>
      <c r="Q1475" s="8" t="str">
        <f t="shared" si="8"/>
        <v/>
      </c>
      <c r="R1475" s="8" t="str">
        <f>if(and(P1475&lt;&gt;"",Q1475&lt;&gt;"newexp",Q1475&lt;&gt;"nostart"),countifs(script_conform_dispatching!A:A,P1475,script_conform_dispatching!B:B,Q1475),"")</f>
        <v/>
      </c>
      <c r="S1475" s="8" t="str">
        <f t="shared" si="3"/>
        <v/>
      </c>
    </row>
    <row r="1476">
      <c r="A1476" s="6" t="s">
        <v>4093</v>
      </c>
      <c r="B1476" s="6" t="s">
        <v>108</v>
      </c>
      <c r="C1476" s="6" t="s">
        <v>37</v>
      </c>
      <c r="F1476" s="6" t="s">
        <v>415</v>
      </c>
      <c r="G1476" s="6" t="s">
        <v>416</v>
      </c>
      <c r="H1476" s="8" t="str">
        <f>VLOOKUP(C1476,agent_name_matching!A:B,2,false)</f>
        <v>Patient LLM</v>
      </c>
      <c r="I1476" s="32" t="s">
        <v>4094</v>
      </c>
      <c r="J1476" s="6" t="s">
        <v>418</v>
      </c>
      <c r="K1476" s="6">
        <v>1.0</v>
      </c>
      <c r="L1476" s="6">
        <v>3751.0</v>
      </c>
      <c r="M1476" s="6">
        <v>53.0</v>
      </c>
      <c r="N1476" s="6">
        <v>1542.0</v>
      </c>
      <c r="O1476" s="6" t="s">
        <v>4095</v>
      </c>
      <c r="P1476" s="8" t="str">
        <f t="shared" si="1"/>
        <v/>
      </c>
      <c r="Q1476" s="8" t="str">
        <f t="shared" si="8"/>
        <v/>
      </c>
      <c r="R1476" s="8" t="str">
        <f>if(and(P1476&lt;&gt;"",Q1476&lt;&gt;"newexp",Q1476&lt;&gt;"nostart"),countifs(script_conform_dispatching!A:A,P1476,script_conform_dispatching!B:B,Q1476),"")</f>
        <v/>
      </c>
      <c r="S1476" s="8" t="str">
        <f t="shared" si="3"/>
        <v/>
      </c>
    </row>
    <row r="1477">
      <c r="A1477" s="6" t="s">
        <v>4096</v>
      </c>
      <c r="B1477" s="6" t="s">
        <v>108</v>
      </c>
      <c r="C1477" s="6" t="s">
        <v>411</v>
      </c>
      <c r="H1477" s="8" t="str">
        <f>VLOOKUP(C1477,agent_name_matching!A:B,2,false)</f>
        <v>System</v>
      </c>
      <c r="I1477" s="33"/>
      <c r="O1477" s="6" t="s">
        <v>4097</v>
      </c>
      <c r="P1477" s="8" t="str">
        <f t="shared" si="1"/>
        <v/>
      </c>
      <c r="Q1477" s="8" t="str">
        <f t="shared" si="8"/>
        <v/>
      </c>
      <c r="R1477" s="8" t="str">
        <f>if(and(P1477&lt;&gt;"",Q1477&lt;&gt;"newexp",Q1477&lt;&gt;"nostart"),countifs(script_conform_dispatching!A:A,P1477,script_conform_dispatching!B:B,Q1477),"")</f>
        <v/>
      </c>
      <c r="S1477" s="8" t="str">
        <f t="shared" si="3"/>
        <v/>
      </c>
    </row>
    <row r="1478">
      <c r="A1478" s="6" t="s">
        <v>4098</v>
      </c>
      <c r="B1478" s="6" t="s">
        <v>108</v>
      </c>
      <c r="C1478" s="6" t="s">
        <v>1007</v>
      </c>
      <c r="F1478" s="6" t="s">
        <v>415</v>
      </c>
      <c r="G1478" s="6" t="s">
        <v>416</v>
      </c>
      <c r="H1478" s="8" t="str">
        <f>VLOOKUP(C1478,agent_name_matching!A:B,2,false)</f>
        <v>Assessor LLM</v>
      </c>
      <c r="I1478" s="32" t="s">
        <v>1040</v>
      </c>
      <c r="J1478" s="6" t="s">
        <v>418</v>
      </c>
      <c r="L1478" s="6">
        <v>3979.0</v>
      </c>
      <c r="M1478" s="6">
        <v>12.0</v>
      </c>
      <c r="N1478" s="6">
        <v>1197.0</v>
      </c>
      <c r="O1478" s="6" t="s">
        <v>4099</v>
      </c>
      <c r="P1478" s="8" t="str">
        <f t="shared" si="1"/>
        <v/>
      </c>
      <c r="Q1478" s="8" t="str">
        <f t="shared" si="8"/>
        <v/>
      </c>
      <c r="R1478" s="8" t="str">
        <f>if(and(P1478&lt;&gt;"",Q1478&lt;&gt;"newexp",Q1478&lt;&gt;"nostart"),countifs(script_conform_dispatching!A:A,P1478,script_conform_dispatching!B:B,Q1478),"")</f>
        <v/>
      </c>
      <c r="S1478" s="8" t="str">
        <f t="shared" si="3"/>
        <v/>
      </c>
    </row>
    <row r="1479">
      <c r="A1479" s="6" t="s">
        <v>4100</v>
      </c>
      <c r="B1479" s="6" t="s">
        <v>108</v>
      </c>
      <c r="C1479" s="6" t="s">
        <v>407</v>
      </c>
      <c r="D1479" s="6">
        <v>8.0</v>
      </c>
      <c r="E1479" s="6" t="s">
        <v>445</v>
      </c>
      <c r="H1479" s="8" t="str">
        <f>VLOOKUP(C1479,agent_name_matching!A:B,2,false)</f>
        <v>--</v>
      </c>
      <c r="I1479" s="33"/>
      <c r="O1479" s="6" t="s">
        <v>4101</v>
      </c>
      <c r="P1479" s="8">
        <f t="shared" si="1"/>
        <v>8</v>
      </c>
      <c r="Q1479" s="8" t="str">
        <f t="shared" si="8"/>
        <v>nostart</v>
      </c>
      <c r="R1479" s="8" t="str">
        <f>if(and(P1479&lt;&gt;"",Q1479&lt;&gt;"newexp",Q1479&lt;&gt;"nostart"),countifs(script_conform_dispatching!A:A,P1479,script_conform_dispatching!B:B,Q1479),"")</f>
        <v/>
      </c>
      <c r="S1479" s="8" t="str">
        <f t="shared" si="3"/>
        <v/>
      </c>
    </row>
    <row r="1480">
      <c r="A1480" s="6" t="s">
        <v>4102</v>
      </c>
      <c r="B1480" s="6" t="s">
        <v>108</v>
      </c>
      <c r="C1480" s="6" t="s">
        <v>1011</v>
      </c>
      <c r="F1480" s="6" t="s">
        <v>415</v>
      </c>
      <c r="G1480" s="6" t="s">
        <v>416</v>
      </c>
      <c r="H1480" s="8" t="str">
        <f>VLOOKUP(C1480,agent_name_matching!A:B,2,false)</f>
        <v>Dialog LLM</v>
      </c>
      <c r="I1480" s="32" t="s">
        <v>4103</v>
      </c>
      <c r="J1480" s="6" t="s">
        <v>418</v>
      </c>
      <c r="L1480" s="6">
        <v>9550.0</v>
      </c>
      <c r="M1480" s="6">
        <v>81.0</v>
      </c>
      <c r="N1480" s="6">
        <v>2137.0</v>
      </c>
      <c r="O1480" s="6" t="s">
        <v>4104</v>
      </c>
      <c r="P1480" s="8" t="str">
        <f t="shared" si="1"/>
        <v/>
      </c>
      <c r="Q1480" s="8" t="str">
        <f t="shared" si="8"/>
        <v/>
      </c>
      <c r="R1480" s="8" t="str">
        <f>if(and(P1480&lt;&gt;"",Q1480&lt;&gt;"newexp",Q1480&lt;&gt;"nostart"),countifs(script_conform_dispatching!A:A,P1480,script_conform_dispatching!B:B,Q1480),"")</f>
        <v/>
      </c>
      <c r="S1480" s="8" t="str">
        <f t="shared" si="3"/>
        <v/>
      </c>
    </row>
    <row r="1481">
      <c r="A1481" s="6" t="s">
        <v>4105</v>
      </c>
      <c r="B1481" s="6" t="s">
        <v>108</v>
      </c>
      <c r="C1481" s="6" t="s">
        <v>450</v>
      </c>
      <c r="F1481" s="6" t="s">
        <v>415</v>
      </c>
      <c r="G1481" s="6" t="s">
        <v>416</v>
      </c>
      <c r="H1481" s="8" t="str">
        <f>VLOOKUP(C1481,agent_name_matching!A:B,2,false)</f>
        <v>Validator LLM</v>
      </c>
      <c r="I1481" s="32" t="s">
        <v>1000</v>
      </c>
      <c r="J1481" s="6" t="s">
        <v>452</v>
      </c>
      <c r="L1481" s="6">
        <v>3883.0</v>
      </c>
      <c r="M1481" s="6">
        <v>26.0</v>
      </c>
      <c r="N1481" s="6">
        <v>1527.0</v>
      </c>
      <c r="O1481" s="6" t="s">
        <v>4106</v>
      </c>
      <c r="P1481" s="8" t="str">
        <f t="shared" si="1"/>
        <v/>
      </c>
      <c r="Q1481" s="8" t="str">
        <f t="shared" si="8"/>
        <v/>
      </c>
      <c r="R1481" s="8" t="str">
        <f>if(and(P1481&lt;&gt;"",Q1481&lt;&gt;"newexp",Q1481&lt;&gt;"nostart"),countifs(script_conform_dispatching!A:A,P1481,script_conform_dispatching!B:B,Q1481),"")</f>
        <v/>
      </c>
      <c r="S1481" s="8" t="str">
        <f t="shared" si="3"/>
        <v/>
      </c>
    </row>
    <row r="1482" hidden="1">
      <c r="A1482" s="6" t="s">
        <v>4107</v>
      </c>
      <c r="B1482" s="6" t="s">
        <v>112</v>
      </c>
      <c r="C1482" s="6" t="s">
        <v>407</v>
      </c>
      <c r="D1482" s="6">
        <v>1.0</v>
      </c>
      <c r="E1482" s="6" t="s">
        <v>408</v>
      </c>
      <c r="H1482" s="8" t="str">
        <f>VLOOKUP(C1482,agent_name_matching!A:B,2,false)</f>
        <v>--</v>
      </c>
      <c r="I1482" s="33"/>
      <c r="O1482" s="6" t="s">
        <v>4108</v>
      </c>
      <c r="P1482" s="8" t="str">
        <f t="shared" si="1"/>
        <v/>
      </c>
      <c r="Q1482" s="8" t="str">
        <f t="shared" si="8"/>
        <v/>
      </c>
      <c r="R1482" s="8" t="str">
        <f>if(and(P1482&lt;&gt;"",Q1482&lt;&gt;"newexp",Q1482&lt;&gt;"nostart"),countifs(script_conform_dispatching!A:A,P1482,script_conform_dispatching!B:B,Q1482),"")</f>
        <v/>
      </c>
      <c r="S1482" s="8" t="str">
        <f t="shared" si="3"/>
        <v/>
      </c>
    </row>
    <row r="1483" hidden="1">
      <c r="A1483" s="6" t="s">
        <v>4109</v>
      </c>
      <c r="B1483" s="6" t="s">
        <v>112</v>
      </c>
      <c r="C1483" s="6" t="s">
        <v>411</v>
      </c>
      <c r="H1483" s="8" t="str">
        <f>VLOOKUP(C1483,agent_name_matching!A:B,2,false)</f>
        <v>System</v>
      </c>
      <c r="I1483" s="33"/>
      <c r="O1483" s="6" t="s">
        <v>4110</v>
      </c>
      <c r="P1483" s="8" t="str">
        <f t="shared" si="1"/>
        <v/>
      </c>
      <c r="Q1483" s="8" t="str">
        <f t="shared" si="8"/>
        <v/>
      </c>
      <c r="R1483" s="8" t="str">
        <f>if(and(P1483&lt;&gt;"",Q1483&lt;&gt;"newexp",Q1483&lt;&gt;"nostart"),countifs(script_conform_dispatching!A:A,P1483,script_conform_dispatching!B:B,Q1483),"")</f>
        <v/>
      </c>
      <c r="S1483" s="8" t="str">
        <f t="shared" si="3"/>
        <v/>
      </c>
    </row>
    <row r="1484" hidden="1">
      <c r="A1484" s="6" t="s">
        <v>4111</v>
      </c>
      <c r="B1484" s="6" t="s">
        <v>112</v>
      </c>
      <c r="C1484" s="6" t="s">
        <v>1007</v>
      </c>
      <c r="F1484" s="6" t="s">
        <v>415</v>
      </c>
      <c r="G1484" s="6" t="s">
        <v>416</v>
      </c>
      <c r="H1484" s="8" t="str">
        <f>VLOOKUP(C1484,agent_name_matching!A:B,2,false)</f>
        <v>Assessor LLM</v>
      </c>
      <c r="I1484" s="32" t="s">
        <v>1008</v>
      </c>
      <c r="J1484" s="6" t="s">
        <v>418</v>
      </c>
      <c r="L1484" s="6">
        <v>716.0</v>
      </c>
      <c r="M1484" s="6">
        <v>14.0</v>
      </c>
      <c r="N1484" s="6">
        <v>875.0</v>
      </c>
      <c r="O1484" s="6" t="s">
        <v>4112</v>
      </c>
      <c r="P1484" s="8" t="str">
        <f t="shared" si="1"/>
        <v/>
      </c>
      <c r="Q1484" s="8" t="str">
        <f t="shared" si="8"/>
        <v/>
      </c>
      <c r="R1484" s="8" t="str">
        <f>if(and(P1484&lt;&gt;"",Q1484&lt;&gt;"newexp",Q1484&lt;&gt;"nostart"),countifs(script_conform_dispatching!A:A,P1484,script_conform_dispatching!B:B,Q1484),"")</f>
        <v/>
      </c>
      <c r="S1484" s="8" t="str">
        <f t="shared" si="3"/>
        <v/>
      </c>
    </row>
    <row r="1485" hidden="1">
      <c r="A1485" s="6" t="s">
        <v>4113</v>
      </c>
      <c r="B1485" s="6" t="s">
        <v>112</v>
      </c>
      <c r="C1485" s="6" t="s">
        <v>1011</v>
      </c>
      <c r="F1485" s="6" t="s">
        <v>415</v>
      </c>
      <c r="G1485" s="6" t="s">
        <v>416</v>
      </c>
      <c r="H1485" s="8" t="str">
        <f>VLOOKUP(C1485,agent_name_matching!A:B,2,false)</f>
        <v>Dialog LLM</v>
      </c>
      <c r="I1485" s="32" t="s">
        <v>1012</v>
      </c>
      <c r="J1485" s="6" t="s">
        <v>418</v>
      </c>
      <c r="L1485" s="6">
        <v>565.0</v>
      </c>
      <c r="M1485" s="6">
        <v>28.0</v>
      </c>
      <c r="N1485" s="6">
        <v>1205.0</v>
      </c>
      <c r="O1485" s="6" t="s">
        <v>4114</v>
      </c>
      <c r="P1485" s="8" t="str">
        <f t="shared" si="1"/>
        <v/>
      </c>
      <c r="Q1485" s="8" t="str">
        <f t="shared" si="8"/>
        <v/>
      </c>
      <c r="R1485" s="8" t="str">
        <f>if(and(P1485&lt;&gt;"",Q1485&lt;&gt;"newexp",Q1485&lt;&gt;"nostart"),countifs(script_conform_dispatching!A:A,P1485,script_conform_dispatching!B:B,Q1485),"")</f>
        <v/>
      </c>
      <c r="S1485" s="8" t="str">
        <f t="shared" si="3"/>
        <v/>
      </c>
    </row>
    <row r="1486" hidden="1">
      <c r="A1486" s="6" t="s">
        <v>4115</v>
      </c>
      <c r="B1486" s="6" t="s">
        <v>112</v>
      </c>
      <c r="C1486" s="6" t="s">
        <v>37</v>
      </c>
      <c r="F1486" s="6" t="s">
        <v>415</v>
      </c>
      <c r="G1486" s="6" t="s">
        <v>416</v>
      </c>
      <c r="H1486" s="8" t="str">
        <f>VLOOKUP(C1486,agent_name_matching!A:B,2,false)</f>
        <v>Patient LLM</v>
      </c>
      <c r="I1486" s="32" t="s">
        <v>4116</v>
      </c>
      <c r="J1486" s="6" t="s">
        <v>418</v>
      </c>
      <c r="K1486" s="6">
        <v>1.0</v>
      </c>
      <c r="L1486" s="6">
        <v>546.0</v>
      </c>
      <c r="M1486" s="6">
        <v>42.0</v>
      </c>
      <c r="N1486" s="6">
        <v>1226.0</v>
      </c>
      <c r="O1486" s="6" t="s">
        <v>4117</v>
      </c>
      <c r="P1486" s="8" t="str">
        <f t="shared" si="1"/>
        <v/>
      </c>
      <c r="Q1486" s="8" t="str">
        <f t="shared" si="8"/>
        <v/>
      </c>
      <c r="R1486" s="8" t="str">
        <f>if(and(P1486&lt;&gt;"",Q1486&lt;&gt;"newexp",Q1486&lt;&gt;"nostart"),countifs(script_conform_dispatching!A:A,P1486,script_conform_dispatching!B:B,Q1486),"")</f>
        <v/>
      </c>
      <c r="S1486" s="8" t="str">
        <f t="shared" si="3"/>
        <v/>
      </c>
    </row>
    <row r="1487" hidden="1">
      <c r="A1487" s="6" t="s">
        <v>4118</v>
      </c>
      <c r="B1487" s="6" t="s">
        <v>112</v>
      </c>
      <c r="C1487" s="6" t="s">
        <v>411</v>
      </c>
      <c r="H1487" s="8" t="str">
        <f>VLOOKUP(C1487,agent_name_matching!A:B,2,false)</f>
        <v>System</v>
      </c>
      <c r="I1487" s="33"/>
      <c r="O1487" s="6" t="s">
        <v>4119</v>
      </c>
      <c r="P1487" s="8" t="str">
        <f t="shared" si="1"/>
        <v/>
      </c>
      <c r="Q1487" s="8" t="str">
        <f t="shared" si="8"/>
        <v/>
      </c>
      <c r="R1487" s="8" t="str">
        <f>if(and(P1487&lt;&gt;"",Q1487&lt;&gt;"newexp",Q1487&lt;&gt;"nostart"),countifs(script_conform_dispatching!A:A,P1487,script_conform_dispatching!B:B,Q1487),"")</f>
        <v/>
      </c>
      <c r="S1487" s="8" t="str">
        <f t="shared" si="3"/>
        <v/>
      </c>
    </row>
    <row r="1488" hidden="1">
      <c r="A1488" s="6" t="s">
        <v>4120</v>
      </c>
      <c r="B1488" s="6" t="s">
        <v>112</v>
      </c>
      <c r="C1488" s="6" t="s">
        <v>1007</v>
      </c>
      <c r="F1488" s="6" t="s">
        <v>415</v>
      </c>
      <c r="G1488" s="6" t="s">
        <v>416</v>
      </c>
      <c r="H1488" s="8" t="str">
        <f>VLOOKUP(C1488,agent_name_matching!A:B,2,false)</f>
        <v>Assessor LLM</v>
      </c>
      <c r="I1488" s="32" t="s">
        <v>1008</v>
      </c>
      <c r="J1488" s="6" t="s">
        <v>418</v>
      </c>
      <c r="L1488" s="6">
        <v>790.0</v>
      </c>
      <c r="M1488" s="6">
        <v>14.0</v>
      </c>
      <c r="N1488" s="6">
        <v>577.0</v>
      </c>
      <c r="O1488" s="6" t="s">
        <v>4121</v>
      </c>
      <c r="P1488" s="8" t="str">
        <f t="shared" si="1"/>
        <v/>
      </c>
      <c r="Q1488" s="8" t="str">
        <f t="shared" si="8"/>
        <v/>
      </c>
      <c r="R1488" s="8" t="str">
        <f>if(and(P1488&lt;&gt;"",Q1488&lt;&gt;"newexp",Q1488&lt;&gt;"nostart"),countifs(script_conform_dispatching!A:A,P1488,script_conform_dispatching!B:B,Q1488),"")</f>
        <v/>
      </c>
      <c r="S1488" s="8" t="str">
        <f t="shared" si="3"/>
        <v/>
      </c>
    </row>
    <row r="1489" hidden="1">
      <c r="A1489" s="6" t="s">
        <v>4122</v>
      </c>
      <c r="B1489" s="6" t="s">
        <v>112</v>
      </c>
      <c r="C1489" s="6" t="s">
        <v>1011</v>
      </c>
      <c r="F1489" s="6" t="s">
        <v>415</v>
      </c>
      <c r="G1489" s="6" t="s">
        <v>416</v>
      </c>
      <c r="H1489" s="8" t="str">
        <f>VLOOKUP(C1489,agent_name_matching!A:B,2,false)</f>
        <v>Dialog LLM</v>
      </c>
      <c r="I1489" s="32" t="s">
        <v>4123</v>
      </c>
      <c r="J1489" s="6" t="s">
        <v>418</v>
      </c>
      <c r="L1489" s="6">
        <v>802.0</v>
      </c>
      <c r="M1489" s="6">
        <v>37.0</v>
      </c>
      <c r="N1489" s="6">
        <v>1697.0</v>
      </c>
      <c r="O1489" s="6" t="s">
        <v>4124</v>
      </c>
      <c r="P1489" s="8" t="str">
        <f t="shared" si="1"/>
        <v/>
      </c>
      <c r="Q1489" s="8" t="str">
        <f t="shared" si="8"/>
        <v/>
      </c>
      <c r="R1489" s="8" t="str">
        <f>if(and(P1489&lt;&gt;"",Q1489&lt;&gt;"newexp",Q1489&lt;&gt;"nostart"),countifs(script_conform_dispatching!A:A,P1489,script_conform_dispatching!B:B,Q1489),"")</f>
        <v/>
      </c>
      <c r="S1489" s="8" t="str">
        <f t="shared" si="3"/>
        <v/>
      </c>
    </row>
    <row r="1490" hidden="1">
      <c r="A1490" s="6" t="s">
        <v>4125</v>
      </c>
      <c r="B1490" s="6" t="s">
        <v>112</v>
      </c>
      <c r="C1490" s="6" t="s">
        <v>37</v>
      </c>
      <c r="F1490" s="6" t="s">
        <v>415</v>
      </c>
      <c r="G1490" s="6" t="s">
        <v>416</v>
      </c>
      <c r="H1490" s="8" t="str">
        <f>VLOOKUP(C1490,agent_name_matching!A:B,2,false)</f>
        <v>Patient LLM</v>
      </c>
      <c r="I1490" s="32" t="s">
        <v>4126</v>
      </c>
      <c r="J1490" s="6" t="s">
        <v>418</v>
      </c>
      <c r="K1490" s="6">
        <v>1.0</v>
      </c>
      <c r="L1490" s="6">
        <v>633.0</v>
      </c>
      <c r="M1490" s="6">
        <v>12.0</v>
      </c>
      <c r="N1490" s="6">
        <v>637.0</v>
      </c>
      <c r="O1490" s="6" t="s">
        <v>4127</v>
      </c>
      <c r="P1490" s="8" t="str">
        <f t="shared" si="1"/>
        <v/>
      </c>
      <c r="Q1490" s="8" t="str">
        <f t="shared" si="8"/>
        <v/>
      </c>
      <c r="R1490" s="8" t="str">
        <f>if(and(P1490&lt;&gt;"",Q1490&lt;&gt;"newexp",Q1490&lt;&gt;"nostart"),countifs(script_conform_dispatching!A:A,P1490,script_conform_dispatching!B:B,Q1490),"")</f>
        <v/>
      </c>
      <c r="S1490" s="8" t="str">
        <f t="shared" si="3"/>
        <v/>
      </c>
    </row>
    <row r="1491" hidden="1">
      <c r="A1491" s="6" t="s">
        <v>4128</v>
      </c>
      <c r="B1491" s="6" t="s">
        <v>112</v>
      </c>
      <c r="C1491" s="6" t="s">
        <v>411</v>
      </c>
      <c r="H1491" s="8" t="str">
        <f>VLOOKUP(C1491,agent_name_matching!A:B,2,false)</f>
        <v>System</v>
      </c>
      <c r="I1491" s="33"/>
      <c r="O1491" s="6" t="s">
        <v>4129</v>
      </c>
      <c r="P1491" s="8" t="str">
        <f t="shared" si="1"/>
        <v/>
      </c>
      <c r="Q1491" s="8" t="str">
        <f t="shared" si="8"/>
        <v/>
      </c>
      <c r="R1491" s="8" t="str">
        <f>if(and(P1491&lt;&gt;"",Q1491&lt;&gt;"newexp",Q1491&lt;&gt;"nostart"),countifs(script_conform_dispatching!A:A,P1491,script_conform_dispatching!B:B,Q1491),"")</f>
        <v/>
      </c>
      <c r="S1491" s="8" t="str">
        <f t="shared" si="3"/>
        <v/>
      </c>
    </row>
    <row r="1492" hidden="1">
      <c r="A1492" s="6" t="s">
        <v>4130</v>
      </c>
      <c r="B1492" s="6" t="s">
        <v>112</v>
      </c>
      <c r="C1492" s="6" t="s">
        <v>1007</v>
      </c>
      <c r="F1492" s="6" t="s">
        <v>415</v>
      </c>
      <c r="G1492" s="6" t="s">
        <v>416</v>
      </c>
      <c r="H1492" s="8" t="str">
        <f>VLOOKUP(C1492,agent_name_matching!A:B,2,false)</f>
        <v>Assessor LLM</v>
      </c>
      <c r="I1492" s="32" t="s">
        <v>1008</v>
      </c>
      <c r="J1492" s="6" t="s">
        <v>418</v>
      </c>
      <c r="L1492" s="6">
        <v>845.0</v>
      </c>
      <c r="M1492" s="6">
        <v>14.0</v>
      </c>
      <c r="N1492" s="6">
        <v>689.0</v>
      </c>
      <c r="O1492" s="6" t="s">
        <v>4131</v>
      </c>
      <c r="P1492" s="8" t="str">
        <f t="shared" si="1"/>
        <v/>
      </c>
      <c r="Q1492" s="8" t="str">
        <f t="shared" si="8"/>
        <v/>
      </c>
      <c r="R1492" s="8" t="str">
        <f>if(and(P1492&lt;&gt;"",Q1492&lt;&gt;"newexp",Q1492&lt;&gt;"nostart"),countifs(script_conform_dispatching!A:A,P1492,script_conform_dispatching!B:B,Q1492),"")</f>
        <v/>
      </c>
      <c r="S1492" s="8" t="str">
        <f t="shared" si="3"/>
        <v/>
      </c>
    </row>
    <row r="1493" hidden="1">
      <c r="A1493" s="6" t="s">
        <v>4132</v>
      </c>
      <c r="B1493" s="6" t="s">
        <v>112</v>
      </c>
      <c r="C1493" s="6" t="s">
        <v>1011</v>
      </c>
      <c r="F1493" s="6" t="s">
        <v>415</v>
      </c>
      <c r="G1493" s="6" t="s">
        <v>416</v>
      </c>
      <c r="H1493" s="8" t="str">
        <f>VLOOKUP(C1493,agent_name_matching!A:B,2,false)</f>
        <v>Dialog LLM</v>
      </c>
      <c r="I1493" s="32" t="s">
        <v>4133</v>
      </c>
      <c r="J1493" s="6" t="s">
        <v>418</v>
      </c>
      <c r="L1493" s="6">
        <v>1018.0</v>
      </c>
      <c r="M1493" s="6">
        <v>28.0</v>
      </c>
      <c r="N1493" s="6">
        <v>914.0</v>
      </c>
      <c r="O1493" s="6" t="s">
        <v>4134</v>
      </c>
      <c r="P1493" s="8" t="str">
        <f t="shared" si="1"/>
        <v/>
      </c>
      <c r="Q1493" s="8" t="str">
        <f t="shared" si="8"/>
        <v/>
      </c>
      <c r="R1493" s="8" t="str">
        <f>if(and(P1493&lt;&gt;"",Q1493&lt;&gt;"newexp",Q1493&lt;&gt;"nostart"),countifs(script_conform_dispatching!A:A,P1493,script_conform_dispatching!B:B,Q1493),"")</f>
        <v/>
      </c>
      <c r="S1493" s="8" t="str">
        <f t="shared" si="3"/>
        <v/>
      </c>
    </row>
    <row r="1494" hidden="1">
      <c r="A1494" s="6" t="s">
        <v>4135</v>
      </c>
      <c r="B1494" s="6" t="s">
        <v>112</v>
      </c>
      <c r="C1494" s="6" t="s">
        <v>37</v>
      </c>
      <c r="F1494" s="6" t="s">
        <v>415</v>
      </c>
      <c r="G1494" s="6" t="s">
        <v>416</v>
      </c>
      <c r="H1494" s="8" t="str">
        <f>VLOOKUP(C1494,agent_name_matching!A:B,2,false)</f>
        <v>Patient LLM</v>
      </c>
      <c r="I1494" s="32" t="s">
        <v>4136</v>
      </c>
      <c r="J1494" s="6" t="s">
        <v>418</v>
      </c>
      <c r="K1494" s="6">
        <v>1.0</v>
      </c>
      <c r="L1494" s="6">
        <v>681.0</v>
      </c>
      <c r="M1494" s="6">
        <v>39.0</v>
      </c>
      <c r="N1494" s="6">
        <v>831.0</v>
      </c>
      <c r="O1494" s="6" t="s">
        <v>4137</v>
      </c>
      <c r="P1494" s="8" t="str">
        <f t="shared" si="1"/>
        <v/>
      </c>
      <c r="Q1494" s="8" t="str">
        <f t="shared" si="8"/>
        <v/>
      </c>
      <c r="R1494" s="8" t="str">
        <f>if(and(P1494&lt;&gt;"",Q1494&lt;&gt;"newexp",Q1494&lt;&gt;"nostart"),countifs(script_conform_dispatching!A:A,P1494,script_conform_dispatching!B:B,Q1494),"")</f>
        <v/>
      </c>
      <c r="S1494" s="8" t="str">
        <f t="shared" si="3"/>
        <v/>
      </c>
    </row>
    <row r="1495" hidden="1">
      <c r="A1495" s="6" t="s">
        <v>4138</v>
      </c>
      <c r="B1495" s="6" t="s">
        <v>112</v>
      </c>
      <c r="C1495" s="6" t="s">
        <v>411</v>
      </c>
      <c r="H1495" s="8" t="str">
        <f>VLOOKUP(C1495,agent_name_matching!A:B,2,false)</f>
        <v>System</v>
      </c>
      <c r="I1495" s="33"/>
      <c r="O1495" s="6" t="s">
        <v>4139</v>
      </c>
      <c r="P1495" s="8" t="str">
        <f t="shared" si="1"/>
        <v/>
      </c>
      <c r="Q1495" s="8" t="str">
        <f t="shared" si="8"/>
        <v/>
      </c>
      <c r="R1495" s="8" t="str">
        <f>if(and(P1495&lt;&gt;"",Q1495&lt;&gt;"newexp",Q1495&lt;&gt;"nostart"),countifs(script_conform_dispatching!A:A,P1495,script_conform_dispatching!B:B,Q1495),"")</f>
        <v/>
      </c>
      <c r="S1495" s="8" t="str">
        <f t="shared" si="3"/>
        <v/>
      </c>
    </row>
    <row r="1496" hidden="1">
      <c r="A1496" s="6" t="s">
        <v>4140</v>
      </c>
      <c r="B1496" s="6" t="s">
        <v>112</v>
      </c>
      <c r="C1496" s="6" t="s">
        <v>1007</v>
      </c>
      <c r="F1496" s="6" t="s">
        <v>415</v>
      </c>
      <c r="G1496" s="6" t="s">
        <v>416</v>
      </c>
      <c r="H1496" s="8" t="str">
        <f>VLOOKUP(C1496,agent_name_matching!A:B,2,false)</f>
        <v>Assessor LLM</v>
      </c>
      <c r="I1496" s="32" t="s">
        <v>1008</v>
      </c>
      <c r="J1496" s="6" t="s">
        <v>418</v>
      </c>
      <c r="L1496" s="6">
        <v>918.0</v>
      </c>
      <c r="M1496" s="6">
        <v>14.0</v>
      </c>
      <c r="N1496" s="6">
        <v>998.0</v>
      </c>
      <c r="O1496" s="6" t="s">
        <v>4141</v>
      </c>
      <c r="P1496" s="8" t="str">
        <f t="shared" si="1"/>
        <v/>
      </c>
      <c r="Q1496" s="8" t="str">
        <f t="shared" si="8"/>
        <v/>
      </c>
      <c r="R1496" s="8" t="str">
        <f>if(and(P1496&lt;&gt;"",Q1496&lt;&gt;"newexp",Q1496&lt;&gt;"nostart"),countifs(script_conform_dispatching!A:A,P1496,script_conform_dispatching!B:B,Q1496),"")</f>
        <v/>
      </c>
      <c r="S1496" s="8" t="str">
        <f t="shared" si="3"/>
        <v/>
      </c>
    </row>
    <row r="1497" hidden="1">
      <c r="A1497" s="6" t="s">
        <v>4142</v>
      </c>
      <c r="B1497" s="6" t="s">
        <v>112</v>
      </c>
      <c r="C1497" s="6" t="s">
        <v>1011</v>
      </c>
      <c r="F1497" s="6" t="s">
        <v>415</v>
      </c>
      <c r="G1497" s="6" t="s">
        <v>416</v>
      </c>
      <c r="H1497" s="8" t="str">
        <f>VLOOKUP(C1497,agent_name_matching!A:B,2,false)</f>
        <v>Dialog LLM</v>
      </c>
      <c r="I1497" s="32" t="s">
        <v>4143</v>
      </c>
      <c r="J1497" s="6" t="s">
        <v>418</v>
      </c>
      <c r="L1497" s="6">
        <v>1252.0</v>
      </c>
      <c r="M1497" s="6">
        <v>64.0</v>
      </c>
      <c r="N1497" s="6">
        <v>1521.0</v>
      </c>
      <c r="O1497" s="6" t="s">
        <v>4144</v>
      </c>
      <c r="P1497" s="8" t="str">
        <f t="shared" si="1"/>
        <v/>
      </c>
      <c r="Q1497" s="8" t="str">
        <f t="shared" si="8"/>
        <v/>
      </c>
      <c r="R1497" s="8" t="str">
        <f>if(and(P1497&lt;&gt;"",Q1497&lt;&gt;"newexp",Q1497&lt;&gt;"nostart"),countifs(script_conform_dispatching!A:A,P1497,script_conform_dispatching!B:B,Q1497),"")</f>
        <v/>
      </c>
      <c r="S1497" s="8" t="str">
        <f t="shared" si="3"/>
        <v/>
      </c>
    </row>
    <row r="1498" hidden="1">
      <c r="A1498" s="6" t="s">
        <v>4145</v>
      </c>
      <c r="B1498" s="6" t="s">
        <v>112</v>
      </c>
      <c r="C1498" s="6" t="s">
        <v>37</v>
      </c>
      <c r="F1498" s="6" t="s">
        <v>415</v>
      </c>
      <c r="G1498" s="6" t="s">
        <v>416</v>
      </c>
      <c r="H1498" s="8" t="str">
        <f>VLOOKUP(C1498,agent_name_matching!A:B,2,false)</f>
        <v>Patient LLM</v>
      </c>
      <c r="I1498" s="32" t="s">
        <v>4146</v>
      </c>
      <c r="J1498" s="6" t="s">
        <v>418</v>
      </c>
      <c r="K1498" s="6">
        <v>1.0</v>
      </c>
      <c r="L1498" s="6">
        <v>792.0</v>
      </c>
      <c r="M1498" s="6">
        <v>83.0</v>
      </c>
      <c r="N1498" s="6">
        <v>2663.0</v>
      </c>
      <c r="O1498" s="6" t="s">
        <v>4147</v>
      </c>
      <c r="P1498" s="8" t="str">
        <f t="shared" si="1"/>
        <v/>
      </c>
      <c r="Q1498" s="8" t="str">
        <f t="shared" si="8"/>
        <v/>
      </c>
      <c r="R1498" s="8" t="str">
        <f>if(and(P1498&lt;&gt;"",Q1498&lt;&gt;"newexp",Q1498&lt;&gt;"nostart"),countifs(script_conform_dispatching!A:A,P1498,script_conform_dispatching!B:B,Q1498),"")</f>
        <v/>
      </c>
      <c r="S1498" s="8" t="str">
        <f t="shared" si="3"/>
        <v/>
      </c>
    </row>
    <row r="1499" hidden="1">
      <c r="A1499" s="6" t="s">
        <v>4148</v>
      </c>
      <c r="B1499" s="6" t="s">
        <v>112</v>
      </c>
      <c r="C1499" s="6" t="s">
        <v>411</v>
      </c>
      <c r="H1499" s="8" t="str">
        <f>VLOOKUP(C1499,agent_name_matching!A:B,2,false)</f>
        <v>System</v>
      </c>
      <c r="I1499" s="33"/>
      <c r="O1499" s="6" t="s">
        <v>4149</v>
      </c>
      <c r="P1499" s="8" t="str">
        <f t="shared" si="1"/>
        <v/>
      </c>
      <c r="Q1499" s="8" t="str">
        <f t="shared" si="8"/>
        <v/>
      </c>
      <c r="R1499" s="8" t="str">
        <f>if(and(P1499&lt;&gt;"",Q1499&lt;&gt;"newexp",Q1499&lt;&gt;"nostart"),countifs(script_conform_dispatching!A:A,P1499,script_conform_dispatching!B:B,Q1499),"")</f>
        <v/>
      </c>
      <c r="S1499" s="8" t="str">
        <f t="shared" si="3"/>
        <v/>
      </c>
    </row>
    <row r="1500" hidden="1">
      <c r="A1500" s="6" t="s">
        <v>4150</v>
      </c>
      <c r="B1500" s="6" t="s">
        <v>112</v>
      </c>
      <c r="C1500" s="6" t="s">
        <v>1007</v>
      </c>
      <c r="F1500" s="6" t="s">
        <v>415</v>
      </c>
      <c r="G1500" s="6" t="s">
        <v>416</v>
      </c>
      <c r="H1500" s="8" t="str">
        <f>VLOOKUP(C1500,agent_name_matching!A:B,2,false)</f>
        <v>Assessor LLM</v>
      </c>
      <c r="I1500" s="32" t="s">
        <v>1040</v>
      </c>
      <c r="J1500" s="6" t="s">
        <v>418</v>
      </c>
      <c r="L1500" s="6">
        <v>1070.0</v>
      </c>
      <c r="M1500" s="6">
        <v>12.0</v>
      </c>
      <c r="N1500" s="6">
        <v>629.0</v>
      </c>
      <c r="O1500" s="6" t="s">
        <v>4151</v>
      </c>
      <c r="P1500" s="8" t="str">
        <f t="shared" si="1"/>
        <v/>
      </c>
      <c r="Q1500" s="8" t="str">
        <f t="shared" si="8"/>
        <v/>
      </c>
      <c r="R1500" s="8" t="str">
        <f>if(and(P1500&lt;&gt;"",Q1500&lt;&gt;"newexp",Q1500&lt;&gt;"nostart"),countifs(script_conform_dispatching!A:A,P1500,script_conform_dispatching!B:B,Q1500),"")</f>
        <v/>
      </c>
      <c r="S1500" s="8" t="str">
        <f t="shared" si="3"/>
        <v/>
      </c>
    </row>
    <row r="1501" hidden="1">
      <c r="A1501" s="6" t="s">
        <v>4152</v>
      </c>
      <c r="B1501" s="6" t="s">
        <v>112</v>
      </c>
      <c r="C1501" s="6" t="s">
        <v>407</v>
      </c>
      <c r="D1501" s="6">
        <v>1.0</v>
      </c>
      <c r="E1501" s="6" t="s">
        <v>445</v>
      </c>
      <c r="H1501" s="8" t="str">
        <f>VLOOKUP(C1501,agent_name_matching!A:B,2,false)</f>
        <v>--</v>
      </c>
      <c r="I1501" s="33"/>
      <c r="O1501" s="6" t="s">
        <v>4153</v>
      </c>
      <c r="P1501" s="8">
        <f t="shared" si="1"/>
        <v>1</v>
      </c>
      <c r="Q1501" s="8">
        <f t="shared" si="8"/>
        <v>2</v>
      </c>
      <c r="R1501" s="8">
        <f>if(and(P1501&lt;&gt;"",Q1501&lt;&gt;"newexp",Q1501&lt;&gt;"nostart"),countifs(script_conform_dispatching!A:A,P1501,script_conform_dispatching!B:B,Q1501),"")</f>
        <v>1</v>
      </c>
      <c r="S1501" s="8" t="str">
        <f t="shared" si="3"/>
        <v/>
      </c>
    </row>
    <row r="1502" hidden="1">
      <c r="A1502" s="6" t="s">
        <v>4154</v>
      </c>
      <c r="B1502" s="6" t="s">
        <v>112</v>
      </c>
      <c r="C1502" s="6" t="s">
        <v>1045</v>
      </c>
      <c r="F1502" s="6" t="s">
        <v>415</v>
      </c>
      <c r="G1502" s="6" t="s">
        <v>416</v>
      </c>
      <c r="H1502" s="8" t="str">
        <f>VLOOKUP(C1502,agent_name_matching!A:B,2,false)</f>
        <v>Dispatcher LLM</v>
      </c>
      <c r="I1502" s="32" t="s">
        <v>1977</v>
      </c>
      <c r="J1502" s="6" t="s">
        <v>418</v>
      </c>
      <c r="L1502" s="6">
        <v>2487.0</v>
      </c>
      <c r="M1502" s="6">
        <v>151.0</v>
      </c>
      <c r="N1502" s="6">
        <v>2414.0</v>
      </c>
      <c r="O1502" s="6" t="s">
        <v>4155</v>
      </c>
      <c r="P1502" s="8" t="str">
        <f t="shared" si="1"/>
        <v/>
      </c>
      <c r="Q1502" s="8" t="str">
        <f t="shared" si="8"/>
        <v/>
      </c>
      <c r="R1502" s="8" t="str">
        <f>if(and(P1502&lt;&gt;"",Q1502&lt;&gt;"newexp",Q1502&lt;&gt;"nostart"),countifs(script_conform_dispatching!A:A,P1502,script_conform_dispatching!B:B,Q1502),"")</f>
        <v/>
      </c>
      <c r="S1502" s="8" t="str">
        <f t="shared" si="3"/>
        <v/>
      </c>
    </row>
    <row r="1503" hidden="1">
      <c r="A1503" s="6" t="s">
        <v>4156</v>
      </c>
      <c r="B1503" s="6" t="s">
        <v>112</v>
      </c>
      <c r="C1503" s="6" t="s">
        <v>407</v>
      </c>
      <c r="D1503" s="6">
        <v>2.0</v>
      </c>
      <c r="E1503" s="6" t="s">
        <v>408</v>
      </c>
      <c r="H1503" s="8" t="str">
        <f>VLOOKUP(C1503,agent_name_matching!A:B,2,false)</f>
        <v>--</v>
      </c>
      <c r="I1503" s="33"/>
      <c r="O1503" s="6" t="s">
        <v>4157</v>
      </c>
      <c r="P1503" s="8" t="str">
        <f t="shared" si="1"/>
        <v/>
      </c>
      <c r="Q1503" s="8" t="str">
        <f t="shared" si="8"/>
        <v/>
      </c>
      <c r="R1503" s="8" t="str">
        <f>if(and(P1503&lt;&gt;"",Q1503&lt;&gt;"newexp",Q1503&lt;&gt;"nostart"),countifs(script_conform_dispatching!A:A,P1503,script_conform_dispatching!B:B,Q1503),"")</f>
        <v/>
      </c>
      <c r="S1503" s="8" t="str">
        <f t="shared" si="3"/>
        <v/>
      </c>
    </row>
    <row r="1504" hidden="1">
      <c r="A1504" s="6" t="s">
        <v>4158</v>
      </c>
      <c r="B1504" s="6" t="s">
        <v>112</v>
      </c>
      <c r="C1504" s="6" t="s">
        <v>1011</v>
      </c>
      <c r="F1504" s="6" t="s">
        <v>415</v>
      </c>
      <c r="G1504" s="6" t="s">
        <v>416</v>
      </c>
      <c r="H1504" s="8" t="str">
        <f>VLOOKUP(C1504,agent_name_matching!A:B,2,false)</f>
        <v>Dialog LLM</v>
      </c>
      <c r="I1504" s="32" t="s">
        <v>4159</v>
      </c>
      <c r="J1504" s="6" t="s">
        <v>418</v>
      </c>
      <c r="L1504" s="6">
        <v>1718.0</v>
      </c>
      <c r="M1504" s="6">
        <v>47.0</v>
      </c>
      <c r="N1504" s="6">
        <v>1271.0</v>
      </c>
      <c r="O1504" s="6" t="s">
        <v>4160</v>
      </c>
      <c r="P1504" s="8" t="str">
        <f t="shared" si="1"/>
        <v/>
      </c>
      <c r="Q1504" s="8" t="str">
        <f t="shared" si="8"/>
        <v/>
      </c>
      <c r="R1504" s="8" t="str">
        <f>if(and(P1504&lt;&gt;"",Q1504&lt;&gt;"newexp",Q1504&lt;&gt;"nostart"),countifs(script_conform_dispatching!A:A,P1504,script_conform_dispatching!B:B,Q1504),"")</f>
        <v/>
      </c>
      <c r="S1504" s="8" t="str">
        <f t="shared" si="3"/>
        <v/>
      </c>
    </row>
    <row r="1505" hidden="1">
      <c r="A1505" s="6" t="s">
        <v>4161</v>
      </c>
      <c r="B1505" s="6" t="s">
        <v>112</v>
      </c>
      <c r="C1505" s="6" t="s">
        <v>450</v>
      </c>
      <c r="F1505" s="6" t="s">
        <v>415</v>
      </c>
      <c r="G1505" s="6" t="s">
        <v>416</v>
      </c>
      <c r="H1505" s="8" t="str">
        <f>VLOOKUP(C1505,agent_name_matching!A:B,2,false)</f>
        <v>Validator LLM</v>
      </c>
      <c r="I1505" s="32" t="s">
        <v>4162</v>
      </c>
      <c r="J1505" s="6" t="s">
        <v>452</v>
      </c>
      <c r="L1505" s="6">
        <v>940.0</v>
      </c>
      <c r="M1505" s="6">
        <v>52.0</v>
      </c>
      <c r="N1505" s="6">
        <v>1837.0</v>
      </c>
      <c r="O1505" s="6" t="s">
        <v>4163</v>
      </c>
      <c r="P1505" s="8" t="str">
        <f t="shared" si="1"/>
        <v/>
      </c>
      <c r="Q1505" s="8" t="str">
        <f t="shared" si="8"/>
        <v/>
      </c>
      <c r="R1505" s="8" t="str">
        <f>if(and(P1505&lt;&gt;"",Q1505&lt;&gt;"newexp",Q1505&lt;&gt;"nostart"),countifs(script_conform_dispatching!A:A,P1505,script_conform_dispatching!B:B,Q1505),"")</f>
        <v/>
      </c>
      <c r="S1505" s="8" t="str">
        <f t="shared" si="3"/>
        <v/>
      </c>
    </row>
    <row r="1506" hidden="1">
      <c r="A1506" s="6" t="s">
        <v>4164</v>
      </c>
      <c r="B1506" s="6" t="s">
        <v>112</v>
      </c>
      <c r="C1506" s="6" t="s">
        <v>37</v>
      </c>
      <c r="F1506" s="6" t="s">
        <v>415</v>
      </c>
      <c r="G1506" s="6" t="s">
        <v>416</v>
      </c>
      <c r="H1506" s="8" t="str">
        <f>VLOOKUP(C1506,agent_name_matching!A:B,2,false)</f>
        <v>Patient LLM</v>
      </c>
      <c r="I1506" s="32" t="s">
        <v>4165</v>
      </c>
      <c r="J1506" s="6" t="s">
        <v>418</v>
      </c>
      <c r="K1506" s="6">
        <v>1.0</v>
      </c>
      <c r="L1506" s="6">
        <v>930.0</v>
      </c>
      <c r="M1506" s="6">
        <v>64.0</v>
      </c>
      <c r="N1506" s="6">
        <v>1073.0</v>
      </c>
      <c r="O1506" s="6" t="s">
        <v>4166</v>
      </c>
      <c r="P1506" s="8" t="str">
        <f t="shared" si="1"/>
        <v/>
      </c>
      <c r="Q1506" s="8" t="str">
        <f t="shared" si="8"/>
        <v/>
      </c>
      <c r="R1506" s="8" t="str">
        <f>if(and(P1506&lt;&gt;"",Q1506&lt;&gt;"newexp",Q1506&lt;&gt;"nostart"),countifs(script_conform_dispatching!A:A,P1506,script_conform_dispatching!B:B,Q1506),"")</f>
        <v/>
      </c>
      <c r="S1506" s="8" t="str">
        <f t="shared" si="3"/>
        <v/>
      </c>
    </row>
    <row r="1507" hidden="1">
      <c r="A1507" s="6" t="s">
        <v>4167</v>
      </c>
      <c r="B1507" s="6" t="s">
        <v>112</v>
      </c>
      <c r="C1507" s="6" t="s">
        <v>411</v>
      </c>
      <c r="H1507" s="8" t="str">
        <f>VLOOKUP(C1507,agent_name_matching!A:B,2,false)</f>
        <v>System</v>
      </c>
      <c r="I1507" s="33"/>
      <c r="O1507" s="6" t="s">
        <v>4168</v>
      </c>
      <c r="P1507" s="8" t="str">
        <f t="shared" si="1"/>
        <v/>
      </c>
      <c r="Q1507" s="8" t="str">
        <f t="shared" si="8"/>
        <v/>
      </c>
      <c r="R1507" s="8" t="str">
        <f>if(and(P1507&lt;&gt;"",Q1507&lt;&gt;"newexp",Q1507&lt;&gt;"nostart"),countifs(script_conform_dispatching!A:A,P1507,script_conform_dispatching!B:B,Q1507),"")</f>
        <v/>
      </c>
      <c r="S1507" s="8" t="str">
        <f t="shared" si="3"/>
        <v/>
      </c>
    </row>
    <row r="1508" hidden="1">
      <c r="A1508" s="6" t="s">
        <v>4169</v>
      </c>
      <c r="B1508" s="6" t="s">
        <v>112</v>
      </c>
      <c r="C1508" s="6" t="s">
        <v>1007</v>
      </c>
      <c r="F1508" s="6" t="s">
        <v>415</v>
      </c>
      <c r="G1508" s="6" t="s">
        <v>416</v>
      </c>
      <c r="H1508" s="8" t="str">
        <f>VLOOKUP(C1508,agent_name_matching!A:B,2,false)</f>
        <v>Assessor LLM</v>
      </c>
      <c r="I1508" s="32" t="s">
        <v>1008</v>
      </c>
      <c r="J1508" s="6" t="s">
        <v>418</v>
      </c>
      <c r="L1508" s="6">
        <v>1213.0</v>
      </c>
      <c r="M1508" s="6">
        <v>14.0</v>
      </c>
      <c r="N1508" s="6">
        <v>737.0</v>
      </c>
      <c r="O1508" s="6" t="s">
        <v>4170</v>
      </c>
      <c r="P1508" s="8" t="str">
        <f t="shared" si="1"/>
        <v/>
      </c>
      <c r="Q1508" s="8" t="str">
        <f t="shared" si="8"/>
        <v/>
      </c>
      <c r="R1508" s="8" t="str">
        <f>if(and(P1508&lt;&gt;"",Q1508&lt;&gt;"newexp",Q1508&lt;&gt;"nostart"),countifs(script_conform_dispatching!A:A,P1508,script_conform_dispatching!B:B,Q1508),"")</f>
        <v/>
      </c>
      <c r="S1508" s="8" t="str">
        <f t="shared" si="3"/>
        <v/>
      </c>
    </row>
    <row r="1509" hidden="1">
      <c r="A1509" s="6" t="s">
        <v>4171</v>
      </c>
      <c r="B1509" s="6" t="s">
        <v>112</v>
      </c>
      <c r="C1509" s="6" t="s">
        <v>1011</v>
      </c>
      <c r="F1509" s="6" t="s">
        <v>415</v>
      </c>
      <c r="G1509" s="6" t="s">
        <v>416</v>
      </c>
      <c r="H1509" s="8" t="str">
        <f>VLOOKUP(C1509,agent_name_matching!A:B,2,false)</f>
        <v>Dialog LLM</v>
      </c>
      <c r="I1509" s="32" t="s">
        <v>4172</v>
      </c>
      <c r="J1509" s="6" t="s">
        <v>418</v>
      </c>
      <c r="L1509" s="6">
        <v>2022.0</v>
      </c>
      <c r="M1509" s="6">
        <v>68.0</v>
      </c>
      <c r="N1509" s="6">
        <v>1497.0</v>
      </c>
      <c r="O1509" s="6" t="s">
        <v>4173</v>
      </c>
      <c r="P1509" s="8" t="str">
        <f t="shared" si="1"/>
        <v/>
      </c>
      <c r="Q1509" s="8" t="str">
        <f t="shared" si="8"/>
        <v/>
      </c>
      <c r="R1509" s="8" t="str">
        <f>if(and(P1509&lt;&gt;"",Q1509&lt;&gt;"newexp",Q1509&lt;&gt;"nostart"),countifs(script_conform_dispatching!A:A,P1509,script_conform_dispatching!B:B,Q1509),"")</f>
        <v/>
      </c>
      <c r="S1509" s="8" t="str">
        <f t="shared" si="3"/>
        <v/>
      </c>
    </row>
    <row r="1510" hidden="1">
      <c r="A1510" s="6" t="s">
        <v>4174</v>
      </c>
      <c r="B1510" s="6" t="s">
        <v>112</v>
      </c>
      <c r="C1510" s="6" t="s">
        <v>37</v>
      </c>
      <c r="F1510" s="6" t="s">
        <v>415</v>
      </c>
      <c r="G1510" s="6" t="s">
        <v>416</v>
      </c>
      <c r="H1510" s="8" t="str">
        <f>VLOOKUP(C1510,agent_name_matching!A:B,2,false)</f>
        <v>Patient LLM</v>
      </c>
      <c r="I1510" s="32" t="s">
        <v>4175</v>
      </c>
      <c r="J1510" s="6" t="s">
        <v>418</v>
      </c>
      <c r="K1510" s="6">
        <v>1.0</v>
      </c>
      <c r="L1510" s="6">
        <v>1070.0</v>
      </c>
      <c r="M1510" s="6">
        <v>98.0</v>
      </c>
      <c r="N1510" s="6">
        <v>1628.0</v>
      </c>
      <c r="O1510" s="6" t="s">
        <v>4176</v>
      </c>
      <c r="P1510" s="8" t="str">
        <f t="shared" si="1"/>
        <v/>
      </c>
      <c r="Q1510" s="8" t="str">
        <f t="shared" si="8"/>
        <v/>
      </c>
      <c r="R1510" s="8" t="str">
        <f>if(and(P1510&lt;&gt;"",Q1510&lt;&gt;"newexp",Q1510&lt;&gt;"nostart"),countifs(script_conform_dispatching!A:A,P1510,script_conform_dispatching!B:B,Q1510),"")</f>
        <v/>
      </c>
      <c r="S1510" s="8" t="str">
        <f t="shared" si="3"/>
        <v/>
      </c>
    </row>
    <row r="1511" hidden="1">
      <c r="A1511" s="6" t="s">
        <v>4177</v>
      </c>
      <c r="B1511" s="6" t="s">
        <v>112</v>
      </c>
      <c r="C1511" s="6" t="s">
        <v>411</v>
      </c>
      <c r="H1511" s="8" t="str">
        <f>VLOOKUP(C1511,agent_name_matching!A:B,2,false)</f>
        <v>System</v>
      </c>
      <c r="I1511" s="33"/>
      <c r="O1511" s="6" t="s">
        <v>4178</v>
      </c>
      <c r="P1511" s="8" t="str">
        <f t="shared" si="1"/>
        <v/>
      </c>
      <c r="Q1511" s="8" t="str">
        <f t="shared" si="8"/>
        <v/>
      </c>
      <c r="R1511" s="8" t="str">
        <f>if(and(P1511&lt;&gt;"",Q1511&lt;&gt;"newexp",Q1511&lt;&gt;"nostart"),countifs(script_conform_dispatching!A:A,P1511,script_conform_dispatching!B:B,Q1511),"")</f>
        <v/>
      </c>
      <c r="S1511" s="8" t="str">
        <f t="shared" si="3"/>
        <v/>
      </c>
    </row>
    <row r="1512" hidden="1">
      <c r="A1512" s="6" t="s">
        <v>4179</v>
      </c>
      <c r="B1512" s="6" t="s">
        <v>112</v>
      </c>
      <c r="C1512" s="6" t="s">
        <v>1007</v>
      </c>
      <c r="F1512" s="6" t="s">
        <v>415</v>
      </c>
      <c r="G1512" s="6" t="s">
        <v>416</v>
      </c>
      <c r="H1512" s="8" t="str">
        <f>VLOOKUP(C1512,agent_name_matching!A:B,2,false)</f>
        <v>Assessor LLM</v>
      </c>
      <c r="I1512" s="32" t="s">
        <v>1008</v>
      </c>
      <c r="J1512" s="6" t="s">
        <v>418</v>
      </c>
      <c r="L1512" s="6">
        <v>1385.0</v>
      </c>
      <c r="M1512" s="6">
        <v>14.0</v>
      </c>
      <c r="N1512" s="6">
        <v>956.0</v>
      </c>
      <c r="O1512" s="6" t="s">
        <v>4180</v>
      </c>
      <c r="P1512" s="8" t="str">
        <f t="shared" si="1"/>
        <v/>
      </c>
      <c r="Q1512" s="8" t="str">
        <f t="shared" si="8"/>
        <v/>
      </c>
      <c r="R1512" s="8" t="str">
        <f>if(and(P1512&lt;&gt;"",Q1512&lt;&gt;"newexp",Q1512&lt;&gt;"nostart"),countifs(script_conform_dispatching!A:A,P1512,script_conform_dispatching!B:B,Q1512),"")</f>
        <v/>
      </c>
      <c r="S1512" s="8" t="str">
        <f t="shared" si="3"/>
        <v/>
      </c>
    </row>
    <row r="1513" hidden="1">
      <c r="A1513" s="6" t="s">
        <v>4181</v>
      </c>
      <c r="B1513" s="6" t="s">
        <v>112</v>
      </c>
      <c r="C1513" s="6" t="s">
        <v>1011</v>
      </c>
      <c r="F1513" s="6" t="s">
        <v>415</v>
      </c>
      <c r="G1513" s="6" t="s">
        <v>416</v>
      </c>
      <c r="H1513" s="8" t="str">
        <f>VLOOKUP(C1513,agent_name_matching!A:B,2,false)</f>
        <v>Dialog LLM</v>
      </c>
      <c r="I1513" s="32" t="s">
        <v>4182</v>
      </c>
      <c r="J1513" s="6" t="s">
        <v>418</v>
      </c>
      <c r="L1513" s="6">
        <v>2381.0</v>
      </c>
      <c r="M1513" s="6">
        <v>81.0</v>
      </c>
      <c r="N1513" s="6">
        <v>1697.0</v>
      </c>
      <c r="O1513" s="6" t="s">
        <v>4183</v>
      </c>
      <c r="P1513" s="8" t="str">
        <f t="shared" si="1"/>
        <v/>
      </c>
      <c r="Q1513" s="8" t="str">
        <f t="shared" si="8"/>
        <v/>
      </c>
      <c r="R1513" s="8" t="str">
        <f>if(and(P1513&lt;&gt;"",Q1513&lt;&gt;"newexp",Q1513&lt;&gt;"nostart"),countifs(script_conform_dispatching!A:A,P1513,script_conform_dispatching!B:B,Q1513),"")</f>
        <v/>
      </c>
      <c r="S1513" s="8" t="str">
        <f t="shared" si="3"/>
        <v/>
      </c>
    </row>
    <row r="1514" hidden="1">
      <c r="A1514" s="6" t="s">
        <v>4184</v>
      </c>
      <c r="B1514" s="6" t="s">
        <v>112</v>
      </c>
      <c r="C1514" s="6" t="s">
        <v>37</v>
      </c>
      <c r="F1514" s="6" t="s">
        <v>415</v>
      </c>
      <c r="G1514" s="6" t="s">
        <v>416</v>
      </c>
      <c r="H1514" s="8" t="str">
        <f>VLOOKUP(C1514,agent_name_matching!A:B,2,false)</f>
        <v>Patient LLM</v>
      </c>
      <c r="I1514" s="32" t="s">
        <v>4185</v>
      </c>
      <c r="J1514" s="6" t="s">
        <v>418</v>
      </c>
      <c r="K1514" s="6">
        <v>1.0</v>
      </c>
      <c r="L1514" s="6">
        <v>1257.0</v>
      </c>
      <c r="M1514" s="6">
        <v>41.0</v>
      </c>
      <c r="N1514" s="6">
        <v>1226.0</v>
      </c>
      <c r="O1514" s="6" t="s">
        <v>4186</v>
      </c>
      <c r="P1514" s="8" t="str">
        <f t="shared" si="1"/>
        <v/>
      </c>
      <c r="Q1514" s="8" t="str">
        <f t="shared" si="8"/>
        <v/>
      </c>
      <c r="R1514" s="8" t="str">
        <f>if(and(P1514&lt;&gt;"",Q1514&lt;&gt;"newexp",Q1514&lt;&gt;"nostart"),countifs(script_conform_dispatching!A:A,P1514,script_conform_dispatching!B:B,Q1514),"")</f>
        <v/>
      </c>
      <c r="S1514" s="8" t="str">
        <f t="shared" si="3"/>
        <v/>
      </c>
    </row>
    <row r="1515" hidden="1">
      <c r="A1515" s="6" t="s">
        <v>4187</v>
      </c>
      <c r="B1515" s="6" t="s">
        <v>112</v>
      </c>
      <c r="C1515" s="6" t="s">
        <v>411</v>
      </c>
      <c r="H1515" s="8" t="str">
        <f>VLOOKUP(C1515,agent_name_matching!A:B,2,false)</f>
        <v>System</v>
      </c>
      <c r="I1515" s="33"/>
      <c r="O1515" s="6" t="s">
        <v>4188</v>
      </c>
      <c r="P1515" s="8" t="str">
        <f t="shared" si="1"/>
        <v/>
      </c>
      <c r="Q1515" s="8" t="str">
        <f t="shared" si="8"/>
        <v/>
      </c>
      <c r="R1515" s="8" t="str">
        <f>if(and(P1515&lt;&gt;"",Q1515&lt;&gt;"newexp",Q1515&lt;&gt;"nostart"),countifs(script_conform_dispatching!A:A,P1515,script_conform_dispatching!B:B,Q1515),"")</f>
        <v/>
      </c>
      <c r="S1515" s="8" t="str">
        <f t="shared" si="3"/>
        <v/>
      </c>
    </row>
    <row r="1516" hidden="1">
      <c r="A1516" s="6" t="s">
        <v>4189</v>
      </c>
      <c r="B1516" s="6" t="s">
        <v>112</v>
      </c>
      <c r="C1516" s="6" t="s">
        <v>1007</v>
      </c>
      <c r="F1516" s="6" t="s">
        <v>415</v>
      </c>
      <c r="G1516" s="6" t="s">
        <v>416</v>
      </c>
      <c r="H1516" s="8" t="str">
        <f>VLOOKUP(C1516,agent_name_matching!A:B,2,false)</f>
        <v>Assessor LLM</v>
      </c>
      <c r="I1516" s="32" t="s">
        <v>1040</v>
      </c>
      <c r="J1516" s="6" t="s">
        <v>418</v>
      </c>
      <c r="L1516" s="6">
        <v>1513.0</v>
      </c>
      <c r="M1516" s="6">
        <v>12.0</v>
      </c>
      <c r="N1516" s="6">
        <v>1204.0</v>
      </c>
      <c r="O1516" s="6" t="s">
        <v>4190</v>
      </c>
      <c r="P1516" s="8" t="str">
        <f t="shared" si="1"/>
        <v/>
      </c>
      <c r="Q1516" s="8" t="str">
        <f t="shared" si="8"/>
        <v/>
      </c>
      <c r="R1516" s="8" t="str">
        <f>if(and(P1516&lt;&gt;"",Q1516&lt;&gt;"newexp",Q1516&lt;&gt;"nostart"),countifs(script_conform_dispatching!A:A,P1516,script_conform_dispatching!B:B,Q1516),"")</f>
        <v/>
      </c>
      <c r="S1516" s="8" t="str">
        <f t="shared" si="3"/>
        <v/>
      </c>
    </row>
    <row r="1517" hidden="1">
      <c r="A1517" s="6" t="s">
        <v>4191</v>
      </c>
      <c r="B1517" s="6" t="s">
        <v>112</v>
      </c>
      <c r="C1517" s="6" t="s">
        <v>407</v>
      </c>
      <c r="D1517" s="6">
        <v>2.0</v>
      </c>
      <c r="E1517" s="6" t="s">
        <v>445</v>
      </c>
      <c r="H1517" s="8" t="str">
        <f>VLOOKUP(C1517,agent_name_matching!A:B,2,false)</f>
        <v>--</v>
      </c>
      <c r="I1517" s="33"/>
      <c r="O1517" s="6" t="s">
        <v>4192</v>
      </c>
      <c r="P1517" s="8">
        <f t="shared" si="1"/>
        <v>2</v>
      </c>
      <c r="Q1517" s="8">
        <f t="shared" si="8"/>
        <v>3</v>
      </c>
      <c r="R1517" s="8">
        <f>if(and(P1517&lt;&gt;"",Q1517&lt;&gt;"newexp",Q1517&lt;&gt;"nostart"),countifs(script_conform_dispatching!A:A,P1517,script_conform_dispatching!B:B,Q1517),"")</f>
        <v>1</v>
      </c>
      <c r="S1517" s="8" t="str">
        <f t="shared" si="3"/>
        <v/>
      </c>
    </row>
    <row r="1518" hidden="1">
      <c r="A1518" s="6" t="s">
        <v>4193</v>
      </c>
      <c r="B1518" s="6" t="s">
        <v>112</v>
      </c>
      <c r="C1518" s="6" t="s">
        <v>1045</v>
      </c>
      <c r="F1518" s="6" t="s">
        <v>415</v>
      </c>
      <c r="G1518" s="6" t="s">
        <v>416</v>
      </c>
      <c r="H1518" s="8" t="str">
        <f>VLOOKUP(C1518,agent_name_matching!A:B,2,false)</f>
        <v>Dispatcher LLM</v>
      </c>
      <c r="I1518" s="32" t="s">
        <v>1096</v>
      </c>
      <c r="J1518" s="6" t="s">
        <v>418</v>
      </c>
      <c r="L1518" s="6">
        <v>2930.0</v>
      </c>
      <c r="M1518" s="6">
        <v>260.0</v>
      </c>
      <c r="N1518" s="6">
        <v>3035.0</v>
      </c>
      <c r="O1518" s="6" t="s">
        <v>4194</v>
      </c>
      <c r="P1518" s="8" t="str">
        <f t="shared" si="1"/>
        <v/>
      </c>
      <c r="Q1518" s="8" t="str">
        <f t="shared" si="8"/>
        <v/>
      </c>
      <c r="R1518" s="8" t="str">
        <f>if(and(P1518&lt;&gt;"",Q1518&lt;&gt;"newexp",Q1518&lt;&gt;"nostart"),countifs(script_conform_dispatching!A:A,P1518,script_conform_dispatching!B:B,Q1518),"")</f>
        <v/>
      </c>
      <c r="S1518" s="8" t="str">
        <f t="shared" si="3"/>
        <v/>
      </c>
    </row>
    <row r="1519" hidden="1">
      <c r="A1519" s="6" t="s">
        <v>4195</v>
      </c>
      <c r="B1519" s="6" t="s">
        <v>112</v>
      </c>
      <c r="C1519" s="6" t="s">
        <v>407</v>
      </c>
      <c r="D1519" s="6">
        <v>3.0</v>
      </c>
      <c r="E1519" s="6" t="s">
        <v>408</v>
      </c>
      <c r="H1519" s="8" t="str">
        <f>VLOOKUP(C1519,agent_name_matching!A:B,2,false)</f>
        <v>--</v>
      </c>
      <c r="I1519" s="33"/>
      <c r="O1519" s="6" t="s">
        <v>4196</v>
      </c>
      <c r="P1519" s="8" t="str">
        <f t="shared" si="1"/>
        <v/>
      </c>
      <c r="Q1519" s="8" t="str">
        <f t="shared" si="8"/>
        <v/>
      </c>
      <c r="R1519" s="8" t="str">
        <f>if(and(P1519&lt;&gt;"",Q1519&lt;&gt;"newexp",Q1519&lt;&gt;"nostart"),countifs(script_conform_dispatching!A:A,P1519,script_conform_dispatching!B:B,Q1519),"")</f>
        <v/>
      </c>
      <c r="S1519" s="8" t="str">
        <f t="shared" si="3"/>
        <v/>
      </c>
    </row>
    <row r="1520" hidden="1">
      <c r="A1520" s="6" t="s">
        <v>4197</v>
      </c>
      <c r="B1520" s="6" t="s">
        <v>112</v>
      </c>
      <c r="C1520" s="6" t="s">
        <v>1011</v>
      </c>
      <c r="F1520" s="6" t="s">
        <v>415</v>
      </c>
      <c r="G1520" s="6" t="s">
        <v>416</v>
      </c>
      <c r="H1520" s="8" t="str">
        <f>VLOOKUP(C1520,agent_name_matching!A:B,2,false)</f>
        <v>Dialog LLM</v>
      </c>
      <c r="I1520" s="32" t="s">
        <v>4198</v>
      </c>
      <c r="J1520" s="6" t="s">
        <v>418</v>
      </c>
      <c r="L1520" s="6">
        <v>2958.0</v>
      </c>
      <c r="M1520" s="6">
        <v>41.0</v>
      </c>
      <c r="N1520" s="6">
        <v>1210.0</v>
      </c>
      <c r="O1520" s="6" t="s">
        <v>4199</v>
      </c>
      <c r="P1520" s="8" t="str">
        <f t="shared" si="1"/>
        <v/>
      </c>
      <c r="Q1520" s="8" t="str">
        <f t="shared" si="8"/>
        <v/>
      </c>
      <c r="R1520" s="8" t="str">
        <f>if(and(P1520&lt;&gt;"",Q1520&lt;&gt;"newexp",Q1520&lt;&gt;"nostart"),countifs(script_conform_dispatching!A:A,P1520,script_conform_dispatching!B:B,Q1520),"")</f>
        <v/>
      </c>
      <c r="S1520" s="8" t="str">
        <f t="shared" si="3"/>
        <v/>
      </c>
    </row>
    <row r="1521" hidden="1">
      <c r="A1521" s="6" t="s">
        <v>4200</v>
      </c>
      <c r="B1521" s="6" t="s">
        <v>112</v>
      </c>
      <c r="C1521" s="6" t="s">
        <v>450</v>
      </c>
      <c r="F1521" s="6" t="s">
        <v>415</v>
      </c>
      <c r="G1521" s="6" t="s">
        <v>416</v>
      </c>
      <c r="H1521" s="8" t="str">
        <f>VLOOKUP(C1521,agent_name_matching!A:B,2,false)</f>
        <v>Validator LLM</v>
      </c>
      <c r="I1521" s="32" t="s">
        <v>451</v>
      </c>
      <c r="J1521" s="6" t="s">
        <v>452</v>
      </c>
      <c r="L1521" s="6">
        <v>1377.0</v>
      </c>
      <c r="M1521" s="6">
        <v>10.0</v>
      </c>
      <c r="N1521" s="6">
        <v>777.0</v>
      </c>
      <c r="O1521" s="6" t="s">
        <v>4201</v>
      </c>
      <c r="P1521" s="8" t="str">
        <f t="shared" si="1"/>
        <v/>
      </c>
      <c r="Q1521" s="8" t="str">
        <f t="shared" si="8"/>
        <v/>
      </c>
      <c r="R1521" s="8" t="str">
        <f>if(and(P1521&lt;&gt;"",Q1521&lt;&gt;"newexp",Q1521&lt;&gt;"nostart"),countifs(script_conform_dispatching!A:A,P1521,script_conform_dispatching!B:B,Q1521),"")</f>
        <v/>
      </c>
      <c r="S1521" s="8" t="str">
        <f t="shared" si="3"/>
        <v/>
      </c>
    </row>
    <row r="1522" hidden="1">
      <c r="A1522" s="6" t="s">
        <v>4202</v>
      </c>
      <c r="B1522" s="6" t="s">
        <v>112</v>
      </c>
      <c r="C1522" s="6" t="s">
        <v>37</v>
      </c>
      <c r="F1522" s="6" t="s">
        <v>415</v>
      </c>
      <c r="G1522" s="6" t="s">
        <v>416</v>
      </c>
      <c r="H1522" s="8" t="str">
        <f>VLOOKUP(C1522,agent_name_matching!A:B,2,false)</f>
        <v>Patient LLM</v>
      </c>
      <c r="I1522" s="32" t="s">
        <v>4203</v>
      </c>
      <c r="J1522" s="6" t="s">
        <v>418</v>
      </c>
      <c r="K1522" s="6">
        <v>1.0</v>
      </c>
      <c r="L1522" s="6">
        <v>1347.0</v>
      </c>
      <c r="M1522" s="6">
        <v>104.0</v>
      </c>
      <c r="N1522" s="6">
        <v>1640.0</v>
      </c>
      <c r="O1522" s="6" t="s">
        <v>4204</v>
      </c>
      <c r="P1522" s="8" t="str">
        <f t="shared" si="1"/>
        <v/>
      </c>
      <c r="Q1522" s="8" t="str">
        <f t="shared" si="8"/>
        <v/>
      </c>
      <c r="R1522" s="8" t="str">
        <f>if(and(P1522&lt;&gt;"",Q1522&lt;&gt;"newexp",Q1522&lt;&gt;"nostart"),countifs(script_conform_dispatching!A:A,P1522,script_conform_dispatching!B:B,Q1522),"")</f>
        <v/>
      </c>
      <c r="S1522" s="8" t="str">
        <f t="shared" si="3"/>
        <v/>
      </c>
    </row>
    <row r="1523" hidden="1">
      <c r="A1523" s="6" t="s">
        <v>4205</v>
      </c>
      <c r="B1523" s="6" t="s">
        <v>112</v>
      </c>
      <c r="C1523" s="6" t="s">
        <v>411</v>
      </c>
      <c r="H1523" s="8" t="str">
        <f>VLOOKUP(C1523,agent_name_matching!A:B,2,false)</f>
        <v>System</v>
      </c>
      <c r="I1523" s="33"/>
      <c r="O1523" s="6" t="s">
        <v>4206</v>
      </c>
      <c r="P1523" s="8" t="str">
        <f t="shared" si="1"/>
        <v/>
      </c>
      <c r="Q1523" s="8" t="str">
        <f t="shared" si="8"/>
        <v/>
      </c>
      <c r="R1523" s="8" t="str">
        <f>if(and(P1523&lt;&gt;"",Q1523&lt;&gt;"newexp",Q1523&lt;&gt;"nostart"),countifs(script_conform_dispatching!A:A,P1523,script_conform_dispatching!B:B,Q1523),"")</f>
        <v/>
      </c>
      <c r="S1523" s="8" t="str">
        <f t="shared" si="3"/>
        <v/>
      </c>
    </row>
    <row r="1524" hidden="1">
      <c r="A1524" s="6" t="s">
        <v>4207</v>
      </c>
      <c r="B1524" s="6" t="s">
        <v>112</v>
      </c>
      <c r="C1524" s="6" t="s">
        <v>1007</v>
      </c>
      <c r="F1524" s="6" t="s">
        <v>415</v>
      </c>
      <c r="G1524" s="6" t="s">
        <v>416</v>
      </c>
      <c r="H1524" s="8" t="str">
        <f>VLOOKUP(C1524,agent_name_matching!A:B,2,false)</f>
        <v>Assessor LLM</v>
      </c>
      <c r="I1524" s="32" t="s">
        <v>1008</v>
      </c>
      <c r="J1524" s="6" t="s">
        <v>418</v>
      </c>
      <c r="L1524" s="6">
        <v>1774.0</v>
      </c>
      <c r="M1524" s="6">
        <v>14.0</v>
      </c>
      <c r="N1524" s="6">
        <v>743.0</v>
      </c>
      <c r="O1524" s="6" t="s">
        <v>4208</v>
      </c>
      <c r="P1524" s="8" t="str">
        <f t="shared" si="1"/>
        <v/>
      </c>
      <c r="Q1524" s="8" t="str">
        <f t="shared" si="8"/>
        <v/>
      </c>
      <c r="R1524" s="8" t="str">
        <f>if(and(P1524&lt;&gt;"",Q1524&lt;&gt;"newexp",Q1524&lt;&gt;"nostart"),countifs(script_conform_dispatching!A:A,P1524,script_conform_dispatching!B:B,Q1524),"")</f>
        <v/>
      </c>
      <c r="S1524" s="8" t="str">
        <f t="shared" si="3"/>
        <v/>
      </c>
    </row>
    <row r="1525" hidden="1">
      <c r="A1525" s="6" t="s">
        <v>4209</v>
      </c>
      <c r="B1525" s="6" t="s">
        <v>112</v>
      </c>
      <c r="C1525" s="6" t="s">
        <v>1011</v>
      </c>
      <c r="F1525" s="6" t="s">
        <v>415</v>
      </c>
      <c r="G1525" s="6" t="s">
        <v>416</v>
      </c>
      <c r="H1525" s="8" t="str">
        <f>VLOOKUP(C1525,agent_name_matching!A:B,2,false)</f>
        <v>Dialog LLM</v>
      </c>
      <c r="I1525" s="32" t="s">
        <v>4210</v>
      </c>
      <c r="J1525" s="6" t="s">
        <v>418</v>
      </c>
      <c r="L1525" s="6">
        <v>3406.0</v>
      </c>
      <c r="M1525" s="6">
        <v>58.0</v>
      </c>
      <c r="N1525" s="6">
        <v>1338.0</v>
      </c>
      <c r="O1525" s="6" t="s">
        <v>4211</v>
      </c>
      <c r="P1525" s="8" t="str">
        <f t="shared" si="1"/>
        <v/>
      </c>
      <c r="Q1525" s="8" t="str">
        <f t="shared" si="8"/>
        <v/>
      </c>
      <c r="R1525" s="8" t="str">
        <f>if(and(P1525&lt;&gt;"",Q1525&lt;&gt;"newexp",Q1525&lt;&gt;"nostart"),countifs(script_conform_dispatching!A:A,P1525,script_conform_dispatching!B:B,Q1525),"")</f>
        <v/>
      </c>
      <c r="S1525" s="8" t="str">
        <f t="shared" si="3"/>
        <v/>
      </c>
    </row>
    <row r="1526" hidden="1">
      <c r="A1526" s="6" t="s">
        <v>4212</v>
      </c>
      <c r="B1526" s="6" t="s">
        <v>112</v>
      </c>
      <c r="C1526" s="6" t="s">
        <v>37</v>
      </c>
      <c r="F1526" s="6" t="s">
        <v>415</v>
      </c>
      <c r="G1526" s="6" t="s">
        <v>416</v>
      </c>
      <c r="H1526" s="8" t="str">
        <f>VLOOKUP(C1526,agent_name_matching!A:B,2,false)</f>
        <v>Patient LLM</v>
      </c>
      <c r="I1526" s="32" t="s">
        <v>4213</v>
      </c>
      <c r="J1526" s="6" t="s">
        <v>418</v>
      </c>
      <c r="K1526" s="6">
        <v>1.0</v>
      </c>
      <c r="L1526" s="6">
        <v>1517.0</v>
      </c>
      <c r="M1526" s="6">
        <v>141.0</v>
      </c>
      <c r="N1526" s="6">
        <v>3052.0</v>
      </c>
      <c r="O1526" s="6" t="s">
        <v>4214</v>
      </c>
      <c r="P1526" s="8" t="str">
        <f t="shared" si="1"/>
        <v/>
      </c>
      <c r="Q1526" s="8" t="str">
        <f t="shared" si="8"/>
        <v/>
      </c>
      <c r="R1526" s="8" t="str">
        <f>if(and(P1526&lt;&gt;"",Q1526&lt;&gt;"newexp",Q1526&lt;&gt;"nostart"),countifs(script_conform_dispatching!A:A,P1526,script_conform_dispatching!B:B,Q1526),"")</f>
        <v/>
      </c>
      <c r="S1526" s="8" t="str">
        <f t="shared" si="3"/>
        <v/>
      </c>
    </row>
    <row r="1527" hidden="1">
      <c r="A1527" s="6" t="s">
        <v>4215</v>
      </c>
      <c r="B1527" s="6" t="s">
        <v>112</v>
      </c>
      <c r="C1527" s="6" t="s">
        <v>411</v>
      </c>
      <c r="H1527" s="8" t="str">
        <f>VLOOKUP(C1527,agent_name_matching!A:B,2,false)</f>
        <v>System</v>
      </c>
      <c r="I1527" s="33"/>
      <c r="O1527" s="6" t="s">
        <v>4216</v>
      </c>
      <c r="P1527" s="8" t="str">
        <f t="shared" si="1"/>
        <v/>
      </c>
      <c r="Q1527" s="8" t="str">
        <f t="shared" si="8"/>
        <v/>
      </c>
      <c r="R1527" s="8" t="str">
        <f>if(and(P1527&lt;&gt;"",Q1527&lt;&gt;"newexp",Q1527&lt;&gt;"nostart"),countifs(script_conform_dispatching!A:A,P1527,script_conform_dispatching!B:B,Q1527),"")</f>
        <v/>
      </c>
      <c r="S1527" s="8" t="str">
        <f t="shared" si="3"/>
        <v/>
      </c>
    </row>
    <row r="1528" hidden="1">
      <c r="A1528" s="6" t="s">
        <v>4217</v>
      </c>
      <c r="B1528" s="6" t="s">
        <v>112</v>
      </c>
      <c r="C1528" s="6" t="s">
        <v>1007</v>
      </c>
      <c r="F1528" s="6" t="s">
        <v>415</v>
      </c>
      <c r="G1528" s="6" t="s">
        <v>416</v>
      </c>
      <c r="H1528" s="8" t="str">
        <f>VLOOKUP(C1528,agent_name_matching!A:B,2,false)</f>
        <v>Assessor LLM</v>
      </c>
      <c r="I1528" s="32" t="s">
        <v>1008</v>
      </c>
      <c r="J1528" s="6" t="s">
        <v>418</v>
      </c>
      <c r="L1528" s="6">
        <v>1979.0</v>
      </c>
      <c r="M1528" s="6">
        <v>14.0</v>
      </c>
      <c r="N1528" s="6">
        <v>941.0</v>
      </c>
      <c r="O1528" s="6" t="s">
        <v>4218</v>
      </c>
      <c r="P1528" s="8" t="str">
        <f t="shared" si="1"/>
        <v/>
      </c>
      <c r="Q1528" s="8" t="str">
        <f t="shared" si="8"/>
        <v/>
      </c>
      <c r="R1528" s="8" t="str">
        <f>if(and(P1528&lt;&gt;"",Q1528&lt;&gt;"newexp",Q1528&lt;&gt;"nostart"),countifs(script_conform_dispatching!A:A,P1528,script_conform_dispatching!B:B,Q1528),"")</f>
        <v/>
      </c>
      <c r="S1528" s="8" t="str">
        <f t="shared" si="3"/>
        <v/>
      </c>
    </row>
    <row r="1529" hidden="1">
      <c r="A1529" s="6" t="s">
        <v>4219</v>
      </c>
      <c r="B1529" s="6" t="s">
        <v>112</v>
      </c>
      <c r="C1529" s="6" t="s">
        <v>1011</v>
      </c>
      <c r="F1529" s="6" t="s">
        <v>415</v>
      </c>
      <c r="G1529" s="6" t="s">
        <v>416</v>
      </c>
      <c r="H1529" s="8" t="str">
        <f>VLOOKUP(C1529,agent_name_matching!A:B,2,false)</f>
        <v>Dialog LLM</v>
      </c>
      <c r="I1529" s="32" t="s">
        <v>4220</v>
      </c>
      <c r="J1529" s="6" t="s">
        <v>418</v>
      </c>
      <c r="L1529" s="6">
        <v>3908.0</v>
      </c>
      <c r="M1529" s="6">
        <v>57.0</v>
      </c>
      <c r="N1529" s="6">
        <v>1513.0</v>
      </c>
      <c r="O1529" s="6" t="s">
        <v>4221</v>
      </c>
      <c r="P1529" s="8" t="str">
        <f t="shared" si="1"/>
        <v/>
      </c>
      <c r="Q1529" s="8" t="str">
        <f t="shared" si="8"/>
        <v/>
      </c>
      <c r="R1529" s="8" t="str">
        <f>if(and(P1529&lt;&gt;"",Q1529&lt;&gt;"newexp",Q1529&lt;&gt;"nostart"),countifs(script_conform_dispatching!A:A,P1529,script_conform_dispatching!B:B,Q1529),"")</f>
        <v/>
      </c>
      <c r="S1529" s="8" t="str">
        <f t="shared" si="3"/>
        <v/>
      </c>
    </row>
    <row r="1530" hidden="1">
      <c r="A1530" s="6" t="s">
        <v>4222</v>
      </c>
      <c r="B1530" s="6" t="s">
        <v>112</v>
      </c>
      <c r="C1530" s="6" t="s">
        <v>37</v>
      </c>
      <c r="F1530" s="6" t="s">
        <v>415</v>
      </c>
      <c r="G1530" s="6" t="s">
        <v>416</v>
      </c>
      <c r="H1530" s="8" t="str">
        <f>VLOOKUP(C1530,agent_name_matching!A:B,2,false)</f>
        <v>Patient LLM</v>
      </c>
      <c r="I1530" s="32" t="s">
        <v>4223</v>
      </c>
      <c r="J1530" s="6" t="s">
        <v>418</v>
      </c>
      <c r="K1530" s="6">
        <v>1.0</v>
      </c>
      <c r="L1530" s="6">
        <v>1723.0</v>
      </c>
      <c r="M1530" s="6">
        <v>116.0</v>
      </c>
      <c r="N1530" s="6">
        <v>1831.0</v>
      </c>
      <c r="O1530" s="6" t="s">
        <v>4224</v>
      </c>
      <c r="P1530" s="8" t="str">
        <f t="shared" si="1"/>
        <v/>
      </c>
      <c r="Q1530" s="8" t="str">
        <f t="shared" si="8"/>
        <v/>
      </c>
      <c r="R1530" s="8" t="str">
        <f>if(and(P1530&lt;&gt;"",Q1530&lt;&gt;"newexp",Q1530&lt;&gt;"nostart"),countifs(script_conform_dispatching!A:A,P1530,script_conform_dispatching!B:B,Q1530),"")</f>
        <v/>
      </c>
      <c r="S1530" s="8" t="str">
        <f t="shared" si="3"/>
        <v/>
      </c>
    </row>
    <row r="1531" hidden="1">
      <c r="A1531" s="6" t="s">
        <v>4225</v>
      </c>
      <c r="B1531" s="6" t="s">
        <v>112</v>
      </c>
      <c r="C1531" s="6" t="s">
        <v>411</v>
      </c>
      <c r="H1531" s="8" t="str">
        <f>VLOOKUP(C1531,agent_name_matching!A:B,2,false)</f>
        <v>System</v>
      </c>
      <c r="I1531" s="33"/>
      <c r="O1531" s="6" t="s">
        <v>4226</v>
      </c>
      <c r="P1531" s="8" t="str">
        <f t="shared" si="1"/>
        <v/>
      </c>
      <c r="Q1531" s="8" t="str">
        <f t="shared" si="8"/>
        <v/>
      </c>
      <c r="R1531" s="8" t="str">
        <f>if(and(P1531&lt;&gt;"",Q1531&lt;&gt;"newexp",Q1531&lt;&gt;"nostart"),countifs(script_conform_dispatching!A:A,P1531,script_conform_dispatching!B:B,Q1531),"")</f>
        <v/>
      </c>
      <c r="S1531" s="8" t="str">
        <f t="shared" si="3"/>
        <v/>
      </c>
    </row>
    <row r="1532" hidden="1">
      <c r="A1532" s="6" t="s">
        <v>4227</v>
      </c>
      <c r="B1532" s="6" t="s">
        <v>112</v>
      </c>
      <c r="C1532" s="6" t="s">
        <v>1007</v>
      </c>
      <c r="F1532" s="6" t="s">
        <v>415</v>
      </c>
      <c r="G1532" s="6" t="s">
        <v>416</v>
      </c>
      <c r="H1532" s="8" t="str">
        <f>VLOOKUP(C1532,agent_name_matching!A:B,2,false)</f>
        <v>Assessor LLM</v>
      </c>
      <c r="I1532" s="32" t="s">
        <v>1008</v>
      </c>
      <c r="J1532" s="6" t="s">
        <v>418</v>
      </c>
      <c r="L1532" s="6">
        <v>2157.0</v>
      </c>
      <c r="M1532" s="6">
        <v>14.0</v>
      </c>
      <c r="N1532" s="6">
        <v>1223.0</v>
      </c>
      <c r="O1532" s="6" t="s">
        <v>4228</v>
      </c>
      <c r="P1532" s="8" t="str">
        <f t="shared" si="1"/>
        <v/>
      </c>
      <c r="Q1532" s="8" t="str">
        <f t="shared" si="8"/>
        <v/>
      </c>
      <c r="R1532" s="8" t="str">
        <f>if(and(P1532&lt;&gt;"",Q1532&lt;&gt;"newexp",Q1532&lt;&gt;"nostart"),countifs(script_conform_dispatching!A:A,P1532,script_conform_dispatching!B:B,Q1532),"")</f>
        <v/>
      </c>
      <c r="S1532" s="8" t="str">
        <f t="shared" si="3"/>
        <v/>
      </c>
    </row>
    <row r="1533" hidden="1">
      <c r="A1533" s="6" t="s">
        <v>4229</v>
      </c>
      <c r="B1533" s="6" t="s">
        <v>112</v>
      </c>
      <c r="C1533" s="6" t="s">
        <v>1011</v>
      </c>
      <c r="F1533" s="6" t="s">
        <v>415</v>
      </c>
      <c r="G1533" s="6" t="s">
        <v>416</v>
      </c>
      <c r="H1533" s="8" t="str">
        <f>VLOOKUP(C1533,agent_name_matching!A:B,2,false)</f>
        <v>Dialog LLM</v>
      </c>
      <c r="I1533" s="32" t="s">
        <v>4230</v>
      </c>
      <c r="J1533" s="6" t="s">
        <v>418</v>
      </c>
      <c r="L1533" s="6">
        <v>4383.0</v>
      </c>
      <c r="M1533" s="6">
        <v>65.0</v>
      </c>
      <c r="N1533" s="6">
        <v>1531.0</v>
      </c>
      <c r="O1533" s="6" t="s">
        <v>4231</v>
      </c>
      <c r="P1533" s="8" t="str">
        <f t="shared" si="1"/>
        <v/>
      </c>
      <c r="Q1533" s="8" t="str">
        <f t="shared" si="8"/>
        <v/>
      </c>
      <c r="R1533" s="8" t="str">
        <f>if(and(P1533&lt;&gt;"",Q1533&lt;&gt;"newexp",Q1533&lt;&gt;"nostart"),countifs(script_conform_dispatching!A:A,P1533,script_conform_dispatching!B:B,Q1533),"")</f>
        <v/>
      </c>
      <c r="S1533" s="8" t="str">
        <f t="shared" si="3"/>
        <v/>
      </c>
    </row>
    <row r="1534" hidden="1">
      <c r="A1534" s="6" t="s">
        <v>4232</v>
      </c>
      <c r="B1534" s="6" t="s">
        <v>112</v>
      </c>
      <c r="C1534" s="6" t="s">
        <v>37</v>
      </c>
      <c r="F1534" s="6" t="s">
        <v>415</v>
      </c>
      <c r="G1534" s="6" t="s">
        <v>416</v>
      </c>
      <c r="H1534" s="8" t="str">
        <f>VLOOKUP(C1534,agent_name_matching!A:B,2,false)</f>
        <v>Patient LLM</v>
      </c>
      <c r="I1534" s="32" t="s">
        <v>4233</v>
      </c>
      <c r="J1534" s="6" t="s">
        <v>418</v>
      </c>
      <c r="K1534" s="6">
        <v>1.0</v>
      </c>
      <c r="L1534" s="6">
        <v>1912.0</v>
      </c>
      <c r="M1534" s="6">
        <v>98.0</v>
      </c>
      <c r="N1534" s="6">
        <v>1608.0</v>
      </c>
      <c r="O1534" s="6" t="s">
        <v>4234</v>
      </c>
      <c r="P1534" s="8" t="str">
        <f t="shared" si="1"/>
        <v/>
      </c>
      <c r="Q1534" s="8" t="str">
        <f t="shared" si="8"/>
        <v/>
      </c>
      <c r="R1534" s="8" t="str">
        <f>if(and(P1534&lt;&gt;"",Q1534&lt;&gt;"newexp",Q1534&lt;&gt;"nostart"),countifs(script_conform_dispatching!A:A,P1534,script_conform_dispatching!B:B,Q1534),"")</f>
        <v/>
      </c>
      <c r="S1534" s="8" t="str">
        <f t="shared" si="3"/>
        <v/>
      </c>
    </row>
    <row r="1535" hidden="1">
      <c r="A1535" s="6" t="s">
        <v>4235</v>
      </c>
      <c r="B1535" s="6" t="s">
        <v>112</v>
      </c>
      <c r="C1535" s="6" t="s">
        <v>411</v>
      </c>
      <c r="H1535" s="8" t="str">
        <f>VLOOKUP(C1535,agent_name_matching!A:B,2,false)</f>
        <v>System</v>
      </c>
      <c r="I1535" s="33"/>
      <c r="O1535" s="6" t="s">
        <v>4236</v>
      </c>
      <c r="P1535" s="8" t="str">
        <f t="shared" si="1"/>
        <v/>
      </c>
      <c r="Q1535" s="8" t="str">
        <f t="shared" si="8"/>
        <v/>
      </c>
      <c r="R1535" s="8" t="str">
        <f>if(and(P1535&lt;&gt;"",Q1535&lt;&gt;"newexp",Q1535&lt;&gt;"nostart"),countifs(script_conform_dispatching!A:A,P1535,script_conform_dispatching!B:B,Q1535),"")</f>
        <v/>
      </c>
      <c r="S1535" s="8" t="str">
        <f t="shared" si="3"/>
        <v/>
      </c>
    </row>
    <row r="1536" hidden="1">
      <c r="A1536" s="6" t="s">
        <v>4237</v>
      </c>
      <c r="B1536" s="6" t="s">
        <v>112</v>
      </c>
      <c r="C1536" s="6" t="s">
        <v>1007</v>
      </c>
      <c r="F1536" s="6" t="s">
        <v>415</v>
      </c>
      <c r="G1536" s="6" t="s">
        <v>416</v>
      </c>
      <c r="H1536" s="8" t="str">
        <f>VLOOKUP(C1536,agent_name_matching!A:B,2,false)</f>
        <v>Assessor LLM</v>
      </c>
      <c r="I1536" s="32" t="s">
        <v>1008</v>
      </c>
      <c r="J1536" s="6" t="s">
        <v>418</v>
      </c>
      <c r="L1536" s="6">
        <v>2326.0</v>
      </c>
      <c r="M1536" s="6">
        <v>14.0</v>
      </c>
      <c r="N1536" s="6">
        <v>1115.0</v>
      </c>
      <c r="O1536" s="6" t="s">
        <v>4238</v>
      </c>
      <c r="P1536" s="8" t="str">
        <f t="shared" si="1"/>
        <v/>
      </c>
      <c r="Q1536" s="8" t="str">
        <f t="shared" si="8"/>
        <v/>
      </c>
      <c r="R1536" s="8" t="str">
        <f>if(and(P1536&lt;&gt;"",Q1536&lt;&gt;"newexp",Q1536&lt;&gt;"nostart"),countifs(script_conform_dispatching!A:A,P1536,script_conform_dispatching!B:B,Q1536),"")</f>
        <v/>
      </c>
      <c r="S1536" s="8" t="str">
        <f t="shared" si="3"/>
        <v/>
      </c>
    </row>
    <row r="1537" hidden="1">
      <c r="A1537" s="6" t="s">
        <v>4239</v>
      </c>
      <c r="B1537" s="6" t="s">
        <v>112</v>
      </c>
      <c r="C1537" s="6" t="s">
        <v>1011</v>
      </c>
      <c r="F1537" s="6" t="s">
        <v>415</v>
      </c>
      <c r="G1537" s="6" t="s">
        <v>416</v>
      </c>
      <c r="H1537" s="8" t="str">
        <f>VLOOKUP(C1537,agent_name_matching!A:B,2,false)</f>
        <v>Dialog LLM</v>
      </c>
      <c r="I1537" s="32" t="s">
        <v>4240</v>
      </c>
      <c r="J1537" s="6" t="s">
        <v>418</v>
      </c>
      <c r="L1537" s="6">
        <v>4849.0</v>
      </c>
      <c r="M1537" s="6">
        <v>63.0</v>
      </c>
      <c r="N1537" s="6">
        <v>1512.0</v>
      </c>
      <c r="O1537" s="6" t="s">
        <v>4241</v>
      </c>
      <c r="P1537" s="8" t="str">
        <f t="shared" si="1"/>
        <v/>
      </c>
      <c r="Q1537" s="8" t="str">
        <f t="shared" si="8"/>
        <v/>
      </c>
      <c r="R1537" s="8" t="str">
        <f>if(and(P1537&lt;&gt;"",Q1537&lt;&gt;"newexp",Q1537&lt;&gt;"nostart"),countifs(script_conform_dispatching!A:A,P1537,script_conform_dispatching!B:B,Q1537),"")</f>
        <v/>
      </c>
      <c r="S1537" s="8" t="str">
        <f t="shared" si="3"/>
        <v/>
      </c>
    </row>
    <row r="1538" hidden="1">
      <c r="A1538" s="6" t="s">
        <v>4242</v>
      </c>
      <c r="B1538" s="6" t="s">
        <v>112</v>
      </c>
      <c r="C1538" s="6" t="s">
        <v>37</v>
      </c>
      <c r="F1538" s="6" t="s">
        <v>415</v>
      </c>
      <c r="G1538" s="6" t="s">
        <v>416</v>
      </c>
      <c r="H1538" s="8" t="str">
        <f>VLOOKUP(C1538,agent_name_matching!A:B,2,false)</f>
        <v>Patient LLM</v>
      </c>
      <c r="I1538" s="32" t="s">
        <v>4243</v>
      </c>
      <c r="J1538" s="6" t="s">
        <v>418</v>
      </c>
      <c r="K1538" s="6">
        <v>1.0</v>
      </c>
      <c r="L1538" s="6">
        <v>2081.0</v>
      </c>
      <c r="M1538" s="6">
        <v>102.0</v>
      </c>
      <c r="N1538" s="6">
        <v>2937.0</v>
      </c>
      <c r="O1538" s="6" t="s">
        <v>4244</v>
      </c>
      <c r="P1538" s="8" t="str">
        <f t="shared" si="1"/>
        <v/>
      </c>
      <c r="Q1538" s="8" t="str">
        <f t="shared" si="8"/>
        <v/>
      </c>
      <c r="R1538" s="8" t="str">
        <f>if(and(P1538&lt;&gt;"",Q1538&lt;&gt;"newexp",Q1538&lt;&gt;"nostart"),countifs(script_conform_dispatching!A:A,P1538,script_conform_dispatching!B:B,Q1538),"")</f>
        <v/>
      </c>
      <c r="S1538" s="8" t="str">
        <f t="shared" si="3"/>
        <v/>
      </c>
    </row>
    <row r="1539" hidden="1">
      <c r="A1539" s="6" t="s">
        <v>4245</v>
      </c>
      <c r="B1539" s="6" t="s">
        <v>112</v>
      </c>
      <c r="C1539" s="6" t="s">
        <v>411</v>
      </c>
      <c r="H1539" s="8" t="str">
        <f>VLOOKUP(C1539,agent_name_matching!A:B,2,false)</f>
        <v>System</v>
      </c>
      <c r="I1539" s="33"/>
      <c r="O1539" s="6" t="s">
        <v>4246</v>
      </c>
      <c r="P1539" s="8" t="str">
        <f t="shared" si="1"/>
        <v/>
      </c>
      <c r="Q1539" s="8" t="str">
        <f t="shared" si="8"/>
        <v/>
      </c>
      <c r="R1539" s="8" t="str">
        <f>if(and(P1539&lt;&gt;"",Q1539&lt;&gt;"newexp",Q1539&lt;&gt;"nostart"),countifs(script_conform_dispatching!A:A,P1539,script_conform_dispatching!B:B,Q1539),"")</f>
        <v/>
      </c>
      <c r="S1539" s="8" t="str">
        <f t="shared" si="3"/>
        <v/>
      </c>
    </row>
    <row r="1540" hidden="1">
      <c r="A1540" s="6" t="s">
        <v>4247</v>
      </c>
      <c r="B1540" s="6" t="s">
        <v>112</v>
      </c>
      <c r="C1540" s="6" t="s">
        <v>1007</v>
      </c>
      <c r="F1540" s="6" t="s">
        <v>415</v>
      </c>
      <c r="G1540" s="6" t="s">
        <v>416</v>
      </c>
      <c r="H1540" s="8" t="str">
        <f>VLOOKUP(C1540,agent_name_matching!A:B,2,false)</f>
        <v>Assessor LLM</v>
      </c>
      <c r="I1540" s="32" t="s">
        <v>1008</v>
      </c>
      <c r="J1540" s="6" t="s">
        <v>418</v>
      </c>
      <c r="L1540" s="6">
        <v>2497.0</v>
      </c>
      <c r="M1540" s="6">
        <v>14.0</v>
      </c>
      <c r="N1540" s="6">
        <v>1159.0</v>
      </c>
      <c r="O1540" s="6" t="s">
        <v>4248</v>
      </c>
      <c r="P1540" s="8" t="str">
        <f t="shared" si="1"/>
        <v/>
      </c>
      <c r="Q1540" s="8" t="str">
        <f t="shared" si="8"/>
        <v/>
      </c>
      <c r="R1540" s="8" t="str">
        <f>if(and(P1540&lt;&gt;"",Q1540&lt;&gt;"newexp",Q1540&lt;&gt;"nostart"),countifs(script_conform_dispatching!A:A,P1540,script_conform_dispatching!B:B,Q1540),"")</f>
        <v/>
      </c>
      <c r="S1540" s="8" t="str">
        <f t="shared" si="3"/>
        <v/>
      </c>
    </row>
    <row r="1541" hidden="1">
      <c r="A1541" s="6" t="s">
        <v>4249</v>
      </c>
      <c r="B1541" s="6" t="s">
        <v>112</v>
      </c>
      <c r="C1541" s="6" t="s">
        <v>1011</v>
      </c>
      <c r="F1541" s="6" t="s">
        <v>415</v>
      </c>
      <c r="G1541" s="6" t="s">
        <v>416</v>
      </c>
      <c r="H1541" s="8" t="str">
        <f>VLOOKUP(C1541,agent_name_matching!A:B,2,false)</f>
        <v>Dialog LLM</v>
      </c>
      <c r="I1541" s="32" t="s">
        <v>4250</v>
      </c>
      <c r="J1541" s="6" t="s">
        <v>418</v>
      </c>
      <c r="L1541" s="6">
        <v>5317.0</v>
      </c>
      <c r="M1541" s="6">
        <v>169.0</v>
      </c>
      <c r="N1541" s="6">
        <v>2721.0</v>
      </c>
      <c r="O1541" s="6" t="s">
        <v>4251</v>
      </c>
      <c r="P1541" s="8" t="str">
        <f t="shared" si="1"/>
        <v/>
      </c>
      <c r="Q1541" s="8" t="str">
        <f t="shared" si="8"/>
        <v/>
      </c>
      <c r="R1541" s="8" t="str">
        <f>if(and(P1541&lt;&gt;"",Q1541&lt;&gt;"newexp",Q1541&lt;&gt;"nostart"),countifs(script_conform_dispatching!A:A,P1541,script_conform_dispatching!B:B,Q1541),"")</f>
        <v/>
      </c>
      <c r="S1541" s="8" t="str">
        <f t="shared" si="3"/>
        <v/>
      </c>
    </row>
    <row r="1542" hidden="1">
      <c r="A1542" s="6" t="s">
        <v>4252</v>
      </c>
      <c r="B1542" s="6" t="s">
        <v>112</v>
      </c>
      <c r="C1542" s="6" t="s">
        <v>37</v>
      </c>
      <c r="F1542" s="6" t="s">
        <v>415</v>
      </c>
      <c r="G1542" s="6" t="s">
        <v>416</v>
      </c>
      <c r="H1542" s="8" t="str">
        <f>VLOOKUP(C1542,agent_name_matching!A:B,2,false)</f>
        <v>Patient LLM</v>
      </c>
      <c r="I1542" s="32" t="s">
        <v>4253</v>
      </c>
      <c r="J1542" s="6" t="s">
        <v>418</v>
      </c>
      <c r="K1542" s="6">
        <v>1.0</v>
      </c>
      <c r="L1542" s="6">
        <v>2360.0</v>
      </c>
      <c r="M1542" s="6">
        <v>67.0</v>
      </c>
      <c r="N1542" s="6">
        <v>1591.0</v>
      </c>
      <c r="O1542" s="6" t="s">
        <v>4254</v>
      </c>
      <c r="P1542" s="8" t="str">
        <f t="shared" si="1"/>
        <v/>
      </c>
      <c r="Q1542" s="8" t="str">
        <f t="shared" si="8"/>
        <v/>
      </c>
      <c r="R1542" s="8" t="str">
        <f>if(and(P1542&lt;&gt;"",Q1542&lt;&gt;"newexp",Q1542&lt;&gt;"nostart"),countifs(script_conform_dispatching!A:A,P1542,script_conform_dispatching!B:B,Q1542),"")</f>
        <v/>
      </c>
      <c r="S1542" s="8" t="str">
        <f t="shared" si="3"/>
        <v/>
      </c>
    </row>
    <row r="1543" hidden="1">
      <c r="A1543" s="6" t="s">
        <v>4255</v>
      </c>
      <c r="B1543" s="6" t="s">
        <v>112</v>
      </c>
      <c r="C1543" s="6" t="s">
        <v>411</v>
      </c>
      <c r="H1543" s="8" t="str">
        <f>VLOOKUP(C1543,agent_name_matching!A:B,2,false)</f>
        <v>System</v>
      </c>
      <c r="I1543" s="33"/>
      <c r="O1543" s="6" t="s">
        <v>4256</v>
      </c>
      <c r="P1543" s="8" t="str">
        <f t="shared" si="1"/>
        <v/>
      </c>
      <c r="Q1543" s="8" t="str">
        <f t="shared" si="8"/>
        <v/>
      </c>
      <c r="R1543" s="8" t="str">
        <f>if(and(P1543&lt;&gt;"",Q1543&lt;&gt;"newexp",Q1543&lt;&gt;"nostart"),countifs(script_conform_dispatching!A:A,P1543,script_conform_dispatching!B:B,Q1543),"")</f>
        <v/>
      </c>
      <c r="S1543" s="8" t="str">
        <f t="shared" si="3"/>
        <v/>
      </c>
    </row>
    <row r="1544" hidden="1">
      <c r="A1544" s="6" t="s">
        <v>4257</v>
      </c>
      <c r="B1544" s="6" t="s">
        <v>112</v>
      </c>
      <c r="C1544" s="6" t="s">
        <v>1007</v>
      </c>
      <c r="F1544" s="6" t="s">
        <v>415</v>
      </c>
      <c r="G1544" s="6" t="s">
        <v>416</v>
      </c>
      <c r="H1544" s="8" t="str">
        <f>VLOOKUP(C1544,agent_name_matching!A:B,2,false)</f>
        <v>Assessor LLM</v>
      </c>
      <c r="I1544" s="32" t="s">
        <v>1040</v>
      </c>
      <c r="J1544" s="6" t="s">
        <v>418</v>
      </c>
      <c r="L1544" s="6">
        <v>2739.0</v>
      </c>
      <c r="M1544" s="6">
        <v>12.0</v>
      </c>
      <c r="N1544" s="6">
        <v>797.0</v>
      </c>
      <c r="O1544" s="6" t="s">
        <v>4258</v>
      </c>
      <c r="P1544" s="8" t="str">
        <f t="shared" si="1"/>
        <v/>
      </c>
      <c r="Q1544" s="8" t="str">
        <f t="shared" si="8"/>
        <v/>
      </c>
      <c r="R1544" s="8" t="str">
        <f>if(and(P1544&lt;&gt;"",Q1544&lt;&gt;"newexp",Q1544&lt;&gt;"nostart"),countifs(script_conform_dispatching!A:A,P1544,script_conform_dispatching!B:B,Q1544),"")</f>
        <v/>
      </c>
      <c r="S1544" s="8" t="str">
        <f t="shared" si="3"/>
        <v/>
      </c>
    </row>
    <row r="1545" hidden="1">
      <c r="A1545" s="6" t="s">
        <v>4259</v>
      </c>
      <c r="B1545" s="6" t="s">
        <v>112</v>
      </c>
      <c r="C1545" s="6" t="s">
        <v>407</v>
      </c>
      <c r="D1545" s="6">
        <v>3.0</v>
      </c>
      <c r="E1545" s="6" t="s">
        <v>445</v>
      </c>
      <c r="H1545" s="8" t="str">
        <f>VLOOKUP(C1545,agent_name_matching!A:B,2,false)</f>
        <v>--</v>
      </c>
      <c r="I1545" s="33"/>
      <c r="O1545" s="6" t="s">
        <v>4260</v>
      </c>
      <c r="P1545" s="8">
        <f t="shared" si="1"/>
        <v>3</v>
      </c>
      <c r="Q1545" s="8">
        <f t="shared" si="8"/>
        <v>4</v>
      </c>
      <c r="R1545" s="8">
        <f>if(and(P1545&lt;&gt;"",Q1545&lt;&gt;"newexp",Q1545&lt;&gt;"nostart"),countifs(script_conform_dispatching!A:A,P1545,script_conform_dispatching!B:B,Q1545),"")</f>
        <v>1</v>
      </c>
      <c r="S1545" s="8" t="str">
        <f t="shared" si="3"/>
        <v/>
      </c>
    </row>
    <row r="1546" hidden="1">
      <c r="A1546" s="6" t="s">
        <v>4261</v>
      </c>
      <c r="B1546" s="6" t="s">
        <v>112</v>
      </c>
      <c r="C1546" s="6" t="s">
        <v>1045</v>
      </c>
      <c r="F1546" s="6" t="s">
        <v>415</v>
      </c>
      <c r="G1546" s="6" t="s">
        <v>416</v>
      </c>
      <c r="H1546" s="8" t="str">
        <f>VLOOKUP(C1546,agent_name_matching!A:B,2,false)</f>
        <v>Dispatcher LLM</v>
      </c>
      <c r="I1546" s="32" t="s">
        <v>1165</v>
      </c>
      <c r="J1546" s="6" t="s">
        <v>418</v>
      </c>
      <c r="L1546" s="6">
        <v>4156.0</v>
      </c>
      <c r="M1546" s="6">
        <v>210.0</v>
      </c>
      <c r="N1546" s="6">
        <v>2989.0</v>
      </c>
      <c r="O1546" s="6" t="s">
        <v>4262</v>
      </c>
      <c r="P1546" s="8" t="str">
        <f t="shared" si="1"/>
        <v/>
      </c>
      <c r="Q1546" s="8" t="str">
        <f t="shared" si="8"/>
        <v/>
      </c>
      <c r="R1546" s="8" t="str">
        <f>if(and(P1546&lt;&gt;"",Q1546&lt;&gt;"newexp",Q1546&lt;&gt;"nostart"),countifs(script_conform_dispatching!A:A,P1546,script_conform_dispatching!B:B,Q1546),"")</f>
        <v/>
      </c>
      <c r="S1546" s="8" t="str">
        <f t="shared" si="3"/>
        <v/>
      </c>
    </row>
    <row r="1547" hidden="1">
      <c r="A1547" s="6" t="s">
        <v>4263</v>
      </c>
      <c r="B1547" s="6" t="s">
        <v>112</v>
      </c>
      <c r="C1547" s="6" t="s">
        <v>407</v>
      </c>
      <c r="D1547" s="6">
        <v>4.0</v>
      </c>
      <c r="E1547" s="6" t="s">
        <v>408</v>
      </c>
      <c r="H1547" s="8" t="str">
        <f>VLOOKUP(C1547,agent_name_matching!A:B,2,false)</f>
        <v>--</v>
      </c>
      <c r="I1547" s="33"/>
      <c r="O1547" s="6" t="s">
        <v>4264</v>
      </c>
      <c r="P1547" s="8" t="str">
        <f t="shared" si="1"/>
        <v/>
      </c>
      <c r="Q1547" s="8" t="str">
        <f t="shared" si="8"/>
        <v/>
      </c>
      <c r="R1547" s="8" t="str">
        <f>if(and(P1547&lt;&gt;"",Q1547&lt;&gt;"newexp",Q1547&lt;&gt;"nostart"),countifs(script_conform_dispatching!A:A,P1547,script_conform_dispatching!B:B,Q1547),"")</f>
        <v/>
      </c>
      <c r="S1547" s="8" t="str">
        <f t="shared" si="3"/>
        <v/>
      </c>
    </row>
    <row r="1548" hidden="1">
      <c r="A1548" s="6" t="s">
        <v>4265</v>
      </c>
      <c r="B1548" s="6" t="s">
        <v>112</v>
      </c>
      <c r="C1548" s="6" t="s">
        <v>1011</v>
      </c>
      <c r="F1548" s="6" t="s">
        <v>415</v>
      </c>
      <c r="G1548" s="6" t="s">
        <v>416</v>
      </c>
      <c r="H1548" s="8" t="str">
        <f>VLOOKUP(C1548,agent_name_matching!A:B,2,false)</f>
        <v>Dialog LLM</v>
      </c>
      <c r="I1548" s="32" t="s">
        <v>4266</v>
      </c>
      <c r="J1548" s="6" t="s">
        <v>418</v>
      </c>
      <c r="L1548" s="6">
        <v>6068.0</v>
      </c>
      <c r="M1548" s="6">
        <v>135.0</v>
      </c>
      <c r="N1548" s="6">
        <v>2710.0</v>
      </c>
      <c r="O1548" s="6" t="s">
        <v>4267</v>
      </c>
      <c r="P1548" s="8" t="str">
        <f t="shared" si="1"/>
        <v/>
      </c>
      <c r="Q1548" s="8" t="str">
        <f t="shared" si="8"/>
        <v/>
      </c>
      <c r="R1548" s="8" t="str">
        <f>if(and(P1548&lt;&gt;"",Q1548&lt;&gt;"newexp",Q1548&lt;&gt;"nostart"),countifs(script_conform_dispatching!A:A,P1548,script_conform_dispatching!B:B,Q1548),"")</f>
        <v/>
      </c>
      <c r="S1548" s="8" t="str">
        <f t="shared" si="3"/>
        <v/>
      </c>
    </row>
    <row r="1549" hidden="1">
      <c r="A1549" s="6" t="s">
        <v>4268</v>
      </c>
      <c r="B1549" s="6" t="s">
        <v>112</v>
      </c>
      <c r="C1549" s="6" t="s">
        <v>450</v>
      </c>
      <c r="F1549" s="6" t="s">
        <v>415</v>
      </c>
      <c r="G1549" s="6" t="s">
        <v>416</v>
      </c>
      <c r="H1549" s="8" t="str">
        <f>VLOOKUP(C1549,agent_name_matching!A:B,2,false)</f>
        <v>Validator LLM</v>
      </c>
      <c r="I1549" s="32" t="s">
        <v>4269</v>
      </c>
      <c r="J1549" s="6" t="s">
        <v>452</v>
      </c>
      <c r="L1549" s="6">
        <v>2702.0</v>
      </c>
      <c r="M1549" s="6">
        <v>38.0</v>
      </c>
      <c r="N1549" s="6">
        <v>985.0</v>
      </c>
      <c r="O1549" s="6" t="s">
        <v>4270</v>
      </c>
      <c r="P1549" s="8" t="str">
        <f t="shared" si="1"/>
        <v/>
      </c>
      <c r="Q1549" s="8" t="str">
        <f t="shared" si="8"/>
        <v/>
      </c>
      <c r="R1549" s="8" t="str">
        <f>if(and(P1549&lt;&gt;"",Q1549&lt;&gt;"newexp",Q1549&lt;&gt;"nostart"),countifs(script_conform_dispatching!A:A,P1549,script_conform_dispatching!B:B,Q1549),"")</f>
        <v/>
      </c>
      <c r="S1549" s="8" t="str">
        <f t="shared" si="3"/>
        <v/>
      </c>
    </row>
    <row r="1550" hidden="1">
      <c r="A1550" s="6" t="s">
        <v>4271</v>
      </c>
      <c r="B1550" s="6" t="s">
        <v>112</v>
      </c>
      <c r="C1550" s="6" t="s">
        <v>37</v>
      </c>
      <c r="F1550" s="6" t="s">
        <v>415</v>
      </c>
      <c r="G1550" s="6" t="s">
        <v>416</v>
      </c>
      <c r="H1550" s="8" t="str">
        <f>VLOOKUP(C1550,agent_name_matching!A:B,2,false)</f>
        <v>Patient LLM</v>
      </c>
      <c r="I1550" s="32" t="s">
        <v>4272</v>
      </c>
      <c r="J1550" s="6" t="s">
        <v>418</v>
      </c>
      <c r="K1550" s="6">
        <v>1.0</v>
      </c>
      <c r="L1550" s="6">
        <v>2570.0</v>
      </c>
      <c r="M1550" s="6">
        <v>69.0</v>
      </c>
      <c r="N1550" s="6">
        <v>1511.0</v>
      </c>
      <c r="O1550" s="6" t="s">
        <v>4273</v>
      </c>
      <c r="P1550" s="8" t="str">
        <f t="shared" si="1"/>
        <v/>
      </c>
      <c r="Q1550" s="8" t="str">
        <f t="shared" si="8"/>
        <v/>
      </c>
      <c r="R1550" s="8" t="str">
        <f>if(and(P1550&lt;&gt;"",Q1550&lt;&gt;"newexp",Q1550&lt;&gt;"nostart"),countifs(script_conform_dispatching!A:A,P1550,script_conform_dispatching!B:B,Q1550),"")</f>
        <v/>
      </c>
      <c r="S1550" s="8" t="str">
        <f t="shared" si="3"/>
        <v/>
      </c>
    </row>
    <row r="1551" hidden="1">
      <c r="A1551" s="6" t="s">
        <v>4274</v>
      </c>
      <c r="B1551" s="6" t="s">
        <v>112</v>
      </c>
      <c r="C1551" s="6" t="s">
        <v>411</v>
      </c>
      <c r="H1551" s="8" t="str">
        <f>VLOOKUP(C1551,agent_name_matching!A:B,2,false)</f>
        <v>System</v>
      </c>
      <c r="I1551" s="33"/>
      <c r="O1551" s="6" t="s">
        <v>4275</v>
      </c>
      <c r="P1551" s="8" t="str">
        <f t="shared" si="1"/>
        <v/>
      </c>
      <c r="Q1551" s="8" t="str">
        <f t="shared" si="8"/>
        <v/>
      </c>
      <c r="R1551" s="8" t="str">
        <f>if(and(P1551&lt;&gt;"",Q1551&lt;&gt;"newexp",Q1551&lt;&gt;"nostart"),countifs(script_conform_dispatching!A:A,P1551,script_conform_dispatching!B:B,Q1551),"")</f>
        <v/>
      </c>
      <c r="S1551" s="8" t="str">
        <f t="shared" si="3"/>
        <v/>
      </c>
    </row>
    <row r="1552" hidden="1">
      <c r="A1552" s="6" t="s">
        <v>4276</v>
      </c>
      <c r="B1552" s="6" t="s">
        <v>112</v>
      </c>
      <c r="C1552" s="6" t="s">
        <v>1007</v>
      </c>
      <c r="F1552" s="6" t="s">
        <v>415</v>
      </c>
      <c r="G1552" s="6" t="s">
        <v>416</v>
      </c>
      <c r="H1552" s="8" t="str">
        <f>VLOOKUP(C1552,agent_name_matching!A:B,2,false)</f>
        <v>Assessor LLM</v>
      </c>
      <c r="I1552" s="32" t="s">
        <v>1008</v>
      </c>
      <c r="J1552" s="6" t="s">
        <v>418</v>
      </c>
      <c r="L1552" s="6">
        <v>2903.0</v>
      </c>
      <c r="M1552" s="6">
        <v>14.0</v>
      </c>
      <c r="N1552" s="6">
        <v>1165.0</v>
      </c>
      <c r="O1552" s="6" t="s">
        <v>4277</v>
      </c>
      <c r="P1552" s="8" t="str">
        <f t="shared" si="1"/>
        <v/>
      </c>
      <c r="Q1552" s="8" t="str">
        <f t="shared" si="8"/>
        <v/>
      </c>
      <c r="R1552" s="8" t="str">
        <f>if(and(P1552&lt;&gt;"",Q1552&lt;&gt;"newexp",Q1552&lt;&gt;"nostart"),countifs(script_conform_dispatching!A:A,P1552,script_conform_dispatching!B:B,Q1552),"")</f>
        <v/>
      </c>
      <c r="S1552" s="8" t="str">
        <f t="shared" si="3"/>
        <v/>
      </c>
    </row>
    <row r="1553" hidden="1">
      <c r="A1553" s="6" t="s">
        <v>4278</v>
      </c>
      <c r="B1553" s="6" t="s">
        <v>112</v>
      </c>
      <c r="C1553" s="6" t="s">
        <v>1011</v>
      </c>
      <c r="F1553" s="6" t="s">
        <v>415</v>
      </c>
      <c r="G1553" s="6" t="s">
        <v>416</v>
      </c>
      <c r="H1553" s="8" t="str">
        <f>VLOOKUP(C1553,agent_name_matching!A:B,2,false)</f>
        <v>Dialog LLM</v>
      </c>
      <c r="I1553" s="32" t="s">
        <v>4279</v>
      </c>
      <c r="J1553" s="6" t="s">
        <v>418</v>
      </c>
      <c r="L1553" s="6">
        <v>6524.0</v>
      </c>
      <c r="M1553" s="6">
        <v>98.0</v>
      </c>
      <c r="N1553" s="6">
        <v>2130.0</v>
      </c>
      <c r="O1553" s="6" t="s">
        <v>4280</v>
      </c>
      <c r="P1553" s="8" t="str">
        <f t="shared" si="1"/>
        <v/>
      </c>
      <c r="Q1553" s="8" t="str">
        <f t="shared" si="8"/>
        <v/>
      </c>
      <c r="R1553" s="8" t="str">
        <f>if(and(P1553&lt;&gt;"",Q1553&lt;&gt;"newexp",Q1553&lt;&gt;"nostart"),countifs(script_conform_dispatching!A:A,P1553,script_conform_dispatching!B:B,Q1553),"")</f>
        <v/>
      </c>
      <c r="S1553" s="8" t="str">
        <f t="shared" si="3"/>
        <v/>
      </c>
    </row>
    <row r="1554" hidden="1">
      <c r="A1554" s="6" t="s">
        <v>4281</v>
      </c>
      <c r="B1554" s="6" t="s">
        <v>112</v>
      </c>
      <c r="C1554" s="6" t="s">
        <v>37</v>
      </c>
      <c r="F1554" s="6" t="s">
        <v>415</v>
      </c>
      <c r="G1554" s="6" t="s">
        <v>416</v>
      </c>
      <c r="H1554" s="8" t="str">
        <f>VLOOKUP(C1554,agent_name_matching!A:B,2,false)</f>
        <v>Patient LLM</v>
      </c>
      <c r="I1554" s="32" t="s">
        <v>4282</v>
      </c>
      <c r="J1554" s="6" t="s">
        <v>418</v>
      </c>
      <c r="K1554" s="6">
        <v>1.0</v>
      </c>
      <c r="L1554" s="6">
        <v>2745.0</v>
      </c>
      <c r="M1554" s="6">
        <v>68.0</v>
      </c>
      <c r="N1554" s="6">
        <v>1510.0</v>
      </c>
      <c r="O1554" s="6" t="s">
        <v>4283</v>
      </c>
      <c r="P1554" s="8" t="str">
        <f t="shared" si="1"/>
        <v/>
      </c>
      <c r="Q1554" s="8" t="str">
        <f t="shared" si="8"/>
        <v/>
      </c>
      <c r="R1554" s="8" t="str">
        <f>if(and(P1554&lt;&gt;"",Q1554&lt;&gt;"newexp",Q1554&lt;&gt;"nostart"),countifs(script_conform_dispatching!A:A,P1554,script_conform_dispatching!B:B,Q1554),"")</f>
        <v/>
      </c>
      <c r="S1554" s="8" t="str">
        <f t="shared" si="3"/>
        <v/>
      </c>
    </row>
    <row r="1555" hidden="1">
      <c r="A1555" s="6" t="s">
        <v>4284</v>
      </c>
      <c r="B1555" s="6" t="s">
        <v>112</v>
      </c>
      <c r="C1555" s="6" t="s">
        <v>411</v>
      </c>
      <c r="H1555" s="8" t="str">
        <f>VLOOKUP(C1555,agent_name_matching!A:B,2,false)</f>
        <v>System</v>
      </c>
      <c r="I1555" s="33"/>
      <c r="O1555" s="6" t="s">
        <v>4285</v>
      </c>
      <c r="P1555" s="8" t="str">
        <f t="shared" si="1"/>
        <v/>
      </c>
      <c r="Q1555" s="8" t="str">
        <f t="shared" si="8"/>
        <v/>
      </c>
      <c r="R1555" s="8" t="str">
        <f>if(and(P1555&lt;&gt;"",Q1555&lt;&gt;"newexp",Q1555&lt;&gt;"nostart"),countifs(script_conform_dispatching!A:A,P1555,script_conform_dispatching!B:B,Q1555),"")</f>
        <v/>
      </c>
      <c r="S1555" s="8" t="str">
        <f t="shared" si="3"/>
        <v/>
      </c>
    </row>
    <row r="1556" hidden="1">
      <c r="A1556" s="6" t="s">
        <v>4286</v>
      </c>
      <c r="B1556" s="6" t="s">
        <v>112</v>
      </c>
      <c r="C1556" s="6" t="s">
        <v>1007</v>
      </c>
      <c r="F1556" s="6" t="s">
        <v>415</v>
      </c>
      <c r="G1556" s="6" t="s">
        <v>416</v>
      </c>
      <c r="H1556" s="8" t="str">
        <f>VLOOKUP(C1556,agent_name_matching!A:B,2,false)</f>
        <v>Assessor LLM</v>
      </c>
      <c r="I1556" s="32" t="s">
        <v>1008</v>
      </c>
      <c r="J1556" s="6" t="s">
        <v>418</v>
      </c>
      <c r="L1556" s="6">
        <v>3075.0</v>
      </c>
      <c r="M1556" s="6">
        <v>14.0</v>
      </c>
      <c r="N1556" s="6">
        <v>907.0</v>
      </c>
      <c r="O1556" s="6" t="s">
        <v>4287</v>
      </c>
      <c r="P1556" s="8" t="str">
        <f t="shared" si="1"/>
        <v/>
      </c>
      <c r="Q1556" s="8" t="str">
        <f t="shared" si="8"/>
        <v/>
      </c>
      <c r="R1556" s="8" t="str">
        <f>if(and(P1556&lt;&gt;"",Q1556&lt;&gt;"newexp",Q1556&lt;&gt;"nostart"),countifs(script_conform_dispatching!A:A,P1556,script_conform_dispatching!B:B,Q1556),"")</f>
        <v/>
      </c>
      <c r="S1556" s="8" t="str">
        <f t="shared" si="3"/>
        <v/>
      </c>
    </row>
    <row r="1557" hidden="1">
      <c r="A1557" s="6" t="s">
        <v>4288</v>
      </c>
      <c r="B1557" s="6" t="s">
        <v>112</v>
      </c>
      <c r="C1557" s="6" t="s">
        <v>1011</v>
      </c>
      <c r="F1557" s="6" t="s">
        <v>415</v>
      </c>
      <c r="G1557" s="6" t="s">
        <v>416</v>
      </c>
      <c r="H1557" s="8" t="str">
        <f>VLOOKUP(C1557,agent_name_matching!A:B,2,false)</f>
        <v>Dialog LLM</v>
      </c>
      <c r="I1557" s="32" t="s">
        <v>4289</v>
      </c>
      <c r="J1557" s="6" t="s">
        <v>418</v>
      </c>
      <c r="L1557" s="6">
        <v>6942.0</v>
      </c>
      <c r="M1557" s="6">
        <v>59.0</v>
      </c>
      <c r="N1557" s="6">
        <v>1937.0</v>
      </c>
      <c r="O1557" s="6" t="s">
        <v>4290</v>
      </c>
      <c r="P1557" s="8" t="str">
        <f t="shared" si="1"/>
        <v/>
      </c>
      <c r="Q1557" s="8" t="str">
        <f t="shared" si="8"/>
        <v/>
      </c>
      <c r="R1557" s="8" t="str">
        <f>if(and(P1557&lt;&gt;"",Q1557&lt;&gt;"newexp",Q1557&lt;&gt;"nostart"),countifs(script_conform_dispatching!A:A,P1557,script_conform_dispatching!B:B,Q1557),"")</f>
        <v/>
      </c>
      <c r="S1557" s="8" t="str">
        <f t="shared" si="3"/>
        <v/>
      </c>
    </row>
    <row r="1558" hidden="1">
      <c r="A1558" s="6" t="s">
        <v>4291</v>
      </c>
      <c r="B1558" s="6" t="s">
        <v>112</v>
      </c>
      <c r="C1558" s="6" t="s">
        <v>37</v>
      </c>
      <c r="F1558" s="6" t="s">
        <v>415</v>
      </c>
      <c r="G1558" s="6" t="s">
        <v>416</v>
      </c>
      <c r="H1558" s="8" t="str">
        <f>VLOOKUP(C1558,agent_name_matching!A:B,2,false)</f>
        <v>Patient LLM</v>
      </c>
      <c r="I1558" s="32" t="s">
        <v>4292</v>
      </c>
      <c r="J1558" s="6" t="s">
        <v>418</v>
      </c>
      <c r="K1558" s="6">
        <v>1.0</v>
      </c>
      <c r="L1558" s="6">
        <v>2880.0</v>
      </c>
      <c r="M1558" s="6">
        <v>133.0</v>
      </c>
      <c r="N1558" s="6">
        <v>2238.0</v>
      </c>
      <c r="O1558" s="6" t="s">
        <v>4293</v>
      </c>
      <c r="P1558" s="8" t="str">
        <f t="shared" si="1"/>
        <v/>
      </c>
      <c r="Q1558" s="8" t="str">
        <f t="shared" si="8"/>
        <v/>
      </c>
      <c r="R1558" s="8" t="str">
        <f>if(and(P1558&lt;&gt;"",Q1558&lt;&gt;"newexp",Q1558&lt;&gt;"nostart"),countifs(script_conform_dispatching!A:A,P1558,script_conform_dispatching!B:B,Q1558),"")</f>
        <v/>
      </c>
      <c r="S1558" s="8" t="str">
        <f t="shared" si="3"/>
        <v/>
      </c>
    </row>
    <row r="1559" hidden="1">
      <c r="A1559" s="6" t="s">
        <v>4294</v>
      </c>
      <c r="B1559" s="6" t="s">
        <v>112</v>
      </c>
      <c r="C1559" s="6" t="s">
        <v>411</v>
      </c>
      <c r="H1559" s="8" t="str">
        <f>VLOOKUP(C1559,agent_name_matching!A:B,2,false)</f>
        <v>System</v>
      </c>
      <c r="I1559" s="33"/>
      <c r="O1559" s="6" t="s">
        <v>4295</v>
      </c>
      <c r="P1559" s="8" t="str">
        <f t="shared" si="1"/>
        <v/>
      </c>
      <c r="Q1559" s="8" t="str">
        <f t="shared" si="8"/>
        <v/>
      </c>
      <c r="R1559" s="8" t="str">
        <f>if(and(P1559&lt;&gt;"",Q1559&lt;&gt;"newexp",Q1559&lt;&gt;"nostart"),countifs(script_conform_dispatching!A:A,P1559,script_conform_dispatching!B:B,Q1559),"")</f>
        <v/>
      </c>
      <c r="S1559" s="8" t="str">
        <f t="shared" si="3"/>
        <v/>
      </c>
    </row>
    <row r="1560" hidden="1">
      <c r="A1560" s="6" t="s">
        <v>4296</v>
      </c>
      <c r="B1560" s="6" t="s">
        <v>112</v>
      </c>
      <c r="C1560" s="6" t="s">
        <v>1007</v>
      </c>
      <c r="F1560" s="6" t="s">
        <v>415</v>
      </c>
      <c r="G1560" s="6" t="s">
        <v>416</v>
      </c>
      <c r="H1560" s="8" t="str">
        <f>VLOOKUP(C1560,agent_name_matching!A:B,2,false)</f>
        <v>Assessor LLM</v>
      </c>
      <c r="I1560" s="32" t="s">
        <v>1008</v>
      </c>
      <c r="J1560" s="6" t="s">
        <v>418</v>
      </c>
      <c r="L1560" s="6">
        <v>3273.0</v>
      </c>
      <c r="M1560" s="6">
        <v>14.0</v>
      </c>
      <c r="N1560" s="6">
        <v>1025.0</v>
      </c>
      <c r="O1560" s="6" t="s">
        <v>4297</v>
      </c>
      <c r="P1560" s="8" t="str">
        <f t="shared" si="1"/>
        <v/>
      </c>
      <c r="Q1560" s="8" t="str">
        <f t="shared" si="8"/>
        <v/>
      </c>
      <c r="R1560" s="8" t="str">
        <f>if(and(P1560&lt;&gt;"",Q1560&lt;&gt;"newexp",Q1560&lt;&gt;"nostart"),countifs(script_conform_dispatching!A:A,P1560,script_conform_dispatching!B:B,Q1560),"")</f>
        <v/>
      </c>
      <c r="S1560" s="8" t="str">
        <f t="shared" si="3"/>
        <v/>
      </c>
    </row>
    <row r="1561" hidden="1">
      <c r="A1561" s="6" t="s">
        <v>4298</v>
      </c>
      <c r="B1561" s="6" t="s">
        <v>112</v>
      </c>
      <c r="C1561" s="6" t="s">
        <v>1011</v>
      </c>
      <c r="F1561" s="6" t="s">
        <v>415</v>
      </c>
      <c r="G1561" s="6" t="s">
        <v>416</v>
      </c>
      <c r="H1561" s="8" t="str">
        <f>VLOOKUP(C1561,agent_name_matching!A:B,2,false)</f>
        <v>Dialog LLM</v>
      </c>
      <c r="I1561" s="32" t="s">
        <v>4299</v>
      </c>
      <c r="J1561" s="6" t="s">
        <v>418</v>
      </c>
      <c r="L1561" s="6">
        <v>7386.0</v>
      </c>
      <c r="M1561" s="6">
        <v>130.0</v>
      </c>
      <c r="N1561" s="6">
        <v>2456.0</v>
      </c>
      <c r="O1561" s="6" t="s">
        <v>4300</v>
      </c>
      <c r="P1561" s="8" t="str">
        <f t="shared" si="1"/>
        <v/>
      </c>
      <c r="Q1561" s="8" t="str">
        <f t="shared" si="8"/>
        <v/>
      </c>
      <c r="R1561" s="8" t="str">
        <f>if(and(P1561&lt;&gt;"",Q1561&lt;&gt;"newexp",Q1561&lt;&gt;"nostart"),countifs(script_conform_dispatching!A:A,P1561,script_conform_dispatching!B:B,Q1561),"")</f>
        <v/>
      </c>
      <c r="S1561" s="8" t="str">
        <f t="shared" si="3"/>
        <v/>
      </c>
    </row>
    <row r="1562" hidden="1">
      <c r="A1562" s="6" t="s">
        <v>4301</v>
      </c>
      <c r="B1562" s="6" t="s">
        <v>112</v>
      </c>
      <c r="C1562" s="6" t="s">
        <v>37</v>
      </c>
      <c r="F1562" s="6" t="s">
        <v>415</v>
      </c>
      <c r="G1562" s="6" t="s">
        <v>416</v>
      </c>
      <c r="H1562" s="8" t="str">
        <f>VLOOKUP(C1562,agent_name_matching!A:B,2,false)</f>
        <v>Patient LLM</v>
      </c>
      <c r="I1562" s="32" t="s">
        <v>4302</v>
      </c>
      <c r="J1562" s="6" t="s">
        <v>418</v>
      </c>
      <c r="K1562" s="6">
        <v>1.0</v>
      </c>
      <c r="L1562" s="6">
        <v>3151.0</v>
      </c>
      <c r="M1562" s="6">
        <v>99.0</v>
      </c>
      <c r="N1562" s="6">
        <v>1614.0</v>
      </c>
      <c r="O1562" s="6" t="s">
        <v>4303</v>
      </c>
      <c r="P1562" s="8" t="str">
        <f t="shared" si="1"/>
        <v/>
      </c>
      <c r="Q1562" s="8" t="str">
        <f t="shared" si="8"/>
        <v/>
      </c>
      <c r="R1562" s="8" t="str">
        <f>if(and(P1562&lt;&gt;"",Q1562&lt;&gt;"newexp",Q1562&lt;&gt;"nostart"),countifs(script_conform_dispatching!A:A,P1562,script_conform_dispatching!B:B,Q1562),"")</f>
        <v/>
      </c>
      <c r="S1562" s="8" t="str">
        <f t="shared" si="3"/>
        <v/>
      </c>
    </row>
    <row r="1563" hidden="1">
      <c r="A1563" s="6" t="s">
        <v>4304</v>
      </c>
      <c r="B1563" s="6" t="s">
        <v>112</v>
      </c>
      <c r="C1563" s="6" t="s">
        <v>411</v>
      </c>
      <c r="H1563" s="8" t="str">
        <f>VLOOKUP(C1563,agent_name_matching!A:B,2,false)</f>
        <v>System</v>
      </c>
      <c r="I1563" s="33"/>
      <c r="O1563" s="6" t="s">
        <v>4305</v>
      </c>
      <c r="P1563" s="8" t="str">
        <f t="shared" si="1"/>
        <v/>
      </c>
      <c r="Q1563" s="8" t="str">
        <f t="shared" si="8"/>
        <v/>
      </c>
      <c r="R1563" s="8" t="str">
        <f>if(and(P1563&lt;&gt;"",Q1563&lt;&gt;"newexp",Q1563&lt;&gt;"nostart"),countifs(script_conform_dispatching!A:A,P1563,script_conform_dispatching!B:B,Q1563),"")</f>
        <v/>
      </c>
      <c r="S1563" s="8" t="str">
        <f t="shared" si="3"/>
        <v/>
      </c>
    </row>
    <row r="1564" hidden="1">
      <c r="A1564" s="6" t="s">
        <v>4306</v>
      </c>
      <c r="B1564" s="6" t="s">
        <v>112</v>
      </c>
      <c r="C1564" s="6" t="s">
        <v>1007</v>
      </c>
      <c r="F1564" s="6" t="s">
        <v>415</v>
      </c>
      <c r="G1564" s="6" t="s">
        <v>416</v>
      </c>
      <c r="H1564" s="8" t="str">
        <f>VLOOKUP(C1564,agent_name_matching!A:B,2,false)</f>
        <v>Assessor LLM</v>
      </c>
      <c r="I1564" s="32" t="s">
        <v>1008</v>
      </c>
      <c r="J1564" s="6" t="s">
        <v>418</v>
      </c>
      <c r="L1564" s="6">
        <v>3508.0</v>
      </c>
      <c r="M1564" s="6">
        <v>14.0</v>
      </c>
      <c r="N1564" s="6">
        <v>1090.0</v>
      </c>
      <c r="O1564" s="6" t="s">
        <v>4307</v>
      </c>
      <c r="P1564" s="8" t="str">
        <f t="shared" si="1"/>
        <v/>
      </c>
      <c r="Q1564" s="8" t="str">
        <f t="shared" si="8"/>
        <v/>
      </c>
      <c r="R1564" s="8" t="str">
        <f>if(and(P1564&lt;&gt;"",Q1564&lt;&gt;"newexp",Q1564&lt;&gt;"nostart"),countifs(script_conform_dispatching!A:A,P1564,script_conform_dispatching!B:B,Q1564),"")</f>
        <v/>
      </c>
      <c r="S1564" s="8" t="str">
        <f t="shared" si="3"/>
        <v/>
      </c>
    </row>
    <row r="1565" hidden="1">
      <c r="A1565" s="6" t="s">
        <v>4308</v>
      </c>
      <c r="B1565" s="6" t="s">
        <v>112</v>
      </c>
      <c r="C1565" s="6" t="s">
        <v>1011</v>
      </c>
      <c r="F1565" s="6" t="s">
        <v>415</v>
      </c>
      <c r="G1565" s="6" t="s">
        <v>416</v>
      </c>
      <c r="H1565" s="8" t="str">
        <f>VLOOKUP(C1565,agent_name_matching!A:B,2,false)</f>
        <v>Dialog LLM</v>
      </c>
      <c r="I1565" s="32" t="s">
        <v>4309</v>
      </c>
      <c r="J1565" s="6" t="s">
        <v>418</v>
      </c>
      <c r="L1565" s="6">
        <v>7867.0</v>
      </c>
      <c r="M1565" s="6">
        <v>124.0</v>
      </c>
      <c r="N1565" s="6">
        <v>3709.0</v>
      </c>
      <c r="O1565" s="6" t="s">
        <v>4310</v>
      </c>
      <c r="P1565" s="8" t="str">
        <f t="shared" si="1"/>
        <v/>
      </c>
      <c r="Q1565" s="8" t="str">
        <f t="shared" si="8"/>
        <v/>
      </c>
      <c r="R1565" s="8" t="str">
        <f>if(and(P1565&lt;&gt;"",Q1565&lt;&gt;"newexp",Q1565&lt;&gt;"nostart"),countifs(script_conform_dispatching!A:A,P1565,script_conform_dispatching!B:B,Q1565),"")</f>
        <v/>
      </c>
      <c r="S1565" s="8" t="str">
        <f t="shared" si="3"/>
        <v/>
      </c>
    </row>
    <row r="1566" hidden="1">
      <c r="A1566" s="6" t="s">
        <v>4311</v>
      </c>
      <c r="B1566" s="6" t="s">
        <v>112</v>
      </c>
      <c r="C1566" s="6" t="s">
        <v>37</v>
      </c>
      <c r="F1566" s="6" t="s">
        <v>415</v>
      </c>
      <c r="G1566" s="6" t="s">
        <v>416</v>
      </c>
      <c r="H1566" s="8" t="str">
        <f>VLOOKUP(C1566,agent_name_matching!A:B,2,false)</f>
        <v>Patient LLM</v>
      </c>
      <c r="I1566" s="32" t="s">
        <v>4312</v>
      </c>
      <c r="J1566" s="6" t="s">
        <v>418</v>
      </c>
      <c r="K1566" s="6">
        <v>1.0</v>
      </c>
      <c r="L1566" s="6">
        <v>3382.0</v>
      </c>
      <c r="M1566" s="6">
        <v>55.0</v>
      </c>
      <c r="N1566" s="6">
        <v>1399.0</v>
      </c>
      <c r="O1566" s="6" t="s">
        <v>4313</v>
      </c>
      <c r="P1566" s="8" t="str">
        <f t="shared" si="1"/>
        <v/>
      </c>
      <c r="Q1566" s="8" t="str">
        <f t="shared" si="8"/>
        <v/>
      </c>
      <c r="R1566" s="8" t="str">
        <f>if(and(P1566&lt;&gt;"",Q1566&lt;&gt;"newexp",Q1566&lt;&gt;"nostart"),countifs(script_conform_dispatching!A:A,P1566,script_conform_dispatching!B:B,Q1566),"")</f>
        <v/>
      </c>
      <c r="S1566" s="8" t="str">
        <f t="shared" si="3"/>
        <v/>
      </c>
    </row>
    <row r="1567" hidden="1">
      <c r="A1567" s="6" t="s">
        <v>4314</v>
      </c>
      <c r="B1567" s="6" t="s">
        <v>112</v>
      </c>
      <c r="C1567" s="6" t="s">
        <v>411</v>
      </c>
      <c r="H1567" s="8" t="str">
        <f>VLOOKUP(C1567,agent_name_matching!A:B,2,false)</f>
        <v>System</v>
      </c>
      <c r="I1567" s="33"/>
      <c r="O1567" s="6" t="s">
        <v>4315</v>
      </c>
      <c r="P1567" s="8" t="str">
        <f t="shared" si="1"/>
        <v/>
      </c>
      <c r="Q1567" s="8" t="str">
        <f t="shared" si="8"/>
        <v/>
      </c>
      <c r="R1567" s="8" t="str">
        <f>if(and(P1567&lt;&gt;"",Q1567&lt;&gt;"newexp",Q1567&lt;&gt;"nostart"),countifs(script_conform_dispatching!A:A,P1567,script_conform_dispatching!B:B,Q1567),"")</f>
        <v/>
      </c>
      <c r="S1567" s="8" t="str">
        <f t="shared" si="3"/>
        <v/>
      </c>
    </row>
    <row r="1568" hidden="1">
      <c r="A1568" s="6" t="s">
        <v>4316</v>
      </c>
      <c r="B1568" s="6" t="s">
        <v>112</v>
      </c>
      <c r="C1568" s="6" t="s">
        <v>1007</v>
      </c>
      <c r="F1568" s="6" t="s">
        <v>415</v>
      </c>
      <c r="G1568" s="6" t="s">
        <v>416</v>
      </c>
      <c r="H1568" s="8" t="str">
        <f>VLOOKUP(C1568,agent_name_matching!A:B,2,false)</f>
        <v>Assessor LLM</v>
      </c>
      <c r="I1568" s="32" t="s">
        <v>1008</v>
      </c>
      <c r="J1568" s="6" t="s">
        <v>418</v>
      </c>
      <c r="L1568" s="6">
        <v>3693.0</v>
      </c>
      <c r="M1568" s="6">
        <v>14.0</v>
      </c>
      <c r="N1568" s="6">
        <v>724.0</v>
      </c>
      <c r="O1568" s="6" t="s">
        <v>4317</v>
      </c>
      <c r="P1568" s="8" t="str">
        <f t="shared" si="1"/>
        <v/>
      </c>
      <c r="Q1568" s="8" t="str">
        <f t="shared" si="8"/>
        <v/>
      </c>
      <c r="R1568" s="8" t="str">
        <f>if(and(P1568&lt;&gt;"",Q1568&lt;&gt;"newexp",Q1568&lt;&gt;"nostart"),countifs(script_conform_dispatching!A:A,P1568,script_conform_dispatching!B:B,Q1568),"")</f>
        <v/>
      </c>
      <c r="S1568" s="8" t="str">
        <f t="shared" si="3"/>
        <v/>
      </c>
    </row>
    <row r="1569" hidden="1">
      <c r="A1569" s="6" t="s">
        <v>4318</v>
      </c>
      <c r="B1569" s="6" t="s">
        <v>112</v>
      </c>
      <c r="C1569" s="6" t="s">
        <v>1011</v>
      </c>
      <c r="F1569" s="6" t="s">
        <v>415</v>
      </c>
      <c r="G1569" s="6" t="s">
        <v>416</v>
      </c>
      <c r="H1569" s="8" t="str">
        <f>VLOOKUP(C1569,agent_name_matching!A:B,2,false)</f>
        <v>Dialog LLM</v>
      </c>
      <c r="I1569" s="32" t="s">
        <v>4319</v>
      </c>
      <c r="J1569" s="6" t="s">
        <v>418</v>
      </c>
      <c r="L1569" s="6">
        <v>8298.0</v>
      </c>
      <c r="M1569" s="6">
        <v>134.0</v>
      </c>
      <c r="N1569" s="6">
        <v>1920.0</v>
      </c>
      <c r="O1569" s="6" t="s">
        <v>4320</v>
      </c>
      <c r="P1569" s="8" t="str">
        <f t="shared" si="1"/>
        <v/>
      </c>
      <c r="Q1569" s="8" t="str">
        <f t="shared" si="8"/>
        <v/>
      </c>
      <c r="R1569" s="8" t="str">
        <f>if(and(P1569&lt;&gt;"",Q1569&lt;&gt;"newexp",Q1569&lt;&gt;"nostart"),countifs(script_conform_dispatching!A:A,P1569,script_conform_dispatching!B:B,Q1569),"")</f>
        <v/>
      </c>
      <c r="S1569" s="8" t="str">
        <f t="shared" si="3"/>
        <v/>
      </c>
    </row>
    <row r="1570" hidden="1">
      <c r="A1570" s="6" t="s">
        <v>4321</v>
      </c>
      <c r="B1570" s="6" t="s">
        <v>112</v>
      </c>
      <c r="C1570" s="6" t="s">
        <v>37</v>
      </c>
      <c r="F1570" s="6" t="s">
        <v>415</v>
      </c>
      <c r="G1570" s="6" t="s">
        <v>416</v>
      </c>
      <c r="H1570" s="8" t="str">
        <f>VLOOKUP(C1570,agent_name_matching!A:B,2,false)</f>
        <v>Patient LLM</v>
      </c>
      <c r="I1570" s="32" t="s">
        <v>4322</v>
      </c>
      <c r="J1570" s="6" t="s">
        <v>418</v>
      </c>
      <c r="K1570" s="6">
        <v>1.0</v>
      </c>
      <c r="L1570" s="6">
        <v>3579.0</v>
      </c>
      <c r="M1570" s="6">
        <v>35.0</v>
      </c>
      <c r="N1570" s="6">
        <v>1415.0</v>
      </c>
      <c r="O1570" s="6" t="s">
        <v>4323</v>
      </c>
      <c r="P1570" s="8" t="str">
        <f t="shared" si="1"/>
        <v/>
      </c>
      <c r="Q1570" s="8" t="str">
        <f t="shared" si="8"/>
        <v/>
      </c>
      <c r="R1570" s="8" t="str">
        <f>if(and(P1570&lt;&gt;"",Q1570&lt;&gt;"newexp",Q1570&lt;&gt;"nostart"),countifs(script_conform_dispatching!A:A,P1570,script_conform_dispatching!B:B,Q1570),"")</f>
        <v/>
      </c>
      <c r="S1570" s="8" t="str">
        <f t="shared" si="3"/>
        <v/>
      </c>
    </row>
    <row r="1571" hidden="1">
      <c r="A1571" s="6" t="s">
        <v>4324</v>
      </c>
      <c r="B1571" s="6" t="s">
        <v>112</v>
      </c>
      <c r="C1571" s="6" t="s">
        <v>411</v>
      </c>
      <c r="H1571" s="8" t="str">
        <f>VLOOKUP(C1571,agent_name_matching!A:B,2,false)</f>
        <v>System</v>
      </c>
      <c r="I1571" s="33"/>
      <c r="O1571" s="6" t="s">
        <v>4325</v>
      </c>
      <c r="P1571" s="8" t="str">
        <f t="shared" si="1"/>
        <v/>
      </c>
      <c r="Q1571" s="8" t="str">
        <f t="shared" si="8"/>
        <v/>
      </c>
      <c r="R1571" s="8" t="str">
        <f>if(and(P1571&lt;&gt;"",Q1571&lt;&gt;"newexp",Q1571&lt;&gt;"nostart"),countifs(script_conform_dispatching!A:A,P1571,script_conform_dispatching!B:B,Q1571),"")</f>
        <v/>
      </c>
      <c r="S1571" s="8" t="str">
        <f t="shared" si="3"/>
        <v/>
      </c>
    </row>
    <row r="1572" hidden="1">
      <c r="A1572" s="6" t="s">
        <v>4326</v>
      </c>
      <c r="B1572" s="6" t="s">
        <v>112</v>
      </c>
      <c r="C1572" s="6" t="s">
        <v>1007</v>
      </c>
      <c r="F1572" s="6" t="s">
        <v>415</v>
      </c>
      <c r="G1572" s="6" t="s">
        <v>416</v>
      </c>
      <c r="H1572" s="8" t="str">
        <f>VLOOKUP(C1572,agent_name_matching!A:B,2,false)</f>
        <v>Assessor LLM</v>
      </c>
      <c r="I1572" s="32" t="s">
        <v>1008</v>
      </c>
      <c r="J1572" s="6" t="s">
        <v>418</v>
      </c>
      <c r="L1572" s="6">
        <v>3868.0</v>
      </c>
      <c r="M1572" s="6">
        <v>14.0</v>
      </c>
      <c r="N1572" s="6">
        <v>898.0</v>
      </c>
      <c r="O1572" s="6" t="s">
        <v>4327</v>
      </c>
      <c r="P1572" s="8" t="str">
        <f t="shared" si="1"/>
        <v/>
      </c>
      <c r="Q1572" s="8" t="str">
        <f t="shared" si="8"/>
        <v/>
      </c>
      <c r="R1572" s="8" t="str">
        <f>if(and(P1572&lt;&gt;"",Q1572&lt;&gt;"newexp",Q1572&lt;&gt;"nostart"),countifs(script_conform_dispatching!A:A,P1572,script_conform_dispatching!B:B,Q1572),"")</f>
        <v/>
      </c>
      <c r="S1572" s="8" t="str">
        <f t="shared" si="3"/>
        <v/>
      </c>
    </row>
    <row r="1573" hidden="1">
      <c r="A1573" s="6" t="s">
        <v>4328</v>
      </c>
      <c r="B1573" s="6" t="s">
        <v>112</v>
      </c>
      <c r="C1573" s="6" t="s">
        <v>1011</v>
      </c>
      <c r="F1573" s="6" t="s">
        <v>415</v>
      </c>
      <c r="G1573" s="6" t="s">
        <v>416</v>
      </c>
      <c r="H1573" s="8" t="str">
        <f>VLOOKUP(C1573,agent_name_matching!A:B,2,false)</f>
        <v>Dialog LLM</v>
      </c>
      <c r="I1573" s="32" t="s">
        <v>4329</v>
      </c>
      <c r="J1573" s="6" t="s">
        <v>418</v>
      </c>
      <c r="L1573" s="6">
        <v>8719.0</v>
      </c>
      <c r="M1573" s="6">
        <v>276.0</v>
      </c>
      <c r="N1573" s="6">
        <v>5171.0</v>
      </c>
      <c r="O1573" s="6" t="s">
        <v>4330</v>
      </c>
      <c r="P1573" s="8" t="str">
        <f t="shared" si="1"/>
        <v/>
      </c>
      <c r="Q1573" s="8" t="str">
        <f t="shared" si="8"/>
        <v/>
      </c>
      <c r="R1573" s="8" t="str">
        <f>if(and(P1573&lt;&gt;"",Q1573&lt;&gt;"newexp",Q1573&lt;&gt;"nostart"),countifs(script_conform_dispatching!A:A,P1573,script_conform_dispatching!B:B,Q1573),"")</f>
        <v/>
      </c>
      <c r="S1573" s="8" t="str">
        <f t="shared" si="3"/>
        <v/>
      </c>
    </row>
    <row r="1574" hidden="1">
      <c r="A1574" s="6" t="s">
        <v>4331</v>
      </c>
      <c r="B1574" s="6" t="s">
        <v>112</v>
      </c>
      <c r="C1574" s="6" t="s">
        <v>37</v>
      </c>
      <c r="F1574" s="6" t="s">
        <v>415</v>
      </c>
      <c r="G1574" s="6" t="s">
        <v>416</v>
      </c>
      <c r="H1574" s="8" t="str">
        <f>VLOOKUP(C1574,agent_name_matching!A:B,2,false)</f>
        <v>Patient LLM</v>
      </c>
      <c r="I1574" s="32" t="s">
        <v>4332</v>
      </c>
      <c r="J1574" s="6" t="s">
        <v>418</v>
      </c>
      <c r="K1574" s="6">
        <v>1.0</v>
      </c>
      <c r="L1574" s="6">
        <v>3898.0</v>
      </c>
      <c r="M1574" s="6">
        <v>100.0</v>
      </c>
      <c r="N1574" s="6">
        <v>2167.0</v>
      </c>
      <c r="O1574" s="6" t="s">
        <v>4333</v>
      </c>
      <c r="P1574" s="8" t="str">
        <f t="shared" si="1"/>
        <v/>
      </c>
      <c r="Q1574" s="8" t="str">
        <f t="shared" si="8"/>
        <v/>
      </c>
      <c r="R1574" s="8" t="str">
        <f>if(and(P1574&lt;&gt;"",Q1574&lt;&gt;"newexp",Q1574&lt;&gt;"nostart"),countifs(script_conform_dispatching!A:A,P1574,script_conform_dispatching!B:B,Q1574),"")</f>
        <v/>
      </c>
      <c r="S1574" s="8" t="str">
        <f t="shared" si="3"/>
        <v/>
      </c>
    </row>
    <row r="1575" hidden="1">
      <c r="A1575" s="6" t="s">
        <v>4334</v>
      </c>
      <c r="B1575" s="6" t="s">
        <v>112</v>
      </c>
      <c r="C1575" s="6" t="s">
        <v>411</v>
      </c>
      <c r="H1575" s="8" t="str">
        <f>VLOOKUP(C1575,agent_name_matching!A:B,2,false)</f>
        <v>System</v>
      </c>
      <c r="I1575" s="33"/>
      <c r="O1575" s="6" t="s">
        <v>4335</v>
      </c>
      <c r="P1575" s="8" t="str">
        <f t="shared" si="1"/>
        <v/>
      </c>
      <c r="Q1575" s="8" t="str">
        <f t="shared" si="8"/>
        <v/>
      </c>
      <c r="R1575" s="8" t="str">
        <f>if(and(P1575&lt;&gt;"",Q1575&lt;&gt;"newexp",Q1575&lt;&gt;"nostart"),countifs(script_conform_dispatching!A:A,P1575,script_conform_dispatching!B:B,Q1575),"")</f>
        <v/>
      </c>
      <c r="S1575" s="8" t="str">
        <f t="shared" si="3"/>
        <v/>
      </c>
    </row>
    <row r="1576" hidden="1">
      <c r="A1576" s="6" t="s">
        <v>4336</v>
      </c>
      <c r="B1576" s="6" t="s">
        <v>112</v>
      </c>
      <c r="C1576" s="6" t="s">
        <v>1007</v>
      </c>
      <c r="F1576" s="6" t="s">
        <v>415</v>
      </c>
      <c r="G1576" s="6" t="s">
        <v>416</v>
      </c>
      <c r="H1576" s="8" t="str">
        <f>VLOOKUP(C1576,agent_name_matching!A:B,2,false)</f>
        <v>Assessor LLM</v>
      </c>
      <c r="I1576" s="32" t="s">
        <v>1040</v>
      </c>
      <c r="J1576" s="6" t="s">
        <v>418</v>
      </c>
      <c r="L1576" s="6">
        <v>4250.0</v>
      </c>
      <c r="M1576" s="6">
        <v>12.0</v>
      </c>
      <c r="N1576" s="6">
        <v>1196.0</v>
      </c>
      <c r="O1576" s="6" t="s">
        <v>4337</v>
      </c>
      <c r="P1576" s="8" t="str">
        <f t="shared" si="1"/>
        <v/>
      </c>
      <c r="Q1576" s="8" t="str">
        <f t="shared" si="8"/>
        <v/>
      </c>
      <c r="R1576" s="8" t="str">
        <f>if(and(P1576&lt;&gt;"",Q1576&lt;&gt;"newexp",Q1576&lt;&gt;"nostart"),countifs(script_conform_dispatching!A:A,P1576,script_conform_dispatching!B:B,Q1576),"")</f>
        <v/>
      </c>
      <c r="S1576" s="8" t="str">
        <f t="shared" si="3"/>
        <v/>
      </c>
    </row>
    <row r="1577" hidden="1">
      <c r="A1577" s="6" t="s">
        <v>4338</v>
      </c>
      <c r="B1577" s="6" t="s">
        <v>112</v>
      </c>
      <c r="C1577" s="6" t="s">
        <v>407</v>
      </c>
      <c r="D1577" s="6">
        <v>4.0</v>
      </c>
      <c r="E1577" s="6" t="s">
        <v>445</v>
      </c>
      <c r="H1577" s="8" t="str">
        <f>VLOOKUP(C1577,agent_name_matching!A:B,2,false)</f>
        <v>--</v>
      </c>
      <c r="I1577" s="33"/>
      <c r="O1577" s="6" t="s">
        <v>4339</v>
      </c>
      <c r="P1577" s="8">
        <f t="shared" si="1"/>
        <v>4</v>
      </c>
      <c r="Q1577" s="8">
        <f t="shared" si="8"/>
        <v>5</v>
      </c>
      <c r="R1577" s="8">
        <f>if(and(P1577&lt;&gt;"",Q1577&lt;&gt;"newexp",Q1577&lt;&gt;"nostart"),countifs(script_conform_dispatching!A:A,P1577,script_conform_dispatching!B:B,Q1577),"")</f>
        <v>1</v>
      </c>
      <c r="S1577" s="8" t="str">
        <f t="shared" si="3"/>
        <v/>
      </c>
    </row>
    <row r="1578" hidden="1">
      <c r="A1578" s="6" t="s">
        <v>4340</v>
      </c>
      <c r="B1578" s="6" t="s">
        <v>112</v>
      </c>
      <c r="C1578" s="6" t="s">
        <v>1045</v>
      </c>
      <c r="F1578" s="6" t="s">
        <v>415</v>
      </c>
      <c r="G1578" s="6" t="s">
        <v>416</v>
      </c>
      <c r="H1578" s="8" t="str">
        <f>VLOOKUP(C1578,agent_name_matching!A:B,2,false)</f>
        <v>Dispatcher LLM</v>
      </c>
      <c r="I1578" s="32" t="s">
        <v>4341</v>
      </c>
      <c r="J1578" s="6" t="s">
        <v>418</v>
      </c>
      <c r="L1578" s="6">
        <v>5667.0</v>
      </c>
      <c r="M1578" s="6">
        <v>180.0</v>
      </c>
      <c r="N1578" s="6">
        <v>3568.0</v>
      </c>
      <c r="O1578" s="6" t="s">
        <v>4342</v>
      </c>
      <c r="P1578" s="8" t="str">
        <f t="shared" si="1"/>
        <v/>
      </c>
      <c r="Q1578" s="8" t="str">
        <f t="shared" si="8"/>
        <v/>
      </c>
      <c r="R1578" s="8" t="str">
        <f>if(and(P1578&lt;&gt;"",Q1578&lt;&gt;"newexp",Q1578&lt;&gt;"nostart"),countifs(script_conform_dispatching!A:A,P1578,script_conform_dispatching!B:B,Q1578),"")</f>
        <v/>
      </c>
      <c r="S1578" s="8" t="str">
        <f t="shared" si="3"/>
        <v/>
      </c>
    </row>
    <row r="1579" hidden="1">
      <c r="A1579" s="6" t="s">
        <v>4343</v>
      </c>
      <c r="B1579" s="6" t="s">
        <v>112</v>
      </c>
      <c r="C1579" s="6" t="s">
        <v>407</v>
      </c>
      <c r="D1579" s="6">
        <v>5.0</v>
      </c>
      <c r="E1579" s="6" t="s">
        <v>408</v>
      </c>
      <c r="H1579" s="8" t="str">
        <f>VLOOKUP(C1579,agent_name_matching!A:B,2,false)</f>
        <v>--</v>
      </c>
      <c r="I1579" s="33"/>
      <c r="O1579" s="6" t="s">
        <v>4344</v>
      </c>
      <c r="P1579" s="8" t="str">
        <f t="shared" si="1"/>
        <v/>
      </c>
      <c r="Q1579" s="8" t="str">
        <f t="shared" si="8"/>
        <v/>
      </c>
      <c r="R1579" s="8" t="str">
        <f>if(and(P1579&lt;&gt;"",Q1579&lt;&gt;"newexp",Q1579&lt;&gt;"nostart"),countifs(script_conform_dispatching!A:A,P1579,script_conform_dispatching!B:B,Q1579),"")</f>
        <v/>
      </c>
      <c r="S1579" s="8" t="str">
        <f t="shared" si="3"/>
        <v/>
      </c>
    </row>
    <row r="1580" hidden="1">
      <c r="A1580" s="6" t="s">
        <v>4345</v>
      </c>
      <c r="B1580" s="6" t="s">
        <v>112</v>
      </c>
      <c r="C1580" s="6" t="s">
        <v>1011</v>
      </c>
      <c r="F1580" s="6" t="s">
        <v>415</v>
      </c>
      <c r="G1580" s="6" t="s">
        <v>416</v>
      </c>
      <c r="H1580" s="8" t="str">
        <f>VLOOKUP(C1580,agent_name_matching!A:B,2,false)</f>
        <v>Dialog LLM</v>
      </c>
      <c r="I1580" s="32" t="s">
        <v>1008</v>
      </c>
      <c r="J1580" s="6" t="s">
        <v>418</v>
      </c>
      <c r="L1580" s="6">
        <v>9529.0</v>
      </c>
      <c r="M1580" s="6">
        <v>14.0</v>
      </c>
      <c r="N1580" s="6">
        <v>1514.0</v>
      </c>
      <c r="O1580" s="6" t="s">
        <v>4346</v>
      </c>
      <c r="P1580" s="8" t="str">
        <f t="shared" si="1"/>
        <v/>
      </c>
      <c r="Q1580" s="8" t="str">
        <f t="shared" si="8"/>
        <v/>
      </c>
      <c r="R1580" s="8" t="str">
        <f>if(and(P1580&lt;&gt;"",Q1580&lt;&gt;"newexp",Q1580&lt;&gt;"nostart"),countifs(script_conform_dispatching!A:A,P1580,script_conform_dispatching!B:B,Q1580),"")</f>
        <v/>
      </c>
      <c r="S1580" s="8" t="str">
        <f t="shared" si="3"/>
        <v/>
      </c>
    </row>
    <row r="1581" hidden="1">
      <c r="A1581" s="6" t="s">
        <v>4347</v>
      </c>
      <c r="B1581" s="6" t="s">
        <v>112</v>
      </c>
      <c r="C1581" s="6" t="s">
        <v>450</v>
      </c>
      <c r="F1581" s="6" t="s">
        <v>415</v>
      </c>
      <c r="G1581" s="6" t="s">
        <v>416</v>
      </c>
      <c r="H1581" s="8" t="str">
        <f>VLOOKUP(C1581,agent_name_matching!A:B,2,false)</f>
        <v>Validator LLM</v>
      </c>
      <c r="I1581" s="32" t="s">
        <v>4348</v>
      </c>
      <c r="J1581" s="6" t="s">
        <v>452</v>
      </c>
      <c r="L1581" s="6">
        <v>4069.0</v>
      </c>
      <c r="M1581" s="6">
        <v>35.0</v>
      </c>
      <c r="N1581" s="6">
        <v>1209.0</v>
      </c>
      <c r="O1581" s="6" t="s">
        <v>4349</v>
      </c>
      <c r="P1581" s="8" t="str">
        <f t="shared" si="1"/>
        <v/>
      </c>
      <c r="Q1581" s="8" t="str">
        <f t="shared" si="8"/>
        <v/>
      </c>
      <c r="R1581" s="8" t="str">
        <f>if(and(P1581&lt;&gt;"",Q1581&lt;&gt;"newexp",Q1581&lt;&gt;"nostart"),countifs(script_conform_dispatching!A:A,P1581,script_conform_dispatching!B:B,Q1581),"")</f>
        <v/>
      </c>
      <c r="S1581" s="8" t="str">
        <f t="shared" si="3"/>
        <v/>
      </c>
    </row>
    <row r="1582" hidden="1">
      <c r="A1582" s="6" t="s">
        <v>4350</v>
      </c>
      <c r="B1582" s="6" t="s">
        <v>112</v>
      </c>
      <c r="C1582" s="6" t="s">
        <v>37</v>
      </c>
      <c r="F1582" s="6" t="s">
        <v>415</v>
      </c>
      <c r="G1582" s="6" t="s">
        <v>416</v>
      </c>
      <c r="H1582" s="8" t="str">
        <f>VLOOKUP(C1582,agent_name_matching!A:B,2,false)</f>
        <v>Patient LLM</v>
      </c>
      <c r="I1582" s="32" t="s">
        <v>4351</v>
      </c>
      <c r="J1582" s="6" t="s">
        <v>418</v>
      </c>
      <c r="K1582" s="6">
        <v>1.0</v>
      </c>
      <c r="L1582" s="6">
        <v>4002.0</v>
      </c>
      <c r="M1582" s="6">
        <v>433.0</v>
      </c>
      <c r="N1582" s="6">
        <v>4770.0</v>
      </c>
      <c r="O1582" s="6" t="s">
        <v>4352</v>
      </c>
      <c r="P1582" s="8" t="str">
        <f t="shared" si="1"/>
        <v/>
      </c>
      <c r="Q1582" s="8" t="str">
        <f t="shared" si="8"/>
        <v/>
      </c>
      <c r="R1582" s="8" t="str">
        <f>if(and(P1582&lt;&gt;"",Q1582&lt;&gt;"newexp",Q1582&lt;&gt;"nostart"),countifs(script_conform_dispatching!A:A,P1582,script_conform_dispatching!B:B,Q1582),"")</f>
        <v/>
      </c>
      <c r="S1582" s="8" t="str">
        <f t="shared" si="3"/>
        <v/>
      </c>
    </row>
    <row r="1583" hidden="1">
      <c r="A1583" s="6" t="s">
        <v>4353</v>
      </c>
      <c r="B1583" s="6" t="s">
        <v>112</v>
      </c>
      <c r="C1583" s="6" t="s">
        <v>411</v>
      </c>
      <c r="H1583" s="8" t="str">
        <f>VLOOKUP(C1583,agent_name_matching!A:B,2,false)</f>
        <v>System</v>
      </c>
      <c r="I1583" s="33"/>
      <c r="O1583" s="6" t="s">
        <v>4354</v>
      </c>
      <c r="P1583" s="8" t="str">
        <f t="shared" si="1"/>
        <v/>
      </c>
      <c r="Q1583" s="8" t="str">
        <f t="shared" si="8"/>
        <v/>
      </c>
      <c r="R1583" s="8" t="str">
        <f>if(and(P1583&lt;&gt;"",Q1583&lt;&gt;"newexp",Q1583&lt;&gt;"nostart"),countifs(script_conform_dispatching!A:A,P1583,script_conform_dispatching!B:B,Q1583),"")</f>
        <v/>
      </c>
      <c r="S1583" s="8" t="str">
        <f t="shared" si="3"/>
        <v/>
      </c>
    </row>
    <row r="1584" hidden="1">
      <c r="A1584" s="6" t="s">
        <v>4355</v>
      </c>
      <c r="B1584" s="6" t="s">
        <v>112</v>
      </c>
      <c r="C1584" s="6" t="s">
        <v>1007</v>
      </c>
      <c r="F1584" s="6" t="s">
        <v>415</v>
      </c>
      <c r="G1584" s="6" t="s">
        <v>416</v>
      </c>
      <c r="H1584" s="8" t="str">
        <f>VLOOKUP(C1584,agent_name_matching!A:B,2,false)</f>
        <v>Assessor LLM</v>
      </c>
      <c r="I1584" s="32" t="s">
        <v>1008</v>
      </c>
      <c r="J1584" s="6" t="s">
        <v>418</v>
      </c>
      <c r="L1584" s="6">
        <v>4655.0</v>
      </c>
      <c r="M1584" s="6">
        <v>14.0</v>
      </c>
      <c r="N1584" s="6">
        <v>1004.0</v>
      </c>
      <c r="O1584" s="6" t="s">
        <v>4356</v>
      </c>
      <c r="P1584" s="8" t="str">
        <f t="shared" si="1"/>
        <v/>
      </c>
      <c r="Q1584" s="8" t="str">
        <f t="shared" si="8"/>
        <v/>
      </c>
      <c r="R1584" s="8" t="str">
        <f>if(and(P1584&lt;&gt;"",Q1584&lt;&gt;"newexp",Q1584&lt;&gt;"nostart"),countifs(script_conform_dispatching!A:A,P1584,script_conform_dispatching!B:B,Q1584),"")</f>
        <v/>
      </c>
      <c r="S1584" s="8" t="str">
        <f t="shared" si="3"/>
        <v/>
      </c>
    </row>
    <row r="1585" hidden="1">
      <c r="A1585" s="6" t="s">
        <v>4357</v>
      </c>
      <c r="B1585" s="6" t="s">
        <v>112</v>
      </c>
      <c r="C1585" s="6" t="s">
        <v>1011</v>
      </c>
      <c r="F1585" s="6" t="s">
        <v>415</v>
      </c>
      <c r="G1585" s="6" t="s">
        <v>416</v>
      </c>
      <c r="H1585" s="8" t="str">
        <f>VLOOKUP(C1585,agent_name_matching!A:B,2,false)</f>
        <v>Dialog LLM</v>
      </c>
      <c r="I1585" s="32" t="s">
        <v>4358</v>
      </c>
      <c r="J1585" s="6" t="s">
        <v>418</v>
      </c>
      <c r="L1585" s="6">
        <v>10198.0</v>
      </c>
      <c r="M1585" s="6">
        <v>235.0</v>
      </c>
      <c r="N1585" s="6">
        <v>4081.0</v>
      </c>
      <c r="O1585" s="6" t="s">
        <v>4359</v>
      </c>
      <c r="P1585" s="8" t="str">
        <f t="shared" si="1"/>
        <v/>
      </c>
      <c r="Q1585" s="8" t="str">
        <f t="shared" si="8"/>
        <v/>
      </c>
      <c r="R1585" s="8" t="str">
        <f>if(and(P1585&lt;&gt;"",Q1585&lt;&gt;"newexp",Q1585&lt;&gt;"nostart"),countifs(script_conform_dispatching!A:A,P1585,script_conform_dispatching!B:B,Q1585),"")</f>
        <v/>
      </c>
      <c r="S1585" s="8" t="str">
        <f t="shared" si="3"/>
        <v/>
      </c>
    </row>
    <row r="1586" hidden="1">
      <c r="A1586" s="6" t="s">
        <v>4360</v>
      </c>
      <c r="B1586" s="6" t="s">
        <v>112</v>
      </c>
      <c r="C1586" s="6" t="s">
        <v>37</v>
      </c>
      <c r="F1586" s="6" t="s">
        <v>415</v>
      </c>
      <c r="G1586" s="6" t="s">
        <v>416</v>
      </c>
      <c r="H1586" s="8" t="str">
        <f>VLOOKUP(C1586,agent_name_matching!A:B,2,false)</f>
        <v>Patient LLM</v>
      </c>
      <c r="I1586" s="32" t="s">
        <v>4361</v>
      </c>
      <c r="J1586" s="6" t="s">
        <v>418</v>
      </c>
      <c r="K1586" s="6">
        <v>1.0</v>
      </c>
      <c r="L1586" s="6">
        <v>4678.0</v>
      </c>
      <c r="M1586" s="6">
        <v>73.0</v>
      </c>
      <c r="N1586" s="6">
        <v>1644.0</v>
      </c>
      <c r="O1586" s="6" t="s">
        <v>4362</v>
      </c>
      <c r="P1586" s="8" t="str">
        <f t="shared" si="1"/>
        <v/>
      </c>
      <c r="Q1586" s="8" t="str">
        <f t="shared" si="8"/>
        <v/>
      </c>
      <c r="R1586" s="8" t="str">
        <f>if(and(P1586&lt;&gt;"",Q1586&lt;&gt;"newexp",Q1586&lt;&gt;"nostart"),countifs(script_conform_dispatching!A:A,P1586,script_conform_dispatching!B:B,Q1586),"")</f>
        <v/>
      </c>
      <c r="S1586" s="8" t="str">
        <f t="shared" si="3"/>
        <v/>
      </c>
    </row>
    <row r="1587" hidden="1">
      <c r="A1587" s="6" t="s">
        <v>4363</v>
      </c>
      <c r="B1587" s="6" t="s">
        <v>112</v>
      </c>
      <c r="C1587" s="6" t="s">
        <v>411</v>
      </c>
      <c r="H1587" s="8" t="str">
        <f>VLOOKUP(C1587,agent_name_matching!A:B,2,false)</f>
        <v>System</v>
      </c>
      <c r="I1587" s="33"/>
      <c r="O1587" s="6" t="s">
        <v>4364</v>
      </c>
      <c r="P1587" s="8" t="str">
        <f t="shared" si="1"/>
        <v/>
      </c>
      <c r="Q1587" s="8" t="str">
        <f t="shared" si="8"/>
        <v/>
      </c>
      <c r="R1587" s="8" t="str">
        <f>if(and(P1587&lt;&gt;"",Q1587&lt;&gt;"newexp",Q1587&lt;&gt;"nostart"),countifs(script_conform_dispatching!A:A,P1587,script_conform_dispatching!B:B,Q1587),"")</f>
        <v/>
      </c>
      <c r="S1587" s="8" t="str">
        <f t="shared" si="3"/>
        <v/>
      </c>
    </row>
    <row r="1588" hidden="1">
      <c r="A1588" s="6" t="s">
        <v>4365</v>
      </c>
      <c r="B1588" s="6" t="s">
        <v>112</v>
      </c>
      <c r="C1588" s="6" t="s">
        <v>1007</v>
      </c>
      <c r="F1588" s="6" t="s">
        <v>415</v>
      </c>
      <c r="G1588" s="6" t="s">
        <v>416</v>
      </c>
      <c r="H1588" s="8" t="str">
        <f>VLOOKUP(C1588,agent_name_matching!A:B,2,false)</f>
        <v>Assessor LLM</v>
      </c>
      <c r="I1588" s="32" t="s">
        <v>1008</v>
      </c>
      <c r="J1588" s="6" t="s">
        <v>418</v>
      </c>
      <c r="L1588" s="6">
        <v>4969.0</v>
      </c>
      <c r="M1588" s="6">
        <v>14.0</v>
      </c>
      <c r="N1588" s="6">
        <v>810.0</v>
      </c>
      <c r="O1588" s="6" t="s">
        <v>4366</v>
      </c>
      <c r="P1588" s="8" t="str">
        <f t="shared" si="1"/>
        <v/>
      </c>
      <c r="Q1588" s="8" t="str">
        <f t="shared" si="8"/>
        <v/>
      </c>
      <c r="R1588" s="8" t="str">
        <f>if(and(P1588&lt;&gt;"",Q1588&lt;&gt;"newexp",Q1588&lt;&gt;"nostart"),countifs(script_conform_dispatching!A:A,P1588,script_conform_dispatching!B:B,Q1588),"")</f>
        <v/>
      </c>
      <c r="S1588" s="8" t="str">
        <f t="shared" si="3"/>
        <v/>
      </c>
    </row>
    <row r="1589" hidden="1">
      <c r="A1589" s="6" t="s">
        <v>4367</v>
      </c>
      <c r="B1589" s="6" t="s">
        <v>112</v>
      </c>
      <c r="C1589" s="6" t="s">
        <v>1011</v>
      </c>
      <c r="F1589" s="6" t="s">
        <v>415</v>
      </c>
      <c r="G1589" s="6" t="s">
        <v>416</v>
      </c>
      <c r="H1589" s="8" t="str">
        <f>VLOOKUP(C1589,agent_name_matching!A:B,2,false)</f>
        <v>Dialog LLM</v>
      </c>
      <c r="I1589" s="32" t="s">
        <v>4368</v>
      </c>
      <c r="J1589" s="6" t="s">
        <v>418</v>
      </c>
      <c r="L1589" s="6">
        <v>10728.0</v>
      </c>
      <c r="M1589" s="6">
        <v>102.0</v>
      </c>
      <c r="N1589" s="6">
        <v>2128.0</v>
      </c>
      <c r="O1589" s="6" t="s">
        <v>4369</v>
      </c>
      <c r="P1589" s="8" t="str">
        <f t="shared" si="1"/>
        <v/>
      </c>
      <c r="Q1589" s="8" t="str">
        <f t="shared" si="8"/>
        <v/>
      </c>
      <c r="R1589" s="8" t="str">
        <f>if(and(P1589&lt;&gt;"",Q1589&lt;&gt;"newexp",Q1589&lt;&gt;"nostart"),countifs(script_conform_dispatching!A:A,P1589,script_conform_dispatching!B:B,Q1589),"")</f>
        <v/>
      </c>
      <c r="S1589" s="8" t="str">
        <f t="shared" si="3"/>
        <v/>
      </c>
    </row>
    <row r="1590" hidden="1">
      <c r="A1590" s="6" t="s">
        <v>4370</v>
      </c>
      <c r="B1590" s="6" t="s">
        <v>112</v>
      </c>
      <c r="C1590" s="6" t="s">
        <v>37</v>
      </c>
      <c r="F1590" s="6" t="s">
        <v>415</v>
      </c>
      <c r="G1590" s="6" t="s">
        <v>416</v>
      </c>
      <c r="H1590" s="8" t="str">
        <f>VLOOKUP(C1590,agent_name_matching!A:B,2,false)</f>
        <v>Patient LLM</v>
      </c>
      <c r="I1590" s="32" t="s">
        <v>4371</v>
      </c>
      <c r="J1590" s="6" t="s">
        <v>418</v>
      </c>
      <c r="K1590" s="6">
        <v>1.0</v>
      </c>
      <c r="L1590" s="6">
        <v>4861.0</v>
      </c>
      <c r="M1590" s="6">
        <v>75.0</v>
      </c>
      <c r="N1590" s="6">
        <v>1834.0</v>
      </c>
      <c r="O1590" s="6" t="s">
        <v>4372</v>
      </c>
      <c r="P1590" s="8" t="str">
        <f t="shared" si="1"/>
        <v/>
      </c>
      <c r="Q1590" s="8" t="str">
        <f t="shared" si="8"/>
        <v/>
      </c>
      <c r="R1590" s="8" t="str">
        <f>if(and(P1590&lt;&gt;"",Q1590&lt;&gt;"newexp",Q1590&lt;&gt;"nostart"),countifs(script_conform_dispatching!A:A,P1590,script_conform_dispatching!B:B,Q1590),"")</f>
        <v/>
      </c>
      <c r="S1590" s="8" t="str">
        <f t="shared" si="3"/>
        <v/>
      </c>
    </row>
    <row r="1591" hidden="1">
      <c r="A1591" s="6" t="s">
        <v>4373</v>
      </c>
      <c r="B1591" s="6" t="s">
        <v>112</v>
      </c>
      <c r="C1591" s="6" t="s">
        <v>411</v>
      </c>
      <c r="H1591" s="8" t="str">
        <f>VLOOKUP(C1591,agent_name_matching!A:B,2,false)</f>
        <v>System</v>
      </c>
      <c r="I1591" s="33"/>
      <c r="O1591" s="6" t="s">
        <v>4374</v>
      </c>
      <c r="P1591" s="8" t="str">
        <f t="shared" si="1"/>
        <v/>
      </c>
      <c r="Q1591" s="8" t="str">
        <f t="shared" si="8"/>
        <v/>
      </c>
      <c r="R1591" s="8" t="str">
        <f>if(and(P1591&lt;&gt;"",Q1591&lt;&gt;"newexp",Q1591&lt;&gt;"nostart"),countifs(script_conform_dispatching!A:A,P1591,script_conform_dispatching!B:B,Q1591),"")</f>
        <v/>
      </c>
      <c r="S1591" s="8" t="str">
        <f t="shared" si="3"/>
        <v/>
      </c>
    </row>
    <row r="1592" hidden="1">
      <c r="A1592" s="6" t="s">
        <v>4375</v>
      </c>
      <c r="B1592" s="6" t="s">
        <v>112</v>
      </c>
      <c r="C1592" s="6" t="s">
        <v>1007</v>
      </c>
      <c r="F1592" s="6" t="s">
        <v>415</v>
      </c>
      <c r="G1592" s="6" t="s">
        <v>416</v>
      </c>
      <c r="H1592" s="8" t="str">
        <f>VLOOKUP(C1592,agent_name_matching!A:B,2,false)</f>
        <v>Assessor LLM</v>
      </c>
      <c r="I1592" s="32" t="s">
        <v>1008</v>
      </c>
      <c r="J1592" s="6" t="s">
        <v>418</v>
      </c>
      <c r="L1592" s="6">
        <v>5152.0</v>
      </c>
      <c r="M1592" s="6">
        <v>14.0</v>
      </c>
      <c r="N1592" s="6">
        <v>893.0</v>
      </c>
      <c r="O1592" s="6" t="s">
        <v>4376</v>
      </c>
      <c r="P1592" s="8" t="str">
        <f t="shared" si="1"/>
        <v/>
      </c>
      <c r="Q1592" s="8" t="str">
        <f t="shared" si="8"/>
        <v/>
      </c>
      <c r="R1592" s="8" t="str">
        <f>if(and(P1592&lt;&gt;"",Q1592&lt;&gt;"newexp",Q1592&lt;&gt;"nostart"),countifs(script_conform_dispatching!A:A,P1592,script_conform_dispatching!B:B,Q1592),"")</f>
        <v/>
      </c>
      <c r="S1592" s="8" t="str">
        <f t="shared" si="3"/>
        <v/>
      </c>
    </row>
    <row r="1593" hidden="1">
      <c r="A1593" s="6" t="s">
        <v>4377</v>
      </c>
      <c r="B1593" s="6" t="s">
        <v>112</v>
      </c>
      <c r="C1593" s="6" t="s">
        <v>1011</v>
      </c>
      <c r="F1593" s="6" t="s">
        <v>415</v>
      </c>
      <c r="G1593" s="6" t="s">
        <v>416</v>
      </c>
      <c r="H1593" s="8" t="str">
        <f>VLOOKUP(C1593,agent_name_matching!A:B,2,false)</f>
        <v>Dialog LLM</v>
      </c>
      <c r="I1593" s="32" t="s">
        <v>4378</v>
      </c>
      <c r="J1593" s="6" t="s">
        <v>418</v>
      </c>
      <c r="L1593" s="6">
        <v>11127.0</v>
      </c>
      <c r="M1593" s="6">
        <v>328.0</v>
      </c>
      <c r="N1593" s="6">
        <v>5179.0</v>
      </c>
      <c r="O1593" s="6" t="s">
        <v>4379</v>
      </c>
      <c r="P1593" s="8" t="str">
        <f t="shared" si="1"/>
        <v/>
      </c>
      <c r="Q1593" s="8" t="str">
        <f t="shared" si="8"/>
        <v/>
      </c>
      <c r="R1593" s="8" t="str">
        <f>if(and(P1593&lt;&gt;"",Q1593&lt;&gt;"newexp",Q1593&lt;&gt;"nostart"),countifs(script_conform_dispatching!A:A,P1593,script_conform_dispatching!B:B,Q1593),"")</f>
        <v/>
      </c>
      <c r="S1593" s="8" t="str">
        <f t="shared" si="3"/>
        <v/>
      </c>
    </row>
    <row r="1594" hidden="1">
      <c r="A1594" s="6" t="s">
        <v>4380</v>
      </c>
      <c r="B1594" s="6" t="s">
        <v>112</v>
      </c>
      <c r="C1594" s="6" t="s">
        <v>37</v>
      </c>
      <c r="F1594" s="6" t="s">
        <v>415</v>
      </c>
      <c r="G1594" s="6" t="s">
        <v>416</v>
      </c>
      <c r="H1594" s="8" t="str">
        <f>VLOOKUP(C1594,agent_name_matching!A:B,2,false)</f>
        <v>Patient LLM</v>
      </c>
      <c r="I1594" s="32" t="s">
        <v>4381</v>
      </c>
      <c r="J1594" s="6" t="s">
        <v>418</v>
      </c>
      <c r="K1594" s="6">
        <v>1.0</v>
      </c>
      <c r="L1594" s="6">
        <v>5272.0</v>
      </c>
      <c r="M1594" s="6">
        <v>129.0</v>
      </c>
      <c r="N1594" s="6">
        <v>2771.0</v>
      </c>
      <c r="O1594" s="6" t="s">
        <v>4382</v>
      </c>
      <c r="P1594" s="8" t="str">
        <f t="shared" si="1"/>
        <v/>
      </c>
      <c r="Q1594" s="8" t="str">
        <f t="shared" si="8"/>
        <v/>
      </c>
      <c r="R1594" s="8" t="str">
        <f>if(and(P1594&lt;&gt;"",Q1594&lt;&gt;"newexp",Q1594&lt;&gt;"nostart"),countifs(script_conform_dispatching!A:A,P1594,script_conform_dispatching!B:B,Q1594),"")</f>
        <v/>
      </c>
      <c r="S1594" s="8" t="str">
        <f t="shared" si="3"/>
        <v/>
      </c>
    </row>
    <row r="1595" hidden="1">
      <c r="A1595" s="6" t="s">
        <v>4383</v>
      </c>
      <c r="B1595" s="6" t="s">
        <v>112</v>
      </c>
      <c r="C1595" s="6" t="s">
        <v>411</v>
      </c>
      <c r="H1595" s="8" t="str">
        <f>VLOOKUP(C1595,agent_name_matching!A:B,2,false)</f>
        <v>System</v>
      </c>
      <c r="I1595" s="33"/>
      <c r="O1595" s="6" t="s">
        <v>4384</v>
      </c>
      <c r="P1595" s="8" t="str">
        <f t="shared" si="1"/>
        <v/>
      </c>
      <c r="Q1595" s="8" t="str">
        <f t="shared" si="8"/>
        <v/>
      </c>
      <c r="R1595" s="8" t="str">
        <f>if(and(P1595&lt;&gt;"",Q1595&lt;&gt;"newexp",Q1595&lt;&gt;"nostart"),countifs(script_conform_dispatching!A:A,P1595,script_conform_dispatching!B:B,Q1595),"")</f>
        <v/>
      </c>
      <c r="S1595" s="8" t="str">
        <f t="shared" si="3"/>
        <v/>
      </c>
    </row>
    <row r="1596" hidden="1">
      <c r="A1596" s="6" t="s">
        <v>4385</v>
      </c>
      <c r="B1596" s="6" t="s">
        <v>112</v>
      </c>
      <c r="C1596" s="6" t="s">
        <v>1007</v>
      </c>
      <c r="F1596" s="6" t="s">
        <v>415</v>
      </c>
      <c r="G1596" s="6" t="s">
        <v>416</v>
      </c>
      <c r="H1596" s="8" t="str">
        <f>VLOOKUP(C1596,agent_name_matching!A:B,2,false)</f>
        <v>Assessor LLM</v>
      </c>
      <c r="I1596" s="32" t="s">
        <v>1008</v>
      </c>
      <c r="J1596" s="6" t="s">
        <v>418</v>
      </c>
      <c r="L1596" s="6">
        <v>5615.0</v>
      </c>
      <c r="M1596" s="6">
        <v>14.0</v>
      </c>
      <c r="N1596" s="6">
        <v>1220.0</v>
      </c>
      <c r="O1596" s="6" t="s">
        <v>4386</v>
      </c>
      <c r="P1596" s="8" t="str">
        <f t="shared" si="1"/>
        <v/>
      </c>
      <c r="Q1596" s="8" t="str">
        <f t="shared" si="8"/>
        <v/>
      </c>
      <c r="R1596" s="8" t="str">
        <f>if(and(P1596&lt;&gt;"",Q1596&lt;&gt;"newexp",Q1596&lt;&gt;"nostart"),countifs(script_conform_dispatching!A:A,P1596,script_conform_dispatching!B:B,Q1596),"")</f>
        <v/>
      </c>
      <c r="S1596" s="8" t="str">
        <f t="shared" si="3"/>
        <v/>
      </c>
    </row>
    <row r="1597" hidden="1">
      <c r="A1597" s="6" t="s">
        <v>4387</v>
      </c>
      <c r="B1597" s="6" t="s">
        <v>112</v>
      </c>
      <c r="C1597" s="6" t="s">
        <v>1011</v>
      </c>
      <c r="F1597" s="6" t="s">
        <v>415</v>
      </c>
      <c r="G1597" s="6" t="s">
        <v>416</v>
      </c>
      <c r="H1597" s="8" t="str">
        <f>VLOOKUP(C1597,agent_name_matching!A:B,2,false)</f>
        <v>Dialog LLM</v>
      </c>
      <c r="I1597" s="32" t="s">
        <v>4388</v>
      </c>
      <c r="J1597" s="6" t="s">
        <v>418</v>
      </c>
      <c r="L1597" s="6">
        <v>11806.0</v>
      </c>
      <c r="M1597" s="6">
        <v>375.0</v>
      </c>
      <c r="N1597" s="6">
        <v>5388.0</v>
      </c>
      <c r="O1597" s="6" t="s">
        <v>4389</v>
      </c>
      <c r="P1597" s="8" t="str">
        <f t="shared" si="1"/>
        <v/>
      </c>
      <c r="Q1597" s="8" t="str">
        <f t="shared" si="8"/>
        <v/>
      </c>
      <c r="R1597" s="8" t="str">
        <f>if(and(P1597&lt;&gt;"",Q1597&lt;&gt;"newexp",Q1597&lt;&gt;"nostart"),countifs(script_conform_dispatching!A:A,P1597,script_conform_dispatching!B:B,Q1597),"")</f>
        <v/>
      </c>
      <c r="S1597" s="8" t="str">
        <f t="shared" si="3"/>
        <v/>
      </c>
    </row>
    <row r="1598" hidden="1">
      <c r="A1598" s="6" t="s">
        <v>4390</v>
      </c>
      <c r="B1598" s="6" t="s">
        <v>112</v>
      </c>
      <c r="C1598" s="6" t="s">
        <v>37</v>
      </c>
      <c r="F1598" s="6" t="s">
        <v>415</v>
      </c>
      <c r="G1598" s="6" t="s">
        <v>416</v>
      </c>
      <c r="H1598" s="8" t="str">
        <f>VLOOKUP(C1598,agent_name_matching!A:B,2,false)</f>
        <v>Patient LLM</v>
      </c>
      <c r="I1598" s="32" t="s">
        <v>4391</v>
      </c>
      <c r="J1598" s="6" t="s">
        <v>418</v>
      </c>
      <c r="K1598" s="6">
        <v>1.0</v>
      </c>
      <c r="L1598" s="6">
        <v>5784.0</v>
      </c>
      <c r="M1598" s="6">
        <v>111.0</v>
      </c>
      <c r="N1598" s="6">
        <v>1943.0</v>
      </c>
      <c r="O1598" s="6" t="s">
        <v>4392</v>
      </c>
      <c r="P1598" s="8" t="str">
        <f t="shared" si="1"/>
        <v/>
      </c>
      <c r="Q1598" s="8" t="str">
        <f t="shared" si="8"/>
        <v/>
      </c>
      <c r="R1598" s="8" t="str">
        <f>if(and(P1598&lt;&gt;"",Q1598&lt;&gt;"newexp",Q1598&lt;&gt;"nostart"),countifs(script_conform_dispatching!A:A,P1598,script_conform_dispatching!B:B,Q1598),"")</f>
        <v/>
      </c>
      <c r="S1598" s="8" t="str">
        <f t="shared" si="3"/>
        <v/>
      </c>
    </row>
    <row r="1599" hidden="1">
      <c r="A1599" s="6" t="s">
        <v>4393</v>
      </c>
      <c r="B1599" s="6" t="s">
        <v>112</v>
      </c>
      <c r="C1599" s="6" t="s">
        <v>411</v>
      </c>
      <c r="H1599" s="8" t="str">
        <f>VLOOKUP(C1599,agent_name_matching!A:B,2,false)</f>
        <v>System</v>
      </c>
      <c r="I1599" s="33"/>
      <c r="O1599" s="6" t="s">
        <v>4394</v>
      </c>
      <c r="P1599" s="8" t="str">
        <f t="shared" si="1"/>
        <v/>
      </c>
      <c r="Q1599" s="8" t="str">
        <f t="shared" si="8"/>
        <v/>
      </c>
      <c r="R1599" s="8" t="str">
        <f>if(and(P1599&lt;&gt;"",Q1599&lt;&gt;"newexp",Q1599&lt;&gt;"nostart"),countifs(script_conform_dispatching!A:A,P1599,script_conform_dispatching!B:B,Q1599),"")</f>
        <v/>
      </c>
      <c r="S1599" s="8" t="str">
        <f t="shared" si="3"/>
        <v/>
      </c>
    </row>
    <row r="1600" hidden="1">
      <c r="A1600" s="6" t="s">
        <v>4395</v>
      </c>
      <c r="B1600" s="6" t="s">
        <v>112</v>
      </c>
      <c r="C1600" s="6" t="s">
        <v>1007</v>
      </c>
      <c r="F1600" s="6" t="s">
        <v>415</v>
      </c>
      <c r="G1600" s="6" t="s">
        <v>416</v>
      </c>
      <c r="H1600" s="8" t="str">
        <f>VLOOKUP(C1600,agent_name_matching!A:B,2,false)</f>
        <v>Assessor LLM</v>
      </c>
      <c r="I1600" s="32" t="s">
        <v>1040</v>
      </c>
      <c r="J1600" s="6" t="s">
        <v>418</v>
      </c>
      <c r="L1600" s="6">
        <v>6107.0</v>
      </c>
      <c r="M1600" s="6">
        <v>12.0</v>
      </c>
      <c r="N1600" s="6">
        <v>889.0</v>
      </c>
      <c r="O1600" s="6" t="s">
        <v>4396</v>
      </c>
      <c r="P1600" s="8" t="str">
        <f t="shared" si="1"/>
        <v/>
      </c>
      <c r="Q1600" s="8" t="str">
        <f t="shared" si="8"/>
        <v/>
      </c>
      <c r="R1600" s="8" t="str">
        <f>if(and(P1600&lt;&gt;"",Q1600&lt;&gt;"newexp",Q1600&lt;&gt;"nostart"),countifs(script_conform_dispatching!A:A,P1600,script_conform_dispatching!B:B,Q1600),"")</f>
        <v/>
      </c>
      <c r="S1600" s="8" t="str">
        <f t="shared" si="3"/>
        <v/>
      </c>
    </row>
    <row r="1601" hidden="1">
      <c r="A1601" s="6" t="s">
        <v>4397</v>
      </c>
      <c r="B1601" s="6" t="s">
        <v>112</v>
      </c>
      <c r="C1601" s="6" t="s">
        <v>407</v>
      </c>
      <c r="D1601" s="6">
        <v>5.0</v>
      </c>
      <c r="E1601" s="6" t="s">
        <v>445</v>
      </c>
      <c r="H1601" s="8" t="str">
        <f>VLOOKUP(C1601,agent_name_matching!A:B,2,false)</f>
        <v>--</v>
      </c>
      <c r="I1601" s="33"/>
      <c r="O1601" s="6" t="s">
        <v>4398</v>
      </c>
      <c r="P1601" s="8">
        <f t="shared" si="1"/>
        <v>5</v>
      </c>
      <c r="Q1601" s="8">
        <f t="shared" si="8"/>
        <v>8</v>
      </c>
      <c r="R1601" s="8">
        <f>if(and(P1601&lt;&gt;"",Q1601&lt;&gt;"newexp",Q1601&lt;&gt;"nostart"),countifs(script_conform_dispatching!A:A,P1601,script_conform_dispatching!B:B,Q1601),"")</f>
        <v>1</v>
      </c>
      <c r="S1601" s="8" t="str">
        <f t="shared" si="3"/>
        <v/>
      </c>
    </row>
    <row r="1602" hidden="1">
      <c r="A1602" s="6" t="s">
        <v>4399</v>
      </c>
      <c r="B1602" s="6" t="s">
        <v>112</v>
      </c>
      <c r="C1602" s="6" t="s">
        <v>1045</v>
      </c>
      <c r="F1602" s="6" t="s">
        <v>415</v>
      </c>
      <c r="G1602" s="6" t="s">
        <v>416</v>
      </c>
      <c r="H1602" s="8" t="str">
        <f>VLOOKUP(C1602,agent_name_matching!A:B,2,false)</f>
        <v>Dispatcher LLM</v>
      </c>
      <c r="I1602" s="32" t="s">
        <v>4400</v>
      </c>
      <c r="J1602" s="6" t="s">
        <v>418</v>
      </c>
      <c r="L1602" s="6">
        <v>7524.0</v>
      </c>
      <c r="M1602" s="6">
        <v>125.0</v>
      </c>
      <c r="N1602" s="6">
        <v>2188.0</v>
      </c>
      <c r="O1602" s="6" t="s">
        <v>4401</v>
      </c>
      <c r="P1602" s="8" t="str">
        <f t="shared" si="1"/>
        <v/>
      </c>
      <c r="Q1602" s="8" t="str">
        <f t="shared" si="8"/>
        <v/>
      </c>
      <c r="R1602" s="8" t="str">
        <f>if(and(P1602&lt;&gt;"",Q1602&lt;&gt;"newexp",Q1602&lt;&gt;"nostart"),countifs(script_conform_dispatching!A:A,P1602,script_conform_dispatching!B:B,Q1602),"")</f>
        <v/>
      </c>
      <c r="S1602" s="8" t="str">
        <f t="shared" si="3"/>
        <v/>
      </c>
    </row>
    <row r="1603" hidden="1">
      <c r="A1603" s="6" t="s">
        <v>4402</v>
      </c>
      <c r="B1603" s="6" t="s">
        <v>112</v>
      </c>
      <c r="C1603" s="6" t="s">
        <v>407</v>
      </c>
      <c r="D1603" s="6">
        <v>8.0</v>
      </c>
      <c r="E1603" s="6" t="s">
        <v>408</v>
      </c>
      <c r="H1603" s="8" t="str">
        <f>VLOOKUP(C1603,agent_name_matching!A:B,2,false)</f>
        <v>--</v>
      </c>
      <c r="I1603" s="33"/>
      <c r="O1603" s="6" t="s">
        <v>4403</v>
      </c>
      <c r="P1603" s="8" t="str">
        <f t="shared" si="1"/>
        <v/>
      </c>
      <c r="Q1603" s="8" t="str">
        <f t="shared" si="8"/>
        <v/>
      </c>
      <c r="R1603" s="8" t="str">
        <f>if(and(P1603&lt;&gt;"",Q1603&lt;&gt;"newexp",Q1603&lt;&gt;"nostart"),countifs(script_conform_dispatching!A:A,P1603,script_conform_dispatching!B:B,Q1603),"")</f>
        <v/>
      </c>
      <c r="S1603" s="8" t="str">
        <f t="shared" si="3"/>
        <v/>
      </c>
    </row>
    <row r="1604" hidden="1">
      <c r="A1604" s="6" t="s">
        <v>4404</v>
      </c>
      <c r="B1604" s="6" t="s">
        <v>112</v>
      </c>
      <c r="C1604" s="6" t="s">
        <v>1011</v>
      </c>
      <c r="F1604" s="6" t="s">
        <v>415</v>
      </c>
      <c r="G1604" s="6" t="s">
        <v>416</v>
      </c>
      <c r="H1604" s="8" t="str">
        <f>VLOOKUP(C1604,agent_name_matching!A:B,2,false)</f>
        <v>Dialog LLM</v>
      </c>
      <c r="I1604" s="32" t="s">
        <v>4405</v>
      </c>
      <c r="J1604" s="6" t="s">
        <v>418</v>
      </c>
      <c r="L1604" s="6">
        <v>12641.0</v>
      </c>
      <c r="M1604" s="6">
        <v>117.0</v>
      </c>
      <c r="N1604" s="6">
        <v>2776.0</v>
      </c>
      <c r="O1604" s="6" t="s">
        <v>4406</v>
      </c>
      <c r="P1604" s="8" t="str">
        <f t="shared" si="1"/>
        <v/>
      </c>
      <c r="Q1604" s="8" t="str">
        <f t="shared" si="8"/>
        <v/>
      </c>
      <c r="R1604" s="8" t="str">
        <f>if(and(P1604&lt;&gt;"",Q1604&lt;&gt;"newexp",Q1604&lt;&gt;"nostart"),countifs(script_conform_dispatching!A:A,P1604,script_conform_dispatching!B:B,Q1604),"")</f>
        <v/>
      </c>
      <c r="S1604" s="8" t="str">
        <f t="shared" si="3"/>
        <v/>
      </c>
    </row>
    <row r="1605" hidden="1">
      <c r="A1605" s="6" t="s">
        <v>4407</v>
      </c>
      <c r="B1605" s="6" t="s">
        <v>112</v>
      </c>
      <c r="C1605" s="6" t="s">
        <v>450</v>
      </c>
      <c r="F1605" s="6" t="s">
        <v>415</v>
      </c>
      <c r="G1605" s="6" t="s">
        <v>416</v>
      </c>
      <c r="H1605" s="8" t="str">
        <f>VLOOKUP(C1605,agent_name_matching!A:B,2,false)</f>
        <v>Validator LLM</v>
      </c>
      <c r="I1605" s="32" t="s">
        <v>4408</v>
      </c>
      <c r="J1605" s="6" t="s">
        <v>452</v>
      </c>
      <c r="L1605" s="6">
        <v>6047.0</v>
      </c>
      <c r="M1605" s="6">
        <v>39.0</v>
      </c>
      <c r="N1605" s="6">
        <v>1267.0</v>
      </c>
      <c r="O1605" s="6" t="s">
        <v>4409</v>
      </c>
      <c r="P1605" s="8" t="str">
        <f t="shared" si="1"/>
        <v/>
      </c>
      <c r="Q1605" s="8" t="str">
        <f t="shared" si="8"/>
        <v/>
      </c>
      <c r="R1605" s="8" t="str">
        <f>if(and(P1605&lt;&gt;"",Q1605&lt;&gt;"newexp",Q1605&lt;&gt;"nostart"),countifs(script_conform_dispatching!A:A,P1605,script_conform_dispatching!B:B,Q1605),"")</f>
        <v/>
      </c>
      <c r="S1605" s="8" t="str">
        <f t="shared" si="3"/>
        <v/>
      </c>
    </row>
    <row r="1606" hidden="1">
      <c r="A1606" s="6" t="s">
        <v>4410</v>
      </c>
      <c r="B1606" s="6" t="s">
        <v>112</v>
      </c>
      <c r="C1606" s="6" t="s">
        <v>37</v>
      </c>
      <c r="F1606" s="6" t="s">
        <v>415</v>
      </c>
      <c r="G1606" s="6" t="s">
        <v>416</v>
      </c>
      <c r="H1606" s="8" t="str">
        <f>VLOOKUP(C1606,agent_name_matching!A:B,2,false)</f>
        <v>Patient LLM</v>
      </c>
      <c r="I1606" s="32" t="s">
        <v>4411</v>
      </c>
      <c r="J1606" s="6" t="s">
        <v>418</v>
      </c>
      <c r="K1606" s="6">
        <v>1.0</v>
      </c>
      <c r="L1606" s="6">
        <v>6020.0</v>
      </c>
      <c r="M1606" s="6">
        <v>47.0</v>
      </c>
      <c r="N1606" s="6">
        <v>1374.0</v>
      </c>
      <c r="O1606" s="6" t="s">
        <v>4412</v>
      </c>
      <c r="P1606" s="8" t="str">
        <f t="shared" si="1"/>
        <v/>
      </c>
      <c r="Q1606" s="8" t="str">
        <f t="shared" si="8"/>
        <v/>
      </c>
      <c r="R1606" s="8" t="str">
        <f>if(and(P1606&lt;&gt;"",Q1606&lt;&gt;"newexp",Q1606&lt;&gt;"nostart"),countifs(script_conform_dispatching!A:A,P1606,script_conform_dispatching!B:B,Q1606),"")</f>
        <v/>
      </c>
      <c r="S1606" s="8" t="str">
        <f t="shared" si="3"/>
        <v/>
      </c>
    </row>
    <row r="1607" hidden="1">
      <c r="A1607" s="6" t="s">
        <v>4413</v>
      </c>
      <c r="B1607" s="6" t="s">
        <v>112</v>
      </c>
      <c r="C1607" s="6" t="s">
        <v>411</v>
      </c>
      <c r="H1607" s="8" t="str">
        <f>VLOOKUP(C1607,agent_name_matching!A:B,2,false)</f>
        <v>System</v>
      </c>
      <c r="I1607" s="33"/>
      <c r="O1607" s="6" t="s">
        <v>4414</v>
      </c>
      <c r="P1607" s="8" t="str">
        <f t="shared" si="1"/>
        <v/>
      </c>
      <c r="Q1607" s="8" t="str">
        <f t="shared" si="8"/>
        <v/>
      </c>
      <c r="R1607" s="8" t="str">
        <f>if(and(P1607&lt;&gt;"",Q1607&lt;&gt;"newexp",Q1607&lt;&gt;"nostart"),countifs(script_conform_dispatching!A:A,P1607,script_conform_dispatching!B:B,Q1607),"")</f>
        <v/>
      </c>
      <c r="S1607" s="8" t="str">
        <f t="shared" si="3"/>
        <v/>
      </c>
    </row>
    <row r="1608" hidden="1">
      <c r="A1608" s="6" t="s">
        <v>4415</v>
      </c>
      <c r="B1608" s="6" t="s">
        <v>112</v>
      </c>
      <c r="C1608" s="6" t="s">
        <v>1007</v>
      </c>
      <c r="F1608" s="6" t="s">
        <v>415</v>
      </c>
      <c r="G1608" s="6" t="s">
        <v>416</v>
      </c>
      <c r="H1608" s="8" t="str">
        <f>VLOOKUP(C1608,agent_name_matching!A:B,2,false)</f>
        <v>Assessor LLM</v>
      </c>
      <c r="I1608" s="32" t="s">
        <v>1040</v>
      </c>
      <c r="J1608" s="6" t="s">
        <v>418</v>
      </c>
      <c r="L1608" s="6">
        <v>6222.0</v>
      </c>
      <c r="M1608" s="6">
        <v>12.0</v>
      </c>
      <c r="N1608" s="6">
        <v>925.0</v>
      </c>
      <c r="O1608" s="6" t="s">
        <v>4416</v>
      </c>
      <c r="P1608" s="8" t="str">
        <f t="shared" si="1"/>
        <v/>
      </c>
      <c r="Q1608" s="8" t="str">
        <f t="shared" si="8"/>
        <v/>
      </c>
      <c r="R1608" s="8" t="str">
        <f>if(and(P1608&lt;&gt;"",Q1608&lt;&gt;"newexp",Q1608&lt;&gt;"nostart"),countifs(script_conform_dispatching!A:A,P1608,script_conform_dispatching!B:B,Q1608),"")</f>
        <v/>
      </c>
      <c r="S1608" s="8" t="str">
        <f t="shared" si="3"/>
        <v/>
      </c>
    </row>
    <row r="1609" hidden="1">
      <c r="A1609" s="6" t="s">
        <v>4417</v>
      </c>
      <c r="B1609" s="6" t="s">
        <v>112</v>
      </c>
      <c r="C1609" s="6" t="s">
        <v>407</v>
      </c>
      <c r="D1609" s="6">
        <v>8.0</v>
      </c>
      <c r="E1609" s="6" t="s">
        <v>445</v>
      </c>
      <c r="H1609" s="8" t="str">
        <f>VLOOKUP(C1609,agent_name_matching!A:B,2,false)</f>
        <v>--</v>
      </c>
      <c r="I1609" s="33"/>
      <c r="O1609" s="6" t="s">
        <v>4418</v>
      </c>
      <c r="P1609" s="8">
        <f t="shared" si="1"/>
        <v>8</v>
      </c>
      <c r="Q1609" s="8" t="str">
        <f t="shared" si="8"/>
        <v>nostart</v>
      </c>
      <c r="R1609" s="8" t="str">
        <f>if(and(P1609&lt;&gt;"",Q1609&lt;&gt;"newexp",Q1609&lt;&gt;"nostart"),countifs(script_conform_dispatching!A:A,P1609,script_conform_dispatching!B:B,Q1609),"")</f>
        <v/>
      </c>
      <c r="S1609" s="8" t="str">
        <f t="shared" si="3"/>
        <v/>
      </c>
    </row>
    <row r="1610" hidden="1">
      <c r="A1610" s="6" t="s">
        <v>4419</v>
      </c>
      <c r="B1610" s="6" t="s">
        <v>112</v>
      </c>
      <c r="C1610" s="6" t="s">
        <v>1011</v>
      </c>
      <c r="F1610" s="6" t="s">
        <v>415</v>
      </c>
      <c r="G1610" s="6" t="s">
        <v>416</v>
      </c>
      <c r="H1610" s="8" t="str">
        <f>VLOOKUP(C1610,agent_name_matching!A:B,2,false)</f>
        <v>Dialog LLM</v>
      </c>
      <c r="I1610" s="32" t="s">
        <v>4420</v>
      </c>
      <c r="J1610" s="6" t="s">
        <v>418</v>
      </c>
      <c r="L1610" s="6">
        <v>12970.0</v>
      </c>
      <c r="M1610" s="6">
        <v>118.0</v>
      </c>
      <c r="N1610" s="6">
        <v>3010.0</v>
      </c>
      <c r="O1610" s="6" t="s">
        <v>4421</v>
      </c>
      <c r="P1610" s="8" t="str">
        <f t="shared" si="1"/>
        <v/>
      </c>
      <c r="Q1610" s="8" t="str">
        <f t="shared" si="8"/>
        <v/>
      </c>
      <c r="R1610" s="8" t="str">
        <f>if(and(P1610&lt;&gt;"",Q1610&lt;&gt;"newexp",Q1610&lt;&gt;"nostart"),countifs(script_conform_dispatching!A:A,P1610,script_conform_dispatching!B:B,Q1610),"")</f>
        <v/>
      </c>
      <c r="S1610" s="8" t="str">
        <f t="shared" si="3"/>
        <v/>
      </c>
    </row>
    <row r="1611" hidden="1">
      <c r="A1611" s="6" t="s">
        <v>4422</v>
      </c>
      <c r="B1611" s="6" t="s">
        <v>112</v>
      </c>
      <c r="C1611" s="6" t="s">
        <v>450</v>
      </c>
      <c r="F1611" s="6" t="s">
        <v>415</v>
      </c>
      <c r="G1611" s="6" t="s">
        <v>416</v>
      </c>
      <c r="H1611" s="8" t="str">
        <f>VLOOKUP(C1611,agent_name_matching!A:B,2,false)</f>
        <v>Validator LLM</v>
      </c>
      <c r="I1611" s="32" t="s">
        <v>2768</v>
      </c>
      <c r="J1611" s="6" t="s">
        <v>452</v>
      </c>
      <c r="L1611" s="6">
        <v>6163.0</v>
      </c>
      <c r="M1611" s="6">
        <v>44.0</v>
      </c>
      <c r="N1611" s="6">
        <v>1201.0</v>
      </c>
      <c r="O1611" s="6" t="s">
        <v>4423</v>
      </c>
      <c r="P1611" s="8" t="str">
        <f t="shared" si="1"/>
        <v/>
      </c>
      <c r="Q1611" s="8" t="str">
        <f t="shared" si="8"/>
        <v/>
      </c>
      <c r="R1611" s="8" t="str">
        <f>if(and(P1611&lt;&gt;"",Q1611&lt;&gt;"newexp",Q1611&lt;&gt;"nostart"),countifs(script_conform_dispatching!A:A,P1611,script_conform_dispatching!B:B,Q1611),"")</f>
        <v/>
      </c>
      <c r="S1611" s="8" t="str">
        <f t="shared" si="3"/>
        <v/>
      </c>
    </row>
    <row r="1612" hidden="1">
      <c r="A1612" s="6" t="s">
        <v>4424</v>
      </c>
      <c r="B1612" s="6" t="s">
        <v>115</v>
      </c>
      <c r="C1612" s="6" t="s">
        <v>407</v>
      </c>
      <c r="D1612" s="6">
        <v>1.0</v>
      </c>
      <c r="E1612" s="6" t="s">
        <v>408</v>
      </c>
      <c r="H1612" s="8" t="str">
        <f>VLOOKUP(C1612,agent_name_matching!A:B,2,false)</f>
        <v>--</v>
      </c>
      <c r="I1612" s="33"/>
      <c r="O1612" s="6" t="s">
        <v>4425</v>
      </c>
      <c r="P1612" s="8" t="str">
        <f t="shared" si="1"/>
        <v/>
      </c>
      <c r="Q1612" s="8" t="str">
        <f t="shared" si="8"/>
        <v/>
      </c>
      <c r="R1612" s="8" t="str">
        <f>if(and(P1612&lt;&gt;"",Q1612&lt;&gt;"newexp",Q1612&lt;&gt;"nostart"),countifs(script_conform_dispatching!A:A,P1612,script_conform_dispatching!B:B,Q1612),"")</f>
        <v/>
      </c>
      <c r="S1612" s="8" t="str">
        <f t="shared" si="3"/>
        <v/>
      </c>
    </row>
    <row r="1613" hidden="1">
      <c r="A1613" s="6" t="s">
        <v>4426</v>
      </c>
      <c r="B1613" s="6" t="s">
        <v>115</v>
      </c>
      <c r="C1613" s="6" t="s">
        <v>411</v>
      </c>
      <c r="H1613" s="8" t="str">
        <f>VLOOKUP(C1613,agent_name_matching!A:B,2,false)</f>
        <v>System</v>
      </c>
      <c r="I1613" s="33"/>
      <c r="O1613" s="6" t="s">
        <v>4427</v>
      </c>
      <c r="P1613" s="8" t="str">
        <f t="shared" si="1"/>
        <v/>
      </c>
      <c r="Q1613" s="8" t="str">
        <f t="shared" si="8"/>
        <v/>
      </c>
      <c r="R1613" s="8" t="str">
        <f>if(and(P1613&lt;&gt;"",Q1613&lt;&gt;"newexp",Q1613&lt;&gt;"nostart"),countifs(script_conform_dispatching!A:A,P1613,script_conform_dispatching!B:B,Q1613),"")</f>
        <v/>
      </c>
      <c r="S1613" s="8" t="str">
        <f t="shared" si="3"/>
        <v/>
      </c>
    </row>
    <row r="1614" hidden="1">
      <c r="A1614" s="6" t="s">
        <v>4428</v>
      </c>
      <c r="B1614" s="6" t="s">
        <v>115</v>
      </c>
      <c r="C1614" s="6" t="s">
        <v>414</v>
      </c>
      <c r="F1614" s="6" t="s">
        <v>415</v>
      </c>
      <c r="G1614" s="6" t="s">
        <v>416</v>
      </c>
      <c r="H1614" s="8" t="str">
        <f>VLOOKUP(C1614,agent_name_matching!A:B,2,false)</f>
        <v>Dialog LLM</v>
      </c>
      <c r="I1614" s="32" t="s">
        <v>417</v>
      </c>
      <c r="J1614" s="6" t="s">
        <v>418</v>
      </c>
      <c r="L1614" s="6">
        <v>2328.0</v>
      </c>
      <c r="M1614" s="6">
        <v>42.0</v>
      </c>
      <c r="N1614" s="6">
        <v>2718.0</v>
      </c>
      <c r="O1614" s="6" t="s">
        <v>4429</v>
      </c>
      <c r="P1614" s="8" t="str">
        <f t="shared" si="1"/>
        <v/>
      </c>
      <c r="Q1614" s="8" t="str">
        <f t="shared" si="8"/>
        <v/>
      </c>
      <c r="R1614" s="8" t="str">
        <f>if(and(P1614&lt;&gt;"",Q1614&lt;&gt;"newexp",Q1614&lt;&gt;"nostart"),countifs(script_conform_dispatching!A:A,P1614,script_conform_dispatching!B:B,Q1614),"")</f>
        <v/>
      </c>
      <c r="S1614" s="8" t="str">
        <f t="shared" si="3"/>
        <v/>
      </c>
    </row>
    <row r="1615" hidden="1">
      <c r="A1615" s="6" t="s">
        <v>4430</v>
      </c>
      <c r="B1615" s="6" t="s">
        <v>115</v>
      </c>
      <c r="C1615" s="6" t="s">
        <v>37</v>
      </c>
      <c r="F1615" s="6" t="s">
        <v>415</v>
      </c>
      <c r="G1615" s="6" t="s">
        <v>416</v>
      </c>
      <c r="H1615" s="8" t="str">
        <f>VLOOKUP(C1615,agent_name_matching!A:B,2,false)</f>
        <v>Patient LLM</v>
      </c>
      <c r="I1615" s="32" t="s">
        <v>4431</v>
      </c>
      <c r="J1615" s="6" t="s">
        <v>418</v>
      </c>
      <c r="K1615" s="6">
        <v>1.0</v>
      </c>
      <c r="L1615" s="6">
        <v>373.0</v>
      </c>
      <c r="M1615" s="6">
        <v>29.0</v>
      </c>
      <c r="N1615" s="6">
        <v>897.0</v>
      </c>
      <c r="O1615" s="6" t="s">
        <v>4432</v>
      </c>
      <c r="P1615" s="8" t="str">
        <f t="shared" si="1"/>
        <v/>
      </c>
      <c r="Q1615" s="8" t="str">
        <f t="shared" si="8"/>
        <v/>
      </c>
      <c r="R1615" s="8" t="str">
        <f>if(and(P1615&lt;&gt;"",Q1615&lt;&gt;"newexp",Q1615&lt;&gt;"nostart"),countifs(script_conform_dispatching!A:A,P1615,script_conform_dispatching!B:B,Q1615),"")</f>
        <v/>
      </c>
      <c r="S1615" s="8" t="str">
        <f t="shared" si="3"/>
        <v/>
      </c>
    </row>
    <row r="1616" hidden="1">
      <c r="A1616" s="6" t="s">
        <v>4433</v>
      </c>
      <c r="B1616" s="6" t="s">
        <v>115</v>
      </c>
      <c r="C1616" s="6" t="s">
        <v>411</v>
      </c>
      <c r="H1616" s="8" t="str">
        <f>VLOOKUP(C1616,agent_name_matching!A:B,2,false)</f>
        <v>System</v>
      </c>
      <c r="I1616" s="33"/>
      <c r="O1616" s="6" t="s">
        <v>4434</v>
      </c>
      <c r="P1616" s="8" t="str">
        <f t="shared" si="1"/>
        <v/>
      </c>
      <c r="Q1616" s="8" t="str">
        <f t="shared" si="8"/>
        <v/>
      </c>
      <c r="R1616" s="8" t="str">
        <f>if(and(P1616&lt;&gt;"",Q1616&lt;&gt;"newexp",Q1616&lt;&gt;"nostart"),countifs(script_conform_dispatching!A:A,P1616,script_conform_dispatching!B:B,Q1616),"")</f>
        <v/>
      </c>
      <c r="S1616" s="8" t="str">
        <f t="shared" si="3"/>
        <v/>
      </c>
    </row>
    <row r="1617" hidden="1">
      <c r="A1617" s="6" t="s">
        <v>4435</v>
      </c>
      <c r="B1617" s="6" t="s">
        <v>115</v>
      </c>
      <c r="C1617" s="6" t="s">
        <v>414</v>
      </c>
      <c r="F1617" s="6" t="s">
        <v>415</v>
      </c>
      <c r="G1617" s="6" t="s">
        <v>416</v>
      </c>
      <c r="H1617" s="8" t="str">
        <f>VLOOKUP(C1617,agent_name_matching!A:B,2,false)</f>
        <v>Dialog LLM</v>
      </c>
      <c r="I1617" s="32" t="s">
        <v>426</v>
      </c>
      <c r="J1617" s="6" t="s">
        <v>418</v>
      </c>
      <c r="L1617" s="6">
        <v>2548.0</v>
      </c>
      <c r="M1617" s="6">
        <v>49.0</v>
      </c>
      <c r="N1617" s="6">
        <v>1225.0</v>
      </c>
      <c r="O1617" s="6" t="s">
        <v>4436</v>
      </c>
      <c r="P1617" s="8" t="str">
        <f t="shared" si="1"/>
        <v/>
      </c>
      <c r="Q1617" s="8" t="str">
        <f t="shared" si="8"/>
        <v/>
      </c>
      <c r="R1617" s="8" t="str">
        <f>if(and(P1617&lt;&gt;"",Q1617&lt;&gt;"newexp",Q1617&lt;&gt;"nostart"),countifs(script_conform_dispatching!A:A,P1617,script_conform_dispatching!B:B,Q1617),"")</f>
        <v/>
      </c>
      <c r="S1617" s="8" t="str">
        <f t="shared" si="3"/>
        <v/>
      </c>
    </row>
    <row r="1618" hidden="1">
      <c r="A1618" s="6" t="s">
        <v>4437</v>
      </c>
      <c r="B1618" s="6" t="s">
        <v>115</v>
      </c>
      <c r="C1618" s="6" t="s">
        <v>37</v>
      </c>
      <c r="F1618" s="6" t="s">
        <v>415</v>
      </c>
      <c r="G1618" s="6" t="s">
        <v>416</v>
      </c>
      <c r="H1618" s="8" t="str">
        <f>VLOOKUP(C1618,agent_name_matching!A:B,2,false)</f>
        <v>Patient LLM</v>
      </c>
      <c r="I1618" s="32" t="s">
        <v>4438</v>
      </c>
      <c r="J1618" s="6" t="s">
        <v>418</v>
      </c>
      <c r="K1618" s="6">
        <v>1.0</v>
      </c>
      <c r="L1618" s="6">
        <v>445.0</v>
      </c>
      <c r="M1618" s="6">
        <v>11.0</v>
      </c>
      <c r="N1618" s="6">
        <v>895.0</v>
      </c>
      <c r="O1618" s="6" t="s">
        <v>4439</v>
      </c>
      <c r="P1618" s="8" t="str">
        <f t="shared" si="1"/>
        <v/>
      </c>
      <c r="Q1618" s="8" t="str">
        <f t="shared" si="8"/>
        <v/>
      </c>
      <c r="R1618" s="8" t="str">
        <f>if(and(P1618&lt;&gt;"",Q1618&lt;&gt;"newexp",Q1618&lt;&gt;"nostart"),countifs(script_conform_dispatching!A:A,P1618,script_conform_dispatching!B:B,Q1618),"")</f>
        <v/>
      </c>
      <c r="S1618" s="8" t="str">
        <f t="shared" si="3"/>
        <v/>
      </c>
    </row>
    <row r="1619" hidden="1">
      <c r="A1619" s="6" t="s">
        <v>4440</v>
      </c>
      <c r="B1619" s="6" t="s">
        <v>115</v>
      </c>
      <c r="C1619" s="6" t="s">
        <v>411</v>
      </c>
      <c r="H1619" s="8" t="str">
        <f>VLOOKUP(C1619,agent_name_matching!A:B,2,false)</f>
        <v>System</v>
      </c>
      <c r="I1619" s="33"/>
      <c r="O1619" s="6" t="s">
        <v>4441</v>
      </c>
      <c r="P1619" s="8" t="str">
        <f t="shared" si="1"/>
        <v/>
      </c>
      <c r="Q1619" s="8" t="str">
        <f t="shared" si="8"/>
        <v/>
      </c>
      <c r="R1619" s="8" t="str">
        <f>if(and(P1619&lt;&gt;"",Q1619&lt;&gt;"newexp",Q1619&lt;&gt;"nostart"),countifs(script_conform_dispatching!A:A,P1619,script_conform_dispatching!B:B,Q1619),"")</f>
        <v/>
      </c>
      <c r="S1619" s="8" t="str">
        <f t="shared" si="3"/>
        <v/>
      </c>
    </row>
    <row r="1620" hidden="1">
      <c r="A1620" s="6" t="s">
        <v>4442</v>
      </c>
      <c r="B1620" s="6" t="s">
        <v>115</v>
      </c>
      <c r="C1620" s="6" t="s">
        <v>414</v>
      </c>
      <c r="F1620" s="6" t="s">
        <v>415</v>
      </c>
      <c r="G1620" s="6" t="s">
        <v>416</v>
      </c>
      <c r="H1620" s="8" t="str">
        <f>VLOOKUP(C1620,agent_name_matching!A:B,2,false)</f>
        <v>Dialog LLM</v>
      </c>
      <c r="I1620" s="32" t="s">
        <v>4443</v>
      </c>
      <c r="J1620" s="6" t="s">
        <v>418</v>
      </c>
      <c r="L1620" s="6">
        <v>2757.0</v>
      </c>
      <c r="M1620" s="6">
        <v>42.0</v>
      </c>
      <c r="N1620" s="6">
        <v>1225.0</v>
      </c>
      <c r="O1620" s="6" t="s">
        <v>4444</v>
      </c>
      <c r="P1620" s="8" t="str">
        <f t="shared" si="1"/>
        <v/>
      </c>
      <c r="Q1620" s="8" t="str">
        <f t="shared" si="8"/>
        <v/>
      </c>
      <c r="R1620" s="8" t="str">
        <f>if(and(P1620&lt;&gt;"",Q1620&lt;&gt;"newexp",Q1620&lt;&gt;"nostart"),countifs(script_conform_dispatching!A:A,P1620,script_conform_dispatching!B:B,Q1620),"")</f>
        <v/>
      </c>
      <c r="S1620" s="8" t="str">
        <f t="shared" si="3"/>
        <v/>
      </c>
    </row>
    <row r="1621" hidden="1">
      <c r="A1621" s="6" t="s">
        <v>4445</v>
      </c>
      <c r="B1621" s="6" t="s">
        <v>115</v>
      </c>
      <c r="C1621" s="6" t="s">
        <v>37</v>
      </c>
      <c r="F1621" s="6" t="s">
        <v>415</v>
      </c>
      <c r="G1621" s="6" t="s">
        <v>416</v>
      </c>
      <c r="H1621" s="8" t="str">
        <f>VLOOKUP(C1621,agent_name_matching!A:B,2,false)</f>
        <v>Patient LLM</v>
      </c>
      <c r="I1621" s="32" t="s">
        <v>4446</v>
      </c>
      <c r="J1621" s="6" t="s">
        <v>418</v>
      </c>
      <c r="K1621" s="6">
        <v>1.0</v>
      </c>
      <c r="L1621" s="6">
        <v>492.0</v>
      </c>
      <c r="M1621" s="6">
        <v>22.0</v>
      </c>
      <c r="N1621" s="6">
        <v>712.0</v>
      </c>
      <c r="O1621" s="6" t="s">
        <v>4447</v>
      </c>
      <c r="P1621" s="8" t="str">
        <f t="shared" si="1"/>
        <v/>
      </c>
      <c r="Q1621" s="8" t="str">
        <f t="shared" si="8"/>
        <v/>
      </c>
      <c r="R1621" s="8" t="str">
        <f>if(and(P1621&lt;&gt;"",Q1621&lt;&gt;"newexp",Q1621&lt;&gt;"nostart"),countifs(script_conform_dispatching!A:A,P1621,script_conform_dispatching!B:B,Q1621),"")</f>
        <v/>
      </c>
      <c r="S1621" s="8" t="str">
        <f t="shared" si="3"/>
        <v/>
      </c>
    </row>
    <row r="1622" hidden="1">
      <c r="A1622" s="6" t="s">
        <v>4448</v>
      </c>
      <c r="B1622" s="6" t="s">
        <v>115</v>
      </c>
      <c r="C1622" s="6" t="s">
        <v>411</v>
      </c>
      <c r="H1622" s="8" t="str">
        <f>VLOOKUP(C1622,agent_name_matching!A:B,2,false)</f>
        <v>System</v>
      </c>
      <c r="I1622" s="33"/>
      <c r="O1622" s="6" t="s">
        <v>4449</v>
      </c>
      <c r="P1622" s="8" t="str">
        <f t="shared" si="1"/>
        <v/>
      </c>
      <c r="Q1622" s="8" t="str">
        <f t="shared" si="8"/>
        <v/>
      </c>
      <c r="R1622" s="8" t="str">
        <f>if(and(P1622&lt;&gt;"",Q1622&lt;&gt;"newexp",Q1622&lt;&gt;"nostart"),countifs(script_conform_dispatching!A:A,P1622,script_conform_dispatching!B:B,Q1622),"")</f>
        <v/>
      </c>
      <c r="S1622" s="8" t="str">
        <f t="shared" si="3"/>
        <v/>
      </c>
    </row>
    <row r="1623" hidden="1">
      <c r="A1623" s="6" t="s">
        <v>4450</v>
      </c>
      <c r="B1623" s="6" t="s">
        <v>115</v>
      </c>
      <c r="C1623" s="6" t="s">
        <v>414</v>
      </c>
      <c r="F1623" s="6" t="s">
        <v>415</v>
      </c>
      <c r="G1623" s="6" t="s">
        <v>416</v>
      </c>
      <c r="H1623" s="8" t="str">
        <f>VLOOKUP(C1623,agent_name_matching!A:B,2,false)</f>
        <v>Dialog LLM</v>
      </c>
      <c r="I1623" s="32" t="s">
        <v>4451</v>
      </c>
      <c r="J1623" s="6" t="s">
        <v>418</v>
      </c>
      <c r="L1623" s="6">
        <v>2970.0</v>
      </c>
      <c r="M1623" s="6">
        <v>107.0</v>
      </c>
      <c r="N1623" s="6">
        <v>1731.0</v>
      </c>
      <c r="O1623" s="6" t="s">
        <v>4452</v>
      </c>
      <c r="P1623" s="8" t="str">
        <f t="shared" si="1"/>
        <v/>
      </c>
      <c r="Q1623" s="8" t="str">
        <f t="shared" si="8"/>
        <v/>
      </c>
      <c r="R1623" s="8" t="str">
        <f>if(and(P1623&lt;&gt;"",Q1623&lt;&gt;"newexp",Q1623&lt;&gt;"nostart"),countifs(script_conform_dispatching!A:A,P1623,script_conform_dispatching!B:B,Q1623),"")</f>
        <v/>
      </c>
      <c r="S1623" s="8" t="str">
        <f t="shared" si="3"/>
        <v/>
      </c>
    </row>
    <row r="1624" hidden="1">
      <c r="A1624" s="6" t="s">
        <v>4453</v>
      </c>
      <c r="B1624" s="6" t="s">
        <v>115</v>
      </c>
      <c r="C1624" s="6" t="s">
        <v>37</v>
      </c>
      <c r="F1624" s="6" t="s">
        <v>415</v>
      </c>
      <c r="G1624" s="6" t="s">
        <v>416</v>
      </c>
      <c r="H1624" s="8" t="str">
        <f>VLOOKUP(C1624,agent_name_matching!A:B,2,false)</f>
        <v>Patient LLM</v>
      </c>
      <c r="I1624" s="32" t="s">
        <v>4454</v>
      </c>
      <c r="J1624" s="6" t="s">
        <v>418</v>
      </c>
      <c r="K1624" s="6">
        <v>1.0</v>
      </c>
      <c r="L1624" s="6">
        <v>615.0</v>
      </c>
      <c r="M1624" s="6">
        <v>40.0</v>
      </c>
      <c r="N1624" s="6">
        <v>898.0</v>
      </c>
      <c r="O1624" s="6" t="s">
        <v>4455</v>
      </c>
      <c r="P1624" s="8" t="str">
        <f t="shared" si="1"/>
        <v/>
      </c>
      <c r="Q1624" s="8" t="str">
        <f t="shared" si="8"/>
        <v/>
      </c>
      <c r="R1624" s="8" t="str">
        <f>if(and(P1624&lt;&gt;"",Q1624&lt;&gt;"newexp",Q1624&lt;&gt;"nostart"),countifs(script_conform_dispatching!A:A,P1624,script_conform_dispatching!B:B,Q1624),"")</f>
        <v/>
      </c>
      <c r="S1624" s="8" t="str">
        <f t="shared" si="3"/>
        <v/>
      </c>
    </row>
    <row r="1625" hidden="1">
      <c r="A1625" s="6" t="s">
        <v>4456</v>
      </c>
      <c r="B1625" s="6" t="s">
        <v>115</v>
      </c>
      <c r="C1625" s="6" t="s">
        <v>411</v>
      </c>
      <c r="H1625" s="8" t="str">
        <f>VLOOKUP(C1625,agent_name_matching!A:B,2,false)</f>
        <v>System</v>
      </c>
      <c r="I1625" s="33"/>
      <c r="O1625" s="6" t="s">
        <v>4457</v>
      </c>
      <c r="P1625" s="8" t="str">
        <f t="shared" si="1"/>
        <v/>
      </c>
      <c r="Q1625" s="8" t="str">
        <f t="shared" si="8"/>
        <v/>
      </c>
      <c r="R1625" s="8" t="str">
        <f>if(and(P1625&lt;&gt;"",Q1625&lt;&gt;"newexp",Q1625&lt;&gt;"nostart"),countifs(script_conform_dispatching!A:A,P1625,script_conform_dispatching!B:B,Q1625),"")</f>
        <v/>
      </c>
      <c r="S1625" s="8" t="str">
        <f t="shared" si="3"/>
        <v/>
      </c>
    </row>
    <row r="1626" hidden="1">
      <c r="A1626" s="6" t="s">
        <v>4458</v>
      </c>
      <c r="B1626" s="6" t="s">
        <v>115</v>
      </c>
      <c r="C1626" s="6" t="s">
        <v>414</v>
      </c>
      <c r="F1626" s="6" t="s">
        <v>415</v>
      </c>
      <c r="G1626" s="6" t="s">
        <v>416</v>
      </c>
      <c r="H1626" s="8" t="str">
        <f>VLOOKUP(C1626,agent_name_matching!A:B,2,false)</f>
        <v>Dialog LLM</v>
      </c>
      <c r="I1626" s="32" t="s">
        <v>4459</v>
      </c>
      <c r="J1626" s="6" t="s">
        <v>418</v>
      </c>
      <c r="L1626" s="6">
        <v>3266.0</v>
      </c>
      <c r="M1626" s="6">
        <v>235.0</v>
      </c>
      <c r="N1626" s="6">
        <v>2750.0</v>
      </c>
      <c r="O1626" s="6" t="s">
        <v>4460</v>
      </c>
      <c r="P1626" s="8" t="str">
        <f t="shared" si="1"/>
        <v/>
      </c>
      <c r="Q1626" s="8" t="str">
        <f t="shared" si="8"/>
        <v/>
      </c>
      <c r="R1626" s="8" t="str">
        <f>if(and(P1626&lt;&gt;"",Q1626&lt;&gt;"newexp",Q1626&lt;&gt;"nostart"),countifs(script_conform_dispatching!A:A,P1626,script_conform_dispatching!B:B,Q1626),"")</f>
        <v/>
      </c>
      <c r="S1626" s="8" t="str">
        <f t="shared" si="3"/>
        <v/>
      </c>
    </row>
    <row r="1627" hidden="1">
      <c r="A1627" s="6" t="s">
        <v>4461</v>
      </c>
      <c r="B1627" s="6" t="s">
        <v>115</v>
      </c>
      <c r="C1627" s="6" t="s">
        <v>407</v>
      </c>
      <c r="D1627" s="6">
        <v>1.0</v>
      </c>
      <c r="E1627" s="6" t="s">
        <v>445</v>
      </c>
      <c r="H1627" s="8" t="str">
        <f>VLOOKUP(C1627,agent_name_matching!A:B,2,false)</f>
        <v>--</v>
      </c>
      <c r="I1627" s="33"/>
      <c r="O1627" s="6" t="s">
        <v>4462</v>
      </c>
      <c r="P1627" s="8">
        <f t="shared" si="1"/>
        <v>1</v>
      </c>
      <c r="Q1627" s="8">
        <f t="shared" si="8"/>
        <v>2</v>
      </c>
      <c r="R1627" s="8">
        <f>if(and(P1627&lt;&gt;"",Q1627&lt;&gt;"newexp",Q1627&lt;&gt;"nostart"),countifs(script_conform_dispatching!A:A,P1627,script_conform_dispatching!B:B,Q1627),"")</f>
        <v>1</v>
      </c>
      <c r="S1627" s="8" t="str">
        <f t="shared" si="3"/>
        <v/>
      </c>
    </row>
    <row r="1628" hidden="1">
      <c r="A1628" s="6" t="s">
        <v>4463</v>
      </c>
      <c r="B1628" s="6" t="s">
        <v>115</v>
      </c>
      <c r="C1628" s="6" t="s">
        <v>407</v>
      </c>
      <c r="D1628" s="6">
        <v>2.0</v>
      </c>
      <c r="E1628" s="6" t="s">
        <v>408</v>
      </c>
      <c r="H1628" s="8" t="str">
        <f>VLOOKUP(C1628,agent_name_matching!A:B,2,false)</f>
        <v>--</v>
      </c>
      <c r="I1628" s="33"/>
      <c r="O1628" s="6" t="s">
        <v>4464</v>
      </c>
      <c r="P1628" s="8" t="str">
        <f t="shared" si="1"/>
        <v/>
      </c>
      <c r="Q1628" s="8" t="str">
        <f t="shared" si="8"/>
        <v/>
      </c>
      <c r="R1628" s="8" t="str">
        <f>if(and(P1628&lt;&gt;"",Q1628&lt;&gt;"newexp",Q1628&lt;&gt;"nostart"),countifs(script_conform_dispatching!A:A,P1628,script_conform_dispatching!B:B,Q1628),"")</f>
        <v/>
      </c>
      <c r="S1628" s="8" t="str">
        <f t="shared" si="3"/>
        <v/>
      </c>
    </row>
    <row r="1629" hidden="1">
      <c r="A1629" s="6" t="s">
        <v>4465</v>
      </c>
      <c r="B1629" s="6" t="s">
        <v>115</v>
      </c>
      <c r="C1629" s="6" t="s">
        <v>450</v>
      </c>
      <c r="F1629" s="6" t="s">
        <v>415</v>
      </c>
      <c r="G1629" s="6" t="s">
        <v>416</v>
      </c>
      <c r="H1629" s="8" t="str">
        <f>VLOOKUP(C1629,agent_name_matching!A:B,2,false)</f>
        <v>Validator LLM</v>
      </c>
      <c r="I1629" s="32" t="s">
        <v>4466</v>
      </c>
      <c r="J1629" s="6" t="s">
        <v>452</v>
      </c>
      <c r="L1629" s="6">
        <v>927.0</v>
      </c>
      <c r="M1629" s="6">
        <v>32.0</v>
      </c>
      <c r="N1629" s="6">
        <v>887.0</v>
      </c>
      <c r="O1629" s="6" t="s">
        <v>4467</v>
      </c>
      <c r="P1629" s="8" t="str">
        <f t="shared" si="1"/>
        <v/>
      </c>
      <c r="Q1629" s="8" t="str">
        <f t="shared" si="8"/>
        <v/>
      </c>
      <c r="R1629" s="8" t="str">
        <f>if(and(P1629&lt;&gt;"",Q1629&lt;&gt;"newexp",Q1629&lt;&gt;"nostart"),countifs(script_conform_dispatching!A:A,P1629,script_conform_dispatching!B:B,Q1629),"")</f>
        <v/>
      </c>
      <c r="S1629" s="8" t="str">
        <f t="shared" si="3"/>
        <v/>
      </c>
    </row>
    <row r="1630" hidden="1">
      <c r="A1630" s="6" t="s">
        <v>4468</v>
      </c>
      <c r="B1630" s="6" t="s">
        <v>115</v>
      </c>
      <c r="C1630" s="6" t="s">
        <v>37</v>
      </c>
      <c r="F1630" s="6" t="s">
        <v>415</v>
      </c>
      <c r="G1630" s="6" t="s">
        <v>416</v>
      </c>
      <c r="H1630" s="8" t="str">
        <f>VLOOKUP(C1630,agent_name_matching!A:B,2,false)</f>
        <v>Patient LLM</v>
      </c>
      <c r="I1630" s="32" t="s">
        <v>4469</v>
      </c>
      <c r="J1630" s="6" t="s">
        <v>418</v>
      </c>
      <c r="K1630" s="6">
        <v>1.0</v>
      </c>
      <c r="L1630" s="6">
        <v>743.0</v>
      </c>
      <c r="M1630" s="6">
        <v>32.0</v>
      </c>
      <c r="N1630" s="6">
        <v>915.0</v>
      </c>
      <c r="O1630" s="6" t="s">
        <v>4470</v>
      </c>
      <c r="P1630" s="8" t="str">
        <f t="shared" si="1"/>
        <v/>
      </c>
      <c r="Q1630" s="8" t="str">
        <f t="shared" si="8"/>
        <v/>
      </c>
      <c r="R1630" s="8" t="str">
        <f>if(and(P1630&lt;&gt;"",Q1630&lt;&gt;"newexp",Q1630&lt;&gt;"nostart"),countifs(script_conform_dispatching!A:A,P1630,script_conform_dispatching!B:B,Q1630),"")</f>
        <v/>
      </c>
      <c r="S1630" s="8" t="str">
        <f t="shared" si="3"/>
        <v/>
      </c>
    </row>
    <row r="1631" hidden="1">
      <c r="A1631" s="6" t="s">
        <v>4471</v>
      </c>
      <c r="B1631" s="6" t="s">
        <v>115</v>
      </c>
      <c r="C1631" s="6" t="s">
        <v>411</v>
      </c>
      <c r="H1631" s="8" t="str">
        <f>VLOOKUP(C1631,agent_name_matching!A:B,2,false)</f>
        <v>System</v>
      </c>
      <c r="I1631" s="33"/>
      <c r="O1631" s="6" t="s">
        <v>4472</v>
      </c>
      <c r="P1631" s="8" t="str">
        <f t="shared" si="1"/>
        <v/>
      </c>
      <c r="Q1631" s="8" t="str">
        <f t="shared" si="8"/>
        <v/>
      </c>
      <c r="R1631" s="8" t="str">
        <f>if(and(P1631&lt;&gt;"",Q1631&lt;&gt;"newexp",Q1631&lt;&gt;"nostart"),countifs(script_conform_dispatching!A:A,P1631,script_conform_dispatching!B:B,Q1631),"")</f>
        <v/>
      </c>
      <c r="S1631" s="8" t="str">
        <f t="shared" si="3"/>
        <v/>
      </c>
    </row>
    <row r="1632" hidden="1">
      <c r="A1632" s="6" t="s">
        <v>4473</v>
      </c>
      <c r="B1632" s="6" t="s">
        <v>115</v>
      </c>
      <c r="C1632" s="6" t="s">
        <v>414</v>
      </c>
      <c r="F1632" s="6" t="s">
        <v>415</v>
      </c>
      <c r="G1632" s="6" t="s">
        <v>416</v>
      </c>
      <c r="H1632" s="8" t="str">
        <f>VLOOKUP(C1632,agent_name_matching!A:B,2,false)</f>
        <v>Dialog LLM</v>
      </c>
      <c r="I1632" s="32" t="s">
        <v>4474</v>
      </c>
      <c r="J1632" s="6" t="s">
        <v>418</v>
      </c>
      <c r="L1632" s="6">
        <v>3701.0</v>
      </c>
      <c r="M1632" s="6">
        <v>76.0</v>
      </c>
      <c r="N1632" s="6">
        <v>3056.0</v>
      </c>
      <c r="O1632" s="6" t="s">
        <v>4475</v>
      </c>
      <c r="P1632" s="8" t="str">
        <f t="shared" si="1"/>
        <v/>
      </c>
      <c r="Q1632" s="8" t="str">
        <f t="shared" si="8"/>
        <v/>
      </c>
      <c r="R1632" s="8" t="str">
        <f>if(and(P1632&lt;&gt;"",Q1632&lt;&gt;"newexp",Q1632&lt;&gt;"nostart"),countifs(script_conform_dispatching!A:A,P1632,script_conform_dispatching!B:B,Q1632),"")</f>
        <v/>
      </c>
      <c r="S1632" s="8" t="str">
        <f t="shared" si="3"/>
        <v/>
      </c>
    </row>
    <row r="1633" hidden="1">
      <c r="A1633" s="6" t="s">
        <v>4476</v>
      </c>
      <c r="B1633" s="6" t="s">
        <v>115</v>
      </c>
      <c r="C1633" s="6" t="s">
        <v>37</v>
      </c>
      <c r="F1633" s="6" t="s">
        <v>415</v>
      </c>
      <c r="G1633" s="6" t="s">
        <v>416</v>
      </c>
      <c r="H1633" s="8" t="str">
        <f>VLOOKUP(C1633,agent_name_matching!A:B,2,false)</f>
        <v>Patient LLM</v>
      </c>
      <c r="I1633" s="32" t="s">
        <v>4477</v>
      </c>
      <c r="J1633" s="6" t="s">
        <v>418</v>
      </c>
      <c r="K1633" s="6">
        <v>1.0</v>
      </c>
      <c r="L1633" s="6">
        <v>845.0</v>
      </c>
      <c r="M1633" s="6">
        <v>67.0</v>
      </c>
      <c r="N1633" s="6">
        <v>1232.0</v>
      </c>
      <c r="O1633" s="6" t="s">
        <v>4478</v>
      </c>
      <c r="P1633" s="8" t="str">
        <f t="shared" si="1"/>
        <v/>
      </c>
      <c r="Q1633" s="8" t="str">
        <f t="shared" si="8"/>
        <v/>
      </c>
      <c r="R1633" s="8" t="str">
        <f>if(and(P1633&lt;&gt;"",Q1633&lt;&gt;"newexp",Q1633&lt;&gt;"nostart"),countifs(script_conform_dispatching!A:A,P1633,script_conform_dispatching!B:B,Q1633),"")</f>
        <v/>
      </c>
      <c r="S1633" s="8" t="str">
        <f t="shared" si="3"/>
        <v/>
      </c>
    </row>
    <row r="1634" hidden="1">
      <c r="A1634" s="6" t="s">
        <v>4479</v>
      </c>
      <c r="B1634" s="6" t="s">
        <v>115</v>
      </c>
      <c r="C1634" s="6" t="s">
        <v>411</v>
      </c>
      <c r="H1634" s="8" t="str">
        <f>VLOOKUP(C1634,agent_name_matching!A:B,2,false)</f>
        <v>System</v>
      </c>
      <c r="I1634" s="33"/>
      <c r="O1634" s="6" t="s">
        <v>4480</v>
      </c>
      <c r="P1634" s="8" t="str">
        <f t="shared" si="1"/>
        <v/>
      </c>
      <c r="Q1634" s="8" t="str">
        <f t="shared" si="8"/>
        <v/>
      </c>
      <c r="R1634" s="8" t="str">
        <f>if(and(P1634&lt;&gt;"",Q1634&lt;&gt;"newexp",Q1634&lt;&gt;"nostart"),countifs(script_conform_dispatching!A:A,P1634,script_conform_dispatching!B:B,Q1634),"")</f>
        <v/>
      </c>
      <c r="S1634" s="8" t="str">
        <f t="shared" si="3"/>
        <v/>
      </c>
    </row>
    <row r="1635" hidden="1">
      <c r="A1635" s="6" t="s">
        <v>4481</v>
      </c>
      <c r="B1635" s="6" t="s">
        <v>115</v>
      </c>
      <c r="C1635" s="6" t="s">
        <v>414</v>
      </c>
      <c r="F1635" s="6" t="s">
        <v>415</v>
      </c>
      <c r="G1635" s="6" t="s">
        <v>416</v>
      </c>
      <c r="H1635" s="8" t="str">
        <f>VLOOKUP(C1635,agent_name_matching!A:B,2,false)</f>
        <v>Dialog LLM</v>
      </c>
      <c r="I1635" s="32" t="s">
        <v>4482</v>
      </c>
      <c r="J1635" s="6" t="s">
        <v>418</v>
      </c>
      <c r="L1635" s="6">
        <v>4012.0</v>
      </c>
      <c r="M1635" s="6">
        <v>80.0</v>
      </c>
      <c r="N1635" s="6">
        <v>1836.0</v>
      </c>
      <c r="O1635" s="6" t="s">
        <v>4483</v>
      </c>
      <c r="P1635" s="8" t="str">
        <f t="shared" si="1"/>
        <v/>
      </c>
      <c r="Q1635" s="8" t="str">
        <f t="shared" si="8"/>
        <v/>
      </c>
      <c r="R1635" s="8" t="str">
        <f>if(and(P1635&lt;&gt;"",Q1635&lt;&gt;"newexp",Q1635&lt;&gt;"nostart"),countifs(script_conform_dispatching!A:A,P1635,script_conform_dispatching!B:B,Q1635),"")</f>
        <v/>
      </c>
      <c r="S1635" s="8" t="str">
        <f t="shared" si="3"/>
        <v/>
      </c>
    </row>
    <row r="1636" hidden="1">
      <c r="A1636" s="6" t="s">
        <v>4484</v>
      </c>
      <c r="B1636" s="6" t="s">
        <v>115</v>
      </c>
      <c r="C1636" s="6" t="s">
        <v>37</v>
      </c>
      <c r="F1636" s="6" t="s">
        <v>415</v>
      </c>
      <c r="G1636" s="6" t="s">
        <v>416</v>
      </c>
      <c r="H1636" s="8" t="str">
        <f>VLOOKUP(C1636,agent_name_matching!A:B,2,false)</f>
        <v>Patient LLM</v>
      </c>
      <c r="I1636" s="32" t="s">
        <v>4485</v>
      </c>
      <c r="J1636" s="6" t="s">
        <v>418</v>
      </c>
      <c r="K1636" s="6">
        <v>1.0</v>
      </c>
      <c r="L1636" s="6">
        <v>986.0</v>
      </c>
      <c r="M1636" s="6">
        <v>75.0</v>
      </c>
      <c r="N1636" s="6">
        <v>2452.0</v>
      </c>
      <c r="O1636" s="6" t="s">
        <v>4486</v>
      </c>
      <c r="P1636" s="8" t="str">
        <f t="shared" si="1"/>
        <v/>
      </c>
      <c r="Q1636" s="8" t="str">
        <f t="shared" si="8"/>
        <v/>
      </c>
      <c r="R1636" s="8" t="str">
        <f>if(and(P1636&lt;&gt;"",Q1636&lt;&gt;"newexp",Q1636&lt;&gt;"nostart"),countifs(script_conform_dispatching!A:A,P1636,script_conform_dispatching!B:B,Q1636),"")</f>
        <v/>
      </c>
      <c r="S1636" s="8" t="str">
        <f t="shared" si="3"/>
        <v/>
      </c>
    </row>
    <row r="1637" hidden="1">
      <c r="A1637" s="6" t="s">
        <v>4487</v>
      </c>
      <c r="B1637" s="6" t="s">
        <v>115</v>
      </c>
      <c r="C1637" s="6" t="s">
        <v>411</v>
      </c>
      <c r="H1637" s="8" t="str">
        <f>VLOOKUP(C1637,agent_name_matching!A:B,2,false)</f>
        <v>System</v>
      </c>
      <c r="I1637" s="33"/>
      <c r="O1637" s="6" t="s">
        <v>4488</v>
      </c>
      <c r="P1637" s="8" t="str">
        <f t="shared" si="1"/>
        <v/>
      </c>
      <c r="Q1637" s="8" t="str">
        <f t="shared" si="8"/>
        <v/>
      </c>
      <c r="R1637" s="8" t="str">
        <f>if(and(P1637&lt;&gt;"",Q1637&lt;&gt;"newexp",Q1637&lt;&gt;"nostart"),countifs(script_conform_dispatching!A:A,P1637,script_conform_dispatching!B:B,Q1637),"")</f>
        <v/>
      </c>
      <c r="S1637" s="8" t="str">
        <f t="shared" si="3"/>
        <v/>
      </c>
    </row>
    <row r="1638" hidden="1">
      <c r="A1638" s="6" t="s">
        <v>4489</v>
      </c>
      <c r="B1638" s="6" t="s">
        <v>115</v>
      </c>
      <c r="C1638" s="6" t="s">
        <v>414</v>
      </c>
      <c r="F1638" s="6" t="s">
        <v>415</v>
      </c>
      <c r="G1638" s="6" t="s">
        <v>416</v>
      </c>
      <c r="H1638" s="8" t="str">
        <f>VLOOKUP(C1638,agent_name_matching!A:B,2,false)</f>
        <v>Dialog LLM</v>
      </c>
      <c r="I1638" s="32" t="s">
        <v>4490</v>
      </c>
      <c r="J1638" s="6" t="s">
        <v>418</v>
      </c>
      <c r="L1638" s="6">
        <v>4335.0</v>
      </c>
      <c r="M1638" s="6">
        <v>77.0</v>
      </c>
      <c r="N1638" s="6">
        <v>1530.0</v>
      </c>
      <c r="O1638" s="6" t="s">
        <v>4491</v>
      </c>
      <c r="P1638" s="8" t="str">
        <f t="shared" si="1"/>
        <v/>
      </c>
      <c r="Q1638" s="8" t="str">
        <f t="shared" si="8"/>
        <v/>
      </c>
      <c r="R1638" s="8" t="str">
        <f>if(and(P1638&lt;&gt;"",Q1638&lt;&gt;"newexp",Q1638&lt;&gt;"nostart"),countifs(script_conform_dispatching!A:A,P1638,script_conform_dispatching!B:B,Q1638),"")</f>
        <v/>
      </c>
      <c r="S1638" s="8" t="str">
        <f t="shared" si="3"/>
        <v/>
      </c>
    </row>
    <row r="1639" hidden="1">
      <c r="A1639" s="6" t="s">
        <v>4492</v>
      </c>
      <c r="B1639" s="6" t="s">
        <v>115</v>
      </c>
      <c r="C1639" s="6" t="s">
        <v>37</v>
      </c>
      <c r="F1639" s="6" t="s">
        <v>415</v>
      </c>
      <c r="G1639" s="6" t="s">
        <v>416</v>
      </c>
      <c r="H1639" s="8" t="str">
        <f>VLOOKUP(C1639,agent_name_matching!A:B,2,false)</f>
        <v>Patient LLM</v>
      </c>
      <c r="I1639" s="32" t="s">
        <v>4493</v>
      </c>
      <c r="J1639" s="6" t="s">
        <v>418</v>
      </c>
      <c r="K1639" s="6">
        <v>1.0</v>
      </c>
      <c r="L1639" s="6">
        <v>1132.0</v>
      </c>
      <c r="M1639" s="6">
        <v>77.0</v>
      </c>
      <c r="N1639" s="6">
        <v>2058.0</v>
      </c>
      <c r="O1639" s="6" t="s">
        <v>4494</v>
      </c>
      <c r="P1639" s="8" t="str">
        <f t="shared" si="1"/>
        <v/>
      </c>
      <c r="Q1639" s="8" t="str">
        <f t="shared" si="8"/>
        <v/>
      </c>
      <c r="R1639" s="8" t="str">
        <f>if(and(P1639&lt;&gt;"",Q1639&lt;&gt;"newexp",Q1639&lt;&gt;"nostart"),countifs(script_conform_dispatching!A:A,P1639,script_conform_dispatching!B:B,Q1639),"")</f>
        <v/>
      </c>
      <c r="S1639" s="8" t="str">
        <f t="shared" si="3"/>
        <v/>
      </c>
    </row>
    <row r="1640" hidden="1">
      <c r="A1640" s="6" t="s">
        <v>4495</v>
      </c>
      <c r="B1640" s="6" t="s">
        <v>115</v>
      </c>
      <c r="C1640" s="6" t="s">
        <v>411</v>
      </c>
      <c r="H1640" s="8" t="str">
        <f>VLOOKUP(C1640,agent_name_matching!A:B,2,false)</f>
        <v>System</v>
      </c>
      <c r="I1640" s="33"/>
      <c r="O1640" s="6" t="s">
        <v>4496</v>
      </c>
      <c r="P1640" s="8" t="str">
        <f t="shared" si="1"/>
        <v/>
      </c>
      <c r="Q1640" s="8" t="str">
        <f t="shared" si="8"/>
        <v/>
      </c>
      <c r="R1640" s="8" t="str">
        <f>if(and(P1640&lt;&gt;"",Q1640&lt;&gt;"newexp",Q1640&lt;&gt;"nostart"),countifs(script_conform_dispatching!A:A,P1640,script_conform_dispatching!B:B,Q1640),"")</f>
        <v/>
      </c>
      <c r="S1640" s="8" t="str">
        <f t="shared" si="3"/>
        <v/>
      </c>
    </row>
    <row r="1641" hidden="1">
      <c r="A1641" s="6" t="s">
        <v>4497</v>
      </c>
      <c r="B1641" s="6" t="s">
        <v>115</v>
      </c>
      <c r="C1641" s="6" t="s">
        <v>414</v>
      </c>
      <c r="F1641" s="6" t="s">
        <v>415</v>
      </c>
      <c r="G1641" s="6" t="s">
        <v>416</v>
      </c>
      <c r="H1641" s="8" t="str">
        <f>VLOOKUP(C1641,agent_name_matching!A:B,2,false)</f>
        <v>Dialog LLM</v>
      </c>
      <c r="I1641" s="32" t="s">
        <v>4498</v>
      </c>
      <c r="J1641" s="6" t="s">
        <v>418</v>
      </c>
      <c r="L1641" s="6">
        <v>4657.0</v>
      </c>
      <c r="M1641" s="6">
        <v>84.0</v>
      </c>
      <c r="N1641" s="6">
        <v>1582.0</v>
      </c>
      <c r="O1641" s="6" t="s">
        <v>4499</v>
      </c>
      <c r="P1641" s="8" t="str">
        <f t="shared" si="1"/>
        <v/>
      </c>
      <c r="Q1641" s="8" t="str">
        <f t="shared" si="8"/>
        <v/>
      </c>
      <c r="R1641" s="8" t="str">
        <f>if(and(P1641&lt;&gt;"",Q1641&lt;&gt;"newexp",Q1641&lt;&gt;"nostart"),countifs(script_conform_dispatching!A:A,P1641,script_conform_dispatching!B:B,Q1641),"")</f>
        <v/>
      </c>
      <c r="S1641" s="8" t="str">
        <f t="shared" si="3"/>
        <v/>
      </c>
    </row>
    <row r="1642" hidden="1">
      <c r="A1642" s="6" t="s">
        <v>4500</v>
      </c>
      <c r="B1642" s="6" t="s">
        <v>115</v>
      </c>
      <c r="C1642" s="6" t="s">
        <v>37</v>
      </c>
      <c r="F1642" s="6" t="s">
        <v>415</v>
      </c>
      <c r="G1642" s="6" t="s">
        <v>416</v>
      </c>
      <c r="H1642" s="8" t="str">
        <f>VLOOKUP(C1642,agent_name_matching!A:B,2,false)</f>
        <v>Patient LLM</v>
      </c>
      <c r="I1642" s="32" t="s">
        <v>4501</v>
      </c>
      <c r="J1642" s="6" t="s">
        <v>418</v>
      </c>
      <c r="K1642" s="6">
        <v>1.0</v>
      </c>
      <c r="L1642" s="6">
        <v>1287.0</v>
      </c>
      <c r="M1642" s="6">
        <v>74.0</v>
      </c>
      <c r="N1642" s="6">
        <v>1097.0</v>
      </c>
      <c r="O1642" s="6" t="s">
        <v>4502</v>
      </c>
      <c r="P1642" s="8" t="str">
        <f t="shared" si="1"/>
        <v/>
      </c>
      <c r="Q1642" s="8" t="str">
        <f t="shared" si="8"/>
        <v/>
      </c>
      <c r="R1642" s="8" t="str">
        <f>if(and(P1642&lt;&gt;"",Q1642&lt;&gt;"newexp",Q1642&lt;&gt;"nostart"),countifs(script_conform_dispatching!A:A,P1642,script_conform_dispatching!B:B,Q1642),"")</f>
        <v/>
      </c>
      <c r="S1642" s="8" t="str">
        <f t="shared" si="3"/>
        <v/>
      </c>
    </row>
    <row r="1643" hidden="1">
      <c r="A1643" s="6" t="s">
        <v>4503</v>
      </c>
      <c r="B1643" s="6" t="s">
        <v>115</v>
      </c>
      <c r="C1643" s="6" t="s">
        <v>411</v>
      </c>
      <c r="H1643" s="8" t="str">
        <f>VLOOKUP(C1643,agent_name_matching!A:B,2,false)</f>
        <v>System</v>
      </c>
      <c r="I1643" s="33"/>
      <c r="O1643" s="6" t="s">
        <v>4504</v>
      </c>
      <c r="P1643" s="8" t="str">
        <f t="shared" si="1"/>
        <v/>
      </c>
      <c r="Q1643" s="8" t="str">
        <f t="shared" si="8"/>
        <v/>
      </c>
      <c r="R1643" s="8" t="str">
        <f>if(and(P1643&lt;&gt;"",Q1643&lt;&gt;"newexp",Q1643&lt;&gt;"nostart"),countifs(script_conform_dispatching!A:A,P1643,script_conform_dispatching!B:B,Q1643),"")</f>
        <v/>
      </c>
      <c r="S1643" s="8" t="str">
        <f t="shared" si="3"/>
        <v/>
      </c>
    </row>
    <row r="1644" hidden="1">
      <c r="A1644" s="6" t="s">
        <v>4505</v>
      </c>
      <c r="B1644" s="6" t="s">
        <v>115</v>
      </c>
      <c r="C1644" s="6" t="s">
        <v>414</v>
      </c>
      <c r="F1644" s="6" t="s">
        <v>415</v>
      </c>
      <c r="G1644" s="6" t="s">
        <v>416</v>
      </c>
      <c r="H1644" s="8" t="str">
        <f>VLOOKUP(C1644,agent_name_matching!A:B,2,false)</f>
        <v>Dialog LLM</v>
      </c>
      <c r="I1644" s="32" t="s">
        <v>4506</v>
      </c>
      <c r="J1644" s="6" t="s">
        <v>418</v>
      </c>
      <c r="L1644" s="6">
        <v>4983.0</v>
      </c>
      <c r="M1644" s="6">
        <v>92.0</v>
      </c>
      <c r="N1644" s="6">
        <v>1390.0</v>
      </c>
      <c r="O1644" s="6" t="s">
        <v>4507</v>
      </c>
      <c r="P1644" s="8" t="str">
        <f t="shared" si="1"/>
        <v/>
      </c>
      <c r="Q1644" s="8" t="str">
        <f t="shared" si="8"/>
        <v/>
      </c>
      <c r="R1644" s="8" t="str">
        <f>if(and(P1644&lt;&gt;"",Q1644&lt;&gt;"newexp",Q1644&lt;&gt;"nostart"),countifs(script_conform_dispatching!A:A,P1644,script_conform_dispatching!B:B,Q1644),"")</f>
        <v/>
      </c>
      <c r="S1644" s="8" t="str">
        <f t="shared" si="3"/>
        <v/>
      </c>
    </row>
    <row r="1645" hidden="1">
      <c r="A1645" s="6" t="s">
        <v>4508</v>
      </c>
      <c r="B1645" s="6" t="s">
        <v>115</v>
      </c>
      <c r="C1645" s="6" t="s">
        <v>37</v>
      </c>
      <c r="F1645" s="6" t="s">
        <v>415</v>
      </c>
      <c r="G1645" s="6" t="s">
        <v>416</v>
      </c>
      <c r="H1645" s="8" t="str">
        <f>VLOOKUP(C1645,agent_name_matching!A:B,2,false)</f>
        <v>Patient LLM</v>
      </c>
      <c r="I1645" s="32" t="s">
        <v>4509</v>
      </c>
      <c r="J1645" s="6" t="s">
        <v>418</v>
      </c>
      <c r="K1645" s="6">
        <v>1.0</v>
      </c>
      <c r="L1645" s="6">
        <v>1447.0</v>
      </c>
      <c r="M1645" s="6">
        <v>59.0</v>
      </c>
      <c r="N1645" s="6">
        <v>2056.0</v>
      </c>
      <c r="O1645" s="6" t="s">
        <v>4510</v>
      </c>
      <c r="P1645" s="8" t="str">
        <f t="shared" si="1"/>
        <v/>
      </c>
      <c r="Q1645" s="8" t="str">
        <f t="shared" si="8"/>
        <v/>
      </c>
      <c r="R1645" s="8" t="str">
        <f>if(and(P1645&lt;&gt;"",Q1645&lt;&gt;"newexp",Q1645&lt;&gt;"nostart"),countifs(script_conform_dispatching!A:A,P1645,script_conform_dispatching!B:B,Q1645),"")</f>
        <v/>
      </c>
      <c r="S1645" s="8" t="str">
        <f t="shared" si="3"/>
        <v/>
      </c>
    </row>
    <row r="1646" hidden="1">
      <c r="A1646" s="6" t="s">
        <v>4511</v>
      </c>
      <c r="B1646" s="6" t="s">
        <v>115</v>
      </c>
      <c r="C1646" s="6" t="s">
        <v>411</v>
      </c>
      <c r="H1646" s="8" t="str">
        <f>VLOOKUP(C1646,agent_name_matching!A:B,2,false)</f>
        <v>System</v>
      </c>
      <c r="I1646" s="33"/>
      <c r="O1646" s="6" t="s">
        <v>4512</v>
      </c>
      <c r="P1646" s="8" t="str">
        <f t="shared" si="1"/>
        <v/>
      </c>
      <c r="Q1646" s="8" t="str">
        <f t="shared" si="8"/>
        <v/>
      </c>
      <c r="R1646" s="8" t="str">
        <f>if(and(P1646&lt;&gt;"",Q1646&lt;&gt;"newexp",Q1646&lt;&gt;"nostart"),countifs(script_conform_dispatching!A:A,P1646,script_conform_dispatching!B:B,Q1646),"")</f>
        <v/>
      </c>
      <c r="S1646" s="8" t="str">
        <f t="shared" si="3"/>
        <v/>
      </c>
    </row>
    <row r="1647" hidden="1">
      <c r="A1647" s="6" t="s">
        <v>4513</v>
      </c>
      <c r="B1647" s="6" t="s">
        <v>115</v>
      </c>
      <c r="C1647" s="6" t="s">
        <v>414</v>
      </c>
      <c r="F1647" s="6" t="s">
        <v>415</v>
      </c>
      <c r="G1647" s="6" t="s">
        <v>416</v>
      </c>
      <c r="H1647" s="8" t="str">
        <f>VLOOKUP(C1647,agent_name_matching!A:B,2,false)</f>
        <v>Dialog LLM</v>
      </c>
      <c r="I1647" s="32" t="s">
        <v>4514</v>
      </c>
      <c r="J1647" s="6" t="s">
        <v>418</v>
      </c>
      <c r="L1647" s="6">
        <v>5302.0</v>
      </c>
      <c r="M1647" s="6">
        <v>109.0</v>
      </c>
      <c r="N1647" s="6">
        <v>2150.0</v>
      </c>
      <c r="O1647" s="6" t="s">
        <v>4515</v>
      </c>
      <c r="P1647" s="8" t="str">
        <f t="shared" si="1"/>
        <v/>
      </c>
      <c r="Q1647" s="8" t="str">
        <f t="shared" si="8"/>
        <v/>
      </c>
      <c r="R1647" s="8" t="str">
        <f>if(and(P1647&lt;&gt;"",Q1647&lt;&gt;"newexp",Q1647&lt;&gt;"nostart"),countifs(script_conform_dispatching!A:A,P1647,script_conform_dispatching!B:B,Q1647),"")</f>
        <v/>
      </c>
      <c r="S1647" s="8" t="str">
        <f t="shared" si="3"/>
        <v/>
      </c>
    </row>
    <row r="1648" hidden="1">
      <c r="A1648" s="6" t="s">
        <v>4516</v>
      </c>
      <c r="B1648" s="6" t="s">
        <v>115</v>
      </c>
      <c r="C1648" s="6" t="s">
        <v>37</v>
      </c>
      <c r="F1648" s="6" t="s">
        <v>415</v>
      </c>
      <c r="G1648" s="6" t="s">
        <v>416</v>
      </c>
      <c r="H1648" s="8" t="str">
        <f>VLOOKUP(C1648,agent_name_matching!A:B,2,false)</f>
        <v>Patient LLM</v>
      </c>
      <c r="I1648" s="32" t="s">
        <v>4517</v>
      </c>
      <c r="J1648" s="6" t="s">
        <v>418</v>
      </c>
      <c r="K1648" s="6">
        <v>1.0</v>
      </c>
      <c r="L1648" s="6">
        <v>1609.0</v>
      </c>
      <c r="M1648" s="6">
        <v>23.0</v>
      </c>
      <c r="N1648" s="6">
        <v>1200.0</v>
      </c>
      <c r="O1648" s="6" t="s">
        <v>4518</v>
      </c>
      <c r="P1648" s="8" t="str">
        <f t="shared" si="1"/>
        <v/>
      </c>
      <c r="Q1648" s="8" t="str">
        <f t="shared" si="8"/>
        <v/>
      </c>
      <c r="R1648" s="8" t="str">
        <f>if(and(P1648&lt;&gt;"",Q1648&lt;&gt;"newexp",Q1648&lt;&gt;"nostart"),countifs(script_conform_dispatching!A:A,P1648,script_conform_dispatching!B:B,Q1648),"")</f>
        <v/>
      </c>
      <c r="S1648" s="8" t="str">
        <f t="shared" si="3"/>
        <v/>
      </c>
    </row>
    <row r="1649" hidden="1">
      <c r="A1649" s="6" t="s">
        <v>4519</v>
      </c>
      <c r="B1649" s="6" t="s">
        <v>115</v>
      </c>
      <c r="C1649" s="6" t="s">
        <v>411</v>
      </c>
      <c r="H1649" s="8" t="str">
        <f>VLOOKUP(C1649,agent_name_matching!A:B,2,false)</f>
        <v>System</v>
      </c>
      <c r="I1649" s="33"/>
      <c r="O1649" s="6" t="s">
        <v>4520</v>
      </c>
      <c r="P1649" s="8" t="str">
        <f t="shared" si="1"/>
        <v/>
      </c>
      <c r="Q1649" s="8" t="str">
        <f t="shared" si="8"/>
        <v/>
      </c>
      <c r="R1649" s="8" t="str">
        <f>if(and(P1649&lt;&gt;"",Q1649&lt;&gt;"newexp",Q1649&lt;&gt;"nostart"),countifs(script_conform_dispatching!A:A,P1649,script_conform_dispatching!B:B,Q1649),"")</f>
        <v/>
      </c>
      <c r="S1649" s="8" t="str">
        <f t="shared" si="3"/>
        <v/>
      </c>
    </row>
    <row r="1650" hidden="1">
      <c r="A1650" s="6" t="s">
        <v>4521</v>
      </c>
      <c r="B1650" s="6" t="s">
        <v>115</v>
      </c>
      <c r="C1650" s="6" t="s">
        <v>414</v>
      </c>
      <c r="F1650" s="6" t="s">
        <v>415</v>
      </c>
      <c r="G1650" s="6" t="s">
        <v>416</v>
      </c>
      <c r="H1650" s="8" t="str">
        <f>VLOOKUP(C1650,agent_name_matching!A:B,2,false)</f>
        <v>Dialog LLM</v>
      </c>
      <c r="I1650" s="32" t="s">
        <v>4522</v>
      </c>
      <c r="J1650" s="6" t="s">
        <v>418</v>
      </c>
      <c r="L1650" s="6">
        <v>5602.0</v>
      </c>
      <c r="M1650" s="6">
        <v>291.0</v>
      </c>
      <c r="N1650" s="6">
        <v>10883.0</v>
      </c>
      <c r="O1650" s="6" t="s">
        <v>4523</v>
      </c>
      <c r="P1650" s="8" t="str">
        <f t="shared" si="1"/>
        <v/>
      </c>
      <c r="Q1650" s="8" t="str">
        <f t="shared" si="8"/>
        <v/>
      </c>
      <c r="R1650" s="8" t="str">
        <f>if(and(P1650&lt;&gt;"",Q1650&lt;&gt;"newexp",Q1650&lt;&gt;"nostart"),countifs(script_conform_dispatching!A:A,P1650,script_conform_dispatching!B:B,Q1650),"")</f>
        <v/>
      </c>
      <c r="S1650" s="8" t="str">
        <f t="shared" si="3"/>
        <v/>
      </c>
    </row>
    <row r="1651" hidden="1">
      <c r="A1651" s="6" t="s">
        <v>4524</v>
      </c>
      <c r="B1651" s="6" t="s">
        <v>115</v>
      </c>
      <c r="C1651" s="6" t="s">
        <v>407</v>
      </c>
      <c r="D1651" s="6">
        <v>2.0</v>
      </c>
      <c r="E1651" s="6" t="s">
        <v>445</v>
      </c>
      <c r="H1651" s="8" t="str">
        <f>VLOOKUP(C1651,agent_name_matching!A:B,2,false)</f>
        <v>--</v>
      </c>
      <c r="I1651" s="33"/>
      <c r="O1651" s="6" t="s">
        <v>4525</v>
      </c>
      <c r="P1651" s="8">
        <f t="shared" si="1"/>
        <v>2</v>
      </c>
      <c r="Q1651" s="8">
        <f t="shared" si="8"/>
        <v>4</v>
      </c>
      <c r="R1651" s="8">
        <f>if(and(P1651&lt;&gt;"",Q1651&lt;&gt;"newexp",Q1651&lt;&gt;"nostart"),countifs(script_conform_dispatching!A:A,P1651,script_conform_dispatching!B:B,Q1651),"")</f>
        <v>1</v>
      </c>
      <c r="S1651" s="8" t="str">
        <f t="shared" si="3"/>
        <v/>
      </c>
    </row>
    <row r="1652" hidden="1">
      <c r="A1652" s="6" t="s">
        <v>4526</v>
      </c>
      <c r="B1652" s="6" t="s">
        <v>115</v>
      </c>
      <c r="C1652" s="6" t="s">
        <v>407</v>
      </c>
      <c r="D1652" s="6">
        <v>4.0</v>
      </c>
      <c r="E1652" s="6" t="s">
        <v>408</v>
      </c>
      <c r="H1652" s="8" t="str">
        <f>VLOOKUP(C1652,agent_name_matching!A:B,2,false)</f>
        <v>--</v>
      </c>
      <c r="I1652" s="33"/>
      <c r="O1652" s="6" t="s">
        <v>4527</v>
      </c>
      <c r="P1652" s="8" t="str">
        <f t="shared" si="1"/>
        <v/>
      </c>
      <c r="Q1652" s="8" t="str">
        <f t="shared" si="8"/>
        <v/>
      </c>
      <c r="R1652" s="8" t="str">
        <f>if(and(P1652&lt;&gt;"",Q1652&lt;&gt;"newexp",Q1652&lt;&gt;"nostart"),countifs(script_conform_dispatching!A:A,P1652,script_conform_dispatching!B:B,Q1652),"")</f>
        <v/>
      </c>
      <c r="S1652" s="8" t="str">
        <f t="shared" si="3"/>
        <v/>
      </c>
    </row>
    <row r="1653" hidden="1">
      <c r="A1653" s="6" t="s">
        <v>4528</v>
      </c>
      <c r="B1653" s="6" t="s">
        <v>115</v>
      </c>
      <c r="C1653" s="6" t="s">
        <v>450</v>
      </c>
      <c r="F1653" s="6" t="s">
        <v>415</v>
      </c>
      <c r="G1653" s="6" t="s">
        <v>416</v>
      </c>
      <c r="H1653" s="8" t="str">
        <f>VLOOKUP(C1653,agent_name_matching!A:B,2,false)</f>
        <v>Validator LLM</v>
      </c>
      <c r="I1653" s="32" t="s">
        <v>451</v>
      </c>
      <c r="J1653" s="6" t="s">
        <v>452</v>
      </c>
      <c r="L1653" s="6">
        <v>1911.0</v>
      </c>
      <c r="M1653" s="6">
        <v>10.0</v>
      </c>
      <c r="N1653" s="6">
        <v>760.0</v>
      </c>
      <c r="O1653" s="6" t="s">
        <v>4529</v>
      </c>
      <c r="P1653" s="8" t="str">
        <f t="shared" si="1"/>
        <v/>
      </c>
      <c r="Q1653" s="8" t="str">
        <f t="shared" si="8"/>
        <v/>
      </c>
      <c r="R1653" s="8" t="str">
        <f>if(and(P1653&lt;&gt;"",Q1653&lt;&gt;"newexp",Q1653&lt;&gt;"nostart"),countifs(script_conform_dispatching!A:A,P1653,script_conform_dispatching!B:B,Q1653),"")</f>
        <v/>
      </c>
      <c r="S1653" s="8" t="str">
        <f t="shared" si="3"/>
        <v/>
      </c>
    </row>
    <row r="1654" hidden="1">
      <c r="A1654" s="6" t="s">
        <v>4530</v>
      </c>
      <c r="B1654" s="6" t="s">
        <v>115</v>
      </c>
      <c r="C1654" s="6" t="s">
        <v>37</v>
      </c>
      <c r="F1654" s="6" t="s">
        <v>415</v>
      </c>
      <c r="G1654" s="6" t="s">
        <v>416</v>
      </c>
      <c r="H1654" s="8" t="str">
        <f>VLOOKUP(C1654,agent_name_matching!A:B,2,false)</f>
        <v>Patient LLM</v>
      </c>
      <c r="I1654" s="32" t="s">
        <v>4531</v>
      </c>
      <c r="J1654" s="6" t="s">
        <v>418</v>
      </c>
      <c r="K1654" s="6">
        <v>1.0</v>
      </c>
      <c r="L1654" s="6">
        <v>1722.0</v>
      </c>
      <c r="M1654" s="6">
        <v>28.0</v>
      </c>
      <c r="N1654" s="6">
        <v>917.0</v>
      </c>
      <c r="O1654" s="6" t="s">
        <v>4532</v>
      </c>
      <c r="P1654" s="8" t="str">
        <f t="shared" si="1"/>
        <v/>
      </c>
      <c r="Q1654" s="8" t="str">
        <f t="shared" si="8"/>
        <v/>
      </c>
      <c r="R1654" s="8" t="str">
        <f>if(and(P1654&lt;&gt;"",Q1654&lt;&gt;"newexp",Q1654&lt;&gt;"nostart"),countifs(script_conform_dispatching!A:A,P1654,script_conform_dispatching!B:B,Q1654),"")</f>
        <v/>
      </c>
      <c r="S1654" s="8" t="str">
        <f t="shared" si="3"/>
        <v/>
      </c>
    </row>
    <row r="1655" hidden="1">
      <c r="A1655" s="6" t="s">
        <v>4533</v>
      </c>
      <c r="B1655" s="6" t="s">
        <v>115</v>
      </c>
      <c r="C1655" s="6" t="s">
        <v>411</v>
      </c>
      <c r="H1655" s="8" t="str">
        <f>VLOOKUP(C1655,agent_name_matching!A:B,2,false)</f>
        <v>System</v>
      </c>
      <c r="I1655" s="33"/>
      <c r="O1655" s="6" t="s">
        <v>4534</v>
      </c>
      <c r="P1655" s="8" t="str">
        <f t="shared" si="1"/>
        <v/>
      </c>
      <c r="Q1655" s="8" t="str">
        <f t="shared" si="8"/>
        <v/>
      </c>
      <c r="R1655" s="8" t="str">
        <f>if(and(P1655&lt;&gt;"",Q1655&lt;&gt;"newexp",Q1655&lt;&gt;"nostart"),countifs(script_conform_dispatching!A:A,P1655,script_conform_dispatching!B:B,Q1655),"")</f>
        <v/>
      </c>
      <c r="S1655" s="8" t="str">
        <f t="shared" si="3"/>
        <v/>
      </c>
    </row>
    <row r="1656" hidden="1">
      <c r="A1656" s="6" t="s">
        <v>4535</v>
      </c>
      <c r="B1656" s="6" t="s">
        <v>115</v>
      </c>
      <c r="C1656" s="6" t="s">
        <v>414</v>
      </c>
      <c r="F1656" s="6" t="s">
        <v>415</v>
      </c>
      <c r="G1656" s="6" t="s">
        <v>416</v>
      </c>
      <c r="H1656" s="8" t="str">
        <f>VLOOKUP(C1656,agent_name_matching!A:B,2,false)</f>
        <v>Dialog LLM</v>
      </c>
      <c r="I1656" s="32" t="s">
        <v>4536</v>
      </c>
      <c r="J1656" s="6" t="s">
        <v>418</v>
      </c>
      <c r="L1656" s="6">
        <v>6143.0</v>
      </c>
      <c r="M1656" s="6">
        <v>228.0</v>
      </c>
      <c r="N1656" s="6">
        <v>2848.0</v>
      </c>
      <c r="O1656" s="6" t="s">
        <v>4537</v>
      </c>
      <c r="P1656" s="8" t="str">
        <f t="shared" si="1"/>
        <v/>
      </c>
      <c r="Q1656" s="8" t="str">
        <f t="shared" si="8"/>
        <v/>
      </c>
      <c r="R1656" s="8" t="str">
        <f>if(and(P1656&lt;&gt;"",Q1656&lt;&gt;"newexp",Q1656&lt;&gt;"nostart"),countifs(script_conform_dispatching!A:A,P1656,script_conform_dispatching!B:B,Q1656),"")</f>
        <v/>
      </c>
      <c r="S1656" s="8" t="str">
        <f t="shared" si="3"/>
        <v/>
      </c>
    </row>
    <row r="1657" hidden="1">
      <c r="A1657" s="6" t="s">
        <v>4538</v>
      </c>
      <c r="B1657" s="6" t="s">
        <v>115</v>
      </c>
      <c r="C1657" s="6" t="s">
        <v>37</v>
      </c>
      <c r="F1657" s="6" t="s">
        <v>415</v>
      </c>
      <c r="G1657" s="6" t="s">
        <v>416</v>
      </c>
      <c r="H1657" s="8" t="str">
        <f>VLOOKUP(C1657,agent_name_matching!A:B,2,false)</f>
        <v>Patient LLM</v>
      </c>
      <c r="I1657" s="32" t="s">
        <v>4539</v>
      </c>
      <c r="J1657" s="6" t="s">
        <v>418</v>
      </c>
      <c r="K1657" s="6">
        <v>1.0</v>
      </c>
      <c r="L1657" s="6">
        <v>1972.0</v>
      </c>
      <c r="M1657" s="6">
        <v>31.0</v>
      </c>
      <c r="N1657" s="6">
        <v>1118.0</v>
      </c>
      <c r="O1657" s="6" t="s">
        <v>4540</v>
      </c>
      <c r="P1657" s="8" t="str">
        <f t="shared" si="1"/>
        <v/>
      </c>
      <c r="Q1657" s="8" t="str">
        <f t="shared" si="8"/>
        <v/>
      </c>
      <c r="R1657" s="8" t="str">
        <f>if(and(P1657&lt;&gt;"",Q1657&lt;&gt;"newexp",Q1657&lt;&gt;"nostart"),countifs(script_conform_dispatching!A:A,P1657,script_conform_dispatching!B:B,Q1657),"")</f>
        <v/>
      </c>
      <c r="S1657" s="8" t="str">
        <f t="shared" si="3"/>
        <v/>
      </c>
    </row>
    <row r="1658" hidden="1">
      <c r="A1658" s="6" t="s">
        <v>4541</v>
      </c>
      <c r="B1658" s="6" t="s">
        <v>115</v>
      </c>
      <c r="C1658" s="6" t="s">
        <v>411</v>
      </c>
      <c r="H1658" s="8" t="str">
        <f>VLOOKUP(C1658,agent_name_matching!A:B,2,false)</f>
        <v>System</v>
      </c>
      <c r="I1658" s="33"/>
      <c r="O1658" s="6" t="s">
        <v>4542</v>
      </c>
      <c r="P1658" s="8" t="str">
        <f t="shared" si="1"/>
        <v/>
      </c>
      <c r="Q1658" s="8" t="str">
        <f t="shared" si="8"/>
        <v/>
      </c>
      <c r="R1658" s="8" t="str">
        <f>if(and(P1658&lt;&gt;"",Q1658&lt;&gt;"newexp",Q1658&lt;&gt;"nostart"),countifs(script_conform_dispatching!A:A,P1658,script_conform_dispatching!B:B,Q1658),"")</f>
        <v/>
      </c>
      <c r="S1658" s="8" t="str">
        <f t="shared" si="3"/>
        <v/>
      </c>
    </row>
    <row r="1659" hidden="1">
      <c r="A1659" s="6" t="s">
        <v>4543</v>
      </c>
      <c r="B1659" s="6" t="s">
        <v>115</v>
      </c>
      <c r="C1659" s="6" t="s">
        <v>414</v>
      </c>
      <c r="F1659" s="6" t="s">
        <v>415</v>
      </c>
      <c r="G1659" s="6" t="s">
        <v>416</v>
      </c>
      <c r="H1659" s="8" t="str">
        <f>VLOOKUP(C1659,agent_name_matching!A:B,2,false)</f>
        <v>Dialog LLM</v>
      </c>
      <c r="I1659" s="32" t="s">
        <v>4544</v>
      </c>
      <c r="J1659" s="6" t="s">
        <v>418</v>
      </c>
      <c r="L1659" s="6">
        <v>6624.0</v>
      </c>
      <c r="M1659" s="6">
        <v>186.0</v>
      </c>
      <c r="N1659" s="6">
        <v>3069.0</v>
      </c>
      <c r="O1659" s="6" t="s">
        <v>4545</v>
      </c>
      <c r="P1659" s="8" t="str">
        <f t="shared" si="1"/>
        <v/>
      </c>
      <c r="Q1659" s="8" t="str">
        <f t="shared" si="8"/>
        <v/>
      </c>
      <c r="R1659" s="8" t="str">
        <f>if(and(P1659&lt;&gt;"",Q1659&lt;&gt;"newexp",Q1659&lt;&gt;"nostart"),countifs(script_conform_dispatching!A:A,P1659,script_conform_dispatching!B:B,Q1659),"")</f>
        <v/>
      </c>
      <c r="S1659" s="8" t="str">
        <f t="shared" si="3"/>
        <v/>
      </c>
    </row>
    <row r="1660" hidden="1">
      <c r="A1660" s="6" t="s">
        <v>4546</v>
      </c>
      <c r="B1660" s="6" t="s">
        <v>115</v>
      </c>
      <c r="C1660" s="6" t="s">
        <v>37</v>
      </c>
      <c r="F1660" s="6" t="s">
        <v>415</v>
      </c>
      <c r="G1660" s="6" t="s">
        <v>416</v>
      </c>
      <c r="H1660" s="8" t="str">
        <f>VLOOKUP(C1660,agent_name_matching!A:B,2,false)</f>
        <v>Patient LLM</v>
      </c>
      <c r="I1660" s="32" t="s">
        <v>4547</v>
      </c>
      <c r="J1660" s="6" t="s">
        <v>418</v>
      </c>
      <c r="K1660" s="6">
        <v>1.0</v>
      </c>
      <c r="L1660" s="6">
        <v>2183.0</v>
      </c>
      <c r="M1660" s="6">
        <v>38.0</v>
      </c>
      <c r="N1660" s="6">
        <v>1140.0</v>
      </c>
      <c r="O1660" s="6" t="s">
        <v>4548</v>
      </c>
      <c r="P1660" s="8" t="str">
        <f t="shared" si="1"/>
        <v/>
      </c>
      <c r="Q1660" s="8" t="str">
        <f t="shared" si="8"/>
        <v/>
      </c>
      <c r="R1660" s="8" t="str">
        <f>if(and(P1660&lt;&gt;"",Q1660&lt;&gt;"newexp",Q1660&lt;&gt;"nostart"),countifs(script_conform_dispatching!A:A,P1660,script_conform_dispatching!B:B,Q1660),"")</f>
        <v/>
      </c>
      <c r="S1660" s="8" t="str">
        <f t="shared" si="3"/>
        <v/>
      </c>
    </row>
    <row r="1661" hidden="1">
      <c r="A1661" s="6" t="s">
        <v>4549</v>
      </c>
      <c r="B1661" s="6" t="s">
        <v>115</v>
      </c>
      <c r="C1661" s="6" t="s">
        <v>411</v>
      </c>
      <c r="H1661" s="8" t="str">
        <f>VLOOKUP(C1661,agent_name_matching!A:B,2,false)</f>
        <v>System</v>
      </c>
      <c r="I1661" s="33"/>
      <c r="O1661" s="6" t="s">
        <v>4550</v>
      </c>
      <c r="P1661" s="8" t="str">
        <f t="shared" si="1"/>
        <v/>
      </c>
      <c r="Q1661" s="8" t="str">
        <f t="shared" si="8"/>
        <v/>
      </c>
      <c r="R1661" s="8" t="str">
        <f>if(and(P1661&lt;&gt;"",Q1661&lt;&gt;"newexp",Q1661&lt;&gt;"nostart"),countifs(script_conform_dispatching!A:A,P1661,script_conform_dispatching!B:B,Q1661),"")</f>
        <v/>
      </c>
      <c r="S1661" s="8" t="str">
        <f t="shared" si="3"/>
        <v/>
      </c>
    </row>
    <row r="1662" hidden="1">
      <c r="A1662" s="6" t="s">
        <v>4551</v>
      </c>
      <c r="B1662" s="6" t="s">
        <v>115</v>
      </c>
      <c r="C1662" s="6" t="s">
        <v>414</v>
      </c>
      <c r="F1662" s="6" t="s">
        <v>415</v>
      </c>
      <c r="G1662" s="6" t="s">
        <v>416</v>
      </c>
      <c r="H1662" s="8" t="str">
        <f>VLOOKUP(C1662,agent_name_matching!A:B,2,false)</f>
        <v>Dialog LLM</v>
      </c>
      <c r="I1662" s="32" t="s">
        <v>4552</v>
      </c>
      <c r="J1662" s="6" t="s">
        <v>418</v>
      </c>
      <c r="L1662" s="6">
        <v>7069.0</v>
      </c>
      <c r="M1662" s="6">
        <v>249.0</v>
      </c>
      <c r="N1662" s="6">
        <v>3126.0</v>
      </c>
      <c r="O1662" s="6" t="s">
        <v>4553</v>
      </c>
      <c r="P1662" s="8" t="str">
        <f t="shared" si="1"/>
        <v/>
      </c>
      <c r="Q1662" s="8" t="str">
        <f t="shared" si="8"/>
        <v/>
      </c>
      <c r="R1662" s="8" t="str">
        <f>if(and(P1662&lt;&gt;"",Q1662&lt;&gt;"newexp",Q1662&lt;&gt;"nostart"),countifs(script_conform_dispatching!A:A,P1662,script_conform_dispatching!B:B,Q1662),"")</f>
        <v/>
      </c>
      <c r="S1662" s="8" t="str">
        <f t="shared" si="3"/>
        <v/>
      </c>
    </row>
    <row r="1663" hidden="1">
      <c r="A1663" s="6" t="s">
        <v>4554</v>
      </c>
      <c r="B1663" s="6" t="s">
        <v>115</v>
      </c>
      <c r="C1663" s="6" t="s">
        <v>407</v>
      </c>
      <c r="D1663" s="6">
        <v>4.0</v>
      </c>
      <c r="E1663" s="6" t="s">
        <v>445</v>
      </c>
      <c r="H1663" s="8" t="str">
        <f>VLOOKUP(C1663,agent_name_matching!A:B,2,false)</f>
        <v>--</v>
      </c>
      <c r="I1663" s="33"/>
      <c r="O1663" s="6" t="s">
        <v>4555</v>
      </c>
      <c r="P1663" s="8">
        <f t="shared" si="1"/>
        <v>4</v>
      </c>
      <c r="Q1663" s="8">
        <f t="shared" si="8"/>
        <v>5</v>
      </c>
      <c r="R1663" s="8">
        <f>if(and(P1663&lt;&gt;"",Q1663&lt;&gt;"newexp",Q1663&lt;&gt;"nostart"),countifs(script_conform_dispatching!A:A,P1663,script_conform_dispatching!B:B,Q1663),"")</f>
        <v>1</v>
      </c>
      <c r="S1663" s="8" t="str">
        <f t="shared" si="3"/>
        <v/>
      </c>
    </row>
    <row r="1664" hidden="1">
      <c r="A1664" s="6" t="s">
        <v>4556</v>
      </c>
      <c r="B1664" s="6" t="s">
        <v>115</v>
      </c>
      <c r="C1664" s="6" t="s">
        <v>407</v>
      </c>
      <c r="D1664" s="6">
        <v>5.0</v>
      </c>
      <c r="E1664" s="6" t="s">
        <v>408</v>
      </c>
      <c r="H1664" s="8" t="str">
        <f>VLOOKUP(C1664,agent_name_matching!A:B,2,false)</f>
        <v>--</v>
      </c>
      <c r="I1664" s="33"/>
      <c r="O1664" s="6" t="s">
        <v>4557</v>
      </c>
      <c r="P1664" s="8" t="str">
        <f t="shared" si="1"/>
        <v/>
      </c>
      <c r="Q1664" s="8" t="str">
        <f t="shared" si="8"/>
        <v/>
      </c>
      <c r="R1664" s="8" t="str">
        <f>if(and(P1664&lt;&gt;"",Q1664&lt;&gt;"newexp",Q1664&lt;&gt;"nostart"),countifs(script_conform_dispatching!A:A,P1664,script_conform_dispatching!B:B,Q1664),"")</f>
        <v/>
      </c>
      <c r="S1664" s="8" t="str">
        <f t="shared" si="3"/>
        <v/>
      </c>
    </row>
    <row r="1665" hidden="1">
      <c r="A1665" s="6" t="s">
        <v>4558</v>
      </c>
      <c r="B1665" s="6" t="s">
        <v>115</v>
      </c>
      <c r="C1665" s="6" t="s">
        <v>450</v>
      </c>
      <c r="F1665" s="6" t="s">
        <v>415</v>
      </c>
      <c r="G1665" s="6" t="s">
        <v>416</v>
      </c>
      <c r="H1665" s="8" t="str">
        <f>VLOOKUP(C1665,agent_name_matching!A:B,2,false)</f>
        <v>Validator LLM</v>
      </c>
      <c r="I1665" s="32" t="s">
        <v>451</v>
      </c>
      <c r="J1665" s="6" t="s">
        <v>452</v>
      </c>
      <c r="L1665" s="6">
        <v>2521.0</v>
      </c>
      <c r="M1665" s="6">
        <v>10.0</v>
      </c>
      <c r="N1665" s="6">
        <v>889.0</v>
      </c>
      <c r="O1665" s="6" t="s">
        <v>4559</v>
      </c>
      <c r="P1665" s="8" t="str">
        <f t="shared" si="1"/>
        <v/>
      </c>
      <c r="Q1665" s="8" t="str">
        <f t="shared" si="8"/>
        <v/>
      </c>
      <c r="R1665" s="8" t="str">
        <f>if(and(P1665&lt;&gt;"",Q1665&lt;&gt;"newexp",Q1665&lt;&gt;"nostart"),countifs(script_conform_dispatching!A:A,P1665,script_conform_dispatching!B:B,Q1665),"")</f>
        <v/>
      </c>
      <c r="S1665" s="8" t="str">
        <f t="shared" si="3"/>
        <v/>
      </c>
    </row>
    <row r="1666" hidden="1">
      <c r="A1666" s="6" t="s">
        <v>4560</v>
      </c>
      <c r="B1666" s="6" t="s">
        <v>115</v>
      </c>
      <c r="C1666" s="6" t="s">
        <v>37</v>
      </c>
      <c r="F1666" s="6" t="s">
        <v>415</v>
      </c>
      <c r="G1666" s="6" t="s">
        <v>416</v>
      </c>
      <c r="H1666" s="8" t="str">
        <f>VLOOKUP(C1666,agent_name_matching!A:B,2,false)</f>
        <v>Patient LLM</v>
      </c>
      <c r="I1666" s="32" t="s">
        <v>4561</v>
      </c>
      <c r="J1666" s="6" t="s">
        <v>418</v>
      </c>
      <c r="K1666" s="6">
        <v>1.0</v>
      </c>
      <c r="L1666" s="6">
        <v>2285.0</v>
      </c>
      <c r="M1666" s="6">
        <v>23.0</v>
      </c>
      <c r="N1666" s="6">
        <v>900.0</v>
      </c>
      <c r="O1666" s="6" t="s">
        <v>4562</v>
      </c>
      <c r="P1666" s="8" t="str">
        <f t="shared" si="1"/>
        <v/>
      </c>
      <c r="Q1666" s="8" t="str">
        <f t="shared" si="8"/>
        <v/>
      </c>
      <c r="R1666" s="8" t="str">
        <f>if(and(P1666&lt;&gt;"",Q1666&lt;&gt;"newexp",Q1666&lt;&gt;"nostart"),countifs(script_conform_dispatching!A:A,P1666,script_conform_dispatching!B:B,Q1666),"")</f>
        <v/>
      </c>
      <c r="S1666" s="8" t="str">
        <f t="shared" si="3"/>
        <v/>
      </c>
    </row>
    <row r="1667" hidden="1">
      <c r="A1667" s="6" t="s">
        <v>4563</v>
      </c>
      <c r="B1667" s="6" t="s">
        <v>115</v>
      </c>
      <c r="C1667" s="6" t="s">
        <v>411</v>
      </c>
      <c r="H1667" s="8" t="str">
        <f>VLOOKUP(C1667,agent_name_matching!A:B,2,false)</f>
        <v>System</v>
      </c>
      <c r="I1667" s="33"/>
      <c r="O1667" s="6" t="s">
        <v>4564</v>
      </c>
      <c r="P1667" s="8" t="str">
        <f t="shared" si="1"/>
        <v/>
      </c>
      <c r="Q1667" s="8" t="str">
        <f t="shared" si="8"/>
        <v/>
      </c>
      <c r="R1667" s="8" t="str">
        <f>if(and(P1667&lt;&gt;"",Q1667&lt;&gt;"newexp",Q1667&lt;&gt;"nostart"),countifs(script_conform_dispatching!A:A,P1667,script_conform_dispatching!B:B,Q1667),"")</f>
        <v/>
      </c>
      <c r="S1667" s="8" t="str">
        <f t="shared" si="3"/>
        <v/>
      </c>
    </row>
    <row r="1668" hidden="1">
      <c r="A1668" s="6" t="s">
        <v>4565</v>
      </c>
      <c r="B1668" s="6" t="s">
        <v>115</v>
      </c>
      <c r="C1668" s="6" t="s">
        <v>414</v>
      </c>
      <c r="F1668" s="6" t="s">
        <v>415</v>
      </c>
      <c r="G1668" s="6" t="s">
        <v>416</v>
      </c>
      <c r="H1668" s="8" t="str">
        <f>VLOOKUP(C1668,agent_name_matching!A:B,2,false)</f>
        <v>Dialog LLM</v>
      </c>
      <c r="I1668" s="32" t="s">
        <v>4566</v>
      </c>
      <c r="J1668" s="6" t="s">
        <v>418</v>
      </c>
      <c r="L1668" s="6">
        <v>7547.0</v>
      </c>
      <c r="M1668" s="6">
        <v>88.0</v>
      </c>
      <c r="N1668" s="6">
        <v>1831.0</v>
      </c>
      <c r="O1668" s="6" t="s">
        <v>4567</v>
      </c>
      <c r="P1668" s="8" t="str">
        <f t="shared" si="1"/>
        <v/>
      </c>
      <c r="Q1668" s="8" t="str">
        <f t="shared" si="8"/>
        <v/>
      </c>
      <c r="R1668" s="8" t="str">
        <f>if(and(P1668&lt;&gt;"",Q1668&lt;&gt;"newexp",Q1668&lt;&gt;"nostart"),countifs(script_conform_dispatching!A:A,P1668,script_conform_dispatching!B:B,Q1668),"")</f>
        <v/>
      </c>
      <c r="S1668" s="8" t="str">
        <f t="shared" si="3"/>
        <v/>
      </c>
    </row>
    <row r="1669" hidden="1">
      <c r="A1669" s="6" t="s">
        <v>4568</v>
      </c>
      <c r="B1669" s="6" t="s">
        <v>115</v>
      </c>
      <c r="C1669" s="6" t="s">
        <v>37</v>
      </c>
      <c r="F1669" s="6" t="s">
        <v>415</v>
      </c>
      <c r="G1669" s="6" t="s">
        <v>416</v>
      </c>
      <c r="H1669" s="8" t="str">
        <f>VLOOKUP(C1669,agent_name_matching!A:B,2,false)</f>
        <v>Patient LLM</v>
      </c>
      <c r="I1669" s="32" t="s">
        <v>4569</v>
      </c>
      <c r="J1669" s="6" t="s">
        <v>418</v>
      </c>
      <c r="K1669" s="6">
        <v>1.0</v>
      </c>
      <c r="L1669" s="6">
        <v>2390.0</v>
      </c>
      <c r="M1669" s="6">
        <v>33.0</v>
      </c>
      <c r="N1669" s="6">
        <v>1540.0</v>
      </c>
      <c r="O1669" s="6" t="s">
        <v>4570</v>
      </c>
      <c r="P1669" s="8" t="str">
        <f t="shared" si="1"/>
        <v/>
      </c>
      <c r="Q1669" s="8" t="str">
        <f t="shared" si="8"/>
        <v/>
      </c>
      <c r="R1669" s="8" t="str">
        <f>if(and(P1669&lt;&gt;"",Q1669&lt;&gt;"newexp",Q1669&lt;&gt;"nostart"),countifs(script_conform_dispatching!A:A,P1669,script_conform_dispatching!B:B,Q1669),"")</f>
        <v/>
      </c>
      <c r="S1669" s="8" t="str">
        <f t="shared" si="3"/>
        <v/>
      </c>
    </row>
    <row r="1670" hidden="1">
      <c r="A1670" s="6" t="s">
        <v>4571</v>
      </c>
      <c r="B1670" s="6" t="s">
        <v>115</v>
      </c>
      <c r="C1670" s="6" t="s">
        <v>411</v>
      </c>
      <c r="H1670" s="8" t="str">
        <f>VLOOKUP(C1670,agent_name_matching!A:B,2,false)</f>
        <v>System</v>
      </c>
      <c r="I1670" s="33"/>
      <c r="O1670" s="6" t="s">
        <v>4572</v>
      </c>
      <c r="P1670" s="8" t="str">
        <f t="shared" si="1"/>
        <v/>
      </c>
      <c r="Q1670" s="8" t="str">
        <f t="shared" si="8"/>
        <v/>
      </c>
      <c r="R1670" s="8" t="str">
        <f>if(and(P1670&lt;&gt;"",Q1670&lt;&gt;"newexp",Q1670&lt;&gt;"nostart"),countifs(script_conform_dispatching!A:A,P1670,script_conform_dispatching!B:B,Q1670),"")</f>
        <v/>
      </c>
      <c r="S1670" s="8" t="str">
        <f t="shared" si="3"/>
        <v/>
      </c>
    </row>
    <row r="1671" hidden="1">
      <c r="A1671" s="6" t="s">
        <v>4573</v>
      </c>
      <c r="B1671" s="6" t="s">
        <v>115</v>
      </c>
      <c r="C1671" s="6" t="s">
        <v>414</v>
      </c>
      <c r="F1671" s="6" t="s">
        <v>415</v>
      </c>
      <c r="G1671" s="6" t="s">
        <v>416</v>
      </c>
      <c r="H1671" s="8" t="str">
        <f>VLOOKUP(C1671,agent_name_matching!A:B,2,false)</f>
        <v>Dialog LLM</v>
      </c>
      <c r="I1671" s="32" t="s">
        <v>4574</v>
      </c>
      <c r="J1671" s="6" t="s">
        <v>418</v>
      </c>
      <c r="L1671" s="6">
        <v>7874.0</v>
      </c>
      <c r="M1671" s="6">
        <v>82.0</v>
      </c>
      <c r="N1671" s="6">
        <v>1797.0</v>
      </c>
      <c r="O1671" s="6" t="s">
        <v>4575</v>
      </c>
      <c r="P1671" s="8" t="str">
        <f t="shared" si="1"/>
        <v/>
      </c>
      <c r="Q1671" s="8" t="str">
        <f t="shared" si="8"/>
        <v/>
      </c>
      <c r="R1671" s="8" t="str">
        <f>if(and(P1671&lt;&gt;"",Q1671&lt;&gt;"newexp",Q1671&lt;&gt;"nostart"),countifs(script_conform_dispatching!A:A,P1671,script_conform_dispatching!B:B,Q1671),"")</f>
        <v/>
      </c>
      <c r="S1671" s="8" t="str">
        <f t="shared" si="3"/>
        <v/>
      </c>
    </row>
    <row r="1672" hidden="1">
      <c r="A1672" s="6" t="s">
        <v>4576</v>
      </c>
      <c r="B1672" s="6" t="s">
        <v>115</v>
      </c>
      <c r="C1672" s="6" t="s">
        <v>37</v>
      </c>
      <c r="F1672" s="6" t="s">
        <v>415</v>
      </c>
      <c r="G1672" s="6" t="s">
        <v>416</v>
      </c>
      <c r="H1672" s="8" t="str">
        <f>VLOOKUP(C1672,agent_name_matching!A:B,2,false)</f>
        <v>Patient LLM</v>
      </c>
      <c r="I1672" s="32" t="s">
        <v>4577</v>
      </c>
      <c r="J1672" s="6" t="s">
        <v>418</v>
      </c>
      <c r="K1672" s="6">
        <v>1.0</v>
      </c>
      <c r="L1672" s="6">
        <v>2499.0</v>
      </c>
      <c r="M1672" s="6">
        <v>34.0</v>
      </c>
      <c r="N1672" s="6">
        <v>1205.0</v>
      </c>
      <c r="O1672" s="6" t="s">
        <v>4578</v>
      </c>
      <c r="P1672" s="8" t="str">
        <f t="shared" si="1"/>
        <v/>
      </c>
      <c r="Q1672" s="8" t="str">
        <f t="shared" si="8"/>
        <v/>
      </c>
      <c r="R1672" s="8" t="str">
        <f>if(and(P1672&lt;&gt;"",Q1672&lt;&gt;"newexp",Q1672&lt;&gt;"nostart"),countifs(script_conform_dispatching!A:A,P1672,script_conform_dispatching!B:B,Q1672),"")</f>
        <v/>
      </c>
      <c r="S1672" s="8" t="str">
        <f t="shared" si="3"/>
        <v/>
      </c>
    </row>
    <row r="1673" hidden="1">
      <c r="A1673" s="6" t="s">
        <v>4579</v>
      </c>
      <c r="B1673" s="6" t="s">
        <v>115</v>
      </c>
      <c r="C1673" s="6" t="s">
        <v>411</v>
      </c>
      <c r="H1673" s="8" t="str">
        <f>VLOOKUP(C1673,agent_name_matching!A:B,2,false)</f>
        <v>System</v>
      </c>
      <c r="I1673" s="33"/>
      <c r="O1673" s="6" t="s">
        <v>4580</v>
      </c>
      <c r="P1673" s="8" t="str">
        <f t="shared" si="1"/>
        <v/>
      </c>
      <c r="Q1673" s="8" t="str">
        <f t="shared" si="8"/>
        <v/>
      </c>
      <c r="R1673" s="8" t="str">
        <f>if(and(P1673&lt;&gt;"",Q1673&lt;&gt;"newexp",Q1673&lt;&gt;"nostart"),countifs(script_conform_dispatching!A:A,P1673,script_conform_dispatching!B:B,Q1673),"")</f>
        <v/>
      </c>
      <c r="S1673" s="8" t="str">
        <f t="shared" si="3"/>
        <v/>
      </c>
    </row>
    <row r="1674" hidden="1">
      <c r="A1674" s="6" t="s">
        <v>4581</v>
      </c>
      <c r="B1674" s="6" t="s">
        <v>115</v>
      </c>
      <c r="C1674" s="6" t="s">
        <v>414</v>
      </c>
      <c r="F1674" s="6" t="s">
        <v>415</v>
      </c>
      <c r="G1674" s="6" t="s">
        <v>416</v>
      </c>
      <c r="H1674" s="8" t="str">
        <f>VLOOKUP(C1674,agent_name_matching!A:B,2,false)</f>
        <v>Dialog LLM</v>
      </c>
      <c r="I1674" s="32" t="s">
        <v>4582</v>
      </c>
      <c r="J1674" s="6" t="s">
        <v>418</v>
      </c>
      <c r="L1674" s="6">
        <v>8196.0</v>
      </c>
      <c r="M1674" s="6">
        <v>104.0</v>
      </c>
      <c r="N1674" s="6">
        <v>2149.0</v>
      </c>
      <c r="O1674" s="6" t="s">
        <v>4583</v>
      </c>
      <c r="P1674" s="8" t="str">
        <f t="shared" si="1"/>
        <v/>
      </c>
      <c r="Q1674" s="8" t="str">
        <f t="shared" si="8"/>
        <v/>
      </c>
      <c r="R1674" s="8" t="str">
        <f>if(and(P1674&lt;&gt;"",Q1674&lt;&gt;"newexp",Q1674&lt;&gt;"nostart"),countifs(script_conform_dispatching!A:A,P1674,script_conform_dispatching!B:B,Q1674),"")</f>
        <v/>
      </c>
      <c r="S1674" s="8" t="str">
        <f t="shared" si="3"/>
        <v/>
      </c>
    </row>
    <row r="1675" hidden="1">
      <c r="A1675" s="6" t="s">
        <v>4584</v>
      </c>
      <c r="B1675" s="6" t="s">
        <v>115</v>
      </c>
      <c r="C1675" s="6" t="s">
        <v>37</v>
      </c>
      <c r="F1675" s="6" t="s">
        <v>415</v>
      </c>
      <c r="G1675" s="6" t="s">
        <v>416</v>
      </c>
      <c r="H1675" s="8" t="str">
        <f>VLOOKUP(C1675,agent_name_matching!A:B,2,false)</f>
        <v>Patient LLM</v>
      </c>
      <c r="I1675" s="32" t="s">
        <v>4585</v>
      </c>
      <c r="J1675" s="6" t="s">
        <v>418</v>
      </c>
      <c r="K1675" s="6">
        <v>1.0</v>
      </c>
      <c r="L1675" s="6">
        <v>2631.0</v>
      </c>
      <c r="M1675" s="6">
        <v>120.0</v>
      </c>
      <c r="N1675" s="6">
        <v>1656.0</v>
      </c>
      <c r="O1675" s="6" t="s">
        <v>4586</v>
      </c>
      <c r="P1675" s="8" t="str">
        <f t="shared" si="1"/>
        <v/>
      </c>
      <c r="Q1675" s="8" t="str">
        <f t="shared" si="8"/>
        <v/>
      </c>
      <c r="R1675" s="8" t="str">
        <f>if(and(P1675&lt;&gt;"",Q1675&lt;&gt;"newexp",Q1675&lt;&gt;"nostart"),countifs(script_conform_dispatching!A:A,P1675,script_conform_dispatching!B:B,Q1675),"")</f>
        <v/>
      </c>
      <c r="S1675" s="8" t="str">
        <f t="shared" si="3"/>
        <v/>
      </c>
    </row>
    <row r="1676" hidden="1">
      <c r="A1676" s="6" t="s">
        <v>4587</v>
      </c>
      <c r="B1676" s="6" t="s">
        <v>115</v>
      </c>
      <c r="C1676" s="6" t="s">
        <v>411</v>
      </c>
      <c r="H1676" s="8" t="str">
        <f>VLOOKUP(C1676,agent_name_matching!A:B,2,false)</f>
        <v>System</v>
      </c>
      <c r="I1676" s="33"/>
      <c r="O1676" s="6" t="s">
        <v>4588</v>
      </c>
      <c r="P1676" s="8" t="str">
        <f t="shared" si="1"/>
        <v/>
      </c>
      <c r="Q1676" s="8" t="str">
        <f t="shared" si="8"/>
        <v/>
      </c>
      <c r="R1676" s="8" t="str">
        <f>if(and(P1676&lt;&gt;"",Q1676&lt;&gt;"newexp",Q1676&lt;&gt;"nostart"),countifs(script_conform_dispatching!A:A,P1676,script_conform_dispatching!B:B,Q1676),"")</f>
        <v/>
      </c>
      <c r="S1676" s="8" t="str">
        <f t="shared" si="3"/>
        <v/>
      </c>
    </row>
    <row r="1677" hidden="1">
      <c r="A1677" s="6" t="s">
        <v>4589</v>
      </c>
      <c r="B1677" s="6" t="s">
        <v>115</v>
      </c>
      <c r="C1677" s="6" t="s">
        <v>414</v>
      </c>
      <c r="F1677" s="6" t="s">
        <v>415</v>
      </c>
      <c r="G1677" s="6" t="s">
        <v>416</v>
      </c>
      <c r="H1677" s="8" t="str">
        <f>VLOOKUP(C1677,agent_name_matching!A:B,2,false)</f>
        <v>Dialog LLM</v>
      </c>
      <c r="I1677" s="32" t="s">
        <v>4590</v>
      </c>
      <c r="J1677" s="6" t="s">
        <v>418</v>
      </c>
      <c r="L1677" s="6">
        <v>8626.0</v>
      </c>
      <c r="M1677" s="6">
        <v>102.0</v>
      </c>
      <c r="N1677" s="6">
        <v>2304.0</v>
      </c>
      <c r="O1677" s="6" t="s">
        <v>4591</v>
      </c>
      <c r="P1677" s="8" t="str">
        <f t="shared" si="1"/>
        <v/>
      </c>
      <c r="Q1677" s="8" t="str">
        <f t="shared" si="8"/>
        <v/>
      </c>
      <c r="R1677" s="8" t="str">
        <f>if(and(P1677&lt;&gt;"",Q1677&lt;&gt;"newexp",Q1677&lt;&gt;"nostart"),countifs(script_conform_dispatching!A:A,P1677,script_conform_dispatching!B:B,Q1677),"")</f>
        <v/>
      </c>
      <c r="S1677" s="8" t="str">
        <f t="shared" si="3"/>
        <v/>
      </c>
    </row>
    <row r="1678" hidden="1">
      <c r="A1678" s="6" t="s">
        <v>4592</v>
      </c>
      <c r="B1678" s="6" t="s">
        <v>115</v>
      </c>
      <c r="C1678" s="6" t="s">
        <v>37</v>
      </c>
      <c r="F1678" s="6" t="s">
        <v>415</v>
      </c>
      <c r="G1678" s="6" t="s">
        <v>416</v>
      </c>
      <c r="H1678" s="8" t="str">
        <f>VLOOKUP(C1678,agent_name_matching!A:B,2,false)</f>
        <v>Patient LLM</v>
      </c>
      <c r="I1678" s="32" t="s">
        <v>4593</v>
      </c>
      <c r="J1678" s="6" t="s">
        <v>418</v>
      </c>
      <c r="K1678" s="6">
        <v>1.0</v>
      </c>
      <c r="L1678" s="6">
        <v>2847.0</v>
      </c>
      <c r="M1678" s="6">
        <v>57.0</v>
      </c>
      <c r="N1678" s="6">
        <v>1509.0</v>
      </c>
      <c r="O1678" s="6" t="s">
        <v>4594</v>
      </c>
      <c r="P1678" s="8" t="str">
        <f t="shared" si="1"/>
        <v/>
      </c>
      <c r="Q1678" s="8" t="str">
        <f t="shared" si="8"/>
        <v/>
      </c>
      <c r="R1678" s="8" t="str">
        <f>if(and(P1678&lt;&gt;"",Q1678&lt;&gt;"newexp",Q1678&lt;&gt;"nostart"),countifs(script_conform_dispatching!A:A,P1678,script_conform_dispatching!B:B,Q1678),"")</f>
        <v/>
      </c>
      <c r="S1678" s="8" t="str">
        <f t="shared" si="3"/>
        <v/>
      </c>
    </row>
    <row r="1679" hidden="1">
      <c r="A1679" s="6" t="s">
        <v>4595</v>
      </c>
      <c r="B1679" s="6" t="s">
        <v>115</v>
      </c>
      <c r="C1679" s="6" t="s">
        <v>411</v>
      </c>
      <c r="H1679" s="8" t="str">
        <f>VLOOKUP(C1679,agent_name_matching!A:B,2,false)</f>
        <v>System</v>
      </c>
      <c r="I1679" s="33"/>
      <c r="O1679" s="6" t="s">
        <v>4596</v>
      </c>
      <c r="P1679" s="8" t="str">
        <f t="shared" si="1"/>
        <v/>
      </c>
      <c r="Q1679" s="8" t="str">
        <f t="shared" si="8"/>
        <v/>
      </c>
      <c r="R1679" s="8" t="str">
        <f>if(and(P1679&lt;&gt;"",Q1679&lt;&gt;"newexp",Q1679&lt;&gt;"nostart"),countifs(script_conform_dispatching!A:A,P1679,script_conform_dispatching!B:B,Q1679),"")</f>
        <v/>
      </c>
      <c r="S1679" s="8" t="str">
        <f t="shared" si="3"/>
        <v/>
      </c>
    </row>
    <row r="1680" hidden="1">
      <c r="A1680" s="6" t="s">
        <v>4597</v>
      </c>
      <c r="B1680" s="6" t="s">
        <v>115</v>
      </c>
      <c r="C1680" s="6" t="s">
        <v>414</v>
      </c>
      <c r="F1680" s="6" t="s">
        <v>415</v>
      </c>
      <c r="G1680" s="6" t="s">
        <v>416</v>
      </c>
      <c r="H1680" s="8" t="str">
        <f>VLOOKUP(C1680,agent_name_matching!A:B,2,false)</f>
        <v>Dialog LLM</v>
      </c>
      <c r="I1680" s="32" t="s">
        <v>4598</v>
      </c>
      <c r="J1680" s="6" t="s">
        <v>418</v>
      </c>
      <c r="L1680" s="6">
        <v>8991.0</v>
      </c>
      <c r="M1680" s="6">
        <v>84.0</v>
      </c>
      <c r="N1680" s="6">
        <v>1839.0</v>
      </c>
      <c r="O1680" s="6" t="s">
        <v>4599</v>
      </c>
      <c r="P1680" s="8" t="str">
        <f t="shared" si="1"/>
        <v/>
      </c>
      <c r="Q1680" s="8" t="str">
        <f t="shared" si="8"/>
        <v/>
      </c>
      <c r="R1680" s="8" t="str">
        <f>if(and(P1680&lt;&gt;"",Q1680&lt;&gt;"newexp",Q1680&lt;&gt;"nostart"),countifs(script_conform_dispatching!A:A,P1680,script_conform_dispatching!B:B,Q1680),"")</f>
        <v/>
      </c>
      <c r="S1680" s="8" t="str">
        <f t="shared" si="3"/>
        <v/>
      </c>
    </row>
    <row r="1681" hidden="1">
      <c r="A1681" s="6" t="s">
        <v>4600</v>
      </c>
      <c r="B1681" s="6" t="s">
        <v>115</v>
      </c>
      <c r="C1681" s="6" t="s">
        <v>37</v>
      </c>
      <c r="F1681" s="6" t="s">
        <v>415</v>
      </c>
      <c r="G1681" s="6" t="s">
        <v>416</v>
      </c>
      <c r="H1681" s="8" t="str">
        <f>VLOOKUP(C1681,agent_name_matching!A:B,2,false)</f>
        <v>Patient LLM</v>
      </c>
      <c r="I1681" s="32" t="s">
        <v>4601</v>
      </c>
      <c r="J1681" s="6" t="s">
        <v>418</v>
      </c>
      <c r="K1681" s="6">
        <v>1.0</v>
      </c>
      <c r="L1681" s="6">
        <v>2982.0</v>
      </c>
      <c r="M1681" s="6">
        <v>46.0</v>
      </c>
      <c r="N1681" s="6">
        <v>1127.0</v>
      </c>
      <c r="O1681" s="6" t="s">
        <v>4602</v>
      </c>
      <c r="P1681" s="8" t="str">
        <f t="shared" si="1"/>
        <v/>
      </c>
      <c r="Q1681" s="8" t="str">
        <f t="shared" si="8"/>
        <v/>
      </c>
      <c r="R1681" s="8" t="str">
        <f>if(and(P1681&lt;&gt;"",Q1681&lt;&gt;"newexp",Q1681&lt;&gt;"nostart"),countifs(script_conform_dispatching!A:A,P1681,script_conform_dispatching!B:B,Q1681),"")</f>
        <v/>
      </c>
      <c r="S1681" s="8" t="str">
        <f t="shared" si="3"/>
        <v/>
      </c>
    </row>
    <row r="1682" hidden="1">
      <c r="A1682" s="6" t="s">
        <v>4603</v>
      </c>
      <c r="B1682" s="6" t="s">
        <v>115</v>
      </c>
      <c r="C1682" s="6" t="s">
        <v>411</v>
      </c>
      <c r="H1682" s="8" t="str">
        <f>VLOOKUP(C1682,agent_name_matching!A:B,2,false)</f>
        <v>System</v>
      </c>
      <c r="I1682" s="33"/>
      <c r="O1682" s="6" t="s">
        <v>4604</v>
      </c>
      <c r="P1682" s="8" t="str">
        <f t="shared" si="1"/>
        <v/>
      </c>
      <c r="Q1682" s="8" t="str">
        <f t="shared" si="8"/>
        <v/>
      </c>
      <c r="R1682" s="8" t="str">
        <f>if(and(P1682&lt;&gt;"",Q1682&lt;&gt;"newexp",Q1682&lt;&gt;"nostart"),countifs(script_conform_dispatching!A:A,P1682,script_conform_dispatching!B:B,Q1682),"")</f>
        <v/>
      </c>
      <c r="S1682" s="8" t="str">
        <f t="shared" si="3"/>
        <v/>
      </c>
    </row>
    <row r="1683" hidden="1">
      <c r="A1683" s="6" t="s">
        <v>4605</v>
      </c>
      <c r="B1683" s="6" t="s">
        <v>115</v>
      </c>
      <c r="C1683" s="6" t="s">
        <v>414</v>
      </c>
      <c r="F1683" s="6" t="s">
        <v>415</v>
      </c>
      <c r="G1683" s="6" t="s">
        <v>416</v>
      </c>
      <c r="H1683" s="8" t="str">
        <f>VLOOKUP(C1683,agent_name_matching!A:B,2,false)</f>
        <v>Dialog LLM</v>
      </c>
      <c r="I1683" s="32" t="s">
        <v>4606</v>
      </c>
      <c r="J1683" s="6" t="s">
        <v>418</v>
      </c>
      <c r="L1683" s="6">
        <v>9327.0</v>
      </c>
      <c r="M1683" s="6">
        <v>84.0</v>
      </c>
      <c r="N1683" s="6">
        <v>2099.0</v>
      </c>
      <c r="O1683" s="6" t="s">
        <v>4607</v>
      </c>
      <c r="P1683" s="8" t="str">
        <f t="shared" si="1"/>
        <v/>
      </c>
      <c r="Q1683" s="8" t="str">
        <f t="shared" si="8"/>
        <v/>
      </c>
      <c r="R1683" s="8" t="str">
        <f>if(and(P1683&lt;&gt;"",Q1683&lt;&gt;"newexp",Q1683&lt;&gt;"nostart"),countifs(script_conform_dispatching!A:A,P1683,script_conform_dispatching!B:B,Q1683),"")</f>
        <v/>
      </c>
      <c r="S1683" s="8" t="str">
        <f t="shared" si="3"/>
        <v/>
      </c>
    </row>
    <row r="1684" hidden="1">
      <c r="A1684" s="6" t="s">
        <v>4608</v>
      </c>
      <c r="B1684" s="6" t="s">
        <v>115</v>
      </c>
      <c r="C1684" s="6" t="s">
        <v>37</v>
      </c>
      <c r="F1684" s="6" t="s">
        <v>415</v>
      </c>
      <c r="G1684" s="6" t="s">
        <v>416</v>
      </c>
      <c r="H1684" s="8" t="str">
        <f>VLOOKUP(C1684,agent_name_matching!A:B,2,false)</f>
        <v>Patient LLM</v>
      </c>
      <c r="I1684" s="32" t="s">
        <v>4609</v>
      </c>
      <c r="J1684" s="6" t="s">
        <v>418</v>
      </c>
      <c r="K1684" s="6">
        <v>1.0</v>
      </c>
      <c r="L1684" s="6">
        <v>3106.0</v>
      </c>
      <c r="M1684" s="6">
        <v>53.0</v>
      </c>
      <c r="N1684" s="6">
        <v>1135.0</v>
      </c>
      <c r="O1684" s="6" t="s">
        <v>4610</v>
      </c>
      <c r="P1684" s="8" t="str">
        <f t="shared" si="1"/>
        <v/>
      </c>
      <c r="Q1684" s="8" t="str">
        <f t="shared" si="8"/>
        <v/>
      </c>
      <c r="R1684" s="8" t="str">
        <f>if(and(P1684&lt;&gt;"",Q1684&lt;&gt;"newexp",Q1684&lt;&gt;"nostart"),countifs(script_conform_dispatching!A:A,P1684,script_conform_dispatching!B:B,Q1684),"")</f>
        <v/>
      </c>
      <c r="S1684" s="8" t="str">
        <f t="shared" si="3"/>
        <v/>
      </c>
    </row>
    <row r="1685" hidden="1">
      <c r="A1685" s="6" t="s">
        <v>4611</v>
      </c>
      <c r="B1685" s="6" t="s">
        <v>115</v>
      </c>
      <c r="C1685" s="6" t="s">
        <v>411</v>
      </c>
      <c r="H1685" s="8" t="str">
        <f>VLOOKUP(C1685,agent_name_matching!A:B,2,false)</f>
        <v>System</v>
      </c>
      <c r="I1685" s="33"/>
      <c r="O1685" s="6" t="s">
        <v>4612</v>
      </c>
      <c r="P1685" s="8" t="str">
        <f t="shared" si="1"/>
        <v/>
      </c>
      <c r="Q1685" s="8" t="str">
        <f t="shared" si="8"/>
        <v/>
      </c>
      <c r="R1685" s="8" t="str">
        <f>if(and(P1685&lt;&gt;"",Q1685&lt;&gt;"newexp",Q1685&lt;&gt;"nostart"),countifs(script_conform_dispatching!A:A,P1685,script_conform_dispatching!B:B,Q1685),"")</f>
        <v/>
      </c>
      <c r="S1685" s="8" t="str">
        <f t="shared" si="3"/>
        <v/>
      </c>
    </row>
    <row r="1686" hidden="1">
      <c r="A1686" s="6" t="s">
        <v>4613</v>
      </c>
      <c r="B1686" s="6" t="s">
        <v>115</v>
      </c>
      <c r="C1686" s="6" t="s">
        <v>414</v>
      </c>
      <c r="F1686" s="6" t="s">
        <v>415</v>
      </c>
      <c r="G1686" s="6" t="s">
        <v>416</v>
      </c>
      <c r="H1686" s="8" t="str">
        <f>VLOOKUP(C1686,agent_name_matching!A:B,2,false)</f>
        <v>Dialog LLM</v>
      </c>
      <c r="I1686" s="32" t="s">
        <v>4614</v>
      </c>
      <c r="J1686" s="6" t="s">
        <v>418</v>
      </c>
      <c r="L1686" s="6">
        <v>9670.0</v>
      </c>
      <c r="M1686" s="6">
        <v>202.0</v>
      </c>
      <c r="N1686" s="6">
        <v>4118.0</v>
      </c>
      <c r="O1686" s="6" t="s">
        <v>4615</v>
      </c>
      <c r="P1686" s="8" t="str">
        <f t="shared" si="1"/>
        <v/>
      </c>
      <c r="Q1686" s="8" t="str">
        <f t="shared" si="8"/>
        <v/>
      </c>
      <c r="R1686" s="8" t="str">
        <f>if(and(P1686&lt;&gt;"",Q1686&lt;&gt;"newexp",Q1686&lt;&gt;"nostart"),countifs(script_conform_dispatching!A:A,P1686,script_conform_dispatching!B:B,Q1686),"")</f>
        <v/>
      </c>
      <c r="S1686" s="8" t="str">
        <f t="shared" si="3"/>
        <v/>
      </c>
    </row>
    <row r="1687" hidden="1">
      <c r="A1687" s="6" t="s">
        <v>4616</v>
      </c>
      <c r="B1687" s="6" t="s">
        <v>115</v>
      </c>
      <c r="C1687" s="6" t="s">
        <v>407</v>
      </c>
      <c r="D1687" s="6">
        <v>5.0</v>
      </c>
      <c r="E1687" s="6" t="s">
        <v>445</v>
      </c>
      <c r="H1687" s="8" t="str">
        <f>VLOOKUP(C1687,agent_name_matching!A:B,2,false)</f>
        <v>--</v>
      </c>
      <c r="I1687" s="33"/>
      <c r="O1687" s="6" t="s">
        <v>4617</v>
      </c>
      <c r="P1687" s="8">
        <f t="shared" si="1"/>
        <v>5</v>
      </c>
      <c r="Q1687" s="8">
        <f t="shared" si="8"/>
        <v>8</v>
      </c>
      <c r="R1687" s="8">
        <f>if(and(P1687&lt;&gt;"",Q1687&lt;&gt;"newexp",Q1687&lt;&gt;"nostart"),countifs(script_conform_dispatching!A:A,P1687,script_conform_dispatching!B:B,Q1687),"")</f>
        <v>1</v>
      </c>
      <c r="S1687" s="8" t="str">
        <f t="shared" si="3"/>
        <v/>
      </c>
    </row>
    <row r="1688" hidden="1">
      <c r="A1688" s="6" t="s">
        <v>4618</v>
      </c>
      <c r="B1688" s="6" t="s">
        <v>115</v>
      </c>
      <c r="C1688" s="6" t="s">
        <v>407</v>
      </c>
      <c r="D1688" s="6">
        <v>8.0</v>
      </c>
      <c r="E1688" s="6" t="s">
        <v>408</v>
      </c>
      <c r="H1688" s="8" t="str">
        <f>VLOOKUP(C1688,agent_name_matching!A:B,2,false)</f>
        <v>--</v>
      </c>
      <c r="I1688" s="33"/>
      <c r="O1688" s="6" t="s">
        <v>4619</v>
      </c>
      <c r="P1688" s="8" t="str">
        <f t="shared" si="1"/>
        <v/>
      </c>
      <c r="Q1688" s="8" t="str">
        <f t="shared" si="8"/>
        <v/>
      </c>
      <c r="R1688" s="8" t="str">
        <f>if(and(P1688&lt;&gt;"",Q1688&lt;&gt;"newexp",Q1688&lt;&gt;"nostart"),countifs(script_conform_dispatching!A:A,P1688,script_conform_dispatching!B:B,Q1688),"")</f>
        <v/>
      </c>
      <c r="S1688" s="8" t="str">
        <f t="shared" si="3"/>
        <v/>
      </c>
    </row>
    <row r="1689" hidden="1">
      <c r="A1689" s="6" t="s">
        <v>4620</v>
      </c>
      <c r="B1689" s="6" t="s">
        <v>115</v>
      </c>
      <c r="C1689" s="6" t="s">
        <v>450</v>
      </c>
      <c r="F1689" s="6" t="s">
        <v>415</v>
      </c>
      <c r="G1689" s="6" t="s">
        <v>416</v>
      </c>
      <c r="H1689" s="8" t="str">
        <f>VLOOKUP(C1689,agent_name_matching!A:B,2,false)</f>
        <v>Validator LLM</v>
      </c>
      <c r="I1689" s="32" t="s">
        <v>1715</v>
      </c>
      <c r="J1689" s="6" t="s">
        <v>452</v>
      </c>
      <c r="L1689" s="6">
        <v>3437.0</v>
      </c>
      <c r="M1689" s="6">
        <v>36.0</v>
      </c>
      <c r="N1689" s="6">
        <v>1658.0</v>
      </c>
      <c r="O1689" s="6" t="s">
        <v>4621</v>
      </c>
      <c r="P1689" s="8" t="str">
        <f t="shared" si="1"/>
        <v/>
      </c>
      <c r="Q1689" s="8" t="str">
        <f t="shared" si="8"/>
        <v/>
      </c>
      <c r="R1689" s="8" t="str">
        <f>if(and(P1689&lt;&gt;"",Q1689&lt;&gt;"newexp",Q1689&lt;&gt;"nostart"),countifs(script_conform_dispatching!A:A,P1689,script_conform_dispatching!B:B,Q1689),"")</f>
        <v/>
      </c>
      <c r="S1689" s="8" t="str">
        <f t="shared" si="3"/>
        <v/>
      </c>
    </row>
    <row r="1690" hidden="1">
      <c r="A1690" s="6" t="s">
        <v>4622</v>
      </c>
      <c r="B1690" s="6" t="s">
        <v>115</v>
      </c>
      <c r="C1690" s="6" t="s">
        <v>37</v>
      </c>
      <c r="F1690" s="6" t="s">
        <v>415</v>
      </c>
      <c r="G1690" s="6" t="s">
        <v>416</v>
      </c>
      <c r="H1690" s="8" t="str">
        <f>VLOOKUP(C1690,agent_name_matching!A:B,2,false)</f>
        <v>Patient LLM</v>
      </c>
      <c r="I1690" s="32" t="s">
        <v>4623</v>
      </c>
      <c r="J1690" s="6" t="s">
        <v>418</v>
      </c>
      <c r="K1690" s="6">
        <v>1.0</v>
      </c>
      <c r="L1690" s="6">
        <v>3231.0</v>
      </c>
      <c r="M1690" s="6">
        <v>33.0</v>
      </c>
      <c r="N1690" s="6">
        <v>988.0</v>
      </c>
      <c r="O1690" s="6" t="s">
        <v>4624</v>
      </c>
      <c r="P1690" s="8" t="str">
        <f t="shared" si="1"/>
        <v/>
      </c>
      <c r="Q1690" s="8" t="str">
        <f t="shared" si="8"/>
        <v/>
      </c>
      <c r="R1690" s="8" t="str">
        <f>if(and(P1690&lt;&gt;"",Q1690&lt;&gt;"newexp",Q1690&lt;&gt;"nostart"),countifs(script_conform_dispatching!A:A,P1690,script_conform_dispatching!B:B,Q1690),"")</f>
        <v/>
      </c>
      <c r="S1690" s="8" t="str">
        <f t="shared" si="3"/>
        <v/>
      </c>
    </row>
    <row r="1691" hidden="1">
      <c r="A1691" s="6" t="s">
        <v>4625</v>
      </c>
      <c r="B1691" s="6" t="s">
        <v>115</v>
      </c>
      <c r="C1691" s="6" t="s">
        <v>411</v>
      </c>
      <c r="H1691" s="8" t="str">
        <f>VLOOKUP(C1691,agent_name_matching!A:B,2,false)</f>
        <v>System</v>
      </c>
      <c r="I1691" s="33"/>
      <c r="O1691" s="6" t="s">
        <v>4626</v>
      </c>
      <c r="P1691" s="8" t="str">
        <f t="shared" si="1"/>
        <v/>
      </c>
      <c r="Q1691" s="8" t="str">
        <f t="shared" si="8"/>
        <v/>
      </c>
      <c r="R1691" s="8" t="str">
        <f>if(and(P1691&lt;&gt;"",Q1691&lt;&gt;"newexp",Q1691&lt;&gt;"nostart"),countifs(script_conform_dispatching!A:A,P1691,script_conform_dispatching!B:B,Q1691),"")</f>
        <v/>
      </c>
      <c r="S1691" s="8" t="str">
        <f t="shared" si="3"/>
        <v/>
      </c>
    </row>
    <row r="1692" hidden="1">
      <c r="A1692" s="6" t="s">
        <v>4627</v>
      </c>
      <c r="B1692" s="6" t="s">
        <v>115</v>
      </c>
      <c r="C1692" s="6" t="s">
        <v>414</v>
      </c>
      <c r="F1692" s="6" t="s">
        <v>415</v>
      </c>
      <c r="G1692" s="6" t="s">
        <v>416</v>
      </c>
      <c r="H1692" s="8" t="str">
        <f>VLOOKUP(C1692,agent_name_matching!A:B,2,false)</f>
        <v>Dialog LLM</v>
      </c>
      <c r="I1692" s="32" t="s">
        <v>4628</v>
      </c>
      <c r="J1692" s="6" t="s">
        <v>418</v>
      </c>
      <c r="L1692" s="6">
        <v>10056.0</v>
      </c>
      <c r="M1692" s="6">
        <v>123.0</v>
      </c>
      <c r="N1692" s="6">
        <v>2312.0</v>
      </c>
      <c r="O1692" s="6" t="s">
        <v>4629</v>
      </c>
      <c r="P1692" s="8" t="str">
        <f t="shared" si="1"/>
        <v/>
      </c>
      <c r="Q1692" s="8" t="str">
        <f t="shared" si="8"/>
        <v/>
      </c>
      <c r="R1692" s="8" t="str">
        <f>if(and(P1692&lt;&gt;"",Q1692&lt;&gt;"newexp",Q1692&lt;&gt;"nostart"),countifs(script_conform_dispatching!A:A,P1692,script_conform_dispatching!B:B,Q1692),"")</f>
        <v/>
      </c>
      <c r="S1692" s="8" t="str">
        <f t="shared" si="3"/>
        <v/>
      </c>
    </row>
    <row r="1693" hidden="1">
      <c r="A1693" s="6" t="s">
        <v>4630</v>
      </c>
      <c r="B1693" s="6" t="s">
        <v>115</v>
      </c>
      <c r="C1693" s="6" t="s">
        <v>37</v>
      </c>
      <c r="F1693" s="6" t="s">
        <v>415</v>
      </c>
      <c r="G1693" s="6" t="s">
        <v>416</v>
      </c>
      <c r="H1693" s="8" t="str">
        <f>VLOOKUP(C1693,agent_name_matching!A:B,2,false)</f>
        <v>Patient LLM</v>
      </c>
      <c r="I1693" s="32" t="s">
        <v>4631</v>
      </c>
      <c r="J1693" s="6" t="s">
        <v>418</v>
      </c>
      <c r="K1693" s="6">
        <v>1.0</v>
      </c>
      <c r="L1693" s="6">
        <v>3381.0</v>
      </c>
      <c r="M1693" s="6">
        <v>31.0</v>
      </c>
      <c r="N1693" s="6">
        <v>1218.0</v>
      </c>
      <c r="O1693" s="6" t="s">
        <v>4632</v>
      </c>
      <c r="P1693" s="8" t="str">
        <f t="shared" si="1"/>
        <v/>
      </c>
      <c r="Q1693" s="8" t="str">
        <f t="shared" si="8"/>
        <v/>
      </c>
      <c r="R1693" s="8" t="str">
        <f>if(and(P1693&lt;&gt;"",Q1693&lt;&gt;"newexp",Q1693&lt;&gt;"nostart"),countifs(script_conform_dispatching!A:A,P1693,script_conform_dispatching!B:B,Q1693),"")</f>
        <v/>
      </c>
      <c r="S1693" s="8" t="str">
        <f t="shared" si="3"/>
        <v/>
      </c>
    </row>
    <row r="1694" hidden="1">
      <c r="A1694" s="6" t="s">
        <v>4633</v>
      </c>
      <c r="B1694" s="6" t="s">
        <v>115</v>
      </c>
      <c r="C1694" s="6" t="s">
        <v>411</v>
      </c>
      <c r="H1694" s="8" t="str">
        <f>VLOOKUP(C1694,agent_name_matching!A:B,2,false)</f>
        <v>System</v>
      </c>
      <c r="I1694" s="33"/>
      <c r="O1694" s="6" t="s">
        <v>4634</v>
      </c>
      <c r="P1694" s="8" t="str">
        <f t="shared" si="1"/>
        <v/>
      </c>
      <c r="Q1694" s="8" t="str">
        <f t="shared" si="8"/>
        <v/>
      </c>
      <c r="R1694" s="8" t="str">
        <f>if(and(P1694&lt;&gt;"",Q1694&lt;&gt;"newexp",Q1694&lt;&gt;"nostart"),countifs(script_conform_dispatching!A:A,P1694,script_conform_dispatching!B:B,Q1694),"")</f>
        <v/>
      </c>
      <c r="S1694" s="8" t="str">
        <f t="shared" si="3"/>
        <v/>
      </c>
    </row>
    <row r="1695" hidden="1">
      <c r="A1695" s="6" t="s">
        <v>4635</v>
      </c>
      <c r="B1695" s="6" t="s">
        <v>115</v>
      </c>
      <c r="C1695" s="6" t="s">
        <v>414</v>
      </c>
      <c r="F1695" s="6" t="s">
        <v>415</v>
      </c>
      <c r="G1695" s="6" t="s">
        <v>416</v>
      </c>
      <c r="H1695" s="8" t="str">
        <f>VLOOKUP(C1695,agent_name_matching!A:B,2,false)</f>
        <v>Dialog LLM</v>
      </c>
      <c r="I1695" s="32" t="s">
        <v>4636</v>
      </c>
      <c r="J1695" s="6" t="s">
        <v>418</v>
      </c>
      <c r="L1695" s="6">
        <v>10361.0</v>
      </c>
      <c r="M1695" s="6">
        <v>64.0</v>
      </c>
      <c r="N1695" s="6">
        <v>1843.0</v>
      </c>
      <c r="O1695" s="6" t="s">
        <v>4637</v>
      </c>
      <c r="P1695" s="8" t="str">
        <f t="shared" si="1"/>
        <v/>
      </c>
      <c r="Q1695" s="8" t="str">
        <f t="shared" si="8"/>
        <v/>
      </c>
      <c r="R1695" s="8" t="str">
        <f>if(and(P1695&lt;&gt;"",Q1695&lt;&gt;"newexp",Q1695&lt;&gt;"nostart"),countifs(script_conform_dispatching!A:A,P1695,script_conform_dispatching!B:B,Q1695),"")</f>
        <v/>
      </c>
      <c r="S1695" s="8" t="str">
        <f t="shared" si="3"/>
        <v/>
      </c>
    </row>
    <row r="1696" hidden="1">
      <c r="A1696" s="6" t="s">
        <v>4638</v>
      </c>
      <c r="B1696" s="6" t="s">
        <v>115</v>
      </c>
      <c r="C1696" s="6" t="s">
        <v>407</v>
      </c>
      <c r="D1696" s="6">
        <v>8.0</v>
      </c>
      <c r="E1696" s="6" t="s">
        <v>445</v>
      </c>
      <c r="H1696" s="8" t="str">
        <f>VLOOKUP(C1696,agent_name_matching!A:B,2,false)</f>
        <v>--</v>
      </c>
      <c r="I1696" s="33"/>
      <c r="O1696" s="6" t="s">
        <v>4639</v>
      </c>
      <c r="P1696" s="8">
        <f t="shared" si="1"/>
        <v>8</v>
      </c>
      <c r="Q1696" s="8" t="str">
        <f t="shared" si="8"/>
        <v>newexp</v>
      </c>
      <c r="R1696" s="8" t="str">
        <f>if(and(P1696&lt;&gt;"",Q1696&lt;&gt;"newexp",Q1696&lt;&gt;"nostart"),countifs(script_conform_dispatching!A:A,P1696,script_conform_dispatching!B:B,Q1696),"")</f>
        <v/>
      </c>
      <c r="S1696" s="8" t="str">
        <f t="shared" si="3"/>
        <v/>
      </c>
    </row>
    <row r="1697" hidden="1">
      <c r="A1697" s="6" t="s">
        <v>4640</v>
      </c>
      <c r="B1697" s="6" t="s">
        <v>115</v>
      </c>
      <c r="C1697" s="6" t="s">
        <v>450</v>
      </c>
      <c r="F1697" s="6" t="s">
        <v>415</v>
      </c>
      <c r="G1697" s="6" t="s">
        <v>416</v>
      </c>
      <c r="H1697" s="8" t="str">
        <f>VLOOKUP(C1697,agent_name_matching!A:B,2,false)</f>
        <v>Validator LLM</v>
      </c>
      <c r="I1697" s="32" t="s">
        <v>451</v>
      </c>
      <c r="J1697" s="6" t="s">
        <v>452</v>
      </c>
      <c r="L1697" s="6">
        <v>3595.0</v>
      </c>
      <c r="M1697" s="6">
        <v>10.0</v>
      </c>
      <c r="N1697" s="6">
        <v>1193.0</v>
      </c>
      <c r="O1697" s="6" t="s">
        <v>4641</v>
      </c>
      <c r="P1697" s="8" t="str">
        <f t="shared" si="1"/>
        <v/>
      </c>
      <c r="Q1697" s="8" t="str">
        <f t="shared" si="8"/>
        <v/>
      </c>
      <c r="R1697" s="8" t="str">
        <f>if(and(P1697&lt;&gt;"",Q1697&lt;&gt;"newexp",Q1697&lt;&gt;"nostart"),countifs(script_conform_dispatching!A:A,P1697,script_conform_dispatching!B:B,Q1697),"")</f>
        <v/>
      </c>
      <c r="S1697" s="8" t="str">
        <f t="shared" si="3"/>
        <v/>
      </c>
    </row>
    <row r="1698" hidden="1">
      <c r="A1698" s="6" t="s">
        <v>4642</v>
      </c>
      <c r="B1698" s="6" t="s">
        <v>118</v>
      </c>
      <c r="C1698" s="6" t="s">
        <v>407</v>
      </c>
      <c r="D1698" s="6">
        <v>1.0</v>
      </c>
      <c r="E1698" s="6" t="s">
        <v>408</v>
      </c>
      <c r="H1698" s="8" t="str">
        <f>VLOOKUP(C1698,agent_name_matching!A:B,2,false)</f>
        <v>--</v>
      </c>
      <c r="I1698" s="33"/>
      <c r="O1698" s="6" t="s">
        <v>4643</v>
      </c>
      <c r="P1698" s="8" t="str">
        <f t="shared" si="1"/>
        <v/>
      </c>
      <c r="Q1698" s="8" t="str">
        <f t="shared" si="8"/>
        <v/>
      </c>
      <c r="R1698" s="8" t="str">
        <f>if(and(P1698&lt;&gt;"",Q1698&lt;&gt;"newexp",Q1698&lt;&gt;"nostart"),countifs(script_conform_dispatching!A:A,P1698,script_conform_dispatching!B:B,Q1698),"")</f>
        <v/>
      </c>
      <c r="S1698" s="8" t="str">
        <f t="shared" si="3"/>
        <v/>
      </c>
    </row>
    <row r="1699" hidden="1">
      <c r="A1699" s="6" t="s">
        <v>4644</v>
      </c>
      <c r="B1699" s="6" t="s">
        <v>118</v>
      </c>
      <c r="C1699" s="6" t="s">
        <v>411</v>
      </c>
      <c r="H1699" s="8" t="str">
        <f>VLOOKUP(C1699,agent_name_matching!A:B,2,false)</f>
        <v>System</v>
      </c>
      <c r="I1699" s="33"/>
      <c r="O1699" s="6" t="s">
        <v>4645</v>
      </c>
      <c r="P1699" s="8" t="str">
        <f t="shared" si="1"/>
        <v/>
      </c>
      <c r="Q1699" s="8" t="str">
        <f t="shared" si="8"/>
        <v/>
      </c>
      <c r="R1699" s="8" t="str">
        <f>if(and(P1699&lt;&gt;"",Q1699&lt;&gt;"newexp",Q1699&lt;&gt;"nostart"),countifs(script_conform_dispatching!A:A,P1699,script_conform_dispatching!B:B,Q1699),"")</f>
        <v/>
      </c>
      <c r="S1699" s="8" t="str">
        <f t="shared" si="3"/>
        <v/>
      </c>
    </row>
    <row r="1700" hidden="1">
      <c r="A1700" s="6" t="s">
        <v>4646</v>
      </c>
      <c r="B1700" s="6" t="s">
        <v>118</v>
      </c>
      <c r="C1700" s="6" t="s">
        <v>414</v>
      </c>
      <c r="F1700" s="6" t="s">
        <v>415</v>
      </c>
      <c r="G1700" s="6" t="s">
        <v>416</v>
      </c>
      <c r="H1700" s="8" t="str">
        <f>VLOOKUP(C1700,agent_name_matching!A:B,2,false)</f>
        <v>Dialog LLM</v>
      </c>
      <c r="I1700" s="32" t="s">
        <v>4647</v>
      </c>
      <c r="J1700" s="6" t="s">
        <v>418</v>
      </c>
      <c r="L1700" s="6">
        <v>2328.0</v>
      </c>
      <c r="M1700" s="6">
        <v>57.0</v>
      </c>
      <c r="N1700" s="6">
        <v>1059.0</v>
      </c>
      <c r="O1700" s="6" t="s">
        <v>4648</v>
      </c>
      <c r="P1700" s="8" t="str">
        <f t="shared" si="1"/>
        <v/>
      </c>
      <c r="Q1700" s="8" t="str">
        <f t="shared" si="8"/>
        <v/>
      </c>
      <c r="R1700" s="8" t="str">
        <f>if(and(P1700&lt;&gt;"",Q1700&lt;&gt;"newexp",Q1700&lt;&gt;"nostart"),countifs(script_conform_dispatching!A:A,P1700,script_conform_dispatching!B:B,Q1700),"")</f>
        <v/>
      </c>
      <c r="S1700" s="8" t="str">
        <f t="shared" si="3"/>
        <v/>
      </c>
    </row>
    <row r="1701" hidden="1">
      <c r="A1701" s="6" t="s">
        <v>4649</v>
      </c>
      <c r="B1701" s="6" t="s">
        <v>118</v>
      </c>
      <c r="C1701" s="6" t="s">
        <v>37</v>
      </c>
      <c r="F1701" s="6" t="s">
        <v>415</v>
      </c>
      <c r="G1701" s="6" t="s">
        <v>416</v>
      </c>
      <c r="H1701" s="8" t="str">
        <f>VLOOKUP(C1701,agent_name_matching!A:B,2,false)</f>
        <v>Patient LLM</v>
      </c>
      <c r="I1701" s="32" t="s">
        <v>4650</v>
      </c>
      <c r="J1701" s="6" t="s">
        <v>418</v>
      </c>
      <c r="K1701" s="6">
        <v>1.0</v>
      </c>
      <c r="L1701" s="6">
        <v>388.0</v>
      </c>
      <c r="M1701" s="6">
        <v>28.0</v>
      </c>
      <c r="N1701" s="6">
        <v>1070.0</v>
      </c>
      <c r="O1701" s="6" t="s">
        <v>4651</v>
      </c>
      <c r="P1701" s="8" t="str">
        <f t="shared" si="1"/>
        <v/>
      </c>
      <c r="Q1701" s="8" t="str">
        <f t="shared" si="8"/>
        <v/>
      </c>
      <c r="R1701" s="8" t="str">
        <f>if(and(P1701&lt;&gt;"",Q1701&lt;&gt;"newexp",Q1701&lt;&gt;"nostart"),countifs(script_conform_dispatching!A:A,P1701,script_conform_dispatching!B:B,Q1701),"")</f>
        <v/>
      </c>
      <c r="S1701" s="8" t="str">
        <f t="shared" si="3"/>
        <v/>
      </c>
    </row>
    <row r="1702" hidden="1">
      <c r="A1702" s="6" t="s">
        <v>4652</v>
      </c>
      <c r="B1702" s="6" t="s">
        <v>118</v>
      </c>
      <c r="C1702" s="6" t="s">
        <v>411</v>
      </c>
      <c r="H1702" s="8" t="str">
        <f>VLOOKUP(C1702,agent_name_matching!A:B,2,false)</f>
        <v>System</v>
      </c>
      <c r="I1702" s="33"/>
      <c r="O1702" s="6" t="s">
        <v>4653</v>
      </c>
      <c r="P1702" s="8" t="str">
        <f t="shared" si="1"/>
        <v/>
      </c>
      <c r="Q1702" s="8" t="str">
        <f t="shared" si="8"/>
        <v/>
      </c>
      <c r="R1702" s="8" t="str">
        <f>if(and(P1702&lt;&gt;"",Q1702&lt;&gt;"newexp",Q1702&lt;&gt;"nostart"),countifs(script_conform_dispatching!A:A,P1702,script_conform_dispatching!B:B,Q1702),"")</f>
        <v/>
      </c>
      <c r="S1702" s="8" t="str">
        <f t="shared" si="3"/>
        <v/>
      </c>
    </row>
    <row r="1703" hidden="1">
      <c r="A1703" s="6" t="s">
        <v>4654</v>
      </c>
      <c r="B1703" s="6" t="s">
        <v>118</v>
      </c>
      <c r="C1703" s="6" t="s">
        <v>414</v>
      </c>
      <c r="F1703" s="6" t="s">
        <v>415</v>
      </c>
      <c r="G1703" s="6" t="s">
        <v>416</v>
      </c>
      <c r="H1703" s="8" t="str">
        <f>VLOOKUP(C1703,agent_name_matching!A:B,2,false)</f>
        <v>Dialog LLM</v>
      </c>
      <c r="I1703" s="32" t="s">
        <v>4655</v>
      </c>
      <c r="J1703" s="6" t="s">
        <v>418</v>
      </c>
      <c r="L1703" s="6">
        <v>2562.0</v>
      </c>
      <c r="M1703" s="6">
        <v>208.0</v>
      </c>
      <c r="N1703" s="6">
        <v>2740.0</v>
      </c>
      <c r="O1703" s="6" t="s">
        <v>4656</v>
      </c>
      <c r="P1703" s="8" t="str">
        <f t="shared" si="1"/>
        <v/>
      </c>
      <c r="Q1703" s="8" t="str">
        <f t="shared" si="8"/>
        <v/>
      </c>
      <c r="R1703" s="8" t="str">
        <f>if(and(P1703&lt;&gt;"",Q1703&lt;&gt;"newexp",Q1703&lt;&gt;"nostart"),countifs(script_conform_dispatching!A:A,P1703,script_conform_dispatching!B:B,Q1703),"")</f>
        <v/>
      </c>
      <c r="S1703" s="8" t="str">
        <f t="shared" si="3"/>
        <v/>
      </c>
    </row>
    <row r="1704" hidden="1">
      <c r="A1704" s="6" t="s">
        <v>4657</v>
      </c>
      <c r="B1704" s="6" t="s">
        <v>118</v>
      </c>
      <c r="C1704" s="6" t="s">
        <v>407</v>
      </c>
      <c r="D1704" s="6">
        <v>1.0</v>
      </c>
      <c r="E1704" s="6" t="s">
        <v>445</v>
      </c>
      <c r="H1704" s="8" t="str">
        <f>VLOOKUP(C1704,agent_name_matching!A:B,2,false)</f>
        <v>--</v>
      </c>
      <c r="I1704" s="33"/>
      <c r="O1704" s="6" t="s">
        <v>4658</v>
      </c>
      <c r="P1704" s="8">
        <f t="shared" si="1"/>
        <v>1</v>
      </c>
      <c r="Q1704" s="8">
        <f t="shared" si="8"/>
        <v>2</v>
      </c>
      <c r="R1704" s="8">
        <f>if(and(P1704&lt;&gt;"",Q1704&lt;&gt;"newexp",Q1704&lt;&gt;"nostart"),countifs(script_conform_dispatching!A:A,P1704,script_conform_dispatching!B:B,Q1704),"")</f>
        <v>1</v>
      </c>
      <c r="S1704" s="8" t="str">
        <f t="shared" si="3"/>
        <v/>
      </c>
    </row>
    <row r="1705" hidden="1">
      <c r="A1705" s="6" t="s">
        <v>4659</v>
      </c>
      <c r="B1705" s="6" t="s">
        <v>118</v>
      </c>
      <c r="C1705" s="6" t="s">
        <v>407</v>
      </c>
      <c r="D1705" s="6">
        <v>2.0</v>
      </c>
      <c r="E1705" s="6" t="s">
        <v>408</v>
      </c>
      <c r="H1705" s="8" t="str">
        <f>VLOOKUP(C1705,agent_name_matching!A:B,2,false)</f>
        <v>--</v>
      </c>
      <c r="I1705" s="33"/>
      <c r="O1705" s="6" t="s">
        <v>4660</v>
      </c>
      <c r="P1705" s="8" t="str">
        <f t="shared" si="1"/>
        <v/>
      </c>
      <c r="Q1705" s="8" t="str">
        <f t="shared" si="8"/>
        <v/>
      </c>
      <c r="R1705" s="8" t="str">
        <f>if(and(P1705&lt;&gt;"",Q1705&lt;&gt;"newexp",Q1705&lt;&gt;"nostart"),countifs(script_conform_dispatching!A:A,P1705,script_conform_dispatching!B:B,Q1705),"")</f>
        <v/>
      </c>
      <c r="S1705" s="8" t="str">
        <f t="shared" si="3"/>
        <v/>
      </c>
    </row>
    <row r="1706" hidden="1">
      <c r="A1706" s="6" t="s">
        <v>4661</v>
      </c>
      <c r="B1706" s="6" t="s">
        <v>118</v>
      </c>
      <c r="C1706" s="6" t="s">
        <v>450</v>
      </c>
      <c r="F1706" s="6" t="s">
        <v>415</v>
      </c>
      <c r="G1706" s="6" t="s">
        <v>416</v>
      </c>
      <c r="H1706" s="8" t="str">
        <f>VLOOKUP(C1706,agent_name_matching!A:B,2,false)</f>
        <v>Validator LLM</v>
      </c>
      <c r="I1706" s="32" t="s">
        <v>4662</v>
      </c>
      <c r="J1706" s="6" t="s">
        <v>452</v>
      </c>
      <c r="L1706" s="6">
        <v>660.0</v>
      </c>
      <c r="M1706" s="6">
        <v>29.0</v>
      </c>
      <c r="N1706" s="6">
        <v>913.0</v>
      </c>
      <c r="O1706" s="6" t="s">
        <v>4663</v>
      </c>
      <c r="P1706" s="8" t="str">
        <f t="shared" si="1"/>
        <v/>
      </c>
      <c r="Q1706" s="8" t="str">
        <f t="shared" si="8"/>
        <v/>
      </c>
      <c r="R1706" s="8" t="str">
        <f>if(and(P1706&lt;&gt;"",Q1706&lt;&gt;"newexp",Q1706&lt;&gt;"nostart"),countifs(script_conform_dispatching!A:A,P1706,script_conform_dispatching!B:B,Q1706),"")</f>
        <v/>
      </c>
      <c r="S1706" s="8" t="str">
        <f t="shared" si="3"/>
        <v/>
      </c>
    </row>
    <row r="1707" hidden="1">
      <c r="A1707" s="6" t="s">
        <v>4664</v>
      </c>
      <c r="B1707" s="6" t="s">
        <v>118</v>
      </c>
      <c r="C1707" s="6" t="s">
        <v>37</v>
      </c>
      <c r="F1707" s="6" t="s">
        <v>415</v>
      </c>
      <c r="G1707" s="6" t="s">
        <v>416</v>
      </c>
      <c r="H1707" s="8" t="str">
        <f>VLOOKUP(C1707,agent_name_matching!A:B,2,false)</f>
        <v>Patient LLM</v>
      </c>
      <c r="I1707" s="32" t="s">
        <v>4665</v>
      </c>
      <c r="J1707" s="6" t="s">
        <v>418</v>
      </c>
      <c r="K1707" s="6">
        <v>1.0</v>
      </c>
      <c r="L1707" s="6">
        <v>470.0</v>
      </c>
      <c r="M1707" s="6">
        <v>69.0</v>
      </c>
      <c r="N1707" s="6">
        <v>1519.0</v>
      </c>
      <c r="O1707" s="6" t="s">
        <v>4666</v>
      </c>
      <c r="P1707" s="8" t="str">
        <f t="shared" si="1"/>
        <v/>
      </c>
      <c r="Q1707" s="8" t="str">
        <f t="shared" si="8"/>
        <v/>
      </c>
      <c r="R1707" s="8" t="str">
        <f>if(and(P1707&lt;&gt;"",Q1707&lt;&gt;"newexp",Q1707&lt;&gt;"nostart"),countifs(script_conform_dispatching!A:A,P1707,script_conform_dispatching!B:B,Q1707),"")</f>
        <v/>
      </c>
      <c r="S1707" s="8" t="str">
        <f t="shared" si="3"/>
        <v/>
      </c>
    </row>
    <row r="1708" hidden="1">
      <c r="A1708" s="6" t="s">
        <v>4667</v>
      </c>
      <c r="B1708" s="6" t="s">
        <v>118</v>
      </c>
      <c r="C1708" s="6" t="s">
        <v>411</v>
      </c>
      <c r="H1708" s="8" t="str">
        <f>VLOOKUP(C1708,agent_name_matching!A:B,2,false)</f>
        <v>System</v>
      </c>
      <c r="I1708" s="33"/>
      <c r="O1708" s="6" t="s">
        <v>4668</v>
      </c>
      <c r="P1708" s="8" t="str">
        <f t="shared" si="1"/>
        <v/>
      </c>
      <c r="Q1708" s="8" t="str">
        <f t="shared" si="8"/>
        <v/>
      </c>
      <c r="R1708" s="8" t="str">
        <f>if(and(P1708&lt;&gt;"",Q1708&lt;&gt;"newexp",Q1708&lt;&gt;"nostart"),countifs(script_conform_dispatching!A:A,P1708,script_conform_dispatching!B:B,Q1708),"")</f>
        <v/>
      </c>
      <c r="S1708" s="8" t="str">
        <f t="shared" si="3"/>
        <v/>
      </c>
    </row>
    <row r="1709" hidden="1">
      <c r="A1709" s="6" t="s">
        <v>4669</v>
      </c>
      <c r="B1709" s="6" t="s">
        <v>118</v>
      </c>
      <c r="C1709" s="6" t="s">
        <v>414</v>
      </c>
      <c r="F1709" s="6" t="s">
        <v>415</v>
      </c>
      <c r="G1709" s="6" t="s">
        <v>416</v>
      </c>
      <c r="H1709" s="8" t="str">
        <f>VLOOKUP(C1709,agent_name_matching!A:B,2,false)</f>
        <v>Dialog LLM</v>
      </c>
      <c r="I1709" s="32" t="s">
        <v>4670</v>
      </c>
      <c r="J1709" s="6" t="s">
        <v>418</v>
      </c>
      <c r="L1709" s="6">
        <v>3014.0</v>
      </c>
      <c r="M1709" s="6">
        <v>328.0</v>
      </c>
      <c r="N1709" s="6">
        <v>4910.0</v>
      </c>
      <c r="O1709" s="6" t="s">
        <v>4671</v>
      </c>
      <c r="P1709" s="8" t="str">
        <f t="shared" si="1"/>
        <v/>
      </c>
      <c r="Q1709" s="8" t="str">
        <f t="shared" si="8"/>
        <v/>
      </c>
      <c r="R1709" s="8" t="str">
        <f>if(and(P1709&lt;&gt;"",Q1709&lt;&gt;"newexp",Q1709&lt;&gt;"nostart"),countifs(script_conform_dispatching!A:A,P1709,script_conform_dispatching!B:B,Q1709),"")</f>
        <v/>
      </c>
      <c r="S1709" s="8" t="str">
        <f t="shared" si="3"/>
        <v/>
      </c>
    </row>
    <row r="1710" hidden="1">
      <c r="A1710" s="6" t="s">
        <v>4672</v>
      </c>
      <c r="B1710" s="6" t="s">
        <v>118</v>
      </c>
      <c r="C1710" s="6" t="s">
        <v>407</v>
      </c>
      <c r="D1710" s="6">
        <v>2.0</v>
      </c>
      <c r="E1710" s="6" t="s">
        <v>445</v>
      </c>
      <c r="H1710" s="8" t="str">
        <f>VLOOKUP(C1710,agent_name_matching!A:B,2,false)</f>
        <v>--</v>
      </c>
      <c r="I1710" s="33"/>
      <c r="O1710" s="6" t="s">
        <v>4673</v>
      </c>
      <c r="P1710" s="8">
        <f t="shared" si="1"/>
        <v>2</v>
      </c>
      <c r="Q1710" s="8">
        <f t="shared" si="8"/>
        <v>3</v>
      </c>
      <c r="R1710" s="8">
        <f>if(and(P1710&lt;&gt;"",Q1710&lt;&gt;"newexp",Q1710&lt;&gt;"nostart"),countifs(script_conform_dispatching!A:A,P1710,script_conform_dispatching!B:B,Q1710),"")</f>
        <v>1</v>
      </c>
      <c r="S1710" s="8" t="str">
        <f t="shared" si="3"/>
        <v/>
      </c>
    </row>
    <row r="1711" hidden="1">
      <c r="A1711" s="6" t="s">
        <v>4674</v>
      </c>
      <c r="B1711" s="6" t="s">
        <v>118</v>
      </c>
      <c r="C1711" s="6" t="s">
        <v>407</v>
      </c>
      <c r="D1711" s="6">
        <v>3.0</v>
      </c>
      <c r="E1711" s="6" t="s">
        <v>408</v>
      </c>
      <c r="H1711" s="8" t="str">
        <f>VLOOKUP(C1711,agent_name_matching!A:B,2,false)</f>
        <v>--</v>
      </c>
      <c r="I1711" s="33"/>
      <c r="O1711" s="6" t="s">
        <v>4675</v>
      </c>
      <c r="P1711" s="8" t="str">
        <f t="shared" si="1"/>
        <v/>
      </c>
      <c r="Q1711" s="8" t="str">
        <f t="shared" si="8"/>
        <v/>
      </c>
      <c r="R1711" s="8" t="str">
        <f>if(and(P1711&lt;&gt;"",Q1711&lt;&gt;"newexp",Q1711&lt;&gt;"nostart"),countifs(script_conform_dispatching!A:A,P1711,script_conform_dispatching!B:B,Q1711),"")</f>
        <v/>
      </c>
      <c r="S1711" s="8" t="str">
        <f t="shared" si="3"/>
        <v/>
      </c>
    </row>
    <row r="1712" hidden="1">
      <c r="A1712" s="6" t="s">
        <v>4676</v>
      </c>
      <c r="B1712" s="6" t="s">
        <v>118</v>
      </c>
      <c r="C1712" s="6" t="s">
        <v>450</v>
      </c>
      <c r="F1712" s="6" t="s">
        <v>415</v>
      </c>
      <c r="G1712" s="6" t="s">
        <v>416</v>
      </c>
      <c r="H1712" s="8" t="str">
        <f>VLOOKUP(C1712,agent_name_matching!A:B,2,false)</f>
        <v>Validator LLM</v>
      </c>
      <c r="I1712" s="32" t="s">
        <v>4677</v>
      </c>
      <c r="J1712" s="6" t="s">
        <v>452</v>
      </c>
      <c r="L1712" s="6">
        <v>816.0</v>
      </c>
      <c r="M1712" s="6">
        <v>11.0</v>
      </c>
      <c r="N1712" s="6">
        <v>895.0</v>
      </c>
      <c r="O1712" s="6" t="s">
        <v>4678</v>
      </c>
      <c r="P1712" s="8" t="str">
        <f t="shared" si="1"/>
        <v/>
      </c>
      <c r="Q1712" s="8" t="str">
        <f t="shared" si="8"/>
        <v/>
      </c>
      <c r="R1712" s="8" t="str">
        <f>if(and(P1712&lt;&gt;"",Q1712&lt;&gt;"newexp",Q1712&lt;&gt;"nostart"),countifs(script_conform_dispatching!A:A,P1712,script_conform_dispatching!B:B,Q1712),"")</f>
        <v/>
      </c>
      <c r="S1712" s="8" t="str">
        <f t="shared" si="3"/>
        <v/>
      </c>
    </row>
    <row r="1713" hidden="1">
      <c r="A1713" s="6" t="s">
        <v>4679</v>
      </c>
      <c r="B1713" s="6" t="s">
        <v>118</v>
      </c>
      <c r="C1713" s="6" t="s">
        <v>37</v>
      </c>
      <c r="F1713" s="6" t="s">
        <v>415</v>
      </c>
      <c r="G1713" s="6" t="s">
        <v>416</v>
      </c>
      <c r="H1713" s="8" t="str">
        <f>VLOOKUP(C1713,agent_name_matching!A:B,2,false)</f>
        <v>Patient LLM</v>
      </c>
      <c r="I1713" s="32" t="s">
        <v>4680</v>
      </c>
      <c r="J1713" s="6" t="s">
        <v>418</v>
      </c>
      <c r="K1713" s="6">
        <v>1.0</v>
      </c>
      <c r="L1713" s="6">
        <v>602.0</v>
      </c>
      <c r="M1713" s="6">
        <v>35.0</v>
      </c>
      <c r="N1713" s="6">
        <v>1209.0</v>
      </c>
      <c r="O1713" s="6" t="s">
        <v>4681</v>
      </c>
      <c r="P1713" s="8" t="str">
        <f t="shared" si="1"/>
        <v/>
      </c>
      <c r="Q1713" s="8" t="str">
        <f t="shared" si="8"/>
        <v/>
      </c>
      <c r="R1713" s="8" t="str">
        <f>if(and(P1713&lt;&gt;"",Q1713&lt;&gt;"newexp",Q1713&lt;&gt;"nostart"),countifs(script_conform_dispatching!A:A,P1713,script_conform_dispatching!B:B,Q1713),"")</f>
        <v/>
      </c>
      <c r="S1713" s="8" t="str">
        <f t="shared" si="3"/>
        <v/>
      </c>
    </row>
    <row r="1714" hidden="1">
      <c r="A1714" s="6" t="s">
        <v>4682</v>
      </c>
      <c r="B1714" s="6" t="s">
        <v>118</v>
      </c>
      <c r="C1714" s="6" t="s">
        <v>411</v>
      </c>
      <c r="H1714" s="8" t="str">
        <f>VLOOKUP(C1714,agent_name_matching!A:B,2,false)</f>
        <v>System</v>
      </c>
      <c r="I1714" s="33"/>
      <c r="O1714" s="6" t="s">
        <v>4683</v>
      </c>
      <c r="P1714" s="8" t="str">
        <f t="shared" si="1"/>
        <v/>
      </c>
      <c r="Q1714" s="8" t="str">
        <f t="shared" si="8"/>
        <v/>
      </c>
      <c r="R1714" s="8" t="str">
        <f>if(and(P1714&lt;&gt;"",Q1714&lt;&gt;"newexp",Q1714&lt;&gt;"nostart"),countifs(script_conform_dispatching!A:A,P1714,script_conform_dispatching!B:B,Q1714),"")</f>
        <v/>
      </c>
      <c r="S1714" s="8" t="str">
        <f t="shared" si="3"/>
        <v/>
      </c>
    </row>
    <row r="1715" hidden="1">
      <c r="A1715" s="6" t="s">
        <v>4684</v>
      </c>
      <c r="B1715" s="6" t="s">
        <v>118</v>
      </c>
      <c r="C1715" s="6" t="s">
        <v>414</v>
      </c>
      <c r="F1715" s="6" t="s">
        <v>415</v>
      </c>
      <c r="G1715" s="6" t="s">
        <v>416</v>
      </c>
      <c r="H1715" s="8" t="str">
        <f>VLOOKUP(C1715,agent_name_matching!A:B,2,false)</f>
        <v>Dialog LLM</v>
      </c>
      <c r="I1715" s="32" t="s">
        <v>4685</v>
      </c>
      <c r="J1715" s="6" t="s">
        <v>418</v>
      </c>
      <c r="L1715" s="6">
        <v>3663.0</v>
      </c>
      <c r="M1715" s="6">
        <v>39.0</v>
      </c>
      <c r="N1715" s="6">
        <v>1091.0</v>
      </c>
      <c r="O1715" s="6" t="s">
        <v>4686</v>
      </c>
      <c r="P1715" s="8" t="str">
        <f t="shared" si="1"/>
        <v/>
      </c>
      <c r="Q1715" s="8" t="str">
        <f t="shared" si="8"/>
        <v/>
      </c>
      <c r="R1715" s="8" t="str">
        <f>if(and(P1715&lt;&gt;"",Q1715&lt;&gt;"newexp",Q1715&lt;&gt;"nostart"),countifs(script_conform_dispatching!A:A,P1715,script_conform_dispatching!B:B,Q1715),"")</f>
        <v/>
      </c>
      <c r="S1715" s="8" t="str">
        <f t="shared" si="3"/>
        <v/>
      </c>
    </row>
    <row r="1716" hidden="1">
      <c r="A1716" s="6" t="s">
        <v>4687</v>
      </c>
      <c r="B1716" s="6" t="s">
        <v>118</v>
      </c>
      <c r="C1716" s="6" t="s">
        <v>37</v>
      </c>
      <c r="F1716" s="6" t="s">
        <v>415</v>
      </c>
      <c r="G1716" s="6" t="s">
        <v>416</v>
      </c>
      <c r="H1716" s="8" t="str">
        <f>VLOOKUP(C1716,agent_name_matching!A:B,2,false)</f>
        <v>Patient LLM</v>
      </c>
      <c r="I1716" s="32" t="s">
        <v>4688</v>
      </c>
      <c r="J1716" s="6" t="s">
        <v>418</v>
      </c>
      <c r="K1716" s="6">
        <v>1.0</v>
      </c>
      <c r="L1716" s="6">
        <v>670.0</v>
      </c>
      <c r="M1716" s="6">
        <v>75.0</v>
      </c>
      <c r="N1716" s="6">
        <v>1336.0</v>
      </c>
      <c r="O1716" s="6" t="s">
        <v>4689</v>
      </c>
      <c r="P1716" s="8" t="str">
        <f t="shared" si="1"/>
        <v/>
      </c>
      <c r="Q1716" s="8" t="str">
        <f t="shared" si="8"/>
        <v/>
      </c>
      <c r="R1716" s="8" t="str">
        <f>if(and(P1716&lt;&gt;"",Q1716&lt;&gt;"newexp",Q1716&lt;&gt;"nostart"),countifs(script_conform_dispatching!A:A,P1716,script_conform_dispatching!B:B,Q1716),"")</f>
        <v/>
      </c>
      <c r="S1716" s="8" t="str">
        <f t="shared" si="3"/>
        <v/>
      </c>
    </row>
    <row r="1717" hidden="1">
      <c r="A1717" s="6" t="s">
        <v>4690</v>
      </c>
      <c r="B1717" s="6" t="s">
        <v>118</v>
      </c>
      <c r="C1717" s="6" t="s">
        <v>411</v>
      </c>
      <c r="H1717" s="8" t="str">
        <f>VLOOKUP(C1717,agent_name_matching!A:B,2,false)</f>
        <v>System</v>
      </c>
      <c r="I1717" s="33"/>
      <c r="O1717" s="6" t="s">
        <v>4691</v>
      </c>
      <c r="P1717" s="8" t="str">
        <f t="shared" si="1"/>
        <v/>
      </c>
      <c r="Q1717" s="8" t="str">
        <f t="shared" si="8"/>
        <v/>
      </c>
      <c r="R1717" s="8" t="str">
        <f>if(and(P1717&lt;&gt;"",Q1717&lt;&gt;"newexp",Q1717&lt;&gt;"nostart"),countifs(script_conform_dispatching!A:A,P1717,script_conform_dispatching!B:B,Q1717),"")</f>
        <v/>
      </c>
      <c r="S1717" s="8" t="str">
        <f t="shared" si="3"/>
        <v/>
      </c>
    </row>
    <row r="1718" hidden="1">
      <c r="A1718" s="6" t="s">
        <v>4692</v>
      </c>
      <c r="B1718" s="6" t="s">
        <v>118</v>
      </c>
      <c r="C1718" s="6" t="s">
        <v>414</v>
      </c>
      <c r="F1718" s="6" t="s">
        <v>415</v>
      </c>
      <c r="G1718" s="6" t="s">
        <v>416</v>
      </c>
      <c r="H1718" s="8" t="str">
        <f>VLOOKUP(C1718,agent_name_matching!A:B,2,false)</f>
        <v>Dialog LLM</v>
      </c>
      <c r="I1718" s="32" t="s">
        <v>4693</v>
      </c>
      <c r="J1718" s="6" t="s">
        <v>418</v>
      </c>
      <c r="L1718" s="6">
        <v>4063.0</v>
      </c>
      <c r="M1718" s="6">
        <v>79.0</v>
      </c>
      <c r="N1718" s="6">
        <v>1526.0</v>
      </c>
      <c r="O1718" s="6" t="s">
        <v>4694</v>
      </c>
      <c r="P1718" s="8" t="str">
        <f t="shared" si="1"/>
        <v/>
      </c>
      <c r="Q1718" s="8" t="str">
        <f t="shared" si="8"/>
        <v/>
      </c>
      <c r="R1718" s="8" t="str">
        <f>if(and(P1718&lt;&gt;"",Q1718&lt;&gt;"newexp",Q1718&lt;&gt;"nostart"),countifs(script_conform_dispatching!A:A,P1718,script_conform_dispatching!B:B,Q1718),"")</f>
        <v/>
      </c>
      <c r="S1718" s="8" t="str">
        <f t="shared" si="3"/>
        <v/>
      </c>
    </row>
    <row r="1719" hidden="1">
      <c r="A1719" s="6" t="s">
        <v>4695</v>
      </c>
      <c r="B1719" s="6" t="s">
        <v>118</v>
      </c>
      <c r="C1719" s="6" t="s">
        <v>37</v>
      </c>
      <c r="F1719" s="6" t="s">
        <v>415</v>
      </c>
      <c r="G1719" s="6" t="s">
        <v>416</v>
      </c>
      <c r="H1719" s="8" t="str">
        <f>VLOOKUP(C1719,agent_name_matching!A:B,2,false)</f>
        <v>Patient LLM</v>
      </c>
      <c r="I1719" s="32" t="s">
        <v>4696</v>
      </c>
      <c r="J1719" s="6" t="s">
        <v>418</v>
      </c>
      <c r="K1719" s="6">
        <v>1.0</v>
      </c>
      <c r="L1719" s="6">
        <v>818.0</v>
      </c>
      <c r="M1719" s="6">
        <v>94.0</v>
      </c>
      <c r="N1719" s="6">
        <v>1487.0</v>
      </c>
      <c r="O1719" s="6" t="s">
        <v>4697</v>
      </c>
      <c r="P1719" s="8" t="str">
        <f t="shared" si="1"/>
        <v/>
      </c>
      <c r="Q1719" s="8" t="str">
        <f t="shared" si="8"/>
        <v/>
      </c>
      <c r="R1719" s="8" t="str">
        <f>if(and(P1719&lt;&gt;"",Q1719&lt;&gt;"newexp",Q1719&lt;&gt;"nostart"),countifs(script_conform_dispatching!A:A,P1719,script_conform_dispatching!B:B,Q1719),"")</f>
        <v/>
      </c>
      <c r="S1719" s="8" t="str">
        <f t="shared" si="3"/>
        <v/>
      </c>
    </row>
    <row r="1720" hidden="1">
      <c r="A1720" s="6" t="s">
        <v>4698</v>
      </c>
      <c r="B1720" s="6" t="s">
        <v>118</v>
      </c>
      <c r="C1720" s="6" t="s">
        <v>411</v>
      </c>
      <c r="H1720" s="8" t="str">
        <f>VLOOKUP(C1720,agent_name_matching!A:B,2,false)</f>
        <v>System</v>
      </c>
      <c r="I1720" s="33"/>
      <c r="O1720" s="6" t="s">
        <v>4699</v>
      </c>
      <c r="P1720" s="8" t="str">
        <f t="shared" si="1"/>
        <v/>
      </c>
      <c r="Q1720" s="8" t="str">
        <f t="shared" si="8"/>
        <v/>
      </c>
      <c r="R1720" s="8" t="str">
        <f>if(and(P1720&lt;&gt;"",Q1720&lt;&gt;"newexp",Q1720&lt;&gt;"nostart"),countifs(script_conform_dispatching!A:A,P1720,script_conform_dispatching!B:B,Q1720),"")</f>
        <v/>
      </c>
      <c r="S1720" s="8" t="str">
        <f t="shared" si="3"/>
        <v/>
      </c>
    </row>
    <row r="1721" hidden="1">
      <c r="A1721" s="6" t="s">
        <v>4700</v>
      </c>
      <c r="B1721" s="6" t="s">
        <v>118</v>
      </c>
      <c r="C1721" s="6" t="s">
        <v>414</v>
      </c>
      <c r="F1721" s="6" t="s">
        <v>415</v>
      </c>
      <c r="G1721" s="6" t="s">
        <v>416</v>
      </c>
      <c r="H1721" s="8" t="str">
        <f>VLOOKUP(C1721,agent_name_matching!A:B,2,false)</f>
        <v>Dialog LLM</v>
      </c>
      <c r="I1721" s="32" t="s">
        <v>4701</v>
      </c>
      <c r="J1721" s="6" t="s">
        <v>418</v>
      </c>
      <c r="L1721" s="6">
        <v>4522.0</v>
      </c>
      <c r="M1721" s="6">
        <v>109.0</v>
      </c>
      <c r="N1721" s="6">
        <v>1737.0</v>
      </c>
      <c r="O1721" s="6" t="s">
        <v>4702</v>
      </c>
      <c r="P1721" s="8" t="str">
        <f t="shared" si="1"/>
        <v/>
      </c>
      <c r="Q1721" s="8" t="str">
        <f t="shared" si="8"/>
        <v/>
      </c>
      <c r="R1721" s="8" t="str">
        <f>if(and(P1721&lt;&gt;"",Q1721&lt;&gt;"newexp",Q1721&lt;&gt;"nostart"),countifs(script_conform_dispatching!A:A,P1721,script_conform_dispatching!B:B,Q1721),"")</f>
        <v/>
      </c>
      <c r="S1721" s="8" t="str">
        <f t="shared" si="3"/>
        <v/>
      </c>
    </row>
    <row r="1722" hidden="1">
      <c r="A1722" s="6" t="s">
        <v>4703</v>
      </c>
      <c r="B1722" s="6" t="s">
        <v>118</v>
      </c>
      <c r="C1722" s="6" t="s">
        <v>37</v>
      </c>
      <c r="F1722" s="6" t="s">
        <v>415</v>
      </c>
      <c r="G1722" s="6" t="s">
        <v>416</v>
      </c>
      <c r="H1722" s="8" t="str">
        <f>VLOOKUP(C1722,agent_name_matching!A:B,2,false)</f>
        <v>Patient LLM</v>
      </c>
      <c r="I1722" s="32" t="s">
        <v>4704</v>
      </c>
      <c r="J1722" s="6" t="s">
        <v>418</v>
      </c>
      <c r="K1722" s="6">
        <v>1.0</v>
      </c>
      <c r="L1722" s="6">
        <v>1015.0</v>
      </c>
      <c r="M1722" s="6">
        <v>80.0</v>
      </c>
      <c r="N1722" s="6">
        <v>1323.0</v>
      </c>
      <c r="O1722" s="6" t="s">
        <v>4705</v>
      </c>
      <c r="P1722" s="8" t="str">
        <f t="shared" si="1"/>
        <v/>
      </c>
      <c r="Q1722" s="8" t="str">
        <f t="shared" si="8"/>
        <v/>
      </c>
      <c r="R1722" s="8" t="str">
        <f>if(and(P1722&lt;&gt;"",Q1722&lt;&gt;"newexp",Q1722&lt;&gt;"nostart"),countifs(script_conform_dispatching!A:A,P1722,script_conform_dispatching!B:B,Q1722),"")</f>
        <v/>
      </c>
      <c r="S1722" s="8" t="str">
        <f t="shared" si="3"/>
        <v/>
      </c>
    </row>
    <row r="1723" hidden="1">
      <c r="A1723" s="6" t="s">
        <v>4706</v>
      </c>
      <c r="B1723" s="6" t="s">
        <v>118</v>
      </c>
      <c r="C1723" s="6" t="s">
        <v>411</v>
      </c>
      <c r="H1723" s="8" t="str">
        <f>VLOOKUP(C1723,agent_name_matching!A:B,2,false)</f>
        <v>System</v>
      </c>
      <c r="I1723" s="33"/>
      <c r="O1723" s="6" t="s">
        <v>4707</v>
      </c>
      <c r="P1723" s="8" t="str">
        <f t="shared" si="1"/>
        <v/>
      </c>
      <c r="Q1723" s="8" t="str">
        <f t="shared" si="8"/>
        <v/>
      </c>
      <c r="R1723" s="8" t="str">
        <f>if(and(P1723&lt;&gt;"",Q1723&lt;&gt;"newexp",Q1723&lt;&gt;"nostart"),countifs(script_conform_dispatching!A:A,P1723,script_conform_dispatching!B:B,Q1723),"")</f>
        <v/>
      </c>
      <c r="S1723" s="8" t="str">
        <f t="shared" si="3"/>
        <v/>
      </c>
    </row>
    <row r="1724" hidden="1">
      <c r="A1724" s="6" t="s">
        <v>4708</v>
      </c>
      <c r="B1724" s="6" t="s">
        <v>118</v>
      </c>
      <c r="C1724" s="6" t="s">
        <v>414</v>
      </c>
      <c r="F1724" s="6" t="s">
        <v>415</v>
      </c>
      <c r="G1724" s="6" t="s">
        <v>416</v>
      </c>
      <c r="H1724" s="8" t="str">
        <f>VLOOKUP(C1724,agent_name_matching!A:B,2,false)</f>
        <v>Dialog LLM</v>
      </c>
      <c r="I1724" s="32" t="s">
        <v>4709</v>
      </c>
      <c r="J1724" s="6" t="s">
        <v>418</v>
      </c>
      <c r="L1724" s="6">
        <v>4997.0</v>
      </c>
      <c r="M1724" s="6">
        <v>92.0</v>
      </c>
      <c r="N1724" s="6">
        <v>1607.0</v>
      </c>
      <c r="O1724" s="6" t="s">
        <v>4710</v>
      </c>
      <c r="P1724" s="8" t="str">
        <f t="shared" si="1"/>
        <v/>
      </c>
      <c r="Q1724" s="8" t="str">
        <f t="shared" si="8"/>
        <v/>
      </c>
      <c r="R1724" s="8" t="str">
        <f>if(and(P1724&lt;&gt;"",Q1724&lt;&gt;"newexp",Q1724&lt;&gt;"nostart"),countifs(script_conform_dispatching!A:A,P1724,script_conform_dispatching!B:B,Q1724),"")</f>
        <v/>
      </c>
      <c r="S1724" s="8" t="str">
        <f t="shared" si="3"/>
        <v/>
      </c>
    </row>
    <row r="1725" hidden="1">
      <c r="A1725" s="6" t="s">
        <v>4711</v>
      </c>
      <c r="B1725" s="6" t="s">
        <v>118</v>
      </c>
      <c r="C1725" s="6" t="s">
        <v>37</v>
      </c>
      <c r="F1725" s="6" t="s">
        <v>415</v>
      </c>
      <c r="G1725" s="6" t="s">
        <v>416</v>
      </c>
      <c r="H1725" s="8" t="str">
        <f>VLOOKUP(C1725,agent_name_matching!A:B,2,false)</f>
        <v>Patient LLM</v>
      </c>
      <c r="I1725" s="32" t="s">
        <v>4712</v>
      </c>
      <c r="J1725" s="6" t="s">
        <v>418</v>
      </c>
      <c r="K1725" s="6">
        <v>1.0</v>
      </c>
      <c r="L1725" s="6">
        <v>1181.0</v>
      </c>
      <c r="M1725" s="6">
        <v>79.0</v>
      </c>
      <c r="N1725" s="6">
        <v>1455.0</v>
      </c>
      <c r="O1725" s="6" t="s">
        <v>4713</v>
      </c>
      <c r="P1725" s="8" t="str">
        <f t="shared" si="1"/>
        <v/>
      </c>
      <c r="Q1725" s="8" t="str">
        <f t="shared" si="8"/>
        <v/>
      </c>
      <c r="R1725" s="8" t="str">
        <f>if(and(P1725&lt;&gt;"",Q1725&lt;&gt;"newexp",Q1725&lt;&gt;"nostart"),countifs(script_conform_dispatching!A:A,P1725,script_conform_dispatching!B:B,Q1725),"")</f>
        <v/>
      </c>
      <c r="S1725" s="8" t="str">
        <f t="shared" si="3"/>
        <v/>
      </c>
    </row>
    <row r="1726" hidden="1">
      <c r="A1726" s="6" t="s">
        <v>4714</v>
      </c>
      <c r="B1726" s="6" t="s">
        <v>118</v>
      </c>
      <c r="C1726" s="6" t="s">
        <v>411</v>
      </c>
      <c r="H1726" s="8" t="str">
        <f>VLOOKUP(C1726,agent_name_matching!A:B,2,false)</f>
        <v>System</v>
      </c>
      <c r="I1726" s="33"/>
      <c r="O1726" s="6" t="s">
        <v>4715</v>
      </c>
      <c r="P1726" s="8" t="str">
        <f t="shared" si="1"/>
        <v/>
      </c>
      <c r="Q1726" s="8" t="str">
        <f t="shared" si="8"/>
        <v/>
      </c>
      <c r="R1726" s="8" t="str">
        <f>if(and(P1726&lt;&gt;"",Q1726&lt;&gt;"newexp",Q1726&lt;&gt;"nostart"),countifs(script_conform_dispatching!A:A,P1726,script_conform_dispatching!B:B,Q1726),"")</f>
        <v/>
      </c>
      <c r="S1726" s="8" t="str">
        <f t="shared" si="3"/>
        <v/>
      </c>
    </row>
    <row r="1727" hidden="1">
      <c r="A1727" s="6" t="s">
        <v>4716</v>
      </c>
      <c r="B1727" s="6" t="s">
        <v>118</v>
      </c>
      <c r="C1727" s="6" t="s">
        <v>414</v>
      </c>
      <c r="F1727" s="6" t="s">
        <v>415</v>
      </c>
      <c r="G1727" s="6" t="s">
        <v>416</v>
      </c>
      <c r="H1727" s="8" t="str">
        <f>VLOOKUP(C1727,agent_name_matching!A:B,2,false)</f>
        <v>Dialog LLM</v>
      </c>
      <c r="I1727" s="32" t="s">
        <v>4717</v>
      </c>
      <c r="J1727" s="6" t="s">
        <v>418</v>
      </c>
      <c r="L1727" s="6">
        <v>5454.0</v>
      </c>
      <c r="M1727" s="6">
        <v>82.0</v>
      </c>
      <c r="N1727" s="6">
        <v>1831.0</v>
      </c>
      <c r="O1727" s="6" t="s">
        <v>4718</v>
      </c>
      <c r="P1727" s="8" t="str">
        <f t="shared" si="1"/>
        <v/>
      </c>
      <c r="Q1727" s="8" t="str">
        <f t="shared" si="8"/>
        <v/>
      </c>
      <c r="R1727" s="8" t="str">
        <f>if(and(P1727&lt;&gt;"",Q1727&lt;&gt;"newexp",Q1727&lt;&gt;"nostart"),countifs(script_conform_dispatching!A:A,P1727,script_conform_dispatching!B:B,Q1727),"")</f>
        <v/>
      </c>
      <c r="S1727" s="8" t="str">
        <f t="shared" si="3"/>
        <v/>
      </c>
    </row>
    <row r="1728" hidden="1">
      <c r="A1728" s="6" t="s">
        <v>4719</v>
      </c>
      <c r="B1728" s="6" t="s">
        <v>118</v>
      </c>
      <c r="C1728" s="6" t="s">
        <v>37</v>
      </c>
      <c r="F1728" s="6" t="s">
        <v>415</v>
      </c>
      <c r="G1728" s="6" t="s">
        <v>416</v>
      </c>
      <c r="H1728" s="8" t="str">
        <f>VLOOKUP(C1728,agent_name_matching!A:B,2,false)</f>
        <v>Patient LLM</v>
      </c>
      <c r="I1728" s="32" t="s">
        <v>4720</v>
      </c>
      <c r="J1728" s="6" t="s">
        <v>418</v>
      </c>
      <c r="K1728" s="6">
        <v>1.0</v>
      </c>
      <c r="L1728" s="6">
        <v>1336.0</v>
      </c>
      <c r="M1728" s="6">
        <v>92.0</v>
      </c>
      <c r="N1728" s="6">
        <v>1818.0</v>
      </c>
      <c r="O1728" s="6" t="s">
        <v>4721</v>
      </c>
      <c r="P1728" s="8" t="str">
        <f t="shared" si="1"/>
        <v/>
      </c>
      <c r="Q1728" s="8" t="str">
        <f t="shared" si="8"/>
        <v/>
      </c>
      <c r="R1728" s="8" t="str">
        <f>if(and(P1728&lt;&gt;"",Q1728&lt;&gt;"newexp",Q1728&lt;&gt;"nostart"),countifs(script_conform_dispatching!A:A,P1728,script_conform_dispatching!B:B,Q1728),"")</f>
        <v/>
      </c>
      <c r="S1728" s="8" t="str">
        <f t="shared" si="3"/>
        <v/>
      </c>
    </row>
    <row r="1729" hidden="1">
      <c r="A1729" s="6" t="s">
        <v>4722</v>
      </c>
      <c r="B1729" s="6" t="s">
        <v>118</v>
      </c>
      <c r="C1729" s="6" t="s">
        <v>411</v>
      </c>
      <c r="H1729" s="8" t="str">
        <f>VLOOKUP(C1729,agent_name_matching!A:B,2,false)</f>
        <v>System</v>
      </c>
      <c r="I1729" s="33"/>
      <c r="O1729" s="6" t="s">
        <v>4723</v>
      </c>
      <c r="P1729" s="8" t="str">
        <f t="shared" si="1"/>
        <v/>
      </c>
      <c r="Q1729" s="8" t="str">
        <f t="shared" si="8"/>
        <v/>
      </c>
      <c r="R1729" s="8" t="str">
        <f>if(and(P1729&lt;&gt;"",Q1729&lt;&gt;"newexp",Q1729&lt;&gt;"nostart"),countifs(script_conform_dispatching!A:A,P1729,script_conform_dispatching!B:B,Q1729),"")</f>
        <v/>
      </c>
      <c r="S1729" s="8" t="str">
        <f t="shared" si="3"/>
        <v/>
      </c>
    </row>
    <row r="1730" hidden="1">
      <c r="A1730" s="6" t="s">
        <v>4724</v>
      </c>
      <c r="B1730" s="6" t="s">
        <v>118</v>
      </c>
      <c r="C1730" s="6" t="s">
        <v>414</v>
      </c>
      <c r="F1730" s="6" t="s">
        <v>415</v>
      </c>
      <c r="G1730" s="6" t="s">
        <v>416</v>
      </c>
      <c r="H1730" s="8" t="str">
        <f>VLOOKUP(C1730,agent_name_matching!A:B,2,false)</f>
        <v>Dialog LLM</v>
      </c>
      <c r="I1730" s="32" t="s">
        <v>4725</v>
      </c>
      <c r="J1730" s="6" t="s">
        <v>418</v>
      </c>
      <c r="L1730" s="6">
        <v>5914.0</v>
      </c>
      <c r="M1730" s="6">
        <v>306.0</v>
      </c>
      <c r="N1730" s="6">
        <v>4905.0</v>
      </c>
      <c r="O1730" s="6" t="s">
        <v>4726</v>
      </c>
      <c r="P1730" s="8" t="str">
        <f t="shared" si="1"/>
        <v/>
      </c>
      <c r="Q1730" s="8" t="str">
        <f t="shared" si="8"/>
        <v/>
      </c>
      <c r="R1730" s="8" t="str">
        <f>if(and(P1730&lt;&gt;"",Q1730&lt;&gt;"newexp",Q1730&lt;&gt;"nostart"),countifs(script_conform_dispatching!A:A,P1730,script_conform_dispatching!B:B,Q1730),"")</f>
        <v/>
      </c>
      <c r="S1730" s="8" t="str">
        <f t="shared" si="3"/>
        <v/>
      </c>
    </row>
    <row r="1731" hidden="1">
      <c r="A1731" s="6" t="s">
        <v>4727</v>
      </c>
      <c r="B1731" s="6" t="s">
        <v>118</v>
      </c>
      <c r="C1731" s="6" t="s">
        <v>407</v>
      </c>
      <c r="D1731" s="6">
        <v>3.0</v>
      </c>
      <c r="E1731" s="6" t="s">
        <v>445</v>
      </c>
      <c r="H1731" s="8" t="str">
        <f>VLOOKUP(C1731,agent_name_matching!A:B,2,false)</f>
        <v>--</v>
      </c>
      <c r="I1731" s="33"/>
      <c r="O1731" s="6" t="s">
        <v>4728</v>
      </c>
      <c r="P1731" s="8">
        <f t="shared" si="1"/>
        <v>3</v>
      </c>
      <c r="Q1731" s="8">
        <f t="shared" si="8"/>
        <v>3</v>
      </c>
      <c r="R1731" s="8">
        <f>if(and(P1731&lt;&gt;"",Q1731&lt;&gt;"newexp",Q1731&lt;&gt;"nostart"),countifs(script_conform_dispatching!A:A,P1731,script_conform_dispatching!B:B,Q1731),"")</f>
        <v>1</v>
      </c>
      <c r="S1731" s="8" t="str">
        <f t="shared" si="3"/>
        <v/>
      </c>
    </row>
    <row r="1732" hidden="1">
      <c r="A1732" s="6" t="s">
        <v>4729</v>
      </c>
      <c r="B1732" s="6" t="s">
        <v>118</v>
      </c>
      <c r="C1732" s="6" t="s">
        <v>407</v>
      </c>
      <c r="D1732" s="6">
        <v>3.0</v>
      </c>
      <c r="E1732" s="6" t="s">
        <v>408</v>
      </c>
      <c r="H1732" s="8" t="str">
        <f>VLOOKUP(C1732,agent_name_matching!A:B,2,false)</f>
        <v>--</v>
      </c>
      <c r="I1732" s="33"/>
      <c r="O1732" s="6" t="s">
        <v>4730</v>
      </c>
      <c r="P1732" s="8" t="str">
        <f t="shared" si="1"/>
        <v/>
      </c>
      <c r="Q1732" s="8" t="str">
        <f t="shared" si="8"/>
        <v/>
      </c>
      <c r="R1732" s="8" t="str">
        <f>if(and(P1732&lt;&gt;"",Q1732&lt;&gt;"newexp",Q1732&lt;&gt;"nostart"),countifs(script_conform_dispatching!A:A,P1732,script_conform_dispatching!B:B,Q1732),"")</f>
        <v/>
      </c>
      <c r="S1732" s="8" t="str">
        <f t="shared" si="3"/>
        <v/>
      </c>
    </row>
    <row r="1733" hidden="1">
      <c r="A1733" s="6" t="s">
        <v>4731</v>
      </c>
      <c r="B1733" s="6" t="s">
        <v>118</v>
      </c>
      <c r="C1733" s="6" t="s">
        <v>450</v>
      </c>
      <c r="F1733" s="6" t="s">
        <v>415</v>
      </c>
      <c r="G1733" s="6" t="s">
        <v>416</v>
      </c>
      <c r="H1733" s="8" t="str">
        <f>VLOOKUP(C1733,agent_name_matching!A:B,2,false)</f>
        <v>Validator LLM</v>
      </c>
      <c r="I1733" s="32" t="s">
        <v>451</v>
      </c>
      <c r="J1733" s="6" t="s">
        <v>452</v>
      </c>
      <c r="L1733" s="6">
        <v>1930.0</v>
      </c>
      <c r="M1733" s="6">
        <v>10.0</v>
      </c>
      <c r="N1733" s="6">
        <v>913.0</v>
      </c>
      <c r="O1733" s="6" t="s">
        <v>4732</v>
      </c>
      <c r="P1733" s="8" t="str">
        <f t="shared" si="1"/>
        <v/>
      </c>
      <c r="Q1733" s="8" t="str">
        <f t="shared" si="8"/>
        <v/>
      </c>
      <c r="R1733" s="8" t="str">
        <f>if(and(P1733&lt;&gt;"",Q1733&lt;&gt;"newexp",Q1733&lt;&gt;"nostart"),countifs(script_conform_dispatching!A:A,P1733,script_conform_dispatching!B:B,Q1733),"")</f>
        <v/>
      </c>
      <c r="S1733" s="8" t="str">
        <f t="shared" si="3"/>
        <v/>
      </c>
    </row>
    <row r="1734" hidden="1">
      <c r="A1734" s="6" t="s">
        <v>4733</v>
      </c>
      <c r="B1734" s="6" t="s">
        <v>118</v>
      </c>
      <c r="C1734" s="6" t="s">
        <v>37</v>
      </c>
      <c r="F1734" s="6" t="s">
        <v>415</v>
      </c>
      <c r="G1734" s="6" t="s">
        <v>416</v>
      </c>
      <c r="H1734" s="8" t="str">
        <f>VLOOKUP(C1734,agent_name_matching!A:B,2,false)</f>
        <v>Patient LLM</v>
      </c>
      <c r="I1734" s="32" t="s">
        <v>4734</v>
      </c>
      <c r="J1734" s="6" t="s">
        <v>418</v>
      </c>
      <c r="K1734" s="6">
        <v>1.0</v>
      </c>
      <c r="L1734" s="6">
        <v>1617.0</v>
      </c>
      <c r="M1734" s="6">
        <v>56.0</v>
      </c>
      <c r="N1734" s="6">
        <v>1525.0</v>
      </c>
      <c r="O1734" s="6" t="s">
        <v>4735</v>
      </c>
      <c r="P1734" s="8" t="str">
        <f t="shared" si="1"/>
        <v/>
      </c>
      <c r="Q1734" s="8" t="str">
        <f t="shared" si="8"/>
        <v/>
      </c>
      <c r="R1734" s="8" t="str">
        <f>if(and(P1734&lt;&gt;"",Q1734&lt;&gt;"newexp",Q1734&lt;&gt;"nostart"),countifs(script_conform_dispatching!A:A,P1734,script_conform_dispatching!B:B,Q1734),"")</f>
        <v/>
      </c>
      <c r="S1734" s="8" t="str">
        <f t="shared" si="3"/>
        <v/>
      </c>
    </row>
    <row r="1735" hidden="1">
      <c r="A1735" s="6" t="s">
        <v>4736</v>
      </c>
      <c r="B1735" s="6" t="s">
        <v>118</v>
      </c>
      <c r="C1735" s="6" t="s">
        <v>411</v>
      </c>
      <c r="H1735" s="8" t="str">
        <f>VLOOKUP(C1735,agent_name_matching!A:B,2,false)</f>
        <v>System</v>
      </c>
      <c r="I1735" s="33"/>
      <c r="O1735" s="6" t="s">
        <v>4737</v>
      </c>
      <c r="P1735" s="8" t="str">
        <f t="shared" si="1"/>
        <v/>
      </c>
      <c r="Q1735" s="8" t="str">
        <f t="shared" si="8"/>
        <v/>
      </c>
      <c r="R1735" s="8" t="str">
        <f>if(and(P1735&lt;&gt;"",Q1735&lt;&gt;"newexp",Q1735&lt;&gt;"nostart"),countifs(script_conform_dispatching!A:A,P1735,script_conform_dispatching!B:B,Q1735),"")</f>
        <v/>
      </c>
      <c r="S1735" s="8" t="str">
        <f t="shared" si="3"/>
        <v/>
      </c>
    </row>
    <row r="1736" hidden="1">
      <c r="A1736" s="6" t="s">
        <v>4738</v>
      </c>
      <c r="B1736" s="6" t="s">
        <v>118</v>
      </c>
      <c r="C1736" s="6" t="s">
        <v>414</v>
      </c>
      <c r="F1736" s="6" t="s">
        <v>415</v>
      </c>
      <c r="G1736" s="6" t="s">
        <v>416</v>
      </c>
      <c r="H1736" s="8" t="str">
        <f>VLOOKUP(C1736,agent_name_matching!A:B,2,false)</f>
        <v>Dialog LLM</v>
      </c>
      <c r="I1736" s="32" t="s">
        <v>4739</v>
      </c>
      <c r="J1736" s="6" t="s">
        <v>418</v>
      </c>
      <c r="L1736" s="6">
        <v>6414.0</v>
      </c>
      <c r="M1736" s="6">
        <v>166.0</v>
      </c>
      <c r="N1736" s="6">
        <v>2379.0</v>
      </c>
      <c r="O1736" s="6" t="s">
        <v>4740</v>
      </c>
      <c r="P1736" s="8" t="str">
        <f t="shared" si="1"/>
        <v/>
      </c>
      <c r="Q1736" s="8" t="str">
        <f t="shared" si="8"/>
        <v/>
      </c>
      <c r="R1736" s="8" t="str">
        <f>if(and(P1736&lt;&gt;"",Q1736&lt;&gt;"newexp",Q1736&lt;&gt;"nostart"),countifs(script_conform_dispatching!A:A,P1736,script_conform_dispatching!B:B,Q1736),"")</f>
        <v/>
      </c>
      <c r="S1736" s="8" t="str">
        <f t="shared" si="3"/>
        <v/>
      </c>
    </row>
    <row r="1737" hidden="1">
      <c r="A1737" s="6" t="s">
        <v>4741</v>
      </c>
      <c r="B1737" s="6" t="s">
        <v>118</v>
      </c>
      <c r="C1737" s="6" t="s">
        <v>37</v>
      </c>
      <c r="F1737" s="6" t="s">
        <v>415</v>
      </c>
      <c r="G1737" s="6" t="s">
        <v>416</v>
      </c>
      <c r="H1737" s="8" t="str">
        <f>VLOOKUP(C1737,agent_name_matching!A:B,2,false)</f>
        <v>Patient LLM</v>
      </c>
      <c r="I1737" s="32" t="s">
        <v>4742</v>
      </c>
      <c r="J1737" s="6" t="s">
        <v>418</v>
      </c>
      <c r="K1737" s="6">
        <v>1.0</v>
      </c>
      <c r="L1737" s="6">
        <v>1833.0</v>
      </c>
      <c r="M1737" s="6">
        <v>37.0</v>
      </c>
      <c r="N1737" s="6">
        <v>1252.0</v>
      </c>
      <c r="O1737" s="6" t="s">
        <v>4743</v>
      </c>
      <c r="P1737" s="8" t="str">
        <f t="shared" si="1"/>
        <v/>
      </c>
      <c r="Q1737" s="8" t="str">
        <f t="shared" si="8"/>
        <v/>
      </c>
      <c r="R1737" s="8" t="str">
        <f>if(and(P1737&lt;&gt;"",Q1737&lt;&gt;"newexp",Q1737&lt;&gt;"nostart"),countifs(script_conform_dispatching!A:A,P1737,script_conform_dispatching!B:B,Q1737),"")</f>
        <v/>
      </c>
      <c r="S1737" s="8" t="str">
        <f t="shared" si="3"/>
        <v/>
      </c>
    </row>
    <row r="1738" hidden="1">
      <c r="A1738" s="6" t="s">
        <v>4744</v>
      </c>
      <c r="B1738" s="6" t="s">
        <v>118</v>
      </c>
      <c r="C1738" s="6" t="s">
        <v>411</v>
      </c>
      <c r="H1738" s="8" t="str">
        <f>VLOOKUP(C1738,agent_name_matching!A:B,2,false)</f>
        <v>System</v>
      </c>
      <c r="I1738" s="33"/>
      <c r="O1738" s="6" t="s">
        <v>4745</v>
      </c>
      <c r="P1738" s="8" t="str">
        <f t="shared" si="1"/>
        <v/>
      </c>
      <c r="Q1738" s="8" t="str">
        <f t="shared" si="8"/>
        <v/>
      </c>
      <c r="R1738" s="8" t="str">
        <f>if(and(P1738&lt;&gt;"",Q1738&lt;&gt;"newexp",Q1738&lt;&gt;"nostart"),countifs(script_conform_dispatching!A:A,P1738,script_conform_dispatching!B:B,Q1738),"")</f>
        <v/>
      </c>
      <c r="S1738" s="8" t="str">
        <f t="shared" si="3"/>
        <v/>
      </c>
    </row>
    <row r="1739" hidden="1">
      <c r="A1739" s="6" t="s">
        <v>4746</v>
      </c>
      <c r="B1739" s="6" t="s">
        <v>118</v>
      </c>
      <c r="C1739" s="6" t="s">
        <v>414</v>
      </c>
      <c r="F1739" s="6" t="s">
        <v>415</v>
      </c>
      <c r="G1739" s="6" t="s">
        <v>416</v>
      </c>
      <c r="H1739" s="8" t="str">
        <f>VLOOKUP(C1739,agent_name_matching!A:B,2,false)</f>
        <v>Dialog LLM</v>
      </c>
      <c r="I1739" s="32" t="s">
        <v>4747</v>
      </c>
      <c r="J1739" s="6" t="s">
        <v>418</v>
      </c>
      <c r="L1739" s="6">
        <v>6755.0</v>
      </c>
      <c r="M1739" s="6">
        <v>350.0</v>
      </c>
      <c r="N1739" s="6">
        <v>5810.0</v>
      </c>
      <c r="O1739" s="6" t="s">
        <v>4748</v>
      </c>
      <c r="P1739" s="8" t="str">
        <f t="shared" si="1"/>
        <v/>
      </c>
      <c r="Q1739" s="8" t="str">
        <f t="shared" si="8"/>
        <v/>
      </c>
      <c r="R1739" s="8" t="str">
        <f>if(and(P1739&lt;&gt;"",Q1739&lt;&gt;"newexp",Q1739&lt;&gt;"nostart"),countifs(script_conform_dispatching!A:A,P1739,script_conform_dispatching!B:B,Q1739),"")</f>
        <v/>
      </c>
      <c r="S1739" s="8" t="str">
        <f t="shared" si="3"/>
        <v/>
      </c>
    </row>
    <row r="1740" hidden="1">
      <c r="A1740" s="6" t="s">
        <v>4749</v>
      </c>
      <c r="B1740" s="6" t="s">
        <v>118</v>
      </c>
      <c r="C1740" s="6" t="s">
        <v>407</v>
      </c>
      <c r="D1740" s="6">
        <v>3.0</v>
      </c>
      <c r="E1740" s="6" t="s">
        <v>445</v>
      </c>
      <c r="H1740" s="8" t="str">
        <f>VLOOKUP(C1740,agent_name_matching!A:B,2,false)</f>
        <v>--</v>
      </c>
      <c r="I1740" s="33"/>
      <c r="O1740" s="6" t="s">
        <v>4750</v>
      </c>
      <c r="P1740" s="8">
        <f t="shared" si="1"/>
        <v>3</v>
      </c>
      <c r="Q1740" s="8">
        <f t="shared" si="8"/>
        <v>4</v>
      </c>
      <c r="R1740" s="8">
        <f>if(and(P1740&lt;&gt;"",Q1740&lt;&gt;"newexp",Q1740&lt;&gt;"nostart"),countifs(script_conform_dispatching!A:A,P1740,script_conform_dispatching!B:B,Q1740),"")</f>
        <v>1</v>
      </c>
      <c r="S1740" s="8" t="str">
        <f t="shared" si="3"/>
        <v/>
      </c>
    </row>
    <row r="1741" hidden="1">
      <c r="A1741" s="6" t="s">
        <v>4751</v>
      </c>
      <c r="B1741" s="6" t="s">
        <v>118</v>
      </c>
      <c r="C1741" s="6" t="s">
        <v>407</v>
      </c>
      <c r="D1741" s="6">
        <v>4.0</v>
      </c>
      <c r="E1741" s="6" t="s">
        <v>408</v>
      </c>
      <c r="H1741" s="8" t="str">
        <f>VLOOKUP(C1741,agent_name_matching!A:B,2,false)</f>
        <v>--</v>
      </c>
      <c r="I1741" s="33"/>
      <c r="O1741" s="6" t="s">
        <v>4752</v>
      </c>
      <c r="P1741" s="8" t="str">
        <f t="shared" si="1"/>
        <v/>
      </c>
      <c r="Q1741" s="8" t="str">
        <f t="shared" si="8"/>
        <v/>
      </c>
      <c r="R1741" s="8" t="str">
        <f>if(and(P1741&lt;&gt;"",Q1741&lt;&gt;"newexp",Q1741&lt;&gt;"nostart"),countifs(script_conform_dispatching!A:A,P1741,script_conform_dispatching!B:B,Q1741),"")</f>
        <v/>
      </c>
      <c r="S1741" s="8" t="str">
        <f t="shared" si="3"/>
        <v/>
      </c>
    </row>
    <row r="1742" hidden="1">
      <c r="A1742" s="6" t="s">
        <v>4753</v>
      </c>
      <c r="B1742" s="6" t="s">
        <v>118</v>
      </c>
      <c r="C1742" s="6" t="s">
        <v>450</v>
      </c>
      <c r="F1742" s="6" t="s">
        <v>415</v>
      </c>
      <c r="G1742" s="6" t="s">
        <v>416</v>
      </c>
      <c r="H1742" s="8" t="str">
        <f>VLOOKUP(C1742,agent_name_matching!A:B,2,false)</f>
        <v>Validator LLM</v>
      </c>
      <c r="I1742" s="32" t="s">
        <v>4754</v>
      </c>
      <c r="J1742" s="6" t="s">
        <v>452</v>
      </c>
      <c r="L1742" s="6">
        <v>2167.0</v>
      </c>
      <c r="M1742" s="6">
        <v>30.0</v>
      </c>
      <c r="N1742" s="6">
        <v>1851.0</v>
      </c>
      <c r="O1742" s="6" t="s">
        <v>4755</v>
      </c>
      <c r="P1742" s="8" t="str">
        <f t="shared" si="1"/>
        <v/>
      </c>
      <c r="Q1742" s="8" t="str">
        <f t="shared" si="8"/>
        <v/>
      </c>
      <c r="R1742" s="8" t="str">
        <f>if(and(P1742&lt;&gt;"",Q1742&lt;&gt;"newexp",Q1742&lt;&gt;"nostart"),countifs(script_conform_dispatching!A:A,P1742,script_conform_dispatching!B:B,Q1742),"")</f>
        <v/>
      </c>
      <c r="S1742" s="8" t="str">
        <f t="shared" si="3"/>
        <v/>
      </c>
    </row>
    <row r="1743" hidden="1">
      <c r="A1743" s="6" t="s">
        <v>4756</v>
      </c>
      <c r="B1743" s="6" t="s">
        <v>118</v>
      </c>
      <c r="C1743" s="6" t="s">
        <v>37</v>
      </c>
      <c r="F1743" s="6" t="s">
        <v>415</v>
      </c>
      <c r="G1743" s="6" t="s">
        <v>416</v>
      </c>
      <c r="H1743" s="8" t="str">
        <f>VLOOKUP(C1743,agent_name_matching!A:B,2,false)</f>
        <v>Patient LLM</v>
      </c>
      <c r="I1743" s="32" t="s">
        <v>4757</v>
      </c>
      <c r="J1743" s="6" t="s">
        <v>418</v>
      </c>
      <c r="K1743" s="6">
        <v>1.0</v>
      </c>
      <c r="L1743" s="6">
        <v>2006.0</v>
      </c>
      <c r="M1743" s="6">
        <v>38.0</v>
      </c>
      <c r="N1743" s="6">
        <v>1211.0</v>
      </c>
      <c r="O1743" s="6" t="s">
        <v>4758</v>
      </c>
      <c r="P1743" s="8" t="str">
        <f t="shared" si="1"/>
        <v/>
      </c>
      <c r="Q1743" s="8" t="str">
        <f t="shared" si="8"/>
        <v/>
      </c>
      <c r="R1743" s="8" t="str">
        <f>if(and(P1743&lt;&gt;"",Q1743&lt;&gt;"newexp",Q1743&lt;&gt;"nostart"),countifs(script_conform_dispatching!A:A,P1743,script_conform_dispatching!B:B,Q1743),"")</f>
        <v/>
      </c>
      <c r="S1743" s="8" t="str">
        <f t="shared" si="3"/>
        <v/>
      </c>
    </row>
    <row r="1744" hidden="1">
      <c r="A1744" s="6" t="s">
        <v>4759</v>
      </c>
      <c r="B1744" s="6" t="s">
        <v>118</v>
      </c>
      <c r="C1744" s="6" t="s">
        <v>411</v>
      </c>
      <c r="H1744" s="8" t="str">
        <f>VLOOKUP(C1744,agent_name_matching!A:B,2,false)</f>
        <v>System</v>
      </c>
      <c r="I1744" s="33"/>
      <c r="O1744" s="6" t="s">
        <v>4760</v>
      </c>
      <c r="P1744" s="8" t="str">
        <f t="shared" si="1"/>
        <v/>
      </c>
      <c r="Q1744" s="8" t="str">
        <f t="shared" si="8"/>
        <v/>
      </c>
      <c r="R1744" s="8" t="str">
        <f>if(and(P1744&lt;&gt;"",Q1744&lt;&gt;"newexp",Q1744&lt;&gt;"nostart"),countifs(script_conform_dispatching!A:A,P1744,script_conform_dispatching!B:B,Q1744),"")</f>
        <v/>
      </c>
      <c r="S1744" s="8" t="str">
        <f t="shared" si="3"/>
        <v/>
      </c>
    </row>
    <row r="1745" hidden="1">
      <c r="A1745" s="6" t="s">
        <v>4761</v>
      </c>
      <c r="B1745" s="6" t="s">
        <v>118</v>
      </c>
      <c r="C1745" s="6" t="s">
        <v>414</v>
      </c>
      <c r="F1745" s="6" t="s">
        <v>415</v>
      </c>
      <c r="G1745" s="6" t="s">
        <v>416</v>
      </c>
      <c r="H1745" s="8" t="str">
        <f>VLOOKUP(C1745,agent_name_matching!A:B,2,false)</f>
        <v>Dialog LLM</v>
      </c>
      <c r="I1745" s="32" t="s">
        <v>4762</v>
      </c>
      <c r="J1745" s="6" t="s">
        <v>418</v>
      </c>
      <c r="L1745" s="6">
        <v>7378.0</v>
      </c>
      <c r="M1745" s="6">
        <v>422.0</v>
      </c>
      <c r="N1745" s="6">
        <v>5235.0</v>
      </c>
      <c r="O1745" s="6" t="s">
        <v>4763</v>
      </c>
      <c r="P1745" s="8" t="str">
        <f t="shared" si="1"/>
        <v/>
      </c>
      <c r="Q1745" s="8" t="str">
        <f t="shared" si="8"/>
        <v/>
      </c>
      <c r="R1745" s="8" t="str">
        <f>if(and(P1745&lt;&gt;"",Q1745&lt;&gt;"newexp",Q1745&lt;&gt;"nostart"),countifs(script_conform_dispatching!A:A,P1745,script_conform_dispatching!B:B,Q1745),"")</f>
        <v/>
      </c>
      <c r="S1745" s="8" t="str">
        <f t="shared" si="3"/>
        <v/>
      </c>
    </row>
    <row r="1746" hidden="1">
      <c r="A1746" s="6" t="s">
        <v>4764</v>
      </c>
      <c r="B1746" s="6" t="s">
        <v>118</v>
      </c>
      <c r="C1746" s="6" t="s">
        <v>407</v>
      </c>
      <c r="D1746" s="6">
        <v>4.0</v>
      </c>
      <c r="E1746" s="6" t="s">
        <v>445</v>
      </c>
      <c r="H1746" s="8" t="str">
        <f>VLOOKUP(C1746,agent_name_matching!A:B,2,false)</f>
        <v>--</v>
      </c>
      <c r="I1746" s="33"/>
      <c r="O1746" s="6" t="s">
        <v>4765</v>
      </c>
      <c r="P1746" s="8">
        <f t="shared" si="1"/>
        <v>4</v>
      </c>
      <c r="Q1746" s="8">
        <f t="shared" si="8"/>
        <v>5</v>
      </c>
      <c r="R1746" s="8">
        <f>if(and(P1746&lt;&gt;"",Q1746&lt;&gt;"newexp",Q1746&lt;&gt;"nostart"),countifs(script_conform_dispatching!A:A,P1746,script_conform_dispatching!B:B,Q1746),"")</f>
        <v>1</v>
      </c>
      <c r="S1746" s="8" t="str">
        <f t="shared" si="3"/>
        <v/>
      </c>
    </row>
    <row r="1747" hidden="1">
      <c r="A1747" s="6" t="s">
        <v>4766</v>
      </c>
      <c r="B1747" s="6" t="s">
        <v>118</v>
      </c>
      <c r="C1747" s="6" t="s">
        <v>407</v>
      </c>
      <c r="D1747" s="6">
        <v>5.0</v>
      </c>
      <c r="E1747" s="6" t="s">
        <v>408</v>
      </c>
      <c r="H1747" s="8" t="str">
        <f>VLOOKUP(C1747,agent_name_matching!A:B,2,false)</f>
        <v>--</v>
      </c>
      <c r="I1747" s="33"/>
      <c r="O1747" s="6" t="s">
        <v>4767</v>
      </c>
      <c r="P1747" s="8" t="str">
        <f t="shared" si="1"/>
        <v/>
      </c>
      <c r="Q1747" s="8" t="str">
        <f t="shared" si="8"/>
        <v/>
      </c>
      <c r="R1747" s="8" t="str">
        <f>if(and(P1747&lt;&gt;"",Q1747&lt;&gt;"newexp",Q1747&lt;&gt;"nostart"),countifs(script_conform_dispatching!A:A,P1747,script_conform_dispatching!B:B,Q1747),"")</f>
        <v/>
      </c>
      <c r="S1747" s="8" t="str">
        <f t="shared" si="3"/>
        <v/>
      </c>
    </row>
    <row r="1748" hidden="1">
      <c r="A1748" s="6" t="s">
        <v>4768</v>
      </c>
      <c r="B1748" s="6" t="s">
        <v>118</v>
      </c>
      <c r="C1748" s="6" t="s">
        <v>450</v>
      </c>
      <c r="F1748" s="6" t="s">
        <v>415</v>
      </c>
      <c r="G1748" s="6" t="s">
        <v>416</v>
      </c>
      <c r="H1748" s="8" t="str">
        <f>VLOOKUP(C1748,agent_name_matching!A:B,2,false)</f>
        <v>Validator LLM</v>
      </c>
      <c r="I1748" s="32" t="s">
        <v>451</v>
      </c>
      <c r="J1748" s="6" t="s">
        <v>452</v>
      </c>
      <c r="L1748" s="6">
        <v>2518.0</v>
      </c>
      <c r="M1748" s="6">
        <v>10.0</v>
      </c>
      <c r="N1748" s="6">
        <v>850.0</v>
      </c>
      <c r="O1748" s="6" t="s">
        <v>4769</v>
      </c>
      <c r="P1748" s="8" t="str">
        <f t="shared" si="1"/>
        <v/>
      </c>
      <c r="Q1748" s="8" t="str">
        <f t="shared" si="8"/>
        <v/>
      </c>
      <c r="R1748" s="8" t="str">
        <f>if(and(P1748&lt;&gt;"",Q1748&lt;&gt;"newexp",Q1748&lt;&gt;"nostart"),countifs(script_conform_dispatching!A:A,P1748,script_conform_dispatching!B:B,Q1748),"")</f>
        <v/>
      </c>
      <c r="S1748" s="8" t="str">
        <f t="shared" si="3"/>
        <v/>
      </c>
    </row>
    <row r="1749" hidden="1">
      <c r="A1749" s="6" t="s">
        <v>4770</v>
      </c>
      <c r="B1749" s="6" t="s">
        <v>118</v>
      </c>
      <c r="C1749" s="6" t="s">
        <v>37</v>
      </c>
      <c r="F1749" s="6" t="s">
        <v>415</v>
      </c>
      <c r="G1749" s="6" t="s">
        <v>416</v>
      </c>
      <c r="H1749" s="8" t="str">
        <f>VLOOKUP(C1749,agent_name_matching!A:B,2,false)</f>
        <v>Patient LLM</v>
      </c>
      <c r="I1749" s="32" t="s">
        <v>4771</v>
      </c>
      <c r="J1749" s="6" t="s">
        <v>418</v>
      </c>
      <c r="K1749" s="6">
        <v>1.0</v>
      </c>
      <c r="L1749" s="6">
        <v>2262.0</v>
      </c>
      <c r="M1749" s="6">
        <v>33.0</v>
      </c>
      <c r="N1749" s="6">
        <v>1043.0</v>
      </c>
      <c r="O1749" s="6" t="s">
        <v>4772</v>
      </c>
      <c r="P1749" s="8" t="str">
        <f t="shared" si="1"/>
        <v/>
      </c>
      <c r="Q1749" s="8" t="str">
        <f t="shared" si="8"/>
        <v/>
      </c>
      <c r="R1749" s="8" t="str">
        <f>if(and(P1749&lt;&gt;"",Q1749&lt;&gt;"newexp",Q1749&lt;&gt;"nostart"),countifs(script_conform_dispatching!A:A,P1749,script_conform_dispatching!B:B,Q1749),"")</f>
        <v/>
      </c>
      <c r="S1749" s="8" t="str">
        <f t="shared" si="3"/>
        <v/>
      </c>
    </row>
    <row r="1750" hidden="1">
      <c r="A1750" s="6" t="s">
        <v>4773</v>
      </c>
      <c r="B1750" s="6" t="s">
        <v>118</v>
      </c>
      <c r="C1750" s="6" t="s">
        <v>411</v>
      </c>
      <c r="H1750" s="8" t="str">
        <f>VLOOKUP(C1750,agent_name_matching!A:B,2,false)</f>
        <v>System</v>
      </c>
      <c r="I1750" s="33"/>
      <c r="O1750" s="6" t="s">
        <v>4774</v>
      </c>
      <c r="P1750" s="8" t="str">
        <f t="shared" si="1"/>
        <v/>
      </c>
      <c r="Q1750" s="8" t="str">
        <f t="shared" si="8"/>
        <v/>
      </c>
      <c r="R1750" s="8" t="str">
        <f>if(and(P1750&lt;&gt;"",Q1750&lt;&gt;"newexp",Q1750&lt;&gt;"nostart"),countifs(script_conform_dispatching!A:A,P1750,script_conform_dispatching!B:B,Q1750),"")</f>
        <v/>
      </c>
      <c r="S1750" s="8" t="str">
        <f t="shared" si="3"/>
        <v/>
      </c>
    </row>
    <row r="1751" hidden="1">
      <c r="A1751" s="6" t="s">
        <v>4775</v>
      </c>
      <c r="B1751" s="6" t="s">
        <v>118</v>
      </c>
      <c r="C1751" s="6" t="s">
        <v>414</v>
      </c>
      <c r="F1751" s="6" t="s">
        <v>415</v>
      </c>
      <c r="G1751" s="6" t="s">
        <v>416</v>
      </c>
      <c r="H1751" s="8" t="str">
        <f>VLOOKUP(C1751,agent_name_matching!A:B,2,false)</f>
        <v>Dialog LLM</v>
      </c>
      <c r="I1751" s="32" t="s">
        <v>4776</v>
      </c>
      <c r="J1751" s="6" t="s">
        <v>418</v>
      </c>
      <c r="L1751" s="6">
        <v>8057.0</v>
      </c>
      <c r="M1751" s="6">
        <v>276.0</v>
      </c>
      <c r="N1751" s="6">
        <v>3850.0</v>
      </c>
      <c r="O1751" s="6" t="s">
        <v>4777</v>
      </c>
      <c r="P1751" s="8" t="str">
        <f t="shared" si="1"/>
        <v/>
      </c>
      <c r="Q1751" s="8" t="str">
        <f t="shared" si="8"/>
        <v/>
      </c>
      <c r="R1751" s="8" t="str">
        <f>if(and(P1751&lt;&gt;"",Q1751&lt;&gt;"newexp",Q1751&lt;&gt;"nostart"),countifs(script_conform_dispatching!A:A,P1751,script_conform_dispatching!B:B,Q1751),"")</f>
        <v/>
      </c>
      <c r="S1751" s="8" t="str">
        <f t="shared" si="3"/>
        <v/>
      </c>
    </row>
    <row r="1752" hidden="1">
      <c r="A1752" s="6" t="s">
        <v>4778</v>
      </c>
      <c r="B1752" s="6" t="s">
        <v>118</v>
      </c>
      <c r="C1752" s="6" t="s">
        <v>37</v>
      </c>
      <c r="F1752" s="6" t="s">
        <v>415</v>
      </c>
      <c r="G1752" s="6" t="s">
        <v>416</v>
      </c>
      <c r="H1752" s="8" t="str">
        <f>VLOOKUP(C1752,agent_name_matching!A:B,2,false)</f>
        <v>Patient LLM</v>
      </c>
      <c r="I1752" s="32" t="s">
        <v>4779</v>
      </c>
      <c r="J1752" s="6" t="s">
        <v>418</v>
      </c>
      <c r="K1752" s="6">
        <v>1.0</v>
      </c>
      <c r="L1752" s="6">
        <v>2565.0</v>
      </c>
      <c r="M1752" s="6">
        <v>50.0</v>
      </c>
      <c r="N1752" s="6">
        <v>1526.0</v>
      </c>
      <c r="O1752" s="6" t="s">
        <v>4780</v>
      </c>
      <c r="P1752" s="8" t="str">
        <f t="shared" si="1"/>
        <v/>
      </c>
      <c r="Q1752" s="8" t="str">
        <f t="shared" si="8"/>
        <v/>
      </c>
      <c r="R1752" s="8" t="str">
        <f>if(and(P1752&lt;&gt;"",Q1752&lt;&gt;"newexp",Q1752&lt;&gt;"nostart"),countifs(script_conform_dispatching!A:A,P1752,script_conform_dispatching!B:B,Q1752),"")</f>
        <v/>
      </c>
      <c r="S1752" s="8" t="str">
        <f t="shared" si="3"/>
        <v/>
      </c>
    </row>
    <row r="1753" hidden="1">
      <c r="A1753" s="6" t="s">
        <v>4781</v>
      </c>
      <c r="B1753" s="6" t="s">
        <v>118</v>
      </c>
      <c r="C1753" s="6" t="s">
        <v>411</v>
      </c>
      <c r="H1753" s="8" t="str">
        <f>VLOOKUP(C1753,agent_name_matching!A:B,2,false)</f>
        <v>System</v>
      </c>
      <c r="I1753" s="33"/>
      <c r="O1753" s="6" t="s">
        <v>4782</v>
      </c>
      <c r="P1753" s="8" t="str">
        <f t="shared" si="1"/>
        <v/>
      </c>
      <c r="Q1753" s="8" t="str">
        <f t="shared" si="8"/>
        <v/>
      </c>
      <c r="R1753" s="8" t="str">
        <f>if(and(P1753&lt;&gt;"",Q1753&lt;&gt;"newexp",Q1753&lt;&gt;"nostart"),countifs(script_conform_dispatching!A:A,P1753,script_conform_dispatching!B:B,Q1753),"")</f>
        <v/>
      </c>
      <c r="S1753" s="8" t="str">
        <f t="shared" si="3"/>
        <v/>
      </c>
    </row>
    <row r="1754" hidden="1">
      <c r="A1754" s="6" t="s">
        <v>4783</v>
      </c>
      <c r="B1754" s="6" t="s">
        <v>118</v>
      </c>
      <c r="C1754" s="6" t="s">
        <v>414</v>
      </c>
      <c r="F1754" s="6" t="s">
        <v>415</v>
      </c>
      <c r="G1754" s="6" t="s">
        <v>416</v>
      </c>
      <c r="H1754" s="8" t="str">
        <f>VLOOKUP(C1754,agent_name_matching!A:B,2,false)</f>
        <v>Dialog LLM</v>
      </c>
      <c r="I1754" s="32" t="s">
        <v>4784</v>
      </c>
      <c r="J1754" s="6" t="s">
        <v>418</v>
      </c>
      <c r="L1754" s="6">
        <v>8608.0</v>
      </c>
      <c r="M1754" s="6">
        <v>101.0</v>
      </c>
      <c r="N1754" s="6">
        <v>2485.0</v>
      </c>
      <c r="O1754" s="6" t="s">
        <v>4785</v>
      </c>
      <c r="P1754" s="8" t="str">
        <f t="shared" si="1"/>
        <v/>
      </c>
      <c r="Q1754" s="8" t="str">
        <f t="shared" si="8"/>
        <v/>
      </c>
      <c r="R1754" s="8" t="str">
        <f>if(and(P1754&lt;&gt;"",Q1754&lt;&gt;"newexp",Q1754&lt;&gt;"nostart"),countifs(script_conform_dispatching!A:A,P1754,script_conform_dispatching!B:B,Q1754),"")</f>
        <v/>
      </c>
      <c r="S1754" s="8" t="str">
        <f t="shared" si="3"/>
        <v/>
      </c>
    </row>
    <row r="1755" hidden="1">
      <c r="A1755" s="6" t="s">
        <v>4786</v>
      </c>
      <c r="B1755" s="6" t="s">
        <v>118</v>
      </c>
      <c r="C1755" s="6" t="s">
        <v>37</v>
      </c>
      <c r="F1755" s="6" t="s">
        <v>415</v>
      </c>
      <c r="G1755" s="6" t="s">
        <v>416</v>
      </c>
      <c r="H1755" s="8" t="str">
        <f>VLOOKUP(C1755,agent_name_matching!A:B,2,false)</f>
        <v>Patient LLM</v>
      </c>
      <c r="I1755" s="32" t="s">
        <v>4787</v>
      </c>
      <c r="J1755" s="6" t="s">
        <v>418</v>
      </c>
      <c r="K1755" s="6">
        <v>1.0</v>
      </c>
      <c r="L1755" s="6">
        <v>2710.0</v>
      </c>
      <c r="M1755" s="6">
        <v>39.0</v>
      </c>
      <c r="N1755" s="6">
        <v>1090.0</v>
      </c>
      <c r="O1755" s="6" t="s">
        <v>4788</v>
      </c>
      <c r="P1755" s="8" t="str">
        <f t="shared" si="1"/>
        <v/>
      </c>
      <c r="Q1755" s="8" t="str">
        <f t="shared" si="8"/>
        <v/>
      </c>
      <c r="R1755" s="8" t="str">
        <f>if(and(P1755&lt;&gt;"",Q1755&lt;&gt;"newexp",Q1755&lt;&gt;"nostart"),countifs(script_conform_dispatching!A:A,P1755,script_conform_dispatching!B:B,Q1755),"")</f>
        <v/>
      </c>
      <c r="S1755" s="8" t="str">
        <f t="shared" si="3"/>
        <v/>
      </c>
    </row>
    <row r="1756" hidden="1">
      <c r="A1756" s="6" t="s">
        <v>4789</v>
      </c>
      <c r="B1756" s="6" t="s">
        <v>118</v>
      </c>
      <c r="C1756" s="6" t="s">
        <v>411</v>
      </c>
      <c r="H1756" s="8" t="str">
        <f>VLOOKUP(C1756,agent_name_matching!A:B,2,false)</f>
        <v>System</v>
      </c>
      <c r="I1756" s="33"/>
      <c r="O1756" s="6" t="s">
        <v>4790</v>
      </c>
      <c r="P1756" s="8" t="str">
        <f t="shared" si="1"/>
        <v/>
      </c>
      <c r="Q1756" s="8" t="str">
        <f t="shared" si="8"/>
        <v/>
      </c>
      <c r="R1756" s="8" t="str">
        <f>if(and(P1756&lt;&gt;"",Q1756&lt;&gt;"newexp",Q1756&lt;&gt;"nostart"),countifs(script_conform_dispatching!A:A,P1756,script_conform_dispatching!B:B,Q1756),"")</f>
        <v/>
      </c>
      <c r="S1756" s="8" t="str">
        <f t="shared" si="3"/>
        <v/>
      </c>
    </row>
    <row r="1757" hidden="1">
      <c r="A1757" s="6" t="s">
        <v>4791</v>
      </c>
      <c r="B1757" s="6" t="s">
        <v>118</v>
      </c>
      <c r="C1757" s="6" t="s">
        <v>414</v>
      </c>
      <c r="F1757" s="6" t="s">
        <v>415</v>
      </c>
      <c r="G1757" s="6" t="s">
        <v>416</v>
      </c>
      <c r="H1757" s="8" t="str">
        <f>VLOOKUP(C1757,agent_name_matching!A:B,2,false)</f>
        <v>Dialog LLM</v>
      </c>
      <c r="I1757" s="32" t="s">
        <v>4792</v>
      </c>
      <c r="J1757" s="6" t="s">
        <v>418</v>
      </c>
      <c r="L1757" s="6">
        <v>8973.0</v>
      </c>
      <c r="M1757" s="6">
        <v>123.0</v>
      </c>
      <c r="N1757" s="6">
        <v>2852.0</v>
      </c>
      <c r="O1757" s="6" t="s">
        <v>4793</v>
      </c>
      <c r="P1757" s="8" t="str">
        <f t="shared" si="1"/>
        <v/>
      </c>
      <c r="Q1757" s="8" t="str">
        <f t="shared" si="8"/>
        <v/>
      </c>
      <c r="R1757" s="8" t="str">
        <f>if(and(P1757&lt;&gt;"",Q1757&lt;&gt;"newexp",Q1757&lt;&gt;"nostart"),countifs(script_conform_dispatching!A:A,P1757,script_conform_dispatching!B:B,Q1757),"")</f>
        <v/>
      </c>
      <c r="S1757" s="8" t="str">
        <f t="shared" si="3"/>
        <v/>
      </c>
    </row>
    <row r="1758" hidden="1">
      <c r="A1758" s="6" t="s">
        <v>4794</v>
      </c>
      <c r="B1758" s="6" t="s">
        <v>118</v>
      </c>
      <c r="C1758" s="6" t="s">
        <v>37</v>
      </c>
      <c r="F1758" s="6" t="s">
        <v>415</v>
      </c>
      <c r="G1758" s="6" t="s">
        <v>416</v>
      </c>
      <c r="H1758" s="8" t="str">
        <f>VLOOKUP(C1758,agent_name_matching!A:B,2,false)</f>
        <v>Patient LLM</v>
      </c>
      <c r="I1758" s="32" t="s">
        <v>4795</v>
      </c>
      <c r="J1758" s="6" t="s">
        <v>418</v>
      </c>
      <c r="K1758" s="6">
        <v>1.0</v>
      </c>
      <c r="L1758" s="6">
        <v>2866.0</v>
      </c>
      <c r="M1758" s="6">
        <v>111.0</v>
      </c>
      <c r="N1758" s="6">
        <v>2441.0</v>
      </c>
      <c r="O1758" s="6" t="s">
        <v>4796</v>
      </c>
      <c r="P1758" s="8" t="str">
        <f t="shared" si="1"/>
        <v/>
      </c>
      <c r="Q1758" s="8" t="str">
        <f t="shared" si="8"/>
        <v/>
      </c>
      <c r="R1758" s="8" t="str">
        <f>if(and(P1758&lt;&gt;"",Q1758&lt;&gt;"newexp",Q1758&lt;&gt;"nostart"),countifs(script_conform_dispatching!A:A,P1758,script_conform_dispatching!B:B,Q1758),"")</f>
        <v/>
      </c>
      <c r="S1758" s="8" t="str">
        <f t="shared" si="3"/>
        <v/>
      </c>
    </row>
    <row r="1759" hidden="1">
      <c r="A1759" s="6" t="s">
        <v>4797</v>
      </c>
      <c r="B1759" s="6" t="s">
        <v>118</v>
      </c>
      <c r="C1759" s="6" t="s">
        <v>411</v>
      </c>
      <c r="H1759" s="8" t="str">
        <f>VLOOKUP(C1759,agent_name_matching!A:B,2,false)</f>
        <v>System</v>
      </c>
      <c r="I1759" s="33"/>
      <c r="O1759" s="6" t="s">
        <v>4798</v>
      </c>
      <c r="P1759" s="8" t="str">
        <f t="shared" si="1"/>
        <v/>
      </c>
      <c r="Q1759" s="8" t="str">
        <f t="shared" si="8"/>
        <v/>
      </c>
      <c r="R1759" s="8" t="str">
        <f>if(and(P1759&lt;&gt;"",Q1759&lt;&gt;"newexp",Q1759&lt;&gt;"nostart"),countifs(script_conform_dispatching!A:A,P1759,script_conform_dispatching!B:B,Q1759),"")</f>
        <v/>
      </c>
      <c r="S1759" s="8" t="str">
        <f t="shared" si="3"/>
        <v/>
      </c>
    </row>
    <row r="1760" hidden="1">
      <c r="A1760" s="6" t="s">
        <v>4799</v>
      </c>
      <c r="B1760" s="6" t="s">
        <v>118</v>
      </c>
      <c r="C1760" s="6" t="s">
        <v>414</v>
      </c>
      <c r="F1760" s="6" t="s">
        <v>415</v>
      </c>
      <c r="G1760" s="6" t="s">
        <v>416</v>
      </c>
      <c r="H1760" s="8" t="str">
        <f>VLOOKUP(C1760,agent_name_matching!A:B,2,false)</f>
        <v>Dialog LLM</v>
      </c>
      <c r="I1760" s="32" t="s">
        <v>4800</v>
      </c>
      <c r="J1760" s="6" t="s">
        <v>418</v>
      </c>
      <c r="L1760" s="6">
        <v>9431.0</v>
      </c>
      <c r="M1760" s="6">
        <v>144.0</v>
      </c>
      <c r="N1760" s="6">
        <v>2453.0</v>
      </c>
      <c r="O1760" s="6" t="s">
        <v>4801</v>
      </c>
      <c r="P1760" s="8" t="str">
        <f t="shared" si="1"/>
        <v/>
      </c>
      <c r="Q1760" s="8" t="str">
        <f t="shared" si="8"/>
        <v/>
      </c>
      <c r="R1760" s="8" t="str">
        <f>if(and(P1760&lt;&gt;"",Q1760&lt;&gt;"newexp",Q1760&lt;&gt;"nostart"),countifs(script_conform_dispatching!A:A,P1760,script_conform_dispatching!B:B,Q1760),"")</f>
        <v/>
      </c>
      <c r="S1760" s="8" t="str">
        <f t="shared" si="3"/>
        <v/>
      </c>
    </row>
    <row r="1761" hidden="1">
      <c r="A1761" s="6" t="s">
        <v>4802</v>
      </c>
      <c r="B1761" s="6" t="s">
        <v>118</v>
      </c>
      <c r="C1761" s="6" t="s">
        <v>37</v>
      </c>
      <c r="F1761" s="6" t="s">
        <v>415</v>
      </c>
      <c r="G1761" s="6" t="s">
        <v>416</v>
      </c>
      <c r="H1761" s="8" t="str">
        <f>VLOOKUP(C1761,agent_name_matching!A:B,2,false)</f>
        <v>Patient LLM</v>
      </c>
      <c r="I1761" s="32" t="s">
        <v>4803</v>
      </c>
      <c r="J1761" s="6" t="s">
        <v>418</v>
      </c>
      <c r="K1761" s="6">
        <v>1.0</v>
      </c>
      <c r="L1761" s="6">
        <v>3115.0</v>
      </c>
      <c r="M1761" s="6">
        <v>67.0</v>
      </c>
      <c r="N1761" s="6">
        <v>1153.0</v>
      </c>
      <c r="O1761" s="6" t="s">
        <v>4804</v>
      </c>
      <c r="P1761" s="8" t="str">
        <f t="shared" si="1"/>
        <v/>
      </c>
      <c r="Q1761" s="8" t="str">
        <f t="shared" si="8"/>
        <v/>
      </c>
      <c r="R1761" s="8" t="str">
        <f>if(and(P1761&lt;&gt;"",Q1761&lt;&gt;"newexp",Q1761&lt;&gt;"nostart"),countifs(script_conform_dispatching!A:A,P1761,script_conform_dispatching!B:B,Q1761),"")</f>
        <v/>
      </c>
      <c r="S1761" s="8" t="str">
        <f t="shared" si="3"/>
        <v/>
      </c>
    </row>
    <row r="1762" hidden="1">
      <c r="A1762" s="6" t="s">
        <v>4805</v>
      </c>
      <c r="B1762" s="6" t="s">
        <v>118</v>
      </c>
      <c r="C1762" s="6" t="s">
        <v>411</v>
      </c>
      <c r="H1762" s="8" t="str">
        <f>VLOOKUP(C1762,agent_name_matching!A:B,2,false)</f>
        <v>System</v>
      </c>
      <c r="I1762" s="33"/>
      <c r="O1762" s="6" t="s">
        <v>4806</v>
      </c>
      <c r="P1762" s="8" t="str">
        <f t="shared" si="1"/>
        <v/>
      </c>
      <c r="Q1762" s="8" t="str">
        <f t="shared" si="8"/>
        <v/>
      </c>
      <c r="R1762" s="8" t="str">
        <f>if(and(P1762&lt;&gt;"",Q1762&lt;&gt;"newexp",Q1762&lt;&gt;"nostart"),countifs(script_conform_dispatching!A:A,P1762,script_conform_dispatching!B:B,Q1762),"")</f>
        <v/>
      </c>
      <c r="S1762" s="8" t="str">
        <f t="shared" si="3"/>
        <v/>
      </c>
    </row>
    <row r="1763" hidden="1">
      <c r="A1763" s="6" t="s">
        <v>4807</v>
      </c>
      <c r="B1763" s="6" t="s">
        <v>118</v>
      </c>
      <c r="C1763" s="6" t="s">
        <v>414</v>
      </c>
      <c r="F1763" s="6" t="s">
        <v>415</v>
      </c>
      <c r="G1763" s="6" t="s">
        <v>416</v>
      </c>
      <c r="H1763" s="8" t="str">
        <f>VLOOKUP(C1763,agent_name_matching!A:B,2,false)</f>
        <v>Dialog LLM</v>
      </c>
      <c r="I1763" s="32" t="s">
        <v>4808</v>
      </c>
      <c r="J1763" s="6" t="s">
        <v>418</v>
      </c>
      <c r="L1763" s="6">
        <v>9866.0</v>
      </c>
      <c r="M1763" s="6">
        <v>126.0</v>
      </c>
      <c r="N1763" s="6">
        <v>3109.0</v>
      </c>
      <c r="O1763" s="6" t="s">
        <v>4809</v>
      </c>
      <c r="P1763" s="8" t="str">
        <f t="shared" si="1"/>
        <v/>
      </c>
      <c r="Q1763" s="8" t="str">
        <f t="shared" si="8"/>
        <v/>
      </c>
      <c r="R1763" s="8" t="str">
        <f>if(and(P1763&lt;&gt;"",Q1763&lt;&gt;"newexp",Q1763&lt;&gt;"nostart"),countifs(script_conform_dispatching!A:A,P1763,script_conform_dispatching!B:B,Q1763),"")</f>
        <v/>
      </c>
      <c r="S1763" s="8" t="str">
        <f t="shared" si="3"/>
        <v/>
      </c>
    </row>
    <row r="1764" hidden="1">
      <c r="A1764" s="6" t="s">
        <v>4810</v>
      </c>
      <c r="B1764" s="6" t="s">
        <v>118</v>
      </c>
      <c r="C1764" s="6" t="s">
        <v>37</v>
      </c>
      <c r="F1764" s="6" t="s">
        <v>415</v>
      </c>
      <c r="G1764" s="6" t="s">
        <v>416</v>
      </c>
      <c r="H1764" s="8" t="str">
        <f>VLOOKUP(C1764,agent_name_matching!A:B,2,false)</f>
        <v>Patient LLM</v>
      </c>
      <c r="I1764" s="32" t="s">
        <v>4811</v>
      </c>
      <c r="J1764" s="6" t="s">
        <v>418</v>
      </c>
      <c r="K1764" s="6">
        <v>1.0</v>
      </c>
      <c r="L1764" s="6">
        <v>3302.0</v>
      </c>
      <c r="M1764" s="6">
        <v>54.0</v>
      </c>
      <c r="N1764" s="6">
        <v>1210.0</v>
      </c>
      <c r="O1764" s="6" t="s">
        <v>4812</v>
      </c>
      <c r="P1764" s="8" t="str">
        <f t="shared" si="1"/>
        <v/>
      </c>
      <c r="Q1764" s="8" t="str">
        <f t="shared" si="8"/>
        <v/>
      </c>
      <c r="R1764" s="8" t="str">
        <f>if(and(P1764&lt;&gt;"",Q1764&lt;&gt;"newexp",Q1764&lt;&gt;"nostart"),countifs(script_conform_dispatching!A:A,P1764,script_conform_dispatching!B:B,Q1764),"")</f>
        <v/>
      </c>
      <c r="S1764" s="8" t="str">
        <f t="shared" si="3"/>
        <v/>
      </c>
    </row>
    <row r="1765" hidden="1">
      <c r="A1765" s="6" t="s">
        <v>4813</v>
      </c>
      <c r="B1765" s="6" t="s">
        <v>118</v>
      </c>
      <c r="C1765" s="6" t="s">
        <v>411</v>
      </c>
      <c r="H1765" s="8" t="str">
        <f>VLOOKUP(C1765,agent_name_matching!A:B,2,false)</f>
        <v>System</v>
      </c>
      <c r="I1765" s="33"/>
      <c r="O1765" s="6" t="s">
        <v>4814</v>
      </c>
      <c r="P1765" s="8" t="str">
        <f t="shared" si="1"/>
        <v/>
      </c>
      <c r="Q1765" s="8" t="str">
        <f t="shared" si="8"/>
        <v/>
      </c>
      <c r="R1765" s="8" t="str">
        <f>if(and(P1765&lt;&gt;"",Q1765&lt;&gt;"newexp",Q1765&lt;&gt;"nostart"),countifs(script_conform_dispatching!A:A,P1765,script_conform_dispatching!B:B,Q1765),"")</f>
        <v/>
      </c>
      <c r="S1765" s="8" t="str">
        <f t="shared" si="3"/>
        <v/>
      </c>
    </row>
    <row r="1766" hidden="1">
      <c r="A1766" s="6" t="s">
        <v>4815</v>
      </c>
      <c r="B1766" s="6" t="s">
        <v>118</v>
      </c>
      <c r="C1766" s="6" t="s">
        <v>414</v>
      </c>
      <c r="F1766" s="6" t="s">
        <v>415</v>
      </c>
      <c r="G1766" s="6" t="s">
        <v>416</v>
      </c>
      <c r="H1766" s="8" t="str">
        <f>VLOOKUP(C1766,agent_name_matching!A:B,2,false)</f>
        <v>Dialog LLM</v>
      </c>
      <c r="I1766" s="32" t="s">
        <v>4816</v>
      </c>
      <c r="J1766" s="6" t="s">
        <v>418</v>
      </c>
      <c r="L1766" s="6">
        <v>10270.0</v>
      </c>
      <c r="M1766" s="6">
        <v>274.0</v>
      </c>
      <c r="N1766" s="6">
        <v>4700.0</v>
      </c>
      <c r="O1766" s="6" t="s">
        <v>4817</v>
      </c>
      <c r="P1766" s="8" t="str">
        <f t="shared" si="1"/>
        <v/>
      </c>
      <c r="Q1766" s="8" t="str">
        <f t="shared" si="8"/>
        <v/>
      </c>
      <c r="R1766" s="8" t="str">
        <f>if(and(P1766&lt;&gt;"",Q1766&lt;&gt;"newexp",Q1766&lt;&gt;"nostart"),countifs(script_conform_dispatching!A:A,P1766,script_conform_dispatching!B:B,Q1766),"")</f>
        <v/>
      </c>
      <c r="S1766" s="8" t="str">
        <f t="shared" si="3"/>
        <v/>
      </c>
    </row>
    <row r="1767" hidden="1">
      <c r="A1767" s="6" t="s">
        <v>4818</v>
      </c>
      <c r="B1767" s="6" t="s">
        <v>118</v>
      </c>
      <c r="C1767" s="6" t="s">
        <v>407</v>
      </c>
      <c r="D1767" s="6">
        <v>5.0</v>
      </c>
      <c r="E1767" s="6" t="s">
        <v>445</v>
      </c>
      <c r="H1767" s="8" t="str">
        <f>VLOOKUP(C1767,agent_name_matching!A:B,2,false)</f>
        <v>--</v>
      </c>
      <c r="I1767" s="33"/>
      <c r="O1767" s="6" t="s">
        <v>4819</v>
      </c>
      <c r="P1767" s="8">
        <f t="shared" si="1"/>
        <v>5</v>
      </c>
      <c r="Q1767" s="8">
        <f t="shared" si="8"/>
        <v>8</v>
      </c>
      <c r="R1767" s="8">
        <f>if(and(P1767&lt;&gt;"",Q1767&lt;&gt;"newexp",Q1767&lt;&gt;"nostart"),countifs(script_conform_dispatching!A:A,P1767,script_conform_dispatching!B:B,Q1767),"")</f>
        <v>1</v>
      </c>
      <c r="S1767" s="8" t="str">
        <f t="shared" si="3"/>
        <v/>
      </c>
    </row>
    <row r="1768" hidden="1">
      <c r="A1768" s="6" t="s">
        <v>4820</v>
      </c>
      <c r="B1768" s="6" t="s">
        <v>118</v>
      </c>
      <c r="C1768" s="6" t="s">
        <v>407</v>
      </c>
      <c r="D1768" s="6">
        <v>8.0</v>
      </c>
      <c r="E1768" s="6" t="s">
        <v>408</v>
      </c>
      <c r="H1768" s="8" t="str">
        <f>VLOOKUP(C1768,agent_name_matching!A:B,2,false)</f>
        <v>--</v>
      </c>
      <c r="I1768" s="33"/>
      <c r="O1768" s="6" t="s">
        <v>4821</v>
      </c>
      <c r="P1768" s="8" t="str">
        <f t="shared" si="1"/>
        <v/>
      </c>
      <c r="Q1768" s="8" t="str">
        <f t="shared" si="8"/>
        <v/>
      </c>
      <c r="R1768" s="8" t="str">
        <f>if(and(P1768&lt;&gt;"",Q1768&lt;&gt;"newexp",Q1768&lt;&gt;"nostart"),countifs(script_conform_dispatching!A:A,P1768,script_conform_dispatching!B:B,Q1768),"")</f>
        <v/>
      </c>
      <c r="S1768" s="8" t="str">
        <f t="shared" si="3"/>
        <v/>
      </c>
    </row>
    <row r="1769" hidden="1">
      <c r="A1769" s="6" t="s">
        <v>4822</v>
      </c>
      <c r="B1769" s="6" t="s">
        <v>118</v>
      </c>
      <c r="C1769" s="6" t="s">
        <v>450</v>
      </c>
      <c r="F1769" s="6" t="s">
        <v>415</v>
      </c>
      <c r="G1769" s="6" t="s">
        <v>416</v>
      </c>
      <c r="H1769" s="8" t="str">
        <f>VLOOKUP(C1769,agent_name_matching!A:B,2,false)</f>
        <v>Validator LLM</v>
      </c>
      <c r="I1769" s="32" t="s">
        <v>1715</v>
      </c>
      <c r="J1769" s="6" t="s">
        <v>452</v>
      </c>
      <c r="L1769" s="6">
        <v>3722.0</v>
      </c>
      <c r="M1769" s="6">
        <v>36.0</v>
      </c>
      <c r="N1769" s="6">
        <v>1226.0</v>
      </c>
      <c r="O1769" s="6" t="s">
        <v>4823</v>
      </c>
      <c r="P1769" s="8" t="str">
        <f t="shared" si="1"/>
        <v/>
      </c>
      <c r="Q1769" s="8" t="str">
        <f t="shared" si="8"/>
        <v/>
      </c>
      <c r="R1769" s="8" t="str">
        <f>if(and(P1769&lt;&gt;"",Q1769&lt;&gt;"newexp",Q1769&lt;&gt;"nostart"),countifs(script_conform_dispatching!A:A,P1769,script_conform_dispatching!B:B,Q1769),"")</f>
        <v/>
      </c>
      <c r="S1769" s="8" t="str">
        <f t="shared" si="3"/>
        <v/>
      </c>
    </row>
    <row r="1770" hidden="1">
      <c r="A1770" s="6" t="s">
        <v>4824</v>
      </c>
      <c r="B1770" s="6" t="s">
        <v>118</v>
      </c>
      <c r="C1770" s="6" t="s">
        <v>37</v>
      </c>
      <c r="F1770" s="6" t="s">
        <v>415</v>
      </c>
      <c r="G1770" s="6" t="s">
        <v>416</v>
      </c>
      <c r="H1770" s="8" t="str">
        <f>VLOOKUP(C1770,agent_name_matching!A:B,2,false)</f>
        <v>Patient LLM</v>
      </c>
      <c r="I1770" s="32" t="s">
        <v>4825</v>
      </c>
      <c r="J1770" s="6" t="s">
        <v>418</v>
      </c>
      <c r="K1770" s="6">
        <v>1.0</v>
      </c>
      <c r="L1770" s="6">
        <v>3493.0</v>
      </c>
      <c r="M1770" s="6">
        <v>52.0</v>
      </c>
      <c r="N1770" s="6">
        <v>1370.0</v>
      </c>
      <c r="O1770" s="6" t="s">
        <v>4826</v>
      </c>
      <c r="P1770" s="8" t="str">
        <f t="shared" si="1"/>
        <v/>
      </c>
      <c r="Q1770" s="8" t="str">
        <f t="shared" si="8"/>
        <v/>
      </c>
      <c r="R1770" s="8" t="str">
        <f>if(and(P1770&lt;&gt;"",Q1770&lt;&gt;"newexp",Q1770&lt;&gt;"nostart"),countifs(script_conform_dispatching!A:A,P1770,script_conform_dispatching!B:B,Q1770),"")</f>
        <v/>
      </c>
      <c r="S1770" s="8" t="str">
        <f t="shared" si="3"/>
        <v/>
      </c>
    </row>
    <row r="1771" hidden="1">
      <c r="A1771" s="6" t="s">
        <v>4827</v>
      </c>
      <c r="B1771" s="6" t="s">
        <v>118</v>
      </c>
      <c r="C1771" s="6" t="s">
        <v>411</v>
      </c>
      <c r="H1771" s="8" t="str">
        <f>VLOOKUP(C1771,agent_name_matching!A:B,2,false)</f>
        <v>System</v>
      </c>
      <c r="I1771" s="33"/>
      <c r="O1771" s="6" t="s">
        <v>4828</v>
      </c>
      <c r="P1771" s="8" t="str">
        <f t="shared" si="1"/>
        <v/>
      </c>
      <c r="Q1771" s="8" t="str">
        <f t="shared" si="8"/>
        <v/>
      </c>
      <c r="R1771" s="8" t="str">
        <f>if(and(P1771&lt;&gt;"",Q1771&lt;&gt;"newexp",Q1771&lt;&gt;"nostart"),countifs(script_conform_dispatching!A:A,P1771,script_conform_dispatching!B:B,Q1771),"")</f>
        <v/>
      </c>
      <c r="S1771" s="8" t="str">
        <f t="shared" si="3"/>
        <v/>
      </c>
    </row>
    <row r="1772" hidden="1">
      <c r="A1772" s="6" t="s">
        <v>4829</v>
      </c>
      <c r="B1772" s="6" t="s">
        <v>118</v>
      </c>
      <c r="C1772" s="6" t="s">
        <v>414</v>
      </c>
      <c r="F1772" s="6" t="s">
        <v>415</v>
      </c>
      <c r="G1772" s="6" t="s">
        <v>416</v>
      </c>
      <c r="H1772" s="8" t="str">
        <f>VLOOKUP(C1772,agent_name_matching!A:B,2,false)</f>
        <v>Dialog LLM</v>
      </c>
      <c r="I1772" s="32" t="s">
        <v>4830</v>
      </c>
      <c r="J1772" s="6" t="s">
        <v>418</v>
      </c>
      <c r="L1772" s="6">
        <v>10753.0</v>
      </c>
      <c r="M1772" s="6">
        <v>137.0</v>
      </c>
      <c r="N1772" s="6">
        <v>2451.0</v>
      </c>
      <c r="O1772" s="6" t="s">
        <v>4831</v>
      </c>
      <c r="P1772" s="8" t="str">
        <f t="shared" si="1"/>
        <v/>
      </c>
      <c r="Q1772" s="8" t="str">
        <f t="shared" si="8"/>
        <v/>
      </c>
      <c r="R1772" s="8" t="str">
        <f>if(and(P1772&lt;&gt;"",Q1772&lt;&gt;"newexp",Q1772&lt;&gt;"nostart"),countifs(script_conform_dispatching!A:A,P1772,script_conform_dispatching!B:B,Q1772),"")</f>
        <v/>
      </c>
      <c r="S1772" s="8" t="str">
        <f t="shared" si="3"/>
        <v/>
      </c>
    </row>
    <row r="1773" hidden="1">
      <c r="A1773" s="6" t="s">
        <v>4832</v>
      </c>
      <c r="B1773" s="6" t="s">
        <v>118</v>
      </c>
      <c r="C1773" s="6" t="s">
        <v>407</v>
      </c>
      <c r="D1773" s="6">
        <v>8.0</v>
      </c>
      <c r="E1773" s="6" t="s">
        <v>445</v>
      </c>
      <c r="H1773" s="8" t="str">
        <f>VLOOKUP(C1773,agent_name_matching!A:B,2,false)</f>
        <v>--</v>
      </c>
      <c r="I1773" s="33"/>
      <c r="O1773" s="6" t="s">
        <v>4833</v>
      </c>
      <c r="P1773" s="8">
        <f t="shared" si="1"/>
        <v>8</v>
      </c>
      <c r="Q1773" s="8" t="str">
        <f t="shared" si="8"/>
        <v>newexp</v>
      </c>
      <c r="R1773" s="8" t="str">
        <f>if(and(P1773&lt;&gt;"",Q1773&lt;&gt;"newexp",Q1773&lt;&gt;"nostart"),countifs(script_conform_dispatching!A:A,P1773,script_conform_dispatching!B:B,Q1773),"")</f>
        <v/>
      </c>
      <c r="S1773" s="8" t="str">
        <f t="shared" si="3"/>
        <v/>
      </c>
    </row>
    <row r="1774" hidden="1">
      <c r="A1774" s="6" t="s">
        <v>4834</v>
      </c>
      <c r="B1774" s="6" t="s">
        <v>118</v>
      </c>
      <c r="C1774" s="6" t="s">
        <v>450</v>
      </c>
      <c r="F1774" s="6" t="s">
        <v>415</v>
      </c>
      <c r="G1774" s="6" t="s">
        <v>416</v>
      </c>
      <c r="H1774" s="8" t="str">
        <f>VLOOKUP(C1774,agent_name_matching!A:B,2,false)</f>
        <v>Validator LLM</v>
      </c>
      <c r="I1774" s="32" t="s">
        <v>1000</v>
      </c>
      <c r="J1774" s="6" t="s">
        <v>452</v>
      </c>
      <c r="L1774" s="6">
        <v>3837.0</v>
      </c>
      <c r="M1774" s="6">
        <v>26.0</v>
      </c>
      <c r="N1774" s="6">
        <v>1308.0</v>
      </c>
      <c r="O1774" s="6" t="s">
        <v>4835</v>
      </c>
      <c r="P1774" s="8" t="str">
        <f t="shared" si="1"/>
        <v/>
      </c>
      <c r="Q1774" s="8" t="str">
        <f t="shared" si="8"/>
        <v/>
      </c>
      <c r="R1774" s="8" t="str">
        <f>if(and(P1774&lt;&gt;"",Q1774&lt;&gt;"newexp",Q1774&lt;&gt;"nostart"),countifs(script_conform_dispatching!A:A,P1774,script_conform_dispatching!B:B,Q1774),"")</f>
        <v/>
      </c>
      <c r="S1774" s="8" t="str">
        <f t="shared" si="3"/>
        <v/>
      </c>
    </row>
    <row r="1775" hidden="1">
      <c r="A1775" s="6" t="s">
        <v>4836</v>
      </c>
      <c r="B1775" s="6" t="s">
        <v>122</v>
      </c>
      <c r="C1775" s="6" t="s">
        <v>407</v>
      </c>
      <c r="D1775" s="6">
        <v>1.0</v>
      </c>
      <c r="E1775" s="6" t="s">
        <v>408</v>
      </c>
      <c r="H1775" s="8" t="str">
        <f>VLOOKUP(C1775,agent_name_matching!A:B,2,false)</f>
        <v>--</v>
      </c>
      <c r="I1775" s="33"/>
      <c r="O1775" s="6" t="s">
        <v>4837</v>
      </c>
      <c r="P1775" s="8" t="str">
        <f t="shared" si="1"/>
        <v/>
      </c>
      <c r="Q1775" s="8" t="str">
        <f t="shared" si="8"/>
        <v/>
      </c>
      <c r="R1775" s="8" t="str">
        <f>if(and(P1775&lt;&gt;"",Q1775&lt;&gt;"newexp",Q1775&lt;&gt;"nostart"),countifs(script_conform_dispatching!A:A,P1775,script_conform_dispatching!B:B,Q1775),"")</f>
        <v/>
      </c>
      <c r="S1775" s="8" t="str">
        <f t="shared" si="3"/>
        <v/>
      </c>
    </row>
    <row r="1776" hidden="1">
      <c r="A1776" s="6" t="s">
        <v>4838</v>
      </c>
      <c r="B1776" s="6" t="s">
        <v>122</v>
      </c>
      <c r="C1776" s="6" t="s">
        <v>411</v>
      </c>
      <c r="H1776" s="8" t="str">
        <f>VLOOKUP(C1776,agent_name_matching!A:B,2,false)</f>
        <v>System</v>
      </c>
      <c r="I1776" s="33"/>
      <c r="O1776" s="6" t="s">
        <v>4839</v>
      </c>
      <c r="P1776" s="8" t="str">
        <f t="shared" si="1"/>
        <v/>
      </c>
      <c r="Q1776" s="8" t="str">
        <f t="shared" si="8"/>
        <v/>
      </c>
      <c r="R1776" s="8" t="str">
        <f>if(and(P1776&lt;&gt;"",Q1776&lt;&gt;"newexp",Q1776&lt;&gt;"nostart"),countifs(script_conform_dispatching!A:A,P1776,script_conform_dispatching!B:B,Q1776),"")</f>
        <v/>
      </c>
      <c r="S1776" s="8" t="str">
        <f t="shared" si="3"/>
        <v/>
      </c>
    </row>
    <row r="1777" hidden="1">
      <c r="A1777" s="6" t="s">
        <v>4840</v>
      </c>
      <c r="B1777" s="6" t="s">
        <v>122</v>
      </c>
      <c r="C1777" s="6" t="s">
        <v>1007</v>
      </c>
      <c r="F1777" s="6" t="s">
        <v>415</v>
      </c>
      <c r="G1777" s="6" t="s">
        <v>416</v>
      </c>
      <c r="H1777" s="8" t="str">
        <f>VLOOKUP(C1777,agent_name_matching!A:B,2,false)</f>
        <v>Assessor LLM</v>
      </c>
      <c r="I1777" s="32" t="s">
        <v>1008</v>
      </c>
      <c r="J1777" s="6" t="s">
        <v>418</v>
      </c>
      <c r="L1777" s="6">
        <v>716.0</v>
      </c>
      <c r="M1777" s="6">
        <v>14.0</v>
      </c>
      <c r="N1777" s="6">
        <v>765.0</v>
      </c>
      <c r="O1777" s="6" t="s">
        <v>4841</v>
      </c>
      <c r="P1777" s="8" t="str">
        <f t="shared" si="1"/>
        <v/>
      </c>
      <c r="Q1777" s="8" t="str">
        <f t="shared" si="8"/>
        <v/>
      </c>
      <c r="R1777" s="8" t="str">
        <f>if(and(P1777&lt;&gt;"",Q1777&lt;&gt;"newexp",Q1777&lt;&gt;"nostart"),countifs(script_conform_dispatching!A:A,P1777,script_conform_dispatching!B:B,Q1777),"")</f>
        <v/>
      </c>
      <c r="S1777" s="8" t="str">
        <f t="shared" si="3"/>
        <v/>
      </c>
    </row>
    <row r="1778" hidden="1">
      <c r="A1778" s="6" t="s">
        <v>4842</v>
      </c>
      <c r="B1778" s="6" t="s">
        <v>122</v>
      </c>
      <c r="C1778" s="6" t="s">
        <v>1011</v>
      </c>
      <c r="F1778" s="6" t="s">
        <v>415</v>
      </c>
      <c r="G1778" s="6" t="s">
        <v>416</v>
      </c>
      <c r="H1778" s="8" t="str">
        <f>VLOOKUP(C1778,agent_name_matching!A:B,2,false)</f>
        <v>Dialog LLM</v>
      </c>
      <c r="I1778" s="32" t="s">
        <v>1012</v>
      </c>
      <c r="J1778" s="6" t="s">
        <v>418</v>
      </c>
      <c r="L1778" s="6">
        <v>565.0</v>
      </c>
      <c r="M1778" s="6">
        <v>28.0</v>
      </c>
      <c r="N1778" s="6">
        <v>2046.0</v>
      </c>
      <c r="O1778" s="6" t="s">
        <v>4843</v>
      </c>
      <c r="P1778" s="8" t="str">
        <f t="shared" si="1"/>
        <v/>
      </c>
      <c r="Q1778" s="8" t="str">
        <f t="shared" si="8"/>
        <v/>
      </c>
      <c r="R1778" s="8" t="str">
        <f>if(and(P1778&lt;&gt;"",Q1778&lt;&gt;"newexp",Q1778&lt;&gt;"nostart"),countifs(script_conform_dispatching!A:A,P1778,script_conform_dispatching!B:B,Q1778),"")</f>
        <v/>
      </c>
      <c r="S1778" s="8" t="str">
        <f t="shared" si="3"/>
        <v/>
      </c>
    </row>
    <row r="1779" hidden="1">
      <c r="A1779" s="6" t="s">
        <v>4844</v>
      </c>
      <c r="B1779" s="6" t="s">
        <v>122</v>
      </c>
      <c r="C1779" s="6" t="s">
        <v>37</v>
      </c>
      <c r="F1779" s="6" t="s">
        <v>415</v>
      </c>
      <c r="G1779" s="6" t="s">
        <v>416</v>
      </c>
      <c r="H1779" s="8" t="str">
        <f>VLOOKUP(C1779,agent_name_matching!A:B,2,false)</f>
        <v>Patient LLM</v>
      </c>
      <c r="I1779" s="32" t="s">
        <v>4845</v>
      </c>
      <c r="J1779" s="6" t="s">
        <v>418</v>
      </c>
      <c r="K1779" s="6">
        <v>1.0</v>
      </c>
      <c r="L1779" s="6">
        <v>373.0</v>
      </c>
      <c r="M1779" s="6">
        <v>40.0</v>
      </c>
      <c r="N1779" s="6">
        <v>1289.0</v>
      </c>
      <c r="O1779" s="6" t="s">
        <v>4846</v>
      </c>
      <c r="P1779" s="8" t="str">
        <f t="shared" si="1"/>
        <v/>
      </c>
      <c r="Q1779" s="8" t="str">
        <f t="shared" si="8"/>
        <v/>
      </c>
      <c r="R1779" s="8" t="str">
        <f>if(and(P1779&lt;&gt;"",Q1779&lt;&gt;"newexp",Q1779&lt;&gt;"nostart"),countifs(script_conform_dispatching!A:A,P1779,script_conform_dispatching!B:B,Q1779),"")</f>
        <v/>
      </c>
      <c r="S1779" s="8" t="str">
        <f t="shared" si="3"/>
        <v/>
      </c>
    </row>
    <row r="1780" hidden="1">
      <c r="A1780" s="6" t="s">
        <v>4847</v>
      </c>
      <c r="B1780" s="6" t="s">
        <v>122</v>
      </c>
      <c r="C1780" s="6" t="s">
        <v>411</v>
      </c>
      <c r="H1780" s="8" t="str">
        <f>VLOOKUP(C1780,agent_name_matching!A:B,2,false)</f>
        <v>System</v>
      </c>
      <c r="I1780" s="33"/>
      <c r="O1780" s="6" t="s">
        <v>4848</v>
      </c>
      <c r="P1780" s="8" t="str">
        <f t="shared" si="1"/>
        <v/>
      </c>
      <c r="Q1780" s="8" t="str">
        <f t="shared" si="8"/>
        <v/>
      </c>
      <c r="R1780" s="8" t="str">
        <f>if(and(P1780&lt;&gt;"",Q1780&lt;&gt;"newexp",Q1780&lt;&gt;"nostart"),countifs(script_conform_dispatching!A:A,P1780,script_conform_dispatching!B:B,Q1780),"")</f>
        <v/>
      </c>
      <c r="S1780" s="8" t="str">
        <f t="shared" si="3"/>
        <v/>
      </c>
    </row>
    <row r="1781" hidden="1">
      <c r="A1781" s="6" t="s">
        <v>4849</v>
      </c>
      <c r="B1781" s="6" t="s">
        <v>122</v>
      </c>
      <c r="C1781" s="6" t="s">
        <v>1007</v>
      </c>
      <c r="F1781" s="6" t="s">
        <v>415</v>
      </c>
      <c r="G1781" s="6" t="s">
        <v>416</v>
      </c>
      <c r="H1781" s="8" t="str">
        <f>VLOOKUP(C1781,agent_name_matching!A:B,2,false)</f>
        <v>Assessor LLM</v>
      </c>
      <c r="I1781" s="32" t="s">
        <v>1008</v>
      </c>
      <c r="J1781" s="6" t="s">
        <v>418</v>
      </c>
      <c r="L1781" s="6">
        <v>788.0</v>
      </c>
      <c r="M1781" s="6">
        <v>14.0</v>
      </c>
      <c r="N1781" s="6">
        <v>981.0</v>
      </c>
      <c r="O1781" s="6" t="s">
        <v>4850</v>
      </c>
      <c r="P1781" s="8" t="str">
        <f t="shared" si="1"/>
        <v/>
      </c>
      <c r="Q1781" s="8" t="str">
        <f t="shared" si="8"/>
        <v/>
      </c>
      <c r="R1781" s="8" t="str">
        <f>if(and(P1781&lt;&gt;"",Q1781&lt;&gt;"newexp",Q1781&lt;&gt;"nostart"),countifs(script_conform_dispatching!A:A,P1781,script_conform_dispatching!B:B,Q1781),"")</f>
        <v/>
      </c>
      <c r="S1781" s="8" t="str">
        <f t="shared" si="3"/>
        <v/>
      </c>
    </row>
    <row r="1782" hidden="1">
      <c r="A1782" s="6" t="s">
        <v>4851</v>
      </c>
      <c r="B1782" s="6" t="s">
        <v>122</v>
      </c>
      <c r="C1782" s="6" t="s">
        <v>1011</v>
      </c>
      <c r="F1782" s="6" t="s">
        <v>415</v>
      </c>
      <c r="G1782" s="6" t="s">
        <v>416</v>
      </c>
      <c r="H1782" s="8" t="str">
        <f>VLOOKUP(C1782,agent_name_matching!A:B,2,false)</f>
        <v>Dialog LLM</v>
      </c>
      <c r="I1782" s="32" t="s">
        <v>2786</v>
      </c>
      <c r="J1782" s="6" t="s">
        <v>418</v>
      </c>
      <c r="L1782" s="6">
        <v>800.0</v>
      </c>
      <c r="M1782" s="6">
        <v>23.0</v>
      </c>
      <c r="N1782" s="6">
        <v>833.0</v>
      </c>
      <c r="O1782" s="6" t="s">
        <v>4852</v>
      </c>
      <c r="P1782" s="8" t="str">
        <f t="shared" si="1"/>
        <v/>
      </c>
      <c r="Q1782" s="8" t="str">
        <f t="shared" si="8"/>
        <v/>
      </c>
      <c r="R1782" s="8" t="str">
        <f>if(and(P1782&lt;&gt;"",Q1782&lt;&gt;"newexp",Q1782&lt;&gt;"nostart"),countifs(script_conform_dispatching!A:A,P1782,script_conform_dispatching!B:B,Q1782),"")</f>
        <v/>
      </c>
      <c r="S1782" s="8" t="str">
        <f t="shared" si="3"/>
        <v/>
      </c>
    </row>
    <row r="1783" hidden="1">
      <c r="A1783" s="6" t="s">
        <v>4853</v>
      </c>
      <c r="B1783" s="6" t="s">
        <v>122</v>
      </c>
      <c r="C1783" s="6" t="s">
        <v>37</v>
      </c>
      <c r="F1783" s="6" t="s">
        <v>415</v>
      </c>
      <c r="G1783" s="6" t="s">
        <v>416</v>
      </c>
      <c r="H1783" s="8" t="str">
        <f>VLOOKUP(C1783,agent_name_matching!A:B,2,false)</f>
        <v>Patient LLM</v>
      </c>
      <c r="I1783" s="32" t="s">
        <v>4854</v>
      </c>
      <c r="J1783" s="6" t="s">
        <v>418</v>
      </c>
      <c r="K1783" s="6">
        <v>1.0</v>
      </c>
      <c r="L1783" s="6">
        <v>444.0</v>
      </c>
      <c r="M1783" s="6">
        <v>6.0</v>
      </c>
      <c r="N1783" s="6">
        <v>584.0</v>
      </c>
      <c r="O1783" s="6" t="s">
        <v>4855</v>
      </c>
      <c r="P1783" s="8" t="str">
        <f t="shared" si="1"/>
        <v/>
      </c>
      <c r="Q1783" s="8" t="str">
        <f t="shared" si="8"/>
        <v/>
      </c>
      <c r="R1783" s="8" t="str">
        <f>if(and(P1783&lt;&gt;"",Q1783&lt;&gt;"newexp",Q1783&lt;&gt;"nostart"),countifs(script_conform_dispatching!A:A,P1783,script_conform_dispatching!B:B,Q1783),"")</f>
        <v/>
      </c>
      <c r="S1783" s="8" t="str">
        <f t="shared" si="3"/>
        <v/>
      </c>
    </row>
    <row r="1784" hidden="1">
      <c r="A1784" s="6" t="s">
        <v>4856</v>
      </c>
      <c r="B1784" s="6" t="s">
        <v>122</v>
      </c>
      <c r="C1784" s="6" t="s">
        <v>411</v>
      </c>
      <c r="H1784" s="8" t="str">
        <f>VLOOKUP(C1784,agent_name_matching!A:B,2,false)</f>
        <v>System</v>
      </c>
      <c r="I1784" s="33"/>
      <c r="O1784" s="6" t="s">
        <v>4857</v>
      </c>
      <c r="P1784" s="8" t="str">
        <f t="shared" si="1"/>
        <v/>
      </c>
      <c r="Q1784" s="8" t="str">
        <f t="shared" si="8"/>
        <v/>
      </c>
      <c r="R1784" s="8" t="str">
        <f>if(and(P1784&lt;&gt;"",Q1784&lt;&gt;"newexp",Q1784&lt;&gt;"nostart"),countifs(script_conform_dispatching!A:A,P1784,script_conform_dispatching!B:B,Q1784),"")</f>
        <v/>
      </c>
      <c r="S1784" s="8" t="str">
        <f t="shared" si="3"/>
        <v/>
      </c>
    </row>
    <row r="1785" hidden="1">
      <c r="A1785" s="6" t="s">
        <v>4858</v>
      </c>
      <c r="B1785" s="6" t="s">
        <v>122</v>
      </c>
      <c r="C1785" s="6" t="s">
        <v>1007</v>
      </c>
      <c r="F1785" s="6" t="s">
        <v>415</v>
      </c>
      <c r="G1785" s="6" t="s">
        <v>416</v>
      </c>
      <c r="H1785" s="8" t="str">
        <f>VLOOKUP(C1785,agent_name_matching!A:B,2,false)</f>
        <v>Assessor LLM</v>
      </c>
      <c r="I1785" s="32" t="s">
        <v>1008</v>
      </c>
      <c r="J1785" s="6" t="s">
        <v>418</v>
      </c>
      <c r="L1785" s="6">
        <v>823.0</v>
      </c>
      <c r="M1785" s="6">
        <v>14.0</v>
      </c>
      <c r="N1785" s="6">
        <v>914.0</v>
      </c>
      <c r="O1785" s="6" t="s">
        <v>4859</v>
      </c>
      <c r="P1785" s="8" t="str">
        <f t="shared" si="1"/>
        <v/>
      </c>
      <c r="Q1785" s="8" t="str">
        <f t="shared" si="8"/>
        <v/>
      </c>
      <c r="R1785" s="8" t="str">
        <f>if(and(P1785&lt;&gt;"",Q1785&lt;&gt;"newexp",Q1785&lt;&gt;"nostart"),countifs(script_conform_dispatching!A:A,P1785,script_conform_dispatching!B:B,Q1785),"")</f>
        <v/>
      </c>
      <c r="S1785" s="8" t="str">
        <f t="shared" si="3"/>
        <v/>
      </c>
    </row>
    <row r="1786" hidden="1">
      <c r="A1786" s="6" t="s">
        <v>4860</v>
      </c>
      <c r="B1786" s="6" t="s">
        <v>122</v>
      </c>
      <c r="C1786" s="6" t="s">
        <v>1011</v>
      </c>
      <c r="F1786" s="6" t="s">
        <v>415</v>
      </c>
      <c r="G1786" s="6" t="s">
        <v>416</v>
      </c>
      <c r="H1786" s="8" t="str">
        <f>VLOOKUP(C1786,agent_name_matching!A:B,2,false)</f>
        <v>Dialog LLM</v>
      </c>
      <c r="I1786" s="32" t="s">
        <v>4861</v>
      </c>
      <c r="J1786" s="6" t="s">
        <v>418</v>
      </c>
      <c r="L1786" s="6">
        <v>996.0</v>
      </c>
      <c r="M1786" s="6">
        <v>28.0</v>
      </c>
      <c r="N1786" s="6">
        <v>881.0</v>
      </c>
      <c r="O1786" s="6" t="s">
        <v>4862</v>
      </c>
      <c r="P1786" s="8" t="str">
        <f t="shared" si="1"/>
        <v/>
      </c>
      <c r="Q1786" s="8" t="str">
        <f t="shared" si="8"/>
        <v/>
      </c>
      <c r="R1786" s="8" t="str">
        <f>if(and(P1786&lt;&gt;"",Q1786&lt;&gt;"newexp",Q1786&lt;&gt;"nostart"),countifs(script_conform_dispatching!A:A,P1786,script_conform_dispatching!B:B,Q1786),"")</f>
        <v/>
      </c>
      <c r="S1786" s="8" t="str">
        <f t="shared" si="3"/>
        <v/>
      </c>
    </row>
    <row r="1787" hidden="1">
      <c r="A1787" s="6" t="s">
        <v>4863</v>
      </c>
      <c r="B1787" s="6" t="s">
        <v>122</v>
      </c>
      <c r="C1787" s="6" t="s">
        <v>37</v>
      </c>
      <c r="F1787" s="6" t="s">
        <v>415</v>
      </c>
      <c r="G1787" s="6" t="s">
        <v>416</v>
      </c>
      <c r="H1787" s="8" t="str">
        <f>VLOOKUP(C1787,agent_name_matching!A:B,2,false)</f>
        <v>Patient LLM</v>
      </c>
      <c r="I1787" s="32" t="s">
        <v>4864</v>
      </c>
      <c r="J1787" s="6" t="s">
        <v>418</v>
      </c>
      <c r="K1787" s="6">
        <v>1.0</v>
      </c>
      <c r="L1787" s="6">
        <v>486.0</v>
      </c>
      <c r="M1787" s="6">
        <v>29.0</v>
      </c>
      <c r="N1787" s="6">
        <v>747.0</v>
      </c>
      <c r="O1787" s="6" t="s">
        <v>4865</v>
      </c>
      <c r="P1787" s="8" t="str">
        <f t="shared" si="1"/>
        <v/>
      </c>
      <c r="Q1787" s="8" t="str">
        <f t="shared" si="8"/>
        <v/>
      </c>
      <c r="R1787" s="8" t="str">
        <f>if(and(P1787&lt;&gt;"",Q1787&lt;&gt;"newexp",Q1787&lt;&gt;"nostart"),countifs(script_conform_dispatching!A:A,P1787,script_conform_dispatching!B:B,Q1787),"")</f>
        <v/>
      </c>
      <c r="S1787" s="8" t="str">
        <f t="shared" si="3"/>
        <v/>
      </c>
    </row>
    <row r="1788" hidden="1">
      <c r="A1788" s="6" t="s">
        <v>4866</v>
      </c>
      <c r="B1788" s="6" t="s">
        <v>122</v>
      </c>
      <c r="C1788" s="6" t="s">
        <v>411</v>
      </c>
      <c r="H1788" s="8" t="str">
        <f>VLOOKUP(C1788,agent_name_matching!A:B,2,false)</f>
        <v>System</v>
      </c>
      <c r="I1788" s="33"/>
      <c r="O1788" s="6" t="s">
        <v>4867</v>
      </c>
      <c r="P1788" s="8" t="str">
        <f t="shared" si="1"/>
        <v/>
      </c>
      <c r="Q1788" s="8" t="str">
        <f t="shared" si="8"/>
        <v/>
      </c>
      <c r="R1788" s="8" t="str">
        <f>if(and(P1788&lt;&gt;"",Q1788&lt;&gt;"newexp",Q1788&lt;&gt;"nostart"),countifs(script_conform_dispatching!A:A,P1788,script_conform_dispatching!B:B,Q1788),"")</f>
        <v/>
      </c>
      <c r="S1788" s="8" t="str">
        <f t="shared" si="3"/>
        <v/>
      </c>
    </row>
    <row r="1789" hidden="1">
      <c r="A1789" s="6" t="s">
        <v>4868</v>
      </c>
      <c r="B1789" s="6" t="s">
        <v>122</v>
      </c>
      <c r="C1789" s="6" t="s">
        <v>1007</v>
      </c>
      <c r="F1789" s="6" t="s">
        <v>415</v>
      </c>
      <c r="G1789" s="6" t="s">
        <v>416</v>
      </c>
      <c r="H1789" s="8" t="str">
        <f>VLOOKUP(C1789,agent_name_matching!A:B,2,false)</f>
        <v>Assessor LLM</v>
      </c>
      <c r="I1789" s="32" t="s">
        <v>1040</v>
      </c>
      <c r="J1789" s="6" t="s">
        <v>418</v>
      </c>
      <c r="L1789" s="6">
        <v>886.0</v>
      </c>
      <c r="M1789" s="6">
        <v>12.0</v>
      </c>
      <c r="N1789" s="6">
        <v>783.0</v>
      </c>
      <c r="O1789" s="6" t="s">
        <v>4869</v>
      </c>
      <c r="P1789" s="8" t="str">
        <f t="shared" si="1"/>
        <v/>
      </c>
      <c r="Q1789" s="8" t="str">
        <f t="shared" si="8"/>
        <v/>
      </c>
      <c r="R1789" s="8" t="str">
        <f>if(and(P1789&lt;&gt;"",Q1789&lt;&gt;"newexp",Q1789&lt;&gt;"nostart"),countifs(script_conform_dispatching!A:A,P1789,script_conform_dispatching!B:B,Q1789),"")</f>
        <v/>
      </c>
      <c r="S1789" s="8" t="str">
        <f t="shared" si="3"/>
        <v/>
      </c>
    </row>
    <row r="1790" hidden="1">
      <c r="A1790" s="6" t="s">
        <v>4870</v>
      </c>
      <c r="B1790" s="6" t="s">
        <v>122</v>
      </c>
      <c r="C1790" s="6" t="s">
        <v>407</v>
      </c>
      <c r="D1790" s="6">
        <v>1.0</v>
      </c>
      <c r="E1790" s="6" t="s">
        <v>445</v>
      </c>
      <c r="H1790" s="8" t="str">
        <f>VLOOKUP(C1790,agent_name_matching!A:B,2,false)</f>
        <v>--</v>
      </c>
      <c r="I1790" s="33"/>
      <c r="O1790" s="6" t="s">
        <v>4871</v>
      </c>
      <c r="P1790" s="8">
        <f t="shared" si="1"/>
        <v>1</v>
      </c>
      <c r="Q1790" s="8">
        <f t="shared" si="8"/>
        <v>2</v>
      </c>
      <c r="R1790" s="8">
        <f>if(and(P1790&lt;&gt;"",Q1790&lt;&gt;"newexp",Q1790&lt;&gt;"nostart"),countifs(script_conform_dispatching!A:A,P1790,script_conform_dispatching!B:B,Q1790),"")</f>
        <v>1</v>
      </c>
      <c r="S1790" s="8" t="str">
        <f t="shared" si="3"/>
        <v/>
      </c>
    </row>
    <row r="1791" hidden="1">
      <c r="A1791" s="6" t="s">
        <v>4872</v>
      </c>
      <c r="B1791" s="6" t="s">
        <v>122</v>
      </c>
      <c r="C1791" s="6" t="s">
        <v>1045</v>
      </c>
      <c r="F1791" s="6" t="s">
        <v>415</v>
      </c>
      <c r="G1791" s="6" t="s">
        <v>416</v>
      </c>
      <c r="H1791" s="8" t="str">
        <f>VLOOKUP(C1791,agent_name_matching!A:B,2,false)</f>
        <v>Dispatcher LLM</v>
      </c>
      <c r="I1791" s="32" t="s">
        <v>1297</v>
      </c>
      <c r="J1791" s="6" t="s">
        <v>418</v>
      </c>
      <c r="L1791" s="6">
        <v>2303.0</v>
      </c>
      <c r="M1791" s="6">
        <v>149.0</v>
      </c>
      <c r="N1791" s="6">
        <v>3328.0</v>
      </c>
      <c r="O1791" s="6" t="s">
        <v>4873</v>
      </c>
      <c r="P1791" s="8" t="str">
        <f t="shared" si="1"/>
        <v/>
      </c>
      <c r="Q1791" s="8" t="str">
        <f t="shared" si="8"/>
        <v/>
      </c>
      <c r="R1791" s="8" t="str">
        <f>if(and(P1791&lt;&gt;"",Q1791&lt;&gt;"newexp",Q1791&lt;&gt;"nostart"),countifs(script_conform_dispatching!A:A,P1791,script_conform_dispatching!B:B,Q1791),"")</f>
        <v/>
      </c>
      <c r="S1791" s="8" t="str">
        <f t="shared" si="3"/>
        <v/>
      </c>
    </row>
    <row r="1792" hidden="1">
      <c r="A1792" s="6" t="s">
        <v>4874</v>
      </c>
      <c r="B1792" s="6" t="s">
        <v>122</v>
      </c>
      <c r="C1792" s="6" t="s">
        <v>407</v>
      </c>
      <c r="D1792" s="6">
        <v>2.0</v>
      </c>
      <c r="E1792" s="6" t="s">
        <v>408</v>
      </c>
      <c r="H1792" s="8" t="str">
        <f>VLOOKUP(C1792,agent_name_matching!A:B,2,false)</f>
        <v>--</v>
      </c>
      <c r="I1792" s="33"/>
      <c r="O1792" s="6" t="s">
        <v>4875</v>
      </c>
      <c r="P1792" s="8" t="str">
        <f t="shared" si="1"/>
        <v/>
      </c>
      <c r="Q1792" s="8" t="str">
        <f t="shared" si="8"/>
        <v/>
      </c>
      <c r="R1792" s="8" t="str">
        <f>if(and(P1792&lt;&gt;"",Q1792&lt;&gt;"newexp",Q1792&lt;&gt;"nostart"),countifs(script_conform_dispatching!A:A,P1792,script_conform_dispatching!B:B,Q1792),"")</f>
        <v/>
      </c>
      <c r="S1792" s="8" t="str">
        <f t="shared" si="3"/>
        <v/>
      </c>
    </row>
    <row r="1793" hidden="1">
      <c r="A1793" s="6" t="s">
        <v>4876</v>
      </c>
      <c r="B1793" s="6" t="s">
        <v>122</v>
      </c>
      <c r="C1793" s="6" t="s">
        <v>1011</v>
      </c>
      <c r="F1793" s="6" t="s">
        <v>415</v>
      </c>
      <c r="G1793" s="6" t="s">
        <v>416</v>
      </c>
      <c r="H1793" s="8" t="str">
        <f>VLOOKUP(C1793,agent_name_matching!A:B,2,false)</f>
        <v>Dialog LLM</v>
      </c>
      <c r="I1793" s="32" t="s">
        <v>4877</v>
      </c>
      <c r="J1793" s="6" t="s">
        <v>418</v>
      </c>
      <c r="L1793" s="6">
        <v>1371.0</v>
      </c>
      <c r="M1793" s="6">
        <v>19.0</v>
      </c>
      <c r="N1793" s="6">
        <v>731.0</v>
      </c>
      <c r="O1793" s="6" t="s">
        <v>4878</v>
      </c>
      <c r="P1793" s="8" t="str">
        <f t="shared" si="1"/>
        <v/>
      </c>
      <c r="Q1793" s="8" t="str">
        <f t="shared" si="8"/>
        <v/>
      </c>
      <c r="R1793" s="8" t="str">
        <f>if(and(P1793&lt;&gt;"",Q1793&lt;&gt;"newexp",Q1793&lt;&gt;"nostart"),countifs(script_conform_dispatching!A:A,P1793,script_conform_dispatching!B:B,Q1793),"")</f>
        <v/>
      </c>
      <c r="S1793" s="8" t="str">
        <f t="shared" si="3"/>
        <v/>
      </c>
    </row>
    <row r="1794" hidden="1">
      <c r="A1794" s="6" t="s">
        <v>4879</v>
      </c>
      <c r="B1794" s="6" t="s">
        <v>122</v>
      </c>
      <c r="C1794" s="6" t="s">
        <v>450</v>
      </c>
      <c r="F1794" s="6" t="s">
        <v>415</v>
      </c>
      <c r="G1794" s="6" t="s">
        <v>416</v>
      </c>
      <c r="H1794" s="8" t="str">
        <f>VLOOKUP(C1794,agent_name_matching!A:B,2,false)</f>
        <v>Validator LLM</v>
      </c>
      <c r="I1794" s="32" t="s">
        <v>4880</v>
      </c>
      <c r="J1794" s="6" t="s">
        <v>452</v>
      </c>
      <c r="L1794" s="6">
        <v>728.0</v>
      </c>
      <c r="M1794" s="6">
        <v>35.0</v>
      </c>
      <c r="N1794" s="6">
        <v>1103.0</v>
      </c>
      <c r="O1794" s="6" t="s">
        <v>4881</v>
      </c>
      <c r="P1794" s="8" t="str">
        <f t="shared" si="1"/>
        <v/>
      </c>
      <c r="Q1794" s="8" t="str">
        <f t="shared" si="8"/>
        <v/>
      </c>
      <c r="R1794" s="8" t="str">
        <f>if(and(P1794&lt;&gt;"",Q1794&lt;&gt;"newexp",Q1794&lt;&gt;"nostart"),countifs(script_conform_dispatching!A:A,P1794,script_conform_dispatching!B:B,Q1794),"")</f>
        <v/>
      </c>
      <c r="S1794" s="8" t="str">
        <f t="shared" si="3"/>
        <v/>
      </c>
    </row>
    <row r="1795" hidden="1">
      <c r="A1795" s="6" t="s">
        <v>4882</v>
      </c>
      <c r="B1795" s="6" t="s">
        <v>122</v>
      </c>
      <c r="C1795" s="6" t="s">
        <v>37</v>
      </c>
      <c r="F1795" s="6" t="s">
        <v>415</v>
      </c>
      <c r="G1795" s="6" t="s">
        <v>416</v>
      </c>
      <c r="H1795" s="8" t="str">
        <f>VLOOKUP(C1795,agent_name_matching!A:B,2,false)</f>
        <v>Patient LLM</v>
      </c>
      <c r="I1795" s="32" t="s">
        <v>4883</v>
      </c>
      <c r="J1795" s="6" t="s">
        <v>418</v>
      </c>
      <c r="K1795" s="6">
        <v>1.0</v>
      </c>
      <c r="L1795" s="6">
        <v>542.0</v>
      </c>
      <c r="M1795" s="6">
        <v>55.0</v>
      </c>
      <c r="N1795" s="6">
        <v>1078.0</v>
      </c>
      <c r="O1795" s="6" t="s">
        <v>4884</v>
      </c>
      <c r="P1795" s="8" t="str">
        <f t="shared" si="1"/>
        <v/>
      </c>
      <c r="Q1795" s="8" t="str">
        <f t="shared" si="8"/>
        <v/>
      </c>
      <c r="R1795" s="8" t="str">
        <f>if(and(P1795&lt;&gt;"",Q1795&lt;&gt;"newexp",Q1795&lt;&gt;"nostart"),countifs(script_conform_dispatching!A:A,P1795,script_conform_dispatching!B:B,Q1795),"")</f>
        <v/>
      </c>
      <c r="S1795" s="8" t="str">
        <f t="shared" si="3"/>
        <v/>
      </c>
    </row>
    <row r="1796" hidden="1">
      <c r="A1796" s="6" t="s">
        <v>4885</v>
      </c>
      <c r="B1796" s="6" t="s">
        <v>122</v>
      </c>
      <c r="C1796" s="6" t="s">
        <v>411</v>
      </c>
      <c r="H1796" s="8" t="str">
        <f>VLOOKUP(C1796,agent_name_matching!A:B,2,false)</f>
        <v>System</v>
      </c>
      <c r="I1796" s="33"/>
      <c r="O1796" s="6" t="s">
        <v>4886</v>
      </c>
      <c r="P1796" s="8" t="str">
        <f t="shared" si="1"/>
        <v/>
      </c>
      <c r="Q1796" s="8" t="str">
        <f t="shared" si="8"/>
        <v/>
      </c>
      <c r="R1796" s="8" t="str">
        <f>if(and(P1796&lt;&gt;"",Q1796&lt;&gt;"newexp",Q1796&lt;&gt;"nostart"),countifs(script_conform_dispatching!A:A,P1796,script_conform_dispatching!B:B,Q1796),"")</f>
        <v/>
      </c>
      <c r="S1796" s="8" t="str">
        <f t="shared" si="3"/>
        <v/>
      </c>
    </row>
    <row r="1797" hidden="1">
      <c r="A1797" s="6" t="s">
        <v>4887</v>
      </c>
      <c r="B1797" s="6" t="s">
        <v>122</v>
      </c>
      <c r="C1797" s="6" t="s">
        <v>1007</v>
      </c>
      <c r="F1797" s="6" t="s">
        <v>415</v>
      </c>
      <c r="G1797" s="6" t="s">
        <v>416</v>
      </c>
      <c r="H1797" s="8" t="str">
        <f>VLOOKUP(C1797,agent_name_matching!A:B,2,false)</f>
        <v>Assessor LLM</v>
      </c>
      <c r="I1797" s="32" t="s">
        <v>1008</v>
      </c>
      <c r="J1797" s="6" t="s">
        <v>418</v>
      </c>
      <c r="L1797" s="6">
        <v>991.0</v>
      </c>
      <c r="M1797" s="6">
        <v>14.0</v>
      </c>
      <c r="N1797" s="6">
        <v>700.0</v>
      </c>
      <c r="O1797" s="6" t="s">
        <v>4888</v>
      </c>
      <c r="P1797" s="8" t="str">
        <f t="shared" si="1"/>
        <v/>
      </c>
      <c r="Q1797" s="8" t="str">
        <f t="shared" si="8"/>
        <v/>
      </c>
      <c r="R1797" s="8" t="str">
        <f>if(and(P1797&lt;&gt;"",Q1797&lt;&gt;"newexp",Q1797&lt;&gt;"nostart"),countifs(script_conform_dispatching!A:A,P1797,script_conform_dispatching!B:B,Q1797),"")</f>
        <v/>
      </c>
      <c r="S1797" s="8" t="str">
        <f t="shared" si="3"/>
        <v/>
      </c>
    </row>
    <row r="1798" hidden="1">
      <c r="A1798" s="6" t="s">
        <v>4889</v>
      </c>
      <c r="B1798" s="6" t="s">
        <v>122</v>
      </c>
      <c r="C1798" s="6" t="s">
        <v>1011</v>
      </c>
      <c r="F1798" s="6" t="s">
        <v>415</v>
      </c>
      <c r="G1798" s="6" t="s">
        <v>416</v>
      </c>
      <c r="H1798" s="8" t="str">
        <f>VLOOKUP(C1798,agent_name_matching!A:B,2,false)</f>
        <v>Dialog LLM</v>
      </c>
      <c r="I1798" s="32" t="s">
        <v>4890</v>
      </c>
      <c r="J1798" s="6" t="s">
        <v>418</v>
      </c>
      <c r="L1798" s="6">
        <v>1637.0</v>
      </c>
      <c r="M1798" s="6">
        <v>58.0</v>
      </c>
      <c r="N1798" s="6">
        <v>1344.0</v>
      </c>
      <c r="O1798" s="6" t="s">
        <v>4891</v>
      </c>
      <c r="P1798" s="8" t="str">
        <f t="shared" si="1"/>
        <v/>
      </c>
      <c r="Q1798" s="8" t="str">
        <f t="shared" si="8"/>
        <v/>
      </c>
      <c r="R1798" s="8" t="str">
        <f>if(and(P1798&lt;&gt;"",Q1798&lt;&gt;"newexp",Q1798&lt;&gt;"nostart"),countifs(script_conform_dispatching!A:A,P1798,script_conform_dispatching!B:B,Q1798),"")</f>
        <v/>
      </c>
      <c r="S1798" s="8" t="str">
        <f t="shared" si="3"/>
        <v/>
      </c>
    </row>
    <row r="1799" hidden="1">
      <c r="A1799" s="6" t="s">
        <v>4892</v>
      </c>
      <c r="B1799" s="6" t="s">
        <v>122</v>
      </c>
      <c r="C1799" s="6" t="s">
        <v>37</v>
      </c>
      <c r="F1799" s="6" t="s">
        <v>415</v>
      </c>
      <c r="G1799" s="6" t="s">
        <v>416</v>
      </c>
      <c r="H1799" s="8" t="str">
        <f>VLOOKUP(C1799,agent_name_matching!A:B,2,false)</f>
        <v>Patient LLM</v>
      </c>
      <c r="I1799" s="32" t="s">
        <v>4893</v>
      </c>
      <c r="J1799" s="6" t="s">
        <v>418</v>
      </c>
      <c r="K1799" s="6">
        <v>1.0</v>
      </c>
      <c r="L1799" s="6">
        <v>663.0</v>
      </c>
      <c r="M1799" s="6">
        <v>85.0</v>
      </c>
      <c r="N1799" s="6">
        <v>1476.0</v>
      </c>
      <c r="O1799" s="6" t="s">
        <v>4894</v>
      </c>
      <c r="P1799" s="8" t="str">
        <f t="shared" si="1"/>
        <v/>
      </c>
      <c r="Q1799" s="8" t="str">
        <f t="shared" si="8"/>
        <v/>
      </c>
      <c r="R1799" s="8" t="str">
        <f>if(and(P1799&lt;&gt;"",Q1799&lt;&gt;"newexp",Q1799&lt;&gt;"nostart"),countifs(script_conform_dispatching!A:A,P1799,script_conform_dispatching!B:B,Q1799),"")</f>
        <v/>
      </c>
      <c r="S1799" s="8" t="str">
        <f t="shared" si="3"/>
        <v/>
      </c>
    </row>
    <row r="1800" hidden="1">
      <c r="A1800" s="6" t="s">
        <v>4895</v>
      </c>
      <c r="B1800" s="6" t="s">
        <v>122</v>
      </c>
      <c r="C1800" s="6" t="s">
        <v>411</v>
      </c>
      <c r="H1800" s="8" t="str">
        <f>VLOOKUP(C1800,agent_name_matching!A:B,2,false)</f>
        <v>System</v>
      </c>
      <c r="I1800" s="33"/>
      <c r="O1800" s="6" t="s">
        <v>4896</v>
      </c>
      <c r="P1800" s="8" t="str">
        <f t="shared" si="1"/>
        <v/>
      </c>
      <c r="Q1800" s="8" t="str">
        <f t="shared" si="8"/>
        <v/>
      </c>
      <c r="R1800" s="8" t="str">
        <f>if(and(P1800&lt;&gt;"",Q1800&lt;&gt;"newexp",Q1800&lt;&gt;"nostart"),countifs(script_conform_dispatching!A:A,P1800,script_conform_dispatching!B:B,Q1800),"")</f>
        <v/>
      </c>
      <c r="S1800" s="8" t="str">
        <f t="shared" si="3"/>
        <v/>
      </c>
    </row>
    <row r="1801" hidden="1">
      <c r="A1801" s="6" t="s">
        <v>4897</v>
      </c>
      <c r="B1801" s="6" t="s">
        <v>122</v>
      </c>
      <c r="C1801" s="6" t="s">
        <v>1007</v>
      </c>
      <c r="F1801" s="6" t="s">
        <v>415</v>
      </c>
      <c r="G1801" s="6" t="s">
        <v>416</v>
      </c>
      <c r="H1801" s="8" t="str">
        <f>VLOOKUP(C1801,agent_name_matching!A:B,2,false)</f>
        <v>Assessor LLM</v>
      </c>
      <c r="I1801" s="32" t="s">
        <v>1008</v>
      </c>
      <c r="J1801" s="6" t="s">
        <v>418</v>
      </c>
      <c r="L1801" s="6">
        <v>1140.0</v>
      </c>
      <c r="M1801" s="6">
        <v>14.0</v>
      </c>
      <c r="N1801" s="6">
        <v>774.0</v>
      </c>
      <c r="O1801" s="6" t="s">
        <v>4898</v>
      </c>
      <c r="P1801" s="8" t="str">
        <f t="shared" si="1"/>
        <v/>
      </c>
      <c r="Q1801" s="8" t="str">
        <f t="shared" si="8"/>
        <v/>
      </c>
      <c r="R1801" s="8" t="str">
        <f>if(and(P1801&lt;&gt;"",Q1801&lt;&gt;"newexp",Q1801&lt;&gt;"nostart"),countifs(script_conform_dispatching!A:A,P1801,script_conform_dispatching!B:B,Q1801),"")</f>
        <v/>
      </c>
      <c r="S1801" s="8" t="str">
        <f t="shared" si="3"/>
        <v/>
      </c>
    </row>
    <row r="1802" hidden="1">
      <c r="A1802" s="6" t="s">
        <v>4899</v>
      </c>
      <c r="B1802" s="6" t="s">
        <v>122</v>
      </c>
      <c r="C1802" s="6" t="s">
        <v>1011</v>
      </c>
      <c r="F1802" s="6" t="s">
        <v>415</v>
      </c>
      <c r="G1802" s="6" t="s">
        <v>416</v>
      </c>
      <c r="H1802" s="8" t="str">
        <f>VLOOKUP(C1802,agent_name_matching!A:B,2,false)</f>
        <v>Dialog LLM</v>
      </c>
      <c r="I1802" s="32" t="s">
        <v>4900</v>
      </c>
      <c r="J1802" s="6" t="s">
        <v>418</v>
      </c>
      <c r="L1802" s="6">
        <v>1972.0</v>
      </c>
      <c r="M1802" s="6">
        <v>100.0</v>
      </c>
      <c r="N1802" s="6">
        <v>1942.0</v>
      </c>
      <c r="O1802" s="6" t="s">
        <v>4901</v>
      </c>
      <c r="P1802" s="8" t="str">
        <f t="shared" si="1"/>
        <v/>
      </c>
      <c r="Q1802" s="8" t="str">
        <f t="shared" si="8"/>
        <v/>
      </c>
      <c r="R1802" s="8" t="str">
        <f>if(and(P1802&lt;&gt;"",Q1802&lt;&gt;"newexp",Q1802&lt;&gt;"nostart"),countifs(script_conform_dispatching!A:A,P1802,script_conform_dispatching!B:B,Q1802),"")</f>
        <v/>
      </c>
      <c r="S1802" s="8" t="str">
        <f t="shared" si="3"/>
        <v/>
      </c>
    </row>
    <row r="1803" hidden="1">
      <c r="A1803" s="6" t="s">
        <v>4902</v>
      </c>
      <c r="B1803" s="6" t="s">
        <v>122</v>
      </c>
      <c r="C1803" s="6" t="s">
        <v>37</v>
      </c>
      <c r="F1803" s="6" t="s">
        <v>415</v>
      </c>
      <c r="G1803" s="6" t="s">
        <v>416</v>
      </c>
      <c r="H1803" s="8" t="str">
        <f>VLOOKUP(C1803,agent_name_matching!A:B,2,false)</f>
        <v>Patient LLM</v>
      </c>
      <c r="I1803" s="32" t="s">
        <v>4903</v>
      </c>
      <c r="J1803" s="6" t="s">
        <v>418</v>
      </c>
      <c r="K1803" s="6">
        <v>1.0</v>
      </c>
      <c r="L1803" s="6">
        <v>856.0</v>
      </c>
      <c r="M1803" s="6">
        <v>41.0</v>
      </c>
      <c r="N1803" s="6">
        <v>1221.0</v>
      </c>
      <c r="O1803" s="6" t="s">
        <v>4904</v>
      </c>
      <c r="P1803" s="8" t="str">
        <f t="shared" si="1"/>
        <v/>
      </c>
      <c r="Q1803" s="8" t="str">
        <f t="shared" si="8"/>
        <v/>
      </c>
      <c r="R1803" s="8" t="str">
        <f>if(and(P1803&lt;&gt;"",Q1803&lt;&gt;"newexp",Q1803&lt;&gt;"nostart"),countifs(script_conform_dispatching!A:A,P1803,script_conform_dispatching!B:B,Q1803),"")</f>
        <v/>
      </c>
      <c r="S1803" s="8" t="str">
        <f t="shared" si="3"/>
        <v/>
      </c>
    </row>
    <row r="1804" hidden="1">
      <c r="A1804" s="6" t="s">
        <v>4905</v>
      </c>
      <c r="B1804" s="6" t="s">
        <v>122</v>
      </c>
      <c r="C1804" s="6" t="s">
        <v>411</v>
      </c>
      <c r="H1804" s="8" t="str">
        <f>VLOOKUP(C1804,agent_name_matching!A:B,2,false)</f>
        <v>System</v>
      </c>
      <c r="I1804" s="33"/>
      <c r="O1804" s="6" t="s">
        <v>4906</v>
      </c>
      <c r="P1804" s="8" t="str">
        <f t="shared" si="1"/>
        <v/>
      </c>
      <c r="Q1804" s="8" t="str">
        <f t="shared" si="8"/>
        <v/>
      </c>
      <c r="R1804" s="8" t="str">
        <f>if(and(P1804&lt;&gt;"",Q1804&lt;&gt;"newexp",Q1804&lt;&gt;"nostart"),countifs(script_conform_dispatching!A:A,P1804,script_conform_dispatching!B:B,Q1804),"")</f>
        <v/>
      </c>
      <c r="S1804" s="8" t="str">
        <f t="shared" si="3"/>
        <v/>
      </c>
    </row>
    <row r="1805" hidden="1">
      <c r="A1805" s="6" t="s">
        <v>4907</v>
      </c>
      <c r="B1805" s="6" t="s">
        <v>122</v>
      </c>
      <c r="C1805" s="6" t="s">
        <v>1007</v>
      </c>
      <c r="F1805" s="6" t="s">
        <v>415</v>
      </c>
      <c r="G1805" s="6" t="s">
        <v>416</v>
      </c>
      <c r="H1805" s="8" t="str">
        <f>VLOOKUP(C1805,agent_name_matching!A:B,2,false)</f>
        <v>Assessor LLM</v>
      </c>
      <c r="I1805" s="32" t="s">
        <v>1040</v>
      </c>
      <c r="J1805" s="6" t="s">
        <v>418</v>
      </c>
      <c r="L1805" s="6">
        <v>1287.0</v>
      </c>
      <c r="M1805" s="6">
        <v>12.0</v>
      </c>
      <c r="N1805" s="6">
        <v>787.0</v>
      </c>
      <c r="O1805" s="6" t="s">
        <v>4908</v>
      </c>
      <c r="P1805" s="8" t="str">
        <f t="shared" si="1"/>
        <v/>
      </c>
      <c r="Q1805" s="8" t="str">
        <f t="shared" si="8"/>
        <v/>
      </c>
      <c r="R1805" s="8" t="str">
        <f>if(and(P1805&lt;&gt;"",Q1805&lt;&gt;"newexp",Q1805&lt;&gt;"nostart"),countifs(script_conform_dispatching!A:A,P1805,script_conform_dispatching!B:B,Q1805),"")</f>
        <v/>
      </c>
      <c r="S1805" s="8" t="str">
        <f t="shared" si="3"/>
        <v/>
      </c>
    </row>
    <row r="1806" hidden="1">
      <c r="A1806" s="6" t="s">
        <v>4909</v>
      </c>
      <c r="B1806" s="6" t="s">
        <v>122</v>
      </c>
      <c r="C1806" s="6" t="s">
        <v>407</v>
      </c>
      <c r="D1806" s="6">
        <v>2.0</v>
      </c>
      <c r="E1806" s="6" t="s">
        <v>445</v>
      </c>
      <c r="H1806" s="8" t="str">
        <f>VLOOKUP(C1806,agent_name_matching!A:B,2,false)</f>
        <v>--</v>
      </c>
      <c r="I1806" s="33"/>
      <c r="O1806" s="6" t="s">
        <v>4910</v>
      </c>
      <c r="P1806" s="8">
        <f t="shared" si="1"/>
        <v>2</v>
      </c>
      <c r="Q1806" s="8">
        <f t="shared" si="8"/>
        <v>3</v>
      </c>
      <c r="R1806" s="8">
        <f>if(and(P1806&lt;&gt;"",Q1806&lt;&gt;"newexp",Q1806&lt;&gt;"nostart"),countifs(script_conform_dispatching!A:A,P1806,script_conform_dispatching!B:B,Q1806),"")</f>
        <v>1</v>
      </c>
      <c r="S1806" s="8" t="str">
        <f t="shared" si="3"/>
        <v/>
      </c>
    </row>
    <row r="1807" hidden="1">
      <c r="A1807" s="6" t="s">
        <v>4911</v>
      </c>
      <c r="B1807" s="6" t="s">
        <v>122</v>
      </c>
      <c r="C1807" s="6" t="s">
        <v>1045</v>
      </c>
      <c r="F1807" s="6" t="s">
        <v>415</v>
      </c>
      <c r="G1807" s="6" t="s">
        <v>416</v>
      </c>
      <c r="H1807" s="8" t="str">
        <f>VLOOKUP(C1807,agent_name_matching!A:B,2,false)</f>
        <v>Dispatcher LLM</v>
      </c>
      <c r="I1807" s="32" t="s">
        <v>1096</v>
      </c>
      <c r="J1807" s="6" t="s">
        <v>418</v>
      </c>
      <c r="L1807" s="6">
        <v>2704.0</v>
      </c>
      <c r="M1807" s="6">
        <v>260.0</v>
      </c>
      <c r="N1807" s="6">
        <v>3174.0</v>
      </c>
      <c r="O1807" s="6" t="s">
        <v>4912</v>
      </c>
      <c r="P1807" s="8" t="str">
        <f t="shared" si="1"/>
        <v/>
      </c>
      <c r="Q1807" s="8" t="str">
        <f t="shared" si="8"/>
        <v/>
      </c>
      <c r="R1807" s="8" t="str">
        <f>if(and(P1807&lt;&gt;"",Q1807&lt;&gt;"newexp",Q1807&lt;&gt;"nostart"),countifs(script_conform_dispatching!A:A,P1807,script_conform_dispatching!B:B,Q1807),"")</f>
        <v/>
      </c>
      <c r="S1807" s="8" t="str">
        <f t="shared" si="3"/>
        <v/>
      </c>
    </row>
    <row r="1808" hidden="1">
      <c r="A1808" s="6" t="s">
        <v>4913</v>
      </c>
      <c r="B1808" s="6" t="s">
        <v>122</v>
      </c>
      <c r="C1808" s="6" t="s">
        <v>407</v>
      </c>
      <c r="D1808" s="6">
        <v>3.0</v>
      </c>
      <c r="E1808" s="6" t="s">
        <v>408</v>
      </c>
      <c r="H1808" s="8" t="str">
        <f>VLOOKUP(C1808,agent_name_matching!A:B,2,false)</f>
        <v>--</v>
      </c>
      <c r="I1808" s="33"/>
      <c r="O1808" s="6" t="s">
        <v>4914</v>
      </c>
      <c r="P1808" s="8" t="str">
        <f t="shared" si="1"/>
        <v/>
      </c>
      <c r="Q1808" s="8" t="str">
        <f t="shared" si="8"/>
        <v/>
      </c>
      <c r="R1808" s="8" t="str">
        <f>if(and(P1808&lt;&gt;"",Q1808&lt;&gt;"newexp",Q1808&lt;&gt;"nostart"),countifs(script_conform_dispatching!A:A,P1808,script_conform_dispatching!B:B,Q1808),"")</f>
        <v/>
      </c>
      <c r="S1808" s="8" t="str">
        <f t="shared" si="3"/>
        <v/>
      </c>
    </row>
    <row r="1809" hidden="1">
      <c r="A1809" s="6" t="s">
        <v>4915</v>
      </c>
      <c r="B1809" s="6" t="s">
        <v>122</v>
      </c>
      <c r="C1809" s="6" t="s">
        <v>1011</v>
      </c>
      <c r="F1809" s="6" t="s">
        <v>415</v>
      </c>
      <c r="G1809" s="6" t="s">
        <v>416</v>
      </c>
      <c r="H1809" s="8" t="str">
        <f>VLOOKUP(C1809,agent_name_matching!A:B,2,false)</f>
        <v>Dialog LLM</v>
      </c>
      <c r="I1809" s="32" t="s">
        <v>4916</v>
      </c>
      <c r="J1809" s="6" t="s">
        <v>418</v>
      </c>
      <c r="L1809" s="6">
        <v>2567.0</v>
      </c>
      <c r="M1809" s="6">
        <v>40.0</v>
      </c>
      <c r="N1809" s="6">
        <v>894.0</v>
      </c>
      <c r="O1809" s="6" t="s">
        <v>4917</v>
      </c>
      <c r="P1809" s="8" t="str">
        <f t="shared" si="1"/>
        <v/>
      </c>
      <c r="Q1809" s="8" t="str">
        <f t="shared" si="8"/>
        <v/>
      </c>
      <c r="R1809" s="8" t="str">
        <f>if(and(P1809&lt;&gt;"",Q1809&lt;&gt;"newexp",Q1809&lt;&gt;"nostart"),countifs(script_conform_dispatching!A:A,P1809,script_conform_dispatching!B:B,Q1809),"")</f>
        <v/>
      </c>
      <c r="S1809" s="8" t="str">
        <f t="shared" si="3"/>
        <v/>
      </c>
    </row>
    <row r="1810" hidden="1">
      <c r="A1810" s="6" t="s">
        <v>4918</v>
      </c>
      <c r="B1810" s="6" t="s">
        <v>122</v>
      </c>
      <c r="C1810" s="6" t="s">
        <v>450</v>
      </c>
      <c r="F1810" s="6" t="s">
        <v>415</v>
      </c>
      <c r="G1810" s="6" t="s">
        <v>416</v>
      </c>
      <c r="H1810" s="8" t="str">
        <f>VLOOKUP(C1810,agent_name_matching!A:B,2,false)</f>
        <v>Validator LLM</v>
      </c>
      <c r="I1810" s="32" t="s">
        <v>451</v>
      </c>
      <c r="J1810" s="6" t="s">
        <v>452</v>
      </c>
      <c r="L1810" s="6">
        <v>1150.0</v>
      </c>
      <c r="M1810" s="6">
        <v>10.0</v>
      </c>
      <c r="N1810" s="6">
        <v>612.0</v>
      </c>
      <c r="O1810" s="6" t="s">
        <v>4919</v>
      </c>
      <c r="P1810" s="8" t="str">
        <f t="shared" si="1"/>
        <v/>
      </c>
      <c r="Q1810" s="8" t="str">
        <f t="shared" si="8"/>
        <v/>
      </c>
      <c r="R1810" s="8" t="str">
        <f>if(and(P1810&lt;&gt;"",Q1810&lt;&gt;"newexp",Q1810&lt;&gt;"nostart"),countifs(script_conform_dispatching!A:A,P1810,script_conform_dispatching!B:B,Q1810),"")</f>
        <v/>
      </c>
      <c r="S1810" s="8" t="str">
        <f t="shared" si="3"/>
        <v/>
      </c>
    </row>
    <row r="1811" hidden="1">
      <c r="A1811" s="6" t="s">
        <v>4920</v>
      </c>
      <c r="B1811" s="6" t="s">
        <v>122</v>
      </c>
      <c r="C1811" s="6" t="s">
        <v>37</v>
      </c>
      <c r="F1811" s="6" t="s">
        <v>415</v>
      </c>
      <c r="G1811" s="6" t="s">
        <v>416</v>
      </c>
      <c r="H1811" s="8" t="str">
        <f>VLOOKUP(C1811,agent_name_matching!A:B,2,false)</f>
        <v>Patient LLM</v>
      </c>
      <c r="I1811" s="32" t="s">
        <v>4921</v>
      </c>
      <c r="J1811" s="6" t="s">
        <v>418</v>
      </c>
      <c r="K1811" s="6">
        <v>1.0</v>
      </c>
      <c r="L1811" s="6">
        <v>945.0</v>
      </c>
      <c r="M1811" s="6">
        <v>110.0</v>
      </c>
      <c r="N1811" s="6">
        <v>1693.0</v>
      </c>
      <c r="O1811" s="6" t="s">
        <v>4922</v>
      </c>
      <c r="P1811" s="8" t="str">
        <f t="shared" si="1"/>
        <v/>
      </c>
      <c r="Q1811" s="8" t="str">
        <f t="shared" si="8"/>
        <v/>
      </c>
      <c r="R1811" s="8" t="str">
        <f>if(and(P1811&lt;&gt;"",Q1811&lt;&gt;"newexp",Q1811&lt;&gt;"nostart"),countifs(script_conform_dispatching!A:A,P1811,script_conform_dispatching!B:B,Q1811),"")</f>
        <v/>
      </c>
      <c r="S1811" s="8" t="str">
        <f t="shared" si="3"/>
        <v/>
      </c>
    </row>
    <row r="1812" hidden="1">
      <c r="A1812" s="6" t="s">
        <v>4923</v>
      </c>
      <c r="B1812" s="6" t="s">
        <v>122</v>
      </c>
      <c r="C1812" s="6" t="s">
        <v>411</v>
      </c>
      <c r="H1812" s="8" t="str">
        <f>VLOOKUP(C1812,agent_name_matching!A:B,2,false)</f>
        <v>System</v>
      </c>
      <c r="I1812" s="33"/>
      <c r="O1812" s="6" t="s">
        <v>4924</v>
      </c>
      <c r="P1812" s="8" t="str">
        <f t="shared" si="1"/>
        <v/>
      </c>
      <c r="Q1812" s="8" t="str">
        <f t="shared" si="8"/>
        <v/>
      </c>
      <c r="R1812" s="8" t="str">
        <f>if(and(P1812&lt;&gt;"",Q1812&lt;&gt;"newexp",Q1812&lt;&gt;"nostart"),countifs(script_conform_dispatching!A:A,P1812,script_conform_dispatching!B:B,Q1812),"")</f>
        <v/>
      </c>
      <c r="S1812" s="8" t="str">
        <f t="shared" si="3"/>
        <v/>
      </c>
    </row>
    <row r="1813" hidden="1">
      <c r="A1813" s="6" t="s">
        <v>4925</v>
      </c>
      <c r="B1813" s="6" t="s">
        <v>122</v>
      </c>
      <c r="C1813" s="6" t="s">
        <v>1007</v>
      </c>
      <c r="F1813" s="6" t="s">
        <v>415</v>
      </c>
      <c r="G1813" s="6" t="s">
        <v>416</v>
      </c>
      <c r="H1813" s="8" t="str">
        <f>VLOOKUP(C1813,agent_name_matching!A:B,2,false)</f>
        <v>Assessor LLM</v>
      </c>
      <c r="I1813" s="32" t="s">
        <v>1008</v>
      </c>
      <c r="J1813" s="6" t="s">
        <v>418</v>
      </c>
      <c r="L1813" s="6">
        <v>1554.0</v>
      </c>
      <c r="M1813" s="6">
        <v>14.0</v>
      </c>
      <c r="N1813" s="6">
        <v>992.0</v>
      </c>
      <c r="O1813" s="6" t="s">
        <v>4926</v>
      </c>
      <c r="P1813" s="8" t="str">
        <f t="shared" si="1"/>
        <v/>
      </c>
      <c r="Q1813" s="8" t="str">
        <f t="shared" si="8"/>
        <v/>
      </c>
      <c r="R1813" s="8" t="str">
        <f>if(and(P1813&lt;&gt;"",Q1813&lt;&gt;"newexp",Q1813&lt;&gt;"nostart"),countifs(script_conform_dispatching!A:A,P1813,script_conform_dispatching!B:B,Q1813),"")</f>
        <v/>
      </c>
      <c r="S1813" s="8" t="str">
        <f t="shared" si="3"/>
        <v/>
      </c>
    </row>
    <row r="1814" hidden="1">
      <c r="A1814" s="6" t="s">
        <v>4927</v>
      </c>
      <c r="B1814" s="6" t="s">
        <v>122</v>
      </c>
      <c r="C1814" s="6" t="s">
        <v>1011</v>
      </c>
      <c r="F1814" s="6" t="s">
        <v>415</v>
      </c>
      <c r="G1814" s="6" t="s">
        <v>416</v>
      </c>
      <c r="H1814" s="8" t="str">
        <f>VLOOKUP(C1814,agent_name_matching!A:B,2,false)</f>
        <v>Dialog LLM</v>
      </c>
      <c r="I1814" s="32" t="s">
        <v>4928</v>
      </c>
      <c r="J1814" s="6" t="s">
        <v>418</v>
      </c>
      <c r="L1814" s="6">
        <v>3020.0</v>
      </c>
      <c r="M1814" s="6">
        <v>52.0</v>
      </c>
      <c r="N1814" s="6">
        <v>1585.0</v>
      </c>
      <c r="O1814" s="6" t="s">
        <v>4929</v>
      </c>
      <c r="P1814" s="8" t="str">
        <f t="shared" si="1"/>
        <v/>
      </c>
      <c r="Q1814" s="8" t="str">
        <f t="shared" si="8"/>
        <v/>
      </c>
      <c r="R1814" s="8" t="str">
        <f>if(and(P1814&lt;&gt;"",Q1814&lt;&gt;"newexp",Q1814&lt;&gt;"nostart"),countifs(script_conform_dispatching!A:A,P1814,script_conform_dispatching!B:B,Q1814),"")</f>
        <v/>
      </c>
      <c r="S1814" s="8" t="str">
        <f t="shared" si="3"/>
        <v/>
      </c>
    </row>
    <row r="1815" hidden="1">
      <c r="A1815" s="6" t="s">
        <v>4930</v>
      </c>
      <c r="B1815" s="6" t="s">
        <v>122</v>
      </c>
      <c r="C1815" s="6" t="s">
        <v>37</v>
      </c>
      <c r="F1815" s="6" t="s">
        <v>415</v>
      </c>
      <c r="G1815" s="6" t="s">
        <v>416</v>
      </c>
      <c r="H1815" s="8" t="str">
        <f>VLOOKUP(C1815,agent_name_matching!A:B,2,false)</f>
        <v>Patient LLM</v>
      </c>
      <c r="I1815" s="32" t="s">
        <v>4931</v>
      </c>
      <c r="J1815" s="6" t="s">
        <v>418</v>
      </c>
      <c r="K1815" s="6">
        <v>1.0</v>
      </c>
      <c r="L1815" s="6">
        <v>1115.0</v>
      </c>
      <c r="M1815" s="6">
        <v>127.0</v>
      </c>
      <c r="N1815" s="6">
        <v>1828.0</v>
      </c>
      <c r="O1815" s="6" t="s">
        <v>4932</v>
      </c>
      <c r="P1815" s="8" t="str">
        <f t="shared" si="1"/>
        <v/>
      </c>
      <c r="Q1815" s="8" t="str">
        <f t="shared" si="8"/>
        <v/>
      </c>
      <c r="R1815" s="8" t="str">
        <f>if(and(P1815&lt;&gt;"",Q1815&lt;&gt;"newexp",Q1815&lt;&gt;"nostart"),countifs(script_conform_dispatching!A:A,P1815,script_conform_dispatching!B:B,Q1815),"")</f>
        <v/>
      </c>
      <c r="S1815" s="8" t="str">
        <f t="shared" si="3"/>
        <v/>
      </c>
    </row>
    <row r="1816" hidden="1">
      <c r="A1816" s="6" t="s">
        <v>4933</v>
      </c>
      <c r="B1816" s="6" t="s">
        <v>122</v>
      </c>
      <c r="C1816" s="6" t="s">
        <v>411</v>
      </c>
      <c r="H1816" s="8" t="str">
        <f>VLOOKUP(C1816,agent_name_matching!A:B,2,false)</f>
        <v>System</v>
      </c>
      <c r="I1816" s="33"/>
      <c r="O1816" s="6" t="s">
        <v>4934</v>
      </c>
      <c r="P1816" s="8" t="str">
        <f t="shared" si="1"/>
        <v/>
      </c>
      <c r="Q1816" s="8" t="str">
        <f t="shared" si="8"/>
        <v/>
      </c>
      <c r="R1816" s="8" t="str">
        <f>if(and(P1816&lt;&gt;"",Q1816&lt;&gt;"newexp",Q1816&lt;&gt;"nostart"),countifs(script_conform_dispatching!A:A,P1816,script_conform_dispatching!B:B,Q1816),"")</f>
        <v/>
      </c>
      <c r="S1816" s="8" t="str">
        <f t="shared" si="3"/>
        <v/>
      </c>
    </row>
    <row r="1817" hidden="1">
      <c r="A1817" s="6" t="s">
        <v>4935</v>
      </c>
      <c r="B1817" s="6" t="s">
        <v>122</v>
      </c>
      <c r="C1817" s="6" t="s">
        <v>1007</v>
      </c>
      <c r="F1817" s="6" t="s">
        <v>415</v>
      </c>
      <c r="G1817" s="6" t="s">
        <v>416</v>
      </c>
      <c r="H1817" s="8" t="str">
        <f>VLOOKUP(C1817,agent_name_matching!A:B,2,false)</f>
        <v>Assessor LLM</v>
      </c>
      <c r="I1817" s="32" t="s">
        <v>1008</v>
      </c>
      <c r="J1817" s="6" t="s">
        <v>418</v>
      </c>
      <c r="L1817" s="6">
        <v>1739.0</v>
      </c>
      <c r="M1817" s="6">
        <v>14.0</v>
      </c>
      <c r="N1817" s="6">
        <v>909.0</v>
      </c>
      <c r="O1817" s="6" t="s">
        <v>4936</v>
      </c>
      <c r="P1817" s="8" t="str">
        <f t="shared" si="1"/>
        <v/>
      </c>
      <c r="Q1817" s="8" t="str">
        <f t="shared" si="8"/>
        <v/>
      </c>
      <c r="R1817" s="8" t="str">
        <f>if(and(P1817&lt;&gt;"",Q1817&lt;&gt;"newexp",Q1817&lt;&gt;"nostart"),countifs(script_conform_dispatching!A:A,P1817,script_conform_dispatching!B:B,Q1817),"")</f>
        <v/>
      </c>
      <c r="S1817" s="8" t="str">
        <f t="shared" si="3"/>
        <v/>
      </c>
    </row>
    <row r="1818" hidden="1">
      <c r="A1818" s="6" t="s">
        <v>4937</v>
      </c>
      <c r="B1818" s="6" t="s">
        <v>122</v>
      </c>
      <c r="C1818" s="6" t="s">
        <v>1011</v>
      </c>
      <c r="F1818" s="6" t="s">
        <v>415</v>
      </c>
      <c r="G1818" s="6" t="s">
        <v>416</v>
      </c>
      <c r="H1818" s="8" t="str">
        <f>VLOOKUP(C1818,agent_name_matching!A:B,2,false)</f>
        <v>Dialog LLM</v>
      </c>
      <c r="I1818" s="32" t="s">
        <v>4938</v>
      </c>
      <c r="J1818" s="6" t="s">
        <v>418</v>
      </c>
      <c r="L1818" s="6">
        <v>3502.0</v>
      </c>
      <c r="M1818" s="6">
        <v>78.0</v>
      </c>
      <c r="N1818" s="6">
        <v>1849.0</v>
      </c>
      <c r="O1818" s="6" t="s">
        <v>4939</v>
      </c>
      <c r="P1818" s="8" t="str">
        <f t="shared" si="1"/>
        <v/>
      </c>
      <c r="Q1818" s="8" t="str">
        <f t="shared" si="8"/>
        <v/>
      </c>
      <c r="R1818" s="8" t="str">
        <f>if(and(P1818&lt;&gt;"",Q1818&lt;&gt;"newexp",Q1818&lt;&gt;"nostart"),countifs(script_conform_dispatching!A:A,P1818,script_conform_dispatching!B:B,Q1818),"")</f>
        <v/>
      </c>
      <c r="S1818" s="8" t="str">
        <f t="shared" si="3"/>
        <v/>
      </c>
    </row>
    <row r="1819" hidden="1">
      <c r="A1819" s="6" t="s">
        <v>4940</v>
      </c>
      <c r="B1819" s="6" t="s">
        <v>122</v>
      </c>
      <c r="C1819" s="6" t="s">
        <v>37</v>
      </c>
      <c r="F1819" s="6" t="s">
        <v>415</v>
      </c>
      <c r="G1819" s="6" t="s">
        <v>416</v>
      </c>
      <c r="H1819" s="8" t="str">
        <f>VLOOKUP(C1819,agent_name_matching!A:B,2,false)</f>
        <v>Patient LLM</v>
      </c>
      <c r="I1819" s="32" t="s">
        <v>4941</v>
      </c>
      <c r="J1819" s="6" t="s">
        <v>418</v>
      </c>
      <c r="K1819" s="6">
        <v>1.0</v>
      </c>
      <c r="L1819" s="6">
        <v>1328.0</v>
      </c>
      <c r="M1819" s="6">
        <v>95.0</v>
      </c>
      <c r="N1819" s="6">
        <v>2117.0</v>
      </c>
      <c r="O1819" s="6" t="s">
        <v>4942</v>
      </c>
      <c r="P1819" s="8" t="str">
        <f t="shared" si="1"/>
        <v/>
      </c>
      <c r="Q1819" s="8" t="str">
        <f t="shared" si="8"/>
        <v/>
      </c>
      <c r="R1819" s="8" t="str">
        <f>if(and(P1819&lt;&gt;"",Q1819&lt;&gt;"newexp",Q1819&lt;&gt;"nostart"),countifs(script_conform_dispatching!A:A,P1819,script_conform_dispatching!B:B,Q1819),"")</f>
        <v/>
      </c>
      <c r="S1819" s="8" t="str">
        <f t="shared" si="3"/>
        <v/>
      </c>
    </row>
    <row r="1820" hidden="1">
      <c r="A1820" s="6" t="s">
        <v>4943</v>
      </c>
      <c r="B1820" s="6" t="s">
        <v>122</v>
      </c>
      <c r="C1820" s="6" t="s">
        <v>411</v>
      </c>
      <c r="H1820" s="8" t="str">
        <f>VLOOKUP(C1820,agent_name_matching!A:B,2,false)</f>
        <v>System</v>
      </c>
      <c r="I1820" s="33"/>
      <c r="O1820" s="6" t="s">
        <v>4944</v>
      </c>
      <c r="P1820" s="8" t="str">
        <f t="shared" si="1"/>
        <v/>
      </c>
      <c r="Q1820" s="8" t="str">
        <f t="shared" si="8"/>
        <v/>
      </c>
      <c r="R1820" s="8" t="str">
        <f>if(and(P1820&lt;&gt;"",Q1820&lt;&gt;"newexp",Q1820&lt;&gt;"nostart"),countifs(script_conform_dispatching!A:A,P1820,script_conform_dispatching!B:B,Q1820),"")</f>
        <v/>
      </c>
      <c r="S1820" s="8" t="str">
        <f t="shared" si="3"/>
        <v/>
      </c>
    </row>
    <row r="1821" hidden="1">
      <c r="A1821" s="6" t="s">
        <v>4945</v>
      </c>
      <c r="B1821" s="6" t="s">
        <v>122</v>
      </c>
      <c r="C1821" s="6" t="s">
        <v>1007</v>
      </c>
      <c r="F1821" s="6" t="s">
        <v>415</v>
      </c>
      <c r="G1821" s="6" t="s">
        <v>416</v>
      </c>
      <c r="H1821" s="8" t="str">
        <f>VLOOKUP(C1821,agent_name_matching!A:B,2,false)</f>
        <v>Assessor LLM</v>
      </c>
      <c r="I1821" s="32" t="s">
        <v>1008</v>
      </c>
      <c r="J1821" s="6" t="s">
        <v>418</v>
      </c>
      <c r="L1821" s="6">
        <v>1918.0</v>
      </c>
      <c r="M1821" s="6">
        <v>14.0</v>
      </c>
      <c r="N1821" s="6">
        <v>909.0</v>
      </c>
      <c r="O1821" s="6" t="s">
        <v>4946</v>
      </c>
      <c r="P1821" s="8" t="str">
        <f t="shared" si="1"/>
        <v/>
      </c>
      <c r="Q1821" s="8" t="str">
        <f t="shared" si="8"/>
        <v/>
      </c>
      <c r="R1821" s="8" t="str">
        <f>if(and(P1821&lt;&gt;"",Q1821&lt;&gt;"newexp",Q1821&lt;&gt;"nostart"),countifs(script_conform_dispatching!A:A,P1821,script_conform_dispatching!B:B,Q1821),"")</f>
        <v/>
      </c>
      <c r="S1821" s="8" t="str">
        <f t="shared" si="3"/>
        <v/>
      </c>
    </row>
    <row r="1822" hidden="1">
      <c r="A1822" s="6" t="s">
        <v>4947</v>
      </c>
      <c r="B1822" s="6" t="s">
        <v>122</v>
      </c>
      <c r="C1822" s="6" t="s">
        <v>1011</v>
      </c>
      <c r="F1822" s="6" t="s">
        <v>415</v>
      </c>
      <c r="G1822" s="6" t="s">
        <v>416</v>
      </c>
      <c r="H1822" s="8" t="str">
        <f>VLOOKUP(C1822,agent_name_matching!A:B,2,false)</f>
        <v>Dialog LLM</v>
      </c>
      <c r="I1822" s="32" t="s">
        <v>4948</v>
      </c>
      <c r="J1822" s="6" t="s">
        <v>418</v>
      </c>
      <c r="L1822" s="6">
        <v>3978.0</v>
      </c>
      <c r="M1822" s="6">
        <v>61.0</v>
      </c>
      <c r="N1822" s="6">
        <v>2144.0</v>
      </c>
      <c r="O1822" s="6" t="s">
        <v>4949</v>
      </c>
      <c r="P1822" s="8" t="str">
        <f t="shared" si="1"/>
        <v/>
      </c>
      <c r="Q1822" s="8" t="str">
        <f t="shared" si="8"/>
        <v/>
      </c>
      <c r="R1822" s="8" t="str">
        <f>if(and(P1822&lt;&gt;"",Q1822&lt;&gt;"newexp",Q1822&lt;&gt;"nostart"),countifs(script_conform_dispatching!A:A,P1822,script_conform_dispatching!B:B,Q1822),"")</f>
        <v/>
      </c>
      <c r="S1822" s="8" t="str">
        <f t="shared" si="3"/>
        <v/>
      </c>
    </row>
    <row r="1823" hidden="1">
      <c r="A1823" s="6" t="s">
        <v>4950</v>
      </c>
      <c r="B1823" s="6" t="s">
        <v>122</v>
      </c>
      <c r="C1823" s="6" t="s">
        <v>37</v>
      </c>
      <c r="F1823" s="6" t="s">
        <v>415</v>
      </c>
      <c r="G1823" s="6" t="s">
        <v>416</v>
      </c>
      <c r="H1823" s="8" t="str">
        <f>VLOOKUP(C1823,agent_name_matching!A:B,2,false)</f>
        <v>Patient LLM</v>
      </c>
      <c r="I1823" s="32" t="s">
        <v>4951</v>
      </c>
      <c r="J1823" s="6" t="s">
        <v>418</v>
      </c>
      <c r="K1823" s="6">
        <v>1.0</v>
      </c>
      <c r="L1823" s="6">
        <v>1492.0</v>
      </c>
      <c r="M1823" s="6">
        <v>87.0</v>
      </c>
      <c r="N1823" s="6">
        <v>1831.0</v>
      </c>
      <c r="O1823" s="6" t="s">
        <v>4952</v>
      </c>
      <c r="P1823" s="8" t="str">
        <f t="shared" si="1"/>
        <v/>
      </c>
      <c r="Q1823" s="8" t="str">
        <f t="shared" si="8"/>
        <v/>
      </c>
      <c r="R1823" s="8" t="str">
        <f>if(and(P1823&lt;&gt;"",Q1823&lt;&gt;"newexp",Q1823&lt;&gt;"nostart"),countifs(script_conform_dispatching!A:A,P1823,script_conform_dispatching!B:B,Q1823),"")</f>
        <v/>
      </c>
      <c r="S1823" s="8" t="str">
        <f t="shared" si="3"/>
        <v/>
      </c>
    </row>
    <row r="1824" hidden="1">
      <c r="A1824" s="6" t="s">
        <v>4953</v>
      </c>
      <c r="B1824" s="6" t="s">
        <v>122</v>
      </c>
      <c r="C1824" s="6" t="s">
        <v>411</v>
      </c>
      <c r="H1824" s="8" t="str">
        <f>VLOOKUP(C1824,agent_name_matching!A:B,2,false)</f>
        <v>System</v>
      </c>
      <c r="I1824" s="33"/>
      <c r="O1824" s="6" t="s">
        <v>4954</v>
      </c>
      <c r="P1824" s="8" t="str">
        <f t="shared" si="1"/>
        <v/>
      </c>
      <c r="Q1824" s="8" t="str">
        <f t="shared" si="8"/>
        <v/>
      </c>
      <c r="R1824" s="8" t="str">
        <f>if(and(P1824&lt;&gt;"",Q1824&lt;&gt;"newexp",Q1824&lt;&gt;"nostart"),countifs(script_conform_dispatching!A:A,P1824,script_conform_dispatching!B:B,Q1824),"")</f>
        <v/>
      </c>
      <c r="S1824" s="8" t="str">
        <f t="shared" si="3"/>
        <v/>
      </c>
    </row>
    <row r="1825" hidden="1">
      <c r="A1825" s="6" t="s">
        <v>4955</v>
      </c>
      <c r="B1825" s="6" t="s">
        <v>122</v>
      </c>
      <c r="C1825" s="6" t="s">
        <v>1007</v>
      </c>
      <c r="F1825" s="6" t="s">
        <v>415</v>
      </c>
      <c r="G1825" s="6" t="s">
        <v>416</v>
      </c>
      <c r="H1825" s="8" t="str">
        <f>VLOOKUP(C1825,agent_name_matching!A:B,2,false)</f>
        <v>Assessor LLM</v>
      </c>
      <c r="I1825" s="32" t="s">
        <v>1008</v>
      </c>
      <c r="J1825" s="6" t="s">
        <v>418</v>
      </c>
      <c r="L1825" s="6">
        <v>2072.0</v>
      </c>
      <c r="M1825" s="6">
        <v>14.0</v>
      </c>
      <c r="N1825" s="6">
        <v>915.0</v>
      </c>
      <c r="O1825" s="6" t="s">
        <v>4956</v>
      </c>
      <c r="P1825" s="8" t="str">
        <f t="shared" si="1"/>
        <v/>
      </c>
      <c r="Q1825" s="8" t="str">
        <f t="shared" si="8"/>
        <v/>
      </c>
      <c r="R1825" s="8" t="str">
        <f>if(and(P1825&lt;&gt;"",Q1825&lt;&gt;"newexp",Q1825&lt;&gt;"nostart"),countifs(script_conform_dispatching!A:A,P1825,script_conform_dispatching!B:B,Q1825),"")</f>
        <v/>
      </c>
      <c r="S1825" s="8" t="str">
        <f t="shared" si="3"/>
        <v/>
      </c>
    </row>
    <row r="1826" hidden="1">
      <c r="A1826" s="6" t="s">
        <v>4957</v>
      </c>
      <c r="B1826" s="6" t="s">
        <v>122</v>
      </c>
      <c r="C1826" s="6" t="s">
        <v>1011</v>
      </c>
      <c r="F1826" s="6" t="s">
        <v>415</v>
      </c>
      <c r="G1826" s="6" t="s">
        <v>416</v>
      </c>
      <c r="H1826" s="8" t="str">
        <f>VLOOKUP(C1826,agent_name_matching!A:B,2,false)</f>
        <v>Dialog LLM</v>
      </c>
      <c r="I1826" s="32" t="s">
        <v>4958</v>
      </c>
      <c r="J1826" s="6" t="s">
        <v>418</v>
      </c>
      <c r="L1826" s="6">
        <v>4429.0</v>
      </c>
      <c r="M1826" s="6">
        <v>78.0</v>
      </c>
      <c r="N1826" s="6">
        <v>1523.0</v>
      </c>
      <c r="O1826" s="6" t="s">
        <v>4959</v>
      </c>
      <c r="P1826" s="8" t="str">
        <f t="shared" si="1"/>
        <v/>
      </c>
      <c r="Q1826" s="8" t="str">
        <f t="shared" si="8"/>
        <v/>
      </c>
      <c r="R1826" s="8" t="str">
        <f>if(and(P1826&lt;&gt;"",Q1826&lt;&gt;"newexp",Q1826&lt;&gt;"nostart"),countifs(script_conform_dispatching!A:A,P1826,script_conform_dispatching!B:B,Q1826),"")</f>
        <v/>
      </c>
      <c r="S1826" s="8" t="str">
        <f t="shared" si="3"/>
        <v/>
      </c>
    </row>
    <row r="1827" hidden="1">
      <c r="A1827" s="6" t="s">
        <v>4960</v>
      </c>
      <c r="B1827" s="6" t="s">
        <v>122</v>
      </c>
      <c r="C1827" s="6" t="s">
        <v>37</v>
      </c>
      <c r="F1827" s="6" t="s">
        <v>415</v>
      </c>
      <c r="G1827" s="6" t="s">
        <v>416</v>
      </c>
      <c r="H1827" s="8" t="str">
        <f>VLOOKUP(C1827,agent_name_matching!A:B,2,false)</f>
        <v>Patient LLM</v>
      </c>
      <c r="I1827" s="32" t="s">
        <v>4961</v>
      </c>
      <c r="J1827" s="6" t="s">
        <v>418</v>
      </c>
      <c r="K1827" s="6">
        <v>1.0</v>
      </c>
      <c r="L1827" s="6">
        <v>1665.0</v>
      </c>
      <c r="M1827" s="6">
        <v>100.0</v>
      </c>
      <c r="N1827" s="6">
        <v>1933.0</v>
      </c>
      <c r="O1827" s="6" t="s">
        <v>4962</v>
      </c>
      <c r="P1827" s="8" t="str">
        <f t="shared" si="1"/>
        <v/>
      </c>
      <c r="Q1827" s="8" t="str">
        <f t="shared" si="8"/>
        <v/>
      </c>
      <c r="R1827" s="8" t="str">
        <f>if(and(P1827&lt;&gt;"",Q1827&lt;&gt;"newexp",Q1827&lt;&gt;"nostart"),countifs(script_conform_dispatching!A:A,P1827,script_conform_dispatching!B:B,Q1827),"")</f>
        <v/>
      </c>
      <c r="S1827" s="8" t="str">
        <f t="shared" si="3"/>
        <v/>
      </c>
    </row>
    <row r="1828" hidden="1">
      <c r="A1828" s="6" t="s">
        <v>4963</v>
      </c>
      <c r="B1828" s="6" t="s">
        <v>122</v>
      </c>
      <c r="C1828" s="6" t="s">
        <v>411</v>
      </c>
      <c r="H1828" s="8" t="str">
        <f>VLOOKUP(C1828,agent_name_matching!A:B,2,false)</f>
        <v>System</v>
      </c>
      <c r="I1828" s="33"/>
      <c r="O1828" s="6" t="s">
        <v>4964</v>
      </c>
      <c r="P1828" s="8" t="str">
        <f t="shared" si="1"/>
        <v/>
      </c>
      <c r="Q1828" s="8" t="str">
        <f t="shared" si="8"/>
        <v/>
      </c>
      <c r="R1828" s="8" t="str">
        <f>if(and(P1828&lt;&gt;"",Q1828&lt;&gt;"newexp",Q1828&lt;&gt;"nostart"),countifs(script_conform_dispatching!A:A,P1828,script_conform_dispatching!B:B,Q1828),"")</f>
        <v/>
      </c>
      <c r="S1828" s="8" t="str">
        <f t="shared" si="3"/>
        <v/>
      </c>
    </row>
    <row r="1829" hidden="1">
      <c r="A1829" s="6" t="s">
        <v>4965</v>
      </c>
      <c r="B1829" s="6" t="s">
        <v>122</v>
      </c>
      <c r="C1829" s="6" t="s">
        <v>1007</v>
      </c>
      <c r="F1829" s="6" t="s">
        <v>415</v>
      </c>
      <c r="G1829" s="6" t="s">
        <v>416</v>
      </c>
      <c r="H1829" s="8" t="str">
        <f>VLOOKUP(C1829,agent_name_matching!A:B,2,false)</f>
        <v>Assessor LLM</v>
      </c>
      <c r="I1829" s="32" t="s">
        <v>1008</v>
      </c>
      <c r="J1829" s="6" t="s">
        <v>418</v>
      </c>
      <c r="L1829" s="6">
        <v>2256.0</v>
      </c>
      <c r="M1829" s="6">
        <v>14.0</v>
      </c>
      <c r="N1829" s="6">
        <v>805.0</v>
      </c>
      <c r="O1829" s="6" t="s">
        <v>4966</v>
      </c>
      <c r="P1829" s="8" t="str">
        <f t="shared" si="1"/>
        <v/>
      </c>
      <c r="Q1829" s="8" t="str">
        <f t="shared" si="8"/>
        <v/>
      </c>
      <c r="R1829" s="8" t="str">
        <f>if(and(P1829&lt;&gt;"",Q1829&lt;&gt;"newexp",Q1829&lt;&gt;"nostart"),countifs(script_conform_dispatching!A:A,P1829,script_conform_dispatching!B:B,Q1829),"")</f>
        <v/>
      </c>
      <c r="S1829" s="8" t="str">
        <f t="shared" si="3"/>
        <v/>
      </c>
    </row>
    <row r="1830" hidden="1">
      <c r="A1830" s="6" t="s">
        <v>4967</v>
      </c>
      <c r="B1830" s="6" t="s">
        <v>122</v>
      </c>
      <c r="C1830" s="6" t="s">
        <v>1011</v>
      </c>
      <c r="F1830" s="6" t="s">
        <v>415</v>
      </c>
      <c r="G1830" s="6" t="s">
        <v>416</v>
      </c>
      <c r="H1830" s="8" t="str">
        <f>VLOOKUP(C1830,agent_name_matching!A:B,2,false)</f>
        <v>Dialog LLM</v>
      </c>
      <c r="I1830" s="32" t="s">
        <v>4968</v>
      </c>
      <c r="J1830" s="6" t="s">
        <v>418</v>
      </c>
      <c r="L1830" s="6">
        <v>4910.0</v>
      </c>
      <c r="M1830" s="6">
        <v>121.0</v>
      </c>
      <c r="N1830" s="6">
        <v>2045.0</v>
      </c>
      <c r="O1830" s="6" t="s">
        <v>4969</v>
      </c>
      <c r="P1830" s="8" t="str">
        <f t="shared" si="1"/>
        <v/>
      </c>
      <c r="Q1830" s="8" t="str">
        <f t="shared" si="8"/>
        <v/>
      </c>
      <c r="R1830" s="8" t="str">
        <f>if(and(P1830&lt;&gt;"",Q1830&lt;&gt;"newexp",Q1830&lt;&gt;"nostart"),countifs(script_conform_dispatching!A:A,P1830,script_conform_dispatching!B:B,Q1830),"")</f>
        <v/>
      </c>
      <c r="S1830" s="8" t="str">
        <f t="shared" si="3"/>
        <v/>
      </c>
    </row>
    <row r="1831" hidden="1">
      <c r="A1831" s="6" t="s">
        <v>4970</v>
      </c>
      <c r="B1831" s="6" t="s">
        <v>122</v>
      </c>
      <c r="C1831" s="6" t="s">
        <v>37</v>
      </c>
      <c r="F1831" s="6" t="s">
        <v>415</v>
      </c>
      <c r="G1831" s="6" t="s">
        <v>416</v>
      </c>
      <c r="H1831" s="8" t="str">
        <f>VLOOKUP(C1831,agent_name_matching!A:B,2,false)</f>
        <v>Patient LLM</v>
      </c>
      <c r="I1831" s="32" t="s">
        <v>4971</v>
      </c>
      <c r="J1831" s="6" t="s">
        <v>418</v>
      </c>
      <c r="K1831" s="6">
        <v>1.0</v>
      </c>
      <c r="L1831" s="6">
        <v>1894.0</v>
      </c>
      <c r="M1831" s="6">
        <v>78.0</v>
      </c>
      <c r="N1831" s="6">
        <v>1618.0</v>
      </c>
      <c r="O1831" s="6" t="s">
        <v>4972</v>
      </c>
      <c r="P1831" s="8" t="str">
        <f t="shared" si="1"/>
        <v/>
      </c>
      <c r="Q1831" s="8" t="str">
        <f t="shared" si="8"/>
        <v/>
      </c>
      <c r="R1831" s="8" t="str">
        <f>if(and(P1831&lt;&gt;"",Q1831&lt;&gt;"newexp",Q1831&lt;&gt;"nostart"),countifs(script_conform_dispatching!A:A,P1831,script_conform_dispatching!B:B,Q1831),"")</f>
        <v/>
      </c>
      <c r="S1831" s="8" t="str">
        <f t="shared" si="3"/>
        <v/>
      </c>
    </row>
    <row r="1832" hidden="1">
      <c r="A1832" s="6" t="s">
        <v>4973</v>
      </c>
      <c r="B1832" s="6" t="s">
        <v>122</v>
      </c>
      <c r="C1832" s="6" t="s">
        <v>411</v>
      </c>
      <c r="H1832" s="8" t="str">
        <f>VLOOKUP(C1832,agent_name_matching!A:B,2,false)</f>
        <v>System</v>
      </c>
      <c r="I1832" s="33"/>
      <c r="O1832" s="6" t="s">
        <v>4974</v>
      </c>
      <c r="P1832" s="8" t="str">
        <f t="shared" si="1"/>
        <v/>
      </c>
      <c r="Q1832" s="8" t="str">
        <f t="shared" si="8"/>
        <v/>
      </c>
      <c r="R1832" s="8" t="str">
        <f>if(and(P1832&lt;&gt;"",Q1832&lt;&gt;"newexp",Q1832&lt;&gt;"nostart"),countifs(script_conform_dispatching!A:A,P1832,script_conform_dispatching!B:B,Q1832),"")</f>
        <v/>
      </c>
      <c r="S1832" s="8" t="str">
        <f t="shared" si="3"/>
        <v/>
      </c>
    </row>
    <row r="1833" hidden="1">
      <c r="A1833" s="6" t="s">
        <v>4975</v>
      </c>
      <c r="B1833" s="6" t="s">
        <v>122</v>
      </c>
      <c r="C1833" s="6" t="s">
        <v>1007</v>
      </c>
      <c r="F1833" s="6" t="s">
        <v>415</v>
      </c>
      <c r="G1833" s="6" t="s">
        <v>416</v>
      </c>
      <c r="H1833" s="8" t="str">
        <f>VLOOKUP(C1833,agent_name_matching!A:B,2,false)</f>
        <v>Assessor LLM</v>
      </c>
      <c r="I1833" s="32" t="s">
        <v>1008</v>
      </c>
      <c r="J1833" s="6" t="s">
        <v>418</v>
      </c>
      <c r="L1833" s="6">
        <v>2461.0</v>
      </c>
      <c r="M1833" s="6">
        <v>14.0</v>
      </c>
      <c r="N1833" s="6">
        <v>910.0</v>
      </c>
      <c r="O1833" s="6" t="s">
        <v>4976</v>
      </c>
      <c r="P1833" s="8" t="str">
        <f t="shared" si="1"/>
        <v/>
      </c>
      <c r="Q1833" s="8" t="str">
        <f t="shared" si="8"/>
        <v/>
      </c>
      <c r="R1833" s="8" t="str">
        <f>if(and(P1833&lt;&gt;"",Q1833&lt;&gt;"newexp",Q1833&lt;&gt;"nostart"),countifs(script_conform_dispatching!A:A,P1833,script_conform_dispatching!B:B,Q1833),"")</f>
        <v/>
      </c>
      <c r="S1833" s="8" t="str">
        <f t="shared" si="3"/>
        <v/>
      </c>
    </row>
    <row r="1834" hidden="1">
      <c r="A1834" s="6" t="s">
        <v>4977</v>
      </c>
      <c r="B1834" s="6" t="s">
        <v>122</v>
      </c>
      <c r="C1834" s="6" t="s">
        <v>1011</v>
      </c>
      <c r="F1834" s="6" t="s">
        <v>415</v>
      </c>
      <c r="G1834" s="6" t="s">
        <v>416</v>
      </c>
      <c r="H1834" s="8" t="str">
        <f>VLOOKUP(C1834,agent_name_matching!A:B,2,false)</f>
        <v>Dialog LLM</v>
      </c>
      <c r="I1834" s="32" t="s">
        <v>4978</v>
      </c>
      <c r="J1834" s="6" t="s">
        <v>418</v>
      </c>
      <c r="L1834" s="6">
        <v>5412.0</v>
      </c>
      <c r="M1834" s="6">
        <v>93.0</v>
      </c>
      <c r="N1834" s="6">
        <v>1621.0</v>
      </c>
      <c r="O1834" s="6" t="s">
        <v>4979</v>
      </c>
      <c r="P1834" s="8" t="str">
        <f t="shared" si="1"/>
        <v/>
      </c>
      <c r="Q1834" s="8" t="str">
        <f t="shared" si="8"/>
        <v/>
      </c>
      <c r="R1834" s="8" t="str">
        <f>if(and(P1834&lt;&gt;"",Q1834&lt;&gt;"newexp",Q1834&lt;&gt;"nostart"),countifs(script_conform_dispatching!A:A,P1834,script_conform_dispatching!B:B,Q1834),"")</f>
        <v/>
      </c>
      <c r="S1834" s="8" t="str">
        <f t="shared" si="3"/>
        <v/>
      </c>
    </row>
    <row r="1835" hidden="1">
      <c r="A1835" s="6" t="s">
        <v>4980</v>
      </c>
      <c r="B1835" s="6" t="s">
        <v>122</v>
      </c>
      <c r="C1835" s="6" t="s">
        <v>37</v>
      </c>
      <c r="F1835" s="6" t="s">
        <v>415</v>
      </c>
      <c r="G1835" s="6" t="s">
        <v>416</v>
      </c>
      <c r="H1835" s="8" t="str">
        <f>VLOOKUP(C1835,agent_name_matching!A:B,2,false)</f>
        <v>Patient LLM</v>
      </c>
      <c r="I1835" s="32" t="s">
        <v>4981</v>
      </c>
      <c r="J1835" s="6" t="s">
        <v>418</v>
      </c>
      <c r="K1835" s="6">
        <v>1.0</v>
      </c>
      <c r="L1835" s="6">
        <v>2073.0</v>
      </c>
      <c r="M1835" s="6">
        <v>40.0</v>
      </c>
      <c r="N1835" s="6">
        <v>1119.0</v>
      </c>
      <c r="O1835" s="6" t="s">
        <v>4982</v>
      </c>
      <c r="P1835" s="8" t="str">
        <f t="shared" si="1"/>
        <v/>
      </c>
      <c r="Q1835" s="8" t="str">
        <f t="shared" si="8"/>
        <v/>
      </c>
      <c r="R1835" s="8" t="str">
        <f>if(and(P1835&lt;&gt;"",Q1835&lt;&gt;"newexp",Q1835&lt;&gt;"nostart"),countifs(script_conform_dispatching!A:A,P1835,script_conform_dispatching!B:B,Q1835),"")</f>
        <v/>
      </c>
      <c r="S1835" s="8" t="str">
        <f t="shared" si="3"/>
        <v/>
      </c>
    </row>
    <row r="1836" hidden="1">
      <c r="A1836" s="6" t="s">
        <v>4983</v>
      </c>
      <c r="B1836" s="6" t="s">
        <v>122</v>
      </c>
      <c r="C1836" s="6" t="s">
        <v>411</v>
      </c>
      <c r="H1836" s="8" t="str">
        <f>VLOOKUP(C1836,agent_name_matching!A:B,2,false)</f>
        <v>System</v>
      </c>
      <c r="I1836" s="33"/>
      <c r="O1836" s="6" t="s">
        <v>4984</v>
      </c>
      <c r="P1836" s="8" t="str">
        <f t="shared" si="1"/>
        <v/>
      </c>
      <c r="Q1836" s="8" t="str">
        <f t="shared" si="8"/>
        <v/>
      </c>
      <c r="R1836" s="8" t="str">
        <f>if(and(P1836&lt;&gt;"",Q1836&lt;&gt;"newexp",Q1836&lt;&gt;"nostart"),countifs(script_conform_dispatching!A:A,P1836,script_conform_dispatching!B:B,Q1836),"")</f>
        <v/>
      </c>
      <c r="S1836" s="8" t="str">
        <f t="shared" si="3"/>
        <v/>
      </c>
    </row>
    <row r="1837" hidden="1">
      <c r="A1837" s="6" t="s">
        <v>4985</v>
      </c>
      <c r="B1837" s="6" t="s">
        <v>122</v>
      </c>
      <c r="C1837" s="6" t="s">
        <v>1007</v>
      </c>
      <c r="F1837" s="6" t="s">
        <v>415</v>
      </c>
      <c r="G1837" s="6" t="s">
        <v>416</v>
      </c>
      <c r="H1837" s="8" t="str">
        <f>VLOOKUP(C1837,agent_name_matching!A:B,2,false)</f>
        <v>Assessor LLM</v>
      </c>
      <c r="I1837" s="32" t="s">
        <v>1040</v>
      </c>
      <c r="J1837" s="6" t="s">
        <v>418</v>
      </c>
      <c r="L1837" s="6">
        <v>2600.0</v>
      </c>
      <c r="M1837" s="6">
        <v>12.0</v>
      </c>
      <c r="N1837" s="6">
        <v>906.0</v>
      </c>
      <c r="O1837" s="6" t="s">
        <v>4986</v>
      </c>
      <c r="P1837" s="8" t="str">
        <f t="shared" si="1"/>
        <v/>
      </c>
      <c r="Q1837" s="8" t="str">
        <f t="shared" si="8"/>
        <v/>
      </c>
      <c r="R1837" s="8" t="str">
        <f>if(and(P1837&lt;&gt;"",Q1837&lt;&gt;"newexp",Q1837&lt;&gt;"nostart"),countifs(script_conform_dispatching!A:A,P1837,script_conform_dispatching!B:B,Q1837),"")</f>
        <v/>
      </c>
      <c r="S1837" s="8" t="str">
        <f t="shared" si="3"/>
        <v/>
      </c>
    </row>
    <row r="1838" hidden="1">
      <c r="A1838" s="6" t="s">
        <v>4987</v>
      </c>
      <c r="B1838" s="6" t="s">
        <v>122</v>
      </c>
      <c r="C1838" s="6" t="s">
        <v>407</v>
      </c>
      <c r="D1838" s="6">
        <v>3.0</v>
      </c>
      <c r="E1838" s="6" t="s">
        <v>445</v>
      </c>
      <c r="H1838" s="8" t="str">
        <f>VLOOKUP(C1838,agent_name_matching!A:B,2,false)</f>
        <v>--</v>
      </c>
      <c r="I1838" s="33"/>
      <c r="O1838" s="6" t="s">
        <v>4988</v>
      </c>
      <c r="P1838" s="8">
        <f t="shared" si="1"/>
        <v>3</v>
      </c>
      <c r="Q1838" s="8">
        <f t="shared" si="8"/>
        <v>4</v>
      </c>
      <c r="R1838" s="8">
        <f>if(and(P1838&lt;&gt;"",Q1838&lt;&gt;"newexp",Q1838&lt;&gt;"nostart"),countifs(script_conform_dispatching!A:A,P1838,script_conform_dispatching!B:B,Q1838),"")</f>
        <v>1</v>
      </c>
      <c r="S1838" s="8" t="str">
        <f t="shared" si="3"/>
        <v/>
      </c>
    </row>
    <row r="1839" hidden="1">
      <c r="A1839" s="6" t="s">
        <v>4989</v>
      </c>
      <c r="B1839" s="6" t="s">
        <v>122</v>
      </c>
      <c r="C1839" s="6" t="s">
        <v>1045</v>
      </c>
      <c r="F1839" s="6" t="s">
        <v>415</v>
      </c>
      <c r="G1839" s="6" t="s">
        <v>416</v>
      </c>
      <c r="H1839" s="8" t="str">
        <f>VLOOKUP(C1839,agent_name_matching!A:B,2,false)</f>
        <v>Dispatcher LLM</v>
      </c>
      <c r="I1839" s="32" t="s">
        <v>1165</v>
      </c>
      <c r="J1839" s="6" t="s">
        <v>418</v>
      </c>
      <c r="L1839" s="6">
        <v>4017.0</v>
      </c>
      <c r="M1839" s="6">
        <v>210.0</v>
      </c>
      <c r="N1839" s="6">
        <v>3954.0</v>
      </c>
      <c r="O1839" s="6" t="s">
        <v>4990</v>
      </c>
      <c r="P1839" s="8" t="str">
        <f t="shared" si="1"/>
        <v/>
      </c>
      <c r="Q1839" s="8" t="str">
        <f t="shared" si="8"/>
        <v/>
      </c>
      <c r="R1839" s="8" t="str">
        <f>if(and(P1839&lt;&gt;"",Q1839&lt;&gt;"newexp",Q1839&lt;&gt;"nostart"),countifs(script_conform_dispatching!A:A,P1839,script_conform_dispatching!B:B,Q1839),"")</f>
        <v/>
      </c>
      <c r="S1839" s="8" t="str">
        <f t="shared" si="3"/>
        <v/>
      </c>
    </row>
    <row r="1840" hidden="1">
      <c r="A1840" s="6" t="s">
        <v>4991</v>
      </c>
      <c r="B1840" s="6" t="s">
        <v>122</v>
      </c>
      <c r="C1840" s="6" t="s">
        <v>407</v>
      </c>
      <c r="D1840" s="6">
        <v>4.0</v>
      </c>
      <c r="E1840" s="6" t="s">
        <v>408</v>
      </c>
      <c r="H1840" s="8" t="str">
        <f>VLOOKUP(C1840,agent_name_matching!A:B,2,false)</f>
        <v>--</v>
      </c>
      <c r="I1840" s="33"/>
      <c r="O1840" s="6" t="s">
        <v>4992</v>
      </c>
      <c r="P1840" s="8" t="str">
        <f t="shared" si="1"/>
        <v/>
      </c>
      <c r="Q1840" s="8" t="str">
        <f t="shared" si="8"/>
        <v/>
      </c>
      <c r="R1840" s="8" t="str">
        <f>if(and(P1840&lt;&gt;"",Q1840&lt;&gt;"newexp",Q1840&lt;&gt;"nostart"),countifs(script_conform_dispatching!A:A,P1840,script_conform_dispatching!B:B,Q1840),"")</f>
        <v/>
      </c>
      <c r="S1840" s="8" t="str">
        <f t="shared" si="3"/>
        <v/>
      </c>
    </row>
    <row r="1841" hidden="1">
      <c r="A1841" s="6" t="s">
        <v>4993</v>
      </c>
      <c r="B1841" s="6" t="s">
        <v>122</v>
      </c>
      <c r="C1841" s="6" t="s">
        <v>1011</v>
      </c>
      <c r="F1841" s="6" t="s">
        <v>415</v>
      </c>
      <c r="G1841" s="6" t="s">
        <v>416</v>
      </c>
      <c r="H1841" s="8" t="str">
        <f>VLOOKUP(C1841,agent_name_matching!A:B,2,false)</f>
        <v>Dialog LLM</v>
      </c>
      <c r="I1841" s="32" t="s">
        <v>4994</v>
      </c>
      <c r="J1841" s="6" t="s">
        <v>418</v>
      </c>
      <c r="L1841" s="6">
        <v>6060.0</v>
      </c>
      <c r="M1841" s="6">
        <v>122.0</v>
      </c>
      <c r="N1841" s="6">
        <v>1877.0</v>
      </c>
      <c r="O1841" s="6" t="s">
        <v>4995</v>
      </c>
      <c r="P1841" s="8" t="str">
        <f t="shared" si="1"/>
        <v/>
      </c>
      <c r="Q1841" s="8" t="str">
        <f t="shared" si="8"/>
        <v/>
      </c>
      <c r="R1841" s="8" t="str">
        <f>if(and(P1841&lt;&gt;"",Q1841&lt;&gt;"newexp",Q1841&lt;&gt;"nostart"),countifs(script_conform_dispatching!A:A,P1841,script_conform_dispatching!B:B,Q1841),"")</f>
        <v/>
      </c>
      <c r="S1841" s="8" t="str">
        <f t="shared" si="3"/>
        <v/>
      </c>
    </row>
    <row r="1842" hidden="1">
      <c r="A1842" s="6" t="s">
        <v>4996</v>
      </c>
      <c r="B1842" s="6" t="s">
        <v>122</v>
      </c>
      <c r="C1842" s="6" t="s">
        <v>450</v>
      </c>
      <c r="F1842" s="6" t="s">
        <v>415</v>
      </c>
      <c r="G1842" s="6" t="s">
        <v>416</v>
      </c>
      <c r="H1842" s="8" t="str">
        <f>VLOOKUP(C1842,agent_name_matching!A:B,2,false)</f>
        <v>Validator LLM</v>
      </c>
      <c r="I1842" s="32" t="s">
        <v>4997</v>
      </c>
      <c r="J1842" s="6" t="s">
        <v>452</v>
      </c>
      <c r="L1842" s="6">
        <v>2550.0</v>
      </c>
      <c r="M1842" s="6">
        <v>27.0</v>
      </c>
      <c r="N1842" s="6">
        <v>939.0</v>
      </c>
      <c r="O1842" s="6" t="s">
        <v>4998</v>
      </c>
      <c r="P1842" s="8" t="str">
        <f t="shared" si="1"/>
        <v/>
      </c>
      <c r="Q1842" s="8" t="str">
        <f t="shared" si="8"/>
        <v/>
      </c>
      <c r="R1842" s="8" t="str">
        <f>if(and(P1842&lt;&gt;"",Q1842&lt;&gt;"newexp",Q1842&lt;&gt;"nostart"),countifs(script_conform_dispatching!A:A,P1842,script_conform_dispatching!B:B,Q1842),"")</f>
        <v/>
      </c>
      <c r="S1842" s="8" t="str">
        <f t="shared" si="3"/>
        <v/>
      </c>
    </row>
    <row r="1843" hidden="1">
      <c r="A1843" s="6" t="s">
        <v>4999</v>
      </c>
      <c r="B1843" s="6" t="s">
        <v>122</v>
      </c>
      <c r="C1843" s="6" t="s">
        <v>37</v>
      </c>
      <c r="F1843" s="6" t="s">
        <v>415</v>
      </c>
      <c r="G1843" s="6" t="s">
        <v>416</v>
      </c>
      <c r="H1843" s="8" t="str">
        <f>VLOOKUP(C1843,agent_name_matching!A:B,2,false)</f>
        <v>Patient LLM</v>
      </c>
      <c r="I1843" s="32" t="s">
        <v>5000</v>
      </c>
      <c r="J1843" s="6" t="s">
        <v>418</v>
      </c>
      <c r="K1843" s="6">
        <v>1.0</v>
      </c>
      <c r="L1843" s="6">
        <v>2243.0</v>
      </c>
      <c r="M1843" s="6">
        <v>61.0</v>
      </c>
      <c r="N1843" s="6">
        <v>1421.0</v>
      </c>
      <c r="O1843" s="6" t="s">
        <v>5001</v>
      </c>
      <c r="P1843" s="8" t="str">
        <f t="shared" si="1"/>
        <v/>
      </c>
      <c r="Q1843" s="8" t="str">
        <f t="shared" si="8"/>
        <v/>
      </c>
      <c r="R1843" s="8" t="str">
        <f>if(and(P1843&lt;&gt;"",Q1843&lt;&gt;"newexp",Q1843&lt;&gt;"nostart"),countifs(script_conform_dispatching!A:A,P1843,script_conform_dispatching!B:B,Q1843),"")</f>
        <v/>
      </c>
      <c r="S1843" s="8" t="str">
        <f t="shared" si="3"/>
        <v/>
      </c>
    </row>
    <row r="1844" hidden="1">
      <c r="A1844" s="6" t="s">
        <v>5002</v>
      </c>
      <c r="B1844" s="6" t="s">
        <v>122</v>
      </c>
      <c r="C1844" s="6" t="s">
        <v>411</v>
      </c>
      <c r="H1844" s="8" t="str">
        <f>VLOOKUP(C1844,agent_name_matching!A:B,2,false)</f>
        <v>System</v>
      </c>
      <c r="I1844" s="33"/>
      <c r="O1844" s="6" t="s">
        <v>5003</v>
      </c>
      <c r="P1844" s="8" t="str">
        <f t="shared" si="1"/>
        <v/>
      </c>
      <c r="Q1844" s="8" t="str">
        <f t="shared" si="8"/>
        <v/>
      </c>
      <c r="R1844" s="8" t="str">
        <f>if(and(P1844&lt;&gt;"",Q1844&lt;&gt;"newexp",Q1844&lt;&gt;"nostart"),countifs(script_conform_dispatching!A:A,P1844,script_conform_dispatching!B:B,Q1844),"")</f>
        <v/>
      </c>
      <c r="S1844" s="8" t="str">
        <f t="shared" si="3"/>
        <v/>
      </c>
    </row>
    <row r="1845" hidden="1">
      <c r="A1845" s="6" t="s">
        <v>5004</v>
      </c>
      <c r="B1845" s="6" t="s">
        <v>122</v>
      </c>
      <c r="C1845" s="6" t="s">
        <v>1007</v>
      </c>
      <c r="F1845" s="6" t="s">
        <v>415</v>
      </c>
      <c r="G1845" s="6" t="s">
        <v>416</v>
      </c>
      <c r="H1845" s="8" t="str">
        <f>VLOOKUP(C1845,agent_name_matching!A:B,2,false)</f>
        <v>Assessor LLM</v>
      </c>
      <c r="I1845" s="32" t="s">
        <v>1008</v>
      </c>
      <c r="J1845" s="6" t="s">
        <v>418</v>
      </c>
      <c r="L1845" s="6">
        <v>2743.0</v>
      </c>
      <c r="M1845" s="6">
        <v>14.0</v>
      </c>
      <c r="N1845" s="6">
        <v>1940.0</v>
      </c>
      <c r="O1845" s="6" t="s">
        <v>5005</v>
      </c>
      <c r="P1845" s="8" t="str">
        <f t="shared" si="1"/>
        <v/>
      </c>
      <c r="Q1845" s="8" t="str">
        <f t="shared" si="8"/>
        <v/>
      </c>
      <c r="R1845" s="8" t="str">
        <f>if(and(P1845&lt;&gt;"",Q1845&lt;&gt;"newexp",Q1845&lt;&gt;"nostart"),countifs(script_conform_dispatching!A:A,P1845,script_conform_dispatching!B:B,Q1845),"")</f>
        <v/>
      </c>
      <c r="S1845" s="8" t="str">
        <f t="shared" si="3"/>
        <v/>
      </c>
    </row>
    <row r="1846" hidden="1">
      <c r="A1846" s="6" t="s">
        <v>5006</v>
      </c>
      <c r="B1846" s="6" t="s">
        <v>122</v>
      </c>
      <c r="C1846" s="6" t="s">
        <v>1011</v>
      </c>
      <c r="F1846" s="6" t="s">
        <v>415</v>
      </c>
      <c r="G1846" s="6" t="s">
        <v>416</v>
      </c>
      <c r="H1846" s="8" t="str">
        <f>VLOOKUP(C1846,agent_name_matching!A:B,2,false)</f>
        <v>Dialog LLM</v>
      </c>
      <c r="I1846" s="32" t="s">
        <v>5007</v>
      </c>
      <c r="J1846" s="6" t="s">
        <v>418</v>
      </c>
      <c r="L1846" s="6">
        <v>6495.0</v>
      </c>
      <c r="M1846" s="6">
        <v>105.0</v>
      </c>
      <c r="N1846" s="6">
        <v>2740.0</v>
      </c>
      <c r="O1846" s="6" t="s">
        <v>5008</v>
      </c>
      <c r="P1846" s="8" t="str">
        <f t="shared" si="1"/>
        <v/>
      </c>
      <c r="Q1846" s="8" t="str">
        <f t="shared" si="8"/>
        <v/>
      </c>
      <c r="R1846" s="8" t="str">
        <f>if(and(P1846&lt;&gt;"",Q1846&lt;&gt;"newexp",Q1846&lt;&gt;"nostart"),countifs(script_conform_dispatching!A:A,P1846,script_conform_dispatching!B:B,Q1846),"")</f>
        <v/>
      </c>
      <c r="S1846" s="8" t="str">
        <f t="shared" si="3"/>
        <v/>
      </c>
    </row>
    <row r="1847" hidden="1">
      <c r="A1847" s="6" t="s">
        <v>5009</v>
      </c>
      <c r="B1847" s="6" t="s">
        <v>122</v>
      </c>
      <c r="C1847" s="6" t="s">
        <v>37</v>
      </c>
      <c r="F1847" s="6" t="s">
        <v>415</v>
      </c>
      <c r="G1847" s="6" t="s">
        <v>416</v>
      </c>
      <c r="H1847" s="8" t="str">
        <f>VLOOKUP(C1847,agent_name_matching!A:B,2,false)</f>
        <v>Patient LLM</v>
      </c>
      <c r="I1847" s="32" t="s">
        <v>5010</v>
      </c>
      <c r="J1847" s="6" t="s">
        <v>418</v>
      </c>
      <c r="K1847" s="6">
        <v>1.0</v>
      </c>
      <c r="L1847" s="6">
        <v>2417.0</v>
      </c>
      <c r="M1847" s="6">
        <v>64.0</v>
      </c>
      <c r="N1847" s="6">
        <v>1088.0</v>
      </c>
      <c r="O1847" s="6" t="s">
        <v>5011</v>
      </c>
      <c r="P1847" s="8" t="str">
        <f t="shared" si="1"/>
        <v/>
      </c>
      <c r="Q1847" s="8" t="str">
        <f t="shared" si="8"/>
        <v/>
      </c>
      <c r="R1847" s="8" t="str">
        <f>if(and(P1847&lt;&gt;"",Q1847&lt;&gt;"newexp",Q1847&lt;&gt;"nostart"),countifs(script_conform_dispatching!A:A,P1847,script_conform_dispatching!B:B,Q1847),"")</f>
        <v/>
      </c>
      <c r="S1847" s="8" t="str">
        <f t="shared" si="3"/>
        <v/>
      </c>
    </row>
    <row r="1848" hidden="1">
      <c r="A1848" s="6" t="s">
        <v>5012</v>
      </c>
      <c r="B1848" s="6" t="s">
        <v>122</v>
      </c>
      <c r="C1848" s="6" t="s">
        <v>411</v>
      </c>
      <c r="H1848" s="8" t="str">
        <f>VLOOKUP(C1848,agent_name_matching!A:B,2,false)</f>
        <v>System</v>
      </c>
      <c r="I1848" s="33"/>
      <c r="O1848" s="6" t="s">
        <v>5013</v>
      </c>
      <c r="P1848" s="8" t="str">
        <f t="shared" si="1"/>
        <v/>
      </c>
      <c r="Q1848" s="8" t="str">
        <f t="shared" si="8"/>
        <v/>
      </c>
      <c r="R1848" s="8" t="str">
        <f>if(and(P1848&lt;&gt;"",Q1848&lt;&gt;"newexp",Q1848&lt;&gt;"nostart"),countifs(script_conform_dispatching!A:A,P1848,script_conform_dispatching!B:B,Q1848),"")</f>
        <v/>
      </c>
      <c r="S1848" s="8" t="str">
        <f t="shared" si="3"/>
        <v/>
      </c>
    </row>
    <row r="1849" hidden="1">
      <c r="A1849" s="6" t="s">
        <v>5014</v>
      </c>
      <c r="B1849" s="6" t="s">
        <v>122</v>
      </c>
      <c r="C1849" s="6" t="s">
        <v>1007</v>
      </c>
      <c r="F1849" s="6" t="s">
        <v>415</v>
      </c>
      <c r="G1849" s="6" t="s">
        <v>416</v>
      </c>
      <c r="H1849" s="8" t="str">
        <f>VLOOKUP(C1849,agent_name_matching!A:B,2,false)</f>
        <v>Assessor LLM</v>
      </c>
      <c r="I1849" s="32" t="s">
        <v>1008</v>
      </c>
      <c r="J1849" s="6" t="s">
        <v>418</v>
      </c>
      <c r="L1849" s="6">
        <v>2917.0</v>
      </c>
      <c r="M1849" s="6">
        <v>14.0</v>
      </c>
      <c r="N1849" s="6">
        <v>1204.0</v>
      </c>
      <c r="O1849" s="6" t="s">
        <v>5015</v>
      </c>
      <c r="P1849" s="8" t="str">
        <f t="shared" si="1"/>
        <v/>
      </c>
      <c r="Q1849" s="8" t="str">
        <f t="shared" si="8"/>
        <v/>
      </c>
      <c r="R1849" s="8" t="str">
        <f>if(and(P1849&lt;&gt;"",Q1849&lt;&gt;"newexp",Q1849&lt;&gt;"nostart"),countifs(script_conform_dispatching!A:A,P1849,script_conform_dispatching!B:B,Q1849),"")</f>
        <v/>
      </c>
      <c r="S1849" s="8" t="str">
        <f t="shared" si="3"/>
        <v/>
      </c>
    </row>
    <row r="1850" hidden="1">
      <c r="A1850" s="6" t="s">
        <v>5016</v>
      </c>
      <c r="B1850" s="6" t="s">
        <v>122</v>
      </c>
      <c r="C1850" s="6" t="s">
        <v>1011</v>
      </c>
      <c r="F1850" s="6" t="s">
        <v>415</v>
      </c>
      <c r="G1850" s="6" t="s">
        <v>416</v>
      </c>
      <c r="H1850" s="8" t="str">
        <f>VLOOKUP(C1850,agent_name_matching!A:B,2,false)</f>
        <v>Dialog LLM</v>
      </c>
      <c r="I1850" s="32" t="s">
        <v>5017</v>
      </c>
      <c r="J1850" s="6" t="s">
        <v>418</v>
      </c>
      <c r="L1850" s="6">
        <v>6915.0</v>
      </c>
      <c r="M1850" s="6">
        <v>179.0</v>
      </c>
      <c r="N1850" s="6">
        <v>2916.0</v>
      </c>
      <c r="O1850" s="6" t="s">
        <v>5018</v>
      </c>
      <c r="P1850" s="8" t="str">
        <f t="shared" si="1"/>
        <v/>
      </c>
      <c r="Q1850" s="8" t="str">
        <f t="shared" si="8"/>
        <v/>
      </c>
      <c r="R1850" s="8" t="str">
        <f>if(and(P1850&lt;&gt;"",Q1850&lt;&gt;"newexp",Q1850&lt;&gt;"nostart"),countifs(script_conform_dispatching!A:A,P1850,script_conform_dispatching!B:B,Q1850),"")</f>
        <v/>
      </c>
      <c r="S1850" s="8" t="str">
        <f t="shared" si="3"/>
        <v/>
      </c>
    </row>
    <row r="1851" hidden="1">
      <c r="A1851" s="6" t="s">
        <v>5019</v>
      </c>
      <c r="B1851" s="6" t="s">
        <v>122</v>
      </c>
      <c r="C1851" s="6" t="s">
        <v>37</v>
      </c>
      <c r="F1851" s="6" t="s">
        <v>415</v>
      </c>
      <c r="G1851" s="6" t="s">
        <v>416</v>
      </c>
      <c r="H1851" s="8" t="str">
        <f>VLOOKUP(C1851,agent_name_matching!A:B,2,false)</f>
        <v>Patient LLM</v>
      </c>
      <c r="I1851" s="32" t="s">
        <v>5020</v>
      </c>
      <c r="J1851" s="6" t="s">
        <v>418</v>
      </c>
      <c r="K1851" s="6">
        <v>1.0</v>
      </c>
      <c r="L1851" s="6">
        <v>2668.0</v>
      </c>
      <c r="M1851" s="6">
        <v>50.0</v>
      </c>
      <c r="N1851" s="6">
        <v>1117.0</v>
      </c>
      <c r="O1851" s="6" t="s">
        <v>5021</v>
      </c>
      <c r="P1851" s="8" t="str">
        <f t="shared" si="1"/>
        <v/>
      </c>
      <c r="Q1851" s="8" t="str">
        <f t="shared" si="8"/>
        <v/>
      </c>
      <c r="R1851" s="8" t="str">
        <f>if(and(P1851&lt;&gt;"",Q1851&lt;&gt;"newexp",Q1851&lt;&gt;"nostart"),countifs(script_conform_dispatching!A:A,P1851,script_conform_dispatching!B:B,Q1851),"")</f>
        <v/>
      </c>
      <c r="S1851" s="8" t="str">
        <f t="shared" si="3"/>
        <v/>
      </c>
    </row>
    <row r="1852" hidden="1">
      <c r="A1852" s="6" t="s">
        <v>5022</v>
      </c>
      <c r="B1852" s="6" t="s">
        <v>122</v>
      </c>
      <c r="C1852" s="6" t="s">
        <v>411</v>
      </c>
      <c r="H1852" s="8" t="str">
        <f>VLOOKUP(C1852,agent_name_matching!A:B,2,false)</f>
        <v>System</v>
      </c>
      <c r="I1852" s="33"/>
      <c r="O1852" s="6" t="s">
        <v>5023</v>
      </c>
      <c r="P1852" s="8" t="str">
        <f t="shared" si="1"/>
        <v/>
      </c>
      <c r="Q1852" s="8" t="str">
        <f t="shared" si="8"/>
        <v/>
      </c>
      <c r="R1852" s="8" t="str">
        <f>if(and(P1852&lt;&gt;"",Q1852&lt;&gt;"newexp",Q1852&lt;&gt;"nostart"),countifs(script_conform_dispatching!A:A,P1852,script_conform_dispatching!B:B,Q1852),"")</f>
        <v/>
      </c>
      <c r="S1852" s="8" t="str">
        <f t="shared" si="3"/>
        <v/>
      </c>
    </row>
    <row r="1853" hidden="1">
      <c r="A1853" s="6" t="s">
        <v>5024</v>
      </c>
      <c r="B1853" s="6" t="s">
        <v>122</v>
      </c>
      <c r="C1853" s="6" t="s">
        <v>1007</v>
      </c>
      <c r="F1853" s="6" t="s">
        <v>415</v>
      </c>
      <c r="G1853" s="6" t="s">
        <v>416</v>
      </c>
      <c r="H1853" s="8" t="str">
        <f>VLOOKUP(C1853,agent_name_matching!A:B,2,false)</f>
        <v>Assessor LLM</v>
      </c>
      <c r="I1853" s="32" t="s">
        <v>1008</v>
      </c>
      <c r="J1853" s="6" t="s">
        <v>418</v>
      </c>
      <c r="L1853" s="6">
        <v>3151.0</v>
      </c>
      <c r="M1853" s="6">
        <v>14.0</v>
      </c>
      <c r="N1853" s="6">
        <v>729.0</v>
      </c>
      <c r="O1853" s="6" t="s">
        <v>5025</v>
      </c>
      <c r="P1853" s="8" t="str">
        <f t="shared" si="1"/>
        <v/>
      </c>
      <c r="Q1853" s="8" t="str">
        <f t="shared" si="8"/>
        <v/>
      </c>
      <c r="R1853" s="8" t="str">
        <f>if(and(P1853&lt;&gt;"",Q1853&lt;&gt;"newexp",Q1853&lt;&gt;"nostart"),countifs(script_conform_dispatching!A:A,P1853,script_conform_dispatching!B:B,Q1853),"")</f>
        <v/>
      </c>
      <c r="S1853" s="8" t="str">
        <f t="shared" si="3"/>
        <v/>
      </c>
    </row>
    <row r="1854" hidden="1">
      <c r="A1854" s="6" t="s">
        <v>5026</v>
      </c>
      <c r="B1854" s="6" t="s">
        <v>122</v>
      </c>
      <c r="C1854" s="6" t="s">
        <v>1011</v>
      </c>
      <c r="F1854" s="6" t="s">
        <v>415</v>
      </c>
      <c r="G1854" s="6" t="s">
        <v>416</v>
      </c>
      <c r="H1854" s="8" t="str">
        <f>VLOOKUP(C1854,agent_name_matching!A:B,2,false)</f>
        <v>Dialog LLM</v>
      </c>
      <c r="I1854" s="32" t="s">
        <v>5027</v>
      </c>
      <c r="J1854" s="6" t="s">
        <v>418</v>
      </c>
      <c r="L1854" s="6">
        <v>7395.0</v>
      </c>
      <c r="M1854" s="6">
        <v>115.0</v>
      </c>
      <c r="N1854" s="6">
        <v>2232.0</v>
      </c>
      <c r="O1854" s="6" t="s">
        <v>5028</v>
      </c>
      <c r="P1854" s="8" t="str">
        <f t="shared" si="1"/>
        <v/>
      </c>
      <c r="Q1854" s="8" t="str">
        <f t="shared" si="8"/>
        <v/>
      </c>
      <c r="R1854" s="8" t="str">
        <f>if(and(P1854&lt;&gt;"",Q1854&lt;&gt;"newexp",Q1854&lt;&gt;"nostart"),countifs(script_conform_dispatching!A:A,P1854,script_conform_dispatching!B:B,Q1854),"")</f>
        <v/>
      </c>
      <c r="S1854" s="8" t="str">
        <f t="shared" si="3"/>
        <v/>
      </c>
    </row>
    <row r="1855" hidden="1">
      <c r="A1855" s="6" t="s">
        <v>5029</v>
      </c>
      <c r="B1855" s="6" t="s">
        <v>122</v>
      </c>
      <c r="C1855" s="6" t="s">
        <v>37</v>
      </c>
      <c r="F1855" s="6" t="s">
        <v>415</v>
      </c>
      <c r="G1855" s="6" t="s">
        <v>416</v>
      </c>
      <c r="H1855" s="8" t="str">
        <f>VLOOKUP(C1855,agent_name_matching!A:B,2,false)</f>
        <v>Patient LLM</v>
      </c>
      <c r="I1855" s="32" t="s">
        <v>5030</v>
      </c>
      <c r="J1855" s="6" t="s">
        <v>418</v>
      </c>
      <c r="K1855" s="6">
        <v>1.0</v>
      </c>
      <c r="L1855" s="6">
        <v>2841.0</v>
      </c>
      <c r="M1855" s="6">
        <v>90.0</v>
      </c>
      <c r="N1855" s="6">
        <v>1820.0</v>
      </c>
      <c r="O1855" s="6" t="s">
        <v>5031</v>
      </c>
      <c r="P1855" s="8" t="str">
        <f t="shared" si="1"/>
        <v/>
      </c>
      <c r="Q1855" s="8" t="str">
        <f t="shared" si="8"/>
        <v/>
      </c>
      <c r="R1855" s="8" t="str">
        <f>if(and(P1855&lt;&gt;"",Q1855&lt;&gt;"newexp",Q1855&lt;&gt;"nostart"),countifs(script_conform_dispatching!A:A,P1855,script_conform_dispatching!B:B,Q1855),"")</f>
        <v/>
      </c>
      <c r="S1855" s="8" t="str">
        <f t="shared" si="3"/>
        <v/>
      </c>
    </row>
    <row r="1856" hidden="1">
      <c r="A1856" s="6" t="s">
        <v>5032</v>
      </c>
      <c r="B1856" s="6" t="s">
        <v>122</v>
      </c>
      <c r="C1856" s="6" t="s">
        <v>411</v>
      </c>
      <c r="H1856" s="8" t="str">
        <f>VLOOKUP(C1856,agent_name_matching!A:B,2,false)</f>
        <v>System</v>
      </c>
      <c r="I1856" s="33"/>
      <c r="O1856" s="6" t="s">
        <v>5033</v>
      </c>
      <c r="P1856" s="8" t="str">
        <f t="shared" si="1"/>
        <v/>
      </c>
      <c r="Q1856" s="8" t="str">
        <f t="shared" si="8"/>
        <v/>
      </c>
      <c r="R1856" s="8" t="str">
        <f>if(and(P1856&lt;&gt;"",Q1856&lt;&gt;"newexp",Q1856&lt;&gt;"nostart"),countifs(script_conform_dispatching!A:A,P1856,script_conform_dispatching!B:B,Q1856),"")</f>
        <v/>
      </c>
      <c r="S1856" s="8" t="str">
        <f t="shared" si="3"/>
        <v/>
      </c>
    </row>
    <row r="1857" hidden="1">
      <c r="A1857" s="6" t="s">
        <v>5034</v>
      </c>
      <c r="B1857" s="6" t="s">
        <v>122</v>
      </c>
      <c r="C1857" s="6" t="s">
        <v>1007</v>
      </c>
      <c r="F1857" s="6" t="s">
        <v>415</v>
      </c>
      <c r="G1857" s="6" t="s">
        <v>416</v>
      </c>
      <c r="H1857" s="8" t="str">
        <f>VLOOKUP(C1857,agent_name_matching!A:B,2,false)</f>
        <v>Assessor LLM</v>
      </c>
      <c r="I1857" s="32" t="s">
        <v>1008</v>
      </c>
      <c r="J1857" s="6" t="s">
        <v>418</v>
      </c>
      <c r="L1857" s="6">
        <v>3362.0</v>
      </c>
      <c r="M1857" s="6">
        <v>14.0</v>
      </c>
      <c r="N1857" s="6">
        <v>1222.0</v>
      </c>
      <c r="O1857" s="6" t="s">
        <v>5035</v>
      </c>
      <c r="P1857" s="8" t="str">
        <f t="shared" si="1"/>
        <v/>
      </c>
      <c r="Q1857" s="8" t="str">
        <f t="shared" si="8"/>
        <v/>
      </c>
      <c r="R1857" s="8" t="str">
        <f>if(and(P1857&lt;&gt;"",Q1857&lt;&gt;"newexp",Q1857&lt;&gt;"nostart"),countifs(script_conform_dispatching!A:A,P1857,script_conform_dispatching!B:B,Q1857),"")</f>
        <v/>
      </c>
      <c r="S1857" s="8" t="str">
        <f t="shared" si="3"/>
        <v/>
      </c>
    </row>
    <row r="1858" hidden="1">
      <c r="A1858" s="6" t="s">
        <v>5036</v>
      </c>
      <c r="B1858" s="6" t="s">
        <v>122</v>
      </c>
      <c r="C1858" s="6" t="s">
        <v>1011</v>
      </c>
      <c r="F1858" s="6" t="s">
        <v>415</v>
      </c>
      <c r="G1858" s="6" t="s">
        <v>416</v>
      </c>
      <c r="H1858" s="8" t="str">
        <f>VLOOKUP(C1858,agent_name_matching!A:B,2,false)</f>
        <v>Dialog LLM</v>
      </c>
      <c r="I1858" s="32" t="s">
        <v>5037</v>
      </c>
      <c r="J1858" s="6" t="s">
        <v>418</v>
      </c>
      <c r="L1858" s="6">
        <v>7852.0</v>
      </c>
      <c r="M1858" s="6">
        <v>106.0</v>
      </c>
      <c r="N1858" s="6">
        <v>2078.0</v>
      </c>
      <c r="O1858" s="6" t="s">
        <v>5038</v>
      </c>
      <c r="P1858" s="8" t="str">
        <f t="shared" si="1"/>
        <v/>
      </c>
      <c r="Q1858" s="8" t="str">
        <f t="shared" si="8"/>
        <v/>
      </c>
      <c r="R1858" s="8" t="str">
        <f>if(and(P1858&lt;&gt;"",Q1858&lt;&gt;"newexp",Q1858&lt;&gt;"nostart"),countifs(script_conform_dispatching!A:A,P1858,script_conform_dispatching!B:B,Q1858),"")</f>
        <v/>
      </c>
      <c r="S1858" s="8" t="str">
        <f t="shared" si="3"/>
        <v/>
      </c>
    </row>
    <row r="1859" hidden="1">
      <c r="A1859" s="6" t="s">
        <v>5039</v>
      </c>
      <c r="B1859" s="6" t="s">
        <v>122</v>
      </c>
      <c r="C1859" s="6" t="s">
        <v>37</v>
      </c>
      <c r="F1859" s="6" t="s">
        <v>415</v>
      </c>
      <c r="G1859" s="6" t="s">
        <v>416</v>
      </c>
      <c r="H1859" s="8" t="str">
        <f>VLOOKUP(C1859,agent_name_matching!A:B,2,false)</f>
        <v>Patient LLM</v>
      </c>
      <c r="I1859" s="32" t="s">
        <v>5040</v>
      </c>
      <c r="J1859" s="6" t="s">
        <v>418</v>
      </c>
      <c r="K1859" s="6">
        <v>1.0</v>
      </c>
      <c r="L1859" s="6">
        <v>3045.0</v>
      </c>
      <c r="M1859" s="6">
        <v>50.0</v>
      </c>
      <c r="N1859" s="6">
        <v>1274.0</v>
      </c>
      <c r="O1859" s="6" t="s">
        <v>5041</v>
      </c>
      <c r="P1859" s="8" t="str">
        <f t="shared" si="1"/>
        <v/>
      </c>
      <c r="Q1859" s="8" t="str">
        <f t="shared" si="8"/>
        <v/>
      </c>
      <c r="R1859" s="8" t="str">
        <f>if(and(P1859&lt;&gt;"",Q1859&lt;&gt;"newexp",Q1859&lt;&gt;"nostart"),countifs(script_conform_dispatching!A:A,P1859,script_conform_dispatching!B:B,Q1859),"")</f>
        <v/>
      </c>
      <c r="S1859" s="8" t="str">
        <f t="shared" si="3"/>
        <v/>
      </c>
    </row>
    <row r="1860" hidden="1">
      <c r="A1860" s="6" t="s">
        <v>5042</v>
      </c>
      <c r="B1860" s="6" t="s">
        <v>122</v>
      </c>
      <c r="C1860" s="6" t="s">
        <v>411</v>
      </c>
      <c r="H1860" s="8" t="str">
        <f>VLOOKUP(C1860,agent_name_matching!A:B,2,false)</f>
        <v>System</v>
      </c>
      <c r="I1860" s="33"/>
      <c r="O1860" s="6" t="s">
        <v>5043</v>
      </c>
      <c r="P1860" s="8" t="str">
        <f t="shared" si="1"/>
        <v/>
      </c>
      <c r="Q1860" s="8" t="str">
        <f t="shared" si="8"/>
        <v/>
      </c>
      <c r="R1860" s="8" t="str">
        <f>if(and(P1860&lt;&gt;"",Q1860&lt;&gt;"newexp",Q1860&lt;&gt;"nostart"),countifs(script_conform_dispatching!A:A,P1860,script_conform_dispatching!B:B,Q1860),"")</f>
        <v/>
      </c>
      <c r="S1860" s="8" t="str">
        <f t="shared" si="3"/>
        <v/>
      </c>
    </row>
    <row r="1861" hidden="1">
      <c r="A1861" s="6" t="s">
        <v>5044</v>
      </c>
      <c r="B1861" s="6" t="s">
        <v>122</v>
      </c>
      <c r="C1861" s="6" t="s">
        <v>1007</v>
      </c>
      <c r="F1861" s="6" t="s">
        <v>415</v>
      </c>
      <c r="G1861" s="6" t="s">
        <v>416</v>
      </c>
      <c r="H1861" s="8" t="str">
        <f>VLOOKUP(C1861,agent_name_matching!A:B,2,false)</f>
        <v>Assessor LLM</v>
      </c>
      <c r="I1861" s="32" t="s">
        <v>1040</v>
      </c>
      <c r="J1861" s="6" t="s">
        <v>418</v>
      </c>
      <c r="L1861" s="6">
        <v>3523.0</v>
      </c>
      <c r="M1861" s="6">
        <v>12.0</v>
      </c>
      <c r="N1861" s="6">
        <v>903.0</v>
      </c>
      <c r="O1861" s="6" t="s">
        <v>5045</v>
      </c>
      <c r="P1861" s="8" t="str">
        <f t="shared" si="1"/>
        <v/>
      </c>
      <c r="Q1861" s="8" t="str">
        <f t="shared" si="8"/>
        <v/>
      </c>
      <c r="R1861" s="8" t="str">
        <f>if(and(P1861&lt;&gt;"",Q1861&lt;&gt;"newexp",Q1861&lt;&gt;"nostart"),countifs(script_conform_dispatching!A:A,P1861,script_conform_dispatching!B:B,Q1861),"")</f>
        <v/>
      </c>
      <c r="S1861" s="8" t="str">
        <f t="shared" si="3"/>
        <v/>
      </c>
    </row>
    <row r="1862" hidden="1">
      <c r="A1862" s="6" t="s">
        <v>5046</v>
      </c>
      <c r="B1862" s="6" t="s">
        <v>122</v>
      </c>
      <c r="C1862" s="6" t="s">
        <v>407</v>
      </c>
      <c r="D1862" s="6">
        <v>4.0</v>
      </c>
      <c r="E1862" s="6" t="s">
        <v>445</v>
      </c>
      <c r="H1862" s="8" t="str">
        <f>VLOOKUP(C1862,agent_name_matching!A:B,2,false)</f>
        <v>--</v>
      </c>
      <c r="I1862" s="33"/>
      <c r="O1862" s="6" t="s">
        <v>5047</v>
      </c>
      <c r="P1862" s="8">
        <f t="shared" si="1"/>
        <v>4</v>
      </c>
      <c r="Q1862" s="8">
        <f t="shared" si="8"/>
        <v>8</v>
      </c>
      <c r="R1862" s="8">
        <f>if(and(P1862&lt;&gt;"",Q1862&lt;&gt;"newexp",Q1862&lt;&gt;"nostart"),countifs(script_conform_dispatching!A:A,P1862,script_conform_dispatching!B:B,Q1862),"")</f>
        <v>0</v>
      </c>
      <c r="S1862" s="8" t="str">
        <f t="shared" si="3"/>
        <v>wrong</v>
      </c>
    </row>
    <row r="1863" hidden="1">
      <c r="A1863" s="6" t="s">
        <v>5048</v>
      </c>
      <c r="B1863" s="6" t="s">
        <v>122</v>
      </c>
      <c r="C1863" s="6" t="s">
        <v>1045</v>
      </c>
      <c r="F1863" s="6" t="s">
        <v>415</v>
      </c>
      <c r="G1863" s="6" t="s">
        <v>416</v>
      </c>
      <c r="H1863" s="8" t="str">
        <f>VLOOKUP(C1863,agent_name_matching!A:B,2,false)</f>
        <v>Dispatcher LLM</v>
      </c>
      <c r="I1863" s="32" t="s">
        <v>1483</v>
      </c>
      <c r="J1863" s="6" t="s">
        <v>418</v>
      </c>
      <c r="L1863" s="6">
        <v>4940.0</v>
      </c>
      <c r="M1863" s="6">
        <v>133.0</v>
      </c>
      <c r="N1863" s="6">
        <v>2403.0</v>
      </c>
      <c r="O1863" s="6" t="s">
        <v>5049</v>
      </c>
      <c r="P1863" s="8" t="str">
        <f t="shared" si="1"/>
        <v/>
      </c>
      <c r="Q1863" s="8" t="str">
        <f t="shared" si="8"/>
        <v/>
      </c>
      <c r="R1863" s="8" t="str">
        <f>if(and(P1863&lt;&gt;"",Q1863&lt;&gt;"newexp",Q1863&lt;&gt;"nostart"),countifs(script_conform_dispatching!A:A,P1863,script_conform_dispatching!B:B,Q1863),"")</f>
        <v/>
      </c>
      <c r="S1863" s="8" t="str">
        <f t="shared" si="3"/>
        <v/>
      </c>
    </row>
    <row r="1864" hidden="1">
      <c r="A1864" s="6" t="s">
        <v>5050</v>
      </c>
      <c r="B1864" s="6" t="s">
        <v>122</v>
      </c>
      <c r="C1864" s="6" t="s">
        <v>407</v>
      </c>
      <c r="D1864" s="6">
        <v>8.0</v>
      </c>
      <c r="E1864" s="6" t="s">
        <v>408</v>
      </c>
      <c r="H1864" s="8" t="str">
        <f>VLOOKUP(C1864,agent_name_matching!A:B,2,false)</f>
        <v>--</v>
      </c>
      <c r="I1864" s="33"/>
      <c r="O1864" s="6" t="s">
        <v>5051</v>
      </c>
      <c r="P1864" s="8" t="str">
        <f t="shared" si="1"/>
        <v/>
      </c>
      <c r="Q1864" s="8" t="str">
        <f t="shared" si="8"/>
        <v/>
      </c>
      <c r="R1864" s="8" t="str">
        <f>if(and(P1864&lt;&gt;"",Q1864&lt;&gt;"newexp",Q1864&lt;&gt;"nostart"),countifs(script_conform_dispatching!A:A,P1864,script_conform_dispatching!B:B,Q1864),"")</f>
        <v/>
      </c>
      <c r="S1864" s="8" t="str">
        <f t="shared" si="3"/>
        <v/>
      </c>
    </row>
    <row r="1865" hidden="1">
      <c r="A1865" s="6" t="s">
        <v>5052</v>
      </c>
      <c r="B1865" s="6" t="s">
        <v>122</v>
      </c>
      <c r="C1865" s="6" t="s">
        <v>1011</v>
      </c>
      <c r="F1865" s="6" t="s">
        <v>415</v>
      </c>
      <c r="G1865" s="6" t="s">
        <v>416</v>
      </c>
      <c r="H1865" s="8" t="str">
        <f>VLOOKUP(C1865,agent_name_matching!A:B,2,false)</f>
        <v>Dialog LLM</v>
      </c>
      <c r="I1865" s="32" t="s">
        <v>5053</v>
      </c>
      <c r="J1865" s="6" t="s">
        <v>418</v>
      </c>
      <c r="L1865" s="6">
        <v>8394.0</v>
      </c>
      <c r="M1865" s="6">
        <v>117.0</v>
      </c>
      <c r="N1865" s="6">
        <v>2767.0</v>
      </c>
      <c r="O1865" s="6" t="s">
        <v>5054</v>
      </c>
      <c r="P1865" s="8" t="str">
        <f t="shared" si="1"/>
        <v/>
      </c>
      <c r="Q1865" s="8" t="str">
        <f t="shared" si="8"/>
        <v/>
      </c>
      <c r="R1865" s="8" t="str">
        <f>if(and(P1865&lt;&gt;"",Q1865&lt;&gt;"newexp",Q1865&lt;&gt;"nostart"),countifs(script_conform_dispatching!A:A,P1865,script_conform_dispatching!B:B,Q1865),"")</f>
        <v/>
      </c>
      <c r="S1865" s="8" t="str">
        <f t="shared" si="3"/>
        <v/>
      </c>
    </row>
    <row r="1866" hidden="1">
      <c r="A1866" s="6" t="s">
        <v>5055</v>
      </c>
      <c r="B1866" s="6" t="s">
        <v>122</v>
      </c>
      <c r="C1866" s="6" t="s">
        <v>450</v>
      </c>
      <c r="F1866" s="6" t="s">
        <v>415</v>
      </c>
      <c r="G1866" s="6" t="s">
        <v>416</v>
      </c>
      <c r="H1866" s="8" t="str">
        <f>VLOOKUP(C1866,agent_name_matching!A:B,2,false)</f>
        <v>Validator LLM</v>
      </c>
      <c r="I1866" s="32" t="s">
        <v>514</v>
      </c>
      <c r="J1866" s="6" t="s">
        <v>452</v>
      </c>
      <c r="L1866" s="6">
        <v>3463.0</v>
      </c>
      <c r="M1866" s="6">
        <v>32.0</v>
      </c>
      <c r="N1866" s="6">
        <v>1002.0</v>
      </c>
      <c r="O1866" s="6" t="s">
        <v>5056</v>
      </c>
      <c r="P1866" s="8" t="str">
        <f t="shared" si="1"/>
        <v/>
      </c>
      <c r="Q1866" s="8" t="str">
        <f t="shared" si="8"/>
        <v/>
      </c>
      <c r="R1866" s="8" t="str">
        <f>if(and(P1866&lt;&gt;"",Q1866&lt;&gt;"newexp",Q1866&lt;&gt;"nostart"),countifs(script_conform_dispatching!A:A,P1866,script_conform_dispatching!B:B,Q1866),"")</f>
        <v/>
      </c>
      <c r="S1866" s="8" t="str">
        <f t="shared" si="3"/>
        <v/>
      </c>
    </row>
    <row r="1867" hidden="1">
      <c r="A1867" s="6" t="s">
        <v>5057</v>
      </c>
      <c r="B1867" s="6" t="s">
        <v>122</v>
      </c>
      <c r="C1867" s="6" t="s">
        <v>37</v>
      </c>
      <c r="F1867" s="6" t="s">
        <v>415</v>
      </c>
      <c r="G1867" s="6" t="s">
        <v>416</v>
      </c>
      <c r="H1867" s="8" t="str">
        <f>VLOOKUP(C1867,agent_name_matching!A:B,2,false)</f>
        <v>Patient LLM</v>
      </c>
      <c r="I1867" s="32" t="s">
        <v>5058</v>
      </c>
      <c r="J1867" s="6" t="s">
        <v>418</v>
      </c>
      <c r="K1867" s="6">
        <v>1.0</v>
      </c>
      <c r="L1867" s="6">
        <v>3220.0</v>
      </c>
      <c r="M1867" s="6">
        <v>39.0</v>
      </c>
      <c r="N1867" s="6">
        <v>1096.0</v>
      </c>
      <c r="O1867" s="6" t="s">
        <v>5059</v>
      </c>
      <c r="P1867" s="8" t="str">
        <f t="shared" si="1"/>
        <v/>
      </c>
      <c r="Q1867" s="8" t="str">
        <f t="shared" si="8"/>
        <v/>
      </c>
      <c r="R1867" s="8" t="str">
        <f>if(and(P1867&lt;&gt;"",Q1867&lt;&gt;"newexp",Q1867&lt;&gt;"nostart"),countifs(script_conform_dispatching!A:A,P1867,script_conform_dispatching!B:B,Q1867),"")</f>
        <v/>
      </c>
      <c r="S1867" s="8" t="str">
        <f t="shared" si="3"/>
        <v/>
      </c>
    </row>
    <row r="1868" hidden="1">
      <c r="A1868" s="6" t="s">
        <v>5060</v>
      </c>
      <c r="B1868" s="6" t="s">
        <v>122</v>
      </c>
      <c r="C1868" s="6" t="s">
        <v>411</v>
      </c>
      <c r="H1868" s="8" t="str">
        <f>VLOOKUP(C1868,agent_name_matching!A:B,2,false)</f>
        <v>System</v>
      </c>
      <c r="I1868" s="33"/>
      <c r="O1868" s="6" t="s">
        <v>5061</v>
      </c>
      <c r="P1868" s="8" t="str">
        <f t="shared" si="1"/>
        <v/>
      </c>
      <c r="Q1868" s="8" t="str">
        <f t="shared" si="8"/>
        <v/>
      </c>
      <c r="R1868" s="8" t="str">
        <f>if(and(P1868&lt;&gt;"",Q1868&lt;&gt;"newexp",Q1868&lt;&gt;"nostart"),countifs(script_conform_dispatching!A:A,P1868,script_conform_dispatching!B:B,Q1868),"")</f>
        <v/>
      </c>
      <c r="S1868" s="8" t="str">
        <f t="shared" si="3"/>
        <v/>
      </c>
    </row>
    <row r="1869" hidden="1">
      <c r="A1869" s="6" t="s">
        <v>5062</v>
      </c>
      <c r="B1869" s="6" t="s">
        <v>122</v>
      </c>
      <c r="C1869" s="6" t="s">
        <v>1007</v>
      </c>
      <c r="F1869" s="6" t="s">
        <v>415</v>
      </c>
      <c r="G1869" s="6" t="s">
        <v>416</v>
      </c>
      <c r="H1869" s="8" t="str">
        <f>VLOOKUP(C1869,agent_name_matching!A:B,2,false)</f>
        <v>Assessor LLM</v>
      </c>
      <c r="I1869" s="32" t="s">
        <v>1040</v>
      </c>
      <c r="J1869" s="6" t="s">
        <v>418</v>
      </c>
      <c r="L1869" s="6">
        <v>3608.0</v>
      </c>
      <c r="M1869" s="6">
        <v>12.0</v>
      </c>
      <c r="N1869" s="6">
        <v>701.0</v>
      </c>
      <c r="O1869" s="6" t="s">
        <v>5063</v>
      </c>
      <c r="P1869" s="8" t="str">
        <f t="shared" si="1"/>
        <v/>
      </c>
      <c r="Q1869" s="8" t="str">
        <f t="shared" si="8"/>
        <v/>
      </c>
      <c r="R1869" s="8" t="str">
        <f>if(and(P1869&lt;&gt;"",Q1869&lt;&gt;"newexp",Q1869&lt;&gt;"nostart"),countifs(script_conform_dispatching!A:A,P1869,script_conform_dispatching!B:B,Q1869),"")</f>
        <v/>
      </c>
      <c r="S1869" s="8" t="str">
        <f t="shared" si="3"/>
        <v/>
      </c>
    </row>
    <row r="1870" hidden="1">
      <c r="A1870" s="6" t="s">
        <v>5064</v>
      </c>
      <c r="B1870" s="6" t="s">
        <v>122</v>
      </c>
      <c r="C1870" s="6" t="s">
        <v>407</v>
      </c>
      <c r="D1870" s="6">
        <v>8.0</v>
      </c>
      <c r="E1870" s="6" t="s">
        <v>445</v>
      </c>
      <c r="H1870" s="8" t="str">
        <f>VLOOKUP(C1870,agent_name_matching!A:B,2,false)</f>
        <v>--</v>
      </c>
      <c r="I1870" s="33"/>
      <c r="O1870" s="6" t="s">
        <v>5065</v>
      </c>
      <c r="P1870" s="8">
        <f t="shared" si="1"/>
        <v>8</v>
      </c>
      <c r="Q1870" s="8" t="str">
        <f t="shared" si="8"/>
        <v>nostart</v>
      </c>
      <c r="R1870" s="8" t="str">
        <f>if(and(P1870&lt;&gt;"",Q1870&lt;&gt;"newexp",Q1870&lt;&gt;"nostart"),countifs(script_conform_dispatching!A:A,P1870,script_conform_dispatching!B:B,Q1870),"")</f>
        <v/>
      </c>
      <c r="S1870" s="8" t="str">
        <f t="shared" si="3"/>
        <v/>
      </c>
    </row>
    <row r="1871" hidden="1">
      <c r="A1871" s="6" t="s">
        <v>5066</v>
      </c>
      <c r="B1871" s="6" t="s">
        <v>122</v>
      </c>
      <c r="C1871" s="6" t="s">
        <v>1011</v>
      </c>
      <c r="F1871" s="6" t="s">
        <v>415</v>
      </c>
      <c r="G1871" s="6" t="s">
        <v>416</v>
      </c>
      <c r="H1871" s="8" t="str">
        <f>VLOOKUP(C1871,agent_name_matching!A:B,2,false)</f>
        <v>Dialog LLM</v>
      </c>
      <c r="I1871" s="32" t="s">
        <v>5067</v>
      </c>
      <c r="J1871" s="6" t="s">
        <v>418</v>
      </c>
      <c r="L1871" s="6">
        <v>8723.0</v>
      </c>
      <c r="M1871" s="6">
        <v>120.0</v>
      </c>
      <c r="N1871" s="6">
        <v>2963.0</v>
      </c>
      <c r="O1871" s="6" t="s">
        <v>5068</v>
      </c>
      <c r="P1871" s="8" t="str">
        <f t="shared" si="1"/>
        <v/>
      </c>
      <c r="Q1871" s="8" t="str">
        <f t="shared" si="8"/>
        <v/>
      </c>
      <c r="R1871" s="8" t="str">
        <f>if(and(P1871&lt;&gt;"",Q1871&lt;&gt;"newexp",Q1871&lt;&gt;"nostart"),countifs(script_conform_dispatching!A:A,P1871,script_conform_dispatching!B:B,Q1871),"")</f>
        <v/>
      </c>
      <c r="S1871" s="8" t="str">
        <f t="shared" si="3"/>
        <v/>
      </c>
    </row>
    <row r="1872" hidden="1">
      <c r="A1872" s="6" t="s">
        <v>5069</v>
      </c>
      <c r="B1872" s="6" t="s">
        <v>122</v>
      </c>
      <c r="C1872" s="6" t="s">
        <v>450</v>
      </c>
      <c r="F1872" s="6" t="s">
        <v>415</v>
      </c>
      <c r="G1872" s="6" t="s">
        <v>416</v>
      </c>
      <c r="H1872" s="8" t="str">
        <f>VLOOKUP(C1872,agent_name_matching!A:B,2,false)</f>
        <v>Validator LLM</v>
      </c>
      <c r="I1872" s="32" t="s">
        <v>1000</v>
      </c>
      <c r="J1872" s="6" t="s">
        <v>452</v>
      </c>
      <c r="L1872" s="6">
        <v>3551.0</v>
      </c>
      <c r="M1872" s="6">
        <v>26.0</v>
      </c>
      <c r="N1872" s="6">
        <v>1215.0</v>
      </c>
      <c r="O1872" s="6" t="s">
        <v>5070</v>
      </c>
      <c r="P1872" s="8" t="str">
        <f t="shared" si="1"/>
        <v/>
      </c>
      <c r="Q1872" s="8" t="str">
        <f t="shared" si="8"/>
        <v/>
      </c>
      <c r="R1872" s="8" t="str">
        <f>if(and(P1872&lt;&gt;"",Q1872&lt;&gt;"newexp",Q1872&lt;&gt;"nostart"),countifs(script_conform_dispatching!A:A,P1872,script_conform_dispatching!B:B,Q1872),"")</f>
        <v/>
      </c>
      <c r="S1872" s="8" t="str">
        <f t="shared" si="3"/>
        <v/>
      </c>
    </row>
    <row r="1873" hidden="1">
      <c r="A1873" s="6" t="s">
        <v>5071</v>
      </c>
      <c r="B1873" s="6" t="s">
        <v>126</v>
      </c>
      <c r="C1873" s="6" t="s">
        <v>407</v>
      </c>
      <c r="D1873" s="6">
        <v>1.0</v>
      </c>
      <c r="E1873" s="6" t="s">
        <v>408</v>
      </c>
      <c r="H1873" s="8" t="str">
        <f>VLOOKUP(C1873,agent_name_matching!A:B,2,false)</f>
        <v>--</v>
      </c>
      <c r="I1873" s="33"/>
      <c r="O1873" s="6" t="s">
        <v>5072</v>
      </c>
      <c r="P1873" s="8" t="str">
        <f t="shared" si="1"/>
        <v/>
      </c>
      <c r="Q1873" s="8" t="str">
        <f t="shared" si="8"/>
        <v/>
      </c>
      <c r="R1873" s="8" t="str">
        <f>if(and(P1873&lt;&gt;"",Q1873&lt;&gt;"newexp",Q1873&lt;&gt;"nostart"),countifs(script_conform_dispatching!A:A,P1873,script_conform_dispatching!B:B,Q1873),"")</f>
        <v/>
      </c>
      <c r="S1873" s="8" t="str">
        <f t="shared" si="3"/>
        <v/>
      </c>
    </row>
    <row r="1874" hidden="1">
      <c r="A1874" s="6" t="s">
        <v>5073</v>
      </c>
      <c r="B1874" s="6" t="s">
        <v>126</v>
      </c>
      <c r="C1874" s="6" t="s">
        <v>411</v>
      </c>
      <c r="H1874" s="8" t="str">
        <f>VLOOKUP(C1874,agent_name_matching!A:B,2,false)</f>
        <v>System</v>
      </c>
      <c r="I1874" s="33"/>
      <c r="O1874" s="6" t="s">
        <v>5074</v>
      </c>
      <c r="P1874" s="8" t="str">
        <f t="shared" si="1"/>
        <v/>
      </c>
      <c r="Q1874" s="8" t="str">
        <f t="shared" si="8"/>
        <v/>
      </c>
      <c r="R1874" s="8" t="str">
        <f>if(and(P1874&lt;&gt;"",Q1874&lt;&gt;"newexp",Q1874&lt;&gt;"nostart"),countifs(script_conform_dispatching!A:A,P1874,script_conform_dispatching!B:B,Q1874),"")</f>
        <v/>
      </c>
      <c r="S1874" s="8" t="str">
        <f t="shared" si="3"/>
        <v/>
      </c>
    </row>
    <row r="1875" hidden="1">
      <c r="A1875" s="6" t="s">
        <v>5075</v>
      </c>
      <c r="B1875" s="6" t="s">
        <v>126</v>
      </c>
      <c r="C1875" s="6" t="s">
        <v>1007</v>
      </c>
      <c r="F1875" s="6" t="s">
        <v>415</v>
      </c>
      <c r="G1875" s="6" t="s">
        <v>416</v>
      </c>
      <c r="H1875" s="8" t="str">
        <f>VLOOKUP(C1875,agent_name_matching!A:B,2,false)</f>
        <v>Assessor LLM</v>
      </c>
      <c r="I1875" s="32" t="s">
        <v>1008</v>
      </c>
      <c r="J1875" s="6" t="s">
        <v>418</v>
      </c>
      <c r="L1875" s="6">
        <v>716.0</v>
      </c>
      <c r="M1875" s="6">
        <v>14.0</v>
      </c>
      <c r="N1875" s="6">
        <v>908.0</v>
      </c>
      <c r="O1875" s="6" t="s">
        <v>5076</v>
      </c>
      <c r="P1875" s="8" t="str">
        <f t="shared" si="1"/>
        <v/>
      </c>
      <c r="Q1875" s="8" t="str">
        <f t="shared" si="8"/>
        <v/>
      </c>
      <c r="R1875" s="8" t="str">
        <f>if(and(P1875&lt;&gt;"",Q1875&lt;&gt;"newexp",Q1875&lt;&gt;"nostart"),countifs(script_conform_dispatching!A:A,P1875,script_conform_dispatching!B:B,Q1875),"")</f>
        <v/>
      </c>
      <c r="S1875" s="8" t="str">
        <f t="shared" si="3"/>
        <v/>
      </c>
    </row>
    <row r="1876" hidden="1">
      <c r="A1876" s="6" t="s">
        <v>5077</v>
      </c>
      <c r="B1876" s="6" t="s">
        <v>126</v>
      </c>
      <c r="C1876" s="6" t="s">
        <v>1011</v>
      </c>
      <c r="F1876" s="6" t="s">
        <v>415</v>
      </c>
      <c r="G1876" s="6" t="s">
        <v>416</v>
      </c>
      <c r="H1876" s="8" t="str">
        <f>VLOOKUP(C1876,agent_name_matching!A:B,2,false)</f>
        <v>Dialog LLM</v>
      </c>
      <c r="I1876" s="32" t="s">
        <v>1012</v>
      </c>
      <c r="J1876" s="6" t="s">
        <v>418</v>
      </c>
      <c r="L1876" s="6">
        <v>565.0</v>
      </c>
      <c r="M1876" s="6">
        <v>28.0</v>
      </c>
      <c r="N1876" s="6">
        <v>768.0</v>
      </c>
      <c r="O1876" s="6" t="s">
        <v>5078</v>
      </c>
      <c r="P1876" s="8" t="str">
        <f t="shared" si="1"/>
        <v/>
      </c>
      <c r="Q1876" s="8" t="str">
        <f t="shared" si="8"/>
        <v/>
      </c>
      <c r="R1876" s="8" t="str">
        <f>if(and(P1876&lt;&gt;"",Q1876&lt;&gt;"newexp",Q1876&lt;&gt;"nostart"),countifs(script_conform_dispatching!A:A,P1876,script_conform_dispatching!B:B,Q1876),"")</f>
        <v/>
      </c>
      <c r="S1876" s="8" t="str">
        <f t="shared" si="3"/>
        <v/>
      </c>
    </row>
    <row r="1877" hidden="1">
      <c r="A1877" s="6" t="s">
        <v>5079</v>
      </c>
      <c r="B1877" s="6" t="s">
        <v>126</v>
      </c>
      <c r="C1877" s="6" t="s">
        <v>37</v>
      </c>
      <c r="F1877" s="6" t="s">
        <v>415</v>
      </c>
      <c r="G1877" s="6" t="s">
        <v>416</v>
      </c>
      <c r="H1877" s="8" t="str">
        <f>VLOOKUP(C1877,agent_name_matching!A:B,2,false)</f>
        <v>Patient LLM</v>
      </c>
      <c r="I1877" s="32" t="s">
        <v>5080</v>
      </c>
      <c r="J1877" s="6" t="s">
        <v>418</v>
      </c>
      <c r="K1877" s="6">
        <v>1.0</v>
      </c>
      <c r="L1877" s="6">
        <v>373.0</v>
      </c>
      <c r="M1877" s="6">
        <v>36.0</v>
      </c>
      <c r="N1877" s="6">
        <v>1055.0</v>
      </c>
      <c r="O1877" s="6" t="s">
        <v>5081</v>
      </c>
      <c r="P1877" s="8" t="str">
        <f t="shared" si="1"/>
        <v/>
      </c>
      <c r="Q1877" s="8" t="str">
        <f t="shared" si="8"/>
        <v/>
      </c>
      <c r="R1877" s="8" t="str">
        <f>if(and(P1877&lt;&gt;"",Q1877&lt;&gt;"newexp",Q1877&lt;&gt;"nostart"),countifs(script_conform_dispatching!A:A,P1877,script_conform_dispatching!B:B,Q1877),"")</f>
        <v/>
      </c>
      <c r="S1877" s="8" t="str">
        <f t="shared" si="3"/>
        <v/>
      </c>
    </row>
    <row r="1878" hidden="1">
      <c r="A1878" s="6" t="s">
        <v>5082</v>
      </c>
      <c r="B1878" s="6" t="s">
        <v>126</v>
      </c>
      <c r="C1878" s="6" t="s">
        <v>411</v>
      </c>
      <c r="H1878" s="8" t="str">
        <f>VLOOKUP(C1878,agent_name_matching!A:B,2,false)</f>
        <v>System</v>
      </c>
      <c r="I1878" s="33"/>
      <c r="O1878" s="6" t="s">
        <v>5083</v>
      </c>
      <c r="P1878" s="8" t="str">
        <f t="shared" si="1"/>
        <v/>
      </c>
      <c r="Q1878" s="8" t="str">
        <f t="shared" si="8"/>
        <v/>
      </c>
      <c r="R1878" s="8" t="str">
        <f>if(and(P1878&lt;&gt;"",Q1878&lt;&gt;"newexp",Q1878&lt;&gt;"nostart"),countifs(script_conform_dispatching!A:A,P1878,script_conform_dispatching!B:B,Q1878),"")</f>
        <v/>
      </c>
      <c r="S1878" s="8" t="str">
        <f t="shared" si="3"/>
        <v/>
      </c>
    </row>
    <row r="1879" hidden="1">
      <c r="A1879" s="6" t="s">
        <v>5084</v>
      </c>
      <c r="B1879" s="6" t="s">
        <v>126</v>
      </c>
      <c r="C1879" s="6" t="s">
        <v>1007</v>
      </c>
      <c r="F1879" s="6" t="s">
        <v>415</v>
      </c>
      <c r="G1879" s="6" t="s">
        <v>416</v>
      </c>
      <c r="H1879" s="8" t="str">
        <f>VLOOKUP(C1879,agent_name_matching!A:B,2,false)</f>
        <v>Assessor LLM</v>
      </c>
      <c r="I1879" s="32" t="s">
        <v>1008</v>
      </c>
      <c r="J1879" s="6" t="s">
        <v>418</v>
      </c>
      <c r="L1879" s="6">
        <v>784.0</v>
      </c>
      <c r="M1879" s="6">
        <v>14.0</v>
      </c>
      <c r="N1879" s="6">
        <v>898.0</v>
      </c>
      <c r="O1879" s="6" t="s">
        <v>5085</v>
      </c>
      <c r="P1879" s="8" t="str">
        <f t="shared" si="1"/>
        <v/>
      </c>
      <c r="Q1879" s="8" t="str">
        <f t="shared" si="8"/>
        <v/>
      </c>
      <c r="R1879" s="8" t="str">
        <f>if(and(P1879&lt;&gt;"",Q1879&lt;&gt;"newexp",Q1879&lt;&gt;"nostart"),countifs(script_conform_dispatching!A:A,P1879,script_conform_dispatching!B:B,Q1879),"")</f>
        <v/>
      </c>
      <c r="S1879" s="8" t="str">
        <f t="shared" si="3"/>
        <v/>
      </c>
    </row>
    <row r="1880" hidden="1">
      <c r="A1880" s="6" t="s">
        <v>5086</v>
      </c>
      <c r="B1880" s="6" t="s">
        <v>126</v>
      </c>
      <c r="C1880" s="6" t="s">
        <v>1011</v>
      </c>
      <c r="F1880" s="6" t="s">
        <v>415</v>
      </c>
      <c r="G1880" s="6" t="s">
        <v>416</v>
      </c>
      <c r="H1880" s="8" t="str">
        <f>VLOOKUP(C1880,agent_name_matching!A:B,2,false)</f>
        <v>Dialog LLM</v>
      </c>
      <c r="I1880" s="32" t="s">
        <v>2786</v>
      </c>
      <c r="J1880" s="6" t="s">
        <v>418</v>
      </c>
      <c r="L1880" s="6">
        <v>796.0</v>
      </c>
      <c r="M1880" s="6">
        <v>23.0</v>
      </c>
      <c r="N1880" s="6">
        <v>903.0</v>
      </c>
      <c r="O1880" s="6" t="s">
        <v>5087</v>
      </c>
      <c r="P1880" s="8" t="str">
        <f t="shared" si="1"/>
        <v/>
      </c>
      <c r="Q1880" s="8" t="str">
        <f t="shared" si="8"/>
        <v/>
      </c>
      <c r="R1880" s="8" t="str">
        <f>if(and(P1880&lt;&gt;"",Q1880&lt;&gt;"newexp",Q1880&lt;&gt;"nostart"),countifs(script_conform_dispatching!A:A,P1880,script_conform_dispatching!B:B,Q1880),"")</f>
        <v/>
      </c>
      <c r="S1880" s="8" t="str">
        <f t="shared" si="3"/>
        <v/>
      </c>
    </row>
    <row r="1881" hidden="1">
      <c r="A1881" s="6" t="s">
        <v>5088</v>
      </c>
      <c r="B1881" s="6" t="s">
        <v>126</v>
      </c>
      <c r="C1881" s="6" t="s">
        <v>37</v>
      </c>
      <c r="F1881" s="6" t="s">
        <v>415</v>
      </c>
      <c r="G1881" s="6" t="s">
        <v>416</v>
      </c>
      <c r="H1881" s="8" t="str">
        <f>VLOOKUP(C1881,agent_name_matching!A:B,2,false)</f>
        <v>Patient LLM</v>
      </c>
      <c r="I1881" s="32" t="s">
        <v>5089</v>
      </c>
      <c r="J1881" s="6" t="s">
        <v>418</v>
      </c>
      <c r="K1881" s="6">
        <v>1.0</v>
      </c>
      <c r="L1881" s="6">
        <v>440.0</v>
      </c>
      <c r="M1881" s="6">
        <v>11.0</v>
      </c>
      <c r="N1881" s="6">
        <v>570.0</v>
      </c>
      <c r="O1881" s="6" t="s">
        <v>5090</v>
      </c>
      <c r="P1881" s="8" t="str">
        <f t="shared" si="1"/>
        <v/>
      </c>
      <c r="Q1881" s="8" t="str">
        <f t="shared" si="8"/>
        <v/>
      </c>
      <c r="R1881" s="8" t="str">
        <f>if(and(P1881&lt;&gt;"",Q1881&lt;&gt;"newexp",Q1881&lt;&gt;"nostart"),countifs(script_conform_dispatching!A:A,P1881,script_conform_dispatching!B:B,Q1881),"")</f>
        <v/>
      </c>
      <c r="S1881" s="8" t="str">
        <f t="shared" si="3"/>
        <v/>
      </c>
    </row>
    <row r="1882" hidden="1">
      <c r="A1882" s="6" t="s">
        <v>5091</v>
      </c>
      <c r="B1882" s="6" t="s">
        <v>126</v>
      </c>
      <c r="C1882" s="6" t="s">
        <v>411</v>
      </c>
      <c r="H1882" s="8" t="str">
        <f>VLOOKUP(C1882,agent_name_matching!A:B,2,false)</f>
        <v>System</v>
      </c>
      <c r="I1882" s="33"/>
      <c r="O1882" s="6" t="s">
        <v>5092</v>
      </c>
      <c r="P1882" s="8" t="str">
        <f t="shared" si="1"/>
        <v/>
      </c>
      <c r="Q1882" s="8" t="str">
        <f t="shared" si="8"/>
        <v/>
      </c>
      <c r="R1882" s="8" t="str">
        <f>if(and(P1882&lt;&gt;"",Q1882&lt;&gt;"newexp",Q1882&lt;&gt;"nostart"),countifs(script_conform_dispatching!A:A,P1882,script_conform_dispatching!B:B,Q1882),"")</f>
        <v/>
      </c>
      <c r="S1882" s="8" t="str">
        <f t="shared" si="3"/>
        <v/>
      </c>
    </row>
    <row r="1883" hidden="1">
      <c r="A1883" s="6" t="s">
        <v>5093</v>
      </c>
      <c r="B1883" s="6" t="s">
        <v>126</v>
      </c>
      <c r="C1883" s="6" t="s">
        <v>1007</v>
      </c>
      <c r="F1883" s="6" t="s">
        <v>415</v>
      </c>
      <c r="G1883" s="6" t="s">
        <v>416</v>
      </c>
      <c r="H1883" s="8" t="str">
        <f>VLOOKUP(C1883,agent_name_matching!A:B,2,false)</f>
        <v>Assessor LLM</v>
      </c>
      <c r="I1883" s="32" t="s">
        <v>1008</v>
      </c>
      <c r="J1883" s="6" t="s">
        <v>418</v>
      </c>
      <c r="L1883" s="6">
        <v>824.0</v>
      </c>
      <c r="M1883" s="6">
        <v>14.0</v>
      </c>
      <c r="N1883" s="6">
        <v>636.0</v>
      </c>
      <c r="O1883" s="6" t="s">
        <v>5094</v>
      </c>
      <c r="P1883" s="8" t="str">
        <f t="shared" si="1"/>
        <v/>
      </c>
      <c r="Q1883" s="8" t="str">
        <f t="shared" si="8"/>
        <v/>
      </c>
      <c r="R1883" s="8" t="str">
        <f>if(and(P1883&lt;&gt;"",Q1883&lt;&gt;"newexp",Q1883&lt;&gt;"nostart"),countifs(script_conform_dispatching!A:A,P1883,script_conform_dispatching!B:B,Q1883),"")</f>
        <v/>
      </c>
      <c r="S1883" s="8" t="str">
        <f t="shared" si="3"/>
        <v/>
      </c>
    </row>
    <row r="1884" hidden="1">
      <c r="A1884" s="6" t="s">
        <v>5095</v>
      </c>
      <c r="B1884" s="6" t="s">
        <v>126</v>
      </c>
      <c r="C1884" s="6" t="s">
        <v>1011</v>
      </c>
      <c r="F1884" s="6" t="s">
        <v>415</v>
      </c>
      <c r="G1884" s="6" t="s">
        <v>416</v>
      </c>
      <c r="H1884" s="8" t="str">
        <f>VLOOKUP(C1884,agent_name_matching!A:B,2,false)</f>
        <v>Dialog LLM</v>
      </c>
      <c r="I1884" s="32" t="s">
        <v>4861</v>
      </c>
      <c r="J1884" s="6" t="s">
        <v>418</v>
      </c>
      <c r="L1884" s="6">
        <v>997.0</v>
      </c>
      <c r="M1884" s="6">
        <v>28.0</v>
      </c>
      <c r="N1884" s="6">
        <v>1353.0</v>
      </c>
      <c r="O1884" s="6" t="s">
        <v>5096</v>
      </c>
      <c r="P1884" s="8" t="str">
        <f t="shared" si="1"/>
        <v/>
      </c>
      <c r="Q1884" s="8" t="str">
        <f t="shared" si="8"/>
        <v/>
      </c>
      <c r="R1884" s="8" t="str">
        <f>if(and(P1884&lt;&gt;"",Q1884&lt;&gt;"newexp",Q1884&lt;&gt;"nostart"),countifs(script_conform_dispatching!A:A,P1884,script_conform_dispatching!B:B,Q1884),"")</f>
        <v/>
      </c>
      <c r="S1884" s="8" t="str">
        <f t="shared" si="3"/>
        <v/>
      </c>
    </row>
    <row r="1885" hidden="1">
      <c r="A1885" s="6" t="s">
        <v>5097</v>
      </c>
      <c r="B1885" s="6" t="s">
        <v>126</v>
      </c>
      <c r="C1885" s="6" t="s">
        <v>37</v>
      </c>
      <c r="F1885" s="6" t="s">
        <v>415</v>
      </c>
      <c r="G1885" s="6" t="s">
        <v>416</v>
      </c>
      <c r="H1885" s="8" t="str">
        <f>VLOOKUP(C1885,agent_name_matching!A:B,2,false)</f>
        <v>Patient LLM</v>
      </c>
      <c r="I1885" s="32" t="s">
        <v>5098</v>
      </c>
      <c r="J1885" s="6" t="s">
        <v>418</v>
      </c>
      <c r="K1885" s="6">
        <v>1.0</v>
      </c>
      <c r="L1885" s="6">
        <v>487.0</v>
      </c>
      <c r="M1885" s="6">
        <v>35.0</v>
      </c>
      <c r="N1885" s="6">
        <v>779.0</v>
      </c>
      <c r="O1885" s="6" t="s">
        <v>5099</v>
      </c>
      <c r="P1885" s="8" t="str">
        <f t="shared" si="1"/>
        <v/>
      </c>
      <c r="Q1885" s="8" t="str">
        <f t="shared" si="8"/>
        <v/>
      </c>
      <c r="R1885" s="8" t="str">
        <f>if(and(P1885&lt;&gt;"",Q1885&lt;&gt;"newexp",Q1885&lt;&gt;"nostart"),countifs(script_conform_dispatching!A:A,P1885,script_conform_dispatching!B:B,Q1885),"")</f>
        <v/>
      </c>
      <c r="S1885" s="8" t="str">
        <f t="shared" si="3"/>
        <v/>
      </c>
    </row>
    <row r="1886" hidden="1">
      <c r="A1886" s="6" t="s">
        <v>5100</v>
      </c>
      <c r="B1886" s="6" t="s">
        <v>126</v>
      </c>
      <c r="C1886" s="6" t="s">
        <v>411</v>
      </c>
      <c r="H1886" s="8" t="str">
        <f>VLOOKUP(C1886,agent_name_matching!A:B,2,false)</f>
        <v>System</v>
      </c>
      <c r="I1886" s="33"/>
      <c r="O1886" s="6" t="s">
        <v>5101</v>
      </c>
      <c r="P1886" s="8" t="str">
        <f t="shared" si="1"/>
        <v/>
      </c>
      <c r="Q1886" s="8" t="str">
        <f t="shared" si="8"/>
        <v/>
      </c>
      <c r="R1886" s="8" t="str">
        <f>if(and(P1886&lt;&gt;"",Q1886&lt;&gt;"newexp",Q1886&lt;&gt;"nostart"),countifs(script_conform_dispatching!A:A,P1886,script_conform_dispatching!B:B,Q1886),"")</f>
        <v/>
      </c>
      <c r="S1886" s="8" t="str">
        <f t="shared" si="3"/>
        <v/>
      </c>
    </row>
    <row r="1887" hidden="1">
      <c r="A1887" s="6" t="s">
        <v>5102</v>
      </c>
      <c r="B1887" s="6" t="s">
        <v>126</v>
      </c>
      <c r="C1887" s="6" t="s">
        <v>1007</v>
      </c>
      <c r="F1887" s="6" t="s">
        <v>415</v>
      </c>
      <c r="G1887" s="6" t="s">
        <v>416</v>
      </c>
      <c r="H1887" s="8" t="str">
        <f>VLOOKUP(C1887,agent_name_matching!A:B,2,false)</f>
        <v>Assessor LLM</v>
      </c>
      <c r="I1887" s="32" t="s">
        <v>1040</v>
      </c>
      <c r="J1887" s="6" t="s">
        <v>418</v>
      </c>
      <c r="L1887" s="6">
        <v>893.0</v>
      </c>
      <c r="M1887" s="6">
        <v>12.0</v>
      </c>
      <c r="N1887" s="6">
        <v>728.0</v>
      </c>
      <c r="O1887" s="6" t="s">
        <v>5103</v>
      </c>
      <c r="P1887" s="8" t="str">
        <f t="shared" si="1"/>
        <v/>
      </c>
      <c r="Q1887" s="8" t="str">
        <f t="shared" si="8"/>
        <v/>
      </c>
      <c r="R1887" s="8" t="str">
        <f>if(and(P1887&lt;&gt;"",Q1887&lt;&gt;"newexp",Q1887&lt;&gt;"nostart"),countifs(script_conform_dispatching!A:A,P1887,script_conform_dispatching!B:B,Q1887),"")</f>
        <v/>
      </c>
      <c r="S1887" s="8" t="str">
        <f t="shared" si="3"/>
        <v/>
      </c>
    </row>
    <row r="1888" hidden="1">
      <c r="A1888" s="6" t="s">
        <v>5104</v>
      </c>
      <c r="B1888" s="6" t="s">
        <v>126</v>
      </c>
      <c r="C1888" s="6" t="s">
        <v>407</v>
      </c>
      <c r="D1888" s="6">
        <v>1.0</v>
      </c>
      <c r="E1888" s="6" t="s">
        <v>445</v>
      </c>
      <c r="H1888" s="8" t="str">
        <f>VLOOKUP(C1888,agent_name_matching!A:B,2,false)</f>
        <v>--</v>
      </c>
      <c r="I1888" s="33"/>
      <c r="O1888" s="6" t="s">
        <v>5105</v>
      </c>
      <c r="P1888" s="8">
        <f t="shared" si="1"/>
        <v>1</v>
      </c>
      <c r="Q1888" s="8">
        <f t="shared" si="8"/>
        <v>2</v>
      </c>
      <c r="R1888" s="8">
        <f>if(and(P1888&lt;&gt;"",Q1888&lt;&gt;"newexp",Q1888&lt;&gt;"nostart"),countifs(script_conform_dispatching!A:A,P1888,script_conform_dispatching!B:B,Q1888),"")</f>
        <v>1</v>
      </c>
      <c r="S1888" s="8" t="str">
        <f t="shared" si="3"/>
        <v/>
      </c>
    </row>
    <row r="1889" hidden="1">
      <c r="A1889" s="6" t="s">
        <v>5106</v>
      </c>
      <c r="B1889" s="6" t="s">
        <v>126</v>
      </c>
      <c r="C1889" s="6" t="s">
        <v>1045</v>
      </c>
      <c r="F1889" s="6" t="s">
        <v>415</v>
      </c>
      <c r="G1889" s="6" t="s">
        <v>416</v>
      </c>
      <c r="H1889" s="8" t="str">
        <f>VLOOKUP(C1889,agent_name_matching!A:B,2,false)</f>
        <v>Dispatcher LLM</v>
      </c>
      <c r="I1889" s="32" t="s">
        <v>1977</v>
      </c>
      <c r="J1889" s="6" t="s">
        <v>418</v>
      </c>
      <c r="L1889" s="6">
        <v>2310.0</v>
      </c>
      <c r="M1889" s="6">
        <v>151.0</v>
      </c>
      <c r="N1889" s="6">
        <v>2304.0</v>
      </c>
      <c r="O1889" s="6" t="s">
        <v>5107</v>
      </c>
      <c r="P1889" s="8" t="str">
        <f t="shared" si="1"/>
        <v/>
      </c>
      <c r="Q1889" s="8" t="str">
        <f t="shared" si="8"/>
        <v/>
      </c>
      <c r="R1889" s="8" t="str">
        <f>if(and(P1889&lt;&gt;"",Q1889&lt;&gt;"newexp",Q1889&lt;&gt;"nostart"),countifs(script_conform_dispatching!A:A,P1889,script_conform_dispatching!B:B,Q1889),"")</f>
        <v/>
      </c>
      <c r="S1889" s="8" t="str">
        <f t="shared" si="3"/>
        <v/>
      </c>
    </row>
    <row r="1890" hidden="1">
      <c r="A1890" s="6" t="s">
        <v>5108</v>
      </c>
      <c r="B1890" s="6" t="s">
        <v>126</v>
      </c>
      <c r="C1890" s="6" t="s">
        <v>407</v>
      </c>
      <c r="D1890" s="6">
        <v>2.0</v>
      </c>
      <c r="E1890" s="6" t="s">
        <v>408</v>
      </c>
      <c r="H1890" s="8" t="str">
        <f>VLOOKUP(C1890,agent_name_matching!A:B,2,false)</f>
        <v>--</v>
      </c>
      <c r="I1890" s="33"/>
      <c r="O1890" s="6" t="s">
        <v>5109</v>
      </c>
      <c r="P1890" s="8" t="str">
        <f t="shared" si="1"/>
        <v/>
      </c>
      <c r="Q1890" s="8" t="str">
        <f t="shared" si="8"/>
        <v/>
      </c>
      <c r="R1890" s="8" t="str">
        <f>if(and(P1890&lt;&gt;"",Q1890&lt;&gt;"newexp",Q1890&lt;&gt;"nostart"),countifs(script_conform_dispatching!A:A,P1890,script_conform_dispatching!B:B,Q1890),"")</f>
        <v/>
      </c>
      <c r="S1890" s="8" t="str">
        <f t="shared" si="3"/>
        <v/>
      </c>
    </row>
    <row r="1891" hidden="1">
      <c r="A1891" s="6" t="s">
        <v>5110</v>
      </c>
      <c r="B1891" s="6" t="s">
        <v>126</v>
      </c>
      <c r="C1891" s="6" t="s">
        <v>1011</v>
      </c>
      <c r="F1891" s="6" t="s">
        <v>415</v>
      </c>
      <c r="G1891" s="6" t="s">
        <v>416</v>
      </c>
      <c r="H1891" s="8" t="str">
        <f>VLOOKUP(C1891,agent_name_matching!A:B,2,false)</f>
        <v>Dialog LLM</v>
      </c>
      <c r="I1891" s="32" t="s">
        <v>5111</v>
      </c>
      <c r="J1891" s="6" t="s">
        <v>418</v>
      </c>
      <c r="L1891" s="6">
        <v>1380.0</v>
      </c>
      <c r="M1891" s="6">
        <v>8.0</v>
      </c>
      <c r="N1891" s="6">
        <v>899.0</v>
      </c>
      <c r="O1891" s="6" t="s">
        <v>5112</v>
      </c>
      <c r="P1891" s="8" t="str">
        <f t="shared" si="1"/>
        <v/>
      </c>
      <c r="Q1891" s="8" t="str">
        <f t="shared" si="8"/>
        <v/>
      </c>
      <c r="R1891" s="8" t="str">
        <f>if(and(P1891&lt;&gt;"",Q1891&lt;&gt;"newexp",Q1891&lt;&gt;"nostart"),countifs(script_conform_dispatching!A:A,P1891,script_conform_dispatching!B:B,Q1891),"")</f>
        <v/>
      </c>
      <c r="S1891" s="8" t="str">
        <f t="shared" si="3"/>
        <v/>
      </c>
    </row>
    <row r="1892" hidden="1">
      <c r="A1892" s="6" t="s">
        <v>5113</v>
      </c>
      <c r="B1892" s="6" t="s">
        <v>126</v>
      </c>
      <c r="C1892" s="6" t="s">
        <v>450</v>
      </c>
      <c r="F1892" s="6" t="s">
        <v>415</v>
      </c>
      <c r="G1892" s="6" t="s">
        <v>416</v>
      </c>
      <c r="H1892" s="8" t="str">
        <f>VLOOKUP(C1892,agent_name_matching!A:B,2,false)</f>
        <v>Validator LLM</v>
      </c>
      <c r="I1892" s="32" t="s">
        <v>5114</v>
      </c>
      <c r="J1892" s="6" t="s">
        <v>452</v>
      </c>
      <c r="L1892" s="6">
        <v>724.0</v>
      </c>
      <c r="M1892" s="6">
        <v>66.0</v>
      </c>
      <c r="N1892" s="6">
        <v>1514.0</v>
      </c>
      <c r="O1892" s="6" t="s">
        <v>5115</v>
      </c>
      <c r="P1892" s="8" t="str">
        <f t="shared" si="1"/>
        <v/>
      </c>
      <c r="Q1892" s="8" t="str">
        <f t="shared" si="8"/>
        <v/>
      </c>
      <c r="R1892" s="8" t="str">
        <f>if(and(P1892&lt;&gt;"",Q1892&lt;&gt;"newexp",Q1892&lt;&gt;"nostart"),countifs(script_conform_dispatching!A:A,P1892,script_conform_dispatching!B:B,Q1892),"")</f>
        <v/>
      </c>
      <c r="S1892" s="8" t="str">
        <f t="shared" si="3"/>
        <v/>
      </c>
    </row>
    <row r="1893" hidden="1">
      <c r="A1893" s="6" t="s">
        <v>5116</v>
      </c>
      <c r="B1893" s="6" t="s">
        <v>126</v>
      </c>
      <c r="C1893" s="6" t="s">
        <v>37</v>
      </c>
      <c r="F1893" s="6" t="s">
        <v>415</v>
      </c>
      <c r="G1893" s="6" t="s">
        <v>416</v>
      </c>
      <c r="H1893" s="8" t="str">
        <f>VLOOKUP(C1893,agent_name_matching!A:B,2,false)</f>
        <v>Patient LLM</v>
      </c>
      <c r="I1893" s="32" t="s">
        <v>5117</v>
      </c>
      <c r="J1893" s="6" t="s">
        <v>418</v>
      </c>
      <c r="K1893" s="6">
        <v>1.0</v>
      </c>
      <c r="L1893" s="6">
        <v>538.0</v>
      </c>
      <c r="M1893" s="6">
        <v>37.0</v>
      </c>
      <c r="N1893" s="6">
        <v>1222.0</v>
      </c>
      <c r="O1893" s="6" t="s">
        <v>5118</v>
      </c>
      <c r="P1893" s="8" t="str">
        <f t="shared" si="1"/>
        <v/>
      </c>
      <c r="Q1893" s="8" t="str">
        <f t="shared" si="8"/>
        <v/>
      </c>
      <c r="R1893" s="8" t="str">
        <f>if(and(P1893&lt;&gt;"",Q1893&lt;&gt;"newexp",Q1893&lt;&gt;"nostart"),countifs(script_conform_dispatching!A:A,P1893,script_conform_dispatching!B:B,Q1893),"")</f>
        <v/>
      </c>
      <c r="S1893" s="8" t="str">
        <f t="shared" si="3"/>
        <v/>
      </c>
    </row>
    <row r="1894" hidden="1">
      <c r="A1894" s="6" t="s">
        <v>5119</v>
      </c>
      <c r="B1894" s="6" t="s">
        <v>126</v>
      </c>
      <c r="C1894" s="6" t="s">
        <v>411</v>
      </c>
      <c r="H1894" s="8" t="str">
        <f>VLOOKUP(C1894,agent_name_matching!A:B,2,false)</f>
        <v>System</v>
      </c>
      <c r="I1894" s="33"/>
      <c r="O1894" s="6" t="s">
        <v>5120</v>
      </c>
      <c r="P1894" s="8" t="str">
        <f t="shared" si="1"/>
        <v/>
      </c>
      <c r="Q1894" s="8" t="str">
        <f t="shared" si="8"/>
        <v/>
      </c>
      <c r="R1894" s="8" t="str">
        <f>if(and(P1894&lt;&gt;"",Q1894&lt;&gt;"newexp",Q1894&lt;&gt;"nostart"),countifs(script_conform_dispatching!A:A,P1894,script_conform_dispatching!B:B,Q1894),"")</f>
        <v/>
      </c>
      <c r="S1894" s="8" t="str">
        <f t="shared" si="3"/>
        <v/>
      </c>
    </row>
    <row r="1895" hidden="1">
      <c r="A1895" s="6" t="s">
        <v>5121</v>
      </c>
      <c r="B1895" s="6" t="s">
        <v>126</v>
      </c>
      <c r="C1895" s="6" t="s">
        <v>1007</v>
      </c>
      <c r="F1895" s="6" t="s">
        <v>415</v>
      </c>
      <c r="G1895" s="6" t="s">
        <v>416</v>
      </c>
      <c r="H1895" s="8" t="str">
        <f>VLOOKUP(C1895,agent_name_matching!A:B,2,false)</f>
        <v>Assessor LLM</v>
      </c>
      <c r="I1895" s="32" t="s">
        <v>1008</v>
      </c>
      <c r="J1895" s="6" t="s">
        <v>418</v>
      </c>
      <c r="L1895" s="6">
        <v>970.0</v>
      </c>
      <c r="M1895" s="6">
        <v>14.0</v>
      </c>
      <c r="N1895" s="6">
        <v>3739.0</v>
      </c>
      <c r="O1895" s="6" t="s">
        <v>5122</v>
      </c>
      <c r="P1895" s="8" t="str">
        <f t="shared" si="1"/>
        <v/>
      </c>
      <c r="Q1895" s="8" t="str">
        <f t="shared" si="8"/>
        <v/>
      </c>
      <c r="R1895" s="8" t="str">
        <f>if(and(P1895&lt;&gt;"",Q1895&lt;&gt;"newexp",Q1895&lt;&gt;"nostart"),countifs(script_conform_dispatching!A:A,P1895,script_conform_dispatching!B:B,Q1895),"")</f>
        <v/>
      </c>
      <c r="S1895" s="8" t="str">
        <f t="shared" si="3"/>
        <v/>
      </c>
    </row>
    <row r="1896" hidden="1">
      <c r="A1896" s="6" t="s">
        <v>5123</v>
      </c>
      <c r="B1896" s="6" t="s">
        <v>126</v>
      </c>
      <c r="C1896" s="6" t="s">
        <v>1011</v>
      </c>
      <c r="F1896" s="6" t="s">
        <v>415</v>
      </c>
      <c r="G1896" s="6" t="s">
        <v>416</v>
      </c>
      <c r="H1896" s="8" t="str">
        <f>VLOOKUP(C1896,agent_name_matching!A:B,2,false)</f>
        <v>Dialog LLM</v>
      </c>
      <c r="I1896" s="32" t="s">
        <v>5124</v>
      </c>
      <c r="J1896" s="6" t="s">
        <v>418</v>
      </c>
      <c r="L1896" s="6">
        <v>1618.0</v>
      </c>
      <c r="M1896" s="6">
        <v>40.0</v>
      </c>
      <c r="N1896" s="6">
        <v>1157.0</v>
      </c>
      <c r="O1896" s="6" t="s">
        <v>5125</v>
      </c>
      <c r="P1896" s="8" t="str">
        <f t="shared" si="1"/>
        <v/>
      </c>
      <c r="Q1896" s="8" t="str">
        <f t="shared" si="8"/>
        <v/>
      </c>
      <c r="R1896" s="8" t="str">
        <f>if(and(P1896&lt;&gt;"",Q1896&lt;&gt;"newexp",Q1896&lt;&gt;"nostart"),countifs(script_conform_dispatching!A:A,P1896,script_conform_dispatching!B:B,Q1896),"")</f>
        <v/>
      </c>
      <c r="S1896" s="8" t="str">
        <f t="shared" si="3"/>
        <v/>
      </c>
    </row>
    <row r="1897" hidden="1">
      <c r="A1897" s="6" t="s">
        <v>5126</v>
      </c>
      <c r="B1897" s="6" t="s">
        <v>126</v>
      </c>
      <c r="C1897" s="6" t="s">
        <v>37</v>
      </c>
      <c r="F1897" s="6" t="s">
        <v>415</v>
      </c>
      <c r="G1897" s="6" t="s">
        <v>416</v>
      </c>
      <c r="H1897" s="8" t="str">
        <f>VLOOKUP(C1897,agent_name_matching!A:B,2,false)</f>
        <v>Patient LLM</v>
      </c>
      <c r="I1897" s="32" t="s">
        <v>5127</v>
      </c>
      <c r="J1897" s="6" t="s">
        <v>418</v>
      </c>
      <c r="K1897" s="6">
        <v>1.0</v>
      </c>
      <c r="L1897" s="6">
        <v>623.0</v>
      </c>
      <c r="M1897" s="6">
        <v>74.0</v>
      </c>
      <c r="N1897" s="6">
        <v>1528.0</v>
      </c>
      <c r="O1897" s="6" t="s">
        <v>5128</v>
      </c>
      <c r="P1897" s="8" t="str">
        <f t="shared" si="1"/>
        <v/>
      </c>
      <c r="Q1897" s="8" t="str">
        <f t="shared" si="8"/>
        <v/>
      </c>
      <c r="R1897" s="8" t="str">
        <f>if(and(P1897&lt;&gt;"",Q1897&lt;&gt;"newexp",Q1897&lt;&gt;"nostart"),countifs(script_conform_dispatching!A:A,P1897,script_conform_dispatching!B:B,Q1897),"")</f>
        <v/>
      </c>
      <c r="S1897" s="8" t="str">
        <f t="shared" si="3"/>
        <v/>
      </c>
    </row>
    <row r="1898" hidden="1">
      <c r="A1898" s="6" t="s">
        <v>5129</v>
      </c>
      <c r="B1898" s="6" t="s">
        <v>126</v>
      </c>
      <c r="C1898" s="6" t="s">
        <v>411</v>
      </c>
      <c r="H1898" s="8" t="str">
        <f>VLOOKUP(C1898,agent_name_matching!A:B,2,false)</f>
        <v>System</v>
      </c>
      <c r="I1898" s="33"/>
      <c r="O1898" s="6" t="s">
        <v>5130</v>
      </c>
      <c r="P1898" s="8" t="str">
        <f t="shared" si="1"/>
        <v/>
      </c>
      <c r="Q1898" s="8" t="str">
        <f t="shared" si="8"/>
        <v/>
      </c>
      <c r="R1898" s="8" t="str">
        <f>if(and(P1898&lt;&gt;"",Q1898&lt;&gt;"newexp",Q1898&lt;&gt;"nostart"),countifs(script_conform_dispatching!A:A,P1898,script_conform_dispatching!B:B,Q1898),"")</f>
        <v/>
      </c>
      <c r="S1898" s="8" t="str">
        <f t="shared" si="3"/>
        <v/>
      </c>
    </row>
    <row r="1899" hidden="1">
      <c r="A1899" s="6" t="s">
        <v>5131</v>
      </c>
      <c r="B1899" s="6" t="s">
        <v>126</v>
      </c>
      <c r="C1899" s="6" t="s">
        <v>1007</v>
      </c>
      <c r="F1899" s="6" t="s">
        <v>415</v>
      </c>
      <c r="G1899" s="6" t="s">
        <v>416</v>
      </c>
      <c r="H1899" s="8" t="str">
        <f>VLOOKUP(C1899,agent_name_matching!A:B,2,false)</f>
        <v>Assessor LLM</v>
      </c>
      <c r="I1899" s="32" t="s">
        <v>1008</v>
      </c>
      <c r="J1899" s="6" t="s">
        <v>418</v>
      </c>
      <c r="L1899" s="6">
        <v>1090.0</v>
      </c>
      <c r="M1899" s="6">
        <v>14.0</v>
      </c>
      <c r="N1899" s="6">
        <v>902.0</v>
      </c>
      <c r="O1899" s="6" t="s">
        <v>5132</v>
      </c>
      <c r="P1899" s="8" t="str">
        <f t="shared" si="1"/>
        <v/>
      </c>
      <c r="Q1899" s="8" t="str">
        <f t="shared" si="8"/>
        <v/>
      </c>
      <c r="R1899" s="8" t="str">
        <f>if(and(P1899&lt;&gt;"",Q1899&lt;&gt;"newexp",Q1899&lt;&gt;"nostart"),countifs(script_conform_dispatching!A:A,P1899,script_conform_dispatching!B:B,Q1899),"")</f>
        <v/>
      </c>
      <c r="S1899" s="8" t="str">
        <f t="shared" si="3"/>
        <v/>
      </c>
    </row>
    <row r="1900" hidden="1">
      <c r="A1900" s="6" t="s">
        <v>5133</v>
      </c>
      <c r="B1900" s="6" t="s">
        <v>126</v>
      </c>
      <c r="C1900" s="6" t="s">
        <v>1011</v>
      </c>
      <c r="F1900" s="6" t="s">
        <v>415</v>
      </c>
      <c r="G1900" s="6" t="s">
        <v>416</v>
      </c>
      <c r="H1900" s="8" t="str">
        <f>VLOOKUP(C1900,agent_name_matching!A:B,2,false)</f>
        <v>Dialog LLM</v>
      </c>
      <c r="I1900" s="32" t="s">
        <v>5134</v>
      </c>
      <c r="J1900" s="6" t="s">
        <v>418</v>
      </c>
      <c r="L1900" s="6">
        <v>1925.0</v>
      </c>
      <c r="M1900" s="6">
        <v>51.0</v>
      </c>
      <c r="N1900" s="6">
        <v>1216.0</v>
      </c>
      <c r="O1900" s="6" t="s">
        <v>5135</v>
      </c>
      <c r="P1900" s="8" t="str">
        <f t="shared" si="1"/>
        <v/>
      </c>
      <c r="Q1900" s="8" t="str">
        <f t="shared" si="8"/>
        <v/>
      </c>
      <c r="R1900" s="8" t="str">
        <f>if(and(P1900&lt;&gt;"",Q1900&lt;&gt;"newexp",Q1900&lt;&gt;"nostart"),countifs(script_conform_dispatching!A:A,P1900,script_conform_dispatching!B:B,Q1900),"")</f>
        <v/>
      </c>
      <c r="S1900" s="8" t="str">
        <f t="shared" si="3"/>
        <v/>
      </c>
    </row>
    <row r="1901" hidden="1">
      <c r="A1901" s="6" t="s">
        <v>5136</v>
      </c>
      <c r="B1901" s="6" t="s">
        <v>126</v>
      </c>
      <c r="C1901" s="6" t="s">
        <v>37</v>
      </c>
      <c r="F1901" s="6" t="s">
        <v>415</v>
      </c>
      <c r="G1901" s="6" t="s">
        <v>416</v>
      </c>
      <c r="H1901" s="8" t="str">
        <f>VLOOKUP(C1901,agent_name_matching!A:B,2,false)</f>
        <v>Patient LLM</v>
      </c>
      <c r="I1901" s="32" t="s">
        <v>5137</v>
      </c>
      <c r="J1901" s="6" t="s">
        <v>418</v>
      </c>
      <c r="K1901" s="6">
        <v>1.0</v>
      </c>
      <c r="L1901" s="6">
        <v>756.0</v>
      </c>
      <c r="M1901" s="6">
        <v>60.0</v>
      </c>
      <c r="N1901" s="6">
        <v>1826.0</v>
      </c>
      <c r="O1901" s="6" t="s">
        <v>5138</v>
      </c>
      <c r="P1901" s="8" t="str">
        <f t="shared" si="1"/>
        <v/>
      </c>
      <c r="Q1901" s="8" t="str">
        <f t="shared" si="8"/>
        <v/>
      </c>
      <c r="R1901" s="8" t="str">
        <f>if(and(P1901&lt;&gt;"",Q1901&lt;&gt;"newexp",Q1901&lt;&gt;"nostart"),countifs(script_conform_dispatching!A:A,P1901,script_conform_dispatching!B:B,Q1901),"")</f>
        <v/>
      </c>
      <c r="S1901" s="8" t="str">
        <f t="shared" si="3"/>
        <v/>
      </c>
    </row>
    <row r="1902" hidden="1">
      <c r="A1902" s="6" t="s">
        <v>5139</v>
      </c>
      <c r="B1902" s="6" t="s">
        <v>126</v>
      </c>
      <c r="C1902" s="6" t="s">
        <v>411</v>
      </c>
      <c r="H1902" s="8" t="str">
        <f>VLOOKUP(C1902,agent_name_matching!A:B,2,false)</f>
        <v>System</v>
      </c>
      <c r="I1902" s="33"/>
      <c r="O1902" s="6" t="s">
        <v>5140</v>
      </c>
      <c r="P1902" s="8" t="str">
        <f t="shared" si="1"/>
        <v/>
      </c>
      <c r="Q1902" s="8" t="str">
        <f t="shared" si="8"/>
        <v/>
      </c>
      <c r="R1902" s="8" t="str">
        <f>if(and(P1902&lt;&gt;"",Q1902&lt;&gt;"newexp",Q1902&lt;&gt;"nostart"),countifs(script_conform_dispatching!A:A,P1902,script_conform_dispatching!B:B,Q1902),"")</f>
        <v/>
      </c>
      <c r="S1902" s="8" t="str">
        <f t="shared" si="3"/>
        <v/>
      </c>
    </row>
    <row r="1903" hidden="1">
      <c r="A1903" s="6" t="s">
        <v>5141</v>
      </c>
      <c r="B1903" s="6" t="s">
        <v>126</v>
      </c>
      <c r="C1903" s="6" t="s">
        <v>1007</v>
      </c>
      <c r="F1903" s="6" t="s">
        <v>415</v>
      </c>
      <c r="G1903" s="6" t="s">
        <v>416</v>
      </c>
      <c r="H1903" s="8" t="str">
        <f>VLOOKUP(C1903,agent_name_matching!A:B,2,false)</f>
        <v>Assessor LLM</v>
      </c>
      <c r="I1903" s="32" t="s">
        <v>1008</v>
      </c>
      <c r="J1903" s="6" t="s">
        <v>418</v>
      </c>
      <c r="L1903" s="6">
        <v>1207.0</v>
      </c>
      <c r="M1903" s="6">
        <v>14.0</v>
      </c>
      <c r="N1903" s="6">
        <v>674.0</v>
      </c>
      <c r="O1903" s="6" t="s">
        <v>5142</v>
      </c>
      <c r="P1903" s="8" t="str">
        <f t="shared" si="1"/>
        <v/>
      </c>
      <c r="Q1903" s="8" t="str">
        <f t="shared" si="8"/>
        <v/>
      </c>
      <c r="R1903" s="8" t="str">
        <f>if(and(P1903&lt;&gt;"",Q1903&lt;&gt;"newexp",Q1903&lt;&gt;"nostart"),countifs(script_conform_dispatching!A:A,P1903,script_conform_dispatching!B:B,Q1903),"")</f>
        <v/>
      </c>
      <c r="S1903" s="8" t="str">
        <f t="shared" si="3"/>
        <v/>
      </c>
    </row>
    <row r="1904" hidden="1">
      <c r="A1904" s="6" t="s">
        <v>5143</v>
      </c>
      <c r="B1904" s="6" t="s">
        <v>126</v>
      </c>
      <c r="C1904" s="6" t="s">
        <v>1011</v>
      </c>
      <c r="F1904" s="6" t="s">
        <v>415</v>
      </c>
      <c r="G1904" s="6" t="s">
        <v>416</v>
      </c>
      <c r="H1904" s="8" t="str">
        <f>VLOOKUP(C1904,agent_name_matching!A:B,2,false)</f>
        <v>Dialog LLM</v>
      </c>
      <c r="I1904" s="32" t="s">
        <v>5144</v>
      </c>
      <c r="J1904" s="6" t="s">
        <v>418</v>
      </c>
      <c r="L1904" s="6">
        <v>2229.0</v>
      </c>
      <c r="M1904" s="6">
        <v>77.0</v>
      </c>
      <c r="N1904" s="6">
        <v>1462.0</v>
      </c>
      <c r="O1904" s="6" t="s">
        <v>5145</v>
      </c>
      <c r="P1904" s="8" t="str">
        <f t="shared" si="1"/>
        <v/>
      </c>
      <c r="Q1904" s="8" t="str">
        <f t="shared" si="8"/>
        <v/>
      </c>
      <c r="R1904" s="8" t="str">
        <f>if(and(P1904&lt;&gt;"",Q1904&lt;&gt;"newexp",Q1904&lt;&gt;"nostart"),countifs(script_conform_dispatching!A:A,P1904,script_conform_dispatching!B:B,Q1904),"")</f>
        <v/>
      </c>
      <c r="S1904" s="8" t="str">
        <f t="shared" si="3"/>
        <v/>
      </c>
    </row>
    <row r="1905" hidden="1">
      <c r="A1905" s="6" t="s">
        <v>5146</v>
      </c>
      <c r="B1905" s="6" t="s">
        <v>126</v>
      </c>
      <c r="C1905" s="6" t="s">
        <v>37</v>
      </c>
      <c r="F1905" s="6" t="s">
        <v>415</v>
      </c>
      <c r="G1905" s="6" t="s">
        <v>416</v>
      </c>
      <c r="H1905" s="8" t="str">
        <f>VLOOKUP(C1905,agent_name_matching!A:B,2,false)</f>
        <v>Patient LLM</v>
      </c>
      <c r="I1905" s="32" t="s">
        <v>5147</v>
      </c>
      <c r="J1905" s="6" t="s">
        <v>418</v>
      </c>
      <c r="K1905" s="6">
        <v>1.0</v>
      </c>
      <c r="L1905" s="6">
        <v>901.0</v>
      </c>
      <c r="M1905" s="6">
        <v>49.0</v>
      </c>
      <c r="N1905" s="6">
        <v>910.0</v>
      </c>
      <c r="O1905" s="6" t="s">
        <v>5148</v>
      </c>
      <c r="P1905" s="8" t="str">
        <f t="shared" si="1"/>
        <v/>
      </c>
      <c r="Q1905" s="8" t="str">
        <f t="shared" si="8"/>
        <v/>
      </c>
      <c r="R1905" s="8" t="str">
        <f>if(and(P1905&lt;&gt;"",Q1905&lt;&gt;"newexp",Q1905&lt;&gt;"nostart"),countifs(script_conform_dispatching!A:A,P1905,script_conform_dispatching!B:B,Q1905),"")</f>
        <v/>
      </c>
      <c r="S1905" s="8" t="str">
        <f t="shared" si="3"/>
        <v/>
      </c>
    </row>
    <row r="1906" hidden="1">
      <c r="A1906" s="6" t="s">
        <v>5149</v>
      </c>
      <c r="B1906" s="6" t="s">
        <v>126</v>
      </c>
      <c r="C1906" s="6" t="s">
        <v>411</v>
      </c>
      <c r="H1906" s="8" t="str">
        <f>VLOOKUP(C1906,agent_name_matching!A:B,2,false)</f>
        <v>System</v>
      </c>
      <c r="I1906" s="33"/>
      <c r="O1906" s="6" t="s">
        <v>5150</v>
      </c>
      <c r="P1906" s="8" t="str">
        <f t="shared" si="1"/>
        <v/>
      </c>
      <c r="Q1906" s="8" t="str">
        <f t="shared" si="8"/>
        <v/>
      </c>
      <c r="R1906" s="8" t="str">
        <f>if(and(P1906&lt;&gt;"",Q1906&lt;&gt;"newexp",Q1906&lt;&gt;"nostart"),countifs(script_conform_dispatching!A:A,P1906,script_conform_dispatching!B:B,Q1906),"")</f>
        <v/>
      </c>
      <c r="S1906" s="8" t="str">
        <f t="shared" si="3"/>
        <v/>
      </c>
    </row>
    <row r="1907" hidden="1">
      <c r="A1907" s="6" t="s">
        <v>5151</v>
      </c>
      <c r="B1907" s="6" t="s">
        <v>126</v>
      </c>
      <c r="C1907" s="6" t="s">
        <v>1007</v>
      </c>
      <c r="F1907" s="6" t="s">
        <v>415</v>
      </c>
      <c r="G1907" s="6" t="s">
        <v>416</v>
      </c>
      <c r="H1907" s="8" t="str">
        <f>VLOOKUP(C1907,agent_name_matching!A:B,2,false)</f>
        <v>Assessor LLM</v>
      </c>
      <c r="I1907" s="32" t="s">
        <v>1040</v>
      </c>
      <c r="J1907" s="6" t="s">
        <v>418</v>
      </c>
      <c r="L1907" s="6">
        <v>1339.0</v>
      </c>
      <c r="M1907" s="6">
        <v>12.0</v>
      </c>
      <c r="N1907" s="6">
        <v>842.0</v>
      </c>
      <c r="O1907" s="6" t="s">
        <v>5152</v>
      </c>
      <c r="P1907" s="8" t="str">
        <f t="shared" si="1"/>
        <v/>
      </c>
      <c r="Q1907" s="8" t="str">
        <f t="shared" si="8"/>
        <v/>
      </c>
      <c r="R1907" s="8" t="str">
        <f>if(and(P1907&lt;&gt;"",Q1907&lt;&gt;"newexp",Q1907&lt;&gt;"nostart"),countifs(script_conform_dispatching!A:A,P1907,script_conform_dispatching!B:B,Q1907),"")</f>
        <v/>
      </c>
      <c r="S1907" s="8" t="str">
        <f t="shared" si="3"/>
        <v/>
      </c>
    </row>
    <row r="1908" hidden="1">
      <c r="A1908" s="6" t="s">
        <v>5153</v>
      </c>
      <c r="B1908" s="6" t="s">
        <v>126</v>
      </c>
      <c r="C1908" s="6" t="s">
        <v>407</v>
      </c>
      <c r="D1908" s="6">
        <v>2.0</v>
      </c>
      <c r="E1908" s="6" t="s">
        <v>445</v>
      </c>
      <c r="H1908" s="8" t="str">
        <f>VLOOKUP(C1908,agent_name_matching!A:B,2,false)</f>
        <v>--</v>
      </c>
      <c r="I1908" s="33"/>
      <c r="O1908" s="6" t="s">
        <v>5154</v>
      </c>
      <c r="P1908" s="8">
        <f t="shared" si="1"/>
        <v>2</v>
      </c>
      <c r="Q1908" s="8">
        <f t="shared" si="8"/>
        <v>3</v>
      </c>
      <c r="R1908" s="8">
        <f>if(and(P1908&lt;&gt;"",Q1908&lt;&gt;"newexp",Q1908&lt;&gt;"nostart"),countifs(script_conform_dispatching!A:A,P1908,script_conform_dispatching!B:B,Q1908),"")</f>
        <v>1</v>
      </c>
      <c r="S1908" s="8" t="str">
        <f t="shared" si="3"/>
        <v/>
      </c>
    </row>
    <row r="1909" hidden="1">
      <c r="A1909" s="6" t="s">
        <v>5155</v>
      </c>
      <c r="B1909" s="6" t="s">
        <v>126</v>
      </c>
      <c r="C1909" s="6" t="s">
        <v>1045</v>
      </c>
      <c r="F1909" s="6" t="s">
        <v>415</v>
      </c>
      <c r="G1909" s="6" t="s">
        <v>416</v>
      </c>
      <c r="H1909" s="8" t="str">
        <f>VLOOKUP(C1909,agent_name_matching!A:B,2,false)</f>
        <v>Dispatcher LLM</v>
      </c>
      <c r="I1909" s="32" t="s">
        <v>2017</v>
      </c>
      <c r="J1909" s="6" t="s">
        <v>418</v>
      </c>
      <c r="L1909" s="6">
        <v>2756.0</v>
      </c>
      <c r="M1909" s="6">
        <v>262.0</v>
      </c>
      <c r="N1909" s="6">
        <v>3399.0</v>
      </c>
      <c r="O1909" s="6" t="s">
        <v>5156</v>
      </c>
      <c r="P1909" s="8" t="str">
        <f t="shared" si="1"/>
        <v/>
      </c>
      <c r="Q1909" s="8" t="str">
        <f t="shared" si="8"/>
        <v/>
      </c>
      <c r="R1909" s="8" t="str">
        <f>if(and(P1909&lt;&gt;"",Q1909&lt;&gt;"newexp",Q1909&lt;&gt;"nostart"),countifs(script_conform_dispatching!A:A,P1909,script_conform_dispatching!B:B,Q1909),"")</f>
        <v/>
      </c>
      <c r="S1909" s="8" t="str">
        <f t="shared" si="3"/>
        <v/>
      </c>
    </row>
    <row r="1910" hidden="1">
      <c r="A1910" s="6" t="s">
        <v>5157</v>
      </c>
      <c r="B1910" s="6" t="s">
        <v>126</v>
      </c>
      <c r="C1910" s="6" t="s">
        <v>407</v>
      </c>
      <c r="D1910" s="6">
        <v>3.0</v>
      </c>
      <c r="E1910" s="6" t="s">
        <v>408</v>
      </c>
      <c r="H1910" s="8" t="str">
        <f>VLOOKUP(C1910,agent_name_matching!A:B,2,false)</f>
        <v>--</v>
      </c>
      <c r="I1910" s="33"/>
      <c r="O1910" s="6" t="s">
        <v>5158</v>
      </c>
      <c r="P1910" s="8" t="str">
        <f t="shared" si="1"/>
        <v/>
      </c>
      <c r="Q1910" s="8" t="str">
        <f t="shared" si="8"/>
        <v/>
      </c>
      <c r="R1910" s="8" t="str">
        <f>if(and(P1910&lt;&gt;"",Q1910&lt;&gt;"newexp",Q1910&lt;&gt;"nostart"),countifs(script_conform_dispatching!A:A,P1910,script_conform_dispatching!B:B,Q1910),"")</f>
        <v/>
      </c>
      <c r="S1910" s="8" t="str">
        <f t="shared" si="3"/>
        <v/>
      </c>
    </row>
    <row r="1911" hidden="1">
      <c r="A1911" s="6" t="s">
        <v>5159</v>
      </c>
      <c r="B1911" s="6" t="s">
        <v>126</v>
      </c>
      <c r="C1911" s="6" t="s">
        <v>1011</v>
      </c>
      <c r="F1911" s="6" t="s">
        <v>415</v>
      </c>
      <c r="G1911" s="6" t="s">
        <v>416</v>
      </c>
      <c r="H1911" s="8" t="str">
        <f>VLOOKUP(C1911,agent_name_matching!A:B,2,false)</f>
        <v>Dialog LLM</v>
      </c>
      <c r="I1911" s="32" t="s">
        <v>5160</v>
      </c>
      <c r="J1911" s="6" t="s">
        <v>418</v>
      </c>
      <c r="L1911" s="6">
        <v>2812.0</v>
      </c>
      <c r="M1911" s="6">
        <v>24.0</v>
      </c>
      <c r="N1911" s="6">
        <v>1227.0</v>
      </c>
      <c r="O1911" s="6" t="s">
        <v>5161</v>
      </c>
      <c r="P1911" s="8" t="str">
        <f t="shared" si="1"/>
        <v/>
      </c>
      <c r="Q1911" s="8" t="str">
        <f t="shared" si="8"/>
        <v/>
      </c>
      <c r="R1911" s="8" t="str">
        <f>if(and(P1911&lt;&gt;"",Q1911&lt;&gt;"newexp",Q1911&lt;&gt;"nostart"),countifs(script_conform_dispatching!A:A,P1911,script_conform_dispatching!B:B,Q1911),"")</f>
        <v/>
      </c>
      <c r="S1911" s="8" t="str">
        <f t="shared" si="3"/>
        <v/>
      </c>
    </row>
    <row r="1912" hidden="1">
      <c r="A1912" s="6" t="s">
        <v>5162</v>
      </c>
      <c r="B1912" s="6" t="s">
        <v>126</v>
      </c>
      <c r="C1912" s="6" t="s">
        <v>450</v>
      </c>
      <c r="F1912" s="6" t="s">
        <v>415</v>
      </c>
      <c r="G1912" s="6" t="s">
        <v>416</v>
      </c>
      <c r="H1912" s="8" t="str">
        <f>VLOOKUP(C1912,agent_name_matching!A:B,2,false)</f>
        <v>Validator LLM</v>
      </c>
      <c r="I1912" s="32" t="s">
        <v>451</v>
      </c>
      <c r="J1912" s="6" t="s">
        <v>452</v>
      </c>
      <c r="L1912" s="6">
        <v>1186.0</v>
      </c>
      <c r="M1912" s="6">
        <v>10.0</v>
      </c>
      <c r="N1912" s="6">
        <v>699.0</v>
      </c>
      <c r="O1912" s="6" t="s">
        <v>5163</v>
      </c>
      <c r="P1912" s="8" t="str">
        <f t="shared" si="1"/>
        <v/>
      </c>
      <c r="Q1912" s="8" t="str">
        <f t="shared" si="8"/>
        <v/>
      </c>
      <c r="R1912" s="8" t="str">
        <f>if(and(P1912&lt;&gt;"",Q1912&lt;&gt;"newexp",Q1912&lt;&gt;"nostart"),countifs(script_conform_dispatching!A:A,P1912,script_conform_dispatching!B:B,Q1912),"")</f>
        <v/>
      </c>
      <c r="S1912" s="8" t="str">
        <f t="shared" si="3"/>
        <v/>
      </c>
    </row>
    <row r="1913" hidden="1">
      <c r="A1913" s="6" t="s">
        <v>5164</v>
      </c>
      <c r="B1913" s="6" t="s">
        <v>126</v>
      </c>
      <c r="C1913" s="6" t="s">
        <v>37</v>
      </c>
      <c r="F1913" s="6" t="s">
        <v>415</v>
      </c>
      <c r="G1913" s="6" t="s">
        <v>416</v>
      </c>
      <c r="H1913" s="8" t="str">
        <f>VLOOKUP(C1913,agent_name_matching!A:B,2,false)</f>
        <v>Patient LLM</v>
      </c>
      <c r="I1913" s="32" t="s">
        <v>5165</v>
      </c>
      <c r="J1913" s="6" t="s">
        <v>418</v>
      </c>
      <c r="K1913" s="6">
        <v>1.0</v>
      </c>
      <c r="L1913" s="6">
        <v>982.0</v>
      </c>
      <c r="M1913" s="6">
        <v>137.0</v>
      </c>
      <c r="N1913" s="6">
        <v>1603.0</v>
      </c>
      <c r="O1913" s="6" t="s">
        <v>5166</v>
      </c>
      <c r="P1913" s="8" t="str">
        <f t="shared" si="1"/>
        <v/>
      </c>
      <c r="Q1913" s="8" t="str">
        <f t="shared" si="8"/>
        <v/>
      </c>
      <c r="R1913" s="8" t="str">
        <f>if(and(P1913&lt;&gt;"",Q1913&lt;&gt;"newexp",Q1913&lt;&gt;"nostart"),countifs(script_conform_dispatching!A:A,P1913,script_conform_dispatching!B:B,Q1913),"")</f>
        <v/>
      </c>
      <c r="S1913" s="8" t="str">
        <f t="shared" si="3"/>
        <v/>
      </c>
    </row>
    <row r="1914" hidden="1">
      <c r="A1914" s="6" t="s">
        <v>5167</v>
      </c>
      <c r="B1914" s="6" t="s">
        <v>126</v>
      </c>
      <c r="C1914" s="6" t="s">
        <v>411</v>
      </c>
      <c r="H1914" s="8" t="str">
        <f>VLOOKUP(C1914,agent_name_matching!A:B,2,false)</f>
        <v>System</v>
      </c>
      <c r="I1914" s="33"/>
      <c r="O1914" s="6" t="s">
        <v>5168</v>
      </c>
      <c r="P1914" s="8" t="str">
        <f t="shared" si="1"/>
        <v/>
      </c>
      <c r="Q1914" s="8" t="str">
        <f t="shared" si="8"/>
        <v/>
      </c>
      <c r="R1914" s="8" t="str">
        <f>if(and(P1914&lt;&gt;"",Q1914&lt;&gt;"newexp",Q1914&lt;&gt;"nostart"),countifs(script_conform_dispatching!A:A,P1914,script_conform_dispatching!B:B,Q1914),"")</f>
        <v/>
      </c>
      <c r="S1914" s="8" t="str">
        <f t="shared" si="3"/>
        <v/>
      </c>
    </row>
    <row r="1915" hidden="1">
      <c r="A1915" s="6" t="s">
        <v>5169</v>
      </c>
      <c r="B1915" s="6" t="s">
        <v>126</v>
      </c>
      <c r="C1915" s="6" t="s">
        <v>1007</v>
      </c>
      <c r="F1915" s="6" t="s">
        <v>415</v>
      </c>
      <c r="G1915" s="6" t="s">
        <v>416</v>
      </c>
      <c r="H1915" s="8" t="str">
        <f>VLOOKUP(C1915,agent_name_matching!A:B,2,false)</f>
        <v>Assessor LLM</v>
      </c>
      <c r="I1915" s="32" t="s">
        <v>1008</v>
      </c>
      <c r="J1915" s="6" t="s">
        <v>418</v>
      </c>
      <c r="L1915" s="6">
        <v>1617.0</v>
      </c>
      <c r="M1915" s="6">
        <v>14.0</v>
      </c>
      <c r="N1915" s="6">
        <v>1076.0</v>
      </c>
      <c r="O1915" s="6" t="s">
        <v>5170</v>
      </c>
      <c r="P1915" s="8" t="str">
        <f t="shared" si="1"/>
        <v/>
      </c>
      <c r="Q1915" s="8" t="str">
        <f t="shared" si="8"/>
        <v/>
      </c>
      <c r="R1915" s="8" t="str">
        <f>if(and(P1915&lt;&gt;"",Q1915&lt;&gt;"newexp",Q1915&lt;&gt;"nostart"),countifs(script_conform_dispatching!A:A,P1915,script_conform_dispatching!B:B,Q1915),"")</f>
        <v/>
      </c>
      <c r="S1915" s="8" t="str">
        <f t="shared" si="3"/>
        <v/>
      </c>
    </row>
    <row r="1916" hidden="1">
      <c r="A1916" s="6" t="s">
        <v>5171</v>
      </c>
      <c r="B1916" s="6" t="s">
        <v>126</v>
      </c>
      <c r="C1916" s="6" t="s">
        <v>1011</v>
      </c>
      <c r="F1916" s="6" t="s">
        <v>415</v>
      </c>
      <c r="G1916" s="6" t="s">
        <v>416</v>
      </c>
      <c r="H1916" s="8" t="str">
        <f>VLOOKUP(C1916,agent_name_matching!A:B,2,false)</f>
        <v>Dialog LLM</v>
      </c>
      <c r="I1916" s="32" t="s">
        <v>5172</v>
      </c>
      <c r="J1916" s="6" t="s">
        <v>418</v>
      </c>
      <c r="L1916" s="6">
        <v>3277.0</v>
      </c>
      <c r="M1916" s="6">
        <v>36.0</v>
      </c>
      <c r="N1916" s="6">
        <v>1213.0</v>
      </c>
      <c r="O1916" s="6" t="s">
        <v>5173</v>
      </c>
      <c r="P1916" s="8" t="str">
        <f t="shared" si="1"/>
        <v/>
      </c>
      <c r="Q1916" s="8" t="str">
        <f t="shared" si="8"/>
        <v/>
      </c>
      <c r="R1916" s="8" t="str">
        <f>if(and(P1916&lt;&gt;"",Q1916&lt;&gt;"newexp",Q1916&lt;&gt;"nostart"),countifs(script_conform_dispatching!A:A,P1916,script_conform_dispatching!B:B,Q1916),"")</f>
        <v/>
      </c>
      <c r="S1916" s="8" t="str">
        <f t="shared" si="3"/>
        <v/>
      </c>
    </row>
    <row r="1917" hidden="1">
      <c r="A1917" s="6" t="s">
        <v>5174</v>
      </c>
      <c r="B1917" s="6" t="s">
        <v>126</v>
      </c>
      <c r="C1917" s="6" t="s">
        <v>37</v>
      </c>
      <c r="F1917" s="6" t="s">
        <v>415</v>
      </c>
      <c r="G1917" s="6" t="s">
        <v>416</v>
      </c>
      <c r="H1917" s="8" t="str">
        <f>VLOOKUP(C1917,agent_name_matching!A:B,2,false)</f>
        <v>Patient LLM</v>
      </c>
      <c r="I1917" s="32" t="s">
        <v>5175</v>
      </c>
      <c r="J1917" s="6" t="s">
        <v>418</v>
      </c>
      <c r="K1917" s="6">
        <v>1.0</v>
      </c>
      <c r="L1917" s="6">
        <v>1163.0</v>
      </c>
      <c r="M1917" s="6">
        <v>103.0</v>
      </c>
      <c r="N1917" s="6">
        <v>1830.0</v>
      </c>
      <c r="O1917" s="6" t="s">
        <v>5176</v>
      </c>
      <c r="P1917" s="8" t="str">
        <f t="shared" si="1"/>
        <v/>
      </c>
      <c r="Q1917" s="8" t="str">
        <f t="shared" si="8"/>
        <v/>
      </c>
      <c r="R1917" s="8" t="str">
        <f>if(and(P1917&lt;&gt;"",Q1917&lt;&gt;"newexp",Q1917&lt;&gt;"nostart"),countifs(script_conform_dispatching!A:A,P1917,script_conform_dispatching!B:B,Q1917),"")</f>
        <v/>
      </c>
      <c r="S1917" s="8" t="str">
        <f t="shared" si="3"/>
        <v/>
      </c>
    </row>
    <row r="1918" hidden="1">
      <c r="A1918" s="6" t="s">
        <v>5177</v>
      </c>
      <c r="B1918" s="6" t="s">
        <v>126</v>
      </c>
      <c r="C1918" s="6" t="s">
        <v>411</v>
      </c>
      <c r="H1918" s="8" t="str">
        <f>VLOOKUP(C1918,agent_name_matching!A:B,2,false)</f>
        <v>System</v>
      </c>
      <c r="I1918" s="33"/>
      <c r="O1918" s="6" t="s">
        <v>5178</v>
      </c>
      <c r="P1918" s="8" t="str">
        <f t="shared" si="1"/>
        <v/>
      </c>
      <c r="Q1918" s="8" t="str">
        <f t="shared" si="8"/>
        <v/>
      </c>
      <c r="R1918" s="8" t="str">
        <f>if(and(P1918&lt;&gt;"",Q1918&lt;&gt;"newexp",Q1918&lt;&gt;"nostart"),countifs(script_conform_dispatching!A:A,P1918,script_conform_dispatching!B:B,Q1918),"")</f>
        <v/>
      </c>
      <c r="S1918" s="8" t="str">
        <f t="shared" si="3"/>
        <v/>
      </c>
    </row>
    <row r="1919" hidden="1">
      <c r="A1919" s="6" t="s">
        <v>5179</v>
      </c>
      <c r="B1919" s="6" t="s">
        <v>126</v>
      </c>
      <c r="C1919" s="6" t="s">
        <v>1007</v>
      </c>
      <c r="F1919" s="6" t="s">
        <v>415</v>
      </c>
      <c r="G1919" s="6" t="s">
        <v>416</v>
      </c>
      <c r="H1919" s="8" t="str">
        <f>VLOOKUP(C1919,agent_name_matching!A:B,2,false)</f>
        <v>Assessor LLM</v>
      </c>
      <c r="I1919" s="32" t="s">
        <v>1008</v>
      </c>
      <c r="J1919" s="6" t="s">
        <v>418</v>
      </c>
      <c r="L1919" s="6">
        <v>1762.0</v>
      </c>
      <c r="M1919" s="6">
        <v>14.0</v>
      </c>
      <c r="N1919" s="6">
        <v>899.0</v>
      </c>
      <c r="O1919" s="6" t="s">
        <v>5180</v>
      </c>
      <c r="P1919" s="8" t="str">
        <f t="shared" si="1"/>
        <v/>
      </c>
      <c r="Q1919" s="8" t="str">
        <f t="shared" si="8"/>
        <v/>
      </c>
      <c r="R1919" s="8" t="str">
        <f>if(and(P1919&lt;&gt;"",Q1919&lt;&gt;"newexp",Q1919&lt;&gt;"nostart"),countifs(script_conform_dispatching!A:A,P1919,script_conform_dispatching!B:B,Q1919),"")</f>
        <v/>
      </c>
      <c r="S1919" s="8" t="str">
        <f t="shared" si="3"/>
        <v/>
      </c>
    </row>
    <row r="1920" hidden="1">
      <c r="A1920" s="6" t="s">
        <v>5181</v>
      </c>
      <c r="B1920" s="6" t="s">
        <v>126</v>
      </c>
      <c r="C1920" s="6" t="s">
        <v>1011</v>
      </c>
      <c r="F1920" s="6" t="s">
        <v>415</v>
      </c>
      <c r="G1920" s="6" t="s">
        <v>416</v>
      </c>
      <c r="H1920" s="8" t="str">
        <f>VLOOKUP(C1920,agent_name_matching!A:B,2,false)</f>
        <v>Dialog LLM</v>
      </c>
      <c r="I1920" s="32" t="s">
        <v>5182</v>
      </c>
      <c r="J1920" s="6" t="s">
        <v>418</v>
      </c>
      <c r="L1920" s="6">
        <v>3720.0</v>
      </c>
      <c r="M1920" s="6">
        <v>50.0</v>
      </c>
      <c r="N1920" s="6">
        <v>1217.0</v>
      </c>
      <c r="O1920" s="6" t="s">
        <v>5183</v>
      </c>
      <c r="P1920" s="8" t="str">
        <f t="shared" si="1"/>
        <v/>
      </c>
      <c r="Q1920" s="8" t="str">
        <f t="shared" si="8"/>
        <v/>
      </c>
      <c r="R1920" s="8" t="str">
        <f>if(and(P1920&lt;&gt;"",Q1920&lt;&gt;"newexp",Q1920&lt;&gt;"nostart"),countifs(script_conform_dispatching!A:A,P1920,script_conform_dispatching!B:B,Q1920),"")</f>
        <v/>
      </c>
      <c r="S1920" s="8" t="str">
        <f t="shared" si="3"/>
        <v/>
      </c>
    </row>
    <row r="1921" hidden="1">
      <c r="A1921" s="6" t="s">
        <v>5184</v>
      </c>
      <c r="B1921" s="6" t="s">
        <v>126</v>
      </c>
      <c r="C1921" s="6" t="s">
        <v>37</v>
      </c>
      <c r="F1921" s="6" t="s">
        <v>415</v>
      </c>
      <c r="G1921" s="6" t="s">
        <v>416</v>
      </c>
      <c r="H1921" s="8" t="str">
        <f>VLOOKUP(C1921,agent_name_matching!A:B,2,false)</f>
        <v>Patient LLM</v>
      </c>
      <c r="I1921" s="32" t="s">
        <v>5185</v>
      </c>
      <c r="J1921" s="6" t="s">
        <v>418</v>
      </c>
      <c r="K1921" s="6">
        <v>1.0</v>
      </c>
      <c r="L1921" s="6">
        <v>1324.0</v>
      </c>
      <c r="M1921" s="6">
        <v>106.0</v>
      </c>
      <c r="N1921" s="6">
        <v>3277.0</v>
      </c>
      <c r="O1921" s="6" t="s">
        <v>5186</v>
      </c>
      <c r="P1921" s="8" t="str">
        <f t="shared" si="1"/>
        <v/>
      </c>
      <c r="Q1921" s="8" t="str">
        <f t="shared" si="8"/>
        <v/>
      </c>
      <c r="R1921" s="8" t="str">
        <f>if(and(P1921&lt;&gt;"",Q1921&lt;&gt;"newexp",Q1921&lt;&gt;"nostart"),countifs(script_conform_dispatching!A:A,P1921,script_conform_dispatching!B:B,Q1921),"")</f>
        <v/>
      </c>
      <c r="S1921" s="8" t="str">
        <f t="shared" si="3"/>
        <v/>
      </c>
    </row>
    <row r="1922" hidden="1">
      <c r="A1922" s="6" t="s">
        <v>5187</v>
      </c>
      <c r="B1922" s="6" t="s">
        <v>126</v>
      </c>
      <c r="C1922" s="6" t="s">
        <v>411</v>
      </c>
      <c r="H1922" s="8" t="str">
        <f>VLOOKUP(C1922,agent_name_matching!A:B,2,false)</f>
        <v>System</v>
      </c>
      <c r="I1922" s="33"/>
      <c r="O1922" s="6" t="s">
        <v>5188</v>
      </c>
      <c r="P1922" s="8" t="str">
        <f t="shared" si="1"/>
        <v/>
      </c>
      <c r="Q1922" s="8" t="str">
        <f t="shared" si="8"/>
        <v/>
      </c>
      <c r="R1922" s="8" t="str">
        <f>if(and(P1922&lt;&gt;"",Q1922&lt;&gt;"newexp",Q1922&lt;&gt;"nostart"),countifs(script_conform_dispatching!A:A,P1922,script_conform_dispatching!B:B,Q1922),"")</f>
        <v/>
      </c>
      <c r="S1922" s="8" t="str">
        <f t="shared" si="3"/>
        <v/>
      </c>
    </row>
    <row r="1923" hidden="1">
      <c r="A1923" s="6" t="s">
        <v>5189</v>
      </c>
      <c r="B1923" s="6" t="s">
        <v>126</v>
      </c>
      <c r="C1923" s="6" t="s">
        <v>1007</v>
      </c>
      <c r="F1923" s="6" t="s">
        <v>415</v>
      </c>
      <c r="G1923" s="6" t="s">
        <v>416</v>
      </c>
      <c r="H1923" s="8" t="str">
        <f>VLOOKUP(C1923,agent_name_matching!A:B,2,false)</f>
        <v>Assessor LLM</v>
      </c>
      <c r="I1923" s="32" t="s">
        <v>1008</v>
      </c>
      <c r="J1923" s="6" t="s">
        <v>418</v>
      </c>
      <c r="L1923" s="6">
        <v>1924.0</v>
      </c>
      <c r="M1923" s="6">
        <v>14.0</v>
      </c>
      <c r="N1923" s="6">
        <v>987.0</v>
      </c>
      <c r="O1923" s="6" t="s">
        <v>5190</v>
      </c>
      <c r="P1923" s="8" t="str">
        <f t="shared" si="1"/>
        <v/>
      </c>
      <c r="Q1923" s="8" t="str">
        <f t="shared" si="8"/>
        <v/>
      </c>
      <c r="R1923" s="8" t="str">
        <f>if(and(P1923&lt;&gt;"",Q1923&lt;&gt;"newexp",Q1923&lt;&gt;"nostart"),countifs(script_conform_dispatching!A:A,P1923,script_conform_dispatching!B:B,Q1923),"")</f>
        <v/>
      </c>
      <c r="S1923" s="8" t="str">
        <f t="shared" si="3"/>
        <v/>
      </c>
    </row>
    <row r="1924" hidden="1">
      <c r="A1924" s="6" t="s">
        <v>5191</v>
      </c>
      <c r="B1924" s="6" t="s">
        <v>126</v>
      </c>
      <c r="C1924" s="6" t="s">
        <v>1011</v>
      </c>
      <c r="F1924" s="6" t="s">
        <v>415</v>
      </c>
      <c r="G1924" s="6" t="s">
        <v>416</v>
      </c>
      <c r="H1924" s="8" t="str">
        <f>VLOOKUP(C1924,agent_name_matching!A:B,2,false)</f>
        <v>Dialog LLM</v>
      </c>
      <c r="I1924" s="32" t="s">
        <v>5192</v>
      </c>
      <c r="J1924" s="6" t="s">
        <v>418</v>
      </c>
      <c r="L1924" s="6">
        <v>4180.0</v>
      </c>
      <c r="M1924" s="6">
        <v>61.0</v>
      </c>
      <c r="N1924" s="6">
        <v>1360.0</v>
      </c>
      <c r="O1924" s="6" t="s">
        <v>5193</v>
      </c>
      <c r="P1924" s="8" t="str">
        <f t="shared" si="1"/>
        <v/>
      </c>
      <c r="Q1924" s="8" t="str">
        <f t="shared" si="8"/>
        <v/>
      </c>
      <c r="R1924" s="8" t="str">
        <f>if(and(P1924&lt;&gt;"",Q1924&lt;&gt;"newexp",Q1924&lt;&gt;"nostart"),countifs(script_conform_dispatching!A:A,P1924,script_conform_dispatching!B:B,Q1924),"")</f>
        <v/>
      </c>
      <c r="S1924" s="8" t="str">
        <f t="shared" si="3"/>
        <v/>
      </c>
    </row>
    <row r="1925" hidden="1">
      <c r="A1925" s="6" t="s">
        <v>5194</v>
      </c>
      <c r="B1925" s="6" t="s">
        <v>126</v>
      </c>
      <c r="C1925" s="6" t="s">
        <v>37</v>
      </c>
      <c r="F1925" s="6" t="s">
        <v>415</v>
      </c>
      <c r="G1925" s="6" t="s">
        <v>416</v>
      </c>
      <c r="H1925" s="8" t="str">
        <f>VLOOKUP(C1925,agent_name_matching!A:B,2,false)</f>
        <v>Patient LLM</v>
      </c>
      <c r="I1925" s="32" t="s">
        <v>5195</v>
      </c>
      <c r="J1925" s="6" t="s">
        <v>418</v>
      </c>
      <c r="K1925" s="6">
        <v>1.0</v>
      </c>
      <c r="L1925" s="6">
        <v>1499.0</v>
      </c>
      <c r="M1925" s="6">
        <v>89.0</v>
      </c>
      <c r="N1925" s="6">
        <v>1608.0</v>
      </c>
      <c r="O1925" s="6" t="s">
        <v>5196</v>
      </c>
      <c r="P1925" s="8" t="str">
        <f t="shared" si="1"/>
        <v/>
      </c>
      <c r="Q1925" s="8" t="str">
        <f t="shared" si="8"/>
        <v/>
      </c>
      <c r="R1925" s="8" t="str">
        <f>if(and(P1925&lt;&gt;"",Q1925&lt;&gt;"newexp",Q1925&lt;&gt;"nostart"),countifs(script_conform_dispatching!A:A,P1925,script_conform_dispatching!B:B,Q1925),"")</f>
        <v/>
      </c>
      <c r="S1925" s="8" t="str">
        <f t="shared" si="3"/>
        <v/>
      </c>
    </row>
    <row r="1926" hidden="1">
      <c r="A1926" s="6" t="s">
        <v>5197</v>
      </c>
      <c r="B1926" s="6" t="s">
        <v>126</v>
      </c>
      <c r="C1926" s="6" t="s">
        <v>411</v>
      </c>
      <c r="H1926" s="8" t="str">
        <f>VLOOKUP(C1926,agent_name_matching!A:B,2,false)</f>
        <v>System</v>
      </c>
      <c r="I1926" s="33"/>
      <c r="O1926" s="6" t="s">
        <v>5198</v>
      </c>
      <c r="P1926" s="8" t="str">
        <f t="shared" si="1"/>
        <v/>
      </c>
      <c r="Q1926" s="8" t="str">
        <f t="shared" si="8"/>
        <v/>
      </c>
      <c r="R1926" s="8" t="str">
        <f>if(and(P1926&lt;&gt;"",Q1926&lt;&gt;"newexp",Q1926&lt;&gt;"nostart"),countifs(script_conform_dispatching!A:A,P1926,script_conform_dispatching!B:B,Q1926),"")</f>
        <v/>
      </c>
      <c r="S1926" s="8" t="str">
        <f t="shared" si="3"/>
        <v/>
      </c>
    </row>
    <row r="1927" hidden="1">
      <c r="A1927" s="6" t="s">
        <v>5199</v>
      </c>
      <c r="B1927" s="6" t="s">
        <v>126</v>
      </c>
      <c r="C1927" s="6" t="s">
        <v>1007</v>
      </c>
      <c r="F1927" s="6" t="s">
        <v>415</v>
      </c>
      <c r="G1927" s="6" t="s">
        <v>416</v>
      </c>
      <c r="H1927" s="8" t="str">
        <f>VLOOKUP(C1927,agent_name_matching!A:B,2,false)</f>
        <v>Assessor LLM</v>
      </c>
      <c r="I1927" s="32" t="s">
        <v>1008</v>
      </c>
      <c r="J1927" s="6" t="s">
        <v>418</v>
      </c>
      <c r="L1927" s="6">
        <v>2080.0</v>
      </c>
      <c r="M1927" s="6">
        <v>14.0</v>
      </c>
      <c r="N1927" s="6">
        <v>672.0</v>
      </c>
      <c r="O1927" s="6" t="s">
        <v>5200</v>
      </c>
      <c r="P1927" s="8" t="str">
        <f t="shared" si="1"/>
        <v/>
      </c>
      <c r="Q1927" s="8" t="str">
        <f t="shared" si="8"/>
        <v/>
      </c>
      <c r="R1927" s="8" t="str">
        <f>if(and(P1927&lt;&gt;"",Q1927&lt;&gt;"newexp",Q1927&lt;&gt;"nostart"),countifs(script_conform_dispatching!A:A,P1927,script_conform_dispatching!B:B,Q1927),"")</f>
        <v/>
      </c>
      <c r="S1927" s="8" t="str">
        <f t="shared" si="3"/>
        <v/>
      </c>
    </row>
    <row r="1928" hidden="1">
      <c r="A1928" s="6" t="s">
        <v>5201</v>
      </c>
      <c r="B1928" s="6" t="s">
        <v>126</v>
      </c>
      <c r="C1928" s="6" t="s">
        <v>1011</v>
      </c>
      <c r="F1928" s="6" t="s">
        <v>415</v>
      </c>
      <c r="G1928" s="6" t="s">
        <v>416</v>
      </c>
      <c r="H1928" s="8" t="str">
        <f>VLOOKUP(C1928,agent_name_matching!A:B,2,false)</f>
        <v>Dialog LLM</v>
      </c>
      <c r="I1928" s="32" t="s">
        <v>5202</v>
      </c>
      <c r="J1928" s="6" t="s">
        <v>418</v>
      </c>
      <c r="L1928" s="6">
        <v>4634.0</v>
      </c>
      <c r="M1928" s="6">
        <v>54.0</v>
      </c>
      <c r="N1928" s="6">
        <v>3061.0</v>
      </c>
      <c r="O1928" s="6" t="s">
        <v>5203</v>
      </c>
      <c r="P1928" s="8" t="str">
        <f t="shared" si="1"/>
        <v/>
      </c>
      <c r="Q1928" s="8" t="str">
        <f t="shared" si="8"/>
        <v/>
      </c>
      <c r="R1928" s="8" t="str">
        <f>if(and(P1928&lt;&gt;"",Q1928&lt;&gt;"newexp",Q1928&lt;&gt;"nostart"),countifs(script_conform_dispatching!A:A,P1928,script_conform_dispatching!B:B,Q1928),"")</f>
        <v/>
      </c>
      <c r="S1928" s="8" t="str">
        <f t="shared" si="3"/>
        <v/>
      </c>
    </row>
    <row r="1929" hidden="1">
      <c r="A1929" s="6" t="s">
        <v>5204</v>
      </c>
      <c r="B1929" s="6" t="s">
        <v>126</v>
      </c>
      <c r="C1929" s="6" t="s">
        <v>37</v>
      </c>
      <c r="F1929" s="6" t="s">
        <v>415</v>
      </c>
      <c r="G1929" s="6" t="s">
        <v>416</v>
      </c>
      <c r="H1929" s="8" t="str">
        <f>VLOOKUP(C1929,agent_name_matching!A:B,2,false)</f>
        <v>Patient LLM</v>
      </c>
      <c r="I1929" s="32" t="s">
        <v>5205</v>
      </c>
      <c r="J1929" s="6" t="s">
        <v>418</v>
      </c>
      <c r="K1929" s="6">
        <v>1.0</v>
      </c>
      <c r="L1929" s="6">
        <v>1650.0</v>
      </c>
      <c r="M1929" s="6">
        <v>99.0</v>
      </c>
      <c r="N1929" s="6">
        <v>1528.0</v>
      </c>
      <c r="O1929" s="6" t="s">
        <v>5206</v>
      </c>
      <c r="P1929" s="8" t="str">
        <f t="shared" si="1"/>
        <v/>
      </c>
      <c r="Q1929" s="8" t="str">
        <f t="shared" si="8"/>
        <v/>
      </c>
      <c r="R1929" s="8" t="str">
        <f>if(and(P1929&lt;&gt;"",Q1929&lt;&gt;"newexp",Q1929&lt;&gt;"nostart"),countifs(script_conform_dispatching!A:A,P1929,script_conform_dispatching!B:B,Q1929),"")</f>
        <v/>
      </c>
      <c r="S1929" s="8" t="str">
        <f t="shared" si="3"/>
        <v/>
      </c>
    </row>
    <row r="1930" hidden="1">
      <c r="A1930" s="6" t="s">
        <v>5207</v>
      </c>
      <c r="B1930" s="6" t="s">
        <v>126</v>
      </c>
      <c r="C1930" s="6" t="s">
        <v>411</v>
      </c>
      <c r="H1930" s="8" t="str">
        <f>VLOOKUP(C1930,agent_name_matching!A:B,2,false)</f>
        <v>System</v>
      </c>
      <c r="I1930" s="33"/>
      <c r="O1930" s="6" t="s">
        <v>5208</v>
      </c>
      <c r="P1930" s="8" t="str">
        <f t="shared" si="1"/>
        <v/>
      </c>
      <c r="Q1930" s="8" t="str">
        <f t="shared" si="8"/>
        <v/>
      </c>
      <c r="R1930" s="8" t="str">
        <f>if(and(P1930&lt;&gt;"",Q1930&lt;&gt;"newexp",Q1930&lt;&gt;"nostart"),countifs(script_conform_dispatching!A:A,P1930,script_conform_dispatching!B:B,Q1930),"")</f>
        <v/>
      </c>
      <c r="S1930" s="8" t="str">
        <f t="shared" si="3"/>
        <v/>
      </c>
    </row>
    <row r="1931" hidden="1">
      <c r="A1931" s="6" t="s">
        <v>5209</v>
      </c>
      <c r="B1931" s="6" t="s">
        <v>126</v>
      </c>
      <c r="C1931" s="6" t="s">
        <v>1007</v>
      </c>
      <c r="F1931" s="6" t="s">
        <v>415</v>
      </c>
      <c r="G1931" s="6" t="s">
        <v>416</v>
      </c>
      <c r="H1931" s="8" t="str">
        <f>VLOOKUP(C1931,agent_name_matching!A:B,2,false)</f>
        <v>Assessor LLM</v>
      </c>
      <c r="I1931" s="32" t="s">
        <v>1040</v>
      </c>
      <c r="J1931" s="6" t="s">
        <v>418</v>
      </c>
      <c r="L1931" s="6">
        <v>2239.0</v>
      </c>
      <c r="M1931" s="6">
        <v>12.0</v>
      </c>
      <c r="N1931" s="6">
        <v>899.0</v>
      </c>
      <c r="O1931" s="6" t="s">
        <v>5210</v>
      </c>
      <c r="P1931" s="8" t="str">
        <f t="shared" si="1"/>
        <v/>
      </c>
      <c r="Q1931" s="8" t="str">
        <f t="shared" si="8"/>
        <v/>
      </c>
      <c r="R1931" s="8" t="str">
        <f>if(and(P1931&lt;&gt;"",Q1931&lt;&gt;"newexp",Q1931&lt;&gt;"nostart"),countifs(script_conform_dispatching!A:A,P1931,script_conform_dispatching!B:B,Q1931),"")</f>
        <v/>
      </c>
      <c r="S1931" s="8" t="str">
        <f t="shared" si="3"/>
        <v/>
      </c>
    </row>
    <row r="1932" hidden="1">
      <c r="A1932" s="6" t="s">
        <v>5211</v>
      </c>
      <c r="B1932" s="6" t="s">
        <v>126</v>
      </c>
      <c r="C1932" s="6" t="s">
        <v>407</v>
      </c>
      <c r="D1932" s="6">
        <v>3.0</v>
      </c>
      <c r="E1932" s="6" t="s">
        <v>445</v>
      </c>
      <c r="H1932" s="8" t="str">
        <f>VLOOKUP(C1932,agent_name_matching!A:B,2,false)</f>
        <v>--</v>
      </c>
      <c r="I1932" s="33"/>
      <c r="O1932" s="6" t="s">
        <v>5212</v>
      </c>
      <c r="P1932" s="8">
        <f t="shared" si="1"/>
        <v>3</v>
      </c>
      <c r="Q1932" s="8">
        <f t="shared" si="8"/>
        <v>3</v>
      </c>
      <c r="R1932" s="8">
        <f>if(and(P1932&lt;&gt;"",Q1932&lt;&gt;"newexp",Q1932&lt;&gt;"nostart"),countifs(script_conform_dispatching!A:A,P1932,script_conform_dispatching!B:B,Q1932),"")</f>
        <v>1</v>
      </c>
      <c r="S1932" s="8" t="str">
        <f t="shared" si="3"/>
        <v/>
      </c>
    </row>
    <row r="1933" hidden="1">
      <c r="A1933" s="6" t="s">
        <v>5213</v>
      </c>
      <c r="B1933" s="6" t="s">
        <v>126</v>
      </c>
      <c r="C1933" s="6" t="s">
        <v>1045</v>
      </c>
      <c r="F1933" s="6" t="s">
        <v>415</v>
      </c>
      <c r="G1933" s="6" t="s">
        <v>416</v>
      </c>
      <c r="H1933" s="8" t="str">
        <f>VLOOKUP(C1933,agent_name_matching!A:B,2,false)</f>
        <v>Dispatcher LLM</v>
      </c>
      <c r="I1933" s="32" t="s">
        <v>5214</v>
      </c>
      <c r="J1933" s="6" t="s">
        <v>418</v>
      </c>
      <c r="L1933" s="6">
        <v>3656.0</v>
      </c>
      <c r="M1933" s="6">
        <v>113.0</v>
      </c>
      <c r="N1933" s="6">
        <v>1830.0</v>
      </c>
      <c r="O1933" s="6" t="s">
        <v>5215</v>
      </c>
      <c r="P1933" s="8" t="str">
        <f t="shared" si="1"/>
        <v/>
      </c>
      <c r="Q1933" s="8" t="str">
        <f t="shared" si="8"/>
        <v/>
      </c>
      <c r="R1933" s="8" t="str">
        <f>if(and(P1933&lt;&gt;"",Q1933&lt;&gt;"newexp",Q1933&lt;&gt;"nostart"),countifs(script_conform_dispatching!A:A,P1933,script_conform_dispatching!B:B,Q1933),"")</f>
        <v/>
      </c>
      <c r="S1933" s="8" t="str">
        <f t="shared" si="3"/>
        <v/>
      </c>
    </row>
    <row r="1934" hidden="1">
      <c r="A1934" s="6" t="s">
        <v>5216</v>
      </c>
      <c r="B1934" s="6" t="s">
        <v>126</v>
      </c>
      <c r="C1934" s="6" t="s">
        <v>407</v>
      </c>
      <c r="D1934" s="6">
        <v>3.0</v>
      </c>
      <c r="E1934" s="6" t="s">
        <v>408</v>
      </c>
      <c r="H1934" s="8" t="str">
        <f>VLOOKUP(C1934,agent_name_matching!A:B,2,false)</f>
        <v>--</v>
      </c>
      <c r="I1934" s="33"/>
      <c r="O1934" s="6" t="s">
        <v>5217</v>
      </c>
      <c r="P1934" s="8" t="str">
        <f t="shared" si="1"/>
        <v/>
      </c>
      <c r="Q1934" s="8" t="str">
        <f t="shared" si="8"/>
        <v/>
      </c>
      <c r="R1934" s="8" t="str">
        <f>if(and(P1934&lt;&gt;"",Q1934&lt;&gt;"newexp",Q1934&lt;&gt;"nostart"),countifs(script_conform_dispatching!A:A,P1934,script_conform_dispatching!B:B,Q1934),"")</f>
        <v/>
      </c>
      <c r="S1934" s="8" t="str">
        <f t="shared" si="3"/>
        <v/>
      </c>
    </row>
    <row r="1935" hidden="1">
      <c r="A1935" s="6" t="s">
        <v>5218</v>
      </c>
      <c r="B1935" s="6" t="s">
        <v>126</v>
      </c>
      <c r="C1935" s="6" t="s">
        <v>1011</v>
      </c>
      <c r="F1935" s="6" t="s">
        <v>415</v>
      </c>
      <c r="G1935" s="6" t="s">
        <v>416</v>
      </c>
      <c r="H1935" s="8" t="str">
        <f>VLOOKUP(C1935,agent_name_matching!A:B,2,false)</f>
        <v>Dialog LLM</v>
      </c>
      <c r="I1935" s="32" t="s">
        <v>5219</v>
      </c>
      <c r="J1935" s="6" t="s">
        <v>418</v>
      </c>
      <c r="L1935" s="6">
        <v>5206.0</v>
      </c>
      <c r="M1935" s="6">
        <v>148.0</v>
      </c>
      <c r="N1935" s="6">
        <v>2753.0</v>
      </c>
      <c r="O1935" s="6" t="s">
        <v>5220</v>
      </c>
      <c r="P1935" s="8" t="str">
        <f t="shared" si="1"/>
        <v/>
      </c>
      <c r="Q1935" s="8" t="str">
        <f t="shared" si="8"/>
        <v/>
      </c>
      <c r="R1935" s="8" t="str">
        <f>if(and(P1935&lt;&gt;"",Q1935&lt;&gt;"newexp",Q1935&lt;&gt;"nostart"),countifs(script_conform_dispatching!A:A,P1935,script_conform_dispatching!B:B,Q1935),"")</f>
        <v/>
      </c>
      <c r="S1935" s="8" t="str">
        <f t="shared" si="3"/>
        <v/>
      </c>
    </row>
    <row r="1936" hidden="1">
      <c r="A1936" s="6" t="s">
        <v>5221</v>
      </c>
      <c r="B1936" s="6" t="s">
        <v>126</v>
      </c>
      <c r="C1936" s="6" t="s">
        <v>450</v>
      </c>
      <c r="F1936" s="6" t="s">
        <v>415</v>
      </c>
      <c r="G1936" s="6" t="s">
        <v>416</v>
      </c>
      <c r="H1936" s="8" t="str">
        <f>VLOOKUP(C1936,agent_name_matching!A:B,2,false)</f>
        <v>Validator LLM</v>
      </c>
      <c r="I1936" s="32" t="s">
        <v>451</v>
      </c>
      <c r="J1936" s="6" t="s">
        <v>452</v>
      </c>
      <c r="L1936" s="6">
        <v>2210.0</v>
      </c>
      <c r="M1936" s="6">
        <v>10.0</v>
      </c>
      <c r="N1936" s="6">
        <v>908.0</v>
      </c>
      <c r="O1936" s="6" t="s">
        <v>5222</v>
      </c>
      <c r="P1936" s="8" t="str">
        <f t="shared" si="1"/>
        <v/>
      </c>
      <c r="Q1936" s="8" t="str">
        <f t="shared" si="8"/>
        <v/>
      </c>
      <c r="R1936" s="8" t="str">
        <f>if(and(P1936&lt;&gt;"",Q1936&lt;&gt;"newexp",Q1936&lt;&gt;"nostart"),countifs(script_conform_dispatching!A:A,P1936,script_conform_dispatching!B:B,Q1936),"")</f>
        <v/>
      </c>
      <c r="S1936" s="8" t="str">
        <f t="shared" si="3"/>
        <v/>
      </c>
    </row>
    <row r="1937" hidden="1">
      <c r="A1937" s="6" t="s">
        <v>5223</v>
      </c>
      <c r="B1937" s="6" t="s">
        <v>126</v>
      </c>
      <c r="C1937" s="6" t="s">
        <v>37</v>
      </c>
      <c r="F1937" s="6" t="s">
        <v>415</v>
      </c>
      <c r="G1937" s="6" t="s">
        <v>416</v>
      </c>
      <c r="H1937" s="8" t="str">
        <f>VLOOKUP(C1937,agent_name_matching!A:B,2,false)</f>
        <v>Patient LLM</v>
      </c>
      <c r="I1937" s="32" t="s">
        <v>5224</v>
      </c>
      <c r="J1937" s="6" t="s">
        <v>418</v>
      </c>
      <c r="K1937" s="6">
        <v>1.0</v>
      </c>
      <c r="L1937" s="6">
        <v>1905.0</v>
      </c>
      <c r="M1937" s="6">
        <v>44.0</v>
      </c>
      <c r="N1937" s="6">
        <v>1626.0</v>
      </c>
      <c r="O1937" s="6" t="s">
        <v>5225</v>
      </c>
      <c r="P1937" s="8" t="str">
        <f t="shared" si="1"/>
        <v/>
      </c>
      <c r="Q1937" s="8" t="str">
        <f t="shared" si="8"/>
        <v/>
      </c>
      <c r="R1937" s="8" t="str">
        <f>if(and(P1937&lt;&gt;"",Q1937&lt;&gt;"newexp",Q1937&lt;&gt;"nostart"),countifs(script_conform_dispatching!A:A,P1937,script_conform_dispatching!B:B,Q1937),"")</f>
        <v/>
      </c>
      <c r="S1937" s="8" t="str">
        <f t="shared" si="3"/>
        <v/>
      </c>
    </row>
    <row r="1938" hidden="1">
      <c r="A1938" s="6" t="s">
        <v>5226</v>
      </c>
      <c r="B1938" s="6" t="s">
        <v>126</v>
      </c>
      <c r="C1938" s="6" t="s">
        <v>411</v>
      </c>
      <c r="H1938" s="8" t="str">
        <f>VLOOKUP(C1938,agent_name_matching!A:B,2,false)</f>
        <v>System</v>
      </c>
      <c r="I1938" s="33"/>
      <c r="O1938" s="6" t="s">
        <v>5227</v>
      </c>
      <c r="P1938" s="8" t="str">
        <f t="shared" si="1"/>
        <v/>
      </c>
      <c r="Q1938" s="8" t="str">
        <f t="shared" si="8"/>
        <v/>
      </c>
      <c r="R1938" s="8" t="str">
        <f>if(and(P1938&lt;&gt;"",Q1938&lt;&gt;"newexp",Q1938&lt;&gt;"nostart"),countifs(script_conform_dispatching!A:A,P1938,script_conform_dispatching!B:B,Q1938),"")</f>
        <v/>
      </c>
      <c r="S1938" s="8" t="str">
        <f t="shared" si="3"/>
        <v/>
      </c>
    </row>
    <row r="1939" hidden="1">
      <c r="A1939" s="6" t="s">
        <v>5228</v>
      </c>
      <c r="B1939" s="6" t="s">
        <v>126</v>
      </c>
      <c r="C1939" s="6" t="s">
        <v>1007</v>
      </c>
      <c r="F1939" s="6" t="s">
        <v>415</v>
      </c>
      <c r="G1939" s="6" t="s">
        <v>416</v>
      </c>
      <c r="H1939" s="8" t="str">
        <f>VLOOKUP(C1939,agent_name_matching!A:B,2,false)</f>
        <v>Assessor LLM</v>
      </c>
      <c r="I1939" s="32" t="s">
        <v>1040</v>
      </c>
      <c r="J1939" s="6" t="s">
        <v>418</v>
      </c>
      <c r="L1939" s="6">
        <v>2289.0</v>
      </c>
      <c r="M1939" s="6">
        <v>12.0</v>
      </c>
      <c r="N1939" s="6">
        <v>786.0</v>
      </c>
      <c r="O1939" s="6" t="s">
        <v>5229</v>
      </c>
      <c r="P1939" s="8" t="str">
        <f t="shared" si="1"/>
        <v/>
      </c>
      <c r="Q1939" s="8" t="str">
        <f t="shared" si="8"/>
        <v/>
      </c>
      <c r="R1939" s="8" t="str">
        <f>if(and(P1939&lt;&gt;"",Q1939&lt;&gt;"newexp",Q1939&lt;&gt;"nostart"),countifs(script_conform_dispatching!A:A,P1939,script_conform_dispatching!B:B,Q1939),"")</f>
        <v/>
      </c>
      <c r="S1939" s="8" t="str">
        <f t="shared" si="3"/>
        <v/>
      </c>
    </row>
    <row r="1940" hidden="1">
      <c r="A1940" s="6" t="s">
        <v>5230</v>
      </c>
      <c r="B1940" s="6" t="s">
        <v>126</v>
      </c>
      <c r="C1940" s="6" t="s">
        <v>407</v>
      </c>
      <c r="D1940" s="6">
        <v>3.0</v>
      </c>
      <c r="E1940" s="6" t="s">
        <v>445</v>
      </c>
      <c r="H1940" s="8" t="str">
        <f>VLOOKUP(C1940,agent_name_matching!A:B,2,false)</f>
        <v>--</v>
      </c>
      <c r="I1940" s="33"/>
      <c r="O1940" s="6" t="s">
        <v>5231</v>
      </c>
      <c r="P1940" s="8">
        <f t="shared" si="1"/>
        <v>3</v>
      </c>
      <c r="Q1940" s="8">
        <f t="shared" si="8"/>
        <v>4</v>
      </c>
      <c r="R1940" s="8">
        <f>if(and(P1940&lt;&gt;"",Q1940&lt;&gt;"newexp",Q1940&lt;&gt;"nostart"),countifs(script_conform_dispatching!A:A,P1940,script_conform_dispatching!B:B,Q1940),"")</f>
        <v>1</v>
      </c>
      <c r="S1940" s="8" t="str">
        <f t="shared" si="3"/>
        <v/>
      </c>
    </row>
    <row r="1941" hidden="1">
      <c r="A1941" s="6" t="s">
        <v>5232</v>
      </c>
      <c r="B1941" s="6" t="s">
        <v>126</v>
      </c>
      <c r="C1941" s="6" t="s">
        <v>1045</v>
      </c>
      <c r="F1941" s="6" t="s">
        <v>415</v>
      </c>
      <c r="G1941" s="6" t="s">
        <v>416</v>
      </c>
      <c r="H1941" s="8" t="str">
        <f>VLOOKUP(C1941,agent_name_matching!A:B,2,false)</f>
        <v>Dispatcher LLM</v>
      </c>
      <c r="I1941" s="32" t="s">
        <v>2086</v>
      </c>
      <c r="J1941" s="6" t="s">
        <v>418</v>
      </c>
      <c r="L1941" s="6">
        <v>3706.0</v>
      </c>
      <c r="M1941" s="6">
        <v>210.0</v>
      </c>
      <c r="N1941" s="6">
        <v>3560.0</v>
      </c>
      <c r="O1941" s="6" t="s">
        <v>5233</v>
      </c>
      <c r="P1941" s="8" t="str">
        <f t="shared" si="1"/>
        <v/>
      </c>
      <c r="Q1941" s="8" t="str">
        <f t="shared" si="8"/>
        <v/>
      </c>
      <c r="R1941" s="8" t="str">
        <f>if(and(P1941&lt;&gt;"",Q1941&lt;&gt;"newexp",Q1941&lt;&gt;"nostart"),countifs(script_conform_dispatching!A:A,P1941,script_conform_dispatching!B:B,Q1941),"")</f>
        <v/>
      </c>
      <c r="S1941" s="8" t="str">
        <f t="shared" si="3"/>
        <v/>
      </c>
    </row>
    <row r="1942" hidden="1">
      <c r="A1942" s="6" t="s">
        <v>5234</v>
      </c>
      <c r="B1942" s="6" t="s">
        <v>126</v>
      </c>
      <c r="C1942" s="6" t="s">
        <v>407</v>
      </c>
      <c r="D1942" s="6">
        <v>4.0</v>
      </c>
      <c r="E1942" s="6" t="s">
        <v>408</v>
      </c>
      <c r="H1942" s="8" t="str">
        <f>VLOOKUP(C1942,agent_name_matching!A:B,2,false)</f>
        <v>--</v>
      </c>
      <c r="I1942" s="33"/>
      <c r="O1942" s="6" t="s">
        <v>5235</v>
      </c>
      <c r="P1942" s="8" t="str">
        <f t="shared" si="1"/>
        <v/>
      </c>
      <c r="Q1942" s="8" t="str">
        <f t="shared" si="8"/>
        <v/>
      </c>
      <c r="R1942" s="8" t="str">
        <f>if(and(P1942&lt;&gt;"",Q1942&lt;&gt;"newexp",Q1942&lt;&gt;"nostart"),countifs(script_conform_dispatching!A:A,P1942,script_conform_dispatching!B:B,Q1942),"")</f>
        <v/>
      </c>
      <c r="S1942" s="8" t="str">
        <f t="shared" si="3"/>
        <v/>
      </c>
    </row>
    <row r="1943" hidden="1">
      <c r="A1943" s="6" t="s">
        <v>5236</v>
      </c>
      <c r="B1943" s="6" t="s">
        <v>126</v>
      </c>
      <c r="C1943" s="6" t="s">
        <v>1011</v>
      </c>
      <c r="F1943" s="6" t="s">
        <v>415</v>
      </c>
      <c r="G1943" s="6" t="s">
        <v>416</v>
      </c>
      <c r="H1943" s="8" t="str">
        <f>VLOOKUP(C1943,agent_name_matching!A:B,2,false)</f>
        <v>Dialog LLM</v>
      </c>
      <c r="I1943" s="32" t="s">
        <v>5237</v>
      </c>
      <c r="J1943" s="6" t="s">
        <v>418</v>
      </c>
      <c r="L1943" s="6">
        <v>5766.0</v>
      </c>
      <c r="M1943" s="6">
        <v>127.0</v>
      </c>
      <c r="N1943" s="6">
        <v>2039.0</v>
      </c>
      <c r="O1943" s="6" t="s">
        <v>5238</v>
      </c>
      <c r="P1943" s="8" t="str">
        <f t="shared" si="1"/>
        <v/>
      </c>
      <c r="Q1943" s="8" t="str">
        <f t="shared" si="8"/>
        <v/>
      </c>
      <c r="R1943" s="8" t="str">
        <f>if(and(P1943&lt;&gt;"",Q1943&lt;&gt;"newexp",Q1943&lt;&gt;"nostart"),countifs(script_conform_dispatching!A:A,P1943,script_conform_dispatching!B:B,Q1943),"")</f>
        <v/>
      </c>
      <c r="S1943" s="8" t="str">
        <f t="shared" si="3"/>
        <v/>
      </c>
    </row>
    <row r="1944" hidden="1">
      <c r="A1944" s="6" t="s">
        <v>5239</v>
      </c>
      <c r="B1944" s="6" t="s">
        <v>126</v>
      </c>
      <c r="C1944" s="6" t="s">
        <v>450</v>
      </c>
      <c r="F1944" s="6" t="s">
        <v>415</v>
      </c>
      <c r="G1944" s="6" t="s">
        <v>416</v>
      </c>
      <c r="H1944" s="8" t="str">
        <f>VLOOKUP(C1944,agent_name_matching!A:B,2,false)</f>
        <v>Validator LLM</v>
      </c>
      <c r="I1944" s="32" t="s">
        <v>5240</v>
      </c>
      <c r="J1944" s="6" t="s">
        <v>452</v>
      </c>
      <c r="L1944" s="6">
        <v>2239.0</v>
      </c>
      <c r="M1944" s="6">
        <v>30.0</v>
      </c>
      <c r="N1944" s="6">
        <v>1415.0</v>
      </c>
      <c r="O1944" s="6" t="s">
        <v>5241</v>
      </c>
      <c r="P1944" s="8" t="str">
        <f t="shared" si="1"/>
        <v/>
      </c>
      <c r="Q1944" s="8" t="str">
        <f t="shared" si="8"/>
        <v/>
      </c>
      <c r="R1944" s="8" t="str">
        <f>if(and(P1944&lt;&gt;"",Q1944&lt;&gt;"newexp",Q1944&lt;&gt;"nostart"),countifs(script_conform_dispatching!A:A,P1944,script_conform_dispatching!B:B,Q1944),"")</f>
        <v/>
      </c>
      <c r="S1944" s="8" t="str">
        <f t="shared" si="3"/>
        <v/>
      </c>
    </row>
    <row r="1945" hidden="1">
      <c r="A1945" s="6" t="s">
        <v>5242</v>
      </c>
      <c r="B1945" s="6" t="s">
        <v>126</v>
      </c>
      <c r="C1945" s="6" t="s">
        <v>37</v>
      </c>
      <c r="F1945" s="6" t="s">
        <v>415</v>
      </c>
      <c r="G1945" s="6" t="s">
        <v>416</v>
      </c>
      <c r="H1945" s="8" t="str">
        <f>VLOOKUP(C1945,agent_name_matching!A:B,2,false)</f>
        <v>Patient LLM</v>
      </c>
      <c r="I1945" s="32" t="s">
        <v>5243</v>
      </c>
      <c r="J1945" s="6" t="s">
        <v>418</v>
      </c>
      <c r="K1945" s="6">
        <v>1.0</v>
      </c>
      <c r="L1945" s="6">
        <v>2084.0</v>
      </c>
      <c r="M1945" s="6">
        <v>39.0</v>
      </c>
      <c r="N1945" s="6">
        <v>1212.0</v>
      </c>
      <c r="O1945" s="6" t="s">
        <v>5244</v>
      </c>
      <c r="P1945" s="8" t="str">
        <f t="shared" si="1"/>
        <v/>
      </c>
      <c r="Q1945" s="8" t="str">
        <f t="shared" si="8"/>
        <v/>
      </c>
      <c r="R1945" s="8" t="str">
        <f>if(and(P1945&lt;&gt;"",Q1945&lt;&gt;"newexp",Q1945&lt;&gt;"nostart"),countifs(script_conform_dispatching!A:A,P1945,script_conform_dispatching!B:B,Q1945),"")</f>
        <v/>
      </c>
      <c r="S1945" s="8" t="str">
        <f t="shared" si="3"/>
        <v/>
      </c>
    </row>
    <row r="1946" hidden="1">
      <c r="A1946" s="6" t="s">
        <v>5245</v>
      </c>
      <c r="B1946" s="6" t="s">
        <v>126</v>
      </c>
      <c r="C1946" s="6" t="s">
        <v>411</v>
      </c>
      <c r="H1946" s="8" t="str">
        <f>VLOOKUP(C1946,agent_name_matching!A:B,2,false)</f>
        <v>System</v>
      </c>
      <c r="I1946" s="33"/>
      <c r="O1946" s="6" t="s">
        <v>5246</v>
      </c>
      <c r="P1946" s="8" t="str">
        <f t="shared" si="1"/>
        <v/>
      </c>
      <c r="Q1946" s="8" t="str">
        <f t="shared" si="8"/>
        <v/>
      </c>
      <c r="R1946" s="8" t="str">
        <f>if(and(P1946&lt;&gt;"",Q1946&lt;&gt;"newexp",Q1946&lt;&gt;"nostart"),countifs(script_conform_dispatching!A:A,P1946,script_conform_dispatching!B:B,Q1946),"")</f>
        <v/>
      </c>
      <c r="S1946" s="8" t="str">
        <f t="shared" si="3"/>
        <v/>
      </c>
    </row>
    <row r="1947" hidden="1">
      <c r="A1947" s="6" t="s">
        <v>5247</v>
      </c>
      <c r="B1947" s="6" t="s">
        <v>126</v>
      </c>
      <c r="C1947" s="6" t="s">
        <v>1007</v>
      </c>
      <c r="F1947" s="6" t="s">
        <v>415</v>
      </c>
      <c r="G1947" s="6" t="s">
        <v>416</v>
      </c>
      <c r="H1947" s="8" t="str">
        <f>VLOOKUP(C1947,agent_name_matching!A:B,2,false)</f>
        <v>Assessor LLM</v>
      </c>
      <c r="I1947" s="32" t="s">
        <v>1008</v>
      </c>
      <c r="J1947" s="6" t="s">
        <v>418</v>
      </c>
      <c r="L1947" s="6">
        <v>2558.0</v>
      </c>
      <c r="M1947" s="6">
        <v>14.0</v>
      </c>
      <c r="N1947" s="6">
        <v>914.0</v>
      </c>
      <c r="O1947" s="6" t="s">
        <v>5248</v>
      </c>
      <c r="P1947" s="8" t="str">
        <f t="shared" si="1"/>
        <v/>
      </c>
      <c r="Q1947" s="8" t="str">
        <f t="shared" si="8"/>
        <v/>
      </c>
      <c r="R1947" s="8" t="str">
        <f>if(and(P1947&lt;&gt;"",Q1947&lt;&gt;"newexp",Q1947&lt;&gt;"nostart"),countifs(script_conform_dispatching!A:A,P1947,script_conform_dispatching!B:B,Q1947),"")</f>
        <v/>
      </c>
      <c r="S1947" s="8" t="str">
        <f t="shared" si="3"/>
        <v/>
      </c>
    </row>
    <row r="1948" hidden="1">
      <c r="A1948" s="6" t="s">
        <v>5249</v>
      </c>
      <c r="B1948" s="6" t="s">
        <v>126</v>
      </c>
      <c r="C1948" s="6" t="s">
        <v>1011</v>
      </c>
      <c r="F1948" s="6" t="s">
        <v>415</v>
      </c>
      <c r="G1948" s="6" t="s">
        <v>416</v>
      </c>
      <c r="H1948" s="8" t="str">
        <f>VLOOKUP(C1948,agent_name_matching!A:B,2,false)</f>
        <v>Dialog LLM</v>
      </c>
      <c r="I1948" s="32" t="s">
        <v>5250</v>
      </c>
      <c r="J1948" s="6" t="s">
        <v>418</v>
      </c>
      <c r="L1948" s="6">
        <v>6185.0</v>
      </c>
      <c r="M1948" s="6">
        <v>32.0</v>
      </c>
      <c r="N1948" s="6">
        <v>1285.0</v>
      </c>
      <c r="O1948" s="6" t="s">
        <v>5251</v>
      </c>
      <c r="P1948" s="8" t="str">
        <f t="shared" si="1"/>
        <v/>
      </c>
      <c r="Q1948" s="8" t="str">
        <f t="shared" si="8"/>
        <v/>
      </c>
      <c r="R1948" s="8" t="str">
        <f>if(and(P1948&lt;&gt;"",Q1948&lt;&gt;"newexp",Q1948&lt;&gt;"nostart"),countifs(script_conform_dispatching!A:A,P1948,script_conform_dispatching!B:B,Q1948),"")</f>
        <v/>
      </c>
      <c r="S1948" s="8" t="str">
        <f t="shared" si="3"/>
        <v/>
      </c>
    </row>
    <row r="1949" hidden="1">
      <c r="A1949" s="6" t="s">
        <v>5252</v>
      </c>
      <c r="B1949" s="6" t="s">
        <v>126</v>
      </c>
      <c r="C1949" s="6" t="s">
        <v>37</v>
      </c>
      <c r="F1949" s="6" t="s">
        <v>415</v>
      </c>
      <c r="G1949" s="6" t="s">
        <v>416</v>
      </c>
      <c r="H1949" s="8" t="str">
        <f>VLOOKUP(C1949,agent_name_matching!A:B,2,false)</f>
        <v>Patient LLM</v>
      </c>
      <c r="I1949" s="32" t="s">
        <v>5253</v>
      </c>
      <c r="J1949" s="6" t="s">
        <v>418</v>
      </c>
      <c r="K1949" s="6">
        <v>1.0</v>
      </c>
      <c r="L1949" s="6">
        <v>2163.0</v>
      </c>
      <c r="M1949" s="6">
        <v>84.0</v>
      </c>
      <c r="N1949" s="6">
        <v>2888.0</v>
      </c>
      <c r="O1949" s="6" t="s">
        <v>5254</v>
      </c>
      <c r="P1949" s="8" t="str">
        <f t="shared" si="1"/>
        <v/>
      </c>
      <c r="Q1949" s="8" t="str">
        <f t="shared" si="8"/>
        <v/>
      </c>
      <c r="R1949" s="8" t="str">
        <f>if(and(P1949&lt;&gt;"",Q1949&lt;&gt;"newexp",Q1949&lt;&gt;"nostart"),countifs(script_conform_dispatching!A:A,P1949,script_conform_dispatching!B:B,Q1949),"")</f>
        <v/>
      </c>
      <c r="S1949" s="8" t="str">
        <f t="shared" si="3"/>
        <v/>
      </c>
    </row>
    <row r="1950" hidden="1">
      <c r="A1950" s="6" t="s">
        <v>5255</v>
      </c>
      <c r="B1950" s="6" t="s">
        <v>126</v>
      </c>
      <c r="C1950" s="6" t="s">
        <v>411</v>
      </c>
      <c r="H1950" s="8" t="str">
        <f>VLOOKUP(C1950,agent_name_matching!A:B,2,false)</f>
        <v>System</v>
      </c>
      <c r="I1950" s="33"/>
      <c r="O1950" s="6" t="s">
        <v>5256</v>
      </c>
      <c r="P1950" s="8" t="str">
        <f t="shared" si="1"/>
        <v/>
      </c>
      <c r="Q1950" s="8" t="str">
        <f t="shared" si="8"/>
        <v/>
      </c>
      <c r="R1950" s="8" t="str">
        <f>if(and(P1950&lt;&gt;"",Q1950&lt;&gt;"newexp",Q1950&lt;&gt;"nostart"),countifs(script_conform_dispatching!A:A,P1950,script_conform_dispatching!B:B,Q1950),"")</f>
        <v/>
      </c>
      <c r="S1950" s="8" t="str">
        <f t="shared" si="3"/>
        <v/>
      </c>
    </row>
    <row r="1951" hidden="1">
      <c r="A1951" s="6" t="s">
        <v>5257</v>
      </c>
      <c r="B1951" s="6" t="s">
        <v>126</v>
      </c>
      <c r="C1951" s="6" t="s">
        <v>1007</v>
      </c>
      <c r="F1951" s="6" t="s">
        <v>415</v>
      </c>
      <c r="G1951" s="6" t="s">
        <v>416</v>
      </c>
      <c r="H1951" s="8" t="str">
        <f>VLOOKUP(C1951,agent_name_matching!A:B,2,false)</f>
        <v>Assessor LLM</v>
      </c>
      <c r="I1951" s="32" t="s">
        <v>1008</v>
      </c>
      <c r="J1951" s="6" t="s">
        <v>418</v>
      </c>
      <c r="L1951" s="6">
        <v>2680.0</v>
      </c>
      <c r="M1951" s="6">
        <v>14.0</v>
      </c>
      <c r="N1951" s="6">
        <v>843.0</v>
      </c>
      <c r="O1951" s="6" t="s">
        <v>5258</v>
      </c>
      <c r="P1951" s="8" t="str">
        <f t="shared" si="1"/>
        <v/>
      </c>
      <c r="Q1951" s="8" t="str">
        <f t="shared" si="8"/>
        <v/>
      </c>
      <c r="R1951" s="8" t="str">
        <f>if(and(P1951&lt;&gt;"",Q1951&lt;&gt;"newexp",Q1951&lt;&gt;"nostart"),countifs(script_conform_dispatching!A:A,P1951,script_conform_dispatching!B:B,Q1951),"")</f>
        <v/>
      </c>
      <c r="S1951" s="8" t="str">
        <f t="shared" si="3"/>
        <v/>
      </c>
    </row>
    <row r="1952" hidden="1">
      <c r="A1952" s="6" t="s">
        <v>5259</v>
      </c>
      <c r="B1952" s="6" t="s">
        <v>126</v>
      </c>
      <c r="C1952" s="6" t="s">
        <v>1011</v>
      </c>
      <c r="F1952" s="6" t="s">
        <v>415</v>
      </c>
      <c r="G1952" s="6" t="s">
        <v>416</v>
      </c>
      <c r="H1952" s="8" t="str">
        <f>VLOOKUP(C1952,agent_name_matching!A:B,2,false)</f>
        <v>Dialog LLM</v>
      </c>
      <c r="I1952" s="32" t="s">
        <v>5260</v>
      </c>
      <c r="J1952" s="6" t="s">
        <v>418</v>
      </c>
      <c r="L1952" s="6">
        <v>6554.0</v>
      </c>
      <c r="M1952" s="6">
        <v>83.0</v>
      </c>
      <c r="N1952" s="6">
        <v>1794.0</v>
      </c>
      <c r="O1952" s="6" t="s">
        <v>5261</v>
      </c>
      <c r="P1952" s="8" t="str">
        <f t="shared" si="1"/>
        <v/>
      </c>
      <c r="Q1952" s="8" t="str">
        <f t="shared" si="8"/>
        <v/>
      </c>
      <c r="R1952" s="8" t="str">
        <f>if(and(P1952&lt;&gt;"",Q1952&lt;&gt;"newexp",Q1952&lt;&gt;"nostart"),countifs(script_conform_dispatching!A:A,P1952,script_conform_dispatching!B:B,Q1952),"")</f>
        <v/>
      </c>
      <c r="S1952" s="8" t="str">
        <f t="shared" si="3"/>
        <v/>
      </c>
    </row>
    <row r="1953" hidden="1">
      <c r="A1953" s="6" t="s">
        <v>5262</v>
      </c>
      <c r="B1953" s="6" t="s">
        <v>126</v>
      </c>
      <c r="C1953" s="6" t="s">
        <v>37</v>
      </c>
      <c r="F1953" s="6" t="s">
        <v>415</v>
      </c>
      <c r="G1953" s="6" t="s">
        <v>416</v>
      </c>
      <c r="H1953" s="8" t="str">
        <f>VLOOKUP(C1953,agent_name_matching!A:B,2,false)</f>
        <v>Patient LLM</v>
      </c>
      <c r="I1953" s="32" t="s">
        <v>5263</v>
      </c>
      <c r="J1953" s="6" t="s">
        <v>418</v>
      </c>
      <c r="K1953" s="6">
        <v>1.0</v>
      </c>
      <c r="L1953" s="6">
        <v>2338.0</v>
      </c>
      <c r="M1953" s="6">
        <v>103.0</v>
      </c>
      <c r="N1953" s="6">
        <v>1413.0</v>
      </c>
      <c r="O1953" s="6" t="s">
        <v>5264</v>
      </c>
      <c r="P1953" s="8" t="str">
        <f t="shared" si="1"/>
        <v/>
      </c>
      <c r="Q1953" s="8" t="str">
        <f t="shared" si="8"/>
        <v/>
      </c>
      <c r="R1953" s="8" t="str">
        <f>if(and(P1953&lt;&gt;"",Q1953&lt;&gt;"newexp",Q1953&lt;&gt;"nostart"),countifs(script_conform_dispatching!A:A,P1953,script_conform_dispatching!B:B,Q1953),"")</f>
        <v/>
      </c>
      <c r="S1953" s="8" t="str">
        <f t="shared" si="3"/>
        <v/>
      </c>
    </row>
    <row r="1954" hidden="1">
      <c r="A1954" s="6" t="s">
        <v>5265</v>
      </c>
      <c r="B1954" s="6" t="s">
        <v>126</v>
      </c>
      <c r="C1954" s="6" t="s">
        <v>411</v>
      </c>
      <c r="H1954" s="8" t="str">
        <f>VLOOKUP(C1954,agent_name_matching!A:B,2,false)</f>
        <v>System</v>
      </c>
      <c r="I1954" s="33"/>
      <c r="O1954" s="6" t="s">
        <v>5266</v>
      </c>
      <c r="P1954" s="8" t="str">
        <f t="shared" si="1"/>
        <v/>
      </c>
      <c r="Q1954" s="8" t="str">
        <f t="shared" si="8"/>
        <v/>
      </c>
      <c r="R1954" s="8" t="str">
        <f>if(and(P1954&lt;&gt;"",Q1954&lt;&gt;"newexp",Q1954&lt;&gt;"nostart"),countifs(script_conform_dispatching!A:A,P1954,script_conform_dispatching!B:B,Q1954),"")</f>
        <v/>
      </c>
      <c r="S1954" s="8" t="str">
        <f t="shared" si="3"/>
        <v/>
      </c>
    </row>
    <row r="1955" hidden="1">
      <c r="A1955" s="6" t="s">
        <v>5267</v>
      </c>
      <c r="B1955" s="6" t="s">
        <v>126</v>
      </c>
      <c r="C1955" s="6" t="s">
        <v>1007</v>
      </c>
      <c r="F1955" s="6" t="s">
        <v>415</v>
      </c>
      <c r="G1955" s="6" t="s">
        <v>416</v>
      </c>
      <c r="H1955" s="8" t="str">
        <f>VLOOKUP(C1955,agent_name_matching!A:B,2,false)</f>
        <v>Assessor LLM</v>
      </c>
      <c r="I1955" s="32" t="s">
        <v>1008</v>
      </c>
      <c r="J1955" s="6" t="s">
        <v>418</v>
      </c>
      <c r="L1955" s="6">
        <v>2872.0</v>
      </c>
      <c r="M1955" s="6">
        <v>14.0</v>
      </c>
      <c r="N1955" s="6">
        <v>1215.0</v>
      </c>
      <c r="O1955" s="6" t="s">
        <v>5268</v>
      </c>
      <c r="P1955" s="8" t="str">
        <f t="shared" si="1"/>
        <v/>
      </c>
      <c r="Q1955" s="8" t="str">
        <f t="shared" si="8"/>
        <v/>
      </c>
      <c r="R1955" s="8" t="str">
        <f>if(and(P1955&lt;&gt;"",Q1955&lt;&gt;"newexp",Q1955&lt;&gt;"nostart"),countifs(script_conform_dispatching!A:A,P1955,script_conform_dispatching!B:B,Q1955),"")</f>
        <v/>
      </c>
      <c r="S1955" s="8" t="str">
        <f t="shared" si="3"/>
        <v/>
      </c>
    </row>
    <row r="1956" hidden="1">
      <c r="A1956" s="6" t="s">
        <v>5269</v>
      </c>
      <c r="B1956" s="6" t="s">
        <v>126</v>
      </c>
      <c r="C1956" s="6" t="s">
        <v>1011</v>
      </c>
      <c r="F1956" s="6" t="s">
        <v>415</v>
      </c>
      <c r="G1956" s="6" t="s">
        <v>416</v>
      </c>
      <c r="H1956" s="8" t="str">
        <f>VLOOKUP(C1956,agent_name_matching!A:B,2,false)</f>
        <v>Dialog LLM</v>
      </c>
      <c r="I1956" s="32" t="s">
        <v>5270</v>
      </c>
      <c r="J1956" s="6" t="s">
        <v>418</v>
      </c>
      <c r="L1956" s="6">
        <v>6993.0</v>
      </c>
      <c r="M1956" s="6">
        <v>95.0</v>
      </c>
      <c r="N1956" s="6">
        <v>2270.0</v>
      </c>
      <c r="O1956" s="6" t="s">
        <v>5271</v>
      </c>
      <c r="P1956" s="8" t="str">
        <f t="shared" si="1"/>
        <v/>
      </c>
      <c r="Q1956" s="8" t="str">
        <f t="shared" si="8"/>
        <v/>
      </c>
      <c r="R1956" s="8" t="str">
        <f>if(and(P1956&lt;&gt;"",Q1956&lt;&gt;"newexp",Q1956&lt;&gt;"nostart"),countifs(script_conform_dispatching!A:A,P1956,script_conform_dispatching!B:B,Q1956),"")</f>
        <v/>
      </c>
      <c r="S1956" s="8" t="str">
        <f t="shared" si="3"/>
        <v/>
      </c>
    </row>
    <row r="1957" hidden="1">
      <c r="A1957" s="6" t="s">
        <v>5272</v>
      </c>
      <c r="B1957" s="6" t="s">
        <v>126</v>
      </c>
      <c r="C1957" s="6" t="s">
        <v>37</v>
      </c>
      <c r="F1957" s="6" t="s">
        <v>415</v>
      </c>
      <c r="G1957" s="6" t="s">
        <v>416</v>
      </c>
      <c r="H1957" s="8" t="str">
        <f>VLOOKUP(C1957,agent_name_matching!A:B,2,false)</f>
        <v>Patient LLM</v>
      </c>
      <c r="I1957" s="32" t="s">
        <v>5273</v>
      </c>
      <c r="J1957" s="6" t="s">
        <v>418</v>
      </c>
      <c r="K1957" s="6">
        <v>1.0</v>
      </c>
      <c r="L1957" s="6">
        <v>2544.0</v>
      </c>
      <c r="M1957" s="6">
        <v>45.0</v>
      </c>
      <c r="N1957" s="6">
        <v>1404.0</v>
      </c>
      <c r="O1957" s="6" t="s">
        <v>5274</v>
      </c>
      <c r="P1957" s="8" t="str">
        <f t="shared" si="1"/>
        <v/>
      </c>
      <c r="Q1957" s="8" t="str">
        <f t="shared" si="8"/>
        <v/>
      </c>
      <c r="R1957" s="8" t="str">
        <f>if(and(P1957&lt;&gt;"",Q1957&lt;&gt;"newexp",Q1957&lt;&gt;"nostart"),countifs(script_conform_dispatching!A:A,P1957,script_conform_dispatching!B:B,Q1957),"")</f>
        <v/>
      </c>
      <c r="S1957" s="8" t="str">
        <f t="shared" si="3"/>
        <v/>
      </c>
    </row>
    <row r="1958" hidden="1">
      <c r="A1958" s="6" t="s">
        <v>5275</v>
      </c>
      <c r="B1958" s="6" t="s">
        <v>126</v>
      </c>
      <c r="C1958" s="6" t="s">
        <v>411</v>
      </c>
      <c r="H1958" s="8" t="str">
        <f>VLOOKUP(C1958,agent_name_matching!A:B,2,false)</f>
        <v>System</v>
      </c>
      <c r="I1958" s="33"/>
      <c r="O1958" s="6" t="s">
        <v>5276</v>
      </c>
      <c r="P1958" s="8" t="str">
        <f t="shared" si="1"/>
        <v/>
      </c>
      <c r="Q1958" s="8" t="str">
        <f t="shared" si="8"/>
        <v/>
      </c>
      <c r="R1958" s="8" t="str">
        <f>if(and(P1958&lt;&gt;"",Q1958&lt;&gt;"newexp",Q1958&lt;&gt;"nostart"),countifs(script_conform_dispatching!A:A,P1958,script_conform_dispatching!B:B,Q1958),"")</f>
        <v/>
      </c>
      <c r="S1958" s="8" t="str">
        <f t="shared" si="3"/>
        <v/>
      </c>
    </row>
    <row r="1959" hidden="1">
      <c r="A1959" s="6" t="s">
        <v>5277</v>
      </c>
      <c r="B1959" s="6" t="s">
        <v>126</v>
      </c>
      <c r="C1959" s="6" t="s">
        <v>1007</v>
      </c>
      <c r="F1959" s="6" t="s">
        <v>415</v>
      </c>
      <c r="G1959" s="6" t="s">
        <v>416</v>
      </c>
      <c r="H1959" s="8" t="str">
        <f>VLOOKUP(C1959,agent_name_matching!A:B,2,false)</f>
        <v>Assessor LLM</v>
      </c>
      <c r="I1959" s="32" t="s">
        <v>1008</v>
      </c>
      <c r="J1959" s="6" t="s">
        <v>418</v>
      </c>
      <c r="L1959" s="6">
        <v>3018.0</v>
      </c>
      <c r="M1959" s="6">
        <v>14.0</v>
      </c>
      <c r="N1959" s="6">
        <v>898.0</v>
      </c>
      <c r="O1959" s="6" t="s">
        <v>5278</v>
      </c>
      <c r="P1959" s="8" t="str">
        <f t="shared" si="1"/>
        <v/>
      </c>
      <c r="Q1959" s="8" t="str">
        <f t="shared" si="8"/>
        <v/>
      </c>
      <c r="R1959" s="8" t="str">
        <f>if(and(P1959&lt;&gt;"",Q1959&lt;&gt;"newexp",Q1959&lt;&gt;"nostart"),countifs(script_conform_dispatching!A:A,P1959,script_conform_dispatching!B:B,Q1959),"")</f>
        <v/>
      </c>
      <c r="S1959" s="8" t="str">
        <f t="shared" si="3"/>
        <v/>
      </c>
    </row>
    <row r="1960" hidden="1">
      <c r="A1960" s="6" t="s">
        <v>5279</v>
      </c>
      <c r="B1960" s="6" t="s">
        <v>126</v>
      </c>
      <c r="C1960" s="6" t="s">
        <v>1011</v>
      </c>
      <c r="F1960" s="6" t="s">
        <v>415</v>
      </c>
      <c r="G1960" s="6" t="s">
        <v>416</v>
      </c>
      <c r="H1960" s="8" t="str">
        <f>VLOOKUP(C1960,agent_name_matching!A:B,2,false)</f>
        <v>Dialog LLM</v>
      </c>
      <c r="I1960" s="32" t="s">
        <v>5280</v>
      </c>
      <c r="J1960" s="6" t="s">
        <v>418</v>
      </c>
      <c r="L1960" s="6">
        <v>7386.0</v>
      </c>
      <c r="M1960" s="6">
        <v>30.0</v>
      </c>
      <c r="N1960" s="6">
        <v>1520.0</v>
      </c>
      <c r="O1960" s="6" t="s">
        <v>5281</v>
      </c>
      <c r="P1960" s="8" t="str">
        <f t="shared" si="1"/>
        <v/>
      </c>
      <c r="Q1960" s="8" t="str">
        <f t="shared" si="8"/>
        <v/>
      </c>
      <c r="R1960" s="8" t="str">
        <f>if(and(P1960&lt;&gt;"",Q1960&lt;&gt;"newexp",Q1960&lt;&gt;"nostart"),countifs(script_conform_dispatching!A:A,P1960,script_conform_dispatching!B:B,Q1960),"")</f>
        <v/>
      </c>
      <c r="S1960" s="8" t="str">
        <f t="shared" si="3"/>
        <v/>
      </c>
    </row>
    <row r="1961" hidden="1">
      <c r="A1961" s="6" t="s">
        <v>5282</v>
      </c>
      <c r="B1961" s="6" t="s">
        <v>126</v>
      </c>
      <c r="C1961" s="6" t="s">
        <v>37</v>
      </c>
      <c r="F1961" s="6" t="s">
        <v>415</v>
      </c>
      <c r="G1961" s="6" t="s">
        <v>416</v>
      </c>
      <c r="H1961" s="8" t="str">
        <f>VLOOKUP(C1961,agent_name_matching!A:B,2,false)</f>
        <v>Patient LLM</v>
      </c>
      <c r="I1961" s="32" t="s">
        <v>5283</v>
      </c>
      <c r="J1961" s="6" t="s">
        <v>418</v>
      </c>
      <c r="K1961" s="6">
        <v>1.0</v>
      </c>
      <c r="L1961" s="6">
        <v>2627.0</v>
      </c>
      <c r="M1961" s="6">
        <v>105.0</v>
      </c>
      <c r="N1961" s="6">
        <v>1834.0</v>
      </c>
      <c r="O1961" s="6" t="s">
        <v>5284</v>
      </c>
      <c r="P1961" s="8" t="str">
        <f t="shared" si="1"/>
        <v/>
      </c>
      <c r="Q1961" s="8" t="str">
        <f t="shared" si="8"/>
        <v/>
      </c>
      <c r="R1961" s="8" t="str">
        <f>if(and(P1961&lt;&gt;"",Q1961&lt;&gt;"newexp",Q1961&lt;&gt;"nostart"),countifs(script_conform_dispatching!A:A,P1961,script_conform_dispatching!B:B,Q1961),"")</f>
        <v/>
      </c>
      <c r="S1961" s="8" t="str">
        <f t="shared" si="3"/>
        <v/>
      </c>
    </row>
    <row r="1962" hidden="1">
      <c r="A1962" s="6" t="s">
        <v>5285</v>
      </c>
      <c r="B1962" s="6" t="s">
        <v>126</v>
      </c>
      <c r="C1962" s="6" t="s">
        <v>411</v>
      </c>
      <c r="H1962" s="8" t="str">
        <f>VLOOKUP(C1962,agent_name_matching!A:B,2,false)</f>
        <v>System</v>
      </c>
      <c r="I1962" s="33"/>
      <c r="O1962" s="6" t="s">
        <v>5286</v>
      </c>
      <c r="P1962" s="8" t="str">
        <f t="shared" si="1"/>
        <v/>
      </c>
      <c r="Q1962" s="8" t="str">
        <f t="shared" si="8"/>
        <v/>
      </c>
      <c r="R1962" s="8" t="str">
        <f>if(and(P1962&lt;&gt;"",Q1962&lt;&gt;"newexp",Q1962&lt;&gt;"nostart"),countifs(script_conform_dispatching!A:A,P1962,script_conform_dispatching!B:B,Q1962),"")</f>
        <v/>
      </c>
      <c r="S1962" s="8" t="str">
        <f t="shared" si="3"/>
        <v/>
      </c>
    </row>
    <row r="1963" hidden="1">
      <c r="A1963" s="6" t="s">
        <v>5287</v>
      </c>
      <c r="B1963" s="6" t="s">
        <v>126</v>
      </c>
      <c r="C1963" s="6" t="s">
        <v>1007</v>
      </c>
      <c r="F1963" s="6" t="s">
        <v>415</v>
      </c>
      <c r="G1963" s="6" t="s">
        <v>416</v>
      </c>
      <c r="H1963" s="8" t="str">
        <f>VLOOKUP(C1963,agent_name_matching!A:B,2,false)</f>
        <v>Assessor LLM</v>
      </c>
      <c r="I1963" s="32" t="s">
        <v>1008</v>
      </c>
      <c r="J1963" s="6" t="s">
        <v>418</v>
      </c>
      <c r="L1963" s="6">
        <v>3159.0</v>
      </c>
      <c r="M1963" s="6">
        <v>14.0</v>
      </c>
      <c r="N1963" s="6">
        <v>912.0</v>
      </c>
      <c r="O1963" s="6" t="s">
        <v>5288</v>
      </c>
      <c r="P1963" s="8" t="str">
        <f t="shared" si="1"/>
        <v/>
      </c>
      <c r="Q1963" s="8" t="str">
        <f t="shared" si="8"/>
        <v/>
      </c>
      <c r="R1963" s="8" t="str">
        <f>if(and(P1963&lt;&gt;"",Q1963&lt;&gt;"newexp",Q1963&lt;&gt;"nostart"),countifs(script_conform_dispatching!A:A,P1963,script_conform_dispatching!B:B,Q1963),"")</f>
        <v/>
      </c>
      <c r="S1963" s="8" t="str">
        <f t="shared" si="3"/>
        <v/>
      </c>
    </row>
    <row r="1964" hidden="1">
      <c r="A1964" s="6" t="s">
        <v>5289</v>
      </c>
      <c r="B1964" s="6" t="s">
        <v>126</v>
      </c>
      <c r="C1964" s="6" t="s">
        <v>1011</v>
      </c>
      <c r="F1964" s="6" t="s">
        <v>415</v>
      </c>
      <c r="G1964" s="6" t="s">
        <v>416</v>
      </c>
      <c r="H1964" s="8" t="str">
        <f>VLOOKUP(C1964,agent_name_matching!A:B,2,false)</f>
        <v>Dialog LLM</v>
      </c>
      <c r="I1964" s="32" t="s">
        <v>5290</v>
      </c>
      <c r="J1964" s="6" t="s">
        <v>418</v>
      </c>
      <c r="L1964" s="6">
        <v>7774.0</v>
      </c>
      <c r="M1964" s="6">
        <v>91.0</v>
      </c>
      <c r="N1964" s="6">
        <v>1638.0</v>
      </c>
      <c r="O1964" s="6" t="s">
        <v>5291</v>
      </c>
      <c r="P1964" s="8" t="str">
        <f t="shared" si="1"/>
        <v/>
      </c>
      <c r="Q1964" s="8" t="str">
        <f t="shared" si="8"/>
        <v/>
      </c>
      <c r="R1964" s="8" t="str">
        <f>if(and(P1964&lt;&gt;"",Q1964&lt;&gt;"newexp",Q1964&lt;&gt;"nostart"),countifs(script_conform_dispatching!A:A,P1964,script_conform_dispatching!B:B,Q1964),"")</f>
        <v/>
      </c>
      <c r="S1964" s="8" t="str">
        <f t="shared" si="3"/>
        <v/>
      </c>
    </row>
    <row r="1965" hidden="1">
      <c r="A1965" s="6" t="s">
        <v>5292</v>
      </c>
      <c r="B1965" s="6" t="s">
        <v>126</v>
      </c>
      <c r="C1965" s="6" t="s">
        <v>37</v>
      </c>
      <c r="F1965" s="6" t="s">
        <v>415</v>
      </c>
      <c r="G1965" s="6" t="s">
        <v>416</v>
      </c>
      <c r="H1965" s="8" t="str">
        <f>VLOOKUP(C1965,agent_name_matching!A:B,2,false)</f>
        <v>Patient LLM</v>
      </c>
      <c r="I1965" s="32" t="s">
        <v>5293</v>
      </c>
      <c r="J1965" s="6" t="s">
        <v>418</v>
      </c>
      <c r="K1965" s="6">
        <v>1.0</v>
      </c>
      <c r="L1965" s="6">
        <v>2831.0</v>
      </c>
      <c r="M1965" s="6">
        <v>70.0</v>
      </c>
      <c r="N1965" s="6">
        <v>1411.0</v>
      </c>
      <c r="O1965" s="6" t="s">
        <v>5294</v>
      </c>
      <c r="P1965" s="8" t="str">
        <f t="shared" si="1"/>
        <v/>
      </c>
      <c r="Q1965" s="8" t="str">
        <f t="shared" si="8"/>
        <v/>
      </c>
      <c r="R1965" s="8" t="str">
        <f>if(and(P1965&lt;&gt;"",Q1965&lt;&gt;"newexp",Q1965&lt;&gt;"nostart"),countifs(script_conform_dispatching!A:A,P1965,script_conform_dispatching!B:B,Q1965),"")</f>
        <v/>
      </c>
      <c r="S1965" s="8" t="str">
        <f t="shared" si="3"/>
        <v/>
      </c>
    </row>
    <row r="1966" hidden="1">
      <c r="A1966" s="6" t="s">
        <v>5295</v>
      </c>
      <c r="B1966" s="6" t="s">
        <v>126</v>
      </c>
      <c r="C1966" s="6" t="s">
        <v>411</v>
      </c>
      <c r="H1966" s="8" t="str">
        <f>VLOOKUP(C1966,agent_name_matching!A:B,2,false)</f>
        <v>System</v>
      </c>
      <c r="I1966" s="33"/>
      <c r="O1966" s="6" t="s">
        <v>5296</v>
      </c>
      <c r="P1966" s="8" t="str">
        <f t="shared" si="1"/>
        <v/>
      </c>
      <c r="Q1966" s="8" t="str">
        <f t="shared" si="8"/>
        <v/>
      </c>
      <c r="R1966" s="8" t="str">
        <f>if(and(P1966&lt;&gt;"",Q1966&lt;&gt;"newexp",Q1966&lt;&gt;"nostart"),countifs(script_conform_dispatching!A:A,P1966,script_conform_dispatching!B:B,Q1966),"")</f>
        <v/>
      </c>
      <c r="S1966" s="8" t="str">
        <f t="shared" si="3"/>
        <v/>
      </c>
    </row>
    <row r="1967" hidden="1">
      <c r="A1967" s="6" t="s">
        <v>5297</v>
      </c>
      <c r="B1967" s="6" t="s">
        <v>126</v>
      </c>
      <c r="C1967" s="6" t="s">
        <v>1007</v>
      </c>
      <c r="F1967" s="6" t="s">
        <v>415</v>
      </c>
      <c r="G1967" s="6" t="s">
        <v>416</v>
      </c>
      <c r="H1967" s="8" t="str">
        <f>VLOOKUP(C1967,agent_name_matching!A:B,2,false)</f>
        <v>Assessor LLM</v>
      </c>
      <c r="I1967" s="32" t="s">
        <v>1008</v>
      </c>
      <c r="J1967" s="6" t="s">
        <v>418</v>
      </c>
      <c r="L1967" s="6">
        <v>3326.0</v>
      </c>
      <c r="M1967" s="6">
        <v>14.0</v>
      </c>
      <c r="N1967" s="6">
        <v>898.0</v>
      </c>
      <c r="O1967" s="6" t="s">
        <v>5298</v>
      </c>
      <c r="P1967" s="8" t="str">
        <f t="shared" si="1"/>
        <v/>
      </c>
      <c r="Q1967" s="8" t="str">
        <f t="shared" si="8"/>
        <v/>
      </c>
      <c r="R1967" s="8" t="str">
        <f>if(and(P1967&lt;&gt;"",Q1967&lt;&gt;"newexp",Q1967&lt;&gt;"nostart"),countifs(script_conform_dispatching!A:A,P1967,script_conform_dispatching!B:B,Q1967),"")</f>
        <v/>
      </c>
      <c r="S1967" s="8" t="str">
        <f t="shared" si="3"/>
        <v/>
      </c>
    </row>
    <row r="1968" hidden="1">
      <c r="A1968" s="6" t="s">
        <v>5299</v>
      </c>
      <c r="B1968" s="6" t="s">
        <v>126</v>
      </c>
      <c r="C1968" s="6" t="s">
        <v>1011</v>
      </c>
      <c r="F1968" s="6" t="s">
        <v>415</v>
      </c>
      <c r="G1968" s="6" t="s">
        <v>416</v>
      </c>
      <c r="H1968" s="8" t="str">
        <f>VLOOKUP(C1968,agent_name_matching!A:B,2,false)</f>
        <v>Dialog LLM</v>
      </c>
      <c r="I1968" s="32" t="s">
        <v>5300</v>
      </c>
      <c r="J1968" s="6" t="s">
        <v>418</v>
      </c>
      <c r="L1968" s="6">
        <v>8188.0</v>
      </c>
      <c r="M1968" s="6">
        <v>122.0</v>
      </c>
      <c r="N1968" s="6">
        <v>3446.0</v>
      </c>
      <c r="O1968" s="6" t="s">
        <v>5301</v>
      </c>
      <c r="P1968" s="8" t="str">
        <f t="shared" si="1"/>
        <v/>
      </c>
      <c r="Q1968" s="8" t="str">
        <f t="shared" si="8"/>
        <v/>
      </c>
      <c r="R1968" s="8" t="str">
        <f>if(and(P1968&lt;&gt;"",Q1968&lt;&gt;"newexp",Q1968&lt;&gt;"nostart"),countifs(script_conform_dispatching!A:A,P1968,script_conform_dispatching!B:B,Q1968),"")</f>
        <v/>
      </c>
      <c r="S1968" s="8" t="str">
        <f t="shared" si="3"/>
        <v/>
      </c>
    </row>
    <row r="1969" hidden="1">
      <c r="A1969" s="6" t="s">
        <v>5302</v>
      </c>
      <c r="B1969" s="6" t="s">
        <v>126</v>
      </c>
      <c r="C1969" s="6" t="s">
        <v>37</v>
      </c>
      <c r="F1969" s="6" t="s">
        <v>415</v>
      </c>
      <c r="G1969" s="6" t="s">
        <v>416</v>
      </c>
      <c r="H1969" s="8" t="str">
        <f>VLOOKUP(C1969,agent_name_matching!A:B,2,false)</f>
        <v>Patient LLM</v>
      </c>
      <c r="I1969" s="32" t="s">
        <v>5303</v>
      </c>
      <c r="J1969" s="6" t="s">
        <v>418</v>
      </c>
      <c r="K1969" s="6">
        <v>1.0</v>
      </c>
      <c r="L1969" s="6">
        <v>3031.0</v>
      </c>
      <c r="M1969" s="6">
        <v>67.0</v>
      </c>
      <c r="N1969" s="6">
        <v>2362.0</v>
      </c>
      <c r="O1969" s="6" t="s">
        <v>5304</v>
      </c>
      <c r="P1969" s="8" t="str">
        <f t="shared" si="1"/>
        <v/>
      </c>
      <c r="Q1969" s="8" t="str">
        <f t="shared" si="8"/>
        <v/>
      </c>
      <c r="R1969" s="8" t="str">
        <f>if(and(P1969&lt;&gt;"",Q1969&lt;&gt;"newexp",Q1969&lt;&gt;"nostart"),countifs(script_conform_dispatching!A:A,P1969,script_conform_dispatching!B:B,Q1969),"")</f>
        <v/>
      </c>
      <c r="S1969" s="8" t="str">
        <f t="shared" si="3"/>
        <v/>
      </c>
    </row>
    <row r="1970" hidden="1">
      <c r="A1970" s="6" t="s">
        <v>5305</v>
      </c>
      <c r="B1970" s="6" t="s">
        <v>126</v>
      </c>
      <c r="C1970" s="6" t="s">
        <v>411</v>
      </c>
      <c r="H1970" s="8" t="str">
        <f>VLOOKUP(C1970,agent_name_matching!A:B,2,false)</f>
        <v>System</v>
      </c>
      <c r="I1970" s="33"/>
      <c r="O1970" s="6" t="s">
        <v>5306</v>
      </c>
      <c r="P1970" s="8" t="str">
        <f t="shared" si="1"/>
        <v/>
      </c>
      <c r="Q1970" s="8" t="str">
        <f t="shared" si="8"/>
        <v/>
      </c>
      <c r="R1970" s="8" t="str">
        <f>if(and(P1970&lt;&gt;"",Q1970&lt;&gt;"newexp",Q1970&lt;&gt;"nostart"),countifs(script_conform_dispatching!A:A,P1970,script_conform_dispatching!B:B,Q1970),"")</f>
        <v/>
      </c>
      <c r="S1970" s="8" t="str">
        <f t="shared" si="3"/>
        <v/>
      </c>
    </row>
    <row r="1971" hidden="1">
      <c r="A1971" s="6" t="s">
        <v>5307</v>
      </c>
      <c r="B1971" s="6" t="s">
        <v>126</v>
      </c>
      <c r="C1971" s="6" t="s">
        <v>1007</v>
      </c>
      <c r="F1971" s="6" t="s">
        <v>415</v>
      </c>
      <c r="G1971" s="6" t="s">
        <v>416</v>
      </c>
      <c r="H1971" s="8" t="str">
        <f>VLOOKUP(C1971,agent_name_matching!A:B,2,false)</f>
        <v>Assessor LLM</v>
      </c>
      <c r="I1971" s="32" t="s">
        <v>1008</v>
      </c>
      <c r="J1971" s="6" t="s">
        <v>418</v>
      </c>
      <c r="L1971" s="6">
        <v>3521.0</v>
      </c>
      <c r="M1971" s="6">
        <v>14.0</v>
      </c>
      <c r="N1971" s="6">
        <v>902.0</v>
      </c>
      <c r="O1971" s="6" t="s">
        <v>5308</v>
      </c>
      <c r="P1971" s="8" t="str">
        <f t="shared" si="1"/>
        <v/>
      </c>
      <c r="Q1971" s="8" t="str">
        <f t="shared" si="8"/>
        <v/>
      </c>
      <c r="R1971" s="8" t="str">
        <f>if(and(P1971&lt;&gt;"",Q1971&lt;&gt;"newexp",Q1971&lt;&gt;"nostart"),countifs(script_conform_dispatching!A:A,P1971,script_conform_dispatching!B:B,Q1971),"")</f>
        <v/>
      </c>
      <c r="S1971" s="8" t="str">
        <f t="shared" si="3"/>
        <v/>
      </c>
    </row>
    <row r="1972" hidden="1">
      <c r="A1972" s="6" t="s">
        <v>5309</v>
      </c>
      <c r="B1972" s="6" t="s">
        <v>126</v>
      </c>
      <c r="C1972" s="6" t="s">
        <v>1011</v>
      </c>
      <c r="F1972" s="6" t="s">
        <v>415</v>
      </c>
      <c r="G1972" s="6" t="s">
        <v>416</v>
      </c>
      <c r="H1972" s="8" t="str">
        <f>VLOOKUP(C1972,agent_name_matching!A:B,2,false)</f>
        <v>Dialog LLM</v>
      </c>
      <c r="I1972" s="32" t="s">
        <v>5310</v>
      </c>
      <c r="J1972" s="6" t="s">
        <v>418</v>
      </c>
      <c r="L1972" s="6">
        <v>8630.0</v>
      </c>
      <c r="M1972" s="6">
        <v>257.0</v>
      </c>
      <c r="N1972" s="6">
        <v>4890.0</v>
      </c>
      <c r="O1972" s="6" t="s">
        <v>5311</v>
      </c>
      <c r="P1972" s="8" t="str">
        <f t="shared" si="1"/>
        <v/>
      </c>
      <c r="Q1972" s="8" t="str">
        <f t="shared" si="8"/>
        <v/>
      </c>
      <c r="R1972" s="8" t="str">
        <f>if(and(P1972&lt;&gt;"",Q1972&lt;&gt;"newexp",Q1972&lt;&gt;"nostart"),countifs(script_conform_dispatching!A:A,P1972,script_conform_dispatching!B:B,Q1972),"")</f>
        <v/>
      </c>
      <c r="S1972" s="8" t="str">
        <f t="shared" si="3"/>
        <v/>
      </c>
    </row>
    <row r="1973" hidden="1">
      <c r="A1973" s="6" t="s">
        <v>5312</v>
      </c>
      <c r="B1973" s="6" t="s">
        <v>126</v>
      </c>
      <c r="C1973" s="6" t="s">
        <v>37</v>
      </c>
      <c r="F1973" s="6" t="s">
        <v>415</v>
      </c>
      <c r="G1973" s="6" t="s">
        <v>416</v>
      </c>
      <c r="H1973" s="8" t="str">
        <f>VLOOKUP(C1973,agent_name_matching!A:B,2,false)</f>
        <v>Patient LLM</v>
      </c>
      <c r="I1973" s="32" t="s">
        <v>5313</v>
      </c>
      <c r="J1973" s="6" t="s">
        <v>418</v>
      </c>
      <c r="K1973" s="6">
        <v>1.0</v>
      </c>
      <c r="L1973" s="6">
        <v>3363.0</v>
      </c>
      <c r="M1973" s="6">
        <v>91.0</v>
      </c>
      <c r="N1973" s="6">
        <v>2436.0</v>
      </c>
      <c r="O1973" s="6" t="s">
        <v>5314</v>
      </c>
      <c r="P1973" s="8" t="str">
        <f t="shared" si="1"/>
        <v/>
      </c>
      <c r="Q1973" s="8" t="str">
        <f t="shared" si="8"/>
        <v/>
      </c>
      <c r="R1973" s="8" t="str">
        <f>if(and(P1973&lt;&gt;"",Q1973&lt;&gt;"newexp",Q1973&lt;&gt;"nostart"),countifs(script_conform_dispatching!A:A,P1973,script_conform_dispatching!B:B,Q1973),"")</f>
        <v/>
      </c>
      <c r="S1973" s="8" t="str">
        <f t="shared" si="3"/>
        <v/>
      </c>
    </row>
    <row r="1974" hidden="1">
      <c r="A1974" s="6" t="s">
        <v>5315</v>
      </c>
      <c r="B1974" s="6" t="s">
        <v>126</v>
      </c>
      <c r="C1974" s="6" t="s">
        <v>411</v>
      </c>
      <c r="H1974" s="8" t="str">
        <f>VLOOKUP(C1974,agent_name_matching!A:B,2,false)</f>
        <v>System</v>
      </c>
      <c r="I1974" s="33"/>
      <c r="O1974" s="6" t="s">
        <v>5316</v>
      </c>
      <c r="P1974" s="8" t="str">
        <f t="shared" si="1"/>
        <v/>
      </c>
      <c r="Q1974" s="8" t="str">
        <f t="shared" si="8"/>
        <v/>
      </c>
      <c r="R1974" s="8" t="str">
        <f>if(and(P1974&lt;&gt;"",Q1974&lt;&gt;"newexp",Q1974&lt;&gt;"nostart"),countifs(script_conform_dispatching!A:A,P1974,script_conform_dispatching!B:B,Q1974),"")</f>
        <v/>
      </c>
      <c r="S1974" s="8" t="str">
        <f t="shared" si="3"/>
        <v/>
      </c>
    </row>
    <row r="1975" hidden="1">
      <c r="A1975" s="6" t="s">
        <v>5317</v>
      </c>
      <c r="B1975" s="6" t="s">
        <v>126</v>
      </c>
      <c r="C1975" s="6" t="s">
        <v>1007</v>
      </c>
      <c r="F1975" s="6" t="s">
        <v>415</v>
      </c>
      <c r="G1975" s="6" t="s">
        <v>416</v>
      </c>
      <c r="H1975" s="8" t="str">
        <f>VLOOKUP(C1975,agent_name_matching!A:B,2,false)</f>
        <v>Assessor LLM</v>
      </c>
      <c r="I1975" s="32" t="s">
        <v>1040</v>
      </c>
      <c r="J1975" s="6" t="s">
        <v>418</v>
      </c>
      <c r="L1975" s="6">
        <v>3875.0</v>
      </c>
      <c r="M1975" s="6">
        <v>12.0</v>
      </c>
      <c r="N1975" s="6">
        <v>661.0</v>
      </c>
      <c r="O1975" s="6" t="s">
        <v>5318</v>
      </c>
      <c r="P1975" s="8" t="str">
        <f t="shared" si="1"/>
        <v/>
      </c>
      <c r="Q1975" s="8" t="str">
        <f t="shared" si="8"/>
        <v/>
      </c>
      <c r="R1975" s="8" t="str">
        <f>if(and(P1975&lt;&gt;"",Q1975&lt;&gt;"newexp",Q1975&lt;&gt;"nostart"),countifs(script_conform_dispatching!A:A,P1975,script_conform_dispatching!B:B,Q1975),"")</f>
        <v/>
      </c>
      <c r="S1975" s="8" t="str">
        <f t="shared" si="3"/>
        <v/>
      </c>
    </row>
    <row r="1976" hidden="1">
      <c r="A1976" s="6" t="s">
        <v>5319</v>
      </c>
      <c r="B1976" s="6" t="s">
        <v>126</v>
      </c>
      <c r="C1976" s="6" t="s">
        <v>407</v>
      </c>
      <c r="D1976" s="6">
        <v>4.0</v>
      </c>
      <c r="E1976" s="6" t="s">
        <v>445</v>
      </c>
      <c r="H1976" s="8" t="str">
        <f>VLOOKUP(C1976,agent_name_matching!A:B,2,false)</f>
        <v>--</v>
      </c>
      <c r="I1976" s="33"/>
      <c r="O1976" s="6" t="s">
        <v>5320</v>
      </c>
      <c r="P1976" s="8">
        <f t="shared" si="1"/>
        <v>4</v>
      </c>
      <c r="Q1976" s="8">
        <f t="shared" si="8"/>
        <v>8</v>
      </c>
      <c r="R1976" s="8">
        <f>if(and(P1976&lt;&gt;"",Q1976&lt;&gt;"newexp",Q1976&lt;&gt;"nostart"),countifs(script_conform_dispatching!A:A,P1976,script_conform_dispatching!B:B,Q1976),"")</f>
        <v>0</v>
      </c>
      <c r="S1976" s="8" t="str">
        <f t="shared" si="3"/>
        <v>wrong</v>
      </c>
    </row>
    <row r="1977" hidden="1">
      <c r="A1977" s="6" t="s">
        <v>5321</v>
      </c>
      <c r="B1977" s="6" t="s">
        <v>126</v>
      </c>
      <c r="C1977" s="6" t="s">
        <v>1045</v>
      </c>
      <c r="F1977" s="6" t="s">
        <v>415</v>
      </c>
      <c r="G1977" s="6" t="s">
        <v>416</v>
      </c>
      <c r="H1977" s="8" t="str">
        <f>VLOOKUP(C1977,agent_name_matching!A:B,2,false)</f>
        <v>Dispatcher LLM</v>
      </c>
      <c r="I1977" s="32" t="s">
        <v>1215</v>
      </c>
      <c r="J1977" s="6" t="s">
        <v>418</v>
      </c>
      <c r="L1977" s="6">
        <v>5292.0</v>
      </c>
      <c r="M1977" s="6">
        <v>132.0</v>
      </c>
      <c r="N1977" s="6">
        <v>2367.0</v>
      </c>
      <c r="O1977" s="6" t="s">
        <v>5322</v>
      </c>
      <c r="P1977" s="8" t="str">
        <f t="shared" si="1"/>
        <v/>
      </c>
      <c r="Q1977" s="8" t="str">
        <f t="shared" si="8"/>
        <v/>
      </c>
      <c r="R1977" s="8" t="str">
        <f>if(and(P1977&lt;&gt;"",Q1977&lt;&gt;"newexp",Q1977&lt;&gt;"nostart"),countifs(script_conform_dispatching!A:A,P1977,script_conform_dispatching!B:B,Q1977),"")</f>
        <v/>
      </c>
      <c r="S1977" s="8" t="str">
        <f t="shared" si="3"/>
        <v/>
      </c>
    </row>
    <row r="1978" hidden="1">
      <c r="A1978" s="6" t="s">
        <v>5323</v>
      </c>
      <c r="B1978" s="6" t="s">
        <v>126</v>
      </c>
      <c r="C1978" s="6" t="s">
        <v>407</v>
      </c>
      <c r="D1978" s="6">
        <v>8.0</v>
      </c>
      <c r="E1978" s="6" t="s">
        <v>408</v>
      </c>
      <c r="H1978" s="8" t="str">
        <f>VLOOKUP(C1978,agent_name_matching!A:B,2,false)</f>
        <v>--</v>
      </c>
      <c r="I1978" s="33"/>
      <c r="O1978" s="6" t="s">
        <v>5324</v>
      </c>
      <c r="P1978" s="8" t="str">
        <f t="shared" si="1"/>
        <v/>
      </c>
      <c r="Q1978" s="8" t="str">
        <f t="shared" si="8"/>
        <v/>
      </c>
      <c r="R1978" s="8" t="str">
        <f>if(and(P1978&lt;&gt;"",Q1978&lt;&gt;"newexp",Q1978&lt;&gt;"nostart"),countifs(script_conform_dispatching!A:A,P1978,script_conform_dispatching!B:B,Q1978),"")</f>
        <v/>
      </c>
      <c r="S1978" s="8" t="str">
        <f t="shared" si="3"/>
        <v/>
      </c>
    </row>
    <row r="1979" hidden="1">
      <c r="A1979" s="6" t="s">
        <v>5325</v>
      </c>
      <c r="B1979" s="6" t="s">
        <v>126</v>
      </c>
      <c r="C1979" s="6" t="s">
        <v>1011</v>
      </c>
      <c r="F1979" s="6" t="s">
        <v>415</v>
      </c>
      <c r="G1979" s="6" t="s">
        <v>416</v>
      </c>
      <c r="H1979" s="8" t="str">
        <f>VLOOKUP(C1979,agent_name_matching!A:B,2,false)</f>
        <v>Dialog LLM</v>
      </c>
      <c r="I1979" s="32" t="s">
        <v>5326</v>
      </c>
      <c r="J1979" s="6" t="s">
        <v>418</v>
      </c>
      <c r="L1979" s="6">
        <v>9365.0</v>
      </c>
      <c r="M1979" s="6">
        <v>105.0</v>
      </c>
      <c r="N1979" s="6">
        <v>3044.0</v>
      </c>
      <c r="O1979" s="6" t="s">
        <v>5327</v>
      </c>
      <c r="P1979" s="8" t="str">
        <f t="shared" si="1"/>
        <v/>
      </c>
      <c r="Q1979" s="8" t="str">
        <f t="shared" si="8"/>
        <v/>
      </c>
      <c r="R1979" s="8" t="str">
        <f>if(and(P1979&lt;&gt;"",Q1979&lt;&gt;"newexp",Q1979&lt;&gt;"nostart"),countifs(script_conform_dispatching!A:A,P1979,script_conform_dispatching!B:B,Q1979),"")</f>
        <v/>
      </c>
      <c r="S1979" s="8" t="str">
        <f t="shared" si="3"/>
        <v/>
      </c>
    </row>
    <row r="1980" hidden="1">
      <c r="A1980" s="6" t="s">
        <v>5328</v>
      </c>
      <c r="B1980" s="6" t="s">
        <v>126</v>
      </c>
      <c r="C1980" s="6" t="s">
        <v>450</v>
      </c>
      <c r="F1980" s="6" t="s">
        <v>415</v>
      </c>
      <c r="G1980" s="6" t="s">
        <v>416</v>
      </c>
      <c r="H1980" s="8" t="str">
        <f>VLOOKUP(C1980,agent_name_matching!A:B,2,false)</f>
        <v>Validator LLM</v>
      </c>
      <c r="I1980" s="32" t="s">
        <v>5329</v>
      </c>
      <c r="J1980" s="6" t="s">
        <v>452</v>
      </c>
      <c r="L1980" s="6">
        <v>3803.0</v>
      </c>
      <c r="M1980" s="6">
        <v>35.0</v>
      </c>
      <c r="N1980" s="6">
        <v>1410.0</v>
      </c>
      <c r="O1980" s="6" t="s">
        <v>5330</v>
      </c>
      <c r="P1980" s="8" t="str">
        <f t="shared" si="1"/>
        <v/>
      </c>
      <c r="Q1980" s="8" t="str">
        <f t="shared" si="8"/>
        <v/>
      </c>
      <c r="R1980" s="8" t="str">
        <f>if(and(P1980&lt;&gt;"",Q1980&lt;&gt;"newexp",Q1980&lt;&gt;"nostart"),countifs(script_conform_dispatching!A:A,P1980,script_conform_dispatching!B:B,Q1980),"")</f>
        <v/>
      </c>
      <c r="S1980" s="8" t="str">
        <f t="shared" si="3"/>
        <v/>
      </c>
    </row>
    <row r="1981" hidden="1">
      <c r="A1981" s="6" t="s">
        <v>5331</v>
      </c>
      <c r="B1981" s="6" t="s">
        <v>126</v>
      </c>
      <c r="C1981" s="6" t="s">
        <v>37</v>
      </c>
      <c r="F1981" s="6" t="s">
        <v>415</v>
      </c>
      <c r="G1981" s="6" t="s">
        <v>416</v>
      </c>
      <c r="H1981" s="8" t="str">
        <f>VLOOKUP(C1981,agent_name_matching!A:B,2,false)</f>
        <v>Patient LLM</v>
      </c>
      <c r="I1981" s="32" t="s">
        <v>5332</v>
      </c>
      <c r="J1981" s="6" t="s">
        <v>418</v>
      </c>
      <c r="K1981" s="6">
        <v>1.0</v>
      </c>
      <c r="L1981" s="6">
        <v>3567.0</v>
      </c>
      <c r="M1981" s="6">
        <v>62.0</v>
      </c>
      <c r="N1981" s="6">
        <v>2057.0</v>
      </c>
      <c r="O1981" s="6" t="s">
        <v>5333</v>
      </c>
      <c r="P1981" s="8" t="str">
        <f t="shared" si="1"/>
        <v/>
      </c>
      <c r="Q1981" s="8" t="str">
        <f t="shared" si="8"/>
        <v/>
      </c>
      <c r="R1981" s="8" t="str">
        <f>if(and(P1981&lt;&gt;"",Q1981&lt;&gt;"newexp",Q1981&lt;&gt;"nostart"),countifs(script_conform_dispatching!A:A,P1981,script_conform_dispatching!B:B,Q1981),"")</f>
        <v/>
      </c>
      <c r="S1981" s="8" t="str">
        <f t="shared" si="3"/>
        <v/>
      </c>
    </row>
    <row r="1982" hidden="1">
      <c r="A1982" s="6" t="s">
        <v>5334</v>
      </c>
      <c r="B1982" s="6" t="s">
        <v>126</v>
      </c>
      <c r="C1982" s="6" t="s">
        <v>411</v>
      </c>
      <c r="H1982" s="8" t="str">
        <f>VLOOKUP(C1982,agent_name_matching!A:B,2,false)</f>
        <v>System</v>
      </c>
      <c r="I1982" s="33"/>
      <c r="O1982" s="6" t="s">
        <v>5335</v>
      </c>
      <c r="P1982" s="8" t="str">
        <f t="shared" si="1"/>
        <v/>
      </c>
      <c r="Q1982" s="8" t="str">
        <f t="shared" si="8"/>
        <v/>
      </c>
      <c r="R1982" s="8" t="str">
        <f>if(and(P1982&lt;&gt;"",Q1982&lt;&gt;"newexp",Q1982&lt;&gt;"nostart"),countifs(script_conform_dispatching!A:A,P1982,script_conform_dispatching!B:B,Q1982),"")</f>
        <v/>
      </c>
      <c r="S1982" s="8" t="str">
        <f t="shared" si="3"/>
        <v/>
      </c>
    </row>
    <row r="1983" hidden="1">
      <c r="A1983" s="6" t="s">
        <v>5336</v>
      </c>
      <c r="B1983" s="6" t="s">
        <v>126</v>
      </c>
      <c r="C1983" s="6" t="s">
        <v>1007</v>
      </c>
      <c r="F1983" s="6" t="s">
        <v>415</v>
      </c>
      <c r="G1983" s="6" t="s">
        <v>416</v>
      </c>
      <c r="H1983" s="8" t="str">
        <f>VLOOKUP(C1983,agent_name_matching!A:B,2,false)</f>
        <v>Assessor LLM</v>
      </c>
      <c r="I1983" s="32" t="s">
        <v>1008</v>
      </c>
      <c r="J1983" s="6" t="s">
        <v>418</v>
      </c>
      <c r="L1983" s="6">
        <v>3970.0</v>
      </c>
      <c r="M1983" s="6">
        <v>14.0</v>
      </c>
      <c r="N1983" s="6">
        <v>1112.0</v>
      </c>
      <c r="O1983" s="6" t="s">
        <v>5337</v>
      </c>
      <c r="P1983" s="8" t="str">
        <f t="shared" si="1"/>
        <v/>
      </c>
      <c r="Q1983" s="8" t="str">
        <f t="shared" si="8"/>
        <v/>
      </c>
      <c r="R1983" s="8" t="str">
        <f>if(and(P1983&lt;&gt;"",Q1983&lt;&gt;"newexp",Q1983&lt;&gt;"nostart"),countifs(script_conform_dispatching!A:A,P1983,script_conform_dispatching!B:B,Q1983),"")</f>
        <v/>
      </c>
      <c r="S1983" s="8" t="str">
        <f t="shared" si="3"/>
        <v/>
      </c>
    </row>
    <row r="1984" hidden="1">
      <c r="A1984" s="6" t="s">
        <v>5338</v>
      </c>
      <c r="B1984" s="6" t="s">
        <v>126</v>
      </c>
      <c r="C1984" s="6" t="s">
        <v>1011</v>
      </c>
      <c r="F1984" s="6" t="s">
        <v>415</v>
      </c>
      <c r="G1984" s="6" t="s">
        <v>416</v>
      </c>
      <c r="H1984" s="8" t="str">
        <f>VLOOKUP(C1984,agent_name_matching!A:B,2,false)</f>
        <v>Dialog LLM</v>
      </c>
      <c r="I1984" s="32" t="s">
        <v>5339</v>
      </c>
      <c r="J1984" s="6" t="s">
        <v>418</v>
      </c>
      <c r="L1984" s="6">
        <v>9707.0</v>
      </c>
      <c r="M1984" s="6">
        <v>145.0</v>
      </c>
      <c r="N1984" s="6">
        <v>2757.0</v>
      </c>
      <c r="O1984" s="6" t="s">
        <v>5340</v>
      </c>
      <c r="P1984" s="8" t="str">
        <f t="shared" si="1"/>
        <v/>
      </c>
      <c r="Q1984" s="8" t="str">
        <f t="shared" si="8"/>
        <v/>
      </c>
      <c r="R1984" s="8" t="str">
        <f>if(and(P1984&lt;&gt;"",Q1984&lt;&gt;"newexp",Q1984&lt;&gt;"nostart"),countifs(script_conform_dispatching!A:A,P1984,script_conform_dispatching!B:B,Q1984),"")</f>
        <v/>
      </c>
      <c r="S1984" s="8" t="str">
        <f t="shared" si="3"/>
        <v/>
      </c>
    </row>
    <row r="1985" hidden="1">
      <c r="A1985" s="6" t="s">
        <v>5341</v>
      </c>
      <c r="B1985" s="6" t="s">
        <v>126</v>
      </c>
      <c r="C1985" s="6" t="s">
        <v>37</v>
      </c>
      <c r="F1985" s="6" t="s">
        <v>415</v>
      </c>
      <c r="G1985" s="6" t="s">
        <v>416</v>
      </c>
      <c r="H1985" s="8" t="str">
        <f>VLOOKUP(C1985,agent_name_matching!A:B,2,false)</f>
        <v>Patient LLM</v>
      </c>
      <c r="I1985" s="32" t="s">
        <v>5342</v>
      </c>
      <c r="J1985" s="6" t="s">
        <v>418</v>
      </c>
      <c r="K1985" s="6">
        <v>1.0</v>
      </c>
      <c r="L1985" s="6">
        <v>3782.0</v>
      </c>
      <c r="M1985" s="6">
        <v>64.0</v>
      </c>
      <c r="N1985" s="6">
        <v>1266.0</v>
      </c>
      <c r="O1985" s="6" t="s">
        <v>5343</v>
      </c>
      <c r="P1985" s="8" t="str">
        <f t="shared" si="1"/>
        <v/>
      </c>
      <c r="Q1985" s="8" t="str">
        <f t="shared" si="8"/>
        <v/>
      </c>
      <c r="R1985" s="8" t="str">
        <f>if(and(P1985&lt;&gt;"",Q1985&lt;&gt;"newexp",Q1985&lt;&gt;"nostart"),countifs(script_conform_dispatching!A:A,P1985,script_conform_dispatching!B:B,Q1985),"")</f>
        <v/>
      </c>
      <c r="S1985" s="8" t="str">
        <f t="shared" si="3"/>
        <v/>
      </c>
    </row>
    <row r="1986" hidden="1">
      <c r="A1986" s="6" t="s">
        <v>5344</v>
      </c>
      <c r="B1986" s="6" t="s">
        <v>126</v>
      </c>
      <c r="C1986" s="6" t="s">
        <v>411</v>
      </c>
      <c r="H1986" s="8" t="str">
        <f>VLOOKUP(C1986,agent_name_matching!A:B,2,false)</f>
        <v>System</v>
      </c>
      <c r="I1986" s="33"/>
      <c r="O1986" s="6" t="s">
        <v>5345</v>
      </c>
      <c r="P1986" s="8" t="str">
        <f t="shared" si="1"/>
        <v/>
      </c>
      <c r="Q1986" s="8" t="str">
        <f t="shared" si="8"/>
        <v/>
      </c>
      <c r="R1986" s="8" t="str">
        <f>if(and(P1986&lt;&gt;"",Q1986&lt;&gt;"newexp",Q1986&lt;&gt;"nostart"),countifs(script_conform_dispatching!A:A,P1986,script_conform_dispatching!B:B,Q1986),"")</f>
        <v/>
      </c>
      <c r="S1986" s="8" t="str">
        <f t="shared" si="3"/>
        <v/>
      </c>
    </row>
    <row r="1987" hidden="1">
      <c r="A1987" s="6" t="s">
        <v>5346</v>
      </c>
      <c r="B1987" s="6" t="s">
        <v>126</v>
      </c>
      <c r="C1987" s="6" t="s">
        <v>1007</v>
      </c>
      <c r="F1987" s="6" t="s">
        <v>415</v>
      </c>
      <c r="G1987" s="6" t="s">
        <v>416</v>
      </c>
      <c r="H1987" s="8" t="str">
        <f>VLOOKUP(C1987,agent_name_matching!A:B,2,false)</f>
        <v>Assessor LLM</v>
      </c>
      <c r="I1987" s="32" t="s">
        <v>1040</v>
      </c>
      <c r="J1987" s="6" t="s">
        <v>418</v>
      </c>
      <c r="L1987" s="6">
        <v>4185.0</v>
      </c>
      <c r="M1987" s="6">
        <v>12.0</v>
      </c>
      <c r="N1987" s="6">
        <v>927.0</v>
      </c>
      <c r="O1987" s="6" t="s">
        <v>5347</v>
      </c>
      <c r="P1987" s="8" t="str">
        <f t="shared" si="1"/>
        <v/>
      </c>
      <c r="Q1987" s="8" t="str">
        <f t="shared" si="8"/>
        <v/>
      </c>
      <c r="R1987" s="8" t="str">
        <f>if(and(P1987&lt;&gt;"",Q1987&lt;&gt;"newexp",Q1987&lt;&gt;"nostart"),countifs(script_conform_dispatching!A:A,P1987,script_conform_dispatching!B:B,Q1987),"")</f>
        <v/>
      </c>
      <c r="S1987" s="8" t="str">
        <f t="shared" si="3"/>
        <v/>
      </c>
    </row>
    <row r="1988" hidden="1">
      <c r="A1988" s="6" t="s">
        <v>5348</v>
      </c>
      <c r="B1988" s="6" t="s">
        <v>126</v>
      </c>
      <c r="C1988" s="6" t="s">
        <v>407</v>
      </c>
      <c r="D1988" s="6">
        <v>8.0</v>
      </c>
      <c r="E1988" s="6" t="s">
        <v>445</v>
      </c>
      <c r="H1988" s="8" t="str">
        <f>VLOOKUP(C1988,agent_name_matching!A:B,2,false)</f>
        <v>--</v>
      </c>
      <c r="I1988" s="33"/>
      <c r="O1988" s="6" t="s">
        <v>5349</v>
      </c>
      <c r="P1988" s="8">
        <f t="shared" si="1"/>
        <v>8</v>
      </c>
      <c r="Q1988" s="8" t="str">
        <f t="shared" si="8"/>
        <v>nostart</v>
      </c>
      <c r="R1988" s="8" t="str">
        <f>if(and(P1988&lt;&gt;"",Q1988&lt;&gt;"newexp",Q1988&lt;&gt;"nostart"),countifs(script_conform_dispatching!A:A,P1988,script_conform_dispatching!B:B,Q1988),"")</f>
        <v/>
      </c>
      <c r="S1988" s="8" t="str">
        <f t="shared" si="3"/>
        <v/>
      </c>
    </row>
    <row r="1989" hidden="1">
      <c r="A1989" s="6" t="s">
        <v>5350</v>
      </c>
      <c r="B1989" s="6" t="s">
        <v>126</v>
      </c>
      <c r="C1989" s="6" t="s">
        <v>1011</v>
      </c>
      <c r="F1989" s="6" t="s">
        <v>415</v>
      </c>
      <c r="G1989" s="6" t="s">
        <v>416</v>
      </c>
      <c r="H1989" s="8" t="str">
        <f>VLOOKUP(C1989,agent_name_matching!A:B,2,false)</f>
        <v>Dialog LLM</v>
      </c>
      <c r="I1989" s="32" t="s">
        <v>5351</v>
      </c>
      <c r="J1989" s="6" t="s">
        <v>418</v>
      </c>
      <c r="L1989" s="6">
        <v>10089.0</v>
      </c>
      <c r="M1989" s="6">
        <v>48.0</v>
      </c>
      <c r="N1989" s="6">
        <v>1446.0</v>
      </c>
      <c r="O1989" s="6" t="s">
        <v>5352</v>
      </c>
      <c r="P1989" s="8" t="str">
        <f t="shared" si="1"/>
        <v/>
      </c>
      <c r="Q1989" s="8" t="str">
        <f t="shared" si="8"/>
        <v/>
      </c>
      <c r="R1989" s="8" t="str">
        <f>if(and(P1989&lt;&gt;"",Q1989&lt;&gt;"newexp",Q1989&lt;&gt;"nostart"),countifs(script_conform_dispatching!A:A,P1989,script_conform_dispatching!B:B,Q1989),"")</f>
        <v/>
      </c>
      <c r="S1989" s="8" t="str">
        <f t="shared" si="3"/>
        <v/>
      </c>
    </row>
    <row r="1990" hidden="1">
      <c r="A1990" s="6" t="s">
        <v>5353</v>
      </c>
      <c r="B1990" s="6" t="s">
        <v>126</v>
      </c>
      <c r="C1990" s="6" t="s">
        <v>450</v>
      </c>
      <c r="F1990" s="6" t="s">
        <v>415</v>
      </c>
      <c r="G1990" s="6" t="s">
        <v>416</v>
      </c>
      <c r="H1990" s="8" t="str">
        <f>VLOOKUP(C1990,agent_name_matching!A:B,2,false)</f>
        <v>Validator LLM</v>
      </c>
      <c r="I1990" s="32" t="s">
        <v>451</v>
      </c>
      <c r="J1990" s="6" t="s">
        <v>452</v>
      </c>
      <c r="L1990" s="6">
        <v>4056.0</v>
      </c>
      <c r="M1990" s="6">
        <v>10.0</v>
      </c>
      <c r="N1990" s="6">
        <v>1630.0</v>
      </c>
      <c r="O1990" s="6" t="s">
        <v>5354</v>
      </c>
      <c r="P1990" s="8" t="str">
        <f t="shared" si="1"/>
        <v/>
      </c>
      <c r="Q1990" s="8" t="str">
        <f t="shared" si="8"/>
        <v/>
      </c>
      <c r="R1990" s="8" t="str">
        <f>if(and(P1990&lt;&gt;"",Q1990&lt;&gt;"newexp",Q1990&lt;&gt;"nostart"),countifs(script_conform_dispatching!A:A,P1990,script_conform_dispatching!B:B,Q1990),"")</f>
        <v/>
      </c>
      <c r="S1990" s="8" t="str">
        <f t="shared" si="3"/>
        <v/>
      </c>
    </row>
    <row r="1991" hidden="1">
      <c r="A1991" s="6" t="s">
        <v>5355</v>
      </c>
      <c r="B1991" s="6" t="s">
        <v>129</v>
      </c>
      <c r="C1991" s="6" t="s">
        <v>407</v>
      </c>
      <c r="D1991" s="6">
        <v>1.0</v>
      </c>
      <c r="E1991" s="6" t="s">
        <v>408</v>
      </c>
      <c r="H1991" s="8" t="str">
        <f>VLOOKUP(C1991,agent_name_matching!A:B,2,false)</f>
        <v>--</v>
      </c>
      <c r="I1991" s="33"/>
      <c r="O1991" s="6" t="s">
        <v>5356</v>
      </c>
      <c r="P1991" s="8" t="str">
        <f t="shared" si="1"/>
        <v/>
      </c>
      <c r="Q1991" s="8" t="str">
        <f t="shared" si="8"/>
        <v/>
      </c>
      <c r="R1991" s="8" t="str">
        <f>if(and(P1991&lt;&gt;"",Q1991&lt;&gt;"newexp",Q1991&lt;&gt;"nostart"),countifs(script_conform_dispatching!A:A,P1991,script_conform_dispatching!B:B,Q1991),"")</f>
        <v/>
      </c>
      <c r="S1991" s="8" t="str">
        <f t="shared" si="3"/>
        <v/>
      </c>
    </row>
    <row r="1992" hidden="1">
      <c r="A1992" s="6" t="s">
        <v>5357</v>
      </c>
      <c r="B1992" s="6" t="s">
        <v>129</v>
      </c>
      <c r="C1992" s="6" t="s">
        <v>411</v>
      </c>
      <c r="H1992" s="8" t="str">
        <f>VLOOKUP(C1992,agent_name_matching!A:B,2,false)</f>
        <v>System</v>
      </c>
      <c r="I1992" s="33"/>
      <c r="O1992" s="6" t="s">
        <v>5358</v>
      </c>
      <c r="P1992" s="8" t="str">
        <f t="shared" si="1"/>
        <v/>
      </c>
      <c r="Q1992" s="8" t="str">
        <f t="shared" si="8"/>
        <v/>
      </c>
      <c r="R1992" s="8" t="str">
        <f>if(and(P1992&lt;&gt;"",Q1992&lt;&gt;"newexp",Q1992&lt;&gt;"nostart"),countifs(script_conform_dispatching!A:A,P1992,script_conform_dispatching!B:B,Q1992),"")</f>
        <v/>
      </c>
      <c r="S1992" s="8" t="str">
        <f t="shared" si="3"/>
        <v/>
      </c>
    </row>
    <row r="1993" hidden="1">
      <c r="A1993" s="6" t="s">
        <v>5359</v>
      </c>
      <c r="B1993" s="6" t="s">
        <v>129</v>
      </c>
      <c r="C1993" s="6" t="s">
        <v>414</v>
      </c>
      <c r="F1993" s="6" t="s">
        <v>415</v>
      </c>
      <c r="G1993" s="6" t="s">
        <v>416</v>
      </c>
      <c r="H1993" s="8" t="str">
        <f>VLOOKUP(C1993,agent_name_matching!A:B,2,false)</f>
        <v>Dialog LLM</v>
      </c>
      <c r="I1993" s="32" t="s">
        <v>417</v>
      </c>
      <c r="J1993" s="6" t="s">
        <v>418</v>
      </c>
      <c r="L1993" s="6">
        <v>2328.0</v>
      </c>
      <c r="M1993" s="6">
        <v>42.0</v>
      </c>
      <c r="N1993" s="6">
        <v>1223.0</v>
      </c>
      <c r="O1993" s="6" t="s">
        <v>5360</v>
      </c>
      <c r="P1993" s="8" t="str">
        <f t="shared" si="1"/>
        <v/>
      </c>
      <c r="Q1993" s="8" t="str">
        <f t="shared" si="8"/>
        <v/>
      </c>
      <c r="R1993" s="8" t="str">
        <f>if(and(P1993&lt;&gt;"",Q1993&lt;&gt;"newexp",Q1993&lt;&gt;"nostart"),countifs(script_conform_dispatching!A:A,P1993,script_conform_dispatching!B:B,Q1993),"")</f>
        <v/>
      </c>
      <c r="S1993" s="8" t="str">
        <f t="shared" si="3"/>
        <v/>
      </c>
    </row>
    <row r="1994" hidden="1">
      <c r="A1994" s="6" t="s">
        <v>5361</v>
      </c>
      <c r="B1994" s="6" t="s">
        <v>129</v>
      </c>
      <c r="C1994" s="6" t="s">
        <v>37</v>
      </c>
      <c r="F1994" s="6" t="s">
        <v>415</v>
      </c>
      <c r="G1994" s="6" t="s">
        <v>416</v>
      </c>
      <c r="H1994" s="8" t="str">
        <f>VLOOKUP(C1994,agent_name_matching!A:B,2,false)</f>
        <v>Patient LLM</v>
      </c>
      <c r="I1994" s="32" t="s">
        <v>5362</v>
      </c>
      <c r="J1994" s="6" t="s">
        <v>418</v>
      </c>
      <c r="K1994" s="6">
        <v>1.0</v>
      </c>
      <c r="L1994" s="6">
        <v>387.0</v>
      </c>
      <c r="M1994" s="6">
        <v>37.0</v>
      </c>
      <c r="N1994" s="6">
        <v>888.0</v>
      </c>
      <c r="O1994" s="6" t="s">
        <v>5363</v>
      </c>
      <c r="P1994" s="8" t="str">
        <f t="shared" si="1"/>
        <v/>
      </c>
      <c r="Q1994" s="8" t="str">
        <f t="shared" si="8"/>
        <v/>
      </c>
      <c r="R1994" s="8" t="str">
        <f>if(and(P1994&lt;&gt;"",Q1994&lt;&gt;"newexp",Q1994&lt;&gt;"nostart"),countifs(script_conform_dispatching!A:A,P1994,script_conform_dispatching!B:B,Q1994),"")</f>
        <v/>
      </c>
      <c r="S1994" s="8" t="str">
        <f t="shared" si="3"/>
        <v/>
      </c>
    </row>
    <row r="1995" hidden="1">
      <c r="A1995" s="6" t="s">
        <v>5364</v>
      </c>
      <c r="B1995" s="6" t="s">
        <v>129</v>
      </c>
      <c r="C1995" s="6" t="s">
        <v>411</v>
      </c>
      <c r="H1995" s="8" t="str">
        <f>VLOOKUP(C1995,agent_name_matching!A:B,2,false)</f>
        <v>System</v>
      </c>
      <c r="I1995" s="33"/>
      <c r="O1995" s="6" t="s">
        <v>5365</v>
      </c>
      <c r="P1995" s="8" t="str">
        <f t="shared" si="1"/>
        <v/>
      </c>
      <c r="Q1995" s="8" t="str">
        <f t="shared" si="8"/>
        <v/>
      </c>
      <c r="R1995" s="8" t="str">
        <f>if(and(P1995&lt;&gt;"",Q1995&lt;&gt;"newexp",Q1995&lt;&gt;"nostart"),countifs(script_conform_dispatching!A:A,P1995,script_conform_dispatching!B:B,Q1995),"")</f>
        <v/>
      </c>
      <c r="S1995" s="8" t="str">
        <f t="shared" si="3"/>
        <v/>
      </c>
    </row>
    <row r="1996" hidden="1">
      <c r="A1996" s="6" t="s">
        <v>5366</v>
      </c>
      <c r="B1996" s="6" t="s">
        <v>129</v>
      </c>
      <c r="C1996" s="6" t="s">
        <v>414</v>
      </c>
      <c r="F1996" s="6" t="s">
        <v>415</v>
      </c>
      <c r="G1996" s="6" t="s">
        <v>416</v>
      </c>
      <c r="H1996" s="8" t="str">
        <f>VLOOKUP(C1996,agent_name_matching!A:B,2,false)</f>
        <v>Dialog LLM</v>
      </c>
      <c r="I1996" s="32" t="s">
        <v>5367</v>
      </c>
      <c r="J1996" s="6" t="s">
        <v>418</v>
      </c>
      <c r="L1996" s="6">
        <v>2556.0</v>
      </c>
      <c r="M1996" s="6">
        <v>55.0</v>
      </c>
      <c r="N1996" s="6">
        <v>1213.0</v>
      </c>
      <c r="O1996" s="6" t="s">
        <v>5368</v>
      </c>
      <c r="P1996" s="8" t="str">
        <f t="shared" si="1"/>
        <v/>
      </c>
      <c r="Q1996" s="8" t="str">
        <f t="shared" si="8"/>
        <v/>
      </c>
      <c r="R1996" s="8" t="str">
        <f>if(and(P1996&lt;&gt;"",Q1996&lt;&gt;"newexp",Q1996&lt;&gt;"nostart"),countifs(script_conform_dispatching!A:A,P1996,script_conform_dispatching!B:B,Q1996),"")</f>
        <v/>
      </c>
      <c r="S1996" s="8" t="str">
        <f t="shared" si="3"/>
        <v/>
      </c>
    </row>
    <row r="1997" hidden="1">
      <c r="A1997" s="6" t="s">
        <v>5369</v>
      </c>
      <c r="B1997" s="6" t="s">
        <v>129</v>
      </c>
      <c r="C1997" s="6" t="s">
        <v>37</v>
      </c>
      <c r="F1997" s="6" t="s">
        <v>415</v>
      </c>
      <c r="G1997" s="6" t="s">
        <v>416</v>
      </c>
      <c r="H1997" s="8" t="str">
        <f>VLOOKUP(C1997,agent_name_matching!A:B,2,false)</f>
        <v>Patient LLM</v>
      </c>
      <c r="I1997" s="32" t="s">
        <v>5370</v>
      </c>
      <c r="J1997" s="6" t="s">
        <v>418</v>
      </c>
      <c r="K1997" s="6">
        <v>1.0</v>
      </c>
      <c r="L1997" s="6">
        <v>473.0</v>
      </c>
      <c r="M1997" s="6">
        <v>14.0</v>
      </c>
      <c r="N1997" s="6">
        <v>1323.0</v>
      </c>
      <c r="O1997" s="6" t="s">
        <v>5371</v>
      </c>
      <c r="P1997" s="8" t="str">
        <f t="shared" si="1"/>
        <v/>
      </c>
      <c r="Q1997" s="8" t="str">
        <f t="shared" si="8"/>
        <v/>
      </c>
      <c r="R1997" s="8" t="str">
        <f>if(and(P1997&lt;&gt;"",Q1997&lt;&gt;"newexp",Q1997&lt;&gt;"nostart"),countifs(script_conform_dispatching!A:A,P1997,script_conform_dispatching!B:B,Q1997),"")</f>
        <v/>
      </c>
      <c r="S1997" s="8" t="str">
        <f t="shared" si="3"/>
        <v/>
      </c>
    </row>
    <row r="1998" hidden="1">
      <c r="A1998" s="6" t="s">
        <v>5372</v>
      </c>
      <c r="B1998" s="6" t="s">
        <v>129</v>
      </c>
      <c r="C1998" s="6" t="s">
        <v>411</v>
      </c>
      <c r="H1998" s="8" t="str">
        <f>VLOOKUP(C1998,agent_name_matching!A:B,2,false)</f>
        <v>System</v>
      </c>
      <c r="I1998" s="33"/>
      <c r="O1998" s="6" t="s">
        <v>5373</v>
      </c>
      <c r="P1998" s="8" t="str">
        <f t="shared" si="1"/>
        <v/>
      </c>
      <c r="Q1998" s="8" t="str">
        <f t="shared" si="8"/>
        <v/>
      </c>
      <c r="R1998" s="8" t="str">
        <f>if(and(P1998&lt;&gt;"",Q1998&lt;&gt;"newexp",Q1998&lt;&gt;"nostart"),countifs(script_conform_dispatching!A:A,P1998,script_conform_dispatching!B:B,Q1998),"")</f>
        <v/>
      </c>
      <c r="S1998" s="8" t="str">
        <f t="shared" si="3"/>
        <v/>
      </c>
    </row>
    <row r="1999" hidden="1">
      <c r="A1999" s="6" t="s">
        <v>5374</v>
      </c>
      <c r="B1999" s="6" t="s">
        <v>129</v>
      </c>
      <c r="C1999" s="6" t="s">
        <v>414</v>
      </c>
      <c r="F1999" s="6" t="s">
        <v>415</v>
      </c>
      <c r="G1999" s="6" t="s">
        <v>416</v>
      </c>
      <c r="H1999" s="8" t="str">
        <f>VLOOKUP(C1999,agent_name_matching!A:B,2,false)</f>
        <v>Dialog LLM</v>
      </c>
      <c r="I1999" s="32" t="s">
        <v>5375</v>
      </c>
      <c r="J1999" s="6" t="s">
        <v>418</v>
      </c>
      <c r="L1999" s="6">
        <v>2774.0</v>
      </c>
      <c r="M1999" s="6">
        <v>47.0</v>
      </c>
      <c r="N1999" s="6">
        <v>1646.0</v>
      </c>
      <c r="O1999" s="6" t="s">
        <v>5376</v>
      </c>
      <c r="P1999" s="8" t="str">
        <f t="shared" si="1"/>
        <v/>
      </c>
      <c r="Q1999" s="8" t="str">
        <f t="shared" si="8"/>
        <v/>
      </c>
      <c r="R1999" s="8" t="str">
        <f>if(and(P1999&lt;&gt;"",Q1999&lt;&gt;"newexp",Q1999&lt;&gt;"nostart"),countifs(script_conform_dispatching!A:A,P1999,script_conform_dispatching!B:B,Q1999),"")</f>
        <v/>
      </c>
      <c r="S1999" s="8" t="str">
        <f t="shared" si="3"/>
        <v/>
      </c>
    </row>
    <row r="2000" hidden="1">
      <c r="A2000" s="6" t="s">
        <v>5377</v>
      </c>
      <c r="B2000" s="6" t="s">
        <v>129</v>
      </c>
      <c r="C2000" s="6" t="s">
        <v>37</v>
      </c>
      <c r="F2000" s="6" t="s">
        <v>415</v>
      </c>
      <c r="G2000" s="6" t="s">
        <v>416</v>
      </c>
      <c r="H2000" s="8" t="str">
        <f>VLOOKUP(C2000,agent_name_matching!A:B,2,false)</f>
        <v>Patient LLM</v>
      </c>
      <c r="I2000" s="32" t="s">
        <v>5378</v>
      </c>
      <c r="J2000" s="6" t="s">
        <v>418</v>
      </c>
      <c r="K2000" s="6">
        <v>1.0</v>
      </c>
      <c r="L2000" s="6">
        <v>528.0</v>
      </c>
      <c r="M2000" s="6">
        <v>37.0</v>
      </c>
      <c r="N2000" s="6">
        <v>974.0</v>
      </c>
      <c r="O2000" s="6" t="s">
        <v>5379</v>
      </c>
      <c r="P2000" s="8" t="str">
        <f t="shared" si="1"/>
        <v/>
      </c>
      <c r="Q2000" s="8" t="str">
        <f t="shared" si="8"/>
        <v/>
      </c>
      <c r="R2000" s="8" t="str">
        <f>if(and(P2000&lt;&gt;"",Q2000&lt;&gt;"newexp",Q2000&lt;&gt;"nostart"),countifs(script_conform_dispatching!A:A,P2000,script_conform_dispatching!B:B,Q2000),"")</f>
        <v/>
      </c>
      <c r="S2000" s="8" t="str">
        <f t="shared" si="3"/>
        <v/>
      </c>
    </row>
    <row r="2001" hidden="1">
      <c r="A2001" s="6" t="s">
        <v>5380</v>
      </c>
      <c r="B2001" s="6" t="s">
        <v>129</v>
      </c>
      <c r="C2001" s="6" t="s">
        <v>411</v>
      </c>
      <c r="H2001" s="8" t="str">
        <f>VLOOKUP(C2001,agent_name_matching!A:B,2,false)</f>
        <v>System</v>
      </c>
      <c r="I2001" s="33"/>
      <c r="O2001" s="6" t="s">
        <v>5381</v>
      </c>
      <c r="P2001" s="8" t="str">
        <f t="shared" si="1"/>
        <v/>
      </c>
      <c r="Q2001" s="8" t="str">
        <f t="shared" si="8"/>
        <v/>
      </c>
      <c r="R2001" s="8" t="str">
        <f>if(and(P2001&lt;&gt;"",Q2001&lt;&gt;"newexp",Q2001&lt;&gt;"nostart"),countifs(script_conform_dispatching!A:A,P2001,script_conform_dispatching!B:B,Q2001),"")</f>
        <v/>
      </c>
      <c r="S2001" s="8" t="str">
        <f t="shared" si="3"/>
        <v/>
      </c>
    </row>
    <row r="2002" hidden="1">
      <c r="A2002" s="6" t="s">
        <v>5382</v>
      </c>
      <c r="B2002" s="6" t="s">
        <v>129</v>
      </c>
      <c r="C2002" s="6" t="s">
        <v>414</v>
      </c>
      <c r="F2002" s="6" t="s">
        <v>415</v>
      </c>
      <c r="G2002" s="6" t="s">
        <v>416</v>
      </c>
      <c r="H2002" s="8" t="str">
        <f>VLOOKUP(C2002,agent_name_matching!A:B,2,false)</f>
        <v>Dialog LLM</v>
      </c>
      <c r="I2002" s="32" t="s">
        <v>5383</v>
      </c>
      <c r="J2002" s="6" t="s">
        <v>418</v>
      </c>
      <c r="L2002" s="6">
        <v>3007.0</v>
      </c>
      <c r="M2002" s="6">
        <v>195.0</v>
      </c>
      <c r="N2002" s="6">
        <v>2866.0</v>
      </c>
      <c r="O2002" s="6" t="s">
        <v>5384</v>
      </c>
      <c r="P2002" s="8" t="str">
        <f t="shared" si="1"/>
        <v/>
      </c>
      <c r="Q2002" s="8" t="str">
        <f t="shared" si="8"/>
        <v/>
      </c>
      <c r="R2002" s="8" t="str">
        <f>if(and(P2002&lt;&gt;"",Q2002&lt;&gt;"newexp",Q2002&lt;&gt;"nostart"),countifs(script_conform_dispatching!A:A,P2002,script_conform_dispatching!B:B,Q2002),"")</f>
        <v/>
      </c>
      <c r="S2002" s="8" t="str">
        <f t="shared" si="3"/>
        <v/>
      </c>
    </row>
    <row r="2003" hidden="1">
      <c r="A2003" s="6" t="s">
        <v>5385</v>
      </c>
      <c r="B2003" s="6" t="s">
        <v>129</v>
      </c>
      <c r="C2003" s="6" t="s">
        <v>407</v>
      </c>
      <c r="D2003" s="6">
        <v>1.0</v>
      </c>
      <c r="E2003" s="6" t="s">
        <v>445</v>
      </c>
      <c r="H2003" s="8" t="str">
        <f>VLOOKUP(C2003,agent_name_matching!A:B,2,false)</f>
        <v>--</v>
      </c>
      <c r="I2003" s="33"/>
      <c r="O2003" s="6" t="s">
        <v>5386</v>
      </c>
      <c r="P2003" s="8">
        <f t="shared" si="1"/>
        <v>1</v>
      </c>
      <c r="Q2003" s="8">
        <f t="shared" si="8"/>
        <v>2</v>
      </c>
      <c r="R2003" s="8">
        <f>if(and(P2003&lt;&gt;"",Q2003&lt;&gt;"newexp",Q2003&lt;&gt;"nostart"),countifs(script_conform_dispatching!A:A,P2003,script_conform_dispatching!B:B,Q2003),"")</f>
        <v>1</v>
      </c>
      <c r="S2003" s="8" t="str">
        <f t="shared" si="3"/>
        <v/>
      </c>
    </row>
    <row r="2004" hidden="1">
      <c r="A2004" s="6" t="s">
        <v>5387</v>
      </c>
      <c r="B2004" s="6" t="s">
        <v>129</v>
      </c>
      <c r="C2004" s="6" t="s">
        <v>407</v>
      </c>
      <c r="D2004" s="6">
        <v>2.0</v>
      </c>
      <c r="E2004" s="6" t="s">
        <v>408</v>
      </c>
      <c r="H2004" s="8" t="str">
        <f>VLOOKUP(C2004,agent_name_matching!A:B,2,false)</f>
        <v>--</v>
      </c>
      <c r="I2004" s="33"/>
      <c r="O2004" s="6" t="s">
        <v>5388</v>
      </c>
      <c r="P2004" s="8" t="str">
        <f t="shared" si="1"/>
        <v/>
      </c>
      <c r="Q2004" s="8" t="str">
        <f t="shared" si="8"/>
        <v/>
      </c>
      <c r="R2004" s="8" t="str">
        <f>if(and(P2004&lt;&gt;"",Q2004&lt;&gt;"newexp",Q2004&lt;&gt;"nostart"),countifs(script_conform_dispatching!A:A,P2004,script_conform_dispatching!B:B,Q2004),"")</f>
        <v/>
      </c>
      <c r="S2004" s="8" t="str">
        <f t="shared" si="3"/>
        <v/>
      </c>
    </row>
    <row r="2005" hidden="1">
      <c r="A2005" s="6" t="s">
        <v>5389</v>
      </c>
      <c r="B2005" s="6" t="s">
        <v>129</v>
      </c>
      <c r="C2005" s="6" t="s">
        <v>450</v>
      </c>
      <c r="F2005" s="6" t="s">
        <v>415</v>
      </c>
      <c r="G2005" s="6" t="s">
        <v>416</v>
      </c>
      <c r="H2005" s="8" t="str">
        <f>VLOOKUP(C2005,agent_name_matching!A:B,2,false)</f>
        <v>Validator LLM</v>
      </c>
      <c r="I2005" s="32" t="s">
        <v>5390</v>
      </c>
      <c r="J2005" s="6" t="s">
        <v>452</v>
      </c>
      <c r="L2005" s="6">
        <v>781.0</v>
      </c>
      <c r="M2005" s="6">
        <v>38.0</v>
      </c>
      <c r="N2005" s="6">
        <v>1398.0</v>
      </c>
      <c r="O2005" s="6" t="s">
        <v>5391</v>
      </c>
      <c r="P2005" s="8" t="str">
        <f t="shared" si="1"/>
        <v/>
      </c>
      <c r="Q2005" s="8" t="str">
        <f t="shared" si="8"/>
        <v/>
      </c>
      <c r="R2005" s="8" t="str">
        <f>if(and(P2005&lt;&gt;"",Q2005&lt;&gt;"newexp",Q2005&lt;&gt;"nostart"),countifs(script_conform_dispatching!A:A,P2005,script_conform_dispatching!B:B,Q2005),"")</f>
        <v/>
      </c>
      <c r="S2005" s="8" t="str">
        <f t="shared" si="3"/>
        <v/>
      </c>
    </row>
    <row r="2006" hidden="1">
      <c r="A2006" s="6" t="s">
        <v>5392</v>
      </c>
      <c r="B2006" s="6" t="s">
        <v>129</v>
      </c>
      <c r="C2006" s="6" t="s">
        <v>37</v>
      </c>
      <c r="F2006" s="6" t="s">
        <v>415</v>
      </c>
      <c r="G2006" s="6" t="s">
        <v>416</v>
      </c>
      <c r="H2006" s="8" t="str">
        <f>VLOOKUP(C2006,agent_name_matching!A:B,2,false)</f>
        <v>Patient LLM</v>
      </c>
      <c r="I2006" s="32" t="s">
        <v>5393</v>
      </c>
      <c r="J2006" s="6" t="s">
        <v>418</v>
      </c>
      <c r="K2006" s="6">
        <v>1.0</v>
      </c>
      <c r="L2006" s="6">
        <v>610.0</v>
      </c>
      <c r="M2006" s="6">
        <v>48.0</v>
      </c>
      <c r="N2006" s="6">
        <v>1832.0</v>
      </c>
      <c r="O2006" s="6" t="s">
        <v>5394</v>
      </c>
      <c r="P2006" s="8" t="str">
        <f t="shared" si="1"/>
        <v/>
      </c>
      <c r="Q2006" s="8" t="str">
        <f t="shared" si="8"/>
        <v/>
      </c>
      <c r="R2006" s="8" t="str">
        <f>if(and(P2006&lt;&gt;"",Q2006&lt;&gt;"newexp",Q2006&lt;&gt;"nostart"),countifs(script_conform_dispatching!A:A,P2006,script_conform_dispatching!B:B,Q2006),"")</f>
        <v/>
      </c>
      <c r="S2006" s="8" t="str">
        <f t="shared" si="3"/>
        <v/>
      </c>
    </row>
    <row r="2007" hidden="1">
      <c r="A2007" s="6" t="s">
        <v>5395</v>
      </c>
      <c r="B2007" s="6" t="s">
        <v>129</v>
      </c>
      <c r="C2007" s="6" t="s">
        <v>411</v>
      </c>
      <c r="H2007" s="8" t="str">
        <f>VLOOKUP(C2007,agent_name_matching!A:B,2,false)</f>
        <v>System</v>
      </c>
      <c r="I2007" s="33"/>
      <c r="O2007" s="6" t="s">
        <v>5396</v>
      </c>
      <c r="P2007" s="8" t="str">
        <f t="shared" si="1"/>
        <v/>
      </c>
      <c r="Q2007" s="8" t="str">
        <f t="shared" si="8"/>
        <v/>
      </c>
      <c r="R2007" s="8" t="str">
        <f>if(and(P2007&lt;&gt;"",Q2007&lt;&gt;"newexp",Q2007&lt;&gt;"nostart"),countifs(script_conform_dispatching!A:A,P2007,script_conform_dispatching!B:B,Q2007),"")</f>
        <v/>
      </c>
      <c r="S2007" s="8" t="str">
        <f t="shared" si="3"/>
        <v/>
      </c>
    </row>
    <row r="2008" hidden="1">
      <c r="A2008" s="6" t="s">
        <v>5397</v>
      </c>
      <c r="B2008" s="6" t="s">
        <v>129</v>
      </c>
      <c r="C2008" s="6" t="s">
        <v>414</v>
      </c>
      <c r="F2008" s="6" t="s">
        <v>415</v>
      </c>
      <c r="G2008" s="6" t="s">
        <v>416</v>
      </c>
      <c r="H2008" s="8" t="str">
        <f>VLOOKUP(C2008,agent_name_matching!A:B,2,false)</f>
        <v>Dialog LLM</v>
      </c>
      <c r="I2008" s="32" t="s">
        <v>5398</v>
      </c>
      <c r="J2008" s="6" t="s">
        <v>418</v>
      </c>
      <c r="L2008" s="6">
        <v>3422.0</v>
      </c>
      <c r="M2008" s="6">
        <v>69.0</v>
      </c>
      <c r="N2008" s="6">
        <v>1475.0</v>
      </c>
      <c r="O2008" s="6" t="s">
        <v>5399</v>
      </c>
      <c r="P2008" s="8" t="str">
        <f t="shared" si="1"/>
        <v/>
      </c>
      <c r="Q2008" s="8" t="str">
        <f t="shared" si="8"/>
        <v/>
      </c>
      <c r="R2008" s="8" t="str">
        <f>if(and(P2008&lt;&gt;"",Q2008&lt;&gt;"newexp",Q2008&lt;&gt;"nostart"),countifs(script_conform_dispatching!A:A,P2008,script_conform_dispatching!B:B,Q2008),"")</f>
        <v/>
      </c>
      <c r="S2008" s="8" t="str">
        <f t="shared" si="3"/>
        <v/>
      </c>
    </row>
    <row r="2009" hidden="1">
      <c r="A2009" s="6" t="s">
        <v>5400</v>
      </c>
      <c r="B2009" s="6" t="s">
        <v>129</v>
      </c>
      <c r="C2009" s="6" t="s">
        <v>37</v>
      </c>
      <c r="F2009" s="6" t="s">
        <v>415</v>
      </c>
      <c r="G2009" s="6" t="s">
        <v>416</v>
      </c>
      <c r="H2009" s="8" t="str">
        <f>VLOOKUP(C2009,agent_name_matching!A:B,2,false)</f>
        <v>Patient LLM</v>
      </c>
      <c r="I2009" s="32" t="s">
        <v>5401</v>
      </c>
      <c r="J2009" s="6" t="s">
        <v>418</v>
      </c>
      <c r="K2009" s="6">
        <v>1.0</v>
      </c>
      <c r="L2009" s="6">
        <v>721.0</v>
      </c>
      <c r="M2009" s="6">
        <v>72.0</v>
      </c>
      <c r="N2009" s="6">
        <v>1632.0</v>
      </c>
      <c r="O2009" s="6" t="s">
        <v>5402</v>
      </c>
      <c r="P2009" s="8" t="str">
        <f t="shared" si="1"/>
        <v/>
      </c>
      <c r="Q2009" s="8" t="str">
        <f t="shared" si="8"/>
        <v/>
      </c>
      <c r="R2009" s="8" t="str">
        <f>if(and(P2009&lt;&gt;"",Q2009&lt;&gt;"newexp",Q2009&lt;&gt;"nostart"),countifs(script_conform_dispatching!A:A,P2009,script_conform_dispatching!B:B,Q2009),"")</f>
        <v/>
      </c>
      <c r="S2009" s="8" t="str">
        <f t="shared" si="3"/>
        <v/>
      </c>
    </row>
    <row r="2010" hidden="1">
      <c r="A2010" s="6" t="s">
        <v>5403</v>
      </c>
      <c r="B2010" s="6" t="s">
        <v>129</v>
      </c>
      <c r="C2010" s="6" t="s">
        <v>411</v>
      </c>
      <c r="H2010" s="8" t="str">
        <f>VLOOKUP(C2010,agent_name_matching!A:B,2,false)</f>
        <v>System</v>
      </c>
      <c r="I2010" s="33"/>
      <c r="O2010" s="6" t="s">
        <v>5404</v>
      </c>
      <c r="P2010" s="8" t="str">
        <f t="shared" si="1"/>
        <v/>
      </c>
      <c r="Q2010" s="8" t="str">
        <f t="shared" si="8"/>
        <v/>
      </c>
      <c r="R2010" s="8" t="str">
        <f>if(and(P2010&lt;&gt;"",Q2010&lt;&gt;"newexp",Q2010&lt;&gt;"nostart"),countifs(script_conform_dispatching!A:A,P2010,script_conform_dispatching!B:B,Q2010),"")</f>
        <v/>
      </c>
      <c r="S2010" s="8" t="str">
        <f t="shared" si="3"/>
        <v/>
      </c>
    </row>
    <row r="2011" hidden="1">
      <c r="A2011" s="6" t="s">
        <v>5405</v>
      </c>
      <c r="B2011" s="6" t="s">
        <v>129</v>
      </c>
      <c r="C2011" s="6" t="s">
        <v>414</v>
      </c>
      <c r="F2011" s="6" t="s">
        <v>415</v>
      </c>
      <c r="G2011" s="6" t="s">
        <v>416</v>
      </c>
      <c r="H2011" s="8" t="str">
        <f>VLOOKUP(C2011,agent_name_matching!A:B,2,false)</f>
        <v>Dialog LLM</v>
      </c>
      <c r="I2011" s="32" t="s">
        <v>5406</v>
      </c>
      <c r="J2011" s="6" t="s">
        <v>418</v>
      </c>
      <c r="L2011" s="6">
        <v>3735.0</v>
      </c>
      <c r="M2011" s="6">
        <v>101.0</v>
      </c>
      <c r="N2011" s="6">
        <v>1917.0</v>
      </c>
      <c r="O2011" s="6" t="s">
        <v>5407</v>
      </c>
      <c r="P2011" s="8" t="str">
        <f t="shared" si="1"/>
        <v/>
      </c>
      <c r="Q2011" s="8" t="str">
        <f t="shared" si="8"/>
        <v/>
      </c>
      <c r="R2011" s="8" t="str">
        <f>if(and(P2011&lt;&gt;"",Q2011&lt;&gt;"newexp",Q2011&lt;&gt;"nostart"),countifs(script_conform_dispatching!A:A,P2011,script_conform_dispatching!B:B,Q2011),"")</f>
        <v/>
      </c>
      <c r="S2011" s="8" t="str">
        <f t="shared" si="3"/>
        <v/>
      </c>
    </row>
    <row r="2012" hidden="1">
      <c r="A2012" s="6" t="s">
        <v>5408</v>
      </c>
      <c r="B2012" s="6" t="s">
        <v>129</v>
      </c>
      <c r="C2012" s="6" t="s">
        <v>37</v>
      </c>
      <c r="F2012" s="6" t="s">
        <v>415</v>
      </c>
      <c r="G2012" s="6" t="s">
        <v>416</v>
      </c>
      <c r="H2012" s="8" t="str">
        <f>VLOOKUP(C2012,agent_name_matching!A:B,2,false)</f>
        <v>Patient LLM</v>
      </c>
      <c r="I2012" s="32" t="s">
        <v>5409</v>
      </c>
      <c r="J2012" s="6" t="s">
        <v>418</v>
      </c>
      <c r="K2012" s="6">
        <v>1.0</v>
      </c>
      <c r="L2012" s="6">
        <v>888.0</v>
      </c>
      <c r="M2012" s="6">
        <v>42.0</v>
      </c>
      <c r="N2012" s="6">
        <v>1367.0</v>
      </c>
      <c r="O2012" s="6" t="s">
        <v>5410</v>
      </c>
      <c r="P2012" s="8" t="str">
        <f t="shared" si="1"/>
        <v/>
      </c>
      <c r="Q2012" s="8" t="str">
        <f t="shared" si="8"/>
        <v/>
      </c>
      <c r="R2012" s="8" t="str">
        <f>if(and(P2012&lt;&gt;"",Q2012&lt;&gt;"newexp",Q2012&lt;&gt;"nostart"),countifs(script_conform_dispatching!A:A,P2012,script_conform_dispatching!B:B,Q2012),"")</f>
        <v/>
      </c>
      <c r="S2012" s="8" t="str">
        <f t="shared" si="3"/>
        <v/>
      </c>
    </row>
    <row r="2013" hidden="1">
      <c r="A2013" s="6" t="s">
        <v>5411</v>
      </c>
      <c r="B2013" s="6" t="s">
        <v>129</v>
      </c>
      <c r="C2013" s="6" t="s">
        <v>411</v>
      </c>
      <c r="H2013" s="8" t="str">
        <f>VLOOKUP(C2013,agent_name_matching!A:B,2,false)</f>
        <v>System</v>
      </c>
      <c r="I2013" s="33"/>
      <c r="O2013" s="6" t="s">
        <v>5412</v>
      </c>
      <c r="P2013" s="8" t="str">
        <f t="shared" si="1"/>
        <v/>
      </c>
      <c r="Q2013" s="8" t="str">
        <f t="shared" si="8"/>
        <v/>
      </c>
      <c r="R2013" s="8" t="str">
        <f>if(and(P2013&lt;&gt;"",Q2013&lt;&gt;"newexp",Q2013&lt;&gt;"nostart"),countifs(script_conform_dispatching!A:A,P2013,script_conform_dispatching!B:B,Q2013),"")</f>
        <v/>
      </c>
      <c r="S2013" s="8" t="str">
        <f t="shared" si="3"/>
        <v/>
      </c>
    </row>
    <row r="2014" hidden="1">
      <c r="A2014" s="6" t="s">
        <v>5413</v>
      </c>
      <c r="B2014" s="6" t="s">
        <v>129</v>
      </c>
      <c r="C2014" s="6" t="s">
        <v>414</v>
      </c>
      <c r="F2014" s="6" t="s">
        <v>415</v>
      </c>
      <c r="G2014" s="6" t="s">
        <v>416</v>
      </c>
      <c r="H2014" s="8" t="str">
        <f>VLOOKUP(C2014,agent_name_matching!A:B,2,false)</f>
        <v>Dialog LLM</v>
      </c>
      <c r="I2014" s="32" t="s">
        <v>5414</v>
      </c>
      <c r="J2014" s="6" t="s">
        <v>418</v>
      </c>
      <c r="L2014" s="6">
        <v>4050.0</v>
      </c>
      <c r="M2014" s="6">
        <v>313.0</v>
      </c>
      <c r="N2014" s="6">
        <v>5045.0</v>
      </c>
      <c r="O2014" s="6" t="s">
        <v>5415</v>
      </c>
      <c r="P2014" s="8" t="str">
        <f t="shared" si="1"/>
        <v/>
      </c>
      <c r="Q2014" s="8" t="str">
        <f t="shared" si="8"/>
        <v/>
      </c>
      <c r="R2014" s="8" t="str">
        <f>if(and(P2014&lt;&gt;"",Q2014&lt;&gt;"newexp",Q2014&lt;&gt;"nostart"),countifs(script_conform_dispatching!A:A,P2014,script_conform_dispatching!B:B,Q2014),"")</f>
        <v/>
      </c>
      <c r="S2014" s="8" t="str">
        <f t="shared" si="3"/>
        <v/>
      </c>
    </row>
    <row r="2015" hidden="1">
      <c r="A2015" s="6" t="s">
        <v>5416</v>
      </c>
      <c r="B2015" s="6" t="s">
        <v>129</v>
      </c>
      <c r="C2015" s="6" t="s">
        <v>407</v>
      </c>
      <c r="D2015" s="6">
        <v>2.0</v>
      </c>
      <c r="E2015" s="6" t="s">
        <v>445</v>
      </c>
      <c r="H2015" s="8" t="str">
        <f>VLOOKUP(C2015,agent_name_matching!A:B,2,false)</f>
        <v>--</v>
      </c>
      <c r="I2015" s="33"/>
      <c r="O2015" s="6" t="s">
        <v>5417</v>
      </c>
      <c r="P2015" s="8">
        <f t="shared" si="1"/>
        <v>2</v>
      </c>
      <c r="Q2015" s="8">
        <f t="shared" si="8"/>
        <v>3</v>
      </c>
      <c r="R2015" s="8">
        <f>if(and(P2015&lt;&gt;"",Q2015&lt;&gt;"newexp",Q2015&lt;&gt;"nostart"),countifs(script_conform_dispatching!A:A,P2015,script_conform_dispatching!B:B,Q2015),"")</f>
        <v>1</v>
      </c>
      <c r="S2015" s="8" t="str">
        <f t="shared" si="3"/>
        <v/>
      </c>
    </row>
    <row r="2016" hidden="1">
      <c r="A2016" s="6" t="s">
        <v>5418</v>
      </c>
      <c r="B2016" s="6" t="s">
        <v>129</v>
      </c>
      <c r="C2016" s="6" t="s">
        <v>407</v>
      </c>
      <c r="D2016" s="6">
        <v>3.0</v>
      </c>
      <c r="E2016" s="6" t="s">
        <v>408</v>
      </c>
      <c r="H2016" s="8" t="str">
        <f>VLOOKUP(C2016,agent_name_matching!A:B,2,false)</f>
        <v>--</v>
      </c>
      <c r="I2016" s="33"/>
      <c r="O2016" s="6" t="s">
        <v>5419</v>
      </c>
      <c r="P2016" s="8" t="str">
        <f t="shared" si="1"/>
        <v/>
      </c>
      <c r="Q2016" s="8" t="str">
        <f t="shared" si="8"/>
        <v/>
      </c>
      <c r="R2016" s="8" t="str">
        <f>if(and(P2016&lt;&gt;"",Q2016&lt;&gt;"newexp",Q2016&lt;&gt;"nostart"),countifs(script_conform_dispatching!A:A,P2016,script_conform_dispatching!B:B,Q2016),"")</f>
        <v/>
      </c>
      <c r="S2016" s="8" t="str">
        <f t="shared" si="3"/>
        <v/>
      </c>
    </row>
    <row r="2017" hidden="1">
      <c r="A2017" s="6" t="s">
        <v>5420</v>
      </c>
      <c r="B2017" s="6" t="s">
        <v>129</v>
      </c>
      <c r="C2017" s="6" t="s">
        <v>450</v>
      </c>
      <c r="F2017" s="6" t="s">
        <v>415</v>
      </c>
      <c r="G2017" s="6" t="s">
        <v>416</v>
      </c>
      <c r="H2017" s="8" t="str">
        <f>VLOOKUP(C2017,agent_name_matching!A:B,2,false)</f>
        <v>Validator LLM</v>
      </c>
      <c r="I2017" s="32" t="s">
        <v>451</v>
      </c>
      <c r="J2017" s="6" t="s">
        <v>452</v>
      </c>
      <c r="L2017" s="6">
        <v>1169.0</v>
      </c>
      <c r="M2017" s="6">
        <v>10.0</v>
      </c>
      <c r="N2017" s="6">
        <v>628.0</v>
      </c>
      <c r="O2017" s="6" t="s">
        <v>5421</v>
      </c>
      <c r="P2017" s="8" t="str">
        <f t="shared" si="1"/>
        <v/>
      </c>
      <c r="Q2017" s="8" t="str">
        <f t="shared" si="8"/>
        <v/>
      </c>
      <c r="R2017" s="8" t="str">
        <f>if(and(P2017&lt;&gt;"",Q2017&lt;&gt;"newexp",Q2017&lt;&gt;"nostart"),countifs(script_conform_dispatching!A:A,P2017,script_conform_dispatching!B:B,Q2017),"")</f>
        <v/>
      </c>
      <c r="S2017" s="8" t="str">
        <f t="shared" si="3"/>
        <v/>
      </c>
    </row>
    <row r="2018" hidden="1">
      <c r="A2018" s="6" t="s">
        <v>5422</v>
      </c>
      <c r="B2018" s="6" t="s">
        <v>129</v>
      </c>
      <c r="C2018" s="6" t="s">
        <v>37</v>
      </c>
      <c r="F2018" s="6" t="s">
        <v>415</v>
      </c>
      <c r="G2018" s="6" t="s">
        <v>416</v>
      </c>
      <c r="H2018" s="8" t="str">
        <f>VLOOKUP(C2018,agent_name_matching!A:B,2,false)</f>
        <v>Patient LLM</v>
      </c>
      <c r="I2018" s="32" t="s">
        <v>5423</v>
      </c>
      <c r="J2018" s="6" t="s">
        <v>418</v>
      </c>
      <c r="K2018" s="6">
        <v>1.0</v>
      </c>
      <c r="L2018" s="6">
        <v>982.0</v>
      </c>
      <c r="M2018" s="6">
        <v>101.0</v>
      </c>
      <c r="N2018" s="6">
        <v>1348.0</v>
      </c>
      <c r="O2018" s="6" t="s">
        <v>5424</v>
      </c>
      <c r="P2018" s="8" t="str">
        <f t="shared" si="1"/>
        <v/>
      </c>
      <c r="Q2018" s="8" t="str">
        <f t="shared" si="8"/>
        <v/>
      </c>
      <c r="R2018" s="8" t="str">
        <f>if(and(P2018&lt;&gt;"",Q2018&lt;&gt;"newexp",Q2018&lt;&gt;"nostart"),countifs(script_conform_dispatching!A:A,P2018,script_conform_dispatching!B:B,Q2018),"")</f>
        <v/>
      </c>
      <c r="S2018" s="8" t="str">
        <f t="shared" si="3"/>
        <v/>
      </c>
    </row>
    <row r="2019" hidden="1">
      <c r="A2019" s="6" t="s">
        <v>5425</v>
      </c>
      <c r="B2019" s="6" t="s">
        <v>129</v>
      </c>
      <c r="C2019" s="6" t="s">
        <v>411</v>
      </c>
      <c r="H2019" s="8" t="str">
        <f>VLOOKUP(C2019,agent_name_matching!A:B,2,false)</f>
        <v>System</v>
      </c>
      <c r="I2019" s="33"/>
      <c r="O2019" s="6" t="s">
        <v>5426</v>
      </c>
      <c r="P2019" s="8" t="str">
        <f t="shared" si="1"/>
        <v/>
      </c>
      <c r="Q2019" s="8" t="str">
        <f t="shared" si="8"/>
        <v/>
      </c>
      <c r="R2019" s="8" t="str">
        <f>if(and(P2019&lt;&gt;"",Q2019&lt;&gt;"newexp",Q2019&lt;&gt;"nostart"),countifs(script_conform_dispatching!A:A,P2019,script_conform_dispatching!B:B,Q2019),"")</f>
        <v/>
      </c>
      <c r="S2019" s="8" t="str">
        <f t="shared" si="3"/>
        <v/>
      </c>
    </row>
    <row r="2020" hidden="1">
      <c r="A2020" s="6" t="s">
        <v>5427</v>
      </c>
      <c r="B2020" s="6" t="s">
        <v>129</v>
      </c>
      <c r="C2020" s="6" t="s">
        <v>414</v>
      </c>
      <c r="F2020" s="6" t="s">
        <v>415</v>
      </c>
      <c r="G2020" s="6" t="s">
        <v>416</v>
      </c>
      <c r="H2020" s="8" t="str">
        <f>VLOOKUP(C2020,agent_name_matching!A:B,2,false)</f>
        <v>Dialog LLM</v>
      </c>
      <c r="I2020" s="32" t="s">
        <v>5428</v>
      </c>
      <c r="J2020" s="6" t="s">
        <v>418</v>
      </c>
      <c r="L2020" s="6">
        <v>4747.0</v>
      </c>
      <c r="M2020" s="6">
        <v>96.0</v>
      </c>
      <c r="N2020" s="6">
        <v>1522.0</v>
      </c>
      <c r="O2020" s="6" t="s">
        <v>5429</v>
      </c>
      <c r="P2020" s="8" t="str">
        <f t="shared" si="1"/>
        <v/>
      </c>
      <c r="Q2020" s="8" t="str">
        <f t="shared" si="8"/>
        <v/>
      </c>
      <c r="R2020" s="8" t="str">
        <f>if(and(P2020&lt;&gt;"",Q2020&lt;&gt;"newexp",Q2020&lt;&gt;"nostart"),countifs(script_conform_dispatching!A:A,P2020,script_conform_dispatching!B:B,Q2020),"")</f>
        <v/>
      </c>
      <c r="S2020" s="8" t="str">
        <f t="shared" si="3"/>
        <v/>
      </c>
    </row>
    <row r="2021" hidden="1">
      <c r="A2021" s="6" t="s">
        <v>5430</v>
      </c>
      <c r="B2021" s="6" t="s">
        <v>129</v>
      </c>
      <c r="C2021" s="6" t="s">
        <v>37</v>
      </c>
      <c r="F2021" s="6" t="s">
        <v>415</v>
      </c>
      <c r="G2021" s="6" t="s">
        <v>416</v>
      </c>
      <c r="H2021" s="8" t="str">
        <f>VLOOKUP(C2021,agent_name_matching!A:B,2,false)</f>
        <v>Patient LLM</v>
      </c>
      <c r="I2021" s="32" t="s">
        <v>5431</v>
      </c>
      <c r="J2021" s="6" t="s">
        <v>418</v>
      </c>
      <c r="K2021" s="6">
        <v>1.0</v>
      </c>
      <c r="L2021" s="6">
        <v>1173.0</v>
      </c>
      <c r="M2021" s="6">
        <v>103.0</v>
      </c>
      <c r="N2021" s="6">
        <v>1919.0</v>
      </c>
      <c r="O2021" s="6" t="s">
        <v>5432</v>
      </c>
      <c r="P2021" s="8" t="str">
        <f t="shared" si="1"/>
        <v/>
      </c>
      <c r="Q2021" s="8" t="str">
        <f t="shared" si="8"/>
        <v/>
      </c>
      <c r="R2021" s="8" t="str">
        <f>if(and(P2021&lt;&gt;"",Q2021&lt;&gt;"newexp",Q2021&lt;&gt;"nostart"),countifs(script_conform_dispatching!A:A,P2021,script_conform_dispatching!B:B,Q2021),"")</f>
        <v/>
      </c>
      <c r="S2021" s="8" t="str">
        <f t="shared" si="3"/>
        <v/>
      </c>
    </row>
    <row r="2022" hidden="1">
      <c r="A2022" s="6" t="s">
        <v>5433</v>
      </c>
      <c r="B2022" s="6" t="s">
        <v>129</v>
      </c>
      <c r="C2022" s="6" t="s">
        <v>411</v>
      </c>
      <c r="H2022" s="8" t="str">
        <f>VLOOKUP(C2022,agent_name_matching!A:B,2,false)</f>
        <v>System</v>
      </c>
      <c r="I2022" s="33"/>
      <c r="O2022" s="6" t="s">
        <v>5434</v>
      </c>
      <c r="P2022" s="8" t="str">
        <f t="shared" si="1"/>
        <v/>
      </c>
      <c r="Q2022" s="8" t="str">
        <f t="shared" si="8"/>
        <v/>
      </c>
      <c r="R2022" s="8" t="str">
        <f>if(and(P2022&lt;&gt;"",Q2022&lt;&gt;"newexp",Q2022&lt;&gt;"nostart"),countifs(script_conform_dispatching!A:A,P2022,script_conform_dispatching!B:B,Q2022),"")</f>
        <v/>
      </c>
      <c r="S2022" s="8" t="str">
        <f t="shared" si="3"/>
        <v/>
      </c>
    </row>
    <row r="2023" hidden="1">
      <c r="A2023" s="6" t="s">
        <v>5435</v>
      </c>
      <c r="B2023" s="6" t="s">
        <v>129</v>
      </c>
      <c r="C2023" s="6" t="s">
        <v>414</v>
      </c>
      <c r="F2023" s="6" t="s">
        <v>415</v>
      </c>
      <c r="G2023" s="6" t="s">
        <v>416</v>
      </c>
      <c r="H2023" s="8" t="str">
        <f>VLOOKUP(C2023,agent_name_matching!A:B,2,false)</f>
        <v>Dialog LLM</v>
      </c>
      <c r="I2023" s="32" t="s">
        <v>5436</v>
      </c>
      <c r="J2023" s="6" t="s">
        <v>418</v>
      </c>
      <c r="L2023" s="6">
        <v>5229.0</v>
      </c>
      <c r="M2023" s="6">
        <v>98.0</v>
      </c>
      <c r="N2023" s="6">
        <v>1788.0</v>
      </c>
      <c r="O2023" s="6" t="s">
        <v>5437</v>
      </c>
      <c r="P2023" s="8" t="str">
        <f t="shared" si="1"/>
        <v/>
      </c>
      <c r="Q2023" s="8" t="str">
        <f t="shared" si="8"/>
        <v/>
      </c>
      <c r="R2023" s="8" t="str">
        <f>if(and(P2023&lt;&gt;"",Q2023&lt;&gt;"newexp",Q2023&lt;&gt;"nostart"),countifs(script_conform_dispatching!A:A,P2023,script_conform_dispatching!B:B,Q2023),"")</f>
        <v/>
      </c>
      <c r="S2023" s="8" t="str">
        <f t="shared" si="3"/>
        <v/>
      </c>
    </row>
    <row r="2024" hidden="1">
      <c r="A2024" s="6" t="s">
        <v>5438</v>
      </c>
      <c r="B2024" s="6" t="s">
        <v>129</v>
      </c>
      <c r="C2024" s="6" t="s">
        <v>37</v>
      </c>
      <c r="F2024" s="6" t="s">
        <v>415</v>
      </c>
      <c r="G2024" s="6" t="s">
        <v>416</v>
      </c>
      <c r="H2024" s="8" t="str">
        <f>VLOOKUP(C2024,agent_name_matching!A:B,2,false)</f>
        <v>Patient LLM</v>
      </c>
      <c r="I2024" s="32" t="s">
        <v>5439</v>
      </c>
      <c r="J2024" s="6" t="s">
        <v>418</v>
      </c>
      <c r="K2024" s="6">
        <v>1.0</v>
      </c>
      <c r="L2024" s="6">
        <v>1368.0</v>
      </c>
      <c r="M2024" s="6">
        <v>99.0</v>
      </c>
      <c r="N2024" s="6">
        <v>1780.0</v>
      </c>
      <c r="O2024" s="6" t="s">
        <v>5440</v>
      </c>
      <c r="P2024" s="8" t="str">
        <f t="shared" si="1"/>
        <v/>
      </c>
      <c r="Q2024" s="8" t="str">
        <f t="shared" si="8"/>
        <v/>
      </c>
      <c r="R2024" s="8" t="str">
        <f>if(and(P2024&lt;&gt;"",Q2024&lt;&gt;"newexp",Q2024&lt;&gt;"nostart"),countifs(script_conform_dispatching!A:A,P2024,script_conform_dispatching!B:B,Q2024),"")</f>
        <v/>
      </c>
      <c r="S2024" s="8" t="str">
        <f t="shared" si="3"/>
        <v/>
      </c>
    </row>
    <row r="2025" hidden="1">
      <c r="A2025" s="6" t="s">
        <v>5441</v>
      </c>
      <c r="B2025" s="6" t="s">
        <v>129</v>
      </c>
      <c r="C2025" s="6" t="s">
        <v>411</v>
      </c>
      <c r="H2025" s="8" t="str">
        <f>VLOOKUP(C2025,agent_name_matching!A:B,2,false)</f>
        <v>System</v>
      </c>
      <c r="I2025" s="33"/>
      <c r="O2025" s="6" t="s">
        <v>5442</v>
      </c>
      <c r="P2025" s="8" t="str">
        <f t="shared" si="1"/>
        <v/>
      </c>
      <c r="Q2025" s="8" t="str">
        <f t="shared" si="8"/>
        <v/>
      </c>
      <c r="R2025" s="8" t="str">
        <f>if(and(P2025&lt;&gt;"",Q2025&lt;&gt;"newexp",Q2025&lt;&gt;"nostart"),countifs(script_conform_dispatching!A:A,P2025,script_conform_dispatching!B:B,Q2025),"")</f>
        <v/>
      </c>
      <c r="S2025" s="8" t="str">
        <f t="shared" si="3"/>
        <v/>
      </c>
    </row>
    <row r="2026" hidden="1">
      <c r="A2026" s="6" t="s">
        <v>5443</v>
      </c>
      <c r="B2026" s="6" t="s">
        <v>129</v>
      </c>
      <c r="C2026" s="6" t="s">
        <v>414</v>
      </c>
      <c r="F2026" s="6" t="s">
        <v>415</v>
      </c>
      <c r="G2026" s="6" t="s">
        <v>416</v>
      </c>
      <c r="H2026" s="8" t="str">
        <f>VLOOKUP(C2026,agent_name_matching!A:B,2,false)</f>
        <v>Dialog LLM</v>
      </c>
      <c r="I2026" s="32" t="s">
        <v>5444</v>
      </c>
      <c r="J2026" s="6" t="s">
        <v>418</v>
      </c>
      <c r="L2026" s="6">
        <v>5709.0</v>
      </c>
      <c r="M2026" s="6">
        <v>103.0</v>
      </c>
      <c r="N2026" s="6">
        <v>7042.0</v>
      </c>
      <c r="O2026" s="6" t="s">
        <v>5445</v>
      </c>
      <c r="P2026" s="8" t="str">
        <f t="shared" si="1"/>
        <v/>
      </c>
      <c r="Q2026" s="8" t="str">
        <f t="shared" si="8"/>
        <v/>
      </c>
      <c r="R2026" s="8" t="str">
        <f>if(and(P2026&lt;&gt;"",Q2026&lt;&gt;"newexp",Q2026&lt;&gt;"nostart"),countifs(script_conform_dispatching!A:A,P2026,script_conform_dispatching!B:B,Q2026),"")</f>
        <v/>
      </c>
      <c r="S2026" s="8" t="str">
        <f t="shared" si="3"/>
        <v/>
      </c>
    </row>
    <row r="2027" hidden="1">
      <c r="A2027" s="6" t="s">
        <v>5446</v>
      </c>
      <c r="B2027" s="6" t="s">
        <v>129</v>
      </c>
      <c r="C2027" s="6" t="s">
        <v>37</v>
      </c>
      <c r="F2027" s="6" t="s">
        <v>415</v>
      </c>
      <c r="G2027" s="6" t="s">
        <v>416</v>
      </c>
      <c r="H2027" s="8" t="str">
        <f>VLOOKUP(C2027,agent_name_matching!A:B,2,false)</f>
        <v>Patient LLM</v>
      </c>
      <c r="I2027" s="32" t="s">
        <v>5447</v>
      </c>
      <c r="J2027" s="6" t="s">
        <v>418</v>
      </c>
      <c r="K2027" s="6">
        <v>1.0</v>
      </c>
      <c r="L2027" s="6">
        <v>1564.0</v>
      </c>
      <c r="M2027" s="6">
        <v>98.0</v>
      </c>
      <c r="N2027" s="6">
        <v>1511.0</v>
      </c>
      <c r="O2027" s="6" t="s">
        <v>5448</v>
      </c>
      <c r="P2027" s="8" t="str">
        <f t="shared" si="1"/>
        <v/>
      </c>
      <c r="Q2027" s="8" t="str">
        <f t="shared" si="8"/>
        <v/>
      </c>
      <c r="R2027" s="8" t="str">
        <f>if(and(P2027&lt;&gt;"",Q2027&lt;&gt;"newexp",Q2027&lt;&gt;"nostart"),countifs(script_conform_dispatching!A:A,P2027,script_conform_dispatching!B:B,Q2027),"")</f>
        <v/>
      </c>
      <c r="S2027" s="8" t="str">
        <f t="shared" si="3"/>
        <v/>
      </c>
    </row>
    <row r="2028" hidden="1">
      <c r="A2028" s="6" t="s">
        <v>5449</v>
      </c>
      <c r="B2028" s="6" t="s">
        <v>129</v>
      </c>
      <c r="C2028" s="6" t="s">
        <v>411</v>
      </c>
      <c r="H2028" s="8" t="str">
        <f>VLOOKUP(C2028,agent_name_matching!A:B,2,false)</f>
        <v>System</v>
      </c>
      <c r="I2028" s="33"/>
      <c r="O2028" s="6" t="s">
        <v>5450</v>
      </c>
      <c r="P2028" s="8" t="str">
        <f t="shared" si="1"/>
        <v/>
      </c>
      <c r="Q2028" s="8" t="str">
        <f t="shared" si="8"/>
        <v/>
      </c>
      <c r="R2028" s="8" t="str">
        <f>if(and(P2028&lt;&gt;"",Q2028&lt;&gt;"newexp",Q2028&lt;&gt;"nostart"),countifs(script_conform_dispatching!A:A,P2028,script_conform_dispatching!B:B,Q2028),"")</f>
        <v/>
      </c>
      <c r="S2028" s="8" t="str">
        <f t="shared" si="3"/>
        <v/>
      </c>
    </row>
    <row r="2029" hidden="1">
      <c r="A2029" s="6" t="s">
        <v>5451</v>
      </c>
      <c r="B2029" s="6" t="s">
        <v>129</v>
      </c>
      <c r="C2029" s="6" t="s">
        <v>414</v>
      </c>
      <c r="F2029" s="6" t="s">
        <v>415</v>
      </c>
      <c r="G2029" s="6" t="s">
        <v>416</v>
      </c>
      <c r="H2029" s="8" t="str">
        <f>VLOOKUP(C2029,agent_name_matching!A:B,2,false)</f>
        <v>Dialog LLM</v>
      </c>
      <c r="I2029" s="32" t="s">
        <v>5452</v>
      </c>
      <c r="J2029" s="6" t="s">
        <v>418</v>
      </c>
      <c r="L2029" s="6">
        <v>6193.0</v>
      </c>
      <c r="M2029" s="6">
        <v>200.0</v>
      </c>
      <c r="N2029" s="6">
        <v>2945.0</v>
      </c>
      <c r="O2029" s="6" t="s">
        <v>5453</v>
      </c>
      <c r="P2029" s="8" t="str">
        <f t="shared" si="1"/>
        <v/>
      </c>
      <c r="Q2029" s="8" t="str">
        <f t="shared" si="8"/>
        <v/>
      </c>
      <c r="R2029" s="8" t="str">
        <f>if(and(P2029&lt;&gt;"",Q2029&lt;&gt;"newexp",Q2029&lt;&gt;"nostart"),countifs(script_conform_dispatching!A:A,P2029,script_conform_dispatching!B:B,Q2029),"")</f>
        <v/>
      </c>
      <c r="S2029" s="8" t="str">
        <f t="shared" si="3"/>
        <v/>
      </c>
    </row>
    <row r="2030" hidden="1">
      <c r="A2030" s="6" t="s">
        <v>5454</v>
      </c>
      <c r="B2030" s="6" t="s">
        <v>129</v>
      </c>
      <c r="C2030" s="6" t="s">
        <v>37</v>
      </c>
      <c r="F2030" s="6" t="s">
        <v>415</v>
      </c>
      <c r="G2030" s="6" t="s">
        <v>416</v>
      </c>
      <c r="H2030" s="8" t="str">
        <f>VLOOKUP(C2030,agent_name_matching!A:B,2,false)</f>
        <v>Patient LLM</v>
      </c>
      <c r="I2030" s="32" t="s">
        <v>5455</v>
      </c>
      <c r="J2030" s="6" t="s">
        <v>418</v>
      </c>
      <c r="K2030" s="6">
        <v>1.0</v>
      </c>
      <c r="L2030" s="6">
        <v>1856.0</v>
      </c>
      <c r="M2030" s="6">
        <v>42.0</v>
      </c>
      <c r="N2030" s="6">
        <v>942.0</v>
      </c>
      <c r="O2030" s="6" t="s">
        <v>5456</v>
      </c>
      <c r="P2030" s="8" t="str">
        <f t="shared" si="1"/>
        <v/>
      </c>
      <c r="Q2030" s="8" t="str">
        <f t="shared" si="8"/>
        <v/>
      </c>
      <c r="R2030" s="8" t="str">
        <f>if(and(P2030&lt;&gt;"",Q2030&lt;&gt;"newexp",Q2030&lt;&gt;"nostart"),countifs(script_conform_dispatching!A:A,P2030,script_conform_dispatching!B:B,Q2030),"")</f>
        <v/>
      </c>
      <c r="S2030" s="8" t="str">
        <f t="shared" si="3"/>
        <v/>
      </c>
    </row>
    <row r="2031" hidden="1">
      <c r="A2031" s="6" t="s">
        <v>5457</v>
      </c>
      <c r="B2031" s="6" t="s">
        <v>129</v>
      </c>
      <c r="C2031" s="6" t="s">
        <v>411</v>
      </c>
      <c r="H2031" s="8" t="str">
        <f>VLOOKUP(C2031,agent_name_matching!A:B,2,false)</f>
        <v>System</v>
      </c>
      <c r="I2031" s="33"/>
      <c r="O2031" s="6" t="s">
        <v>5458</v>
      </c>
      <c r="P2031" s="8" t="str">
        <f t="shared" si="1"/>
        <v/>
      </c>
      <c r="Q2031" s="8" t="str">
        <f t="shared" si="8"/>
        <v/>
      </c>
      <c r="R2031" s="8" t="str">
        <f>if(and(P2031&lt;&gt;"",Q2031&lt;&gt;"newexp",Q2031&lt;&gt;"nostart"),countifs(script_conform_dispatching!A:A,P2031,script_conform_dispatching!B:B,Q2031),"")</f>
        <v/>
      </c>
      <c r="S2031" s="8" t="str">
        <f t="shared" si="3"/>
        <v/>
      </c>
    </row>
    <row r="2032" hidden="1">
      <c r="A2032" s="6" t="s">
        <v>5459</v>
      </c>
      <c r="B2032" s="6" t="s">
        <v>129</v>
      </c>
      <c r="C2032" s="6" t="s">
        <v>414</v>
      </c>
      <c r="F2032" s="6" t="s">
        <v>415</v>
      </c>
      <c r="G2032" s="6" t="s">
        <v>416</v>
      </c>
      <c r="H2032" s="8" t="str">
        <f>VLOOKUP(C2032,agent_name_matching!A:B,2,false)</f>
        <v>Dialog LLM</v>
      </c>
      <c r="I2032" s="32" t="s">
        <v>5460</v>
      </c>
      <c r="J2032" s="6" t="s">
        <v>418</v>
      </c>
      <c r="L2032" s="6">
        <v>6718.0</v>
      </c>
      <c r="M2032" s="6">
        <v>340.0</v>
      </c>
      <c r="N2032" s="6">
        <v>4648.0</v>
      </c>
      <c r="O2032" s="6" t="s">
        <v>5461</v>
      </c>
      <c r="P2032" s="8" t="str">
        <f t="shared" si="1"/>
        <v/>
      </c>
      <c r="Q2032" s="8" t="str">
        <f t="shared" si="8"/>
        <v/>
      </c>
      <c r="R2032" s="8" t="str">
        <f>if(and(P2032&lt;&gt;"",Q2032&lt;&gt;"newexp",Q2032&lt;&gt;"nostart"),countifs(script_conform_dispatching!A:A,P2032,script_conform_dispatching!B:B,Q2032),"")</f>
        <v/>
      </c>
      <c r="S2032" s="8" t="str">
        <f t="shared" si="3"/>
        <v/>
      </c>
    </row>
    <row r="2033" hidden="1">
      <c r="A2033" s="6" t="s">
        <v>5462</v>
      </c>
      <c r="B2033" s="6" t="s">
        <v>129</v>
      </c>
      <c r="C2033" s="6" t="s">
        <v>407</v>
      </c>
      <c r="D2033" s="6">
        <v>3.0</v>
      </c>
      <c r="E2033" s="6" t="s">
        <v>445</v>
      </c>
      <c r="H2033" s="8" t="str">
        <f>VLOOKUP(C2033,agent_name_matching!A:B,2,false)</f>
        <v>--</v>
      </c>
      <c r="I2033" s="33"/>
      <c r="O2033" s="6" t="s">
        <v>5463</v>
      </c>
      <c r="P2033" s="8">
        <f t="shared" si="1"/>
        <v>3</v>
      </c>
      <c r="Q2033" s="8">
        <f t="shared" si="8"/>
        <v>4</v>
      </c>
      <c r="R2033" s="8">
        <f>if(and(P2033&lt;&gt;"",Q2033&lt;&gt;"newexp",Q2033&lt;&gt;"nostart"),countifs(script_conform_dispatching!A:A,P2033,script_conform_dispatching!B:B,Q2033),"")</f>
        <v>1</v>
      </c>
      <c r="S2033" s="8" t="str">
        <f t="shared" si="3"/>
        <v/>
      </c>
    </row>
    <row r="2034" hidden="1">
      <c r="A2034" s="6" t="s">
        <v>5464</v>
      </c>
      <c r="B2034" s="6" t="s">
        <v>129</v>
      </c>
      <c r="C2034" s="6" t="s">
        <v>407</v>
      </c>
      <c r="D2034" s="6">
        <v>4.0</v>
      </c>
      <c r="E2034" s="6" t="s">
        <v>408</v>
      </c>
      <c r="H2034" s="8" t="str">
        <f>VLOOKUP(C2034,agent_name_matching!A:B,2,false)</f>
        <v>--</v>
      </c>
      <c r="I2034" s="33"/>
      <c r="O2034" s="6" t="s">
        <v>5465</v>
      </c>
      <c r="P2034" s="8" t="str">
        <f t="shared" si="1"/>
        <v/>
      </c>
      <c r="Q2034" s="8" t="str">
        <f t="shared" si="8"/>
        <v/>
      </c>
      <c r="R2034" s="8" t="str">
        <f>if(and(P2034&lt;&gt;"",Q2034&lt;&gt;"newexp",Q2034&lt;&gt;"nostart"),countifs(script_conform_dispatching!A:A,P2034,script_conform_dispatching!B:B,Q2034),"")</f>
        <v/>
      </c>
      <c r="S2034" s="8" t="str">
        <f t="shared" si="3"/>
        <v/>
      </c>
    </row>
    <row r="2035" hidden="1">
      <c r="A2035" s="6" t="s">
        <v>5466</v>
      </c>
      <c r="B2035" s="6" t="s">
        <v>129</v>
      </c>
      <c r="C2035" s="6" t="s">
        <v>450</v>
      </c>
      <c r="F2035" s="6" t="s">
        <v>415</v>
      </c>
      <c r="G2035" s="6" t="s">
        <v>416</v>
      </c>
      <c r="H2035" s="8" t="str">
        <f>VLOOKUP(C2035,agent_name_matching!A:B,2,false)</f>
        <v>Validator LLM</v>
      </c>
      <c r="I2035" s="32" t="s">
        <v>5467</v>
      </c>
      <c r="J2035" s="6" t="s">
        <v>452</v>
      </c>
      <c r="L2035" s="6">
        <v>2315.0</v>
      </c>
      <c r="M2035" s="6">
        <v>35.0</v>
      </c>
      <c r="N2035" s="6">
        <v>1213.0</v>
      </c>
      <c r="O2035" s="6" t="s">
        <v>5468</v>
      </c>
      <c r="P2035" s="8" t="str">
        <f t="shared" si="1"/>
        <v/>
      </c>
      <c r="Q2035" s="8" t="str">
        <f t="shared" si="8"/>
        <v/>
      </c>
      <c r="R2035" s="8" t="str">
        <f>if(and(P2035&lt;&gt;"",Q2035&lt;&gt;"newexp",Q2035&lt;&gt;"nostart"),countifs(script_conform_dispatching!A:A,P2035,script_conform_dispatching!B:B,Q2035),"")</f>
        <v/>
      </c>
      <c r="S2035" s="8" t="str">
        <f t="shared" si="3"/>
        <v/>
      </c>
    </row>
    <row r="2036" hidden="1">
      <c r="A2036" s="6" t="s">
        <v>5469</v>
      </c>
      <c r="B2036" s="6" t="s">
        <v>129</v>
      </c>
      <c r="C2036" s="6" t="s">
        <v>37</v>
      </c>
      <c r="F2036" s="6" t="s">
        <v>415</v>
      </c>
      <c r="G2036" s="6" t="s">
        <v>416</v>
      </c>
      <c r="H2036" s="8" t="str">
        <f>VLOOKUP(C2036,agent_name_matching!A:B,2,false)</f>
        <v>Patient LLM</v>
      </c>
      <c r="I2036" s="32" t="s">
        <v>5470</v>
      </c>
      <c r="J2036" s="6" t="s">
        <v>418</v>
      </c>
      <c r="K2036" s="6">
        <v>1.0</v>
      </c>
      <c r="L2036" s="6">
        <v>2028.0</v>
      </c>
      <c r="M2036" s="6">
        <v>46.0</v>
      </c>
      <c r="N2036" s="6">
        <v>1209.0</v>
      </c>
      <c r="O2036" s="6" t="s">
        <v>5471</v>
      </c>
      <c r="P2036" s="8" t="str">
        <f t="shared" si="1"/>
        <v/>
      </c>
      <c r="Q2036" s="8" t="str">
        <f t="shared" si="8"/>
        <v/>
      </c>
      <c r="R2036" s="8" t="str">
        <f>if(and(P2036&lt;&gt;"",Q2036&lt;&gt;"newexp",Q2036&lt;&gt;"nostart"),countifs(script_conform_dispatching!A:A,P2036,script_conform_dispatching!B:B,Q2036),"")</f>
        <v/>
      </c>
      <c r="S2036" s="8" t="str">
        <f t="shared" si="3"/>
        <v/>
      </c>
    </row>
    <row r="2037" hidden="1">
      <c r="A2037" s="6" t="s">
        <v>5472</v>
      </c>
      <c r="B2037" s="6" t="s">
        <v>129</v>
      </c>
      <c r="C2037" s="6" t="s">
        <v>411</v>
      </c>
      <c r="H2037" s="8" t="str">
        <f>VLOOKUP(C2037,agent_name_matching!A:B,2,false)</f>
        <v>System</v>
      </c>
      <c r="I2037" s="33"/>
      <c r="O2037" s="6" t="s">
        <v>5473</v>
      </c>
      <c r="P2037" s="8" t="str">
        <f t="shared" si="1"/>
        <v/>
      </c>
      <c r="Q2037" s="8" t="str">
        <f t="shared" si="8"/>
        <v/>
      </c>
      <c r="R2037" s="8" t="str">
        <f>if(and(P2037&lt;&gt;"",Q2037&lt;&gt;"newexp",Q2037&lt;&gt;"nostart"),countifs(script_conform_dispatching!A:A,P2037,script_conform_dispatching!B:B,Q2037),"")</f>
        <v/>
      </c>
      <c r="S2037" s="8" t="str">
        <f t="shared" si="3"/>
        <v/>
      </c>
    </row>
    <row r="2038" hidden="1">
      <c r="A2038" s="6" t="s">
        <v>5474</v>
      </c>
      <c r="B2038" s="6" t="s">
        <v>129</v>
      </c>
      <c r="C2038" s="6" t="s">
        <v>414</v>
      </c>
      <c r="F2038" s="6" t="s">
        <v>415</v>
      </c>
      <c r="G2038" s="6" t="s">
        <v>416</v>
      </c>
      <c r="H2038" s="8" t="str">
        <f>VLOOKUP(C2038,agent_name_matching!A:B,2,false)</f>
        <v>Dialog LLM</v>
      </c>
      <c r="I2038" s="32" t="s">
        <v>5475</v>
      </c>
      <c r="J2038" s="6" t="s">
        <v>418</v>
      </c>
      <c r="L2038" s="6">
        <v>7336.0</v>
      </c>
      <c r="M2038" s="6">
        <v>81.0</v>
      </c>
      <c r="N2038" s="6">
        <v>1815.0</v>
      </c>
      <c r="O2038" s="6" t="s">
        <v>5476</v>
      </c>
      <c r="P2038" s="8" t="str">
        <f t="shared" si="1"/>
        <v/>
      </c>
      <c r="Q2038" s="8" t="str">
        <f t="shared" si="8"/>
        <v/>
      </c>
      <c r="R2038" s="8" t="str">
        <f>if(and(P2038&lt;&gt;"",Q2038&lt;&gt;"newexp",Q2038&lt;&gt;"nostart"),countifs(script_conform_dispatching!A:A,P2038,script_conform_dispatching!B:B,Q2038),"")</f>
        <v/>
      </c>
      <c r="S2038" s="8" t="str">
        <f t="shared" si="3"/>
        <v/>
      </c>
    </row>
    <row r="2039" hidden="1">
      <c r="A2039" s="6" t="s">
        <v>5477</v>
      </c>
      <c r="B2039" s="6" t="s">
        <v>129</v>
      </c>
      <c r="C2039" s="6" t="s">
        <v>37</v>
      </c>
      <c r="F2039" s="6" t="s">
        <v>415</v>
      </c>
      <c r="G2039" s="6" t="s">
        <v>416</v>
      </c>
      <c r="H2039" s="8" t="str">
        <f>VLOOKUP(C2039,agent_name_matching!A:B,2,false)</f>
        <v>Patient LLM</v>
      </c>
      <c r="I2039" s="32" t="s">
        <v>5478</v>
      </c>
      <c r="J2039" s="6" t="s">
        <v>418</v>
      </c>
      <c r="K2039" s="6">
        <v>1.0</v>
      </c>
      <c r="L2039" s="6">
        <v>2149.0</v>
      </c>
      <c r="M2039" s="6">
        <v>86.0</v>
      </c>
      <c r="N2039" s="6">
        <v>1199.0</v>
      </c>
      <c r="O2039" s="6" t="s">
        <v>5479</v>
      </c>
      <c r="P2039" s="8" t="str">
        <f t="shared" si="1"/>
        <v/>
      </c>
      <c r="Q2039" s="8" t="str">
        <f t="shared" si="8"/>
        <v/>
      </c>
      <c r="R2039" s="8" t="str">
        <f>if(and(P2039&lt;&gt;"",Q2039&lt;&gt;"newexp",Q2039&lt;&gt;"nostart"),countifs(script_conform_dispatching!A:A,P2039,script_conform_dispatching!B:B,Q2039),"")</f>
        <v/>
      </c>
      <c r="S2039" s="8" t="str">
        <f t="shared" si="3"/>
        <v/>
      </c>
    </row>
    <row r="2040" hidden="1">
      <c r="A2040" s="6" t="s">
        <v>5480</v>
      </c>
      <c r="B2040" s="6" t="s">
        <v>129</v>
      </c>
      <c r="C2040" s="6" t="s">
        <v>411</v>
      </c>
      <c r="H2040" s="8" t="str">
        <f>VLOOKUP(C2040,agent_name_matching!A:B,2,false)</f>
        <v>System</v>
      </c>
      <c r="I2040" s="33"/>
      <c r="O2040" s="6" t="s">
        <v>5481</v>
      </c>
      <c r="P2040" s="8" t="str">
        <f t="shared" si="1"/>
        <v/>
      </c>
      <c r="Q2040" s="8" t="str">
        <f t="shared" si="8"/>
        <v/>
      </c>
      <c r="R2040" s="8" t="str">
        <f>if(and(P2040&lt;&gt;"",Q2040&lt;&gt;"newexp",Q2040&lt;&gt;"nostart"),countifs(script_conform_dispatching!A:A,P2040,script_conform_dispatching!B:B,Q2040),"")</f>
        <v/>
      </c>
      <c r="S2040" s="8" t="str">
        <f t="shared" si="3"/>
        <v/>
      </c>
    </row>
    <row r="2041" hidden="1">
      <c r="A2041" s="6" t="s">
        <v>5482</v>
      </c>
      <c r="B2041" s="6" t="s">
        <v>129</v>
      </c>
      <c r="C2041" s="6" t="s">
        <v>414</v>
      </c>
      <c r="F2041" s="6" t="s">
        <v>415</v>
      </c>
      <c r="G2041" s="6" t="s">
        <v>416</v>
      </c>
      <c r="H2041" s="8" t="str">
        <f>VLOOKUP(C2041,agent_name_matching!A:B,2,false)</f>
        <v>Dialog LLM</v>
      </c>
      <c r="I2041" s="32" t="s">
        <v>5483</v>
      </c>
      <c r="J2041" s="6" t="s">
        <v>418</v>
      </c>
      <c r="L2041" s="6">
        <v>7735.0</v>
      </c>
      <c r="M2041" s="6">
        <v>111.0</v>
      </c>
      <c r="N2041" s="6">
        <v>2021.0</v>
      </c>
      <c r="O2041" s="6" t="s">
        <v>5484</v>
      </c>
      <c r="P2041" s="8" t="str">
        <f t="shared" si="1"/>
        <v/>
      </c>
      <c r="Q2041" s="8" t="str">
        <f t="shared" si="8"/>
        <v/>
      </c>
      <c r="R2041" s="8" t="str">
        <f>if(and(P2041&lt;&gt;"",Q2041&lt;&gt;"newexp",Q2041&lt;&gt;"nostart"),countifs(script_conform_dispatching!A:A,P2041,script_conform_dispatching!B:B,Q2041),"")</f>
        <v/>
      </c>
      <c r="S2041" s="8" t="str">
        <f t="shared" si="3"/>
        <v/>
      </c>
    </row>
    <row r="2042" hidden="1">
      <c r="A2042" s="6" t="s">
        <v>5485</v>
      </c>
      <c r="B2042" s="6" t="s">
        <v>129</v>
      </c>
      <c r="C2042" s="6" t="s">
        <v>37</v>
      </c>
      <c r="F2042" s="6" t="s">
        <v>415</v>
      </c>
      <c r="G2042" s="6" t="s">
        <v>416</v>
      </c>
      <c r="H2042" s="8" t="str">
        <f>VLOOKUP(C2042,agent_name_matching!A:B,2,false)</f>
        <v>Patient LLM</v>
      </c>
      <c r="I2042" s="32" t="s">
        <v>5486</v>
      </c>
      <c r="J2042" s="6" t="s">
        <v>418</v>
      </c>
      <c r="K2042" s="6">
        <v>1.0</v>
      </c>
      <c r="L2042" s="6">
        <v>2340.0</v>
      </c>
      <c r="M2042" s="6">
        <v>130.0</v>
      </c>
      <c r="N2042" s="6">
        <v>2253.0</v>
      </c>
      <c r="O2042" s="6" t="s">
        <v>5487</v>
      </c>
      <c r="P2042" s="8" t="str">
        <f t="shared" si="1"/>
        <v/>
      </c>
      <c r="Q2042" s="8" t="str">
        <f t="shared" si="8"/>
        <v/>
      </c>
      <c r="R2042" s="8" t="str">
        <f>if(and(P2042&lt;&gt;"",Q2042&lt;&gt;"newexp",Q2042&lt;&gt;"nostart"),countifs(script_conform_dispatching!A:A,P2042,script_conform_dispatching!B:B,Q2042),"")</f>
        <v/>
      </c>
      <c r="S2042" s="8" t="str">
        <f t="shared" si="3"/>
        <v/>
      </c>
    </row>
    <row r="2043" hidden="1">
      <c r="A2043" s="6" t="s">
        <v>5488</v>
      </c>
      <c r="B2043" s="6" t="s">
        <v>129</v>
      </c>
      <c r="C2043" s="6" t="s">
        <v>411</v>
      </c>
      <c r="H2043" s="8" t="str">
        <f>VLOOKUP(C2043,agent_name_matching!A:B,2,false)</f>
        <v>System</v>
      </c>
      <c r="I2043" s="33"/>
      <c r="O2043" s="6" t="s">
        <v>5489</v>
      </c>
      <c r="P2043" s="8" t="str">
        <f t="shared" si="1"/>
        <v/>
      </c>
      <c r="Q2043" s="8" t="str">
        <f t="shared" si="8"/>
        <v/>
      </c>
      <c r="R2043" s="8" t="str">
        <f>if(and(P2043&lt;&gt;"",Q2043&lt;&gt;"newexp",Q2043&lt;&gt;"nostart"),countifs(script_conform_dispatching!A:A,P2043,script_conform_dispatching!B:B,Q2043),"")</f>
        <v/>
      </c>
      <c r="S2043" s="8" t="str">
        <f t="shared" si="3"/>
        <v/>
      </c>
    </row>
    <row r="2044" hidden="1">
      <c r="A2044" s="6" t="s">
        <v>5490</v>
      </c>
      <c r="B2044" s="6" t="s">
        <v>129</v>
      </c>
      <c r="C2044" s="6" t="s">
        <v>414</v>
      </c>
      <c r="F2044" s="6" t="s">
        <v>415</v>
      </c>
      <c r="G2044" s="6" t="s">
        <v>416</v>
      </c>
      <c r="H2044" s="8" t="str">
        <f>VLOOKUP(C2044,agent_name_matching!A:B,2,false)</f>
        <v>Dialog LLM</v>
      </c>
      <c r="I2044" s="32" t="s">
        <v>5491</v>
      </c>
      <c r="J2044" s="6" t="s">
        <v>418</v>
      </c>
      <c r="L2044" s="6">
        <v>8208.0</v>
      </c>
      <c r="M2044" s="6">
        <v>166.0</v>
      </c>
      <c r="N2044" s="6">
        <v>2746.0</v>
      </c>
      <c r="O2044" s="6" t="s">
        <v>5492</v>
      </c>
      <c r="P2044" s="8" t="str">
        <f t="shared" si="1"/>
        <v/>
      </c>
      <c r="Q2044" s="8" t="str">
        <f t="shared" si="8"/>
        <v/>
      </c>
      <c r="R2044" s="8" t="str">
        <f>if(and(P2044&lt;&gt;"",Q2044&lt;&gt;"newexp",Q2044&lt;&gt;"nostart"),countifs(script_conform_dispatching!A:A,P2044,script_conform_dispatching!B:B,Q2044),"")</f>
        <v/>
      </c>
      <c r="S2044" s="8" t="str">
        <f t="shared" si="3"/>
        <v/>
      </c>
    </row>
    <row r="2045" hidden="1">
      <c r="A2045" s="6" t="s">
        <v>5493</v>
      </c>
      <c r="B2045" s="6" t="s">
        <v>129</v>
      </c>
      <c r="C2045" s="6" t="s">
        <v>37</v>
      </c>
      <c r="F2045" s="6" t="s">
        <v>415</v>
      </c>
      <c r="G2045" s="6" t="s">
        <v>416</v>
      </c>
      <c r="H2045" s="8" t="str">
        <f>VLOOKUP(C2045,agent_name_matching!A:B,2,false)</f>
        <v>Patient LLM</v>
      </c>
      <c r="I2045" s="32" t="s">
        <v>5494</v>
      </c>
      <c r="J2045" s="6" t="s">
        <v>418</v>
      </c>
      <c r="K2045" s="6">
        <v>1.0</v>
      </c>
      <c r="L2045" s="6">
        <v>2630.0</v>
      </c>
      <c r="M2045" s="6">
        <v>51.0</v>
      </c>
      <c r="N2045" s="6">
        <v>1188.0</v>
      </c>
      <c r="O2045" s="6" t="s">
        <v>5495</v>
      </c>
      <c r="P2045" s="8" t="str">
        <f t="shared" si="1"/>
        <v/>
      </c>
      <c r="Q2045" s="8" t="str">
        <f t="shared" si="8"/>
        <v/>
      </c>
      <c r="R2045" s="8" t="str">
        <f>if(and(P2045&lt;&gt;"",Q2045&lt;&gt;"newexp",Q2045&lt;&gt;"nostart"),countifs(script_conform_dispatching!A:A,P2045,script_conform_dispatching!B:B,Q2045),"")</f>
        <v/>
      </c>
      <c r="S2045" s="8" t="str">
        <f t="shared" si="3"/>
        <v/>
      </c>
    </row>
    <row r="2046" hidden="1">
      <c r="A2046" s="6" t="s">
        <v>5496</v>
      </c>
      <c r="B2046" s="6" t="s">
        <v>129</v>
      </c>
      <c r="C2046" s="6" t="s">
        <v>411</v>
      </c>
      <c r="H2046" s="8" t="str">
        <f>VLOOKUP(C2046,agent_name_matching!A:B,2,false)</f>
        <v>System</v>
      </c>
      <c r="I2046" s="33"/>
      <c r="O2046" s="6" t="s">
        <v>5497</v>
      </c>
      <c r="P2046" s="8" t="str">
        <f t="shared" si="1"/>
        <v/>
      </c>
      <c r="Q2046" s="8" t="str">
        <f t="shared" si="8"/>
        <v/>
      </c>
      <c r="R2046" s="8" t="str">
        <f>if(and(P2046&lt;&gt;"",Q2046&lt;&gt;"newexp",Q2046&lt;&gt;"nostart"),countifs(script_conform_dispatching!A:A,P2046,script_conform_dispatching!B:B,Q2046),"")</f>
        <v/>
      </c>
      <c r="S2046" s="8" t="str">
        <f t="shared" si="3"/>
        <v/>
      </c>
    </row>
    <row r="2047" hidden="1">
      <c r="A2047" s="6" t="s">
        <v>5498</v>
      </c>
      <c r="B2047" s="6" t="s">
        <v>129</v>
      </c>
      <c r="C2047" s="6" t="s">
        <v>414</v>
      </c>
      <c r="F2047" s="6" t="s">
        <v>415</v>
      </c>
      <c r="G2047" s="6" t="s">
        <v>416</v>
      </c>
      <c r="H2047" s="8" t="str">
        <f>VLOOKUP(C2047,agent_name_matching!A:B,2,false)</f>
        <v>Dialog LLM</v>
      </c>
      <c r="I2047" s="32" t="s">
        <v>5499</v>
      </c>
      <c r="J2047" s="6" t="s">
        <v>418</v>
      </c>
      <c r="L2047" s="6">
        <v>8657.0</v>
      </c>
      <c r="M2047" s="6">
        <v>97.0</v>
      </c>
      <c r="N2047" s="6">
        <v>2481.0</v>
      </c>
      <c r="O2047" s="6" t="s">
        <v>5500</v>
      </c>
      <c r="P2047" s="8" t="str">
        <f t="shared" si="1"/>
        <v/>
      </c>
      <c r="Q2047" s="8" t="str">
        <f t="shared" si="8"/>
        <v/>
      </c>
      <c r="R2047" s="8" t="str">
        <f>if(and(P2047&lt;&gt;"",Q2047&lt;&gt;"newexp",Q2047&lt;&gt;"nostart"),countifs(script_conform_dispatching!A:A,P2047,script_conform_dispatching!B:B,Q2047),"")</f>
        <v/>
      </c>
      <c r="S2047" s="8" t="str">
        <f t="shared" si="3"/>
        <v/>
      </c>
    </row>
    <row r="2048" hidden="1">
      <c r="A2048" s="6" t="s">
        <v>5501</v>
      </c>
      <c r="B2048" s="6" t="s">
        <v>129</v>
      </c>
      <c r="C2048" s="6" t="s">
        <v>37</v>
      </c>
      <c r="F2048" s="6" t="s">
        <v>415</v>
      </c>
      <c r="G2048" s="6" t="s">
        <v>416</v>
      </c>
      <c r="H2048" s="8" t="str">
        <f>VLOOKUP(C2048,agent_name_matching!A:B,2,false)</f>
        <v>Patient LLM</v>
      </c>
      <c r="I2048" s="32" t="s">
        <v>5502</v>
      </c>
      <c r="J2048" s="6" t="s">
        <v>418</v>
      </c>
      <c r="K2048" s="6">
        <v>1.0</v>
      </c>
      <c r="L2048" s="6">
        <v>2772.0</v>
      </c>
      <c r="M2048" s="6">
        <v>132.0</v>
      </c>
      <c r="N2048" s="6">
        <v>1674.0</v>
      </c>
      <c r="O2048" s="6" t="s">
        <v>5503</v>
      </c>
      <c r="P2048" s="8" t="str">
        <f t="shared" si="1"/>
        <v/>
      </c>
      <c r="Q2048" s="8" t="str">
        <f t="shared" si="8"/>
        <v/>
      </c>
      <c r="R2048" s="8" t="str">
        <f>if(and(P2048&lt;&gt;"",Q2048&lt;&gt;"newexp",Q2048&lt;&gt;"nostart"),countifs(script_conform_dispatching!A:A,P2048,script_conform_dispatching!B:B,Q2048),"")</f>
        <v/>
      </c>
      <c r="S2048" s="8" t="str">
        <f t="shared" si="3"/>
        <v/>
      </c>
    </row>
    <row r="2049" hidden="1">
      <c r="A2049" s="6" t="s">
        <v>5504</v>
      </c>
      <c r="B2049" s="6" t="s">
        <v>129</v>
      </c>
      <c r="C2049" s="6" t="s">
        <v>411</v>
      </c>
      <c r="H2049" s="8" t="str">
        <f>VLOOKUP(C2049,agent_name_matching!A:B,2,false)</f>
        <v>System</v>
      </c>
      <c r="I2049" s="33"/>
      <c r="O2049" s="6" t="s">
        <v>5505</v>
      </c>
      <c r="P2049" s="8" t="str">
        <f t="shared" si="1"/>
        <v/>
      </c>
      <c r="Q2049" s="8" t="str">
        <f t="shared" si="8"/>
        <v/>
      </c>
      <c r="R2049" s="8" t="str">
        <f>if(and(P2049&lt;&gt;"",Q2049&lt;&gt;"newexp",Q2049&lt;&gt;"nostart"),countifs(script_conform_dispatching!A:A,P2049,script_conform_dispatching!B:B,Q2049),"")</f>
        <v/>
      </c>
      <c r="S2049" s="8" t="str">
        <f t="shared" si="3"/>
        <v/>
      </c>
    </row>
    <row r="2050" hidden="1">
      <c r="A2050" s="6" t="s">
        <v>5506</v>
      </c>
      <c r="B2050" s="6" t="s">
        <v>129</v>
      </c>
      <c r="C2050" s="6" t="s">
        <v>414</v>
      </c>
      <c r="F2050" s="6" t="s">
        <v>415</v>
      </c>
      <c r="G2050" s="6" t="s">
        <v>416</v>
      </c>
      <c r="H2050" s="8" t="str">
        <f>VLOOKUP(C2050,agent_name_matching!A:B,2,false)</f>
        <v>Dialog LLM</v>
      </c>
      <c r="I2050" s="32" t="s">
        <v>5507</v>
      </c>
      <c r="J2050" s="6" t="s">
        <v>418</v>
      </c>
      <c r="L2050" s="6">
        <v>9118.0</v>
      </c>
      <c r="M2050" s="6">
        <v>208.0</v>
      </c>
      <c r="N2050" s="6">
        <v>3080.0</v>
      </c>
      <c r="O2050" s="6" t="s">
        <v>5508</v>
      </c>
      <c r="P2050" s="8" t="str">
        <f t="shared" si="1"/>
        <v/>
      </c>
      <c r="Q2050" s="8" t="str">
        <f t="shared" si="8"/>
        <v/>
      </c>
      <c r="R2050" s="8" t="str">
        <f>if(and(P2050&lt;&gt;"",Q2050&lt;&gt;"newexp",Q2050&lt;&gt;"nostart"),countifs(script_conform_dispatching!A:A,P2050,script_conform_dispatching!B:B,Q2050),"")</f>
        <v/>
      </c>
      <c r="S2050" s="8" t="str">
        <f t="shared" si="3"/>
        <v/>
      </c>
    </row>
    <row r="2051" hidden="1">
      <c r="A2051" s="6" t="s">
        <v>5509</v>
      </c>
      <c r="B2051" s="6" t="s">
        <v>129</v>
      </c>
      <c r="C2051" s="6" t="s">
        <v>37</v>
      </c>
      <c r="F2051" s="6" t="s">
        <v>415</v>
      </c>
      <c r="G2051" s="6" t="s">
        <v>416</v>
      </c>
      <c r="H2051" s="8" t="str">
        <f>VLOOKUP(C2051,agent_name_matching!A:B,2,false)</f>
        <v>Patient LLM</v>
      </c>
      <c r="I2051" s="32" t="s">
        <v>5510</v>
      </c>
      <c r="J2051" s="6" t="s">
        <v>418</v>
      </c>
      <c r="K2051" s="6">
        <v>1.0</v>
      </c>
      <c r="L2051" s="6">
        <v>3106.0</v>
      </c>
      <c r="M2051" s="6">
        <v>99.0</v>
      </c>
      <c r="N2051" s="6">
        <v>1751.0</v>
      </c>
      <c r="O2051" s="6" t="s">
        <v>5511</v>
      </c>
      <c r="P2051" s="8" t="str">
        <f t="shared" si="1"/>
        <v/>
      </c>
      <c r="Q2051" s="8" t="str">
        <f t="shared" si="8"/>
        <v/>
      </c>
      <c r="R2051" s="8" t="str">
        <f>if(and(P2051&lt;&gt;"",Q2051&lt;&gt;"newexp",Q2051&lt;&gt;"nostart"),countifs(script_conform_dispatching!A:A,P2051,script_conform_dispatching!B:B,Q2051),"")</f>
        <v/>
      </c>
      <c r="S2051" s="8" t="str">
        <f t="shared" si="3"/>
        <v/>
      </c>
    </row>
    <row r="2052" hidden="1">
      <c r="A2052" s="6" t="s">
        <v>5512</v>
      </c>
      <c r="B2052" s="6" t="s">
        <v>129</v>
      </c>
      <c r="C2052" s="6" t="s">
        <v>411</v>
      </c>
      <c r="H2052" s="8" t="str">
        <f>VLOOKUP(C2052,agent_name_matching!A:B,2,false)</f>
        <v>System</v>
      </c>
      <c r="I2052" s="33"/>
      <c r="O2052" s="6" t="s">
        <v>5513</v>
      </c>
      <c r="P2052" s="8" t="str">
        <f t="shared" si="1"/>
        <v/>
      </c>
      <c r="Q2052" s="8" t="str">
        <f t="shared" si="8"/>
        <v/>
      </c>
      <c r="R2052" s="8" t="str">
        <f>if(and(P2052&lt;&gt;"",Q2052&lt;&gt;"newexp",Q2052&lt;&gt;"nostart"),countifs(script_conform_dispatching!A:A,P2052,script_conform_dispatching!B:B,Q2052),"")</f>
        <v/>
      </c>
      <c r="S2052" s="8" t="str">
        <f t="shared" si="3"/>
        <v/>
      </c>
    </row>
    <row r="2053" hidden="1">
      <c r="A2053" s="6" t="s">
        <v>5514</v>
      </c>
      <c r="B2053" s="6" t="s">
        <v>129</v>
      </c>
      <c r="C2053" s="6" t="s">
        <v>414</v>
      </c>
      <c r="F2053" s="6" t="s">
        <v>415</v>
      </c>
      <c r="G2053" s="6" t="s">
        <v>416</v>
      </c>
      <c r="H2053" s="8" t="str">
        <f>VLOOKUP(C2053,agent_name_matching!A:B,2,false)</f>
        <v>Dialog LLM</v>
      </c>
      <c r="I2053" s="32" t="s">
        <v>5515</v>
      </c>
      <c r="J2053" s="6" t="s">
        <v>418</v>
      </c>
      <c r="L2053" s="6">
        <v>9657.0</v>
      </c>
      <c r="M2053" s="6">
        <v>340.0</v>
      </c>
      <c r="N2053" s="6">
        <v>4868.0</v>
      </c>
      <c r="O2053" s="6" t="s">
        <v>5516</v>
      </c>
      <c r="P2053" s="8" t="str">
        <f t="shared" si="1"/>
        <v/>
      </c>
      <c r="Q2053" s="8" t="str">
        <f t="shared" si="8"/>
        <v/>
      </c>
      <c r="R2053" s="8" t="str">
        <f>if(and(P2053&lt;&gt;"",Q2053&lt;&gt;"newexp",Q2053&lt;&gt;"nostart"),countifs(script_conform_dispatching!A:A,P2053,script_conform_dispatching!B:B,Q2053),"")</f>
        <v/>
      </c>
      <c r="S2053" s="8" t="str">
        <f t="shared" si="3"/>
        <v/>
      </c>
    </row>
    <row r="2054" hidden="1">
      <c r="A2054" s="6" t="s">
        <v>5517</v>
      </c>
      <c r="B2054" s="6" t="s">
        <v>129</v>
      </c>
      <c r="C2054" s="6" t="s">
        <v>37</v>
      </c>
      <c r="F2054" s="6" t="s">
        <v>415</v>
      </c>
      <c r="G2054" s="6" t="s">
        <v>416</v>
      </c>
      <c r="H2054" s="8" t="str">
        <f>VLOOKUP(C2054,agent_name_matching!A:B,2,false)</f>
        <v>Patient LLM</v>
      </c>
      <c r="I2054" s="32" t="s">
        <v>5518</v>
      </c>
      <c r="J2054" s="6" t="s">
        <v>418</v>
      </c>
      <c r="K2054" s="6">
        <v>1.0</v>
      </c>
      <c r="L2054" s="6">
        <v>3539.0</v>
      </c>
      <c r="M2054" s="6">
        <v>118.0</v>
      </c>
      <c r="N2054" s="6">
        <v>1710.0</v>
      </c>
      <c r="O2054" s="6" t="s">
        <v>5519</v>
      </c>
      <c r="P2054" s="8" t="str">
        <f t="shared" si="1"/>
        <v/>
      </c>
      <c r="Q2054" s="8" t="str">
        <f t="shared" si="8"/>
        <v/>
      </c>
      <c r="R2054" s="8" t="str">
        <f>if(and(P2054&lt;&gt;"",Q2054&lt;&gt;"newexp",Q2054&lt;&gt;"nostart"),countifs(script_conform_dispatching!A:A,P2054,script_conform_dispatching!B:B,Q2054),"")</f>
        <v/>
      </c>
      <c r="S2054" s="8" t="str">
        <f t="shared" si="3"/>
        <v/>
      </c>
    </row>
    <row r="2055" hidden="1">
      <c r="A2055" s="6" t="s">
        <v>5520</v>
      </c>
      <c r="B2055" s="6" t="s">
        <v>129</v>
      </c>
      <c r="C2055" s="6" t="s">
        <v>411</v>
      </c>
      <c r="H2055" s="8" t="str">
        <f>VLOOKUP(C2055,agent_name_matching!A:B,2,false)</f>
        <v>System</v>
      </c>
      <c r="I2055" s="33"/>
      <c r="O2055" s="6" t="s">
        <v>5521</v>
      </c>
      <c r="P2055" s="8" t="str">
        <f t="shared" si="1"/>
        <v/>
      </c>
      <c r="Q2055" s="8" t="str">
        <f t="shared" si="8"/>
        <v/>
      </c>
      <c r="R2055" s="8" t="str">
        <f>if(and(P2055&lt;&gt;"",Q2055&lt;&gt;"newexp",Q2055&lt;&gt;"nostart"),countifs(script_conform_dispatching!A:A,P2055,script_conform_dispatching!B:B,Q2055),"")</f>
        <v/>
      </c>
      <c r="S2055" s="8" t="str">
        <f t="shared" si="3"/>
        <v/>
      </c>
    </row>
    <row r="2056" hidden="1">
      <c r="A2056" s="6" t="s">
        <v>5522</v>
      </c>
      <c r="B2056" s="6" t="s">
        <v>129</v>
      </c>
      <c r="C2056" s="6" t="s">
        <v>414</v>
      </c>
      <c r="F2056" s="6" t="s">
        <v>415</v>
      </c>
      <c r="G2056" s="6" t="s">
        <v>416</v>
      </c>
      <c r="H2056" s="8" t="str">
        <f>VLOOKUP(C2056,agent_name_matching!A:B,2,false)</f>
        <v>Dialog LLM</v>
      </c>
      <c r="I2056" s="32" t="s">
        <v>5523</v>
      </c>
      <c r="J2056" s="6" t="s">
        <v>418</v>
      </c>
      <c r="L2056" s="6">
        <v>10347.0</v>
      </c>
      <c r="M2056" s="6">
        <v>424.0</v>
      </c>
      <c r="N2056" s="6">
        <v>5832.0</v>
      </c>
      <c r="O2056" s="6" t="s">
        <v>5524</v>
      </c>
      <c r="P2056" s="8" t="str">
        <f t="shared" si="1"/>
        <v/>
      </c>
      <c r="Q2056" s="8" t="str">
        <f t="shared" si="8"/>
        <v/>
      </c>
      <c r="R2056" s="8" t="str">
        <f>if(and(P2056&lt;&gt;"",Q2056&lt;&gt;"newexp",Q2056&lt;&gt;"nostart"),countifs(script_conform_dispatching!A:A,P2056,script_conform_dispatching!B:B,Q2056),"")</f>
        <v/>
      </c>
      <c r="S2056" s="8" t="str">
        <f t="shared" si="3"/>
        <v/>
      </c>
    </row>
    <row r="2057" hidden="1">
      <c r="A2057" s="6" t="s">
        <v>5525</v>
      </c>
      <c r="B2057" s="6" t="s">
        <v>129</v>
      </c>
      <c r="C2057" s="6" t="s">
        <v>37</v>
      </c>
      <c r="F2057" s="6" t="s">
        <v>415</v>
      </c>
      <c r="G2057" s="6" t="s">
        <v>416</v>
      </c>
      <c r="H2057" s="8" t="str">
        <f>VLOOKUP(C2057,agent_name_matching!A:B,2,false)</f>
        <v>Patient LLM</v>
      </c>
      <c r="I2057" s="32" t="s">
        <v>5526</v>
      </c>
      <c r="J2057" s="6" t="s">
        <v>418</v>
      </c>
      <c r="K2057" s="6">
        <v>1.0</v>
      </c>
      <c r="L2057" s="6">
        <v>4075.0</v>
      </c>
      <c r="M2057" s="6">
        <v>148.0</v>
      </c>
      <c r="N2057" s="6">
        <v>2440.0</v>
      </c>
      <c r="O2057" s="6" t="s">
        <v>5527</v>
      </c>
      <c r="P2057" s="8" t="str">
        <f t="shared" si="1"/>
        <v/>
      </c>
      <c r="Q2057" s="8" t="str">
        <f t="shared" si="8"/>
        <v/>
      </c>
      <c r="R2057" s="8" t="str">
        <f>if(and(P2057&lt;&gt;"",Q2057&lt;&gt;"newexp",Q2057&lt;&gt;"nostart"),countifs(script_conform_dispatching!A:A,P2057,script_conform_dispatching!B:B,Q2057),"")</f>
        <v/>
      </c>
      <c r="S2057" s="8" t="str">
        <f t="shared" si="3"/>
        <v/>
      </c>
    </row>
    <row r="2058" hidden="1">
      <c r="A2058" s="6" t="s">
        <v>5528</v>
      </c>
      <c r="B2058" s="6" t="s">
        <v>129</v>
      </c>
      <c r="C2058" s="6" t="s">
        <v>411</v>
      </c>
      <c r="H2058" s="8" t="str">
        <f>VLOOKUP(C2058,agent_name_matching!A:B,2,false)</f>
        <v>System</v>
      </c>
      <c r="I2058" s="33"/>
      <c r="O2058" s="6" t="s">
        <v>5529</v>
      </c>
      <c r="P2058" s="8" t="str">
        <f t="shared" si="1"/>
        <v/>
      </c>
      <c r="Q2058" s="8" t="str">
        <f t="shared" si="8"/>
        <v/>
      </c>
      <c r="R2058" s="8" t="str">
        <f>if(and(P2058&lt;&gt;"",Q2058&lt;&gt;"newexp",Q2058&lt;&gt;"nostart"),countifs(script_conform_dispatching!A:A,P2058,script_conform_dispatching!B:B,Q2058),"")</f>
        <v/>
      </c>
      <c r="S2058" s="8" t="str">
        <f t="shared" si="3"/>
        <v/>
      </c>
    </row>
    <row r="2059" hidden="1">
      <c r="A2059" s="6" t="s">
        <v>5530</v>
      </c>
      <c r="B2059" s="6" t="s">
        <v>129</v>
      </c>
      <c r="C2059" s="6" t="s">
        <v>414</v>
      </c>
      <c r="F2059" s="6" t="s">
        <v>415</v>
      </c>
      <c r="G2059" s="6" t="s">
        <v>416</v>
      </c>
      <c r="H2059" s="8" t="str">
        <f>VLOOKUP(C2059,agent_name_matching!A:B,2,false)</f>
        <v>Dialog LLM</v>
      </c>
      <c r="I2059" s="32" t="s">
        <v>5531</v>
      </c>
      <c r="J2059" s="6" t="s">
        <v>418</v>
      </c>
      <c r="L2059" s="6">
        <v>11151.0</v>
      </c>
      <c r="M2059" s="6">
        <v>396.0</v>
      </c>
      <c r="N2059" s="6">
        <v>6732.0</v>
      </c>
      <c r="O2059" s="6" t="s">
        <v>5532</v>
      </c>
      <c r="P2059" s="8" t="str">
        <f t="shared" si="1"/>
        <v/>
      </c>
      <c r="Q2059" s="8" t="str">
        <f t="shared" si="8"/>
        <v/>
      </c>
      <c r="R2059" s="8" t="str">
        <f>if(and(P2059&lt;&gt;"",Q2059&lt;&gt;"newexp",Q2059&lt;&gt;"nostart"),countifs(script_conform_dispatching!A:A,P2059,script_conform_dispatching!B:B,Q2059),"")</f>
        <v/>
      </c>
      <c r="S2059" s="8" t="str">
        <f t="shared" si="3"/>
        <v/>
      </c>
    </row>
    <row r="2060" hidden="1">
      <c r="A2060" s="6" t="s">
        <v>5533</v>
      </c>
      <c r="B2060" s="6" t="s">
        <v>129</v>
      </c>
      <c r="C2060" s="6" t="s">
        <v>37</v>
      </c>
      <c r="F2060" s="6" t="s">
        <v>415</v>
      </c>
      <c r="G2060" s="6" t="s">
        <v>416</v>
      </c>
      <c r="H2060" s="8" t="str">
        <f>VLOOKUP(C2060,agent_name_matching!A:B,2,false)</f>
        <v>Patient LLM</v>
      </c>
      <c r="I2060" s="32" t="s">
        <v>5534</v>
      </c>
      <c r="J2060" s="6" t="s">
        <v>418</v>
      </c>
      <c r="K2060" s="6">
        <v>1.0</v>
      </c>
      <c r="L2060" s="6">
        <v>4613.0</v>
      </c>
      <c r="M2060" s="6">
        <v>113.0</v>
      </c>
      <c r="N2060" s="6">
        <v>1777.0</v>
      </c>
      <c r="O2060" s="6" t="s">
        <v>5535</v>
      </c>
      <c r="P2060" s="8" t="str">
        <f t="shared" si="1"/>
        <v/>
      </c>
      <c r="Q2060" s="8" t="str">
        <f t="shared" si="8"/>
        <v/>
      </c>
      <c r="R2060" s="8" t="str">
        <f>if(and(P2060&lt;&gt;"",Q2060&lt;&gt;"newexp",Q2060&lt;&gt;"nostart"),countifs(script_conform_dispatching!A:A,P2060,script_conform_dispatching!B:B,Q2060),"")</f>
        <v/>
      </c>
      <c r="S2060" s="8" t="str">
        <f t="shared" si="3"/>
        <v/>
      </c>
    </row>
    <row r="2061" hidden="1">
      <c r="A2061" s="6" t="s">
        <v>5536</v>
      </c>
      <c r="B2061" s="6" t="s">
        <v>129</v>
      </c>
      <c r="C2061" s="6" t="s">
        <v>411</v>
      </c>
      <c r="H2061" s="8" t="str">
        <f>VLOOKUP(C2061,agent_name_matching!A:B,2,false)</f>
        <v>System</v>
      </c>
      <c r="I2061" s="33"/>
      <c r="O2061" s="6" t="s">
        <v>5537</v>
      </c>
      <c r="P2061" s="8" t="str">
        <f t="shared" si="1"/>
        <v/>
      </c>
      <c r="Q2061" s="8" t="str">
        <f t="shared" si="8"/>
        <v/>
      </c>
      <c r="R2061" s="8" t="str">
        <f>if(and(P2061&lt;&gt;"",Q2061&lt;&gt;"newexp",Q2061&lt;&gt;"nostart"),countifs(script_conform_dispatching!A:A,P2061,script_conform_dispatching!B:B,Q2061),"")</f>
        <v/>
      </c>
      <c r="S2061" s="8" t="str">
        <f t="shared" si="3"/>
        <v/>
      </c>
    </row>
    <row r="2062" hidden="1">
      <c r="A2062" s="6" t="s">
        <v>5538</v>
      </c>
      <c r="B2062" s="6" t="s">
        <v>129</v>
      </c>
      <c r="C2062" s="6" t="s">
        <v>414</v>
      </c>
      <c r="F2062" s="6" t="s">
        <v>415</v>
      </c>
      <c r="G2062" s="6" t="s">
        <v>416</v>
      </c>
      <c r="H2062" s="8" t="str">
        <f>VLOOKUP(C2062,agent_name_matching!A:B,2,false)</f>
        <v>Dialog LLM</v>
      </c>
      <c r="I2062" s="32" t="s">
        <v>5539</v>
      </c>
      <c r="J2062" s="6" t="s">
        <v>418</v>
      </c>
      <c r="L2062" s="6">
        <v>11892.0</v>
      </c>
      <c r="M2062" s="6">
        <v>498.0</v>
      </c>
      <c r="N2062" s="6">
        <v>7545.0</v>
      </c>
      <c r="O2062" s="6" t="s">
        <v>5540</v>
      </c>
      <c r="P2062" s="8" t="str">
        <f t="shared" si="1"/>
        <v/>
      </c>
      <c r="Q2062" s="8" t="str">
        <f t="shared" si="8"/>
        <v/>
      </c>
      <c r="R2062" s="8" t="str">
        <f>if(and(P2062&lt;&gt;"",Q2062&lt;&gt;"newexp",Q2062&lt;&gt;"nostart"),countifs(script_conform_dispatching!A:A,P2062,script_conform_dispatching!B:B,Q2062),"")</f>
        <v/>
      </c>
      <c r="S2062" s="8" t="str">
        <f t="shared" si="3"/>
        <v/>
      </c>
    </row>
    <row r="2063" hidden="1">
      <c r="A2063" s="6" t="s">
        <v>5541</v>
      </c>
      <c r="B2063" s="6" t="s">
        <v>129</v>
      </c>
      <c r="C2063" s="6" t="s">
        <v>37</v>
      </c>
      <c r="F2063" s="6" t="s">
        <v>415</v>
      </c>
      <c r="G2063" s="6" t="s">
        <v>416</v>
      </c>
      <c r="H2063" s="8" t="str">
        <f>VLOOKUP(C2063,agent_name_matching!A:B,2,false)</f>
        <v>Patient LLM</v>
      </c>
      <c r="I2063" s="32" t="s">
        <v>5542</v>
      </c>
      <c r="J2063" s="6" t="s">
        <v>418</v>
      </c>
      <c r="K2063" s="6">
        <v>1.0</v>
      </c>
      <c r="L2063" s="6">
        <v>5218.0</v>
      </c>
      <c r="M2063" s="6">
        <v>95.0</v>
      </c>
      <c r="N2063" s="6">
        <v>1976.0</v>
      </c>
      <c r="O2063" s="6" t="s">
        <v>5543</v>
      </c>
      <c r="P2063" s="8" t="str">
        <f t="shared" si="1"/>
        <v/>
      </c>
      <c r="Q2063" s="8" t="str">
        <f t="shared" si="8"/>
        <v/>
      </c>
      <c r="R2063" s="8" t="str">
        <f>if(and(P2063&lt;&gt;"",Q2063&lt;&gt;"newexp",Q2063&lt;&gt;"nostart"),countifs(script_conform_dispatching!A:A,P2063,script_conform_dispatching!B:B,Q2063),"")</f>
        <v/>
      </c>
      <c r="S2063" s="8" t="str">
        <f t="shared" si="3"/>
        <v/>
      </c>
    </row>
    <row r="2064" hidden="1">
      <c r="A2064" s="6" t="s">
        <v>5544</v>
      </c>
      <c r="B2064" s="6" t="s">
        <v>129</v>
      </c>
      <c r="C2064" s="6" t="s">
        <v>411</v>
      </c>
      <c r="H2064" s="8" t="str">
        <f>VLOOKUP(C2064,agent_name_matching!A:B,2,false)</f>
        <v>System</v>
      </c>
      <c r="I2064" s="33"/>
      <c r="O2064" s="6" t="s">
        <v>5545</v>
      </c>
      <c r="P2064" s="8" t="str">
        <f t="shared" si="1"/>
        <v/>
      </c>
      <c r="Q2064" s="8" t="str">
        <f t="shared" si="8"/>
        <v/>
      </c>
      <c r="R2064" s="8" t="str">
        <f>if(and(P2064&lt;&gt;"",Q2064&lt;&gt;"newexp",Q2064&lt;&gt;"nostart"),countifs(script_conform_dispatching!A:A,P2064,script_conform_dispatching!B:B,Q2064),"")</f>
        <v/>
      </c>
      <c r="S2064" s="8" t="str">
        <f t="shared" si="3"/>
        <v/>
      </c>
    </row>
    <row r="2065" hidden="1">
      <c r="A2065" s="6" t="s">
        <v>5546</v>
      </c>
      <c r="B2065" s="6" t="s">
        <v>129</v>
      </c>
      <c r="C2065" s="6" t="s">
        <v>414</v>
      </c>
      <c r="F2065" s="6" t="s">
        <v>415</v>
      </c>
      <c r="G2065" s="6" t="s">
        <v>416</v>
      </c>
      <c r="H2065" s="8" t="str">
        <f>VLOOKUP(C2065,agent_name_matching!A:B,2,false)</f>
        <v>Dialog LLM</v>
      </c>
      <c r="I2065" s="32" t="s">
        <v>5547</v>
      </c>
      <c r="J2065" s="6" t="s">
        <v>418</v>
      </c>
      <c r="L2065" s="6">
        <v>12717.0</v>
      </c>
      <c r="M2065" s="6">
        <v>537.0</v>
      </c>
      <c r="N2065" s="6">
        <v>7939.0</v>
      </c>
      <c r="O2065" s="6" t="s">
        <v>5548</v>
      </c>
      <c r="P2065" s="8" t="str">
        <f t="shared" si="1"/>
        <v/>
      </c>
      <c r="Q2065" s="8" t="str">
        <f t="shared" si="8"/>
        <v/>
      </c>
      <c r="R2065" s="8" t="str">
        <f>if(and(P2065&lt;&gt;"",Q2065&lt;&gt;"newexp",Q2065&lt;&gt;"nostart"),countifs(script_conform_dispatching!A:A,P2065,script_conform_dispatching!B:B,Q2065),"")</f>
        <v/>
      </c>
      <c r="S2065" s="8" t="str">
        <f t="shared" si="3"/>
        <v/>
      </c>
    </row>
    <row r="2066" hidden="1">
      <c r="A2066" s="6" t="s">
        <v>5549</v>
      </c>
      <c r="B2066" s="6" t="s">
        <v>129</v>
      </c>
      <c r="C2066" s="6" t="s">
        <v>37</v>
      </c>
      <c r="F2066" s="6" t="s">
        <v>415</v>
      </c>
      <c r="G2066" s="6" t="s">
        <v>416</v>
      </c>
      <c r="H2066" s="8" t="str">
        <f>VLOOKUP(C2066,agent_name_matching!A:B,2,false)</f>
        <v>Patient LLM</v>
      </c>
      <c r="I2066" s="32" t="s">
        <v>5550</v>
      </c>
      <c r="J2066" s="6" t="s">
        <v>418</v>
      </c>
      <c r="K2066" s="6">
        <v>1.0</v>
      </c>
      <c r="L2066" s="6">
        <v>5844.0</v>
      </c>
      <c r="M2066" s="6">
        <v>135.0</v>
      </c>
      <c r="N2066" s="6">
        <v>2168.0</v>
      </c>
      <c r="O2066" s="6" t="s">
        <v>5551</v>
      </c>
      <c r="P2066" s="8" t="str">
        <f t="shared" si="1"/>
        <v/>
      </c>
      <c r="Q2066" s="8" t="str">
        <f t="shared" si="8"/>
        <v/>
      </c>
      <c r="R2066" s="8" t="str">
        <f>if(and(P2066&lt;&gt;"",Q2066&lt;&gt;"newexp",Q2066&lt;&gt;"nostart"),countifs(script_conform_dispatching!A:A,P2066,script_conform_dispatching!B:B,Q2066),"")</f>
        <v/>
      </c>
      <c r="S2066" s="8" t="str">
        <f t="shared" si="3"/>
        <v/>
      </c>
    </row>
    <row r="2067" hidden="1">
      <c r="A2067" s="6" t="s">
        <v>5552</v>
      </c>
      <c r="B2067" s="6" t="s">
        <v>129</v>
      </c>
      <c r="C2067" s="6" t="s">
        <v>411</v>
      </c>
      <c r="H2067" s="8" t="str">
        <f>VLOOKUP(C2067,agent_name_matching!A:B,2,false)</f>
        <v>System</v>
      </c>
      <c r="I2067" s="33"/>
      <c r="O2067" s="6" t="s">
        <v>5553</v>
      </c>
      <c r="P2067" s="8" t="str">
        <f t="shared" si="1"/>
        <v/>
      </c>
      <c r="Q2067" s="8" t="str">
        <f t="shared" si="8"/>
        <v/>
      </c>
      <c r="R2067" s="8" t="str">
        <f>if(and(P2067&lt;&gt;"",Q2067&lt;&gt;"newexp",Q2067&lt;&gt;"nostart"),countifs(script_conform_dispatching!A:A,P2067,script_conform_dispatching!B:B,Q2067),"")</f>
        <v/>
      </c>
      <c r="S2067" s="8" t="str">
        <f t="shared" si="3"/>
        <v/>
      </c>
    </row>
    <row r="2068" hidden="1">
      <c r="A2068" s="6" t="s">
        <v>5554</v>
      </c>
      <c r="B2068" s="6" t="s">
        <v>129</v>
      </c>
      <c r="C2068" s="6" t="s">
        <v>414</v>
      </c>
      <c r="F2068" s="6" t="s">
        <v>415</v>
      </c>
      <c r="G2068" s="6" t="s">
        <v>416</v>
      </c>
      <c r="H2068" s="8" t="str">
        <f>VLOOKUP(C2068,agent_name_matching!A:B,2,false)</f>
        <v>Dialog LLM</v>
      </c>
      <c r="I2068" s="32" t="s">
        <v>5555</v>
      </c>
      <c r="J2068" s="6" t="s">
        <v>418</v>
      </c>
      <c r="L2068" s="6">
        <v>13621.0</v>
      </c>
      <c r="M2068" s="6">
        <v>273.0</v>
      </c>
      <c r="N2068" s="6">
        <v>4708.0</v>
      </c>
      <c r="O2068" s="6" t="s">
        <v>5556</v>
      </c>
      <c r="P2068" s="8" t="str">
        <f t="shared" si="1"/>
        <v/>
      </c>
      <c r="Q2068" s="8" t="str">
        <f t="shared" si="8"/>
        <v/>
      </c>
      <c r="R2068" s="8" t="str">
        <f>if(and(P2068&lt;&gt;"",Q2068&lt;&gt;"newexp",Q2068&lt;&gt;"nostart"),countifs(script_conform_dispatching!A:A,P2068,script_conform_dispatching!B:B,Q2068),"")</f>
        <v/>
      </c>
      <c r="S2068" s="8" t="str">
        <f t="shared" si="3"/>
        <v/>
      </c>
    </row>
    <row r="2069" hidden="1">
      <c r="A2069" s="6" t="s">
        <v>5557</v>
      </c>
      <c r="B2069" s="6" t="s">
        <v>129</v>
      </c>
      <c r="C2069" s="6" t="s">
        <v>407</v>
      </c>
      <c r="D2069" s="6">
        <v>4.0</v>
      </c>
      <c r="E2069" s="6" t="s">
        <v>445</v>
      </c>
      <c r="H2069" s="8" t="str">
        <f>VLOOKUP(C2069,agent_name_matching!A:B,2,false)</f>
        <v>--</v>
      </c>
      <c r="I2069" s="33"/>
      <c r="O2069" s="6" t="s">
        <v>5558</v>
      </c>
      <c r="P2069" s="8">
        <f t="shared" si="1"/>
        <v>4</v>
      </c>
      <c r="Q2069" s="8">
        <f t="shared" si="8"/>
        <v>8</v>
      </c>
      <c r="R2069" s="8">
        <f>if(and(P2069&lt;&gt;"",Q2069&lt;&gt;"newexp",Q2069&lt;&gt;"nostart"),countifs(script_conform_dispatching!A:A,P2069,script_conform_dispatching!B:B,Q2069),"")</f>
        <v>0</v>
      </c>
      <c r="S2069" s="8" t="str">
        <f t="shared" si="3"/>
        <v>wrong</v>
      </c>
    </row>
    <row r="2070" hidden="1">
      <c r="A2070" s="6" t="s">
        <v>5559</v>
      </c>
      <c r="B2070" s="6" t="s">
        <v>129</v>
      </c>
      <c r="C2070" s="6" t="s">
        <v>407</v>
      </c>
      <c r="D2070" s="6">
        <v>8.0</v>
      </c>
      <c r="E2070" s="6" t="s">
        <v>408</v>
      </c>
      <c r="H2070" s="8" t="str">
        <f>VLOOKUP(C2070,agent_name_matching!A:B,2,false)</f>
        <v>--</v>
      </c>
      <c r="I2070" s="33"/>
      <c r="O2070" s="6" t="s">
        <v>5560</v>
      </c>
      <c r="P2070" s="8" t="str">
        <f t="shared" si="1"/>
        <v/>
      </c>
      <c r="Q2070" s="8" t="str">
        <f t="shared" si="8"/>
        <v/>
      </c>
      <c r="R2070" s="8" t="str">
        <f>if(and(P2070&lt;&gt;"",Q2070&lt;&gt;"newexp",Q2070&lt;&gt;"nostart"),countifs(script_conform_dispatching!A:A,P2070,script_conform_dispatching!B:B,Q2070),"")</f>
        <v/>
      </c>
      <c r="S2070" s="8" t="str">
        <f t="shared" si="3"/>
        <v/>
      </c>
    </row>
    <row r="2071" hidden="1">
      <c r="A2071" s="6" t="s">
        <v>5561</v>
      </c>
      <c r="B2071" s="6" t="s">
        <v>129</v>
      </c>
      <c r="C2071" s="6" t="s">
        <v>450</v>
      </c>
      <c r="F2071" s="6" t="s">
        <v>415</v>
      </c>
      <c r="G2071" s="6" t="s">
        <v>416</v>
      </c>
      <c r="H2071" s="8" t="str">
        <f>VLOOKUP(C2071,agent_name_matching!A:B,2,false)</f>
        <v>Validator LLM</v>
      </c>
      <c r="I2071" s="32" t="s">
        <v>5562</v>
      </c>
      <c r="J2071" s="6" t="s">
        <v>452</v>
      </c>
      <c r="L2071" s="6">
        <v>6332.0</v>
      </c>
      <c r="M2071" s="6">
        <v>29.0</v>
      </c>
      <c r="N2071" s="6">
        <v>1258.0</v>
      </c>
      <c r="O2071" s="6" t="s">
        <v>5563</v>
      </c>
      <c r="P2071" s="8" t="str">
        <f t="shared" si="1"/>
        <v/>
      </c>
      <c r="Q2071" s="8" t="str">
        <f t="shared" si="8"/>
        <v/>
      </c>
      <c r="R2071" s="8" t="str">
        <f>if(and(P2071&lt;&gt;"",Q2071&lt;&gt;"newexp",Q2071&lt;&gt;"nostart"),countifs(script_conform_dispatching!A:A,P2071,script_conform_dispatching!B:B,Q2071),"")</f>
        <v/>
      </c>
      <c r="S2071" s="8" t="str">
        <f t="shared" si="3"/>
        <v/>
      </c>
    </row>
    <row r="2072" hidden="1">
      <c r="A2072" s="6" t="s">
        <v>5564</v>
      </c>
      <c r="B2072" s="6" t="s">
        <v>129</v>
      </c>
      <c r="C2072" s="6" t="s">
        <v>37</v>
      </c>
      <c r="F2072" s="6" t="s">
        <v>415</v>
      </c>
      <c r="G2072" s="6" t="s">
        <v>416</v>
      </c>
      <c r="H2072" s="8" t="str">
        <f>VLOOKUP(C2072,agent_name_matching!A:B,2,false)</f>
        <v>Patient LLM</v>
      </c>
      <c r="I2072" s="32" t="s">
        <v>5565</v>
      </c>
      <c r="J2072" s="6" t="s">
        <v>418</v>
      </c>
      <c r="K2072" s="6">
        <v>1.0</v>
      </c>
      <c r="L2072" s="6">
        <v>6119.0</v>
      </c>
      <c r="M2072" s="6">
        <v>94.0</v>
      </c>
      <c r="N2072" s="6">
        <v>1572.0</v>
      </c>
      <c r="O2072" s="6" t="s">
        <v>5566</v>
      </c>
      <c r="P2072" s="8" t="str">
        <f t="shared" si="1"/>
        <v/>
      </c>
      <c r="Q2072" s="8" t="str">
        <f t="shared" si="8"/>
        <v/>
      </c>
      <c r="R2072" s="8" t="str">
        <f>if(and(P2072&lt;&gt;"",Q2072&lt;&gt;"newexp",Q2072&lt;&gt;"nostart"),countifs(script_conform_dispatching!A:A,P2072,script_conform_dispatching!B:B,Q2072),"")</f>
        <v/>
      </c>
      <c r="S2072" s="8" t="str">
        <f t="shared" si="3"/>
        <v/>
      </c>
    </row>
    <row r="2073" hidden="1">
      <c r="A2073" s="6" t="s">
        <v>5567</v>
      </c>
      <c r="B2073" s="6" t="s">
        <v>129</v>
      </c>
      <c r="C2073" s="6" t="s">
        <v>411</v>
      </c>
      <c r="H2073" s="8" t="str">
        <f>VLOOKUP(C2073,agent_name_matching!A:B,2,false)</f>
        <v>System</v>
      </c>
      <c r="I2073" s="33"/>
      <c r="O2073" s="6" t="s">
        <v>5568</v>
      </c>
      <c r="P2073" s="8" t="str">
        <f t="shared" si="1"/>
        <v/>
      </c>
      <c r="Q2073" s="8" t="str">
        <f t="shared" si="8"/>
        <v/>
      </c>
      <c r="R2073" s="8" t="str">
        <f>if(and(P2073&lt;&gt;"",Q2073&lt;&gt;"newexp",Q2073&lt;&gt;"nostart"),countifs(script_conform_dispatching!A:A,P2073,script_conform_dispatching!B:B,Q2073),"")</f>
        <v/>
      </c>
      <c r="S2073" s="8" t="str">
        <f t="shared" si="3"/>
        <v/>
      </c>
    </row>
    <row r="2074" hidden="1">
      <c r="A2074" s="6" t="s">
        <v>5569</v>
      </c>
      <c r="B2074" s="6" t="s">
        <v>129</v>
      </c>
      <c r="C2074" s="6" t="s">
        <v>414</v>
      </c>
      <c r="F2074" s="6" t="s">
        <v>415</v>
      </c>
      <c r="G2074" s="6" t="s">
        <v>416</v>
      </c>
      <c r="H2074" s="8" t="str">
        <f>VLOOKUP(C2074,agent_name_matching!A:B,2,false)</f>
        <v>Dialog LLM</v>
      </c>
      <c r="I2074" s="32" t="s">
        <v>5570</v>
      </c>
      <c r="J2074" s="6" t="s">
        <v>418</v>
      </c>
      <c r="L2074" s="6">
        <v>14143.0</v>
      </c>
      <c r="M2074" s="6">
        <v>164.0</v>
      </c>
      <c r="N2074" s="6">
        <v>4148.0</v>
      </c>
      <c r="O2074" s="6" t="s">
        <v>5571</v>
      </c>
      <c r="P2074" s="8" t="str">
        <f t="shared" si="1"/>
        <v/>
      </c>
      <c r="Q2074" s="8" t="str">
        <f t="shared" si="8"/>
        <v/>
      </c>
      <c r="R2074" s="8" t="str">
        <f>if(and(P2074&lt;&gt;"",Q2074&lt;&gt;"newexp",Q2074&lt;&gt;"nostart"),countifs(script_conform_dispatching!A:A,P2074,script_conform_dispatching!B:B,Q2074),"")</f>
        <v/>
      </c>
      <c r="S2074" s="8" t="str">
        <f t="shared" si="3"/>
        <v/>
      </c>
    </row>
    <row r="2075" hidden="1">
      <c r="A2075" s="6" t="s">
        <v>5572</v>
      </c>
      <c r="B2075" s="6" t="s">
        <v>129</v>
      </c>
      <c r="C2075" s="6" t="s">
        <v>407</v>
      </c>
      <c r="D2075" s="6">
        <v>8.0</v>
      </c>
      <c r="E2075" s="6" t="s">
        <v>445</v>
      </c>
      <c r="H2075" s="8" t="str">
        <f>VLOOKUP(C2075,agent_name_matching!A:B,2,false)</f>
        <v>--</v>
      </c>
      <c r="I2075" s="33"/>
      <c r="O2075" s="6" t="s">
        <v>5573</v>
      </c>
      <c r="P2075" s="8">
        <f t="shared" si="1"/>
        <v>8</v>
      </c>
      <c r="Q2075" s="8" t="str">
        <f t="shared" si="8"/>
        <v>newexp</v>
      </c>
      <c r="R2075" s="8" t="str">
        <f>if(and(P2075&lt;&gt;"",Q2075&lt;&gt;"newexp",Q2075&lt;&gt;"nostart"),countifs(script_conform_dispatching!A:A,P2075,script_conform_dispatching!B:B,Q2075),"")</f>
        <v/>
      </c>
      <c r="S2075" s="8" t="str">
        <f t="shared" si="3"/>
        <v/>
      </c>
    </row>
    <row r="2076" hidden="1">
      <c r="A2076" s="6" t="s">
        <v>5574</v>
      </c>
      <c r="B2076" s="6" t="s">
        <v>129</v>
      </c>
      <c r="C2076" s="6" t="s">
        <v>450</v>
      </c>
      <c r="F2076" s="6" t="s">
        <v>415</v>
      </c>
      <c r="G2076" s="6" t="s">
        <v>416</v>
      </c>
      <c r="H2076" s="8" t="str">
        <f>VLOOKUP(C2076,agent_name_matching!A:B,2,false)</f>
        <v>Validator LLM</v>
      </c>
      <c r="I2076" s="32" t="s">
        <v>1516</v>
      </c>
      <c r="J2076" s="6" t="s">
        <v>452</v>
      </c>
      <c r="L2076" s="6">
        <v>6507.0</v>
      </c>
      <c r="M2076" s="6">
        <v>45.0</v>
      </c>
      <c r="N2076" s="6">
        <v>1401.0</v>
      </c>
      <c r="O2076" s="6" t="s">
        <v>5575</v>
      </c>
      <c r="P2076" s="8" t="str">
        <f t="shared" si="1"/>
        <v/>
      </c>
      <c r="Q2076" s="8" t="str">
        <f t="shared" si="8"/>
        <v/>
      </c>
      <c r="R2076" s="8" t="str">
        <f>if(and(P2076&lt;&gt;"",Q2076&lt;&gt;"newexp",Q2076&lt;&gt;"nostart"),countifs(script_conform_dispatching!A:A,P2076,script_conform_dispatching!B:B,Q2076),"")</f>
        <v/>
      </c>
      <c r="S2076" s="8" t="str">
        <f t="shared" si="3"/>
        <v/>
      </c>
    </row>
    <row r="2077" hidden="1">
      <c r="A2077" s="6" t="s">
        <v>5576</v>
      </c>
      <c r="B2077" s="6" t="s">
        <v>133</v>
      </c>
      <c r="C2077" s="6" t="s">
        <v>407</v>
      </c>
      <c r="D2077" s="6">
        <v>1.0</v>
      </c>
      <c r="E2077" s="6" t="s">
        <v>408</v>
      </c>
      <c r="H2077" s="8" t="str">
        <f>VLOOKUP(C2077,agent_name_matching!A:B,2,false)</f>
        <v>--</v>
      </c>
      <c r="I2077" s="33"/>
      <c r="O2077" s="6" t="s">
        <v>5577</v>
      </c>
      <c r="P2077" s="8" t="str">
        <f t="shared" si="1"/>
        <v/>
      </c>
      <c r="Q2077" s="8" t="str">
        <f t="shared" si="8"/>
        <v/>
      </c>
      <c r="R2077" s="8" t="str">
        <f>if(and(P2077&lt;&gt;"",Q2077&lt;&gt;"newexp",Q2077&lt;&gt;"nostart"),countifs(script_conform_dispatching!A:A,P2077,script_conform_dispatching!B:B,Q2077),"")</f>
        <v/>
      </c>
      <c r="S2077" s="8" t="str">
        <f t="shared" si="3"/>
        <v/>
      </c>
    </row>
    <row r="2078" hidden="1">
      <c r="A2078" s="6" t="s">
        <v>5578</v>
      </c>
      <c r="B2078" s="6" t="s">
        <v>133</v>
      </c>
      <c r="C2078" s="6" t="s">
        <v>411</v>
      </c>
      <c r="H2078" s="8" t="str">
        <f>VLOOKUP(C2078,agent_name_matching!A:B,2,false)</f>
        <v>System</v>
      </c>
      <c r="I2078" s="33"/>
      <c r="O2078" s="6" t="s">
        <v>5579</v>
      </c>
      <c r="P2078" s="8" t="str">
        <f t="shared" si="1"/>
        <v/>
      </c>
      <c r="Q2078" s="8" t="str">
        <f t="shared" si="8"/>
        <v/>
      </c>
      <c r="R2078" s="8" t="str">
        <f>if(and(P2078&lt;&gt;"",Q2078&lt;&gt;"newexp",Q2078&lt;&gt;"nostart"),countifs(script_conform_dispatching!A:A,P2078,script_conform_dispatching!B:B,Q2078),"")</f>
        <v/>
      </c>
      <c r="S2078" s="8" t="str">
        <f t="shared" si="3"/>
        <v/>
      </c>
    </row>
    <row r="2079" hidden="1">
      <c r="A2079" s="6" t="s">
        <v>5580</v>
      </c>
      <c r="B2079" s="6" t="s">
        <v>133</v>
      </c>
      <c r="C2079" s="6" t="s">
        <v>1007</v>
      </c>
      <c r="F2079" s="6" t="s">
        <v>415</v>
      </c>
      <c r="G2079" s="6" t="s">
        <v>416</v>
      </c>
      <c r="H2079" s="8" t="str">
        <f>VLOOKUP(C2079,agent_name_matching!A:B,2,false)</f>
        <v>Assessor LLM</v>
      </c>
      <c r="I2079" s="32" t="s">
        <v>1008</v>
      </c>
      <c r="J2079" s="6" t="s">
        <v>418</v>
      </c>
      <c r="L2079" s="6">
        <v>716.0</v>
      </c>
      <c r="M2079" s="6">
        <v>14.0</v>
      </c>
      <c r="N2079" s="6">
        <v>589.0</v>
      </c>
      <c r="O2079" s="6" t="s">
        <v>5581</v>
      </c>
      <c r="P2079" s="8" t="str">
        <f t="shared" si="1"/>
        <v/>
      </c>
      <c r="Q2079" s="8" t="str">
        <f t="shared" si="8"/>
        <v/>
      </c>
      <c r="R2079" s="8" t="str">
        <f>if(and(P2079&lt;&gt;"",Q2079&lt;&gt;"newexp",Q2079&lt;&gt;"nostart"),countifs(script_conform_dispatching!A:A,P2079,script_conform_dispatching!B:B,Q2079),"")</f>
        <v/>
      </c>
      <c r="S2079" s="8" t="str">
        <f t="shared" si="3"/>
        <v/>
      </c>
    </row>
    <row r="2080" hidden="1">
      <c r="A2080" s="6" t="s">
        <v>5582</v>
      </c>
      <c r="B2080" s="6" t="s">
        <v>133</v>
      </c>
      <c r="C2080" s="6" t="s">
        <v>1011</v>
      </c>
      <c r="F2080" s="6" t="s">
        <v>415</v>
      </c>
      <c r="G2080" s="6" t="s">
        <v>416</v>
      </c>
      <c r="H2080" s="8" t="str">
        <f>VLOOKUP(C2080,agent_name_matching!A:B,2,false)</f>
        <v>Dialog LLM</v>
      </c>
      <c r="I2080" s="32" t="s">
        <v>1012</v>
      </c>
      <c r="J2080" s="6" t="s">
        <v>418</v>
      </c>
      <c r="L2080" s="6">
        <v>565.0</v>
      </c>
      <c r="M2080" s="6">
        <v>28.0</v>
      </c>
      <c r="N2080" s="6">
        <v>732.0</v>
      </c>
      <c r="O2080" s="6" t="s">
        <v>5583</v>
      </c>
      <c r="P2080" s="8" t="str">
        <f t="shared" si="1"/>
        <v/>
      </c>
      <c r="Q2080" s="8" t="str">
        <f t="shared" si="8"/>
        <v/>
      </c>
      <c r="R2080" s="8" t="str">
        <f>if(and(P2080&lt;&gt;"",Q2080&lt;&gt;"newexp",Q2080&lt;&gt;"nostart"),countifs(script_conform_dispatching!A:A,P2080,script_conform_dispatching!B:B,Q2080),"")</f>
        <v/>
      </c>
      <c r="S2080" s="8" t="str">
        <f t="shared" si="3"/>
        <v/>
      </c>
    </row>
    <row r="2081" hidden="1">
      <c r="A2081" s="6" t="s">
        <v>5584</v>
      </c>
      <c r="B2081" s="6" t="s">
        <v>133</v>
      </c>
      <c r="C2081" s="6" t="s">
        <v>37</v>
      </c>
      <c r="F2081" s="6" t="s">
        <v>415</v>
      </c>
      <c r="G2081" s="6" t="s">
        <v>416</v>
      </c>
      <c r="H2081" s="8" t="str">
        <f>VLOOKUP(C2081,agent_name_matching!A:B,2,false)</f>
        <v>Patient LLM</v>
      </c>
      <c r="I2081" s="32" t="s">
        <v>5585</v>
      </c>
      <c r="J2081" s="6" t="s">
        <v>418</v>
      </c>
      <c r="K2081" s="6">
        <v>1.0</v>
      </c>
      <c r="L2081" s="6">
        <v>387.0</v>
      </c>
      <c r="M2081" s="6">
        <v>50.0</v>
      </c>
      <c r="N2081" s="6">
        <v>994.0</v>
      </c>
      <c r="O2081" s="6" t="s">
        <v>5586</v>
      </c>
      <c r="P2081" s="8" t="str">
        <f t="shared" si="1"/>
        <v/>
      </c>
      <c r="Q2081" s="8" t="str">
        <f t="shared" si="8"/>
        <v/>
      </c>
      <c r="R2081" s="8" t="str">
        <f>if(and(P2081&lt;&gt;"",Q2081&lt;&gt;"newexp",Q2081&lt;&gt;"nostart"),countifs(script_conform_dispatching!A:A,P2081,script_conform_dispatching!B:B,Q2081),"")</f>
        <v/>
      </c>
      <c r="S2081" s="8" t="str">
        <f t="shared" si="3"/>
        <v/>
      </c>
    </row>
    <row r="2082" hidden="1">
      <c r="A2082" s="6" t="s">
        <v>5587</v>
      </c>
      <c r="B2082" s="6" t="s">
        <v>133</v>
      </c>
      <c r="C2082" s="6" t="s">
        <v>411</v>
      </c>
      <c r="H2082" s="8" t="str">
        <f>VLOOKUP(C2082,agent_name_matching!A:B,2,false)</f>
        <v>System</v>
      </c>
      <c r="I2082" s="33"/>
      <c r="O2082" s="6" t="s">
        <v>5588</v>
      </c>
      <c r="P2082" s="8" t="str">
        <f t="shared" si="1"/>
        <v/>
      </c>
      <c r="Q2082" s="8" t="str">
        <f t="shared" si="8"/>
        <v/>
      </c>
      <c r="R2082" s="8" t="str">
        <f>if(and(P2082&lt;&gt;"",Q2082&lt;&gt;"newexp",Q2082&lt;&gt;"nostart"),countifs(script_conform_dispatching!A:A,P2082,script_conform_dispatching!B:B,Q2082),"")</f>
        <v/>
      </c>
      <c r="S2082" s="8" t="str">
        <f t="shared" si="3"/>
        <v/>
      </c>
    </row>
    <row r="2083" hidden="1">
      <c r="A2083" s="6" t="s">
        <v>5589</v>
      </c>
      <c r="B2083" s="6" t="s">
        <v>133</v>
      </c>
      <c r="C2083" s="6" t="s">
        <v>1007</v>
      </c>
      <c r="F2083" s="6" t="s">
        <v>415</v>
      </c>
      <c r="G2083" s="6" t="s">
        <v>416</v>
      </c>
      <c r="H2083" s="8" t="str">
        <f>VLOOKUP(C2083,agent_name_matching!A:B,2,false)</f>
        <v>Assessor LLM</v>
      </c>
      <c r="I2083" s="32" t="s">
        <v>1008</v>
      </c>
      <c r="J2083" s="6" t="s">
        <v>418</v>
      </c>
      <c r="L2083" s="6">
        <v>798.0</v>
      </c>
      <c r="M2083" s="6">
        <v>14.0</v>
      </c>
      <c r="N2083" s="6">
        <v>635.0</v>
      </c>
      <c r="O2083" s="6" t="s">
        <v>5590</v>
      </c>
      <c r="P2083" s="8" t="str">
        <f t="shared" si="1"/>
        <v/>
      </c>
      <c r="Q2083" s="8" t="str">
        <f t="shared" si="8"/>
        <v/>
      </c>
      <c r="R2083" s="8" t="str">
        <f>if(and(P2083&lt;&gt;"",Q2083&lt;&gt;"newexp",Q2083&lt;&gt;"nostart"),countifs(script_conform_dispatching!A:A,P2083,script_conform_dispatching!B:B,Q2083),"")</f>
        <v/>
      </c>
      <c r="S2083" s="8" t="str">
        <f t="shared" si="3"/>
        <v/>
      </c>
    </row>
    <row r="2084" hidden="1">
      <c r="A2084" s="6" t="s">
        <v>5591</v>
      </c>
      <c r="B2084" s="6" t="s">
        <v>133</v>
      </c>
      <c r="C2084" s="6" t="s">
        <v>1011</v>
      </c>
      <c r="F2084" s="6" t="s">
        <v>415</v>
      </c>
      <c r="G2084" s="6" t="s">
        <v>416</v>
      </c>
      <c r="H2084" s="8" t="str">
        <f>VLOOKUP(C2084,agent_name_matching!A:B,2,false)</f>
        <v>Dialog LLM</v>
      </c>
      <c r="I2084" s="32" t="s">
        <v>5592</v>
      </c>
      <c r="J2084" s="6" t="s">
        <v>418</v>
      </c>
      <c r="L2084" s="6">
        <v>810.0</v>
      </c>
      <c r="M2084" s="6">
        <v>36.0</v>
      </c>
      <c r="N2084" s="6">
        <v>894.0</v>
      </c>
      <c r="O2084" s="6" t="s">
        <v>5593</v>
      </c>
      <c r="P2084" s="8" t="str">
        <f t="shared" si="1"/>
        <v/>
      </c>
      <c r="Q2084" s="8" t="str">
        <f t="shared" si="8"/>
        <v/>
      </c>
      <c r="R2084" s="8" t="str">
        <f>if(and(P2084&lt;&gt;"",Q2084&lt;&gt;"newexp",Q2084&lt;&gt;"nostart"),countifs(script_conform_dispatching!A:A,P2084,script_conform_dispatching!B:B,Q2084),"")</f>
        <v/>
      </c>
      <c r="S2084" s="8" t="str">
        <f t="shared" si="3"/>
        <v/>
      </c>
    </row>
    <row r="2085" hidden="1">
      <c r="A2085" s="6" t="s">
        <v>5594</v>
      </c>
      <c r="B2085" s="6" t="s">
        <v>133</v>
      </c>
      <c r="C2085" s="6" t="s">
        <v>37</v>
      </c>
      <c r="F2085" s="6" t="s">
        <v>415</v>
      </c>
      <c r="G2085" s="6" t="s">
        <v>416</v>
      </c>
      <c r="H2085" s="8" t="str">
        <f>VLOOKUP(C2085,agent_name_matching!A:B,2,false)</f>
        <v>Patient LLM</v>
      </c>
      <c r="I2085" s="32" t="s">
        <v>5595</v>
      </c>
      <c r="J2085" s="6" t="s">
        <v>418</v>
      </c>
      <c r="K2085" s="6">
        <v>1.0</v>
      </c>
      <c r="L2085" s="6">
        <v>481.0</v>
      </c>
      <c r="M2085" s="6">
        <v>13.0</v>
      </c>
      <c r="N2085" s="6">
        <v>681.0</v>
      </c>
      <c r="O2085" s="6" t="s">
        <v>5596</v>
      </c>
      <c r="P2085" s="8" t="str">
        <f t="shared" si="1"/>
        <v/>
      </c>
      <c r="Q2085" s="8" t="str">
        <f t="shared" si="8"/>
        <v/>
      </c>
      <c r="R2085" s="8" t="str">
        <f>if(and(P2085&lt;&gt;"",Q2085&lt;&gt;"newexp",Q2085&lt;&gt;"nostart"),countifs(script_conform_dispatching!A:A,P2085,script_conform_dispatching!B:B,Q2085),"")</f>
        <v/>
      </c>
      <c r="S2085" s="8" t="str">
        <f t="shared" si="3"/>
        <v/>
      </c>
    </row>
    <row r="2086" hidden="1">
      <c r="A2086" s="6" t="s">
        <v>5597</v>
      </c>
      <c r="B2086" s="6" t="s">
        <v>133</v>
      </c>
      <c r="C2086" s="6" t="s">
        <v>411</v>
      </c>
      <c r="H2086" s="8" t="str">
        <f>VLOOKUP(C2086,agent_name_matching!A:B,2,false)</f>
        <v>System</v>
      </c>
      <c r="I2086" s="33"/>
      <c r="O2086" s="6" t="s">
        <v>5598</v>
      </c>
      <c r="P2086" s="8" t="str">
        <f t="shared" si="1"/>
        <v/>
      </c>
      <c r="Q2086" s="8" t="str">
        <f t="shared" si="8"/>
        <v/>
      </c>
      <c r="R2086" s="8" t="str">
        <f>if(and(P2086&lt;&gt;"",Q2086&lt;&gt;"newexp",Q2086&lt;&gt;"nostart"),countifs(script_conform_dispatching!A:A,P2086,script_conform_dispatching!B:B,Q2086),"")</f>
        <v/>
      </c>
      <c r="S2086" s="8" t="str">
        <f t="shared" si="3"/>
        <v/>
      </c>
    </row>
    <row r="2087" hidden="1">
      <c r="A2087" s="6" t="s">
        <v>5599</v>
      </c>
      <c r="B2087" s="6" t="s">
        <v>133</v>
      </c>
      <c r="C2087" s="6" t="s">
        <v>1007</v>
      </c>
      <c r="F2087" s="6" t="s">
        <v>415</v>
      </c>
      <c r="G2087" s="6" t="s">
        <v>416</v>
      </c>
      <c r="H2087" s="8" t="str">
        <f>VLOOKUP(C2087,agent_name_matching!A:B,2,false)</f>
        <v>Assessor LLM</v>
      </c>
      <c r="I2087" s="32" t="s">
        <v>1008</v>
      </c>
      <c r="J2087" s="6" t="s">
        <v>418</v>
      </c>
      <c r="L2087" s="6">
        <v>853.0</v>
      </c>
      <c r="M2087" s="6">
        <v>14.0</v>
      </c>
      <c r="N2087" s="6">
        <v>604.0</v>
      </c>
      <c r="O2087" s="6" t="s">
        <v>5600</v>
      </c>
      <c r="P2087" s="8" t="str">
        <f t="shared" si="1"/>
        <v/>
      </c>
      <c r="Q2087" s="8" t="str">
        <f t="shared" si="8"/>
        <v/>
      </c>
      <c r="R2087" s="8" t="str">
        <f>if(and(P2087&lt;&gt;"",Q2087&lt;&gt;"newexp",Q2087&lt;&gt;"nostart"),countifs(script_conform_dispatching!A:A,P2087,script_conform_dispatching!B:B,Q2087),"")</f>
        <v/>
      </c>
      <c r="S2087" s="8" t="str">
        <f t="shared" si="3"/>
        <v/>
      </c>
    </row>
    <row r="2088" hidden="1">
      <c r="A2088" s="6" t="s">
        <v>5601</v>
      </c>
      <c r="B2088" s="6" t="s">
        <v>133</v>
      </c>
      <c r="C2088" s="6" t="s">
        <v>1011</v>
      </c>
      <c r="F2088" s="6" t="s">
        <v>415</v>
      </c>
      <c r="G2088" s="6" t="s">
        <v>416</v>
      </c>
      <c r="H2088" s="8" t="str">
        <f>VLOOKUP(C2088,agent_name_matching!A:B,2,false)</f>
        <v>Dialog LLM</v>
      </c>
      <c r="I2088" s="32" t="s">
        <v>5602</v>
      </c>
      <c r="J2088" s="6" t="s">
        <v>418</v>
      </c>
      <c r="L2088" s="6">
        <v>1026.0</v>
      </c>
      <c r="M2088" s="6">
        <v>28.0</v>
      </c>
      <c r="N2088" s="6">
        <v>1110.0</v>
      </c>
      <c r="O2088" s="6" t="s">
        <v>5603</v>
      </c>
      <c r="P2088" s="8" t="str">
        <f t="shared" si="1"/>
        <v/>
      </c>
      <c r="Q2088" s="8" t="str">
        <f t="shared" si="8"/>
        <v/>
      </c>
      <c r="R2088" s="8" t="str">
        <f>if(and(P2088&lt;&gt;"",Q2088&lt;&gt;"newexp",Q2088&lt;&gt;"nostart"),countifs(script_conform_dispatching!A:A,P2088,script_conform_dispatching!B:B,Q2088),"")</f>
        <v/>
      </c>
      <c r="S2088" s="8" t="str">
        <f t="shared" si="3"/>
        <v/>
      </c>
    </row>
    <row r="2089" hidden="1">
      <c r="A2089" s="6" t="s">
        <v>5604</v>
      </c>
      <c r="B2089" s="6" t="s">
        <v>133</v>
      </c>
      <c r="C2089" s="6" t="s">
        <v>37</v>
      </c>
      <c r="F2089" s="6" t="s">
        <v>415</v>
      </c>
      <c r="G2089" s="6" t="s">
        <v>416</v>
      </c>
      <c r="H2089" s="8" t="str">
        <f>VLOOKUP(C2089,agent_name_matching!A:B,2,false)</f>
        <v>Patient LLM</v>
      </c>
      <c r="I2089" s="32" t="s">
        <v>5605</v>
      </c>
      <c r="J2089" s="6" t="s">
        <v>418</v>
      </c>
      <c r="K2089" s="6">
        <v>1.0</v>
      </c>
      <c r="L2089" s="6">
        <v>530.0</v>
      </c>
      <c r="M2089" s="6">
        <v>43.0</v>
      </c>
      <c r="N2089" s="6">
        <v>1379.0</v>
      </c>
      <c r="O2089" s="6" t="s">
        <v>5606</v>
      </c>
      <c r="P2089" s="8" t="str">
        <f t="shared" si="1"/>
        <v/>
      </c>
      <c r="Q2089" s="8" t="str">
        <f t="shared" si="8"/>
        <v/>
      </c>
      <c r="R2089" s="8" t="str">
        <f>if(and(P2089&lt;&gt;"",Q2089&lt;&gt;"newexp",Q2089&lt;&gt;"nostart"),countifs(script_conform_dispatching!A:A,P2089,script_conform_dispatching!B:B,Q2089),"")</f>
        <v/>
      </c>
      <c r="S2089" s="8" t="str">
        <f t="shared" si="3"/>
        <v/>
      </c>
    </row>
    <row r="2090" hidden="1">
      <c r="A2090" s="6" t="s">
        <v>5607</v>
      </c>
      <c r="B2090" s="6" t="s">
        <v>133</v>
      </c>
      <c r="C2090" s="6" t="s">
        <v>411</v>
      </c>
      <c r="H2090" s="8" t="str">
        <f>VLOOKUP(C2090,agent_name_matching!A:B,2,false)</f>
        <v>System</v>
      </c>
      <c r="I2090" s="33"/>
      <c r="O2090" s="6" t="s">
        <v>5608</v>
      </c>
      <c r="P2090" s="8" t="str">
        <f t="shared" si="1"/>
        <v/>
      </c>
      <c r="Q2090" s="8" t="str">
        <f t="shared" si="8"/>
        <v/>
      </c>
      <c r="R2090" s="8" t="str">
        <f>if(and(P2090&lt;&gt;"",Q2090&lt;&gt;"newexp",Q2090&lt;&gt;"nostart"),countifs(script_conform_dispatching!A:A,P2090,script_conform_dispatching!B:B,Q2090),"")</f>
        <v/>
      </c>
      <c r="S2090" s="8" t="str">
        <f t="shared" si="3"/>
        <v/>
      </c>
    </row>
    <row r="2091" hidden="1">
      <c r="A2091" s="6" t="s">
        <v>5609</v>
      </c>
      <c r="B2091" s="6" t="s">
        <v>133</v>
      </c>
      <c r="C2091" s="6" t="s">
        <v>1007</v>
      </c>
      <c r="F2091" s="6" t="s">
        <v>415</v>
      </c>
      <c r="G2091" s="6" t="s">
        <v>416</v>
      </c>
      <c r="H2091" s="8" t="str">
        <f>VLOOKUP(C2091,agent_name_matching!A:B,2,false)</f>
        <v>Assessor LLM</v>
      </c>
      <c r="I2091" s="32" t="s">
        <v>1040</v>
      </c>
      <c r="J2091" s="6" t="s">
        <v>418</v>
      </c>
      <c r="L2091" s="6">
        <v>930.0</v>
      </c>
      <c r="M2091" s="6">
        <v>12.0</v>
      </c>
      <c r="N2091" s="6">
        <v>587.0</v>
      </c>
      <c r="O2091" s="6" t="s">
        <v>5610</v>
      </c>
      <c r="P2091" s="8" t="str">
        <f t="shared" si="1"/>
        <v/>
      </c>
      <c r="Q2091" s="8" t="str">
        <f t="shared" si="8"/>
        <v/>
      </c>
      <c r="R2091" s="8" t="str">
        <f>if(and(P2091&lt;&gt;"",Q2091&lt;&gt;"newexp",Q2091&lt;&gt;"nostart"),countifs(script_conform_dispatching!A:A,P2091,script_conform_dispatching!B:B,Q2091),"")</f>
        <v/>
      </c>
      <c r="S2091" s="8" t="str">
        <f t="shared" si="3"/>
        <v/>
      </c>
    </row>
    <row r="2092" hidden="1">
      <c r="A2092" s="6" t="s">
        <v>5611</v>
      </c>
      <c r="B2092" s="6" t="s">
        <v>133</v>
      </c>
      <c r="C2092" s="6" t="s">
        <v>407</v>
      </c>
      <c r="D2092" s="6">
        <v>1.0</v>
      </c>
      <c r="E2092" s="6" t="s">
        <v>445</v>
      </c>
      <c r="H2092" s="8" t="str">
        <f>VLOOKUP(C2092,agent_name_matching!A:B,2,false)</f>
        <v>--</v>
      </c>
      <c r="I2092" s="33"/>
      <c r="O2092" s="6" t="s">
        <v>5612</v>
      </c>
      <c r="P2092" s="8">
        <f t="shared" si="1"/>
        <v>1</v>
      </c>
      <c r="Q2092" s="8">
        <f t="shared" si="8"/>
        <v>2</v>
      </c>
      <c r="R2092" s="8">
        <f>if(and(P2092&lt;&gt;"",Q2092&lt;&gt;"newexp",Q2092&lt;&gt;"nostart"),countifs(script_conform_dispatching!A:A,P2092,script_conform_dispatching!B:B,Q2092),"")</f>
        <v>1</v>
      </c>
      <c r="S2092" s="8" t="str">
        <f t="shared" si="3"/>
        <v/>
      </c>
    </row>
    <row r="2093" hidden="1">
      <c r="A2093" s="6" t="s">
        <v>5613</v>
      </c>
      <c r="B2093" s="6" t="s">
        <v>133</v>
      </c>
      <c r="C2093" s="6" t="s">
        <v>1045</v>
      </c>
      <c r="F2093" s="6" t="s">
        <v>415</v>
      </c>
      <c r="G2093" s="6" t="s">
        <v>416</v>
      </c>
      <c r="H2093" s="8" t="str">
        <f>VLOOKUP(C2093,agent_name_matching!A:B,2,false)</f>
        <v>Dispatcher LLM</v>
      </c>
      <c r="I2093" s="32" t="s">
        <v>1046</v>
      </c>
      <c r="J2093" s="6" t="s">
        <v>418</v>
      </c>
      <c r="L2093" s="6">
        <v>2347.0</v>
      </c>
      <c r="M2093" s="6">
        <v>150.0</v>
      </c>
      <c r="N2093" s="6">
        <v>1991.0</v>
      </c>
      <c r="O2093" s="6" t="s">
        <v>5614</v>
      </c>
      <c r="P2093" s="8" t="str">
        <f t="shared" si="1"/>
        <v/>
      </c>
      <c r="Q2093" s="8" t="str">
        <f t="shared" si="8"/>
        <v/>
      </c>
      <c r="R2093" s="8" t="str">
        <f>if(and(P2093&lt;&gt;"",Q2093&lt;&gt;"newexp",Q2093&lt;&gt;"nostart"),countifs(script_conform_dispatching!A:A,P2093,script_conform_dispatching!B:B,Q2093),"")</f>
        <v/>
      </c>
      <c r="S2093" s="8" t="str">
        <f t="shared" si="3"/>
        <v/>
      </c>
    </row>
    <row r="2094" hidden="1">
      <c r="A2094" s="6" t="s">
        <v>5615</v>
      </c>
      <c r="B2094" s="6" t="s">
        <v>133</v>
      </c>
      <c r="C2094" s="6" t="s">
        <v>407</v>
      </c>
      <c r="D2094" s="6">
        <v>2.0</v>
      </c>
      <c r="E2094" s="6" t="s">
        <v>408</v>
      </c>
      <c r="H2094" s="8" t="str">
        <f>VLOOKUP(C2094,agent_name_matching!A:B,2,false)</f>
        <v>--</v>
      </c>
      <c r="I2094" s="33"/>
      <c r="O2094" s="6" t="s">
        <v>5616</v>
      </c>
      <c r="P2094" s="8" t="str">
        <f t="shared" si="1"/>
        <v/>
      </c>
      <c r="Q2094" s="8" t="str">
        <f t="shared" si="8"/>
        <v/>
      </c>
      <c r="R2094" s="8" t="str">
        <f>if(and(P2094&lt;&gt;"",Q2094&lt;&gt;"newexp",Q2094&lt;&gt;"nostart"),countifs(script_conform_dispatching!A:A,P2094,script_conform_dispatching!B:B,Q2094),"")</f>
        <v/>
      </c>
      <c r="S2094" s="8" t="str">
        <f t="shared" si="3"/>
        <v/>
      </c>
    </row>
    <row r="2095" hidden="1">
      <c r="A2095" s="6" t="s">
        <v>5617</v>
      </c>
      <c r="B2095" s="6" t="s">
        <v>133</v>
      </c>
      <c r="C2095" s="6" t="s">
        <v>1011</v>
      </c>
      <c r="F2095" s="6" t="s">
        <v>415</v>
      </c>
      <c r="G2095" s="6" t="s">
        <v>416</v>
      </c>
      <c r="H2095" s="8" t="str">
        <f>VLOOKUP(C2095,agent_name_matching!A:B,2,false)</f>
        <v>Dialog LLM</v>
      </c>
      <c r="I2095" s="32" t="s">
        <v>5618</v>
      </c>
      <c r="J2095" s="6" t="s">
        <v>418</v>
      </c>
      <c r="L2095" s="6">
        <v>1416.0</v>
      </c>
      <c r="M2095" s="6">
        <v>24.0</v>
      </c>
      <c r="N2095" s="6">
        <v>914.0</v>
      </c>
      <c r="O2095" s="6" t="s">
        <v>5619</v>
      </c>
      <c r="P2095" s="8" t="str">
        <f t="shared" si="1"/>
        <v/>
      </c>
      <c r="Q2095" s="8" t="str">
        <f t="shared" si="8"/>
        <v/>
      </c>
      <c r="R2095" s="8" t="str">
        <f>if(and(P2095&lt;&gt;"",Q2095&lt;&gt;"newexp",Q2095&lt;&gt;"nostart"),countifs(script_conform_dispatching!A:A,P2095,script_conform_dispatching!B:B,Q2095),"")</f>
        <v/>
      </c>
      <c r="S2095" s="8" t="str">
        <f t="shared" si="3"/>
        <v/>
      </c>
    </row>
    <row r="2096" hidden="1">
      <c r="A2096" s="6" t="s">
        <v>5620</v>
      </c>
      <c r="B2096" s="6" t="s">
        <v>133</v>
      </c>
      <c r="C2096" s="6" t="s">
        <v>450</v>
      </c>
      <c r="F2096" s="6" t="s">
        <v>415</v>
      </c>
      <c r="G2096" s="6" t="s">
        <v>416</v>
      </c>
      <c r="H2096" s="8" t="str">
        <f>VLOOKUP(C2096,agent_name_matching!A:B,2,false)</f>
        <v>Validator LLM</v>
      </c>
      <c r="I2096" s="32" t="s">
        <v>5621</v>
      </c>
      <c r="J2096" s="6" t="s">
        <v>452</v>
      </c>
      <c r="L2096" s="6">
        <v>782.0</v>
      </c>
      <c r="M2096" s="6">
        <v>52.0</v>
      </c>
      <c r="N2096" s="6">
        <v>1150.0</v>
      </c>
      <c r="O2096" s="6" t="s">
        <v>5622</v>
      </c>
      <c r="P2096" s="8" t="str">
        <f t="shared" si="1"/>
        <v/>
      </c>
      <c r="Q2096" s="8" t="str">
        <f t="shared" si="8"/>
        <v/>
      </c>
      <c r="R2096" s="8" t="str">
        <f>if(and(P2096&lt;&gt;"",Q2096&lt;&gt;"newexp",Q2096&lt;&gt;"nostart"),countifs(script_conform_dispatching!A:A,P2096,script_conform_dispatching!B:B,Q2096),"")</f>
        <v/>
      </c>
      <c r="S2096" s="8" t="str">
        <f t="shared" si="3"/>
        <v/>
      </c>
    </row>
    <row r="2097" hidden="1">
      <c r="A2097" s="6" t="s">
        <v>5623</v>
      </c>
      <c r="B2097" s="6" t="s">
        <v>133</v>
      </c>
      <c r="C2097" s="6" t="s">
        <v>37</v>
      </c>
      <c r="F2097" s="6" t="s">
        <v>415</v>
      </c>
      <c r="G2097" s="6" t="s">
        <v>416</v>
      </c>
      <c r="H2097" s="8" t="str">
        <f>VLOOKUP(C2097,agent_name_matching!A:B,2,false)</f>
        <v>Patient LLM</v>
      </c>
      <c r="I2097" s="32" t="s">
        <v>5624</v>
      </c>
      <c r="J2097" s="6" t="s">
        <v>418</v>
      </c>
      <c r="K2097" s="6">
        <v>1.0</v>
      </c>
      <c r="L2097" s="6">
        <v>605.0</v>
      </c>
      <c r="M2097" s="6">
        <v>55.0</v>
      </c>
      <c r="N2097" s="6">
        <v>1886.0</v>
      </c>
      <c r="O2097" s="6" t="s">
        <v>5625</v>
      </c>
      <c r="P2097" s="8" t="str">
        <f t="shared" si="1"/>
        <v/>
      </c>
      <c r="Q2097" s="8" t="str">
        <f t="shared" si="8"/>
        <v/>
      </c>
      <c r="R2097" s="8" t="str">
        <f>if(and(P2097&lt;&gt;"",Q2097&lt;&gt;"newexp",Q2097&lt;&gt;"nostart"),countifs(script_conform_dispatching!A:A,P2097,script_conform_dispatching!B:B,Q2097),"")</f>
        <v/>
      </c>
      <c r="S2097" s="8" t="str">
        <f t="shared" si="3"/>
        <v/>
      </c>
    </row>
    <row r="2098" hidden="1">
      <c r="A2098" s="6" t="s">
        <v>5626</v>
      </c>
      <c r="B2098" s="6" t="s">
        <v>133</v>
      </c>
      <c r="C2098" s="6" t="s">
        <v>411</v>
      </c>
      <c r="H2098" s="8" t="str">
        <f>VLOOKUP(C2098,agent_name_matching!A:B,2,false)</f>
        <v>System</v>
      </c>
      <c r="I2098" s="33"/>
      <c r="O2098" s="6" t="s">
        <v>5627</v>
      </c>
      <c r="P2098" s="8" t="str">
        <f t="shared" si="1"/>
        <v/>
      </c>
      <c r="Q2098" s="8" t="str">
        <f t="shared" si="8"/>
        <v/>
      </c>
      <c r="R2098" s="8" t="str">
        <f>if(and(P2098&lt;&gt;"",Q2098&lt;&gt;"newexp",Q2098&lt;&gt;"nostart"),countifs(script_conform_dispatching!A:A,P2098,script_conform_dispatching!B:B,Q2098),"")</f>
        <v/>
      </c>
      <c r="S2098" s="8" t="str">
        <f t="shared" si="3"/>
        <v/>
      </c>
    </row>
    <row r="2099" hidden="1">
      <c r="A2099" s="6" t="s">
        <v>5628</v>
      </c>
      <c r="B2099" s="6" t="s">
        <v>133</v>
      </c>
      <c r="C2099" s="6" t="s">
        <v>1007</v>
      </c>
      <c r="F2099" s="6" t="s">
        <v>415</v>
      </c>
      <c r="G2099" s="6" t="s">
        <v>416</v>
      </c>
      <c r="H2099" s="8" t="str">
        <f>VLOOKUP(C2099,agent_name_matching!A:B,2,false)</f>
        <v>Assessor LLM</v>
      </c>
      <c r="I2099" s="32" t="s">
        <v>1008</v>
      </c>
      <c r="J2099" s="6" t="s">
        <v>418</v>
      </c>
      <c r="L2099" s="6">
        <v>1045.0</v>
      </c>
      <c r="M2099" s="6">
        <v>14.0</v>
      </c>
      <c r="N2099" s="6">
        <v>908.0</v>
      </c>
      <c r="O2099" s="6" t="s">
        <v>5629</v>
      </c>
      <c r="P2099" s="8" t="str">
        <f t="shared" si="1"/>
        <v/>
      </c>
      <c r="Q2099" s="8" t="str">
        <f t="shared" si="8"/>
        <v/>
      </c>
      <c r="R2099" s="8" t="str">
        <f>if(and(P2099&lt;&gt;"",Q2099&lt;&gt;"newexp",Q2099&lt;&gt;"nostart"),countifs(script_conform_dispatching!A:A,P2099,script_conform_dispatching!B:B,Q2099),"")</f>
        <v/>
      </c>
      <c r="S2099" s="8" t="str">
        <f t="shared" si="3"/>
        <v/>
      </c>
    </row>
    <row r="2100" hidden="1">
      <c r="A2100" s="6" t="s">
        <v>5630</v>
      </c>
      <c r="B2100" s="6" t="s">
        <v>133</v>
      </c>
      <c r="C2100" s="6" t="s">
        <v>1011</v>
      </c>
      <c r="F2100" s="6" t="s">
        <v>415</v>
      </c>
      <c r="G2100" s="6" t="s">
        <v>416</v>
      </c>
      <c r="H2100" s="8" t="str">
        <f>VLOOKUP(C2100,agent_name_matching!A:B,2,false)</f>
        <v>Dialog LLM</v>
      </c>
      <c r="I2100" s="32" t="s">
        <v>5631</v>
      </c>
      <c r="J2100" s="6" t="s">
        <v>418</v>
      </c>
      <c r="L2100" s="6">
        <v>1687.0</v>
      </c>
      <c r="M2100" s="6">
        <v>52.0</v>
      </c>
      <c r="N2100" s="6">
        <v>1219.0</v>
      </c>
      <c r="O2100" s="6" t="s">
        <v>5632</v>
      </c>
      <c r="P2100" s="8" t="str">
        <f t="shared" si="1"/>
        <v/>
      </c>
      <c r="Q2100" s="8" t="str">
        <f t="shared" si="8"/>
        <v/>
      </c>
      <c r="R2100" s="8" t="str">
        <f>if(and(P2100&lt;&gt;"",Q2100&lt;&gt;"newexp",Q2100&lt;&gt;"nostart"),countifs(script_conform_dispatching!A:A,P2100,script_conform_dispatching!B:B,Q2100),"")</f>
        <v/>
      </c>
      <c r="S2100" s="8" t="str">
        <f t="shared" si="3"/>
        <v/>
      </c>
    </row>
    <row r="2101" hidden="1">
      <c r="A2101" s="6" t="s">
        <v>5633</v>
      </c>
      <c r="B2101" s="6" t="s">
        <v>133</v>
      </c>
      <c r="C2101" s="6" t="s">
        <v>37</v>
      </c>
      <c r="F2101" s="6" t="s">
        <v>415</v>
      </c>
      <c r="G2101" s="6" t="s">
        <v>416</v>
      </c>
      <c r="H2101" s="8" t="str">
        <f>VLOOKUP(C2101,agent_name_matching!A:B,2,false)</f>
        <v>Patient LLM</v>
      </c>
      <c r="I2101" s="32" t="s">
        <v>5634</v>
      </c>
      <c r="J2101" s="6" t="s">
        <v>418</v>
      </c>
      <c r="K2101" s="6">
        <v>1.0</v>
      </c>
      <c r="L2101" s="6">
        <v>720.0</v>
      </c>
      <c r="M2101" s="6">
        <v>73.0</v>
      </c>
      <c r="N2101" s="6">
        <v>1127.0</v>
      </c>
      <c r="O2101" s="6" t="s">
        <v>5635</v>
      </c>
      <c r="P2101" s="8" t="str">
        <f t="shared" si="1"/>
        <v/>
      </c>
      <c r="Q2101" s="8" t="str">
        <f t="shared" si="8"/>
        <v/>
      </c>
      <c r="R2101" s="8" t="str">
        <f>if(and(P2101&lt;&gt;"",Q2101&lt;&gt;"newexp",Q2101&lt;&gt;"nostart"),countifs(script_conform_dispatching!A:A,P2101,script_conform_dispatching!B:B,Q2101),"")</f>
        <v/>
      </c>
      <c r="S2101" s="8" t="str">
        <f t="shared" si="3"/>
        <v/>
      </c>
    </row>
    <row r="2102" hidden="1">
      <c r="A2102" s="6" t="s">
        <v>5636</v>
      </c>
      <c r="B2102" s="6" t="s">
        <v>133</v>
      </c>
      <c r="C2102" s="6" t="s">
        <v>411</v>
      </c>
      <c r="H2102" s="8" t="str">
        <f>VLOOKUP(C2102,agent_name_matching!A:B,2,false)</f>
        <v>System</v>
      </c>
      <c r="I2102" s="33"/>
      <c r="O2102" s="6" t="s">
        <v>5637</v>
      </c>
      <c r="P2102" s="8" t="str">
        <f t="shared" si="1"/>
        <v/>
      </c>
      <c r="Q2102" s="8" t="str">
        <f t="shared" si="8"/>
        <v/>
      </c>
      <c r="R2102" s="8" t="str">
        <f>if(and(P2102&lt;&gt;"",Q2102&lt;&gt;"newexp",Q2102&lt;&gt;"nostart"),countifs(script_conform_dispatching!A:A,P2102,script_conform_dispatching!B:B,Q2102),"")</f>
        <v/>
      </c>
      <c r="S2102" s="8" t="str">
        <f t="shared" si="3"/>
        <v/>
      </c>
    </row>
    <row r="2103" hidden="1">
      <c r="A2103" s="6" t="s">
        <v>5638</v>
      </c>
      <c r="B2103" s="6" t="s">
        <v>133</v>
      </c>
      <c r="C2103" s="6" t="s">
        <v>1007</v>
      </c>
      <c r="F2103" s="6" t="s">
        <v>415</v>
      </c>
      <c r="G2103" s="6" t="s">
        <v>416</v>
      </c>
      <c r="H2103" s="8" t="str">
        <f>VLOOKUP(C2103,agent_name_matching!A:B,2,false)</f>
        <v>Assessor LLM</v>
      </c>
      <c r="I2103" s="32" t="s">
        <v>1008</v>
      </c>
      <c r="J2103" s="6" t="s">
        <v>418</v>
      </c>
      <c r="L2103" s="6">
        <v>1176.0</v>
      </c>
      <c r="M2103" s="6">
        <v>14.0</v>
      </c>
      <c r="N2103" s="6">
        <v>987.0</v>
      </c>
      <c r="O2103" s="6" t="s">
        <v>5639</v>
      </c>
      <c r="P2103" s="8" t="str">
        <f t="shared" si="1"/>
        <v/>
      </c>
      <c r="Q2103" s="8" t="str">
        <f t="shared" si="8"/>
        <v/>
      </c>
      <c r="R2103" s="8" t="str">
        <f>if(and(P2103&lt;&gt;"",Q2103&lt;&gt;"newexp",Q2103&lt;&gt;"nostart"),countifs(script_conform_dispatching!A:A,P2103,script_conform_dispatching!B:B,Q2103),"")</f>
        <v/>
      </c>
      <c r="S2103" s="8" t="str">
        <f t="shared" si="3"/>
        <v/>
      </c>
    </row>
    <row r="2104" hidden="1">
      <c r="A2104" s="6" t="s">
        <v>5640</v>
      </c>
      <c r="B2104" s="6" t="s">
        <v>133</v>
      </c>
      <c r="C2104" s="6" t="s">
        <v>1011</v>
      </c>
      <c r="F2104" s="6" t="s">
        <v>415</v>
      </c>
      <c r="G2104" s="6" t="s">
        <v>416</v>
      </c>
      <c r="H2104" s="8" t="str">
        <f>VLOOKUP(C2104,agent_name_matching!A:B,2,false)</f>
        <v>Dialog LLM</v>
      </c>
      <c r="I2104" s="32" t="s">
        <v>5641</v>
      </c>
      <c r="J2104" s="6" t="s">
        <v>418</v>
      </c>
      <c r="L2104" s="6">
        <v>2004.0</v>
      </c>
      <c r="M2104" s="6">
        <v>87.0</v>
      </c>
      <c r="N2104" s="6">
        <v>1525.0</v>
      </c>
      <c r="O2104" s="6" t="s">
        <v>5642</v>
      </c>
      <c r="P2104" s="8" t="str">
        <f t="shared" si="1"/>
        <v/>
      </c>
      <c r="Q2104" s="8" t="str">
        <f t="shared" si="8"/>
        <v/>
      </c>
      <c r="R2104" s="8" t="str">
        <f>if(and(P2104&lt;&gt;"",Q2104&lt;&gt;"newexp",Q2104&lt;&gt;"nostart"),countifs(script_conform_dispatching!A:A,P2104,script_conform_dispatching!B:B,Q2104),"")</f>
        <v/>
      </c>
      <c r="S2104" s="8" t="str">
        <f t="shared" si="3"/>
        <v/>
      </c>
    </row>
    <row r="2105" hidden="1">
      <c r="A2105" s="6" t="s">
        <v>5643</v>
      </c>
      <c r="B2105" s="6" t="s">
        <v>133</v>
      </c>
      <c r="C2105" s="6" t="s">
        <v>37</v>
      </c>
      <c r="F2105" s="6" t="s">
        <v>415</v>
      </c>
      <c r="G2105" s="6" t="s">
        <v>416</v>
      </c>
      <c r="H2105" s="8" t="str">
        <f>VLOOKUP(C2105,agent_name_matching!A:B,2,false)</f>
        <v>Patient LLM</v>
      </c>
      <c r="I2105" s="32" t="s">
        <v>5644</v>
      </c>
      <c r="J2105" s="6" t="s">
        <v>418</v>
      </c>
      <c r="K2105" s="6">
        <v>1.0</v>
      </c>
      <c r="L2105" s="6">
        <v>888.0</v>
      </c>
      <c r="M2105" s="6">
        <v>33.0</v>
      </c>
      <c r="N2105" s="6">
        <v>792.0</v>
      </c>
      <c r="O2105" s="6" t="s">
        <v>5645</v>
      </c>
      <c r="P2105" s="8" t="str">
        <f t="shared" si="1"/>
        <v/>
      </c>
      <c r="Q2105" s="8" t="str">
        <f t="shared" si="8"/>
        <v/>
      </c>
      <c r="R2105" s="8" t="str">
        <f>if(and(P2105&lt;&gt;"",Q2105&lt;&gt;"newexp",Q2105&lt;&gt;"nostart"),countifs(script_conform_dispatching!A:A,P2105,script_conform_dispatching!B:B,Q2105),"")</f>
        <v/>
      </c>
      <c r="S2105" s="8" t="str">
        <f t="shared" si="3"/>
        <v/>
      </c>
    </row>
    <row r="2106" hidden="1">
      <c r="A2106" s="6" t="s">
        <v>5646</v>
      </c>
      <c r="B2106" s="6" t="s">
        <v>133</v>
      </c>
      <c r="C2106" s="6" t="s">
        <v>411</v>
      </c>
      <c r="H2106" s="8" t="str">
        <f>VLOOKUP(C2106,agent_name_matching!A:B,2,false)</f>
        <v>System</v>
      </c>
      <c r="I2106" s="33"/>
      <c r="O2106" s="6" t="s">
        <v>5647</v>
      </c>
      <c r="P2106" s="8" t="str">
        <f t="shared" si="1"/>
        <v/>
      </c>
      <c r="Q2106" s="8" t="str">
        <f t="shared" si="8"/>
        <v/>
      </c>
      <c r="R2106" s="8" t="str">
        <f>if(and(P2106&lt;&gt;"",Q2106&lt;&gt;"newexp",Q2106&lt;&gt;"nostart"),countifs(script_conform_dispatching!A:A,P2106,script_conform_dispatching!B:B,Q2106),"")</f>
        <v/>
      </c>
      <c r="S2106" s="8" t="str">
        <f t="shared" si="3"/>
        <v/>
      </c>
    </row>
    <row r="2107" hidden="1">
      <c r="A2107" s="6" t="s">
        <v>5648</v>
      </c>
      <c r="B2107" s="6" t="s">
        <v>133</v>
      </c>
      <c r="C2107" s="6" t="s">
        <v>1007</v>
      </c>
      <c r="F2107" s="6" t="s">
        <v>415</v>
      </c>
      <c r="G2107" s="6" t="s">
        <v>416</v>
      </c>
      <c r="H2107" s="8" t="str">
        <f>VLOOKUP(C2107,agent_name_matching!A:B,2,false)</f>
        <v>Assessor LLM</v>
      </c>
      <c r="I2107" s="32" t="s">
        <v>1040</v>
      </c>
      <c r="J2107" s="6" t="s">
        <v>418</v>
      </c>
      <c r="L2107" s="6">
        <v>1302.0</v>
      </c>
      <c r="M2107" s="6">
        <v>12.0</v>
      </c>
      <c r="N2107" s="6">
        <v>523.0</v>
      </c>
      <c r="O2107" s="6" t="s">
        <v>5649</v>
      </c>
      <c r="P2107" s="8" t="str">
        <f t="shared" si="1"/>
        <v/>
      </c>
      <c r="Q2107" s="8" t="str">
        <f t="shared" si="8"/>
        <v/>
      </c>
      <c r="R2107" s="8" t="str">
        <f>if(and(P2107&lt;&gt;"",Q2107&lt;&gt;"newexp",Q2107&lt;&gt;"nostart"),countifs(script_conform_dispatching!A:A,P2107,script_conform_dispatching!B:B,Q2107),"")</f>
        <v/>
      </c>
      <c r="S2107" s="8" t="str">
        <f t="shared" si="3"/>
        <v/>
      </c>
    </row>
    <row r="2108" hidden="1">
      <c r="A2108" s="6" t="s">
        <v>5650</v>
      </c>
      <c r="B2108" s="6" t="s">
        <v>133</v>
      </c>
      <c r="C2108" s="6" t="s">
        <v>407</v>
      </c>
      <c r="D2108" s="6">
        <v>2.0</v>
      </c>
      <c r="E2108" s="6" t="s">
        <v>445</v>
      </c>
      <c r="H2108" s="8" t="str">
        <f>VLOOKUP(C2108,agent_name_matching!A:B,2,false)</f>
        <v>--</v>
      </c>
      <c r="I2108" s="33"/>
      <c r="O2108" s="6" t="s">
        <v>5651</v>
      </c>
      <c r="P2108" s="8">
        <f t="shared" si="1"/>
        <v>2</v>
      </c>
      <c r="Q2108" s="8">
        <f t="shared" si="8"/>
        <v>3</v>
      </c>
      <c r="R2108" s="8">
        <f>if(and(P2108&lt;&gt;"",Q2108&lt;&gt;"newexp",Q2108&lt;&gt;"nostart"),countifs(script_conform_dispatching!A:A,P2108,script_conform_dispatching!B:B,Q2108),"")</f>
        <v>1</v>
      </c>
      <c r="S2108" s="8" t="str">
        <f t="shared" si="3"/>
        <v/>
      </c>
    </row>
    <row r="2109" hidden="1">
      <c r="A2109" s="6" t="s">
        <v>5652</v>
      </c>
      <c r="B2109" s="6" t="s">
        <v>133</v>
      </c>
      <c r="C2109" s="6" t="s">
        <v>1045</v>
      </c>
      <c r="F2109" s="6" t="s">
        <v>415</v>
      </c>
      <c r="G2109" s="6" t="s">
        <v>416</v>
      </c>
      <c r="H2109" s="8" t="str">
        <f>VLOOKUP(C2109,agent_name_matching!A:B,2,false)</f>
        <v>Dispatcher LLM</v>
      </c>
      <c r="I2109" s="32" t="s">
        <v>1096</v>
      </c>
      <c r="J2109" s="6" t="s">
        <v>418</v>
      </c>
      <c r="L2109" s="6">
        <v>2719.0</v>
      </c>
      <c r="M2109" s="6">
        <v>260.0</v>
      </c>
      <c r="N2109" s="6">
        <v>3013.0</v>
      </c>
      <c r="O2109" s="6" t="s">
        <v>5653</v>
      </c>
      <c r="P2109" s="8" t="str">
        <f t="shared" si="1"/>
        <v/>
      </c>
      <c r="Q2109" s="8" t="str">
        <f t="shared" si="8"/>
        <v/>
      </c>
      <c r="R2109" s="8" t="str">
        <f>if(and(P2109&lt;&gt;"",Q2109&lt;&gt;"newexp",Q2109&lt;&gt;"nostart"),countifs(script_conform_dispatching!A:A,P2109,script_conform_dispatching!B:B,Q2109),"")</f>
        <v/>
      </c>
      <c r="S2109" s="8" t="str">
        <f t="shared" si="3"/>
        <v/>
      </c>
    </row>
    <row r="2110" hidden="1">
      <c r="A2110" s="6" t="s">
        <v>5654</v>
      </c>
      <c r="B2110" s="6" t="s">
        <v>133</v>
      </c>
      <c r="C2110" s="6" t="s">
        <v>407</v>
      </c>
      <c r="D2110" s="6">
        <v>3.0</v>
      </c>
      <c r="E2110" s="6" t="s">
        <v>408</v>
      </c>
      <c r="H2110" s="8" t="str">
        <f>VLOOKUP(C2110,agent_name_matching!A:B,2,false)</f>
        <v>--</v>
      </c>
      <c r="I2110" s="33"/>
      <c r="O2110" s="6" t="s">
        <v>5655</v>
      </c>
      <c r="P2110" s="8" t="str">
        <f t="shared" si="1"/>
        <v/>
      </c>
      <c r="Q2110" s="8" t="str">
        <f t="shared" si="8"/>
        <v/>
      </c>
      <c r="R2110" s="8" t="str">
        <f>if(and(P2110&lt;&gt;"",Q2110&lt;&gt;"newexp",Q2110&lt;&gt;"nostart"),countifs(script_conform_dispatching!A:A,P2110,script_conform_dispatching!B:B,Q2110),"")</f>
        <v/>
      </c>
      <c r="S2110" s="8" t="str">
        <f t="shared" si="3"/>
        <v/>
      </c>
    </row>
    <row r="2111" hidden="1">
      <c r="A2111" s="6" t="s">
        <v>5656</v>
      </c>
      <c r="B2111" s="6" t="s">
        <v>133</v>
      </c>
      <c r="C2111" s="6" t="s">
        <v>1011</v>
      </c>
      <c r="F2111" s="6" t="s">
        <v>415</v>
      </c>
      <c r="G2111" s="6" t="s">
        <v>416</v>
      </c>
      <c r="H2111" s="8" t="str">
        <f>VLOOKUP(C2111,agent_name_matching!A:B,2,false)</f>
        <v>Dialog LLM</v>
      </c>
      <c r="I2111" s="32" t="s">
        <v>5657</v>
      </c>
      <c r="J2111" s="6" t="s">
        <v>418</v>
      </c>
      <c r="L2111" s="6">
        <v>2578.0</v>
      </c>
      <c r="M2111" s="6">
        <v>26.0</v>
      </c>
      <c r="N2111" s="6">
        <v>846.0</v>
      </c>
      <c r="O2111" s="6" t="s">
        <v>5658</v>
      </c>
      <c r="P2111" s="8" t="str">
        <f t="shared" si="1"/>
        <v/>
      </c>
      <c r="Q2111" s="8" t="str">
        <f t="shared" si="8"/>
        <v/>
      </c>
      <c r="R2111" s="8" t="str">
        <f>if(and(P2111&lt;&gt;"",Q2111&lt;&gt;"newexp",Q2111&lt;&gt;"nostart"),countifs(script_conform_dispatching!A:A,P2111,script_conform_dispatching!B:B,Q2111),"")</f>
        <v/>
      </c>
      <c r="S2111" s="8" t="str">
        <f t="shared" si="3"/>
        <v/>
      </c>
    </row>
    <row r="2112" hidden="1">
      <c r="A2112" s="6" t="s">
        <v>5659</v>
      </c>
      <c r="B2112" s="6" t="s">
        <v>133</v>
      </c>
      <c r="C2112" s="6" t="s">
        <v>450</v>
      </c>
      <c r="F2112" s="6" t="s">
        <v>415</v>
      </c>
      <c r="G2112" s="6" t="s">
        <v>416</v>
      </c>
      <c r="H2112" s="8" t="str">
        <f>VLOOKUP(C2112,agent_name_matching!A:B,2,false)</f>
        <v>Validator LLM</v>
      </c>
      <c r="I2112" s="32" t="s">
        <v>451</v>
      </c>
      <c r="J2112" s="6" t="s">
        <v>452</v>
      </c>
      <c r="L2112" s="6">
        <v>1151.0</v>
      </c>
      <c r="M2112" s="6">
        <v>10.0</v>
      </c>
      <c r="N2112" s="6">
        <v>831.0</v>
      </c>
      <c r="O2112" s="6" t="s">
        <v>5660</v>
      </c>
      <c r="P2112" s="8" t="str">
        <f t="shared" si="1"/>
        <v/>
      </c>
      <c r="Q2112" s="8" t="str">
        <f t="shared" si="8"/>
        <v/>
      </c>
      <c r="R2112" s="8" t="str">
        <f>if(and(P2112&lt;&gt;"",Q2112&lt;&gt;"newexp",Q2112&lt;&gt;"nostart"),countifs(script_conform_dispatching!A:A,P2112,script_conform_dispatching!B:B,Q2112),"")</f>
        <v/>
      </c>
      <c r="S2112" s="8" t="str">
        <f t="shared" si="3"/>
        <v/>
      </c>
    </row>
    <row r="2113" hidden="1">
      <c r="A2113" s="6" t="s">
        <v>5661</v>
      </c>
      <c r="B2113" s="6" t="s">
        <v>133</v>
      </c>
      <c r="C2113" s="6" t="s">
        <v>37</v>
      </c>
      <c r="F2113" s="6" t="s">
        <v>415</v>
      </c>
      <c r="G2113" s="6" t="s">
        <v>416</v>
      </c>
      <c r="H2113" s="8" t="str">
        <f>VLOOKUP(C2113,agent_name_matching!A:B,2,false)</f>
        <v>Patient LLM</v>
      </c>
      <c r="I2113" s="32" t="s">
        <v>5662</v>
      </c>
      <c r="J2113" s="6" t="s">
        <v>418</v>
      </c>
      <c r="K2113" s="6">
        <v>1.0</v>
      </c>
      <c r="L2113" s="6">
        <v>955.0</v>
      </c>
      <c r="M2113" s="6">
        <v>96.0</v>
      </c>
      <c r="N2113" s="6">
        <v>1520.0</v>
      </c>
      <c r="O2113" s="6" t="s">
        <v>5663</v>
      </c>
      <c r="P2113" s="8" t="str">
        <f t="shared" si="1"/>
        <v/>
      </c>
      <c r="Q2113" s="8" t="str">
        <f t="shared" si="8"/>
        <v/>
      </c>
      <c r="R2113" s="8" t="str">
        <f>if(and(P2113&lt;&gt;"",Q2113&lt;&gt;"newexp",Q2113&lt;&gt;"nostart"),countifs(script_conform_dispatching!A:A,P2113,script_conform_dispatching!B:B,Q2113),"")</f>
        <v/>
      </c>
      <c r="S2113" s="8" t="str">
        <f t="shared" si="3"/>
        <v/>
      </c>
    </row>
    <row r="2114" hidden="1">
      <c r="A2114" s="6" t="s">
        <v>5664</v>
      </c>
      <c r="B2114" s="6" t="s">
        <v>133</v>
      </c>
      <c r="C2114" s="6" t="s">
        <v>411</v>
      </c>
      <c r="H2114" s="8" t="str">
        <f>VLOOKUP(C2114,agent_name_matching!A:B,2,false)</f>
        <v>System</v>
      </c>
      <c r="I2114" s="33"/>
      <c r="O2114" s="6" t="s">
        <v>5665</v>
      </c>
      <c r="P2114" s="8" t="str">
        <f t="shared" si="1"/>
        <v/>
      </c>
      <c r="Q2114" s="8" t="str">
        <f t="shared" si="8"/>
        <v/>
      </c>
      <c r="R2114" s="8" t="str">
        <f>if(and(P2114&lt;&gt;"",Q2114&lt;&gt;"newexp",Q2114&lt;&gt;"nostart"),countifs(script_conform_dispatching!A:A,P2114,script_conform_dispatching!B:B,Q2114),"")</f>
        <v/>
      </c>
      <c r="S2114" s="8" t="str">
        <f t="shared" si="3"/>
        <v/>
      </c>
    </row>
    <row r="2115" hidden="1">
      <c r="A2115" s="6" t="s">
        <v>5666</v>
      </c>
      <c r="B2115" s="6" t="s">
        <v>133</v>
      </c>
      <c r="C2115" s="6" t="s">
        <v>1007</v>
      </c>
      <c r="F2115" s="6" t="s">
        <v>415</v>
      </c>
      <c r="G2115" s="6" t="s">
        <v>416</v>
      </c>
      <c r="H2115" s="8" t="str">
        <f>VLOOKUP(C2115,agent_name_matching!A:B,2,false)</f>
        <v>Assessor LLM</v>
      </c>
      <c r="I2115" s="32" t="s">
        <v>1008</v>
      </c>
      <c r="J2115" s="6" t="s">
        <v>418</v>
      </c>
      <c r="L2115" s="6">
        <v>1541.0</v>
      </c>
      <c r="M2115" s="6">
        <v>14.0</v>
      </c>
      <c r="N2115" s="6">
        <v>736.0</v>
      </c>
      <c r="O2115" s="6" t="s">
        <v>5667</v>
      </c>
      <c r="P2115" s="8" t="str">
        <f t="shared" si="1"/>
        <v/>
      </c>
      <c r="Q2115" s="8" t="str">
        <f t="shared" si="8"/>
        <v/>
      </c>
      <c r="R2115" s="8" t="str">
        <f>if(and(P2115&lt;&gt;"",Q2115&lt;&gt;"newexp",Q2115&lt;&gt;"nostart"),countifs(script_conform_dispatching!A:A,P2115,script_conform_dispatching!B:B,Q2115),"")</f>
        <v/>
      </c>
      <c r="S2115" s="8" t="str">
        <f t="shared" si="3"/>
        <v/>
      </c>
    </row>
    <row r="2116" hidden="1">
      <c r="A2116" s="6" t="s">
        <v>5668</v>
      </c>
      <c r="B2116" s="6" t="s">
        <v>133</v>
      </c>
      <c r="C2116" s="6" t="s">
        <v>1011</v>
      </c>
      <c r="F2116" s="6" t="s">
        <v>415</v>
      </c>
      <c r="G2116" s="6" t="s">
        <v>416</v>
      </c>
      <c r="H2116" s="8" t="str">
        <f>VLOOKUP(C2116,agent_name_matching!A:B,2,false)</f>
        <v>Dialog LLM</v>
      </c>
      <c r="I2116" s="32" t="s">
        <v>5669</v>
      </c>
      <c r="J2116" s="6" t="s">
        <v>418</v>
      </c>
      <c r="L2116" s="6">
        <v>3003.0</v>
      </c>
      <c r="M2116" s="6">
        <v>42.0</v>
      </c>
      <c r="N2116" s="6">
        <v>1011.0</v>
      </c>
      <c r="O2116" s="6" t="s">
        <v>5670</v>
      </c>
      <c r="P2116" s="8" t="str">
        <f t="shared" si="1"/>
        <v/>
      </c>
      <c r="Q2116" s="8" t="str">
        <f t="shared" si="8"/>
        <v/>
      </c>
      <c r="R2116" s="8" t="str">
        <f>if(and(P2116&lt;&gt;"",Q2116&lt;&gt;"newexp",Q2116&lt;&gt;"nostart"),countifs(script_conform_dispatching!A:A,P2116,script_conform_dispatching!B:B,Q2116),"")</f>
        <v/>
      </c>
      <c r="S2116" s="8" t="str">
        <f t="shared" si="3"/>
        <v/>
      </c>
    </row>
    <row r="2117" hidden="1">
      <c r="A2117" s="6" t="s">
        <v>5671</v>
      </c>
      <c r="B2117" s="6" t="s">
        <v>133</v>
      </c>
      <c r="C2117" s="6" t="s">
        <v>37</v>
      </c>
      <c r="F2117" s="6" t="s">
        <v>415</v>
      </c>
      <c r="G2117" s="6" t="s">
        <v>416</v>
      </c>
      <c r="H2117" s="8" t="str">
        <f>VLOOKUP(C2117,agent_name_matching!A:B,2,false)</f>
        <v>Patient LLM</v>
      </c>
      <c r="I2117" s="32" t="s">
        <v>5672</v>
      </c>
      <c r="J2117" s="6" t="s">
        <v>418</v>
      </c>
      <c r="K2117" s="6">
        <v>1.0</v>
      </c>
      <c r="L2117" s="6">
        <v>1101.0</v>
      </c>
      <c r="M2117" s="6">
        <v>104.0</v>
      </c>
      <c r="N2117" s="6">
        <v>1271.0</v>
      </c>
      <c r="O2117" s="6" t="s">
        <v>5673</v>
      </c>
      <c r="P2117" s="8" t="str">
        <f t="shared" si="1"/>
        <v/>
      </c>
      <c r="Q2117" s="8" t="str">
        <f t="shared" si="8"/>
        <v/>
      </c>
      <c r="R2117" s="8" t="str">
        <f>if(and(P2117&lt;&gt;"",Q2117&lt;&gt;"newexp",Q2117&lt;&gt;"nostart"),countifs(script_conform_dispatching!A:A,P2117,script_conform_dispatching!B:B,Q2117),"")</f>
        <v/>
      </c>
      <c r="S2117" s="8" t="str">
        <f t="shared" si="3"/>
        <v/>
      </c>
    </row>
    <row r="2118" hidden="1">
      <c r="A2118" s="6" t="s">
        <v>5674</v>
      </c>
      <c r="B2118" s="6" t="s">
        <v>133</v>
      </c>
      <c r="C2118" s="6" t="s">
        <v>411</v>
      </c>
      <c r="H2118" s="8" t="str">
        <f>VLOOKUP(C2118,agent_name_matching!A:B,2,false)</f>
        <v>System</v>
      </c>
      <c r="I2118" s="33"/>
      <c r="O2118" s="6" t="s">
        <v>5675</v>
      </c>
      <c r="P2118" s="8" t="str">
        <f t="shared" si="1"/>
        <v/>
      </c>
      <c r="Q2118" s="8" t="str">
        <f t="shared" si="8"/>
        <v/>
      </c>
      <c r="R2118" s="8" t="str">
        <f>if(and(P2118&lt;&gt;"",Q2118&lt;&gt;"newexp",Q2118&lt;&gt;"nostart"),countifs(script_conform_dispatching!A:A,P2118,script_conform_dispatching!B:B,Q2118),"")</f>
        <v/>
      </c>
      <c r="S2118" s="8" t="str">
        <f t="shared" si="3"/>
        <v/>
      </c>
    </row>
    <row r="2119" hidden="1">
      <c r="A2119" s="6" t="s">
        <v>5676</v>
      </c>
      <c r="B2119" s="6" t="s">
        <v>133</v>
      </c>
      <c r="C2119" s="6" t="s">
        <v>1007</v>
      </c>
      <c r="F2119" s="6" t="s">
        <v>415</v>
      </c>
      <c r="G2119" s="6" t="s">
        <v>416</v>
      </c>
      <c r="H2119" s="8" t="str">
        <f>VLOOKUP(C2119,agent_name_matching!A:B,2,false)</f>
        <v>Assessor LLM</v>
      </c>
      <c r="I2119" s="32" t="s">
        <v>1008</v>
      </c>
      <c r="J2119" s="6" t="s">
        <v>418</v>
      </c>
      <c r="L2119" s="6">
        <v>1693.0</v>
      </c>
      <c r="M2119" s="6">
        <v>14.0</v>
      </c>
      <c r="N2119" s="6">
        <v>897.0</v>
      </c>
      <c r="O2119" s="6" t="s">
        <v>5677</v>
      </c>
      <c r="P2119" s="8" t="str">
        <f t="shared" si="1"/>
        <v/>
      </c>
      <c r="Q2119" s="8" t="str">
        <f t="shared" si="8"/>
        <v/>
      </c>
      <c r="R2119" s="8" t="str">
        <f>if(and(P2119&lt;&gt;"",Q2119&lt;&gt;"newexp",Q2119&lt;&gt;"nostart"),countifs(script_conform_dispatching!A:A,P2119,script_conform_dispatching!B:B,Q2119),"")</f>
        <v/>
      </c>
      <c r="S2119" s="8" t="str">
        <f t="shared" si="3"/>
        <v/>
      </c>
    </row>
    <row r="2120" hidden="1">
      <c r="A2120" s="6" t="s">
        <v>5678</v>
      </c>
      <c r="B2120" s="6" t="s">
        <v>133</v>
      </c>
      <c r="C2120" s="6" t="s">
        <v>1011</v>
      </c>
      <c r="F2120" s="6" t="s">
        <v>415</v>
      </c>
      <c r="G2120" s="6" t="s">
        <v>416</v>
      </c>
      <c r="H2120" s="8" t="str">
        <f>VLOOKUP(C2120,agent_name_matching!A:B,2,false)</f>
        <v>Dialog LLM</v>
      </c>
      <c r="I2120" s="32" t="s">
        <v>5679</v>
      </c>
      <c r="J2120" s="6" t="s">
        <v>418</v>
      </c>
      <c r="L2120" s="6">
        <v>3452.0</v>
      </c>
      <c r="M2120" s="6">
        <v>65.0</v>
      </c>
      <c r="N2120" s="6">
        <v>1118.0</v>
      </c>
      <c r="O2120" s="6" t="s">
        <v>5680</v>
      </c>
      <c r="P2120" s="8" t="str">
        <f t="shared" si="1"/>
        <v/>
      </c>
      <c r="Q2120" s="8" t="str">
        <f t="shared" si="8"/>
        <v/>
      </c>
      <c r="R2120" s="8" t="str">
        <f>if(and(P2120&lt;&gt;"",Q2120&lt;&gt;"newexp",Q2120&lt;&gt;"nostart"),countifs(script_conform_dispatching!A:A,P2120,script_conform_dispatching!B:B,Q2120),"")</f>
        <v/>
      </c>
      <c r="S2120" s="8" t="str">
        <f t="shared" si="3"/>
        <v/>
      </c>
    </row>
    <row r="2121" hidden="1">
      <c r="A2121" s="6" t="s">
        <v>5681</v>
      </c>
      <c r="B2121" s="6" t="s">
        <v>133</v>
      </c>
      <c r="C2121" s="6" t="s">
        <v>37</v>
      </c>
      <c r="F2121" s="6" t="s">
        <v>415</v>
      </c>
      <c r="G2121" s="6" t="s">
        <v>416</v>
      </c>
      <c r="H2121" s="8" t="str">
        <f>VLOOKUP(C2121,agent_name_matching!A:B,2,false)</f>
        <v>Patient LLM</v>
      </c>
      <c r="I2121" s="32" t="s">
        <v>5682</v>
      </c>
      <c r="J2121" s="6" t="s">
        <v>418</v>
      </c>
      <c r="K2121" s="6">
        <v>1.0</v>
      </c>
      <c r="L2121" s="6">
        <v>1278.0</v>
      </c>
      <c r="M2121" s="6">
        <v>94.0</v>
      </c>
      <c r="N2121" s="6">
        <v>1906.0</v>
      </c>
      <c r="O2121" s="6" t="s">
        <v>5683</v>
      </c>
      <c r="P2121" s="8" t="str">
        <f t="shared" si="1"/>
        <v/>
      </c>
      <c r="Q2121" s="8" t="str">
        <f t="shared" si="8"/>
        <v/>
      </c>
      <c r="R2121" s="8" t="str">
        <f>if(and(P2121&lt;&gt;"",Q2121&lt;&gt;"newexp",Q2121&lt;&gt;"nostart"),countifs(script_conform_dispatching!A:A,P2121,script_conform_dispatching!B:B,Q2121),"")</f>
        <v/>
      </c>
      <c r="S2121" s="8" t="str">
        <f t="shared" si="3"/>
        <v/>
      </c>
    </row>
    <row r="2122" hidden="1">
      <c r="A2122" s="6" t="s">
        <v>5684</v>
      </c>
      <c r="B2122" s="6" t="s">
        <v>133</v>
      </c>
      <c r="C2122" s="6" t="s">
        <v>411</v>
      </c>
      <c r="H2122" s="8" t="str">
        <f>VLOOKUP(C2122,agent_name_matching!A:B,2,false)</f>
        <v>System</v>
      </c>
      <c r="I2122" s="33"/>
      <c r="O2122" s="6" t="s">
        <v>5685</v>
      </c>
      <c r="P2122" s="8" t="str">
        <f t="shared" si="1"/>
        <v/>
      </c>
      <c r="Q2122" s="8" t="str">
        <f t="shared" si="8"/>
        <v/>
      </c>
      <c r="R2122" s="8" t="str">
        <f>if(and(P2122&lt;&gt;"",Q2122&lt;&gt;"newexp",Q2122&lt;&gt;"nostart"),countifs(script_conform_dispatching!A:A,P2122,script_conform_dispatching!B:B,Q2122),"")</f>
        <v/>
      </c>
      <c r="S2122" s="8" t="str">
        <f t="shared" si="3"/>
        <v/>
      </c>
    </row>
    <row r="2123" hidden="1">
      <c r="A2123" s="6" t="s">
        <v>5686</v>
      </c>
      <c r="B2123" s="6" t="s">
        <v>133</v>
      </c>
      <c r="C2123" s="6" t="s">
        <v>1007</v>
      </c>
      <c r="F2123" s="6" t="s">
        <v>415</v>
      </c>
      <c r="G2123" s="6" t="s">
        <v>416</v>
      </c>
      <c r="H2123" s="8" t="str">
        <f>VLOOKUP(C2123,agent_name_matching!A:B,2,false)</f>
        <v>Assessor LLM</v>
      </c>
      <c r="I2123" s="32" t="s">
        <v>1008</v>
      </c>
      <c r="J2123" s="6" t="s">
        <v>418</v>
      </c>
      <c r="L2123" s="6">
        <v>1858.0</v>
      </c>
      <c r="M2123" s="6">
        <v>14.0</v>
      </c>
      <c r="N2123" s="6">
        <v>787.0</v>
      </c>
      <c r="O2123" s="6" t="s">
        <v>5687</v>
      </c>
      <c r="P2123" s="8" t="str">
        <f t="shared" si="1"/>
        <v/>
      </c>
      <c r="Q2123" s="8" t="str">
        <f t="shared" si="8"/>
        <v/>
      </c>
      <c r="R2123" s="8" t="str">
        <f>if(and(P2123&lt;&gt;"",Q2123&lt;&gt;"newexp",Q2123&lt;&gt;"nostart"),countifs(script_conform_dispatching!A:A,P2123,script_conform_dispatching!B:B,Q2123),"")</f>
        <v/>
      </c>
      <c r="S2123" s="8" t="str">
        <f t="shared" si="3"/>
        <v/>
      </c>
    </row>
    <row r="2124" hidden="1">
      <c r="A2124" s="6" t="s">
        <v>5688</v>
      </c>
      <c r="B2124" s="6" t="s">
        <v>133</v>
      </c>
      <c r="C2124" s="6" t="s">
        <v>1011</v>
      </c>
      <c r="F2124" s="6" t="s">
        <v>415</v>
      </c>
      <c r="G2124" s="6" t="s">
        <v>416</v>
      </c>
      <c r="H2124" s="8" t="str">
        <f>VLOOKUP(C2124,agent_name_matching!A:B,2,false)</f>
        <v>Dialog LLM</v>
      </c>
      <c r="I2124" s="32" t="s">
        <v>5689</v>
      </c>
      <c r="J2124" s="6" t="s">
        <v>418</v>
      </c>
      <c r="L2124" s="6">
        <v>3914.0</v>
      </c>
      <c r="M2124" s="6">
        <v>97.0</v>
      </c>
      <c r="N2124" s="6">
        <v>1639.0</v>
      </c>
      <c r="O2124" s="6" t="s">
        <v>5690</v>
      </c>
      <c r="P2124" s="8" t="str">
        <f t="shared" si="1"/>
        <v/>
      </c>
      <c r="Q2124" s="8" t="str">
        <f t="shared" si="8"/>
        <v/>
      </c>
      <c r="R2124" s="8" t="str">
        <f>if(and(P2124&lt;&gt;"",Q2124&lt;&gt;"newexp",Q2124&lt;&gt;"nostart"),countifs(script_conform_dispatching!A:A,P2124,script_conform_dispatching!B:B,Q2124),"")</f>
        <v/>
      </c>
      <c r="S2124" s="8" t="str">
        <f t="shared" si="3"/>
        <v/>
      </c>
    </row>
    <row r="2125" hidden="1">
      <c r="A2125" s="6" t="s">
        <v>5691</v>
      </c>
      <c r="B2125" s="6" t="s">
        <v>133</v>
      </c>
      <c r="C2125" s="6" t="s">
        <v>37</v>
      </c>
      <c r="F2125" s="6" t="s">
        <v>415</v>
      </c>
      <c r="G2125" s="6" t="s">
        <v>416</v>
      </c>
      <c r="H2125" s="8" t="str">
        <f>VLOOKUP(C2125,agent_name_matching!A:B,2,false)</f>
        <v>Patient LLM</v>
      </c>
      <c r="I2125" s="32" t="s">
        <v>5692</v>
      </c>
      <c r="J2125" s="6" t="s">
        <v>418</v>
      </c>
      <c r="K2125" s="6">
        <v>1.0</v>
      </c>
      <c r="L2125" s="6">
        <v>1477.0</v>
      </c>
      <c r="M2125" s="6">
        <v>84.0</v>
      </c>
      <c r="N2125" s="6">
        <v>1513.0</v>
      </c>
      <c r="O2125" s="6" t="s">
        <v>5693</v>
      </c>
      <c r="P2125" s="8" t="str">
        <f t="shared" si="1"/>
        <v/>
      </c>
      <c r="Q2125" s="8" t="str">
        <f t="shared" si="8"/>
        <v/>
      </c>
      <c r="R2125" s="8" t="str">
        <f>if(and(P2125&lt;&gt;"",Q2125&lt;&gt;"newexp",Q2125&lt;&gt;"nostart"),countifs(script_conform_dispatching!A:A,P2125,script_conform_dispatching!B:B,Q2125),"")</f>
        <v/>
      </c>
      <c r="S2125" s="8" t="str">
        <f t="shared" si="3"/>
        <v/>
      </c>
    </row>
    <row r="2126" hidden="1">
      <c r="A2126" s="6" t="s">
        <v>5694</v>
      </c>
      <c r="B2126" s="6" t="s">
        <v>133</v>
      </c>
      <c r="C2126" s="6" t="s">
        <v>411</v>
      </c>
      <c r="H2126" s="8" t="str">
        <f>VLOOKUP(C2126,agent_name_matching!A:B,2,false)</f>
        <v>System</v>
      </c>
      <c r="I2126" s="33"/>
      <c r="O2126" s="6" t="s">
        <v>5695</v>
      </c>
      <c r="P2126" s="8" t="str">
        <f t="shared" si="1"/>
        <v/>
      </c>
      <c r="Q2126" s="8" t="str">
        <f t="shared" si="8"/>
        <v/>
      </c>
      <c r="R2126" s="8" t="str">
        <f>if(and(P2126&lt;&gt;"",Q2126&lt;&gt;"newexp",Q2126&lt;&gt;"nostart"),countifs(script_conform_dispatching!A:A,P2126,script_conform_dispatching!B:B,Q2126),"")</f>
        <v/>
      </c>
      <c r="S2126" s="8" t="str">
        <f t="shared" si="3"/>
        <v/>
      </c>
    </row>
    <row r="2127" hidden="1">
      <c r="A2127" s="6" t="s">
        <v>5696</v>
      </c>
      <c r="B2127" s="6" t="s">
        <v>133</v>
      </c>
      <c r="C2127" s="6" t="s">
        <v>1007</v>
      </c>
      <c r="F2127" s="6" t="s">
        <v>415</v>
      </c>
      <c r="G2127" s="6" t="s">
        <v>416</v>
      </c>
      <c r="H2127" s="8" t="str">
        <f>VLOOKUP(C2127,agent_name_matching!A:B,2,false)</f>
        <v>Assessor LLM</v>
      </c>
      <c r="I2127" s="32" t="s">
        <v>1008</v>
      </c>
      <c r="J2127" s="6" t="s">
        <v>418</v>
      </c>
      <c r="L2127" s="6">
        <v>2045.0</v>
      </c>
      <c r="M2127" s="6">
        <v>14.0</v>
      </c>
      <c r="N2127" s="6">
        <v>883.0</v>
      </c>
      <c r="O2127" s="6" t="s">
        <v>5697</v>
      </c>
      <c r="P2127" s="8" t="str">
        <f t="shared" si="1"/>
        <v/>
      </c>
      <c r="Q2127" s="8" t="str">
        <f t="shared" si="8"/>
        <v/>
      </c>
      <c r="R2127" s="8" t="str">
        <f>if(and(P2127&lt;&gt;"",Q2127&lt;&gt;"newexp",Q2127&lt;&gt;"nostart"),countifs(script_conform_dispatching!A:A,P2127,script_conform_dispatching!B:B,Q2127),"")</f>
        <v/>
      </c>
      <c r="S2127" s="8" t="str">
        <f t="shared" si="3"/>
        <v/>
      </c>
    </row>
    <row r="2128" hidden="1">
      <c r="A2128" s="6" t="s">
        <v>5698</v>
      </c>
      <c r="B2128" s="6" t="s">
        <v>133</v>
      </c>
      <c r="C2128" s="6" t="s">
        <v>1011</v>
      </c>
      <c r="F2128" s="6" t="s">
        <v>415</v>
      </c>
      <c r="G2128" s="6" t="s">
        <v>416</v>
      </c>
      <c r="H2128" s="8" t="str">
        <f>VLOOKUP(C2128,agent_name_matching!A:B,2,false)</f>
        <v>Dialog LLM</v>
      </c>
      <c r="I2128" s="32" t="s">
        <v>5699</v>
      </c>
      <c r="J2128" s="6" t="s">
        <v>418</v>
      </c>
      <c r="L2128" s="6">
        <v>4398.0</v>
      </c>
      <c r="M2128" s="6">
        <v>91.0</v>
      </c>
      <c r="N2128" s="6">
        <v>1528.0</v>
      </c>
      <c r="O2128" s="6" t="s">
        <v>5700</v>
      </c>
      <c r="P2128" s="8" t="str">
        <f t="shared" si="1"/>
        <v/>
      </c>
      <c r="Q2128" s="8" t="str">
        <f t="shared" si="8"/>
        <v/>
      </c>
      <c r="R2128" s="8" t="str">
        <f>if(and(P2128&lt;&gt;"",Q2128&lt;&gt;"newexp",Q2128&lt;&gt;"nostart"),countifs(script_conform_dispatching!A:A,P2128,script_conform_dispatching!B:B,Q2128),"")</f>
        <v/>
      </c>
      <c r="S2128" s="8" t="str">
        <f t="shared" si="3"/>
        <v/>
      </c>
    </row>
    <row r="2129" hidden="1">
      <c r="A2129" s="6" t="s">
        <v>5701</v>
      </c>
      <c r="B2129" s="6" t="s">
        <v>133</v>
      </c>
      <c r="C2129" s="6" t="s">
        <v>37</v>
      </c>
      <c r="F2129" s="6" t="s">
        <v>415</v>
      </c>
      <c r="G2129" s="6" t="s">
        <v>416</v>
      </c>
      <c r="H2129" s="8" t="str">
        <f>VLOOKUP(C2129,agent_name_matching!A:B,2,false)</f>
        <v>Patient LLM</v>
      </c>
      <c r="I2129" s="32" t="s">
        <v>5702</v>
      </c>
      <c r="J2129" s="6" t="s">
        <v>418</v>
      </c>
      <c r="K2129" s="6">
        <v>1.0</v>
      </c>
      <c r="L2129" s="6">
        <v>1660.0</v>
      </c>
      <c r="M2129" s="6">
        <v>106.0</v>
      </c>
      <c r="N2129" s="6">
        <v>1778.0</v>
      </c>
      <c r="O2129" s="6" t="s">
        <v>5703</v>
      </c>
      <c r="P2129" s="8" t="str">
        <f t="shared" si="1"/>
        <v/>
      </c>
      <c r="Q2129" s="8" t="str">
        <f t="shared" si="8"/>
        <v/>
      </c>
      <c r="R2129" s="8" t="str">
        <f>if(and(P2129&lt;&gt;"",Q2129&lt;&gt;"newexp",Q2129&lt;&gt;"nostart"),countifs(script_conform_dispatching!A:A,P2129,script_conform_dispatching!B:B,Q2129),"")</f>
        <v/>
      </c>
      <c r="S2129" s="8" t="str">
        <f t="shared" si="3"/>
        <v/>
      </c>
    </row>
    <row r="2130" hidden="1">
      <c r="A2130" s="6" t="s">
        <v>5704</v>
      </c>
      <c r="B2130" s="6" t="s">
        <v>133</v>
      </c>
      <c r="C2130" s="6" t="s">
        <v>411</v>
      </c>
      <c r="H2130" s="8" t="str">
        <f>VLOOKUP(C2130,agent_name_matching!A:B,2,false)</f>
        <v>System</v>
      </c>
      <c r="I2130" s="33"/>
      <c r="O2130" s="6" t="s">
        <v>5705</v>
      </c>
      <c r="P2130" s="8" t="str">
        <f t="shared" si="1"/>
        <v/>
      </c>
      <c r="Q2130" s="8" t="str">
        <f t="shared" si="8"/>
        <v/>
      </c>
      <c r="R2130" s="8" t="str">
        <f>if(and(P2130&lt;&gt;"",Q2130&lt;&gt;"newexp",Q2130&lt;&gt;"nostart"),countifs(script_conform_dispatching!A:A,P2130,script_conform_dispatching!B:B,Q2130),"")</f>
        <v/>
      </c>
      <c r="S2130" s="8" t="str">
        <f t="shared" si="3"/>
        <v/>
      </c>
    </row>
    <row r="2131" hidden="1">
      <c r="A2131" s="6" t="s">
        <v>5706</v>
      </c>
      <c r="B2131" s="6" t="s">
        <v>133</v>
      </c>
      <c r="C2131" s="6" t="s">
        <v>1007</v>
      </c>
      <c r="F2131" s="6" t="s">
        <v>415</v>
      </c>
      <c r="G2131" s="6" t="s">
        <v>416</v>
      </c>
      <c r="H2131" s="8" t="str">
        <f>VLOOKUP(C2131,agent_name_matching!A:B,2,false)</f>
        <v>Assessor LLM</v>
      </c>
      <c r="I2131" s="32" t="s">
        <v>1008</v>
      </c>
      <c r="J2131" s="6" t="s">
        <v>418</v>
      </c>
      <c r="L2131" s="6">
        <v>2248.0</v>
      </c>
      <c r="M2131" s="6">
        <v>14.0</v>
      </c>
      <c r="N2131" s="6">
        <v>835.0</v>
      </c>
      <c r="O2131" s="6" t="s">
        <v>5707</v>
      </c>
      <c r="P2131" s="8" t="str">
        <f t="shared" si="1"/>
        <v/>
      </c>
      <c r="Q2131" s="8" t="str">
        <f t="shared" si="8"/>
        <v/>
      </c>
      <c r="R2131" s="8" t="str">
        <f>if(and(P2131&lt;&gt;"",Q2131&lt;&gt;"newexp",Q2131&lt;&gt;"nostart"),countifs(script_conform_dispatching!A:A,P2131,script_conform_dispatching!B:B,Q2131),"")</f>
        <v/>
      </c>
      <c r="S2131" s="8" t="str">
        <f t="shared" si="3"/>
        <v/>
      </c>
    </row>
    <row r="2132" hidden="1">
      <c r="A2132" s="6" t="s">
        <v>5708</v>
      </c>
      <c r="B2132" s="6" t="s">
        <v>133</v>
      </c>
      <c r="C2132" s="6" t="s">
        <v>1011</v>
      </c>
      <c r="F2132" s="6" t="s">
        <v>415</v>
      </c>
      <c r="G2132" s="6" t="s">
        <v>416</v>
      </c>
      <c r="H2132" s="8" t="str">
        <f>VLOOKUP(C2132,agent_name_matching!A:B,2,false)</f>
        <v>Dialog LLM</v>
      </c>
      <c r="I2132" s="32" t="s">
        <v>5709</v>
      </c>
      <c r="J2132" s="6" t="s">
        <v>418</v>
      </c>
      <c r="L2132" s="6">
        <v>4898.0</v>
      </c>
      <c r="M2132" s="6">
        <v>169.0</v>
      </c>
      <c r="N2132" s="6">
        <v>2122.0</v>
      </c>
      <c r="O2132" s="6" t="s">
        <v>5710</v>
      </c>
      <c r="P2132" s="8" t="str">
        <f t="shared" si="1"/>
        <v/>
      </c>
      <c r="Q2132" s="8" t="str">
        <f t="shared" si="8"/>
        <v/>
      </c>
      <c r="R2132" s="8" t="str">
        <f>if(and(P2132&lt;&gt;"",Q2132&lt;&gt;"newexp",Q2132&lt;&gt;"nostart"),countifs(script_conform_dispatching!A:A,P2132,script_conform_dispatching!B:B,Q2132),"")</f>
        <v/>
      </c>
      <c r="S2132" s="8" t="str">
        <f t="shared" si="3"/>
        <v/>
      </c>
    </row>
    <row r="2133" hidden="1">
      <c r="A2133" s="6" t="s">
        <v>5711</v>
      </c>
      <c r="B2133" s="6" t="s">
        <v>133</v>
      </c>
      <c r="C2133" s="6" t="s">
        <v>37</v>
      </c>
      <c r="F2133" s="6" t="s">
        <v>415</v>
      </c>
      <c r="G2133" s="6" t="s">
        <v>416</v>
      </c>
      <c r="H2133" s="8" t="str">
        <f>VLOOKUP(C2133,agent_name_matching!A:B,2,false)</f>
        <v>Patient LLM</v>
      </c>
      <c r="I2133" s="32" t="s">
        <v>5712</v>
      </c>
      <c r="J2133" s="6" t="s">
        <v>418</v>
      </c>
      <c r="K2133" s="6">
        <v>1.0</v>
      </c>
      <c r="L2133" s="6">
        <v>1943.0</v>
      </c>
      <c r="M2133" s="6">
        <v>47.0</v>
      </c>
      <c r="N2133" s="6">
        <v>1325.0</v>
      </c>
      <c r="O2133" s="6" t="s">
        <v>5713</v>
      </c>
      <c r="P2133" s="8" t="str">
        <f t="shared" si="1"/>
        <v/>
      </c>
      <c r="Q2133" s="8" t="str">
        <f t="shared" si="8"/>
        <v/>
      </c>
      <c r="R2133" s="8" t="str">
        <f>if(and(P2133&lt;&gt;"",Q2133&lt;&gt;"newexp",Q2133&lt;&gt;"nostart"),countifs(script_conform_dispatching!A:A,P2133,script_conform_dispatching!B:B,Q2133),"")</f>
        <v/>
      </c>
      <c r="S2133" s="8" t="str">
        <f t="shared" si="3"/>
        <v/>
      </c>
    </row>
    <row r="2134" hidden="1">
      <c r="A2134" s="6" t="s">
        <v>5714</v>
      </c>
      <c r="B2134" s="6" t="s">
        <v>133</v>
      </c>
      <c r="C2134" s="6" t="s">
        <v>411</v>
      </c>
      <c r="H2134" s="8" t="str">
        <f>VLOOKUP(C2134,agent_name_matching!A:B,2,false)</f>
        <v>System</v>
      </c>
      <c r="I2134" s="33"/>
      <c r="O2134" s="6" t="s">
        <v>5715</v>
      </c>
      <c r="P2134" s="8" t="str">
        <f t="shared" si="1"/>
        <v/>
      </c>
      <c r="Q2134" s="8" t="str">
        <f t="shared" si="8"/>
        <v/>
      </c>
      <c r="R2134" s="8" t="str">
        <f>if(and(P2134&lt;&gt;"",Q2134&lt;&gt;"newexp",Q2134&lt;&gt;"nostart"),countifs(script_conform_dispatching!A:A,P2134,script_conform_dispatching!B:B,Q2134),"")</f>
        <v/>
      </c>
      <c r="S2134" s="8" t="str">
        <f t="shared" si="3"/>
        <v/>
      </c>
    </row>
    <row r="2135" hidden="1">
      <c r="A2135" s="6" t="s">
        <v>5716</v>
      </c>
      <c r="B2135" s="6" t="s">
        <v>133</v>
      </c>
      <c r="C2135" s="6" t="s">
        <v>1007</v>
      </c>
      <c r="F2135" s="6" t="s">
        <v>415</v>
      </c>
      <c r="G2135" s="6" t="s">
        <v>416</v>
      </c>
      <c r="H2135" s="8" t="str">
        <f>VLOOKUP(C2135,agent_name_matching!A:B,2,false)</f>
        <v>Assessor LLM</v>
      </c>
      <c r="I2135" s="32" t="s">
        <v>1040</v>
      </c>
      <c r="J2135" s="6" t="s">
        <v>418</v>
      </c>
      <c r="L2135" s="6">
        <v>2470.0</v>
      </c>
      <c r="M2135" s="6">
        <v>12.0</v>
      </c>
      <c r="N2135" s="6">
        <v>882.0</v>
      </c>
      <c r="O2135" s="6" t="s">
        <v>5717</v>
      </c>
      <c r="P2135" s="8" t="str">
        <f t="shared" si="1"/>
        <v/>
      </c>
      <c r="Q2135" s="8" t="str">
        <f t="shared" si="8"/>
        <v/>
      </c>
      <c r="R2135" s="8" t="str">
        <f>if(and(P2135&lt;&gt;"",Q2135&lt;&gt;"newexp",Q2135&lt;&gt;"nostart"),countifs(script_conform_dispatching!A:A,P2135,script_conform_dispatching!B:B,Q2135),"")</f>
        <v/>
      </c>
      <c r="S2135" s="8" t="str">
        <f t="shared" si="3"/>
        <v/>
      </c>
    </row>
    <row r="2136" hidden="1">
      <c r="A2136" s="6" t="s">
        <v>5718</v>
      </c>
      <c r="B2136" s="6" t="s">
        <v>133</v>
      </c>
      <c r="C2136" s="6" t="s">
        <v>407</v>
      </c>
      <c r="D2136" s="6">
        <v>3.0</v>
      </c>
      <c r="E2136" s="6" t="s">
        <v>445</v>
      </c>
      <c r="H2136" s="8" t="str">
        <f>VLOOKUP(C2136,agent_name_matching!A:B,2,false)</f>
        <v>--</v>
      </c>
      <c r="I2136" s="33"/>
      <c r="O2136" s="6" t="s">
        <v>5719</v>
      </c>
      <c r="P2136" s="8">
        <f t="shared" si="1"/>
        <v>3</v>
      </c>
      <c r="Q2136" s="8">
        <f t="shared" si="8"/>
        <v>4</v>
      </c>
      <c r="R2136" s="8">
        <f>if(and(P2136&lt;&gt;"",Q2136&lt;&gt;"newexp",Q2136&lt;&gt;"nostart"),countifs(script_conform_dispatching!A:A,P2136,script_conform_dispatching!B:B,Q2136),"")</f>
        <v>1</v>
      </c>
      <c r="S2136" s="8" t="str">
        <f t="shared" si="3"/>
        <v/>
      </c>
    </row>
    <row r="2137" hidden="1">
      <c r="A2137" s="6" t="s">
        <v>5720</v>
      </c>
      <c r="B2137" s="6" t="s">
        <v>133</v>
      </c>
      <c r="C2137" s="6" t="s">
        <v>1045</v>
      </c>
      <c r="F2137" s="6" t="s">
        <v>415</v>
      </c>
      <c r="G2137" s="6" t="s">
        <v>416</v>
      </c>
      <c r="H2137" s="8" t="str">
        <f>VLOOKUP(C2137,agent_name_matching!A:B,2,false)</f>
        <v>Dispatcher LLM</v>
      </c>
      <c r="I2137" s="32" t="s">
        <v>1165</v>
      </c>
      <c r="J2137" s="6" t="s">
        <v>418</v>
      </c>
      <c r="L2137" s="6">
        <v>3887.0</v>
      </c>
      <c r="M2137" s="6">
        <v>210.0</v>
      </c>
      <c r="N2137" s="6">
        <v>2668.0</v>
      </c>
      <c r="O2137" s="6" t="s">
        <v>5721</v>
      </c>
      <c r="P2137" s="8" t="str">
        <f t="shared" si="1"/>
        <v/>
      </c>
      <c r="Q2137" s="8" t="str">
        <f t="shared" si="8"/>
        <v/>
      </c>
      <c r="R2137" s="8" t="str">
        <f>if(and(P2137&lt;&gt;"",Q2137&lt;&gt;"newexp",Q2137&lt;&gt;"nostart"),countifs(script_conform_dispatching!A:A,P2137,script_conform_dispatching!B:B,Q2137),"")</f>
        <v/>
      </c>
      <c r="S2137" s="8" t="str">
        <f t="shared" si="3"/>
        <v/>
      </c>
    </row>
    <row r="2138" hidden="1">
      <c r="A2138" s="6" t="s">
        <v>5722</v>
      </c>
      <c r="B2138" s="6" t="s">
        <v>133</v>
      </c>
      <c r="C2138" s="6" t="s">
        <v>407</v>
      </c>
      <c r="D2138" s="6">
        <v>4.0</v>
      </c>
      <c r="E2138" s="6" t="s">
        <v>408</v>
      </c>
      <c r="H2138" s="8" t="str">
        <f>VLOOKUP(C2138,agent_name_matching!A:B,2,false)</f>
        <v>--</v>
      </c>
      <c r="I2138" s="33"/>
      <c r="O2138" s="6" t="s">
        <v>5723</v>
      </c>
      <c r="P2138" s="8" t="str">
        <f t="shared" si="1"/>
        <v/>
      </c>
      <c r="Q2138" s="8" t="str">
        <f t="shared" si="8"/>
        <v/>
      </c>
      <c r="R2138" s="8" t="str">
        <f>if(and(P2138&lt;&gt;"",Q2138&lt;&gt;"newexp",Q2138&lt;&gt;"nostart"),countifs(script_conform_dispatching!A:A,P2138,script_conform_dispatching!B:B,Q2138),"")</f>
        <v/>
      </c>
      <c r="S2138" s="8" t="str">
        <f t="shared" si="3"/>
        <v/>
      </c>
    </row>
    <row r="2139" hidden="1">
      <c r="A2139" s="6" t="s">
        <v>5724</v>
      </c>
      <c r="B2139" s="6" t="s">
        <v>133</v>
      </c>
      <c r="C2139" s="6" t="s">
        <v>1011</v>
      </c>
      <c r="F2139" s="6" t="s">
        <v>415</v>
      </c>
      <c r="G2139" s="6" t="s">
        <v>416</v>
      </c>
      <c r="H2139" s="8" t="str">
        <f>VLOOKUP(C2139,agent_name_matching!A:B,2,false)</f>
        <v>Dialog LLM</v>
      </c>
      <c r="I2139" s="32" t="s">
        <v>5725</v>
      </c>
      <c r="J2139" s="6" t="s">
        <v>418</v>
      </c>
      <c r="L2139" s="6">
        <v>5629.0</v>
      </c>
      <c r="M2139" s="6">
        <v>130.0</v>
      </c>
      <c r="N2139" s="6">
        <v>2124.0</v>
      </c>
      <c r="O2139" s="6" t="s">
        <v>5726</v>
      </c>
      <c r="P2139" s="8" t="str">
        <f t="shared" si="1"/>
        <v/>
      </c>
      <c r="Q2139" s="8" t="str">
        <f t="shared" si="8"/>
        <v/>
      </c>
      <c r="R2139" s="8" t="str">
        <f>if(and(P2139&lt;&gt;"",Q2139&lt;&gt;"newexp",Q2139&lt;&gt;"nostart"),countifs(script_conform_dispatching!A:A,P2139,script_conform_dispatching!B:B,Q2139),"")</f>
        <v/>
      </c>
      <c r="S2139" s="8" t="str">
        <f t="shared" si="3"/>
        <v/>
      </c>
    </row>
    <row r="2140" hidden="1">
      <c r="A2140" s="6" t="s">
        <v>5727</v>
      </c>
      <c r="B2140" s="6" t="s">
        <v>133</v>
      </c>
      <c r="C2140" s="6" t="s">
        <v>450</v>
      </c>
      <c r="F2140" s="6" t="s">
        <v>415</v>
      </c>
      <c r="G2140" s="6" t="s">
        <v>416</v>
      </c>
      <c r="H2140" s="8" t="str">
        <f>VLOOKUP(C2140,agent_name_matching!A:B,2,false)</f>
        <v>Validator LLM</v>
      </c>
      <c r="I2140" s="32" t="s">
        <v>5728</v>
      </c>
      <c r="J2140" s="6" t="s">
        <v>452</v>
      </c>
      <c r="L2140" s="6">
        <v>2428.0</v>
      </c>
      <c r="M2140" s="6">
        <v>34.0</v>
      </c>
      <c r="N2140" s="6">
        <v>1423.0</v>
      </c>
      <c r="O2140" s="6" t="s">
        <v>5729</v>
      </c>
      <c r="P2140" s="8" t="str">
        <f t="shared" si="1"/>
        <v/>
      </c>
      <c r="Q2140" s="8" t="str">
        <f t="shared" si="8"/>
        <v/>
      </c>
      <c r="R2140" s="8" t="str">
        <f>if(and(P2140&lt;&gt;"",Q2140&lt;&gt;"newexp",Q2140&lt;&gt;"nostart"),countifs(script_conform_dispatching!A:A,P2140,script_conform_dispatching!B:B,Q2140),"")</f>
        <v/>
      </c>
      <c r="S2140" s="8" t="str">
        <f t="shared" si="3"/>
        <v/>
      </c>
    </row>
    <row r="2141" hidden="1">
      <c r="A2141" s="6" t="s">
        <v>5730</v>
      </c>
      <c r="B2141" s="6" t="s">
        <v>133</v>
      </c>
      <c r="C2141" s="6" t="s">
        <v>37</v>
      </c>
      <c r="F2141" s="6" t="s">
        <v>415</v>
      </c>
      <c r="G2141" s="6" t="s">
        <v>416</v>
      </c>
      <c r="H2141" s="8" t="str">
        <f>VLOOKUP(C2141,agent_name_matching!A:B,2,false)</f>
        <v>Patient LLM</v>
      </c>
      <c r="I2141" s="32" t="s">
        <v>5731</v>
      </c>
      <c r="J2141" s="6" t="s">
        <v>418</v>
      </c>
      <c r="K2141" s="6">
        <v>1.0</v>
      </c>
      <c r="L2141" s="6">
        <v>2128.0</v>
      </c>
      <c r="M2141" s="6">
        <v>40.0</v>
      </c>
      <c r="N2141" s="6">
        <v>1387.0</v>
      </c>
      <c r="O2141" s="6" t="s">
        <v>5732</v>
      </c>
      <c r="P2141" s="8" t="str">
        <f t="shared" si="1"/>
        <v/>
      </c>
      <c r="Q2141" s="8" t="str">
        <f t="shared" si="8"/>
        <v/>
      </c>
      <c r="R2141" s="8" t="str">
        <f>if(and(P2141&lt;&gt;"",Q2141&lt;&gt;"newexp",Q2141&lt;&gt;"nostart"),countifs(script_conform_dispatching!A:A,P2141,script_conform_dispatching!B:B,Q2141),"")</f>
        <v/>
      </c>
      <c r="S2141" s="8" t="str">
        <f t="shared" si="3"/>
        <v/>
      </c>
    </row>
    <row r="2142" hidden="1">
      <c r="A2142" s="6" t="s">
        <v>5733</v>
      </c>
      <c r="B2142" s="6" t="s">
        <v>133</v>
      </c>
      <c r="C2142" s="6" t="s">
        <v>411</v>
      </c>
      <c r="H2142" s="8" t="str">
        <f>VLOOKUP(C2142,agent_name_matching!A:B,2,false)</f>
        <v>System</v>
      </c>
      <c r="I2142" s="33"/>
      <c r="O2142" s="6" t="s">
        <v>5734</v>
      </c>
      <c r="P2142" s="8" t="str">
        <f t="shared" si="1"/>
        <v/>
      </c>
      <c r="Q2142" s="8" t="str">
        <f t="shared" si="8"/>
        <v/>
      </c>
      <c r="R2142" s="8" t="str">
        <f>if(and(P2142&lt;&gt;"",Q2142&lt;&gt;"newexp",Q2142&lt;&gt;"nostart"),countifs(script_conform_dispatching!A:A,P2142,script_conform_dispatching!B:B,Q2142),"")</f>
        <v/>
      </c>
      <c r="S2142" s="8" t="str">
        <f t="shared" si="3"/>
        <v/>
      </c>
    </row>
    <row r="2143" hidden="1">
      <c r="A2143" s="6" t="s">
        <v>5735</v>
      </c>
      <c r="B2143" s="6" t="s">
        <v>133</v>
      </c>
      <c r="C2143" s="6" t="s">
        <v>1007</v>
      </c>
      <c r="F2143" s="6" t="s">
        <v>415</v>
      </c>
      <c r="G2143" s="6" t="s">
        <v>416</v>
      </c>
      <c r="H2143" s="8" t="str">
        <f>VLOOKUP(C2143,agent_name_matching!A:B,2,false)</f>
        <v>Assessor LLM</v>
      </c>
      <c r="I2143" s="32" t="s">
        <v>1008</v>
      </c>
      <c r="J2143" s="6" t="s">
        <v>418</v>
      </c>
      <c r="L2143" s="6">
        <v>2600.0</v>
      </c>
      <c r="M2143" s="6">
        <v>14.0</v>
      </c>
      <c r="N2143" s="6">
        <v>899.0</v>
      </c>
      <c r="O2143" s="6" t="s">
        <v>5736</v>
      </c>
      <c r="P2143" s="8" t="str">
        <f t="shared" si="1"/>
        <v/>
      </c>
      <c r="Q2143" s="8" t="str">
        <f t="shared" si="8"/>
        <v/>
      </c>
      <c r="R2143" s="8" t="str">
        <f>if(and(P2143&lt;&gt;"",Q2143&lt;&gt;"newexp",Q2143&lt;&gt;"nostart"),countifs(script_conform_dispatching!A:A,P2143,script_conform_dispatching!B:B,Q2143),"")</f>
        <v/>
      </c>
      <c r="S2143" s="8" t="str">
        <f t="shared" si="3"/>
        <v/>
      </c>
    </row>
    <row r="2144" hidden="1">
      <c r="A2144" s="6" t="s">
        <v>5737</v>
      </c>
      <c r="B2144" s="6" t="s">
        <v>133</v>
      </c>
      <c r="C2144" s="6" t="s">
        <v>1011</v>
      </c>
      <c r="F2144" s="6" t="s">
        <v>415</v>
      </c>
      <c r="G2144" s="6" t="s">
        <v>416</v>
      </c>
      <c r="H2144" s="8" t="str">
        <f>VLOOKUP(C2144,agent_name_matching!A:B,2,false)</f>
        <v>Dialog LLM</v>
      </c>
      <c r="I2144" s="32" t="s">
        <v>5738</v>
      </c>
      <c r="J2144" s="6" t="s">
        <v>418</v>
      </c>
      <c r="L2144" s="6">
        <v>6051.0</v>
      </c>
      <c r="M2144" s="6">
        <v>57.0</v>
      </c>
      <c r="N2144" s="6">
        <v>1510.0</v>
      </c>
      <c r="O2144" s="6" t="s">
        <v>5739</v>
      </c>
      <c r="P2144" s="8" t="str">
        <f t="shared" si="1"/>
        <v/>
      </c>
      <c r="Q2144" s="8" t="str">
        <f t="shared" si="8"/>
        <v/>
      </c>
      <c r="R2144" s="8" t="str">
        <f>if(and(P2144&lt;&gt;"",Q2144&lt;&gt;"newexp",Q2144&lt;&gt;"nostart"),countifs(script_conform_dispatching!A:A,P2144,script_conform_dispatching!B:B,Q2144),"")</f>
        <v/>
      </c>
      <c r="S2144" s="8" t="str">
        <f t="shared" si="3"/>
        <v/>
      </c>
    </row>
    <row r="2145" hidden="1">
      <c r="A2145" s="6" t="s">
        <v>5740</v>
      </c>
      <c r="B2145" s="6" t="s">
        <v>133</v>
      </c>
      <c r="C2145" s="6" t="s">
        <v>37</v>
      </c>
      <c r="F2145" s="6" t="s">
        <v>415</v>
      </c>
      <c r="G2145" s="6" t="s">
        <v>416</v>
      </c>
      <c r="H2145" s="8" t="str">
        <f>VLOOKUP(C2145,agent_name_matching!A:B,2,false)</f>
        <v>Patient LLM</v>
      </c>
      <c r="I2145" s="32" t="s">
        <v>5741</v>
      </c>
      <c r="J2145" s="6" t="s">
        <v>418</v>
      </c>
      <c r="K2145" s="6">
        <v>1.0</v>
      </c>
      <c r="L2145" s="6">
        <v>2233.0</v>
      </c>
      <c r="M2145" s="6">
        <v>61.0</v>
      </c>
      <c r="N2145" s="6">
        <v>1516.0</v>
      </c>
      <c r="O2145" s="6" t="s">
        <v>5742</v>
      </c>
      <c r="P2145" s="8" t="str">
        <f t="shared" si="1"/>
        <v/>
      </c>
      <c r="Q2145" s="8" t="str">
        <f t="shared" si="8"/>
        <v/>
      </c>
      <c r="R2145" s="8" t="str">
        <f>if(and(P2145&lt;&gt;"",Q2145&lt;&gt;"newexp",Q2145&lt;&gt;"nostart"),countifs(script_conform_dispatching!A:A,P2145,script_conform_dispatching!B:B,Q2145),"")</f>
        <v/>
      </c>
      <c r="S2145" s="8" t="str">
        <f t="shared" si="3"/>
        <v/>
      </c>
    </row>
    <row r="2146" hidden="1">
      <c r="A2146" s="6" t="s">
        <v>5743</v>
      </c>
      <c r="B2146" s="6" t="s">
        <v>133</v>
      </c>
      <c r="C2146" s="6" t="s">
        <v>411</v>
      </c>
      <c r="H2146" s="8" t="str">
        <f>VLOOKUP(C2146,agent_name_matching!A:B,2,false)</f>
        <v>System</v>
      </c>
      <c r="I2146" s="33"/>
      <c r="O2146" s="6" t="s">
        <v>5744</v>
      </c>
      <c r="P2146" s="8" t="str">
        <f t="shared" si="1"/>
        <v/>
      </c>
      <c r="Q2146" s="8" t="str">
        <f t="shared" si="8"/>
        <v/>
      </c>
      <c r="R2146" s="8" t="str">
        <f>if(and(P2146&lt;&gt;"",Q2146&lt;&gt;"newexp",Q2146&lt;&gt;"nostart"),countifs(script_conform_dispatching!A:A,P2146,script_conform_dispatching!B:B,Q2146),"")</f>
        <v/>
      </c>
      <c r="S2146" s="8" t="str">
        <f t="shared" si="3"/>
        <v/>
      </c>
    </row>
    <row r="2147" hidden="1">
      <c r="A2147" s="6" t="s">
        <v>5745</v>
      </c>
      <c r="B2147" s="6" t="s">
        <v>133</v>
      </c>
      <c r="C2147" s="6" t="s">
        <v>1007</v>
      </c>
      <c r="F2147" s="6" t="s">
        <v>415</v>
      </c>
      <c r="G2147" s="6" t="s">
        <v>416</v>
      </c>
      <c r="H2147" s="8" t="str">
        <f>VLOOKUP(C2147,agent_name_matching!A:B,2,false)</f>
        <v>Assessor LLM</v>
      </c>
      <c r="I2147" s="32" t="s">
        <v>1008</v>
      </c>
      <c r="J2147" s="6" t="s">
        <v>418</v>
      </c>
      <c r="L2147" s="6">
        <v>2724.0</v>
      </c>
      <c r="M2147" s="6">
        <v>14.0</v>
      </c>
      <c r="N2147" s="6">
        <v>909.0</v>
      </c>
      <c r="O2147" s="6" t="s">
        <v>5746</v>
      </c>
      <c r="P2147" s="8" t="str">
        <f t="shared" si="1"/>
        <v/>
      </c>
      <c r="Q2147" s="8" t="str">
        <f t="shared" si="8"/>
        <v/>
      </c>
      <c r="R2147" s="8" t="str">
        <f>if(and(P2147&lt;&gt;"",Q2147&lt;&gt;"newexp",Q2147&lt;&gt;"nostart"),countifs(script_conform_dispatching!A:A,P2147,script_conform_dispatching!B:B,Q2147),"")</f>
        <v/>
      </c>
      <c r="S2147" s="8" t="str">
        <f t="shared" si="3"/>
        <v/>
      </c>
    </row>
    <row r="2148" hidden="1">
      <c r="A2148" s="6" t="s">
        <v>5747</v>
      </c>
      <c r="B2148" s="6" t="s">
        <v>133</v>
      </c>
      <c r="C2148" s="6" t="s">
        <v>1011</v>
      </c>
      <c r="F2148" s="6" t="s">
        <v>415</v>
      </c>
      <c r="G2148" s="6" t="s">
        <v>416</v>
      </c>
      <c r="H2148" s="8" t="str">
        <f>VLOOKUP(C2148,agent_name_matching!A:B,2,false)</f>
        <v>Dialog LLM</v>
      </c>
      <c r="I2148" s="32" t="s">
        <v>5748</v>
      </c>
      <c r="J2148" s="6" t="s">
        <v>418</v>
      </c>
      <c r="L2148" s="6">
        <v>6421.0</v>
      </c>
      <c r="M2148" s="6">
        <v>182.0</v>
      </c>
      <c r="N2148" s="6">
        <v>2596.0</v>
      </c>
      <c r="O2148" s="6" t="s">
        <v>5749</v>
      </c>
      <c r="P2148" s="8" t="str">
        <f t="shared" si="1"/>
        <v/>
      </c>
      <c r="Q2148" s="8" t="str">
        <f t="shared" si="8"/>
        <v/>
      </c>
      <c r="R2148" s="8" t="str">
        <f>if(and(P2148&lt;&gt;"",Q2148&lt;&gt;"newexp",Q2148&lt;&gt;"nostart"),countifs(script_conform_dispatching!A:A,P2148,script_conform_dispatching!B:B,Q2148),"")</f>
        <v/>
      </c>
      <c r="S2148" s="8" t="str">
        <f t="shared" si="3"/>
        <v/>
      </c>
    </row>
    <row r="2149" hidden="1">
      <c r="A2149" s="6" t="s">
        <v>5750</v>
      </c>
      <c r="B2149" s="6" t="s">
        <v>133</v>
      </c>
      <c r="C2149" s="6" t="s">
        <v>37</v>
      </c>
      <c r="F2149" s="6" t="s">
        <v>415</v>
      </c>
      <c r="G2149" s="6" t="s">
        <v>416</v>
      </c>
      <c r="H2149" s="8" t="str">
        <f>VLOOKUP(C2149,agent_name_matching!A:B,2,false)</f>
        <v>Patient LLM</v>
      </c>
      <c r="I2149" s="32" t="s">
        <v>5751</v>
      </c>
      <c r="J2149" s="6" t="s">
        <v>418</v>
      </c>
      <c r="K2149" s="6">
        <v>1.0</v>
      </c>
      <c r="L2149" s="6">
        <v>2484.0</v>
      </c>
      <c r="M2149" s="6">
        <v>85.0</v>
      </c>
      <c r="N2149" s="6">
        <v>1367.0</v>
      </c>
      <c r="O2149" s="6" t="s">
        <v>5752</v>
      </c>
      <c r="P2149" s="8" t="str">
        <f t="shared" si="1"/>
        <v/>
      </c>
      <c r="Q2149" s="8" t="str">
        <f t="shared" si="8"/>
        <v/>
      </c>
      <c r="R2149" s="8" t="str">
        <f>if(and(P2149&lt;&gt;"",Q2149&lt;&gt;"newexp",Q2149&lt;&gt;"nostart"),countifs(script_conform_dispatching!A:A,P2149,script_conform_dispatching!B:B,Q2149),"")</f>
        <v/>
      </c>
      <c r="S2149" s="8" t="str">
        <f t="shared" si="3"/>
        <v/>
      </c>
    </row>
    <row r="2150" hidden="1">
      <c r="A2150" s="6" t="s">
        <v>5753</v>
      </c>
      <c r="B2150" s="6" t="s">
        <v>133</v>
      </c>
      <c r="C2150" s="6" t="s">
        <v>411</v>
      </c>
      <c r="H2150" s="8" t="str">
        <f>VLOOKUP(C2150,agent_name_matching!A:B,2,false)</f>
        <v>System</v>
      </c>
      <c r="I2150" s="33"/>
      <c r="O2150" s="6" t="s">
        <v>5754</v>
      </c>
      <c r="P2150" s="8" t="str">
        <f t="shared" si="1"/>
        <v/>
      </c>
      <c r="Q2150" s="8" t="str">
        <f t="shared" si="8"/>
        <v/>
      </c>
      <c r="R2150" s="8" t="str">
        <f>if(and(P2150&lt;&gt;"",Q2150&lt;&gt;"newexp",Q2150&lt;&gt;"nostart"),countifs(script_conform_dispatching!A:A,P2150,script_conform_dispatching!B:B,Q2150),"")</f>
        <v/>
      </c>
      <c r="S2150" s="8" t="str">
        <f t="shared" si="3"/>
        <v/>
      </c>
    </row>
    <row r="2151" hidden="1">
      <c r="A2151" s="6" t="s">
        <v>5755</v>
      </c>
      <c r="B2151" s="6" t="s">
        <v>133</v>
      </c>
      <c r="C2151" s="6" t="s">
        <v>1007</v>
      </c>
      <c r="F2151" s="6" t="s">
        <v>415</v>
      </c>
      <c r="G2151" s="6" t="s">
        <v>416</v>
      </c>
      <c r="H2151" s="8" t="str">
        <f>VLOOKUP(C2151,agent_name_matching!A:B,2,false)</f>
        <v>Assessor LLM</v>
      </c>
      <c r="I2151" s="32" t="s">
        <v>1008</v>
      </c>
      <c r="J2151" s="6" t="s">
        <v>418</v>
      </c>
      <c r="L2151" s="6">
        <v>2997.0</v>
      </c>
      <c r="M2151" s="6">
        <v>14.0</v>
      </c>
      <c r="N2151" s="6">
        <v>727.0</v>
      </c>
      <c r="O2151" s="6" t="s">
        <v>5756</v>
      </c>
      <c r="P2151" s="8" t="str">
        <f t="shared" si="1"/>
        <v/>
      </c>
      <c r="Q2151" s="8" t="str">
        <f t="shared" si="8"/>
        <v/>
      </c>
      <c r="R2151" s="8" t="str">
        <f>if(and(P2151&lt;&gt;"",Q2151&lt;&gt;"newexp",Q2151&lt;&gt;"nostart"),countifs(script_conform_dispatching!A:A,P2151,script_conform_dispatching!B:B,Q2151),"")</f>
        <v/>
      </c>
      <c r="S2151" s="8" t="str">
        <f t="shared" si="3"/>
        <v/>
      </c>
    </row>
    <row r="2152" hidden="1">
      <c r="A2152" s="6" t="s">
        <v>5757</v>
      </c>
      <c r="B2152" s="6" t="s">
        <v>133</v>
      </c>
      <c r="C2152" s="6" t="s">
        <v>1011</v>
      </c>
      <c r="F2152" s="6" t="s">
        <v>415</v>
      </c>
      <c r="G2152" s="6" t="s">
        <v>416</v>
      </c>
      <c r="H2152" s="8" t="str">
        <f>VLOOKUP(C2152,agent_name_matching!A:B,2,false)</f>
        <v>Dialog LLM</v>
      </c>
      <c r="I2152" s="32" t="s">
        <v>5758</v>
      </c>
      <c r="J2152" s="6" t="s">
        <v>418</v>
      </c>
      <c r="L2152" s="6">
        <v>6940.0</v>
      </c>
      <c r="M2152" s="6">
        <v>280.0</v>
      </c>
      <c r="N2152" s="6">
        <v>3233.0</v>
      </c>
      <c r="O2152" s="6" t="s">
        <v>5759</v>
      </c>
      <c r="P2152" s="8" t="str">
        <f t="shared" si="1"/>
        <v/>
      </c>
      <c r="Q2152" s="8" t="str">
        <f t="shared" si="8"/>
        <v/>
      </c>
      <c r="R2152" s="8" t="str">
        <f>if(and(P2152&lt;&gt;"",Q2152&lt;&gt;"newexp",Q2152&lt;&gt;"nostart"),countifs(script_conform_dispatching!A:A,P2152,script_conform_dispatching!B:B,Q2152),"")</f>
        <v/>
      </c>
      <c r="S2152" s="8" t="str">
        <f t="shared" si="3"/>
        <v/>
      </c>
    </row>
    <row r="2153" hidden="1">
      <c r="A2153" s="6" t="s">
        <v>5760</v>
      </c>
      <c r="B2153" s="6" t="s">
        <v>133</v>
      </c>
      <c r="C2153" s="6" t="s">
        <v>37</v>
      </c>
      <c r="F2153" s="6" t="s">
        <v>415</v>
      </c>
      <c r="G2153" s="6" t="s">
        <v>416</v>
      </c>
      <c r="H2153" s="8" t="str">
        <f>VLOOKUP(C2153,agent_name_matching!A:B,2,false)</f>
        <v>Patient LLM</v>
      </c>
      <c r="I2153" s="32" t="s">
        <v>5761</v>
      </c>
      <c r="J2153" s="6" t="s">
        <v>418</v>
      </c>
      <c r="K2153" s="6">
        <v>1.0</v>
      </c>
      <c r="L2153" s="6">
        <v>2857.0</v>
      </c>
      <c r="M2153" s="6">
        <v>94.0</v>
      </c>
      <c r="N2153" s="6">
        <v>1449.0</v>
      </c>
      <c r="O2153" s="6" t="s">
        <v>5762</v>
      </c>
      <c r="P2153" s="8" t="str">
        <f t="shared" si="1"/>
        <v/>
      </c>
      <c r="Q2153" s="8" t="str">
        <f t="shared" si="8"/>
        <v/>
      </c>
      <c r="R2153" s="8" t="str">
        <f>if(and(P2153&lt;&gt;"",Q2153&lt;&gt;"newexp",Q2153&lt;&gt;"nostart"),countifs(script_conform_dispatching!A:A,P2153,script_conform_dispatching!B:B,Q2153),"")</f>
        <v/>
      </c>
      <c r="S2153" s="8" t="str">
        <f t="shared" si="3"/>
        <v/>
      </c>
    </row>
    <row r="2154" hidden="1">
      <c r="A2154" s="6" t="s">
        <v>5763</v>
      </c>
      <c r="B2154" s="6" t="s">
        <v>133</v>
      </c>
      <c r="C2154" s="6" t="s">
        <v>411</v>
      </c>
      <c r="H2154" s="8" t="str">
        <f>VLOOKUP(C2154,agent_name_matching!A:B,2,false)</f>
        <v>System</v>
      </c>
      <c r="I2154" s="33"/>
      <c r="O2154" s="6" t="s">
        <v>5764</v>
      </c>
      <c r="P2154" s="8" t="str">
        <f t="shared" si="1"/>
        <v/>
      </c>
      <c r="Q2154" s="8" t="str">
        <f t="shared" si="8"/>
        <v/>
      </c>
      <c r="R2154" s="8" t="str">
        <f>if(and(P2154&lt;&gt;"",Q2154&lt;&gt;"newexp",Q2154&lt;&gt;"nostart"),countifs(script_conform_dispatching!A:A,P2154,script_conform_dispatching!B:B,Q2154),"")</f>
        <v/>
      </c>
      <c r="S2154" s="8" t="str">
        <f t="shared" si="3"/>
        <v/>
      </c>
    </row>
    <row r="2155" hidden="1">
      <c r="A2155" s="6" t="s">
        <v>5765</v>
      </c>
      <c r="B2155" s="6" t="s">
        <v>133</v>
      </c>
      <c r="C2155" s="6" t="s">
        <v>1007</v>
      </c>
      <c r="F2155" s="6" t="s">
        <v>415</v>
      </c>
      <c r="G2155" s="6" t="s">
        <v>416</v>
      </c>
      <c r="H2155" s="8" t="str">
        <f>VLOOKUP(C2155,agent_name_matching!A:B,2,false)</f>
        <v>Assessor LLM</v>
      </c>
      <c r="I2155" s="32" t="s">
        <v>1008</v>
      </c>
      <c r="J2155" s="6" t="s">
        <v>418</v>
      </c>
      <c r="L2155" s="6">
        <v>3377.0</v>
      </c>
      <c r="M2155" s="6">
        <v>14.0</v>
      </c>
      <c r="N2155" s="6">
        <v>722.0</v>
      </c>
      <c r="O2155" s="6" t="s">
        <v>5766</v>
      </c>
      <c r="P2155" s="8" t="str">
        <f t="shared" si="1"/>
        <v/>
      </c>
      <c r="Q2155" s="8" t="str">
        <f t="shared" si="8"/>
        <v/>
      </c>
      <c r="R2155" s="8" t="str">
        <f>if(and(P2155&lt;&gt;"",Q2155&lt;&gt;"newexp",Q2155&lt;&gt;"nostart"),countifs(script_conform_dispatching!A:A,P2155,script_conform_dispatching!B:B,Q2155),"")</f>
        <v/>
      </c>
      <c r="S2155" s="8" t="str">
        <f t="shared" si="3"/>
        <v/>
      </c>
    </row>
    <row r="2156" hidden="1">
      <c r="A2156" s="6" t="s">
        <v>5767</v>
      </c>
      <c r="B2156" s="6" t="s">
        <v>133</v>
      </c>
      <c r="C2156" s="6" t="s">
        <v>1011</v>
      </c>
      <c r="F2156" s="6" t="s">
        <v>415</v>
      </c>
      <c r="G2156" s="6" t="s">
        <v>416</v>
      </c>
      <c r="H2156" s="8" t="str">
        <f>VLOOKUP(C2156,agent_name_matching!A:B,2,false)</f>
        <v>Dialog LLM</v>
      </c>
      <c r="I2156" s="32" t="s">
        <v>5768</v>
      </c>
      <c r="J2156" s="6" t="s">
        <v>418</v>
      </c>
      <c r="L2156" s="6">
        <v>7566.0</v>
      </c>
      <c r="M2156" s="6">
        <v>313.0</v>
      </c>
      <c r="N2156" s="6">
        <v>3575.0</v>
      </c>
      <c r="O2156" s="6" t="s">
        <v>5769</v>
      </c>
      <c r="P2156" s="8" t="str">
        <f t="shared" si="1"/>
        <v/>
      </c>
      <c r="Q2156" s="8" t="str">
        <f t="shared" si="8"/>
        <v/>
      </c>
      <c r="R2156" s="8" t="str">
        <f>if(and(P2156&lt;&gt;"",Q2156&lt;&gt;"newexp",Q2156&lt;&gt;"nostart"),countifs(script_conform_dispatching!A:A,P2156,script_conform_dispatching!B:B,Q2156),"")</f>
        <v/>
      </c>
      <c r="S2156" s="8" t="str">
        <f t="shared" si="3"/>
        <v/>
      </c>
    </row>
    <row r="2157" hidden="1">
      <c r="A2157" s="6" t="s">
        <v>5770</v>
      </c>
      <c r="B2157" s="6" t="s">
        <v>133</v>
      </c>
      <c r="C2157" s="6" t="s">
        <v>37</v>
      </c>
      <c r="F2157" s="6" t="s">
        <v>415</v>
      </c>
      <c r="G2157" s="6" t="s">
        <v>416</v>
      </c>
      <c r="H2157" s="8" t="str">
        <f>VLOOKUP(C2157,agent_name_matching!A:B,2,false)</f>
        <v>Patient LLM</v>
      </c>
      <c r="I2157" s="32" t="s">
        <v>5771</v>
      </c>
      <c r="J2157" s="6" t="s">
        <v>418</v>
      </c>
      <c r="K2157" s="6">
        <v>1.0</v>
      </c>
      <c r="L2157" s="6">
        <v>3272.0</v>
      </c>
      <c r="M2157" s="6">
        <v>100.0</v>
      </c>
      <c r="N2157" s="6">
        <v>1849.0</v>
      </c>
      <c r="O2157" s="6" t="s">
        <v>5772</v>
      </c>
      <c r="P2157" s="8" t="str">
        <f t="shared" si="1"/>
        <v/>
      </c>
      <c r="Q2157" s="8" t="str">
        <f t="shared" si="8"/>
        <v/>
      </c>
      <c r="R2157" s="8" t="str">
        <f>if(and(P2157&lt;&gt;"",Q2157&lt;&gt;"newexp",Q2157&lt;&gt;"nostart"),countifs(script_conform_dispatching!A:A,P2157,script_conform_dispatching!B:B,Q2157),"")</f>
        <v/>
      </c>
      <c r="S2157" s="8" t="str">
        <f t="shared" si="3"/>
        <v/>
      </c>
    </row>
    <row r="2158" hidden="1">
      <c r="A2158" s="6" t="s">
        <v>5773</v>
      </c>
      <c r="B2158" s="6" t="s">
        <v>133</v>
      </c>
      <c r="C2158" s="6" t="s">
        <v>411</v>
      </c>
      <c r="H2158" s="8" t="str">
        <f>VLOOKUP(C2158,agent_name_matching!A:B,2,false)</f>
        <v>System</v>
      </c>
      <c r="I2158" s="33"/>
      <c r="O2158" s="6" t="s">
        <v>5774</v>
      </c>
      <c r="P2158" s="8" t="str">
        <f t="shared" si="1"/>
        <v/>
      </c>
      <c r="Q2158" s="8" t="str">
        <f t="shared" si="8"/>
        <v/>
      </c>
      <c r="R2158" s="8" t="str">
        <f>if(and(P2158&lt;&gt;"",Q2158&lt;&gt;"newexp",Q2158&lt;&gt;"nostart"),countifs(script_conform_dispatching!A:A,P2158,script_conform_dispatching!B:B,Q2158),"")</f>
        <v/>
      </c>
      <c r="S2158" s="8" t="str">
        <f t="shared" si="3"/>
        <v/>
      </c>
    </row>
    <row r="2159" hidden="1">
      <c r="A2159" s="6" t="s">
        <v>5775</v>
      </c>
      <c r="B2159" s="6" t="s">
        <v>133</v>
      </c>
      <c r="C2159" s="6" t="s">
        <v>1007</v>
      </c>
      <c r="F2159" s="6" t="s">
        <v>415</v>
      </c>
      <c r="G2159" s="6" t="s">
        <v>416</v>
      </c>
      <c r="H2159" s="8" t="str">
        <f>VLOOKUP(C2159,agent_name_matching!A:B,2,false)</f>
        <v>Assessor LLM</v>
      </c>
      <c r="I2159" s="32" t="s">
        <v>1008</v>
      </c>
      <c r="J2159" s="6" t="s">
        <v>418</v>
      </c>
      <c r="L2159" s="6">
        <v>3796.0</v>
      </c>
      <c r="M2159" s="6">
        <v>14.0</v>
      </c>
      <c r="N2159" s="6">
        <v>897.0</v>
      </c>
      <c r="O2159" s="6" t="s">
        <v>5776</v>
      </c>
      <c r="P2159" s="8" t="str">
        <f t="shared" si="1"/>
        <v/>
      </c>
      <c r="Q2159" s="8" t="str">
        <f t="shared" si="8"/>
        <v/>
      </c>
      <c r="R2159" s="8" t="str">
        <f>if(and(P2159&lt;&gt;"",Q2159&lt;&gt;"newexp",Q2159&lt;&gt;"nostart"),countifs(script_conform_dispatching!A:A,P2159,script_conform_dispatching!B:B,Q2159),"")</f>
        <v/>
      </c>
      <c r="S2159" s="8" t="str">
        <f t="shared" si="3"/>
        <v/>
      </c>
    </row>
    <row r="2160" hidden="1">
      <c r="A2160" s="6" t="s">
        <v>5777</v>
      </c>
      <c r="B2160" s="6" t="s">
        <v>133</v>
      </c>
      <c r="C2160" s="6" t="s">
        <v>1011</v>
      </c>
      <c r="F2160" s="6" t="s">
        <v>415</v>
      </c>
      <c r="G2160" s="6" t="s">
        <v>416</v>
      </c>
      <c r="H2160" s="8" t="str">
        <f>VLOOKUP(C2160,agent_name_matching!A:B,2,false)</f>
        <v>Dialog LLM</v>
      </c>
      <c r="I2160" s="32" t="s">
        <v>5778</v>
      </c>
      <c r="J2160" s="6" t="s">
        <v>418</v>
      </c>
      <c r="L2160" s="6">
        <v>8231.0</v>
      </c>
      <c r="M2160" s="6">
        <v>323.0</v>
      </c>
      <c r="N2160" s="6">
        <v>4672.0</v>
      </c>
      <c r="O2160" s="6" t="s">
        <v>5779</v>
      </c>
      <c r="P2160" s="8" t="str">
        <f t="shared" si="1"/>
        <v/>
      </c>
      <c r="Q2160" s="8" t="str">
        <f t="shared" si="8"/>
        <v/>
      </c>
      <c r="R2160" s="8" t="str">
        <f>if(and(P2160&lt;&gt;"",Q2160&lt;&gt;"newexp",Q2160&lt;&gt;"nostart"),countifs(script_conform_dispatching!A:A,P2160,script_conform_dispatching!B:B,Q2160),"")</f>
        <v/>
      </c>
      <c r="S2160" s="8" t="str">
        <f t="shared" si="3"/>
        <v/>
      </c>
    </row>
    <row r="2161" hidden="1">
      <c r="A2161" s="6" t="s">
        <v>5780</v>
      </c>
      <c r="B2161" s="6" t="s">
        <v>133</v>
      </c>
      <c r="C2161" s="6" t="s">
        <v>37</v>
      </c>
      <c r="F2161" s="6" t="s">
        <v>415</v>
      </c>
      <c r="G2161" s="6" t="s">
        <v>416</v>
      </c>
      <c r="H2161" s="8" t="str">
        <f>VLOOKUP(C2161,agent_name_matching!A:B,2,false)</f>
        <v>Patient LLM</v>
      </c>
      <c r="I2161" s="32" t="s">
        <v>5781</v>
      </c>
      <c r="J2161" s="6" t="s">
        <v>418</v>
      </c>
      <c r="K2161" s="6">
        <v>1.0</v>
      </c>
      <c r="L2161" s="6">
        <v>3703.0</v>
      </c>
      <c r="M2161" s="6">
        <v>99.0</v>
      </c>
      <c r="N2161" s="6">
        <v>1720.0</v>
      </c>
      <c r="O2161" s="6" t="s">
        <v>5782</v>
      </c>
      <c r="P2161" s="8" t="str">
        <f t="shared" si="1"/>
        <v/>
      </c>
      <c r="Q2161" s="8" t="str">
        <f t="shared" si="8"/>
        <v/>
      </c>
      <c r="R2161" s="8" t="str">
        <f>if(and(P2161&lt;&gt;"",Q2161&lt;&gt;"newexp",Q2161&lt;&gt;"nostart"),countifs(script_conform_dispatching!A:A,P2161,script_conform_dispatching!B:B,Q2161),"")</f>
        <v/>
      </c>
      <c r="S2161" s="8" t="str">
        <f t="shared" si="3"/>
        <v/>
      </c>
    </row>
    <row r="2162" hidden="1">
      <c r="A2162" s="6" t="s">
        <v>5783</v>
      </c>
      <c r="B2162" s="6" t="s">
        <v>133</v>
      </c>
      <c r="C2162" s="6" t="s">
        <v>411</v>
      </c>
      <c r="H2162" s="8" t="str">
        <f>VLOOKUP(C2162,agent_name_matching!A:B,2,false)</f>
        <v>System</v>
      </c>
      <c r="I2162" s="33"/>
      <c r="O2162" s="6" t="s">
        <v>5784</v>
      </c>
      <c r="P2162" s="8" t="str">
        <f t="shared" si="1"/>
        <v/>
      </c>
      <c r="Q2162" s="8" t="str">
        <f t="shared" si="8"/>
        <v/>
      </c>
      <c r="R2162" s="8" t="str">
        <f>if(and(P2162&lt;&gt;"",Q2162&lt;&gt;"newexp",Q2162&lt;&gt;"nostart"),countifs(script_conform_dispatching!A:A,P2162,script_conform_dispatching!B:B,Q2162),"")</f>
        <v/>
      </c>
      <c r="S2162" s="8" t="str">
        <f t="shared" si="3"/>
        <v/>
      </c>
    </row>
    <row r="2163" hidden="1">
      <c r="A2163" s="6" t="s">
        <v>5785</v>
      </c>
      <c r="B2163" s="6" t="s">
        <v>133</v>
      </c>
      <c r="C2163" s="6" t="s">
        <v>1007</v>
      </c>
      <c r="F2163" s="6" t="s">
        <v>415</v>
      </c>
      <c r="G2163" s="6" t="s">
        <v>416</v>
      </c>
      <c r="H2163" s="8" t="str">
        <f>VLOOKUP(C2163,agent_name_matching!A:B,2,false)</f>
        <v>Assessor LLM</v>
      </c>
      <c r="I2163" s="32" t="s">
        <v>1008</v>
      </c>
      <c r="J2163" s="6" t="s">
        <v>418</v>
      </c>
      <c r="L2163" s="6">
        <v>4224.0</v>
      </c>
      <c r="M2163" s="6">
        <v>14.0</v>
      </c>
      <c r="N2163" s="6">
        <v>760.0</v>
      </c>
      <c r="O2163" s="6" t="s">
        <v>5786</v>
      </c>
      <c r="P2163" s="8" t="str">
        <f t="shared" si="1"/>
        <v/>
      </c>
      <c r="Q2163" s="8" t="str">
        <f t="shared" si="8"/>
        <v/>
      </c>
      <c r="R2163" s="8" t="str">
        <f>if(and(P2163&lt;&gt;"",Q2163&lt;&gt;"newexp",Q2163&lt;&gt;"nostart"),countifs(script_conform_dispatching!A:A,P2163,script_conform_dispatching!B:B,Q2163),"")</f>
        <v/>
      </c>
      <c r="S2163" s="8" t="str">
        <f t="shared" si="3"/>
        <v/>
      </c>
    </row>
    <row r="2164" hidden="1">
      <c r="A2164" s="6" t="s">
        <v>5787</v>
      </c>
      <c r="B2164" s="6" t="s">
        <v>133</v>
      </c>
      <c r="C2164" s="6" t="s">
        <v>1011</v>
      </c>
      <c r="F2164" s="6" t="s">
        <v>415</v>
      </c>
      <c r="G2164" s="6" t="s">
        <v>416</v>
      </c>
      <c r="H2164" s="8" t="str">
        <f>VLOOKUP(C2164,agent_name_matching!A:B,2,false)</f>
        <v>Dialog LLM</v>
      </c>
      <c r="I2164" s="32" t="s">
        <v>5788</v>
      </c>
      <c r="J2164" s="6" t="s">
        <v>418</v>
      </c>
      <c r="L2164" s="6">
        <v>8905.0</v>
      </c>
      <c r="M2164" s="6">
        <v>268.0</v>
      </c>
      <c r="N2164" s="6">
        <v>4360.0</v>
      </c>
      <c r="O2164" s="6" t="s">
        <v>5789</v>
      </c>
      <c r="P2164" s="8" t="str">
        <f t="shared" si="1"/>
        <v/>
      </c>
      <c r="Q2164" s="8" t="str">
        <f t="shared" si="8"/>
        <v/>
      </c>
      <c r="R2164" s="8" t="str">
        <f>if(and(P2164&lt;&gt;"",Q2164&lt;&gt;"newexp",Q2164&lt;&gt;"nostart"),countifs(script_conform_dispatching!A:A,P2164,script_conform_dispatching!B:B,Q2164),"")</f>
        <v/>
      </c>
      <c r="S2164" s="8" t="str">
        <f t="shared" si="3"/>
        <v/>
      </c>
    </row>
    <row r="2165" hidden="1">
      <c r="A2165" s="6" t="s">
        <v>5790</v>
      </c>
      <c r="B2165" s="6" t="s">
        <v>133</v>
      </c>
      <c r="C2165" s="6" t="s">
        <v>37</v>
      </c>
      <c r="F2165" s="6" t="s">
        <v>415</v>
      </c>
      <c r="G2165" s="6" t="s">
        <v>416</v>
      </c>
      <c r="H2165" s="8" t="str">
        <f>VLOOKUP(C2165,agent_name_matching!A:B,2,false)</f>
        <v>Patient LLM</v>
      </c>
      <c r="I2165" s="32" t="s">
        <v>5791</v>
      </c>
      <c r="J2165" s="6" t="s">
        <v>418</v>
      </c>
      <c r="K2165" s="6">
        <v>1.0</v>
      </c>
      <c r="L2165" s="6">
        <v>4078.0</v>
      </c>
      <c r="M2165" s="6">
        <v>78.0</v>
      </c>
      <c r="N2165" s="6">
        <v>1336.0</v>
      </c>
      <c r="O2165" s="6" t="s">
        <v>5792</v>
      </c>
      <c r="P2165" s="8" t="str">
        <f t="shared" si="1"/>
        <v/>
      </c>
      <c r="Q2165" s="8" t="str">
        <f t="shared" si="8"/>
        <v/>
      </c>
      <c r="R2165" s="8" t="str">
        <f>if(and(P2165&lt;&gt;"",Q2165&lt;&gt;"newexp",Q2165&lt;&gt;"nostart"),countifs(script_conform_dispatching!A:A,P2165,script_conform_dispatching!B:B,Q2165),"")</f>
        <v/>
      </c>
      <c r="S2165" s="8" t="str">
        <f t="shared" si="3"/>
        <v/>
      </c>
    </row>
    <row r="2166" hidden="1">
      <c r="A2166" s="6" t="s">
        <v>5793</v>
      </c>
      <c r="B2166" s="6" t="s">
        <v>133</v>
      </c>
      <c r="C2166" s="6" t="s">
        <v>411</v>
      </c>
      <c r="H2166" s="8" t="str">
        <f>VLOOKUP(C2166,agent_name_matching!A:B,2,false)</f>
        <v>System</v>
      </c>
      <c r="I2166" s="33"/>
      <c r="O2166" s="6" t="s">
        <v>5794</v>
      </c>
      <c r="P2166" s="8" t="str">
        <f t="shared" si="1"/>
        <v/>
      </c>
      <c r="Q2166" s="8" t="str">
        <f t="shared" si="8"/>
        <v/>
      </c>
      <c r="R2166" s="8" t="str">
        <f>if(and(P2166&lt;&gt;"",Q2166&lt;&gt;"newexp",Q2166&lt;&gt;"nostart"),countifs(script_conform_dispatching!A:A,P2166,script_conform_dispatching!B:B,Q2166),"")</f>
        <v/>
      </c>
      <c r="S2166" s="8" t="str">
        <f t="shared" si="3"/>
        <v/>
      </c>
    </row>
    <row r="2167" hidden="1">
      <c r="A2167" s="6" t="s">
        <v>5795</v>
      </c>
      <c r="B2167" s="6" t="s">
        <v>133</v>
      </c>
      <c r="C2167" s="6" t="s">
        <v>1007</v>
      </c>
      <c r="F2167" s="6" t="s">
        <v>415</v>
      </c>
      <c r="G2167" s="6" t="s">
        <v>416</v>
      </c>
      <c r="H2167" s="8" t="str">
        <f>VLOOKUP(C2167,agent_name_matching!A:B,2,false)</f>
        <v>Assessor LLM</v>
      </c>
      <c r="I2167" s="32" t="s">
        <v>1008</v>
      </c>
      <c r="J2167" s="6" t="s">
        <v>418</v>
      </c>
      <c r="L2167" s="6">
        <v>4576.0</v>
      </c>
      <c r="M2167" s="6">
        <v>14.0</v>
      </c>
      <c r="N2167" s="6">
        <v>732.0</v>
      </c>
      <c r="O2167" s="6" t="s">
        <v>5796</v>
      </c>
      <c r="P2167" s="8" t="str">
        <f t="shared" si="1"/>
        <v/>
      </c>
      <c r="Q2167" s="8" t="str">
        <f t="shared" si="8"/>
        <v/>
      </c>
      <c r="R2167" s="8" t="str">
        <f>if(and(P2167&lt;&gt;"",Q2167&lt;&gt;"newexp",Q2167&lt;&gt;"nostart"),countifs(script_conform_dispatching!A:A,P2167,script_conform_dispatching!B:B,Q2167),"")</f>
        <v/>
      </c>
      <c r="S2167" s="8" t="str">
        <f t="shared" si="3"/>
        <v/>
      </c>
    </row>
    <row r="2168" hidden="1">
      <c r="A2168" s="6" t="s">
        <v>5797</v>
      </c>
      <c r="B2168" s="6" t="s">
        <v>133</v>
      </c>
      <c r="C2168" s="6" t="s">
        <v>1011</v>
      </c>
      <c r="F2168" s="6" t="s">
        <v>415</v>
      </c>
      <c r="G2168" s="6" t="s">
        <v>416</v>
      </c>
      <c r="H2168" s="8" t="str">
        <f>VLOOKUP(C2168,agent_name_matching!A:B,2,false)</f>
        <v>Dialog LLM</v>
      </c>
      <c r="I2168" s="32" t="s">
        <v>5798</v>
      </c>
      <c r="J2168" s="6" t="s">
        <v>418</v>
      </c>
      <c r="L2168" s="6">
        <v>9503.0</v>
      </c>
      <c r="M2168" s="6">
        <v>337.0</v>
      </c>
      <c r="N2168" s="6">
        <v>10856.0</v>
      </c>
      <c r="O2168" s="6" t="s">
        <v>5799</v>
      </c>
      <c r="P2168" s="8" t="str">
        <f t="shared" si="1"/>
        <v/>
      </c>
      <c r="Q2168" s="8" t="str">
        <f t="shared" si="8"/>
        <v/>
      </c>
      <c r="R2168" s="8" t="str">
        <f>if(and(P2168&lt;&gt;"",Q2168&lt;&gt;"newexp",Q2168&lt;&gt;"nostart"),countifs(script_conform_dispatching!A:A,P2168,script_conform_dispatching!B:B,Q2168),"")</f>
        <v/>
      </c>
      <c r="S2168" s="8" t="str">
        <f t="shared" si="3"/>
        <v/>
      </c>
    </row>
    <row r="2169" hidden="1">
      <c r="A2169" s="6" t="s">
        <v>5800</v>
      </c>
      <c r="B2169" s="6" t="s">
        <v>133</v>
      </c>
      <c r="C2169" s="6" t="s">
        <v>37</v>
      </c>
      <c r="F2169" s="6" t="s">
        <v>415</v>
      </c>
      <c r="G2169" s="6" t="s">
        <v>416</v>
      </c>
      <c r="H2169" s="8" t="str">
        <f>VLOOKUP(C2169,agent_name_matching!A:B,2,false)</f>
        <v>Patient LLM</v>
      </c>
      <c r="I2169" s="32" t="s">
        <v>5801</v>
      </c>
      <c r="J2169" s="6" t="s">
        <v>418</v>
      </c>
      <c r="K2169" s="6">
        <v>1.0</v>
      </c>
      <c r="L2169" s="6">
        <v>4501.0</v>
      </c>
      <c r="M2169" s="6">
        <v>128.0</v>
      </c>
      <c r="N2169" s="6">
        <v>1836.0</v>
      </c>
      <c r="O2169" s="6" t="s">
        <v>5802</v>
      </c>
      <c r="P2169" s="8" t="str">
        <f t="shared" si="1"/>
        <v/>
      </c>
      <c r="Q2169" s="8" t="str">
        <f t="shared" si="8"/>
        <v/>
      </c>
      <c r="R2169" s="8" t="str">
        <f>if(and(P2169&lt;&gt;"",Q2169&lt;&gt;"newexp",Q2169&lt;&gt;"nostart"),countifs(script_conform_dispatching!A:A,P2169,script_conform_dispatching!B:B,Q2169),"")</f>
        <v/>
      </c>
      <c r="S2169" s="8" t="str">
        <f t="shared" si="3"/>
        <v/>
      </c>
    </row>
    <row r="2170" hidden="1">
      <c r="A2170" s="6" t="s">
        <v>5803</v>
      </c>
      <c r="B2170" s="6" t="s">
        <v>133</v>
      </c>
      <c r="C2170" s="6" t="s">
        <v>411</v>
      </c>
      <c r="H2170" s="8" t="str">
        <f>VLOOKUP(C2170,agent_name_matching!A:B,2,false)</f>
        <v>System</v>
      </c>
      <c r="I2170" s="33"/>
      <c r="O2170" s="6" t="s">
        <v>5804</v>
      </c>
      <c r="P2170" s="8" t="str">
        <f t="shared" si="1"/>
        <v/>
      </c>
      <c r="Q2170" s="8" t="str">
        <f t="shared" si="8"/>
        <v/>
      </c>
      <c r="R2170" s="8" t="str">
        <f>if(and(P2170&lt;&gt;"",Q2170&lt;&gt;"newexp",Q2170&lt;&gt;"nostart"),countifs(script_conform_dispatching!A:A,P2170,script_conform_dispatching!B:B,Q2170),"")</f>
        <v/>
      </c>
      <c r="S2170" s="8" t="str">
        <f t="shared" si="3"/>
        <v/>
      </c>
    </row>
    <row r="2171" hidden="1">
      <c r="A2171" s="6" t="s">
        <v>5805</v>
      </c>
      <c r="B2171" s="6" t="s">
        <v>133</v>
      </c>
      <c r="C2171" s="6" t="s">
        <v>1007</v>
      </c>
      <c r="F2171" s="6" t="s">
        <v>415</v>
      </c>
      <c r="G2171" s="6" t="s">
        <v>416</v>
      </c>
      <c r="H2171" s="8" t="str">
        <f>VLOOKUP(C2171,agent_name_matching!A:B,2,false)</f>
        <v>Assessor LLM</v>
      </c>
      <c r="I2171" s="32" t="s">
        <v>1040</v>
      </c>
      <c r="J2171" s="6" t="s">
        <v>418</v>
      </c>
      <c r="L2171" s="6">
        <v>5047.0</v>
      </c>
      <c r="M2171" s="6">
        <v>12.0</v>
      </c>
      <c r="N2171" s="6">
        <v>1306.0</v>
      </c>
      <c r="O2171" s="6" t="s">
        <v>5806</v>
      </c>
      <c r="P2171" s="8" t="str">
        <f t="shared" si="1"/>
        <v/>
      </c>
      <c r="Q2171" s="8" t="str">
        <f t="shared" si="8"/>
        <v/>
      </c>
      <c r="R2171" s="8" t="str">
        <f>if(and(P2171&lt;&gt;"",Q2171&lt;&gt;"newexp",Q2171&lt;&gt;"nostart"),countifs(script_conform_dispatching!A:A,P2171,script_conform_dispatching!B:B,Q2171),"")</f>
        <v/>
      </c>
      <c r="S2171" s="8" t="str">
        <f t="shared" si="3"/>
        <v/>
      </c>
    </row>
    <row r="2172" hidden="1">
      <c r="A2172" s="6" t="s">
        <v>5807</v>
      </c>
      <c r="B2172" s="6" t="s">
        <v>133</v>
      </c>
      <c r="C2172" s="6" t="s">
        <v>407</v>
      </c>
      <c r="D2172" s="6">
        <v>4.0</v>
      </c>
      <c r="E2172" s="6" t="s">
        <v>445</v>
      </c>
      <c r="H2172" s="8" t="str">
        <f>VLOOKUP(C2172,agent_name_matching!A:B,2,false)</f>
        <v>--</v>
      </c>
      <c r="I2172" s="33"/>
      <c r="O2172" s="6" t="s">
        <v>5808</v>
      </c>
      <c r="P2172" s="8">
        <f t="shared" si="1"/>
        <v>4</v>
      </c>
      <c r="Q2172" s="8">
        <f t="shared" si="8"/>
        <v>8</v>
      </c>
      <c r="R2172" s="8">
        <f>if(and(P2172&lt;&gt;"",Q2172&lt;&gt;"newexp",Q2172&lt;&gt;"nostart"),countifs(script_conform_dispatching!A:A,P2172,script_conform_dispatching!B:B,Q2172),"")</f>
        <v>0</v>
      </c>
      <c r="S2172" s="8" t="str">
        <f t="shared" si="3"/>
        <v>wrong</v>
      </c>
    </row>
    <row r="2173" hidden="1">
      <c r="A2173" s="6" t="s">
        <v>5809</v>
      </c>
      <c r="B2173" s="6" t="s">
        <v>133</v>
      </c>
      <c r="C2173" s="6" t="s">
        <v>1045</v>
      </c>
      <c r="F2173" s="6" t="s">
        <v>415</v>
      </c>
      <c r="G2173" s="6" t="s">
        <v>416</v>
      </c>
      <c r="H2173" s="8" t="str">
        <f>VLOOKUP(C2173,agent_name_matching!A:B,2,false)</f>
        <v>Dispatcher LLM</v>
      </c>
      <c r="I2173" s="32" t="s">
        <v>1483</v>
      </c>
      <c r="J2173" s="6" t="s">
        <v>418</v>
      </c>
      <c r="L2173" s="6">
        <v>6464.0</v>
      </c>
      <c r="M2173" s="6">
        <v>133.0</v>
      </c>
      <c r="N2173" s="6">
        <v>2065.0</v>
      </c>
      <c r="O2173" s="6" t="s">
        <v>5810</v>
      </c>
      <c r="P2173" s="8" t="str">
        <f t="shared" si="1"/>
        <v/>
      </c>
      <c r="Q2173" s="8" t="str">
        <f t="shared" si="8"/>
        <v/>
      </c>
      <c r="R2173" s="8" t="str">
        <f>if(and(P2173&lt;&gt;"",Q2173&lt;&gt;"newexp",Q2173&lt;&gt;"nostart"),countifs(script_conform_dispatching!A:A,P2173,script_conform_dispatching!B:B,Q2173),"")</f>
        <v/>
      </c>
      <c r="S2173" s="8" t="str">
        <f t="shared" si="3"/>
        <v/>
      </c>
    </row>
    <row r="2174" hidden="1">
      <c r="A2174" s="6" t="s">
        <v>5811</v>
      </c>
      <c r="B2174" s="6" t="s">
        <v>133</v>
      </c>
      <c r="C2174" s="6" t="s">
        <v>407</v>
      </c>
      <c r="D2174" s="6">
        <v>8.0</v>
      </c>
      <c r="E2174" s="6" t="s">
        <v>408</v>
      </c>
      <c r="H2174" s="8" t="str">
        <f>VLOOKUP(C2174,agent_name_matching!A:B,2,false)</f>
        <v>--</v>
      </c>
      <c r="I2174" s="33"/>
      <c r="O2174" s="6" t="s">
        <v>5812</v>
      </c>
      <c r="P2174" s="8" t="str">
        <f t="shared" si="1"/>
        <v/>
      </c>
      <c r="Q2174" s="8" t="str">
        <f t="shared" si="8"/>
        <v/>
      </c>
      <c r="R2174" s="8" t="str">
        <f>if(and(P2174&lt;&gt;"",Q2174&lt;&gt;"newexp",Q2174&lt;&gt;"nostart"),countifs(script_conform_dispatching!A:A,P2174,script_conform_dispatching!B:B,Q2174),"")</f>
        <v/>
      </c>
      <c r="S2174" s="8" t="str">
        <f t="shared" si="3"/>
        <v/>
      </c>
    </row>
    <row r="2175" hidden="1">
      <c r="A2175" s="6" t="s">
        <v>5813</v>
      </c>
      <c r="B2175" s="6" t="s">
        <v>133</v>
      </c>
      <c r="C2175" s="6" t="s">
        <v>1011</v>
      </c>
      <c r="F2175" s="6" t="s">
        <v>415</v>
      </c>
      <c r="G2175" s="6" t="s">
        <v>416</v>
      </c>
      <c r="H2175" s="8" t="str">
        <f>VLOOKUP(C2175,agent_name_matching!A:B,2,false)</f>
        <v>Dialog LLM</v>
      </c>
      <c r="I2175" s="32" t="s">
        <v>5814</v>
      </c>
      <c r="J2175" s="6" t="s">
        <v>418</v>
      </c>
      <c r="L2175" s="6">
        <v>10355.0</v>
      </c>
      <c r="M2175" s="6">
        <v>135.0</v>
      </c>
      <c r="N2175" s="6">
        <v>2510.0</v>
      </c>
      <c r="O2175" s="6" t="s">
        <v>5815</v>
      </c>
      <c r="P2175" s="8" t="str">
        <f t="shared" si="1"/>
        <v/>
      </c>
      <c r="Q2175" s="8" t="str">
        <f t="shared" si="8"/>
        <v/>
      </c>
      <c r="R2175" s="8" t="str">
        <f>if(and(P2175&lt;&gt;"",Q2175&lt;&gt;"newexp",Q2175&lt;&gt;"nostart"),countifs(script_conform_dispatching!A:A,P2175,script_conform_dispatching!B:B,Q2175),"")</f>
        <v/>
      </c>
      <c r="S2175" s="8" t="str">
        <f t="shared" si="3"/>
        <v/>
      </c>
    </row>
    <row r="2176" hidden="1">
      <c r="A2176" s="6" t="s">
        <v>5816</v>
      </c>
      <c r="B2176" s="6" t="s">
        <v>133</v>
      </c>
      <c r="C2176" s="6" t="s">
        <v>450</v>
      </c>
      <c r="F2176" s="6" t="s">
        <v>415</v>
      </c>
      <c r="G2176" s="6" t="s">
        <v>416</v>
      </c>
      <c r="H2176" s="8" t="str">
        <f>VLOOKUP(C2176,agent_name_matching!A:B,2,false)</f>
        <v>Validator LLM</v>
      </c>
      <c r="I2176" s="32" t="s">
        <v>5562</v>
      </c>
      <c r="J2176" s="6" t="s">
        <v>452</v>
      </c>
      <c r="L2176" s="6">
        <v>5005.0</v>
      </c>
      <c r="M2176" s="6">
        <v>29.0</v>
      </c>
      <c r="N2176" s="6">
        <v>1380.0</v>
      </c>
      <c r="O2176" s="6" t="s">
        <v>5817</v>
      </c>
      <c r="P2176" s="8" t="str">
        <f t="shared" si="1"/>
        <v/>
      </c>
      <c r="Q2176" s="8" t="str">
        <f t="shared" si="8"/>
        <v/>
      </c>
      <c r="R2176" s="8" t="str">
        <f>if(and(P2176&lt;&gt;"",Q2176&lt;&gt;"newexp",Q2176&lt;&gt;"nostart"),countifs(script_conform_dispatching!A:A,P2176,script_conform_dispatching!B:B,Q2176),"")</f>
        <v/>
      </c>
      <c r="S2176" s="8" t="str">
        <f t="shared" si="3"/>
        <v/>
      </c>
    </row>
    <row r="2177" hidden="1">
      <c r="A2177" s="6" t="s">
        <v>5818</v>
      </c>
      <c r="B2177" s="6" t="s">
        <v>133</v>
      </c>
      <c r="C2177" s="6" t="s">
        <v>37</v>
      </c>
      <c r="F2177" s="6" t="s">
        <v>415</v>
      </c>
      <c r="G2177" s="6" t="s">
        <v>416</v>
      </c>
      <c r="H2177" s="8" t="str">
        <f>VLOOKUP(C2177,agent_name_matching!A:B,2,false)</f>
        <v>Patient LLM</v>
      </c>
      <c r="I2177" s="32" t="s">
        <v>5819</v>
      </c>
      <c r="J2177" s="6" t="s">
        <v>418</v>
      </c>
      <c r="K2177" s="6">
        <v>1.0</v>
      </c>
      <c r="L2177" s="6">
        <v>4772.0</v>
      </c>
      <c r="M2177" s="6">
        <v>103.0</v>
      </c>
      <c r="N2177" s="6">
        <v>1859.0</v>
      </c>
      <c r="O2177" s="6" t="s">
        <v>5820</v>
      </c>
      <c r="P2177" s="8" t="str">
        <f t="shared" si="1"/>
        <v/>
      </c>
      <c r="Q2177" s="8" t="str">
        <f t="shared" si="8"/>
        <v/>
      </c>
      <c r="R2177" s="8" t="str">
        <f>if(and(P2177&lt;&gt;"",Q2177&lt;&gt;"newexp",Q2177&lt;&gt;"nostart"),countifs(script_conform_dispatching!A:A,P2177,script_conform_dispatching!B:B,Q2177),"")</f>
        <v/>
      </c>
      <c r="S2177" s="8" t="str">
        <f t="shared" si="3"/>
        <v/>
      </c>
    </row>
    <row r="2178" hidden="1">
      <c r="A2178" s="6" t="s">
        <v>5821</v>
      </c>
      <c r="B2178" s="6" t="s">
        <v>133</v>
      </c>
      <c r="C2178" s="6" t="s">
        <v>411</v>
      </c>
      <c r="H2178" s="8" t="str">
        <f>VLOOKUP(C2178,agent_name_matching!A:B,2,false)</f>
        <v>System</v>
      </c>
      <c r="I2178" s="33"/>
      <c r="O2178" s="6" t="s">
        <v>5822</v>
      </c>
      <c r="P2178" s="8" t="str">
        <f t="shared" si="1"/>
        <v/>
      </c>
      <c r="Q2178" s="8" t="str">
        <f t="shared" si="8"/>
        <v/>
      </c>
      <c r="R2178" s="8" t="str">
        <f>if(and(P2178&lt;&gt;"",Q2178&lt;&gt;"newexp",Q2178&lt;&gt;"nostart"),countifs(script_conform_dispatching!A:A,P2178,script_conform_dispatching!B:B,Q2178),"")</f>
        <v/>
      </c>
      <c r="S2178" s="8" t="str">
        <f t="shared" si="3"/>
        <v/>
      </c>
    </row>
    <row r="2179" hidden="1">
      <c r="A2179" s="6" t="s">
        <v>5823</v>
      </c>
      <c r="B2179" s="6" t="s">
        <v>133</v>
      </c>
      <c r="C2179" s="6" t="s">
        <v>1007</v>
      </c>
      <c r="F2179" s="6" t="s">
        <v>415</v>
      </c>
      <c r="G2179" s="6" t="s">
        <v>416</v>
      </c>
      <c r="H2179" s="8" t="str">
        <f>VLOOKUP(C2179,agent_name_matching!A:B,2,false)</f>
        <v>Assessor LLM</v>
      </c>
      <c r="I2179" s="32" t="s">
        <v>1040</v>
      </c>
      <c r="J2179" s="6" t="s">
        <v>418</v>
      </c>
      <c r="L2179" s="6">
        <v>5214.0</v>
      </c>
      <c r="M2179" s="6">
        <v>12.0</v>
      </c>
      <c r="N2179" s="6">
        <v>893.0</v>
      </c>
      <c r="O2179" s="6" t="s">
        <v>5824</v>
      </c>
      <c r="P2179" s="8" t="str">
        <f t="shared" si="1"/>
        <v/>
      </c>
      <c r="Q2179" s="8" t="str">
        <f t="shared" si="8"/>
        <v/>
      </c>
      <c r="R2179" s="8" t="str">
        <f>if(and(P2179&lt;&gt;"",Q2179&lt;&gt;"newexp",Q2179&lt;&gt;"nostart"),countifs(script_conform_dispatching!A:A,P2179,script_conform_dispatching!B:B,Q2179),"")</f>
        <v/>
      </c>
      <c r="S2179" s="8" t="str">
        <f t="shared" si="3"/>
        <v/>
      </c>
    </row>
    <row r="2180" hidden="1">
      <c r="A2180" s="6" t="s">
        <v>5825</v>
      </c>
      <c r="B2180" s="6" t="s">
        <v>133</v>
      </c>
      <c r="C2180" s="6" t="s">
        <v>407</v>
      </c>
      <c r="D2180" s="6">
        <v>8.0</v>
      </c>
      <c r="E2180" s="6" t="s">
        <v>445</v>
      </c>
      <c r="H2180" s="8" t="str">
        <f>VLOOKUP(C2180,agent_name_matching!A:B,2,false)</f>
        <v>--</v>
      </c>
      <c r="I2180" s="33"/>
      <c r="O2180" s="6" t="s">
        <v>5826</v>
      </c>
      <c r="P2180" s="8">
        <f t="shared" si="1"/>
        <v>8</v>
      </c>
      <c r="Q2180" s="8" t="str">
        <f t="shared" si="8"/>
        <v>nostart</v>
      </c>
      <c r="R2180" s="8" t="str">
        <f>if(and(P2180&lt;&gt;"",Q2180&lt;&gt;"newexp",Q2180&lt;&gt;"nostart"),countifs(script_conform_dispatching!A:A,P2180,script_conform_dispatching!B:B,Q2180),"")</f>
        <v/>
      </c>
      <c r="S2180" s="8" t="str">
        <f t="shared" si="3"/>
        <v/>
      </c>
    </row>
    <row r="2181" hidden="1">
      <c r="A2181" s="6" t="s">
        <v>5827</v>
      </c>
      <c r="B2181" s="6" t="s">
        <v>133</v>
      </c>
      <c r="C2181" s="6" t="s">
        <v>1011</v>
      </c>
      <c r="F2181" s="6" t="s">
        <v>415</v>
      </c>
      <c r="G2181" s="6" t="s">
        <v>416</v>
      </c>
      <c r="H2181" s="8" t="str">
        <f>VLOOKUP(C2181,agent_name_matching!A:B,2,false)</f>
        <v>Dialog LLM</v>
      </c>
      <c r="I2181" s="32" t="s">
        <v>5828</v>
      </c>
      <c r="J2181" s="6" t="s">
        <v>418</v>
      </c>
      <c r="L2181" s="6">
        <v>10766.0</v>
      </c>
      <c r="M2181" s="6">
        <v>125.0</v>
      </c>
      <c r="N2181" s="6">
        <v>2520.0</v>
      </c>
      <c r="O2181" s="6" t="s">
        <v>5829</v>
      </c>
      <c r="P2181" s="8" t="str">
        <f t="shared" si="1"/>
        <v/>
      </c>
      <c r="Q2181" s="8" t="str">
        <f t="shared" si="8"/>
        <v/>
      </c>
      <c r="R2181" s="8" t="str">
        <f>if(and(P2181&lt;&gt;"",Q2181&lt;&gt;"newexp",Q2181&lt;&gt;"nostart"),countifs(script_conform_dispatching!A:A,P2181,script_conform_dispatching!B:B,Q2181),"")</f>
        <v/>
      </c>
      <c r="S2181" s="8" t="str">
        <f t="shared" si="3"/>
        <v/>
      </c>
    </row>
    <row r="2182" hidden="1">
      <c r="A2182" s="6" t="s">
        <v>5830</v>
      </c>
      <c r="B2182" s="6" t="s">
        <v>133</v>
      </c>
      <c r="C2182" s="6" t="s">
        <v>450</v>
      </c>
      <c r="F2182" s="6" t="s">
        <v>415</v>
      </c>
      <c r="G2182" s="6" t="s">
        <v>416</v>
      </c>
      <c r="H2182" s="8" t="str">
        <f>VLOOKUP(C2182,agent_name_matching!A:B,2,false)</f>
        <v>Validator LLM</v>
      </c>
      <c r="I2182" s="32" t="s">
        <v>5831</v>
      </c>
      <c r="J2182" s="6" t="s">
        <v>452</v>
      </c>
      <c r="L2182" s="6">
        <v>5162.0</v>
      </c>
      <c r="M2182" s="6">
        <v>49.0</v>
      </c>
      <c r="N2182" s="6">
        <v>1101.0</v>
      </c>
      <c r="O2182" s="6" t="s">
        <v>5832</v>
      </c>
      <c r="P2182" s="8" t="str">
        <f t="shared" si="1"/>
        <v/>
      </c>
      <c r="Q2182" s="8" t="str">
        <f t="shared" si="8"/>
        <v/>
      </c>
      <c r="R2182" s="8" t="str">
        <f>if(and(P2182&lt;&gt;"",Q2182&lt;&gt;"newexp",Q2182&lt;&gt;"nostart"),countifs(script_conform_dispatching!A:A,P2182,script_conform_dispatching!B:B,Q2182),"")</f>
        <v/>
      </c>
      <c r="S2182" s="8" t="str">
        <f t="shared" si="3"/>
        <v/>
      </c>
    </row>
    <row r="2183" hidden="1">
      <c r="A2183" s="6" t="s">
        <v>5833</v>
      </c>
      <c r="B2183" s="6" t="s">
        <v>137</v>
      </c>
      <c r="C2183" s="6" t="s">
        <v>407</v>
      </c>
      <c r="D2183" s="6">
        <v>1.0</v>
      </c>
      <c r="E2183" s="6" t="s">
        <v>408</v>
      </c>
      <c r="H2183" s="8" t="str">
        <f>VLOOKUP(C2183,agent_name_matching!A:B,2,false)</f>
        <v>--</v>
      </c>
      <c r="I2183" s="33"/>
      <c r="O2183" s="6" t="s">
        <v>5834</v>
      </c>
      <c r="P2183" s="8" t="str">
        <f t="shared" si="1"/>
        <v/>
      </c>
      <c r="Q2183" s="8" t="str">
        <f t="shared" si="8"/>
        <v/>
      </c>
      <c r="R2183" s="8" t="str">
        <f>if(and(P2183&lt;&gt;"",Q2183&lt;&gt;"newexp",Q2183&lt;&gt;"nostart"),countifs(script_conform_dispatching!A:A,P2183,script_conform_dispatching!B:B,Q2183),"")</f>
        <v/>
      </c>
      <c r="S2183" s="8" t="str">
        <f t="shared" si="3"/>
        <v/>
      </c>
    </row>
    <row r="2184" hidden="1">
      <c r="A2184" s="6" t="s">
        <v>5835</v>
      </c>
      <c r="B2184" s="6" t="s">
        <v>137</v>
      </c>
      <c r="C2184" s="6" t="s">
        <v>411</v>
      </c>
      <c r="H2184" s="8" t="str">
        <f>VLOOKUP(C2184,agent_name_matching!A:B,2,false)</f>
        <v>System</v>
      </c>
      <c r="I2184" s="33"/>
      <c r="O2184" s="6" t="s">
        <v>5836</v>
      </c>
      <c r="P2184" s="8" t="str">
        <f t="shared" si="1"/>
        <v/>
      </c>
      <c r="Q2184" s="8" t="str">
        <f t="shared" si="8"/>
        <v/>
      </c>
      <c r="R2184" s="8" t="str">
        <f>if(and(P2184&lt;&gt;"",Q2184&lt;&gt;"newexp",Q2184&lt;&gt;"nostart"),countifs(script_conform_dispatching!A:A,P2184,script_conform_dispatching!B:B,Q2184),"")</f>
        <v/>
      </c>
      <c r="S2184" s="8" t="str">
        <f t="shared" si="3"/>
        <v/>
      </c>
    </row>
    <row r="2185" hidden="1">
      <c r="A2185" s="6" t="s">
        <v>5837</v>
      </c>
      <c r="B2185" s="6" t="s">
        <v>137</v>
      </c>
      <c r="C2185" s="6" t="s">
        <v>414</v>
      </c>
      <c r="F2185" s="6" t="s">
        <v>415</v>
      </c>
      <c r="G2185" s="6" t="s">
        <v>416</v>
      </c>
      <c r="H2185" s="8" t="str">
        <f>VLOOKUP(C2185,agent_name_matching!A:B,2,false)</f>
        <v>Dialog LLM</v>
      </c>
      <c r="I2185" s="32" t="s">
        <v>417</v>
      </c>
      <c r="J2185" s="6" t="s">
        <v>418</v>
      </c>
      <c r="L2185" s="6">
        <v>2328.0</v>
      </c>
      <c r="M2185" s="6">
        <v>42.0</v>
      </c>
      <c r="N2185" s="6">
        <v>1214.0</v>
      </c>
      <c r="O2185" s="6" t="s">
        <v>5838</v>
      </c>
      <c r="P2185" s="8" t="str">
        <f t="shared" si="1"/>
        <v/>
      </c>
      <c r="Q2185" s="8" t="str">
        <f t="shared" si="8"/>
        <v/>
      </c>
      <c r="R2185" s="8" t="str">
        <f>if(and(P2185&lt;&gt;"",Q2185&lt;&gt;"newexp",Q2185&lt;&gt;"nostart"),countifs(script_conform_dispatching!A:A,P2185,script_conform_dispatching!B:B,Q2185),"")</f>
        <v/>
      </c>
      <c r="S2185" s="8" t="str">
        <f t="shared" si="3"/>
        <v/>
      </c>
    </row>
    <row r="2186" hidden="1">
      <c r="A2186" s="6" t="s">
        <v>5839</v>
      </c>
      <c r="B2186" s="6" t="s">
        <v>137</v>
      </c>
      <c r="C2186" s="6" t="s">
        <v>37</v>
      </c>
      <c r="F2186" s="6" t="s">
        <v>415</v>
      </c>
      <c r="G2186" s="6" t="s">
        <v>416</v>
      </c>
      <c r="H2186" s="8" t="str">
        <f>VLOOKUP(C2186,agent_name_matching!A:B,2,false)</f>
        <v>Patient LLM</v>
      </c>
      <c r="I2186" s="32" t="s">
        <v>5840</v>
      </c>
      <c r="J2186" s="6" t="s">
        <v>418</v>
      </c>
      <c r="K2186" s="6">
        <v>1.0</v>
      </c>
      <c r="L2186" s="6">
        <v>390.0</v>
      </c>
      <c r="M2186" s="6">
        <v>34.0</v>
      </c>
      <c r="N2186" s="6">
        <v>873.0</v>
      </c>
      <c r="O2186" s="6" t="s">
        <v>5841</v>
      </c>
      <c r="P2186" s="8" t="str">
        <f t="shared" si="1"/>
        <v/>
      </c>
      <c r="Q2186" s="8" t="str">
        <f t="shared" si="8"/>
        <v/>
      </c>
      <c r="R2186" s="8" t="str">
        <f>if(and(P2186&lt;&gt;"",Q2186&lt;&gt;"newexp",Q2186&lt;&gt;"nostart"),countifs(script_conform_dispatching!A:A,P2186,script_conform_dispatching!B:B,Q2186),"")</f>
        <v/>
      </c>
      <c r="S2186" s="8" t="str">
        <f t="shared" si="3"/>
        <v/>
      </c>
    </row>
    <row r="2187" hidden="1">
      <c r="A2187" s="6" t="s">
        <v>5842</v>
      </c>
      <c r="B2187" s="6" t="s">
        <v>137</v>
      </c>
      <c r="C2187" s="6" t="s">
        <v>411</v>
      </c>
      <c r="H2187" s="8" t="str">
        <f>VLOOKUP(C2187,agent_name_matching!A:B,2,false)</f>
        <v>System</v>
      </c>
      <c r="I2187" s="33"/>
      <c r="O2187" s="6" t="s">
        <v>5843</v>
      </c>
      <c r="P2187" s="8" t="str">
        <f t="shared" si="1"/>
        <v/>
      </c>
      <c r="Q2187" s="8" t="str">
        <f t="shared" si="8"/>
        <v/>
      </c>
      <c r="R2187" s="8" t="str">
        <f>if(and(P2187&lt;&gt;"",Q2187&lt;&gt;"newexp",Q2187&lt;&gt;"nostart"),countifs(script_conform_dispatching!A:A,P2187,script_conform_dispatching!B:B,Q2187),"")</f>
        <v/>
      </c>
      <c r="S2187" s="8" t="str">
        <f t="shared" si="3"/>
        <v/>
      </c>
    </row>
    <row r="2188" hidden="1">
      <c r="A2188" s="6" t="s">
        <v>5844</v>
      </c>
      <c r="B2188" s="6" t="s">
        <v>137</v>
      </c>
      <c r="C2188" s="6" t="s">
        <v>414</v>
      </c>
      <c r="F2188" s="6" t="s">
        <v>415</v>
      </c>
      <c r="G2188" s="6" t="s">
        <v>416</v>
      </c>
      <c r="H2188" s="8" t="str">
        <f>VLOOKUP(C2188,agent_name_matching!A:B,2,false)</f>
        <v>Dialog LLM</v>
      </c>
      <c r="I2188" s="32" t="s">
        <v>5845</v>
      </c>
      <c r="J2188" s="6" t="s">
        <v>418</v>
      </c>
      <c r="L2188" s="6">
        <v>2553.0</v>
      </c>
      <c r="M2188" s="6">
        <v>54.0</v>
      </c>
      <c r="N2188" s="6">
        <v>1250.0</v>
      </c>
      <c r="O2188" s="6" t="s">
        <v>5846</v>
      </c>
      <c r="P2188" s="8" t="str">
        <f t="shared" si="1"/>
        <v/>
      </c>
      <c r="Q2188" s="8" t="str">
        <f t="shared" si="8"/>
        <v/>
      </c>
      <c r="R2188" s="8" t="str">
        <f>if(and(P2188&lt;&gt;"",Q2188&lt;&gt;"newexp",Q2188&lt;&gt;"nostart"),countifs(script_conform_dispatching!A:A,P2188,script_conform_dispatching!B:B,Q2188),"")</f>
        <v/>
      </c>
      <c r="S2188" s="8" t="str">
        <f t="shared" si="3"/>
        <v/>
      </c>
    </row>
    <row r="2189" hidden="1">
      <c r="A2189" s="6" t="s">
        <v>5847</v>
      </c>
      <c r="B2189" s="6" t="s">
        <v>137</v>
      </c>
      <c r="C2189" s="6" t="s">
        <v>37</v>
      </c>
      <c r="F2189" s="6" t="s">
        <v>415</v>
      </c>
      <c r="G2189" s="6" t="s">
        <v>416</v>
      </c>
      <c r="H2189" s="8" t="str">
        <f>VLOOKUP(C2189,agent_name_matching!A:B,2,false)</f>
        <v>Patient LLM</v>
      </c>
      <c r="I2189" s="32" t="s">
        <v>5848</v>
      </c>
      <c r="J2189" s="6" t="s">
        <v>418</v>
      </c>
      <c r="K2189" s="6">
        <v>1.0</v>
      </c>
      <c r="L2189" s="6">
        <v>472.0</v>
      </c>
      <c r="M2189" s="6">
        <v>14.0</v>
      </c>
      <c r="N2189" s="6">
        <v>912.0</v>
      </c>
      <c r="O2189" s="6" t="s">
        <v>5849</v>
      </c>
      <c r="P2189" s="8" t="str">
        <f t="shared" si="1"/>
        <v/>
      </c>
      <c r="Q2189" s="8" t="str">
        <f t="shared" si="8"/>
        <v/>
      </c>
      <c r="R2189" s="8" t="str">
        <f>if(and(P2189&lt;&gt;"",Q2189&lt;&gt;"newexp",Q2189&lt;&gt;"nostart"),countifs(script_conform_dispatching!A:A,P2189,script_conform_dispatching!B:B,Q2189),"")</f>
        <v/>
      </c>
      <c r="S2189" s="8" t="str">
        <f t="shared" si="3"/>
        <v/>
      </c>
    </row>
    <row r="2190" hidden="1">
      <c r="A2190" s="6" t="s">
        <v>5850</v>
      </c>
      <c r="B2190" s="6" t="s">
        <v>137</v>
      </c>
      <c r="C2190" s="6" t="s">
        <v>411</v>
      </c>
      <c r="H2190" s="8" t="str">
        <f>VLOOKUP(C2190,agent_name_matching!A:B,2,false)</f>
        <v>System</v>
      </c>
      <c r="I2190" s="33"/>
      <c r="O2190" s="6" t="s">
        <v>5851</v>
      </c>
      <c r="P2190" s="8" t="str">
        <f t="shared" si="1"/>
        <v/>
      </c>
      <c r="Q2190" s="8" t="str">
        <f t="shared" si="8"/>
        <v/>
      </c>
      <c r="R2190" s="8" t="str">
        <f>if(and(P2190&lt;&gt;"",Q2190&lt;&gt;"newexp",Q2190&lt;&gt;"nostart"),countifs(script_conform_dispatching!A:A,P2190,script_conform_dispatching!B:B,Q2190),"")</f>
        <v/>
      </c>
      <c r="S2190" s="8" t="str">
        <f t="shared" si="3"/>
        <v/>
      </c>
    </row>
    <row r="2191" hidden="1">
      <c r="A2191" s="6" t="s">
        <v>5852</v>
      </c>
      <c r="B2191" s="6" t="s">
        <v>137</v>
      </c>
      <c r="C2191" s="6" t="s">
        <v>414</v>
      </c>
      <c r="F2191" s="6" t="s">
        <v>415</v>
      </c>
      <c r="G2191" s="6" t="s">
        <v>416</v>
      </c>
      <c r="H2191" s="8" t="str">
        <f>VLOOKUP(C2191,agent_name_matching!A:B,2,false)</f>
        <v>Dialog LLM</v>
      </c>
      <c r="I2191" s="32" t="s">
        <v>1750</v>
      </c>
      <c r="J2191" s="6" t="s">
        <v>418</v>
      </c>
      <c r="L2191" s="6">
        <v>2770.0</v>
      </c>
      <c r="M2191" s="6">
        <v>47.0</v>
      </c>
      <c r="N2191" s="6">
        <v>932.0</v>
      </c>
      <c r="O2191" s="6" t="s">
        <v>5853</v>
      </c>
      <c r="P2191" s="8" t="str">
        <f t="shared" si="1"/>
        <v/>
      </c>
      <c r="Q2191" s="8" t="str">
        <f t="shared" si="8"/>
        <v/>
      </c>
      <c r="R2191" s="8" t="str">
        <f>if(and(P2191&lt;&gt;"",Q2191&lt;&gt;"newexp",Q2191&lt;&gt;"nostart"),countifs(script_conform_dispatching!A:A,P2191,script_conform_dispatching!B:B,Q2191),"")</f>
        <v/>
      </c>
      <c r="S2191" s="8" t="str">
        <f t="shared" si="3"/>
        <v/>
      </c>
    </row>
    <row r="2192" hidden="1">
      <c r="A2192" s="6" t="s">
        <v>5854</v>
      </c>
      <c r="B2192" s="6" t="s">
        <v>137</v>
      </c>
      <c r="C2192" s="6" t="s">
        <v>37</v>
      </c>
      <c r="F2192" s="6" t="s">
        <v>415</v>
      </c>
      <c r="G2192" s="6" t="s">
        <v>416</v>
      </c>
      <c r="H2192" s="8" t="str">
        <f>VLOOKUP(C2192,agent_name_matching!A:B,2,false)</f>
        <v>Patient LLM</v>
      </c>
      <c r="I2192" s="32" t="s">
        <v>5855</v>
      </c>
      <c r="J2192" s="6" t="s">
        <v>418</v>
      </c>
      <c r="K2192" s="6">
        <v>1.0</v>
      </c>
      <c r="L2192" s="6">
        <v>527.0</v>
      </c>
      <c r="M2192" s="6">
        <v>42.0</v>
      </c>
      <c r="N2192" s="6">
        <v>748.0</v>
      </c>
      <c r="O2192" s="6" t="s">
        <v>5856</v>
      </c>
      <c r="P2192" s="8" t="str">
        <f t="shared" si="1"/>
        <v/>
      </c>
      <c r="Q2192" s="8" t="str">
        <f t="shared" si="8"/>
        <v/>
      </c>
      <c r="R2192" s="8" t="str">
        <f>if(and(P2192&lt;&gt;"",Q2192&lt;&gt;"newexp",Q2192&lt;&gt;"nostart"),countifs(script_conform_dispatching!A:A,P2192,script_conform_dispatching!B:B,Q2192),"")</f>
        <v/>
      </c>
      <c r="S2192" s="8" t="str">
        <f t="shared" si="3"/>
        <v/>
      </c>
    </row>
    <row r="2193" hidden="1">
      <c r="A2193" s="6" t="s">
        <v>5857</v>
      </c>
      <c r="B2193" s="6" t="s">
        <v>137</v>
      </c>
      <c r="C2193" s="6" t="s">
        <v>411</v>
      </c>
      <c r="H2193" s="8" t="str">
        <f>VLOOKUP(C2193,agent_name_matching!A:B,2,false)</f>
        <v>System</v>
      </c>
      <c r="I2193" s="33"/>
      <c r="O2193" s="6" t="s">
        <v>5858</v>
      </c>
      <c r="P2193" s="8" t="str">
        <f t="shared" si="1"/>
        <v/>
      </c>
      <c r="Q2193" s="8" t="str">
        <f t="shared" si="8"/>
        <v/>
      </c>
      <c r="R2193" s="8" t="str">
        <f>if(and(P2193&lt;&gt;"",Q2193&lt;&gt;"newexp",Q2193&lt;&gt;"nostart"),countifs(script_conform_dispatching!A:A,P2193,script_conform_dispatching!B:B,Q2193),"")</f>
        <v/>
      </c>
      <c r="S2193" s="8" t="str">
        <f t="shared" si="3"/>
        <v/>
      </c>
    </row>
    <row r="2194" hidden="1">
      <c r="A2194" s="6" t="s">
        <v>5859</v>
      </c>
      <c r="B2194" s="6" t="s">
        <v>137</v>
      </c>
      <c r="C2194" s="6" t="s">
        <v>414</v>
      </c>
      <c r="F2194" s="6" t="s">
        <v>415</v>
      </c>
      <c r="G2194" s="6" t="s">
        <v>416</v>
      </c>
      <c r="H2194" s="8" t="str">
        <f>VLOOKUP(C2194,agent_name_matching!A:B,2,false)</f>
        <v>Dialog LLM</v>
      </c>
      <c r="I2194" s="32" t="s">
        <v>5860</v>
      </c>
      <c r="J2194" s="6" t="s">
        <v>418</v>
      </c>
      <c r="L2194" s="6">
        <v>3008.0</v>
      </c>
      <c r="M2194" s="6">
        <v>197.0</v>
      </c>
      <c r="N2194" s="6">
        <v>2583.0</v>
      </c>
      <c r="O2194" s="6" t="s">
        <v>5861</v>
      </c>
      <c r="P2194" s="8" t="str">
        <f t="shared" si="1"/>
        <v/>
      </c>
      <c r="Q2194" s="8" t="str">
        <f t="shared" si="8"/>
        <v/>
      </c>
      <c r="R2194" s="8" t="str">
        <f>if(and(P2194&lt;&gt;"",Q2194&lt;&gt;"newexp",Q2194&lt;&gt;"nostart"),countifs(script_conform_dispatching!A:A,P2194,script_conform_dispatching!B:B,Q2194),"")</f>
        <v/>
      </c>
      <c r="S2194" s="8" t="str">
        <f t="shared" si="3"/>
        <v/>
      </c>
    </row>
    <row r="2195" hidden="1">
      <c r="A2195" s="6" t="s">
        <v>5862</v>
      </c>
      <c r="B2195" s="6" t="s">
        <v>137</v>
      </c>
      <c r="C2195" s="6" t="s">
        <v>407</v>
      </c>
      <c r="D2195" s="6">
        <v>1.0</v>
      </c>
      <c r="E2195" s="6" t="s">
        <v>445</v>
      </c>
      <c r="H2195" s="8" t="str">
        <f>VLOOKUP(C2195,agent_name_matching!A:B,2,false)</f>
        <v>--</v>
      </c>
      <c r="I2195" s="33"/>
      <c r="O2195" s="6" t="s">
        <v>5863</v>
      </c>
      <c r="P2195" s="8">
        <f t="shared" si="1"/>
        <v>1</v>
      </c>
      <c r="Q2195" s="8">
        <f t="shared" si="8"/>
        <v>2</v>
      </c>
      <c r="R2195" s="8">
        <f>if(and(P2195&lt;&gt;"",Q2195&lt;&gt;"newexp",Q2195&lt;&gt;"nostart"),countifs(script_conform_dispatching!A:A,P2195,script_conform_dispatching!B:B,Q2195),"")</f>
        <v>1</v>
      </c>
      <c r="S2195" s="8" t="str">
        <f t="shared" si="3"/>
        <v/>
      </c>
    </row>
    <row r="2196" hidden="1">
      <c r="A2196" s="6" t="s">
        <v>5864</v>
      </c>
      <c r="B2196" s="6" t="s">
        <v>137</v>
      </c>
      <c r="C2196" s="6" t="s">
        <v>407</v>
      </c>
      <c r="D2196" s="6">
        <v>2.0</v>
      </c>
      <c r="E2196" s="6" t="s">
        <v>408</v>
      </c>
      <c r="H2196" s="8" t="str">
        <f>VLOOKUP(C2196,agent_name_matching!A:B,2,false)</f>
        <v>--</v>
      </c>
      <c r="I2196" s="33"/>
      <c r="O2196" s="6" t="s">
        <v>5865</v>
      </c>
      <c r="P2196" s="8" t="str">
        <f t="shared" si="1"/>
        <v/>
      </c>
      <c r="Q2196" s="8" t="str">
        <f t="shared" si="8"/>
        <v/>
      </c>
      <c r="R2196" s="8" t="str">
        <f>if(and(P2196&lt;&gt;"",Q2196&lt;&gt;"newexp",Q2196&lt;&gt;"nostart"),countifs(script_conform_dispatching!A:A,P2196,script_conform_dispatching!B:B,Q2196),"")</f>
        <v/>
      </c>
      <c r="S2196" s="8" t="str">
        <f t="shared" si="3"/>
        <v/>
      </c>
    </row>
    <row r="2197" hidden="1">
      <c r="A2197" s="6" t="s">
        <v>5866</v>
      </c>
      <c r="B2197" s="6" t="s">
        <v>137</v>
      </c>
      <c r="C2197" s="6" t="s">
        <v>450</v>
      </c>
      <c r="F2197" s="6" t="s">
        <v>415</v>
      </c>
      <c r="G2197" s="6" t="s">
        <v>416</v>
      </c>
      <c r="H2197" s="8" t="str">
        <f>VLOOKUP(C2197,agent_name_matching!A:B,2,false)</f>
        <v>Validator LLM</v>
      </c>
      <c r="I2197" s="32" t="s">
        <v>1054</v>
      </c>
      <c r="J2197" s="6" t="s">
        <v>452</v>
      </c>
      <c r="L2197" s="6">
        <v>784.0</v>
      </c>
      <c r="M2197" s="6">
        <v>26.0</v>
      </c>
      <c r="N2197" s="6">
        <v>593.0</v>
      </c>
      <c r="O2197" s="6" t="s">
        <v>5867</v>
      </c>
      <c r="P2197" s="8" t="str">
        <f t="shared" si="1"/>
        <v/>
      </c>
      <c r="Q2197" s="8" t="str">
        <f t="shared" si="8"/>
        <v/>
      </c>
      <c r="R2197" s="8" t="str">
        <f>if(and(P2197&lt;&gt;"",Q2197&lt;&gt;"newexp",Q2197&lt;&gt;"nostart"),countifs(script_conform_dispatching!A:A,P2197,script_conform_dispatching!B:B,Q2197),"")</f>
        <v/>
      </c>
      <c r="S2197" s="8" t="str">
        <f t="shared" si="3"/>
        <v/>
      </c>
    </row>
    <row r="2198" hidden="1">
      <c r="A2198" s="6" t="s">
        <v>5868</v>
      </c>
      <c r="B2198" s="6" t="s">
        <v>137</v>
      </c>
      <c r="C2198" s="6" t="s">
        <v>37</v>
      </c>
      <c r="F2198" s="6" t="s">
        <v>415</v>
      </c>
      <c r="G2198" s="6" t="s">
        <v>416</v>
      </c>
      <c r="H2198" s="8" t="str">
        <f>VLOOKUP(C2198,agent_name_matching!A:B,2,false)</f>
        <v>Patient LLM</v>
      </c>
      <c r="I2198" s="32" t="s">
        <v>5869</v>
      </c>
      <c r="J2198" s="6" t="s">
        <v>418</v>
      </c>
      <c r="K2198" s="6">
        <v>1.0</v>
      </c>
      <c r="L2198" s="6">
        <v>616.0</v>
      </c>
      <c r="M2198" s="6">
        <v>77.0</v>
      </c>
      <c r="N2198" s="6">
        <v>1200.0</v>
      </c>
      <c r="O2198" s="6" t="s">
        <v>5870</v>
      </c>
      <c r="P2198" s="8" t="str">
        <f t="shared" si="1"/>
        <v/>
      </c>
      <c r="Q2198" s="8" t="str">
        <f t="shared" si="8"/>
        <v/>
      </c>
      <c r="R2198" s="8" t="str">
        <f>if(and(P2198&lt;&gt;"",Q2198&lt;&gt;"newexp",Q2198&lt;&gt;"nostart"),countifs(script_conform_dispatching!A:A,P2198,script_conform_dispatching!B:B,Q2198),"")</f>
        <v/>
      </c>
      <c r="S2198" s="8" t="str">
        <f t="shared" si="3"/>
        <v/>
      </c>
    </row>
    <row r="2199" hidden="1">
      <c r="A2199" s="6" t="s">
        <v>5871</v>
      </c>
      <c r="B2199" s="6" t="s">
        <v>137</v>
      </c>
      <c r="C2199" s="6" t="s">
        <v>411</v>
      </c>
      <c r="H2199" s="8" t="str">
        <f>VLOOKUP(C2199,agent_name_matching!A:B,2,false)</f>
        <v>System</v>
      </c>
      <c r="I2199" s="33"/>
      <c r="O2199" s="6" t="s">
        <v>5872</v>
      </c>
      <c r="P2199" s="8" t="str">
        <f t="shared" si="1"/>
        <v/>
      </c>
      <c r="Q2199" s="8" t="str">
        <f t="shared" si="8"/>
        <v/>
      </c>
      <c r="R2199" s="8" t="str">
        <f>if(and(P2199&lt;&gt;"",Q2199&lt;&gt;"newexp",Q2199&lt;&gt;"nostart"),countifs(script_conform_dispatching!A:A,P2199,script_conform_dispatching!B:B,Q2199),"")</f>
        <v/>
      </c>
      <c r="S2199" s="8" t="str">
        <f t="shared" si="3"/>
        <v/>
      </c>
    </row>
    <row r="2200" hidden="1">
      <c r="A2200" s="6" t="s">
        <v>5873</v>
      </c>
      <c r="B2200" s="6" t="s">
        <v>137</v>
      </c>
      <c r="C2200" s="6" t="s">
        <v>414</v>
      </c>
      <c r="F2200" s="6" t="s">
        <v>415</v>
      </c>
      <c r="G2200" s="6" t="s">
        <v>416</v>
      </c>
      <c r="H2200" s="8" t="str">
        <f>VLOOKUP(C2200,agent_name_matching!A:B,2,false)</f>
        <v>Dialog LLM</v>
      </c>
      <c r="I2200" s="32" t="s">
        <v>5874</v>
      </c>
      <c r="J2200" s="6" t="s">
        <v>418</v>
      </c>
      <c r="L2200" s="6">
        <v>3454.0</v>
      </c>
      <c r="M2200" s="6">
        <v>78.0</v>
      </c>
      <c r="N2200" s="6">
        <v>1422.0</v>
      </c>
      <c r="O2200" s="6" t="s">
        <v>5875</v>
      </c>
      <c r="P2200" s="8" t="str">
        <f t="shared" si="1"/>
        <v/>
      </c>
      <c r="Q2200" s="8" t="str">
        <f t="shared" si="8"/>
        <v/>
      </c>
      <c r="R2200" s="8" t="str">
        <f>if(and(P2200&lt;&gt;"",Q2200&lt;&gt;"newexp",Q2200&lt;&gt;"nostart"),countifs(script_conform_dispatching!A:A,P2200,script_conform_dispatching!B:B,Q2200),"")</f>
        <v/>
      </c>
      <c r="S2200" s="8" t="str">
        <f t="shared" si="3"/>
        <v/>
      </c>
    </row>
    <row r="2201" hidden="1">
      <c r="A2201" s="6" t="s">
        <v>5876</v>
      </c>
      <c r="B2201" s="6" t="s">
        <v>137</v>
      </c>
      <c r="C2201" s="6" t="s">
        <v>37</v>
      </c>
      <c r="F2201" s="6" t="s">
        <v>415</v>
      </c>
      <c r="G2201" s="6" t="s">
        <v>416</v>
      </c>
      <c r="H2201" s="8" t="str">
        <f>VLOOKUP(C2201,agent_name_matching!A:B,2,false)</f>
        <v>Patient LLM</v>
      </c>
      <c r="I2201" s="32" t="s">
        <v>5877</v>
      </c>
      <c r="J2201" s="6" t="s">
        <v>418</v>
      </c>
      <c r="K2201" s="6">
        <v>1.0</v>
      </c>
      <c r="L2201" s="6">
        <v>765.0</v>
      </c>
      <c r="M2201" s="6">
        <v>80.0</v>
      </c>
      <c r="N2201" s="6">
        <v>1305.0</v>
      </c>
      <c r="O2201" s="6" t="s">
        <v>5878</v>
      </c>
      <c r="P2201" s="8" t="str">
        <f t="shared" si="1"/>
        <v/>
      </c>
      <c r="Q2201" s="8" t="str">
        <f t="shared" si="8"/>
        <v/>
      </c>
      <c r="R2201" s="8" t="str">
        <f>if(and(P2201&lt;&gt;"",Q2201&lt;&gt;"newexp",Q2201&lt;&gt;"nostart"),countifs(script_conform_dispatching!A:A,P2201,script_conform_dispatching!B:B,Q2201),"")</f>
        <v/>
      </c>
      <c r="S2201" s="8" t="str">
        <f t="shared" si="3"/>
        <v/>
      </c>
    </row>
    <row r="2202" hidden="1">
      <c r="A2202" s="6" t="s">
        <v>5879</v>
      </c>
      <c r="B2202" s="6" t="s">
        <v>137</v>
      </c>
      <c r="C2202" s="6" t="s">
        <v>411</v>
      </c>
      <c r="H2202" s="8" t="str">
        <f>VLOOKUP(C2202,agent_name_matching!A:B,2,false)</f>
        <v>System</v>
      </c>
      <c r="I2202" s="33"/>
      <c r="O2202" s="6" t="s">
        <v>5880</v>
      </c>
      <c r="P2202" s="8" t="str">
        <f t="shared" si="1"/>
        <v/>
      </c>
      <c r="Q2202" s="8" t="str">
        <f t="shared" si="8"/>
        <v/>
      </c>
      <c r="R2202" s="8" t="str">
        <f>if(and(P2202&lt;&gt;"",Q2202&lt;&gt;"newexp",Q2202&lt;&gt;"nostart"),countifs(script_conform_dispatching!A:A,P2202,script_conform_dispatching!B:B,Q2202),"")</f>
        <v/>
      </c>
      <c r="S2202" s="8" t="str">
        <f t="shared" si="3"/>
        <v/>
      </c>
    </row>
    <row r="2203" hidden="1">
      <c r="A2203" s="6" t="s">
        <v>5881</v>
      </c>
      <c r="B2203" s="6" t="s">
        <v>137</v>
      </c>
      <c r="C2203" s="6" t="s">
        <v>414</v>
      </c>
      <c r="F2203" s="6" t="s">
        <v>415</v>
      </c>
      <c r="G2203" s="6" t="s">
        <v>416</v>
      </c>
      <c r="H2203" s="8" t="str">
        <f>VLOOKUP(C2203,agent_name_matching!A:B,2,false)</f>
        <v>Dialog LLM</v>
      </c>
      <c r="I2203" s="32" t="s">
        <v>5882</v>
      </c>
      <c r="J2203" s="6" t="s">
        <v>418</v>
      </c>
      <c r="L2203" s="6">
        <v>3783.0</v>
      </c>
      <c r="M2203" s="6">
        <v>121.0</v>
      </c>
      <c r="N2203" s="6">
        <v>2455.0</v>
      </c>
      <c r="O2203" s="6" t="s">
        <v>5883</v>
      </c>
      <c r="P2203" s="8" t="str">
        <f t="shared" si="1"/>
        <v/>
      </c>
      <c r="Q2203" s="8" t="str">
        <f t="shared" si="8"/>
        <v/>
      </c>
      <c r="R2203" s="8" t="str">
        <f>if(and(P2203&lt;&gt;"",Q2203&lt;&gt;"newexp",Q2203&lt;&gt;"nostart"),countifs(script_conform_dispatching!A:A,P2203,script_conform_dispatching!B:B,Q2203),"")</f>
        <v/>
      </c>
      <c r="S2203" s="8" t="str">
        <f t="shared" si="3"/>
        <v/>
      </c>
    </row>
    <row r="2204" hidden="1">
      <c r="A2204" s="6" t="s">
        <v>5884</v>
      </c>
      <c r="B2204" s="6" t="s">
        <v>137</v>
      </c>
      <c r="C2204" s="6" t="s">
        <v>37</v>
      </c>
      <c r="F2204" s="6" t="s">
        <v>415</v>
      </c>
      <c r="G2204" s="6" t="s">
        <v>416</v>
      </c>
      <c r="H2204" s="8" t="str">
        <f>VLOOKUP(C2204,agent_name_matching!A:B,2,false)</f>
        <v>Patient LLM</v>
      </c>
      <c r="I2204" s="32" t="s">
        <v>5885</v>
      </c>
      <c r="J2204" s="6" t="s">
        <v>418</v>
      </c>
      <c r="K2204" s="6">
        <v>1.0</v>
      </c>
      <c r="L2204" s="6">
        <v>960.0</v>
      </c>
      <c r="M2204" s="6">
        <v>47.0</v>
      </c>
      <c r="N2204" s="6">
        <v>1207.0</v>
      </c>
      <c r="O2204" s="6" t="s">
        <v>5886</v>
      </c>
      <c r="P2204" s="8" t="str">
        <f t="shared" si="1"/>
        <v/>
      </c>
      <c r="Q2204" s="8" t="str">
        <f t="shared" si="8"/>
        <v/>
      </c>
      <c r="R2204" s="8" t="str">
        <f>if(and(P2204&lt;&gt;"",Q2204&lt;&gt;"newexp",Q2204&lt;&gt;"nostart"),countifs(script_conform_dispatching!A:A,P2204,script_conform_dispatching!B:B,Q2204),"")</f>
        <v/>
      </c>
      <c r="S2204" s="8" t="str">
        <f t="shared" si="3"/>
        <v/>
      </c>
    </row>
    <row r="2205" hidden="1">
      <c r="A2205" s="6" t="s">
        <v>5887</v>
      </c>
      <c r="B2205" s="6" t="s">
        <v>137</v>
      </c>
      <c r="C2205" s="6" t="s">
        <v>411</v>
      </c>
      <c r="H2205" s="8" t="str">
        <f>VLOOKUP(C2205,agent_name_matching!A:B,2,false)</f>
        <v>System</v>
      </c>
      <c r="I2205" s="33"/>
      <c r="O2205" s="6" t="s">
        <v>5888</v>
      </c>
      <c r="P2205" s="8" t="str">
        <f t="shared" si="1"/>
        <v/>
      </c>
      <c r="Q2205" s="8" t="str">
        <f t="shared" si="8"/>
        <v/>
      </c>
      <c r="R2205" s="8" t="str">
        <f>if(and(P2205&lt;&gt;"",Q2205&lt;&gt;"newexp",Q2205&lt;&gt;"nostart"),countifs(script_conform_dispatching!A:A,P2205,script_conform_dispatching!B:B,Q2205),"")</f>
        <v/>
      </c>
      <c r="S2205" s="8" t="str">
        <f t="shared" si="3"/>
        <v/>
      </c>
    </row>
    <row r="2206" hidden="1">
      <c r="A2206" s="6" t="s">
        <v>5889</v>
      </c>
      <c r="B2206" s="6" t="s">
        <v>137</v>
      </c>
      <c r="C2206" s="6" t="s">
        <v>414</v>
      </c>
      <c r="F2206" s="6" t="s">
        <v>415</v>
      </c>
      <c r="G2206" s="6" t="s">
        <v>416</v>
      </c>
      <c r="H2206" s="8" t="str">
        <f>VLOOKUP(C2206,agent_name_matching!A:B,2,false)</f>
        <v>Dialog LLM</v>
      </c>
      <c r="I2206" s="32" t="s">
        <v>5890</v>
      </c>
      <c r="J2206" s="6" t="s">
        <v>418</v>
      </c>
      <c r="L2206" s="6">
        <v>4123.0</v>
      </c>
      <c r="M2206" s="6">
        <v>305.0</v>
      </c>
      <c r="N2206" s="6">
        <v>4980.0</v>
      </c>
      <c r="O2206" s="6" t="s">
        <v>5891</v>
      </c>
      <c r="P2206" s="8" t="str">
        <f t="shared" si="1"/>
        <v/>
      </c>
      <c r="Q2206" s="8" t="str">
        <f t="shared" si="8"/>
        <v/>
      </c>
      <c r="R2206" s="8" t="str">
        <f>if(and(P2206&lt;&gt;"",Q2206&lt;&gt;"newexp",Q2206&lt;&gt;"nostart"),countifs(script_conform_dispatching!A:A,P2206,script_conform_dispatching!B:B,Q2206),"")</f>
        <v/>
      </c>
      <c r="S2206" s="8" t="str">
        <f t="shared" si="3"/>
        <v/>
      </c>
    </row>
    <row r="2207" hidden="1">
      <c r="A2207" s="6" t="s">
        <v>5892</v>
      </c>
      <c r="B2207" s="6" t="s">
        <v>137</v>
      </c>
      <c r="C2207" s="6" t="s">
        <v>407</v>
      </c>
      <c r="D2207" s="6">
        <v>2.0</v>
      </c>
      <c r="E2207" s="6" t="s">
        <v>445</v>
      </c>
      <c r="H2207" s="8" t="str">
        <f>VLOOKUP(C2207,agent_name_matching!A:B,2,false)</f>
        <v>--</v>
      </c>
      <c r="I2207" s="33"/>
      <c r="O2207" s="6" t="s">
        <v>5893</v>
      </c>
      <c r="P2207" s="8">
        <f t="shared" si="1"/>
        <v>2</v>
      </c>
      <c r="Q2207" s="8">
        <f t="shared" si="8"/>
        <v>3</v>
      </c>
      <c r="R2207" s="8">
        <f>if(and(P2207&lt;&gt;"",Q2207&lt;&gt;"newexp",Q2207&lt;&gt;"nostart"),countifs(script_conform_dispatching!A:A,P2207,script_conform_dispatching!B:B,Q2207),"")</f>
        <v>1</v>
      </c>
      <c r="S2207" s="8" t="str">
        <f t="shared" si="3"/>
        <v/>
      </c>
    </row>
    <row r="2208" hidden="1">
      <c r="A2208" s="6" t="s">
        <v>5894</v>
      </c>
      <c r="B2208" s="6" t="s">
        <v>137</v>
      </c>
      <c r="C2208" s="6" t="s">
        <v>407</v>
      </c>
      <c r="D2208" s="6">
        <v>3.0</v>
      </c>
      <c r="E2208" s="6" t="s">
        <v>408</v>
      </c>
      <c r="H2208" s="8" t="str">
        <f>VLOOKUP(C2208,agent_name_matching!A:B,2,false)</f>
        <v>--</v>
      </c>
      <c r="I2208" s="33"/>
      <c r="O2208" s="6" t="s">
        <v>5895</v>
      </c>
      <c r="P2208" s="8" t="str">
        <f t="shared" si="1"/>
        <v/>
      </c>
      <c r="Q2208" s="8" t="str">
        <f t="shared" si="8"/>
        <v/>
      </c>
      <c r="R2208" s="8" t="str">
        <f>if(and(P2208&lt;&gt;"",Q2208&lt;&gt;"newexp",Q2208&lt;&gt;"nostart"),countifs(script_conform_dispatching!A:A,P2208,script_conform_dispatching!B:B,Q2208),"")</f>
        <v/>
      </c>
      <c r="S2208" s="8" t="str">
        <f t="shared" si="3"/>
        <v/>
      </c>
    </row>
    <row r="2209" hidden="1">
      <c r="A2209" s="6" t="s">
        <v>5896</v>
      </c>
      <c r="B2209" s="6" t="s">
        <v>137</v>
      </c>
      <c r="C2209" s="6" t="s">
        <v>450</v>
      </c>
      <c r="F2209" s="6" t="s">
        <v>415</v>
      </c>
      <c r="G2209" s="6" t="s">
        <v>416</v>
      </c>
      <c r="H2209" s="8" t="str">
        <f>VLOOKUP(C2209,agent_name_matching!A:B,2,false)</f>
        <v>Validator LLM</v>
      </c>
      <c r="I2209" s="32" t="s">
        <v>451</v>
      </c>
      <c r="J2209" s="6" t="s">
        <v>452</v>
      </c>
      <c r="L2209" s="6">
        <v>1234.0</v>
      </c>
      <c r="M2209" s="6">
        <v>10.0</v>
      </c>
      <c r="N2209" s="6">
        <v>816.0</v>
      </c>
      <c r="O2209" s="6" t="s">
        <v>5897</v>
      </c>
      <c r="P2209" s="8" t="str">
        <f t="shared" si="1"/>
        <v/>
      </c>
      <c r="Q2209" s="8" t="str">
        <f t="shared" si="8"/>
        <v/>
      </c>
      <c r="R2209" s="8" t="str">
        <f>if(and(P2209&lt;&gt;"",Q2209&lt;&gt;"newexp",Q2209&lt;&gt;"nostart"),countifs(script_conform_dispatching!A:A,P2209,script_conform_dispatching!B:B,Q2209),"")</f>
        <v/>
      </c>
      <c r="S2209" s="8" t="str">
        <f t="shared" si="3"/>
        <v/>
      </c>
    </row>
    <row r="2210" hidden="1">
      <c r="A2210" s="6" t="s">
        <v>5898</v>
      </c>
      <c r="B2210" s="6" t="s">
        <v>137</v>
      </c>
      <c r="C2210" s="6" t="s">
        <v>37</v>
      </c>
      <c r="F2210" s="6" t="s">
        <v>415</v>
      </c>
      <c r="G2210" s="6" t="s">
        <v>416</v>
      </c>
      <c r="H2210" s="8" t="str">
        <f>VLOOKUP(C2210,agent_name_matching!A:B,2,false)</f>
        <v>Patient LLM</v>
      </c>
      <c r="I2210" s="32" t="s">
        <v>5899</v>
      </c>
      <c r="J2210" s="6" t="s">
        <v>418</v>
      </c>
      <c r="K2210" s="6">
        <v>1.0</v>
      </c>
      <c r="L2210" s="6">
        <v>1051.0</v>
      </c>
      <c r="M2210" s="6">
        <v>114.0</v>
      </c>
      <c r="N2210" s="6">
        <v>2124.0</v>
      </c>
      <c r="O2210" s="6" t="s">
        <v>5900</v>
      </c>
      <c r="P2210" s="8" t="str">
        <f t="shared" si="1"/>
        <v/>
      </c>
      <c r="Q2210" s="8" t="str">
        <f t="shared" si="8"/>
        <v/>
      </c>
      <c r="R2210" s="8" t="str">
        <f>if(and(P2210&lt;&gt;"",Q2210&lt;&gt;"newexp",Q2210&lt;&gt;"nostart"),countifs(script_conform_dispatching!A:A,P2210,script_conform_dispatching!B:B,Q2210),"")</f>
        <v/>
      </c>
      <c r="S2210" s="8" t="str">
        <f t="shared" si="3"/>
        <v/>
      </c>
    </row>
    <row r="2211" hidden="1">
      <c r="A2211" s="6" t="s">
        <v>5901</v>
      </c>
      <c r="B2211" s="6" t="s">
        <v>137</v>
      </c>
      <c r="C2211" s="6" t="s">
        <v>411</v>
      </c>
      <c r="H2211" s="8" t="str">
        <f>VLOOKUP(C2211,agent_name_matching!A:B,2,false)</f>
        <v>System</v>
      </c>
      <c r="I2211" s="33"/>
      <c r="O2211" s="6" t="s">
        <v>5902</v>
      </c>
      <c r="P2211" s="8" t="str">
        <f t="shared" si="1"/>
        <v/>
      </c>
      <c r="Q2211" s="8" t="str">
        <f t="shared" si="8"/>
        <v/>
      </c>
      <c r="R2211" s="8" t="str">
        <f>if(and(P2211&lt;&gt;"",Q2211&lt;&gt;"newexp",Q2211&lt;&gt;"nostart"),countifs(script_conform_dispatching!A:A,P2211,script_conform_dispatching!B:B,Q2211),"")</f>
        <v/>
      </c>
      <c r="S2211" s="8" t="str">
        <f t="shared" si="3"/>
        <v/>
      </c>
    </row>
    <row r="2212" hidden="1">
      <c r="A2212" s="6" t="s">
        <v>5903</v>
      </c>
      <c r="B2212" s="6" t="s">
        <v>137</v>
      </c>
      <c r="C2212" s="6" t="s">
        <v>414</v>
      </c>
      <c r="F2212" s="6" t="s">
        <v>415</v>
      </c>
      <c r="G2212" s="6" t="s">
        <v>416</v>
      </c>
      <c r="H2212" s="8" t="str">
        <f>VLOOKUP(C2212,agent_name_matching!A:B,2,false)</f>
        <v>Dialog LLM</v>
      </c>
      <c r="I2212" s="32" t="s">
        <v>5904</v>
      </c>
      <c r="J2212" s="6" t="s">
        <v>418</v>
      </c>
      <c r="L2212" s="6">
        <v>4825.0</v>
      </c>
      <c r="M2212" s="6">
        <v>113.0</v>
      </c>
      <c r="N2212" s="6">
        <v>1818.0</v>
      </c>
      <c r="O2212" s="6" t="s">
        <v>5905</v>
      </c>
      <c r="P2212" s="8" t="str">
        <f t="shared" si="1"/>
        <v/>
      </c>
      <c r="Q2212" s="8" t="str">
        <f t="shared" si="8"/>
        <v/>
      </c>
      <c r="R2212" s="8" t="str">
        <f>if(and(P2212&lt;&gt;"",Q2212&lt;&gt;"newexp",Q2212&lt;&gt;"nostart"),countifs(script_conform_dispatching!A:A,P2212,script_conform_dispatching!B:B,Q2212),"")</f>
        <v/>
      </c>
      <c r="S2212" s="8" t="str">
        <f t="shared" si="3"/>
        <v/>
      </c>
    </row>
    <row r="2213" hidden="1">
      <c r="A2213" s="6" t="s">
        <v>5906</v>
      </c>
      <c r="B2213" s="6" t="s">
        <v>137</v>
      </c>
      <c r="C2213" s="6" t="s">
        <v>37</v>
      </c>
      <c r="F2213" s="6" t="s">
        <v>415</v>
      </c>
      <c r="G2213" s="6" t="s">
        <v>416</v>
      </c>
      <c r="H2213" s="8" t="str">
        <f>VLOOKUP(C2213,agent_name_matching!A:B,2,false)</f>
        <v>Patient LLM</v>
      </c>
      <c r="I2213" s="32" t="s">
        <v>5907</v>
      </c>
      <c r="J2213" s="6" t="s">
        <v>418</v>
      </c>
      <c r="K2213" s="6">
        <v>1.0</v>
      </c>
      <c r="L2213" s="6">
        <v>1272.0</v>
      </c>
      <c r="M2213" s="6">
        <v>144.0</v>
      </c>
      <c r="N2213" s="6">
        <v>1938.0</v>
      </c>
      <c r="O2213" s="6" t="s">
        <v>5908</v>
      </c>
      <c r="P2213" s="8" t="str">
        <f t="shared" si="1"/>
        <v/>
      </c>
      <c r="Q2213" s="8" t="str">
        <f t="shared" si="8"/>
        <v/>
      </c>
      <c r="R2213" s="8" t="str">
        <f>if(and(P2213&lt;&gt;"",Q2213&lt;&gt;"newexp",Q2213&lt;&gt;"nostart"),countifs(script_conform_dispatching!A:A,P2213,script_conform_dispatching!B:B,Q2213),"")</f>
        <v/>
      </c>
      <c r="S2213" s="8" t="str">
        <f t="shared" si="3"/>
        <v/>
      </c>
    </row>
    <row r="2214" hidden="1">
      <c r="A2214" s="6" t="s">
        <v>5909</v>
      </c>
      <c r="B2214" s="6" t="s">
        <v>137</v>
      </c>
      <c r="C2214" s="6" t="s">
        <v>411</v>
      </c>
      <c r="H2214" s="8" t="str">
        <f>VLOOKUP(C2214,agent_name_matching!A:B,2,false)</f>
        <v>System</v>
      </c>
      <c r="I2214" s="33"/>
      <c r="O2214" s="6" t="s">
        <v>5910</v>
      </c>
      <c r="P2214" s="8" t="str">
        <f t="shared" si="1"/>
        <v/>
      </c>
      <c r="Q2214" s="8" t="str">
        <f t="shared" si="8"/>
        <v/>
      </c>
      <c r="R2214" s="8" t="str">
        <f>if(and(P2214&lt;&gt;"",Q2214&lt;&gt;"newexp",Q2214&lt;&gt;"nostart"),countifs(script_conform_dispatching!A:A,P2214,script_conform_dispatching!B:B,Q2214),"")</f>
        <v/>
      </c>
      <c r="S2214" s="8" t="str">
        <f t="shared" si="3"/>
        <v/>
      </c>
    </row>
    <row r="2215" hidden="1">
      <c r="A2215" s="6" t="s">
        <v>5911</v>
      </c>
      <c r="B2215" s="6" t="s">
        <v>137</v>
      </c>
      <c r="C2215" s="6" t="s">
        <v>414</v>
      </c>
      <c r="F2215" s="6" t="s">
        <v>415</v>
      </c>
      <c r="G2215" s="6" t="s">
        <v>416</v>
      </c>
      <c r="H2215" s="8" t="str">
        <f>VLOOKUP(C2215,agent_name_matching!A:B,2,false)</f>
        <v>Dialog LLM</v>
      </c>
      <c r="I2215" s="32" t="s">
        <v>5912</v>
      </c>
      <c r="J2215" s="6" t="s">
        <v>418</v>
      </c>
      <c r="L2215" s="6">
        <v>5365.0</v>
      </c>
      <c r="M2215" s="6">
        <v>85.0</v>
      </c>
      <c r="N2215" s="6">
        <v>1355.0</v>
      </c>
      <c r="O2215" s="6" t="s">
        <v>5913</v>
      </c>
      <c r="P2215" s="8" t="str">
        <f t="shared" si="1"/>
        <v/>
      </c>
      <c r="Q2215" s="8" t="str">
        <f t="shared" si="8"/>
        <v/>
      </c>
      <c r="R2215" s="8" t="str">
        <f>if(and(P2215&lt;&gt;"",Q2215&lt;&gt;"newexp",Q2215&lt;&gt;"nostart"),countifs(script_conform_dispatching!A:A,P2215,script_conform_dispatching!B:B,Q2215),"")</f>
        <v/>
      </c>
      <c r="S2215" s="8" t="str">
        <f t="shared" si="3"/>
        <v/>
      </c>
    </row>
    <row r="2216" hidden="1">
      <c r="A2216" s="6" t="s">
        <v>5914</v>
      </c>
      <c r="B2216" s="6" t="s">
        <v>137</v>
      </c>
      <c r="C2216" s="6" t="s">
        <v>37</v>
      </c>
      <c r="F2216" s="6" t="s">
        <v>415</v>
      </c>
      <c r="G2216" s="6" t="s">
        <v>416</v>
      </c>
      <c r="H2216" s="8" t="str">
        <f>VLOOKUP(C2216,agent_name_matching!A:B,2,false)</f>
        <v>Patient LLM</v>
      </c>
      <c r="I2216" s="32" t="s">
        <v>5915</v>
      </c>
      <c r="J2216" s="6" t="s">
        <v>418</v>
      </c>
      <c r="K2216" s="6">
        <v>1.0</v>
      </c>
      <c r="L2216" s="6">
        <v>1495.0</v>
      </c>
      <c r="M2216" s="6">
        <v>120.0</v>
      </c>
      <c r="N2216" s="6">
        <v>1880.0</v>
      </c>
      <c r="O2216" s="6" t="s">
        <v>5916</v>
      </c>
      <c r="P2216" s="8" t="str">
        <f t="shared" si="1"/>
        <v/>
      </c>
      <c r="Q2216" s="8" t="str">
        <f t="shared" si="8"/>
        <v/>
      </c>
      <c r="R2216" s="8" t="str">
        <f>if(and(P2216&lt;&gt;"",Q2216&lt;&gt;"newexp",Q2216&lt;&gt;"nostart"),countifs(script_conform_dispatching!A:A,P2216,script_conform_dispatching!B:B,Q2216),"")</f>
        <v/>
      </c>
      <c r="S2216" s="8" t="str">
        <f t="shared" si="3"/>
        <v/>
      </c>
    </row>
    <row r="2217" hidden="1">
      <c r="A2217" s="6" t="s">
        <v>5917</v>
      </c>
      <c r="B2217" s="6" t="s">
        <v>137</v>
      </c>
      <c r="C2217" s="6" t="s">
        <v>411</v>
      </c>
      <c r="H2217" s="8" t="str">
        <f>VLOOKUP(C2217,agent_name_matching!A:B,2,false)</f>
        <v>System</v>
      </c>
      <c r="I2217" s="33"/>
      <c r="O2217" s="6" t="s">
        <v>5918</v>
      </c>
      <c r="P2217" s="8" t="str">
        <f t="shared" si="1"/>
        <v/>
      </c>
      <c r="Q2217" s="8" t="str">
        <f t="shared" si="8"/>
        <v/>
      </c>
      <c r="R2217" s="8" t="str">
        <f>if(and(P2217&lt;&gt;"",Q2217&lt;&gt;"newexp",Q2217&lt;&gt;"nostart"),countifs(script_conform_dispatching!A:A,P2217,script_conform_dispatching!B:B,Q2217),"")</f>
        <v/>
      </c>
      <c r="S2217" s="8" t="str">
        <f t="shared" si="3"/>
        <v/>
      </c>
    </row>
    <row r="2218" hidden="1">
      <c r="A2218" s="6" t="s">
        <v>5919</v>
      </c>
      <c r="B2218" s="6" t="s">
        <v>137</v>
      </c>
      <c r="C2218" s="6" t="s">
        <v>414</v>
      </c>
      <c r="F2218" s="6" t="s">
        <v>415</v>
      </c>
      <c r="G2218" s="6" t="s">
        <v>416</v>
      </c>
      <c r="H2218" s="8" t="str">
        <f>VLOOKUP(C2218,agent_name_matching!A:B,2,false)</f>
        <v>Dialog LLM</v>
      </c>
      <c r="I2218" s="32" t="s">
        <v>5920</v>
      </c>
      <c r="J2218" s="6" t="s">
        <v>418</v>
      </c>
      <c r="L2218" s="6">
        <v>5853.0</v>
      </c>
      <c r="M2218" s="6">
        <v>93.0</v>
      </c>
      <c r="N2218" s="6">
        <v>1766.0</v>
      </c>
      <c r="O2218" s="6" t="s">
        <v>5921</v>
      </c>
      <c r="P2218" s="8" t="str">
        <f t="shared" si="1"/>
        <v/>
      </c>
      <c r="Q2218" s="8" t="str">
        <f t="shared" si="8"/>
        <v/>
      </c>
      <c r="R2218" s="8" t="str">
        <f>if(and(P2218&lt;&gt;"",Q2218&lt;&gt;"newexp",Q2218&lt;&gt;"nostart"),countifs(script_conform_dispatching!A:A,P2218,script_conform_dispatching!B:B,Q2218),"")</f>
        <v/>
      </c>
      <c r="S2218" s="8" t="str">
        <f t="shared" si="3"/>
        <v/>
      </c>
    </row>
    <row r="2219" hidden="1">
      <c r="A2219" s="6" t="s">
        <v>5922</v>
      </c>
      <c r="B2219" s="6" t="s">
        <v>137</v>
      </c>
      <c r="C2219" s="6" t="s">
        <v>37</v>
      </c>
      <c r="F2219" s="6" t="s">
        <v>415</v>
      </c>
      <c r="G2219" s="6" t="s">
        <v>416</v>
      </c>
      <c r="H2219" s="8" t="str">
        <f>VLOOKUP(C2219,agent_name_matching!A:B,2,false)</f>
        <v>Patient LLM</v>
      </c>
      <c r="I2219" s="32" t="s">
        <v>5923</v>
      </c>
      <c r="J2219" s="6" t="s">
        <v>418</v>
      </c>
      <c r="K2219" s="6">
        <v>1.0</v>
      </c>
      <c r="L2219" s="6">
        <v>1702.0</v>
      </c>
      <c r="M2219" s="6">
        <v>114.0</v>
      </c>
      <c r="N2219" s="6">
        <v>1596.0</v>
      </c>
      <c r="O2219" s="6" t="s">
        <v>5924</v>
      </c>
      <c r="P2219" s="8" t="str">
        <f t="shared" si="1"/>
        <v/>
      </c>
      <c r="Q2219" s="8" t="str">
        <f t="shared" si="8"/>
        <v/>
      </c>
      <c r="R2219" s="8" t="str">
        <f>if(and(P2219&lt;&gt;"",Q2219&lt;&gt;"newexp",Q2219&lt;&gt;"nostart"),countifs(script_conform_dispatching!A:A,P2219,script_conform_dispatching!B:B,Q2219),"")</f>
        <v/>
      </c>
      <c r="S2219" s="8" t="str">
        <f t="shared" si="3"/>
        <v/>
      </c>
    </row>
    <row r="2220" hidden="1">
      <c r="A2220" s="6" t="s">
        <v>5925</v>
      </c>
      <c r="B2220" s="6" t="s">
        <v>137</v>
      </c>
      <c r="C2220" s="6" t="s">
        <v>411</v>
      </c>
      <c r="H2220" s="8" t="str">
        <f>VLOOKUP(C2220,agent_name_matching!A:B,2,false)</f>
        <v>System</v>
      </c>
      <c r="I2220" s="33"/>
      <c r="O2220" s="6" t="s">
        <v>5926</v>
      </c>
      <c r="P2220" s="8" t="str">
        <f t="shared" si="1"/>
        <v/>
      </c>
      <c r="Q2220" s="8" t="str">
        <f t="shared" si="8"/>
        <v/>
      </c>
      <c r="R2220" s="8" t="str">
        <f>if(and(P2220&lt;&gt;"",Q2220&lt;&gt;"newexp",Q2220&lt;&gt;"nostart"),countifs(script_conform_dispatching!A:A,P2220,script_conform_dispatching!B:B,Q2220),"")</f>
        <v/>
      </c>
      <c r="S2220" s="8" t="str">
        <f t="shared" si="3"/>
        <v/>
      </c>
    </row>
    <row r="2221" hidden="1">
      <c r="A2221" s="6" t="s">
        <v>5927</v>
      </c>
      <c r="B2221" s="6" t="s">
        <v>137</v>
      </c>
      <c r="C2221" s="6" t="s">
        <v>414</v>
      </c>
      <c r="F2221" s="6" t="s">
        <v>415</v>
      </c>
      <c r="G2221" s="6" t="s">
        <v>416</v>
      </c>
      <c r="H2221" s="8" t="str">
        <f>VLOOKUP(C2221,agent_name_matching!A:B,2,false)</f>
        <v>Dialog LLM</v>
      </c>
      <c r="I2221" s="32" t="s">
        <v>5928</v>
      </c>
      <c r="J2221" s="6" t="s">
        <v>418</v>
      </c>
      <c r="L2221" s="6">
        <v>6342.0</v>
      </c>
      <c r="M2221" s="6">
        <v>204.0</v>
      </c>
      <c r="N2221" s="6">
        <v>3047.0</v>
      </c>
      <c r="O2221" s="6" t="s">
        <v>5929</v>
      </c>
      <c r="P2221" s="8" t="str">
        <f t="shared" si="1"/>
        <v/>
      </c>
      <c r="Q2221" s="8" t="str">
        <f t="shared" si="8"/>
        <v/>
      </c>
      <c r="R2221" s="8" t="str">
        <f>if(and(P2221&lt;&gt;"",Q2221&lt;&gt;"newexp",Q2221&lt;&gt;"nostart"),countifs(script_conform_dispatching!A:A,P2221,script_conform_dispatching!B:B,Q2221),"")</f>
        <v/>
      </c>
      <c r="S2221" s="8" t="str">
        <f t="shared" si="3"/>
        <v/>
      </c>
    </row>
    <row r="2222" hidden="1">
      <c r="A2222" s="6" t="s">
        <v>5930</v>
      </c>
      <c r="B2222" s="6" t="s">
        <v>137</v>
      </c>
      <c r="C2222" s="6" t="s">
        <v>37</v>
      </c>
      <c r="F2222" s="6" t="s">
        <v>415</v>
      </c>
      <c r="G2222" s="6" t="s">
        <v>416</v>
      </c>
      <c r="H2222" s="8" t="str">
        <f>VLOOKUP(C2222,agent_name_matching!A:B,2,false)</f>
        <v>Patient LLM</v>
      </c>
      <c r="I2222" s="32" t="s">
        <v>5931</v>
      </c>
      <c r="J2222" s="6" t="s">
        <v>418</v>
      </c>
      <c r="K2222" s="6">
        <v>1.0</v>
      </c>
      <c r="L2222" s="6">
        <v>2014.0</v>
      </c>
      <c r="M2222" s="6">
        <v>51.0</v>
      </c>
      <c r="N2222" s="6">
        <v>1635.0</v>
      </c>
      <c r="O2222" s="6" t="s">
        <v>5932</v>
      </c>
      <c r="P2222" s="8" t="str">
        <f t="shared" si="1"/>
        <v/>
      </c>
      <c r="Q2222" s="8" t="str">
        <f t="shared" si="8"/>
        <v/>
      </c>
      <c r="R2222" s="8" t="str">
        <f>if(and(P2222&lt;&gt;"",Q2222&lt;&gt;"newexp",Q2222&lt;&gt;"nostart"),countifs(script_conform_dispatching!A:A,P2222,script_conform_dispatching!B:B,Q2222),"")</f>
        <v/>
      </c>
      <c r="S2222" s="8" t="str">
        <f t="shared" si="3"/>
        <v/>
      </c>
    </row>
    <row r="2223" hidden="1">
      <c r="A2223" s="6" t="s">
        <v>5933</v>
      </c>
      <c r="B2223" s="6" t="s">
        <v>137</v>
      </c>
      <c r="C2223" s="6" t="s">
        <v>411</v>
      </c>
      <c r="H2223" s="8" t="str">
        <f>VLOOKUP(C2223,agent_name_matching!A:B,2,false)</f>
        <v>System</v>
      </c>
      <c r="I2223" s="33"/>
      <c r="O2223" s="6" t="s">
        <v>5934</v>
      </c>
      <c r="P2223" s="8" t="str">
        <f t="shared" si="1"/>
        <v/>
      </c>
      <c r="Q2223" s="8" t="str">
        <f t="shared" si="8"/>
        <v/>
      </c>
      <c r="R2223" s="8" t="str">
        <f>if(and(P2223&lt;&gt;"",Q2223&lt;&gt;"newexp",Q2223&lt;&gt;"nostart"),countifs(script_conform_dispatching!A:A,P2223,script_conform_dispatching!B:B,Q2223),"")</f>
        <v/>
      </c>
      <c r="S2223" s="8" t="str">
        <f t="shared" si="3"/>
        <v/>
      </c>
    </row>
    <row r="2224" hidden="1">
      <c r="A2224" s="6" t="s">
        <v>5935</v>
      </c>
      <c r="B2224" s="6" t="s">
        <v>137</v>
      </c>
      <c r="C2224" s="6" t="s">
        <v>414</v>
      </c>
      <c r="F2224" s="6" t="s">
        <v>415</v>
      </c>
      <c r="G2224" s="6" t="s">
        <v>416</v>
      </c>
      <c r="H2224" s="8" t="str">
        <f>VLOOKUP(C2224,agent_name_matching!A:B,2,false)</f>
        <v>Dialog LLM</v>
      </c>
      <c r="I2224" s="32" t="s">
        <v>5936</v>
      </c>
      <c r="J2224" s="6" t="s">
        <v>418</v>
      </c>
      <c r="L2224" s="6">
        <v>6880.0</v>
      </c>
      <c r="M2224" s="6">
        <v>338.0</v>
      </c>
      <c r="N2224" s="6">
        <v>4496.0</v>
      </c>
      <c r="O2224" s="6" t="s">
        <v>5937</v>
      </c>
      <c r="P2224" s="8" t="str">
        <f t="shared" si="1"/>
        <v/>
      </c>
      <c r="Q2224" s="8" t="str">
        <f t="shared" si="8"/>
        <v/>
      </c>
      <c r="R2224" s="8" t="str">
        <f>if(and(P2224&lt;&gt;"",Q2224&lt;&gt;"newexp",Q2224&lt;&gt;"nostart"),countifs(script_conform_dispatching!A:A,P2224,script_conform_dispatching!B:B,Q2224),"")</f>
        <v/>
      </c>
      <c r="S2224" s="8" t="str">
        <f t="shared" si="3"/>
        <v/>
      </c>
    </row>
    <row r="2225" hidden="1">
      <c r="A2225" s="6" t="s">
        <v>5938</v>
      </c>
      <c r="B2225" s="6" t="s">
        <v>137</v>
      </c>
      <c r="C2225" s="6" t="s">
        <v>407</v>
      </c>
      <c r="D2225" s="6">
        <v>3.0</v>
      </c>
      <c r="E2225" s="6" t="s">
        <v>445</v>
      </c>
      <c r="H2225" s="8" t="str">
        <f>VLOOKUP(C2225,agent_name_matching!A:B,2,false)</f>
        <v>--</v>
      </c>
      <c r="I2225" s="33"/>
      <c r="O2225" s="6" t="s">
        <v>5939</v>
      </c>
      <c r="P2225" s="8">
        <f t="shared" si="1"/>
        <v>3</v>
      </c>
      <c r="Q2225" s="8">
        <f t="shared" si="8"/>
        <v>4</v>
      </c>
      <c r="R2225" s="8">
        <f>if(and(P2225&lt;&gt;"",Q2225&lt;&gt;"newexp",Q2225&lt;&gt;"nostart"),countifs(script_conform_dispatching!A:A,P2225,script_conform_dispatching!B:B,Q2225),"")</f>
        <v>1</v>
      </c>
      <c r="S2225" s="8" t="str">
        <f t="shared" si="3"/>
        <v/>
      </c>
    </row>
    <row r="2226" hidden="1">
      <c r="A2226" s="6" t="s">
        <v>5940</v>
      </c>
      <c r="B2226" s="6" t="s">
        <v>137</v>
      </c>
      <c r="C2226" s="6" t="s">
        <v>407</v>
      </c>
      <c r="D2226" s="6">
        <v>4.0</v>
      </c>
      <c r="E2226" s="6" t="s">
        <v>408</v>
      </c>
      <c r="H2226" s="8" t="str">
        <f>VLOOKUP(C2226,agent_name_matching!A:B,2,false)</f>
        <v>--</v>
      </c>
      <c r="I2226" s="33"/>
      <c r="O2226" s="6" t="s">
        <v>5941</v>
      </c>
      <c r="P2226" s="8" t="str">
        <f t="shared" si="1"/>
        <v/>
      </c>
      <c r="Q2226" s="8" t="str">
        <f t="shared" si="8"/>
        <v/>
      </c>
      <c r="R2226" s="8" t="str">
        <f>if(and(P2226&lt;&gt;"",Q2226&lt;&gt;"newexp",Q2226&lt;&gt;"nostart"),countifs(script_conform_dispatching!A:A,P2226,script_conform_dispatching!B:B,Q2226),"")</f>
        <v/>
      </c>
      <c r="S2226" s="8" t="str">
        <f t="shared" si="3"/>
        <v/>
      </c>
    </row>
    <row r="2227" hidden="1">
      <c r="A2227" s="6" t="s">
        <v>5942</v>
      </c>
      <c r="B2227" s="6" t="s">
        <v>137</v>
      </c>
      <c r="C2227" s="6" t="s">
        <v>450</v>
      </c>
      <c r="F2227" s="6" t="s">
        <v>415</v>
      </c>
      <c r="G2227" s="6" t="s">
        <v>416</v>
      </c>
      <c r="H2227" s="8" t="str">
        <f>VLOOKUP(C2227,agent_name_matching!A:B,2,false)</f>
        <v>Validator LLM</v>
      </c>
      <c r="I2227" s="32" t="s">
        <v>5943</v>
      </c>
      <c r="J2227" s="6" t="s">
        <v>452</v>
      </c>
      <c r="L2227" s="6">
        <v>2475.0</v>
      </c>
      <c r="M2227" s="6">
        <v>32.0</v>
      </c>
      <c r="N2227" s="6">
        <v>943.0</v>
      </c>
      <c r="O2227" s="6" t="s">
        <v>5944</v>
      </c>
      <c r="P2227" s="8" t="str">
        <f t="shared" si="1"/>
        <v/>
      </c>
      <c r="Q2227" s="8" t="str">
        <f t="shared" si="8"/>
        <v/>
      </c>
      <c r="R2227" s="8" t="str">
        <f>if(and(P2227&lt;&gt;"",Q2227&lt;&gt;"newexp",Q2227&lt;&gt;"nostart"),countifs(script_conform_dispatching!A:A,P2227,script_conform_dispatching!B:B,Q2227),"")</f>
        <v/>
      </c>
      <c r="S2227" s="8" t="str">
        <f t="shared" si="3"/>
        <v/>
      </c>
    </row>
    <row r="2228" hidden="1">
      <c r="A2228" s="6" t="s">
        <v>5945</v>
      </c>
      <c r="B2228" s="6" t="s">
        <v>137</v>
      </c>
      <c r="C2228" s="6" t="s">
        <v>37</v>
      </c>
      <c r="F2228" s="6" t="s">
        <v>415</v>
      </c>
      <c r="G2228" s="6" t="s">
        <v>416</v>
      </c>
      <c r="H2228" s="8" t="str">
        <f>VLOOKUP(C2228,agent_name_matching!A:B,2,false)</f>
        <v>Patient LLM</v>
      </c>
      <c r="I2228" s="32" t="s">
        <v>5946</v>
      </c>
      <c r="J2228" s="6" t="s">
        <v>418</v>
      </c>
      <c r="K2228" s="6">
        <v>1.0</v>
      </c>
      <c r="L2228" s="6">
        <v>2193.0</v>
      </c>
      <c r="M2228" s="6">
        <v>55.0</v>
      </c>
      <c r="N2228" s="6">
        <v>1451.0</v>
      </c>
      <c r="O2228" s="6" t="s">
        <v>5947</v>
      </c>
      <c r="P2228" s="8" t="str">
        <f t="shared" si="1"/>
        <v/>
      </c>
      <c r="Q2228" s="8" t="str">
        <f t="shared" si="8"/>
        <v/>
      </c>
      <c r="R2228" s="8" t="str">
        <f>if(and(P2228&lt;&gt;"",Q2228&lt;&gt;"newexp",Q2228&lt;&gt;"nostart"),countifs(script_conform_dispatching!A:A,P2228,script_conform_dispatching!B:B,Q2228),"")</f>
        <v/>
      </c>
      <c r="S2228" s="8" t="str">
        <f t="shared" si="3"/>
        <v/>
      </c>
    </row>
    <row r="2229" hidden="1">
      <c r="A2229" s="6" t="s">
        <v>5948</v>
      </c>
      <c r="B2229" s="6" t="s">
        <v>137</v>
      </c>
      <c r="C2229" s="6" t="s">
        <v>411</v>
      </c>
      <c r="H2229" s="8" t="str">
        <f>VLOOKUP(C2229,agent_name_matching!A:B,2,false)</f>
        <v>System</v>
      </c>
      <c r="I2229" s="33"/>
      <c r="O2229" s="6" t="s">
        <v>5949</v>
      </c>
      <c r="P2229" s="8" t="str">
        <f t="shared" si="1"/>
        <v/>
      </c>
      <c r="Q2229" s="8" t="str">
        <f t="shared" si="8"/>
        <v/>
      </c>
      <c r="R2229" s="8" t="str">
        <f>if(and(P2229&lt;&gt;"",Q2229&lt;&gt;"newexp",Q2229&lt;&gt;"nostart"),countifs(script_conform_dispatching!A:A,P2229,script_conform_dispatching!B:B,Q2229),"")</f>
        <v/>
      </c>
      <c r="S2229" s="8" t="str">
        <f t="shared" si="3"/>
        <v/>
      </c>
    </row>
    <row r="2230" hidden="1">
      <c r="A2230" s="6" t="s">
        <v>5950</v>
      </c>
      <c r="B2230" s="6" t="s">
        <v>137</v>
      </c>
      <c r="C2230" s="6" t="s">
        <v>414</v>
      </c>
      <c r="F2230" s="6" t="s">
        <v>415</v>
      </c>
      <c r="G2230" s="6" t="s">
        <v>416</v>
      </c>
      <c r="H2230" s="8" t="str">
        <f>VLOOKUP(C2230,agent_name_matching!A:B,2,false)</f>
        <v>Dialog LLM</v>
      </c>
      <c r="I2230" s="32" t="s">
        <v>5951</v>
      </c>
      <c r="J2230" s="6" t="s">
        <v>418</v>
      </c>
      <c r="L2230" s="6">
        <v>7505.0</v>
      </c>
      <c r="M2230" s="6">
        <v>93.0</v>
      </c>
      <c r="N2230" s="6">
        <v>2136.0</v>
      </c>
      <c r="O2230" s="6" t="s">
        <v>5952</v>
      </c>
      <c r="P2230" s="8" t="str">
        <f t="shared" si="1"/>
        <v/>
      </c>
      <c r="Q2230" s="8" t="str">
        <f t="shared" si="8"/>
        <v/>
      </c>
      <c r="R2230" s="8" t="str">
        <f>if(and(P2230&lt;&gt;"",Q2230&lt;&gt;"newexp",Q2230&lt;&gt;"nostart"),countifs(script_conform_dispatching!A:A,P2230,script_conform_dispatching!B:B,Q2230),"")</f>
        <v/>
      </c>
      <c r="S2230" s="8" t="str">
        <f t="shared" si="3"/>
        <v/>
      </c>
    </row>
    <row r="2231" hidden="1">
      <c r="A2231" s="6" t="s">
        <v>5953</v>
      </c>
      <c r="B2231" s="6" t="s">
        <v>137</v>
      </c>
      <c r="C2231" s="6" t="s">
        <v>37</v>
      </c>
      <c r="F2231" s="6" t="s">
        <v>415</v>
      </c>
      <c r="G2231" s="6" t="s">
        <v>416</v>
      </c>
      <c r="H2231" s="8" t="str">
        <f>VLOOKUP(C2231,agent_name_matching!A:B,2,false)</f>
        <v>Patient LLM</v>
      </c>
      <c r="I2231" s="32" t="s">
        <v>5954</v>
      </c>
      <c r="J2231" s="6" t="s">
        <v>418</v>
      </c>
      <c r="K2231" s="6">
        <v>1.0</v>
      </c>
      <c r="L2231" s="6">
        <v>2335.0</v>
      </c>
      <c r="M2231" s="6">
        <v>93.0</v>
      </c>
      <c r="N2231" s="6">
        <v>1527.0</v>
      </c>
      <c r="O2231" s="6" t="s">
        <v>5955</v>
      </c>
      <c r="P2231" s="8" t="str">
        <f t="shared" si="1"/>
        <v/>
      </c>
      <c r="Q2231" s="8" t="str">
        <f t="shared" si="8"/>
        <v/>
      </c>
      <c r="R2231" s="8" t="str">
        <f>if(and(P2231&lt;&gt;"",Q2231&lt;&gt;"newexp",Q2231&lt;&gt;"nostart"),countifs(script_conform_dispatching!A:A,P2231,script_conform_dispatching!B:B,Q2231),"")</f>
        <v/>
      </c>
      <c r="S2231" s="8" t="str">
        <f t="shared" si="3"/>
        <v/>
      </c>
    </row>
    <row r="2232" hidden="1">
      <c r="A2232" s="6" t="s">
        <v>5956</v>
      </c>
      <c r="B2232" s="6" t="s">
        <v>137</v>
      </c>
      <c r="C2232" s="6" t="s">
        <v>411</v>
      </c>
      <c r="H2232" s="8" t="str">
        <f>VLOOKUP(C2232,agent_name_matching!A:B,2,false)</f>
        <v>System</v>
      </c>
      <c r="I2232" s="33"/>
      <c r="O2232" s="6" t="s">
        <v>5957</v>
      </c>
      <c r="P2232" s="8" t="str">
        <f t="shared" si="1"/>
        <v/>
      </c>
      <c r="Q2232" s="8" t="str">
        <f t="shared" si="8"/>
        <v/>
      </c>
      <c r="R2232" s="8" t="str">
        <f>if(and(P2232&lt;&gt;"",Q2232&lt;&gt;"newexp",Q2232&lt;&gt;"nostart"),countifs(script_conform_dispatching!A:A,P2232,script_conform_dispatching!B:B,Q2232),"")</f>
        <v/>
      </c>
      <c r="S2232" s="8" t="str">
        <f t="shared" si="3"/>
        <v/>
      </c>
    </row>
    <row r="2233" hidden="1">
      <c r="A2233" s="6" t="s">
        <v>5958</v>
      </c>
      <c r="B2233" s="6" t="s">
        <v>137</v>
      </c>
      <c r="C2233" s="6" t="s">
        <v>414</v>
      </c>
      <c r="F2233" s="6" t="s">
        <v>415</v>
      </c>
      <c r="G2233" s="6" t="s">
        <v>416</v>
      </c>
      <c r="H2233" s="8" t="str">
        <f>VLOOKUP(C2233,agent_name_matching!A:B,2,false)</f>
        <v>Dialog LLM</v>
      </c>
      <c r="I2233" s="32" t="s">
        <v>5959</v>
      </c>
      <c r="J2233" s="6" t="s">
        <v>418</v>
      </c>
      <c r="L2233" s="6">
        <v>7922.0</v>
      </c>
      <c r="M2233" s="6">
        <v>278.0</v>
      </c>
      <c r="N2233" s="6">
        <v>3973.0</v>
      </c>
      <c r="O2233" s="6" t="s">
        <v>5960</v>
      </c>
      <c r="P2233" s="8" t="str">
        <f t="shared" si="1"/>
        <v/>
      </c>
      <c r="Q2233" s="8" t="str">
        <f t="shared" si="8"/>
        <v/>
      </c>
      <c r="R2233" s="8" t="str">
        <f>if(and(P2233&lt;&gt;"",Q2233&lt;&gt;"newexp",Q2233&lt;&gt;"nostart"),countifs(script_conform_dispatching!A:A,P2233,script_conform_dispatching!B:B,Q2233),"")</f>
        <v/>
      </c>
      <c r="S2233" s="8" t="str">
        <f t="shared" si="3"/>
        <v/>
      </c>
    </row>
    <row r="2234" hidden="1">
      <c r="A2234" s="6" t="s">
        <v>5961</v>
      </c>
      <c r="B2234" s="6" t="s">
        <v>137</v>
      </c>
      <c r="C2234" s="6" t="s">
        <v>407</v>
      </c>
      <c r="D2234" s="6">
        <v>4.0</v>
      </c>
      <c r="E2234" s="6" t="s">
        <v>445</v>
      </c>
      <c r="H2234" s="8" t="str">
        <f>VLOOKUP(C2234,agent_name_matching!A:B,2,false)</f>
        <v>--</v>
      </c>
      <c r="I2234" s="33"/>
      <c r="O2234" s="6" t="s">
        <v>5962</v>
      </c>
      <c r="P2234" s="8">
        <f t="shared" si="1"/>
        <v>4</v>
      </c>
      <c r="Q2234" s="8">
        <f t="shared" si="8"/>
        <v>8</v>
      </c>
      <c r="R2234" s="8">
        <f>if(and(P2234&lt;&gt;"",Q2234&lt;&gt;"newexp",Q2234&lt;&gt;"nostart"),countifs(script_conform_dispatching!A:A,P2234,script_conform_dispatching!B:B,Q2234),"")</f>
        <v>0</v>
      </c>
      <c r="S2234" s="8" t="str">
        <f t="shared" si="3"/>
        <v>wrong</v>
      </c>
    </row>
    <row r="2235" hidden="1">
      <c r="A2235" s="6" t="s">
        <v>5963</v>
      </c>
      <c r="B2235" s="6" t="s">
        <v>137</v>
      </c>
      <c r="C2235" s="6" t="s">
        <v>407</v>
      </c>
      <c r="D2235" s="6">
        <v>8.0</v>
      </c>
      <c r="E2235" s="6" t="s">
        <v>408</v>
      </c>
      <c r="H2235" s="8" t="str">
        <f>VLOOKUP(C2235,agent_name_matching!A:B,2,false)</f>
        <v>--</v>
      </c>
      <c r="I2235" s="33"/>
      <c r="O2235" s="6" t="s">
        <v>5964</v>
      </c>
      <c r="P2235" s="8" t="str">
        <f t="shared" si="1"/>
        <v/>
      </c>
      <c r="Q2235" s="8" t="str">
        <f t="shared" si="8"/>
        <v/>
      </c>
      <c r="R2235" s="8" t="str">
        <f>if(and(P2235&lt;&gt;"",Q2235&lt;&gt;"newexp",Q2235&lt;&gt;"nostart"),countifs(script_conform_dispatching!A:A,P2235,script_conform_dispatching!B:B,Q2235),"")</f>
        <v/>
      </c>
      <c r="S2235" s="8" t="str">
        <f t="shared" si="3"/>
        <v/>
      </c>
    </row>
    <row r="2236" hidden="1">
      <c r="A2236" s="6" t="s">
        <v>5965</v>
      </c>
      <c r="B2236" s="6" t="s">
        <v>137</v>
      </c>
      <c r="C2236" s="6" t="s">
        <v>450</v>
      </c>
      <c r="F2236" s="6" t="s">
        <v>415</v>
      </c>
      <c r="G2236" s="6" t="s">
        <v>416</v>
      </c>
      <c r="H2236" s="8" t="str">
        <f>VLOOKUP(C2236,agent_name_matching!A:B,2,false)</f>
        <v>Validator LLM</v>
      </c>
      <c r="I2236" s="32" t="s">
        <v>5966</v>
      </c>
      <c r="J2236" s="6" t="s">
        <v>452</v>
      </c>
      <c r="L2236" s="6">
        <v>2798.0</v>
      </c>
      <c r="M2236" s="6">
        <v>30.0</v>
      </c>
      <c r="N2236" s="6">
        <v>1218.0</v>
      </c>
      <c r="O2236" s="6" t="s">
        <v>5967</v>
      </c>
      <c r="P2236" s="8" t="str">
        <f t="shared" si="1"/>
        <v/>
      </c>
      <c r="Q2236" s="8" t="str">
        <f t="shared" si="8"/>
        <v/>
      </c>
      <c r="R2236" s="8" t="str">
        <f>if(and(P2236&lt;&gt;"",Q2236&lt;&gt;"newexp",Q2236&lt;&gt;"nostart"),countifs(script_conform_dispatching!A:A,P2236,script_conform_dispatching!B:B,Q2236),"")</f>
        <v/>
      </c>
      <c r="S2236" s="8" t="str">
        <f t="shared" si="3"/>
        <v/>
      </c>
    </row>
    <row r="2237" hidden="1">
      <c r="A2237" s="6" t="s">
        <v>5968</v>
      </c>
      <c r="B2237" s="6" t="s">
        <v>137</v>
      </c>
      <c r="C2237" s="6" t="s">
        <v>37</v>
      </c>
      <c r="F2237" s="6" t="s">
        <v>415</v>
      </c>
      <c r="G2237" s="6" t="s">
        <v>416</v>
      </c>
      <c r="H2237" s="8" t="str">
        <f>VLOOKUP(C2237,agent_name_matching!A:B,2,false)</f>
        <v>Patient LLM</v>
      </c>
      <c r="I2237" s="32" t="s">
        <v>5969</v>
      </c>
      <c r="J2237" s="6" t="s">
        <v>418</v>
      </c>
      <c r="K2237" s="6">
        <v>1.0</v>
      </c>
      <c r="L2237" s="6">
        <v>2573.0</v>
      </c>
      <c r="M2237" s="6">
        <v>69.0</v>
      </c>
      <c r="N2237" s="6">
        <v>1515.0</v>
      </c>
      <c r="O2237" s="6" t="s">
        <v>5970</v>
      </c>
      <c r="P2237" s="8" t="str">
        <f t="shared" si="1"/>
        <v/>
      </c>
      <c r="Q2237" s="8" t="str">
        <f t="shared" si="8"/>
        <v/>
      </c>
      <c r="R2237" s="8" t="str">
        <f>if(and(P2237&lt;&gt;"",Q2237&lt;&gt;"newexp",Q2237&lt;&gt;"nostart"),countifs(script_conform_dispatching!A:A,P2237,script_conform_dispatching!B:B,Q2237),"")</f>
        <v/>
      </c>
      <c r="S2237" s="8" t="str">
        <f t="shared" si="3"/>
        <v/>
      </c>
    </row>
    <row r="2238" hidden="1">
      <c r="A2238" s="6" t="s">
        <v>5971</v>
      </c>
      <c r="B2238" s="6" t="s">
        <v>137</v>
      </c>
      <c r="C2238" s="6" t="s">
        <v>411</v>
      </c>
      <c r="H2238" s="8" t="str">
        <f>VLOOKUP(C2238,agent_name_matching!A:B,2,false)</f>
        <v>System</v>
      </c>
      <c r="I2238" s="33"/>
      <c r="O2238" s="6" t="s">
        <v>5972</v>
      </c>
      <c r="P2238" s="8" t="str">
        <f t="shared" si="1"/>
        <v/>
      </c>
      <c r="Q2238" s="8" t="str">
        <f t="shared" si="8"/>
        <v/>
      </c>
      <c r="R2238" s="8" t="str">
        <f>if(and(P2238&lt;&gt;"",Q2238&lt;&gt;"newexp",Q2238&lt;&gt;"nostart"),countifs(script_conform_dispatching!A:A,P2238,script_conform_dispatching!B:B,Q2238),"")</f>
        <v/>
      </c>
      <c r="S2238" s="8" t="str">
        <f t="shared" si="3"/>
        <v/>
      </c>
    </row>
    <row r="2239" hidden="1">
      <c r="A2239" s="6" t="s">
        <v>5973</v>
      </c>
      <c r="B2239" s="6" t="s">
        <v>137</v>
      </c>
      <c r="C2239" s="6" t="s">
        <v>414</v>
      </c>
      <c r="F2239" s="6" t="s">
        <v>415</v>
      </c>
      <c r="G2239" s="6" t="s">
        <v>416</v>
      </c>
      <c r="H2239" s="8" t="str">
        <f>VLOOKUP(C2239,agent_name_matching!A:B,2,false)</f>
        <v>Dialog LLM</v>
      </c>
      <c r="I2239" s="32" t="s">
        <v>5974</v>
      </c>
      <c r="J2239" s="6" t="s">
        <v>418</v>
      </c>
      <c r="L2239" s="6">
        <v>8424.0</v>
      </c>
      <c r="M2239" s="6">
        <v>162.0</v>
      </c>
      <c r="N2239" s="6">
        <v>2435.0</v>
      </c>
      <c r="O2239" s="6" t="s">
        <v>5975</v>
      </c>
      <c r="P2239" s="8" t="str">
        <f t="shared" si="1"/>
        <v/>
      </c>
      <c r="Q2239" s="8" t="str">
        <f t="shared" si="8"/>
        <v/>
      </c>
      <c r="R2239" s="8" t="str">
        <f>if(and(P2239&lt;&gt;"",Q2239&lt;&gt;"newexp",Q2239&lt;&gt;"nostart"),countifs(script_conform_dispatching!A:A,P2239,script_conform_dispatching!B:B,Q2239),"")</f>
        <v/>
      </c>
      <c r="S2239" s="8" t="str">
        <f t="shared" si="3"/>
        <v/>
      </c>
    </row>
    <row r="2240" hidden="1">
      <c r="A2240" s="6" t="s">
        <v>5976</v>
      </c>
      <c r="B2240" s="6" t="s">
        <v>137</v>
      </c>
      <c r="C2240" s="6" t="s">
        <v>37</v>
      </c>
      <c r="F2240" s="6" t="s">
        <v>415</v>
      </c>
      <c r="G2240" s="6" t="s">
        <v>416</v>
      </c>
      <c r="H2240" s="8" t="str">
        <f>VLOOKUP(C2240,agent_name_matching!A:B,2,false)</f>
        <v>Patient LLM</v>
      </c>
      <c r="I2240" s="32" t="s">
        <v>5977</v>
      </c>
      <c r="J2240" s="6" t="s">
        <v>418</v>
      </c>
      <c r="K2240" s="6">
        <v>1.0</v>
      </c>
      <c r="L2240" s="6">
        <v>2798.0</v>
      </c>
      <c r="M2240" s="6">
        <v>28.0</v>
      </c>
      <c r="N2240" s="6">
        <v>954.0</v>
      </c>
      <c r="O2240" s="6" t="s">
        <v>5978</v>
      </c>
      <c r="P2240" s="8" t="str">
        <f t="shared" si="1"/>
        <v/>
      </c>
      <c r="Q2240" s="8" t="str">
        <f t="shared" si="8"/>
        <v/>
      </c>
      <c r="R2240" s="8" t="str">
        <f>if(and(P2240&lt;&gt;"",Q2240&lt;&gt;"newexp",Q2240&lt;&gt;"nostart"),countifs(script_conform_dispatching!A:A,P2240,script_conform_dispatching!B:B,Q2240),"")</f>
        <v/>
      </c>
      <c r="S2240" s="8" t="str">
        <f t="shared" si="3"/>
        <v/>
      </c>
    </row>
    <row r="2241" hidden="1">
      <c r="A2241" s="6" t="s">
        <v>5979</v>
      </c>
      <c r="B2241" s="6" t="s">
        <v>137</v>
      </c>
      <c r="C2241" s="6" t="s">
        <v>411</v>
      </c>
      <c r="H2241" s="8" t="str">
        <f>VLOOKUP(C2241,agent_name_matching!A:B,2,false)</f>
        <v>System</v>
      </c>
      <c r="I2241" s="33"/>
      <c r="O2241" s="6" t="s">
        <v>5980</v>
      </c>
      <c r="P2241" s="8" t="str">
        <f t="shared" si="1"/>
        <v/>
      </c>
      <c r="Q2241" s="8" t="str">
        <f t="shared" si="8"/>
        <v/>
      </c>
      <c r="R2241" s="8" t="str">
        <f>if(and(P2241&lt;&gt;"",Q2241&lt;&gt;"newexp",Q2241&lt;&gt;"nostart"),countifs(script_conform_dispatching!A:A,P2241,script_conform_dispatching!B:B,Q2241),"")</f>
        <v/>
      </c>
      <c r="S2241" s="8" t="str">
        <f t="shared" si="3"/>
        <v/>
      </c>
    </row>
    <row r="2242" hidden="1">
      <c r="A2242" s="6" t="s">
        <v>5981</v>
      </c>
      <c r="B2242" s="6" t="s">
        <v>137</v>
      </c>
      <c r="C2242" s="6" t="s">
        <v>414</v>
      </c>
      <c r="F2242" s="6" t="s">
        <v>415</v>
      </c>
      <c r="G2242" s="6" t="s">
        <v>416</v>
      </c>
      <c r="H2242" s="8" t="str">
        <f>VLOOKUP(C2242,agent_name_matching!A:B,2,false)</f>
        <v>Dialog LLM</v>
      </c>
      <c r="I2242" s="32" t="s">
        <v>5982</v>
      </c>
      <c r="J2242" s="6" t="s">
        <v>418</v>
      </c>
      <c r="L2242" s="6">
        <v>8769.0</v>
      </c>
      <c r="M2242" s="6">
        <v>68.0</v>
      </c>
      <c r="N2242" s="6">
        <v>1684.0</v>
      </c>
      <c r="O2242" s="6" t="s">
        <v>5983</v>
      </c>
      <c r="P2242" s="8" t="str">
        <f t="shared" si="1"/>
        <v/>
      </c>
      <c r="Q2242" s="8" t="str">
        <f t="shared" si="8"/>
        <v/>
      </c>
      <c r="R2242" s="8" t="str">
        <f>if(and(P2242&lt;&gt;"",Q2242&lt;&gt;"newexp",Q2242&lt;&gt;"nostart"),countifs(script_conform_dispatching!A:A,P2242,script_conform_dispatching!B:B,Q2242),"")</f>
        <v/>
      </c>
      <c r="S2242" s="8" t="str">
        <f t="shared" si="3"/>
        <v/>
      </c>
    </row>
    <row r="2243" hidden="1">
      <c r="A2243" s="6" t="s">
        <v>5984</v>
      </c>
      <c r="B2243" s="6" t="s">
        <v>137</v>
      </c>
      <c r="C2243" s="6" t="s">
        <v>407</v>
      </c>
      <c r="D2243" s="6">
        <v>8.0</v>
      </c>
      <c r="E2243" s="6" t="s">
        <v>445</v>
      </c>
      <c r="H2243" s="8" t="str">
        <f>VLOOKUP(C2243,agent_name_matching!A:B,2,false)</f>
        <v>--</v>
      </c>
      <c r="I2243" s="33"/>
      <c r="O2243" s="6" t="s">
        <v>5985</v>
      </c>
      <c r="P2243" s="8">
        <f t="shared" si="1"/>
        <v>8</v>
      </c>
      <c r="Q2243" s="8" t="str">
        <f t="shared" si="8"/>
        <v>newexp</v>
      </c>
      <c r="R2243" s="8" t="str">
        <f>if(and(P2243&lt;&gt;"",Q2243&lt;&gt;"newexp",Q2243&lt;&gt;"nostart"),countifs(script_conform_dispatching!A:A,P2243,script_conform_dispatching!B:B,Q2243),"")</f>
        <v/>
      </c>
      <c r="S2243" s="8" t="str">
        <f t="shared" si="3"/>
        <v/>
      </c>
    </row>
    <row r="2244" hidden="1">
      <c r="A2244" s="6" t="s">
        <v>5986</v>
      </c>
      <c r="B2244" s="6" t="s">
        <v>137</v>
      </c>
      <c r="C2244" s="6" t="s">
        <v>450</v>
      </c>
      <c r="F2244" s="6" t="s">
        <v>415</v>
      </c>
      <c r="G2244" s="6" t="s">
        <v>416</v>
      </c>
      <c r="H2244" s="8" t="str">
        <f>VLOOKUP(C2244,agent_name_matching!A:B,2,false)</f>
        <v>Validator LLM</v>
      </c>
      <c r="I2244" s="32" t="s">
        <v>451</v>
      </c>
      <c r="J2244" s="6" t="s">
        <v>452</v>
      </c>
      <c r="L2244" s="6">
        <v>3019.0</v>
      </c>
      <c r="M2244" s="6">
        <v>10.0</v>
      </c>
      <c r="N2244" s="6">
        <v>715.0</v>
      </c>
      <c r="O2244" s="6" t="s">
        <v>5987</v>
      </c>
      <c r="P2244" s="8" t="str">
        <f t="shared" si="1"/>
        <v/>
      </c>
      <c r="Q2244" s="8" t="str">
        <f t="shared" si="8"/>
        <v/>
      </c>
      <c r="R2244" s="8" t="str">
        <f>if(and(P2244&lt;&gt;"",Q2244&lt;&gt;"newexp",Q2244&lt;&gt;"nostart"),countifs(script_conform_dispatching!A:A,P2244,script_conform_dispatching!B:B,Q2244),"")</f>
        <v/>
      </c>
      <c r="S2244" s="8" t="str">
        <f t="shared" si="3"/>
        <v/>
      </c>
    </row>
    <row r="2245" hidden="1">
      <c r="A2245" s="6" t="s">
        <v>5988</v>
      </c>
      <c r="B2245" s="6" t="s">
        <v>140</v>
      </c>
      <c r="C2245" s="6" t="s">
        <v>407</v>
      </c>
      <c r="D2245" s="6">
        <v>1.0</v>
      </c>
      <c r="E2245" s="6" t="s">
        <v>408</v>
      </c>
      <c r="H2245" s="8" t="str">
        <f>VLOOKUP(C2245,agent_name_matching!A:B,2,false)</f>
        <v>--</v>
      </c>
      <c r="I2245" s="33"/>
      <c r="O2245" s="6" t="s">
        <v>5989</v>
      </c>
      <c r="P2245" s="8" t="str">
        <f t="shared" si="1"/>
        <v/>
      </c>
      <c r="Q2245" s="8" t="str">
        <f t="shared" si="8"/>
        <v/>
      </c>
      <c r="R2245" s="8" t="str">
        <f>if(and(P2245&lt;&gt;"",Q2245&lt;&gt;"newexp",Q2245&lt;&gt;"nostart"),countifs(script_conform_dispatching!A:A,P2245,script_conform_dispatching!B:B,Q2245),"")</f>
        <v/>
      </c>
      <c r="S2245" s="8" t="str">
        <f t="shared" si="3"/>
        <v/>
      </c>
    </row>
    <row r="2246" hidden="1">
      <c r="A2246" s="6" t="s">
        <v>5990</v>
      </c>
      <c r="B2246" s="6" t="s">
        <v>140</v>
      </c>
      <c r="C2246" s="6" t="s">
        <v>411</v>
      </c>
      <c r="H2246" s="8" t="str">
        <f>VLOOKUP(C2246,agent_name_matching!A:B,2,false)</f>
        <v>System</v>
      </c>
      <c r="I2246" s="33"/>
      <c r="O2246" s="6" t="s">
        <v>5991</v>
      </c>
      <c r="P2246" s="8" t="str">
        <f t="shared" si="1"/>
        <v/>
      </c>
      <c r="Q2246" s="8" t="str">
        <f t="shared" si="8"/>
        <v/>
      </c>
      <c r="R2246" s="8" t="str">
        <f>if(and(P2246&lt;&gt;"",Q2246&lt;&gt;"newexp",Q2246&lt;&gt;"nostart"),countifs(script_conform_dispatching!A:A,P2246,script_conform_dispatching!B:B,Q2246),"")</f>
        <v/>
      </c>
      <c r="S2246" s="8" t="str">
        <f t="shared" si="3"/>
        <v/>
      </c>
    </row>
    <row r="2247" hidden="1">
      <c r="A2247" s="6" t="s">
        <v>5992</v>
      </c>
      <c r="B2247" s="6" t="s">
        <v>140</v>
      </c>
      <c r="C2247" s="6" t="s">
        <v>1007</v>
      </c>
      <c r="F2247" s="6" t="s">
        <v>415</v>
      </c>
      <c r="G2247" s="6" t="s">
        <v>416</v>
      </c>
      <c r="H2247" s="8" t="str">
        <f>VLOOKUP(C2247,agent_name_matching!A:B,2,false)</f>
        <v>Assessor LLM</v>
      </c>
      <c r="I2247" s="32" t="s">
        <v>1008</v>
      </c>
      <c r="J2247" s="6" t="s">
        <v>418</v>
      </c>
      <c r="L2247" s="6">
        <v>716.0</v>
      </c>
      <c r="M2247" s="6">
        <v>14.0</v>
      </c>
      <c r="N2247" s="6">
        <v>863.0</v>
      </c>
      <c r="O2247" s="6" t="s">
        <v>5993</v>
      </c>
      <c r="P2247" s="8" t="str">
        <f t="shared" si="1"/>
        <v/>
      </c>
      <c r="Q2247" s="8" t="str">
        <f t="shared" si="8"/>
        <v/>
      </c>
      <c r="R2247" s="8" t="str">
        <f>if(and(P2247&lt;&gt;"",Q2247&lt;&gt;"newexp",Q2247&lt;&gt;"nostart"),countifs(script_conform_dispatching!A:A,P2247,script_conform_dispatching!B:B,Q2247),"")</f>
        <v/>
      </c>
      <c r="S2247" s="8" t="str">
        <f t="shared" si="3"/>
        <v/>
      </c>
    </row>
    <row r="2248" hidden="1">
      <c r="A2248" s="6" t="s">
        <v>5994</v>
      </c>
      <c r="B2248" s="6" t="s">
        <v>140</v>
      </c>
      <c r="C2248" s="6" t="s">
        <v>1011</v>
      </c>
      <c r="F2248" s="6" t="s">
        <v>415</v>
      </c>
      <c r="G2248" s="6" t="s">
        <v>416</v>
      </c>
      <c r="H2248" s="8" t="str">
        <f>VLOOKUP(C2248,agent_name_matching!A:B,2,false)</f>
        <v>Dialog LLM</v>
      </c>
      <c r="I2248" s="32" t="s">
        <v>1012</v>
      </c>
      <c r="J2248" s="6" t="s">
        <v>418</v>
      </c>
      <c r="L2248" s="6">
        <v>565.0</v>
      </c>
      <c r="M2248" s="6">
        <v>28.0</v>
      </c>
      <c r="N2248" s="6">
        <v>899.0</v>
      </c>
      <c r="O2248" s="6" t="s">
        <v>5995</v>
      </c>
      <c r="P2248" s="8" t="str">
        <f t="shared" si="1"/>
        <v/>
      </c>
      <c r="Q2248" s="8" t="str">
        <f t="shared" si="8"/>
        <v/>
      </c>
      <c r="R2248" s="8" t="str">
        <f>if(and(P2248&lt;&gt;"",Q2248&lt;&gt;"newexp",Q2248&lt;&gt;"nostart"),countifs(script_conform_dispatching!A:A,P2248,script_conform_dispatching!B:B,Q2248),"")</f>
        <v/>
      </c>
      <c r="S2248" s="8" t="str">
        <f t="shared" si="3"/>
        <v/>
      </c>
    </row>
    <row r="2249" hidden="1">
      <c r="A2249" s="6" t="s">
        <v>5996</v>
      </c>
      <c r="B2249" s="6" t="s">
        <v>140</v>
      </c>
      <c r="C2249" s="6" t="s">
        <v>37</v>
      </c>
      <c r="F2249" s="6" t="s">
        <v>415</v>
      </c>
      <c r="G2249" s="6" t="s">
        <v>416</v>
      </c>
      <c r="H2249" s="8" t="str">
        <f>VLOOKUP(C2249,agent_name_matching!A:B,2,false)</f>
        <v>Patient LLM</v>
      </c>
      <c r="I2249" s="32" t="s">
        <v>5997</v>
      </c>
      <c r="J2249" s="6" t="s">
        <v>418</v>
      </c>
      <c r="K2249" s="6">
        <v>1.0</v>
      </c>
      <c r="L2249" s="6">
        <v>390.0</v>
      </c>
      <c r="M2249" s="6">
        <v>42.0</v>
      </c>
      <c r="N2249" s="6">
        <v>1219.0</v>
      </c>
      <c r="O2249" s="6" t="s">
        <v>5998</v>
      </c>
      <c r="P2249" s="8" t="str">
        <f t="shared" si="1"/>
        <v/>
      </c>
      <c r="Q2249" s="8" t="str">
        <f t="shared" si="8"/>
        <v/>
      </c>
      <c r="R2249" s="8" t="str">
        <f>if(and(P2249&lt;&gt;"",Q2249&lt;&gt;"newexp",Q2249&lt;&gt;"nostart"),countifs(script_conform_dispatching!A:A,P2249,script_conform_dispatching!B:B,Q2249),"")</f>
        <v/>
      </c>
      <c r="S2249" s="8" t="str">
        <f t="shared" si="3"/>
        <v/>
      </c>
    </row>
    <row r="2250" hidden="1">
      <c r="A2250" s="6" t="s">
        <v>5999</v>
      </c>
      <c r="B2250" s="6" t="s">
        <v>140</v>
      </c>
      <c r="C2250" s="6" t="s">
        <v>411</v>
      </c>
      <c r="H2250" s="8" t="str">
        <f>VLOOKUP(C2250,agent_name_matching!A:B,2,false)</f>
        <v>System</v>
      </c>
      <c r="I2250" s="33"/>
      <c r="O2250" s="6" t="s">
        <v>6000</v>
      </c>
      <c r="P2250" s="8" t="str">
        <f t="shared" si="1"/>
        <v/>
      </c>
      <c r="Q2250" s="8" t="str">
        <f t="shared" si="8"/>
        <v/>
      </c>
      <c r="R2250" s="8" t="str">
        <f>if(and(P2250&lt;&gt;"",Q2250&lt;&gt;"newexp",Q2250&lt;&gt;"nostart"),countifs(script_conform_dispatching!A:A,P2250,script_conform_dispatching!B:B,Q2250),"")</f>
        <v/>
      </c>
      <c r="S2250" s="8" t="str">
        <f t="shared" si="3"/>
        <v/>
      </c>
    </row>
    <row r="2251" hidden="1">
      <c r="A2251" s="6" t="s">
        <v>6001</v>
      </c>
      <c r="B2251" s="6" t="s">
        <v>140</v>
      </c>
      <c r="C2251" s="6" t="s">
        <v>1007</v>
      </c>
      <c r="F2251" s="6" t="s">
        <v>415</v>
      </c>
      <c r="G2251" s="6" t="s">
        <v>416</v>
      </c>
      <c r="H2251" s="8" t="str">
        <f>VLOOKUP(C2251,agent_name_matching!A:B,2,false)</f>
        <v>Assessor LLM</v>
      </c>
      <c r="I2251" s="32" t="s">
        <v>1008</v>
      </c>
      <c r="J2251" s="6" t="s">
        <v>418</v>
      </c>
      <c r="L2251" s="6">
        <v>790.0</v>
      </c>
      <c r="M2251" s="6">
        <v>14.0</v>
      </c>
      <c r="N2251" s="6">
        <v>968.0</v>
      </c>
      <c r="O2251" s="6" t="s">
        <v>6002</v>
      </c>
      <c r="P2251" s="8" t="str">
        <f t="shared" si="1"/>
        <v/>
      </c>
      <c r="Q2251" s="8" t="str">
        <f t="shared" si="8"/>
        <v/>
      </c>
      <c r="R2251" s="8" t="str">
        <f>if(and(P2251&lt;&gt;"",Q2251&lt;&gt;"newexp",Q2251&lt;&gt;"nostart"),countifs(script_conform_dispatching!A:A,P2251,script_conform_dispatching!B:B,Q2251),"")</f>
        <v/>
      </c>
      <c r="S2251" s="8" t="str">
        <f t="shared" si="3"/>
        <v/>
      </c>
    </row>
    <row r="2252" hidden="1">
      <c r="A2252" s="6" t="s">
        <v>6003</v>
      </c>
      <c r="B2252" s="6" t="s">
        <v>140</v>
      </c>
      <c r="C2252" s="6" t="s">
        <v>1011</v>
      </c>
      <c r="F2252" s="6" t="s">
        <v>415</v>
      </c>
      <c r="G2252" s="6" t="s">
        <v>416</v>
      </c>
      <c r="H2252" s="8" t="str">
        <f>VLOOKUP(C2252,agent_name_matching!A:B,2,false)</f>
        <v>Dialog LLM</v>
      </c>
      <c r="I2252" s="32" t="s">
        <v>6004</v>
      </c>
      <c r="J2252" s="6" t="s">
        <v>418</v>
      </c>
      <c r="L2252" s="6">
        <v>802.0</v>
      </c>
      <c r="M2252" s="6">
        <v>30.0</v>
      </c>
      <c r="N2252" s="6">
        <v>811.0</v>
      </c>
      <c r="O2252" s="6" t="s">
        <v>6005</v>
      </c>
      <c r="P2252" s="8" t="str">
        <f t="shared" si="1"/>
        <v/>
      </c>
      <c r="Q2252" s="8" t="str">
        <f t="shared" si="8"/>
        <v/>
      </c>
      <c r="R2252" s="8" t="str">
        <f>if(and(P2252&lt;&gt;"",Q2252&lt;&gt;"newexp",Q2252&lt;&gt;"nostart"),countifs(script_conform_dispatching!A:A,P2252,script_conform_dispatching!B:B,Q2252),"")</f>
        <v/>
      </c>
      <c r="S2252" s="8" t="str">
        <f t="shared" si="3"/>
        <v/>
      </c>
    </row>
    <row r="2253" hidden="1">
      <c r="A2253" s="6" t="s">
        <v>6006</v>
      </c>
      <c r="B2253" s="6" t="s">
        <v>140</v>
      </c>
      <c r="C2253" s="6" t="s">
        <v>37</v>
      </c>
      <c r="F2253" s="6" t="s">
        <v>415</v>
      </c>
      <c r="G2253" s="6" t="s">
        <v>416</v>
      </c>
      <c r="H2253" s="8" t="str">
        <f>VLOOKUP(C2253,agent_name_matching!A:B,2,false)</f>
        <v>Patient LLM</v>
      </c>
      <c r="I2253" s="32" t="s">
        <v>6007</v>
      </c>
      <c r="J2253" s="6" t="s">
        <v>418</v>
      </c>
      <c r="K2253" s="6">
        <v>1.0</v>
      </c>
      <c r="L2253" s="6">
        <v>470.0</v>
      </c>
      <c r="M2253" s="6">
        <v>13.0</v>
      </c>
      <c r="N2253" s="6">
        <v>670.0</v>
      </c>
      <c r="O2253" s="6" t="s">
        <v>6008</v>
      </c>
      <c r="P2253" s="8" t="str">
        <f t="shared" si="1"/>
        <v/>
      </c>
      <c r="Q2253" s="8" t="str">
        <f t="shared" si="8"/>
        <v/>
      </c>
      <c r="R2253" s="8" t="str">
        <f>if(and(P2253&lt;&gt;"",Q2253&lt;&gt;"newexp",Q2253&lt;&gt;"nostart"),countifs(script_conform_dispatching!A:A,P2253,script_conform_dispatching!B:B,Q2253),"")</f>
        <v/>
      </c>
      <c r="S2253" s="8" t="str">
        <f t="shared" si="3"/>
        <v/>
      </c>
    </row>
    <row r="2254" hidden="1">
      <c r="A2254" s="6" t="s">
        <v>6009</v>
      </c>
      <c r="B2254" s="6" t="s">
        <v>140</v>
      </c>
      <c r="C2254" s="6" t="s">
        <v>411</v>
      </c>
      <c r="H2254" s="8" t="str">
        <f>VLOOKUP(C2254,agent_name_matching!A:B,2,false)</f>
        <v>System</v>
      </c>
      <c r="I2254" s="33"/>
      <c r="O2254" s="6" t="s">
        <v>6010</v>
      </c>
      <c r="P2254" s="8" t="str">
        <f t="shared" si="1"/>
        <v/>
      </c>
      <c r="Q2254" s="8" t="str">
        <f t="shared" si="8"/>
        <v/>
      </c>
      <c r="R2254" s="8" t="str">
        <f>if(and(P2254&lt;&gt;"",Q2254&lt;&gt;"newexp",Q2254&lt;&gt;"nostart"),countifs(script_conform_dispatching!A:A,P2254,script_conform_dispatching!B:B,Q2254),"")</f>
        <v/>
      </c>
      <c r="S2254" s="8" t="str">
        <f t="shared" si="3"/>
        <v/>
      </c>
    </row>
    <row r="2255" hidden="1">
      <c r="A2255" s="6" t="s">
        <v>6011</v>
      </c>
      <c r="B2255" s="6" t="s">
        <v>140</v>
      </c>
      <c r="C2255" s="6" t="s">
        <v>1007</v>
      </c>
      <c r="F2255" s="6" t="s">
        <v>415</v>
      </c>
      <c r="G2255" s="6" t="s">
        <v>416</v>
      </c>
      <c r="H2255" s="8" t="str">
        <f>VLOOKUP(C2255,agent_name_matching!A:B,2,false)</f>
        <v>Assessor LLM</v>
      </c>
      <c r="I2255" s="32" t="s">
        <v>1008</v>
      </c>
      <c r="J2255" s="6" t="s">
        <v>418</v>
      </c>
      <c r="L2255" s="6">
        <v>839.0</v>
      </c>
      <c r="M2255" s="6">
        <v>14.0</v>
      </c>
      <c r="N2255" s="6">
        <v>630.0</v>
      </c>
      <c r="O2255" s="6" t="s">
        <v>6012</v>
      </c>
      <c r="P2255" s="8" t="str">
        <f t="shared" si="1"/>
        <v/>
      </c>
      <c r="Q2255" s="8" t="str">
        <f t="shared" si="8"/>
        <v/>
      </c>
      <c r="R2255" s="8" t="str">
        <f>if(and(P2255&lt;&gt;"",Q2255&lt;&gt;"newexp",Q2255&lt;&gt;"nostart"),countifs(script_conform_dispatching!A:A,P2255,script_conform_dispatching!B:B,Q2255),"")</f>
        <v/>
      </c>
      <c r="S2255" s="8" t="str">
        <f t="shared" si="3"/>
        <v/>
      </c>
    </row>
    <row r="2256" hidden="1">
      <c r="A2256" s="6" t="s">
        <v>6013</v>
      </c>
      <c r="B2256" s="6" t="s">
        <v>140</v>
      </c>
      <c r="C2256" s="6" t="s">
        <v>1011</v>
      </c>
      <c r="F2256" s="6" t="s">
        <v>415</v>
      </c>
      <c r="G2256" s="6" t="s">
        <v>416</v>
      </c>
      <c r="H2256" s="8" t="str">
        <f>VLOOKUP(C2256,agent_name_matching!A:B,2,false)</f>
        <v>Dialog LLM</v>
      </c>
      <c r="I2256" s="32" t="s">
        <v>6014</v>
      </c>
      <c r="J2256" s="6" t="s">
        <v>418</v>
      </c>
      <c r="L2256" s="6">
        <v>1012.0</v>
      </c>
      <c r="M2256" s="6">
        <v>28.0</v>
      </c>
      <c r="N2256" s="6">
        <v>1155.0</v>
      </c>
      <c r="O2256" s="6" t="s">
        <v>6015</v>
      </c>
      <c r="P2256" s="8" t="str">
        <f t="shared" si="1"/>
        <v/>
      </c>
      <c r="Q2256" s="8" t="str">
        <f t="shared" si="8"/>
        <v/>
      </c>
      <c r="R2256" s="8" t="str">
        <f>if(and(P2256&lt;&gt;"",Q2256&lt;&gt;"newexp",Q2256&lt;&gt;"nostart"),countifs(script_conform_dispatching!A:A,P2256,script_conform_dispatching!B:B,Q2256),"")</f>
        <v/>
      </c>
      <c r="S2256" s="8" t="str">
        <f t="shared" si="3"/>
        <v/>
      </c>
    </row>
    <row r="2257" hidden="1">
      <c r="A2257" s="6" t="s">
        <v>6016</v>
      </c>
      <c r="B2257" s="6" t="s">
        <v>140</v>
      </c>
      <c r="C2257" s="6" t="s">
        <v>37</v>
      </c>
      <c r="F2257" s="6" t="s">
        <v>415</v>
      </c>
      <c r="G2257" s="6" t="s">
        <v>416</v>
      </c>
      <c r="H2257" s="8" t="str">
        <f>VLOOKUP(C2257,agent_name_matching!A:B,2,false)</f>
        <v>Patient LLM</v>
      </c>
      <c r="I2257" s="32" t="s">
        <v>6017</v>
      </c>
      <c r="J2257" s="6" t="s">
        <v>418</v>
      </c>
      <c r="K2257" s="6">
        <v>1.0</v>
      </c>
      <c r="L2257" s="6">
        <v>519.0</v>
      </c>
      <c r="M2257" s="6">
        <v>39.0</v>
      </c>
      <c r="N2257" s="6">
        <v>905.0</v>
      </c>
      <c r="O2257" s="6" t="s">
        <v>6018</v>
      </c>
      <c r="P2257" s="8" t="str">
        <f t="shared" si="1"/>
        <v/>
      </c>
      <c r="Q2257" s="8" t="str">
        <f t="shared" si="8"/>
        <v/>
      </c>
      <c r="R2257" s="8" t="str">
        <f>if(and(P2257&lt;&gt;"",Q2257&lt;&gt;"newexp",Q2257&lt;&gt;"nostart"),countifs(script_conform_dispatching!A:A,P2257,script_conform_dispatching!B:B,Q2257),"")</f>
        <v/>
      </c>
      <c r="S2257" s="8" t="str">
        <f t="shared" si="3"/>
        <v/>
      </c>
    </row>
    <row r="2258" hidden="1">
      <c r="A2258" s="6" t="s">
        <v>6019</v>
      </c>
      <c r="B2258" s="6" t="s">
        <v>140</v>
      </c>
      <c r="C2258" s="6" t="s">
        <v>411</v>
      </c>
      <c r="H2258" s="8" t="str">
        <f>VLOOKUP(C2258,agent_name_matching!A:B,2,false)</f>
        <v>System</v>
      </c>
      <c r="I2258" s="33"/>
      <c r="O2258" s="6" t="s">
        <v>6020</v>
      </c>
      <c r="P2258" s="8" t="str">
        <f t="shared" si="1"/>
        <v/>
      </c>
      <c r="Q2258" s="8" t="str">
        <f t="shared" si="8"/>
        <v/>
      </c>
      <c r="R2258" s="8" t="str">
        <f>if(and(P2258&lt;&gt;"",Q2258&lt;&gt;"newexp",Q2258&lt;&gt;"nostart"),countifs(script_conform_dispatching!A:A,P2258,script_conform_dispatching!B:B,Q2258),"")</f>
        <v/>
      </c>
      <c r="S2258" s="8" t="str">
        <f t="shared" si="3"/>
        <v/>
      </c>
    </row>
    <row r="2259" hidden="1">
      <c r="A2259" s="6" t="s">
        <v>6021</v>
      </c>
      <c r="B2259" s="6" t="s">
        <v>140</v>
      </c>
      <c r="C2259" s="6" t="s">
        <v>1007</v>
      </c>
      <c r="F2259" s="6" t="s">
        <v>415</v>
      </c>
      <c r="G2259" s="6" t="s">
        <v>416</v>
      </c>
      <c r="H2259" s="8" t="str">
        <f>VLOOKUP(C2259,agent_name_matching!A:B,2,false)</f>
        <v>Assessor LLM</v>
      </c>
      <c r="I2259" s="32" t="s">
        <v>1040</v>
      </c>
      <c r="J2259" s="6" t="s">
        <v>418</v>
      </c>
      <c r="L2259" s="6">
        <v>912.0</v>
      </c>
      <c r="M2259" s="6">
        <v>12.0</v>
      </c>
      <c r="N2259" s="6">
        <v>671.0</v>
      </c>
      <c r="O2259" s="6" t="s">
        <v>6022</v>
      </c>
      <c r="P2259" s="8" t="str">
        <f t="shared" si="1"/>
        <v/>
      </c>
      <c r="Q2259" s="8" t="str">
        <f t="shared" si="8"/>
        <v/>
      </c>
      <c r="R2259" s="8" t="str">
        <f>if(and(P2259&lt;&gt;"",Q2259&lt;&gt;"newexp",Q2259&lt;&gt;"nostart"),countifs(script_conform_dispatching!A:A,P2259,script_conform_dispatching!B:B,Q2259),"")</f>
        <v/>
      </c>
      <c r="S2259" s="8" t="str">
        <f t="shared" si="3"/>
        <v/>
      </c>
    </row>
    <row r="2260" hidden="1">
      <c r="A2260" s="6" t="s">
        <v>6023</v>
      </c>
      <c r="B2260" s="6" t="s">
        <v>140</v>
      </c>
      <c r="C2260" s="6" t="s">
        <v>407</v>
      </c>
      <c r="D2260" s="6">
        <v>1.0</v>
      </c>
      <c r="E2260" s="6" t="s">
        <v>445</v>
      </c>
      <c r="H2260" s="8" t="str">
        <f>VLOOKUP(C2260,agent_name_matching!A:B,2,false)</f>
        <v>--</v>
      </c>
      <c r="I2260" s="33"/>
      <c r="O2260" s="6" t="s">
        <v>6024</v>
      </c>
      <c r="P2260" s="8">
        <f t="shared" si="1"/>
        <v>1</v>
      </c>
      <c r="Q2260" s="8">
        <f t="shared" si="8"/>
        <v>2</v>
      </c>
      <c r="R2260" s="8">
        <f>if(and(P2260&lt;&gt;"",Q2260&lt;&gt;"newexp",Q2260&lt;&gt;"nostart"),countifs(script_conform_dispatching!A:A,P2260,script_conform_dispatching!B:B,Q2260),"")</f>
        <v>1</v>
      </c>
      <c r="S2260" s="8" t="str">
        <f t="shared" si="3"/>
        <v/>
      </c>
    </row>
    <row r="2261" hidden="1">
      <c r="A2261" s="6" t="s">
        <v>6025</v>
      </c>
      <c r="B2261" s="6" t="s">
        <v>140</v>
      </c>
      <c r="C2261" s="6" t="s">
        <v>1045</v>
      </c>
      <c r="F2261" s="6" t="s">
        <v>415</v>
      </c>
      <c r="G2261" s="6" t="s">
        <v>416</v>
      </c>
      <c r="H2261" s="8" t="str">
        <f>VLOOKUP(C2261,agent_name_matching!A:B,2,false)</f>
        <v>Dispatcher LLM</v>
      </c>
      <c r="I2261" s="32" t="s">
        <v>1046</v>
      </c>
      <c r="J2261" s="6" t="s">
        <v>418</v>
      </c>
      <c r="L2261" s="6">
        <v>2329.0</v>
      </c>
      <c r="M2261" s="6">
        <v>150.0</v>
      </c>
      <c r="N2261" s="6">
        <v>1770.0</v>
      </c>
      <c r="O2261" s="6" t="s">
        <v>6026</v>
      </c>
      <c r="P2261" s="8" t="str">
        <f t="shared" si="1"/>
        <v/>
      </c>
      <c r="Q2261" s="8" t="str">
        <f t="shared" si="8"/>
        <v/>
      </c>
      <c r="R2261" s="8" t="str">
        <f>if(and(P2261&lt;&gt;"",Q2261&lt;&gt;"newexp",Q2261&lt;&gt;"nostart"),countifs(script_conform_dispatching!A:A,P2261,script_conform_dispatching!B:B,Q2261),"")</f>
        <v/>
      </c>
      <c r="S2261" s="8" t="str">
        <f t="shared" si="3"/>
        <v/>
      </c>
    </row>
    <row r="2262" hidden="1">
      <c r="A2262" s="6" t="s">
        <v>6027</v>
      </c>
      <c r="B2262" s="6" t="s">
        <v>140</v>
      </c>
      <c r="C2262" s="6" t="s">
        <v>407</v>
      </c>
      <c r="D2262" s="6">
        <v>2.0</v>
      </c>
      <c r="E2262" s="6" t="s">
        <v>408</v>
      </c>
      <c r="H2262" s="8" t="str">
        <f>VLOOKUP(C2262,agent_name_matching!A:B,2,false)</f>
        <v>--</v>
      </c>
      <c r="I2262" s="33"/>
      <c r="O2262" s="6" t="s">
        <v>6028</v>
      </c>
      <c r="P2262" s="8" t="str">
        <f t="shared" si="1"/>
        <v/>
      </c>
      <c r="Q2262" s="8" t="str">
        <f t="shared" si="8"/>
        <v/>
      </c>
      <c r="R2262" s="8" t="str">
        <f>if(and(P2262&lt;&gt;"",Q2262&lt;&gt;"newexp",Q2262&lt;&gt;"nostart"),countifs(script_conform_dispatching!A:A,P2262,script_conform_dispatching!B:B,Q2262),"")</f>
        <v/>
      </c>
      <c r="S2262" s="8" t="str">
        <f t="shared" si="3"/>
        <v/>
      </c>
    </row>
    <row r="2263" hidden="1">
      <c r="A2263" s="6" t="s">
        <v>6029</v>
      </c>
      <c r="B2263" s="6" t="s">
        <v>140</v>
      </c>
      <c r="C2263" s="6" t="s">
        <v>1011</v>
      </c>
      <c r="F2263" s="6" t="s">
        <v>415</v>
      </c>
      <c r="G2263" s="6" t="s">
        <v>416</v>
      </c>
      <c r="H2263" s="8" t="str">
        <f>VLOOKUP(C2263,agent_name_matching!A:B,2,false)</f>
        <v>Dialog LLM</v>
      </c>
      <c r="I2263" s="32" t="s">
        <v>6030</v>
      </c>
      <c r="J2263" s="6" t="s">
        <v>418</v>
      </c>
      <c r="L2263" s="6">
        <v>1398.0</v>
      </c>
      <c r="M2263" s="6">
        <v>24.0</v>
      </c>
      <c r="N2263" s="6">
        <v>898.0</v>
      </c>
      <c r="O2263" s="6" t="s">
        <v>6031</v>
      </c>
      <c r="P2263" s="8" t="str">
        <f t="shared" si="1"/>
        <v/>
      </c>
      <c r="Q2263" s="8" t="str">
        <f t="shared" si="8"/>
        <v/>
      </c>
      <c r="R2263" s="8" t="str">
        <f>if(and(P2263&lt;&gt;"",Q2263&lt;&gt;"newexp",Q2263&lt;&gt;"nostart"),countifs(script_conform_dispatching!A:A,P2263,script_conform_dispatching!B:B,Q2263),"")</f>
        <v/>
      </c>
      <c r="S2263" s="8" t="str">
        <f t="shared" si="3"/>
        <v/>
      </c>
    </row>
    <row r="2264" hidden="1">
      <c r="A2264" s="6" t="s">
        <v>6032</v>
      </c>
      <c r="B2264" s="6" t="s">
        <v>140</v>
      </c>
      <c r="C2264" s="6" t="s">
        <v>450</v>
      </c>
      <c r="F2264" s="6" t="s">
        <v>415</v>
      </c>
      <c r="G2264" s="6" t="s">
        <v>416</v>
      </c>
      <c r="H2264" s="8" t="str">
        <f>VLOOKUP(C2264,agent_name_matching!A:B,2,false)</f>
        <v>Validator LLM</v>
      </c>
      <c r="I2264" s="32" t="s">
        <v>6033</v>
      </c>
      <c r="J2264" s="6" t="s">
        <v>452</v>
      </c>
      <c r="L2264" s="6">
        <v>764.0</v>
      </c>
      <c r="M2264" s="6">
        <v>49.0</v>
      </c>
      <c r="N2264" s="6">
        <v>1287.0</v>
      </c>
      <c r="O2264" s="6" t="s">
        <v>6034</v>
      </c>
      <c r="P2264" s="8" t="str">
        <f t="shared" si="1"/>
        <v/>
      </c>
      <c r="Q2264" s="8" t="str">
        <f t="shared" si="8"/>
        <v/>
      </c>
      <c r="R2264" s="8" t="str">
        <f>if(and(P2264&lt;&gt;"",Q2264&lt;&gt;"newexp",Q2264&lt;&gt;"nostart"),countifs(script_conform_dispatching!A:A,P2264,script_conform_dispatching!B:B,Q2264),"")</f>
        <v/>
      </c>
      <c r="S2264" s="8" t="str">
        <f t="shared" si="3"/>
        <v/>
      </c>
    </row>
    <row r="2265" hidden="1">
      <c r="A2265" s="6" t="s">
        <v>6035</v>
      </c>
      <c r="B2265" s="6" t="s">
        <v>140</v>
      </c>
      <c r="C2265" s="6" t="s">
        <v>37</v>
      </c>
      <c r="F2265" s="6" t="s">
        <v>415</v>
      </c>
      <c r="G2265" s="6" t="s">
        <v>416</v>
      </c>
      <c r="H2265" s="8" t="str">
        <f>VLOOKUP(C2265,agent_name_matching!A:B,2,false)</f>
        <v>Patient LLM</v>
      </c>
      <c r="I2265" s="32" t="s">
        <v>6036</v>
      </c>
      <c r="J2265" s="6" t="s">
        <v>418</v>
      </c>
      <c r="K2265" s="6">
        <v>1.0</v>
      </c>
      <c r="L2265" s="6">
        <v>590.0</v>
      </c>
      <c r="M2265" s="6">
        <v>54.0</v>
      </c>
      <c r="N2265" s="6">
        <v>1080.0</v>
      </c>
      <c r="O2265" s="6" t="s">
        <v>6037</v>
      </c>
      <c r="P2265" s="8" t="str">
        <f t="shared" si="1"/>
        <v/>
      </c>
      <c r="Q2265" s="8" t="str">
        <f t="shared" si="8"/>
        <v/>
      </c>
      <c r="R2265" s="8" t="str">
        <f>if(and(P2265&lt;&gt;"",Q2265&lt;&gt;"newexp",Q2265&lt;&gt;"nostart"),countifs(script_conform_dispatching!A:A,P2265,script_conform_dispatching!B:B,Q2265),"")</f>
        <v/>
      </c>
      <c r="S2265" s="8" t="str">
        <f t="shared" si="3"/>
        <v/>
      </c>
    </row>
    <row r="2266" hidden="1">
      <c r="A2266" s="6" t="s">
        <v>6038</v>
      </c>
      <c r="B2266" s="6" t="s">
        <v>140</v>
      </c>
      <c r="C2266" s="6" t="s">
        <v>411</v>
      </c>
      <c r="H2266" s="8" t="str">
        <f>VLOOKUP(C2266,agent_name_matching!A:B,2,false)</f>
        <v>System</v>
      </c>
      <c r="I2266" s="33"/>
      <c r="O2266" s="6" t="s">
        <v>6039</v>
      </c>
      <c r="P2266" s="8" t="str">
        <f t="shared" si="1"/>
        <v/>
      </c>
      <c r="Q2266" s="8" t="str">
        <f t="shared" si="8"/>
        <v/>
      </c>
      <c r="R2266" s="8" t="str">
        <f>if(and(P2266&lt;&gt;"",Q2266&lt;&gt;"newexp",Q2266&lt;&gt;"nostart"),countifs(script_conform_dispatching!A:A,P2266,script_conform_dispatching!B:B,Q2266),"")</f>
        <v/>
      </c>
      <c r="S2266" s="8" t="str">
        <f t="shared" si="3"/>
        <v/>
      </c>
    </row>
    <row r="2267" hidden="1">
      <c r="A2267" s="6" t="s">
        <v>6040</v>
      </c>
      <c r="B2267" s="6" t="s">
        <v>140</v>
      </c>
      <c r="C2267" s="6" t="s">
        <v>1007</v>
      </c>
      <c r="F2267" s="6" t="s">
        <v>415</v>
      </c>
      <c r="G2267" s="6" t="s">
        <v>416</v>
      </c>
      <c r="H2267" s="8" t="str">
        <f>VLOOKUP(C2267,agent_name_matching!A:B,2,false)</f>
        <v>Assessor LLM</v>
      </c>
      <c r="I2267" s="32" t="s">
        <v>1008</v>
      </c>
      <c r="J2267" s="6" t="s">
        <v>418</v>
      </c>
      <c r="L2267" s="6">
        <v>1026.0</v>
      </c>
      <c r="M2267" s="6">
        <v>14.0</v>
      </c>
      <c r="N2267" s="6">
        <v>641.0</v>
      </c>
      <c r="O2267" s="6" t="s">
        <v>6041</v>
      </c>
      <c r="P2267" s="8" t="str">
        <f t="shared" si="1"/>
        <v/>
      </c>
      <c r="Q2267" s="8" t="str">
        <f t="shared" si="8"/>
        <v/>
      </c>
      <c r="R2267" s="8" t="str">
        <f>if(and(P2267&lt;&gt;"",Q2267&lt;&gt;"newexp",Q2267&lt;&gt;"nostart"),countifs(script_conform_dispatching!A:A,P2267,script_conform_dispatching!B:B,Q2267),"")</f>
        <v/>
      </c>
      <c r="S2267" s="8" t="str">
        <f t="shared" si="3"/>
        <v/>
      </c>
    </row>
    <row r="2268" hidden="1">
      <c r="A2268" s="6" t="s">
        <v>6042</v>
      </c>
      <c r="B2268" s="6" t="s">
        <v>140</v>
      </c>
      <c r="C2268" s="6" t="s">
        <v>1011</v>
      </c>
      <c r="F2268" s="6" t="s">
        <v>415</v>
      </c>
      <c r="G2268" s="6" t="s">
        <v>416</v>
      </c>
      <c r="H2268" s="8" t="str">
        <f>VLOOKUP(C2268,agent_name_matching!A:B,2,false)</f>
        <v>Dialog LLM</v>
      </c>
      <c r="I2268" s="32" t="s">
        <v>6043</v>
      </c>
      <c r="J2268" s="6" t="s">
        <v>418</v>
      </c>
      <c r="L2268" s="6">
        <v>1668.0</v>
      </c>
      <c r="M2268" s="6">
        <v>57.0</v>
      </c>
      <c r="N2268" s="6">
        <v>1223.0</v>
      </c>
      <c r="O2268" s="6" t="s">
        <v>6044</v>
      </c>
      <c r="P2268" s="8" t="str">
        <f t="shared" si="1"/>
        <v/>
      </c>
      <c r="Q2268" s="8" t="str">
        <f t="shared" si="8"/>
        <v/>
      </c>
      <c r="R2268" s="8" t="str">
        <f>if(and(P2268&lt;&gt;"",Q2268&lt;&gt;"newexp",Q2268&lt;&gt;"nostart"),countifs(script_conform_dispatching!A:A,P2268,script_conform_dispatching!B:B,Q2268),"")</f>
        <v/>
      </c>
      <c r="S2268" s="8" t="str">
        <f t="shared" si="3"/>
        <v/>
      </c>
    </row>
    <row r="2269" hidden="1">
      <c r="A2269" s="6" t="s">
        <v>6045</v>
      </c>
      <c r="B2269" s="6" t="s">
        <v>140</v>
      </c>
      <c r="C2269" s="6" t="s">
        <v>37</v>
      </c>
      <c r="F2269" s="6" t="s">
        <v>415</v>
      </c>
      <c r="G2269" s="6" t="s">
        <v>416</v>
      </c>
      <c r="H2269" s="8" t="str">
        <f>VLOOKUP(C2269,agent_name_matching!A:B,2,false)</f>
        <v>Patient LLM</v>
      </c>
      <c r="I2269" s="32" t="s">
        <v>6046</v>
      </c>
      <c r="J2269" s="6" t="s">
        <v>418</v>
      </c>
      <c r="K2269" s="6">
        <v>1.0</v>
      </c>
      <c r="L2269" s="6">
        <v>709.0</v>
      </c>
      <c r="M2269" s="6">
        <v>72.0</v>
      </c>
      <c r="N2269" s="6">
        <v>1504.0</v>
      </c>
      <c r="O2269" s="6" t="s">
        <v>6047</v>
      </c>
      <c r="P2269" s="8" t="str">
        <f t="shared" si="1"/>
        <v/>
      </c>
      <c r="Q2269" s="8" t="str">
        <f t="shared" si="8"/>
        <v/>
      </c>
      <c r="R2269" s="8" t="str">
        <f>if(and(P2269&lt;&gt;"",Q2269&lt;&gt;"newexp",Q2269&lt;&gt;"nostart"),countifs(script_conform_dispatching!A:A,P2269,script_conform_dispatching!B:B,Q2269),"")</f>
        <v/>
      </c>
      <c r="S2269" s="8" t="str">
        <f t="shared" si="3"/>
        <v/>
      </c>
    </row>
    <row r="2270" hidden="1">
      <c r="A2270" s="6" t="s">
        <v>6048</v>
      </c>
      <c r="B2270" s="6" t="s">
        <v>140</v>
      </c>
      <c r="C2270" s="6" t="s">
        <v>411</v>
      </c>
      <c r="H2270" s="8" t="str">
        <f>VLOOKUP(C2270,agent_name_matching!A:B,2,false)</f>
        <v>System</v>
      </c>
      <c r="I2270" s="33"/>
      <c r="O2270" s="6" t="s">
        <v>6049</v>
      </c>
      <c r="P2270" s="8" t="str">
        <f t="shared" si="1"/>
        <v/>
      </c>
      <c r="Q2270" s="8" t="str">
        <f t="shared" si="8"/>
        <v/>
      </c>
      <c r="R2270" s="8" t="str">
        <f>if(and(P2270&lt;&gt;"",Q2270&lt;&gt;"newexp",Q2270&lt;&gt;"nostart"),countifs(script_conform_dispatching!A:A,P2270,script_conform_dispatching!B:B,Q2270),"")</f>
        <v/>
      </c>
      <c r="S2270" s="8" t="str">
        <f t="shared" si="3"/>
        <v/>
      </c>
    </row>
    <row r="2271" hidden="1">
      <c r="A2271" s="6" t="s">
        <v>6050</v>
      </c>
      <c r="B2271" s="6" t="s">
        <v>140</v>
      </c>
      <c r="C2271" s="6" t="s">
        <v>1007</v>
      </c>
      <c r="F2271" s="6" t="s">
        <v>415</v>
      </c>
      <c r="G2271" s="6" t="s">
        <v>416</v>
      </c>
      <c r="H2271" s="8" t="str">
        <f>VLOOKUP(C2271,agent_name_matching!A:B,2,false)</f>
        <v>Assessor LLM</v>
      </c>
      <c r="I2271" s="32" t="s">
        <v>1008</v>
      </c>
      <c r="J2271" s="6" t="s">
        <v>418</v>
      </c>
      <c r="L2271" s="6">
        <v>1161.0</v>
      </c>
      <c r="M2271" s="6">
        <v>14.0</v>
      </c>
      <c r="N2271" s="6">
        <v>608.0</v>
      </c>
      <c r="O2271" s="6" t="s">
        <v>6051</v>
      </c>
      <c r="P2271" s="8" t="str">
        <f t="shared" si="1"/>
        <v/>
      </c>
      <c r="Q2271" s="8" t="str">
        <f t="shared" si="8"/>
        <v/>
      </c>
      <c r="R2271" s="8" t="str">
        <f>if(and(P2271&lt;&gt;"",Q2271&lt;&gt;"newexp",Q2271&lt;&gt;"nostart"),countifs(script_conform_dispatching!A:A,P2271,script_conform_dispatching!B:B,Q2271),"")</f>
        <v/>
      </c>
      <c r="S2271" s="8" t="str">
        <f t="shared" si="3"/>
        <v/>
      </c>
    </row>
    <row r="2272" hidden="1">
      <c r="A2272" s="6" t="s">
        <v>6052</v>
      </c>
      <c r="B2272" s="6" t="s">
        <v>140</v>
      </c>
      <c r="C2272" s="6" t="s">
        <v>1011</v>
      </c>
      <c r="F2272" s="6" t="s">
        <v>415</v>
      </c>
      <c r="G2272" s="6" t="s">
        <v>416</v>
      </c>
      <c r="H2272" s="8" t="str">
        <f>VLOOKUP(C2272,agent_name_matching!A:B,2,false)</f>
        <v>Dialog LLM</v>
      </c>
      <c r="I2272" s="32" t="s">
        <v>6053</v>
      </c>
      <c r="J2272" s="6" t="s">
        <v>418</v>
      </c>
      <c r="L2272" s="6">
        <v>1989.0</v>
      </c>
      <c r="M2272" s="6">
        <v>79.0</v>
      </c>
      <c r="N2272" s="6">
        <v>2140.0</v>
      </c>
      <c r="O2272" s="6" t="s">
        <v>6054</v>
      </c>
      <c r="P2272" s="8" t="str">
        <f t="shared" si="1"/>
        <v/>
      </c>
      <c r="Q2272" s="8" t="str">
        <f t="shared" si="8"/>
        <v/>
      </c>
      <c r="R2272" s="8" t="str">
        <f>if(and(P2272&lt;&gt;"",Q2272&lt;&gt;"newexp",Q2272&lt;&gt;"nostart"),countifs(script_conform_dispatching!A:A,P2272,script_conform_dispatching!B:B,Q2272),"")</f>
        <v/>
      </c>
      <c r="S2272" s="8" t="str">
        <f t="shared" si="3"/>
        <v/>
      </c>
    </row>
    <row r="2273" hidden="1">
      <c r="A2273" s="6" t="s">
        <v>6055</v>
      </c>
      <c r="B2273" s="6" t="s">
        <v>140</v>
      </c>
      <c r="C2273" s="6" t="s">
        <v>37</v>
      </c>
      <c r="F2273" s="6" t="s">
        <v>415</v>
      </c>
      <c r="G2273" s="6" t="s">
        <v>416</v>
      </c>
      <c r="H2273" s="8" t="str">
        <f>VLOOKUP(C2273,agent_name_matching!A:B,2,false)</f>
        <v>Patient LLM</v>
      </c>
      <c r="I2273" s="32" t="s">
        <v>6056</v>
      </c>
      <c r="J2273" s="6" t="s">
        <v>418</v>
      </c>
      <c r="K2273" s="6">
        <v>1.0</v>
      </c>
      <c r="L2273" s="6">
        <v>868.0</v>
      </c>
      <c r="M2273" s="6">
        <v>47.0</v>
      </c>
      <c r="N2273" s="6">
        <v>809.0</v>
      </c>
      <c r="O2273" s="6" t="s">
        <v>6057</v>
      </c>
      <c r="P2273" s="8" t="str">
        <f t="shared" si="1"/>
        <v/>
      </c>
      <c r="Q2273" s="8" t="str">
        <f t="shared" si="8"/>
        <v/>
      </c>
      <c r="R2273" s="8" t="str">
        <f>if(and(P2273&lt;&gt;"",Q2273&lt;&gt;"newexp",Q2273&lt;&gt;"nostart"),countifs(script_conform_dispatching!A:A,P2273,script_conform_dispatching!B:B,Q2273),"")</f>
        <v/>
      </c>
      <c r="S2273" s="8" t="str">
        <f t="shared" si="3"/>
        <v/>
      </c>
    </row>
    <row r="2274" hidden="1">
      <c r="A2274" s="6" t="s">
        <v>6058</v>
      </c>
      <c r="B2274" s="6" t="s">
        <v>140</v>
      </c>
      <c r="C2274" s="6" t="s">
        <v>411</v>
      </c>
      <c r="H2274" s="8" t="str">
        <f>VLOOKUP(C2274,agent_name_matching!A:B,2,false)</f>
        <v>System</v>
      </c>
      <c r="I2274" s="33"/>
      <c r="O2274" s="6" t="s">
        <v>6059</v>
      </c>
      <c r="P2274" s="8" t="str">
        <f t="shared" si="1"/>
        <v/>
      </c>
      <c r="Q2274" s="8" t="str">
        <f t="shared" si="8"/>
        <v/>
      </c>
      <c r="R2274" s="8" t="str">
        <f>if(and(P2274&lt;&gt;"",Q2274&lt;&gt;"newexp",Q2274&lt;&gt;"nostart"),countifs(script_conform_dispatching!A:A,P2274,script_conform_dispatching!B:B,Q2274),"")</f>
        <v/>
      </c>
      <c r="S2274" s="8" t="str">
        <f t="shared" si="3"/>
        <v/>
      </c>
    </row>
    <row r="2275" hidden="1">
      <c r="A2275" s="6" t="s">
        <v>6060</v>
      </c>
      <c r="B2275" s="6" t="s">
        <v>140</v>
      </c>
      <c r="C2275" s="6" t="s">
        <v>1007</v>
      </c>
      <c r="F2275" s="6" t="s">
        <v>415</v>
      </c>
      <c r="G2275" s="6" t="s">
        <v>416</v>
      </c>
      <c r="H2275" s="8" t="str">
        <f>VLOOKUP(C2275,agent_name_matching!A:B,2,false)</f>
        <v>Assessor LLM</v>
      </c>
      <c r="I2275" s="32" t="s">
        <v>1040</v>
      </c>
      <c r="J2275" s="6" t="s">
        <v>418</v>
      </c>
      <c r="L2275" s="6">
        <v>1293.0</v>
      </c>
      <c r="M2275" s="6">
        <v>12.0</v>
      </c>
      <c r="N2275" s="6">
        <v>684.0</v>
      </c>
      <c r="O2275" s="6" t="s">
        <v>6061</v>
      </c>
      <c r="P2275" s="8" t="str">
        <f t="shared" si="1"/>
        <v/>
      </c>
      <c r="Q2275" s="8" t="str">
        <f t="shared" si="8"/>
        <v/>
      </c>
      <c r="R2275" s="8" t="str">
        <f>if(and(P2275&lt;&gt;"",Q2275&lt;&gt;"newexp",Q2275&lt;&gt;"nostart"),countifs(script_conform_dispatching!A:A,P2275,script_conform_dispatching!B:B,Q2275),"")</f>
        <v/>
      </c>
      <c r="S2275" s="8" t="str">
        <f t="shared" si="3"/>
        <v/>
      </c>
    </row>
    <row r="2276" hidden="1">
      <c r="A2276" s="6" t="s">
        <v>6062</v>
      </c>
      <c r="B2276" s="6" t="s">
        <v>140</v>
      </c>
      <c r="C2276" s="6" t="s">
        <v>407</v>
      </c>
      <c r="D2276" s="6">
        <v>2.0</v>
      </c>
      <c r="E2276" s="6" t="s">
        <v>445</v>
      </c>
      <c r="H2276" s="8" t="str">
        <f>VLOOKUP(C2276,agent_name_matching!A:B,2,false)</f>
        <v>--</v>
      </c>
      <c r="I2276" s="33"/>
      <c r="O2276" s="6" t="s">
        <v>6063</v>
      </c>
      <c r="P2276" s="8">
        <f t="shared" si="1"/>
        <v>2</v>
      </c>
      <c r="Q2276" s="8">
        <f t="shared" si="8"/>
        <v>3</v>
      </c>
      <c r="R2276" s="8">
        <f>if(and(P2276&lt;&gt;"",Q2276&lt;&gt;"newexp",Q2276&lt;&gt;"nostart"),countifs(script_conform_dispatching!A:A,P2276,script_conform_dispatching!B:B,Q2276),"")</f>
        <v>1</v>
      </c>
      <c r="S2276" s="8" t="str">
        <f t="shared" si="3"/>
        <v/>
      </c>
    </row>
    <row r="2277" hidden="1">
      <c r="A2277" s="6" t="s">
        <v>6064</v>
      </c>
      <c r="B2277" s="6" t="s">
        <v>140</v>
      </c>
      <c r="C2277" s="6" t="s">
        <v>1045</v>
      </c>
      <c r="F2277" s="6" t="s">
        <v>415</v>
      </c>
      <c r="G2277" s="6" t="s">
        <v>416</v>
      </c>
      <c r="H2277" s="8" t="str">
        <f>VLOOKUP(C2277,agent_name_matching!A:B,2,false)</f>
        <v>Dispatcher LLM</v>
      </c>
      <c r="I2277" s="32" t="s">
        <v>6065</v>
      </c>
      <c r="J2277" s="6" t="s">
        <v>418</v>
      </c>
      <c r="L2277" s="6">
        <v>2710.0</v>
      </c>
      <c r="M2277" s="6">
        <v>261.0</v>
      </c>
      <c r="N2277" s="6">
        <v>3331.0</v>
      </c>
      <c r="O2277" s="6" t="s">
        <v>6066</v>
      </c>
      <c r="P2277" s="8" t="str">
        <f t="shared" si="1"/>
        <v/>
      </c>
      <c r="Q2277" s="8" t="str">
        <f t="shared" si="8"/>
        <v/>
      </c>
      <c r="R2277" s="8" t="str">
        <f>if(and(P2277&lt;&gt;"",Q2277&lt;&gt;"newexp",Q2277&lt;&gt;"nostart"),countifs(script_conform_dispatching!A:A,P2277,script_conform_dispatching!B:B,Q2277),"")</f>
        <v/>
      </c>
      <c r="S2277" s="8" t="str">
        <f t="shared" si="3"/>
        <v/>
      </c>
    </row>
    <row r="2278" hidden="1">
      <c r="A2278" s="6" t="s">
        <v>6067</v>
      </c>
      <c r="B2278" s="6" t="s">
        <v>140</v>
      </c>
      <c r="C2278" s="6" t="s">
        <v>407</v>
      </c>
      <c r="D2278" s="6">
        <v>3.0</v>
      </c>
      <c r="E2278" s="6" t="s">
        <v>408</v>
      </c>
      <c r="H2278" s="8" t="str">
        <f>VLOOKUP(C2278,agent_name_matching!A:B,2,false)</f>
        <v>--</v>
      </c>
      <c r="I2278" s="33"/>
      <c r="O2278" s="6" t="s">
        <v>6068</v>
      </c>
      <c r="P2278" s="8" t="str">
        <f t="shared" si="1"/>
        <v/>
      </c>
      <c r="Q2278" s="8" t="str">
        <f t="shared" si="8"/>
        <v/>
      </c>
      <c r="R2278" s="8" t="str">
        <f>if(and(P2278&lt;&gt;"",Q2278&lt;&gt;"newexp",Q2278&lt;&gt;"nostart"),countifs(script_conform_dispatching!A:A,P2278,script_conform_dispatching!B:B,Q2278),"")</f>
        <v/>
      </c>
      <c r="S2278" s="8" t="str">
        <f t="shared" si="3"/>
        <v/>
      </c>
    </row>
    <row r="2279" hidden="1">
      <c r="A2279" s="6" t="s">
        <v>6069</v>
      </c>
      <c r="B2279" s="6" t="s">
        <v>140</v>
      </c>
      <c r="C2279" s="6" t="s">
        <v>1011</v>
      </c>
      <c r="F2279" s="6" t="s">
        <v>415</v>
      </c>
      <c r="G2279" s="6" t="s">
        <v>416</v>
      </c>
      <c r="H2279" s="8" t="str">
        <f>VLOOKUP(C2279,agent_name_matching!A:B,2,false)</f>
        <v>Dialog LLM</v>
      </c>
      <c r="I2279" s="32" t="s">
        <v>6070</v>
      </c>
      <c r="J2279" s="6" t="s">
        <v>418</v>
      </c>
      <c r="L2279" s="6">
        <v>2570.0</v>
      </c>
      <c r="M2279" s="6">
        <v>27.0</v>
      </c>
      <c r="N2279" s="6">
        <v>926.0</v>
      </c>
      <c r="O2279" s="6" t="s">
        <v>6071</v>
      </c>
      <c r="P2279" s="8" t="str">
        <f t="shared" si="1"/>
        <v/>
      </c>
      <c r="Q2279" s="8" t="str">
        <f t="shared" si="8"/>
        <v/>
      </c>
      <c r="R2279" s="8" t="str">
        <f>if(and(P2279&lt;&gt;"",Q2279&lt;&gt;"newexp",Q2279&lt;&gt;"nostart"),countifs(script_conform_dispatching!A:A,P2279,script_conform_dispatching!B:B,Q2279),"")</f>
        <v/>
      </c>
      <c r="S2279" s="8" t="str">
        <f t="shared" si="3"/>
        <v/>
      </c>
    </row>
    <row r="2280" hidden="1">
      <c r="A2280" s="6" t="s">
        <v>6072</v>
      </c>
      <c r="B2280" s="6" t="s">
        <v>140</v>
      </c>
      <c r="C2280" s="6" t="s">
        <v>450</v>
      </c>
      <c r="F2280" s="6" t="s">
        <v>415</v>
      </c>
      <c r="G2280" s="6" t="s">
        <v>416</v>
      </c>
      <c r="H2280" s="8" t="str">
        <f>VLOOKUP(C2280,agent_name_matching!A:B,2,false)</f>
        <v>Validator LLM</v>
      </c>
      <c r="I2280" s="32" t="s">
        <v>451</v>
      </c>
      <c r="J2280" s="6" t="s">
        <v>452</v>
      </c>
      <c r="L2280" s="6">
        <v>1148.0</v>
      </c>
      <c r="M2280" s="6">
        <v>10.0</v>
      </c>
      <c r="N2280" s="6">
        <v>494.0</v>
      </c>
      <c r="O2280" s="6" t="s">
        <v>6073</v>
      </c>
      <c r="P2280" s="8" t="str">
        <f t="shared" si="1"/>
        <v/>
      </c>
      <c r="Q2280" s="8" t="str">
        <f t="shared" si="8"/>
        <v/>
      </c>
      <c r="R2280" s="8" t="str">
        <f>if(and(P2280&lt;&gt;"",Q2280&lt;&gt;"newexp",Q2280&lt;&gt;"nostart"),countifs(script_conform_dispatching!A:A,P2280,script_conform_dispatching!B:B,Q2280),"")</f>
        <v/>
      </c>
      <c r="S2280" s="8" t="str">
        <f t="shared" si="3"/>
        <v/>
      </c>
    </row>
    <row r="2281" hidden="1">
      <c r="A2281" s="6" t="s">
        <v>6074</v>
      </c>
      <c r="B2281" s="6" t="s">
        <v>140</v>
      </c>
      <c r="C2281" s="6" t="s">
        <v>37</v>
      </c>
      <c r="F2281" s="6" t="s">
        <v>415</v>
      </c>
      <c r="G2281" s="6" t="s">
        <v>416</v>
      </c>
      <c r="H2281" s="8" t="str">
        <f>VLOOKUP(C2281,agent_name_matching!A:B,2,false)</f>
        <v>Patient LLM</v>
      </c>
      <c r="I2281" s="32" t="s">
        <v>6075</v>
      </c>
      <c r="J2281" s="6" t="s">
        <v>418</v>
      </c>
      <c r="K2281" s="6">
        <v>1.0</v>
      </c>
      <c r="L2281" s="6">
        <v>950.0</v>
      </c>
      <c r="M2281" s="6">
        <v>121.0</v>
      </c>
      <c r="N2281" s="6">
        <v>1511.0</v>
      </c>
      <c r="O2281" s="6" t="s">
        <v>6076</v>
      </c>
      <c r="P2281" s="8" t="str">
        <f t="shared" si="1"/>
        <v/>
      </c>
      <c r="Q2281" s="8" t="str">
        <f t="shared" si="8"/>
        <v/>
      </c>
      <c r="R2281" s="8" t="str">
        <f>if(and(P2281&lt;&gt;"",Q2281&lt;&gt;"newexp",Q2281&lt;&gt;"nostart"),countifs(script_conform_dispatching!A:A,P2281,script_conform_dispatching!B:B,Q2281),"")</f>
        <v/>
      </c>
      <c r="S2281" s="8" t="str">
        <f t="shared" si="3"/>
        <v/>
      </c>
    </row>
    <row r="2282" hidden="1">
      <c r="A2282" s="6" t="s">
        <v>6077</v>
      </c>
      <c r="B2282" s="6" t="s">
        <v>140</v>
      </c>
      <c r="C2282" s="6" t="s">
        <v>411</v>
      </c>
      <c r="H2282" s="8" t="str">
        <f>VLOOKUP(C2282,agent_name_matching!A:B,2,false)</f>
        <v>System</v>
      </c>
      <c r="I2282" s="33"/>
      <c r="O2282" s="6" t="s">
        <v>6078</v>
      </c>
      <c r="P2282" s="8" t="str">
        <f t="shared" si="1"/>
        <v/>
      </c>
      <c r="Q2282" s="8" t="str">
        <f t="shared" si="8"/>
        <v/>
      </c>
      <c r="R2282" s="8" t="str">
        <f>if(and(P2282&lt;&gt;"",Q2282&lt;&gt;"newexp",Q2282&lt;&gt;"nostart"),countifs(script_conform_dispatching!A:A,P2282,script_conform_dispatching!B:B,Q2282),"")</f>
        <v/>
      </c>
      <c r="S2282" s="8" t="str">
        <f t="shared" si="3"/>
        <v/>
      </c>
    </row>
    <row r="2283" hidden="1">
      <c r="A2283" s="6" t="s">
        <v>6079</v>
      </c>
      <c r="B2283" s="6" t="s">
        <v>140</v>
      </c>
      <c r="C2283" s="6" t="s">
        <v>1007</v>
      </c>
      <c r="F2283" s="6" t="s">
        <v>415</v>
      </c>
      <c r="G2283" s="6" t="s">
        <v>416</v>
      </c>
      <c r="H2283" s="8" t="str">
        <f>VLOOKUP(C2283,agent_name_matching!A:B,2,false)</f>
        <v>Assessor LLM</v>
      </c>
      <c r="I2283" s="32" t="s">
        <v>1008</v>
      </c>
      <c r="J2283" s="6" t="s">
        <v>418</v>
      </c>
      <c r="L2283" s="6">
        <v>1563.0</v>
      </c>
      <c r="M2283" s="6">
        <v>14.0</v>
      </c>
      <c r="N2283" s="6">
        <v>708.0</v>
      </c>
      <c r="O2283" s="6" t="s">
        <v>6080</v>
      </c>
      <c r="P2283" s="8" t="str">
        <f t="shared" si="1"/>
        <v/>
      </c>
      <c r="Q2283" s="8" t="str">
        <f t="shared" si="8"/>
        <v/>
      </c>
      <c r="R2283" s="8" t="str">
        <f>if(and(P2283&lt;&gt;"",Q2283&lt;&gt;"newexp",Q2283&lt;&gt;"nostart"),countifs(script_conform_dispatching!A:A,P2283,script_conform_dispatching!B:B,Q2283),"")</f>
        <v/>
      </c>
      <c r="S2283" s="8" t="str">
        <f t="shared" si="3"/>
        <v/>
      </c>
    </row>
    <row r="2284" hidden="1">
      <c r="A2284" s="6" t="s">
        <v>6081</v>
      </c>
      <c r="B2284" s="6" t="s">
        <v>140</v>
      </c>
      <c r="C2284" s="6" t="s">
        <v>1011</v>
      </c>
      <c r="F2284" s="6" t="s">
        <v>415</v>
      </c>
      <c r="G2284" s="6" t="s">
        <v>416</v>
      </c>
      <c r="H2284" s="8" t="str">
        <f>VLOOKUP(C2284,agent_name_matching!A:B,2,false)</f>
        <v>Dialog LLM</v>
      </c>
      <c r="I2284" s="32" t="s">
        <v>6082</v>
      </c>
      <c r="J2284" s="6" t="s">
        <v>418</v>
      </c>
      <c r="L2284" s="6">
        <v>3021.0</v>
      </c>
      <c r="M2284" s="6">
        <v>57.0</v>
      </c>
      <c r="N2284" s="6">
        <v>1162.0</v>
      </c>
      <c r="O2284" s="6" t="s">
        <v>6083</v>
      </c>
      <c r="P2284" s="8" t="str">
        <f t="shared" si="1"/>
        <v/>
      </c>
      <c r="Q2284" s="8" t="str">
        <f t="shared" si="8"/>
        <v/>
      </c>
      <c r="R2284" s="8" t="str">
        <f>if(and(P2284&lt;&gt;"",Q2284&lt;&gt;"newexp",Q2284&lt;&gt;"nostart"),countifs(script_conform_dispatching!A:A,P2284,script_conform_dispatching!B:B,Q2284),"")</f>
        <v/>
      </c>
      <c r="S2284" s="8" t="str">
        <f t="shared" si="3"/>
        <v/>
      </c>
    </row>
    <row r="2285" hidden="1">
      <c r="A2285" s="6" t="s">
        <v>6084</v>
      </c>
      <c r="B2285" s="6" t="s">
        <v>140</v>
      </c>
      <c r="C2285" s="6" t="s">
        <v>37</v>
      </c>
      <c r="F2285" s="6" t="s">
        <v>415</v>
      </c>
      <c r="G2285" s="6" t="s">
        <v>416</v>
      </c>
      <c r="H2285" s="8" t="str">
        <f>VLOOKUP(C2285,agent_name_matching!A:B,2,false)</f>
        <v>Patient LLM</v>
      </c>
      <c r="I2285" s="32" t="s">
        <v>6085</v>
      </c>
      <c r="J2285" s="6" t="s">
        <v>418</v>
      </c>
      <c r="K2285" s="6">
        <v>1.0</v>
      </c>
      <c r="L2285" s="6">
        <v>1136.0</v>
      </c>
      <c r="M2285" s="6">
        <v>111.0</v>
      </c>
      <c r="N2285" s="6">
        <v>1366.0</v>
      </c>
      <c r="O2285" s="6" t="s">
        <v>6086</v>
      </c>
      <c r="P2285" s="8" t="str">
        <f t="shared" si="1"/>
        <v/>
      </c>
      <c r="Q2285" s="8" t="str">
        <f t="shared" si="8"/>
        <v/>
      </c>
      <c r="R2285" s="8" t="str">
        <f>if(and(P2285&lt;&gt;"",Q2285&lt;&gt;"newexp",Q2285&lt;&gt;"nostart"),countifs(script_conform_dispatching!A:A,P2285,script_conform_dispatching!B:B,Q2285),"")</f>
        <v/>
      </c>
      <c r="S2285" s="8" t="str">
        <f t="shared" si="3"/>
        <v/>
      </c>
    </row>
    <row r="2286" hidden="1">
      <c r="A2286" s="6" t="s">
        <v>6087</v>
      </c>
      <c r="B2286" s="6" t="s">
        <v>140</v>
      </c>
      <c r="C2286" s="6" t="s">
        <v>411</v>
      </c>
      <c r="H2286" s="8" t="str">
        <f>VLOOKUP(C2286,agent_name_matching!A:B,2,false)</f>
        <v>System</v>
      </c>
      <c r="I2286" s="33"/>
      <c r="O2286" s="6" t="s">
        <v>6088</v>
      </c>
      <c r="P2286" s="8" t="str">
        <f t="shared" si="1"/>
        <v/>
      </c>
      <c r="Q2286" s="8" t="str">
        <f t="shared" si="8"/>
        <v/>
      </c>
      <c r="R2286" s="8" t="str">
        <f>if(and(P2286&lt;&gt;"",Q2286&lt;&gt;"newexp",Q2286&lt;&gt;"nostart"),countifs(script_conform_dispatching!A:A,P2286,script_conform_dispatching!B:B,Q2286),"")</f>
        <v/>
      </c>
      <c r="S2286" s="8" t="str">
        <f t="shared" si="3"/>
        <v/>
      </c>
    </row>
    <row r="2287" hidden="1">
      <c r="A2287" s="6" t="s">
        <v>6089</v>
      </c>
      <c r="B2287" s="6" t="s">
        <v>140</v>
      </c>
      <c r="C2287" s="6" t="s">
        <v>1007</v>
      </c>
      <c r="F2287" s="6" t="s">
        <v>415</v>
      </c>
      <c r="G2287" s="6" t="s">
        <v>416</v>
      </c>
      <c r="H2287" s="8" t="str">
        <f>VLOOKUP(C2287,agent_name_matching!A:B,2,false)</f>
        <v>Assessor LLM</v>
      </c>
      <c r="I2287" s="32" t="s">
        <v>1008</v>
      </c>
      <c r="J2287" s="6" t="s">
        <v>418</v>
      </c>
      <c r="L2287" s="6">
        <v>1737.0</v>
      </c>
      <c r="M2287" s="6">
        <v>14.0</v>
      </c>
      <c r="N2287" s="6">
        <v>680.0</v>
      </c>
      <c r="O2287" s="6" t="s">
        <v>6090</v>
      </c>
      <c r="P2287" s="8" t="str">
        <f t="shared" si="1"/>
        <v/>
      </c>
      <c r="Q2287" s="8" t="str">
        <f t="shared" si="8"/>
        <v/>
      </c>
      <c r="R2287" s="8" t="str">
        <f>if(and(P2287&lt;&gt;"",Q2287&lt;&gt;"newexp",Q2287&lt;&gt;"nostart"),countifs(script_conform_dispatching!A:A,P2287,script_conform_dispatching!B:B,Q2287),"")</f>
        <v/>
      </c>
      <c r="S2287" s="8" t="str">
        <f t="shared" si="3"/>
        <v/>
      </c>
    </row>
    <row r="2288" hidden="1">
      <c r="A2288" s="6" t="s">
        <v>6091</v>
      </c>
      <c r="B2288" s="6" t="s">
        <v>140</v>
      </c>
      <c r="C2288" s="6" t="s">
        <v>1011</v>
      </c>
      <c r="F2288" s="6" t="s">
        <v>415</v>
      </c>
      <c r="G2288" s="6" t="s">
        <v>416</v>
      </c>
      <c r="H2288" s="8" t="str">
        <f>VLOOKUP(C2288,agent_name_matching!A:B,2,false)</f>
        <v>Dialog LLM</v>
      </c>
      <c r="I2288" s="32" t="s">
        <v>6092</v>
      </c>
      <c r="J2288" s="6" t="s">
        <v>418</v>
      </c>
      <c r="L2288" s="6">
        <v>3492.0</v>
      </c>
      <c r="M2288" s="6">
        <v>64.0</v>
      </c>
      <c r="N2288" s="6">
        <v>1020.0</v>
      </c>
      <c r="O2288" s="6" t="s">
        <v>6093</v>
      </c>
      <c r="P2288" s="8" t="str">
        <f t="shared" si="1"/>
        <v/>
      </c>
      <c r="Q2288" s="8" t="str">
        <f t="shared" si="8"/>
        <v/>
      </c>
      <c r="R2288" s="8" t="str">
        <f>if(and(P2288&lt;&gt;"",Q2288&lt;&gt;"newexp",Q2288&lt;&gt;"nostart"),countifs(script_conform_dispatching!A:A,P2288,script_conform_dispatching!B:B,Q2288),"")</f>
        <v/>
      </c>
      <c r="S2288" s="8" t="str">
        <f t="shared" si="3"/>
        <v/>
      </c>
    </row>
    <row r="2289" hidden="1">
      <c r="A2289" s="6" t="s">
        <v>6094</v>
      </c>
      <c r="B2289" s="6" t="s">
        <v>140</v>
      </c>
      <c r="C2289" s="6" t="s">
        <v>37</v>
      </c>
      <c r="F2289" s="6" t="s">
        <v>415</v>
      </c>
      <c r="G2289" s="6" t="s">
        <v>416</v>
      </c>
      <c r="H2289" s="8" t="str">
        <f>VLOOKUP(C2289,agent_name_matching!A:B,2,false)</f>
        <v>Patient LLM</v>
      </c>
      <c r="I2289" s="32" t="s">
        <v>6095</v>
      </c>
      <c r="J2289" s="6" t="s">
        <v>418</v>
      </c>
      <c r="K2289" s="6">
        <v>1.0</v>
      </c>
      <c r="L2289" s="6">
        <v>1319.0</v>
      </c>
      <c r="M2289" s="6">
        <v>92.0</v>
      </c>
      <c r="N2289" s="6">
        <v>1560.0</v>
      </c>
      <c r="O2289" s="6" t="s">
        <v>6096</v>
      </c>
      <c r="P2289" s="8" t="str">
        <f t="shared" si="1"/>
        <v/>
      </c>
      <c r="Q2289" s="8" t="str">
        <f t="shared" si="8"/>
        <v/>
      </c>
      <c r="R2289" s="8" t="str">
        <f>if(and(P2289&lt;&gt;"",Q2289&lt;&gt;"newexp",Q2289&lt;&gt;"nostart"),countifs(script_conform_dispatching!A:A,P2289,script_conform_dispatching!B:B,Q2289),"")</f>
        <v/>
      </c>
      <c r="S2289" s="8" t="str">
        <f t="shared" si="3"/>
        <v/>
      </c>
    </row>
    <row r="2290" hidden="1">
      <c r="A2290" s="6" t="s">
        <v>6097</v>
      </c>
      <c r="B2290" s="6" t="s">
        <v>140</v>
      </c>
      <c r="C2290" s="6" t="s">
        <v>411</v>
      </c>
      <c r="H2290" s="8" t="str">
        <f>VLOOKUP(C2290,agent_name_matching!A:B,2,false)</f>
        <v>System</v>
      </c>
      <c r="I2290" s="33"/>
      <c r="O2290" s="6" t="s">
        <v>6098</v>
      </c>
      <c r="P2290" s="8" t="str">
        <f t="shared" si="1"/>
        <v/>
      </c>
      <c r="Q2290" s="8" t="str">
        <f t="shared" si="8"/>
        <v/>
      </c>
      <c r="R2290" s="8" t="str">
        <f>if(and(P2290&lt;&gt;"",Q2290&lt;&gt;"newexp",Q2290&lt;&gt;"nostart"),countifs(script_conform_dispatching!A:A,P2290,script_conform_dispatching!B:B,Q2290),"")</f>
        <v/>
      </c>
      <c r="S2290" s="8" t="str">
        <f t="shared" si="3"/>
        <v/>
      </c>
    </row>
    <row r="2291" hidden="1">
      <c r="A2291" s="6" t="s">
        <v>6099</v>
      </c>
      <c r="B2291" s="6" t="s">
        <v>140</v>
      </c>
      <c r="C2291" s="6" t="s">
        <v>1007</v>
      </c>
      <c r="F2291" s="6" t="s">
        <v>415</v>
      </c>
      <c r="G2291" s="6" t="s">
        <v>416</v>
      </c>
      <c r="H2291" s="8" t="str">
        <f>VLOOKUP(C2291,agent_name_matching!A:B,2,false)</f>
        <v>Assessor LLM</v>
      </c>
      <c r="I2291" s="32" t="s">
        <v>1008</v>
      </c>
      <c r="J2291" s="6" t="s">
        <v>418</v>
      </c>
      <c r="L2291" s="6">
        <v>1899.0</v>
      </c>
      <c r="M2291" s="6">
        <v>14.0</v>
      </c>
      <c r="N2291" s="6">
        <v>713.0</v>
      </c>
      <c r="O2291" s="6" t="s">
        <v>6100</v>
      </c>
      <c r="P2291" s="8" t="str">
        <f t="shared" si="1"/>
        <v/>
      </c>
      <c r="Q2291" s="8" t="str">
        <f t="shared" si="8"/>
        <v/>
      </c>
      <c r="R2291" s="8" t="str">
        <f>if(and(P2291&lt;&gt;"",Q2291&lt;&gt;"newexp",Q2291&lt;&gt;"nostart"),countifs(script_conform_dispatching!A:A,P2291,script_conform_dispatching!B:B,Q2291),"")</f>
        <v/>
      </c>
      <c r="S2291" s="8" t="str">
        <f t="shared" si="3"/>
        <v/>
      </c>
    </row>
    <row r="2292" hidden="1">
      <c r="A2292" s="6" t="s">
        <v>6101</v>
      </c>
      <c r="B2292" s="6" t="s">
        <v>140</v>
      </c>
      <c r="C2292" s="6" t="s">
        <v>1011</v>
      </c>
      <c r="F2292" s="6" t="s">
        <v>415</v>
      </c>
      <c r="G2292" s="6" t="s">
        <v>416</v>
      </c>
      <c r="H2292" s="8" t="str">
        <f>VLOOKUP(C2292,agent_name_matching!A:B,2,false)</f>
        <v>Dialog LLM</v>
      </c>
      <c r="I2292" s="32" t="s">
        <v>6102</v>
      </c>
      <c r="J2292" s="6" t="s">
        <v>418</v>
      </c>
      <c r="L2292" s="6">
        <v>3951.0</v>
      </c>
      <c r="M2292" s="6">
        <v>82.0</v>
      </c>
      <c r="N2292" s="6">
        <v>2035.0</v>
      </c>
      <c r="O2292" s="6" t="s">
        <v>6103</v>
      </c>
      <c r="P2292" s="8" t="str">
        <f t="shared" si="1"/>
        <v/>
      </c>
      <c r="Q2292" s="8" t="str">
        <f t="shared" si="8"/>
        <v/>
      </c>
      <c r="R2292" s="8" t="str">
        <f>if(and(P2292&lt;&gt;"",Q2292&lt;&gt;"newexp",Q2292&lt;&gt;"nostart"),countifs(script_conform_dispatching!A:A,P2292,script_conform_dispatching!B:B,Q2292),"")</f>
        <v/>
      </c>
      <c r="S2292" s="8" t="str">
        <f t="shared" si="3"/>
        <v/>
      </c>
    </row>
    <row r="2293" hidden="1">
      <c r="A2293" s="6" t="s">
        <v>6104</v>
      </c>
      <c r="B2293" s="6" t="s">
        <v>140</v>
      </c>
      <c r="C2293" s="6" t="s">
        <v>37</v>
      </c>
      <c r="F2293" s="6" t="s">
        <v>415</v>
      </c>
      <c r="G2293" s="6" t="s">
        <v>416</v>
      </c>
      <c r="H2293" s="8" t="str">
        <f>VLOOKUP(C2293,agent_name_matching!A:B,2,false)</f>
        <v>Patient LLM</v>
      </c>
      <c r="I2293" s="32" t="s">
        <v>6105</v>
      </c>
      <c r="J2293" s="6" t="s">
        <v>418</v>
      </c>
      <c r="K2293" s="6">
        <v>1.0</v>
      </c>
      <c r="L2293" s="6">
        <v>1501.0</v>
      </c>
      <c r="M2293" s="6">
        <v>128.0</v>
      </c>
      <c r="N2293" s="6">
        <v>2124.0</v>
      </c>
      <c r="O2293" s="6" t="s">
        <v>6106</v>
      </c>
      <c r="P2293" s="8" t="str">
        <f t="shared" si="1"/>
        <v/>
      </c>
      <c r="Q2293" s="8" t="str">
        <f t="shared" si="8"/>
        <v/>
      </c>
      <c r="R2293" s="8" t="str">
        <f>if(and(P2293&lt;&gt;"",Q2293&lt;&gt;"newexp",Q2293&lt;&gt;"nostart"),countifs(script_conform_dispatching!A:A,P2293,script_conform_dispatching!B:B,Q2293),"")</f>
        <v/>
      </c>
      <c r="S2293" s="8" t="str">
        <f t="shared" si="3"/>
        <v/>
      </c>
    </row>
    <row r="2294" hidden="1">
      <c r="A2294" s="6" t="s">
        <v>6107</v>
      </c>
      <c r="B2294" s="6" t="s">
        <v>140</v>
      </c>
      <c r="C2294" s="6" t="s">
        <v>411</v>
      </c>
      <c r="H2294" s="8" t="str">
        <f>VLOOKUP(C2294,agent_name_matching!A:B,2,false)</f>
        <v>System</v>
      </c>
      <c r="I2294" s="33"/>
      <c r="O2294" s="6" t="s">
        <v>6108</v>
      </c>
      <c r="P2294" s="8" t="str">
        <f t="shared" si="1"/>
        <v/>
      </c>
      <c r="Q2294" s="8" t="str">
        <f t="shared" si="8"/>
        <v/>
      </c>
      <c r="R2294" s="8" t="str">
        <f>if(and(P2294&lt;&gt;"",Q2294&lt;&gt;"newexp",Q2294&lt;&gt;"nostart"),countifs(script_conform_dispatching!A:A,P2294,script_conform_dispatching!B:B,Q2294),"")</f>
        <v/>
      </c>
      <c r="S2294" s="8" t="str">
        <f t="shared" si="3"/>
        <v/>
      </c>
    </row>
    <row r="2295" hidden="1">
      <c r="A2295" s="6" t="s">
        <v>6109</v>
      </c>
      <c r="B2295" s="6" t="s">
        <v>140</v>
      </c>
      <c r="C2295" s="6" t="s">
        <v>1007</v>
      </c>
      <c r="F2295" s="6" t="s">
        <v>415</v>
      </c>
      <c r="G2295" s="6" t="s">
        <v>416</v>
      </c>
      <c r="H2295" s="8" t="str">
        <f>VLOOKUP(C2295,agent_name_matching!A:B,2,false)</f>
        <v>Assessor LLM</v>
      </c>
      <c r="I2295" s="32" t="s">
        <v>1008</v>
      </c>
      <c r="J2295" s="6" t="s">
        <v>418</v>
      </c>
      <c r="L2295" s="6">
        <v>2115.0</v>
      </c>
      <c r="M2295" s="6">
        <v>14.0</v>
      </c>
      <c r="N2295" s="6">
        <v>901.0</v>
      </c>
      <c r="O2295" s="6" t="s">
        <v>6110</v>
      </c>
      <c r="P2295" s="8" t="str">
        <f t="shared" si="1"/>
        <v/>
      </c>
      <c r="Q2295" s="8" t="str">
        <f t="shared" si="8"/>
        <v/>
      </c>
      <c r="R2295" s="8" t="str">
        <f>if(and(P2295&lt;&gt;"",Q2295&lt;&gt;"newexp",Q2295&lt;&gt;"nostart"),countifs(script_conform_dispatching!A:A,P2295,script_conform_dispatching!B:B,Q2295),"")</f>
        <v/>
      </c>
      <c r="S2295" s="8" t="str">
        <f t="shared" si="3"/>
        <v/>
      </c>
    </row>
    <row r="2296" hidden="1">
      <c r="A2296" s="6" t="s">
        <v>6111</v>
      </c>
      <c r="B2296" s="6" t="s">
        <v>140</v>
      </c>
      <c r="C2296" s="6" t="s">
        <v>1011</v>
      </c>
      <c r="F2296" s="6" t="s">
        <v>415</v>
      </c>
      <c r="G2296" s="6" t="s">
        <v>416</v>
      </c>
      <c r="H2296" s="8" t="str">
        <f>VLOOKUP(C2296,agent_name_matching!A:B,2,false)</f>
        <v>Dialog LLM</v>
      </c>
      <c r="I2296" s="32" t="s">
        <v>6112</v>
      </c>
      <c r="J2296" s="6" t="s">
        <v>418</v>
      </c>
      <c r="L2296" s="6">
        <v>4464.0</v>
      </c>
      <c r="M2296" s="6">
        <v>82.0</v>
      </c>
      <c r="N2296" s="6">
        <v>1841.0</v>
      </c>
      <c r="O2296" s="6" t="s">
        <v>6113</v>
      </c>
      <c r="P2296" s="8" t="str">
        <f t="shared" si="1"/>
        <v/>
      </c>
      <c r="Q2296" s="8" t="str">
        <f t="shared" si="8"/>
        <v/>
      </c>
      <c r="R2296" s="8" t="str">
        <f>if(and(P2296&lt;&gt;"",Q2296&lt;&gt;"newexp",Q2296&lt;&gt;"nostart"),countifs(script_conform_dispatching!A:A,P2296,script_conform_dispatching!B:B,Q2296),"")</f>
        <v/>
      </c>
      <c r="S2296" s="8" t="str">
        <f t="shared" si="3"/>
        <v/>
      </c>
    </row>
    <row r="2297" hidden="1">
      <c r="A2297" s="6" t="s">
        <v>6114</v>
      </c>
      <c r="B2297" s="6" t="s">
        <v>140</v>
      </c>
      <c r="C2297" s="6" t="s">
        <v>37</v>
      </c>
      <c r="F2297" s="6" t="s">
        <v>415</v>
      </c>
      <c r="G2297" s="6" t="s">
        <v>416</v>
      </c>
      <c r="H2297" s="8" t="str">
        <f>VLOOKUP(C2297,agent_name_matching!A:B,2,false)</f>
        <v>Patient LLM</v>
      </c>
      <c r="I2297" s="32" t="s">
        <v>6115</v>
      </c>
      <c r="J2297" s="6" t="s">
        <v>418</v>
      </c>
      <c r="K2297" s="6">
        <v>1.0</v>
      </c>
      <c r="L2297" s="6">
        <v>1719.0</v>
      </c>
      <c r="M2297" s="6">
        <v>91.0</v>
      </c>
      <c r="N2297" s="6">
        <v>1820.0</v>
      </c>
      <c r="O2297" s="6" t="s">
        <v>6116</v>
      </c>
      <c r="P2297" s="8" t="str">
        <f t="shared" si="1"/>
        <v/>
      </c>
      <c r="Q2297" s="8" t="str">
        <f t="shared" si="8"/>
        <v/>
      </c>
      <c r="R2297" s="8" t="str">
        <f>if(and(P2297&lt;&gt;"",Q2297&lt;&gt;"newexp",Q2297&lt;&gt;"nostart"),countifs(script_conform_dispatching!A:A,P2297,script_conform_dispatching!B:B,Q2297),"")</f>
        <v/>
      </c>
      <c r="S2297" s="8" t="str">
        <f t="shared" si="3"/>
        <v/>
      </c>
    </row>
    <row r="2298" hidden="1">
      <c r="A2298" s="6" t="s">
        <v>6117</v>
      </c>
      <c r="B2298" s="6" t="s">
        <v>140</v>
      </c>
      <c r="C2298" s="6" t="s">
        <v>411</v>
      </c>
      <c r="H2298" s="8" t="str">
        <f>VLOOKUP(C2298,agent_name_matching!A:B,2,false)</f>
        <v>System</v>
      </c>
      <c r="I2298" s="33"/>
      <c r="O2298" s="6" t="s">
        <v>6118</v>
      </c>
      <c r="P2298" s="8" t="str">
        <f t="shared" si="1"/>
        <v/>
      </c>
      <c r="Q2298" s="8" t="str">
        <f t="shared" si="8"/>
        <v/>
      </c>
      <c r="R2298" s="8" t="str">
        <f>if(and(P2298&lt;&gt;"",Q2298&lt;&gt;"newexp",Q2298&lt;&gt;"nostart"),countifs(script_conform_dispatching!A:A,P2298,script_conform_dispatching!B:B,Q2298),"")</f>
        <v/>
      </c>
      <c r="S2298" s="8" t="str">
        <f t="shared" si="3"/>
        <v/>
      </c>
    </row>
    <row r="2299" hidden="1">
      <c r="A2299" s="6" t="s">
        <v>6119</v>
      </c>
      <c r="B2299" s="6" t="s">
        <v>140</v>
      </c>
      <c r="C2299" s="6" t="s">
        <v>1007</v>
      </c>
      <c r="F2299" s="6" t="s">
        <v>415</v>
      </c>
      <c r="G2299" s="6" t="s">
        <v>416</v>
      </c>
      <c r="H2299" s="8" t="str">
        <f>VLOOKUP(C2299,agent_name_matching!A:B,2,false)</f>
        <v>Assessor LLM</v>
      </c>
      <c r="I2299" s="32" t="s">
        <v>1008</v>
      </c>
      <c r="J2299" s="6" t="s">
        <v>418</v>
      </c>
      <c r="L2299" s="6">
        <v>2294.0</v>
      </c>
      <c r="M2299" s="6">
        <v>14.0</v>
      </c>
      <c r="N2299" s="6">
        <v>696.0</v>
      </c>
      <c r="O2299" s="6" t="s">
        <v>6120</v>
      </c>
      <c r="P2299" s="8" t="str">
        <f t="shared" si="1"/>
        <v/>
      </c>
      <c r="Q2299" s="8" t="str">
        <f t="shared" si="8"/>
        <v/>
      </c>
      <c r="R2299" s="8" t="str">
        <f>if(and(P2299&lt;&gt;"",Q2299&lt;&gt;"newexp",Q2299&lt;&gt;"nostart"),countifs(script_conform_dispatching!A:A,P2299,script_conform_dispatching!B:B,Q2299),"")</f>
        <v/>
      </c>
      <c r="S2299" s="8" t="str">
        <f t="shared" si="3"/>
        <v/>
      </c>
    </row>
    <row r="2300" hidden="1">
      <c r="A2300" s="6" t="s">
        <v>6121</v>
      </c>
      <c r="B2300" s="6" t="s">
        <v>140</v>
      </c>
      <c r="C2300" s="6" t="s">
        <v>1011</v>
      </c>
      <c r="F2300" s="6" t="s">
        <v>415</v>
      </c>
      <c r="G2300" s="6" t="s">
        <v>416</v>
      </c>
      <c r="H2300" s="8" t="str">
        <f>VLOOKUP(C2300,agent_name_matching!A:B,2,false)</f>
        <v>Dialog LLM</v>
      </c>
      <c r="I2300" s="32" t="s">
        <v>6122</v>
      </c>
      <c r="J2300" s="6" t="s">
        <v>418</v>
      </c>
      <c r="L2300" s="6">
        <v>4940.0</v>
      </c>
      <c r="M2300" s="6">
        <v>166.0</v>
      </c>
      <c r="N2300" s="6">
        <v>2391.0</v>
      </c>
      <c r="O2300" s="6" t="s">
        <v>6123</v>
      </c>
      <c r="P2300" s="8" t="str">
        <f t="shared" si="1"/>
        <v/>
      </c>
      <c r="Q2300" s="8" t="str">
        <f t="shared" si="8"/>
        <v/>
      </c>
      <c r="R2300" s="8" t="str">
        <f>if(and(P2300&lt;&gt;"",Q2300&lt;&gt;"newexp",Q2300&lt;&gt;"nostart"),countifs(script_conform_dispatching!A:A,P2300,script_conform_dispatching!B:B,Q2300),"")</f>
        <v/>
      </c>
      <c r="S2300" s="8" t="str">
        <f t="shared" si="3"/>
        <v/>
      </c>
    </row>
    <row r="2301" hidden="1">
      <c r="A2301" s="6" t="s">
        <v>6124</v>
      </c>
      <c r="B2301" s="6" t="s">
        <v>140</v>
      </c>
      <c r="C2301" s="6" t="s">
        <v>37</v>
      </c>
      <c r="F2301" s="6" t="s">
        <v>415</v>
      </c>
      <c r="G2301" s="6" t="s">
        <v>416</v>
      </c>
      <c r="H2301" s="8" t="str">
        <f>VLOOKUP(C2301,agent_name_matching!A:B,2,false)</f>
        <v>Patient LLM</v>
      </c>
      <c r="I2301" s="32" t="s">
        <v>6125</v>
      </c>
      <c r="J2301" s="6" t="s">
        <v>418</v>
      </c>
      <c r="K2301" s="6">
        <v>1.0</v>
      </c>
      <c r="L2301" s="6">
        <v>1984.0</v>
      </c>
      <c r="M2301" s="6">
        <v>46.0</v>
      </c>
      <c r="N2301" s="6">
        <v>1069.0</v>
      </c>
      <c r="O2301" s="6" t="s">
        <v>6126</v>
      </c>
      <c r="P2301" s="8" t="str">
        <f t="shared" si="1"/>
        <v/>
      </c>
      <c r="Q2301" s="8" t="str">
        <f t="shared" si="8"/>
        <v/>
      </c>
      <c r="R2301" s="8" t="str">
        <f>if(and(P2301&lt;&gt;"",Q2301&lt;&gt;"newexp",Q2301&lt;&gt;"nostart"),countifs(script_conform_dispatching!A:A,P2301,script_conform_dispatching!B:B,Q2301),"")</f>
        <v/>
      </c>
      <c r="S2301" s="8" t="str">
        <f t="shared" si="3"/>
        <v/>
      </c>
    </row>
    <row r="2302" hidden="1">
      <c r="A2302" s="6" t="s">
        <v>6127</v>
      </c>
      <c r="B2302" s="6" t="s">
        <v>140</v>
      </c>
      <c r="C2302" s="6" t="s">
        <v>411</v>
      </c>
      <c r="H2302" s="8" t="str">
        <f>VLOOKUP(C2302,agent_name_matching!A:B,2,false)</f>
        <v>System</v>
      </c>
      <c r="I2302" s="33"/>
      <c r="O2302" s="6" t="s">
        <v>6128</v>
      </c>
      <c r="P2302" s="8" t="str">
        <f t="shared" si="1"/>
        <v/>
      </c>
      <c r="Q2302" s="8" t="str">
        <f t="shared" si="8"/>
        <v/>
      </c>
      <c r="R2302" s="8" t="str">
        <f>if(and(P2302&lt;&gt;"",Q2302&lt;&gt;"newexp",Q2302&lt;&gt;"nostart"),countifs(script_conform_dispatching!A:A,P2302,script_conform_dispatching!B:B,Q2302),"")</f>
        <v/>
      </c>
      <c r="S2302" s="8" t="str">
        <f t="shared" si="3"/>
        <v/>
      </c>
    </row>
    <row r="2303" hidden="1">
      <c r="A2303" s="6" t="s">
        <v>6129</v>
      </c>
      <c r="B2303" s="6" t="s">
        <v>140</v>
      </c>
      <c r="C2303" s="6" t="s">
        <v>1007</v>
      </c>
      <c r="F2303" s="6" t="s">
        <v>415</v>
      </c>
      <c r="G2303" s="6" t="s">
        <v>416</v>
      </c>
      <c r="H2303" s="8" t="str">
        <f>VLOOKUP(C2303,agent_name_matching!A:B,2,false)</f>
        <v>Assessor LLM</v>
      </c>
      <c r="I2303" s="32" t="s">
        <v>1040</v>
      </c>
      <c r="J2303" s="6" t="s">
        <v>418</v>
      </c>
      <c r="L2303" s="6">
        <v>2511.0</v>
      </c>
      <c r="M2303" s="6">
        <v>12.0</v>
      </c>
      <c r="N2303" s="6">
        <v>1000.0</v>
      </c>
      <c r="O2303" s="6" t="s">
        <v>6130</v>
      </c>
      <c r="P2303" s="8" t="str">
        <f t="shared" si="1"/>
        <v/>
      </c>
      <c r="Q2303" s="8" t="str">
        <f t="shared" si="8"/>
        <v/>
      </c>
      <c r="R2303" s="8" t="str">
        <f>if(and(P2303&lt;&gt;"",Q2303&lt;&gt;"newexp",Q2303&lt;&gt;"nostart"),countifs(script_conform_dispatching!A:A,P2303,script_conform_dispatching!B:B,Q2303),"")</f>
        <v/>
      </c>
      <c r="S2303" s="8" t="str">
        <f t="shared" si="3"/>
        <v/>
      </c>
    </row>
    <row r="2304" hidden="1">
      <c r="A2304" s="6" t="s">
        <v>6131</v>
      </c>
      <c r="B2304" s="6" t="s">
        <v>140</v>
      </c>
      <c r="C2304" s="6" t="s">
        <v>407</v>
      </c>
      <c r="D2304" s="6">
        <v>3.0</v>
      </c>
      <c r="E2304" s="6" t="s">
        <v>445</v>
      </c>
      <c r="H2304" s="8" t="str">
        <f>VLOOKUP(C2304,agent_name_matching!A:B,2,false)</f>
        <v>--</v>
      </c>
      <c r="I2304" s="33"/>
      <c r="O2304" s="6" t="s">
        <v>6132</v>
      </c>
      <c r="P2304" s="8">
        <f t="shared" si="1"/>
        <v>3</v>
      </c>
      <c r="Q2304" s="8">
        <f t="shared" si="8"/>
        <v>4</v>
      </c>
      <c r="R2304" s="8">
        <f>if(and(P2304&lt;&gt;"",Q2304&lt;&gt;"newexp",Q2304&lt;&gt;"nostart"),countifs(script_conform_dispatching!A:A,P2304,script_conform_dispatching!B:B,Q2304),"")</f>
        <v>1</v>
      </c>
      <c r="S2304" s="8" t="str">
        <f t="shared" si="3"/>
        <v/>
      </c>
    </row>
    <row r="2305" hidden="1">
      <c r="A2305" s="6" t="s">
        <v>6133</v>
      </c>
      <c r="B2305" s="6" t="s">
        <v>140</v>
      </c>
      <c r="C2305" s="6" t="s">
        <v>1045</v>
      </c>
      <c r="F2305" s="6" t="s">
        <v>415</v>
      </c>
      <c r="G2305" s="6" t="s">
        <v>416</v>
      </c>
      <c r="H2305" s="8" t="str">
        <f>VLOOKUP(C2305,agent_name_matching!A:B,2,false)</f>
        <v>Dispatcher LLM</v>
      </c>
      <c r="I2305" s="32" t="s">
        <v>1165</v>
      </c>
      <c r="J2305" s="6" t="s">
        <v>418</v>
      </c>
      <c r="L2305" s="6">
        <v>3928.0</v>
      </c>
      <c r="M2305" s="6">
        <v>210.0</v>
      </c>
      <c r="N2305" s="6">
        <v>3350.0</v>
      </c>
      <c r="O2305" s="6" t="s">
        <v>6134</v>
      </c>
      <c r="P2305" s="8" t="str">
        <f t="shared" si="1"/>
        <v/>
      </c>
      <c r="Q2305" s="8" t="str">
        <f t="shared" si="8"/>
        <v/>
      </c>
      <c r="R2305" s="8" t="str">
        <f>if(and(P2305&lt;&gt;"",Q2305&lt;&gt;"newexp",Q2305&lt;&gt;"nostart"),countifs(script_conform_dispatching!A:A,P2305,script_conform_dispatching!B:B,Q2305),"")</f>
        <v/>
      </c>
      <c r="S2305" s="8" t="str">
        <f t="shared" si="3"/>
        <v/>
      </c>
    </row>
    <row r="2306" hidden="1">
      <c r="A2306" s="6" t="s">
        <v>6135</v>
      </c>
      <c r="B2306" s="6" t="s">
        <v>140</v>
      </c>
      <c r="C2306" s="6" t="s">
        <v>407</v>
      </c>
      <c r="D2306" s="6">
        <v>4.0</v>
      </c>
      <c r="E2306" s="6" t="s">
        <v>408</v>
      </c>
      <c r="H2306" s="8" t="str">
        <f>VLOOKUP(C2306,agent_name_matching!A:B,2,false)</f>
        <v>--</v>
      </c>
      <c r="I2306" s="33"/>
      <c r="O2306" s="6" t="s">
        <v>6136</v>
      </c>
      <c r="P2306" s="8" t="str">
        <f t="shared" si="1"/>
        <v/>
      </c>
      <c r="Q2306" s="8" t="str">
        <f t="shared" si="8"/>
        <v/>
      </c>
      <c r="R2306" s="8" t="str">
        <f>if(and(P2306&lt;&gt;"",Q2306&lt;&gt;"newexp",Q2306&lt;&gt;"nostart"),countifs(script_conform_dispatching!A:A,P2306,script_conform_dispatching!B:B,Q2306),"")</f>
        <v/>
      </c>
      <c r="S2306" s="8" t="str">
        <f t="shared" si="3"/>
        <v/>
      </c>
    </row>
    <row r="2307" hidden="1">
      <c r="A2307" s="6" t="s">
        <v>6137</v>
      </c>
      <c r="B2307" s="6" t="s">
        <v>140</v>
      </c>
      <c r="C2307" s="6" t="s">
        <v>1011</v>
      </c>
      <c r="F2307" s="6" t="s">
        <v>415</v>
      </c>
      <c r="G2307" s="6" t="s">
        <v>416</v>
      </c>
      <c r="H2307" s="8" t="str">
        <f>VLOOKUP(C2307,agent_name_matching!A:B,2,false)</f>
        <v>Dialog LLM</v>
      </c>
      <c r="I2307" s="32" t="s">
        <v>6138</v>
      </c>
      <c r="J2307" s="6" t="s">
        <v>418</v>
      </c>
      <c r="L2307" s="6">
        <v>5666.0</v>
      </c>
      <c r="M2307" s="6">
        <v>105.0</v>
      </c>
      <c r="N2307" s="6">
        <v>1815.0</v>
      </c>
      <c r="O2307" s="6" t="s">
        <v>6139</v>
      </c>
      <c r="P2307" s="8" t="str">
        <f t="shared" si="1"/>
        <v/>
      </c>
      <c r="Q2307" s="8" t="str">
        <f t="shared" si="8"/>
        <v/>
      </c>
      <c r="R2307" s="8" t="str">
        <f>if(and(P2307&lt;&gt;"",Q2307&lt;&gt;"newexp",Q2307&lt;&gt;"nostart"),countifs(script_conform_dispatching!A:A,P2307,script_conform_dispatching!B:B,Q2307),"")</f>
        <v/>
      </c>
      <c r="S2307" s="8" t="str">
        <f t="shared" si="3"/>
        <v/>
      </c>
    </row>
    <row r="2308" hidden="1">
      <c r="A2308" s="6" t="s">
        <v>6140</v>
      </c>
      <c r="B2308" s="6" t="s">
        <v>140</v>
      </c>
      <c r="C2308" s="6" t="s">
        <v>450</v>
      </c>
      <c r="F2308" s="6" t="s">
        <v>415</v>
      </c>
      <c r="G2308" s="6" t="s">
        <v>416</v>
      </c>
      <c r="H2308" s="8" t="str">
        <f>VLOOKUP(C2308,agent_name_matching!A:B,2,false)</f>
        <v>Validator LLM</v>
      </c>
      <c r="I2308" s="32" t="s">
        <v>6141</v>
      </c>
      <c r="J2308" s="6" t="s">
        <v>452</v>
      </c>
      <c r="L2308" s="6">
        <v>2444.0</v>
      </c>
      <c r="M2308" s="6">
        <v>29.0</v>
      </c>
      <c r="N2308" s="6">
        <v>1200.0</v>
      </c>
      <c r="O2308" s="6" t="s">
        <v>6142</v>
      </c>
      <c r="P2308" s="8" t="str">
        <f t="shared" si="1"/>
        <v/>
      </c>
      <c r="Q2308" s="8" t="str">
        <f t="shared" si="8"/>
        <v/>
      </c>
      <c r="R2308" s="8" t="str">
        <f>if(and(P2308&lt;&gt;"",Q2308&lt;&gt;"newexp",Q2308&lt;&gt;"nostart"),countifs(script_conform_dispatching!A:A,P2308,script_conform_dispatching!B:B,Q2308),"")</f>
        <v/>
      </c>
      <c r="S2308" s="8" t="str">
        <f t="shared" si="3"/>
        <v/>
      </c>
    </row>
    <row r="2309" hidden="1">
      <c r="A2309" s="6" t="s">
        <v>6143</v>
      </c>
      <c r="B2309" s="6" t="s">
        <v>140</v>
      </c>
      <c r="C2309" s="6" t="s">
        <v>37</v>
      </c>
      <c r="F2309" s="6" t="s">
        <v>415</v>
      </c>
      <c r="G2309" s="6" t="s">
        <v>416</v>
      </c>
      <c r="H2309" s="8" t="str">
        <f>VLOOKUP(C2309,agent_name_matching!A:B,2,false)</f>
        <v>Patient LLM</v>
      </c>
      <c r="I2309" s="32" t="s">
        <v>6144</v>
      </c>
      <c r="J2309" s="6" t="s">
        <v>418</v>
      </c>
      <c r="K2309" s="6">
        <v>1.0</v>
      </c>
      <c r="L2309" s="6">
        <v>2143.0</v>
      </c>
      <c r="M2309" s="6">
        <v>41.0</v>
      </c>
      <c r="N2309" s="6">
        <v>1204.0</v>
      </c>
      <c r="O2309" s="6" t="s">
        <v>6145</v>
      </c>
      <c r="P2309" s="8" t="str">
        <f t="shared" si="1"/>
        <v/>
      </c>
      <c r="Q2309" s="8" t="str">
        <f t="shared" si="8"/>
        <v/>
      </c>
      <c r="R2309" s="8" t="str">
        <f>if(and(P2309&lt;&gt;"",Q2309&lt;&gt;"newexp",Q2309&lt;&gt;"nostart"),countifs(script_conform_dispatching!A:A,P2309,script_conform_dispatching!B:B,Q2309),"")</f>
        <v/>
      </c>
      <c r="S2309" s="8" t="str">
        <f t="shared" si="3"/>
        <v/>
      </c>
    </row>
    <row r="2310" hidden="1">
      <c r="A2310" s="6" t="s">
        <v>6146</v>
      </c>
      <c r="B2310" s="6" t="s">
        <v>140</v>
      </c>
      <c r="C2310" s="6" t="s">
        <v>411</v>
      </c>
      <c r="H2310" s="8" t="str">
        <f>VLOOKUP(C2310,agent_name_matching!A:B,2,false)</f>
        <v>System</v>
      </c>
      <c r="I2310" s="33"/>
      <c r="O2310" s="6" t="s">
        <v>6147</v>
      </c>
      <c r="P2310" s="8" t="str">
        <f t="shared" si="1"/>
        <v/>
      </c>
      <c r="Q2310" s="8" t="str">
        <f t="shared" si="8"/>
        <v/>
      </c>
      <c r="R2310" s="8" t="str">
        <f>if(and(P2310&lt;&gt;"",Q2310&lt;&gt;"newexp",Q2310&lt;&gt;"nostart"),countifs(script_conform_dispatching!A:A,P2310,script_conform_dispatching!B:B,Q2310),"")</f>
        <v/>
      </c>
      <c r="S2310" s="8" t="str">
        <f t="shared" si="3"/>
        <v/>
      </c>
    </row>
    <row r="2311" hidden="1">
      <c r="A2311" s="6" t="s">
        <v>6148</v>
      </c>
      <c r="B2311" s="6" t="s">
        <v>140</v>
      </c>
      <c r="C2311" s="6" t="s">
        <v>1007</v>
      </c>
      <c r="F2311" s="6" t="s">
        <v>415</v>
      </c>
      <c r="G2311" s="6" t="s">
        <v>416</v>
      </c>
      <c r="H2311" s="8" t="str">
        <f>VLOOKUP(C2311,agent_name_matching!A:B,2,false)</f>
        <v>Assessor LLM</v>
      </c>
      <c r="I2311" s="32" t="s">
        <v>1008</v>
      </c>
      <c r="J2311" s="6" t="s">
        <v>418</v>
      </c>
      <c r="L2311" s="6">
        <v>2617.0</v>
      </c>
      <c r="M2311" s="6">
        <v>14.0</v>
      </c>
      <c r="N2311" s="6">
        <v>724.0</v>
      </c>
      <c r="O2311" s="6" t="s">
        <v>6149</v>
      </c>
      <c r="P2311" s="8" t="str">
        <f t="shared" si="1"/>
        <v/>
      </c>
      <c r="Q2311" s="8" t="str">
        <f t="shared" si="8"/>
        <v/>
      </c>
      <c r="R2311" s="8" t="str">
        <f>if(and(P2311&lt;&gt;"",Q2311&lt;&gt;"newexp",Q2311&lt;&gt;"nostart"),countifs(script_conform_dispatching!A:A,P2311,script_conform_dispatching!B:B,Q2311),"")</f>
        <v/>
      </c>
      <c r="S2311" s="8" t="str">
        <f t="shared" si="3"/>
        <v/>
      </c>
    </row>
    <row r="2312" hidden="1">
      <c r="A2312" s="6" t="s">
        <v>6150</v>
      </c>
      <c r="B2312" s="6" t="s">
        <v>140</v>
      </c>
      <c r="C2312" s="6" t="s">
        <v>1011</v>
      </c>
      <c r="F2312" s="6" t="s">
        <v>415</v>
      </c>
      <c r="G2312" s="6" t="s">
        <v>416</v>
      </c>
      <c r="H2312" s="8" t="str">
        <f>VLOOKUP(C2312,agent_name_matching!A:B,2,false)</f>
        <v>Dialog LLM</v>
      </c>
      <c r="I2312" s="32" t="s">
        <v>6151</v>
      </c>
      <c r="J2312" s="6" t="s">
        <v>418</v>
      </c>
      <c r="L2312" s="6">
        <v>6064.0</v>
      </c>
      <c r="M2312" s="6">
        <v>333.0</v>
      </c>
      <c r="N2312" s="6">
        <v>4470.0</v>
      </c>
      <c r="O2312" s="6" t="s">
        <v>6152</v>
      </c>
      <c r="P2312" s="8" t="str">
        <f t="shared" si="1"/>
        <v/>
      </c>
      <c r="Q2312" s="8" t="str">
        <f t="shared" si="8"/>
        <v/>
      </c>
      <c r="R2312" s="8" t="str">
        <f>if(and(P2312&lt;&gt;"",Q2312&lt;&gt;"newexp",Q2312&lt;&gt;"nostart"),countifs(script_conform_dispatching!A:A,P2312,script_conform_dispatching!B:B,Q2312),"")</f>
        <v/>
      </c>
      <c r="S2312" s="8" t="str">
        <f t="shared" si="3"/>
        <v/>
      </c>
    </row>
    <row r="2313" hidden="1">
      <c r="A2313" s="6" t="s">
        <v>6153</v>
      </c>
      <c r="B2313" s="6" t="s">
        <v>140</v>
      </c>
      <c r="C2313" s="6" t="s">
        <v>37</v>
      </c>
      <c r="F2313" s="6" t="s">
        <v>415</v>
      </c>
      <c r="G2313" s="6" t="s">
        <v>416</v>
      </c>
      <c r="H2313" s="8" t="str">
        <f>VLOOKUP(C2313,agent_name_matching!A:B,2,false)</f>
        <v>Patient LLM</v>
      </c>
      <c r="I2313" s="32" t="s">
        <v>6154</v>
      </c>
      <c r="J2313" s="6" t="s">
        <v>418</v>
      </c>
      <c r="K2313" s="6">
        <v>1.0</v>
      </c>
      <c r="L2313" s="6">
        <v>2525.0</v>
      </c>
      <c r="M2313" s="6">
        <v>75.0</v>
      </c>
      <c r="N2313" s="6">
        <v>1532.0</v>
      </c>
      <c r="O2313" s="6" t="s">
        <v>6155</v>
      </c>
      <c r="P2313" s="8" t="str">
        <f t="shared" si="1"/>
        <v/>
      </c>
      <c r="Q2313" s="8" t="str">
        <f t="shared" si="8"/>
        <v/>
      </c>
      <c r="R2313" s="8" t="str">
        <f>if(and(P2313&lt;&gt;"",Q2313&lt;&gt;"newexp",Q2313&lt;&gt;"nostart"),countifs(script_conform_dispatching!A:A,P2313,script_conform_dispatching!B:B,Q2313),"")</f>
        <v/>
      </c>
      <c r="S2313" s="8" t="str">
        <f t="shared" si="3"/>
        <v/>
      </c>
    </row>
    <row r="2314" hidden="1">
      <c r="A2314" s="6" t="s">
        <v>6156</v>
      </c>
      <c r="B2314" s="6" t="s">
        <v>140</v>
      </c>
      <c r="C2314" s="6" t="s">
        <v>411</v>
      </c>
      <c r="H2314" s="8" t="str">
        <f>VLOOKUP(C2314,agent_name_matching!A:B,2,false)</f>
        <v>System</v>
      </c>
      <c r="I2314" s="33"/>
      <c r="O2314" s="6" t="s">
        <v>6157</v>
      </c>
      <c r="P2314" s="8" t="str">
        <f t="shared" si="1"/>
        <v/>
      </c>
      <c r="Q2314" s="8" t="str">
        <f t="shared" si="8"/>
        <v/>
      </c>
      <c r="R2314" s="8" t="str">
        <f>if(and(P2314&lt;&gt;"",Q2314&lt;&gt;"newexp",Q2314&lt;&gt;"nostart"),countifs(script_conform_dispatching!A:A,P2314,script_conform_dispatching!B:B,Q2314),"")</f>
        <v/>
      </c>
      <c r="S2314" s="8" t="str">
        <f t="shared" si="3"/>
        <v/>
      </c>
    </row>
    <row r="2315" hidden="1">
      <c r="A2315" s="6" t="s">
        <v>6158</v>
      </c>
      <c r="B2315" s="6" t="s">
        <v>140</v>
      </c>
      <c r="C2315" s="6" t="s">
        <v>1007</v>
      </c>
      <c r="F2315" s="6" t="s">
        <v>415</v>
      </c>
      <c r="G2315" s="6" t="s">
        <v>416</v>
      </c>
      <c r="H2315" s="8" t="str">
        <f>VLOOKUP(C2315,agent_name_matching!A:B,2,false)</f>
        <v>Assessor LLM</v>
      </c>
      <c r="I2315" s="32" t="s">
        <v>1040</v>
      </c>
      <c r="J2315" s="6" t="s">
        <v>418</v>
      </c>
      <c r="L2315" s="6">
        <v>3031.0</v>
      </c>
      <c r="M2315" s="6">
        <v>12.0</v>
      </c>
      <c r="N2315" s="6">
        <v>906.0</v>
      </c>
      <c r="O2315" s="6" t="s">
        <v>6159</v>
      </c>
      <c r="P2315" s="8" t="str">
        <f t="shared" si="1"/>
        <v/>
      </c>
      <c r="Q2315" s="8" t="str">
        <f t="shared" si="8"/>
        <v/>
      </c>
      <c r="R2315" s="8" t="str">
        <f>if(and(P2315&lt;&gt;"",Q2315&lt;&gt;"newexp",Q2315&lt;&gt;"nostart"),countifs(script_conform_dispatching!A:A,P2315,script_conform_dispatching!B:B,Q2315),"")</f>
        <v/>
      </c>
      <c r="S2315" s="8" t="str">
        <f t="shared" si="3"/>
        <v/>
      </c>
    </row>
    <row r="2316" hidden="1">
      <c r="A2316" s="6" t="s">
        <v>6160</v>
      </c>
      <c r="B2316" s="6" t="s">
        <v>140</v>
      </c>
      <c r="C2316" s="6" t="s">
        <v>407</v>
      </c>
      <c r="D2316" s="6">
        <v>4.0</v>
      </c>
      <c r="E2316" s="6" t="s">
        <v>445</v>
      </c>
      <c r="H2316" s="8" t="str">
        <f>VLOOKUP(C2316,agent_name_matching!A:B,2,false)</f>
        <v>--</v>
      </c>
      <c r="I2316" s="33"/>
      <c r="O2316" s="6" t="s">
        <v>6161</v>
      </c>
      <c r="P2316" s="8">
        <f t="shared" si="1"/>
        <v>4</v>
      </c>
      <c r="Q2316" s="8">
        <f t="shared" si="8"/>
        <v>6</v>
      </c>
      <c r="R2316" s="8">
        <f>if(and(P2316&lt;&gt;"",Q2316&lt;&gt;"newexp",Q2316&lt;&gt;"nostart"),countifs(script_conform_dispatching!A:A,P2316,script_conform_dispatching!B:B,Q2316),"")</f>
        <v>1</v>
      </c>
      <c r="S2316" s="8" t="str">
        <f t="shared" si="3"/>
        <v/>
      </c>
    </row>
    <row r="2317" hidden="1">
      <c r="A2317" s="6" t="s">
        <v>6162</v>
      </c>
      <c r="B2317" s="6" t="s">
        <v>140</v>
      </c>
      <c r="C2317" s="6" t="s">
        <v>1045</v>
      </c>
      <c r="F2317" s="6" t="s">
        <v>415</v>
      </c>
      <c r="G2317" s="6" t="s">
        <v>416</v>
      </c>
      <c r="H2317" s="8" t="str">
        <f>VLOOKUP(C2317,agent_name_matching!A:B,2,false)</f>
        <v>Dispatcher LLM</v>
      </c>
      <c r="I2317" s="32" t="s">
        <v>1195</v>
      </c>
      <c r="J2317" s="6" t="s">
        <v>418</v>
      </c>
      <c r="L2317" s="6">
        <v>4448.0</v>
      </c>
      <c r="M2317" s="6">
        <v>198.0</v>
      </c>
      <c r="N2317" s="6">
        <v>3008.0</v>
      </c>
      <c r="O2317" s="6" t="s">
        <v>6163</v>
      </c>
      <c r="P2317" s="8" t="str">
        <f t="shared" si="1"/>
        <v/>
      </c>
      <c r="Q2317" s="8" t="str">
        <f t="shared" si="8"/>
        <v/>
      </c>
      <c r="R2317" s="8" t="str">
        <f>if(and(P2317&lt;&gt;"",Q2317&lt;&gt;"newexp",Q2317&lt;&gt;"nostart"),countifs(script_conform_dispatching!A:A,P2317,script_conform_dispatching!B:B,Q2317),"")</f>
        <v/>
      </c>
      <c r="S2317" s="8" t="str">
        <f t="shared" si="3"/>
        <v/>
      </c>
    </row>
    <row r="2318" hidden="1">
      <c r="A2318" s="6" t="s">
        <v>6164</v>
      </c>
      <c r="B2318" s="6" t="s">
        <v>140</v>
      </c>
      <c r="C2318" s="6" t="s">
        <v>407</v>
      </c>
      <c r="D2318" s="6">
        <v>6.0</v>
      </c>
      <c r="E2318" s="6" t="s">
        <v>408</v>
      </c>
      <c r="H2318" s="8" t="str">
        <f>VLOOKUP(C2318,agent_name_matching!A:B,2,false)</f>
        <v>--</v>
      </c>
      <c r="I2318" s="33"/>
      <c r="O2318" s="6" t="s">
        <v>6165</v>
      </c>
      <c r="P2318" s="8" t="str">
        <f t="shared" si="1"/>
        <v/>
      </c>
      <c r="Q2318" s="8" t="str">
        <f t="shared" si="8"/>
        <v/>
      </c>
      <c r="R2318" s="8" t="str">
        <f>if(and(P2318&lt;&gt;"",Q2318&lt;&gt;"newexp",Q2318&lt;&gt;"nostart"),countifs(script_conform_dispatching!A:A,P2318,script_conform_dispatching!B:B,Q2318),"")</f>
        <v/>
      </c>
      <c r="S2318" s="8" t="str">
        <f t="shared" si="3"/>
        <v/>
      </c>
    </row>
    <row r="2319" hidden="1">
      <c r="A2319" s="6" t="s">
        <v>6166</v>
      </c>
      <c r="B2319" s="6" t="s">
        <v>140</v>
      </c>
      <c r="C2319" s="6" t="s">
        <v>1011</v>
      </c>
      <c r="F2319" s="6" t="s">
        <v>415</v>
      </c>
      <c r="G2319" s="6" t="s">
        <v>416</v>
      </c>
      <c r="H2319" s="8" t="str">
        <f>VLOOKUP(C2319,agent_name_matching!A:B,2,false)</f>
        <v>Dialog LLM</v>
      </c>
      <c r="I2319" s="32" t="s">
        <v>6167</v>
      </c>
      <c r="J2319" s="6" t="s">
        <v>418</v>
      </c>
      <c r="L2319" s="6">
        <v>6924.0</v>
      </c>
      <c r="M2319" s="6">
        <v>125.0</v>
      </c>
      <c r="N2319" s="6">
        <v>2062.0</v>
      </c>
      <c r="O2319" s="6" t="s">
        <v>6168</v>
      </c>
      <c r="P2319" s="8" t="str">
        <f t="shared" si="1"/>
        <v/>
      </c>
      <c r="Q2319" s="8" t="str">
        <f t="shared" si="8"/>
        <v/>
      </c>
      <c r="R2319" s="8" t="str">
        <f>if(and(P2319&lt;&gt;"",Q2319&lt;&gt;"newexp",Q2319&lt;&gt;"nostart"),countifs(script_conform_dispatching!A:A,P2319,script_conform_dispatching!B:B,Q2319),"")</f>
        <v/>
      </c>
      <c r="S2319" s="8" t="str">
        <f t="shared" si="3"/>
        <v/>
      </c>
    </row>
    <row r="2320" hidden="1">
      <c r="A2320" s="6" t="s">
        <v>6169</v>
      </c>
      <c r="B2320" s="6" t="s">
        <v>140</v>
      </c>
      <c r="C2320" s="6" t="s">
        <v>450</v>
      </c>
      <c r="F2320" s="6" t="s">
        <v>415</v>
      </c>
      <c r="G2320" s="6" t="s">
        <v>416</v>
      </c>
      <c r="H2320" s="8" t="str">
        <f>VLOOKUP(C2320,agent_name_matching!A:B,2,false)</f>
        <v>Validator LLM</v>
      </c>
      <c r="I2320" s="32" t="s">
        <v>451</v>
      </c>
      <c r="J2320" s="6" t="s">
        <v>452</v>
      </c>
      <c r="L2320" s="6">
        <v>2984.0</v>
      </c>
      <c r="M2320" s="6">
        <v>10.0</v>
      </c>
      <c r="N2320" s="6">
        <v>1023.0</v>
      </c>
      <c r="O2320" s="6" t="s">
        <v>6170</v>
      </c>
      <c r="P2320" s="8" t="str">
        <f t="shared" si="1"/>
        <v/>
      </c>
      <c r="Q2320" s="8" t="str">
        <f t="shared" si="8"/>
        <v/>
      </c>
      <c r="R2320" s="8" t="str">
        <f>if(and(P2320&lt;&gt;"",Q2320&lt;&gt;"newexp",Q2320&lt;&gt;"nostart"),countifs(script_conform_dispatching!A:A,P2320,script_conform_dispatching!B:B,Q2320),"")</f>
        <v/>
      </c>
      <c r="S2320" s="8" t="str">
        <f t="shared" si="3"/>
        <v/>
      </c>
    </row>
    <row r="2321" hidden="1">
      <c r="A2321" s="6" t="s">
        <v>6171</v>
      </c>
      <c r="B2321" s="6" t="s">
        <v>140</v>
      </c>
      <c r="C2321" s="6" t="s">
        <v>37</v>
      </c>
      <c r="F2321" s="6" t="s">
        <v>415</v>
      </c>
      <c r="G2321" s="6" t="s">
        <v>416</v>
      </c>
      <c r="H2321" s="8" t="str">
        <f>VLOOKUP(C2321,agent_name_matching!A:B,2,false)</f>
        <v>Patient LLM</v>
      </c>
      <c r="I2321" s="32" t="s">
        <v>6172</v>
      </c>
      <c r="J2321" s="6" t="s">
        <v>418</v>
      </c>
      <c r="K2321" s="6">
        <v>1.0</v>
      </c>
      <c r="L2321" s="6">
        <v>2733.0</v>
      </c>
      <c r="M2321" s="6">
        <v>116.0</v>
      </c>
      <c r="N2321" s="6">
        <v>1709.0</v>
      </c>
      <c r="O2321" s="6" t="s">
        <v>6173</v>
      </c>
      <c r="P2321" s="8" t="str">
        <f t="shared" si="1"/>
        <v/>
      </c>
      <c r="Q2321" s="8" t="str">
        <f t="shared" si="8"/>
        <v/>
      </c>
      <c r="R2321" s="8" t="str">
        <f>if(and(P2321&lt;&gt;"",Q2321&lt;&gt;"newexp",Q2321&lt;&gt;"nostart"),countifs(script_conform_dispatching!A:A,P2321,script_conform_dispatching!B:B,Q2321),"")</f>
        <v/>
      </c>
      <c r="S2321" s="8" t="str">
        <f t="shared" si="3"/>
        <v/>
      </c>
    </row>
    <row r="2322" hidden="1">
      <c r="A2322" s="6" t="s">
        <v>6174</v>
      </c>
      <c r="B2322" s="6" t="s">
        <v>140</v>
      </c>
      <c r="C2322" s="6" t="s">
        <v>411</v>
      </c>
      <c r="H2322" s="8" t="str">
        <f>VLOOKUP(C2322,agent_name_matching!A:B,2,false)</f>
        <v>System</v>
      </c>
      <c r="I2322" s="33"/>
      <c r="O2322" s="6" t="s">
        <v>6175</v>
      </c>
      <c r="P2322" s="8" t="str">
        <f t="shared" si="1"/>
        <v/>
      </c>
      <c r="Q2322" s="8" t="str">
        <f t="shared" si="8"/>
        <v/>
      </c>
      <c r="R2322" s="8" t="str">
        <f>if(and(P2322&lt;&gt;"",Q2322&lt;&gt;"newexp",Q2322&lt;&gt;"nostart"),countifs(script_conform_dispatching!A:A,P2322,script_conform_dispatching!B:B,Q2322),"")</f>
        <v/>
      </c>
      <c r="S2322" s="8" t="str">
        <f t="shared" si="3"/>
        <v/>
      </c>
    </row>
    <row r="2323" hidden="1">
      <c r="A2323" s="6" t="s">
        <v>6176</v>
      </c>
      <c r="B2323" s="6" t="s">
        <v>140</v>
      </c>
      <c r="C2323" s="6" t="s">
        <v>1007</v>
      </c>
      <c r="F2323" s="6" t="s">
        <v>415</v>
      </c>
      <c r="G2323" s="6" t="s">
        <v>416</v>
      </c>
      <c r="H2323" s="8" t="str">
        <f>VLOOKUP(C2323,agent_name_matching!A:B,2,false)</f>
        <v>Assessor LLM</v>
      </c>
      <c r="I2323" s="32" t="s">
        <v>1008</v>
      </c>
      <c r="J2323" s="6" t="s">
        <v>418</v>
      </c>
      <c r="L2323" s="6">
        <v>3271.0</v>
      </c>
      <c r="M2323" s="6">
        <v>14.0</v>
      </c>
      <c r="N2323" s="6">
        <v>824.0</v>
      </c>
      <c r="O2323" s="6" t="s">
        <v>6177</v>
      </c>
      <c r="P2323" s="8" t="str">
        <f t="shared" si="1"/>
        <v/>
      </c>
      <c r="Q2323" s="8" t="str">
        <f t="shared" si="8"/>
        <v/>
      </c>
      <c r="R2323" s="8" t="str">
        <f>if(and(P2323&lt;&gt;"",Q2323&lt;&gt;"newexp",Q2323&lt;&gt;"nostart"),countifs(script_conform_dispatching!A:A,P2323,script_conform_dispatching!B:B,Q2323),"")</f>
        <v/>
      </c>
      <c r="S2323" s="8" t="str">
        <f t="shared" si="3"/>
        <v/>
      </c>
    </row>
    <row r="2324" hidden="1">
      <c r="A2324" s="6" t="s">
        <v>6178</v>
      </c>
      <c r="B2324" s="6" t="s">
        <v>140</v>
      </c>
      <c r="C2324" s="6" t="s">
        <v>1011</v>
      </c>
      <c r="F2324" s="6" t="s">
        <v>415</v>
      </c>
      <c r="G2324" s="6" t="s">
        <v>416</v>
      </c>
      <c r="H2324" s="8" t="str">
        <f>VLOOKUP(C2324,agent_name_matching!A:B,2,false)</f>
        <v>Dialog LLM</v>
      </c>
      <c r="I2324" s="32" t="s">
        <v>6179</v>
      </c>
      <c r="J2324" s="6" t="s">
        <v>418</v>
      </c>
      <c r="L2324" s="6">
        <v>7405.0</v>
      </c>
      <c r="M2324" s="6">
        <v>221.0</v>
      </c>
      <c r="N2324" s="6">
        <v>3877.0</v>
      </c>
      <c r="O2324" s="6" t="s">
        <v>6180</v>
      </c>
      <c r="P2324" s="8" t="str">
        <f t="shared" si="1"/>
        <v/>
      </c>
      <c r="Q2324" s="8" t="str">
        <f t="shared" si="8"/>
        <v/>
      </c>
      <c r="R2324" s="8" t="str">
        <f>if(and(P2324&lt;&gt;"",Q2324&lt;&gt;"newexp",Q2324&lt;&gt;"nostart"),countifs(script_conform_dispatching!A:A,P2324,script_conform_dispatching!B:B,Q2324),"")</f>
        <v/>
      </c>
      <c r="S2324" s="8" t="str">
        <f t="shared" si="3"/>
        <v/>
      </c>
    </row>
    <row r="2325" hidden="1">
      <c r="A2325" s="6" t="s">
        <v>6181</v>
      </c>
      <c r="B2325" s="6" t="s">
        <v>140</v>
      </c>
      <c r="C2325" s="6" t="s">
        <v>37</v>
      </c>
      <c r="F2325" s="6" t="s">
        <v>415</v>
      </c>
      <c r="G2325" s="6" t="s">
        <v>416</v>
      </c>
      <c r="H2325" s="8" t="str">
        <f>VLOOKUP(C2325,agent_name_matching!A:B,2,false)</f>
        <v>Patient LLM</v>
      </c>
      <c r="I2325" s="32" t="s">
        <v>6182</v>
      </c>
      <c r="J2325" s="6" t="s">
        <v>418</v>
      </c>
      <c r="K2325" s="6">
        <v>1.0</v>
      </c>
      <c r="L2325" s="6">
        <v>3078.0</v>
      </c>
      <c r="M2325" s="6">
        <v>84.0</v>
      </c>
      <c r="N2325" s="6">
        <v>1243.0</v>
      </c>
      <c r="O2325" s="6" t="s">
        <v>6183</v>
      </c>
      <c r="P2325" s="8" t="str">
        <f t="shared" si="1"/>
        <v/>
      </c>
      <c r="Q2325" s="8" t="str">
        <f t="shared" si="8"/>
        <v/>
      </c>
      <c r="R2325" s="8" t="str">
        <f>if(and(P2325&lt;&gt;"",Q2325&lt;&gt;"newexp",Q2325&lt;&gt;"nostart"),countifs(script_conform_dispatching!A:A,P2325,script_conform_dispatching!B:B,Q2325),"")</f>
        <v/>
      </c>
      <c r="S2325" s="8" t="str">
        <f t="shared" si="3"/>
        <v/>
      </c>
    </row>
    <row r="2326" hidden="1">
      <c r="A2326" s="6" t="s">
        <v>6184</v>
      </c>
      <c r="B2326" s="6" t="s">
        <v>140</v>
      </c>
      <c r="C2326" s="6" t="s">
        <v>411</v>
      </c>
      <c r="H2326" s="8" t="str">
        <f>VLOOKUP(C2326,agent_name_matching!A:B,2,false)</f>
        <v>System</v>
      </c>
      <c r="I2326" s="33"/>
      <c r="O2326" s="6" t="s">
        <v>6185</v>
      </c>
      <c r="P2326" s="8" t="str">
        <f t="shared" si="1"/>
        <v/>
      </c>
      <c r="Q2326" s="8" t="str">
        <f t="shared" si="8"/>
        <v/>
      </c>
      <c r="R2326" s="8" t="str">
        <f>if(and(P2326&lt;&gt;"",Q2326&lt;&gt;"newexp",Q2326&lt;&gt;"nostart"),countifs(script_conform_dispatching!A:A,P2326,script_conform_dispatching!B:B,Q2326),"")</f>
        <v/>
      </c>
      <c r="S2326" s="8" t="str">
        <f t="shared" si="3"/>
        <v/>
      </c>
    </row>
    <row r="2327" hidden="1">
      <c r="A2327" s="6" t="s">
        <v>6186</v>
      </c>
      <c r="B2327" s="6" t="s">
        <v>140</v>
      </c>
      <c r="C2327" s="6" t="s">
        <v>1007</v>
      </c>
      <c r="F2327" s="6" t="s">
        <v>415</v>
      </c>
      <c r="G2327" s="6" t="s">
        <v>416</v>
      </c>
      <c r="H2327" s="8" t="str">
        <f>VLOOKUP(C2327,agent_name_matching!A:B,2,false)</f>
        <v>Assessor LLM</v>
      </c>
      <c r="I2327" s="32" t="s">
        <v>1008</v>
      </c>
      <c r="J2327" s="6" t="s">
        <v>418</v>
      </c>
      <c r="L2327" s="6">
        <v>3582.0</v>
      </c>
      <c r="M2327" s="6">
        <v>14.0</v>
      </c>
      <c r="N2327" s="6">
        <v>868.0</v>
      </c>
      <c r="O2327" s="6" t="s">
        <v>6187</v>
      </c>
      <c r="P2327" s="8" t="str">
        <f t="shared" si="1"/>
        <v/>
      </c>
      <c r="Q2327" s="8" t="str">
        <f t="shared" si="8"/>
        <v/>
      </c>
      <c r="R2327" s="8" t="str">
        <f>if(and(P2327&lt;&gt;"",Q2327&lt;&gt;"newexp",Q2327&lt;&gt;"nostart"),countifs(script_conform_dispatching!A:A,P2327,script_conform_dispatching!B:B,Q2327),"")</f>
        <v/>
      </c>
      <c r="S2327" s="8" t="str">
        <f t="shared" si="3"/>
        <v/>
      </c>
    </row>
    <row r="2328" hidden="1">
      <c r="A2328" s="6" t="s">
        <v>6188</v>
      </c>
      <c r="B2328" s="6" t="s">
        <v>140</v>
      </c>
      <c r="C2328" s="6" t="s">
        <v>1011</v>
      </c>
      <c r="F2328" s="6" t="s">
        <v>415</v>
      </c>
      <c r="G2328" s="6" t="s">
        <v>416</v>
      </c>
      <c r="H2328" s="8" t="str">
        <f>VLOOKUP(C2328,agent_name_matching!A:B,2,false)</f>
        <v>Dialog LLM</v>
      </c>
      <c r="I2328" s="32" t="s">
        <v>6189</v>
      </c>
      <c r="J2328" s="6" t="s">
        <v>418</v>
      </c>
      <c r="L2328" s="6">
        <v>7950.0</v>
      </c>
      <c r="M2328" s="6">
        <v>234.0</v>
      </c>
      <c r="N2328" s="6">
        <v>3055.0</v>
      </c>
      <c r="O2328" s="6" t="s">
        <v>6190</v>
      </c>
      <c r="P2328" s="8" t="str">
        <f t="shared" si="1"/>
        <v/>
      </c>
      <c r="Q2328" s="8" t="str">
        <f t="shared" si="8"/>
        <v/>
      </c>
      <c r="R2328" s="8" t="str">
        <f>if(and(P2328&lt;&gt;"",Q2328&lt;&gt;"newexp",Q2328&lt;&gt;"nostart"),countifs(script_conform_dispatching!A:A,P2328,script_conform_dispatching!B:B,Q2328),"")</f>
        <v/>
      </c>
      <c r="S2328" s="8" t="str">
        <f t="shared" si="3"/>
        <v/>
      </c>
    </row>
    <row r="2329" hidden="1">
      <c r="A2329" s="6" t="s">
        <v>6191</v>
      </c>
      <c r="B2329" s="6" t="s">
        <v>140</v>
      </c>
      <c r="C2329" s="6" t="s">
        <v>37</v>
      </c>
      <c r="F2329" s="6" t="s">
        <v>415</v>
      </c>
      <c r="G2329" s="6" t="s">
        <v>416</v>
      </c>
      <c r="H2329" s="8" t="str">
        <f>VLOOKUP(C2329,agent_name_matching!A:B,2,false)</f>
        <v>Patient LLM</v>
      </c>
      <c r="I2329" s="32" t="s">
        <v>6192</v>
      </c>
      <c r="J2329" s="6" t="s">
        <v>418</v>
      </c>
      <c r="K2329" s="6">
        <v>1.0</v>
      </c>
      <c r="L2329" s="6">
        <v>3404.0</v>
      </c>
      <c r="M2329" s="6">
        <v>93.0</v>
      </c>
      <c r="N2329" s="6">
        <v>1821.0</v>
      </c>
      <c r="O2329" s="6" t="s">
        <v>6193</v>
      </c>
      <c r="P2329" s="8" t="str">
        <f t="shared" si="1"/>
        <v/>
      </c>
      <c r="Q2329" s="8" t="str">
        <f t="shared" si="8"/>
        <v/>
      </c>
      <c r="R2329" s="8" t="str">
        <f>if(and(P2329&lt;&gt;"",Q2329&lt;&gt;"newexp",Q2329&lt;&gt;"nostart"),countifs(script_conform_dispatching!A:A,P2329,script_conform_dispatching!B:B,Q2329),"")</f>
        <v/>
      </c>
      <c r="S2329" s="8" t="str">
        <f t="shared" si="3"/>
        <v/>
      </c>
    </row>
    <row r="2330" hidden="1">
      <c r="A2330" s="6" t="s">
        <v>6194</v>
      </c>
      <c r="B2330" s="6" t="s">
        <v>140</v>
      </c>
      <c r="C2330" s="6" t="s">
        <v>411</v>
      </c>
      <c r="H2330" s="8" t="str">
        <f>VLOOKUP(C2330,agent_name_matching!A:B,2,false)</f>
        <v>System</v>
      </c>
      <c r="I2330" s="33"/>
      <c r="O2330" s="6" t="s">
        <v>6195</v>
      </c>
      <c r="P2330" s="8" t="str">
        <f t="shared" si="1"/>
        <v/>
      </c>
      <c r="Q2330" s="8" t="str">
        <f t="shared" si="8"/>
        <v/>
      </c>
      <c r="R2330" s="8" t="str">
        <f>if(and(P2330&lt;&gt;"",Q2330&lt;&gt;"newexp",Q2330&lt;&gt;"nostart"),countifs(script_conform_dispatching!A:A,P2330,script_conform_dispatching!B:B,Q2330),"")</f>
        <v/>
      </c>
      <c r="S2330" s="8" t="str">
        <f t="shared" si="3"/>
        <v/>
      </c>
    </row>
    <row r="2331" hidden="1">
      <c r="A2331" s="6" t="s">
        <v>6196</v>
      </c>
      <c r="B2331" s="6" t="s">
        <v>140</v>
      </c>
      <c r="C2331" s="6" t="s">
        <v>1007</v>
      </c>
      <c r="F2331" s="6" t="s">
        <v>415</v>
      </c>
      <c r="G2331" s="6" t="s">
        <v>416</v>
      </c>
      <c r="H2331" s="8" t="str">
        <f>VLOOKUP(C2331,agent_name_matching!A:B,2,false)</f>
        <v>Assessor LLM</v>
      </c>
      <c r="I2331" s="32" t="s">
        <v>1008</v>
      </c>
      <c r="J2331" s="6" t="s">
        <v>418</v>
      </c>
      <c r="L2331" s="6">
        <v>3915.0</v>
      </c>
      <c r="M2331" s="6">
        <v>14.0</v>
      </c>
      <c r="N2331" s="6">
        <v>908.0</v>
      </c>
      <c r="O2331" s="6" t="s">
        <v>6197</v>
      </c>
      <c r="P2331" s="8" t="str">
        <f t="shared" si="1"/>
        <v/>
      </c>
      <c r="Q2331" s="8" t="str">
        <f t="shared" si="8"/>
        <v/>
      </c>
      <c r="R2331" s="8" t="str">
        <f>if(and(P2331&lt;&gt;"",Q2331&lt;&gt;"newexp",Q2331&lt;&gt;"nostart"),countifs(script_conform_dispatching!A:A,P2331,script_conform_dispatching!B:B,Q2331),"")</f>
        <v/>
      </c>
      <c r="S2331" s="8" t="str">
        <f t="shared" si="3"/>
        <v/>
      </c>
    </row>
    <row r="2332" hidden="1">
      <c r="A2332" s="6" t="s">
        <v>6198</v>
      </c>
      <c r="B2332" s="6" t="s">
        <v>140</v>
      </c>
      <c r="C2332" s="6" t="s">
        <v>1011</v>
      </c>
      <c r="F2332" s="6" t="s">
        <v>415</v>
      </c>
      <c r="G2332" s="6" t="s">
        <v>416</v>
      </c>
      <c r="H2332" s="8" t="str">
        <f>VLOOKUP(C2332,agent_name_matching!A:B,2,false)</f>
        <v>Dialog LLM</v>
      </c>
      <c r="I2332" s="32" t="s">
        <v>6199</v>
      </c>
      <c r="J2332" s="6" t="s">
        <v>418</v>
      </c>
      <c r="L2332" s="6">
        <v>8517.0</v>
      </c>
      <c r="M2332" s="6">
        <v>135.0</v>
      </c>
      <c r="N2332" s="6">
        <v>1940.0</v>
      </c>
      <c r="O2332" s="6" t="s">
        <v>6200</v>
      </c>
      <c r="P2332" s="8" t="str">
        <f t="shared" si="1"/>
        <v/>
      </c>
      <c r="Q2332" s="8" t="str">
        <f t="shared" si="8"/>
        <v/>
      </c>
      <c r="R2332" s="8" t="str">
        <f>if(and(P2332&lt;&gt;"",Q2332&lt;&gt;"newexp",Q2332&lt;&gt;"nostart"),countifs(script_conform_dispatching!A:A,P2332,script_conform_dispatching!B:B,Q2332),"")</f>
        <v/>
      </c>
      <c r="S2332" s="8" t="str">
        <f t="shared" si="3"/>
        <v/>
      </c>
    </row>
    <row r="2333" hidden="1">
      <c r="A2333" s="6" t="s">
        <v>6201</v>
      </c>
      <c r="B2333" s="6" t="s">
        <v>140</v>
      </c>
      <c r="C2333" s="6" t="s">
        <v>37</v>
      </c>
      <c r="F2333" s="6" t="s">
        <v>415</v>
      </c>
      <c r="G2333" s="6" t="s">
        <v>416</v>
      </c>
      <c r="H2333" s="8" t="str">
        <f>VLOOKUP(C2333,agent_name_matching!A:B,2,false)</f>
        <v>Patient LLM</v>
      </c>
      <c r="I2333" s="32" t="s">
        <v>6202</v>
      </c>
      <c r="J2333" s="6" t="s">
        <v>418</v>
      </c>
      <c r="K2333" s="6">
        <v>1.0</v>
      </c>
      <c r="L2333" s="6">
        <v>3640.0</v>
      </c>
      <c r="M2333" s="6">
        <v>83.0</v>
      </c>
      <c r="N2333" s="6">
        <v>1418.0</v>
      </c>
      <c r="O2333" s="6" t="s">
        <v>6203</v>
      </c>
      <c r="P2333" s="8" t="str">
        <f t="shared" si="1"/>
        <v/>
      </c>
      <c r="Q2333" s="8" t="str">
        <f t="shared" si="8"/>
        <v/>
      </c>
      <c r="R2333" s="8" t="str">
        <f>if(and(P2333&lt;&gt;"",Q2333&lt;&gt;"newexp",Q2333&lt;&gt;"nostart"),countifs(script_conform_dispatching!A:A,P2333,script_conform_dispatching!B:B,Q2333),"")</f>
        <v/>
      </c>
      <c r="S2333" s="8" t="str">
        <f t="shared" si="3"/>
        <v/>
      </c>
    </row>
    <row r="2334" hidden="1">
      <c r="A2334" s="6" t="s">
        <v>6204</v>
      </c>
      <c r="B2334" s="6" t="s">
        <v>140</v>
      </c>
      <c r="C2334" s="6" t="s">
        <v>411</v>
      </c>
      <c r="H2334" s="8" t="str">
        <f>VLOOKUP(C2334,agent_name_matching!A:B,2,false)</f>
        <v>System</v>
      </c>
      <c r="I2334" s="33"/>
      <c r="O2334" s="6" t="s">
        <v>6205</v>
      </c>
      <c r="P2334" s="8" t="str">
        <f t="shared" si="1"/>
        <v/>
      </c>
      <c r="Q2334" s="8" t="str">
        <f t="shared" si="8"/>
        <v/>
      </c>
      <c r="R2334" s="8" t="str">
        <f>if(and(P2334&lt;&gt;"",Q2334&lt;&gt;"newexp",Q2334&lt;&gt;"nostart"),countifs(script_conform_dispatching!A:A,P2334,script_conform_dispatching!B:B,Q2334),"")</f>
        <v/>
      </c>
      <c r="S2334" s="8" t="str">
        <f t="shared" si="3"/>
        <v/>
      </c>
    </row>
    <row r="2335" hidden="1">
      <c r="A2335" s="6" t="s">
        <v>6206</v>
      </c>
      <c r="B2335" s="6" t="s">
        <v>140</v>
      </c>
      <c r="C2335" s="6" t="s">
        <v>1007</v>
      </c>
      <c r="F2335" s="6" t="s">
        <v>415</v>
      </c>
      <c r="G2335" s="6" t="s">
        <v>416</v>
      </c>
      <c r="H2335" s="8" t="str">
        <f>VLOOKUP(C2335,agent_name_matching!A:B,2,false)</f>
        <v>Assessor LLM</v>
      </c>
      <c r="I2335" s="32" t="s">
        <v>1040</v>
      </c>
      <c r="J2335" s="6" t="s">
        <v>418</v>
      </c>
      <c r="L2335" s="6">
        <v>4139.0</v>
      </c>
      <c r="M2335" s="6">
        <v>12.0</v>
      </c>
      <c r="N2335" s="6">
        <v>815.0</v>
      </c>
      <c r="O2335" s="6" t="s">
        <v>6207</v>
      </c>
      <c r="P2335" s="8" t="str">
        <f t="shared" si="1"/>
        <v/>
      </c>
      <c r="Q2335" s="8" t="str">
        <f t="shared" si="8"/>
        <v/>
      </c>
      <c r="R2335" s="8" t="str">
        <f>if(and(P2335&lt;&gt;"",Q2335&lt;&gt;"newexp",Q2335&lt;&gt;"nostart"),countifs(script_conform_dispatching!A:A,P2335,script_conform_dispatching!B:B,Q2335),"")</f>
        <v/>
      </c>
      <c r="S2335" s="8" t="str">
        <f t="shared" si="3"/>
        <v/>
      </c>
    </row>
    <row r="2336" hidden="1">
      <c r="A2336" s="6" t="s">
        <v>6208</v>
      </c>
      <c r="B2336" s="6" t="s">
        <v>140</v>
      </c>
      <c r="C2336" s="6" t="s">
        <v>407</v>
      </c>
      <c r="D2336" s="6">
        <v>6.0</v>
      </c>
      <c r="E2336" s="6" t="s">
        <v>445</v>
      </c>
      <c r="H2336" s="8" t="str">
        <f>VLOOKUP(C2336,agent_name_matching!A:B,2,false)</f>
        <v>--</v>
      </c>
      <c r="I2336" s="33"/>
      <c r="O2336" s="6" t="s">
        <v>6209</v>
      </c>
      <c r="P2336" s="8">
        <f t="shared" si="1"/>
        <v>6</v>
      </c>
      <c r="Q2336" s="8">
        <f t="shared" si="8"/>
        <v>8</v>
      </c>
      <c r="R2336" s="8">
        <f>if(and(P2336&lt;&gt;"",Q2336&lt;&gt;"newexp",Q2336&lt;&gt;"nostart"),countifs(script_conform_dispatching!A:A,P2336,script_conform_dispatching!B:B,Q2336),"")</f>
        <v>1</v>
      </c>
      <c r="S2336" s="8" t="str">
        <f t="shared" si="3"/>
        <v/>
      </c>
    </row>
    <row r="2337" hidden="1">
      <c r="A2337" s="6" t="s">
        <v>6210</v>
      </c>
      <c r="B2337" s="6" t="s">
        <v>140</v>
      </c>
      <c r="C2337" s="6" t="s">
        <v>1045</v>
      </c>
      <c r="F2337" s="6" t="s">
        <v>415</v>
      </c>
      <c r="G2337" s="6" t="s">
        <v>416</v>
      </c>
      <c r="H2337" s="8" t="str">
        <f>VLOOKUP(C2337,agent_name_matching!A:B,2,false)</f>
        <v>Dispatcher LLM</v>
      </c>
      <c r="I2337" s="32" t="s">
        <v>6211</v>
      </c>
      <c r="J2337" s="6" t="s">
        <v>418</v>
      </c>
      <c r="L2337" s="6">
        <v>5556.0</v>
      </c>
      <c r="M2337" s="6">
        <v>133.0</v>
      </c>
      <c r="N2337" s="6">
        <v>2024.0</v>
      </c>
      <c r="O2337" s="6" t="s">
        <v>6212</v>
      </c>
      <c r="P2337" s="8" t="str">
        <f t="shared" si="1"/>
        <v/>
      </c>
      <c r="Q2337" s="8" t="str">
        <f t="shared" si="8"/>
        <v/>
      </c>
      <c r="R2337" s="8" t="str">
        <f>if(and(P2337&lt;&gt;"",Q2337&lt;&gt;"newexp",Q2337&lt;&gt;"nostart"),countifs(script_conform_dispatching!A:A,P2337,script_conform_dispatching!B:B,Q2337),"")</f>
        <v/>
      </c>
      <c r="S2337" s="8" t="str">
        <f t="shared" si="3"/>
        <v/>
      </c>
    </row>
    <row r="2338" hidden="1">
      <c r="A2338" s="6" t="s">
        <v>6213</v>
      </c>
      <c r="B2338" s="6" t="s">
        <v>140</v>
      </c>
      <c r="C2338" s="6" t="s">
        <v>407</v>
      </c>
      <c r="D2338" s="6">
        <v>8.0</v>
      </c>
      <c r="E2338" s="6" t="s">
        <v>408</v>
      </c>
      <c r="H2338" s="8" t="str">
        <f>VLOOKUP(C2338,agent_name_matching!A:B,2,false)</f>
        <v>--</v>
      </c>
      <c r="I2338" s="33"/>
      <c r="O2338" s="6" t="s">
        <v>6214</v>
      </c>
      <c r="P2338" s="8" t="str">
        <f t="shared" si="1"/>
        <v/>
      </c>
      <c r="Q2338" s="8" t="str">
        <f t="shared" si="8"/>
        <v/>
      </c>
      <c r="R2338" s="8" t="str">
        <f>if(and(P2338&lt;&gt;"",Q2338&lt;&gt;"newexp",Q2338&lt;&gt;"nostart"),countifs(script_conform_dispatching!A:A,P2338,script_conform_dispatching!B:B,Q2338),"")</f>
        <v/>
      </c>
      <c r="S2338" s="8" t="str">
        <f t="shared" si="3"/>
        <v/>
      </c>
    </row>
    <row r="2339" hidden="1">
      <c r="A2339" s="6" t="s">
        <v>6215</v>
      </c>
      <c r="B2339" s="6" t="s">
        <v>140</v>
      </c>
      <c r="C2339" s="6" t="s">
        <v>1011</v>
      </c>
      <c r="F2339" s="6" t="s">
        <v>415</v>
      </c>
      <c r="G2339" s="6" t="s">
        <v>416</v>
      </c>
      <c r="H2339" s="8" t="str">
        <f>VLOOKUP(C2339,agent_name_matching!A:B,2,false)</f>
        <v>Dialog LLM</v>
      </c>
      <c r="I2339" s="32" t="s">
        <v>6216</v>
      </c>
      <c r="J2339" s="6" t="s">
        <v>418</v>
      </c>
      <c r="L2339" s="6">
        <v>9110.0</v>
      </c>
      <c r="M2339" s="6">
        <v>137.0</v>
      </c>
      <c r="N2339" s="6">
        <v>2148.0</v>
      </c>
      <c r="O2339" s="6" t="s">
        <v>6217</v>
      </c>
      <c r="P2339" s="8" t="str">
        <f t="shared" si="1"/>
        <v/>
      </c>
      <c r="Q2339" s="8" t="str">
        <f t="shared" si="8"/>
        <v/>
      </c>
      <c r="R2339" s="8" t="str">
        <f>if(and(P2339&lt;&gt;"",Q2339&lt;&gt;"newexp",Q2339&lt;&gt;"nostart"),countifs(script_conform_dispatching!A:A,P2339,script_conform_dispatching!B:B,Q2339),"")</f>
        <v/>
      </c>
      <c r="S2339" s="8" t="str">
        <f t="shared" si="3"/>
        <v/>
      </c>
    </row>
    <row r="2340" hidden="1">
      <c r="A2340" s="6" t="s">
        <v>6218</v>
      </c>
      <c r="B2340" s="6" t="s">
        <v>140</v>
      </c>
      <c r="C2340" s="6" t="s">
        <v>450</v>
      </c>
      <c r="F2340" s="6" t="s">
        <v>415</v>
      </c>
      <c r="G2340" s="6" t="s">
        <v>416</v>
      </c>
      <c r="H2340" s="8" t="str">
        <f>VLOOKUP(C2340,agent_name_matching!A:B,2,false)</f>
        <v>Validator LLM</v>
      </c>
      <c r="I2340" s="32" t="s">
        <v>6219</v>
      </c>
      <c r="J2340" s="6" t="s">
        <v>452</v>
      </c>
      <c r="L2340" s="6">
        <v>4104.0</v>
      </c>
      <c r="M2340" s="6">
        <v>37.0</v>
      </c>
      <c r="N2340" s="6">
        <v>1117.0</v>
      </c>
      <c r="O2340" s="6" t="s">
        <v>6220</v>
      </c>
      <c r="P2340" s="8" t="str">
        <f t="shared" si="1"/>
        <v/>
      </c>
      <c r="Q2340" s="8" t="str">
        <f t="shared" si="8"/>
        <v/>
      </c>
      <c r="R2340" s="8" t="str">
        <f>if(and(P2340&lt;&gt;"",Q2340&lt;&gt;"newexp",Q2340&lt;&gt;"nostart"),countifs(script_conform_dispatching!A:A,P2340,script_conform_dispatching!B:B,Q2340),"")</f>
        <v/>
      </c>
      <c r="S2340" s="8" t="str">
        <f t="shared" si="3"/>
        <v/>
      </c>
    </row>
    <row r="2341" hidden="1">
      <c r="A2341" s="6" t="s">
        <v>6221</v>
      </c>
      <c r="B2341" s="6" t="s">
        <v>140</v>
      </c>
      <c r="C2341" s="6" t="s">
        <v>37</v>
      </c>
      <c r="F2341" s="6" t="s">
        <v>415</v>
      </c>
      <c r="G2341" s="6" t="s">
        <v>416</v>
      </c>
      <c r="H2341" s="8" t="str">
        <f>VLOOKUP(C2341,agent_name_matching!A:B,2,false)</f>
        <v>Patient LLM</v>
      </c>
      <c r="I2341" s="32" t="s">
        <v>6222</v>
      </c>
      <c r="J2341" s="6" t="s">
        <v>418</v>
      </c>
      <c r="K2341" s="6">
        <v>1.0</v>
      </c>
      <c r="L2341" s="6">
        <v>3868.0</v>
      </c>
      <c r="M2341" s="6">
        <v>56.0</v>
      </c>
      <c r="N2341" s="6">
        <v>1517.0</v>
      </c>
      <c r="O2341" s="6" t="s">
        <v>6223</v>
      </c>
      <c r="P2341" s="8" t="str">
        <f t="shared" si="1"/>
        <v/>
      </c>
      <c r="Q2341" s="8" t="str">
        <f t="shared" si="8"/>
        <v/>
      </c>
      <c r="R2341" s="8" t="str">
        <f>if(and(P2341&lt;&gt;"",Q2341&lt;&gt;"newexp",Q2341&lt;&gt;"nostart"),countifs(script_conform_dispatching!A:A,P2341,script_conform_dispatching!B:B,Q2341),"")</f>
        <v/>
      </c>
      <c r="S2341" s="8" t="str">
        <f t="shared" si="3"/>
        <v/>
      </c>
    </row>
    <row r="2342" hidden="1">
      <c r="A2342" s="6" t="s">
        <v>6224</v>
      </c>
      <c r="B2342" s="6" t="s">
        <v>140</v>
      </c>
      <c r="C2342" s="6" t="s">
        <v>411</v>
      </c>
      <c r="H2342" s="8" t="str">
        <f>VLOOKUP(C2342,agent_name_matching!A:B,2,false)</f>
        <v>System</v>
      </c>
      <c r="I2342" s="33"/>
      <c r="O2342" s="6" t="s">
        <v>6225</v>
      </c>
      <c r="P2342" s="8" t="str">
        <f t="shared" si="1"/>
        <v/>
      </c>
      <c r="Q2342" s="8" t="str">
        <f t="shared" si="8"/>
        <v/>
      </c>
      <c r="R2342" s="8" t="str">
        <f>if(and(P2342&lt;&gt;"",Q2342&lt;&gt;"newexp",Q2342&lt;&gt;"nostart"),countifs(script_conform_dispatching!A:A,P2342,script_conform_dispatching!B:B,Q2342),"")</f>
        <v/>
      </c>
      <c r="S2342" s="8" t="str">
        <f t="shared" si="3"/>
        <v/>
      </c>
    </row>
    <row r="2343" hidden="1">
      <c r="A2343" s="6" t="s">
        <v>6226</v>
      </c>
      <c r="B2343" s="6" t="s">
        <v>140</v>
      </c>
      <c r="C2343" s="6" t="s">
        <v>1007</v>
      </c>
      <c r="F2343" s="6" t="s">
        <v>415</v>
      </c>
      <c r="G2343" s="6" t="s">
        <v>416</v>
      </c>
      <c r="H2343" s="8" t="str">
        <f>VLOOKUP(C2343,agent_name_matching!A:B,2,false)</f>
        <v>Assessor LLM</v>
      </c>
      <c r="I2343" s="32" t="s">
        <v>1008</v>
      </c>
      <c r="J2343" s="6" t="s">
        <v>418</v>
      </c>
      <c r="L2343" s="6">
        <v>4277.0</v>
      </c>
      <c r="M2343" s="6">
        <v>14.0</v>
      </c>
      <c r="N2343" s="6">
        <v>890.0</v>
      </c>
      <c r="O2343" s="6" t="s">
        <v>6227</v>
      </c>
      <c r="P2343" s="8" t="str">
        <f t="shared" si="1"/>
        <v/>
      </c>
      <c r="Q2343" s="8" t="str">
        <f t="shared" si="8"/>
        <v/>
      </c>
      <c r="R2343" s="8" t="str">
        <f>if(and(P2343&lt;&gt;"",Q2343&lt;&gt;"newexp",Q2343&lt;&gt;"nostart"),countifs(script_conform_dispatching!A:A,P2343,script_conform_dispatching!B:B,Q2343),"")</f>
        <v/>
      </c>
      <c r="S2343" s="8" t="str">
        <f t="shared" si="3"/>
        <v/>
      </c>
    </row>
    <row r="2344" hidden="1">
      <c r="A2344" s="6" t="s">
        <v>6228</v>
      </c>
      <c r="B2344" s="6" t="s">
        <v>140</v>
      </c>
      <c r="C2344" s="6" t="s">
        <v>1011</v>
      </c>
      <c r="F2344" s="6" t="s">
        <v>415</v>
      </c>
      <c r="G2344" s="6" t="s">
        <v>416</v>
      </c>
      <c r="H2344" s="8" t="str">
        <f>VLOOKUP(C2344,agent_name_matching!A:B,2,false)</f>
        <v>Dialog LLM</v>
      </c>
      <c r="I2344" s="32" t="s">
        <v>6229</v>
      </c>
      <c r="J2344" s="6" t="s">
        <v>418</v>
      </c>
      <c r="L2344" s="6">
        <v>9477.0</v>
      </c>
      <c r="M2344" s="6">
        <v>85.0</v>
      </c>
      <c r="N2344" s="6">
        <v>1585.0</v>
      </c>
      <c r="O2344" s="6" t="s">
        <v>6230</v>
      </c>
      <c r="P2344" s="8" t="str">
        <f t="shared" si="1"/>
        <v/>
      </c>
      <c r="Q2344" s="8" t="str">
        <f t="shared" si="8"/>
        <v/>
      </c>
      <c r="R2344" s="8" t="str">
        <f>if(and(P2344&lt;&gt;"",Q2344&lt;&gt;"newexp",Q2344&lt;&gt;"nostart"),countifs(script_conform_dispatching!A:A,P2344,script_conform_dispatching!B:B,Q2344),"")</f>
        <v/>
      </c>
      <c r="S2344" s="8" t="str">
        <f t="shared" si="3"/>
        <v/>
      </c>
    </row>
    <row r="2345" hidden="1">
      <c r="A2345" s="6" t="s">
        <v>6231</v>
      </c>
      <c r="B2345" s="6" t="s">
        <v>140</v>
      </c>
      <c r="C2345" s="6" t="s">
        <v>37</v>
      </c>
      <c r="F2345" s="6" t="s">
        <v>415</v>
      </c>
      <c r="G2345" s="6" t="s">
        <v>416</v>
      </c>
      <c r="H2345" s="8" t="str">
        <f>VLOOKUP(C2345,agent_name_matching!A:B,2,false)</f>
        <v>Patient LLM</v>
      </c>
      <c r="I2345" s="32" t="s">
        <v>6232</v>
      </c>
      <c r="J2345" s="6" t="s">
        <v>418</v>
      </c>
      <c r="K2345" s="6">
        <v>1.0</v>
      </c>
      <c r="L2345" s="6">
        <v>4017.0</v>
      </c>
      <c r="M2345" s="6">
        <v>32.0</v>
      </c>
      <c r="N2345" s="6">
        <v>928.0</v>
      </c>
      <c r="O2345" s="6" t="s">
        <v>6233</v>
      </c>
      <c r="P2345" s="8" t="str">
        <f t="shared" si="1"/>
        <v/>
      </c>
      <c r="Q2345" s="8" t="str">
        <f t="shared" si="8"/>
        <v/>
      </c>
      <c r="R2345" s="8" t="str">
        <f>if(and(P2345&lt;&gt;"",Q2345&lt;&gt;"newexp",Q2345&lt;&gt;"nostart"),countifs(script_conform_dispatching!A:A,P2345,script_conform_dispatching!B:B,Q2345),"")</f>
        <v/>
      </c>
      <c r="S2345" s="8" t="str">
        <f t="shared" si="3"/>
        <v/>
      </c>
    </row>
    <row r="2346" hidden="1">
      <c r="A2346" s="6" t="s">
        <v>6234</v>
      </c>
      <c r="B2346" s="6" t="s">
        <v>140</v>
      </c>
      <c r="C2346" s="6" t="s">
        <v>411</v>
      </c>
      <c r="H2346" s="8" t="str">
        <f>VLOOKUP(C2346,agent_name_matching!A:B,2,false)</f>
        <v>System</v>
      </c>
      <c r="I2346" s="33"/>
      <c r="O2346" s="6" t="s">
        <v>6235</v>
      </c>
      <c r="P2346" s="8" t="str">
        <f t="shared" si="1"/>
        <v/>
      </c>
      <c r="Q2346" s="8" t="str">
        <f t="shared" si="8"/>
        <v/>
      </c>
      <c r="R2346" s="8" t="str">
        <f>if(and(P2346&lt;&gt;"",Q2346&lt;&gt;"newexp",Q2346&lt;&gt;"nostart"),countifs(script_conform_dispatching!A:A,P2346,script_conform_dispatching!B:B,Q2346),"")</f>
        <v/>
      </c>
      <c r="S2346" s="8" t="str">
        <f t="shared" si="3"/>
        <v/>
      </c>
    </row>
    <row r="2347" hidden="1">
      <c r="A2347" s="6" t="s">
        <v>6236</v>
      </c>
      <c r="B2347" s="6" t="s">
        <v>140</v>
      </c>
      <c r="C2347" s="6" t="s">
        <v>1007</v>
      </c>
      <c r="F2347" s="6" t="s">
        <v>415</v>
      </c>
      <c r="G2347" s="6" t="s">
        <v>416</v>
      </c>
      <c r="H2347" s="8" t="str">
        <f>VLOOKUP(C2347,agent_name_matching!A:B,2,false)</f>
        <v>Assessor LLM</v>
      </c>
      <c r="I2347" s="32" t="s">
        <v>1040</v>
      </c>
      <c r="J2347" s="6" t="s">
        <v>418</v>
      </c>
      <c r="L2347" s="6">
        <v>4400.0</v>
      </c>
      <c r="M2347" s="6">
        <v>12.0</v>
      </c>
      <c r="N2347" s="6">
        <v>1124.0</v>
      </c>
      <c r="O2347" s="6" t="s">
        <v>6237</v>
      </c>
      <c r="P2347" s="8" t="str">
        <f t="shared" si="1"/>
        <v/>
      </c>
      <c r="Q2347" s="8" t="str">
        <f t="shared" si="8"/>
        <v/>
      </c>
      <c r="R2347" s="8" t="str">
        <f>if(and(P2347&lt;&gt;"",Q2347&lt;&gt;"newexp",Q2347&lt;&gt;"nostart"),countifs(script_conform_dispatching!A:A,P2347,script_conform_dispatching!B:B,Q2347),"")</f>
        <v/>
      </c>
      <c r="S2347" s="8" t="str">
        <f t="shared" si="3"/>
        <v/>
      </c>
    </row>
    <row r="2348" hidden="1">
      <c r="A2348" s="6" t="s">
        <v>6238</v>
      </c>
      <c r="B2348" s="6" t="s">
        <v>140</v>
      </c>
      <c r="C2348" s="6" t="s">
        <v>407</v>
      </c>
      <c r="D2348" s="6">
        <v>8.0</v>
      </c>
      <c r="E2348" s="6" t="s">
        <v>445</v>
      </c>
      <c r="H2348" s="8" t="str">
        <f>VLOOKUP(C2348,agent_name_matching!A:B,2,false)</f>
        <v>--</v>
      </c>
      <c r="I2348" s="33"/>
      <c r="O2348" s="6" t="s">
        <v>6239</v>
      </c>
      <c r="P2348" s="8">
        <f t="shared" si="1"/>
        <v>8</v>
      </c>
      <c r="Q2348" s="8" t="str">
        <f t="shared" si="8"/>
        <v>nostart</v>
      </c>
      <c r="R2348" s="8" t="str">
        <f>if(and(P2348&lt;&gt;"",Q2348&lt;&gt;"newexp",Q2348&lt;&gt;"nostart"),countifs(script_conform_dispatching!A:A,P2348,script_conform_dispatching!B:B,Q2348),"")</f>
        <v/>
      </c>
      <c r="S2348" s="8" t="str">
        <f t="shared" si="3"/>
        <v/>
      </c>
    </row>
    <row r="2349" hidden="1">
      <c r="A2349" s="6" t="s">
        <v>6240</v>
      </c>
      <c r="B2349" s="6" t="s">
        <v>140</v>
      </c>
      <c r="C2349" s="6" t="s">
        <v>1011</v>
      </c>
      <c r="F2349" s="6" t="s">
        <v>415</v>
      </c>
      <c r="G2349" s="6" t="s">
        <v>416</v>
      </c>
      <c r="H2349" s="8" t="str">
        <f>VLOOKUP(C2349,agent_name_matching!A:B,2,false)</f>
        <v>Dialog LLM</v>
      </c>
      <c r="I2349" s="32" t="s">
        <v>6241</v>
      </c>
      <c r="J2349" s="6" t="s">
        <v>418</v>
      </c>
      <c r="L2349" s="6">
        <v>9767.0</v>
      </c>
      <c r="M2349" s="6">
        <v>27.0</v>
      </c>
      <c r="N2349" s="6">
        <v>1524.0</v>
      </c>
      <c r="O2349" s="6" t="s">
        <v>6242</v>
      </c>
      <c r="P2349" s="8" t="str">
        <f t="shared" si="1"/>
        <v/>
      </c>
      <c r="Q2349" s="8" t="str">
        <f>if(P2349&lt;&gt;"",if(or(B2350&lt;&gt;B2349,#REF!&lt;&gt;B2349),"newexp", if(E2350="started",D2350,if(#REF!="started",#REF!,"nostart"))),"")</f>
        <v/>
      </c>
      <c r="R2349" s="8" t="str">
        <f>if(and(P2349&lt;&gt;"",Q2349&lt;&gt;"newexp",Q2349&lt;&gt;"nostart"),countifs(script_conform_dispatching!A:A,P2349,script_conform_dispatching!B:B,Q2349),"")</f>
        <v/>
      </c>
      <c r="S2349" s="8" t="str">
        <f t="shared" si="3"/>
        <v/>
      </c>
    </row>
    <row r="2350" hidden="1">
      <c r="A2350" s="6" t="s">
        <v>6243</v>
      </c>
      <c r="B2350" s="6" t="s">
        <v>140</v>
      </c>
      <c r="C2350" s="6" t="s">
        <v>450</v>
      </c>
      <c r="F2350" s="6" t="s">
        <v>415</v>
      </c>
      <c r="G2350" s="6" t="s">
        <v>416</v>
      </c>
      <c r="H2350" s="8" t="str">
        <f>VLOOKUP(C2350,agent_name_matching!A:B,2,false)</f>
        <v>Validator LLM</v>
      </c>
      <c r="I2350" s="32" t="s">
        <v>451</v>
      </c>
      <c r="J2350" s="6" t="s">
        <v>452</v>
      </c>
      <c r="L2350" s="6">
        <v>4249.0</v>
      </c>
      <c r="M2350" s="6">
        <v>10.0</v>
      </c>
      <c r="N2350" s="6">
        <v>1209.0</v>
      </c>
      <c r="O2350" s="6" t="s">
        <v>6244</v>
      </c>
      <c r="P2350" s="8" t="str">
        <f t="shared" si="1"/>
        <v/>
      </c>
      <c r="Q2350" s="8" t="str">
        <f>if(P2350&lt;&gt;"",if(or(#REF!&lt;&gt;B2350,#REF!&lt;&gt;B2350),"newexp", if(#REF!="started",#REF!,if(#REF!="started",#REF!,"nostart"))),"")</f>
        <v/>
      </c>
      <c r="R2350" s="8" t="str">
        <f>if(and(P2350&lt;&gt;"",Q2350&lt;&gt;"newexp",Q2350&lt;&gt;"nostart"),countifs(script_conform_dispatching!A:A,P2350,script_conform_dispatching!B:B,Q2350),"")</f>
        <v/>
      </c>
      <c r="S2350" s="8" t="str">
        <f t="shared" si="3"/>
        <v/>
      </c>
    </row>
    <row r="2351" hidden="1">
      <c r="A2351" s="6" t="s">
        <v>6245</v>
      </c>
      <c r="B2351" s="6" t="s">
        <v>143</v>
      </c>
      <c r="C2351" s="6" t="s">
        <v>407</v>
      </c>
      <c r="D2351" s="6">
        <v>1.0</v>
      </c>
      <c r="E2351" s="6" t="s">
        <v>408</v>
      </c>
      <c r="H2351" s="8" t="str">
        <f>VLOOKUP(C2351,agent_name_matching!A:B,2,false)</f>
        <v>--</v>
      </c>
      <c r="I2351" s="33"/>
      <c r="O2351" s="6" t="s">
        <v>6246</v>
      </c>
      <c r="P2351" s="8" t="str">
        <f t="shared" si="1"/>
        <v/>
      </c>
      <c r="Q2351" s="8" t="str">
        <f t="shared" ref="Q2351:Q2748" si="9">if(P2351&lt;&gt;"",if(or(B2352&lt;&gt;B2351,B2353&lt;&gt;B2351),"newexp", if(E2352="started",D2352,if(E2353="started",D2353,"nostart"))),"")</f>
        <v/>
      </c>
      <c r="R2351" s="8" t="str">
        <f>if(and(P2351&lt;&gt;"",Q2351&lt;&gt;"newexp",Q2351&lt;&gt;"nostart"),countifs(script_conform_dispatching!A:A,P2351,script_conform_dispatching!B:B,Q2351),"")</f>
        <v/>
      </c>
      <c r="S2351" s="8" t="str">
        <f t="shared" si="3"/>
        <v/>
      </c>
    </row>
    <row r="2352" hidden="1">
      <c r="A2352" s="6" t="s">
        <v>6247</v>
      </c>
      <c r="B2352" s="6" t="s">
        <v>143</v>
      </c>
      <c r="C2352" s="6" t="s">
        <v>411</v>
      </c>
      <c r="H2352" s="8" t="str">
        <f>VLOOKUP(C2352,agent_name_matching!A:B,2,false)</f>
        <v>System</v>
      </c>
      <c r="I2352" s="33"/>
      <c r="O2352" s="6" t="s">
        <v>6248</v>
      </c>
      <c r="P2352" s="8" t="str">
        <f t="shared" si="1"/>
        <v/>
      </c>
      <c r="Q2352" s="8" t="str">
        <f t="shared" si="9"/>
        <v/>
      </c>
      <c r="R2352" s="8" t="str">
        <f>if(and(P2352&lt;&gt;"",Q2352&lt;&gt;"newexp",Q2352&lt;&gt;"nostart"),countifs(script_conform_dispatching!A:A,P2352,script_conform_dispatching!B:B,Q2352),"")</f>
        <v/>
      </c>
      <c r="S2352" s="8" t="str">
        <f t="shared" si="3"/>
        <v/>
      </c>
    </row>
    <row r="2353" hidden="1">
      <c r="A2353" s="6" t="s">
        <v>6249</v>
      </c>
      <c r="B2353" s="6" t="s">
        <v>143</v>
      </c>
      <c r="C2353" s="6" t="s">
        <v>414</v>
      </c>
      <c r="F2353" s="6" t="s">
        <v>415</v>
      </c>
      <c r="G2353" s="6" t="s">
        <v>416</v>
      </c>
      <c r="H2353" s="8" t="str">
        <f>VLOOKUP(C2353,agent_name_matching!A:B,2,false)</f>
        <v>Dialog LLM</v>
      </c>
      <c r="I2353" s="32" t="s">
        <v>417</v>
      </c>
      <c r="J2353" s="6" t="s">
        <v>418</v>
      </c>
      <c r="L2353" s="6">
        <v>2328.0</v>
      </c>
      <c r="M2353" s="6">
        <v>42.0</v>
      </c>
      <c r="N2353" s="6">
        <v>1003.0</v>
      </c>
      <c r="O2353" s="6" t="s">
        <v>6250</v>
      </c>
      <c r="P2353" s="8" t="str">
        <f t="shared" si="1"/>
        <v/>
      </c>
      <c r="Q2353" s="8" t="str">
        <f t="shared" si="9"/>
        <v/>
      </c>
      <c r="R2353" s="8" t="str">
        <f>if(and(P2353&lt;&gt;"",Q2353&lt;&gt;"newexp",Q2353&lt;&gt;"nostart"),countifs(script_conform_dispatching!A:A,P2353,script_conform_dispatching!B:B,Q2353),"")</f>
        <v/>
      </c>
      <c r="S2353" s="8" t="str">
        <f t="shared" si="3"/>
        <v/>
      </c>
    </row>
    <row r="2354" hidden="1">
      <c r="A2354" s="6" t="s">
        <v>6251</v>
      </c>
      <c r="B2354" s="6" t="s">
        <v>143</v>
      </c>
      <c r="C2354" s="6" t="s">
        <v>37</v>
      </c>
      <c r="F2354" s="6" t="s">
        <v>415</v>
      </c>
      <c r="G2354" s="6" t="s">
        <v>416</v>
      </c>
      <c r="H2354" s="8" t="str">
        <f>VLOOKUP(C2354,agent_name_matching!A:B,2,false)</f>
        <v>Patient LLM</v>
      </c>
      <c r="I2354" s="32" t="s">
        <v>6252</v>
      </c>
      <c r="J2354" s="6" t="s">
        <v>418</v>
      </c>
      <c r="K2354" s="6">
        <v>1.0</v>
      </c>
      <c r="L2354" s="6">
        <v>507.0</v>
      </c>
      <c r="M2354" s="6">
        <v>46.0</v>
      </c>
      <c r="N2354" s="6">
        <v>1735.0</v>
      </c>
      <c r="O2354" s="6" t="s">
        <v>6253</v>
      </c>
      <c r="P2354" s="8" t="str">
        <f t="shared" si="1"/>
        <v/>
      </c>
      <c r="Q2354" s="8" t="str">
        <f t="shared" si="9"/>
        <v/>
      </c>
      <c r="R2354" s="8" t="str">
        <f>if(and(P2354&lt;&gt;"",Q2354&lt;&gt;"newexp",Q2354&lt;&gt;"nostart"),countifs(script_conform_dispatching!A:A,P2354,script_conform_dispatching!B:B,Q2354),"")</f>
        <v/>
      </c>
      <c r="S2354" s="8" t="str">
        <f t="shared" si="3"/>
        <v/>
      </c>
    </row>
    <row r="2355" hidden="1">
      <c r="A2355" s="6" t="s">
        <v>6254</v>
      </c>
      <c r="B2355" s="6" t="s">
        <v>143</v>
      </c>
      <c r="C2355" s="6" t="s">
        <v>411</v>
      </c>
      <c r="H2355" s="8" t="str">
        <f>VLOOKUP(C2355,agent_name_matching!A:B,2,false)</f>
        <v>System</v>
      </c>
      <c r="I2355" s="33"/>
      <c r="O2355" s="6" t="s">
        <v>6255</v>
      </c>
      <c r="P2355" s="8" t="str">
        <f t="shared" si="1"/>
        <v/>
      </c>
      <c r="Q2355" s="8" t="str">
        <f t="shared" si="9"/>
        <v/>
      </c>
      <c r="R2355" s="8" t="str">
        <f>if(and(P2355&lt;&gt;"",Q2355&lt;&gt;"newexp",Q2355&lt;&gt;"nostart"),countifs(script_conform_dispatching!A:A,P2355,script_conform_dispatching!B:B,Q2355),"")</f>
        <v/>
      </c>
      <c r="S2355" s="8" t="str">
        <f t="shared" si="3"/>
        <v/>
      </c>
    </row>
    <row r="2356" hidden="1">
      <c r="A2356" s="6" t="s">
        <v>6256</v>
      </c>
      <c r="B2356" s="6" t="s">
        <v>143</v>
      </c>
      <c r="C2356" s="6" t="s">
        <v>414</v>
      </c>
      <c r="F2356" s="6" t="s">
        <v>415</v>
      </c>
      <c r="G2356" s="6" t="s">
        <v>416</v>
      </c>
      <c r="H2356" s="8" t="str">
        <f>VLOOKUP(C2356,agent_name_matching!A:B,2,false)</f>
        <v>Dialog LLM</v>
      </c>
      <c r="I2356" s="32" t="s">
        <v>6257</v>
      </c>
      <c r="J2356" s="6" t="s">
        <v>418</v>
      </c>
      <c r="L2356" s="6">
        <v>2565.0</v>
      </c>
      <c r="M2356" s="6">
        <v>56.0</v>
      </c>
      <c r="N2356" s="6">
        <v>1436.0</v>
      </c>
      <c r="O2356" s="6" t="s">
        <v>6258</v>
      </c>
      <c r="P2356" s="8" t="str">
        <f t="shared" si="1"/>
        <v/>
      </c>
      <c r="Q2356" s="8" t="str">
        <f t="shared" si="9"/>
        <v/>
      </c>
      <c r="R2356" s="8" t="str">
        <f>if(and(P2356&lt;&gt;"",Q2356&lt;&gt;"newexp",Q2356&lt;&gt;"nostart"),countifs(script_conform_dispatching!A:A,P2356,script_conform_dispatching!B:B,Q2356),"")</f>
        <v/>
      </c>
      <c r="S2356" s="8" t="str">
        <f t="shared" si="3"/>
        <v/>
      </c>
    </row>
    <row r="2357" hidden="1">
      <c r="A2357" s="6" t="s">
        <v>6259</v>
      </c>
      <c r="B2357" s="6" t="s">
        <v>143</v>
      </c>
      <c r="C2357" s="6" t="s">
        <v>37</v>
      </c>
      <c r="F2357" s="6" t="s">
        <v>415</v>
      </c>
      <c r="G2357" s="6" t="s">
        <v>416</v>
      </c>
      <c r="H2357" s="8" t="str">
        <f>VLOOKUP(C2357,agent_name_matching!A:B,2,false)</f>
        <v>Patient LLM</v>
      </c>
      <c r="I2357" s="32" t="s">
        <v>6260</v>
      </c>
      <c r="J2357" s="6" t="s">
        <v>418</v>
      </c>
      <c r="K2357" s="6">
        <v>1.0</v>
      </c>
      <c r="L2357" s="6">
        <v>603.0</v>
      </c>
      <c r="M2357" s="6">
        <v>14.0</v>
      </c>
      <c r="N2357" s="6">
        <v>765.0</v>
      </c>
      <c r="O2357" s="6" t="s">
        <v>6261</v>
      </c>
      <c r="P2357" s="8" t="str">
        <f t="shared" si="1"/>
        <v/>
      </c>
      <c r="Q2357" s="8" t="str">
        <f t="shared" si="9"/>
        <v/>
      </c>
      <c r="R2357" s="8" t="str">
        <f>if(and(P2357&lt;&gt;"",Q2357&lt;&gt;"newexp",Q2357&lt;&gt;"nostart"),countifs(script_conform_dispatching!A:A,P2357,script_conform_dispatching!B:B,Q2357),"")</f>
        <v/>
      </c>
      <c r="S2357" s="8" t="str">
        <f t="shared" si="3"/>
        <v/>
      </c>
    </row>
    <row r="2358" hidden="1">
      <c r="A2358" s="6" t="s">
        <v>6262</v>
      </c>
      <c r="B2358" s="6" t="s">
        <v>143</v>
      </c>
      <c r="C2358" s="6" t="s">
        <v>411</v>
      </c>
      <c r="H2358" s="8" t="str">
        <f>VLOOKUP(C2358,agent_name_matching!A:B,2,false)</f>
        <v>System</v>
      </c>
      <c r="I2358" s="33"/>
      <c r="O2358" s="6" t="s">
        <v>6263</v>
      </c>
      <c r="P2358" s="8" t="str">
        <f t="shared" si="1"/>
        <v/>
      </c>
      <c r="Q2358" s="8" t="str">
        <f t="shared" si="9"/>
        <v/>
      </c>
      <c r="R2358" s="8" t="str">
        <f>if(and(P2358&lt;&gt;"",Q2358&lt;&gt;"newexp",Q2358&lt;&gt;"nostart"),countifs(script_conform_dispatching!A:A,P2358,script_conform_dispatching!B:B,Q2358),"")</f>
        <v/>
      </c>
      <c r="S2358" s="8" t="str">
        <f t="shared" si="3"/>
        <v/>
      </c>
    </row>
    <row r="2359" hidden="1">
      <c r="A2359" s="6" t="s">
        <v>6264</v>
      </c>
      <c r="B2359" s="6" t="s">
        <v>143</v>
      </c>
      <c r="C2359" s="6" t="s">
        <v>414</v>
      </c>
      <c r="F2359" s="6" t="s">
        <v>415</v>
      </c>
      <c r="G2359" s="6" t="s">
        <v>416</v>
      </c>
      <c r="H2359" s="8" t="str">
        <f>VLOOKUP(C2359,agent_name_matching!A:B,2,false)</f>
        <v>Dialog LLM</v>
      </c>
      <c r="I2359" s="32" t="s">
        <v>6265</v>
      </c>
      <c r="J2359" s="6" t="s">
        <v>418</v>
      </c>
      <c r="L2359" s="6">
        <v>2784.0</v>
      </c>
      <c r="M2359" s="6">
        <v>42.0</v>
      </c>
      <c r="N2359" s="6">
        <v>949.0</v>
      </c>
      <c r="O2359" s="6" t="s">
        <v>6266</v>
      </c>
      <c r="P2359" s="8" t="str">
        <f t="shared" si="1"/>
        <v/>
      </c>
      <c r="Q2359" s="8" t="str">
        <f t="shared" si="9"/>
        <v/>
      </c>
      <c r="R2359" s="8" t="str">
        <f>if(and(P2359&lt;&gt;"",Q2359&lt;&gt;"newexp",Q2359&lt;&gt;"nostart"),countifs(script_conform_dispatching!A:A,P2359,script_conform_dispatching!B:B,Q2359),"")</f>
        <v/>
      </c>
      <c r="S2359" s="8" t="str">
        <f t="shared" si="3"/>
        <v/>
      </c>
    </row>
    <row r="2360" hidden="1">
      <c r="A2360" s="6" t="s">
        <v>6267</v>
      </c>
      <c r="B2360" s="6" t="s">
        <v>143</v>
      </c>
      <c r="C2360" s="6" t="s">
        <v>37</v>
      </c>
      <c r="F2360" s="6" t="s">
        <v>415</v>
      </c>
      <c r="G2360" s="6" t="s">
        <v>416</v>
      </c>
      <c r="H2360" s="8" t="str">
        <f>VLOOKUP(C2360,agent_name_matching!A:B,2,false)</f>
        <v>Patient LLM</v>
      </c>
      <c r="I2360" s="32" t="s">
        <v>6268</v>
      </c>
      <c r="J2360" s="6" t="s">
        <v>418</v>
      </c>
      <c r="K2360" s="6">
        <v>1.0</v>
      </c>
      <c r="L2360" s="6">
        <v>653.0</v>
      </c>
      <c r="M2360" s="6">
        <v>51.0</v>
      </c>
      <c r="N2360" s="6">
        <v>971.0</v>
      </c>
      <c r="O2360" s="6" t="s">
        <v>6269</v>
      </c>
      <c r="P2360" s="8" t="str">
        <f t="shared" si="1"/>
        <v/>
      </c>
      <c r="Q2360" s="8" t="str">
        <f t="shared" si="9"/>
        <v/>
      </c>
      <c r="R2360" s="8" t="str">
        <f>if(and(P2360&lt;&gt;"",Q2360&lt;&gt;"newexp",Q2360&lt;&gt;"nostart"),countifs(script_conform_dispatching!A:A,P2360,script_conform_dispatching!B:B,Q2360),"")</f>
        <v/>
      </c>
      <c r="S2360" s="8" t="str">
        <f t="shared" si="3"/>
        <v/>
      </c>
    </row>
    <row r="2361" hidden="1">
      <c r="A2361" s="6" t="s">
        <v>6270</v>
      </c>
      <c r="B2361" s="6" t="s">
        <v>143</v>
      </c>
      <c r="C2361" s="6" t="s">
        <v>411</v>
      </c>
      <c r="H2361" s="8" t="str">
        <f>VLOOKUP(C2361,agent_name_matching!A:B,2,false)</f>
        <v>System</v>
      </c>
      <c r="I2361" s="33"/>
      <c r="O2361" s="6" t="s">
        <v>6271</v>
      </c>
      <c r="P2361" s="8" t="str">
        <f t="shared" si="1"/>
        <v/>
      </c>
      <c r="Q2361" s="8" t="str">
        <f t="shared" si="9"/>
        <v/>
      </c>
      <c r="R2361" s="8" t="str">
        <f>if(and(P2361&lt;&gt;"",Q2361&lt;&gt;"newexp",Q2361&lt;&gt;"nostart"),countifs(script_conform_dispatching!A:A,P2361,script_conform_dispatching!B:B,Q2361),"")</f>
        <v/>
      </c>
      <c r="S2361" s="8" t="str">
        <f t="shared" si="3"/>
        <v/>
      </c>
    </row>
    <row r="2362" hidden="1">
      <c r="A2362" s="6" t="s">
        <v>6272</v>
      </c>
      <c r="B2362" s="6" t="s">
        <v>143</v>
      </c>
      <c r="C2362" s="6" t="s">
        <v>414</v>
      </c>
      <c r="F2362" s="6" t="s">
        <v>415</v>
      </c>
      <c r="G2362" s="6" t="s">
        <v>416</v>
      </c>
      <c r="H2362" s="8" t="str">
        <f>VLOOKUP(C2362,agent_name_matching!A:B,2,false)</f>
        <v>Dialog LLM</v>
      </c>
      <c r="I2362" s="32" t="s">
        <v>6273</v>
      </c>
      <c r="J2362" s="6" t="s">
        <v>418</v>
      </c>
      <c r="L2362" s="6">
        <v>3026.0</v>
      </c>
      <c r="M2362" s="6">
        <v>197.0</v>
      </c>
      <c r="N2362" s="6">
        <v>2475.0</v>
      </c>
      <c r="O2362" s="6" t="s">
        <v>6274</v>
      </c>
      <c r="P2362" s="8" t="str">
        <f t="shared" si="1"/>
        <v/>
      </c>
      <c r="Q2362" s="8" t="str">
        <f t="shared" si="9"/>
        <v/>
      </c>
      <c r="R2362" s="8" t="str">
        <f>if(and(P2362&lt;&gt;"",Q2362&lt;&gt;"newexp",Q2362&lt;&gt;"nostart"),countifs(script_conform_dispatching!A:A,P2362,script_conform_dispatching!B:B,Q2362),"")</f>
        <v/>
      </c>
      <c r="S2362" s="8" t="str">
        <f t="shared" si="3"/>
        <v/>
      </c>
    </row>
    <row r="2363" hidden="1">
      <c r="A2363" s="6" t="s">
        <v>6275</v>
      </c>
      <c r="B2363" s="6" t="s">
        <v>143</v>
      </c>
      <c r="C2363" s="6" t="s">
        <v>407</v>
      </c>
      <c r="D2363" s="6">
        <v>1.0</v>
      </c>
      <c r="E2363" s="6" t="s">
        <v>445</v>
      </c>
      <c r="H2363" s="8" t="str">
        <f>VLOOKUP(C2363,agent_name_matching!A:B,2,false)</f>
        <v>--</v>
      </c>
      <c r="I2363" s="33"/>
      <c r="O2363" s="6" t="s">
        <v>6276</v>
      </c>
      <c r="P2363" s="8">
        <f t="shared" si="1"/>
        <v>1</v>
      </c>
      <c r="Q2363" s="8">
        <f t="shared" si="9"/>
        <v>2</v>
      </c>
      <c r="R2363" s="8">
        <f>if(and(P2363&lt;&gt;"",Q2363&lt;&gt;"newexp",Q2363&lt;&gt;"nostart"),countifs(script_conform_dispatching!A:A,P2363,script_conform_dispatching!B:B,Q2363),"")</f>
        <v>1</v>
      </c>
      <c r="S2363" s="8" t="str">
        <f t="shared" si="3"/>
        <v/>
      </c>
    </row>
    <row r="2364" hidden="1">
      <c r="A2364" s="6" t="s">
        <v>6277</v>
      </c>
      <c r="B2364" s="6" t="s">
        <v>143</v>
      </c>
      <c r="C2364" s="6" t="s">
        <v>407</v>
      </c>
      <c r="D2364" s="6">
        <v>2.0</v>
      </c>
      <c r="E2364" s="6" t="s">
        <v>408</v>
      </c>
      <c r="H2364" s="8" t="str">
        <f>VLOOKUP(C2364,agent_name_matching!A:B,2,false)</f>
        <v>--</v>
      </c>
      <c r="I2364" s="33"/>
      <c r="O2364" s="6" t="s">
        <v>6278</v>
      </c>
      <c r="P2364" s="8" t="str">
        <f t="shared" si="1"/>
        <v/>
      </c>
      <c r="Q2364" s="8" t="str">
        <f t="shared" si="9"/>
        <v/>
      </c>
      <c r="R2364" s="8" t="str">
        <f>if(and(P2364&lt;&gt;"",Q2364&lt;&gt;"newexp",Q2364&lt;&gt;"nostart"),countifs(script_conform_dispatching!A:A,P2364,script_conform_dispatching!B:B,Q2364),"")</f>
        <v/>
      </c>
      <c r="S2364" s="8" t="str">
        <f t="shared" si="3"/>
        <v/>
      </c>
    </row>
    <row r="2365" hidden="1">
      <c r="A2365" s="6" t="s">
        <v>6279</v>
      </c>
      <c r="B2365" s="6" t="s">
        <v>143</v>
      </c>
      <c r="C2365" s="6" t="s">
        <v>450</v>
      </c>
      <c r="F2365" s="6" t="s">
        <v>415</v>
      </c>
      <c r="G2365" s="6" t="s">
        <v>416</v>
      </c>
      <c r="H2365" s="8" t="str">
        <f>VLOOKUP(C2365,agent_name_matching!A:B,2,false)</f>
        <v>Validator LLM</v>
      </c>
      <c r="I2365" s="32" t="s">
        <v>451</v>
      </c>
      <c r="J2365" s="6" t="s">
        <v>452</v>
      </c>
      <c r="L2365" s="6">
        <v>806.0</v>
      </c>
      <c r="M2365" s="6">
        <v>10.0</v>
      </c>
      <c r="N2365" s="6">
        <v>994.0</v>
      </c>
      <c r="O2365" s="6" t="s">
        <v>6280</v>
      </c>
      <c r="P2365" s="8" t="str">
        <f t="shared" si="1"/>
        <v/>
      </c>
      <c r="Q2365" s="8" t="str">
        <f t="shared" si="9"/>
        <v/>
      </c>
      <c r="R2365" s="8" t="str">
        <f>if(and(P2365&lt;&gt;"",Q2365&lt;&gt;"newexp",Q2365&lt;&gt;"nostart"),countifs(script_conform_dispatching!A:A,P2365,script_conform_dispatching!B:B,Q2365),"")</f>
        <v/>
      </c>
      <c r="S2365" s="8" t="str">
        <f t="shared" si="3"/>
        <v/>
      </c>
    </row>
    <row r="2366" hidden="1">
      <c r="A2366" s="6" t="s">
        <v>6281</v>
      </c>
      <c r="B2366" s="6" t="s">
        <v>143</v>
      </c>
      <c r="C2366" s="6" t="s">
        <v>37</v>
      </c>
      <c r="F2366" s="6" t="s">
        <v>415</v>
      </c>
      <c r="G2366" s="6" t="s">
        <v>416</v>
      </c>
      <c r="H2366" s="8" t="str">
        <f>VLOOKUP(C2366,agent_name_matching!A:B,2,false)</f>
        <v>Patient LLM</v>
      </c>
      <c r="I2366" s="32" t="s">
        <v>6282</v>
      </c>
      <c r="J2366" s="6" t="s">
        <v>418</v>
      </c>
      <c r="K2366" s="6">
        <v>1.0</v>
      </c>
      <c r="L2366" s="6">
        <v>755.0</v>
      </c>
      <c r="M2366" s="6">
        <v>39.0</v>
      </c>
      <c r="N2366" s="6">
        <v>783.0</v>
      </c>
      <c r="O2366" s="6" t="s">
        <v>6283</v>
      </c>
      <c r="P2366" s="8" t="str">
        <f t="shared" si="1"/>
        <v/>
      </c>
      <c r="Q2366" s="8" t="str">
        <f t="shared" si="9"/>
        <v/>
      </c>
      <c r="R2366" s="8" t="str">
        <f>if(and(P2366&lt;&gt;"",Q2366&lt;&gt;"newexp",Q2366&lt;&gt;"nostart"),countifs(script_conform_dispatching!A:A,P2366,script_conform_dispatching!B:B,Q2366),"")</f>
        <v/>
      </c>
      <c r="S2366" s="8" t="str">
        <f t="shared" si="3"/>
        <v/>
      </c>
    </row>
    <row r="2367" hidden="1">
      <c r="A2367" s="6" t="s">
        <v>6284</v>
      </c>
      <c r="B2367" s="6" t="s">
        <v>143</v>
      </c>
      <c r="C2367" s="6" t="s">
        <v>411</v>
      </c>
      <c r="H2367" s="8" t="str">
        <f>VLOOKUP(C2367,agent_name_matching!A:B,2,false)</f>
        <v>System</v>
      </c>
      <c r="I2367" s="33"/>
      <c r="O2367" s="6" t="s">
        <v>6285</v>
      </c>
      <c r="P2367" s="8" t="str">
        <f t="shared" si="1"/>
        <v/>
      </c>
      <c r="Q2367" s="8" t="str">
        <f t="shared" si="9"/>
        <v/>
      </c>
      <c r="R2367" s="8" t="str">
        <f>if(and(P2367&lt;&gt;"",Q2367&lt;&gt;"newexp",Q2367&lt;&gt;"nostart"),countifs(script_conform_dispatching!A:A,P2367,script_conform_dispatching!B:B,Q2367),"")</f>
        <v/>
      </c>
      <c r="S2367" s="8" t="str">
        <f t="shared" si="3"/>
        <v/>
      </c>
    </row>
    <row r="2368" hidden="1">
      <c r="A2368" s="6" t="s">
        <v>6286</v>
      </c>
      <c r="B2368" s="6" t="s">
        <v>143</v>
      </c>
      <c r="C2368" s="6" t="s">
        <v>414</v>
      </c>
      <c r="F2368" s="6" t="s">
        <v>415</v>
      </c>
      <c r="G2368" s="6" t="s">
        <v>416</v>
      </c>
      <c r="H2368" s="8" t="str">
        <f>VLOOKUP(C2368,agent_name_matching!A:B,2,false)</f>
        <v>Dialog LLM</v>
      </c>
      <c r="I2368" s="32" t="s">
        <v>6287</v>
      </c>
      <c r="J2368" s="6" t="s">
        <v>418</v>
      </c>
      <c r="L2368" s="6">
        <v>3430.0</v>
      </c>
      <c r="M2368" s="6">
        <v>290.0</v>
      </c>
      <c r="N2368" s="6">
        <v>3382.0</v>
      </c>
      <c r="O2368" s="6" t="s">
        <v>6288</v>
      </c>
      <c r="P2368" s="8" t="str">
        <f t="shared" si="1"/>
        <v/>
      </c>
      <c r="Q2368" s="8" t="str">
        <f t="shared" si="9"/>
        <v/>
      </c>
      <c r="R2368" s="8" t="str">
        <f>if(and(P2368&lt;&gt;"",Q2368&lt;&gt;"newexp",Q2368&lt;&gt;"nostart"),countifs(script_conform_dispatching!A:A,P2368,script_conform_dispatching!B:B,Q2368),"")</f>
        <v/>
      </c>
      <c r="S2368" s="8" t="str">
        <f t="shared" si="3"/>
        <v/>
      </c>
    </row>
    <row r="2369" hidden="1">
      <c r="A2369" s="6" t="s">
        <v>6289</v>
      </c>
      <c r="B2369" s="6" t="s">
        <v>143</v>
      </c>
      <c r="C2369" s="6" t="s">
        <v>407</v>
      </c>
      <c r="D2369" s="6">
        <v>2.0</v>
      </c>
      <c r="E2369" s="6" t="s">
        <v>445</v>
      </c>
      <c r="H2369" s="8" t="str">
        <f>VLOOKUP(C2369,agent_name_matching!A:B,2,false)</f>
        <v>--</v>
      </c>
      <c r="I2369" s="33"/>
      <c r="O2369" s="6" t="s">
        <v>6290</v>
      </c>
      <c r="P2369" s="8">
        <f t="shared" si="1"/>
        <v>2</v>
      </c>
      <c r="Q2369" s="8">
        <f t="shared" si="9"/>
        <v>3</v>
      </c>
      <c r="R2369" s="8">
        <f>if(and(P2369&lt;&gt;"",Q2369&lt;&gt;"newexp",Q2369&lt;&gt;"nostart"),countifs(script_conform_dispatching!A:A,P2369,script_conform_dispatching!B:B,Q2369),"")</f>
        <v>1</v>
      </c>
      <c r="S2369" s="8" t="str">
        <f t="shared" si="3"/>
        <v/>
      </c>
    </row>
    <row r="2370" hidden="1">
      <c r="A2370" s="6" t="s">
        <v>6291</v>
      </c>
      <c r="B2370" s="6" t="s">
        <v>143</v>
      </c>
      <c r="C2370" s="6" t="s">
        <v>407</v>
      </c>
      <c r="D2370" s="6">
        <v>3.0</v>
      </c>
      <c r="E2370" s="6" t="s">
        <v>408</v>
      </c>
      <c r="H2370" s="8" t="str">
        <f>VLOOKUP(C2370,agent_name_matching!A:B,2,false)</f>
        <v>--</v>
      </c>
      <c r="I2370" s="33"/>
      <c r="O2370" s="6" t="s">
        <v>6292</v>
      </c>
      <c r="P2370" s="8" t="str">
        <f t="shared" si="1"/>
        <v/>
      </c>
      <c r="Q2370" s="8" t="str">
        <f t="shared" si="9"/>
        <v/>
      </c>
      <c r="R2370" s="8" t="str">
        <f>if(and(P2370&lt;&gt;"",Q2370&lt;&gt;"newexp",Q2370&lt;&gt;"nostart"),countifs(script_conform_dispatching!A:A,P2370,script_conform_dispatching!B:B,Q2370),"")</f>
        <v/>
      </c>
      <c r="S2370" s="8" t="str">
        <f t="shared" si="3"/>
        <v/>
      </c>
    </row>
    <row r="2371" hidden="1">
      <c r="A2371" s="6" t="s">
        <v>6293</v>
      </c>
      <c r="B2371" s="6" t="s">
        <v>143</v>
      </c>
      <c r="C2371" s="6" t="s">
        <v>450</v>
      </c>
      <c r="F2371" s="6" t="s">
        <v>415</v>
      </c>
      <c r="G2371" s="6" t="s">
        <v>416</v>
      </c>
      <c r="H2371" s="8" t="str">
        <f>VLOOKUP(C2371,agent_name_matching!A:B,2,false)</f>
        <v>Validator LLM</v>
      </c>
      <c r="I2371" s="32" t="s">
        <v>451</v>
      </c>
      <c r="J2371" s="6" t="s">
        <v>452</v>
      </c>
      <c r="L2371" s="6">
        <v>900.0</v>
      </c>
      <c r="M2371" s="6">
        <v>10.0</v>
      </c>
      <c r="N2371" s="6">
        <v>713.0</v>
      </c>
      <c r="O2371" s="6" t="s">
        <v>6294</v>
      </c>
      <c r="P2371" s="8" t="str">
        <f t="shared" si="1"/>
        <v/>
      </c>
      <c r="Q2371" s="8" t="str">
        <f t="shared" si="9"/>
        <v/>
      </c>
      <c r="R2371" s="8" t="str">
        <f>if(and(P2371&lt;&gt;"",Q2371&lt;&gt;"newexp",Q2371&lt;&gt;"nostart"),countifs(script_conform_dispatching!A:A,P2371,script_conform_dispatching!B:B,Q2371),"")</f>
        <v/>
      </c>
      <c r="S2371" s="8" t="str">
        <f t="shared" si="3"/>
        <v/>
      </c>
    </row>
    <row r="2372" hidden="1">
      <c r="A2372" s="6" t="s">
        <v>6295</v>
      </c>
      <c r="B2372" s="6" t="s">
        <v>143</v>
      </c>
      <c r="C2372" s="6" t="s">
        <v>37</v>
      </c>
      <c r="F2372" s="6" t="s">
        <v>415</v>
      </c>
      <c r="G2372" s="6" t="s">
        <v>416</v>
      </c>
      <c r="H2372" s="8" t="str">
        <f>VLOOKUP(C2372,agent_name_matching!A:B,2,false)</f>
        <v>Patient LLM</v>
      </c>
      <c r="I2372" s="32" t="s">
        <v>6296</v>
      </c>
      <c r="J2372" s="6" t="s">
        <v>418</v>
      </c>
      <c r="K2372" s="6">
        <v>1.0</v>
      </c>
      <c r="L2372" s="6">
        <v>833.0</v>
      </c>
      <c r="M2372" s="6">
        <v>155.0</v>
      </c>
      <c r="N2372" s="6">
        <v>1571.0</v>
      </c>
      <c r="O2372" s="6" t="s">
        <v>6297</v>
      </c>
      <c r="P2372" s="8" t="str">
        <f t="shared" si="1"/>
        <v/>
      </c>
      <c r="Q2372" s="8" t="str">
        <f t="shared" si="9"/>
        <v/>
      </c>
      <c r="R2372" s="8" t="str">
        <f>if(and(P2372&lt;&gt;"",Q2372&lt;&gt;"newexp",Q2372&lt;&gt;"nostart"),countifs(script_conform_dispatching!A:A,P2372,script_conform_dispatching!B:B,Q2372),"")</f>
        <v/>
      </c>
      <c r="S2372" s="8" t="str">
        <f t="shared" si="3"/>
        <v/>
      </c>
    </row>
    <row r="2373" hidden="1">
      <c r="A2373" s="6" t="s">
        <v>6298</v>
      </c>
      <c r="B2373" s="6" t="s">
        <v>143</v>
      </c>
      <c r="C2373" s="6" t="s">
        <v>411</v>
      </c>
      <c r="H2373" s="8" t="str">
        <f>VLOOKUP(C2373,agent_name_matching!A:B,2,false)</f>
        <v>System</v>
      </c>
      <c r="I2373" s="33"/>
      <c r="O2373" s="6" t="s">
        <v>6299</v>
      </c>
      <c r="P2373" s="8" t="str">
        <f t="shared" si="1"/>
        <v/>
      </c>
      <c r="Q2373" s="8" t="str">
        <f t="shared" si="9"/>
        <v/>
      </c>
      <c r="R2373" s="8" t="str">
        <f>if(and(P2373&lt;&gt;"",Q2373&lt;&gt;"newexp",Q2373&lt;&gt;"nostart"),countifs(script_conform_dispatching!A:A,P2373,script_conform_dispatching!B:B,Q2373),"")</f>
        <v/>
      </c>
      <c r="S2373" s="8" t="str">
        <f t="shared" si="3"/>
        <v/>
      </c>
    </row>
    <row r="2374" hidden="1">
      <c r="A2374" s="6" t="s">
        <v>6300</v>
      </c>
      <c r="B2374" s="6" t="s">
        <v>143</v>
      </c>
      <c r="C2374" s="6" t="s">
        <v>414</v>
      </c>
      <c r="F2374" s="6" t="s">
        <v>415</v>
      </c>
      <c r="G2374" s="6" t="s">
        <v>416</v>
      </c>
      <c r="H2374" s="8" t="str">
        <f>VLOOKUP(C2374,agent_name_matching!A:B,2,false)</f>
        <v>Dialog LLM</v>
      </c>
      <c r="I2374" s="32" t="s">
        <v>6301</v>
      </c>
      <c r="J2374" s="6" t="s">
        <v>418</v>
      </c>
      <c r="L2374" s="6">
        <v>4148.0</v>
      </c>
      <c r="M2374" s="6">
        <v>60.0</v>
      </c>
      <c r="N2374" s="6">
        <v>2091.0</v>
      </c>
      <c r="O2374" s="6" t="s">
        <v>6302</v>
      </c>
      <c r="P2374" s="8" t="str">
        <f t="shared" si="1"/>
        <v/>
      </c>
      <c r="Q2374" s="8" t="str">
        <f t="shared" si="9"/>
        <v/>
      </c>
      <c r="R2374" s="8" t="str">
        <f>if(and(P2374&lt;&gt;"",Q2374&lt;&gt;"newexp",Q2374&lt;&gt;"nostart"),countifs(script_conform_dispatching!A:A,P2374,script_conform_dispatching!B:B,Q2374),"")</f>
        <v/>
      </c>
      <c r="S2374" s="8" t="str">
        <f t="shared" si="3"/>
        <v/>
      </c>
    </row>
    <row r="2375" hidden="1">
      <c r="A2375" s="6" t="s">
        <v>6303</v>
      </c>
      <c r="B2375" s="6" t="s">
        <v>143</v>
      </c>
      <c r="C2375" s="6" t="s">
        <v>37</v>
      </c>
      <c r="F2375" s="6" t="s">
        <v>415</v>
      </c>
      <c r="G2375" s="6" t="s">
        <v>416</v>
      </c>
      <c r="H2375" s="8" t="str">
        <f>VLOOKUP(C2375,agent_name_matching!A:B,2,false)</f>
        <v>Patient LLM</v>
      </c>
      <c r="I2375" s="32" t="s">
        <v>6304</v>
      </c>
      <c r="J2375" s="6" t="s">
        <v>418</v>
      </c>
      <c r="K2375" s="6">
        <v>1.0</v>
      </c>
      <c r="L2375" s="6">
        <v>1042.0</v>
      </c>
      <c r="M2375" s="6">
        <v>141.0</v>
      </c>
      <c r="N2375" s="6">
        <v>1528.0</v>
      </c>
      <c r="O2375" s="6" t="s">
        <v>6305</v>
      </c>
      <c r="P2375" s="8" t="str">
        <f t="shared" si="1"/>
        <v/>
      </c>
      <c r="Q2375" s="8" t="str">
        <f t="shared" si="9"/>
        <v/>
      </c>
      <c r="R2375" s="8" t="str">
        <f>if(and(P2375&lt;&gt;"",Q2375&lt;&gt;"newexp",Q2375&lt;&gt;"nostart"),countifs(script_conform_dispatching!A:A,P2375,script_conform_dispatching!B:B,Q2375),"")</f>
        <v/>
      </c>
      <c r="S2375" s="8" t="str">
        <f t="shared" si="3"/>
        <v/>
      </c>
    </row>
    <row r="2376" hidden="1">
      <c r="A2376" s="6" t="s">
        <v>6306</v>
      </c>
      <c r="B2376" s="6" t="s">
        <v>143</v>
      </c>
      <c r="C2376" s="6" t="s">
        <v>411</v>
      </c>
      <c r="H2376" s="8" t="str">
        <f>VLOOKUP(C2376,agent_name_matching!A:B,2,false)</f>
        <v>System</v>
      </c>
      <c r="I2376" s="33"/>
      <c r="O2376" s="6" t="s">
        <v>6307</v>
      </c>
      <c r="P2376" s="8" t="str">
        <f t="shared" si="1"/>
        <v/>
      </c>
      <c r="Q2376" s="8" t="str">
        <f t="shared" si="9"/>
        <v/>
      </c>
      <c r="R2376" s="8" t="str">
        <f>if(and(P2376&lt;&gt;"",Q2376&lt;&gt;"newexp",Q2376&lt;&gt;"nostart"),countifs(script_conform_dispatching!A:A,P2376,script_conform_dispatching!B:B,Q2376),"")</f>
        <v/>
      </c>
      <c r="S2376" s="8" t="str">
        <f t="shared" si="3"/>
        <v/>
      </c>
    </row>
    <row r="2377" hidden="1">
      <c r="A2377" s="6" t="s">
        <v>6308</v>
      </c>
      <c r="B2377" s="6" t="s">
        <v>143</v>
      </c>
      <c r="C2377" s="6" t="s">
        <v>414</v>
      </c>
      <c r="F2377" s="6" t="s">
        <v>415</v>
      </c>
      <c r="G2377" s="6" t="s">
        <v>416</v>
      </c>
      <c r="H2377" s="8" t="str">
        <f>VLOOKUP(C2377,agent_name_matching!A:B,2,false)</f>
        <v>Dialog LLM</v>
      </c>
      <c r="I2377" s="32" t="s">
        <v>6309</v>
      </c>
      <c r="J2377" s="6" t="s">
        <v>418</v>
      </c>
      <c r="L2377" s="6">
        <v>4622.0</v>
      </c>
      <c r="M2377" s="6">
        <v>76.0</v>
      </c>
      <c r="N2377" s="6">
        <v>1393.0</v>
      </c>
      <c r="O2377" s="6" t="s">
        <v>6310</v>
      </c>
      <c r="P2377" s="8" t="str">
        <f t="shared" si="1"/>
        <v/>
      </c>
      <c r="Q2377" s="8" t="str">
        <f t="shared" si="9"/>
        <v/>
      </c>
      <c r="R2377" s="8" t="str">
        <f>if(and(P2377&lt;&gt;"",Q2377&lt;&gt;"newexp",Q2377&lt;&gt;"nostart"),countifs(script_conform_dispatching!A:A,P2377,script_conform_dispatching!B:B,Q2377),"")</f>
        <v/>
      </c>
      <c r="S2377" s="8" t="str">
        <f t="shared" si="3"/>
        <v/>
      </c>
    </row>
    <row r="2378" hidden="1">
      <c r="A2378" s="6" t="s">
        <v>6311</v>
      </c>
      <c r="B2378" s="6" t="s">
        <v>143</v>
      </c>
      <c r="C2378" s="6" t="s">
        <v>37</v>
      </c>
      <c r="F2378" s="6" t="s">
        <v>415</v>
      </c>
      <c r="G2378" s="6" t="s">
        <v>416</v>
      </c>
      <c r="H2378" s="8" t="str">
        <f>VLOOKUP(C2378,agent_name_matching!A:B,2,false)</f>
        <v>Patient LLM</v>
      </c>
      <c r="I2378" s="32" t="s">
        <v>6312</v>
      </c>
      <c r="J2378" s="6" t="s">
        <v>418</v>
      </c>
      <c r="K2378" s="6">
        <v>1.0</v>
      </c>
      <c r="L2378" s="6">
        <v>1253.0</v>
      </c>
      <c r="M2378" s="6">
        <v>137.0</v>
      </c>
      <c r="N2378" s="6">
        <v>1882.0</v>
      </c>
      <c r="O2378" s="6" t="s">
        <v>6313</v>
      </c>
      <c r="P2378" s="8" t="str">
        <f t="shared" si="1"/>
        <v/>
      </c>
      <c r="Q2378" s="8" t="str">
        <f t="shared" si="9"/>
        <v/>
      </c>
      <c r="R2378" s="8" t="str">
        <f>if(and(P2378&lt;&gt;"",Q2378&lt;&gt;"newexp",Q2378&lt;&gt;"nostart"),countifs(script_conform_dispatching!A:A,P2378,script_conform_dispatching!B:B,Q2378),"")</f>
        <v/>
      </c>
      <c r="S2378" s="8" t="str">
        <f t="shared" si="3"/>
        <v/>
      </c>
    </row>
    <row r="2379" hidden="1">
      <c r="A2379" s="6" t="s">
        <v>6314</v>
      </c>
      <c r="B2379" s="6" t="s">
        <v>143</v>
      </c>
      <c r="C2379" s="6" t="s">
        <v>411</v>
      </c>
      <c r="H2379" s="8" t="str">
        <f>VLOOKUP(C2379,agent_name_matching!A:B,2,false)</f>
        <v>System</v>
      </c>
      <c r="I2379" s="33"/>
      <c r="O2379" s="6" t="s">
        <v>6315</v>
      </c>
      <c r="P2379" s="8" t="str">
        <f t="shared" si="1"/>
        <v/>
      </c>
      <c r="Q2379" s="8" t="str">
        <f t="shared" si="9"/>
        <v/>
      </c>
      <c r="R2379" s="8" t="str">
        <f>if(and(P2379&lt;&gt;"",Q2379&lt;&gt;"newexp",Q2379&lt;&gt;"nostart"),countifs(script_conform_dispatching!A:A,P2379,script_conform_dispatching!B:B,Q2379),"")</f>
        <v/>
      </c>
      <c r="S2379" s="8" t="str">
        <f t="shared" si="3"/>
        <v/>
      </c>
    </row>
    <row r="2380" hidden="1">
      <c r="A2380" s="6" t="s">
        <v>6316</v>
      </c>
      <c r="B2380" s="6" t="s">
        <v>143</v>
      </c>
      <c r="C2380" s="6" t="s">
        <v>414</v>
      </c>
      <c r="F2380" s="6" t="s">
        <v>415</v>
      </c>
      <c r="G2380" s="6" t="s">
        <v>416</v>
      </c>
      <c r="H2380" s="8" t="str">
        <f>VLOOKUP(C2380,agent_name_matching!A:B,2,false)</f>
        <v>Dialog LLM</v>
      </c>
      <c r="I2380" s="32" t="s">
        <v>6317</v>
      </c>
      <c r="J2380" s="6" t="s">
        <v>418</v>
      </c>
      <c r="L2380" s="6">
        <v>5108.0</v>
      </c>
      <c r="M2380" s="6">
        <v>65.0</v>
      </c>
      <c r="N2380" s="6">
        <v>2017.0</v>
      </c>
      <c r="O2380" s="6" t="s">
        <v>6318</v>
      </c>
      <c r="P2380" s="8" t="str">
        <f t="shared" si="1"/>
        <v/>
      </c>
      <c r="Q2380" s="8" t="str">
        <f t="shared" si="9"/>
        <v/>
      </c>
      <c r="R2380" s="8" t="str">
        <f>if(and(P2380&lt;&gt;"",Q2380&lt;&gt;"newexp",Q2380&lt;&gt;"nostart"),countifs(script_conform_dispatching!A:A,P2380,script_conform_dispatching!B:B,Q2380),"")</f>
        <v/>
      </c>
      <c r="S2380" s="8" t="str">
        <f t="shared" si="3"/>
        <v/>
      </c>
    </row>
    <row r="2381" hidden="1">
      <c r="A2381" s="6" t="s">
        <v>6319</v>
      </c>
      <c r="B2381" s="6" t="s">
        <v>143</v>
      </c>
      <c r="C2381" s="6" t="s">
        <v>37</v>
      </c>
      <c r="F2381" s="6" t="s">
        <v>415</v>
      </c>
      <c r="G2381" s="6" t="s">
        <v>416</v>
      </c>
      <c r="H2381" s="8" t="str">
        <f>VLOOKUP(C2381,agent_name_matching!A:B,2,false)</f>
        <v>Patient LLM</v>
      </c>
      <c r="I2381" s="32" t="s">
        <v>6320</v>
      </c>
      <c r="J2381" s="6" t="s">
        <v>418</v>
      </c>
      <c r="K2381" s="6">
        <v>1.0</v>
      </c>
      <c r="L2381" s="6">
        <v>1449.0</v>
      </c>
      <c r="M2381" s="6">
        <v>172.0</v>
      </c>
      <c r="N2381" s="6">
        <v>1873.0</v>
      </c>
      <c r="O2381" s="6" t="s">
        <v>6321</v>
      </c>
      <c r="P2381" s="8" t="str">
        <f t="shared" si="1"/>
        <v/>
      </c>
      <c r="Q2381" s="8" t="str">
        <f t="shared" si="9"/>
        <v/>
      </c>
      <c r="R2381" s="8" t="str">
        <f>if(and(P2381&lt;&gt;"",Q2381&lt;&gt;"newexp",Q2381&lt;&gt;"nostart"),countifs(script_conform_dispatching!A:A,P2381,script_conform_dispatching!B:B,Q2381),"")</f>
        <v/>
      </c>
      <c r="S2381" s="8" t="str">
        <f t="shared" si="3"/>
        <v/>
      </c>
    </row>
    <row r="2382" hidden="1">
      <c r="A2382" s="6" t="s">
        <v>6322</v>
      </c>
      <c r="B2382" s="6" t="s">
        <v>143</v>
      </c>
      <c r="C2382" s="6" t="s">
        <v>411</v>
      </c>
      <c r="H2382" s="8" t="str">
        <f>VLOOKUP(C2382,agent_name_matching!A:B,2,false)</f>
        <v>System</v>
      </c>
      <c r="I2382" s="33"/>
      <c r="O2382" s="6" t="s">
        <v>6323</v>
      </c>
      <c r="P2382" s="8" t="str">
        <f t="shared" si="1"/>
        <v/>
      </c>
      <c r="Q2382" s="8" t="str">
        <f t="shared" si="9"/>
        <v/>
      </c>
      <c r="R2382" s="8" t="str">
        <f>if(and(P2382&lt;&gt;"",Q2382&lt;&gt;"newexp",Q2382&lt;&gt;"nostart"),countifs(script_conform_dispatching!A:A,P2382,script_conform_dispatching!B:B,Q2382),"")</f>
        <v/>
      </c>
      <c r="S2382" s="8" t="str">
        <f t="shared" si="3"/>
        <v/>
      </c>
    </row>
    <row r="2383" hidden="1">
      <c r="A2383" s="6" t="s">
        <v>6324</v>
      </c>
      <c r="B2383" s="6" t="s">
        <v>143</v>
      </c>
      <c r="C2383" s="6" t="s">
        <v>414</v>
      </c>
      <c r="F2383" s="6" t="s">
        <v>415</v>
      </c>
      <c r="G2383" s="6" t="s">
        <v>416</v>
      </c>
      <c r="H2383" s="8" t="str">
        <f>VLOOKUP(C2383,agent_name_matching!A:B,2,false)</f>
        <v>Dialog LLM</v>
      </c>
      <c r="I2383" s="32" t="s">
        <v>6325</v>
      </c>
      <c r="J2383" s="6" t="s">
        <v>418</v>
      </c>
      <c r="L2383" s="6">
        <v>5618.0</v>
      </c>
      <c r="M2383" s="6">
        <v>77.0</v>
      </c>
      <c r="N2383" s="6">
        <v>1671.0</v>
      </c>
      <c r="O2383" s="6" t="s">
        <v>6326</v>
      </c>
      <c r="P2383" s="8" t="str">
        <f t="shared" si="1"/>
        <v/>
      </c>
      <c r="Q2383" s="8" t="str">
        <f t="shared" si="9"/>
        <v/>
      </c>
      <c r="R2383" s="8" t="str">
        <f>if(and(P2383&lt;&gt;"",Q2383&lt;&gt;"newexp",Q2383&lt;&gt;"nostart"),countifs(script_conform_dispatching!A:A,P2383,script_conform_dispatching!B:B,Q2383),"")</f>
        <v/>
      </c>
      <c r="S2383" s="8" t="str">
        <f t="shared" si="3"/>
        <v/>
      </c>
    </row>
    <row r="2384" hidden="1">
      <c r="A2384" s="6" t="s">
        <v>6327</v>
      </c>
      <c r="B2384" s="6" t="s">
        <v>143</v>
      </c>
      <c r="C2384" s="6" t="s">
        <v>37</v>
      </c>
      <c r="F2384" s="6" t="s">
        <v>415</v>
      </c>
      <c r="G2384" s="6" t="s">
        <v>416</v>
      </c>
      <c r="H2384" s="8" t="str">
        <f>VLOOKUP(C2384,agent_name_matching!A:B,2,false)</f>
        <v>Patient LLM</v>
      </c>
      <c r="I2384" s="32" t="s">
        <v>6328</v>
      </c>
      <c r="J2384" s="6" t="s">
        <v>418</v>
      </c>
      <c r="K2384" s="6">
        <v>1.0</v>
      </c>
      <c r="L2384" s="6">
        <v>1692.0</v>
      </c>
      <c r="M2384" s="6">
        <v>118.0</v>
      </c>
      <c r="N2384" s="6">
        <v>1753.0</v>
      </c>
      <c r="O2384" s="6" t="s">
        <v>6329</v>
      </c>
      <c r="P2384" s="8" t="str">
        <f t="shared" si="1"/>
        <v/>
      </c>
      <c r="Q2384" s="8" t="str">
        <f t="shared" si="9"/>
        <v/>
      </c>
      <c r="R2384" s="8" t="str">
        <f>if(and(P2384&lt;&gt;"",Q2384&lt;&gt;"newexp",Q2384&lt;&gt;"nostart"),countifs(script_conform_dispatching!A:A,P2384,script_conform_dispatching!B:B,Q2384),"")</f>
        <v/>
      </c>
      <c r="S2384" s="8" t="str">
        <f t="shared" si="3"/>
        <v/>
      </c>
    </row>
    <row r="2385" hidden="1">
      <c r="A2385" s="6" t="s">
        <v>6330</v>
      </c>
      <c r="B2385" s="6" t="s">
        <v>143</v>
      </c>
      <c r="C2385" s="6" t="s">
        <v>411</v>
      </c>
      <c r="H2385" s="8" t="str">
        <f>VLOOKUP(C2385,agent_name_matching!A:B,2,false)</f>
        <v>System</v>
      </c>
      <c r="I2385" s="33"/>
      <c r="O2385" s="6" t="s">
        <v>6331</v>
      </c>
      <c r="P2385" s="8" t="str">
        <f t="shared" si="1"/>
        <v/>
      </c>
      <c r="Q2385" s="8" t="str">
        <f t="shared" si="9"/>
        <v/>
      </c>
      <c r="R2385" s="8" t="str">
        <f>if(and(P2385&lt;&gt;"",Q2385&lt;&gt;"newexp",Q2385&lt;&gt;"nostart"),countifs(script_conform_dispatching!A:A,P2385,script_conform_dispatching!B:B,Q2385),"")</f>
        <v/>
      </c>
      <c r="S2385" s="8" t="str">
        <f t="shared" si="3"/>
        <v/>
      </c>
    </row>
    <row r="2386" hidden="1">
      <c r="A2386" s="6" t="s">
        <v>6332</v>
      </c>
      <c r="B2386" s="6" t="s">
        <v>143</v>
      </c>
      <c r="C2386" s="6" t="s">
        <v>414</v>
      </c>
      <c r="F2386" s="6" t="s">
        <v>415</v>
      </c>
      <c r="G2386" s="6" t="s">
        <v>416</v>
      </c>
      <c r="H2386" s="8" t="str">
        <f>VLOOKUP(C2386,agent_name_matching!A:B,2,false)</f>
        <v>Dialog LLM</v>
      </c>
      <c r="I2386" s="32" t="s">
        <v>6333</v>
      </c>
      <c r="J2386" s="6" t="s">
        <v>418</v>
      </c>
      <c r="L2386" s="6">
        <v>6086.0</v>
      </c>
      <c r="M2386" s="6">
        <v>331.0</v>
      </c>
      <c r="N2386" s="6">
        <v>4067.0</v>
      </c>
      <c r="O2386" s="6" t="s">
        <v>6334</v>
      </c>
      <c r="P2386" s="8" t="str">
        <f t="shared" si="1"/>
        <v/>
      </c>
      <c r="Q2386" s="8" t="str">
        <f t="shared" si="9"/>
        <v/>
      </c>
      <c r="R2386" s="8" t="str">
        <f>if(and(P2386&lt;&gt;"",Q2386&lt;&gt;"newexp",Q2386&lt;&gt;"nostart"),countifs(script_conform_dispatching!A:A,P2386,script_conform_dispatching!B:B,Q2386),"")</f>
        <v/>
      </c>
      <c r="S2386" s="8" t="str">
        <f t="shared" si="3"/>
        <v/>
      </c>
    </row>
    <row r="2387" hidden="1">
      <c r="A2387" s="6" t="s">
        <v>6335</v>
      </c>
      <c r="B2387" s="6" t="s">
        <v>143</v>
      </c>
      <c r="C2387" s="6" t="s">
        <v>407</v>
      </c>
      <c r="D2387" s="6">
        <v>3.0</v>
      </c>
      <c r="E2387" s="6" t="s">
        <v>445</v>
      </c>
      <c r="H2387" s="8" t="str">
        <f>VLOOKUP(C2387,agent_name_matching!A:B,2,false)</f>
        <v>--</v>
      </c>
      <c r="I2387" s="33"/>
      <c r="O2387" s="6" t="s">
        <v>6336</v>
      </c>
      <c r="P2387" s="8">
        <f t="shared" si="1"/>
        <v>3</v>
      </c>
      <c r="Q2387" s="8">
        <f t="shared" si="9"/>
        <v>4</v>
      </c>
      <c r="R2387" s="8">
        <f>if(and(P2387&lt;&gt;"",Q2387&lt;&gt;"newexp",Q2387&lt;&gt;"nostart"),countifs(script_conform_dispatching!A:A,P2387,script_conform_dispatching!B:B,Q2387),"")</f>
        <v>1</v>
      </c>
      <c r="S2387" s="8" t="str">
        <f t="shared" si="3"/>
        <v/>
      </c>
    </row>
    <row r="2388" hidden="1">
      <c r="A2388" s="6" t="s">
        <v>6337</v>
      </c>
      <c r="B2388" s="6" t="s">
        <v>143</v>
      </c>
      <c r="C2388" s="6" t="s">
        <v>407</v>
      </c>
      <c r="D2388" s="6">
        <v>4.0</v>
      </c>
      <c r="E2388" s="6" t="s">
        <v>408</v>
      </c>
      <c r="H2388" s="8" t="str">
        <f>VLOOKUP(C2388,agent_name_matching!A:B,2,false)</f>
        <v>--</v>
      </c>
      <c r="I2388" s="33"/>
      <c r="O2388" s="6" t="s">
        <v>6338</v>
      </c>
      <c r="P2388" s="8" t="str">
        <f t="shared" si="1"/>
        <v/>
      </c>
      <c r="Q2388" s="8" t="str">
        <f t="shared" si="9"/>
        <v/>
      </c>
      <c r="R2388" s="8" t="str">
        <f>if(and(P2388&lt;&gt;"",Q2388&lt;&gt;"newexp",Q2388&lt;&gt;"nostart"),countifs(script_conform_dispatching!A:A,P2388,script_conform_dispatching!B:B,Q2388),"")</f>
        <v/>
      </c>
      <c r="S2388" s="8" t="str">
        <f t="shared" si="3"/>
        <v/>
      </c>
    </row>
    <row r="2389" hidden="1">
      <c r="A2389" s="6" t="s">
        <v>6339</v>
      </c>
      <c r="B2389" s="6" t="s">
        <v>143</v>
      </c>
      <c r="C2389" s="6" t="s">
        <v>450</v>
      </c>
      <c r="F2389" s="6" t="s">
        <v>415</v>
      </c>
      <c r="G2389" s="6" t="s">
        <v>416</v>
      </c>
      <c r="H2389" s="8" t="str">
        <f>VLOOKUP(C2389,agent_name_matching!A:B,2,false)</f>
        <v>Validator LLM</v>
      </c>
      <c r="I2389" s="32" t="s">
        <v>6340</v>
      </c>
      <c r="J2389" s="6" t="s">
        <v>452</v>
      </c>
      <c r="L2389" s="6">
        <v>2102.0</v>
      </c>
      <c r="M2389" s="6">
        <v>37.0</v>
      </c>
      <c r="N2389" s="6">
        <v>1514.0</v>
      </c>
      <c r="O2389" s="6" t="s">
        <v>6341</v>
      </c>
      <c r="P2389" s="8" t="str">
        <f t="shared" si="1"/>
        <v/>
      </c>
      <c r="Q2389" s="8" t="str">
        <f t="shared" si="9"/>
        <v/>
      </c>
      <c r="R2389" s="8" t="str">
        <f>if(and(P2389&lt;&gt;"",Q2389&lt;&gt;"newexp",Q2389&lt;&gt;"nostart"),countifs(script_conform_dispatching!A:A,P2389,script_conform_dispatching!B:B,Q2389),"")</f>
        <v/>
      </c>
      <c r="S2389" s="8" t="str">
        <f t="shared" si="3"/>
        <v/>
      </c>
    </row>
    <row r="2390" hidden="1">
      <c r="A2390" s="6" t="s">
        <v>6342</v>
      </c>
      <c r="B2390" s="6" t="s">
        <v>143</v>
      </c>
      <c r="C2390" s="6" t="s">
        <v>37</v>
      </c>
      <c r="F2390" s="6" t="s">
        <v>415</v>
      </c>
      <c r="G2390" s="6" t="s">
        <v>416</v>
      </c>
      <c r="H2390" s="8" t="str">
        <f>VLOOKUP(C2390,agent_name_matching!A:B,2,false)</f>
        <v>Patient LLM</v>
      </c>
      <c r="I2390" s="32" t="s">
        <v>6343</v>
      </c>
      <c r="J2390" s="6" t="s">
        <v>418</v>
      </c>
      <c r="K2390" s="6">
        <v>1.0</v>
      </c>
      <c r="L2390" s="6">
        <v>1941.0</v>
      </c>
      <c r="M2390" s="6">
        <v>52.0</v>
      </c>
      <c r="N2390" s="6">
        <v>1222.0</v>
      </c>
      <c r="O2390" s="6" t="s">
        <v>6344</v>
      </c>
      <c r="P2390" s="8" t="str">
        <f t="shared" si="1"/>
        <v/>
      </c>
      <c r="Q2390" s="8" t="str">
        <f t="shared" si="9"/>
        <v/>
      </c>
      <c r="R2390" s="8" t="str">
        <f>if(and(P2390&lt;&gt;"",Q2390&lt;&gt;"newexp",Q2390&lt;&gt;"nostart"),countifs(script_conform_dispatching!A:A,P2390,script_conform_dispatching!B:B,Q2390),"")</f>
        <v/>
      </c>
      <c r="S2390" s="8" t="str">
        <f t="shared" si="3"/>
        <v/>
      </c>
    </row>
    <row r="2391" hidden="1">
      <c r="A2391" s="6" t="s">
        <v>6345</v>
      </c>
      <c r="B2391" s="6" t="s">
        <v>143</v>
      </c>
      <c r="C2391" s="6" t="s">
        <v>411</v>
      </c>
      <c r="H2391" s="8" t="str">
        <f>VLOOKUP(C2391,agent_name_matching!A:B,2,false)</f>
        <v>System</v>
      </c>
      <c r="I2391" s="33"/>
      <c r="O2391" s="6" t="s">
        <v>6346</v>
      </c>
      <c r="P2391" s="8" t="str">
        <f t="shared" si="1"/>
        <v/>
      </c>
      <c r="Q2391" s="8" t="str">
        <f t="shared" si="9"/>
        <v/>
      </c>
      <c r="R2391" s="8" t="str">
        <f>if(and(P2391&lt;&gt;"",Q2391&lt;&gt;"newexp",Q2391&lt;&gt;"nostart"),countifs(script_conform_dispatching!A:A,P2391,script_conform_dispatching!B:B,Q2391),"")</f>
        <v/>
      </c>
      <c r="S2391" s="8" t="str">
        <f t="shared" si="3"/>
        <v/>
      </c>
    </row>
    <row r="2392" hidden="1">
      <c r="A2392" s="6" t="s">
        <v>6347</v>
      </c>
      <c r="B2392" s="6" t="s">
        <v>143</v>
      </c>
      <c r="C2392" s="6" t="s">
        <v>414</v>
      </c>
      <c r="F2392" s="6" t="s">
        <v>415</v>
      </c>
      <c r="G2392" s="6" t="s">
        <v>416</v>
      </c>
      <c r="H2392" s="8" t="str">
        <f>VLOOKUP(C2392,agent_name_matching!A:B,2,false)</f>
        <v>Dialog LLM</v>
      </c>
      <c r="I2392" s="32" t="s">
        <v>6348</v>
      </c>
      <c r="J2392" s="6" t="s">
        <v>418</v>
      </c>
      <c r="L2392" s="6">
        <v>6691.0</v>
      </c>
      <c r="M2392" s="6">
        <v>311.0</v>
      </c>
      <c r="N2392" s="6">
        <v>3974.0</v>
      </c>
      <c r="O2392" s="6" t="s">
        <v>6349</v>
      </c>
      <c r="P2392" s="8" t="str">
        <f t="shared" si="1"/>
        <v/>
      </c>
      <c r="Q2392" s="8" t="str">
        <f t="shared" si="9"/>
        <v/>
      </c>
      <c r="R2392" s="8" t="str">
        <f>if(and(P2392&lt;&gt;"",Q2392&lt;&gt;"newexp",Q2392&lt;&gt;"nostart"),countifs(script_conform_dispatching!A:A,P2392,script_conform_dispatching!B:B,Q2392),"")</f>
        <v/>
      </c>
      <c r="S2392" s="8" t="str">
        <f t="shared" si="3"/>
        <v/>
      </c>
    </row>
    <row r="2393" hidden="1">
      <c r="A2393" s="6" t="s">
        <v>6350</v>
      </c>
      <c r="B2393" s="6" t="s">
        <v>143</v>
      </c>
      <c r="C2393" s="6" t="s">
        <v>407</v>
      </c>
      <c r="D2393" s="6">
        <v>4.0</v>
      </c>
      <c r="E2393" s="6" t="s">
        <v>445</v>
      </c>
      <c r="H2393" s="8" t="str">
        <f>VLOOKUP(C2393,agent_name_matching!A:B,2,false)</f>
        <v>--</v>
      </c>
      <c r="I2393" s="33"/>
      <c r="O2393" s="6" t="s">
        <v>6351</v>
      </c>
      <c r="P2393" s="8">
        <f t="shared" si="1"/>
        <v>4</v>
      </c>
      <c r="Q2393" s="8">
        <f t="shared" si="9"/>
        <v>5</v>
      </c>
      <c r="R2393" s="8">
        <f>if(and(P2393&lt;&gt;"",Q2393&lt;&gt;"newexp",Q2393&lt;&gt;"nostart"),countifs(script_conform_dispatching!A:A,P2393,script_conform_dispatching!B:B,Q2393),"")</f>
        <v>1</v>
      </c>
      <c r="S2393" s="8" t="str">
        <f t="shared" si="3"/>
        <v/>
      </c>
    </row>
    <row r="2394" hidden="1">
      <c r="A2394" s="6" t="s">
        <v>6352</v>
      </c>
      <c r="B2394" s="6" t="s">
        <v>143</v>
      </c>
      <c r="C2394" s="6" t="s">
        <v>407</v>
      </c>
      <c r="D2394" s="6">
        <v>5.0</v>
      </c>
      <c r="E2394" s="6" t="s">
        <v>408</v>
      </c>
      <c r="H2394" s="8" t="str">
        <f>VLOOKUP(C2394,agent_name_matching!A:B,2,false)</f>
        <v>--</v>
      </c>
      <c r="I2394" s="33"/>
      <c r="O2394" s="6" t="s">
        <v>6353</v>
      </c>
      <c r="P2394" s="8" t="str">
        <f t="shared" si="1"/>
        <v/>
      </c>
      <c r="Q2394" s="8" t="str">
        <f t="shared" si="9"/>
        <v/>
      </c>
      <c r="R2394" s="8" t="str">
        <f>if(and(P2394&lt;&gt;"",Q2394&lt;&gt;"newexp",Q2394&lt;&gt;"nostart"),countifs(script_conform_dispatching!A:A,P2394,script_conform_dispatching!B:B,Q2394),"")</f>
        <v/>
      </c>
      <c r="S2394" s="8" t="str">
        <f t="shared" si="3"/>
        <v/>
      </c>
    </row>
    <row r="2395" hidden="1">
      <c r="A2395" s="6" t="s">
        <v>6354</v>
      </c>
      <c r="B2395" s="6" t="s">
        <v>143</v>
      </c>
      <c r="C2395" s="6" t="s">
        <v>450</v>
      </c>
      <c r="F2395" s="6" t="s">
        <v>415</v>
      </c>
      <c r="G2395" s="6" t="s">
        <v>416</v>
      </c>
      <c r="H2395" s="8" t="str">
        <f>VLOOKUP(C2395,agent_name_matching!A:B,2,false)</f>
        <v>Validator LLM</v>
      </c>
      <c r="I2395" s="32" t="s">
        <v>451</v>
      </c>
      <c r="J2395" s="6" t="s">
        <v>452</v>
      </c>
      <c r="L2395" s="6">
        <v>2227.0</v>
      </c>
      <c r="M2395" s="6">
        <v>10.0</v>
      </c>
      <c r="N2395" s="6">
        <v>912.0</v>
      </c>
      <c r="O2395" s="6" t="s">
        <v>6355</v>
      </c>
      <c r="P2395" s="8" t="str">
        <f t="shared" si="1"/>
        <v/>
      </c>
      <c r="Q2395" s="8" t="str">
        <f t="shared" si="9"/>
        <v/>
      </c>
      <c r="R2395" s="8" t="str">
        <f>if(and(P2395&lt;&gt;"",Q2395&lt;&gt;"newexp",Q2395&lt;&gt;"nostart"),countifs(script_conform_dispatching!A:A,P2395,script_conform_dispatching!B:B,Q2395),"")</f>
        <v/>
      </c>
      <c r="S2395" s="8" t="str">
        <f t="shared" si="3"/>
        <v/>
      </c>
    </row>
    <row r="2396" hidden="1">
      <c r="A2396" s="6" t="s">
        <v>6356</v>
      </c>
      <c r="B2396" s="6" t="s">
        <v>143</v>
      </c>
      <c r="C2396" s="6" t="s">
        <v>37</v>
      </c>
      <c r="F2396" s="6" t="s">
        <v>415</v>
      </c>
      <c r="G2396" s="6" t="s">
        <v>416</v>
      </c>
      <c r="H2396" s="8" t="str">
        <f>VLOOKUP(C2396,agent_name_matching!A:B,2,false)</f>
        <v>Patient LLM</v>
      </c>
      <c r="I2396" s="32" t="s">
        <v>6357</v>
      </c>
      <c r="J2396" s="6" t="s">
        <v>418</v>
      </c>
      <c r="K2396" s="6">
        <v>1.0</v>
      </c>
      <c r="L2396" s="6">
        <v>2120.0</v>
      </c>
      <c r="M2396" s="6">
        <v>36.0</v>
      </c>
      <c r="N2396" s="6">
        <v>1049.0</v>
      </c>
      <c r="O2396" s="6" t="s">
        <v>6358</v>
      </c>
      <c r="P2396" s="8" t="str">
        <f t="shared" si="1"/>
        <v/>
      </c>
      <c r="Q2396" s="8" t="str">
        <f t="shared" si="9"/>
        <v/>
      </c>
      <c r="R2396" s="8" t="str">
        <f>if(and(P2396&lt;&gt;"",Q2396&lt;&gt;"newexp",Q2396&lt;&gt;"nostart"),countifs(script_conform_dispatching!A:A,P2396,script_conform_dispatching!B:B,Q2396),"")</f>
        <v/>
      </c>
      <c r="S2396" s="8" t="str">
        <f t="shared" si="3"/>
        <v/>
      </c>
    </row>
    <row r="2397" hidden="1">
      <c r="A2397" s="6" t="s">
        <v>6359</v>
      </c>
      <c r="B2397" s="6" t="s">
        <v>143</v>
      </c>
      <c r="C2397" s="6" t="s">
        <v>411</v>
      </c>
      <c r="H2397" s="8" t="str">
        <f>VLOOKUP(C2397,agent_name_matching!A:B,2,false)</f>
        <v>System</v>
      </c>
      <c r="I2397" s="33"/>
      <c r="O2397" s="6" t="s">
        <v>6360</v>
      </c>
      <c r="P2397" s="8" t="str">
        <f t="shared" si="1"/>
        <v/>
      </c>
      <c r="Q2397" s="8" t="str">
        <f t="shared" si="9"/>
        <v/>
      </c>
      <c r="R2397" s="8" t="str">
        <f>if(and(P2397&lt;&gt;"",Q2397&lt;&gt;"newexp",Q2397&lt;&gt;"nostart"),countifs(script_conform_dispatching!A:A,P2397,script_conform_dispatching!B:B,Q2397),"")</f>
        <v/>
      </c>
      <c r="S2397" s="8" t="str">
        <f t="shared" si="3"/>
        <v/>
      </c>
    </row>
    <row r="2398" hidden="1">
      <c r="A2398" s="6" t="s">
        <v>6361</v>
      </c>
      <c r="B2398" s="6" t="s">
        <v>143</v>
      </c>
      <c r="C2398" s="6" t="s">
        <v>414</v>
      </c>
      <c r="F2398" s="6" t="s">
        <v>415</v>
      </c>
      <c r="G2398" s="6" t="s">
        <v>416</v>
      </c>
      <c r="H2398" s="8" t="str">
        <f>VLOOKUP(C2398,agent_name_matching!A:B,2,false)</f>
        <v>Dialog LLM</v>
      </c>
      <c r="I2398" s="32" t="s">
        <v>6362</v>
      </c>
      <c r="J2398" s="6" t="s">
        <v>418</v>
      </c>
      <c r="L2398" s="6">
        <v>7244.0</v>
      </c>
      <c r="M2398" s="6">
        <v>175.0</v>
      </c>
      <c r="N2398" s="6">
        <v>2612.0</v>
      </c>
      <c r="O2398" s="6" t="s">
        <v>6363</v>
      </c>
      <c r="P2398" s="8" t="str">
        <f t="shared" si="1"/>
        <v/>
      </c>
      <c r="Q2398" s="8" t="str">
        <f t="shared" si="9"/>
        <v/>
      </c>
      <c r="R2398" s="8" t="str">
        <f>if(and(P2398&lt;&gt;"",Q2398&lt;&gt;"newexp",Q2398&lt;&gt;"nostart"),countifs(script_conform_dispatching!A:A,P2398,script_conform_dispatching!B:B,Q2398),"")</f>
        <v/>
      </c>
      <c r="S2398" s="8" t="str">
        <f t="shared" si="3"/>
        <v/>
      </c>
    </row>
    <row r="2399" hidden="1">
      <c r="A2399" s="6" t="s">
        <v>6364</v>
      </c>
      <c r="B2399" s="6" t="s">
        <v>143</v>
      </c>
      <c r="C2399" s="6" t="s">
        <v>37</v>
      </c>
      <c r="F2399" s="6" t="s">
        <v>415</v>
      </c>
      <c r="G2399" s="6" t="s">
        <v>416</v>
      </c>
      <c r="H2399" s="8" t="str">
        <f>VLOOKUP(C2399,agent_name_matching!A:B,2,false)</f>
        <v>Patient LLM</v>
      </c>
      <c r="I2399" s="32" t="s">
        <v>6365</v>
      </c>
      <c r="J2399" s="6" t="s">
        <v>418</v>
      </c>
      <c r="K2399" s="6">
        <v>1.0</v>
      </c>
      <c r="L2399" s="6">
        <v>2325.0</v>
      </c>
      <c r="M2399" s="6">
        <v>118.0</v>
      </c>
      <c r="N2399" s="6">
        <v>1835.0</v>
      </c>
      <c r="O2399" s="6" t="s">
        <v>6366</v>
      </c>
      <c r="P2399" s="8" t="str">
        <f t="shared" si="1"/>
        <v/>
      </c>
      <c r="Q2399" s="8" t="str">
        <f t="shared" si="9"/>
        <v/>
      </c>
      <c r="R2399" s="8" t="str">
        <f>if(and(P2399&lt;&gt;"",Q2399&lt;&gt;"newexp",Q2399&lt;&gt;"nostart"),countifs(script_conform_dispatching!A:A,P2399,script_conform_dispatching!B:B,Q2399),"")</f>
        <v/>
      </c>
      <c r="S2399" s="8" t="str">
        <f t="shared" si="3"/>
        <v/>
      </c>
    </row>
    <row r="2400" hidden="1">
      <c r="A2400" s="6" t="s">
        <v>6367</v>
      </c>
      <c r="B2400" s="6" t="s">
        <v>143</v>
      </c>
      <c r="C2400" s="6" t="s">
        <v>411</v>
      </c>
      <c r="H2400" s="8" t="str">
        <f>VLOOKUP(C2400,agent_name_matching!A:B,2,false)</f>
        <v>System</v>
      </c>
      <c r="I2400" s="33"/>
      <c r="O2400" s="6" t="s">
        <v>6368</v>
      </c>
      <c r="P2400" s="8" t="str">
        <f t="shared" si="1"/>
        <v/>
      </c>
      <c r="Q2400" s="8" t="str">
        <f t="shared" si="9"/>
        <v/>
      </c>
      <c r="R2400" s="8" t="str">
        <f>if(and(P2400&lt;&gt;"",Q2400&lt;&gt;"newexp",Q2400&lt;&gt;"nostart"),countifs(script_conform_dispatching!A:A,P2400,script_conform_dispatching!B:B,Q2400),"")</f>
        <v/>
      </c>
      <c r="S2400" s="8" t="str">
        <f t="shared" si="3"/>
        <v/>
      </c>
    </row>
    <row r="2401" hidden="1">
      <c r="A2401" s="6" t="s">
        <v>6369</v>
      </c>
      <c r="B2401" s="6" t="s">
        <v>143</v>
      </c>
      <c r="C2401" s="6" t="s">
        <v>414</v>
      </c>
      <c r="F2401" s="6" t="s">
        <v>415</v>
      </c>
      <c r="G2401" s="6" t="s">
        <v>416</v>
      </c>
      <c r="H2401" s="8" t="str">
        <f>VLOOKUP(C2401,agent_name_matching!A:B,2,false)</f>
        <v>Dialog LLM</v>
      </c>
      <c r="I2401" s="32" t="s">
        <v>6370</v>
      </c>
      <c r="J2401" s="6" t="s">
        <v>418</v>
      </c>
      <c r="L2401" s="6">
        <v>7743.0</v>
      </c>
      <c r="M2401" s="6">
        <v>92.0</v>
      </c>
      <c r="N2401" s="6">
        <v>1794.0</v>
      </c>
      <c r="O2401" s="6" t="s">
        <v>6371</v>
      </c>
      <c r="P2401" s="8" t="str">
        <f t="shared" si="1"/>
        <v/>
      </c>
      <c r="Q2401" s="8" t="str">
        <f t="shared" si="9"/>
        <v/>
      </c>
      <c r="R2401" s="8" t="str">
        <f>if(and(P2401&lt;&gt;"",Q2401&lt;&gt;"newexp",Q2401&lt;&gt;"nostart"),countifs(script_conform_dispatching!A:A,P2401,script_conform_dispatching!B:B,Q2401),"")</f>
        <v/>
      </c>
      <c r="S2401" s="8" t="str">
        <f t="shared" si="3"/>
        <v/>
      </c>
    </row>
    <row r="2402" hidden="1">
      <c r="A2402" s="6" t="s">
        <v>6372</v>
      </c>
      <c r="B2402" s="6" t="s">
        <v>143</v>
      </c>
      <c r="C2402" s="6" t="s">
        <v>37</v>
      </c>
      <c r="F2402" s="6" t="s">
        <v>415</v>
      </c>
      <c r="G2402" s="6" t="s">
        <v>416</v>
      </c>
      <c r="H2402" s="8" t="str">
        <f>VLOOKUP(C2402,agent_name_matching!A:B,2,false)</f>
        <v>Patient LLM</v>
      </c>
      <c r="I2402" s="32" t="s">
        <v>6373</v>
      </c>
      <c r="J2402" s="6" t="s">
        <v>418</v>
      </c>
      <c r="K2402" s="6">
        <v>1.0</v>
      </c>
      <c r="L2402" s="6">
        <v>2529.0</v>
      </c>
      <c r="M2402" s="6">
        <v>124.0</v>
      </c>
      <c r="N2402" s="6">
        <v>2481.0</v>
      </c>
      <c r="O2402" s="6" t="s">
        <v>6374</v>
      </c>
      <c r="P2402" s="8" t="str">
        <f t="shared" si="1"/>
        <v/>
      </c>
      <c r="Q2402" s="8" t="str">
        <f t="shared" si="9"/>
        <v/>
      </c>
      <c r="R2402" s="8" t="str">
        <f>if(and(P2402&lt;&gt;"",Q2402&lt;&gt;"newexp",Q2402&lt;&gt;"nostart"),countifs(script_conform_dispatching!A:A,P2402,script_conform_dispatching!B:B,Q2402),"")</f>
        <v/>
      </c>
      <c r="S2402" s="8" t="str">
        <f t="shared" si="3"/>
        <v/>
      </c>
    </row>
    <row r="2403" hidden="1">
      <c r="A2403" s="6" t="s">
        <v>6375</v>
      </c>
      <c r="B2403" s="6" t="s">
        <v>143</v>
      </c>
      <c r="C2403" s="6" t="s">
        <v>411</v>
      </c>
      <c r="H2403" s="8" t="str">
        <f>VLOOKUP(C2403,agent_name_matching!A:B,2,false)</f>
        <v>System</v>
      </c>
      <c r="I2403" s="33"/>
      <c r="O2403" s="6" t="s">
        <v>6376</v>
      </c>
      <c r="P2403" s="8" t="str">
        <f t="shared" si="1"/>
        <v/>
      </c>
      <c r="Q2403" s="8" t="str">
        <f t="shared" si="9"/>
        <v/>
      </c>
      <c r="R2403" s="8" t="str">
        <f>if(and(P2403&lt;&gt;"",Q2403&lt;&gt;"newexp",Q2403&lt;&gt;"nostart"),countifs(script_conform_dispatching!A:A,P2403,script_conform_dispatching!B:B,Q2403),"")</f>
        <v/>
      </c>
      <c r="S2403" s="8" t="str">
        <f t="shared" si="3"/>
        <v/>
      </c>
    </row>
    <row r="2404" hidden="1">
      <c r="A2404" s="6" t="s">
        <v>6377</v>
      </c>
      <c r="B2404" s="6" t="s">
        <v>143</v>
      </c>
      <c r="C2404" s="6" t="s">
        <v>414</v>
      </c>
      <c r="F2404" s="6" t="s">
        <v>415</v>
      </c>
      <c r="G2404" s="6" t="s">
        <v>416</v>
      </c>
      <c r="H2404" s="8" t="str">
        <f>VLOOKUP(C2404,agent_name_matching!A:B,2,false)</f>
        <v>Dialog LLM</v>
      </c>
      <c r="I2404" s="32" t="s">
        <v>6378</v>
      </c>
      <c r="J2404" s="6" t="s">
        <v>418</v>
      </c>
      <c r="L2404" s="6">
        <v>8165.0</v>
      </c>
      <c r="M2404" s="6">
        <v>108.0</v>
      </c>
      <c r="N2404" s="6">
        <v>3048.0</v>
      </c>
      <c r="O2404" s="6" t="s">
        <v>6379</v>
      </c>
      <c r="P2404" s="8" t="str">
        <f t="shared" si="1"/>
        <v/>
      </c>
      <c r="Q2404" s="8" t="str">
        <f t="shared" si="9"/>
        <v/>
      </c>
      <c r="R2404" s="8" t="str">
        <f>if(and(P2404&lt;&gt;"",Q2404&lt;&gt;"newexp",Q2404&lt;&gt;"nostart"),countifs(script_conform_dispatching!A:A,P2404,script_conform_dispatching!B:B,Q2404),"")</f>
        <v/>
      </c>
      <c r="S2404" s="8" t="str">
        <f t="shared" si="3"/>
        <v/>
      </c>
    </row>
    <row r="2405" hidden="1">
      <c r="A2405" s="6" t="s">
        <v>6380</v>
      </c>
      <c r="B2405" s="6" t="s">
        <v>143</v>
      </c>
      <c r="C2405" s="6" t="s">
        <v>37</v>
      </c>
      <c r="F2405" s="6" t="s">
        <v>415</v>
      </c>
      <c r="G2405" s="6" t="s">
        <v>416</v>
      </c>
      <c r="H2405" s="8" t="str">
        <f>VLOOKUP(C2405,agent_name_matching!A:B,2,false)</f>
        <v>Patient LLM</v>
      </c>
      <c r="I2405" s="32" t="s">
        <v>6381</v>
      </c>
      <c r="J2405" s="6" t="s">
        <v>418</v>
      </c>
      <c r="K2405" s="6">
        <v>1.0</v>
      </c>
      <c r="L2405" s="6">
        <v>2755.0</v>
      </c>
      <c r="M2405" s="6">
        <v>145.0</v>
      </c>
      <c r="N2405" s="6">
        <v>2086.0</v>
      </c>
      <c r="O2405" s="6" t="s">
        <v>6382</v>
      </c>
      <c r="P2405" s="8" t="str">
        <f t="shared" si="1"/>
        <v/>
      </c>
      <c r="Q2405" s="8" t="str">
        <f t="shared" si="9"/>
        <v/>
      </c>
      <c r="R2405" s="8" t="str">
        <f>if(and(P2405&lt;&gt;"",Q2405&lt;&gt;"newexp",Q2405&lt;&gt;"nostart"),countifs(script_conform_dispatching!A:A,P2405,script_conform_dispatching!B:B,Q2405),"")</f>
        <v/>
      </c>
      <c r="S2405" s="8" t="str">
        <f t="shared" si="3"/>
        <v/>
      </c>
    </row>
    <row r="2406" hidden="1">
      <c r="A2406" s="6" t="s">
        <v>6383</v>
      </c>
      <c r="B2406" s="6" t="s">
        <v>143</v>
      </c>
      <c r="C2406" s="6" t="s">
        <v>411</v>
      </c>
      <c r="H2406" s="8" t="str">
        <f>VLOOKUP(C2406,agent_name_matching!A:B,2,false)</f>
        <v>System</v>
      </c>
      <c r="I2406" s="33"/>
      <c r="O2406" s="6" t="s">
        <v>6384</v>
      </c>
      <c r="P2406" s="8" t="str">
        <f t="shared" si="1"/>
        <v/>
      </c>
      <c r="Q2406" s="8" t="str">
        <f t="shared" si="9"/>
        <v/>
      </c>
      <c r="R2406" s="8" t="str">
        <f>if(and(P2406&lt;&gt;"",Q2406&lt;&gt;"newexp",Q2406&lt;&gt;"nostart"),countifs(script_conform_dispatching!A:A,P2406,script_conform_dispatching!B:B,Q2406),"")</f>
        <v/>
      </c>
      <c r="S2406" s="8" t="str">
        <f t="shared" si="3"/>
        <v/>
      </c>
    </row>
    <row r="2407" hidden="1">
      <c r="A2407" s="6" t="s">
        <v>6385</v>
      </c>
      <c r="B2407" s="6" t="s">
        <v>143</v>
      </c>
      <c r="C2407" s="6" t="s">
        <v>414</v>
      </c>
      <c r="F2407" s="6" t="s">
        <v>415</v>
      </c>
      <c r="G2407" s="6" t="s">
        <v>416</v>
      </c>
      <c r="H2407" s="8" t="str">
        <f>VLOOKUP(C2407,agent_name_matching!A:B,2,false)</f>
        <v>Dialog LLM</v>
      </c>
      <c r="I2407" s="32" t="s">
        <v>6386</v>
      </c>
      <c r="J2407" s="6" t="s">
        <v>418</v>
      </c>
      <c r="L2407" s="6">
        <v>8624.0</v>
      </c>
      <c r="M2407" s="6">
        <v>101.0</v>
      </c>
      <c r="N2407" s="6">
        <v>2186.0</v>
      </c>
      <c r="O2407" s="6" t="s">
        <v>6387</v>
      </c>
      <c r="P2407" s="8" t="str">
        <f t="shared" si="1"/>
        <v/>
      </c>
      <c r="Q2407" s="8" t="str">
        <f t="shared" si="9"/>
        <v/>
      </c>
      <c r="R2407" s="8" t="str">
        <f>if(and(P2407&lt;&gt;"",Q2407&lt;&gt;"newexp",Q2407&lt;&gt;"nostart"),countifs(script_conform_dispatching!A:A,P2407,script_conform_dispatching!B:B,Q2407),"")</f>
        <v/>
      </c>
      <c r="S2407" s="8" t="str">
        <f t="shared" si="3"/>
        <v/>
      </c>
    </row>
    <row r="2408" hidden="1">
      <c r="A2408" s="6" t="s">
        <v>6388</v>
      </c>
      <c r="B2408" s="6" t="s">
        <v>143</v>
      </c>
      <c r="C2408" s="6" t="s">
        <v>37</v>
      </c>
      <c r="F2408" s="6" t="s">
        <v>415</v>
      </c>
      <c r="G2408" s="6" t="s">
        <v>416</v>
      </c>
      <c r="H2408" s="8" t="str">
        <f>VLOOKUP(C2408,agent_name_matching!A:B,2,false)</f>
        <v>Patient LLM</v>
      </c>
      <c r="I2408" s="32" t="s">
        <v>6389</v>
      </c>
      <c r="J2408" s="6" t="s">
        <v>418</v>
      </c>
      <c r="K2408" s="6">
        <v>1.0</v>
      </c>
      <c r="L2408" s="6">
        <v>2995.0</v>
      </c>
      <c r="M2408" s="6">
        <v>109.0</v>
      </c>
      <c r="N2408" s="6">
        <v>1758.0</v>
      </c>
      <c r="O2408" s="6" t="s">
        <v>6390</v>
      </c>
      <c r="P2408" s="8" t="str">
        <f t="shared" si="1"/>
        <v/>
      </c>
      <c r="Q2408" s="8" t="str">
        <f t="shared" si="9"/>
        <v/>
      </c>
      <c r="R2408" s="8" t="str">
        <f>if(and(P2408&lt;&gt;"",Q2408&lt;&gt;"newexp",Q2408&lt;&gt;"nostart"),countifs(script_conform_dispatching!A:A,P2408,script_conform_dispatching!B:B,Q2408),"")</f>
        <v/>
      </c>
      <c r="S2408" s="8" t="str">
        <f t="shared" si="3"/>
        <v/>
      </c>
    </row>
    <row r="2409" hidden="1">
      <c r="A2409" s="6" t="s">
        <v>6391</v>
      </c>
      <c r="B2409" s="6" t="s">
        <v>143</v>
      </c>
      <c r="C2409" s="6" t="s">
        <v>411</v>
      </c>
      <c r="H2409" s="8" t="str">
        <f>VLOOKUP(C2409,agent_name_matching!A:B,2,false)</f>
        <v>System</v>
      </c>
      <c r="I2409" s="33"/>
      <c r="O2409" s="6" t="s">
        <v>6392</v>
      </c>
      <c r="P2409" s="8" t="str">
        <f t="shared" si="1"/>
        <v/>
      </c>
      <c r="Q2409" s="8" t="str">
        <f t="shared" si="9"/>
        <v/>
      </c>
      <c r="R2409" s="8" t="str">
        <f>if(and(P2409&lt;&gt;"",Q2409&lt;&gt;"newexp",Q2409&lt;&gt;"nostart"),countifs(script_conform_dispatching!A:A,P2409,script_conform_dispatching!B:B,Q2409),"")</f>
        <v/>
      </c>
      <c r="S2409" s="8" t="str">
        <f t="shared" si="3"/>
        <v/>
      </c>
    </row>
    <row r="2410" hidden="1">
      <c r="A2410" s="6" t="s">
        <v>6393</v>
      </c>
      <c r="B2410" s="6" t="s">
        <v>143</v>
      </c>
      <c r="C2410" s="6" t="s">
        <v>414</v>
      </c>
      <c r="F2410" s="6" t="s">
        <v>415</v>
      </c>
      <c r="G2410" s="6" t="s">
        <v>416</v>
      </c>
      <c r="H2410" s="8" t="str">
        <f>VLOOKUP(C2410,agent_name_matching!A:B,2,false)</f>
        <v>Dialog LLM</v>
      </c>
      <c r="I2410" s="32" t="s">
        <v>6394</v>
      </c>
      <c r="J2410" s="6" t="s">
        <v>418</v>
      </c>
      <c r="L2410" s="6">
        <v>9040.0</v>
      </c>
      <c r="M2410" s="6">
        <v>93.0</v>
      </c>
      <c r="N2410" s="6">
        <v>1833.0</v>
      </c>
      <c r="O2410" s="6" t="s">
        <v>6395</v>
      </c>
      <c r="P2410" s="8" t="str">
        <f t="shared" si="1"/>
        <v/>
      </c>
      <c r="Q2410" s="8" t="str">
        <f t="shared" si="9"/>
        <v/>
      </c>
      <c r="R2410" s="8" t="str">
        <f>if(and(P2410&lt;&gt;"",Q2410&lt;&gt;"newexp",Q2410&lt;&gt;"nostart"),countifs(script_conform_dispatching!A:A,P2410,script_conform_dispatching!B:B,Q2410),"")</f>
        <v/>
      </c>
      <c r="S2410" s="8" t="str">
        <f t="shared" si="3"/>
        <v/>
      </c>
    </row>
    <row r="2411" hidden="1">
      <c r="A2411" s="6" t="s">
        <v>6396</v>
      </c>
      <c r="B2411" s="6" t="s">
        <v>143</v>
      </c>
      <c r="C2411" s="6" t="s">
        <v>37</v>
      </c>
      <c r="F2411" s="6" t="s">
        <v>415</v>
      </c>
      <c r="G2411" s="6" t="s">
        <v>416</v>
      </c>
      <c r="H2411" s="8" t="str">
        <f>VLOOKUP(C2411,agent_name_matching!A:B,2,false)</f>
        <v>Patient LLM</v>
      </c>
      <c r="I2411" s="32" t="s">
        <v>6397</v>
      </c>
      <c r="J2411" s="6" t="s">
        <v>418</v>
      </c>
      <c r="K2411" s="6">
        <v>1.0</v>
      </c>
      <c r="L2411" s="6">
        <v>3191.0</v>
      </c>
      <c r="M2411" s="6">
        <v>79.0</v>
      </c>
      <c r="N2411" s="6">
        <v>1318.0</v>
      </c>
      <c r="O2411" s="6" t="s">
        <v>6398</v>
      </c>
      <c r="P2411" s="8" t="str">
        <f t="shared" si="1"/>
        <v/>
      </c>
      <c r="Q2411" s="8" t="str">
        <f t="shared" si="9"/>
        <v/>
      </c>
      <c r="R2411" s="8" t="str">
        <f>if(and(P2411&lt;&gt;"",Q2411&lt;&gt;"newexp",Q2411&lt;&gt;"nostart"),countifs(script_conform_dispatching!A:A,P2411,script_conform_dispatching!B:B,Q2411),"")</f>
        <v/>
      </c>
      <c r="S2411" s="8" t="str">
        <f t="shared" si="3"/>
        <v/>
      </c>
    </row>
    <row r="2412" hidden="1">
      <c r="A2412" s="6" t="s">
        <v>6399</v>
      </c>
      <c r="B2412" s="6" t="s">
        <v>143</v>
      </c>
      <c r="C2412" s="6" t="s">
        <v>411</v>
      </c>
      <c r="H2412" s="8" t="str">
        <f>VLOOKUP(C2412,agent_name_matching!A:B,2,false)</f>
        <v>System</v>
      </c>
      <c r="I2412" s="33"/>
      <c r="O2412" s="6" t="s">
        <v>6400</v>
      </c>
      <c r="P2412" s="8" t="str">
        <f t="shared" si="1"/>
        <v/>
      </c>
      <c r="Q2412" s="8" t="str">
        <f t="shared" si="9"/>
        <v/>
      </c>
      <c r="R2412" s="8" t="str">
        <f>if(and(P2412&lt;&gt;"",Q2412&lt;&gt;"newexp",Q2412&lt;&gt;"nostart"),countifs(script_conform_dispatching!A:A,P2412,script_conform_dispatching!B:B,Q2412),"")</f>
        <v/>
      </c>
      <c r="S2412" s="8" t="str">
        <f t="shared" si="3"/>
        <v/>
      </c>
    </row>
    <row r="2413" hidden="1">
      <c r="A2413" s="6" t="s">
        <v>6401</v>
      </c>
      <c r="B2413" s="6" t="s">
        <v>143</v>
      </c>
      <c r="C2413" s="6" t="s">
        <v>414</v>
      </c>
      <c r="F2413" s="6" t="s">
        <v>415</v>
      </c>
      <c r="G2413" s="6" t="s">
        <v>416</v>
      </c>
      <c r="H2413" s="8" t="str">
        <f>VLOOKUP(C2413,agent_name_matching!A:B,2,false)</f>
        <v>Dialog LLM</v>
      </c>
      <c r="I2413" s="32" t="s">
        <v>6402</v>
      </c>
      <c r="J2413" s="6" t="s">
        <v>418</v>
      </c>
      <c r="L2413" s="6">
        <v>9418.0</v>
      </c>
      <c r="M2413" s="6">
        <v>255.0</v>
      </c>
      <c r="N2413" s="6">
        <v>3864.0</v>
      </c>
      <c r="O2413" s="6" t="s">
        <v>6403</v>
      </c>
      <c r="P2413" s="8" t="str">
        <f t="shared" si="1"/>
        <v/>
      </c>
      <c r="Q2413" s="8" t="str">
        <f t="shared" si="9"/>
        <v/>
      </c>
      <c r="R2413" s="8" t="str">
        <f>if(and(P2413&lt;&gt;"",Q2413&lt;&gt;"newexp",Q2413&lt;&gt;"nostart"),countifs(script_conform_dispatching!A:A,P2413,script_conform_dispatching!B:B,Q2413),"")</f>
        <v/>
      </c>
      <c r="S2413" s="8" t="str">
        <f t="shared" si="3"/>
        <v/>
      </c>
    </row>
    <row r="2414" hidden="1">
      <c r="A2414" s="6" t="s">
        <v>6404</v>
      </c>
      <c r="B2414" s="6" t="s">
        <v>143</v>
      </c>
      <c r="C2414" s="6" t="s">
        <v>407</v>
      </c>
      <c r="D2414" s="6">
        <v>5.0</v>
      </c>
      <c r="E2414" s="6" t="s">
        <v>445</v>
      </c>
      <c r="H2414" s="8" t="str">
        <f>VLOOKUP(C2414,agent_name_matching!A:B,2,false)</f>
        <v>--</v>
      </c>
      <c r="I2414" s="33"/>
      <c r="O2414" s="6" t="s">
        <v>6405</v>
      </c>
      <c r="P2414" s="8">
        <f t="shared" si="1"/>
        <v>5</v>
      </c>
      <c r="Q2414" s="8">
        <f t="shared" si="9"/>
        <v>8</v>
      </c>
      <c r="R2414" s="8">
        <f>if(and(P2414&lt;&gt;"",Q2414&lt;&gt;"newexp",Q2414&lt;&gt;"nostart"),countifs(script_conform_dispatching!A:A,P2414,script_conform_dispatching!B:B,Q2414),"")</f>
        <v>1</v>
      </c>
      <c r="S2414" s="8" t="str">
        <f t="shared" si="3"/>
        <v/>
      </c>
    </row>
    <row r="2415" hidden="1">
      <c r="A2415" s="6" t="s">
        <v>6406</v>
      </c>
      <c r="B2415" s="6" t="s">
        <v>143</v>
      </c>
      <c r="C2415" s="6" t="s">
        <v>407</v>
      </c>
      <c r="D2415" s="6">
        <v>8.0</v>
      </c>
      <c r="E2415" s="6" t="s">
        <v>408</v>
      </c>
      <c r="H2415" s="8" t="str">
        <f>VLOOKUP(C2415,agent_name_matching!A:B,2,false)</f>
        <v>--</v>
      </c>
      <c r="I2415" s="33"/>
      <c r="O2415" s="6" t="s">
        <v>6407</v>
      </c>
      <c r="P2415" s="8" t="str">
        <f t="shared" si="1"/>
        <v/>
      </c>
      <c r="Q2415" s="8" t="str">
        <f t="shared" si="9"/>
        <v/>
      </c>
      <c r="R2415" s="8" t="str">
        <f>if(and(P2415&lt;&gt;"",Q2415&lt;&gt;"newexp",Q2415&lt;&gt;"nostart"),countifs(script_conform_dispatching!A:A,P2415,script_conform_dispatching!B:B,Q2415),"")</f>
        <v/>
      </c>
      <c r="S2415" s="8" t="str">
        <f t="shared" si="3"/>
        <v/>
      </c>
    </row>
    <row r="2416" hidden="1">
      <c r="A2416" s="6" t="s">
        <v>6408</v>
      </c>
      <c r="B2416" s="6" t="s">
        <v>143</v>
      </c>
      <c r="C2416" s="6" t="s">
        <v>450</v>
      </c>
      <c r="F2416" s="6" t="s">
        <v>415</v>
      </c>
      <c r="G2416" s="6" t="s">
        <v>416</v>
      </c>
      <c r="H2416" s="8" t="str">
        <f>VLOOKUP(C2416,agent_name_matching!A:B,2,false)</f>
        <v>Validator LLM</v>
      </c>
      <c r="I2416" s="32" t="s">
        <v>6409</v>
      </c>
      <c r="J2416" s="6" t="s">
        <v>452</v>
      </c>
      <c r="L2416" s="6">
        <v>3474.0</v>
      </c>
      <c r="M2416" s="6">
        <v>26.0</v>
      </c>
      <c r="N2416" s="6">
        <v>854.0</v>
      </c>
      <c r="O2416" s="6" t="s">
        <v>6410</v>
      </c>
      <c r="P2416" s="8" t="str">
        <f t="shared" si="1"/>
        <v/>
      </c>
      <c r="Q2416" s="8" t="str">
        <f t="shared" si="9"/>
        <v/>
      </c>
      <c r="R2416" s="8" t="str">
        <f>if(and(P2416&lt;&gt;"",Q2416&lt;&gt;"newexp",Q2416&lt;&gt;"nostart"),countifs(script_conform_dispatching!A:A,P2416,script_conform_dispatching!B:B,Q2416),"")</f>
        <v/>
      </c>
      <c r="S2416" s="8" t="str">
        <f t="shared" si="3"/>
        <v/>
      </c>
    </row>
    <row r="2417" hidden="1">
      <c r="A2417" s="6" t="s">
        <v>6411</v>
      </c>
      <c r="B2417" s="6" t="s">
        <v>143</v>
      </c>
      <c r="C2417" s="6" t="s">
        <v>37</v>
      </c>
      <c r="F2417" s="6" t="s">
        <v>415</v>
      </c>
      <c r="G2417" s="6" t="s">
        <v>416</v>
      </c>
      <c r="H2417" s="8" t="str">
        <f>VLOOKUP(C2417,agent_name_matching!A:B,2,false)</f>
        <v>Patient LLM</v>
      </c>
      <c r="I2417" s="32" t="s">
        <v>6412</v>
      </c>
      <c r="J2417" s="6" t="s">
        <v>418</v>
      </c>
      <c r="K2417" s="6">
        <v>1.0</v>
      </c>
      <c r="L2417" s="6">
        <v>3396.0</v>
      </c>
      <c r="M2417" s="6">
        <v>76.0</v>
      </c>
      <c r="N2417" s="6">
        <v>1597.0</v>
      </c>
      <c r="O2417" s="6" t="s">
        <v>6413</v>
      </c>
      <c r="P2417" s="8" t="str">
        <f t="shared" si="1"/>
        <v/>
      </c>
      <c r="Q2417" s="8" t="str">
        <f t="shared" si="9"/>
        <v/>
      </c>
      <c r="R2417" s="8" t="str">
        <f>if(and(P2417&lt;&gt;"",Q2417&lt;&gt;"newexp",Q2417&lt;&gt;"nostart"),countifs(script_conform_dispatching!A:A,P2417,script_conform_dispatching!B:B,Q2417),"")</f>
        <v/>
      </c>
      <c r="S2417" s="8" t="str">
        <f t="shared" si="3"/>
        <v/>
      </c>
    </row>
    <row r="2418" hidden="1">
      <c r="A2418" s="6" t="s">
        <v>6414</v>
      </c>
      <c r="B2418" s="6" t="s">
        <v>143</v>
      </c>
      <c r="C2418" s="6" t="s">
        <v>411</v>
      </c>
      <c r="H2418" s="8" t="str">
        <f>VLOOKUP(C2418,agent_name_matching!A:B,2,false)</f>
        <v>System</v>
      </c>
      <c r="I2418" s="33"/>
      <c r="O2418" s="6" t="s">
        <v>6415</v>
      </c>
      <c r="P2418" s="8" t="str">
        <f t="shared" si="1"/>
        <v/>
      </c>
      <c r="Q2418" s="8" t="str">
        <f t="shared" si="9"/>
        <v/>
      </c>
      <c r="R2418" s="8" t="str">
        <f>if(and(P2418&lt;&gt;"",Q2418&lt;&gt;"newexp",Q2418&lt;&gt;"nostart"),countifs(script_conform_dispatching!A:A,P2418,script_conform_dispatching!B:B,Q2418),"")</f>
        <v/>
      </c>
      <c r="S2418" s="8" t="str">
        <f t="shared" si="3"/>
        <v/>
      </c>
    </row>
    <row r="2419" hidden="1">
      <c r="A2419" s="6" t="s">
        <v>6416</v>
      </c>
      <c r="B2419" s="6" t="s">
        <v>143</v>
      </c>
      <c r="C2419" s="6" t="s">
        <v>414</v>
      </c>
      <c r="F2419" s="6" t="s">
        <v>415</v>
      </c>
      <c r="G2419" s="6" t="s">
        <v>416</v>
      </c>
      <c r="H2419" s="8" t="str">
        <f>VLOOKUP(C2419,agent_name_matching!A:B,2,false)</f>
        <v>Dialog LLM</v>
      </c>
      <c r="I2419" s="32" t="s">
        <v>6417</v>
      </c>
      <c r="J2419" s="6" t="s">
        <v>418</v>
      </c>
      <c r="L2419" s="6">
        <v>9900.0</v>
      </c>
      <c r="M2419" s="6">
        <v>219.0</v>
      </c>
      <c r="N2419" s="6">
        <v>3019.0</v>
      </c>
      <c r="O2419" s="6" t="s">
        <v>6418</v>
      </c>
      <c r="P2419" s="8" t="str">
        <f t="shared" si="1"/>
        <v/>
      </c>
      <c r="Q2419" s="8" t="str">
        <f t="shared" si="9"/>
        <v/>
      </c>
      <c r="R2419" s="8" t="str">
        <f>if(and(P2419&lt;&gt;"",Q2419&lt;&gt;"newexp",Q2419&lt;&gt;"nostart"),countifs(script_conform_dispatching!A:A,P2419,script_conform_dispatching!B:B,Q2419),"")</f>
        <v/>
      </c>
      <c r="S2419" s="8" t="str">
        <f t="shared" si="3"/>
        <v/>
      </c>
    </row>
    <row r="2420" hidden="1">
      <c r="A2420" s="6" t="s">
        <v>6419</v>
      </c>
      <c r="B2420" s="6" t="s">
        <v>143</v>
      </c>
      <c r="C2420" s="6" t="s">
        <v>37</v>
      </c>
      <c r="F2420" s="6" t="s">
        <v>415</v>
      </c>
      <c r="G2420" s="6" t="s">
        <v>416</v>
      </c>
      <c r="H2420" s="8" t="str">
        <f>VLOOKUP(C2420,agent_name_matching!A:B,2,false)</f>
        <v>Patient LLM</v>
      </c>
      <c r="I2420" s="32" t="s">
        <v>6420</v>
      </c>
      <c r="J2420" s="6" t="s">
        <v>418</v>
      </c>
      <c r="K2420" s="6">
        <v>1.0</v>
      </c>
      <c r="L2420" s="6">
        <v>3685.0</v>
      </c>
      <c r="M2420" s="6">
        <v>65.0</v>
      </c>
      <c r="N2420" s="6">
        <v>1423.0</v>
      </c>
      <c r="O2420" s="6" t="s">
        <v>6421</v>
      </c>
      <c r="P2420" s="8" t="str">
        <f t="shared" si="1"/>
        <v/>
      </c>
      <c r="Q2420" s="8" t="str">
        <f t="shared" si="9"/>
        <v/>
      </c>
      <c r="R2420" s="8" t="str">
        <f>if(and(P2420&lt;&gt;"",Q2420&lt;&gt;"newexp",Q2420&lt;&gt;"nostart"),countifs(script_conform_dispatching!A:A,P2420,script_conform_dispatching!B:B,Q2420),"")</f>
        <v/>
      </c>
      <c r="S2420" s="8" t="str">
        <f t="shared" si="3"/>
        <v/>
      </c>
    </row>
    <row r="2421" hidden="1">
      <c r="A2421" s="6" t="s">
        <v>6422</v>
      </c>
      <c r="B2421" s="6" t="s">
        <v>143</v>
      </c>
      <c r="C2421" s="6" t="s">
        <v>411</v>
      </c>
      <c r="H2421" s="8" t="str">
        <f>VLOOKUP(C2421,agent_name_matching!A:B,2,false)</f>
        <v>System</v>
      </c>
      <c r="I2421" s="33"/>
      <c r="O2421" s="6" t="s">
        <v>6423</v>
      </c>
      <c r="P2421" s="8" t="str">
        <f t="shared" si="1"/>
        <v/>
      </c>
      <c r="Q2421" s="8" t="str">
        <f t="shared" si="9"/>
        <v/>
      </c>
      <c r="R2421" s="8" t="str">
        <f>if(and(P2421&lt;&gt;"",Q2421&lt;&gt;"newexp",Q2421&lt;&gt;"nostart"),countifs(script_conform_dispatching!A:A,P2421,script_conform_dispatching!B:B,Q2421),"")</f>
        <v/>
      </c>
      <c r="S2421" s="8" t="str">
        <f t="shared" si="3"/>
        <v/>
      </c>
    </row>
    <row r="2422" hidden="1">
      <c r="A2422" s="6" t="s">
        <v>6424</v>
      </c>
      <c r="B2422" s="6" t="s">
        <v>143</v>
      </c>
      <c r="C2422" s="6" t="s">
        <v>414</v>
      </c>
      <c r="F2422" s="6" t="s">
        <v>415</v>
      </c>
      <c r="G2422" s="6" t="s">
        <v>416</v>
      </c>
      <c r="H2422" s="8" t="str">
        <f>VLOOKUP(C2422,agent_name_matching!A:B,2,false)</f>
        <v>Dialog LLM</v>
      </c>
      <c r="I2422" s="32" t="s">
        <v>6425</v>
      </c>
      <c r="J2422" s="6" t="s">
        <v>418</v>
      </c>
      <c r="L2422" s="6">
        <v>10335.0</v>
      </c>
      <c r="M2422" s="6">
        <v>161.0</v>
      </c>
      <c r="N2422" s="6">
        <v>3259.0</v>
      </c>
      <c r="O2422" s="6" t="s">
        <v>6426</v>
      </c>
      <c r="P2422" s="8" t="str">
        <f t="shared" si="1"/>
        <v/>
      </c>
      <c r="Q2422" s="8" t="str">
        <f t="shared" si="9"/>
        <v/>
      </c>
      <c r="R2422" s="8" t="str">
        <f>if(and(P2422&lt;&gt;"",Q2422&lt;&gt;"newexp",Q2422&lt;&gt;"nostart"),countifs(script_conform_dispatching!A:A,P2422,script_conform_dispatching!B:B,Q2422),"")</f>
        <v/>
      </c>
      <c r="S2422" s="8" t="str">
        <f t="shared" si="3"/>
        <v/>
      </c>
    </row>
    <row r="2423" hidden="1">
      <c r="A2423" s="6" t="s">
        <v>6427</v>
      </c>
      <c r="B2423" s="6" t="s">
        <v>143</v>
      </c>
      <c r="C2423" s="6" t="s">
        <v>407</v>
      </c>
      <c r="D2423" s="6">
        <v>8.0</v>
      </c>
      <c r="E2423" s="6" t="s">
        <v>445</v>
      </c>
      <c r="H2423" s="8" t="str">
        <f>VLOOKUP(C2423,agent_name_matching!A:B,2,false)</f>
        <v>--</v>
      </c>
      <c r="I2423" s="33"/>
      <c r="O2423" s="6" t="s">
        <v>6428</v>
      </c>
      <c r="P2423" s="8">
        <f t="shared" si="1"/>
        <v>8</v>
      </c>
      <c r="Q2423" s="8" t="str">
        <f t="shared" si="9"/>
        <v>newexp</v>
      </c>
      <c r="R2423" s="8" t="str">
        <f>if(and(P2423&lt;&gt;"",Q2423&lt;&gt;"newexp",Q2423&lt;&gt;"nostart"),countifs(script_conform_dispatching!A:A,P2423,script_conform_dispatching!B:B,Q2423),"")</f>
        <v/>
      </c>
      <c r="S2423" s="8" t="str">
        <f t="shared" si="3"/>
        <v/>
      </c>
    </row>
    <row r="2424" hidden="1">
      <c r="A2424" s="6" t="s">
        <v>6429</v>
      </c>
      <c r="B2424" s="6" t="s">
        <v>143</v>
      </c>
      <c r="C2424" s="6" t="s">
        <v>450</v>
      </c>
      <c r="F2424" s="6" t="s">
        <v>415</v>
      </c>
      <c r="G2424" s="6" t="s">
        <v>416</v>
      </c>
      <c r="H2424" s="8" t="str">
        <f>VLOOKUP(C2424,agent_name_matching!A:B,2,false)</f>
        <v>Validator LLM</v>
      </c>
      <c r="I2424" s="32" t="s">
        <v>6430</v>
      </c>
      <c r="J2424" s="6" t="s">
        <v>452</v>
      </c>
      <c r="L2424" s="6">
        <v>3926.0</v>
      </c>
      <c r="M2424" s="6">
        <v>57.0</v>
      </c>
      <c r="N2424" s="6">
        <v>1498.0</v>
      </c>
      <c r="O2424" s="6" t="s">
        <v>6431</v>
      </c>
      <c r="P2424" s="8" t="str">
        <f t="shared" si="1"/>
        <v/>
      </c>
      <c r="Q2424" s="8" t="str">
        <f t="shared" si="9"/>
        <v/>
      </c>
      <c r="R2424" s="8" t="str">
        <f>if(and(P2424&lt;&gt;"",Q2424&lt;&gt;"newexp",Q2424&lt;&gt;"nostart"),countifs(script_conform_dispatching!A:A,P2424,script_conform_dispatching!B:B,Q2424),"")</f>
        <v/>
      </c>
      <c r="S2424" s="8" t="str">
        <f t="shared" si="3"/>
        <v/>
      </c>
    </row>
    <row r="2425" hidden="1">
      <c r="A2425" s="6" t="s">
        <v>6432</v>
      </c>
      <c r="B2425" s="6" t="s">
        <v>147</v>
      </c>
      <c r="C2425" s="6" t="s">
        <v>407</v>
      </c>
      <c r="D2425" s="6">
        <v>1.0</v>
      </c>
      <c r="E2425" s="6" t="s">
        <v>408</v>
      </c>
      <c r="H2425" s="8" t="str">
        <f>VLOOKUP(C2425,agent_name_matching!A:B,2,false)</f>
        <v>--</v>
      </c>
      <c r="I2425" s="33"/>
      <c r="O2425" s="6" t="s">
        <v>6433</v>
      </c>
      <c r="P2425" s="8" t="str">
        <f t="shared" si="1"/>
        <v/>
      </c>
      <c r="Q2425" s="8" t="str">
        <f t="shared" si="9"/>
        <v/>
      </c>
      <c r="R2425" s="8" t="str">
        <f>if(and(P2425&lt;&gt;"",Q2425&lt;&gt;"newexp",Q2425&lt;&gt;"nostart"),countifs(script_conform_dispatching!A:A,P2425,script_conform_dispatching!B:B,Q2425),"")</f>
        <v/>
      </c>
      <c r="S2425" s="8" t="str">
        <f t="shared" si="3"/>
        <v/>
      </c>
    </row>
    <row r="2426" hidden="1">
      <c r="A2426" s="6" t="s">
        <v>6434</v>
      </c>
      <c r="B2426" s="6" t="s">
        <v>147</v>
      </c>
      <c r="C2426" s="6" t="s">
        <v>411</v>
      </c>
      <c r="H2426" s="8" t="str">
        <f>VLOOKUP(C2426,agent_name_matching!A:B,2,false)</f>
        <v>System</v>
      </c>
      <c r="I2426" s="33"/>
      <c r="O2426" s="6" t="s">
        <v>6435</v>
      </c>
      <c r="P2426" s="8" t="str">
        <f t="shared" si="1"/>
        <v/>
      </c>
      <c r="Q2426" s="8" t="str">
        <f t="shared" si="9"/>
        <v/>
      </c>
      <c r="R2426" s="8" t="str">
        <f>if(and(P2426&lt;&gt;"",Q2426&lt;&gt;"newexp",Q2426&lt;&gt;"nostart"),countifs(script_conform_dispatching!A:A,P2426,script_conform_dispatching!B:B,Q2426),"")</f>
        <v/>
      </c>
      <c r="S2426" s="8" t="str">
        <f t="shared" si="3"/>
        <v/>
      </c>
    </row>
    <row r="2427" hidden="1">
      <c r="A2427" s="6" t="s">
        <v>6436</v>
      </c>
      <c r="B2427" s="6" t="s">
        <v>147</v>
      </c>
      <c r="C2427" s="6" t="s">
        <v>1007</v>
      </c>
      <c r="F2427" s="6" t="s">
        <v>415</v>
      </c>
      <c r="G2427" s="6" t="s">
        <v>416</v>
      </c>
      <c r="H2427" s="8" t="str">
        <f>VLOOKUP(C2427,agent_name_matching!A:B,2,false)</f>
        <v>Assessor LLM</v>
      </c>
      <c r="I2427" s="32" t="s">
        <v>1008</v>
      </c>
      <c r="J2427" s="6" t="s">
        <v>418</v>
      </c>
      <c r="L2427" s="6">
        <v>716.0</v>
      </c>
      <c r="M2427" s="6">
        <v>14.0</v>
      </c>
      <c r="N2427" s="6">
        <v>897.0</v>
      </c>
      <c r="O2427" s="6" t="s">
        <v>6437</v>
      </c>
      <c r="P2427" s="8" t="str">
        <f t="shared" si="1"/>
        <v/>
      </c>
      <c r="Q2427" s="8" t="str">
        <f t="shared" si="9"/>
        <v/>
      </c>
      <c r="R2427" s="8" t="str">
        <f>if(and(P2427&lt;&gt;"",Q2427&lt;&gt;"newexp",Q2427&lt;&gt;"nostart"),countifs(script_conform_dispatching!A:A,P2427,script_conform_dispatching!B:B,Q2427),"")</f>
        <v/>
      </c>
      <c r="S2427" s="8" t="str">
        <f t="shared" si="3"/>
        <v/>
      </c>
    </row>
    <row r="2428" hidden="1">
      <c r="A2428" s="6" t="s">
        <v>6438</v>
      </c>
      <c r="B2428" s="6" t="s">
        <v>147</v>
      </c>
      <c r="C2428" s="6" t="s">
        <v>1011</v>
      </c>
      <c r="F2428" s="6" t="s">
        <v>415</v>
      </c>
      <c r="G2428" s="6" t="s">
        <v>416</v>
      </c>
      <c r="H2428" s="8" t="str">
        <f>VLOOKUP(C2428,agent_name_matching!A:B,2,false)</f>
        <v>Dialog LLM</v>
      </c>
      <c r="I2428" s="32" t="s">
        <v>1012</v>
      </c>
      <c r="J2428" s="6" t="s">
        <v>418</v>
      </c>
      <c r="L2428" s="6">
        <v>565.0</v>
      </c>
      <c r="M2428" s="6">
        <v>28.0</v>
      </c>
      <c r="N2428" s="6">
        <v>805.0</v>
      </c>
      <c r="O2428" s="6" t="s">
        <v>6439</v>
      </c>
      <c r="P2428" s="8" t="str">
        <f t="shared" si="1"/>
        <v/>
      </c>
      <c r="Q2428" s="8" t="str">
        <f t="shared" si="9"/>
        <v/>
      </c>
      <c r="R2428" s="8" t="str">
        <f>if(and(P2428&lt;&gt;"",Q2428&lt;&gt;"newexp",Q2428&lt;&gt;"nostart"),countifs(script_conform_dispatching!A:A,P2428,script_conform_dispatching!B:B,Q2428),"")</f>
        <v/>
      </c>
      <c r="S2428" s="8" t="str">
        <f t="shared" si="3"/>
        <v/>
      </c>
    </row>
    <row r="2429" hidden="1">
      <c r="A2429" s="6" t="s">
        <v>6440</v>
      </c>
      <c r="B2429" s="6" t="s">
        <v>147</v>
      </c>
      <c r="C2429" s="6" t="s">
        <v>37</v>
      </c>
      <c r="F2429" s="6" t="s">
        <v>415</v>
      </c>
      <c r="G2429" s="6" t="s">
        <v>416</v>
      </c>
      <c r="H2429" s="8" t="str">
        <f>VLOOKUP(C2429,agent_name_matching!A:B,2,false)</f>
        <v>Patient LLM</v>
      </c>
      <c r="I2429" s="32" t="s">
        <v>6441</v>
      </c>
      <c r="J2429" s="6" t="s">
        <v>418</v>
      </c>
      <c r="K2429" s="6">
        <v>1.0</v>
      </c>
      <c r="L2429" s="6">
        <v>507.0</v>
      </c>
      <c r="M2429" s="6">
        <v>49.0</v>
      </c>
      <c r="N2429" s="6">
        <v>1008.0</v>
      </c>
      <c r="O2429" s="6" t="s">
        <v>6442</v>
      </c>
      <c r="P2429" s="8" t="str">
        <f t="shared" si="1"/>
        <v/>
      </c>
      <c r="Q2429" s="8" t="str">
        <f t="shared" si="9"/>
        <v/>
      </c>
      <c r="R2429" s="8" t="str">
        <f>if(and(P2429&lt;&gt;"",Q2429&lt;&gt;"newexp",Q2429&lt;&gt;"nostart"),countifs(script_conform_dispatching!A:A,P2429,script_conform_dispatching!B:B,Q2429),"")</f>
        <v/>
      </c>
      <c r="S2429" s="8" t="str">
        <f t="shared" si="3"/>
        <v/>
      </c>
    </row>
    <row r="2430" hidden="1">
      <c r="A2430" s="6" t="s">
        <v>6443</v>
      </c>
      <c r="B2430" s="6" t="s">
        <v>147</v>
      </c>
      <c r="C2430" s="6" t="s">
        <v>411</v>
      </c>
      <c r="H2430" s="8" t="str">
        <f>VLOOKUP(C2430,agent_name_matching!A:B,2,false)</f>
        <v>System</v>
      </c>
      <c r="I2430" s="33"/>
      <c r="O2430" s="6" t="s">
        <v>6444</v>
      </c>
      <c r="P2430" s="8" t="str">
        <f t="shared" si="1"/>
        <v/>
      </c>
      <c r="Q2430" s="8" t="str">
        <f t="shared" si="9"/>
        <v/>
      </c>
      <c r="R2430" s="8" t="str">
        <f>if(and(P2430&lt;&gt;"",Q2430&lt;&gt;"newexp",Q2430&lt;&gt;"nostart"),countifs(script_conform_dispatching!A:A,P2430,script_conform_dispatching!B:B,Q2430),"")</f>
        <v/>
      </c>
      <c r="S2430" s="8" t="str">
        <f t="shared" si="3"/>
        <v/>
      </c>
    </row>
    <row r="2431" hidden="1">
      <c r="A2431" s="6" t="s">
        <v>6445</v>
      </c>
      <c r="B2431" s="6" t="s">
        <v>147</v>
      </c>
      <c r="C2431" s="6" t="s">
        <v>1007</v>
      </c>
      <c r="F2431" s="6" t="s">
        <v>415</v>
      </c>
      <c r="G2431" s="6" t="s">
        <v>416</v>
      </c>
      <c r="H2431" s="8" t="str">
        <f>VLOOKUP(C2431,agent_name_matching!A:B,2,false)</f>
        <v>Assessor LLM</v>
      </c>
      <c r="I2431" s="32" t="s">
        <v>1008</v>
      </c>
      <c r="J2431" s="6" t="s">
        <v>418</v>
      </c>
      <c r="L2431" s="6">
        <v>797.0</v>
      </c>
      <c r="M2431" s="6">
        <v>14.0</v>
      </c>
      <c r="N2431" s="6">
        <v>899.0</v>
      </c>
      <c r="O2431" s="6" t="s">
        <v>6446</v>
      </c>
      <c r="P2431" s="8" t="str">
        <f t="shared" si="1"/>
        <v/>
      </c>
      <c r="Q2431" s="8" t="str">
        <f t="shared" si="9"/>
        <v/>
      </c>
      <c r="R2431" s="8" t="str">
        <f>if(and(P2431&lt;&gt;"",Q2431&lt;&gt;"newexp",Q2431&lt;&gt;"nostart"),countifs(script_conform_dispatching!A:A,P2431,script_conform_dispatching!B:B,Q2431),"")</f>
        <v/>
      </c>
      <c r="S2431" s="8" t="str">
        <f t="shared" si="3"/>
        <v/>
      </c>
    </row>
    <row r="2432" hidden="1">
      <c r="A2432" s="6" t="s">
        <v>6447</v>
      </c>
      <c r="B2432" s="6" t="s">
        <v>147</v>
      </c>
      <c r="C2432" s="6" t="s">
        <v>1011</v>
      </c>
      <c r="F2432" s="6" t="s">
        <v>415</v>
      </c>
      <c r="G2432" s="6" t="s">
        <v>416</v>
      </c>
      <c r="H2432" s="8" t="str">
        <f>VLOOKUP(C2432,agent_name_matching!A:B,2,false)</f>
        <v>Dialog LLM</v>
      </c>
      <c r="I2432" s="32" t="s">
        <v>6448</v>
      </c>
      <c r="J2432" s="6" t="s">
        <v>418</v>
      </c>
      <c r="L2432" s="6">
        <v>809.0</v>
      </c>
      <c r="M2432" s="6">
        <v>33.0</v>
      </c>
      <c r="N2432" s="6">
        <v>900.0</v>
      </c>
      <c r="O2432" s="6" t="s">
        <v>6449</v>
      </c>
      <c r="P2432" s="8" t="str">
        <f t="shared" si="1"/>
        <v/>
      </c>
      <c r="Q2432" s="8" t="str">
        <f t="shared" si="9"/>
        <v/>
      </c>
      <c r="R2432" s="8" t="str">
        <f>if(and(P2432&lt;&gt;"",Q2432&lt;&gt;"newexp",Q2432&lt;&gt;"nostart"),countifs(script_conform_dispatching!A:A,P2432,script_conform_dispatching!B:B,Q2432),"")</f>
        <v/>
      </c>
      <c r="S2432" s="8" t="str">
        <f t="shared" si="3"/>
        <v/>
      </c>
    </row>
    <row r="2433" hidden="1">
      <c r="A2433" s="6" t="s">
        <v>6450</v>
      </c>
      <c r="B2433" s="6" t="s">
        <v>147</v>
      </c>
      <c r="C2433" s="6" t="s">
        <v>37</v>
      </c>
      <c r="F2433" s="6" t="s">
        <v>415</v>
      </c>
      <c r="G2433" s="6" t="s">
        <v>416</v>
      </c>
      <c r="H2433" s="8" t="str">
        <f>VLOOKUP(C2433,agent_name_matching!A:B,2,false)</f>
        <v>Patient LLM</v>
      </c>
      <c r="I2433" s="32" t="s">
        <v>6451</v>
      </c>
      <c r="J2433" s="6" t="s">
        <v>418</v>
      </c>
      <c r="K2433" s="6">
        <v>1.0</v>
      </c>
      <c r="L2433" s="6">
        <v>597.0</v>
      </c>
      <c r="M2433" s="6">
        <v>11.0</v>
      </c>
      <c r="N2433" s="6">
        <v>632.0</v>
      </c>
      <c r="O2433" s="6" t="s">
        <v>6452</v>
      </c>
      <c r="P2433" s="8" t="str">
        <f t="shared" si="1"/>
        <v/>
      </c>
      <c r="Q2433" s="8" t="str">
        <f t="shared" si="9"/>
        <v/>
      </c>
      <c r="R2433" s="8" t="str">
        <f>if(and(P2433&lt;&gt;"",Q2433&lt;&gt;"newexp",Q2433&lt;&gt;"nostart"),countifs(script_conform_dispatching!A:A,P2433,script_conform_dispatching!B:B,Q2433),"")</f>
        <v/>
      </c>
      <c r="S2433" s="8" t="str">
        <f t="shared" si="3"/>
        <v/>
      </c>
    </row>
    <row r="2434" hidden="1">
      <c r="A2434" s="6" t="s">
        <v>6453</v>
      </c>
      <c r="B2434" s="6" t="s">
        <v>147</v>
      </c>
      <c r="C2434" s="6" t="s">
        <v>411</v>
      </c>
      <c r="H2434" s="8" t="str">
        <f>VLOOKUP(C2434,agent_name_matching!A:B,2,false)</f>
        <v>System</v>
      </c>
      <c r="I2434" s="33"/>
      <c r="O2434" s="6" t="s">
        <v>6454</v>
      </c>
      <c r="P2434" s="8" t="str">
        <f t="shared" si="1"/>
        <v/>
      </c>
      <c r="Q2434" s="8" t="str">
        <f t="shared" si="9"/>
        <v/>
      </c>
      <c r="R2434" s="8" t="str">
        <f>if(and(P2434&lt;&gt;"",Q2434&lt;&gt;"newexp",Q2434&lt;&gt;"nostart"),countifs(script_conform_dispatching!A:A,P2434,script_conform_dispatching!B:B,Q2434),"")</f>
        <v/>
      </c>
      <c r="S2434" s="8" t="str">
        <f t="shared" si="3"/>
        <v/>
      </c>
    </row>
    <row r="2435" hidden="1">
      <c r="A2435" s="6" t="s">
        <v>6455</v>
      </c>
      <c r="B2435" s="6" t="s">
        <v>147</v>
      </c>
      <c r="C2435" s="6" t="s">
        <v>1007</v>
      </c>
      <c r="F2435" s="6" t="s">
        <v>415</v>
      </c>
      <c r="G2435" s="6" t="s">
        <v>416</v>
      </c>
      <c r="H2435" s="8" t="str">
        <f>VLOOKUP(C2435,agent_name_matching!A:B,2,false)</f>
        <v>Assessor LLM</v>
      </c>
      <c r="I2435" s="32" t="s">
        <v>1008</v>
      </c>
      <c r="J2435" s="6" t="s">
        <v>418</v>
      </c>
      <c r="L2435" s="6">
        <v>847.0</v>
      </c>
      <c r="M2435" s="6">
        <v>14.0</v>
      </c>
      <c r="N2435" s="6">
        <v>1085.0</v>
      </c>
      <c r="O2435" s="6" t="s">
        <v>6456</v>
      </c>
      <c r="P2435" s="8" t="str">
        <f t="shared" si="1"/>
        <v/>
      </c>
      <c r="Q2435" s="8" t="str">
        <f t="shared" si="9"/>
        <v/>
      </c>
      <c r="R2435" s="8" t="str">
        <f>if(and(P2435&lt;&gt;"",Q2435&lt;&gt;"newexp",Q2435&lt;&gt;"nostart"),countifs(script_conform_dispatching!A:A,P2435,script_conform_dispatching!B:B,Q2435),"")</f>
        <v/>
      </c>
      <c r="S2435" s="8" t="str">
        <f t="shared" si="3"/>
        <v/>
      </c>
    </row>
    <row r="2436" hidden="1">
      <c r="A2436" s="6" t="s">
        <v>6457</v>
      </c>
      <c r="B2436" s="6" t="s">
        <v>147</v>
      </c>
      <c r="C2436" s="6" t="s">
        <v>1011</v>
      </c>
      <c r="F2436" s="6" t="s">
        <v>415</v>
      </c>
      <c r="G2436" s="6" t="s">
        <v>416</v>
      </c>
      <c r="H2436" s="8" t="str">
        <f>VLOOKUP(C2436,agent_name_matching!A:B,2,false)</f>
        <v>Dialog LLM</v>
      </c>
      <c r="I2436" s="32" t="s">
        <v>2796</v>
      </c>
      <c r="J2436" s="6" t="s">
        <v>418</v>
      </c>
      <c r="L2436" s="6">
        <v>1020.0</v>
      </c>
      <c r="M2436" s="6">
        <v>28.0</v>
      </c>
      <c r="N2436" s="6">
        <v>1333.0</v>
      </c>
      <c r="O2436" s="6" t="s">
        <v>6458</v>
      </c>
      <c r="P2436" s="8" t="str">
        <f t="shared" si="1"/>
        <v/>
      </c>
      <c r="Q2436" s="8" t="str">
        <f t="shared" si="9"/>
        <v/>
      </c>
      <c r="R2436" s="8" t="str">
        <f>if(and(P2436&lt;&gt;"",Q2436&lt;&gt;"newexp",Q2436&lt;&gt;"nostart"),countifs(script_conform_dispatching!A:A,P2436,script_conform_dispatching!B:B,Q2436),"")</f>
        <v/>
      </c>
      <c r="S2436" s="8" t="str">
        <f t="shared" si="3"/>
        <v/>
      </c>
    </row>
    <row r="2437" hidden="1">
      <c r="A2437" s="6" t="s">
        <v>6459</v>
      </c>
      <c r="B2437" s="6" t="s">
        <v>147</v>
      </c>
      <c r="C2437" s="6" t="s">
        <v>37</v>
      </c>
      <c r="F2437" s="6" t="s">
        <v>415</v>
      </c>
      <c r="G2437" s="6" t="s">
        <v>416</v>
      </c>
      <c r="H2437" s="8" t="str">
        <f>VLOOKUP(C2437,agent_name_matching!A:B,2,false)</f>
        <v>Patient LLM</v>
      </c>
      <c r="I2437" s="32" t="s">
        <v>6460</v>
      </c>
      <c r="J2437" s="6" t="s">
        <v>418</v>
      </c>
      <c r="K2437" s="6">
        <v>1.0</v>
      </c>
      <c r="L2437" s="6">
        <v>644.0</v>
      </c>
      <c r="M2437" s="6">
        <v>33.0</v>
      </c>
      <c r="N2437" s="6">
        <v>997.0</v>
      </c>
      <c r="O2437" s="6" t="s">
        <v>6461</v>
      </c>
      <c r="P2437" s="8" t="str">
        <f t="shared" si="1"/>
        <v/>
      </c>
      <c r="Q2437" s="8" t="str">
        <f t="shared" si="9"/>
        <v/>
      </c>
      <c r="R2437" s="8" t="str">
        <f>if(and(P2437&lt;&gt;"",Q2437&lt;&gt;"newexp",Q2437&lt;&gt;"nostart"),countifs(script_conform_dispatching!A:A,P2437,script_conform_dispatching!B:B,Q2437),"")</f>
        <v/>
      </c>
      <c r="S2437" s="8" t="str">
        <f t="shared" si="3"/>
        <v/>
      </c>
    </row>
    <row r="2438" hidden="1">
      <c r="A2438" s="6" t="s">
        <v>6462</v>
      </c>
      <c r="B2438" s="6" t="s">
        <v>147</v>
      </c>
      <c r="C2438" s="6" t="s">
        <v>411</v>
      </c>
      <c r="H2438" s="8" t="str">
        <f>VLOOKUP(C2438,agent_name_matching!A:B,2,false)</f>
        <v>System</v>
      </c>
      <c r="I2438" s="33"/>
      <c r="O2438" s="6" t="s">
        <v>6463</v>
      </c>
      <c r="P2438" s="8" t="str">
        <f t="shared" si="1"/>
        <v/>
      </c>
      <c r="Q2438" s="8" t="str">
        <f t="shared" si="9"/>
        <v/>
      </c>
      <c r="R2438" s="8" t="str">
        <f>if(and(P2438&lt;&gt;"",Q2438&lt;&gt;"newexp",Q2438&lt;&gt;"nostart"),countifs(script_conform_dispatching!A:A,P2438,script_conform_dispatching!B:B,Q2438),"")</f>
        <v/>
      </c>
      <c r="S2438" s="8" t="str">
        <f t="shared" si="3"/>
        <v/>
      </c>
    </row>
    <row r="2439" hidden="1">
      <c r="A2439" s="6" t="s">
        <v>6464</v>
      </c>
      <c r="B2439" s="6" t="s">
        <v>147</v>
      </c>
      <c r="C2439" s="6" t="s">
        <v>1007</v>
      </c>
      <c r="F2439" s="6" t="s">
        <v>415</v>
      </c>
      <c r="G2439" s="6" t="s">
        <v>416</v>
      </c>
      <c r="H2439" s="8" t="str">
        <f>VLOOKUP(C2439,agent_name_matching!A:B,2,false)</f>
        <v>Assessor LLM</v>
      </c>
      <c r="I2439" s="32" t="s">
        <v>1008</v>
      </c>
      <c r="J2439" s="6" t="s">
        <v>418</v>
      </c>
      <c r="L2439" s="6">
        <v>914.0</v>
      </c>
      <c r="M2439" s="6">
        <v>14.0</v>
      </c>
      <c r="N2439" s="6">
        <v>642.0</v>
      </c>
      <c r="O2439" s="6" t="s">
        <v>6465</v>
      </c>
      <c r="P2439" s="8" t="str">
        <f t="shared" si="1"/>
        <v/>
      </c>
      <c r="Q2439" s="8" t="str">
        <f t="shared" si="9"/>
        <v/>
      </c>
      <c r="R2439" s="8" t="str">
        <f>if(and(P2439&lt;&gt;"",Q2439&lt;&gt;"newexp",Q2439&lt;&gt;"nostart"),countifs(script_conform_dispatching!A:A,P2439,script_conform_dispatching!B:B,Q2439),"")</f>
        <v/>
      </c>
      <c r="S2439" s="8" t="str">
        <f t="shared" si="3"/>
        <v/>
      </c>
    </row>
    <row r="2440" hidden="1">
      <c r="A2440" s="6" t="s">
        <v>6466</v>
      </c>
      <c r="B2440" s="6" t="s">
        <v>147</v>
      </c>
      <c r="C2440" s="6" t="s">
        <v>1011</v>
      </c>
      <c r="F2440" s="6" t="s">
        <v>415</v>
      </c>
      <c r="G2440" s="6" t="s">
        <v>416</v>
      </c>
      <c r="H2440" s="8" t="str">
        <f>VLOOKUP(C2440,agent_name_matching!A:B,2,false)</f>
        <v>Dialog LLM</v>
      </c>
      <c r="I2440" s="32" t="s">
        <v>6467</v>
      </c>
      <c r="J2440" s="6" t="s">
        <v>418</v>
      </c>
      <c r="L2440" s="6">
        <v>1248.0</v>
      </c>
      <c r="M2440" s="6">
        <v>63.0</v>
      </c>
      <c r="N2440" s="6">
        <v>1140.0</v>
      </c>
      <c r="O2440" s="6" t="s">
        <v>6468</v>
      </c>
      <c r="P2440" s="8" t="str">
        <f t="shared" si="1"/>
        <v/>
      </c>
      <c r="Q2440" s="8" t="str">
        <f t="shared" si="9"/>
        <v/>
      </c>
      <c r="R2440" s="8" t="str">
        <f>if(and(P2440&lt;&gt;"",Q2440&lt;&gt;"newexp",Q2440&lt;&gt;"nostart"),countifs(script_conform_dispatching!A:A,P2440,script_conform_dispatching!B:B,Q2440),"")</f>
        <v/>
      </c>
      <c r="S2440" s="8" t="str">
        <f t="shared" si="3"/>
        <v/>
      </c>
    </row>
    <row r="2441" hidden="1">
      <c r="A2441" s="6" t="s">
        <v>6469</v>
      </c>
      <c r="B2441" s="6" t="s">
        <v>147</v>
      </c>
      <c r="C2441" s="6" t="s">
        <v>37</v>
      </c>
      <c r="F2441" s="6" t="s">
        <v>415</v>
      </c>
      <c r="G2441" s="6" t="s">
        <v>416</v>
      </c>
      <c r="H2441" s="8" t="str">
        <f>VLOOKUP(C2441,agent_name_matching!A:B,2,false)</f>
        <v>Patient LLM</v>
      </c>
      <c r="I2441" s="32" t="s">
        <v>6470</v>
      </c>
      <c r="J2441" s="6" t="s">
        <v>418</v>
      </c>
      <c r="K2441" s="6">
        <v>1.0</v>
      </c>
      <c r="L2441" s="6">
        <v>748.0</v>
      </c>
      <c r="M2441" s="6">
        <v>45.0</v>
      </c>
      <c r="N2441" s="6">
        <v>848.0</v>
      </c>
      <c r="O2441" s="6" t="s">
        <v>6471</v>
      </c>
      <c r="P2441" s="8" t="str">
        <f t="shared" si="1"/>
        <v/>
      </c>
      <c r="Q2441" s="8" t="str">
        <f t="shared" si="9"/>
        <v/>
      </c>
      <c r="R2441" s="8" t="str">
        <f>if(and(P2441&lt;&gt;"",Q2441&lt;&gt;"newexp",Q2441&lt;&gt;"nostart"),countifs(script_conform_dispatching!A:A,P2441,script_conform_dispatching!B:B,Q2441),"")</f>
        <v/>
      </c>
      <c r="S2441" s="8" t="str">
        <f t="shared" si="3"/>
        <v/>
      </c>
    </row>
    <row r="2442" hidden="1">
      <c r="A2442" s="6" t="s">
        <v>6472</v>
      </c>
      <c r="B2442" s="6" t="s">
        <v>147</v>
      </c>
      <c r="C2442" s="6" t="s">
        <v>411</v>
      </c>
      <c r="H2442" s="8" t="str">
        <f>VLOOKUP(C2442,agent_name_matching!A:B,2,false)</f>
        <v>System</v>
      </c>
      <c r="I2442" s="33"/>
      <c r="O2442" s="6" t="s">
        <v>6473</v>
      </c>
      <c r="P2442" s="8" t="str">
        <f t="shared" si="1"/>
        <v/>
      </c>
      <c r="Q2442" s="8" t="str">
        <f t="shared" si="9"/>
        <v/>
      </c>
      <c r="R2442" s="8" t="str">
        <f>if(and(P2442&lt;&gt;"",Q2442&lt;&gt;"newexp",Q2442&lt;&gt;"nostart"),countifs(script_conform_dispatching!A:A,P2442,script_conform_dispatching!B:B,Q2442),"")</f>
        <v/>
      </c>
      <c r="S2442" s="8" t="str">
        <f t="shared" si="3"/>
        <v/>
      </c>
    </row>
    <row r="2443" hidden="1">
      <c r="A2443" s="6" t="s">
        <v>6474</v>
      </c>
      <c r="B2443" s="6" t="s">
        <v>147</v>
      </c>
      <c r="C2443" s="6" t="s">
        <v>1007</v>
      </c>
      <c r="F2443" s="6" t="s">
        <v>415</v>
      </c>
      <c r="G2443" s="6" t="s">
        <v>416</v>
      </c>
      <c r="H2443" s="8" t="str">
        <f>VLOOKUP(C2443,agent_name_matching!A:B,2,false)</f>
        <v>Assessor LLM</v>
      </c>
      <c r="I2443" s="32" t="s">
        <v>1040</v>
      </c>
      <c r="J2443" s="6" t="s">
        <v>418</v>
      </c>
      <c r="L2443" s="6">
        <v>1028.0</v>
      </c>
      <c r="M2443" s="6">
        <v>12.0</v>
      </c>
      <c r="N2443" s="6">
        <v>839.0</v>
      </c>
      <c r="O2443" s="6" t="s">
        <v>6475</v>
      </c>
      <c r="P2443" s="8" t="str">
        <f t="shared" si="1"/>
        <v/>
      </c>
      <c r="Q2443" s="8" t="str">
        <f t="shared" si="9"/>
        <v/>
      </c>
      <c r="R2443" s="8" t="str">
        <f>if(and(P2443&lt;&gt;"",Q2443&lt;&gt;"newexp",Q2443&lt;&gt;"nostart"),countifs(script_conform_dispatching!A:A,P2443,script_conform_dispatching!B:B,Q2443),"")</f>
        <v/>
      </c>
      <c r="S2443" s="8" t="str">
        <f t="shared" si="3"/>
        <v/>
      </c>
    </row>
    <row r="2444" hidden="1">
      <c r="A2444" s="6" t="s">
        <v>6476</v>
      </c>
      <c r="B2444" s="6" t="s">
        <v>147</v>
      </c>
      <c r="C2444" s="6" t="s">
        <v>407</v>
      </c>
      <c r="D2444" s="6">
        <v>1.0</v>
      </c>
      <c r="E2444" s="6" t="s">
        <v>445</v>
      </c>
      <c r="H2444" s="8" t="str">
        <f>VLOOKUP(C2444,agent_name_matching!A:B,2,false)</f>
        <v>--</v>
      </c>
      <c r="I2444" s="33"/>
      <c r="O2444" s="6" t="s">
        <v>6477</v>
      </c>
      <c r="P2444" s="8">
        <f t="shared" si="1"/>
        <v>1</v>
      </c>
      <c r="Q2444" s="8">
        <f t="shared" si="9"/>
        <v>2</v>
      </c>
      <c r="R2444" s="8">
        <f>if(and(P2444&lt;&gt;"",Q2444&lt;&gt;"newexp",Q2444&lt;&gt;"nostart"),countifs(script_conform_dispatching!A:A,P2444,script_conform_dispatching!B:B,Q2444),"")</f>
        <v>1</v>
      </c>
      <c r="S2444" s="8" t="str">
        <f t="shared" si="3"/>
        <v/>
      </c>
    </row>
    <row r="2445" hidden="1">
      <c r="A2445" s="6" t="s">
        <v>6478</v>
      </c>
      <c r="B2445" s="6" t="s">
        <v>147</v>
      </c>
      <c r="C2445" s="6" t="s">
        <v>1045</v>
      </c>
      <c r="F2445" s="6" t="s">
        <v>415</v>
      </c>
      <c r="G2445" s="6" t="s">
        <v>416</v>
      </c>
      <c r="H2445" s="8" t="str">
        <f>VLOOKUP(C2445,agent_name_matching!A:B,2,false)</f>
        <v>Dispatcher LLM</v>
      </c>
      <c r="I2445" s="32" t="s">
        <v>1046</v>
      </c>
      <c r="J2445" s="6" t="s">
        <v>418</v>
      </c>
      <c r="L2445" s="6">
        <v>2445.0</v>
      </c>
      <c r="M2445" s="6">
        <v>150.0</v>
      </c>
      <c r="N2445" s="6">
        <v>2064.0</v>
      </c>
      <c r="O2445" s="6" t="s">
        <v>6479</v>
      </c>
      <c r="P2445" s="8" t="str">
        <f t="shared" si="1"/>
        <v/>
      </c>
      <c r="Q2445" s="8" t="str">
        <f t="shared" si="9"/>
        <v/>
      </c>
      <c r="R2445" s="8" t="str">
        <f>if(and(P2445&lt;&gt;"",Q2445&lt;&gt;"newexp",Q2445&lt;&gt;"nostart"),countifs(script_conform_dispatching!A:A,P2445,script_conform_dispatching!B:B,Q2445),"")</f>
        <v/>
      </c>
      <c r="S2445" s="8" t="str">
        <f t="shared" si="3"/>
        <v/>
      </c>
    </row>
    <row r="2446" hidden="1">
      <c r="A2446" s="6" t="s">
        <v>6480</v>
      </c>
      <c r="B2446" s="6" t="s">
        <v>147</v>
      </c>
      <c r="C2446" s="6" t="s">
        <v>407</v>
      </c>
      <c r="D2446" s="6">
        <v>2.0</v>
      </c>
      <c r="E2446" s="6" t="s">
        <v>408</v>
      </c>
      <c r="H2446" s="8" t="str">
        <f>VLOOKUP(C2446,agent_name_matching!A:B,2,false)</f>
        <v>--</v>
      </c>
      <c r="I2446" s="33"/>
      <c r="O2446" s="6" t="s">
        <v>6481</v>
      </c>
      <c r="P2446" s="8" t="str">
        <f t="shared" si="1"/>
        <v/>
      </c>
      <c r="Q2446" s="8" t="str">
        <f t="shared" si="9"/>
        <v/>
      </c>
      <c r="R2446" s="8" t="str">
        <f>if(and(P2446&lt;&gt;"",Q2446&lt;&gt;"newexp",Q2446&lt;&gt;"nostart"),countifs(script_conform_dispatching!A:A,P2446,script_conform_dispatching!B:B,Q2446),"")</f>
        <v/>
      </c>
      <c r="S2446" s="8" t="str">
        <f t="shared" si="3"/>
        <v/>
      </c>
    </row>
    <row r="2447" hidden="1">
      <c r="A2447" s="6" t="s">
        <v>6482</v>
      </c>
      <c r="B2447" s="6" t="s">
        <v>147</v>
      </c>
      <c r="C2447" s="6" t="s">
        <v>1011</v>
      </c>
      <c r="F2447" s="6" t="s">
        <v>415</v>
      </c>
      <c r="G2447" s="6" t="s">
        <v>416</v>
      </c>
      <c r="H2447" s="8" t="str">
        <f>VLOOKUP(C2447,agent_name_matching!A:B,2,false)</f>
        <v>Dialog LLM</v>
      </c>
      <c r="I2447" s="32" t="s">
        <v>6483</v>
      </c>
      <c r="J2447" s="6" t="s">
        <v>418</v>
      </c>
      <c r="L2447" s="6">
        <v>1675.0</v>
      </c>
      <c r="M2447" s="6">
        <v>22.0</v>
      </c>
      <c r="N2447" s="6">
        <v>735.0</v>
      </c>
      <c r="O2447" s="6" t="s">
        <v>6484</v>
      </c>
      <c r="P2447" s="8" t="str">
        <f t="shared" si="1"/>
        <v/>
      </c>
      <c r="Q2447" s="8" t="str">
        <f t="shared" si="9"/>
        <v/>
      </c>
      <c r="R2447" s="8" t="str">
        <f>if(and(P2447&lt;&gt;"",Q2447&lt;&gt;"newexp",Q2447&lt;&gt;"nostart"),countifs(script_conform_dispatching!A:A,P2447,script_conform_dispatching!B:B,Q2447),"")</f>
        <v/>
      </c>
      <c r="S2447" s="8" t="str">
        <f t="shared" si="3"/>
        <v/>
      </c>
    </row>
    <row r="2448" hidden="1">
      <c r="A2448" s="6" t="s">
        <v>6485</v>
      </c>
      <c r="B2448" s="6" t="s">
        <v>147</v>
      </c>
      <c r="C2448" s="6" t="s">
        <v>450</v>
      </c>
      <c r="F2448" s="6" t="s">
        <v>415</v>
      </c>
      <c r="G2448" s="6" t="s">
        <v>416</v>
      </c>
      <c r="H2448" s="8" t="str">
        <f>VLOOKUP(C2448,agent_name_matching!A:B,2,false)</f>
        <v>Validator LLM</v>
      </c>
      <c r="I2448" s="32" t="s">
        <v>6486</v>
      </c>
      <c r="J2448" s="6" t="s">
        <v>452</v>
      </c>
      <c r="L2448" s="6">
        <v>878.0</v>
      </c>
      <c r="M2448" s="6">
        <v>53.0</v>
      </c>
      <c r="N2448" s="6">
        <v>1797.0</v>
      </c>
      <c r="O2448" s="6" t="s">
        <v>6487</v>
      </c>
      <c r="P2448" s="8" t="str">
        <f t="shared" si="1"/>
        <v/>
      </c>
      <c r="Q2448" s="8" t="str">
        <f t="shared" si="9"/>
        <v/>
      </c>
      <c r="R2448" s="8" t="str">
        <f>if(and(P2448&lt;&gt;"",Q2448&lt;&gt;"newexp",Q2448&lt;&gt;"nostart"),countifs(script_conform_dispatching!A:A,P2448,script_conform_dispatching!B:B,Q2448),"")</f>
        <v/>
      </c>
      <c r="S2448" s="8" t="str">
        <f t="shared" si="3"/>
        <v/>
      </c>
    </row>
    <row r="2449" hidden="1">
      <c r="A2449" s="6" t="s">
        <v>6488</v>
      </c>
      <c r="B2449" s="6" t="s">
        <v>147</v>
      </c>
      <c r="C2449" s="6" t="s">
        <v>37</v>
      </c>
      <c r="F2449" s="6" t="s">
        <v>415</v>
      </c>
      <c r="G2449" s="6" t="s">
        <v>416</v>
      </c>
      <c r="H2449" s="8" t="str">
        <f>VLOOKUP(C2449,agent_name_matching!A:B,2,false)</f>
        <v>Patient LLM</v>
      </c>
      <c r="I2449" s="32" t="s">
        <v>6489</v>
      </c>
      <c r="J2449" s="6" t="s">
        <v>418</v>
      </c>
      <c r="K2449" s="6">
        <v>1.0</v>
      </c>
      <c r="L2449" s="6">
        <v>823.0</v>
      </c>
      <c r="M2449" s="6">
        <v>50.0</v>
      </c>
      <c r="N2449" s="6">
        <v>1532.0</v>
      </c>
      <c r="O2449" s="6" t="s">
        <v>6490</v>
      </c>
      <c r="P2449" s="8" t="str">
        <f t="shared" si="1"/>
        <v/>
      </c>
      <c r="Q2449" s="8" t="str">
        <f t="shared" si="9"/>
        <v/>
      </c>
      <c r="R2449" s="8" t="str">
        <f>if(and(P2449&lt;&gt;"",Q2449&lt;&gt;"newexp",Q2449&lt;&gt;"nostart"),countifs(script_conform_dispatching!A:A,P2449,script_conform_dispatching!B:B,Q2449),"")</f>
        <v/>
      </c>
      <c r="S2449" s="8" t="str">
        <f t="shared" si="3"/>
        <v/>
      </c>
    </row>
    <row r="2450" hidden="1">
      <c r="A2450" s="6" t="s">
        <v>6491</v>
      </c>
      <c r="B2450" s="6" t="s">
        <v>147</v>
      </c>
      <c r="C2450" s="6" t="s">
        <v>411</v>
      </c>
      <c r="H2450" s="8" t="str">
        <f>VLOOKUP(C2450,agent_name_matching!A:B,2,false)</f>
        <v>System</v>
      </c>
      <c r="I2450" s="33"/>
      <c r="O2450" s="6" t="s">
        <v>6492</v>
      </c>
      <c r="P2450" s="8" t="str">
        <f t="shared" si="1"/>
        <v/>
      </c>
      <c r="Q2450" s="8" t="str">
        <f t="shared" si="9"/>
        <v/>
      </c>
      <c r="R2450" s="8" t="str">
        <f>if(and(P2450&lt;&gt;"",Q2450&lt;&gt;"newexp",Q2450&lt;&gt;"nostart"),countifs(script_conform_dispatching!A:A,P2450,script_conform_dispatching!B:B,Q2450),"")</f>
        <v/>
      </c>
      <c r="S2450" s="8" t="str">
        <f t="shared" si="3"/>
        <v/>
      </c>
    </row>
    <row r="2451" hidden="1">
      <c r="A2451" s="6" t="s">
        <v>6493</v>
      </c>
      <c r="B2451" s="6" t="s">
        <v>147</v>
      </c>
      <c r="C2451" s="6" t="s">
        <v>1007</v>
      </c>
      <c r="F2451" s="6" t="s">
        <v>415</v>
      </c>
      <c r="G2451" s="6" t="s">
        <v>416</v>
      </c>
      <c r="H2451" s="8" t="str">
        <f>VLOOKUP(C2451,agent_name_matching!A:B,2,false)</f>
        <v>Assessor LLM</v>
      </c>
      <c r="I2451" s="32" t="s">
        <v>1008</v>
      </c>
      <c r="J2451" s="6" t="s">
        <v>418</v>
      </c>
      <c r="L2451" s="6">
        <v>1136.0</v>
      </c>
      <c r="M2451" s="6">
        <v>14.0</v>
      </c>
      <c r="N2451" s="6">
        <v>899.0</v>
      </c>
      <c r="O2451" s="6" t="s">
        <v>6494</v>
      </c>
      <c r="P2451" s="8" t="str">
        <f t="shared" si="1"/>
        <v/>
      </c>
      <c r="Q2451" s="8" t="str">
        <f t="shared" si="9"/>
        <v/>
      </c>
      <c r="R2451" s="8" t="str">
        <f>if(and(P2451&lt;&gt;"",Q2451&lt;&gt;"newexp",Q2451&lt;&gt;"nostart"),countifs(script_conform_dispatching!A:A,P2451,script_conform_dispatching!B:B,Q2451),"")</f>
        <v/>
      </c>
      <c r="S2451" s="8" t="str">
        <f t="shared" si="3"/>
        <v/>
      </c>
    </row>
    <row r="2452" hidden="1">
      <c r="A2452" s="6" t="s">
        <v>6495</v>
      </c>
      <c r="B2452" s="6" t="s">
        <v>147</v>
      </c>
      <c r="C2452" s="6" t="s">
        <v>1011</v>
      </c>
      <c r="F2452" s="6" t="s">
        <v>415</v>
      </c>
      <c r="G2452" s="6" t="s">
        <v>416</v>
      </c>
      <c r="H2452" s="8" t="str">
        <f>VLOOKUP(C2452,agent_name_matching!A:B,2,false)</f>
        <v>Dialog LLM</v>
      </c>
      <c r="I2452" s="32" t="s">
        <v>6496</v>
      </c>
      <c r="J2452" s="6" t="s">
        <v>418</v>
      </c>
      <c r="L2452" s="6">
        <v>1939.0</v>
      </c>
      <c r="M2452" s="6">
        <v>48.0</v>
      </c>
      <c r="N2452" s="6">
        <v>1623.0</v>
      </c>
      <c r="O2452" s="6" t="s">
        <v>6497</v>
      </c>
      <c r="P2452" s="8" t="str">
        <f t="shared" si="1"/>
        <v/>
      </c>
      <c r="Q2452" s="8" t="str">
        <f t="shared" si="9"/>
        <v/>
      </c>
      <c r="R2452" s="8" t="str">
        <f>if(and(P2452&lt;&gt;"",Q2452&lt;&gt;"newexp",Q2452&lt;&gt;"nostart"),countifs(script_conform_dispatching!A:A,P2452,script_conform_dispatching!B:B,Q2452),"")</f>
        <v/>
      </c>
      <c r="S2452" s="8" t="str">
        <f t="shared" si="3"/>
        <v/>
      </c>
    </row>
    <row r="2453" hidden="1">
      <c r="A2453" s="6" t="s">
        <v>6498</v>
      </c>
      <c r="B2453" s="6" t="s">
        <v>147</v>
      </c>
      <c r="C2453" s="6" t="s">
        <v>37</v>
      </c>
      <c r="F2453" s="6" t="s">
        <v>415</v>
      </c>
      <c r="G2453" s="6" t="s">
        <v>416</v>
      </c>
      <c r="H2453" s="8" t="str">
        <f>VLOOKUP(C2453,agent_name_matching!A:B,2,false)</f>
        <v>Patient LLM</v>
      </c>
      <c r="I2453" s="32" t="s">
        <v>6499</v>
      </c>
      <c r="J2453" s="6" t="s">
        <v>418</v>
      </c>
      <c r="K2453" s="6">
        <v>1.0</v>
      </c>
      <c r="L2453" s="6">
        <v>929.0</v>
      </c>
      <c r="M2453" s="6">
        <v>124.0</v>
      </c>
      <c r="N2453" s="6">
        <v>3877.0</v>
      </c>
      <c r="O2453" s="6" t="s">
        <v>6500</v>
      </c>
      <c r="P2453" s="8" t="str">
        <f t="shared" si="1"/>
        <v/>
      </c>
      <c r="Q2453" s="8" t="str">
        <f t="shared" si="9"/>
        <v/>
      </c>
      <c r="R2453" s="8" t="str">
        <f>if(and(P2453&lt;&gt;"",Q2453&lt;&gt;"newexp",Q2453&lt;&gt;"nostart"),countifs(script_conform_dispatching!A:A,P2453,script_conform_dispatching!B:B,Q2453),"")</f>
        <v/>
      </c>
      <c r="S2453" s="8" t="str">
        <f t="shared" si="3"/>
        <v/>
      </c>
    </row>
    <row r="2454" hidden="1">
      <c r="A2454" s="6" t="s">
        <v>6501</v>
      </c>
      <c r="B2454" s="6" t="s">
        <v>147</v>
      </c>
      <c r="C2454" s="6" t="s">
        <v>411</v>
      </c>
      <c r="H2454" s="8" t="str">
        <f>VLOOKUP(C2454,agent_name_matching!A:B,2,false)</f>
        <v>System</v>
      </c>
      <c r="I2454" s="33"/>
      <c r="O2454" s="6" t="s">
        <v>6502</v>
      </c>
      <c r="P2454" s="8" t="str">
        <f t="shared" si="1"/>
        <v/>
      </c>
      <c r="Q2454" s="8" t="str">
        <f t="shared" si="9"/>
        <v/>
      </c>
      <c r="R2454" s="8" t="str">
        <f>if(and(P2454&lt;&gt;"",Q2454&lt;&gt;"newexp",Q2454&lt;&gt;"nostart"),countifs(script_conform_dispatching!A:A,P2454,script_conform_dispatching!B:B,Q2454),"")</f>
        <v/>
      </c>
      <c r="S2454" s="8" t="str">
        <f t="shared" si="3"/>
        <v/>
      </c>
    </row>
    <row r="2455" hidden="1">
      <c r="A2455" s="6" t="s">
        <v>6503</v>
      </c>
      <c r="B2455" s="6" t="s">
        <v>147</v>
      </c>
      <c r="C2455" s="6" t="s">
        <v>1007</v>
      </c>
      <c r="F2455" s="6" t="s">
        <v>415</v>
      </c>
      <c r="G2455" s="6" t="s">
        <v>416</v>
      </c>
      <c r="H2455" s="8" t="str">
        <f>VLOOKUP(C2455,agent_name_matching!A:B,2,false)</f>
        <v>Assessor LLM</v>
      </c>
      <c r="I2455" s="32" t="s">
        <v>1008</v>
      </c>
      <c r="J2455" s="6" t="s">
        <v>418</v>
      </c>
      <c r="L2455" s="6">
        <v>1314.0</v>
      </c>
      <c r="M2455" s="6">
        <v>14.0</v>
      </c>
      <c r="N2455" s="6">
        <v>907.0</v>
      </c>
      <c r="O2455" s="6" t="s">
        <v>6504</v>
      </c>
      <c r="P2455" s="8" t="str">
        <f t="shared" si="1"/>
        <v/>
      </c>
      <c r="Q2455" s="8" t="str">
        <f t="shared" si="9"/>
        <v/>
      </c>
      <c r="R2455" s="8" t="str">
        <f>if(and(P2455&lt;&gt;"",Q2455&lt;&gt;"newexp",Q2455&lt;&gt;"nostart"),countifs(script_conform_dispatching!A:A,P2455,script_conform_dispatching!B:B,Q2455),"")</f>
        <v/>
      </c>
      <c r="S2455" s="8" t="str">
        <f t="shared" si="3"/>
        <v/>
      </c>
    </row>
    <row r="2456" hidden="1">
      <c r="A2456" s="6" t="s">
        <v>6505</v>
      </c>
      <c r="B2456" s="6" t="s">
        <v>147</v>
      </c>
      <c r="C2456" s="6" t="s">
        <v>1011</v>
      </c>
      <c r="F2456" s="6" t="s">
        <v>415</v>
      </c>
      <c r="G2456" s="6" t="s">
        <v>416</v>
      </c>
      <c r="H2456" s="8" t="str">
        <f>VLOOKUP(C2456,agent_name_matching!A:B,2,false)</f>
        <v>Dialog LLM</v>
      </c>
      <c r="I2456" s="32" t="s">
        <v>6506</v>
      </c>
      <c r="J2456" s="6" t="s">
        <v>418</v>
      </c>
      <c r="L2456" s="6">
        <v>2303.0</v>
      </c>
      <c r="M2456" s="6">
        <v>91.0</v>
      </c>
      <c r="N2456" s="6">
        <v>1628.0</v>
      </c>
      <c r="O2456" s="6" t="s">
        <v>6507</v>
      </c>
      <c r="P2456" s="8" t="str">
        <f t="shared" si="1"/>
        <v/>
      </c>
      <c r="Q2456" s="8" t="str">
        <f t="shared" si="9"/>
        <v/>
      </c>
      <c r="R2456" s="8" t="str">
        <f>if(and(P2456&lt;&gt;"",Q2456&lt;&gt;"newexp",Q2456&lt;&gt;"nostart"),countifs(script_conform_dispatching!A:A,P2456,script_conform_dispatching!B:B,Q2456),"")</f>
        <v/>
      </c>
      <c r="S2456" s="8" t="str">
        <f t="shared" si="3"/>
        <v/>
      </c>
    </row>
    <row r="2457" hidden="1">
      <c r="A2457" s="6" t="s">
        <v>6508</v>
      </c>
      <c r="B2457" s="6" t="s">
        <v>147</v>
      </c>
      <c r="C2457" s="6" t="s">
        <v>37</v>
      </c>
      <c r="F2457" s="6" t="s">
        <v>415</v>
      </c>
      <c r="G2457" s="6" t="s">
        <v>416</v>
      </c>
      <c r="H2457" s="8" t="str">
        <f>VLOOKUP(C2457,agent_name_matching!A:B,2,false)</f>
        <v>Patient LLM</v>
      </c>
      <c r="I2457" s="32" t="s">
        <v>6509</v>
      </c>
      <c r="J2457" s="6" t="s">
        <v>418</v>
      </c>
      <c r="K2457" s="6">
        <v>1.0</v>
      </c>
      <c r="L2457" s="6">
        <v>1152.0</v>
      </c>
      <c r="M2457" s="6">
        <v>79.0</v>
      </c>
      <c r="N2457" s="6">
        <v>1402.0</v>
      </c>
      <c r="O2457" s="6" t="s">
        <v>6510</v>
      </c>
      <c r="P2457" s="8" t="str">
        <f t="shared" si="1"/>
        <v/>
      </c>
      <c r="Q2457" s="8" t="str">
        <f t="shared" si="9"/>
        <v/>
      </c>
      <c r="R2457" s="8" t="str">
        <f>if(and(P2457&lt;&gt;"",Q2457&lt;&gt;"newexp",Q2457&lt;&gt;"nostart"),countifs(script_conform_dispatching!A:A,P2457,script_conform_dispatching!B:B,Q2457),"")</f>
        <v/>
      </c>
      <c r="S2457" s="8" t="str">
        <f t="shared" si="3"/>
        <v/>
      </c>
    </row>
    <row r="2458" hidden="1">
      <c r="A2458" s="6" t="s">
        <v>6511</v>
      </c>
      <c r="B2458" s="6" t="s">
        <v>147</v>
      </c>
      <c r="C2458" s="6" t="s">
        <v>411</v>
      </c>
      <c r="H2458" s="8" t="str">
        <f>VLOOKUP(C2458,agent_name_matching!A:B,2,false)</f>
        <v>System</v>
      </c>
      <c r="I2458" s="33"/>
      <c r="O2458" s="6" t="s">
        <v>6512</v>
      </c>
      <c r="P2458" s="8" t="str">
        <f t="shared" si="1"/>
        <v/>
      </c>
      <c r="Q2458" s="8" t="str">
        <f t="shared" si="9"/>
        <v/>
      </c>
      <c r="R2458" s="8" t="str">
        <f>if(and(P2458&lt;&gt;"",Q2458&lt;&gt;"newexp",Q2458&lt;&gt;"nostart"),countifs(script_conform_dispatching!A:A,P2458,script_conform_dispatching!B:B,Q2458),"")</f>
        <v/>
      </c>
      <c r="S2458" s="8" t="str">
        <f t="shared" si="3"/>
        <v/>
      </c>
    </row>
    <row r="2459" hidden="1">
      <c r="A2459" s="6" t="s">
        <v>6513</v>
      </c>
      <c r="B2459" s="6" t="s">
        <v>147</v>
      </c>
      <c r="C2459" s="6" t="s">
        <v>1007</v>
      </c>
      <c r="F2459" s="6" t="s">
        <v>415</v>
      </c>
      <c r="G2459" s="6" t="s">
        <v>416</v>
      </c>
      <c r="H2459" s="8" t="str">
        <f>VLOOKUP(C2459,agent_name_matching!A:B,2,false)</f>
        <v>Assessor LLM</v>
      </c>
      <c r="I2459" s="32" t="s">
        <v>1008</v>
      </c>
      <c r="J2459" s="6" t="s">
        <v>418</v>
      </c>
      <c r="L2459" s="6">
        <v>1490.0</v>
      </c>
      <c r="M2459" s="6">
        <v>14.0</v>
      </c>
      <c r="N2459" s="6">
        <v>899.0</v>
      </c>
      <c r="O2459" s="6" t="s">
        <v>6514</v>
      </c>
      <c r="P2459" s="8" t="str">
        <f t="shared" si="1"/>
        <v/>
      </c>
      <c r="Q2459" s="8" t="str">
        <f t="shared" si="9"/>
        <v/>
      </c>
      <c r="R2459" s="8" t="str">
        <f>if(and(P2459&lt;&gt;"",Q2459&lt;&gt;"newexp",Q2459&lt;&gt;"nostart"),countifs(script_conform_dispatching!A:A,P2459,script_conform_dispatching!B:B,Q2459),"")</f>
        <v/>
      </c>
      <c r="S2459" s="8" t="str">
        <f t="shared" si="3"/>
        <v/>
      </c>
    </row>
    <row r="2460" hidden="1">
      <c r="A2460" s="6" t="s">
        <v>6515</v>
      </c>
      <c r="B2460" s="6" t="s">
        <v>147</v>
      </c>
      <c r="C2460" s="6" t="s">
        <v>1011</v>
      </c>
      <c r="F2460" s="6" t="s">
        <v>415</v>
      </c>
      <c r="G2460" s="6" t="s">
        <v>416</v>
      </c>
      <c r="H2460" s="8" t="str">
        <f>VLOOKUP(C2460,agent_name_matching!A:B,2,false)</f>
        <v>Dialog LLM</v>
      </c>
      <c r="I2460" s="32" t="s">
        <v>6516</v>
      </c>
      <c r="J2460" s="6" t="s">
        <v>418</v>
      </c>
      <c r="L2460" s="6">
        <v>2665.0</v>
      </c>
      <c r="M2460" s="6">
        <v>82.0</v>
      </c>
      <c r="N2460" s="6">
        <v>1828.0</v>
      </c>
      <c r="O2460" s="6" t="s">
        <v>6517</v>
      </c>
      <c r="P2460" s="8" t="str">
        <f t="shared" si="1"/>
        <v/>
      </c>
      <c r="Q2460" s="8" t="str">
        <f t="shared" si="9"/>
        <v/>
      </c>
      <c r="R2460" s="8" t="str">
        <f>if(and(P2460&lt;&gt;"",Q2460&lt;&gt;"newexp",Q2460&lt;&gt;"nostart"),countifs(script_conform_dispatching!A:A,P2460,script_conform_dispatching!B:B,Q2460),"")</f>
        <v/>
      </c>
      <c r="S2460" s="8" t="str">
        <f t="shared" si="3"/>
        <v/>
      </c>
    </row>
    <row r="2461" hidden="1">
      <c r="A2461" s="6" t="s">
        <v>6518</v>
      </c>
      <c r="B2461" s="6" t="s">
        <v>147</v>
      </c>
      <c r="C2461" s="6" t="s">
        <v>37</v>
      </c>
      <c r="F2461" s="6" t="s">
        <v>415</v>
      </c>
      <c r="G2461" s="6" t="s">
        <v>416</v>
      </c>
      <c r="H2461" s="8" t="str">
        <f>VLOOKUP(C2461,agent_name_matching!A:B,2,false)</f>
        <v>Patient LLM</v>
      </c>
      <c r="I2461" s="32" t="s">
        <v>6519</v>
      </c>
      <c r="J2461" s="6" t="s">
        <v>418</v>
      </c>
      <c r="K2461" s="6">
        <v>1.0</v>
      </c>
      <c r="L2461" s="6">
        <v>1321.0</v>
      </c>
      <c r="M2461" s="6">
        <v>39.0</v>
      </c>
      <c r="N2461" s="6">
        <v>1207.0</v>
      </c>
      <c r="O2461" s="6" t="s">
        <v>6520</v>
      </c>
      <c r="P2461" s="8" t="str">
        <f t="shared" si="1"/>
        <v/>
      </c>
      <c r="Q2461" s="8" t="str">
        <f t="shared" si="9"/>
        <v/>
      </c>
      <c r="R2461" s="8" t="str">
        <f>if(and(P2461&lt;&gt;"",Q2461&lt;&gt;"newexp",Q2461&lt;&gt;"nostart"),countifs(script_conform_dispatching!A:A,P2461,script_conform_dispatching!B:B,Q2461),"")</f>
        <v/>
      </c>
      <c r="S2461" s="8" t="str">
        <f t="shared" si="3"/>
        <v/>
      </c>
    </row>
    <row r="2462" hidden="1">
      <c r="A2462" s="6" t="s">
        <v>6521</v>
      </c>
      <c r="B2462" s="6" t="s">
        <v>147</v>
      </c>
      <c r="C2462" s="6" t="s">
        <v>411</v>
      </c>
      <c r="H2462" s="8" t="str">
        <f>VLOOKUP(C2462,agent_name_matching!A:B,2,false)</f>
        <v>System</v>
      </c>
      <c r="I2462" s="33"/>
      <c r="O2462" s="6" t="s">
        <v>6522</v>
      </c>
      <c r="P2462" s="8" t="str">
        <f t="shared" si="1"/>
        <v/>
      </c>
      <c r="Q2462" s="8" t="str">
        <f t="shared" si="9"/>
        <v/>
      </c>
      <c r="R2462" s="8" t="str">
        <f>if(and(P2462&lt;&gt;"",Q2462&lt;&gt;"newexp",Q2462&lt;&gt;"nostart"),countifs(script_conform_dispatching!A:A,P2462,script_conform_dispatching!B:B,Q2462),"")</f>
        <v/>
      </c>
      <c r="S2462" s="8" t="str">
        <f t="shared" si="3"/>
        <v/>
      </c>
    </row>
    <row r="2463" hidden="1">
      <c r="A2463" s="6" t="s">
        <v>6523</v>
      </c>
      <c r="B2463" s="6" t="s">
        <v>147</v>
      </c>
      <c r="C2463" s="6" t="s">
        <v>1007</v>
      </c>
      <c r="F2463" s="6" t="s">
        <v>415</v>
      </c>
      <c r="G2463" s="6" t="s">
        <v>416</v>
      </c>
      <c r="H2463" s="8" t="str">
        <f>VLOOKUP(C2463,agent_name_matching!A:B,2,false)</f>
        <v>Assessor LLM</v>
      </c>
      <c r="I2463" s="32" t="s">
        <v>1040</v>
      </c>
      <c r="J2463" s="6" t="s">
        <v>418</v>
      </c>
      <c r="L2463" s="6">
        <v>1617.0</v>
      </c>
      <c r="M2463" s="6">
        <v>12.0</v>
      </c>
      <c r="N2463" s="6">
        <v>588.0</v>
      </c>
      <c r="O2463" s="6" t="s">
        <v>6524</v>
      </c>
      <c r="P2463" s="8" t="str">
        <f t="shared" si="1"/>
        <v/>
      </c>
      <c r="Q2463" s="8" t="str">
        <f t="shared" si="9"/>
        <v/>
      </c>
      <c r="R2463" s="8" t="str">
        <f>if(and(P2463&lt;&gt;"",Q2463&lt;&gt;"newexp",Q2463&lt;&gt;"nostart"),countifs(script_conform_dispatching!A:A,P2463,script_conform_dispatching!B:B,Q2463),"")</f>
        <v/>
      </c>
      <c r="S2463" s="8" t="str">
        <f t="shared" si="3"/>
        <v/>
      </c>
    </row>
    <row r="2464" hidden="1">
      <c r="A2464" s="6" t="s">
        <v>6525</v>
      </c>
      <c r="B2464" s="6" t="s">
        <v>147</v>
      </c>
      <c r="C2464" s="6" t="s">
        <v>407</v>
      </c>
      <c r="D2464" s="6">
        <v>2.0</v>
      </c>
      <c r="E2464" s="6" t="s">
        <v>445</v>
      </c>
      <c r="H2464" s="8" t="str">
        <f>VLOOKUP(C2464,agent_name_matching!A:B,2,false)</f>
        <v>--</v>
      </c>
      <c r="I2464" s="33"/>
      <c r="O2464" s="6" t="s">
        <v>6526</v>
      </c>
      <c r="P2464" s="8">
        <f t="shared" si="1"/>
        <v>2</v>
      </c>
      <c r="Q2464" s="8">
        <f t="shared" si="9"/>
        <v>3</v>
      </c>
      <c r="R2464" s="8">
        <f>if(and(P2464&lt;&gt;"",Q2464&lt;&gt;"newexp",Q2464&lt;&gt;"nostart"),countifs(script_conform_dispatching!A:A,P2464,script_conform_dispatching!B:B,Q2464),"")</f>
        <v>1</v>
      </c>
      <c r="S2464" s="8" t="str">
        <f t="shared" si="3"/>
        <v/>
      </c>
    </row>
    <row r="2465" hidden="1">
      <c r="A2465" s="6" t="s">
        <v>6527</v>
      </c>
      <c r="B2465" s="6" t="s">
        <v>147</v>
      </c>
      <c r="C2465" s="6" t="s">
        <v>1045</v>
      </c>
      <c r="F2465" s="6" t="s">
        <v>415</v>
      </c>
      <c r="G2465" s="6" t="s">
        <v>416</v>
      </c>
      <c r="H2465" s="8" t="str">
        <f>VLOOKUP(C2465,agent_name_matching!A:B,2,false)</f>
        <v>Dispatcher LLM</v>
      </c>
      <c r="I2465" s="32" t="s">
        <v>1096</v>
      </c>
      <c r="J2465" s="6" t="s">
        <v>418</v>
      </c>
      <c r="L2465" s="6">
        <v>3034.0</v>
      </c>
      <c r="M2465" s="6">
        <v>260.0</v>
      </c>
      <c r="N2465" s="6">
        <v>6748.0</v>
      </c>
      <c r="O2465" s="6" t="s">
        <v>6528</v>
      </c>
      <c r="P2465" s="8" t="str">
        <f t="shared" si="1"/>
        <v/>
      </c>
      <c r="Q2465" s="8" t="str">
        <f t="shared" si="9"/>
        <v/>
      </c>
      <c r="R2465" s="8" t="str">
        <f>if(and(P2465&lt;&gt;"",Q2465&lt;&gt;"newexp",Q2465&lt;&gt;"nostart"),countifs(script_conform_dispatching!A:A,P2465,script_conform_dispatching!B:B,Q2465),"")</f>
        <v/>
      </c>
      <c r="S2465" s="8" t="str">
        <f t="shared" si="3"/>
        <v/>
      </c>
    </row>
    <row r="2466" hidden="1">
      <c r="A2466" s="6" t="s">
        <v>6529</v>
      </c>
      <c r="B2466" s="6" t="s">
        <v>147</v>
      </c>
      <c r="C2466" s="6" t="s">
        <v>407</v>
      </c>
      <c r="D2466" s="6">
        <v>3.0</v>
      </c>
      <c r="E2466" s="6" t="s">
        <v>408</v>
      </c>
      <c r="H2466" s="8" t="str">
        <f>VLOOKUP(C2466,agent_name_matching!A:B,2,false)</f>
        <v>--</v>
      </c>
      <c r="I2466" s="33"/>
      <c r="O2466" s="6" t="s">
        <v>6530</v>
      </c>
      <c r="P2466" s="8" t="str">
        <f t="shared" si="1"/>
        <v/>
      </c>
      <c r="Q2466" s="8" t="str">
        <f t="shared" si="9"/>
        <v/>
      </c>
      <c r="R2466" s="8" t="str">
        <f>if(and(P2466&lt;&gt;"",Q2466&lt;&gt;"newexp",Q2466&lt;&gt;"nostart"),countifs(script_conform_dispatching!A:A,P2466,script_conform_dispatching!B:B,Q2466),"")</f>
        <v/>
      </c>
      <c r="S2466" s="8" t="str">
        <f t="shared" si="3"/>
        <v/>
      </c>
    </row>
    <row r="2467" hidden="1">
      <c r="A2467" s="6" t="s">
        <v>6531</v>
      </c>
      <c r="B2467" s="6" t="s">
        <v>147</v>
      </c>
      <c r="C2467" s="6" t="s">
        <v>1011</v>
      </c>
      <c r="F2467" s="6" t="s">
        <v>415</v>
      </c>
      <c r="G2467" s="6" t="s">
        <v>416</v>
      </c>
      <c r="H2467" s="8" t="str">
        <f>VLOOKUP(C2467,agent_name_matching!A:B,2,false)</f>
        <v>Dialog LLM</v>
      </c>
      <c r="I2467" s="32" t="s">
        <v>6532</v>
      </c>
      <c r="J2467" s="6" t="s">
        <v>418</v>
      </c>
      <c r="L2467" s="6">
        <v>3240.0</v>
      </c>
      <c r="M2467" s="6">
        <v>40.0</v>
      </c>
      <c r="N2467" s="6">
        <v>938.0</v>
      </c>
      <c r="O2467" s="6" t="s">
        <v>6533</v>
      </c>
      <c r="P2467" s="8" t="str">
        <f t="shared" si="1"/>
        <v/>
      </c>
      <c r="Q2467" s="8" t="str">
        <f t="shared" si="9"/>
        <v/>
      </c>
      <c r="R2467" s="8" t="str">
        <f>if(and(P2467&lt;&gt;"",Q2467&lt;&gt;"newexp",Q2467&lt;&gt;"nostart"),countifs(script_conform_dispatching!A:A,P2467,script_conform_dispatching!B:B,Q2467),"")</f>
        <v/>
      </c>
      <c r="S2467" s="8" t="str">
        <f t="shared" si="3"/>
        <v/>
      </c>
    </row>
    <row r="2468" hidden="1">
      <c r="A2468" s="6" t="s">
        <v>6534</v>
      </c>
      <c r="B2468" s="6" t="s">
        <v>147</v>
      </c>
      <c r="C2468" s="6" t="s">
        <v>450</v>
      </c>
      <c r="F2468" s="6" t="s">
        <v>415</v>
      </c>
      <c r="G2468" s="6" t="s">
        <v>416</v>
      </c>
      <c r="H2468" s="8" t="str">
        <f>VLOOKUP(C2468,agent_name_matching!A:B,2,false)</f>
        <v>Validator LLM</v>
      </c>
      <c r="I2468" s="32" t="s">
        <v>6535</v>
      </c>
      <c r="J2468" s="6" t="s">
        <v>452</v>
      </c>
      <c r="L2468" s="6">
        <v>1480.0</v>
      </c>
      <c r="M2468" s="6">
        <v>35.0</v>
      </c>
      <c r="N2468" s="6">
        <v>1469.0</v>
      </c>
      <c r="O2468" s="6" t="s">
        <v>6536</v>
      </c>
      <c r="P2468" s="8" t="str">
        <f t="shared" si="1"/>
        <v/>
      </c>
      <c r="Q2468" s="8" t="str">
        <f t="shared" si="9"/>
        <v/>
      </c>
      <c r="R2468" s="8" t="str">
        <f>if(and(P2468&lt;&gt;"",Q2468&lt;&gt;"newexp",Q2468&lt;&gt;"nostart"),countifs(script_conform_dispatching!A:A,P2468,script_conform_dispatching!B:B,Q2468),"")</f>
        <v/>
      </c>
      <c r="S2468" s="8" t="str">
        <f t="shared" si="3"/>
        <v/>
      </c>
    </row>
    <row r="2469" hidden="1">
      <c r="A2469" s="6" t="s">
        <v>6537</v>
      </c>
      <c r="B2469" s="6" t="s">
        <v>147</v>
      </c>
      <c r="C2469" s="6" t="s">
        <v>37</v>
      </c>
      <c r="F2469" s="6" t="s">
        <v>415</v>
      </c>
      <c r="G2469" s="6" t="s">
        <v>416</v>
      </c>
      <c r="H2469" s="8" t="str">
        <f>VLOOKUP(C2469,agent_name_matching!A:B,2,false)</f>
        <v>Patient LLM</v>
      </c>
      <c r="I2469" s="32" t="s">
        <v>6538</v>
      </c>
      <c r="J2469" s="6" t="s">
        <v>418</v>
      </c>
      <c r="K2469" s="6">
        <v>1.0</v>
      </c>
      <c r="L2469" s="6">
        <v>1408.0</v>
      </c>
      <c r="M2469" s="6">
        <v>131.0</v>
      </c>
      <c r="N2469" s="6">
        <v>2140.0</v>
      </c>
      <c r="O2469" s="6" t="s">
        <v>6539</v>
      </c>
      <c r="P2469" s="8" t="str">
        <f t="shared" si="1"/>
        <v/>
      </c>
      <c r="Q2469" s="8" t="str">
        <f t="shared" si="9"/>
        <v/>
      </c>
      <c r="R2469" s="8" t="str">
        <f>if(and(P2469&lt;&gt;"",Q2469&lt;&gt;"newexp",Q2469&lt;&gt;"nostart"),countifs(script_conform_dispatching!A:A,P2469,script_conform_dispatching!B:B,Q2469),"")</f>
        <v/>
      </c>
      <c r="S2469" s="8" t="str">
        <f t="shared" si="3"/>
        <v/>
      </c>
    </row>
    <row r="2470" hidden="1">
      <c r="A2470" s="6" t="s">
        <v>6540</v>
      </c>
      <c r="B2470" s="6" t="s">
        <v>147</v>
      </c>
      <c r="C2470" s="6" t="s">
        <v>411</v>
      </c>
      <c r="H2470" s="8" t="str">
        <f>VLOOKUP(C2470,agent_name_matching!A:B,2,false)</f>
        <v>System</v>
      </c>
      <c r="I2470" s="33"/>
      <c r="O2470" s="6" t="s">
        <v>6541</v>
      </c>
      <c r="P2470" s="8" t="str">
        <f t="shared" si="1"/>
        <v/>
      </c>
      <c r="Q2470" s="8" t="str">
        <f t="shared" si="9"/>
        <v/>
      </c>
      <c r="R2470" s="8" t="str">
        <f>if(and(P2470&lt;&gt;"",Q2470&lt;&gt;"newexp",Q2470&lt;&gt;"nostart"),countifs(script_conform_dispatching!A:A,P2470,script_conform_dispatching!B:B,Q2470),"")</f>
        <v/>
      </c>
      <c r="S2470" s="8" t="str">
        <f t="shared" si="3"/>
        <v/>
      </c>
    </row>
    <row r="2471" hidden="1">
      <c r="A2471" s="6" t="s">
        <v>6542</v>
      </c>
      <c r="B2471" s="6" t="s">
        <v>147</v>
      </c>
      <c r="C2471" s="6" t="s">
        <v>1007</v>
      </c>
      <c r="F2471" s="6" t="s">
        <v>415</v>
      </c>
      <c r="G2471" s="6" t="s">
        <v>416</v>
      </c>
      <c r="H2471" s="8" t="str">
        <f>VLOOKUP(C2471,agent_name_matching!A:B,2,false)</f>
        <v>Assessor LLM</v>
      </c>
      <c r="I2471" s="32" t="s">
        <v>1008</v>
      </c>
      <c r="J2471" s="6" t="s">
        <v>418</v>
      </c>
      <c r="L2471" s="6">
        <v>1905.0</v>
      </c>
      <c r="M2471" s="6">
        <v>14.0</v>
      </c>
      <c r="N2471" s="6">
        <v>1518.0</v>
      </c>
      <c r="O2471" s="6" t="s">
        <v>6543</v>
      </c>
      <c r="P2471" s="8" t="str">
        <f t="shared" si="1"/>
        <v/>
      </c>
      <c r="Q2471" s="8" t="str">
        <f t="shared" si="9"/>
        <v/>
      </c>
      <c r="R2471" s="8" t="str">
        <f>if(and(P2471&lt;&gt;"",Q2471&lt;&gt;"newexp",Q2471&lt;&gt;"nostart"),countifs(script_conform_dispatching!A:A,P2471,script_conform_dispatching!B:B,Q2471),"")</f>
        <v/>
      </c>
      <c r="S2471" s="8" t="str">
        <f t="shared" si="3"/>
        <v/>
      </c>
    </row>
    <row r="2472" hidden="1">
      <c r="A2472" s="6" t="s">
        <v>6544</v>
      </c>
      <c r="B2472" s="6" t="s">
        <v>147</v>
      </c>
      <c r="C2472" s="6" t="s">
        <v>1011</v>
      </c>
      <c r="F2472" s="6" t="s">
        <v>415</v>
      </c>
      <c r="G2472" s="6" t="s">
        <v>416</v>
      </c>
      <c r="H2472" s="8" t="str">
        <f>VLOOKUP(C2472,agent_name_matching!A:B,2,false)</f>
        <v>Dialog LLM</v>
      </c>
      <c r="I2472" s="32" t="s">
        <v>6545</v>
      </c>
      <c r="J2472" s="6" t="s">
        <v>418</v>
      </c>
      <c r="L2472" s="6">
        <v>3714.0</v>
      </c>
      <c r="M2472" s="6">
        <v>59.0</v>
      </c>
      <c r="N2472" s="6">
        <v>1089.0</v>
      </c>
      <c r="O2472" s="6" t="s">
        <v>6546</v>
      </c>
      <c r="P2472" s="8" t="str">
        <f t="shared" si="1"/>
        <v/>
      </c>
      <c r="Q2472" s="8" t="str">
        <f t="shared" si="9"/>
        <v/>
      </c>
      <c r="R2472" s="8" t="str">
        <f>if(and(P2472&lt;&gt;"",Q2472&lt;&gt;"newexp",Q2472&lt;&gt;"nostart"),countifs(script_conform_dispatching!A:A,P2472,script_conform_dispatching!B:B,Q2472),"")</f>
        <v/>
      </c>
      <c r="S2472" s="8" t="str">
        <f t="shared" si="3"/>
        <v/>
      </c>
    </row>
    <row r="2473" hidden="1">
      <c r="A2473" s="6" t="s">
        <v>6547</v>
      </c>
      <c r="B2473" s="6" t="s">
        <v>147</v>
      </c>
      <c r="C2473" s="6" t="s">
        <v>37</v>
      </c>
      <c r="F2473" s="6" t="s">
        <v>415</v>
      </c>
      <c r="G2473" s="6" t="s">
        <v>416</v>
      </c>
      <c r="H2473" s="8" t="str">
        <f>VLOOKUP(C2473,agent_name_matching!A:B,2,false)</f>
        <v>Patient LLM</v>
      </c>
      <c r="I2473" s="32" t="s">
        <v>6548</v>
      </c>
      <c r="J2473" s="6" t="s">
        <v>418</v>
      </c>
      <c r="K2473" s="6">
        <v>1.0</v>
      </c>
      <c r="L2473" s="6">
        <v>1606.0</v>
      </c>
      <c r="M2473" s="6">
        <v>113.0</v>
      </c>
      <c r="N2473" s="6">
        <v>2030.0</v>
      </c>
      <c r="O2473" s="6" t="s">
        <v>6549</v>
      </c>
      <c r="P2473" s="8" t="str">
        <f t="shared" si="1"/>
        <v/>
      </c>
      <c r="Q2473" s="8" t="str">
        <f t="shared" si="9"/>
        <v/>
      </c>
      <c r="R2473" s="8" t="str">
        <f>if(and(P2473&lt;&gt;"",Q2473&lt;&gt;"newexp",Q2473&lt;&gt;"nostart"),countifs(script_conform_dispatching!A:A,P2473,script_conform_dispatching!B:B,Q2473),"")</f>
        <v/>
      </c>
      <c r="S2473" s="8" t="str">
        <f t="shared" si="3"/>
        <v/>
      </c>
    </row>
    <row r="2474" hidden="1">
      <c r="A2474" s="6" t="s">
        <v>6550</v>
      </c>
      <c r="B2474" s="6" t="s">
        <v>147</v>
      </c>
      <c r="C2474" s="6" t="s">
        <v>411</v>
      </c>
      <c r="H2474" s="8" t="str">
        <f>VLOOKUP(C2474,agent_name_matching!A:B,2,false)</f>
        <v>System</v>
      </c>
      <c r="I2474" s="33"/>
      <c r="O2474" s="6" t="s">
        <v>6551</v>
      </c>
      <c r="P2474" s="8" t="str">
        <f t="shared" si="1"/>
        <v/>
      </c>
      <c r="Q2474" s="8" t="str">
        <f t="shared" si="9"/>
        <v/>
      </c>
      <c r="R2474" s="8" t="str">
        <f>if(and(P2474&lt;&gt;"",Q2474&lt;&gt;"newexp",Q2474&lt;&gt;"nostart"),countifs(script_conform_dispatching!A:A,P2474,script_conform_dispatching!B:B,Q2474),"")</f>
        <v/>
      </c>
      <c r="S2474" s="8" t="str">
        <f t="shared" si="3"/>
        <v/>
      </c>
    </row>
    <row r="2475" hidden="1">
      <c r="A2475" s="6" t="s">
        <v>6552</v>
      </c>
      <c r="B2475" s="6" t="s">
        <v>147</v>
      </c>
      <c r="C2475" s="6" t="s">
        <v>1007</v>
      </c>
      <c r="F2475" s="6" t="s">
        <v>415</v>
      </c>
      <c r="G2475" s="6" t="s">
        <v>416</v>
      </c>
      <c r="H2475" s="8" t="str">
        <f>VLOOKUP(C2475,agent_name_matching!A:B,2,false)</f>
        <v>Assessor LLM</v>
      </c>
      <c r="I2475" s="32" t="s">
        <v>1008</v>
      </c>
      <c r="J2475" s="6" t="s">
        <v>418</v>
      </c>
      <c r="L2475" s="6">
        <v>2083.0</v>
      </c>
      <c r="M2475" s="6">
        <v>14.0</v>
      </c>
      <c r="N2475" s="6">
        <v>810.0</v>
      </c>
      <c r="O2475" s="6" t="s">
        <v>6553</v>
      </c>
      <c r="P2475" s="8" t="str">
        <f t="shared" si="1"/>
        <v/>
      </c>
      <c r="Q2475" s="8" t="str">
        <f t="shared" si="9"/>
        <v/>
      </c>
      <c r="R2475" s="8" t="str">
        <f>if(and(P2475&lt;&gt;"",Q2475&lt;&gt;"newexp",Q2475&lt;&gt;"nostart"),countifs(script_conform_dispatching!A:A,P2475,script_conform_dispatching!B:B,Q2475),"")</f>
        <v/>
      </c>
      <c r="S2475" s="8" t="str">
        <f t="shared" si="3"/>
        <v/>
      </c>
    </row>
    <row r="2476" hidden="1">
      <c r="A2476" s="6" t="s">
        <v>6554</v>
      </c>
      <c r="B2476" s="6" t="s">
        <v>147</v>
      </c>
      <c r="C2476" s="6" t="s">
        <v>1011</v>
      </c>
      <c r="F2476" s="6" t="s">
        <v>415</v>
      </c>
      <c r="G2476" s="6" t="s">
        <v>416</v>
      </c>
      <c r="H2476" s="8" t="str">
        <f>VLOOKUP(C2476,agent_name_matching!A:B,2,false)</f>
        <v>Dialog LLM</v>
      </c>
      <c r="I2476" s="32" t="s">
        <v>6555</v>
      </c>
      <c r="J2476" s="6" t="s">
        <v>418</v>
      </c>
      <c r="L2476" s="6">
        <v>4189.0</v>
      </c>
      <c r="M2476" s="6">
        <v>66.0</v>
      </c>
      <c r="N2476" s="6">
        <v>1532.0</v>
      </c>
      <c r="O2476" s="6" t="s">
        <v>6556</v>
      </c>
      <c r="P2476" s="8" t="str">
        <f t="shared" si="1"/>
        <v/>
      </c>
      <c r="Q2476" s="8" t="str">
        <f t="shared" si="9"/>
        <v/>
      </c>
      <c r="R2476" s="8" t="str">
        <f>if(and(P2476&lt;&gt;"",Q2476&lt;&gt;"newexp",Q2476&lt;&gt;"nostart"),countifs(script_conform_dispatching!A:A,P2476,script_conform_dispatching!B:B,Q2476),"")</f>
        <v/>
      </c>
      <c r="S2476" s="8" t="str">
        <f t="shared" si="3"/>
        <v/>
      </c>
    </row>
    <row r="2477" hidden="1">
      <c r="A2477" s="6" t="s">
        <v>6557</v>
      </c>
      <c r="B2477" s="6" t="s">
        <v>147</v>
      </c>
      <c r="C2477" s="6" t="s">
        <v>37</v>
      </c>
      <c r="F2477" s="6" t="s">
        <v>415</v>
      </c>
      <c r="G2477" s="6" t="s">
        <v>416</v>
      </c>
      <c r="H2477" s="8" t="str">
        <f>VLOOKUP(C2477,agent_name_matching!A:B,2,false)</f>
        <v>Patient LLM</v>
      </c>
      <c r="I2477" s="32" t="s">
        <v>6558</v>
      </c>
      <c r="J2477" s="6" t="s">
        <v>418</v>
      </c>
      <c r="K2477" s="6">
        <v>1.0</v>
      </c>
      <c r="L2477" s="6">
        <v>1793.0</v>
      </c>
      <c r="M2477" s="6">
        <v>133.0</v>
      </c>
      <c r="N2477" s="6">
        <v>2238.0</v>
      </c>
      <c r="O2477" s="6" t="s">
        <v>6559</v>
      </c>
      <c r="P2477" s="8" t="str">
        <f t="shared" si="1"/>
        <v/>
      </c>
      <c r="Q2477" s="8" t="str">
        <f t="shared" si="9"/>
        <v/>
      </c>
      <c r="R2477" s="8" t="str">
        <f>if(and(P2477&lt;&gt;"",Q2477&lt;&gt;"newexp",Q2477&lt;&gt;"nostart"),countifs(script_conform_dispatching!A:A,P2477,script_conform_dispatching!B:B,Q2477),"")</f>
        <v/>
      </c>
      <c r="S2477" s="8" t="str">
        <f t="shared" si="3"/>
        <v/>
      </c>
    </row>
    <row r="2478" hidden="1">
      <c r="A2478" s="6" t="s">
        <v>6560</v>
      </c>
      <c r="B2478" s="6" t="s">
        <v>147</v>
      </c>
      <c r="C2478" s="6" t="s">
        <v>411</v>
      </c>
      <c r="H2478" s="8" t="str">
        <f>VLOOKUP(C2478,agent_name_matching!A:B,2,false)</f>
        <v>System</v>
      </c>
      <c r="I2478" s="33"/>
      <c r="O2478" s="6" t="s">
        <v>6561</v>
      </c>
      <c r="P2478" s="8" t="str">
        <f t="shared" si="1"/>
        <v/>
      </c>
      <c r="Q2478" s="8" t="str">
        <f t="shared" si="9"/>
        <v/>
      </c>
      <c r="R2478" s="8" t="str">
        <f>if(and(P2478&lt;&gt;"",Q2478&lt;&gt;"newexp",Q2478&lt;&gt;"nostart"),countifs(script_conform_dispatching!A:A,P2478,script_conform_dispatching!B:B,Q2478),"")</f>
        <v/>
      </c>
      <c r="S2478" s="8" t="str">
        <f t="shared" si="3"/>
        <v/>
      </c>
    </row>
    <row r="2479" hidden="1">
      <c r="A2479" s="6" t="s">
        <v>6562</v>
      </c>
      <c r="B2479" s="6" t="s">
        <v>147</v>
      </c>
      <c r="C2479" s="6" t="s">
        <v>1007</v>
      </c>
      <c r="F2479" s="6" t="s">
        <v>415</v>
      </c>
      <c r="G2479" s="6" t="s">
        <v>416</v>
      </c>
      <c r="H2479" s="8" t="str">
        <f>VLOOKUP(C2479,agent_name_matching!A:B,2,false)</f>
        <v>Assessor LLM</v>
      </c>
      <c r="I2479" s="32" t="s">
        <v>1008</v>
      </c>
      <c r="J2479" s="6" t="s">
        <v>418</v>
      </c>
      <c r="L2479" s="6">
        <v>2288.0</v>
      </c>
      <c r="M2479" s="6">
        <v>14.0</v>
      </c>
      <c r="N2479" s="6">
        <v>1021.0</v>
      </c>
      <c r="O2479" s="6" t="s">
        <v>6563</v>
      </c>
      <c r="P2479" s="8" t="str">
        <f t="shared" si="1"/>
        <v/>
      </c>
      <c r="Q2479" s="8" t="str">
        <f t="shared" si="9"/>
        <v/>
      </c>
      <c r="R2479" s="8" t="str">
        <f>if(and(P2479&lt;&gt;"",Q2479&lt;&gt;"newexp",Q2479&lt;&gt;"nostart"),countifs(script_conform_dispatching!A:A,P2479,script_conform_dispatching!B:B,Q2479),"")</f>
        <v/>
      </c>
      <c r="S2479" s="8" t="str">
        <f t="shared" si="3"/>
        <v/>
      </c>
    </row>
    <row r="2480" hidden="1">
      <c r="A2480" s="6" t="s">
        <v>6564</v>
      </c>
      <c r="B2480" s="6" t="s">
        <v>147</v>
      </c>
      <c r="C2480" s="6" t="s">
        <v>1011</v>
      </c>
      <c r="F2480" s="6" t="s">
        <v>415</v>
      </c>
      <c r="G2480" s="6" t="s">
        <v>416</v>
      </c>
      <c r="H2480" s="8" t="str">
        <f>VLOOKUP(C2480,agent_name_matching!A:B,2,false)</f>
        <v>Dialog LLM</v>
      </c>
      <c r="I2480" s="32" t="s">
        <v>6565</v>
      </c>
      <c r="J2480" s="6" t="s">
        <v>418</v>
      </c>
      <c r="L2480" s="6">
        <v>4691.0</v>
      </c>
      <c r="M2480" s="6">
        <v>71.0</v>
      </c>
      <c r="N2480" s="6">
        <v>1564.0</v>
      </c>
      <c r="O2480" s="6" t="s">
        <v>6566</v>
      </c>
      <c r="P2480" s="8" t="str">
        <f t="shared" si="1"/>
        <v/>
      </c>
      <c r="Q2480" s="8" t="str">
        <f t="shared" si="9"/>
        <v/>
      </c>
      <c r="R2480" s="8" t="str">
        <f>if(and(P2480&lt;&gt;"",Q2480&lt;&gt;"newexp",Q2480&lt;&gt;"nostart"),countifs(script_conform_dispatching!A:A,P2480,script_conform_dispatching!B:B,Q2480),"")</f>
        <v/>
      </c>
      <c r="S2480" s="8" t="str">
        <f t="shared" si="3"/>
        <v/>
      </c>
    </row>
    <row r="2481" hidden="1">
      <c r="A2481" s="6" t="s">
        <v>6567</v>
      </c>
      <c r="B2481" s="6" t="s">
        <v>147</v>
      </c>
      <c r="C2481" s="6" t="s">
        <v>37</v>
      </c>
      <c r="F2481" s="6" t="s">
        <v>415</v>
      </c>
      <c r="G2481" s="6" t="s">
        <v>416</v>
      </c>
      <c r="H2481" s="8" t="str">
        <f>VLOOKUP(C2481,agent_name_matching!A:B,2,false)</f>
        <v>Patient LLM</v>
      </c>
      <c r="I2481" s="32" t="s">
        <v>6568</v>
      </c>
      <c r="J2481" s="6" t="s">
        <v>418</v>
      </c>
      <c r="K2481" s="6">
        <v>1.0</v>
      </c>
      <c r="L2481" s="6">
        <v>2005.0</v>
      </c>
      <c r="M2481" s="6">
        <v>106.0</v>
      </c>
      <c r="N2481" s="6">
        <v>1555.0</v>
      </c>
      <c r="O2481" s="6" t="s">
        <v>6569</v>
      </c>
      <c r="P2481" s="8" t="str">
        <f t="shared" si="1"/>
        <v/>
      </c>
      <c r="Q2481" s="8" t="str">
        <f t="shared" si="9"/>
        <v/>
      </c>
      <c r="R2481" s="8" t="str">
        <f>if(and(P2481&lt;&gt;"",Q2481&lt;&gt;"newexp",Q2481&lt;&gt;"nostart"),countifs(script_conform_dispatching!A:A,P2481,script_conform_dispatching!B:B,Q2481),"")</f>
        <v/>
      </c>
      <c r="S2481" s="8" t="str">
        <f t="shared" si="3"/>
        <v/>
      </c>
    </row>
    <row r="2482" hidden="1">
      <c r="A2482" s="6" t="s">
        <v>6570</v>
      </c>
      <c r="B2482" s="6" t="s">
        <v>147</v>
      </c>
      <c r="C2482" s="6" t="s">
        <v>411</v>
      </c>
      <c r="H2482" s="8" t="str">
        <f>VLOOKUP(C2482,agent_name_matching!A:B,2,false)</f>
        <v>System</v>
      </c>
      <c r="I2482" s="33"/>
      <c r="O2482" s="6" t="s">
        <v>6571</v>
      </c>
      <c r="P2482" s="8" t="str">
        <f t="shared" si="1"/>
        <v/>
      </c>
      <c r="Q2482" s="8" t="str">
        <f t="shared" si="9"/>
        <v/>
      </c>
      <c r="R2482" s="8" t="str">
        <f>if(and(P2482&lt;&gt;"",Q2482&lt;&gt;"newexp",Q2482&lt;&gt;"nostart"),countifs(script_conform_dispatching!A:A,P2482,script_conform_dispatching!B:B,Q2482),"")</f>
        <v/>
      </c>
      <c r="S2482" s="8" t="str">
        <f t="shared" si="3"/>
        <v/>
      </c>
    </row>
    <row r="2483" hidden="1">
      <c r="A2483" s="6" t="s">
        <v>6572</v>
      </c>
      <c r="B2483" s="6" t="s">
        <v>147</v>
      </c>
      <c r="C2483" s="6" t="s">
        <v>1007</v>
      </c>
      <c r="F2483" s="6" t="s">
        <v>415</v>
      </c>
      <c r="G2483" s="6" t="s">
        <v>416</v>
      </c>
      <c r="H2483" s="8" t="str">
        <f>VLOOKUP(C2483,agent_name_matching!A:B,2,false)</f>
        <v>Assessor LLM</v>
      </c>
      <c r="I2483" s="32" t="s">
        <v>1008</v>
      </c>
      <c r="J2483" s="6" t="s">
        <v>418</v>
      </c>
      <c r="L2483" s="6">
        <v>2470.0</v>
      </c>
      <c r="M2483" s="6">
        <v>14.0</v>
      </c>
      <c r="N2483" s="6">
        <v>910.0</v>
      </c>
      <c r="O2483" s="6" t="s">
        <v>6573</v>
      </c>
      <c r="P2483" s="8" t="str">
        <f t="shared" si="1"/>
        <v/>
      </c>
      <c r="Q2483" s="8" t="str">
        <f t="shared" si="9"/>
        <v/>
      </c>
      <c r="R2483" s="8" t="str">
        <f>if(and(P2483&lt;&gt;"",Q2483&lt;&gt;"newexp",Q2483&lt;&gt;"nostart"),countifs(script_conform_dispatching!A:A,P2483,script_conform_dispatching!B:B,Q2483),"")</f>
        <v/>
      </c>
      <c r="S2483" s="8" t="str">
        <f t="shared" si="3"/>
        <v/>
      </c>
    </row>
    <row r="2484" hidden="1">
      <c r="A2484" s="6" t="s">
        <v>6574</v>
      </c>
      <c r="B2484" s="6" t="s">
        <v>147</v>
      </c>
      <c r="C2484" s="6" t="s">
        <v>1011</v>
      </c>
      <c r="F2484" s="6" t="s">
        <v>415</v>
      </c>
      <c r="G2484" s="6" t="s">
        <v>416</v>
      </c>
      <c r="H2484" s="8" t="str">
        <f>VLOOKUP(C2484,agent_name_matching!A:B,2,false)</f>
        <v>Dialog LLM</v>
      </c>
      <c r="I2484" s="32" t="s">
        <v>6575</v>
      </c>
      <c r="J2484" s="6" t="s">
        <v>418</v>
      </c>
      <c r="L2484" s="6">
        <v>5170.0</v>
      </c>
      <c r="M2484" s="6">
        <v>73.0</v>
      </c>
      <c r="N2484" s="6">
        <v>1834.0</v>
      </c>
      <c r="O2484" s="6" t="s">
        <v>6576</v>
      </c>
      <c r="P2484" s="8" t="str">
        <f t="shared" si="1"/>
        <v/>
      </c>
      <c r="Q2484" s="8" t="str">
        <f t="shared" si="9"/>
        <v/>
      </c>
      <c r="R2484" s="8" t="str">
        <f>if(and(P2484&lt;&gt;"",Q2484&lt;&gt;"newexp",Q2484&lt;&gt;"nostart"),countifs(script_conform_dispatching!A:A,P2484,script_conform_dispatching!B:B,Q2484),"")</f>
        <v/>
      </c>
      <c r="S2484" s="8" t="str">
        <f t="shared" si="3"/>
        <v/>
      </c>
    </row>
    <row r="2485" hidden="1">
      <c r="A2485" s="6" t="s">
        <v>6577</v>
      </c>
      <c r="B2485" s="6" t="s">
        <v>147</v>
      </c>
      <c r="C2485" s="6" t="s">
        <v>37</v>
      </c>
      <c r="F2485" s="6" t="s">
        <v>415</v>
      </c>
      <c r="G2485" s="6" t="s">
        <v>416</v>
      </c>
      <c r="H2485" s="8" t="str">
        <f>VLOOKUP(C2485,agent_name_matching!A:B,2,false)</f>
        <v>Patient LLM</v>
      </c>
      <c r="I2485" s="32" t="s">
        <v>6578</v>
      </c>
      <c r="J2485" s="6" t="s">
        <v>418</v>
      </c>
      <c r="K2485" s="6">
        <v>1.0</v>
      </c>
      <c r="L2485" s="6">
        <v>2192.0</v>
      </c>
      <c r="M2485" s="6">
        <v>88.0</v>
      </c>
      <c r="N2485" s="6">
        <v>1817.0</v>
      </c>
      <c r="O2485" s="6" t="s">
        <v>6579</v>
      </c>
      <c r="P2485" s="8" t="str">
        <f t="shared" si="1"/>
        <v/>
      </c>
      <c r="Q2485" s="8" t="str">
        <f t="shared" si="9"/>
        <v/>
      </c>
      <c r="R2485" s="8" t="str">
        <f>if(and(P2485&lt;&gt;"",Q2485&lt;&gt;"newexp",Q2485&lt;&gt;"nostart"),countifs(script_conform_dispatching!A:A,P2485,script_conform_dispatching!B:B,Q2485),"")</f>
        <v/>
      </c>
      <c r="S2485" s="8" t="str">
        <f t="shared" si="3"/>
        <v/>
      </c>
    </row>
    <row r="2486" hidden="1">
      <c r="A2486" s="6" t="s">
        <v>6580</v>
      </c>
      <c r="B2486" s="6" t="s">
        <v>147</v>
      </c>
      <c r="C2486" s="6" t="s">
        <v>411</v>
      </c>
      <c r="H2486" s="8" t="str">
        <f>VLOOKUP(C2486,agent_name_matching!A:B,2,false)</f>
        <v>System</v>
      </c>
      <c r="I2486" s="33"/>
      <c r="O2486" s="6" t="s">
        <v>6581</v>
      </c>
      <c r="P2486" s="8" t="str">
        <f t="shared" si="1"/>
        <v/>
      </c>
      <c r="Q2486" s="8" t="str">
        <f t="shared" si="9"/>
        <v/>
      </c>
      <c r="R2486" s="8" t="str">
        <f>if(and(P2486&lt;&gt;"",Q2486&lt;&gt;"newexp",Q2486&lt;&gt;"nostart"),countifs(script_conform_dispatching!A:A,P2486,script_conform_dispatching!B:B,Q2486),"")</f>
        <v/>
      </c>
      <c r="S2486" s="8" t="str">
        <f t="shared" si="3"/>
        <v/>
      </c>
    </row>
    <row r="2487" hidden="1">
      <c r="A2487" s="6" t="s">
        <v>6582</v>
      </c>
      <c r="B2487" s="6" t="s">
        <v>147</v>
      </c>
      <c r="C2487" s="6" t="s">
        <v>1007</v>
      </c>
      <c r="F2487" s="6" t="s">
        <v>415</v>
      </c>
      <c r="G2487" s="6" t="s">
        <v>416</v>
      </c>
      <c r="H2487" s="8" t="str">
        <f>VLOOKUP(C2487,agent_name_matching!A:B,2,false)</f>
        <v>Assessor LLM</v>
      </c>
      <c r="I2487" s="32" t="s">
        <v>1008</v>
      </c>
      <c r="J2487" s="6" t="s">
        <v>418</v>
      </c>
      <c r="L2487" s="6">
        <v>2637.0</v>
      </c>
      <c r="M2487" s="6">
        <v>14.0</v>
      </c>
      <c r="N2487" s="6">
        <v>908.0</v>
      </c>
      <c r="O2487" s="6" t="s">
        <v>6583</v>
      </c>
      <c r="P2487" s="8" t="str">
        <f t="shared" si="1"/>
        <v/>
      </c>
      <c r="Q2487" s="8" t="str">
        <f t="shared" si="9"/>
        <v/>
      </c>
      <c r="R2487" s="8" t="str">
        <f>if(and(P2487&lt;&gt;"",Q2487&lt;&gt;"newexp",Q2487&lt;&gt;"nostart"),countifs(script_conform_dispatching!A:A,P2487,script_conform_dispatching!B:B,Q2487),"")</f>
        <v/>
      </c>
      <c r="S2487" s="8" t="str">
        <f t="shared" si="3"/>
        <v/>
      </c>
    </row>
    <row r="2488" hidden="1">
      <c r="A2488" s="6" t="s">
        <v>6584</v>
      </c>
      <c r="B2488" s="6" t="s">
        <v>147</v>
      </c>
      <c r="C2488" s="6" t="s">
        <v>1011</v>
      </c>
      <c r="F2488" s="6" t="s">
        <v>415</v>
      </c>
      <c r="G2488" s="6" t="s">
        <v>416</v>
      </c>
      <c r="H2488" s="8" t="str">
        <f>VLOOKUP(C2488,agent_name_matching!A:B,2,false)</f>
        <v>Dialog LLM</v>
      </c>
      <c r="I2488" s="32" t="s">
        <v>6585</v>
      </c>
      <c r="J2488" s="6" t="s">
        <v>418</v>
      </c>
      <c r="L2488" s="6">
        <v>5634.0</v>
      </c>
      <c r="M2488" s="6">
        <v>130.0</v>
      </c>
      <c r="N2488" s="6">
        <v>2765.0</v>
      </c>
      <c r="O2488" s="6" t="s">
        <v>6586</v>
      </c>
      <c r="P2488" s="8" t="str">
        <f t="shared" si="1"/>
        <v/>
      </c>
      <c r="Q2488" s="8" t="str">
        <f t="shared" si="9"/>
        <v/>
      </c>
      <c r="R2488" s="8" t="str">
        <f>if(and(P2488&lt;&gt;"",Q2488&lt;&gt;"newexp",Q2488&lt;&gt;"nostart"),countifs(script_conform_dispatching!A:A,P2488,script_conform_dispatching!B:B,Q2488),"")</f>
        <v/>
      </c>
      <c r="S2488" s="8" t="str">
        <f t="shared" si="3"/>
        <v/>
      </c>
    </row>
    <row r="2489" hidden="1">
      <c r="A2489" s="6" t="s">
        <v>6587</v>
      </c>
      <c r="B2489" s="6" t="s">
        <v>147</v>
      </c>
      <c r="C2489" s="6" t="s">
        <v>37</v>
      </c>
      <c r="F2489" s="6" t="s">
        <v>415</v>
      </c>
      <c r="G2489" s="6" t="s">
        <v>416</v>
      </c>
      <c r="H2489" s="8" t="str">
        <f>VLOOKUP(C2489,agent_name_matching!A:B,2,false)</f>
        <v>Patient LLM</v>
      </c>
      <c r="I2489" s="32" t="s">
        <v>6588</v>
      </c>
      <c r="J2489" s="6" t="s">
        <v>418</v>
      </c>
      <c r="K2489" s="6">
        <v>1.0</v>
      </c>
      <c r="L2489" s="6">
        <v>2418.0</v>
      </c>
      <c r="M2489" s="6">
        <v>60.0</v>
      </c>
      <c r="N2489" s="6">
        <v>1119.0</v>
      </c>
      <c r="O2489" s="6" t="s">
        <v>6589</v>
      </c>
      <c r="P2489" s="8" t="str">
        <f t="shared" si="1"/>
        <v/>
      </c>
      <c r="Q2489" s="8" t="str">
        <f t="shared" si="9"/>
        <v/>
      </c>
      <c r="R2489" s="8" t="str">
        <f>if(and(P2489&lt;&gt;"",Q2489&lt;&gt;"newexp",Q2489&lt;&gt;"nostart"),countifs(script_conform_dispatching!A:A,P2489,script_conform_dispatching!B:B,Q2489),"")</f>
        <v/>
      </c>
      <c r="S2489" s="8" t="str">
        <f t="shared" si="3"/>
        <v/>
      </c>
    </row>
    <row r="2490" hidden="1">
      <c r="A2490" s="6" t="s">
        <v>6590</v>
      </c>
      <c r="B2490" s="6" t="s">
        <v>147</v>
      </c>
      <c r="C2490" s="6" t="s">
        <v>411</v>
      </c>
      <c r="H2490" s="8" t="str">
        <f>VLOOKUP(C2490,agent_name_matching!A:B,2,false)</f>
        <v>System</v>
      </c>
      <c r="I2490" s="33"/>
      <c r="O2490" s="6" t="s">
        <v>6591</v>
      </c>
      <c r="P2490" s="8" t="str">
        <f t="shared" si="1"/>
        <v/>
      </c>
      <c r="Q2490" s="8" t="str">
        <f t="shared" si="9"/>
        <v/>
      </c>
      <c r="R2490" s="8" t="str">
        <f>if(and(P2490&lt;&gt;"",Q2490&lt;&gt;"newexp",Q2490&lt;&gt;"nostart"),countifs(script_conform_dispatching!A:A,P2490,script_conform_dispatching!B:B,Q2490),"")</f>
        <v/>
      </c>
      <c r="S2490" s="8" t="str">
        <f t="shared" si="3"/>
        <v/>
      </c>
    </row>
    <row r="2491" hidden="1">
      <c r="A2491" s="6" t="s">
        <v>6592</v>
      </c>
      <c r="B2491" s="6" t="s">
        <v>147</v>
      </c>
      <c r="C2491" s="6" t="s">
        <v>1007</v>
      </c>
      <c r="F2491" s="6" t="s">
        <v>415</v>
      </c>
      <c r="G2491" s="6" t="s">
        <v>416</v>
      </c>
      <c r="H2491" s="8" t="str">
        <f>VLOOKUP(C2491,agent_name_matching!A:B,2,false)</f>
        <v>Assessor LLM</v>
      </c>
      <c r="I2491" s="32" t="s">
        <v>1040</v>
      </c>
      <c r="J2491" s="6" t="s">
        <v>418</v>
      </c>
      <c r="L2491" s="6">
        <v>2833.0</v>
      </c>
      <c r="M2491" s="6">
        <v>12.0</v>
      </c>
      <c r="N2491" s="6">
        <v>636.0</v>
      </c>
      <c r="O2491" s="6" t="s">
        <v>6593</v>
      </c>
      <c r="P2491" s="8" t="str">
        <f t="shared" si="1"/>
        <v/>
      </c>
      <c r="Q2491" s="8" t="str">
        <f t="shared" si="9"/>
        <v/>
      </c>
      <c r="R2491" s="8" t="str">
        <f>if(and(P2491&lt;&gt;"",Q2491&lt;&gt;"newexp",Q2491&lt;&gt;"nostart"),countifs(script_conform_dispatching!A:A,P2491,script_conform_dispatching!B:B,Q2491),"")</f>
        <v/>
      </c>
      <c r="S2491" s="8" t="str">
        <f t="shared" si="3"/>
        <v/>
      </c>
    </row>
    <row r="2492" hidden="1">
      <c r="A2492" s="6" t="s">
        <v>6594</v>
      </c>
      <c r="B2492" s="6" t="s">
        <v>147</v>
      </c>
      <c r="C2492" s="6" t="s">
        <v>407</v>
      </c>
      <c r="D2492" s="6">
        <v>3.0</v>
      </c>
      <c r="E2492" s="6" t="s">
        <v>445</v>
      </c>
      <c r="H2492" s="8" t="str">
        <f>VLOOKUP(C2492,agent_name_matching!A:B,2,false)</f>
        <v>--</v>
      </c>
      <c r="I2492" s="33"/>
      <c r="O2492" s="6" t="s">
        <v>6595</v>
      </c>
      <c r="P2492" s="8">
        <f t="shared" si="1"/>
        <v>3</v>
      </c>
      <c r="Q2492" s="8">
        <f t="shared" si="9"/>
        <v>4</v>
      </c>
      <c r="R2492" s="8">
        <f>if(and(P2492&lt;&gt;"",Q2492&lt;&gt;"newexp",Q2492&lt;&gt;"nostart"),countifs(script_conform_dispatching!A:A,P2492,script_conform_dispatching!B:B,Q2492),"")</f>
        <v>1</v>
      </c>
      <c r="S2492" s="8" t="str">
        <f t="shared" si="3"/>
        <v/>
      </c>
    </row>
    <row r="2493" hidden="1">
      <c r="A2493" s="6" t="s">
        <v>6596</v>
      </c>
      <c r="B2493" s="6" t="s">
        <v>147</v>
      </c>
      <c r="C2493" s="6" t="s">
        <v>1045</v>
      </c>
      <c r="F2493" s="6" t="s">
        <v>415</v>
      </c>
      <c r="G2493" s="6" t="s">
        <v>416</v>
      </c>
      <c r="H2493" s="8" t="str">
        <f>VLOOKUP(C2493,agent_name_matching!A:B,2,false)</f>
        <v>Dispatcher LLM</v>
      </c>
      <c r="I2493" s="32" t="s">
        <v>1165</v>
      </c>
      <c r="J2493" s="6" t="s">
        <v>418</v>
      </c>
      <c r="L2493" s="6">
        <v>4250.0</v>
      </c>
      <c r="M2493" s="6">
        <v>210.0</v>
      </c>
      <c r="N2493" s="6">
        <v>3956.0</v>
      </c>
      <c r="O2493" s="6" t="s">
        <v>6597</v>
      </c>
      <c r="P2493" s="8" t="str">
        <f t="shared" si="1"/>
        <v/>
      </c>
      <c r="Q2493" s="8" t="str">
        <f t="shared" si="9"/>
        <v/>
      </c>
      <c r="R2493" s="8" t="str">
        <f>if(and(P2493&lt;&gt;"",Q2493&lt;&gt;"newexp",Q2493&lt;&gt;"nostart"),countifs(script_conform_dispatching!A:A,P2493,script_conform_dispatching!B:B,Q2493),"")</f>
        <v/>
      </c>
      <c r="S2493" s="8" t="str">
        <f t="shared" si="3"/>
        <v/>
      </c>
    </row>
    <row r="2494" hidden="1">
      <c r="A2494" s="6" t="s">
        <v>6598</v>
      </c>
      <c r="B2494" s="6" t="s">
        <v>147</v>
      </c>
      <c r="C2494" s="6" t="s">
        <v>407</v>
      </c>
      <c r="D2494" s="6">
        <v>4.0</v>
      </c>
      <c r="E2494" s="6" t="s">
        <v>408</v>
      </c>
      <c r="H2494" s="8" t="str">
        <f>VLOOKUP(C2494,agent_name_matching!A:B,2,false)</f>
        <v>--</v>
      </c>
      <c r="I2494" s="33"/>
      <c r="O2494" s="6" t="s">
        <v>6599</v>
      </c>
      <c r="P2494" s="8" t="str">
        <f t="shared" si="1"/>
        <v/>
      </c>
      <c r="Q2494" s="8" t="str">
        <f t="shared" si="9"/>
        <v/>
      </c>
      <c r="R2494" s="8" t="str">
        <f>if(and(P2494&lt;&gt;"",Q2494&lt;&gt;"newexp",Q2494&lt;&gt;"nostart"),countifs(script_conform_dispatching!A:A,P2494,script_conform_dispatching!B:B,Q2494),"")</f>
        <v/>
      </c>
      <c r="S2494" s="8" t="str">
        <f t="shared" si="3"/>
        <v/>
      </c>
    </row>
    <row r="2495" hidden="1">
      <c r="A2495" s="6" t="s">
        <v>6600</v>
      </c>
      <c r="B2495" s="6" t="s">
        <v>147</v>
      </c>
      <c r="C2495" s="6" t="s">
        <v>1011</v>
      </c>
      <c r="F2495" s="6" t="s">
        <v>415</v>
      </c>
      <c r="G2495" s="6" t="s">
        <v>416</v>
      </c>
      <c r="H2495" s="8" t="str">
        <f>VLOOKUP(C2495,agent_name_matching!A:B,2,false)</f>
        <v>Dialog LLM</v>
      </c>
      <c r="I2495" s="32" t="s">
        <v>6601</v>
      </c>
      <c r="J2495" s="6" t="s">
        <v>418</v>
      </c>
      <c r="L2495" s="6">
        <v>6339.0</v>
      </c>
      <c r="M2495" s="6">
        <v>122.0</v>
      </c>
      <c r="N2495" s="6">
        <v>2150.0</v>
      </c>
      <c r="O2495" s="6" t="s">
        <v>6602</v>
      </c>
      <c r="P2495" s="8" t="str">
        <f t="shared" si="1"/>
        <v/>
      </c>
      <c r="Q2495" s="8" t="str">
        <f t="shared" si="9"/>
        <v/>
      </c>
      <c r="R2495" s="8" t="str">
        <f>if(and(P2495&lt;&gt;"",Q2495&lt;&gt;"newexp",Q2495&lt;&gt;"nostart"),countifs(script_conform_dispatching!A:A,P2495,script_conform_dispatching!B:B,Q2495),"")</f>
        <v/>
      </c>
      <c r="S2495" s="8" t="str">
        <f t="shared" si="3"/>
        <v/>
      </c>
    </row>
    <row r="2496" hidden="1">
      <c r="A2496" s="6" t="s">
        <v>6603</v>
      </c>
      <c r="B2496" s="6" t="s">
        <v>147</v>
      </c>
      <c r="C2496" s="6" t="s">
        <v>450</v>
      </c>
      <c r="F2496" s="6" t="s">
        <v>415</v>
      </c>
      <c r="G2496" s="6" t="s">
        <v>416</v>
      </c>
      <c r="H2496" s="8" t="str">
        <f>VLOOKUP(C2496,agent_name_matching!A:B,2,false)</f>
        <v>Validator LLM</v>
      </c>
      <c r="I2496" s="32" t="s">
        <v>6604</v>
      </c>
      <c r="J2496" s="6" t="s">
        <v>452</v>
      </c>
      <c r="L2496" s="6">
        <v>2783.0</v>
      </c>
      <c r="M2496" s="6">
        <v>79.0</v>
      </c>
      <c r="N2496" s="6">
        <v>1235.0</v>
      </c>
      <c r="O2496" s="6" t="s">
        <v>6605</v>
      </c>
      <c r="P2496" s="8" t="str">
        <f t="shared" si="1"/>
        <v/>
      </c>
      <c r="Q2496" s="8" t="str">
        <f t="shared" si="9"/>
        <v/>
      </c>
      <c r="R2496" s="8" t="str">
        <f>if(and(P2496&lt;&gt;"",Q2496&lt;&gt;"newexp",Q2496&lt;&gt;"nostart"),countifs(script_conform_dispatching!A:A,P2496,script_conform_dispatching!B:B,Q2496),"")</f>
        <v/>
      </c>
      <c r="S2496" s="8" t="str">
        <f t="shared" si="3"/>
        <v/>
      </c>
    </row>
    <row r="2497" hidden="1">
      <c r="A2497" s="6" t="s">
        <v>6606</v>
      </c>
      <c r="B2497" s="6" t="s">
        <v>147</v>
      </c>
      <c r="C2497" s="6" t="s">
        <v>37</v>
      </c>
      <c r="F2497" s="6" t="s">
        <v>415</v>
      </c>
      <c r="G2497" s="6" t="s">
        <v>416</v>
      </c>
      <c r="H2497" s="8" t="str">
        <f>VLOOKUP(C2497,agent_name_matching!A:B,2,false)</f>
        <v>Patient LLM</v>
      </c>
      <c r="I2497" s="32" t="s">
        <v>6607</v>
      </c>
      <c r="J2497" s="6" t="s">
        <v>418</v>
      </c>
      <c r="K2497" s="6">
        <v>1.0</v>
      </c>
      <c r="L2497" s="6">
        <v>2608.0</v>
      </c>
      <c r="M2497" s="6">
        <v>32.0</v>
      </c>
      <c r="N2497" s="6">
        <v>935.0</v>
      </c>
      <c r="O2497" s="6" t="s">
        <v>6608</v>
      </c>
      <c r="P2497" s="8" t="str">
        <f t="shared" si="1"/>
        <v/>
      </c>
      <c r="Q2497" s="8" t="str">
        <f t="shared" si="9"/>
        <v/>
      </c>
      <c r="R2497" s="8" t="str">
        <f>if(and(P2497&lt;&gt;"",Q2497&lt;&gt;"newexp",Q2497&lt;&gt;"nostart"),countifs(script_conform_dispatching!A:A,P2497,script_conform_dispatching!B:B,Q2497),"")</f>
        <v/>
      </c>
      <c r="S2497" s="8" t="str">
        <f t="shared" si="3"/>
        <v/>
      </c>
    </row>
    <row r="2498" hidden="1">
      <c r="A2498" s="6" t="s">
        <v>6609</v>
      </c>
      <c r="B2498" s="6" t="s">
        <v>147</v>
      </c>
      <c r="C2498" s="6" t="s">
        <v>411</v>
      </c>
      <c r="H2498" s="8" t="str">
        <f>VLOOKUP(C2498,agent_name_matching!A:B,2,false)</f>
        <v>System</v>
      </c>
      <c r="I2498" s="33"/>
      <c r="O2498" s="6" t="s">
        <v>6610</v>
      </c>
      <c r="P2498" s="8" t="str">
        <f t="shared" si="1"/>
        <v/>
      </c>
      <c r="Q2498" s="8" t="str">
        <f t="shared" si="9"/>
        <v/>
      </c>
      <c r="R2498" s="8" t="str">
        <f>if(and(P2498&lt;&gt;"",Q2498&lt;&gt;"newexp",Q2498&lt;&gt;"nostart"),countifs(script_conform_dispatching!A:A,P2498,script_conform_dispatching!B:B,Q2498),"")</f>
        <v/>
      </c>
      <c r="S2498" s="8" t="str">
        <f t="shared" si="3"/>
        <v/>
      </c>
    </row>
    <row r="2499" hidden="1">
      <c r="A2499" s="6" t="s">
        <v>6611</v>
      </c>
      <c r="B2499" s="6" t="s">
        <v>147</v>
      </c>
      <c r="C2499" s="6" t="s">
        <v>1007</v>
      </c>
      <c r="F2499" s="6" t="s">
        <v>415</v>
      </c>
      <c r="G2499" s="6" t="s">
        <v>416</v>
      </c>
      <c r="H2499" s="8" t="str">
        <f>VLOOKUP(C2499,agent_name_matching!A:B,2,false)</f>
        <v>Assessor LLM</v>
      </c>
      <c r="I2499" s="32" t="s">
        <v>1040</v>
      </c>
      <c r="J2499" s="6" t="s">
        <v>418</v>
      </c>
      <c r="L2499" s="6">
        <v>2947.0</v>
      </c>
      <c r="M2499" s="6">
        <v>12.0</v>
      </c>
      <c r="N2499" s="6">
        <v>787.0</v>
      </c>
      <c r="O2499" s="6" t="s">
        <v>6612</v>
      </c>
      <c r="P2499" s="8" t="str">
        <f t="shared" si="1"/>
        <v/>
      </c>
      <c r="Q2499" s="8" t="str">
        <f t="shared" si="9"/>
        <v/>
      </c>
      <c r="R2499" s="8" t="str">
        <f>if(and(P2499&lt;&gt;"",Q2499&lt;&gt;"newexp",Q2499&lt;&gt;"nostart"),countifs(script_conform_dispatching!A:A,P2499,script_conform_dispatching!B:B,Q2499),"")</f>
        <v/>
      </c>
      <c r="S2499" s="8" t="str">
        <f t="shared" si="3"/>
        <v/>
      </c>
    </row>
    <row r="2500" hidden="1">
      <c r="A2500" s="6" t="s">
        <v>6613</v>
      </c>
      <c r="B2500" s="6" t="s">
        <v>147</v>
      </c>
      <c r="C2500" s="6" t="s">
        <v>407</v>
      </c>
      <c r="D2500" s="6">
        <v>4.0</v>
      </c>
      <c r="E2500" s="6" t="s">
        <v>445</v>
      </c>
      <c r="H2500" s="8" t="str">
        <f>VLOOKUP(C2500,agent_name_matching!A:B,2,false)</f>
        <v>--</v>
      </c>
      <c r="I2500" s="33"/>
      <c r="O2500" s="6" t="s">
        <v>6614</v>
      </c>
      <c r="P2500" s="8">
        <f t="shared" si="1"/>
        <v>4</v>
      </c>
      <c r="Q2500" s="8">
        <f t="shared" si="9"/>
        <v>5</v>
      </c>
      <c r="R2500" s="8">
        <f>if(and(P2500&lt;&gt;"",Q2500&lt;&gt;"newexp",Q2500&lt;&gt;"nostart"),countifs(script_conform_dispatching!A:A,P2500,script_conform_dispatching!B:B,Q2500),"")</f>
        <v>1</v>
      </c>
      <c r="S2500" s="8" t="str">
        <f t="shared" si="3"/>
        <v/>
      </c>
    </row>
    <row r="2501" hidden="1">
      <c r="A2501" s="6" t="s">
        <v>6615</v>
      </c>
      <c r="B2501" s="6" t="s">
        <v>147</v>
      </c>
      <c r="C2501" s="6" t="s">
        <v>1045</v>
      </c>
      <c r="F2501" s="6" t="s">
        <v>415</v>
      </c>
      <c r="G2501" s="6" t="s">
        <v>416</v>
      </c>
      <c r="H2501" s="8" t="str">
        <f>VLOOKUP(C2501,agent_name_matching!A:B,2,false)</f>
        <v>Dispatcher LLM</v>
      </c>
      <c r="I2501" s="32" t="s">
        <v>2943</v>
      </c>
      <c r="J2501" s="6" t="s">
        <v>418</v>
      </c>
      <c r="L2501" s="6">
        <v>4364.0</v>
      </c>
      <c r="M2501" s="6">
        <v>200.0</v>
      </c>
      <c r="N2501" s="6">
        <v>2826.0</v>
      </c>
      <c r="O2501" s="6" t="s">
        <v>6616</v>
      </c>
      <c r="P2501" s="8" t="str">
        <f t="shared" si="1"/>
        <v/>
      </c>
      <c r="Q2501" s="8" t="str">
        <f t="shared" si="9"/>
        <v/>
      </c>
      <c r="R2501" s="8" t="str">
        <f>if(and(P2501&lt;&gt;"",Q2501&lt;&gt;"newexp",Q2501&lt;&gt;"nostart"),countifs(script_conform_dispatching!A:A,P2501,script_conform_dispatching!B:B,Q2501),"")</f>
        <v/>
      </c>
      <c r="S2501" s="8" t="str">
        <f t="shared" si="3"/>
        <v/>
      </c>
    </row>
    <row r="2502" hidden="1">
      <c r="A2502" s="6" t="s">
        <v>6617</v>
      </c>
      <c r="B2502" s="6" t="s">
        <v>147</v>
      </c>
      <c r="C2502" s="6" t="s">
        <v>407</v>
      </c>
      <c r="D2502" s="6">
        <v>5.0</v>
      </c>
      <c r="E2502" s="6" t="s">
        <v>408</v>
      </c>
      <c r="H2502" s="8" t="str">
        <f>VLOOKUP(C2502,agent_name_matching!A:B,2,false)</f>
        <v>--</v>
      </c>
      <c r="I2502" s="33"/>
      <c r="O2502" s="6" t="s">
        <v>6618</v>
      </c>
      <c r="P2502" s="8" t="str">
        <f t="shared" si="1"/>
        <v/>
      </c>
      <c r="Q2502" s="8" t="str">
        <f t="shared" si="9"/>
        <v/>
      </c>
      <c r="R2502" s="8" t="str">
        <f>if(and(P2502&lt;&gt;"",Q2502&lt;&gt;"newexp",Q2502&lt;&gt;"nostart"),countifs(script_conform_dispatching!A:A,P2502,script_conform_dispatching!B:B,Q2502),"")</f>
        <v/>
      </c>
      <c r="S2502" s="8" t="str">
        <f t="shared" si="3"/>
        <v/>
      </c>
    </row>
    <row r="2503" hidden="1">
      <c r="A2503" s="6" t="s">
        <v>6619</v>
      </c>
      <c r="B2503" s="6" t="s">
        <v>147</v>
      </c>
      <c r="C2503" s="6" t="s">
        <v>1011</v>
      </c>
      <c r="F2503" s="6" t="s">
        <v>415</v>
      </c>
      <c r="G2503" s="6" t="s">
        <v>416</v>
      </c>
      <c r="H2503" s="8" t="str">
        <f>VLOOKUP(C2503,agent_name_matching!A:B,2,false)</f>
        <v>Dialog LLM</v>
      </c>
      <c r="I2503" s="32" t="s">
        <v>6620</v>
      </c>
      <c r="J2503" s="6" t="s">
        <v>418</v>
      </c>
      <c r="L2503" s="6">
        <v>6947.0</v>
      </c>
      <c r="M2503" s="6">
        <v>202.0</v>
      </c>
      <c r="N2503" s="6">
        <v>3852.0</v>
      </c>
      <c r="O2503" s="6" t="s">
        <v>6621</v>
      </c>
      <c r="P2503" s="8" t="str">
        <f t="shared" si="1"/>
        <v/>
      </c>
      <c r="Q2503" s="8" t="str">
        <f t="shared" si="9"/>
        <v/>
      </c>
      <c r="R2503" s="8" t="str">
        <f>if(and(P2503&lt;&gt;"",Q2503&lt;&gt;"newexp",Q2503&lt;&gt;"nostart"),countifs(script_conform_dispatching!A:A,P2503,script_conform_dispatching!B:B,Q2503),"")</f>
        <v/>
      </c>
      <c r="S2503" s="8" t="str">
        <f t="shared" si="3"/>
        <v/>
      </c>
    </row>
    <row r="2504" hidden="1">
      <c r="A2504" s="6" t="s">
        <v>6622</v>
      </c>
      <c r="B2504" s="6" t="s">
        <v>147</v>
      </c>
      <c r="C2504" s="6" t="s">
        <v>450</v>
      </c>
      <c r="F2504" s="6" t="s">
        <v>415</v>
      </c>
      <c r="G2504" s="6" t="s">
        <v>416</v>
      </c>
      <c r="H2504" s="8" t="str">
        <f>VLOOKUP(C2504,agent_name_matching!A:B,2,false)</f>
        <v>Validator LLM</v>
      </c>
      <c r="I2504" s="32" t="s">
        <v>451</v>
      </c>
      <c r="J2504" s="6" t="s">
        <v>452</v>
      </c>
      <c r="L2504" s="6">
        <v>2977.0</v>
      </c>
      <c r="M2504" s="6">
        <v>10.0</v>
      </c>
      <c r="N2504" s="6">
        <v>713.0</v>
      </c>
      <c r="O2504" s="6" t="s">
        <v>6623</v>
      </c>
      <c r="P2504" s="8" t="str">
        <f t="shared" si="1"/>
        <v/>
      </c>
      <c r="Q2504" s="8" t="str">
        <f t="shared" si="9"/>
        <v/>
      </c>
      <c r="R2504" s="8" t="str">
        <f>if(and(P2504&lt;&gt;"",Q2504&lt;&gt;"newexp",Q2504&lt;&gt;"nostart"),countifs(script_conform_dispatching!A:A,P2504,script_conform_dispatching!B:B,Q2504),"")</f>
        <v/>
      </c>
      <c r="S2504" s="8" t="str">
        <f t="shared" si="3"/>
        <v/>
      </c>
    </row>
    <row r="2505" hidden="1">
      <c r="A2505" s="6" t="s">
        <v>6624</v>
      </c>
      <c r="B2505" s="6" t="s">
        <v>147</v>
      </c>
      <c r="C2505" s="6" t="s">
        <v>37</v>
      </c>
      <c r="F2505" s="6" t="s">
        <v>415</v>
      </c>
      <c r="G2505" s="6" t="s">
        <v>416</v>
      </c>
      <c r="H2505" s="8" t="str">
        <f>VLOOKUP(C2505,agent_name_matching!A:B,2,false)</f>
        <v>Patient LLM</v>
      </c>
      <c r="I2505" s="32" t="s">
        <v>6625</v>
      </c>
      <c r="J2505" s="6" t="s">
        <v>418</v>
      </c>
      <c r="K2505" s="6">
        <v>1.0</v>
      </c>
      <c r="L2505" s="6">
        <v>2850.0</v>
      </c>
      <c r="M2505" s="6">
        <v>54.0</v>
      </c>
      <c r="N2505" s="6">
        <v>1197.0</v>
      </c>
      <c r="O2505" s="6" t="s">
        <v>6626</v>
      </c>
      <c r="P2505" s="8" t="str">
        <f t="shared" si="1"/>
        <v/>
      </c>
      <c r="Q2505" s="8" t="str">
        <f t="shared" si="9"/>
        <v/>
      </c>
      <c r="R2505" s="8" t="str">
        <f>if(and(P2505&lt;&gt;"",Q2505&lt;&gt;"newexp",Q2505&lt;&gt;"nostart"),countifs(script_conform_dispatching!A:A,P2505,script_conform_dispatching!B:B,Q2505),"")</f>
        <v/>
      </c>
      <c r="S2505" s="8" t="str">
        <f t="shared" si="3"/>
        <v/>
      </c>
    </row>
    <row r="2506" hidden="1">
      <c r="A2506" s="6" t="s">
        <v>6627</v>
      </c>
      <c r="B2506" s="6" t="s">
        <v>147</v>
      </c>
      <c r="C2506" s="6" t="s">
        <v>411</v>
      </c>
      <c r="H2506" s="8" t="str">
        <f>VLOOKUP(C2506,agent_name_matching!A:B,2,false)</f>
        <v>System</v>
      </c>
      <c r="I2506" s="33"/>
      <c r="O2506" s="6" t="s">
        <v>6628</v>
      </c>
      <c r="P2506" s="8" t="str">
        <f t="shared" si="1"/>
        <v/>
      </c>
      <c r="Q2506" s="8" t="str">
        <f t="shared" si="9"/>
        <v/>
      </c>
      <c r="R2506" s="8" t="str">
        <f>if(and(P2506&lt;&gt;"",Q2506&lt;&gt;"newexp",Q2506&lt;&gt;"nostart"),countifs(script_conform_dispatching!A:A,P2506,script_conform_dispatching!B:B,Q2506),"")</f>
        <v/>
      </c>
      <c r="S2506" s="8" t="str">
        <f t="shared" si="3"/>
        <v/>
      </c>
    </row>
    <row r="2507" hidden="1">
      <c r="A2507" s="6" t="s">
        <v>6629</v>
      </c>
      <c r="B2507" s="6" t="s">
        <v>147</v>
      </c>
      <c r="C2507" s="6" t="s">
        <v>1007</v>
      </c>
      <c r="F2507" s="6" t="s">
        <v>415</v>
      </c>
      <c r="G2507" s="6" t="s">
        <v>416</v>
      </c>
      <c r="H2507" s="8" t="str">
        <f>VLOOKUP(C2507,agent_name_matching!A:B,2,false)</f>
        <v>Assessor LLM</v>
      </c>
      <c r="I2507" s="32" t="s">
        <v>1008</v>
      </c>
      <c r="J2507" s="6" t="s">
        <v>418</v>
      </c>
      <c r="L2507" s="6">
        <v>3204.0</v>
      </c>
      <c r="M2507" s="6">
        <v>14.0</v>
      </c>
      <c r="N2507" s="6">
        <v>913.0</v>
      </c>
      <c r="O2507" s="6" t="s">
        <v>6630</v>
      </c>
      <c r="P2507" s="8" t="str">
        <f t="shared" si="1"/>
        <v/>
      </c>
      <c r="Q2507" s="8" t="str">
        <f t="shared" si="9"/>
        <v/>
      </c>
      <c r="R2507" s="8" t="str">
        <f>if(and(P2507&lt;&gt;"",Q2507&lt;&gt;"newexp",Q2507&lt;&gt;"nostart"),countifs(script_conform_dispatching!A:A,P2507,script_conform_dispatching!B:B,Q2507),"")</f>
        <v/>
      </c>
      <c r="S2507" s="8" t="str">
        <f t="shared" si="3"/>
        <v/>
      </c>
    </row>
    <row r="2508" hidden="1">
      <c r="A2508" s="6" t="s">
        <v>6631</v>
      </c>
      <c r="B2508" s="6" t="s">
        <v>147</v>
      </c>
      <c r="C2508" s="6" t="s">
        <v>1011</v>
      </c>
      <c r="F2508" s="6" t="s">
        <v>415</v>
      </c>
      <c r="G2508" s="6" t="s">
        <v>416</v>
      </c>
      <c r="H2508" s="8" t="str">
        <f>VLOOKUP(C2508,agent_name_matching!A:B,2,false)</f>
        <v>Dialog LLM</v>
      </c>
      <c r="I2508" s="32" t="s">
        <v>6632</v>
      </c>
      <c r="J2508" s="6" t="s">
        <v>418</v>
      </c>
      <c r="L2508" s="6">
        <v>7445.0</v>
      </c>
      <c r="M2508" s="6">
        <v>86.0</v>
      </c>
      <c r="N2508" s="6">
        <v>1633.0</v>
      </c>
      <c r="O2508" s="6" t="s">
        <v>6633</v>
      </c>
      <c r="P2508" s="8" t="str">
        <f t="shared" si="1"/>
        <v/>
      </c>
      <c r="Q2508" s="8" t="str">
        <f t="shared" si="9"/>
        <v/>
      </c>
      <c r="R2508" s="8" t="str">
        <f>if(and(P2508&lt;&gt;"",Q2508&lt;&gt;"newexp",Q2508&lt;&gt;"nostart"),countifs(script_conform_dispatching!A:A,P2508,script_conform_dispatching!B:B,Q2508),"")</f>
        <v/>
      </c>
      <c r="S2508" s="8" t="str">
        <f t="shared" si="3"/>
        <v/>
      </c>
    </row>
    <row r="2509" hidden="1">
      <c r="A2509" s="6" t="s">
        <v>6634</v>
      </c>
      <c r="B2509" s="6" t="s">
        <v>147</v>
      </c>
      <c r="C2509" s="6" t="s">
        <v>37</v>
      </c>
      <c r="F2509" s="6" t="s">
        <v>415</v>
      </c>
      <c r="G2509" s="6" t="s">
        <v>416</v>
      </c>
      <c r="H2509" s="8" t="str">
        <f>VLOOKUP(C2509,agent_name_matching!A:B,2,false)</f>
        <v>Patient LLM</v>
      </c>
      <c r="I2509" s="32" t="s">
        <v>6635</v>
      </c>
      <c r="J2509" s="6" t="s">
        <v>418</v>
      </c>
      <c r="K2509" s="6">
        <v>1.0</v>
      </c>
      <c r="L2509" s="6">
        <v>2998.0</v>
      </c>
      <c r="M2509" s="6">
        <v>47.0</v>
      </c>
      <c r="N2509" s="6">
        <v>1099.0</v>
      </c>
      <c r="O2509" s="6" t="s">
        <v>6636</v>
      </c>
      <c r="P2509" s="8" t="str">
        <f t="shared" si="1"/>
        <v/>
      </c>
      <c r="Q2509" s="8" t="str">
        <f t="shared" si="9"/>
        <v/>
      </c>
      <c r="R2509" s="8" t="str">
        <f>if(and(P2509&lt;&gt;"",Q2509&lt;&gt;"newexp",Q2509&lt;&gt;"nostart"),countifs(script_conform_dispatching!A:A,P2509,script_conform_dispatching!B:B,Q2509),"")</f>
        <v/>
      </c>
      <c r="S2509" s="8" t="str">
        <f t="shared" si="3"/>
        <v/>
      </c>
    </row>
    <row r="2510" hidden="1">
      <c r="A2510" s="6" t="s">
        <v>6637</v>
      </c>
      <c r="B2510" s="6" t="s">
        <v>147</v>
      </c>
      <c r="C2510" s="6" t="s">
        <v>411</v>
      </c>
      <c r="H2510" s="8" t="str">
        <f>VLOOKUP(C2510,agent_name_matching!A:B,2,false)</f>
        <v>System</v>
      </c>
      <c r="I2510" s="33"/>
      <c r="O2510" s="6" t="s">
        <v>6638</v>
      </c>
      <c r="P2510" s="8" t="str">
        <f t="shared" si="1"/>
        <v/>
      </c>
      <c r="Q2510" s="8" t="str">
        <f t="shared" si="9"/>
        <v/>
      </c>
      <c r="R2510" s="8" t="str">
        <f>if(and(P2510&lt;&gt;"",Q2510&lt;&gt;"newexp",Q2510&lt;&gt;"nostart"),countifs(script_conform_dispatching!A:A,P2510,script_conform_dispatching!B:B,Q2510),"")</f>
        <v/>
      </c>
      <c r="S2510" s="8" t="str">
        <f t="shared" si="3"/>
        <v/>
      </c>
    </row>
    <row r="2511" hidden="1">
      <c r="A2511" s="6" t="s">
        <v>6639</v>
      </c>
      <c r="B2511" s="6" t="s">
        <v>147</v>
      </c>
      <c r="C2511" s="6" t="s">
        <v>1007</v>
      </c>
      <c r="F2511" s="6" t="s">
        <v>415</v>
      </c>
      <c r="G2511" s="6" t="s">
        <v>416</v>
      </c>
      <c r="H2511" s="8" t="str">
        <f>VLOOKUP(C2511,agent_name_matching!A:B,2,false)</f>
        <v>Assessor LLM</v>
      </c>
      <c r="I2511" s="32" t="s">
        <v>1008</v>
      </c>
      <c r="J2511" s="6" t="s">
        <v>418</v>
      </c>
      <c r="L2511" s="6">
        <v>3343.0</v>
      </c>
      <c r="M2511" s="6">
        <v>14.0</v>
      </c>
      <c r="N2511" s="6">
        <v>1223.0</v>
      </c>
      <c r="O2511" s="6" t="s">
        <v>6640</v>
      </c>
      <c r="P2511" s="8" t="str">
        <f t="shared" si="1"/>
        <v/>
      </c>
      <c r="Q2511" s="8" t="str">
        <f t="shared" si="9"/>
        <v/>
      </c>
      <c r="R2511" s="8" t="str">
        <f>if(and(P2511&lt;&gt;"",Q2511&lt;&gt;"newexp",Q2511&lt;&gt;"nostart"),countifs(script_conform_dispatching!A:A,P2511,script_conform_dispatching!B:B,Q2511),"")</f>
        <v/>
      </c>
      <c r="S2511" s="8" t="str">
        <f t="shared" si="3"/>
        <v/>
      </c>
    </row>
    <row r="2512" hidden="1">
      <c r="A2512" s="6" t="s">
        <v>6641</v>
      </c>
      <c r="B2512" s="6" t="s">
        <v>147</v>
      </c>
      <c r="C2512" s="6" t="s">
        <v>1011</v>
      </c>
      <c r="F2512" s="6" t="s">
        <v>415</v>
      </c>
      <c r="G2512" s="6" t="s">
        <v>416</v>
      </c>
      <c r="H2512" s="8" t="str">
        <f>VLOOKUP(C2512,agent_name_matching!A:B,2,false)</f>
        <v>Dialog LLM</v>
      </c>
      <c r="I2512" s="32" t="s">
        <v>6642</v>
      </c>
      <c r="J2512" s="6" t="s">
        <v>418</v>
      </c>
      <c r="L2512" s="6">
        <v>7820.0</v>
      </c>
      <c r="M2512" s="6">
        <v>138.0</v>
      </c>
      <c r="N2512" s="6">
        <v>2742.0</v>
      </c>
      <c r="O2512" s="6" t="s">
        <v>6643</v>
      </c>
      <c r="P2512" s="8" t="str">
        <f t="shared" si="1"/>
        <v/>
      </c>
      <c r="Q2512" s="8" t="str">
        <f t="shared" si="9"/>
        <v/>
      </c>
      <c r="R2512" s="8" t="str">
        <f>if(and(P2512&lt;&gt;"",Q2512&lt;&gt;"newexp",Q2512&lt;&gt;"nostart"),countifs(script_conform_dispatching!A:A,P2512,script_conform_dispatching!B:B,Q2512),"")</f>
        <v/>
      </c>
      <c r="S2512" s="8" t="str">
        <f t="shared" si="3"/>
        <v/>
      </c>
    </row>
    <row r="2513" hidden="1">
      <c r="A2513" s="6" t="s">
        <v>6644</v>
      </c>
      <c r="B2513" s="6" t="s">
        <v>147</v>
      </c>
      <c r="C2513" s="6" t="s">
        <v>37</v>
      </c>
      <c r="F2513" s="6" t="s">
        <v>415</v>
      </c>
      <c r="G2513" s="6" t="s">
        <v>416</v>
      </c>
      <c r="H2513" s="8" t="str">
        <f>VLOOKUP(C2513,agent_name_matching!A:B,2,false)</f>
        <v>Patient LLM</v>
      </c>
      <c r="I2513" s="32" t="s">
        <v>6645</v>
      </c>
      <c r="J2513" s="6" t="s">
        <v>418</v>
      </c>
      <c r="K2513" s="6">
        <v>1.0</v>
      </c>
      <c r="L2513" s="6">
        <v>3191.0</v>
      </c>
      <c r="M2513" s="6">
        <v>155.0</v>
      </c>
      <c r="N2513" s="6">
        <v>2497.0</v>
      </c>
      <c r="O2513" s="6" t="s">
        <v>6646</v>
      </c>
      <c r="P2513" s="8" t="str">
        <f t="shared" si="1"/>
        <v/>
      </c>
      <c r="Q2513" s="8" t="str">
        <f t="shared" si="9"/>
        <v/>
      </c>
      <c r="R2513" s="8" t="str">
        <f>if(and(P2513&lt;&gt;"",Q2513&lt;&gt;"newexp",Q2513&lt;&gt;"nostart"),countifs(script_conform_dispatching!A:A,P2513,script_conform_dispatching!B:B,Q2513),"")</f>
        <v/>
      </c>
      <c r="S2513" s="8" t="str">
        <f t="shared" si="3"/>
        <v/>
      </c>
    </row>
    <row r="2514" hidden="1">
      <c r="A2514" s="6" t="s">
        <v>6647</v>
      </c>
      <c r="B2514" s="6" t="s">
        <v>147</v>
      </c>
      <c r="C2514" s="6" t="s">
        <v>411</v>
      </c>
      <c r="H2514" s="8" t="str">
        <f>VLOOKUP(C2514,agent_name_matching!A:B,2,false)</f>
        <v>System</v>
      </c>
      <c r="I2514" s="33"/>
      <c r="O2514" s="6" t="s">
        <v>6648</v>
      </c>
      <c r="P2514" s="8" t="str">
        <f t="shared" si="1"/>
        <v/>
      </c>
      <c r="Q2514" s="8" t="str">
        <f t="shared" si="9"/>
        <v/>
      </c>
      <c r="R2514" s="8" t="str">
        <f>if(and(P2514&lt;&gt;"",Q2514&lt;&gt;"newexp",Q2514&lt;&gt;"nostart"),countifs(script_conform_dispatching!A:A,P2514,script_conform_dispatching!B:B,Q2514),"")</f>
        <v/>
      </c>
      <c r="S2514" s="8" t="str">
        <f t="shared" si="3"/>
        <v/>
      </c>
    </row>
    <row r="2515" hidden="1">
      <c r="A2515" s="6" t="s">
        <v>6649</v>
      </c>
      <c r="B2515" s="6" t="s">
        <v>147</v>
      </c>
      <c r="C2515" s="6" t="s">
        <v>1007</v>
      </c>
      <c r="F2515" s="6" t="s">
        <v>415</v>
      </c>
      <c r="G2515" s="6" t="s">
        <v>416</v>
      </c>
      <c r="H2515" s="8" t="str">
        <f>VLOOKUP(C2515,agent_name_matching!A:B,2,false)</f>
        <v>Assessor LLM</v>
      </c>
      <c r="I2515" s="32" t="s">
        <v>1008</v>
      </c>
      <c r="J2515" s="6" t="s">
        <v>418</v>
      </c>
      <c r="L2515" s="6">
        <v>3642.0</v>
      </c>
      <c r="M2515" s="6">
        <v>14.0</v>
      </c>
      <c r="N2515" s="6">
        <v>858.0</v>
      </c>
      <c r="O2515" s="6" t="s">
        <v>6650</v>
      </c>
      <c r="P2515" s="8" t="str">
        <f t="shared" si="1"/>
        <v/>
      </c>
      <c r="Q2515" s="8" t="str">
        <f t="shared" si="9"/>
        <v/>
      </c>
      <c r="R2515" s="8" t="str">
        <f>if(and(P2515&lt;&gt;"",Q2515&lt;&gt;"newexp",Q2515&lt;&gt;"nostart"),countifs(script_conform_dispatching!A:A,P2515,script_conform_dispatching!B:B,Q2515),"")</f>
        <v/>
      </c>
      <c r="S2515" s="8" t="str">
        <f t="shared" si="3"/>
        <v/>
      </c>
    </row>
    <row r="2516" hidden="1">
      <c r="A2516" s="6" t="s">
        <v>6651</v>
      </c>
      <c r="B2516" s="6" t="s">
        <v>147</v>
      </c>
      <c r="C2516" s="6" t="s">
        <v>1011</v>
      </c>
      <c r="F2516" s="6" t="s">
        <v>415</v>
      </c>
      <c r="G2516" s="6" t="s">
        <v>416</v>
      </c>
      <c r="H2516" s="8" t="str">
        <f>VLOOKUP(C2516,agent_name_matching!A:B,2,false)</f>
        <v>Dialog LLM</v>
      </c>
      <c r="I2516" s="32" t="s">
        <v>6652</v>
      </c>
      <c r="J2516" s="6" t="s">
        <v>418</v>
      </c>
      <c r="L2516" s="6">
        <v>8355.0</v>
      </c>
      <c r="M2516" s="6">
        <v>91.0</v>
      </c>
      <c r="N2516" s="6">
        <v>2196.0</v>
      </c>
      <c r="O2516" s="6" t="s">
        <v>6653</v>
      </c>
      <c r="P2516" s="8" t="str">
        <f t="shared" si="1"/>
        <v/>
      </c>
      <c r="Q2516" s="8" t="str">
        <f t="shared" si="9"/>
        <v/>
      </c>
      <c r="R2516" s="8" t="str">
        <f>if(and(P2516&lt;&gt;"",Q2516&lt;&gt;"newexp",Q2516&lt;&gt;"nostart"),countifs(script_conform_dispatching!A:A,P2516,script_conform_dispatching!B:B,Q2516),"")</f>
        <v/>
      </c>
      <c r="S2516" s="8" t="str">
        <f t="shared" si="3"/>
        <v/>
      </c>
    </row>
    <row r="2517" hidden="1">
      <c r="A2517" s="6" t="s">
        <v>6654</v>
      </c>
      <c r="B2517" s="6" t="s">
        <v>147</v>
      </c>
      <c r="C2517" s="6" t="s">
        <v>37</v>
      </c>
      <c r="F2517" s="6" t="s">
        <v>415</v>
      </c>
      <c r="G2517" s="6" t="s">
        <v>416</v>
      </c>
      <c r="H2517" s="8" t="str">
        <f>VLOOKUP(C2517,agent_name_matching!A:B,2,false)</f>
        <v>Patient LLM</v>
      </c>
      <c r="I2517" s="32" t="s">
        <v>6655</v>
      </c>
      <c r="J2517" s="6" t="s">
        <v>418</v>
      </c>
      <c r="K2517" s="6">
        <v>1.0</v>
      </c>
      <c r="L2517" s="6">
        <v>3445.0</v>
      </c>
      <c r="M2517" s="6">
        <v>85.0</v>
      </c>
      <c r="N2517" s="6">
        <v>3005.0</v>
      </c>
      <c r="O2517" s="6" t="s">
        <v>6656</v>
      </c>
      <c r="P2517" s="8" t="str">
        <f t="shared" si="1"/>
        <v/>
      </c>
      <c r="Q2517" s="8" t="str">
        <f t="shared" si="9"/>
        <v/>
      </c>
      <c r="R2517" s="8" t="str">
        <f>if(and(P2517&lt;&gt;"",Q2517&lt;&gt;"newexp",Q2517&lt;&gt;"nostart"),countifs(script_conform_dispatching!A:A,P2517,script_conform_dispatching!B:B,Q2517),"")</f>
        <v/>
      </c>
      <c r="S2517" s="8" t="str">
        <f t="shared" si="3"/>
        <v/>
      </c>
    </row>
    <row r="2518" hidden="1">
      <c r="A2518" s="6" t="s">
        <v>6657</v>
      </c>
      <c r="B2518" s="6" t="s">
        <v>147</v>
      </c>
      <c r="C2518" s="6" t="s">
        <v>411</v>
      </c>
      <c r="H2518" s="8" t="str">
        <f>VLOOKUP(C2518,agent_name_matching!A:B,2,false)</f>
        <v>System</v>
      </c>
      <c r="I2518" s="33"/>
      <c r="O2518" s="6" t="s">
        <v>6658</v>
      </c>
      <c r="P2518" s="8" t="str">
        <f t="shared" si="1"/>
        <v/>
      </c>
      <c r="Q2518" s="8" t="str">
        <f t="shared" si="9"/>
        <v/>
      </c>
      <c r="R2518" s="8" t="str">
        <f>if(and(P2518&lt;&gt;"",Q2518&lt;&gt;"newexp",Q2518&lt;&gt;"nostart"),countifs(script_conform_dispatching!A:A,P2518,script_conform_dispatching!B:B,Q2518),"")</f>
        <v/>
      </c>
      <c r="S2518" s="8" t="str">
        <f t="shared" si="3"/>
        <v/>
      </c>
    </row>
    <row r="2519" hidden="1">
      <c r="A2519" s="6" t="s">
        <v>6659</v>
      </c>
      <c r="B2519" s="6" t="s">
        <v>147</v>
      </c>
      <c r="C2519" s="6" t="s">
        <v>1007</v>
      </c>
      <c r="F2519" s="6" t="s">
        <v>415</v>
      </c>
      <c r="G2519" s="6" t="s">
        <v>416</v>
      </c>
      <c r="H2519" s="8" t="str">
        <f>VLOOKUP(C2519,agent_name_matching!A:B,2,false)</f>
        <v>Assessor LLM</v>
      </c>
      <c r="I2519" s="32" t="s">
        <v>1008</v>
      </c>
      <c r="J2519" s="6" t="s">
        <v>418</v>
      </c>
      <c r="L2519" s="6">
        <v>3823.0</v>
      </c>
      <c r="M2519" s="6">
        <v>14.0</v>
      </c>
      <c r="N2519" s="6">
        <v>915.0</v>
      </c>
      <c r="O2519" s="6" t="s">
        <v>6660</v>
      </c>
      <c r="P2519" s="8" t="str">
        <f t="shared" si="1"/>
        <v/>
      </c>
      <c r="Q2519" s="8" t="str">
        <f t="shared" si="9"/>
        <v/>
      </c>
      <c r="R2519" s="8" t="str">
        <f>if(and(P2519&lt;&gt;"",Q2519&lt;&gt;"newexp",Q2519&lt;&gt;"nostart"),countifs(script_conform_dispatching!A:A,P2519,script_conform_dispatching!B:B,Q2519),"")</f>
        <v/>
      </c>
      <c r="S2519" s="8" t="str">
        <f t="shared" si="3"/>
        <v/>
      </c>
    </row>
    <row r="2520" hidden="1">
      <c r="A2520" s="6" t="s">
        <v>6661</v>
      </c>
      <c r="B2520" s="6" t="s">
        <v>147</v>
      </c>
      <c r="C2520" s="6" t="s">
        <v>1011</v>
      </c>
      <c r="F2520" s="6" t="s">
        <v>415</v>
      </c>
      <c r="G2520" s="6" t="s">
        <v>416</v>
      </c>
      <c r="H2520" s="8" t="str">
        <f>VLOOKUP(C2520,agent_name_matching!A:B,2,false)</f>
        <v>Dialog LLM</v>
      </c>
      <c r="I2520" s="32" t="s">
        <v>6662</v>
      </c>
      <c r="J2520" s="6" t="s">
        <v>418</v>
      </c>
      <c r="L2520" s="6">
        <v>8772.0</v>
      </c>
      <c r="M2520" s="6">
        <v>64.0</v>
      </c>
      <c r="N2520" s="6">
        <v>1644.0</v>
      </c>
      <c r="O2520" s="6" t="s">
        <v>6663</v>
      </c>
      <c r="P2520" s="8" t="str">
        <f t="shared" si="1"/>
        <v/>
      </c>
      <c r="Q2520" s="8" t="str">
        <f t="shared" si="9"/>
        <v/>
      </c>
      <c r="R2520" s="8" t="str">
        <f>if(and(P2520&lt;&gt;"",Q2520&lt;&gt;"newexp",Q2520&lt;&gt;"nostart"),countifs(script_conform_dispatching!A:A,P2520,script_conform_dispatching!B:B,Q2520),"")</f>
        <v/>
      </c>
      <c r="S2520" s="8" t="str">
        <f t="shared" si="3"/>
        <v/>
      </c>
    </row>
    <row r="2521" hidden="1">
      <c r="A2521" s="6" t="s">
        <v>6664</v>
      </c>
      <c r="B2521" s="6" t="s">
        <v>147</v>
      </c>
      <c r="C2521" s="6" t="s">
        <v>37</v>
      </c>
      <c r="F2521" s="6" t="s">
        <v>415</v>
      </c>
      <c r="G2521" s="6" t="s">
        <v>416</v>
      </c>
      <c r="H2521" s="8" t="str">
        <f>VLOOKUP(C2521,agent_name_matching!A:B,2,false)</f>
        <v>Patient LLM</v>
      </c>
      <c r="I2521" s="32" t="s">
        <v>6665</v>
      </c>
      <c r="J2521" s="6" t="s">
        <v>418</v>
      </c>
      <c r="K2521" s="6">
        <v>1.0</v>
      </c>
      <c r="L2521" s="6">
        <v>3602.0</v>
      </c>
      <c r="M2521" s="6">
        <v>61.0</v>
      </c>
      <c r="N2521" s="6">
        <v>1713.0</v>
      </c>
      <c r="O2521" s="6" t="s">
        <v>6666</v>
      </c>
      <c r="P2521" s="8" t="str">
        <f t="shared" si="1"/>
        <v/>
      </c>
      <c r="Q2521" s="8" t="str">
        <f t="shared" si="9"/>
        <v/>
      </c>
      <c r="R2521" s="8" t="str">
        <f>if(and(P2521&lt;&gt;"",Q2521&lt;&gt;"newexp",Q2521&lt;&gt;"nostart"),countifs(script_conform_dispatching!A:A,P2521,script_conform_dispatching!B:B,Q2521),"")</f>
        <v/>
      </c>
      <c r="S2521" s="8" t="str">
        <f t="shared" si="3"/>
        <v/>
      </c>
    </row>
    <row r="2522" hidden="1">
      <c r="A2522" s="6" t="s">
        <v>6667</v>
      </c>
      <c r="B2522" s="6" t="s">
        <v>147</v>
      </c>
      <c r="C2522" s="6" t="s">
        <v>411</v>
      </c>
      <c r="H2522" s="8" t="str">
        <f>VLOOKUP(C2522,agent_name_matching!A:B,2,false)</f>
        <v>System</v>
      </c>
      <c r="I2522" s="33"/>
      <c r="O2522" s="6" t="s">
        <v>6668</v>
      </c>
      <c r="P2522" s="8" t="str">
        <f t="shared" si="1"/>
        <v/>
      </c>
      <c r="Q2522" s="8" t="str">
        <f t="shared" si="9"/>
        <v/>
      </c>
      <c r="R2522" s="8" t="str">
        <f>if(and(P2522&lt;&gt;"",Q2522&lt;&gt;"newexp",Q2522&lt;&gt;"nostart"),countifs(script_conform_dispatching!A:A,P2522,script_conform_dispatching!B:B,Q2522),"")</f>
        <v/>
      </c>
      <c r="S2522" s="8" t="str">
        <f t="shared" si="3"/>
        <v/>
      </c>
    </row>
    <row r="2523" hidden="1">
      <c r="A2523" s="6" t="s">
        <v>6669</v>
      </c>
      <c r="B2523" s="6" t="s">
        <v>147</v>
      </c>
      <c r="C2523" s="6" t="s">
        <v>1007</v>
      </c>
      <c r="F2523" s="6" t="s">
        <v>415</v>
      </c>
      <c r="G2523" s="6" t="s">
        <v>416</v>
      </c>
      <c r="H2523" s="8" t="str">
        <f>VLOOKUP(C2523,agent_name_matching!A:B,2,false)</f>
        <v>Assessor LLM</v>
      </c>
      <c r="I2523" s="32" t="s">
        <v>1040</v>
      </c>
      <c r="J2523" s="6" t="s">
        <v>418</v>
      </c>
      <c r="L2523" s="6">
        <v>3954.0</v>
      </c>
      <c r="M2523" s="6">
        <v>12.0</v>
      </c>
      <c r="N2523" s="6">
        <v>909.0</v>
      </c>
      <c r="O2523" s="6" t="s">
        <v>6670</v>
      </c>
      <c r="P2523" s="8" t="str">
        <f t="shared" si="1"/>
        <v/>
      </c>
      <c r="Q2523" s="8" t="str">
        <f t="shared" si="9"/>
        <v/>
      </c>
      <c r="R2523" s="8" t="str">
        <f>if(and(P2523&lt;&gt;"",Q2523&lt;&gt;"newexp",Q2523&lt;&gt;"nostart"),countifs(script_conform_dispatching!A:A,P2523,script_conform_dispatching!B:B,Q2523),"")</f>
        <v/>
      </c>
      <c r="S2523" s="8" t="str">
        <f t="shared" si="3"/>
        <v/>
      </c>
    </row>
    <row r="2524" hidden="1">
      <c r="A2524" s="6" t="s">
        <v>6671</v>
      </c>
      <c r="B2524" s="6" t="s">
        <v>147</v>
      </c>
      <c r="C2524" s="6" t="s">
        <v>407</v>
      </c>
      <c r="D2524" s="6">
        <v>5.0</v>
      </c>
      <c r="E2524" s="6" t="s">
        <v>445</v>
      </c>
      <c r="H2524" s="8" t="str">
        <f>VLOOKUP(C2524,agent_name_matching!A:B,2,false)</f>
        <v>--</v>
      </c>
      <c r="I2524" s="33"/>
      <c r="O2524" s="6" t="s">
        <v>6672</v>
      </c>
      <c r="P2524" s="8">
        <f t="shared" si="1"/>
        <v>5</v>
      </c>
      <c r="Q2524" s="8">
        <f t="shared" si="9"/>
        <v>8</v>
      </c>
      <c r="R2524" s="8">
        <f>if(and(P2524&lt;&gt;"",Q2524&lt;&gt;"newexp",Q2524&lt;&gt;"nostart"),countifs(script_conform_dispatching!A:A,P2524,script_conform_dispatching!B:B,Q2524),"")</f>
        <v>1</v>
      </c>
      <c r="S2524" s="8" t="str">
        <f t="shared" si="3"/>
        <v/>
      </c>
    </row>
    <row r="2525" hidden="1">
      <c r="A2525" s="6" t="s">
        <v>6673</v>
      </c>
      <c r="B2525" s="6" t="s">
        <v>147</v>
      </c>
      <c r="C2525" s="6" t="s">
        <v>1045</v>
      </c>
      <c r="F2525" s="6" t="s">
        <v>415</v>
      </c>
      <c r="G2525" s="6" t="s">
        <v>416</v>
      </c>
      <c r="H2525" s="8" t="str">
        <f>VLOOKUP(C2525,agent_name_matching!A:B,2,false)</f>
        <v>Dispatcher LLM</v>
      </c>
      <c r="I2525" s="32" t="s">
        <v>1483</v>
      </c>
      <c r="J2525" s="6" t="s">
        <v>418</v>
      </c>
      <c r="L2525" s="6">
        <v>5371.0</v>
      </c>
      <c r="M2525" s="6">
        <v>133.0</v>
      </c>
      <c r="N2525" s="6">
        <v>1738.0</v>
      </c>
      <c r="O2525" s="6" t="s">
        <v>6674</v>
      </c>
      <c r="P2525" s="8" t="str">
        <f t="shared" si="1"/>
        <v/>
      </c>
      <c r="Q2525" s="8" t="str">
        <f t="shared" si="9"/>
        <v/>
      </c>
      <c r="R2525" s="8" t="str">
        <f>if(and(P2525&lt;&gt;"",Q2525&lt;&gt;"newexp",Q2525&lt;&gt;"nostart"),countifs(script_conform_dispatching!A:A,P2525,script_conform_dispatching!B:B,Q2525),"")</f>
        <v/>
      </c>
      <c r="S2525" s="8" t="str">
        <f t="shared" si="3"/>
        <v/>
      </c>
    </row>
    <row r="2526" hidden="1">
      <c r="A2526" s="6" t="s">
        <v>6675</v>
      </c>
      <c r="B2526" s="6" t="s">
        <v>147</v>
      </c>
      <c r="C2526" s="6" t="s">
        <v>407</v>
      </c>
      <c r="D2526" s="6">
        <v>8.0</v>
      </c>
      <c r="E2526" s="6" t="s">
        <v>408</v>
      </c>
      <c r="H2526" s="8" t="str">
        <f>VLOOKUP(C2526,agent_name_matching!A:B,2,false)</f>
        <v>--</v>
      </c>
      <c r="I2526" s="33"/>
      <c r="O2526" s="6" t="s">
        <v>6676</v>
      </c>
      <c r="P2526" s="8" t="str">
        <f t="shared" si="1"/>
        <v/>
      </c>
      <c r="Q2526" s="8" t="str">
        <f t="shared" si="9"/>
        <v/>
      </c>
      <c r="R2526" s="8" t="str">
        <f>if(and(P2526&lt;&gt;"",Q2526&lt;&gt;"newexp",Q2526&lt;&gt;"nostart"),countifs(script_conform_dispatching!A:A,P2526,script_conform_dispatching!B:B,Q2526),"")</f>
        <v/>
      </c>
      <c r="S2526" s="8" t="str">
        <f t="shared" si="3"/>
        <v/>
      </c>
    </row>
    <row r="2527" hidden="1">
      <c r="A2527" s="6" t="s">
        <v>6677</v>
      </c>
      <c r="B2527" s="6" t="s">
        <v>147</v>
      </c>
      <c r="C2527" s="6" t="s">
        <v>1011</v>
      </c>
      <c r="F2527" s="6" t="s">
        <v>415</v>
      </c>
      <c r="G2527" s="6" t="s">
        <v>416</v>
      </c>
      <c r="H2527" s="8" t="str">
        <f>VLOOKUP(C2527,agent_name_matching!A:B,2,false)</f>
        <v>Dialog LLM</v>
      </c>
      <c r="I2527" s="32" t="s">
        <v>6678</v>
      </c>
      <c r="J2527" s="6" t="s">
        <v>418</v>
      </c>
      <c r="L2527" s="6">
        <v>9274.0</v>
      </c>
      <c r="M2527" s="6">
        <v>141.0</v>
      </c>
      <c r="N2527" s="6">
        <v>2731.0</v>
      </c>
      <c r="O2527" s="6" t="s">
        <v>6679</v>
      </c>
      <c r="P2527" s="8" t="str">
        <f t="shared" si="1"/>
        <v/>
      </c>
      <c r="Q2527" s="8" t="str">
        <f t="shared" si="9"/>
        <v/>
      </c>
      <c r="R2527" s="8" t="str">
        <f>if(and(P2527&lt;&gt;"",Q2527&lt;&gt;"newexp",Q2527&lt;&gt;"nostart"),countifs(script_conform_dispatching!A:A,P2527,script_conform_dispatching!B:B,Q2527),"")</f>
        <v/>
      </c>
      <c r="S2527" s="8" t="str">
        <f t="shared" si="3"/>
        <v/>
      </c>
    </row>
    <row r="2528" hidden="1">
      <c r="A2528" s="6" t="s">
        <v>6680</v>
      </c>
      <c r="B2528" s="6" t="s">
        <v>147</v>
      </c>
      <c r="C2528" s="6" t="s">
        <v>450</v>
      </c>
      <c r="F2528" s="6" t="s">
        <v>415</v>
      </c>
      <c r="G2528" s="6" t="s">
        <v>416</v>
      </c>
      <c r="H2528" s="8" t="str">
        <f>VLOOKUP(C2528,agent_name_matching!A:B,2,false)</f>
        <v>Validator LLM</v>
      </c>
      <c r="I2528" s="32" t="s">
        <v>1715</v>
      </c>
      <c r="J2528" s="6" t="s">
        <v>452</v>
      </c>
      <c r="L2528" s="6">
        <v>3918.0</v>
      </c>
      <c r="M2528" s="6">
        <v>36.0</v>
      </c>
      <c r="N2528" s="6">
        <v>1007.0</v>
      </c>
      <c r="O2528" s="6" t="s">
        <v>6681</v>
      </c>
      <c r="P2528" s="8" t="str">
        <f t="shared" si="1"/>
        <v/>
      </c>
      <c r="Q2528" s="8" t="str">
        <f t="shared" si="9"/>
        <v/>
      </c>
      <c r="R2528" s="8" t="str">
        <f>if(and(P2528&lt;&gt;"",Q2528&lt;&gt;"newexp",Q2528&lt;&gt;"nostart"),countifs(script_conform_dispatching!A:A,P2528,script_conform_dispatching!B:B,Q2528),"")</f>
        <v/>
      </c>
      <c r="S2528" s="8" t="str">
        <f t="shared" si="3"/>
        <v/>
      </c>
    </row>
    <row r="2529" hidden="1">
      <c r="A2529" s="6" t="s">
        <v>6682</v>
      </c>
      <c r="B2529" s="6" t="s">
        <v>147</v>
      </c>
      <c r="C2529" s="6" t="s">
        <v>37</v>
      </c>
      <c r="F2529" s="6" t="s">
        <v>415</v>
      </c>
      <c r="G2529" s="6" t="s">
        <v>416</v>
      </c>
      <c r="H2529" s="8" t="str">
        <f>VLOOKUP(C2529,agent_name_matching!A:B,2,false)</f>
        <v>Patient LLM</v>
      </c>
      <c r="I2529" s="32" t="s">
        <v>6683</v>
      </c>
      <c r="J2529" s="6" t="s">
        <v>418</v>
      </c>
      <c r="K2529" s="6">
        <v>1.0</v>
      </c>
      <c r="L2529" s="6">
        <v>3812.0</v>
      </c>
      <c r="M2529" s="6">
        <v>53.0</v>
      </c>
      <c r="N2529" s="6">
        <v>1109.0</v>
      </c>
      <c r="O2529" s="6" t="s">
        <v>6684</v>
      </c>
      <c r="P2529" s="8" t="str">
        <f t="shared" si="1"/>
        <v/>
      </c>
      <c r="Q2529" s="8" t="str">
        <f t="shared" si="9"/>
        <v/>
      </c>
      <c r="R2529" s="8" t="str">
        <f>if(and(P2529&lt;&gt;"",Q2529&lt;&gt;"newexp",Q2529&lt;&gt;"nostart"),countifs(script_conform_dispatching!A:A,P2529,script_conform_dispatching!B:B,Q2529),"")</f>
        <v/>
      </c>
      <c r="S2529" s="8" t="str">
        <f t="shared" si="3"/>
        <v/>
      </c>
    </row>
    <row r="2530" hidden="1">
      <c r="A2530" s="6" t="s">
        <v>6685</v>
      </c>
      <c r="B2530" s="6" t="s">
        <v>147</v>
      </c>
      <c r="C2530" s="6" t="s">
        <v>411</v>
      </c>
      <c r="H2530" s="8" t="str">
        <f>VLOOKUP(C2530,agent_name_matching!A:B,2,false)</f>
        <v>System</v>
      </c>
      <c r="I2530" s="33"/>
      <c r="O2530" s="6" t="s">
        <v>6686</v>
      </c>
      <c r="P2530" s="8" t="str">
        <f t="shared" si="1"/>
        <v/>
      </c>
      <c r="Q2530" s="8" t="str">
        <f t="shared" si="9"/>
        <v/>
      </c>
      <c r="R2530" s="8" t="str">
        <f>if(and(P2530&lt;&gt;"",Q2530&lt;&gt;"newexp",Q2530&lt;&gt;"nostart"),countifs(script_conform_dispatching!A:A,P2530,script_conform_dispatching!B:B,Q2530),"")</f>
        <v/>
      </c>
      <c r="S2530" s="8" t="str">
        <f t="shared" si="3"/>
        <v/>
      </c>
    </row>
    <row r="2531" hidden="1">
      <c r="A2531" s="6" t="s">
        <v>6687</v>
      </c>
      <c r="B2531" s="6" t="s">
        <v>147</v>
      </c>
      <c r="C2531" s="6" t="s">
        <v>1007</v>
      </c>
      <c r="F2531" s="6" t="s">
        <v>415</v>
      </c>
      <c r="G2531" s="6" t="s">
        <v>416</v>
      </c>
      <c r="H2531" s="8" t="str">
        <f>VLOOKUP(C2531,agent_name_matching!A:B,2,false)</f>
        <v>Assessor LLM</v>
      </c>
      <c r="I2531" s="32" t="s">
        <v>1008</v>
      </c>
      <c r="J2531" s="6" t="s">
        <v>418</v>
      </c>
      <c r="L2531" s="6">
        <v>4087.0</v>
      </c>
      <c r="M2531" s="6">
        <v>14.0</v>
      </c>
      <c r="N2531" s="6">
        <v>733.0</v>
      </c>
      <c r="O2531" s="6" t="s">
        <v>6688</v>
      </c>
      <c r="P2531" s="8" t="str">
        <f t="shared" si="1"/>
        <v/>
      </c>
      <c r="Q2531" s="8" t="str">
        <f t="shared" si="9"/>
        <v/>
      </c>
      <c r="R2531" s="8" t="str">
        <f>if(and(P2531&lt;&gt;"",Q2531&lt;&gt;"newexp",Q2531&lt;&gt;"nostart"),countifs(script_conform_dispatching!A:A,P2531,script_conform_dispatching!B:B,Q2531),"")</f>
        <v/>
      </c>
      <c r="S2531" s="8" t="str">
        <f t="shared" si="3"/>
        <v/>
      </c>
    </row>
    <row r="2532" hidden="1">
      <c r="A2532" s="6" t="s">
        <v>6689</v>
      </c>
      <c r="B2532" s="6" t="s">
        <v>147</v>
      </c>
      <c r="C2532" s="6" t="s">
        <v>1011</v>
      </c>
      <c r="F2532" s="6" t="s">
        <v>415</v>
      </c>
      <c r="G2532" s="6" t="s">
        <v>416</v>
      </c>
      <c r="H2532" s="8" t="str">
        <f>VLOOKUP(C2532,agent_name_matching!A:B,2,false)</f>
        <v>Dialog LLM</v>
      </c>
      <c r="I2532" s="32" t="s">
        <v>6690</v>
      </c>
      <c r="J2532" s="6" t="s">
        <v>418</v>
      </c>
      <c r="L2532" s="6">
        <v>9643.0</v>
      </c>
      <c r="M2532" s="6">
        <v>319.0</v>
      </c>
      <c r="N2532" s="6">
        <v>4197.0</v>
      </c>
      <c r="O2532" s="6" t="s">
        <v>6691</v>
      </c>
      <c r="P2532" s="8" t="str">
        <f t="shared" si="1"/>
        <v/>
      </c>
      <c r="Q2532" s="8" t="str">
        <f t="shared" si="9"/>
        <v/>
      </c>
      <c r="R2532" s="8" t="str">
        <f>if(and(P2532&lt;&gt;"",Q2532&lt;&gt;"newexp",Q2532&lt;&gt;"nostart"),countifs(script_conform_dispatching!A:A,P2532,script_conform_dispatching!B:B,Q2532),"")</f>
        <v/>
      </c>
      <c r="S2532" s="8" t="str">
        <f t="shared" si="3"/>
        <v/>
      </c>
    </row>
    <row r="2533" hidden="1">
      <c r="A2533" s="6" t="s">
        <v>6692</v>
      </c>
      <c r="B2533" s="6" t="s">
        <v>147</v>
      </c>
      <c r="C2533" s="6" t="s">
        <v>37</v>
      </c>
      <c r="F2533" s="6" t="s">
        <v>415</v>
      </c>
      <c r="G2533" s="6" t="s">
        <v>416</v>
      </c>
      <c r="H2533" s="8" t="str">
        <f>VLOOKUP(C2533,agent_name_matching!A:B,2,false)</f>
        <v>Patient LLM</v>
      </c>
      <c r="I2533" s="32" t="s">
        <v>6693</v>
      </c>
      <c r="J2533" s="6" t="s">
        <v>418</v>
      </c>
      <c r="K2533" s="6">
        <v>1.0</v>
      </c>
      <c r="L2533" s="6">
        <v>4192.0</v>
      </c>
      <c r="M2533" s="6">
        <v>55.0</v>
      </c>
      <c r="N2533" s="6">
        <v>1281.0</v>
      </c>
      <c r="O2533" s="6" t="s">
        <v>6694</v>
      </c>
      <c r="P2533" s="8" t="str">
        <f t="shared" si="1"/>
        <v/>
      </c>
      <c r="Q2533" s="8" t="str">
        <f t="shared" si="9"/>
        <v/>
      </c>
      <c r="R2533" s="8" t="str">
        <f>if(and(P2533&lt;&gt;"",Q2533&lt;&gt;"newexp",Q2533&lt;&gt;"nostart"),countifs(script_conform_dispatching!A:A,P2533,script_conform_dispatching!B:B,Q2533),"")</f>
        <v/>
      </c>
      <c r="S2533" s="8" t="str">
        <f t="shared" si="3"/>
        <v/>
      </c>
    </row>
    <row r="2534" hidden="1">
      <c r="A2534" s="6" t="s">
        <v>6695</v>
      </c>
      <c r="B2534" s="6" t="s">
        <v>147</v>
      </c>
      <c r="C2534" s="6" t="s">
        <v>411</v>
      </c>
      <c r="H2534" s="8" t="str">
        <f>VLOOKUP(C2534,agent_name_matching!A:B,2,false)</f>
        <v>System</v>
      </c>
      <c r="I2534" s="33"/>
      <c r="O2534" s="6" t="s">
        <v>6696</v>
      </c>
      <c r="P2534" s="8" t="str">
        <f t="shared" si="1"/>
        <v/>
      </c>
      <c r="Q2534" s="8" t="str">
        <f t="shared" si="9"/>
        <v/>
      </c>
      <c r="R2534" s="8" t="str">
        <f>if(and(P2534&lt;&gt;"",Q2534&lt;&gt;"newexp",Q2534&lt;&gt;"nostart"),countifs(script_conform_dispatching!A:A,P2534,script_conform_dispatching!B:B,Q2534),"")</f>
        <v/>
      </c>
      <c r="S2534" s="8" t="str">
        <f t="shared" si="3"/>
        <v/>
      </c>
    </row>
    <row r="2535" hidden="1">
      <c r="A2535" s="6" t="s">
        <v>6697</v>
      </c>
      <c r="B2535" s="6" t="s">
        <v>147</v>
      </c>
      <c r="C2535" s="6" t="s">
        <v>1007</v>
      </c>
      <c r="F2535" s="6" t="s">
        <v>415</v>
      </c>
      <c r="G2535" s="6" t="s">
        <v>416</v>
      </c>
      <c r="H2535" s="8" t="str">
        <f>VLOOKUP(C2535,agent_name_matching!A:B,2,false)</f>
        <v>Assessor LLM</v>
      </c>
      <c r="I2535" s="32" t="s">
        <v>1008</v>
      </c>
      <c r="J2535" s="6" t="s">
        <v>418</v>
      </c>
      <c r="L2535" s="6">
        <v>4467.0</v>
      </c>
      <c r="M2535" s="6">
        <v>14.0</v>
      </c>
      <c r="N2535" s="6">
        <v>1106.0</v>
      </c>
      <c r="O2535" s="6" t="s">
        <v>6698</v>
      </c>
      <c r="P2535" s="8" t="str">
        <f t="shared" si="1"/>
        <v/>
      </c>
      <c r="Q2535" s="8" t="str">
        <f t="shared" si="9"/>
        <v/>
      </c>
      <c r="R2535" s="8" t="str">
        <f>if(and(P2535&lt;&gt;"",Q2535&lt;&gt;"newexp",Q2535&lt;&gt;"nostart"),countifs(script_conform_dispatching!A:A,P2535,script_conform_dispatching!B:B,Q2535),"")</f>
        <v/>
      </c>
      <c r="S2535" s="8" t="str">
        <f t="shared" si="3"/>
        <v/>
      </c>
    </row>
    <row r="2536" hidden="1">
      <c r="A2536" s="6" t="s">
        <v>6699</v>
      </c>
      <c r="B2536" s="6" t="s">
        <v>147</v>
      </c>
      <c r="C2536" s="6" t="s">
        <v>1011</v>
      </c>
      <c r="F2536" s="6" t="s">
        <v>415</v>
      </c>
      <c r="G2536" s="6" t="s">
        <v>416</v>
      </c>
      <c r="H2536" s="8" t="str">
        <f>VLOOKUP(C2536,agent_name_matching!A:B,2,false)</f>
        <v>Dialog LLM</v>
      </c>
      <c r="I2536" s="32" t="s">
        <v>6700</v>
      </c>
      <c r="J2536" s="6" t="s">
        <v>418</v>
      </c>
      <c r="L2536" s="6">
        <v>10192.0</v>
      </c>
      <c r="M2536" s="6">
        <v>148.0</v>
      </c>
      <c r="N2536" s="6">
        <v>2540.0</v>
      </c>
      <c r="O2536" s="6" t="s">
        <v>6701</v>
      </c>
      <c r="P2536" s="8" t="str">
        <f t="shared" si="1"/>
        <v/>
      </c>
      <c r="Q2536" s="8" t="str">
        <f t="shared" si="9"/>
        <v/>
      </c>
      <c r="R2536" s="8" t="str">
        <f>if(and(P2536&lt;&gt;"",Q2536&lt;&gt;"newexp",Q2536&lt;&gt;"nostart"),countifs(script_conform_dispatching!A:A,P2536,script_conform_dispatching!B:B,Q2536),"")</f>
        <v/>
      </c>
      <c r="S2536" s="8" t="str">
        <f t="shared" si="3"/>
        <v/>
      </c>
    </row>
    <row r="2537" hidden="1">
      <c r="A2537" s="6" t="s">
        <v>6702</v>
      </c>
      <c r="B2537" s="6" t="s">
        <v>147</v>
      </c>
      <c r="C2537" s="6" t="s">
        <v>37</v>
      </c>
      <c r="F2537" s="6" t="s">
        <v>415</v>
      </c>
      <c r="G2537" s="6" t="s">
        <v>416</v>
      </c>
      <c r="H2537" s="8" t="str">
        <f>VLOOKUP(C2537,agent_name_matching!A:B,2,false)</f>
        <v>Patient LLM</v>
      </c>
      <c r="I2537" s="32" t="s">
        <v>6703</v>
      </c>
      <c r="J2537" s="6" t="s">
        <v>418</v>
      </c>
      <c r="K2537" s="6">
        <v>1.0</v>
      </c>
      <c r="L2537" s="6">
        <v>4403.0</v>
      </c>
      <c r="M2537" s="6">
        <v>39.0</v>
      </c>
      <c r="N2537" s="6">
        <v>1526.0</v>
      </c>
      <c r="O2537" s="6" t="s">
        <v>6704</v>
      </c>
      <c r="P2537" s="8" t="str">
        <f t="shared" si="1"/>
        <v/>
      </c>
      <c r="Q2537" s="8" t="str">
        <f t="shared" si="9"/>
        <v/>
      </c>
      <c r="R2537" s="8" t="str">
        <f>if(and(P2537&lt;&gt;"",Q2537&lt;&gt;"newexp",Q2537&lt;&gt;"nostart"),countifs(script_conform_dispatching!A:A,P2537,script_conform_dispatching!B:B,Q2537),"")</f>
        <v/>
      </c>
      <c r="S2537" s="8" t="str">
        <f t="shared" si="3"/>
        <v/>
      </c>
    </row>
    <row r="2538" hidden="1">
      <c r="A2538" s="6" t="s">
        <v>6705</v>
      </c>
      <c r="B2538" s="6" t="s">
        <v>147</v>
      </c>
      <c r="C2538" s="6" t="s">
        <v>411</v>
      </c>
      <c r="H2538" s="8" t="str">
        <f>VLOOKUP(C2538,agent_name_matching!A:B,2,false)</f>
        <v>System</v>
      </c>
      <c r="I2538" s="33"/>
      <c r="O2538" s="6" t="s">
        <v>6706</v>
      </c>
      <c r="P2538" s="8" t="str">
        <f t="shared" si="1"/>
        <v/>
      </c>
      <c r="Q2538" s="8" t="str">
        <f t="shared" si="9"/>
        <v/>
      </c>
      <c r="R2538" s="8" t="str">
        <f>if(and(P2538&lt;&gt;"",Q2538&lt;&gt;"newexp",Q2538&lt;&gt;"nostart"),countifs(script_conform_dispatching!A:A,P2538,script_conform_dispatching!B:B,Q2538),"")</f>
        <v/>
      </c>
      <c r="S2538" s="8" t="str">
        <f t="shared" si="3"/>
        <v/>
      </c>
    </row>
    <row r="2539" hidden="1">
      <c r="A2539" s="6" t="s">
        <v>6707</v>
      </c>
      <c r="B2539" s="6" t="s">
        <v>147</v>
      </c>
      <c r="C2539" s="6" t="s">
        <v>1007</v>
      </c>
      <c r="F2539" s="6" t="s">
        <v>415</v>
      </c>
      <c r="G2539" s="6" t="s">
        <v>416</v>
      </c>
      <c r="H2539" s="8" t="str">
        <f>VLOOKUP(C2539,agent_name_matching!A:B,2,false)</f>
        <v>Assessor LLM</v>
      </c>
      <c r="I2539" s="32" t="s">
        <v>1040</v>
      </c>
      <c r="J2539" s="6" t="s">
        <v>418</v>
      </c>
      <c r="L2539" s="6">
        <v>4660.0</v>
      </c>
      <c r="M2539" s="6">
        <v>12.0</v>
      </c>
      <c r="N2539" s="6">
        <v>1516.0</v>
      </c>
      <c r="O2539" s="6" t="s">
        <v>6708</v>
      </c>
      <c r="P2539" s="8" t="str">
        <f t="shared" si="1"/>
        <v/>
      </c>
      <c r="Q2539" s="8" t="str">
        <f t="shared" si="9"/>
        <v/>
      </c>
      <c r="R2539" s="8" t="str">
        <f>if(and(P2539&lt;&gt;"",Q2539&lt;&gt;"newexp",Q2539&lt;&gt;"nostart"),countifs(script_conform_dispatching!A:A,P2539,script_conform_dispatching!B:B,Q2539),"")</f>
        <v/>
      </c>
      <c r="S2539" s="8" t="str">
        <f t="shared" si="3"/>
        <v/>
      </c>
    </row>
    <row r="2540" hidden="1">
      <c r="A2540" s="6" t="s">
        <v>6709</v>
      </c>
      <c r="B2540" s="6" t="s">
        <v>147</v>
      </c>
      <c r="C2540" s="6" t="s">
        <v>407</v>
      </c>
      <c r="D2540" s="6">
        <v>8.0</v>
      </c>
      <c r="E2540" s="6" t="s">
        <v>445</v>
      </c>
      <c r="H2540" s="8" t="str">
        <f>VLOOKUP(C2540,agent_name_matching!A:B,2,false)</f>
        <v>--</v>
      </c>
      <c r="I2540" s="33"/>
      <c r="O2540" s="6" t="s">
        <v>6710</v>
      </c>
      <c r="P2540" s="8">
        <f t="shared" si="1"/>
        <v>8</v>
      </c>
      <c r="Q2540" s="8" t="str">
        <f t="shared" si="9"/>
        <v>nostart</v>
      </c>
      <c r="R2540" s="8" t="str">
        <f>if(and(P2540&lt;&gt;"",Q2540&lt;&gt;"newexp",Q2540&lt;&gt;"nostart"),countifs(script_conform_dispatching!A:A,P2540,script_conform_dispatching!B:B,Q2540),"")</f>
        <v/>
      </c>
      <c r="S2540" s="8" t="str">
        <f t="shared" si="3"/>
        <v/>
      </c>
    </row>
    <row r="2541" hidden="1">
      <c r="A2541" s="6" t="s">
        <v>6711</v>
      </c>
      <c r="B2541" s="6" t="s">
        <v>147</v>
      </c>
      <c r="C2541" s="6" t="s">
        <v>1011</v>
      </c>
      <c r="F2541" s="6" t="s">
        <v>415</v>
      </c>
      <c r="G2541" s="6" t="s">
        <v>416</v>
      </c>
      <c r="H2541" s="8" t="str">
        <f>VLOOKUP(C2541,agent_name_matching!A:B,2,false)</f>
        <v>Dialog LLM</v>
      </c>
      <c r="I2541" s="32" t="s">
        <v>6712</v>
      </c>
      <c r="J2541" s="6" t="s">
        <v>418</v>
      </c>
      <c r="L2541" s="6">
        <v>10552.0</v>
      </c>
      <c r="M2541" s="6">
        <v>52.0</v>
      </c>
      <c r="N2541" s="6">
        <v>1613.0</v>
      </c>
      <c r="O2541" s="6" t="s">
        <v>6713</v>
      </c>
      <c r="P2541" s="8" t="str">
        <f t="shared" si="1"/>
        <v/>
      </c>
      <c r="Q2541" s="8" t="str">
        <f t="shared" si="9"/>
        <v/>
      </c>
      <c r="R2541" s="8" t="str">
        <f>if(and(P2541&lt;&gt;"",Q2541&lt;&gt;"newexp",Q2541&lt;&gt;"nostart"),countifs(script_conform_dispatching!A:A,P2541,script_conform_dispatching!B:B,Q2541),"")</f>
        <v/>
      </c>
      <c r="S2541" s="8" t="str">
        <f t="shared" si="3"/>
        <v/>
      </c>
    </row>
    <row r="2542" hidden="1">
      <c r="A2542" s="6" t="s">
        <v>6714</v>
      </c>
      <c r="B2542" s="6" t="s">
        <v>147</v>
      </c>
      <c r="C2542" s="6" t="s">
        <v>450</v>
      </c>
      <c r="F2542" s="6" t="s">
        <v>415</v>
      </c>
      <c r="G2542" s="6" t="s">
        <v>416</v>
      </c>
      <c r="H2542" s="8" t="str">
        <f>VLOOKUP(C2542,agent_name_matching!A:B,2,false)</f>
        <v>Validator LLM</v>
      </c>
      <c r="I2542" s="32" t="s">
        <v>451</v>
      </c>
      <c r="J2542" s="6" t="s">
        <v>452</v>
      </c>
      <c r="L2542" s="6">
        <v>4535.0</v>
      </c>
      <c r="M2542" s="6">
        <v>10.0</v>
      </c>
      <c r="N2542" s="6">
        <v>722.0</v>
      </c>
      <c r="O2542" s="6" t="s">
        <v>6715</v>
      </c>
      <c r="P2542" s="8" t="str">
        <f t="shared" si="1"/>
        <v/>
      </c>
      <c r="Q2542" s="8" t="str">
        <f t="shared" si="9"/>
        <v/>
      </c>
      <c r="R2542" s="8" t="str">
        <f>if(and(P2542&lt;&gt;"",Q2542&lt;&gt;"newexp",Q2542&lt;&gt;"nostart"),countifs(script_conform_dispatching!A:A,P2542,script_conform_dispatching!B:B,Q2542),"")</f>
        <v/>
      </c>
      <c r="S2542" s="8" t="str">
        <f t="shared" si="3"/>
        <v/>
      </c>
    </row>
    <row r="2543" hidden="1">
      <c r="A2543" s="6" t="s">
        <v>6716</v>
      </c>
      <c r="B2543" s="6" t="s">
        <v>150</v>
      </c>
      <c r="C2543" s="6" t="s">
        <v>407</v>
      </c>
      <c r="D2543" s="6">
        <v>1.0</v>
      </c>
      <c r="E2543" s="6" t="s">
        <v>408</v>
      </c>
      <c r="H2543" s="8" t="str">
        <f>VLOOKUP(C2543,agent_name_matching!A:B,2,false)</f>
        <v>--</v>
      </c>
      <c r="I2543" s="33"/>
      <c r="O2543" s="6" t="s">
        <v>6717</v>
      </c>
      <c r="P2543" s="8" t="str">
        <f t="shared" si="1"/>
        <v/>
      </c>
      <c r="Q2543" s="8" t="str">
        <f t="shared" si="9"/>
        <v/>
      </c>
      <c r="R2543" s="8" t="str">
        <f>if(and(P2543&lt;&gt;"",Q2543&lt;&gt;"newexp",Q2543&lt;&gt;"nostart"),countifs(script_conform_dispatching!A:A,P2543,script_conform_dispatching!B:B,Q2543),"")</f>
        <v/>
      </c>
      <c r="S2543" s="8" t="str">
        <f t="shared" si="3"/>
        <v/>
      </c>
    </row>
    <row r="2544" hidden="1">
      <c r="A2544" s="6" t="s">
        <v>6718</v>
      </c>
      <c r="B2544" s="6" t="s">
        <v>150</v>
      </c>
      <c r="C2544" s="6" t="s">
        <v>411</v>
      </c>
      <c r="H2544" s="8" t="str">
        <f>VLOOKUP(C2544,agent_name_matching!A:B,2,false)</f>
        <v>System</v>
      </c>
      <c r="I2544" s="33"/>
      <c r="O2544" s="6" t="s">
        <v>6719</v>
      </c>
      <c r="P2544" s="8" t="str">
        <f t="shared" si="1"/>
        <v/>
      </c>
      <c r="Q2544" s="8" t="str">
        <f t="shared" si="9"/>
        <v/>
      </c>
      <c r="R2544" s="8" t="str">
        <f>if(and(P2544&lt;&gt;"",Q2544&lt;&gt;"newexp",Q2544&lt;&gt;"nostart"),countifs(script_conform_dispatching!A:A,P2544,script_conform_dispatching!B:B,Q2544),"")</f>
        <v/>
      </c>
      <c r="S2544" s="8" t="str">
        <f t="shared" si="3"/>
        <v/>
      </c>
    </row>
    <row r="2545" hidden="1">
      <c r="A2545" s="6" t="s">
        <v>6720</v>
      </c>
      <c r="B2545" s="6" t="s">
        <v>150</v>
      </c>
      <c r="C2545" s="6" t="s">
        <v>414</v>
      </c>
      <c r="F2545" s="6" t="s">
        <v>415</v>
      </c>
      <c r="G2545" s="6" t="s">
        <v>416</v>
      </c>
      <c r="H2545" s="8" t="str">
        <f>VLOOKUP(C2545,agent_name_matching!A:B,2,false)</f>
        <v>Dialog LLM</v>
      </c>
      <c r="I2545" s="32" t="s">
        <v>417</v>
      </c>
      <c r="J2545" s="6" t="s">
        <v>418</v>
      </c>
      <c r="L2545" s="6">
        <v>2328.0</v>
      </c>
      <c r="M2545" s="6">
        <v>42.0</v>
      </c>
      <c r="N2545" s="6">
        <v>1029.0</v>
      </c>
      <c r="O2545" s="6" t="s">
        <v>6721</v>
      </c>
      <c r="P2545" s="8" t="str">
        <f t="shared" si="1"/>
        <v/>
      </c>
      <c r="Q2545" s="8" t="str">
        <f t="shared" si="9"/>
        <v/>
      </c>
      <c r="R2545" s="8" t="str">
        <f>if(and(P2545&lt;&gt;"",Q2545&lt;&gt;"newexp",Q2545&lt;&gt;"nostart"),countifs(script_conform_dispatching!A:A,P2545,script_conform_dispatching!B:B,Q2545),"")</f>
        <v/>
      </c>
      <c r="S2545" s="8" t="str">
        <f t="shared" si="3"/>
        <v/>
      </c>
    </row>
    <row r="2546" hidden="1">
      <c r="A2546" s="6" t="s">
        <v>6722</v>
      </c>
      <c r="B2546" s="6" t="s">
        <v>150</v>
      </c>
      <c r="C2546" s="6" t="s">
        <v>37</v>
      </c>
      <c r="F2546" s="6" t="s">
        <v>415</v>
      </c>
      <c r="G2546" s="6" t="s">
        <v>416</v>
      </c>
      <c r="H2546" s="8" t="str">
        <f>VLOOKUP(C2546,agent_name_matching!A:B,2,false)</f>
        <v>Patient LLM</v>
      </c>
      <c r="I2546" s="32" t="s">
        <v>6723</v>
      </c>
      <c r="J2546" s="6" t="s">
        <v>418</v>
      </c>
      <c r="K2546" s="6">
        <v>1.0</v>
      </c>
      <c r="L2546" s="6">
        <v>546.0</v>
      </c>
      <c r="M2546" s="6">
        <v>35.0</v>
      </c>
      <c r="N2546" s="6">
        <v>840.0</v>
      </c>
      <c r="O2546" s="6" t="s">
        <v>6724</v>
      </c>
      <c r="P2546" s="8" t="str">
        <f t="shared" si="1"/>
        <v/>
      </c>
      <c r="Q2546" s="8" t="str">
        <f t="shared" si="9"/>
        <v/>
      </c>
      <c r="R2546" s="8" t="str">
        <f>if(and(P2546&lt;&gt;"",Q2546&lt;&gt;"newexp",Q2546&lt;&gt;"nostart"),countifs(script_conform_dispatching!A:A,P2546,script_conform_dispatching!B:B,Q2546),"")</f>
        <v/>
      </c>
      <c r="S2546" s="8" t="str">
        <f t="shared" si="3"/>
        <v/>
      </c>
    </row>
    <row r="2547" hidden="1">
      <c r="A2547" s="6" t="s">
        <v>6725</v>
      </c>
      <c r="B2547" s="6" t="s">
        <v>150</v>
      </c>
      <c r="C2547" s="6" t="s">
        <v>411</v>
      </c>
      <c r="H2547" s="8" t="str">
        <f>VLOOKUP(C2547,agent_name_matching!A:B,2,false)</f>
        <v>System</v>
      </c>
      <c r="I2547" s="33"/>
      <c r="O2547" s="6" t="s">
        <v>6726</v>
      </c>
      <c r="P2547" s="8" t="str">
        <f t="shared" si="1"/>
        <v/>
      </c>
      <c r="Q2547" s="8" t="str">
        <f t="shared" si="9"/>
        <v/>
      </c>
      <c r="R2547" s="8" t="str">
        <f>if(and(P2547&lt;&gt;"",Q2547&lt;&gt;"newexp",Q2547&lt;&gt;"nostart"),countifs(script_conform_dispatching!A:A,P2547,script_conform_dispatching!B:B,Q2547),"")</f>
        <v/>
      </c>
      <c r="S2547" s="8" t="str">
        <f t="shared" si="3"/>
        <v/>
      </c>
    </row>
    <row r="2548" hidden="1">
      <c r="A2548" s="6" t="s">
        <v>6727</v>
      </c>
      <c r="B2548" s="6" t="s">
        <v>150</v>
      </c>
      <c r="C2548" s="6" t="s">
        <v>414</v>
      </c>
      <c r="F2548" s="6" t="s">
        <v>415</v>
      </c>
      <c r="G2548" s="6" t="s">
        <v>416</v>
      </c>
      <c r="H2548" s="8" t="str">
        <f>VLOOKUP(C2548,agent_name_matching!A:B,2,false)</f>
        <v>Dialog LLM</v>
      </c>
      <c r="I2548" s="32" t="s">
        <v>426</v>
      </c>
      <c r="J2548" s="6" t="s">
        <v>418</v>
      </c>
      <c r="L2548" s="6">
        <v>2554.0</v>
      </c>
      <c r="M2548" s="6">
        <v>49.0</v>
      </c>
      <c r="N2548" s="6">
        <v>913.0</v>
      </c>
      <c r="O2548" s="6" t="s">
        <v>6728</v>
      </c>
      <c r="P2548" s="8" t="str">
        <f t="shared" si="1"/>
        <v/>
      </c>
      <c r="Q2548" s="8" t="str">
        <f t="shared" si="9"/>
        <v/>
      </c>
      <c r="R2548" s="8" t="str">
        <f>if(and(P2548&lt;&gt;"",Q2548&lt;&gt;"newexp",Q2548&lt;&gt;"nostart"),countifs(script_conform_dispatching!A:A,P2548,script_conform_dispatching!B:B,Q2548),"")</f>
        <v/>
      </c>
      <c r="S2548" s="8" t="str">
        <f t="shared" si="3"/>
        <v/>
      </c>
    </row>
    <row r="2549" hidden="1">
      <c r="A2549" s="6" t="s">
        <v>6729</v>
      </c>
      <c r="B2549" s="6" t="s">
        <v>150</v>
      </c>
      <c r="C2549" s="6" t="s">
        <v>37</v>
      </c>
      <c r="F2549" s="6" t="s">
        <v>415</v>
      </c>
      <c r="G2549" s="6" t="s">
        <v>416</v>
      </c>
      <c r="H2549" s="8" t="str">
        <f>VLOOKUP(C2549,agent_name_matching!A:B,2,false)</f>
        <v>Patient LLM</v>
      </c>
      <c r="I2549" s="32" t="s">
        <v>6730</v>
      </c>
      <c r="J2549" s="6" t="s">
        <v>418</v>
      </c>
      <c r="K2549" s="6">
        <v>1.0</v>
      </c>
      <c r="L2549" s="6">
        <v>624.0</v>
      </c>
      <c r="M2549" s="6">
        <v>12.0</v>
      </c>
      <c r="N2549" s="6">
        <v>906.0</v>
      </c>
      <c r="O2549" s="6" t="s">
        <v>6731</v>
      </c>
      <c r="P2549" s="8" t="str">
        <f t="shared" si="1"/>
        <v/>
      </c>
      <c r="Q2549" s="8" t="str">
        <f t="shared" si="9"/>
        <v/>
      </c>
      <c r="R2549" s="8" t="str">
        <f>if(and(P2549&lt;&gt;"",Q2549&lt;&gt;"newexp",Q2549&lt;&gt;"nostart"),countifs(script_conform_dispatching!A:A,P2549,script_conform_dispatching!B:B,Q2549),"")</f>
        <v/>
      </c>
      <c r="S2549" s="8" t="str">
        <f t="shared" si="3"/>
        <v/>
      </c>
    </row>
    <row r="2550" hidden="1">
      <c r="A2550" s="6" t="s">
        <v>6732</v>
      </c>
      <c r="B2550" s="6" t="s">
        <v>150</v>
      </c>
      <c r="C2550" s="6" t="s">
        <v>411</v>
      </c>
      <c r="H2550" s="8" t="str">
        <f>VLOOKUP(C2550,agent_name_matching!A:B,2,false)</f>
        <v>System</v>
      </c>
      <c r="I2550" s="33"/>
      <c r="O2550" s="6" t="s">
        <v>6733</v>
      </c>
      <c r="P2550" s="8" t="str">
        <f t="shared" si="1"/>
        <v/>
      </c>
      <c r="Q2550" s="8" t="str">
        <f t="shared" si="9"/>
        <v/>
      </c>
      <c r="R2550" s="8" t="str">
        <f>if(and(P2550&lt;&gt;"",Q2550&lt;&gt;"newexp",Q2550&lt;&gt;"nostart"),countifs(script_conform_dispatching!A:A,P2550,script_conform_dispatching!B:B,Q2550),"")</f>
        <v/>
      </c>
      <c r="S2550" s="8" t="str">
        <f t="shared" si="3"/>
        <v/>
      </c>
    </row>
    <row r="2551" hidden="1">
      <c r="A2551" s="6" t="s">
        <v>6734</v>
      </c>
      <c r="B2551" s="6" t="s">
        <v>150</v>
      </c>
      <c r="C2551" s="6" t="s">
        <v>414</v>
      </c>
      <c r="F2551" s="6" t="s">
        <v>415</v>
      </c>
      <c r="G2551" s="6" t="s">
        <v>416</v>
      </c>
      <c r="H2551" s="8" t="str">
        <f>VLOOKUP(C2551,agent_name_matching!A:B,2,false)</f>
        <v>Dialog LLM</v>
      </c>
      <c r="I2551" s="32" t="s">
        <v>6735</v>
      </c>
      <c r="J2551" s="6" t="s">
        <v>418</v>
      </c>
      <c r="L2551" s="6">
        <v>2764.0</v>
      </c>
      <c r="M2551" s="6">
        <v>42.0</v>
      </c>
      <c r="N2551" s="6">
        <v>929.0</v>
      </c>
      <c r="O2551" s="6" t="s">
        <v>6736</v>
      </c>
      <c r="P2551" s="8" t="str">
        <f t="shared" si="1"/>
        <v/>
      </c>
      <c r="Q2551" s="8" t="str">
        <f t="shared" si="9"/>
        <v/>
      </c>
      <c r="R2551" s="8" t="str">
        <f>if(and(P2551&lt;&gt;"",Q2551&lt;&gt;"newexp",Q2551&lt;&gt;"nostart"),countifs(script_conform_dispatching!A:A,P2551,script_conform_dispatching!B:B,Q2551),"")</f>
        <v/>
      </c>
      <c r="S2551" s="8" t="str">
        <f t="shared" si="3"/>
        <v/>
      </c>
    </row>
    <row r="2552" hidden="1">
      <c r="A2552" s="6" t="s">
        <v>6737</v>
      </c>
      <c r="B2552" s="6" t="s">
        <v>150</v>
      </c>
      <c r="C2552" s="6" t="s">
        <v>37</v>
      </c>
      <c r="F2552" s="6" t="s">
        <v>415</v>
      </c>
      <c r="G2552" s="6" t="s">
        <v>416</v>
      </c>
      <c r="H2552" s="8" t="str">
        <f>VLOOKUP(C2552,agent_name_matching!A:B,2,false)</f>
        <v>Patient LLM</v>
      </c>
      <c r="I2552" s="32" t="s">
        <v>6738</v>
      </c>
      <c r="J2552" s="6" t="s">
        <v>418</v>
      </c>
      <c r="K2552" s="6">
        <v>1.0</v>
      </c>
      <c r="L2552" s="6">
        <v>672.0</v>
      </c>
      <c r="M2552" s="6">
        <v>50.0</v>
      </c>
      <c r="N2552" s="6">
        <v>1289.0</v>
      </c>
      <c r="O2552" s="6" t="s">
        <v>6739</v>
      </c>
      <c r="P2552" s="8" t="str">
        <f t="shared" si="1"/>
        <v/>
      </c>
      <c r="Q2552" s="8" t="str">
        <f t="shared" si="9"/>
        <v/>
      </c>
      <c r="R2552" s="8" t="str">
        <f>if(and(P2552&lt;&gt;"",Q2552&lt;&gt;"newexp",Q2552&lt;&gt;"nostart"),countifs(script_conform_dispatching!A:A,P2552,script_conform_dispatching!B:B,Q2552),"")</f>
        <v/>
      </c>
      <c r="S2552" s="8" t="str">
        <f t="shared" si="3"/>
        <v/>
      </c>
    </row>
    <row r="2553" hidden="1">
      <c r="A2553" s="6" t="s">
        <v>6740</v>
      </c>
      <c r="B2553" s="6" t="s">
        <v>150</v>
      </c>
      <c r="C2553" s="6" t="s">
        <v>411</v>
      </c>
      <c r="H2553" s="8" t="str">
        <f>VLOOKUP(C2553,agent_name_matching!A:B,2,false)</f>
        <v>System</v>
      </c>
      <c r="I2553" s="33"/>
      <c r="O2553" s="6" t="s">
        <v>6741</v>
      </c>
      <c r="P2553" s="8" t="str">
        <f t="shared" si="1"/>
        <v/>
      </c>
      <c r="Q2553" s="8" t="str">
        <f t="shared" si="9"/>
        <v/>
      </c>
      <c r="R2553" s="8" t="str">
        <f>if(and(P2553&lt;&gt;"",Q2553&lt;&gt;"newexp",Q2553&lt;&gt;"nostart"),countifs(script_conform_dispatching!A:A,P2553,script_conform_dispatching!B:B,Q2553),"")</f>
        <v/>
      </c>
      <c r="S2553" s="8" t="str">
        <f t="shared" si="3"/>
        <v/>
      </c>
    </row>
    <row r="2554" hidden="1">
      <c r="A2554" s="6" t="s">
        <v>6742</v>
      </c>
      <c r="B2554" s="6" t="s">
        <v>150</v>
      </c>
      <c r="C2554" s="6" t="s">
        <v>414</v>
      </c>
      <c r="F2554" s="6" t="s">
        <v>415</v>
      </c>
      <c r="G2554" s="6" t="s">
        <v>416</v>
      </c>
      <c r="H2554" s="8" t="str">
        <f>VLOOKUP(C2554,agent_name_matching!A:B,2,false)</f>
        <v>Dialog LLM</v>
      </c>
      <c r="I2554" s="32" t="s">
        <v>6743</v>
      </c>
      <c r="J2554" s="6" t="s">
        <v>418</v>
      </c>
      <c r="L2554" s="6">
        <v>3005.0</v>
      </c>
      <c r="M2554" s="6">
        <v>216.0</v>
      </c>
      <c r="N2554" s="6">
        <v>2452.0</v>
      </c>
      <c r="O2554" s="6" t="s">
        <v>6744</v>
      </c>
      <c r="P2554" s="8" t="str">
        <f t="shared" si="1"/>
        <v/>
      </c>
      <c r="Q2554" s="8" t="str">
        <f t="shared" si="9"/>
        <v/>
      </c>
      <c r="R2554" s="8" t="str">
        <f>if(and(P2554&lt;&gt;"",Q2554&lt;&gt;"newexp",Q2554&lt;&gt;"nostart"),countifs(script_conform_dispatching!A:A,P2554,script_conform_dispatching!B:B,Q2554),"")</f>
        <v/>
      </c>
      <c r="S2554" s="8" t="str">
        <f t="shared" si="3"/>
        <v/>
      </c>
    </row>
    <row r="2555" hidden="1">
      <c r="A2555" s="6" t="s">
        <v>6745</v>
      </c>
      <c r="B2555" s="6" t="s">
        <v>150</v>
      </c>
      <c r="C2555" s="6" t="s">
        <v>407</v>
      </c>
      <c r="D2555" s="6">
        <v>1.0</v>
      </c>
      <c r="E2555" s="6" t="s">
        <v>445</v>
      </c>
      <c r="H2555" s="8" t="str">
        <f>VLOOKUP(C2555,agent_name_matching!A:B,2,false)</f>
        <v>--</v>
      </c>
      <c r="I2555" s="33"/>
      <c r="O2555" s="6" t="s">
        <v>6746</v>
      </c>
      <c r="P2555" s="8">
        <f t="shared" si="1"/>
        <v>1</v>
      </c>
      <c r="Q2555" s="8">
        <f t="shared" si="9"/>
        <v>2</v>
      </c>
      <c r="R2555" s="8">
        <f>if(and(P2555&lt;&gt;"",Q2555&lt;&gt;"newexp",Q2555&lt;&gt;"nostart"),countifs(script_conform_dispatching!A:A,P2555,script_conform_dispatching!B:B,Q2555),"")</f>
        <v>1</v>
      </c>
      <c r="S2555" s="8" t="str">
        <f t="shared" si="3"/>
        <v/>
      </c>
    </row>
    <row r="2556" hidden="1">
      <c r="A2556" s="6" t="s">
        <v>6747</v>
      </c>
      <c r="B2556" s="6" t="s">
        <v>150</v>
      </c>
      <c r="C2556" s="6" t="s">
        <v>407</v>
      </c>
      <c r="D2556" s="6">
        <v>2.0</v>
      </c>
      <c r="E2556" s="6" t="s">
        <v>408</v>
      </c>
      <c r="H2556" s="8" t="str">
        <f>VLOOKUP(C2556,agent_name_matching!A:B,2,false)</f>
        <v>--</v>
      </c>
      <c r="I2556" s="33"/>
      <c r="O2556" s="6" t="s">
        <v>6748</v>
      </c>
      <c r="P2556" s="8" t="str">
        <f t="shared" si="1"/>
        <v/>
      </c>
      <c r="Q2556" s="8" t="str">
        <f t="shared" si="9"/>
        <v/>
      </c>
      <c r="R2556" s="8" t="str">
        <f>if(and(P2556&lt;&gt;"",Q2556&lt;&gt;"newexp",Q2556&lt;&gt;"nostart"),countifs(script_conform_dispatching!A:A,P2556,script_conform_dispatching!B:B,Q2556),"")</f>
        <v/>
      </c>
      <c r="S2556" s="8" t="str">
        <f t="shared" si="3"/>
        <v/>
      </c>
    </row>
    <row r="2557" hidden="1">
      <c r="A2557" s="6" t="s">
        <v>6749</v>
      </c>
      <c r="B2557" s="6" t="s">
        <v>150</v>
      </c>
      <c r="C2557" s="6" t="s">
        <v>450</v>
      </c>
      <c r="F2557" s="6" t="s">
        <v>415</v>
      </c>
      <c r="G2557" s="6" t="s">
        <v>416</v>
      </c>
      <c r="H2557" s="8" t="str">
        <f>VLOOKUP(C2557,agent_name_matching!A:B,2,false)</f>
        <v>Validator LLM</v>
      </c>
      <c r="I2557" s="32" t="s">
        <v>451</v>
      </c>
      <c r="J2557" s="6" t="s">
        <v>452</v>
      </c>
      <c r="L2557" s="6">
        <v>804.0</v>
      </c>
      <c r="M2557" s="6">
        <v>10.0</v>
      </c>
      <c r="N2557" s="6">
        <v>898.0</v>
      </c>
      <c r="O2557" s="6" t="s">
        <v>6750</v>
      </c>
      <c r="P2557" s="8" t="str">
        <f t="shared" si="1"/>
        <v/>
      </c>
      <c r="Q2557" s="8" t="str">
        <f t="shared" si="9"/>
        <v/>
      </c>
      <c r="R2557" s="8" t="str">
        <f>if(and(P2557&lt;&gt;"",Q2557&lt;&gt;"newexp",Q2557&lt;&gt;"nostart"),countifs(script_conform_dispatching!A:A,P2557,script_conform_dispatching!B:B,Q2557),"")</f>
        <v/>
      </c>
      <c r="S2557" s="8" t="str">
        <f t="shared" si="3"/>
        <v/>
      </c>
    </row>
    <row r="2558" hidden="1">
      <c r="A2558" s="6" t="s">
        <v>6751</v>
      </c>
      <c r="B2558" s="6" t="s">
        <v>150</v>
      </c>
      <c r="C2558" s="6" t="s">
        <v>37</v>
      </c>
      <c r="F2558" s="6" t="s">
        <v>415</v>
      </c>
      <c r="G2558" s="6" t="s">
        <v>416</v>
      </c>
      <c r="H2558" s="8" t="str">
        <f>VLOOKUP(C2558,agent_name_matching!A:B,2,false)</f>
        <v>Patient LLM</v>
      </c>
      <c r="I2558" s="32" t="s">
        <v>6752</v>
      </c>
      <c r="J2558" s="6" t="s">
        <v>418</v>
      </c>
      <c r="K2558" s="6">
        <v>1.0</v>
      </c>
      <c r="L2558" s="6">
        <v>791.0</v>
      </c>
      <c r="M2558" s="6">
        <v>31.0</v>
      </c>
      <c r="N2558" s="6">
        <v>1042.0</v>
      </c>
      <c r="O2558" s="6" t="s">
        <v>6753</v>
      </c>
      <c r="P2558" s="8" t="str">
        <f t="shared" si="1"/>
        <v/>
      </c>
      <c r="Q2558" s="8" t="str">
        <f t="shared" si="9"/>
        <v/>
      </c>
      <c r="R2558" s="8" t="str">
        <f>if(and(P2558&lt;&gt;"",Q2558&lt;&gt;"newexp",Q2558&lt;&gt;"nostart"),countifs(script_conform_dispatching!A:A,P2558,script_conform_dispatching!B:B,Q2558),"")</f>
        <v/>
      </c>
      <c r="S2558" s="8" t="str">
        <f t="shared" si="3"/>
        <v/>
      </c>
    </row>
    <row r="2559" hidden="1">
      <c r="A2559" s="6" t="s">
        <v>6754</v>
      </c>
      <c r="B2559" s="6" t="s">
        <v>150</v>
      </c>
      <c r="C2559" s="6" t="s">
        <v>411</v>
      </c>
      <c r="H2559" s="8" t="str">
        <f>VLOOKUP(C2559,agent_name_matching!A:B,2,false)</f>
        <v>System</v>
      </c>
      <c r="I2559" s="33"/>
      <c r="O2559" s="6" t="s">
        <v>6755</v>
      </c>
      <c r="P2559" s="8" t="str">
        <f t="shared" si="1"/>
        <v/>
      </c>
      <c r="Q2559" s="8" t="str">
        <f t="shared" si="9"/>
        <v/>
      </c>
      <c r="R2559" s="8" t="str">
        <f>if(and(P2559&lt;&gt;"",Q2559&lt;&gt;"newexp",Q2559&lt;&gt;"nostart"),countifs(script_conform_dispatching!A:A,P2559,script_conform_dispatching!B:B,Q2559),"")</f>
        <v/>
      </c>
      <c r="S2559" s="8" t="str">
        <f t="shared" si="3"/>
        <v/>
      </c>
    </row>
    <row r="2560" hidden="1">
      <c r="A2560" s="6" t="s">
        <v>6756</v>
      </c>
      <c r="B2560" s="6" t="s">
        <v>150</v>
      </c>
      <c r="C2560" s="6" t="s">
        <v>414</v>
      </c>
      <c r="F2560" s="6" t="s">
        <v>415</v>
      </c>
      <c r="G2560" s="6" t="s">
        <v>416</v>
      </c>
      <c r="H2560" s="8" t="str">
        <f>VLOOKUP(C2560,agent_name_matching!A:B,2,false)</f>
        <v>Dialog LLM</v>
      </c>
      <c r="I2560" s="32" t="s">
        <v>6757</v>
      </c>
      <c r="J2560" s="6" t="s">
        <v>418</v>
      </c>
      <c r="L2560" s="6">
        <v>3420.0</v>
      </c>
      <c r="M2560" s="6">
        <v>292.0</v>
      </c>
      <c r="N2560" s="6">
        <v>3414.0</v>
      </c>
      <c r="O2560" s="6" t="s">
        <v>6758</v>
      </c>
      <c r="P2560" s="8" t="str">
        <f t="shared" si="1"/>
        <v/>
      </c>
      <c r="Q2560" s="8" t="str">
        <f t="shared" si="9"/>
        <v/>
      </c>
      <c r="R2560" s="8" t="str">
        <f>if(and(P2560&lt;&gt;"",Q2560&lt;&gt;"newexp",Q2560&lt;&gt;"nostart"),countifs(script_conform_dispatching!A:A,P2560,script_conform_dispatching!B:B,Q2560),"")</f>
        <v/>
      </c>
      <c r="S2560" s="8" t="str">
        <f t="shared" si="3"/>
        <v/>
      </c>
    </row>
    <row r="2561" hidden="1">
      <c r="A2561" s="6" t="s">
        <v>6759</v>
      </c>
      <c r="B2561" s="6" t="s">
        <v>150</v>
      </c>
      <c r="C2561" s="6" t="s">
        <v>407</v>
      </c>
      <c r="D2561" s="6">
        <v>2.0</v>
      </c>
      <c r="E2561" s="6" t="s">
        <v>445</v>
      </c>
      <c r="H2561" s="8" t="str">
        <f>VLOOKUP(C2561,agent_name_matching!A:B,2,false)</f>
        <v>--</v>
      </c>
      <c r="I2561" s="33"/>
      <c r="O2561" s="6" t="s">
        <v>6760</v>
      </c>
      <c r="P2561" s="8">
        <f t="shared" si="1"/>
        <v>2</v>
      </c>
      <c r="Q2561" s="8">
        <f t="shared" si="9"/>
        <v>3</v>
      </c>
      <c r="R2561" s="8">
        <f>if(and(P2561&lt;&gt;"",Q2561&lt;&gt;"newexp",Q2561&lt;&gt;"nostart"),countifs(script_conform_dispatching!A:A,P2561,script_conform_dispatching!B:B,Q2561),"")</f>
        <v>1</v>
      </c>
      <c r="S2561" s="8" t="str">
        <f t="shared" si="3"/>
        <v/>
      </c>
    </row>
    <row r="2562" hidden="1">
      <c r="A2562" s="6" t="s">
        <v>6761</v>
      </c>
      <c r="B2562" s="6" t="s">
        <v>150</v>
      </c>
      <c r="C2562" s="6" t="s">
        <v>407</v>
      </c>
      <c r="D2562" s="6">
        <v>3.0</v>
      </c>
      <c r="E2562" s="6" t="s">
        <v>408</v>
      </c>
      <c r="H2562" s="8" t="str">
        <f>VLOOKUP(C2562,agent_name_matching!A:B,2,false)</f>
        <v>--</v>
      </c>
      <c r="I2562" s="33"/>
      <c r="O2562" s="6" t="s">
        <v>6762</v>
      </c>
      <c r="P2562" s="8" t="str">
        <f t="shared" si="1"/>
        <v/>
      </c>
      <c r="Q2562" s="8" t="str">
        <f t="shared" si="9"/>
        <v/>
      </c>
      <c r="R2562" s="8" t="str">
        <f>if(and(P2562&lt;&gt;"",Q2562&lt;&gt;"newexp",Q2562&lt;&gt;"nostart"),countifs(script_conform_dispatching!A:A,P2562,script_conform_dispatching!B:B,Q2562),"")</f>
        <v/>
      </c>
      <c r="S2562" s="8" t="str">
        <f t="shared" si="3"/>
        <v/>
      </c>
    </row>
    <row r="2563" hidden="1">
      <c r="A2563" s="6" t="s">
        <v>6763</v>
      </c>
      <c r="B2563" s="6" t="s">
        <v>150</v>
      </c>
      <c r="C2563" s="6" t="s">
        <v>450</v>
      </c>
      <c r="F2563" s="6" t="s">
        <v>415</v>
      </c>
      <c r="G2563" s="6" t="s">
        <v>416</v>
      </c>
      <c r="H2563" s="8" t="str">
        <f>VLOOKUP(C2563,agent_name_matching!A:B,2,false)</f>
        <v>Validator LLM</v>
      </c>
      <c r="I2563" s="32" t="s">
        <v>451</v>
      </c>
      <c r="J2563" s="6" t="s">
        <v>452</v>
      </c>
      <c r="L2563" s="6">
        <v>892.0</v>
      </c>
      <c r="M2563" s="6">
        <v>10.0</v>
      </c>
      <c r="N2563" s="6">
        <v>707.0</v>
      </c>
      <c r="O2563" s="6" t="s">
        <v>6764</v>
      </c>
      <c r="P2563" s="8" t="str">
        <f t="shared" si="1"/>
        <v/>
      </c>
      <c r="Q2563" s="8" t="str">
        <f t="shared" si="9"/>
        <v/>
      </c>
      <c r="R2563" s="8" t="str">
        <f>if(and(P2563&lt;&gt;"",Q2563&lt;&gt;"newexp",Q2563&lt;&gt;"nostart"),countifs(script_conform_dispatching!A:A,P2563,script_conform_dispatching!B:B,Q2563),"")</f>
        <v/>
      </c>
      <c r="S2563" s="8" t="str">
        <f t="shared" si="3"/>
        <v/>
      </c>
    </row>
    <row r="2564" hidden="1">
      <c r="A2564" s="6" t="s">
        <v>6765</v>
      </c>
      <c r="B2564" s="6" t="s">
        <v>150</v>
      </c>
      <c r="C2564" s="6" t="s">
        <v>37</v>
      </c>
      <c r="F2564" s="6" t="s">
        <v>415</v>
      </c>
      <c r="G2564" s="6" t="s">
        <v>416</v>
      </c>
      <c r="H2564" s="8" t="str">
        <f>VLOOKUP(C2564,agent_name_matching!A:B,2,false)</f>
        <v>Patient LLM</v>
      </c>
      <c r="I2564" s="32" t="s">
        <v>6766</v>
      </c>
      <c r="J2564" s="6" t="s">
        <v>418</v>
      </c>
      <c r="K2564" s="6">
        <v>1.0</v>
      </c>
      <c r="L2564" s="6">
        <v>862.0</v>
      </c>
      <c r="M2564" s="6">
        <v>90.0</v>
      </c>
      <c r="N2564" s="6">
        <v>2362.0</v>
      </c>
      <c r="O2564" s="6" t="s">
        <v>6767</v>
      </c>
      <c r="P2564" s="8" t="str">
        <f t="shared" si="1"/>
        <v/>
      </c>
      <c r="Q2564" s="8" t="str">
        <f t="shared" si="9"/>
        <v/>
      </c>
      <c r="R2564" s="8" t="str">
        <f>if(and(P2564&lt;&gt;"",Q2564&lt;&gt;"newexp",Q2564&lt;&gt;"nostart"),countifs(script_conform_dispatching!A:A,P2564,script_conform_dispatching!B:B,Q2564),"")</f>
        <v/>
      </c>
      <c r="S2564" s="8" t="str">
        <f t="shared" si="3"/>
        <v/>
      </c>
    </row>
    <row r="2565" hidden="1">
      <c r="A2565" s="6" t="s">
        <v>6768</v>
      </c>
      <c r="B2565" s="6" t="s">
        <v>150</v>
      </c>
      <c r="C2565" s="6" t="s">
        <v>411</v>
      </c>
      <c r="H2565" s="8" t="str">
        <f>VLOOKUP(C2565,agent_name_matching!A:B,2,false)</f>
        <v>System</v>
      </c>
      <c r="I2565" s="33"/>
      <c r="O2565" s="6" t="s">
        <v>6769</v>
      </c>
      <c r="P2565" s="8" t="str">
        <f t="shared" si="1"/>
        <v/>
      </c>
      <c r="Q2565" s="8" t="str">
        <f t="shared" si="9"/>
        <v/>
      </c>
      <c r="R2565" s="8" t="str">
        <f>if(and(P2565&lt;&gt;"",Q2565&lt;&gt;"newexp",Q2565&lt;&gt;"nostart"),countifs(script_conform_dispatching!A:A,P2565,script_conform_dispatching!B:B,Q2565),"")</f>
        <v/>
      </c>
      <c r="S2565" s="8" t="str">
        <f t="shared" si="3"/>
        <v/>
      </c>
    </row>
    <row r="2566" hidden="1">
      <c r="A2566" s="6" t="s">
        <v>6770</v>
      </c>
      <c r="B2566" s="6" t="s">
        <v>150</v>
      </c>
      <c r="C2566" s="6" t="s">
        <v>414</v>
      </c>
      <c r="F2566" s="6" t="s">
        <v>415</v>
      </c>
      <c r="G2566" s="6" t="s">
        <v>416</v>
      </c>
      <c r="H2566" s="8" t="str">
        <f>VLOOKUP(C2566,agent_name_matching!A:B,2,false)</f>
        <v>Dialog LLM</v>
      </c>
      <c r="I2566" s="32" t="s">
        <v>6771</v>
      </c>
      <c r="J2566" s="6" t="s">
        <v>418</v>
      </c>
      <c r="L2566" s="6">
        <v>4075.0</v>
      </c>
      <c r="M2566" s="6">
        <v>55.0</v>
      </c>
      <c r="N2566" s="6">
        <v>3036.0</v>
      </c>
      <c r="O2566" s="6" t="s">
        <v>6772</v>
      </c>
      <c r="P2566" s="8" t="str">
        <f t="shared" si="1"/>
        <v/>
      </c>
      <c r="Q2566" s="8" t="str">
        <f t="shared" si="9"/>
        <v/>
      </c>
      <c r="R2566" s="8" t="str">
        <f>if(and(P2566&lt;&gt;"",Q2566&lt;&gt;"newexp",Q2566&lt;&gt;"nostart"),countifs(script_conform_dispatching!A:A,P2566,script_conform_dispatching!B:B,Q2566),"")</f>
        <v/>
      </c>
      <c r="S2566" s="8" t="str">
        <f t="shared" si="3"/>
        <v/>
      </c>
    </row>
    <row r="2567" hidden="1">
      <c r="A2567" s="6" t="s">
        <v>6773</v>
      </c>
      <c r="B2567" s="6" t="s">
        <v>150</v>
      </c>
      <c r="C2567" s="6" t="s">
        <v>37</v>
      </c>
      <c r="F2567" s="6" t="s">
        <v>415</v>
      </c>
      <c r="G2567" s="6" t="s">
        <v>416</v>
      </c>
      <c r="H2567" s="8" t="str">
        <f>VLOOKUP(C2567,agent_name_matching!A:B,2,false)</f>
        <v>Patient LLM</v>
      </c>
      <c r="I2567" s="32" t="s">
        <v>6774</v>
      </c>
      <c r="J2567" s="6" t="s">
        <v>418</v>
      </c>
      <c r="K2567" s="6">
        <v>1.0</v>
      </c>
      <c r="L2567" s="6">
        <v>1001.0</v>
      </c>
      <c r="M2567" s="6">
        <v>86.0</v>
      </c>
      <c r="N2567" s="6">
        <v>1468.0</v>
      </c>
      <c r="O2567" s="6" t="s">
        <v>6775</v>
      </c>
      <c r="P2567" s="8" t="str">
        <f t="shared" si="1"/>
        <v/>
      </c>
      <c r="Q2567" s="8" t="str">
        <f t="shared" si="9"/>
        <v/>
      </c>
      <c r="R2567" s="8" t="str">
        <f>if(and(P2567&lt;&gt;"",Q2567&lt;&gt;"newexp",Q2567&lt;&gt;"nostart"),countifs(script_conform_dispatching!A:A,P2567,script_conform_dispatching!B:B,Q2567),"")</f>
        <v/>
      </c>
      <c r="S2567" s="8" t="str">
        <f t="shared" si="3"/>
        <v/>
      </c>
    </row>
    <row r="2568" hidden="1">
      <c r="A2568" s="6" t="s">
        <v>6776</v>
      </c>
      <c r="B2568" s="6" t="s">
        <v>150</v>
      </c>
      <c r="C2568" s="6" t="s">
        <v>411</v>
      </c>
      <c r="H2568" s="8" t="str">
        <f>VLOOKUP(C2568,agent_name_matching!A:B,2,false)</f>
        <v>System</v>
      </c>
      <c r="I2568" s="33"/>
      <c r="O2568" s="6" t="s">
        <v>6777</v>
      </c>
      <c r="P2568" s="8" t="str">
        <f t="shared" si="1"/>
        <v/>
      </c>
      <c r="Q2568" s="8" t="str">
        <f t="shared" si="9"/>
        <v/>
      </c>
      <c r="R2568" s="8" t="str">
        <f>if(and(P2568&lt;&gt;"",Q2568&lt;&gt;"newexp",Q2568&lt;&gt;"nostart"),countifs(script_conform_dispatching!A:A,P2568,script_conform_dispatching!B:B,Q2568),"")</f>
        <v/>
      </c>
      <c r="S2568" s="8" t="str">
        <f t="shared" si="3"/>
        <v/>
      </c>
    </row>
    <row r="2569" hidden="1">
      <c r="A2569" s="6" t="s">
        <v>6778</v>
      </c>
      <c r="B2569" s="6" t="s">
        <v>150</v>
      </c>
      <c r="C2569" s="6" t="s">
        <v>414</v>
      </c>
      <c r="F2569" s="6" t="s">
        <v>415</v>
      </c>
      <c r="G2569" s="6" t="s">
        <v>416</v>
      </c>
      <c r="H2569" s="8" t="str">
        <f>VLOOKUP(C2569,agent_name_matching!A:B,2,false)</f>
        <v>Dialog LLM</v>
      </c>
      <c r="I2569" s="32" t="s">
        <v>6779</v>
      </c>
      <c r="J2569" s="6" t="s">
        <v>418</v>
      </c>
      <c r="L2569" s="6">
        <v>4489.0</v>
      </c>
      <c r="M2569" s="6">
        <v>69.0</v>
      </c>
      <c r="N2569" s="6">
        <v>1386.0</v>
      </c>
      <c r="O2569" s="6" t="s">
        <v>6780</v>
      </c>
      <c r="P2569" s="8" t="str">
        <f t="shared" si="1"/>
        <v/>
      </c>
      <c r="Q2569" s="8" t="str">
        <f t="shared" si="9"/>
        <v/>
      </c>
      <c r="R2569" s="8" t="str">
        <f>if(and(P2569&lt;&gt;"",Q2569&lt;&gt;"newexp",Q2569&lt;&gt;"nostart"),countifs(script_conform_dispatching!A:A,P2569,script_conform_dispatching!B:B,Q2569),"")</f>
        <v/>
      </c>
      <c r="S2569" s="8" t="str">
        <f t="shared" si="3"/>
        <v/>
      </c>
    </row>
    <row r="2570" hidden="1">
      <c r="A2570" s="6" t="s">
        <v>6781</v>
      </c>
      <c r="B2570" s="6" t="s">
        <v>150</v>
      </c>
      <c r="C2570" s="6" t="s">
        <v>37</v>
      </c>
      <c r="F2570" s="6" t="s">
        <v>415</v>
      </c>
      <c r="G2570" s="6" t="s">
        <v>416</v>
      </c>
      <c r="H2570" s="8" t="str">
        <f>VLOOKUP(C2570,agent_name_matching!A:B,2,false)</f>
        <v>Patient LLM</v>
      </c>
      <c r="I2570" s="32" t="s">
        <v>6782</v>
      </c>
      <c r="J2570" s="6" t="s">
        <v>418</v>
      </c>
      <c r="K2570" s="6">
        <v>1.0</v>
      </c>
      <c r="L2570" s="6">
        <v>1150.0</v>
      </c>
      <c r="M2570" s="6">
        <v>71.0</v>
      </c>
      <c r="N2570" s="6">
        <v>1654.0</v>
      </c>
      <c r="O2570" s="6" t="s">
        <v>6783</v>
      </c>
      <c r="P2570" s="8" t="str">
        <f t="shared" si="1"/>
        <v/>
      </c>
      <c r="Q2570" s="8" t="str">
        <f t="shared" si="9"/>
        <v/>
      </c>
      <c r="R2570" s="8" t="str">
        <f>if(and(P2570&lt;&gt;"",Q2570&lt;&gt;"newexp",Q2570&lt;&gt;"nostart"),countifs(script_conform_dispatching!A:A,P2570,script_conform_dispatching!B:B,Q2570),"")</f>
        <v/>
      </c>
      <c r="S2570" s="8" t="str">
        <f t="shared" si="3"/>
        <v/>
      </c>
    </row>
    <row r="2571" hidden="1">
      <c r="A2571" s="6" t="s">
        <v>6784</v>
      </c>
      <c r="B2571" s="6" t="s">
        <v>150</v>
      </c>
      <c r="C2571" s="6" t="s">
        <v>411</v>
      </c>
      <c r="H2571" s="8" t="str">
        <f>VLOOKUP(C2571,agent_name_matching!A:B,2,false)</f>
        <v>System</v>
      </c>
      <c r="I2571" s="33"/>
      <c r="O2571" s="6" t="s">
        <v>6785</v>
      </c>
      <c r="P2571" s="8" t="str">
        <f t="shared" si="1"/>
        <v/>
      </c>
      <c r="Q2571" s="8" t="str">
        <f t="shared" si="9"/>
        <v/>
      </c>
      <c r="R2571" s="8" t="str">
        <f>if(and(P2571&lt;&gt;"",Q2571&lt;&gt;"newexp",Q2571&lt;&gt;"nostart"),countifs(script_conform_dispatching!A:A,P2571,script_conform_dispatching!B:B,Q2571),"")</f>
        <v/>
      </c>
      <c r="S2571" s="8" t="str">
        <f t="shared" si="3"/>
        <v/>
      </c>
    </row>
    <row r="2572" hidden="1">
      <c r="A2572" s="6" t="s">
        <v>6786</v>
      </c>
      <c r="B2572" s="6" t="s">
        <v>150</v>
      </c>
      <c r="C2572" s="6" t="s">
        <v>414</v>
      </c>
      <c r="F2572" s="6" t="s">
        <v>415</v>
      </c>
      <c r="G2572" s="6" t="s">
        <v>416</v>
      </c>
      <c r="H2572" s="8" t="str">
        <f>VLOOKUP(C2572,agent_name_matching!A:B,2,false)</f>
        <v>Dialog LLM</v>
      </c>
      <c r="I2572" s="32" t="s">
        <v>6787</v>
      </c>
      <c r="J2572" s="6" t="s">
        <v>418</v>
      </c>
      <c r="L2572" s="6">
        <v>4901.0</v>
      </c>
      <c r="M2572" s="6">
        <v>72.0</v>
      </c>
      <c r="N2572" s="6">
        <v>1300.0</v>
      </c>
      <c r="O2572" s="6" t="s">
        <v>6788</v>
      </c>
      <c r="P2572" s="8" t="str">
        <f t="shared" si="1"/>
        <v/>
      </c>
      <c r="Q2572" s="8" t="str">
        <f t="shared" si="9"/>
        <v/>
      </c>
      <c r="R2572" s="8" t="str">
        <f>if(and(P2572&lt;&gt;"",Q2572&lt;&gt;"newexp",Q2572&lt;&gt;"nostart"),countifs(script_conform_dispatching!A:A,P2572,script_conform_dispatching!B:B,Q2572),"")</f>
        <v/>
      </c>
      <c r="S2572" s="8" t="str">
        <f t="shared" si="3"/>
        <v/>
      </c>
    </row>
    <row r="2573" hidden="1">
      <c r="A2573" s="6" t="s">
        <v>6789</v>
      </c>
      <c r="B2573" s="6" t="s">
        <v>150</v>
      </c>
      <c r="C2573" s="6" t="s">
        <v>37</v>
      </c>
      <c r="F2573" s="6" t="s">
        <v>415</v>
      </c>
      <c r="G2573" s="6" t="s">
        <v>416</v>
      </c>
      <c r="H2573" s="8" t="str">
        <f>VLOOKUP(C2573,agent_name_matching!A:B,2,false)</f>
        <v>Patient LLM</v>
      </c>
      <c r="I2573" s="32" t="s">
        <v>6790</v>
      </c>
      <c r="J2573" s="6" t="s">
        <v>418</v>
      </c>
      <c r="K2573" s="6">
        <v>1.0</v>
      </c>
      <c r="L2573" s="6">
        <v>1287.0</v>
      </c>
      <c r="M2573" s="6">
        <v>82.0</v>
      </c>
      <c r="N2573" s="6">
        <v>1665.0</v>
      </c>
      <c r="O2573" s="6" t="s">
        <v>6791</v>
      </c>
      <c r="P2573" s="8" t="str">
        <f t="shared" si="1"/>
        <v/>
      </c>
      <c r="Q2573" s="8" t="str">
        <f t="shared" si="9"/>
        <v/>
      </c>
      <c r="R2573" s="8" t="str">
        <f>if(and(P2573&lt;&gt;"",Q2573&lt;&gt;"newexp",Q2573&lt;&gt;"nostart"),countifs(script_conform_dispatching!A:A,P2573,script_conform_dispatching!B:B,Q2573),"")</f>
        <v/>
      </c>
      <c r="S2573" s="8" t="str">
        <f t="shared" si="3"/>
        <v/>
      </c>
    </row>
    <row r="2574" hidden="1">
      <c r="A2574" s="6" t="s">
        <v>6792</v>
      </c>
      <c r="B2574" s="6" t="s">
        <v>150</v>
      </c>
      <c r="C2574" s="6" t="s">
        <v>411</v>
      </c>
      <c r="H2574" s="8" t="str">
        <f>VLOOKUP(C2574,agent_name_matching!A:B,2,false)</f>
        <v>System</v>
      </c>
      <c r="I2574" s="33"/>
      <c r="O2574" s="6" t="s">
        <v>6793</v>
      </c>
      <c r="P2574" s="8" t="str">
        <f t="shared" si="1"/>
        <v/>
      </c>
      <c r="Q2574" s="8" t="str">
        <f t="shared" si="9"/>
        <v/>
      </c>
      <c r="R2574" s="8" t="str">
        <f>if(and(P2574&lt;&gt;"",Q2574&lt;&gt;"newexp",Q2574&lt;&gt;"nostart"),countifs(script_conform_dispatching!A:A,P2574,script_conform_dispatching!B:B,Q2574),"")</f>
        <v/>
      </c>
      <c r="S2574" s="8" t="str">
        <f t="shared" si="3"/>
        <v/>
      </c>
    </row>
    <row r="2575" hidden="1">
      <c r="A2575" s="6" t="s">
        <v>6794</v>
      </c>
      <c r="B2575" s="6" t="s">
        <v>150</v>
      </c>
      <c r="C2575" s="6" t="s">
        <v>414</v>
      </c>
      <c r="F2575" s="6" t="s">
        <v>415</v>
      </c>
      <c r="G2575" s="6" t="s">
        <v>416</v>
      </c>
      <c r="H2575" s="8" t="str">
        <f>VLOOKUP(C2575,agent_name_matching!A:B,2,false)</f>
        <v>Dialog LLM</v>
      </c>
      <c r="I2575" s="32" t="s">
        <v>6795</v>
      </c>
      <c r="J2575" s="6" t="s">
        <v>418</v>
      </c>
      <c r="L2575" s="6">
        <v>5328.0</v>
      </c>
      <c r="M2575" s="6">
        <v>73.0</v>
      </c>
      <c r="N2575" s="6">
        <v>1364.0</v>
      </c>
      <c r="O2575" s="6" t="s">
        <v>6796</v>
      </c>
      <c r="P2575" s="8" t="str">
        <f t="shared" si="1"/>
        <v/>
      </c>
      <c r="Q2575" s="8" t="str">
        <f t="shared" si="9"/>
        <v/>
      </c>
      <c r="R2575" s="8" t="str">
        <f>if(and(P2575&lt;&gt;"",Q2575&lt;&gt;"newexp",Q2575&lt;&gt;"nostart"),countifs(script_conform_dispatching!A:A,P2575,script_conform_dispatching!B:B,Q2575),"")</f>
        <v/>
      </c>
      <c r="S2575" s="8" t="str">
        <f t="shared" si="3"/>
        <v/>
      </c>
    </row>
    <row r="2576" hidden="1">
      <c r="A2576" s="6" t="s">
        <v>6797</v>
      </c>
      <c r="B2576" s="6" t="s">
        <v>150</v>
      </c>
      <c r="C2576" s="6" t="s">
        <v>37</v>
      </c>
      <c r="F2576" s="6" t="s">
        <v>415</v>
      </c>
      <c r="G2576" s="6" t="s">
        <v>416</v>
      </c>
      <c r="H2576" s="8" t="str">
        <f>VLOOKUP(C2576,agent_name_matching!A:B,2,false)</f>
        <v>Patient LLM</v>
      </c>
      <c r="I2576" s="32" t="s">
        <v>6798</v>
      </c>
      <c r="J2576" s="6" t="s">
        <v>418</v>
      </c>
      <c r="K2576" s="6">
        <v>1.0</v>
      </c>
      <c r="L2576" s="6">
        <v>1436.0</v>
      </c>
      <c r="M2576" s="6">
        <v>90.0</v>
      </c>
      <c r="N2576" s="6">
        <v>2725.0</v>
      </c>
      <c r="O2576" s="6" t="s">
        <v>6799</v>
      </c>
      <c r="P2576" s="8" t="str">
        <f t="shared" si="1"/>
        <v/>
      </c>
      <c r="Q2576" s="8" t="str">
        <f t="shared" si="9"/>
        <v/>
      </c>
      <c r="R2576" s="8" t="str">
        <f>if(and(P2576&lt;&gt;"",Q2576&lt;&gt;"newexp",Q2576&lt;&gt;"nostart"),countifs(script_conform_dispatching!A:A,P2576,script_conform_dispatching!B:B,Q2576),"")</f>
        <v/>
      </c>
      <c r="S2576" s="8" t="str">
        <f t="shared" si="3"/>
        <v/>
      </c>
    </row>
    <row r="2577" hidden="1">
      <c r="A2577" s="6" t="s">
        <v>6800</v>
      </c>
      <c r="B2577" s="6" t="s">
        <v>150</v>
      </c>
      <c r="C2577" s="6" t="s">
        <v>411</v>
      </c>
      <c r="H2577" s="8" t="str">
        <f>VLOOKUP(C2577,agent_name_matching!A:B,2,false)</f>
        <v>System</v>
      </c>
      <c r="I2577" s="33"/>
      <c r="O2577" s="6" t="s">
        <v>6801</v>
      </c>
      <c r="P2577" s="8" t="str">
        <f t="shared" si="1"/>
        <v/>
      </c>
      <c r="Q2577" s="8" t="str">
        <f t="shared" si="9"/>
        <v/>
      </c>
      <c r="R2577" s="8" t="str">
        <f>if(and(P2577&lt;&gt;"",Q2577&lt;&gt;"newexp",Q2577&lt;&gt;"nostart"),countifs(script_conform_dispatching!A:A,P2577,script_conform_dispatching!B:B,Q2577),"")</f>
        <v/>
      </c>
      <c r="S2577" s="8" t="str">
        <f t="shared" si="3"/>
        <v/>
      </c>
    </row>
    <row r="2578" hidden="1">
      <c r="A2578" s="6" t="s">
        <v>6802</v>
      </c>
      <c r="B2578" s="6" t="s">
        <v>150</v>
      </c>
      <c r="C2578" s="6" t="s">
        <v>414</v>
      </c>
      <c r="F2578" s="6" t="s">
        <v>415</v>
      </c>
      <c r="G2578" s="6" t="s">
        <v>416</v>
      </c>
      <c r="H2578" s="8" t="str">
        <f>VLOOKUP(C2578,agent_name_matching!A:B,2,false)</f>
        <v>Dialog LLM</v>
      </c>
      <c r="I2578" s="32" t="s">
        <v>6803</v>
      </c>
      <c r="J2578" s="6" t="s">
        <v>418</v>
      </c>
      <c r="L2578" s="6">
        <v>5764.0</v>
      </c>
      <c r="M2578" s="6">
        <v>169.0</v>
      </c>
      <c r="N2578" s="6">
        <v>2472.0</v>
      </c>
      <c r="O2578" s="6" t="s">
        <v>6804</v>
      </c>
      <c r="P2578" s="8" t="str">
        <f t="shared" si="1"/>
        <v/>
      </c>
      <c r="Q2578" s="8" t="str">
        <f t="shared" si="9"/>
        <v/>
      </c>
      <c r="R2578" s="8" t="str">
        <f>if(and(P2578&lt;&gt;"",Q2578&lt;&gt;"newexp",Q2578&lt;&gt;"nostart"),countifs(script_conform_dispatching!A:A,P2578,script_conform_dispatching!B:B,Q2578),"")</f>
        <v/>
      </c>
      <c r="S2578" s="8" t="str">
        <f t="shared" si="3"/>
        <v/>
      </c>
    </row>
    <row r="2579" hidden="1">
      <c r="A2579" s="6" t="s">
        <v>6805</v>
      </c>
      <c r="B2579" s="6" t="s">
        <v>150</v>
      </c>
      <c r="C2579" s="6" t="s">
        <v>37</v>
      </c>
      <c r="F2579" s="6" t="s">
        <v>415</v>
      </c>
      <c r="G2579" s="6" t="s">
        <v>416</v>
      </c>
      <c r="H2579" s="8" t="str">
        <f>VLOOKUP(C2579,agent_name_matching!A:B,2,false)</f>
        <v>Patient LLM</v>
      </c>
      <c r="I2579" s="32" t="s">
        <v>6806</v>
      </c>
      <c r="J2579" s="6" t="s">
        <v>418</v>
      </c>
      <c r="K2579" s="6">
        <v>1.0</v>
      </c>
      <c r="L2579" s="6">
        <v>1689.0</v>
      </c>
      <c r="M2579" s="6">
        <v>44.0</v>
      </c>
      <c r="N2579" s="6">
        <v>1127.0</v>
      </c>
      <c r="O2579" s="6" t="s">
        <v>6807</v>
      </c>
      <c r="P2579" s="8" t="str">
        <f t="shared" si="1"/>
        <v/>
      </c>
      <c r="Q2579" s="8" t="str">
        <f t="shared" si="9"/>
        <v/>
      </c>
      <c r="R2579" s="8" t="str">
        <f>if(and(P2579&lt;&gt;"",Q2579&lt;&gt;"newexp",Q2579&lt;&gt;"nostart"),countifs(script_conform_dispatching!A:A,P2579,script_conform_dispatching!B:B,Q2579),"")</f>
        <v/>
      </c>
      <c r="S2579" s="8" t="str">
        <f t="shared" si="3"/>
        <v/>
      </c>
    </row>
    <row r="2580" hidden="1">
      <c r="A2580" s="6" t="s">
        <v>6808</v>
      </c>
      <c r="B2580" s="6" t="s">
        <v>150</v>
      </c>
      <c r="C2580" s="6" t="s">
        <v>411</v>
      </c>
      <c r="H2580" s="8" t="str">
        <f>VLOOKUP(C2580,agent_name_matching!A:B,2,false)</f>
        <v>System</v>
      </c>
      <c r="I2580" s="33"/>
      <c r="O2580" s="6" t="s">
        <v>6809</v>
      </c>
      <c r="P2580" s="8" t="str">
        <f t="shared" si="1"/>
        <v/>
      </c>
      <c r="Q2580" s="8" t="str">
        <f t="shared" si="9"/>
        <v/>
      </c>
      <c r="R2580" s="8" t="str">
        <f>if(and(P2580&lt;&gt;"",Q2580&lt;&gt;"newexp",Q2580&lt;&gt;"nostart"),countifs(script_conform_dispatching!A:A,P2580,script_conform_dispatching!B:B,Q2580),"")</f>
        <v/>
      </c>
      <c r="S2580" s="8" t="str">
        <f t="shared" si="3"/>
        <v/>
      </c>
    </row>
    <row r="2581" hidden="1">
      <c r="A2581" s="6" t="s">
        <v>6810</v>
      </c>
      <c r="B2581" s="6" t="s">
        <v>150</v>
      </c>
      <c r="C2581" s="6" t="s">
        <v>414</v>
      </c>
      <c r="F2581" s="6" t="s">
        <v>415</v>
      </c>
      <c r="G2581" s="6" t="s">
        <v>416</v>
      </c>
      <c r="H2581" s="8" t="str">
        <f>VLOOKUP(C2581,agent_name_matching!A:B,2,false)</f>
        <v>Dialog LLM</v>
      </c>
      <c r="I2581" s="32" t="s">
        <v>6811</v>
      </c>
      <c r="J2581" s="6" t="s">
        <v>418</v>
      </c>
      <c r="L2581" s="6">
        <v>6250.0</v>
      </c>
      <c r="M2581" s="6">
        <v>327.0</v>
      </c>
      <c r="N2581" s="6">
        <v>4360.0</v>
      </c>
      <c r="O2581" s="6" t="s">
        <v>6812</v>
      </c>
      <c r="P2581" s="8" t="str">
        <f t="shared" si="1"/>
        <v/>
      </c>
      <c r="Q2581" s="8" t="str">
        <f t="shared" si="9"/>
        <v/>
      </c>
      <c r="R2581" s="8" t="str">
        <f>if(and(P2581&lt;&gt;"",Q2581&lt;&gt;"newexp",Q2581&lt;&gt;"nostart"),countifs(script_conform_dispatching!A:A,P2581,script_conform_dispatching!B:B,Q2581),"")</f>
        <v/>
      </c>
      <c r="S2581" s="8" t="str">
        <f t="shared" si="3"/>
        <v/>
      </c>
    </row>
    <row r="2582" hidden="1">
      <c r="A2582" s="6" t="s">
        <v>6813</v>
      </c>
      <c r="B2582" s="6" t="s">
        <v>150</v>
      </c>
      <c r="C2582" s="6" t="s">
        <v>407</v>
      </c>
      <c r="D2582" s="6">
        <v>3.0</v>
      </c>
      <c r="E2582" s="6" t="s">
        <v>445</v>
      </c>
      <c r="H2582" s="8" t="str">
        <f>VLOOKUP(C2582,agent_name_matching!A:B,2,false)</f>
        <v>--</v>
      </c>
      <c r="I2582" s="33"/>
      <c r="O2582" s="6" t="s">
        <v>6814</v>
      </c>
      <c r="P2582" s="8">
        <f t="shared" si="1"/>
        <v>3</v>
      </c>
      <c r="Q2582" s="8">
        <f t="shared" si="9"/>
        <v>4</v>
      </c>
      <c r="R2582" s="8">
        <f>if(and(P2582&lt;&gt;"",Q2582&lt;&gt;"newexp",Q2582&lt;&gt;"nostart"),countifs(script_conform_dispatching!A:A,P2582,script_conform_dispatching!B:B,Q2582),"")</f>
        <v>1</v>
      </c>
      <c r="S2582" s="8" t="str">
        <f t="shared" si="3"/>
        <v/>
      </c>
    </row>
    <row r="2583" hidden="1">
      <c r="A2583" s="6" t="s">
        <v>6815</v>
      </c>
      <c r="B2583" s="6" t="s">
        <v>150</v>
      </c>
      <c r="C2583" s="6" t="s">
        <v>407</v>
      </c>
      <c r="D2583" s="6">
        <v>4.0</v>
      </c>
      <c r="E2583" s="6" t="s">
        <v>408</v>
      </c>
      <c r="H2583" s="8" t="str">
        <f>VLOOKUP(C2583,agent_name_matching!A:B,2,false)</f>
        <v>--</v>
      </c>
      <c r="I2583" s="33"/>
      <c r="O2583" s="6" t="s">
        <v>6816</v>
      </c>
      <c r="P2583" s="8" t="str">
        <f t="shared" si="1"/>
        <v/>
      </c>
      <c r="Q2583" s="8" t="str">
        <f t="shared" si="9"/>
        <v/>
      </c>
      <c r="R2583" s="8" t="str">
        <f>if(and(P2583&lt;&gt;"",Q2583&lt;&gt;"newexp",Q2583&lt;&gt;"nostart"),countifs(script_conform_dispatching!A:A,P2583,script_conform_dispatching!B:B,Q2583),"")</f>
        <v/>
      </c>
      <c r="S2583" s="8" t="str">
        <f t="shared" si="3"/>
        <v/>
      </c>
    </row>
    <row r="2584" hidden="1">
      <c r="A2584" s="6" t="s">
        <v>6817</v>
      </c>
      <c r="B2584" s="6" t="s">
        <v>150</v>
      </c>
      <c r="C2584" s="6" t="s">
        <v>450</v>
      </c>
      <c r="F2584" s="6" t="s">
        <v>415</v>
      </c>
      <c r="G2584" s="6" t="s">
        <v>416</v>
      </c>
      <c r="H2584" s="8" t="str">
        <f>VLOOKUP(C2584,agent_name_matching!A:B,2,false)</f>
        <v>Validator LLM</v>
      </c>
      <c r="I2584" s="32" t="s">
        <v>6818</v>
      </c>
      <c r="J2584" s="6" t="s">
        <v>452</v>
      </c>
      <c r="L2584" s="6">
        <v>1981.0</v>
      </c>
      <c r="M2584" s="6">
        <v>52.0</v>
      </c>
      <c r="N2584" s="6">
        <v>1217.0</v>
      </c>
      <c r="O2584" s="6" t="s">
        <v>6819</v>
      </c>
      <c r="P2584" s="8" t="str">
        <f t="shared" si="1"/>
        <v/>
      </c>
      <c r="Q2584" s="8" t="str">
        <f t="shared" si="9"/>
        <v/>
      </c>
      <c r="R2584" s="8" t="str">
        <f>if(and(P2584&lt;&gt;"",Q2584&lt;&gt;"newexp",Q2584&lt;&gt;"nostart"),countifs(script_conform_dispatching!A:A,P2584,script_conform_dispatching!B:B,Q2584),"")</f>
        <v/>
      </c>
      <c r="S2584" s="8" t="str">
        <f t="shared" si="3"/>
        <v/>
      </c>
    </row>
    <row r="2585" hidden="1">
      <c r="A2585" s="6" t="s">
        <v>6820</v>
      </c>
      <c r="B2585" s="6" t="s">
        <v>150</v>
      </c>
      <c r="C2585" s="6" t="s">
        <v>37</v>
      </c>
      <c r="F2585" s="6" t="s">
        <v>415</v>
      </c>
      <c r="G2585" s="6" t="s">
        <v>416</v>
      </c>
      <c r="H2585" s="8" t="str">
        <f>VLOOKUP(C2585,agent_name_matching!A:B,2,false)</f>
        <v>Patient LLM</v>
      </c>
      <c r="I2585" s="32" t="s">
        <v>6821</v>
      </c>
      <c r="J2585" s="6" t="s">
        <v>418</v>
      </c>
      <c r="K2585" s="6">
        <v>1.0</v>
      </c>
      <c r="L2585" s="6">
        <v>1859.0</v>
      </c>
      <c r="M2585" s="6">
        <v>43.0</v>
      </c>
      <c r="N2585" s="6">
        <v>959.0</v>
      </c>
      <c r="O2585" s="6" t="s">
        <v>6822</v>
      </c>
      <c r="P2585" s="8" t="str">
        <f t="shared" si="1"/>
        <v/>
      </c>
      <c r="Q2585" s="8" t="str">
        <f t="shared" si="9"/>
        <v/>
      </c>
      <c r="R2585" s="8" t="str">
        <f>if(and(P2585&lt;&gt;"",Q2585&lt;&gt;"newexp",Q2585&lt;&gt;"nostart"),countifs(script_conform_dispatching!A:A,P2585,script_conform_dispatching!B:B,Q2585),"")</f>
        <v/>
      </c>
      <c r="S2585" s="8" t="str">
        <f t="shared" si="3"/>
        <v/>
      </c>
    </row>
    <row r="2586" hidden="1">
      <c r="A2586" s="6" t="s">
        <v>6823</v>
      </c>
      <c r="B2586" s="6" t="s">
        <v>150</v>
      </c>
      <c r="C2586" s="6" t="s">
        <v>411</v>
      </c>
      <c r="H2586" s="8" t="str">
        <f>VLOOKUP(C2586,agent_name_matching!A:B,2,false)</f>
        <v>System</v>
      </c>
      <c r="I2586" s="33"/>
      <c r="O2586" s="6" t="s">
        <v>6824</v>
      </c>
      <c r="P2586" s="8" t="str">
        <f t="shared" si="1"/>
        <v/>
      </c>
      <c r="Q2586" s="8" t="str">
        <f t="shared" si="9"/>
        <v/>
      </c>
      <c r="R2586" s="8" t="str">
        <f>if(and(P2586&lt;&gt;"",Q2586&lt;&gt;"newexp",Q2586&lt;&gt;"nostart"),countifs(script_conform_dispatching!A:A,P2586,script_conform_dispatching!B:B,Q2586),"")</f>
        <v/>
      </c>
      <c r="S2586" s="8" t="str">
        <f t="shared" si="3"/>
        <v/>
      </c>
    </row>
    <row r="2587" hidden="1">
      <c r="A2587" s="6" t="s">
        <v>6825</v>
      </c>
      <c r="B2587" s="6" t="s">
        <v>150</v>
      </c>
      <c r="C2587" s="6" t="s">
        <v>414</v>
      </c>
      <c r="F2587" s="6" t="s">
        <v>415</v>
      </c>
      <c r="G2587" s="6" t="s">
        <v>416</v>
      </c>
      <c r="H2587" s="8" t="str">
        <f>VLOOKUP(C2587,agent_name_matching!A:B,2,false)</f>
        <v>Dialog LLM</v>
      </c>
      <c r="I2587" s="32" t="s">
        <v>6826</v>
      </c>
      <c r="J2587" s="6" t="s">
        <v>418</v>
      </c>
      <c r="L2587" s="6">
        <v>6841.0</v>
      </c>
      <c r="M2587" s="6">
        <v>398.0</v>
      </c>
      <c r="N2587" s="6">
        <v>5497.0</v>
      </c>
      <c r="O2587" s="6" t="s">
        <v>6827</v>
      </c>
      <c r="P2587" s="8" t="str">
        <f t="shared" si="1"/>
        <v/>
      </c>
      <c r="Q2587" s="8" t="str">
        <f t="shared" si="9"/>
        <v/>
      </c>
      <c r="R2587" s="8" t="str">
        <f>if(and(P2587&lt;&gt;"",Q2587&lt;&gt;"newexp",Q2587&lt;&gt;"nostart"),countifs(script_conform_dispatching!A:A,P2587,script_conform_dispatching!B:B,Q2587),"")</f>
        <v/>
      </c>
      <c r="S2587" s="8" t="str">
        <f t="shared" si="3"/>
        <v/>
      </c>
    </row>
    <row r="2588" hidden="1">
      <c r="A2588" s="6" t="s">
        <v>6828</v>
      </c>
      <c r="B2588" s="6" t="s">
        <v>150</v>
      </c>
      <c r="C2588" s="6" t="s">
        <v>407</v>
      </c>
      <c r="D2588" s="6">
        <v>4.0</v>
      </c>
      <c r="E2588" s="6" t="s">
        <v>445</v>
      </c>
      <c r="H2588" s="8" t="str">
        <f>VLOOKUP(C2588,agent_name_matching!A:B,2,false)</f>
        <v>--</v>
      </c>
      <c r="I2588" s="33"/>
      <c r="O2588" s="6" t="s">
        <v>6829</v>
      </c>
      <c r="P2588" s="8">
        <f t="shared" si="1"/>
        <v>4</v>
      </c>
      <c r="Q2588" s="8">
        <f t="shared" si="9"/>
        <v>5</v>
      </c>
      <c r="R2588" s="8">
        <f>if(and(P2588&lt;&gt;"",Q2588&lt;&gt;"newexp",Q2588&lt;&gt;"nostart"),countifs(script_conform_dispatching!A:A,P2588,script_conform_dispatching!B:B,Q2588),"")</f>
        <v>1</v>
      </c>
      <c r="S2588" s="8" t="str">
        <f t="shared" si="3"/>
        <v/>
      </c>
    </row>
    <row r="2589" hidden="1">
      <c r="A2589" s="6" t="s">
        <v>6830</v>
      </c>
      <c r="B2589" s="6" t="s">
        <v>150</v>
      </c>
      <c r="C2589" s="6" t="s">
        <v>407</v>
      </c>
      <c r="D2589" s="6">
        <v>5.0</v>
      </c>
      <c r="E2589" s="6" t="s">
        <v>408</v>
      </c>
      <c r="H2589" s="8" t="str">
        <f>VLOOKUP(C2589,agent_name_matching!A:B,2,false)</f>
        <v>--</v>
      </c>
      <c r="I2589" s="33"/>
      <c r="O2589" s="6" t="s">
        <v>6831</v>
      </c>
      <c r="P2589" s="8" t="str">
        <f t="shared" si="1"/>
        <v/>
      </c>
      <c r="Q2589" s="8" t="str">
        <f t="shared" si="9"/>
        <v/>
      </c>
      <c r="R2589" s="8" t="str">
        <f>if(and(P2589&lt;&gt;"",Q2589&lt;&gt;"newexp",Q2589&lt;&gt;"nostart"),countifs(script_conform_dispatching!A:A,P2589,script_conform_dispatching!B:B,Q2589),"")</f>
        <v/>
      </c>
      <c r="S2589" s="8" t="str">
        <f t="shared" si="3"/>
        <v/>
      </c>
    </row>
    <row r="2590" hidden="1">
      <c r="A2590" s="6" t="s">
        <v>6832</v>
      </c>
      <c r="B2590" s="6" t="s">
        <v>150</v>
      </c>
      <c r="C2590" s="6" t="s">
        <v>450</v>
      </c>
      <c r="F2590" s="6" t="s">
        <v>415</v>
      </c>
      <c r="G2590" s="6" t="s">
        <v>416</v>
      </c>
      <c r="H2590" s="8" t="str">
        <f>VLOOKUP(C2590,agent_name_matching!A:B,2,false)</f>
        <v>Validator LLM</v>
      </c>
      <c r="I2590" s="32" t="s">
        <v>451</v>
      </c>
      <c r="J2590" s="6" t="s">
        <v>452</v>
      </c>
      <c r="L2590" s="6">
        <v>2183.0</v>
      </c>
      <c r="M2590" s="6">
        <v>10.0</v>
      </c>
      <c r="N2590" s="6">
        <v>636.0</v>
      </c>
      <c r="O2590" s="6" t="s">
        <v>6833</v>
      </c>
      <c r="P2590" s="8" t="str">
        <f t="shared" si="1"/>
        <v/>
      </c>
      <c r="Q2590" s="8" t="str">
        <f t="shared" si="9"/>
        <v/>
      </c>
      <c r="R2590" s="8" t="str">
        <f>if(and(P2590&lt;&gt;"",Q2590&lt;&gt;"newexp",Q2590&lt;&gt;"nostart"),countifs(script_conform_dispatching!A:A,P2590,script_conform_dispatching!B:B,Q2590),"")</f>
        <v/>
      </c>
      <c r="S2590" s="8" t="str">
        <f t="shared" si="3"/>
        <v/>
      </c>
    </row>
    <row r="2591" hidden="1">
      <c r="A2591" s="6" t="s">
        <v>6834</v>
      </c>
      <c r="B2591" s="6" t="s">
        <v>150</v>
      </c>
      <c r="C2591" s="6" t="s">
        <v>37</v>
      </c>
      <c r="F2591" s="6" t="s">
        <v>415</v>
      </c>
      <c r="G2591" s="6" t="s">
        <v>416</v>
      </c>
      <c r="H2591" s="8" t="str">
        <f>VLOOKUP(C2591,agent_name_matching!A:B,2,false)</f>
        <v>Patient LLM</v>
      </c>
      <c r="I2591" s="32" t="s">
        <v>6835</v>
      </c>
      <c r="J2591" s="6" t="s">
        <v>418</v>
      </c>
      <c r="K2591" s="6">
        <v>1.0</v>
      </c>
      <c r="L2591" s="6">
        <v>2115.0</v>
      </c>
      <c r="M2591" s="6">
        <v>48.0</v>
      </c>
      <c r="N2591" s="6">
        <v>1459.0</v>
      </c>
      <c r="O2591" s="6" t="s">
        <v>6836</v>
      </c>
      <c r="P2591" s="8" t="str">
        <f t="shared" si="1"/>
        <v/>
      </c>
      <c r="Q2591" s="8" t="str">
        <f t="shared" si="9"/>
        <v/>
      </c>
      <c r="R2591" s="8" t="str">
        <f>if(and(P2591&lt;&gt;"",Q2591&lt;&gt;"newexp",Q2591&lt;&gt;"nostart"),countifs(script_conform_dispatching!A:A,P2591,script_conform_dispatching!B:B,Q2591),"")</f>
        <v/>
      </c>
      <c r="S2591" s="8" t="str">
        <f t="shared" si="3"/>
        <v/>
      </c>
    </row>
    <row r="2592" hidden="1">
      <c r="A2592" s="6" t="s">
        <v>6837</v>
      </c>
      <c r="B2592" s="6" t="s">
        <v>150</v>
      </c>
      <c r="C2592" s="6" t="s">
        <v>411</v>
      </c>
      <c r="H2592" s="8" t="str">
        <f>VLOOKUP(C2592,agent_name_matching!A:B,2,false)</f>
        <v>System</v>
      </c>
      <c r="I2592" s="33"/>
      <c r="O2592" s="6" t="s">
        <v>6838</v>
      </c>
      <c r="P2592" s="8" t="str">
        <f t="shared" si="1"/>
        <v/>
      </c>
      <c r="Q2592" s="8" t="str">
        <f t="shared" si="9"/>
        <v/>
      </c>
      <c r="R2592" s="8" t="str">
        <f>if(and(P2592&lt;&gt;"",Q2592&lt;&gt;"newexp",Q2592&lt;&gt;"nostart"),countifs(script_conform_dispatching!A:A,P2592,script_conform_dispatching!B:B,Q2592),"")</f>
        <v/>
      </c>
      <c r="S2592" s="8" t="str">
        <f t="shared" si="3"/>
        <v/>
      </c>
    </row>
    <row r="2593" hidden="1">
      <c r="A2593" s="6" t="s">
        <v>6839</v>
      </c>
      <c r="B2593" s="6" t="s">
        <v>150</v>
      </c>
      <c r="C2593" s="6" t="s">
        <v>414</v>
      </c>
      <c r="F2593" s="6" t="s">
        <v>415</v>
      </c>
      <c r="G2593" s="6" t="s">
        <v>416</v>
      </c>
      <c r="H2593" s="8" t="str">
        <f>VLOOKUP(C2593,agent_name_matching!A:B,2,false)</f>
        <v>Dialog LLM</v>
      </c>
      <c r="I2593" s="32" t="s">
        <v>6840</v>
      </c>
      <c r="J2593" s="6" t="s">
        <v>418</v>
      </c>
      <c r="L2593" s="6">
        <v>7493.0</v>
      </c>
      <c r="M2593" s="6">
        <v>57.0</v>
      </c>
      <c r="N2593" s="6">
        <v>1513.0</v>
      </c>
      <c r="O2593" s="6" t="s">
        <v>6841</v>
      </c>
      <c r="P2593" s="8" t="str">
        <f t="shared" si="1"/>
        <v/>
      </c>
      <c r="Q2593" s="8" t="str">
        <f t="shared" si="9"/>
        <v/>
      </c>
      <c r="R2593" s="8" t="str">
        <f>if(and(P2593&lt;&gt;"",Q2593&lt;&gt;"newexp",Q2593&lt;&gt;"nostart"),countifs(script_conform_dispatching!A:A,P2593,script_conform_dispatching!B:B,Q2593),"")</f>
        <v/>
      </c>
      <c r="S2593" s="8" t="str">
        <f t="shared" si="3"/>
        <v/>
      </c>
    </row>
    <row r="2594" hidden="1">
      <c r="A2594" s="6" t="s">
        <v>6842</v>
      </c>
      <c r="B2594" s="6" t="s">
        <v>150</v>
      </c>
      <c r="C2594" s="6" t="s">
        <v>37</v>
      </c>
      <c r="F2594" s="6" t="s">
        <v>415</v>
      </c>
      <c r="G2594" s="6" t="s">
        <v>416</v>
      </c>
      <c r="H2594" s="8" t="str">
        <f>VLOOKUP(C2594,agent_name_matching!A:B,2,false)</f>
        <v>Patient LLM</v>
      </c>
      <c r="I2594" s="32" t="s">
        <v>6843</v>
      </c>
      <c r="J2594" s="6" t="s">
        <v>418</v>
      </c>
      <c r="K2594" s="6">
        <v>1.0</v>
      </c>
      <c r="L2594" s="6">
        <v>2214.0</v>
      </c>
      <c r="M2594" s="6">
        <v>33.0</v>
      </c>
      <c r="N2594" s="6">
        <v>1014.0</v>
      </c>
      <c r="O2594" s="6" t="s">
        <v>6844</v>
      </c>
      <c r="P2594" s="8" t="str">
        <f t="shared" si="1"/>
        <v/>
      </c>
      <c r="Q2594" s="8" t="str">
        <f t="shared" si="9"/>
        <v/>
      </c>
      <c r="R2594" s="8" t="str">
        <f>if(and(P2594&lt;&gt;"",Q2594&lt;&gt;"newexp",Q2594&lt;&gt;"nostart"),countifs(script_conform_dispatching!A:A,P2594,script_conform_dispatching!B:B,Q2594),"")</f>
        <v/>
      </c>
      <c r="S2594" s="8" t="str">
        <f t="shared" si="3"/>
        <v/>
      </c>
    </row>
    <row r="2595" hidden="1">
      <c r="A2595" s="6" t="s">
        <v>6845</v>
      </c>
      <c r="B2595" s="6" t="s">
        <v>150</v>
      </c>
      <c r="C2595" s="6" t="s">
        <v>411</v>
      </c>
      <c r="H2595" s="8" t="str">
        <f>VLOOKUP(C2595,agent_name_matching!A:B,2,false)</f>
        <v>System</v>
      </c>
      <c r="I2595" s="33"/>
      <c r="O2595" s="6" t="s">
        <v>6846</v>
      </c>
      <c r="P2595" s="8" t="str">
        <f t="shared" si="1"/>
        <v/>
      </c>
      <c r="Q2595" s="8" t="str">
        <f t="shared" si="9"/>
        <v/>
      </c>
      <c r="R2595" s="8" t="str">
        <f>if(and(P2595&lt;&gt;"",Q2595&lt;&gt;"newexp",Q2595&lt;&gt;"nostart"),countifs(script_conform_dispatching!A:A,P2595,script_conform_dispatching!B:B,Q2595),"")</f>
        <v/>
      </c>
      <c r="S2595" s="8" t="str">
        <f t="shared" si="3"/>
        <v/>
      </c>
    </row>
    <row r="2596" hidden="1">
      <c r="A2596" s="6" t="s">
        <v>6847</v>
      </c>
      <c r="B2596" s="6" t="s">
        <v>150</v>
      </c>
      <c r="C2596" s="6" t="s">
        <v>414</v>
      </c>
      <c r="F2596" s="6" t="s">
        <v>415</v>
      </c>
      <c r="G2596" s="6" t="s">
        <v>416</v>
      </c>
      <c r="H2596" s="8" t="str">
        <f>VLOOKUP(C2596,agent_name_matching!A:B,2,false)</f>
        <v>Dialog LLM</v>
      </c>
      <c r="I2596" s="32" t="s">
        <v>6848</v>
      </c>
      <c r="J2596" s="6" t="s">
        <v>418</v>
      </c>
      <c r="L2596" s="6">
        <v>7789.0</v>
      </c>
      <c r="M2596" s="6">
        <v>93.0</v>
      </c>
      <c r="N2596" s="6">
        <v>1925.0</v>
      </c>
      <c r="O2596" s="6" t="s">
        <v>6849</v>
      </c>
      <c r="P2596" s="8" t="str">
        <f t="shared" si="1"/>
        <v/>
      </c>
      <c r="Q2596" s="8" t="str">
        <f t="shared" si="9"/>
        <v/>
      </c>
      <c r="R2596" s="8" t="str">
        <f>if(and(P2596&lt;&gt;"",Q2596&lt;&gt;"newexp",Q2596&lt;&gt;"nostart"),countifs(script_conform_dispatching!A:A,P2596,script_conform_dispatching!B:B,Q2596),"")</f>
        <v/>
      </c>
      <c r="S2596" s="8" t="str">
        <f t="shared" si="3"/>
        <v/>
      </c>
    </row>
    <row r="2597" hidden="1">
      <c r="A2597" s="6" t="s">
        <v>6850</v>
      </c>
      <c r="B2597" s="6" t="s">
        <v>150</v>
      </c>
      <c r="C2597" s="6" t="s">
        <v>37</v>
      </c>
      <c r="F2597" s="6" t="s">
        <v>415</v>
      </c>
      <c r="G2597" s="6" t="s">
        <v>416</v>
      </c>
      <c r="H2597" s="8" t="str">
        <f>VLOOKUP(C2597,agent_name_matching!A:B,2,false)</f>
        <v>Patient LLM</v>
      </c>
      <c r="I2597" s="32" t="s">
        <v>6851</v>
      </c>
      <c r="J2597" s="6" t="s">
        <v>418</v>
      </c>
      <c r="K2597" s="6">
        <v>1.0</v>
      </c>
      <c r="L2597" s="6">
        <v>2334.0</v>
      </c>
      <c r="M2597" s="6">
        <v>36.0</v>
      </c>
      <c r="N2597" s="6">
        <v>1012.0</v>
      </c>
      <c r="O2597" s="6" t="s">
        <v>6852</v>
      </c>
      <c r="P2597" s="8" t="str">
        <f t="shared" si="1"/>
        <v/>
      </c>
      <c r="Q2597" s="8" t="str">
        <f t="shared" si="9"/>
        <v/>
      </c>
      <c r="R2597" s="8" t="str">
        <f>if(and(P2597&lt;&gt;"",Q2597&lt;&gt;"newexp",Q2597&lt;&gt;"nostart"),countifs(script_conform_dispatching!A:A,P2597,script_conform_dispatching!B:B,Q2597),"")</f>
        <v/>
      </c>
      <c r="S2597" s="8" t="str">
        <f t="shared" si="3"/>
        <v/>
      </c>
    </row>
    <row r="2598" hidden="1">
      <c r="A2598" s="6" t="s">
        <v>6853</v>
      </c>
      <c r="B2598" s="6" t="s">
        <v>150</v>
      </c>
      <c r="C2598" s="6" t="s">
        <v>411</v>
      </c>
      <c r="H2598" s="8" t="str">
        <f>VLOOKUP(C2598,agent_name_matching!A:B,2,false)</f>
        <v>System</v>
      </c>
      <c r="I2598" s="33"/>
      <c r="O2598" s="6" t="s">
        <v>6854</v>
      </c>
      <c r="P2598" s="8" t="str">
        <f t="shared" si="1"/>
        <v/>
      </c>
      <c r="Q2598" s="8" t="str">
        <f t="shared" si="9"/>
        <v/>
      </c>
      <c r="R2598" s="8" t="str">
        <f>if(and(P2598&lt;&gt;"",Q2598&lt;&gt;"newexp",Q2598&lt;&gt;"nostart"),countifs(script_conform_dispatching!A:A,P2598,script_conform_dispatching!B:B,Q2598),"")</f>
        <v/>
      </c>
      <c r="S2598" s="8" t="str">
        <f t="shared" si="3"/>
        <v/>
      </c>
    </row>
    <row r="2599" hidden="1">
      <c r="A2599" s="6" t="s">
        <v>6855</v>
      </c>
      <c r="B2599" s="6" t="s">
        <v>150</v>
      </c>
      <c r="C2599" s="6" t="s">
        <v>414</v>
      </c>
      <c r="F2599" s="6" t="s">
        <v>415</v>
      </c>
      <c r="G2599" s="6" t="s">
        <v>416</v>
      </c>
      <c r="H2599" s="8" t="str">
        <f>VLOOKUP(C2599,agent_name_matching!A:B,2,false)</f>
        <v>Dialog LLM</v>
      </c>
      <c r="I2599" s="32" t="s">
        <v>6856</v>
      </c>
      <c r="J2599" s="6" t="s">
        <v>418</v>
      </c>
      <c r="L2599" s="6">
        <v>8124.0</v>
      </c>
      <c r="M2599" s="6">
        <v>94.0</v>
      </c>
      <c r="N2599" s="6">
        <v>2446.0</v>
      </c>
      <c r="O2599" s="6" t="s">
        <v>6857</v>
      </c>
      <c r="P2599" s="8" t="str">
        <f t="shared" si="1"/>
        <v/>
      </c>
      <c r="Q2599" s="8" t="str">
        <f t="shared" si="9"/>
        <v/>
      </c>
      <c r="R2599" s="8" t="str">
        <f>if(and(P2599&lt;&gt;"",Q2599&lt;&gt;"newexp",Q2599&lt;&gt;"nostart"),countifs(script_conform_dispatching!A:A,P2599,script_conform_dispatching!B:B,Q2599),"")</f>
        <v/>
      </c>
      <c r="S2599" s="8" t="str">
        <f t="shared" si="3"/>
        <v/>
      </c>
    </row>
    <row r="2600" hidden="1">
      <c r="A2600" s="6" t="s">
        <v>6858</v>
      </c>
      <c r="B2600" s="6" t="s">
        <v>150</v>
      </c>
      <c r="C2600" s="6" t="s">
        <v>37</v>
      </c>
      <c r="F2600" s="6" t="s">
        <v>415</v>
      </c>
      <c r="G2600" s="6" t="s">
        <v>416</v>
      </c>
      <c r="H2600" s="8" t="str">
        <f>VLOOKUP(C2600,agent_name_matching!A:B,2,false)</f>
        <v>Patient LLM</v>
      </c>
      <c r="I2600" s="32" t="s">
        <v>6859</v>
      </c>
      <c r="J2600" s="6" t="s">
        <v>418</v>
      </c>
      <c r="K2600" s="6">
        <v>1.0</v>
      </c>
      <c r="L2600" s="6">
        <v>2458.0</v>
      </c>
      <c r="M2600" s="6">
        <v>134.0</v>
      </c>
      <c r="N2600" s="6">
        <v>1891.0</v>
      </c>
      <c r="O2600" s="6" t="s">
        <v>6860</v>
      </c>
      <c r="P2600" s="8" t="str">
        <f t="shared" si="1"/>
        <v/>
      </c>
      <c r="Q2600" s="8" t="str">
        <f t="shared" si="9"/>
        <v/>
      </c>
      <c r="R2600" s="8" t="str">
        <f>if(and(P2600&lt;&gt;"",Q2600&lt;&gt;"newexp",Q2600&lt;&gt;"nostart"),countifs(script_conform_dispatching!A:A,P2600,script_conform_dispatching!B:B,Q2600),"")</f>
        <v/>
      </c>
      <c r="S2600" s="8" t="str">
        <f t="shared" si="3"/>
        <v/>
      </c>
    </row>
    <row r="2601" hidden="1">
      <c r="A2601" s="6" t="s">
        <v>6861</v>
      </c>
      <c r="B2601" s="6" t="s">
        <v>150</v>
      </c>
      <c r="C2601" s="6" t="s">
        <v>411</v>
      </c>
      <c r="H2601" s="8" t="str">
        <f>VLOOKUP(C2601,agent_name_matching!A:B,2,false)</f>
        <v>System</v>
      </c>
      <c r="I2601" s="33"/>
      <c r="O2601" s="6" t="s">
        <v>6862</v>
      </c>
      <c r="P2601" s="8" t="str">
        <f t="shared" si="1"/>
        <v/>
      </c>
      <c r="Q2601" s="8" t="str">
        <f t="shared" si="9"/>
        <v/>
      </c>
      <c r="R2601" s="8" t="str">
        <f>if(and(P2601&lt;&gt;"",Q2601&lt;&gt;"newexp",Q2601&lt;&gt;"nostart"),countifs(script_conform_dispatching!A:A,P2601,script_conform_dispatching!B:B,Q2601),"")</f>
        <v/>
      </c>
      <c r="S2601" s="8" t="str">
        <f t="shared" si="3"/>
        <v/>
      </c>
    </row>
    <row r="2602" hidden="1">
      <c r="A2602" s="6" t="s">
        <v>6863</v>
      </c>
      <c r="B2602" s="6" t="s">
        <v>150</v>
      </c>
      <c r="C2602" s="6" t="s">
        <v>414</v>
      </c>
      <c r="F2602" s="6" t="s">
        <v>415</v>
      </c>
      <c r="G2602" s="6" t="s">
        <v>416</v>
      </c>
      <c r="H2602" s="8" t="str">
        <f>VLOOKUP(C2602,agent_name_matching!A:B,2,false)</f>
        <v>Dialog LLM</v>
      </c>
      <c r="I2602" s="32" t="s">
        <v>6864</v>
      </c>
      <c r="J2602" s="6" t="s">
        <v>418</v>
      </c>
      <c r="L2602" s="6">
        <v>8558.0</v>
      </c>
      <c r="M2602" s="6">
        <v>94.0</v>
      </c>
      <c r="N2602" s="6">
        <v>1927.0</v>
      </c>
      <c r="O2602" s="6" t="s">
        <v>6865</v>
      </c>
      <c r="P2602" s="8" t="str">
        <f t="shared" si="1"/>
        <v/>
      </c>
      <c r="Q2602" s="8" t="str">
        <f t="shared" si="9"/>
        <v/>
      </c>
      <c r="R2602" s="8" t="str">
        <f>if(and(P2602&lt;&gt;"",Q2602&lt;&gt;"newexp",Q2602&lt;&gt;"nostart"),countifs(script_conform_dispatching!A:A,P2602,script_conform_dispatching!B:B,Q2602),"")</f>
        <v/>
      </c>
      <c r="S2602" s="8" t="str">
        <f t="shared" si="3"/>
        <v/>
      </c>
    </row>
    <row r="2603" hidden="1">
      <c r="A2603" s="6" t="s">
        <v>6866</v>
      </c>
      <c r="B2603" s="6" t="s">
        <v>150</v>
      </c>
      <c r="C2603" s="6" t="s">
        <v>37</v>
      </c>
      <c r="F2603" s="6" t="s">
        <v>415</v>
      </c>
      <c r="G2603" s="6" t="s">
        <v>416</v>
      </c>
      <c r="H2603" s="8" t="str">
        <f>VLOOKUP(C2603,agent_name_matching!A:B,2,false)</f>
        <v>Patient LLM</v>
      </c>
      <c r="I2603" s="32" t="s">
        <v>6867</v>
      </c>
      <c r="J2603" s="6" t="s">
        <v>418</v>
      </c>
      <c r="K2603" s="6">
        <v>1.0</v>
      </c>
      <c r="L2603" s="6">
        <v>2680.0</v>
      </c>
      <c r="M2603" s="6">
        <v>63.0</v>
      </c>
      <c r="N2603" s="6">
        <v>1369.0</v>
      </c>
      <c r="O2603" s="6" t="s">
        <v>6868</v>
      </c>
      <c r="P2603" s="8" t="str">
        <f t="shared" si="1"/>
        <v/>
      </c>
      <c r="Q2603" s="8" t="str">
        <f t="shared" si="9"/>
        <v/>
      </c>
      <c r="R2603" s="8" t="str">
        <f>if(and(P2603&lt;&gt;"",Q2603&lt;&gt;"newexp",Q2603&lt;&gt;"nostart"),countifs(script_conform_dispatching!A:A,P2603,script_conform_dispatching!B:B,Q2603),"")</f>
        <v/>
      </c>
      <c r="S2603" s="8" t="str">
        <f t="shared" si="3"/>
        <v/>
      </c>
    </row>
    <row r="2604" hidden="1">
      <c r="A2604" s="6" t="s">
        <v>6869</v>
      </c>
      <c r="B2604" s="6" t="s">
        <v>150</v>
      </c>
      <c r="C2604" s="6" t="s">
        <v>411</v>
      </c>
      <c r="H2604" s="8" t="str">
        <f>VLOOKUP(C2604,agent_name_matching!A:B,2,false)</f>
        <v>System</v>
      </c>
      <c r="I2604" s="33"/>
      <c r="O2604" s="6" t="s">
        <v>6870</v>
      </c>
      <c r="P2604" s="8" t="str">
        <f t="shared" si="1"/>
        <v/>
      </c>
      <c r="Q2604" s="8" t="str">
        <f t="shared" si="9"/>
        <v/>
      </c>
      <c r="R2604" s="8" t="str">
        <f>if(and(P2604&lt;&gt;"",Q2604&lt;&gt;"newexp",Q2604&lt;&gt;"nostart"),countifs(script_conform_dispatching!A:A,P2604,script_conform_dispatching!B:B,Q2604),"")</f>
        <v/>
      </c>
      <c r="S2604" s="8" t="str">
        <f t="shared" si="3"/>
        <v/>
      </c>
    </row>
    <row r="2605" hidden="1">
      <c r="A2605" s="6" t="s">
        <v>6871</v>
      </c>
      <c r="B2605" s="6" t="s">
        <v>150</v>
      </c>
      <c r="C2605" s="6" t="s">
        <v>414</v>
      </c>
      <c r="F2605" s="6" t="s">
        <v>415</v>
      </c>
      <c r="G2605" s="6" t="s">
        <v>416</v>
      </c>
      <c r="H2605" s="8" t="str">
        <f>VLOOKUP(C2605,agent_name_matching!A:B,2,false)</f>
        <v>Dialog LLM</v>
      </c>
      <c r="I2605" s="32" t="s">
        <v>6872</v>
      </c>
      <c r="J2605" s="6" t="s">
        <v>418</v>
      </c>
      <c r="L2605" s="6">
        <v>8921.0</v>
      </c>
      <c r="M2605" s="6">
        <v>79.0</v>
      </c>
      <c r="N2605" s="6">
        <v>1828.0</v>
      </c>
      <c r="O2605" s="6" t="s">
        <v>6873</v>
      </c>
      <c r="P2605" s="8" t="str">
        <f t="shared" si="1"/>
        <v/>
      </c>
      <c r="Q2605" s="8" t="str">
        <f t="shared" si="9"/>
        <v/>
      </c>
      <c r="R2605" s="8" t="str">
        <f>if(and(P2605&lt;&gt;"",Q2605&lt;&gt;"newexp",Q2605&lt;&gt;"nostart"),countifs(script_conform_dispatching!A:A,P2605,script_conform_dispatching!B:B,Q2605),"")</f>
        <v/>
      </c>
      <c r="S2605" s="8" t="str">
        <f t="shared" si="3"/>
        <v/>
      </c>
    </row>
    <row r="2606" hidden="1">
      <c r="A2606" s="6" t="s">
        <v>6874</v>
      </c>
      <c r="B2606" s="6" t="s">
        <v>150</v>
      </c>
      <c r="C2606" s="6" t="s">
        <v>37</v>
      </c>
      <c r="F2606" s="6" t="s">
        <v>415</v>
      </c>
      <c r="G2606" s="6" t="s">
        <v>416</v>
      </c>
      <c r="H2606" s="8" t="str">
        <f>VLOOKUP(C2606,agent_name_matching!A:B,2,false)</f>
        <v>Patient LLM</v>
      </c>
      <c r="I2606" s="32" t="s">
        <v>6875</v>
      </c>
      <c r="J2606" s="6" t="s">
        <v>418</v>
      </c>
      <c r="K2606" s="6">
        <v>1.0</v>
      </c>
      <c r="L2606" s="6">
        <v>2816.0</v>
      </c>
      <c r="M2606" s="6">
        <v>54.0</v>
      </c>
      <c r="N2606" s="6">
        <v>1239.0</v>
      </c>
      <c r="O2606" s="6" t="s">
        <v>6876</v>
      </c>
      <c r="P2606" s="8" t="str">
        <f t="shared" si="1"/>
        <v/>
      </c>
      <c r="Q2606" s="8" t="str">
        <f t="shared" si="9"/>
        <v/>
      </c>
      <c r="R2606" s="8" t="str">
        <f>if(and(P2606&lt;&gt;"",Q2606&lt;&gt;"newexp",Q2606&lt;&gt;"nostart"),countifs(script_conform_dispatching!A:A,P2606,script_conform_dispatching!B:B,Q2606),"")</f>
        <v/>
      </c>
      <c r="S2606" s="8" t="str">
        <f t="shared" si="3"/>
        <v/>
      </c>
    </row>
    <row r="2607" hidden="1">
      <c r="A2607" s="6" t="s">
        <v>6877</v>
      </c>
      <c r="B2607" s="6" t="s">
        <v>150</v>
      </c>
      <c r="C2607" s="6" t="s">
        <v>411</v>
      </c>
      <c r="H2607" s="8" t="str">
        <f>VLOOKUP(C2607,agent_name_matching!A:B,2,false)</f>
        <v>System</v>
      </c>
      <c r="I2607" s="33"/>
      <c r="O2607" s="6" t="s">
        <v>6878</v>
      </c>
      <c r="P2607" s="8" t="str">
        <f t="shared" si="1"/>
        <v/>
      </c>
      <c r="Q2607" s="8" t="str">
        <f t="shared" si="9"/>
        <v/>
      </c>
      <c r="R2607" s="8" t="str">
        <f>if(and(P2607&lt;&gt;"",Q2607&lt;&gt;"newexp",Q2607&lt;&gt;"nostart"),countifs(script_conform_dispatching!A:A,P2607,script_conform_dispatching!B:B,Q2607),"")</f>
        <v/>
      </c>
      <c r="S2607" s="8" t="str">
        <f t="shared" si="3"/>
        <v/>
      </c>
    </row>
    <row r="2608" hidden="1">
      <c r="A2608" s="6" t="s">
        <v>6879</v>
      </c>
      <c r="B2608" s="6" t="s">
        <v>150</v>
      </c>
      <c r="C2608" s="6" t="s">
        <v>414</v>
      </c>
      <c r="F2608" s="6" t="s">
        <v>415</v>
      </c>
      <c r="G2608" s="6" t="s">
        <v>416</v>
      </c>
      <c r="H2608" s="8" t="str">
        <f>VLOOKUP(C2608,agent_name_matching!A:B,2,false)</f>
        <v>Dialog LLM</v>
      </c>
      <c r="I2608" s="32" t="s">
        <v>6880</v>
      </c>
      <c r="J2608" s="6" t="s">
        <v>418</v>
      </c>
      <c r="L2608" s="6">
        <v>9260.0</v>
      </c>
      <c r="M2608" s="6">
        <v>255.0</v>
      </c>
      <c r="N2608" s="6">
        <v>5810.0</v>
      </c>
      <c r="O2608" s="6" t="s">
        <v>6881</v>
      </c>
      <c r="P2608" s="8" t="str">
        <f t="shared" si="1"/>
        <v/>
      </c>
      <c r="Q2608" s="8" t="str">
        <f t="shared" si="9"/>
        <v/>
      </c>
      <c r="R2608" s="8" t="str">
        <f>if(and(P2608&lt;&gt;"",Q2608&lt;&gt;"newexp",Q2608&lt;&gt;"nostart"),countifs(script_conform_dispatching!A:A,P2608,script_conform_dispatching!B:B,Q2608),"")</f>
        <v/>
      </c>
      <c r="S2608" s="8" t="str">
        <f t="shared" si="3"/>
        <v/>
      </c>
    </row>
    <row r="2609" hidden="1">
      <c r="A2609" s="6" t="s">
        <v>6882</v>
      </c>
      <c r="B2609" s="6" t="s">
        <v>150</v>
      </c>
      <c r="C2609" s="6" t="s">
        <v>407</v>
      </c>
      <c r="D2609" s="6">
        <v>5.0</v>
      </c>
      <c r="E2609" s="6" t="s">
        <v>445</v>
      </c>
      <c r="H2609" s="8" t="str">
        <f>VLOOKUP(C2609,agent_name_matching!A:B,2,false)</f>
        <v>--</v>
      </c>
      <c r="I2609" s="33"/>
      <c r="O2609" s="6" t="s">
        <v>6883</v>
      </c>
      <c r="P2609" s="8">
        <f t="shared" si="1"/>
        <v>5</v>
      </c>
      <c r="Q2609" s="8">
        <f t="shared" si="9"/>
        <v>8</v>
      </c>
      <c r="R2609" s="8">
        <f>if(and(P2609&lt;&gt;"",Q2609&lt;&gt;"newexp",Q2609&lt;&gt;"nostart"),countifs(script_conform_dispatching!A:A,P2609,script_conform_dispatching!B:B,Q2609),"")</f>
        <v>1</v>
      </c>
      <c r="S2609" s="8" t="str">
        <f t="shared" si="3"/>
        <v/>
      </c>
    </row>
    <row r="2610" hidden="1">
      <c r="A2610" s="6" t="s">
        <v>6884</v>
      </c>
      <c r="B2610" s="6" t="s">
        <v>150</v>
      </c>
      <c r="C2610" s="6" t="s">
        <v>407</v>
      </c>
      <c r="D2610" s="6">
        <v>8.0</v>
      </c>
      <c r="E2610" s="6" t="s">
        <v>408</v>
      </c>
      <c r="H2610" s="8" t="str">
        <f>VLOOKUP(C2610,agent_name_matching!A:B,2,false)</f>
        <v>--</v>
      </c>
      <c r="I2610" s="33"/>
      <c r="O2610" s="6" t="s">
        <v>6885</v>
      </c>
      <c r="P2610" s="8" t="str">
        <f t="shared" si="1"/>
        <v/>
      </c>
      <c r="Q2610" s="8" t="str">
        <f t="shared" si="9"/>
        <v/>
      </c>
      <c r="R2610" s="8" t="str">
        <f>if(and(P2610&lt;&gt;"",Q2610&lt;&gt;"newexp",Q2610&lt;&gt;"nostart"),countifs(script_conform_dispatching!A:A,P2610,script_conform_dispatching!B:B,Q2610),"")</f>
        <v/>
      </c>
      <c r="S2610" s="8" t="str">
        <f t="shared" si="3"/>
        <v/>
      </c>
    </row>
    <row r="2611" hidden="1">
      <c r="A2611" s="6" t="s">
        <v>6886</v>
      </c>
      <c r="B2611" s="6" t="s">
        <v>150</v>
      </c>
      <c r="C2611" s="6" t="s">
        <v>450</v>
      </c>
      <c r="F2611" s="6" t="s">
        <v>415</v>
      </c>
      <c r="G2611" s="6" t="s">
        <v>416</v>
      </c>
      <c r="H2611" s="8" t="str">
        <f>VLOOKUP(C2611,agent_name_matching!A:B,2,false)</f>
        <v>Validator LLM</v>
      </c>
      <c r="I2611" s="32" t="s">
        <v>451</v>
      </c>
      <c r="J2611" s="6" t="s">
        <v>452</v>
      </c>
      <c r="L2611" s="6">
        <v>3035.0</v>
      </c>
      <c r="M2611" s="6">
        <v>10.0</v>
      </c>
      <c r="N2611" s="6">
        <v>637.0</v>
      </c>
      <c r="O2611" s="6" t="s">
        <v>6887</v>
      </c>
      <c r="P2611" s="8" t="str">
        <f t="shared" si="1"/>
        <v/>
      </c>
      <c r="Q2611" s="8" t="str">
        <f t="shared" si="9"/>
        <v/>
      </c>
      <c r="R2611" s="8" t="str">
        <f>if(and(P2611&lt;&gt;"",Q2611&lt;&gt;"newexp",Q2611&lt;&gt;"nostart"),countifs(script_conform_dispatching!A:A,P2611,script_conform_dispatching!B:B,Q2611),"")</f>
        <v/>
      </c>
      <c r="S2611" s="8" t="str">
        <f t="shared" si="3"/>
        <v/>
      </c>
    </row>
    <row r="2612" hidden="1">
      <c r="A2612" s="6" t="s">
        <v>6888</v>
      </c>
      <c r="B2612" s="6" t="s">
        <v>150</v>
      </c>
      <c r="C2612" s="6" t="s">
        <v>37</v>
      </c>
      <c r="F2612" s="6" t="s">
        <v>415</v>
      </c>
      <c r="G2612" s="6" t="s">
        <v>416</v>
      </c>
      <c r="H2612" s="8" t="str">
        <f>VLOOKUP(C2612,agent_name_matching!A:B,2,false)</f>
        <v>Patient LLM</v>
      </c>
      <c r="I2612" s="32" t="s">
        <v>6889</v>
      </c>
      <c r="J2612" s="6" t="s">
        <v>418</v>
      </c>
      <c r="K2612" s="6">
        <v>1.0</v>
      </c>
      <c r="L2612" s="6">
        <v>2995.0</v>
      </c>
      <c r="M2612" s="6">
        <v>54.0</v>
      </c>
      <c r="N2612" s="6">
        <v>1469.0</v>
      </c>
      <c r="O2612" s="6" t="s">
        <v>6890</v>
      </c>
      <c r="P2612" s="8" t="str">
        <f t="shared" si="1"/>
        <v/>
      </c>
      <c r="Q2612" s="8" t="str">
        <f t="shared" si="9"/>
        <v/>
      </c>
      <c r="R2612" s="8" t="str">
        <f>if(and(P2612&lt;&gt;"",Q2612&lt;&gt;"newexp",Q2612&lt;&gt;"nostart"),countifs(script_conform_dispatching!A:A,P2612,script_conform_dispatching!B:B,Q2612),"")</f>
        <v/>
      </c>
      <c r="S2612" s="8" t="str">
        <f t="shared" si="3"/>
        <v/>
      </c>
    </row>
    <row r="2613" hidden="1">
      <c r="A2613" s="6" t="s">
        <v>6891</v>
      </c>
      <c r="B2613" s="6" t="s">
        <v>150</v>
      </c>
      <c r="C2613" s="6" t="s">
        <v>411</v>
      </c>
      <c r="H2613" s="8" t="str">
        <f>VLOOKUP(C2613,agent_name_matching!A:B,2,false)</f>
        <v>System</v>
      </c>
      <c r="I2613" s="33"/>
      <c r="O2613" s="6" t="s">
        <v>6892</v>
      </c>
      <c r="P2613" s="8" t="str">
        <f t="shared" si="1"/>
        <v/>
      </c>
      <c r="Q2613" s="8" t="str">
        <f t="shared" si="9"/>
        <v/>
      </c>
      <c r="R2613" s="8" t="str">
        <f>if(and(P2613&lt;&gt;"",Q2613&lt;&gt;"newexp",Q2613&lt;&gt;"nostart"),countifs(script_conform_dispatching!A:A,P2613,script_conform_dispatching!B:B,Q2613),"")</f>
        <v/>
      </c>
      <c r="S2613" s="8" t="str">
        <f t="shared" si="3"/>
        <v/>
      </c>
    </row>
    <row r="2614" hidden="1">
      <c r="A2614" s="6" t="s">
        <v>6893</v>
      </c>
      <c r="B2614" s="6" t="s">
        <v>150</v>
      </c>
      <c r="C2614" s="6" t="s">
        <v>414</v>
      </c>
      <c r="F2614" s="6" t="s">
        <v>415</v>
      </c>
      <c r="G2614" s="6" t="s">
        <v>416</v>
      </c>
      <c r="H2614" s="8" t="str">
        <f>VLOOKUP(C2614,agent_name_matching!A:B,2,false)</f>
        <v>Dialog LLM</v>
      </c>
      <c r="I2614" s="32" t="s">
        <v>6894</v>
      </c>
      <c r="J2614" s="6" t="s">
        <v>418</v>
      </c>
      <c r="L2614" s="6">
        <v>9720.0</v>
      </c>
      <c r="M2614" s="6">
        <v>120.0</v>
      </c>
      <c r="N2614" s="6">
        <v>2443.0</v>
      </c>
      <c r="O2614" s="6" t="s">
        <v>6895</v>
      </c>
      <c r="P2614" s="8" t="str">
        <f t="shared" si="1"/>
        <v/>
      </c>
      <c r="Q2614" s="8" t="str">
        <f t="shared" si="9"/>
        <v/>
      </c>
      <c r="R2614" s="8" t="str">
        <f>if(and(P2614&lt;&gt;"",Q2614&lt;&gt;"newexp",Q2614&lt;&gt;"nostart"),countifs(script_conform_dispatching!A:A,P2614,script_conform_dispatching!B:B,Q2614),"")</f>
        <v/>
      </c>
      <c r="S2614" s="8" t="str">
        <f t="shared" si="3"/>
        <v/>
      </c>
    </row>
    <row r="2615" hidden="1">
      <c r="A2615" s="6" t="s">
        <v>6896</v>
      </c>
      <c r="B2615" s="6" t="s">
        <v>150</v>
      </c>
      <c r="C2615" s="6" t="s">
        <v>407</v>
      </c>
      <c r="D2615" s="6">
        <v>8.0</v>
      </c>
      <c r="E2615" s="6" t="s">
        <v>445</v>
      </c>
      <c r="H2615" s="8" t="str">
        <f>VLOOKUP(C2615,agent_name_matching!A:B,2,false)</f>
        <v>--</v>
      </c>
      <c r="I2615" s="33"/>
      <c r="O2615" s="6" t="s">
        <v>6897</v>
      </c>
      <c r="P2615" s="8">
        <f t="shared" si="1"/>
        <v>8</v>
      </c>
      <c r="Q2615" s="8" t="str">
        <f t="shared" si="9"/>
        <v>newexp</v>
      </c>
      <c r="R2615" s="8" t="str">
        <f>if(and(P2615&lt;&gt;"",Q2615&lt;&gt;"newexp",Q2615&lt;&gt;"nostart"),countifs(script_conform_dispatching!A:A,P2615,script_conform_dispatching!B:B,Q2615),"")</f>
        <v/>
      </c>
      <c r="S2615" s="8" t="str">
        <f t="shared" si="3"/>
        <v/>
      </c>
    </row>
    <row r="2616" hidden="1">
      <c r="A2616" s="6" t="s">
        <v>6898</v>
      </c>
      <c r="B2616" s="6" t="s">
        <v>150</v>
      </c>
      <c r="C2616" s="6" t="s">
        <v>450</v>
      </c>
      <c r="F2616" s="6" t="s">
        <v>415</v>
      </c>
      <c r="G2616" s="6" t="s">
        <v>416</v>
      </c>
      <c r="H2616" s="8" t="str">
        <f>VLOOKUP(C2616,agent_name_matching!A:B,2,false)</f>
        <v>Validator LLM</v>
      </c>
      <c r="I2616" s="32" t="s">
        <v>1000</v>
      </c>
      <c r="J2616" s="6" t="s">
        <v>452</v>
      </c>
      <c r="L2616" s="6">
        <v>3148.0</v>
      </c>
      <c r="M2616" s="6">
        <v>26.0</v>
      </c>
      <c r="N2616" s="6">
        <v>1076.0</v>
      </c>
      <c r="O2616" s="6" t="s">
        <v>6899</v>
      </c>
      <c r="P2616" s="8" t="str">
        <f t="shared" si="1"/>
        <v/>
      </c>
      <c r="Q2616" s="8" t="str">
        <f t="shared" si="9"/>
        <v/>
      </c>
      <c r="R2616" s="8" t="str">
        <f>if(and(P2616&lt;&gt;"",Q2616&lt;&gt;"newexp",Q2616&lt;&gt;"nostart"),countifs(script_conform_dispatching!A:A,P2616,script_conform_dispatching!B:B,Q2616),"")</f>
        <v/>
      </c>
      <c r="S2616" s="8" t="str">
        <f t="shared" si="3"/>
        <v/>
      </c>
    </row>
    <row r="2617" hidden="1">
      <c r="A2617" s="6" t="s">
        <v>6900</v>
      </c>
      <c r="B2617" s="6" t="s">
        <v>153</v>
      </c>
      <c r="C2617" s="6" t="s">
        <v>407</v>
      </c>
      <c r="D2617" s="6">
        <v>1.0</v>
      </c>
      <c r="E2617" s="6" t="s">
        <v>408</v>
      </c>
      <c r="H2617" s="8" t="str">
        <f>VLOOKUP(C2617,agent_name_matching!A:B,2,false)</f>
        <v>--</v>
      </c>
      <c r="I2617" s="33"/>
      <c r="O2617" s="6" t="s">
        <v>6901</v>
      </c>
      <c r="P2617" s="8" t="str">
        <f t="shared" si="1"/>
        <v/>
      </c>
      <c r="Q2617" s="8" t="str">
        <f t="shared" si="9"/>
        <v/>
      </c>
      <c r="R2617" s="8" t="str">
        <f>if(and(P2617&lt;&gt;"",Q2617&lt;&gt;"newexp",Q2617&lt;&gt;"nostart"),countifs(script_conform_dispatching!A:A,P2617,script_conform_dispatching!B:B,Q2617),"")</f>
        <v/>
      </c>
      <c r="S2617" s="8" t="str">
        <f t="shared" si="3"/>
        <v/>
      </c>
    </row>
    <row r="2618" hidden="1">
      <c r="A2618" s="6" t="s">
        <v>6902</v>
      </c>
      <c r="B2618" s="6" t="s">
        <v>153</v>
      </c>
      <c r="C2618" s="6" t="s">
        <v>411</v>
      </c>
      <c r="H2618" s="8" t="str">
        <f>VLOOKUP(C2618,agent_name_matching!A:B,2,false)</f>
        <v>System</v>
      </c>
      <c r="I2618" s="33"/>
      <c r="O2618" s="6" t="s">
        <v>6903</v>
      </c>
      <c r="P2618" s="8" t="str">
        <f t="shared" si="1"/>
        <v/>
      </c>
      <c r="Q2618" s="8" t="str">
        <f t="shared" si="9"/>
        <v/>
      </c>
      <c r="R2618" s="8" t="str">
        <f>if(and(P2618&lt;&gt;"",Q2618&lt;&gt;"newexp",Q2618&lt;&gt;"nostart"),countifs(script_conform_dispatching!A:A,P2618,script_conform_dispatching!B:B,Q2618),"")</f>
        <v/>
      </c>
      <c r="S2618" s="8" t="str">
        <f t="shared" si="3"/>
        <v/>
      </c>
    </row>
    <row r="2619" hidden="1">
      <c r="A2619" s="6" t="s">
        <v>6904</v>
      </c>
      <c r="B2619" s="6" t="s">
        <v>153</v>
      </c>
      <c r="C2619" s="6" t="s">
        <v>1007</v>
      </c>
      <c r="F2619" s="6" t="s">
        <v>415</v>
      </c>
      <c r="G2619" s="6" t="s">
        <v>416</v>
      </c>
      <c r="H2619" s="8" t="str">
        <f>VLOOKUP(C2619,agent_name_matching!A:B,2,false)</f>
        <v>Assessor LLM</v>
      </c>
      <c r="I2619" s="32" t="s">
        <v>1008</v>
      </c>
      <c r="J2619" s="6" t="s">
        <v>418</v>
      </c>
      <c r="L2619" s="6">
        <v>716.0</v>
      </c>
      <c r="M2619" s="6">
        <v>14.0</v>
      </c>
      <c r="N2619" s="6">
        <v>1040.0</v>
      </c>
      <c r="O2619" s="6" t="s">
        <v>6905</v>
      </c>
      <c r="P2619" s="8" t="str">
        <f t="shared" si="1"/>
        <v/>
      </c>
      <c r="Q2619" s="8" t="str">
        <f t="shared" si="9"/>
        <v/>
      </c>
      <c r="R2619" s="8" t="str">
        <f>if(and(P2619&lt;&gt;"",Q2619&lt;&gt;"newexp",Q2619&lt;&gt;"nostart"),countifs(script_conform_dispatching!A:A,P2619,script_conform_dispatching!B:B,Q2619),"")</f>
        <v/>
      </c>
      <c r="S2619" s="8" t="str">
        <f t="shared" si="3"/>
        <v/>
      </c>
    </row>
    <row r="2620" hidden="1">
      <c r="A2620" s="6" t="s">
        <v>6906</v>
      </c>
      <c r="B2620" s="6" t="s">
        <v>153</v>
      </c>
      <c r="C2620" s="6" t="s">
        <v>1011</v>
      </c>
      <c r="F2620" s="6" t="s">
        <v>415</v>
      </c>
      <c r="G2620" s="6" t="s">
        <v>416</v>
      </c>
      <c r="H2620" s="8" t="str">
        <f>VLOOKUP(C2620,agent_name_matching!A:B,2,false)</f>
        <v>Dialog LLM</v>
      </c>
      <c r="I2620" s="32" t="s">
        <v>1012</v>
      </c>
      <c r="J2620" s="6" t="s">
        <v>418</v>
      </c>
      <c r="L2620" s="6">
        <v>565.0</v>
      </c>
      <c r="M2620" s="6">
        <v>28.0</v>
      </c>
      <c r="N2620" s="6">
        <v>1225.0</v>
      </c>
      <c r="O2620" s="6" t="s">
        <v>6907</v>
      </c>
      <c r="P2620" s="8" t="str">
        <f t="shared" si="1"/>
        <v/>
      </c>
      <c r="Q2620" s="8" t="str">
        <f t="shared" si="9"/>
        <v/>
      </c>
      <c r="R2620" s="8" t="str">
        <f>if(and(P2620&lt;&gt;"",Q2620&lt;&gt;"newexp",Q2620&lt;&gt;"nostart"),countifs(script_conform_dispatching!A:A,P2620,script_conform_dispatching!B:B,Q2620),"")</f>
        <v/>
      </c>
      <c r="S2620" s="8" t="str">
        <f t="shared" si="3"/>
        <v/>
      </c>
    </row>
    <row r="2621" hidden="1">
      <c r="A2621" s="6" t="s">
        <v>6908</v>
      </c>
      <c r="B2621" s="6" t="s">
        <v>153</v>
      </c>
      <c r="C2621" s="6" t="s">
        <v>37</v>
      </c>
      <c r="F2621" s="6" t="s">
        <v>415</v>
      </c>
      <c r="G2621" s="6" t="s">
        <v>416</v>
      </c>
      <c r="H2621" s="8" t="str">
        <f>VLOOKUP(C2621,agent_name_matching!A:B,2,false)</f>
        <v>Patient LLM</v>
      </c>
      <c r="I2621" s="32" t="s">
        <v>6909</v>
      </c>
      <c r="J2621" s="6" t="s">
        <v>418</v>
      </c>
      <c r="K2621" s="6">
        <v>1.0</v>
      </c>
      <c r="L2621" s="6">
        <v>546.0</v>
      </c>
      <c r="M2621" s="6">
        <v>64.0</v>
      </c>
      <c r="N2621" s="6">
        <v>1083.0</v>
      </c>
      <c r="O2621" s="6" t="s">
        <v>6910</v>
      </c>
      <c r="P2621" s="8" t="str">
        <f t="shared" si="1"/>
        <v/>
      </c>
      <c r="Q2621" s="8" t="str">
        <f t="shared" si="9"/>
        <v/>
      </c>
      <c r="R2621" s="8" t="str">
        <f>if(and(P2621&lt;&gt;"",Q2621&lt;&gt;"newexp",Q2621&lt;&gt;"nostart"),countifs(script_conform_dispatching!A:A,P2621,script_conform_dispatching!B:B,Q2621),"")</f>
        <v/>
      </c>
      <c r="S2621" s="8" t="str">
        <f t="shared" si="3"/>
        <v/>
      </c>
    </row>
    <row r="2622" hidden="1">
      <c r="A2622" s="6" t="s">
        <v>6911</v>
      </c>
      <c r="B2622" s="6" t="s">
        <v>153</v>
      </c>
      <c r="C2622" s="6" t="s">
        <v>411</v>
      </c>
      <c r="H2622" s="8" t="str">
        <f>VLOOKUP(C2622,agent_name_matching!A:B,2,false)</f>
        <v>System</v>
      </c>
      <c r="I2622" s="33"/>
      <c r="O2622" s="6" t="s">
        <v>6912</v>
      </c>
      <c r="P2622" s="8" t="str">
        <f t="shared" si="1"/>
        <v/>
      </c>
      <c r="Q2622" s="8" t="str">
        <f t="shared" si="9"/>
        <v/>
      </c>
      <c r="R2622" s="8" t="str">
        <f>if(and(P2622&lt;&gt;"",Q2622&lt;&gt;"newexp",Q2622&lt;&gt;"nostart"),countifs(script_conform_dispatching!A:A,P2622,script_conform_dispatching!B:B,Q2622),"")</f>
        <v/>
      </c>
      <c r="S2622" s="8" t="str">
        <f t="shared" si="3"/>
        <v/>
      </c>
    </row>
    <row r="2623" hidden="1">
      <c r="A2623" s="6" t="s">
        <v>6913</v>
      </c>
      <c r="B2623" s="6" t="s">
        <v>153</v>
      </c>
      <c r="C2623" s="6" t="s">
        <v>1007</v>
      </c>
      <c r="F2623" s="6" t="s">
        <v>415</v>
      </c>
      <c r="G2623" s="6" t="s">
        <v>416</v>
      </c>
      <c r="H2623" s="8" t="str">
        <f>VLOOKUP(C2623,agent_name_matching!A:B,2,false)</f>
        <v>Assessor LLM</v>
      </c>
      <c r="I2623" s="32" t="s">
        <v>1008</v>
      </c>
      <c r="J2623" s="6" t="s">
        <v>418</v>
      </c>
      <c r="L2623" s="6">
        <v>812.0</v>
      </c>
      <c r="M2623" s="6">
        <v>14.0</v>
      </c>
      <c r="N2623" s="6">
        <v>1250.0</v>
      </c>
      <c r="O2623" s="6" t="s">
        <v>6914</v>
      </c>
      <c r="P2623" s="8" t="str">
        <f t="shared" si="1"/>
        <v/>
      </c>
      <c r="Q2623" s="8" t="str">
        <f t="shared" si="9"/>
        <v/>
      </c>
      <c r="R2623" s="8" t="str">
        <f>if(and(P2623&lt;&gt;"",Q2623&lt;&gt;"newexp",Q2623&lt;&gt;"nostart"),countifs(script_conform_dispatching!A:A,P2623,script_conform_dispatching!B:B,Q2623),"")</f>
        <v/>
      </c>
      <c r="S2623" s="8" t="str">
        <f t="shared" si="3"/>
        <v/>
      </c>
    </row>
    <row r="2624" hidden="1">
      <c r="A2624" s="6" t="s">
        <v>6915</v>
      </c>
      <c r="B2624" s="6" t="s">
        <v>153</v>
      </c>
      <c r="C2624" s="6" t="s">
        <v>1011</v>
      </c>
      <c r="F2624" s="6" t="s">
        <v>415</v>
      </c>
      <c r="G2624" s="6" t="s">
        <v>416</v>
      </c>
      <c r="H2624" s="8" t="str">
        <f>VLOOKUP(C2624,agent_name_matching!A:B,2,false)</f>
        <v>Dialog LLM</v>
      </c>
      <c r="I2624" s="32" t="s">
        <v>6916</v>
      </c>
      <c r="J2624" s="6" t="s">
        <v>418</v>
      </c>
      <c r="L2624" s="6">
        <v>824.0</v>
      </c>
      <c r="M2624" s="6">
        <v>53.0</v>
      </c>
      <c r="N2624" s="6">
        <v>1413.0</v>
      </c>
      <c r="O2624" s="6" t="s">
        <v>6917</v>
      </c>
      <c r="P2624" s="8" t="str">
        <f t="shared" si="1"/>
        <v/>
      </c>
      <c r="Q2624" s="8" t="str">
        <f t="shared" si="9"/>
        <v/>
      </c>
      <c r="R2624" s="8" t="str">
        <f>if(and(P2624&lt;&gt;"",Q2624&lt;&gt;"newexp",Q2624&lt;&gt;"nostart"),countifs(script_conform_dispatching!A:A,P2624,script_conform_dispatching!B:B,Q2624),"")</f>
        <v/>
      </c>
      <c r="S2624" s="8" t="str">
        <f t="shared" si="3"/>
        <v/>
      </c>
    </row>
    <row r="2625" hidden="1">
      <c r="A2625" s="6" t="s">
        <v>6918</v>
      </c>
      <c r="B2625" s="6" t="s">
        <v>153</v>
      </c>
      <c r="C2625" s="6" t="s">
        <v>37</v>
      </c>
      <c r="F2625" s="6" t="s">
        <v>415</v>
      </c>
      <c r="G2625" s="6" t="s">
        <v>416</v>
      </c>
      <c r="H2625" s="8" t="str">
        <f>VLOOKUP(C2625,agent_name_matching!A:B,2,false)</f>
        <v>Patient LLM</v>
      </c>
      <c r="I2625" s="32" t="s">
        <v>6919</v>
      </c>
      <c r="J2625" s="6" t="s">
        <v>418</v>
      </c>
      <c r="K2625" s="6">
        <v>1.0</v>
      </c>
      <c r="L2625" s="6">
        <v>671.0</v>
      </c>
      <c r="M2625" s="6">
        <v>14.0</v>
      </c>
      <c r="N2625" s="6">
        <v>1410.0</v>
      </c>
      <c r="O2625" s="6" t="s">
        <v>6920</v>
      </c>
      <c r="P2625" s="8" t="str">
        <f t="shared" si="1"/>
        <v/>
      </c>
      <c r="Q2625" s="8" t="str">
        <f t="shared" si="9"/>
        <v/>
      </c>
      <c r="R2625" s="8" t="str">
        <f>if(and(P2625&lt;&gt;"",Q2625&lt;&gt;"newexp",Q2625&lt;&gt;"nostart"),countifs(script_conform_dispatching!A:A,P2625,script_conform_dispatching!B:B,Q2625),"")</f>
        <v/>
      </c>
      <c r="S2625" s="8" t="str">
        <f t="shared" si="3"/>
        <v/>
      </c>
    </row>
    <row r="2626" hidden="1">
      <c r="A2626" s="6" t="s">
        <v>6921</v>
      </c>
      <c r="B2626" s="6" t="s">
        <v>153</v>
      </c>
      <c r="C2626" s="6" t="s">
        <v>411</v>
      </c>
      <c r="H2626" s="8" t="str">
        <f>VLOOKUP(C2626,agent_name_matching!A:B,2,false)</f>
        <v>System</v>
      </c>
      <c r="I2626" s="33"/>
      <c r="O2626" s="6" t="s">
        <v>6922</v>
      </c>
      <c r="P2626" s="8" t="str">
        <f t="shared" si="1"/>
        <v/>
      </c>
      <c r="Q2626" s="8" t="str">
        <f t="shared" si="9"/>
        <v/>
      </c>
      <c r="R2626" s="8" t="str">
        <f>if(and(P2626&lt;&gt;"",Q2626&lt;&gt;"newexp",Q2626&lt;&gt;"nostart"),countifs(script_conform_dispatching!A:A,P2626,script_conform_dispatching!B:B,Q2626),"")</f>
        <v/>
      </c>
      <c r="S2626" s="8" t="str">
        <f t="shared" si="3"/>
        <v/>
      </c>
    </row>
    <row r="2627" hidden="1">
      <c r="A2627" s="6" t="s">
        <v>6923</v>
      </c>
      <c r="B2627" s="6" t="s">
        <v>153</v>
      </c>
      <c r="C2627" s="6" t="s">
        <v>1007</v>
      </c>
      <c r="F2627" s="6" t="s">
        <v>415</v>
      </c>
      <c r="G2627" s="6" t="s">
        <v>416</v>
      </c>
      <c r="H2627" s="8" t="str">
        <f>VLOOKUP(C2627,agent_name_matching!A:B,2,false)</f>
        <v>Assessor LLM</v>
      </c>
      <c r="I2627" s="32" t="s">
        <v>1008</v>
      </c>
      <c r="J2627" s="6" t="s">
        <v>418</v>
      </c>
      <c r="L2627" s="6">
        <v>884.0</v>
      </c>
      <c r="M2627" s="6">
        <v>14.0</v>
      </c>
      <c r="N2627" s="6">
        <v>910.0</v>
      </c>
      <c r="O2627" s="6" t="s">
        <v>6924</v>
      </c>
      <c r="P2627" s="8" t="str">
        <f t="shared" si="1"/>
        <v/>
      </c>
      <c r="Q2627" s="8" t="str">
        <f t="shared" si="9"/>
        <v/>
      </c>
      <c r="R2627" s="8" t="str">
        <f>if(and(P2627&lt;&gt;"",Q2627&lt;&gt;"newexp",Q2627&lt;&gt;"nostart"),countifs(script_conform_dispatching!A:A,P2627,script_conform_dispatching!B:B,Q2627),"")</f>
        <v/>
      </c>
      <c r="S2627" s="8" t="str">
        <f t="shared" si="3"/>
        <v/>
      </c>
    </row>
    <row r="2628" hidden="1">
      <c r="A2628" s="6" t="s">
        <v>6925</v>
      </c>
      <c r="B2628" s="6" t="s">
        <v>153</v>
      </c>
      <c r="C2628" s="6" t="s">
        <v>1011</v>
      </c>
      <c r="F2628" s="6" t="s">
        <v>415</v>
      </c>
      <c r="G2628" s="6" t="s">
        <v>416</v>
      </c>
      <c r="H2628" s="8" t="str">
        <f>VLOOKUP(C2628,agent_name_matching!A:B,2,false)</f>
        <v>Dialog LLM</v>
      </c>
      <c r="I2628" s="32" t="s">
        <v>6926</v>
      </c>
      <c r="J2628" s="6" t="s">
        <v>418</v>
      </c>
      <c r="L2628" s="6">
        <v>1057.0</v>
      </c>
      <c r="M2628" s="6">
        <v>34.0</v>
      </c>
      <c r="N2628" s="6">
        <v>1226.0</v>
      </c>
      <c r="O2628" s="6" t="s">
        <v>6927</v>
      </c>
      <c r="P2628" s="8" t="str">
        <f t="shared" si="1"/>
        <v/>
      </c>
      <c r="Q2628" s="8" t="str">
        <f t="shared" si="9"/>
        <v/>
      </c>
      <c r="R2628" s="8" t="str">
        <f>if(and(P2628&lt;&gt;"",Q2628&lt;&gt;"newexp",Q2628&lt;&gt;"nostart"),countifs(script_conform_dispatching!A:A,P2628,script_conform_dispatching!B:B,Q2628),"")</f>
        <v/>
      </c>
      <c r="S2628" s="8" t="str">
        <f t="shared" si="3"/>
        <v/>
      </c>
    </row>
    <row r="2629" hidden="1">
      <c r="A2629" s="6" t="s">
        <v>6928</v>
      </c>
      <c r="B2629" s="6" t="s">
        <v>153</v>
      </c>
      <c r="C2629" s="6" t="s">
        <v>37</v>
      </c>
      <c r="F2629" s="6" t="s">
        <v>415</v>
      </c>
      <c r="G2629" s="6" t="s">
        <v>416</v>
      </c>
      <c r="H2629" s="8" t="str">
        <f>VLOOKUP(C2629,agent_name_matching!A:B,2,false)</f>
        <v>Patient LLM</v>
      </c>
      <c r="I2629" s="32" t="s">
        <v>6929</v>
      </c>
      <c r="J2629" s="6" t="s">
        <v>418</v>
      </c>
      <c r="K2629" s="6">
        <v>1.0</v>
      </c>
      <c r="L2629" s="6">
        <v>727.0</v>
      </c>
      <c r="M2629" s="6">
        <v>36.0</v>
      </c>
      <c r="N2629" s="6">
        <v>784.0</v>
      </c>
      <c r="O2629" s="6" t="s">
        <v>6930</v>
      </c>
      <c r="P2629" s="8" t="str">
        <f t="shared" si="1"/>
        <v/>
      </c>
      <c r="Q2629" s="8" t="str">
        <f t="shared" si="9"/>
        <v/>
      </c>
      <c r="R2629" s="8" t="str">
        <f>if(and(P2629&lt;&gt;"",Q2629&lt;&gt;"newexp",Q2629&lt;&gt;"nostart"),countifs(script_conform_dispatching!A:A,P2629,script_conform_dispatching!B:B,Q2629),"")</f>
        <v/>
      </c>
      <c r="S2629" s="8" t="str">
        <f t="shared" si="3"/>
        <v/>
      </c>
    </row>
    <row r="2630" hidden="1">
      <c r="A2630" s="6" t="s">
        <v>6931</v>
      </c>
      <c r="B2630" s="6" t="s">
        <v>153</v>
      </c>
      <c r="C2630" s="6" t="s">
        <v>411</v>
      </c>
      <c r="H2630" s="8" t="str">
        <f>VLOOKUP(C2630,agent_name_matching!A:B,2,false)</f>
        <v>System</v>
      </c>
      <c r="I2630" s="33"/>
      <c r="O2630" s="6" t="s">
        <v>6932</v>
      </c>
      <c r="P2630" s="8" t="str">
        <f t="shared" si="1"/>
        <v/>
      </c>
      <c r="Q2630" s="8" t="str">
        <f t="shared" si="9"/>
        <v/>
      </c>
      <c r="R2630" s="8" t="str">
        <f>if(and(P2630&lt;&gt;"",Q2630&lt;&gt;"newexp",Q2630&lt;&gt;"nostart"),countifs(script_conform_dispatching!A:A,P2630,script_conform_dispatching!B:B,Q2630),"")</f>
        <v/>
      </c>
      <c r="S2630" s="8" t="str">
        <f t="shared" si="3"/>
        <v/>
      </c>
    </row>
    <row r="2631" hidden="1">
      <c r="A2631" s="6" t="s">
        <v>6933</v>
      </c>
      <c r="B2631" s="6" t="s">
        <v>153</v>
      </c>
      <c r="C2631" s="6" t="s">
        <v>1007</v>
      </c>
      <c r="F2631" s="6" t="s">
        <v>415</v>
      </c>
      <c r="G2631" s="6" t="s">
        <v>416</v>
      </c>
      <c r="H2631" s="8" t="str">
        <f>VLOOKUP(C2631,agent_name_matching!A:B,2,false)</f>
        <v>Assessor LLM</v>
      </c>
      <c r="I2631" s="32" t="s">
        <v>1008</v>
      </c>
      <c r="J2631" s="6" t="s">
        <v>418</v>
      </c>
      <c r="L2631" s="6">
        <v>960.0</v>
      </c>
      <c r="M2631" s="6">
        <v>14.0</v>
      </c>
      <c r="N2631" s="6">
        <v>574.0</v>
      </c>
      <c r="O2631" s="6" t="s">
        <v>6934</v>
      </c>
      <c r="P2631" s="8" t="str">
        <f t="shared" si="1"/>
        <v/>
      </c>
      <c r="Q2631" s="8" t="str">
        <f t="shared" si="9"/>
        <v/>
      </c>
      <c r="R2631" s="8" t="str">
        <f>if(and(P2631&lt;&gt;"",Q2631&lt;&gt;"newexp",Q2631&lt;&gt;"nostart"),countifs(script_conform_dispatching!A:A,P2631,script_conform_dispatching!B:B,Q2631),"")</f>
        <v/>
      </c>
      <c r="S2631" s="8" t="str">
        <f t="shared" si="3"/>
        <v/>
      </c>
    </row>
    <row r="2632" hidden="1">
      <c r="A2632" s="6" t="s">
        <v>6935</v>
      </c>
      <c r="B2632" s="6" t="s">
        <v>153</v>
      </c>
      <c r="C2632" s="6" t="s">
        <v>1011</v>
      </c>
      <c r="F2632" s="6" t="s">
        <v>415</v>
      </c>
      <c r="G2632" s="6" t="s">
        <v>416</v>
      </c>
      <c r="H2632" s="8" t="str">
        <f>VLOOKUP(C2632,agent_name_matching!A:B,2,false)</f>
        <v>Dialog LLM</v>
      </c>
      <c r="I2632" s="32" t="s">
        <v>6936</v>
      </c>
      <c r="J2632" s="6" t="s">
        <v>418</v>
      </c>
      <c r="L2632" s="6">
        <v>1294.0</v>
      </c>
      <c r="M2632" s="6">
        <v>85.0</v>
      </c>
      <c r="N2632" s="6">
        <v>1092.0</v>
      </c>
      <c r="O2632" s="6" t="s">
        <v>6937</v>
      </c>
      <c r="P2632" s="8" t="str">
        <f t="shared" si="1"/>
        <v/>
      </c>
      <c r="Q2632" s="8" t="str">
        <f t="shared" si="9"/>
        <v/>
      </c>
      <c r="R2632" s="8" t="str">
        <f>if(and(P2632&lt;&gt;"",Q2632&lt;&gt;"newexp",Q2632&lt;&gt;"nostart"),countifs(script_conform_dispatching!A:A,P2632,script_conform_dispatching!B:B,Q2632),"")</f>
        <v/>
      </c>
      <c r="S2632" s="8" t="str">
        <f t="shared" si="3"/>
        <v/>
      </c>
    </row>
    <row r="2633" hidden="1">
      <c r="A2633" s="6" t="s">
        <v>6938</v>
      </c>
      <c r="B2633" s="6" t="s">
        <v>153</v>
      </c>
      <c r="C2633" s="6" t="s">
        <v>37</v>
      </c>
      <c r="F2633" s="6" t="s">
        <v>415</v>
      </c>
      <c r="G2633" s="6" t="s">
        <v>416</v>
      </c>
      <c r="H2633" s="8" t="str">
        <f>VLOOKUP(C2633,agent_name_matching!A:B,2,false)</f>
        <v>Patient LLM</v>
      </c>
      <c r="I2633" s="32" t="s">
        <v>6939</v>
      </c>
      <c r="J2633" s="6" t="s">
        <v>418</v>
      </c>
      <c r="K2633" s="6">
        <v>1.0</v>
      </c>
      <c r="L2633" s="6">
        <v>856.0</v>
      </c>
      <c r="M2633" s="6">
        <v>44.0</v>
      </c>
      <c r="N2633" s="6">
        <v>1487.0</v>
      </c>
      <c r="O2633" s="6" t="s">
        <v>6940</v>
      </c>
      <c r="P2633" s="8" t="str">
        <f t="shared" si="1"/>
        <v/>
      </c>
      <c r="Q2633" s="8" t="str">
        <f t="shared" si="9"/>
        <v/>
      </c>
      <c r="R2633" s="8" t="str">
        <f>if(and(P2633&lt;&gt;"",Q2633&lt;&gt;"newexp",Q2633&lt;&gt;"nostart"),countifs(script_conform_dispatching!A:A,P2633,script_conform_dispatching!B:B,Q2633),"")</f>
        <v/>
      </c>
      <c r="S2633" s="8" t="str">
        <f t="shared" si="3"/>
        <v/>
      </c>
    </row>
    <row r="2634" hidden="1">
      <c r="A2634" s="6" t="s">
        <v>6941</v>
      </c>
      <c r="B2634" s="6" t="s">
        <v>153</v>
      </c>
      <c r="C2634" s="6" t="s">
        <v>411</v>
      </c>
      <c r="H2634" s="8" t="str">
        <f>VLOOKUP(C2634,agent_name_matching!A:B,2,false)</f>
        <v>System</v>
      </c>
      <c r="I2634" s="33"/>
      <c r="O2634" s="6" t="s">
        <v>6942</v>
      </c>
      <c r="P2634" s="8" t="str">
        <f t="shared" si="1"/>
        <v/>
      </c>
      <c r="Q2634" s="8" t="str">
        <f t="shared" si="9"/>
        <v/>
      </c>
      <c r="R2634" s="8" t="str">
        <f>if(and(P2634&lt;&gt;"",Q2634&lt;&gt;"newexp",Q2634&lt;&gt;"nostart"),countifs(script_conform_dispatching!A:A,P2634,script_conform_dispatching!B:B,Q2634),"")</f>
        <v/>
      </c>
      <c r="S2634" s="8" t="str">
        <f t="shared" si="3"/>
        <v/>
      </c>
    </row>
    <row r="2635" hidden="1">
      <c r="A2635" s="6" t="s">
        <v>6943</v>
      </c>
      <c r="B2635" s="6" t="s">
        <v>153</v>
      </c>
      <c r="C2635" s="6" t="s">
        <v>1007</v>
      </c>
      <c r="F2635" s="6" t="s">
        <v>415</v>
      </c>
      <c r="G2635" s="6" t="s">
        <v>416</v>
      </c>
      <c r="H2635" s="8" t="str">
        <f>VLOOKUP(C2635,agent_name_matching!A:B,2,false)</f>
        <v>Assessor LLM</v>
      </c>
      <c r="I2635" s="32" t="s">
        <v>1040</v>
      </c>
      <c r="J2635" s="6" t="s">
        <v>418</v>
      </c>
      <c r="L2635" s="6">
        <v>1095.0</v>
      </c>
      <c r="M2635" s="6">
        <v>12.0</v>
      </c>
      <c r="N2635" s="6">
        <v>911.0</v>
      </c>
      <c r="O2635" s="6" t="s">
        <v>6944</v>
      </c>
      <c r="P2635" s="8" t="str">
        <f t="shared" si="1"/>
        <v/>
      </c>
      <c r="Q2635" s="8" t="str">
        <f t="shared" si="9"/>
        <v/>
      </c>
      <c r="R2635" s="8" t="str">
        <f>if(and(P2635&lt;&gt;"",Q2635&lt;&gt;"newexp",Q2635&lt;&gt;"nostart"),countifs(script_conform_dispatching!A:A,P2635,script_conform_dispatching!B:B,Q2635),"")</f>
        <v/>
      </c>
      <c r="S2635" s="8" t="str">
        <f t="shared" si="3"/>
        <v/>
      </c>
    </row>
    <row r="2636" hidden="1">
      <c r="A2636" s="6" t="s">
        <v>6945</v>
      </c>
      <c r="B2636" s="6" t="s">
        <v>153</v>
      </c>
      <c r="C2636" s="6" t="s">
        <v>407</v>
      </c>
      <c r="D2636" s="6">
        <v>1.0</v>
      </c>
      <c r="E2636" s="6" t="s">
        <v>445</v>
      </c>
      <c r="H2636" s="8" t="str">
        <f>VLOOKUP(C2636,agent_name_matching!A:B,2,false)</f>
        <v>--</v>
      </c>
      <c r="I2636" s="33"/>
      <c r="O2636" s="6" t="s">
        <v>6946</v>
      </c>
      <c r="P2636" s="8">
        <f t="shared" si="1"/>
        <v>1</v>
      </c>
      <c r="Q2636" s="8">
        <f t="shared" si="9"/>
        <v>2</v>
      </c>
      <c r="R2636" s="8">
        <f>if(and(P2636&lt;&gt;"",Q2636&lt;&gt;"newexp",Q2636&lt;&gt;"nostart"),countifs(script_conform_dispatching!A:A,P2636,script_conform_dispatching!B:B,Q2636),"")</f>
        <v>1</v>
      </c>
      <c r="S2636" s="8" t="str">
        <f t="shared" si="3"/>
        <v/>
      </c>
    </row>
    <row r="2637" hidden="1">
      <c r="A2637" s="6" t="s">
        <v>6947</v>
      </c>
      <c r="B2637" s="6" t="s">
        <v>153</v>
      </c>
      <c r="C2637" s="6" t="s">
        <v>1045</v>
      </c>
      <c r="F2637" s="6" t="s">
        <v>415</v>
      </c>
      <c r="G2637" s="6" t="s">
        <v>416</v>
      </c>
      <c r="H2637" s="8" t="str">
        <f>VLOOKUP(C2637,agent_name_matching!A:B,2,false)</f>
        <v>Dispatcher LLM</v>
      </c>
      <c r="I2637" s="32" t="s">
        <v>1046</v>
      </c>
      <c r="J2637" s="6" t="s">
        <v>418</v>
      </c>
      <c r="L2637" s="6">
        <v>2512.0</v>
      </c>
      <c r="M2637" s="6">
        <v>150.0</v>
      </c>
      <c r="N2637" s="6">
        <v>2142.0</v>
      </c>
      <c r="O2637" s="6" t="s">
        <v>6948</v>
      </c>
      <c r="P2637" s="8" t="str">
        <f t="shared" si="1"/>
        <v/>
      </c>
      <c r="Q2637" s="8" t="str">
        <f t="shared" si="9"/>
        <v/>
      </c>
      <c r="R2637" s="8" t="str">
        <f>if(and(P2637&lt;&gt;"",Q2637&lt;&gt;"newexp",Q2637&lt;&gt;"nostart"),countifs(script_conform_dispatching!A:A,P2637,script_conform_dispatching!B:B,Q2637),"")</f>
        <v/>
      </c>
      <c r="S2637" s="8" t="str">
        <f t="shared" si="3"/>
        <v/>
      </c>
    </row>
    <row r="2638" hidden="1">
      <c r="A2638" s="6" t="s">
        <v>6949</v>
      </c>
      <c r="B2638" s="6" t="s">
        <v>153</v>
      </c>
      <c r="C2638" s="6" t="s">
        <v>407</v>
      </c>
      <c r="D2638" s="6">
        <v>2.0</v>
      </c>
      <c r="E2638" s="6" t="s">
        <v>408</v>
      </c>
      <c r="H2638" s="8" t="str">
        <f>VLOOKUP(C2638,agent_name_matching!A:B,2,false)</f>
        <v>--</v>
      </c>
      <c r="I2638" s="33"/>
      <c r="O2638" s="6" t="s">
        <v>6950</v>
      </c>
      <c r="P2638" s="8" t="str">
        <f t="shared" si="1"/>
        <v/>
      </c>
      <c r="Q2638" s="8" t="str">
        <f t="shared" si="9"/>
        <v/>
      </c>
      <c r="R2638" s="8" t="str">
        <f>if(and(P2638&lt;&gt;"",Q2638&lt;&gt;"newexp",Q2638&lt;&gt;"nostart"),countifs(script_conform_dispatching!A:A,P2638,script_conform_dispatching!B:B,Q2638),"")</f>
        <v/>
      </c>
      <c r="S2638" s="8" t="str">
        <f t="shared" si="3"/>
        <v/>
      </c>
    </row>
    <row r="2639" hidden="1">
      <c r="A2639" s="6" t="s">
        <v>6951</v>
      </c>
      <c r="B2639" s="6" t="s">
        <v>153</v>
      </c>
      <c r="C2639" s="6" t="s">
        <v>1011</v>
      </c>
      <c r="F2639" s="6" t="s">
        <v>415</v>
      </c>
      <c r="G2639" s="6" t="s">
        <v>416</v>
      </c>
      <c r="H2639" s="8" t="str">
        <f>VLOOKUP(C2639,agent_name_matching!A:B,2,false)</f>
        <v>Dialog LLM</v>
      </c>
      <c r="I2639" s="32" t="s">
        <v>6952</v>
      </c>
      <c r="J2639" s="6" t="s">
        <v>418</v>
      </c>
      <c r="L2639" s="6">
        <v>1742.0</v>
      </c>
      <c r="M2639" s="6">
        <v>45.0</v>
      </c>
      <c r="N2639" s="6">
        <v>1222.0</v>
      </c>
      <c r="O2639" s="6" t="s">
        <v>6953</v>
      </c>
      <c r="P2639" s="8" t="str">
        <f t="shared" si="1"/>
        <v/>
      </c>
      <c r="Q2639" s="8" t="str">
        <f t="shared" si="9"/>
        <v/>
      </c>
      <c r="R2639" s="8" t="str">
        <f>if(and(P2639&lt;&gt;"",Q2639&lt;&gt;"newexp",Q2639&lt;&gt;"nostart"),countifs(script_conform_dispatching!A:A,P2639,script_conform_dispatching!B:B,Q2639),"")</f>
        <v/>
      </c>
      <c r="S2639" s="8" t="str">
        <f t="shared" si="3"/>
        <v/>
      </c>
    </row>
    <row r="2640" hidden="1">
      <c r="A2640" s="6" t="s">
        <v>6954</v>
      </c>
      <c r="B2640" s="6" t="s">
        <v>153</v>
      </c>
      <c r="C2640" s="6" t="s">
        <v>450</v>
      </c>
      <c r="F2640" s="6" t="s">
        <v>415</v>
      </c>
      <c r="G2640" s="6" t="s">
        <v>416</v>
      </c>
      <c r="H2640" s="8" t="str">
        <f>VLOOKUP(C2640,agent_name_matching!A:B,2,false)</f>
        <v>Validator LLM</v>
      </c>
      <c r="I2640" s="32" t="s">
        <v>6955</v>
      </c>
      <c r="J2640" s="6" t="s">
        <v>452</v>
      </c>
      <c r="L2640" s="6">
        <v>968.0</v>
      </c>
      <c r="M2640" s="6">
        <v>38.0</v>
      </c>
      <c r="N2640" s="6">
        <v>1217.0</v>
      </c>
      <c r="O2640" s="6" t="s">
        <v>6956</v>
      </c>
      <c r="P2640" s="8" t="str">
        <f t="shared" si="1"/>
        <v/>
      </c>
      <c r="Q2640" s="8" t="str">
        <f t="shared" si="9"/>
        <v/>
      </c>
      <c r="R2640" s="8" t="str">
        <f>if(and(P2640&lt;&gt;"",Q2640&lt;&gt;"newexp",Q2640&lt;&gt;"nostart"),countifs(script_conform_dispatching!A:A,P2640,script_conform_dispatching!B:B,Q2640),"")</f>
        <v/>
      </c>
      <c r="S2640" s="8" t="str">
        <f t="shared" si="3"/>
        <v/>
      </c>
    </row>
    <row r="2641" hidden="1">
      <c r="A2641" s="6" t="s">
        <v>6957</v>
      </c>
      <c r="B2641" s="6" t="s">
        <v>153</v>
      </c>
      <c r="C2641" s="6" t="s">
        <v>37</v>
      </c>
      <c r="F2641" s="6" t="s">
        <v>415</v>
      </c>
      <c r="G2641" s="6" t="s">
        <v>416</v>
      </c>
      <c r="H2641" s="8" t="str">
        <f>VLOOKUP(C2641,agent_name_matching!A:B,2,false)</f>
        <v>Patient LLM</v>
      </c>
      <c r="I2641" s="32" t="s">
        <v>6958</v>
      </c>
      <c r="J2641" s="6" t="s">
        <v>418</v>
      </c>
      <c r="K2641" s="6">
        <v>1.0</v>
      </c>
      <c r="L2641" s="6">
        <v>953.0</v>
      </c>
      <c r="M2641" s="6">
        <v>78.0</v>
      </c>
      <c r="N2641" s="6">
        <v>1521.0</v>
      </c>
      <c r="O2641" s="6" t="s">
        <v>6959</v>
      </c>
      <c r="P2641" s="8" t="str">
        <f t="shared" si="1"/>
        <v/>
      </c>
      <c r="Q2641" s="8" t="str">
        <f t="shared" si="9"/>
        <v/>
      </c>
      <c r="R2641" s="8" t="str">
        <f>if(and(P2641&lt;&gt;"",Q2641&lt;&gt;"newexp",Q2641&lt;&gt;"nostart"),countifs(script_conform_dispatching!A:A,P2641,script_conform_dispatching!B:B,Q2641),"")</f>
        <v/>
      </c>
      <c r="S2641" s="8" t="str">
        <f t="shared" si="3"/>
        <v/>
      </c>
    </row>
    <row r="2642" hidden="1">
      <c r="A2642" s="6" t="s">
        <v>6960</v>
      </c>
      <c r="B2642" s="6" t="s">
        <v>153</v>
      </c>
      <c r="C2642" s="6" t="s">
        <v>411</v>
      </c>
      <c r="H2642" s="8" t="str">
        <f>VLOOKUP(C2642,agent_name_matching!A:B,2,false)</f>
        <v>System</v>
      </c>
      <c r="I2642" s="33"/>
      <c r="O2642" s="6" t="s">
        <v>6961</v>
      </c>
      <c r="P2642" s="8" t="str">
        <f t="shared" si="1"/>
        <v/>
      </c>
      <c r="Q2642" s="8" t="str">
        <f t="shared" si="9"/>
        <v/>
      </c>
      <c r="R2642" s="8" t="str">
        <f>if(and(P2642&lt;&gt;"",Q2642&lt;&gt;"newexp",Q2642&lt;&gt;"nostart"),countifs(script_conform_dispatching!A:A,P2642,script_conform_dispatching!B:B,Q2642),"")</f>
        <v/>
      </c>
      <c r="S2642" s="8" t="str">
        <f t="shared" si="3"/>
        <v/>
      </c>
    </row>
    <row r="2643" hidden="1">
      <c r="A2643" s="6" t="s">
        <v>6962</v>
      </c>
      <c r="B2643" s="6" t="s">
        <v>153</v>
      </c>
      <c r="C2643" s="6" t="s">
        <v>1007</v>
      </c>
      <c r="F2643" s="6" t="s">
        <v>415</v>
      </c>
      <c r="G2643" s="6" t="s">
        <v>416</v>
      </c>
      <c r="H2643" s="8" t="str">
        <f>VLOOKUP(C2643,agent_name_matching!A:B,2,false)</f>
        <v>Assessor LLM</v>
      </c>
      <c r="I2643" s="32" t="s">
        <v>1008</v>
      </c>
      <c r="J2643" s="6" t="s">
        <v>418</v>
      </c>
      <c r="L2643" s="6">
        <v>1254.0</v>
      </c>
      <c r="M2643" s="6">
        <v>14.0</v>
      </c>
      <c r="N2643" s="6">
        <v>1201.0</v>
      </c>
      <c r="O2643" s="6" t="s">
        <v>6963</v>
      </c>
      <c r="P2643" s="8" t="str">
        <f t="shared" si="1"/>
        <v/>
      </c>
      <c r="Q2643" s="8" t="str">
        <f t="shared" si="9"/>
        <v/>
      </c>
      <c r="R2643" s="8" t="str">
        <f>if(and(P2643&lt;&gt;"",Q2643&lt;&gt;"newexp",Q2643&lt;&gt;"nostart"),countifs(script_conform_dispatching!A:A,P2643,script_conform_dispatching!B:B,Q2643),"")</f>
        <v/>
      </c>
      <c r="S2643" s="8" t="str">
        <f t="shared" si="3"/>
        <v/>
      </c>
    </row>
    <row r="2644" hidden="1">
      <c r="A2644" s="6" t="s">
        <v>6964</v>
      </c>
      <c r="B2644" s="6" t="s">
        <v>153</v>
      </c>
      <c r="C2644" s="6" t="s">
        <v>1011</v>
      </c>
      <c r="F2644" s="6" t="s">
        <v>415</v>
      </c>
      <c r="G2644" s="6" t="s">
        <v>416</v>
      </c>
      <c r="H2644" s="8" t="str">
        <f>VLOOKUP(C2644,agent_name_matching!A:B,2,false)</f>
        <v>Dialog LLM</v>
      </c>
      <c r="I2644" s="32" t="s">
        <v>6965</v>
      </c>
      <c r="J2644" s="6" t="s">
        <v>418</v>
      </c>
      <c r="L2644" s="6">
        <v>2057.0</v>
      </c>
      <c r="M2644" s="6">
        <v>86.0</v>
      </c>
      <c r="N2644" s="6">
        <v>1267.0</v>
      </c>
      <c r="O2644" s="6" t="s">
        <v>6966</v>
      </c>
      <c r="P2644" s="8" t="str">
        <f t="shared" si="1"/>
        <v/>
      </c>
      <c r="Q2644" s="8" t="str">
        <f t="shared" si="9"/>
        <v/>
      </c>
      <c r="R2644" s="8" t="str">
        <f>if(and(P2644&lt;&gt;"",Q2644&lt;&gt;"newexp",Q2644&lt;&gt;"nostart"),countifs(script_conform_dispatching!A:A,P2644,script_conform_dispatching!B:B,Q2644),"")</f>
        <v/>
      </c>
      <c r="S2644" s="8" t="str">
        <f t="shared" si="3"/>
        <v/>
      </c>
    </row>
    <row r="2645" hidden="1">
      <c r="A2645" s="6" t="s">
        <v>6967</v>
      </c>
      <c r="B2645" s="6" t="s">
        <v>153</v>
      </c>
      <c r="C2645" s="6" t="s">
        <v>37</v>
      </c>
      <c r="F2645" s="6" t="s">
        <v>415</v>
      </c>
      <c r="G2645" s="6" t="s">
        <v>416</v>
      </c>
      <c r="H2645" s="8" t="str">
        <f>VLOOKUP(C2645,agent_name_matching!A:B,2,false)</f>
        <v>Patient LLM</v>
      </c>
      <c r="I2645" s="32" t="s">
        <v>6968</v>
      </c>
      <c r="J2645" s="6" t="s">
        <v>418</v>
      </c>
      <c r="K2645" s="6">
        <v>1.0</v>
      </c>
      <c r="L2645" s="6">
        <v>1125.0</v>
      </c>
      <c r="M2645" s="6">
        <v>90.0</v>
      </c>
      <c r="N2645" s="6">
        <v>1810.0</v>
      </c>
      <c r="O2645" s="6" t="s">
        <v>6969</v>
      </c>
      <c r="P2645" s="8" t="str">
        <f t="shared" si="1"/>
        <v/>
      </c>
      <c r="Q2645" s="8" t="str">
        <f t="shared" si="9"/>
        <v/>
      </c>
      <c r="R2645" s="8" t="str">
        <f>if(and(P2645&lt;&gt;"",Q2645&lt;&gt;"newexp",Q2645&lt;&gt;"nostart"),countifs(script_conform_dispatching!A:A,P2645,script_conform_dispatching!B:B,Q2645),"")</f>
        <v/>
      </c>
      <c r="S2645" s="8" t="str">
        <f t="shared" si="3"/>
        <v/>
      </c>
    </row>
    <row r="2646" hidden="1">
      <c r="A2646" s="6" t="s">
        <v>6970</v>
      </c>
      <c r="B2646" s="6" t="s">
        <v>153</v>
      </c>
      <c r="C2646" s="6" t="s">
        <v>411</v>
      </c>
      <c r="H2646" s="8" t="str">
        <f>VLOOKUP(C2646,agent_name_matching!A:B,2,false)</f>
        <v>System</v>
      </c>
      <c r="I2646" s="33"/>
      <c r="O2646" s="6" t="s">
        <v>6971</v>
      </c>
      <c r="P2646" s="8" t="str">
        <f t="shared" si="1"/>
        <v/>
      </c>
      <c r="Q2646" s="8" t="str">
        <f t="shared" si="9"/>
        <v/>
      </c>
      <c r="R2646" s="8" t="str">
        <f>if(and(P2646&lt;&gt;"",Q2646&lt;&gt;"newexp",Q2646&lt;&gt;"nostart"),countifs(script_conform_dispatching!A:A,P2646,script_conform_dispatching!B:B,Q2646),"")</f>
        <v/>
      </c>
      <c r="S2646" s="8" t="str">
        <f t="shared" si="3"/>
        <v/>
      </c>
    </row>
    <row r="2647" hidden="1">
      <c r="A2647" s="6" t="s">
        <v>6972</v>
      </c>
      <c r="B2647" s="6" t="s">
        <v>153</v>
      </c>
      <c r="C2647" s="6" t="s">
        <v>1007</v>
      </c>
      <c r="F2647" s="6" t="s">
        <v>415</v>
      </c>
      <c r="G2647" s="6" t="s">
        <v>416</v>
      </c>
      <c r="H2647" s="8" t="str">
        <f>VLOOKUP(C2647,agent_name_matching!A:B,2,false)</f>
        <v>Assessor LLM</v>
      </c>
      <c r="I2647" s="32" t="s">
        <v>1008</v>
      </c>
      <c r="J2647" s="6" t="s">
        <v>418</v>
      </c>
      <c r="L2647" s="6">
        <v>1436.0</v>
      </c>
      <c r="M2647" s="6">
        <v>14.0</v>
      </c>
      <c r="N2647" s="6">
        <v>938.0</v>
      </c>
      <c r="O2647" s="6" t="s">
        <v>6973</v>
      </c>
      <c r="P2647" s="8" t="str">
        <f t="shared" si="1"/>
        <v/>
      </c>
      <c r="Q2647" s="8" t="str">
        <f t="shared" si="9"/>
        <v/>
      </c>
      <c r="R2647" s="8" t="str">
        <f>if(and(P2647&lt;&gt;"",Q2647&lt;&gt;"newexp",Q2647&lt;&gt;"nostart"),countifs(script_conform_dispatching!A:A,P2647,script_conform_dispatching!B:B,Q2647),"")</f>
        <v/>
      </c>
      <c r="S2647" s="8" t="str">
        <f t="shared" si="3"/>
        <v/>
      </c>
    </row>
    <row r="2648" hidden="1">
      <c r="A2648" s="6" t="s">
        <v>6974</v>
      </c>
      <c r="B2648" s="6" t="s">
        <v>153</v>
      </c>
      <c r="C2648" s="6" t="s">
        <v>1011</v>
      </c>
      <c r="F2648" s="6" t="s">
        <v>415</v>
      </c>
      <c r="G2648" s="6" t="s">
        <v>416</v>
      </c>
      <c r="H2648" s="8" t="str">
        <f>VLOOKUP(C2648,agent_name_matching!A:B,2,false)</f>
        <v>Dialog LLM</v>
      </c>
      <c r="I2648" s="32" t="s">
        <v>6975</v>
      </c>
      <c r="J2648" s="6" t="s">
        <v>418</v>
      </c>
      <c r="L2648" s="6">
        <v>2425.0</v>
      </c>
      <c r="M2648" s="6">
        <v>97.0</v>
      </c>
      <c r="N2648" s="6">
        <v>1788.0</v>
      </c>
      <c r="O2648" s="6" t="s">
        <v>6976</v>
      </c>
      <c r="P2648" s="8" t="str">
        <f t="shared" si="1"/>
        <v/>
      </c>
      <c r="Q2648" s="8" t="str">
        <f t="shared" si="9"/>
        <v/>
      </c>
      <c r="R2648" s="8" t="str">
        <f>if(and(P2648&lt;&gt;"",Q2648&lt;&gt;"newexp",Q2648&lt;&gt;"nostart"),countifs(script_conform_dispatching!A:A,P2648,script_conform_dispatching!B:B,Q2648),"")</f>
        <v/>
      </c>
      <c r="S2648" s="8" t="str">
        <f t="shared" si="3"/>
        <v/>
      </c>
    </row>
    <row r="2649" hidden="1">
      <c r="A2649" s="6" t="s">
        <v>6977</v>
      </c>
      <c r="B2649" s="6" t="s">
        <v>153</v>
      </c>
      <c r="C2649" s="6" t="s">
        <v>37</v>
      </c>
      <c r="F2649" s="6" t="s">
        <v>415</v>
      </c>
      <c r="G2649" s="6" t="s">
        <v>416</v>
      </c>
      <c r="H2649" s="8" t="str">
        <f>VLOOKUP(C2649,agent_name_matching!A:B,2,false)</f>
        <v>Patient LLM</v>
      </c>
      <c r="I2649" s="32" t="s">
        <v>6978</v>
      </c>
      <c r="J2649" s="6" t="s">
        <v>418</v>
      </c>
      <c r="K2649" s="6">
        <v>1.0</v>
      </c>
      <c r="L2649" s="6">
        <v>1320.0</v>
      </c>
      <c r="M2649" s="6">
        <v>38.0</v>
      </c>
      <c r="N2649" s="6">
        <v>892.0</v>
      </c>
      <c r="O2649" s="6" t="s">
        <v>6979</v>
      </c>
      <c r="P2649" s="8" t="str">
        <f t="shared" si="1"/>
        <v/>
      </c>
      <c r="Q2649" s="8" t="str">
        <f t="shared" si="9"/>
        <v/>
      </c>
      <c r="R2649" s="8" t="str">
        <f>if(and(P2649&lt;&gt;"",Q2649&lt;&gt;"newexp",Q2649&lt;&gt;"nostart"),countifs(script_conform_dispatching!A:A,P2649,script_conform_dispatching!B:B,Q2649),"")</f>
        <v/>
      </c>
      <c r="S2649" s="8" t="str">
        <f t="shared" si="3"/>
        <v/>
      </c>
    </row>
    <row r="2650" hidden="1">
      <c r="A2650" s="6" t="s">
        <v>6980</v>
      </c>
      <c r="B2650" s="6" t="s">
        <v>153</v>
      </c>
      <c r="C2650" s="6" t="s">
        <v>411</v>
      </c>
      <c r="H2650" s="8" t="str">
        <f>VLOOKUP(C2650,agent_name_matching!A:B,2,false)</f>
        <v>System</v>
      </c>
      <c r="I2650" s="33"/>
      <c r="O2650" s="6" t="s">
        <v>6981</v>
      </c>
      <c r="P2650" s="8" t="str">
        <f t="shared" si="1"/>
        <v/>
      </c>
      <c r="Q2650" s="8" t="str">
        <f t="shared" si="9"/>
        <v/>
      </c>
      <c r="R2650" s="8" t="str">
        <f>if(and(P2650&lt;&gt;"",Q2650&lt;&gt;"newexp",Q2650&lt;&gt;"nostart"),countifs(script_conform_dispatching!A:A,P2650,script_conform_dispatching!B:B,Q2650),"")</f>
        <v/>
      </c>
      <c r="S2650" s="8" t="str">
        <f t="shared" si="3"/>
        <v/>
      </c>
    </row>
    <row r="2651" hidden="1">
      <c r="A2651" s="6" t="s">
        <v>6982</v>
      </c>
      <c r="B2651" s="6" t="s">
        <v>153</v>
      </c>
      <c r="C2651" s="6" t="s">
        <v>1007</v>
      </c>
      <c r="F2651" s="6" t="s">
        <v>415</v>
      </c>
      <c r="G2651" s="6" t="s">
        <v>416</v>
      </c>
      <c r="H2651" s="8" t="str">
        <f>VLOOKUP(C2651,agent_name_matching!A:B,2,false)</f>
        <v>Assessor LLM</v>
      </c>
      <c r="I2651" s="32" t="s">
        <v>1008</v>
      </c>
      <c r="J2651" s="6" t="s">
        <v>418</v>
      </c>
      <c r="L2651" s="6">
        <v>1577.0</v>
      </c>
      <c r="M2651" s="6">
        <v>14.0</v>
      </c>
      <c r="N2651" s="6">
        <v>967.0</v>
      </c>
      <c r="O2651" s="6" t="s">
        <v>6983</v>
      </c>
      <c r="P2651" s="8" t="str">
        <f t="shared" si="1"/>
        <v/>
      </c>
      <c r="Q2651" s="8" t="str">
        <f t="shared" si="9"/>
        <v/>
      </c>
      <c r="R2651" s="8" t="str">
        <f>if(and(P2651&lt;&gt;"",Q2651&lt;&gt;"newexp",Q2651&lt;&gt;"nostart"),countifs(script_conform_dispatching!A:A,P2651,script_conform_dispatching!B:B,Q2651),"")</f>
        <v/>
      </c>
      <c r="S2651" s="8" t="str">
        <f t="shared" si="3"/>
        <v/>
      </c>
    </row>
    <row r="2652" hidden="1">
      <c r="A2652" s="6" t="s">
        <v>6984</v>
      </c>
      <c r="B2652" s="6" t="s">
        <v>153</v>
      </c>
      <c r="C2652" s="6" t="s">
        <v>1011</v>
      </c>
      <c r="F2652" s="6" t="s">
        <v>415</v>
      </c>
      <c r="G2652" s="6" t="s">
        <v>416</v>
      </c>
      <c r="H2652" s="8" t="str">
        <f>VLOOKUP(C2652,agent_name_matching!A:B,2,false)</f>
        <v>Dialog LLM</v>
      </c>
      <c r="I2652" s="32" t="s">
        <v>6985</v>
      </c>
      <c r="J2652" s="6" t="s">
        <v>418</v>
      </c>
      <c r="L2652" s="6">
        <v>2752.0</v>
      </c>
      <c r="M2652" s="6">
        <v>58.0</v>
      </c>
      <c r="N2652" s="6">
        <v>1287.0</v>
      </c>
      <c r="O2652" s="6" t="s">
        <v>6986</v>
      </c>
      <c r="P2652" s="8" t="str">
        <f t="shared" si="1"/>
        <v/>
      </c>
      <c r="Q2652" s="8" t="str">
        <f t="shared" si="9"/>
        <v/>
      </c>
      <c r="R2652" s="8" t="str">
        <f>if(and(P2652&lt;&gt;"",Q2652&lt;&gt;"newexp",Q2652&lt;&gt;"nostart"),countifs(script_conform_dispatching!A:A,P2652,script_conform_dispatching!B:B,Q2652),"")</f>
        <v/>
      </c>
      <c r="S2652" s="8" t="str">
        <f t="shared" si="3"/>
        <v/>
      </c>
    </row>
    <row r="2653" hidden="1">
      <c r="A2653" s="6" t="s">
        <v>6987</v>
      </c>
      <c r="B2653" s="6" t="s">
        <v>153</v>
      </c>
      <c r="C2653" s="6" t="s">
        <v>37</v>
      </c>
      <c r="F2653" s="6" t="s">
        <v>415</v>
      </c>
      <c r="G2653" s="6" t="s">
        <v>416</v>
      </c>
      <c r="H2653" s="8" t="str">
        <f>VLOOKUP(C2653,agent_name_matching!A:B,2,false)</f>
        <v>Patient LLM</v>
      </c>
      <c r="I2653" s="32" t="s">
        <v>6988</v>
      </c>
      <c r="J2653" s="6" t="s">
        <v>418</v>
      </c>
      <c r="K2653" s="6">
        <v>1.0</v>
      </c>
      <c r="L2653" s="6">
        <v>1424.0</v>
      </c>
      <c r="M2653" s="6">
        <v>139.0</v>
      </c>
      <c r="N2653" s="6">
        <v>1667.0</v>
      </c>
      <c r="O2653" s="6" t="s">
        <v>6989</v>
      </c>
      <c r="P2653" s="8" t="str">
        <f t="shared" si="1"/>
        <v/>
      </c>
      <c r="Q2653" s="8" t="str">
        <f t="shared" si="9"/>
        <v/>
      </c>
      <c r="R2653" s="8" t="str">
        <f>if(and(P2653&lt;&gt;"",Q2653&lt;&gt;"newexp",Q2653&lt;&gt;"nostart"),countifs(script_conform_dispatching!A:A,P2653,script_conform_dispatching!B:B,Q2653),"")</f>
        <v/>
      </c>
      <c r="S2653" s="8" t="str">
        <f t="shared" si="3"/>
        <v/>
      </c>
    </row>
    <row r="2654" hidden="1">
      <c r="A2654" s="6" t="s">
        <v>6990</v>
      </c>
      <c r="B2654" s="6" t="s">
        <v>153</v>
      </c>
      <c r="C2654" s="6" t="s">
        <v>411</v>
      </c>
      <c r="H2654" s="8" t="str">
        <f>VLOOKUP(C2654,agent_name_matching!A:B,2,false)</f>
        <v>System</v>
      </c>
      <c r="I2654" s="33"/>
      <c r="O2654" s="6" t="s">
        <v>6991</v>
      </c>
      <c r="P2654" s="8" t="str">
        <f t="shared" si="1"/>
        <v/>
      </c>
      <c r="Q2654" s="8" t="str">
        <f t="shared" si="9"/>
        <v/>
      </c>
      <c r="R2654" s="8" t="str">
        <f>if(and(P2654&lt;&gt;"",Q2654&lt;&gt;"newexp",Q2654&lt;&gt;"nostart"),countifs(script_conform_dispatching!A:A,P2654,script_conform_dispatching!B:B,Q2654),"")</f>
        <v/>
      </c>
      <c r="S2654" s="8" t="str">
        <f t="shared" si="3"/>
        <v/>
      </c>
    </row>
    <row r="2655" hidden="1">
      <c r="A2655" s="6" t="s">
        <v>6992</v>
      </c>
      <c r="B2655" s="6" t="s">
        <v>153</v>
      </c>
      <c r="C2655" s="6" t="s">
        <v>1007</v>
      </c>
      <c r="F2655" s="6" t="s">
        <v>415</v>
      </c>
      <c r="G2655" s="6" t="s">
        <v>416</v>
      </c>
      <c r="H2655" s="8" t="str">
        <f>VLOOKUP(C2655,agent_name_matching!A:B,2,false)</f>
        <v>Assessor LLM</v>
      </c>
      <c r="I2655" s="32" t="s">
        <v>1008</v>
      </c>
      <c r="J2655" s="6" t="s">
        <v>418</v>
      </c>
      <c r="L2655" s="6">
        <v>1780.0</v>
      </c>
      <c r="M2655" s="6">
        <v>14.0</v>
      </c>
      <c r="N2655" s="6">
        <v>737.0</v>
      </c>
      <c r="O2655" s="6" t="s">
        <v>6993</v>
      </c>
      <c r="P2655" s="8" t="str">
        <f t="shared" si="1"/>
        <v/>
      </c>
      <c r="Q2655" s="8" t="str">
        <f t="shared" si="9"/>
        <v/>
      </c>
      <c r="R2655" s="8" t="str">
        <f>if(and(P2655&lt;&gt;"",Q2655&lt;&gt;"newexp",Q2655&lt;&gt;"nostart"),countifs(script_conform_dispatching!A:A,P2655,script_conform_dispatching!B:B,Q2655),"")</f>
        <v/>
      </c>
      <c r="S2655" s="8" t="str">
        <f t="shared" si="3"/>
        <v/>
      </c>
    </row>
    <row r="2656" hidden="1">
      <c r="A2656" s="6" t="s">
        <v>6994</v>
      </c>
      <c r="B2656" s="6" t="s">
        <v>153</v>
      </c>
      <c r="C2656" s="6" t="s">
        <v>1011</v>
      </c>
      <c r="F2656" s="6" t="s">
        <v>415</v>
      </c>
      <c r="G2656" s="6" t="s">
        <v>416</v>
      </c>
      <c r="H2656" s="8" t="str">
        <f>VLOOKUP(C2656,agent_name_matching!A:B,2,false)</f>
        <v>Dialog LLM</v>
      </c>
      <c r="I2656" s="32" t="s">
        <v>6995</v>
      </c>
      <c r="J2656" s="6" t="s">
        <v>418</v>
      </c>
      <c r="L2656" s="6">
        <v>3141.0</v>
      </c>
      <c r="M2656" s="6">
        <v>119.0</v>
      </c>
      <c r="N2656" s="6">
        <v>1998.0</v>
      </c>
      <c r="O2656" s="6" t="s">
        <v>6996</v>
      </c>
      <c r="P2656" s="8" t="str">
        <f t="shared" si="1"/>
        <v/>
      </c>
      <c r="Q2656" s="8" t="str">
        <f t="shared" si="9"/>
        <v/>
      </c>
      <c r="R2656" s="8" t="str">
        <f>if(and(P2656&lt;&gt;"",Q2656&lt;&gt;"newexp",Q2656&lt;&gt;"nostart"),countifs(script_conform_dispatching!A:A,P2656,script_conform_dispatching!B:B,Q2656),"")</f>
        <v/>
      </c>
      <c r="S2656" s="8" t="str">
        <f t="shared" si="3"/>
        <v/>
      </c>
    </row>
    <row r="2657" hidden="1">
      <c r="A2657" s="6" t="s">
        <v>6997</v>
      </c>
      <c r="B2657" s="6" t="s">
        <v>153</v>
      </c>
      <c r="C2657" s="6" t="s">
        <v>37</v>
      </c>
      <c r="F2657" s="6" t="s">
        <v>415</v>
      </c>
      <c r="G2657" s="6" t="s">
        <v>416</v>
      </c>
      <c r="H2657" s="8" t="str">
        <f>VLOOKUP(C2657,agent_name_matching!A:B,2,false)</f>
        <v>Patient LLM</v>
      </c>
      <c r="I2657" s="32" t="s">
        <v>6998</v>
      </c>
      <c r="J2657" s="6" t="s">
        <v>418</v>
      </c>
      <c r="K2657" s="6">
        <v>1.0</v>
      </c>
      <c r="L2657" s="6">
        <v>1690.0</v>
      </c>
      <c r="M2657" s="6">
        <v>92.0</v>
      </c>
      <c r="N2657" s="6">
        <v>1836.0</v>
      </c>
      <c r="O2657" s="6" t="s">
        <v>6999</v>
      </c>
      <c r="P2657" s="8" t="str">
        <f t="shared" si="1"/>
        <v/>
      </c>
      <c r="Q2657" s="8" t="str">
        <f t="shared" si="9"/>
        <v/>
      </c>
      <c r="R2657" s="8" t="str">
        <f>if(and(P2657&lt;&gt;"",Q2657&lt;&gt;"newexp",Q2657&lt;&gt;"nostart"),countifs(script_conform_dispatching!A:A,P2657,script_conform_dispatching!B:B,Q2657),"")</f>
        <v/>
      </c>
      <c r="S2657" s="8" t="str">
        <f t="shared" si="3"/>
        <v/>
      </c>
    </row>
    <row r="2658" hidden="1">
      <c r="A2658" s="6" t="s">
        <v>7000</v>
      </c>
      <c r="B2658" s="6" t="s">
        <v>153</v>
      </c>
      <c r="C2658" s="6" t="s">
        <v>411</v>
      </c>
      <c r="H2658" s="8" t="str">
        <f>VLOOKUP(C2658,agent_name_matching!A:B,2,false)</f>
        <v>System</v>
      </c>
      <c r="I2658" s="33"/>
      <c r="O2658" s="6" t="s">
        <v>7001</v>
      </c>
      <c r="P2658" s="8" t="str">
        <f t="shared" si="1"/>
        <v/>
      </c>
      <c r="Q2658" s="8" t="str">
        <f t="shared" si="9"/>
        <v/>
      </c>
      <c r="R2658" s="8" t="str">
        <f>if(and(P2658&lt;&gt;"",Q2658&lt;&gt;"newexp",Q2658&lt;&gt;"nostart"),countifs(script_conform_dispatching!A:A,P2658,script_conform_dispatching!B:B,Q2658),"")</f>
        <v/>
      </c>
      <c r="S2658" s="8" t="str">
        <f t="shared" si="3"/>
        <v/>
      </c>
    </row>
    <row r="2659" hidden="1">
      <c r="A2659" s="6" t="s">
        <v>7002</v>
      </c>
      <c r="B2659" s="6" t="s">
        <v>153</v>
      </c>
      <c r="C2659" s="6" t="s">
        <v>1007</v>
      </c>
      <c r="F2659" s="6" t="s">
        <v>415</v>
      </c>
      <c r="G2659" s="6" t="s">
        <v>416</v>
      </c>
      <c r="H2659" s="8" t="str">
        <f>VLOOKUP(C2659,agent_name_matching!A:B,2,false)</f>
        <v>Assessor LLM</v>
      </c>
      <c r="I2659" s="32" t="s">
        <v>1008</v>
      </c>
      <c r="J2659" s="6" t="s">
        <v>418</v>
      </c>
      <c r="L2659" s="6">
        <v>1997.0</v>
      </c>
      <c r="M2659" s="6">
        <v>14.0</v>
      </c>
      <c r="N2659" s="6">
        <v>901.0</v>
      </c>
      <c r="O2659" s="6" t="s">
        <v>7003</v>
      </c>
      <c r="P2659" s="8" t="str">
        <f t="shared" si="1"/>
        <v/>
      </c>
      <c r="Q2659" s="8" t="str">
        <f t="shared" si="9"/>
        <v/>
      </c>
      <c r="R2659" s="8" t="str">
        <f>if(and(P2659&lt;&gt;"",Q2659&lt;&gt;"newexp",Q2659&lt;&gt;"nostart"),countifs(script_conform_dispatching!A:A,P2659,script_conform_dispatching!B:B,Q2659),"")</f>
        <v/>
      </c>
      <c r="S2659" s="8" t="str">
        <f t="shared" si="3"/>
        <v/>
      </c>
    </row>
    <row r="2660" hidden="1">
      <c r="A2660" s="6" t="s">
        <v>7004</v>
      </c>
      <c r="B2660" s="6" t="s">
        <v>153</v>
      </c>
      <c r="C2660" s="6" t="s">
        <v>1011</v>
      </c>
      <c r="F2660" s="6" t="s">
        <v>415</v>
      </c>
      <c r="G2660" s="6" t="s">
        <v>416</v>
      </c>
      <c r="H2660" s="8" t="str">
        <f>VLOOKUP(C2660,agent_name_matching!A:B,2,false)</f>
        <v>Dialog LLM</v>
      </c>
      <c r="I2660" s="32" t="s">
        <v>7005</v>
      </c>
      <c r="J2660" s="6" t="s">
        <v>418</v>
      </c>
      <c r="L2660" s="6">
        <v>3544.0</v>
      </c>
      <c r="M2660" s="6">
        <v>103.0</v>
      </c>
      <c r="N2660" s="6">
        <v>2437.0</v>
      </c>
      <c r="O2660" s="6" t="s">
        <v>7006</v>
      </c>
      <c r="P2660" s="8" t="str">
        <f t="shared" si="1"/>
        <v/>
      </c>
      <c r="Q2660" s="8" t="str">
        <f t="shared" si="9"/>
        <v/>
      </c>
      <c r="R2660" s="8" t="str">
        <f>if(and(P2660&lt;&gt;"",Q2660&lt;&gt;"newexp",Q2660&lt;&gt;"nostart"),countifs(script_conform_dispatching!A:A,P2660,script_conform_dispatching!B:B,Q2660),"")</f>
        <v/>
      </c>
      <c r="S2660" s="8" t="str">
        <f t="shared" si="3"/>
        <v/>
      </c>
    </row>
    <row r="2661" hidden="1">
      <c r="A2661" s="6" t="s">
        <v>7007</v>
      </c>
      <c r="B2661" s="6" t="s">
        <v>153</v>
      </c>
      <c r="C2661" s="6" t="s">
        <v>37</v>
      </c>
      <c r="F2661" s="6" t="s">
        <v>415</v>
      </c>
      <c r="G2661" s="6" t="s">
        <v>416</v>
      </c>
      <c r="H2661" s="8" t="str">
        <f>VLOOKUP(C2661,agent_name_matching!A:B,2,false)</f>
        <v>Patient LLM</v>
      </c>
      <c r="I2661" s="32" t="s">
        <v>7008</v>
      </c>
      <c r="J2661" s="6" t="s">
        <v>418</v>
      </c>
      <c r="K2661" s="6">
        <v>1.0</v>
      </c>
      <c r="L2661" s="6">
        <v>1893.0</v>
      </c>
      <c r="M2661" s="6">
        <v>42.0</v>
      </c>
      <c r="N2661" s="6">
        <v>1526.0</v>
      </c>
      <c r="O2661" s="6" t="s">
        <v>7009</v>
      </c>
      <c r="P2661" s="8" t="str">
        <f t="shared" si="1"/>
        <v/>
      </c>
      <c r="Q2661" s="8" t="str">
        <f t="shared" si="9"/>
        <v/>
      </c>
      <c r="R2661" s="8" t="str">
        <f>if(and(P2661&lt;&gt;"",Q2661&lt;&gt;"newexp",Q2661&lt;&gt;"nostart"),countifs(script_conform_dispatching!A:A,P2661,script_conform_dispatching!B:B,Q2661),"")</f>
        <v/>
      </c>
      <c r="S2661" s="8" t="str">
        <f t="shared" si="3"/>
        <v/>
      </c>
    </row>
    <row r="2662" hidden="1">
      <c r="A2662" s="6" t="s">
        <v>7010</v>
      </c>
      <c r="B2662" s="6" t="s">
        <v>153</v>
      </c>
      <c r="C2662" s="6" t="s">
        <v>411</v>
      </c>
      <c r="H2662" s="8" t="str">
        <f>VLOOKUP(C2662,agent_name_matching!A:B,2,false)</f>
        <v>System</v>
      </c>
      <c r="I2662" s="33"/>
      <c r="O2662" s="6" t="s">
        <v>7011</v>
      </c>
      <c r="P2662" s="8" t="str">
        <f t="shared" si="1"/>
        <v/>
      </c>
      <c r="Q2662" s="8" t="str">
        <f t="shared" si="9"/>
        <v/>
      </c>
      <c r="R2662" s="8" t="str">
        <f>if(and(P2662&lt;&gt;"",Q2662&lt;&gt;"newexp",Q2662&lt;&gt;"nostart"),countifs(script_conform_dispatching!A:A,P2662,script_conform_dispatching!B:B,Q2662),"")</f>
        <v/>
      </c>
      <c r="S2662" s="8" t="str">
        <f t="shared" si="3"/>
        <v/>
      </c>
    </row>
    <row r="2663" hidden="1">
      <c r="A2663" s="6" t="s">
        <v>7012</v>
      </c>
      <c r="B2663" s="6" t="s">
        <v>153</v>
      </c>
      <c r="C2663" s="6" t="s">
        <v>1007</v>
      </c>
      <c r="F2663" s="6" t="s">
        <v>415</v>
      </c>
      <c r="G2663" s="6" t="s">
        <v>416</v>
      </c>
      <c r="H2663" s="8" t="str">
        <f>VLOOKUP(C2663,agent_name_matching!A:B,2,false)</f>
        <v>Assessor LLM</v>
      </c>
      <c r="I2663" s="32" t="s">
        <v>1008</v>
      </c>
      <c r="J2663" s="6" t="s">
        <v>418</v>
      </c>
      <c r="L2663" s="6">
        <v>2148.0</v>
      </c>
      <c r="M2663" s="6">
        <v>14.0</v>
      </c>
      <c r="N2663" s="6">
        <v>897.0</v>
      </c>
      <c r="O2663" s="6" t="s">
        <v>7013</v>
      </c>
      <c r="P2663" s="8" t="str">
        <f t="shared" si="1"/>
        <v/>
      </c>
      <c r="Q2663" s="8" t="str">
        <f t="shared" si="9"/>
        <v/>
      </c>
      <c r="R2663" s="8" t="str">
        <f>if(and(P2663&lt;&gt;"",Q2663&lt;&gt;"newexp",Q2663&lt;&gt;"nostart"),countifs(script_conform_dispatching!A:A,P2663,script_conform_dispatching!B:B,Q2663),"")</f>
        <v/>
      </c>
      <c r="S2663" s="8" t="str">
        <f t="shared" si="3"/>
        <v/>
      </c>
    </row>
    <row r="2664" hidden="1">
      <c r="A2664" s="6" t="s">
        <v>7014</v>
      </c>
      <c r="B2664" s="6" t="s">
        <v>153</v>
      </c>
      <c r="C2664" s="6" t="s">
        <v>1011</v>
      </c>
      <c r="F2664" s="6" t="s">
        <v>415</v>
      </c>
      <c r="G2664" s="6" t="s">
        <v>416</v>
      </c>
      <c r="H2664" s="8" t="str">
        <f>VLOOKUP(C2664,agent_name_matching!A:B,2,false)</f>
        <v>Dialog LLM</v>
      </c>
      <c r="I2664" s="32" t="s">
        <v>7015</v>
      </c>
      <c r="J2664" s="6" t="s">
        <v>418</v>
      </c>
      <c r="L2664" s="6">
        <v>3881.0</v>
      </c>
      <c r="M2664" s="6">
        <v>139.0</v>
      </c>
      <c r="N2664" s="6">
        <v>2546.0</v>
      </c>
      <c r="O2664" s="6" t="s">
        <v>7016</v>
      </c>
      <c r="P2664" s="8" t="str">
        <f t="shared" si="1"/>
        <v/>
      </c>
      <c r="Q2664" s="8" t="str">
        <f t="shared" si="9"/>
        <v/>
      </c>
      <c r="R2664" s="8" t="str">
        <f>if(and(P2664&lt;&gt;"",Q2664&lt;&gt;"newexp",Q2664&lt;&gt;"nostart"),countifs(script_conform_dispatching!A:A,P2664,script_conform_dispatching!B:B,Q2664),"")</f>
        <v/>
      </c>
      <c r="S2664" s="8" t="str">
        <f t="shared" si="3"/>
        <v/>
      </c>
    </row>
    <row r="2665" hidden="1">
      <c r="A2665" s="6" t="s">
        <v>7017</v>
      </c>
      <c r="B2665" s="6" t="s">
        <v>153</v>
      </c>
      <c r="C2665" s="6" t="s">
        <v>37</v>
      </c>
      <c r="F2665" s="6" t="s">
        <v>415</v>
      </c>
      <c r="G2665" s="6" t="s">
        <v>416</v>
      </c>
      <c r="H2665" s="8" t="str">
        <f>VLOOKUP(C2665,agent_name_matching!A:B,2,false)</f>
        <v>Patient LLM</v>
      </c>
      <c r="I2665" s="32" t="s">
        <v>7018</v>
      </c>
      <c r="J2665" s="6" t="s">
        <v>418</v>
      </c>
      <c r="K2665" s="6">
        <v>1.0</v>
      </c>
      <c r="L2665" s="6">
        <v>2082.0</v>
      </c>
      <c r="M2665" s="6">
        <v>70.0</v>
      </c>
      <c r="N2665" s="6">
        <v>1193.0</v>
      </c>
      <c r="O2665" s="6" t="s">
        <v>7019</v>
      </c>
      <c r="P2665" s="8" t="str">
        <f t="shared" si="1"/>
        <v/>
      </c>
      <c r="Q2665" s="8" t="str">
        <f t="shared" si="9"/>
        <v/>
      </c>
      <c r="R2665" s="8" t="str">
        <f>if(and(P2665&lt;&gt;"",Q2665&lt;&gt;"newexp",Q2665&lt;&gt;"nostart"),countifs(script_conform_dispatching!A:A,P2665,script_conform_dispatching!B:B,Q2665),"")</f>
        <v/>
      </c>
      <c r="S2665" s="8" t="str">
        <f t="shared" si="3"/>
        <v/>
      </c>
    </row>
    <row r="2666" hidden="1">
      <c r="A2666" s="6" t="s">
        <v>7020</v>
      </c>
      <c r="B2666" s="6" t="s">
        <v>153</v>
      </c>
      <c r="C2666" s="6" t="s">
        <v>411</v>
      </c>
      <c r="H2666" s="8" t="str">
        <f>VLOOKUP(C2666,agent_name_matching!A:B,2,false)</f>
        <v>System</v>
      </c>
      <c r="I2666" s="33"/>
      <c r="O2666" s="6" t="s">
        <v>7021</v>
      </c>
      <c r="P2666" s="8" t="str">
        <f t="shared" si="1"/>
        <v/>
      </c>
      <c r="Q2666" s="8" t="str">
        <f t="shared" si="9"/>
        <v/>
      </c>
      <c r="R2666" s="8" t="str">
        <f>if(and(P2666&lt;&gt;"",Q2666&lt;&gt;"newexp",Q2666&lt;&gt;"nostart"),countifs(script_conform_dispatching!A:A,P2666,script_conform_dispatching!B:B,Q2666),"")</f>
        <v/>
      </c>
      <c r="S2666" s="8" t="str">
        <f t="shared" si="3"/>
        <v/>
      </c>
    </row>
    <row r="2667" hidden="1">
      <c r="A2667" s="6" t="s">
        <v>7022</v>
      </c>
      <c r="B2667" s="6" t="s">
        <v>153</v>
      </c>
      <c r="C2667" s="6" t="s">
        <v>1007</v>
      </c>
      <c r="F2667" s="6" t="s">
        <v>415</v>
      </c>
      <c r="G2667" s="6" t="s">
        <v>416</v>
      </c>
      <c r="H2667" s="8" t="str">
        <f>VLOOKUP(C2667,agent_name_matching!A:B,2,false)</f>
        <v>Assessor LLM</v>
      </c>
      <c r="I2667" s="32" t="s">
        <v>1008</v>
      </c>
      <c r="J2667" s="6" t="s">
        <v>418</v>
      </c>
      <c r="L2667" s="6">
        <v>2362.0</v>
      </c>
      <c r="M2667" s="6">
        <v>14.0</v>
      </c>
      <c r="N2667" s="6">
        <v>674.0</v>
      </c>
      <c r="O2667" s="6" t="s">
        <v>7023</v>
      </c>
      <c r="P2667" s="8" t="str">
        <f t="shared" si="1"/>
        <v/>
      </c>
      <c r="Q2667" s="8" t="str">
        <f t="shared" si="9"/>
        <v/>
      </c>
      <c r="R2667" s="8" t="str">
        <f>if(and(P2667&lt;&gt;"",Q2667&lt;&gt;"newexp",Q2667&lt;&gt;"nostart"),countifs(script_conform_dispatching!A:A,P2667,script_conform_dispatching!B:B,Q2667),"")</f>
        <v/>
      </c>
      <c r="S2667" s="8" t="str">
        <f t="shared" si="3"/>
        <v/>
      </c>
    </row>
    <row r="2668" hidden="1">
      <c r="A2668" s="6" t="s">
        <v>7024</v>
      </c>
      <c r="B2668" s="6" t="s">
        <v>153</v>
      </c>
      <c r="C2668" s="6" t="s">
        <v>1011</v>
      </c>
      <c r="F2668" s="6" t="s">
        <v>415</v>
      </c>
      <c r="G2668" s="6" t="s">
        <v>416</v>
      </c>
      <c r="H2668" s="8" t="str">
        <f>VLOOKUP(C2668,agent_name_matching!A:B,2,false)</f>
        <v>Dialog LLM</v>
      </c>
      <c r="I2668" s="32" t="s">
        <v>7025</v>
      </c>
      <c r="J2668" s="6" t="s">
        <v>418</v>
      </c>
      <c r="L2668" s="6">
        <v>4281.0</v>
      </c>
      <c r="M2668" s="6">
        <v>126.0</v>
      </c>
      <c r="N2668" s="6">
        <v>2054.0</v>
      </c>
      <c r="O2668" s="6" t="s">
        <v>7026</v>
      </c>
      <c r="P2668" s="8" t="str">
        <f t="shared" si="1"/>
        <v/>
      </c>
      <c r="Q2668" s="8" t="str">
        <f t="shared" si="9"/>
        <v/>
      </c>
      <c r="R2668" s="8" t="str">
        <f>if(and(P2668&lt;&gt;"",Q2668&lt;&gt;"newexp",Q2668&lt;&gt;"nostart"),countifs(script_conform_dispatching!A:A,P2668,script_conform_dispatching!B:B,Q2668),"")</f>
        <v/>
      </c>
      <c r="S2668" s="8" t="str">
        <f t="shared" si="3"/>
        <v/>
      </c>
    </row>
    <row r="2669" hidden="1">
      <c r="A2669" s="6" t="s">
        <v>7027</v>
      </c>
      <c r="B2669" s="6" t="s">
        <v>153</v>
      </c>
      <c r="C2669" s="6" t="s">
        <v>37</v>
      </c>
      <c r="F2669" s="6" t="s">
        <v>415</v>
      </c>
      <c r="G2669" s="6" t="s">
        <v>416</v>
      </c>
      <c r="H2669" s="8" t="str">
        <f>VLOOKUP(C2669,agent_name_matching!A:B,2,false)</f>
        <v>Patient LLM</v>
      </c>
      <c r="I2669" s="32" t="s">
        <v>7028</v>
      </c>
      <c r="J2669" s="6" t="s">
        <v>418</v>
      </c>
      <c r="K2669" s="6">
        <v>1.0</v>
      </c>
      <c r="L2669" s="6">
        <v>2286.0</v>
      </c>
      <c r="M2669" s="6">
        <v>55.0</v>
      </c>
      <c r="N2669" s="6">
        <v>1069.0</v>
      </c>
      <c r="O2669" s="6" t="s">
        <v>7029</v>
      </c>
      <c r="P2669" s="8" t="str">
        <f t="shared" si="1"/>
        <v/>
      </c>
      <c r="Q2669" s="8" t="str">
        <f t="shared" si="9"/>
        <v/>
      </c>
      <c r="R2669" s="8" t="str">
        <f>if(and(P2669&lt;&gt;"",Q2669&lt;&gt;"newexp",Q2669&lt;&gt;"nostart"),countifs(script_conform_dispatching!A:A,P2669,script_conform_dispatching!B:B,Q2669),"")</f>
        <v/>
      </c>
      <c r="S2669" s="8" t="str">
        <f t="shared" si="3"/>
        <v/>
      </c>
    </row>
    <row r="2670" hidden="1">
      <c r="A2670" s="6" t="s">
        <v>7030</v>
      </c>
      <c r="B2670" s="6" t="s">
        <v>153</v>
      </c>
      <c r="C2670" s="6" t="s">
        <v>411</v>
      </c>
      <c r="H2670" s="8" t="str">
        <f>VLOOKUP(C2670,agent_name_matching!A:B,2,false)</f>
        <v>System</v>
      </c>
      <c r="I2670" s="33"/>
      <c r="O2670" s="6" t="s">
        <v>7031</v>
      </c>
      <c r="P2670" s="8" t="str">
        <f t="shared" si="1"/>
        <v/>
      </c>
      <c r="Q2670" s="8" t="str">
        <f t="shared" si="9"/>
        <v/>
      </c>
      <c r="R2670" s="8" t="str">
        <f>if(and(P2670&lt;&gt;"",Q2670&lt;&gt;"newexp",Q2670&lt;&gt;"nostart"),countifs(script_conform_dispatching!A:A,P2670,script_conform_dispatching!B:B,Q2670),"")</f>
        <v/>
      </c>
      <c r="S2670" s="8" t="str">
        <f t="shared" si="3"/>
        <v/>
      </c>
    </row>
    <row r="2671" hidden="1">
      <c r="A2671" s="6" t="s">
        <v>7032</v>
      </c>
      <c r="B2671" s="6" t="s">
        <v>153</v>
      </c>
      <c r="C2671" s="6" t="s">
        <v>1007</v>
      </c>
      <c r="F2671" s="6" t="s">
        <v>415</v>
      </c>
      <c r="G2671" s="6" t="s">
        <v>416</v>
      </c>
      <c r="H2671" s="8" t="str">
        <f>VLOOKUP(C2671,agent_name_matching!A:B,2,false)</f>
        <v>Assessor LLM</v>
      </c>
      <c r="I2671" s="32" t="s">
        <v>1040</v>
      </c>
      <c r="J2671" s="6" t="s">
        <v>418</v>
      </c>
      <c r="L2671" s="6">
        <v>2549.0</v>
      </c>
      <c r="M2671" s="6">
        <v>12.0</v>
      </c>
      <c r="N2671" s="6">
        <v>693.0</v>
      </c>
      <c r="O2671" s="6" t="s">
        <v>7033</v>
      </c>
      <c r="P2671" s="8" t="str">
        <f t="shared" si="1"/>
        <v/>
      </c>
      <c r="Q2671" s="8" t="str">
        <f t="shared" si="9"/>
        <v/>
      </c>
      <c r="R2671" s="8" t="str">
        <f>if(and(P2671&lt;&gt;"",Q2671&lt;&gt;"newexp",Q2671&lt;&gt;"nostart"),countifs(script_conform_dispatching!A:A,P2671,script_conform_dispatching!B:B,Q2671),"")</f>
        <v/>
      </c>
      <c r="S2671" s="8" t="str">
        <f t="shared" si="3"/>
        <v/>
      </c>
    </row>
    <row r="2672" hidden="1">
      <c r="A2672" s="6" t="s">
        <v>7034</v>
      </c>
      <c r="B2672" s="6" t="s">
        <v>153</v>
      </c>
      <c r="C2672" s="6" t="s">
        <v>407</v>
      </c>
      <c r="D2672" s="6">
        <v>2.0</v>
      </c>
      <c r="E2672" s="6" t="s">
        <v>445</v>
      </c>
      <c r="H2672" s="8" t="str">
        <f>VLOOKUP(C2672,agent_name_matching!A:B,2,false)</f>
        <v>--</v>
      </c>
      <c r="I2672" s="33"/>
      <c r="O2672" s="6" t="s">
        <v>7035</v>
      </c>
      <c r="P2672" s="8">
        <f t="shared" si="1"/>
        <v>2</v>
      </c>
      <c r="Q2672" s="8">
        <f t="shared" si="9"/>
        <v>3</v>
      </c>
      <c r="R2672" s="8">
        <f>if(and(P2672&lt;&gt;"",Q2672&lt;&gt;"newexp",Q2672&lt;&gt;"nostart"),countifs(script_conform_dispatching!A:A,P2672,script_conform_dispatching!B:B,Q2672),"")</f>
        <v>1</v>
      </c>
      <c r="S2672" s="8" t="str">
        <f t="shared" si="3"/>
        <v/>
      </c>
    </row>
    <row r="2673" hidden="1">
      <c r="A2673" s="6" t="s">
        <v>7036</v>
      </c>
      <c r="B2673" s="6" t="s">
        <v>153</v>
      </c>
      <c r="C2673" s="6" t="s">
        <v>1045</v>
      </c>
      <c r="F2673" s="6" t="s">
        <v>415</v>
      </c>
      <c r="G2673" s="6" t="s">
        <v>416</v>
      </c>
      <c r="H2673" s="8" t="str">
        <f>VLOOKUP(C2673,agent_name_matching!A:B,2,false)</f>
        <v>Dispatcher LLM</v>
      </c>
      <c r="I2673" s="32" t="s">
        <v>1096</v>
      </c>
      <c r="J2673" s="6" t="s">
        <v>418</v>
      </c>
      <c r="L2673" s="6">
        <v>3966.0</v>
      </c>
      <c r="M2673" s="6">
        <v>260.0</v>
      </c>
      <c r="N2673" s="6">
        <v>4766.0</v>
      </c>
      <c r="O2673" s="6" t="s">
        <v>7037</v>
      </c>
      <c r="P2673" s="8" t="str">
        <f t="shared" si="1"/>
        <v/>
      </c>
      <c r="Q2673" s="8" t="str">
        <f t="shared" si="9"/>
        <v/>
      </c>
      <c r="R2673" s="8" t="str">
        <f>if(and(P2673&lt;&gt;"",Q2673&lt;&gt;"newexp",Q2673&lt;&gt;"nostart"),countifs(script_conform_dispatching!A:A,P2673,script_conform_dispatching!B:B,Q2673),"")</f>
        <v/>
      </c>
      <c r="S2673" s="8" t="str">
        <f t="shared" si="3"/>
        <v/>
      </c>
    </row>
    <row r="2674" hidden="1">
      <c r="A2674" s="6" t="s">
        <v>7038</v>
      </c>
      <c r="B2674" s="6" t="s">
        <v>153</v>
      </c>
      <c r="C2674" s="6" t="s">
        <v>407</v>
      </c>
      <c r="D2674" s="6">
        <v>3.0</v>
      </c>
      <c r="E2674" s="6" t="s">
        <v>408</v>
      </c>
      <c r="H2674" s="8" t="str">
        <f>VLOOKUP(C2674,agent_name_matching!A:B,2,false)</f>
        <v>--</v>
      </c>
      <c r="I2674" s="33"/>
      <c r="O2674" s="6" t="s">
        <v>7039</v>
      </c>
      <c r="P2674" s="8" t="str">
        <f t="shared" si="1"/>
        <v/>
      </c>
      <c r="Q2674" s="8" t="str">
        <f t="shared" si="9"/>
        <v/>
      </c>
      <c r="R2674" s="8" t="str">
        <f>if(and(P2674&lt;&gt;"",Q2674&lt;&gt;"newexp",Q2674&lt;&gt;"nostart"),countifs(script_conform_dispatching!A:A,P2674,script_conform_dispatching!B:B,Q2674),"")</f>
        <v/>
      </c>
      <c r="S2674" s="8" t="str">
        <f t="shared" si="3"/>
        <v/>
      </c>
    </row>
    <row r="2675" hidden="1">
      <c r="A2675" s="6" t="s">
        <v>7040</v>
      </c>
      <c r="B2675" s="6" t="s">
        <v>153</v>
      </c>
      <c r="C2675" s="6" t="s">
        <v>1011</v>
      </c>
      <c r="F2675" s="6" t="s">
        <v>415</v>
      </c>
      <c r="G2675" s="6" t="s">
        <v>416</v>
      </c>
      <c r="H2675" s="8" t="str">
        <f>VLOOKUP(C2675,agent_name_matching!A:B,2,false)</f>
        <v>Dialog LLM</v>
      </c>
      <c r="I2675" s="32" t="s">
        <v>7041</v>
      </c>
      <c r="J2675" s="6" t="s">
        <v>418</v>
      </c>
      <c r="L2675" s="6">
        <v>4916.0</v>
      </c>
      <c r="M2675" s="6">
        <v>42.0</v>
      </c>
      <c r="N2675" s="6">
        <v>1293.0</v>
      </c>
      <c r="O2675" s="6" t="s">
        <v>7042</v>
      </c>
      <c r="P2675" s="8" t="str">
        <f t="shared" si="1"/>
        <v/>
      </c>
      <c r="Q2675" s="8" t="str">
        <f t="shared" si="9"/>
        <v/>
      </c>
      <c r="R2675" s="8" t="str">
        <f>if(and(P2675&lt;&gt;"",Q2675&lt;&gt;"newexp",Q2675&lt;&gt;"nostart"),countifs(script_conform_dispatching!A:A,P2675,script_conform_dispatching!B:B,Q2675),"")</f>
        <v/>
      </c>
      <c r="S2675" s="8" t="str">
        <f t="shared" si="3"/>
        <v/>
      </c>
    </row>
    <row r="2676" hidden="1">
      <c r="A2676" s="6" t="s">
        <v>7043</v>
      </c>
      <c r="B2676" s="6" t="s">
        <v>153</v>
      </c>
      <c r="C2676" s="6" t="s">
        <v>450</v>
      </c>
      <c r="F2676" s="6" t="s">
        <v>415</v>
      </c>
      <c r="G2676" s="6" t="s">
        <v>416</v>
      </c>
      <c r="H2676" s="8" t="str">
        <f>VLOOKUP(C2676,agent_name_matching!A:B,2,false)</f>
        <v>Validator LLM</v>
      </c>
      <c r="I2676" s="32" t="s">
        <v>7044</v>
      </c>
      <c r="J2676" s="6" t="s">
        <v>452</v>
      </c>
      <c r="L2676" s="6">
        <v>2414.0</v>
      </c>
      <c r="M2676" s="6">
        <v>34.0</v>
      </c>
      <c r="N2676" s="6">
        <v>915.0</v>
      </c>
      <c r="O2676" s="6" t="s">
        <v>7045</v>
      </c>
      <c r="P2676" s="8" t="str">
        <f t="shared" si="1"/>
        <v/>
      </c>
      <c r="Q2676" s="8" t="str">
        <f t="shared" si="9"/>
        <v/>
      </c>
      <c r="R2676" s="8" t="str">
        <f>if(and(P2676&lt;&gt;"",Q2676&lt;&gt;"newexp",Q2676&lt;&gt;"nostart"),countifs(script_conform_dispatching!A:A,P2676,script_conform_dispatching!B:B,Q2676),"")</f>
        <v/>
      </c>
      <c r="S2676" s="8" t="str">
        <f t="shared" si="3"/>
        <v/>
      </c>
    </row>
    <row r="2677" hidden="1">
      <c r="A2677" s="6" t="s">
        <v>7046</v>
      </c>
      <c r="B2677" s="6" t="s">
        <v>153</v>
      </c>
      <c r="C2677" s="6" t="s">
        <v>37</v>
      </c>
      <c r="F2677" s="6" t="s">
        <v>415</v>
      </c>
      <c r="G2677" s="6" t="s">
        <v>416</v>
      </c>
      <c r="H2677" s="8" t="str">
        <f>VLOOKUP(C2677,agent_name_matching!A:B,2,false)</f>
        <v>Patient LLM</v>
      </c>
      <c r="I2677" s="32" t="s">
        <v>7047</v>
      </c>
      <c r="J2677" s="6" t="s">
        <v>418</v>
      </c>
      <c r="K2677" s="6">
        <v>1.0</v>
      </c>
      <c r="L2677" s="6">
        <v>2391.0</v>
      </c>
      <c r="M2677" s="6">
        <v>168.0</v>
      </c>
      <c r="N2677" s="6">
        <v>2144.0</v>
      </c>
      <c r="O2677" s="6" t="s">
        <v>7048</v>
      </c>
      <c r="P2677" s="8" t="str">
        <f t="shared" si="1"/>
        <v/>
      </c>
      <c r="Q2677" s="8" t="str">
        <f t="shared" si="9"/>
        <v/>
      </c>
      <c r="R2677" s="8" t="str">
        <f>if(and(P2677&lt;&gt;"",Q2677&lt;&gt;"newexp",Q2677&lt;&gt;"nostart"),countifs(script_conform_dispatching!A:A,P2677,script_conform_dispatching!B:B,Q2677),"")</f>
        <v/>
      </c>
      <c r="S2677" s="8" t="str">
        <f t="shared" si="3"/>
        <v/>
      </c>
    </row>
    <row r="2678" hidden="1">
      <c r="A2678" s="6" t="s">
        <v>7049</v>
      </c>
      <c r="B2678" s="6" t="s">
        <v>153</v>
      </c>
      <c r="C2678" s="6" t="s">
        <v>411</v>
      </c>
      <c r="H2678" s="8" t="str">
        <f>VLOOKUP(C2678,agent_name_matching!A:B,2,false)</f>
        <v>System</v>
      </c>
      <c r="I2678" s="33"/>
      <c r="O2678" s="6" t="s">
        <v>7050</v>
      </c>
      <c r="P2678" s="8" t="str">
        <f t="shared" si="1"/>
        <v/>
      </c>
      <c r="Q2678" s="8" t="str">
        <f t="shared" si="9"/>
        <v/>
      </c>
      <c r="R2678" s="8" t="str">
        <f>if(and(P2678&lt;&gt;"",Q2678&lt;&gt;"newexp",Q2678&lt;&gt;"nostart"),countifs(script_conform_dispatching!A:A,P2678,script_conform_dispatching!B:B,Q2678),"")</f>
        <v/>
      </c>
      <c r="S2678" s="8" t="str">
        <f t="shared" si="3"/>
        <v/>
      </c>
    </row>
    <row r="2679" hidden="1">
      <c r="A2679" s="6" t="s">
        <v>7051</v>
      </c>
      <c r="B2679" s="6" t="s">
        <v>153</v>
      </c>
      <c r="C2679" s="6" t="s">
        <v>1007</v>
      </c>
      <c r="F2679" s="6" t="s">
        <v>415</v>
      </c>
      <c r="G2679" s="6" t="s">
        <v>416</v>
      </c>
      <c r="H2679" s="8" t="str">
        <f>VLOOKUP(C2679,agent_name_matching!A:B,2,false)</f>
        <v>Assessor LLM</v>
      </c>
      <c r="I2679" s="32" t="s">
        <v>1008</v>
      </c>
      <c r="J2679" s="6" t="s">
        <v>418</v>
      </c>
      <c r="L2679" s="6">
        <v>2876.0</v>
      </c>
      <c r="M2679" s="6">
        <v>14.0</v>
      </c>
      <c r="N2679" s="6">
        <v>834.0</v>
      </c>
      <c r="O2679" s="6" t="s">
        <v>7052</v>
      </c>
      <c r="P2679" s="8" t="str">
        <f t="shared" si="1"/>
        <v/>
      </c>
      <c r="Q2679" s="8" t="str">
        <f t="shared" si="9"/>
        <v/>
      </c>
      <c r="R2679" s="8" t="str">
        <f>if(and(P2679&lt;&gt;"",Q2679&lt;&gt;"newexp",Q2679&lt;&gt;"nostart"),countifs(script_conform_dispatching!A:A,P2679,script_conform_dispatching!B:B,Q2679),"")</f>
        <v/>
      </c>
      <c r="S2679" s="8" t="str">
        <f t="shared" si="3"/>
        <v/>
      </c>
    </row>
    <row r="2680" hidden="1">
      <c r="A2680" s="6" t="s">
        <v>7053</v>
      </c>
      <c r="B2680" s="6" t="s">
        <v>153</v>
      </c>
      <c r="C2680" s="6" t="s">
        <v>1011</v>
      </c>
      <c r="F2680" s="6" t="s">
        <v>415</v>
      </c>
      <c r="G2680" s="6" t="s">
        <v>416</v>
      </c>
      <c r="H2680" s="8" t="str">
        <f>VLOOKUP(C2680,agent_name_matching!A:B,2,false)</f>
        <v>Dialog LLM</v>
      </c>
      <c r="I2680" s="32" t="s">
        <v>7054</v>
      </c>
      <c r="J2680" s="6" t="s">
        <v>418</v>
      </c>
      <c r="L2680" s="6">
        <v>5429.0</v>
      </c>
      <c r="M2680" s="6">
        <v>75.0</v>
      </c>
      <c r="N2680" s="6">
        <v>1596.0</v>
      </c>
      <c r="O2680" s="6" t="s">
        <v>7055</v>
      </c>
      <c r="P2680" s="8" t="str">
        <f t="shared" si="1"/>
        <v/>
      </c>
      <c r="Q2680" s="8" t="str">
        <f t="shared" si="9"/>
        <v/>
      </c>
      <c r="R2680" s="8" t="str">
        <f>if(and(P2680&lt;&gt;"",Q2680&lt;&gt;"newexp",Q2680&lt;&gt;"nostart"),countifs(script_conform_dispatching!A:A,P2680,script_conform_dispatching!B:B,Q2680),"")</f>
        <v/>
      </c>
      <c r="S2680" s="8" t="str">
        <f t="shared" si="3"/>
        <v/>
      </c>
    </row>
    <row r="2681" hidden="1">
      <c r="A2681" s="6" t="s">
        <v>7056</v>
      </c>
      <c r="B2681" s="6" t="s">
        <v>153</v>
      </c>
      <c r="C2681" s="6" t="s">
        <v>37</v>
      </c>
      <c r="F2681" s="6" t="s">
        <v>415</v>
      </c>
      <c r="G2681" s="6" t="s">
        <v>416</v>
      </c>
      <c r="H2681" s="8" t="str">
        <f>VLOOKUP(C2681,agent_name_matching!A:B,2,false)</f>
        <v>Patient LLM</v>
      </c>
      <c r="I2681" s="32" t="s">
        <v>7057</v>
      </c>
      <c r="J2681" s="6" t="s">
        <v>418</v>
      </c>
      <c r="K2681" s="6">
        <v>1.0</v>
      </c>
      <c r="L2681" s="6">
        <v>2642.0</v>
      </c>
      <c r="M2681" s="6">
        <v>100.0</v>
      </c>
      <c r="N2681" s="6">
        <v>2133.0</v>
      </c>
      <c r="O2681" s="6" t="s">
        <v>7058</v>
      </c>
      <c r="P2681" s="8" t="str">
        <f t="shared" si="1"/>
        <v/>
      </c>
      <c r="Q2681" s="8" t="str">
        <f t="shared" si="9"/>
        <v/>
      </c>
      <c r="R2681" s="8" t="str">
        <f>if(and(P2681&lt;&gt;"",Q2681&lt;&gt;"newexp",Q2681&lt;&gt;"nostart"),countifs(script_conform_dispatching!A:A,P2681,script_conform_dispatching!B:B,Q2681),"")</f>
        <v/>
      </c>
      <c r="S2681" s="8" t="str">
        <f t="shared" si="3"/>
        <v/>
      </c>
    </row>
    <row r="2682" hidden="1">
      <c r="A2682" s="6" t="s">
        <v>7059</v>
      </c>
      <c r="B2682" s="6" t="s">
        <v>153</v>
      </c>
      <c r="C2682" s="6" t="s">
        <v>411</v>
      </c>
      <c r="H2682" s="8" t="str">
        <f>VLOOKUP(C2682,agent_name_matching!A:B,2,false)</f>
        <v>System</v>
      </c>
      <c r="I2682" s="33"/>
      <c r="O2682" s="6" t="s">
        <v>7060</v>
      </c>
      <c r="P2682" s="8" t="str">
        <f t="shared" si="1"/>
        <v/>
      </c>
      <c r="Q2682" s="8" t="str">
        <f t="shared" si="9"/>
        <v/>
      </c>
      <c r="R2682" s="8" t="str">
        <f>if(and(P2682&lt;&gt;"",Q2682&lt;&gt;"newexp",Q2682&lt;&gt;"nostart"),countifs(script_conform_dispatching!A:A,P2682,script_conform_dispatching!B:B,Q2682),"")</f>
        <v/>
      </c>
      <c r="S2682" s="8" t="str">
        <f t="shared" si="3"/>
        <v/>
      </c>
    </row>
    <row r="2683" hidden="1">
      <c r="A2683" s="6" t="s">
        <v>7061</v>
      </c>
      <c r="B2683" s="6" t="s">
        <v>153</v>
      </c>
      <c r="C2683" s="6" t="s">
        <v>1007</v>
      </c>
      <c r="F2683" s="6" t="s">
        <v>415</v>
      </c>
      <c r="G2683" s="6" t="s">
        <v>416</v>
      </c>
      <c r="H2683" s="8" t="str">
        <f>VLOOKUP(C2683,agent_name_matching!A:B,2,false)</f>
        <v>Assessor LLM</v>
      </c>
      <c r="I2683" s="32" t="s">
        <v>1008</v>
      </c>
      <c r="J2683" s="6" t="s">
        <v>418</v>
      </c>
      <c r="L2683" s="6">
        <v>3057.0</v>
      </c>
      <c r="M2683" s="6">
        <v>14.0</v>
      </c>
      <c r="N2683" s="6">
        <v>902.0</v>
      </c>
      <c r="O2683" s="6" t="s">
        <v>7062</v>
      </c>
      <c r="P2683" s="8" t="str">
        <f t="shared" si="1"/>
        <v/>
      </c>
      <c r="Q2683" s="8" t="str">
        <f t="shared" si="9"/>
        <v/>
      </c>
      <c r="R2683" s="8" t="str">
        <f>if(and(P2683&lt;&gt;"",Q2683&lt;&gt;"newexp",Q2683&lt;&gt;"nostart"),countifs(script_conform_dispatching!A:A,P2683,script_conform_dispatching!B:B,Q2683),"")</f>
        <v/>
      </c>
      <c r="S2683" s="8" t="str">
        <f t="shared" si="3"/>
        <v/>
      </c>
    </row>
    <row r="2684" hidden="1">
      <c r="A2684" s="6" t="s">
        <v>7063</v>
      </c>
      <c r="B2684" s="6" t="s">
        <v>153</v>
      </c>
      <c r="C2684" s="6" t="s">
        <v>1011</v>
      </c>
      <c r="F2684" s="6" t="s">
        <v>415</v>
      </c>
      <c r="G2684" s="6" t="s">
        <v>416</v>
      </c>
      <c r="H2684" s="8" t="str">
        <f>VLOOKUP(C2684,agent_name_matching!A:B,2,false)</f>
        <v>Dialog LLM</v>
      </c>
      <c r="I2684" s="32" t="s">
        <v>7064</v>
      </c>
      <c r="J2684" s="6" t="s">
        <v>418</v>
      </c>
      <c r="L2684" s="6">
        <v>5907.0</v>
      </c>
      <c r="M2684" s="6">
        <v>81.0</v>
      </c>
      <c r="N2684" s="6">
        <v>1466.0</v>
      </c>
      <c r="O2684" s="6" t="s">
        <v>7065</v>
      </c>
      <c r="P2684" s="8" t="str">
        <f t="shared" si="1"/>
        <v/>
      </c>
      <c r="Q2684" s="8" t="str">
        <f t="shared" si="9"/>
        <v/>
      </c>
      <c r="R2684" s="8" t="str">
        <f>if(and(P2684&lt;&gt;"",Q2684&lt;&gt;"newexp",Q2684&lt;&gt;"nostart"),countifs(script_conform_dispatching!A:A,P2684,script_conform_dispatching!B:B,Q2684),"")</f>
        <v/>
      </c>
      <c r="S2684" s="8" t="str">
        <f t="shared" si="3"/>
        <v/>
      </c>
    </row>
    <row r="2685" hidden="1">
      <c r="A2685" s="6" t="s">
        <v>7066</v>
      </c>
      <c r="B2685" s="6" t="s">
        <v>153</v>
      </c>
      <c r="C2685" s="6" t="s">
        <v>37</v>
      </c>
      <c r="F2685" s="6" t="s">
        <v>415</v>
      </c>
      <c r="G2685" s="6" t="s">
        <v>416</v>
      </c>
      <c r="H2685" s="8" t="str">
        <f>VLOOKUP(C2685,agent_name_matching!A:B,2,false)</f>
        <v>Patient LLM</v>
      </c>
      <c r="I2685" s="32" t="s">
        <v>7067</v>
      </c>
      <c r="J2685" s="6" t="s">
        <v>418</v>
      </c>
      <c r="K2685" s="6">
        <v>1.0</v>
      </c>
      <c r="L2685" s="6">
        <v>2831.0</v>
      </c>
      <c r="M2685" s="6">
        <v>105.0</v>
      </c>
      <c r="N2685" s="6">
        <v>1577.0</v>
      </c>
      <c r="O2685" s="6" t="s">
        <v>7068</v>
      </c>
      <c r="P2685" s="8" t="str">
        <f t="shared" si="1"/>
        <v/>
      </c>
      <c r="Q2685" s="8" t="str">
        <f t="shared" si="9"/>
        <v/>
      </c>
      <c r="R2685" s="8" t="str">
        <f>if(and(P2685&lt;&gt;"",Q2685&lt;&gt;"newexp",Q2685&lt;&gt;"nostart"),countifs(script_conform_dispatching!A:A,P2685,script_conform_dispatching!B:B,Q2685),"")</f>
        <v/>
      </c>
      <c r="S2685" s="8" t="str">
        <f t="shared" si="3"/>
        <v/>
      </c>
    </row>
    <row r="2686" hidden="1">
      <c r="A2686" s="6" t="s">
        <v>7069</v>
      </c>
      <c r="B2686" s="6" t="s">
        <v>153</v>
      </c>
      <c r="C2686" s="6" t="s">
        <v>411</v>
      </c>
      <c r="H2686" s="8" t="str">
        <f>VLOOKUP(C2686,agent_name_matching!A:B,2,false)</f>
        <v>System</v>
      </c>
      <c r="I2686" s="33"/>
      <c r="O2686" s="6" t="s">
        <v>7070</v>
      </c>
      <c r="P2686" s="8" t="str">
        <f t="shared" si="1"/>
        <v/>
      </c>
      <c r="Q2686" s="8" t="str">
        <f t="shared" si="9"/>
        <v/>
      </c>
      <c r="R2686" s="8" t="str">
        <f>if(and(P2686&lt;&gt;"",Q2686&lt;&gt;"newexp",Q2686&lt;&gt;"nostart"),countifs(script_conform_dispatching!A:A,P2686,script_conform_dispatching!B:B,Q2686),"")</f>
        <v/>
      </c>
      <c r="S2686" s="8" t="str">
        <f t="shared" si="3"/>
        <v/>
      </c>
    </row>
    <row r="2687" hidden="1">
      <c r="A2687" s="6" t="s">
        <v>7071</v>
      </c>
      <c r="B2687" s="6" t="s">
        <v>153</v>
      </c>
      <c r="C2687" s="6" t="s">
        <v>1007</v>
      </c>
      <c r="F2687" s="6" t="s">
        <v>415</v>
      </c>
      <c r="G2687" s="6" t="s">
        <v>416</v>
      </c>
      <c r="H2687" s="8" t="str">
        <f>VLOOKUP(C2687,agent_name_matching!A:B,2,false)</f>
        <v>Assessor LLM</v>
      </c>
      <c r="I2687" s="32" t="s">
        <v>1008</v>
      </c>
      <c r="J2687" s="6" t="s">
        <v>418</v>
      </c>
      <c r="L2687" s="6">
        <v>3249.0</v>
      </c>
      <c r="M2687" s="6">
        <v>14.0</v>
      </c>
      <c r="N2687" s="6">
        <v>1195.0</v>
      </c>
      <c r="O2687" s="6" t="s">
        <v>7072</v>
      </c>
      <c r="P2687" s="8" t="str">
        <f t="shared" si="1"/>
        <v/>
      </c>
      <c r="Q2687" s="8" t="str">
        <f t="shared" si="9"/>
        <v/>
      </c>
      <c r="R2687" s="8" t="str">
        <f>if(and(P2687&lt;&gt;"",Q2687&lt;&gt;"newexp",Q2687&lt;&gt;"nostart"),countifs(script_conform_dispatching!A:A,P2687,script_conform_dispatching!B:B,Q2687),"")</f>
        <v/>
      </c>
      <c r="S2687" s="8" t="str">
        <f t="shared" si="3"/>
        <v/>
      </c>
    </row>
    <row r="2688" hidden="1">
      <c r="A2688" s="6" t="s">
        <v>7073</v>
      </c>
      <c r="B2688" s="6" t="s">
        <v>153</v>
      </c>
      <c r="C2688" s="6" t="s">
        <v>1011</v>
      </c>
      <c r="F2688" s="6" t="s">
        <v>415</v>
      </c>
      <c r="G2688" s="6" t="s">
        <v>416</v>
      </c>
      <c r="H2688" s="8" t="str">
        <f>VLOOKUP(C2688,agent_name_matching!A:B,2,false)</f>
        <v>Dialog LLM</v>
      </c>
      <c r="I2688" s="32" t="s">
        <v>7074</v>
      </c>
      <c r="J2688" s="6" t="s">
        <v>418</v>
      </c>
      <c r="L2688" s="6">
        <v>6396.0</v>
      </c>
      <c r="M2688" s="6">
        <v>197.0</v>
      </c>
      <c r="N2688" s="6">
        <v>8888.0</v>
      </c>
      <c r="O2688" s="6" t="s">
        <v>7075</v>
      </c>
      <c r="P2688" s="8" t="str">
        <f t="shared" si="1"/>
        <v/>
      </c>
      <c r="Q2688" s="8" t="str">
        <f t="shared" si="9"/>
        <v/>
      </c>
      <c r="R2688" s="8" t="str">
        <f>if(and(P2688&lt;&gt;"",Q2688&lt;&gt;"newexp",Q2688&lt;&gt;"nostart"),countifs(script_conform_dispatching!A:A,P2688,script_conform_dispatching!B:B,Q2688),"")</f>
        <v/>
      </c>
      <c r="S2688" s="8" t="str">
        <f t="shared" si="3"/>
        <v/>
      </c>
    </row>
    <row r="2689" hidden="1">
      <c r="A2689" s="6" t="s">
        <v>7076</v>
      </c>
      <c r="B2689" s="6" t="s">
        <v>153</v>
      </c>
      <c r="C2689" s="6" t="s">
        <v>37</v>
      </c>
      <c r="F2689" s="6" t="s">
        <v>415</v>
      </c>
      <c r="G2689" s="6" t="s">
        <v>416</v>
      </c>
      <c r="H2689" s="8" t="str">
        <f>VLOOKUP(C2689,agent_name_matching!A:B,2,false)</f>
        <v>Patient LLM</v>
      </c>
      <c r="I2689" s="32" t="s">
        <v>7077</v>
      </c>
      <c r="J2689" s="6" t="s">
        <v>418</v>
      </c>
      <c r="K2689" s="6">
        <v>1.0</v>
      </c>
      <c r="L2689" s="6">
        <v>3141.0</v>
      </c>
      <c r="M2689" s="6">
        <v>64.0</v>
      </c>
      <c r="N2689" s="6">
        <v>1050.0</v>
      </c>
      <c r="O2689" s="6" t="s">
        <v>7078</v>
      </c>
      <c r="P2689" s="8" t="str">
        <f t="shared" si="1"/>
        <v/>
      </c>
      <c r="Q2689" s="8" t="str">
        <f t="shared" si="9"/>
        <v/>
      </c>
      <c r="R2689" s="8" t="str">
        <f>if(and(P2689&lt;&gt;"",Q2689&lt;&gt;"newexp",Q2689&lt;&gt;"nostart"),countifs(script_conform_dispatching!A:A,P2689,script_conform_dispatching!B:B,Q2689),"")</f>
        <v/>
      </c>
      <c r="S2689" s="8" t="str">
        <f t="shared" si="3"/>
        <v/>
      </c>
    </row>
    <row r="2690" hidden="1">
      <c r="A2690" s="6" t="s">
        <v>7079</v>
      </c>
      <c r="B2690" s="6" t="s">
        <v>153</v>
      </c>
      <c r="C2690" s="6" t="s">
        <v>411</v>
      </c>
      <c r="H2690" s="8" t="str">
        <f>VLOOKUP(C2690,agent_name_matching!A:B,2,false)</f>
        <v>System</v>
      </c>
      <c r="I2690" s="33"/>
      <c r="O2690" s="6" t="s">
        <v>7080</v>
      </c>
      <c r="P2690" s="8" t="str">
        <f t="shared" si="1"/>
        <v/>
      </c>
      <c r="Q2690" s="8" t="str">
        <f t="shared" si="9"/>
        <v/>
      </c>
      <c r="R2690" s="8" t="str">
        <f>if(and(P2690&lt;&gt;"",Q2690&lt;&gt;"newexp",Q2690&lt;&gt;"nostart"),countifs(script_conform_dispatching!A:A,P2690,script_conform_dispatching!B:B,Q2690),"")</f>
        <v/>
      </c>
      <c r="S2690" s="8" t="str">
        <f t="shared" si="3"/>
        <v/>
      </c>
    </row>
    <row r="2691" hidden="1">
      <c r="A2691" s="6" t="s">
        <v>7081</v>
      </c>
      <c r="B2691" s="6" t="s">
        <v>153</v>
      </c>
      <c r="C2691" s="6" t="s">
        <v>1007</v>
      </c>
      <c r="F2691" s="6" t="s">
        <v>415</v>
      </c>
      <c r="G2691" s="6" t="s">
        <v>416</v>
      </c>
      <c r="H2691" s="8" t="str">
        <f>VLOOKUP(C2691,agent_name_matching!A:B,2,false)</f>
        <v>Assessor LLM</v>
      </c>
      <c r="I2691" s="32" t="s">
        <v>1040</v>
      </c>
      <c r="J2691" s="6" t="s">
        <v>418</v>
      </c>
      <c r="L2691" s="6">
        <v>3516.0</v>
      </c>
      <c r="M2691" s="6">
        <v>12.0</v>
      </c>
      <c r="N2691" s="6">
        <v>984.0</v>
      </c>
      <c r="O2691" s="6" t="s">
        <v>7082</v>
      </c>
      <c r="P2691" s="8" t="str">
        <f t="shared" si="1"/>
        <v/>
      </c>
      <c r="Q2691" s="8" t="str">
        <f t="shared" si="9"/>
        <v/>
      </c>
      <c r="R2691" s="8" t="str">
        <f>if(and(P2691&lt;&gt;"",Q2691&lt;&gt;"newexp",Q2691&lt;&gt;"nostart"),countifs(script_conform_dispatching!A:A,P2691,script_conform_dispatching!B:B,Q2691),"")</f>
        <v/>
      </c>
      <c r="S2691" s="8" t="str">
        <f t="shared" si="3"/>
        <v/>
      </c>
    </row>
    <row r="2692" hidden="1">
      <c r="A2692" s="6" t="s">
        <v>7083</v>
      </c>
      <c r="B2692" s="6" t="s">
        <v>153</v>
      </c>
      <c r="C2692" s="6" t="s">
        <v>407</v>
      </c>
      <c r="D2692" s="6">
        <v>3.0</v>
      </c>
      <c r="E2692" s="6" t="s">
        <v>445</v>
      </c>
      <c r="H2692" s="8" t="str">
        <f>VLOOKUP(C2692,agent_name_matching!A:B,2,false)</f>
        <v>--</v>
      </c>
      <c r="I2692" s="33"/>
      <c r="O2692" s="6" t="s">
        <v>7084</v>
      </c>
      <c r="P2692" s="8">
        <f t="shared" si="1"/>
        <v>3</v>
      </c>
      <c r="Q2692" s="8">
        <f t="shared" si="9"/>
        <v>4</v>
      </c>
      <c r="R2692" s="8">
        <f>if(and(P2692&lt;&gt;"",Q2692&lt;&gt;"newexp",Q2692&lt;&gt;"nostart"),countifs(script_conform_dispatching!A:A,P2692,script_conform_dispatching!B:B,Q2692),"")</f>
        <v>1</v>
      </c>
      <c r="S2692" s="8" t="str">
        <f t="shared" si="3"/>
        <v/>
      </c>
    </row>
    <row r="2693" hidden="1">
      <c r="A2693" s="6" t="s">
        <v>7085</v>
      </c>
      <c r="B2693" s="6" t="s">
        <v>153</v>
      </c>
      <c r="C2693" s="6" t="s">
        <v>1045</v>
      </c>
      <c r="F2693" s="6" t="s">
        <v>415</v>
      </c>
      <c r="G2693" s="6" t="s">
        <v>416</v>
      </c>
      <c r="H2693" s="8" t="str">
        <f>VLOOKUP(C2693,agent_name_matching!A:B,2,false)</f>
        <v>Dispatcher LLM</v>
      </c>
      <c r="I2693" s="32" t="s">
        <v>1165</v>
      </c>
      <c r="J2693" s="6" t="s">
        <v>418</v>
      </c>
      <c r="L2693" s="6">
        <v>4933.0</v>
      </c>
      <c r="M2693" s="6">
        <v>210.0</v>
      </c>
      <c r="N2693" s="6">
        <v>2948.0</v>
      </c>
      <c r="O2693" s="6" t="s">
        <v>7086</v>
      </c>
      <c r="P2693" s="8" t="str">
        <f t="shared" si="1"/>
        <v/>
      </c>
      <c r="Q2693" s="8" t="str">
        <f t="shared" si="9"/>
        <v/>
      </c>
      <c r="R2693" s="8" t="str">
        <f>if(and(P2693&lt;&gt;"",Q2693&lt;&gt;"newexp",Q2693&lt;&gt;"nostart"),countifs(script_conform_dispatching!A:A,P2693,script_conform_dispatching!B:B,Q2693),"")</f>
        <v/>
      </c>
      <c r="S2693" s="8" t="str">
        <f t="shared" si="3"/>
        <v/>
      </c>
    </row>
    <row r="2694" hidden="1">
      <c r="A2694" s="6" t="s">
        <v>7087</v>
      </c>
      <c r="B2694" s="6" t="s">
        <v>153</v>
      </c>
      <c r="C2694" s="6" t="s">
        <v>407</v>
      </c>
      <c r="D2694" s="6">
        <v>4.0</v>
      </c>
      <c r="E2694" s="6" t="s">
        <v>408</v>
      </c>
      <c r="H2694" s="8" t="str">
        <f>VLOOKUP(C2694,agent_name_matching!A:B,2,false)</f>
        <v>--</v>
      </c>
      <c r="I2694" s="33"/>
      <c r="O2694" s="6" t="s">
        <v>7088</v>
      </c>
      <c r="P2694" s="8" t="str">
        <f t="shared" si="1"/>
        <v/>
      </c>
      <c r="Q2694" s="8" t="str">
        <f t="shared" si="9"/>
        <v/>
      </c>
      <c r="R2694" s="8" t="str">
        <f>if(and(P2694&lt;&gt;"",Q2694&lt;&gt;"newexp",Q2694&lt;&gt;"nostart"),countifs(script_conform_dispatching!A:A,P2694,script_conform_dispatching!B:B,Q2694),"")</f>
        <v/>
      </c>
      <c r="S2694" s="8" t="str">
        <f t="shared" si="3"/>
        <v/>
      </c>
    </row>
    <row r="2695" hidden="1">
      <c r="A2695" s="6" t="s">
        <v>7089</v>
      </c>
      <c r="B2695" s="6" t="s">
        <v>153</v>
      </c>
      <c r="C2695" s="6" t="s">
        <v>1011</v>
      </c>
      <c r="F2695" s="6" t="s">
        <v>415</v>
      </c>
      <c r="G2695" s="6" t="s">
        <v>416</v>
      </c>
      <c r="H2695" s="8" t="str">
        <f>VLOOKUP(C2695,agent_name_matching!A:B,2,false)</f>
        <v>Dialog LLM</v>
      </c>
      <c r="I2695" s="32" t="s">
        <v>7090</v>
      </c>
      <c r="J2695" s="6" t="s">
        <v>418</v>
      </c>
      <c r="L2695" s="6">
        <v>7172.0</v>
      </c>
      <c r="M2695" s="6">
        <v>126.0</v>
      </c>
      <c r="N2695" s="6">
        <v>2456.0</v>
      </c>
      <c r="O2695" s="6" t="s">
        <v>7091</v>
      </c>
      <c r="P2695" s="8" t="str">
        <f t="shared" si="1"/>
        <v/>
      </c>
      <c r="Q2695" s="8" t="str">
        <f t="shared" si="9"/>
        <v/>
      </c>
      <c r="R2695" s="8" t="str">
        <f>if(and(P2695&lt;&gt;"",Q2695&lt;&gt;"newexp",Q2695&lt;&gt;"nostart"),countifs(script_conform_dispatching!A:A,P2695,script_conform_dispatching!B:B,Q2695),"")</f>
        <v/>
      </c>
      <c r="S2695" s="8" t="str">
        <f t="shared" si="3"/>
        <v/>
      </c>
    </row>
    <row r="2696" hidden="1">
      <c r="A2696" s="6" t="s">
        <v>7092</v>
      </c>
      <c r="B2696" s="6" t="s">
        <v>153</v>
      </c>
      <c r="C2696" s="6" t="s">
        <v>450</v>
      </c>
      <c r="F2696" s="6" t="s">
        <v>415</v>
      </c>
      <c r="G2696" s="6" t="s">
        <v>416</v>
      </c>
      <c r="H2696" s="8" t="str">
        <f>VLOOKUP(C2696,agent_name_matching!A:B,2,false)</f>
        <v>Validator LLM</v>
      </c>
      <c r="I2696" s="32" t="s">
        <v>7093</v>
      </c>
      <c r="J2696" s="6" t="s">
        <v>452</v>
      </c>
      <c r="L2696" s="6">
        <v>3470.0</v>
      </c>
      <c r="M2696" s="6">
        <v>28.0</v>
      </c>
      <c r="N2696" s="6">
        <v>771.0</v>
      </c>
      <c r="O2696" s="6" t="s">
        <v>7094</v>
      </c>
      <c r="P2696" s="8" t="str">
        <f t="shared" si="1"/>
        <v/>
      </c>
      <c r="Q2696" s="8" t="str">
        <f t="shared" si="9"/>
        <v/>
      </c>
      <c r="R2696" s="8" t="str">
        <f>if(and(P2696&lt;&gt;"",Q2696&lt;&gt;"newexp",Q2696&lt;&gt;"nostart"),countifs(script_conform_dispatching!A:A,P2696,script_conform_dispatching!B:B,Q2696),"")</f>
        <v/>
      </c>
      <c r="S2696" s="8" t="str">
        <f t="shared" si="3"/>
        <v/>
      </c>
    </row>
    <row r="2697" hidden="1">
      <c r="A2697" s="6" t="s">
        <v>7095</v>
      </c>
      <c r="B2697" s="6" t="s">
        <v>153</v>
      </c>
      <c r="C2697" s="6" t="s">
        <v>37</v>
      </c>
      <c r="F2697" s="6" t="s">
        <v>415</v>
      </c>
      <c r="G2697" s="6" t="s">
        <v>416</v>
      </c>
      <c r="H2697" s="8" t="str">
        <f>VLOOKUP(C2697,agent_name_matching!A:B,2,false)</f>
        <v>Patient LLM</v>
      </c>
      <c r="I2697" s="32" t="s">
        <v>7096</v>
      </c>
      <c r="J2697" s="6" t="s">
        <v>418</v>
      </c>
      <c r="K2697" s="6">
        <v>1.0</v>
      </c>
      <c r="L2697" s="6">
        <v>3339.0</v>
      </c>
      <c r="M2697" s="6">
        <v>53.0</v>
      </c>
      <c r="N2697" s="6">
        <v>1847.0</v>
      </c>
      <c r="O2697" s="6" t="s">
        <v>7097</v>
      </c>
      <c r="P2697" s="8" t="str">
        <f t="shared" si="1"/>
        <v/>
      </c>
      <c r="Q2697" s="8" t="str">
        <f t="shared" si="9"/>
        <v/>
      </c>
      <c r="R2697" s="8" t="str">
        <f>if(and(P2697&lt;&gt;"",Q2697&lt;&gt;"newexp",Q2697&lt;&gt;"nostart"),countifs(script_conform_dispatching!A:A,P2697,script_conform_dispatching!B:B,Q2697),"")</f>
        <v/>
      </c>
      <c r="S2697" s="8" t="str">
        <f t="shared" si="3"/>
        <v/>
      </c>
    </row>
    <row r="2698" hidden="1">
      <c r="A2698" s="6" t="s">
        <v>7098</v>
      </c>
      <c r="B2698" s="6" t="s">
        <v>153</v>
      </c>
      <c r="C2698" s="6" t="s">
        <v>411</v>
      </c>
      <c r="H2698" s="8" t="str">
        <f>VLOOKUP(C2698,agent_name_matching!A:B,2,false)</f>
        <v>System</v>
      </c>
      <c r="I2698" s="33"/>
      <c r="O2698" s="6" t="s">
        <v>7099</v>
      </c>
      <c r="P2698" s="8" t="str">
        <f t="shared" si="1"/>
        <v/>
      </c>
      <c r="Q2698" s="8" t="str">
        <f t="shared" si="9"/>
        <v/>
      </c>
      <c r="R2698" s="8" t="str">
        <f>if(and(P2698&lt;&gt;"",Q2698&lt;&gt;"newexp",Q2698&lt;&gt;"nostart"),countifs(script_conform_dispatching!A:A,P2698,script_conform_dispatching!B:B,Q2698),"")</f>
        <v/>
      </c>
      <c r="S2698" s="8" t="str">
        <f t="shared" si="3"/>
        <v/>
      </c>
    </row>
    <row r="2699" hidden="1">
      <c r="A2699" s="6" t="s">
        <v>7100</v>
      </c>
      <c r="B2699" s="6" t="s">
        <v>153</v>
      </c>
      <c r="C2699" s="6" t="s">
        <v>1007</v>
      </c>
      <c r="F2699" s="6" t="s">
        <v>415</v>
      </c>
      <c r="G2699" s="6" t="s">
        <v>416</v>
      </c>
      <c r="H2699" s="8" t="str">
        <f>VLOOKUP(C2699,agent_name_matching!A:B,2,false)</f>
        <v>Assessor LLM</v>
      </c>
      <c r="I2699" s="32" t="s">
        <v>1008</v>
      </c>
      <c r="J2699" s="6" t="s">
        <v>418</v>
      </c>
      <c r="L2699" s="6">
        <v>3655.0</v>
      </c>
      <c r="M2699" s="6">
        <v>14.0</v>
      </c>
      <c r="N2699" s="6">
        <v>913.0</v>
      </c>
      <c r="O2699" s="6" t="s">
        <v>7101</v>
      </c>
      <c r="P2699" s="8" t="str">
        <f t="shared" si="1"/>
        <v/>
      </c>
      <c r="Q2699" s="8" t="str">
        <f t="shared" si="9"/>
        <v/>
      </c>
      <c r="R2699" s="8" t="str">
        <f>if(and(P2699&lt;&gt;"",Q2699&lt;&gt;"newexp",Q2699&lt;&gt;"nostart"),countifs(script_conform_dispatching!A:A,P2699,script_conform_dispatching!B:B,Q2699),"")</f>
        <v/>
      </c>
      <c r="S2699" s="8" t="str">
        <f t="shared" si="3"/>
        <v/>
      </c>
    </row>
    <row r="2700" hidden="1">
      <c r="A2700" s="6" t="s">
        <v>7102</v>
      </c>
      <c r="B2700" s="6" t="s">
        <v>153</v>
      </c>
      <c r="C2700" s="6" t="s">
        <v>1011</v>
      </c>
      <c r="F2700" s="6" t="s">
        <v>415</v>
      </c>
      <c r="G2700" s="6" t="s">
        <v>416</v>
      </c>
      <c r="H2700" s="8" t="str">
        <f>VLOOKUP(C2700,agent_name_matching!A:B,2,false)</f>
        <v>Dialog LLM</v>
      </c>
      <c r="I2700" s="32" t="s">
        <v>7103</v>
      </c>
      <c r="J2700" s="6" t="s">
        <v>418</v>
      </c>
      <c r="L2700" s="6">
        <v>7603.0</v>
      </c>
      <c r="M2700" s="6">
        <v>64.0</v>
      </c>
      <c r="N2700" s="6">
        <v>2440.0</v>
      </c>
      <c r="O2700" s="6" t="s">
        <v>7104</v>
      </c>
      <c r="P2700" s="8" t="str">
        <f t="shared" si="1"/>
        <v/>
      </c>
      <c r="Q2700" s="8" t="str">
        <f t="shared" si="9"/>
        <v/>
      </c>
      <c r="R2700" s="8" t="str">
        <f>if(and(P2700&lt;&gt;"",Q2700&lt;&gt;"newexp",Q2700&lt;&gt;"nostart"),countifs(script_conform_dispatching!A:A,P2700,script_conform_dispatching!B:B,Q2700),"")</f>
        <v/>
      </c>
      <c r="S2700" s="8" t="str">
        <f t="shared" si="3"/>
        <v/>
      </c>
    </row>
    <row r="2701" hidden="1">
      <c r="A2701" s="6" t="s">
        <v>7105</v>
      </c>
      <c r="B2701" s="6" t="s">
        <v>153</v>
      </c>
      <c r="C2701" s="6" t="s">
        <v>37</v>
      </c>
      <c r="F2701" s="6" t="s">
        <v>415</v>
      </c>
      <c r="G2701" s="6" t="s">
        <v>416</v>
      </c>
      <c r="H2701" s="8" t="str">
        <f>VLOOKUP(C2701,agent_name_matching!A:B,2,false)</f>
        <v>Patient LLM</v>
      </c>
      <c r="I2701" s="32" t="s">
        <v>7106</v>
      </c>
      <c r="J2701" s="6" t="s">
        <v>418</v>
      </c>
      <c r="K2701" s="6">
        <v>1.0</v>
      </c>
      <c r="L2701" s="6">
        <v>3464.0</v>
      </c>
      <c r="M2701" s="6">
        <v>105.0</v>
      </c>
      <c r="N2701" s="6">
        <v>1538.0</v>
      </c>
      <c r="O2701" s="6" t="s">
        <v>7107</v>
      </c>
      <c r="P2701" s="8" t="str">
        <f t="shared" si="1"/>
        <v/>
      </c>
      <c r="Q2701" s="8" t="str">
        <f t="shared" si="9"/>
        <v/>
      </c>
      <c r="R2701" s="8" t="str">
        <f>if(and(P2701&lt;&gt;"",Q2701&lt;&gt;"newexp",Q2701&lt;&gt;"nostart"),countifs(script_conform_dispatching!A:A,P2701,script_conform_dispatching!B:B,Q2701),"")</f>
        <v/>
      </c>
      <c r="S2701" s="8" t="str">
        <f t="shared" si="3"/>
        <v/>
      </c>
    </row>
    <row r="2702" hidden="1">
      <c r="A2702" s="6" t="s">
        <v>7108</v>
      </c>
      <c r="B2702" s="6" t="s">
        <v>153</v>
      </c>
      <c r="C2702" s="6" t="s">
        <v>411</v>
      </c>
      <c r="H2702" s="8" t="str">
        <f>VLOOKUP(C2702,agent_name_matching!A:B,2,false)</f>
        <v>System</v>
      </c>
      <c r="I2702" s="33"/>
      <c r="O2702" s="6" t="s">
        <v>7109</v>
      </c>
      <c r="P2702" s="8" t="str">
        <f t="shared" si="1"/>
        <v/>
      </c>
      <c r="Q2702" s="8" t="str">
        <f t="shared" si="9"/>
        <v/>
      </c>
      <c r="R2702" s="8" t="str">
        <f>if(and(P2702&lt;&gt;"",Q2702&lt;&gt;"newexp",Q2702&lt;&gt;"nostart"),countifs(script_conform_dispatching!A:A,P2702,script_conform_dispatching!B:B,Q2702),"")</f>
        <v/>
      </c>
      <c r="S2702" s="8" t="str">
        <f t="shared" si="3"/>
        <v/>
      </c>
    </row>
    <row r="2703" hidden="1">
      <c r="A2703" s="6" t="s">
        <v>7110</v>
      </c>
      <c r="B2703" s="6" t="s">
        <v>153</v>
      </c>
      <c r="C2703" s="6" t="s">
        <v>1007</v>
      </c>
      <c r="F2703" s="6" t="s">
        <v>415</v>
      </c>
      <c r="G2703" s="6" t="s">
        <v>416</v>
      </c>
      <c r="H2703" s="8" t="str">
        <f>VLOOKUP(C2703,agent_name_matching!A:B,2,false)</f>
        <v>Assessor LLM</v>
      </c>
      <c r="I2703" s="32" t="s">
        <v>1008</v>
      </c>
      <c r="J2703" s="6" t="s">
        <v>418</v>
      </c>
      <c r="L2703" s="6">
        <v>3830.0</v>
      </c>
      <c r="M2703" s="6">
        <v>14.0</v>
      </c>
      <c r="N2703" s="6">
        <v>691.0</v>
      </c>
      <c r="O2703" s="6" t="s">
        <v>7111</v>
      </c>
      <c r="P2703" s="8" t="str">
        <f t="shared" si="1"/>
        <v/>
      </c>
      <c r="Q2703" s="8" t="str">
        <f t="shared" si="9"/>
        <v/>
      </c>
      <c r="R2703" s="8" t="str">
        <f>if(and(P2703&lt;&gt;"",Q2703&lt;&gt;"newexp",Q2703&lt;&gt;"nostart"),countifs(script_conform_dispatching!A:A,P2703,script_conform_dispatching!B:B,Q2703),"")</f>
        <v/>
      </c>
      <c r="S2703" s="8" t="str">
        <f t="shared" si="3"/>
        <v/>
      </c>
    </row>
    <row r="2704" hidden="1">
      <c r="A2704" s="6" t="s">
        <v>7112</v>
      </c>
      <c r="B2704" s="6" t="s">
        <v>153</v>
      </c>
      <c r="C2704" s="6" t="s">
        <v>1011</v>
      </c>
      <c r="F2704" s="6" t="s">
        <v>415</v>
      </c>
      <c r="G2704" s="6" t="s">
        <v>416</v>
      </c>
      <c r="H2704" s="8" t="str">
        <f>VLOOKUP(C2704,agent_name_matching!A:B,2,false)</f>
        <v>Dialog LLM</v>
      </c>
      <c r="I2704" s="32" t="s">
        <v>7113</v>
      </c>
      <c r="J2704" s="6" t="s">
        <v>418</v>
      </c>
      <c r="L2704" s="6">
        <v>8024.0</v>
      </c>
      <c r="M2704" s="6">
        <v>147.0</v>
      </c>
      <c r="N2704" s="6">
        <v>2656.0</v>
      </c>
      <c r="O2704" s="6" t="s">
        <v>7114</v>
      </c>
      <c r="P2704" s="8" t="str">
        <f t="shared" si="1"/>
        <v/>
      </c>
      <c r="Q2704" s="8" t="str">
        <f t="shared" si="9"/>
        <v/>
      </c>
      <c r="R2704" s="8" t="str">
        <f>if(and(P2704&lt;&gt;"",Q2704&lt;&gt;"newexp",Q2704&lt;&gt;"nostart"),countifs(script_conform_dispatching!A:A,P2704,script_conform_dispatching!B:B,Q2704),"")</f>
        <v/>
      </c>
      <c r="S2704" s="8" t="str">
        <f t="shared" si="3"/>
        <v/>
      </c>
    </row>
    <row r="2705" hidden="1">
      <c r="A2705" s="6" t="s">
        <v>7115</v>
      </c>
      <c r="B2705" s="6" t="s">
        <v>153</v>
      </c>
      <c r="C2705" s="6" t="s">
        <v>37</v>
      </c>
      <c r="F2705" s="6" t="s">
        <v>415</v>
      </c>
      <c r="G2705" s="6" t="s">
        <v>416</v>
      </c>
      <c r="H2705" s="8" t="str">
        <f>VLOOKUP(C2705,agent_name_matching!A:B,2,false)</f>
        <v>Patient LLM</v>
      </c>
      <c r="I2705" s="32" t="s">
        <v>7116</v>
      </c>
      <c r="J2705" s="6" t="s">
        <v>418</v>
      </c>
      <c r="K2705" s="6">
        <v>1.0</v>
      </c>
      <c r="L2705" s="6">
        <v>3724.0</v>
      </c>
      <c r="M2705" s="6">
        <v>71.0</v>
      </c>
      <c r="N2705" s="6">
        <v>1603.0</v>
      </c>
      <c r="O2705" s="6" t="s">
        <v>7117</v>
      </c>
      <c r="P2705" s="8" t="str">
        <f t="shared" si="1"/>
        <v/>
      </c>
      <c r="Q2705" s="8" t="str">
        <f t="shared" si="9"/>
        <v/>
      </c>
      <c r="R2705" s="8" t="str">
        <f>if(and(P2705&lt;&gt;"",Q2705&lt;&gt;"newexp",Q2705&lt;&gt;"nostart"),countifs(script_conform_dispatching!A:A,P2705,script_conform_dispatching!B:B,Q2705),"")</f>
        <v/>
      </c>
      <c r="S2705" s="8" t="str">
        <f t="shared" si="3"/>
        <v/>
      </c>
    </row>
    <row r="2706" hidden="1">
      <c r="A2706" s="6" t="s">
        <v>7118</v>
      </c>
      <c r="B2706" s="6" t="s">
        <v>153</v>
      </c>
      <c r="C2706" s="6" t="s">
        <v>411</v>
      </c>
      <c r="H2706" s="8" t="str">
        <f>VLOOKUP(C2706,agent_name_matching!A:B,2,false)</f>
        <v>System</v>
      </c>
      <c r="I2706" s="33"/>
      <c r="O2706" s="6" t="s">
        <v>7119</v>
      </c>
      <c r="P2706" s="8" t="str">
        <f t="shared" si="1"/>
        <v/>
      </c>
      <c r="Q2706" s="8" t="str">
        <f t="shared" si="9"/>
        <v/>
      </c>
      <c r="R2706" s="8" t="str">
        <f>if(and(P2706&lt;&gt;"",Q2706&lt;&gt;"newexp",Q2706&lt;&gt;"nostart"),countifs(script_conform_dispatching!A:A,P2706,script_conform_dispatching!B:B,Q2706),"")</f>
        <v/>
      </c>
      <c r="S2706" s="8" t="str">
        <f t="shared" si="3"/>
        <v/>
      </c>
    </row>
    <row r="2707" hidden="1">
      <c r="A2707" s="6" t="s">
        <v>7120</v>
      </c>
      <c r="B2707" s="6" t="s">
        <v>153</v>
      </c>
      <c r="C2707" s="6" t="s">
        <v>1007</v>
      </c>
      <c r="F2707" s="6" t="s">
        <v>415</v>
      </c>
      <c r="G2707" s="6" t="s">
        <v>416</v>
      </c>
      <c r="H2707" s="8" t="str">
        <f>VLOOKUP(C2707,agent_name_matching!A:B,2,false)</f>
        <v>Assessor LLM</v>
      </c>
      <c r="I2707" s="32" t="s">
        <v>1008</v>
      </c>
      <c r="J2707" s="6" t="s">
        <v>418</v>
      </c>
      <c r="L2707" s="6">
        <v>4054.0</v>
      </c>
      <c r="M2707" s="6">
        <v>14.0</v>
      </c>
      <c r="N2707" s="6">
        <v>1124.0</v>
      </c>
      <c r="O2707" s="6" t="s">
        <v>7121</v>
      </c>
      <c r="P2707" s="8" t="str">
        <f t="shared" si="1"/>
        <v/>
      </c>
      <c r="Q2707" s="8" t="str">
        <f t="shared" si="9"/>
        <v/>
      </c>
      <c r="R2707" s="8" t="str">
        <f>if(and(P2707&lt;&gt;"",Q2707&lt;&gt;"newexp",Q2707&lt;&gt;"nostart"),countifs(script_conform_dispatching!A:A,P2707,script_conform_dispatching!B:B,Q2707),"")</f>
        <v/>
      </c>
      <c r="S2707" s="8" t="str">
        <f t="shared" si="3"/>
        <v/>
      </c>
    </row>
    <row r="2708" hidden="1">
      <c r="A2708" s="6" t="s">
        <v>7122</v>
      </c>
      <c r="B2708" s="6" t="s">
        <v>153</v>
      </c>
      <c r="C2708" s="6" t="s">
        <v>1011</v>
      </c>
      <c r="F2708" s="6" t="s">
        <v>415</v>
      </c>
      <c r="G2708" s="6" t="s">
        <v>416</v>
      </c>
      <c r="H2708" s="8" t="str">
        <f>VLOOKUP(C2708,agent_name_matching!A:B,2,false)</f>
        <v>Dialog LLM</v>
      </c>
      <c r="I2708" s="32" t="s">
        <v>7123</v>
      </c>
      <c r="J2708" s="6" t="s">
        <v>418</v>
      </c>
      <c r="L2708" s="6">
        <v>8494.0</v>
      </c>
      <c r="M2708" s="6">
        <v>199.0</v>
      </c>
      <c r="N2708" s="6">
        <v>3410.0</v>
      </c>
      <c r="O2708" s="6" t="s">
        <v>7124</v>
      </c>
      <c r="P2708" s="8" t="str">
        <f t="shared" si="1"/>
        <v/>
      </c>
      <c r="Q2708" s="8" t="str">
        <f t="shared" si="9"/>
        <v/>
      </c>
      <c r="R2708" s="8" t="str">
        <f>if(and(P2708&lt;&gt;"",Q2708&lt;&gt;"newexp",Q2708&lt;&gt;"nostart"),countifs(script_conform_dispatching!A:A,P2708,script_conform_dispatching!B:B,Q2708),"")</f>
        <v/>
      </c>
      <c r="S2708" s="8" t="str">
        <f t="shared" si="3"/>
        <v/>
      </c>
    </row>
    <row r="2709" hidden="1">
      <c r="A2709" s="6" t="s">
        <v>7125</v>
      </c>
      <c r="B2709" s="6" t="s">
        <v>153</v>
      </c>
      <c r="C2709" s="6" t="s">
        <v>37</v>
      </c>
      <c r="F2709" s="6" t="s">
        <v>415</v>
      </c>
      <c r="G2709" s="6" t="s">
        <v>416</v>
      </c>
      <c r="H2709" s="8" t="str">
        <f>VLOOKUP(C2709,agent_name_matching!A:B,2,false)</f>
        <v>Patient LLM</v>
      </c>
      <c r="I2709" s="32" t="s">
        <v>7126</v>
      </c>
      <c r="J2709" s="6" t="s">
        <v>418</v>
      </c>
      <c r="K2709" s="6">
        <v>1.0</v>
      </c>
      <c r="L2709" s="6">
        <v>4002.0</v>
      </c>
      <c r="M2709" s="6">
        <v>62.0</v>
      </c>
      <c r="N2709" s="6">
        <v>1477.0</v>
      </c>
      <c r="O2709" s="6" t="s">
        <v>7127</v>
      </c>
      <c r="P2709" s="8" t="str">
        <f t="shared" si="1"/>
        <v/>
      </c>
      <c r="Q2709" s="8" t="str">
        <f t="shared" si="9"/>
        <v/>
      </c>
      <c r="R2709" s="8" t="str">
        <f>if(and(P2709&lt;&gt;"",Q2709&lt;&gt;"newexp",Q2709&lt;&gt;"nostart"),countifs(script_conform_dispatching!A:A,P2709,script_conform_dispatching!B:B,Q2709),"")</f>
        <v/>
      </c>
      <c r="S2709" s="8" t="str">
        <f t="shared" si="3"/>
        <v/>
      </c>
    </row>
    <row r="2710" hidden="1">
      <c r="A2710" s="6" t="s">
        <v>7128</v>
      </c>
      <c r="B2710" s="6" t="s">
        <v>153</v>
      </c>
      <c r="C2710" s="6" t="s">
        <v>411</v>
      </c>
      <c r="H2710" s="8" t="str">
        <f>VLOOKUP(C2710,agent_name_matching!A:B,2,false)</f>
        <v>System</v>
      </c>
      <c r="I2710" s="33"/>
      <c r="O2710" s="6" t="s">
        <v>7129</v>
      </c>
      <c r="P2710" s="8" t="str">
        <f t="shared" si="1"/>
        <v/>
      </c>
      <c r="Q2710" s="8" t="str">
        <f t="shared" si="9"/>
        <v/>
      </c>
      <c r="R2710" s="8" t="str">
        <f>if(and(P2710&lt;&gt;"",Q2710&lt;&gt;"newexp",Q2710&lt;&gt;"nostart"),countifs(script_conform_dispatching!A:A,P2710,script_conform_dispatching!B:B,Q2710),"")</f>
        <v/>
      </c>
      <c r="S2710" s="8" t="str">
        <f t="shared" si="3"/>
        <v/>
      </c>
    </row>
    <row r="2711" hidden="1">
      <c r="A2711" s="6" t="s">
        <v>7130</v>
      </c>
      <c r="B2711" s="6" t="s">
        <v>153</v>
      </c>
      <c r="C2711" s="6" t="s">
        <v>1007</v>
      </c>
      <c r="F2711" s="6" t="s">
        <v>415</v>
      </c>
      <c r="G2711" s="6" t="s">
        <v>416</v>
      </c>
      <c r="H2711" s="8" t="str">
        <f>VLOOKUP(C2711,agent_name_matching!A:B,2,false)</f>
        <v>Assessor LLM</v>
      </c>
      <c r="I2711" s="32" t="s">
        <v>1008</v>
      </c>
      <c r="J2711" s="6" t="s">
        <v>418</v>
      </c>
      <c r="L2711" s="6">
        <v>4320.0</v>
      </c>
      <c r="M2711" s="6">
        <v>14.0</v>
      </c>
      <c r="N2711" s="6">
        <v>915.0</v>
      </c>
      <c r="O2711" s="6" t="s">
        <v>7131</v>
      </c>
      <c r="P2711" s="8" t="str">
        <f t="shared" si="1"/>
        <v/>
      </c>
      <c r="Q2711" s="8" t="str">
        <f t="shared" si="9"/>
        <v/>
      </c>
      <c r="R2711" s="8" t="str">
        <f>if(and(P2711&lt;&gt;"",Q2711&lt;&gt;"newexp",Q2711&lt;&gt;"nostart"),countifs(script_conform_dispatching!A:A,P2711,script_conform_dispatching!B:B,Q2711),"")</f>
        <v/>
      </c>
      <c r="S2711" s="8" t="str">
        <f t="shared" si="3"/>
        <v/>
      </c>
    </row>
    <row r="2712" hidden="1">
      <c r="A2712" s="6" t="s">
        <v>7132</v>
      </c>
      <c r="B2712" s="6" t="s">
        <v>153</v>
      </c>
      <c r="C2712" s="6" t="s">
        <v>1011</v>
      </c>
      <c r="F2712" s="6" t="s">
        <v>415</v>
      </c>
      <c r="G2712" s="6" t="s">
        <v>416</v>
      </c>
      <c r="H2712" s="8" t="str">
        <f>VLOOKUP(C2712,agent_name_matching!A:B,2,false)</f>
        <v>Dialog LLM</v>
      </c>
      <c r="I2712" s="32" t="s">
        <v>7133</v>
      </c>
      <c r="J2712" s="6" t="s">
        <v>418</v>
      </c>
      <c r="L2712" s="6">
        <v>9007.0</v>
      </c>
      <c r="M2712" s="6">
        <v>77.0</v>
      </c>
      <c r="N2712" s="6">
        <v>1912.0</v>
      </c>
      <c r="O2712" s="6" t="s">
        <v>7134</v>
      </c>
      <c r="P2712" s="8" t="str">
        <f t="shared" si="1"/>
        <v/>
      </c>
      <c r="Q2712" s="8" t="str">
        <f t="shared" si="9"/>
        <v/>
      </c>
      <c r="R2712" s="8" t="str">
        <f>if(and(P2712&lt;&gt;"",Q2712&lt;&gt;"newexp",Q2712&lt;&gt;"nostart"),countifs(script_conform_dispatching!A:A,P2712,script_conform_dispatching!B:B,Q2712),"")</f>
        <v/>
      </c>
      <c r="S2712" s="8" t="str">
        <f t="shared" si="3"/>
        <v/>
      </c>
    </row>
    <row r="2713" hidden="1">
      <c r="A2713" s="6" t="s">
        <v>7135</v>
      </c>
      <c r="B2713" s="6" t="s">
        <v>153</v>
      </c>
      <c r="C2713" s="6" t="s">
        <v>37</v>
      </c>
      <c r="F2713" s="6" t="s">
        <v>415</v>
      </c>
      <c r="G2713" s="6" t="s">
        <v>416</v>
      </c>
      <c r="H2713" s="8" t="str">
        <f>VLOOKUP(C2713,agent_name_matching!A:B,2,false)</f>
        <v>Patient LLM</v>
      </c>
      <c r="I2713" s="32" t="s">
        <v>7136</v>
      </c>
      <c r="J2713" s="6" t="s">
        <v>418</v>
      </c>
      <c r="K2713" s="6">
        <v>1.0</v>
      </c>
      <c r="L2713" s="6">
        <v>4149.0</v>
      </c>
      <c r="M2713" s="6">
        <v>161.0</v>
      </c>
      <c r="N2713" s="6">
        <v>2407.0</v>
      </c>
      <c r="O2713" s="6" t="s">
        <v>7137</v>
      </c>
      <c r="P2713" s="8" t="str">
        <f t="shared" si="1"/>
        <v/>
      </c>
      <c r="Q2713" s="8" t="str">
        <f t="shared" si="9"/>
        <v/>
      </c>
      <c r="R2713" s="8" t="str">
        <f>if(and(P2713&lt;&gt;"",Q2713&lt;&gt;"newexp",Q2713&lt;&gt;"nostart"),countifs(script_conform_dispatching!A:A,P2713,script_conform_dispatching!B:B,Q2713),"")</f>
        <v/>
      </c>
      <c r="S2713" s="8" t="str">
        <f t="shared" si="3"/>
        <v/>
      </c>
    </row>
    <row r="2714" hidden="1">
      <c r="A2714" s="6" t="s">
        <v>7138</v>
      </c>
      <c r="B2714" s="6" t="s">
        <v>153</v>
      </c>
      <c r="C2714" s="6" t="s">
        <v>411</v>
      </c>
      <c r="H2714" s="8" t="str">
        <f>VLOOKUP(C2714,agent_name_matching!A:B,2,false)</f>
        <v>System</v>
      </c>
      <c r="I2714" s="33"/>
      <c r="O2714" s="6" t="s">
        <v>7139</v>
      </c>
      <c r="P2714" s="8" t="str">
        <f t="shared" si="1"/>
        <v/>
      </c>
      <c r="Q2714" s="8" t="str">
        <f t="shared" si="9"/>
        <v/>
      </c>
      <c r="R2714" s="8" t="str">
        <f>if(and(P2714&lt;&gt;"",Q2714&lt;&gt;"newexp",Q2714&lt;&gt;"nostart"),countifs(script_conform_dispatching!A:A,P2714,script_conform_dispatching!B:B,Q2714),"")</f>
        <v/>
      </c>
      <c r="S2714" s="8" t="str">
        <f t="shared" si="3"/>
        <v/>
      </c>
    </row>
    <row r="2715" hidden="1">
      <c r="A2715" s="6" t="s">
        <v>7140</v>
      </c>
      <c r="B2715" s="6" t="s">
        <v>153</v>
      </c>
      <c r="C2715" s="6" t="s">
        <v>1007</v>
      </c>
      <c r="F2715" s="6" t="s">
        <v>415</v>
      </c>
      <c r="G2715" s="6" t="s">
        <v>416</v>
      </c>
      <c r="H2715" s="8" t="str">
        <f>VLOOKUP(C2715,agent_name_matching!A:B,2,false)</f>
        <v>Assessor LLM</v>
      </c>
      <c r="I2715" s="32" t="s">
        <v>1008</v>
      </c>
      <c r="J2715" s="6" t="s">
        <v>418</v>
      </c>
      <c r="L2715" s="6">
        <v>4564.0</v>
      </c>
      <c r="M2715" s="6">
        <v>14.0</v>
      </c>
      <c r="N2715" s="6">
        <v>857.0</v>
      </c>
      <c r="O2715" s="6" t="s">
        <v>7141</v>
      </c>
      <c r="P2715" s="8" t="str">
        <f t="shared" si="1"/>
        <v/>
      </c>
      <c r="Q2715" s="8" t="str">
        <f t="shared" si="9"/>
        <v/>
      </c>
      <c r="R2715" s="8" t="str">
        <f>if(and(P2715&lt;&gt;"",Q2715&lt;&gt;"newexp",Q2715&lt;&gt;"nostart"),countifs(script_conform_dispatching!A:A,P2715,script_conform_dispatching!B:B,Q2715),"")</f>
        <v/>
      </c>
      <c r="S2715" s="8" t="str">
        <f t="shared" si="3"/>
        <v/>
      </c>
    </row>
    <row r="2716" hidden="1">
      <c r="A2716" s="6" t="s">
        <v>7142</v>
      </c>
      <c r="B2716" s="6" t="s">
        <v>153</v>
      </c>
      <c r="C2716" s="6" t="s">
        <v>1011</v>
      </c>
      <c r="F2716" s="6" t="s">
        <v>415</v>
      </c>
      <c r="G2716" s="6" t="s">
        <v>416</v>
      </c>
      <c r="H2716" s="8" t="str">
        <f>VLOOKUP(C2716,agent_name_matching!A:B,2,false)</f>
        <v>Dialog LLM</v>
      </c>
      <c r="I2716" s="32" t="s">
        <v>7143</v>
      </c>
      <c r="J2716" s="6" t="s">
        <v>418</v>
      </c>
      <c r="L2716" s="6">
        <v>9497.0</v>
      </c>
      <c r="M2716" s="6">
        <v>214.0</v>
      </c>
      <c r="N2716" s="6">
        <v>2656.0</v>
      </c>
      <c r="O2716" s="6" t="s">
        <v>7144</v>
      </c>
      <c r="P2716" s="8" t="str">
        <f t="shared" si="1"/>
        <v/>
      </c>
      <c r="Q2716" s="8" t="str">
        <f t="shared" si="9"/>
        <v/>
      </c>
      <c r="R2716" s="8" t="str">
        <f>if(and(P2716&lt;&gt;"",Q2716&lt;&gt;"newexp",Q2716&lt;&gt;"nostart"),countifs(script_conform_dispatching!A:A,P2716,script_conform_dispatching!B:B,Q2716),"")</f>
        <v/>
      </c>
      <c r="S2716" s="8" t="str">
        <f t="shared" si="3"/>
        <v/>
      </c>
    </row>
    <row r="2717" hidden="1">
      <c r="A2717" s="6" t="s">
        <v>7145</v>
      </c>
      <c r="B2717" s="6" t="s">
        <v>153</v>
      </c>
      <c r="C2717" s="6" t="s">
        <v>37</v>
      </c>
      <c r="F2717" s="6" t="s">
        <v>415</v>
      </c>
      <c r="G2717" s="6" t="s">
        <v>416</v>
      </c>
      <c r="H2717" s="8" t="str">
        <f>VLOOKUP(C2717,agent_name_matching!A:B,2,false)</f>
        <v>Patient LLM</v>
      </c>
      <c r="I2717" s="32" t="s">
        <v>7146</v>
      </c>
      <c r="J2717" s="6" t="s">
        <v>418</v>
      </c>
      <c r="K2717" s="6">
        <v>1.0</v>
      </c>
      <c r="L2717" s="6">
        <v>4532.0</v>
      </c>
      <c r="M2717" s="6">
        <v>64.0</v>
      </c>
      <c r="N2717" s="6">
        <v>1569.0</v>
      </c>
      <c r="O2717" s="6" t="s">
        <v>7147</v>
      </c>
      <c r="P2717" s="8" t="str">
        <f t="shared" si="1"/>
        <v/>
      </c>
      <c r="Q2717" s="8" t="str">
        <f t="shared" si="9"/>
        <v/>
      </c>
      <c r="R2717" s="8" t="str">
        <f>if(and(P2717&lt;&gt;"",Q2717&lt;&gt;"newexp",Q2717&lt;&gt;"nostart"),countifs(script_conform_dispatching!A:A,P2717,script_conform_dispatching!B:B,Q2717),"")</f>
        <v/>
      </c>
      <c r="S2717" s="8" t="str">
        <f t="shared" si="3"/>
        <v/>
      </c>
    </row>
    <row r="2718" hidden="1">
      <c r="A2718" s="6" t="s">
        <v>7148</v>
      </c>
      <c r="B2718" s="6" t="s">
        <v>153</v>
      </c>
      <c r="C2718" s="6" t="s">
        <v>411</v>
      </c>
      <c r="H2718" s="8" t="str">
        <f>VLOOKUP(C2718,agent_name_matching!A:B,2,false)</f>
        <v>System</v>
      </c>
      <c r="I2718" s="33"/>
      <c r="O2718" s="6" t="s">
        <v>7149</v>
      </c>
      <c r="P2718" s="8" t="str">
        <f t="shared" si="1"/>
        <v/>
      </c>
      <c r="Q2718" s="8" t="str">
        <f t="shared" si="9"/>
        <v/>
      </c>
      <c r="R2718" s="8" t="str">
        <f>if(and(P2718&lt;&gt;"",Q2718&lt;&gt;"newexp",Q2718&lt;&gt;"nostart"),countifs(script_conform_dispatching!A:A,P2718,script_conform_dispatching!B:B,Q2718),"")</f>
        <v/>
      </c>
      <c r="S2718" s="8" t="str">
        <f t="shared" si="3"/>
        <v/>
      </c>
    </row>
    <row r="2719" hidden="1">
      <c r="A2719" s="6" t="s">
        <v>7150</v>
      </c>
      <c r="B2719" s="6" t="s">
        <v>153</v>
      </c>
      <c r="C2719" s="6" t="s">
        <v>1007</v>
      </c>
      <c r="F2719" s="6" t="s">
        <v>415</v>
      </c>
      <c r="G2719" s="6" t="s">
        <v>416</v>
      </c>
      <c r="H2719" s="8" t="str">
        <f>VLOOKUP(C2719,agent_name_matching!A:B,2,false)</f>
        <v>Assessor LLM</v>
      </c>
      <c r="I2719" s="32" t="s">
        <v>1008</v>
      </c>
      <c r="J2719" s="6" t="s">
        <v>418</v>
      </c>
      <c r="L2719" s="6">
        <v>4847.0</v>
      </c>
      <c r="M2719" s="6">
        <v>14.0</v>
      </c>
      <c r="N2719" s="6">
        <v>751.0</v>
      </c>
      <c r="O2719" s="6" t="s">
        <v>7151</v>
      </c>
      <c r="P2719" s="8" t="str">
        <f t="shared" si="1"/>
        <v/>
      </c>
      <c r="Q2719" s="8" t="str">
        <f t="shared" si="9"/>
        <v/>
      </c>
      <c r="R2719" s="8" t="str">
        <f>if(and(P2719&lt;&gt;"",Q2719&lt;&gt;"newexp",Q2719&lt;&gt;"nostart"),countifs(script_conform_dispatching!A:A,P2719,script_conform_dispatching!B:B,Q2719),"")</f>
        <v/>
      </c>
      <c r="S2719" s="8" t="str">
        <f t="shared" si="3"/>
        <v/>
      </c>
    </row>
    <row r="2720" hidden="1">
      <c r="A2720" s="6" t="s">
        <v>7152</v>
      </c>
      <c r="B2720" s="6" t="s">
        <v>153</v>
      </c>
      <c r="C2720" s="6" t="s">
        <v>1011</v>
      </c>
      <c r="F2720" s="6" t="s">
        <v>415</v>
      </c>
      <c r="G2720" s="6" t="s">
        <v>416</v>
      </c>
      <c r="H2720" s="8" t="str">
        <f>VLOOKUP(C2720,agent_name_matching!A:B,2,false)</f>
        <v>Dialog LLM</v>
      </c>
      <c r="I2720" s="32" t="s">
        <v>7153</v>
      </c>
      <c r="J2720" s="6" t="s">
        <v>418</v>
      </c>
      <c r="L2720" s="6">
        <v>10026.0</v>
      </c>
      <c r="M2720" s="6">
        <v>185.0</v>
      </c>
      <c r="N2720" s="6">
        <v>4953.0</v>
      </c>
      <c r="O2720" s="6" t="s">
        <v>7154</v>
      </c>
      <c r="P2720" s="8" t="str">
        <f t="shared" si="1"/>
        <v/>
      </c>
      <c r="Q2720" s="8" t="str">
        <f t="shared" si="9"/>
        <v/>
      </c>
      <c r="R2720" s="8" t="str">
        <f>if(and(P2720&lt;&gt;"",Q2720&lt;&gt;"newexp",Q2720&lt;&gt;"nostart"),countifs(script_conform_dispatching!A:A,P2720,script_conform_dispatching!B:B,Q2720),"")</f>
        <v/>
      </c>
      <c r="S2720" s="8" t="str">
        <f t="shared" si="3"/>
        <v/>
      </c>
    </row>
    <row r="2721" hidden="1">
      <c r="A2721" s="6" t="s">
        <v>7155</v>
      </c>
      <c r="B2721" s="6" t="s">
        <v>153</v>
      </c>
      <c r="C2721" s="6" t="s">
        <v>37</v>
      </c>
      <c r="F2721" s="6" t="s">
        <v>415</v>
      </c>
      <c r="G2721" s="6" t="s">
        <v>416</v>
      </c>
      <c r="H2721" s="8" t="str">
        <f>VLOOKUP(C2721,agent_name_matching!A:B,2,false)</f>
        <v>Patient LLM</v>
      </c>
      <c r="I2721" s="32" t="s">
        <v>7156</v>
      </c>
      <c r="J2721" s="6" t="s">
        <v>418</v>
      </c>
      <c r="K2721" s="6">
        <v>1.0</v>
      </c>
      <c r="L2721" s="6">
        <v>4789.0</v>
      </c>
      <c r="M2721" s="6">
        <v>68.0</v>
      </c>
      <c r="N2721" s="6">
        <v>1959.0</v>
      </c>
      <c r="O2721" s="6" t="s">
        <v>7157</v>
      </c>
      <c r="P2721" s="8" t="str">
        <f t="shared" si="1"/>
        <v/>
      </c>
      <c r="Q2721" s="8" t="str">
        <f t="shared" si="9"/>
        <v/>
      </c>
      <c r="R2721" s="8" t="str">
        <f>if(and(P2721&lt;&gt;"",Q2721&lt;&gt;"newexp",Q2721&lt;&gt;"nostart"),countifs(script_conform_dispatching!A:A,P2721,script_conform_dispatching!B:B,Q2721),"")</f>
        <v/>
      </c>
      <c r="S2721" s="8" t="str">
        <f t="shared" si="3"/>
        <v/>
      </c>
    </row>
    <row r="2722" hidden="1">
      <c r="A2722" s="6" t="s">
        <v>7158</v>
      </c>
      <c r="B2722" s="6" t="s">
        <v>153</v>
      </c>
      <c r="C2722" s="6" t="s">
        <v>411</v>
      </c>
      <c r="H2722" s="8" t="str">
        <f>VLOOKUP(C2722,agent_name_matching!A:B,2,false)</f>
        <v>System</v>
      </c>
      <c r="I2722" s="33"/>
      <c r="O2722" s="6" t="s">
        <v>7159</v>
      </c>
      <c r="P2722" s="8" t="str">
        <f t="shared" si="1"/>
        <v/>
      </c>
      <c r="Q2722" s="8" t="str">
        <f t="shared" si="9"/>
        <v/>
      </c>
      <c r="R2722" s="8" t="str">
        <f>if(and(P2722&lt;&gt;"",Q2722&lt;&gt;"newexp",Q2722&lt;&gt;"nostart"),countifs(script_conform_dispatching!A:A,P2722,script_conform_dispatching!B:B,Q2722),"")</f>
        <v/>
      </c>
      <c r="S2722" s="8" t="str">
        <f t="shared" si="3"/>
        <v/>
      </c>
    </row>
    <row r="2723" hidden="1">
      <c r="A2723" s="6" t="s">
        <v>7160</v>
      </c>
      <c r="B2723" s="6" t="s">
        <v>153</v>
      </c>
      <c r="C2723" s="6" t="s">
        <v>1007</v>
      </c>
      <c r="F2723" s="6" t="s">
        <v>415</v>
      </c>
      <c r="G2723" s="6" t="s">
        <v>416</v>
      </c>
      <c r="H2723" s="8" t="str">
        <f>VLOOKUP(C2723,agent_name_matching!A:B,2,false)</f>
        <v>Assessor LLM</v>
      </c>
      <c r="I2723" s="32" t="s">
        <v>1008</v>
      </c>
      <c r="J2723" s="6" t="s">
        <v>418</v>
      </c>
      <c r="L2723" s="6">
        <v>5106.0</v>
      </c>
      <c r="M2723" s="6">
        <v>14.0</v>
      </c>
      <c r="N2723" s="6">
        <v>899.0</v>
      </c>
      <c r="O2723" s="6" t="s">
        <v>7161</v>
      </c>
      <c r="P2723" s="8" t="str">
        <f t="shared" si="1"/>
        <v/>
      </c>
      <c r="Q2723" s="8" t="str">
        <f t="shared" si="9"/>
        <v/>
      </c>
      <c r="R2723" s="8" t="str">
        <f>if(and(P2723&lt;&gt;"",Q2723&lt;&gt;"newexp",Q2723&lt;&gt;"nostart"),countifs(script_conform_dispatching!A:A,P2723,script_conform_dispatching!B:B,Q2723),"")</f>
        <v/>
      </c>
      <c r="S2723" s="8" t="str">
        <f t="shared" si="3"/>
        <v/>
      </c>
    </row>
    <row r="2724" hidden="1">
      <c r="A2724" s="6" t="s">
        <v>7162</v>
      </c>
      <c r="B2724" s="6" t="s">
        <v>153</v>
      </c>
      <c r="C2724" s="6" t="s">
        <v>1011</v>
      </c>
      <c r="F2724" s="6" t="s">
        <v>415</v>
      </c>
      <c r="G2724" s="6" t="s">
        <v>416</v>
      </c>
      <c r="H2724" s="8" t="str">
        <f>VLOOKUP(C2724,agent_name_matching!A:B,2,false)</f>
        <v>Dialog LLM</v>
      </c>
      <c r="I2724" s="32" t="s">
        <v>7163</v>
      </c>
      <c r="J2724" s="6" t="s">
        <v>418</v>
      </c>
      <c r="L2724" s="6">
        <v>10531.0</v>
      </c>
      <c r="M2724" s="6">
        <v>78.0</v>
      </c>
      <c r="N2724" s="6">
        <v>1864.0</v>
      </c>
      <c r="O2724" s="6" t="s">
        <v>7164</v>
      </c>
      <c r="P2724" s="8" t="str">
        <f t="shared" si="1"/>
        <v/>
      </c>
      <c r="Q2724" s="8" t="str">
        <f t="shared" si="9"/>
        <v/>
      </c>
      <c r="R2724" s="8" t="str">
        <f>if(and(P2724&lt;&gt;"",Q2724&lt;&gt;"newexp",Q2724&lt;&gt;"nostart"),countifs(script_conform_dispatching!A:A,P2724,script_conform_dispatching!B:B,Q2724),"")</f>
        <v/>
      </c>
      <c r="S2724" s="8" t="str">
        <f t="shared" si="3"/>
        <v/>
      </c>
    </row>
    <row r="2725" hidden="1">
      <c r="A2725" s="6" t="s">
        <v>7165</v>
      </c>
      <c r="B2725" s="6" t="s">
        <v>153</v>
      </c>
      <c r="C2725" s="6" t="s">
        <v>37</v>
      </c>
      <c r="F2725" s="6" t="s">
        <v>415</v>
      </c>
      <c r="G2725" s="6" t="s">
        <v>416</v>
      </c>
      <c r="H2725" s="8" t="str">
        <f>VLOOKUP(C2725,agent_name_matching!A:B,2,false)</f>
        <v>Patient LLM</v>
      </c>
      <c r="I2725" s="32" t="s">
        <v>7166</v>
      </c>
      <c r="J2725" s="6" t="s">
        <v>418</v>
      </c>
      <c r="K2725" s="6">
        <v>1.0</v>
      </c>
      <c r="L2725" s="6">
        <v>4943.0</v>
      </c>
      <c r="M2725" s="6">
        <v>180.0</v>
      </c>
      <c r="N2725" s="6">
        <v>2368.0</v>
      </c>
      <c r="O2725" s="6" t="s">
        <v>7167</v>
      </c>
      <c r="P2725" s="8" t="str">
        <f t="shared" si="1"/>
        <v/>
      </c>
      <c r="Q2725" s="8" t="str">
        <f t="shared" si="9"/>
        <v/>
      </c>
      <c r="R2725" s="8" t="str">
        <f>if(and(P2725&lt;&gt;"",Q2725&lt;&gt;"newexp",Q2725&lt;&gt;"nostart"),countifs(script_conform_dispatching!A:A,P2725,script_conform_dispatching!B:B,Q2725),"")</f>
        <v/>
      </c>
      <c r="S2725" s="8" t="str">
        <f t="shared" si="3"/>
        <v/>
      </c>
    </row>
    <row r="2726" hidden="1">
      <c r="A2726" s="6" t="s">
        <v>7168</v>
      </c>
      <c r="B2726" s="6" t="s">
        <v>153</v>
      </c>
      <c r="C2726" s="6" t="s">
        <v>411</v>
      </c>
      <c r="H2726" s="8" t="str">
        <f>VLOOKUP(C2726,agent_name_matching!A:B,2,false)</f>
        <v>System</v>
      </c>
      <c r="I2726" s="33"/>
      <c r="O2726" s="6" t="s">
        <v>7169</v>
      </c>
      <c r="P2726" s="8" t="str">
        <f t="shared" si="1"/>
        <v/>
      </c>
      <c r="Q2726" s="8" t="str">
        <f t="shared" si="9"/>
        <v/>
      </c>
      <c r="R2726" s="8" t="str">
        <f>if(and(P2726&lt;&gt;"",Q2726&lt;&gt;"newexp",Q2726&lt;&gt;"nostart"),countifs(script_conform_dispatching!A:A,P2726,script_conform_dispatching!B:B,Q2726),"")</f>
        <v/>
      </c>
      <c r="S2726" s="8" t="str">
        <f t="shared" si="3"/>
        <v/>
      </c>
    </row>
    <row r="2727" hidden="1">
      <c r="A2727" s="6" t="s">
        <v>7170</v>
      </c>
      <c r="B2727" s="6" t="s">
        <v>153</v>
      </c>
      <c r="C2727" s="6" t="s">
        <v>1007</v>
      </c>
      <c r="F2727" s="6" t="s">
        <v>415</v>
      </c>
      <c r="G2727" s="6" t="s">
        <v>416</v>
      </c>
      <c r="H2727" s="8" t="str">
        <f>VLOOKUP(C2727,agent_name_matching!A:B,2,false)</f>
        <v>Assessor LLM</v>
      </c>
      <c r="I2727" s="32" t="s">
        <v>1008</v>
      </c>
      <c r="J2727" s="6" t="s">
        <v>418</v>
      </c>
      <c r="L2727" s="6">
        <v>5370.0</v>
      </c>
      <c r="M2727" s="6">
        <v>14.0</v>
      </c>
      <c r="N2727" s="6">
        <v>804.0</v>
      </c>
      <c r="O2727" s="6" t="s">
        <v>7171</v>
      </c>
      <c r="P2727" s="8" t="str">
        <f t="shared" si="1"/>
        <v/>
      </c>
      <c r="Q2727" s="8" t="str">
        <f t="shared" si="9"/>
        <v/>
      </c>
      <c r="R2727" s="8" t="str">
        <f>if(and(P2727&lt;&gt;"",Q2727&lt;&gt;"newexp",Q2727&lt;&gt;"nostart"),countifs(script_conform_dispatching!A:A,P2727,script_conform_dispatching!B:B,Q2727),"")</f>
        <v/>
      </c>
      <c r="S2727" s="8" t="str">
        <f t="shared" si="3"/>
        <v/>
      </c>
    </row>
    <row r="2728" hidden="1">
      <c r="A2728" s="6" t="s">
        <v>7172</v>
      </c>
      <c r="B2728" s="6" t="s">
        <v>153</v>
      </c>
      <c r="C2728" s="6" t="s">
        <v>1011</v>
      </c>
      <c r="F2728" s="6" t="s">
        <v>415</v>
      </c>
      <c r="G2728" s="6" t="s">
        <v>416</v>
      </c>
      <c r="H2728" s="8" t="str">
        <f>VLOOKUP(C2728,agent_name_matching!A:B,2,false)</f>
        <v>Dialog LLM</v>
      </c>
      <c r="I2728" s="32" t="s">
        <v>7173</v>
      </c>
      <c r="J2728" s="6" t="s">
        <v>418</v>
      </c>
      <c r="L2728" s="6">
        <v>11041.0</v>
      </c>
      <c r="M2728" s="6">
        <v>197.0</v>
      </c>
      <c r="N2728" s="6">
        <v>4098.0</v>
      </c>
      <c r="O2728" s="6" t="s">
        <v>7174</v>
      </c>
      <c r="P2728" s="8" t="str">
        <f t="shared" si="1"/>
        <v/>
      </c>
      <c r="Q2728" s="8" t="str">
        <f t="shared" si="9"/>
        <v/>
      </c>
      <c r="R2728" s="8" t="str">
        <f>if(and(P2728&lt;&gt;"",Q2728&lt;&gt;"newexp",Q2728&lt;&gt;"nostart"),countifs(script_conform_dispatching!A:A,P2728,script_conform_dispatching!B:B,Q2728),"")</f>
        <v/>
      </c>
      <c r="S2728" s="8" t="str">
        <f t="shared" si="3"/>
        <v/>
      </c>
    </row>
    <row r="2729" hidden="1">
      <c r="A2729" s="6" t="s">
        <v>7175</v>
      </c>
      <c r="B2729" s="6" t="s">
        <v>153</v>
      </c>
      <c r="C2729" s="6" t="s">
        <v>37</v>
      </c>
      <c r="F2729" s="6" t="s">
        <v>415</v>
      </c>
      <c r="G2729" s="6" t="s">
        <v>416</v>
      </c>
      <c r="H2729" s="8" t="str">
        <f>VLOOKUP(C2729,agent_name_matching!A:B,2,false)</f>
        <v>Patient LLM</v>
      </c>
      <c r="I2729" s="32" t="s">
        <v>7176</v>
      </c>
      <c r="J2729" s="6" t="s">
        <v>418</v>
      </c>
      <c r="K2729" s="6">
        <v>1.0</v>
      </c>
      <c r="L2729" s="6">
        <v>5328.0</v>
      </c>
      <c r="M2729" s="6">
        <v>80.0</v>
      </c>
      <c r="N2729" s="6">
        <v>1690.0</v>
      </c>
      <c r="O2729" s="6" t="s">
        <v>7177</v>
      </c>
      <c r="P2729" s="8" t="str">
        <f t="shared" si="1"/>
        <v/>
      </c>
      <c r="Q2729" s="8" t="str">
        <f t="shared" si="9"/>
        <v/>
      </c>
      <c r="R2729" s="8" t="str">
        <f>if(and(P2729&lt;&gt;"",Q2729&lt;&gt;"newexp",Q2729&lt;&gt;"nostart"),countifs(script_conform_dispatching!A:A,P2729,script_conform_dispatching!B:B,Q2729),"")</f>
        <v/>
      </c>
      <c r="S2729" s="8" t="str">
        <f t="shared" si="3"/>
        <v/>
      </c>
    </row>
    <row r="2730" hidden="1">
      <c r="A2730" s="6" t="s">
        <v>7178</v>
      </c>
      <c r="B2730" s="6" t="s">
        <v>153</v>
      </c>
      <c r="C2730" s="6" t="s">
        <v>411</v>
      </c>
      <c r="H2730" s="8" t="str">
        <f>VLOOKUP(C2730,agent_name_matching!A:B,2,false)</f>
        <v>System</v>
      </c>
      <c r="I2730" s="33"/>
      <c r="O2730" s="6" t="s">
        <v>7179</v>
      </c>
      <c r="P2730" s="8" t="str">
        <f t="shared" si="1"/>
        <v/>
      </c>
      <c r="Q2730" s="8" t="str">
        <f t="shared" si="9"/>
        <v/>
      </c>
      <c r="R2730" s="8" t="str">
        <f>if(and(P2730&lt;&gt;"",Q2730&lt;&gt;"newexp",Q2730&lt;&gt;"nostart"),countifs(script_conform_dispatching!A:A,P2730,script_conform_dispatching!B:B,Q2730),"")</f>
        <v/>
      </c>
      <c r="S2730" s="8" t="str">
        <f t="shared" si="3"/>
        <v/>
      </c>
    </row>
    <row r="2731" hidden="1">
      <c r="A2731" s="6" t="s">
        <v>7180</v>
      </c>
      <c r="B2731" s="6" t="s">
        <v>153</v>
      </c>
      <c r="C2731" s="6" t="s">
        <v>1007</v>
      </c>
      <c r="F2731" s="6" t="s">
        <v>415</v>
      </c>
      <c r="G2731" s="6" t="s">
        <v>416</v>
      </c>
      <c r="H2731" s="8" t="str">
        <f>VLOOKUP(C2731,agent_name_matching!A:B,2,false)</f>
        <v>Assessor LLM</v>
      </c>
      <c r="I2731" s="32" t="s">
        <v>1008</v>
      </c>
      <c r="J2731" s="6" t="s">
        <v>418</v>
      </c>
      <c r="L2731" s="6">
        <v>5653.0</v>
      </c>
      <c r="M2731" s="6">
        <v>14.0</v>
      </c>
      <c r="N2731" s="6">
        <v>770.0</v>
      </c>
      <c r="O2731" s="6" t="s">
        <v>7181</v>
      </c>
      <c r="P2731" s="8" t="str">
        <f t="shared" si="1"/>
        <v/>
      </c>
      <c r="Q2731" s="8" t="str">
        <f t="shared" si="9"/>
        <v/>
      </c>
      <c r="R2731" s="8" t="str">
        <f>if(and(P2731&lt;&gt;"",Q2731&lt;&gt;"newexp",Q2731&lt;&gt;"nostart"),countifs(script_conform_dispatching!A:A,P2731,script_conform_dispatching!B:B,Q2731),"")</f>
        <v/>
      </c>
      <c r="S2731" s="8" t="str">
        <f t="shared" si="3"/>
        <v/>
      </c>
    </row>
    <row r="2732" hidden="1">
      <c r="A2732" s="6" t="s">
        <v>7182</v>
      </c>
      <c r="B2732" s="6" t="s">
        <v>153</v>
      </c>
      <c r="C2732" s="6" t="s">
        <v>1011</v>
      </c>
      <c r="F2732" s="6" t="s">
        <v>415</v>
      </c>
      <c r="G2732" s="6" t="s">
        <v>416</v>
      </c>
      <c r="H2732" s="8" t="str">
        <f>VLOOKUP(C2732,agent_name_matching!A:B,2,false)</f>
        <v>Dialog LLM</v>
      </c>
      <c r="I2732" s="32" t="s">
        <v>7183</v>
      </c>
      <c r="J2732" s="6" t="s">
        <v>418</v>
      </c>
      <c r="L2732" s="6">
        <v>11570.0</v>
      </c>
      <c r="M2732" s="6">
        <v>347.0</v>
      </c>
      <c r="N2732" s="6">
        <v>5103.0</v>
      </c>
      <c r="O2732" s="6" t="s">
        <v>7184</v>
      </c>
      <c r="P2732" s="8" t="str">
        <f t="shared" si="1"/>
        <v/>
      </c>
      <c r="Q2732" s="8" t="str">
        <f t="shared" si="9"/>
        <v/>
      </c>
      <c r="R2732" s="8" t="str">
        <f>if(and(P2732&lt;&gt;"",Q2732&lt;&gt;"newexp",Q2732&lt;&gt;"nostart"),countifs(script_conform_dispatching!A:A,P2732,script_conform_dispatching!B:B,Q2732),"")</f>
        <v/>
      </c>
      <c r="S2732" s="8" t="str">
        <f t="shared" si="3"/>
        <v/>
      </c>
    </row>
    <row r="2733" hidden="1">
      <c r="A2733" s="6" t="s">
        <v>7185</v>
      </c>
      <c r="B2733" s="6" t="s">
        <v>153</v>
      </c>
      <c r="C2733" s="6" t="s">
        <v>37</v>
      </c>
      <c r="F2733" s="6" t="s">
        <v>415</v>
      </c>
      <c r="G2733" s="6" t="s">
        <v>416</v>
      </c>
      <c r="H2733" s="8" t="str">
        <f>VLOOKUP(C2733,agent_name_matching!A:B,2,false)</f>
        <v>Patient LLM</v>
      </c>
      <c r="I2733" s="32" t="s">
        <v>7186</v>
      </c>
      <c r="J2733" s="6" t="s">
        <v>418</v>
      </c>
      <c r="K2733" s="6">
        <v>1.0</v>
      </c>
      <c r="L2733" s="6">
        <v>5763.0</v>
      </c>
      <c r="M2733" s="6">
        <v>78.0</v>
      </c>
      <c r="N2733" s="6">
        <v>1328.0</v>
      </c>
      <c r="O2733" s="6" t="s">
        <v>7187</v>
      </c>
      <c r="P2733" s="8" t="str">
        <f t="shared" si="1"/>
        <v/>
      </c>
      <c r="Q2733" s="8" t="str">
        <f t="shared" si="9"/>
        <v/>
      </c>
      <c r="R2733" s="8" t="str">
        <f>if(and(P2733&lt;&gt;"",Q2733&lt;&gt;"newexp",Q2733&lt;&gt;"nostart"),countifs(script_conform_dispatching!A:A,P2733,script_conform_dispatching!B:B,Q2733),"")</f>
        <v/>
      </c>
      <c r="S2733" s="8" t="str">
        <f t="shared" si="3"/>
        <v/>
      </c>
    </row>
    <row r="2734" hidden="1">
      <c r="A2734" s="6" t="s">
        <v>7188</v>
      </c>
      <c r="B2734" s="6" t="s">
        <v>153</v>
      </c>
      <c r="C2734" s="6" t="s">
        <v>411</v>
      </c>
      <c r="H2734" s="8" t="str">
        <f>VLOOKUP(C2734,agent_name_matching!A:B,2,false)</f>
        <v>System</v>
      </c>
      <c r="I2734" s="33"/>
      <c r="O2734" s="6" t="s">
        <v>7189</v>
      </c>
      <c r="P2734" s="8" t="str">
        <f t="shared" si="1"/>
        <v/>
      </c>
      <c r="Q2734" s="8" t="str">
        <f t="shared" si="9"/>
        <v/>
      </c>
      <c r="R2734" s="8" t="str">
        <f>if(and(P2734&lt;&gt;"",Q2734&lt;&gt;"newexp",Q2734&lt;&gt;"nostart"),countifs(script_conform_dispatching!A:A,P2734,script_conform_dispatching!B:B,Q2734),"")</f>
        <v/>
      </c>
      <c r="S2734" s="8" t="str">
        <f t="shared" si="3"/>
        <v/>
      </c>
    </row>
    <row r="2735" hidden="1">
      <c r="A2735" s="6" t="s">
        <v>7190</v>
      </c>
      <c r="B2735" s="6" t="s">
        <v>153</v>
      </c>
      <c r="C2735" s="6" t="s">
        <v>1007</v>
      </c>
      <c r="F2735" s="6" t="s">
        <v>415</v>
      </c>
      <c r="G2735" s="6" t="s">
        <v>416</v>
      </c>
      <c r="H2735" s="8" t="str">
        <f>VLOOKUP(C2735,agent_name_matching!A:B,2,false)</f>
        <v>Assessor LLM</v>
      </c>
      <c r="I2735" s="32" t="s">
        <v>1008</v>
      </c>
      <c r="J2735" s="6" t="s">
        <v>418</v>
      </c>
      <c r="L2735" s="6">
        <v>6084.0</v>
      </c>
      <c r="M2735" s="6">
        <v>14.0</v>
      </c>
      <c r="N2735" s="6">
        <v>1042.0</v>
      </c>
      <c r="O2735" s="6" t="s">
        <v>7191</v>
      </c>
      <c r="P2735" s="8" t="str">
        <f t="shared" si="1"/>
        <v/>
      </c>
      <c r="Q2735" s="8" t="str">
        <f t="shared" si="9"/>
        <v/>
      </c>
      <c r="R2735" s="8" t="str">
        <f>if(and(P2735&lt;&gt;"",Q2735&lt;&gt;"newexp",Q2735&lt;&gt;"nostart"),countifs(script_conform_dispatching!A:A,P2735,script_conform_dispatching!B:B,Q2735),"")</f>
        <v/>
      </c>
      <c r="S2735" s="8" t="str">
        <f t="shared" si="3"/>
        <v/>
      </c>
    </row>
    <row r="2736" hidden="1">
      <c r="A2736" s="6" t="s">
        <v>7192</v>
      </c>
      <c r="B2736" s="6" t="s">
        <v>153</v>
      </c>
      <c r="C2736" s="6" t="s">
        <v>1011</v>
      </c>
      <c r="F2736" s="6" t="s">
        <v>415</v>
      </c>
      <c r="G2736" s="6" t="s">
        <v>416</v>
      </c>
      <c r="H2736" s="8" t="str">
        <f>VLOOKUP(C2736,agent_name_matching!A:B,2,false)</f>
        <v>Dialog LLM</v>
      </c>
      <c r="I2736" s="32" t="s">
        <v>7193</v>
      </c>
      <c r="J2736" s="6" t="s">
        <v>418</v>
      </c>
      <c r="L2736" s="6">
        <v>12247.0</v>
      </c>
      <c r="M2736" s="6">
        <v>339.0</v>
      </c>
      <c r="N2736" s="6">
        <v>4552.0</v>
      </c>
      <c r="O2736" s="6" t="s">
        <v>7194</v>
      </c>
      <c r="P2736" s="8" t="str">
        <f t="shared" si="1"/>
        <v/>
      </c>
      <c r="Q2736" s="8" t="str">
        <f t="shared" si="9"/>
        <v/>
      </c>
      <c r="R2736" s="8" t="str">
        <f>if(and(P2736&lt;&gt;"",Q2736&lt;&gt;"newexp",Q2736&lt;&gt;"nostart"),countifs(script_conform_dispatching!A:A,P2736,script_conform_dispatching!B:B,Q2736),"")</f>
        <v/>
      </c>
      <c r="S2736" s="8" t="str">
        <f t="shared" si="3"/>
        <v/>
      </c>
    </row>
    <row r="2737" hidden="1">
      <c r="A2737" s="6" t="s">
        <v>7195</v>
      </c>
      <c r="B2737" s="6" t="s">
        <v>153</v>
      </c>
      <c r="C2737" s="6" t="s">
        <v>37</v>
      </c>
      <c r="F2737" s="6" t="s">
        <v>415</v>
      </c>
      <c r="G2737" s="6" t="s">
        <v>416</v>
      </c>
      <c r="H2737" s="8" t="str">
        <f>VLOOKUP(C2737,agent_name_matching!A:B,2,false)</f>
        <v>Patient LLM</v>
      </c>
      <c r="I2737" s="32" t="s">
        <v>7196</v>
      </c>
      <c r="J2737" s="6" t="s">
        <v>418</v>
      </c>
      <c r="K2737" s="6">
        <v>1.0</v>
      </c>
      <c r="L2737" s="6">
        <v>6188.0</v>
      </c>
      <c r="M2737" s="6">
        <v>115.0</v>
      </c>
      <c r="N2737" s="6">
        <v>2039.0</v>
      </c>
      <c r="O2737" s="6" t="s">
        <v>7197</v>
      </c>
      <c r="P2737" s="8" t="str">
        <f t="shared" si="1"/>
        <v/>
      </c>
      <c r="Q2737" s="8" t="str">
        <f t="shared" si="9"/>
        <v/>
      </c>
      <c r="R2737" s="8" t="str">
        <f>if(and(P2737&lt;&gt;"",Q2737&lt;&gt;"newexp",Q2737&lt;&gt;"nostart"),countifs(script_conform_dispatching!A:A,P2737,script_conform_dispatching!B:B,Q2737),"")</f>
        <v/>
      </c>
      <c r="S2737" s="8" t="str">
        <f t="shared" si="3"/>
        <v/>
      </c>
    </row>
    <row r="2738" hidden="1">
      <c r="A2738" s="6" t="s">
        <v>7198</v>
      </c>
      <c r="B2738" s="6" t="s">
        <v>153</v>
      </c>
      <c r="C2738" s="6" t="s">
        <v>411</v>
      </c>
      <c r="H2738" s="8" t="str">
        <f>VLOOKUP(C2738,agent_name_matching!A:B,2,false)</f>
        <v>System</v>
      </c>
      <c r="I2738" s="33"/>
      <c r="O2738" s="6" t="s">
        <v>7199</v>
      </c>
      <c r="P2738" s="8" t="str">
        <f t="shared" si="1"/>
        <v/>
      </c>
      <c r="Q2738" s="8" t="str">
        <f t="shared" si="9"/>
        <v/>
      </c>
      <c r="R2738" s="8" t="str">
        <f>if(and(P2738&lt;&gt;"",Q2738&lt;&gt;"newexp",Q2738&lt;&gt;"nostart"),countifs(script_conform_dispatching!A:A,P2738,script_conform_dispatching!B:B,Q2738),"")</f>
        <v/>
      </c>
      <c r="S2738" s="8" t="str">
        <f t="shared" si="3"/>
        <v/>
      </c>
    </row>
    <row r="2739" hidden="1">
      <c r="A2739" s="6" t="s">
        <v>7200</v>
      </c>
      <c r="B2739" s="6" t="s">
        <v>153</v>
      </c>
      <c r="C2739" s="6" t="s">
        <v>1007</v>
      </c>
      <c r="F2739" s="6" t="s">
        <v>415</v>
      </c>
      <c r="G2739" s="6" t="s">
        <v>416</v>
      </c>
      <c r="H2739" s="8" t="str">
        <f>VLOOKUP(C2739,agent_name_matching!A:B,2,false)</f>
        <v>Assessor LLM</v>
      </c>
      <c r="I2739" s="32" t="s">
        <v>1040</v>
      </c>
      <c r="J2739" s="6" t="s">
        <v>418</v>
      </c>
      <c r="L2739" s="6">
        <v>6544.0</v>
      </c>
      <c r="M2739" s="6">
        <v>12.0</v>
      </c>
      <c r="N2739" s="6">
        <v>969.0</v>
      </c>
      <c r="O2739" s="6" t="s">
        <v>7201</v>
      </c>
      <c r="P2739" s="8" t="str">
        <f t="shared" si="1"/>
        <v/>
      </c>
      <c r="Q2739" s="8" t="str">
        <f t="shared" si="9"/>
        <v/>
      </c>
      <c r="R2739" s="8" t="str">
        <f>if(and(P2739&lt;&gt;"",Q2739&lt;&gt;"newexp",Q2739&lt;&gt;"nostart"),countifs(script_conform_dispatching!A:A,P2739,script_conform_dispatching!B:B,Q2739),"")</f>
        <v/>
      </c>
      <c r="S2739" s="8" t="str">
        <f t="shared" si="3"/>
        <v/>
      </c>
    </row>
    <row r="2740" hidden="1">
      <c r="A2740" s="6" t="s">
        <v>7202</v>
      </c>
      <c r="B2740" s="6" t="s">
        <v>153</v>
      </c>
      <c r="C2740" s="6" t="s">
        <v>407</v>
      </c>
      <c r="D2740" s="6">
        <v>4.0</v>
      </c>
      <c r="E2740" s="6" t="s">
        <v>445</v>
      </c>
      <c r="H2740" s="8" t="str">
        <f>VLOOKUP(C2740,agent_name_matching!A:B,2,false)</f>
        <v>--</v>
      </c>
      <c r="I2740" s="33"/>
      <c r="O2740" s="6" t="s">
        <v>7203</v>
      </c>
      <c r="P2740" s="8">
        <f t="shared" si="1"/>
        <v>4</v>
      </c>
      <c r="Q2740" s="8">
        <f t="shared" si="9"/>
        <v>8</v>
      </c>
      <c r="R2740" s="8">
        <f>if(and(P2740&lt;&gt;"",Q2740&lt;&gt;"newexp",Q2740&lt;&gt;"nostart"),countifs(script_conform_dispatching!A:A,P2740,script_conform_dispatching!B:B,Q2740),"")</f>
        <v>0</v>
      </c>
      <c r="S2740" s="8" t="str">
        <f t="shared" si="3"/>
        <v>wrong</v>
      </c>
    </row>
    <row r="2741" hidden="1">
      <c r="A2741" s="6" t="s">
        <v>7204</v>
      </c>
      <c r="B2741" s="6" t="s">
        <v>153</v>
      </c>
      <c r="C2741" s="6" t="s">
        <v>1045</v>
      </c>
      <c r="F2741" s="6" t="s">
        <v>415</v>
      </c>
      <c r="G2741" s="6" t="s">
        <v>416</v>
      </c>
      <c r="H2741" s="8" t="str">
        <f>VLOOKUP(C2741,agent_name_matching!A:B,2,false)</f>
        <v>Dispatcher LLM</v>
      </c>
      <c r="I2741" s="32" t="s">
        <v>1483</v>
      </c>
      <c r="J2741" s="6" t="s">
        <v>418</v>
      </c>
      <c r="L2741" s="6">
        <v>7961.0</v>
      </c>
      <c r="M2741" s="6">
        <v>133.0</v>
      </c>
      <c r="N2741" s="6">
        <v>2098.0</v>
      </c>
      <c r="O2741" s="6" t="s">
        <v>7205</v>
      </c>
      <c r="P2741" s="8" t="str">
        <f t="shared" si="1"/>
        <v/>
      </c>
      <c r="Q2741" s="8" t="str">
        <f t="shared" si="9"/>
        <v/>
      </c>
      <c r="R2741" s="8" t="str">
        <f>if(and(P2741&lt;&gt;"",Q2741&lt;&gt;"newexp",Q2741&lt;&gt;"nostart"),countifs(script_conform_dispatching!A:A,P2741,script_conform_dispatching!B:B,Q2741),"")</f>
        <v/>
      </c>
      <c r="S2741" s="8" t="str">
        <f t="shared" si="3"/>
        <v/>
      </c>
    </row>
    <row r="2742" hidden="1">
      <c r="A2742" s="6" t="s">
        <v>7206</v>
      </c>
      <c r="B2742" s="6" t="s">
        <v>153</v>
      </c>
      <c r="C2742" s="6" t="s">
        <v>407</v>
      </c>
      <c r="D2742" s="6">
        <v>8.0</v>
      </c>
      <c r="E2742" s="6" t="s">
        <v>408</v>
      </c>
      <c r="H2742" s="8" t="str">
        <f>VLOOKUP(C2742,agent_name_matching!A:B,2,false)</f>
        <v>--</v>
      </c>
      <c r="I2742" s="33"/>
      <c r="O2742" s="6" t="s">
        <v>7207</v>
      </c>
      <c r="P2742" s="8" t="str">
        <f t="shared" si="1"/>
        <v/>
      </c>
      <c r="Q2742" s="8" t="str">
        <f t="shared" si="9"/>
        <v/>
      </c>
      <c r="R2742" s="8" t="str">
        <f>if(and(P2742&lt;&gt;"",Q2742&lt;&gt;"newexp",Q2742&lt;&gt;"nostart"),countifs(script_conform_dispatching!A:A,P2742,script_conform_dispatching!B:B,Q2742),"")</f>
        <v/>
      </c>
      <c r="S2742" s="8" t="str">
        <f t="shared" si="3"/>
        <v/>
      </c>
    </row>
    <row r="2743" hidden="1">
      <c r="A2743" s="6" t="s">
        <v>7208</v>
      </c>
      <c r="B2743" s="6" t="s">
        <v>153</v>
      </c>
      <c r="C2743" s="6" t="s">
        <v>1011</v>
      </c>
      <c r="F2743" s="6" t="s">
        <v>415</v>
      </c>
      <c r="G2743" s="6" t="s">
        <v>416</v>
      </c>
      <c r="H2743" s="8" t="str">
        <f>VLOOKUP(C2743,agent_name_matching!A:B,2,false)</f>
        <v>Dialog LLM</v>
      </c>
      <c r="I2743" s="32" t="s">
        <v>7209</v>
      </c>
      <c r="J2743" s="6" t="s">
        <v>418</v>
      </c>
      <c r="L2743" s="6">
        <v>13088.0</v>
      </c>
      <c r="M2743" s="6">
        <v>146.0</v>
      </c>
      <c r="N2743" s="6">
        <v>3042.0</v>
      </c>
      <c r="O2743" s="6" t="s">
        <v>7210</v>
      </c>
      <c r="P2743" s="8" t="str">
        <f t="shared" si="1"/>
        <v/>
      </c>
      <c r="Q2743" s="8" t="str">
        <f t="shared" si="9"/>
        <v/>
      </c>
      <c r="R2743" s="8" t="str">
        <f>if(and(P2743&lt;&gt;"",Q2743&lt;&gt;"newexp",Q2743&lt;&gt;"nostart"),countifs(script_conform_dispatching!A:A,P2743,script_conform_dispatching!B:B,Q2743),"")</f>
        <v/>
      </c>
      <c r="S2743" s="8" t="str">
        <f t="shared" si="3"/>
        <v/>
      </c>
    </row>
    <row r="2744" hidden="1">
      <c r="A2744" s="6" t="s">
        <v>7211</v>
      </c>
      <c r="B2744" s="6" t="s">
        <v>153</v>
      </c>
      <c r="C2744" s="6" t="s">
        <v>450</v>
      </c>
      <c r="F2744" s="6" t="s">
        <v>415</v>
      </c>
      <c r="G2744" s="6" t="s">
        <v>416</v>
      </c>
      <c r="H2744" s="8" t="str">
        <f>VLOOKUP(C2744,agent_name_matching!A:B,2,false)</f>
        <v>Validator LLM</v>
      </c>
      <c r="I2744" s="32" t="s">
        <v>7212</v>
      </c>
      <c r="J2744" s="6" t="s">
        <v>452</v>
      </c>
      <c r="L2744" s="6">
        <v>6513.0</v>
      </c>
      <c r="M2744" s="6">
        <v>42.0</v>
      </c>
      <c r="N2744" s="6">
        <v>1584.0</v>
      </c>
      <c r="O2744" s="6" t="s">
        <v>7213</v>
      </c>
      <c r="P2744" s="8" t="str">
        <f t="shared" si="1"/>
        <v/>
      </c>
      <c r="Q2744" s="8" t="str">
        <f t="shared" si="9"/>
        <v/>
      </c>
      <c r="R2744" s="8" t="str">
        <f>if(and(P2744&lt;&gt;"",Q2744&lt;&gt;"newexp",Q2744&lt;&gt;"nostart"),countifs(script_conform_dispatching!A:A,P2744,script_conform_dispatching!B:B,Q2744),"")</f>
        <v/>
      </c>
      <c r="S2744" s="8" t="str">
        <f t="shared" si="3"/>
        <v/>
      </c>
    </row>
    <row r="2745" hidden="1">
      <c r="A2745" s="6" t="s">
        <v>7214</v>
      </c>
      <c r="B2745" s="6" t="s">
        <v>153</v>
      </c>
      <c r="C2745" s="6" t="s">
        <v>37</v>
      </c>
      <c r="F2745" s="6" t="s">
        <v>415</v>
      </c>
      <c r="G2745" s="6" t="s">
        <v>416</v>
      </c>
      <c r="H2745" s="8" t="str">
        <f>VLOOKUP(C2745,agent_name_matching!A:B,2,false)</f>
        <v>Patient LLM</v>
      </c>
      <c r="I2745" s="32" t="s">
        <v>7215</v>
      </c>
      <c r="J2745" s="6" t="s">
        <v>418</v>
      </c>
      <c r="K2745" s="6">
        <v>1.0</v>
      </c>
      <c r="L2745" s="6">
        <v>6457.0</v>
      </c>
      <c r="M2745" s="6">
        <v>76.0</v>
      </c>
      <c r="N2745" s="6">
        <v>1755.0</v>
      </c>
      <c r="O2745" s="6" t="s">
        <v>7216</v>
      </c>
      <c r="P2745" s="8" t="str">
        <f t="shared" si="1"/>
        <v/>
      </c>
      <c r="Q2745" s="8" t="str">
        <f t="shared" si="9"/>
        <v/>
      </c>
      <c r="R2745" s="8" t="str">
        <f>if(and(P2745&lt;&gt;"",Q2745&lt;&gt;"newexp",Q2745&lt;&gt;"nostart"),countifs(script_conform_dispatching!A:A,P2745,script_conform_dispatching!B:B,Q2745),"")</f>
        <v/>
      </c>
      <c r="S2745" s="8" t="str">
        <f t="shared" si="3"/>
        <v/>
      </c>
    </row>
    <row r="2746" hidden="1">
      <c r="A2746" s="6" t="s">
        <v>7217</v>
      </c>
      <c r="B2746" s="6" t="s">
        <v>153</v>
      </c>
      <c r="C2746" s="6" t="s">
        <v>411</v>
      </c>
      <c r="H2746" s="8" t="str">
        <f>VLOOKUP(C2746,agent_name_matching!A:B,2,false)</f>
        <v>System</v>
      </c>
      <c r="I2746" s="33"/>
      <c r="O2746" s="6" t="s">
        <v>7218</v>
      </c>
      <c r="P2746" s="8" t="str">
        <f t="shared" si="1"/>
        <v/>
      </c>
      <c r="Q2746" s="8" t="str">
        <f t="shared" si="9"/>
        <v/>
      </c>
      <c r="R2746" s="8" t="str">
        <f>if(and(P2746&lt;&gt;"",Q2746&lt;&gt;"newexp",Q2746&lt;&gt;"nostart"),countifs(script_conform_dispatching!A:A,P2746,script_conform_dispatching!B:B,Q2746),"")</f>
        <v/>
      </c>
      <c r="S2746" s="8" t="str">
        <f t="shared" si="3"/>
        <v/>
      </c>
    </row>
    <row r="2747" hidden="1">
      <c r="A2747" s="6" t="s">
        <v>7219</v>
      </c>
      <c r="B2747" s="6" t="s">
        <v>153</v>
      </c>
      <c r="C2747" s="6" t="s">
        <v>1007</v>
      </c>
      <c r="F2747" s="6" t="s">
        <v>415</v>
      </c>
      <c r="G2747" s="6" t="s">
        <v>416</v>
      </c>
      <c r="H2747" s="8" t="str">
        <f>VLOOKUP(C2747,agent_name_matching!A:B,2,false)</f>
        <v>Assessor LLM</v>
      </c>
      <c r="I2747" s="32" t="s">
        <v>1040</v>
      </c>
      <c r="J2747" s="6" t="s">
        <v>418</v>
      </c>
      <c r="L2747" s="6">
        <v>6695.0</v>
      </c>
      <c r="M2747" s="6">
        <v>12.0</v>
      </c>
      <c r="N2747" s="6">
        <v>914.0</v>
      </c>
      <c r="O2747" s="6" t="s">
        <v>7220</v>
      </c>
      <c r="P2747" s="8" t="str">
        <f t="shared" si="1"/>
        <v/>
      </c>
      <c r="Q2747" s="8" t="str">
        <f t="shared" si="9"/>
        <v/>
      </c>
      <c r="R2747" s="8" t="str">
        <f>if(and(P2747&lt;&gt;"",Q2747&lt;&gt;"newexp",Q2747&lt;&gt;"nostart"),countifs(script_conform_dispatching!A:A,P2747,script_conform_dispatching!B:B,Q2747),"")</f>
        <v/>
      </c>
      <c r="S2747" s="8" t="str">
        <f t="shared" si="3"/>
        <v/>
      </c>
    </row>
    <row r="2748" hidden="1">
      <c r="A2748" s="6" t="s">
        <v>7221</v>
      </c>
      <c r="B2748" s="6" t="s">
        <v>153</v>
      </c>
      <c r="C2748" s="6" t="s">
        <v>407</v>
      </c>
      <c r="D2748" s="6">
        <v>8.0</v>
      </c>
      <c r="E2748" s="6" t="s">
        <v>445</v>
      </c>
      <c r="H2748" s="8" t="str">
        <f>VLOOKUP(C2748,agent_name_matching!A:B,2,false)</f>
        <v>--</v>
      </c>
      <c r="I2748" s="33"/>
      <c r="O2748" s="6" t="s">
        <v>7222</v>
      </c>
      <c r="P2748" s="8">
        <f t="shared" si="1"/>
        <v>8</v>
      </c>
      <c r="Q2748" s="8" t="str">
        <f t="shared" si="9"/>
        <v>nostart</v>
      </c>
      <c r="R2748" s="8" t="str">
        <f>if(and(P2748&lt;&gt;"",Q2748&lt;&gt;"newexp",Q2748&lt;&gt;"nostart"),countifs(script_conform_dispatching!A:A,P2748,script_conform_dispatching!B:B,Q2748),"")</f>
        <v/>
      </c>
      <c r="S2748" s="8" t="str">
        <f t="shared" si="3"/>
        <v/>
      </c>
    </row>
    <row r="2749" hidden="1">
      <c r="A2749" s="6" t="s">
        <v>7223</v>
      </c>
      <c r="B2749" s="6" t="s">
        <v>153</v>
      </c>
      <c r="C2749" s="6" t="s">
        <v>1011</v>
      </c>
      <c r="F2749" s="6" t="s">
        <v>415</v>
      </c>
      <c r="G2749" s="6" t="s">
        <v>416</v>
      </c>
      <c r="H2749" s="8" t="str">
        <f>VLOOKUP(C2749,agent_name_matching!A:B,2,false)</f>
        <v>Dialog LLM</v>
      </c>
      <c r="I2749" s="32" t="s">
        <v>7224</v>
      </c>
      <c r="J2749" s="6" t="s">
        <v>418</v>
      </c>
      <c r="L2749" s="6">
        <v>13483.0</v>
      </c>
      <c r="M2749" s="6">
        <v>146.0</v>
      </c>
      <c r="N2749" s="6">
        <v>2755.0</v>
      </c>
      <c r="O2749" s="6" t="s">
        <v>7225</v>
      </c>
      <c r="P2749" s="8" t="str">
        <f t="shared" si="1"/>
        <v/>
      </c>
      <c r="Q2749" s="8" t="str">
        <f>if(P2749&lt;&gt;"",if(or(B2750&lt;&gt;B2749,#REF!&lt;&gt;B2749),"newexp", if(E2750="started",D2750,if(#REF!="started",#REF!,"nostart"))),"")</f>
        <v/>
      </c>
      <c r="R2749" s="8" t="str">
        <f>if(and(P2749&lt;&gt;"",Q2749&lt;&gt;"newexp",Q2749&lt;&gt;"nostart"),countifs(script_conform_dispatching!A:A,P2749,script_conform_dispatching!B:B,Q2749),"")</f>
        <v/>
      </c>
      <c r="S2749" s="8" t="str">
        <f t="shared" si="3"/>
        <v/>
      </c>
    </row>
    <row r="2750" hidden="1">
      <c r="A2750" s="6" t="s">
        <v>7226</v>
      </c>
      <c r="B2750" s="6" t="s">
        <v>153</v>
      </c>
      <c r="C2750" s="6" t="s">
        <v>450</v>
      </c>
      <c r="F2750" s="6" t="s">
        <v>415</v>
      </c>
      <c r="G2750" s="6" t="s">
        <v>416</v>
      </c>
      <c r="H2750" s="8" t="str">
        <f>VLOOKUP(C2750,agent_name_matching!A:B,2,false)</f>
        <v>Validator LLM</v>
      </c>
      <c r="I2750" s="32" t="s">
        <v>2596</v>
      </c>
      <c r="J2750" s="6" t="s">
        <v>452</v>
      </c>
      <c r="L2750" s="6">
        <v>6664.0</v>
      </c>
      <c r="M2750" s="6">
        <v>49.0</v>
      </c>
      <c r="N2750" s="6">
        <v>1208.0</v>
      </c>
      <c r="O2750" s="6" t="s">
        <v>7227</v>
      </c>
      <c r="P2750" s="8" t="str">
        <f t="shared" si="1"/>
        <v/>
      </c>
      <c r="Q2750" s="8" t="str">
        <f>if(P2750&lt;&gt;"",if(or(#REF!&lt;&gt;B2750,#REF!&lt;&gt;B2750),"newexp", if(#REF!="started",#REF!,if(#REF!="started",#REF!,"nostart"))),"")</f>
        <v/>
      </c>
      <c r="R2750" s="8" t="str">
        <f>if(and(P2750&lt;&gt;"",Q2750&lt;&gt;"newexp",Q2750&lt;&gt;"nostart"),countifs(script_conform_dispatching!A:A,P2750,script_conform_dispatching!B:B,Q2750),"")</f>
        <v/>
      </c>
      <c r="S2750" s="8" t="str">
        <f t="shared" si="3"/>
        <v/>
      </c>
    </row>
    <row r="2751" hidden="1">
      <c r="A2751" s="6" t="s">
        <v>7228</v>
      </c>
      <c r="B2751" s="6" t="s">
        <v>156</v>
      </c>
      <c r="C2751" s="6" t="s">
        <v>407</v>
      </c>
      <c r="D2751" s="6">
        <v>1.0</v>
      </c>
      <c r="E2751" s="6" t="s">
        <v>408</v>
      </c>
      <c r="H2751" s="8" t="str">
        <f>VLOOKUP(C2751,agent_name_matching!A:B,2,false)</f>
        <v>--</v>
      </c>
      <c r="I2751" s="33"/>
      <c r="O2751" s="6" t="s">
        <v>7229</v>
      </c>
      <c r="P2751" s="8" t="str">
        <f t="shared" si="1"/>
        <v/>
      </c>
      <c r="Q2751" s="8" t="str">
        <f t="shared" ref="Q2751:Q3182" si="10">if(P2751&lt;&gt;"",if(or(B2752&lt;&gt;B2751,B2753&lt;&gt;B2751),"newexp", if(E2752="started",D2752,if(E2753="started",D2753,"nostart"))),"")</f>
        <v/>
      </c>
      <c r="R2751" s="8" t="str">
        <f>if(and(P2751&lt;&gt;"",Q2751&lt;&gt;"newexp",Q2751&lt;&gt;"nostart"),countifs(script_conform_dispatching!A:A,P2751,script_conform_dispatching!B:B,Q2751),"")</f>
        <v/>
      </c>
      <c r="S2751" s="8" t="str">
        <f t="shared" si="3"/>
        <v/>
      </c>
    </row>
    <row r="2752" hidden="1">
      <c r="A2752" s="6" t="s">
        <v>7230</v>
      </c>
      <c r="B2752" s="6" t="s">
        <v>156</v>
      </c>
      <c r="C2752" s="6" t="s">
        <v>411</v>
      </c>
      <c r="H2752" s="8" t="str">
        <f>VLOOKUP(C2752,agent_name_matching!A:B,2,false)</f>
        <v>System</v>
      </c>
      <c r="I2752" s="33"/>
      <c r="O2752" s="6" t="s">
        <v>7231</v>
      </c>
      <c r="P2752" s="8" t="str">
        <f t="shared" si="1"/>
        <v/>
      </c>
      <c r="Q2752" s="8" t="str">
        <f t="shared" si="10"/>
        <v/>
      </c>
      <c r="R2752" s="8" t="str">
        <f>if(and(P2752&lt;&gt;"",Q2752&lt;&gt;"newexp",Q2752&lt;&gt;"nostart"),countifs(script_conform_dispatching!A:A,P2752,script_conform_dispatching!B:B,Q2752),"")</f>
        <v/>
      </c>
      <c r="S2752" s="8" t="str">
        <f t="shared" si="3"/>
        <v/>
      </c>
    </row>
    <row r="2753" hidden="1">
      <c r="A2753" s="6" t="s">
        <v>7232</v>
      </c>
      <c r="B2753" s="6" t="s">
        <v>156</v>
      </c>
      <c r="C2753" s="6" t="s">
        <v>414</v>
      </c>
      <c r="F2753" s="6" t="s">
        <v>415</v>
      </c>
      <c r="G2753" s="6" t="s">
        <v>416</v>
      </c>
      <c r="H2753" s="8" t="str">
        <f>VLOOKUP(C2753,agent_name_matching!A:B,2,false)</f>
        <v>Dialog LLM</v>
      </c>
      <c r="I2753" s="32" t="s">
        <v>417</v>
      </c>
      <c r="J2753" s="6" t="s">
        <v>418</v>
      </c>
      <c r="L2753" s="6">
        <v>2328.0</v>
      </c>
      <c r="M2753" s="6">
        <v>42.0</v>
      </c>
      <c r="N2753" s="6">
        <v>1135.0</v>
      </c>
      <c r="O2753" s="6" t="s">
        <v>7233</v>
      </c>
      <c r="P2753" s="8" t="str">
        <f t="shared" si="1"/>
        <v/>
      </c>
      <c r="Q2753" s="8" t="str">
        <f t="shared" si="10"/>
        <v/>
      </c>
      <c r="R2753" s="8" t="str">
        <f>if(and(P2753&lt;&gt;"",Q2753&lt;&gt;"newexp",Q2753&lt;&gt;"nostart"),countifs(script_conform_dispatching!A:A,P2753,script_conform_dispatching!B:B,Q2753),"")</f>
        <v/>
      </c>
      <c r="S2753" s="8" t="str">
        <f t="shared" si="3"/>
        <v/>
      </c>
    </row>
    <row r="2754" hidden="1">
      <c r="A2754" s="6" t="s">
        <v>7234</v>
      </c>
      <c r="B2754" s="6" t="s">
        <v>156</v>
      </c>
      <c r="C2754" s="6" t="s">
        <v>37</v>
      </c>
      <c r="F2754" s="6" t="s">
        <v>415</v>
      </c>
      <c r="G2754" s="6" t="s">
        <v>416</v>
      </c>
      <c r="H2754" s="8" t="str">
        <f>VLOOKUP(C2754,agent_name_matching!A:B,2,false)</f>
        <v>Patient LLM</v>
      </c>
      <c r="I2754" s="32" t="s">
        <v>7235</v>
      </c>
      <c r="J2754" s="6" t="s">
        <v>418</v>
      </c>
      <c r="K2754" s="6">
        <v>1.0</v>
      </c>
      <c r="L2754" s="6">
        <v>373.0</v>
      </c>
      <c r="M2754" s="6">
        <v>28.0</v>
      </c>
      <c r="N2754" s="6">
        <v>948.0</v>
      </c>
      <c r="O2754" s="6" t="s">
        <v>7236</v>
      </c>
      <c r="P2754" s="8" t="str">
        <f t="shared" si="1"/>
        <v/>
      </c>
      <c r="Q2754" s="8" t="str">
        <f t="shared" si="10"/>
        <v/>
      </c>
      <c r="R2754" s="8" t="str">
        <f>if(and(P2754&lt;&gt;"",Q2754&lt;&gt;"newexp",Q2754&lt;&gt;"nostart"),countifs(script_conform_dispatching!A:A,P2754,script_conform_dispatching!B:B,Q2754),"")</f>
        <v/>
      </c>
      <c r="S2754" s="8" t="str">
        <f t="shared" si="3"/>
        <v/>
      </c>
    </row>
    <row r="2755" hidden="1">
      <c r="A2755" s="6" t="s">
        <v>7237</v>
      </c>
      <c r="B2755" s="6" t="s">
        <v>156</v>
      </c>
      <c r="C2755" s="6" t="s">
        <v>411</v>
      </c>
      <c r="H2755" s="8" t="str">
        <f>VLOOKUP(C2755,agent_name_matching!A:B,2,false)</f>
        <v>System</v>
      </c>
      <c r="I2755" s="33"/>
      <c r="O2755" s="6" t="s">
        <v>7238</v>
      </c>
      <c r="P2755" s="8" t="str">
        <f t="shared" si="1"/>
        <v/>
      </c>
      <c r="Q2755" s="8" t="str">
        <f t="shared" si="10"/>
        <v/>
      </c>
      <c r="R2755" s="8" t="str">
        <f>if(and(P2755&lt;&gt;"",Q2755&lt;&gt;"newexp",Q2755&lt;&gt;"nostart"),countifs(script_conform_dispatching!A:A,P2755,script_conform_dispatching!B:B,Q2755),"")</f>
        <v/>
      </c>
      <c r="S2755" s="8" t="str">
        <f t="shared" si="3"/>
        <v/>
      </c>
    </row>
    <row r="2756" hidden="1">
      <c r="A2756" s="6" t="s">
        <v>7239</v>
      </c>
      <c r="B2756" s="6" t="s">
        <v>156</v>
      </c>
      <c r="C2756" s="6" t="s">
        <v>414</v>
      </c>
      <c r="F2756" s="6" t="s">
        <v>415</v>
      </c>
      <c r="G2756" s="6" t="s">
        <v>416</v>
      </c>
      <c r="H2756" s="8" t="str">
        <f>VLOOKUP(C2756,agent_name_matching!A:B,2,false)</f>
        <v>Dialog LLM</v>
      </c>
      <c r="I2756" s="32" t="s">
        <v>7240</v>
      </c>
      <c r="J2756" s="6" t="s">
        <v>418</v>
      </c>
      <c r="L2756" s="6">
        <v>2546.0</v>
      </c>
      <c r="M2756" s="6">
        <v>51.0</v>
      </c>
      <c r="N2756" s="6">
        <v>1213.0</v>
      </c>
      <c r="O2756" s="6" t="s">
        <v>7241</v>
      </c>
      <c r="P2756" s="8" t="str">
        <f t="shared" si="1"/>
        <v/>
      </c>
      <c r="Q2756" s="8" t="str">
        <f t="shared" si="10"/>
        <v/>
      </c>
      <c r="R2756" s="8" t="str">
        <f>if(and(P2756&lt;&gt;"",Q2756&lt;&gt;"newexp",Q2756&lt;&gt;"nostart"),countifs(script_conform_dispatching!A:A,P2756,script_conform_dispatching!B:B,Q2756),"")</f>
        <v/>
      </c>
      <c r="S2756" s="8" t="str">
        <f t="shared" si="3"/>
        <v/>
      </c>
    </row>
    <row r="2757" hidden="1">
      <c r="A2757" s="6" t="s">
        <v>7242</v>
      </c>
      <c r="B2757" s="6" t="s">
        <v>156</v>
      </c>
      <c r="C2757" s="6" t="s">
        <v>37</v>
      </c>
      <c r="F2757" s="6" t="s">
        <v>415</v>
      </c>
      <c r="G2757" s="6" t="s">
        <v>416</v>
      </c>
      <c r="H2757" s="8" t="str">
        <f>VLOOKUP(C2757,agent_name_matching!A:B,2,false)</f>
        <v>Patient LLM</v>
      </c>
      <c r="I2757" s="32" t="s">
        <v>7243</v>
      </c>
      <c r="J2757" s="6" t="s">
        <v>418</v>
      </c>
      <c r="K2757" s="6">
        <v>1.0</v>
      </c>
      <c r="L2757" s="6">
        <v>446.0</v>
      </c>
      <c r="M2757" s="6">
        <v>11.0</v>
      </c>
      <c r="N2757" s="6">
        <v>893.0</v>
      </c>
      <c r="O2757" s="6" t="s">
        <v>7244</v>
      </c>
      <c r="P2757" s="8" t="str">
        <f t="shared" si="1"/>
        <v/>
      </c>
      <c r="Q2757" s="8" t="str">
        <f t="shared" si="10"/>
        <v/>
      </c>
      <c r="R2757" s="8" t="str">
        <f>if(and(P2757&lt;&gt;"",Q2757&lt;&gt;"newexp",Q2757&lt;&gt;"nostart"),countifs(script_conform_dispatching!A:A,P2757,script_conform_dispatching!B:B,Q2757),"")</f>
        <v/>
      </c>
      <c r="S2757" s="8" t="str">
        <f t="shared" si="3"/>
        <v/>
      </c>
    </row>
    <row r="2758" hidden="1">
      <c r="A2758" s="6" t="s">
        <v>7245</v>
      </c>
      <c r="B2758" s="6" t="s">
        <v>156</v>
      </c>
      <c r="C2758" s="6" t="s">
        <v>411</v>
      </c>
      <c r="H2758" s="8" t="str">
        <f>VLOOKUP(C2758,agent_name_matching!A:B,2,false)</f>
        <v>System</v>
      </c>
      <c r="I2758" s="33"/>
      <c r="O2758" s="6" t="s">
        <v>7246</v>
      </c>
      <c r="P2758" s="8" t="str">
        <f t="shared" si="1"/>
        <v/>
      </c>
      <c r="Q2758" s="8" t="str">
        <f t="shared" si="10"/>
        <v/>
      </c>
      <c r="R2758" s="8" t="str">
        <f>if(and(P2758&lt;&gt;"",Q2758&lt;&gt;"newexp",Q2758&lt;&gt;"nostart"),countifs(script_conform_dispatching!A:A,P2758,script_conform_dispatching!B:B,Q2758),"")</f>
        <v/>
      </c>
      <c r="S2758" s="8" t="str">
        <f t="shared" si="3"/>
        <v/>
      </c>
    </row>
    <row r="2759" hidden="1">
      <c r="A2759" s="6" t="s">
        <v>7247</v>
      </c>
      <c r="B2759" s="6" t="s">
        <v>156</v>
      </c>
      <c r="C2759" s="6" t="s">
        <v>414</v>
      </c>
      <c r="F2759" s="6" t="s">
        <v>415</v>
      </c>
      <c r="G2759" s="6" t="s">
        <v>416</v>
      </c>
      <c r="H2759" s="8" t="str">
        <f>VLOOKUP(C2759,agent_name_matching!A:B,2,false)</f>
        <v>Dialog LLM</v>
      </c>
      <c r="I2759" s="32" t="s">
        <v>7248</v>
      </c>
      <c r="J2759" s="6" t="s">
        <v>418</v>
      </c>
      <c r="L2759" s="6">
        <v>2757.0</v>
      </c>
      <c r="M2759" s="6">
        <v>47.0</v>
      </c>
      <c r="N2759" s="6">
        <v>955.0</v>
      </c>
      <c r="O2759" s="6" t="s">
        <v>7249</v>
      </c>
      <c r="P2759" s="8" t="str">
        <f t="shared" si="1"/>
        <v/>
      </c>
      <c r="Q2759" s="8" t="str">
        <f t="shared" si="10"/>
        <v/>
      </c>
      <c r="R2759" s="8" t="str">
        <f>if(and(P2759&lt;&gt;"",Q2759&lt;&gt;"newexp",Q2759&lt;&gt;"nostart"),countifs(script_conform_dispatching!A:A,P2759,script_conform_dispatching!B:B,Q2759),"")</f>
        <v/>
      </c>
      <c r="S2759" s="8" t="str">
        <f t="shared" si="3"/>
        <v/>
      </c>
    </row>
    <row r="2760" hidden="1">
      <c r="A2760" s="6" t="s">
        <v>7250</v>
      </c>
      <c r="B2760" s="6" t="s">
        <v>156</v>
      </c>
      <c r="C2760" s="6" t="s">
        <v>37</v>
      </c>
      <c r="F2760" s="6" t="s">
        <v>415</v>
      </c>
      <c r="G2760" s="6" t="s">
        <v>416</v>
      </c>
      <c r="H2760" s="8" t="str">
        <f>VLOOKUP(C2760,agent_name_matching!A:B,2,false)</f>
        <v>Patient LLM</v>
      </c>
      <c r="I2760" s="32" t="s">
        <v>7251</v>
      </c>
      <c r="J2760" s="6" t="s">
        <v>418</v>
      </c>
      <c r="K2760" s="6">
        <v>1.0</v>
      </c>
      <c r="L2760" s="6">
        <v>498.0</v>
      </c>
      <c r="M2760" s="6">
        <v>30.0</v>
      </c>
      <c r="N2760" s="6">
        <v>1161.0</v>
      </c>
      <c r="O2760" s="6" t="s">
        <v>7252</v>
      </c>
      <c r="P2760" s="8" t="str">
        <f t="shared" si="1"/>
        <v/>
      </c>
      <c r="Q2760" s="8" t="str">
        <f t="shared" si="10"/>
        <v/>
      </c>
      <c r="R2760" s="8" t="str">
        <f>if(and(P2760&lt;&gt;"",Q2760&lt;&gt;"newexp",Q2760&lt;&gt;"nostart"),countifs(script_conform_dispatching!A:A,P2760,script_conform_dispatching!B:B,Q2760),"")</f>
        <v/>
      </c>
      <c r="S2760" s="8" t="str">
        <f t="shared" si="3"/>
        <v/>
      </c>
    </row>
    <row r="2761" hidden="1">
      <c r="A2761" s="6" t="s">
        <v>7253</v>
      </c>
      <c r="B2761" s="6" t="s">
        <v>156</v>
      </c>
      <c r="C2761" s="6" t="s">
        <v>411</v>
      </c>
      <c r="H2761" s="8" t="str">
        <f>VLOOKUP(C2761,agent_name_matching!A:B,2,false)</f>
        <v>System</v>
      </c>
      <c r="I2761" s="33"/>
      <c r="O2761" s="6" t="s">
        <v>7254</v>
      </c>
      <c r="P2761" s="8" t="str">
        <f t="shared" si="1"/>
        <v/>
      </c>
      <c r="Q2761" s="8" t="str">
        <f t="shared" si="10"/>
        <v/>
      </c>
      <c r="R2761" s="8" t="str">
        <f>if(and(P2761&lt;&gt;"",Q2761&lt;&gt;"newexp",Q2761&lt;&gt;"nostart"),countifs(script_conform_dispatching!A:A,P2761,script_conform_dispatching!B:B,Q2761),"")</f>
        <v/>
      </c>
      <c r="S2761" s="8" t="str">
        <f t="shared" si="3"/>
        <v/>
      </c>
    </row>
    <row r="2762" hidden="1">
      <c r="A2762" s="6" t="s">
        <v>7255</v>
      </c>
      <c r="B2762" s="6" t="s">
        <v>156</v>
      </c>
      <c r="C2762" s="6" t="s">
        <v>414</v>
      </c>
      <c r="F2762" s="6" t="s">
        <v>415</v>
      </c>
      <c r="G2762" s="6" t="s">
        <v>416</v>
      </c>
      <c r="H2762" s="8" t="str">
        <f>VLOOKUP(C2762,agent_name_matching!A:B,2,false)</f>
        <v>Dialog LLM</v>
      </c>
      <c r="I2762" s="32" t="s">
        <v>7256</v>
      </c>
      <c r="J2762" s="6" t="s">
        <v>418</v>
      </c>
      <c r="L2762" s="6">
        <v>2983.0</v>
      </c>
      <c r="M2762" s="6">
        <v>190.0</v>
      </c>
      <c r="N2762" s="6">
        <v>4520.0</v>
      </c>
      <c r="O2762" s="6" t="s">
        <v>7257</v>
      </c>
      <c r="P2762" s="8" t="str">
        <f t="shared" si="1"/>
        <v/>
      </c>
      <c r="Q2762" s="8" t="str">
        <f t="shared" si="10"/>
        <v/>
      </c>
      <c r="R2762" s="8" t="str">
        <f>if(and(P2762&lt;&gt;"",Q2762&lt;&gt;"newexp",Q2762&lt;&gt;"nostart"),countifs(script_conform_dispatching!A:A,P2762,script_conform_dispatching!B:B,Q2762),"")</f>
        <v/>
      </c>
      <c r="S2762" s="8" t="str">
        <f t="shared" si="3"/>
        <v/>
      </c>
    </row>
    <row r="2763" hidden="1">
      <c r="A2763" s="6" t="s">
        <v>7258</v>
      </c>
      <c r="B2763" s="6" t="s">
        <v>156</v>
      </c>
      <c r="C2763" s="6" t="s">
        <v>407</v>
      </c>
      <c r="D2763" s="6">
        <v>1.0</v>
      </c>
      <c r="E2763" s="6" t="s">
        <v>445</v>
      </c>
      <c r="H2763" s="8" t="str">
        <f>VLOOKUP(C2763,agent_name_matching!A:B,2,false)</f>
        <v>--</v>
      </c>
      <c r="I2763" s="33"/>
      <c r="O2763" s="6" t="s">
        <v>7259</v>
      </c>
      <c r="P2763" s="8">
        <f t="shared" si="1"/>
        <v>1</v>
      </c>
      <c r="Q2763" s="8">
        <f t="shared" si="10"/>
        <v>2</v>
      </c>
      <c r="R2763" s="8">
        <f>if(and(P2763&lt;&gt;"",Q2763&lt;&gt;"newexp",Q2763&lt;&gt;"nostart"),countifs(script_conform_dispatching!A:A,P2763,script_conform_dispatching!B:B,Q2763),"")</f>
        <v>1</v>
      </c>
      <c r="S2763" s="8" t="str">
        <f t="shared" si="3"/>
        <v/>
      </c>
    </row>
    <row r="2764" hidden="1">
      <c r="A2764" s="6" t="s">
        <v>7260</v>
      </c>
      <c r="B2764" s="6" t="s">
        <v>156</v>
      </c>
      <c r="C2764" s="6" t="s">
        <v>407</v>
      </c>
      <c r="D2764" s="6">
        <v>2.0</v>
      </c>
      <c r="E2764" s="6" t="s">
        <v>408</v>
      </c>
      <c r="H2764" s="8" t="str">
        <f>VLOOKUP(C2764,agent_name_matching!A:B,2,false)</f>
        <v>--</v>
      </c>
      <c r="I2764" s="33"/>
      <c r="O2764" s="6" t="s">
        <v>7261</v>
      </c>
      <c r="P2764" s="8" t="str">
        <f t="shared" si="1"/>
        <v/>
      </c>
      <c r="Q2764" s="8" t="str">
        <f t="shared" si="10"/>
        <v/>
      </c>
      <c r="R2764" s="8" t="str">
        <f>if(and(P2764&lt;&gt;"",Q2764&lt;&gt;"newexp",Q2764&lt;&gt;"nostart"),countifs(script_conform_dispatching!A:A,P2764,script_conform_dispatching!B:B,Q2764),"")</f>
        <v/>
      </c>
      <c r="S2764" s="8" t="str">
        <f t="shared" si="3"/>
        <v/>
      </c>
    </row>
    <row r="2765" hidden="1">
      <c r="A2765" s="6" t="s">
        <v>7262</v>
      </c>
      <c r="B2765" s="6" t="s">
        <v>156</v>
      </c>
      <c r="C2765" s="6" t="s">
        <v>450</v>
      </c>
      <c r="F2765" s="6" t="s">
        <v>415</v>
      </c>
      <c r="G2765" s="6" t="s">
        <v>416</v>
      </c>
      <c r="H2765" s="8" t="str">
        <f>VLOOKUP(C2765,agent_name_matching!A:B,2,false)</f>
        <v>Validator LLM</v>
      </c>
      <c r="I2765" s="32" t="s">
        <v>451</v>
      </c>
      <c r="J2765" s="6" t="s">
        <v>452</v>
      </c>
      <c r="L2765" s="6">
        <v>759.0</v>
      </c>
      <c r="M2765" s="6">
        <v>10.0</v>
      </c>
      <c r="N2765" s="6">
        <v>680.0</v>
      </c>
      <c r="O2765" s="6" t="s">
        <v>7263</v>
      </c>
      <c r="P2765" s="8" t="str">
        <f t="shared" si="1"/>
        <v/>
      </c>
      <c r="Q2765" s="8" t="str">
        <f t="shared" si="10"/>
        <v/>
      </c>
      <c r="R2765" s="8" t="str">
        <f>if(and(P2765&lt;&gt;"",Q2765&lt;&gt;"newexp",Q2765&lt;&gt;"nostart"),countifs(script_conform_dispatching!A:A,P2765,script_conform_dispatching!B:B,Q2765),"")</f>
        <v/>
      </c>
      <c r="S2765" s="8" t="str">
        <f t="shared" si="3"/>
        <v/>
      </c>
    </row>
    <row r="2766" hidden="1">
      <c r="A2766" s="6" t="s">
        <v>7264</v>
      </c>
      <c r="B2766" s="6" t="s">
        <v>156</v>
      </c>
      <c r="C2766" s="6" t="s">
        <v>37</v>
      </c>
      <c r="F2766" s="6" t="s">
        <v>415</v>
      </c>
      <c r="G2766" s="6" t="s">
        <v>416</v>
      </c>
      <c r="H2766" s="8" t="str">
        <f>VLOOKUP(C2766,agent_name_matching!A:B,2,false)</f>
        <v>Patient LLM</v>
      </c>
      <c r="I2766" s="32" t="s">
        <v>7265</v>
      </c>
      <c r="J2766" s="6" t="s">
        <v>418</v>
      </c>
      <c r="K2766" s="6">
        <v>1.0</v>
      </c>
      <c r="L2766" s="6">
        <v>575.0</v>
      </c>
      <c r="M2766" s="6">
        <v>51.0</v>
      </c>
      <c r="N2766" s="6">
        <v>1062.0</v>
      </c>
      <c r="O2766" s="6" t="s">
        <v>7266</v>
      </c>
      <c r="P2766" s="8" t="str">
        <f t="shared" si="1"/>
        <v/>
      </c>
      <c r="Q2766" s="8" t="str">
        <f t="shared" si="10"/>
        <v/>
      </c>
      <c r="R2766" s="8" t="str">
        <f>if(and(P2766&lt;&gt;"",Q2766&lt;&gt;"newexp",Q2766&lt;&gt;"nostart"),countifs(script_conform_dispatching!A:A,P2766,script_conform_dispatching!B:B,Q2766),"")</f>
        <v/>
      </c>
      <c r="S2766" s="8" t="str">
        <f t="shared" si="3"/>
        <v/>
      </c>
    </row>
    <row r="2767" hidden="1">
      <c r="A2767" s="6" t="s">
        <v>7267</v>
      </c>
      <c r="B2767" s="6" t="s">
        <v>156</v>
      </c>
      <c r="C2767" s="6" t="s">
        <v>411</v>
      </c>
      <c r="H2767" s="8" t="str">
        <f>VLOOKUP(C2767,agent_name_matching!A:B,2,false)</f>
        <v>System</v>
      </c>
      <c r="I2767" s="33"/>
      <c r="O2767" s="6" t="s">
        <v>7268</v>
      </c>
      <c r="P2767" s="8" t="str">
        <f t="shared" si="1"/>
        <v/>
      </c>
      <c r="Q2767" s="8" t="str">
        <f t="shared" si="10"/>
        <v/>
      </c>
      <c r="R2767" s="8" t="str">
        <f>if(and(P2767&lt;&gt;"",Q2767&lt;&gt;"newexp",Q2767&lt;&gt;"nostart"),countifs(script_conform_dispatching!A:A,P2767,script_conform_dispatching!B:B,Q2767),"")</f>
        <v/>
      </c>
      <c r="S2767" s="8" t="str">
        <f t="shared" si="3"/>
        <v/>
      </c>
    </row>
    <row r="2768" hidden="1">
      <c r="A2768" s="6" t="s">
        <v>7269</v>
      </c>
      <c r="B2768" s="6" t="s">
        <v>156</v>
      </c>
      <c r="C2768" s="6" t="s">
        <v>414</v>
      </c>
      <c r="F2768" s="6" t="s">
        <v>415</v>
      </c>
      <c r="G2768" s="6" t="s">
        <v>416</v>
      </c>
      <c r="H2768" s="8" t="str">
        <f>VLOOKUP(C2768,agent_name_matching!A:B,2,false)</f>
        <v>Dialog LLM</v>
      </c>
      <c r="I2768" s="32" t="s">
        <v>7270</v>
      </c>
      <c r="J2768" s="6" t="s">
        <v>418</v>
      </c>
      <c r="L2768" s="6">
        <v>3389.0</v>
      </c>
      <c r="M2768" s="6">
        <v>67.0</v>
      </c>
      <c r="N2768" s="6">
        <v>1473.0</v>
      </c>
      <c r="O2768" s="6" t="s">
        <v>7271</v>
      </c>
      <c r="P2768" s="8" t="str">
        <f t="shared" si="1"/>
        <v/>
      </c>
      <c r="Q2768" s="8" t="str">
        <f t="shared" si="10"/>
        <v/>
      </c>
      <c r="R2768" s="8" t="str">
        <f>if(and(P2768&lt;&gt;"",Q2768&lt;&gt;"newexp",Q2768&lt;&gt;"nostart"),countifs(script_conform_dispatching!A:A,P2768,script_conform_dispatching!B:B,Q2768),"")</f>
        <v/>
      </c>
      <c r="S2768" s="8" t="str">
        <f t="shared" si="3"/>
        <v/>
      </c>
    </row>
    <row r="2769" hidden="1">
      <c r="A2769" s="6" t="s">
        <v>7272</v>
      </c>
      <c r="B2769" s="6" t="s">
        <v>156</v>
      </c>
      <c r="C2769" s="6" t="s">
        <v>37</v>
      </c>
      <c r="F2769" s="6" t="s">
        <v>415</v>
      </c>
      <c r="G2769" s="6" t="s">
        <v>416</v>
      </c>
      <c r="H2769" s="8" t="str">
        <f>VLOOKUP(C2769,agent_name_matching!A:B,2,false)</f>
        <v>Patient LLM</v>
      </c>
      <c r="I2769" s="32" t="s">
        <v>7273</v>
      </c>
      <c r="J2769" s="6" t="s">
        <v>418</v>
      </c>
      <c r="K2769" s="6">
        <v>1.0</v>
      </c>
      <c r="L2769" s="6">
        <v>687.0</v>
      </c>
      <c r="M2769" s="6">
        <v>62.0</v>
      </c>
      <c r="N2769" s="6">
        <v>1427.0</v>
      </c>
      <c r="O2769" s="6" t="s">
        <v>7274</v>
      </c>
      <c r="P2769" s="8" t="str">
        <f t="shared" si="1"/>
        <v/>
      </c>
      <c r="Q2769" s="8" t="str">
        <f t="shared" si="10"/>
        <v/>
      </c>
      <c r="R2769" s="8" t="str">
        <f>if(and(P2769&lt;&gt;"",Q2769&lt;&gt;"newexp",Q2769&lt;&gt;"nostart"),countifs(script_conform_dispatching!A:A,P2769,script_conform_dispatching!B:B,Q2769),"")</f>
        <v/>
      </c>
      <c r="S2769" s="8" t="str">
        <f t="shared" si="3"/>
        <v/>
      </c>
    </row>
    <row r="2770" hidden="1">
      <c r="A2770" s="6" t="s">
        <v>7275</v>
      </c>
      <c r="B2770" s="6" t="s">
        <v>156</v>
      </c>
      <c r="C2770" s="6" t="s">
        <v>411</v>
      </c>
      <c r="H2770" s="8" t="str">
        <f>VLOOKUP(C2770,agent_name_matching!A:B,2,false)</f>
        <v>System</v>
      </c>
      <c r="I2770" s="33"/>
      <c r="O2770" s="6" t="s">
        <v>7276</v>
      </c>
      <c r="P2770" s="8" t="str">
        <f t="shared" si="1"/>
        <v/>
      </c>
      <c r="Q2770" s="8" t="str">
        <f t="shared" si="10"/>
        <v/>
      </c>
      <c r="R2770" s="8" t="str">
        <f>if(and(P2770&lt;&gt;"",Q2770&lt;&gt;"newexp",Q2770&lt;&gt;"nostart"),countifs(script_conform_dispatching!A:A,P2770,script_conform_dispatching!B:B,Q2770),"")</f>
        <v/>
      </c>
      <c r="S2770" s="8" t="str">
        <f t="shared" si="3"/>
        <v/>
      </c>
    </row>
    <row r="2771" hidden="1">
      <c r="A2771" s="6" t="s">
        <v>7277</v>
      </c>
      <c r="B2771" s="6" t="s">
        <v>156</v>
      </c>
      <c r="C2771" s="6" t="s">
        <v>414</v>
      </c>
      <c r="F2771" s="6" t="s">
        <v>415</v>
      </c>
      <c r="G2771" s="6" t="s">
        <v>416</v>
      </c>
      <c r="H2771" s="8" t="str">
        <f>VLOOKUP(C2771,agent_name_matching!A:B,2,false)</f>
        <v>Dialog LLM</v>
      </c>
      <c r="I2771" s="32" t="s">
        <v>7278</v>
      </c>
      <c r="J2771" s="6" t="s">
        <v>418</v>
      </c>
      <c r="L2771" s="6">
        <v>3683.0</v>
      </c>
      <c r="M2771" s="6">
        <v>94.0</v>
      </c>
      <c r="N2771" s="6">
        <v>2034.0</v>
      </c>
      <c r="O2771" s="6" t="s">
        <v>7279</v>
      </c>
      <c r="P2771" s="8" t="str">
        <f t="shared" si="1"/>
        <v/>
      </c>
      <c r="Q2771" s="8" t="str">
        <f t="shared" si="10"/>
        <v/>
      </c>
      <c r="R2771" s="8" t="str">
        <f>if(and(P2771&lt;&gt;"",Q2771&lt;&gt;"newexp",Q2771&lt;&gt;"nostart"),countifs(script_conform_dispatching!A:A,P2771,script_conform_dispatching!B:B,Q2771),"")</f>
        <v/>
      </c>
      <c r="S2771" s="8" t="str">
        <f t="shared" si="3"/>
        <v/>
      </c>
    </row>
    <row r="2772" hidden="1">
      <c r="A2772" s="6" t="s">
        <v>7280</v>
      </c>
      <c r="B2772" s="6" t="s">
        <v>156</v>
      </c>
      <c r="C2772" s="6" t="s">
        <v>37</v>
      </c>
      <c r="F2772" s="6" t="s">
        <v>415</v>
      </c>
      <c r="G2772" s="6" t="s">
        <v>416</v>
      </c>
      <c r="H2772" s="8" t="str">
        <f>VLOOKUP(C2772,agent_name_matching!A:B,2,false)</f>
        <v>Patient LLM</v>
      </c>
      <c r="I2772" s="32" t="s">
        <v>7281</v>
      </c>
      <c r="J2772" s="6" t="s">
        <v>418</v>
      </c>
      <c r="K2772" s="6">
        <v>1.0</v>
      </c>
      <c r="L2772" s="6">
        <v>837.0</v>
      </c>
      <c r="M2772" s="6">
        <v>38.0</v>
      </c>
      <c r="N2772" s="6">
        <v>793.0</v>
      </c>
      <c r="O2772" s="6" t="s">
        <v>7282</v>
      </c>
      <c r="P2772" s="8" t="str">
        <f t="shared" si="1"/>
        <v/>
      </c>
      <c r="Q2772" s="8" t="str">
        <f t="shared" si="10"/>
        <v/>
      </c>
      <c r="R2772" s="8" t="str">
        <f>if(and(P2772&lt;&gt;"",Q2772&lt;&gt;"newexp",Q2772&lt;&gt;"nostart"),countifs(script_conform_dispatching!A:A,P2772,script_conform_dispatching!B:B,Q2772),"")</f>
        <v/>
      </c>
      <c r="S2772" s="8" t="str">
        <f t="shared" si="3"/>
        <v/>
      </c>
    </row>
    <row r="2773" hidden="1">
      <c r="A2773" s="6" t="s">
        <v>7283</v>
      </c>
      <c r="B2773" s="6" t="s">
        <v>156</v>
      </c>
      <c r="C2773" s="6" t="s">
        <v>411</v>
      </c>
      <c r="H2773" s="8" t="str">
        <f>VLOOKUP(C2773,agent_name_matching!A:B,2,false)</f>
        <v>System</v>
      </c>
      <c r="I2773" s="33"/>
      <c r="O2773" s="6" t="s">
        <v>7284</v>
      </c>
      <c r="P2773" s="8" t="str">
        <f t="shared" si="1"/>
        <v/>
      </c>
      <c r="Q2773" s="8" t="str">
        <f t="shared" si="10"/>
        <v/>
      </c>
      <c r="R2773" s="8" t="str">
        <f>if(and(P2773&lt;&gt;"",Q2773&lt;&gt;"newexp",Q2773&lt;&gt;"nostart"),countifs(script_conform_dispatching!A:A,P2773,script_conform_dispatching!B:B,Q2773),"")</f>
        <v/>
      </c>
      <c r="S2773" s="8" t="str">
        <f t="shared" si="3"/>
        <v/>
      </c>
    </row>
    <row r="2774" hidden="1">
      <c r="A2774" s="6" t="s">
        <v>7285</v>
      </c>
      <c r="B2774" s="6" t="s">
        <v>156</v>
      </c>
      <c r="C2774" s="6" t="s">
        <v>414</v>
      </c>
      <c r="F2774" s="6" t="s">
        <v>415</v>
      </c>
      <c r="G2774" s="6" t="s">
        <v>416</v>
      </c>
      <c r="H2774" s="8" t="str">
        <f>VLOOKUP(C2774,agent_name_matching!A:B,2,false)</f>
        <v>Dialog LLM</v>
      </c>
      <c r="I2774" s="32" t="s">
        <v>7286</v>
      </c>
      <c r="J2774" s="6" t="s">
        <v>418</v>
      </c>
      <c r="L2774" s="6">
        <v>3980.0</v>
      </c>
      <c r="M2774" s="6">
        <v>290.0</v>
      </c>
      <c r="N2774" s="6">
        <v>3709.0</v>
      </c>
      <c r="O2774" s="6" t="s">
        <v>7287</v>
      </c>
      <c r="P2774" s="8" t="str">
        <f t="shared" si="1"/>
        <v/>
      </c>
      <c r="Q2774" s="8" t="str">
        <f t="shared" si="10"/>
        <v/>
      </c>
      <c r="R2774" s="8" t="str">
        <f>if(and(P2774&lt;&gt;"",Q2774&lt;&gt;"newexp",Q2774&lt;&gt;"nostart"),countifs(script_conform_dispatching!A:A,P2774,script_conform_dispatching!B:B,Q2774),"")</f>
        <v/>
      </c>
      <c r="S2774" s="8" t="str">
        <f t="shared" si="3"/>
        <v/>
      </c>
    </row>
    <row r="2775" hidden="1">
      <c r="A2775" s="6" t="s">
        <v>7288</v>
      </c>
      <c r="B2775" s="6" t="s">
        <v>156</v>
      </c>
      <c r="C2775" s="6" t="s">
        <v>407</v>
      </c>
      <c r="D2775" s="6">
        <v>2.0</v>
      </c>
      <c r="E2775" s="6" t="s">
        <v>445</v>
      </c>
      <c r="H2775" s="8" t="str">
        <f>VLOOKUP(C2775,agent_name_matching!A:B,2,false)</f>
        <v>--</v>
      </c>
      <c r="I2775" s="33"/>
      <c r="O2775" s="6" t="s">
        <v>7289</v>
      </c>
      <c r="P2775" s="8">
        <f t="shared" si="1"/>
        <v>2</v>
      </c>
      <c r="Q2775" s="8">
        <f t="shared" si="10"/>
        <v>4</v>
      </c>
      <c r="R2775" s="8">
        <f>if(and(P2775&lt;&gt;"",Q2775&lt;&gt;"newexp",Q2775&lt;&gt;"nostart"),countifs(script_conform_dispatching!A:A,P2775,script_conform_dispatching!B:B,Q2775),"")</f>
        <v>1</v>
      </c>
      <c r="S2775" s="8" t="str">
        <f t="shared" si="3"/>
        <v/>
      </c>
    </row>
    <row r="2776" hidden="1">
      <c r="A2776" s="6" t="s">
        <v>7290</v>
      </c>
      <c r="B2776" s="6" t="s">
        <v>156</v>
      </c>
      <c r="C2776" s="6" t="s">
        <v>407</v>
      </c>
      <c r="D2776" s="6">
        <v>4.0</v>
      </c>
      <c r="E2776" s="6" t="s">
        <v>408</v>
      </c>
      <c r="H2776" s="8" t="str">
        <f>VLOOKUP(C2776,agent_name_matching!A:B,2,false)</f>
        <v>--</v>
      </c>
      <c r="I2776" s="33"/>
      <c r="O2776" s="6" t="s">
        <v>7291</v>
      </c>
      <c r="P2776" s="8" t="str">
        <f t="shared" si="1"/>
        <v/>
      </c>
      <c r="Q2776" s="8" t="str">
        <f t="shared" si="10"/>
        <v/>
      </c>
      <c r="R2776" s="8" t="str">
        <f>if(and(P2776&lt;&gt;"",Q2776&lt;&gt;"newexp",Q2776&lt;&gt;"nostart"),countifs(script_conform_dispatching!A:A,P2776,script_conform_dispatching!B:B,Q2776),"")</f>
        <v/>
      </c>
      <c r="S2776" s="8" t="str">
        <f t="shared" si="3"/>
        <v/>
      </c>
    </row>
    <row r="2777" hidden="1">
      <c r="A2777" s="6" t="s">
        <v>7292</v>
      </c>
      <c r="B2777" s="6" t="s">
        <v>156</v>
      </c>
      <c r="C2777" s="6" t="s">
        <v>450</v>
      </c>
      <c r="F2777" s="6" t="s">
        <v>415</v>
      </c>
      <c r="G2777" s="6" t="s">
        <v>416</v>
      </c>
      <c r="H2777" s="8" t="str">
        <f>VLOOKUP(C2777,agent_name_matching!A:B,2,false)</f>
        <v>Validator LLM</v>
      </c>
      <c r="I2777" s="32" t="s">
        <v>7293</v>
      </c>
      <c r="J2777" s="6" t="s">
        <v>452</v>
      </c>
      <c r="L2777" s="6">
        <v>1161.0</v>
      </c>
      <c r="M2777" s="6">
        <v>32.0</v>
      </c>
      <c r="N2777" s="6">
        <v>2353.0</v>
      </c>
      <c r="O2777" s="6" t="s">
        <v>7294</v>
      </c>
      <c r="P2777" s="8" t="str">
        <f t="shared" si="1"/>
        <v/>
      </c>
      <c r="Q2777" s="8" t="str">
        <f t="shared" si="10"/>
        <v/>
      </c>
      <c r="R2777" s="8" t="str">
        <f>if(and(P2777&lt;&gt;"",Q2777&lt;&gt;"newexp",Q2777&lt;&gt;"nostart"),countifs(script_conform_dispatching!A:A,P2777,script_conform_dispatching!B:B,Q2777),"")</f>
        <v/>
      </c>
      <c r="S2777" s="8" t="str">
        <f t="shared" si="3"/>
        <v/>
      </c>
    </row>
    <row r="2778" hidden="1">
      <c r="A2778" s="6" t="s">
        <v>7295</v>
      </c>
      <c r="B2778" s="6" t="s">
        <v>156</v>
      </c>
      <c r="C2778" s="6" t="s">
        <v>37</v>
      </c>
      <c r="F2778" s="6" t="s">
        <v>415</v>
      </c>
      <c r="G2778" s="6" t="s">
        <v>416</v>
      </c>
      <c r="H2778" s="8" t="str">
        <f>VLOOKUP(C2778,agent_name_matching!A:B,2,false)</f>
        <v>Patient LLM</v>
      </c>
      <c r="I2778" s="32" t="s">
        <v>7296</v>
      </c>
      <c r="J2778" s="6" t="s">
        <v>418</v>
      </c>
      <c r="K2778" s="6">
        <v>1.0</v>
      </c>
      <c r="L2778" s="6">
        <v>968.0</v>
      </c>
      <c r="M2778" s="6">
        <v>49.0</v>
      </c>
      <c r="N2778" s="6">
        <v>1157.0</v>
      </c>
      <c r="O2778" s="6" t="s">
        <v>7297</v>
      </c>
      <c r="P2778" s="8" t="str">
        <f t="shared" si="1"/>
        <v/>
      </c>
      <c r="Q2778" s="8" t="str">
        <f t="shared" si="10"/>
        <v/>
      </c>
      <c r="R2778" s="8" t="str">
        <f>if(and(P2778&lt;&gt;"",Q2778&lt;&gt;"newexp",Q2778&lt;&gt;"nostart"),countifs(script_conform_dispatching!A:A,P2778,script_conform_dispatching!B:B,Q2778),"")</f>
        <v/>
      </c>
      <c r="S2778" s="8" t="str">
        <f t="shared" si="3"/>
        <v/>
      </c>
    </row>
    <row r="2779" hidden="1">
      <c r="A2779" s="6" t="s">
        <v>7298</v>
      </c>
      <c r="B2779" s="6" t="s">
        <v>156</v>
      </c>
      <c r="C2779" s="6" t="s">
        <v>411</v>
      </c>
      <c r="H2779" s="8" t="str">
        <f>VLOOKUP(C2779,agent_name_matching!A:B,2,false)</f>
        <v>System</v>
      </c>
      <c r="I2779" s="33"/>
      <c r="O2779" s="6" t="s">
        <v>7299</v>
      </c>
      <c r="P2779" s="8" t="str">
        <f t="shared" si="1"/>
        <v/>
      </c>
      <c r="Q2779" s="8" t="str">
        <f t="shared" si="10"/>
        <v/>
      </c>
      <c r="R2779" s="8" t="str">
        <f>if(and(P2779&lt;&gt;"",Q2779&lt;&gt;"newexp",Q2779&lt;&gt;"nostart"),countifs(script_conform_dispatching!A:A,P2779,script_conform_dispatching!B:B,Q2779),"")</f>
        <v/>
      </c>
      <c r="S2779" s="8" t="str">
        <f t="shared" si="3"/>
        <v/>
      </c>
    </row>
    <row r="2780" hidden="1">
      <c r="A2780" s="6" t="s">
        <v>7300</v>
      </c>
      <c r="B2780" s="6" t="s">
        <v>156</v>
      </c>
      <c r="C2780" s="6" t="s">
        <v>414</v>
      </c>
      <c r="F2780" s="6" t="s">
        <v>415</v>
      </c>
      <c r="G2780" s="6" t="s">
        <v>416</v>
      </c>
      <c r="H2780" s="8" t="str">
        <f>VLOOKUP(C2780,agent_name_matching!A:B,2,false)</f>
        <v>Dialog LLM</v>
      </c>
      <c r="I2780" s="32" t="s">
        <v>7301</v>
      </c>
      <c r="J2780" s="6" t="s">
        <v>418</v>
      </c>
      <c r="L2780" s="6">
        <v>4538.0</v>
      </c>
      <c r="M2780" s="6">
        <v>64.0</v>
      </c>
      <c r="N2780" s="6">
        <v>1229.0</v>
      </c>
      <c r="O2780" s="6" t="s">
        <v>7302</v>
      </c>
      <c r="P2780" s="8" t="str">
        <f t="shared" si="1"/>
        <v/>
      </c>
      <c r="Q2780" s="8" t="str">
        <f t="shared" si="10"/>
        <v/>
      </c>
      <c r="R2780" s="8" t="str">
        <f>if(and(P2780&lt;&gt;"",Q2780&lt;&gt;"newexp",Q2780&lt;&gt;"nostart"),countifs(script_conform_dispatching!A:A,P2780,script_conform_dispatching!B:B,Q2780),"")</f>
        <v/>
      </c>
      <c r="S2780" s="8" t="str">
        <f t="shared" si="3"/>
        <v/>
      </c>
    </row>
    <row r="2781" hidden="1">
      <c r="A2781" s="6" t="s">
        <v>7303</v>
      </c>
      <c r="B2781" s="6" t="s">
        <v>156</v>
      </c>
      <c r="C2781" s="6" t="s">
        <v>37</v>
      </c>
      <c r="F2781" s="6" t="s">
        <v>415</v>
      </c>
      <c r="G2781" s="6" t="s">
        <v>416</v>
      </c>
      <c r="H2781" s="8" t="str">
        <f>VLOOKUP(C2781,agent_name_matching!A:B,2,false)</f>
        <v>Patient LLM</v>
      </c>
      <c r="I2781" s="32" t="s">
        <v>7304</v>
      </c>
      <c r="J2781" s="6" t="s">
        <v>418</v>
      </c>
      <c r="K2781" s="6">
        <v>1.0</v>
      </c>
      <c r="L2781" s="6">
        <v>1075.0</v>
      </c>
      <c r="M2781" s="6">
        <v>62.0</v>
      </c>
      <c r="N2781" s="6">
        <v>2373.0</v>
      </c>
      <c r="O2781" s="6" t="s">
        <v>7305</v>
      </c>
      <c r="P2781" s="8" t="str">
        <f t="shared" si="1"/>
        <v/>
      </c>
      <c r="Q2781" s="8" t="str">
        <f t="shared" si="10"/>
        <v/>
      </c>
      <c r="R2781" s="8" t="str">
        <f>if(and(P2781&lt;&gt;"",Q2781&lt;&gt;"newexp",Q2781&lt;&gt;"nostart"),countifs(script_conform_dispatching!A:A,P2781,script_conform_dispatching!B:B,Q2781),"")</f>
        <v/>
      </c>
      <c r="S2781" s="8" t="str">
        <f t="shared" si="3"/>
        <v/>
      </c>
    </row>
    <row r="2782" hidden="1">
      <c r="A2782" s="6" t="s">
        <v>7306</v>
      </c>
      <c r="B2782" s="6" t="s">
        <v>156</v>
      </c>
      <c r="C2782" s="6" t="s">
        <v>411</v>
      </c>
      <c r="H2782" s="8" t="str">
        <f>VLOOKUP(C2782,agent_name_matching!A:B,2,false)</f>
        <v>System</v>
      </c>
      <c r="I2782" s="33"/>
      <c r="O2782" s="6" t="s">
        <v>7307</v>
      </c>
      <c r="P2782" s="8" t="str">
        <f t="shared" si="1"/>
        <v/>
      </c>
      <c r="Q2782" s="8" t="str">
        <f t="shared" si="10"/>
        <v/>
      </c>
      <c r="R2782" s="8" t="str">
        <f>if(and(P2782&lt;&gt;"",Q2782&lt;&gt;"newexp",Q2782&lt;&gt;"nostart"),countifs(script_conform_dispatching!A:A,P2782,script_conform_dispatching!B:B,Q2782),"")</f>
        <v/>
      </c>
      <c r="S2782" s="8" t="str">
        <f t="shared" si="3"/>
        <v/>
      </c>
    </row>
    <row r="2783" hidden="1">
      <c r="A2783" s="6" t="s">
        <v>7308</v>
      </c>
      <c r="B2783" s="6" t="s">
        <v>156</v>
      </c>
      <c r="C2783" s="6" t="s">
        <v>414</v>
      </c>
      <c r="F2783" s="6" t="s">
        <v>415</v>
      </c>
      <c r="G2783" s="6" t="s">
        <v>416</v>
      </c>
      <c r="H2783" s="8" t="str">
        <f>VLOOKUP(C2783,agent_name_matching!A:B,2,false)</f>
        <v>Dialog LLM</v>
      </c>
      <c r="I2783" s="32" t="s">
        <v>7309</v>
      </c>
      <c r="J2783" s="6" t="s">
        <v>418</v>
      </c>
      <c r="L2783" s="6">
        <v>4883.0</v>
      </c>
      <c r="M2783" s="6">
        <v>136.0</v>
      </c>
      <c r="N2783" s="6">
        <v>2187.0</v>
      </c>
      <c r="O2783" s="6" t="s">
        <v>7310</v>
      </c>
      <c r="P2783" s="8" t="str">
        <f t="shared" si="1"/>
        <v/>
      </c>
      <c r="Q2783" s="8" t="str">
        <f t="shared" si="10"/>
        <v/>
      </c>
      <c r="R2783" s="8" t="str">
        <f>if(and(P2783&lt;&gt;"",Q2783&lt;&gt;"newexp",Q2783&lt;&gt;"nostart"),countifs(script_conform_dispatching!A:A,P2783,script_conform_dispatching!B:B,Q2783),"")</f>
        <v/>
      </c>
      <c r="S2783" s="8" t="str">
        <f t="shared" si="3"/>
        <v/>
      </c>
    </row>
    <row r="2784" hidden="1">
      <c r="A2784" s="6" t="s">
        <v>7311</v>
      </c>
      <c r="B2784" s="6" t="s">
        <v>156</v>
      </c>
      <c r="C2784" s="6" t="s">
        <v>37</v>
      </c>
      <c r="F2784" s="6" t="s">
        <v>415</v>
      </c>
      <c r="G2784" s="6" t="s">
        <v>416</v>
      </c>
      <c r="H2784" s="8" t="str">
        <f>VLOOKUP(C2784,agent_name_matching!A:B,2,false)</f>
        <v>Patient LLM</v>
      </c>
      <c r="I2784" s="32" t="s">
        <v>7312</v>
      </c>
      <c r="J2784" s="6" t="s">
        <v>418</v>
      </c>
      <c r="K2784" s="6">
        <v>1.0</v>
      </c>
      <c r="L2784" s="6">
        <v>1267.0</v>
      </c>
      <c r="M2784" s="6">
        <v>54.0</v>
      </c>
      <c r="N2784" s="6">
        <v>1200.0</v>
      </c>
      <c r="O2784" s="6" t="s">
        <v>7313</v>
      </c>
      <c r="P2784" s="8" t="str">
        <f t="shared" si="1"/>
        <v/>
      </c>
      <c r="Q2784" s="8" t="str">
        <f t="shared" si="10"/>
        <v/>
      </c>
      <c r="R2784" s="8" t="str">
        <f>if(and(P2784&lt;&gt;"",Q2784&lt;&gt;"newexp",Q2784&lt;&gt;"nostart"),countifs(script_conform_dispatching!A:A,P2784,script_conform_dispatching!B:B,Q2784),"")</f>
        <v/>
      </c>
      <c r="S2784" s="8" t="str">
        <f t="shared" si="3"/>
        <v/>
      </c>
    </row>
    <row r="2785" hidden="1">
      <c r="A2785" s="6" t="s">
        <v>7314</v>
      </c>
      <c r="B2785" s="6" t="s">
        <v>156</v>
      </c>
      <c r="C2785" s="6" t="s">
        <v>411</v>
      </c>
      <c r="H2785" s="8" t="str">
        <f>VLOOKUP(C2785,agent_name_matching!A:B,2,false)</f>
        <v>System</v>
      </c>
      <c r="I2785" s="33"/>
      <c r="O2785" s="6" t="s">
        <v>7315</v>
      </c>
      <c r="P2785" s="8" t="str">
        <f t="shared" si="1"/>
        <v/>
      </c>
      <c r="Q2785" s="8" t="str">
        <f t="shared" si="10"/>
        <v/>
      </c>
      <c r="R2785" s="8" t="str">
        <f>if(and(P2785&lt;&gt;"",Q2785&lt;&gt;"newexp",Q2785&lt;&gt;"nostart"),countifs(script_conform_dispatching!A:A,P2785,script_conform_dispatching!B:B,Q2785),"")</f>
        <v/>
      </c>
      <c r="S2785" s="8" t="str">
        <f t="shared" si="3"/>
        <v/>
      </c>
    </row>
    <row r="2786" hidden="1">
      <c r="A2786" s="6" t="s">
        <v>7316</v>
      </c>
      <c r="B2786" s="6" t="s">
        <v>156</v>
      </c>
      <c r="C2786" s="6" t="s">
        <v>414</v>
      </c>
      <c r="F2786" s="6" t="s">
        <v>415</v>
      </c>
      <c r="G2786" s="6" t="s">
        <v>416</v>
      </c>
      <c r="H2786" s="8" t="str">
        <f>VLOOKUP(C2786,agent_name_matching!A:B,2,false)</f>
        <v>Dialog LLM</v>
      </c>
      <c r="I2786" s="32" t="s">
        <v>7317</v>
      </c>
      <c r="J2786" s="6" t="s">
        <v>418</v>
      </c>
      <c r="L2786" s="6">
        <v>5292.0</v>
      </c>
      <c r="M2786" s="6">
        <v>83.0</v>
      </c>
      <c r="N2786" s="6">
        <v>1562.0</v>
      </c>
      <c r="O2786" s="6" t="s">
        <v>7318</v>
      </c>
      <c r="P2786" s="8" t="str">
        <f t="shared" si="1"/>
        <v/>
      </c>
      <c r="Q2786" s="8" t="str">
        <f t="shared" si="10"/>
        <v/>
      </c>
      <c r="R2786" s="8" t="str">
        <f>if(and(P2786&lt;&gt;"",Q2786&lt;&gt;"newexp",Q2786&lt;&gt;"nostart"),countifs(script_conform_dispatching!A:A,P2786,script_conform_dispatching!B:B,Q2786),"")</f>
        <v/>
      </c>
      <c r="S2786" s="8" t="str">
        <f t="shared" si="3"/>
        <v/>
      </c>
    </row>
    <row r="2787" hidden="1">
      <c r="A2787" s="6" t="s">
        <v>7319</v>
      </c>
      <c r="B2787" s="6" t="s">
        <v>156</v>
      </c>
      <c r="C2787" s="6" t="s">
        <v>37</v>
      </c>
      <c r="F2787" s="6" t="s">
        <v>415</v>
      </c>
      <c r="G2787" s="6" t="s">
        <v>416</v>
      </c>
      <c r="H2787" s="8" t="str">
        <f>VLOOKUP(C2787,agent_name_matching!A:B,2,false)</f>
        <v>Patient LLM</v>
      </c>
      <c r="I2787" s="32" t="s">
        <v>7320</v>
      </c>
      <c r="J2787" s="6" t="s">
        <v>418</v>
      </c>
      <c r="K2787" s="6">
        <v>1.0</v>
      </c>
      <c r="L2787" s="6">
        <v>1398.0</v>
      </c>
      <c r="M2787" s="6">
        <v>68.0</v>
      </c>
      <c r="N2787" s="6">
        <v>1322.0</v>
      </c>
      <c r="O2787" s="6" t="s">
        <v>7321</v>
      </c>
      <c r="P2787" s="8" t="str">
        <f t="shared" si="1"/>
        <v/>
      </c>
      <c r="Q2787" s="8" t="str">
        <f t="shared" si="10"/>
        <v/>
      </c>
      <c r="R2787" s="8" t="str">
        <f>if(and(P2787&lt;&gt;"",Q2787&lt;&gt;"newexp",Q2787&lt;&gt;"nostart"),countifs(script_conform_dispatching!A:A,P2787,script_conform_dispatching!B:B,Q2787),"")</f>
        <v/>
      </c>
      <c r="S2787" s="8" t="str">
        <f t="shared" si="3"/>
        <v/>
      </c>
    </row>
    <row r="2788" hidden="1">
      <c r="A2788" s="6" t="s">
        <v>7322</v>
      </c>
      <c r="B2788" s="6" t="s">
        <v>156</v>
      </c>
      <c r="C2788" s="6" t="s">
        <v>411</v>
      </c>
      <c r="H2788" s="8" t="str">
        <f>VLOOKUP(C2788,agent_name_matching!A:B,2,false)</f>
        <v>System</v>
      </c>
      <c r="I2788" s="33"/>
      <c r="O2788" s="6" t="s">
        <v>7323</v>
      </c>
      <c r="P2788" s="8" t="str">
        <f t="shared" si="1"/>
        <v/>
      </c>
      <c r="Q2788" s="8" t="str">
        <f t="shared" si="10"/>
        <v/>
      </c>
      <c r="R2788" s="8" t="str">
        <f>if(and(P2788&lt;&gt;"",Q2788&lt;&gt;"newexp",Q2788&lt;&gt;"nostart"),countifs(script_conform_dispatching!A:A,P2788,script_conform_dispatching!B:B,Q2788),"")</f>
        <v/>
      </c>
      <c r="S2788" s="8" t="str">
        <f t="shared" si="3"/>
        <v/>
      </c>
    </row>
    <row r="2789" hidden="1">
      <c r="A2789" s="6" t="s">
        <v>7324</v>
      </c>
      <c r="B2789" s="6" t="s">
        <v>156</v>
      </c>
      <c r="C2789" s="6" t="s">
        <v>414</v>
      </c>
      <c r="F2789" s="6" t="s">
        <v>415</v>
      </c>
      <c r="G2789" s="6" t="s">
        <v>416</v>
      </c>
      <c r="H2789" s="8" t="str">
        <f>VLOOKUP(C2789,agent_name_matching!A:B,2,false)</f>
        <v>Dialog LLM</v>
      </c>
      <c r="I2789" s="32" t="s">
        <v>7325</v>
      </c>
      <c r="J2789" s="6" t="s">
        <v>418</v>
      </c>
      <c r="L2789" s="6">
        <v>5662.0</v>
      </c>
      <c r="M2789" s="6">
        <v>132.0</v>
      </c>
      <c r="N2789" s="6">
        <v>1930.0</v>
      </c>
      <c r="O2789" s="6" t="s">
        <v>7326</v>
      </c>
      <c r="P2789" s="8" t="str">
        <f t="shared" si="1"/>
        <v/>
      </c>
      <c r="Q2789" s="8" t="str">
        <f t="shared" si="10"/>
        <v/>
      </c>
      <c r="R2789" s="8" t="str">
        <f>if(and(P2789&lt;&gt;"",Q2789&lt;&gt;"newexp",Q2789&lt;&gt;"nostart"),countifs(script_conform_dispatching!A:A,P2789,script_conform_dispatching!B:B,Q2789),"")</f>
        <v/>
      </c>
      <c r="S2789" s="8" t="str">
        <f t="shared" si="3"/>
        <v/>
      </c>
    </row>
    <row r="2790" hidden="1">
      <c r="A2790" s="6" t="s">
        <v>7327</v>
      </c>
      <c r="B2790" s="6" t="s">
        <v>156</v>
      </c>
      <c r="C2790" s="6" t="s">
        <v>37</v>
      </c>
      <c r="F2790" s="6" t="s">
        <v>415</v>
      </c>
      <c r="G2790" s="6" t="s">
        <v>416</v>
      </c>
      <c r="H2790" s="8" t="str">
        <f>VLOOKUP(C2790,agent_name_matching!A:B,2,false)</f>
        <v>Patient LLM</v>
      </c>
      <c r="I2790" s="32" t="s">
        <v>7328</v>
      </c>
      <c r="J2790" s="6" t="s">
        <v>418</v>
      </c>
      <c r="K2790" s="6">
        <v>1.0</v>
      </c>
      <c r="L2790" s="6">
        <v>1592.0</v>
      </c>
      <c r="M2790" s="6">
        <v>45.0</v>
      </c>
      <c r="N2790" s="6">
        <v>874.0</v>
      </c>
      <c r="O2790" s="6" t="s">
        <v>7329</v>
      </c>
      <c r="P2790" s="8" t="str">
        <f t="shared" si="1"/>
        <v/>
      </c>
      <c r="Q2790" s="8" t="str">
        <f t="shared" si="10"/>
        <v/>
      </c>
      <c r="R2790" s="8" t="str">
        <f>if(and(P2790&lt;&gt;"",Q2790&lt;&gt;"newexp",Q2790&lt;&gt;"nostart"),countifs(script_conform_dispatching!A:A,P2790,script_conform_dispatching!B:B,Q2790),"")</f>
        <v/>
      </c>
      <c r="S2790" s="8" t="str">
        <f t="shared" si="3"/>
        <v/>
      </c>
    </row>
    <row r="2791" hidden="1">
      <c r="A2791" s="6" t="s">
        <v>7330</v>
      </c>
      <c r="B2791" s="6" t="s">
        <v>156</v>
      </c>
      <c r="C2791" s="6" t="s">
        <v>411</v>
      </c>
      <c r="H2791" s="8" t="str">
        <f>VLOOKUP(C2791,agent_name_matching!A:B,2,false)</f>
        <v>System</v>
      </c>
      <c r="I2791" s="33"/>
      <c r="O2791" s="6" t="s">
        <v>7331</v>
      </c>
      <c r="P2791" s="8" t="str">
        <f t="shared" si="1"/>
        <v/>
      </c>
      <c r="Q2791" s="8" t="str">
        <f t="shared" si="10"/>
        <v/>
      </c>
      <c r="R2791" s="8" t="str">
        <f>if(and(P2791&lt;&gt;"",Q2791&lt;&gt;"newexp",Q2791&lt;&gt;"nostart"),countifs(script_conform_dispatching!A:A,P2791,script_conform_dispatching!B:B,Q2791),"")</f>
        <v/>
      </c>
      <c r="S2791" s="8" t="str">
        <f t="shared" si="3"/>
        <v/>
      </c>
    </row>
    <row r="2792" hidden="1">
      <c r="A2792" s="6" t="s">
        <v>7332</v>
      </c>
      <c r="B2792" s="6" t="s">
        <v>156</v>
      </c>
      <c r="C2792" s="6" t="s">
        <v>414</v>
      </c>
      <c r="F2792" s="6" t="s">
        <v>415</v>
      </c>
      <c r="G2792" s="6" t="s">
        <v>416</v>
      </c>
      <c r="H2792" s="8" t="str">
        <f>VLOOKUP(C2792,agent_name_matching!A:B,2,false)</f>
        <v>Dialog LLM</v>
      </c>
      <c r="I2792" s="32" t="s">
        <v>7333</v>
      </c>
      <c r="J2792" s="6" t="s">
        <v>418</v>
      </c>
      <c r="L2792" s="6">
        <v>6058.0</v>
      </c>
      <c r="M2792" s="6">
        <v>65.0</v>
      </c>
      <c r="N2792" s="6">
        <v>1247.0</v>
      </c>
      <c r="O2792" s="6" t="s">
        <v>7334</v>
      </c>
      <c r="P2792" s="8" t="str">
        <f t="shared" si="1"/>
        <v/>
      </c>
      <c r="Q2792" s="8" t="str">
        <f t="shared" si="10"/>
        <v/>
      </c>
      <c r="R2792" s="8" t="str">
        <f>if(and(P2792&lt;&gt;"",Q2792&lt;&gt;"newexp",Q2792&lt;&gt;"nostart"),countifs(script_conform_dispatching!A:A,P2792,script_conform_dispatching!B:B,Q2792),"")</f>
        <v/>
      </c>
      <c r="S2792" s="8" t="str">
        <f t="shared" si="3"/>
        <v/>
      </c>
    </row>
    <row r="2793" hidden="1">
      <c r="A2793" s="6" t="s">
        <v>7335</v>
      </c>
      <c r="B2793" s="6" t="s">
        <v>156</v>
      </c>
      <c r="C2793" s="6" t="s">
        <v>37</v>
      </c>
      <c r="F2793" s="6" t="s">
        <v>415</v>
      </c>
      <c r="G2793" s="6" t="s">
        <v>416</v>
      </c>
      <c r="H2793" s="8" t="str">
        <f>VLOOKUP(C2793,agent_name_matching!A:B,2,false)</f>
        <v>Patient LLM</v>
      </c>
      <c r="I2793" s="32" t="s">
        <v>7336</v>
      </c>
      <c r="J2793" s="6" t="s">
        <v>418</v>
      </c>
      <c r="K2793" s="6">
        <v>1.0</v>
      </c>
      <c r="L2793" s="6">
        <v>1696.0</v>
      </c>
      <c r="M2793" s="6">
        <v>75.0</v>
      </c>
      <c r="N2793" s="6">
        <v>1013.0</v>
      </c>
      <c r="O2793" s="6" t="s">
        <v>7337</v>
      </c>
      <c r="P2793" s="8" t="str">
        <f t="shared" si="1"/>
        <v/>
      </c>
      <c r="Q2793" s="8" t="str">
        <f t="shared" si="10"/>
        <v/>
      </c>
      <c r="R2793" s="8" t="str">
        <f>if(and(P2793&lt;&gt;"",Q2793&lt;&gt;"newexp",Q2793&lt;&gt;"nostart"),countifs(script_conform_dispatching!A:A,P2793,script_conform_dispatching!B:B,Q2793),"")</f>
        <v/>
      </c>
      <c r="S2793" s="8" t="str">
        <f t="shared" si="3"/>
        <v/>
      </c>
    </row>
    <row r="2794" hidden="1">
      <c r="A2794" s="6" t="s">
        <v>7338</v>
      </c>
      <c r="B2794" s="6" t="s">
        <v>156</v>
      </c>
      <c r="C2794" s="6" t="s">
        <v>411</v>
      </c>
      <c r="H2794" s="8" t="str">
        <f>VLOOKUP(C2794,agent_name_matching!A:B,2,false)</f>
        <v>System</v>
      </c>
      <c r="I2794" s="33"/>
      <c r="O2794" s="6" t="s">
        <v>7339</v>
      </c>
      <c r="P2794" s="8" t="str">
        <f t="shared" si="1"/>
        <v/>
      </c>
      <c r="Q2794" s="8" t="str">
        <f t="shared" si="10"/>
        <v/>
      </c>
      <c r="R2794" s="8" t="str">
        <f>if(and(P2794&lt;&gt;"",Q2794&lt;&gt;"newexp",Q2794&lt;&gt;"nostart"),countifs(script_conform_dispatching!A:A,P2794,script_conform_dispatching!B:B,Q2794),"")</f>
        <v/>
      </c>
      <c r="S2794" s="8" t="str">
        <f t="shared" si="3"/>
        <v/>
      </c>
    </row>
    <row r="2795" hidden="1">
      <c r="A2795" s="6" t="s">
        <v>7340</v>
      </c>
      <c r="B2795" s="6" t="s">
        <v>156</v>
      </c>
      <c r="C2795" s="6" t="s">
        <v>414</v>
      </c>
      <c r="F2795" s="6" t="s">
        <v>415</v>
      </c>
      <c r="G2795" s="6" t="s">
        <v>416</v>
      </c>
      <c r="H2795" s="8" t="str">
        <f>VLOOKUP(C2795,agent_name_matching!A:B,2,false)</f>
        <v>Dialog LLM</v>
      </c>
      <c r="I2795" s="32" t="s">
        <v>7341</v>
      </c>
      <c r="J2795" s="6" t="s">
        <v>418</v>
      </c>
      <c r="L2795" s="6">
        <v>6417.0</v>
      </c>
      <c r="M2795" s="6">
        <v>124.0</v>
      </c>
      <c r="N2795" s="6">
        <v>2696.0</v>
      </c>
      <c r="O2795" s="6" t="s">
        <v>7342</v>
      </c>
      <c r="P2795" s="8" t="str">
        <f t="shared" si="1"/>
        <v/>
      </c>
      <c r="Q2795" s="8" t="str">
        <f t="shared" si="10"/>
        <v/>
      </c>
      <c r="R2795" s="8" t="str">
        <f>if(and(P2795&lt;&gt;"",Q2795&lt;&gt;"newexp",Q2795&lt;&gt;"nostart"),countifs(script_conform_dispatching!A:A,P2795,script_conform_dispatching!B:B,Q2795),"")</f>
        <v/>
      </c>
      <c r="S2795" s="8" t="str">
        <f t="shared" si="3"/>
        <v/>
      </c>
    </row>
    <row r="2796" hidden="1">
      <c r="A2796" s="6" t="s">
        <v>7343</v>
      </c>
      <c r="B2796" s="6" t="s">
        <v>156</v>
      </c>
      <c r="C2796" s="6" t="s">
        <v>37</v>
      </c>
      <c r="F2796" s="6" t="s">
        <v>415</v>
      </c>
      <c r="G2796" s="6" t="s">
        <v>416</v>
      </c>
      <c r="H2796" s="8" t="str">
        <f>VLOOKUP(C2796,agent_name_matching!A:B,2,false)</f>
        <v>Patient LLM</v>
      </c>
      <c r="I2796" s="32" t="s">
        <v>7344</v>
      </c>
      <c r="J2796" s="6" t="s">
        <v>418</v>
      </c>
      <c r="K2796" s="6">
        <v>1.0</v>
      </c>
      <c r="L2796" s="6">
        <v>1889.0</v>
      </c>
      <c r="M2796" s="6">
        <v>63.0</v>
      </c>
      <c r="N2796" s="6">
        <v>1014.0</v>
      </c>
      <c r="O2796" s="6" t="s">
        <v>7345</v>
      </c>
      <c r="P2796" s="8" t="str">
        <f t="shared" si="1"/>
        <v/>
      </c>
      <c r="Q2796" s="8" t="str">
        <f t="shared" si="10"/>
        <v/>
      </c>
      <c r="R2796" s="8" t="str">
        <f>if(and(P2796&lt;&gt;"",Q2796&lt;&gt;"newexp",Q2796&lt;&gt;"nostart"),countifs(script_conform_dispatching!A:A,P2796,script_conform_dispatching!B:B,Q2796),"")</f>
        <v/>
      </c>
      <c r="S2796" s="8" t="str">
        <f t="shared" si="3"/>
        <v/>
      </c>
    </row>
    <row r="2797" hidden="1">
      <c r="A2797" s="6" t="s">
        <v>7346</v>
      </c>
      <c r="B2797" s="6" t="s">
        <v>156</v>
      </c>
      <c r="C2797" s="6" t="s">
        <v>411</v>
      </c>
      <c r="H2797" s="8" t="str">
        <f>VLOOKUP(C2797,agent_name_matching!A:B,2,false)</f>
        <v>System</v>
      </c>
      <c r="I2797" s="33"/>
      <c r="O2797" s="6" t="s">
        <v>7347</v>
      </c>
      <c r="P2797" s="8" t="str">
        <f t="shared" si="1"/>
        <v/>
      </c>
      <c r="Q2797" s="8" t="str">
        <f t="shared" si="10"/>
        <v/>
      </c>
      <c r="R2797" s="8" t="str">
        <f>if(and(P2797&lt;&gt;"",Q2797&lt;&gt;"newexp",Q2797&lt;&gt;"nostart"),countifs(script_conform_dispatching!A:A,P2797,script_conform_dispatching!B:B,Q2797),"")</f>
        <v/>
      </c>
      <c r="S2797" s="8" t="str">
        <f t="shared" si="3"/>
        <v/>
      </c>
    </row>
    <row r="2798" hidden="1">
      <c r="A2798" s="6" t="s">
        <v>7348</v>
      </c>
      <c r="B2798" s="6" t="s">
        <v>156</v>
      </c>
      <c r="C2798" s="6" t="s">
        <v>414</v>
      </c>
      <c r="F2798" s="6" t="s">
        <v>415</v>
      </c>
      <c r="G2798" s="6" t="s">
        <v>416</v>
      </c>
      <c r="H2798" s="8" t="str">
        <f>VLOOKUP(C2798,agent_name_matching!A:B,2,false)</f>
        <v>Dialog LLM</v>
      </c>
      <c r="I2798" s="32" t="s">
        <v>7349</v>
      </c>
      <c r="J2798" s="6" t="s">
        <v>418</v>
      </c>
      <c r="L2798" s="6">
        <v>6823.0</v>
      </c>
      <c r="M2798" s="6">
        <v>96.0</v>
      </c>
      <c r="N2798" s="6">
        <v>1565.0</v>
      </c>
      <c r="O2798" s="6" t="s">
        <v>7350</v>
      </c>
      <c r="P2798" s="8" t="str">
        <f t="shared" si="1"/>
        <v/>
      </c>
      <c r="Q2798" s="8" t="str">
        <f t="shared" si="10"/>
        <v/>
      </c>
      <c r="R2798" s="8" t="str">
        <f>if(and(P2798&lt;&gt;"",Q2798&lt;&gt;"newexp",Q2798&lt;&gt;"nostart"),countifs(script_conform_dispatching!A:A,P2798,script_conform_dispatching!B:B,Q2798),"")</f>
        <v/>
      </c>
      <c r="S2798" s="8" t="str">
        <f t="shared" si="3"/>
        <v/>
      </c>
    </row>
    <row r="2799" hidden="1">
      <c r="A2799" s="6" t="s">
        <v>7351</v>
      </c>
      <c r="B2799" s="6" t="s">
        <v>156</v>
      </c>
      <c r="C2799" s="6" t="s">
        <v>37</v>
      </c>
      <c r="F2799" s="6" t="s">
        <v>415</v>
      </c>
      <c r="G2799" s="6" t="s">
        <v>416</v>
      </c>
      <c r="H2799" s="8" t="str">
        <f>VLOOKUP(C2799,agent_name_matching!A:B,2,false)</f>
        <v>Patient LLM</v>
      </c>
      <c r="I2799" s="32" t="s">
        <v>7352</v>
      </c>
      <c r="J2799" s="6" t="s">
        <v>418</v>
      </c>
      <c r="K2799" s="6">
        <v>1.0</v>
      </c>
      <c r="L2799" s="6">
        <v>2042.0</v>
      </c>
      <c r="M2799" s="6">
        <v>88.0</v>
      </c>
      <c r="N2799" s="6">
        <v>1469.0</v>
      </c>
      <c r="O2799" s="6" t="s">
        <v>7353</v>
      </c>
      <c r="P2799" s="8" t="str">
        <f t="shared" si="1"/>
        <v/>
      </c>
      <c r="Q2799" s="8" t="str">
        <f t="shared" si="10"/>
        <v/>
      </c>
      <c r="R2799" s="8" t="str">
        <f>if(and(P2799&lt;&gt;"",Q2799&lt;&gt;"newexp",Q2799&lt;&gt;"nostart"),countifs(script_conform_dispatching!A:A,P2799,script_conform_dispatching!B:B,Q2799),"")</f>
        <v/>
      </c>
      <c r="S2799" s="8" t="str">
        <f t="shared" si="3"/>
        <v/>
      </c>
    </row>
    <row r="2800" hidden="1">
      <c r="A2800" s="6" t="s">
        <v>7354</v>
      </c>
      <c r="B2800" s="6" t="s">
        <v>156</v>
      </c>
      <c r="C2800" s="6" t="s">
        <v>411</v>
      </c>
      <c r="H2800" s="8" t="str">
        <f>VLOOKUP(C2800,agent_name_matching!A:B,2,false)</f>
        <v>System</v>
      </c>
      <c r="I2800" s="33"/>
      <c r="O2800" s="6" t="s">
        <v>7355</v>
      </c>
      <c r="P2800" s="8" t="str">
        <f t="shared" si="1"/>
        <v/>
      </c>
      <c r="Q2800" s="8" t="str">
        <f t="shared" si="10"/>
        <v/>
      </c>
      <c r="R2800" s="8" t="str">
        <f>if(and(P2800&lt;&gt;"",Q2800&lt;&gt;"newexp",Q2800&lt;&gt;"nostart"),countifs(script_conform_dispatching!A:A,P2800,script_conform_dispatching!B:B,Q2800),"")</f>
        <v/>
      </c>
      <c r="S2800" s="8" t="str">
        <f t="shared" si="3"/>
        <v/>
      </c>
    </row>
    <row r="2801" hidden="1">
      <c r="A2801" s="6" t="s">
        <v>7356</v>
      </c>
      <c r="B2801" s="6" t="s">
        <v>156</v>
      </c>
      <c r="C2801" s="6" t="s">
        <v>414</v>
      </c>
      <c r="F2801" s="6" t="s">
        <v>415</v>
      </c>
      <c r="G2801" s="6" t="s">
        <v>416</v>
      </c>
      <c r="H2801" s="8" t="str">
        <f>VLOOKUP(C2801,agent_name_matching!A:B,2,false)</f>
        <v>Dialog LLM</v>
      </c>
      <c r="I2801" s="32" t="s">
        <v>7357</v>
      </c>
      <c r="J2801" s="6" t="s">
        <v>418</v>
      </c>
      <c r="L2801" s="6">
        <v>7226.0</v>
      </c>
      <c r="M2801" s="6">
        <v>129.0</v>
      </c>
      <c r="N2801" s="6">
        <v>7184.0</v>
      </c>
      <c r="O2801" s="6" t="s">
        <v>7358</v>
      </c>
      <c r="P2801" s="8" t="str">
        <f t="shared" si="1"/>
        <v/>
      </c>
      <c r="Q2801" s="8" t="str">
        <f t="shared" si="10"/>
        <v/>
      </c>
      <c r="R2801" s="8" t="str">
        <f>if(and(P2801&lt;&gt;"",Q2801&lt;&gt;"newexp",Q2801&lt;&gt;"nostart"),countifs(script_conform_dispatching!A:A,P2801,script_conform_dispatching!B:B,Q2801),"")</f>
        <v/>
      </c>
      <c r="S2801" s="8" t="str">
        <f t="shared" si="3"/>
        <v/>
      </c>
    </row>
    <row r="2802" hidden="1">
      <c r="A2802" s="6" t="s">
        <v>7359</v>
      </c>
      <c r="B2802" s="6" t="s">
        <v>156</v>
      </c>
      <c r="C2802" s="6" t="s">
        <v>37</v>
      </c>
      <c r="F2802" s="6" t="s">
        <v>415</v>
      </c>
      <c r="G2802" s="6" t="s">
        <v>416</v>
      </c>
      <c r="H2802" s="8" t="str">
        <f>VLOOKUP(C2802,agent_name_matching!A:B,2,false)</f>
        <v>Patient LLM</v>
      </c>
      <c r="I2802" s="32" t="s">
        <v>7360</v>
      </c>
      <c r="J2802" s="6" t="s">
        <v>418</v>
      </c>
      <c r="K2802" s="6">
        <v>1.0</v>
      </c>
      <c r="L2802" s="6">
        <v>2253.0</v>
      </c>
      <c r="M2802" s="6">
        <v>49.0</v>
      </c>
      <c r="N2802" s="6">
        <v>999.0</v>
      </c>
      <c r="O2802" s="6" t="s">
        <v>7361</v>
      </c>
      <c r="P2802" s="8" t="str">
        <f t="shared" si="1"/>
        <v/>
      </c>
      <c r="Q2802" s="8" t="str">
        <f t="shared" si="10"/>
        <v/>
      </c>
      <c r="R2802" s="8" t="str">
        <f>if(and(P2802&lt;&gt;"",Q2802&lt;&gt;"newexp",Q2802&lt;&gt;"nostart"),countifs(script_conform_dispatching!A:A,P2802,script_conform_dispatching!B:B,Q2802),"")</f>
        <v/>
      </c>
      <c r="S2802" s="8" t="str">
        <f t="shared" si="3"/>
        <v/>
      </c>
    </row>
    <row r="2803" hidden="1">
      <c r="A2803" s="6" t="s">
        <v>7362</v>
      </c>
      <c r="B2803" s="6" t="s">
        <v>156</v>
      </c>
      <c r="C2803" s="6" t="s">
        <v>411</v>
      </c>
      <c r="H2803" s="8" t="str">
        <f>VLOOKUP(C2803,agent_name_matching!A:B,2,false)</f>
        <v>System</v>
      </c>
      <c r="I2803" s="33"/>
      <c r="O2803" s="6" t="s">
        <v>7363</v>
      </c>
      <c r="P2803" s="8" t="str">
        <f t="shared" si="1"/>
        <v/>
      </c>
      <c r="Q2803" s="8" t="str">
        <f t="shared" si="10"/>
        <v/>
      </c>
      <c r="R2803" s="8" t="str">
        <f>if(and(P2803&lt;&gt;"",Q2803&lt;&gt;"newexp",Q2803&lt;&gt;"nostart"),countifs(script_conform_dispatching!A:A,P2803,script_conform_dispatching!B:B,Q2803),"")</f>
        <v/>
      </c>
      <c r="S2803" s="8" t="str">
        <f t="shared" si="3"/>
        <v/>
      </c>
    </row>
    <row r="2804" hidden="1">
      <c r="A2804" s="6" t="s">
        <v>7364</v>
      </c>
      <c r="B2804" s="6" t="s">
        <v>156</v>
      </c>
      <c r="C2804" s="6" t="s">
        <v>414</v>
      </c>
      <c r="F2804" s="6" t="s">
        <v>415</v>
      </c>
      <c r="G2804" s="6" t="s">
        <v>416</v>
      </c>
      <c r="H2804" s="8" t="str">
        <f>VLOOKUP(C2804,agent_name_matching!A:B,2,false)</f>
        <v>Dialog LLM</v>
      </c>
      <c r="I2804" s="32" t="s">
        <v>7365</v>
      </c>
      <c r="J2804" s="6" t="s">
        <v>418</v>
      </c>
      <c r="L2804" s="6">
        <v>7623.0</v>
      </c>
      <c r="M2804" s="6">
        <v>75.0</v>
      </c>
      <c r="N2804" s="6">
        <v>1642.0</v>
      </c>
      <c r="O2804" s="6" t="s">
        <v>7366</v>
      </c>
      <c r="P2804" s="8" t="str">
        <f t="shared" si="1"/>
        <v/>
      </c>
      <c r="Q2804" s="8" t="str">
        <f t="shared" si="10"/>
        <v/>
      </c>
      <c r="R2804" s="8" t="str">
        <f>if(and(P2804&lt;&gt;"",Q2804&lt;&gt;"newexp",Q2804&lt;&gt;"nostart"),countifs(script_conform_dispatching!A:A,P2804,script_conform_dispatching!B:B,Q2804),"")</f>
        <v/>
      </c>
      <c r="S2804" s="8" t="str">
        <f t="shared" si="3"/>
        <v/>
      </c>
    </row>
    <row r="2805" hidden="1">
      <c r="A2805" s="6" t="s">
        <v>7367</v>
      </c>
      <c r="B2805" s="6" t="s">
        <v>156</v>
      </c>
      <c r="C2805" s="6" t="s">
        <v>37</v>
      </c>
      <c r="F2805" s="6" t="s">
        <v>415</v>
      </c>
      <c r="G2805" s="6" t="s">
        <v>416</v>
      </c>
      <c r="H2805" s="8" t="str">
        <f>VLOOKUP(C2805,agent_name_matching!A:B,2,false)</f>
        <v>Patient LLM</v>
      </c>
      <c r="I2805" s="32" t="s">
        <v>7368</v>
      </c>
      <c r="J2805" s="6" t="s">
        <v>418</v>
      </c>
      <c r="K2805" s="6">
        <v>1.0</v>
      </c>
      <c r="L2805" s="6">
        <v>2371.0</v>
      </c>
      <c r="M2805" s="6">
        <v>84.0</v>
      </c>
      <c r="N2805" s="6">
        <v>2309.0</v>
      </c>
      <c r="O2805" s="6" t="s">
        <v>7369</v>
      </c>
      <c r="P2805" s="8" t="str">
        <f t="shared" si="1"/>
        <v/>
      </c>
      <c r="Q2805" s="8" t="str">
        <f t="shared" si="10"/>
        <v/>
      </c>
      <c r="R2805" s="8" t="str">
        <f>if(and(P2805&lt;&gt;"",Q2805&lt;&gt;"newexp",Q2805&lt;&gt;"nostart"),countifs(script_conform_dispatching!A:A,P2805,script_conform_dispatching!B:B,Q2805),"")</f>
        <v/>
      </c>
      <c r="S2805" s="8" t="str">
        <f t="shared" si="3"/>
        <v/>
      </c>
    </row>
    <row r="2806" hidden="1">
      <c r="A2806" s="6" t="s">
        <v>7370</v>
      </c>
      <c r="B2806" s="6" t="s">
        <v>156</v>
      </c>
      <c r="C2806" s="6" t="s">
        <v>411</v>
      </c>
      <c r="H2806" s="8" t="str">
        <f>VLOOKUP(C2806,agent_name_matching!A:B,2,false)</f>
        <v>System</v>
      </c>
      <c r="I2806" s="33"/>
      <c r="O2806" s="6" t="s">
        <v>7371</v>
      </c>
      <c r="P2806" s="8" t="str">
        <f t="shared" si="1"/>
        <v/>
      </c>
      <c r="Q2806" s="8" t="str">
        <f t="shared" si="10"/>
        <v/>
      </c>
      <c r="R2806" s="8" t="str">
        <f>if(and(P2806&lt;&gt;"",Q2806&lt;&gt;"newexp",Q2806&lt;&gt;"nostart"),countifs(script_conform_dispatching!A:A,P2806,script_conform_dispatching!B:B,Q2806),"")</f>
        <v/>
      </c>
      <c r="S2806" s="8" t="str">
        <f t="shared" si="3"/>
        <v/>
      </c>
    </row>
    <row r="2807" hidden="1">
      <c r="A2807" s="6" t="s">
        <v>7372</v>
      </c>
      <c r="B2807" s="6" t="s">
        <v>156</v>
      </c>
      <c r="C2807" s="6" t="s">
        <v>414</v>
      </c>
      <c r="F2807" s="6" t="s">
        <v>415</v>
      </c>
      <c r="G2807" s="6" t="s">
        <v>416</v>
      </c>
      <c r="H2807" s="8" t="str">
        <f>VLOOKUP(C2807,agent_name_matching!A:B,2,false)</f>
        <v>Dialog LLM</v>
      </c>
      <c r="I2807" s="32" t="s">
        <v>7373</v>
      </c>
      <c r="J2807" s="6" t="s">
        <v>418</v>
      </c>
      <c r="L2807" s="6">
        <v>8001.0</v>
      </c>
      <c r="M2807" s="6">
        <v>104.0</v>
      </c>
      <c r="N2807" s="6">
        <v>3101.0</v>
      </c>
      <c r="O2807" s="6" t="s">
        <v>7374</v>
      </c>
      <c r="P2807" s="8" t="str">
        <f t="shared" si="1"/>
        <v/>
      </c>
      <c r="Q2807" s="8" t="str">
        <f t="shared" si="10"/>
        <v/>
      </c>
      <c r="R2807" s="8" t="str">
        <f>if(and(P2807&lt;&gt;"",Q2807&lt;&gt;"newexp",Q2807&lt;&gt;"nostart"),countifs(script_conform_dispatching!A:A,P2807,script_conform_dispatching!B:B,Q2807),"")</f>
        <v/>
      </c>
      <c r="S2807" s="8" t="str">
        <f t="shared" si="3"/>
        <v/>
      </c>
    </row>
    <row r="2808" hidden="1">
      <c r="A2808" s="6" t="s">
        <v>7375</v>
      </c>
      <c r="B2808" s="6" t="s">
        <v>156</v>
      </c>
      <c r="C2808" s="6" t="s">
        <v>37</v>
      </c>
      <c r="F2808" s="6" t="s">
        <v>415</v>
      </c>
      <c r="G2808" s="6" t="s">
        <v>416</v>
      </c>
      <c r="H2808" s="8" t="str">
        <f>VLOOKUP(C2808,agent_name_matching!A:B,2,false)</f>
        <v>Patient LLM</v>
      </c>
      <c r="I2808" s="32" t="s">
        <v>7376</v>
      </c>
      <c r="J2808" s="6" t="s">
        <v>418</v>
      </c>
      <c r="K2808" s="6">
        <v>1.0</v>
      </c>
      <c r="L2808" s="6">
        <v>2553.0</v>
      </c>
      <c r="M2808" s="6">
        <v>58.0</v>
      </c>
      <c r="N2808" s="6">
        <v>1491.0</v>
      </c>
      <c r="O2808" s="6" t="s">
        <v>7377</v>
      </c>
      <c r="P2808" s="8" t="str">
        <f t="shared" si="1"/>
        <v/>
      </c>
      <c r="Q2808" s="8" t="str">
        <f t="shared" si="10"/>
        <v/>
      </c>
      <c r="R2808" s="8" t="str">
        <f>if(and(P2808&lt;&gt;"",Q2808&lt;&gt;"newexp",Q2808&lt;&gt;"nostart"),countifs(script_conform_dispatching!A:A,P2808,script_conform_dispatching!B:B,Q2808),"")</f>
        <v/>
      </c>
      <c r="S2808" s="8" t="str">
        <f t="shared" si="3"/>
        <v/>
      </c>
    </row>
    <row r="2809" hidden="1">
      <c r="A2809" s="6" t="s">
        <v>7378</v>
      </c>
      <c r="B2809" s="6" t="s">
        <v>156</v>
      </c>
      <c r="C2809" s="6" t="s">
        <v>411</v>
      </c>
      <c r="H2809" s="8" t="str">
        <f>VLOOKUP(C2809,agent_name_matching!A:B,2,false)</f>
        <v>System</v>
      </c>
      <c r="I2809" s="33"/>
      <c r="O2809" s="6" t="s">
        <v>7379</v>
      </c>
      <c r="P2809" s="8" t="str">
        <f t="shared" si="1"/>
        <v/>
      </c>
      <c r="Q2809" s="8" t="str">
        <f t="shared" si="10"/>
        <v/>
      </c>
      <c r="R2809" s="8" t="str">
        <f>if(and(P2809&lt;&gt;"",Q2809&lt;&gt;"newexp",Q2809&lt;&gt;"nostart"),countifs(script_conform_dispatching!A:A,P2809,script_conform_dispatching!B:B,Q2809),"")</f>
        <v/>
      </c>
      <c r="S2809" s="8" t="str">
        <f t="shared" si="3"/>
        <v/>
      </c>
    </row>
    <row r="2810" hidden="1">
      <c r="A2810" s="6" t="s">
        <v>7380</v>
      </c>
      <c r="B2810" s="6" t="s">
        <v>156</v>
      </c>
      <c r="C2810" s="6" t="s">
        <v>414</v>
      </c>
      <c r="F2810" s="6" t="s">
        <v>415</v>
      </c>
      <c r="G2810" s="6" t="s">
        <v>416</v>
      </c>
      <c r="H2810" s="8" t="str">
        <f>VLOOKUP(C2810,agent_name_matching!A:B,2,false)</f>
        <v>Dialog LLM</v>
      </c>
      <c r="I2810" s="32" t="s">
        <v>7381</v>
      </c>
      <c r="J2810" s="6" t="s">
        <v>418</v>
      </c>
      <c r="L2810" s="6">
        <v>8382.0</v>
      </c>
      <c r="M2810" s="6">
        <v>61.0</v>
      </c>
      <c r="N2810" s="6">
        <v>1834.0</v>
      </c>
      <c r="O2810" s="6" t="s">
        <v>7382</v>
      </c>
      <c r="P2810" s="8" t="str">
        <f t="shared" si="1"/>
        <v/>
      </c>
      <c r="Q2810" s="8" t="str">
        <f t="shared" si="10"/>
        <v/>
      </c>
      <c r="R2810" s="8" t="str">
        <f>if(and(P2810&lt;&gt;"",Q2810&lt;&gt;"newexp",Q2810&lt;&gt;"nostart"),countifs(script_conform_dispatching!A:A,P2810,script_conform_dispatching!B:B,Q2810),"")</f>
        <v/>
      </c>
      <c r="S2810" s="8" t="str">
        <f t="shared" si="3"/>
        <v/>
      </c>
    </row>
    <row r="2811" hidden="1">
      <c r="A2811" s="6" t="s">
        <v>7383</v>
      </c>
      <c r="B2811" s="6" t="s">
        <v>156</v>
      </c>
      <c r="C2811" s="6" t="s">
        <v>37</v>
      </c>
      <c r="F2811" s="6" t="s">
        <v>415</v>
      </c>
      <c r="G2811" s="6" t="s">
        <v>416</v>
      </c>
      <c r="H2811" s="8" t="str">
        <f>VLOOKUP(C2811,agent_name_matching!A:B,2,false)</f>
        <v>Patient LLM</v>
      </c>
      <c r="I2811" s="32" t="s">
        <v>7384</v>
      </c>
      <c r="J2811" s="6" t="s">
        <v>418</v>
      </c>
      <c r="K2811" s="6">
        <v>1.0</v>
      </c>
      <c r="L2811" s="6">
        <v>2666.0</v>
      </c>
      <c r="M2811" s="6">
        <v>89.0</v>
      </c>
      <c r="N2811" s="6">
        <v>1529.0</v>
      </c>
      <c r="O2811" s="6" t="s">
        <v>7385</v>
      </c>
      <c r="P2811" s="8" t="str">
        <f t="shared" si="1"/>
        <v/>
      </c>
      <c r="Q2811" s="8" t="str">
        <f t="shared" si="10"/>
        <v/>
      </c>
      <c r="R2811" s="8" t="str">
        <f>if(and(P2811&lt;&gt;"",Q2811&lt;&gt;"newexp",Q2811&lt;&gt;"nostart"),countifs(script_conform_dispatching!A:A,P2811,script_conform_dispatching!B:B,Q2811),"")</f>
        <v/>
      </c>
      <c r="S2811" s="8" t="str">
        <f t="shared" si="3"/>
        <v/>
      </c>
    </row>
    <row r="2812" hidden="1">
      <c r="A2812" s="6" t="s">
        <v>7386</v>
      </c>
      <c r="B2812" s="6" t="s">
        <v>156</v>
      </c>
      <c r="C2812" s="6" t="s">
        <v>411</v>
      </c>
      <c r="H2812" s="8" t="str">
        <f>VLOOKUP(C2812,agent_name_matching!A:B,2,false)</f>
        <v>System</v>
      </c>
      <c r="I2812" s="33"/>
      <c r="O2812" s="6" t="s">
        <v>7387</v>
      </c>
      <c r="P2812" s="8" t="str">
        <f t="shared" si="1"/>
        <v/>
      </c>
      <c r="Q2812" s="8" t="str">
        <f t="shared" si="10"/>
        <v/>
      </c>
      <c r="R2812" s="8" t="str">
        <f>if(and(P2812&lt;&gt;"",Q2812&lt;&gt;"newexp",Q2812&lt;&gt;"nostart"),countifs(script_conform_dispatching!A:A,P2812,script_conform_dispatching!B:B,Q2812),"")</f>
        <v/>
      </c>
      <c r="S2812" s="8" t="str">
        <f t="shared" si="3"/>
        <v/>
      </c>
    </row>
    <row r="2813" hidden="1">
      <c r="A2813" s="6" t="s">
        <v>7388</v>
      </c>
      <c r="B2813" s="6" t="s">
        <v>156</v>
      </c>
      <c r="C2813" s="6" t="s">
        <v>414</v>
      </c>
      <c r="F2813" s="6" t="s">
        <v>415</v>
      </c>
      <c r="G2813" s="6" t="s">
        <v>416</v>
      </c>
      <c r="H2813" s="8" t="str">
        <f>VLOOKUP(C2813,agent_name_matching!A:B,2,false)</f>
        <v>Dialog LLM</v>
      </c>
      <c r="I2813" s="32" t="s">
        <v>7389</v>
      </c>
      <c r="J2813" s="6" t="s">
        <v>418</v>
      </c>
      <c r="L2813" s="6">
        <v>8751.0</v>
      </c>
      <c r="M2813" s="6">
        <v>110.0</v>
      </c>
      <c r="N2813" s="6">
        <v>2109.0</v>
      </c>
      <c r="O2813" s="6" t="s">
        <v>7390</v>
      </c>
      <c r="P2813" s="8" t="str">
        <f t="shared" si="1"/>
        <v/>
      </c>
      <c r="Q2813" s="8" t="str">
        <f t="shared" si="10"/>
        <v/>
      </c>
      <c r="R2813" s="8" t="str">
        <f>if(and(P2813&lt;&gt;"",Q2813&lt;&gt;"newexp",Q2813&lt;&gt;"nostart"),countifs(script_conform_dispatching!A:A,P2813,script_conform_dispatching!B:B,Q2813),"")</f>
        <v/>
      </c>
      <c r="S2813" s="8" t="str">
        <f t="shared" si="3"/>
        <v/>
      </c>
    </row>
    <row r="2814" hidden="1">
      <c r="A2814" s="6" t="s">
        <v>7391</v>
      </c>
      <c r="B2814" s="6" t="s">
        <v>156</v>
      </c>
      <c r="C2814" s="6" t="s">
        <v>37</v>
      </c>
      <c r="F2814" s="6" t="s">
        <v>415</v>
      </c>
      <c r="G2814" s="6" t="s">
        <v>416</v>
      </c>
      <c r="H2814" s="8" t="str">
        <f>VLOOKUP(C2814,agent_name_matching!A:B,2,false)</f>
        <v>Patient LLM</v>
      </c>
      <c r="I2814" s="32" t="s">
        <v>7392</v>
      </c>
      <c r="J2814" s="6" t="s">
        <v>418</v>
      </c>
      <c r="K2814" s="6">
        <v>1.0</v>
      </c>
      <c r="L2814" s="6">
        <v>2859.0</v>
      </c>
      <c r="M2814" s="6">
        <v>84.0</v>
      </c>
      <c r="N2814" s="6">
        <v>1482.0</v>
      </c>
      <c r="O2814" s="6" t="s">
        <v>7393</v>
      </c>
      <c r="P2814" s="8" t="str">
        <f t="shared" si="1"/>
        <v/>
      </c>
      <c r="Q2814" s="8" t="str">
        <f t="shared" si="10"/>
        <v/>
      </c>
      <c r="R2814" s="8" t="str">
        <f>if(and(P2814&lt;&gt;"",Q2814&lt;&gt;"newexp",Q2814&lt;&gt;"nostart"),countifs(script_conform_dispatching!A:A,P2814,script_conform_dispatching!B:B,Q2814),"")</f>
        <v/>
      </c>
      <c r="S2814" s="8" t="str">
        <f t="shared" si="3"/>
        <v/>
      </c>
    </row>
    <row r="2815" hidden="1">
      <c r="A2815" s="6" t="s">
        <v>7394</v>
      </c>
      <c r="B2815" s="6" t="s">
        <v>156</v>
      </c>
      <c r="C2815" s="6" t="s">
        <v>411</v>
      </c>
      <c r="H2815" s="8" t="str">
        <f>VLOOKUP(C2815,agent_name_matching!A:B,2,false)</f>
        <v>System</v>
      </c>
      <c r="I2815" s="33"/>
      <c r="O2815" s="6" t="s">
        <v>7395</v>
      </c>
      <c r="P2815" s="8" t="str">
        <f t="shared" si="1"/>
        <v/>
      </c>
      <c r="Q2815" s="8" t="str">
        <f t="shared" si="10"/>
        <v/>
      </c>
      <c r="R2815" s="8" t="str">
        <f>if(and(P2815&lt;&gt;"",Q2815&lt;&gt;"newexp",Q2815&lt;&gt;"nostart"),countifs(script_conform_dispatching!A:A,P2815,script_conform_dispatching!B:B,Q2815),"")</f>
        <v/>
      </c>
      <c r="S2815" s="8" t="str">
        <f t="shared" si="3"/>
        <v/>
      </c>
    </row>
    <row r="2816" hidden="1">
      <c r="A2816" s="6" t="s">
        <v>7396</v>
      </c>
      <c r="B2816" s="6" t="s">
        <v>156</v>
      </c>
      <c r="C2816" s="6" t="s">
        <v>414</v>
      </c>
      <c r="F2816" s="6" t="s">
        <v>415</v>
      </c>
      <c r="G2816" s="6" t="s">
        <v>416</v>
      </c>
      <c r="H2816" s="8" t="str">
        <f>VLOOKUP(C2816,agent_name_matching!A:B,2,false)</f>
        <v>Dialog LLM</v>
      </c>
      <c r="I2816" s="32" t="s">
        <v>7397</v>
      </c>
      <c r="J2816" s="6" t="s">
        <v>418</v>
      </c>
      <c r="L2816" s="6">
        <v>9164.0</v>
      </c>
      <c r="M2816" s="6">
        <v>126.0</v>
      </c>
      <c r="N2816" s="6">
        <v>2504.0</v>
      </c>
      <c r="O2816" s="6" t="s">
        <v>7398</v>
      </c>
      <c r="P2816" s="8" t="str">
        <f t="shared" si="1"/>
        <v/>
      </c>
      <c r="Q2816" s="8" t="str">
        <f t="shared" si="10"/>
        <v/>
      </c>
      <c r="R2816" s="8" t="str">
        <f>if(and(P2816&lt;&gt;"",Q2816&lt;&gt;"newexp",Q2816&lt;&gt;"nostart"),countifs(script_conform_dispatching!A:A,P2816,script_conform_dispatching!B:B,Q2816),"")</f>
        <v/>
      </c>
      <c r="S2816" s="8" t="str">
        <f t="shared" si="3"/>
        <v/>
      </c>
    </row>
    <row r="2817" hidden="1">
      <c r="A2817" s="6" t="s">
        <v>7399</v>
      </c>
      <c r="B2817" s="6" t="s">
        <v>156</v>
      </c>
      <c r="C2817" s="6" t="s">
        <v>37</v>
      </c>
      <c r="F2817" s="6" t="s">
        <v>415</v>
      </c>
      <c r="G2817" s="6" t="s">
        <v>416</v>
      </c>
      <c r="H2817" s="8" t="str">
        <f>VLOOKUP(C2817,agent_name_matching!A:B,2,false)</f>
        <v>Patient LLM</v>
      </c>
      <c r="I2817" s="32" t="s">
        <v>7400</v>
      </c>
      <c r="J2817" s="6" t="s">
        <v>418</v>
      </c>
      <c r="K2817" s="6">
        <v>1.0</v>
      </c>
      <c r="L2817" s="6">
        <v>3063.0</v>
      </c>
      <c r="M2817" s="6">
        <v>50.0</v>
      </c>
      <c r="N2817" s="6">
        <v>1218.0</v>
      </c>
      <c r="O2817" s="6" t="s">
        <v>7401</v>
      </c>
      <c r="P2817" s="8" t="str">
        <f t="shared" si="1"/>
        <v/>
      </c>
      <c r="Q2817" s="8" t="str">
        <f t="shared" si="10"/>
        <v/>
      </c>
      <c r="R2817" s="8" t="str">
        <f>if(and(P2817&lt;&gt;"",Q2817&lt;&gt;"newexp",Q2817&lt;&gt;"nostart"),countifs(script_conform_dispatching!A:A,P2817,script_conform_dispatching!B:B,Q2817),"")</f>
        <v/>
      </c>
      <c r="S2817" s="8" t="str">
        <f t="shared" si="3"/>
        <v/>
      </c>
    </row>
    <row r="2818" hidden="1">
      <c r="A2818" s="6" t="s">
        <v>7402</v>
      </c>
      <c r="B2818" s="6" t="s">
        <v>156</v>
      </c>
      <c r="C2818" s="6" t="s">
        <v>411</v>
      </c>
      <c r="H2818" s="8" t="str">
        <f>VLOOKUP(C2818,agent_name_matching!A:B,2,false)</f>
        <v>System</v>
      </c>
      <c r="I2818" s="33"/>
      <c r="O2818" s="6" t="s">
        <v>7403</v>
      </c>
      <c r="P2818" s="8" t="str">
        <f t="shared" si="1"/>
        <v/>
      </c>
      <c r="Q2818" s="8" t="str">
        <f t="shared" si="10"/>
        <v/>
      </c>
      <c r="R2818" s="8" t="str">
        <f>if(and(P2818&lt;&gt;"",Q2818&lt;&gt;"newexp",Q2818&lt;&gt;"nostart"),countifs(script_conform_dispatching!A:A,P2818,script_conform_dispatching!B:B,Q2818),"")</f>
        <v/>
      </c>
      <c r="S2818" s="8" t="str">
        <f t="shared" si="3"/>
        <v/>
      </c>
    </row>
    <row r="2819" hidden="1">
      <c r="A2819" s="6" t="s">
        <v>7404</v>
      </c>
      <c r="B2819" s="6" t="s">
        <v>156</v>
      </c>
      <c r="C2819" s="6" t="s">
        <v>414</v>
      </c>
      <c r="F2819" s="6" t="s">
        <v>415</v>
      </c>
      <c r="G2819" s="6" t="s">
        <v>416</v>
      </c>
      <c r="H2819" s="8" t="str">
        <f>VLOOKUP(C2819,agent_name_matching!A:B,2,false)</f>
        <v>Dialog LLM</v>
      </c>
      <c r="I2819" s="32" t="s">
        <v>7405</v>
      </c>
      <c r="J2819" s="6" t="s">
        <v>418</v>
      </c>
      <c r="L2819" s="6">
        <v>9559.0</v>
      </c>
      <c r="M2819" s="6">
        <v>288.0</v>
      </c>
      <c r="N2819" s="6">
        <v>4024.0</v>
      </c>
      <c r="O2819" s="6" t="s">
        <v>7406</v>
      </c>
      <c r="P2819" s="8" t="str">
        <f t="shared" si="1"/>
        <v/>
      </c>
      <c r="Q2819" s="8" t="str">
        <f t="shared" si="10"/>
        <v/>
      </c>
      <c r="R2819" s="8" t="str">
        <f>if(and(P2819&lt;&gt;"",Q2819&lt;&gt;"newexp",Q2819&lt;&gt;"nostart"),countifs(script_conform_dispatching!A:A,P2819,script_conform_dispatching!B:B,Q2819),"")</f>
        <v/>
      </c>
      <c r="S2819" s="8" t="str">
        <f t="shared" si="3"/>
        <v/>
      </c>
    </row>
    <row r="2820" hidden="1">
      <c r="A2820" s="6" t="s">
        <v>7407</v>
      </c>
      <c r="B2820" s="6" t="s">
        <v>156</v>
      </c>
      <c r="C2820" s="6" t="s">
        <v>407</v>
      </c>
      <c r="D2820" s="6">
        <v>4.0</v>
      </c>
      <c r="E2820" s="6" t="s">
        <v>445</v>
      </c>
      <c r="H2820" s="8" t="str">
        <f>VLOOKUP(C2820,agent_name_matching!A:B,2,false)</f>
        <v>--</v>
      </c>
      <c r="I2820" s="33"/>
      <c r="O2820" s="6" t="s">
        <v>7408</v>
      </c>
      <c r="P2820" s="8">
        <f t="shared" si="1"/>
        <v>4</v>
      </c>
      <c r="Q2820" s="8">
        <f t="shared" si="10"/>
        <v>5</v>
      </c>
      <c r="R2820" s="8">
        <f>if(and(P2820&lt;&gt;"",Q2820&lt;&gt;"newexp",Q2820&lt;&gt;"nostart"),countifs(script_conform_dispatching!A:A,P2820,script_conform_dispatching!B:B,Q2820),"")</f>
        <v>1</v>
      </c>
      <c r="S2820" s="8" t="str">
        <f t="shared" si="3"/>
        <v/>
      </c>
    </row>
    <row r="2821" hidden="1">
      <c r="A2821" s="6" t="s">
        <v>7409</v>
      </c>
      <c r="B2821" s="6" t="s">
        <v>156</v>
      </c>
      <c r="C2821" s="6" t="s">
        <v>407</v>
      </c>
      <c r="D2821" s="6">
        <v>5.0</v>
      </c>
      <c r="E2821" s="6" t="s">
        <v>408</v>
      </c>
      <c r="H2821" s="8" t="str">
        <f>VLOOKUP(C2821,agent_name_matching!A:B,2,false)</f>
        <v>--</v>
      </c>
      <c r="I2821" s="33"/>
      <c r="O2821" s="6" t="s">
        <v>7410</v>
      </c>
      <c r="P2821" s="8" t="str">
        <f t="shared" si="1"/>
        <v/>
      </c>
      <c r="Q2821" s="8" t="str">
        <f t="shared" si="10"/>
        <v/>
      </c>
      <c r="R2821" s="8" t="str">
        <f>if(and(P2821&lt;&gt;"",Q2821&lt;&gt;"newexp",Q2821&lt;&gt;"nostart"),countifs(script_conform_dispatching!A:A,P2821,script_conform_dispatching!B:B,Q2821),"")</f>
        <v/>
      </c>
      <c r="S2821" s="8" t="str">
        <f t="shared" si="3"/>
        <v/>
      </c>
    </row>
    <row r="2822" hidden="1">
      <c r="A2822" s="6" t="s">
        <v>7411</v>
      </c>
      <c r="B2822" s="6" t="s">
        <v>156</v>
      </c>
      <c r="C2822" s="6" t="s">
        <v>450</v>
      </c>
      <c r="F2822" s="6" t="s">
        <v>415</v>
      </c>
      <c r="G2822" s="6" t="s">
        <v>416</v>
      </c>
      <c r="H2822" s="8" t="str">
        <f>VLOOKUP(C2822,agent_name_matching!A:B,2,false)</f>
        <v>Validator LLM</v>
      </c>
      <c r="I2822" s="32" t="s">
        <v>7412</v>
      </c>
      <c r="J2822" s="6" t="s">
        <v>452</v>
      </c>
      <c r="L2822" s="6">
        <v>3437.0</v>
      </c>
      <c r="M2822" s="6">
        <v>30.0</v>
      </c>
      <c r="N2822" s="6">
        <v>831.0</v>
      </c>
      <c r="O2822" s="6" t="s">
        <v>7413</v>
      </c>
      <c r="P2822" s="8" t="str">
        <f t="shared" si="1"/>
        <v/>
      </c>
      <c r="Q2822" s="8" t="str">
        <f t="shared" si="10"/>
        <v/>
      </c>
      <c r="R2822" s="8" t="str">
        <f>if(and(P2822&lt;&gt;"",Q2822&lt;&gt;"newexp",Q2822&lt;&gt;"nostart"),countifs(script_conform_dispatching!A:A,P2822,script_conform_dispatching!B:B,Q2822),"")</f>
        <v/>
      </c>
      <c r="S2822" s="8" t="str">
        <f t="shared" si="3"/>
        <v/>
      </c>
    </row>
    <row r="2823" hidden="1">
      <c r="A2823" s="6" t="s">
        <v>7414</v>
      </c>
      <c r="B2823" s="6" t="s">
        <v>156</v>
      </c>
      <c r="C2823" s="6" t="s">
        <v>37</v>
      </c>
      <c r="F2823" s="6" t="s">
        <v>415</v>
      </c>
      <c r="G2823" s="6" t="s">
        <v>416</v>
      </c>
      <c r="H2823" s="8" t="str">
        <f>VLOOKUP(C2823,agent_name_matching!A:B,2,false)</f>
        <v>Patient LLM</v>
      </c>
      <c r="I2823" s="32" t="s">
        <v>7415</v>
      </c>
      <c r="J2823" s="6" t="s">
        <v>418</v>
      </c>
      <c r="K2823" s="6">
        <v>1.0</v>
      </c>
      <c r="L2823" s="6">
        <v>3219.0</v>
      </c>
      <c r="M2823" s="6">
        <v>45.0</v>
      </c>
      <c r="N2823" s="6">
        <v>1548.0</v>
      </c>
      <c r="O2823" s="6" t="s">
        <v>7416</v>
      </c>
      <c r="P2823" s="8" t="str">
        <f t="shared" si="1"/>
        <v/>
      </c>
      <c r="Q2823" s="8" t="str">
        <f t="shared" si="10"/>
        <v/>
      </c>
      <c r="R2823" s="8" t="str">
        <f>if(and(P2823&lt;&gt;"",Q2823&lt;&gt;"newexp",Q2823&lt;&gt;"nostart"),countifs(script_conform_dispatching!A:A,P2823,script_conform_dispatching!B:B,Q2823),"")</f>
        <v/>
      </c>
      <c r="S2823" s="8" t="str">
        <f t="shared" si="3"/>
        <v/>
      </c>
    </row>
    <row r="2824" hidden="1">
      <c r="A2824" s="6" t="s">
        <v>7417</v>
      </c>
      <c r="B2824" s="6" t="s">
        <v>156</v>
      </c>
      <c r="C2824" s="6" t="s">
        <v>411</v>
      </c>
      <c r="H2824" s="8" t="str">
        <f>VLOOKUP(C2824,agent_name_matching!A:B,2,false)</f>
        <v>System</v>
      </c>
      <c r="I2824" s="33"/>
      <c r="O2824" s="6" t="s">
        <v>7418</v>
      </c>
      <c r="P2824" s="8" t="str">
        <f t="shared" si="1"/>
        <v/>
      </c>
      <c r="Q2824" s="8" t="str">
        <f t="shared" si="10"/>
        <v/>
      </c>
      <c r="R2824" s="8" t="str">
        <f>if(and(P2824&lt;&gt;"",Q2824&lt;&gt;"newexp",Q2824&lt;&gt;"nostart"),countifs(script_conform_dispatching!A:A,P2824,script_conform_dispatching!B:B,Q2824),"")</f>
        <v/>
      </c>
      <c r="S2824" s="8" t="str">
        <f t="shared" si="3"/>
        <v/>
      </c>
    </row>
    <row r="2825" hidden="1">
      <c r="A2825" s="6" t="s">
        <v>7419</v>
      </c>
      <c r="B2825" s="6" t="s">
        <v>156</v>
      </c>
      <c r="C2825" s="6" t="s">
        <v>414</v>
      </c>
      <c r="F2825" s="6" t="s">
        <v>415</v>
      </c>
      <c r="G2825" s="6" t="s">
        <v>416</v>
      </c>
      <c r="H2825" s="8" t="str">
        <f>VLOOKUP(C2825,agent_name_matching!A:B,2,false)</f>
        <v>Dialog LLM</v>
      </c>
      <c r="I2825" s="32" t="s">
        <v>7420</v>
      </c>
      <c r="J2825" s="6" t="s">
        <v>418</v>
      </c>
      <c r="L2825" s="6">
        <v>10096.0</v>
      </c>
      <c r="M2825" s="6">
        <v>74.0</v>
      </c>
      <c r="N2825" s="6">
        <v>1971.0</v>
      </c>
      <c r="O2825" s="6" t="s">
        <v>7421</v>
      </c>
      <c r="P2825" s="8" t="str">
        <f t="shared" si="1"/>
        <v/>
      </c>
      <c r="Q2825" s="8" t="str">
        <f t="shared" si="10"/>
        <v/>
      </c>
      <c r="R2825" s="8" t="str">
        <f>if(and(P2825&lt;&gt;"",Q2825&lt;&gt;"newexp",Q2825&lt;&gt;"nostart"),countifs(script_conform_dispatching!A:A,P2825,script_conform_dispatching!B:B,Q2825),"")</f>
        <v/>
      </c>
      <c r="S2825" s="8" t="str">
        <f t="shared" si="3"/>
        <v/>
      </c>
    </row>
    <row r="2826" hidden="1">
      <c r="A2826" s="6" t="s">
        <v>7422</v>
      </c>
      <c r="B2826" s="6" t="s">
        <v>156</v>
      </c>
      <c r="C2826" s="6" t="s">
        <v>37</v>
      </c>
      <c r="F2826" s="6" t="s">
        <v>415</v>
      </c>
      <c r="G2826" s="6" t="s">
        <v>416</v>
      </c>
      <c r="H2826" s="8" t="str">
        <f>VLOOKUP(C2826,agent_name_matching!A:B,2,false)</f>
        <v>Patient LLM</v>
      </c>
      <c r="I2826" s="32" t="s">
        <v>7423</v>
      </c>
      <c r="J2826" s="6" t="s">
        <v>418</v>
      </c>
      <c r="K2826" s="6">
        <v>1.0</v>
      </c>
      <c r="L2826" s="6">
        <v>3332.0</v>
      </c>
      <c r="M2826" s="6">
        <v>83.0</v>
      </c>
      <c r="N2826" s="6">
        <v>1672.0</v>
      </c>
      <c r="O2826" s="6" t="s">
        <v>7424</v>
      </c>
      <c r="P2826" s="8" t="str">
        <f t="shared" si="1"/>
        <v/>
      </c>
      <c r="Q2826" s="8" t="str">
        <f t="shared" si="10"/>
        <v/>
      </c>
      <c r="R2826" s="8" t="str">
        <f>if(and(P2826&lt;&gt;"",Q2826&lt;&gt;"newexp",Q2826&lt;&gt;"nostart"),countifs(script_conform_dispatching!A:A,P2826,script_conform_dispatching!B:B,Q2826),"")</f>
        <v/>
      </c>
      <c r="S2826" s="8" t="str">
        <f t="shared" si="3"/>
        <v/>
      </c>
    </row>
    <row r="2827" hidden="1">
      <c r="A2827" s="6" t="s">
        <v>7425</v>
      </c>
      <c r="B2827" s="6" t="s">
        <v>156</v>
      </c>
      <c r="C2827" s="6" t="s">
        <v>411</v>
      </c>
      <c r="H2827" s="8" t="str">
        <f>VLOOKUP(C2827,agent_name_matching!A:B,2,false)</f>
        <v>System</v>
      </c>
      <c r="I2827" s="33"/>
      <c r="O2827" s="6" t="s">
        <v>7426</v>
      </c>
      <c r="P2827" s="8" t="str">
        <f t="shared" si="1"/>
        <v/>
      </c>
      <c r="Q2827" s="8" t="str">
        <f t="shared" si="10"/>
        <v/>
      </c>
      <c r="R2827" s="8" t="str">
        <f>if(and(P2827&lt;&gt;"",Q2827&lt;&gt;"newexp",Q2827&lt;&gt;"nostart"),countifs(script_conform_dispatching!A:A,P2827,script_conform_dispatching!B:B,Q2827),"")</f>
        <v/>
      </c>
      <c r="S2827" s="8" t="str">
        <f t="shared" si="3"/>
        <v/>
      </c>
    </row>
    <row r="2828" hidden="1">
      <c r="A2828" s="6" t="s">
        <v>7427</v>
      </c>
      <c r="B2828" s="6" t="s">
        <v>156</v>
      </c>
      <c r="C2828" s="6" t="s">
        <v>414</v>
      </c>
      <c r="F2828" s="6" t="s">
        <v>415</v>
      </c>
      <c r="G2828" s="6" t="s">
        <v>416</v>
      </c>
      <c r="H2828" s="8" t="str">
        <f>VLOOKUP(C2828,agent_name_matching!A:B,2,false)</f>
        <v>Dialog LLM</v>
      </c>
      <c r="I2828" s="32" t="s">
        <v>7428</v>
      </c>
      <c r="J2828" s="6" t="s">
        <v>418</v>
      </c>
      <c r="L2828" s="6">
        <v>10457.0</v>
      </c>
      <c r="M2828" s="6">
        <v>100.0</v>
      </c>
      <c r="N2828" s="6">
        <v>2144.0</v>
      </c>
      <c r="O2828" s="6" t="s">
        <v>7429</v>
      </c>
      <c r="P2828" s="8" t="str">
        <f t="shared" si="1"/>
        <v/>
      </c>
      <c r="Q2828" s="8" t="str">
        <f t="shared" si="10"/>
        <v/>
      </c>
      <c r="R2828" s="8" t="str">
        <f>if(and(P2828&lt;&gt;"",Q2828&lt;&gt;"newexp",Q2828&lt;&gt;"nostart"),countifs(script_conform_dispatching!A:A,P2828,script_conform_dispatching!B:B,Q2828),"")</f>
        <v/>
      </c>
      <c r="S2828" s="8" t="str">
        <f t="shared" si="3"/>
        <v/>
      </c>
    </row>
    <row r="2829" hidden="1">
      <c r="A2829" s="6" t="s">
        <v>7430</v>
      </c>
      <c r="B2829" s="6" t="s">
        <v>156</v>
      </c>
      <c r="C2829" s="6" t="s">
        <v>37</v>
      </c>
      <c r="F2829" s="6" t="s">
        <v>415</v>
      </c>
      <c r="G2829" s="6" t="s">
        <v>416</v>
      </c>
      <c r="H2829" s="8" t="str">
        <f>VLOOKUP(C2829,agent_name_matching!A:B,2,false)</f>
        <v>Patient LLM</v>
      </c>
      <c r="I2829" s="32" t="s">
        <v>7431</v>
      </c>
      <c r="J2829" s="6" t="s">
        <v>418</v>
      </c>
      <c r="K2829" s="6">
        <v>1.0</v>
      </c>
      <c r="L2829" s="6">
        <v>3509.0</v>
      </c>
      <c r="M2829" s="6">
        <v>81.0</v>
      </c>
      <c r="N2829" s="6">
        <v>1454.0</v>
      </c>
      <c r="O2829" s="6" t="s">
        <v>7432</v>
      </c>
      <c r="P2829" s="8" t="str">
        <f t="shared" si="1"/>
        <v/>
      </c>
      <c r="Q2829" s="8" t="str">
        <f t="shared" si="10"/>
        <v/>
      </c>
      <c r="R2829" s="8" t="str">
        <f>if(and(P2829&lt;&gt;"",Q2829&lt;&gt;"newexp",Q2829&lt;&gt;"nostart"),countifs(script_conform_dispatching!A:A,P2829,script_conform_dispatching!B:B,Q2829),"")</f>
        <v/>
      </c>
      <c r="S2829" s="8" t="str">
        <f t="shared" si="3"/>
        <v/>
      </c>
    </row>
    <row r="2830" hidden="1">
      <c r="A2830" s="6" t="s">
        <v>7433</v>
      </c>
      <c r="B2830" s="6" t="s">
        <v>156</v>
      </c>
      <c r="C2830" s="6" t="s">
        <v>411</v>
      </c>
      <c r="H2830" s="8" t="str">
        <f>VLOOKUP(C2830,agent_name_matching!A:B,2,false)</f>
        <v>System</v>
      </c>
      <c r="I2830" s="33"/>
      <c r="O2830" s="6" t="s">
        <v>7434</v>
      </c>
      <c r="P2830" s="8" t="str">
        <f t="shared" si="1"/>
        <v/>
      </c>
      <c r="Q2830" s="8" t="str">
        <f t="shared" si="10"/>
        <v/>
      </c>
      <c r="R2830" s="8" t="str">
        <f>if(and(P2830&lt;&gt;"",Q2830&lt;&gt;"newexp",Q2830&lt;&gt;"nostart"),countifs(script_conform_dispatching!A:A,P2830,script_conform_dispatching!B:B,Q2830),"")</f>
        <v/>
      </c>
      <c r="S2830" s="8" t="str">
        <f t="shared" si="3"/>
        <v/>
      </c>
    </row>
    <row r="2831" hidden="1">
      <c r="A2831" s="6" t="s">
        <v>7435</v>
      </c>
      <c r="B2831" s="6" t="s">
        <v>156</v>
      </c>
      <c r="C2831" s="6" t="s">
        <v>414</v>
      </c>
      <c r="F2831" s="6" t="s">
        <v>415</v>
      </c>
      <c r="G2831" s="6" t="s">
        <v>416</v>
      </c>
      <c r="H2831" s="8" t="str">
        <f>VLOOKUP(C2831,agent_name_matching!A:B,2,false)</f>
        <v>Dialog LLM</v>
      </c>
      <c r="I2831" s="32" t="s">
        <v>7436</v>
      </c>
      <c r="J2831" s="6" t="s">
        <v>418</v>
      </c>
      <c r="L2831" s="6">
        <v>10841.0</v>
      </c>
      <c r="M2831" s="6">
        <v>146.0</v>
      </c>
      <c r="N2831" s="6">
        <v>2467.0</v>
      </c>
      <c r="O2831" s="6" t="s">
        <v>7437</v>
      </c>
      <c r="P2831" s="8" t="str">
        <f t="shared" si="1"/>
        <v/>
      </c>
      <c r="Q2831" s="8" t="str">
        <f t="shared" si="10"/>
        <v/>
      </c>
      <c r="R2831" s="8" t="str">
        <f>if(and(P2831&lt;&gt;"",Q2831&lt;&gt;"newexp",Q2831&lt;&gt;"nostart"),countifs(script_conform_dispatching!A:A,P2831,script_conform_dispatching!B:B,Q2831),"")</f>
        <v/>
      </c>
      <c r="S2831" s="8" t="str">
        <f t="shared" si="3"/>
        <v/>
      </c>
    </row>
    <row r="2832" hidden="1">
      <c r="A2832" s="6" t="s">
        <v>7438</v>
      </c>
      <c r="B2832" s="6" t="s">
        <v>156</v>
      </c>
      <c r="C2832" s="6" t="s">
        <v>37</v>
      </c>
      <c r="F2832" s="6" t="s">
        <v>415</v>
      </c>
      <c r="G2832" s="6" t="s">
        <v>416</v>
      </c>
      <c r="H2832" s="8" t="str">
        <f>VLOOKUP(C2832,agent_name_matching!A:B,2,false)</f>
        <v>Patient LLM</v>
      </c>
      <c r="I2832" s="32" t="s">
        <v>7439</v>
      </c>
      <c r="J2832" s="6" t="s">
        <v>418</v>
      </c>
      <c r="K2832" s="6">
        <v>1.0</v>
      </c>
      <c r="L2832" s="6">
        <v>3730.0</v>
      </c>
      <c r="M2832" s="6">
        <v>62.0</v>
      </c>
      <c r="N2832" s="6">
        <v>1881.0</v>
      </c>
      <c r="O2832" s="6" t="s">
        <v>7440</v>
      </c>
      <c r="P2832" s="8" t="str">
        <f t="shared" si="1"/>
        <v/>
      </c>
      <c r="Q2832" s="8" t="str">
        <f t="shared" si="10"/>
        <v/>
      </c>
      <c r="R2832" s="8" t="str">
        <f>if(and(P2832&lt;&gt;"",Q2832&lt;&gt;"newexp",Q2832&lt;&gt;"nostart"),countifs(script_conform_dispatching!A:A,P2832,script_conform_dispatching!B:B,Q2832),"")</f>
        <v/>
      </c>
      <c r="S2832" s="8" t="str">
        <f t="shared" si="3"/>
        <v/>
      </c>
    </row>
    <row r="2833" hidden="1">
      <c r="A2833" s="6" t="s">
        <v>7441</v>
      </c>
      <c r="B2833" s="6" t="s">
        <v>156</v>
      </c>
      <c r="C2833" s="6" t="s">
        <v>411</v>
      </c>
      <c r="H2833" s="8" t="str">
        <f>VLOOKUP(C2833,agent_name_matching!A:B,2,false)</f>
        <v>System</v>
      </c>
      <c r="I2833" s="33"/>
      <c r="O2833" s="6" t="s">
        <v>7442</v>
      </c>
      <c r="P2833" s="8" t="str">
        <f t="shared" si="1"/>
        <v/>
      </c>
      <c r="Q2833" s="8" t="str">
        <f t="shared" si="10"/>
        <v/>
      </c>
      <c r="R2833" s="8" t="str">
        <f>if(and(P2833&lt;&gt;"",Q2833&lt;&gt;"newexp",Q2833&lt;&gt;"nostart"),countifs(script_conform_dispatching!A:A,P2833,script_conform_dispatching!B:B,Q2833),"")</f>
        <v/>
      </c>
      <c r="S2833" s="8" t="str">
        <f t="shared" si="3"/>
        <v/>
      </c>
    </row>
    <row r="2834" hidden="1">
      <c r="A2834" s="6" t="s">
        <v>7443</v>
      </c>
      <c r="B2834" s="6" t="s">
        <v>156</v>
      </c>
      <c r="C2834" s="6" t="s">
        <v>414</v>
      </c>
      <c r="F2834" s="6" t="s">
        <v>415</v>
      </c>
      <c r="G2834" s="6" t="s">
        <v>416</v>
      </c>
      <c r="H2834" s="8" t="str">
        <f>VLOOKUP(C2834,agent_name_matching!A:B,2,false)</f>
        <v>Dialog LLM</v>
      </c>
      <c r="I2834" s="32" t="s">
        <v>7444</v>
      </c>
      <c r="J2834" s="6" t="s">
        <v>418</v>
      </c>
      <c r="L2834" s="6">
        <v>11253.0</v>
      </c>
      <c r="M2834" s="6">
        <v>65.0</v>
      </c>
      <c r="N2834" s="6">
        <v>3805.0</v>
      </c>
      <c r="O2834" s="6" t="s">
        <v>7445</v>
      </c>
      <c r="P2834" s="8" t="str">
        <f t="shared" si="1"/>
        <v/>
      </c>
      <c r="Q2834" s="8" t="str">
        <f t="shared" si="10"/>
        <v/>
      </c>
      <c r="R2834" s="8" t="str">
        <f>if(and(P2834&lt;&gt;"",Q2834&lt;&gt;"newexp",Q2834&lt;&gt;"nostart"),countifs(script_conform_dispatching!A:A,P2834,script_conform_dispatching!B:B,Q2834),"")</f>
        <v/>
      </c>
      <c r="S2834" s="8" t="str">
        <f t="shared" si="3"/>
        <v/>
      </c>
    </row>
    <row r="2835" hidden="1">
      <c r="A2835" s="6" t="s">
        <v>7446</v>
      </c>
      <c r="B2835" s="6" t="s">
        <v>156</v>
      </c>
      <c r="C2835" s="6" t="s">
        <v>37</v>
      </c>
      <c r="F2835" s="6" t="s">
        <v>415</v>
      </c>
      <c r="G2835" s="6" t="s">
        <v>416</v>
      </c>
      <c r="H2835" s="8" t="str">
        <f>VLOOKUP(C2835,agent_name_matching!A:B,2,false)</f>
        <v>Patient LLM</v>
      </c>
      <c r="I2835" s="32" t="s">
        <v>7447</v>
      </c>
      <c r="J2835" s="6" t="s">
        <v>418</v>
      </c>
      <c r="K2835" s="6">
        <v>1.0</v>
      </c>
      <c r="L2835" s="6">
        <v>3851.0</v>
      </c>
      <c r="M2835" s="6">
        <v>82.0</v>
      </c>
      <c r="N2835" s="6">
        <v>1388.0</v>
      </c>
      <c r="O2835" s="6" t="s">
        <v>7448</v>
      </c>
      <c r="P2835" s="8" t="str">
        <f t="shared" si="1"/>
        <v/>
      </c>
      <c r="Q2835" s="8" t="str">
        <f t="shared" si="10"/>
        <v/>
      </c>
      <c r="R2835" s="8" t="str">
        <f>if(and(P2835&lt;&gt;"",Q2835&lt;&gt;"newexp",Q2835&lt;&gt;"nostart"),countifs(script_conform_dispatching!A:A,P2835,script_conform_dispatching!B:B,Q2835),"")</f>
        <v/>
      </c>
      <c r="S2835" s="8" t="str">
        <f t="shared" si="3"/>
        <v/>
      </c>
    </row>
    <row r="2836" hidden="1">
      <c r="A2836" s="6" t="s">
        <v>7449</v>
      </c>
      <c r="B2836" s="6" t="s">
        <v>156</v>
      </c>
      <c r="C2836" s="6" t="s">
        <v>411</v>
      </c>
      <c r="H2836" s="8" t="str">
        <f>VLOOKUP(C2836,agent_name_matching!A:B,2,false)</f>
        <v>System</v>
      </c>
      <c r="I2836" s="33"/>
      <c r="O2836" s="6" t="s">
        <v>7450</v>
      </c>
      <c r="P2836" s="8" t="str">
        <f t="shared" si="1"/>
        <v/>
      </c>
      <c r="Q2836" s="8" t="str">
        <f t="shared" si="10"/>
        <v/>
      </c>
      <c r="R2836" s="8" t="str">
        <f>if(and(P2836&lt;&gt;"",Q2836&lt;&gt;"newexp",Q2836&lt;&gt;"nostart"),countifs(script_conform_dispatching!A:A,P2836,script_conform_dispatching!B:B,Q2836),"")</f>
        <v/>
      </c>
      <c r="S2836" s="8" t="str">
        <f t="shared" si="3"/>
        <v/>
      </c>
    </row>
    <row r="2837" hidden="1">
      <c r="A2837" s="6" t="s">
        <v>7451</v>
      </c>
      <c r="B2837" s="6" t="s">
        <v>156</v>
      </c>
      <c r="C2837" s="6" t="s">
        <v>414</v>
      </c>
      <c r="F2837" s="6" t="s">
        <v>415</v>
      </c>
      <c r="G2837" s="6" t="s">
        <v>416</v>
      </c>
      <c r="H2837" s="8" t="str">
        <f>VLOOKUP(C2837,agent_name_matching!A:B,2,false)</f>
        <v>Dialog LLM</v>
      </c>
      <c r="I2837" s="32" t="s">
        <v>7452</v>
      </c>
      <c r="J2837" s="6" t="s">
        <v>418</v>
      </c>
      <c r="L2837" s="6">
        <v>11604.0</v>
      </c>
      <c r="M2837" s="6">
        <v>118.0</v>
      </c>
      <c r="N2837" s="6">
        <v>2436.0</v>
      </c>
      <c r="O2837" s="6" t="s">
        <v>7453</v>
      </c>
      <c r="P2837" s="8" t="str">
        <f t="shared" si="1"/>
        <v/>
      </c>
      <c r="Q2837" s="8" t="str">
        <f t="shared" si="10"/>
        <v/>
      </c>
      <c r="R2837" s="8" t="str">
        <f>if(and(P2837&lt;&gt;"",Q2837&lt;&gt;"newexp",Q2837&lt;&gt;"nostart"),countifs(script_conform_dispatching!A:A,P2837,script_conform_dispatching!B:B,Q2837),"")</f>
        <v/>
      </c>
      <c r="S2837" s="8" t="str">
        <f t="shared" si="3"/>
        <v/>
      </c>
    </row>
    <row r="2838" hidden="1">
      <c r="A2838" s="6" t="s">
        <v>7454</v>
      </c>
      <c r="B2838" s="6" t="s">
        <v>156</v>
      </c>
      <c r="C2838" s="6" t="s">
        <v>37</v>
      </c>
      <c r="F2838" s="6" t="s">
        <v>415</v>
      </c>
      <c r="G2838" s="6" t="s">
        <v>416</v>
      </c>
      <c r="H2838" s="8" t="str">
        <f>VLOOKUP(C2838,agent_name_matching!A:B,2,false)</f>
        <v>Patient LLM</v>
      </c>
      <c r="I2838" s="32" t="s">
        <v>7455</v>
      </c>
      <c r="J2838" s="6" t="s">
        <v>418</v>
      </c>
      <c r="K2838" s="6">
        <v>1.0</v>
      </c>
      <c r="L2838" s="6">
        <v>4045.0</v>
      </c>
      <c r="M2838" s="6">
        <v>73.0</v>
      </c>
      <c r="N2838" s="6">
        <v>1534.0</v>
      </c>
      <c r="O2838" s="6" t="s">
        <v>7456</v>
      </c>
      <c r="P2838" s="8" t="str">
        <f t="shared" si="1"/>
        <v/>
      </c>
      <c r="Q2838" s="8" t="str">
        <f t="shared" si="10"/>
        <v/>
      </c>
      <c r="R2838" s="8" t="str">
        <f>if(and(P2838&lt;&gt;"",Q2838&lt;&gt;"newexp",Q2838&lt;&gt;"nostart"),countifs(script_conform_dispatching!A:A,P2838,script_conform_dispatching!B:B,Q2838),"")</f>
        <v/>
      </c>
      <c r="S2838" s="8" t="str">
        <f t="shared" si="3"/>
        <v/>
      </c>
    </row>
    <row r="2839" hidden="1">
      <c r="A2839" s="6" t="s">
        <v>7457</v>
      </c>
      <c r="B2839" s="6" t="s">
        <v>156</v>
      </c>
      <c r="C2839" s="6" t="s">
        <v>411</v>
      </c>
      <c r="H2839" s="8" t="str">
        <f>VLOOKUP(C2839,agent_name_matching!A:B,2,false)</f>
        <v>System</v>
      </c>
      <c r="I2839" s="33"/>
      <c r="O2839" s="6" t="s">
        <v>7458</v>
      </c>
      <c r="P2839" s="8" t="str">
        <f t="shared" si="1"/>
        <v/>
      </c>
      <c r="Q2839" s="8" t="str">
        <f t="shared" si="10"/>
        <v/>
      </c>
      <c r="R2839" s="8" t="str">
        <f>if(and(P2839&lt;&gt;"",Q2839&lt;&gt;"newexp",Q2839&lt;&gt;"nostart"),countifs(script_conform_dispatching!A:A,P2839,script_conform_dispatching!B:B,Q2839),"")</f>
        <v/>
      </c>
      <c r="S2839" s="8" t="str">
        <f t="shared" si="3"/>
        <v/>
      </c>
    </row>
    <row r="2840" hidden="1">
      <c r="A2840" s="6" t="s">
        <v>7459</v>
      </c>
      <c r="B2840" s="6" t="s">
        <v>156</v>
      </c>
      <c r="C2840" s="6" t="s">
        <v>414</v>
      </c>
      <c r="F2840" s="6" t="s">
        <v>415</v>
      </c>
      <c r="G2840" s="6" t="s">
        <v>416</v>
      </c>
      <c r="H2840" s="8" t="str">
        <f>VLOOKUP(C2840,agent_name_matching!A:B,2,false)</f>
        <v>Dialog LLM</v>
      </c>
      <c r="I2840" s="32" t="s">
        <v>7460</v>
      </c>
      <c r="J2840" s="6" t="s">
        <v>418</v>
      </c>
      <c r="L2840" s="6">
        <v>11998.0</v>
      </c>
      <c r="M2840" s="6">
        <v>116.0</v>
      </c>
      <c r="N2840" s="6">
        <v>2441.0</v>
      </c>
      <c r="O2840" s="6" t="s">
        <v>7461</v>
      </c>
      <c r="P2840" s="8" t="str">
        <f t="shared" si="1"/>
        <v/>
      </c>
      <c r="Q2840" s="8" t="str">
        <f t="shared" si="10"/>
        <v/>
      </c>
      <c r="R2840" s="8" t="str">
        <f>if(and(P2840&lt;&gt;"",Q2840&lt;&gt;"newexp",Q2840&lt;&gt;"nostart"),countifs(script_conform_dispatching!A:A,P2840,script_conform_dispatching!B:B,Q2840),"")</f>
        <v/>
      </c>
      <c r="S2840" s="8" t="str">
        <f t="shared" si="3"/>
        <v/>
      </c>
    </row>
    <row r="2841" hidden="1">
      <c r="A2841" s="6" t="s">
        <v>7462</v>
      </c>
      <c r="B2841" s="6" t="s">
        <v>156</v>
      </c>
      <c r="C2841" s="6" t="s">
        <v>37</v>
      </c>
      <c r="F2841" s="6" t="s">
        <v>415</v>
      </c>
      <c r="G2841" s="6" t="s">
        <v>416</v>
      </c>
      <c r="H2841" s="8" t="str">
        <f>VLOOKUP(C2841,agent_name_matching!A:B,2,false)</f>
        <v>Patient LLM</v>
      </c>
      <c r="I2841" s="32" t="s">
        <v>7463</v>
      </c>
      <c r="J2841" s="6" t="s">
        <v>418</v>
      </c>
      <c r="K2841" s="6">
        <v>1.0</v>
      </c>
      <c r="L2841" s="6">
        <v>4228.0</v>
      </c>
      <c r="M2841" s="6">
        <v>59.0</v>
      </c>
      <c r="N2841" s="6">
        <v>1529.0</v>
      </c>
      <c r="O2841" s="6" t="s">
        <v>7464</v>
      </c>
      <c r="P2841" s="8" t="str">
        <f t="shared" si="1"/>
        <v/>
      </c>
      <c r="Q2841" s="8" t="str">
        <f t="shared" si="10"/>
        <v/>
      </c>
      <c r="R2841" s="8" t="str">
        <f>if(and(P2841&lt;&gt;"",Q2841&lt;&gt;"newexp",Q2841&lt;&gt;"nostart"),countifs(script_conform_dispatching!A:A,P2841,script_conform_dispatching!B:B,Q2841),"")</f>
        <v/>
      </c>
      <c r="S2841" s="8" t="str">
        <f t="shared" si="3"/>
        <v/>
      </c>
    </row>
    <row r="2842" hidden="1">
      <c r="A2842" s="6" t="s">
        <v>7465</v>
      </c>
      <c r="B2842" s="6" t="s">
        <v>156</v>
      </c>
      <c r="C2842" s="6" t="s">
        <v>411</v>
      </c>
      <c r="H2842" s="8" t="str">
        <f>VLOOKUP(C2842,agent_name_matching!A:B,2,false)</f>
        <v>System</v>
      </c>
      <c r="I2842" s="33"/>
      <c r="O2842" s="6" t="s">
        <v>7466</v>
      </c>
      <c r="P2842" s="8" t="str">
        <f t="shared" si="1"/>
        <v/>
      </c>
      <c r="Q2842" s="8" t="str">
        <f t="shared" si="10"/>
        <v/>
      </c>
      <c r="R2842" s="8" t="str">
        <f>if(and(P2842&lt;&gt;"",Q2842&lt;&gt;"newexp",Q2842&lt;&gt;"nostart"),countifs(script_conform_dispatching!A:A,P2842,script_conform_dispatching!B:B,Q2842),"")</f>
        <v/>
      </c>
      <c r="S2842" s="8" t="str">
        <f t="shared" si="3"/>
        <v/>
      </c>
    </row>
    <row r="2843" hidden="1">
      <c r="A2843" s="6" t="s">
        <v>7467</v>
      </c>
      <c r="B2843" s="6" t="s">
        <v>156</v>
      </c>
      <c r="C2843" s="6" t="s">
        <v>414</v>
      </c>
      <c r="F2843" s="6" t="s">
        <v>415</v>
      </c>
      <c r="G2843" s="6" t="s">
        <v>416</v>
      </c>
      <c r="H2843" s="8" t="str">
        <f>VLOOKUP(C2843,agent_name_matching!A:B,2,false)</f>
        <v>Dialog LLM</v>
      </c>
      <c r="I2843" s="32" t="s">
        <v>7468</v>
      </c>
      <c r="J2843" s="6" t="s">
        <v>418</v>
      </c>
      <c r="L2843" s="6">
        <v>12377.0</v>
      </c>
      <c r="M2843" s="6">
        <v>142.0</v>
      </c>
      <c r="N2843" s="6">
        <v>2525.0</v>
      </c>
      <c r="O2843" s="6" t="s">
        <v>7469</v>
      </c>
      <c r="P2843" s="8" t="str">
        <f t="shared" si="1"/>
        <v/>
      </c>
      <c r="Q2843" s="8" t="str">
        <f t="shared" si="10"/>
        <v/>
      </c>
      <c r="R2843" s="8" t="str">
        <f>if(and(P2843&lt;&gt;"",Q2843&lt;&gt;"newexp",Q2843&lt;&gt;"nostart"),countifs(script_conform_dispatching!A:A,P2843,script_conform_dispatching!B:B,Q2843),"")</f>
        <v/>
      </c>
      <c r="S2843" s="8" t="str">
        <f t="shared" si="3"/>
        <v/>
      </c>
    </row>
    <row r="2844" hidden="1">
      <c r="A2844" s="6" t="s">
        <v>7470</v>
      </c>
      <c r="B2844" s="6" t="s">
        <v>156</v>
      </c>
      <c r="C2844" s="6" t="s">
        <v>37</v>
      </c>
      <c r="F2844" s="6" t="s">
        <v>415</v>
      </c>
      <c r="G2844" s="6" t="s">
        <v>416</v>
      </c>
      <c r="H2844" s="8" t="str">
        <f>VLOOKUP(C2844,agent_name_matching!A:B,2,false)</f>
        <v>Patient LLM</v>
      </c>
      <c r="I2844" s="32" t="s">
        <v>7471</v>
      </c>
      <c r="J2844" s="6" t="s">
        <v>418</v>
      </c>
      <c r="K2844" s="6">
        <v>1.0</v>
      </c>
      <c r="L2844" s="6">
        <v>4423.0</v>
      </c>
      <c r="M2844" s="6">
        <v>43.0</v>
      </c>
      <c r="N2844" s="6">
        <v>1167.0</v>
      </c>
      <c r="O2844" s="6" t="s">
        <v>7472</v>
      </c>
      <c r="P2844" s="8" t="str">
        <f t="shared" si="1"/>
        <v/>
      </c>
      <c r="Q2844" s="8" t="str">
        <f t="shared" si="10"/>
        <v/>
      </c>
      <c r="R2844" s="8" t="str">
        <f>if(and(P2844&lt;&gt;"",Q2844&lt;&gt;"newexp",Q2844&lt;&gt;"nostart"),countifs(script_conform_dispatching!A:A,P2844,script_conform_dispatching!B:B,Q2844),"")</f>
        <v/>
      </c>
      <c r="S2844" s="8" t="str">
        <f t="shared" si="3"/>
        <v/>
      </c>
    </row>
    <row r="2845" hidden="1">
      <c r="A2845" s="6" t="s">
        <v>7473</v>
      </c>
      <c r="B2845" s="6" t="s">
        <v>156</v>
      </c>
      <c r="C2845" s="6" t="s">
        <v>411</v>
      </c>
      <c r="H2845" s="8" t="str">
        <f>VLOOKUP(C2845,agent_name_matching!A:B,2,false)</f>
        <v>System</v>
      </c>
      <c r="I2845" s="33"/>
      <c r="O2845" s="6" t="s">
        <v>7474</v>
      </c>
      <c r="P2845" s="8" t="str">
        <f t="shared" si="1"/>
        <v/>
      </c>
      <c r="Q2845" s="8" t="str">
        <f t="shared" si="10"/>
        <v/>
      </c>
      <c r="R2845" s="8" t="str">
        <f>if(and(P2845&lt;&gt;"",Q2845&lt;&gt;"newexp",Q2845&lt;&gt;"nostart"),countifs(script_conform_dispatching!A:A,P2845,script_conform_dispatching!B:B,Q2845),"")</f>
        <v/>
      </c>
      <c r="S2845" s="8" t="str">
        <f t="shared" si="3"/>
        <v/>
      </c>
    </row>
    <row r="2846" hidden="1">
      <c r="A2846" s="6" t="s">
        <v>7475</v>
      </c>
      <c r="B2846" s="6" t="s">
        <v>156</v>
      </c>
      <c r="C2846" s="6" t="s">
        <v>414</v>
      </c>
      <c r="F2846" s="6" t="s">
        <v>415</v>
      </c>
      <c r="G2846" s="6" t="s">
        <v>416</v>
      </c>
      <c r="H2846" s="8" t="str">
        <f>VLOOKUP(C2846,agent_name_matching!A:B,2,false)</f>
        <v>Dialog LLM</v>
      </c>
      <c r="I2846" s="32" t="s">
        <v>7476</v>
      </c>
      <c r="J2846" s="6" t="s">
        <v>418</v>
      </c>
      <c r="L2846" s="6">
        <v>12766.0</v>
      </c>
      <c r="M2846" s="6">
        <v>67.0</v>
      </c>
      <c r="N2846" s="6">
        <v>1834.0</v>
      </c>
      <c r="O2846" s="6" t="s">
        <v>7477</v>
      </c>
      <c r="P2846" s="8" t="str">
        <f t="shared" si="1"/>
        <v/>
      </c>
      <c r="Q2846" s="8" t="str">
        <f t="shared" si="10"/>
        <v/>
      </c>
      <c r="R2846" s="8" t="str">
        <f>if(and(P2846&lt;&gt;"",Q2846&lt;&gt;"newexp",Q2846&lt;&gt;"nostart"),countifs(script_conform_dispatching!A:A,P2846,script_conform_dispatching!B:B,Q2846),"")</f>
        <v/>
      </c>
      <c r="S2846" s="8" t="str">
        <f t="shared" si="3"/>
        <v/>
      </c>
    </row>
    <row r="2847" hidden="1">
      <c r="A2847" s="6" t="s">
        <v>7478</v>
      </c>
      <c r="B2847" s="6" t="s">
        <v>156</v>
      </c>
      <c r="C2847" s="6" t="s">
        <v>37</v>
      </c>
      <c r="F2847" s="6" t="s">
        <v>415</v>
      </c>
      <c r="G2847" s="6" t="s">
        <v>416</v>
      </c>
      <c r="H2847" s="8" t="str">
        <f>VLOOKUP(C2847,agent_name_matching!A:B,2,false)</f>
        <v>Patient LLM</v>
      </c>
      <c r="I2847" s="32" t="s">
        <v>7479</v>
      </c>
      <c r="J2847" s="6" t="s">
        <v>418</v>
      </c>
      <c r="K2847" s="6">
        <v>1.0</v>
      </c>
      <c r="L2847" s="6">
        <v>4527.0</v>
      </c>
      <c r="M2847" s="6">
        <v>79.0</v>
      </c>
      <c r="N2847" s="6">
        <v>1796.0</v>
      </c>
      <c r="O2847" s="6" t="s">
        <v>7480</v>
      </c>
      <c r="P2847" s="8" t="str">
        <f t="shared" si="1"/>
        <v/>
      </c>
      <c r="Q2847" s="8" t="str">
        <f t="shared" si="10"/>
        <v/>
      </c>
      <c r="R2847" s="8" t="str">
        <f>if(and(P2847&lt;&gt;"",Q2847&lt;&gt;"newexp",Q2847&lt;&gt;"nostart"),countifs(script_conform_dispatching!A:A,P2847,script_conform_dispatching!B:B,Q2847),"")</f>
        <v/>
      </c>
      <c r="S2847" s="8" t="str">
        <f t="shared" si="3"/>
        <v/>
      </c>
    </row>
    <row r="2848" hidden="1">
      <c r="A2848" s="6" t="s">
        <v>7481</v>
      </c>
      <c r="B2848" s="6" t="s">
        <v>156</v>
      </c>
      <c r="C2848" s="6" t="s">
        <v>411</v>
      </c>
      <c r="H2848" s="8" t="str">
        <f>VLOOKUP(C2848,agent_name_matching!A:B,2,false)</f>
        <v>System</v>
      </c>
      <c r="I2848" s="33"/>
      <c r="O2848" s="6" t="s">
        <v>7482</v>
      </c>
      <c r="P2848" s="8" t="str">
        <f t="shared" si="1"/>
        <v/>
      </c>
      <c r="Q2848" s="8" t="str">
        <f t="shared" si="10"/>
        <v/>
      </c>
      <c r="R2848" s="8" t="str">
        <f>if(and(P2848&lt;&gt;"",Q2848&lt;&gt;"newexp",Q2848&lt;&gt;"nostart"),countifs(script_conform_dispatching!A:A,P2848,script_conform_dispatching!B:B,Q2848),"")</f>
        <v/>
      </c>
      <c r="S2848" s="8" t="str">
        <f t="shared" si="3"/>
        <v/>
      </c>
    </row>
    <row r="2849" hidden="1">
      <c r="A2849" s="6" t="s">
        <v>7483</v>
      </c>
      <c r="B2849" s="6" t="s">
        <v>156</v>
      </c>
      <c r="C2849" s="6" t="s">
        <v>414</v>
      </c>
      <c r="F2849" s="6" t="s">
        <v>415</v>
      </c>
      <c r="G2849" s="6" t="s">
        <v>416</v>
      </c>
      <c r="H2849" s="8" t="str">
        <f>VLOOKUP(C2849,agent_name_matching!A:B,2,false)</f>
        <v>Dialog LLM</v>
      </c>
      <c r="I2849" s="32" t="s">
        <v>7484</v>
      </c>
      <c r="J2849" s="6" t="s">
        <v>418</v>
      </c>
      <c r="L2849" s="6">
        <v>13116.0</v>
      </c>
      <c r="M2849" s="6">
        <v>119.0</v>
      </c>
      <c r="N2849" s="6">
        <v>2508.0</v>
      </c>
      <c r="O2849" s="6" t="s">
        <v>7485</v>
      </c>
      <c r="P2849" s="8" t="str">
        <f t="shared" si="1"/>
        <v/>
      </c>
      <c r="Q2849" s="8" t="str">
        <f t="shared" si="10"/>
        <v/>
      </c>
      <c r="R2849" s="8" t="str">
        <f>if(and(P2849&lt;&gt;"",Q2849&lt;&gt;"newexp",Q2849&lt;&gt;"nostart"),countifs(script_conform_dispatching!A:A,P2849,script_conform_dispatching!B:B,Q2849),"")</f>
        <v/>
      </c>
      <c r="S2849" s="8" t="str">
        <f t="shared" si="3"/>
        <v/>
      </c>
    </row>
    <row r="2850" hidden="1">
      <c r="A2850" s="6" t="s">
        <v>7486</v>
      </c>
      <c r="B2850" s="6" t="s">
        <v>156</v>
      </c>
      <c r="C2850" s="6" t="s">
        <v>37</v>
      </c>
      <c r="F2850" s="6" t="s">
        <v>415</v>
      </c>
      <c r="G2850" s="6" t="s">
        <v>416</v>
      </c>
      <c r="H2850" s="8" t="str">
        <f>VLOOKUP(C2850,agent_name_matching!A:B,2,false)</f>
        <v>Patient LLM</v>
      </c>
      <c r="I2850" s="32" t="s">
        <v>7487</v>
      </c>
      <c r="J2850" s="6" t="s">
        <v>418</v>
      </c>
      <c r="K2850" s="6">
        <v>1.0</v>
      </c>
      <c r="L2850" s="6">
        <v>4719.0</v>
      </c>
      <c r="M2850" s="6">
        <v>90.0</v>
      </c>
      <c r="N2850" s="6">
        <v>1753.0</v>
      </c>
      <c r="O2850" s="6" t="s">
        <v>7488</v>
      </c>
      <c r="P2850" s="8" t="str">
        <f t="shared" si="1"/>
        <v/>
      </c>
      <c r="Q2850" s="8" t="str">
        <f t="shared" si="10"/>
        <v/>
      </c>
      <c r="R2850" s="8" t="str">
        <f>if(and(P2850&lt;&gt;"",Q2850&lt;&gt;"newexp",Q2850&lt;&gt;"nostart"),countifs(script_conform_dispatching!A:A,P2850,script_conform_dispatching!B:B,Q2850),"")</f>
        <v/>
      </c>
      <c r="S2850" s="8" t="str">
        <f t="shared" si="3"/>
        <v/>
      </c>
    </row>
    <row r="2851" hidden="1">
      <c r="A2851" s="6" t="s">
        <v>7489</v>
      </c>
      <c r="B2851" s="6" t="s">
        <v>156</v>
      </c>
      <c r="C2851" s="6" t="s">
        <v>411</v>
      </c>
      <c r="H2851" s="8" t="str">
        <f>VLOOKUP(C2851,agent_name_matching!A:B,2,false)</f>
        <v>System</v>
      </c>
      <c r="I2851" s="33"/>
      <c r="O2851" s="6" t="s">
        <v>7490</v>
      </c>
      <c r="P2851" s="8" t="str">
        <f t="shared" si="1"/>
        <v/>
      </c>
      <c r="Q2851" s="8" t="str">
        <f t="shared" si="10"/>
        <v/>
      </c>
      <c r="R2851" s="8" t="str">
        <f>if(and(P2851&lt;&gt;"",Q2851&lt;&gt;"newexp",Q2851&lt;&gt;"nostart"),countifs(script_conform_dispatching!A:A,P2851,script_conform_dispatching!B:B,Q2851),"")</f>
        <v/>
      </c>
      <c r="S2851" s="8" t="str">
        <f t="shared" si="3"/>
        <v/>
      </c>
    </row>
    <row r="2852" hidden="1">
      <c r="A2852" s="6" t="s">
        <v>7491</v>
      </c>
      <c r="B2852" s="6" t="s">
        <v>156</v>
      </c>
      <c r="C2852" s="6" t="s">
        <v>414</v>
      </c>
      <c r="F2852" s="6" t="s">
        <v>415</v>
      </c>
      <c r="G2852" s="6" t="s">
        <v>416</v>
      </c>
      <c r="H2852" s="8" t="str">
        <f>VLOOKUP(C2852,agent_name_matching!A:B,2,false)</f>
        <v>Dialog LLM</v>
      </c>
      <c r="I2852" s="32" t="s">
        <v>7492</v>
      </c>
      <c r="J2852" s="6" t="s">
        <v>418</v>
      </c>
      <c r="L2852" s="6">
        <v>13529.0</v>
      </c>
      <c r="M2852" s="6">
        <v>136.0</v>
      </c>
      <c r="N2852" s="6">
        <v>2596.0</v>
      </c>
      <c r="O2852" s="6" t="s">
        <v>7493</v>
      </c>
      <c r="P2852" s="8" t="str">
        <f t="shared" si="1"/>
        <v/>
      </c>
      <c r="Q2852" s="8" t="str">
        <f t="shared" si="10"/>
        <v/>
      </c>
      <c r="R2852" s="8" t="str">
        <f>if(and(P2852&lt;&gt;"",Q2852&lt;&gt;"newexp",Q2852&lt;&gt;"nostart"),countifs(script_conform_dispatching!A:A,P2852,script_conform_dispatching!B:B,Q2852),"")</f>
        <v/>
      </c>
      <c r="S2852" s="8" t="str">
        <f t="shared" si="3"/>
        <v/>
      </c>
    </row>
    <row r="2853" hidden="1">
      <c r="A2853" s="6" t="s">
        <v>7494</v>
      </c>
      <c r="B2853" s="6" t="s">
        <v>156</v>
      </c>
      <c r="C2853" s="6" t="s">
        <v>37</v>
      </c>
      <c r="F2853" s="6" t="s">
        <v>415</v>
      </c>
      <c r="G2853" s="6" t="s">
        <v>416</v>
      </c>
      <c r="H2853" s="8" t="str">
        <f>VLOOKUP(C2853,agent_name_matching!A:B,2,false)</f>
        <v>Patient LLM</v>
      </c>
      <c r="I2853" s="32" t="s">
        <v>7495</v>
      </c>
      <c r="J2853" s="6" t="s">
        <v>418</v>
      </c>
      <c r="K2853" s="6">
        <v>1.0</v>
      </c>
      <c r="L2853" s="6">
        <v>4939.0</v>
      </c>
      <c r="M2853" s="6">
        <v>39.0</v>
      </c>
      <c r="N2853" s="6">
        <v>1369.0</v>
      </c>
      <c r="O2853" s="6" t="s">
        <v>7496</v>
      </c>
      <c r="P2853" s="8" t="str">
        <f t="shared" si="1"/>
        <v/>
      </c>
      <c r="Q2853" s="8" t="str">
        <f t="shared" si="10"/>
        <v/>
      </c>
      <c r="R2853" s="8" t="str">
        <f>if(and(P2853&lt;&gt;"",Q2853&lt;&gt;"newexp",Q2853&lt;&gt;"nostart"),countifs(script_conform_dispatching!A:A,P2853,script_conform_dispatching!B:B,Q2853),"")</f>
        <v/>
      </c>
      <c r="S2853" s="8" t="str">
        <f t="shared" si="3"/>
        <v/>
      </c>
    </row>
    <row r="2854" hidden="1">
      <c r="A2854" s="6" t="s">
        <v>7497</v>
      </c>
      <c r="B2854" s="6" t="s">
        <v>156</v>
      </c>
      <c r="C2854" s="6" t="s">
        <v>411</v>
      </c>
      <c r="H2854" s="8" t="str">
        <f>VLOOKUP(C2854,agent_name_matching!A:B,2,false)</f>
        <v>System</v>
      </c>
      <c r="I2854" s="33"/>
      <c r="O2854" s="6" t="s">
        <v>7498</v>
      </c>
      <c r="P2854" s="8" t="str">
        <f t="shared" si="1"/>
        <v/>
      </c>
      <c r="Q2854" s="8" t="str">
        <f t="shared" si="10"/>
        <v/>
      </c>
      <c r="R2854" s="8" t="str">
        <f>if(and(P2854&lt;&gt;"",Q2854&lt;&gt;"newexp",Q2854&lt;&gt;"nostart"),countifs(script_conform_dispatching!A:A,P2854,script_conform_dispatching!B:B,Q2854),"")</f>
        <v/>
      </c>
      <c r="S2854" s="8" t="str">
        <f t="shared" si="3"/>
        <v/>
      </c>
    </row>
    <row r="2855" hidden="1">
      <c r="A2855" s="6" t="s">
        <v>7499</v>
      </c>
      <c r="B2855" s="6" t="s">
        <v>156</v>
      </c>
      <c r="C2855" s="6" t="s">
        <v>414</v>
      </c>
      <c r="F2855" s="6" t="s">
        <v>415</v>
      </c>
      <c r="G2855" s="6" t="s">
        <v>416</v>
      </c>
      <c r="H2855" s="8" t="str">
        <f>VLOOKUP(C2855,agent_name_matching!A:B,2,false)</f>
        <v>Dialog LLM</v>
      </c>
      <c r="I2855" s="32" t="s">
        <v>7500</v>
      </c>
      <c r="J2855" s="6" t="s">
        <v>418</v>
      </c>
      <c r="L2855" s="6">
        <v>13908.0</v>
      </c>
      <c r="M2855" s="6">
        <v>65.0</v>
      </c>
      <c r="N2855" s="6">
        <v>1532.0</v>
      </c>
      <c r="O2855" s="6" t="s">
        <v>7501</v>
      </c>
      <c r="P2855" s="8" t="str">
        <f t="shared" si="1"/>
        <v/>
      </c>
      <c r="Q2855" s="8" t="str">
        <f t="shared" si="10"/>
        <v/>
      </c>
      <c r="R2855" s="8" t="str">
        <f>if(and(P2855&lt;&gt;"",Q2855&lt;&gt;"newexp",Q2855&lt;&gt;"nostart"),countifs(script_conform_dispatching!A:A,P2855,script_conform_dispatching!B:B,Q2855),"")</f>
        <v/>
      </c>
      <c r="S2855" s="8" t="str">
        <f t="shared" si="3"/>
        <v/>
      </c>
    </row>
    <row r="2856" hidden="1">
      <c r="A2856" s="6" t="s">
        <v>7502</v>
      </c>
      <c r="B2856" s="6" t="s">
        <v>156</v>
      </c>
      <c r="C2856" s="6" t="s">
        <v>37</v>
      </c>
      <c r="F2856" s="6" t="s">
        <v>415</v>
      </c>
      <c r="G2856" s="6" t="s">
        <v>416</v>
      </c>
      <c r="H2856" s="8" t="str">
        <f>VLOOKUP(C2856,agent_name_matching!A:B,2,false)</f>
        <v>Patient LLM</v>
      </c>
      <c r="I2856" s="32" t="s">
        <v>7503</v>
      </c>
      <c r="J2856" s="6" t="s">
        <v>418</v>
      </c>
      <c r="K2856" s="6">
        <v>1.0</v>
      </c>
      <c r="L2856" s="6">
        <v>5037.0</v>
      </c>
      <c r="M2856" s="6">
        <v>76.0</v>
      </c>
      <c r="N2856" s="6">
        <v>1516.0</v>
      </c>
      <c r="O2856" s="6" t="s">
        <v>7504</v>
      </c>
      <c r="P2856" s="8" t="str">
        <f t="shared" si="1"/>
        <v/>
      </c>
      <c r="Q2856" s="8" t="str">
        <f t="shared" si="10"/>
        <v/>
      </c>
      <c r="R2856" s="8" t="str">
        <f>if(and(P2856&lt;&gt;"",Q2856&lt;&gt;"newexp",Q2856&lt;&gt;"nostart"),countifs(script_conform_dispatching!A:A,P2856,script_conform_dispatching!B:B,Q2856),"")</f>
        <v/>
      </c>
      <c r="S2856" s="8" t="str">
        <f t="shared" si="3"/>
        <v/>
      </c>
    </row>
    <row r="2857" hidden="1">
      <c r="A2857" s="6" t="s">
        <v>7505</v>
      </c>
      <c r="B2857" s="6" t="s">
        <v>156</v>
      </c>
      <c r="C2857" s="6" t="s">
        <v>411</v>
      </c>
      <c r="H2857" s="8" t="str">
        <f>VLOOKUP(C2857,agent_name_matching!A:B,2,false)</f>
        <v>System</v>
      </c>
      <c r="I2857" s="33"/>
      <c r="O2857" s="6" t="s">
        <v>7506</v>
      </c>
      <c r="P2857" s="8" t="str">
        <f t="shared" si="1"/>
        <v/>
      </c>
      <c r="Q2857" s="8" t="str">
        <f t="shared" si="10"/>
        <v/>
      </c>
      <c r="R2857" s="8" t="str">
        <f>if(and(P2857&lt;&gt;"",Q2857&lt;&gt;"newexp",Q2857&lt;&gt;"nostart"),countifs(script_conform_dispatching!A:A,P2857,script_conform_dispatching!B:B,Q2857),"")</f>
        <v/>
      </c>
      <c r="S2857" s="8" t="str">
        <f t="shared" si="3"/>
        <v/>
      </c>
    </row>
    <row r="2858" hidden="1">
      <c r="A2858" s="6" t="s">
        <v>7507</v>
      </c>
      <c r="B2858" s="6" t="s">
        <v>156</v>
      </c>
      <c r="C2858" s="6" t="s">
        <v>414</v>
      </c>
      <c r="F2858" s="6" t="s">
        <v>415</v>
      </c>
      <c r="G2858" s="6" t="s">
        <v>416</v>
      </c>
      <c r="H2858" s="8" t="str">
        <f>VLOOKUP(C2858,agent_name_matching!A:B,2,false)</f>
        <v>Dialog LLM</v>
      </c>
      <c r="I2858" s="32" t="s">
        <v>7508</v>
      </c>
      <c r="J2858" s="6" t="s">
        <v>418</v>
      </c>
      <c r="L2858" s="6">
        <v>14253.0</v>
      </c>
      <c r="M2858" s="6">
        <v>112.0</v>
      </c>
      <c r="N2858" s="6">
        <v>2473.0</v>
      </c>
      <c r="O2858" s="6" t="s">
        <v>7509</v>
      </c>
      <c r="P2858" s="8" t="str">
        <f t="shared" si="1"/>
        <v/>
      </c>
      <c r="Q2858" s="8" t="str">
        <f t="shared" si="10"/>
        <v/>
      </c>
      <c r="R2858" s="8" t="str">
        <f>if(and(P2858&lt;&gt;"",Q2858&lt;&gt;"newexp",Q2858&lt;&gt;"nostart"),countifs(script_conform_dispatching!A:A,P2858,script_conform_dispatching!B:B,Q2858),"")</f>
        <v/>
      </c>
      <c r="S2858" s="8" t="str">
        <f t="shared" si="3"/>
        <v/>
      </c>
    </row>
    <row r="2859" hidden="1">
      <c r="A2859" s="6" t="s">
        <v>7510</v>
      </c>
      <c r="B2859" s="6" t="s">
        <v>156</v>
      </c>
      <c r="C2859" s="6" t="s">
        <v>37</v>
      </c>
      <c r="F2859" s="6" t="s">
        <v>415</v>
      </c>
      <c r="G2859" s="6" t="s">
        <v>416</v>
      </c>
      <c r="H2859" s="8" t="str">
        <f>VLOOKUP(C2859,agent_name_matching!A:B,2,false)</f>
        <v>Patient LLM</v>
      </c>
      <c r="I2859" s="32" t="s">
        <v>7511</v>
      </c>
      <c r="J2859" s="6" t="s">
        <v>418</v>
      </c>
      <c r="K2859" s="6">
        <v>1.0</v>
      </c>
      <c r="L2859" s="6">
        <v>5219.0</v>
      </c>
      <c r="M2859" s="6">
        <v>75.0</v>
      </c>
      <c r="N2859" s="6">
        <v>1701.0</v>
      </c>
      <c r="O2859" s="6" t="s">
        <v>7512</v>
      </c>
      <c r="P2859" s="8" t="str">
        <f t="shared" si="1"/>
        <v/>
      </c>
      <c r="Q2859" s="8" t="str">
        <f t="shared" si="10"/>
        <v/>
      </c>
      <c r="R2859" s="8" t="str">
        <f>if(and(P2859&lt;&gt;"",Q2859&lt;&gt;"newexp",Q2859&lt;&gt;"nostart"),countifs(script_conform_dispatching!A:A,P2859,script_conform_dispatching!B:B,Q2859),"")</f>
        <v/>
      </c>
      <c r="S2859" s="8" t="str">
        <f t="shared" si="3"/>
        <v/>
      </c>
    </row>
    <row r="2860" hidden="1">
      <c r="A2860" s="6" t="s">
        <v>7513</v>
      </c>
      <c r="B2860" s="6" t="s">
        <v>156</v>
      </c>
      <c r="C2860" s="6" t="s">
        <v>411</v>
      </c>
      <c r="H2860" s="8" t="str">
        <f>VLOOKUP(C2860,agent_name_matching!A:B,2,false)</f>
        <v>System</v>
      </c>
      <c r="I2860" s="33"/>
      <c r="O2860" s="6" t="s">
        <v>7514</v>
      </c>
      <c r="P2860" s="8" t="str">
        <f t="shared" si="1"/>
        <v/>
      </c>
      <c r="Q2860" s="8" t="str">
        <f t="shared" si="10"/>
        <v/>
      </c>
      <c r="R2860" s="8" t="str">
        <f>if(and(P2860&lt;&gt;"",Q2860&lt;&gt;"newexp",Q2860&lt;&gt;"nostart"),countifs(script_conform_dispatching!A:A,P2860,script_conform_dispatching!B:B,Q2860),"")</f>
        <v/>
      </c>
      <c r="S2860" s="8" t="str">
        <f t="shared" si="3"/>
        <v/>
      </c>
    </row>
    <row r="2861" hidden="1">
      <c r="A2861" s="6" t="s">
        <v>7515</v>
      </c>
      <c r="B2861" s="6" t="s">
        <v>156</v>
      </c>
      <c r="C2861" s="6" t="s">
        <v>414</v>
      </c>
      <c r="F2861" s="6" t="s">
        <v>415</v>
      </c>
      <c r="G2861" s="6" t="s">
        <v>416</v>
      </c>
      <c r="H2861" s="8" t="str">
        <f>VLOOKUP(C2861,agent_name_matching!A:B,2,false)</f>
        <v>Dialog LLM</v>
      </c>
      <c r="I2861" s="32" t="s">
        <v>7516</v>
      </c>
      <c r="J2861" s="6" t="s">
        <v>418</v>
      </c>
      <c r="L2861" s="6">
        <v>14644.0</v>
      </c>
      <c r="M2861" s="6">
        <v>118.0</v>
      </c>
      <c r="N2861" s="6">
        <v>2781.0</v>
      </c>
      <c r="O2861" s="6" t="s">
        <v>7517</v>
      </c>
      <c r="P2861" s="8" t="str">
        <f t="shared" si="1"/>
        <v/>
      </c>
      <c r="Q2861" s="8" t="str">
        <f t="shared" si="10"/>
        <v/>
      </c>
      <c r="R2861" s="8" t="str">
        <f>if(and(P2861&lt;&gt;"",Q2861&lt;&gt;"newexp",Q2861&lt;&gt;"nostart"),countifs(script_conform_dispatching!A:A,P2861,script_conform_dispatching!B:B,Q2861),"")</f>
        <v/>
      </c>
      <c r="S2861" s="8" t="str">
        <f t="shared" si="3"/>
        <v/>
      </c>
    </row>
    <row r="2862" hidden="1">
      <c r="A2862" s="6" t="s">
        <v>7518</v>
      </c>
      <c r="B2862" s="6" t="s">
        <v>156</v>
      </c>
      <c r="C2862" s="6" t="s">
        <v>37</v>
      </c>
      <c r="F2862" s="6" t="s">
        <v>415</v>
      </c>
      <c r="G2862" s="6" t="s">
        <v>416</v>
      </c>
      <c r="H2862" s="8" t="str">
        <f>VLOOKUP(C2862,agent_name_matching!A:B,2,false)</f>
        <v>Patient LLM</v>
      </c>
      <c r="I2862" s="32" t="s">
        <v>7519</v>
      </c>
      <c r="J2862" s="6" t="s">
        <v>418</v>
      </c>
      <c r="K2862" s="6">
        <v>1.0</v>
      </c>
      <c r="L2862" s="6">
        <v>5406.0</v>
      </c>
      <c r="M2862" s="6">
        <v>82.0</v>
      </c>
      <c r="N2862" s="6">
        <v>1603.0</v>
      </c>
      <c r="O2862" s="6" t="s">
        <v>7520</v>
      </c>
      <c r="P2862" s="8" t="str">
        <f t="shared" si="1"/>
        <v/>
      </c>
      <c r="Q2862" s="8" t="str">
        <f t="shared" si="10"/>
        <v/>
      </c>
      <c r="R2862" s="8" t="str">
        <f>if(and(P2862&lt;&gt;"",Q2862&lt;&gt;"newexp",Q2862&lt;&gt;"nostart"),countifs(script_conform_dispatching!A:A,P2862,script_conform_dispatching!B:B,Q2862),"")</f>
        <v/>
      </c>
      <c r="S2862" s="8" t="str">
        <f t="shared" si="3"/>
        <v/>
      </c>
    </row>
    <row r="2863" hidden="1">
      <c r="A2863" s="6" t="s">
        <v>7521</v>
      </c>
      <c r="B2863" s="6" t="s">
        <v>156</v>
      </c>
      <c r="C2863" s="6" t="s">
        <v>411</v>
      </c>
      <c r="H2863" s="8" t="str">
        <f>VLOOKUP(C2863,agent_name_matching!A:B,2,false)</f>
        <v>System</v>
      </c>
      <c r="I2863" s="33"/>
      <c r="O2863" s="6" t="s">
        <v>7522</v>
      </c>
      <c r="P2863" s="8" t="str">
        <f t="shared" si="1"/>
        <v/>
      </c>
      <c r="Q2863" s="8" t="str">
        <f t="shared" si="10"/>
        <v/>
      </c>
      <c r="R2863" s="8" t="str">
        <f>if(and(P2863&lt;&gt;"",Q2863&lt;&gt;"newexp",Q2863&lt;&gt;"nostart"),countifs(script_conform_dispatching!A:A,P2863,script_conform_dispatching!B:B,Q2863),"")</f>
        <v/>
      </c>
      <c r="S2863" s="8" t="str">
        <f t="shared" si="3"/>
        <v/>
      </c>
    </row>
    <row r="2864" hidden="1">
      <c r="A2864" s="6" t="s">
        <v>7523</v>
      </c>
      <c r="B2864" s="6" t="s">
        <v>156</v>
      </c>
      <c r="C2864" s="6" t="s">
        <v>414</v>
      </c>
      <c r="F2864" s="6" t="s">
        <v>415</v>
      </c>
      <c r="G2864" s="6" t="s">
        <v>416</v>
      </c>
      <c r="H2864" s="8" t="str">
        <f>VLOOKUP(C2864,agent_name_matching!A:B,2,false)</f>
        <v>Dialog LLM</v>
      </c>
      <c r="I2864" s="32" t="s">
        <v>7524</v>
      </c>
      <c r="J2864" s="6" t="s">
        <v>418</v>
      </c>
      <c r="L2864" s="6">
        <v>15048.0</v>
      </c>
      <c r="M2864" s="6">
        <v>140.0</v>
      </c>
      <c r="N2864" s="6">
        <v>3356.0</v>
      </c>
      <c r="O2864" s="6" t="s">
        <v>7525</v>
      </c>
      <c r="P2864" s="8" t="str">
        <f t="shared" si="1"/>
        <v/>
      </c>
      <c r="Q2864" s="8" t="str">
        <f t="shared" si="10"/>
        <v/>
      </c>
      <c r="R2864" s="8" t="str">
        <f>if(and(P2864&lt;&gt;"",Q2864&lt;&gt;"newexp",Q2864&lt;&gt;"nostart"),countifs(script_conform_dispatching!A:A,P2864,script_conform_dispatching!B:B,Q2864),"")</f>
        <v/>
      </c>
      <c r="S2864" s="8" t="str">
        <f t="shared" si="3"/>
        <v/>
      </c>
    </row>
    <row r="2865" hidden="1">
      <c r="A2865" s="6" t="s">
        <v>7526</v>
      </c>
      <c r="B2865" s="6" t="s">
        <v>156</v>
      </c>
      <c r="C2865" s="6" t="s">
        <v>37</v>
      </c>
      <c r="F2865" s="6" t="s">
        <v>415</v>
      </c>
      <c r="G2865" s="6" t="s">
        <v>416</v>
      </c>
      <c r="H2865" s="8" t="str">
        <f>VLOOKUP(C2865,agent_name_matching!A:B,2,false)</f>
        <v>Patient LLM</v>
      </c>
      <c r="I2865" s="32" t="s">
        <v>7527</v>
      </c>
      <c r="J2865" s="6" t="s">
        <v>418</v>
      </c>
      <c r="K2865" s="6">
        <v>1.0</v>
      </c>
      <c r="L2865" s="6">
        <v>5622.0</v>
      </c>
      <c r="M2865" s="6">
        <v>50.0</v>
      </c>
      <c r="N2865" s="6">
        <v>1527.0</v>
      </c>
      <c r="O2865" s="6" t="s">
        <v>7528</v>
      </c>
      <c r="P2865" s="8" t="str">
        <f t="shared" si="1"/>
        <v/>
      </c>
      <c r="Q2865" s="8" t="str">
        <f t="shared" si="10"/>
        <v/>
      </c>
      <c r="R2865" s="8" t="str">
        <f>if(and(P2865&lt;&gt;"",Q2865&lt;&gt;"newexp",Q2865&lt;&gt;"nostart"),countifs(script_conform_dispatching!A:A,P2865,script_conform_dispatching!B:B,Q2865),"")</f>
        <v/>
      </c>
      <c r="S2865" s="8" t="str">
        <f t="shared" si="3"/>
        <v/>
      </c>
    </row>
    <row r="2866" hidden="1">
      <c r="A2866" s="6" t="s">
        <v>7529</v>
      </c>
      <c r="B2866" s="6" t="s">
        <v>156</v>
      </c>
      <c r="C2866" s="6" t="s">
        <v>411</v>
      </c>
      <c r="H2866" s="8" t="str">
        <f>VLOOKUP(C2866,agent_name_matching!A:B,2,false)</f>
        <v>System</v>
      </c>
      <c r="I2866" s="33"/>
      <c r="O2866" s="6" t="s">
        <v>7530</v>
      </c>
      <c r="P2866" s="8" t="str">
        <f t="shared" si="1"/>
        <v/>
      </c>
      <c r="Q2866" s="8" t="str">
        <f t="shared" si="10"/>
        <v/>
      </c>
      <c r="R2866" s="8" t="str">
        <f>if(and(P2866&lt;&gt;"",Q2866&lt;&gt;"newexp",Q2866&lt;&gt;"nostart"),countifs(script_conform_dispatching!A:A,P2866,script_conform_dispatching!B:B,Q2866),"")</f>
        <v/>
      </c>
      <c r="S2866" s="8" t="str">
        <f t="shared" si="3"/>
        <v/>
      </c>
    </row>
    <row r="2867" hidden="1">
      <c r="A2867" s="6" t="s">
        <v>7531</v>
      </c>
      <c r="B2867" s="6" t="s">
        <v>156</v>
      </c>
      <c r="C2867" s="6" t="s">
        <v>414</v>
      </c>
      <c r="F2867" s="6" t="s">
        <v>415</v>
      </c>
      <c r="G2867" s="6" t="s">
        <v>416</v>
      </c>
      <c r="H2867" s="8" t="str">
        <f>VLOOKUP(C2867,agent_name_matching!A:B,2,false)</f>
        <v>Dialog LLM</v>
      </c>
      <c r="I2867" s="32" t="s">
        <v>7532</v>
      </c>
      <c r="J2867" s="6" t="s">
        <v>418</v>
      </c>
      <c r="L2867" s="6">
        <v>15442.0</v>
      </c>
      <c r="M2867" s="6">
        <v>70.0</v>
      </c>
      <c r="N2867" s="6">
        <v>2136.0</v>
      </c>
      <c r="O2867" s="6" t="s">
        <v>7533</v>
      </c>
      <c r="P2867" s="8" t="str">
        <f t="shared" si="1"/>
        <v/>
      </c>
      <c r="Q2867" s="8" t="str">
        <f t="shared" si="10"/>
        <v/>
      </c>
      <c r="R2867" s="8" t="str">
        <f>if(and(P2867&lt;&gt;"",Q2867&lt;&gt;"newexp",Q2867&lt;&gt;"nostart"),countifs(script_conform_dispatching!A:A,P2867,script_conform_dispatching!B:B,Q2867),"")</f>
        <v/>
      </c>
      <c r="S2867" s="8" t="str">
        <f t="shared" si="3"/>
        <v/>
      </c>
    </row>
    <row r="2868" hidden="1">
      <c r="A2868" s="6" t="s">
        <v>7534</v>
      </c>
      <c r="B2868" s="6" t="s">
        <v>156</v>
      </c>
      <c r="C2868" s="6" t="s">
        <v>37</v>
      </c>
      <c r="F2868" s="6" t="s">
        <v>415</v>
      </c>
      <c r="G2868" s="6" t="s">
        <v>416</v>
      </c>
      <c r="H2868" s="8" t="str">
        <f>VLOOKUP(C2868,agent_name_matching!A:B,2,false)</f>
        <v>Patient LLM</v>
      </c>
      <c r="I2868" s="32" t="s">
        <v>7535</v>
      </c>
      <c r="J2868" s="6" t="s">
        <v>418</v>
      </c>
      <c r="K2868" s="6">
        <v>1.0</v>
      </c>
      <c r="L2868" s="6">
        <v>5736.0</v>
      </c>
      <c r="M2868" s="6">
        <v>79.0</v>
      </c>
      <c r="N2868" s="6">
        <v>2135.0</v>
      </c>
      <c r="O2868" s="6" t="s">
        <v>7536</v>
      </c>
      <c r="P2868" s="8" t="str">
        <f t="shared" si="1"/>
        <v/>
      </c>
      <c r="Q2868" s="8" t="str">
        <f t="shared" si="10"/>
        <v/>
      </c>
      <c r="R2868" s="8" t="str">
        <f>if(and(P2868&lt;&gt;"",Q2868&lt;&gt;"newexp",Q2868&lt;&gt;"nostart"),countifs(script_conform_dispatching!A:A,P2868,script_conform_dispatching!B:B,Q2868),"")</f>
        <v/>
      </c>
      <c r="S2868" s="8" t="str">
        <f t="shared" si="3"/>
        <v/>
      </c>
    </row>
    <row r="2869" hidden="1">
      <c r="A2869" s="6" t="s">
        <v>7537</v>
      </c>
      <c r="B2869" s="6" t="s">
        <v>156</v>
      </c>
      <c r="C2869" s="6" t="s">
        <v>411</v>
      </c>
      <c r="H2869" s="8" t="str">
        <f>VLOOKUP(C2869,agent_name_matching!A:B,2,false)</f>
        <v>System</v>
      </c>
      <c r="I2869" s="33"/>
      <c r="O2869" s="6" t="s">
        <v>7538</v>
      </c>
      <c r="P2869" s="8" t="str">
        <f t="shared" si="1"/>
        <v/>
      </c>
      <c r="Q2869" s="8" t="str">
        <f t="shared" si="10"/>
        <v/>
      </c>
      <c r="R2869" s="8" t="str">
        <f>if(and(P2869&lt;&gt;"",Q2869&lt;&gt;"newexp",Q2869&lt;&gt;"nostart"),countifs(script_conform_dispatching!A:A,P2869,script_conform_dispatching!B:B,Q2869),"")</f>
        <v/>
      </c>
      <c r="S2869" s="8" t="str">
        <f t="shared" si="3"/>
        <v/>
      </c>
    </row>
    <row r="2870" hidden="1">
      <c r="A2870" s="6" t="s">
        <v>7539</v>
      </c>
      <c r="B2870" s="6" t="s">
        <v>156</v>
      </c>
      <c r="C2870" s="6" t="s">
        <v>414</v>
      </c>
      <c r="F2870" s="6" t="s">
        <v>415</v>
      </c>
      <c r="G2870" s="6" t="s">
        <v>416</v>
      </c>
      <c r="H2870" s="8" t="str">
        <f>VLOOKUP(C2870,agent_name_matching!A:B,2,false)</f>
        <v>Dialog LLM</v>
      </c>
      <c r="I2870" s="32" t="s">
        <v>7540</v>
      </c>
      <c r="J2870" s="6" t="s">
        <v>418</v>
      </c>
      <c r="L2870" s="6">
        <v>15795.0</v>
      </c>
      <c r="M2870" s="6">
        <v>145.0</v>
      </c>
      <c r="N2870" s="6">
        <v>3063.0</v>
      </c>
      <c r="O2870" s="6" t="s">
        <v>7541</v>
      </c>
      <c r="P2870" s="8" t="str">
        <f t="shared" si="1"/>
        <v/>
      </c>
      <c r="Q2870" s="8" t="str">
        <f t="shared" si="10"/>
        <v/>
      </c>
      <c r="R2870" s="8" t="str">
        <f>if(and(P2870&lt;&gt;"",Q2870&lt;&gt;"newexp",Q2870&lt;&gt;"nostart"),countifs(script_conform_dispatching!A:A,P2870,script_conform_dispatching!B:B,Q2870),"")</f>
        <v/>
      </c>
      <c r="S2870" s="8" t="str">
        <f t="shared" si="3"/>
        <v/>
      </c>
    </row>
    <row r="2871" hidden="1">
      <c r="A2871" s="6" t="s">
        <v>7542</v>
      </c>
      <c r="B2871" s="6" t="s">
        <v>156</v>
      </c>
      <c r="C2871" s="6" t="s">
        <v>37</v>
      </c>
      <c r="F2871" s="6" t="s">
        <v>415</v>
      </c>
      <c r="G2871" s="6" t="s">
        <v>416</v>
      </c>
      <c r="H2871" s="8" t="str">
        <f>VLOOKUP(C2871,agent_name_matching!A:B,2,false)</f>
        <v>Patient LLM</v>
      </c>
      <c r="I2871" s="32" t="s">
        <v>7543</v>
      </c>
      <c r="J2871" s="6" t="s">
        <v>418</v>
      </c>
      <c r="K2871" s="6">
        <v>1.0</v>
      </c>
      <c r="L2871" s="6">
        <v>5954.0</v>
      </c>
      <c r="M2871" s="6">
        <v>78.0</v>
      </c>
      <c r="N2871" s="6">
        <v>1545.0</v>
      </c>
      <c r="O2871" s="6" t="s">
        <v>7544</v>
      </c>
      <c r="P2871" s="8" t="str">
        <f t="shared" si="1"/>
        <v/>
      </c>
      <c r="Q2871" s="8" t="str">
        <f t="shared" si="10"/>
        <v/>
      </c>
      <c r="R2871" s="8" t="str">
        <f>if(and(P2871&lt;&gt;"",Q2871&lt;&gt;"newexp",Q2871&lt;&gt;"nostart"),countifs(script_conform_dispatching!A:A,P2871,script_conform_dispatching!B:B,Q2871),"")</f>
        <v/>
      </c>
      <c r="S2871" s="8" t="str">
        <f t="shared" si="3"/>
        <v/>
      </c>
    </row>
    <row r="2872" hidden="1">
      <c r="A2872" s="6" t="s">
        <v>7545</v>
      </c>
      <c r="B2872" s="6" t="s">
        <v>156</v>
      </c>
      <c r="C2872" s="6" t="s">
        <v>411</v>
      </c>
      <c r="H2872" s="8" t="str">
        <f>VLOOKUP(C2872,agent_name_matching!A:B,2,false)</f>
        <v>System</v>
      </c>
      <c r="I2872" s="33"/>
      <c r="O2872" s="6" t="s">
        <v>7546</v>
      </c>
      <c r="P2872" s="8" t="str">
        <f t="shared" si="1"/>
        <v/>
      </c>
      <c r="Q2872" s="8" t="str">
        <f t="shared" si="10"/>
        <v/>
      </c>
      <c r="R2872" s="8" t="str">
        <f>if(and(P2872&lt;&gt;"",Q2872&lt;&gt;"newexp",Q2872&lt;&gt;"nostart"),countifs(script_conform_dispatching!A:A,P2872,script_conform_dispatching!B:B,Q2872),"")</f>
        <v/>
      </c>
      <c r="S2872" s="8" t="str">
        <f t="shared" si="3"/>
        <v/>
      </c>
    </row>
    <row r="2873" hidden="1">
      <c r="A2873" s="6" t="s">
        <v>7547</v>
      </c>
      <c r="B2873" s="6" t="s">
        <v>156</v>
      </c>
      <c r="C2873" s="6" t="s">
        <v>414</v>
      </c>
      <c r="F2873" s="6" t="s">
        <v>415</v>
      </c>
      <c r="G2873" s="6" t="s">
        <v>416</v>
      </c>
      <c r="H2873" s="8" t="str">
        <f>VLOOKUP(C2873,agent_name_matching!A:B,2,false)</f>
        <v>Dialog LLM</v>
      </c>
      <c r="I2873" s="32" t="s">
        <v>7548</v>
      </c>
      <c r="J2873" s="6" t="s">
        <v>418</v>
      </c>
      <c r="L2873" s="6">
        <v>16222.0</v>
      </c>
      <c r="M2873" s="6">
        <v>114.0</v>
      </c>
      <c r="N2873" s="6">
        <v>2423.0</v>
      </c>
      <c r="O2873" s="6" t="s">
        <v>7549</v>
      </c>
      <c r="P2873" s="8" t="str">
        <f t="shared" si="1"/>
        <v/>
      </c>
      <c r="Q2873" s="8" t="str">
        <f t="shared" si="10"/>
        <v/>
      </c>
      <c r="R2873" s="8" t="str">
        <f>if(and(P2873&lt;&gt;"",Q2873&lt;&gt;"newexp",Q2873&lt;&gt;"nostart"),countifs(script_conform_dispatching!A:A,P2873,script_conform_dispatching!B:B,Q2873),"")</f>
        <v/>
      </c>
      <c r="S2873" s="8" t="str">
        <f t="shared" si="3"/>
        <v/>
      </c>
    </row>
    <row r="2874" hidden="1">
      <c r="A2874" s="6" t="s">
        <v>7550</v>
      </c>
      <c r="B2874" s="6" t="s">
        <v>156</v>
      </c>
      <c r="C2874" s="6" t="s">
        <v>37</v>
      </c>
      <c r="F2874" s="6" t="s">
        <v>415</v>
      </c>
      <c r="G2874" s="6" t="s">
        <v>416</v>
      </c>
      <c r="H2874" s="8" t="str">
        <f>VLOOKUP(C2874,agent_name_matching!A:B,2,false)</f>
        <v>Patient LLM</v>
      </c>
      <c r="I2874" s="32" t="s">
        <v>7551</v>
      </c>
      <c r="J2874" s="6" t="s">
        <v>418</v>
      </c>
      <c r="K2874" s="6">
        <v>1.0</v>
      </c>
      <c r="L2874" s="6">
        <v>6140.0</v>
      </c>
      <c r="M2874" s="6">
        <v>70.0</v>
      </c>
      <c r="N2874" s="6">
        <v>1528.0</v>
      </c>
      <c r="O2874" s="6" t="s">
        <v>7552</v>
      </c>
      <c r="P2874" s="8" t="str">
        <f t="shared" si="1"/>
        <v/>
      </c>
      <c r="Q2874" s="8" t="str">
        <f t="shared" si="10"/>
        <v/>
      </c>
      <c r="R2874" s="8" t="str">
        <f>if(and(P2874&lt;&gt;"",Q2874&lt;&gt;"newexp",Q2874&lt;&gt;"nostart"),countifs(script_conform_dispatching!A:A,P2874,script_conform_dispatching!B:B,Q2874),"")</f>
        <v/>
      </c>
      <c r="S2874" s="8" t="str">
        <f t="shared" si="3"/>
        <v/>
      </c>
    </row>
    <row r="2875" hidden="1">
      <c r="A2875" s="6" t="s">
        <v>7553</v>
      </c>
      <c r="B2875" s="6" t="s">
        <v>156</v>
      </c>
      <c r="C2875" s="6" t="s">
        <v>411</v>
      </c>
      <c r="H2875" s="8" t="str">
        <f>VLOOKUP(C2875,agent_name_matching!A:B,2,false)</f>
        <v>System</v>
      </c>
      <c r="I2875" s="33"/>
      <c r="O2875" s="6" t="s">
        <v>7554</v>
      </c>
      <c r="P2875" s="8" t="str">
        <f t="shared" si="1"/>
        <v/>
      </c>
      <c r="Q2875" s="8" t="str">
        <f t="shared" si="10"/>
        <v/>
      </c>
      <c r="R2875" s="8" t="str">
        <f>if(and(P2875&lt;&gt;"",Q2875&lt;&gt;"newexp",Q2875&lt;&gt;"nostart"),countifs(script_conform_dispatching!A:A,P2875,script_conform_dispatching!B:B,Q2875),"")</f>
        <v/>
      </c>
      <c r="S2875" s="8" t="str">
        <f t="shared" si="3"/>
        <v/>
      </c>
    </row>
    <row r="2876" hidden="1">
      <c r="A2876" s="6" t="s">
        <v>7555</v>
      </c>
      <c r="B2876" s="6" t="s">
        <v>156</v>
      </c>
      <c r="C2876" s="6" t="s">
        <v>414</v>
      </c>
      <c r="F2876" s="6" t="s">
        <v>415</v>
      </c>
      <c r="G2876" s="6" t="s">
        <v>416</v>
      </c>
      <c r="H2876" s="8" t="str">
        <f>VLOOKUP(C2876,agent_name_matching!A:B,2,false)</f>
        <v>Dialog LLM</v>
      </c>
      <c r="I2876" s="32" t="s">
        <v>7556</v>
      </c>
      <c r="J2876" s="6" t="s">
        <v>418</v>
      </c>
      <c r="L2876" s="6">
        <v>16610.0</v>
      </c>
      <c r="M2876" s="6">
        <v>124.0</v>
      </c>
      <c r="N2876" s="6">
        <v>2731.0</v>
      </c>
      <c r="O2876" s="6" t="s">
        <v>7557</v>
      </c>
      <c r="P2876" s="8" t="str">
        <f t="shared" si="1"/>
        <v/>
      </c>
      <c r="Q2876" s="8" t="str">
        <f t="shared" si="10"/>
        <v/>
      </c>
      <c r="R2876" s="8" t="str">
        <f>if(and(P2876&lt;&gt;"",Q2876&lt;&gt;"newexp",Q2876&lt;&gt;"nostart"),countifs(script_conform_dispatching!A:A,P2876,script_conform_dispatching!B:B,Q2876),"")</f>
        <v/>
      </c>
      <c r="S2876" s="8" t="str">
        <f t="shared" si="3"/>
        <v/>
      </c>
    </row>
    <row r="2877" hidden="1">
      <c r="A2877" s="6" t="s">
        <v>7558</v>
      </c>
      <c r="B2877" s="6" t="s">
        <v>156</v>
      </c>
      <c r="C2877" s="6" t="s">
        <v>37</v>
      </c>
      <c r="F2877" s="6" t="s">
        <v>415</v>
      </c>
      <c r="G2877" s="6" t="s">
        <v>416</v>
      </c>
      <c r="H2877" s="8" t="str">
        <f>VLOOKUP(C2877,agent_name_matching!A:B,2,false)</f>
        <v>Patient LLM</v>
      </c>
      <c r="I2877" s="32" t="s">
        <v>7559</v>
      </c>
      <c r="J2877" s="6" t="s">
        <v>418</v>
      </c>
      <c r="K2877" s="6">
        <v>1.0</v>
      </c>
      <c r="L2877" s="6">
        <v>6328.0</v>
      </c>
      <c r="M2877" s="6">
        <v>46.0</v>
      </c>
      <c r="N2877" s="6">
        <v>1237.0</v>
      </c>
      <c r="O2877" s="6" t="s">
        <v>7560</v>
      </c>
      <c r="P2877" s="8" t="str">
        <f t="shared" si="1"/>
        <v/>
      </c>
      <c r="Q2877" s="8" t="str">
        <f t="shared" si="10"/>
        <v/>
      </c>
      <c r="R2877" s="8" t="str">
        <f>if(and(P2877&lt;&gt;"",Q2877&lt;&gt;"newexp",Q2877&lt;&gt;"nostart"),countifs(script_conform_dispatching!A:A,P2877,script_conform_dispatching!B:B,Q2877),"")</f>
        <v/>
      </c>
      <c r="S2877" s="8" t="str">
        <f t="shared" si="3"/>
        <v/>
      </c>
    </row>
    <row r="2878" hidden="1">
      <c r="A2878" s="6" t="s">
        <v>7561</v>
      </c>
      <c r="B2878" s="6" t="s">
        <v>156</v>
      </c>
      <c r="C2878" s="6" t="s">
        <v>411</v>
      </c>
      <c r="H2878" s="8" t="str">
        <f>VLOOKUP(C2878,agent_name_matching!A:B,2,false)</f>
        <v>System</v>
      </c>
      <c r="I2878" s="33"/>
      <c r="O2878" s="6" t="s">
        <v>7562</v>
      </c>
      <c r="P2878" s="8" t="str">
        <f t="shared" si="1"/>
        <v/>
      </c>
      <c r="Q2878" s="8" t="str">
        <f t="shared" si="10"/>
        <v/>
      </c>
      <c r="R2878" s="8" t="str">
        <f>if(and(P2878&lt;&gt;"",Q2878&lt;&gt;"newexp",Q2878&lt;&gt;"nostart"),countifs(script_conform_dispatching!A:A,P2878,script_conform_dispatching!B:B,Q2878),"")</f>
        <v/>
      </c>
      <c r="S2878" s="8" t="str">
        <f t="shared" si="3"/>
        <v/>
      </c>
    </row>
    <row r="2879" hidden="1">
      <c r="A2879" s="6" t="s">
        <v>7563</v>
      </c>
      <c r="B2879" s="6" t="s">
        <v>156</v>
      </c>
      <c r="C2879" s="6" t="s">
        <v>414</v>
      </c>
      <c r="F2879" s="6" t="s">
        <v>415</v>
      </c>
      <c r="G2879" s="6" t="s">
        <v>416</v>
      </c>
      <c r="H2879" s="8" t="str">
        <f>VLOOKUP(C2879,agent_name_matching!A:B,2,false)</f>
        <v>Dialog LLM</v>
      </c>
      <c r="I2879" s="32" t="s">
        <v>7564</v>
      </c>
      <c r="J2879" s="6" t="s">
        <v>418</v>
      </c>
      <c r="L2879" s="6">
        <v>16984.0</v>
      </c>
      <c r="M2879" s="6">
        <v>237.0</v>
      </c>
      <c r="N2879" s="6">
        <v>4904.0</v>
      </c>
      <c r="O2879" s="6" t="s">
        <v>7565</v>
      </c>
      <c r="P2879" s="8" t="str">
        <f t="shared" si="1"/>
        <v/>
      </c>
      <c r="Q2879" s="8" t="str">
        <f t="shared" si="10"/>
        <v/>
      </c>
      <c r="R2879" s="8" t="str">
        <f>if(and(P2879&lt;&gt;"",Q2879&lt;&gt;"newexp",Q2879&lt;&gt;"nostart"),countifs(script_conform_dispatching!A:A,P2879,script_conform_dispatching!B:B,Q2879),"")</f>
        <v/>
      </c>
      <c r="S2879" s="8" t="str">
        <f t="shared" si="3"/>
        <v/>
      </c>
    </row>
    <row r="2880" hidden="1">
      <c r="A2880" s="6" t="s">
        <v>7566</v>
      </c>
      <c r="B2880" s="6" t="s">
        <v>156</v>
      </c>
      <c r="C2880" s="6" t="s">
        <v>407</v>
      </c>
      <c r="D2880" s="6">
        <v>5.0</v>
      </c>
      <c r="E2880" s="6" t="s">
        <v>445</v>
      </c>
      <c r="H2880" s="8" t="str">
        <f>VLOOKUP(C2880,agent_name_matching!A:B,2,false)</f>
        <v>--</v>
      </c>
      <c r="I2880" s="33"/>
      <c r="O2880" s="6" t="s">
        <v>7567</v>
      </c>
      <c r="P2880" s="8">
        <f t="shared" si="1"/>
        <v>5</v>
      </c>
      <c r="Q2880" s="8">
        <f t="shared" si="10"/>
        <v>8</v>
      </c>
      <c r="R2880" s="8">
        <f>if(and(P2880&lt;&gt;"",Q2880&lt;&gt;"newexp",Q2880&lt;&gt;"nostart"),countifs(script_conform_dispatching!A:A,P2880,script_conform_dispatching!B:B,Q2880),"")</f>
        <v>1</v>
      </c>
      <c r="S2880" s="8" t="str">
        <f t="shared" si="3"/>
        <v/>
      </c>
    </row>
    <row r="2881" hidden="1">
      <c r="A2881" s="6" t="s">
        <v>7568</v>
      </c>
      <c r="B2881" s="6" t="s">
        <v>156</v>
      </c>
      <c r="C2881" s="6" t="s">
        <v>407</v>
      </c>
      <c r="D2881" s="6">
        <v>8.0</v>
      </c>
      <c r="E2881" s="6" t="s">
        <v>408</v>
      </c>
      <c r="H2881" s="8" t="str">
        <f>VLOOKUP(C2881,agent_name_matching!A:B,2,false)</f>
        <v>--</v>
      </c>
      <c r="I2881" s="33"/>
      <c r="O2881" s="6" t="s">
        <v>7569</v>
      </c>
      <c r="P2881" s="8" t="str">
        <f t="shared" si="1"/>
        <v/>
      </c>
      <c r="Q2881" s="8" t="str">
        <f t="shared" si="10"/>
        <v/>
      </c>
      <c r="R2881" s="8" t="str">
        <f>if(and(P2881&lt;&gt;"",Q2881&lt;&gt;"newexp",Q2881&lt;&gt;"nostart"),countifs(script_conform_dispatching!A:A,P2881,script_conform_dispatching!B:B,Q2881),"")</f>
        <v/>
      </c>
      <c r="S2881" s="8" t="str">
        <f t="shared" si="3"/>
        <v/>
      </c>
    </row>
    <row r="2882" hidden="1">
      <c r="A2882" s="6" t="s">
        <v>7570</v>
      </c>
      <c r="B2882" s="6" t="s">
        <v>156</v>
      </c>
      <c r="C2882" s="6" t="s">
        <v>450</v>
      </c>
      <c r="F2882" s="6" t="s">
        <v>415</v>
      </c>
      <c r="G2882" s="6" t="s">
        <v>416</v>
      </c>
      <c r="H2882" s="8" t="str">
        <f>VLOOKUP(C2882,agent_name_matching!A:B,2,false)</f>
        <v>Validator LLM</v>
      </c>
      <c r="I2882" s="32" t="s">
        <v>7571</v>
      </c>
      <c r="J2882" s="6" t="s">
        <v>452</v>
      </c>
      <c r="L2882" s="6">
        <v>6647.0</v>
      </c>
      <c r="M2882" s="6">
        <v>41.0</v>
      </c>
      <c r="N2882" s="6">
        <v>1523.0</v>
      </c>
      <c r="O2882" s="6" t="s">
        <v>7572</v>
      </c>
      <c r="P2882" s="8" t="str">
        <f t="shared" si="1"/>
        <v/>
      </c>
      <c r="Q2882" s="8" t="str">
        <f t="shared" si="10"/>
        <v/>
      </c>
      <c r="R2882" s="8" t="str">
        <f>if(and(P2882&lt;&gt;"",Q2882&lt;&gt;"newexp",Q2882&lt;&gt;"nostart"),countifs(script_conform_dispatching!A:A,P2882,script_conform_dispatching!B:B,Q2882),"")</f>
        <v/>
      </c>
      <c r="S2882" s="8" t="str">
        <f t="shared" si="3"/>
        <v/>
      </c>
    </row>
    <row r="2883" hidden="1">
      <c r="A2883" s="6" t="s">
        <v>7573</v>
      </c>
      <c r="B2883" s="6" t="s">
        <v>156</v>
      </c>
      <c r="C2883" s="6" t="s">
        <v>37</v>
      </c>
      <c r="F2883" s="6" t="s">
        <v>415</v>
      </c>
      <c r="G2883" s="6" t="s">
        <v>416</v>
      </c>
      <c r="H2883" s="8" t="str">
        <f>VLOOKUP(C2883,agent_name_matching!A:B,2,false)</f>
        <v>Patient LLM</v>
      </c>
      <c r="I2883" s="32" t="s">
        <v>7574</v>
      </c>
      <c r="J2883" s="6" t="s">
        <v>418</v>
      </c>
      <c r="K2883" s="6">
        <v>1.0</v>
      </c>
      <c r="L2883" s="6">
        <v>6485.0</v>
      </c>
      <c r="M2883" s="6">
        <v>58.0</v>
      </c>
      <c r="N2883" s="6">
        <v>1522.0</v>
      </c>
      <c r="O2883" s="6" t="s">
        <v>7575</v>
      </c>
      <c r="P2883" s="8" t="str">
        <f t="shared" si="1"/>
        <v/>
      </c>
      <c r="Q2883" s="8" t="str">
        <f t="shared" si="10"/>
        <v/>
      </c>
      <c r="R2883" s="8" t="str">
        <f>if(and(P2883&lt;&gt;"",Q2883&lt;&gt;"newexp",Q2883&lt;&gt;"nostart"),countifs(script_conform_dispatching!A:A,P2883,script_conform_dispatching!B:B,Q2883),"")</f>
        <v/>
      </c>
      <c r="S2883" s="8" t="str">
        <f t="shared" si="3"/>
        <v/>
      </c>
    </row>
    <row r="2884" hidden="1">
      <c r="A2884" s="6" t="s">
        <v>7576</v>
      </c>
      <c r="B2884" s="6" t="s">
        <v>156</v>
      </c>
      <c r="C2884" s="6" t="s">
        <v>411</v>
      </c>
      <c r="H2884" s="8" t="str">
        <f>VLOOKUP(C2884,agent_name_matching!A:B,2,false)</f>
        <v>System</v>
      </c>
      <c r="I2884" s="33"/>
      <c r="O2884" s="6" t="s">
        <v>7577</v>
      </c>
      <c r="P2884" s="8" t="str">
        <f t="shared" si="1"/>
        <v/>
      </c>
      <c r="Q2884" s="8" t="str">
        <f t="shared" si="10"/>
        <v/>
      </c>
      <c r="R2884" s="8" t="str">
        <f>if(and(P2884&lt;&gt;"",Q2884&lt;&gt;"newexp",Q2884&lt;&gt;"nostart"),countifs(script_conform_dispatching!A:A,P2884,script_conform_dispatching!B:B,Q2884),"")</f>
        <v/>
      </c>
      <c r="S2884" s="8" t="str">
        <f t="shared" si="3"/>
        <v/>
      </c>
    </row>
    <row r="2885" hidden="1">
      <c r="A2885" s="6" t="s">
        <v>7578</v>
      </c>
      <c r="B2885" s="6" t="s">
        <v>156</v>
      </c>
      <c r="C2885" s="6" t="s">
        <v>414</v>
      </c>
      <c r="F2885" s="6" t="s">
        <v>415</v>
      </c>
      <c r="G2885" s="6" t="s">
        <v>416</v>
      </c>
      <c r="H2885" s="8" t="str">
        <f>VLOOKUP(C2885,agent_name_matching!A:B,2,false)</f>
        <v>Dialog LLM</v>
      </c>
      <c r="I2885" s="32" t="s">
        <v>7579</v>
      </c>
      <c r="J2885" s="6" t="s">
        <v>418</v>
      </c>
      <c r="L2885" s="6">
        <v>17427.0</v>
      </c>
      <c r="M2885" s="6">
        <v>182.0</v>
      </c>
      <c r="N2885" s="6">
        <v>4156.0</v>
      </c>
      <c r="O2885" s="6" t="s">
        <v>7580</v>
      </c>
      <c r="P2885" s="8" t="str">
        <f t="shared" si="1"/>
        <v/>
      </c>
      <c r="Q2885" s="8" t="str">
        <f t="shared" si="10"/>
        <v/>
      </c>
      <c r="R2885" s="8" t="str">
        <f>if(and(P2885&lt;&gt;"",Q2885&lt;&gt;"newexp",Q2885&lt;&gt;"nostart"),countifs(script_conform_dispatching!A:A,P2885,script_conform_dispatching!B:B,Q2885),"")</f>
        <v/>
      </c>
      <c r="S2885" s="8" t="str">
        <f t="shared" si="3"/>
        <v/>
      </c>
    </row>
    <row r="2886" hidden="1">
      <c r="A2886" s="6" t="s">
        <v>7581</v>
      </c>
      <c r="B2886" s="6" t="s">
        <v>156</v>
      </c>
      <c r="C2886" s="6" t="s">
        <v>407</v>
      </c>
      <c r="D2886" s="6">
        <v>8.0</v>
      </c>
      <c r="E2886" s="6" t="s">
        <v>445</v>
      </c>
      <c r="H2886" s="8" t="str">
        <f>VLOOKUP(C2886,agent_name_matching!A:B,2,false)</f>
        <v>--</v>
      </c>
      <c r="I2886" s="33"/>
      <c r="O2886" s="6" t="s">
        <v>7582</v>
      </c>
      <c r="P2886" s="8">
        <f t="shared" si="1"/>
        <v>8</v>
      </c>
      <c r="Q2886" s="8" t="str">
        <f t="shared" si="10"/>
        <v>newexp</v>
      </c>
      <c r="R2886" s="8" t="str">
        <f>if(and(P2886&lt;&gt;"",Q2886&lt;&gt;"newexp",Q2886&lt;&gt;"nostart"),countifs(script_conform_dispatching!A:A,P2886,script_conform_dispatching!B:B,Q2886),"")</f>
        <v/>
      </c>
      <c r="S2886" s="8" t="str">
        <f t="shared" si="3"/>
        <v/>
      </c>
    </row>
    <row r="2887" hidden="1">
      <c r="A2887" s="6" t="s">
        <v>7583</v>
      </c>
      <c r="B2887" s="6" t="s">
        <v>156</v>
      </c>
      <c r="C2887" s="6" t="s">
        <v>450</v>
      </c>
      <c r="F2887" s="6" t="s">
        <v>415</v>
      </c>
      <c r="G2887" s="6" t="s">
        <v>416</v>
      </c>
      <c r="H2887" s="8" t="str">
        <f>VLOOKUP(C2887,agent_name_matching!A:B,2,false)</f>
        <v>Validator LLM</v>
      </c>
      <c r="I2887" s="32" t="s">
        <v>7584</v>
      </c>
      <c r="J2887" s="6" t="s">
        <v>452</v>
      </c>
      <c r="L2887" s="6">
        <v>6825.0</v>
      </c>
      <c r="M2887" s="6">
        <v>43.0</v>
      </c>
      <c r="N2887" s="6">
        <v>7120.0</v>
      </c>
      <c r="O2887" s="6" t="s">
        <v>7585</v>
      </c>
      <c r="P2887" s="8" t="str">
        <f t="shared" si="1"/>
        <v/>
      </c>
      <c r="Q2887" s="8" t="str">
        <f t="shared" si="10"/>
        <v/>
      </c>
      <c r="R2887" s="8" t="str">
        <f>if(and(P2887&lt;&gt;"",Q2887&lt;&gt;"newexp",Q2887&lt;&gt;"nostart"),countifs(script_conform_dispatching!A:A,P2887,script_conform_dispatching!B:B,Q2887),"")</f>
        <v/>
      </c>
      <c r="S2887" s="8" t="str">
        <f t="shared" si="3"/>
        <v/>
      </c>
    </row>
    <row r="2888" hidden="1">
      <c r="A2888" s="6" t="s">
        <v>7586</v>
      </c>
      <c r="B2888" s="6" t="s">
        <v>159</v>
      </c>
      <c r="C2888" s="6" t="s">
        <v>407</v>
      </c>
      <c r="D2888" s="6">
        <v>1.0</v>
      </c>
      <c r="E2888" s="6" t="s">
        <v>408</v>
      </c>
      <c r="H2888" s="8" t="str">
        <f>VLOOKUP(C2888,agent_name_matching!A:B,2,false)</f>
        <v>--</v>
      </c>
      <c r="I2888" s="33"/>
      <c r="O2888" s="6" t="s">
        <v>7587</v>
      </c>
      <c r="P2888" s="8" t="str">
        <f t="shared" si="1"/>
        <v/>
      </c>
      <c r="Q2888" s="8" t="str">
        <f t="shared" si="10"/>
        <v/>
      </c>
      <c r="R2888" s="8" t="str">
        <f>if(and(P2888&lt;&gt;"",Q2888&lt;&gt;"newexp",Q2888&lt;&gt;"nostart"),countifs(script_conform_dispatching!A:A,P2888,script_conform_dispatching!B:B,Q2888),"")</f>
        <v/>
      </c>
      <c r="S2888" s="8" t="str">
        <f t="shared" si="3"/>
        <v/>
      </c>
    </row>
    <row r="2889" hidden="1">
      <c r="A2889" s="6" t="s">
        <v>7588</v>
      </c>
      <c r="B2889" s="6" t="s">
        <v>159</v>
      </c>
      <c r="C2889" s="6" t="s">
        <v>411</v>
      </c>
      <c r="H2889" s="8" t="str">
        <f>VLOOKUP(C2889,agent_name_matching!A:B,2,false)</f>
        <v>System</v>
      </c>
      <c r="I2889" s="33"/>
      <c r="O2889" s="6" t="s">
        <v>7589</v>
      </c>
      <c r="P2889" s="8" t="str">
        <f t="shared" si="1"/>
        <v/>
      </c>
      <c r="Q2889" s="8" t="str">
        <f t="shared" si="10"/>
        <v/>
      </c>
      <c r="R2889" s="8" t="str">
        <f>if(and(P2889&lt;&gt;"",Q2889&lt;&gt;"newexp",Q2889&lt;&gt;"nostart"),countifs(script_conform_dispatching!A:A,P2889,script_conform_dispatching!B:B,Q2889),"")</f>
        <v/>
      </c>
      <c r="S2889" s="8" t="str">
        <f t="shared" si="3"/>
        <v/>
      </c>
    </row>
    <row r="2890" hidden="1">
      <c r="A2890" s="6" t="s">
        <v>7590</v>
      </c>
      <c r="B2890" s="6" t="s">
        <v>159</v>
      </c>
      <c r="C2890" s="6" t="s">
        <v>1007</v>
      </c>
      <c r="F2890" s="6" t="s">
        <v>415</v>
      </c>
      <c r="G2890" s="6" t="s">
        <v>416</v>
      </c>
      <c r="H2890" s="8" t="str">
        <f>VLOOKUP(C2890,agent_name_matching!A:B,2,false)</f>
        <v>Assessor LLM</v>
      </c>
      <c r="I2890" s="32" t="s">
        <v>1008</v>
      </c>
      <c r="J2890" s="6" t="s">
        <v>418</v>
      </c>
      <c r="L2890" s="6">
        <v>716.0</v>
      </c>
      <c r="M2890" s="6">
        <v>14.0</v>
      </c>
      <c r="N2890" s="6">
        <v>730.0</v>
      </c>
      <c r="O2890" s="6" t="s">
        <v>7591</v>
      </c>
      <c r="P2890" s="8" t="str">
        <f t="shared" si="1"/>
        <v/>
      </c>
      <c r="Q2890" s="8" t="str">
        <f t="shared" si="10"/>
        <v/>
      </c>
      <c r="R2890" s="8" t="str">
        <f>if(and(P2890&lt;&gt;"",Q2890&lt;&gt;"newexp",Q2890&lt;&gt;"nostart"),countifs(script_conform_dispatching!A:A,P2890,script_conform_dispatching!B:B,Q2890),"")</f>
        <v/>
      </c>
      <c r="S2890" s="8" t="str">
        <f t="shared" si="3"/>
        <v/>
      </c>
    </row>
    <row r="2891" hidden="1">
      <c r="A2891" s="6" t="s">
        <v>7592</v>
      </c>
      <c r="B2891" s="6" t="s">
        <v>159</v>
      </c>
      <c r="C2891" s="6" t="s">
        <v>1011</v>
      </c>
      <c r="F2891" s="6" t="s">
        <v>415</v>
      </c>
      <c r="G2891" s="6" t="s">
        <v>416</v>
      </c>
      <c r="H2891" s="8" t="str">
        <f>VLOOKUP(C2891,agent_name_matching!A:B,2,false)</f>
        <v>Dialog LLM</v>
      </c>
      <c r="I2891" s="32" t="s">
        <v>1012</v>
      </c>
      <c r="J2891" s="6" t="s">
        <v>418</v>
      </c>
      <c r="L2891" s="6">
        <v>565.0</v>
      </c>
      <c r="M2891" s="6">
        <v>28.0</v>
      </c>
      <c r="N2891" s="6">
        <v>802.0</v>
      </c>
      <c r="O2891" s="6" t="s">
        <v>7593</v>
      </c>
      <c r="P2891" s="8" t="str">
        <f t="shared" si="1"/>
        <v/>
      </c>
      <c r="Q2891" s="8" t="str">
        <f t="shared" si="10"/>
        <v/>
      </c>
      <c r="R2891" s="8" t="str">
        <f>if(and(P2891&lt;&gt;"",Q2891&lt;&gt;"newexp",Q2891&lt;&gt;"nostart"),countifs(script_conform_dispatching!A:A,P2891,script_conform_dispatching!B:B,Q2891),"")</f>
        <v/>
      </c>
      <c r="S2891" s="8" t="str">
        <f t="shared" si="3"/>
        <v/>
      </c>
    </row>
    <row r="2892" hidden="1">
      <c r="A2892" s="6" t="s">
        <v>7594</v>
      </c>
      <c r="B2892" s="6" t="s">
        <v>159</v>
      </c>
      <c r="C2892" s="6" t="s">
        <v>37</v>
      </c>
      <c r="F2892" s="6" t="s">
        <v>415</v>
      </c>
      <c r="G2892" s="6" t="s">
        <v>416</v>
      </c>
      <c r="H2892" s="8" t="str">
        <f>VLOOKUP(C2892,agent_name_matching!A:B,2,false)</f>
        <v>Patient LLM</v>
      </c>
      <c r="I2892" s="32" t="s">
        <v>7595</v>
      </c>
      <c r="J2892" s="6" t="s">
        <v>418</v>
      </c>
      <c r="K2892" s="6">
        <v>1.0</v>
      </c>
      <c r="L2892" s="6">
        <v>373.0</v>
      </c>
      <c r="M2892" s="6">
        <v>42.0</v>
      </c>
      <c r="N2892" s="6">
        <v>1522.0</v>
      </c>
      <c r="O2892" s="6" t="s">
        <v>7596</v>
      </c>
      <c r="P2892" s="8" t="str">
        <f t="shared" si="1"/>
        <v/>
      </c>
      <c r="Q2892" s="8" t="str">
        <f t="shared" si="10"/>
        <v/>
      </c>
      <c r="R2892" s="8" t="str">
        <f>if(and(P2892&lt;&gt;"",Q2892&lt;&gt;"newexp",Q2892&lt;&gt;"nostart"),countifs(script_conform_dispatching!A:A,P2892,script_conform_dispatching!B:B,Q2892),"")</f>
        <v/>
      </c>
      <c r="S2892" s="8" t="str">
        <f t="shared" si="3"/>
        <v/>
      </c>
    </row>
    <row r="2893" hidden="1">
      <c r="A2893" s="6" t="s">
        <v>7597</v>
      </c>
      <c r="B2893" s="6" t="s">
        <v>159</v>
      </c>
      <c r="C2893" s="6" t="s">
        <v>411</v>
      </c>
      <c r="H2893" s="8" t="str">
        <f>VLOOKUP(C2893,agent_name_matching!A:B,2,false)</f>
        <v>System</v>
      </c>
      <c r="I2893" s="33"/>
      <c r="O2893" s="6" t="s">
        <v>7598</v>
      </c>
      <c r="P2893" s="8" t="str">
        <f t="shared" si="1"/>
        <v/>
      </c>
      <c r="Q2893" s="8" t="str">
        <f t="shared" si="10"/>
        <v/>
      </c>
      <c r="R2893" s="8" t="str">
        <f>if(and(P2893&lt;&gt;"",Q2893&lt;&gt;"newexp",Q2893&lt;&gt;"nostart"),countifs(script_conform_dispatching!A:A,P2893,script_conform_dispatching!B:B,Q2893),"")</f>
        <v/>
      </c>
      <c r="S2893" s="8" t="str">
        <f t="shared" si="3"/>
        <v/>
      </c>
    </row>
    <row r="2894" hidden="1">
      <c r="A2894" s="6" t="s">
        <v>7599</v>
      </c>
      <c r="B2894" s="6" t="s">
        <v>159</v>
      </c>
      <c r="C2894" s="6" t="s">
        <v>1007</v>
      </c>
      <c r="F2894" s="6" t="s">
        <v>415</v>
      </c>
      <c r="G2894" s="6" t="s">
        <v>416</v>
      </c>
      <c r="H2894" s="8" t="str">
        <f>VLOOKUP(C2894,agent_name_matching!A:B,2,false)</f>
        <v>Assessor LLM</v>
      </c>
      <c r="I2894" s="32" t="s">
        <v>1008</v>
      </c>
      <c r="J2894" s="6" t="s">
        <v>418</v>
      </c>
      <c r="L2894" s="6">
        <v>789.0</v>
      </c>
      <c r="M2894" s="6">
        <v>14.0</v>
      </c>
      <c r="N2894" s="6">
        <v>583.0</v>
      </c>
      <c r="O2894" s="6" t="s">
        <v>7600</v>
      </c>
      <c r="P2894" s="8" t="str">
        <f t="shared" si="1"/>
        <v/>
      </c>
      <c r="Q2894" s="8" t="str">
        <f t="shared" si="10"/>
        <v/>
      </c>
      <c r="R2894" s="8" t="str">
        <f>if(and(P2894&lt;&gt;"",Q2894&lt;&gt;"newexp",Q2894&lt;&gt;"nostart"),countifs(script_conform_dispatching!A:A,P2894,script_conform_dispatching!B:B,Q2894),"")</f>
        <v/>
      </c>
      <c r="S2894" s="8" t="str">
        <f t="shared" si="3"/>
        <v/>
      </c>
    </row>
    <row r="2895" hidden="1">
      <c r="A2895" s="6" t="s">
        <v>7601</v>
      </c>
      <c r="B2895" s="6" t="s">
        <v>159</v>
      </c>
      <c r="C2895" s="6" t="s">
        <v>1011</v>
      </c>
      <c r="F2895" s="6" t="s">
        <v>415</v>
      </c>
      <c r="G2895" s="6" t="s">
        <v>416</v>
      </c>
      <c r="H2895" s="8" t="str">
        <f>VLOOKUP(C2895,agent_name_matching!A:B,2,false)</f>
        <v>Dialog LLM</v>
      </c>
      <c r="I2895" s="32" t="s">
        <v>7602</v>
      </c>
      <c r="J2895" s="6" t="s">
        <v>418</v>
      </c>
      <c r="L2895" s="6">
        <v>801.0</v>
      </c>
      <c r="M2895" s="6">
        <v>37.0</v>
      </c>
      <c r="N2895" s="6">
        <v>899.0</v>
      </c>
      <c r="O2895" s="6" t="s">
        <v>7603</v>
      </c>
      <c r="P2895" s="8" t="str">
        <f t="shared" si="1"/>
        <v/>
      </c>
      <c r="Q2895" s="8" t="str">
        <f t="shared" si="10"/>
        <v/>
      </c>
      <c r="R2895" s="8" t="str">
        <f>if(and(P2895&lt;&gt;"",Q2895&lt;&gt;"newexp",Q2895&lt;&gt;"nostart"),countifs(script_conform_dispatching!A:A,P2895,script_conform_dispatching!B:B,Q2895),"")</f>
        <v/>
      </c>
      <c r="S2895" s="8" t="str">
        <f t="shared" si="3"/>
        <v/>
      </c>
    </row>
    <row r="2896" hidden="1">
      <c r="A2896" s="6" t="s">
        <v>7604</v>
      </c>
      <c r="B2896" s="6" t="s">
        <v>159</v>
      </c>
      <c r="C2896" s="6" t="s">
        <v>37</v>
      </c>
      <c r="F2896" s="6" t="s">
        <v>415</v>
      </c>
      <c r="G2896" s="6" t="s">
        <v>416</v>
      </c>
      <c r="H2896" s="8" t="str">
        <f>VLOOKUP(C2896,agent_name_matching!A:B,2,false)</f>
        <v>Patient LLM</v>
      </c>
      <c r="I2896" s="32" t="s">
        <v>4438</v>
      </c>
      <c r="J2896" s="6" t="s">
        <v>418</v>
      </c>
      <c r="K2896" s="6">
        <v>1.0</v>
      </c>
      <c r="L2896" s="6">
        <v>460.0</v>
      </c>
      <c r="M2896" s="6">
        <v>11.0</v>
      </c>
      <c r="N2896" s="6">
        <v>557.0</v>
      </c>
      <c r="O2896" s="6" t="s">
        <v>7605</v>
      </c>
      <c r="P2896" s="8" t="str">
        <f t="shared" si="1"/>
        <v/>
      </c>
      <c r="Q2896" s="8" t="str">
        <f t="shared" si="10"/>
        <v/>
      </c>
      <c r="R2896" s="8" t="str">
        <f>if(and(P2896&lt;&gt;"",Q2896&lt;&gt;"newexp",Q2896&lt;&gt;"nostart"),countifs(script_conform_dispatching!A:A,P2896,script_conform_dispatching!B:B,Q2896),"")</f>
        <v/>
      </c>
      <c r="S2896" s="8" t="str">
        <f t="shared" si="3"/>
        <v/>
      </c>
    </row>
    <row r="2897" hidden="1">
      <c r="A2897" s="6" t="s">
        <v>7606</v>
      </c>
      <c r="B2897" s="6" t="s">
        <v>159</v>
      </c>
      <c r="C2897" s="6" t="s">
        <v>411</v>
      </c>
      <c r="H2897" s="8" t="str">
        <f>VLOOKUP(C2897,agent_name_matching!A:B,2,false)</f>
        <v>System</v>
      </c>
      <c r="I2897" s="33"/>
      <c r="O2897" s="6" t="s">
        <v>7607</v>
      </c>
      <c r="P2897" s="8" t="str">
        <f t="shared" si="1"/>
        <v/>
      </c>
      <c r="Q2897" s="8" t="str">
        <f t="shared" si="10"/>
        <v/>
      </c>
      <c r="R2897" s="8" t="str">
        <f>if(and(P2897&lt;&gt;"",Q2897&lt;&gt;"newexp",Q2897&lt;&gt;"nostart"),countifs(script_conform_dispatching!A:A,P2897,script_conform_dispatching!B:B,Q2897),"")</f>
        <v/>
      </c>
      <c r="S2897" s="8" t="str">
        <f t="shared" si="3"/>
        <v/>
      </c>
    </row>
    <row r="2898" hidden="1">
      <c r="A2898" s="6" t="s">
        <v>7608</v>
      </c>
      <c r="B2898" s="6" t="s">
        <v>159</v>
      </c>
      <c r="C2898" s="6" t="s">
        <v>1007</v>
      </c>
      <c r="F2898" s="6" t="s">
        <v>415</v>
      </c>
      <c r="G2898" s="6" t="s">
        <v>416</v>
      </c>
      <c r="H2898" s="8" t="str">
        <f>VLOOKUP(C2898,agent_name_matching!A:B,2,false)</f>
        <v>Assessor LLM</v>
      </c>
      <c r="I2898" s="32" t="s">
        <v>1008</v>
      </c>
      <c r="J2898" s="6" t="s">
        <v>418</v>
      </c>
      <c r="L2898" s="6">
        <v>843.0</v>
      </c>
      <c r="M2898" s="6">
        <v>14.0</v>
      </c>
      <c r="N2898" s="6">
        <v>940.0</v>
      </c>
      <c r="O2898" s="6" t="s">
        <v>7609</v>
      </c>
      <c r="P2898" s="8" t="str">
        <f t="shared" si="1"/>
        <v/>
      </c>
      <c r="Q2898" s="8" t="str">
        <f t="shared" si="10"/>
        <v/>
      </c>
      <c r="R2898" s="8" t="str">
        <f>if(and(P2898&lt;&gt;"",Q2898&lt;&gt;"newexp",Q2898&lt;&gt;"nostart"),countifs(script_conform_dispatching!A:A,P2898,script_conform_dispatching!B:B,Q2898),"")</f>
        <v/>
      </c>
      <c r="S2898" s="8" t="str">
        <f t="shared" si="3"/>
        <v/>
      </c>
    </row>
    <row r="2899" hidden="1">
      <c r="A2899" s="6" t="s">
        <v>7610</v>
      </c>
      <c r="B2899" s="6" t="s">
        <v>159</v>
      </c>
      <c r="C2899" s="6" t="s">
        <v>1011</v>
      </c>
      <c r="F2899" s="6" t="s">
        <v>415</v>
      </c>
      <c r="G2899" s="6" t="s">
        <v>416</v>
      </c>
      <c r="H2899" s="8" t="str">
        <f>VLOOKUP(C2899,agent_name_matching!A:B,2,false)</f>
        <v>Dialog LLM</v>
      </c>
      <c r="I2899" s="32" t="s">
        <v>4861</v>
      </c>
      <c r="J2899" s="6" t="s">
        <v>418</v>
      </c>
      <c r="L2899" s="6">
        <v>1016.0</v>
      </c>
      <c r="M2899" s="6">
        <v>28.0</v>
      </c>
      <c r="N2899" s="6">
        <v>905.0</v>
      </c>
      <c r="O2899" s="6" t="s">
        <v>7611</v>
      </c>
      <c r="P2899" s="8" t="str">
        <f t="shared" si="1"/>
        <v/>
      </c>
      <c r="Q2899" s="8" t="str">
        <f t="shared" si="10"/>
        <v/>
      </c>
      <c r="R2899" s="8" t="str">
        <f>if(and(P2899&lt;&gt;"",Q2899&lt;&gt;"newexp",Q2899&lt;&gt;"nostart"),countifs(script_conform_dispatching!A:A,P2899,script_conform_dispatching!B:B,Q2899),"")</f>
        <v/>
      </c>
      <c r="S2899" s="8" t="str">
        <f t="shared" si="3"/>
        <v/>
      </c>
    </row>
    <row r="2900" hidden="1">
      <c r="A2900" s="6" t="s">
        <v>7612</v>
      </c>
      <c r="B2900" s="6" t="s">
        <v>159</v>
      </c>
      <c r="C2900" s="6" t="s">
        <v>37</v>
      </c>
      <c r="F2900" s="6" t="s">
        <v>415</v>
      </c>
      <c r="G2900" s="6" t="s">
        <v>416</v>
      </c>
      <c r="H2900" s="8" t="str">
        <f>VLOOKUP(C2900,agent_name_matching!A:B,2,false)</f>
        <v>Patient LLM</v>
      </c>
      <c r="I2900" s="32" t="s">
        <v>7613</v>
      </c>
      <c r="J2900" s="6" t="s">
        <v>418</v>
      </c>
      <c r="K2900" s="6">
        <v>1.0</v>
      </c>
      <c r="L2900" s="6">
        <v>507.0</v>
      </c>
      <c r="M2900" s="6">
        <v>32.0</v>
      </c>
      <c r="N2900" s="6">
        <v>1036.0</v>
      </c>
      <c r="O2900" s="6" t="s">
        <v>7614</v>
      </c>
      <c r="P2900" s="8" t="str">
        <f t="shared" si="1"/>
        <v/>
      </c>
      <c r="Q2900" s="8" t="str">
        <f t="shared" si="10"/>
        <v/>
      </c>
      <c r="R2900" s="8" t="str">
        <f>if(and(P2900&lt;&gt;"",Q2900&lt;&gt;"newexp",Q2900&lt;&gt;"nostart"),countifs(script_conform_dispatching!A:A,P2900,script_conform_dispatching!B:B,Q2900),"")</f>
        <v/>
      </c>
      <c r="S2900" s="8" t="str">
        <f t="shared" si="3"/>
        <v/>
      </c>
    </row>
    <row r="2901" hidden="1">
      <c r="A2901" s="6" t="s">
        <v>7615</v>
      </c>
      <c r="B2901" s="6" t="s">
        <v>159</v>
      </c>
      <c r="C2901" s="6" t="s">
        <v>411</v>
      </c>
      <c r="H2901" s="8" t="str">
        <f>VLOOKUP(C2901,agent_name_matching!A:B,2,false)</f>
        <v>System</v>
      </c>
      <c r="I2901" s="33"/>
      <c r="O2901" s="6" t="s">
        <v>7616</v>
      </c>
      <c r="P2901" s="8" t="str">
        <f t="shared" si="1"/>
        <v/>
      </c>
      <c r="Q2901" s="8" t="str">
        <f t="shared" si="10"/>
        <v/>
      </c>
      <c r="R2901" s="8" t="str">
        <f>if(and(P2901&lt;&gt;"",Q2901&lt;&gt;"newexp",Q2901&lt;&gt;"nostart"),countifs(script_conform_dispatching!A:A,P2901,script_conform_dispatching!B:B,Q2901),"")</f>
        <v/>
      </c>
      <c r="S2901" s="8" t="str">
        <f t="shared" si="3"/>
        <v/>
      </c>
    </row>
    <row r="2902" hidden="1">
      <c r="A2902" s="6" t="s">
        <v>7617</v>
      </c>
      <c r="B2902" s="6" t="s">
        <v>159</v>
      </c>
      <c r="C2902" s="6" t="s">
        <v>1007</v>
      </c>
      <c r="F2902" s="6" t="s">
        <v>415</v>
      </c>
      <c r="G2902" s="6" t="s">
        <v>416</v>
      </c>
      <c r="H2902" s="8" t="str">
        <f>VLOOKUP(C2902,agent_name_matching!A:B,2,false)</f>
        <v>Assessor LLM</v>
      </c>
      <c r="I2902" s="32" t="s">
        <v>1040</v>
      </c>
      <c r="J2902" s="6" t="s">
        <v>418</v>
      </c>
      <c r="L2902" s="6">
        <v>909.0</v>
      </c>
      <c r="M2902" s="6">
        <v>12.0</v>
      </c>
      <c r="N2902" s="6">
        <v>793.0</v>
      </c>
      <c r="O2902" s="6" t="s">
        <v>7618</v>
      </c>
      <c r="P2902" s="8" t="str">
        <f t="shared" si="1"/>
        <v/>
      </c>
      <c r="Q2902" s="8" t="str">
        <f t="shared" si="10"/>
        <v/>
      </c>
      <c r="R2902" s="8" t="str">
        <f>if(and(P2902&lt;&gt;"",Q2902&lt;&gt;"newexp",Q2902&lt;&gt;"nostart"),countifs(script_conform_dispatching!A:A,P2902,script_conform_dispatching!B:B,Q2902),"")</f>
        <v/>
      </c>
      <c r="S2902" s="8" t="str">
        <f t="shared" si="3"/>
        <v/>
      </c>
    </row>
    <row r="2903" hidden="1">
      <c r="A2903" s="6" t="s">
        <v>7619</v>
      </c>
      <c r="B2903" s="6" t="s">
        <v>159</v>
      </c>
      <c r="C2903" s="6" t="s">
        <v>407</v>
      </c>
      <c r="D2903" s="6">
        <v>1.0</v>
      </c>
      <c r="E2903" s="6" t="s">
        <v>445</v>
      </c>
      <c r="H2903" s="8" t="str">
        <f>VLOOKUP(C2903,agent_name_matching!A:B,2,false)</f>
        <v>--</v>
      </c>
      <c r="I2903" s="33"/>
      <c r="O2903" s="6" t="s">
        <v>7620</v>
      </c>
      <c r="P2903" s="8">
        <f t="shared" si="1"/>
        <v>1</v>
      </c>
      <c r="Q2903" s="8">
        <f t="shared" si="10"/>
        <v>2</v>
      </c>
      <c r="R2903" s="8">
        <f>if(and(P2903&lt;&gt;"",Q2903&lt;&gt;"newexp",Q2903&lt;&gt;"nostart"),countifs(script_conform_dispatching!A:A,P2903,script_conform_dispatching!B:B,Q2903),"")</f>
        <v>1</v>
      </c>
      <c r="S2903" s="8" t="str">
        <f t="shared" si="3"/>
        <v/>
      </c>
    </row>
    <row r="2904" hidden="1">
      <c r="A2904" s="6" t="s">
        <v>7621</v>
      </c>
      <c r="B2904" s="6" t="s">
        <v>159</v>
      </c>
      <c r="C2904" s="6" t="s">
        <v>1045</v>
      </c>
      <c r="F2904" s="6" t="s">
        <v>415</v>
      </c>
      <c r="G2904" s="6" t="s">
        <v>416</v>
      </c>
      <c r="H2904" s="8" t="str">
        <f>VLOOKUP(C2904,agent_name_matching!A:B,2,false)</f>
        <v>Dispatcher LLM</v>
      </c>
      <c r="I2904" s="32" t="s">
        <v>1046</v>
      </c>
      <c r="J2904" s="6" t="s">
        <v>418</v>
      </c>
      <c r="L2904" s="6">
        <v>2326.0</v>
      </c>
      <c r="M2904" s="6">
        <v>150.0</v>
      </c>
      <c r="N2904" s="6">
        <v>2321.0</v>
      </c>
      <c r="O2904" s="6" t="s">
        <v>7622</v>
      </c>
      <c r="P2904" s="8" t="str">
        <f t="shared" si="1"/>
        <v/>
      </c>
      <c r="Q2904" s="8" t="str">
        <f t="shared" si="10"/>
        <v/>
      </c>
      <c r="R2904" s="8" t="str">
        <f>if(and(P2904&lt;&gt;"",Q2904&lt;&gt;"newexp",Q2904&lt;&gt;"nostart"),countifs(script_conform_dispatching!A:A,P2904,script_conform_dispatching!B:B,Q2904),"")</f>
        <v/>
      </c>
      <c r="S2904" s="8" t="str">
        <f t="shared" si="3"/>
        <v/>
      </c>
    </row>
    <row r="2905" hidden="1">
      <c r="A2905" s="6" t="s">
        <v>7623</v>
      </c>
      <c r="B2905" s="6" t="s">
        <v>159</v>
      </c>
      <c r="C2905" s="6" t="s">
        <v>407</v>
      </c>
      <c r="D2905" s="6">
        <v>2.0</v>
      </c>
      <c r="E2905" s="6" t="s">
        <v>408</v>
      </c>
      <c r="H2905" s="8" t="str">
        <f>VLOOKUP(C2905,agent_name_matching!A:B,2,false)</f>
        <v>--</v>
      </c>
      <c r="I2905" s="33"/>
      <c r="O2905" s="6" t="s">
        <v>7624</v>
      </c>
      <c r="P2905" s="8" t="str">
        <f t="shared" si="1"/>
        <v/>
      </c>
      <c r="Q2905" s="8" t="str">
        <f t="shared" si="10"/>
        <v/>
      </c>
      <c r="R2905" s="8" t="str">
        <f>if(and(P2905&lt;&gt;"",Q2905&lt;&gt;"newexp",Q2905&lt;&gt;"nostart"),countifs(script_conform_dispatching!A:A,P2905,script_conform_dispatching!B:B,Q2905),"")</f>
        <v/>
      </c>
      <c r="S2905" s="8" t="str">
        <f t="shared" si="3"/>
        <v/>
      </c>
    </row>
    <row r="2906" hidden="1">
      <c r="A2906" s="6" t="s">
        <v>7625</v>
      </c>
      <c r="B2906" s="6" t="s">
        <v>159</v>
      </c>
      <c r="C2906" s="6" t="s">
        <v>1011</v>
      </c>
      <c r="F2906" s="6" t="s">
        <v>415</v>
      </c>
      <c r="G2906" s="6" t="s">
        <v>416</v>
      </c>
      <c r="H2906" s="8" t="str">
        <f>VLOOKUP(C2906,agent_name_matching!A:B,2,false)</f>
        <v>Dialog LLM</v>
      </c>
      <c r="I2906" s="32" t="s">
        <v>7626</v>
      </c>
      <c r="J2906" s="6" t="s">
        <v>418</v>
      </c>
      <c r="L2906" s="6">
        <v>1395.0</v>
      </c>
      <c r="M2906" s="6">
        <v>43.0</v>
      </c>
      <c r="N2906" s="6">
        <v>1043.0</v>
      </c>
      <c r="O2906" s="6" t="s">
        <v>7627</v>
      </c>
      <c r="P2906" s="8" t="str">
        <f t="shared" si="1"/>
        <v/>
      </c>
      <c r="Q2906" s="8" t="str">
        <f t="shared" si="10"/>
        <v/>
      </c>
      <c r="R2906" s="8" t="str">
        <f>if(and(P2906&lt;&gt;"",Q2906&lt;&gt;"newexp",Q2906&lt;&gt;"nostart"),countifs(script_conform_dispatching!A:A,P2906,script_conform_dispatching!B:B,Q2906),"")</f>
        <v/>
      </c>
      <c r="S2906" s="8" t="str">
        <f t="shared" si="3"/>
        <v/>
      </c>
    </row>
    <row r="2907" hidden="1">
      <c r="A2907" s="6" t="s">
        <v>7628</v>
      </c>
      <c r="B2907" s="6" t="s">
        <v>159</v>
      </c>
      <c r="C2907" s="6" t="s">
        <v>450</v>
      </c>
      <c r="F2907" s="6" t="s">
        <v>415</v>
      </c>
      <c r="G2907" s="6" t="s">
        <v>416</v>
      </c>
      <c r="H2907" s="8" t="str">
        <f>VLOOKUP(C2907,agent_name_matching!A:B,2,false)</f>
        <v>Validator LLM</v>
      </c>
      <c r="I2907" s="32" t="s">
        <v>451</v>
      </c>
      <c r="J2907" s="6" t="s">
        <v>452</v>
      </c>
      <c r="L2907" s="6">
        <v>780.0</v>
      </c>
      <c r="M2907" s="6">
        <v>10.0</v>
      </c>
      <c r="N2907" s="6">
        <v>827.0</v>
      </c>
      <c r="O2907" s="6" t="s">
        <v>7629</v>
      </c>
      <c r="P2907" s="8" t="str">
        <f t="shared" si="1"/>
        <v/>
      </c>
      <c r="Q2907" s="8" t="str">
        <f t="shared" si="10"/>
        <v/>
      </c>
      <c r="R2907" s="8" t="str">
        <f>if(and(P2907&lt;&gt;"",Q2907&lt;&gt;"newexp",Q2907&lt;&gt;"nostart"),countifs(script_conform_dispatching!A:A,P2907,script_conform_dispatching!B:B,Q2907),"")</f>
        <v/>
      </c>
      <c r="S2907" s="8" t="str">
        <f t="shared" si="3"/>
        <v/>
      </c>
    </row>
    <row r="2908" hidden="1">
      <c r="A2908" s="6" t="s">
        <v>7630</v>
      </c>
      <c r="B2908" s="6" t="s">
        <v>159</v>
      </c>
      <c r="C2908" s="6" t="s">
        <v>37</v>
      </c>
      <c r="F2908" s="6" t="s">
        <v>415</v>
      </c>
      <c r="G2908" s="6" t="s">
        <v>416</v>
      </c>
      <c r="H2908" s="8" t="str">
        <f>VLOOKUP(C2908,agent_name_matching!A:B,2,false)</f>
        <v>Patient LLM</v>
      </c>
      <c r="I2908" s="32" t="s">
        <v>7631</v>
      </c>
      <c r="J2908" s="6" t="s">
        <v>418</v>
      </c>
      <c r="K2908" s="6">
        <v>1.0</v>
      </c>
      <c r="L2908" s="6">
        <v>590.0</v>
      </c>
      <c r="M2908" s="6">
        <v>65.0</v>
      </c>
      <c r="N2908" s="6">
        <v>1091.0</v>
      </c>
      <c r="O2908" s="6" t="s">
        <v>7632</v>
      </c>
      <c r="P2908" s="8" t="str">
        <f t="shared" si="1"/>
        <v/>
      </c>
      <c r="Q2908" s="8" t="str">
        <f t="shared" si="10"/>
        <v/>
      </c>
      <c r="R2908" s="8" t="str">
        <f>if(and(P2908&lt;&gt;"",Q2908&lt;&gt;"newexp",Q2908&lt;&gt;"nostart"),countifs(script_conform_dispatching!A:A,P2908,script_conform_dispatching!B:B,Q2908),"")</f>
        <v/>
      </c>
      <c r="S2908" s="8" t="str">
        <f t="shared" si="3"/>
        <v/>
      </c>
    </row>
    <row r="2909" hidden="1">
      <c r="A2909" s="6" t="s">
        <v>7633</v>
      </c>
      <c r="B2909" s="6" t="s">
        <v>159</v>
      </c>
      <c r="C2909" s="6" t="s">
        <v>411</v>
      </c>
      <c r="H2909" s="8" t="str">
        <f>VLOOKUP(C2909,agent_name_matching!A:B,2,false)</f>
        <v>System</v>
      </c>
      <c r="I2909" s="33"/>
      <c r="O2909" s="6" t="s">
        <v>7634</v>
      </c>
      <c r="P2909" s="8" t="str">
        <f t="shared" si="1"/>
        <v/>
      </c>
      <c r="Q2909" s="8" t="str">
        <f t="shared" si="10"/>
        <v/>
      </c>
      <c r="R2909" s="8" t="str">
        <f>if(and(P2909&lt;&gt;"",Q2909&lt;&gt;"newexp",Q2909&lt;&gt;"nostart"),countifs(script_conform_dispatching!A:A,P2909,script_conform_dispatching!B:B,Q2909),"")</f>
        <v/>
      </c>
      <c r="S2909" s="8" t="str">
        <f t="shared" si="3"/>
        <v/>
      </c>
    </row>
    <row r="2910" hidden="1">
      <c r="A2910" s="6" t="s">
        <v>7635</v>
      </c>
      <c r="B2910" s="6" t="s">
        <v>159</v>
      </c>
      <c r="C2910" s="6" t="s">
        <v>1007</v>
      </c>
      <c r="F2910" s="6" t="s">
        <v>415</v>
      </c>
      <c r="G2910" s="6" t="s">
        <v>416</v>
      </c>
      <c r="H2910" s="8" t="str">
        <f>VLOOKUP(C2910,agent_name_matching!A:B,2,false)</f>
        <v>Assessor LLM</v>
      </c>
      <c r="I2910" s="32" t="s">
        <v>1008</v>
      </c>
      <c r="J2910" s="6" t="s">
        <v>418</v>
      </c>
      <c r="L2910" s="6">
        <v>1053.0</v>
      </c>
      <c r="M2910" s="6">
        <v>14.0</v>
      </c>
      <c r="N2910" s="6">
        <v>755.0</v>
      </c>
      <c r="O2910" s="6" t="s">
        <v>7636</v>
      </c>
      <c r="P2910" s="8" t="str">
        <f t="shared" si="1"/>
        <v/>
      </c>
      <c r="Q2910" s="8" t="str">
        <f t="shared" si="10"/>
        <v/>
      </c>
      <c r="R2910" s="8" t="str">
        <f>if(and(P2910&lt;&gt;"",Q2910&lt;&gt;"newexp",Q2910&lt;&gt;"nostart"),countifs(script_conform_dispatching!A:A,P2910,script_conform_dispatching!B:B,Q2910),"")</f>
        <v/>
      </c>
      <c r="S2910" s="8" t="str">
        <f t="shared" si="3"/>
        <v/>
      </c>
    </row>
    <row r="2911" hidden="1">
      <c r="A2911" s="6" t="s">
        <v>7637</v>
      </c>
      <c r="B2911" s="6" t="s">
        <v>159</v>
      </c>
      <c r="C2911" s="6" t="s">
        <v>1011</v>
      </c>
      <c r="F2911" s="6" t="s">
        <v>415</v>
      </c>
      <c r="G2911" s="6" t="s">
        <v>416</v>
      </c>
      <c r="H2911" s="8" t="str">
        <f>VLOOKUP(C2911,agent_name_matching!A:B,2,false)</f>
        <v>Dialog LLM</v>
      </c>
      <c r="I2911" s="32" t="s">
        <v>7638</v>
      </c>
      <c r="J2911" s="6" t="s">
        <v>418</v>
      </c>
      <c r="L2911" s="6">
        <v>1695.0</v>
      </c>
      <c r="M2911" s="6">
        <v>69.0</v>
      </c>
      <c r="N2911" s="6">
        <v>1077.0</v>
      </c>
      <c r="O2911" s="6" t="s">
        <v>7639</v>
      </c>
      <c r="P2911" s="8" t="str">
        <f t="shared" si="1"/>
        <v/>
      </c>
      <c r="Q2911" s="8" t="str">
        <f t="shared" si="10"/>
        <v/>
      </c>
      <c r="R2911" s="8" t="str">
        <f>if(and(P2911&lt;&gt;"",Q2911&lt;&gt;"newexp",Q2911&lt;&gt;"nostart"),countifs(script_conform_dispatching!A:A,P2911,script_conform_dispatching!B:B,Q2911),"")</f>
        <v/>
      </c>
      <c r="S2911" s="8" t="str">
        <f t="shared" si="3"/>
        <v/>
      </c>
    </row>
    <row r="2912" hidden="1">
      <c r="A2912" s="6" t="s">
        <v>7640</v>
      </c>
      <c r="B2912" s="6" t="s">
        <v>159</v>
      </c>
      <c r="C2912" s="6" t="s">
        <v>37</v>
      </c>
      <c r="F2912" s="6" t="s">
        <v>415</v>
      </c>
      <c r="G2912" s="6" t="s">
        <v>416</v>
      </c>
      <c r="H2912" s="8" t="str">
        <f>VLOOKUP(C2912,agent_name_matching!A:B,2,false)</f>
        <v>Patient LLM</v>
      </c>
      <c r="I2912" s="32" t="s">
        <v>7641</v>
      </c>
      <c r="J2912" s="6" t="s">
        <v>418</v>
      </c>
      <c r="K2912" s="6">
        <v>1.0</v>
      </c>
      <c r="L2912" s="6">
        <v>732.0</v>
      </c>
      <c r="M2912" s="6">
        <v>70.0</v>
      </c>
      <c r="N2912" s="6">
        <v>1351.0</v>
      </c>
      <c r="O2912" s="6" t="s">
        <v>7642</v>
      </c>
      <c r="P2912" s="8" t="str">
        <f t="shared" si="1"/>
        <v/>
      </c>
      <c r="Q2912" s="8" t="str">
        <f t="shared" si="10"/>
        <v/>
      </c>
      <c r="R2912" s="8" t="str">
        <f>if(and(P2912&lt;&gt;"",Q2912&lt;&gt;"newexp",Q2912&lt;&gt;"nostart"),countifs(script_conform_dispatching!A:A,P2912,script_conform_dispatching!B:B,Q2912),"")</f>
        <v/>
      </c>
      <c r="S2912" s="8" t="str">
        <f t="shared" si="3"/>
        <v/>
      </c>
    </row>
    <row r="2913" hidden="1">
      <c r="A2913" s="6" t="s">
        <v>7643</v>
      </c>
      <c r="B2913" s="6" t="s">
        <v>159</v>
      </c>
      <c r="C2913" s="6" t="s">
        <v>411</v>
      </c>
      <c r="H2913" s="8" t="str">
        <f>VLOOKUP(C2913,agent_name_matching!A:B,2,false)</f>
        <v>System</v>
      </c>
      <c r="I2913" s="33"/>
      <c r="O2913" s="6" t="s">
        <v>7644</v>
      </c>
      <c r="P2913" s="8" t="str">
        <f t="shared" si="1"/>
        <v/>
      </c>
      <c r="Q2913" s="8" t="str">
        <f t="shared" si="10"/>
        <v/>
      </c>
      <c r="R2913" s="8" t="str">
        <f>if(and(P2913&lt;&gt;"",Q2913&lt;&gt;"newexp",Q2913&lt;&gt;"nostart"),countifs(script_conform_dispatching!A:A,P2913,script_conform_dispatching!B:B,Q2913),"")</f>
        <v/>
      </c>
      <c r="S2913" s="8" t="str">
        <f t="shared" si="3"/>
        <v/>
      </c>
    </row>
    <row r="2914" hidden="1">
      <c r="A2914" s="6" t="s">
        <v>7645</v>
      </c>
      <c r="B2914" s="6" t="s">
        <v>159</v>
      </c>
      <c r="C2914" s="6" t="s">
        <v>1007</v>
      </c>
      <c r="F2914" s="6" t="s">
        <v>415</v>
      </c>
      <c r="G2914" s="6" t="s">
        <v>416</v>
      </c>
      <c r="H2914" s="8" t="str">
        <f>VLOOKUP(C2914,agent_name_matching!A:B,2,false)</f>
        <v>Assessor LLM</v>
      </c>
      <c r="I2914" s="32" t="s">
        <v>1008</v>
      </c>
      <c r="J2914" s="6" t="s">
        <v>418</v>
      </c>
      <c r="L2914" s="6">
        <v>1198.0</v>
      </c>
      <c r="M2914" s="6">
        <v>14.0</v>
      </c>
      <c r="N2914" s="6">
        <v>888.0</v>
      </c>
      <c r="O2914" s="6" t="s">
        <v>7646</v>
      </c>
      <c r="P2914" s="8" t="str">
        <f t="shared" si="1"/>
        <v/>
      </c>
      <c r="Q2914" s="8" t="str">
        <f t="shared" si="10"/>
        <v/>
      </c>
      <c r="R2914" s="8" t="str">
        <f>if(and(P2914&lt;&gt;"",Q2914&lt;&gt;"newexp",Q2914&lt;&gt;"nostart"),countifs(script_conform_dispatching!A:A,P2914,script_conform_dispatching!B:B,Q2914),"")</f>
        <v/>
      </c>
      <c r="S2914" s="8" t="str">
        <f t="shared" si="3"/>
        <v/>
      </c>
    </row>
    <row r="2915" hidden="1">
      <c r="A2915" s="6" t="s">
        <v>7647</v>
      </c>
      <c r="B2915" s="6" t="s">
        <v>159</v>
      </c>
      <c r="C2915" s="6" t="s">
        <v>1011</v>
      </c>
      <c r="F2915" s="6" t="s">
        <v>415</v>
      </c>
      <c r="G2915" s="6" t="s">
        <v>416</v>
      </c>
      <c r="H2915" s="8" t="str">
        <f>VLOOKUP(C2915,agent_name_matching!A:B,2,false)</f>
        <v>Dialog LLM</v>
      </c>
      <c r="I2915" s="32" t="s">
        <v>7648</v>
      </c>
      <c r="J2915" s="6" t="s">
        <v>418</v>
      </c>
      <c r="L2915" s="6">
        <v>2026.0</v>
      </c>
      <c r="M2915" s="6">
        <v>86.0</v>
      </c>
      <c r="N2915" s="6">
        <v>1807.0</v>
      </c>
      <c r="O2915" s="6" t="s">
        <v>7649</v>
      </c>
      <c r="P2915" s="8" t="str">
        <f t="shared" si="1"/>
        <v/>
      </c>
      <c r="Q2915" s="8" t="str">
        <f t="shared" si="10"/>
        <v/>
      </c>
      <c r="R2915" s="8" t="str">
        <f>if(and(P2915&lt;&gt;"",Q2915&lt;&gt;"newexp",Q2915&lt;&gt;"nostart"),countifs(script_conform_dispatching!A:A,P2915,script_conform_dispatching!B:B,Q2915),"")</f>
        <v/>
      </c>
      <c r="S2915" s="8" t="str">
        <f t="shared" si="3"/>
        <v/>
      </c>
    </row>
    <row r="2916" hidden="1">
      <c r="A2916" s="6" t="s">
        <v>7650</v>
      </c>
      <c r="B2916" s="6" t="s">
        <v>159</v>
      </c>
      <c r="C2916" s="6" t="s">
        <v>37</v>
      </c>
      <c r="F2916" s="6" t="s">
        <v>415</v>
      </c>
      <c r="G2916" s="6" t="s">
        <v>416</v>
      </c>
      <c r="H2916" s="8" t="str">
        <f>VLOOKUP(C2916,agent_name_matching!A:B,2,false)</f>
        <v>Patient LLM</v>
      </c>
      <c r="I2916" s="32" t="s">
        <v>7651</v>
      </c>
      <c r="J2916" s="6" t="s">
        <v>418</v>
      </c>
      <c r="K2916" s="6">
        <v>1.0</v>
      </c>
      <c r="L2916" s="6">
        <v>896.0</v>
      </c>
      <c r="M2916" s="6">
        <v>37.0</v>
      </c>
      <c r="N2916" s="6">
        <v>820.0</v>
      </c>
      <c r="O2916" s="6" t="s">
        <v>7652</v>
      </c>
      <c r="P2916" s="8" t="str">
        <f t="shared" si="1"/>
        <v/>
      </c>
      <c r="Q2916" s="8" t="str">
        <f t="shared" si="10"/>
        <v/>
      </c>
      <c r="R2916" s="8" t="str">
        <f>if(and(P2916&lt;&gt;"",Q2916&lt;&gt;"newexp",Q2916&lt;&gt;"nostart"),countifs(script_conform_dispatching!A:A,P2916,script_conform_dispatching!B:B,Q2916),"")</f>
        <v/>
      </c>
      <c r="S2916" s="8" t="str">
        <f t="shared" si="3"/>
        <v/>
      </c>
    </row>
    <row r="2917" hidden="1">
      <c r="A2917" s="6" t="s">
        <v>7653</v>
      </c>
      <c r="B2917" s="6" t="s">
        <v>159</v>
      </c>
      <c r="C2917" s="6" t="s">
        <v>411</v>
      </c>
      <c r="H2917" s="8" t="str">
        <f>VLOOKUP(C2917,agent_name_matching!A:B,2,false)</f>
        <v>System</v>
      </c>
      <c r="I2917" s="33"/>
      <c r="O2917" s="6" t="s">
        <v>7654</v>
      </c>
      <c r="P2917" s="8" t="str">
        <f t="shared" si="1"/>
        <v/>
      </c>
      <c r="Q2917" s="8" t="str">
        <f t="shared" si="10"/>
        <v/>
      </c>
      <c r="R2917" s="8" t="str">
        <f>if(and(P2917&lt;&gt;"",Q2917&lt;&gt;"newexp",Q2917&lt;&gt;"nostart"),countifs(script_conform_dispatching!A:A,P2917,script_conform_dispatching!B:B,Q2917),"")</f>
        <v/>
      </c>
      <c r="S2917" s="8" t="str">
        <f t="shared" si="3"/>
        <v/>
      </c>
    </row>
    <row r="2918" hidden="1">
      <c r="A2918" s="6" t="s">
        <v>7655</v>
      </c>
      <c r="B2918" s="6" t="s">
        <v>159</v>
      </c>
      <c r="C2918" s="6" t="s">
        <v>1007</v>
      </c>
      <c r="F2918" s="6" t="s">
        <v>415</v>
      </c>
      <c r="G2918" s="6" t="s">
        <v>416</v>
      </c>
      <c r="H2918" s="8" t="str">
        <f>VLOOKUP(C2918,agent_name_matching!A:B,2,false)</f>
        <v>Assessor LLM</v>
      </c>
      <c r="I2918" s="32" t="s">
        <v>1008</v>
      </c>
      <c r="J2918" s="6" t="s">
        <v>418</v>
      </c>
      <c r="L2918" s="6">
        <v>1327.0</v>
      </c>
      <c r="M2918" s="6">
        <v>14.0</v>
      </c>
      <c r="N2918" s="6">
        <v>1023.0</v>
      </c>
      <c r="O2918" s="6" t="s">
        <v>7656</v>
      </c>
      <c r="P2918" s="8" t="str">
        <f t="shared" si="1"/>
        <v/>
      </c>
      <c r="Q2918" s="8" t="str">
        <f t="shared" si="10"/>
        <v/>
      </c>
      <c r="R2918" s="8" t="str">
        <f>if(and(P2918&lt;&gt;"",Q2918&lt;&gt;"newexp",Q2918&lt;&gt;"nostart"),countifs(script_conform_dispatching!A:A,P2918,script_conform_dispatching!B:B,Q2918),"")</f>
        <v/>
      </c>
      <c r="S2918" s="8" t="str">
        <f t="shared" si="3"/>
        <v/>
      </c>
    </row>
    <row r="2919" hidden="1">
      <c r="A2919" s="6" t="s">
        <v>7657</v>
      </c>
      <c r="B2919" s="6" t="s">
        <v>159</v>
      </c>
      <c r="C2919" s="6" t="s">
        <v>1011</v>
      </c>
      <c r="F2919" s="6" t="s">
        <v>415</v>
      </c>
      <c r="G2919" s="6" t="s">
        <v>416</v>
      </c>
      <c r="H2919" s="8" t="str">
        <f>VLOOKUP(C2919,agent_name_matching!A:B,2,false)</f>
        <v>Dialog LLM</v>
      </c>
      <c r="I2919" s="32" t="s">
        <v>7658</v>
      </c>
      <c r="J2919" s="6" t="s">
        <v>418</v>
      </c>
      <c r="L2919" s="6">
        <v>2341.0</v>
      </c>
      <c r="M2919" s="6">
        <v>62.0</v>
      </c>
      <c r="N2919" s="6">
        <v>1222.0</v>
      </c>
      <c r="O2919" s="6" t="s">
        <v>7659</v>
      </c>
      <c r="P2919" s="8" t="str">
        <f t="shared" si="1"/>
        <v/>
      </c>
      <c r="Q2919" s="8" t="str">
        <f t="shared" si="10"/>
        <v/>
      </c>
      <c r="R2919" s="8" t="str">
        <f>if(and(P2919&lt;&gt;"",Q2919&lt;&gt;"newexp",Q2919&lt;&gt;"nostart"),countifs(script_conform_dispatching!A:A,P2919,script_conform_dispatching!B:B,Q2919),"")</f>
        <v/>
      </c>
      <c r="S2919" s="8" t="str">
        <f t="shared" si="3"/>
        <v/>
      </c>
    </row>
    <row r="2920" hidden="1">
      <c r="A2920" s="6" t="s">
        <v>7660</v>
      </c>
      <c r="B2920" s="6" t="s">
        <v>159</v>
      </c>
      <c r="C2920" s="6" t="s">
        <v>37</v>
      </c>
      <c r="F2920" s="6" t="s">
        <v>415</v>
      </c>
      <c r="G2920" s="6" t="s">
        <v>416</v>
      </c>
      <c r="H2920" s="8" t="str">
        <f>VLOOKUP(C2920,agent_name_matching!A:B,2,false)</f>
        <v>Patient LLM</v>
      </c>
      <c r="I2920" s="32" t="s">
        <v>7661</v>
      </c>
      <c r="J2920" s="6" t="s">
        <v>418</v>
      </c>
      <c r="K2920" s="6">
        <v>1.0</v>
      </c>
      <c r="L2920" s="6">
        <v>1003.0</v>
      </c>
      <c r="M2920" s="6">
        <v>105.0</v>
      </c>
      <c r="N2920" s="6">
        <v>1479.0</v>
      </c>
      <c r="O2920" s="6" t="s">
        <v>7662</v>
      </c>
      <c r="P2920" s="8" t="str">
        <f t="shared" si="1"/>
        <v/>
      </c>
      <c r="Q2920" s="8" t="str">
        <f t="shared" si="10"/>
        <v/>
      </c>
      <c r="R2920" s="8" t="str">
        <f>if(and(P2920&lt;&gt;"",Q2920&lt;&gt;"newexp",Q2920&lt;&gt;"nostart"),countifs(script_conform_dispatching!A:A,P2920,script_conform_dispatching!B:B,Q2920),"")</f>
        <v/>
      </c>
      <c r="S2920" s="8" t="str">
        <f t="shared" si="3"/>
        <v/>
      </c>
    </row>
    <row r="2921" hidden="1">
      <c r="A2921" s="6" t="s">
        <v>7663</v>
      </c>
      <c r="B2921" s="6" t="s">
        <v>159</v>
      </c>
      <c r="C2921" s="6" t="s">
        <v>411</v>
      </c>
      <c r="H2921" s="8" t="str">
        <f>VLOOKUP(C2921,agent_name_matching!A:B,2,false)</f>
        <v>System</v>
      </c>
      <c r="I2921" s="33"/>
      <c r="O2921" s="6" t="s">
        <v>7664</v>
      </c>
      <c r="P2921" s="8" t="str">
        <f t="shared" si="1"/>
        <v/>
      </c>
      <c r="Q2921" s="8" t="str">
        <f t="shared" si="10"/>
        <v/>
      </c>
      <c r="R2921" s="8" t="str">
        <f>if(and(P2921&lt;&gt;"",Q2921&lt;&gt;"newexp",Q2921&lt;&gt;"nostart"),countifs(script_conform_dispatching!A:A,P2921,script_conform_dispatching!B:B,Q2921),"")</f>
        <v/>
      </c>
      <c r="S2921" s="8" t="str">
        <f t="shared" si="3"/>
        <v/>
      </c>
    </row>
    <row r="2922" hidden="1">
      <c r="A2922" s="6" t="s">
        <v>7665</v>
      </c>
      <c r="B2922" s="6" t="s">
        <v>159</v>
      </c>
      <c r="C2922" s="6" t="s">
        <v>1007</v>
      </c>
      <c r="F2922" s="6" t="s">
        <v>415</v>
      </c>
      <c r="G2922" s="6" t="s">
        <v>416</v>
      </c>
      <c r="H2922" s="8" t="str">
        <f>VLOOKUP(C2922,agent_name_matching!A:B,2,false)</f>
        <v>Assessor LLM</v>
      </c>
      <c r="I2922" s="32" t="s">
        <v>1008</v>
      </c>
      <c r="J2922" s="6" t="s">
        <v>418</v>
      </c>
      <c r="L2922" s="6">
        <v>1500.0</v>
      </c>
      <c r="M2922" s="6">
        <v>14.0</v>
      </c>
      <c r="N2922" s="6">
        <v>892.0</v>
      </c>
      <c r="O2922" s="6" t="s">
        <v>7666</v>
      </c>
      <c r="P2922" s="8" t="str">
        <f t="shared" si="1"/>
        <v/>
      </c>
      <c r="Q2922" s="8" t="str">
        <f t="shared" si="10"/>
        <v/>
      </c>
      <c r="R2922" s="8" t="str">
        <f>if(and(P2922&lt;&gt;"",Q2922&lt;&gt;"newexp",Q2922&lt;&gt;"nostart"),countifs(script_conform_dispatching!A:A,P2922,script_conform_dispatching!B:B,Q2922),"")</f>
        <v/>
      </c>
      <c r="S2922" s="8" t="str">
        <f t="shared" si="3"/>
        <v/>
      </c>
    </row>
    <row r="2923" hidden="1">
      <c r="A2923" s="6" t="s">
        <v>7667</v>
      </c>
      <c r="B2923" s="6" t="s">
        <v>159</v>
      </c>
      <c r="C2923" s="6" t="s">
        <v>1011</v>
      </c>
      <c r="F2923" s="6" t="s">
        <v>415</v>
      </c>
      <c r="G2923" s="6" t="s">
        <v>416</v>
      </c>
      <c r="H2923" s="8" t="str">
        <f>VLOOKUP(C2923,agent_name_matching!A:B,2,false)</f>
        <v>Dialog LLM</v>
      </c>
      <c r="I2923" s="32" t="s">
        <v>7668</v>
      </c>
      <c r="J2923" s="6" t="s">
        <v>418</v>
      </c>
      <c r="L2923" s="6">
        <v>2700.0</v>
      </c>
      <c r="M2923" s="6">
        <v>117.0</v>
      </c>
      <c r="N2923" s="6">
        <v>1675.0</v>
      </c>
      <c r="O2923" s="6" t="s">
        <v>7669</v>
      </c>
      <c r="P2923" s="8" t="str">
        <f t="shared" si="1"/>
        <v/>
      </c>
      <c r="Q2923" s="8" t="str">
        <f t="shared" si="10"/>
        <v/>
      </c>
      <c r="R2923" s="8" t="str">
        <f>if(and(P2923&lt;&gt;"",Q2923&lt;&gt;"newexp",Q2923&lt;&gt;"nostart"),countifs(script_conform_dispatching!A:A,P2923,script_conform_dispatching!B:B,Q2923),"")</f>
        <v/>
      </c>
      <c r="S2923" s="8" t="str">
        <f t="shared" si="3"/>
        <v/>
      </c>
    </row>
    <row r="2924" hidden="1">
      <c r="A2924" s="6" t="s">
        <v>7670</v>
      </c>
      <c r="B2924" s="6" t="s">
        <v>159</v>
      </c>
      <c r="C2924" s="6" t="s">
        <v>37</v>
      </c>
      <c r="F2924" s="6" t="s">
        <v>415</v>
      </c>
      <c r="G2924" s="6" t="s">
        <v>416</v>
      </c>
      <c r="H2924" s="8" t="str">
        <f>VLOOKUP(C2924,agent_name_matching!A:B,2,false)</f>
        <v>Patient LLM</v>
      </c>
      <c r="I2924" s="32" t="s">
        <v>7671</v>
      </c>
      <c r="J2924" s="6" t="s">
        <v>418</v>
      </c>
      <c r="K2924" s="6">
        <v>1.0</v>
      </c>
      <c r="L2924" s="6">
        <v>1233.0</v>
      </c>
      <c r="M2924" s="6">
        <v>72.0</v>
      </c>
      <c r="N2924" s="6">
        <v>1141.0</v>
      </c>
      <c r="O2924" s="6" t="s">
        <v>7672</v>
      </c>
      <c r="P2924" s="8" t="str">
        <f t="shared" si="1"/>
        <v/>
      </c>
      <c r="Q2924" s="8" t="str">
        <f t="shared" si="10"/>
        <v/>
      </c>
      <c r="R2924" s="8" t="str">
        <f>if(and(P2924&lt;&gt;"",Q2924&lt;&gt;"newexp",Q2924&lt;&gt;"nostart"),countifs(script_conform_dispatching!A:A,P2924,script_conform_dispatching!B:B,Q2924),"")</f>
        <v/>
      </c>
      <c r="S2924" s="8" t="str">
        <f t="shared" si="3"/>
        <v/>
      </c>
    </row>
    <row r="2925" hidden="1">
      <c r="A2925" s="6" t="s">
        <v>7673</v>
      </c>
      <c r="B2925" s="6" t="s">
        <v>159</v>
      </c>
      <c r="C2925" s="6" t="s">
        <v>411</v>
      </c>
      <c r="H2925" s="8" t="str">
        <f>VLOOKUP(C2925,agent_name_matching!A:B,2,false)</f>
        <v>System</v>
      </c>
      <c r="I2925" s="33"/>
      <c r="O2925" s="6" t="s">
        <v>7674</v>
      </c>
      <c r="P2925" s="8" t="str">
        <f t="shared" si="1"/>
        <v/>
      </c>
      <c r="Q2925" s="8" t="str">
        <f t="shared" si="10"/>
        <v/>
      </c>
      <c r="R2925" s="8" t="str">
        <f>if(and(P2925&lt;&gt;"",Q2925&lt;&gt;"newexp",Q2925&lt;&gt;"nostart"),countifs(script_conform_dispatching!A:A,P2925,script_conform_dispatching!B:B,Q2925),"")</f>
        <v/>
      </c>
      <c r="S2925" s="8" t="str">
        <f t="shared" si="3"/>
        <v/>
      </c>
    </row>
    <row r="2926" hidden="1">
      <c r="A2926" s="6" t="s">
        <v>7675</v>
      </c>
      <c r="B2926" s="6" t="s">
        <v>159</v>
      </c>
      <c r="C2926" s="6" t="s">
        <v>1007</v>
      </c>
      <c r="F2926" s="6" t="s">
        <v>415</v>
      </c>
      <c r="G2926" s="6" t="s">
        <v>416</v>
      </c>
      <c r="H2926" s="8" t="str">
        <f>VLOOKUP(C2926,agent_name_matching!A:B,2,false)</f>
        <v>Assessor LLM</v>
      </c>
      <c r="I2926" s="32" t="s">
        <v>1008</v>
      </c>
      <c r="J2926" s="6" t="s">
        <v>418</v>
      </c>
      <c r="L2926" s="6">
        <v>1695.0</v>
      </c>
      <c r="M2926" s="6">
        <v>14.0</v>
      </c>
      <c r="N2926" s="6">
        <v>882.0</v>
      </c>
      <c r="O2926" s="6" t="s">
        <v>7676</v>
      </c>
      <c r="P2926" s="8" t="str">
        <f t="shared" si="1"/>
        <v/>
      </c>
      <c r="Q2926" s="8" t="str">
        <f t="shared" si="10"/>
        <v/>
      </c>
      <c r="R2926" s="8" t="str">
        <f>if(and(P2926&lt;&gt;"",Q2926&lt;&gt;"newexp",Q2926&lt;&gt;"nostart"),countifs(script_conform_dispatching!A:A,P2926,script_conform_dispatching!B:B,Q2926),"")</f>
        <v/>
      </c>
      <c r="S2926" s="8" t="str">
        <f t="shared" si="3"/>
        <v/>
      </c>
    </row>
    <row r="2927" hidden="1">
      <c r="A2927" s="6" t="s">
        <v>7677</v>
      </c>
      <c r="B2927" s="6" t="s">
        <v>159</v>
      </c>
      <c r="C2927" s="6" t="s">
        <v>1011</v>
      </c>
      <c r="F2927" s="6" t="s">
        <v>415</v>
      </c>
      <c r="G2927" s="6" t="s">
        <v>416</v>
      </c>
      <c r="H2927" s="8" t="str">
        <f>VLOOKUP(C2927,agent_name_matching!A:B,2,false)</f>
        <v>Dialog LLM</v>
      </c>
      <c r="I2927" s="32" t="s">
        <v>7678</v>
      </c>
      <c r="J2927" s="6" t="s">
        <v>418</v>
      </c>
      <c r="L2927" s="6">
        <v>3081.0</v>
      </c>
      <c r="M2927" s="6">
        <v>97.0</v>
      </c>
      <c r="N2927" s="6">
        <v>2239.0</v>
      </c>
      <c r="O2927" s="6" t="s">
        <v>7679</v>
      </c>
      <c r="P2927" s="8" t="str">
        <f t="shared" si="1"/>
        <v/>
      </c>
      <c r="Q2927" s="8" t="str">
        <f t="shared" si="10"/>
        <v/>
      </c>
      <c r="R2927" s="8" t="str">
        <f>if(and(P2927&lt;&gt;"",Q2927&lt;&gt;"newexp",Q2927&lt;&gt;"nostart"),countifs(script_conform_dispatching!A:A,P2927,script_conform_dispatching!B:B,Q2927),"")</f>
        <v/>
      </c>
      <c r="S2927" s="8" t="str">
        <f t="shared" si="3"/>
        <v/>
      </c>
    </row>
    <row r="2928" hidden="1">
      <c r="A2928" s="6" t="s">
        <v>7680</v>
      </c>
      <c r="B2928" s="6" t="s">
        <v>159</v>
      </c>
      <c r="C2928" s="6" t="s">
        <v>37</v>
      </c>
      <c r="F2928" s="6" t="s">
        <v>415</v>
      </c>
      <c r="G2928" s="6" t="s">
        <v>416</v>
      </c>
      <c r="H2928" s="8" t="str">
        <f>VLOOKUP(C2928,agent_name_matching!A:B,2,false)</f>
        <v>Patient LLM</v>
      </c>
      <c r="I2928" s="32" t="s">
        <v>7681</v>
      </c>
      <c r="J2928" s="6" t="s">
        <v>418</v>
      </c>
      <c r="K2928" s="6">
        <v>1.0</v>
      </c>
      <c r="L2928" s="6">
        <v>1410.0</v>
      </c>
      <c r="M2928" s="6">
        <v>40.0</v>
      </c>
      <c r="N2928" s="6">
        <v>1116.0</v>
      </c>
      <c r="O2928" s="6" t="s">
        <v>7682</v>
      </c>
      <c r="P2928" s="8" t="str">
        <f t="shared" si="1"/>
        <v/>
      </c>
      <c r="Q2928" s="8" t="str">
        <f t="shared" si="10"/>
        <v/>
      </c>
      <c r="R2928" s="8" t="str">
        <f>if(and(P2928&lt;&gt;"",Q2928&lt;&gt;"newexp",Q2928&lt;&gt;"nostart"),countifs(script_conform_dispatching!A:A,P2928,script_conform_dispatching!B:B,Q2928),"")</f>
        <v/>
      </c>
      <c r="S2928" s="8" t="str">
        <f t="shared" si="3"/>
        <v/>
      </c>
    </row>
    <row r="2929" hidden="1">
      <c r="A2929" s="6" t="s">
        <v>7683</v>
      </c>
      <c r="B2929" s="6" t="s">
        <v>159</v>
      </c>
      <c r="C2929" s="6" t="s">
        <v>411</v>
      </c>
      <c r="H2929" s="8" t="str">
        <f>VLOOKUP(C2929,agent_name_matching!A:B,2,false)</f>
        <v>System</v>
      </c>
      <c r="I2929" s="33"/>
      <c r="O2929" s="6" t="s">
        <v>7684</v>
      </c>
      <c r="P2929" s="8" t="str">
        <f t="shared" si="1"/>
        <v/>
      </c>
      <c r="Q2929" s="8" t="str">
        <f t="shared" si="10"/>
        <v/>
      </c>
      <c r="R2929" s="8" t="str">
        <f>if(and(P2929&lt;&gt;"",Q2929&lt;&gt;"newexp",Q2929&lt;&gt;"nostart"),countifs(script_conform_dispatching!A:A,P2929,script_conform_dispatching!B:B,Q2929),"")</f>
        <v/>
      </c>
      <c r="S2929" s="8" t="str">
        <f t="shared" si="3"/>
        <v/>
      </c>
    </row>
    <row r="2930" hidden="1">
      <c r="A2930" s="6" t="s">
        <v>7685</v>
      </c>
      <c r="B2930" s="6" t="s">
        <v>159</v>
      </c>
      <c r="C2930" s="6" t="s">
        <v>1007</v>
      </c>
      <c r="F2930" s="6" t="s">
        <v>415</v>
      </c>
      <c r="G2930" s="6" t="s">
        <v>416</v>
      </c>
      <c r="H2930" s="8" t="str">
        <f>VLOOKUP(C2930,agent_name_matching!A:B,2,false)</f>
        <v>Assessor LLM</v>
      </c>
      <c r="I2930" s="32" t="s">
        <v>1008</v>
      </c>
      <c r="J2930" s="6" t="s">
        <v>418</v>
      </c>
      <c r="L2930" s="6">
        <v>1838.0</v>
      </c>
      <c r="M2930" s="6">
        <v>14.0</v>
      </c>
      <c r="N2930" s="6">
        <v>897.0</v>
      </c>
      <c r="O2930" s="6" t="s">
        <v>7686</v>
      </c>
      <c r="P2930" s="8" t="str">
        <f t="shared" si="1"/>
        <v/>
      </c>
      <c r="Q2930" s="8" t="str">
        <f t="shared" si="10"/>
        <v/>
      </c>
      <c r="R2930" s="8" t="str">
        <f>if(and(P2930&lt;&gt;"",Q2930&lt;&gt;"newexp",Q2930&lt;&gt;"nostart"),countifs(script_conform_dispatching!A:A,P2930,script_conform_dispatching!B:B,Q2930),"")</f>
        <v/>
      </c>
      <c r="S2930" s="8" t="str">
        <f t="shared" si="3"/>
        <v/>
      </c>
    </row>
    <row r="2931" hidden="1">
      <c r="A2931" s="6" t="s">
        <v>7687</v>
      </c>
      <c r="B2931" s="6" t="s">
        <v>159</v>
      </c>
      <c r="C2931" s="6" t="s">
        <v>1011</v>
      </c>
      <c r="F2931" s="6" t="s">
        <v>415</v>
      </c>
      <c r="G2931" s="6" t="s">
        <v>416</v>
      </c>
      <c r="H2931" s="8" t="str">
        <f>VLOOKUP(C2931,agent_name_matching!A:B,2,false)</f>
        <v>Dialog LLM</v>
      </c>
      <c r="I2931" s="32" t="s">
        <v>7688</v>
      </c>
      <c r="J2931" s="6" t="s">
        <v>418</v>
      </c>
      <c r="L2931" s="6">
        <v>3410.0</v>
      </c>
      <c r="M2931" s="6">
        <v>80.0</v>
      </c>
      <c r="N2931" s="6">
        <v>1517.0</v>
      </c>
      <c r="O2931" s="6" t="s">
        <v>7689</v>
      </c>
      <c r="P2931" s="8" t="str">
        <f t="shared" si="1"/>
        <v/>
      </c>
      <c r="Q2931" s="8" t="str">
        <f t="shared" si="10"/>
        <v/>
      </c>
      <c r="R2931" s="8" t="str">
        <f>if(and(P2931&lt;&gt;"",Q2931&lt;&gt;"newexp",Q2931&lt;&gt;"nostart"),countifs(script_conform_dispatching!A:A,P2931,script_conform_dispatching!B:B,Q2931),"")</f>
        <v/>
      </c>
      <c r="S2931" s="8" t="str">
        <f t="shared" si="3"/>
        <v/>
      </c>
    </row>
    <row r="2932" hidden="1">
      <c r="A2932" s="6" t="s">
        <v>7690</v>
      </c>
      <c r="B2932" s="6" t="s">
        <v>159</v>
      </c>
      <c r="C2932" s="6" t="s">
        <v>37</v>
      </c>
      <c r="F2932" s="6" t="s">
        <v>415</v>
      </c>
      <c r="G2932" s="6" t="s">
        <v>416</v>
      </c>
      <c r="H2932" s="8" t="str">
        <f>VLOOKUP(C2932,agent_name_matching!A:B,2,false)</f>
        <v>Patient LLM</v>
      </c>
      <c r="I2932" s="32" t="s">
        <v>7691</v>
      </c>
      <c r="J2932" s="6" t="s">
        <v>418</v>
      </c>
      <c r="K2932" s="6">
        <v>1.0</v>
      </c>
      <c r="L2932" s="6">
        <v>1538.0</v>
      </c>
      <c r="M2932" s="6">
        <v>124.0</v>
      </c>
      <c r="N2932" s="6">
        <v>1816.0</v>
      </c>
      <c r="O2932" s="6" t="s">
        <v>7692</v>
      </c>
      <c r="P2932" s="8" t="str">
        <f t="shared" si="1"/>
        <v/>
      </c>
      <c r="Q2932" s="8" t="str">
        <f t="shared" si="10"/>
        <v/>
      </c>
      <c r="R2932" s="8" t="str">
        <f>if(and(P2932&lt;&gt;"",Q2932&lt;&gt;"newexp",Q2932&lt;&gt;"nostart"),countifs(script_conform_dispatching!A:A,P2932,script_conform_dispatching!B:B,Q2932),"")</f>
        <v/>
      </c>
      <c r="S2932" s="8" t="str">
        <f t="shared" si="3"/>
        <v/>
      </c>
    </row>
    <row r="2933" hidden="1">
      <c r="A2933" s="6" t="s">
        <v>7693</v>
      </c>
      <c r="B2933" s="6" t="s">
        <v>159</v>
      </c>
      <c r="C2933" s="6" t="s">
        <v>411</v>
      </c>
      <c r="H2933" s="8" t="str">
        <f>VLOOKUP(C2933,agent_name_matching!A:B,2,false)</f>
        <v>System</v>
      </c>
      <c r="I2933" s="33"/>
      <c r="O2933" s="6" t="s">
        <v>7694</v>
      </c>
      <c r="P2933" s="8" t="str">
        <f t="shared" si="1"/>
        <v/>
      </c>
      <c r="Q2933" s="8" t="str">
        <f t="shared" si="10"/>
        <v/>
      </c>
      <c r="R2933" s="8" t="str">
        <f>if(and(P2933&lt;&gt;"",Q2933&lt;&gt;"newexp",Q2933&lt;&gt;"nostart"),countifs(script_conform_dispatching!A:A,P2933,script_conform_dispatching!B:B,Q2933),"")</f>
        <v/>
      </c>
      <c r="S2933" s="8" t="str">
        <f t="shared" si="3"/>
        <v/>
      </c>
    </row>
    <row r="2934" hidden="1">
      <c r="A2934" s="6" t="s">
        <v>7695</v>
      </c>
      <c r="B2934" s="6" t="s">
        <v>159</v>
      </c>
      <c r="C2934" s="6" t="s">
        <v>1007</v>
      </c>
      <c r="F2934" s="6" t="s">
        <v>415</v>
      </c>
      <c r="G2934" s="6" t="s">
        <v>416</v>
      </c>
      <c r="H2934" s="8" t="str">
        <f>VLOOKUP(C2934,agent_name_matching!A:B,2,false)</f>
        <v>Assessor LLM</v>
      </c>
      <c r="I2934" s="32" t="s">
        <v>1008</v>
      </c>
      <c r="J2934" s="6" t="s">
        <v>418</v>
      </c>
      <c r="L2934" s="6">
        <v>2048.0</v>
      </c>
      <c r="M2934" s="6">
        <v>14.0</v>
      </c>
      <c r="N2934" s="6">
        <v>646.0</v>
      </c>
      <c r="O2934" s="6" t="s">
        <v>7696</v>
      </c>
      <c r="P2934" s="8" t="str">
        <f t="shared" si="1"/>
        <v/>
      </c>
      <c r="Q2934" s="8" t="str">
        <f t="shared" si="10"/>
        <v/>
      </c>
      <c r="R2934" s="8" t="str">
        <f>if(and(P2934&lt;&gt;"",Q2934&lt;&gt;"newexp",Q2934&lt;&gt;"nostart"),countifs(script_conform_dispatching!A:A,P2934,script_conform_dispatching!B:B,Q2934),"")</f>
        <v/>
      </c>
      <c r="S2934" s="8" t="str">
        <f t="shared" si="3"/>
        <v/>
      </c>
    </row>
    <row r="2935" hidden="1">
      <c r="A2935" s="6" t="s">
        <v>7697</v>
      </c>
      <c r="B2935" s="6" t="s">
        <v>159</v>
      </c>
      <c r="C2935" s="6" t="s">
        <v>1011</v>
      </c>
      <c r="F2935" s="6" t="s">
        <v>415</v>
      </c>
      <c r="G2935" s="6" t="s">
        <v>416</v>
      </c>
      <c r="H2935" s="8" t="str">
        <f>VLOOKUP(C2935,agent_name_matching!A:B,2,false)</f>
        <v>Dialog LLM</v>
      </c>
      <c r="I2935" s="32" t="s">
        <v>7698</v>
      </c>
      <c r="J2935" s="6" t="s">
        <v>418</v>
      </c>
      <c r="L2935" s="6">
        <v>3806.0</v>
      </c>
      <c r="M2935" s="6">
        <v>117.0</v>
      </c>
      <c r="N2935" s="6">
        <v>1691.0</v>
      </c>
      <c r="O2935" s="6" t="s">
        <v>7699</v>
      </c>
      <c r="P2935" s="8" t="str">
        <f t="shared" si="1"/>
        <v/>
      </c>
      <c r="Q2935" s="8" t="str">
        <f t="shared" si="10"/>
        <v/>
      </c>
      <c r="R2935" s="8" t="str">
        <f>if(and(P2935&lt;&gt;"",Q2935&lt;&gt;"newexp",Q2935&lt;&gt;"nostart"),countifs(script_conform_dispatching!A:A,P2935,script_conform_dispatching!B:B,Q2935),"")</f>
        <v/>
      </c>
      <c r="S2935" s="8" t="str">
        <f t="shared" si="3"/>
        <v/>
      </c>
    </row>
    <row r="2936" hidden="1">
      <c r="A2936" s="6" t="s">
        <v>7700</v>
      </c>
      <c r="B2936" s="6" t="s">
        <v>159</v>
      </c>
      <c r="C2936" s="6" t="s">
        <v>37</v>
      </c>
      <c r="F2936" s="6" t="s">
        <v>415</v>
      </c>
      <c r="G2936" s="6" t="s">
        <v>416</v>
      </c>
      <c r="H2936" s="8" t="str">
        <f>VLOOKUP(C2936,agent_name_matching!A:B,2,false)</f>
        <v>Patient LLM</v>
      </c>
      <c r="I2936" s="32" t="s">
        <v>7701</v>
      </c>
      <c r="J2936" s="6" t="s">
        <v>418</v>
      </c>
      <c r="K2936" s="6">
        <v>1.0</v>
      </c>
      <c r="L2936" s="6">
        <v>1787.0</v>
      </c>
      <c r="M2936" s="6">
        <v>51.0</v>
      </c>
      <c r="N2936" s="6">
        <v>1527.0</v>
      </c>
      <c r="O2936" s="6" t="s">
        <v>7702</v>
      </c>
      <c r="P2936" s="8" t="str">
        <f t="shared" si="1"/>
        <v/>
      </c>
      <c r="Q2936" s="8" t="str">
        <f t="shared" si="10"/>
        <v/>
      </c>
      <c r="R2936" s="8" t="str">
        <f>if(and(P2936&lt;&gt;"",Q2936&lt;&gt;"newexp",Q2936&lt;&gt;"nostart"),countifs(script_conform_dispatching!A:A,P2936,script_conform_dispatching!B:B,Q2936),"")</f>
        <v/>
      </c>
      <c r="S2936" s="8" t="str">
        <f t="shared" si="3"/>
        <v/>
      </c>
    </row>
    <row r="2937" hidden="1">
      <c r="A2937" s="6" t="s">
        <v>7703</v>
      </c>
      <c r="B2937" s="6" t="s">
        <v>159</v>
      </c>
      <c r="C2937" s="6" t="s">
        <v>411</v>
      </c>
      <c r="H2937" s="8" t="str">
        <f>VLOOKUP(C2937,agent_name_matching!A:B,2,false)</f>
        <v>System</v>
      </c>
      <c r="I2937" s="33"/>
      <c r="O2937" s="6" t="s">
        <v>7704</v>
      </c>
      <c r="P2937" s="8" t="str">
        <f t="shared" si="1"/>
        <v/>
      </c>
      <c r="Q2937" s="8" t="str">
        <f t="shared" si="10"/>
        <v/>
      </c>
      <c r="R2937" s="8" t="str">
        <f>if(and(P2937&lt;&gt;"",Q2937&lt;&gt;"newexp",Q2937&lt;&gt;"nostart"),countifs(script_conform_dispatching!A:A,P2937,script_conform_dispatching!B:B,Q2937),"")</f>
        <v/>
      </c>
      <c r="S2937" s="8" t="str">
        <f t="shared" si="3"/>
        <v/>
      </c>
    </row>
    <row r="2938" hidden="1">
      <c r="A2938" s="6" t="s">
        <v>7705</v>
      </c>
      <c r="B2938" s="6" t="s">
        <v>159</v>
      </c>
      <c r="C2938" s="6" t="s">
        <v>1007</v>
      </c>
      <c r="F2938" s="6" t="s">
        <v>415</v>
      </c>
      <c r="G2938" s="6" t="s">
        <v>416</v>
      </c>
      <c r="H2938" s="8" t="str">
        <f>VLOOKUP(C2938,agent_name_matching!A:B,2,false)</f>
        <v>Assessor LLM</v>
      </c>
      <c r="I2938" s="32" t="s">
        <v>1008</v>
      </c>
      <c r="J2938" s="6" t="s">
        <v>418</v>
      </c>
      <c r="L2938" s="6">
        <v>2222.0</v>
      </c>
      <c r="M2938" s="6">
        <v>14.0</v>
      </c>
      <c r="N2938" s="6">
        <v>684.0</v>
      </c>
      <c r="O2938" s="6" t="s">
        <v>7706</v>
      </c>
      <c r="P2938" s="8" t="str">
        <f t="shared" si="1"/>
        <v/>
      </c>
      <c r="Q2938" s="8" t="str">
        <f t="shared" si="10"/>
        <v/>
      </c>
      <c r="R2938" s="8" t="str">
        <f>if(and(P2938&lt;&gt;"",Q2938&lt;&gt;"newexp",Q2938&lt;&gt;"nostart"),countifs(script_conform_dispatching!A:A,P2938,script_conform_dispatching!B:B,Q2938),"")</f>
        <v/>
      </c>
      <c r="S2938" s="8" t="str">
        <f t="shared" si="3"/>
        <v/>
      </c>
    </row>
    <row r="2939" hidden="1">
      <c r="A2939" s="6" t="s">
        <v>7707</v>
      </c>
      <c r="B2939" s="6" t="s">
        <v>159</v>
      </c>
      <c r="C2939" s="6" t="s">
        <v>1011</v>
      </c>
      <c r="F2939" s="6" t="s">
        <v>415</v>
      </c>
      <c r="G2939" s="6" t="s">
        <v>416</v>
      </c>
      <c r="H2939" s="8" t="str">
        <f>VLOOKUP(C2939,agent_name_matching!A:B,2,false)</f>
        <v>Dialog LLM</v>
      </c>
      <c r="I2939" s="32" t="s">
        <v>7708</v>
      </c>
      <c r="J2939" s="6" t="s">
        <v>418</v>
      </c>
      <c r="L2939" s="6">
        <v>4166.0</v>
      </c>
      <c r="M2939" s="6">
        <v>64.0</v>
      </c>
      <c r="N2939" s="6">
        <v>1115.0</v>
      </c>
      <c r="O2939" s="6" t="s">
        <v>7709</v>
      </c>
      <c r="P2939" s="8" t="str">
        <f t="shared" si="1"/>
        <v/>
      </c>
      <c r="Q2939" s="8" t="str">
        <f t="shared" si="10"/>
        <v/>
      </c>
      <c r="R2939" s="8" t="str">
        <f>if(and(P2939&lt;&gt;"",Q2939&lt;&gt;"newexp",Q2939&lt;&gt;"nostart"),countifs(script_conform_dispatching!A:A,P2939,script_conform_dispatching!B:B,Q2939),"")</f>
        <v/>
      </c>
      <c r="S2939" s="8" t="str">
        <f t="shared" si="3"/>
        <v/>
      </c>
    </row>
    <row r="2940" hidden="1">
      <c r="A2940" s="6" t="s">
        <v>7710</v>
      </c>
      <c r="B2940" s="6" t="s">
        <v>159</v>
      </c>
      <c r="C2940" s="6" t="s">
        <v>37</v>
      </c>
      <c r="F2940" s="6" t="s">
        <v>415</v>
      </c>
      <c r="G2940" s="6" t="s">
        <v>416</v>
      </c>
      <c r="H2940" s="8" t="str">
        <f>VLOOKUP(C2940,agent_name_matching!A:B,2,false)</f>
        <v>Patient LLM</v>
      </c>
      <c r="I2940" s="32" t="s">
        <v>7711</v>
      </c>
      <c r="J2940" s="6" t="s">
        <v>418</v>
      </c>
      <c r="K2940" s="6">
        <v>1.0</v>
      </c>
      <c r="L2940" s="6">
        <v>1910.0</v>
      </c>
      <c r="M2940" s="6">
        <v>120.0</v>
      </c>
      <c r="N2940" s="6">
        <v>1638.0</v>
      </c>
      <c r="O2940" s="6" t="s">
        <v>7712</v>
      </c>
      <c r="P2940" s="8" t="str">
        <f t="shared" si="1"/>
        <v/>
      </c>
      <c r="Q2940" s="8" t="str">
        <f t="shared" si="10"/>
        <v/>
      </c>
      <c r="R2940" s="8" t="str">
        <f>if(and(P2940&lt;&gt;"",Q2940&lt;&gt;"newexp",Q2940&lt;&gt;"nostart"),countifs(script_conform_dispatching!A:A,P2940,script_conform_dispatching!B:B,Q2940),"")</f>
        <v/>
      </c>
      <c r="S2940" s="8" t="str">
        <f t="shared" si="3"/>
        <v/>
      </c>
    </row>
    <row r="2941" hidden="1">
      <c r="A2941" s="6" t="s">
        <v>7713</v>
      </c>
      <c r="B2941" s="6" t="s">
        <v>159</v>
      </c>
      <c r="C2941" s="6" t="s">
        <v>411</v>
      </c>
      <c r="H2941" s="8" t="str">
        <f>VLOOKUP(C2941,agent_name_matching!A:B,2,false)</f>
        <v>System</v>
      </c>
      <c r="I2941" s="33"/>
      <c r="O2941" s="6" t="s">
        <v>7714</v>
      </c>
      <c r="P2941" s="8" t="str">
        <f t="shared" si="1"/>
        <v/>
      </c>
      <c r="Q2941" s="8" t="str">
        <f t="shared" si="10"/>
        <v/>
      </c>
      <c r="R2941" s="8" t="str">
        <f>if(and(P2941&lt;&gt;"",Q2941&lt;&gt;"newexp",Q2941&lt;&gt;"nostart"),countifs(script_conform_dispatching!A:A,P2941,script_conform_dispatching!B:B,Q2941),"")</f>
        <v/>
      </c>
      <c r="S2941" s="8" t="str">
        <f t="shared" si="3"/>
        <v/>
      </c>
    </row>
    <row r="2942" hidden="1">
      <c r="A2942" s="6" t="s">
        <v>7715</v>
      </c>
      <c r="B2942" s="6" t="s">
        <v>159</v>
      </c>
      <c r="C2942" s="6" t="s">
        <v>1007</v>
      </c>
      <c r="F2942" s="6" t="s">
        <v>415</v>
      </c>
      <c r="G2942" s="6" t="s">
        <v>416</v>
      </c>
      <c r="H2942" s="8" t="str">
        <f>VLOOKUP(C2942,agent_name_matching!A:B,2,false)</f>
        <v>Assessor LLM</v>
      </c>
      <c r="I2942" s="32" t="s">
        <v>1008</v>
      </c>
      <c r="J2942" s="6" t="s">
        <v>418</v>
      </c>
      <c r="L2942" s="6">
        <v>2412.0</v>
      </c>
      <c r="M2942" s="6">
        <v>14.0</v>
      </c>
      <c r="N2942" s="6">
        <v>899.0</v>
      </c>
      <c r="O2942" s="6" t="s">
        <v>7716</v>
      </c>
      <c r="P2942" s="8" t="str">
        <f t="shared" si="1"/>
        <v/>
      </c>
      <c r="Q2942" s="8" t="str">
        <f t="shared" si="10"/>
        <v/>
      </c>
      <c r="R2942" s="8" t="str">
        <f>if(and(P2942&lt;&gt;"",Q2942&lt;&gt;"newexp",Q2942&lt;&gt;"nostart"),countifs(script_conform_dispatching!A:A,P2942,script_conform_dispatching!B:B,Q2942),"")</f>
        <v/>
      </c>
      <c r="S2942" s="8" t="str">
        <f t="shared" si="3"/>
        <v/>
      </c>
    </row>
    <row r="2943" hidden="1">
      <c r="A2943" s="6" t="s">
        <v>7717</v>
      </c>
      <c r="B2943" s="6" t="s">
        <v>159</v>
      </c>
      <c r="C2943" s="6" t="s">
        <v>1011</v>
      </c>
      <c r="F2943" s="6" t="s">
        <v>415</v>
      </c>
      <c r="G2943" s="6" t="s">
        <v>416</v>
      </c>
      <c r="H2943" s="8" t="str">
        <f>VLOOKUP(C2943,agent_name_matching!A:B,2,false)</f>
        <v>Dialog LLM</v>
      </c>
      <c r="I2943" s="32" t="s">
        <v>7718</v>
      </c>
      <c r="J2943" s="6" t="s">
        <v>418</v>
      </c>
      <c r="L2943" s="6">
        <v>4542.0</v>
      </c>
      <c r="M2943" s="6">
        <v>120.0</v>
      </c>
      <c r="N2943" s="6">
        <v>2130.0</v>
      </c>
      <c r="O2943" s="6" t="s">
        <v>7719</v>
      </c>
      <c r="P2943" s="8" t="str">
        <f t="shared" si="1"/>
        <v/>
      </c>
      <c r="Q2943" s="8" t="str">
        <f t="shared" si="10"/>
        <v/>
      </c>
      <c r="R2943" s="8" t="str">
        <f>if(and(P2943&lt;&gt;"",Q2943&lt;&gt;"newexp",Q2943&lt;&gt;"nostart"),countifs(script_conform_dispatching!A:A,P2943,script_conform_dispatching!B:B,Q2943),"")</f>
        <v/>
      </c>
      <c r="S2943" s="8" t="str">
        <f t="shared" si="3"/>
        <v/>
      </c>
    </row>
    <row r="2944" hidden="1">
      <c r="A2944" s="6" t="s">
        <v>7720</v>
      </c>
      <c r="B2944" s="6" t="s">
        <v>159</v>
      </c>
      <c r="C2944" s="6" t="s">
        <v>37</v>
      </c>
      <c r="F2944" s="6" t="s">
        <v>415</v>
      </c>
      <c r="G2944" s="6" t="s">
        <v>416</v>
      </c>
      <c r="H2944" s="8" t="str">
        <f>VLOOKUP(C2944,agent_name_matching!A:B,2,false)</f>
        <v>Patient LLM</v>
      </c>
      <c r="I2944" s="32" t="s">
        <v>7721</v>
      </c>
      <c r="J2944" s="6" t="s">
        <v>418</v>
      </c>
      <c r="K2944" s="6">
        <v>1.0</v>
      </c>
      <c r="L2944" s="6">
        <v>2158.0</v>
      </c>
      <c r="M2944" s="6">
        <v>82.0</v>
      </c>
      <c r="N2944" s="6">
        <v>1342.0</v>
      </c>
      <c r="O2944" s="6" t="s">
        <v>7722</v>
      </c>
      <c r="P2944" s="8" t="str">
        <f t="shared" si="1"/>
        <v/>
      </c>
      <c r="Q2944" s="8" t="str">
        <f t="shared" si="10"/>
        <v/>
      </c>
      <c r="R2944" s="8" t="str">
        <f>if(and(P2944&lt;&gt;"",Q2944&lt;&gt;"newexp",Q2944&lt;&gt;"nostart"),countifs(script_conform_dispatching!A:A,P2944,script_conform_dispatching!B:B,Q2944),"")</f>
        <v/>
      </c>
      <c r="S2944" s="8" t="str">
        <f t="shared" si="3"/>
        <v/>
      </c>
    </row>
    <row r="2945" hidden="1">
      <c r="A2945" s="6" t="s">
        <v>7723</v>
      </c>
      <c r="B2945" s="6" t="s">
        <v>159</v>
      </c>
      <c r="C2945" s="6" t="s">
        <v>411</v>
      </c>
      <c r="H2945" s="8" t="str">
        <f>VLOOKUP(C2945,agent_name_matching!A:B,2,false)</f>
        <v>System</v>
      </c>
      <c r="I2945" s="33"/>
      <c r="O2945" s="6" t="s">
        <v>7724</v>
      </c>
      <c r="P2945" s="8" t="str">
        <f t="shared" si="1"/>
        <v/>
      </c>
      <c r="Q2945" s="8" t="str">
        <f t="shared" si="10"/>
        <v/>
      </c>
      <c r="R2945" s="8" t="str">
        <f>if(and(P2945&lt;&gt;"",Q2945&lt;&gt;"newexp",Q2945&lt;&gt;"nostart"),countifs(script_conform_dispatching!A:A,P2945,script_conform_dispatching!B:B,Q2945),"")</f>
        <v/>
      </c>
      <c r="S2945" s="8" t="str">
        <f t="shared" si="3"/>
        <v/>
      </c>
    </row>
    <row r="2946" hidden="1">
      <c r="A2946" s="6" t="s">
        <v>7725</v>
      </c>
      <c r="B2946" s="6" t="s">
        <v>159</v>
      </c>
      <c r="C2946" s="6" t="s">
        <v>1007</v>
      </c>
      <c r="F2946" s="6" t="s">
        <v>415</v>
      </c>
      <c r="G2946" s="6" t="s">
        <v>416</v>
      </c>
      <c r="H2946" s="8" t="str">
        <f>VLOOKUP(C2946,agent_name_matching!A:B,2,false)</f>
        <v>Assessor LLM</v>
      </c>
      <c r="I2946" s="32" t="s">
        <v>1008</v>
      </c>
      <c r="J2946" s="6" t="s">
        <v>418</v>
      </c>
      <c r="L2946" s="6">
        <v>2620.0</v>
      </c>
      <c r="M2946" s="6">
        <v>14.0</v>
      </c>
      <c r="N2946" s="6">
        <v>1093.0</v>
      </c>
      <c r="O2946" s="6" t="s">
        <v>7726</v>
      </c>
      <c r="P2946" s="8" t="str">
        <f t="shared" si="1"/>
        <v/>
      </c>
      <c r="Q2946" s="8" t="str">
        <f t="shared" si="10"/>
        <v/>
      </c>
      <c r="R2946" s="8" t="str">
        <f>if(and(P2946&lt;&gt;"",Q2946&lt;&gt;"newexp",Q2946&lt;&gt;"nostart"),countifs(script_conform_dispatching!A:A,P2946,script_conform_dispatching!B:B,Q2946),"")</f>
        <v/>
      </c>
      <c r="S2946" s="8" t="str">
        <f t="shared" si="3"/>
        <v/>
      </c>
    </row>
    <row r="2947" hidden="1">
      <c r="A2947" s="6" t="s">
        <v>7727</v>
      </c>
      <c r="B2947" s="6" t="s">
        <v>159</v>
      </c>
      <c r="C2947" s="6" t="s">
        <v>1011</v>
      </c>
      <c r="F2947" s="6" t="s">
        <v>415</v>
      </c>
      <c r="G2947" s="6" t="s">
        <v>416</v>
      </c>
      <c r="H2947" s="8" t="str">
        <f>VLOOKUP(C2947,agent_name_matching!A:B,2,false)</f>
        <v>Dialog LLM</v>
      </c>
      <c r="I2947" s="32" t="s">
        <v>7728</v>
      </c>
      <c r="J2947" s="6" t="s">
        <v>418</v>
      </c>
      <c r="L2947" s="6">
        <v>4936.0</v>
      </c>
      <c r="M2947" s="6">
        <v>113.0</v>
      </c>
      <c r="N2947" s="6">
        <v>1832.0</v>
      </c>
      <c r="O2947" s="6" t="s">
        <v>7729</v>
      </c>
      <c r="P2947" s="8" t="str">
        <f t="shared" si="1"/>
        <v/>
      </c>
      <c r="Q2947" s="8" t="str">
        <f t="shared" si="10"/>
        <v/>
      </c>
      <c r="R2947" s="8" t="str">
        <f>if(and(P2947&lt;&gt;"",Q2947&lt;&gt;"newexp",Q2947&lt;&gt;"nostart"),countifs(script_conform_dispatching!A:A,P2947,script_conform_dispatching!B:B,Q2947),"")</f>
        <v/>
      </c>
      <c r="S2947" s="8" t="str">
        <f t="shared" si="3"/>
        <v/>
      </c>
    </row>
    <row r="2948" hidden="1">
      <c r="A2948" s="6" t="s">
        <v>7730</v>
      </c>
      <c r="B2948" s="6" t="s">
        <v>159</v>
      </c>
      <c r="C2948" s="6" t="s">
        <v>37</v>
      </c>
      <c r="F2948" s="6" t="s">
        <v>415</v>
      </c>
      <c r="G2948" s="6" t="s">
        <v>416</v>
      </c>
      <c r="H2948" s="8" t="str">
        <f>VLOOKUP(C2948,agent_name_matching!A:B,2,false)</f>
        <v>Patient LLM</v>
      </c>
      <c r="I2948" s="32" t="s">
        <v>7731</v>
      </c>
      <c r="J2948" s="6" t="s">
        <v>418</v>
      </c>
      <c r="K2948" s="6">
        <v>1.0</v>
      </c>
      <c r="L2948" s="6">
        <v>2361.0</v>
      </c>
      <c r="M2948" s="6">
        <v>81.0</v>
      </c>
      <c r="N2948" s="6">
        <v>1816.0</v>
      </c>
      <c r="O2948" s="6" t="s">
        <v>7732</v>
      </c>
      <c r="P2948" s="8" t="str">
        <f t="shared" si="1"/>
        <v/>
      </c>
      <c r="Q2948" s="8" t="str">
        <f t="shared" si="10"/>
        <v/>
      </c>
      <c r="R2948" s="8" t="str">
        <f>if(and(P2948&lt;&gt;"",Q2948&lt;&gt;"newexp",Q2948&lt;&gt;"nostart"),countifs(script_conform_dispatching!A:A,P2948,script_conform_dispatching!B:B,Q2948),"")</f>
        <v/>
      </c>
      <c r="S2948" s="8" t="str">
        <f t="shared" si="3"/>
        <v/>
      </c>
    </row>
    <row r="2949" hidden="1">
      <c r="A2949" s="6" t="s">
        <v>7733</v>
      </c>
      <c r="B2949" s="6" t="s">
        <v>159</v>
      </c>
      <c r="C2949" s="6" t="s">
        <v>411</v>
      </c>
      <c r="H2949" s="8" t="str">
        <f>VLOOKUP(C2949,agent_name_matching!A:B,2,false)</f>
        <v>System</v>
      </c>
      <c r="I2949" s="33"/>
      <c r="O2949" s="6" t="s">
        <v>7734</v>
      </c>
      <c r="P2949" s="8" t="str">
        <f t="shared" si="1"/>
        <v/>
      </c>
      <c r="Q2949" s="8" t="str">
        <f t="shared" si="10"/>
        <v/>
      </c>
      <c r="R2949" s="8" t="str">
        <f>if(and(P2949&lt;&gt;"",Q2949&lt;&gt;"newexp",Q2949&lt;&gt;"nostart"),countifs(script_conform_dispatching!A:A,P2949,script_conform_dispatching!B:B,Q2949),"")</f>
        <v/>
      </c>
      <c r="S2949" s="8" t="str">
        <f t="shared" si="3"/>
        <v/>
      </c>
    </row>
    <row r="2950" hidden="1">
      <c r="A2950" s="6" t="s">
        <v>7735</v>
      </c>
      <c r="B2950" s="6" t="s">
        <v>159</v>
      </c>
      <c r="C2950" s="6" t="s">
        <v>1007</v>
      </c>
      <c r="F2950" s="6" t="s">
        <v>415</v>
      </c>
      <c r="G2950" s="6" t="s">
        <v>416</v>
      </c>
      <c r="H2950" s="8" t="str">
        <f>VLOOKUP(C2950,agent_name_matching!A:B,2,false)</f>
        <v>Assessor LLM</v>
      </c>
      <c r="I2950" s="32" t="s">
        <v>1008</v>
      </c>
      <c r="J2950" s="6" t="s">
        <v>418</v>
      </c>
      <c r="L2950" s="6">
        <v>2820.0</v>
      </c>
      <c r="M2950" s="6">
        <v>14.0</v>
      </c>
      <c r="N2950" s="6">
        <v>907.0</v>
      </c>
      <c r="O2950" s="6" t="s">
        <v>7736</v>
      </c>
      <c r="P2950" s="8" t="str">
        <f t="shared" si="1"/>
        <v/>
      </c>
      <c r="Q2950" s="8" t="str">
        <f t="shared" si="10"/>
        <v/>
      </c>
      <c r="R2950" s="8" t="str">
        <f>if(and(P2950&lt;&gt;"",Q2950&lt;&gt;"newexp",Q2950&lt;&gt;"nostart"),countifs(script_conform_dispatching!A:A,P2950,script_conform_dispatching!B:B,Q2950),"")</f>
        <v/>
      </c>
      <c r="S2950" s="8" t="str">
        <f t="shared" si="3"/>
        <v/>
      </c>
    </row>
    <row r="2951" hidden="1">
      <c r="A2951" s="6" t="s">
        <v>7737</v>
      </c>
      <c r="B2951" s="6" t="s">
        <v>159</v>
      </c>
      <c r="C2951" s="6" t="s">
        <v>1011</v>
      </c>
      <c r="F2951" s="6" t="s">
        <v>415</v>
      </c>
      <c r="G2951" s="6" t="s">
        <v>416</v>
      </c>
      <c r="H2951" s="8" t="str">
        <f>VLOOKUP(C2951,agent_name_matching!A:B,2,false)</f>
        <v>Dialog LLM</v>
      </c>
      <c r="I2951" s="32" t="s">
        <v>7738</v>
      </c>
      <c r="J2951" s="6" t="s">
        <v>418</v>
      </c>
      <c r="L2951" s="6">
        <v>5322.0</v>
      </c>
      <c r="M2951" s="6">
        <v>124.0</v>
      </c>
      <c r="N2951" s="6">
        <v>1819.0</v>
      </c>
      <c r="O2951" s="6" t="s">
        <v>7739</v>
      </c>
      <c r="P2951" s="8" t="str">
        <f t="shared" si="1"/>
        <v/>
      </c>
      <c r="Q2951" s="8" t="str">
        <f t="shared" si="10"/>
        <v/>
      </c>
      <c r="R2951" s="8" t="str">
        <f>if(and(P2951&lt;&gt;"",Q2951&lt;&gt;"newexp",Q2951&lt;&gt;"nostart"),countifs(script_conform_dispatching!A:A,P2951,script_conform_dispatching!B:B,Q2951),"")</f>
        <v/>
      </c>
      <c r="S2951" s="8" t="str">
        <f t="shared" si="3"/>
        <v/>
      </c>
    </row>
    <row r="2952" hidden="1">
      <c r="A2952" s="6" t="s">
        <v>7740</v>
      </c>
      <c r="B2952" s="6" t="s">
        <v>159</v>
      </c>
      <c r="C2952" s="6" t="s">
        <v>37</v>
      </c>
      <c r="F2952" s="6" t="s">
        <v>415</v>
      </c>
      <c r="G2952" s="6" t="s">
        <v>416</v>
      </c>
      <c r="H2952" s="8" t="str">
        <f>VLOOKUP(C2952,agent_name_matching!A:B,2,false)</f>
        <v>Patient LLM</v>
      </c>
      <c r="I2952" s="32" t="s">
        <v>7741</v>
      </c>
      <c r="J2952" s="6" t="s">
        <v>418</v>
      </c>
      <c r="K2952" s="6">
        <v>1.0</v>
      </c>
      <c r="L2952" s="6">
        <v>2574.0</v>
      </c>
      <c r="M2952" s="6">
        <v>52.0</v>
      </c>
      <c r="N2952" s="6">
        <v>1539.0</v>
      </c>
      <c r="O2952" s="6" t="s">
        <v>7742</v>
      </c>
      <c r="P2952" s="8" t="str">
        <f t="shared" si="1"/>
        <v/>
      </c>
      <c r="Q2952" s="8" t="str">
        <f t="shared" si="10"/>
        <v/>
      </c>
      <c r="R2952" s="8" t="str">
        <f>if(and(P2952&lt;&gt;"",Q2952&lt;&gt;"newexp",Q2952&lt;&gt;"nostart"),countifs(script_conform_dispatching!A:A,P2952,script_conform_dispatching!B:B,Q2952),"")</f>
        <v/>
      </c>
      <c r="S2952" s="8" t="str">
        <f t="shared" si="3"/>
        <v/>
      </c>
    </row>
    <row r="2953" hidden="1">
      <c r="A2953" s="6" t="s">
        <v>7743</v>
      </c>
      <c r="B2953" s="6" t="s">
        <v>159</v>
      </c>
      <c r="C2953" s="6" t="s">
        <v>411</v>
      </c>
      <c r="H2953" s="8" t="str">
        <f>VLOOKUP(C2953,agent_name_matching!A:B,2,false)</f>
        <v>System</v>
      </c>
      <c r="I2953" s="33"/>
      <c r="O2953" s="6" t="s">
        <v>7744</v>
      </c>
      <c r="P2953" s="8" t="str">
        <f t="shared" si="1"/>
        <v/>
      </c>
      <c r="Q2953" s="8" t="str">
        <f t="shared" si="10"/>
        <v/>
      </c>
      <c r="R2953" s="8" t="str">
        <f>if(and(P2953&lt;&gt;"",Q2953&lt;&gt;"newexp",Q2953&lt;&gt;"nostart"),countifs(script_conform_dispatching!A:A,P2953,script_conform_dispatching!B:B,Q2953),"")</f>
        <v/>
      </c>
      <c r="S2953" s="8" t="str">
        <f t="shared" si="3"/>
        <v/>
      </c>
    </row>
    <row r="2954" hidden="1">
      <c r="A2954" s="6" t="s">
        <v>7745</v>
      </c>
      <c r="B2954" s="6" t="s">
        <v>159</v>
      </c>
      <c r="C2954" s="6" t="s">
        <v>1007</v>
      </c>
      <c r="F2954" s="6" t="s">
        <v>415</v>
      </c>
      <c r="G2954" s="6" t="s">
        <v>416</v>
      </c>
      <c r="H2954" s="8" t="str">
        <f>VLOOKUP(C2954,agent_name_matching!A:B,2,false)</f>
        <v>Assessor LLM</v>
      </c>
      <c r="I2954" s="32" t="s">
        <v>1008</v>
      </c>
      <c r="J2954" s="6" t="s">
        <v>418</v>
      </c>
      <c r="L2954" s="6">
        <v>3002.0</v>
      </c>
      <c r="M2954" s="6">
        <v>14.0</v>
      </c>
      <c r="N2954" s="6">
        <v>768.0</v>
      </c>
      <c r="O2954" s="6" t="s">
        <v>7746</v>
      </c>
      <c r="P2954" s="8" t="str">
        <f t="shared" si="1"/>
        <v/>
      </c>
      <c r="Q2954" s="8" t="str">
        <f t="shared" si="10"/>
        <v/>
      </c>
      <c r="R2954" s="8" t="str">
        <f>if(and(P2954&lt;&gt;"",Q2954&lt;&gt;"newexp",Q2954&lt;&gt;"nostart"),countifs(script_conform_dispatching!A:A,P2954,script_conform_dispatching!B:B,Q2954),"")</f>
        <v/>
      </c>
      <c r="S2954" s="8" t="str">
        <f t="shared" si="3"/>
        <v/>
      </c>
    </row>
    <row r="2955" hidden="1">
      <c r="A2955" s="6" t="s">
        <v>7747</v>
      </c>
      <c r="B2955" s="6" t="s">
        <v>159</v>
      </c>
      <c r="C2955" s="6" t="s">
        <v>1011</v>
      </c>
      <c r="F2955" s="6" t="s">
        <v>415</v>
      </c>
      <c r="G2955" s="6" t="s">
        <v>416</v>
      </c>
      <c r="H2955" s="8" t="str">
        <f>VLOOKUP(C2955,agent_name_matching!A:B,2,false)</f>
        <v>Dialog LLM</v>
      </c>
      <c r="I2955" s="32" t="s">
        <v>7748</v>
      </c>
      <c r="J2955" s="6" t="s">
        <v>418</v>
      </c>
      <c r="L2955" s="6">
        <v>5690.0</v>
      </c>
      <c r="M2955" s="6">
        <v>85.0</v>
      </c>
      <c r="N2955" s="6">
        <v>1663.0</v>
      </c>
      <c r="O2955" s="6" t="s">
        <v>7749</v>
      </c>
      <c r="P2955" s="8" t="str">
        <f t="shared" si="1"/>
        <v/>
      </c>
      <c r="Q2955" s="8" t="str">
        <f t="shared" si="10"/>
        <v/>
      </c>
      <c r="R2955" s="8" t="str">
        <f>if(and(P2955&lt;&gt;"",Q2955&lt;&gt;"newexp",Q2955&lt;&gt;"nostart"),countifs(script_conform_dispatching!A:A,P2955,script_conform_dispatching!B:B,Q2955),"")</f>
        <v/>
      </c>
      <c r="S2955" s="8" t="str">
        <f t="shared" si="3"/>
        <v/>
      </c>
    </row>
    <row r="2956" hidden="1">
      <c r="A2956" s="6" t="s">
        <v>7750</v>
      </c>
      <c r="B2956" s="6" t="s">
        <v>159</v>
      </c>
      <c r="C2956" s="6" t="s">
        <v>37</v>
      </c>
      <c r="F2956" s="6" t="s">
        <v>415</v>
      </c>
      <c r="G2956" s="6" t="s">
        <v>416</v>
      </c>
      <c r="H2956" s="8" t="str">
        <f>VLOOKUP(C2956,agent_name_matching!A:B,2,false)</f>
        <v>Patient LLM</v>
      </c>
      <c r="I2956" s="32" t="s">
        <v>7751</v>
      </c>
      <c r="J2956" s="6" t="s">
        <v>418</v>
      </c>
      <c r="K2956" s="6">
        <v>1.0</v>
      </c>
      <c r="L2956" s="6">
        <v>2719.0</v>
      </c>
      <c r="M2956" s="6">
        <v>114.0</v>
      </c>
      <c r="N2956" s="6">
        <v>2432.0</v>
      </c>
      <c r="O2956" s="6" t="s">
        <v>7752</v>
      </c>
      <c r="P2956" s="8" t="str">
        <f t="shared" si="1"/>
        <v/>
      </c>
      <c r="Q2956" s="8" t="str">
        <f t="shared" si="10"/>
        <v/>
      </c>
      <c r="R2956" s="8" t="str">
        <f>if(and(P2956&lt;&gt;"",Q2956&lt;&gt;"newexp",Q2956&lt;&gt;"nostart"),countifs(script_conform_dispatching!A:A,P2956,script_conform_dispatching!B:B,Q2956),"")</f>
        <v/>
      </c>
      <c r="S2956" s="8" t="str">
        <f t="shared" si="3"/>
        <v/>
      </c>
    </row>
    <row r="2957" hidden="1">
      <c r="A2957" s="6" t="s">
        <v>7753</v>
      </c>
      <c r="B2957" s="6" t="s">
        <v>159</v>
      </c>
      <c r="C2957" s="6" t="s">
        <v>411</v>
      </c>
      <c r="H2957" s="8" t="str">
        <f>VLOOKUP(C2957,agent_name_matching!A:B,2,false)</f>
        <v>System</v>
      </c>
      <c r="I2957" s="33"/>
      <c r="O2957" s="6" t="s">
        <v>7754</v>
      </c>
      <c r="P2957" s="8" t="str">
        <f t="shared" si="1"/>
        <v/>
      </c>
      <c r="Q2957" s="8" t="str">
        <f t="shared" si="10"/>
        <v/>
      </c>
      <c r="R2957" s="8" t="str">
        <f>if(and(P2957&lt;&gt;"",Q2957&lt;&gt;"newexp",Q2957&lt;&gt;"nostart"),countifs(script_conform_dispatching!A:A,P2957,script_conform_dispatching!B:B,Q2957),"")</f>
        <v/>
      </c>
      <c r="S2957" s="8" t="str">
        <f t="shared" si="3"/>
        <v/>
      </c>
    </row>
    <row r="2958" hidden="1">
      <c r="A2958" s="6" t="s">
        <v>7755</v>
      </c>
      <c r="B2958" s="6" t="s">
        <v>159</v>
      </c>
      <c r="C2958" s="6" t="s">
        <v>1007</v>
      </c>
      <c r="F2958" s="6" t="s">
        <v>415</v>
      </c>
      <c r="G2958" s="6" t="s">
        <v>416</v>
      </c>
      <c r="H2958" s="8" t="str">
        <f>VLOOKUP(C2958,agent_name_matching!A:B,2,false)</f>
        <v>Assessor LLM</v>
      </c>
      <c r="I2958" s="32" t="s">
        <v>1008</v>
      </c>
      <c r="J2958" s="6" t="s">
        <v>418</v>
      </c>
      <c r="L2958" s="6">
        <v>3207.0</v>
      </c>
      <c r="M2958" s="6">
        <v>14.0</v>
      </c>
      <c r="N2958" s="6">
        <v>665.0</v>
      </c>
      <c r="O2958" s="6" t="s">
        <v>7756</v>
      </c>
      <c r="P2958" s="8" t="str">
        <f t="shared" si="1"/>
        <v/>
      </c>
      <c r="Q2958" s="8" t="str">
        <f t="shared" si="10"/>
        <v/>
      </c>
      <c r="R2958" s="8" t="str">
        <f>if(and(P2958&lt;&gt;"",Q2958&lt;&gt;"newexp",Q2958&lt;&gt;"nostart"),countifs(script_conform_dispatching!A:A,P2958,script_conform_dispatching!B:B,Q2958),"")</f>
        <v/>
      </c>
      <c r="S2958" s="8" t="str">
        <f t="shared" si="3"/>
        <v/>
      </c>
    </row>
    <row r="2959" hidden="1">
      <c r="A2959" s="6" t="s">
        <v>7757</v>
      </c>
      <c r="B2959" s="6" t="s">
        <v>159</v>
      </c>
      <c r="C2959" s="6" t="s">
        <v>1011</v>
      </c>
      <c r="F2959" s="6" t="s">
        <v>415</v>
      </c>
      <c r="G2959" s="6" t="s">
        <v>416</v>
      </c>
      <c r="H2959" s="8" t="str">
        <f>VLOOKUP(C2959,agent_name_matching!A:B,2,false)</f>
        <v>Dialog LLM</v>
      </c>
      <c r="I2959" s="32" t="s">
        <v>7758</v>
      </c>
      <c r="J2959" s="6" t="s">
        <v>418</v>
      </c>
      <c r="L2959" s="6">
        <v>6081.0</v>
      </c>
      <c r="M2959" s="6">
        <v>117.0</v>
      </c>
      <c r="N2959" s="6">
        <v>1895.0</v>
      </c>
      <c r="O2959" s="6" t="s">
        <v>7759</v>
      </c>
      <c r="P2959" s="8" t="str">
        <f t="shared" si="1"/>
        <v/>
      </c>
      <c r="Q2959" s="8" t="str">
        <f t="shared" si="10"/>
        <v/>
      </c>
      <c r="R2959" s="8" t="str">
        <f>if(and(P2959&lt;&gt;"",Q2959&lt;&gt;"newexp",Q2959&lt;&gt;"nostart"),countifs(script_conform_dispatching!A:A,P2959,script_conform_dispatching!B:B,Q2959),"")</f>
        <v/>
      </c>
      <c r="S2959" s="8" t="str">
        <f t="shared" si="3"/>
        <v/>
      </c>
    </row>
    <row r="2960" hidden="1">
      <c r="A2960" s="6" t="s">
        <v>7760</v>
      </c>
      <c r="B2960" s="6" t="s">
        <v>159</v>
      </c>
      <c r="C2960" s="6" t="s">
        <v>37</v>
      </c>
      <c r="F2960" s="6" t="s">
        <v>415</v>
      </c>
      <c r="G2960" s="6" t="s">
        <v>416</v>
      </c>
      <c r="H2960" s="8" t="str">
        <f>VLOOKUP(C2960,agent_name_matching!A:B,2,false)</f>
        <v>Patient LLM</v>
      </c>
      <c r="I2960" s="32" t="s">
        <v>7761</v>
      </c>
      <c r="J2960" s="6" t="s">
        <v>418</v>
      </c>
      <c r="K2960" s="6">
        <v>1.0</v>
      </c>
      <c r="L2960" s="6">
        <v>2958.0</v>
      </c>
      <c r="M2960" s="6">
        <v>107.0</v>
      </c>
      <c r="N2960" s="6">
        <v>1704.0</v>
      </c>
      <c r="O2960" s="6" t="s">
        <v>7762</v>
      </c>
      <c r="P2960" s="8" t="str">
        <f t="shared" si="1"/>
        <v/>
      </c>
      <c r="Q2960" s="8" t="str">
        <f t="shared" si="10"/>
        <v/>
      </c>
      <c r="R2960" s="8" t="str">
        <f>if(and(P2960&lt;&gt;"",Q2960&lt;&gt;"newexp",Q2960&lt;&gt;"nostart"),countifs(script_conform_dispatching!A:A,P2960,script_conform_dispatching!B:B,Q2960),"")</f>
        <v/>
      </c>
      <c r="S2960" s="8" t="str">
        <f t="shared" si="3"/>
        <v/>
      </c>
    </row>
    <row r="2961" hidden="1">
      <c r="A2961" s="6" t="s">
        <v>7763</v>
      </c>
      <c r="B2961" s="6" t="s">
        <v>159</v>
      </c>
      <c r="C2961" s="6" t="s">
        <v>411</v>
      </c>
      <c r="H2961" s="8" t="str">
        <f>VLOOKUP(C2961,agent_name_matching!A:B,2,false)</f>
        <v>System</v>
      </c>
      <c r="I2961" s="33"/>
      <c r="O2961" s="6" t="s">
        <v>7764</v>
      </c>
      <c r="P2961" s="8" t="str">
        <f t="shared" si="1"/>
        <v/>
      </c>
      <c r="Q2961" s="8" t="str">
        <f t="shared" si="10"/>
        <v/>
      </c>
      <c r="R2961" s="8" t="str">
        <f>if(and(P2961&lt;&gt;"",Q2961&lt;&gt;"newexp",Q2961&lt;&gt;"nostart"),countifs(script_conform_dispatching!A:A,P2961,script_conform_dispatching!B:B,Q2961),"")</f>
        <v/>
      </c>
      <c r="S2961" s="8" t="str">
        <f t="shared" si="3"/>
        <v/>
      </c>
    </row>
    <row r="2962" hidden="1">
      <c r="A2962" s="6" t="s">
        <v>7765</v>
      </c>
      <c r="B2962" s="6" t="s">
        <v>159</v>
      </c>
      <c r="C2962" s="6" t="s">
        <v>1007</v>
      </c>
      <c r="F2962" s="6" t="s">
        <v>415</v>
      </c>
      <c r="G2962" s="6" t="s">
        <v>416</v>
      </c>
      <c r="H2962" s="8" t="str">
        <f>VLOOKUP(C2962,agent_name_matching!A:B,2,false)</f>
        <v>Assessor LLM</v>
      </c>
      <c r="I2962" s="32" t="s">
        <v>1008</v>
      </c>
      <c r="J2962" s="6" t="s">
        <v>418</v>
      </c>
      <c r="L2962" s="6">
        <v>3437.0</v>
      </c>
      <c r="M2962" s="6">
        <v>14.0</v>
      </c>
      <c r="N2962" s="6">
        <v>842.0</v>
      </c>
      <c r="O2962" s="6" t="s">
        <v>7766</v>
      </c>
      <c r="P2962" s="8" t="str">
        <f t="shared" si="1"/>
        <v/>
      </c>
      <c r="Q2962" s="8" t="str">
        <f t="shared" si="10"/>
        <v/>
      </c>
      <c r="R2962" s="8" t="str">
        <f>if(and(P2962&lt;&gt;"",Q2962&lt;&gt;"newexp",Q2962&lt;&gt;"nostart"),countifs(script_conform_dispatching!A:A,P2962,script_conform_dispatching!B:B,Q2962),"")</f>
        <v/>
      </c>
      <c r="S2962" s="8" t="str">
        <f t="shared" si="3"/>
        <v/>
      </c>
    </row>
    <row r="2963" hidden="1">
      <c r="A2963" s="6" t="s">
        <v>7767</v>
      </c>
      <c r="B2963" s="6" t="s">
        <v>159</v>
      </c>
      <c r="C2963" s="6" t="s">
        <v>1011</v>
      </c>
      <c r="F2963" s="6" t="s">
        <v>415</v>
      </c>
      <c r="G2963" s="6" t="s">
        <v>416</v>
      </c>
      <c r="H2963" s="8" t="str">
        <f>VLOOKUP(C2963,agent_name_matching!A:B,2,false)</f>
        <v>Dialog LLM</v>
      </c>
      <c r="I2963" s="32" t="s">
        <v>7768</v>
      </c>
      <c r="J2963" s="6" t="s">
        <v>418</v>
      </c>
      <c r="L2963" s="6">
        <v>6497.0</v>
      </c>
      <c r="M2963" s="6">
        <v>130.0</v>
      </c>
      <c r="N2963" s="6">
        <v>2771.0</v>
      </c>
      <c r="O2963" s="6" t="s">
        <v>7769</v>
      </c>
      <c r="P2963" s="8" t="str">
        <f t="shared" si="1"/>
        <v/>
      </c>
      <c r="Q2963" s="8" t="str">
        <f t="shared" si="10"/>
        <v/>
      </c>
      <c r="R2963" s="8" t="str">
        <f>if(and(P2963&lt;&gt;"",Q2963&lt;&gt;"newexp",Q2963&lt;&gt;"nostart"),countifs(script_conform_dispatching!A:A,P2963,script_conform_dispatching!B:B,Q2963),"")</f>
        <v/>
      </c>
      <c r="S2963" s="8" t="str">
        <f t="shared" si="3"/>
        <v/>
      </c>
    </row>
    <row r="2964" hidden="1">
      <c r="A2964" s="6" t="s">
        <v>7770</v>
      </c>
      <c r="B2964" s="6" t="s">
        <v>159</v>
      </c>
      <c r="C2964" s="6" t="s">
        <v>37</v>
      </c>
      <c r="F2964" s="6" t="s">
        <v>415</v>
      </c>
      <c r="G2964" s="6" t="s">
        <v>416</v>
      </c>
      <c r="H2964" s="8" t="str">
        <f>VLOOKUP(C2964,agent_name_matching!A:B,2,false)</f>
        <v>Patient LLM</v>
      </c>
      <c r="I2964" s="32" t="s">
        <v>7771</v>
      </c>
      <c r="J2964" s="6" t="s">
        <v>418</v>
      </c>
      <c r="K2964" s="6">
        <v>1.0</v>
      </c>
      <c r="L2964" s="6">
        <v>3203.0</v>
      </c>
      <c r="M2964" s="6">
        <v>104.0</v>
      </c>
      <c r="N2964" s="6">
        <v>1884.0</v>
      </c>
      <c r="O2964" s="6" t="s">
        <v>7772</v>
      </c>
      <c r="P2964" s="8" t="str">
        <f t="shared" si="1"/>
        <v/>
      </c>
      <c r="Q2964" s="8" t="str">
        <f t="shared" si="10"/>
        <v/>
      </c>
      <c r="R2964" s="8" t="str">
        <f>if(and(P2964&lt;&gt;"",Q2964&lt;&gt;"newexp",Q2964&lt;&gt;"nostart"),countifs(script_conform_dispatching!A:A,P2964,script_conform_dispatching!B:B,Q2964),"")</f>
        <v/>
      </c>
      <c r="S2964" s="8" t="str">
        <f t="shared" si="3"/>
        <v/>
      </c>
    </row>
    <row r="2965" hidden="1">
      <c r="A2965" s="6" t="s">
        <v>7773</v>
      </c>
      <c r="B2965" s="6" t="s">
        <v>159</v>
      </c>
      <c r="C2965" s="6" t="s">
        <v>411</v>
      </c>
      <c r="H2965" s="8" t="str">
        <f>VLOOKUP(C2965,agent_name_matching!A:B,2,false)</f>
        <v>System</v>
      </c>
      <c r="I2965" s="33"/>
      <c r="O2965" s="6" t="s">
        <v>7774</v>
      </c>
      <c r="P2965" s="8" t="str">
        <f t="shared" si="1"/>
        <v/>
      </c>
      <c r="Q2965" s="8" t="str">
        <f t="shared" si="10"/>
        <v/>
      </c>
      <c r="R2965" s="8" t="str">
        <f>if(and(P2965&lt;&gt;"",Q2965&lt;&gt;"newexp",Q2965&lt;&gt;"nostart"),countifs(script_conform_dispatching!A:A,P2965,script_conform_dispatching!B:B,Q2965),"")</f>
        <v/>
      </c>
      <c r="S2965" s="8" t="str">
        <f t="shared" si="3"/>
        <v/>
      </c>
    </row>
    <row r="2966" hidden="1">
      <c r="A2966" s="6" t="s">
        <v>7775</v>
      </c>
      <c r="B2966" s="6" t="s">
        <v>159</v>
      </c>
      <c r="C2966" s="6" t="s">
        <v>1007</v>
      </c>
      <c r="F2966" s="6" t="s">
        <v>415</v>
      </c>
      <c r="G2966" s="6" t="s">
        <v>416</v>
      </c>
      <c r="H2966" s="8" t="str">
        <f>VLOOKUP(C2966,agent_name_matching!A:B,2,false)</f>
        <v>Assessor LLM</v>
      </c>
      <c r="I2966" s="32" t="s">
        <v>1008</v>
      </c>
      <c r="J2966" s="6" t="s">
        <v>418</v>
      </c>
      <c r="L2966" s="6">
        <v>3676.0</v>
      </c>
      <c r="M2966" s="6">
        <v>14.0</v>
      </c>
      <c r="N2966" s="6">
        <v>900.0</v>
      </c>
      <c r="O2966" s="6" t="s">
        <v>7776</v>
      </c>
      <c r="P2966" s="8" t="str">
        <f t="shared" si="1"/>
        <v/>
      </c>
      <c r="Q2966" s="8" t="str">
        <f t="shared" si="10"/>
        <v/>
      </c>
      <c r="R2966" s="8" t="str">
        <f>if(and(P2966&lt;&gt;"",Q2966&lt;&gt;"newexp",Q2966&lt;&gt;"nostart"),countifs(script_conform_dispatching!A:A,P2966,script_conform_dispatching!B:B,Q2966),"")</f>
        <v/>
      </c>
      <c r="S2966" s="8" t="str">
        <f t="shared" si="3"/>
        <v/>
      </c>
    </row>
    <row r="2967" hidden="1">
      <c r="A2967" s="6" t="s">
        <v>7777</v>
      </c>
      <c r="B2967" s="6" t="s">
        <v>159</v>
      </c>
      <c r="C2967" s="6" t="s">
        <v>1011</v>
      </c>
      <c r="F2967" s="6" t="s">
        <v>415</v>
      </c>
      <c r="G2967" s="6" t="s">
        <v>416</v>
      </c>
      <c r="H2967" s="8" t="str">
        <f>VLOOKUP(C2967,agent_name_matching!A:B,2,false)</f>
        <v>Dialog LLM</v>
      </c>
      <c r="I2967" s="32" t="s">
        <v>7778</v>
      </c>
      <c r="J2967" s="6" t="s">
        <v>418</v>
      </c>
      <c r="L2967" s="6">
        <v>6922.0</v>
      </c>
      <c r="M2967" s="6">
        <v>141.0</v>
      </c>
      <c r="N2967" s="6">
        <v>2743.0</v>
      </c>
      <c r="O2967" s="6" t="s">
        <v>7779</v>
      </c>
      <c r="P2967" s="8" t="str">
        <f t="shared" si="1"/>
        <v/>
      </c>
      <c r="Q2967" s="8" t="str">
        <f t="shared" si="10"/>
        <v/>
      </c>
      <c r="R2967" s="8" t="str">
        <f>if(and(P2967&lt;&gt;"",Q2967&lt;&gt;"newexp",Q2967&lt;&gt;"nostart"),countifs(script_conform_dispatching!A:A,P2967,script_conform_dispatching!B:B,Q2967),"")</f>
        <v/>
      </c>
      <c r="S2967" s="8" t="str">
        <f t="shared" si="3"/>
        <v/>
      </c>
    </row>
    <row r="2968" hidden="1">
      <c r="A2968" s="6" t="s">
        <v>7780</v>
      </c>
      <c r="B2968" s="6" t="s">
        <v>159</v>
      </c>
      <c r="C2968" s="6" t="s">
        <v>37</v>
      </c>
      <c r="F2968" s="6" t="s">
        <v>415</v>
      </c>
      <c r="G2968" s="6" t="s">
        <v>416</v>
      </c>
      <c r="H2968" s="8" t="str">
        <f>VLOOKUP(C2968,agent_name_matching!A:B,2,false)</f>
        <v>Patient LLM</v>
      </c>
      <c r="I2968" s="32" t="s">
        <v>7781</v>
      </c>
      <c r="J2968" s="6" t="s">
        <v>418</v>
      </c>
      <c r="K2968" s="6">
        <v>1.0</v>
      </c>
      <c r="L2968" s="6">
        <v>3456.0</v>
      </c>
      <c r="M2968" s="6">
        <v>110.0</v>
      </c>
      <c r="N2968" s="6">
        <v>1595.0</v>
      </c>
      <c r="O2968" s="6" t="s">
        <v>7782</v>
      </c>
      <c r="P2968" s="8" t="str">
        <f t="shared" si="1"/>
        <v/>
      </c>
      <c r="Q2968" s="8" t="str">
        <f t="shared" si="10"/>
        <v/>
      </c>
      <c r="R2968" s="8" t="str">
        <f>if(and(P2968&lt;&gt;"",Q2968&lt;&gt;"newexp",Q2968&lt;&gt;"nostart"),countifs(script_conform_dispatching!A:A,P2968,script_conform_dispatching!B:B,Q2968),"")</f>
        <v/>
      </c>
      <c r="S2968" s="8" t="str">
        <f t="shared" si="3"/>
        <v/>
      </c>
    </row>
    <row r="2969" hidden="1">
      <c r="A2969" s="6" t="s">
        <v>7783</v>
      </c>
      <c r="B2969" s="6" t="s">
        <v>159</v>
      </c>
      <c r="C2969" s="6" t="s">
        <v>411</v>
      </c>
      <c r="H2969" s="8" t="str">
        <f>VLOOKUP(C2969,agent_name_matching!A:B,2,false)</f>
        <v>System</v>
      </c>
      <c r="I2969" s="33"/>
      <c r="O2969" s="6" t="s">
        <v>7784</v>
      </c>
      <c r="P2969" s="8" t="str">
        <f t="shared" si="1"/>
        <v/>
      </c>
      <c r="Q2969" s="8" t="str">
        <f t="shared" si="10"/>
        <v/>
      </c>
      <c r="R2969" s="8" t="str">
        <f>if(and(P2969&lt;&gt;"",Q2969&lt;&gt;"newexp",Q2969&lt;&gt;"nostart"),countifs(script_conform_dispatching!A:A,P2969,script_conform_dispatching!B:B,Q2969),"")</f>
        <v/>
      </c>
      <c r="S2969" s="8" t="str">
        <f t="shared" si="3"/>
        <v/>
      </c>
    </row>
    <row r="2970" hidden="1">
      <c r="A2970" s="6" t="s">
        <v>7785</v>
      </c>
      <c r="B2970" s="6" t="s">
        <v>159</v>
      </c>
      <c r="C2970" s="6" t="s">
        <v>1007</v>
      </c>
      <c r="F2970" s="6" t="s">
        <v>415</v>
      </c>
      <c r="G2970" s="6" t="s">
        <v>416</v>
      </c>
      <c r="H2970" s="8" t="str">
        <f>VLOOKUP(C2970,agent_name_matching!A:B,2,false)</f>
        <v>Assessor LLM</v>
      </c>
      <c r="I2970" s="32" t="s">
        <v>1008</v>
      </c>
      <c r="J2970" s="6" t="s">
        <v>418</v>
      </c>
      <c r="L2970" s="6">
        <v>3933.0</v>
      </c>
      <c r="M2970" s="6">
        <v>14.0</v>
      </c>
      <c r="N2970" s="6">
        <v>852.0</v>
      </c>
      <c r="O2970" s="6" t="s">
        <v>7786</v>
      </c>
      <c r="P2970" s="8" t="str">
        <f t="shared" si="1"/>
        <v/>
      </c>
      <c r="Q2970" s="8" t="str">
        <f t="shared" si="10"/>
        <v/>
      </c>
      <c r="R2970" s="8" t="str">
        <f>if(and(P2970&lt;&gt;"",Q2970&lt;&gt;"newexp",Q2970&lt;&gt;"nostart"),countifs(script_conform_dispatching!A:A,P2970,script_conform_dispatching!B:B,Q2970),"")</f>
        <v/>
      </c>
      <c r="S2970" s="8" t="str">
        <f t="shared" si="3"/>
        <v/>
      </c>
    </row>
    <row r="2971" hidden="1">
      <c r="A2971" s="6" t="s">
        <v>7787</v>
      </c>
      <c r="B2971" s="6" t="s">
        <v>159</v>
      </c>
      <c r="C2971" s="6" t="s">
        <v>1011</v>
      </c>
      <c r="F2971" s="6" t="s">
        <v>415</v>
      </c>
      <c r="G2971" s="6" t="s">
        <v>416</v>
      </c>
      <c r="H2971" s="8" t="str">
        <f>VLOOKUP(C2971,agent_name_matching!A:B,2,false)</f>
        <v>Dialog LLM</v>
      </c>
      <c r="I2971" s="32" t="s">
        <v>7788</v>
      </c>
      <c r="J2971" s="6" t="s">
        <v>418</v>
      </c>
      <c r="L2971" s="6">
        <v>7365.0</v>
      </c>
      <c r="M2971" s="6">
        <v>134.0</v>
      </c>
      <c r="N2971" s="6">
        <v>2935.0</v>
      </c>
      <c r="O2971" s="6" t="s">
        <v>7789</v>
      </c>
      <c r="P2971" s="8" t="str">
        <f t="shared" si="1"/>
        <v/>
      </c>
      <c r="Q2971" s="8" t="str">
        <f t="shared" si="10"/>
        <v/>
      </c>
      <c r="R2971" s="8" t="str">
        <f>if(and(P2971&lt;&gt;"",Q2971&lt;&gt;"newexp",Q2971&lt;&gt;"nostart"),countifs(script_conform_dispatching!A:A,P2971,script_conform_dispatching!B:B,Q2971),"")</f>
        <v/>
      </c>
      <c r="S2971" s="8" t="str">
        <f t="shared" si="3"/>
        <v/>
      </c>
    </row>
    <row r="2972" hidden="1">
      <c r="A2972" s="6" t="s">
        <v>7790</v>
      </c>
      <c r="B2972" s="6" t="s">
        <v>159</v>
      </c>
      <c r="C2972" s="6" t="s">
        <v>37</v>
      </c>
      <c r="F2972" s="6" t="s">
        <v>415</v>
      </c>
      <c r="G2972" s="6" t="s">
        <v>416</v>
      </c>
      <c r="H2972" s="8" t="str">
        <f>VLOOKUP(C2972,agent_name_matching!A:B,2,false)</f>
        <v>Patient LLM</v>
      </c>
      <c r="I2972" s="32" t="s">
        <v>7791</v>
      </c>
      <c r="J2972" s="6" t="s">
        <v>418</v>
      </c>
      <c r="K2972" s="6">
        <v>1.0</v>
      </c>
      <c r="L2972" s="6">
        <v>3708.0</v>
      </c>
      <c r="M2972" s="6">
        <v>75.0</v>
      </c>
      <c r="N2972" s="6">
        <v>1389.0</v>
      </c>
      <c r="O2972" s="6" t="s">
        <v>7792</v>
      </c>
      <c r="P2972" s="8" t="str">
        <f t="shared" si="1"/>
        <v/>
      </c>
      <c r="Q2972" s="8" t="str">
        <f t="shared" si="10"/>
        <v/>
      </c>
      <c r="R2972" s="8" t="str">
        <f>if(and(P2972&lt;&gt;"",Q2972&lt;&gt;"newexp",Q2972&lt;&gt;"nostart"),countifs(script_conform_dispatching!A:A,P2972,script_conform_dispatching!B:B,Q2972),"")</f>
        <v/>
      </c>
      <c r="S2972" s="8" t="str">
        <f t="shared" si="3"/>
        <v/>
      </c>
    </row>
    <row r="2973" hidden="1">
      <c r="A2973" s="6" t="s">
        <v>7793</v>
      </c>
      <c r="B2973" s="6" t="s">
        <v>159</v>
      </c>
      <c r="C2973" s="6" t="s">
        <v>411</v>
      </c>
      <c r="H2973" s="8" t="str">
        <f>VLOOKUP(C2973,agent_name_matching!A:B,2,false)</f>
        <v>System</v>
      </c>
      <c r="I2973" s="33"/>
      <c r="O2973" s="6" t="s">
        <v>7794</v>
      </c>
      <c r="P2973" s="8" t="str">
        <f t="shared" si="1"/>
        <v/>
      </c>
      <c r="Q2973" s="8" t="str">
        <f t="shared" si="10"/>
        <v/>
      </c>
      <c r="R2973" s="8" t="str">
        <f>if(and(P2973&lt;&gt;"",Q2973&lt;&gt;"newexp",Q2973&lt;&gt;"nostart"),countifs(script_conform_dispatching!A:A,P2973,script_conform_dispatching!B:B,Q2973),"")</f>
        <v/>
      </c>
      <c r="S2973" s="8" t="str">
        <f t="shared" si="3"/>
        <v/>
      </c>
    </row>
    <row r="2974" hidden="1">
      <c r="A2974" s="6" t="s">
        <v>7795</v>
      </c>
      <c r="B2974" s="6" t="s">
        <v>159</v>
      </c>
      <c r="C2974" s="6" t="s">
        <v>1007</v>
      </c>
      <c r="F2974" s="6" t="s">
        <v>415</v>
      </c>
      <c r="G2974" s="6" t="s">
        <v>416</v>
      </c>
      <c r="H2974" s="8" t="str">
        <f>VLOOKUP(C2974,agent_name_matching!A:B,2,false)</f>
        <v>Assessor LLM</v>
      </c>
      <c r="I2974" s="32" t="s">
        <v>1008</v>
      </c>
      <c r="J2974" s="6" t="s">
        <v>418</v>
      </c>
      <c r="L2974" s="6">
        <v>4148.0</v>
      </c>
      <c r="M2974" s="6">
        <v>14.0</v>
      </c>
      <c r="N2974" s="6">
        <v>833.0</v>
      </c>
      <c r="O2974" s="6" t="s">
        <v>7796</v>
      </c>
      <c r="P2974" s="8" t="str">
        <f t="shared" si="1"/>
        <v/>
      </c>
      <c r="Q2974" s="8" t="str">
        <f t="shared" si="10"/>
        <v/>
      </c>
      <c r="R2974" s="8" t="str">
        <f>if(and(P2974&lt;&gt;"",Q2974&lt;&gt;"newexp",Q2974&lt;&gt;"nostart"),countifs(script_conform_dispatching!A:A,P2974,script_conform_dispatching!B:B,Q2974),"")</f>
        <v/>
      </c>
      <c r="S2974" s="8" t="str">
        <f t="shared" si="3"/>
        <v/>
      </c>
    </row>
    <row r="2975" hidden="1">
      <c r="A2975" s="6" t="s">
        <v>7797</v>
      </c>
      <c r="B2975" s="6" t="s">
        <v>159</v>
      </c>
      <c r="C2975" s="6" t="s">
        <v>1011</v>
      </c>
      <c r="F2975" s="6" t="s">
        <v>415</v>
      </c>
      <c r="G2975" s="6" t="s">
        <v>416</v>
      </c>
      <c r="H2975" s="8" t="str">
        <f>VLOOKUP(C2975,agent_name_matching!A:B,2,false)</f>
        <v>Dialog LLM</v>
      </c>
      <c r="I2975" s="32" t="s">
        <v>7798</v>
      </c>
      <c r="J2975" s="6" t="s">
        <v>418</v>
      </c>
      <c r="L2975" s="6">
        <v>7766.0</v>
      </c>
      <c r="M2975" s="6">
        <v>135.0</v>
      </c>
      <c r="N2975" s="6">
        <v>2413.0</v>
      </c>
      <c r="O2975" s="6" t="s">
        <v>7799</v>
      </c>
      <c r="P2975" s="8" t="str">
        <f t="shared" si="1"/>
        <v/>
      </c>
      <c r="Q2975" s="8" t="str">
        <f t="shared" si="10"/>
        <v/>
      </c>
      <c r="R2975" s="8" t="str">
        <f>if(and(P2975&lt;&gt;"",Q2975&lt;&gt;"newexp",Q2975&lt;&gt;"nostart"),countifs(script_conform_dispatching!A:A,P2975,script_conform_dispatching!B:B,Q2975),"")</f>
        <v/>
      </c>
      <c r="S2975" s="8" t="str">
        <f t="shared" si="3"/>
        <v/>
      </c>
    </row>
    <row r="2976" hidden="1">
      <c r="A2976" s="6" t="s">
        <v>7800</v>
      </c>
      <c r="B2976" s="6" t="s">
        <v>159</v>
      </c>
      <c r="C2976" s="6" t="s">
        <v>37</v>
      </c>
      <c r="F2976" s="6" t="s">
        <v>415</v>
      </c>
      <c r="G2976" s="6" t="s">
        <v>416</v>
      </c>
      <c r="H2976" s="8" t="str">
        <f>VLOOKUP(C2976,agent_name_matching!A:B,2,false)</f>
        <v>Patient LLM</v>
      </c>
      <c r="I2976" s="32" t="s">
        <v>7801</v>
      </c>
      <c r="J2976" s="6" t="s">
        <v>418</v>
      </c>
      <c r="K2976" s="6">
        <v>1.0</v>
      </c>
      <c r="L2976" s="6">
        <v>3926.0</v>
      </c>
      <c r="M2976" s="6">
        <v>149.0</v>
      </c>
      <c r="N2976" s="6">
        <v>2246.0</v>
      </c>
      <c r="O2976" s="6" t="s">
        <v>7802</v>
      </c>
      <c r="P2976" s="8" t="str">
        <f t="shared" si="1"/>
        <v/>
      </c>
      <c r="Q2976" s="8" t="str">
        <f t="shared" si="10"/>
        <v/>
      </c>
      <c r="R2976" s="8" t="str">
        <f>if(and(P2976&lt;&gt;"",Q2976&lt;&gt;"newexp",Q2976&lt;&gt;"nostart"),countifs(script_conform_dispatching!A:A,P2976,script_conform_dispatching!B:B,Q2976),"")</f>
        <v/>
      </c>
      <c r="S2976" s="8" t="str">
        <f t="shared" si="3"/>
        <v/>
      </c>
    </row>
    <row r="2977" hidden="1">
      <c r="A2977" s="6" t="s">
        <v>7803</v>
      </c>
      <c r="B2977" s="6" t="s">
        <v>159</v>
      </c>
      <c r="C2977" s="6" t="s">
        <v>411</v>
      </c>
      <c r="H2977" s="8" t="str">
        <f>VLOOKUP(C2977,agent_name_matching!A:B,2,false)</f>
        <v>System</v>
      </c>
      <c r="I2977" s="33"/>
      <c r="O2977" s="6" t="s">
        <v>7804</v>
      </c>
      <c r="P2977" s="8" t="str">
        <f t="shared" si="1"/>
        <v/>
      </c>
      <c r="Q2977" s="8" t="str">
        <f t="shared" si="10"/>
        <v/>
      </c>
      <c r="R2977" s="8" t="str">
        <f>if(and(P2977&lt;&gt;"",Q2977&lt;&gt;"newexp",Q2977&lt;&gt;"nostart"),countifs(script_conform_dispatching!A:A,P2977,script_conform_dispatching!B:B,Q2977),"")</f>
        <v/>
      </c>
      <c r="S2977" s="8" t="str">
        <f t="shared" si="3"/>
        <v/>
      </c>
    </row>
    <row r="2978" hidden="1">
      <c r="A2978" s="6" t="s">
        <v>7805</v>
      </c>
      <c r="B2978" s="6" t="s">
        <v>159</v>
      </c>
      <c r="C2978" s="6" t="s">
        <v>1007</v>
      </c>
      <c r="F2978" s="6" t="s">
        <v>415</v>
      </c>
      <c r="G2978" s="6" t="s">
        <v>416</v>
      </c>
      <c r="H2978" s="8" t="str">
        <f>VLOOKUP(C2978,agent_name_matching!A:B,2,false)</f>
        <v>Assessor LLM</v>
      </c>
      <c r="I2978" s="32" t="s">
        <v>1008</v>
      </c>
      <c r="J2978" s="6" t="s">
        <v>418</v>
      </c>
      <c r="L2978" s="6">
        <v>4438.0</v>
      </c>
      <c r="M2978" s="6">
        <v>14.0</v>
      </c>
      <c r="N2978" s="6">
        <v>830.0</v>
      </c>
      <c r="O2978" s="6" t="s">
        <v>7806</v>
      </c>
      <c r="P2978" s="8" t="str">
        <f t="shared" si="1"/>
        <v/>
      </c>
      <c r="Q2978" s="8" t="str">
        <f t="shared" si="10"/>
        <v/>
      </c>
      <c r="R2978" s="8" t="str">
        <f>if(and(P2978&lt;&gt;"",Q2978&lt;&gt;"newexp",Q2978&lt;&gt;"nostart"),countifs(script_conform_dispatching!A:A,P2978,script_conform_dispatching!B:B,Q2978),"")</f>
        <v/>
      </c>
      <c r="S2978" s="8" t="str">
        <f t="shared" si="3"/>
        <v/>
      </c>
    </row>
    <row r="2979" hidden="1">
      <c r="A2979" s="6" t="s">
        <v>7807</v>
      </c>
      <c r="B2979" s="6" t="s">
        <v>159</v>
      </c>
      <c r="C2979" s="6" t="s">
        <v>1011</v>
      </c>
      <c r="F2979" s="6" t="s">
        <v>415</v>
      </c>
      <c r="G2979" s="6" t="s">
        <v>416</v>
      </c>
      <c r="H2979" s="8" t="str">
        <f>VLOOKUP(C2979,agent_name_matching!A:B,2,false)</f>
        <v>Dialog LLM</v>
      </c>
      <c r="I2979" s="32" t="s">
        <v>7808</v>
      </c>
      <c r="J2979" s="6" t="s">
        <v>418</v>
      </c>
      <c r="L2979" s="6">
        <v>8242.0</v>
      </c>
      <c r="M2979" s="6">
        <v>136.0</v>
      </c>
      <c r="N2979" s="6">
        <v>3406.0</v>
      </c>
      <c r="O2979" s="6" t="s">
        <v>7809</v>
      </c>
      <c r="P2979" s="8" t="str">
        <f t="shared" si="1"/>
        <v/>
      </c>
      <c r="Q2979" s="8" t="str">
        <f t="shared" si="10"/>
        <v/>
      </c>
      <c r="R2979" s="8" t="str">
        <f>if(and(P2979&lt;&gt;"",Q2979&lt;&gt;"newexp",Q2979&lt;&gt;"nostart"),countifs(script_conform_dispatching!A:A,P2979,script_conform_dispatching!B:B,Q2979),"")</f>
        <v/>
      </c>
      <c r="S2979" s="8" t="str">
        <f t="shared" si="3"/>
        <v/>
      </c>
    </row>
    <row r="2980" hidden="1">
      <c r="A2980" s="6" t="s">
        <v>7810</v>
      </c>
      <c r="B2980" s="6" t="s">
        <v>159</v>
      </c>
      <c r="C2980" s="6" t="s">
        <v>37</v>
      </c>
      <c r="F2980" s="6" t="s">
        <v>415</v>
      </c>
      <c r="G2980" s="6" t="s">
        <v>416</v>
      </c>
      <c r="H2980" s="8" t="str">
        <f>VLOOKUP(C2980,agent_name_matching!A:B,2,false)</f>
        <v>Patient LLM</v>
      </c>
      <c r="I2980" s="32" t="s">
        <v>7811</v>
      </c>
      <c r="J2980" s="6" t="s">
        <v>418</v>
      </c>
      <c r="K2980" s="6">
        <v>1.0</v>
      </c>
      <c r="L2980" s="6">
        <v>4219.0</v>
      </c>
      <c r="M2980" s="6">
        <v>123.0</v>
      </c>
      <c r="N2980" s="6">
        <v>2403.0</v>
      </c>
      <c r="O2980" s="6" t="s">
        <v>7812</v>
      </c>
      <c r="P2980" s="8" t="str">
        <f t="shared" si="1"/>
        <v/>
      </c>
      <c r="Q2980" s="8" t="str">
        <f t="shared" si="10"/>
        <v/>
      </c>
      <c r="R2980" s="8" t="str">
        <f>if(and(P2980&lt;&gt;"",Q2980&lt;&gt;"newexp",Q2980&lt;&gt;"nostart"),countifs(script_conform_dispatching!A:A,P2980,script_conform_dispatching!B:B,Q2980),"")</f>
        <v/>
      </c>
      <c r="S2980" s="8" t="str">
        <f t="shared" si="3"/>
        <v/>
      </c>
    </row>
    <row r="2981" hidden="1">
      <c r="A2981" s="6" t="s">
        <v>7813</v>
      </c>
      <c r="B2981" s="6" t="s">
        <v>159</v>
      </c>
      <c r="C2981" s="6" t="s">
        <v>411</v>
      </c>
      <c r="H2981" s="8" t="str">
        <f>VLOOKUP(C2981,agent_name_matching!A:B,2,false)</f>
        <v>System</v>
      </c>
      <c r="I2981" s="33"/>
      <c r="O2981" s="6" t="s">
        <v>7814</v>
      </c>
      <c r="P2981" s="8" t="str">
        <f t="shared" si="1"/>
        <v/>
      </c>
      <c r="Q2981" s="8" t="str">
        <f t="shared" si="10"/>
        <v/>
      </c>
      <c r="R2981" s="8" t="str">
        <f>if(and(P2981&lt;&gt;"",Q2981&lt;&gt;"newexp",Q2981&lt;&gt;"nostart"),countifs(script_conform_dispatching!A:A,P2981,script_conform_dispatching!B:B,Q2981),"")</f>
        <v/>
      </c>
      <c r="S2981" s="8" t="str">
        <f t="shared" si="3"/>
        <v/>
      </c>
    </row>
    <row r="2982" hidden="1">
      <c r="A2982" s="6" t="s">
        <v>7815</v>
      </c>
      <c r="B2982" s="6" t="s">
        <v>159</v>
      </c>
      <c r="C2982" s="6" t="s">
        <v>1007</v>
      </c>
      <c r="F2982" s="6" t="s">
        <v>415</v>
      </c>
      <c r="G2982" s="6" t="s">
        <v>416</v>
      </c>
      <c r="H2982" s="8" t="str">
        <f>VLOOKUP(C2982,agent_name_matching!A:B,2,false)</f>
        <v>Assessor LLM</v>
      </c>
      <c r="I2982" s="32" t="s">
        <v>1008</v>
      </c>
      <c r="J2982" s="6" t="s">
        <v>418</v>
      </c>
      <c r="L2982" s="6">
        <v>4702.0</v>
      </c>
      <c r="M2982" s="6">
        <v>14.0</v>
      </c>
      <c r="N2982" s="6">
        <v>902.0</v>
      </c>
      <c r="O2982" s="6" t="s">
        <v>7816</v>
      </c>
      <c r="P2982" s="8" t="str">
        <f t="shared" si="1"/>
        <v/>
      </c>
      <c r="Q2982" s="8" t="str">
        <f t="shared" si="10"/>
        <v/>
      </c>
      <c r="R2982" s="8" t="str">
        <f>if(and(P2982&lt;&gt;"",Q2982&lt;&gt;"newexp",Q2982&lt;&gt;"nostart"),countifs(script_conform_dispatching!A:A,P2982,script_conform_dispatching!B:B,Q2982),"")</f>
        <v/>
      </c>
      <c r="S2982" s="8" t="str">
        <f t="shared" si="3"/>
        <v/>
      </c>
    </row>
    <row r="2983" hidden="1">
      <c r="A2983" s="6" t="s">
        <v>7817</v>
      </c>
      <c r="B2983" s="6" t="s">
        <v>159</v>
      </c>
      <c r="C2983" s="6" t="s">
        <v>1011</v>
      </c>
      <c r="F2983" s="6" t="s">
        <v>415</v>
      </c>
      <c r="G2983" s="6" t="s">
        <v>416</v>
      </c>
      <c r="H2983" s="8" t="str">
        <f>VLOOKUP(C2983,agent_name_matching!A:B,2,false)</f>
        <v>Dialog LLM</v>
      </c>
      <c r="I2983" s="32" t="s">
        <v>7818</v>
      </c>
      <c r="J2983" s="6" t="s">
        <v>418</v>
      </c>
      <c r="L2983" s="6">
        <v>8692.0</v>
      </c>
      <c r="M2983" s="6">
        <v>135.0</v>
      </c>
      <c r="N2983" s="6">
        <v>2753.0</v>
      </c>
      <c r="O2983" s="6" t="s">
        <v>7819</v>
      </c>
      <c r="P2983" s="8" t="str">
        <f t="shared" si="1"/>
        <v/>
      </c>
      <c r="Q2983" s="8" t="str">
        <f t="shared" si="10"/>
        <v/>
      </c>
      <c r="R2983" s="8" t="str">
        <f>if(and(P2983&lt;&gt;"",Q2983&lt;&gt;"newexp",Q2983&lt;&gt;"nostart"),countifs(script_conform_dispatching!A:A,P2983,script_conform_dispatching!B:B,Q2983),"")</f>
        <v/>
      </c>
      <c r="S2983" s="8" t="str">
        <f t="shared" si="3"/>
        <v/>
      </c>
    </row>
    <row r="2984" hidden="1">
      <c r="A2984" s="6" t="s">
        <v>7820</v>
      </c>
      <c r="B2984" s="6" t="s">
        <v>159</v>
      </c>
      <c r="C2984" s="6" t="s">
        <v>37</v>
      </c>
      <c r="F2984" s="6" t="s">
        <v>415</v>
      </c>
      <c r="G2984" s="6" t="s">
        <v>416</v>
      </c>
      <c r="H2984" s="8" t="str">
        <f>VLOOKUP(C2984,agent_name_matching!A:B,2,false)</f>
        <v>Patient LLM</v>
      </c>
      <c r="I2984" s="32" t="s">
        <v>7821</v>
      </c>
      <c r="J2984" s="6" t="s">
        <v>418</v>
      </c>
      <c r="K2984" s="6">
        <v>1.0</v>
      </c>
      <c r="L2984" s="6">
        <v>4485.0</v>
      </c>
      <c r="M2984" s="6">
        <v>125.0</v>
      </c>
      <c r="N2984" s="6">
        <v>2128.0</v>
      </c>
      <c r="O2984" s="6" t="s">
        <v>7822</v>
      </c>
      <c r="P2984" s="8" t="str">
        <f t="shared" si="1"/>
        <v/>
      </c>
      <c r="Q2984" s="8" t="str">
        <f t="shared" si="10"/>
        <v/>
      </c>
      <c r="R2984" s="8" t="str">
        <f>if(and(P2984&lt;&gt;"",Q2984&lt;&gt;"newexp",Q2984&lt;&gt;"nostart"),countifs(script_conform_dispatching!A:A,P2984,script_conform_dispatching!B:B,Q2984),"")</f>
        <v/>
      </c>
      <c r="S2984" s="8" t="str">
        <f t="shared" si="3"/>
        <v/>
      </c>
    </row>
    <row r="2985" hidden="1">
      <c r="A2985" s="6" t="s">
        <v>7823</v>
      </c>
      <c r="B2985" s="6" t="s">
        <v>159</v>
      </c>
      <c r="C2985" s="6" t="s">
        <v>411</v>
      </c>
      <c r="H2985" s="8" t="str">
        <f>VLOOKUP(C2985,agent_name_matching!A:B,2,false)</f>
        <v>System</v>
      </c>
      <c r="I2985" s="33"/>
      <c r="O2985" s="6" t="s">
        <v>7824</v>
      </c>
      <c r="P2985" s="8" t="str">
        <f t="shared" si="1"/>
        <v/>
      </c>
      <c r="Q2985" s="8" t="str">
        <f t="shared" si="10"/>
        <v/>
      </c>
      <c r="R2985" s="8" t="str">
        <f>if(and(P2985&lt;&gt;"",Q2985&lt;&gt;"newexp",Q2985&lt;&gt;"nostart"),countifs(script_conform_dispatching!A:A,P2985,script_conform_dispatching!B:B,Q2985),"")</f>
        <v/>
      </c>
      <c r="S2985" s="8" t="str">
        <f t="shared" si="3"/>
        <v/>
      </c>
    </row>
    <row r="2986" hidden="1">
      <c r="A2986" s="6" t="s">
        <v>7825</v>
      </c>
      <c r="B2986" s="6" t="s">
        <v>159</v>
      </c>
      <c r="C2986" s="6" t="s">
        <v>1007</v>
      </c>
      <c r="F2986" s="6" t="s">
        <v>415</v>
      </c>
      <c r="G2986" s="6" t="s">
        <v>416</v>
      </c>
      <c r="H2986" s="8" t="str">
        <f>VLOOKUP(C2986,agent_name_matching!A:B,2,false)</f>
        <v>Assessor LLM</v>
      </c>
      <c r="I2986" s="32" t="s">
        <v>1008</v>
      </c>
      <c r="J2986" s="6" t="s">
        <v>418</v>
      </c>
      <c r="L2986" s="6">
        <v>4967.0</v>
      </c>
      <c r="M2986" s="6">
        <v>14.0</v>
      </c>
      <c r="N2986" s="6">
        <v>706.0</v>
      </c>
      <c r="O2986" s="6" t="s">
        <v>7826</v>
      </c>
      <c r="P2986" s="8" t="str">
        <f t="shared" si="1"/>
        <v/>
      </c>
      <c r="Q2986" s="8" t="str">
        <f t="shared" si="10"/>
        <v/>
      </c>
      <c r="R2986" s="8" t="str">
        <f>if(and(P2986&lt;&gt;"",Q2986&lt;&gt;"newexp",Q2986&lt;&gt;"nostart"),countifs(script_conform_dispatching!A:A,P2986,script_conform_dispatching!B:B,Q2986),"")</f>
        <v/>
      </c>
      <c r="S2986" s="8" t="str">
        <f t="shared" si="3"/>
        <v/>
      </c>
    </row>
    <row r="2987" hidden="1">
      <c r="A2987" s="6" t="s">
        <v>7827</v>
      </c>
      <c r="B2987" s="6" t="s">
        <v>159</v>
      </c>
      <c r="C2987" s="6" t="s">
        <v>1011</v>
      </c>
      <c r="F2987" s="6" t="s">
        <v>415</v>
      </c>
      <c r="G2987" s="6" t="s">
        <v>416</v>
      </c>
      <c r="H2987" s="8" t="str">
        <f>VLOOKUP(C2987,agent_name_matching!A:B,2,false)</f>
        <v>Dialog LLM</v>
      </c>
      <c r="I2987" s="32" t="s">
        <v>7828</v>
      </c>
      <c r="J2987" s="6" t="s">
        <v>418</v>
      </c>
      <c r="L2987" s="6">
        <v>9143.0</v>
      </c>
      <c r="M2987" s="6">
        <v>145.0</v>
      </c>
      <c r="N2987" s="6">
        <v>2602.0</v>
      </c>
      <c r="O2987" s="6" t="s">
        <v>7829</v>
      </c>
      <c r="P2987" s="8" t="str">
        <f t="shared" si="1"/>
        <v/>
      </c>
      <c r="Q2987" s="8" t="str">
        <f t="shared" si="10"/>
        <v/>
      </c>
      <c r="R2987" s="8" t="str">
        <f>if(and(P2987&lt;&gt;"",Q2987&lt;&gt;"newexp",Q2987&lt;&gt;"nostart"),countifs(script_conform_dispatching!A:A,P2987,script_conform_dispatching!B:B,Q2987),"")</f>
        <v/>
      </c>
      <c r="S2987" s="8" t="str">
        <f t="shared" si="3"/>
        <v/>
      </c>
    </row>
    <row r="2988" hidden="1">
      <c r="A2988" s="6" t="s">
        <v>7830</v>
      </c>
      <c r="B2988" s="6" t="s">
        <v>159</v>
      </c>
      <c r="C2988" s="6" t="s">
        <v>37</v>
      </c>
      <c r="F2988" s="6" t="s">
        <v>415</v>
      </c>
      <c r="G2988" s="6" t="s">
        <v>416</v>
      </c>
      <c r="H2988" s="8" t="str">
        <f>VLOOKUP(C2988,agent_name_matching!A:B,2,false)</f>
        <v>Patient LLM</v>
      </c>
      <c r="I2988" s="32" t="s">
        <v>7831</v>
      </c>
      <c r="J2988" s="6" t="s">
        <v>418</v>
      </c>
      <c r="K2988" s="6">
        <v>1.0</v>
      </c>
      <c r="L2988" s="6">
        <v>4763.0</v>
      </c>
      <c r="M2988" s="6">
        <v>105.0</v>
      </c>
      <c r="N2988" s="6">
        <v>1885.0</v>
      </c>
      <c r="O2988" s="6" t="s">
        <v>7832</v>
      </c>
      <c r="P2988" s="8" t="str">
        <f t="shared" si="1"/>
        <v/>
      </c>
      <c r="Q2988" s="8" t="str">
        <f t="shared" si="10"/>
        <v/>
      </c>
      <c r="R2988" s="8" t="str">
        <f>if(and(P2988&lt;&gt;"",Q2988&lt;&gt;"newexp",Q2988&lt;&gt;"nostart"),countifs(script_conform_dispatching!A:A,P2988,script_conform_dispatching!B:B,Q2988),"")</f>
        <v/>
      </c>
      <c r="S2988" s="8" t="str">
        <f t="shared" si="3"/>
        <v/>
      </c>
    </row>
    <row r="2989" hidden="1">
      <c r="A2989" s="6" t="s">
        <v>7833</v>
      </c>
      <c r="B2989" s="6" t="s">
        <v>159</v>
      </c>
      <c r="C2989" s="6" t="s">
        <v>411</v>
      </c>
      <c r="H2989" s="8" t="str">
        <f>VLOOKUP(C2989,agent_name_matching!A:B,2,false)</f>
        <v>System</v>
      </c>
      <c r="I2989" s="33"/>
      <c r="O2989" s="6" t="s">
        <v>7834</v>
      </c>
      <c r="P2989" s="8" t="str">
        <f t="shared" si="1"/>
        <v/>
      </c>
      <c r="Q2989" s="8" t="str">
        <f t="shared" si="10"/>
        <v/>
      </c>
      <c r="R2989" s="8" t="str">
        <f>if(and(P2989&lt;&gt;"",Q2989&lt;&gt;"newexp",Q2989&lt;&gt;"nostart"),countifs(script_conform_dispatching!A:A,P2989,script_conform_dispatching!B:B,Q2989),"")</f>
        <v/>
      </c>
      <c r="S2989" s="8" t="str">
        <f t="shared" si="3"/>
        <v/>
      </c>
    </row>
    <row r="2990" hidden="1">
      <c r="A2990" s="6" t="s">
        <v>7835</v>
      </c>
      <c r="B2990" s="6" t="s">
        <v>159</v>
      </c>
      <c r="C2990" s="6" t="s">
        <v>1007</v>
      </c>
      <c r="F2990" s="6" t="s">
        <v>415</v>
      </c>
      <c r="G2990" s="6" t="s">
        <v>416</v>
      </c>
      <c r="H2990" s="8" t="str">
        <f>VLOOKUP(C2990,agent_name_matching!A:B,2,false)</f>
        <v>Assessor LLM</v>
      </c>
      <c r="I2990" s="32" t="s">
        <v>1008</v>
      </c>
      <c r="J2990" s="6" t="s">
        <v>418</v>
      </c>
      <c r="L2990" s="6">
        <v>5222.0</v>
      </c>
      <c r="M2990" s="6">
        <v>14.0</v>
      </c>
      <c r="N2990" s="6">
        <v>3779.0</v>
      </c>
      <c r="O2990" s="6" t="s">
        <v>7836</v>
      </c>
      <c r="P2990" s="8" t="str">
        <f t="shared" si="1"/>
        <v/>
      </c>
      <c r="Q2990" s="8" t="str">
        <f t="shared" si="10"/>
        <v/>
      </c>
      <c r="R2990" s="8" t="str">
        <f>if(and(P2990&lt;&gt;"",Q2990&lt;&gt;"newexp",Q2990&lt;&gt;"nostart"),countifs(script_conform_dispatching!A:A,P2990,script_conform_dispatching!B:B,Q2990),"")</f>
        <v/>
      </c>
      <c r="S2990" s="8" t="str">
        <f t="shared" si="3"/>
        <v/>
      </c>
    </row>
    <row r="2991" hidden="1">
      <c r="A2991" s="6" t="s">
        <v>7837</v>
      </c>
      <c r="B2991" s="6" t="s">
        <v>159</v>
      </c>
      <c r="C2991" s="6" t="s">
        <v>1011</v>
      </c>
      <c r="F2991" s="6" t="s">
        <v>415</v>
      </c>
      <c r="G2991" s="6" t="s">
        <v>416</v>
      </c>
      <c r="H2991" s="8" t="str">
        <f>VLOOKUP(C2991,agent_name_matching!A:B,2,false)</f>
        <v>Dialog LLM</v>
      </c>
      <c r="I2991" s="32" t="s">
        <v>7838</v>
      </c>
      <c r="J2991" s="6" t="s">
        <v>418</v>
      </c>
      <c r="L2991" s="6">
        <v>9584.0</v>
      </c>
      <c r="M2991" s="6">
        <v>136.0</v>
      </c>
      <c r="N2991" s="6">
        <v>2366.0</v>
      </c>
      <c r="O2991" s="6" t="s">
        <v>7839</v>
      </c>
      <c r="P2991" s="8" t="str">
        <f t="shared" si="1"/>
        <v/>
      </c>
      <c r="Q2991" s="8" t="str">
        <f t="shared" si="10"/>
        <v/>
      </c>
      <c r="R2991" s="8" t="str">
        <f>if(and(P2991&lt;&gt;"",Q2991&lt;&gt;"newexp",Q2991&lt;&gt;"nostart"),countifs(script_conform_dispatching!A:A,P2991,script_conform_dispatching!B:B,Q2991),"")</f>
        <v/>
      </c>
      <c r="S2991" s="8" t="str">
        <f t="shared" si="3"/>
        <v/>
      </c>
    </row>
    <row r="2992" hidden="1">
      <c r="A2992" s="6" t="s">
        <v>7840</v>
      </c>
      <c r="B2992" s="6" t="s">
        <v>159</v>
      </c>
      <c r="C2992" s="6" t="s">
        <v>37</v>
      </c>
      <c r="F2992" s="6" t="s">
        <v>415</v>
      </c>
      <c r="G2992" s="6" t="s">
        <v>416</v>
      </c>
      <c r="H2992" s="8" t="str">
        <f>VLOOKUP(C2992,agent_name_matching!A:B,2,false)</f>
        <v>Patient LLM</v>
      </c>
      <c r="I2992" s="32" t="s">
        <v>7841</v>
      </c>
      <c r="J2992" s="6" t="s">
        <v>418</v>
      </c>
      <c r="K2992" s="6">
        <v>1.0</v>
      </c>
      <c r="L2992" s="6">
        <v>5012.0</v>
      </c>
      <c r="M2992" s="6">
        <v>126.0</v>
      </c>
      <c r="N2992" s="6">
        <v>1981.0</v>
      </c>
      <c r="O2992" s="6" t="s">
        <v>7842</v>
      </c>
      <c r="P2992" s="8" t="str">
        <f t="shared" si="1"/>
        <v/>
      </c>
      <c r="Q2992" s="8" t="str">
        <f t="shared" si="10"/>
        <v/>
      </c>
      <c r="R2992" s="8" t="str">
        <f>if(and(P2992&lt;&gt;"",Q2992&lt;&gt;"newexp",Q2992&lt;&gt;"nostart"),countifs(script_conform_dispatching!A:A,P2992,script_conform_dispatching!B:B,Q2992),"")</f>
        <v/>
      </c>
      <c r="S2992" s="8" t="str">
        <f t="shared" si="3"/>
        <v/>
      </c>
    </row>
    <row r="2993" hidden="1">
      <c r="A2993" s="6" t="s">
        <v>7843</v>
      </c>
      <c r="B2993" s="6" t="s">
        <v>159</v>
      </c>
      <c r="C2993" s="6" t="s">
        <v>411</v>
      </c>
      <c r="H2993" s="8" t="str">
        <f>VLOOKUP(C2993,agent_name_matching!A:B,2,false)</f>
        <v>System</v>
      </c>
      <c r="I2993" s="33"/>
      <c r="O2993" s="6" t="s">
        <v>7844</v>
      </c>
      <c r="P2993" s="8" t="str">
        <f t="shared" si="1"/>
        <v/>
      </c>
      <c r="Q2993" s="8" t="str">
        <f t="shared" si="10"/>
        <v/>
      </c>
      <c r="R2993" s="8" t="str">
        <f>if(and(P2993&lt;&gt;"",Q2993&lt;&gt;"newexp",Q2993&lt;&gt;"nostart"),countifs(script_conform_dispatching!A:A,P2993,script_conform_dispatching!B:B,Q2993),"")</f>
        <v/>
      </c>
      <c r="S2993" s="8" t="str">
        <f t="shared" si="3"/>
        <v/>
      </c>
    </row>
    <row r="2994" hidden="1">
      <c r="A2994" s="6" t="s">
        <v>7845</v>
      </c>
      <c r="B2994" s="6" t="s">
        <v>159</v>
      </c>
      <c r="C2994" s="6" t="s">
        <v>1007</v>
      </c>
      <c r="F2994" s="6" t="s">
        <v>415</v>
      </c>
      <c r="G2994" s="6" t="s">
        <v>416</v>
      </c>
      <c r="H2994" s="8" t="str">
        <f>VLOOKUP(C2994,agent_name_matching!A:B,2,false)</f>
        <v>Assessor LLM</v>
      </c>
      <c r="I2994" s="32" t="s">
        <v>1008</v>
      </c>
      <c r="J2994" s="6" t="s">
        <v>418</v>
      </c>
      <c r="L2994" s="6">
        <v>5490.0</v>
      </c>
      <c r="M2994" s="6">
        <v>14.0</v>
      </c>
      <c r="N2994" s="6">
        <v>1013.0</v>
      </c>
      <c r="O2994" s="6" t="s">
        <v>7846</v>
      </c>
      <c r="P2994" s="8" t="str">
        <f t="shared" si="1"/>
        <v/>
      </c>
      <c r="Q2994" s="8" t="str">
        <f t="shared" si="10"/>
        <v/>
      </c>
      <c r="R2994" s="8" t="str">
        <f>if(and(P2994&lt;&gt;"",Q2994&lt;&gt;"newexp",Q2994&lt;&gt;"nostart"),countifs(script_conform_dispatching!A:A,P2994,script_conform_dispatching!B:B,Q2994),"")</f>
        <v/>
      </c>
      <c r="S2994" s="8" t="str">
        <f t="shared" si="3"/>
        <v/>
      </c>
    </row>
    <row r="2995" hidden="1">
      <c r="A2995" s="6" t="s">
        <v>7847</v>
      </c>
      <c r="B2995" s="6" t="s">
        <v>159</v>
      </c>
      <c r="C2995" s="6" t="s">
        <v>1011</v>
      </c>
      <c r="F2995" s="6" t="s">
        <v>415</v>
      </c>
      <c r="G2995" s="6" t="s">
        <v>416</v>
      </c>
      <c r="H2995" s="8" t="str">
        <f>VLOOKUP(C2995,agent_name_matching!A:B,2,false)</f>
        <v>Dialog LLM</v>
      </c>
      <c r="I2995" s="32" t="s">
        <v>7848</v>
      </c>
      <c r="J2995" s="6" t="s">
        <v>418</v>
      </c>
      <c r="L2995" s="6">
        <v>10038.0</v>
      </c>
      <c r="M2995" s="6">
        <v>140.0</v>
      </c>
      <c r="N2995" s="6">
        <v>2436.0</v>
      </c>
      <c r="O2995" s="6" t="s">
        <v>7849</v>
      </c>
      <c r="P2995" s="8" t="str">
        <f t="shared" si="1"/>
        <v/>
      </c>
      <c r="Q2995" s="8" t="str">
        <f t="shared" si="10"/>
        <v/>
      </c>
      <c r="R2995" s="8" t="str">
        <f>if(and(P2995&lt;&gt;"",Q2995&lt;&gt;"newexp",Q2995&lt;&gt;"nostart"),countifs(script_conform_dispatching!A:A,P2995,script_conform_dispatching!B:B,Q2995),"")</f>
        <v/>
      </c>
      <c r="S2995" s="8" t="str">
        <f t="shared" si="3"/>
        <v/>
      </c>
    </row>
    <row r="2996" hidden="1">
      <c r="A2996" s="6" t="s">
        <v>7850</v>
      </c>
      <c r="B2996" s="6" t="s">
        <v>159</v>
      </c>
      <c r="C2996" s="6" t="s">
        <v>37</v>
      </c>
      <c r="F2996" s="6" t="s">
        <v>415</v>
      </c>
      <c r="G2996" s="6" t="s">
        <v>416</v>
      </c>
      <c r="H2996" s="8" t="str">
        <f>VLOOKUP(C2996,agent_name_matching!A:B,2,false)</f>
        <v>Patient LLM</v>
      </c>
      <c r="I2996" s="32" t="s">
        <v>7851</v>
      </c>
      <c r="J2996" s="6" t="s">
        <v>418</v>
      </c>
      <c r="K2996" s="6">
        <v>1.0</v>
      </c>
      <c r="L2996" s="6">
        <v>5286.0</v>
      </c>
      <c r="M2996" s="6">
        <v>57.0</v>
      </c>
      <c r="N2996" s="6">
        <v>1359.0</v>
      </c>
      <c r="O2996" s="6" t="s">
        <v>7852</v>
      </c>
      <c r="P2996" s="8" t="str">
        <f t="shared" si="1"/>
        <v/>
      </c>
      <c r="Q2996" s="8" t="str">
        <f t="shared" si="10"/>
        <v/>
      </c>
      <c r="R2996" s="8" t="str">
        <f>if(and(P2996&lt;&gt;"",Q2996&lt;&gt;"newexp",Q2996&lt;&gt;"nostart"),countifs(script_conform_dispatching!A:A,P2996,script_conform_dispatching!B:B,Q2996),"")</f>
        <v/>
      </c>
      <c r="S2996" s="8" t="str">
        <f t="shared" si="3"/>
        <v/>
      </c>
    </row>
    <row r="2997" hidden="1">
      <c r="A2997" s="6" t="s">
        <v>7853</v>
      </c>
      <c r="B2997" s="6" t="s">
        <v>159</v>
      </c>
      <c r="C2997" s="6" t="s">
        <v>411</v>
      </c>
      <c r="H2997" s="8" t="str">
        <f>VLOOKUP(C2997,agent_name_matching!A:B,2,false)</f>
        <v>System</v>
      </c>
      <c r="I2997" s="33"/>
      <c r="O2997" s="6" t="s">
        <v>7854</v>
      </c>
      <c r="P2997" s="8" t="str">
        <f t="shared" si="1"/>
        <v/>
      </c>
      <c r="Q2997" s="8" t="str">
        <f t="shared" si="10"/>
        <v/>
      </c>
      <c r="R2997" s="8" t="str">
        <f>if(and(P2997&lt;&gt;"",Q2997&lt;&gt;"newexp",Q2997&lt;&gt;"nostart"),countifs(script_conform_dispatching!A:A,P2997,script_conform_dispatching!B:B,Q2997),"")</f>
        <v/>
      </c>
      <c r="S2997" s="8" t="str">
        <f t="shared" si="3"/>
        <v/>
      </c>
    </row>
    <row r="2998" hidden="1">
      <c r="A2998" s="6" t="s">
        <v>7855</v>
      </c>
      <c r="B2998" s="6" t="s">
        <v>159</v>
      </c>
      <c r="C2998" s="6" t="s">
        <v>1007</v>
      </c>
      <c r="F2998" s="6" t="s">
        <v>415</v>
      </c>
      <c r="G2998" s="6" t="s">
        <v>416</v>
      </c>
      <c r="H2998" s="8" t="str">
        <f>VLOOKUP(C2998,agent_name_matching!A:B,2,false)</f>
        <v>Assessor LLM</v>
      </c>
      <c r="I2998" s="32" t="s">
        <v>1008</v>
      </c>
      <c r="J2998" s="6" t="s">
        <v>418</v>
      </c>
      <c r="L2998" s="6">
        <v>5692.0</v>
      </c>
      <c r="M2998" s="6">
        <v>14.0</v>
      </c>
      <c r="N2998" s="6">
        <v>1381.0</v>
      </c>
      <c r="O2998" s="6" t="s">
        <v>7856</v>
      </c>
      <c r="P2998" s="8" t="str">
        <f t="shared" si="1"/>
        <v/>
      </c>
      <c r="Q2998" s="8" t="str">
        <f t="shared" si="10"/>
        <v/>
      </c>
      <c r="R2998" s="8" t="str">
        <f>if(and(P2998&lt;&gt;"",Q2998&lt;&gt;"newexp",Q2998&lt;&gt;"nostart"),countifs(script_conform_dispatching!A:A,P2998,script_conform_dispatching!B:B,Q2998),"")</f>
        <v/>
      </c>
      <c r="S2998" s="8" t="str">
        <f t="shared" si="3"/>
        <v/>
      </c>
    </row>
    <row r="2999" hidden="1">
      <c r="A2999" s="6" t="s">
        <v>7857</v>
      </c>
      <c r="B2999" s="6" t="s">
        <v>159</v>
      </c>
      <c r="C2999" s="6" t="s">
        <v>1011</v>
      </c>
      <c r="F2999" s="6" t="s">
        <v>415</v>
      </c>
      <c r="G2999" s="6" t="s">
        <v>416</v>
      </c>
      <c r="H2999" s="8" t="str">
        <f>VLOOKUP(C2999,agent_name_matching!A:B,2,false)</f>
        <v>Dialog LLM</v>
      </c>
      <c r="I2999" s="32" t="s">
        <v>7858</v>
      </c>
      <c r="J2999" s="6" t="s">
        <v>418</v>
      </c>
      <c r="L2999" s="6">
        <v>10426.0</v>
      </c>
      <c r="M2999" s="6">
        <v>79.0</v>
      </c>
      <c r="N2999" s="6">
        <v>1817.0</v>
      </c>
      <c r="O2999" s="6" t="s">
        <v>7859</v>
      </c>
      <c r="P2999" s="8" t="str">
        <f t="shared" si="1"/>
        <v/>
      </c>
      <c r="Q2999" s="8" t="str">
        <f t="shared" si="10"/>
        <v/>
      </c>
      <c r="R2999" s="8" t="str">
        <f>if(and(P2999&lt;&gt;"",Q2999&lt;&gt;"newexp",Q2999&lt;&gt;"nostart"),countifs(script_conform_dispatching!A:A,P2999,script_conform_dispatching!B:B,Q2999),"")</f>
        <v/>
      </c>
      <c r="S2999" s="8" t="str">
        <f t="shared" si="3"/>
        <v/>
      </c>
    </row>
    <row r="3000" hidden="1">
      <c r="A3000" s="6" t="s">
        <v>7860</v>
      </c>
      <c r="B3000" s="6" t="s">
        <v>159</v>
      </c>
      <c r="C3000" s="6" t="s">
        <v>37</v>
      </c>
      <c r="F3000" s="6" t="s">
        <v>415</v>
      </c>
      <c r="G3000" s="6" t="s">
        <v>416</v>
      </c>
      <c r="H3000" s="8" t="str">
        <f>VLOOKUP(C3000,agent_name_matching!A:B,2,false)</f>
        <v>Patient LLM</v>
      </c>
      <c r="I3000" s="32" t="s">
        <v>7861</v>
      </c>
      <c r="J3000" s="6" t="s">
        <v>418</v>
      </c>
      <c r="K3000" s="6">
        <v>1.0</v>
      </c>
      <c r="L3000" s="6">
        <v>5430.0</v>
      </c>
      <c r="M3000" s="6">
        <v>142.0</v>
      </c>
      <c r="N3000" s="6">
        <v>2438.0</v>
      </c>
      <c r="O3000" s="6" t="s">
        <v>7862</v>
      </c>
      <c r="P3000" s="8" t="str">
        <f t="shared" si="1"/>
        <v/>
      </c>
      <c r="Q3000" s="8" t="str">
        <f t="shared" si="10"/>
        <v/>
      </c>
      <c r="R3000" s="8" t="str">
        <f>if(and(P3000&lt;&gt;"",Q3000&lt;&gt;"newexp",Q3000&lt;&gt;"nostart"),countifs(script_conform_dispatching!A:A,P3000,script_conform_dispatching!B:B,Q3000),"")</f>
        <v/>
      </c>
      <c r="S3000" s="8" t="str">
        <f t="shared" si="3"/>
        <v/>
      </c>
    </row>
    <row r="3001" hidden="1">
      <c r="A3001" s="6" t="s">
        <v>7863</v>
      </c>
      <c r="B3001" s="6" t="s">
        <v>159</v>
      </c>
      <c r="C3001" s="6" t="s">
        <v>411</v>
      </c>
      <c r="H3001" s="8" t="str">
        <f>VLOOKUP(C3001,agent_name_matching!A:B,2,false)</f>
        <v>System</v>
      </c>
      <c r="I3001" s="33"/>
      <c r="O3001" s="6" t="s">
        <v>7864</v>
      </c>
      <c r="P3001" s="8" t="str">
        <f t="shared" si="1"/>
        <v/>
      </c>
      <c r="Q3001" s="8" t="str">
        <f t="shared" si="10"/>
        <v/>
      </c>
      <c r="R3001" s="8" t="str">
        <f>if(and(P3001&lt;&gt;"",Q3001&lt;&gt;"newexp",Q3001&lt;&gt;"nostart"),countifs(script_conform_dispatching!A:A,P3001,script_conform_dispatching!B:B,Q3001),"")</f>
        <v/>
      </c>
      <c r="S3001" s="8" t="str">
        <f t="shared" si="3"/>
        <v/>
      </c>
    </row>
    <row r="3002" hidden="1">
      <c r="A3002" s="6" t="s">
        <v>7865</v>
      </c>
      <c r="B3002" s="6" t="s">
        <v>159</v>
      </c>
      <c r="C3002" s="6" t="s">
        <v>1007</v>
      </c>
      <c r="F3002" s="6" t="s">
        <v>415</v>
      </c>
      <c r="G3002" s="6" t="s">
        <v>416</v>
      </c>
      <c r="H3002" s="8" t="str">
        <f>VLOOKUP(C3002,agent_name_matching!A:B,2,false)</f>
        <v>Assessor LLM</v>
      </c>
      <c r="I3002" s="32" t="s">
        <v>1008</v>
      </c>
      <c r="J3002" s="6" t="s">
        <v>418</v>
      </c>
      <c r="L3002" s="6">
        <v>5919.0</v>
      </c>
      <c r="M3002" s="6">
        <v>14.0</v>
      </c>
      <c r="N3002" s="6">
        <v>889.0</v>
      </c>
      <c r="O3002" s="6" t="s">
        <v>7866</v>
      </c>
      <c r="P3002" s="8" t="str">
        <f t="shared" si="1"/>
        <v/>
      </c>
      <c r="Q3002" s="8" t="str">
        <f t="shared" si="10"/>
        <v/>
      </c>
      <c r="R3002" s="8" t="str">
        <f>if(and(P3002&lt;&gt;"",Q3002&lt;&gt;"newexp",Q3002&lt;&gt;"nostart"),countifs(script_conform_dispatching!A:A,P3002,script_conform_dispatching!B:B,Q3002),"")</f>
        <v/>
      </c>
      <c r="S3002" s="8" t="str">
        <f t="shared" si="3"/>
        <v/>
      </c>
    </row>
    <row r="3003" hidden="1">
      <c r="A3003" s="6" t="s">
        <v>7867</v>
      </c>
      <c r="B3003" s="6" t="s">
        <v>159</v>
      </c>
      <c r="C3003" s="6" t="s">
        <v>1011</v>
      </c>
      <c r="F3003" s="6" t="s">
        <v>415</v>
      </c>
      <c r="G3003" s="6" t="s">
        <v>416</v>
      </c>
      <c r="H3003" s="8" t="str">
        <f>VLOOKUP(C3003,agent_name_matching!A:B,2,false)</f>
        <v>Dialog LLM</v>
      </c>
      <c r="I3003" s="32" t="s">
        <v>7868</v>
      </c>
      <c r="J3003" s="6" t="s">
        <v>418</v>
      </c>
      <c r="L3003" s="6">
        <v>10839.0</v>
      </c>
      <c r="M3003" s="6">
        <v>144.0</v>
      </c>
      <c r="N3003" s="6">
        <v>2748.0</v>
      </c>
      <c r="O3003" s="6" t="s">
        <v>7869</v>
      </c>
      <c r="P3003" s="8" t="str">
        <f t="shared" si="1"/>
        <v/>
      </c>
      <c r="Q3003" s="8" t="str">
        <f t="shared" si="10"/>
        <v/>
      </c>
      <c r="R3003" s="8" t="str">
        <f>if(and(P3003&lt;&gt;"",Q3003&lt;&gt;"newexp",Q3003&lt;&gt;"nostart"),countifs(script_conform_dispatching!A:A,P3003,script_conform_dispatching!B:B,Q3003),"")</f>
        <v/>
      </c>
      <c r="S3003" s="8" t="str">
        <f t="shared" si="3"/>
        <v/>
      </c>
    </row>
    <row r="3004" hidden="1">
      <c r="A3004" s="6" t="s">
        <v>7870</v>
      </c>
      <c r="B3004" s="6" t="s">
        <v>159</v>
      </c>
      <c r="C3004" s="6" t="s">
        <v>37</v>
      </c>
      <c r="F3004" s="6" t="s">
        <v>415</v>
      </c>
      <c r="G3004" s="6" t="s">
        <v>416</v>
      </c>
      <c r="H3004" s="8" t="str">
        <f>VLOOKUP(C3004,agent_name_matching!A:B,2,false)</f>
        <v>Patient LLM</v>
      </c>
      <c r="I3004" s="32" t="s">
        <v>7871</v>
      </c>
      <c r="J3004" s="6" t="s">
        <v>418</v>
      </c>
      <c r="K3004" s="6">
        <v>1.0</v>
      </c>
      <c r="L3004" s="6">
        <v>5724.0</v>
      </c>
      <c r="M3004" s="6">
        <v>99.0</v>
      </c>
      <c r="N3004" s="6">
        <v>2441.0</v>
      </c>
      <c r="O3004" s="6" t="s">
        <v>7872</v>
      </c>
      <c r="P3004" s="8" t="str">
        <f t="shared" si="1"/>
        <v/>
      </c>
      <c r="Q3004" s="8" t="str">
        <f t="shared" si="10"/>
        <v/>
      </c>
      <c r="R3004" s="8" t="str">
        <f>if(and(P3004&lt;&gt;"",Q3004&lt;&gt;"newexp",Q3004&lt;&gt;"nostart"),countifs(script_conform_dispatching!A:A,P3004,script_conform_dispatching!B:B,Q3004),"")</f>
        <v/>
      </c>
      <c r="S3004" s="8" t="str">
        <f t="shared" si="3"/>
        <v/>
      </c>
    </row>
    <row r="3005" hidden="1">
      <c r="A3005" s="6" t="s">
        <v>7873</v>
      </c>
      <c r="B3005" s="6" t="s">
        <v>159</v>
      </c>
      <c r="C3005" s="6" t="s">
        <v>411</v>
      </c>
      <c r="H3005" s="8" t="str">
        <f>VLOOKUP(C3005,agent_name_matching!A:B,2,false)</f>
        <v>System</v>
      </c>
      <c r="I3005" s="33"/>
      <c r="O3005" s="6" t="s">
        <v>7874</v>
      </c>
      <c r="P3005" s="8" t="str">
        <f t="shared" si="1"/>
        <v/>
      </c>
      <c r="Q3005" s="8" t="str">
        <f t="shared" si="10"/>
        <v/>
      </c>
      <c r="R3005" s="8" t="str">
        <f>if(and(P3005&lt;&gt;"",Q3005&lt;&gt;"newexp",Q3005&lt;&gt;"nostart"),countifs(script_conform_dispatching!A:A,P3005,script_conform_dispatching!B:B,Q3005),"")</f>
        <v/>
      </c>
      <c r="S3005" s="8" t="str">
        <f t="shared" si="3"/>
        <v/>
      </c>
    </row>
    <row r="3006" hidden="1">
      <c r="A3006" s="6" t="s">
        <v>7875</v>
      </c>
      <c r="B3006" s="6" t="s">
        <v>159</v>
      </c>
      <c r="C3006" s="6" t="s">
        <v>1007</v>
      </c>
      <c r="F3006" s="6" t="s">
        <v>415</v>
      </c>
      <c r="G3006" s="6" t="s">
        <v>416</v>
      </c>
      <c r="H3006" s="8" t="str">
        <f>VLOOKUP(C3006,agent_name_matching!A:B,2,false)</f>
        <v>Assessor LLM</v>
      </c>
      <c r="I3006" s="32" t="s">
        <v>1008</v>
      </c>
      <c r="J3006" s="6" t="s">
        <v>418</v>
      </c>
      <c r="L3006" s="6">
        <v>6168.0</v>
      </c>
      <c r="M3006" s="6">
        <v>14.0</v>
      </c>
      <c r="N3006" s="6">
        <v>741.0</v>
      </c>
      <c r="O3006" s="6" t="s">
        <v>7876</v>
      </c>
      <c r="P3006" s="8" t="str">
        <f t="shared" si="1"/>
        <v/>
      </c>
      <c r="Q3006" s="8" t="str">
        <f t="shared" si="10"/>
        <v/>
      </c>
      <c r="R3006" s="8" t="str">
        <f>if(and(P3006&lt;&gt;"",Q3006&lt;&gt;"newexp",Q3006&lt;&gt;"nostart"),countifs(script_conform_dispatching!A:A,P3006,script_conform_dispatching!B:B,Q3006),"")</f>
        <v/>
      </c>
      <c r="S3006" s="8" t="str">
        <f t="shared" si="3"/>
        <v/>
      </c>
    </row>
    <row r="3007" hidden="1">
      <c r="A3007" s="6" t="s">
        <v>7877</v>
      </c>
      <c r="B3007" s="6" t="s">
        <v>159</v>
      </c>
      <c r="C3007" s="6" t="s">
        <v>1011</v>
      </c>
      <c r="F3007" s="6" t="s">
        <v>415</v>
      </c>
      <c r="G3007" s="6" t="s">
        <v>416</v>
      </c>
      <c r="H3007" s="8" t="str">
        <f>VLOOKUP(C3007,agent_name_matching!A:B,2,false)</f>
        <v>Dialog LLM</v>
      </c>
      <c r="I3007" s="32" t="s">
        <v>7878</v>
      </c>
      <c r="J3007" s="6" t="s">
        <v>418</v>
      </c>
      <c r="L3007" s="6">
        <v>11274.0</v>
      </c>
      <c r="M3007" s="6">
        <v>128.0</v>
      </c>
      <c r="N3007" s="6">
        <v>2610.0</v>
      </c>
      <c r="O3007" s="6" t="s">
        <v>7879</v>
      </c>
      <c r="P3007" s="8" t="str">
        <f t="shared" si="1"/>
        <v/>
      </c>
      <c r="Q3007" s="8" t="str">
        <f t="shared" si="10"/>
        <v/>
      </c>
      <c r="R3007" s="8" t="str">
        <f>if(and(P3007&lt;&gt;"",Q3007&lt;&gt;"newexp",Q3007&lt;&gt;"nostart"),countifs(script_conform_dispatching!A:A,P3007,script_conform_dispatching!B:B,Q3007),"")</f>
        <v/>
      </c>
      <c r="S3007" s="8" t="str">
        <f t="shared" si="3"/>
        <v/>
      </c>
    </row>
    <row r="3008" hidden="1">
      <c r="A3008" s="6" t="s">
        <v>7880</v>
      </c>
      <c r="B3008" s="6" t="s">
        <v>159</v>
      </c>
      <c r="C3008" s="6" t="s">
        <v>37</v>
      </c>
      <c r="F3008" s="6" t="s">
        <v>415</v>
      </c>
      <c r="G3008" s="6" t="s">
        <v>416</v>
      </c>
      <c r="H3008" s="8" t="str">
        <f>VLOOKUP(C3008,agent_name_matching!A:B,2,false)</f>
        <v>Patient LLM</v>
      </c>
      <c r="I3008" s="32" t="s">
        <v>7881</v>
      </c>
      <c r="J3008" s="6" t="s">
        <v>418</v>
      </c>
      <c r="K3008" s="6">
        <v>1.0</v>
      </c>
      <c r="L3008" s="6">
        <v>5959.0</v>
      </c>
      <c r="M3008" s="6">
        <v>129.0</v>
      </c>
      <c r="N3008" s="6">
        <v>2890.0</v>
      </c>
      <c r="O3008" s="6" t="s">
        <v>7882</v>
      </c>
      <c r="P3008" s="8" t="str">
        <f t="shared" si="1"/>
        <v/>
      </c>
      <c r="Q3008" s="8" t="str">
        <f t="shared" si="10"/>
        <v/>
      </c>
      <c r="R3008" s="8" t="str">
        <f>if(and(P3008&lt;&gt;"",Q3008&lt;&gt;"newexp",Q3008&lt;&gt;"nostart"),countifs(script_conform_dispatching!A:A,P3008,script_conform_dispatching!B:B,Q3008),"")</f>
        <v/>
      </c>
      <c r="S3008" s="8" t="str">
        <f t="shared" si="3"/>
        <v/>
      </c>
    </row>
    <row r="3009" hidden="1">
      <c r="A3009" s="6" t="s">
        <v>7883</v>
      </c>
      <c r="B3009" s="6" t="s">
        <v>159</v>
      </c>
      <c r="C3009" s="6" t="s">
        <v>411</v>
      </c>
      <c r="H3009" s="8" t="str">
        <f>VLOOKUP(C3009,agent_name_matching!A:B,2,false)</f>
        <v>System</v>
      </c>
      <c r="I3009" s="33"/>
      <c r="O3009" s="6" t="s">
        <v>7884</v>
      </c>
      <c r="P3009" s="8" t="str">
        <f t="shared" si="1"/>
        <v/>
      </c>
      <c r="Q3009" s="8" t="str">
        <f t="shared" si="10"/>
        <v/>
      </c>
      <c r="R3009" s="8" t="str">
        <f>if(and(P3009&lt;&gt;"",Q3009&lt;&gt;"newexp",Q3009&lt;&gt;"nostart"),countifs(script_conform_dispatching!A:A,P3009,script_conform_dispatching!B:B,Q3009),"")</f>
        <v/>
      </c>
      <c r="S3009" s="8" t="str">
        <f t="shared" si="3"/>
        <v/>
      </c>
    </row>
    <row r="3010" hidden="1">
      <c r="A3010" s="6" t="s">
        <v>7885</v>
      </c>
      <c r="B3010" s="6" t="s">
        <v>159</v>
      </c>
      <c r="C3010" s="6" t="s">
        <v>1007</v>
      </c>
      <c r="F3010" s="6" t="s">
        <v>415</v>
      </c>
      <c r="G3010" s="6" t="s">
        <v>416</v>
      </c>
      <c r="H3010" s="8" t="str">
        <f>VLOOKUP(C3010,agent_name_matching!A:B,2,false)</f>
        <v>Assessor LLM</v>
      </c>
      <c r="I3010" s="32" t="s">
        <v>1008</v>
      </c>
      <c r="J3010" s="6" t="s">
        <v>418</v>
      </c>
      <c r="L3010" s="6">
        <v>6431.0</v>
      </c>
      <c r="M3010" s="6">
        <v>14.0</v>
      </c>
      <c r="N3010" s="6">
        <v>1121.0</v>
      </c>
      <c r="O3010" s="6" t="s">
        <v>7886</v>
      </c>
      <c r="P3010" s="8" t="str">
        <f t="shared" si="1"/>
        <v/>
      </c>
      <c r="Q3010" s="8" t="str">
        <f t="shared" si="10"/>
        <v/>
      </c>
      <c r="R3010" s="8" t="str">
        <f>if(and(P3010&lt;&gt;"",Q3010&lt;&gt;"newexp",Q3010&lt;&gt;"nostart"),countifs(script_conform_dispatching!A:A,P3010,script_conform_dispatching!B:B,Q3010),"")</f>
        <v/>
      </c>
      <c r="S3010" s="8" t="str">
        <f t="shared" si="3"/>
        <v/>
      </c>
    </row>
    <row r="3011" hidden="1">
      <c r="A3011" s="6" t="s">
        <v>7887</v>
      </c>
      <c r="B3011" s="6" t="s">
        <v>159</v>
      </c>
      <c r="C3011" s="6" t="s">
        <v>1011</v>
      </c>
      <c r="F3011" s="6" t="s">
        <v>415</v>
      </c>
      <c r="G3011" s="6" t="s">
        <v>416</v>
      </c>
      <c r="H3011" s="8" t="str">
        <f>VLOOKUP(C3011,agent_name_matching!A:B,2,false)</f>
        <v>Dialog LLM</v>
      </c>
      <c r="I3011" s="32" t="s">
        <v>7888</v>
      </c>
      <c r="J3011" s="6" t="s">
        <v>418</v>
      </c>
      <c r="L3011" s="6">
        <v>11723.0</v>
      </c>
      <c r="M3011" s="6">
        <v>152.0</v>
      </c>
      <c r="N3011" s="6">
        <v>3117.0</v>
      </c>
      <c r="O3011" s="6" t="s">
        <v>7889</v>
      </c>
      <c r="P3011" s="8" t="str">
        <f t="shared" si="1"/>
        <v/>
      </c>
      <c r="Q3011" s="8" t="str">
        <f t="shared" si="10"/>
        <v/>
      </c>
      <c r="R3011" s="8" t="str">
        <f>if(and(P3011&lt;&gt;"",Q3011&lt;&gt;"newexp",Q3011&lt;&gt;"nostart"),countifs(script_conform_dispatching!A:A,P3011,script_conform_dispatching!B:B,Q3011),"")</f>
        <v/>
      </c>
      <c r="S3011" s="8" t="str">
        <f t="shared" si="3"/>
        <v/>
      </c>
    </row>
    <row r="3012" hidden="1">
      <c r="A3012" s="6" t="s">
        <v>7890</v>
      </c>
      <c r="B3012" s="6" t="s">
        <v>159</v>
      </c>
      <c r="C3012" s="6" t="s">
        <v>37</v>
      </c>
      <c r="F3012" s="6" t="s">
        <v>415</v>
      </c>
      <c r="G3012" s="6" t="s">
        <v>416</v>
      </c>
      <c r="H3012" s="8" t="str">
        <f>VLOOKUP(C3012,agent_name_matching!A:B,2,false)</f>
        <v>Patient LLM</v>
      </c>
      <c r="I3012" s="32" t="s">
        <v>7891</v>
      </c>
      <c r="J3012" s="6" t="s">
        <v>418</v>
      </c>
      <c r="K3012" s="6">
        <v>1.0</v>
      </c>
      <c r="L3012" s="6">
        <v>6248.0</v>
      </c>
      <c r="M3012" s="6">
        <v>128.0</v>
      </c>
      <c r="N3012" s="6">
        <v>2643.0</v>
      </c>
      <c r="O3012" s="6" t="s">
        <v>7892</v>
      </c>
      <c r="P3012" s="8" t="str">
        <f t="shared" si="1"/>
        <v/>
      </c>
      <c r="Q3012" s="8" t="str">
        <f t="shared" si="10"/>
        <v/>
      </c>
      <c r="R3012" s="8" t="str">
        <f>if(and(P3012&lt;&gt;"",Q3012&lt;&gt;"newexp",Q3012&lt;&gt;"nostart"),countifs(script_conform_dispatching!A:A,P3012,script_conform_dispatching!B:B,Q3012),"")</f>
        <v/>
      </c>
      <c r="S3012" s="8" t="str">
        <f t="shared" si="3"/>
        <v/>
      </c>
    </row>
    <row r="3013" hidden="1">
      <c r="A3013" s="6" t="s">
        <v>7893</v>
      </c>
      <c r="B3013" s="6" t="s">
        <v>159</v>
      </c>
      <c r="C3013" s="6" t="s">
        <v>411</v>
      </c>
      <c r="H3013" s="8" t="str">
        <f>VLOOKUP(C3013,agent_name_matching!A:B,2,false)</f>
        <v>System</v>
      </c>
      <c r="I3013" s="33"/>
      <c r="O3013" s="6" t="s">
        <v>7894</v>
      </c>
      <c r="P3013" s="8" t="str">
        <f t="shared" si="1"/>
        <v/>
      </c>
      <c r="Q3013" s="8" t="str">
        <f t="shared" si="10"/>
        <v/>
      </c>
      <c r="R3013" s="8" t="str">
        <f>if(and(P3013&lt;&gt;"",Q3013&lt;&gt;"newexp",Q3013&lt;&gt;"nostart"),countifs(script_conform_dispatching!A:A,P3013,script_conform_dispatching!B:B,Q3013),"")</f>
        <v/>
      </c>
      <c r="S3013" s="8" t="str">
        <f t="shared" si="3"/>
        <v/>
      </c>
    </row>
    <row r="3014" hidden="1">
      <c r="A3014" s="6" t="s">
        <v>7895</v>
      </c>
      <c r="B3014" s="6" t="s">
        <v>159</v>
      </c>
      <c r="C3014" s="6" t="s">
        <v>1007</v>
      </c>
      <c r="F3014" s="6" t="s">
        <v>415</v>
      </c>
      <c r="G3014" s="6" t="s">
        <v>416</v>
      </c>
      <c r="H3014" s="8" t="str">
        <f>VLOOKUP(C3014,agent_name_matching!A:B,2,false)</f>
        <v>Assessor LLM</v>
      </c>
      <c r="I3014" s="32" t="s">
        <v>1008</v>
      </c>
      <c r="J3014" s="6" t="s">
        <v>418</v>
      </c>
      <c r="L3014" s="6">
        <v>6717.0</v>
      </c>
      <c r="M3014" s="6">
        <v>14.0</v>
      </c>
      <c r="N3014" s="6">
        <v>901.0</v>
      </c>
      <c r="O3014" s="6" t="s">
        <v>7896</v>
      </c>
      <c r="P3014" s="8" t="str">
        <f t="shared" si="1"/>
        <v/>
      </c>
      <c r="Q3014" s="8" t="str">
        <f t="shared" si="10"/>
        <v/>
      </c>
      <c r="R3014" s="8" t="str">
        <f>if(and(P3014&lt;&gt;"",Q3014&lt;&gt;"newexp",Q3014&lt;&gt;"nostart"),countifs(script_conform_dispatching!A:A,P3014,script_conform_dispatching!B:B,Q3014),"")</f>
        <v/>
      </c>
      <c r="S3014" s="8" t="str">
        <f t="shared" si="3"/>
        <v/>
      </c>
    </row>
    <row r="3015" hidden="1">
      <c r="A3015" s="6" t="s">
        <v>7897</v>
      </c>
      <c r="B3015" s="6" t="s">
        <v>159</v>
      </c>
      <c r="C3015" s="6" t="s">
        <v>1011</v>
      </c>
      <c r="F3015" s="6" t="s">
        <v>415</v>
      </c>
      <c r="G3015" s="6" t="s">
        <v>416</v>
      </c>
      <c r="H3015" s="8" t="str">
        <f>VLOOKUP(C3015,agent_name_matching!A:B,2,false)</f>
        <v>Dialog LLM</v>
      </c>
      <c r="I3015" s="32" t="s">
        <v>7898</v>
      </c>
      <c r="J3015" s="6" t="s">
        <v>418</v>
      </c>
      <c r="L3015" s="6">
        <v>12195.0</v>
      </c>
      <c r="M3015" s="6">
        <v>149.0</v>
      </c>
      <c r="N3015" s="6">
        <v>3331.0</v>
      </c>
      <c r="O3015" s="6" t="s">
        <v>7899</v>
      </c>
      <c r="P3015" s="8" t="str">
        <f t="shared" si="1"/>
        <v/>
      </c>
      <c r="Q3015" s="8" t="str">
        <f t="shared" si="10"/>
        <v/>
      </c>
      <c r="R3015" s="8" t="str">
        <f>if(and(P3015&lt;&gt;"",Q3015&lt;&gt;"newexp",Q3015&lt;&gt;"nostart"),countifs(script_conform_dispatching!A:A,P3015,script_conform_dispatching!B:B,Q3015),"")</f>
        <v/>
      </c>
      <c r="S3015" s="8" t="str">
        <f t="shared" si="3"/>
        <v/>
      </c>
    </row>
    <row r="3016" hidden="1">
      <c r="A3016" s="6" t="s">
        <v>7900</v>
      </c>
      <c r="B3016" s="6" t="s">
        <v>159</v>
      </c>
      <c r="C3016" s="6" t="s">
        <v>37</v>
      </c>
      <c r="F3016" s="6" t="s">
        <v>415</v>
      </c>
      <c r="G3016" s="6" t="s">
        <v>416</v>
      </c>
      <c r="H3016" s="8" t="str">
        <f>VLOOKUP(C3016,agent_name_matching!A:B,2,false)</f>
        <v>Patient LLM</v>
      </c>
      <c r="I3016" s="32" t="s">
        <v>7901</v>
      </c>
      <c r="J3016" s="6" t="s">
        <v>418</v>
      </c>
      <c r="K3016" s="6">
        <v>1.0</v>
      </c>
      <c r="L3016" s="6">
        <v>6533.0</v>
      </c>
      <c r="M3016" s="6">
        <v>150.0</v>
      </c>
      <c r="N3016" s="6">
        <v>2374.0</v>
      </c>
      <c r="O3016" s="6" t="s">
        <v>7902</v>
      </c>
      <c r="P3016" s="8" t="str">
        <f t="shared" si="1"/>
        <v/>
      </c>
      <c r="Q3016" s="8" t="str">
        <f t="shared" si="10"/>
        <v/>
      </c>
      <c r="R3016" s="8" t="str">
        <f>if(and(P3016&lt;&gt;"",Q3016&lt;&gt;"newexp",Q3016&lt;&gt;"nostart"),countifs(script_conform_dispatching!A:A,P3016,script_conform_dispatching!B:B,Q3016),"")</f>
        <v/>
      </c>
      <c r="S3016" s="8" t="str">
        <f t="shared" si="3"/>
        <v/>
      </c>
    </row>
    <row r="3017" hidden="1">
      <c r="A3017" s="6" t="s">
        <v>7903</v>
      </c>
      <c r="B3017" s="6" t="s">
        <v>159</v>
      </c>
      <c r="C3017" s="6" t="s">
        <v>411</v>
      </c>
      <c r="H3017" s="8" t="str">
        <f>VLOOKUP(C3017,agent_name_matching!A:B,2,false)</f>
        <v>System</v>
      </c>
      <c r="I3017" s="33"/>
      <c r="O3017" s="6" t="s">
        <v>7904</v>
      </c>
      <c r="P3017" s="8" t="str">
        <f t="shared" si="1"/>
        <v/>
      </c>
      <c r="Q3017" s="8" t="str">
        <f t="shared" si="10"/>
        <v/>
      </c>
      <c r="R3017" s="8" t="str">
        <f>if(and(P3017&lt;&gt;"",Q3017&lt;&gt;"newexp",Q3017&lt;&gt;"nostart"),countifs(script_conform_dispatching!A:A,P3017,script_conform_dispatching!B:B,Q3017),"")</f>
        <v/>
      </c>
      <c r="S3017" s="8" t="str">
        <f t="shared" si="3"/>
        <v/>
      </c>
    </row>
    <row r="3018" hidden="1">
      <c r="A3018" s="6" t="s">
        <v>7905</v>
      </c>
      <c r="B3018" s="6" t="s">
        <v>159</v>
      </c>
      <c r="C3018" s="6" t="s">
        <v>1007</v>
      </c>
      <c r="F3018" s="6" t="s">
        <v>415</v>
      </c>
      <c r="G3018" s="6" t="s">
        <v>416</v>
      </c>
      <c r="H3018" s="8" t="str">
        <f>VLOOKUP(C3018,agent_name_matching!A:B,2,false)</f>
        <v>Assessor LLM</v>
      </c>
      <c r="I3018" s="32" t="s">
        <v>1008</v>
      </c>
      <c r="J3018" s="6" t="s">
        <v>418</v>
      </c>
      <c r="L3018" s="6">
        <v>7022.0</v>
      </c>
      <c r="M3018" s="6">
        <v>14.0</v>
      </c>
      <c r="N3018" s="6">
        <v>993.0</v>
      </c>
      <c r="O3018" s="6" t="s">
        <v>7906</v>
      </c>
      <c r="P3018" s="8" t="str">
        <f t="shared" si="1"/>
        <v/>
      </c>
      <c r="Q3018" s="8" t="str">
        <f t="shared" si="10"/>
        <v/>
      </c>
      <c r="R3018" s="8" t="str">
        <f>if(and(P3018&lt;&gt;"",Q3018&lt;&gt;"newexp",Q3018&lt;&gt;"nostart"),countifs(script_conform_dispatching!A:A,P3018,script_conform_dispatching!B:B,Q3018),"")</f>
        <v/>
      </c>
      <c r="S3018" s="8" t="str">
        <f t="shared" si="3"/>
        <v/>
      </c>
    </row>
    <row r="3019" hidden="1">
      <c r="A3019" s="6" t="s">
        <v>7907</v>
      </c>
      <c r="B3019" s="6" t="s">
        <v>159</v>
      </c>
      <c r="C3019" s="6" t="s">
        <v>1011</v>
      </c>
      <c r="F3019" s="6" t="s">
        <v>415</v>
      </c>
      <c r="G3019" s="6" t="s">
        <v>416</v>
      </c>
      <c r="H3019" s="8" t="str">
        <f>VLOOKUP(C3019,agent_name_matching!A:B,2,false)</f>
        <v>Dialog LLM</v>
      </c>
      <c r="I3019" s="32" t="s">
        <v>7908</v>
      </c>
      <c r="J3019" s="6" t="s">
        <v>418</v>
      </c>
      <c r="L3019" s="6">
        <v>12686.0</v>
      </c>
      <c r="M3019" s="6">
        <v>133.0</v>
      </c>
      <c r="N3019" s="6">
        <v>3039.0</v>
      </c>
      <c r="O3019" s="6" t="s">
        <v>7909</v>
      </c>
      <c r="P3019" s="8" t="str">
        <f t="shared" si="1"/>
        <v/>
      </c>
      <c r="Q3019" s="8" t="str">
        <f t="shared" si="10"/>
        <v/>
      </c>
      <c r="R3019" s="8" t="str">
        <f>if(and(P3019&lt;&gt;"",Q3019&lt;&gt;"newexp",Q3019&lt;&gt;"nostart"),countifs(script_conform_dispatching!A:A,P3019,script_conform_dispatching!B:B,Q3019),"")</f>
        <v/>
      </c>
      <c r="S3019" s="8" t="str">
        <f t="shared" si="3"/>
        <v/>
      </c>
    </row>
    <row r="3020" hidden="1">
      <c r="A3020" s="6" t="s">
        <v>7910</v>
      </c>
      <c r="B3020" s="6" t="s">
        <v>159</v>
      </c>
      <c r="C3020" s="6" t="s">
        <v>37</v>
      </c>
      <c r="F3020" s="6" t="s">
        <v>415</v>
      </c>
      <c r="G3020" s="6" t="s">
        <v>416</v>
      </c>
      <c r="H3020" s="8" t="str">
        <f>VLOOKUP(C3020,agent_name_matching!A:B,2,false)</f>
        <v>Patient LLM</v>
      </c>
      <c r="I3020" s="32" t="s">
        <v>7911</v>
      </c>
      <c r="J3020" s="6" t="s">
        <v>418</v>
      </c>
      <c r="K3020" s="6">
        <v>1.0</v>
      </c>
      <c r="L3020" s="6">
        <v>6824.0</v>
      </c>
      <c r="M3020" s="6">
        <v>162.0</v>
      </c>
      <c r="N3020" s="6">
        <v>2754.0</v>
      </c>
      <c r="O3020" s="6" t="s">
        <v>7912</v>
      </c>
      <c r="P3020" s="8" t="str">
        <f t="shared" si="1"/>
        <v/>
      </c>
      <c r="Q3020" s="8" t="str">
        <f t="shared" si="10"/>
        <v/>
      </c>
      <c r="R3020" s="8" t="str">
        <f>if(and(P3020&lt;&gt;"",Q3020&lt;&gt;"newexp",Q3020&lt;&gt;"nostart"),countifs(script_conform_dispatching!A:A,P3020,script_conform_dispatching!B:B,Q3020),"")</f>
        <v/>
      </c>
      <c r="S3020" s="8" t="str">
        <f t="shared" si="3"/>
        <v/>
      </c>
    </row>
    <row r="3021" hidden="1">
      <c r="A3021" s="6" t="s">
        <v>7913</v>
      </c>
      <c r="B3021" s="6" t="s">
        <v>159</v>
      </c>
      <c r="C3021" s="6" t="s">
        <v>411</v>
      </c>
      <c r="H3021" s="8" t="str">
        <f>VLOOKUP(C3021,agent_name_matching!A:B,2,false)</f>
        <v>System</v>
      </c>
      <c r="I3021" s="33"/>
      <c r="O3021" s="6" t="s">
        <v>7914</v>
      </c>
      <c r="P3021" s="8" t="str">
        <f t="shared" si="1"/>
        <v/>
      </c>
      <c r="Q3021" s="8" t="str">
        <f t="shared" si="10"/>
        <v/>
      </c>
      <c r="R3021" s="8" t="str">
        <f>if(and(P3021&lt;&gt;"",Q3021&lt;&gt;"newexp",Q3021&lt;&gt;"nostart"),countifs(script_conform_dispatching!A:A,P3021,script_conform_dispatching!B:B,Q3021),"")</f>
        <v/>
      </c>
      <c r="S3021" s="8" t="str">
        <f t="shared" si="3"/>
        <v/>
      </c>
    </row>
    <row r="3022" hidden="1">
      <c r="A3022" s="6" t="s">
        <v>7915</v>
      </c>
      <c r="B3022" s="6" t="s">
        <v>159</v>
      </c>
      <c r="C3022" s="6" t="s">
        <v>1007</v>
      </c>
      <c r="F3022" s="6" t="s">
        <v>415</v>
      </c>
      <c r="G3022" s="6" t="s">
        <v>416</v>
      </c>
      <c r="H3022" s="8" t="str">
        <f>VLOOKUP(C3022,agent_name_matching!A:B,2,false)</f>
        <v>Assessor LLM</v>
      </c>
      <c r="I3022" s="32" t="s">
        <v>1008</v>
      </c>
      <c r="J3022" s="6" t="s">
        <v>418</v>
      </c>
      <c r="L3022" s="6">
        <v>7323.0</v>
      </c>
      <c r="M3022" s="6">
        <v>14.0</v>
      </c>
      <c r="N3022" s="6">
        <v>1039.0</v>
      </c>
      <c r="O3022" s="6" t="s">
        <v>7916</v>
      </c>
      <c r="P3022" s="8" t="str">
        <f t="shared" si="1"/>
        <v/>
      </c>
      <c r="Q3022" s="8" t="str">
        <f t="shared" si="10"/>
        <v/>
      </c>
      <c r="R3022" s="8" t="str">
        <f>if(and(P3022&lt;&gt;"",Q3022&lt;&gt;"newexp",Q3022&lt;&gt;"nostart"),countifs(script_conform_dispatching!A:A,P3022,script_conform_dispatching!B:B,Q3022),"")</f>
        <v/>
      </c>
      <c r="S3022" s="8" t="str">
        <f t="shared" si="3"/>
        <v/>
      </c>
    </row>
    <row r="3023" hidden="1">
      <c r="A3023" s="6" t="s">
        <v>7917</v>
      </c>
      <c r="B3023" s="6" t="s">
        <v>159</v>
      </c>
      <c r="C3023" s="6" t="s">
        <v>1011</v>
      </c>
      <c r="F3023" s="6" t="s">
        <v>415</v>
      </c>
      <c r="G3023" s="6" t="s">
        <v>416</v>
      </c>
      <c r="H3023" s="8" t="str">
        <f>VLOOKUP(C3023,agent_name_matching!A:B,2,false)</f>
        <v>Dialog LLM</v>
      </c>
      <c r="I3023" s="32" t="s">
        <v>7918</v>
      </c>
      <c r="J3023" s="6" t="s">
        <v>418</v>
      </c>
      <c r="L3023" s="6">
        <v>13173.0</v>
      </c>
      <c r="M3023" s="6">
        <v>168.0</v>
      </c>
      <c r="N3023" s="6">
        <v>3862.0</v>
      </c>
      <c r="O3023" s="6" t="s">
        <v>7919</v>
      </c>
      <c r="P3023" s="8" t="str">
        <f t="shared" si="1"/>
        <v/>
      </c>
      <c r="Q3023" s="8" t="str">
        <f t="shared" si="10"/>
        <v/>
      </c>
      <c r="R3023" s="8" t="str">
        <f>if(and(P3023&lt;&gt;"",Q3023&lt;&gt;"newexp",Q3023&lt;&gt;"nostart"),countifs(script_conform_dispatching!A:A,P3023,script_conform_dispatching!B:B,Q3023),"")</f>
        <v/>
      </c>
      <c r="S3023" s="8" t="str">
        <f t="shared" si="3"/>
        <v/>
      </c>
    </row>
    <row r="3024" hidden="1">
      <c r="A3024" s="6" t="s">
        <v>7920</v>
      </c>
      <c r="B3024" s="6" t="s">
        <v>159</v>
      </c>
      <c r="C3024" s="6" t="s">
        <v>37</v>
      </c>
      <c r="F3024" s="6" t="s">
        <v>415</v>
      </c>
      <c r="G3024" s="6" t="s">
        <v>416</v>
      </c>
      <c r="H3024" s="8" t="str">
        <f>VLOOKUP(C3024,agent_name_matching!A:B,2,false)</f>
        <v>Patient LLM</v>
      </c>
      <c r="I3024" s="32" t="s">
        <v>7921</v>
      </c>
      <c r="J3024" s="6" t="s">
        <v>418</v>
      </c>
      <c r="K3024" s="6">
        <v>1.0</v>
      </c>
      <c r="L3024" s="6">
        <v>7162.0</v>
      </c>
      <c r="M3024" s="6">
        <v>134.0</v>
      </c>
      <c r="N3024" s="6">
        <v>2443.0</v>
      </c>
      <c r="O3024" s="6" t="s">
        <v>7922</v>
      </c>
      <c r="P3024" s="8" t="str">
        <f t="shared" si="1"/>
        <v/>
      </c>
      <c r="Q3024" s="8" t="str">
        <f t="shared" si="10"/>
        <v/>
      </c>
      <c r="R3024" s="8" t="str">
        <f>if(and(P3024&lt;&gt;"",Q3024&lt;&gt;"newexp",Q3024&lt;&gt;"nostart"),countifs(script_conform_dispatching!A:A,P3024,script_conform_dispatching!B:B,Q3024),"")</f>
        <v/>
      </c>
      <c r="S3024" s="8" t="str">
        <f t="shared" si="3"/>
        <v/>
      </c>
    </row>
    <row r="3025" hidden="1">
      <c r="A3025" s="6" t="s">
        <v>7923</v>
      </c>
      <c r="B3025" s="6" t="s">
        <v>159</v>
      </c>
      <c r="C3025" s="6" t="s">
        <v>411</v>
      </c>
      <c r="H3025" s="8" t="str">
        <f>VLOOKUP(C3025,agent_name_matching!A:B,2,false)</f>
        <v>System</v>
      </c>
      <c r="I3025" s="33"/>
      <c r="O3025" s="6" t="s">
        <v>7924</v>
      </c>
      <c r="P3025" s="8" t="str">
        <f t="shared" si="1"/>
        <v/>
      </c>
      <c r="Q3025" s="8" t="str">
        <f t="shared" si="10"/>
        <v/>
      </c>
      <c r="R3025" s="8" t="str">
        <f>if(and(P3025&lt;&gt;"",Q3025&lt;&gt;"newexp",Q3025&lt;&gt;"nostart"),countifs(script_conform_dispatching!A:A,P3025,script_conform_dispatching!B:B,Q3025),"")</f>
        <v/>
      </c>
      <c r="S3025" s="8" t="str">
        <f t="shared" si="3"/>
        <v/>
      </c>
    </row>
    <row r="3026" hidden="1">
      <c r="A3026" s="6" t="s">
        <v>7925</v>
      </c>
      <c r="B3026" s="6" t="s">
        <v>159</v>
      </c>
      <c r="C3026" s="6" t="s">
        <v>1007</v>
      </c>
      <c r="F3026" s="6" t="s">
        <v>415</v>
      </c>
      <c r="G3026" s="6" t="s">
        <v>416</v>
      </c>
      <c r="H3026" s="8" t="str">
        <f>VLOOKUP(C3026,agent_name_matching!A:B,2,false)</f>
        <v>Assessor LLM</v>
      </c>
      <c r="I3026" s="32" t="s">
        <v>1040</v>
      </c>
      <c r="J3026" s="6" t="s">
        <v>418</v>
      </c>
      <c r="L3026" s="6">
        <v>7631.0</v>
      </c>
      <c r="M3026" s="6">
        <v>12.0</v>
      </c>
      <c r="N3026" s="6">
        <v>916.0</v>
      </c>
      <c r="O3026" s="6" t="s">
        <v>7926</v>
      </c>
      <c r="P3026" s="8" t="str">
        <f t="shared" si="1"/>
        <v/>
      </c>
      <c r="Q3026" s="8" t="str">
        <f t="shared" si="10"/>
        <v/>
      </c>
      <c r="R3026" s="8" t="str">
        <f>if(and(P3026&lt;&gt;"",Q3026&lt;&gt;"newexp",Q3026&lt;&gt;"nostart"),countifs(script_conform_dispatching!A:A,P3026,script_conform_dispatching!B:B,Q3026),"")</f>
        <v/>
      </c>
      <c r="S3026" s="8" t="str">
        <f t="shared" si="3"/>
        <v/>
      </c>
    </row>
    <row r="3027" hidden="1">
      <c r="A3027" s="6" t="s">
        <v>7927</v>
      </c>
      <c r="B3027" s="6" t="s">
        <v>159</v>
      </c>
      <c r="C3027" s="6" t="s">
        <v>407</v>
      </c>
      <c r="D3027" s="6">
        <v>2.0</v>
      </c>
      <c r="E3027" s="6" t="s">
        <v>445</v>
      </c>
      <c r="H3027" s="8" t="str">
        <f>VLOOKUP(C3027,agent_name_matching!A:B,2,false)</f>
        <v>--</v>
      </c>
      <c r="I3027" s="33"/>
      <c r="O3027" s="6" t="s">
        <v>7928</v>
      </c>
      <c r="P3027" s="8">
        <f t="shared" si="1"/>
        <v>2</v>
      </c>
      <c r="Q3027" s="8">
        <f t="shared" si="10"/>
        <v>3</v>
      </c>
      <c r="R3027" s="8">
        <f>if(and(P3027&lt;&gt;"",Q3027&lt;&gt;"newexp",Q3027&lt;&gt;"nostart"),countifs(script_conform_dispatching!A:A,P3027,script_conform_dispatching!B:B,Q3027),"")</f>
        <v>1</v>
      </c>
      <c r="S3027" s="8" t="str">
        <f t="shared" si="3"/>
        <v/>
      </c>
    </row>
    <row r="3028" hidden="1">
      <c r="A3028" s="6" t="s">
        <v>7929</v>
      </c>
      <c r="B3028" s="6" t="s">
        <v>159</v>
      </c>
      <c r="C3028" s="6" t="s">
        <v>1045</v>
      </c>
      <c r="F3028" s="6" t="s">
        <v>415</v>
      </c>
      <c r="G3028" s="6" t="s">
        <v>416</v>
      </c>
      <c r="H3028" s="8" t="str">
        <f>VLOOKUP(C3028,agent_name_matching!A:B,2,false)</f>
        <v>Dispatcher LLM</v>
      </c>
      <c r="I3028" s="32" t="s">
        <v>1096</v>
      </c>
      <c r="J3028" s="6" t="s">
        <v>418</v>
      </c>
      <c r="L3028" s="6">
        <v>9048.0</v>
      </c>
      <c r="M3028" s="6">
        <v>260.0</v>
      </c>
      <c r="N3028" s="6">
        <v>5307.0</v>
      </c>
      <c r="O3028" s="6" t="s">
        <v>7930</v>
      </c>
      <c r="P3028" s="8" t="str">
        <f t="shared" si="1"/>
        <v/>
      </c>
      <c r="Q3028" s="8" t="str">
        <f t="shared" si="10"/>
        <v/>
      </c>
      <c r="R3028" s="8" t="str">
        <f>if(and(P3028&lt;&gt;"",Q3028&lt;&gt;"newexp",Q3028&lt;&gt;"nostart"),countifs(script_conform_dispatching!A:A,P3028,script_conform_dispatching!B:B,Q3028),"")</f>
        <v/>
      </c>
      <c r="S3028" s="8" t="str">
        <f t="shared" si="3"/>
        <v/>
      </c>
    </row>
    <row r="3029" hidden="1">
      <c r="A3029" s="6" t="s">
        <v>7931</v>
      </c>
      <c r="B3029" s="6" t="s">
        <v>159</v>
      </c>
      <c r="C3029" s="6" t="s">
        <v>407</v>
      </c>
      <c r="D3029" s="6">
        <v>3.0</v>
      </c>
      <c r="E3029" s="6" t="s">
        <v>408</v>
      </c>
      <c r="H3029" s="8" t="str">
        <f>VLOOKUP(C3029,agent_name_matching!A:B,2,false)</f>
        <v>--</v>
      </c>
      <c r="I3029" s="33"/>
      <c r="O3029" s="6" t="s">
        <v>7932</v>
      </c>
      <c r="P3029" s="8" t="str">
        <f t="shared" si="1"/>
        <v/>
      </c>
      <c r="Q3029" s="8" t="str">
        <f t="shared" si="10"/>
        <v/>
      </c>
      <c r="R3029" s="8" t="str">
        <f>if(and(P3029&lt;&gt;"",Q3029&lt;&gt;"newexp",Q3029&lt;&gt;"nostart"),countifs(script_conform_dispatching!A:A,P3029,script_conform_dispatching!B:B,Q3029),"")</f>
        <v/>
      </c>
      <c r="S3029" s="8" t="str">
        <f t="shared" si="3"/>
        <v/>
      </c>
    </row>
    <row r="3030" hidden="1">
      <c r="A3030" s="6" t="s">
        <v>7933</v>
      </c>
      <c r="B3030" s="6" t="s">
        <v>159</v>
      </c>
      <c r="C3030" s="6" t="s">
        <v>1011</v>
      </c>
      <c r="F3030" s="6" t="s">
        <v>415</v>
      </c>
      <c r="G3030" s="6" t="s">
        <v>416</v>
      </c>
      <c r="H3030" s="8" t="str">
        <f>VLOOKUP(C3030,agent_name_matching!A:B,2,false)</f>
        <v>Dialog LLM</v>
      </c>
      <c r="I3030" s="32" t="s">
        <v>7934</v>
      </c>
      <c r="J3030" s="6" t="s">
        <v>418</v>
      </c>
      <c r="L3030" s="6">
        <v>13929.0</v>
      </c>
      <c r="M3030" s="6">
        <v>32.0</v>
      </c>
      <c r="N3030" s="6">
        <v>2045.0</v>
      </c>
      <c r="O3030" s="6" t="s">
        <v>7935</v>
      </c>
      <c r="P3030" s="8" t="str">
        <f t="shared" si="1"/>
        <v/>
      </c>
      <c r="Q3030" s="8" t="str">
        <f t="shared" si="10"/>
        <v/>
      </c>
      <c r="R3030" s="8" t="str">
        <f>if(and(P3030&lt;&gt;"",Q3030&lt;&gt;"newexp",Q3030&lt;&gt;"nostart"),countifs(script_conform_dispatching!A:A,P3030,script_conform_dispatching!B:B,Q3030),"")</f>
        <v/>
      </c>
      <c r="S3030" s="8" t="str">
        <f t="shared" si="3"/>
        <v/>
      </c>
    </row>
    <row r="3031" hidden="1">
      <c r="A3031" s="6" t="s">
        <v>7936</v>
      </c>
      <c r="B3031" s="6" t="s">
        <v>159</v>
      </c>
      <c r="C3031" s="6" t="s">
        <v>450</v>
      </c>
      <c r="F3031" s="6" t="s">
        <v>415</v>
      </c>
      <c r="G3031" s="6" t="s">
        <v>416</v>
      </c>
      <c r="H3031" s="8" t="str">
        <f>VLOOKUP(C3031,agent_name_matching!A:B,2,false)</f>
        <v>Validator LLM</v>
      </c>
      <c r="I3031" s="32" t="s">
        <v>7937</v>
      </c>
      <c r="J3031" s="6" t="s">
        <v>452</v>
      </c>
      <c r="L3031" s="6">
        <v>7486.0</v>
      </c>
      <c r="M3031" s="6">
        <v>42.0</v>
      </c>
      <c r="N3031" s="6">
        <v>1831.0</v>
      </c>
      <c r="O3031" s="6" t="s">
        <v>7938</v>
      </c>
      <c r="P3031" s="8" t="str">
        <f t="shared" si="1"/>
        <v/>
      </c>
      <c r="Q3031" s="8" t="str">
        <f t="shared" si="10"/>
        <v/>
      </c>
      <c r="R3031" s="8" t="str">
        <f>if(and(P3031&lt;&gt;"",Q3031&lt;&gt;"newexp",Q3031&lt;&gt;"nostart"),countifs(script_conform_dispatching!A:A,P3031,script_conform_dispatching!B:B,Q3031),"")</f>
        <v/>
      </c>
      <c r="S3031" s="8" t="str">
        <f t="shared" si="3"/>
        <v/>
      </c>
    </row>
    <row r="3032" hidden="1">
      <c r="A3032" s="6" t="s">
        <v>7939</v>
      </c>
      <c r="B3032" s="6" t="s">
        <v>159</v>
      </c>
      <c r="C3032" s="6" t="s">
        <v>37</v>
      </c>
      <c r="F3032" s="6" t="s">
        <v>415</v>
      </c>
      <c r="G3032" s="6" t="s">
        <v>416</v>
      </c>
      <c r="H3032" s="8" t="str">
        <f>VLOOKUP(C3032,agent_name_matching!A:B,2,false)</f>
        <v>Patient LLM</v>
      </c>
      <c r="I3032" s="32" t="s">
        <v>7940</v>
      </c>
      <c r="J3032" s="6" t="s">
        <v>418</v>
      </c>
      <c r="K3032" s="6">
        <v>1.0</v>
      </c>
      <c r="L3032" s="6">
        <v>7336.0</v>
      </c>
      <c r="M3032" s="6">
        <v>233.0</v>
      </c>
      <c r="N3032" s="6">
        <v>3858.0</v>
      </c>
      <c r="O3032" s="6" t="s">
        <v>7941</v>
      </c>
      <c r="P3032" s="8" t="str">
        <f t="shared" si="1"/>
        <v/>
      </c>
      <c r="Q3032" s="8" t="str">
        <f t="shared" si="10"/>
        <v/>
      </c>
      <c r="R3032" s="8" t="str">
        <f>if(and(P3032&lt;&gt;"",Q3032&lt;&gt;"newexp",Q3032&lt;&gt;"nostart"),countifs(script_conform_dispatching!A:A,P3032,script_conform_dispatching!B:B,Q3032),"")</f>
        <v/>
      </c>
      <c r="S3032" s="8" t="str">
        <f t="shared" si="3"/>
        <v/>
      </c>
    </row>
    <row r="3033" hidden="1">
      <c r="A3033" s="6" t="s">
        <v>7942</v>
      </c>
      <c r="B3033" s="6" t="s">
        <v>159</v>
      </c>
      <c r="C3033" s="6" t="s">
        <v>411</v>
      </c>
      <c r="H3033" s="8" t="str">
        <f>VLOOKUP(C3033,agent_name_matching!A:B,2,false)</f>
        <v>System</v>
      </c>
      <c r="I3033" s="33"/>
      <c r="O3033" s="6" t="s">
        <v>7943</v>
      </c>
      <c r="P3033" s="8" t="str">
        <f t="shared" si="1"/>
        <v/>
      </c>
      <c r="Q3033" s="8" t="str">
        <f t="shared" si="10"/>
        <v/>
      </c>
      <c r="R3033" s="8" t="str">
        <f>if(and(P3033&lt;&gt;"",Q3033&lt;&gt;"newexp",Q3033&lt;&gt;"nostart"),countifs(script_conform_dispatching!A:A,P3033,script_conform_dispatching!B:B,Q3033),"")</f>
        <v/>
      </c>
      <c r="S3033" s="8" t="str">
        <f t="shared" si="3"/>
        <v/>
      </c>
    </row>
    <row r="3034" hidden="1">
      <c r="A3034" s="6" t="s">
        <v>7944</v>
      </c>
      <c r="B3034" s="6" t="s">
        <v>159</v>
      </c>
      <c r="C3034" s="6" t="s">
        <v>1007</v>
      </c>
      <c r="F3034" s="6" t="s">
        <v>415</v>
      </c>
      <c r="G3034" s="6" t="s">
        <v>416</v>
      </c>
      <c r="H3034" s="8" t="str">
        <f>VLOOKUP(C3034,agent_name_matching!A:B,2,false)</f>
        <v>Assessor LLM</v>
      </c>
      <c r="I3034" s="32" t="s">
        <v>1008</v>
      </c>
      <c r="J3034" s="6" t="s">
        <v>418</v>
      </c>
      <c r="L3034" s="6">
        <v>8013.0</v>
      </c>
      <c r="M3034" s="6">
        <v>14.0</v>
      </c>
      <c r="N3034" s="6">
        <v>1328.0</v>
      </c>
      <c r="O3034" s="6" t="s">
        <v>7945</v>
      </c>
      <c r="P3034" s="8" t="str">
        <f t="shared" si="1"/>
        <v/>
      </c>
      <c r="Q3034" s="8" t="str">
        <f t="shared" si="10"/>
        <v/>
      </c>
      <c r="R3034" s="8" t="str">
        <f>if(and(P3034&lt;&gt;"",Q3034&lt;&gt;"newexp",Q3034&lt;&gt;"nostart"),countifs(script_conform_dispatching!A:A,P3034,script_conform_dispatching!B:B,Q3034),"")</f>
        <v/>
      </c>
      <c r="S3034" s="8" t="str">
        <f t="shared" si="3"/>
        <v/>
      </c>
    </row>
    <row r="3035" hidden="1">
      <c r="A3035" s="6" t="s">
        <v>7946</v>
      </c>
      <c r="B3035" s="6" t="s">
        <v>159</v>
      </c>
      <c r="C3035" s="6" t="s">
        <v>1011</v>
      </c>
      <c r="F3035" s="6" t="s">
        <v>415</v>
      </c>
      <c r="G3035" s="6" t="s">
        <v>416</v>
      </c>
      <c r="H3035" s="8" t="str">
        <f>VLOOKUP(C3035,agent_name_matching!A:B,2,false)</f>
        <v>Dialog LLM</v>
      </c>
      <c r="I3035" s="32" t="s">
        <v>7947</v>
      </c>
      <c r="J3035" s="6" t="s">
        <v>418</v>
      </c>
      <c r="L3035" s="6">
        <v>14497.0</v>
      </c>
      <c r="M3035" s="6">
        <v>94.0</v>
      </c>
      <c r="N3035" s="6">
        <v>3365.0</v>
      </c>
      <c r="O3035" s="6" t="s">
        <v>7948</v>
      </c>
      <c r="P3035" s="8" t="str">
        <f t="shared" si="1"/>
        <v/>
      </c>
      <c r="Q3035" s="8" t="str">
        <f t="shared" si="10"/>
        <v/>
      </c>
      <c r="R3035" s="8" t="str">
        <f>if(and(P3035&lt;&gt;"",Q3035&lt;&gt;"newexp",Q3035&lt;&gt;"nostart"),countifs(script_conform_dispatching!A:A,P3035,script_conform_dispatching!B:B,Q3035),"")</f>
        <v/>
      </c>
      <c r="S3035" s="8" t="str">
        <f t="shared" si="3"/>
        <v/>
      </c>
    </row>
    <row r="3036" hidden="1">
      <c r="A3036" s="6" t="s">
        <v>7949</v>
      </c>
      <c r="B3036" s="6" t="s">
        <v>159</v>
      </c>
      <c r="C3036" s="6" t="s">
        <v>37</v>
      </c>
      <c r="F3036" s="6" t="s">
        <v>415</v>
      </c>
      <c r="G3036" s="6" t="s">
        <v>416</v>
      </c>
      <c r="H3036" s="8" t="str">
        <f>VLOOKUP(C3036,agent_name_matching!A:B,2,false)</f>
        <v>Patient LLM</v>
      </c>
      <c r="I3036" s="32" t="s">
        <v>7950</v>
      </c>
      <c r="J3036" s="6" t="s">
        <v>418</v>
      </c>
      <c r="K3036" s="6">
        <v>1.0</v>
      </c>
      <c r="L3036" s="6">
        <v>7671.0</v>
      </c>
      <c r="M3036" s="6">
        <v>187.0</v>
      </c>
      <c r="N3036" s="6">
        <v>2611.0</v>
      </c>
      <c r="O3036" s="6" t="s">
        <v>7951</v>
      </c>
      <c r="P3036" s="8" t="str">
        <f t="shared" si="1"/>
        <v/>
      </c>
      <c r="Q3036" s="8" t="str">
        <f t="shared" si="10"/>
        <v/>
      </c>
      <c r="R3036" s="8" t="str">
        <f>if(and(P3036&lt;&gt;"",Q3036&lt;&gt;"newexp",Q3036&lt;&gt;"nostart"),countifs(script_conform_dispatching!A:A,P3036,script_conform_dispatching!B:B,Q3036),"")</f>
        <v/>
      </c>
      <c r="S3036" s="8" t="str">
        <f t="shared" si="3"/>
        <v/>
      </c>
    </row>
    <row r="3037" hidden="1">
      <c r="A3037" s="6" t="s">
        <v>7952</v>
      </c>
      <c r="B3037" s="6" t="s">
        <v>159</v>
      </c>
      <c r="C3037" s="6" t="s">
        <v>411</v>
      </c>
      <c r="H3037" s="8" t="str">
        <f>VLOOKUP(C3037,agent_name_matching!A:B,2,false)</f>
        <v>System</v>
      </c>
      <c r="I3037" s="33"/>
      <c r="O3037" s="6" t="s">
        <v>7953</v>
      </c>
      <c r="P3037" s="8" t="str">
        <f t="shared" si="1"/>
        <v/>
      </c>
      <c r="Q3037" s="8" t="str">
        <f t="shared" si="10"/>
        <v/>
      </c>
      <c r="R3037" s="8" t="str">
        <f>if(and(P3037&lt;&gt;"",Q3037&lt;&gt;"newexp",Q3037&lt;&gt;"nostart"),countifs(script_conform_dispatching!A:A,P3037,script_conform_dispatching!B:B,Q3037),"")</f>
        <v/>
      </c>
      <c r="S3037" s="8" t="str">
        <f t="shared" si="3"/>
        <v/>
      </c>
    </row>
    <row r="3038" hidden="1">
      <c r="A3038" s="6" t="s">
        <v>7954</v>
      </c>
      <c r="B3038" s="6" t="s">
        <v>159</v>
      </c>
      <c r="C3038" s="6" t="s">
        <v>1007</v>
      </c>
      <c r="F3038" s="6" t="s">
        <v>415</v>
      </c>
      <c r="G3038" s="6" t="s">
        <v>416</v>
      </c>
      <c r="H3038" s="8" t="str">
        <f>VLOOKUP(C3038,agent_name_matching!A:B,2,false)</f>
        <v>Assessor LLM</v>
      </c>
      <c r="I3038" s="32" t="s">
        <v>1008</v>
      </c>
      <c r="J3038" s="6" t="s">
        <v>418</v>
      </c>
      <c r="L3038" s="6">
        <v>8300.0</v>
      </c>
      <c r="M3038" s="6">
        <v>14.0</v>
      </c>
      <c r="N3038" s="6">
        <v>1042.0</v>
      </c>
      <c r="O3038" s="6" t="s">
        <v>7955</v>
      </c>
      <c r="P3038" s="8" t="str">
        <f t="shared" si="1"/>
        <v/>
      </c>
      <c r="Q3038" s="8" t="str">
        <f t="shared" si="10"/>
        <v/>
      </c>
      <c r="R3038" s="8" t="str">
        <f>if(and(P3038&lt;&gt;"",Q3038&lt;&gt;"newexp",Q3038&lt;&gt;"nostart"),countifs(script_conform_dispatching!A:A,P3038,script_conform_dispatching!B:B,Q3038),"")</f>
        <v/>
      </c>
      <c r="S3038" s="8" t="str">
        <f t="shared" si="3"/>
        <v/>
      </c>
    </row>
    <row r="3039" hidden="1">
      <c r="A3039" s="6" t="s">
        <v>7956</v>
      </c>
      <c r="B3039" s="6" t="s">
        <v>159</v>
      </c>
      <c r="C3039" s="6" t="s">
        <v>1011</v>
      </c>
      <c r="F3039" s="6" t="s">
        <v>415</v>
      </c>
      <c r="G3039" s="6" t="s">
        <v>416</v>
      </c>
      <c r="H3039" s="8" t="str">
        <f>VLOOKUP(C3039,agent_name_matching!A:B,2,false)</f>
        <v>Dialog LLM</v>
      </c>
      <c r="I3039" s="32" t="s">
        <v>7957</v>
      </c>
      <c r="J3039" s="6" t="s">
        <v>418</v>
      </c>
      <c r="L3039" s="6">
        <v>15081.0</v>
      </c>
      <c r="M3039" s="6">
        <v>88.0</v>
      </c>
      <c r="N3039" s="6">
        <v>2439.0</v>
      </c>
      <c r="O3039" s="6" t="s">
        <v>7958</v>
      </c>
      <c r="P3039" s="8" t="str">
        <f t="shared" si="1"/>
        <v/>
      </c>
      <c r="Q3039" s="8" t="str">
        <f t="shared" si="10"/>
        <v/>
      </c>
      <c r="R3039" s="8" t="str">
        <f>if(and(P3039&lt;&gt;"",Q3039&lt;&gt;"newexp",Q3039&lt;&gt;"nostart"),countifs(script_conform_dispatching!A:A,P3039,script_conform_dispatching!B:B,Q3039),"")</f>
        <v/>
      </c>
      <c r="S3039" s="8" t="str">
        <f t="shared" si="3"/>
        <v/>
      </c>
    </row>
    <row r="3040" hidden="1">
      <c r="A3040" s="6" t="s">
        <v>7959</v>
      </c>
      <c r="B3040" s="6" t="s">
        <v>159</v>
      </c>
      <c r="C3040" s="6" t="s">
        <v>37</v>
      </c>
      <c r="F3040" s="6" t="s">
        <v>415</v>
      </c>
      <c r="G3040" s="6" t="s">
        <v>416</v>
      </c>
      <c r="H3040" s="8" t="str">
        <f>VLOOKUP(C3040,agent_name_matching!A:B,2,false)</f>
        <v>Patient LLM</v>
      </c>
      <c r="I3040" s="32" t="s">
        <v>7960</v>
      </c>
      <c r="J3040" s="6" t="s">
        <v>418</v>
      </c>
      <c r="K3040" s="6">
        <v>1.0</v>
      </c>
      <c r="L3040" s="6">
        <v>7954.0</v>
      </c>
      <c r="M3040" s="6">
        <v>203.0</v>
      </c>
      <c r="N3040" s="6">
        <v>2974.0</v>
      </c>
      <c r="O3040" s="6" t="s">
        <v>7961</v>
      </c>
      <c r="P3040" s="8" t="str">
        <f t="shared" si="1"/>
        <v/>
      </c>
      <c r="Q3040" s="8" t="str">
        <f t="shared" si="10"/>
        <v/>
      </c>
      <c r="R3040" s="8" t="str">
        <f>if(and(P3040&lt;&gt;"",Q3040&lt;&gt;"newexp",Q3040&lt;&gt;"nostart"),countifs(script_conform_dispatching!A:A,P3040,script_conform_dispatching!B:B,Q3040),"")</f>
        <v/>
      </c>
      <c r="S3040" s="8" t="str">
        <f t="shared" si="3"/>
        <v/>
      </c>
    </row>
    <row r="3041" hidden="1">
      <c r="A3041" s="6" t="s">
        <v>7962</v>
      </c>
      <c r="B3041" s="6" t="s">
        <v>159</v>
      </c>
      <c r="C3041" s="6" t="s">
        <v>411</v>
      </c>
      <c r="H3041" s="8" t="str">
        <f>VLOOKUP(C3041,agent_name_matching!A:B,2,false)</f>
        <v>System</v>
      </c>
      <c r="I3041" s="33"/>
      <c r="O3041" s="6" t="s">
        <v>7963</v>
      </c>
      <c r="P3041" s="8" t="str">
        <f t="shared" si="1"/>
        <v/>
      </c>
      <c r="Q3041" s="8" t="str">
        <f t="shared" si="10"/>
        <v/>
      </c>
      <c r="R3041" s="8" t="str">
        <f>if(and(P3041&lt;&gt;"",Q3041&lt;&gt;"newexp",Q3041&lt;&gt;"nostart"),countifs(script_conform_dispatching!A:A,P3041,script_conform_dispatching!B:B,Q3041),"")</f>
        <v/>
      </c>
      <c r="S3041" s="8" t="str">
        <f t="shared" si="3"/>
        <v/>
      </c>
    </row>
    <row r="3042" hidden="1">
      <c r="A3042" s="6" t="s">
        <v>7964</v>
      </c>
      <c r="B3042" s="6" t="s">
        <v>159</v>
      </c>
      <c r="C3042" s="6" t="s">
        <v>1007</v>
      </c>
      <c r="F3042" s="6" t="s">
        <v>415</v>
      </c>
      <c r="G3042" s="6" t="s">
        <v>416</v>
      </c>
      <c r="H3042" s="8" t="str">
        <f>VLOOKUP(C3042,agent_name_matching!A:B,2,false)</f>
        <v>Assessor LLM</v>
      </c>
      <c r="I3042" s="32" t="s">
        <v>1008</v>
      </c>
      <c r="J3042" s="6" t="s">
        <v>418</v>
      </c>
      <c r="L3042" s="6">
        <v>8597.0</v>
      </c>
      <c r="M3042" s="6">
        <v>14.0</v>
      </c>
      <c r="N3042" s="6">
        <v>1086.0</v>
      </c>
      <c r="O3042" s="6" t="s">
        <v>7965</v>
      </c>
      <c r="P3042" s="8" t="str">
        <f t="shared" si="1"/>
        <v/>
      </c>
      <c r="Q3042" s="8" t="str">
        <f t="shared" si="10"/>
        <v/>
      </c>
      <c r="R3042" s="8" t="str">
        <f>if(and(P3042&lt;&gt;"",Q3042&lt;&gt;"newexp",Q3042&lt;&gt;"nostart"),countifs(script_conform_dispatching!A:A,P3042,script_conform_dispatching!B:B,Q3042),"")</f>
        <v/>
      </c>
      <c r="S3042" s="8" t="str">
        <f t="shared" si="3"/>
        <v/>
      </c>
    </row>
    <row r="3043" hidden="1">
      <c r="A3043" s="6" t="s">
        <v>7966</v>
      </c>
      <c r="B3043" s="6" t="s">
        <v>159</v>
      </c>
      <c r="C3043" s="6" t="s">
        <v>1011</v>
      </c>
      <c r="F3043" s="6" t="s">
        <v>415</v>
      </c>
      <c r="G3043" s="6" t="s">
        <v>416</v>
      </c>
      <c r="H3043" s="8" t="str">
        <f>VLOOKUP(C3043,agent_name_matching!A:B,2,false)</f>
        <v>Dialog LLM</v>
      </c>
      <c r="I3043" s="32" t="s">
        <v>7967</v>
      </c>
      <c r="J3043" s="6" t="s">
        <v>418</v>
      </c>
      <c r="L3043" s="6">
        <v>15675.0</v>
      </c>
      <c r="M3043" s="6">
        <v>93.0</v>
      </c>
      <c r="N3043" s="6">
        <v>3236.0</v>
      </c>
      <c r="O3043" s="6" t="s">
        <v>7968</v>
      </c>
      <c r="P3043" s="8" t="str">
        <f t="shared" si="1"/>
        <v/>
      </c>
      <c r="Q3043" s="8" t="str">
        <f t="shared" si="10"/>
        <v/>
      </c>
      <c r="R3043" s="8" t="str">
        <f>if(and(P3043&lt;&gt;"",Q3043&lt;&gt;"newexp",Q3043&lt;&gt;"nostart"),countifs(script_conform_dispatching!A:A,P3043,script_conform_dispatching!B:B,Q3043),"")</f>
        <v/>
      </c>
      <c r="S3043" s="8" t="str">
        <f t="shared" si="3"/>
        <v/>
      </c>
    </row>
    <row r="3044" hidden="1">
      <c r="A3044" s="6" t="s">
        <v>7969</v>
      </c>
      <c r="B3044" s="6" t="s">
        <v>159</v>
      </c>
      <c r="C3044" s="6" t="s">
        <v>37</v>
      </c>
      <c r="F3044" s="6" t="s">
        <v>415</v>
      </c>
      <c r="G3044" s="6" t="s">
        <v>416</v>
      </c>
      <c r="H3044" s="8" t="str">
        <f>VLOOKUP(C3044,agent_name_matching!A:B,2,false)</f>
        <v>Patient LLM</v>
      </c>
      <c r="I3044" s="32" t="s">
        <v>7970</v>
      </c>
      <c r="J3044" s="6" t="s">
        <v>418</v>
      </c>
      <c r="K3044" s="6">
        <v>1.0</v>
      </c>
      <c r="L3044" s="6">
        <v>8258.0</v>
      </c>
      <c r="M3044" s="6">
        <v>154.0</v>
      </c>
      <c r="N3044" s="6">
        <v>2682.0</v>
      </c>
      <c r="O3044" s="6" t="s">
        <v>7971</v>
      </c>
      <c r="P3044" s="8" t="str">
        <f t="shared" si="1"/>
        <v/>
      </c>
      <c r="Q3044" s="8" t="str">
        <f t="shared" si="10"/>
        <v/>
      </c>
      <c r="R3044" s="8" t="str">
        <f>if(and(P3044&lt;&gt;"",Q3044&lt;&gt;"newexp",Q3044&lt;&gt;"nostart"),countifs(script_conform_dispatching!A:A,P3044,script_conform_dispatching!B:B,Q3044),"")</f>
        <v/>
      </c>
      <c r="S3044" s="8" t="str">
        <f t="shared" si="3"/>
        <v/>
      </c>
    </row>
    <row r="3045" hidden="1">
      <c r="A3045" s="6" t="s">
        <v>7972</v>
      </c>
      <c r="B3045" s="6" t="s">
        <v>159</v>
      </c>
      <c r="C3045" s="6" t="s">
        <v>411</v>
      </c>
      <c r="H3045" s="8" t="str">
        <f>VLOOKUP(C3045,agent_name_matching!A:B,2,false)</f>
        <v>System</v>
      </c>
      <c r="I3045" s="33"/>
      <c r="O3045" s="6" t="s">
        <v>7973</v>
      </c>
      <c r="P3045" s="8" t="str">
        <f t="shared" si="1"/>
        <v/>
      </c>
      <c r="Q3045" s="8" t="str">
        <f t="shared" si="10"/>
        <v/>
      </c>
      <c r="R3045" s="8" t="str">
        <f>if(and(P3045&lt;&gt;"",Q3045&lt;&gt;"newexp",Q3045&lt;&gt;"nostart"),countifs(script_conform_dispatching!A:A,P3045,script_conform_dispatching!B:B,Q3045),"")</f>
        <v/>
      </c>
      <c r="S3045" s="8" t="str">
        <f t="shared" si="3"/>
        <v/>
      </c>
    </row>
    <row r="3046" hidden="1">
      <c r="A3046" s="6" t="s">
        <v>7974</v>
      </c>
      <c r="B3046" s="6" t="s">
        <v>159</v>
      </c>
      <c r="C3046" s="6" t="s">
        <v>1007</v>
      </c>
      <c r="F3046" s="6" t="s">
        <v>415</v>
      </c>
      <c r="G3046" s="6" t="s">
        <v>416</v>
      </c>
      <c r="H3046" s="8" t="str">
        <f>VLOOKUP(C3046,agent_name_matching!A:B,2,false)</f>
        <v>Assessor LLM</v>
      </c>
      <c r="I3046" s="32" t="s">
        <v>1008</v>
      </c>
      <c r="J3046" s="6" t="s">
        <v>418</v>
      </c>
      <c r="L3046" s="6">
        <v>8850.0</v>
      </c>
      <c r="M3046" s="6">
        <v>14.0</v>
      </c>
      <c r="N3046" s="6">
        <v>1278.0</v>
      </c>
      <c r="O3046" s="6" t="s">
        <v>7975</v>
      </c>
      <c r="P3046" s="8" t="str">
        <f t="shared" si="1"/>
        <v/>
      </c>
      <c r="Q3046" s="8" t="str">
        <f t="shared" si="10"/>
        <v/>
      </c>
      <c r="R3046" s="8" t="str">
        <f>if(and(P3046&lt;&gt;"",Q3046&lt;&gt;"newexp",Q3046&lt;&gt;"nostart"),countifs(script_conform_dispatching!A:A,P3046,script_conform_dispatching!B:B,Q3046),"")</f>
        <v/>
      </c>
      <c r="S3046" s="8" t="str">
        <f t="shared" si="3"/>
        <v/>
      </c>
    </row>
    <row r="3047" hidden="1">
      <c r="A3047" s="6" t="s">
        <v>7976</v>
      </c>
      <c r="B3047" s="6" t="s">
        <v>159</v>
      </c>
      <c r="C3047" s="6" t="s">
        <v>1011</v>
      </c>
      <c r="F3047" s="6" t="s">
        <v>415</v>
      </c>
      <c r="G3047" s="6" t="s">
        <v>416</v>
      </c>
      <c r="H3047" s="8" t="str">
        <f>VLOOKUP(C3047,agent_name_matching!A:B,2,false)</f>
        <v>Dialog LLM</v>
      </c>
      <c r="I3047" s="32" t="s">
        <v>7977</v>
      </c>
      <c r="J3047" s="6" t="s">
        <v>418</v>
      </c>
      <c r="L3047" s="6">
        <v>16225.0</v>
      </c>
      <c r="M3047" s="6">
        <v>176.0</v>
      </c>
      <c r="N3047" s="6">
        <v>3667.0</v>
      </c>
      <c r="O3047" s="6" t="s">
        <v>7978</v>
      </c>
      <c r="P3047" s="8" t="str">
        <f t="shared" si="1"/>
        <v/>
      </c>
      <c r="Q3047" s="8" t="str">
        <f t="shared" si="10"/>
        <v/>
      </c>
      <c r="R3047" s="8" t="str">
        <f>if(and(P3047&lt;&gt;"",Q3047&lt;&gt;"newexp",Q3047&lt;&gt;"nostart"),countifs(script_conform_dispatching!A:A,P3047,script_conform_dispatching!B:B,Q3047),"")</f>
        <v/>
      </c>
      <c r="S3047" s="8" t="str">
        <f t="shared" si="3"/>
        <v/>
      </c>
    </row>
    <row r="3048" hidden="1">
      <c r="A3048" s="6" t="s">
        <v>7979</v>
      </c>
      <c r="B3048" s="6" t="s">
        <v>159</v>
      </c>
      <c r="C3048" s="6" t="s">
        <v>37</v>
      </c>
      <c r="F3048" s="6" t="s">
        <v>415</v>
      </c>
      <c r="G3048" s="6" t="s">
        <v>416</v>
      </c>
      <c r="H3048" s="8" t="str">
        <f>VLOOKUP(C3048,agent_name_matching!A:B,2,false)</f>
        <v>Patient LLM</v>
      </c>
      <c r="I3048" s="32" t="s">
        <v>7980</v>
      </c>
      <c r="J3048" s="6" t="s">
        <v>418</v>
      </c>
      <c r="K3048" s="6">
        <v>1.0</v>
      </c>
      <c r="L3048" s="6">
        <v>8596.0</v>
      </c>
      <c r="M3048" s="6">
        <v>66.0</v>
      </c>
      <c r="N3048" s="6">
        <v>1780.0</v>
      </c>
      <c r="O3048" s="6" t="s">
        <v>7981</v>
      </c>
      <c r="P3048" s="8" t="str">
        <f t="shared" si="1"/>
        <v/>
      </c>
      <c r="Q3048" s="8" t="str">
        <f t="shared" si="10"/>
        <v/>
      </c>
      <c r="R3048" s="8" t="str">
        <f>if(and(P3048&lt;&gt;"",Q3048&lt;&gt;"newexp",Q3048&lt;&gt;"nostart"),countifs(script_conform_dispatching!A:A,P3048,script_conform_dispatching!B:B,Q3048),"")</f>
        <v/>
      </c>
      <c r="S3048" s="8" t="str">
        <f t="shared" si="3"/>
        <v/>
      </c>
    </row>
    <row r="3049" hidden="1">
      <c r="A3049" s="6" t="s">
        <v>7982</v>
      </c>
      <c r="B3049" s="6" t="s">
        <v>159</v>
      </c>
      <c r="C3049" s="6" t="s">
        <v>411</v>
      </c>
      <c r="H3049" s="8" t="str">
        <f>VLOOKUP(C3049,agent_name_matching!A:B,2,false)</f>
        <v>System</v>
      </c>
      <c r="I3049" s="33"/>
      <c r="O3049" s="6" t="s">
        <v>7983</v>
      </c>
      <c r="P3049" s="8" t="str">
        <f t="shared" si="1"/>
        <v/>
      </c>
      <c r="Q3049" s="8" t="str">
        <f t="shared" si="10"/>
        <v/>
      </c>
      <c r="R3049" s="8" t="str">
        <f>if(and(P3049&lt;&gt;"",Q3049&lt;&gt;"newexp",Q3049&lt;&gt;"nostart"),countifs(script_conform_dispatching!A:A,P3049,script_conform_dispatching!B:B,Q3049),"")</f>
        <v/>
      </c>
      <c r="S3049" s="8" t="str">
        <f t="shared" si="3"/>
        <v/>
      </c>
    </row>
    <row r="3050" hidden="1">
      <c r="A3050" s="6" t="s">
        <v>7984</v>
      </c>
      <c r="B3050" s="6" t="s">
        <v>159</v>
      </c>
      <c r="C3050" s="6" t="s">
        <v>1007</v>
      </c>
      <c r="F3050" s="6" t="s">
        <v>415</v>
      </c>
      <c r="G3050" s="6" t="s">
        <v>416</v>
      </c>
      <c r="H3050" s="8" t="str">
        <f>VLOOKUP(C3050,agent_name_matching!A:B,2,false)</f>
        <v>Assessor LLM</v>
      </c>
      <c r="I3050" s="32" t="s">
        <v>1040</v>
      </c>
      <c r="J3050" s="6" t="s">
        <v>418</v>
      </c>
      <c r="L3050" s="6">
        <v>9098.0</v>
      </c>
      <c r="M3050" s="6">
        <v>12.0</v>
      </c>
      <c r="N3050" s="6">
        <v>847.0</v>
      </c>
      <c r="O3050" s="6" t="s">
        <v>7985</v>
      </c>
      <c r="P3050" s="8" t="str">
        <f t="shared" si="1"/>
        <v/>
      </c>
      <c r="Q3050" s="8" t="str">
        <f t="shared" si="10"/>
        <v/>
      </c>
      <c r="R3050" s="8" t="str">
        <f>if(and(P3050&lt;&gt;"",Q3050&lt;&gt;"newexp",Q3050&lt;&gt;"nostart"),countifs(script_conform_dispatching!A:A,P3050,script_conform_dispatching!B:B,Q3050),"")</f>
        <v/>
      </c>
      <c r="S3050" s="8" t="str">
        <f t="shared" si="3"/>
        <v/>
      </c>
    </row>
    <row r="3051" hidden="1">
      <c r="A3051" s="6" t="s">
        <v>7986</v>
      </c>
      <c r="B3051" s="6" t="s">
        <v>159</v>
      </c>
      <c r="C3051" s="6" t="s">
        <v>407</v>
      </c>
      <c r="D3051" s="6">
        <v>3.0</v>
      </c>
      <c r="E3051" s="6" t="s">
        <v>445</v>
      </c>
      <c r="H3051" s="8" t="str">
        <f>VLOOKUP(C3051,agent_name_matching!A:B,2,false)</f>
        <v>--</v>
      </c>
      <c r="I3051" s="33"/>
      <c r="O3051" s="6" t="s">
        <v>7987</v>
      </c>
      <c r="P3051" s="8">
        <f t="shared" si="1"/>
        <v>3</v>
      </c>
      <c r="Q3051" s="8">
        <f t="shared" si="10"/>
        <v>4</v>
      </c>
      <c r="R3051" s="8">
        <f>if(and(P3051&lt;&gt;"",Q3051&lt;&gt;"newexp",Q3051&lt;&gt;"nostart"),countifs(script_conform_dispatching!A:A,P3051,script_conform_dispatching!B:B,Q3051),"")</f>
        <v>1</v>
      </c>
      <c r="S3051" s="8" t="str">
        <f t="shared" si="3"/>
        <v/>
      </c>
    </row>
    <row r="3052" hidden="1">
      <c r="A3052" s="6" t="s">
        <v>7988</v>
      </c>
      <c r="B3052" s="6" t="s">
        <v>159</v>
      </c>
      <c r="C3052" s="6" t="s">
        <v>1045</v>
      </c>
      <c r="F3052" s="6" t="s">
        <v>415</v>
      </c>
      <c r="G3052" s="6" t="s">
        <v>416</v>
      </c>
      <c r="H3052" s="8" t="str">
        <f>VLOOKUP(C3052,agent_name_matching!A:B,2,false)</f>
        <v>Dispatcher LLM</v>
      </c>
      <c r="I3052" s="32" t="s">
        <v>1165</v>
      </c>
      <c r="J3052" s="6" t="s">
        <v>418</v>
      </c>
      <c r="L3052" s="6">
        <v>10515.0</v>
      </c>
      <c r="M3052" s="6">
        <v>210.0</v>
      </c>
      <c r="N3052" s="6">
        <v>3788.0</v>
      </c>
      <c r="O3052" s="6" t="s">
        <v>7989</v>
      </c>
      <c r="P3052" s="8" t="str">
        <f t="shared" si="1"/>
        <v/>
      </c>
      <c r="Q3052" s="8" t="str">
        <f t="shared" si="10"/>
        <v/>
      </c>
      <c r="R3052" s="8" t="str">
        <f>if(and(P3052&lt;&gt;"",Q3052&lt;&gt;"newexp",Q3052&lt;&gt;"nostart"),countifs(script_conform_dispatching!A:A,P3052,script_conform_dispatching!B:B,Q3052),"")</f>
        <v/>
      </c>
      <c r="S3052" s="8" t="str">
        <f t="shared" si="3"/>
        <v/>
      </c>
    </row>
    <row r="3053" hidden="1">
      <c r="A3053" s="6" t="s">
        <v>7990</v>
      </c>
      <c r="B3053" s="6" t="s">
        <v>159</v>
      </c>
      <c r="C3053" s="6" t="s">
        <v>407</v>
      </c>
      <c r="D3053" s="6">
        <v>4.0</v>
      </c>
      <c r="E3053" s="6" t="s">
        <v>408</v>
      </c>
      <c r="H3053" s="8" t="str">
        <f>VLOOKUP(C3053,agent_name_matching!A:B,2,false)</f>
        <v>--</v>
      </c>
      <c r="I3053" s="33"/>
      <c r="O3053" s="6" t="s">
        <v>7991</v>
      </c>
      <c r="P3053" s="8" t="str">
        <f t="shared" si="1"/>
        <v/>
      </c>
      <c r="Q3053" s="8" t="str">
        <f t="shared" si="10"/>
        <v/>
      </c>
      <c r="R3053" s="8" t="str">
        <f>if(and(P3053&lt;&gt;"",Q3053&lt;&gt;"newexp",Q3053&lt;&gt;"nostart"),countifs(script_conform_dispatching!A:A,P3053,script_conform_dispatching!B:B,Q3053),"")</f>
        <v/>
      </c>
      <c r="S3053" s="8" t="str">
        <f t="shared" si="3"/>
        <v/>
      </c>
    </row>
    <row r="3054" hidden="1">
      <c r="A3054" s="6" t="s">
        <v>7992</v>
      </c>
      <c r="B3054" s="6" t="s">
        <v>159</v>
      </c>
      <c r="C3054" s="6" t="s">
        <v>1011</v>
      </c>
      <c r="F3054" s="6" t="s">
        <v>415</v>
      </c>
      <c r="G3054" s="6" t="s">
        <v>416</v>
      </c>
      <c r="H3054" s="8" t="str">
        <f>VLOOKUP(C3054,agent_name_matching!A:B,2,false)</f>
        <v>Dialog LLM</v>
      </c>
      <c r="I3054" s="32" t="s">
        <v>7993</v>
      </c>
      <c r="J3054" s="6" t="s">
        <v>418</v>
      </c>
      <c r="L3054" s="6">
        <v>16982.0</v>
      </c>
      <c r="M3054" s="6">
        <v>82.0</v>
      </c>
      <c r="N3054" s="6">
        <v>3665.0</v>
      </c>
      <c r="O3054" s="6" t="s">
        <v>7994</v>
      </c>
      <c r="P3054" s="8" t="str">
        <f t="shared" si="1"/>
        <v/>
      </c>
      <c r="Q3054" s="8" t="str">
        <f t="shared" si="10"/>
        <v/>
      </c>
      <c r="R3054" s="8" t="str">
        <f>if(and(P3054&lt;&gt;"",Q3054&lt;&gt;"newexp",Q3054&lt;&gt;"nostart"),countifs(script_conform_dispatching!A:A,P3054,script_conform_dispatching!B:B,Q3054),"")</f>
        <v/>
      </c>
      <c r="S3054" s="8" t="str">
        <f t="shared" si="3"/>
        <v/>
      </c>
    </row>
    <row r="3055" hidden="1">
      <c r="A3055" s="6" t="s">
        <v>7995</v>
      </c>
      <c r="B3055" s="6" t="s">
        <v>159</v>
      </c>
      <c r="C3055" s="6" t="s">
        <v>450</v>
      </c>
      <c r="F3055" s="6" t="s">
        <v>415</v>
      </c>
      <c r="G3055" s="6" t="s">
        <v>416</v>
      </c>
      <c r="H3055" s="8" t="str">
        <f>VLOOKUP(C3055,agent_name_matching!A:B,2,false)</f>
        <v>Validator LLM</v>
      </c>
      <c r="I3055" s="32" t="s">
        <v>7996</v>
      </c>
      <c r="J3055" s="6" t="s">
        <v>452</v>
      </c>
      <c r="L3055" s="6">
        <v>9008.0</v>
      </c>
      <c r="M3055" s="6">
        <v>42.0</v>
      </c>
      <c r="N3055" s="6">
        <v>1688.0</v>
      </c>
      <c r="O3055" s="6" t="s">
        <v>7997</v>
      </c>
      <c r="P3055" s="8" t="str">
        <f t="shared" si="1"/>
        <v/>
      </c>
      <c r="Q3055" s="8" t="str">
        <f t="shared" si="10"/>
        <v/>
      </c>
      <c r="R3055" s="8" t="str">
        <f>if(and(P3055&lt;&gt;"",Q3055&lt;&gt;"newexp",Q3055&lt;&gt;"nostart"),countifs(script_conform_dispatching!A:A,P3055,script_conform_dispatching!B:B,Q3055),"")</f>
        <v/>
      </c>
      <c r="S3055" s="8" t="str">
        <f t="shared" si="3"/>
        <v/>
      </c>
    </row>
    <row r="3056" hidden="1">
      <c r="A3056" s="6" t="s">
        <v>7998</v>
      </c>
      <c r="B3056" s="6" t="s">
        <v>159</v>
      </c>
      <c r="C3056" s="6" t="s">
        <v>37</v>
      </c>
      <c r="F3056" s="6" t="s">
        <v>415</v>
      </c>
      <c r="G3056" s="6" t="s">
        <v>416</v>
      </c>
      <c r="H3056" s="8" t="str">
        <f>VLOOKUP(C3056,agent_name_matching!A:B,2,false)</f>
        <v>Patient LLM</v>
      </c>
      <c r="I3056" s="32" t="s">
        <v>7999</v>
      </c>
      <c r="J3056" s="6" t="s">
        <v>418</v>
      </c>
      <c r="K3056" s="6">
        <v>1.0</v>
      </c>
      <c r="L3056" s="6">
        <v>8752.0</v>
      </c>
      <c r="M3056" s="6">
        <v>52.0</v>
      </c>
      <c r="N3056" s="6">
        <v>1435.0</v>
      </c>
      <c r="O3056" s="6" t="s">
        <v>8000</v>
      </c>
      <c r="P3056" s="8" t="str">
        <f t="shared" si="1"/>
        <v/>
      </c>
      <c r="Q3056" s="8" t="str">
        <f t="shared" si="10"/>
        <v/>
      </c>
      <c r="R3056" s="8" t="str">
        <f>if(and(P3056&lt;&gt;"",Q3056&lt;&gt;"newexp",Q3056&lt;&gt;"nostart"),countifs(script_conform_dispatching!A:A,P3056,script_conform_dispatching!B:B,Q3056),"")</f>
        <v/>
      </c>
      <c r="S3056" s="8" t="str">
        <f t="shared" si="3"/>
        <v/>
      </c>
    </row>
    <row r="3057" hidden="1">
      <c r="A3057" s="6" t="s">
        <v>8001</v>
      </c>
      <c r="B3057" s="6" t="s">
        <v>159</v>
      </c>
      <c r="C3057" s="6" t="s">
        <v>411</v>
      </c>
      <c r="H3057" s="8" t="str">
        <f>VLOOKUP(C3057,agent_name_matching!A:B,2,false)</f>
        <v>System</v>
      </c>
      <c r="I3057" s="33"/>
      <c r="O3057" s="6" t="s">
        <v>8002</v>
      </c>
      <c r="P3057" s="8" t="str">
        <f t="shared" si="1"/>
        <v/>
      </c>
      <c r="Q3057" s="8" t="str">
        <f t="shared" si="10"/>
        <v/>
      </c>
      <c r="R3057" s="8" t="str">
        <f>if(and(P3057&lt;&gt;"",Q3057&lt;&gt;"newexp",Q3057&lt;&gt;"nostart"),countifs(script_conform_dispatching!A:A,P3057,script_conform_dispatching!B:B,Q3057),"")</f>
        <v/>
      </c>
      <c r="S3057" s="8" t="str">
        <f t="shared" si="3"/>
        <v/>
      </c>
    </row>
    <row r="3058" hidden="1">
      <c r="A3058" s="6" t="s">
        <v>8003</v>
      </c>
      <c r="B3058" s="6" t="s">
        <v>159</v>
      </c>
      <c r="C3058" s="6" t="s">
        <v>1007</v>
      </c>
      <c r="F3058" s="6" t="s">
        <v>415</v>
      </c>
      <c r="G3058" s="6" t="s">
        <v>416</v>
      </c>
      <c r="H3058" s="8" t="str">
        <f>VLOOKUP(C3058,agent_name_matching!A:B,2,false)</f>
        <v>Assessor LLM</v>
      </c>
      <c r="I3058" s="32" t="s">
        <v>1040</v>
      </c>
      <c r="J3058" s="6" t="s">
        <v>418</v>
      </c>
      <c r="L3058" s="6">
        <v>9192.0</v>
      </c>
      <c r="M3058" s="6">
        <v>12.0</v>
      </c>
      <c r="N3058" s="6">
        <v>1435.0</v>
      </c>
      <c r="O3058" s="6" t="s">
        <v>8004</v>
      </c>
      <c r="P3058" s="8" t="str">
        <f t="shared" si="1"/>
        <v/>
      </c>
      <c r="Q3058" s="8" t="str">
        <f t="shared" si="10"/>
        <v/>
      </c>
      <c r="R3058" s="8" t="str">
        <f>if(and(P3058&lt;&gt;"",Q3058&lt;&gt;"newexp",Q3058&lt;&gt;"nostart"),countifs(script_conform_dispatching!A:A,P3058,script_conform_dispatching!B:B,Q3058),"")</f>
        <v/>
      </c>
      <c r="S3058" s="8" t="str">
        <f t="shared" si="3"/>
        <v/>
      </c>
    </row>
    <row r="3059" hidden="1">
      <c r="A3059" s="6" t="s">
        <v>8005</v>
      </c>
      <c r="B3059" s="6" t="s">
        <v>159</v>
      </c>
      <c r="C3059" s="6" t="s">
        <v>407</v>
      </c>
      <c r="D3059" s="6">
        <v>4.0</v>
      </c>
      <c r="E3059" s="6" t="s">
        <v>445</v>
      </c>
      <c r="H3059" s="8" t="str">
        <f>VLOOKUP(C3059,agent_name_matching!A:B,2,false)</f>
        <v>--</v>
      </c>
      <c r="I3059" s="33"/>
      <c r="O3059" s="6" t="s">
        <v>8006</v>
      </c>
      <c r="P3059" s="8">
        <f t="shared" si="1"/>
        <v>4</v>
      </c>
      <c r="Q3059" s="8">
        <f t="shared" si="10"/>
        <v>5</v>
      </c>
      <c r="R3059" s="8">
        <f>if(and(P3059&lt;&gt;"",Q3059&lt;&gt;"newexp",Q3059&lt;&gt;"nostart"),countifs(script_conform_dispatching!A:A,P3059,script_conform_dispatching!B:B,Q3059),"")</f>
        <v>1</v>
      </c>
      <c r="S3059" s="8" t="str">
        <f t="shared" si="3"/>
        <v/>
      </c>
    </row>
    <row r="3060" hidden="1">
      <c r="A3060" s="6" t="s">
        <v>8007</v>
      </c>
      <c r="B3060" s="6" t="s">
        <v>159</v>
      </c>
      <c r="C3060" s="6" t="s">
        <v>1045</v>
      </c>
      <c r="F3060" s="6" t="s">
        <v>415</v>
      </c>
      <c r="G3060" s="6" t="s">
        <v>416</v>
      </c>
      <c r="H3060" s="8" t="str">
        <f>VLOOKUP(C3060,agent_name_matching!A:B,2,false)</f>
        <v>Dispatcher LLM</v>
      </c>
      <c r="I3060" s="32" t="s">
        <v>3189</v>
      </c>
      <c r="J3060" s="6" t="s">
        <v>418</v>
      </c>
      <c r="L3060" s="6">
        <v>10609.0</v>
      </c>
      <c r="M3060" s="6">
        <v>200.0</v>
      </c>
      <c r="N3060" s="6">
        <v>3363.0</v>
      </c>
      <c r="O3060" s="6" t="s">
        <v>8008</v>
      </c>
      <c r="P3060" s="8" t="str">
        <f t="shared" si="1"/>
        <v/>
      </c>
      <c r="Q3060" s="8" t="str">
        <f t="shared" si="10"/>
        <v/>
      </c>
      <c r="R3060" s="8" t="str">
        <f>if(and(P3060&lt;&gt;"",Q3060&lt;&gt;"newexp",Q3060&lt;&gt;"nostart"),countifs(script_conform_dispatching!A:A,P3060,script_conform_dispatching!B:B,Q3060),"")</f>
        <v/>
      </c>
      <c r="S3060" s="8" t="str">
        <f t="shared" si="3"/>
        <v/>
      </c>
    </row>
    <row r="3061" hidden="1">
      <c r="A3061" s="6" t="s">
        <v>8009</v>
      </c>
      <c r="B3061" s="6" t="s">
        <v>159</v>
      </c>
      <c r="C3061" s="6" t="s">
        <v>407</v>
      </c>
      <c r="D3061" s="6">
        <v>5.0</v>
      </c>
      <c r="E3061" s="6" t="s">
        <v>408</v>
      </c>
      <c r="H3061" s="8" t="str">
        <f>VLOOKUP(C3061,agent_name_matching!A:B,2,false)</f>
        <v>--</v>
      </c>
      <c r="I3061" s="33"/>
      <c r="O3061" s="6" t="s">
        <v>8010</v>
      </c>
      <c r="P3061" s="8" t="str">
        <f t="shared" si="1"/>
        <v/>
      </c>
      <c r="Q3061" s="8" t="str">
        <f t="shared" si="10"/>
        <v/>
      </c>
      <c r="R3061" s="8" t="str">
        <f>if(and(P3061&lt;&gt;"",Q3061&lt;&gt;"newexp",Q3061&lt;&gt;"nostart"),countifs(script_conform_dispatching!A:A,P3061,script_conform_dispatching!B:B,Q3061),"")</f>
        <v/>
      </c>
      <c r="S3061" s="8" t="str">
        <f t="shared" si="3"/>
        <v/>
      </c>
    </row>
    <row r="3062" hidden="1">
      <c r="A3062" s="6" t="s">
        <v>8011</v>
      </c>
      <c r="B3062" s="6" t="s">
        <v>159</v>
      </c>
      <c r="C3062" s="6" t="s">
        <v>1011</v>
      </c>
      <c r="F3062" s="6" t="s">
        <v>415</v>
      </c>
      <c r="G3062" s="6" t="s">
        <v>416</v>
      </c>
      <c r="H3062" s="8" t="str">
        <f>VLOOKUP(C3062,agent_name_matching!A:B,2,false)</f>
        <v>Dialog LLM</v>
      </c>
      <c r="I3062" s="32" t="s">
        <v>8012</v>
      </c>
      <c r="J3062" s="6" t="s">
        <v>418</v>
      </c>
      <c r="L3062" s="6">
        <v>17570.0</v>
      </c>
      <c r="M3062" s="6">
        <v>254.0</v>
      </c>
      <c r="N3062" s="6">
        <v>6147.0</v>
      </c>
      <c r="O3062" s="6" t="s">
        <v>8013</v>
      </c>
      <c r="P3062" s="8" t="str">
        <f t="shared" si="1"/>
        <v/>
      </c>
      <c r="Q3062" s="8" t="str">
        <f t="shared" si="10"/>
        <v/>
      </c>
      <c r="R3062" s="8" t="str">
        <f>if(and(P3062&lt;&gt;"",Q3062&lt;&gt;"newexp",Q3062&lt;&gt;"nostart"),countifs(script_conform_dispatching!A:A,P3062,script_conform_dispatching!B:B,Q3062),"")</f>
        <v/>
      </c>
      <c r="S3062" s="8" t="str">
        <f t="shared" si="3"/>
        <v/>
      </c>
    </row>
    <row r="3063" hidden="1">
      <c r="A3063" s="6" t="s">
        <v>8014</v>
      </c>
      <c r="B3063" s="6" t="s">
        <v>159</v>
      </c>
      <c r="C3063" s="6" t="s">
        <v>450</v>
      </c>
      <c r="F3063" s="6" t="s">
        <v>415</v>
      </c>
      <c r="G3063" s="6" t="s">
        <v>416</v>
      </c>
      <c r="H3063" s="8" t="str">
        <f>VLOOKUP(C3063,agent_name_matching!A:B,2,false)</f>
        <v>Validator LLM</v>
      </c>
      <c r="I3063" s="32" t="s">
        <v>451</v>
      </c>
      <c r="J3063" s="6" t="s">
        <v>452</v>
      </c>
      <c r="L3063" s="6">
        <v>9269.0</v>
      </c>
      <c r="M3063" s="6">
        <v>10.0</v>
      </c>
      <c r="N3063" s="6">
        <v>1475.0</v>
      </c>
      <c r="O3063" s="6" t="s">
        <v>8015</v>
      </c>
      <c r="P3063" s="8" t="str">
        <f t="shared" si="1"/>
        <v/>
      </c>
      <c r="Q3063" s="8" t="str">
        <f t="shared" si="10"/>
        <v/>
      </c>
      <c r="R3063" s="8" t="str">
        <f>if(and(P3063&lt;&gt;"",Q3063&lt;&gt;"newexp",Q3063&lt;&gt;"nostart"),countifs(script_conform_dispatching!A:A,P3063,script_conform_dispatching!B:B,Q3063),"")</f>
        <v/>
      </c>
      <c r="S3063" s="8" t="str">
        <f t="shared" si="3"/>
        <v/>
      </c>
    </row>
    <row r="3064" hidden="1">
      <c r="A3064" s="6" t="s">
        <v>8016</v>
      </c>
      <c r="B3064" s="6" t="s">
        <v>159</v>
      </c>
      <c r="C3064" s="6" t="s">
        <v>37</v>
      </c>
      <c r="F3064" s="6" t="s">
        <v>415</v>
      </c>
      <c r="G3064" s="6" t="s">
        <v>416</v>
      </c>
      <c r="H3064" s="8" t="str">
        <f>VLOOKUP(C3064,agent_name_matching!A:B,2,false)</f>
        <v>Patient LLM</v>
      </c>
      <c r="I3064" s="32" t="s">
        <v>8017</v>
      </c>
      <c r="J3064" s="6" t="s">
        <v>418</v>
      </c>
      <c r="K3064" s="6">
        <v>1.0</v>
      </c>
      <c r="L3064" s="6">
        <v>9066.0</v>
      </c>
      <c r="M3064" s="6">
        <v>66.0</v>
      </c>
      <c r="N3064" s="6">
        <v>1522.0</v>
      </c>
      <c r="O3064" s="6" t="s">
        <v>8018</v>
      </c>
      <c r="P3064" s="8" t="str">
        <f t="shared" si="1"/>
        <v/>
      </c>
      <c r="Q3064" s="8" t="str">
        <f t="shared" si="10"/>
        <v/>
      </c>
      <c r="R3064" s="8" t="str">
        <f>if(and(P3064&lt;&gt;"",Q3064&lt;&gt;"newexp",Q3064&lt;&gt;"nostart"),countifs(script_conform_dispatching!A:A,P3064,script_conform_dispatching!B:B,Q3064),"")</f>
        <v/>
      </c>
      <c r="S3064" s="8" t="str">
        <f t="shared" si="3"/>
        <v/>
      </c>
    </row>
    <row r="3065" hidden="1">
      <c r="A3065" s="6" t="s">
        <v>8019</v>
      </c>
      <c r="B3065" s="6" t="s">
        <v>159</v>
      </c>
      <c r="C3065" s="6" t="s">
        <v>411</v>
      </c>
      <c r="H3065" s="8" t="str">
        <f>VLOOKUP(C3065,agent_name_matching!A:B,2,false)</f>
        <v>System</v>
      </c>
      <c r="I3065" s="33"/>
      <c r="O3065" s="6" t="s">
        <v>8020</v>
      </c>
      <c r="P3065" s="8" t="str">
        <f t="shared" si="1"/>
        <v/>
      </c>
      <c r="Q3065" s="8" t="str">
        <f t="shared" si="10"/>
        <v/>
      </c>
      <c r="R3065" s="8" t="str">
        <f>if(and(P3065&lt;&gt;"",Q3065&lt;&gt;"newexp",Q3065&lt;&gt;"nostart"),countifs(script_conform_dispatching!A:A,P3065,script_conform_dispatching!B:B,Q3065),"")</f>
        <v/>
      </c>
      <c r="S3065" s="8" t="str">
        <f t="shared" si="3"/>
        <v/>
      </c>
    </row>
    <row r="3066" hidden="1">
      <c r="A3066" s="6" t="s">
        <v>8021</v>
      </c>
      <c r="B3066" s="6" t="s">
        <v>159</v>
      </c>
      <c r="C3066" s="6" t="s">
        <v>1007</v>
      </c>
      <c r="F3066" s="6" t="s">
        <v>415</v>
      </c>
      <c r="G3066" s="6" t="s">
        <v>416</v>
      </c>
      <c r="H3066" s="8" t="str">
        <f>VLOOKUP(C3066,agent_name_matching!A:B,2,false)</f>
        <v>Assessor LLM</v>
      </c>
      <c r="I3066" s="32" t="s">
        <v>1008</v>
      </c>
      <c r="J3066" s="6" t="s">
        <v>418</v>
      </c>
      <c r="L3066" s="6">
        <v>9507.0</v>
      </c>
      <c r="M3066" s="6">
        <v>14.0</v>
      </c>
      <c r="N3066" s="6">
        <v>1249.0</v>
      </c>
      <c r="O3066" s="6" t="s">
        <v>8022</v>
      </c>
      <c r="P3066" s="8" t="str">
        <f t="shared" si="1"/>
        <v/>
      </c>
      <c r="Q3066" s="8" t="str">
        <f t="shared" si="10"/>
        <v/>
      </c>
      <c r="R3066" s="8" t="str">
        <f>if(and(P3066&lt;&gt;"",Q3066&lt;&gt;"newexp",Q3066&lt;&gt;"nostart"),countifs(script_conform_dispatching!A:A,P3066,script_conform_dispatching!B:B,Q3066),"")</f>
        <v/>
      </c>
      <c r="S3066" s="8" t="str">
        <f t="shared" si="3"/>
        <v/>
      </c>
    </row>
    <row r="3067" hidden="1">
      <c r="A3067" s="6" t="s">
        <v>8023</v>
      </c>
      <c r="B3067" s="6" t="s">
        <v>159</v>
      </c>
      <c r="C3067" s="6" t="s">
        <v>1011</v>
      </c>
      <c r="F3067" s="6" t="s">
        <v>415</v>
      </c>
      <c r="G3067" s="6" t="s">
        <v>416</v>
      </c>
      <c r="H3067" s="8" t="str">
        <f>VLOOKUP(C3067,agent_name_matching!A:B,2,false)</f>
        <v>Dialog LLM</v>
      </c>
      <c r="I3067" s="32" t="s">
        <v>8024</v>
      </c>
      <c r="J3067" s="6" t="s">
        <v>418</v>
      </c>
      <c r="L3067" s="6">
        <v>18131.0</v>
      </c>
      <c r="M3067" s="6">
        <v>185.0</v>
      </c>
      <c r="N3067" s="6">
        <v>3447.0</v>
      </c>
      <c r="O3067" s="6" t="s">
        <v>8025</v>
      </c>
      <c r="P3067" s="8" t="str">
        <f t="shared" si="1"/>
        <v/>
      </c>
      <c r="Q3067" s="8" t="str">
        <f t="shared" si="10"/>
        <v/>
      </c>
      <c r="R3067" s="8" t="str">
        <f>if(and(P3067&lt;&gt;"",Q3067&lt;&gt;"newexp",Q3067&lt;&gt;"nostart"),countifs(script_conform_dispatching!A:A,P3067,script_conform_dispatching!B:B,Q3067),"")</f>
        <v/>
      </c>
      <c r="S3067" s="8" t="str">
        <f t="shared" si="3"/>
        <v/>
      </c>
    </row>
    <row r="3068" hidden="1">
      <c r="A3068" s="6" t="s">
        <v>8026</v>
      </c>
      <c r="B3068" s="6" t="s">
        <v>159</v>
      </c>
      <c r="C3068" s="6" t="s">
        <v>37</v>
      </c>
      <c r="F3068" s="6" t="s">
        <v>415</v>
      </c>
      <c r="G3068" s="6" t="s">
        <v>416</v>
      </c>
      <c r="H3068" s="8" t="str">
        <f>VLOOKUP(C3068,agent_name_matching!A:B,2,false)</f>
        <v>Patient LLM</v>
      </c>
      <c r="I3068" s="32" t="s">
        <v>8027</v>
      </c>
      <c r="J3068" s="6" t="s">
        <v>418</v>
      </c>
      <c r="K3068" s="6">
        <v>1.0</v>
      </c>
      <c r="L3068" s="6">
        <v>9325.0</v>
      </c>
      <c r="M3068" s="6">
        <v>43.0</v>
      </c>
      <c r="N3068" s="6">
        <v>2037.0</v>
      </c>
      <c r="O3068" s="6" t="s">
        <v>8028</v>
      </c>
      <c r="P3068" s="8" t="str">
        <f t="shared" si="1"/>
        <v/>
      </c>
      <c r="Q3068" s="8" t="str">
        <f t="shared" si="10"/>
        <v/>
      </c>
      <c r="R3068" s="8" t="str">
        <f>if(and(P3068&lt;&gt;"",Q3068&lt;&gt;"newexp",Q3068&lt;&gt;"nostart"),countifs(script_conform_dispatching!A:A,P3068,script_conform_dispatching!B:B,Q3068),"")</f>
        <v/>
      </c>
      <c r="S3068" s="8" t="str">
        <f t="shared" si="3"/>
        <v/>
      </c>
    </row>
    <row r="3069" hidden="1">
      <c r="A3069" s="6" t="s">
        <v>8029</v>
      </c>
      <c r="B3069" s="6" t="s">
        <v>159</v>
      </c>
      <c r="C3069" s="6" t="s">
        <v>411</v>
      </c>
      <c r="H3069" s="8" t="str">
        <f>VLOOKUP(C3069,agent_name_matching!A:B,2,false)</f>
        <v>System</v>
      </c>
      <c r="I3069" s="33"/>
      <c r="O3069" s="6" t="s">
        <v>8030</v>
      </c>
      <c r="P3069" s="8" t="str">
        <f t="shared" si="1"/>
        <v/>
      </c>
      <c r="Q3069" s="8" t="str">
        <f t="shared" si="10"/>
        <v/>
      </c>
      <c r="R3069" s="8" t="str">
        <f>if(and(P3069&lt;&gt;"",Q3069&lt;&gt;"newexp",Q3069&lt;&gt;"nostart"),countifs(script_conform_dispatching!A:A,P3069,script_conform_dispatching!B:B,Q3069),"")</f>
        <v/>
      </c>
      <c r="S3069" s="8" t="str">
        <f t="shared" si="3"/>
        <v/>
      </c>
    </row>
    <row r="3070" hidden="1">
      <c r="A3070" s="6" t="s">
        <v>8031</v>
      </c>
      <c r="B3070" s="6" t="s">
        <v>159</v>
      </c>
      <c r="C3070" s="6" t="s">
        <v>1007</v>
      </c>
      <c r="F3070" s="6" t="s">
        <v>415</v>
      </c>
      <c r="G3070" s="6" t="s">
        <v>416</v>
      </c>
      <c r="H3070" s="8" t="str">
        <f>VLOOKUP(C3070,agent_name_matching!A:B,2,false)</f>
        <v>Assessor LLM</v>
      </c>
      <c r="I3070" s="32" t="s">
        <v>1008</v>
      </c>
      <c r="J3070" s="6" t="s">
        <v>418</v>
      </c>
      <c r="L3070" s="6">
        <v>9741.0</v>
      </c>
      <c r="M3070" s="6">
        <v>14.0</v>
      </c>
      <c r="N3070" s="6">
        <v>1216.0</v>
      </c>
      <c r="O3070" s="6" t="s">
        <v>8032</v>
      </c>
      <c r="P3070" s="8" t="str">
        <f t="shared" si="1"/>
        <v/>
      </c>
      <c r="Q3070" s="8" t="str">
        <f t="shared" si="10"/>
        <v/>
      </c>
      <c r="R3070" s="8" t="str">
        <f>if(and(P3070&lt;&gt;"",Q3070&lt;&gt;"newexp",Q3070&lt;&gt;"nostart"),countifs(script_conform_dispatching!A:A,P3070,script_conform_dispatching!B:B,Q3070),"")</f>
        <v/>
      </c>
      <c r="S3070" s="8" t="str">
        <f t="shared" si="3"/>
        <v/>
      </c>
    </row>
    <row r="3071" hidden="1">
      <c r="A3071" s="6" t="s">
        <v>8033</v>
      </c>
      <c r="B3071" s="6" t="s">
        <v>159</v>
      </c>
      <c r="C3071" s="6" t="s">
        <v>1011</v>
      </c>
      <c r="F3071" s="6" t="s">
        <v>415</v>
      </c>
      <c r="G3071" s="6" t="s">
        <v>416</v>
      </c>
      <c r="H3071" s="8" t="str">
        <f>VLOOKUP(C3071,agent_name_matching!A:B,2,false)</f>
        <v>Dialog LLM</v>
      </c>
      <c r="I3071" s="32" t="s">
        <v>8034</v>
      </c>
      <c r="J3071" s="6" t="s">
        <v>418</v>
      </c>
      <c r="L3071" s="6">
        <v>18601.0</v>
      </c>
      <c r="M3071" s="6">
        <v>47.0</v>
      </c>
      <c r="N3071" s="6">
        <v>1790.0</v>
      </c>
      <c r="O3071" s="6" t="s">
        <v>8035</v>
      </c>
      <c r="P3071" s="8" t="str">
        <f t="shared" si="1"/>
        <v/>
      </c>
      <c r="Q3071" s="8" t="str">
        <f t="shared" si="10"/>
        <v/>
      </c>
      <c r="R3071" s="8" t="str">
        <f>if(and(P3071&lt;&gt;"",Q3071&lt;&gt;"newexp",Q3071&lt;&gt;"nostart"),countifs(script_conform_dispatching!A:A,P3071,script_conform_dispatching!B:B,Q3071),"")</f>
        <v/>
      </c>
      <c r="S3071" s="8" t="str">
        <f t="shared" si="3"/>
        <v/>
      </c>
    </row>
    <row r="3072" hidden="1">
      <c r="A3072" s="6" t="s">
        <v>8036</v>
      </c>
      <c r="B3072" s="6" t="s">
        <v>159</v>
      </c>
      <c r="C3072" s="6" t="s">
        <v>37</v>
      </c>
      <c r="F3072" s="6" t="s">
        <v>415</v>
      </c>
      <c r="G3072" s="6" t="s">
        <v>416</v>
      </c>
      <c r="H3072" s="8" t="str">
        <f>VLOOKUP(C3072,agent_name_matching!A:B,2,false)</f>
        <v>Patient LLM</v>
      </c>
      <c r="I3072" s="32" t="s">
        <v>8037</v>
      </c>
      <c r="J3072" s="6" t="s">
        <v>418</v>
      </c>
      <c r="K3072" s="6">
        <v>1.0</v>
      </c>
      <c r="L3072" s="6">
        <v>9423.0</v>
      </c>
      <c r="M3072" s="6">
        <v>77.0</v>
      </c>
      <c r="N3072" s="6">
        <v>2113.0</v>
      </c>
      <c r="O3072" s="6" t="s">
        <v>8038</v>
      </c>
      <c r="P3072" s="8" t="str">
        <f t="shared" si="1"/>
        <v/>
      </c>
      <c r="Q3072" s="8" t="str">
        <f t="shared" si="10"/>
        <v/>
      </c>
      <c r="R3072" s="8" t="str">
        <f>if(and(P3072&lt;&gt;"",Q3072&lt;&gt;"newexp",Q3072&lt;&gt;"nostart"),countifs(script_conform_dispatching!A:A,P3072,script_conform_dispatching!B:B,Q3072),"")</f>
        <v/>
      </c>
      <c r="S3072" s="8" t="str">
        <f t="shared" si="3"/>
        <v/>
      </c>
    </row>
    <row r="3073" hidden="1">
      <c r="A3073" s="6" t="s">
        <v>8039</v>
      </c>
      <c r="B3073" s="6" t="s">
        <v>159</v>
      </c>
      <c r="C3073" s="6" t="s">
        <v>411</v>
      </c>
      <c r="H3073" s="8" t="str">
        <f>VLOOKUP(C3073,agent_name_matching!A:B,2,false)</f>
        <v>System</v>
      </c>
      <c r="I3073" s="33"/>
      <c r="O3073" s="6" t="s">
        <v>8040</v>
      </c>
      <c r="P3073" s="8" t="str">
        <f t="shared" si="1"/>
        <v/>
      </c>
      <c r="Q3073" s="8" t="str">
        <f t="shared" si="10"/>
        <v/>
      </c>
      <c r="R3073" s="8" t="str">
        <f>if(and(P3073&lt;&gt;"",Q3073&lt;&gt;"newexp",Q3073&lt;&gt;"nostart"),countifs(script_conform_dispatching!A:A,P3073,script_conform_dispatching!B:B,Q3073),"")</f>
        <v/>
      </c>
      <c r="S3073" s="8" t="str">
        <f t="shared" si="3"/>
        <v/>
      </c>
    </row>
    <row r="3074" hidden="1">
      <c r="A3074" s="6" t="s">
        <v>8041</v>
      </c>
      <c r="B3074" s="6" t="s">
        <v>159</v>
      </c>
      <c r="C3074" s="6" t="s">
        <v>1007</v>
      </c>
      <c r="F3074" s="6" t="s">
        <v>415</v>
      </c>
      <c r="G3074" s="6" t="s">
        <v>416</v>
      </c>
      <c r="H3074" s="8" t="str">
        <f>VLOOKUP(C3074,agent_name_matching!A:B,2,false)</f>
        <v>Assessor LLM</v>
      </c>
      <c r="I3074" s="32" t="s">
        <v>1008</v>
      </c>
      <c r="J3074" s="6" t="s">
        <v>418</v>
      </c>
      <c r="L3074" s="6">
        <v>9871.0</v>
      </c>
      <c r="M3074" s="6">
        <v>14.0</v>
      </c>
      <c r="N3074" s="6">
        <v>1219.0</v>
      </c>
      <c r="O3074" s="6" t="s">
        <v>8042</v>
      </c>
      <c r="P3074" s="8" t="str">
        <f t="shared" si="1"/>
        <v/>
      </c>
      <c r="Q3074" s="8" t="str">
        <f t="shared" si="10"/>
        <v/>
      </c>
      <c r="R3074" s="8" t="str">
        <f>if(and(P3074&lt;&gt;"",Q3074&lt;&gt;"newexp",Q3074&lt;&gt;"nostart"),countifs(script_conform_dispatching!A:A,P3074,script_conform_dispatching!B:B,Q3074),"")</f>
        <v/>
      </c>
      <c r="S3074" s="8" t="str">
        <f t="shared" si="3"/>
        <v/>
      </c>
    </row>
    <row r="3075" hidden="1">
      <c r="A3075" s="6" t="s">
        <v>8043</v>
      </c>
      <c r="B3075" s="6" t="s">
        <v>159</v>
      </c>
      <c r="C3075" s="6" t="s">
        <v>1011</v>
      </c>
      <c r="F3075" s="6" t="s">
        <v>415</v>
      </c>
      <c r="G3075" s="6" t="s">
        <v>416</v>
      </c>
      <c r="H3075" s="8" t="str">
        <f>VLOOKUP(C3075,agent_name_matching!A:B,2,false)</f>
        <v>Dialog LLM</v>
      </c>
      <c r="I3075" s="32" t="s">
        <v>8044</v>
      </c>
      <c r="J3075" s="6" t="s">
        <v>418</v>
      </c>
      <c r="L3075" s="6">
        <v>18967.0</v>
      </c>
      <c r="M3075" s="6">
        <v>109.0</v>
      </c>
      <c r="N3075" s="6">
        <v>3369.0</v>
      </c>
      <c r="O3075" s="6" t="s">
        <v>8045</v>
      </c>
      <c r="P3075" s="8" t="str">
        <f t="shared" si="1"/>
        <v/>
      </c>
      <c r="Q3075" s="8" t="str">
        <f t="shared" si="10"/>
        <v/>
      </c>
      <c r="R3075" s="8" t="str">
        <f>if(and(P3075&lt;&gt;"",Q3075&lt;&gt;"newexp",Q3075&lt;&gt;"nostart"),countifs(script_conform_dispatching!A:A,P3075,script_conform_dispatching!B:B,Q3075),"")</f>
        <v/>
      </c>
      <c r="S3075" s="8" t="str">
        <f t="shared" si="3"/>
        <v/>
      </c>
    </row>
    <row r="3076" hidden="1">
      <c r="A3076" s="6" t="s">
        <v>8046</v>
      </c>
      <c r="B3076" s="6" t="s">
        <v>159</v>
      </c>
      <c r="C3076" s="6" t="s">
        <v>37</v>
      </c>
      <c r="F3076" s="6" t="s">
        <v>415</v>
      </c>
      <c r="G3076" s="6" t="s">
        <v>416</v>
      </c>
      <c r="H3076" s="8" t="str">
        <f>VLOOKUP(C3076,agent_name_matching!A:B,2,false)</f>
        <v>Patient LLM</v>
      </c>
      <c r="I3076" s="32" t="s">
        <v>8047</v>
      </c>
      <c r="J3076" s="6" t="s">
        <v>418</v>
      </c>
      <c r="K3076" s="6">
        <v>1.0</v>
      </c>
      <c r="L3076" s="6">
        <v>9617.0</v>
      </c>
      <c r="M3076" s="6">
        <v>46.0</v>
      </c>
      <c r="N3076" s="6">
        <v>1732.0</v>
      </c>
      <c r="O3076" s="6" t="s">
        <v>8048</v>
      </c>
      <c r="P3076" s="8" t="str">
        <f t="shared" si="1"/>
        <v/>
      </c>
      <c r="Q3076" s="8" t="str">
        <f t="shared" si="10"/>
        <v/>
      </c>
      <c r="R3076" s="8" t="str">
        <f>if(and(P3076&lt;&gt;"",Q3076&lt;&gt;"newexp",Q3076&lt;&gt;"nostart"),countifs(script_conform_dispatching!A:A,P3076,script_conform_dispatching!B:B,Q3076),"")</f>
        <v/>
      </c>
      <c r="S3076" s="8" t="str">
        <f t="shared" si="3"/>
        <v/>
      </c>
    </row>
    <row r="3077" hidden="1">
      <c r="A3077" s="6" t="s">
        <v>8049</v>
      </c>
      <c r="B3077" s="6" t="s">
        <v>159</v>
      </c>
      <c r="C3077" s="6" t="s">
        <v>411</v>
      </c>
      <c r="H3077" s="8" t="str">
        <f>VLOOKUP(C3077,agent_name_matching!A:B,2,false)</f>
        <v>System</v>
      </c>
      <c r="I3077" s="33"/>
      <c r="O3077" s="6" t="s">
        <v>8050</v>
      </c>
      <c r="P3077" s="8" t="str">
        <f t="shared" si="1"/>
        <v/>
      </c>
      <c r="Q3077" s="8" t="str">
        <f t="shared" si="10"/>
        <v/>
      </c>
      <c r="R3077" s="8" t="str">
        <f>if(and(P3077&lt;&gt;"",Q3077&lt;&gt;"newexp",Q3077&lt;&gt;"nostart"),countifs(script_conform_dispatching!A:A,P3077,script_conform_dispatching!B:B,Q3077),"")</f>
        <v/>
      </c>
      <c r="S3077" s="8" t="str">
        <f t="shared" si="3"/>
        <v/>
      </c>
    </row>
    <row r="3078" hidden="1">
      <c r="A3078" s="6" t="s">
        <v>8051</v>
      </c>
      <c r="B3078" s="6" t="s">
        <v>159</v>
      </c>
      <c r="C3078" s="6" t="s">
        <v>1007</v>
      </c>
      <c r="F3078" s="6" t="s">
        <v>415</v>
      </c>
      <c r="G3078" s="6" t="s">
        <v>416</v>
      </c>
      <c r="H3078" s="8" t="str">
        <f>VLOOKUP(C3078,agent_name_matching!A:B,2,false)</f>
        <v>Assessor LLM</v>
      </c>
      <c r="I3078" s="32" t="s">
        <v>1008</v>
      </c>
      <c r="J3078" s="6" t="s">
        <v>418</v>
      </c>
      <c r="L3078" s="6">
        <v>10032.0</v>
      </c>
      <c r="M3078" s="6">
        <v>14.0</v>
      </c>
      <c r="N3078" s="6">
        <v>1314.0</v>
      </c>
      <c r="O3078" s="6" t="s">
        <v>8052</v>
      </c>
      <c r="P3078" s="8" t="str">
        <f t="shared" si="1"/>
        <v/>
      </c>
      <c r="Q3078" s="8" t="str">
        <f t="shared" si="10"/>
        <v/>
      </c>
      <c r="R3078" s="8" t="str">
        <f>if(and(P3078&lt;&gt;"",Q3078&lt;&gt;"newexp",Q3078&lt;&gt;"nostart"),countifs(script_conform_dispatching!A:A,P3078,script_conform_dispatching!B:B,Q3078),"")</f>
        <v/>
      </c>
      <c r="S3078" s="8" t="str">
        <f t="shared" si="3"/>
        <v/>
      </c>
    </row>
    <row r="3079" hidden="1">
      <c r="A3079" s="6" t="s">
        <v>8053</v>
      </c>
      <c r="B3079" s="6" t="s">
        <v>159</v>
      </c>
      <c r="C3079" s="6" t="s">
        <v>1011</v>
      </c>
      <c r="F3079" s="6" t="s">
        <v>415</v>
      </c>
      <c r="G3079" s="6" t="s">
        <v>416</v>
      </c>
      <c r="H3079" s="8" t="str">
        <f>VLOOKUP(C3079,agent_name_matching!A:B,2,false)</f>
        <v>Dialog LLM</v>
      </c>
      <c r="I3079" s="32" t="s">
        <v>8054</v>
      </c>
      <c r="J3079" s="6" t="s">
        <v>418</v>
      </c>
      <c r="L3079" s="6">
        <v>19364.0</v>
      </c>
      <c r="M3079" s="6">
        <v>90.0</v>
      </c>
      <c r="N3079" s="6">
        <v>3619.0</v>
      </c>
      <c r="O3079" s="6" t="s">
        <v>8055</v>
      </c>
      <c r="P3079" s="8" t="str">
        <f t="shared" si="1"/>
        <v/>
      </c>
      <c r="Q3079" s="8" t="str">
        <f t="shared" si="10"/>
        <v/>
      </c>
      <c r="R3079" s="8" t="str">
        <f>if(and(P3079&lt;&gt;"",Q3079&lt;&gt;"newexp",Q3079&lt;&gt;"nostart"),countifs(script_conform_dispatching!A:A,P3079,script_conform_dispatching!B:B,Q3079),"")</f>
        <v/>
      </c>
      <c r="S3079" s="8" t="str">
        <f t="shared" si="3"/>
        <v/>
      </c>
    </row>
    <row r="3080" hidden="1">
      <c r="A3080" s="6" t="s">
        <v>8056</v>
      </c>
      <c r="B3080" s="6" t="s">
        <v>159</v>
      </c>
      <c r="C3080" s="6" t="s">
        <v>37</v>
      </c>
      <c r="F3080" s="6" t="s">
        <v>415</v>
      </c>
      <c r="G3080" s="6" t="s">
        <v>416</v>
      </c>
      <c r="H3080" s="8" t="str">
        <f>VLOOKUP(C3080,agent_name_matching!A:B,2,false)</f>
        <v>Patient LLM</v>
      </c>
      <c r="I3080" s="32" t="s">
        <v>8057</v>
      </c>
      <c r="J3080" s="6" t="s">
        <v>418</v>
      </c>
      <c r="K3080" s="6">
        <v>1.0</v>
      </c>
      <c r="L3080" s="6">
        <v>9761.0</v>
      </c>
      <c r="M3080" s="6">
        <v>131.0</v>
      </c>
      <c r="N3080" s="6">
        <v>2489.0</v>
      </c>
      <c r="O3080" s="6" t="s">
        <v>8058</v>
      </c>
      <c r="P3080" s="8" t="str">
        <f t="shared" si="1"/>
        <v/>
      </c>
      <c r="Q3080" s="8" t="str">
        <f t="shared" si="10"/>
        <v/>
      </c>
      <c r="R3080" s="8" t="str">
        <f>if(and(P3080&lt;&gt;"",Q3080&lt;&gt;"newexp",Q3080&lt;&gt;"nostart"),countifs(script_conform_dispatching!A:A,P3080,script_conform_dispatching!B:B,Q3080),"")</f>
        <v/>
      </c>
      <c r="S3080" s="8" t="str">
        <f t="shared" si="3"/>
        <v/>
      </c>
    </row>
    <row r="3081" hidden="1">
      <c r="A3081" s="6" t="s">
        <v>8059</v>
      </c>
      <c r="B3081" s="6" t="s">
        <v>159</v>
      </c>
      <c r="C3081" s="6" t="s">
        <v>411</v>
      </c>
      <c r="H3081" s="8" t="str">
        <f>VLOOKUP(C3081,agent_name_matching!A:B,2,false)</f>
        <v>System</v>
      </c>
      <c r="I3081" s="33"/>
      <c r="O3081" s="6" t="s">
        <v>8060</v>
      </c>
      <c r="P3081" s="8" t="str">
        <f t="shared" si="1"/>
        <v/>
      </c>
      <c r="Q3081" s="8" t="str">
        <f t="shared" si="10"/>
        <v/>
      </c>
      <c r="R3081" s="8" t="str">
        <f>if(and(P3081&lt;&gt;"",Q3081&lt;&gt;"newexp",Q3081&lt;&gt;"nostart"),countifs(script_conform_dispatching!A:A,P3081,script_conform_dispatching!B:B,Q3081),"")</f>
        <v/>
      </c>
      <c r="S3081" s="8" t="str">
        <f t="shared" si="3"/>
        <v/>
      </c>
    </row>
    <row r="3082" hidden="1">
      <c r="A3082" s="6" t="s">
        <v>8061</v>
      </c>
      <c r="B3082" s="6" t="s">
        <v>159</v>
      </c>
      <c r="C3082" s="6" t="s">
        <v>1007</v>
      </c>
      <c r="F3082" s="6" t="s">
        <v>415</v>
      </c>
      <c r="G3082" s="6" t="s">
        <v>416</v>
      </c>
      <c r="H3082" s="8" t="str">
        <f>VLOOKUP(C3082,agent_name_matching!A:B,2,false)</f>
        <v>Assessor LLM</v>
      </c>
      <c r="I3082" s="32" t="s">
        <v>1008</v>
      </c>
      <c r="J3082" s="6" t="s">
        <v>418</v>
      </c>
      <c r="L3082" s="6">
        <v>10259.0</v>
      </c>
      <c r="M3082" s="6">
        <v>14.0</v>
      </c>
      <c r="N3082" s="6">
        <v>1115.0</v>
      </c>
      <c r="O3082" s="6" t="s">
        <v>8062</v>
      </c>
      <c r="P3082" s="8" t="str">
        <f t="shared" si="1"/>
        <v/>
      </c>
      <c r="Q3082" s="8" t="str">
        <f t="shared" si="10"/>
        <v/>
      </c>
      <c r="R3082" s="8" t="str">
        <f>if(and(P3082&lt;&gt;"",Q3082&lt;&gt;"newexp",Q3082&lt;&gt;"nostart"),countifs(script_conform_dispatching!A:A,P3082,script_conform_dispatching!B:B,Q3082),"")</f>
        <v/>
      </c>
      <c r="S3082" s="8" t="str">
        <f t="shared" si="3"/>
        <v/>
      </c>
    </row>
    <row r="3083" hidden="1">
      <c r="A3083" s="6" t="s">
        <v>8063</v>
      </c>
      <c r="B3083" s="6" t="s">
        <v>159</v>
      </c>
      <c r="C3083" s="6" t="s">
        <v>1011</v>
      </c>
      <c r="F3083" s="6" t="s">
        <v>415</v>
      </c>
      <c r="G3083" s="6" t="s">
        <v>416</v>
      </c>
      <c r="H3083" s="8" t="str">
        <f>VLOOKUP(C3083,agent_name_matching!A:B,2,false)</f>
        <v>Dialog LLM</v>
      </c>
      <c r="I3083" s="32" t="s">
        <v>8064</v>
      </c>
      <c r="J3083" s="6" t="s">
        <v>418</v>
      </c>
      <c r="L3083" s="6">
        <v>19827.0</v>
      </c>
      <c r="M3083" s="6">
        <v>112.0</v>
      </c>
      <c r="N3083" s="6">
        <v>3059.0</v>
      </c>
      <c r="O3083" s="6" t="s">
        <v>8065</v>
      </c>
      <c r="P3083" s="8" t="str">
        <f t="shared" si="1"/>
        <v/>
      </c>
      <c r="Q3083" s="8" t="str">
        <f t="shared" si="10"/>
        <v/>
      </c>
      <c r="R3083" s="8" t="str">
        <f>if(and(P3083&lt;&gt;"",Q3083&lt;&gt;"newexp",Q3083&lt;&gt;"nostart"),countifs(script_conform_dispatching!A:A,P3083,script_conform_dispatching!B:B,Q3083),"")</f>
        <v/>
      </c>
      <c r="S3083" s="8" t="str">
        <f t="shared" si="3"/>
        <v/>
      </c>
    </row>
    <row r="3084" hidden="1">
      <c r="A3084" s="6" t="s">
        <v>8066</v>
      </c>
      <c r="B3084" s="6" t="s">
        <v>159</v>
      </c>
      <c r="C3084" s="6" t="s">
        <v>37</v>
      </c>
      <c r="F3084" s="6" t="s">
        <v>415</v>
      </c>
      <c r="G3084" s="6" t="s">
        <v>416</v>
      </c>
      <c r="H3084" s="8" t="str">
        <f>VLOOKUP(C3084,agent_name_matching!A:B,2,false)</f>
        <v>Patient LLM</v>
      </c>
      <c r="I3084" s="32" t="s">
        <v>8067</v>
      </c>
      <c r="J3084" s="6" t="s">
        <v>418</v>
      </c>
      <c r="K3084" s="6">
        <v>1.0</v>
      </c>
      <c r="L3084" s="6">
        <v>10012.0</v>
      </c>
      <c r="M3084" s="6">
        <v>105.0</v>
      </c>
      <c r="N3084" s="6">
        <v>2227.0</v>
      </c>
      <c r="O3084" s="6" t="s">
        <v>8068</v>
      </c>
      <c r="P3084" s="8" t="str">
        <f t="shared" si="1"/>
        <v/>
      </c>
      <c r="Q3084" s="8" t="str">
        <f t="shared" si="10"/>
        <v/>
      </c>
      <c r="R3084" s="8" t="str">
        <f>if(and(P3084&lt;&gt;"",Q3084&lt;&gt;"newexp",Q3084&lt;&gt;"nostart"),countifs(script_conform_dispatching!A:A,P3084,script_conform_dispatching!B:B,Q3084),"")</f>
        <v/>
      </c>
      <c r="S3084" s="8" t="str">
        <f t="shared" si="3"/>
        <v/>
      </c>
    </row>
    <row r="3085" hidden="1">
      <c r="A3085" s="6" t="s">
        <v>8069</v>
      </c>
      <c r="B3085" s="6" t="s">
        <v>159</v>
      </c>
      <c r="C3085" s="6" t="s">
        <v>411</v>
      </c>
      <c r="H3085" s="8" t="str">
        <f>VLOOKUP(C3085,agent_name_matching!A:B,2,false)</f>
        <v>System</v>
      </c>
      <c r="I3085" s="33"/>
      <c r="O3085" s="6" t="s">
        <v>8070</v>
      </c>
      <c r="P3085" s="8" t="str">
        <f t="shared" si="1"/>
        <v/>
      </c>
      <c r="Q3085" s="8" t="str">
        <f t="shared" si="10"/>
        <v/>
      </c>
      <c r="R3085" s="8" t="str">
        <f>if(and(P3085&lt;&gt;"",Q3085&lt;&gt;"newexp",Q3085&lt;&gt;"nostart"),countifs(script_conform_dispatching!A:A,P3085,script_conform_dispatching!B:B,Q3085),"")</f>
        <v/>
      </c>
      <c r="S3085" s="8" t="str">
        <f t="shared" si="3"/>
        <v/>
      </c>
    </row>
    <row r="3086" hidden="1">
      <c r="A3086" s="6" t="s">
        <v>8071</v>
      </c>
      <c r="B3086" s="6" t="s">
        <v>159</v>
      </c>
      <c r="C3086" s="6" t="s">
        <v>1007</v>
      </c>
      <c r="F3086" s="6" t="s">
        <v>415</v>
      </c>
      <c r="G3086" s="6" t="s">
        <v>416</v>
      </c>
      <c r="H3086" s="8" t="str">
        <f>VLOOKUP(C3086,agent_name_matching!A:B,2,false)</f>
        <v>Assessor LLM</v>
      </c>
      <c r="I3086" s="32" t="s">
        <v>1008</v>
      </c>
      <c r="J3086" s="6" t="s">
        <v>418</v>
      </c>
      <c r="L3086" s="6">
        <v>10482.0</v>
      </c>
      <c r="M3086" s="6">
        <v>14.0</v>
      </c>
      <c r="N3086" s="6">
        <v>1066.0</v>
      </c>
      <c r="O3086" s="6" t="s">
        <v>8072</v>
      </c>
      <c r="P3086" s="8" t="str">
        <f t="shared" si="1"/>
        <v/>
      </c>
      <c r="Q3086" s="8" t="str">
        <f t="shared" si="10"/>
        <v/>
      </c>
      <c r="R3086" s="8" t="str">
        <f>if(and(P3086&lt;&gt;"",Q3086&lt;&gt;"newexp",Q3086&lt;&gt;"nostart"),countifs(script_conform_dispatching!A:A,P3086,script_conform_dispatching!B:B,Q3086),"")</f>
        <v/>
      </c>
      <c r="S3086" s="8" t="str">
        <f t="shared" si="3"/>
        <v/>
      </c>
    </row>
    <row r="3087" hidden="1">
      <c r="A3087" s="6" t="s">
        <v>8073</v>
      </c>
      <c r="B3087" s="6" t="s">
        <v>159</v>
      </c>
      <c r="C3087" s="6" t="s">
        <v>1011</v>
      </c>
      <c r="F3087" s="6" t="s">
        <v>415</v>
      </c>
      <c r="G3087" s="6" t="s">
        <v>416</v>
      </c>
      <c r="H3087" s="8" t="str">
        <f>VLOOKUP(C3087,agent_name_matching!A:B,2,false)</f>
        <v>Dialog LLM</v>
      </c>
      <c r="I3087" s="32" t="s">
        <v>8074</v>
      </c>
      <c r="J3087" s="6" t="s">
        <v>418</v>
      </c>
      <c r="L3087" s="6">
        <v>20286.0</v>
      </c>
      <c r="M3087" s="6">
        <v>103.0</v>
      </c>
      <c r="N3087" s="6">
        <v>2330.0</v>
      </c>
      <c r="O3087" s="6" t="s">
        <v>8075</v>
      </c>
      <c r="P3087" s="8" t="str">
        <f t="shared" si="1"/>
        <v/>
      </c>
      <c r="Q3087" s="8" t="str">
        <f t="shared" si="10"/>
        <v/>
      </c>
      <c r="R3087" s="8" t="str">
        <f>if(and(P3087&lt;&gt;"",Q3087&lt;&gt;"newexp",Q3087&lt;&gt;"nostart"),countifs(script_conform_dispatching!A:A,P3087,script_conform_dispatching!B:B,Q3087),"")</f>
        <v/>
      </c>
      <c r="S3087" s="8" t="str">
        <f t="shared" si="3"/>
        <v/>
      </c>
    </row>
    <row r="3088" hidden="1">
      <c r="A3088" s="6" t="s">
        <v>8076</v>
      </c>
      <c r="B3088" s="6" t="s">
        <v>159</v>
      </c>
      <c r="C3088" s="6" t="s">
        <v>37</v>
      </c>
      <c r="F3088" s="6" t="s">
        <v>415</v>
      </c>
      <c r="G3088" s="6" t="s">
        <v>416</v>
      </c>
      <c r="H3088" s="8" t="str">
        <f>VLOOKUP(C3088,agent_name_matching!A:B,2,false)</f>
        <v>Patient LLM</v>
      </c>
      <c r="I3088" s="32" t="s">
        <v>8077</v>
      </c>
      <c r="J3088" s="6" t="s">
        <v>418</v>
      </c>
      <c r="K3088" s="6">
        <v>1.0</v>
      </c>
      <c r="L3088" s="6">
        <v>10228.0</v>
      </c>
      <c r="M3088" s="6">
        <v>67.0</v>
      </c>
      <c r="N3088" s="6">
        <v>1813.0</v>
      </c>
      <c r="O3088" s="6" t="s">
        <v>8078</v>
      </c>
      <c r="P3088" s="8" t="str">
        <f t="shared" si="1"/>
        <v/>
      </c>
      <c r="Q3088" s="8" t="str">
        <f t="shared" si="10"/>
        <v/>
      </c>
      <c r="R3088" s="8" t="str">
        <f>if(and(P3088&lt;&gt;"",Q3088&lt;&gt;"newexp",Q3088&lt;&gt;"nostart"),countifs(script_conform_dispatching!A:A,P3088,script_conform_dispatching!B:B,Q3088),"")</f>
        <v/>
      </c>
      <c r="S3088" s="8" t="str">
        <f t="shared" si="3"/>
        <v/>
      </c>
    </row>
    <row r="3089" hidden="1">
      <c r="A3089" s="6" t="s">
        <v>8079</v>
      </c>
      <c r="B3089" s="6" t="s">
        <v>159</v>
      </c>
      <c r="C3089" s="6" t="s">
        <v>411</v>
      </c>
      <c r="H3089" s="8" t="str">
        <f>VLOOKUP(C3089,agent_name_matching!A:B,2,false)</f>
        <v>System</v>
      </c>
      <c r="I3089" s="33"/>
      <c r="O3089" s="6" t="s">
        <v>8080</v>
      </c>
      <c r="P3089" s="8" t="str">
        <f t="shared" si="1"/>
        <v/>
      </c>
      <c r="Q3089" s="8" t="str">
        <f t="shared" si="10"/>
        <v/>
      </c>
      <c r="R3089" s="8" t="str">
        <f>if(and(P3089&lt;&gt;"",Q3089&lt;&gt;"newexp",Q3089&lt;&gt;"nostart"),countifs(script_conform_dispatching!A:A,P3089,script_conform_dispatching!B:B,Q3089),"")</f>
        <v/>
      </c>
      <c r="S3089" s="8" t="str">
        <f t="shared" si="3"/>
        <v/>
      </c>
    </row>
    <row r="3090" hidden="1">
      <c r="A3090" s="6" t="s">
        <v>8081</v>
      </c>
      <c r="B3090" s="6" t="s">
        <v>159</v>
      </c>
      <c r="C3090" s="6" t="s">
        <v>1007</v>
      </c>
      <c r="F3090" s="6" t="s">
        <v>415</v>
      </c>
      <c r="G3090" s="6" t="s">
        <v>416</v>
      </c>
      <c r="H3090" s="8" t="str">
        <f>VLOOKUP(C3090,agent_name_matching!A:B,2,false)</f>
        <v>Assessor LLM</v>
      </c>
      <c r="I3090" s="32" t="s">
        <v>1040</v>
      </c>
      <c r="J3090" s="6" t="s">
        <v>418</v>
      </c>
      <c r="L3090" s="6">
        <v>10658.0</v>
      </c>
      <c r="M3090" s="6">
        <v>12.0</v>
      </c>
      <c r="N3090" s="6">
        <v>1114.0</v>
      </c>
      <c r="O3090" s="6" t="s">
        <v>8082</v>
      </c>
      <c r="P3090" s="8" t="str">
        <f t="shared" si="1"/>
        <v/>
      </c>
      <c r="Q3090" s="8" t="str">
        <f t="shared" si="10"/>
        <v/>
      </c>
      <c r="R3090" s="8" t="str">
        <f>if(and(P3090&lt;&gt;"",Q3090&lt;&gt;"newexp",Q3090&lt;&gt;"nostart"),countifs(script_conform_dispatching!A:A,P3090,script_conform_dispatching!B:B,Q3090),"")</f>
        <v/>
      </c>
      <c r="S3090" s="8" t="str">
        <f t="shared" si="3"/>
        <v/>
      </c>
    </row>
    <row r="3091" hidden="1">
      <c r="A3091" s="6" t="s">
        <v>8083</v>
      </c>
      <c r="B3091" s="6" t="s">
        <v>159</v>
      </c>
      <c r="C3091" s="6" t="s">
        <v>407</v>
      </c>
      <c r="D3091" s="6">
        <v>5.0</v>
      </c>
      <c r="E3091" s="6" t="s">
        <v>445</v>
      </c>
      <c r="H3091" s="8" t="str">
        <f>VLOOKUP(C3091,agent_name_matching!A:B,2,false)</f>
        <v>--</v>
      </c>
      <c r="I3091" s="33"/>
      <c r="O3091" s="6" t="s">
        <v>8084</v>
      </c>
      <c r="P3091" s="8">
        <f t="shared" si="1"/>
        <v>5</v>
      </c>
      <c r="Q3091" s="8">
        <f t="shared" si="10"/>
        <v>8</v>
      </c>
      <c r="R3091" s="8">
        <f>if(and(P3091&lt;&gt;"",Q3091&lt;&gt;"newexp",Q3091&lt;&gt;"nostart"),countifs(script_conform_dispatching!A:A,P3091,script_conform_dispatching!B:B,Q3091),"")</f>
        <v>1</v>
      </c>
      <c r="S3091" s="8" t="str">
        <f t="shared" si="3"/>
        <v/>
      </c>
    </row>
    <row r="3092" hidden="1">
      <c r="A3092" s="6" t="s">
        <v>8085</v>
      </c>
      <c r="B3092" s="6" t="s">
        <v>159</v>
      </c>
      <c r="C3092" s="6" t="s">
        <v>1045</v>
      </c>
      <c r="F3092" s="6" t="s">
        <v>415</v>
      </c>
      <c r="G3092" s="6" t="s">
        <v>416</v>
      </c>
      <c r="H3092" s="8" t="str">
        <f>VLOOKUP(C3092,agent_name_matching!A:B,2,false)</f>
        <v>Dispatcher LLM</v>
      </c>
      <c r="I3092" s="32" t="s">
        <v>1483</v>
      </c>
      <c r="J3092" s="6" t="s">
        <v>418</v>
      </c>
      <c r="L3092" s="6">
        <v>12075.0</v>
      </c>
      <c r="M3092" s="6">
        <v>133.0</v>
      </c>
      <c r="N3092" s="6">
        <v>3562.0</v>
      </c>
      <c r="O3092" s="6" t="s">
        <v>8086</v>
      </c>
      <c r="P3092" s="8" t="str">
        <f t="shared" si="1"/>
        <v/>
      </c>
      <c r="Q3092" s="8" t="str">
        <f t="shared" si="10"/>
        <v/>
      </c>
      <c r="R3092" s="8" t="str">
        <f>if(and(P3092&lt;&gt;"",Q3092&lt;&gt;"newexp",Q3092&lt;&gt;"nostart"),countifs(script_conform_dispatching!A:A,P3092,script_conform_dispatching!B:B,Q3092),"")</f>
        <v/>
      </c>
      <c r="S3092" s="8" t="str">
        <f t="shared" si="3"/>
        <v/>
      </c>
    </row>
    <row r="3093" hidden="1">
      <c r="A3093" s="6" t="s">
        <v>8087</v>
      </c>
      <c r="B3093" s="6" t="s">
        <v>159</v>
      </c>
      <c r="C3093" s="6" t="s">
        <v>407</v>
      </c>
      <c r="D3093" s="6">
        <v>8.0</v>
      </c>
      <c r="E3093" s="6" t="s">
        <v>408</v>
      </c>
      <c r="H3093" s="8" t="str">
        <f>VLOOKUP(C3093,agent_name_matching!A:B,2,false)</f>
        <v>--</v>
      </c>
      <c r="I3093" s="33"/>
      <c r="O3093" s="6" t="s">
        <v>8088</v>
      </c>
      <c r="P3093" s="8" t="str">
        <f t="shared" si="1"/>
        <v/>
      </c>
      <c r="Q3093" s="8" t="str">
        <f t="shared" si="10"/>
        <v/>
      </c>
      <c r="R3093" s="8" t="str">
        <f>if(and(P3093&lt;&gt;"",Q3093&lt;&gt;"newexp",Q3093&lt;&gt;"nostart"),countifs(script_conform_dispatching!A:A,P3093,script_conform_dispatching!B:B,Q3093),"")</f>
        <v/>
      </c>
      <c r="S3093" s="8" t="str">
        <f t="shared" si="3"/>
        <v/>
      </c>
    </row>
    <row r="3094" hidden="1">
      <c r="A3094" s="6" t="s">
        <v>8089</v>
      </c>
      <c r="B3094" s="6" t="s">
        <v>159</v>
      </c>
      <c r="C3094" s="6" t="s">
        <v>1011</v>
      </c>
      <c r="F3094" s="6" t="s">
        <v>415</v>
      </c>
      <c r="G3094" s="6" t="s">
        <v>416</v>
      </c>
      <c r="H3094" s="8" t="str">
        <f>VLOOKUP(C3094,agent_name_matching!A:B,2,false)</f>
        <v>Dialog LLM</v>
      </c>
      <c r="I3094" s="32" t="s">
        <v>8090</v>
      </c>
      <c r="J3094" s="6" t="s">
        <v>418</v>
      </c>
      <c r="L3094" s="6">
        <v>20833.0</v>
      </c>
      <c r="M3094" s="6">
        <v>119.0</v>
      </c>
      <c r="N3094" s="6">
        <v>3833.0</v>
      </c>
      <c r="O3094" s="6" t="s">
        <v>8091</v>
      </c>
      <c r="P3094" s="8" t="str">
        <f t="shared" si="1"/>
        <v/>
      </c>
      <c r="Q3094" s="8" t="str">
        <f t="shared" si="10"/>
        <v/>
      </c>
      <c r="R3094" s="8" t="str">
        <f>if(and(P3094&lt;&gt;"",Q3094&lt;&gt;"newexp",Q3094&lt;&gt;"nostart"),countifs(script_conform_dispatching!A:A,P3094,script_conform_dispatching!B:B,Q3094),"")</f>
        <v/>
      </c>
      <c r="S3094" s="8" t="str">
        <f t="shared" si="3"/>
        <v/>
      </c>
    </row>
    <row r="3095" hidden="1">
      <c r="A3095" s="6" t="s">
        <v>8092</v>
      </c>
      <c r="B3095" s="6" t="s">
        <v>159</v>
      </c>
      <c r="C3095" s="6" t="s">
        <v>450</v>
      </c>
      <c r="F3095" s="6" t="s">
        <v>415</v>
      </c>
      <c r="G3095" s="6" t="s">
        <v>416</v>
      </c>
      <c r="H3095" s="8" t="str">
        <f>VLOOKUP(C3095,agent_name_matching!A:B,2,false)</f>
        <v>Validator LLM</v>
      </c>
      <c r="I3095" s="32" t="s">
        <v>3009</v>
      </c>
      <c r="J3095" s="6" t="s">
        <v>452</v>
      </c>
      <c r="L3095" s="6">
        <v>10600.0</v>
      </c>
      <c r="M3095" s="6">
        <v>36.0</v>
      </c>
      <c r="N3095" s="6">
        <v>1386.0</v>
      </c>
      <c r="O3095" s="6" t="s">
        <v>8093</v>
      </c>
      <c r="P3095" s="8" t="str">
        <f t="shared" si="1"/>
        <v/>
      </c>
      <c r="Q3095" s="8" t="str">
        <f t="shared" si="10"/>
        <v/>
      </c>
      <c r="R3095" s="8" t="str">
        <f>if(and(P3095&lt;&gt;"",Q3095&lt;&gt;"newexp",Q3095&lt;&gt;"nostart"),countifs(script_conform_dispatching!A:A,P3095,script_conform_dispatching!B:B,Q3095),"")</f>
        <v/>
      </c>
      <c r="S3095" s="8" t="str">
        <f t="shared" si="3"/>
        <v/>
      </c>
    </row>
    <row r="3096" hidden="1">
      <c r="A3096" s="6" t="s">
        <v>8094</v>
      </c>
      <c r="B3096" s="6" t="s">
        <v>159</v>
      </c>
      <c r="C3096" s="6" t="s">
        <v>37</v>
      </c>
      <c r="F3096" s="6" t="s">
        <v>415</v>
      </c>
      <c r="G3096" s="6" t="s">
        <v>416</v>
      </c>
      <c r="H3096" s="8" t="str">
        <f>VLOOKUP(C3096,agent_name_matching!A:B,2,false)</f>
        <v>Patient LLM</v>
      </c>
      <c r="I3096" s="32" t="s">
        <v>8095</v>
      </c>
      <c r="J3096" s="6" t="s">
        <v>418</v>
      </c>
      <c r="K3096" s="6">
        <v>1.0</v>
      </c>
      <c r="L3096" s="6">
        <v>10422.0</v>
      </c>
      <c r="M3096" s="6">
        <v>80.0</v>
      </c>
      <c r="N3096" s="6">
        <v>1939.0</v>
      </c>
      <c r="O3096" s="6" t="s">
        <v>8096</v>
      </c>
      <c r="P3096" s="8" t="str">
        <f t="shared" si="1"/>
        <v/>
      </c>
      <c r="Q3096" s="8" t="str">
        <f t="shared" si="10"/>
        <v/>
      </c>
      <c r="R3096" s="8" t="str">
        <f>if(and(P3096&lt;&gt;"",Q3096&lt;&gt;"newexp",Q3096&lt;&gt;"nostart"),countifs(script_conform_dispatching!A:A,P3096,script_conform_dispatching!B:B,Q3096),"")</f>
        <v/>
      </c>
      <c r="S3096" s="8" t="str">
        <f t="shared" si="3"/>
        <v/>
      </c>
    </row>
    <row r="3097" hidden="1">
      <c r="A3097" s="6" t="s">
        <v>8097</v>
      </c>
      <c r="B3097" s="6" t="s">
        <v>159</v>
      </c>
      <c r="C3097" s="6" t="s">
        <v>411</v>
      </c>
      <c r="H3097" s="8" t="str">
        <f>VLOOKUP(C3097,agent_name_matching!A:B,2,false)</f>
        <v>System</v>
      </c>
      <c r="I3097" s="33"/>
      <c r="O3097" s="6" t="s">
        <v>8098</v>
      </c>
      <c r="P3097" s="8" t="str">
        <f t="shared" si="1"/>
        <v/>
      </c>
      <c r="Q3097" s="8" t="str">
        <f t="shared" si="10"/>
        <v/>
      </c>
      <c r="R3097" s="8" t="str">
        <f>if(and(P3097&lt;&gt;"",Q3097&lt;&gt;"newexp",Q3097&lt;&gt;"nostart"),countifs(script_conform_dispatching!A:A,P3097,script_conform_dispatching!B:B,Q3097),"")</f>
        <v/>
      </c>
      <c r="S3097" s="8" t="str">
        <f t="shared" si="3"/>
        <v/>
      </c>
    </row>
    <row r="3098" hidden="1">
      <c r="A3098" s="6" t="s">
        <v>8099</v>
      </c>
      <c r="B3098" s="6" t="s">
        <v>159</v>
      </c>
      <c r="C3098" s="6" t="s">
        <v>1007</v>
      </c>
      <c r="F3098" s="6" t="s">
        <v>415</v>
      </c>
      <c r="G3098" s="6" t="s">
        <v>416</v>
      </c>
      <c r="H3098" s="8" t="str">
        <f>VLOOKUP(C3098,agent_name_matching!A:B,2,false)</f>
        <v>Assessor LLM</v>
      </c>
      <c r="I3098" s="32" t="s">
        <v>1040</v>
      </c>
      <c r="J3098" s="6" t="s">
        <v>418</v>
      </c>
      <c r="L3098" s="6">
        <v>10796.0</v>
      </c>
      <c r="M3098" s="6">
        <v>12.0</v>
      </c>
      <c r="N3098" s="6">
        <v>1225.0</v>
      </c>
      <c r="O3098" s="6" t="s">
        <v>8100</v>
      </c>
      <c r="P3098" s="8" t="str">
        <f t="shared" si="1"/>
        <v/>
      </c>
      <c r="Q3098" s="8" t="str">
        <f t="shared" si="10"/>
        <v/>
      </c>
      <c r="R3098" s="8" t="str">
        <f>if(and(P3098&lt;&gt;"",Q3098&lt;&gt;"newexp",Q3098&lt;&gt;"nostart"),countifs(script_conform_dispatching!A:A,P3098,script_conform_dispatching!B:B,Q3098),"")</f>
        <v/>
      </c>
      <c r="S3098" s="8" t="str">
        <f t="shared" si="3"/>
        <v/>
      </c>
    </row>
    <row r="3099" hidden="1">
      <c r="A3099" s="6" t="s">
        <v>8101</v>
      </c>
      <c r="B3099" s="6" t="s">
        <v>159</v>
      </c>
      <c r="C3099" s="6" t="s">
        <v>407</v>
      </c>
      <c r="D3099" s="6">
        <v>8.0</v>
      </c>
      <c r="E3099" s="6" t="s">
        <v>445</v>
      </c>
      <c r="H3099" s="8" t="str">
        <f>VLOOKUP(C3099,agent_name_matching!A:B,2,false)</f>
        <v>--</v>
      </c>
      <c r="I3099" s="33"/>
      <c r="O3099" s="6" t="s">
        <v>8102</v>
      </c>
      <c r="P3099" s="8">
        <f t="shared" si="1"/>
        <v>8</v>
      </c>
      <c r="Q3099" s="8" t="str">
        <f t="shared" si="10"/>
        <v>nostart</v>
      </c>
      <c r="R3099" s="8" t="str">
        <f>if(and(P3099&lt;&gt;"",Q3099&lt;&gt;"newexp",Q3099&lt;&gt;"nostart"),countifs(script_conform_dispatching!A:A,P3099,script_conform_dispatching!B:B,Q3099),"")</f>
        <v/>
      </c>
      <c r="S3099" s="8" t="str">
        <f t="shared" si="3"/>
        <v/>
      </c>
    </row>
    <row r="3100" hidden="1">
      <c r="A3100" s="6" t="s">
        <v>8103</v>
      </c>
      <c r="B3100" s="6" t="s">
        <v>159</v>
      </c>
      <c r="C3100" s="6" t="s">
        <v>1011</v>
      </c>
      <c r="F3100" s="6" t="s">
        <v>415</v>
      </c>
      <c r="G3100" s="6" t="s">
        <v>416</v>
      </c>
      <c r="H3100" s="8" t="str">
        <f>VLOOKUP(C3100,agent_name_matching!A:B,2,false)</f>
        <v>Dialog LLM</v>
      </c>
      <c r="I3100" s="32" t="s">
        <v>8104</v>
      </c>
      <c r="J3100" s="6" t="s">
        <v>418</v>
      </c>
      <c r="L3100" s="6">
        <v>21205.0</v>
      </c>
      <c r="M3100" s="6">
        <v>141.0</v>
      </c>
      <c r="N3100" s="6">
        <v>3326.0</v>
      </c>
      <c r="O3100" s="6" t="s">
        <v>8105</v>
      </c>
      <c r="P3100" s="8" t="str">
        <f t="shared" si="1"/>
        <v/>
      </c>
      <c r="Q3100" s="8" t="str">
        <f t="shared" si="10"/>
        <v/>
      </c>
      <c r="R3100" s="8" t="str">
        <f>if(and(P3100&lt;&gt;"",Q3100&lt;&gt;"newexp",Q3100&lt;&gt;"nostart"),countifs(script_conform_dispatching!A:A,P3100,script_conform_dispatching!B:B,Q3100),"")</f>
        <v/>
      </c>
      <c r="S3100" s="8" t="str">
        <f t="shared" si="3"/>
        <v/>
      </c>
    </row>
    <row r="3101" hidden="1">
      <c r="A3101" s="6" t="s">
        <v>8106</v>
      </c>
      <c r="B3101" s="6" t="s">
        <v>159</v>
      </c>
      <c r="C3101" s="6" t="s">
        <v>450</v>
      </c>
      <c r="F3101" s="6" t="s">
        <v>415</v>
      </c>
      <c r="G3101" s="6" t="s">
        <v>416</v>
      </c>
      <c r="H3101" s="8" t="str">
        <f>VLOOKUP(C3101,agent_name_matching!A:B,2,false)</f>
        <v>Validator LLM</v>
      </c>
      <c r="I3101" s="32" t="s">
        <v>8107</v>
      </c>
      <c r="J3101" s="6" t="s">
        <v>452</v>
      </c>
      <c r="L3101" s="6">
        <v>10760.0</v>
      </c>
      <c r="M3101" s="6">
        <v>50.0</v>
      </c>
      <c r="N3101" s="6">
        <v>7861.0</v>
      </c>
      <c r="O3101" s="6" t="s">
        <v>8108</v>
      </c>
      <c r="P3101" s="8" t="str">
        <f t="shared" si="1"/>
        <v/>
      </c>
      <c r="Q3101" s="8" t="str">
        <f t="shared" si="10"/>
        <v/>
      </c>
      <c r="R3101" s="8" t="str">
        <f>if(and(P3101&lt;&gt;"",Q3101&lt;&gt;"newexp",Q3101&lt;&gt;"nostart"),countifs(script_conform_dispatching!A:A,P3101,script_conform_dispatching!B:B,Q3101),"")</f>
        <v/>
      </c>
      <c r="S3101" s="8" t="str">
        <f t="shared" si="3"/>
        <v/>
      </c>
    </row>
    <row r="3102" hidden="1">
      <c r="A3102" s="6" t="s">
        <v>8109</v>
      </c>
      <c r="B3102" s="6" t="s">
        <v>162</v>
      </c>
      <c r="C3102" s="6" t="s">
        <v>407</v>
      </c>
      <c r="D3102" s="6">
        <v>1.0</v>
      </c>
      <c r="E3102" s="6" t="s">
        <v>408</v>
      </c>
      <c r="H3102" s="8" t="str">
        <f>VLOOKUP(C3102,agent_name_matching!A:B,2,false)</f>
        <v>--</v>
      </c>
      <c r="I3102" s="33"/>
      <c r="O3102" s="6" t="s">
        <v>8110</v>
      </c>
      <c r="P3102" s="8" t="str">
        <f t="shared" si="1"/>
        <v/>
      </c>
      <c r="Q3102" s="8" t="str">
        <f t="shared" si="10"/>
        <v/>
      </c>
      <c r="R3102" s="8" t="str">
        <f>if(and(P3102&lt;&gt;"",Q3102&lt;&gt;"newexp",Q3102&lt;&gt;"nostart"),countifs(script_conform_dispatching!A:A,P3102,script_conform_dispatching!B:B,Q3102),"")</f>
        <v/>
      </c>
      <c r="S3102" s="8" t="str">
        <f t="shared" si="3"/>
        <v/>
      </c>
    </row>
    <row r="3103" hidden="1">
      <c r="A3103" s="6" t="s">
        <v>8111</v>
      </c>
      <c r="B3103" s="6" t="s">
        <v>162</v>
      </c>
      <c r="C3103" s="6" t="s">
        <v>411</v>
      </c>
      <c r="H3103" s="8" t="str">
        <f>VLOOKUP(C3103,agent_name_matching!A:B,2,false)</f>
        <v>System</v>
      </c>
      <c r="I3103" s="33"/>
      <c r="O3103" s="6" t="s">
        <v>8112</v>
      </c>
      <c r="P3103" s="8" t="str">
        <f t="shared" si="1"/>
        <v/>
      </c>
      <c r="Q3103" s="8" t="str">
        <f t="shared" si="10"/>
        <v/>
      </c>
      <c r="R3103" s="8" t="str">
        <f>if(and(P3103&lt;&gt;"",Q3103&lt;&gt;"newexp",Q3103&lt;&gt;"nostart"),countifs(script_conform_dispatching!A:A,P3103,script_conform_dispatching!B:B,Q3103),"")</f>
        <v/>
      </c>
      <c r="S3103" s="8" t="str">
        <f t="shared" si="3"/>
        <v/>
      </c>
    </row>
    <row r="3104" hidden="1">
      <c r="A3104" s="6" t="s">
        <v>8113</v>
      </c>
      <c r="B3104" s="6" t="s">
        <v>162</v>
      </c>
      <c r="C3104" s="6" t="s">
        <v>414</v>
      </c>
      <c r="F3104" s="6" t="s">
        <v>415</v>
      </c>
      <c r="G3104" s="6" t="s">
        <v>416</v>
      </c>
      <c r="H3104" s="8" t="str">
        <f>VLOOKUP(C3104,agent_name_matching!A:B,2,false)</f>
        <v>Dialog LLM</v>
      </c>
      <c r="I3104" s="32" t="s">
        <v>417</v>
      </c>
      <c r="J3104" s="6" t="s">
        <v>418</v>
      </c>
      <c r="L3104" s="6">
        <v>2328.0</v>
      </c>
      <c r="M3104" s="6">
        <v>42.0</v>
      </c>
      <c r="N3104" s="6">
        <v>982.0</v>
      </c>
      <c r="O3104" s="6" t="s">
        <v>8114</v>
      </c>
      <c r="P3104" s="8" t="str">
        <f t="shared" si="1"/>
        <v/>
      </c>
      <c r="Q3104" s="8" t="str">
        <f t="shared" si="10"/>
        <v/>
      </c>
      <c r="R3104" s="8" t="str">
        <f>if(and(P3104&lt;&gt;"",Q3104&lt;&gt;"newexp",Q3104&lt;&gt;"nostart"),countifs(script_conform_dispatching!A:A,P3104,script_conform_dispatching!B:B,Q3104),"")</f>
        <v/>
      </c>
      <c r="S3104" s="8" t="str">
        <f t="shared" si="3"/>
        <v/>
      </c>
    </row>
    <row r="3105" hidden="1">
      <c r="A3105" s="6" t="s">
        <v>8115</v>
      </c>
      <c r="B3105" s="6" t="s">
        <v>162</v>
      </c>
      <c r="C3105" s="6" t="s">
        <v>37</v>
      </c>
      <c r="F3105" s="6" t="s">
        <v>415</v>
      </c>
      <c r="G3105" s="6" t="s">
        <v>416</v>
      </c>
      <c r="H3105" s="8" t="str">
        <f>VLOOKUP(C3105,agent_name_matching!A:B,2,false)</f>
        <v>Patient LLM</v>
      </c>
      <c r="I3105" s="32" t="s">
        <v>8116</v>
      </c>
      <c r="J3105" s="6" t="s">
        <v>418</v>
      </c>
      <c r="K3105" s="6">
        <v>1.0</v>
      </c>
      <c r="L3105" s="6">
        <v>387.0</v>
      </c>
      <c r="M3105" s="6">
        <v>28.0</v>
      </c>
      <c r="N3105" s="6">
        <v>858.0</v>
      </c>
      <c r="O3105" s="6" t="s">
        <v>8117</v>
      </c>
      <c r="P3105" s="8" t="str">
        <f t="shared" si="1"/>
        <v/>
      </c>
      <c r="Q3105" s="8" t="str">
        <f t="shared" si="10"/>
        <v/>
      </c>
      <c r="R3105" s="8" t="str">
        <f>if(and(P3105&lt;&gt;"",Q3105&lt;&gt;"newexp",Q3105&lt;&gt;"nostart"),countifs(script_conform_dispatching!A:A,P3105,script_conform_dispatching!B:B,Q3105),"")</f>
        <v/>
      </c>
      <c r="S3105" s="8" t="str">
        <f t="shared" si="3"/>
        <v/>
      </c>
    </row>
    <row r="3106" hidden="1">
      <c r="A3106" s="6" t="s">
        <v>8118</v>
      </c>
      <c r="B3106" s="6" t="s">
        <v>162</v>
      </c>
      <c r="C3106" s="6" t="s">
        <v>411</v>
      </c>
      <c r="H3106" s="8" t="str">
        <f>VLOOKUP(C3106,agent_name_matching!A:B,2,false)</f>
        <v>System</v>
      </c>
      <c r="I3106" s="33"/>
      <c r="O3106" s="6" t="s">
        <v>8119</v>
      </c>
      <c r="P3106" s="8" t="str">
        <f t="shared" si="1"/>
        <v/>
      </c>
      <c r="Q3106" s="8" t="str">
        <f t="shared" si="10"/>
        <v/>
      </c>
      <c r="R3106" s="8" t="str">
        <f>if(and(P3106&lt;&gt;"",Q3106&lt;&gt;"newexp",Q3106&lt;&gt;"nostart"),countifs(script_conform_dispatching!A:A,P3106,script_conform_dispatching!B:B,Q3106),"")</f>
        <v/>
      </c>
      <c r="S3106" s="8" t="str">
        <f t="shared" si="3"/>
        <v/>
      </c>
    </row>
    <row r="3107" hidden="1">
      <c r="A3107" s="6" t="s">
        <v>8120</v>
      </c>
      <c r="B3107" s="6" t="s">
        <v>162</v>
      </c>
      <c r="C3107" s="6" t="s">
        <v>414</v>
      </c>
      <c r="F3107" s="6" t="s">
        <v>415</v>
      </c>
      <c r="G3107" s="6" t="s">
        <v>416</v>
      </c>
      <c r="H3107" s="8" t="str">
        <f>VLOOKUP(C3107,agent_name_matching!A:B,2,false)</f>
        <v>Dialog LLM</v>
      </c>
      <c r="I3107" s="32" t="s">
        <v>8121</v>
      </c>
      <c r="J3107" s="6" t="s">
        <v>418</v>
      </c>
      <c r="L3107" s="6">
        <v>2547.0</v>
      </c>
      <c r="M3107" s="6">
        <v>47.0</v>
      </c>
      <c r="N3107" s="6">
        <v>989.0</v>
      </c>
      <c r="O3107" s="6" t="s">
        <v>8122</v>
      </c>
      <c r="P3107" s="8" t="str">
        <f t="shared" si="1"/>
        <v/>
      </c>
      <c r="Q3107" s="8" t="str">
        <f t="shared" si="10"/>
        <v/>
      </c>
      <c r="R3107" s="8" t="str">
        <f>if(and(P3107&lt;&gt;"",Q3107&lt;&gt;"newexp",Q3107&lt;&gt;"nostart"),countifs(script_conform_dispatching!A:A,P3107,script_conform_dispatching!B:B,Q3107),"")</f>
        <v/>
      </c>
      <c r="S3107" s="8" t="str">
        <f t="shared" si="3"/>
        <v/>
      </c>
    </row>
    <row r="3108" hidden="1">
      <c r="A3108" s="6" t="s">
        <v>8123</v>
      </c>
      <c r="B3108" s="6" t="s">
        <v>162</v>
      </c>
      <c r="C3108" s="6" t="s">
        <v>37</v>
      </c>
      <c r="F3108" s="6" t="s">
        <v>415</v>
      </c>
      <c r="G3108" s="6" t="s">
        <v>416</v>
      </c>
      <c r="H3108" s="8" t="str">
        <f>VLOOKUP(C3108,agent_name_matching!A:B,2,false)</f>
        <v>Patient LLM</v>
      </c>
      <c r="I3108" s="32" t="s">
        <v>5370</v>
      </c>
      <c r="J3108" s="6" t="s">
        <v>418</v>
      </c>
      <c r="K3108" s="6">
        <v>1.0</v>
      </c>
      <c r="L3108" s="6">
        <v>456.0</v>
      </c>
      <c r="M3108" s="6">
        <v>14.0</v>
      </c>
      <c r="N3108" s="6">
        <v>573.0</v>
      </c>
      <c r="O3108" s="6" t="s">
        <v>8124</v>
      </c>
      <c r="P3108" s="8" t="str">
        <f t="shared" si="1"/>
        <v/>
      </c>
      <c r="Q3108" s="8" t="str">
        <f t="shared" si="10"/>
        <v/>
      </c>
      <c r="R3108" s="8" t="str">
        <f>if(and(P3108&lt;&gt;"",Q3108&lt;&gt;"newexp",Q3108&lt;&gt;"nostart"),countifs(script_conform_dispatching!A:A,P3108,script_conform_dispatching!B:B,Q3108),"")</f>
        <v/>
      </c>
      <c r="S3108" s="8" t="str">
        <f t="shared" si="3"/>
        <v/>
      </c>
    </row>
    <row r="3109" hidden="1">
      <c r="A3109" s="6" t="s">
        <v>8125</v>
      </c>
      <c r="B3109" s="6" t="s">
        <v>162</v>
      </c>
      <c r="C3109" s="6" t="s">
        <v>411</v>
      </c>
      <c r="H3109" s="8" t="str">
        <f>VLOOKUP(C3109,agent_name_matching!A:B,2,false)</f>
        <v>System</v>
      </c>
      <c r="I3109" s="33"/>
      <c r="O3109" s="6" t="s">
        <v>8126</v>
      </c>
      <c r="P3109" s="8" t="str">
        <f t="shared" si="1"/>
        <v/>
      </c>
      <c r="Q3109" s="8" t="str">
        <f t="shared" si="10"/>
        <v/>
      </c>
      <c r="R3109" s="8" t="str">
        <f>if(and(P3109&lt;&gt;"",Q3109&lt;&gt;"newexp",Q3109&lt;&gt;"nostart"),countifs(script_conform_dispatching!A:A,P3109,script_conform_dispatching!B:B,Q3109),"")</f>
        <v/>
      </c>
      <c r="S3109" s="8" t="str">
        <f t="shared" si="3"/>
        <v/>
      </c>
    </row>
    <row r="3110" hidden="1">
      <c r="A3110" s="6" t="s">
        <v>8127</v>
      </c>
      <c r="B3110" s="6" t="s">
        <v>162</v>
      </c>
      <c r="C3110" s="6" t="s">
        <v>414</v>
      </c>
      <c r="F3110" s="6" t="s">
        <v>415</v>
      </c>
      <c r="G3110" s="6" t="s">
        <v>416</v>
      </c>
      <c r="H3110" s="8" t="str">
        <f>VLOOKUP(C3110,agent_name_matching!A:B,2,false)</f>
        <v>Dialog LLM</v>
      </c>
      <c r="I3110" s="32" t="s">
        <v>8128</v>
      </c>
      <c r="J3110" s="6" t="s">
        <v>418</v>
      </c>
      <c r="L3110" s="6">
        <v>2757.0</v>
      </c>
      <c r="M3110" s="6">
        <v>41.0</v>
      </c>
      <c r="N3110" s="6">
        <v>1430.0</v>
      </c>
      <c r="O3110" s="6" t="s">
        <v>8129</v>
      </c>
      <c r="P3110" s="8" t="str">
        <f t="shared" si="1"/>
        <v/>
      </c>
      <c r="Q3110" s="8" t="str">
        <f t="shared" si="10"/>
        <v/>
      </c>
      <c r="R3110" s="8" t="str">
        <f>if(and(P3110&lt;&gt;"",Q3110&lt;&gt;"newexp",Q3110&lt;&gt;"nostart"),countifs(script_conform_dispatching!A:A,P3110,script_conform_dispatching!B:B,Q3110),"")</f>
        <v/>
      </c>
      <c r="S3110" s="8" t="str">
        <f t="shared" si="3"/>
        <v/>
      </c>
    </row>
    <row r="3111" hidden="1">
      <c r="A3111" s="6" t="s">
        <v>8130</v>
      </c>
      <c r="B3111" s="6" t="s">
        <v>162</v>
      </c>
      <c r="C3111" s="6" t="s">
        <v>37</v>
      </c>
      <c r="F3111" s="6" t="s">
        <v>415</v>
      </c>
      <c r="G3111" s="6" t="s">
        <v>416</v>
      </c>
      <c r="H3111" s="8" t="str">
        <f>VLOOKUP(C3111,agent_name_matching!A:B,2,false)</f>
        <v>Patient LLM</v>
      </c>
      <c r="I3111" s="32" t="s">
        <v>8131</v>
      </c>
      <c r="J3111" s="6" t="s">
        <v>418</v>
      </c>
      <c r="K3111" s="6">
        <v>1.0</v>
      </c>
      <c r="L3111" s="6">
        <v>505.0</v>
      </c>
      <c r="M3111" s="6">
        <v>36.0</v>
      </c>
      <c r="N3111" s="6">
        <v>780.0</v>
      </c>
      <c r="O3111" s="6" t="s">
        <v>8132</v>
      </c>
      <c r="P3111" s="8" t="str">
        <f t="shared" si="1"/>
        <v/>
      </c>
      <c r="Q3111" s="8" t="str">
        <f t="shared" si="10"/>
        <v/>
      </c>
      <c r="R3111" s="8" t="str">
        <f>if(and(P3111&lt;&gt;"",Q3111&lt;&gt;"newexp",Q3111&lt;&gt;"nostart"),countifs(script_conform_dispatching!A:A,P3111,script_conform_dispatching!B:B,Q3111),"")</f>
        <v/>
      </c>
      <c r="S3111" s="8" t="str">
        <f t="shared" si="3"/>
        <v/>
      </c>
    </row>
    <row r="3112" hidden="1">
      <c r="A3112" s="6" t="s">
        <v>8133</v>
      </c>
      <c r="B3112" s="6" t="s">
        <v>162</v>
      </c>
      <c r="C3112" s="6" t="s">
        <v>411</v>
      </c>
      <c r="H3112" s="8" t="str">
        <f>VLOOKUP(C3112,agent_name_matching!A:B,2,false)</f>
        <v>System</v>
      </c>
      <c r="I3112" s="33"/>
      <c r="O3112" s="6" t="s">
        <v>8134</v>
      </c>
      <c r="P3112" s="8" t="str">
        <f t="shared" si="1"/>
        <v/>
      </c>
      <c r="Q3112" s="8" t="str">
        <f t="shared" si="10"/>
        <v/>
      </c>
      <c r="R3112" s="8" t="str">
        <f>if(and(P3112&lt;&gt;"",Q3112&lt;&gt;"newexp",Q3112&lt;&gt;"nostart"),countifs(script_conform_dispatching!A:A,P3112,script_conform_dispatching!B:B,Q3112),"")</f>
        <v/>
      </c>
      <c r="S3112" s="8" t="str">
        <f t="shared" si="3"/>
        <v/>
      </c>
    </row>
    <row r="3113" hidden="1">
      <c r="A3113" s="6" t="s">
        <v>8135</v>
      </c>
      <c r="B3113" s="6" t="s">
        <v>162</v>
      </c>
      <c r="C3113" s="6" t="s">
        <v>414</v>
      </c>
      <c r="F3113" s="6" t="s">
        <v>415</v>
      </c>
      <c r="G3113" s="6" t="s">
        <v>416</v>
      </c>
      <c r="H3113" s="8" t="str">
        <f>VLOOKUP(C3113,agent_name_matching!A:B,2,false)</f>
        <v>Dialog LLM</v>
      </c>
      <c r="I3113" s="32" t="s">
        <v>8136</v>
      </c>
      <c r="J3113" s="6" t="s">
        <v>418</v>
      </c>
      <c r="L3113" s="6">
        <v>2983.0</v>
      </c>
      <c r="M3113" s="6">
        <v>199.0</v>
      </c>
      <c r="N3113" s="6">
        <v>3062.0</v>
      </c>
      <c r="O3113" s="6" t="s">
        <v>8137</v>
      </c>
      <c r="P3113" s="8" t="str">
        <f t="shared" si="1"/>
        <v/>
      </c>
      <c r="Q3113" s="8" t="str">
        <f t="shared" si="10"/>
        <v/>
      </c>
      <c r="R3113" s="8" t="str">
        <f>if(and(P3113&lt;&gt;"",Q3113&lt;&gt;"newexp",Q3113&lt;&gt;"nostart"),countifs(script_conform_dispatching!A:A,P3113,script_conform_dispatching!B:B,Q3113),"")</f>
        <v/>
      </c>
      <c r="S3113" s="8" t="str">
        <f t="shared" si="3"/>
        <v/>
      </c>
    </row>
    <row r="3114" hidden="1">
      <c r="A3114" s="6" t="s">
        <v>8138</v>
      </c>
      <c r="B3114" s="6" t="s">
        <v>162</v>
      </c>
      <c r="C3114" s="6" t="s">
        <v>407</v>
      </c>
      <c r="D3114" s="6">
        <v>1.0</v>
      </c>
      <c r="E3114" s="6" t="s">
        <v>445</v>
      </c>
      <c r="H3114" s="8" t="str">
        <f>VLOOKUP(C3114,agent_name_matching!A:B,2,false)</f>
        <v>--</v>
      </c>
      <c r="I3114" s="33"/>
      <c r="O3114" s="6" t="s">
        <v>8139</v>
      </c>
      <c r="P3114" s="8">
        <f t="shared" si="1"/>
        <v>1</v>
      </c>
      <c r="Q3114" s="8">
        <f t="shared" si="10"/>
        <v>2</v>
      </c>
      <c r="R3114" s="8">
        <f>if(and(P3114&lt;&gt;"",Q3114&lt;&gt;"newexp",Q3114&lt;&gt;"nostart"),countifs(script_conform_dispatching!A:A,P3114,script_conform_dispatching!B:B,Q3114),"")</f>
        <v>1</v>
      </c>
      <c r="S3114" s="8" t="str">
        <f t="shared" si="3"/>
        <v/>
      </c>
    </row>
    <row r="3115" hidden="1">
      <c r="A3115" s="6" t="s">
        <v>8140</v>
      </c>
      <c r="B3115" s="6" t="s">
        <v>162</v>
      </c>
      <c r="C3115" s="6" t="s">
        <v>407</v>
      </c>
      <c r="D3115" s="6">
        <v>2.0</v>
      </c>
      <c r="E3115" s="6" t="s">
        <v>408</v>
      </c>
      <c r="H3115" s="8" t="str">
        <f>VLOOKUP(C3115,agent_name_matching!A:B,2,false)</f>
        <v>--</v>
      </c>
      <c r="I3115" s="33"/>
      <c r="O3115" s="6" t="s">
        <v>8141</v>
      </c>
      <c r="P3115" s="8" t="str">
        <f t="shared" si="1"/>
        <v/>
      </c>
      <c r="Q3115" s="8" t="str">
        <f t="shared" si="10"/>
        <v/>
      </c>
      <c r="R3115" s="8" t="str">
        <f>if(and(P3115&lt;&gt;"",Q3115&lt;&gt;"newexp",Q3115&lt;&gt;"nostart"),countifs(script_conform_dispatching!A:A,P3115,script_conform_dispatching!B:B,Q3115),"")</f>
        <v/>
      </c>
      <c r="S3115" s="8" t="str">
        <f t="shared" si="3"/>
        <v/>
      </c>
    </row>
    <row r="3116" hidden="1">
      <c r="A3116" s="6" t="s">
        <v>8142</v>
      </c>
      <c r="B3116" s="6" t="s">
        <v>162</v>
      </c>
      <c r="C3116" s="6" t="s">
        <v>450</v>
      </c>
      <c r="F3116" s="6" t="s">
        <v>415</v>
      </c>
      <c r="G3116" s="6" t="s">
        <v>416</v>
      </c>
      <c r="H3116" s="8" t="str">
        <f>VLOOKUP(C3116,agent_name_matching!A:B,2,false)</f>
        <v>Validator LLM</v>
      </c>
      <c r="I3116" s="32" t="s">
        <v>451</v>
      </c>
      <c r="J3116" s="6" t="s">
        <v>452</v>
      </c>
      <c r="L3116" s="6">
        <v>765.0</v>
      </c>
      <c r="M3116" s="6">
        <v>10.0</v>
      </c>
      <c r="N3116" s="6">
        <v>444.0</v>
      </c>
      <c r="O3116" s="6" t="s">
        <v>8143</v>
      </c>
      <c r="P3116" s="8" t="str">
        <f t="shared" si="1"/>
        <v/>
      </c>
      <c r="Q3116" s="8" t="str">
        <f t="shared" si="10"/>
        <v/>
      </c>
      <c r="R3116" s="8" t="str">
        <f>if(and(P3116&lt;&gt;"",Q3116&lt;&gt;"newexp",Q3116&lt;&gt;"nostart"),countifs(script_conform_dispatching!A:A,P3116,script_conform_dispatching!B:B,Q3116),"")</f>
        <v/>
      </c>
      <c r="S3116" s="8" t="str">
        <f t="shared" si="3"/>
        <v/>
      </c>
    </row>
    <row r="3117" hidden="1">
      <c r="A3117" s="6" t="s">
        <v>8144</v>
      </c>
      <c r="B3117" s="6" t="s">
        <v>162</v>
      </c>
      <c r="C3117" s="6" t="s">
        <v>37</v>
      </c>
      <c r="F3117" s="6" t="s">
        <v>415</v>
      </c>
      <c r="G3117" s="6" t="s">
        <v>416</v>
      </c>
      <c r="H3117" s="8" t="str">
        <f>VLOOKUP(C3117,agent_name_matching!A:B,2,false)</f>
        <v>Patient LLM</v>
      </c>
      <c r="I3117" s="32" t="s">
        <v>8145</v>
      </c>
      <c r="J3117" s="6" t="s">
        <v>418</v>
      </c>
      <c r="K3117" s="6">
        <v>1.0</v>
      </c>
      <c r="L3117" s="6">
        <v>593.0</v>
      </c>
      <c r="M3117" s="6">
        <v>69.0</v>
      </c>
      <c r="N3117" s="6">
        <v>1081.0</v>
      </c>
      <c r="O3117" s="6" t="s">
        <v>8146</v>
      </c>
      <c r="P3117" s="8" t="str">
        <f t="shared" si="1"/>
        <v/>
      </c>
      <c r="Q3117" s="8" t="str">
        <f t="shared" si="10"/>
        <v/>
      </c>
      <c r="R3117" s="8" t="str">
        <f>if(and(P3117&lt;&gt;"",Q3117&lt;&gt;"newexp",Q3117&lt;&gt;"nostart"),countifs(script_conform_dispatching!A:A,P3117,script_conform_dispatching!B:B,Q3117),"")</f>
        <v/>
      </c>
      <c r="S3117" s="8" t="str">
        <f t="shared" si="3"/>
        <v/>
      </c>
    </row>
    <row r="3118" hidden="1">
      <c r="A3118" s="6" t="s">
        <v>8147</v>
      </c>
      <c r="B3118" s="6" t="s">
        <v>162</v>
      </c>
      <c r="C3118" s="6" t="s">
        <v>411</v>
      </c>
      <c r="H3118" s="8" t="str">
        <f>VLOOKUP(C3118,agent_name_matching!A:B,2,false)</f>
        <v>System</v>
      </c>
      <c r="I3118" s="33"/>
      <c r="O3118" s="6" t="s">
        <v>8148</v>
      </c>
      <c r="P3118" s="8" t="str">
        <f t="shared" si="1"/>
        <v/>
      </c>
      <c r="Q3118" s="8" t="str">
        <f t="shared" si="10"/>
        <v/>
      </c>
      <c r="R3118" s="8" t="str">
        <f>if(and(P3118&lt;&gt;"",Q3118&lt;&gt;"newexp",Q3118&lt;&gt;"nostart"),countifs(script_conform_dispatching!A:A,P3118,script_conform_dispatching!B:B,Q3118),"")</f>
        <v/>
      </c>
      <c r="S3118" s="8" t="str">
        <f t="shared" si="3"/>
        <v/>
      </c>
    </row>
    <row r="3119" hidden="1">
      <c r="A3119" s="6" t="s">
        <v>8149</v>
      </c>
      <c r="B3119" s="6" t="s">
        <v>162</v>
      </c>
      <c r="C3119" s="6" t="s">
        <v>414</v>
      </c>
      <c r="F3119" s="6" t="s">
        <v>415</v>
      </c>
      <c r="G3119" s="6" t="s">
        <v>416</v>
      </c>
      <c r="H3119" s="8" t="str">
        <f>VLOOKUP(C3119,agent_name_matching!A:B,2,false)</f>
        <v>Dialog LLM</v>
      </c>
      <c r="I3119" s="32" t="s">
        <v>8150</v>
      </c>
      <c r="J3119" s="6" t="s">
        <v>418</v>
      </c>
      <c r="L3119" s="6">
        <v>3419.0</v>
      </c>
      <c r="M3119" s="6">
        <v>82.0</v>
      </c>
      <c r="N3119" s="6">
        <v>1591.0</v>
      </c>
      <c r="O3119" s="6" t="s">
        <v>8151</v>
      </c>
      <c r="P3119" s="8" t="str">
        <f t="shared" si="1"/>
        <v/>
      </c>
      <c r="Q3119" s="8" t="str">
        <f t="shared" si="10"/>
        <v/>
      </c>
      <c r="R3119" s="8" t="str">
        <f>if(and(P3119&lt;&gt;"",Q3119&lt;&gt;"newexp",Q3119&lt;&gt;"nostart"),countifs(script_conform_dispatching!A:A,P3119,script_conform_dispatching!B:B,Q3119),"")</f>
        <v/>
      </c>
      <c r="S3119" s="8" t="str">
        <f t="shared" si="3"/>
        <v/>
      </c>
    </row>
    <row r="3120" hidden="1">
      <c r="A3120" s="6" t="s">
        <v>8152</v>
      </c>
      <c r="B3120" s="6" t="s">
        <v>162</v>
      </c>
      <c r="C3120" s="6" t="s">
        <v>37</v>
      </c>
      <c r="F3120" s="6" t="s">
        <v>415</v>
      </c>
      <c r="G3120" s="6" t="s">
        <v>416</v>
      </c>
      <c r="H3120" s="8" t="str">
        <f>VLOOKUP(C3120,agent_name_matching!A:B,2,false)</f>
        <v>Patient LLM</v>
      </c>
      <c r="I3120" s="32" t="s">
        <v>8153</v>
      </c>
      <c r="J3120" s="6" t="s">
        <v>418</v>
      </c>
      <c r="K3120" s="6">
        <v>1.0</v>
      </c>
      <c r="L3120" s="6">
        <v>738.0</v>
      </c>
      <c r="M3120" s="6">
        <v>88.0</v>
      </c>
      <c r="N3120" s="6">
        <v>1321.0</v>
      </c>
      <c r="O3120" s="6" t="s">
        <v>8154</v>
      </c>
      <c r="P3120" s="8" t="str">
        <f t="shared" si="1"/>
        <v/>
      </c>
      <c r="Q3120" s="8" t="str">
        <f t="shared" si="10"/>
        <v/>
      </c>
      <c r="R3120" s="8" t="str">
        <f>if(and(P3120&lt;&gt;"",Q3120&lt;&gt;"newexp",Q3120&lt;&gt;"nostart"),countifs(script_conform_dispatching!A:A,P3120,script_conform_dispatching!B:B,Q3120),"")</f>
        <v/>
      </c>
      <c r="S3120" s="8" t="str">
        <f t="shared" si="3"/>
        <v/>
      </c>
    </row>
    <row r="3121" hidden="1">
      <c r="A3121" s="6" t="s">
        <v>8155</v>
      </c>
      <c r="B3121" s="6" t="s">
        <v>162</v>
      </c>
      <c r="C3121" s="6" t="s">
        <v>411</v>
      </c>
      <c r="H3121" s="8" t="str">
        <f>VLOOKUP(C3121,agent_name_matching!A:B,2,false)</f>
        <v>System</v>
      </c>
      <c r="I3121" s="33"/>
      <c r="O3121" s="6" t="s">
        <v>8156</v>
      </c>
      <c r="P3121" s="8" t="str">
        <f t="shared" si="1"/>
        <v/>
      </c>
      <c r="Q3121" s="8" t="str">
        <f t="shared" si="10"/>
        <v/>
      </c>
      <c r="R3121" s="8" t="str">
        <f>if(and(P3121&lt;&gt;"",Q3121&lt;&gt;"newexp",Q3121&lt;&gt;"nostart"),countifs(script_conform_dispatching!A:A,P3121,script_conform_dispatching!B:B,Q3121),"")</f>
        <v/>
      </c>
      <c r="S3121" s="8" t="str">
        <f t="shared" si="3"/>
        <v/>
      </c>
    </row>
    <row r="3122" hidden="1">
      <c r="A3122" s="6" t="s">
        <v>8157</v>
      </c>
      <c r="B3122" s="6" t="s">
        <v>162</v>
      </c>
      <c r="C3122" s="6" t="s">
        <v>414</v>
      </c>
      <c r="F3122" s="6" t="s">
        <v>415</v>
      </c>
      <c r="G3122" s="6" t="s">
        <v>416</v>
      </c>
      <c r="H3122" s="8" t="str">
        <f>VLOOKUP(C3122,agent_name_matching!A:B,2,false)</f>
        <v>Dialog LLM</v>
      </c>
      <c r="I3122" s="32" t="s">
        <v>8158</v>
      </c>
      <c r="J3122" s="6" t="s">
        <v>418</v>
      </c>
      <c r="L3122" s="6">
        <v>3757.0</v>
      </c>
      <c r="M3122" s="6">
        <v>99.0</v>
      </c>
      <c r="N3122" s="6">
        <v>3109.0</v>
      </c>
      <c r="O3122" s="6" t="s">
        <v>8159</v>
      </c>
      <c r="P3122" s="8" t="str">
        <f t="shared" si="1"/>
        <v/>
      </c>
      <c r="Q3122" s="8" t="str">
        <f t="shared" si="10"/>
        <v/>
      </c>
      <c r="R3122" s="8" t="str">
        <f>if(and(P3122&lt;&gt;"",Q3122&lt;&gt;"newexp",Q3122&lt;&gt;"nostart"),countifs(script_conform_dispatching!A:A,P3122,script_conform_dispatching!B:B,Q3122),"")</f>
        <v/>
      </c>
      <c r="S3122" s="8" t="str">
        <f t="shared" si="3"/>
        <v/>
      </c>
    </row>
    <row r="3123" hidden="1">
      <c r="A3123" s="6" t="s">
        <v>8160</v>
      </c>
      <c r="B3123" s="6" t="s">
        <v>162</v>
      </c>
      <c r="C3123" s="6" t="s">
        <v>37</v>
      </c>
      <c r="F3123" s="6" t="s">
        <v>415</v>
      </c>
      <c r="G3123" s="6" t="s">
        <v>416</v>
      </c>
      <c r="H3123" s="8" t="str">
        <f>VLOOKUP(C3123,agent_name_matching!A:B,2,false)</f>
        <v>Patient LLM</v>
      </c>
      <c r="I3123" s="32" t="s">
        <v>8161</v>
      </c>
      <c r="J3123" s="6" t="s">
        <v>418</v>
      </c>
      <c r="K3123" s="6">
        <v>1.0</v>
      </c>
      <c r="L3123" s="6">
        <v>919.0</v>
      </c>
      <c r="M3123" s="6">
        <v>47.0</v>
      </c>
      <c r="N3123" s="6">
        <v>934.0</v>
      </c>
      <c r="O3123" s="6" t="s">
        <v>8162</v>
      </c>
      <c r="P3123" s="8" t="str">
        <f t="shared" si="1"/>
        <v/>
      </c>
      <c r="Q3123" s="8" t="str">
        <f t="shared" si="10"/>
        <v/>
      </c>
      <c r="R3123" s="8" t="str">
        <f>if(and(P3123&lt;&gt;"",Q3123&lt;&gt;"newexp",Q3123&lt;&gt;"nostart"),countifs(script_conform_dispatching!A:A,P3123,script_conform_dispatching!B:B,Q3123),"")</f>
        <v/>
      </c>
      <c r="S3123" s="8" t="str">
        <f t="shared" si="3"/>
        <v/>
      </c>
    </row>
    <row r="3124" hidden="1">
      <c r="A3124" s="6" t="s">
        <v>8163</v>
      </c>
      <c r="B3124" s="6" t="s">
        <v>162</v>
      </c>
      <c r="C3124" s="6" t="s">
        <v>411</v>
      </c>
      <c r="H3124" s="8" t="str">
        <f>VLOOKUP(C3124,agent_name_matching!A:B,2,false)</f>
        <v>System</v>
      </c>
      <c r="I3124" s="33"/>
      <c r="O3124" s="6" t="s">
        <v>8164</v>
      </c>
      <c r="P3124" s="8" t="str">
        <f t="shared" si="1"/>
        <v/>
      </c>
      <c r="Q3124" s="8" t="str">
        <f t="shared" si="10"/>
        <v/>
      </c>
      <c r="R3124" s="8" t="str">
        <f>if(and(P3124&lt;&gt;"",Q3124&lt;&gt;"newexp",Q3124&lt;&gt;"nostart"),countifs(script_conform_dispatching!A:A,P3124,script_conform_dispatching!B:B,Q3124),"")</f>
        <v/>
      </c>
      <c r="S3124" s="8" t="str">
        <f t="shared" si="3"/>
        <v/>
      </c>
    </row>
    <row r="3125" hidden="1">
      <c r="A3125" s="6" t="s">
        <v>8165</v>
      </c>
      <c r="B3125" s="6" t="s">
        <v>162</v>
      </c>
      <c r="C3125" s="6" t="s">
        <v>414</v>
      </c>
      <c r="F3125" s="6" t="s">
        <v>415</v>
      </c>
      <c r="G3125" s="6" t="s">
        <v>416</v>
      </c>
      <c r="H3125" s="8" t="str">
        <f>VLOOKUP(C3125,agent_name_matching!A:B,2,false)</f>
        <v>Dialog LLM</v>
      </c>
      <c r="I3125" s="32" t="s">
        <v>8166</v>
      </c>
      <c r="J3125" s="6" t="s">
        <v>418</v>
      </c>
      <c r="L3125" s="6">
        <v>4071.0</v>
      </c>
      <c r="M3125" s="6">
        <v>302.0</v>
      </c>
      <c r="N3125" s="6">
        <v>3250.0</v>
      </c>
      <c r="O3125" s="6" t="s">
        <v>8167</v>
      </c>
      <c r="P3125" s="8" t="str">
        <f t="shared" si="1"/>
        <v/>
      </c>
      <c r="Q3125" s="8" t="str">
        <f t="shared" si="10"/>
        <v/>
      </c>
      <c r="R3125" s="8" t="str">
        <f>if(and(P3125&lt;&gt;"",Q3125&lt;&gt;"newexp",Q3125&lt;&gt;"nostart"),countifs(script_conform_dispatching!A:A,P3125,script_conform_dispatching!B:B,Q3125),"")</f>
        <v/>
      </c>
      <c r="S3125" s="8" t="str">
        <f t="shared" si="3"/>
        <v/>
      </c>
    </row>
    <row r="3126" hidden="1">
      <c r="A3126" s="6" t="s">
        <v>8168</v>
      </c>
      <c r="B3126" s="6" t="s">
        <v>162</v>
      </c>
      <c r="C3126" s="6" t="s">
        <v>407</v>
      </c>
      <c r="D3126" s="6">
        <v>2.0</v>
      </c>
      <c r="E3126" s="6" t="s">
        <v>445</v>
      </c>
      <c r="H3126" s="8" t="str">
        <f>VLOOKUP(C3126,agent_name_matching!A:B,2,false)</f>
        <v>--</v>
      </c>
      <c r="I3126" s="33"/>
      <c r="O3126" s="6" t="s">
        <v>8169</v>
      </c>
      <c r="P3126" s="8">
        <f t="shared" si="1"/>
        <v>2</v>
      </c>
      <c r="Q3126" s="8">
        <f t="shared" si="10"/>
        <v>3</v>
      </c>
      <c r="R3126" s="8">
        <f>if(and(P3126&lt;&gt;"",Q3126&lt;&gt;"newexp",Q3126&lt;&gt;"nostart"),countifs(script_conform_dispatching!A:A,P3126,script_conform_dispatching!B:B,Q3126),"")</f>
        <v>1</v>
      </c>
      <c r="S3126" s="8" t="str">
        <f t="shared" si="3"/>
        <v/>
      </c>
    </row>
    <row r="3127" hidden="1">
      <c r="A3127" s="6" t="s">
        <v>8170</v>
      </c>
      <c r="B3127" s="6" t="s">
        <v>162</v>
      </c>
      <c r="C3127" s="6" t="s">
        <v>407</v>
      </c>
      <c r="D3127" s="6">
        <v>3.0</v>
      </c>
      <c r="E3127" s="6" t="s">
        <v>408</v>
      </c>
      <c r="H3127" s="8" t="str">
        <f>VLOOKUP(C3127,agent_name_matching!A:B,2,false)</f>
        <v>--</v>
      </c>
      <c r="I3127" s="33"/>
      <c r="O3127" s="6" t="s">
        <v>8171</v>
      </c>
      <c r="P3127" s="8" t="str">
        <f t="shared" si="1"/>
        <v/>
      </c>
      <c r="Q3127" s="8" t="str">
        <f t="shared" si="10"/>
        <v/>
      </c>
      <c r="R3127" s="8" t="str">
        <f>if(and(P3127&lt;&gt;"",Q3127&lt;&gt;"newexp",Q3127&lt;&gt;"nostart"),countifs(script_conform_dispatching!A:A,P3127,script_conform_dispatching!B:B,Q3127),"")</f>
        <v/>
      </c>
      <c r="S3127" s="8" t="str">
        <f t="shared" si="3"/>
        <v/>
      </c>
    </row>
    <row r="3128" hidden="1">
      <c r="A3128" s="6" t="s">
        <v>8172</v>
      </c>
      <c r="B3128" s="6" t="s">
        <v>162</v>
      </c>
      <c r="C3128" s="6" t="s">
        <v>450</v>
      </c>
      <c r="F3128" s="6" t="s">
        <v>415</v>
      </c>
      <c r="G3128" s="6" t="s">
        <v>416</v>
      </c>
      <c r="H3128" s="8" t="str">
        <f>VLOOKUP(C3128,agent_name_matching!A:B,2,false)</f>
        <v>Validator LLM</v>
      </c>
      <c r="I3128" s="32" t="s">
        <v>451</v>
      </c>
      <c r="J3128" s="6" t="s">
        <v>452</v>
      </c>
      <c r="L3128" s="6">
        <v>1201.0</v>
      </c>
      <c r="M3128" s="6">
        <v>10.0</v>
      </c>
      <c r="N3128" s="6">
        <v>684.0</v>
      </c>
      <c r="O3128" s="6" t="s">
        <v>8173</v>
      </c>
      <c r="P3128" s="8" t="str">
        <f t="shared" si="1"/>
        <v/>
      </c>
      <c r="Q3128" s="8" t="str">
        <f t="shared" si="10"/>
        <v/>
      </c>
      <c r="R3128" s="8" t="str">
        <f>if(and(P3128&lt;&gt;"",Q3128&lt;&gt;"newexp",Q3128&lt;&gt;"nostart"),countifs(script_conform_dispatching!A:A,P3128,script_conform_dispatching!B:B,Q3128),"")</f>
        <v/>
      </c>
      <c r="S3128" s="8" t="str">
        <f t="shared" si="3"/>
        <v/>
      </c>
    </row>
    <row r="3129" hidden="1">
      <c r="A3129" s="6" t="s">
        <v>8174</v>
      </c>
      <c r="B3129" s="6" t="s">
        <v>162</v>
      </c>
      <c r="C3129" s="6" t="s">
        <v>37</v>
      </c>
      <c r="F3129" s="6" t="s">
        <v>415</v>
      </c>
      <c r="G3129" s="6" t="s">
        <v>416</v>
      </c>
      <c r="H3129" s="8" t="str">
        <f>VLOOKUP(C3129,agent_name_matching!A:B,2,false)</f>
        <v>Patient LLM</v>
      </c>
      <c r="I3129" s="32" t="s">
        <v>8175</v>
      </c>
      <c r="J3129" s="6" t="s">
        <v>418</v>
      </c>
      <c r="K3129" s="6">
        <v>1.0</v>
      </c>
      <c r="L3129" s="6">
        <v>1016.0</v>
      </c>
      <c r="M3129" s="6">
        <v>123.0</v>
      </c>
      <c r="N3129" s="6">
        <v>2181.0</v>
      </c>
      <c r="O3129" s="6" t="s">
        <v>8176</v>
      </c>
      <c r="P3129" s="8" t="str">
        <f t="shared" si="1"/>
        <v/>
      </c>
      <c r="Q3129" s="8" t="str">
        <f t="shared" si="10"/>
        <v/>
      </c>
      <c r="R3129" s="8" t="str">
        <f>if(and(P3129&lt;&gt;"",Q3129&lt;&gt;"newexp",Q3129&lt;&gt;"nostart"),countifs(script_conform_dispatching!A:A,P3129,script_conform_dispatching!B:B,Q3129),"")</f>
        <v/>
      </c>
      <c r="S3129" s="8" t="str">
        <f t="shared" si="3"/>
        <v/>
      </c>
    </row>
    <row r="3130" hidden="1">
      <c r="A3130" s="6" t="s">
        <v>8177</v>
      </c>
      <c r="B3130" s="6" t="s">
        <v>162</v>
      </c>
      <c r="C3130" s="6" t="s">
        <v>411</v>
      </c>
      <c r="H3130" s="8" t="str">
        <f>VLOOKUP(C3130,agent_name_matching!A:B,2,false)</f>
        <v>System</v>
      </c>
      <c r="I3130" s="33"/>
      <c r="O3130" s="6" t="s">
        <v>8178</v>
      </c>
      <c r="P3130" s="8" t="str">
        <f t="shared" si="1"/>
        <v/>
      </c>
      <c r="Q3130" s="8" t="str">
        <f t="shared" si="10"/>
        <v/>
      </c>
      <c r="R3130" s="8" t="str">
        <f>if(and(P3130&lt;&gt;"",Q3130&lt;&gt;"newexp",Q3130&lt;&gt;"nostart"),countifs(script_conform_dispatching!A:A,P3130,script_conform_dispatching!B:B,Q3130),"")</f>
        <v/>
      </c>
      <c r="S3130" s="8" t="str">
        <f t="shared" si="3"/>
        <v/>
      </c>
    </row>
    <row r="3131" hidden="1">
      <c r="A3131" s="6" t="s">
        <v>8179</v>
      </c>
      <c r="B3131" s="6" t="s">
        <v>162</v>
      </c>
      <c r="C3131" s="6" t="s">
        <v>414</v>
      </c>
      <c r="F3131" s="6" t="s">
        <v>415</v>
      </c>
      <c r="G3131" s="6" t="s">
        <v>416</v>
      </c>
      <c r="H3131" s="8" t="str">
        <f>VLOOKUP(C3131,agent_name_matching!A:B,2,false)</f>
        <v>Dialog LLM</v>
      </c>
      <c r="I3131" s="32" t="s">
        <v>8180</v>
      </c>
      <c r="J3131" s="6" t="s">
        <v>418</v>
      </c>
      <c r="L3131" s="6">
        <v>4769.0</v>
      </c>
      <c r="M3131" s="6">
        <v>93.0</v>
      </c>
      <c r="N3131" s="6">
        <v>1561.0</v>
      </c>
      <c r="O3131" s="6" t="s">
        <v>8181</v>
      </c>
      <c r="P3131" s="8" t="str">
        <f t="shared" si="1"/>
        <v/>
      </c>
      <c r="Q3131" s="8" t="str">
        <f t="shared" si="10"/>
        <v/>
      </c>
      <c r="R3131" s="8" t="str">
        <f>if(and(P3131&lt;&gt;"",Q3131&lt;&gt;"newexp",Q3131&lt;&gt;"nostart"),countifs(script_conform_dispatching!A:A,P3131,script_conform_dispatching!B:B,Q3131),"")</f>
        <v/>
      </c>
      <c r="S3131" s="8" t="str">
        <f t="shared" si="3"/>
        <v/>
      </c>
    </row>
    <row r="3132" hidden="1">
      <c r="A3132" s="6" t="s">
        <v>8182</v>
      </c>
      <c r="B3132" s="6" t="s">
        <v>162</v>
      </c>
      <c r="C3132" s="6" t="s">
        <v>37</v>
      </c>
      <c r="F3132" s="6" t="s">
        <v>415</v>
      </c>
      <c r="G3132" s="6" t="s">
        <v>416</v>
      </c>
      <c r="H3132" s="8" t="str">
        <f>VLOOKUP(C3132,agent_name_matching!A:B,2,false)</f>
        <v>Patient LLM</v>
      </c>
      <c r="I3132" s="32" t="s">
        <v>8183</v>
      </c>
      <c r="J3132" s="6" t="s">
        <v>418</v>
      </c>
      <c r="K3132" s="6">
        <v>1.0</v>
      </c>
      <c r="L3132" s="6">
        <v>1226.0</v>
      </c>
      <c r="M3132" s="6">
        <v>163.0</v>
      </c>
      <c r="N3132" s="6">
        <v>2358.0</v>
      </c>
      <c r="O3132" s="6" t="s">
        <v>8184</v>
      </c>
      <c r="P3132" s="8" t="str">
        <f t="shared" si="1"/>
        <v/>
      </c>
      <c r="Q3132" s="8" t="str">
        <f t="shared" si="10"/>
        <v/>
      </c>
      <c r="R3132" s="8" t="str">
        <f>if(and(P3132&lt;&gt;"",Q3132&lt;&gt;"newexp",Q3132&lt;&gt;"nostart"),countifs(script_conform_dispatching!A:A,P3132,script_conform_dispatching!B:B,Q3132),"")</f>
        <v/>
      </c>
      <c r="S3132" s="8" t="str">
        <f t="shared" si="3"/>
        <v/>
      </c>
    </row>
    <row r="3133" hidden="1">
      <c r="A3133" s="6" t="s">
        <v>8185</v>
      </c>
      <c r="B3133" s="6" t="s">
        <v>162</v>
      </c>
      <c r="C3133" s="6" t="s">
        <v>411</v>
      </c>
      <c r="H3133" s="8" t="str">
        <f>VLOOKUP(C3133,agent_name_matching!A:B,2,false)</f>
        <v>System</v>
      </c>
      <c r="I3133" s="33"/>
      <c r="O3133" s="6" t="s">
        <v>8186</v>
      </c>
      <c r="P3133" s="8" t="str">
        <f t="shared" si="1"/>
        <v/>
      </c>
      <c r="Q3133" s="8" t="str">
        <f t="shared" si="10"/>
        <v/>
      </c>
      <c r="R3133" s="8" t="str">
        <f>if(and(P3133&lt;&gt;"",Q3133&lt;&gt;"newexp",Q3133&lt;&gt;"nostart"),countifs(script_conform_dispatching!A:A,P3133,script_conform_dispatching!B:B,Q3133),"")</f>
        <v/>
      </c>
      <c r="S3133" s="8" t="str">
        <f t="shared" si="3"/>
        <v/>
      </c>
    </row>
    <row r="3134" hidden="1">
      <c r="A3134" s="6" t="s">
        <v>8187</v>
      </c>
      <c r="B3134" s="6" t="s">
        <v>162</v>
      </c>
      <c r="C3134" s="6" t="s">
        <v>414</v>
      </c>
      <c r="F3134" s="6" t="s">
        <v>415</v>
      </c>
      <c r="G3134" s="6" t="s">
        <v>416</v>
      </c>
      <c r="H3134" s="8" t="str">
        <f>VLOOKUP(C3134,agent_name_matching!A:B,2,false)</f>
        <v>Dialog LLM</v>
      </c>
      <c r="I3134" s="32" t="s">
        <v>8188</v>
      </c>
      <c r="J3134" s="6" t="s">
        <v>418</v>
      </c>
      <c r="L3134" s="6">
        <v>5298.0</v>
      </c>
      <c r="M3134" s="6">
        <v>106.0</v>
      </c>
      <c r="N3134" s="6">
        <v>1957.0</v>
      </c>
      <c r="O3134" s="6" t="s">
        <v>8189</v>
      </c>
      <c r="P3134" s="8" t="str">
        <f t="shared" si="1"/>
        <v/>
      </c>
      <c r="Q3134" s="8" t="str">
        <f t="shared" si="10"/>
        <v/>
      </c>
      <c r="R3134" s="8" t="str">
        <f>if(and(P3134&lt;&gt;"",Q3134&lt;&gt;"newexp",Q3134&lt;&gt;"nostart"),countifs(script_conform_dispatching!A:A,P3134,script_conform_dispatching!B:B,Q3134),"")</f>
        <v/>
      </c>
      <c r="S3134" s="8" t="str">
        <f t="shared" si="3"/>
        <v/>
      </c>
    </row>
    <row r="3135" hidden="1">
      <c r="A3135" s="6" t="s">
        <v>8190</v>
      </c>
      <c r="B3135" s="6" t="s">
        <v>162</v>
      </c>
      <c r="C3135" s="6" t="s">
        <v>37</v>
      </c>
      <c r="F3135" s="6" t="s">
        <v>415</v>
      </c>
      <c r="G3135" s="6" t="s">
        <v>416</v>
      </c>
      <c r="H3135" s="8" t="str">
        <f>VLOOKUP(C3135,agent_name_matching!A:B,2,false)</f>
        <v>Patient LLM</v>
      </c>
      <c r="I3135" s="32" t="s">
        <v>8191</v>
      </c>
      <c r="J3135" s="6" t="s">
        <v>418</v>
      </c>
      <c r="K3135" s="6">
        <v>1.0</v>
      </c>
      <c r="L3135" s="6">
        <v>1489.0</v>
      </c>
      <c r="M3135" s="6">
        <v>148.0</v>
      </c>
      <c r="N3135" s="6">
        <v>1769.0</v>
      </c>
      <c r="O3135" s="6" t="s">
        <v>8192</v>
      </c>
      <c r="P3135" s="8" t="str">
        <f t="shared" si="1"/>
        <v/>
      </c>
      <c r="Q3135" s="8" t="str">
        <f t="shared" si="10"/>
        <v/>
      </c>
      <c r="R3135" s="8" t="str">
        <f>if(and(P3135&lt;&gt;"",Q3135&lt;&gt;"newexp",Q3135&lt;&gt;"nostart"),countifs(script_conform_dispatching!A:A,P3135,script_conform_dispatching!B:B,Q3135),"")</f>
        <v/>
      </c>
      <c r="S3135" s="8" t="str">
        <f t="shared" si="3"/>
        <v/>
      </c>
    </row>
    <row r="3136" hidden="1">
      <c r="A3136" s="6" t="s">
        <v>8193</v>
      </c>
      <c r="B3136" s="6" t="s">
        <v>162</v>
      </c>
      <c r="C3136" s="6" t="s">
        <v>411</v>
      </c>
      <c r="H3136" s="8" t="str">
        <f>VLOOKUP(C3136,agent_name_matching!A:B,2,false)</f>
        <v>System</v>
      </c>
      <c r="I3136" s="33"/>
      <c r="O3136" s="6" t="s">
        <v>8194</v>
      </c>
      <c r="P3136" s="8" t="str">
        <f t="shared" si="1"/>
        <v/>
      </c>
      <c r="Q3136" s="8" t="str">
        <f t="shared" si="10"/>
        <v/>
      </c>
      <c r="R3136" s="8" t="str">
        <f>if(and(P3136&lt;&gt;"",Q3136&lt;&gt;"newexp",Q3136&lt;&gt;"nostart"),countifs(script_conform_dispatching!A:A,P3136,script_conform_dispatching!B:B,Q3136),"")</f>
        <v/>
      </c>
      <c r="S3136" s="8" t="str">
        <f t="shared" si="3"/>
        <v/>
      </c>
    </row>
    <row r="3137" hidden="1">
      <c r="A3137" s="6" t="s">
        <v>8195</v>
      </c>
      <c r="B3137" s="6" t="s">
        <v>162</v>
      </c>
      <c r="C3137" s="6" t="s">
        <v>414</v>
      </c>
      <c r="F3137" s="6" t="s">
        <v>415</v>
      </c>
      <c r="G3137" s="6" t="s">
        <v>416</v>
      </c>
      <c r="H3137" s="8" t="str">
        <f>VLOOKUP(C3137,agent_name_matching!A:B,2,false)</f>
        <v>Dialog LLM</v>
      </c>
      <c r="I3137" s="32" t="s">
        <v>8196</v>
      </c>
      <c r="J3137" s="6" t="s">
        <v>418</v>
      </c>
      <c r="L3137" s="6">
        <v>5825.0</v>
      </c>
      <c r="M3137" s="6">
        <v>117.0</v>
      </c>
      <c r="N3137" s="6">
        <v>2545.0</v>
      </c>
      <c r="O3137" s="6" t="s">
        <v>8197</v>
      </c>
      <c r="P3137" s="8" t="str">
        <f t="shared" si="1"/>
        <v/>
      </c>
      <c r="Q3137" s="8" t="str">
        <f t="shared" si="10"/>
        <v/>
      </c>
      <c r="R3137" s="8" t="str">
        <f>if(and(P3137&lt;&gt;"",Q3137&lt;&gt;"newexp",Q3137&lt;&gt;"nostart"),countifs(script_conform_dispatching!A:A,P3137,script_conform_dispatching!B:B,Q3137),"")</f>
        <v/>
      </c>
      <c r="S3137" s="8" t="str">
        <f t="shared" si="3"/>
        <v/>
      </c>
    </row>
    <row r="3138" hidden="1">
      <c r="A3138" s="6" t="s">
        <v>8198</v>
      </c>
      <c r="B3138" s="6" t="s">
        <v>162</v>
      </c>
      <c r="C3138" s="6" t="s">
        <v>37</v>
      </c>
      <c r="F3138" s="6" t="s">
        <v>415</v>
      </c>
      <c r="G3138" s="6" t="s">
        <v>416</v>
      </c>
      <c r="H3138" s="8" t="str">
        <f>VLOOKUP(C3138,agent_name_matching!A:B,2,false)</f>
        <v>Patient LLM</v>
      </c>
      <c r="I3138" s="32" t="s">
        <v>8199</v>
      </c>
      <c r="J3138" s="6" t="s">
        <v>418</v>
      </c>
      <c r="K3138" s="6">
        <v>1.0</v>
      </c>
      <c r="L3138" s="6">
        <v>1748.0</v>
      </c>
      <c r="M3138" s="6">
        <v>131.0</v>
      </c>
      <c r="N3138" s="6">
        <v>2687.0</v>
      </c>
      <c r="O3138" s="6" t="s">
        <v>8200</v>
      </c>
      <c r="P3138" s="8" t="str">
        <f t="shared" si="1"/>
        <v/>
      </c>
      <c r="Q3138" s="8" t="str">
        <f t="shared" si="10"/>
        <v/>
      </c>
      <c r="R3138" s="8" t="str">
        <f>if(and(P3138&lt;&gt;"",Q3138&lt;&gt;"newexp",Q3138&lt;&gt;"nostart"),countifs(script_conform_dispatching!A:A,P3138,script_conform_dispatching!B:B,Q3138),"")</f>
        <v/>
      </c>
      <c r="S3138" s="8" t="str">
        <f t="shared" si="3"/>
        <v/>
      </c>
    </row>
    <row r="3139" hidden="1">
      <c r="A3139" s="6" t="s">
        <v>8201</v>
      </c>
      <c r="B3139" s="6" t="s">
        <v>162</v>
      </c>
      <c r="C3139" s="6" t="s">
        <v>411</v>
      </c>
      <c r="H3139" s="8" t="str">
        <f>VLOOKUP(C3139,agent_name_matching!A:B,2,false)</f>
        <v>System</v>
      </c>
      <c r="I3139" s="33"/>
      <c r="O3139" s="6" t="s">
        <v>8202</v>
      </c>
      <c r="P3139" s="8" t="str">
        <f t="shared" si="1"/>
        <v/>
      </c>
      <c r="Q3139" s="8" t="str">
        <f t="shared" si="10"/>
        <v/>
      </c>
      <c r="R3139" s="8" t="str">
        <f>if(and(P3139&lt;&gt;"",Q3139&lt;&gt;"newexp",Q3139&lt;&gt;"nostart"),countifs(script_conform_dispatching!A:A,P3139,script_conform_dispatching!B:B,Q3139),"")</f>
        <v/>
      </c>
      <c r="S3139" s="8" t="str">
        <f t="shared" si="3"/>
        <v/>
      </c>
    </row>
    <row r="3140" hidden="1">
      <c r="A3140" s="6" t="s">
        <v>8203</v>
      </c>
      <c r="B3140" s="6" t="s">
        <v>162</v>
      </c>
      <c r="C3140" s="6" t="s">
        <v>414</v>
      </c>
      <c r="F3140" s="6" t="s">
        <v>415</v>
      </c>
      <c r="G3140" s="6" t="s">
        <v>416</v>
      </c>
      <c r="H3140" s="8" t="str">
        <f>VLOOKUP(C3140,agent_name_matching!A:B,2,false)</f>
        <v>Dialog LLM</v>
      </c>
      <c r="I3140" s="32" t="s">
        <v>8204</v>
      </c>
      <c r="J3140" s="6" t="s">
        <v>418</v>
      </c>
      <c r="L3140" s="6">
        <v>6346.0</v>
      </c>
      <c r="M3140" s="6">
        <v>123.0</v>
      </c>
      <c r="N3140" s="6">
        <v>3086.0</v>
      </c>
      <c r="O3140" s="6" t="s">
        <v>8205</v>
      </c>
      <c r="P3140" s="8" t="str">
        <f t="shared" si="1"/>
        <v/>
      </c>
      <c r="Q3140" s="8" t="str">
        <f t="shared" si="10"/>
        <v/>
      </c>
      <c r="R3140" s="8" t="str">
        <f>if(and(P3140&lt;&gt;"",Q3140&lt;&gt;"newexp",Q3140&lt;&gt;"nostart"),countifs(script_conform_dispatching!A:A,P3140,script_conform_dispatching!B:B,Q3140),"")</f>
        <v/>
      </c>
      <c r="S3140" s="8" t="str">
        <f t="shared" si="3"/>
        <v/>
      </c>
    </row>
    <row r="3141" hidden="1">
      <c r="A3141" s="6" t="s">
        <v>8206</v>
      </c>
      <c r="B3141" s="6" t="s">
        <v>162</v>
      </c>
      <c r="C3141" s="6" t="s">
        <v>37</v>
      </c>
      <c r="F3141" s="6" t="s">
        <v>415</v>
      </c>
      <c r="G3141" s="6" t="s">
        <v>416</v>
      </c>
      <c r="H3141" s="8" t="str">
        <f>VLOOKUP(C3141,agent_name_matching!A:B,2,false)</f>
        <v>Patient LLM</v>
      </c>
      <c r="I3141" s="32" t="s">
        <v>8207</v>
      </c>
      <c r="J3141" s="6" t="s">
        <v>418</v>
      </c>
      <c r="K3141" s="6">
        <v>1.0</v>
      </c>
      <c r="L3141" s="6">
        <v>1996.0</v>
      </c>
      <c r="M3141" s="6">
        <v>145.0</v>
      </c>
      <c r="N3141" s="6">
        <v>1891.0</v>
      </c>
      <c r="O3141" s="6" t="s">
        <v>8208</v>
      </c>
      <c r="P3141" s="8" t="str">
        <f t="shared" si="1"/>
        <v/>
      </c>
      <c r="Q3141" s="8" t="str">
        <f t="shared" si="10"/>
        <v/>
      </c>
      <c r="R3141" s="8" t="str">
        <f>if(and(P3141&lt;&gt;"",Q3141&lt;&gt;"newexp",Q3141&lt;&gt;"nostart"),countifs(script_conform_dispatching!A:A,P3141,script_conform_dispatching!B:B,Q3141),"")</f>
        <v/>
      </c>
      <c r="S3141" s="8" t="str">
        <f t="shared" si="3"/>
        <v/>
      </c>
    </row>
    <row r="3142" hidden="1">
      <c r="A3142" s="6" t="s">
        <v>8209</v>
      </c>
      <c r="B3142" s="6" t="s">
        <v>162</v>
      </c>
      <c r="C3142" s="6" t="s">
        <v>411</v>
      </c>
      <c r="H3142" s="8" t="str">
        <f>VLOOKUP(C3142,agent_name_matching!A:B,2,false)</f>
        <v>System</v>
      </c>
      <c r="I3142" s="33"/>
      <c r="O3142" s="6" t="s">
        <v>8210</v>
      </c>
      <c r="P3142" s="8" t="str">
        <f t="shared" si="1"/>
        <v/>
      </c>
      <c r="Q3142" s="8" t="str">
        <f t="shared" si="10"/>
        <v/>
      </c>
      <c r="R3142" s="8" t="str">
        <f>if(and(P3142&lt;&gt;"",Q3142&lt;&gt;"newexp",Q3142&lt;&gt;"nostart"),countifs(script_conform_dispatching!A:A,P3142,script_conform_dispatching!B:B,Q3142),"")</f>
        <v/>
      </c>
      <c r="S3142" s="8" t="str">
        <f t="shared" si="3"/>
        <v/>
      </c>
    </row>
    <row r="3143" hidden="1">
      <c r="A3143" s="6" t="s">
        <v>8211</v>
      </c>
      <c r="B3143" s="6" t="s">
        <v>162</v>
      </c>
      <c r="C3143" s="6" t="s">
        <v>414</v>
      </c>
      <c r="F3143" s="6" t="s">
        <v>415</v>
      </c>
      <c r="G3143" s="6" t="s">
        <v>416</v>
      </c>
      <c r="H3143" s="8" t="str">
        <f>VLOOKUP(C3143,agent_name_matching!A:B,2,false)</f>
        <v>Dialog LLM</v>
      </c>
      <c r="I3143" s="32" t="s">
        <v>8212</v>
      </c>
      <c r="J3143" s="6" t="s">
        <v>418</v>
      </c>
      <c r="L3143" s="6">
        <v>6887.0</v>
      </c>
      <c r="M3143" s="6">
        <v>327.0</v>
      </c>
      <c r="N3143" s="6">
        <v>4691.0</v>
      </c>
      <c r="O3143" s="6" t="s">
        <v>8213</v>
      </c>
      <c r="P3143" s="8" t="str">
        <f t="shared" si="1"/>
        <v/>
      </c>
      <c r="Q3143" s="8" t="str">
        <f t="shared" si="10"/>
        <v/>
      </c>
      <c r="R3143" s="8" t="str">
        <f>if(and(P3143&lt;&gt;"",Q3143&lt;&gt;"newexp",Q3143&lt;&gt;"nostart"),countifs(script_conform_dispatching!A:A,P3143,script_conform_dispatching!B:B,Q3143),"")</f>
        <v/>
      </c>
      <c r="S3143" s="8" t="str">
        <f t="shared" si="3"/>
        <v/>
      </c>
    </row>
    <row r="3144" hidden="1">
      <c r="A3144" s="6" t="s">
        <v>8214</v>
      </c>
      <c r="B3144" s="6" t="s">
        <v>162</v>
      </c>
      <c r="C3144" s="6" t="s">
        <v>407</v>
      </c>
      <c r="D3144" s="6">
        <v>3.0</v>
      </c>
      <c r="E3144" s="6" t="s">
        <v>445</v>
      </c>
      <c r="H3144" s="8" t="str">
        <f>VLOOKUP(C3144,agent_name_matching!A:B,2,false)</f>
        <v>--</v>
      </c>
      <c r="I3144" s="33"/>
      <c r="O3144" s="6" t="s">
        <v>8215</v>
      </c>
      <c r="P3144" s="8">
        <f t="shared" si="1"/>
        <v>3</v>
      </c>
      <c r="Q3144" s="8">
        <f t="shared" si="10"/>
        <v>4</v>
      </c>
      <c r="R3144" s="8">
        <f>if(and(P3144&lt;&gt;"",Q3144&lt;&gt;"newexp",Q3144&lt;&gt;"nostart"),countifs(script_conform_dispatching!A:A,P3144,script_conform_dispatching!B:B,Q3144),"")</f>
        <v>1</v>
      </c>
      <c r="S3144" s="8" t="str">
        <f t="shared" si="3"/>
        <v/>
      </c>
    </row>
    <row r="3145" hidden="1">
      <c r="A3145" s="6" t="s">
        <v>8216</v>
      </c>
      <c r="B3145" s="6" t="s">
        <v>162</v>
      </c>
      <c r="C3145" s="6" t="s">
        <v>407</v>
      </c>
      <c r="D3145" s="6">
        <v>4.0</v>
      </c>
      <c r="E3145" s="6" t="s">
        <v>408</v>
      </c>
      <c r="H3145" s="8" t="str">
        <f>VLOOKUP(C3145,agent_name_matching!A:B,2,false)</f>
        <v>--</v>
      </c>
      <c r="I3145" s="33"/>
      <c r="O3145" s="6" t="s">
        <v>8217</v>
      </c>
      <c r="P3145" s="8" t="str">
        <f t="shared" si="1"/>
        <v/>
      </c>
      <c r="Q3145" s="8" t="str">
        <f t="shared" si="10"/>
        <v/>
      </c>
      <c r="R3145" s="8" t="str">
        <f>if(and(P3145&lt;&gt;"",Q3145&lt;&gt;"newexp",Q3145&lt;&gt;"nostart"),countifs(script_conform_dispatching!A:A,P3145,script_conform_dispatching!B:B,Q3145),"")</f>
        <v/>
      </c>
      <c r="S3145" s="8" t="str">
        <f t="shared" si="3"/>
        <v/>
      </c>
    </row>
    <row r="3146" hidden="1">
      <c r="A3146" s="6" t="s">
        <v>8218</v>
      </c>
      <c r="B3146" s="6" t="s">
        <v>162</v>
      </c>
      <c r="C3146" s="6" t="s">
        <v>450</v>
      </c>
      <c r="F3146" s="6" t="s">
        <v>415</v>
      </c>
      <c r="G3146" s="6" t="s">
        <v>416</v>
      </c>
      <c r="H3146" s="8" t="str">
        <f>VLOOKUP(C3146,agent_name_matching!A:B,2,false)</f>
        <v>Validator LLM</v>
      </c>
      <c r="I3146" s="32" t="s">
        <v>451</v>
      </c>
      <c r="J3146" s="6" t="s">
        <v>452</v>
      </c>
      <c r="L3146" s="6">
        <v>2547.0</v>
      </c>
      <c r="M3146" s="6">
        <v>10.0</v>
      </c>
      <c r="N3146" s="6">
        <v>680.0</v>
      </c>
      <c r="O3146" s="6" t="s">
        <v>8219</v>
      </c>
      <c r="P3146" s="8" t="str">
        <f t="shared" si="1"/>
        <v/>
      </c>
      <c r="Q3146" s="8" t="str">
        <f t="shared" si="10"/>
        <v/>
      </c>
      <c r="R3146" s="8" t="str">
        <f>if(and(P3146&lt;&gt;"",Q3146&lt;&gt;"newexp",Q3146&lt;&gt;"nostart"),countifs(script_conform_dispatching!A:A,P3146,script_conform_dispatching!B:B,Q3146),"")</f>
        <v/>
      </c>
      <c r="S3146" s="8" t="str">
        <f t="shared" si="3"/>
        <v/>
      </c>
    </row>
    <row r="3147" hidden="1">
      <c r="A3147" s="6" t="s">
        <v>8220</v>
      </c>
      <c r="B3147" s="6" t="s">
        <v>162</v>
      </c>
      <c r="C3147" s="6" t="s">
        <v>37</v>
      </c>
      <c r="F3147" s="6" t="s">
        <v>415</v>
      </c>
      <c r="G3147" s="6" t="s">
        <v>416</v>
      </c>
      <c r="H3147" s="8" t="str">
        <f>VLOOKUP(C3147,agent_name_matching!A:B,2,false)</f>
        <v>Patient LLM</v>
      </c>
      <c r="I3147" s="32" t="s">
        <v>8221</v>
      </c>
      <c r="J3147" s="6" t="s">
        <v>418</v>
      </c>
      <c r="K3147" s="6">
        <v>1.0</v>
      </c>
      <c r="L3147" s="6">
        <v>2267.0</v>
      </c>
      <c r="M3147" s="6">
        <v>44.0</v>
      </c>
      <c r="N3147" s="6">
        <v>910.0</v>
      </c>
      <c r="O3147" s="6" t="s">
        <v>8222</v>
      </c>
      <c r="P3147" s="8" t="str">
        <f t="shared" si="1"/>
        <v/>
      </c>
      <c r="Q3147" s="8" t="str">
        <f t="shared" si="10"/>
        <v/>
      </c>
      <c r="R3147" s="8" t="str">
        <f>if(and(P3147&lt;&gt;"",Q3147&lt;&gt;"newexp",Q3147&lt;&gt;"nostart"),countifs(script_conform_dispatching!A:A,P3147,script_conform_dispatching!B:B,Q3147),"")</f>
        <v/>
      </c>
      <c r="S3147" s="8" t="str">
        <f t="shared" si="3"/>
        <v/>
      </c>
    </row>
    <row r="3148" hidden="1">
      <c r="A3148" s="6" t="s">
        <v>8223</v>
      </c>
      <c r="B3148" s="6" t="s">
        <v>162</v>
      </c>
      <c r="C3148" s="6" t="s">
        <v>411</v>
      </c>
      <c r="H3148" s="8" t="str">
        <f>VLOOKUP(C3148,agent_name_matching!A:B,2,false)</f>
        <v>System</v>
      </c>
      <c r="I3148" s="33"/>
      <c r="O3148" s="6" t="s">
        <v>8224</v>
      </c>
      <c r="P3148" s="8" t="str">
        <f t="shared" si="1"/>
        <v/>
      </c>
      <c r="Q3148" s="8" t="str">
        <f t="shared" si="10"/>
        <v/>
      </c>
      <c r="R3148" s="8" t="str">
        <f>if(and(P3148&lt;&gt;"",Q3148&lt;&gt;"newexp",Q3148&lt;&gt;"nostart"),countifs(script_conform_dispatching!A:A,P3148,script_conform_dispatching!B:B,Q3148),"")</f>
        <v/>
      </c>
      <c r="S3148" s="8" t="str">
        <f t="shared" si="3"/>
        <v/>
      </c>
    </row>
    <row r="3149" hidden="1">
      <c r="A3149" s="6" t="s">
        <v>8225</v>
      </c>
      <c r="B3149" s="6" t="s">
        <v>162</v>
      </c>
      <c r="C3149" s="6" t="s">
        <v>414</v>
      </c>
      <c r="F3149" s="6" t="s">
        <v>415</v>
      </c>
      <c r="G3149" s="6" t="s">
        <v>416</v>
      </c>
      <c r="H3149" s="8" t="str">
        <f>VLOOKUP(C3149,agent_name_matching!A:B,2,false)</f>
        <v>Dialog LLM</v>
      </c>
      <c r="I3149" s="32" t="s">
        <v>8226</v>
      </c>
      <c r="J3149" s="6" t="s">
        <v>418</v>
      </c>
      <c r="L3149" s="6">
        <v>7480.0</v>
      </c>
      <c r="M3149" s="6">
        <v>140.0</v>
      </c>
      <c r="N3149" s="6">
        <v>2569.0</v>
      </c>
      <c r="O3149" s="6" t="s">
        <v>8227</v>
      </c>
      <c r="P3149" s="8" t="str">
        <f t="shared" si="1"/>
        <v/>
      </c>
      <c r="Q3149" s="8" t="str">
        <f t="shared" si="10"/>
        <v/>
      </c>
      <c r="R3149" s="8" t="str">
        <f>if(and(P3149&lt;&gt;"",Q3149&lt;&gt;"newexp",Q3149&lt;&gt;"nostart"),countifs(script_conform_dispatching!A:A,P3149,script_conform_dispatching!B:B,Q3149),"")</f>
        <v/>
      </c>
      <c r="S3149" s="8" t="str">
        <f t="shared" si="3"/>
        <v/>
      </c>
    </row>
    <row r="3150" hidden="1">
      <c r="A3150" s="6" t="s">
        <v>8228</v>
      </c>
      <c r="B3150" s="6" t="s">
        <v>162</v>
      </c>
      <c r="C3150" s="6" t="s">
        <v>37</v>
      </c>
      <c r="F3150" s="6" t="s">
        <v>415</v>
      </c>
      <c r="G3150" s="6" t="s">
        <v>416</v>
      </c>
      <c r="H3150" s="8" t="str">
        <f>VLOOKUP(C3150,agent_name_matching!A:B,2,false)</f>
        <v>Patient LLM</v>
      </c>
      <c r="I3150" s="32" t="s">
        <v>8229</v>
      </c>
      <c r="J3150" s="6" t="s">
        <v>418</v>
      </c>
      <c r="K3150" s="6">
        <v>1.0</v>
      </c>
      <c r="L3150" s="6">
        <v>2445.0</v>
      </c>
      <c r="M3150" s="6">
        <v>33.0</v>
      </c>
      <c r="N3150" s="6">
        <v>966.0</v>
      </c>
      <c r="O3150" s="6" t="s">
        <v>8230</v>
      </c>
      <c r="P3150" s="8" t="str">
        <f t="shared" si="1"/>
        <v/>
      </c>
      <c r="Q3150" s="8" t="str">
        <f t="shared" si="10"/>
        <v/>
      </c>
      <c r="R3150" s="8" t="str">
        <f>if(and(P3150&lt;&gt;"",Q3150&lt;&gt;"newexp",Q3150&lt;&gt;"nostart"),countifs(script_conform_dispatching!A:A,P3150,script_conform_dispatching!B:B,Q3150),"")</f>
        <v/>
      </c>
      <c r="S3150" s="8" t="str">
        <f t="shared" si="3"/>
        <v/>
      </c>
    </row>
    <row r="3151" hidden="1">
      <c r="A3151" s="6" t="s">
        <v>8231</v>
      </c>
      <c r="B3151" s="6" t="s">
        <v>162</v>
      </c>
      <c r="C3151" s="6" t="s">
        <v>411</v>
      </c>
      <c r="H3151" s="8" t="str">
        <f>VLOOKUP(C3151,agent_name_matching!A:B,2,false)</f>
        <v>System</v>
      </c>
      <c r="I3151" s="33"/>
      <c r="O3151" s="6" t="s">
        <v>8232</v>
      </c>
      <c r="P3151" s="8" t="str">
        <f t="shared" si="1"/>
        <v/>
      </c>
      <c r="Q3151" s="8" t="str">
        <f t="shared" si="10"/>
        <v/>
      </c>
      <c r="R3151" s="8" t="str">
        <f>if(and(P3151&lt;&gt;"",Q3151&lt;&gt;"newexp",Q3151&lt;&gt;"nostart"),countifs(script_conform_dispatching!A:A,P3151,script_conform_dispatching!B:B,Q3151),"")</f>
        <v/>
      </c>
      <c r="S3151" s="8" t="str">
        <f t="shared" si="3"/>
        <v/>
      </c>
    </row>
    <row r="3152" hidden="1">
      <c r="A3152" s="6" t="s">
        <v>8233</v>
      </c>
      <c r="B3152" s="6" t="s">
        <v>162</v>
      </c>
      <c r="C3152" s="6" t="s">
        <v>414</v>
      </c>
      <c r="F3152" s="6" t="s">
        <v>415</v>
      </c>
      <c r="G3152" s="6" t="s">
        <v>416</v>
      </c>
      <c r="H3152" s="8" t="str">
        <f>VLOOKUP(C3152,agent_name_matching!A:B,2,false)</f>
        <v>Dialog LLM</v>
      </c>
      <c r="I3152" s="32" t="s">
        <v>8234</v>
      </c>
      <c r="J3152" s="6" t="s">
        <v>418</v>
      </c>
      <c r="L3152" s="6">
        <v>7875.0</v>
      </c>
      <c r="M3152" s="6">
        <v>404.0</v>
      </c>
      <c r="N3152" s="6">
        <v>4825.0</v>
      </c>
      <c r="O3152" s="6" t="s">
        <v>8235</v>
      </c>
      <c r="P3152" s="8" t="str">
        <f t="shared" si="1"/>
        <v/>
      </c>
      <c r="Q3152" s="8" t="str">
        <f t="shared" si="10"/>
        <v/>
      </c>
      <c r="R3152" s="8" t="str">
        <f>if(and(P3152&lt;&gt;"",Q3152&lt;&gt;"newexp",Q3152&lt;&gt;"nostart"),countifs(script_conform_dispatching!A:A,P3152,script_conform_dispatching!B:B,Q3152),"")</f>
        <v/>
      </c>
      <c r="S3152" s="8" t="str">
        <f t="shared" si="3"/>
        <v/>
      </c>
    </row>
    <row r="3153" hidden="1">
      <c r="A3153" s="6" t="s">
        <v>8236</v>
      </c>
      <c r="B3153" s="6" t="s">
        <v>162</v>
      </c>
      <c r="C3153" s="6" t="s">
        <v>407</v>
      </c>
      <c r="D3153" s="6">
        <v>4.0</v>
      </c>
      <c r="E3153" s="6" t="s">
        <v>445</v>
      </c>
      <c r="H3153" s="8" t="str">
        <f>VLOOKUP(C3153,agent_name_matching!A:B,2,false)</f>
        <v>--</v>
      </c>
      <c r="I3153" s="33"/>
      <c r="O3153" s="6" t="s">
        <v>8237</v>
      </c>
      <c r="P3153" s="8">
        <f t="shared" si="1"/>
        <v>4</v>
      </c>
      <c r="Q3153" s="8">
        <f t="shared" si="10"/>
        <v>5</v>
      </c>
      <c r="R3153" s="8">
        <f>if(and(P3153&lt;&gt;"",Q3153&lt;&gt;"newexp",Q3153&lt;&gt;"nostart"),countifs(script_conform_dispatching!A:A,P3153,script_conform_dispatching!B:B,Q3153),"")</f>
        <v>1</v>
      </c>
      <c r="S3153" s="8" t="str">
        <f t="shared" si="3"/>
        <v/>
      </c>
    </row>
    <row r="3154" hidden="1">
      <c r="A3154" s="6" t="s">
        <v>8238</v>
      </c>
      <c r="B3154" s="6" t="s">
        <v>162</v>
      </c>
      <c r="C3154" s="6" t="s">
        <v>407</v>
      </c>
      <c r="D3154" s="6">
        <v>5.0</v>
      </c>
      <c r="E3154" s="6" t="s">
        <v>408</v>
      </c>
      <c r="H3154" s="8" t="str">
        <f>VLOOKUP(C3154,agent_name_matching!A:B,2,false)</f>
        <v>--</v>
      </c>
      <c r="I3154" s="33"/>
      <c r="O3154" s="6" t="s">
        <v>8239</v>
      </c>
      <c r="P3154" s="8" t="str">
        <f t="shared" si="1"/>
        <v/>
      </c>
      <c r="Q3154" s="8" t="str">
        <f t="shared" si="10"/>
        <v/>
      </c>
      <c r="R3154" s="8" t="str">
        <f>if(and(P3154&lt;&gt;"",Q3154&lt;&gt;"newexp",Q3154&lt;&gt;"nostart"),countifs(script_conform_dispatching!A:A,P3154,script_conform_dispatching!B:B,Q3154),"")</f>
        <v/>
      </c>
      <c r="S3154" s="8" t="str">
        <f t="shared" si="3"/>
        <v/>
      </c>
    </row>
    <row r="3155" hidden="1">
      <c r="A3155" s="6" t="s">
        <v>8240</v>
      </c>
      <c r="B3155" s="6" t="s">
        <v>162</v>
      </c>
      <c r="C3155" s="6" t="s">
        <v>450</v>
      </c>
      <c r="F3155" s="6" t="s">
        <v>415</v>
      </c>
      <c r="G3155" s="6" t="s">
        <v>416</v>
      </c>
      <c r="H3155" s="8" t="str">
        <f>VLOOKUP(C3155,agent_name_matching!A:B,2,false)</f>
        <v>Validator LLM</v>
      </c>
      <c r="I3155" s="32" t="s">
        <v>451</v>
      </c>
      <c r="J3155" s="6" t="s">
        <v>452</v>
      </c>
      <c r="L3155" s="6">
        <v>2922.0</v>
      </c>
      <c r="M3155" s="6">
        <v>10.0</v>
      </c>
      <c r="N3155" s="6">
        <v>754.0</v>
      </c>
      <c r="O3155" s="6" t="s">
        <v>8241</v>
      </c>
      <c r="P3155" s="8" t="str">
        <f t="shared" si="1"/>
        <v/>
      </c>
      <c r="Q3155" s="8" t="str">
        <f t="shared" si="10"/>
        <v/>
      </c>
      <c r="R3155" s="8" t="str">
        <f>if(and(P3155&lt;&gt;"",Q3155&lt;&gt;"newexp",Q3155&lt;&gt;"nostart"),countifs(script_conform_dispatching!A:A,P3155,script_conform_dispatching!B:B,Q3155),"")</f>
        <v/>
      </c>
      <c r="S3155" s="8" t="str">
        <f t="shared" si="3"/>
        <v/>
      </c>
    </row>
    <row r="3156" hidden="1">
      <c r="A3156" s="6" t="s">
        <v>8242</v>
      </c>
      <c r="B3156" s="6" t="s">
        <v>162</v>
      </c>
      <c r="C3156" s="6" t="s">
        <v>37</v>
      </c>
      <c r="F3156" s="6" t="s">
        <v>415</v>
      </c>
      <c r="G3156" s="6" t="s">
        <v>416</v>
      </c>
      <c r="H3156" s="8" t="str">
        <f>VLOOKUP(C3156,agent_name_matching!A:B,2,false)</f>
        <v>Patient LLM</v>
      </c>
      <c r="I3156" s="32" t="s">
        <v>8243</v>
      </c>
      <c r="J3156" s="6" t="s">
        <v>418</v>
      </c>
      <c r="K3156" s="6">
        <v>1.0</v>
      </c>
      <c r="L3156" s="6">
        <v>2697.0</v>
      </c>
      <c r="M3156" s="6">
        <v>43.0</v>
      </c>
      <c r="N3156" s="6">
        <v>1462.0</v>
      </c>
      <c r="O3156" s="6" t="s">
        <v>8244</v>
      </c>
      <c r="P3156" s="8" t="str">
        <f t="shared" si="1"/>
        <v/>
      </c>
      <c r="Q3156" s="8" t="str">
        <f t="shared" si="10"/>
        <v/>
      </c>
      <c r="R3156" s="8" t="str">
        <f>if(and(P3156&lt;&gt;"",Q3156&lt;&gt;"newexp",Q3156&lt;&gt;"nostart"),countifs(script_conform_dispatching!A:A,P3156,script_conform_dispatching!B:B,Q3156),"")</f>
        <v/>
      </c>
      <c r="S3156" s="8" t="str">
        <f t="shared" si="3"/>
        <v/>
      </c>
    </row>
    <row r="3157" hidden="1">
      <c r="A3157" s="6" t="s">
        <v>8245</v>
      </c>
      <c r="B3157" s="6" t="s">
        <v>162</v>
      </c>
      <c r="C3157" s="6" t="s">
        <v>411</v>
      </c>
      <c r="H3157" s="8" t="str">
        <f>VLOOKUP(C3157,agent_name_matching!A:B,2,false)</f>
        <v>System</v>
      </c>
      <c r="I3157" s="33"/>
      <c r="O3157" s="6" t="s">
        <v>8246</v>
      </c>
      <c r="P3157" s="8" t="str">
        <f t="shared" si="1"/>
        <v/>
      </c>
      <c r="Q3157" s="8" t="str">
        <f t="shared" si="10"/>
        <v/>
      </c>
      <c r="R3157" s="8" t="str">
        <f>if(and(P3157&lt;&gt;"",Q3157&lt;&gt;"newexp",Q3157&lt;&gt;"nostart"),countifs(script_conform_dispatching!A:A,P3157,script_conform_dispatching!B:B,Q3157),"")</f>
        <v/>
      </c>
      <c r="S3157" s="8" t="str">
        <f t="shared" si="3"/>
        <v/>
      </c>
    </row>
    <row r="3158" hidden="1">
      <c r="A3158" s="6" t="s">
        <v>8247</v>
      </c>
      <c r="B3158" s="6" t="s">
        <v>162</v>
      </c>
      <c r="C3158" s="6" t="s">
        <v>414</v>
      </c>
      <c r="F3158" s="6" t="s">
        <v>415</v>
      </c>
      <c r="G3158" s="6" t="s">
        <v>416</v>
      </c>
      <c r="H3158" s="8" t="str">
        <f>VLOOKUP(C3158,agent_name_matching!A:B,2,false)</f>
        <v>Dialog LLM</v>
      </c>
      <c r="I3158" s="32" t="s">
        <v>8248</v>
      </c>
      <c r="J3158" s="6" t="s">
        <v>418</v>
      </c>
      <c r="L3158" s="6">
        <v>8528.0</v>
      </c>
      <c r="M3158" s="6">
        <v>229.0</v>
      </c>
      <c r="N3158" s="6">
        <v>3840.0</v>
      </c>
      <c r="O3158" s="6" t="s">
        <v>8249</v>
      </c>
      <c r="P3158" s="8" t="str">
        <f t="shared" si="1"/>
        <v/>
      </c>
      <c r="Q3158" s="8" t="str">
        <f t="shared" si="10"/>
        <v/>
      </c>
      <c r="R3158" s="8" t="str">
        <f>if(and(P3158&lt;&gt;"",Q3158&lt;&gt;"newexp",Q3158&lt;&gt;"nostart"),countifs(script_conform_dispatching!A:A,P3158,script_conform_dispatching!B:B,Q3158),"")</f>
        <v/>
      </c>
      <c r="S3158" s="8" t="str">
        <f t="shared" si="3"/>
        <v/>
      </c>
    </row>
    <row r="3159" hidden="1">
      <c r="A3159" s="6" t="s">
        <v>8250</v>
      </c>
      <c r="B3159" s="6" t="s">
        <v>162</v>
      </c>
      <c r="C3159" s="6" t="s">
        <v>37</v>
      </c>
      <c r="F3159" s="6" t="s">
        <v>415</v>
      </c>
      <c r="G3159" s="6" t="s">
        <v>416</v>
      </c>
      <c r="H3159" s="8" t="str">
        <f>VLOOKUP(C3159,agent_name_matching!A:B,2,false)</f>
        <v>Patient LLM</v>
      </c>
      <c r="I3159" s="32" t="s">
        <v>8251</v>
      </c>
      <c r="J3159" s="6" t="s">
        <v>418</v>
      </c>
      <c r="K3159" s="6">
        <v>1.0</v>
      </c>
      <c r="L3159" s="6">
        <v>2963.0</v>
      </c>
      <c r="M3159" s="6">
        <v>54.0</v>
      </c>
      <c r="N3159" s="6">
        <v>1398.0</v>
      </c>
      <c r="O3159" s="6" t="s">
        <v>8252</v>
      </c>
      <c r="P3159" s="8" t="str">
        <f t="shared" si="1"/>
        <v/>
      </c>
      <c r="Q3159" s="8" t="str">
        <f t="shared" si="10"/>
        <v/>
      </c>
      <c r="R3159" s="8" t="str">
        <f>if(and(P3159&lt;&gt;"",Q3159&lt;&gt;"newexp",Q3159&lt;&gt;"nostart"),countifs(script_conform_dispatching!A:A,P3159,script_conform_dispatching!B:B,Q3159),"")</f>
        <v/>
      </c>
      <c r="S3159" s="8" t="str">
        <f t="shared" si="3"/>
        <v/>
      </c>
    </row>
    <row r="3160" hidden="1">
      <c r="A3160" s="6" t="s">
        <v>8253</v>
      </c>
      <c r="B3160" s="6" t="s">
        <v>162</v>
      </c>
      <c r="C3160" s="6" t="s">
        <v>411</v>
      </c>
      <c r="H3160" s="8" t="str">
        <f>VLOOKUP(C3160,agent_name_matching!A:B,2,false)</f>
        <v>System</v>
      </c>
      <c r="I3160" s="33"/>
      <c r="O3160" s="6" t="s">
        <v>8254</v>
      </c>
      <c r="P3160" s="8" t="str">
        <f t="shared" si="1"/>
        <v/>
      </c>
      <c r="Q3160" s="8" t="str">
        <f t="shared" si="10"/>
        <v/>
      </c>
      <c r="R3160" s="8" t="str">
        <f>if(and(P3160&lt;&gt;"",Q3160&lt;&gt;"newexp",Q3160&lt;&gt;"nostart"),countifs(script_conform_dispatching!A:A,P3160,script_conform_dispatching!B:B,Q3160),"")</f>
        <v/>
      </c>
      <c r="S3160" s="8" t="str">
        <f t="shared" si="3"/>
        <v/>
      </c>
    </row>
    <row r="3161" hidden="1">
      <c r="A3161" s="6" t="s">
        <v>8255</v>
      </c>
      <c r="B3161" s="6" t="s">
        <v>162</v>
      </c>
      <c r="C3161" s="6" t="s">
        <v>414</v>
      </c>
      <c r="F3161" s="6" t="s">
        <v>415</v>
      </c>
      <c r="G3161" s="6" t="s">
        <v>416</v>
      </c>
      <c r="H3161" s="8" t="str">
        <f>VLOOKUP(C3161,agent_name_matching!A:B,2,false)</f>
        <v>Dialog LLM</v>
      </c>
      <c r="I3161" s="32" t="s">
        <v>8256</v>
      </c>
      <c r="J3161" s="6" t="s">
        <v>418</v>
      </c>
      <c r="L3161" s="6">
        <v>9017.0</v>
      </c>
      <c r="M3161" s="6">
        <v>109.0</v>
      </c>
      <c r="N3161" s="6">
        <v>2201.0</v>
      </c>
      <c r="O3161" s="6" t="s">
        <v>8257</v>
      </c>
      <c r="P3161" s="8" t="str">
        <f t="shared" si="1"/>
        <v/>
      </c>
      <c r="Q3161" s="8" t="str">
        <f t="shared" si="10"/>
        <v/>
      </c>
      <c r="R3161" s="8" t="str">
        <f>if(and(P3161&lt;&gt;"",Q3161&lt;&gt;"newexp",Q3161&lt;&gt;"nostart"),countifs(script_conform_dispatching!A:A,P3161,script_conform_dispatching!B:B,Q3161),"")</f>
        <v/>
      </c>
      <c r="S3161" s="8" t="str">
        <f t="shared" si="3"/>
        <v/>
      </c>
    </row>
    <row r="3162" hidden="1">
      <c r="A3162" s="6" t="s">
        <v>8258</v>
      </c>
      <c r="B3162" s="6" t="s">
        <v>162</v>
      </c>
      <c r="C3162" s="6" t="s">
        <v>37</v>
      </c>
      <c r="F3162" s="6" t="s">
        <v>415</v>
      </c>
      <c r="G3162" s="6" t="s">
        <v>416</v>
      </c>
      <c r="H3162" s="8" t="str">
        <f>VLOOKUP(C3162,agent_name_matching!A:B,2,false)</f>
        <v>Patient LLM</v>
      </c>
      <c r="I3162" s="32" t="s">
        <v>8259</v>
      </c>
      <c r="J3162" s="6" t="s">
        <v>418</v>
      </c>
      <c r="K3162" s="6">
        <v>1.0</v>
      </c>
      <c r="L3162" s="6">
        <v>3120.0</v>
      </c>
      <c r="M3162" s="6">
        <v>51.0</v>
      </c>
      <c r="N3162" s="6">
        <v>1153.0</v>
      </c>
      <c r="O3162" s="6" t="s">
        <v>8260</v>
      </c>
      <c r="P3162" s="8" t="str">
        <f t="shared" si="1"/>
        <v/>
      </c>
      <c r="Q3162" s="8" t="str">
        <f t="shared" si="10"/>
        <v/>
      </c>
      <c r="R3162" s="8" t="str">
        <f>if(and(P3162&lt;&gt;"",Q3162&lt;&gt;"newexp",Q3162&lt;&gt;"nostart"),countifs(script_conform_dispatching!A:A,P3162,script_conform_dispatching!B:B,Q3162),"")</f>
        <v/>
      </c>
      <c r="S3162" s="8" t="str">
        <f t="shared" si="3"/>
        <v/>
      </c>
    </row>
    <row r="3163" hidden="1">
      <c r="A3163" s="6" t="s">
        <v>8261</v>
      </c>
      <c r="B3163" s="6" t="s">
        <v>162</v>
      </c>
      <c r="C3163" s="6" t="s">
        <v>411</v>
      </c>
      <c r="H3163" s="8" t="str">
        <f>VLOOKUP(C3163,agent_name_matching!A:B,2,false)</f>
        <v>System</v>
      </c>
      <c r="I3163" s="33"/>
      <c r="O3163" s="6" t="s">
        <v>8262</v>
      </c>
      <c r="P3163" s="8" t="str">
        <f t="shared" si="1"/>
        <v/>
      </c>
      <c r="Q3163" s="8" t="str">
        <f t="shared" si="10"/>
        <v/>
      </c>
      <c r="R3163" s="8" t="str">
        <f>if(and(P3163&lt;&gt;"",Q3163&lt;&gt;"newexp",Q3163&lt;&gt;"nostart"),countifs(script_conform_dispatching!A:A,P3163,script_conform_dispatching!B:B,Q3163),"")</f>
        <v/>
      </c>
      <c r="S3163" s="8" t="str">
        <f t="shared" si="3"/>
        <v/>
      </c>
    </row>
    <row r="3164" hidden="1">
      <c r="A3164" s="6" t="s">
        <v>8263</v>
      </c>
      <c r="B3164" s="6" t="s">
        <v>162</v>
      </c>
      <c r="C3164" s="6" t="s">
        <v>414</v>
      </c>
      <c r="F3164" s="6" t="s">
        <v>415</v>
      </c>
      <c r="G3164" s="6" t="s">
        <v>416</v>
      </c>
      <c r="H3164" s="8" t="str">
        <f>VLOOKUP(C3164,agent_name_matching!A:B,2,false)</f>
        <v>Dialog LLM</v>
      </c>
      <c r="I3164" s="32" t="s">
        <v>8264</v>
      </c>
      <c r="J3164" s="6" t="s">
        <v>418</v>
      </c>
      <c r="L3164" s="6">
        <v>9383.0</v>
      </c>
      <c r="M3164" s="6">
        <v>136.0</v>
      </c>
      <c r="N3164" s="6">
        <v>2957.0</v>
      </c>
      <c r="O3164" s="6" t="s">
        <v>8265</v>
      </c>
      <c r="P3164" s="8" t="str">
        <f t="shared" si="1"/>
        <v/>
      </c>
      <c r="Q3164" s="8" t="str">
        <f t="shared" si="10"/>
        <v/>
      </c>
      <c r="R3164" s="8" t="str">
        <f>if(and(P3164&lt;&gt;"",Q3164&lt;&gt;"newexp",Q3164&lt;&gt;"nostart"),countifs(script_conform_dispatching!A:A,P3164,script_conform_dispatching!B:B,Q3164),"")</f>
        <v/>
      </c>
      <c r="S3164" s="8" t="str">
        <f t="shared" si="3"/>
        <v/>
      </c>
    </row>
    <row r="3165" hidden="1">
      <c r="A3165" s="6" t="s">
        <v>8266</v>
      </c>
      <c r="B3165" s="6" t="s">
        <v>162</v>
      </c>
      <c r="C3165" s="6" t="s">
        <v>37</v>
      </c>
      <c r="F3165" s="6" t="s">
        <v>415</v>
      </c>
      <c r="G3165" s="6" t="s">
        <v>416</v>
      </c>
      <c r="H3165" s="8" t="str">
        <f>VLOOKUP(C3165,agent_name_matching!A:B,2,false)</f>
        <v>Patient LLM</v>
      </c>
      <c r="I3165" s="32" t="s">
        <v>8267</v>
      </c>
      <c r="J3165" s="6" t="s">
        <v>418</v>
      </c>
      <c r="K3165" s="6">
        <v>1.0</v>
      </c>
      <c r="L3165" s="6">
        <v>3301.0</v>
      </c>
      <c r="M3165" s="6">
        <v>160.0</v>
      </c>
      <c r="N3165" s="6">
        <v>2235.0</v>
      </c>
      <c r="O3165" s="6" t="s">
        <v>8268</v>
      </c>
      <c r="P3165" s="8" t="str">
        <f t="shared" si="1"/>
        <v/>
      </c>
      <c r="Q3165" s="8" t="str">
        <f t="shared" si="10"/>
        <v/>
      </c>
      <c r="R3165" s="8" t="str">
        <f>if(and(P3165&lt;&gt;"",Q3165&lt;&gt;"newexp",Q3165&lt;&gt;"nostart"),countifs(script_conform_dispatching!A:A,P3165,script_conform_dispatching!B:B,Q3165),"")</f>
        <v/>
      </c>
      <c r="S3165" s="8" t="str">
        <f t="shared" si="3"/>
        <v/>
      </c>
    </row>
    <row r="3166" hidden="1">
      <c r="A3166" s="6" t="s">
        <v>8269</v>
      </c>
      <c r="B3166" s="6" t="s">
        <v>162</v>
      </c>
      <c r="C3166" s="6" t="s">
        <v>411</v>
      </c>
      <c r="H3166" s="8" t="str">
        <f>VLOOKUP(C3166,agent_name_matching!A:B,2,false)</f>
        <v>System</v>
      </c>
      <c r="I3166" s="33"/>
      <c r="O3166" s="6" t="s">
        <v>8270</v>
      </c>
      <c r="P3166" s="8" t="str">
        <f t="shared" si="1"/>
        <v/>
      </c>
      <c r="Q3166" s="8" t="str">
        <f t="shared" si="10"/>
        <v/>
      </c>
      <c r="R3166" s="8" t="str">
        <f>if(and(P3166&lt;&gt;"",Q3166&lt;&gt;"newexp",Q3166&lt;&gt;"nostart"),countifs(script_conform_dispatching!A:A,P3166,script_conform_dispatching!B:B,Q3166),"")</f>
        <v/>
      </c>
      <c r="S3166" s="8" t="str">
        <f t="shared" si="3"/>
        <v/>
      </c>
    </row>
    <row r="3167" hidden="1">
      <c r="A3167" s="6" t="s">
        <v>8271</v>
      </c>
      <c r="B3167" s="6" t="s">
        <v>162</v>
      </c>
      <c r="C3167" s="6" t="s">
        <v>414</v>
      </c>
      <c r="F3167" s="6" t="s">
        <v>415</v>
      </c>
      <c r="G3167" s="6" t="s">
        <v>416</v>
      </c>
      <c r="H3167" s="8" t="str">
        <f>VLOOKUP(C3167,agent_name_matching!A:B,2,false)</f>
        <v>Dialog LLM</v>
      </c>
      <c r="I3167" s="32" t="s">
        <v>8272</v>
      </c>
      <c r="J3167" s="6" t="s">
        <v>418</v>
      </c>
      <c r="L3167" s="6">
        <v>9885.0</v>
      </c>
      <c r="M3167" s="6">
        <v>182.0</v>
      </c>
      <c r="N3167" s="6">
        <v>2752.0</v>
      </c>
      <c r="O3167" s="6" t="s">
        <v>8273</v>
      </c>
      <c r="P3167" s="8" t="str">
        <f t="shared" si="1"/>
        <v/>
      </c>
      <c r="Q3167" s="8" t="str">
        <f t="shared" si="10"/>
        <v/>
      </c>
      <c r="R3167" s="8" t="str">
        <f>if(and(P3167&lt;&gt;"",Q3167&lt;&gt;"newexp",Q3167&lt;&gt;"nostart"),countifs(script_conform_dispatching!A:A,P3167,script_conform_dispatching!B:B,Q3167),"")</f>
        <v/>
      </c>
      <c r="S3167" s="8" t="str">
        <f t="shared" si="3"/>
        <v/>
      </c>
    </row>
    <row r="3168" hidden="1">
      <c r="A3168" s="6" t="s">
        <v>8274</v>
      </c>
      <c r="B3168" s="6" t="s">
        <v>162</v>
      </c>
      <c r="C3168" s="6" t="s">
        <v>37</v>
      </c>
      <c r="F3168" s="6" t="s">
        <v>415</v>
      </c>
      <c r="G3168" s="6" t="s">
        <v>416</v>
      </c>
      <c r="H3168" s="8" t="str">
        <f>VLOOKUP(C3168,agent_name_matching!A:B,2,false)</f>
        <v>Patient LLM</v>
      </c>
      <c r="I3168" s="32" t="s">
        <v>8275</v>
      </c>
      <c r="J3168" s="6" t="s">
        <v>418</v>
      </c>
      <c r="K3168" s="6">
        <v>1.0</v>
      </c>
      <c r="L3168" s="6">
        <v>3637.0</v>
      </c>
      <c r="M3168" s="6">
        <v>98.0</v>
      </c>
      <c r="N3168" s="6">
        <v>2802.0</v>
      </c>
      <c r="O3168" s="6" t="s">
        <v>8276</v>
      </c>
      <c r="P3168" s="8" t="str">
        <f t="shared" si="1"/>
        <v/>
      </c>
      <c r="Q3168" s="8" t="str">
        <f t="shared" si="10"/>
        <v/>
      </c>
      <c r="R3168" s="8" t="str">
        <f>if(and(P3168&lt;&gt;"",Q3168&lt;&gt;"newexp",Q3168&lt;&gt;"nostart"),countifs(script_conform_dispatching!A:A,P3168,script_conform_dispatching!B:B,Q3168),"")</f>
        <v/>
      </c>
      <c r="S3168" s="8" t="str">
        <f t="shared" si="3"/>
        <v/>
      </c>
    </row>
    <row r="3169" hidden="1">
      <c r="A3169" s="6" t="s">
        <v>8277</v>
      </c>
      <c r="B3169" s="6" t="s">
        <v>162</v>
      </c>
      <c r="C3169" s="6" t="s">
        <v>411</v>
      </c>
      <c r="H3169" s="8" t="str">
        <f>VLOOKUP(C3169,agent_name_matching!A:B,2,false)</f>
        <v>System</v>
      </c>
      <c r="I3169" s="33"/>
      <c r="O3169" s="6" t="s">
        <v>8278</v>
      </c>
      <c r="P3169" s="8" t="str">
        <f t="shared" si="1"/>
        <v/>
      </c>
      <c r="Q3169" s="8" t="str">
        <f t="shared" si="10"/>
        <v/>
      </c>
      <c r="R3169" s="8" t="str">
        <f>if(and(P3169&lt;&gt;"",Q3169&lt;&gt;"newexp",Q3169&lt;&gt;"nostart"),countifs(script_conform_dispatching!A:A,P3169,script_conform_dispatching!B:B,Q3169),"")</f>
        <v/>
      </c>
      <c r="S3169" s="8" t="str">
        <f t="shared" si="3"/>
        <v/>
      </c>
    </row>
    <row r="3170" hidden="1">
      <c r="A3170" s="6" t="s">
        <v>8279</v>
      </c>
      <c r="B3170" s="6" t="s">
        <v>162</v>
      </c>
      <c r="C3170" s="6" t="s">
        <v>414</v>
      </c>
      <c r="F3170" s="6" t="s">
        <v>415</v>
      </c>
      <c r="G3170" s="6" t="s">
        <v>416</v>
      </c>
      <c r="H3170" s="8" t="str">
        <f>VLOOKUP(C3170,agent_name_matching!A:B,2,false)</f>
        <v>Dialog LLM</v>
      </c>
      <c r="I3170" s="32" t="s">
        <v>8280</v>
      </c>
      <c r="J3170" s="6" t="s">
        <v>418</v>
      </c>
      <c r="L3170" s="6">
        <v>10371.0</v>
      </c>
      <c r="M3170" s="6">
        <v>91.0</v>
      </c>
      <c r="N3170" s="6">
        <v>2181.0</v>
      </c>
      <c r="O3170" s="6" t="s">
        <v>8281</v>
      </c>
      <c r="P3170" s="8" t="str">
        <f t="shared" si="1"/>
        <v/>
      </c>
      <c r="Q3170" s="8" t="str">
        <f t="shared" si="10"/>
        <v/>
      </c>
      <c r="R3170" s="8" t="str">
        <f>if(and(P3170&lt;&gt;"",Q3170&lt;&gt;"newexp",Q3170&lt;&gt;"nostart"),countifs(script_conform_dispatching!A:A,P3170,script_conform_dispatching!B:B,Q3170),"")</f>
        <v/>
      </c>
      <c r="S3170" s="8" t="str">
        <f t="shared" si="3"/>
        <v/>
      </c>
    </row>
    <row r="3171" hidden="1">
      <c r="A3171" s="6" t="s">
        <v>8282</v>
      </c>
      <c r="B3171" s="6" t="s">
        <v>162</v>
      </c>
      <c r="C3171" s="6" t="s">
        <v>37</v>
      </c>
      <c r="F3171" s="6" t="s">
        <v>415</v>
      </c>
      <c r="G3171" s="6" t="s">
        <v>416</v>
      </c>
      <c r="H3171" s="8" t="str">
        <f>VLOOKUP(C3171,agent_name_matching!A:B,2,false)</f>
        <v>Patient LLM</v>
      </c>
      <c r="I3171" s="32" t="s">
        <v>8283</v>
      </c>
      <c r="J3171" s="6" t="s">
        <v>418</v>
      </c>
      <c r="K3171" s="6">
        <v>1.0</v>
      </c>
      <c r="L3171" s="6">
        <v>3820.0</v>
      </c>
      <c r="M3171" s="6">
        <v>74.0</v>
      </c>
      <c r="N3171" s="6">
        <v>1821.0</v>
      </c>
      <c r="O3171" s="6" t="s">
        <v>8284</v>
      </c>
      <c r="P3171" s="8" t="str">
        <f t="shared" si="1"/>
        <v/>
      </c>
      <c r="Q3171" s="8" t="str">
        <f t="shared" si="10"/>
        <v/>
      </c>
      <c r="R3171" s="8" t="str">
        <f>if(and(P3171&lt;&gt;"",Q3171&lt;&gt;"newexp",Q3171&lt;&gt;"nostart"),countifs(script_conform_dispatching!A:A,P3171,script_conform_dispatching!B:B,Q3171),"")</f>
        <v/>
      </c>
      <c r="S3171" s="8" t="str">
        <f t="shared" si="3"/>
        <v/>
      </c>
    </row>
    <row r="3172" hidden="1">
      <c r="A3172" s="6" t="s">
        <v>8285</v>
      </c>
      <c r="B3172" s="6" t="s">
        <v>162</v>
      </c>
      <c r="C3172" s="6" t="s">
        <v>411</v>
      </c>
      <c r="H3172" s="8" t="str">
        <f>VLOOKUP(C3172,agent_name_matching!A:B,2,false)</f>
        <v>System</v>
      </c>
      <c r="I3172" s="33"/>
      <c r="O3172" s="6" t="s">
        <v>8286</v>
      </c>
      <c r="P3172" s="8" t="str">
        <f t="shared" si="1"/>
        <v/>
      </c>
      <c r="Q3172" s="8" t="str">
        <f t="shared" si="10"/>
        <v/>
      </c>
      <c r="R3172" s="8" t="str">
        <f>if(and(P3172&lt;&gt;"",Q3172&lt;&gt;"newexp",Q3172&lt;&gt;"nostart"),countifs(script_conform_dispatching!A:A,P3172,script_conform_dispatching!B:B,Q3172),"")</f>
        <v/>
      </c>
      <c r="S3172" s="8" t="str">
        <f t="shared" si="3"/>
        <v/>
      </c>
    </row>
    <row r="3173" hidden="1">
      <c r="A3173" s="6" t="s">
        <v>8287</v>
      </c>
      <c r="B3173" s="6" t="s">
        <v>162</v>
      </c>
      <c r="C3173" s="6" t="s">
        <v>414</v>
      </c>
      <c r="F3173" s="6" t="s">
        <v>415</v>
      </c>
      <c r="G3173" s="6" t="s">
        <v>416</v>
      </c>
      <c r="H3173" s="8" t="str">
        <f>VLOOKUP(C3173,agent_name_matching!A:B,2,false)</f>
        <v>Dialog LLM</v>
      </c>
      <c r="I3173" s="32" t="s">
        <v>8288</v>
      </c>
      <c r="J3173" s="6" t="s">
        <v>418</v>
      </c>
      <c r="L3173" s="6">
        <v>10742.0</v>
      </c>
      <c r="M3173" s="6">
        <v>270.0</v>
      </c>
      <c r="N3173" s="6">
        <v>4283.0</v>
      </c>
      <c r="O3173" s="6" t="s">
        <v>8289</v>
      </c>
      <c r="P3173" s="8" t="str">
        <f t="shared" si="1"/>
        <v/>
      </c>
      <c r="Q3173" s="8" t="str">
        <f t="shared" si="10"/>
        <v/>
      </c>
      <c r="R3173" s="8" t="str">
        <f>if(and(P3173&lt;&gt;"",Q3173&lt;&gt;"newexp",Q3173&lt;&gt;"nostart"),countifs(script_conform_dispatching!A:A,P3173,script_conform_dispatching!B:B,Q3173),"")</f>
        <v/>
      </c>
      <c r="S3173" s="8" t="str">
        <f t="shared" si="3"/>
        <v/>
      </c>
    </row>
    <row r="3174" hidden="1">
      <c r="A3174" s="6" t="s">
        <v>8290</v>
      </c>
      <c r="B3174" s="6" t="s">
        <v>162</v>
      </c>
      <c r="C3174" s="6" t="s">
        <v>407</v>
      </c>
      <c r="D3174" s="6">
        <v>5.0</v>
      </c>
      <c r="E3174" s="6" t="s">
        <v>445</v>
      </c>
      <c r="H3174" s="8" t="str">
        <f>VLOOKUP(C3174,agent_name_matching!A:B,2,false)</f>
        <v>--</v>
      </c>
      <c r="I3174" s="33"/>
      <c r="O3174" s="6" t="s">
        <v>8291</v>
      </c>
      <c r="P3174" s="8">
        <f t="shared" si="1"/>
        <v>5</v>
      </c>
      <c r="Q3174" s="8">
        <f t="shared" si="10"/>
        <v>8</v>
      </c>
      <c r="R3174" s="8">
        <f>if(and(P3174&lt;&gt;"",Q3174&lt;&gt;"newexp",Q3174&lt;&gt;"nostart"),countifs(script_conform_dispatching!A:A,P3174,script_conform_dispatching!B:B,Q3174),"")</f>
        <v>1</v>
      </c>
      <c r="S3174" s="8" t="str">
        <f t="shared" si="3"/>
        <v/>
      </c>
    </row>
    <row r="3175" hidden="1">
      <c r="A3175" s="6" t="s">
        <v>8292</v>
      </c>
      <c r="B3175" s="6" t="s">
        <v>162</v>
      </c>
      <c r="C3175" s="6" t="s">
        <v>407</v>
      </c>
      <c r="D3175" s="6">
        <v>8.0</v>
      </c>
      <c r="E3175" s="6" t="s">
        <v>408</v>
      </c>
      <c r="H3175" s="8" t="str">
        <f>VLOOKUP(C3175,agent_name_matching!A:B,2,false)</f>
        <v>--</v>
      </c>
      <c r="I3175" s="33"/>
      <c r="O3175" s="6" t="s">
        <v>8293</v>
      </c>
      <c r="P3175" s="8" t="str">
        <f t="shared" si="1"/>
        <v/>
      </c>
      <c r="Q3175" s="8" t="str">
        <f t="shared" si="10"/>
        <v/>
      </c>
      <c r="R3175" s="8" t="str">
        <f>if(and(P3175&lt;&gt;"",Q3175&lt;&gt;"newexp",Q3175&lt;&gt;"nostart"),countifs(script_conform_dispatching!A:A,P3175,script_conform_dispatching!B:B,Q3175),"")</f>
        <v/>
      </c>
      <c r="S3175" s="8" t="str">
        <f t="shared" si="3"/>
        <v/>
      </c>
    </row>
    <row r="3176" hidden="1">
      <c r="A3176" s="6" t="s">
        <v>8294</v>
      </c>
      <c r="B3176" s="6" t="s">
        <v>162</v>
      </c>
      <c r="C3176" s="6" t="s">
        <v>450</v>
      </c>
      <c r="F3176" s="6" t="s">
        <v>415</v>
      </c>
      <c r="G3176" s="6" t="s">
        <v>416</v>
      </c>
      <c r="H3176" s="8" t="str">
        <f>VLOOKUP(C3176,agent_name_matching!A:B,2,false)</f>
        <v>Validator LLM</v>
      </c>
      <c r="I3176" s="32" t="s">
        <v>451</v>
      </c>
      <c r="J3176" s="6" t="s">
        <v>452</v>
      </c>
      <c r="L3176" s="6">
        <v>4231.0</v>
      </c>
      <c r="M3176" s="6">
        <v>10.0</v>
      </c>
      <c r="N3176" s="6">
        <v>698.0</v>
      </c>
      <c r="O3176" s="6" t="s">
        <v>8295</v>
      </c>
      <c r="P3176" s="8" t="str">
        <f t="shared" si="1"/>
        <v/>
      </c>
      <c r="Q3176" s="8" t="str">
        <f t="shared" si="10"/>
        <v/>
      </c>
      <c r="R3176" s="8" t="str">
        <f>if(and(P3176&lt;&gt;"",Q3176&lt;&gt;"newexp",Q3176&lt;&gt;"nostart"),countifs(script_conform_dispatching!A:A,P3176,script_conform_dispatching!B:B,Q3176),"")</f>
        <v/>
      </c>
      <c r="S3176" s="8" t="str">
        <f t="shared" si="3"/>
        <v/>
      </c>
    </row>
    <row r="3177" hidden="1">
      <c r="A3177" s="6" t="s">
        <v>8296</v>
      </c>
      <c r="B3177" s="6" t="s">
        <v>162</v>
      </c>
      <c r="C3177" s="6" t="s">
        <v>37</v>
      </c>
      <c r="F3177" s="6" t="s">
        <v>415</v>
      </c>
      <c r="G3177" s="6" t="s">
        <v>416</v>
      </c>
      <c r="H3177" s="8" t="str">
        <f>VLOOKUP(C3177,agent_name_matching!A:B,2,false)</f>
        <v>Patient LLM</v>
      </c>
      <c r="I3177" s="32" t="s">
        <v>8297</v>
      </c>
      <c r="J3177" s="6" t="s">
        <v>418</v>
      </c>
      <c r="K3177" s="6">
        <v>1.0</v>
      </c>
      <c r="L3177" s="6">
        <v>4034.0</v>
      </c>
      <c r="M3177" s="6">
        <v>64.0</v>
      </c>
      <c r="N3177" s="6">
        <v>1294.0</v>
      </c>
      <c r="O3177" s="6" t="s">
        <v>8298</v>
      </c>
      <c r="P3177" s="8" t="str">
        <f t="shared" si="1"/>
        <v/>
      </c>
      <c r="Q3177" s="8" t="str">
        <f t="shared" si="10"/>
        <v/>
      </c>
      <c r="R3177" s="8" t="str">
        <f>if(and(P3177&lt;&gt;"",Q3177&lt;&gt;"newexp",Q3177&lt;&gt;"nostart"),countifs(script_conform_dispatching!A:A,P3177,script_conform_dispatching!B:B,Q3177),"")</f>
        <v/>
      </c>
      <c r="S3177" s="8" t="str">
        <f t="shared" si="3"/>
        <v/>
      </c>
    </row>
    <row r="3178" hidden="1">
      <c r="A3178" s="6" t="s">
        <v>8299</v>
      </c>
      <c r="B3178" s="6" t="s">
        <v>162</v>
      </c>
      <c r="C3178" s="6" t="s">
        <v>411</v>
      </c>
      <c r="H3178" s="8" t="str">
        <f>VLOOKUP(C3178,agent_name_matching!A:B,2,false)</f>
        <v>System</v>
      </c>
      <c r="I3178" s="33"/>
      <c r="O3178" s="6" t="s">
        <v>8300</v>
      </c>
      <c r="P3178" s="8" t="str">
        <f t="shared" si="1"/>
        <v/>
      </c>
      <c r="Q3178" s="8" t="str">
        <f t="shared" si="10"/>
        <v/>
      </c>
      <c r="R3178" s="8" t="str">
        <f>if(and(P3178&lt;&gt;"",Q3178&lt;&gt;"newexp",Q3178&lt;&gt;"nostart"),countifs(script_conform_dispatching!A:A,P3178,script_conform_dispatching!B:B,Q3178),"")</f>
        <v/>
      </c>
      <c r="S3178" s="8" t="str">
        <f t="shared" si="3"/>
        <v/>
      </c>
    </row>
    <row r="3179" hidden="1">
      <c r="A3179" s="6" t="s">
        <v>8301</v>
      </c>
      <c r="B3179" s="6" t="s">
        <v>162</v>
      </c>
      <c r="C3179" s="6" t="s">
        <v>414</v>
      </c>
      <c r="F3179" s="6" t="s">
        <v>415</v>
      </c>
      <c r="G3179" s="6" t="s">
        <v>416</v>
      </c>
      <c r="H3179" s="8" t="str">
        <f>VLOOKUP(C3179,agent_name_matching!A:B,2,false)</f>
        <v>Dialog LLM</v>
      </c>
      <c r="I3179" s="32" t="s">
        <v>8302</v>
      </c>
      <c r="J3179" s="6" t="s">
        <v>418</v>
      </c>
      <c r="L3179" s="6">
        <v>11227.0</v>
      </c>
      <c r="M3179" s="6">
        <v>147.0</v>
      </c>
      <c r="N3179" s="6">
        <v>2554.0</v>
      </c>
      <c r="O3179" s="6" t="s">
        <v>8303</v>
      </c>
      <c r="P3179" s="8" t="str">
        <f t="shared" si="1"/>
        <v/>
      </c>
      <c r="Q3179" s="8" t="str">
        <f t="shared" si="10"/>
        <v/>
      </c>
      <c r="R3179" s="8" t="str">
        <f>if(and(P3179&lt;&gt;"",Q3179&lt;&gt;"newexp",Q3179&lt;&gt;"nostart"),countifs(script_conform_dispatching!A:A,P3179,script_conform_dispatching!B:B,Q3179),"")</f>
        <v/>
      </c>
      <c r="S3179" s="8" t="str">
        <f t="shared" si="3"/>
        <v/>
      </c>
    </row>
    <row r="3180" hidden="1">
      <c r="A3180" s="6" t="s">
        <v>8304</v>
      </c>
      <c r="B3180" s="6" t="s">
        <v>162</v>
      </c>
      <c r="C3180" s="6" t="s">
        <v>37</v>
      </c>
      <c r="F3180" s="6" t="s">
        <v>415</v>
      </c>
      <c r="G3180" s="6" t="s">
        <v>416</v>
      </c>
      <c r="H3180" s="8" t="str">
        <f>VLOOKUP(C3180,agent_name_matching!A:B,2,false)</f>
        <v>Patient LLM</v>
      </c>
      <c r="I3180" s="32" t="s">
        <v>8305</v>
      </c>
      <c r="J3180" s="6" t="s">
        <v>418</v>
      </c>
      <c r="K3180" s="6">
        <v>1.0</v>
      </c>
      <c r="L3180" s="6">
        <v>4239.0</v>
      </c>
      <c r="M3180" s="6">
        <v>35.0</v>
      </c>
      <c r="N3180" s="6">
        <v>863.0</v>
      </c>
      <c r="O3180" s="6" t="s">
        <v>8306</v>
      </c>
      <c r="P3180" s="8" t="str">
        <f t="shared" si="1"/>
        <v/>
      </c>
      <c r="Q3180" s="8" t="str">
        <f t="shared" si="10"/>
        <v/>
      </c>
      <c r="R3180" s="8" t="str">
        <f>if(and(P3180&lt;&gt;"",Q3180&lt;&gt;"newexp",Q3180&lt;&gt;"nostart"),countifs(script_conform_dispatching!A:A,P3180,script_conform_dispatching!B:B,Q3180),"")</f>
        <v/>
      </c>
      <c r="S3180" s="8" t="str">
        <f t="shared" si="3"/>
        <v/>
      </c>
    </row>
    <row r="3181" hidden="1">
      <c r="A3181" s="6" t="s">
        <v>8307</v>
      </c>
      <c r="B3181" s="6" t="s">
        <v>162</v>
      </c>
      <c r="C3181" s="6" t="s">
        <v>411</v>
      </c>
      <c r="H3181" s="8" t="str">
        <f>VLOOKUP(C3181,agent_name_matching!A:B,2,false)</f>
        <v>System</v>
      </c>
      <c r="I3181" s="33"/>
      <c r="O3181" s="6" t="s">
        <v>8308</v>
      </c>
      <c r="P3181" s="8" t="str">
        <f t="shared" si="1"/>
        <v/>
      </c>
      <c r="Q3181" s="8" t="str">
        <f t="shared" si="10"/>
        <v/>
      </c>
      <c r="R3181" s="8" t="str">
        <f>if(and(P3181&lt;&gt;"",Q3181&lt;&gt;"newexp",Q3181&lt;&gt;"nostart"),countifs(script_conform_dispatching!A:A,P3181,script_conform_dispatching!B:B,Q3181),"")</f>
        <v/>
      </c>
      <c r="S3181" s="8" t="str">
        <f t="shared" si="3"/>
        <v/>
      </c>
    </row>
    <row r="3182" hidden="1">
      <c r="A3182" s="6" t="s">
        <v>8309</v>
      </c>
      <c r="B3182" s="6" t="s">
        <v>162</v>
      </c>
      <c r="C3182" s="6" t="s">
        <v>414</v>
      </c>
      <c r="F3182" s="6" t="s">
        <v>415</v>
      </c>
      <c r="G3182" s="6" t="s">
        <v>416</v>
      </c>
      <c r="H3182" s="8" t="str">
        <f>VLOOKUP(C3182,agent_name_matching!A:B,2,false)</f>
        <v>Dialog LLM</v>
      </c>
      <c r="I3182" s="32" t="s">
        <v>8310</v>
      </c>
      <c r="J3182" s="6" t="s">
        <v>418</v>
      </c>
      <c r="L3182" s="6">
        <v>11560.0</v>
      </c>
      <c r="M3182" s="6">
        <v>69.0</v>
      </c>
      <c r="N3182" s="6">
        <v>3070.0</v>
      </c>
      <c r="O3182" s="6" t="s">
        <v>8311</v>
      </c>
      <c r="P3182" s="8" t="str">
        <f t="shared" si="1"/>
        <v/>
      </c>
      <c r="Q3182" s="8" t="str">
        <f t="shared" si="10"/>
        <v/>
      </c>
      <c r="R3182" s="8" t="str">
        <f>if(and(P3182&lt;&gt;"",Q3182&lt;&gt;"newexp",Q3182&lt;&gt;"nostart"),countifs(script_conform_dispatching!A:A,P3182,script_conform_dispatching!B:B,Q3182),"")</f>
        <v/>
      </c>
      <c r="S3182" s="8" t="str">
        <f t="shared" si="3"/>
        <v/>
      </c>
    </row>
    <row r="3183" hidden="1">
      <c r="A3183" s="6" t="s">
        <v>8312</v>
      </c>
      <c r="B3183" s="6" t="s">
        <v>162</v>
      </c>
      <c r="C3183" s="6" t="s">
        <v>407</v>
      </c>
      <c r="D3183" s="6">
        <v>8.0</v>
      </c>
      <c r="E3183" s="6" t="s">
        <v>445</v>
      </c>
      <c r="H3183" s="8" t="str">
        <f>VLOOKUP(C3183,agent_name_matching!A:B,2,false)</f>
        <v>--</v>
      </c>
      <c r="I3183" s="33"/>
      <c r="O3183" s="6" t="s">
        <v>8313</v>
      </c>
      <c r="P3183" s="8">
        <f t="shared" si="1"/>
        <v>8</v>
      </c>
      <c r="Q3183" s="8" t="str">
        <f>if(P3183&lt;&gt;"",if(or(B3184&lt;&gt;B3183,#REF!&lt;&gt;B3183),"newexp", if(E3184="started",D3184,if(#REF!="started",#REF!,"nostart"))),"")</f>
        <v>#REF!</v>
      </c>
      <c r="R3183" s="8" t="str">
        <f>if(and(P3183&lt;&gt;"",Q3183&lt;&gt;"newexp",Q3183&lt;&gt;"nostart"),countifs(script_conform_dispatching!A:A,P3183,script_conform_dispatching!B:B,Q3183),"")</f>
        <v>#REF!</v>
      </c>
      <c r="S3183" s="8" t="str">
        <f t="shared" si="3"/>
        <v>#REF!</v>
      </c>
    </row>
    <row r="3184" hidden="1">
      <c r="A3184" s="6" t="s">
        <v>8314</v>
      </c>
      <c r="B3184" s="6" t="s">
        <v>162</v>
      </c>
      <c r="C3184" s="6" t="s">
        <v>450</v>
      </c>
      <c r="F3184" s="6" t="s">
        <v>415</v>
      </c>
      <c r="G3184" s="6" t="s">
        <v>416</v>
      </c>
      <c r="H3184" s="8" t="str">
        <f>VLOOKUP(C3184,agent_name_matching!A:B,2,false)</f>
        <v>Validator LLM</v>
      </c>
      <c r="I3184" s="32" t="s">
        <v>451</v>
      </c>
      <c r="J3184" s="6" t="s">
        <v>452</v>
      </c>
      <c r="L3184" s="6">
        <v>4477.0</v>
      </c>
      <c r="M3184" s="6">
        <v>10.0</v>
      </c>
      <c r="N3184" s="6">
        <v>786.0</v>
      </c>
      <c r="O3184" s="6" t="s">
        <v>8315</v>
      </c>
      <c r="P3184" s="8" t="str">
        <f t="shared" si="1"/>
        <v/>
      </c>
      <c r="Q3184" s="8" t="str">
        <f>if(P3184&lt;&gt;"",if(or(#REF!&lt;&gt;B3184,#REF!&lt;&gt;B3184),"newexp", if(#REF!="started",#REF!,if(#REF!="started",#REF!,"nostart"))),"")</f>
        <v/>
      </c>
      <c r="R3184" s="8" t="str">
        <f>if(and(P3184&lt;&gt;"",Q3184&lt;&gt;"newexp",Q3184&lt;&gt;"nostart"),countifs(script_conform_dispatching!A:A,P3184,script_conform_dispatching!B:B,Q3184),"")</f>
        <v/>
      </c>
      <c r="S3184" s="8" t="str">
        <f t="shared" si="3"/>
        <v/>
      </c>
    </row>
    <row r="3185" hidden="1">
      <c r="A3185" s="6" t="s">
        <v>8316</v>
      </c>
      <c r="B3185" s="6" t="s">
        <v>166</v>
      </c>
      <c r="C3185" s="6" t="s">
        <v>407</v>
      </c>
      <c r="D3185" s="6">
        <v>1.0</v>
      </c>
      <c r="E3185" s="6" t="s">
        <v>408</v>
      </c>
      <c r="H3185" s="8" t="str">
        <f>VLOOKUP(C3185,agent_name_matching!A:B,2,false)</f>
        <v>--</v>
      </c>
      <c r="I3185" s="33"/>
      <c r="O3185" s="6" t="s">
        <v>8317</v>
      </c>
      <c r="P3185" s="8" t="str">
        <f t="shared" si="1"/>
        <v/>
      </c>
      <c r="Q3185" s="8" t="str">
        <f t="shared" ref="Q3185:Q3277" si="11">if(P3185&lt;&gt;"",if(or(B3186&lt;&gt;B3185,B3187&lt;&gt;B3185),"newexp", if(E3186="started",D3186,if(E3187="started",D3187,"nostart"))),"")</f>
        <v/>
      </c>
      <c r="R3185" s="8" t="str">
        <f>if(and(P3185&lt;&gt;"",Q3185&lt;&gt;"newexp",Q3185&lt;&gt;"nostart"),countifs(script_conform_dispatching!A:A,P3185,script_conform_dispatching!B:B,Q3185),"")</f>
        <v/>
      </c>
      <c r="S3185" s="8" t="str">
        <f t="shared" si="3"/>
        <v/>
      </c>
    </row>
    <row r="3186" hidden="1">
      <c r="A3186" s="6" t="s">
        <v>8318</v>
      </c>
      <c r="B3186" s="6" t="s">
        <v>166</v>
      </c>
      <c r="C3186" s="6" t="s">
        <v>411</v>
      </c>
      <c r="H3186" s="8" t="str">
        <f>VLOOKUP(C3186,agent_name_matching!A:B,2,false)</f>
        <v>System</v>
      </c>
      <c r="I3186" s="33"/>
      <c r="O3186" s="6" t="s">
        <v>8319</v>
      </c>
      <c r="P3186" s="8" t="str">
        <f t="shared" si="1"/>
        <v/>
      </c>
      <c r="Q3186" s="8" t="str">
        <f t="shared" si="11"/>
        <v/>
      </c>
      <c r="R3186" s="8" t="str">
        <f>if(and(P3186&lt;&gt;"",Q3186&lt;&gt;"newexp",Q3186&lt;&gt;"nostart"),countifs(script_conform_dispatching!A:A,P3186,script_conform_dispatching!B:B,Q3186),"")</f>
        <v/>
      </c>
      <c r="S3186" s="8" t="str">
        <f t="shared" si="3"/>
        <v/>
      </c>
    </row>
    <row r="3187" hidden="1">
      <c r="A3187" s="6" t="s">
        <v>8320</v>
      </c>
      <c r="B3187" s="6" t="s">
        <v>166</v>
      </c>
      <c r="C3187" s="6" t="s">
        <v>414</v>
      </c>
      <c r="F3187" s="6" t="s">
        <v>415</v>
      </c>
      <c r="G3187" s="6" t="s">
        <v>416</v>
      </c>
      <c r="H3187" s="8" t="str">
        <f>VLOOKUP(C3187,agent_name_matching!A:B,2,false)</f>
        <v>Dialog LLM</v>
      </c>
      <c r="I3187" s="32" t="s">
        <v>417</v>
      </c>
      <c r="J3187" s="6" t="s">
        <v>418</v>
      </c>
      <c r="L3187" s="6">
        <v>2328.0</v>
      </c>
      <c r="M3187" s="6">
        <v>42.0</v>
      </c>
      <c r="N3187" s="6">
        <v>1086.0</v>
      </c>
      <c r="O3187" s="6" t="s">
        <v>8321</v>
      </c>
      <c r="P3187" s="8" t="str">
        <f t="shared" si="1"/>
        <v/>
      </c>
      <c r="Q3187" s="8" t="str">
        <f t="shared" si="11"/>
        <v/>
      </c>
      <c r="R3187" s="8" t="str">
        <f>if(and(P3187&lt;&gt;"",Q3187&lt;&gt;"newexp",Q3187&lt;&gt;"nostart"),countifs(script_conform_dispatching!A:A,P3187,script_conform_dispatching!B:B,Q3187),"")</f>
        <v/>
      </c>
      <c r="S3187" s="8" t="str">
        <f t="shared" si="3"/>
        <v/>
      </c>
    </row>
    <row r="3188" hidden="1">
      <c r="A3188" s="6" t="s">
        <v>8322</v>
      </c>
      <c r="B3188" s="6" t="s">
        <v>166</v>
      </c>
      <c r="C3188" s="6" t="s">
        <v>37</v>
      </c>
      <c r="F3188" s="6" t="s">
        <v>415</v>
      </c>
      <c r="G3188" s="6" t="s">
        <v>416</v>
      </c>
      <c r="H3188" s="8" t="str">
        <f>VLOOKUP(C3188,agent_name_matching!A:B,2,false)</f>
        <v>Patient LLM</v>
      </c>
      <c r="I3188" s="32" t="s">
        <v>8323</v>
      </c>
      <c r="J3188" s="6" t="s">
        <v>418</v>
      </c>
      <c r="K3188" s="6">
        <v>1.0</v>
      </c>
      <c r="L3188" s="6">
        <v>387.0</v>
      </c>
      <c r="M3188" s="6">
        <v>41.0</v>
      </c>
      <c r="N3188" s="6">
        <v>1203.0</v>
      </c>
      <c r="O3188" s="6" t="s">
        <v>8324</v>
      </c>
      <c r="P3188" s="8" t="str">
        <f t="shared" si="1"/>
        <v/>
      </c>
      <c r="Q3188" s="8" t="str">
        <f t="shared" si="11"/>
        <v/>
      </c>
      <c r="R3188" s="8" t="str">
        <f>if(and(P3188&lt;&gt;"",Q3188&lt;&gt;"newexp",Q3188&lt;&gt;"nostart"),countifs(script_conform_dispatching!A:A,P3188,script_conform_dispatching!B:B,Q3188),"")</f>
        <v/>
      </c>
      <c r="S3188" s="8" t="str">
        <f t="shared" si="3"/>
        <v/>
      </c>
    </row>
    <row r="3189" hidden="1">
      <c r="A3189" s="6" t="s">
        <v>8325</v>
      </c>
      <c r="B3189" s="6" t="s">
        <v>166</v>
      </c>
      <c r="C3189" s="6" t="s">
        <v>411</v>
      </c>
      <c r="H3189" s="8" t="str">
        <f>VLOOKUP(C3189,agent_name_matching!A:B,2,false)</f>
        <v>System</v>
      </c>
      <c r="I3189" s="33"/>
      <c r="O3189" s="6" t="s">
        <v>8326</v>
      </c>
      <c r="P3189" s="8" t="str">
        <f t="shared" si="1"/>
        <v/>
      </c>
      <c r="Q3189" s="8" t="str">
        <f t="shared" si="11"/>
        <v/>
      </c>
      <c r="R3189" s="8" t="str">
        <f>if(and(P3189&lt;&gt;"",Q3189&lt;&gt;"newexp",Q3189&lt;&gt;"nostart"),countifs(script_conform_dispatching!A:A,P3189,script_conform_dispatching!B:B,Q3189),"")</f>
        <v/>
      </c>
      <c r="S3189" s="8" t="str">
        <f t="shared" si="3"/>
        <v/>
      </c>
    </row>
    <row r="3190" hidden="1">
      <c r="A3190" s="6" t="s">
        <v>8327</v>
      </c>
      <c r="B3190" s="6" t="s">
        <v>166</v>
      </c>
      <c r="C3190" s="6" t="s">
        <v>414</v>
      </c>
      <c r="F3190" s="6" t="s">
        <v>415</v>
      </c>
      <c r="G3190" s="6" t="s">
        <v>416</v>
      </c>
      <c r="H3190" s="8" t="str">
        <f>VLOOKUP(C3190,agent_name_matching!A:B,2,false)</f>
        <v>Dialog LLM</v>
      </c>
      <c r="I3190" s="32" t="s">
        <v>8328</v>
      </c>
      <c r="J3190" s="6" t="s">
        <v>418</v>
      </c>
      <c r="L3190" s="6">
        <v>2560.0</v>
      </c>
      <c r="M3190" s="6">
        <v>53.0</v>
      </c>
      <c r="N3190" s="6">
        <v>1010.0</v>
      </c>
      <c r="O3190" s="6" t="s">
        <v>8329</v>
      </c>
      <c r="P3190" s="8" t="str">
        <f t="shared" si="1"/>
        <v/>
      </c>
      <c r="Q3190" s="8" t="str">
        <f t="shared" si="11"/>
        <v/>
      </c>
      <c r="R3190" s="8" t="str">
        <f>if(and(P3190&lt;&gt;"",Q3190&lt;&gt;"newexp",Q3190&lt;&gt;"nostart"),countifs(script_conform_dispatching!A:A,P3190,script_conform_dispatching!B:B,Q3190),"")</f>
        <v/>
      </c>
      <c r="S3190" s="8" t="str">
        <f t="shared" si="3"/>
        <v/>
      </c>
    </row>
    <row r="3191" hidden="1">
      <c r="A3191" s="6" t="s">
        <v>8330</v>
      </c>
      <c r="B3191" s="6" t="s">
        <v>166</v>
      </c>
      <c r="C3191" s="6" t="s">
        <v>37</v>
      </c>
      <c r="F3191" s="6" t="s">
        <v>415</v>
      </c>
      <c r="G3191" s="6" t="s">
        <v>416</v>
      </c>
      <c r="H3191" s="8" t="str">
        <f>VLOOKUP(C3191,agent_name_matching!A:B,2,false)</f>
        <v>Patient LLM</v>
      </c>
      <c r="I3191" s="32" t="s">
        <v>5595</v>
      </c>
      <c r="J3191" s="6" t="s">
        <v>418</v>
      </c>
      <c r="K3191" s="6">
        <v>1.0</v>
      </c>
      <c r="L3191" s="6">
        <v>475.0</v>
      </c>
      <c r="M3191" s="6">
        <v>13.0</v>
      </c>
      <c r="N3191" s="6">
        <v>707.0</v>
      </c>
      <c r="O3191" s="6" t="s">
        <v>8331</v>
      </c>
      <c r="P3191" s="8" t="str">
        <f t="shared" si="1"/>
        <v/>
      </c>
      <c r="Q3191" s="8" t="str">
        <f t="shared" si="11"/>
        <v/>
      </c>
      <c r="R3191" s="8" t="str">
        <f>if(and(P3191&lt;&gt;"",Q3191&lt;&gt;"newexp",Q3191&lt;&gt;"nostart"),countifs(script_conform_dispatching!A:A,P3191,script_conform_dispatching!B:B,Q3191),"")</f>
        <v/>
      </c>
      <c r="S3191" s="8" t="str">
        <f t="shared" si="3"/>
        <v/>
      </c>
    </row>
    <row r="3192" hidden="1">
      <c r="A3192" s="6" t="s">
        <v>8332</v>
      </c>
      <c r="B3192" s="6" t="s">
        <v>166</v>
      </c>
      <c r="C3192" s="6" t="s">
        <v>411</v>
      </c>
      <c r="H3192" s="8" t="str">
        <f>VLOOKUP(C3192,agent_name_matching!A:B,2,false)</f>
        <v>System</v>
      </c>
      <c r="I3192" s="33"/>
      <c r="O3192" s="6" t="s">
        <v>8333</v>
      </c>
      <c r="P3192" s="8" t="str">
        <f t="shared" si="1"/>
        <v/>
      </c>
      <c r="Q3192" s="8" t="str">
        <f t="shared" si="11"/>
        <v/>
      </c>
      <c r="R3192" s="8" t="str">
        <f>if(and(P3192&lt;&gt;"",Q3192&lt;&gt;"newexp",Q3192&lt;&gt;"nostart"),countifs(script_conform_dispatching!A:A,P3192,script_conform_dispatching!B:B,Q3192),"")</f>
        <v/>
      </c>
      <c r="S3192" s="8" t="str">
        <f t="shared" si="3"/>
        <v/>
      </c>
    </row>
    <row r="3193" hidden="1">
      <c r="A3193" s="6" t="s">
        <v>8334</v>
      </c>
      <c r="B3193" s="6" t="s">
        <v>166</v>
      </c>
      <c r="C3193" s="6" t="s">
        <v>414</v>
      </c>
      <c r="F3193" s="6" t="s">
        <v>415</v>
      </c>
      <c r="G3193" s="6" t="s">
        <v>416</v>
      </c>
      <c r="H3193" s="8" t="str">
        <f>VLOOKUP(C3193,agent_name_matching!A:B,2,false)</f>
        <v>Dialog LLM</v>
      </c>
      <c r="I3193" s="32" t="s">
        <v>8335</v>
      </c>
      <c r="J3193" s="6" t="s">
        <v>418</v>
      </c>
      <c r="L3193" s="6">
        <v>2775.0</v>
      </c>
      <c r="M3193" s="6">
        <v>42.0</v>
      </c>
      <c r="N3193" s="6">
        <v>1306.0</v>
      </c>
      <c r="O3193" s="6" t="s">
        <v>8336</v>
      </c>
      <c r="P3193" s="8" t="str">
        <f t="shared" si="1"/>
        <v/>
      </c>
      <c r="Q3193" s="8" t="str">
        <f t="shared" si="11"/>
        <v/>
      </c>
      <c r="R3193" s="8" t="str">
        <f>if(and(P3193&lt;&gt;"",Q3193&lt;&gt;"newexp",Q3193&lt;&gt;"nostart"),countifs(script_conform_dispatching!A:A,P3193,script_conform_dispatching!B:B,Q3193),"")</f>
        <v/>
      </c>
      <c r="S3193" s="8" t="str">
        <f t="shared" si="3"/>
        <v/>
      </c>
    </row>
    <row r="3194" hidden="1">
      <c r="A3194" s="6" t="s">
        <v>8337</v>
      </c>
      <c r="B3194" s="6" t="s">
        <v>166</v>
      </c>
      <c r="C3194" s="6" t="s">
        <v>37</v>
      </c>
      <c r="F3194" s="6" t="s">
        <v>415</v>
      </c>
      <c r="G3194" s="6" t="s">
        <v>416</v>
      </c>
      <c r="H3194" s="8" t="str">
        <f>VLOOKUP(C3194,agent_name_matching!A:B,2,false)</f>
        <v>Patient LLM</v>
      </c>
      <c r="I3194" s="32" t="s">
        <v>8338</v>
      </c>
      <c r="J3194" s="6" t="s">
        <v>418</v>
      </c>
      <c r="K3194" s="6">
        <v>1.0</v>
      </c>
      <c r="L3194" s="6">
        <v>524.0</v>
      </c>
      <c r="M3194" s="6">
        <v>34.0</v>
      </c>
      <c r="N3194" s="6">
        <v>1222.0</v>
      </c>
      <c r="O3194" s="6" t="s">
        <v>8339</v>
      </c>
      <c r="P3194" s="8" t="str">
        <f t="shared" si="1"/>
        <v/>
      </c>
      <c r="Q3194" s="8" t="str">
        <f t="shared" si="11"/>
        <v/>
      </c>
      <c r="R3194" s="8" t="str">
        <f>if(and(P3194&lt;&gt;"",Q3194&lt;&gt;"newexp",Q3194&lt;&gt;"nostart"),countifs(script_conform_dispatching!A:A,P3194,script_conform_dispatching!B:B,Q3194),"")</f>
        <v/>
      </c>
      <c r="S3194" s="8" t="str">
        <f t="shared" si="3"/>
        <v/>
      </c>
    </row>
    <row r="3195" hidden="1">
      <c r="A3195" s="6" t="s">
        <v>8340</v>
      </c>
      <c r="B3195" s="6" t="s">
        <v>166</v>
      </c>
      <c r="C3195" s="6" t="s">
        <v>411</v>
      </c>
      <c r="H3195" s="8" t="str">
        <f>VLOOKUP(C3195,agent_name_matching!A:B,2,false)</f>
        <v>System</v>
      </c>
      <c r="I3195" s="33"/>
      <c r="O3195" s="6" t="s">
        <v>8341</v>
      </c>
      <c r="P3195" s="8" t="str">
        <f t="shared" si="1"/>
        <v/>
      </c>
      <c r="Q3195" s="8" t="str">
        <f t="shared" si="11"/>
        <v/>
      </c>
      <c r="R3195" s="8" t="str">
        <f>if(and(P3195&lt;&gt;"",Q3195&lt;&gt;"newexp",Q3195&lt;&gt;"nostart"),countifs(script_conform_dispatching!A:A,P3195,script_conform_dispatching!B:B,Q3195),"")</f>
        <v/>
      </c>
      <c r="S3195" s="8" t="str">
        <f t="shared" si="3"/>
        <v/>
      </c>
    </row>
    <row r="3196" hidden="1">
      <c r="A3196" s="6" t="s">
        <v>8342</v>
      </c>
      <c r="B3196" s="6" t="s">
        <v>166</v>
      </c>
      <c r="C3196" s="6" t="s">
        <v>414</v>
      </c>
      <c r="F3196" s="6" t="s">
        <v>415</v>
      </c>
      <c r="G3196" s="6" t="s">
        <v>416</v>
      </c>
      <c r="H3196" s="8" t="str">
        <f>VLOOKUP(C3196,agent_name_matching!A:B,2,false)</f>
        <v>Dialog LLM</v>
      </c>
      <c r="I3196" s="32" t="s">
        <v>8343</v>
      </c>
      <c r="J3196" s="6" t="s">
        <v>418</v>
      </c>
      <c r="L3196" s="6">
        <v>3000.0</v>
      </c>
      <c r="M3196" s="6">
        <v>96.0</v>
      </c>
      <c r="N3196" s="6">
        <v>1386.0</v>
      </c>
      <c r="O3196" s="6" t="s">
        <v>8344</v>
      </c>
      <c r="P3196" s="8" t="str">
        <f t="shared" si="1"/>
        <v/>
      </c>
      <c r="Q3196" s="8" t="str">
        <f t="shared" si="11"/>
        <v/>
      </c>
      <c r="R3196" s="8" t="str">
        <f>if(and(P3196&lt;&gt;"",Q3196&lt;&gt;"newexp",Q3196&lt;&gt;"nostart"),countifs(script_conform_dispatching!A:A,P3196,script_conform_dispatching!B:B,Q3196),"")</f>
        <v/>
      </c>
      <c r="S3196" s="8" t="str">
        <f t="shared" si="3"/>
        <v/>
      </c>
    </row>
    <row r="3197" hidden="1">
      <c r="A3197" s="6" t="s">
        <v>8345</v>
      </c>
      <c r="B3197" s="6" t="s">
        <v>166</v>
      </c>
      <c r="C3197" s="6" t="s">
        <v>37</v>
      </c>
      <c r="F3197" s="6" t="s">
        <v>415</v>
      </c>
      <c r="G3197" s="6" t="s">
        <v>416</v>
      </c>
      <c r="H3197" s="8" t="str">
        <f>VLOOKUP(C3197,agent_name_matching!A:B,2,false)</f>
        <v>Patient LLM</v>
      </c>
      <c r="I3197" s="32" t="s">
        <v>8346</v>
      </c>
      <c r="J3197" s="6" t="s">
        <v>418</v>
      </c>
      <c r="K3197" s="6">
        <v>1.0</v>
      </c>
      <c r="L3197" s="6">
        <v>648.0</v>
      </c>
      <c r="M3197" s="6">
        <v>58.0</v>
      </c>
      <c r="N3197" s="6">
        <v>1147.0</v>
      </c>
      <c r="O3197" s="6" t="s">
        <v>8347</v>
      </c>
      <c r="P3197" s="8" t="str">
        <f t="shared" si="1"/>
        <v/>
      </c>
      <c r="Q3197" s="8" t="str">
        <f t="shared" si="11"/>
        <v/>
      </c>
      <c r="R3197" s="8" t="str">
        <f>if(and(P3197&lt;&gt;"",Q3197&lt;&gt;"newexp",Q3197&lt;&gt;"nostart"),countifs(script_conform_dispatching!A:A,P3197,script_conform_dispatching!B:B,Q3197),"")</f>
        <v/>
      </c>
      <c r="S3197" s="8" t="str">
        <f t="shared" si="3"/>
        <v/>
      </c>
    </row>
    <row r="3198" hidden="1">
      <c r="A3198" s="6" t="s">
        <v>8348</v>
      </c>
      <c r="B3198" s="6" t="s">
        <v>166</v>
      </c>
      <c r="C3198" s="6" t="s">
        <v>411</v>
      </c>
      <c r="H3198" s="8" t="str">
        <f>VLOOKUP(C3198,agent_name_matching!A:B,2,false)</f>
        <v>System</v>
      </c>
      <c r="I3198" s="33"/>
      <c r="O3198" s="6" t="s">
        <v>8349</v>
      </c>
      <c r="P3198" s="8" t="str">
        <f t="shared" si="1"/>
        <v/>
      </c>
      <c r="Q3198" s="8" t="str">
        <f t="shared" si="11"/>
        <v/>
      </c>
      <c r="R3198" s="8" t="str">
        <f>if(and(P3198&lt;&gt;"",Q3198&lt;&gt;"newexp",Q3198&lt;&gt;"nostart"),countifs(script_conform_dispatching!A:A,P3198,script_conform_dispatching!B:B,Q3198),"")</f>
        <v/>
      </c>
      <c r="S3198" s="8" t="str">
        <f t="shared" si="3"/>
        <v/>
      </c>
    </row>
    <row r="3199" hidden="1">
      <c r="A3199" s="6" t="s">
        <v>8350</v>
      </c>
      <c r="B3199" s="6" t="s">
        <v>166</v>
      </c>
      <c r="C3199" s="6" t="s">
        <v>414</v>
      </c>
      <c r="F3199" s="6" t="s">
        <v>415</v>
      </c>
      <c r="G3199" s="6" t="s">
        <v>416</v>
      </c>
      <c r="H3199" s="8" t="str">
        <f>VLOOKUP(C3199,agent_name_matching!A:B,2,false)</f>
        <v>Dialog LLM</v>
      </c>
      <c r="I3199" s="32" t="s">
        <v>8351</v>
      </c>
      <c r="J3199" s="6" t="s">
        <v>418</v>
      </c>
      <c r="L3199" s="6">
        <v>3303.0</v>
      </c>
      <c r="M3199" s="6">
        <v>220.0</v>
      </c>
      <c r="N3199" s="6">
        <v>2782.0</v>
      </c>
      <c r="O3199" s="6" t="s">
        <v>8352</v>
      </c>
      <c r="P3199" s="8" t="str">
        <f t="shared" si="1"/>
        <v/>
      </c>
      <c r="Q3199" s="8" t="str">
        <f t="shared" si="11"/>
        <v/>
      </c>
      <c r="R3199" s="8" t="str">
        <f>if(and(P3199&lt;&gt;"",Q3199&lt;&gt;"newexp",Q3199&lt;&gt;"nostart"),countifs(script_conform_dispatching!A:A,P3199,script_conform_dispatching!B:B,Q3199),"")</f>
        <v/>
      </c>
      <c r="S3199" s="8" t="str">
        <f t="shared" si="3"/>
        <v/>
      </c>
    </row>
    <row r="3200" hidden="1">
      <c r="A3200" s="6" t="s">
        <v>8353</v>
      </c>
      <c r="B3200" s="6" t="s">
        <v>166</v>
      </c>
      <c r="C3200" s="6" t="s">
        <v>407</v>
      </c>
      <c r="D3200" s="6">
        <v>1.0</v>
      </c>
      <c r="E3200" s="6" t="s">
        <v>445</v>
      </c>
      <c r="H3200" s="8" t="str">
        <f>VLOOKUP(C3200,agent_name_matching!A:B,2,false)</f>
        <v>--</v>
      </c>
      <c r="I3200" s="33"/>
      <c r="O3200" s="6" t="s">
        <v>8354</v>
      </c>
      <c r="P3200" s="8">
        <f t="shared" si="1"/>
        <v>1</v>
      </c>
      <c r="Q3200" s="8">
        <f t="shared" si="11"/>
        <v>2</v>
      </c>
      <c r="R3200" s="8">
        <f>if(and(P3200&lt;&gt;"",Q3200&lt;&gt;"newexp",Q3200&lt;&gt;"nostart"),countifs(script_conform_dispatching!A:A,P3200,script_conform_dispatching!B:B,Q3200),"")</f>
        <v>1</v>
      </c>
      <c r="S3200" s="8" t="str">
        <f t="shared" si="3"/>
        <v/>
      </c>
    </row>
    <row r="3201" hidden="1">
      <c r="A3201" s="6" t="s">
        <v>8355</v>
      </c>
      <c r="B3201" s="6" t="s">
        <v>166</v>
      </c>
      <c r="C3201" s="6" t="s">
        <v>407</v>
      </c>
      <c r="D3201" s="6">
        <v>2.0</v>
      </c>
      <c r="E3201" s="6" t="s">
        <v>408</v>
      </c>
      <c r="H3201" s="8" t="str">
        <f>VLOOKUP(C3201,agent_name_matching!A:B,2,false)</f>
        <v>--</v>
      </c>
      <c r="I3201" s="33"/>
      <c r="O3201" s="6" t="s">
        <v>8356</v>
      </c>
      <c r="P3201" s="8" t="str">
        <f t="shared" si="1"/>
        <v/>
      </c>
      <c r="Q3201" s="8" t="str">
        <f t="shared" si="11"/>
        <v/>
      </c>
      <c r="R3201" s="8" t="str">
        <f>if(and(P3201&lt;&gt;"",Q3201&lt;&gt;"newexp",Q3201&lt;&gt;"nostart"),countifs(script_conform_dispatching!A:A,P3201,script_conform_dispatching!B:B,Q3201),"")</f>
        <v/>
      </c>
      <c r="S3201" s="8" t="str">
        <f t="shared" si="3"/>
        <v/>
      </c>
    </row>
    <row r="3202" hidden="1">
      <c r="A3202" s="6" t="s">
        <v>8357</v>
      </c>
      <c r="B3202" s="6" t="s">
        <v>166</v>
      </c>
      <c r="C3202" s="6" t="s">
        <v>450</v>
      </c>
      <c r="F3202" s="6" t="s">
        <v>415</v>
      </c>
      <c r="G3202" s="6" t="s">
        <v>416</v>
      </c>
      <c r="H3202" s="8" t="str">
        <f>VLOOKUP(C3202,agent_name_matching!A:B,2,false)</f>
        <v>Validator LLM</v>
      </c>
      <c r="I3202" s="32" t="s">
        <v>451</v>
      </c>
      <c r="J3202" s="6" t="s">
        <v>452</v>
      </c>
      <c r="L3202" s="6">
        <v>949.0</v>
      </c>
      <c r="M3202" s="6">
        <v>10.0</v>
      </c>
      <c r="N3202" s="6">
        <v>561.0</v>
      </c>
      <c r="O3202" s="6" t="s">
        <v>8358</v>
      </c>
      <c r="P3202" s="8" t="str">
        <f t="shared" si="1"/>
        <v/>
      </c>
      <c r="Q3202" s="8" t="str">
        <f t="shared" si="11"/>
        <v/>
      </c>
      <c r="R3202" s="8" t="str">
        <f>if(and(P3202&lt;&gt;"",Q3202&lt;&gt;"newexp",Q3202&lt;&gt;"nostart"),countifs(script_conform_dispatching!A:A,P3202,script_conform_dispatching!B:B,Q3202),"")</f>
        <v/>
      </c>
      <c r="S3202" s="8" t="str">
        <f t="shared" si="3"/>
        <v/>
      </c>
    </row>
    <row r="3203" hidden="1">
      <c r="A3203" s="6" t="s">
        <v>8359</v>
      </c>
      <c r="B3203" s="6" t="s">
        <v>166</v>
      </c>
      <c r="C3203" s="6" t="s">
        <v>37</v>
      </c>
      <c r="F3203" s="6" t="s">
        <v>415</v>
      </c>
      <c r="G3203" s="6" t="s">
        <v>416</v>
      </c>
      <c r="H3203" s="8" t="str">
        <f>VLOOKUP(C3203,agent_name_matching!A:B,2,false)</f>
        <v>Patient LLM</v>
      </c>
      <c r="I3203" s="32" t="s">
        <v>8360</v>
      </c>
      <c r="J3203" s="6" t="s">
        <v>418</v>
      </c>
      <c r="K3203" s="6">
        <v>1.0</v>
      </c>
      <c r="L3203" s="6">
        <v>779.0</v>
      </c>
      <c r="M3203" s="6">
        <v>37.0</v>
      </c>
      <c r="N3203" s="6">
        <v>2036.0</v>
      </c>
      <c r="O3203" s="6" t="s">
        <v>8361</v>
      </c>
      <c r="P3203" s="8" t="str">
        <f t="shared" si="1"/>
        <v/>
      </c>
      <c r="Q3203" s="8" t="str">
        <f t="shared" si="11"/>
        <v/>
      </c>
      <c r="R3203" s="8" t="str">
        <f>if(and(P3203&lt;&gt;"",Q3203&lt;&gt;"newexp",Q3203&lt;&gt;"nostart"),countifs(script_conform_dispatching!A:A,P3203,script_conform_dispatching!B:B,Q3203),"")</f>
        <v/>
      </c>
      <c r="S3203" s="8" t="str">
        <f t="shared" si="3"/>
        <v/>
      </c>
    </row>
    <row r="3204" hidden="1">
      <c r="A3204" s="6" t="s">
        <v>8362</v>
      </c>
      <c r="B3204" s="6" t="s">
        <v>166</v>
      </c>
      <c r="C3204" s="6" t="s">
        <v>411</v>
      </c>
      <c r="H3204" s="8" t="str">
        <f>VLOOKUP(C3204,agent_name_matching!A:B,2,false)</f>
        <v>System</v>
      </c>
      <c r="I3204" s="33"/>
      <c r="O3204" s="6" t="s">
        <v>8363</v>
      </c>
      <c r="P3204" s="8" t="str">
        <f t="shared" si="1"/>
        <v/>
      </c>
      <c r="Q3204" s="8" t="str">
        <f t="shared" si="11"/>
        <v/>
      </c>
      <c r="R3204" s="8" t="str">
        <f>if(and(P3204&lt;&gt;"",Q3204&lt;&gt;"newexp",Q3204&lt;&gt;"nostart"),countifs(script_conform_dispatching!A:A,P3204,script_conform_dispatching!B:B,Q3204),"")</f>
        <v/>
      </c>
      <c r="S3204" s="8" t="str">
        <f t="shared" si="3"/>
        <v/>
      </c>
    </row>
    <row r="3205" hidden="1">
      <c r="A3205" s="6" t="s">
        <v>8364</v>
      </c>
      <c r="B3205" s="6" t="s">
        <v>166</v>
      </c>
      <c r="C3205" s="6" t="s">
        <v>414</v>
      </c>
      <c r="F3205" s="6" t="s">
        <v>415</v>
      </c>
      <c r="G3205" s="6" t="s">
        <v>416</v>
      </c>
      <c r="H3205" s="8" t="str">
        <f>VLOOKUP(C3205,agent_name_matching!A:B,2,false)</f>
        <v>Dialog LLM</v>
      </c>
      <c r="I3205" s="32" t="s">
        <v>8365</v>
      </c>
      <c r="J3205" s="6" t="s">
        <v>418</v>
      </c>
      <c r="L3205" s="6">
        <v>3728.0</v>
      </c>
      <c r="M3205" s="6">
        <v>87.0</v>
      </c>
      <c r="N3205" s="6">
        <v>1486.0</v>
      </c>
      <c r="O3205" s="6" t="s">
        <v>8366</v>
      </c>
      <c r="P3205" s="8" t="str">
        <f t="shared" si="1"/>
        <v/>
      </c>
      <c r="Q3205" s="8" t="str">
        <f t="shared" si="11"/>
        <v/>
      </c>
      <c r="R3205" s="8" t="str">
        <f>if(and(P3205&lt;&gt;"",Q3205&lt;&gt;"newexp",Q3205&lt;&gt;"nostart"),countifs(script_conform_dispatching!A:A,P3205,script_conform_dispatching!B:B,Q3205),"")</f>
        <v/>
      </c>
      <c r="S3205" s="8" t="str">
        <f t="shared" si="3"/>
        <v/>
      </c>
    </row>
    <row r="3206" hidden="1">
      <c r="A3206" s="6" t="s">
        <v>8367</v>
      </c>
      <c r="B3206" s="6" t="s">
        <v>166</v>
      </c>
      <c r="C3206" s="6" t="s">
        <v>37</v>
      </c>
      <c r="F3206" s="6" t="s">
        <v>415</v>
      </c>
      <c r="G3206" s="6" t="s">
        <v>416</v>
      </c>
      <c r="H3206" s="8" t="str">
        <f>VLOOKUP(C3206,agent_name_matching!A:B,2,false)</f>
        <v>Patient LLM</v>
      </c>
      <c r="I3206" s="32" t="s">
        <v>8368</v>
      </c>
      <c r="J3206" s="6" t="s">
        <v>418</v>
      </c>
      <c r="K3206" s="6">
        <v>1.0</v>
      </c>
      <c r="L3206" s="6">
        <v>897.0</v>
      </c>
      <c r="M3206" s="6">
        <v>86.0</v>
      </c>
      <c r="N3206" s="6">
        <v>1536.0</v>
      </c>
      <c r="O3206" s="6" t="s">
        <v>8369</v>
      </c>
      <c r="P3206" s="8" t="str">
        <f t="shared" si="1"/>
        <v/>
      </c>
      <c r="Q3206" s="8" t="str">
        <f t="shared" si="11"/>
        <v/>
      </c>
      <c r="R3206" s="8" t="str">
        <f>if(and(P3206&lt;&gt;"",Q3206&lt;&gt;"newexp",Q3206&lt;&gt;"nostart"),countifs(script_conform_dispatching!A:A,P3206,script_conform_dispatching!B:B,Q3206),"")</f>
        <v/>
      </c>
      <c r="S3206" s="8" t="str">
        <f t="shared" si="3"/>
        <v/>
      </c>
    </row>
    <row r="3207" hidden="1">
      <c r="A3207" s="6" t="s">
        <v>8370</v>
      </c>
      <c r="B3207" s="6" t="s">
        <v>166</v>
      </c>
      <c r="C3207" s="6" t="s">
        <v>411</v>
      </c>
      <c r="H3207" s="8" t="str">
        <f>VLOOKUP(C3207,agent_name_matching!A:B,2,false)</f>
        <v>System</v>
      </c>
      <c r="I3207" s="33"/>
      <c r="O3207" s="6" t="s">
        <v>8371</v>
      </c>
      <c r="P3207" s="8" t="str">
        <f t="shared" si="1"/>
        <v/>
      </c>
      <c r="Q3207" s="8" t="str">
        <f t="shared" si="11"/>
        <v/>
      </c>
      <c r="R3207" s="8" t="str">
        <f>if(and(P3207&lt;&gt;"",Q3207&lt;&gt;"newexp",Q3207&lt;&gt;"nostart"),countifs(script_conform_dispatching!A:A,P3207,script_conform_dispatching!B:B,Q3207),"")</f>
        <v/>
      </c>
      <c r="S3207" s="8" t="str">
        <f t="shared" si="3"/>
        <v/>
      </c>
    </row>
    <row r="3208" hidden="1">
      <c r="A3208" s="6" t="s">
        <v>8372</v>
      </c>
      <c r="B3208" s="6" t="s">
        <v>166</v>
      </c>
      <c r="C3208" s="6" t="s">
        <v>414</v>
      </c>
      <c r="F3208" s="6" t="s">
        <v>415</v>
      </c>
      <c r="G3208" s="6" t="s">
        <v>416</v>
      </c>
      <c r="H3208" s="8" t="str">
        <f>VLOOKUP(C3208,agent_name_matching!A:B,2,false)</f>
        <v>Dialog LLM</v>
      </c>
      <c r="I3208" s="32" t="s">
        <v>8373</v>
      </c>
      <c r="J3208" s="6" t="s">
        <v>418</v>
      </c>
      <c r="L3208" s="6">
        <v>4069.0</v>
      </c>
      <c r="M3208" s="6">
        <v>90.0</v>
      </c>
      <c r="N3208" s="6">
        <v>1520.0</v>
      </c>
      <c r="O3208" s="6" t="s">
        <v>8374</v>
      </c>
      <c r="P3208" s="8" t="str">
        <f t="shared" si="1"/>
        <v/>
      </c>
      <c r="Q3208" s="8" t="str">
        <f t="shared" si="11"/>
        <v/>
      </c>
      <c r="R3208" s="8" t="str">
        <f>if(and(P3208&lt;&gt;"",Q3208&lt;&gt;"newexp",Q3208&lt;&gt;"nostart"),countifs(script_conform_dispatching!A:A,P3208,script_conform_dispatching!B:B,Q3208),"")</f>
        <v/>
      </c>
      <c r="S3208" s="8" t="str">
        <f t="shared" si="3"/>
        <v/>
      </c>
    </row>
    <row r="3209" hidden="1">
      <c r="A3209" s="6" t="s">
        <v>8375</v>
      </c>
      <c r="B3209" s="6" t="s">
        <v>166</v>
      </c>
      <c r="C3209" s="6" t="s">
        <v>37</v>
      </c>
      <c r="F3209" s="6" t="s">
        <v>415</v>
      </c>
      <c r="G3209" s="6" t="s">
        <v>416</v>
      </c>
      <c r="H3209" s="8" t="str">
        <f>VLOOKUP(C3209,agent_name_matching!A:B,2,false)</f>
        <v>Patient LLM</v>
      </c>
      <c r="I3209" s="32" t="s">
        <v>8376</v>
      </c>
      <c r="J3209" s="6" t="s">
        <v>418</v>
      </c>
      <c r="K3209" s="6">
        <v>1.0</v>
      </c>
      <c r="L3209" s="6">
        <v>1067.0</v>
      </c>
      <c r="M3209" s="6">
        <v>99.0</v>
      </c>
      <c r="N3209" s="6">
        <v>1527.0</v>
      </c>
      <c r="O3209" s="6" t="s">
        <v>8377</v>
      </c>
      <c r="P3209" s="8" t="str">
        <f t="shared" si="1"/>
        <v/>
      </c>
      <c r="Q3209" s="8" t="str">
        <f t="shared" si="11"/>
        <v/>
      </c>
      <c r="R3209" s="8" t="str">
        <f>if(and(P3209&lt;&gt;"",Q3209&lt;&gt;"newexp",Q3209&lt;&gt;"nostart"),countifs(script_conform_dispatching!A:A,P3209,script_conform_dispatching!B:B,Q3209),"")</f>
        <v/>
      </c>
      <c r="S3209" s="8" t="str">
        <f t="shared" si="3"/>
        <v/>
      </c>
    </row>
    <row r="3210" hidden="1">
      <c r="A3210" s="6" t="s">
        <v>8378</v>
      </c>
      <c r="B3210" s="6" t="s">
        <v>166</v>
      </c>
      <c r="C3210" s="6" t="s">
        <v>411</v>
      </c>
      <c r="H3210" s="8" t="str">
        <f>VLOOKUP(C3210,agent_name_matching!A:B,2,false)</f>
        <v>System</v>
      </c>
      <c r="I3210" s="33"/>
      <c r="O3210" s="6" t="s">
        <v>8379</v>
      </c>
      <c r="P3210" s="8" t="str">
        <f t="shared" si="1"/>
        <v/>
      </c>
      <c r="Q3210" s="8" t="str">
        <f t="shared" si="11"/>
        <v/>
      </c>
      <c r="R3210" s="8" t="str">
        <f>if(and(P3210&lt;&gt;"",Q3210&lt;&gt;"newexp",Q3210&lt;&gt;"nostart"),countifs(script_conform_dispatching!A:A,P3210,script_conform_dispatching!B:B,Q3210),"")</f>
        <v/>
      </c>
      <c r="S3210" s="8" t="str">
        <f t="shared" si="3"/>
        <v/>
      </c>
    </row>
    <row r="3211" hidden="1">
      <c r="A3211" s="6" t="s">
        <v>8380</v>
      </c>
      <c r="B3211" s="6" t="s">
        <v>166</v>
      </c>
      <c r="C3211" s="6" t="s">
        <v>414</v>
      </c>
      <c r="F3211" s="6" t="s">
        <v>415</v>
      </c>
      <c r="G3211" s="6" t="s">
        <v>416</v>
      </c>
      <c r="H3211" s="8" t="str">
        <f>VLOOKUP(C3211,agent_name_matching!A:B,2,false)</f>
        <v>Dialog LLM</v>
      </c>
      <c r="I3211" s="32" t="s">
        <v>8381</v>
      </c>
      <c r="J3211" s="6" t="s">
        <v>418</v>
      </c>
      <c r="L3211" s="6">
        <v>4426.0</v>
      </c>
      <c r="M3211" s="6">
        <v>87.0</v>
      </c>
      <c r="N3211" s="6">
        <v>1608.0</v>
      </c>
      <c r="O3211" s="6" t="s">
        <v>8382</v>
      </c>
      <c r="P3211" s="8" t="str">
        <f t="shared" si="1"/>
        <v/>
      </c>
      <c r="Q3211" s="8" t="str">
        <f t="shared" si="11"/>
        <v/>
      </c>
      <c r="R3211" s="8" t="str">
        <f>if(and(P3211&lt;&gt;"",Q3211&lt;&gt;"newexp",Q3211&lt;&gt;"nostart"),countifs(script_conform_dispatching!A:A,P3211,script_conform_dispatching!B:B,Q3211),"")</f>
        <v/>
      </c>
      <c r="S3211" s="8" t="str">
        <f t="shared" si="3"/>
        <v/>
      </c>
    </row>
    <row r="3212" hidden="1">
      <c r="A3212" s="6" t="s">
        <v>8383</v>
      </c>
      <c r="B3212" s="6" t="s">
        <v>166</v>
      </c>
      <c r="C3212" s="6" t="s">
        <v>37</v>
      </c>
      <c r="F3212" s="6" t="s">
        <v>415</v>
      </c>
      <c r="G3212" s="6" t="s">
        <v>416</v>
      </c>
      <c r="H3212" s="8" t="str">
        <f>VLOOKUP(C3212,agent_name_matching!A:B,2,false)</f>
        <v>Patient LLM</v>
      </c>
      <c r="I3212" s="32" t="s">
        <v>8384</v>
      </c>
      <c r="J3212" s="6" t="s">
        <v>418</v>
      </c>
      <c r="K3212" s="6">
        <v>1.0</v>
      </c>
      <c r="L3212" s="6">
        <v>1247.0</v>
      </c>
      <c r="M3212" s="6">
        <v>90.0</v>
      </c>
      <c r="N3212" s="6">
        <v>1427.0</v>
      </c>
      <c r="O3212" s="6" t="s">
        <v>8385</v>
      </c>
      <c r="P3212" s="8" t="str">
        <f t="shared" si="1"/>
        <v/>
      </c>
      <c r="Q3212" s="8" t="str">
        <f t="shared" si="11"/>
        <v/>
      </c>
      <c r="R3212" s="8" t="str">
        <f>if(and(P3212&lt;&gt;"",Q3212&lt;&gt;"newexp",Q3212&lt;&gt;"nostart"),countifs(script_conform_dispatching!A:A,P3212,script_conform_dispatching!B:B,Q3212),"")</f>
        <v/>
      </c>
      <c r="S3212" s="8" t="str">
        <f t="shared" si="3"/>
        <v/>
      </c>
    </row>
    <row r="3213" hidden="1">
      <c r="A3213" s="6" t="s">
        <v>8386</v>
      </c>
      <c r="B3213" s="6" t="s">
        <v>166</v>
      </c>
      <c r="C3213" s="6" t="s">
        <v>411</v>
      </c>
      <c r="H3213" s="8" t="str">
        <f>VLOOKUP(C3213,agent_name_matching!A:B,2,false)</f>
        <v>System</v>
      </c>
      <c r="I3213" s="33"/>
      <c r="O3213" s="6" t="s">
        <v>8387</v>
      </c>
      <c r="P3213" s="8" t="str">
        <f t="shared" si="1"/>
        <v/>
      </c>
      <c r="Q3213" s="8" t="str">
        <f t="shared" si="11"/>
        <v/>
      </c>
      <c r="R3213" s="8" t="str">
        <f>if(and(P3213&lt;&gt;"",Q3213&lt;&gt;"newexp",Q3213&lt;&gt;"nostart"),countifs(script_conform_dispatching!A:A,P3213,script_conform_dispatching!B:B,Q3213),"")</f>
        <v/>
      </c>
      <c r="S3213" s="8" t="str">
        <f t="shared" si="3"/>
        <v/>
      </c>
    </row>
    <row r="3214" hidden="1">
      <c r="A3214" s="6" t="s">
        <v>8388</v>
      </c>
      <c r="B3214" s="6" t="s">
        <v>166</v>
      </c>
      <c r="C3214" s="6" t="s">
        <v>414</v>
      </c>
      <c r="F3214" s="6" t="s">
        <v>415</v>
      </c>
      <c r="G3214" s="6" t="s">
        <v>416</v>
      </c>
      <c r="H3214" s="8" t="str">
        <f>VLOOKUP(C3214,agent_name_matching!A:B,2,false)</f>
        <v>Dialog LLM</v>
      </c>
      <c r="I3214" s="32" t="s">
        <v>8389</v>
      </c>
      <c r="J3214" s="6" t="s">
        <v>418</v>
      </c>
      <c r="L3214" s="6">
        <v>4771.0</v>
      </c>
      <c r="M3214" s="6">
        <v>98.0</v>
      </c>
      <c r="N3214" s="6">
        <v>1818.0</v>
      </c>
      <c r="O3214" s="6" t="s">
        <v>8390</v>
      </c>
      <c r="P3214" s="8" t="str">
        <f t="shared" si="1"/>
        <v/>
      </c>
      <c r="Q3214" s="8" t="str">
        <f t="shared" si="11"/>
        <v/>
      </c>
      <c r="R3214" s="8" t="str">
        <f>if(and(P3214&lt;&gt;"",Q3214&lt;&gt;"newexp",Q3214&lt;&gt;"nostart"),countifs(script_conform_dispatching!A:A,P3214,script_conform_dispatching!B:B,Q3214),"")</f>
        <v/>
      </c>
      <c r="S3214" s="8" t="str">
        <f t="shared" si="3"/>
        <v/>
      </c>
    </row>
    <row r="3215" hidden="1">
      <c r="A3215" s="6" t="s">
        <v>8391</v>
      </c>
      <c r="B3215" s="6" t="s">
        <v>166</v>
      </c>
      <c r="C3215" s="6" t="s">
        <v>37</v>
      </c>
      <c r="F3215" s="6" t="s">
        <v>415</v>
      </c>
      <c r="G3215" s="6" t="s">
        <v>416</v>
      </c>
      <c r="H3215" s="8" t="str">
        <f>VLOOKUP(C3215,agent_name_matching!A:B,2,false)</f>
        <v>Patient LLM</v>
      </c>
      <c r="I3215" s="32" t="s">
        <v>8392</v>
      </c>
      <c r="J3215" s="6" t="s">
        <v>418</v>
      </c>
      <c r="K3215" s="6">
        <v>1.0</v>
      </c>
      <c r="L3215" s="6">
        <v>1429.0</v>
      </c>
      <c r="M3215" s="6">
        <v>98.0</v>
      </c>
      <c r="N3215" s="6">
        <v>1729.0</v>
      </c>
      <c r="O3215" s="6" t="s">
        <v>8393</v>
      </c>
      <c r="P3215" s="8" t="str">
        <f t="shared" si="1"/>
        <v/>
      </c>
      <c r="Q3215" s="8" t="str">
        <f t="shared" si="11"/>
        <v/>
      </c>
      <c r="R3215" s="8" t="str">
        <f>if(and(P3215&lt;&gt;"",Q3215&lt;&gt;"newexp",Q3215&lt;&gt;"nostart"),countifs(script_conform_dispatching!A:A,P3215,script_conform_dispatching!B:B,Q3215),"")</f>
        <v/>
      </c>
      <c r="S3215" s="8" t="str">
        <f t="shared" si="3"/>
        <v/>
      </c>
    </row>
    <row r="3216" hidden="1">
      <c r="A3216" s="6" t="s">
        <v>8394</v>
      </c>
      <c r="B3216" s="6" t="s">
        <v>166</v>
      </c>
      <c r="C3216" s="6" t="s">
        <v>411</v>
      </c>
      <c r="H3216" s="8" t="str">
        <f>VLOOKUP(C3216,agent_name_matching!A:B,2,false)</f>
        <v>System</v>
      </c>
      <c r="I3216" s="33"/>
      <c r="O3216" s="6" t="s">
        <v>8395</v>
      </c>
      <c r="P3216" s="8" t="str">
        <f t="shared" si="1"/>
        <v/>
      </c>
      <c r="Q3216" s="8" t="str">
        <f t="shared" si="11"/>
        <v/>
      </c>
      <c r="R3216" s="8" t="str">
        <f>if(and(P3216&lt;&gt;"",Q3216&lt;&gt;"newexp",Q3216&lt;&gt;"nostart"),countifs(script_conform_dispatching!A:A,P3216,script_conform_dispatching!B:B,Q3216),"")</f>
        <v/>
      </c>
      <c r="S3216" s="8" t="str">
        <f t="shared" si="3"/>
        <v/>
      </c>
    </row>
    <row r="3217" hidden="1">
      <c r="A3217" s="6" t="s">
        <v>8396</v>
      </c>
      <c r="B3217" s="6" t="s">
        <v>166</v>
      </c>
      <c r="C3217" s="6" t="s">
        <v>414</v>
      </c>
      <c r="F3217" s="6" t="s">
        <v>415</v>
      </c>
      <c r="G3217" s="6" t="s">
        <v>416</v>
      </c>
      <c r="H3217" s="8" t="str">
        <f>VLOOKUP(C3217,agent_name_matching!A:B,2,false)</f>
        <v>Dialog LLM</v>
      </c>
      <c r="I3217" s="32" t="s">
        <v>8397</v>
      </c>
      <c r="J3217" s="6" t="s">
        <v>418</v>
      </c>
      <c r="L3217" s="6">
        <v>5135.0</v>
      </c>
      <c r="M3217" s="6">
        <v>103.0</v>
      </c>
      <c r="N3217" s="6">
        <v>2247.0</v>
      </c>
      <c r="O3217" s="6" t="s">
        <v>8398</v>
      </c>
      <c r="P3217" s="8" t="str">
        <f t="shared" si="1"/>
        <v/>
      </c>
      <c r="Q3217" s="8" t="str">
        <f t="shared" si="11"/>
        <v/>
      </c>
      <c r="R3217" s="8" t="str">
        <f>if(and(P3217&lt;&gt;"",Q3217&lt;&gt;"newexp",Q3217&lt;&gt;"nostart"),countifs(script_conform_dispatching!A:A,P3217,script_conform_dispatching!B:B,Q3217),"")</f>
        <v/>
      </c>
      <c r="S3217" s="8" t="str">
        <f t="shared" si="3"/>
        <v/>
      </c>
    </row>
    <row r="3218" hidden="1">
      <c r="A3218" s="6" t="s">
        <v>8399</v>
      </c>
      <c r="B3218" s="6" t="s">
        <v>166</v>
      </c>
      <c r="C3218" s="6" t="s">
        <v>37</v>
      </c>
      <c r="F3218" s="6" t="s">
        <v>415</v>
      </c>
      <c r="G3218" s="6" t="s">
        <v>416</v>
      </c>
      <c r="H3218" s="8" t="str">
        <f>VLOOKUP(C3218,agent_name_matching!A:B,2,false)</f>
        <v>Patient LLM</v>
      </c>
      <c r="I3218" s="32" t="s">
        <v>8400</v>
      </c>
      <c r="J3218" s="6" t="s">
        <v>418</v>
      </c>
      <c r="K3218" s="6">
        <v>1.0</v>
      </c>
      <c r="L3218" s="6">
        <v>1624.0</v>
      </c>
      <c r="M3218" s="6">
        <v>46.0</v>
      </c>
      <c r="N3218" s="6">
        <v>1104.0</v>
      </c>
      <c r="O3218" s="6" t="s">
        <v>8401</v>
      </c>
      <c r="P3218" s="8" t="str">
        <f t="shared" si="1"/>
        <v/>
      </c>
      <c r="Q3218" s="8" t="str">
        <f t="shared" si="11"/>
        <v/>
      </c>
      <c r="R3218" s="8" t="str">
        <f>if(and(P3218&lt;&gt;"",Q3218&lt;&gt;"newexp",Q3218&lt;&gt;"nostart"),countifs(script_conform_dispatching!A:A,P3218,script_conform_dispatching!B:B,Q3218),"")</f>
        <v/>
      </c>
      <c r="S3218" s="8" t="str">
        <f t="shared" si="3"/>
        <v/>
      </c>
    </row>
    <row r="3219" hidden="1">
      <c r="A3219" s="6" t="s">
        <v>8402</v>
      </c>
      <c r="B3219" s="6" t="s">
        <v>166</v>
      </c>
      <c r="C3219" s="6" t="s">
        <v>411</v>
      </c>
      <c r="H3219" s="8" t="str">
        <f>VLOOKUP(C3219,agent_name_matching!A:B,2,false)</f>
        <v>System</v>
      </c>
      <c r="I3219" s="33"/>
      <c r="O3219" s="6" t="s">
        <v>8403</v>
      </c>
      <c r="P3219" s="8" t="str">
        <f t="shared" si="1"/>
        <v/>
      </c>
      <c r="Q3219" s="8" t="str">
        <f t="shared" si="11"/>
        <v/>
      </c>
      <c r="R3219" s="8" t="str">
        <f>if(and(P3219&lt;&gt;"",Q3219&lt;&gt;"newexp",Q3219&lt;&gt;"nostart"),countifs(script_conform_dispatching!A:A,P3219,script_conform_dispatching!B:B,Q3219),"")</f>
        <v/>
      </c>
      <c r="S3219" s="8" t="str">
        <f t="shared" si="3"/>
        <v/>
      </c>
    </row>
    <row r="3220" hidden="1">
      <c r="A3220" s="6" t="s">
        <v>8404</v>
      </c>
      <c r="B3220" s="6" t="s">
        <v>166</v>
      </c>
      <c r="C3220" s="6" t="s">
        <v>414</v>
      </c>
      <c r="F3220" s="6" t="s">
        <v>415</v>
      </c>
      <c r="G3220" s="6" t="s">
        <v>416</v>
      </c>
      <c r="H3220" s="8" t="str">
        <f>VLOOKUP(C3220,agent_name_matching!A:B,2,false)</f>
        <v>Dialog LLM</v>
      </c>
      <c r="I3220" s="32" t="s">
        <v>8405</v>
      </c>
      <c r="J3220" s="6" t="s">
        <v>418</v>
      </c>
      <c r="L3220" s="6">
        <v>5452.0</v>
      </c>
      <c r="M3220" s="6">
        <v>295.0</v>
      </c>
      <c r="N3220" s="6">
        <v>3994.0</v>
      </c>
      <c r="O3220" s="6" t="s">
        <v>8406</v>
      </c>
      <c r="P3220" s="8" t="str">
        <f t="shared" si="1"/>
        <v/>
      </c>
      <c r="Q3220" s="8" t="str">
        <f t="shared" si="11"/>
        <v/>
      </c>
      <c r="R3220" s="8" t="str">
        <f>if(and(P3220&lt;&gt;"",Q3220&lt;&gt;"newexp",Q3220&lt;&gt;"nostart"),countifs(script_conform_dispatching!A:A,P3220,script_conform_dispatching!B:B,Q3220),"")</f>
        <v/>
      </c>
      <c r="S3220" s="8" t="str">
        <f t="shared" si="3"/>
        <v/>
      </c>
    </row>
    <row r="3221" hidden="1">
      <c r="A3221" s="6" t="s">
        <v>8407</v>
      </c>
      <c r="B3221" s="6" t="s">
        <v>166</v>
      </c>
      <c r="C3221" s="6" t="s">
        <v>407</v>
      </c>
      <c r="D3221" s="6">
        <v>2.0</v>
      </c>
      <c r="E3221" s="6" t="s">
        <v>445</v>
      </c>
      <c r="H3221" s="8" t="str">
        <f>VLOOKUP(C3221,agent_name_matching!A:B,2,false)</f>
        <v>--</v>
      </c>
      <c r="I3221" s="33"/>
      <c r="O3221" s="6" t="s">
        <v>8408</v>
      </c>
      <c r="P3221" s="8">
        <f t="shared" si="1"/>
        <v>2</v>
      </c>
      <c r="Q3221" s="8">
        <f t="shared" si="11"/>
        <v>3</v>
      </c>
      <c r="R3221" s="8">
        <f>if(and(P3221&lt;&gt;"",Q3221&lt;&gt;"newexp",Q3221&lt;&gt;"nostart"),countifs(script_conform_dispatching!A:A,P3221,script_conform_dispatching!B:B,Q3221),"")</f>
        <v>1</v>
      </c>
      <c r="S3221" s="8" t="str">
        <f t="shared" si="3"/>
        <v/>
      </c>
    </row>
    <row r="3222" hidden="1">
      <c r="A3222" s="6" t="s">
        <v>8409</v>
      </c>
      <c r="B3222" s="6" t="s">
        <v>166</v>
      </c>
      <c r="C3222" s="6" t="s">
        <v>407</v>
      </c>
      <c r="D3222" s="6">
        <v>3.0</v>
      </c>
      <c r="E3222" s="6" t="s">
        <v>408</v>
      </c>
      <c r="H3222" s="8" t="str">
        <f>VLOOKUP(C3222,agent_name_matching!A:B,2,false)</f>
        <v>--</v>
      </c>
      <c r="I3222" s="33"/>
      <c r="O3222" s="6" t="s">
        <v>8410</v>
      </c>
      <c r="P3222" s="8" t="str">
        <f t="shared" si="1"/>
        <v/>
      </c>
      <c r="Q3222" s="8" t="str">
        <f t="shared" si="11"/>
        <v/>
      </c>
      <c r="R3222" s="8" t="str">
        <f>if(and(P3222&lt;&gt;"",Q3222&lt;&gt;"newexp",Q3222&lt;&gt;"nostart"),countifs(script_conform_dispatching!A:A,P3222,script_conform_dispatching!B:B,Q3222),"")</f>
        <v/>
      </c>
      <c r="S3222" s="8" t="str">
        <f t="shared" si="3"/>
        <v/>
      </c>
    </row>
    <row r="3223" hidden="1">
      <c r="A3223" s="6" t="s">
        <v>8411</v>
      </c>
      <c r="B3223" s="6" t="s">
        <v>166</v>
      </c>
      <c r="C3223" s="6" t="s">
        <v>450</v>
      </c>
      <c r="F3223" s="6" t="s">
        <v>415</v>
      </c>
      <c r="G3223" s="6" t="s">
        <v>416</v>
      </c>
      <c r="H3223" s="8" t="str">
        <f>VLOOKUP(C3223,agent_name_matching!A:B,2,false)</f>
        <v>Validator LLM</v>
      </c>
      <c r="I3223" s="32" t="s">
        <v>8412</v>
      </c>
      <c r="J3223" s="6" t="s">
        <v>452</v>
      </c>
      <c r="L3223" s="6">
        <v>1890.0</v>
      </c>
      <c r="M3223" s="6">
        <v>45.0</v>
      </c>
      <c r="N3223" s="6">
        <v>1316.0</v>
      </c>
      <c r="O3223" s="6" t="s">
        <v>8413</v>
      </c>
      <c r="P3223" s="8" t="str">
        <f t="shared" si="1"/>
        <v/>
      </c>
      <c r="Q3223" s="8" t="str">
        <f t="shared" si="11"/>
        <v/>
      </c>
      <c r="R3223" s="8" t="str">
        <f>if(and(P3223&lt;&gt;"",Q3223&lt;&gt;"newexp",Q3223&lt;&gt;"nostart"),countifs(script_conform_dispatching!A:A,P3223,script_conform_dispatching!B:B,Q3223),"")</f>
        <v/>
      </c>
      <c r="S3223" s="8" t="str">
        <f t="shared" si="3"/>
        <v/>
      </c>
    </row>
    <row r="3224" hidden="1">
      <c r="A3224" s="6" t="s">
        <v>8414</v>
      </c>
      <c r="B3224" s="6" t="s">
        <v>166</v>
      </c>
      <c r="C3224" s="6" t="s">
        <v>37</v>
      </c>
      <c r="F3224" s="6" t="s">
        <v>415</v>
      </c>
      <c r="G3224" s="6" t="s">
        <v>416</v>
      </c>
      <c r="H3224" s="8" t="str">
        <f>VLOOKUP(C3224,agent_name_matching!A:B,2,false)</f>
        <v>Patient LLM</v>
      </c>
      <c r="I3224" s="32" t="s">
        <v>8415</v>
      </c>
      <c r="J3224" s="6" t="s">
        <v>418</v>
      </c>
      <c r="K3224" s="6">
        <v>1.0</v>
      </c>
      <c r="L3224" s="6">
        <v>1713.0</v>
      </c>
      <c r="M3224" s="6">
        <v>100.0</v>
      </c>
      <c r="N3224" s="6">
        <v>1502.0</v>
      </c>
      <c r="O3224" s="6" t="s">
        <v>8416</v>
      </c>
      <c r="P3224" s="8" t="str">
        <f t="shared" si="1"/>
        <v/>
      </c>
      <c r="Q3224" s="8" t="str">
        <f t="shared" si="11"/>
        <v/>
      </c>
      <c r="R3224" s="8" t="str">
        <f>if(and(P3224&lt;&gt;"",Q3224&lt;&gt;"newexp",Q3224&lt;&gt;"nostart"),countifs(script_conform_dispatching!A:A,P3224,script_conform_dispatching!B:B,Q3224),"")</f>
        <v/>
      </c>
      <c r="S3224" s="8" t="str">
        <f t="shared" si="3"/>
        <v/>
      </c>
    </row>
    <row r="3225" hidden="1">
      <c r="A3225" s="6" t="s">
        <v>8417</v>
      </c>
      <c r="B3225" s="6" t="s">
        <v>166</v>
      </c>
      <c r="C3225" s="6" t="s">
        <v>411</v>
      </c>
      <c r="H3225" s="8" t="str">
        <f>VLOOKUP(C3225,agent_name_matching!A:B,2,false)</f>
        <v>System</v>
      </c>
      <c r="I3225" s="33"/>
      <c r="O3225" s="6" t="s">
        <v>8418</v>
      </c>
      <c r="P3225" s="8" t="str">
        <f t="shared" si="1"/>
        <v/>
      </c>
      <c r="Q3225" s="8" t="str">
        <f t="shared" si="11"/>
        <v/>
      </c>
      <c r="R3225" s="8" t="str">
        <f>if(and(P3225&lt;&gt;"",Q3225&lt;&gt;"newexp",Q3225&lt;&gt;"nostart"),countifs(script_conform_dispatching!A:A,P3225,script_conform_dispatching!B:B,Q3225),"")</f>
        <v/>
      </c>
      <c r="S3225" s="8" t="str">
        <f t="shared" si="3"/>
        <v/>
      </c>
    </row>
    <row r="3226" hidden="1">
      <c r="A3226" s="6" t="s">
        <v>8419</v>
      </c>
      <c r="B3226" s="6" t="s">
        <v>166</v>
      </c>
      <c r="C3226" s="6" t="s">
        <v>414</v>
      </c>
      <c r="F3226" s="6" t="s">
        <v>415</v>
      </c>
      <c r="G3226" s="6" t="s">
        <v>416</v>
      </c>
      <c r="H3226" s="8" t="str">
        <f>VLOOKUP(C3226,agent_name_matching!A:B,2,false)</f>
        <v>Dialog LLM</v>
      </c>
      <c r="I3226" s="32" t="s">
        <v>8420</v>
      </c>
      <c r="J3226" s="6" t="s">
        <v>418</v>
      </c>
      <c r="L3226" s="6">
        <v>6120.0</v>
      </c>
      <c r="M3226" s="6">
        <v>108.0</v>
      </c>
      <c r="N3226" s="6">
        <v>2040.0</v>
      </c>
      <c r="O3226" s="6" t="s">
        <v>8421</v>
      </c>
      <c r="P3226" s="8" t="str">
        <f t="shared" si="1"/>
        <v/>
      </c>
      <c r="Q3226" s="8" t="str">
        <f t="shared" si="11"/>
        <v/>
      </c>
      <c r="R3226" s="8" t="str">
        <f>if(and(P3226&lt;&gt;"",Q3226&lt;&gt;"newexp",Q3226&lt;&gt;"nostart"),countifs(script_conform_dispatching!A:A,P3226,script_conform_dispatching!B:B,Q3226),"")</f>
        <v/>
      </c>
      <c r="S3226" s="8" t="str">
        <f t="shared" si="3"/>
        <v/>
      </c>
    </row>
    <row r="3227" hidden="1">
      <c r="A3227" s="6" t="s">
        <v>8422</v>
      </c>
      <c r="B3227" s="6" t="s">
        <v>166</v>
      </c>
      <c r="C3227" s="6" t="s">
        <v>37</v>
      </c>
      <c r="F3227" s="6" t="s">
        <v>415</v>
      </c>
      <c r="G3227" s="6" t="s">
        <v>416</v>
      </c>
      <c r="H3227" s="8" t="str">
        <f>VLOOKUP(C3227,agent_name_matching!A:B,2,false)</f>
        <v>Patient LLM</v>
      </c>
      <c r="I3227" s="32" t="s">
        <v>8423</v>
      </c>
      <c r="J3227" s="6" t="s">
        <v>418</v>
      </c>
      <c r="K3227" s="6">
        <v>1.0</v>
      </c>
      <c r="L3227" s="6">
        <v>1915.0</v>
      </c>
      <c r="M3227" s="6">
        <v>134.0</v>
      </c>
      <c r="N3227" s="6">
        <v>1776.0</v>
      </c>
      <c r="O3227" s="6" t="s">
        <v>8424</v>
      </c>
      <c r="P3227" s="8" t="str">
        <f t="shared" si="1"/>
        <v/>
      </c>
      <c r="Q3227" s="8" t="str">
        <f t="shared" si="11"/>
        <v/>
      </c>
      <c r="R3227" s="8" t="str">
        <f>if(and(P3227&lt;&gt;"",Q3227&lt;&gt;"newexp",Q3227&lt;&gt;"nostart"),countifs(script_conform_dispatching!A:A,P3227,script_conform_dispatching!B:B,Q3227),"")</f>
        <v/>
      </c>
      <c r="S3227" s="8" t="str">
        <f t="shared" si="3"/>
        <v/>
      </c>
    </row>
    <row r="3228" hidden="1">
      <c r="A3228" s="6" t="s">
        <v>8425</v>
      </c>
      <c r="B3228" s="6" t="s">
        <v>166</v>
      </c>
      <c r="C3228" s="6" t="s">
        <v>411</v>
      </c>
      <c r="H3228" s="8" t="str">
        <f>VLOOKUP(C3228,agent_name_matching!A:B,2,false)</f>
        <v>System</v>
      </c>
      <c r="I3228" s="33"/>
      <c r="O3228" s="6" t="s">
        <v>8426</v>
      </c>
      <c r="P3228" s="8" t="str">
        <f t="shared" si="1"/>
        <v/>
      </c>
      <c r="Q3228" s="8" t="str">
        <f t="shared" si="11"/>
        <v/>
      </c>
      <c r="R3228" s="8" t="str">
        <f>if(and(P3228&lt;&gt;"",Q3228&lt;&gt;"newexp",Q3228&lt;&gt;"nostart"),countifs(script_conform_dispatching!A:A,P3228,script_conform_dispatching!B:B,Q3228),"")</f>
        <v/>
      </c>
      <c r="S3228" s="8" t="str">
        <f t="shared" si="3"/>
        <v/>
      </c>
    </row>
    <row r="3229" hidden="1">
      <c r="A3229" s="6" t="s">
        <v>8427</v>
      </c>
      <c r="B3229" s="6" t="s">
        <v>166</v>
      </c>
      <c r="C3229" s="6" t="s">
        <v>414</v>
      </c>
      <c r="F3229" s="6" t="s">
        <v>415</v>
      </c>
      <c r="G3229" s="6" t="s">
        <v>416</v>
      </c>
      <c r="H3229" s="8" t="str">
        <f>VLOOKUP(C3229,agent_name_matching!A:B,2,false)</f>
        <v>Dialog LLM</v>
      </c>
      <c r="I3229" s="32" t="s">
        <v>8428</v>
      </c>
      <c r="J3229" s="6" t="s">
        <v>418</v>
      </c>
      <c r="L3229" s="6">
        <v>6635.0</v>
      </c>
      <c r="M3229" s="6">
        <v>94.0</v>
      </c>
      <c r="N3229" s="6">
        <v>1876.0</v>
      </c>
      <c r="O3229" s="6" t="s">
        <v>8429</v>
      </c>
      <c r="P3229" s="8" t="str">
        <f t="shared" si="1"/>
        <v/>
      </c>
      <c r="Q3229" s="8" t="str">
        <f t="shared" si="11"/>
        <v/>
      </c>
      <c r="R3229" s="8" t="str">
        <f>if(and(P3229&lt;&gt;"",Q3229&lt;&gt;"newexp",Q3229&lt;&gt;"nostart"),countifs(script_conform_dispatching!A:A,P3229,script_conform_dispatching!B:B,Q3229),"")</f>
        <v/>
      </c>
      <c r="S3229" s="8" t="str">
        <f t="shared" si="3"/>
        <v/>
      </c>
    </row>
    <row r="3230" hidden="1">
      <c r="A3230" s="6" t="s">
        <v>8430</v>
      </c>
      <c r="B3230" s="6" t="s">
        <v>166</v>
      </c>
      <c r="C3230" s="6" t="s">
        <v>37</v>
      </c>
      <c r="F3230" s="6" t="s">
        <v>415</v>
      </c>
      <c r="G3230" s="6" t="s">
        <v>416</v>
      </c>
      <c r="H3230" s="8" t="str">
        <f>VLOOKUP(C3230,agent_name_matching!A:B,2,false)</f>
        <v>Patient LLM</v>
      </c>
      <c r="I3230" s="32" t="s">
        <v>8431</v>
      </c>
      <c r="J3230" s="6" t="s">
        <v>418</v>
      </c>
      <c r="K3230" s="6">
        <v>1.0</v>
      </c>
      <c r="L3230" s="6">
        <v>2137.0</v>
      </c>
      <c r="M3230" s="6">
        <v>117.0</v>
      </c>
      <c r="N3230" s="6">
        <v>2043.0</v>
      </c>
      <c r="O3230" s="6" t="s">
        <v>8432</v>
      </c>
      <c r="P3230" s="8" t="str">
        <f t="shared" si="1"/>
        <v/>
      </c>
      <c r="Q3230" s="8" t="str">
        <f t="shared" si="11"/>
        <v/>
      </c>
      <c r="R3230" s="8" t="str">
        <f>if(and(P3230&lt;&gt;"",Q3230&lt;&gt;"newexp",Q3230&lt;&gt;"nostart"),countifs(script_conform_dispatching!A:A,P3230,script_conform_dispatching!B:B,Q3230),"")</f>
        <v/>
      </c>
      <c r="S3230" s="8" t="str">
        <f t="shared" si="3"/>
        <v/>
      </c>
    </row>
    <row r="3231" hidden="1">
      <c r="A3231" s="6" t="s">
        <v>8433</v>
      </c>
      <c r="B3231" s="6" t="s">
        <v>166</v>
      </c>
      <c r="C3231" s="6" t="s">
        <v>411</v>
      </c>
      <c r="H3231" s="8" t="str">
        <f>VLOOKUP(C3231,agent_name_matching!A:B,2,false)</f>
        <v>System</v>
      </c>
      <c r="I3231" s="33"/>
      <c r="O3231" s="6" t="s">
        <v>8434</v>
      </c>
      <c r="P3231" s="8" t="str">
        <f t="shared" si="1"/>
        <v/>
      </c>
      <c r="Q3231" s="8" t="str">
        <f t="shared" si="11"/>
        <v/>
      </c>
      <c r="R3231" s="8" t="str">
        <f>if(and(P3231&lt;&gt;"",Q3231&lt;&gt;"newexp",Q3231&lt;&gt;"nostart"),countifs(script_conform_dispatching!A:A,P3231,script_conform_dispatching!B:B,Q3231),"")</f>
        <v/>
      </c>
      <c r="S3231" s="8" t="str">
        <f t="shared" si="3"/>
        <v/>
      </c>
    </row>
    <row r="3232" hidden="1">
      <c r="A3232" s="6" t="s">
        <v>8435</v>
      </c>
      <c r="B3232" s="6" t="s">
        <v>166</v>
      </c>
      <c r="C3232" s="6" t="s">
        <v>414</v>
      </c>
      <c r="F3232" s="6" t="s">
        <v>415</v>
      </c>
      <c r="G3232" s="6" t="s">
        <v>416</v>
      </c>
      <c r="H3232" s="8" t="str">
        <f>VLOOKUP(C3232,agent_name_matching!A:B,2,false)</f>
        <v>Dialog LLM</v>
      </c>
      <c r="I3232" s="32" t="s">
        <v>8436</v>
      </c>
      <c r="J3232" s="6" t="s">
        <v>418</v>
      </c>
      <c r="L3232" s="6">
        <v>7118.0</v>
      </c>
      <c r="M3232" s="6">
        <v>104.0</v>
      </c>
      <c r="N3232" s="6">
        <v>1977.0</v>
      </c>
      <c r="O3232" s="6" t="s">
        <v>8437</v>
      </c>
      <c r="P3232" s="8" t="str">
        <f t="shared" si="1"/>
        <v/>
      </c>
      <c r="Q3232" s="8" t="str">
        <f t="shared" si="11"/>
        <v/>
      </c>
      <c r="R3232" s="8" t="str">
        <f>if(and(P3232&lt;&gt;"",Q3232&lt;&gt;"newexp",Q3232&lt;&gt;"nostart"),countifs(script_conform_dispatching!A:A,P3232,script_conform_dispatching!B:B,Q3232),"")</f>
        <v/>
      </c>
      <c r="S3232" s="8" t="str">
        <f t="shared" si="3"/>
        <v/>
      </c>
    </row>
    <row r="3233" hidden="1">
      <c r="A3233" s="6" t="s">
        <v>8438</v>
      </c>
      <c r="B3233" s="6" t="s">
        <v>166</v>
      </c>
      <c r="C3233" s="6" t="s">
        <v>37</v>
      </c>
      <c r="F3233" s="6" t="s">
        <v>415</v>
      </c>
      <c r="G3233" s="6" t="s">
        <v>416</v>
      </c>
      <c r="H3233" s="8" t="str">
        <f>VLOOKUP(C3233,agent_name_matching!A:B,2,false)</f>
        <v>Patient LLM</v>
      </c>
      <c r="I3233" s="32" t="s">
        <v>8439</v>
      </c>
      <c r="J3233" s="6" t="s">
        <v>418</v>
      </c>
      <c r="K3233" s="6">
        <v>1.0</v>
      </c>
      <c r="L3233" s="6">
        <v>2352.0</v>
      </c>
      <c r="M3233" s="6">
        <v>123.0</v>
      </c>
      <c r="N3233" s="6">
        <v>2309.0</v>
      </c>
      <c r="O3233" s="6" t="s">
        <v>8440</v>
      </c>
      <c r="P3233" s="8" t="str">
        <f t="shared" si="1"/>
        <v/>
      </c>
      <c r="Q3233" s="8" t="str">
        <f t="shared" si="11"/>
        <v/>
      </c>
      <c r="R3233" s="8" t="str">
        <f>if(and(P3233&lt;&gt;"",Q3233&lt;&gt;"newexp",Q3233&lt;&gt;"nostart"),countifs(script_conform_dispatching!A:A,P3233,script_conform_dispatching!B:B,Q3233),"")</f>
        <v/>
      </c>
      <c r="S3233" s="8" t="str">
        <f t="shared" si="3"/>
        <v/>
      </c>
    </row>
    <row r="3234" hidden="1">
      <c r="A3234" s="6" t="s">
        <v>8441</v>
      </c>
      <c r="B3234" s="6" t="s">
        <v>166</v>
      </c>
      <c r="C3234" s="6" t="s">
        <v>411</v>
      </c>
      <c r="H3234" s="8" t="str">
        <f>VLOOKUP(C3234,agent_name_matching!A:B,2,false)</f>
        <v>System</v>
      </c>
      <c r="I3234" s="33"/>
      <c r="O3234" s="6" t="s">
        <v>8442</v>
      </c>
      <c r="P3234" s="8" t="str">
        <f t="shared" si="1"/>
        <v/>
      </c>
      <c r="Q3234" s="8" t="str">
        <f t="shared" si="11"/>
        <v/>
      </c>
      <c r="R3234" s="8" t="str">
        <f>if(and(P3234&lt;&gt;"",Q3234&lt;&gt;"newexp",Q3234&lt;&gt;"nostart"),countifs(script_conform_dispatching!A:A,P3234,script_conform_dispatching!B:B,Q3234),"")</f>
        <v/>
      </c>
      <c r="S3234" s="8" t="str">
        <f t="shared" si="3"/>
        <v/>
      </c>
    </row>
    <row r="3235" hidden="1">
      <c r="A3235" s="6" t="s">
        <v>8443</v>
      </c>
      <c r="B3235" s="6" t="s">
        <v>166</v>
      </c>
      <c r="C3235" s="6" t="s">
        <v>414</v>
      </c>
      <c r="F3235" s="6" t="s">
        <v>415</v>
      </c>
      <c r="G3235" s="6" t="s">
        <v>416</v>
      </c>
      <c r="H3235" s="8" t="str">
        <f>VLOOKUP(C3235,agent_name_matching!A:B,2,false)</f>
        <v>Dialog LLM</v>
      </c>
      <c r="I3235" s="32" t="s">
        <v>8444</v>
      </c>
      <c r="J3235" s="6" t="s">
        <v>418</v>
      </c>
      <c r="L3235" s="6">
        <v>7618.0</v>
      </c>
      <c r="M3235" s="6">
        <v>103.0</v>
      </c>
      <c r="N3235" s="6">
        <v>1915.0</v>
      </c>
      <c r="O3235" s="6" t="s">
        <v>8445</v>
      </c>
      <c r="P3235" s="8" t="str">
        <f t="shared" si="1"/>
        <v/>
      </c>
      <c r="Q3235" s="8" t="str">
        <f t="shared" si="11"/>
        <v/>
      </c>
      <c r="R3235" s="8" t="str">
        <f>if(and(P3235&lt;&gt;"",Q3235&lt;&gt;"newexp",Q3235&lt;&gt;"nostart"),countifs(script_conform_dispatching!A:A,P3235,script_conform_dispatching!B:B,Q3235),"")</f>
        <v/>
      </c>
      <c r="S3235" s="8" t="str">
        <f t="shared" si="3"/>
        <v/>
      </c>
    </row>
    <row r="3236" hidden="1">
      <c r="A3236" s="6" t="s">
        <v>8446</v>
      </c>
      <c r="B3236" s="6" t="s">
        <v>166</v>
      </c>
      <c r="C3236" s="6" t="s">
        <v>37</v>
      </c>
      <c r="F3236" s="6" t="s">
        <v>415</v>
      </c>
      <c r="G3236" s="6" t="s">
        <v>416</v>
      </c>
      <c r="H3236" s="8" t="str">
        <f>VLOOKUP(C3236,agent_name_matching!A:B,2,false)</f>
        <v>Patient LLM</v>
      </c>
      <c r="I3236" s="32" t="s">
        <v>8447</v>
      </c>
      <c r="J3236" s="6" t="s">
        <v>418</v>
      </c>
      <c r="K3236" s="6">
        <v>1.0</v>
      </c>
      <c r="L3236" s="6">
        <v>2572.0</v>
      </c>
      <c r="M3236" s="6">
        <v>130.0</v>
      </c>
      <c r="N3236" s="6">
        <v>1827.0</v>
      </c>
      <c r="O3236" s="6" t="s">
        <v>8448</v>
      </c>
      <c r="P3236" s="8" t="str">
        <f t="shared" si="1"/>
        <v/>
      </c>
      <c r="Q3236" s="8" t="str">
        <f t="shared" si="11"/>
        <v/>
      </c>
      <c r="R3236" s="8" t="str">
        <f>if(and(P3236&lt;&gt;"",Q3236&lt;&gt;"newexp",Q3236&lt;&gt;"nostart"),countifs(script_conform_dispatching!A:A,P3236,script_conform_dispatching!B:B,Q3236),"")</f>
        <v/>
      </c>
      <c r="S3236" s="8" t="str">
        <f t="shared" si="3"/>
        <v/>
      </c>
    </row>
    <row r="3237" hidden="1">
      <c r="A3237" s="6" t="s">
        <v>8449</v>
      </c>
      <c r="B3237" s="6" t="s">
        <v>166</v>
      </c>
      <c r="C3237" s="6" t="s">
        <v>411</v>
      </c>
      <c r="H3237" s="8" t="str">
        <f>VLOOKUP(C3237,agent_name_matching!A:B,2,false)</f>
        <v>System</v>
      </c>
      <c r="I3237" s="33"/>
      <c r="O3237" s="6" t="s">
        <v>8450</v>
      </c>
      <c r="P3237" s="8" t="str">
        <f t="shared" si="1"/>
        <v/>
      </c>
      <c r="Q3237" s="8" t="str">
        <f t="shared" si="11"/>
        <v/>
      </c>
      <c r="R3237" s="8" t="str">
        <f>if(and(P3237&lt;&gt;"",Q3237&lt;&gt;"newexp",Q3237&lt;&gt;"nostart"),countifs(script_conform_dispatching!A:A,P3237,script_conform_dispatching!B:B,Q3237),"")</f>
        <v/>
      </c>
      <c r="S3237" s="8" t="str">
        <f t="shared" si="3"/>
        <v/>
      </c>
    </row>
    <row r="3238" hidden="1">
      <c r="A3238" s="6" t="s">
        <v>8451</v>
      </c>
      <c r="B3238" s="6" t="s">
        <v>166</v>
      </c>
      <c r="C3238" s="6" t="s">
        <v>414</v>
      </c>
      <c r="F3238" s="6" t="s">
        <v>415</v>
      </c>
      <c r="G3238" s="6" t="s">
        <v>416</v>
      </c>
      <c r="H3238" s="8" t="str">
        <f>VLOOKUP(C3238,agent_name_matching!A:B,2,false)</f>
        <v>Dialog LLM</v>
      </c>
      <c r="I3238" s="32" t="s">
        <v>8452</v>
      </c>
      <c r="J3238" s="6" t="s">
        <v>418</v>
      </c>
      <c r="L3238" s="6">
        <v>8123.0</v>
      </c>
      <c r="M3238" s="6">
        <v>212.0</v>
      </c>
      <c r="N3238" s="6">
        <v>2992.0</v>
      </c>
      <c r="O3238" s="6" t="s">
        <v>8453</v>
      </c>
      <c r="P3238" s="8" t="str">
        <f t="shared" si="1"/>
        <v/>
      </c>
      <c r="Q3238" s="8" t="str">
        <f t="shared" si="11"/>
        <v/>
      </c>
      <c r="R3238" s="8" t="str">
        <f>if(and(P3238&lt;&gt;"",Q3238&lt;&gt;"newexp",Q3238&lt;&gt;"nostart"),countifs(script_conform_dispatching!A:A,P3238,script_conform_dispatching!B:B,Q3238),"")</f>
        <v/>
      </c>
      <c r="S3238" s="8" t="str">
        <f t="shared" si="3"/>
        <v/>
      </c>
    </row>
    <row r="3239" hidden="1">
      <c r="A3239" s="6" t="s">
        <v>8454</v>
      </c>
      <c r="B3239" s="6" t="s">
        <v>166</v>
      </c>
      <c r="C3239" s="6" t="s">
        <v>37</v>
      </c>
      <c r="F3239" s="6" t="s">
        <v>415</v>
      </c>
      <c r="G3239" s="6" t="s">
        <v>416</v>
      </c>
      <c r="H3239" s="8" t="str">
        <f>VLOOKUP(C3239,agent_name_matching!A:B,2,false)</f>
        <v>Patient LLM</v>
      </c>
      <c r="I3239" s="32" t="s">
        <v>8455</v>
      </c>
      <c r="J3239" s="6" t="s">
        <v>418</v>
      </c>
      <c r="K3239" s="6">
        <v>1.0</v>
      </c>
      <c r="L3239" s="6">
        <v>2908.0</v>
      </c>
      <c r="M3239" s="6">
        <v>63.0</v>
      </c>
      <c r="N3239" s="6">
        <v>1071.0</v>
      </c>
      <c r="O3239" s="6" t="s">
        <v>8456</v>
      </c>
      <c r="P3239" s="8" t="str">
        <f t="shared" si="1"/>
        <v/>
      </c>
      <c r="Q3239" s="8" t="str">
        <f t="shared" si="11"/>
        <v/>
      </c>
      <c r="R3239" s="8" t="str">
        <f>if(and(P3239&lt;&gt;"",Q3239&lt;&gt;"newexp",Q3239&lt;&gt;"nostart"),countifs(script_conform_dispatching!A:A,P3239,script_conform_dispatching!B:B,Q3239),"")</f>
        <v/>
      </c>
      <c r="S3239" s="8" t="str">
        <f t="shared" si="3"/>
        <v/>
      </c>
    </row>
    <row r="3240" hidden="1">
      <c r="A3240" s="6" t="s">
        <v>8457</v>
      </c>
      <c r="B3240" s="6" t="s">
        <v>166</v>
      </c>
      <c r="C3240" s="6" t="s">
        <v>411</v>
      </c>
      <c r="H3240" s="8" t="str">
        <f>VLOOKUP(C3240,agent_name_matching!A:B,2,false)</f>
        <v>System</v>
      </c>
      <c r="I3240" s="33"/>
      <c r="O3240" s="6" t="s">
        <v>8458</v>
      </c>
      <c r="P3240" s="8" t="str">
        <f t="shared" si="1"/>
        <v/>
      </c>
      <c r="Q3240" s="8" t="str">
        <f t="shared" si="11"/>
        <v/>
      </c>
      <c r="R3240" s="8" t="str">
        <f>if(and(P3240&lt;&gt;"",Q3240&lt;&gt;"newexp",Q3240&lt;&gt;"nostart"),countifs(script_conform_dispatching!A:A,P3240,script_conform_dispatching!B:B,Q3240),"")</f>
        <v/>
      </c>
      <c r="S3240" s="8" t="str">
        <f t="shared" si="3"/>
        <v/>
      </c>
    </row>
    <row r="3241" hidden="1">
      <c r="A3241" s="6" t="s">
        <v>8459</v>
      </c>
      <c r="B3241" s="6" t="s">
        <v>166</v>
      </c>
      <c r="C3241" s="6" t="s">
        <v>414</v>
      </c>
      <c r="F3241" s="6" t="s">
        <v>415</v>
      </c>
      <c r="G3241" s="6" t="s">
        <v>416</v>
      </c>
      <c r="H3241" s="8" t="str">
        <f>VLOOKUP(C3241,agent_name_matching!A:B,2,false)</f>
        <v>Dialog LLM</v>
      </c>
      <c r="I3241" s="32" t="s">
        <v>8460</v>
      </c>
      <c r="J3241" s="6" t="s">
        <v>418</v>
      </c>
      <c r="L3241" s="6">
        <v>8671.0</v>
      </c>
      <c r="M3241" s="6">
        <v>332.0</v>
      </c>
      <c r="N3241" s="6">
        <v>4038.0</v>
      </c>
      <c r="O3241" s="6" t="s">
        <v>8461</v>
      </c>
      <c r="P3241" s="8" t="str">
        <f t="shared" si="1"/>
        <v/>
      </c>
      <c r="Q3241" s="8" t="str">
        <f t="shared" si="11"/>
        <v/>
      </c>
      <c r="R3241" s="8" t="str">
        <f>if(and(P3241&lt;&gt;"",Q3241&lt;&gt;"newexp",Q3241&lt;&gt;"nostart"),countifs(script_conform_dispatching!A:A,P3241,script_conform_dispatching!B:B,Q3241),"")</f>
        <v/>
      </c>
      <c r="S3241" s="8" t="str">
        <f t="shared" si="3"/>
        <v/>
      </c>
    </row>
    <row r="3242" hidden="1">
      <c r="A3242" s="6" t="s">
        <v>8462</v>
      </c>
      <c r="B3242" s="6" t="s">
        <v>166</v>
      </c>
      <c r="C3242" s="6" t="s">
        <v>407</v>
      </c>
      <c r="D3242" s="6">
        <v>3.0</v>
      </c>
      <c r="E3242" s="6" t="s">
        <v>445</v>
      </c>
      <c r="H3242" s="8" t="str">
        <f>VLOOKUP(C3242,agent_name_matching!A:B,2,false)</f>
        <v>--</v>
      </c>
      <c r="I3242" s="33"/>
      <c r="O3242" s="6" t="s">
        <v>8463</v>
      </c>
      <c r="P3242" s="8">
        <f t="shared" si="1"/>
        <v>3</v>
      </c>
      <c r="Q3242" s="8">
        <f t="shared" si="11"/>
        <v>4</v>
      </c>
      <c r="R3242" s="8">
        <f>if(and(P3242&lt;&gt;"",Q3242&lt;&gt;"newexp",Q3242&lt;&gt;"nostart"),countifs(script_conform_dispatching!A:A,P3242,script_conform_dispatching!B:B,Q3242),"")</f>
        <v>1</v>
      </c>
      <c r="S3242" s="8" t="str">
        <f t="shared" si="3"/>
        <v/>
      </c>
    </row>
    <row r="3243" hidden="1">
      <c r="A3243" s="6" t="s">
        <v>8464</v>
      </c>
      <c r="B3243" s="6" t="s">
        <v>166</v>
      </c>
      <c r="C3243" s="6" t="s">
        <v>407</v>
      </c>
      <c r="D3243" s="6">
        <v>4.0</v>
      </c>
      <c r="E3243" s="6" t="s">
        <v>408</v>
      </c>
      <c r="H3243" s="8" t="str">
        <f>VLOOKUP(C3243,agent_name_matching!A:B,2,false)</f>
        <v>--</v>
      </c>
      <c r="I3243" s="33"/>
      <c r="O3243" s="6" t="s">
        <v>8465</v>
      </c>
      <c r="P3243" s="8" t="str">
        <f t="shared" si="1"/>
        <v/>
      </c>
      <c r="Q3243" s="8" t="str">
        <f t="shared" si="11"/>
        <v/>
      </c>
      <c r="R3243" s="8" t="str">
        <f>if(and(P3243&lt;&gt;"",Q3243&lt;&gt;"newexp",Q3243&lt;&gt;"nostart"),countifs(script_conform_dispatching!A:A,P3243,script_conform_dispatching!B:B,Q3243),"")</f>
        <v/>
      </c>
      <c r="S3243" s="8" t="str">
        <f t="shared" si="3"/>
        <v/>
      </c>
    </row>
    <row r="3244" hidden="1">
      <c r="A3244" s="6" t="s">
        <v>8466</v>
      </c>
      <c r="B3244" s="6" t="s">
        <v>166</v>
      </c>
      <c r="C3244" s="6" t="s">
        <v>450</v>
      </c>
      <c r="F3244" s="6" t="s">
        <v>415</v>
      </c>
      <c r="G3244" s="6" t="s">
        <v>416</v>
      </c>
      <c r="H3244" s="8" t="str">
        <f>VLOOKUP(C3244,agent_name_matching!A:B,2,false)</f>
        <v>Validator LLM</v>
      </c>
      <c r="I3244" s="32" t="s">
        <v>7996</v>
      </c>
      <c r="J3244" s="6" t="s">
        <v>452</v>
      </c>
      <c r="L3244" s="6">
        <v>3370.0</v>
      </c>
      <c r="M3244" s="6">
        <v>42.0</v>
      </c>
      <c r="N3244" s="6">
        <v>896.0</v>
      </c>
      <c r="O3244" s="6" t="s">
        <v>8467</v>
      </c>
      <c r="P3244" s="8" t="str">
        <f t="shared" si="1"/>
        <v/>
      </c>
      <c r="Q3244" s="8" t="str">
        <f t="shared" si="11"/>
        <v/>
      </c>
      <c r="R3244" s="8" t="str">
        <f>if(and(P3244&lt;&gt;"",Q3244&lt;&gt;"newexp",Q3244&lt;&gt;"nostart"),countifs(script_conform_dispatching!A:A,P3244,script_conform_dispatching!B:B,Q3244),"")</f>
        <v/>
      </c>
      <c r="S3244" s="8" t="str">
        <f t="shared" si="3"/>
        <v/>
      </c>
    </row>
    <row r="3245" hidden="1">
      <c r="A3245" s="6" t="s">
        <v>8468</v>
      </c>
      <c r="B3245" s="6" t="s">
        <v>166</v>
      </c>
      <c r="C3245" s="6" t="s">
        <v>37</v>
      </c>
      <c r="F3245" s="6" t="s">
        <v>415</v>
      </c>
      <c r="G3245" s="6" t="s">
        <v>416</v>
      </c>
      <c r="H3245" s="8" t="str">
        <f>VLOOKUP(C3245,agent_name_matching!A:B,2,false)</f>
        <v>Patient LLM</v>
      </c>
      <c r="I3245" s="32" t="s">
        <v>8469</v>
      </c>
      <c r="J3245" s="6" t="s">
        <v>418</v>
      </c>
      <c r="K3245" s="6">
        <v>1.0</v>
      </c>
      <c r="L3245" s="6">
        <v>3102.0</v>
      </c>
      <c r="M3245" s="6">
        <v>39.0</v>
      </c>
      <c r="N3245" s="6">
        <v>948.0</v>
      </c>
      <c r="O3245" s="6" t="s">
        <v>8470</v>
      </c>
      <c r="P3245" s="8" t="str">
        <f t="shared" si="1"/>
        <v/>
      </c>
      <c r="Q3245" s="8" t="str">
        <f t="shared" si="11"/>
        <v/>
      </c>
      <c r="R3245" s="8" t="str">
        <f>if(and(P3245&lt;&gt;"",Q3245&lt;&gt;"newexp",Q3245&lt;&gt;"nostart"),countifs(script_conform_dispatching!A:A,P3245,script_conform_dispatching!B:B,Q3245),"")</f>
        <v/>
      </c>
      <c r="S3245" s="8" t="str">
        <f t="shared" si="3"/>
        <v/>
      </c>
    </row>
    <row r="3246" hidden="1">
      <c r="A3246" s="6" t="s">
        <v>8471</v>
      </c>
      <c r="B3246" s="6" t="s">
        <v>166</v>
      </c>
      <c r="C3246" s="6" t="s">
        <v>411</v>
      </c>
      <c r="H3246" s="8" t="str">
        <f>VLOOKUP(C3246,agent_name_matching!A:B,2,false)</f>
        <v>System</v>
      </c>
      <c r="I3246" s="33"/>
      <c r="O3246" s="6" t="s">
        <v>8472</v>
      </c>
      <c r="P3246" s="8" t="str">
        <f t="shared" si="1"/>
        <v/>
      </c>
      <c r="Q3246" s="8" t="str">
        <f t="shared" si="11"/>
        <v/>
      </c>
      <c r="R3246" s="8" t="str">
        <f>if(and(P3246&lt;&gt;"",Q3246&lt;&gt;"newexp",Q3246&lt;&gt;"nostart"),countifs(script_conform_dispatching!A:A,P3246,script_conform_dispatching!B:B,Q3246),"")</f>
        <v/>
      </c>
      <c r="S3246" s="8" t="str">
        <f t="shared" si="3"/>
        <v/>
      </c>
    </row>
    <row r="3247" hidden="1">
      <c r="A3247" s="6" t="s">
        <v>8473</v>
      </c>
      <c r="B3247" s="6" t="s">
        <v>166</v>
      </c>
      <c r="C3247" s="6" t="s">
        <v>414</v>
      </c>
      <c r="F3247" s="6" t="s">
        <v>415</v>
      </c>
      <c r="G3247" s="6" t="s">
        <v>416</v>
      </c>
      <c r="H3247" s="8" t="str">
        <f>VLOOKUP(C3247,agent_name_matching!A:B,2,false)</f>
        <v>Dialog LLM</v>
      </c>
      <c r="I3247" s="32" t="s">
        <v>8474</v>
      </c>
      <c r="J3247" s="6" t="s">
        <v>418</v>
      </c>
      <c r="L3247" s="6">
        <v>9263.0</v>
      </c>
      <c r="M3247" s="6">
        <v>225.0</v>
      </c>
      <c r="N3247" s="6">
        <v>5518.0</v>
      </c>
      <c r="O3247" s="6" t="s">
        <v>8475</v>
      </c>
      <c r="P3247" s="8" t="str">
        <f t="shared" si="1"/>
        <v/>
      </c>
      <c r="Q3247" s="8" t="str">
        <f t="shared" si="11"/>
        <v/>
      </c>
      <c r="R3247" s="8" t="str">
        <f>if(and(P3247&lt;&gt;"",Q3247&lt;&gt;"newexp",Q3247&lt;&gt;"nostart"),countifs(script_conform_dispatching!A:A,P3247,script_conform_dispatching!B:B,Q3247),"")</f>
        <v/>
      </c>
      <c r="S3247" s="8" t="str">
        <f t="shared" si="3"/>
        <v/>
      </c>
    </row>
    <row r="3248" hidden="1">
      <c r="A3248" s="6" t="s">
        <v>8476</v>
      </c>
      <c r="B3248" s="6" t="s">
        <v>166</v>
      </c>
      <c r="C3248" s="6" t="s">
        <v>37</v>
      </c>
      <c r="F3248" s="6" t="s">
        <v>415</v>
      </c>
      <c r="G3248" s="6" t="s">
        <v>416</v>
      </c>
      <c r="H3248" s="8" t="str">
        <f>VLOOKUP(C3248,agent_name_matching!A:B,2,false)</f>
        <v>Patient LLM</v>
      </c>
      <c r="I3248" s="32" t="s">
        <v>8477</v>
      </c>
      <c r="J3248" s="6" t="s">
        <v>418</v>
      </c>
      <c r="K3248" s="6">
        <v>1.0</v>
      </c>
      <c r="L3248" s="6">
        <v>3360.0</v>
      </c>
      <c r="M3248" s="6">
        <v>33.0</v>
      </c>
      <c r="N3248" s="6">
        <v>1317.0</v>
      </c>
      <c r="O3248" s="6" t="s">
        <v>8478</v>
      </c>
      <c r="P3248" s="8" t="str">
        <f t="shared" si="1"/>
        <v/>
      </c>
      <c r="Q3248" s="8" t="str">
        <f t="shared" si="11"/>
        <v/>
      </c>
      <c r="R3248" s="8" t="str">
        <f>if(and(P3248&lt;&gt;"",Q3248&lt;&gt;"newexp",Q3248&lt;&gt;"nostart"),countifs(script_conform_dispatching!A:A,P3248,script_conform_dispatching!B:B,Q3248),"")</f>
        <v/>
      </c>
      <c r="S3248" s="8" t="str">
        <f t="shared" si="3"/>
        <v/>
      </c>
    </row>
    <row r="3249" hidden="1">
      <c r="A3249" s="6" t="s">
        <v>8479</v>
      </c>
      <c r="B3249" s="6" t="s">
        <v>166</v>
      </c>
      <c r="C3249" s="6" t="s">
        <v>411</v>
      </c>
      <c r="H3249" s="8" t="str">
        <f>VLOOKUP(C3249,agent_name_matching!A:B,2,false)</f>
        <v>System</v>
      </c>
      <c r="I3249" s="33"/>
      <c r="O3249" s="6" t="s">
        <v>8480</v>
      </c>
      <c r="P3249" s="8" t="str">
        <f t="shared" si="1"/>
        <v/>
      </c>
      <c r="Q3249" s="8" t="str">
        <f t="shared" si="11"/>
        <v/>
      </c>
      <c r="R3249" s="8" t="str">
        <f>if(and(P3249&lt;&gt;"",Q3249&lt;&gt;"newexp",Q3249&lt;&gt;"nostart"),countifs(script_conform_dispatching!A:A,P3249,script_conform_dispatching!B:B,Q3249),"")</f>
        <v/>
      </c>
      <c r="S3249" s="8" t="str">
        <f t="shared" si="3"/>
        <v/>
      </c>
    </row>
    <row r="3250" hidden="1">
      <c r="A3250" s="6" t="s">
        <v>8481</v>
      </c>
      <c r="B3250" s="6" t="s">
        <v>166</v>
      </c>
      <c r="C3250" s="6" t="s">
        <v>414</v>
      </c>
      <c r="F3250" s="6" t="s">
        <v>415</v>
      </c>
      <c r="G3250" s="6" t="s">
        <v>416</v>
      </c>
      <c r="H3250" s="8" t="str">
        <f>VLOOKUP(C3250,agent_name_matching!A:B,2,false)</f>
        <v>Dialog LLM</v>
      </c>
      <c r="I3250" s="32" t="s">
        <v>8482</v>
      </c>
      <c r="J3250" s="6" t="s">
        <v>418</v>
      </c>
      <c r="L3250" s="6">
        <v>9742.0</v>
      </c>
      <c r="M3250" s="6">
        <v>115.0</v>
      </c>
      <c r="N3250" s="6">
        <v>2305.0</v>
      </c>
      <c r="O3250" s="6" t="s">
        <v>8483</v>
      </c>
      <c r="P3250" s="8" t="str">
        <f t="shared" si="1"/>
        <v/>
      </c>
      <c r="Q3250" s="8" t="str">
        <f t="shared" si="11"/>
        <v/>
      </c>
      <c r="R3250" s="8" t="str">
        <f>if(and(P3250&lt;&gt;"",Q3250&lt;&gt;"newexp",Q3250&lt;&gt;"nostart"),countifs(script_conform_dispatching!A:A,P3250,script_conform_dispatching!B:B,Q3250),"")</f>
        <v/>
      </c>
      <c r="S3250" s="8" t="str">
        <f t="shared" si="3"/>
        <v/>
      </c>
    </row>
    <row r="3251" hidden="1">
      <c r="A3251" s="6" t="s">
        <v>8484</v>
      </c>
      <c r="B3251" s="6" t="s">
        <v>166</v>
      </c>
      <c r="C3251" s="6" t="s">
        <v>37</v>
      </c>
      <c r="F3251" s="6" t="s">
        <v>415</v>
      </c>
      <c r="G3251" s="6" t="s">
        <v>416</v>
      </c>
      <c r="H3251" s="8" t="str">
        <f>VLOOKUP(C3251,agent_name_matching!A:B,2,false)</f>
        <v>Patient LLM</v>
      </c>
      <c r="I3251" s="32" t="s">
        <v>8485</v>
      </c>
      <c r="J3251" s="6" t="s">
        <v>418</v>
      </c>
      <c r="K3251" s="6">
        <v>1.0</v>
      </c>
      <c r="L3251" s="6">
        <v>3502.0</v>
      </c>
      <c r="M3251" s="6">
        <v>57.0</v>
      </c>
      <c r="N3251" s="6">
        <v>1352.0</v>
      </c>
      <c r="O3251" s="6" t="s">
        <v>8486</v>
      </c>
      <c r="P3251" s="8" t="str">
        <f t="shared" si="1"/>
        <v/>
      </c>
      <c r="Q3251" s="8" t="str">
        <f t="shared" si="11"/>
        <v/>
      </c>
      <c r="R3251" s="8" t="str">
        <f>if(and(P3251&lt;&gt;"",Q3251&lt;&gt;"newexp",Q3251&lt;&gt;"nostart"),countifs(script_conform_dispatching!A:A,P3251,script_conform_dispatching!B:B,Q3251),"")</f>
        <v/>
      </c>
      <c r="S3251" s="8" t="str">
        <f t="shared" si="3"/>
        <v/>
      </c>
    </row>
    <row r="3252" hidden="1">
      <c r="A3252" s="6" t="s">
        <v>8487</v>
      </c>
      <c r="B3252" s="6" t="s">
        <v>166</v>
      </c>
      <c r="C3252" s="6" t="s">
        <v>411</v>
      </c>
      <c r="H3252" s="8" t="str">
        <f>VLOOKUP(C3252,agent_name_matching!A:B,2,false)</f>
        <v>System</v>
      </c>
      <c r="I3252" s="33"/>
      <c r="O3252" s="6" t="s">
        <v>8488</v>
      </c>
      <c r="P3252" s="8" t="str">
        <f t="shared" si="1"/>
        <v/>
      </c>
      <c r="Q3252" s="8" t="str">
        <f t="shared" si="11"/>
        <v/>
      </c>
      <c r="R3252" s="8" t="str">
        <f>if(and(P3252&lt;&gt;"",Q3252&lt;&gt;"newexp",Q3252&lt;&gt;"nostart"),countifs(script_conform_dispatching!A:A,P3252,script_conform_dispatching!B:B,Q3252),"")</f>
        <v/>
      </c>
      <c r="S3252" s="8" t="str">
        <f t="shared" si="3"/>
        <v/>
      </c>
    </row>
    <row r="3253" hidden="1">
      <c r="A3253" s="6" t="s">
        <v>8489</v>
      </c>
      <c r="B3253" s="6" t="s">
        <v>166</v>
      </c>
      <c r="C3253" s="6" t="s">
        <v>414</v>
      </c>
      <c r="F3253" s="6" t="s">
        <v>415</v>
      </c>
      <c r="G3253" s="6" t="s">
        <v>416</v>
      </c>
      <c r="H3253" s="8" t="str">
        <f>VLOOKUP(C3253,agent_name_matching!A:B,2,false)</f>
        <v>Dialog LLM</v>
      </c>
      <c r="I3253" s="32" t="s">
        <v>8490</v>
      </c>
      <c r="J3253" s="6" t="s">
        <v>418</v>
      </c>
      <c r="L3253" s="6">
        <v>10135.0</v>
      </c>
      <c r="M3253" s="6">
        <v>181.0</v>
      </c>
      <c r="N3253" s="6">
        <v>2894.0</v>
      </c>
      <c r="O3253" s="6" t="s">
        <v>8491</v>
      </c>
      <c r="P3253" s="8" t="str">
        <f t="shared" si="1"/>
        <v/>
      </c>
      <c r="Q3253" s="8" t="str">
        <f t="shared" si="11"/>
        <v/>
      </c>
      <c r="R3253" s="8" t="str">
        <f>if(and(P3253&lt;&gt;"",Q3253&lt;&gt;"newexp",Q3253&lt;&gt;"nostart"),countifs(script_conform_dispatching!A:A,P3253,script_conform_dispatching!B:B,Q3253),"")</f>
        <v/>
      </c>
      <c r="S3253" s="8" t="str">
        <f t="shared" si="3"/>
        <v/>
      </c>
    </row>
    <row r="3254" hidden="1">
      <c r="A3254" s="6" t="s">
        <v>8492</v>
      </c>
      <c r="B3254" s="6" t="s">
        <v>166</v>
      </c>
      <c r="C3254" s="6" t="s">
        <v>37</v>
      </c>
      <c r="F3254" s="6" t="s">
        <v>415</v>
      </c>
      <c r="G3254" s="6" t="s">
        <v>416</v>
      </c>
      <c r="H3254" s="8" t="str">
        <f>VLOOKUP(C3254,agent_name_matching!A:B,2,false)</f>
        <v>Patient LLM</v>
      </c>
      <c r="I3254" s="32" t="s">
        <v>8493</v>
      </c>
      <c r="J3254" s="6" t="s">
        <v>418</v>
      </c>
      <c r="K3254" s="6">
        <v>1.0</v>
      </c>
      <c r="L3254" s="6">
        <v>3734.0</v>
      </c>
      <c r="M3254" s="6">
        <v>162.0</v>
      </c>
      <c r="N3254" s="6">
        <v>2660.0</v>
      </c>
      <c r="O3254" s="6" t="s">
        <v>8494</v>
      </c>
      <c r="P3254" s="8" t="str">
        <f t="shared" si="1"/>
        <v/>
      </c>
      <c r="Q3254" s="8" t="str">
        <f t="shared" si="11"/>
        <v/>
      </c>
      <c r="R3254" s="8" t="str">
        <f>if(and(P3254&lt;&gt;"",Q3254&lt;&gt;"newexp",Q3254&lt;&gt;"nostart"),countifs(script_conform_dispatching!A:A,P3254,script_conform_dispatching!B:B,Q3254),"")</f>
        <v/>
      </c>
      <c r="S3254" s="8" t="str">
        <f t="shared" si="3"/>
        <v/>
      </c>
    </row>
    <row r="3255" hidden="1">
      <c r="A3255" s="6" t="s">
        <v>8495</v>
      </c>
      <c r="B3255" s="6" t="s">
        <v>166</v>
      </c>
      <c r="C3255" s="6" t="s">
        <v>411</v>
      </c>
      <c r="H3255" s="8" t="str">
        <f>VLOOKUP(C3255,agent_name_matching!A:B,2,false)</f>
        <v>System</v>
      </c>
      <c r="I3255" s="33"/>
      <c r="O3255" s="6" t="s">
        <v>8496</v>
      </c>
      <c r="P3255" s="8" t="str">
        <f t="shared" si="1"/>
        <v/>
      </c>
      <c r="Q3255" s="8" t="str">
        <f t="shared" si="11"/>
        <v/>
      </c>
      <c r="R3255" s="8" t="str">
        <f>if(and(P3255&lt;&gt;"",Q3255&lt;&gt;"newexp",Q3255&lt;&gt;"nostart"),countifs(script_conform_dispatching!A:A,P3255,script_conform_dispatching!B:B,Q3255),"")</f>
        <v/>
      </c>
      <c r="S3255" s="8" t="str">
        <f t="shared" si="3"/>
        <v/>
      </c>
    </row>
    <row r="3256" hidden="1">
      <c r="A3256" s="6" t="s">
        <v>8497</v>
      </c>
      <c r="B3256" s="6" t="s">
        <v>166</v>
      </c>
      <c r="C3256" s="6" t="s">
        <v>414</v>
      </c>
      <c r="F3256" s="6" t="s">
        <v>415</v>
      </c>
      <c r="G3256" s="6" t="s">
        <v>416</v>
      </c>
      <c r="H3256" s="8" t="str">
        <f>VLOOKUP(C3256,agent_name_matching!A:B,2,false)</f>
        <v>Dialog LLM</v>
      </c>
      <c r="I3256" s="32" t="s">
        <v>8498</v>
      </c>
      <c r="J3256" s="6" t="s">
        <v>418</v>
      </c>
      <c r="L3256" s="6">
        <v>10700.0</v>
      </c>
      <c r="M3256" s="6">
        <v>193.0</v>
      </c>
      <c r="N3256" s="6">
        <v>3378.0</v>
      </c>
      <c r="O3256" s="6" t="s">
        <v>8499</v>
      </c>
      <c r="P3256" s="8" t="str">
        <f t="shared" si="1"/>
        <v/>
      </c>
      <c r="Q3256" s="8" t="str">
        <f t="shared" si="11"/>
        <v/>
      </c>
      <c r="R3256" s="8" t="str">
        <f>if(and(P3256&lt;&gt;"",Q3256&lt;&gt;"newexp",Q3256&lt;&gt;"nostart"),countifs(script_conform_dispatching!A:A,P3256,script_conform_dispatching!B:B,Q3256),"")</f>
        <v/>
      </c>
      <c r="S3256" s="8" t="str">
        <f t="shared" si="3"/>
        <v/>
      </c>
    </row>
    <row r="3257" hidden="1">
      <c r="A3257" s="6" t="s">
        <v>8500</v>
      </c>
      <c r="B3257" s="6" t="s">
        <v>166</v>
      </c>
      <c r="C3257" s="6" t="s">
        <v>37</v>
      </c>
      <c r="F3257" s="6" t="s">
        <v>415</v>
      </c>
      <c r="G3257" s="6" t="s">
        <v>416</v>
      </c>
      <c r="H3257" s="8" t="str">
        <f>VLOOKUP(C3257,agent_name_matching!A:B,2,false)</f>
        <v>Patient LLM</v>
      </c>
      <c r="I3257" s="32" t="s">
        <v>8501</v>
      </c>
      <c r="J3257" s="6" t="s">
        <v>418</v>
      </c>
      <c r="K3257" s="6">
        <v>1.0</v>
      </c>
      <c r="L3257" s="6">
        <v>4083.0</v>
      </c>
      <c r="M3257" s="6">
        <v>100.0</v>
      </c>
      <c r="N3257" s="6">
        <v>2270.0</v>
      </c>
      <c r="O3257" s="6" t="s">
        <v>8502</v>
      </c>
      <c r="P3257" s="8" t="str">
        <f t="shared" si="1"/>
        <v/>
      </c>
      <c r="Q3257" s="8" t="str">
        <f t="shared" si="11"/>
        <v/>
      </c>
      <c r="R3257" s="8" t="str">
        <f>if(and(P3257&lt;&gt;"",Q3257&lt;&gt;"newexp",Q3257&lt;&gt;"nostart"),countifs(script_conform_dispatching!A:A,P3257,script_conform_dispatching!B:B,Q3257),"")</f>
        <v/>
      </c>
      <c r="S3257" s="8" t="str">
        <f t="shared" si="3"/>
        <v/>
      </c>
    </row>
    <row r="3258" hidden="1">
      <c r="A3258" s="6" t="s">
        <v>8503</v>
      </c>
      <c r="B3258" s="6" t="s">
        <v>166</v>
      </c>
      <c r="C3258" s="6" t="s">
        <v>411</v>
      </c>
      <c r="H3258" s="8" t="str">
        <f>VLOOKUP(C3258,agent_name_matching!A:B,2,false)</f>
        <v>System</v>
      </c>
      <c r="I3258" s="33"/>
      <c r="O3258" s="6" t="s">
        <v>8504</v>
      </c>
      <c r="P3258" s="8" t="str">
        <f t="shared" si="1"/>
        <v/>
      </c>
      <c r="Q3258" s="8" t="str">
        <f t="shared" si="11"/>
        <v/>
      </c>
      <c r="R3258" s="8" t="str">
        <f>if(and(P3258&lt;&gt;"",Q3258&lt;&gt;"newexp",Q3258&lt;&gt;"nostart"),countifs(script_conform_dispatching!A:A,P3258,script_conform_dispatching!B:B,Q3258),"")</f>
        <v/>
      </c>
      <c r="S3258" s="8" t="str">
        <f t="shared" si="3"/>
        <v/>
      </c>
    </row>
    <row r="3259" hidden="1">
      <c r="A3259" s="6" t="s">
        <v>8505</v>
      </c>
      <c r="B3259" s="6" t="s">
        <v>166</v>
      </c>
      <c r="C3259" s="6" t="s">
        <v>414</v>
      </c>
      <c r="F3259" s="6" t="s">
        <v>415</v>
      </c>
      <c r="G3259" s="6" t="s">
        <v>416</v>
      </c>
      <c r="H3259" s="8" t="str">
        <f>VLOOKUP(C3259,agent_name_matching!A:B,2,false)</f>
        <v>Dialog LLM</v>
      </c>
      <c r="I3259" s="32" t="s">
        <v>8506</v>
      </c>
      <c r="J3259" s="6" t="s">
        <v>418</v>
      </c>
      <c r="L3259" s="6">
        <v>11214.0</v>
      </c>
      <c r="M3259" s="6">
        <v>135.0</v>
      </c>
      <c r="N3259" s="6">
        <v>2414.0</v>
      </c>
      <c r="O3259" s="6" t="s">
        <v>8507</v>
      </c>
      <c r="P3259" s="8" t="str">
        <f t="shared" si="1"/>
        <v/>
      </c>
      <c r="Q3259" s="8" t="str">
        <f t="shared" si="11"/>
        <v/>
      </c>
      <c r="R3259" s="8" t="str">
        <f>if(and(P3259&lt;&gt;"",Q3259&lt;&gt;"newexp",Q3259&lt;&gt;"nostart"),countifs(script_conform_dispatching!A:A,P3259,script_conform_dispatching!B:B,Q3259),"")</f>
        <v/>
      </c>
      <c r="S3259" s="8" t="str">
        <f t="shared" si="3"/>
        <v/>
      </c>
    </row>
    <row r="3260" hidden="1">
      <c r="A3260" s="6" t="s">
        <v>8508</v>
      </c>
      <c r="B3260" s="6" t="s">
        <v>166</v>
      </c>
      <c r="C3260" s="6" t="s">
        <v>37</v>
      </c>
      <c r="F3260" s="6" t="s">
        <v>415</v>
      </c>
      <c r="G3260" s="6" t="s">
        <v>416</v>
      </c>
      <c r="H3260" s="8" t="str">
        <f>VLOOKUP(C3260,agent_name_matching!A:B,2,false)</f>
        <v>Patient LLM</v>
      </c>
      <c r="I3260" s="32" t="s">
        <v>8509</v>
      </c>
      <c r="J3260" s="6" t="s">
        <v>418</v>
      </c>
      <c r="K3260" s="6">
        <v>1.0</v>
      </c>
      <c r="L3260" s="6">
        <v>4312.0</v>
      </c>
      <c r="M3260" s="6">
        <v>70.0</v>
      </c>
      <c r="N3260" s="6">
        <v>1854.0</v>
      </c>
      <c r="O3260" s="6" t="s">
        <v>8510</v>
      </c>
      <c r="P3260" s="8" t="str">
        <f t="shared" si="1"/>
        <v/>
      </c>
      <c r="Q3260" s="8" t="str">
        <f t="shared" si="11"/>
        <v/>
      </c>
      <c r="R3260" s="8" t="str">
        <f>if(and(P3260&lt;&gt;"",Q3260&lt;&gt;"newexp",Q3260&lt;&gt;"nostart"),countifs(script_conform_dispatching!A:A,P3260,script_conform_dispatching!B:B,Q3260),"")</f>
        <v/>
      </c>
      <c r="S3260" s="8" t="str">
        <f t="shared" si="3"/>
        <v/>
      </c>
    </row>
    <row r="3261" hidden="1">
      <c r="A3261" s="6" t="s">
        <v>8511</v>
      </c>
      <c r="B3261" s="6" t="s">
        <v>166</v>
      </c>
      <c r="C3261" s="6" t="s">
        <v>411</v>
      </c>
      <c r="H3261" s="8" t="str">
        <f>VLOOKUP(C3261,agent_name_matching!A:B,2,false)</f>
        <v>System</v>
      </c>
      <c r="I3261" s="33"/>
      <c r="O3261" s="6" t="s">
        <v>8512</v>
      </c>
      <c r="P3261" s="8" t="str">
        <f t="shared" si="1"/>
        <v/>
      </c>
      <c r="Q3261" s="8" t="str">
        <f t="shared" si="11"/>
        <v/>
      </c>
      <c r="R3261" s="8" t="str">
        <f>if(and(P3261&lt;&gt;"",Q3261&lt;&gt;"newexp",Q3261&lt;&gt;"nostart"),countifs(script_conform_dispatching!A:A,P3261,script_conform_dispatching!B:B,Q3261),"")</f>
        <v/>
      </c>
      <c r="S3261" s="8" t="str">
        <f t="shared" si="3"/>
        <v/>
      </c>
    </row>
    <row r="3262" hidden="1">
      <c r="A3262" s="6" t="s">
        <v>8513</v>
      </c>
      <c r="B3262" s="6" t="s">
        <v>166</v>
      </c>
      <c r="C3262" s="6" t="s">
        <v>414</v>
      </c>
      <c r="F3262" s="6" t="s">
        <v>415</v>
      </c>
      <c r="G3262" s="6" t="s">
        <v>416</v>
      </c>
      <c r="H3262" s="8" t="str">
        <f>VLOOKUP(C3262,agent_name_matching!A:B,2,false)</f>
        <v>Dialog LLM</v>
      </c>
      <c r="I3262" s="32" t="s">
        <v>8514</v>
      </c>
      <c r="J3262" s="6" t="s">
        <v>418</v>
      </c>
      <c r="L3262" s="6">
        <v>11640.0</v>
      </c>
      <c r="M3262" s="6">
        <v>254.0</v>
      </c>
      <c r="N3262" s="6">
        <v>3871.0</v>
      </c>
      <c r="O3262" s="6" t="s">
        <v>8515</v>
      </c>
      <c r="P3262" s="8" t="str">
        <f t="shared" si="1"/>
        <v/>
      </c>
      <c r="Q3262" s="8" t="str">
        <f t="shared" si="11"/>
        <v/>
      </c>
      <c r="R3262" s="8" t="str">
        <f>if(and(P3262&lt;&gt;"",Q3262&lt;&gt;"newexp",Q3262&lt;&gt;"nostart"),countifs(script_conform_dispatching!A:A,P3262,script_conform_dispatching!B:B,Q3262),"")</f>
        <v/>
      </c>
      <c r="S3262" s="8" t="str">
        <f t="shared" si="3"/>
        <v/>
      </c>
    </row>
    <row r="3263" hidden="1">
      <c r="A3263" s="6" t="s">
        <v>8516</v>
      </c>
      <c r="B3263" s="6" t="s">
        <v>166</v>
      </c>
      <c r="C3263" s="6" t="s">
        <v>407</v>
      </c>
      <c r="D3263" s="6">
        <v>4.0</v>
      </c>
      <c r="E3263" s="6" t="s">
        <v>445</v>
      </c>
      <c r="H3263" s="8" t="str">
        <f>VLOOKUP(C3263,agent_name_matching!A:B,2,false)</f>
        <v>--</v>
      </c>
      <c r="I3263" s="33"/>
      <c r="O3263" s="6" t="s">
        <v>8517</v>
      </c>
      <c r="P3263" s="8">
        <f t="shared" si="1"/>
        <v>4</v>
      </c>
      <c r="Q3263" s="8">
        <f t="shared" si="11"/>
        <v>5</v>
      </c>
      <c r="R3263" s="8">
        <f>if(and(P3263&lt;&gt;"",Q3263&lt;&gt;"newexp",Q3263&lt;&gt;"nostart"),countifs(script_conform_dispatching!A:A,P3263,script_conform_dispatching!B:B,Q3263),"")</f>
        <v>1</v>
      </c>
      <c r="S3263" s="8" t="str">
        <f t="shared" si="3"/>
        <v/>
      </c>
    </row>
    <row r="3264" hidden="1">
      <c r="A3264" s="6" t="s">
        <v>8518</v>
      </c>
      <c r="B3264" s="6" t="s">
        <v>166</v>
      </c>
      <c r="C3264" s="6" t="s">
        <v>407</v>
      </c>
      <c r="D3264" s="6">
        <v>5.0</v>
      </c>
      <c r="E3264" s="6" t="s">
        <v>408</v>
      </c>
      <c r="H3264" s="8" t="str">
        <f>VLOOKUP(C3264,agent_name_matching!A:B,2,false)</f>
        <v>--</v>
      </c>
      <c r="I3264" s="33"/>
      <c r="O3264" s="6" t="s">
        <v>8519</v>
      </c>
      <c r="P3264" s="8" t="str">
        <f t="shared" si="1"/>
        <v/>
      </c>
      <c r="Q3264" s="8" t="str">
        <f t="shared" si="11"/>
        <v/>
      </c>
      <c r="R3264" s="8" t="str">
        <f>if(and(P3264&lt;&gt;"",Q3264&lt;&gt;"newexp",Q3264&lt;&gt;"nostart"),countifs(script_conform_dispatching!A:A,P3264,script_conform_dispatching!B:B,Q3264),"")</f>
        <v/>
      </c>
      <c r="S3264" s="8" t="str">
        <f t="shared" si="3"/>
        <v/>
      </c>
    </row>
    <row r="3265" hidden="1">
      <c r="A3265" s="6" t="s">
        <v>8520</v>
      </c>
      <c r="B3265" s="6" t="s">
        <v>166</v>
      </c>
      <c r="C3265" s="6" t="s">
        <v>450</v>
      </c>
      <c r="F3265" s="6" t="s">
        <v>415</v>
      </c>
      <c r="G3265" s="6" t="s">
        <v>416</v>
      </c>
      <c r="H3265" s="8" t="str">
        <f>VLOOKUP(C3265,agent_name_matching!A:B,2,false)</f>
        <v>Validator LLM</v>
      </c>
      <c r="I3265" s="32" t="s">
        <v>451</v>
      </c>
      <c r="J3265" s="6" t="s">
        <v>452</v>
      </c>
      <c r="L3265" s="6">
        <v>4651.0</v>
      </c>
      <c r="M3265" s="6">
        <v>10.0</v>
      </c>
      <c r="N3265" s="6">
        <v>797.0</v>
      </c>
      <c r="O3265" s="6" t="s">
        <v>8521</v>
      </c>
      <c r="P3265" s="8" t="str">
        <f t="shared" si="1"/>
        <v/>
      </c>
      <c r="Q3265" s="8" t="str">
        <f t="shared" si="11"/>
        <v/>
      </c>
      <c r="R3265" s="8" t="str">
        <f>if(and(P3265&lt;&gt;"",Q3265&lt;&gt;"newexp",Q3265&lt;&gt;"nostart"),countifs(script_conform_dispatching!A:A,P3265,script_conform_dispatching!B:B,Q3265),"")</f>
        <v/>
      </c>
      <c r="S3265" s="8" t="str">
        <f t="shared" si="3"/>
        <v/>
      </c>
    </row>
    <row r="3266" hidden="1">
      <c r="A3266" s="6" t="s">
        <v>8522</v>
      </c>
      <c r="B3266" s="6" t="s">
        <v>166</v>
      </c>
      <c r="C3266" s="6" t="s">
        <v>37</v>
      </c>
      <c r="F3266" s="6" t="s">
        <v>415</v>
      </c>
      <c r="G3266" s="6" t="s">
        <v>416</v>
      </c>
      <c r="H3266" s="8" t="str">
        <f>VLOOKUP(C3266,agent_name_matching!A:B,2,false)</f>
        <v>Patient LLM</v>
      </c>
      <c r="I3266" s="32" t="s">
        <v>8523</v>
      </c>
      <c r="J3266" s="6" t="s">
        <v>418</v>
      </c>
      <c r="K3266" s="6">
        <v>1.0</v>
      </c>
      <c r="L3266" s="6">
        <v>4451.0</v>
      </c>
      <c r="M3266" s="6">
        <v>59.0</v>
      </c>
      <c r="N3266" s="6">
        <v>1940.0</v>
      </c>
      <c r="O3266" s="6" t="s">
        <v>8524</v>
      </c>
      <c r="P3266" s="8" t="str">
        <f t="shared" si="1"/>
        <v/>
      </c>
      <c r="Q3266" s="8" t="str">
        <f t="shared" si="11"/>
        <v/>
      </c>
      <c r="R3266" s="8" t="str">
        <f>if(and(P3266&lt;&gt;"",Q3266&lt;&gt;"newexp",Q3266&lt;&gt;"nostart"),countifs(script_conform_dispatching!A:A,P3266,script_conform_dispatching!B:B,Q3266),"")</f>
        <v/>
      </c>
      <c r="S3266" s="8" t="str">
        <f t="shared" si="3"/>
        <v/>
      </c>
    </row>
    <row r="3267" hidden="1">
      <c r="A3267" s="6" t="s">
        <v>8525</v>
      </c>
      <c r="B3267" s="6" t="s">
        <v>166</v>
      </c>
      <c r="C3267" s="6" t="s">
        <v>411</v>
      </c>
      <c r="H3267" s="8" t="str">
        <f>VLOOKUP(C3267,agent_name_matching!A:B,2,false)</f>
        <v>System</v>
      </c>
      <c r="I3267" s="33"/>
      <c r="O3267" s="6" t="s">
        <v>8526</v>
      </c>
      <c r="P3267" s="8" t="str">
        <f t="shared" si="1"/>
        <v/>
      </c>
      <c r="Q3267" s="8" t="str">
        <f t="shared" si="11"/>
        <v/>
      </c>
      <c r="R3267" s="8" t="str">
        <f>if(and(P3267&lt;&gt;"",Q3267&lt;&gt;"newexp",Q3267&lt;&gt;"nostart"),countifs(script_conform_dispatching!A:A,P3267,script_conform_dispatching!B:B,Q3267),"")</f>
        <v/>
      </c>
      <c r="S3267" s="8" t="str">
        <f t="shared" si="3"/>
        <v/>
      </c>
    </row>
    <row r="3268" hidden="1">
      <c r="A3268" s="6" t="s">
        <v>8527</v>
      </c>
      <c r="B3268" s="6" t="s">
        <v>166</v>
      </c>
      <c r="C3268" s="6" t="s">
        <v>414</v>
      </c>
      <c r="F3268" s="6" t="s">
        <v>415</v>
      </c>
      <c r="G3268" s="6" t="s">
        <v>416</v>
      </c>
      <c r="H3268" s="8" t="str">
        <f>VLOOKUP(C3268,agent_name_matching!A:B,2,false)</f>
        <v>Dialog LLM</v>
      </c>
      <c r="I3268" s="32" t="s">
        <v>8528</v>
      </c>
      <c r="J3268" s="6" t="s">
        <v>418</v>
      </c>
      <c r="L3268" s="6">
        <v>12159.0</v>
      </c>
      <c r="M3268" s="6">
        <v>162.0</v>
      </c>
      <c r="N3268" s="6">
        <v>3154.0</v>
      </c>
      <c r="O3268" s="6" t="s">
        <v>8529</v>
      </c>
      <c r="P3268" s="8" t="str">
        <f t="shared" si="1"/>
        <v/>
      </c>
      <c r="Q3268" s="8" t="str">
        <f t="shared" si="11"/>
        <v/>
      </c>
      <c r="R3268" s="8" t="str">
        <f>if(and(P3268&lt;&gt;"",Q3268&lt;&gt;"newexp",Q3268&lt;&gt;"nostart"),countifs(script_conform_dispatching!A:A,P3268,script_conform_dispatching!B:B,Q3268),"")</f>
        <v/>
      </c>
      <c r="S3268" s="8" t="str">
        <f t="shared" si="3"/>
        <v/>
      </c>
    </row>
    <row r="3269" hidden="1">
      <c r="A3269" s="6" t="s">
        <v>8530</v>
      </c>
      <c r="B3269" s="6" t="s">
        <v>166</v>
      </c>
      <c r="C3269" s="6" t="s">
        <v>37</v>
      </c>
      <c r="F3269" s="6" t="s">
        <v>415</v>
      </c>
      <c r="G3269" s="6" t="s">
        <v>416</v>
      </c>
      <c r="H3269" s="8" t="str">
        <f>VLOOKUP(C3269,agent_name_matching!A:B,2,false)</f>
        <v>Patient LLM</v>
      </c>
      <c r="I3269" s="32" t="s">
        <v>8531</v>
      </c>
      <c r="J3269" s="6" t="s">
        <v>418</v>
      </c>
      <c r="K3269" s="6">
        <v>1.0</v>
      </c>
      <c r="L3269" s="6">
        <v>4666.0</v>
      </c>
      <c r="M3269" s="6">
        <v>51.0</v>
      </c>
      <c r="N3269" s="6">
        <v>4704.0</v>
      </c>
      <c r="O3269" s="6" t="s">
        <v>8532</v>
      </c>
      <c r="P3269" s="8" t="str">
        <f t="shared" si="1"/>
        <v/>
      </c>
      <c r="Q3269" s="8" t="str">
        <f t="shared" si="11"/>
        <v/>
      </c>
      <c r="R3269" s="8" t="str">
        <f>if(and(P3269&lt;&gt;"",Q3269&lt;&gt;"newexp",Q3269&lt;&gt;"nostart"),countifs(script_conform_dispatching!A:A,P3269,script_conform_dispatching!B:B,Q3269),"")</f>
        <v/>
      </c>
      <c r="S3269" s="8" t="str">
        <f t="shared" si="3"/>
        <v/>
      </c>
    </row>
    <row r="3270" hidden="1">
      <c r="A3270" s="6" t="s">
        <v>8533</v>
      </c>
      <c r="B3270" s="6" t="s">
        <v>166</v>
      </c>
      <c r="C3270" s="6" t="s">
        <v>411</v>
      </c>
      <c r="H3270" s="8" t="str">
        <f>VLOOKUP(C3270,agent_name_matching!A:B,2,false)</f>
        <v>System</v>
      </c>
      <c r="I3270" s="33"/>
      <c r="O3270" s="6" t="s">
        <v>8534</v>
      </c>
      <c r="P3270" s="8" t="str">
        <f t="shared" si="1"/>
        <v/>
      </c>
      <c r="Q3270" s="8" t="str">
        <f t="shared" si="11"/>
        <v/>
      </c>
      <c r="R3270" s="8" t="str">
        <f>if(and(P3270&lt;&gt;"",Q3270&lt;&gt;"newexp",Q3270&lt;&gt;"nostart"),countifs(script_conform_dispatching!A:A,P3270,script_conform_dispatching!B:B,Q3270),"")</f>
        <v/>
      </c>
      <c r="S3270" s="8" t="str">
        <f t="shared" si="3"/>
        <v/>
      </c>
    </row>
    <row r="3271" hidden="1">
      <c r="A3271" s="6" t="s">
        <v>8535</v>
      </c>
      <c r="B3271" s="6" t="s">
        <v>166</v>
      </c>
      <c r="C3271" s="6" t="s">
        <v>414</v>
      </c>
      <c r="F3271" s="6" t="s">
        <v>415</v>
      </c>
      <c r="G3271" s="6" t="s">
        <v>416</v>
      </c>
      <c r="H3271" s="8" t="str">
        <f>VLOOKUP(C3271,agent_name_matching!A:B,2,false)</f>
        <v>Dialog LLM</v>
      </c>
      <c r="I3271" s="32" t="s">
        <v>8536</v>
      </c>
      <c r="J3271" s="6" t="s">
        <v>418</v>
      </c>
      <c r="L3271" s="6">
        <v>12578.0</v>
      </c>
      <c r="M3271" s="6">
        <v>212.0</v>
      </c>
      <c r="N3271" s="6">
        <v>3504.0</v>
      </c>
      <c r="O3271" s="6" t="s">
        <v>8537</v>
      </c>
      <c r="P3271" s="8" t="str">
        <f t="shared" si="1"/>
        <v/>
      </c>
      <c r="Q3271" s="8" t="str">
        <f t="shared" si="11"/>
        <v/>
      </c>
      <c r="R3271" s="8" t="str">
        <f>if(and(P3271&lt;&gt;"",Q3271&lt;&gt;"newexp",Q3271&lt;&gt;"nostart"),countifs(script_conform_dispatching!A:A,P3271,script_conform_dispatching!B:B,Q3271),"")</f>
        <v/>
      </c>
      <c r="S3271" s="8" t="str">
        <f t="shared" si="3"/>
        <v/>
      </c>
    </row>
    <row r="3272" hidden="1">
      <c r="A3272" s="6" t="s">
        <v>8538</v>
      </c>
      <c r="B3272" s="6" t="s">
        <v>166</v>
      </c>
      <c r="C3272" s="6" t="s">
        <v>407</v>
      </c>
      <c r="D3272" s="6">
        <v>5.0</v>
      </c>
      <c r="E3272" s="6" t="s">
        <v>445</v>
      </c>
      <c r="H3272" s="8" t="str">
        <f>VLOOKUP(C3272,agent_name_matching!A:B,2,false)</f>
        <v>--</v>
      </c>
      <c r="I3272" s="33"/>
      <c r="O3272" s="6" t="s">
        <v>8539</v>
      </c>
      <c r="P3272" s="8">
        <f t="shared" si="1"/>
        <v>5</v>
      </c>
      <c r="Q3272" s="8">
        <f t="shared" si="11"/>
        <v>8</v>
      </c>
      <c r="R3272" s="8">
        <f>if(and(P3272&lt;&gt;"",Q3272&lt;&gt;"newexp",Q3272&lt;&gt;"nostart"),countifs(script_conform_dispatching!A:A,P3272,script_conform_dispatching!B:B,Q3272),"")</f>
        <v>1</v>
      </c>
      <c r="S3272" s="8" t="str">
        <f t="shared" si="3"/>
        <v/>
      </c>
    </row>
    <row r="3273" hidden="1">
      <c r="A3273" s="6" t="s">
        <v>8540</v>
      </c>
      <c r="B3273" s="6" t="s">
        <v>166</v>
      </c>
      <c r="C3273" s="6" t="s">
        <v>407</v>
      </c>
      <c r="D3273" s="6">
        <v>8.0</v>
      </c>
      <c r="E3273" s="6" t="s">
        <v>408</v>
      </c>
      <c r="H3273" s="8" t="str">
        <f>VLOOKUP(C3273,agent_name_matching!A:B,2,false)</f>
        <v>--</v>
      </c>
      <c r="I3273" s="33"/>
      <c r="O3273" s="6" t="s">
        <v>8541</v>
      </c>
      <c r="P3273" s="8" t="str">
        <f t="shared" si="1"/>
        <v/>
      </c>
      <c r="Q3273" s="8" t="str">
        <f t="shared" si="11"/>
        <v/>
      </c>
      <c r="R3273" s="8" t="str">
        <f>if(and(P3273&lt;&gt;"",Q3273&lt;&gt;"newexp",Q3273&lt;&gt;"nostart"),countifs(script_conform_dispatching!A:A,P3273,script_conform_dispatching!B:B,Q3273),"")</f>
        <v/>
      </c>
      <c r="S3273" s="8" t="str">
        <f t="shared" si="3"/>
        <v/>
      </c>
    </row>
    <row r="3274" hidden="1">
      <c r="A3274" s="6" t="s">
        <v>8542</v>
      </c>
      <c r="B3274" s="6" t="s">
        <v>166</v>
      </c>
      <c r="C3274" s="6" t="s">
        <v>450</v>
      </c>
      <c r="F3274" s="6" t="s">
        <v>415</v>
      </c>
      <c r="G3274" s="6" t="s">
        <v>416</v>
      </c>
      <c r="H3274" s="8" t="str">
        <f>VLOOKUP(C3274,agent_name_matching!A:B,2,false)</f>
        <v>Validator LLM</v>
      </c>
      <c r="I3274" s="32" t="s">
        <v>3009</v>
      </c>
      <c r="J3274" s="6" t="s">
        <v>452</v>
      </c>
      <c r="L3274" s="6">
        <v>4979.0</v>
      </c>
      <c r="M3274" s="6">
        <v>36.0</v>
      </c>
      <c r="N3274" s="6">
        <v>946.0</v>
      </c>
      <c r="O3274" s="6" t="s">
        <v>8543</v>
      </c>
      <c r="P3274" s="8" t="str">
        <f t="shared" si="1"/>
        <v/>
      </c>
      <c r="Q3274" s="8" t="str">
        <f t="shared" si="11"/>
        <v/>
      </c>
      <c r="R3274" s="8" t="str">
        <f>if(and(P3274&lt;&gt;"",Q3274&lt;&gt;"newexp",Q3274&lt;&gt;"nostart"),countifs(script_conform_dispatching!A:A,P3274,script_conform_dispatching!B:B,Q3274),"")</f>
        <v/>
      </c>
      <c r="S3274" s="8" t="str">
        <f t="shared" si="3"/>
        <v/>
      </c>
    </row>
    <row r="3275" hidden="1">
      <c r="A3275" s="6" t="s">
        <v>8544</v>
      </c>
      <c r="B3275" s="6" t="s">
        <v>166</v>
      </c>
      <c r="C3275" s="6" t="s">
        <v>37</v>
      </c>
      <c r="F3275" s="6" t="s">
        <v>415</v>
      </c>
      <c r="G3275" s="6" t="s">
        <v>416</v>
      </c>
      <c r="H3275" s="8" t="str">
        <f>VLOOKUP(C3275,agent_name_matching!A:B,2,false)</f>
        <v>Patient LLM</v>
      </c>
      <c r="I3275" s="32" t="s">
        <v>8545</v>
      </c>
      <c r="J3275" s="6" t="s">
        <v>418</v>
      </c>
      <c r="K3275" s="6">
        <v>1.0</v>
      </c>
      <c r="L3275" s="6">
        <v>4799.0</v>
      </c>
      <c r="M3275" s="6">
        <v>38.0</v>
      </c>
      <c r="N3275" s="6">
        <v>1318.0</v>
      </c>
      <c r="O3275" s="6" t="s">
        <v>8546</v>
      </c>
      <c r="P3275" s="8" t="str">
        <f t="shared" si="1"/>
        <v/>
      </c>
      <c r="Q3275" s="8" t="str">
        <f t="shared" si="11"/>
        <v/>
      </c>
      <c r="R3275" s="8" t="str">
        <f>if(and(P3275&lt;&gt;"",Q3275&lt;&gt;"newexp",Q3275&lt;&gt;"nostart"),countifs(script_conform_dispatching!A:A,P3275,script_conform_dispatching!B:B,Q3275),"")</f>
        <v/>
      </c>
      <c r="S3275" s="8" t="str">
        <f t="shared" si="3"/>
        <v/>
      </c>
    </row>
    <row r="3276" hidden="1">
      <c r="A3276" s="6" t="s">
        <v>8547</v>
      </c>
      <c r="B3276" s="6" t="s">
        <v>166</v>
      </c>
      <c r="C3276" s="6" t="s">
        <v>411</v>
      </c>
      <c r="H3276" s="8" t="str">
        <f>VLOOKUP(C3276,agent_name_matching!A:B,2,false)</f>
        <v>System</v>
      </c>
      <c r="I3276" s="33"/>
      <c r="O3276" s="6" t="s">
        <v>8548</v>
      </c>
      <c r="P3276" s="8" t="str">
        <f t="shared" si="1"/>
        <v/>
      </c>
      <c r="Q3276" s="8" t="str">
        <f t="shared" si="11"/>
        <v/>
      </c>
      <c r="R3276" s="8" t="str">
        <f>if(and(P3276&lt;&gt;"",Q3276&lt;&gt;"newexp",Q3276&lt;&gt;"nostart"),countifs(script_conform_dispatching!A:A,P3276,script_conform_dispatching!B:B,Q3276),"")</f>
        <v/>
      </c>
      <c r="S3276" s="8" t="str">
        <f t="shared" si="3"/>
        <v/>
      </c>
    </row>
    <row r="3277" hidden="1">
      <c r="A3277" s="6" t="s">
        <v>8549</v>
      </c>
      <c r="B3277" s="6" t="s">
        <v>166</v>
      </c>
      <c r="C3277" s="6" t="s">
        <v>414</v>
      </c>
      <c r="F3277" s="6" t="s">
        <v>415</v>
      </c>
      <c r="G3277" s="6" t="s">
        <v>416</v>
      </c>
      <c r="H3277" s="8" t="str">
        <f>VLOOKUP(C3277,agent_name_matching!A:B,2,false)</f>
        <v>Dialog LLM</v>
      </c>
      <c r="I3277" s="32" t="s">
        <v>8550</v>
      </c>
      <c r="J3277" s="6" t="s">
        <v>418</v>
      </c>
      <c r="L3277" s="6">
        <v>12979.0</v>
      </c>
      <c r="M3277" s="6">
        <v>150.0</v>
      </c>
      <c r="N3277" s="6">
        <v>2989.0</v>
      </c>
      <c r="O3277" s="6" t="s">
        <v>8551</v>
      </c>
      <c r="P3277" s="8" t="str">
        <f t="shared" si="1"/>
        <v/>
      </c>
      <c r="Q3277" s="8" t="str">
        <f t="shared" si="11"/>
        <v/>
      </c>
      <c r="R3277" s="8" t="str">
        <f>if(and(P3277&lt;&gt;"",Q3277&lt;&gt;"newexp",Q3277&lt;&gt;"nostart"),countifs(script_conform_dispatching!A:A,P3277,script_conform_dispatching!B:B,Q3277),"")</f>
        <v/>
      </c>
      <c r="S3277" s="8" t="str">
        <f t="shared" si="3"/>
        <v/>
      </c>
    </row>
    <row r="3278" hidden="1">
      <c r="A3278" s="6" t="s">
        <v>8552</v>
      </c>
      <c r="B3278" s="6" t="s">
        <v>166</v>
      </c>
      <c r="C3278" s="6" t="s">
        <v>407</v>
      </c>
      <c r="D3278" s="6">
        <v>8.0</v>
      </c>
      <c r="E3278" s="6" t="s">
        <v>445</v>
      </c>
      <c r="H3278" s="8" t="str">
        <f>VLOOKUP(C3278,agent_name_matching!A:B,2,false)</f>
        <v>--</v>
      </c>
      <c r="I3278" s="33"/>
      <c r="O3278" s="6" t="s">
        <v>8553</v>
      </c>
      <c r="P3278" s="8">
        <f t="shared" si="1"/>
        <v>8</v>
      </c>
      <c r="Q3278" s="8" t="str">
        <f>if(P3278&lt;&gt;"",if(or(B3279&lt;&gt;B3278,#REF!&lt;&gt;B3278),"newexp", if(E3279="started",D3279,if(#REF!="started",#REF!,"nostart"))),"")</f>
        <v>#REF!</v>
      </c>
      <c r="R3278" s="8" t="str">
        <f>if(and(P3278&lt;&gt;"",Q3278&lt;&gt;"newexp",Q3278&lt;&gt;"nostart"),countifs(script_conform_dispatching!A:A,P3278,script_conform_dispatching!B:B,Q3278),"")</f>
        <v>#REF!</v>
      </c>
      <c r="S3278" s="8" t="str">
        <f t="shared" si="3"/>
        <v>#REF!</v>
      </c>
    </row>
    <row r="3279" hidden="1">
      <c r="A3279" s="6" t="s">
        <v>8554</v>
      </c>
      <c r="B3279" s="6" t="s">
        <v>166</v>
      </c>
      <c r="C3279" s="6" t="s">
        <v>450</v>
      </c>
      <c r="F3279" s="6" t="s">
        <v>415</v>
      </c>
      <c r="G3279" s="6" t="s">
        <v>416</v>
      </c>
      <c r="H3279" s="8" t="str">
        <f>VLOOKUP(C3279,agent_name_matching!A:B,2,false)</f>
        <v>Validator LLM</v>
      </c>
      <c r="I3279" s="32" t="s">
        <v>1516</v>
      </c>
      <c r="J3279" s="6" t="s">
        <v>452</v>
      </c>
      <c r="L3279" s="6">
        <v>5106.0</v>
      </c>
      <c r="M3279" s="6">
        <v>45.0</v>
      </c>
      <c r="N3279" s="6">
        <v>1262.0</v>
      </c>
      <c r="O3279" s="6" t="s">
        <v>8555</v>
      </c>
      <c r="P3279" s="8" t="str">
        <f t="shared" si="1"/>
        <v/>
      </c>
      <c r="Q3279" s="8" t="str">
        <f>if(P3279&lt;&gt;"",if(or(#REF!&lt;&gt;B3279,#REF!&lt;&gt;B3279),"newexp", if(#REF!="started",#REF!,if(#REF!="started",#REF!,"nostart"))),"")</f>
        <v/>
      </c>
      <c r="R3279" s="8" t="str">
        <f>if(and(P3279&lt;&gt;"",Q3279&lt;&gt;"newexp",Q3279&lt;&gt;"nostart"),countifs(script_conform_dispatching!A:A,P3279,script_conform_dispatching!B:B,Q3279),"")</f>
        <v/>
      </c>
      <c r="S3279" s="8" t="str">
        <f t="shared" si="3"/>
        <v/>
      </c>
    </row>
    <row r="3280" hidden="1">
      <c r="A3280" s="6" t="s">
        <v>8556</v>
      </c>
      <c r="B3280" s="6" t="s">
        <v>169</v>
      </c>
      <c r="C3280" s="6" t="s">
        <v>407</v>
      </c>
      <c r="D3280" s="6">
        <v>1.0</v>
      </c>
      <c r="E3280" s="6" t="s">
        <v>408</v>
      </c>
      <c r="H3280" s="8" t="str">
        <f>VLOOKUP(C3280,agent_name_matching!A:B,2,false)</f>
        <v>--</v>
      </c>
      <c r="I3280" s="33"/>
      <c r="O3280" s="6" t="s">
        <v>8557</v>
      </c>
      <c r="P3280" s="8" t="str">
        <f t="shared" si="1"/>
        <v/>
      </c>
      <c r="Q3280" s="8" t="str">
        <f t="shared" ref="Q3280:Q3511" si="12">if(P3280&lt;&gt;"",if(or(B3281&lt;&gt;B3280,B3282&lt;&gt;B3280),"newexp", if(E3281="started",D3281,if(E3282="started",D3282,"nostart"))),"")</f>
        <v/>
      </c>
      <c r="R3280" s="8" t="str">
        <f>if(and(P3280&lt;&gt;"",Q3280&lt;&gt;"newexp",Q3280&lt;&gt;"nostart"),countifs(script_conform_dispatching!A:A,P3280,script_conform_dispatching!B:B,Q3280),"")</f>
        <v/>
      </c>
      <c r="S3280" s="8" t="str">
        <f t="shared" si="3"/>
        <v/>
      </c>
    </row>
    <row r="3281" hidden="1">
      <c r="A3281" s="6" t="s">
        <v>8558</v>
      </c>
      <c r="B3281" s="6" t="s">
        <v>169</v>
      </c>
      <c r="C3281" s="6" t="s">
        <v>411</v>
      </c>
      <c r="H3281" s="8" t="str">
        <f>VLOOKUP(C3281,agent_name_matching!A:B,2,false)</f>
        <v>System</v>
      </c>
      <c r="I3281" s="33"/>
      <c r="O3281" s="6" t="s">
        <v>8559</v>
      </c>
      <c r="P3281" s="8" t="str">
        <f t="shared" si="1"/>
        <v/>
      </c>
      <c r="Q3281" s="8" t="str">
        <f t="shared" si="12"/>
        <v/>
      </c>
      <c r="R3281" s="8" t="str">
        <f>if(and(P3281&lt;&gt;"",Q3281&lt;&gt;"newexp",Q3281&lt;&gt;"nostart"),countifs(script_conform_dispatching!A:A,P3281,script_conform_dispatching!B:B,Q3281),"")</f>
        <v/>
      </c>
      <c r="S3281" s="8" t="str">
        <f t="shared" si="3"/>
        <v/>
      </c>
    </row>
    <row r="3282" hidden="1">
      <c r="A3282" s="6" t="s">
        <v>8560</v>
      </c>
      <c r="B3282" s="6" t="s">
        <v>169</v>
      </c>
      <c r="C3282" s="6" t="s">
        <v>414</v>
      </c>
      <c r="F3282" s="6" t="s">
        <v>415</v>
      </c>
      <c r="G3282" s="6" t="s">
        <v>416</v>
      </c>
      <c r="H3282" s="8" t="str">
        <f>VLOOKUP(C3282,agent_name_matching!A:B,2,false)</f>
        <v>Dialog LLM</v>
      </c>
      <c r="I3282" s="32" t="s">
        <v>417</v>
      </c>
      <c r="J3282" s="6" t="s">
        <v>418</v>
      </c>
      <c r="L3282" s="6">
        <v>2328.0</v>
      </c>
      <c r="M3282" s="6">
        <v>42.0</v>
      </c>
      <c r="N3282" s="6">
        <v>886.0</v>
      </c>
      <c r="O3282" s="6" t="s">
        <v>8561</v>
      </c>
      <c r="P3282" s="8" t="str">
        <f t="shared" si="1"/>
        <v/>
      </c>
      <c r="Q3282" s="8" t="str">
        <f t="shared" si="12"/>
        <v/>
      </c>
      <c r="R3282" s="8" t="str">
        <f>if(and(P3282&lt;&gt;"",Q3282&lt;&gt;"newexp",Q3282&lt;&gt;"nostart"),countifs(script_conform_dispatching!A:A,P3282,script_conform_dispatching!B:B,Q3282),"")</f>
        <v/>
      </c>
      <c r="S3282" s="8" t="str">
        <f t="shared" si="3"/>
        <v/>
      </c>
    </row>
    <row r="3283" hidden="1">
      <c r="A3283" s="6" t="s">
        <v>8562</v>
      </c>
      <c r="B3283" s="6" t="s">
        <v>169</v>
      </c>
      <c r="C3283" s="6" t="s">
        <v>37</v>
      </c>
      <c r="F3283" s="6" t="s">
        <v>415</v>
      </c>
      <c r="G3283" s="6" t="s">
        <v>416</v>
      </c>
      <c r="H3283" s="8" t="str">
        <f>VLOOKUP(C3283,agent_name_matching!A:B,2,false)</f>
        <v>Patient LLM</v>
      </c>
      <c r="I3283" s="32" t="s">
        <v>8563</v>
      </c>
      <c r="J3283" s="6" t="s">
        <v>418</v>
      </c>
      <c r="K3283" s="6">
        <v>1.0</v>
      </c>
      <c r="L3283" s="6">
        <v>387.0</v>
      </c>
      <c r="M3283" s="6">
        <v>25.0</v>
      </c>
      <c r="N3283" s="6">
        <v>801.0</v>
      </c>
      <c r="O3283" s="6" t="s">
        <v>8564</v>
      </c>
      <c r="P3283" s="8" t="str">
        <f t="shared" si="1"/>
        <v/>
      </c>
      <c r="Q3283" s="8" t="str">
        <f t="shared" si="12"/>
        <v/>
      </c>
      <c r="R3283" s="8" t="str">
        <f>if(and(P3283&lt;&gt;"",Q3283&lt;&gt;"newexp",Q3283&lt;&gt;"nostart"),countifs(script_conform_dispatching!A:A,P3283,script_conform_dispatching!B:B,Q3283),"")</f>
        <v/>
      </c>
      <c r="S3283" s="8" t="str">
        <f t="shared" si="3"/>
        <v/>
      </c>
    </row>
    <row r="3284" hidden="1">
      <c r="A3284" s="6" t="s">
        <v>8565</v>
      </c>
      <c r="B3284" s="6" t="s">
        <v>169</v>
      </c>
      <c r="C3284" s="6" t="s">
        <v>411</v>
      </c>
      <c r="H3284" s="8" t="str">
        <f>VLOOKUP(C3284,agent_name_matching!A:B,2,false)</f>
        <v>System</v>
      </c>
      <c r="I3284" s="33"/>
      <c r="O3284" s="6" t="s">
        <v>8566</v>
      </c>
      <c r="P3284" s="8" t="str">
        <f t="shared" si="1"/>
        <v/>
      </c>
      <c r="Q3284" s="8" t="str">
        <f t="shared" si="12"/>
        <v/>
      </c>
      <c r="R3284" s="8" t="str">
        <f>if(and(P3284&lt;&gt;"",Q3284&lt;&gt;"newexp",Q3284&lt;&gt;"nostart"),countifs(script_conform_dispatching!A:A,P3284,script_conform_dispatching!B:B,Q3284),"")</f>
        <v/>
      </c>
      <c r="S3284" s="8" t="str">
        <f t="shared" si="3"/>
        <v/>
      </c>
    </row>
    <row r="3285" hidden="1">
      <c r="A3285" s="6" t="s">
        <v>8567</v>
      </c>
      <c r="B3285" s="6" t="s">
        <v>169</v>
      </c>
      <c r="C3285" s="6" t="s">
        <v>414</v>
      </c>
      <c r="F3285" s="6" t="s">
        <v>415</v>
      </c>
      <c r="G3285" s="6" t="s">
        <v>416</v>
      </c>
      <c r="H3285" s="8" t="str">
        <f>VLOOKUP(C3285,agent_name_matching!A:B,2,false)</f>
        <v>Dialog LLM</v>
      </c>
      <c r="I3285" s="32" t="s">
        <v>426</v>
      </c>
      <c r="J3285" s="6" t="s">
        <v>418</v>
      </c>
      <c r="L3285" s="6">
        <v>2544.0</v>
      </c>
      <c r="M3285" s="6">
        <v>49.0</v>
      </c>
      <c r="N3285" s="6">
        <v>1261.0</v>
      </c>
      <c r="O3285" s="6" t="s">
        <v>8568</v>
      </c>
      <c r="P3285" s="8" t="str">
        <f t="shared" si="1"/>
        <v/>
      </c>
      <c r="Q3285" s="8" t="str">
        <f t="shared" si="12"/>
        <v/>
      </c>
      <c r="R3285" s="8" t="str">
        <f>if(and(P3285&lt;&gt;"",Q3285&lt;&gt;"newexp",Q3285&lt;&gt;"nostart"),countifs(script_conform_dispatching!A:A,P3285,script_conform_dispatching!B:B,Q3285),"")</f>
        <v/>
      </c>
      <c r="S3285" s="8" t="str">
        <f t="shared" si="3"/>
        <v/>
      </c>
    </row>
    <row r="3286" hidden="1">
      <c r="A3286" s="6" t="s">
        <v>8569</v>
      </c>
      <c r="B3286" s="6" t="s">
        <v>169</v>
      </c>
      <c r="C3286" s="6" t="s">
        <v>37</v>
      </c>
      <c r="F3286" s="6" t="s">
        <v>415</v>
      </c>
      <c r="G3286" s="6" t="s">
        <v>416</v>
      </c>
      <c r="H3286" s="8" t="str">
        <f>VLOOKUP(C3286,agent_name_matching!A:B,2,false)</f>
        <v>Patient LLM</v>
      </c>
      <c r="I3286" s="32" t="s">
        <v>5595</v>
      </c>
      <c r="J3286" s="6" t="s">
        <v>418</v>
      </c>
      <c r="K3286" s="6">
        <v>1.0</v>
      </c>
      <c r="L3286" s="6">
        <v>455.0</v>
      </c>
      <c r="M3286" s="6">
        <v>13.0</v>
      </c>
      <c r="N3286" s="6">
        <v>547.0</v>
      </c>
      <c r="O3286" s="6" t="s">
        <v>8570</v>
      </c>
      <c r="P3286" s="8" t="str">
        <f t="shared" si="1"/>
        <v/>
      </c>
      <c r="Q3286" s="8" t="str">
        <f t="shared" si="12"/>
        <v/>
      </c>
      <c r="R3286" s="8" t="str">
        <f>if(and(P3286&lt;&gt;"",Q3286&lt;&gt;"newexp",Q3286&lt;&gt;"nostart"),countifs(script_conform_dispatching!A:A,P3286,script_conform_dispatching!B:B,Q3286),"")</f>
        <v/>
      </c>
      <c r="S3286" s="8" t="str">
        <f t="shared" si="3"/>
        <v/>
      </c>
    </row>
    <row r="3287" hidden="1">
      <c r="A3287" s="6" t="s">
        <v>8571</v>
      </c>
      <c r="B3287" s="6" t="s">
        <v>169</v>
      </c>
      <c r="C3287" s="6" t="s">
        <v>411</v>
      </c>
      <c r="H3287" s="8" t="str">
        <f>VLOOKUP(C3287,agent_name_matching!A:B,2,false)</f>
        <v>System</v>
      </c>
      <c r="I3287" s="33"/>
      <c r="O3287" s="6" t="s">
        <v>8572</v>
      </c>
      <c r="P3287" s="8" t="str">
        <f t="shared" si="1"/>
        <v/>
      </c>
      <c r="Q3287" s="8" t="str">
        <f t="shared" si="12"/>
        <v/>
      </c>
      <c r="R3287" s="8" t="str">
        <f>if(and(P3287&lt;&gt;"",Q3287&lt;&gt;"newexp",Q3287&lt;&gt;"nostart"),countifs(script_conform_dispatching!A:A,P3287,script_conform_dispatching!B:B,Q3287),"")</f>
        <v/>
      </c>
      <c r="S3287" s="8" t="str">
        <f t="shared" si="3"/>
        <v/>
      </c>
    </row>
    <row r="3288" hidden="1">
      <c r="A3288" s="6" t="s">
        <v>8573</v>
      </c>
      <c r="B3288" s="6" t="s">
        <v>169</v>
      </c>
      <c r="C3288" s="6" t="s">
        <v>414</v>
      </c>
      <c r="F3288" s="6" t="s">
        <v>415</v>
      </c>
      <c r="G3288" s="6" t="s">
        <v>416</v>
      </c>
      <c r="H3288" s="8" t="str">
        <f>VLOOKUP(C3288,agent_name_matching!A:B,2,false)</f>
        <v>Dialog LLM</v>
      </c>
      <c r="I3288" s="32" t="s">
        <v>434</v>
      </c>
      <c r="J3288" s="6" t="s">
        <v>418</v>
      </c>
      <c r="L3288" s="6">
        <v>2755.0</v>
      </c>
      <c r="M3288" s="6">
        <v>42.0</v>
      </c>
      <c r="N3288" s="6">
        <v>1722.0</v>
      </c>
      <c r="O3288" s="6" t="s">
        <v>8574</v>
      </c>
      <c r="P3288" s="8" t="str">
        <f t="shared" si="1"/>
        <v/>
      </c>
      <c r="Q3288" s="8" t="str">
        <f t="shared" si="12"/>
        <v/>
      </c>
      <c r="R3288" s="8" t="str">
        <f>if(and(P3288&lt;&gt;"",Q3288&lt;&gt;"newexp",Q3288&lt;&gt;"nostart"),countifs(script_conform_dispatching!A:A,P3288,script_conform_dispatching!B:B,Q3288),"")</f>
        <v/>
      </c>
      <c r="S3288" s="8" t="str">
        <f t="shared" si="3"/>
        <v/>
      </c>
    </row>
    <row r="3289" hidden="1">
      <c r="A3289" s="6" t="s">
        <v>8575</v>
      </c>
      <c r="B3289" s="6" t="s">
        <v>169</v>
      </c>
      <c r="C3289" s="6" t="s">
        <v>37</v>
      </c>
      <c r="F3289" s="6" t="s">
        <v>415</v>
      </c>
      <c r="G3289" s="6" t="s">
        <v>416</v>
      </c>
      <c r="H3289" s="8" t="str">
        <f>VLOOKUP(C3289,agent_name_matching!A:B,2,false)</f>
        <v>Patient LLM</v>
      </c>
      <c r="I3289" s="32" t="s">
        <v>8576</v>
      </c>
      <c r="J3289" s="6" t="s">
        <v>418</v>
      </c>
      <c r="K3289" s="6">
        <v>1.0</v>
      </c>
      <c r="L3289" s="6">
        <v>504.0</v>
      </c>
      <c r="M3289" s="6">
        <v>36.0</v>
      </c>
      <c r="N3289" s="6">
        <v>891.0</v>
      </c>
      <c r="O3289" s="6" t="s">
        <v>8577</v>
      </c>
      <c r="P3289" s="8" t="str">
        <f t="shared" si="1"/>
        <v/>
      </c>
      <c r="Q3289" s="8" t="str">
        <f t="shared" si="12"/>
        <v/>
      </c>
      <c r="R3289" s="8" t="str">
        <f>if(and(P3289&lt;&gt;"",Q3289&lt;&gt;"newexp",Q3289&lt;&gt;"nostart"),countifs(script_conform_dispatching!A:A,P3289,script_conform_dispatching!B:B,Q3289),"")</f>
        <v/>
      </c>
      <c r="S3289" s="8" t="str">
        <f t="shared" si="3"/>
        <v/>
      </c>
    </row>
    <row r="3290" hidden="1">
      <c r="A3290" s="6" t="s">
        <v>8578</v>
      </c>
      <c r="B3290" s="6" t="s">
        <v>169</v>
      </c>
      <c r="C3290" s="6" t="s">
        <v>411</v>
      </c>
      <c r="H3290" s="8" t="str">
        <f>VLOOKUP(C3290,agent_name_matching!A:B,2,false)</f>
        <v>System</v>
      </c>
      <c r="I3290" s="33"/>
      <c r="O3290" s="6" t="s">
        <v>8579</v>
      </c>
      <c r="P3290" s="8" t="str">
        <f t="shared" si="1"/>
        <v/>
      </c>
      <c r="Q3290" s="8" t="str">
        <f t="shared" si="12"/>
        <v/>
      </c>
      <c r="R3290" s="8" t="str">
        <f>if(and(P3290&lt;&gt;"",Q3290&lt;&gt;"newexp",Q3290&lt;&gt;"nostart"),countifs(script_conform_dispatching!A:A,P3290,script_conform_dispatching!B:B,Q3290),"")</f>
        <v/>
      </c>
      <c r="S3290" s="8" t="str">
        <f t="shared" si="3"/>
        <v/>
      </c>
    </row>
    <row r="3291" hidden="1">
      <c r="A3291" s="6" t="s">
        <v>8580</v>
      </c>
      <c r="B3291" s="6" t="s">
        <v>169</v>
      </c>
      <c r="C3291" s="6" t="s">
        <v>414</v>
      </c>
      <c r="F3291" s="6" t="s">
        <v>415</v>
      </c>
      <c r="G3291" s="6" t="s">
        <v>416</v>
      </c>
      <c r="H3291" s="8" t="str">
        <f>VLOOKUP(C3291,agent_name_matching!A:B,2,false)</f>
        <v>Dialog LLM</v>
      </c>
      <c r="I3291" s="32" t="s">
        <v>8581</v>
      </c>
      <c r="J3291" s="6" t="s">
        <v>418</v>
      </c>
      <c r="L3291" s="6">
        <v>2982.0</v>
      </c>
      <c r="M3291" s="6">
        <v>194.0</v>
      </c>
      <c r="N3291" s="6">
        <v>2747.0</v>
      </c>
      <c r="O3291" s="6" t="s">
        <v>8582</v>
      </c>
      <c r="P3291" s="8" t="str">
        <f t="shared" si="1"/>
        <v/>
      </c>
      <c r="Q3291" s="8" t="str">
        <f t="shared" si="12"/>
        <v/>
      </c>
      <c r="R3291" s="8" t="str">
        <f>if(and(P3291&lt;&gt;"",Q3291&lt;&gt;"newexp",Q3291&lt;&gt;"nostart"),countifs(script_conform_dispatching!A:A,P3291,script_conform_dispatching!B:B,Q3291),"")</f>
        <v/>
      </c>
      <c r="S3291" s="8" t="str">
        <f t="shared" si="3"/>
        <v/>
      </c>
    </row>
    <row r="3292" hidden="1">
      <c r="A3292" s="6" t="s">
        <v>8583</v>
      </c>
      <c r="B3292" s="6" t="s">
        <v>169</v>
      </c>
      <c r="C3292" s="6" t="s">
        <v>407</v>
      </c>
      <c r="D3292" s="6">
        <v>1.0</v>
      </c>
      <c r="E3292" s="6" t="s">
        <v>445</v>
      </c>
      <c r="H3292" s="8" t="str">
        <f>VLOOKUP(C3292,agent_name_matching!A:B,2,false)</f>
        <v>--</v>
      </c>
      <c r="I3292" s="33"/>
      <c r="O3292" s="6" t="s">
        <v>8584</v>
      </c>
      <c r="P3292" s="8">
        <f t="shared" si="1"/>
        <v>1</v>
      </c>
      <c r="Q3292" s="8">
        <f t="shared" si="12"/>
        <v>2</v>
      </c>
      <c r="R3292" s="8">
        <f>if(and(P3292&lt;&gt;"",Q3292&lt;&gt;"newexp",Q3292&lt;&gt;"nostart"),countifs(script_conform_dispatching!A:A,P3292,script_conform_dispatching!B:B,Q3292),"")</f>
        <v>1</v>
      </c>
      <c r="S3292" s="8" t="str">
        <f t="shared" si="3"/>
        <v/>
      </c>
    </row>
    <row r="3293" hidden="1">
      <c r="A3293" s="6" t="s">
        <v>8585</v>
      </c>
      <c r="B3293" s="6" t="s">
        <v>169</v>
      </c>
      <c r="C3293" s="6" t="s">
        <v>407</v>
      </c>
      <c r="D3293" s="6">
        <v>2.0</v>
      </c>
      <c r="E3293" s="6" t="s">
        <v>408</v>
      </c>
      <c r="H3293" s="8" t="str">
        <f>VLOOKUP(C3293,agent_name_matching!A:B,2,false)</f>
        <v>--</v>
      </c>
      <c r="I3293" s="33"/>
      <c r="O3293" s="6" t="s">
        <v>8586</v>
      </c>
      <c r="P3293" s="8" t="str">
        <f t="shared" si="1"/>
        <v/>
      </c>
      <c r="Q3293" s="8" t="str">
        <f t="shared" si="12"/>
        <v/>
      </c>
      <c r="R3293" s="8" t="str">
        <f>if(and(P3293&lt;&gt;"",Q3293&lt;&gt;"newexp",Q3293&lt;&gt;"nostart"),countifs(script_conform_dispatching!A:A,P3293,script_conform_dispatching!B:B,Q3293),"")</f>
        <v/>
      </c>
      <c r="S3293" s="8" t="str">
        <f t="shared" si="3"/>
        <v/>
      </c>
    </row>
    <row r="3294" hidden="1">
      <c r="A3294" s="6" t="s">
        <v>8587</v>
      </c>
      <c r="B3294" s="6" t="s">
        <v>169</v>
      </c>
      <c r="C3294" s="6" t="s">
        <v>450</v>
      </c>
      <c r="F3294" s="6" t="s">
        <v>415</v>
      </c>
      <c r="G3294" s="6" t="s">
        <v>416</v>
      </c>
      <c r="H3294" s="8" t="str">
        <f>VLOOKUP(C3294,agent_name_matching!A:B,2,false)</f>
        <v>Validator LLM</v>
      </c>
      <c r="I3294" s="32" t="s">
        <v>451</v>
      </c>
      <c r="J3294" s="6" t="s">
        <v>452</v>
      </c>
      <c r="L3294" s="6">
        <v>755.0</v>
      </c>
      <c r="M3294" s="6">
        <v>10.0</v>
      </c>
      <c r="N3294" s="6">
        <v>630.0</v>
      </c>
      <c r="O3294" s="6" t="s">
        <v>8588</v>
      </c>
      <c r="P3294" s="8" t="str">
        <f t="shared" si="1"/>
        <v/>
      </c>
      <c r="Q3294" s="8" t="str">
        <f t="shared" si="12"/>
        <v/>
      </c>
      <c r="R3294" s="8" t="str">
        <f>if(and(P3294&lt;&gt;"",Q3294&lt;&gt;"newexp",Q3294&lt;&gt;"nostart"),countifs(script_conform_dispatching!A:A,P3294,script_conform_dispatching!B:B,Q3294),"")</f>
        <v/>
      </c>
      <c r="S3294" s="8" t="str">
        <f t="shared" si="3"/>
        <v/>
      </c>
    </row>
    <row r="3295" hidden="1">
      <c r="A3295" s="6" t="s">
        <v>8589</v>
      </c>
      <c r="B3295" s="6" t="s">
        <v>169</v>
      </c>
      <c r="C3295" s="6" t="s">
        <v>37</v>
      </c>
      <c r="F3295" s="6" t="s">
        <v>415</v>
      </c>
      <c r="G3295" s="6" t="s">
        <v>416</v>
      </c>
      <c r="H3295" s="8" t="str">
        <f>VLOOKUP(C3295,agent_name_matching!A:B,2,false)</f>
        <v>Patient LLM</v>
      </c>
      <c r="I3295" s="32" t="s">
        <v>8590</v>
      </c>
      <c r="J3295" s="6" t="s">
        <v>418</v>
      </c>
      <c r="K3295" s="6">
        <v>1.0</v>
      </c>
      <c r="L3295" s="6">
        <v>584.0</v>
      </c>
      <c r="M3295" s="6">
        <v>71.0</v>
      </c>
      <c r="N3295" s="6">
        <v>1186.0</v>
      </c>
      <c r="O3295" s="6" t="s">
        <v>8591</v>
      </c>
      <c r="P3295" s="8" t="str">
        <f t="shared" si="1"/>
        <v/>
      </c>
      <c r="Q3295" s="8" t="str">
        <f t="shared" si="12"/>
        <v/>
      </c>
      <c r="R3295" s="8" t="str">
        <f>if(and(P3295&lt;&gt;"",Q3295&lt;&gt;"newexp",Q3295&lt;&gt;"nostart"),countifs(script_conform_dispatching!A:A,P3295,script_conform_dispatching!B:B,Q3295),"")</f>
        <v/>
      </c>
      <c r="S3295" s="8" t="str">
        <f t="shared" si="3"/>
        <v/>
      </c>
    </row>
    <row r="3296" hidden="1">
      <c r="A3296" s="6" t="s">
        <v>8592</v>
      </c>
      <c r="B3296" s="6" t="s">
        <v>169</v>
      </c>
      <c r="C3296" s="6" t="s">
        <v>411</v>
      </c>
      <c r="H3296" s="8" t="str">
        <f>VLOOKUP(C3296,agent_name_matching!A:B,2,false)</f>
        <v>System</v>
      </c>
      <c r="I3296" s="33"/>
      <c r="O3296" s="6" t="s">
        <v>8593</v>
      </c>
      <c r="P3296" s="8" t="str">
        <f t="shared" si="1"/>
        <v/>
      </c>
      <c r="Q3296" s="8" t="str">
        <f t="shared" si="12"/>
        <v/>
      </c>
      <c r="R3296" s="8" t="str">
        <f>if(and(P3296&lt;&gt;"",Q3296&lt;&gt;"newexp",Q3296&lt;&gt;"nostart"),countifs(script_conform_dispatching!A:A,P3296,script_conform_dispatching!B:B,Q3296),"")</f>
        <v/>
      </c>
      <c r="S3296" s="8" t="str">
        <f t="shared" si="3"/>
        <v/>
      </c>
    </row>
    <row r="3297" hidden="1">
      <c r="A3297" s="6" t="s">
        <v>8594</v>
      </c>
      <c r="B3297" s="6" t="s">
        <v>169</v>
      </c>
      <c r="C3297" s="6" t="s">
        <v>414</v>
      </c>
      <c r="F3297" s="6" t="s">
        <v>415</v>
      </c>
      <c r="G3297" s="6" t="s">
        <v>416</v>
      </c>
      <c r="H3297" s="8" t="str">
        <f>VLOOKUP(C3297,agent_name_matching!A:B,2,false)</f>
        <v>Dialog LLM</v>
      </c>
      <c r="I3297" s="32" t="s">
        <v>8595</v>
      </c>
      <c r="J3297" s="6" t="s">
        <v>418</v>
      </c>
      <c r="L3297" s="6">
        <v>3419.0</v>
      </c>
      <c r="M3297" s="6">
        <v>86.0</v>
      </c>
      <c r="N3297" s="6">
        <v>1375.0</v>
      </c>
      <c r="O3297" s="6" t="s">
        <v>8596</v>
      </c>
      <c r="P3297" s="8" t="str">
        <f t="shared" si="1"/>
        <v/>
      </c>
      <c r="Q3297" s="8" t="str">
        <f t="shared" si="12"/>
        <v/>
      </c>
      <c r="R3297" s="8" t="str">
        <f>if(and(P3297&lt;&gt;"",Q3297&lt;&gt;"newexp",Q3297&lt;&gt;"nostart"),countifs(script_conform_dispatching!A:A,P3297,script_conform_dispatching!B:B,Q3297),"")</f>
        <v/>
      </c>
      <c r="S3297" s="8" t="str">
        <f t="shared" si="3"/>
        <v/>
      </c>
    </row>
    <row r="3298" hidden="1">
      <c r="A3298" s="6" t="s">
        <v>8597</v>
      </c>
      <c r="B3298" s="6" t="s">
        <v>169</v>
      </c>
      <c r="C3298" s="6" t="s">
        <v>37</v>
      </c>
      <c r="F3298" s="6" t="s">
        <v>415</v>
      </c>
      <c r="G3298" s="6" t="s">
        <v>416</v>
      </c>
      <c r="H3298" s="8" t="str">
        <f>VLOOKUP(C3298,agent_name_matching!A:B,2,false)</f>
        <v>Patient LLM</v>
      </c>
      <c r="I3298" s="32" t="s">
        <v>8598</v>
      </c>
      <c r="J3298" s="6" t="s">
        <v>418</v>
      </c>
      <c r="K3298" s="6">
        <v>1.0</v>
      </c>
      <c r="L3298" s="6">
        <v>735.0</v>
      </c>
      <c r="M3298" s="6">
        <v>85.0</v>
      </c>
      <c r="N3298" s="6">
        <v>2178.0</v>
      </c>
      <c r="O3298" s="6" t="s">
        <v>8599</v>
      </c>
      <c r="P3298" s="8" t="str">
        <f t="shared" si="1"/>
        <v/>
      </c>
      <c r="Q3298" s="8" t="str">
        <f t="shared" si="12"/>
        <v/>
      </c>
      <c r="R3298" s="8" t="str">
        <f>if(and(P3298&lt;&gt;"",Q3298&lt;&gt;"newexp",Q3298&lt;&gt;"nostart"),countifs(script_conform_dispatching!A:A,P3298,script_conform_dispatching!B:B,Q3298),"")</f>
        <v/>
      </c>
      <c r="S3298" s="8" t="str">
        <f t="shared" si="3"/>
        <v/>
      </c>
    </row>
    <row r="3299" hidden="1">
      <c r="A3299" s="6" t="s">
        <v>8600</v>
      </c>
      <c r="B3299" s="6" t="s">
        <v>169</v>
      </c>
      <c r="C3299" s="6" t="s">
        <v>411</v>
      </c>
      <c r="H3299" s="8" t="str">
        <f>VLOOKUP(C3299,agent_name_matching!A:B,2,false)</f>
        <v>System</v>
      </c>
      <c r="I3299" s="33"/>
      <c r="O3299" s="6" t="s">
        <v>8601</v>
      </c>
      <c r="P3299" s="8" t="str">
        <f t="shared" si="1"/>
        <v/>
      </c>
      <c r="Q3299" s="8" t="str">
        <f t="shared" si="12"/>
        <v/>
      </c>
      <c r="R3299" s="8" t="str">
        <f>if(and(P3299&lt;&gt;"",Q3299&lt;&gt;"newexp",Q3299&lt;&gt;"nostart"),countifs(script_conform_dispatching!A:A,P3299,script_conform_dispatching!B:B,Q3299),"")</f>
        <v/>
      </c>
      <c r="S3299" s="8" t="str">
        <f t="shared" si="3"/>
        <v/>
      </c>
    </row>
    <row r="3300" hidden="1">
      <c r="A3300" s="6" t="s">
        <v>8602</v>
      </c>
      <c r="B3300" s="6" t="s">
        <v>169</v>
      </c>
      <c r="C3300" s="6" t="s">
        <v>414</v>
      </c>
      <c r="F3300" s="6" t="s">
        <v>415</v>
      </c>
      <c r="G3300" s="6" t="s">
        <v>416</v>
      </c>
      <c r="H3300" s="8" t="str">
        <f>VLOOKUP(C3300,agent_name_matching!A:B,2,false)</f>
        <v>Dialog LLM</v>
      </c>
      <c r="I3300" s="32" t="s">
        <v>8603</v>
      </c>
      <c r="J3300" s="6" t="s">
        <v>418</v>
      </c>
      <c r="L3300" s="6">
        <v>3762.0</v>
      </c>
      <c r="M3300" s="6">
        <v>105.0</v>
      </c>
      <c r="N3300" s="6">
        <v>1640.0</v>
      </c>
      <c r="O3300" s="6" t="s">
        <v>8604</v>
      </c>
      <c r="P3300" s="8" t="str">
        <f t="shared" si="1"/>
        <v/>
      </c>
      <c r="Q3300" s="8" t="str">
        <f t="shared" si="12"/>
        <v/>
      </c>
      <c r="R3300" s="8" t="str">
        <f>if(and(P3300&lt;&gt;"",Q3300&lt;&gt;"newexp",Q3300&lt;&gt;"nostart"),countifs(script_conform_dispatching!A:A,P3300,script_conform_dispatching!B:B,Q3300),"")</f>
        <v/>
      </c>
      <c r="S3300" s="8" t="str">
        <f t="shared" si="3"/>
        <v/>
      </c>
    </row>
    <row r="3301" hidden="1">
      <c r="A3301" s="6" t="s">
        <v>8605</v>
      </c>
      <c r="B3301" s="6" t="s">
        <v>169</v>
      </c>
      <c r="C3301" s="6" t="s">
        <v>37</v>
      </c>
      <c r="F3301" s="6" t="s">
        <v>415</v>
      </c>
      <c r="G3301" s="6" t="s">
        <v>416</v>
      </c>
      <c r="H3301" s="8" t="str">
        <f>VLOOKUP(C3301,agent_name_matching!A:B,2,false)</f>
        <v>Patient LLM</v>
      </c>
      <c r="I3301" s="32" t="s">
        <v>8606</v>
      </c>
      <c r="J3301" s="6" t="s">
        <v>418</v>
      </c>
      <c r="K3301" s="6">
        <v>1.0</v>
      </c>
      <c r="L3301" s="6">
        <v>919.0</v>
      </c>
      <c r="M3301" s="6">
        <v>43.0</v>
      </c>
      <c r="N3301" s="6">
        <v>917.0</v>
      </c>
      <c r="O3301" s="6" t="s">
        <v>8607</v>
      </c>
      <c r="P3301" s="8" t="str">
        <f t="shared" si="1"/>
        <v/>
      </c>
      <c r="Q3301" s="8" t="str">
        <f t="shared" si="12"/>
        <v/>
      </c>
      <c r="R3301" s="8" t="str">
        <f>if(and(P3301&lt;&gt;"",Q3301&lt;&gt;"newexp",Q3301&lt;&gt;"nostart"),countifs(script_conform_dispatching!A:A,P3301,script_conform_dispatching!B:B,Q3301),"")</f>
        <v/>
      </c>
      <c r="S3301" s="8" t="str">
        <f t="shared" si="3"/>
        <v/>
      </c>
    </row>
    <row r="3302" hidden="1">
      <c r="A3302" s="6" t="s">
        <v>8608</v>
      </c>
      <c r="B3302" s="6" t="s">
        <v>169</v>
      </c>
      <c r="C3302" s="6" t="s">
        <v>411</v>
      </c>
      <c r="H3302" s="8" t="str">
        <f>VLOOKUP(C3302,agent_name_matching!A:B,2,false)</f>
        <v>System</v>
      </c>
      <c r="I3302" s="33"/>
      <c r="O3302" s="6" t="s">
        <v>8609</v>
      </c>
      <c r="P3302" s="8" t="str">
        <f t="shared" si="1"/>
        <v/>
      </c>
      <c r="Q3302" s="8" t="str">
        <f t="shared" si="12"/>
        <v/>
      </c>
      <c r="R3302" s="8" t="str">
        <f>if(and(P3302&lt;&gt;"",Q3302&lt;&gt;"newexp",Q3302&lt;&gt;"nostart"),countifs(script_conform_dispatching!A:A,P3302,script_conform_dispatching!B:B,Q3302),"")</f>
        <v/>
      </c>
      <c r="S3302" s="8" t="str">
        <f t="shared" si="3"/>
        <v/>
      </c>
    </row>
    <row r="3303" hidden="1">
      <c r="A3303" s="6" t="s">
        <v>8610</v>
      </c>
      <c r="B3303" s="6" t="s">
        <v>169</v>
      </c>
      <c r="C3303" s="6" t="s">
        <v>414</v>
      </c>
      <c r="F3303" s="6" t="s">
        <v>415</v>
      </c>
      <c r="G3303" s="6" t="s">
        <v>416</v>
      </c>
      <c r="H3303" s="8" t="str">
        <f>VLOOKUP(C3303,agent_name_matching!A:B,2,false)</f>
        <v>Dialog LLM</v>
      </c>
      <c r="I3303" s="32" t="s">
        <v>8611</v>
      </c>
      <c r="J3303" s="6" t="s">
        <v>418</v>
      </c>
      <c r="L3303" s="6">
        <v>4082.0</v>
      </c>
      <c r="M3303" s="6">
        <v>307.0</v>
      </c>
      <c r="N3303" s="6">
        <v>4235.0</v>
      </c>
      <c r="O3303" s="6" t="s">
        <v>8612</v>
      </c>
      <c r="P3303" s="8" t="str">
        <f t="shared" si="1"/>
        <v/>
      </c>
      <c r="Q3303" s="8" t="str">
        <f t="shared" si="12"/>
        <v/>
      </c>
      <c r="R3303" s="8" t="str">
        <f>if(and(P3303&lt;&gt;"",Q3303&lt;&gt;"newexp",Q3303&lt;&gt;"nostart"),countifs(script_conform_dispatching!A:A,P3303,script_conform_dispatching!B:B,Q3303),"")</f>
        <v/>
      </c>
      <c r="S3303" s="8" t="str">
        <f t="shared" si="3"/>
        <v/>
      </c>
    </row>
    <row r="3304" hidden="1">
      <c r="A3304" s="6" t="s">
        <v>8613</v>
      </c>
      <c r="B3304" s="6" t="s">
        <v>169</v>
      </c>
      <c r="C3304" s="6" t="s">
        <v>407</v>
      </c>
      <c r="D3304" s="6">
        <v>2.0</v>
      </c>
      <c r="E3304" s="6" t="s">
        <v>445</v>
      </c>
      <c r="H3304" s="8" t="str">
        <f>VLOOKUP(C3304,agent_name_matching!A:B,2,false)</f>
        <v>--</v>
      </c>
      <c r="I3304" s="33"/>
      <c r="O3304" s="6" t="s">
        <v>8614</v>
      </c>
      <c r="P3304" s="8">
        <f t="shared" si="1"/>
        <v>2</v>
      </c>
      <c r="Q3304" s="8">
        <f t="shared" si="12"/>
        <v>3</v>
      </c>
      <c r="R3304" s="8">
        <f>if(and(P3304&lt;&gt;"",Q3304&lt;&gt;"newexp",Q3304&lt;&gt;"nostart"),countifs(script_conform_dispatching!A:A,P3304,script_conform_dispatching!B:B,Q3304),"")</f>
        <v>1</v>
      </c>
      <c r="S3304" s="8" t="str">
        <f t="shared" si="3"/>
        <v/>
      </c>
    </row>
    <row r="3305" hidden="1">
      <c r="A3305" s="6" t="s">
        <v>8615</v>
      </c>
      <c r="B3305" s="6" t="s">
        <v>169</v>
      </c>
      <c r="C3305" s="6" t="s">
        <v>407</v>
      </c>
      <c r="D3305" s="6">
        <v>3.0</v>
      </c>
      <c r="E3305" s="6" t="s">
        <v>408</v>
      </c>
      <c r="H3305" s="8" t="str">
        <f>VLOOKUP(C3305,agent_name_matching!A:B,2,false)</f>
        <v>--</v>
      </c>
      <c r="I3305" s="33"/>
      <c r="O3305" s="6" t="s">
        <v>8616</v>
      </c>
      <c r="P3305" s="8" t="str">
        <f t="shared" si="1"/>
        <v/>
      </c>
      <c r="Q3305" s="8" t="str">
        <f t="shared" si="12"/>
        <v/>
      </c>
      <c r="R3305" s="8" t="str">
        <f>if(and(P3305&lt;&gt;"",Q3305&lt;&gt;"newexp",Q3305&lt;&gt;"nostart"),countifs(script_conform_dispatching!A:A,P3305,script_conform_dispatching!B:B,Q3305),"")</f>
        <v/>
      </c>
      <c r="S3305" s="8" t="str">
        <f t="shared" si="3"/>
        <v/>
      </c>
    </row>
    <row r="3306" hidden="1">
      <c r="A3306" s="6" t="s">
        <v>8617</v>
      </c>
      <c r="B3306" s="6" t="s">
        <v>169</v>
      </c>
      <c r="C3306" s="6" t="s">
        <v>450</v>
      </c>
      <c r="F3306" s="6" t="s">
        <v>415</v>
      </c>
      <c r="G3306" s="6" t="s">
        <v>416</v>
      </c>
      <c r="H3306" s="8" t="str">
        <f>VLOOKUP(C3306,agent_name_matching!A:B,2,false)</f>
        <v>Validator LLM</v>
      </c>
      <c r="I3306" s="32" t="s">
        <v>451</v>
      </c>
      <c r="J3306" s="6" t="s">
        <v>452</v>
      </c>
      <c r="L3306" s="6">
        <v>1195.0</v>
      </c>
      <c r="M3306" s="6">
        <v>10.0</v>
      </c>
      <c r="N3306" s="6">
        <v>529.0</v>
      </c>
      <c r="O3306" s="6" t="s">
        <v>8618</v>
      </c>
      <c r="P3306" s="8" t="str">
        <f t="shared" si="1"/>
        <v/>
      </c>
      <c r="Q3306" s="8" t="str">
        <f t="shared" si="12"/>
        <v/>
      </c>
      <c r="R3306" s="8" t="str">
        <f>if(and(P3306&lt;&gt;"",Q3306&lt;&gt;"newexp",Q3306&lt;&gt;"nostart"),countifs(script_conform_dispatching!A:A,P3306,script_conform_dispatching!B:B,Q3306),"")</f>
        <v/>
      </c>
      <c r="S3306" s="8" t="str">
        <f t="shared" si="3"/>
        <v/>
      </c>
    </row>
    <row r="3307" hidden="1">
      <c r="A3307" s="6" t="s">
        <v>8619</v>
      </c>
      <c r="B3307" s="6" t="s">
        <v>169</v>
      </c>
      <c r="C3307" s="6" t="s">
        <v>37</v>
      </c>
      <c r="F3307" s="6" t="s">
        <v>415</v>
      </c>
      <c r="G3307" s="6" t="s">
        <v>416</v>
      </c>
      <c r="H3307" s="8" t="str">
        <f>VLOOKUP(C3307,agent_name_matching!A:B,2,false)</f>
        <v>Patient LLM</v>
      </c>
      <c r="I3307" s="32" t="s">
        <v>8620</v>
      </c>
      <c r="J3307" s="6" t="s">
        <v>418</v>
      </c>
      <c r="K3307" s="6">
        <v>1.0</v>
      </c>
      <c r="L3307" s="6">
        <v>1008.0</v>
      </c>
      <c r="M3307" s="6">
        <v>93.0</v>
      </c>
      <c r="N3307" s="6">
        <v>1254.0</v>
      </c>
      <c r="O3307" s="6" t="s">
        <v>8621</v>
      </c>
      <c r="P3307" s="8" t="str">
        <f t="shared" si="1"/>
        <v/>
      </c>
      <c r="Q3307" s="8" t="str">
        <f t="shared" si="12"/>
        <v/>
      </c>
      <c r="R3307" s="8" t="str">
        <f>if(and(P3307&lt;&gt;"",Q3307&lt;&gt;"newexp",Q3307&lt;&gt;"nostart"),countifs(script_conform_dispatching!A:A,P3307,script_conform_dispatching!B:B,Q3307),"")</f>
        <v/>
      </c>
      <c r="S3307" s="8" t="str">
        <f t="shared" si="3"/>
        <v/>
      </c>
    </row>
    <row r="3308" hidden="1">
      <c r="A3308" s="6" t="s">
        <v>8622</v>
      </c>
      <c r="B3308" s="6" t="s">
        <v>169</v>
      </c>
      <c r="C3308" s="6" t="s">
        <v>411</v>
      </c>
      <c r="H3308" s="8" t="str">
        <f>VLOOKUP(C3308,agent_name_matching!A:B,2,false)</f>
        <v>System</v>
      </c>
      <c r="I3308" s="33"/>
      <c r="O3308" s="6" t="s">
        <v>8623</v>
      </c>
      <c r="P3308" s="8" t="str">
        <f t="shared" si="1"/>
        <v/>
      </c>
      <c r="Q3308" s="8" t="str">
        <f t="shared" si="12"/>
        <v/>
      </c>
      <c r="R3308" s="8" t="str">
        <f>if(and(P3308&lt;&gt;"",Q3308&lt;&gt;"newexp",Q3308&lt;&gt;"nostart"),countifs(script_conform_dispatching!A:A,P3308,script_conform_dispatching!B:B,Q3308),"")</f>
        <v/>
      </c>
      <c r="S3308" s="8" t="str">
        <f t="shared" si="3"/>
        <v/>
      </c>
    </row>
    <row r="3309" hidden="1">
      <c r="A3309" s="6" t="s">
        <v>8624</v>
      </c>
      <c r="B3309" s="6" t="s">
        <v>169</v>
      </c>
      <c r="C3309" s="6" t="s">
        <v>414</v>
      </c>
      <c r="F3309" s="6" t="s">
        <v>415</v>
      </c>
      <c r="G3309" s="6" t="s">
        <v>416</v>
      </c>
      <c r="H3309" s="8" t="str">
        <f>VLOOKUP(C3309,agent_name_matching!A:B,2,false)</f>
        <v>Dialog LLM</v>
      </c>
      <c r="I3309" s="32" t="s">
        <v>8625</v>
      </c>
      <c r="J3309" s="6" t="s">
        <v>418</v>
      </c>
      <c r="L3309" s="6">
        <v>4765.0</v>
      </c>
      <c r="M3309" s="6">
        <v>104.0</v>
      </c>
      <c r="N3309" s="6">
        <v>1569.0</v>
      </c>
      <c r="O3309" s="6" t="s">
        <v>8626</v>
      </c>
      <c r="P3309" s="8" t="str">
        <f t="shared" si="1"/>
        <v/>
      </c>
      <c r="Q3309" s="8" t="str">
        <f t="shared" si="12"/>
        <v/>
      </c>
      <c r="R3309" s="8" t="str">
        <f>if(and(P3309&lt;&gt;"",Q3309&lt;&gt;"newexp",Q3309&lt;&gt;"nostart"),countifs(script_conform_dispatching!A:A,P3309,script_conform_dispatching!B:B,Q3309),"")</f>
        <v/>
      </c>
      <c r="S3309" s="8" t="str">
        <f t="shared" si="3"/>
        <v/>
      </c>
    </row>
    <row r="3310" hidden="1">
      <c r="A3310" s="6" t="s">
        <v>8627</v>
      </c>
      <c r="B3310" s="6" t="s">
        <v>169</v>
      </c>
      <c r="C3310" s="6" t="s">
        <v>37</v>
      </c>
      <c r="F3310" s="6" t="s">
        <v>415</v>
      </c>
      <c r="G3310" s="6" t="s">
        <v>416</v>
      </c>
      <c r="H3310" s="8" t="str">
        <f>VLOOKUP(C3310,agent_name_matching!A:B,2,false)</f>
        <v>Patient LLM</v>
      </c>
      <c r="I3310" s="32" t="s">
        <v>8628</v>
      </c>
      <c r="J3310" s="6" t="s">
        <v>418</v>
      </c>
      <c r="K3310" s="6">
        <v>1.0</v>
      </c>
      <c r="L3310" s="6">
        <v>1199.0</v>
      </c>
      <c r="M3310" s="6">
        <v>126.0</v>
      </c>
      <c r="N3310" s="6">
        <v>2205.0</v>
      </c>
      <c r="O3310" s="6" t="s">
        <v>8629</v>
      </c>
      <c r="P3310" s="8" t="str">
        <f t="shared" si="1"/>
        <v/>
      </c>
      <c r="Q3310" s="8" t="str">
        <f t="shared" si="12"/>
        <v/>
      </c>
      <c r="R3310" s="8" t="str">
        <f>if(and(P3310&lt;&gt;"",Q3310&lt;&gt;"newexp",Q3310&lt;&gt;"nostart"),countifs(script_conform_dispatching!A:A,P3310,script_conform_dispatching!B:B,Q3310),"")</f>
        <v/>
      </c>
      <c r="S3310" s="8" t="str">
        <f t="shared" si="3"/>
        <v/>
      </c>
    </row>
    <row r="3311" hidden="1">
      <c r="A3311" s="6" t="s">
        <v>8630</v>
      </c>
      <c r="B3311" s="6" t="s">
        <v>169</v>
      </c>
      <c r="C3311" s="6" t="s">
        <v>411</v>
      </c>
      <c r="H3311" s="8" t="str">
        <f>VLOOKUP(C3311,agent_name_matching!A:B,2,false)</f>
        <v>System</v>
      </c>
      <c r="I3311" s="33"/>
      <c r="O3311" s="6" t="s">
        <v>8631</v>
      </c>
      <c r="P3311" s="8" t="str">
        <f t="shared" si="1"/>
        <v/>
      </c>
      <c r="Q3311" s="8" t="str">
        <f t="shared" si="12"/>
        <v/>
      </c>
      <c r="R3311" s="8" t="str">
        <f>if(and(P3311&lt;&gt;"",Q3311&lt;&gt;"newexp",Q3311&lt;&gt;"nostart"),countifs(script_conform_dispatching!A:A,P3311,script_conform_dispatching!B:B,Q3311),"")</f>
        <v/>
      </c>
      <c r="S3311" s="8" t="str">
        <f t="shared" si="3"/>
        <v/>
      </c>
    </row>
    <row r="3312" hidden="1">
      <c r="A3312" s="6" t="s">
        <v>8632</v>
      </c>
      <c r="B3312" s="6" t="s">
        <v>169</v>
      </c>
      <c r="C3312" s="6" t="s">
        <v>414</v>
      </c>
      <c r="F3312" s="6" t="s">
        <v>415</v>
      </c>
      <c r="G3312" s="6" t="s">
        <v>416</v>
      </c>
      <c r="H3312" s="8" t="str">
        <f>VLOOKUP(C3312,agent_name_matching!A:B,2,false)</f>
        <v>Dialog LLM</v>
      </c>
      <c r="I3312" s="32" t="s">
        <v>8633</v>
      </c>
      <c r="J3312" s="6" t="s">
        <v>418</v>
      </c>
      <c r="L3312" s="6">
        <v>5278.0</v>
      </c>
      <c r="M3312" s="6">
        <v>116.0</v>
      </c>
      <c r="N3312" s="6">
        <v>2051.0</v>
      </c>
      <c r="O3312" s="6" t="s">
        <v>8634</v>
      </c>
      <c r="P3312" s="8" t="str">
        <f t="shared" si="1"/>
        <v/>
      </c>
      <c r="Q3312" s="8" t="str">
        <f t="shared" si="12"/>
        <v/>
      </c>
      <c r="R3312" s="8" t="str">
        <f>if(and(P3312&lt;&gt;"",Q3312&lt;&gt;"newexp",Q3312&lt;&gt;"nostart"),countifs(script_conform_dispatching!A:A,P3312,script_conform_dispatching!B:B,Q3312),"")</f>
        <v/>
      </c>
      <c r="S3312" s="8" t="str">
        <f t="shared" si="3"/>
        <v/>
      </c>
    </row>
    <row r="3313" hidden="1">
      <c r="A3313" s="6" t="s">
        <v>8635</v>
      </c>
      <c r="B3313" s="6" t="s">
        <v>169</v>
      </c>
      <c r="C3313" s="6" t="s">
        <v>37</v>
      </c>
      <c r="F3313" s="6" t="s">
        <v>415</v>
      </c>
      <c r="G3313" s="6" t="s">
        <v>416</v>
      </c>
      <c r="H3313" s="8" t="str">
        <f>VLOOKUP(C3313,agent_name_matching!A:B,2,false)</f>
        <v>Patient LLM</v>
      </c>
      <c r="I3313" s="32" t="s">
        <v>8636</v>
      </c>
      <c r="J3313" s="6" t="s">
        <v>418</v>
      </c>
      <c r="K3313" s="6">
        <v>1.0</v>
      </c>
      <c r="L3313" s="6">
        <v>1435.0</v>
      </c>
      <c r="M3313" s="6">
        <v>110.0</v>
      </c>
      <c r="N3313" s="6">
        <v>1651.0</v>
      </c>
      <c r="O3313" s="6" t="s">
        <v>8637</v>
      </c>
      <c r="P3313" s="8" t="str">
        <f t="shared" si="1"/>
        <v/>
      </c>
      <c r="Q3313" s="8" t="str">
        <f t="shared" si="12"/>
        <v/>
      </c>
      <c r="R3313" s="8" t="str">
        <f>if(and(P3313&lt;&gt;"",Q3313&lt;&gt;"newexp",Q3313&lt;&gt;"nostart"),countifs(script_conform_dispatching!A:A,P3313,script_conform_dispatching!B:B,Q3313),"")</f>
        <v/>
      </c>
      <c r="S3313" s="8" t="str">
        <f t="shared" si="3"/>
        <v/>
      </c>
    </row>
    <row r="3314" hidden="1">
      <c r="A3314" s="6" t="s">
        <v>8638</v>
      </c>
      <c r="B3314" s="6" t="s">
        <v>169</v>
      </c>
      <c r="C3314" s="6" t="s">
        <v>411</v>
      </c>
      <c r="H3314" s="8" t="str">
        <f>VLOOKUP(C3314,agent_name_matching!A:B,2,false)</f>
        <v>System</v>
      </c>
      <c r="I3314" s="33"/>
      <c r="O3314" s="6" t="s">
        <v>8639</v>
      </c>
      <c r="P3314" s="8" t="str">
        <f t="shared" si="1"/>
        <v/>
      </c>
      <c r="Q3314" s="8" t="str">
        <f t="shared" si="12"/>
        <v/>
      </c>
      <c r="R3314" s="8" t="str">
        <f>if(and(P3314&lt;&gt;"",Q3314&lt;&gt;"newexp",Q3314&lt;&gt;"nostart"),countifs(script_conform_dispatching!A:A,P3314,script_conform_dispatching!B:B,Q3314),"")</f>
        <v/>
      </c>
      <c r="S3314" s="8" t="str">
        <f t="shared" si="3"/>
        <v/>
      </c>
    </row>
    <row r="3315" hidden="1">
      <c r="A3315" s="6" t="s">
        <v>8640</v>
      </c>
      <c r="B3315" s="6" t="s">
        <v>169</v>
      </c>
      <c r="C3315" s="6" t="s">
        <v>414</v>
      </c>
      <c r="F3315" s="6" t="s">
        <v>415</v>
      </c>
      <c r="G3315" s="6" t="s">
        <v>416</v>
      </c>
      <c r="H3315" s="8" t="str">
        <f>VLOOKUP(C3315,agent_name_matching!A:B,2,false)</f>
        <v>Dialog LLM</v>
      </c>
      <c r="I3315" s="32" t="s">
        <v>8641</v>
      </c>
      <c r="J3315" s="6" t="s">
        <v>418</v>
      </c>
      <c r="L3315" s="6">
        <v>5787.0</v>
      </c>
      <c r="M3315" s="6">
        <v>103.0</v>
      </c>
      <c r="N3315" s="6">
        <v>1493.0</v>
      </c>
      <c r="O3315" s="6" t="s">
        <v>8642</v>
      </c>
      <c r="P3315" s="8" t="str">
        <f t="shared" si="1"/>
        <v/>
      </c>
      <c r="Q3315" s="8" t="str">
        <f t="shared" si="12"/>
        <v/>
      </c>
      <c r="R3315" s="8" t="str">
        <f>if(and(P3315&lt;&gt;"",Q3315&lt;&gt;"newexp",Q3315&lt;&gt;"nostart"),countifs(script_conform_dispatching!A:A,P3315,script_conform_dispatching!B:B,Q3315),"")</f>
        <v/>
      </c>
      <c r="S3315" s="8" t="str">
        <f t="shared" si="3"/>
        <v/>
      </c>
    </row>
    <row r="3316" hidden="1">
      <c r="A3316" s="6" t="s">
        <v>8643</v>
      </c>
      <c r="B3316" s="6" t="s">
        <v>169</v>
      </c>
      <c r="C3316" s="6" t="s">
        <v>37</v>
      </c>
      <c r="F3316" s="6" t="s">
        <v>415</v>
      </c>
      <c r="G3316" s="6" t="s">
        <v>416</v>
      </c>
      <c r="H3316" s="8" t="str">
        <f>VLOOKUP(C3316,agent_name_matching!A:B,2,false)</f>
        <v>Patient LLM</v>
      </c>
      <c r="I3316" s="32" t="s">
        <v>8644</v>
      </c>
      <c r="J3316" s="6" t="s">
        <v>418</v>
      </c>
      <c r="K3316" s="6">
        <v>1.0</v>
      </c>
      <c r="L3316" s="6">
        <v>1642.0</v>
      </c>
      <c r="M3316" s="6">
        <v>110.0</v>
      </c>
      <c r="N3316" s="6">
        <v>1618.0</v>
      </c>
      <c r="O3316" s="6" t="s">
        <v>8645</v>
      </c>
      <c r="P3316" s="8" t="str">
        <f t="shared" si="1"/>
        <v/>
      </c>
      <c r="Q3316" s="8" t="str">
        <f t="shared" si="12"/>
        <v/>
      </c>
      <c r="R3316" s="8" t="str">
        <f>if(and(P3316&lt;&gt;"",Q3316&lt;&gt;"newexp",Q3316&lt;&gt;"nostart"),countifs(script_conform_dispatching!A:A,P3316,script_conform_dispatching!B:B,Q3316),"")</f>
        <v/>
      </c>
      <c r="S3316" s="8" t="str">
        <f t="shared" si="3"/>
        <v/>
      </c>
    </row>
    <row r="3317" hidden="1">
      <c r="A3317" s="6" t="s">
        <v>8646</v>
      </c>
      <c r="B3317" s="6" t="s">
        <v>169</v>
      </c>
      <c r="C3317" s="6" t="s">
        <v>411</v>
      </c>
      <c r="H3317" s="8" t="str">
        <f>VLOOKUP(C3317,agent_name_matching!A:B,2,false)</f>
        <v>System</v>
      </c>
      <c r="I3317" s="33"/>
      <c r="O3317" s="6" t="s">
        <v>8647</v>
      </c>
      <c r="P3317" s="8" t="str">
        <f t="shared" si="1"/>
        <v/>
      </c>
      <c r="Q3317" s="8" t="str">
        <f t="shared" si="12"/>
        <v/>
      </c>
      <c r="R3317" s="8" t="str">
        <f>if(and(P3317&lt;&gt;"",Q3317&lt;&gt;"newexp",Q3317&lt;&gt;"nostart"),countifs(script_conform_dispatching!A:A,P3317,script_conform_dispatching!B:B,Q3317),"")</f>
        <v/>
      </c>
      <c r="S3317" s="8" t="str">
        <f t="shared" si="3"/>
        <v/>
      </c>
    </row>
    <row r="3318" hidden="1">
      <c r="A3318" s="6" t="s">
        <v>8648</v>
      </c>
      <c r="B3318" s="6" t="s">
        <v>169</v>
      </c>
      <c r="C3318" s="6" t="s">
        <v>414</v>
      </c>
      <c r="F3318" s="6" t="s">
        <v>415</v>
      </c>
      <c r="G3318" s="6" t="s">
        <v>416</v>
      </c>
      <c r="H3318" s="8" t="str">
        <f>VLOOKUP(C3318,agent_name_matching!A:B,2,false)</f>
        <v>Dialog LLM</v>
      </c>
      <c r="I3318" s="32" t="s">
        <v>8649</v>
      </c>
      <c r="J3318" s="6" t="s">
        <v>418</v>
      </c>
      <c r="L3318" s="6">
        <v>6283.0</v>
      </c>
      <c r="M3318" s="6">
        <v>213.0</v>
      </c>
      <c r="N3318" s="6">
        <v>2745.0</v>
      </c>
      <c r="O3318" s="6" t="s">
        <v>8650</v>
      </c>
      <c r="P3318" s="8" t="str">
        <f t="shared" si="1"/>
        <v/>
      </c>
      <c r="Q3318" s="8" t="str">
        <f t="shared" si="12"/>
        <v/>
      </c>
      <c r="R3318" s="8" t="str">
        <f>if(and(P3318&lt;&gt;"",Q3318&lt;&gt;"newexp",Q3318&lt;&gt;"nostart"),countifs(script_conform_dispatching!A:A,P3318,script_conform_dispatching!B:B,Q3318),"")</f>
        <v/>
      </c>
      <c r="S3318" s="8" t="str">
        <f t="shared" si="3"/>
        <v/>
      </c>
    </row>
    <row r="3319" hidden="1">
      <c r="A3319" s="6" t="s">
        <v>8651</v>
      </c>
      <c r="B3319" s="6" t="s">
        <v>169</v>
      </c>
      <c r="C3319" s="6" t="s">
        <v>37</v>
      </c>
      <c r="F3319" s="6" t="s">
        <v>415</v>
      </c>
      <c r="G3319" s="6" t="s">
        <v>416</v>
      </c>
      <c r="H3319" s="8" t="str">
        <f>VLOOKUP(C3319,agent_name_matching!A:B,2,false)</f>
        <v>Patient LLM</v>
      </c>
      <c r="I3319" s="32" t="s">
        <v>8652</v>
      </c>
      <c r="J3319" s="6" t="s">
        <v>418</v>
      </c>
      <c r="K3319" s="6">
        <v>1.0</v>
      </c>
      <c r="L3319" s="6">
        <v>1959.0</v>
      </c>
      <c r="M3319" s="6">
        <v>52.0</v>
      </c>
      <c r="N3319" s="6">
        <v>1012.0</v>
      </c>
      <c r="O3319" s="6" t="s">
        <v>8653</v>
      </c>
      <c r="P3319" s="8" t="str">
        <f t="shared" si="1"/>
        <v/>
      </c>
      <c r="Q3319" s="8" t="str">
        <f t="shared" si="12"/>
        <v/>
      </c>
      <c r="R3319" s="8" t="str">
        <f>if(and(P3319&lt;&gt;"",Q3319&lt;&gt;"newexp",Q3319&lt;&gt;"nostart"),countifs(script_conform_dispatching!A:A,P3319,script_conform_dispatching!B:B,Q3319),"")</f>
        <v/>
      </c>
      <c r="S3319" s="8" t="str">
        <f t="shared" si="3"/>
        <v/>
      </c>
    </row>
    <row r="3320" hidden="1">
      <c r="A3320" s="6" t="s">
        <v>8654</v>
      </c>
      <c r="B3320" s="6" t="s">
        <v>169</v>
      </c>
      <c r="C3320" s="6" t="s">
        <v>411</v>
      </c>
      <c r="H3320" s="8" t="str">
        <f>VLOOKUP(C3320,agent_name_matching!A:B,2,false)</f>
        <v>System</v>
      </c>
      <c r="I3320" s="33"/>
      <c r="O3320" s="6" t="s">
        <v>8655</v>
      </c>
      <c r="P3320" s="8" t="str">
        <f t="shared" si="1"/>
        <v/>
      </c>
      <c r="Q3320" s="8" t="str">
        <f t="shared" si="12"/>
        <v/>
      </c>
      <c r="R3320" s="8" t="str">
        <f>if(and(P3320&lt;&gt;"",Q3320&lt;&gt;"newexp",Q3320&lt;&gt;"nostart"),countifs(script_conform_dispatching!A:A,P3320,script_conform_dispatching!B:B,Q3320),"")</f>
        <v/>
      </c>
      <c r="S3320" s="8" t="str">
        <f t="shared" si="3"/>
        <v/>
      </c>
    </row>
    <row r="3321" hidden="1">
      <c r="A3321" s="6" t="s">
        <v>8656</v>
      </c>
      <c r="B3321" s="6" t="s">
        <v>169</v>
      </c>
      <c r="C3321" s="6" t="s">
        <v>414</v>
      </c>
      <c r="F3321" s="6" t="s">
        <v>415</v>
      </c>
      <c r="G3321" s="6" t="s">
        <v>416</v>
      </c>
      <c r="H3321" s="8" t="str">
        <f>VLOOKUP(C3321,agent_name_matching!A:B,2,false)</f>
        <v>Dialog LLM</v>
      </c>
      <c r="I3321" s="32" t="s">
        <v>8657</v>
      </c>
      <c r="J3321" s="6" t="s">
        <v>418</v>
      </c>
      <c r="L3321" s="6">
        <v>6831.0</v>
      </c>
      <c r="M3321" s="6">
        <v>335.0</v>
      </c>
      <c r="N3321" s="6">
        <v>6653.0</v>
      </c>
      <c r="O3321" s="6" t="s">
        <v>8658</v>
      </c>
      <c r="P3321" s="8" t="str">
        <f t="shared" si="1"/>
        <v/>
      </c>
      <c r="Q3321" s="8" t="str">
        <f t="shared" si="12"/>
        <v/>
      </c>
      <c r="R3321" s="8" t="str">
        <f>if(and(P3321&lt;&gt;"",Q3321&lt;&gt;"newexp",Q3321&lt;&gt;"nostart"),countifs(script_conform_dispatching!A:A,P3321,script_conform_dispatching!B:B,Q3321),"")</f>
        <v/>
      </c>
      <c r="S3321" s="8" t="str">
        <f t="shared" si="3"/>
        <v/>
      </c>
    </row>
    <row r="3322" hidden="1">
      <c r="A3322" s="6" t="s">
        <v>8659</v>
      </c>
      <c r="B3322" s="6" t="s">
        <v>169</v>
      </c>
      <c r="C3322" s="6" t="s">
        <v>407</v>
      </c>
      <c r="D3322" s="6">
        <v>3.0</v>
      </c>
      <c r="E3322" s="6" t="s">
        <v>445</v>
      </c>
      <c r="H3322" s="8" t="str">
        <f>VLOOKUP(C3322,agent_name_matching!A:B,2,false)</f>
        <v>--</v>
      </c>
      <c r="I3322" s="33"/>
      <c r="O3322" s="6" t="s">
        <v>8660</v>
      </c>
      <c r="P3322" s="8">
        <f t="shared" si="1"/>
        <v>3</v>
      </c>
      <c r="Q3322" s="8">
        <f t="shared" si="12"/>
        <v>4</v>
      </c>
      <c r="R3322" s="8">
        <f>if(and(P3322&lt;&gt;"",Q3322&lt;&gt;"newexp",Q3322&lt;&gt;"nostart"),countifs(script_conform_dispatching!A:A,P3322,script_conform_dispatching!B:B,Q3322),"")</f>
        <v>1</v>
      </c>
      <c r="S3322" s="8" t="str">
        <f t="shared" si="3"/>
        <v/>
      </c>
    </row>
    <row r="3323" hidden="1">
      <c r="A3323" s="6" t="s">
        <v>8661</v>
      </c>
      <c r="B3323" s="6" t="s">
        <v>169</v>
      </c>
      <c r="C3323" s="6" t="s">
        <v>407</v>
      </c>
      <c r="D3323" s="6">
        <v>4.0</v>
      </c>
      <c r="E3323" s="6" t="s">
        <v>408</v>
      </c>
      <c r="H3323" s="8" t="str">
        <f>VLOOKUP(C3323,agent_name_matching!A:B,2,false)</f>
        <v>--</v>
      </c>
      <c r="I3323" s="33"/>
      <c r="O3323" s="6" t="s">
        <v>8662</v>
      </c>
      <c r="P3323" s="8" t="str">
        <f t="shared" si="1"/>
        <v/>
      </c>
      <c r="Q3323" s="8" t="str">
        <f t="shared" si="12"/>
        <v/>
      </c>
      <c r="R3323" s="8" t="str">
        <f>if(and(P3323&lt;&gt;"",Q3323&lt;&gt;"newexp",Q3323&lt;&gt;"nostart"),countifs(script_conform_dispatching!A:A,P3323,script_conform_dispatching!B:B,Q3323),"")</f>
        <v/>
      </c>
      <c r="S3323" s="8" t="str">
        <f t="shared" si="3"/>
        <v/>
      </c>
    </row>
    <row r="3324" hidden="1">
      <c r="A3324" s="6" t="s">
        <v>8663</v>
      </c>
      <c r="B3324" s="6" t="s">
        <v>169</v>
      </c>
      <c r="C3324" s="6" t="s">
        <v>450</v>
      </c>
      <c r="F3324" s="6" t="s">
        <v>415</v>
      </c>
      <c r="G3324" s="6" t="s">
        <v>416</v>
      </c>
      <c r="H3324" s="8" t="str">
        <f>VLOOKUP(C3324,agent_name_matching!A:B,2,false)</f>
        <v>Validator LLM</v>
      </c>
      <c r="I3324" s="32" t="s">
        <v>8664</v>
      </c>
      <c r="J3324" s="6" t="s">
        <v>452</v>
      </c>
      <c r="L3324" s="6">
        <v>2423.0</v>
      </c>
      <c r="M3324" s="6">
        <v>69.0</v>
      </c>
      <c r="N3324" s="6">
        <v>1192.0</v>
      </c>
      <c r="O3324" s="6" t="s">
        <v>8665</v>
      </c>
      <c r="P3324" s="8" t="str">
        <f t="shared" si="1"/>
        <v/>
      </c>
      <c r="Q3324" s="8" t="str">
        <f t="shared" si="12"/>
        <v/>
      </c>
      <c r="R3324" s="8" t="str">
        <f>if(and(P3324&lt;&gt;"",Q3324&lt;&gt;"newexp",Q3324&lt;&gt;"nostart"),countifs(script_conform_dispatching!A:A,P3324,script_conform_dispatching!B:B,Q3324),"")</f>
        <v/>
      </c>
      <c r="S3324" s="8" t="str">
        <f t="shared" si="3"/>
        <v/>
      </c>
    </row>
    <row r="3325" hidden="1">
      <c r="A3325" s="6" t="s">
        <v>8666</v>
      </c>
      <c r="B3325" s="6" t="s">
        <v>169</v>
      </c>
      <c r="C3325" s="6" t="s">
        <v>37</v>
      </c>
      <c r="F3325" s="6" t="s">
        <v>415</v>
      </c>
      <c r="G3325" s="6" t="s">
        <v>416</v>
      </c>
      <c r="H3325" s="8" t="str">
        <f>VLOOKUP(C3325,agent_name_matching!A:B,2,false)</f>
        <v>Patient LLM</v>
      </c>
      <c r="I3325" s="32" t="s">
        <v>8667</v>
      </c>
      <c r="J3325" s="6" t="s">
        <v>418</v>
      </c>
      <c r="K3325" s="6">
        <v>1.0</v>
      </c>
      <c r="L3325" s="6">
        <v>2136.0</v>
      </c>
      <c r="M3325" s="6">
        <v>59.0</v>
      </c>
      <c r="N3325" s="6">
        <v>1309.0</v>
      </c>
      <c r="O3325" s="6" t="s">
        <v>8668</v>
      </c>
      <c r="P3325" s="8" t="str">
        <f t="shared" si="1"/>
        <v/>
      </c>
      <c r="Q3325" s="8" t="str">
        <f t="shared" si="12"/>
        <v/>
      </c>
      <c r="R3325" s="8" t="str">
        <f>if(and(P3325&lt;&gt;"",Q3325&lt;&gt;"newexp",Q3325&lt;&gt;"nostart"),countifs(script_conform_dispatching!A:A,P3325,script_conform_dispatching!B:B,Q3325),"")</f>
        <v/>
      </c>
      <c r="S3325" s="8" t="str">
        <f t="shared" si="3"/>
        <v/>
      </c>
    </row>
    <row r="3326" hidden="1">
      <c r="A3326" s="6" t="s">
        <v>8669</v>
      </c>
      <c r="B3326" s="6" t="s">
        <v>169</v>
      </c>
      <c r="C3326" s="6" t="s">
        <v>411</v>
      </c>
      <c r="H3326" s="8" t="str">
        <f>VLOOKUP(C3326,agent_name_matching!A:B,2,false)</f>
        <v>System</v>
      </c>
      <c r="I3326" s="33"/>
      <c r="O3326" s="6" t="s">
        <v>8670</v>
      </c>
      <c r="P3326" s="8" t="str">
        <f t="shared" si="1"/>
        <v/>
      </c>
      <c r="Q3326" s="8" t="str">
        <f t="shared" si="12"/>
        <v/>
      </c>
      <c r="R3326" s="8" t="str">
        <f>if(and(P3326&lt;&gt;"",Q3326&lt;&gt;"newexp",Q3326&lt;&gt;"nostart"),countifs(script_conform_dispatching!A:A,P3326,script_conform_dispatching!B:B,Q3326),"")</f>
        <v/>
      </c>
      <c r="S3326" s="8" t="str">
        <f t="shared" si="3"/>
        <v/>
      </c>
    </row>
    <row r="3327" hidden="1">
      <c r="A3327" s="6" t="s">
        <v>8671</v>
      </c>
      <c r="B3327" s="6" t="s">
        <v>169</v>
      </c>
      <c r="C3327" s="6" t="s">
        <v>414</v>
      </c>
      <c r="F3327" s="6" t="s">
        <v>415</v>
      </c>
      <c r="G3327" s="6" t="s">
        <v>416</v>
      </c>
      <c r="H3327" s="8" t="str">
        <f>VLOOKUP(C3327,agent_name_matching!A:B,2,false)</f>
        <v>Dialog LLM</v>
      </c>
      <c r="I3327" s="32" t="s">
        <v>8672</v>
      </c>
      <c r="J3327" s="6" t="s">
        <v>418</v>
      </c>
      <c r="L3327" s="6">
        <v>7457.0</v>
      </c>
      <c r="M3327" s="6">
        <v>146.0</v>
      </c>
      <c r="N3327" s="6">
        <v>3079.0</v>
      </c>
      <c r="O3327" s="6" t="s">
        <v>8673</v>
      </c>
      <c r="P3327" s="8" t="str">
        <f t="shared" si="1"/>
        <v/>
      </c>
      <c r="Q3327" s="8" t="str">
        <f t="shared" si="12"/>
        <v/>
      </c>
      <c r="R3327" s="8" t="str">
        <f>if(and(P3327&lt;&gt;"",Q3327&lt;&gt;"newexp",Q3327&lt;&gt;"nostart"),countifs(script_conform_dispatching!A:A,P3327,script_conform_dispatching!B:B,Q3327),"")</f>
        <v/>
      </c>
      <c r="S3327" s="8" t="str">
        <f t="shared" si="3"/>
        <v/>
      </c>
    </row>
    <row r="3328" hidden="1">
      <c r="A3328" s="6" t="s">
        <v>8674</v>
      </c>
      <c r="B3328" s="6" t="s">
        <v>169</v>
      </c>
      <c r="C3328" s="6" t="s">
        <v>37</v>
      </c>
      <c r="F3328" s="6" t="s">
        <v>415</v>
      </c>
      <c r="G3328" s="6" t="s">
        <v>416</v>
      </c>
      <c r="H3328" s="8" t="str">
        <f>VLOOKUP(C3328,agent_name_matching!A:B,2,false)</f>
        <v>Patient LLM</v>
      </c>
      <c r="I3328" s="32" t="s">
        <v>8675</v>
      </c>
      <c r="J3328" s="6" t="s">
        <v>418</v>
      </c>
      <c r="K3328" s="6">
        <v>1.0</v>
      </c>
      <c r="L3328" s="6">
        <v>2335.0</v>
      </c>
      <c r="M3328" s="6">
        <v>88.0</v>
      </c>
      <c r="N3328" s="6">
        <v>1394.0</v>
      </c>
      <c r="O3328" s="6" t="s">
        <v>8676</v>
      </c>
      <c r="P3328" s="8" t="str">
        <f t="shared" si="1"/>
        <v/>
      </c>
      <c r="Q3328" s="8" t="str">
        <f t="shared" si="12"/>
        <v/>
      </c>
      <c r="R3328" s="8" t="str">
        <f>if(and(P3328&lt;&gt;"",Q3328&lt;&gt;"newexp",Q3328&lt;&gt;"nostart"),countifs(script_conform_dispatching!A:A,P3328,script_conform_dispatching!B:B,Q3328),"")</f>
        <v/>
      </c>
      <c r="S3328" s="8" t="str">
        <f t="shared" si="3"/>
        <v/>
      </c>
    </row>
    <row r="3329" hidden="1">
      <c r="A3329" s="6" t="s">
        <v>8677</v>
      </c>
      <c r="B3329" s="6" t="s">
        <v>169</v>
      </c>
      <c r="C3329" s="6" t="s">
        <v>411</v>
      </c>
      <c r="H3329" s="8" t="str">
        <f>VLOOKUP(C3329,agent_name_matching!A:B,2,false)</f>
        <v>System</v>
      </c>
      <c r="I3329" s="33"/>
      <c r="O3329" s="6" t="s">
        <v>8678</v>
      </c>
      <c r="P3329" s="8" t="str">
        <f t="shared" si="1"/>
        <v/>
      </c>
      <c r="Q3329" s="8" t="str">
        <f t="shared" si="12"/>
        <v/>
      </c>
      <c r="R3329" s="8" t="str">
        <f>if(and(P3329&lt;&gt;"",Q3329&lt;&gt;"newexp",Q3329&lt;&gt;"nostart"),countifs(script_conform_dispatching!A:A,P3329,script_conform_dispatching!B:B,Q3329),"")</f>
        <v/>
      </c>
      <c r="S3329" s="8" t="str">
        <f t="shared" si="3"/>
        <v/>
      </c>
    </row>
    <row r="3330" hidden="1">
      <c r="A3330" s="6" t="s">
        <v>8679</v>
      </c>
      <c r="B3330" s="6" t="s">
        <v>169</v>
      </c>
      <c r="C3330" s="6" t="s">
        <v>414</v>
      </c>
      <c r="F3330" s="6" t="s">
        <v>415</v>
      </c>
      <c r="G3330" s="6" t="s">
        <v>416</v>
      </c>
      <c r="H3330" s="8" t="str">
        <f>VLOOKUP(C3330,agent_name_matching!A:B,2,false)</f>
        <v>Dialog LLM</v>
      </c>
      <c r="I3330" s="32" t="s">
        <v>8680</v>
      </c>
      <c r="J3330" s="6" t="s">
        <v>418</v>
      </c>
      <c r="L3330" s="6">
        <v>7923.0</v>
      </c>
      <c r="M3330" s="6">
        <v>312.0</v>
      </c>
      <c r="N3330" s="6">
        <v>4293.0</v>
      </c>
      <c r="O3330" s="6" t="s">
        <v>8681</v>
      </c>
      <c r="P3330" s="8" t="str">
        <f t="shared" si="1"/>
        <v/>
      </c>
      <c r="Q3330" s="8" t="str">
        <f t="shared" si="12"/>
        <v/>
      </c>
      <c r="R3330" s="8" t="str">
        <f>if(and(P3330&lt;&gt;"",Q3330&lt;&gt;"newexp",Q3330&lt;&gt;"nostart"),countifs(script_conform_dispatching!A:A,P3330,script_conform_dispatching!B:B,Q3330),"")</f>
        <v/>
      </c>
      <c r="S3330" s="8" t="str">
        <f t="shared" si="3"/>
        <v/>
      </c>
    </row>
    <row r="3331" hidden="1">
      <c r="A3331" s="6" t="s">
        <v>8682</v>
      </c>
      <c r="B3331" s="6" t="s">
        <v>169</v>
      </c>
      <c r="C3331" s="6" t="s">
        <v>37</v>
      </c>
      <c r="F3331" s="6" t="s">
        <v>415</v>
      </c>
      <c r="G3331" s="6" t="s">
        <v>416</v>
      </c>
      <c r="H3331" s="8" t="str">
        <f>VLOOKUP(C3331,agent_name_matching!A:B,2,false)</f>
        <v>Patient LLM</v>
      </c>
      <c r="I3331" s="32" t="s">
        <v>8683</v>
      </c>
      <c r="J3331" s="6" t="s">
        <v>418</v>
      </c>
      <c r="K3331" s="6">
        <v>1.0</v>
      </c>
      <c r="L3331" s="6">
        <v>2729.0</v>
      </c>
      <c r="M3331" s="6">
        <v>126.0</v>
      </c>
      <c r="N3331" s="6">
        <v>1816.0</v>
      </c>
      <c r="O3331" s="6" t="s">
        <v>8684</v>
      </c>
      <c r="P3331" s="8" t="str">
        <f t="shared" si="1"/>
        <v/>
      </c>
      <c r="Q3331" s="8" t="str">
        <f t="shared" si="12"/>
        <v/>
      </c>
      <c r="R3331" s="8" t="str">
        <f>if(and(P3331&lt;&gt;"",Q3331&lt;&gt;"newexp",Q3331&lt;&gt;"nostart"),countifs(script_conform_dispatching!A:A,P3331,script_conform_dispatching!B:B,Q3331),"")</f>
        <v/>
      </c>
      <c r="S3331" s="8" t="str">
        <f t="shared" si="3"/>
        <v/>
      </c>
    </row>
    <row r="3332" hidden="1">
      <c r="A3332" s="6" t="s">
        <v>8685</v>
      </c>
      <c r="B3332" s="6" t="s">
        <v>169</v>
      </c>
      <c r="C3332" s="6" t="s">
        <v>411</v>
      </c>
      <c r="H3332" s="8" t="str">
        <f>VLOOKUP(C3332,agent_name_matching!A:B,2,false)</f>
        <v>System</v>
      </c>
      <c r="I3332" s="33"/>
      <c r="O3332" s="6" t="s">
        <v>8686</v>
      </c>
      <c r="P3332" s="8" t="str">
        <f t="shared" si="1"/>
        <v/>
      </c>
      <c r="Q3332" s="8" t="str">
        <f t="shared" si="12"/>
        <v/>
      </c>
      <c r="R3332" s="8" t="str">
        <f>if(and(P3332&lt;&gt;"",Q3332&lt;&gt;"newexp",Q3332&lt;&gt;"nostart"),countifs(script_conform_dispatching!A:A,P3332,script_conform_dispatching!B:B,Q3332),"")</f>
        <v/>
      </c>
      <c r="S3332" s="8" t="str">
        <f t="shared" si="3"/>
        <v/>
      </c>
    </row>
    <row r="3333" hidden="1">
      <c r="A3333" s="6" t="s">
        <v>8687</v>
      </c>
      <c r="B3333" s="6" t="s">
        <v>169</v>
      </c>
      <c r="C3333" s="6" t="s">
        <v>414</v>
      </c>
      <c r="F3333" s="6" t="s">
        <v>415</v>
      </c>
      <c r="G3333" s="6" t="s">
        <v>416</v>
      </c>
      <c r="H3333" s="8" t="str">
        <f>VLOOKUP(C3333,agent_name_matching!A:B,2,false)</f>
        <v>Dialog LLM</v>
      </c>
      <c r="I3333" s="32" t="s">
        <v>8688</v>
      </c>
      <c r="J3333" s="6" t="s">
        <v>418</v>
      </c>
      <c r="L3333" s="6">
        <v>8593.0</v>
      </c>
      <c r="M3333" s="6">
        <v>322.0</v>
      </c>
      <c r="N3333" s="6">
        <v>5117.0</v>
      </c>
      <c r="O3333" s="6" t="s">
        <v>8689</v>
      </c>
      <c r="P3333" s="8" t="str">
        <f t="shared" si="1"/>
        <v/>
      </c>
      <c r="Q3333" s="8" t="str">
        <f t="shared" si="12"/>
        <v/>
      </c>
      <c r="R3333" s="8" t="str">
        <f>if(and(P3333&lt;&gt;"",Q3333&lt;&gt;"newexp",Q3333&lt;&gt;"nostart"),countifs(script_conform_dispatching!A:A,P3333,script_conform_dispatching!B:B,Q3333),"")</f>
        <v/>
      </c>
      <c r="S3333" s="8" t="str">
        <f t="shared" si="3"/>
        <v/>
      </c>
    </row>
    <row r="3334" hidden="1">
      <c r="A3334" s="6" t="s">
        <v>8690</v>
      </c>
      <c r="B3334" s="6" t="s">
        <v>169</v>
      </c>
      <c r="C3334" s="6" t="s">
        <v>37</v>
      </c>
      <c r="F3334" s="6" t="s">
        <v>415</v>
      </c>
      <c r="G3334" s="6" t="s">
        <v>416</v>
      </c>
      <c r="H3334" s="8" t="str">
        <f>VLOOKUP(C3334,agent_name_matching!A:B,2,false)</f>
        <v>Patient LLM</v>
      </c>
      <c r="I3334" s="32" t="s">
        <v>8691</v>
      </c>
      <c r="J3334" s="6" t="s">
        <v>418</v>
      </c>
      <c r="K3334" s="6">
        <v>1.0</v>
      </c>
      <c r="L3334" s="6">
        <v>3171.0</v>
      </c>
      <c r="M3334" s="6">
        <v>108.0</v>
      </c>
      <c r="N3334" s="6">
        <v>2869.0</v>
      </c>
      <c r="O3334" s="6" t="s">
        <v>8692</v>
      </c>
      <c r="P3334" s="8" t="str">
        <f t="shared" si="1"/>
        <v/>
      </c>
      <c r="Q3334" s="8" t="str">
        <f t="shared" si="12"/>
        <v/>
      </c>
      <c r="R3334" s="8" t="str">
        <f>if(and(P3334&lt;&gt;"",Q3334&lt;&gt;"newexp",Q3334&lt;&gt;"nostart"),countifs(script_conform_dispatching!A:A,P3334,script_conform_dispatching!B:B,Q3334),"")</f>
        <v/>
      </c>
      <c r="S3334" s="8" t="str">
        <f t="shared" si="3"/>
        <v/>
      </c>
    </row>
    <row r="3335" hidden="1">
      <c r="A3335" s="6" t="s">
        <v>8693</v>
      </c>
      <c r="B3335" s="6" t="s">
        <v>169</v>
      </c>
      <c r="C3335" s="6" t="s">
        <v>411</v>
      </c>
      <c r="H3335" s="8" t="str">
        <f>VLOOKUP(C3335,agent_name_matching!A:B,2,false)</f>
        <v>System</v>
      </c>
      <c r="I3335" s="33"/>
      <c r="O3335" s="6" t="s">
        <v>8694</v>
      </c>
      <c r="P3335" s="8" t="str">
        <f t="shared" si="1"/>
        <v/>
      </c>
      <c r="Q3335" s="8" t="str">
        <f t="shared" si="12"/>
        <v/>
      </c>
      <c r="R3335" s="8" t="str">
        <f>if(and(P3335&lt;&gt;"",Q3335&lt;&gt;"newexp",Q3335&lt;&gt;"nostart"),countifs(script_conform_dispatching!A:A,P3335,script_conform_dispatching!B:B,Q3335),"")</f>
        <v/>
      </c>
      <c r="S3335" s="8" t="str">
        <f t="shared" si="3"/>
        <v/>
      </c>
    </row>
    <row r="3336" hidden="1">
      <c r="A3336" s="6" t="s">
        <v>8695</v>
      </c>
      <c r="B3336" s="6" t="s">
        <v>169</v>
      </c>
      <c r="C3336" s="6" t="s">
        <v>414</v>
      </c>
      <c r="F3336" s="6" t="s">
        <v>415</v>
      </c>
      <c r="G3336" s="6" t="s">
        <v>416</v>
      </c>
      <c r="H3336" s="8" t="str">
        <f>VLOOKUP(C3336,agent_name_matching!A:B,2,false)</f>
        <v>Dialog LLM</v>
      </c>
      <c r="I3336" s="32" t="s">
        <v>8696</v>
      </c>
      <c r="J3336" s="6" t="s">
        <v>418</v>
      </c>
      <c r="L3336" s="6">
        <v>9255.0</v>
      </c>
      <c r="M3336" s="6">
        <v>442.0</v>
      </c>
      <c r="N3336" s="6">
        <v>6618.0</v>
      </c>
      <c r="O3336" s="6" t="s">
        <v>8697</v>
      </c>
      <c r="P3336" s="8" t="str">
        <f t="shared" si="1"/>
        <v/>
      </c>
      <c r="Q3336" s="8" t="str">
        <f t="shared" si="12"/>
        <v/>
      </c>
      <c r="R3336" s="8" t="str">
        <f>if(and(P3336&lt;&gt;"",Q3336&lt;&gt;"newexp",Q3336&lt;&gt;"nostart"),countifs(script_conform_dispatching!A:A,P3336,script_conform_dispatching!B:B,Q3336),"")</f>
        <v/>
      </c>
      <c r="S3336" s="8" t="str">
        <f t="shared" si="3"/>
        <v/>
      </c>
    </row>
    <row r="3337" hidden="1">
      <c r="A3337" s="6" t="s">
        <v>8698</v>
      </c>
      <c r="B3337" s="6" t="s">
        <v>169</v>
      </c>
      <c r="C3337" s="6" t="s">
        <v>407</v>
      </c>
      <c r="D3337" s="6">
        <v>4.0</v>
      </c>
      <c r="E3337" s="6" t="s">
        <v>445</v>
      </c>
      <c r="H3337" s="8" t="str">
        <f>VLOOKUP(C3337,agent_name_matching!A:B,2,false)</f>
        <v>--</v>
      </c>
      <c r="I3337" s="33"/>
      <c r="O3337" s="6" t="s">
        <v>8699</v>
      </c>
      <c r="P3337" s="8">
        <f t="shared" si="1"/>
        <v>4</v>
      </c>
      <c r="Q3337" s="8">
        <f t="shared" si="12"/>
        <v>6</v>
      </c>
      <c r="R3337" s="8">
        <f>if(and(P3337&lt;&gt;"",Q3337&lt;&gt;"newexp",Q3337&lt;&gt;"nostart"),countifs(script_conform_dispatching!A:A,P3337,script_conform_dispatching!B:B,Q3337),"")</f>
        <v>1</v>
      </c>
      <c r="S3337" s="8" t="str">
        <f t="shared" si="3"/>
        <v/>
      </c>
    </row>
    <row r="3338" hidden="1">
      <c r="A3338" s="6" t="s">
        <v>8700</v>
      </c>
      <c r="B3338" s="6" t="s">
        <v>169</v>
      </c>
      <c r="C3338" s="6" t="s">
        <v>407</v>
      </c>
      <c r="D3338" s="6">
        <v>6.0</v>
      </c>
      <c r="E3338" s="6" t="s">
        <v>408</v>
      </c>
      <c r="H3338" s="8" t="str">
        <f>VLOOKUP(C3338,agent_name_matching!A:B,2,false)</f>
        <v>--</v>
      </c>
      <c r="I3338" s="33"/>
      <c r="O3338" s="6" t="s">
        <v>8701</v>
      </c>
      <c r="P3338" s="8" t="str">
        <f t="shared" si="1"/>
        <v/>
      </c>
      <c r="Q3338" s="8" t="str">
        <f t="shared" si="12"/>
        <v/>
      </c>
      <c r="R3338" s="8" t="str">
        <f>if(and(P3338&lt;&gt;"",Q3338&lt;&gt;"newexp",Q3338&lt;&gt;"nostart"),countifs(script_conform_dispatching!A:A,P3338,script_conform_dispatching!B:B,Q3338),"")</f>
        <v/>
      </c>
      <c r="S3338" s="8" t="str">
        <f t="shared" si="3"/>
        <v/>
      </c>
    </row>
    <row r="3339" hidden="1">
      <c r="A3339" s="6" t="s">
        <v>8702</v>
      </c>
      <c r="B3339" s="6" t="s">
        <v>169</v>
      </c>
      <c r="C3339" s="6" t="s">
        <v>450</v>
      </c>
      <c r="F3339" s="6" t="s">
        <v>415</v>
      </c>
      <c r="G3339" s="6" t="s">
        <v>416</v>
      </c>
      <c r="H3339" s="8" t="str">
        <f>VLOOKUP(C3339,agent_name_matching!A:B,2,false)</f>
        <v>Validator LLM</v>
      </c>
      <c r="I3339" s="32" t="s">
        <v>451</v>
      </c>
      <c r="J3339" s="6" t="s">
        <v>452</v>
      </c>
      <c r="L3339" s="6">
        <v>3750.0</v>
      </c>
      <c r="M3339" s="6">
        <v>10.0</v>
      </c>
      <c r="N3339" s="6">
        <v>1103.0</v>
      </c>
      <c r="O3339" s="6" t="s">
        <v>8703</v>
      </c>
      <c r="P3339" s="8" t="str">
        <f t="shared" si="1"/>
        <v/>
      </c>
      <c r="Q3339" s="8" t="str">
        <f t="shared" si="12"/>
        <v/>
      </c>
      <c r="R3339" s="8" t="str">
        <f>if(and(P3339&lt;&gt;"",Q3339&lt;&gt;"newexp",Q3339&lt;&gt;"nostart"),countifs(script_conform_dispatching!A:A,P3339,script_conform_dispatching!B:B,Q3339),"")</f>
        <v/>
      </c>
      <c r="S3339" s="8" t="str">
        <f t="shared" si="3"/>
        <v/>
      </c>
    </row>
    <row r="3340" hidden="1">
      <c r="A3340" s="6" t="s">
        <v>8704</v>
      </c>
      <c r="B3340" s="6" t="s">
        <v>169</v>
      </c>
      <c r="C3340" s="6" t="s">
        <v>37</v>
      </c>
      <c r="F3340" s="6" t="s">
        <v>415</v>
      </c>
      <c r="G3340" s="6" t="s">
        <v>416</v>
      </c>
      <c r="H3340" s="8" t="str">
        <f>VLOOKUP(C3340,agent_name_matching!A:B,2,false)</f>
        <v>Patient LLM</v>
      </c>
      <c r="I3340" s="32" t="s">
        <v>8705</v>
      </c>
      <c r="J3340" s="6" t="s">
        <v>418</v>
      </c>
      <c r="K3340" s="6">
        <v>1.0</v>
      </c>
      <c r="L3340" s="6">
        <v>3523.0</v>
      </c>
      <c r="M3340" s="6">
        <v>115.0</v>
      </c>
      <c r="N3340" s="6">
        <v>1832.0</v>
      </c>
      <c r="O3340" s="6" t="s">
        <v>8706</v>
      </c>
      <c r="P3340" s="8" t="str">
        <f t="shared" si="1"/>
        <v/>
      </c>
      <c r="Q3340" s="8" t="str">
        <f t="shared" si="12"/>
        <v/>
      </c>
      <c r="R3340" s="8" t="str">
        <f>if(and(P3340&lt;&gt;"",Q3340&lt;&gt;"newexp",Q3340&lt;&gt;"nostart"),countifs(script_conform_dispatching!A:A,P3340,script_conform_dispatching!B:B,Q3340),"")</f>
        <v/>
      </c>
      <c r="S3340" s="8" t="str">
        <f t="shared" si="3"/>
        <v/>
      </c>
    </row>
    <row r="3341" hidden="1">
      <c r="A3341" s="6" t="s">
        <v>8707</v>
      </c>
      <c r="B3341" s="6" t="s">
        <v>169</v>
      </c>
      <c r="C3341" s="6" t="s">
        <v>411</v>
      </c>
      <c r="H3341" s="8" t="str">
        <f>VLOOKUP(C3341,agent_name_matching!A:B,2,false)</f>
        <v>System</v>
      </c>
      <c r="I3341" s="33"/>
      <c r="O3341" s="6" t="s">
        <v>8708</v>
      </c>
      <c r="P3341" s="8" t="str">
        <f t="shared" si="1"/>
        <v/>
      </c>
      <c r="Q3341" s="8" t="str">
        <f t="shared" si="12"/>
        <v/>
      </c>
      <c r="R3341" s="8" t="str">
        <f>if(and(P3341&lt;&gt;"",Q3341&lt;&gt;"newexp",Q3341&lt;&gt;"nostart"),countifs(script_conform_dispatching!A:A,P3341,script_conform_dispatching!B:B,Q3341),"")</f>
        <v/>
      </c>
      <c r="S3341" s="8" t="str">
        <f t="shared" si="3"/>
        <v/>
      </c>
    </row>
    <row r="3342" hidden="1">
      <c r="A3342" s="6" t="s">
        <v>8709</v>
      </c>
      <c r="B3342" s="6" t="s">
        <v>169</v>
      </c>
      <c r="C3342" s="6" t="s">
        <v>414</v>
      </c>
      <c r="F3342" s="6" t="s">
        <v>415</v>
      </c>
      <c r="G3342" s="6" t="s">
        <v>416</v>
      </c>
      <c r="H3342" s="8" t="str">
        <f>VLOOKUP(C3342,agent_name_matching!A:B,2,false)</f>
        <v>Dialog LLM</v>
      </c>
      <c r="I3342" s="32" t="s">
        <v>8710</v>
      </c>
      <c r="J3342" s="6" t="s">
        <v>418</v>
      </c>
      <c r="L3342" s="6">
        <v>10032.0</v>
      </c>
      <c r="M3342" s="6">
        <v>132.0</v>
      </c>
      <c r="N3342" s="6">
        <v>2470.0</v>
      </c>
      <c r="O3342" s="6" t="s">
        <v>8711</v>
      </c>
      <c r="P3342" s="8" t="str">
        <f t="shared" si="1"/>
        <v/>
      </c>
      <c r="Q3342" s="8" t="str">
        <f t="shared" si="12"/>
        <v/>
      </c>
      <c r="R3342" s="8" t="str">
        <f>if(and(P3342&lt;&gt;"",Q3342&lt;&gt;"newexp",Q3342&lt;&gt;"nostart"),countifs(script_conform_dispatching!A:A,P3342,script_conform_dispatching!B:B,Q3342),"")</f>
        <v/>
      </c>
      <c r="S3342" s="8" t="str">
        <f t="shared" si="3"/>
        <v/>
      </c>
    </row>
    <row r="3343" hidden="1">
      <c r="A3343" s="6" t="s">
        <v>8712</v>
      </c>
      <c r="B3343" s="6" t="s">
        <v>169</v>
      </c>
      <c r="C3343" s="6" t="s">
        <v>37</v>
      </c>
      <c r="F3343" s="6" t="s">
        <v>415</v>
      </c>
      <c r="G3343" s="6" t="s">
        <v>416</v>
      </c>
      <c r="H3343" s="8" t="str">
        <f>VLOOKUP(C3343,agent_name_matching!A:B,2,false)</f>
        <v>Patient LLM</v>
      </c>
      <c r="I3343" s="32" t="s">
        <v>8713</v>
      </c>
      <c r="J3343" s="6" t="s">
        <v>418</v>
      </c>
      <c r="K3343" s="6">
        <v>1.0</v>
      </c>
      <c r="L3343" s="6">
        <v>3764.0</v>
      </c>
      <c r="M3343" s="6">
        <v>67.0</v>
      </c>
      <c r="N3343" s="6">
        <v>1217.0</v>
      </c>
      <c r="O3343" s="6" t="s">
        <v>8714</v>
      </c>
      <c r="P3343" s="8" t="str">
        <f t="shared" si="1"/>
        <v/>
      </c>
      <c r="Q3343" s="8" t="str">
        <f t="shared" si="12"/>
        <v/>
      </c>
      <c r="R3343" s="8" t="str">
        <f>if(and(P3343&lt;&gt;"",Q3343&lt;&gt;"newexp",Q3343&lt;&gt;"nostart"),countifs(script_conform_dispatching!A:A,P3343,script_conform_dispatching!B:B,Q3343),"")</f>
        <v/>
      </c>
      <c r="S3343" s="8" t="str">
        <f t="shared" si="3"/>
        <v/>
      </c>
    </row>
    <row r="3344" hidden="1">
      <c r="A3344" s="6" t="s">
        <v>8715</v>
      </c>
      <c r="B3344" s="6" t="s">
        <v>169</v>
      </c>
      <c r="C3344" s="6" t="s">
        <v>411</v>
      </c>
      <c r="H3344" s="8" t="str">
        <f>VLOOKUP(C3344,agent_name_matching!A:B,2,false)</f>
        <v>System</v>
      </c>
      <c r="I3344" s="33"/>
      <c r="O3344" s="6" t="s">
        <v>8716</v>
      </c>
      <c r="P3344" s="8" t="str">
        <f t="shared" si="1"/>
        <v/>
      </c>
      <c r="Q3344" s="8" t="str">
        <f t="shared" si="12"/>
        <v/>
      </c>
      <c r="R3344" s="8" t="str">
        <f>if(and(P3344&lt;&gt;"",Q3344&lt;&gt;"newexp",Q3344&lt;&gt;"nostart"),countifs(script_conform_dispatching!A:A,P3344,script_conform_dispatching!B:B,Q3344),"")</f>
        <v/>
      </c>
      <c r="S3344" s="8" t="str">
        <f t="shared" si="3"/>
        <v/>
      </c>
    </row>
    <row r="3345" hidden="1">
      <c r="A3345" s="6" t="s">
        <v>8717</v>
      </c>
      <c r="B3345" s="6" t="s">
        <v>169</v>
      </c>
      <c r="C3345" s="6" t="s">
        <v>414</v>
      </c>
      <c r="F3345" s="6" t="s">
        <v>415</v>
      </c>
      <c r="G3345" s="6" t="s">
        <v>416</v>
      </c>
      <c r="H3345" s="8" t="str">
        <f>VLOOKUP(C3345,agent_name_matching!A:B,2,false)</f>
        <v>Dialog LLM</v>
      </c>
      <c r="I3345" s="32" t="s">
        <v>8718</v>
      </c>
      <c r="J3345" s="6" t="s">
        <v>418</v>
      </c>
      <c r="L3345" s="6">
        <v>10451.0</v>
      </c>
      <c r="M3345" s="6">
        <v>267.0</v>
      </c>
      <c r="N3345" s="6">
        <v>3791.0</v>
      </c>
      <c r="O3345" s="6" t="s">
        <v>8719</v>
      </c>
      <c r="P3345" s="8" t="str">
        <f t="shared" si="1"/>
        <v/>
      </c>
      <c r="Q3345" s="8" t="str">
        <f t="shared" si="12"/>
        <v/>
      </c>
      <c r="R3345" s="8" t="str">
        <f>if(and(P3345&lt;&gt;"",Q3345&lt;&gt;"newexp",Q3345&lt;&gt;"nostart"),countifs(script_conform_dispatching!A:A,P3345,script_conform_dispatching!B:B,Q3345),"")</f>
        <v/>
      </c>
      <c r="S3345" s="8" t="str">
        <f t="shared" si="3"/>
        <v/>
      </c>
    </row>
    <row r="3346" hidden="1">
      <c r="A3346" s="6" t="s">
        <v>8720</v>
      </c>
      <c r="B3346" s="6" t="s">
        <v>169</v>
      </c>
      <c r="C3346" s="6" t="s">
        <v>407</v>
      </c>
      <c r="D3346" s="6">
        <v>6.0</v>
      </c>
      <c r="E3346" s="6" t="s">
        <v>445</v>
      </c>
      <c r="H3346" s="8" t="str">
        <f>VLOOKUP(C3346,agent_name_matching!A:B,2,false)</f>
        <v>--</v>
      </c>
      <c r="I3346" s="33"/>
      <c r="O3346" s="6" t="s">
        <v>8721</v>
      </c>
      <c r="P3346" s="8">
        <f t="shared" si="1"/>
        <v>6</v>
      </c>
      <c r="Q3346" s="8">
        <f t="shared" si="12"/>
        <v>8</v>
      </c>
      <c r="R3346" s="8">
        <f>if(and(P3346&lt;&gt;"",Q3346&lt;&gt;"newexp",Q3346&lt;&gt;"nostart"),countifs(script_conform_dispatching!A:A,P3346,script_conform_dispatching!B:B,Q3346),"")</f>
        <v>1</v>
      </c>
      <c r="S3346" s="8" t="str">
        <f t="shared" si="3"/>
        <v/>
      </c>
    </row>
    <row r="3347" hidden="1">
      <c r="A3347" s="6" t="s">
        <v>8722</v>
      </c>
      <c r="B3347" s="6" t="s">
        <v>169</v>
      </c>
      <c r="C3347" s="6" t="s">
        <v>407</v>
      </c>
      <c r="D3347" s="6">
        <v>8.0</v>
      </c>
      <c r="E3347" s="6" t="s">
        <v>408</v>
      </c>
      <c r="H3347" s="8" t="str">
        <f>VLOOKUP(C3347,agent_name_matching!A:B,2,false)</f>
        <v>--</v>
      </c>
      <c r="I3347" s="33"/>
      <c r="O3347" s="6" t="s">
        <v>8723</v>
      </c>
      <c r="P3347" s="8" t="str">
        <f t="shared" si="1"/>
        <v/>
      </c>
      <c r="Q3347" s="8" t="str">
        <f t="shared" si="12"/>
        <v/>
      </c>
      <c r="R3347" s="8" t="str">
        <f>if(and(P3347&lt;&gt;"",Q3347&lt;&gt;"newexp",Q3347&lt;&gt;"nostart"),countifs(script_conform_dispatching!A:A,P3347,script_conform_dispatching!B:B,Q3347),"")</f>
        <v/>
      </c>
      <c r="S3347" s="8" t="str">
        <f t="shared" si="3"/>
        <v/>
      </c>
    </row>
    <row r="3348" hidden="1">
      <c r="A3348" s="6" t="s">
        <v>8724</v>
      </c>
      <c r="B3348" s="6" t="s">
        <v>169</v>
      </c>
      <c r="C3348" s="6" t="s">
        <v>450</v>
      </c>
      <c r="F3348" s="6" t="s">
        <v>415</v>
      </c>
      <c r="G3348" s="6" t="s">
        <v>416</v>
      </c>
      <c r="H3348" s="8" t="str">
        <f>VLOOKUP(C3348,agent_name_matching!A:B,2,false)</f>
        <v>Validator LLM</v>
      </c>
      <c r="I3348" s="32" t="s">
        <v>8725</v>
      </c>
      <c r="J3348" s="6" t="s">
        <v>452</v>
      </c>
      <c r="L3348" s="6">
        <v>4175.0</v>
      </c>
      <c r="M3348" s="6">
        <v>41.0</v>
      </c>
      <c r="N3348" s="6">
        <v>1289.0</v>
      </c>
      <c r="O3348" s="6" t="s">
        <v>8726</v>
      </c>
      <c r="P3348" s="8" t="str">
        <f t="shared" si="1"/>
        <v/>
      </c>
      <c r="Q3348" s="8" t="str">
        <f t="shared" si="12"/>
        <v/>
      </c>
      <c r="R3348" s="8" t="str">
        <f>if(and(P3348&lt;&gt;"",Q3348&lt;&gt;"newexp",Q3348&lt;&gt;"nostart"),countifs(script_conform_dispatching!A:A,P3348,script_conform_dispatching!B:B,Q3348),"")</f>
        <v/>
      </c>
      <c r="S3348" s="8" t="str">
        <f t="shared" si="3"/>
        <v/>
      </c>
    </row>
    <row r="3349" hidden="1">
      <c r="A3349" s="6" t="s">
        <v>8727</v>
      </c>
      <c r="B3349" s="6" t="s">
        <v>169</v>
      </c>
      <c r="C3349" s="6" t="s">
        <v>37</v>
      </c>
      <c r="F3349" s="6" t="s">
        <v>415</v>
      </c>
      <c r="G3349" s="6" t="s">
        <v>416</v>
      </c>
      <c r="H3349" s="8" t="str">
        <f>VLOOKUP(C3349,agent_name_matching!A:B,2,false)</f>
        <v>Patient LLM</v>
      </c>
      <c r="I3349" s="32" t="s">
        <v>8728</v>
      </c>
      <c r="J3349" s="6" t="s">
        <v>418</v>
      </c>
      <c r="K3349" s="6">
        <v>1.0</v>
      </c>
      <c r="L3349" s="6">
        <v>3965.0</v>
      </c>
      <c r="M3349" s="6">
        <v>52.0</v>
      </c>
      <c r="N3349" s="6">
        <v>1498.0</v>
      </c>
      <c r="O3349" s="6" t="s">
        <v>8729</v>
      </c>
      <c r="P3349" s="8" t="str">
        <f t="shared" si="1"/>
        <v/>
      </c>
      <c r="Q3349" s="8" t="str">
        <f t="shared" si="12"/>
        <v/>
      </c>
      <c r="R3349" s="8" t="str">
        <f>if(and(P3349&lt;&gt;"",Q3349&lt;&gt;"newexp",Q3349&lt;&gt;"nostart"),countifs(script_conform_dispatching!A:A,P3349,script_conform_dispatching!B:B,Q3349),"")</f>
        <v/>
      </c>
      <c r="S3349" s="8" t="str">
        <f t="shared" si="3"/>
        <v/>
      </c>
    </row>
    <row r="3350" hidden="1">
      <c r="A3350" s="6" t="s">
        <v>8730</v>
      </c>
      <c r="B3350" s="6" t="s">
        <v>169</v>
      </c>
      <c r="C3350" s="6" t="s">
        <v>411</v>
      </c>
      <c r="H3350" s="8" t="str">
        <f>VLOOKUP(C3350,agent_name_matching!A:B,2,false)</f>
        <v>System</v>
      </c>
      <c r="I3350" s="33"/>
      <c r="O3350" s="6" t="s">
        <v>8731</v>
      </c>
      <c r="P3350" s="8" t="str">
        <f t="shared" si="1"/>
        <v/>
      </c>
      <c r="Q3350" s="8" t="str">
        <f t="shared" si="12"/>
        <v/>
      </c>
      <c r="R3350" s="8" t="str">
        <f>if(and(P3350&lt;&gt;"",Q3350&lt;&gt;"newexp",Q3350&lt;&gt;"nostart"),countifs(script_conform_dispatching!A:A,P3350,script_conform_dispatching!B:B,Q3350),"")</f>
        <v/>
      </c>
      <c r="S3350" s="8" t="str">
        <f t="shared" si="3"/>
        <v/>
      </c>
    </row>
    <row r="3351" hidden="1">
      <c r="A3351" s="6" t="s">
        <v>8732</v>
      </c>
      <c r="B3351" s="6" t="s">
        <v>169</v>
      </c>
      <c r="C3351" s="6" t="s">
        <v>414</v>
      </c>
      <c r="F3351" s="6" t="s">
        <v>415</v>
      </c>
      <c r="G3351" s="6" t="s">
        <v>416</v>
      </c>
      <c r="H3351" s="8" t="str">
        <f>VLOOKUP(C3351,agent_name_matching!A:B,2,false)</f>
        <v>Dialog LLM</v>
      </c>
      <c r="I3351" s="32" t="s">
        <v>8733</v>
      </c>
      <c r="J3351" s="6" t="s">
        <v>418</v>
      </c>
      <c r="L3351" s="6">
        <v>10925.0</v>
      </c>
      <c r="M3351" s="6">
        <v>127.0</v>
      </c>
      <c r="N3351" s="6">
        <v>2558.0</v>
      </c>
      <c r="O3351" s="6" t="s">
        <v>8734</v>
      </c>
      <c r="P3351" s="8" t="str">
        <f t="shared" si="1"/>
        <v/>
      </c>
      <c r="Q3351" s="8" t="str">
        <f t="shared" si="12"/>
        <v/>
      </c>
      <c r="R3351" s="8" t="str">
        <f>if(and(P3351&lt;&gt;"",Q3351&lt;&gt;"newexp",Q3351&lt;&gt;"nostart"),countifs(script_conform_dispatching!A:A,P3351,script_conform_dispatching!B:B,Q3351),"")</f>
        <v/>
      </c>
      <c r="S3351" s="8" t="str">
        <f t="shared" si="3"/>
        <v/>
      </c>
    </row>
    <row r="3352" hidden="1">
      <c r="A3352" s="6" t="s">
        <v>8735</v>
      </c>
      <c r="B3352" s="6" t="s">
        <v>169</v>
      </c>
      <c r="C3352" s="6" t="s">
        <v>407</v>
      </c>
      <c r="D3352" s="6">
        <v>8.0</v>
      </c>
      <c r="E3352" s="6" t="s">
        <v>445</v>
      </c>
      <c r="H3352" s="8" t="str">
        <f>VLOOKUP(C3352,agent_name_matching!A:B,2,false)</f>
        <v>--</v>
      </c>
      <c r="I3352" s="33"/>
      <c r="O3352" s="6" t="s">
        <v>8736</v>
      </c>
      <c r="P3352" s="8">
        <f t="shared" si="1"/>
        <v>8</v>
      </c>
      <c r="Q3352" s="8" t="str">
        <f t="shared" si="12"/>
        <v>newexp</v>
      </c>
      <c r="R3352" s="8" t="str">
        <f>if(and(P3352&lt;&gt;"",Q3352&lt;&gt;"newexp",Q3352&lt;&gt;"nostart"),countifs(script_conform_dispatching!A:A,P3352,script_conform_dispatching!B:B,Q3352),"")</f>
        <v/>
      </c>
      <c r="S3352" s="8" t="str">
        <f t="shared" si="3"/>
        <v/>
      </c>
    </row>
    <row r="3353" hidden="1">
      <c r="A3353" s="6" t="s">
        <v>8737</v>
      </c>
      <c r="B3353" s="6" t="s">
        <v>169</v>
      </c>
      <c r="C3353" s="6" t="s">
        <v>450</v>
      </c>
      <c r="F3353" s="6" t="s">
        <v>415</v>
      </c>
      <c r="G3353" s="6" t="s">
        <v>416</v>
      </c>
      <c r="H3353" s="8" t="str">
        <f>VLOOKUP(C3353,agent_name_matching!A:B,2,false)</f>
        <v>Validator LLM</v>
      </c>
      <c r="I3353" s="32" t="s">
        <v>1516</v>
      </c>
      <c r="J3353" s="6" t="s">
        <v>452</v>
      </c>
      <c r="L3353" s="6">
        <v>4283.0</v>
      </c>
      <c r="M3353" s="6">
        <v>45.0</v>
      </c>
      <c r="N3353" s="6">
        <v>1328.0</v>
      </c>
      <c r="O3353" s="6" t="s">
        <v>8738</v>
      </c>
      <c r="P3353" s="8" t="str">
        <f t="shared" si="1"/>
        <v/>
      </c>
      <c r="Q3353" s="8" t="str">
        <f t="shared" si="12"/>
        <v/>
      </c>
      <c r="R3353" s="8" t="str">
        <f>if(and(P3353&lt;&gt;"",Q3353&lt;&gt;"newexp",Q3353&lt;&gt;"nostart"),countifs(script_conform_dispatching!A:A,P3353,script_conform_dispatching!B:B,Q3353),"")</f>
        <v/>
      </c>
      <c r="S3353" s="8" t="str">
        <f t="shared" si="3"/>
        <v/>
      </c>
    </row>
    <row r="3354" hidden="1">
      <c r="A3354" s="6" t="s">
        <v>8739</v>
      </c>
      <c r="B3354" s="6" t="s">
        <v>172</v>
      </c>
      <c r="C3354" s="6" t="s">
        <v>407</v>
      </c>
      <c r="D3354" s="6">
        <v>1.0</v>
      </c>
      <c r="E3354" s="6" t="s">
        <v>408</v>
      </c>
      <c r="H3354" s="8" t="str">
        <f>VLOOKUP(C3354,agent_name_matching!A:B,2,false)</f>
        <v>--</v>
      </c>
      <c r="I3354" s="33"/>
      <c r="O3354" s="6" t="s">
        <v>8740</v>
      </c>
      <c r="P3354" s="8" t="str">
        <f t="shared" si="1"/>
        <v/>
      </c>
      <c r="Q3354" s="8" t="str">
        <f t="shared" si="12"/>
        <v/>
      </c>
      <c r="R3354" s="8" t="str">
        <f>if(and(P3354&lt;&gt;"",Q3354&lt;&gt;"newexp",Q3354&lt;&gt;"nostart"),countifs(script_conform_dispatching!A:A,P3354,script_conform_dispatching!B:B,Q3354),"")</f>
        <v/>
      </c>
      <c r="S3354" s="8" t="str">
        <f t="shared" si="3"/>
        <v/>
      </c>
    </row>
    <row r="3355" hidden="1">
      <c r="A3355" s="6" t="s">
        <v>8741</v>
      </c>
      <c r="B3355" s="6" t="s">
        <v>172</v>
      </c>
      <c r="C3355" s="6" t="s">
        <v>411</v>
      </c>
      <c r="H3355" s="8" t="str">
        <f>VLOOKUP(C3355,agent_name_matching!A:B,2,false)</f>
        <v>System</v>
      </c>
      <c r="I3355" s="33"/>
      <c r="O3355" s="6" t="s">
        <v>8742</v>
      </c>
      <c r="P3355" s="8" t="str">
        <f t="shared" si="1"/>
        <v/>
      </c>
      <c r="Q3355" s="8" t="str">
        <f t="shared" si="12"/>
        <v/>
      </c>
      <c r="R3355" s="8" t="str">
        <f>if(and(P3355&lt;&gt;"",Q3355&lt;&gt;"newexp",Q3355&lt;&gt;"nostart"),countifs(script_conform_dispatching!A:A,P3355,script_conform_dispatching!B:B,Q3355),"")</f>
        <v/>
      </c>
      <c r="S3355" s="8" t="str">
        <f t="shared" si="3"/>
        <v/>
      </c>
    </row>
    <row r="3356" hidden="1">
      <c r="A3356" s="6" t="s">
        <v>8743</v>
      </c>
      <c r="B3356" s="6" t="s">
        <v>172</v>
      </c>
      <c r="C3356" s="6" t="s">
        <v>414</v>
      </c>
      <c r="F3356" s="6" t="s">
        <v>415</v>
      </c>
      <c r="G3356" s="6" t="s">
        <v>416</v>
      </c>
      <c r="H3356" s="8" t="str">
        <f>VLOOKUP(C3356,agent_name_matching!A:B,2,false)</f>
        <v>Dialog LLM</v>
      </c>
      <c r="I3356" s="32" t="s">
        <v>417</v>
      </c>
      <c r="J3356" s="6" t="s">
        <v>418</v>
      </c>
      <c r="L3356" s="6">
        <v>2328.0</v>
      </c>
      <c r="M3356" s="6">
        <v>42.0</v>
      </c>
      <c r="N3356" s="6">
        <v>975.0</v>
      </c>
      <c r="O3356" s="6" t="s">
        <v>8744</v>
      </c>
      <c r="P3356" s="8" t="str">
        <f t="shared" si="1"/>
        <v/>
      </c>
      <c r="Q3356" s="8" t="str">
        <f t="shared" si="12"/>
        <v/>
      </c>
      <c r="R3356" s="8" t="str">
        <f>if(and(P3356&lt;&gt;"",Q3356&lt;&gt;"newexp",Q3356&lt;&gt;"nostart"),countifs(script_conform_dispatching!A:A,P3356,script_conform_dispatching!B:B,Q3356),"")</f>
        <v/>
      </c>
      <c r="S3356" s="8" t="str">
        <f t="shared" si="3"/>
        <v/>
      </c>
    </row>
    <row r="3357" hidden="1">
      <c r="A3357" s="6" t="s">
        <v>8745</v>
      </c>
      <c r="B3357" s="6" t="s">
        <v>172</v>
      </c>
      <c r="C3357" s="6" t="s">
        <v>37</v>
      </c>
      <c r="F3357" s="6" t="s">
        <v>415</v>
      </c>
      <c r="G3357" s="6" t="s">
        <v>416</v>
      </c>
      <c r="H3357" s="8" t="str">
        <f>VLOOKUP(C3357,agent_name_matching!A:B,2,false)</f>
        <v>Patient LLM</v>
      </c>
      <c r="I3357" s="32" t="s">
        <v>8746</v>
      </c>
      <c r="J3357" s="6" t="s">
        <v>418</v>
      </c>
      <c r="K3357" s="6">
        <v>1.0</v>
      </c>
      <c r="L3357" s="6">
        <v>387.0</v>
      </c>
      <c r="M3357" s="6">
        <v>45.0</v>
      </c>
      <c r="N3357" s="6">
        <v>1299.0</v>
      </c>
      <c r="O3357" s="6" t="s">
        <v>8747</v>
      </c>
      <c r="P3357" s="8" t="str">
        <f t="shared" si="1"/>
        <v/>
      </c>
      <c r="Q3357" s="8" t="str">
        <f t="shared" si="12"/>
        <v/>
      </c>
      <c r="R3357" s="8" t="str">
        <f>if(and(P3357&lt;&gt;"",Q3357&lt;&gt;"newexp",Q3357&lt;&gt;"nostart"),countifs(script_conform_dispatching!A:A,P3357,script_conform_dispatching!B:B,Q3357),"")</f>
        <v/>
      </c>
      <c r="S3357" s="8" t="str">
        <f t="shared" si="3"/>
        <v/>
      </c>
    </row>
    <row r="3358" hidden="1">
      <c r="A3358" s="6" t="s">
        <v>8748</v>
      </c>
      <c r="B3358" s="6" t="s">
        <v>172</v>
      </c>
      <c r="C3358" s="6" t="s">
        <v>411</v>
      </c>
      <c r="H3358" s="8" t="str">
        <f>VLOOKUP(C3358,agent_name_matching!A:B,2,false)</f>
        <v>System</v>
      </c>
      <c r="I3358" s="33"/>
      <c r="O3358" s="6" t="s">
        <v>8749</v>
      </c>
      <c r="P3358" s="8" t="str">
        <f t="shared" si="1"/>
        <v/>
      </c>
      <c r="Q3358" s="8" t="str">
        <f t="shared" si="12"/>
        <v/>
      </c>
      <c r="R3358" s="8" t="str">
        <f>if(and(P3358&lt;&gt;"",Q3358&lt;&gt;"newexp",Q3358&lt;&gt;"nostart"),countifs(script_conform_dispatching!A:A,P3358,script_conform_dispatching!B:B,Q3358),"")</f>
        <v/>
      </c>
      <c r="S3358" s="8" t="str">
        <f t="shared" si="3"/>
        <v/>
      </c>
    </row>
    <row r="3359" hidden="1">
      <c r="A3359" s="6" t="s">
        <v>8750</v>
      </c>
      <c r="B3359" s="6" t="s">
        <v>172</v>
      </c>
      <c r="C3359" s="6" t="s">
        <v>414</v>
      </c>
      <c r="F3359" s="6" t="s">
        <v>415</v>
      </c>
      <c r="G3359" s="6" t="s">
        <v>416</v>
      </c>
      <c r="H3359" s="8" t="str">
        <f>VLOOKUP(C3359,agent_name_matching!A:B,2,false)</f>
        <v>Dialog LLM</v>
      </c>
      <c r="I3359" s="32" t="s">
        <v>8751</v>
      </c>
      <c r="J3359" s="6" t="s">
        <v>418</v>
      </c>
      <c r="L3359" s="6">
        <v>2564.0</v>
      </c>
      <c r="M3359" s="6">
        <v>50.0</v>
      </c>
      <c r="N3359" s="6">
        <v>1001.0</v>
      </c>
      <c r="O3359" s="6" t="s">
        <v>8752</v>
      </c>
      <c r="P3359" s="8" t="str">
        <f t="shared" si="1"/>
        <v/>
      </c>
      <c r="Q3359" s="8" t="str">
        <f t="shared" si="12"/>
        <v/>
      </c>
      <c r="R3359" s="8" t="str">
        <f>if(and(P3359&lt;&gt;"",Q3359&lt;&gt;"newexp",Q3359&lt;&gt;"nostart"),countifs(script_conform_dispatching!A:A,P3359,script_conform_dispatching!B:B,Q3359),"")</f>
        <v/>
      </c>
      <c r="S3359" s="8" t="str">
        <f t="shared" si="3"/>
        <v/>
      </c>
    </row>
    <row r="3360" hidden="1">
      <c r="A3360" s="6" t="s">
        <v>8753</v>
      </c>
      <c r="B3360" s="6" t="s">
        <v>172</v>
      </c>
      <c r="C3360" s="6" t="s">
        <v>37</v>
      </c>
      <c r="F3360" s="6" t="s">
        <v>415</v>
      </c>
      <c r="G3360" s="6" t="s">
        <v>416</v>
      </c>
      <c r="H3360" s="8" t="str">
        <f>VLOOKUP(C3360,agent_name_matching!A:B,2,false)</f>
        <v>Patient LLM</v>
      </c>
      <c r="I3360" s="32" t="s">
        <v>8754</v>
      </c>
      <c r="J3360" s="6" t="s">
        <v>418</v>
      </c>
      <c r="K3360" s="6">
        <v>1.0</v>
      </c>
      <c r="L3360" s="6">
        <v>476.0</v>
      </c>
      <c r="M3360" s="6">
        <v>14.0</v>
      </c>
      <c r="N3360" s="6">
        <v>616.0</v>
      </c>
      <c r="O3360" s="6" t="s">
        <v>8755</v>
      </c>
      <c r="P3360" s="8" t="str">
        <f t="shared" si="1"/>
        <v/>
      </c>
      <c r="Q3360" s="8" t="str">
        <f t="shared" si="12"/>
        <v/>
      </c>
      <c r="R3360" s="8" t="str">
        <f>if(and(P3360&lt;&gt;"",Q3360&lt;&gt;"newexp",Q3360&lt;&gt;"nostart"),countifs(script_conform_dispatching!A:A,P3360,script_conform_dispatching!B:B,Q3360),"")</f>
        <v/>
      </c>
      <c r="S3360" s="8" t="str">
        <f t="shared" si="3"/>
        <v/>
      </c>
    </row>
    <row r="3361" hidden="1">
      <c r="A3361" s="6" t="s">
        <v>8756</v>
      </c>
      <c r="B3361" s="6" t="s">
        <v>172</v>
      </c>
      <c r="C3361" s="6" t="s">
        <v>411</v>
      </c>
      <c r="H3361" s="8" t="str">
        <f>VLOOKUP(C3361,agent_name_matching!A:B,2,false)</f>
        <v>System</v>
      </c>
      <c r="I3361" s="33"/>
      <c r="O3361" s="6" t="s">
        <v>8757</v>
      </c>
      <c r="P3361" s="8" t="str">
        <f t="shared" si="1"/>
        <v/>
      </c>
      <c r="Q3361" s="8" t="str">
        <f t="shared" si="12"/>
        <v/>
      </c>
      <c r="R3361" s="8" t="str">
        <f>if(and(P3361&lt;&gt;"",Q3361&lt;&gt;"newexp",Q3361&lt;&gt;"nostart"),countifs(script_conform_dispatching!A:A,P3361,script_conform_dispatching!B:B,Q3361),"")</f>
        <v/>
      </c>
      <c r="S3361" s="8" t="str">
        <f t="shared" si="3"/>
        <v/>
      </c>
    </row>
    <row r="3362" hidden="1">
      <c r="A3362" s="6" t="s">
        <v>8758</v>
      </c>
      <c r="B3362" s="6" t="s">
        <v>172</v>
      </c>
      <c r="C3362" s="6" t="s">
        <v>414</v>
      </c>
      <c r="F3362" s="6" t="s">
        <v>415</v>
      </c>
      <c r="G3362" s="6" t="s">
        <v>416</v>
      </c>
      <c r="H3362" s="8" t="str">
        <f>VLOOKUP(C3362,agent_name_matching!A:B,2,false)</f>
        <v>Dialog LLM</v>
      </c>
      <c r="I3362" s="32" t="s">
        <v>8759</v>
      </c>
      <c r="J3362" s="6" t="s">
        <v>418</v>
      </c>
      <c r="L3362" s="6">
        <v>2777.0</v>
      </c>
      <c r="M3362" s="6">
        <v>47.0</v>
      </c>
      <c r="N3362" s="6">
        <v>904.0</v>
      </c>
      <c r="O3362" s="6" t="s">
        <v>8760</v>
      </c>
      <c r="P3362" s="8" t="str">
        <f t="shared" si="1"/>
        <v/>
      </c>
      <c r="Q3362" s="8" t="str">
        <f t="shared" si="12"/>
        <v/>
      </c>
      <c r="R3362" s="8" t="str">
        <f>if(and(P3362&lt;&gt;"",Q3362&lt;&gt;"newexp",Q3362&lt;&gt;"nostart"),countifs(script_conform_dispatching!A:A,P3362,script_conform_dispatching!B:B,Q3362),"")</f>
        <v/>
      </c>
      <c r="S3362" s="8" t="str">
        <f t="shared" si="3"/>
        <v/>
      </c>
    </row>
    <row r="3363" hidden="1">
      <c r="A3363" s="6" t="s">
        <v>8761</v>
      </c>
      <c r="B3363" s="6" t="s">
        <v>172</v>
      </c>
      <c r="C3363" s="6" t="s">
        <v>37</v>
      </c>
      <c r="F3363" s="6" t="s">
        <v>415</v>
      </c>
      <c r="G3363" s="6" t="s">
        <v>416</v>
      </c>
      <c r="H3363" s="8" t="str">
        <f>VLOOKUP(C3363,agent_name_matching!A:B,2,false)</f>
        <v>Patient LLM</v>
      </c>
      <c r="I3363" s="32" t="s">
        <v>8762</v>
      </c>
      <c r="J3363" s="6" t="s">
        <v>418</v>
      </c>
      <c r="K3363" s="6">
        <v>1.0</v>
      </c>
      <c r="L3363" s="6">
        <v>531.0</v>
      </c>
      <c r="M3363" s="6">
        <v>48.0</v>
      </c>
      <c r="N3363" s="6">
        <v>1225.0</v>
      </c>
      <c r="O3363" s="6" t="s">
        <v>8763</v>
      </c>
      <c r="P3363" s="8" t="str">
        <f t="shared" si="1"/>
        <v/>
      </c>
      <c r="Q3363" s="8" t="str">
        <f t="shared" si="12"/>
        <v/>
      </c>
      <c r="R3363" s="8" t="str">
        <f>if(and(P3363&lt;&gt;"",Q3363&lt;&gt;"newexp",Q3363&lt;&gt;"nostart"),countifs(script_conform_dispatching!A:A,P3363,script_conform_dispatching!B:B,Q3363),"")</f>
        <v/>
      </c>
      <c r="S3363" s="8" t="str">
        <f t="shared" si="3"/>
        <v/>
      </c>
    </row>
    <row r="3364" hidden="1">
      <c r="A3364" s="6" t="s">
        <v>8764</v>
      </c>
      <c r="B3364" s="6" t="s">
        <v>172</v>
      </c>
      <c r="C3364" s="6" t="s">
        <v>411</v>
      </c>
      <c r="H3364" s="8" t="str">
        <f>VLOOKUP(C3364,agent_name_matching!A:B,2,false)</f>
        <v>System</v>
      </c>
      <c r="I3364" s="33"/>
      <c r="O3364" s="6" t="s">
        <v>8765</v>
      </c>
      <c r="P3364" s="8" t="str">
        <f t="shared" si="1"/>
        <v/>
      </c>
      <c r="Q3364" s="8" t="str">
        <f t="shared" si="12"/>
        <v/>
      </c>
      <c r="R3364" s="8" t="str">
        <f>if(and(P3364&lt;&gt;"",Q3364&lt;&gt;"newexp",Q3364&lt;&gt;"nostart"),countifs(script_conform_dispatching!A:A,P3364,script_conform_dispatching!B:B,Q3364),"")</f>
        <v/>
      </c>
      <c r="S3364" s="8" t="str">
        <f t="shared" si="3"/>
        <v/>
      </c>
    </row>
    <row r="3365" hidden="1">
      <c r="A3365" s="6" t="s">
        <v>8766</v>
      </c>
      <c r="B3365" s="6" t="s">
        <v>172</v>
      </c>
      <c r="C3365" s="6" t="s">
        <v>414</v>
      </c>
      <c r="F3365" s="6" t="s">
        <v>415</v>
      </c>
      <c r="G3365" s="6" t="s">
        <v>416</v>
      </c>
      <c r="H3365" s="8" t="str">
        <f>VLOOKUP(C3365,agent_name_matching!A:B,2,false)</f>
        <v>Dialog LLM</v>
      </c>
      <c r="I3365" s="32" t="s">
        <v>8767</v>
      </c>
      <c r="J3365" s="6" t="s">
        <v>418</v>
      </c>
      <c r="L3365" s="6">
        <v>3021.0</v>
      </c>
      <c r="M3365" s="6">
        <v>102.0</v>
      </c>
      <c r="N3365" s="6">
        <v>1878.0</v>
      </c>
      <c r="O3365" s="6" t="s">
        <v>8768</v>
      </c>
      <c r="P3365" s="8" t="str">
        <f t="shared" si="1"/>
        <v/>
      </c>
      <c r="Q3365" s="8" t="str">
        <f t="shared" si="12"/>
        <v/>
      </c>
      <c r="R3365" s="8" t="str">
        <f>if(and(P3365&lt;&gt;"",Q3365&lt;&gt;"newexp",Q3365&lt;&gt;"nostart"),countifs(script_conform_dispatching!A:A,P3365,script_conform_dispatching!B:B,Q3365),"")</f>
        <v/>
      </c>
      <c r="S3365" s="8" t="str">
        <f t="shared" si="3"/>
        <v/>
      </c>
    </row>
    <row r="3366" hidden="1">
      <c r="A3366" s="6" t="s">
        <v>8769</v>
      </c>
      <c r="B3366" s="6" t="s">
        <v>172</v>
      </c>
      <c r="C3366" s="6" t="s">
        <v>37</v>
      </c>
      <c r="F3366" s="6" t="s">
        <v>415</v>
      </c>
      <c r="G3366" s="6" t="s">
        <v>416</v>
      </c>
      <c r="H3366" s="8" t="str">
        <f>VLOOKUP(C3366,agent_name_matching!A:B,2,false)</f>
        <v>Patient LLM</v>
      </c>
      <c r="I3366" s="32" t="s">
        <v>8770</v>
      </c>
      <c r="J3366" s="6" t="s">
        <v>418</v>
      </c>
      <c r="K3366" s="6">
        <v>1.0</v>
      </c>
      <c r="L3366" s="6">
        <v>675.0</v>
      </c>
      <c r="M3366" s="6">
        <v>46.0</v>
      </c>
      <c r="N3366" s="6">
        <v>864.0</v>
      </c>
      <c r="O3366" s="6" t="s">
        <v>8771</v>
      </c>
      <c r="P3366" s="8" t="str">
        <f t="shared" si="1"/>
        <v/>
      </c>
      <c r="Q3366" s="8" t="str">
        <f t="shared" si="12"/>
        <v/>
      </c>
      <c r="R3366" s="8" t="str">
        <f>if(and(P3366&lt;&gt;"",Q3366&lt;&gt;"newexp",Q3366&lt;&gt;"nostart"),countifs(script_conform_dispatching!A:A,P3366,script_conform_dispatching!B:B,Q3366),"")</f>
        <v/>
      </c>
      <c r="S3366" s="8" t="str">
        <f t="shared" si="3"/>
        <v/>
      </c>
    </row>
    <row r="3367" hidden="1">
      <c r="A3367" s="6" t="s">
        <v>8772</v>
      </c>
      <c r="B3367" s="6" t="s">
        <v>172</v>
      </c>
      <c r="C3367" s="6" t="s">
        <v>411</v>
      </c>
      <c r="H3367" s="8" t="str">
        <f>VLOOKUP(C3367,agent_name_matching!A:B,2,false)</f>
        <v>System</v>
      </c>
      <c r="I3367" s="33"/>
      <c r="O3367" s="6" t="s">
        <v>8773</v>
      </c>
      <c r="P3367" s="8" t="str">
        <f t="shared" si="1"/>
        <v/>
      </c>
      <c r="Q3367" s="8" t="str">
        <f t="shared" si="12"/>
        <v/>
      </c>
      <c r="R3367" s="8" t="str">
        <f>if(and(P3367&lt;&gt;"",Q3367&lt;&gt;"newexp",Q3367&lt;&gt;"nostart"),countifs(script_conform_dispatching!A:A,P3367,script_conform_dispatching!B:B,Q3367),"")</f>
        <v/>
      </c>
      <c r="S3367" s="8" t="str">
        <f t="shared" si="3"/>
        <v/>
      </c>
    </row>
    <row r="3368" hidden="1">
      <c r="A3368" s="6" t="s">
        <v>8774</v>
      </c>
      <c r="B3368" s="6" t="s">
        <v>172</v>
      </c>
      <c r="C3368" s="6" t="s">
        <v>414</v>
      </c>
      <c r="F3368" s="6" t="s">
        <v>415</v>
      </c>
      <c r="G3368" s="6" t="s">
        <v>416</v>
      </c>
      <c r="H3368" s="8" t="str">
        <f>VLOOKUP(C3368,agent_name_matching!A:B,2,false)</f>
        <v>Dialog LLM</v>
      </c>
      <c r="I3368" s="32" t="s">
        <v>8775</v>
      </c>
      <c r="J3368" s="6" t="s">
        <v>418</v>
      </c>
      <c r="L3368" s="6">
        <v>3318.0</v>
      </c>
      <c r="M3368" s="6">
        <v>200.0</v>
      </c>
      <c r="N3368" s="6">
        <v>2197.0</v>
      </c>
      <c r="O3368" s="6" t="s">
        <v>8776</v>
      </c>
      <c r="P3368" s="8" t="str">
        <f t="shared" si="1"/>
        <v/>
      </c>
      <c r="Q3368" s="8" t="str">
        <f t="shared" si="12"/>
        <v/>
      </c>
      <c r="R3368" s="8" t="str">
        <f>if(and(P3368&lt;&gt;"",Q3368&lt;&gt;"newexp",Q3368&lt;&gt;"nostart"),countifs(script_conform_dispatching!A:A,P3368,script_conform_dispatching!B:B,Q3368),"")</f>
        <v/>
      </c>
      <c r="S3368" s="8" t="str">
        <f t="shared" si="3"/>
        <v/>
      </c>
    </row>
    <row r="3369" hidden="1">
      <c r="A3369" s="6" t="s">
        <v>8777</v>
      </c>
      <c r="B3369" s="6" t="s">
        <v>172</v>
      </c>
      <c r="C3369" s="6" t="s">
        <v>407</v>
      </c>
      <c r="D3369" s="6">
        <v>1.0</v>
      </c>
      <c r="E3369" s="6" t="s">
        <v>445</v>
      </c>
      <c r="H3369" s="8" t="str">
        <f>VLOOKUP(C3369,agent_name_matching!A:B,2,false)</f>
        <v>--</v>
      </c>
      <c r="I3369" s="33"/>
      <c r="O3369" s="6" t="s">
        <v>8778</v>
      </c>
      <c r="P3369" s="8">
        <f t="shared" si="1"/>
        <v>1</v>
      </c>
      <c r="Q3369" s="8">
        <f t="shared" si="12"/>
        <v>2</v>
      </c>
      <c r="R3369" s="8">
        <f>if(and(P3369&lt;&gt;"",Q3369&lt;&gt;"newexp",Q3369&lt;&gt;"nostart"),countifs(script_conform_dispatching!A:A,P3369,script_conform_dispatching!B:B,Q3369),"")</f>
        <v>1</v>
      </c>
      <c r="S3369" s="8" t="str">
        <f t="shared" si="3"/>
        <v/>
      </c>
    </row>
    <row r="3370" hidden="1">
      <c r="A3370" s="6" t="s">
        <v>8779</v>
      </c>
      <c r="B3370" s="6" t="s">
        <v>172</v>
      </c>
      <c r="C3370" s="6" t="s">
        <v>407</v>
      </c>
      <c r="D3370" s="6">
        <v>2.0</v>
      </c>
      <c r="E3370" s="6" t="s">
        <v>408</v>
      </c>
      <c r="H3370" s="8" t="str">
        <f>VLOOKUP(C3370,agent_name_matching!A:B,2,false)</f>
        <v>--</v>
      </c>
      <c r="I3370" s="33"/>
      <c r="O3370" s="6" t="s">
        <v>8780</v>
      </c>
      <c r="P3370" s="8" t="str">
        <f t="shared" si="1"/>
        <v/>
      </c>
      <c r="Q3370" s="8" t="str">
        <f t="shared" si="12"/>
        <v/>
      </c>
      <c r="R3370" s="8" t="str">
        <f>if(and(P3370&lt;&gt;"",Q3370&lt;&gt;"newexp",Q3370&lt;&gt;"nostart"),countifs(script_conform_dispatching!A:A,P3370,script_conform_dispatching!B:B,Q3370),"")</f>
        <v/>
      </c>
      <c r="S3370" s="8" t="str">
        <f t="shared" si="3"/>
        <v/>
      </c>
    </row>
    <row r="3371" hidden="1">
      <c r="A3371" s="6" t="s">
        <v>8781</v>
      </c>
      <c r="B3371" s="6" t="s">
        <v>172</v>
      </c>
      <c r="C3371" s="6" t="s">
        <v>450</v>
      </c>
      <c r="F3371" s="6" t="s">
        <v>415</v>
      </c>
      <c r="G3371" s="6" t="s">
        <v>416</v>
      </c>
      <c r="H3371" s="8" t="str">
        <f>VLOOKUP(C3371,agent_name_matching!A:B,2,false)</f>
        <v>Validator LLM</v>
      </c>
      <c r="I3371" s="32" t="s">
        <v>451</v>
      </c>
      <c r="J3371" s="6" t="s">
        <v>452</v>
      </c>
      <c r="L3371" s="6">
        <v>944.0</v>
      </c>
      <c r="M3371" s="6">
        <v>10.0</v>
      </c>
      <c r="N3371" s="6">
        <v>1062.0</v>
      </c>
      <c r="O3371" s="6" t="s">
        <v>8782</v>
      </c>
      <c r="P3371" s="8" t="str">
        <f t="shared" si="1"/>
        <v/>
      </c>
      <c r="Q3371" s="8" t="str">
        <f t="shared" si="12"/>
        <v/>
      </c>
      <c r="R3371" s="8" t="str">
        <f>if(and(P3371&lt;&gt;"",Q3371&lt;&gt;"newexp",Q3371&lt;&gt;"nostart"),countifs(script_conform_dispatching!A:A,P3371,script_conform_dispatching!B:B,Q3371),"")</f>
        <v/>
      </c>
      <c r="S3371" s="8" t="str">
        <f t="shared" si="3"/>
        <v/>
      </c>
    </row>
    <row r="3372" hidden="1">
      <c r="A3372" s="6" t="s">
        <v>8783</v>
      </c>
      <c r="B3372" s="6" t="s">
        <v>172</v>
      </c>
      <c r="C3372" s="6" t="s">
        <v>37</v>
      </c>
      <c r="F3372" s="6" t="s">
        <v>415</v>
      </c>
      <c r="G3372" s="6" t="s">
        <v>416</v>
      </c>
      <c r="H3372" s="8" t="str">
        <f>VLOOKUP(C3372,agent_name_matching!A:B,2,false)</f>
        <v>Patient LLM</v>
      </c>
      <c r="I3372" s="32" t="s">
        <v>8784</v>
      </c>
      <c r="J3372" s="6" t="s">
        <v>418</v>
      </c>
      <c r="K3372" s="6">
        <v>1.0</v>
      </c>
      <c r="L3372" s="6">
        <v>774.0</v>
      </c>
      <c r="M3372" s="6">
        <v>84.0</v>
      </c>
      <c r="N3372" s="6">
        <v>1439.0</v>
      </c>
      <c r="O3372" s="6" t="s">
        <v>8785</v>
      </c>
      <c r="P3372" s="8" t="str">
        <f t="shared" si="1"/>
        <v/>
      </c>
      <c r="Q3372" s="8" t="str">
        <f t="shared" si="12"/>
        <v/>
      </c>
      <c r="R3372" s="8" t="str">
        <f>if(and(P3372&lt;&gt;"",Q3372&lt;&gt;"newexp",Q3372&lt;&gt;"nostart"),countifs(script_conform_dispatching!A:A,P3372,script_conform_dispatching!B:B,Q3372),"")</f>
        <v/>
      </c>
      <c r="S3372" s="8" t="str">
        <f t="shared" si="3"/>
        <v/>
      </c>
    </row>
    <row r="3373" hidden="1">
      <c r="A3373" s="6" t="s">
        <v>8786</v>
      </c>
      <c r="B3373" s="6" t="s">
        <v>172</v>
      </c>
      <c r="C3373" s="6" t="s">
        <v>411</v>
      </c>
      <c r="H3373" s="8" t="str">
        <f>VLOOKUP(C3373,agent_name_matching!A:B,2,false)</f>
        <v>System</v>
      </c>
      <c r="I3373" s="33"/>
      <c r="O3373" s="6" t="s">
        <v>8787</v>
      </c>
      <c r="P3373" s="8" t="str">
        <f t="shared" si="1"/>
        <v/>
      </c>
      <c r="Q3373" s="8" t="str">
        <f t="shared" si="12"/>
        <v/>
      </c>
      <c r="R3373" s="8" t="str">
        <f>if(and(P3373&lt;&gt;"",Q3373&lt;&gt;"newexp",Q3373&lt;&gt;"nostart"),countifs(script_conform_dispatching!A:A,P3373,script_conform_dispatching!B:B,Q3373),"")</f>
        <v/>
      </c>
      <c r="S3373" s="8" t="str">
        <f t="shared" si="3"/>
        <v/>
      </c>
    </row>
    <row r="3374" hidden="1">
      <c r="A3374" s="6" t="s">
        <v>8788</v>
      </c>
      <c r="B3374" s="6" t="s">
        <v>172</v>
      </c>
      <c r="C3374" s="6" t="s">
        <v>414</v>
      </c>
      <c r="F3374" s="6" t="s">
        <v>415</v>
      </c>
      <c r="G3374" s="6" t="s">
        <v>416</v>
      </c>
      <c r="H3374" s="8" t="str">
        <f>VLOOKUP(C3374,agent_name_matching!A:B,2,false)</f>
        <v>Dialog LLM</v>
      </c>
      <c r="I3374" s="32" t="s">
        <v>8789</v>
      </c>
      <c r="J3374" s="6" t="s">
        <v>418</v>
      </c>
      <c r="L3374" s="6">
        <v>3770.0</v>
      </c>
      <c r="M3374" s="6">
        <v>87.0</v>
      </c>
      <c r="N3374" s="6">
        <v>1401.0</v>
      </c>
      <c r="O3374" s="6" t="s">
        <v>8790</v>
      </c>
      <c r="P3374" s="8" t="str">
        <f t="shared" si="1"/>
        <v/>
      </c>
      <c r="Q3374" s="8" t="str">
        <f t="shared" si="12"/>
        <v/>
      </c>
      <c r="R3374" s="8" t="str">
        <f>if(and(P3374&lt;&gt;"",Q3374&lt;&gt;"newexp",Q3374&lt;&gt;"nostart"),countifs(script_conform_dispatching!A:A,P3374,script_conform_dispatching!B:B,Q3374),"")</f>
        <v/>
      </c>
      <c r="S3374" s="8" t="str">
        <f t="shared" si="3"/>
        <v/>
      </c>
    </row>
    <row r="3375" hidden="1">
      <c r="A3375" s="6" t="s">
        <v>8791</v>
      </c>
      <c r="B3375" s="6" t="s">
        <v>172</v>
      </c>
      <c r="C3375" s="6" t="s">
        <v>37</v>
      </c>
      <c r="F3375" s="6" t="s">
        <v>415</v>
      </c>
      <c r="G3375" s="6" t="s">
        <v>416</v>
      </c>
      <c r="H3375" s="8" t="str">
        <f>VLOOKUP(C3375,agent_name_matching!A:B,2,false)</f>
        <v>Patient LLM</v>
      </c>
      <c r="I3375" s="32" t="s">
        <v>8792</v>
      </c>
      <c r="J3375" s="6" t="s">
        <v>418</v>
      </c>
      <c r="K3375" s="6">
        <v>1.0</v>
      </c>
      <c r="L3375" s="6">
        <v>939.0</v>
      </c>
      <c r="M3375" s="6">
        <v>38.0</v>
      </c>
      <c r="N3375" s="6">
        <v>916.0</v>
      </c>
      <c r="O3375" s="6" t="s">
        <v>8793</v>
      </c>
      <c r="P3375" s="8" t="str">
        <f t="shared" si="1"/>
        <v/>
      </c>
      <c r="Q3375" s="8" t="str">
        <f t="shared" si="12"/>
        <v/>
      </c>
      <c r="R3375" s="8" t="str">
        <f>if(and(P3375&lt;&gt;"",Q3375&lt;&gt;"newexp",Q3375&lt;&gt;"nostart"),countifs(script_conform_dispatching!A:A,P3375,script_conform_dispatching!B:B,Q3375),"")</f>
        <v/>
      </c>
      <c r="S3375" s="8" t="str">
        <f t="shared" si="3"/>
        <v/>
      </c>
    </row>
    <row r="3376" hidden="1">
      <c r="A3376" s="6" t="s">
        <v>8794</v>
      </c>
      <c r="B3376" s="6" t="s">
        <v>172</v>
      </c>
      <c r="C3376" s="6" t="s">
        <v>411</v>
      </c>
      <c r="H3376" s="8" t="str">
        <f>VLOOKUP(C3376,agent_name_matching!A:B,2,false)</f>
        <v>System</v>
      </c>
      <c r="I3376" s="33"/>
      <c r="O3376" s="6" t="s">
        <v>8795</v>
      </c>
      <c r="P3376" s="8" t="str">
        <f t="shared" si="1"/>
        <v/>
      </c>
      <c r="Q3376" s="8" t="str">
        <f t="shared" si="12"/>
        <v/>
      </c>
      <c r="R3376" s="8" t="str">
        <f>if(and(P3376&lt;&gt;"",Q3376&lt;&gt;"newexp",Q3376&lt;&gt;"nostart"),countifs(script_conform_dispatching!A:A,P3376,script_conform_dispatching!B:B,Q3376),"")</f>
        <v/>
      </c>
      <c r="S3376" s="8" t="str">
        <f t="shared" si="3"/>
        <v/>
      </c>
    </row>
    <row r="3377" hidden="1">
      <c r="A3377" s="6" t="s">
        <v>8796</v>
      </c>
      <c r="B3377" s="6" t="s">
        <v>172</v>
      </c>
      <c r="C3377" s="6" t="s">
        <v>414</v>
      </c>
      <c r="F3377" s="6" t="s">
        <v>415</v>
      </c>
      <c r="G3377" s="6" t="s">
        <v>416</v>
      </c>
      <c r="H3377" s="8" t="str">
        <f>VLOOKUP(C3377,agent_name_matching!A:B,2,false)</f>
        <v>Dialog LLM</v>
      </c>
      <c r="I3377" s="32" t="s">
        <v>8797</v>
      </c>
      <c r="J3377" s="6" t="s">
        <v>418</v>
      </c>
      <c r="L3377" s="6">
        <v>4062.0</v>
      </c>
      <c r="M3377" s="6">
        <v>290.0</v>
      </c>
      <c r="N3377" s="6">
        <v>2956.0</v>
      </c>
      <c r="O3377" s="6" t="s">
        <v>8798</v>
      </c>
      <c r="P3377" s="8" t="str">
        <f t="shared" si="1"/>
        <v/>
      </c>
      <c r="Q3377" s="8" t="str">
        <f t="shared" si="12"/>
        <v/>
      </c>
      <c r="R3377" s="8" t="str">
        <f>if(and(P3377&lt;&gt;"",Q3377&lt;&gt;"newexp",Q3377&lt;&gt;"nostart"),countifs(script_conform_dispatching!A:A,P3377,script_conform_dispatching!B:B,Q3377),"")</f>
        <v/>
      </c>
      <c r="S3377" s="8" t="str">
        <f t="shared" si="3"/>
        <v/>
      </c>
    </row>
    <row r="3378" hidden="1">
      <c r="A3378" s="6" t="s">
        <v>8799</v>
      </c>
      <c r="B3378" s="6" t="s">
        <v>172</v>
      </c>
      <c r="C3378" s="6" t="s">
        <v>407</v>
      </c>
      <c r="D3378" s="6">
        <v>2.0</v>
      </c>
      <c r="E3378" s="6" t="s">
        <v>445</v>
      </c>
      <c r="H3378" s="8" t="str">
        <f>VLOOKUP(C3378,agent_name_matching!A:B,2,false)</f>
        <v>--</v>
      </c>
      <c r="I3378" s="33"/>
      <c r="O3378" s="6" t="s">
        <v>8800</v>
      </c>
      <c r="P3378" s="8">
        <f t="shared" si="1"/>
        <v>2</v>
      </c>
      <c r="Q3378" s="8">
        <f t="shared" si="12"/>
        <v>3</v>
      </c>
      <c r="R3378" s="8">
        <f>if(and(P3378&lt;&gt;"",Q3378&lt;&gt;"newexp",Q3378&lt;&gt;"nostart"),countifs(script_conform_dispatching!A:A,P3378,script_conform_dispatching!B:B,Q3378),"")</f>
        <v>1</v>
      </c>
      <c r="S3378" s="8" t="str">
        <f t="shared" si="3"/>
        <v/>
      </c>
    </row>
    <row r="3379" hidden="1">
      <c r="A3379" s="6" t="s">
        <v>8801</v>
      </c>
      <c r="B3379" s="6" t="s">
        <v>172</v>
      </c>
      <c r="C3379" s="6" t="s">
        <v>407</v>
      </c>
      <c r="D3379" s="6">
        <v>3.0</v>
      </c>
      <c r="E3379" s="6" t="s">
        <v>408</v>
      </c>
      <c r="H3379" s="8" t="str">
        <f>VLOOKUP(C3379,agent_name_matching!A:B,2,false)</f>
        <v>--</v>
      </c>
      <c r="I3379" s="33"/>
      <c r="O3379" s="6" t="s">
        <v>8802</v>
      </c>
      <c r="P3379" s="8" t="str">
        <f t="shared" si="1"/>
        <v/>
      </c>
      <c r="Q3379" s="8" t="str">
        <f t="shared" si="12"/>
        <v/>
      </c>
      <c r="R3379" s="8" t="str">
        <f>if(and(P3379&lt;&gt;"",Q3379&lt;&gt;"newexp",Q3379&lt;&gt;"nostart"),countifs(script_conform_dispatching!A:A,P3379,script_conform_dispatching!B:B,Q3379),"")</f>
        <v/>
      </c>
      <c r="S3379" s="8" t="str">
        <f t="shared" si="3"/>
        <v/>
      </c>
    </row>
    <row r="3380" hidden="1">
      <c r="A3380" s="6" t="s">
        <v>8803</v>
      </c>
      <c r="B3380" s="6" t="s">
        <v>172</v>
      </c>
      <c r="C3380" s="6" t="s">
        <v>450</v>
      </c>
      <c r="F3380" s="6" t="s">
        <v>415</v>
      </c>
      <c r="G3380" s="6" t="s">
        <v>416</v>
      </c>
      <c r="H3380" s="8" t="str">
        <f>VLOOKUP(C3380,agent_name_matching!A:B,2,false)</f>
        <v>Validator LLM</v>
      </c>
      <c r="I3380" s="32" t="s">
        <v>451</v>
      </c>
      <c r="J3380" s="6" t="s">
        <v>452</v>
      </c>
      <c r="L3380" s="6">
        <v>1199.0</v>
      </c>
      <c r="M3380" s="6">
        <v>10.0</v>
      </c>
      <c r="N3380" s="6">
        <v>584.0</v>
      </c>
      <c r="O3380" s="6" t="s">
        <v>8804</v>
      </c>
      <c r="P3380" s="8" t="str">
        <f t="shared" si="1"/>
        <v/>
      </c>
      <c r="Q3380" s="8" t="str">
        <f t="shared" si="12"/>
        <v/>
      </c>
      <c r="R3380" s="8" t="str">
        <f>if(and(P3380&lt;&gt;"",Q3380&lt;&gt;"newexp",Q3380&lt;&gt;"nostart"),countifs(script_conform_dispatching!A:A,P3380,script_conform_dispatching!B:B,Q3380),"")</f>
        <v/>
      </c>
      <c r="S3380" s="8" t="str">
        <f t="shared" si="3"/>
        <v/>
      </c>
    </row>
    <row r="3381" hidden="1">
      <c r="A3381" s="6" t="s">
        <v>8805</v>
      </c>
      <c r="B3381" s="6" t="s">
        <v>172</v>
      </c>
      <c r="C3381" s="6" t="s">
        <v>37</v>
      </c>
      <c r="F3381" s="6" t="s">
        <v>415</v>
      </c>
      <c r="G3381" s="6" t="s">
        <v>416</v>
      </c>
      <c r="H3381" s="8" t="str">
        <f>VLOOKUP(C3381,agent_name_matching!A:B,2,false)</f>
        <v>Patient LLM</v>
      </c>
      <c r="I3381" s="32" t="s">
        <v>8806</v>
      </c>
      <c r="J3381" s="6" t="s">
        <v>418</v>
      </c>
      <c r="K3381" s="6">
        <v>1.0</v>
      </c>
      <c r="L3381" s="6">
        <v>1015.0</v>
      </c>
      <c r="M3381" s="6">
        <v>87.0</v>
      </c>
      <c r="N3381" s="6">
        <v>1446.0</v>
      </c>
      <c r="O3381" s="6" t="s">
        <v>8807</v>
      </c>
      <c r="P3381" s="8" t="str">
        <f t="shared" si="1"/>
        <v/>
      </c>
      <c r="Q3381" s="8" t="str">
        <f t="shared" si="12"/>
        <v/>
      </c>
      <c r="R3381" s="8" t="str">
        <f>if(and(P3381&lt;&gt;"",Q3381&lt;&gt;"newexp",Q3381&lt;&gt;"nostart"),countifs(script_conform_dispatching!A:A,P3381,script_conform_dispatching!B:B,Q3381),"")</f>
        <v/>
      </c>
      <c r="S3381" s="8" t="str">
        <f t="shared" si="3"/>
        <v/>
      </c>
    </row>
    <row r="3382" hidden="1">
      <c r="A3382" s="6" t="s">
        <v>8808</v>
      </c>
      <c r="B3382" s="6" t="s">
        <v>172</v>
      </c>
      <c r="C3382" s="6" t="s">
        <v>411</v>
      </c>
      <c r="H3382" s="8" t="str">
        <f>VLOOKUP(C3382,agent_name_matching!A:B,2,false)</f>
        <v>System</v>
      </c>
      <c r="I3382" s="33"/>
      <c r="O3382" s="6" t="s">
        <v>8809</v>
      </c>
      <c r="P3382" s="8" t="str">
        <f t="shared" si="1"/>
        <v/>
      </c>
      <c r="Q3382" s="8" t="str">
        <f t="shared" si="12"/>
        <v/>
      </c>
      <c r="R3382" s="8" t="str">
        <f>if(and(P3382&lt;&gt;"",Q3382&lt;&gt;"newexp",Q3382&lt;&gt;"nostart"),countifs(script_conform_dispatching!A:A,P3382,script_conform_dispatching!B:B,Q3382),"")</f>
        <v/>
      </c>
      <c r="S3382" s="8" t="str">
        <f t="shared" si="3"/>
        <v/>
      </c>
    </row>
    <row r="3383" hidden="1">
      <c r="A3383" s="6" t="s">
        <v>8810</v>
      </c>
      <c r="B3383" s="6" t="s">
        <v>172</v>
      </c>
      <c r="C3383" s="6" t="s">
        <v>414</v>
      </c>
      <c r="F3383" s="6" t="s">
        <v>415</v>
      </c>
      <c r="G3383" s="6" t="s">
        <v>416</v>
      </c>
      <c r="H3383" s="8" t="str">
        <f>VLOOKUP(C3383,agent_name_matching!A:B,2,false)</f>
        <v>Dialog LLM</v>
      </c>
      <c r="I3383" s="32" t="s">
        <v>8811</v>
      </c>
      <c r="J3383" s="6" t="s">
        <v>418</v>
      </c>
      <c r="L3383" s="6">
        <v>4712.0</v>
      </c>
      <c r="M3383" s="6">
        <v>66.0</v>
      </c>
      <c r="N3383" s="6">
        <v>1283.0</v>
      </c>
      <c r="O3383" s="6" t="s">
        <v>8812</v>
      </c>
      <c r="P3383" s="8" t="str">
        <f t="shared" si="1"/>
        <v/>
      </c>
      <c r="Q3383" s="8" t="str">
        <f t="shared" si="12"/>
        <v/>
      </c>
      <c r="R3383" s="8" t="str">
        <f>if(and(P3383&lt;&gt;"",Q3383&lt;&gt;"newexp",Q3383&lt;&gt;"nostart"),countifs(script_conform_dispatching!A:A,P3383,script_conform_dispatching!B:B,Q3383),"")</f>
        <v/>
      </c>
      <c r="S3383" s="8" t="str">
        <f t="shared" si="3"/>
        <v/>
      </c>
    </row>
    <row r="3384" hidden="1">
      <c r="A3384" s="6" t="s">
        <v>8813</v>
      </c>
      <c r="B3384" s="6" t="s">
        <v>172</v>
      </c>
      <c r="C3384" s="6" t="s">
        <v>37</v>
      </c>
      <c r="F3384" s="6" t="s">
        <v>415</v>
      </c>
      <c r="G3384" s="6" t="s">
        <v>416</v>
      </c>
      <c r="H3384" s="8" t="str">
        <f>VLOOKUP(C3384,agent_name_matching!A:B,2,false)</f>
        <v>Patient LLM</v>
      </c>
      <c r="I3384" s="32" t="s">
        <v>8814</v>
      </c>
      <c r="J3384" s="6" t="s">
        <v>418</v>
      </c>
      <c r="K3384" s="6">
        <v>1.0</v>
      </c>
      <c r="L3384" s="6">
        <v>1162.0</v>
      </c>
      <c r="M3384" s="6">
        <v>109.0</v>
      </c>
      <c r="N3384" s="6">
        <v>1730.0</v>
      </c>
      <c r="O3384" s="6" t="s">
        <v>8815</v>
      </c>
      <c r="P3384" s="8" t="str">
        <f t="shared" si="1"/>
        <v/>
      </c>
      <c r="Q3384" s="8" t="str">
        <f t="shared" si="12"/>
        <v/>
      </c>
      <c r="R3384" s="8" t="str">
        <f>if(and(P3384&lt;&gt;"",Q3384&lt;&gt;"newexp",Q3384&lt;&gt;"nostart"),countifs(script_conform_dispatching!A:A,P3384,script_conform_dispatching!B:B,Q3384),"")</f>
        <v/>
      </c>
      <c r="S3384" s="8" t="str">
        <f t="shared" si="3"/>
        <v/>
      </c>
    </row>
    <row r="3385" hidden="1">
      <c r="A3385" s="6" t="s">
        <v>8816</v>
      </c>
      <c r="B3385" s="6" t="s">
        <v>172</v>
      </c>
      <c r="C3385" s="6" t="s">
        <v>411</v>
      </c>
      <c r="H3385" s="8" t="str">
        <f>VLOOKUP(C3385,agent_name_matching!A:B,2,false)</f>
        <v>System</v>
      </c>
      <c r="I3385" s="33"/>
      <c r="O3385" s="6" t="s">
        <v>8817</v>
      </c>
      <c r="P3385" s="8" t="str">
        <f t="shared" si="1"/>
        <v/>
      </c>
      <c r="Q3385" s="8" t="str">
        <f t="shared" si="12"/>
        <v/>
      </c>
      <c r="R3385" s="8" t="str">
        <f>if(and(P3385&lt;&gt;"",Q3385&lt;&gt;"newexp",Q3385&lt;&gt;"nostart"),countifs(script_conform_dispatching!A:A,P3385,script_conform_dispatching!B:B,Q3385),"")</f>
        <v/>
      </c>
      <c r="S3385" s="8" t="str">
        <f t="shared" si="3"/>
        <v/>
      </c>
    </row>
    <row r="3386" hidden="1">
      <c r="A3386" s="6" t="s">
        <v>8818</v>
      </c>
      <c r="B3386" s="6" t="s">
        <v>172</v>
      </c>
      <c r="C3386" s="6" t="s">
        <v>414</v>
      </c>
      <c r="F3386" s="6" t="s">
        <v>415</v>
      </c>
      <c r="G3386" s="6" t="s">
        <v>416</v>
      </c>
      <c r="H3386" s="8" t="str">
        <f>VLOOKUP(C3386,agent_name_matching!A:B,2,false)</f>
        <v>Dialog LLM</v>
      </c>
      <c r="I3386" s="32" t="s">
        <v>8819</v>
      </c>
      <c r="J3386" s="6" t="s">
        <v>418</v>
      </c>
      <c r="L3386" s="6">
        <v>5160.0</v>
      </c>
      <c r="M3386" s="6">
        <v>71.0</v>
      </c>
      <c r="N3386" s="6">
        <v>1424.0</v>
      </c>
      <c r="O3386" s="6" t="s">
        <v>8820</v>
      </c>
      <c r="P3386" s="8" t="str">
        <f t="shared" si="1"/>
        <v/>
      </c>
      <c r="Q3386" s="8" t="str">
        <f t="shared" si="12"/>
        <v/>
      </c>
      <c r="R3386" s="8" t="str">
        <f>if(and(P3386&lt;&gt;"",Q3386&lt;&gt;"newexp",Q3386&lt;&gt;"nostart"),countifs(script_conform_dispatching!A:A,P3386,script_conform_dispatching!B:B,Q3386),"")</f>
        <v/>
      </c>
      <c r="S3386" s="8" t="str">
        <f t="shared" si="3"/>
        <v/>
      </c>
    </row>
    <row r="3387" hidden="1">
      <c r="A3387" s="6" t="s">
        <v>8821</v>
      </c>
      <c r="B3387" s="6" t="s">
        <v>172</v>
      </c>
      <c r="C3387" s="6" t="s">
        <v>37</v>
      </c>
      <c r="F3387" s="6" t="s">
        <v>415</v>
      </c>
      <c r="G3387" s="6" t="s">
        <v>416</v>
      </c>
      <c r="H3387" s="8" t="str">
        <f>VLOOKUP(C3387,agent_name_matching!A:B,2,false)</f>
        <v>Patient LLM</v>
      </c>
      <c r="I3387" s="32" t="s">
        <v>8822</v>
      </c>
      <c r="J3387" s="6" t="s">
        <v>418</v>
      </c>
      <c r="K3387" s="6">
        <v>1.0</v>
      </c>
      <c r="L3387" s="6">
        <v>1336.0</v>
      </c>
      <c r="M3387" s="6">
        <v>94.0</v>
      </c>
      <c r="N3387" s="6">
        <v>1629.0</v>
      </c>
      <c r="O3387" s="6" t="s">
        <v>8823</v>
      </c>
      <c r="P3387" s="8" t="str">
        <f t="shared" si="1"/>
        <v/>
      </c>
      <c r="Q3387" s="8" t="str">
        <f t="shared" si="12"/>
        <v/>
      </c>
      <c r="R3387" s="8" t="str">
        <f>if(and(P3387&lt;&gt;"",Q3387&lt;&gt;"newexp",Q3387&lt;&gt;"nostart"),countifs(script_conform_dispatching!A:A,P3387,script_conform_dispatching!B:B,Q3387),"")</f>
        <v/>
      </c>
      <c r="S3387" s="8" t="str">
        <f t="shared" si="3"/>
        <v/>
      </c>
    </row>
    <row r="3388" hidden="1">
      <c r="A3388" s="6" t="s">
        <v>8824</v>
      </c>
      <c r="B3388" s="6" t="s">
        <v>172</v>
      </c>
      <c r="C3388" s="6" t="s">
        <v>411</v>
      </c>
      <c r="H3388" s="8" t="str">
        <f>VLOOKUP(C3388,agent_name_matching!A:B,2,false)</f>
        <v>System</v>
      </c>
      <c r="I3388" s="33"/>
      <c r="O3388" s="6" t="s">
        <v>8825</v>
      </c>
      <c r="P3388" s="8" t="str">
        <f t="shared" si="1"/>
        <v/>
      </c>
      <c r="Q3388" s="8" t="str">
        <f t="shared" si="12"/>
        <v/>
      </c>
      <c r="R3388" s="8" t="str">
        <f>if(and(P3388&lt;&gt;"",Q3388&lt;&gt;"newexp",Q3388&lt;&gt;"nostart"),countifs(script_conform_dispatching!A:A,P3388,script_conform_dispatching!B:B,Q3388),"")</f>
        <v/>
      </c>
      <c r="S3388" s="8" t="str">
        <f t="shared" si="3"/>
        <v/>
      </c>
    </row>
    <row r="3389" hidden="1">
      <c r="A3389" s="6" t="s">
        <v>8826</v>
      </c>
      <c r="B3389" s="6" t="s">
        <v>172</v>
      </c>
      <c r="C3389" s="6" t="s">
        <v>414</v>
      </c>
      <c r="F3389" s="6" t="s">
        <v>415</v>
      </c>
      <c r="G3389" s="6" t="s">
        <v>416</v>
      </c>
      <c r="H3389" s="8" t="str">
        <f>VLOOKUP(C3389,agent_name_matching!A:B,2,false)</f>
        <v>Dialog LLM</v>
      </c>
      <c r="I3389" s="32" t="s">
        <v>8827</v>
      </c>
      <c r="J3389" s="6" t="s">
        <v>418</v>
      </c>
      <c r="L3389" s="6">
        <v>5598.0</v>
      </c>
      <c r="M3389" s="6">
        <v>84.0</v>
      </c>
      <c r="N3389" s="6">
        <v>2512.0</v>
      </c>
      <c r="O3389" s="6" t="s">
        <v>8828</v>
      </c>
      <c r="P3389" s="8" t="str">
        <f t="shared" si="1"/>
        <v/>
      </c>
      <c r="Q3389" s="8" t="str">
        <f t="shared" si="12"/>
        <v/>
      </c>
      <c r="R3389" s="8" t="str">
        <f>if(and(P3389&lt;&gt;"",Q3389&lt;&gt;"newexp",Q3389&lt;&gt;"nostart"),countifs(script_conform_dispatching!A:A,P3389,script_conform_dispatching!B:B,Q3389),"")</f>
        <v/>
      </c>
      <c r="S3389" s="8" t="str">
        <f t="shared" si="3"/>
        <v/>
      </c>
    </row>
    <row r="3390" hidden="1">
      <c r="A3390" s="6" t="s">
        <v>8829</v>
      </c>
      <c r="B3390" s="6" t="s">
        <v>172</v>
      </c>
      <c r="C3390" s="6" t="s">
        <v>37</v>
      </c>
      <c r="F3390" s="6" t="s">
        <v>415</v>
      </c>
      <c r="G3390" s="6" t="s">
        <v>416</v>
      </c>
      <c r="H3390" s="8" t="str">
        <f>VLOOKUP(C3390,agent_name_matching!A:B,2,false)</f>
        <v>Patient LLM</v>
      </c>
      <c r="I3390" s="32" t="s">
        <v>8830</v>
      </c>
      <c r="J3390" s="6" t="s">
        <v>418</v>
      </c>
      <c r="K3390" s="6">
        <v>1.0</v>
      </c>
      <c r="L3390" s="6">
        <v>1508.0</v>
      </c>
      <c r="M3390" s="6">
        <v>76.0</v>
      </c>
      <c r="N3390" s="6">
        <v>1457.0</v>
      </c>
      <c r="O3390" s="6" t="s">
        <v>8831</v>
      </c>
      <c r="P3390" s="8" t="str">
        <f t="shared" si="1"/>
        <v/>
      </c>
      <c r="Q3390" s="8" t="str">
        <f t="shared" si="12"/>
        <v/>
      </c>
      <c r="R3390" s="8" t="str">
        <f>if(and(P3390&lt;&gt;"",Q3390&lt;&gt;"newexp",Q3390&lt;&gt;"nostart"),countifs(script_conform_dispatching!A:A,P3390,script_conform_dispatching!B:B,Q3390),"")</f>
        <v/>
      </c>
      <c r="S3390" s="8" t="str">
        <f t="shared" si="3"/>
        <v/>
      </c>
    </row>
    <row r="3391" hidden="1">
      <c r="A3391" s="6" t="s">
        <v>8832</v>
      </c>
      <c r="B3391" s="6" t="s">
        <v>172</v>
      </c>
      <c r="C3391" s="6" t="s">
        <v>411</v>
      </c>
      <c r="H3391" s="8" t="str">
        <f>VLOOKUP(C3391,agent_name_matching!A:B,2,false)</f>
        <v>System</v>
      </c>
      <c r="I3391" s="33"/>
      <c r="O3391" s="6" t="s">
        <v>8833</v>
      </c>
      <c r="P3391" s="8" t="str">
        <f t="shared" si="1"/>
        <v/>
      </c>
      <c r="Q3391" s="8" t="str">
        <f t="shared" si="12"/>
        <v/>
      </c>
      <c r="R3391" s="8" t="str">
        <f>if(and(P3391&lt;&gt;"",Q3391&lt;&gt;"newexp",Q3391&lt;&gt;"nostart"),countifs(script_conform_dispatching!A:A,P3391,script_conform_dispatching!B:B,Q3391),"")</f>
        <v/>
      </c>
      <c r="S3391" s="8" t="str">
        <f t="shared" si="3"/>
        <v/>
      </c>
    </row>
    <row r="3392" hidden="1">
      <c r="A3392" s="6" t="s">
        <v>8834</v>
      </c>
      <c r="B3392" s="6" t="s">
        <v>172</v>
      </c>
      <c r="C3392" s="6" t="s">
        <v>414</v>
      </c>
      <c r="F3392" s="6" t="s">
        <v>415</v>
      </c>
      <c r="G3392" s="6" t="s">
        <v>416</v>
      </c>
      <c r="H3392" s="8" t="str">
        <f>VLOOKUP(C3392,agent_name_matching!A:B,2,false)</f>
        <v>Dialog LLM</v>
      </c>
      <c r="I3392" s="32" t="s">
        <v>8835</v>
      </c>
      <c r="J3392" s="6" t="s">
        <v>418</v>
      </c>
      <c r="L3392" s="6">
        <v>6031.0</v>
      </c>
      <c r="M3392" s="6">
        <v>78.0</v>
      </c>
      <c r="N3392" s="6">
        <v>1805.0</v>
      </c>
      <c r="O3392" s="6" t="s">
        <v>8836</v>
      </c>
      <c r="P3392" s="8" t="str">
        <f t="shared" si="1"/>
        <v/>
      </c>
      <c r="Q3392" s="8" t="str">
        <f t="shared" si="12"/>
        <v/>
      </c>
      <c r="R3392" s="8" t="str">
        <f>if(and(P3392&lt;&gt;"",Q3392&lt;&gt;"newexp",Q3392&lt;&gt;"nostart"),countifs(script_conform_dispatching!A:A,P3392,script_conform_dispatching!B:B,Q3392),"")</f>
        <v/>
      </c>
      <c r="S3392" s="8" t="str">
        <f t="shared" si="3"/>
        <v/>
      </c>
    </row>
    <row r="3393" hidden="1">
      <c r="A3393" s="6" t="s">
        <v>8837</v>
      </c>
      <c r="B3393" s="6" t="s">
        <v>172</v>
      </c>
      <c r="C3393" s="6" t="s">
        <v>37</v>
      </c>
      <c r="F3393" s="6" t="s">
        <v>415</v>
      </c>
      <c r="G3393" s="6" t="s">
        <v>416</v>
      </c>
      <c r="H3393" s="8" t="str">
        <f>VLOOKUP(C3393,agent_name_matching!A:B,2,false)</f>
        <v>Patient LLM</v>
      </c>
      <c r="I3393" s="32" t="s">
        <v>8838</v>
      </c>
      <c r="J3393" s="6" t="s">
        <v>418</v>
      </c>
      <c r="K3393" s="6">
        <v>1.0</v>
      </c>
      <c r="L3393" s="6">
        <v>1656.0</v>
      </c>
      <c r="M3393" s="6">
        <v>77.0</v>
      </c>
      <c r="N3393" s="6">
        <v>1312.0</v>
      </c>
      <c r="O3393" s="6" t="s">
        <v>8839</v>
      </c>
      <c r="P3393" s="8" t="str">
        <f t="shared" si="1"/>
        <v/>
      </c>
      <c r="Q3393" s="8" t="str">
        <f t="shared" si="12"/>
        <v/>
      </c>
      <c r="R3393" s="8" t="str">
        <f>if(and(P3393&lt;&gt;"",Q3393&lt;&gt;"newexp",Q3393&lt;&gt;"nostart"),countifs(script_conform_dispatching!A:A,P3393,script_conform_dispatching!B:B,Q3393),"")</f>
        <v/>
      </c>
      <c r="S3393" s="8" t="str">
        <f t="shared" si="3"/>
        <v/>
      </c>
    </row>
    <row r="3394" hidden="1">
      <c r="A3394" s="6" t="s">
        <v>8840</v>
      </c>
      <c r="B3394" s="6" t="s">
        <v>172</v>
      </c>
      <c r="C3394" s="6" t="s">
        <v>411</v>
      </c>
      <c r="H3394" s="8" t="str">
        <f>VLOOKUP(C3394,agent_name_matching!A:B,2,false)</f>
        <v>System</v>
      </c>
      <c r="I3394" s="33"/>
      <c r="O3394" s="6" t="s">
        <v>8841</v>
      </c>
      <c r="P3394" s="8" t="str">
        <f t="shared" si="1"/>
        <v/>
      </c>
      <c r="Q3394" s="8" t="str">
        <f t="shared" si="12"/>
        <v/>
      </c>
      <c r="R3394" s="8" t="str">
        <f>if(and(P3394&lt;&gt;"",Q3394&lt;&gt;"newexp",Q3394&lt;&gt;"nostart"),countifs(script_conform_dispatching!A:A,P3394,script_conform_dispatching!B:B,Q3394),"")</f>
        <v/>
      </c>
      <c r="S3394" s="8" t="str">
        <f t="shared" si="3"/>
        <v/>
      </c>
    </row>
    <row r="3395" hidden="1">
      <c r="A3395" s="6" t="s">
        <v>8842</v>
      </c>
      <c r="B3395" s="6" t="s">
        <v>172</v>
      </c>
      <c r="C3395" s="6" t="s">
        <v>414</v>
      </c>
      <c r="F3395" s="6" t="s">
        <v>415</v>
      </c>
      <c r="G3395" s="6" t="s">
        <v>416</v>
      </c>
      <c r="H3395" s="8" t="str">
        <f>VLOOKUP(C3395,agent_name_matching!A:B,2,false)</f>
        <v>Dialog LLM</v>
      </c>
      <c r="I3395" s="32" t="s">
        <v>8843</v>
      </c>
      <c r="J3395" s="6" t="s">
        <v>418</v>
      </c>
      <c r="L3395" s="6">
        <v>6459.0</v>
      </c>
      <c r="M3395" s="6">
        <v>221.0</v>
      </c>
      <c r="N3395" s="6">
        <v>5815.0</v>
      </c>
      <c r="O3395" s="6" t="s">
        <v>8844</v>
      </c>
      <c r="P3395" s="8" t="str">
        <f t="shared" si="1"/>
        <v/>
      </c>
      <c r="Q3395" s="8" t="str">
        <f t="shared" si="12"/>
        <v/>
      </c>
      <c r="R3395" s="8" t="str">
        <f>if(and(P3395&lt;&gt;"",Q3395&lt;&gt;"newexp",Q3395&lt;&gt;"nostart"),countifs(script_conform_dispatching!A:A,P3395,script_conform_dispatching!B:B,Q3395),"")</f>
        <v/>
      </c>
      <c r="S3395" s="8" t="str">
        <f t="shared" si="3"/>
        <v/>
      </c>
    </row>
    <row r="3396" hidden="1">
      <c r="A3396" s="6" t="s">
        <v>8845</v>
      </c>
      <c r="B3396" s="6" t="s">
        <v>172</v>
      </c>
      <c r="C3396" s="6" t="s">
        <v>407</v>
      </c>
      <c r="D3396" s="6">
        <v>3.0</v>
      </c>
      <c r="E3396" s="6" t="s">
        <v>445</v>
      </c>
      <c r="H3396" s="8" t="str">
        <f>VLOOKUP(C3396,agent_name_matching!A:B,2,false)</f>
        <v>--</v>
      </c>
      <c r="I3396" s="33"/>
      <c r="O3396" s="6" t="s">
        <v>8846</v>
      </c>
      <c r="P3396" s="8">
        <f t="shared" si="1"/>
        <v>3</v>
      </c>
      <c r="Q3396" s="8">
        <f t="shared" si="12"/>
        <v>3</v>
      </c>
      <c r="R3396" s="8">
        <f>if(and(P3396&lt;&gt;"",Q3396&lt;&gt;"newexp",Q3396&lt;&gt;"nostart"),countifs(script_conform_dispatching!A:A,P3396,script_conform_dispatching!B:B,Q3396),"")</f>
        <v>1</v>
      </c>
      <c r="S3396" s="8" t="str">
        <f t="shared" si="3"/>
        <v/>
      </c>
    </row>
    <row r="3397" hidden="1">
      <c r="A3397" s="6" t="s">
        <v>8847</v>
      </c>
      <c r="B3397" s="6" t="s">
        <v>172</v>
      </c>
      <c r="C3397" s="6" t="s">
        <v>407</v>
      </c>
      <c r="D3397" s="6">
        <v>3.0</v>
      </c>
      <c r="E3397" s="6" t="s">
        <v>408</v>
      </c>
      <c r="H3397" s="8" t="str">
        <f>VLOOKUP(C3397,agent_name_matching!A:B,2,false)</f>
        <v>--</v>
      </c>
      <c r="I3397" s="33"/>
      <c r="O3397" s="6" t="s">
        <v>8848</v>
      </c>
      <c r="P3397" s="8" t="str">
        <f t="shared" si="1"/>
        <v/>
      </c>
      <c r="Q3397" s="8" t="str">
        <f t="shared" si="12"/>
        <v/>
      </c>
      <c r="R3397" s="8" t="str">
        <f>if(and(P3397&lt;&gt;"",Q3397&lt;&gt;"newexp",Q3397&lt;&gt;"nostart"),countifs(script_conform_dispatching!A:A,P3397,script_conform_dispatching!B:B,Q3397),"")</f>
        <v/>
      </c>
      <c r="S3397" s="8" t="str">
        <f t="shared" si="3"/>
        <v/>
      </c>
    </row>
    <row r="3398" hidden="1">
      <c r="A3398" s="6" t="s">
        <v>8849</v>
      </c>
      <c r="B3398" s="6" t="s">
        <v>172</v>
      </c>
      <c r="C3398" s="6" t="s">
        <v>450</v>
      </c>
      <c r="F3398" s="6" t="s">
        <v>415</v>
      </c>
      <c r="G3398" s="6" t="s">
        <v>416</v>
      </c>
      <c r="H3398" s="8" t="str">
        <f>VLOOKUP(C3398,agent_name_matching!A:B,2,false)</f>
        <v>Validator LLM</v>
      </c>
      <c r="I3398" s="32" t="s">
        <v>451</v>
      </c>
      <c r="J3398" s="6" t="s">
        <v>452</v>
      </c>
      <c r="L3398" s="6">
        <v>2121.0</v>
      </c>
      <c r="M3398" s="6">
        <v>10.0</v>
      </c>
      <c r="N3398" s="6">
        <v>581.0</v>
      </c>
      <c r="O3398" s="6" t="s">
        <v>8850</v>
      </c>
      <c r="P3398" s="8" t="str">
        <f t="shared" si="1"/>
        <v/>
      </c>
      <c r="Q3398" s="8" t="str">
        <f t="shared" si="12"/>
        <v/>
      </c>
      <c r="R3398" s="8" t="str">
        <f>if(and(P3398&lt;&gt;"",Q3398&lt;&gt;"newexp",Q3398&lt;&gt;"nostart"),countifs(script_conform_dispatching!A:A,P3398,script_conform_dispatching!B:B,Q3398),"")</f>
        <v/>
      </c>
      <c r="S3398" s="8" t="str">
        <f t="shared" si="3"/>
        <v/>
      </c>
    </row>
    <row r="3399" hidden="1">
      <c r="A3399" s="6" t="s">
        <v>8851</v>
      </c>
      <c r="B3399" s="6" t="s">
        <v>172</v>
      </c>
      <c r="C3399" s="6" t="s">
        <v>37</v>
      </c>
      <c r="F3399" s="6" t="s">
        <v>415</v>
      </c>
      <c r="G3399" s="6" t="s">
        <v>416</v>
      </c>
      <c r="H3399" s="8" t="str">
        <f>VLOOKUP(C3399,agent_name_matching!A:B,2,false)</f>
        <v>Patient LLM</v>
      </c>
      <c r="I3399" s="32" t="s">
        <v>8852</v>
      </c>
      <c r="J3399" s="6" t="s">
        <v>418</v>
      </c>
      <c r="K3399" s="6">
        <v>1.0</v>
      </c>
      <c r="L3399" s="6">
        <v>1842.0</v>
      </c>
      <c r="M3399" s="6">
        <v>43.0</v>
      </c>
      <c r="N3399" s="6">
        <v>1277.0</v>
      </c>
      <c r="O3399" s="6" t="s">
        <v>8853</v>
      </c>
      <c r="P3399" s="8" t="str">
        <f t="shared" si="1"/>
        <v/>
      </c>
      <c r="Q3399" s="8" t="str">
        <f t="shared" si="12"/>
        <v/>
      </c>
      <c r="R3399" s="8" t="str">
        <f>if(and(P3399&lt;&gt;"",Q3399&lt;&gt;"newexp",Q3399&lt;&gt;"nostart"),countifs(script_conform_dispatching!A:A,P3399,script_conform_dispatching!B:B,Q3399),"")</f>
        <v/>
      </c>
      <c r="S3399" s="8" t="str">
        <f t="shared" si="3"/>
        <v/>
      </c>
    </row>
    <row r="3400" hidden="1">
      <c r="A3400" s="6" t="s">
        <v>8854</v>
      </c>
      <c r="B3400" s="6" t="s">
        <v>172</v>
      </c>
      <c r="C3400" s="6" t="s">
        <v>411</v>
      </c>
      <c r="H3400" s="8" t="str">
        <f>VLOOKUP(C3400,agent_name_matching!A:B,2,false)</f>
        <v>System</v>
      </c>
      <c r="I3400" s="33"/>
      <c r="O3400" s="6" t="s">
        <v>8855</v>
      </c>
      <c r="P3400" s="8" t="str">
        <f t="shared" si="1"/>
        <v/>
      </c>
      <c r="Q3400" s="8" t="str">
        <f t="shared" si="12"/>
        <v/>
      </c>
      <c r="R3400" s="8" t="str">
        <f>if(and(P3400&lt;&gt;"",Q3400&lt;&gt;"newexp",Q3400&lt;&gt;"nostart"),countifs(script_conform_dispatching!A:A,P3400,script_conform_dispatching!B:B,Q3400),"")</f>
        <v/>
      </c>
      <c r="S3400" s="8" t="str">
        <f t="shared" si="3"/>
        <v/>
      </c>
    </row>
    <row r="3401" hidden="1">
      <c r="A3401" s="6" t="s">
        <v>8856</v>
      </c>
      <c r="B3401" s="6" t="s">
        <v>172</v>
      </c>
      <c r="C3401" s="6" t="s">
        <v>414</v>
      </c>
      <c r="F3401" s="6" t="s">
        <v>415</v>
      </c>
      <c r="G3401" s="6" t="s">
        <v>416</v>
      </c>
      <c r="H3401" s="8" t="str">
        <f>VLOOKUP(C3401,agent_name_matching!A:B,2,false)</f>
        <v>Dialog LLM</v>
      </c>
      <c r="I3401" s="32" t="s">
        <v>8857</v>
      </c>
      <c r="J3401" s="6" t="s">
        <v>418</v>
      </c>
      <c r="L3401" s="6">
        <v>6856.0</v>
      </c>
      <c r="M3401" s="6">
        <v>322.0</v>
      </c>
      <c r="N3401" s="6">
        <v>4396.0</v>
      </c>
      <c r="O3401" s="6" t="s">
        <v>8858</v>
      </c>
      <c r="P3401" s="8" t="str">
        <f t="shared" si="1"/>
        <v/>
      </c>
      <c r="Q3401" s="8" t="str">
        <f t="shared" si="12"/>
        <v/>
      </c>
      <c r="R3401" s="8" t="str">
        <f>if(and(P3401&lt;&gt;"",Q3401&lt;&gt;"newexp",Q3401&lt;&gt;"nostart"),countifs(script_conform_dispatching!A:A,P3401,script_conform_dispatching!B:B,Q3401),"")</f>
        <v/>
      </c>
      <c r="S3401" s="8" t="str">
        <f t="shared" si="3"/>
        <v/>
      </c>
    </row>
    <row r="3402" hidden="1">
      <c r="A3402" s="6" t="s">
        <v>8859</v>
      </c>
      <c r="B3402" s="6" t="s">
        <v>172</v>
      </c>
      <c r="C3402" s="6" t="s">
        <v>407</v>
      </c>
      <c r="D3402" s="6">
        <v>3.0</v>
      </c>
      <c r="E3402" s="6" t="s">
        <v>445</v>
      </c>
      <c r="H3402" s="8" t="str">
        <f>VLOOKUP(C3402,agent_name_matching!A:B,2,false)</f>
        <v>--</v>
      </c>
      <c r="I3402" s="33"/>
      <c r="O3402" s="6" t="s">
        <v>8860</v>
      </c>
      <c r="P3402" s="8">
        <f t="shared" si="1"/>
        <v>3</v>
      </c>
      <c r="Q3402" s="8">
        <f t="shared" si="12"/>
        <v>4</v>
      </c>
      <c r="R3402" s="8">
        <f>if(and(P3402&lt;&gt;"",Q3402&lt;&gt;"newexp",Q3402&lt;&gt;"nostart"),countifs(script_conform_dispatching!A:A,P3402,script_conform_dispatching!B:B,Q3402),"")</f>
        <v>1</v>
      </c>
      <c r="S3402" s="8" t="str">
        <f t="shared" si="3"/>
        <v/>
      </c>
    </row>
    <row r="3403" hidden="1">
      <c r="A3403" s="6" t="s">
        <v>8861</v>
      </c>
      <c r="B3403" s="6" t="s">
        <v>172</v>
      </c>
      <c r="C3403" s="6" t="s">
        <v>407</v>
      </c>
      <c r="D3403" s="6">
        <v>4.0</v>
      </c>
      <c r="E3403" s="6" t="s">
        <v>408</v>
      </c>
      <c r="H3403" s="8" t="str">
        <f>VLOOKUP(C3403,agent_name_matching!A:B,2,false)</f>
        <v>--</v>
      </c>
      <c r="I3403" s="33"/>
      <c r="O3403" s="6" t="s">
        <v>8862</v>
      </c>
      <c r="P3403" s="8" t="str">
        <f t="shared" si="1"/>
        <v/>
      </c>
      <c r="Q3403" s="8" t="str">
        <f t="shared" si="12"/>
        <v/>
      </c>
      <c r="R3403" s="8" t="str">
        <f>if(and(P3403&lt;&gt;"",Q3403&lt;&gt;"newexp",Q3403&lt;&gt;"nostart"),countifs(script_conform_dispatching!A:A,P3403,script_conform_dispatching!B:B,Q3403),"")</f>
        <v/>
      </c>
      <c r="S3403" s="8" t="str">
        <f t="shared" si="3"/>
        <v/>
      </c>
    </row>
    <row r="3404" hidden="1">
      <c r="A3404" s="6" t="s">
        <v>8863</v>
      </c>
      <c r="B3404" s="6" t="s">
        <v>172</v>
      </c>
      <c r="C3404" s="6" t="s">
        <v>450</v>
      </c>
      <c r="F3404" s="6" t="s">
        <v>415</v>
      </c>
      <c r="G3404" s="6" t="s">
        <v>416</v>
      </c>
      <c r="H3404" s="8" t="str">
        <f>VLOOKUP(C3404,agent_name_matching!A:B,2,false)</f>
        <v>Validator LLM</v>
      </c>
      <c r="I3404" s="32" t="s">
        <v>8864</v>
      </c>
      <c r="J3404" s="6" t="s">
        <v>452</v>
      </c>
      <c r="L3404" s="6">
        <v>2143.0</v>
      </c>
      <c r="M3404" s="6">
        <v>30.0</v>
      </c>
      <c r="N3404" s="6">
        <v>796.0</v>
      </c>
      <c r="O3404" s="6" t="s">
        <v>8865</v>
      </c>
      <c r="P3404" s="8" t="str">
        <f t="shared" si="1"/>
        <v/>
      </c>
      <c r="Q3404" s="8" t="str">
        <f t="shared" si="12"/>
        <v/>
      </c>
      <c r="R3404" s="8" t="str">
        <f>if(and(P3404&lt;&gt;"",Q3404&lt;&gt;"newexp",Q3404&lt;&gt;"nostart"),countifs(script_conform_dispatching!A:A,P3404,script_conform_dispatching!B:B,Q3404),"")</f>
        <v/>
      </c>
      <c r="S3404" s="8" t="str">
        <f t="shared" si="3"/>
        <v/>
      </c>
    </row>
    <row r="3405" hidden="1">
      <c r="A3405" s="6" t="s">
        <v>8866</v>
      </c>
      <c r="B3405" s="6" t="s">
        <v>172</v>
      </c>
      <c r="C3405" s="6" t="s">
        <v>37</v>
      </c>
      <c r="F3405" s="6" t="s">
        <v>415</v>
      </c>
      <c r="G3405" s="6" t="s">
        <v>416</v>
      </c>
      <c r="H3405" s="8" t="str">
        <f>VLOOKUP(C3405,agent_name_matching!A:B,2,false)</f>
        <v>Patient LLM</v>
      </c>
      <c r="I3405" s="32" t="s">
        <v>8867</v>
      </c>
      <c r="J3405" s="6" t="s">
        <v>418</v>
      </c>
      <c r="K3405" s="6">
        <v>1.0</v>
      </c>
      <c r="L3405" s="6">
        <v>2006.0</v>
      </c>
      <c r="M3405" s="6">
        <v>55.0</v>
      </c>
      <c r="N3405" s="6">
        <v>1207.0</v>
      </c>
      <c r="O3405" s="6" t="s">
        <v>8868</v>
      </c>
      <c r="P3405" s="8" t="str">
        <f t="shared" si="1"/>
        <v/>
      </c>
      <c r="Q3405" s="8" t="str">
        <f t="shared" si="12"/>
        <v/>
      </c>
      <c r="R3405" s="8" t="str">
        <f>if(and(P3405&lt;&gt;"",Q3405&lt;&gt;"newexp",Q3405&lt;&gt;"nostart"),countifs(script_conform_dispatching!A:A,P3405,script_conform_dispatching!B:B,Q3405),"")</f>
        <v/>
      </c>
      <c r="S3405" s="8" t="str">
        <f t="shared" si="3"/>
        <v/>
      </c>
    </row>
    <row r="3406" hidden="1">
      <c r="A3406" s="6" t="s">
        <v>8869</v>
      </c>
      <c r="B3406" s="6" t="s">
        <v>172</v>
      </c>
      <c r="C3406" s="6" t="s">
        <v>411</v>
      </c>
      <c r="H3406" s="8" t="str">
        <f>VLOOKUP(C3406,agent_name_matching!A:B,2,false)</f>
        <v>System</v>
      </c>
      <c r="I3406" s="33"/>
      <c r="O3406" s="6" t="s">
        <v>8870</v>
      </c>
      <c r="P3406" s="8" t="str">
        <f t="shared" si="1"/>
        <v/>
      </c>
      <c r="Q3406" s="8" t="str">
        <f t="shared" si="12"/>
        <v/>
      </c>
      <c r="R3406" s="8" t="str">
        <f>if(and(P3406&lt;&gt;"",Q3406&lt;&gt;"newexp",Q3406&lt;&gt;"nostart"),countifs(script_conform_dispatching!A:A,P3406,script_conform_dispatching!B:B,Q3406),"")</f>
        <v/>
      </c>
      <c r="S3406" s="8" t="str">
        <f t="shared" si="3"/>
        <v/>
      </c>
    </row>
    <row r="3407" hidden="1">
      <c r="A3407" s="6" t="s">
        <v>8871</v>
      </c>
      <c r="B3407" s="6" t="s">
        <v>172</v>
      </c>
      <c r="C3407" s="6" t="s">
        <v>414</v>
      </c>
      <c r="F3407" s="6" t="s">
        <v>415</v>
      </c>
      <c r="G3407" s="6" t="s">
        <v>416</v>
      </c>
      <c r="H3407" s="8" t="str">
        <f>VLOOKUP(C3407,agent_name_matching!A:B,2,false)</f>
        <v>Dialog LLM</v>
      </c>
      <c r="I3407" s="32" t="s">
        <v>8872</v>
      </c>
      <c r="J3407" s="6" t="s">
        <v>418</v>
      </c>
      <c r="L3407" s="6">
        <v>7455.0</v>
      </c>
      <c r="M3407" s="6">
        <v>246.0</v>
      </c>
      <c r="N3407" s="6">
        <v>4394.0</v>
      </c>
      <c r="O3407" s="6" t="s">
        <v>8873</v>
      </c>
      <c r="P3407" s="8" t="str">
        <f t="shared" si="1"/>
        <v/>
      </c>
      <c r="Q3407" s="8" t="str">
        <f t="shared" si="12"/>
        <v/>
      </c>
      <c r="R3407" s="8" t="str">
        <f>if(and(P3407&lt;&gt;"",Q3407&lt;&gt;"newexp",Q3407&lt;&gt;"nostart"),countifs(script_conform_dispatching!A:A,P3407,script_conform_dispatching!B:B,Q3407),"")</f>
        <v/>
      </c>
      <c r="S3407" s="8" t="str">
        <f t="shared" si="3"/>
        <v/>
      </c>
    </row>
    <row r="3408" hidden="1">
      <c r="A3408" s="6" t="s">
        <v>8874</v>
      </c>
      <c r="B3408" s="6" t="s">
        <v>172</v>
      </c>
      <c r="C3408" s="6" t="s">
        <v>37</v>
      </c>
      <c r="F3408" s="6" t="s">
        <v>415</v>
      </c>
      <c r="G3408" s="6" t="s">
        <v>416</v>
      </c>
      <c r="H3408" s="8" t="str">
        <f>VLOOKUP(C3408,agent_name_matching!A:B,2,false)</f>
        <v>Patient LLM</v>
      </c>
      <c r="I3408" s="32" t="s">
        <v>8875</v>
      </c>
      <c r="J3408" s="6" t="s">
        <v>418</v>
      </c>
      <c r="K3408" s="6">
        <v>1.0</v>
      </c>
      <c r="L3408" s="6">
        <v>2301.0</v>
      </c>
      <c r="M3408" s="6">
        <v>53.0</v>
      </c>
      <c r="N3408" s="6">
        <v>1190.0</v>
      </c>
      <c r="O3408" s="6" t="s">
        <v>8876</v>
      </c>
      <c r="P3408" s="8" t="str">
        <f t="shared" si="1"/>
        <v/>
      </c>
      <c r="Q3408" s="8" t="str">
        <f t="shared" si="12"/>
        <v/>
      </c>
      <c r="R3408" s="8" t="str">
        <f>if(and(P3408&lt;&gt;"",Q3408&lt;&gt;"newexp",Q3408&lt;&gt;"nostart"),countifs(script_conform_dispatching!A:A,P3408,script_conform_dispatching!B:B,Q3408),"")</f>
        <v/>
      </c>
      <c r="S3408" s="8" t="str">
        <f t="shared" si="3"/>
        <v/>
      </c>
    </row>
    <row r="3409" hidden="1">
      <c r="A3409" s="6" t="s">
        <v>8877</v>
      </c>
      <c r="B3409" s="6" t="s">
        <v>172</v>
      </c>
      <c r="C3409" s="6" t="s">
        <v>411</v>
      </c>
      <c r="H3409" s="8" t="str">
        <f>VLOOKUP(C3409,agent_name_matching!A:B,2,false)</f>
        <v>System</v>
      </c>
      <c r="I3409" s="33"/>
      <c r="O3409" s="6" t="s">
        <v>8878</v>
      </c>
      <c r="P3409" s="8" t="str">
        <f t="shared" si="1"/>
        <v/>
      </c>
      <c r="Q3409" s="8" t="str">
        <f t="shared" si="12"/>
        <v/>
      </c>
      <c r="R3409" s="8" t="str">
        <f>if(and(P3409&lt;&gt;"",Q3409&lt;&gt;"newexp",Q3409&lt;&gt;"nostart"),countifs(script_conform_dispatching!A:A,P3409,script_conform_dispatching!B:B,Q3409),"")</f>
        <v/>
      </c>
      <c r="S3409" s="8" t="str">
        <f t="shared" si="3"/>
        <v/>
      </c>
    </row>
    <row r="3410" hidden="1">
      <c r="A3410" s="6" t="s">
        <v>8879</v>
      </c>
      <c r="B3410" s="6" t="s">
        <v>172</v>
      </c>
      <c r="C3410" s="6" t="s">
        <v>414</v>
      </c>
      <c r="F3410" s="6" t="s">
        <v>415</v>
      </c>
      <c r="G3410" s="6" t="s">
        <v>416</v>
      </c>
      <c r="H3410" s="8" t="str">
        <f>VLOOKUP(C3410,agent_name_matching!A:B,2,false)</f>
        <v>Dialog LLM</v>
      </c>
      <c r="I3410" s="32" t="s">
        <v>8880</v>
      </c>
      <c r="J3410" s="6" t="s">
        <v>418</v>
      </c>
      <c r="L3410" s="6">
        <v>7976.0</v>
      </c>
      <c r="M3410" s="6">
        <v>196.0</v>
      </c>
      <c r="N3410" s="6">
        <v>3443.0</v>
      </c>
      <c r="O3410" s="6" t="s">
        <v>8881</v>
      </c>
      <c r="P3410" s="8" t="str">
        <f t="shared" si="1"/>
        <v/>
      </c>
      <c r="Q3410" s="8" t="str">
        <f t="shared" si="12"/>
        <v/>
      </c>
      <c r="R3410" s="8" t="str">
        <f>if(and(P3410&lt;&gt;"",Q3410&lt;&gt;"newexp",Q3410&lt;&gt;"nostart"),countifs(script_conform_dispatching!A:A,P3410,script_conform_dispatching!B:B,Q3410),"")</f>
        <v/>
      </c>
      <c r="S3410" s="8" t="str">
        <f t="shared" si="3"/>
        <v/>
      </c>
    </row>
    <row r="3411" hidden="1">
      <c r="A3411" s="6" t="s">
        <v>8882</v>
      </c>
      <c r="B3411" s="6" t="s">
        <v>172</v>
      </c>
      <c r="C3411" s="6" t="s">
        <v>37</v>
      </c>
      <c r="F3411" s="6" t="s">
        <v>415</v>
      </c>
      <c r="G3411" s="6" t="s">
        <v>416</v>
      </c>
      <c r="H3411" s="8" t="str">
        <f>VLOOKUP(C3411,agent_name_matching!A:B,2,false)</f>
        <v>Patient LLM</v>
      </c>
      <c r="I3411" s="32" t="s">
        <v>8883</v>
      </c>
      <c r="J3411" s="6" t="s">
        <v>418</v>
      </c>
      <c r="K3411" s="6">
        <v>1.0</v>
      </c>
      <c r="L3411" s="6">
        <v>2544.0</v>
      </c>
      <c r="M3411" s="6">
        <v>55.0</v>
      </c>
      <c r="N3411" s="6">
        <v>1126.0</v>
      </c>
      <c r="O3411" s="6" t="s">
        <v>8884</v>
      </c>
      <c r="P3411" s="8" t="str">
        <f t="shared" si="1"/>
        <v/>
      </c>
      <c r="Q3411" s="8" t="str">
        <f t="shared" si="12"/>
        <v/>
      </c>
      <c r="R3411" s="8" t="str">
        <f>if(and(P3411&lt;&gt;"",Q3411&lt;&gt;"newexp",Q3411&lt;&gt;"nostart"),countifs(script_conform_dispatching!A:A,P3411,script_conform_dispatching!B:B,Q3411),"")</f>
        <v/>
      </c>
      <c r="S3411" s="8" t="str">
        <f t="shared" si="3"/>
        <v/>
      </c>
    </row>
    <row r="3412" hidden="1">
      <c r="A3412" s="6" t="s">
        <v>8885</v>
      </c>
      <c r="B3412" s="6" t="s">
        <v>172</v>
      </c>
      <c r="C3412" s="6" t="s">
        <v>411</v>
      </c>
      <c r="H3412" s="8" t="str">
        <f>VLOOKUP(C3412,agent_name_matching!A:B,2,false)</f>
        <v>System</v>
      </c>
      <c r="I3412" s="33"/>
      <c r="O3412" s="6" t="s">
        <v>8886</v>
      </c>
      <c r="P3412" s="8" t="str">
        <f t="shared" si="1"/>
        <v/>
      </c>
      <c r="Q3412" s="8" t="str">
        <f t="shared" si="12"/>
        <v/>
      </c>
      <c r="R3412" s="8" t="str">
        <f>if(and(P3412&lt;&gt;"",Q3412&lt;&gt;"newexp",Q3412&lt;&gt;"nostart"),countifs(script_conform_dispatching!A:A,P3412,script_conform_dispatching!B:B,Q3412),"")</f>
        <v/>
      </c>
      <c r="S3412" s="8" t="str">
        <f t="shared" si="3"/>
        <v/>
      </c>
    </row>
    <row r="3413" hidden="1">
      <c r="A3413" s="6" t="s">
        <v>8887</v>
      </c>
      <c r="B3413" s="6" t="s">
        <v>172</v>
      </c>
      <c r="C3413" s="6" t="s">
        <v>414</v>
      </c>
      <c r="F3413" s="6" t="s">
        <v>415</v>
      </c>
      <c r="G3413" s="6" t="s">
        <v>416</v>
      </c>
      <c r="H3413" s="8" t="str">
        <f>VLOOKUP(C3413,agent_name_matching!A:B,2,false)</f>
        <v>Dialog LLM</v>
      </c>
      <c r="I3413" s="32" t="s">
        <v>8888</v>
      </c>
      <c r="J3413" s="6" t="s">
        <v>418</v>
      </c>
      <c r="L3413" s="6">
        <v>8449.0</v>
      </c>
      <c r="M3413" s="6">
        <v>228.0</v>
      </c>
      <c r="N3413" s="6">
        <v>3902.0</v>
      </c>
      <c r="O3413" s="6" t="s">
        <v>8889</v>
      </c>
      <c r="P3413" s="8" t="str">
        <f t="shared" si="1"/>
        <v/>
      </c>
      <c r="Q3413" s="8" t="str">
        <f t="shared" si="12"/>
        <v/>
      </c>
      <c r="R3413" s="8" t="str">
        <f>if(and(P3413&lt;&gt;"",Q3413&lt;&gt;"newexp",Q3413&lt;&gt;"nostart"),countifs(script_conform_dispatching!A:A,P3413,script_conform_dispatching!B:B,Q3413),"")</f>
        <v/>
      </c>
      <c r="S3413" s="8" t="str">
        <f t="shared" si="3"/>
        <v/>
      </c>
    </row>
    <row r="3414" hidden="1">
      <c r="A3414" s="6" t="s">
        <v>8890</v>
      </c>
      <c r="B3414" s="6" t="s">
        <v>172</v>
      </c>
      <c r="C3414" s="6" t="s">
        <v>407</v>
      </c>
      <c r="D3414" s="6">
        <v>4.0</v>
      </c>
      <c r="E3414" s="6" t="s">
        <v>445</v>
      </c>
      <c r="H3414" s="8" t="str">
        <f>VLOOKUP(C3414,agent_name_matching!A:B,2,false)</f>
        <v>--</v>
      </c>
      <c r="I3414" s="33"/>
      <c r="O3414" s="6" t="s">
        <v>8891</v>
      </c>
      <c r="P3414" s="8">
        <f t="shared" si="1"/>
        <v>4</v>
      </c>
      <c r="Q3414" s="8">
        <f t="shared" si="12"/>
        <v>8</v>
      </c>
      <c r="R3414" s="8">
        <f>if(and(P3414&lt;&gt;"",Q3414&lt;&gt;"newexp",Q3414&lt;&gt;"nostart"),countifs(script_conform_dispatching!A:A,P3414,script_conform_dispatching!B:B,Q3414),"")</f>
        <v>0</v>
      </c>
      <c r="S3414" s="8" t="str">
        <f t="shared" si="3"/>
        <v>wrong</v>
      </c>
    </row>
    <row r="3415" hidden="1">
      <c r="A3415" s="6" t="s">
        <v>8892</v>
      </c>
      <c r="B3415" s="6" t="s">
        <v>172</v>
      </c>
      <c r="C3415" s="6" t="s">
        <v>407</v>
      </c>
      <c r="D3415" s="6">
        <v>8.0</v>
      </c>
      <c r="E3415" s="6" t="s">
        <v>408</v>
      </c>
      <c r="H3415" s="8" t="str">
        <f>VLOOKUP(C3415,agent_name_matching!A:B,2,false)</f>
        <v>--</v>
      </c>
      <c r="I3415" s="33"/>
      <c r="O3415" s="6" t="s">
        <v>8893</v>
      </c>
      <c r="P3415" s="8" t="str">
        <f t="shared" si="1"/>
        <v/>
      </c>
      <c r="Q3415" s="8" t="str">
        <f t="shared" si="12"/>
        <v/>
      </c>
      <c r="R3415" s="8" t="str">
        <f>if(and(P3415&lt;&gt;"",Q3415&lt;&gt;"newexp",Q3415&lt;&gt;"nostart"),countifs(script_conform_dispatching!A:A,P3415,script_conform_dispatching!B:B,Q3415),"")</f>
        <v/>
      </c>
      <c r="S3415" s="8" t="str">
        <f t="shared" si="3"/>
        <v/>
      </c>
    </row>
    <row r="3416" hidden="1">
      <c r="A3416" s="6" t="s">
        <v>8894</v>
      </c>
      <c r="B3416" s="6" t="s">
        <v>172</v>
      </c>
      <c r="C3416" s="6" t="s">
        <v>450</v>
      </c>
      <c r="F3416" s="6" t="s">
        <v>415</v>
      </c>
      <c r="G3416" s="6" t="s">
        <v>416</v>
      </c>
      <c r="H3416" s="8" t="str">
        <f>VLOOKUP(C3416,agent_name_matching!A:B,2,false)</f>
        <v>Validator LLM</v>
      </c>
      <c r="I3416" s="32" t="s">
        <v>7412</v>
      </c>
      <c r="J3416" s="6" t="s">
        <v>452</v>
      </c>
      <c r="L3416" s="6">
        <v>2917.0</v>
      </c>
      <c r="M3416" s="6">
        <v>30.0</v>
      </c>
      <c r="N3416" s="6">
        <v>787.0</v>
      </c>
      <c r="O3416" s="6" t="s">
        <v>8895</v>
      </c>
      <c r="P3416" s="8" t="str">
        <f t="shared" si="1"/>
        <v/>
      </c>
      <c r="Q3416" s="8" t="str">
        <f t="shared" si="12"/>
        <v/>
      </c>
      <c r="R3416" s="8" t="str">
        <f>if(and(P3416&lt;&gt;"",Q3416&lt;&gt;"newexp",Q3416&lt;&gt;"nostart"),countifs(script_conform_dispatching!A:A,P3416,script_conform_dispatching!B:B,Q3416),"")</f>
        <v/>
      </c>
      <c r="S3416" s="8" t="str">
        <f t="shared" si="3"/>
        <v/>
      </c>
    </row>
    <row r="3417" hidden="1">
      <c r="A3417" s="6" t="s">
        <v>8896</v>
      </c>
      <c r="B3417" s="6" t="s">
        <v>172</v>
      </c>
      <c r="C3417" s="6" t="s">
        <v>37</v>
      </c>
      <c r="F3417" s="6" t="s">
        <v>415</v>
      </c>
      <c r="G3417" s="6" t="s">
        <v>416</v>
      </c>
      <c r="H3417" s="8" t="str">
        <f>VLOOKUP(C3417,agent_name_matching!A:B,2,false)</f>
        <v>Patient LLM</v>
      </c>
      <c r="I3417" s="32" t="s">
        <v>8897</v>
      </c>
      <c r="J3417" s="6" t="s">
        <v>418</v>
      </c>
      <c r="K3417" s="6">
        <v>1.0</v>
      </c>
      <c r="L3417" s="6">
        <v>2697.0</v>
      </c>
      <c r="M3417" s="6">
        <v>64.0</v>
      </c>
      <c r="N3417" s="6">
        <v>1428.0</v>
      </c>
      <c r="O3417" s="6" t="s">
        <v>8898</v>
      </c>
      <c r="P3417" s="8" t="str">
        <f t="shared" si="1"/>
        <v/>
      </c>
      <c r="Q3417" s="8" t="str">
        <f t="shared" si="12"/>
        <v/>
      </c>
      <c r="R3417" s="8" t="str">
        <f>if(and(P3417&lt;&gt;"",Q3417&lt;&gt;"newexp",Q3417&lt;&gt;"nostart"),countifs(script_conform_dispatching!A:A,P3417,script_conform_dispatching!B:B,Q3417),"")</f>
        <v/>
      </c>
      <c r="S3417" s="8" t="str">
        <f t="shared" si="3"/>
        <v/>
      </c>
    </row>
    <row r="3418" hidden="1">
      <c r="A3418" s="6" t="s">
        <v>8899</v>
      </c>
      <c r="B3418" s="6" t="s">
        <v>172</v>
      </c>
      <c r="C3418" s="6" t="s">
        <v>411</v>
      </c>
      <c r="H3418" s="8" t="str">
        <f>VLOOKUP(C3418,agent_name_matching!A:B,2,false)</f>
        <v>System</v>
      </c>
      <c r="I3418" s="33"/>
      <c r="O3418" s="6" t="s">
        <v>8900</v>
      </c>
      <c r="P3418" s="8" t="str">
        <f t="shared" si="1"/>
        <v/>
      </c>
      <c r="Q3418" s="8" t="str">
        <f t="shared" si="12"/>
        <v/>
      </c>
      <c r="R3418" s="8" t="str">
        <f>if(and(P3418&lt;&gt;"",Q3418&lt;&gt;"newexp",Q3418&lt;&gt;"nostart"),countifs(script_conform_dispatching!A:A,P3418,script_conform_dispatching!B:B,Q3418),"")</f>
        <v/>
      </c>
      <c r="S3418" s="8" t="str">
        <f t="shared" si="3"/>
        <v/>
      </c>
    </row>
    <row r="3419" hidden="1">
      <c r="A3419" s="6" t="s">
        <v>8901</v>
      </c>
      <c r="B3419" s="6" t="s">
        <v>172</v>
      </c>
      <c r="C3419" s="6" t="s">
        <v>414</v>
      </c>
      <c r="F3419" s="6" t="s">
        <v>415</v>
      </c>
      <c r="G3419" s="6" t="s">
        <v>416</v>
      </c>
      <c r="H3419" s="8" t="str">
        <f>VLOOKUP(C3419,agent_name_matching!A:B,2,false)</f>
        <v>Dialog LLM</v>
      </c>
      <c r="I3419" s="32" t="s">
        <v>8902</v>
      </c>
      <c r="J3419" s="6" t="s">
        <v>418</v>
      </c>
      <c r="L3419" s="6">
        <v>8892.0</v>
      </c>
      <c r="M3419" s="6">
        <v>287.0</v>
      </c>
      <c r="N3419" s="6">
        <v>4755.0</v>
      </c>
      <c r="O3419" s="6" t="s">
        <v>8903</v>
      </c>
      <c r="P3419" s="8" t="str">
        <f t="shared" si="1"/>
        <v/>
      </c>
      <c r="Q3419" s="8" t="str">
        <f t="shared" si="12"/>
        <v/>
      </c>
      <c r="R3419" s="8" t="str">
        <f>if(and(P3419&lt;&gt;"",Q3419&lt;&gt;"newexp",Q3419&lt;&gt;"nostart"),countifs(script_conform_dispatching!A:A,P3419,script_conform_dispatching!B:B,Q3419),"")</f>
        <v/>
      </c>
      <c r="S3419" s="8" t="str">
        <f t="shared" si="3"/>
        <v/>
      </c>
    </row>
    <row r="3420" hidden="1">
      <c r="A3420" s="6" t="s">
        <v>8904</v>
      </c>
      <c r="B3420" s="6" t="s">
        <v>172</v>
      </c>
      <c r="C3420" s="6" t="s">
        <v>37</v>
      </c>
      <c r="F3420" s="6" t="s">
        <v>415</v>
      </c>
      <c r="G3420" s="6" t="s">
        <v>416</v>
      </c>
      <c r="H3420" s="8" t="str">
        <f>VLOOKUP(C3420,agent_name_matching!A:B,2,false)</f>
        <v>Patient LLM</v>
      </c>
      <c r="I3420" s="32" t="s">
        <v>8905</v>
      </c>
      <c r="J3420" s="6" t="s">
        <v>418</v>
      </c>
      <c r="K3420" s="6">
        <v>1.0</v>
      </c>
      <c r="L3420" s="6">
        <v>3042.0</v>
      </c>
      <c r="M3420" s="6">
        <v>91.0</v>
      </c>
      <c r="N3420" s="6">
        <v>1620.0</v>
      </c>
      <c r="O3420" s="6" t="s">
        <v>8906</v>
      </c>
      <c r="P3420" s="8" t="str">
        <f t="shared" si="1"/>
        <v/>
      </c>
      <c r="Q3420" s="8" t="str">
        <f t="shared" si="12"/>
        <v/>
      </c>
      <c r="R3420" s="8" t="str">
        <f>if(and(P3420&lt;&gt;"",Q3420&lt;&gt;"newexp",Q3420&lt;&gt;"nostart"),countifs(script_conform_dispatching!A:A,P3420,script_conform_dispatching!B:B,Q3420),"")</f>
        <v/>
      </c>
      <c r="S3420" s="8" t="str">
        <f t="shared" si="3"/>
        <v/>
      </c>
    </row>
    <row r="3421" hidden="1">
      <c r="A3421" s="6" t="s">
        <v>8907</v>
      </c>
      <c r="B3421" s="6" t="s">
        <v>172</v>
      </c>
      <c r="C3421" s="6" t="s">
        <v>411</v>
      </c>
      <c r="H3421" s="8" t="str">
        <f>VLOOKUP(C3421,agent_name_matching!A:B,2,false)</f>
        <v>System</v>
      </c>
      <c r="I3421" s="33"/>
      <c r="O3421" s="6" t="s">
        <v>8908</v>
      </c>
      <c r="P3421" s="8" t="str">
        <f t="shared" si="1"/>
        <v/>
      </c>
      <c r="Q3421" s="8" t="str">
        <f t="shared" si="12"/>
        <v/>
      </c>
      <c r="R3421" s="8" t="str">
        <f>if(and(P3421&lt;&gt;"",Q3421&lt;&gt;"newexp",Q3421&lt;&gt;"nostart"),countifs(script_conform_dispatching!A:A,P3421,script_conform_dispatching!B:B,Q3421),"")</f>
        <v/>
      </c>
      <c r="S3421" s="8" t="str">
        <f t="shared" si="3"/>
        <v/>
      </c>
    </row>
    <row r="3422" hidden="1">
      <c r="A3422" s="6" t="s">
        <v>8909</v>
      </c>
      <c r="B3422" s="6" t="s">
        <v>172</v>
      </c>
      <c r="C3422" s="6" t="s">
        <v>414</v>
      </c>
      <c r="F3422" s="6" t="s">
        <v>415</v>
      </c>
      <c r="G3422" s="6" t="s">
        <v>416</v>
      </c>
      <c r="H3422" s="8" t="str">
        <f>VLOOKUP(C3422,agent_name_matching!A:B,2,false)</f>
        <v>Dialog LLM</v>
      </c>
      <c r="I3422" s="32" t="s">
        <v>8910</v>
      </c>
      <c r="J3422" s="6" t="s">
        <v>418</v>
      </c>
      <c r="L3422" s="6">
        <v>9421.0</v>
      </c>
      <c r="M3422" s="6">
        <v>171.0</v>
      </c>
      <c r="N3422" s="6">
        <v>3292.0</v>
      </c>
      <c r="O3422" s="6" t="s">
        <v>8911</v>
      </c>
      <c r="P3422" s="8" t="str">
        <f t="shared" si="1"/>
        <v/>
      </c>
      <c r="Q3422" s="8" t="str">
        <f t="shared" si="12"/>
        <v/>
      </c>
      <c r="R3422" s="8" t="str">
        <f>if(and(P3422&lt;&gt;"",Q3422&lt;&gt;"newexp",Q3422&lt;&gt;"nostart"),countifs(script_conform_dispatching!A:A,P3422,script_conform_dispatching!B:B,Q3422),"")</f>
        <v/>
      </c>
      <c r="S3422" s="8" t="str">
        <f t="shared" si="3"/>
        <v/>
      </c>
    </row>
    <row r="3423" hidden="1">
      <c r="A3423" s="6" t="s">
        <v>8912</v>
      </c>
      <c r="B3423" s="6" t="s">
        <v>172</v>
      </c>
      <c r="C3423" s="6" t="s">
        <v>37</v>
      </c>
      <c r="F3423" s="6" t="s">
        <v>415</v>
      </c>
      <c r="G3423" s="6" t="s">
        <v>416</v>
      </c>
      <c r="H3423" s="8" t="str">
        <f>VLOOKUP(C3423,agent_name_matching!A:B,2,false)</f>
        <v>Patient LLM</v>
      </c>
      <c r="I3423" s="32" t="s">
        <v>8913</v>
      </c>
      <c r="J3423" s="6" t="s">
        <v>418</v>
      </c>
      <c r="K3423" s="6">
        <v>1.0</v>
      </c>
      <c r="L3423" s="6">
        <v>3298.0</v>
      </c>
      <c r="M3423" s="6">
        <v>48.0</v>
      </c>
      <c r="N3423" s="6">
        <v>939.0</v>
      </c>
      <c r="O3423" s="6" t="s">
        <v>8914</v>
      </c>
      <c r="P3423" s="8" t="str">
        <f t="shared" si="1"/>
        <v/>
      </c>
      <c r="Q3423" s="8" t="str">
        <f t="shared" si="12"/>
        <v/>
      </c>
      <c r="R3423" s="8" t="str">
        <f>if(and(P3423&lt;&gt;"",Q3423&lt;&gt;"newexp",Q3423&lt;&gt;"nostart"),countifs(script_conform_dispatching!A:A,P3423,script_conform_dispatching!B:B,Q3423),"")</f>
        <v/>
      </c>
      <c r="S3423" s="8" t="str">
        <f t="shared" si="3"/>
        <v/>
      </c>
    </row>
    <row r="3424" hidden="1">
      <c r="A3424" s="6" t="s">
        <v>8915</v>
      </c>
      <c r="B3424" s="6" t="s">
        <v>172</v>
      </c>
      <c r="C3424" s="6" t="s">
        <v>411</v>
      </c>
      <c r="H3424" s="8" t="str">
        <f>VLOOKUP(C3424,agent_name_matching!A:B,2,false)</f>
        <v>System</v>
      </c>
      <c r="I3424" s="33"/>
      <c r="O3424" s="6" t="s">
        <v>8916</v>
      </c>
      <c r="P3424" s="8" t="str">
        <f t="shared" si="1"/>
        <v/>
      </c>
      <c r="Q3424" s="8" t="str">
        <f t="shared" si="12"/>
        <v/>
      </c>
      <c r="R3424" s="8" t="str">
        <f>if(and(P3424&lt;&gt;"",Q3424&lt;&gt;"newexp",Q3424&lt;&gt;"nostart"),countifs(script_conform_dispatching!A:A,P3424,script_conform_dispatching!B:B,Q3424),"")</f>
        <v/>
      </c>
      <c r="S3424" s="8" t="str">
        <f t="shared" si="3"/>
        <v/>
      </c>
    </row>
    <row r="3425" hidden="1">
      <c r="A3425" s="6" t="s">
        <v>8917</v>
      </c>
      <c r="B3425" s="6" t="s">
        <v>172</v>
      </c>
      <c r="C3425" s="6" t="s">
        <v>414</v>
      </c>
      <c r="F3425" s="6" t="s">
        <v>415</v>
      </c>
      <c r="G3425" s="6" t="s">
        <v>416</v>
      </c>
      <c r="H3425" s="8" t="str">
        <f>VLOOKUP(C3425,agent_name_matching!A:B,2,false)</f>
        <v>Dialog LLM</v>
      </c>
      <c r="I3425" s="32" t="s">
        <v>8918</v>
      </c>
      <c r="J3425" s="6" t="s">
        <v>418</v>
      </c>
      <c r="L3425" s="6">
        <v>9791.0</v>
      </c>
      <c r="M3425" s="6">
        <v>107.0</v>
      </c>
      <c r="N3425" s="6">
        <v>2333.0</v>
      </c>
      <c r="O3425" s="6" t="s">
        <v>8919</v>
      </c>
      <c r="P3425" s="8" t="str">
        <f t="shared" si="1"/>
        <v/>
      </c>
      <c r="Q3425" s="8" t="str">
        <f t="shared" si="12"/>
        <v/>
      </c>
      <c r="R3425" s="8" t="str">
        <f>if(and(P3425&lt;&gt;"",Q3425&lt;&gt;"newexp",Q3425&lt;&gt;"nostart"),countifs(script_conform_dispatching!A:A,P3425,script_conform_dispatching!B:B,Q3425),"")</f>
        <v/>
      </c>
      <c r="S3425" s="8" t="str">
        <f t="shared" si="3"/>
        <v/>
      </c>
    </row>
    <row r="3426" hidden="1">
      <c r="A3426" s="6" t="s">
        <v>8920</v>
      </c>
      <c r="B3426" s="6" t="s">
        <v>172</v>
      </c>
      <c r="C3426" s="6" t="s">
        <v>407</v>
      </c>
      <c r="D3426" s="6">
        <v>8.0</v>
      </c>
      <c r="E3426" s="6" t="s">
        <v>445</v>
      </c>
      <c r="H3426" s="8" t="str">
        <f>VLOOKUP(C3426,agent_name_matching!A:B,2,false)</f>
        <v>--</v>
      </c>
      <c r="I3426" s="33"/>
      <c r="O3426" s="6" t="s">
        <v>8921</v>
      </c>
      <c r="P3426" s="8">
        <f t="shared" si="1"/>
        <v>8</v>
      </c>
      <c r="Q3426" s="8" t="str">
        <f t="shared" si="12"/>
        <v>newexp</v>
      </c>
      <c r="R3426" s="8" t="str">
        <f>if(and(P3426&lt;&gt;"",Q3426&lt;&gt;"newexp",Q3426&lt;&gt;"nostart"),countifs(script_conform_dispatching!A:A,P3426,script_conform_dispatching!B:B,Q3426),"")</f>
        <v/>
      </c>
      <c r="S3426" s="8" t="str">
        <f t="shared" si="3"/>
        <v/>
      </c>
    </row>
    <row r="3427" hidden="1">
      <c r="A3427" s="6" t="s">
        <v>8922</v>
      </c>
      <c r="B3427" s="6" t="s">
        <v>172</v>
      </c>
      <c r="C3427" s="6" t="s">
        <v>450</v>
      </c>
      <c r="F3427" s="6" t="s">
        <v>415</v>
      </c>
      <c r="G3427" s="6" t="s">
        <v>416</v>
      </c>
      <c r="H3427" s="8" t="str">
        <f>VLOOKUP(C3427,agent_name_matching!A:B,2,false)</f>
        <v>Validator LLM</v>
      </c>
      <c r="I3427" s="32" t="s">
        <v>8923</v>
      </c>
      <c r="J3427" s="6" t="s">
        <v>452</v>
      </c>
      <c r="L3427" s="6">
        <v>3592.0</v>
      </c>
      <c r="M3427" s="6">
        <v>26.0</v>
      </c>
      <c r="N3427" s="6">
        <v>804.0</v>
      </c>
      <c r="O3427" s="6" t="s">
        <v>8924</v>
      </c>
      <c r="P3427" s="8" t="str">
        <f t="shared" si="1"/>
        <v/>
      </c>
      <c r="Q3427" s="8" t="str">
        <f t="shared" si="12"/>
        <v/>
      </c>
      <c r="R3427" s="8" t="str">
        <f>if(and(P3427&lt;&gt;"",Q3427&lt;&gt;"newexp",Q3427&lt;&gt;"nostart"),countifs(script_conform_dispatching!A:A,P3427,script_conform_dispatching!B:B,Q3427),"")</f>
        <v/>
      </c>
      <c r="S3427" s="8" t="str">
        <f t="shared" si="3"/>
        <v/>
      </c>
    </row>
    <row r="3428" hidden="1">
      <c r="A3428" s="6" t="s">
        <v>8925</v>
      </c>
      <c r="B3428" s="6" t="s">
        <v>175</v>
      </c>
      <c r="C3428" s="6" t="s">
        <v>407</v>
      </c>
      <c r="D3428" s="6">
        <v>1.0</v>
      </c>
      <c r="E3428" s="6" t="s">
        <v>408</v>
      </c>
      <c r="H3428" s="8" t="str">
        <f>VLOOKUP(C3428,agent_name_matching!A:B,2,false)</f>
        <v>--</v>
      </c>
      <c r="I3428" s="33"/>
      <c r="O3428" s="6" t="s">
        <v>8926</v>
      </c>
      <c r="P3428" s="8" t="str">
        <f t="shared" si="1"/>
        <v/>
      </c>
      <c r="Q3428" s="8" t="str">
        <f t="shared" si="12"/>
        <v/>
      </c>
      <c r="R3428" s="8" t="str">
        <f>if(and(P3428&lt;&gt;"",Q3428&lt;&gt;"newexp",Q3428&lt;&gt;"nostart"),countifs(script_conform_dispatching!A:A,P3428,script_conform_dispatching!B:B,Q3428),"")</f>
        <v/>
      </c>
      <c r="S3428" s="8" t="str">
        <f t="shared" si="3"/>
        <v/>
      </c>
    </row>
    <row r="3429" hidden="1">
      <c r="A3429" s="6" t="s">
        <v>8927</v>
      </c>
      <c r="B3429" s="6" t="s">
        <v>175</v>
      </c>
      <c r="C3429" s="6" t="s">
        <v>411</v>
      </c>
      <c r="H3429" s="8" t="str">
        <f>VLOOKUP(C3429,agent_name_matching!A:B,2,false)</f>
        <v>System</v>
      </c>
      <c r="I3429" s="33"/>
      <c r="O3429" s="6" t="s">
        <v>8928</v>
      </c>
      <c r="P3429" s="8" t="str">
        <f t="shared" si="1"/>
        <v/>
      </c>
      <c r="Q3429" s="8" t="str">
        <f t="shared" si="12"/>
        <v/>
      </c>
      <c r="R3429" s="8" t="str">
        <f>if(and(P3429&lt;&gt;"",Q3429&lt;&gt;"newexp",Q3429&lt;&gt;"nostart"),countifs(script_conform_dispatching!A:A,P3429,script_conform_dispatching!B:B,Q3429),"")</f>
        <v/>
      </c>
      <c r="S3429" s="8" t="str">
        <f t="shared" si="3"/>
        <v/>
      </c>
    </row>
    <row r="3430" hidden="1">
      <c r="A3430" s="6" t="s">
        <v>8929</v>
      </c>
      <c r="B3430" s="6" t="s">
        <v>175</v>
      </c>
      <c r="C3430" s="6" t="s">
        <v>414</v>
      </c>
      <c r="F3430" s="6" t="s">
        <v>415</v>
      </c>
      <c r="G3430" s="6" t="s">
        <v>416</v>
      </c>
      <c r="H3430" s="8" t="str">
        <f>VLOOKUP(C3430,agent_name_matching!A:B,2,false)</f>
        <v>Dialog LLM</v>
      </c>
      <c r="I3430" s="32" t="s">
        <v>417</v>
      </c>
      <c r="J3430" s="6" t="s">
        <v>418</v>
      </c>
      <c r="L3430" s="6">
        <v>2328.0</v>
      </c>
      <c r="M3430" s="6">
        <v>42.0</v>
      </c>
      <c r="N3430" s="6">
        <v>916.0</v>
      </c>
      <c r="O3430" s="6" t="s">
        <v>8930</v>
      </c>
      <c r="P3430" s="8" t="str">
        <f t="shared" si="1"/>
        <v/>
      </c>
      <c r="Q3430" s="8" t="str">
        <f t="shared" si="12"/>
        <v/>
      </c>
      <c r="R3430" s="8" t="str">
        <f>if(and(P3430&lt;&gt;"",Q3430&lt;&gt;"newexp",Q3430&lt;&gt;"nostart"),countifs(script_conform_dispatching!A:A,P3430,script_conform_dispatching!B:B,Q3430),"")</f>
        <v/>
      </c>
      <c r="S3430" s="8" t="str">
        <f t="shared" si="3"/>
        <v/>
      </c>
    </row>
    <row r="3431" hidden="1">
      <c r="A3431" s="6" t="s">
        <v>8931</v>
      </c>
      <c r="B3431" s="6" t="s">
        <v>175</v>
      </c>
      <c r="C3431" s="6" t="s">
        <v>37</v>
      </c>
      <c r="F3431" s="6" t="s">
        <v>415</v>
      </c>
      <c r="G3431" s="6" t="s">
        <v>416</v>
      </c>
      <c r="H3431" s="8" t="str">
        <f>VLOOKUP(C3431,agent_name_matching!A:B,2,false)</f>
        <v>Patient LLM</v>
      </c>
      <c r="I3431" s="32" t="s">
        <v>8932</v>
      </c>
      <c r="J3431" s="6" t="s">
        <v>418</v>
      </c>
      <c r="K3431" s="6">
        <v>1.0</v>
      </c>
      <c r="L3431" s="6">
        <v>387.0</v>
      </c>
      <c r="M3431" s="6">
        <v>42.0</v>
      </c>
      <c r="N3431" s="6">
        <v>1056.0</v>
      </c>
      <c r="O3431" s="6" t="s">
        <v>8933</v>
      </c>
      <c r="P3431" s="8" t="str">
        <f t="shared" si="1"/>
        <v/>
      </c>
      <c r="Q3431" s="8" t="str">
        <f t="shared" si="12"/>
        <v/>
      </c>
      <c r="R3431" s="8" t="str">
        <f>if(and(P3431&lt;&gt;"",Q3431&lt;&gt;"newexp",Q3431&lt;&gt;"nostart"),countifs(script_conform_dispatching!A:A,P3431,script_conform_dispatching!B:B,Q3431),"")</f>
        <v/>
      </c>
      <c r="S3431" s="8" t="str">
        <f t="shared" si="3"/>
        <v/>
      </c>
    </row>
    <row r="3432" hidden="1">
      <c r="A3432" s="6" t="s">
        <v>8934</v>
      </c>
      <c r="B3432" s="6" t="s">
        <v>175</v>
      </c>
      <c r="C3432" s="6" t="s">
        <v>411</v>
      </c>
      <c r="H3432" s="8" t="str">
        <f>VLOOKUP(C3432,agent_name_matching!A:B,2,false)</f>
        <v>System</v>
      </c>
      <c r="I3432" s="33"/>
      <c r="O3432" s="6" t="s">
        <v>8935</v>
      </c>
      <c r="P3432" s="8" t="str">
        <f t="shared" si="1"/>
        <v/>
      </c>
      <c r="Q3432" s="8" t="str">
        <f t="shared" si="12"/>
        <v/>
      </c>
      <c r="R3432" s="8" t="str">
        <f>if(and(P3432&lt;&gt;"",Q3432&lt;&gt;"newexp",Q3432&lt;&gt;"nostart"),countifs(script_conform_dispatching!A:A,P3432,script_conform_dispatching!B:B,Q3432),"")</f>
        <v/>
      </c>
      <c r="S3432" s="8" t="str">
        <f t="shared" si="3"/>
        <v/>
      </c>
    </row>
    <row r="3433" hidden="1">
      <c r="A3433" s="6" t="s">
        <v>8936</v>
      </c>
      <c r="B3433" s="6" t="s">
        <v>175</v>
      </c>
      <c r="C3433" s="6" t="s">
        <v>414</v>
      </c>
      <c r="F3433" s="6" t="s">
        <v>415</v>
      </c>
      <c r="G3433" s="6" t="s">
        <v>416</v>
      </c>
      <c r="H3433" s="8" t="str">
        <f>VLOOKUP(C3433,agent_name_matching!A:B,2,false)</f>
        <v>Dialog LLM</v>
      </c>
      <c r="I3433" s="32" t="s">
        <v>8937</v>
      </c>
      <c r="J3433" s="6" t="s">
        <v>418</v>
      </c>
      <c r="L3433" s="6">
        <v>2561.0</v>
      </c>
      <c r="M3433" s="6">
        <v>59.0</v>
      </c>
      <c r="N3433" s="6">
        <v>1206.0</v>
      </c>
      <c r="O3433" s="6" t="s">
        <v>8938</v>
      </c>
      <c r="P3433" s="8" t="str">
        <f t="shared" si="1"/>
        <v/>
      </c>
      <c r="Q3433" s="8" t="str">
        <f t="shared" si="12"/>
        <v/>
      </c>
      <c r="R3433" s="8" t="str">
        <f>if(and(P3433&lt;&gt;"",Q3433&lt;&gt;"newexp",Q3433&lt;&gt;"nostart"),countifs(script_conform_dispatching!A:A,P3433,script_conform_dispatching!B:B,Q3433),"")</f>
        <v/>
      </c>
      <c r="S3433" s="8" t="str">
        <f t="shared" si="3"/>
        <v/>
      </c>
    </row>
    <row r="3434" hidden="1">
      <c r="A3434" s="6" t="s">
        <v>8939</v>
      </c>
      <c r="B3434" s="6" t="s">
        <v>175</v>
      </c>
      <c r="C3434" s="6" t="s">
        <v>37</v>
      </c>
      <c r="F3434" s="6" t="s">
        <v>415</v>
      </c>
      <c r="G3434" s="6" t="s">
        <v>416</v>
      </c>
      <c r="H3434" s="8" t="str">
        <f>VLOOKUP(C3434,agent_name_matching!A:B,2,false)</f>
        <v>Patient LLM</v>
      </c>
      <c r="I3434" s="32" t="s">
        <v>5595</v>
      </c>
      <c r="J3434" s="6" t="s">
        <v>418</v>
      </c>
      <c r="K3434" s="6">
        <v>1.0</v>
      </c>
      <c r="L3434" s="6">
        <v>482.0</v>
      </c>
      <c r="M3434" s="6">
        <v>13.0</v>
      </c>
      <c r="N3434" s="6">
        <v>470.0</v>
      </c>
      <c r="O3434" s="6" t="s">
        <v>8940</v>
      </c>
      <c r="P3434" s="8" t="str">
        <f t="shared" si="1"/>
        <v/>
      </c>
      <c r="Q3434" s="8" t="str">
        <f t="shared" si="12"/>
        <v/>
      </c>
      <c r="R3434" s="8" t="str">
        <f>if(and(P3434&lt;&gt;"",Q3434&lt;&gt;"newexp",Q3434&lt;&gt;"nostart"),countifs(script_conform_dispatching!A:A,P3434,script_conform_dispatching!B:B,Q3434),"")</f>
        <v/>
      </c>
      <c r="S3434" s="8" t="str">
        <f t="shared" si="3"/>
        <v/>
      </c>
    </row>
    <row r="3435" hidden="1">
      <c r="A3435" s="6" t="s">
        <v>8941</v>
      </c>
      <c r="B3435" s="6" t="s">
        <v>175</v>
      </c>
      <c r="C3435" s="6" t="s">
        <v>411</v>
      </c>
      <c r="H3435" s="8" t="str">
        <f>VLOOKUP(C3435,agent_name_matching!A:B,2,false)</f>
        <v>System</v>
      </c>
      <c r="I3435" s="33"/>
      <c r="O3435" s="6" t="s">
        <v>8942</v>
      </c>
      <c r="P3435" s="8" t="str">
        <f t="shared" si="1"/>
        <v/>
      </c>
      <c r="Q3435" s="8" t="str">
        <f t="shared" si="12"/>
        <v/>
      </c>
      <c r="R3435" s="8" t="str">
        <f>if(and(P3435&lt;&gt;"",Q3435&lt;&gt;"newexp",Q3435&lt;&gt;"nostart"),countifs(script_conform_dispatching!A:A,P3435,script_conform_dispatching!B:B,Q3435),"")</f>
        <v/>
      </c>
      <c r="S3435" s="8" t="str">
        <f t="shared" si="3"/>
        <v/>
      </c>
    </row>
    <row r="3436" hidden="1">
      <c r="A3436" s="6" t="s">
        <v>8943</v>
      </c>
      <c r="B3436" s="6" t="s">
        <v>175</v>
      </c>
      <c r="C3436" s="6" t="s">
        <v>414</v>
      </c>
      <c r="F3436" s="6" t="s">
        <v>415</v>
      </c>
      <c r="G3436" s="6" t="s">
        <v>416</v>
      </c>
      <c r="H3436" s="8" t="str">
        <f>VLOOKUP(C3436,agent_name_matching!A:B,2,false)</f>
        <v>Dialog LLM</v>
      </c>
      <c r="I3436" s="32" t="s">
        <v>8944</v>
      </c>
      <c r="J3436" s="6" t="s">
        <v>418</v>
      </c>
      <c r="L3436" s="6">
        <v>2782.0</v>
      </c>
      <c r="M3436" s="6">
        <v>48.0</v>
      </c>
      <c r="N3436" s="6">
        <v>963.0</v>
      </c>
      <c r="O3436" s="6" t="s">
        <v>8945</v>
      </c>
      <c r="P3436" s="8" t="str">
        <f t="shared" si="1"/>
        <v/>
      </c>
      <c r="Q3436" s="8" t="str">
        <f t="shared" si="12"/>
        <v/>
      </c>
      <c r="R3436" s="8" t="str">
        <f>if(and(P3436&lt;&gt;"",Q3436&lt;&gt;"newexp",Q3436&lt;&gt;"nostart"),countifs(script_conform_dispatching!A:A,P3436,script_conform_dispatching!B:B,Q3436),"")</f>
        <v/>
      </c>
      <c r="S3436" s="8" t="str">
        <f t="shared" si="3"/>
        <v/>
      </c>
    </row>
    <row r="3437" hidden="1">
      <c r="A3437" s="6" t="s">
        <v>8946</v>
      </c>
      <c r="B3437" s="6" t="s">
        <v>175</v>
      </c>
      <c r="C3437" s="6" t="s">
        <v>37</v>
      </c>
      <c r="F3437" s="6" t="s">
        <v>415</v>
      </c>
      <c r="G3437" s="6" t="s">
        <v>416</v>
      </c>
      <c r="H3437" s="8" t="str">
        <f>VLOOKUP(C3437,agent_name_matching!A:B,2,false)</f>
        <v>Patient LLM</v>
      </c>
      <c r="I3437" s="32" t="s">
        <v>8947</v>
      </c>
      <c r="J3437" s="6" t="s">
        <v>418</v>
      </c>
      <c r="K3437" s="6">
        <v>1.0</v>
      </c>
      <c r="L3437" s="6">
        <v>537.0</v>
      </c>
      <c r="M3437" s="6">
        <v>32.0</v>
      </c>
      <c r="N3437" s="6">
        <v>901.0</v>
      </c>
      <c r="O3437" s="6" t="s">
        <v>8948</v>
      </c>
      <c r="P3437" s="8" t="str">
        <f t="shared" si="1"/>
        <v/>
      </c>
      <c r="Q3437" s="8" t="str">
        <f t="shared" si="12"/>
        <v/>
      </c>
      <c r="R3437" s="8" t="str">
        <f>if(and(P3437&lt;&gt;"",Q3437&lt;&gt;"newexp",Q3437&lt;&gt;"nostart"),countifs(script_conform_dispatching!A:A,P3437,script_conform_dispatching!B:B,Q3437),"")</f>
        <v/>
      </c>
      <c r="S3437" s="8" t="str">
        <f t="shared" si="3"/>
        <v/>
      </c>
    </row>
    <row r="3438" hidden="1">
      <c r="A3438" s="6" t="s">
        <v>8949</v>
      </c>
      <c r="B3438" s="6" t="s">
        <v>175</v>
      </c>
      <c r="C3438" s="6" t="s">
        <v>411</v>
      </c>
      <c r="H3438" s="8" t="str">
        <f>VLOOKUP(C3438,agent_name_matching!A:B,2,false)</f>
        <v>System</v>
      </c>
      <c r="I3438" s="33"/>
      <c r="O3438" s="6" t="s">
        <v>8950</v>
      </c>
      <c r="P3438" s="8" t="str">
        <f t="shared" si="1"/>
        <v/>
      </c>
      <c r="Q3438" s="8" t="str">
        <f t="shared" si="12"/>
        <v/>
      </c>
      <c r="R3438" s="8" t="str">
        <f>if(and(P3438&lt;&gt;"",Q3438&lt;&gt;"newexp",Q3438&lt;&gt;"nostart"),countifs(script_conform_dispatching!A:A,P3438,script_conform_dispatching!B:B,Q3438),"")</f>
        <v/>
      </c>
      <c r="S3438" s="8" t="str">
        <f t="shared" si="3"/>
        <v/>
      </c>
    </row>
    <row r="3439" hidden="1">
      <c r="A3439" s="6" t="s">
        <v>8951</v>
      </c>
      <c r="B3439" s="6" t="s">
        <v>175</v>
      </c>
      <c r="C3439" s="6" t="s">
        <v>414</v>
      </c>
      <c r="F3439" s="6" t="s">
        <v>415</v>
      </c>
      <c r="G3439" s="6" t="s">
        <v>416</v>
      </c>
      <c r="H3439" s="8" t="str">
        <f>VLOOKUP(C3439,agent_name_matching!A:B,2,false)</f>
        <v>Dialog LLM</v>
      </c>
      <c r="I3439" s="32" t="s">
        <v>8952</v>
      </c>
      <c r="J3439" s="6" t="s">
        <v>418</v>
      </c>
      <c r="L3439" s="6">
        <v>3011.0</v>
      </c>
      <c r="M3439" s="6">
        <v>197.0</v>
      </c>
      <c r="N3439" s="6">
        <v>2660.0</v>
      </c>
      <c r="O3439" s="6" t="s">
        <v>8953</v>
      </c>
      <c r="P3439" s="8" t="str">
        <f t="shared" si="1"/>
        <v/>
      </c>
      <c r="Q3439" s="8" t="str">
        <f t="shared" si="12"/>
        <v/>
      </c>
      <c r="R3439" s="8" t="str">
        <f>if(and(P3439&lt;&gt;"",Q3439&lt;&gt;"newexp",Q3439&lt;&gt;"nostart"),countifs(script_conform_dispatching!A:A,P3439,script_conform_dispatching!B:B,Q3439),"")</f>
        <v/>
      </c>
      <c r="S3439" s="8" t="str">
        <f t="shared" si="3"/>
        <v/>
      </c>
    </row>
    <row r="3440" hidden="1">
      <c r="A3440" s="6" t="s">
        <v>8954</v>
      </c>
      <c r="B3440" s="6" t="s">
        <v>175</v>
      </c>
      <c r="C3440" s="6" t="s">
        <v>407</v>
      </c>
      <c r="D3440" s="6">
        <v>1.0</v>
      </c>
      <c r="E3440" s="6" t="s">
        <v>445</v>
      </c>
      <c r="H3440" s="8" t="str">
        <f>VLOOKUP(C3440,agent_name_matching!A:B,2,false)</f>
        <v>--</v>
      </c>
      <c r="I3440" s="33"/>
      <c r="O3440" s="6" t="s">
        <v>8955</v>
      </c>
      <c r="P3440" s="8">
        <f t="shared" si="1"/>
        <v>1</v>
      </c>
      <c r="Q3440" s="8">
        <f t="shared" si="12"/>
        <v>2</v>
      </c>
      <c r="R3440" s="8">
        <f>if(and(P3440&lt;&gt;"",Q3440&lt;&gt;"newexp",Q3440&lt;&gt;"nostart"),countifs(script_conform_dispatching!A:A,P3440,script_conform_dispatching!B:B,Q3440),"")</f>
        <v>1</v>
      </c>
      <c r="S3440" s="8" t="str">
        <f t="shared" si="3"/>
        <v/>
      </c>
    </row>
    <row r="3441" hidden="1">
      <c r="A3441" s="6" t="s">
        <v>8956</v>
      </c>
      <c r="B3441" s="6" t="s">
        <v>175</v>
      </c>
      <c r="C3441" s="6" t="s">
        <v>407</v>
      </c>
      <c r="D3441" s="6">
        <v>2.0</v>
      </c>
      <c r="E3441" s="6" t="s">
        <v>408</v>
      </c>
      <c r="H3441" s="8" t="str">
        <f>VLOOKUP(C3441,agent_name_matching!A:B,2,false)</f>
        <v>--</v>
      </c>
      <c r="I3441" s="33"/>
      <c r="O3441" s="6" t="s">
        <v>8957</v>
      </c>
      <c r="P3441" s="8" t="str">
        <f t="shared" si="1"/>
        <v/>
      </c>
      <c r="Q3441" s="8" t="str">
        <f t="shared" si="12"/>
        <v/>
      </c>
      <c r="R3441" s="8" t="str">
        <f>if(and(P3441&lt;&gt;"",Q3441&lt;&gt;"newexp",Q3441&lt;&gt;"nostart"),countifs(script_conform_dispatching!A:A,P3441,script_conform_dispatching!B:B,Q3441),"")</f>
        <v/>
      </c>
      <c r="S3441" s="8" t="str">
        <f t="shared" si="3"/>
        <v/>
      </c>
    </row>
    <row r="3442" hidden="1">
      <c r="A3442" s="6" t="s">
        <v>8958</v>
      </c>
      <c r="B3442" s="6" t="s">
        <v>175</v>
      </c>
      <c r="C3442" s="6" t="s">
        <v>450</v>
      </c>
      <c r="F3442" s="6" t="s">
        <v>415</v>
      </c>
      <c r="G3442" s="6" t="s">
        <v>416</v>
      </c>
      <c r="H3442" s="8" t="str">
        <f>VLOOKUP(C3442,agent_name_matching!A:B,2,false)</f>
        <v>Validator LLM</v>
      </c>
      <c r="I3442" s="32" t="s">
        <v>451</v>
      </c>
      <c r="J3442" s="6" t="s">
        <v>452</v>
      </c>
      <c r="L3442" s="6">
        <v>787.0</v>
      </c>
      <c r="M3442" s="6">
        <v>10.0</v>
      </c>
      <c r="N3442" s="6">
        <v>572.0</v>
      </c>
      <c r="O3442" s="6" t="s">
        <v>8959</v>
      </c>
      <c r="P3442" s="8" t="str">
        <f t="shared" si="1"/>
        <v/>
      </c>
      <c r="Q3442" s="8" t="str">
        <f t="shared" si="12"/>
        <v/>
      </c>
      <c r="R3442" s="8" t="str">
        <f>if(and(P3442&lt;&gt;"",Q3442&lt;&gt;"newexp",Q3442&lt;&gt;"nostart"),countifs(script_conform_dispatching!A:A,P3442,script_conform_dispatching!B:B,Q3442),"")</f>
        <v/>
      </c>
      <c r="S3442" s="8" t="str">
        <f t="shared" si="3"/>
        <v/>
      </c>
    </row>
    <row r="3443" hidden="1">
      <c r="A3443" s="6" t="s">
        <v>8960</v>
      </c>
      <c r="B3443" s="6" t="s">
        <v>175</v>
      </c>
      <c r="C3443" s="6" t="s">
        <v>37</v>
      </c>
      <c r="F3443" s="6" t="s">
        <v>415</v>
      </c>
      <c r="G3443" s="6" t="s">
        <v>416</v>
      </c>
      <c r="H3443" s="8" t="str">
        <f>VLOOKUP(C3443,agent_name_matching!A:B,2,false)</f>
        <v>Patient LLM</v>
      </c>
      <c r="I3443" s="32" t="s">
        <v>8961</v>
      </c>
      <c r="J3443" s="6" t="s">
        <v>418</v>
      </c>
      <c r="K3443" s="6">
        <v>1.0</v>
      </c>
      <c r="L3443" s="6">
        <v>616.0</v>
      </c>
      <c r="M3443" s="6">
        <v>57.0</v>
      </c>
      <c r="N3443" s="6">
        <v>864.0</v>
      </c>
      <c r="O3443" s="6" t="s">
        <v>8962</v>
      </c>
      <c r="P3443" s="8" t="str">
        <f t="shared" si="1"/>
        <v/>
      </c>
      <c r="Q3443" s="8" t="str">
        <f t="shared" si="12"/>
        <v/>
      </c>
      <c r="R3443" s="8" t="str">
        <f>if(and(P3443&lt;&gt;"",Q3443&lt;&gt;"newexp",Q3443&lt;&gt;"nostart"),countifs(script_conform_dispatching!A:A,P3443,script_conform_dispatching!B:B,Q3443),"")</f>
        <v/>
      </c>
      <c r="S3443" s="8" t="str">
        <f t="shared" si="3"/>
        <v/>
      </c>
    </row>
    <row r="3444" hidden="1">
      <c r="A3444" s="6" t="s">
        <v>8963</v>
      </c>
      <c r="B3444" s="6" t="s">
        <v>175</v>
      </c>
      <c r="C3444" s="6" t="s">
        <v>411</v>
      </c>
      <c r="H3444" s="8" t="str">
        <f>VLOOKUP(C3444,agent_name_matching!A:B,2,false)</f>
        <v>System</v>
      </c>
      <c r="I3444" s="33"/>
      <c r="O3444" s="6" t="s">
        <v>8964</v>
      </c>
      <c r="P3444" s="8" t="str">
        <f t="shared" si="1"/>
        <v/>
      </c>
      <c r="Q3444" s="8" t="str">
        <f t="shared" si="12"/>
        <v/>
      </c>
      <c r="R3444" s="8" t="str">
        <f>if(and(P3444&lt;&gt;"",Q3444&lt;&gt;"newexp",Q3444&lt;&gt;"nostart"),countifs(script_conform_dispatching!A:A,P3444,script_conform_dispatching!B:B,Q3444),"")</f>
        <v/>
      </c>
      <c r="S3444" s="8" t="str">
        <f t="shared" si="3"/>
        <v/>
      </c>
    </row>
    <row r="3445" hidden="1">
      <c r="A3445" s="6" t="s">
        <v>8965</v>
      </c>
      <c r="B3445" s="6" t="s">
        <v>175</v>
      </c>
      <c r="C3445" s="6" t="s">
        <v>414</v>
      </c>
      <c r="F3445" s="6" t="s">
        <v>415</v>
      </c>
      <c r="G3445" s="6" t="s">
        <v>416</v>
      </c>
      <c r="H3445" s="8" t="str">
        <f>VLOOKUP(C3445,agent_name_matching!A:B,2,false)</f>
        <v>Dialog LLM</v>
      </c>
      <c r="I3445" s="32" t="s">
        <v>8966</v>
      </c>
      <c r="J3445" s="6" t="s">
        <v>418</v>
      </c>
      <c r="L3445" s="6">
        <v>3437.0</v>
      </c>
      <c r="M3445" s="6">
        <v>71.0</v>
      </c>
      <c r="N3445" s="6">
        <v>1368.0</v>
      </c>
      <c r="O3445" s="6" t="s">
        <v>8967</v>
      </c>
      <c r="P3445" s="8" t="str">
        <f t="shared" si="1"/>
        <v/>
      </c>
      <c r="Q3445" s="8" t="str">
        <f t="shared" si="12"/>
        <v/>
      </c>
      <c r="R3445" s="8" t="str">
        <f>if(and(P3445&lt;&gt;"",Q3445&lt;&gt;"newexp",Q3445&lt;&gt;"nostart"),countifs(script_conform_dispatching!A:A,P3445,script_conform_dispatching!B:B,Q3445),"")</f>
        <v/>
      </c>
      <c r="S3445" s="8" t="str">
        <f t="shared" si="3"/>
        <v/>
      </c>
    </row>
    <row r="3446" hidden="1">
      <c r="A3446" s="6" t="s">
        <v>8968</v>
      </c>
      <c r="B3446" s="6" t="s">
        <v>175</v>
      </c>
      <c r="C3446" s="6" t="s">
        <v>37</v>
      </c>
      <c r="F3446" s="6" t="s">
        <v>415</v>
      </c>
      <c r="G3446" s="6" t="s">
        <v>416</v>
      </c>
      <c r="H3446" s="8" t="str">
        <f>VLOOKUP(C3446,agent_name_matching!A:B,2,false)</f>
        <v>Patient LLM</v>
      </c>
      <c r="I3446" s="32" t="s">
        <v>8969</v>
      </c>
      <c r="J3446" s="6" t="s">
        <v>418</v>
      </c>
      <c r="K3446" s="6">
        <v>1.0</v>
      </c>
      <c r="L3446" s="6">
        <v>738.0</v>
      </c>
      <c r="M3446" s="6">
        <v>75.0</v>
      </c>
      <c r="N3446" s="6">
        <v>2237.0</v>
      </c>
      <c r="O3446" s="6" t="s">
        <v>8970</v>
      </c>
      <c r="P3446" s="8" t="str">
        <f t="shared" si="1"/>
        <v/>
      </c>
      <c r="Q3446" s="8" t="str">
        <f t="shared" si="12"/>
        <v/>
      </c>
      <c r="R3446" s="8" t="str">
        <f>if(and(P3446&lt;&gt;"",Q3446&lt;&gt;"newexp",Q3446&lt;&gt;"nostart"),countifs(script_conform_dispatching!A:A,P3446,script_conform_dispatching!B:B,Q3446),"")</f>
        <v/>
      </c>
      <c r="S3446" s="8" t="str">
        <f t="shared" si="3"/>
        <v/>
      </c>
    </row>
    <row r="3447" hidden="1">
      <c r="A3447" s="6" t="s">
        <v>8971</v>
      </c>
      <c r="B3447" s="6" t="s">
        <v>175</v>
      </c>
      <c r="C3447" s="6" t="s">
        <v>411</v>
      </c>
      <c r="H3447" s="8" t="str">
        <f>VLOOKUP(C3447,agent_name_matching!A:B,2,false)</f>
        <v>System</v>
      </c>
      <c r="I3447" s="33"/>
      <c r="O3447" s="6" t="s">
        <v>8972</v>
      </c>
      <c r="P3447" s="8" t="str">
        <f t="shared" si="1"/>
        <v/>
      </c>
      <c r="Q3447" s="8" t="str">
        <f t="shared" si="12"/>
        <v/>
      </c>
      <c r="R3447" s="8" t="str">
        <f>if(and(P3447&lt;&gt;"",Q3447&lt;&gt;"newexp",Q3447&lt;&gt;"nostart"),countifs(script_conform_dispatching!A:A,P3447,script_conform_dispatching!B:B,Q3447),"")</f>
        <v/>
      </c>
      <c r="S3447" s="8" t="str">
        <f t="shared" si="3"/>
        <v/>
      </c>
    </row>
    <row r="3448" hidden="1">
      <c r="A3448" s="6" t="s">
        <v>8973</v>
      </c>
      <c r="B3448" s="6" t="s">
        <v>175</v>
      </c>
      <c r="C3448" s="6" t="s">
        <v>414</v>
      </c>
      <c r="F3448" s="6" t="s">
        <v>415</v>
      </c>
      <c r="G3448" s="6" t="s">
        <v>416</v>
      </c>
      <c r="H3448" s="8" t="str">
        <f>VLOOKUP(C3448,agent_name_matching!A:B,2,false)</f>
        <v>Dialog LLM</v>
      </c>
      <c r="I3448" s="32" t="s">
        <v>8974</v>
      </c>
      <c r="J3448" s="6" t="s">
        <v>418</v>
      </c>
      <c r="L3448" s="6">
        <v>3755.0</v>
      </c>
      <c r="M3448" s="6">
        <v>93.0</v>
      </c>
      <c r="N3448" s="6">
        <v>1459.0</v>
      </c>
      <c r="O3448" s="6" t="s">
        <v>8975</v>
      </c>
      <c r="P3448" s="8" t="str">
        <f t="shared" si="1"/>
        <v/>
      </c>
      <c r="Q3448" s="8" t="str">
        <f t="shared" si="12"/>
        <v/>
      </c>
      <c r="R3448" s="8" t="str">
        <f>if(and(P3448&lt;&gt;"",Q3448&lt;&gt;"newexp",Q3448&lt;&gt;"nostart"),countifs(script_conform_dispatching!A:A,P3448,script_conform_dispatching!B:B,Q3448),"")</f>
        <v/>
      </c>
      <c r="S3448" s="8" t="str">
        <f t="shared" si="3"/>
        <v/>
      </c>
    </row>
    <row r="3449" hidden="1">
      <c r="A3449" s="6" t="s">
        <v>8976</v>
      </c>
      <c r="B3449" s="6" t="s">
        <v>175</v>
      </c>
      <c r="C3449" s="6" t="s">
        <v>37</v>
      </c>
      <c r="F3449" s="6" t="s">
        <v>415</v>
      </c>
      <c r="G3449" s="6" t="s">
        <v>416</v>
      </c>
      <c r="H3449" s="8" t="str">
        <f>VLOOKUP(C3449,agent_name_matching!A:B,2,false)</f>
        <v>Patient LLM</v>
      </c>
      <c r="I3449" s="32" t="s">
        <v>8977</v>
      </c>
      <c r="J3449" s="6" t="s">
        <v>418</v>
      </c>
      <c r="K3449" s="6">
        <v>1.0</v>
      </c>
      <c r="L3449" s="6">
        <v>900.0</v>
      </c>
      <c r="M3449" s="6">
        <v>36.0</v>
      </c>
      <c r="N3449" s="6">
        <v>982.0</v>
      </c>
      <c r="O3449" s="6" t="s">
        <v>8978</v>
      </c>
      <c r="P3449" s="8" t="str">
        <f t="shared" si="1"/>
        <v/>
      </c>
      <c r="Q3449" s="8" t="str">
        <f t="shared" si="12"/>
        <v/>
      </c>
      <c r="R3449" s="8" t="str">
        <f>if(and(P3449&lt;&gt;"",Q3449&lt;&gt;"newexp",Q3449&lt;&gt;"nostart"),countifs(script_conform_dispatching!A:A,P3449,script_conform_dispatching!B:B,Q3449),"")</f>
        <v/>
      </c>
      <c r="S3449" s="8" t="str">
        <f t="shared" si="3"/>
        <v/>
      </c>
    </row>
    <row r="3450" hidden="1">
      <c r="A3450" s="6" t="s">
        <v>8979</v>
      </c>
      <c r="B3450" s="6" t="s">
        <v>175</v>
      </c>
      <c r="C3450" s="6" t="s">
        <v>411</v>
      </c>
      <c r="H3450" s="8" t="str">
        <f>VLOOKUP(C3450,agent_name_matching!A:B,2,false)</f>
        <v>System</v>
      </c>
      <c r="I3450" s="33"/>
      <c r="O3450" s="6" t="s">
        <v>8980</v>
      </c>
      <c r="P3450" s="8" t="str">
        <f t="shared" si="1"/>
        <v/>
      </c>
      <c r="Q3450" s="8" t="str">
        <f t="shared" si="12"/>
        <v/>
      </c>
      <c r="R3450" s="8" t="str">
        <f>if(and(P3450&lt;&gt;"",Q3450&lt;&gt;"newexp",Q3450&lt;&gt;"nostart"),countifs(script_conform_dispatching!A:A,P3450,script_conform_dispatching!B:B,Q3450),"")</f>
        <v/>
      </c>
      <c r="S3450" s="8" t="str">
        <f t="shared" si="3"/>
        <v/>
      </c>
    </row>
    <row r="3451" hidden="1">
      <c r="A3451" s="6" t="s">
        <v>8981</v>
      </c>
      <c r="B3451" s="6" t="s">
        <v>175</v>
      </c>
      <c r="C3451" s="6" t="s">
        <v>414</v>
      </c>
      <c r="F3451" s="6" t="s">
        <v>415</v>
      </c>
      <c r="G3451" s="6" t="s">
        <v>416</v>
      </c>
      <c r="H3451" s="8" t="str">
        <f>VLOOKUP(C3451,agent_name_matching!A:B,2,false)</f>
        <v>Dialog LLM</v>
      </c>
      <c r="I3451" s="32" t="s">
        <v>8982</v>
      </c>
      <c r="J3451" s="6" t="s">
        <v>418</v>
      </c>
      <c r="L3451" s="6">
        <v>4056.0</v>
      </c>
      <c r="M3451" s="6">
        <v>320.0</v>
      </c>
      <c r="N3451" s="6">
        <v>8271.0</v>
      </c>
      <c r="O3451" s="6" t="s">
        <v>8983</v>
      </c>
      <c r="P3451" s="8" t="str">
        <f t="shared" si="1"/>
        <v/>
      </c>
      <c r="Q3451" s="8" t="str">
        <f t="shared" si="12"/>
        <v/>
      </c>
      <c r="R3451" s="8" t="str">
        <f>if(and(P3451&lt;&gt;"",Q3451&lt;&gt;"newexp",Q3451&lt;&gt;"nostart"),countifs(script_conform_dispatching!A:A,P3451,script_conform_dispatching!B:B,Q3451),"")</f>
        <v/>
      </c>
      <c r="S3451" s="8" t="str">
        <f t="shared" si="3"/>
        <v/>
      </c>
    </row>
    <row r="3452" hidden="1">
      <c r="A3452" s="6" t="s">
        <v>8984</v>
      </c>
      <c r="B3452" s="6" t="s">
        <v>175</v>
      </c>
      <c r="C3452" s="6" t="s">
        <v>407</v>
      </c>
      <c r="D3452" s="6">
        <v>2.0</v>
      </c>
      <c r="E3452" s="6" t="s">
        <v>445</v>
      </c>
      <c r="H3452" s="8" t="str">
        <f>VLOOKUP(C3452,agent_name_matching!A:B,2,false)</f>
        <v>--</v>
      </c>
      <c r="I3452" s="33"/>
      <c r="O3452" s="6" t="s">
        <v>8985</v>
      </c>
      <c r="P3452" s="8">
        <f t="shared" si="1"/>
        <v>2</v>
      </c>
      <c r="Q3452" s="8">
        <f t="shared" si="12"/>
        <v>3</v>
      </c>
      <c r="R3452" s="8">
        <f>if(and(P3452&lt;&gt;"",Q3452&lt;&gt;"newexp",Q3452&lt;&gt;"nostart"),countifs(script_conform_dispatching!A:A,P3452,script_conform_dispatching!B:B,Q3452),"")</f>
        <v>1</v>
      </c>
      <c r="S3452" s="8" t="str">
        <f t="shared" si="3"/>
        <v/>
      </c>
    </row>
    <row r="3453" hidden="1">
      <c r="A3453" s="6" t="s">
        <v>8986</v>
      </c>
      <c r="B3453" s="6" t="s">
        <v>175</v>
      </c>
      <c r="C3453" s="6" t="s">
        <v>407</v>
      </c>
      <c r="D3453" s="6">
        <v>3.0</v>
      </c>
      <c r="E3453" s="6" t="s">
        <v>408</v>
      </c>
      <c r="H3453" s="8" t="str">
        <f>VLOOKUP(C3453,agent_name_matching!A:B,2,false)</f>
        <v>--</v>
      </c>
      <c r="I3453" s="33"/>
      <c r="O3453" s="6" t="s">
        <v>8987</v>
      </c>
      <c r="P3453" s="8" t="str">
        <f t="shared" si="1"/>
        <v/>
      </c>
      <c r="Q3453" s="8" t="str">
        <f t="shared" si="12"/>
        <v/>
      </c>
      <c r="R3453" s="8" t="str">
        <f>if(and(P3453&lt;&gt;"",Q3453&lt;&gt;"newexp",Q3453&lt;&gt;"nostart"),countifs(script_conform_dispatching!A:A,P3453,script_conform_dispatching!B:B,Q3453),"")</f>
        <v/>
      </c>
      <c r="S3453" s="8" t="str">
        <f t="shared" si="3"/>
        <v/>
      </c>
    </row>
    <row r="3454" hidden="1">
      <c r="A3454" s="6" t="s">
        <v>8988</v>
      </c>
      <c r="B3454" s="6" t="s">
        <v>175</v>
      </c>
      <c r="C3454" s="6" t="s">
        <v>450</v>
      </c>
      <c r="F3454" s="6" t="s">
        <v>415</v>
      </c>
      <c r="G3454" s="6" t="s">
        <v>416</v>
      </c>
      <c r="H3454" s="8" t="str">
        <f>VLOOKUP(C3454,agent_name_matching!A:B,2,false)</f>
        <v>Validator LLM</v>
      </c>
      <c r="I3454" s="32" t="s">
        <v>451</v>
      </c>
      <c r="J3454" s="6" t="s">
        <v>452</v>
      </c>
      <c r="L3454" s="6">
        <v>1182.0</v>
      </c>
      <c r="M3454" s="6">
        <v>10.0</v>
      </c>
      <c r="N3454" s="6">
        <v>694.0</v>
      </c>
      <c r="O3454" s="6" t="s">
        <v>8989</v>
      </c>
      <c r="P3454" s="8" t="str">
        <f t="shared" si="1"/>
        <v/>
      </c>
      <c r="Q3454" s="8" t="str">
        <f t="shared" si="12"/>
        <v/>
      </c>
      <c r="R3454" s="8" t="str">
        <f>if(and(P3454&lt;&gt;"",Q3454&lt;&gt;"newexp",Q3454&lt;&gt;"nostart"),countifs(script_conform_dispatching!A:A,P3454,script_conform_dispatching!B:B,Q3454),"")</f>
        <v/>
      </c>
      <c r="S3454" s="8" t="str">
        <f t="shared" si="3"/>
        <v/>
      </c>
    </row>
    <row r="3455" hidden="1">
      <c r="A3455" s="6" t="s">
        <v>8990</v>
      </c>
      <c r="B3455" s="6" t="s">
        <v>175</v>
      </c>
      <c r="C3455" s="6" t="s">
        <v>37</v>
      </c>
      <c r="F3455" s="6" t="s">
        <v>415</v>
      </c>
      <c r="G3455" s="6" t="s">
        <v>416</v>
      </c>
      <c r="H3455" s="8" t="str">
        <f>VLOOKUP(C3455,agent_name_matching!A:B,2,false)</f>
        <v>Patient LLM</v>
      </c>
      <c r="I3455" s="32" t="s">
        <v>8991</v>
      </c>
      <c r="J3455" s="6" t="s">
        <v>418</v>
      </c>
      <c r="K3455" s="6">
        <v>1.0</v>
      </c>
      <c r="L3455" s="6">
        <v>995.0</v>
      </c>
      <c r="M3455" s="6">
        <v>95.0</v>
      </c>
      <c r="N3455" s="6">
        <v>1320.0</v>
      </c>
      <c r="O3455" s="6" t="s">
        <v>8992</v>
      </c>
      <c r="P3455" s="8" t="str">
        <f t="shared" si="1"/>
        <v/>
      </c>
      <c r="Q3455" s="8" t="str">
        <f t="shared" si="12"/>
        <v/>
      </c>
      <c r="R3455" s="8" t="str">
        <f>if(and(P3455&lt;&gt;"",Q3455&lt;&gt;"newexp",Q3455&lt;&gt;"nostart"),countifs(script_conform_dispatching!A:A,P3455,script_conform_dispatching!B:B,Q3455),"")</f>
        <v/>
      </c>
      <c r="S3455" s="8" t="str">
        <f t="shared" si="3"/>
        <v/>
      </c>
    </row>
    <row r="3456" hidden="1">
      <c r="A3456" s="6" t="s">
        <v>8993</v>
      </c>
      <c r="B3456" s="6" t="s">
        <v>175</v>
      </c>
      <c r="C3456" s="6" t="s">
        <v>411</v>
      </c>
      <c r="H3456" s="8" t="str">
        <f>VLOOKUP(C3456,agent_name_matching!A:B,2,false)</f>
        <v>System</v>
      </c>
      <c r="I3456" s="33"/>
      <c r="O3456" s="6" t="s">
        <v>8994</v>
      </c>
      <c r="P3456" s="8" t="str">
        <f t="shared" si="1"/>
        <v/>
      </c>
      <c r="Q3456" s="8" t="str">
        <f t="shared" si="12"/>
        <v/>
      </c>
      <c r="R3456" s="8" t="str">
        <f>if(and(P3456&lt;&gt;"",Q3456&lt;&gt;"newexp",Q3456&lt;&gt;"nostart"),countifs(script_conform_dispatching!A:A,P3456,script_conform_dispatching!B:B,Q3456),"")</f>
        <v/>
      </c>
      <c r="S3456" s="8" t="str">
        <f t="shared" si="3"/>
        <v/>
      </c>
    </row>
    <row r="3457" hidden="1">
      <c r="A3457" s="6" t="s">
        <v>8995</v>
      </c>
      <c r="B3457" s="6" t="s">
        <v>175</v>
      </c>
      <c r="C3457" s="6" t="s">
        <v>414</v>
      </c>
      <c r="F3457" s="6" t="s">
        <v>415</v>
      </c>
      <c r="G3457" s="6" t="s">
        <v>416</v>
      </c>
      <c r="H3457" s="8" t="str">
        <f>VLOOKUP(C3457,agent_name_matching!A:B,2,false)</f>
        <v>Dialog LLM</v>
      </c>
      <c r="I3457" s="32" t="s">
        <v>8996</v>
      </c>
      <c r="J3457" s="6" t="s">
        <v>418</v>
      </c>
      <c r="L3457" s="6">
        <v>4754.0</v>
      </c>
      <c r="M3457" s="6">
        <v>85.0</v>
      </c>
      <c r="N3457" s="6">
        <v>1816.0</v>
      </c>
      <c r="O3457" s="6" t="s">
        <v>8997</v>
      </c>
      <c r="P3457" s="8" t="str">
        <f t="shared" si="1"/>
        <v/>
      </c>
      <c r="Q3457" s="8" t="str">
        <f t="shared" si="12"/>
        <v/>
      </c>
      <c r="R3457" s="8" t="str">
        <f>if(and(P3457&lt;&gt;"",Q3457&lt;&gt;"newexp",Q3457&lt;&gt;"nostart"),countifs(script_conform_dispatching!A:A,P3457,script_conform_dispatching!B:B,Q3457),"")</f>
        <v/>
      </c>
      <c r="S3457" s="8" t="str">
        <f t="shared" si="3"/>
        <v/>
      </c>
    </row>
    <row r="3458" hidden="1">
      <c r="A3458" s="6" t="s">
        <v>8998</v>
      </c>
      <c r="B3458" s="6" t="s">
        <v>175</v>
      </c>
      <c r="C3458" s="6" t="s">
        <v>37</v>
      </c>
      <c r="F3458" s="6" t="s">
        <v>415</v>
      </c>
      <c r="G3458" s="6" t="s">
        <v>416</v>
      </c>
      <c r="H3458" s="8" t="str">
        <f>VLOOKUP(C3458,agent_name_matching!A:B,2,false)</f>
        <v>Patient LLM</v>
      </c>
      <c r="I3458" s="32" t="s">
        <v>8999</v>
      </c>
      <c r="J3458" s="6" t="s">
        <v>418</v>
      </c>
      <c r="K3458" s="6">
        <v>1.0</v>
      </c>
      <c r="L3458" s="6">
        <v>1169.0</v>
      </c>
      <c r="M3458" s="6">
        <v>121.0</v>
      </c>
      <c r="N3458" s="6">
        <v>2018.0</v>
      </c>
      <c r="O3458" s="6" t="s">
        <v>9000</v>
      </c>
      <c r="P3458" s="8" t="str">
        <f t="shared" si="1"/>
        <v/>
      </c>
      <c r="Q3458" s="8" t="str">
        <f t="shared" si="12"/>
        <v/>
      </c>
      <c r="R3458" s="8" t="str">
        <f>if(and(P3458&lt;&gt;"",Q3458&lt;&gt;"newexp",Q3458&lt;&gt;"nostart"),countifs(script_conform_dispatching!A:A,P3458,script_conform_dispatching!B:B,Q3458),"")</f>
        <v/>
      </c>
      <c r="S3458" s="8" t="str">
        <f t="shared" si="3"/>
        <v/>
      </c>
    </row>
    <row r="3459" hidden="1">
      <c r="A3459" s="6" t="s">
        <v>9001</v>
      </c>
      <c r="B3459" s="6" t="s">
        <v>175</v>
      </c>
      <c r="C3459" s="6" t="s">
        <v>411</v>
      </c>
      <c r="H3459" s="8" t="str">
        <f>VLOOKUP(C3459,agent_name_matching!A:B,2,false)</f>
        <v>System</v>
      </c>
      <c r="I3459" s="33"/>
      <c r="O3459" s="6" t="s">
        <v>9002</v>
      </c>
      <c r="P3459" s="8" t="str">
        <f t="shared" si="1"/>
        <v/>
      </c>
      <c r="Q3459" s="8" t="str">
        <f t="shared" si="12"/>
        <v/>
      </c>
      <c r="R3459" s="8" t="str">
        <f>if(and(P3459&lt;&gt;"",Q3459&lt;&gt;"newexp",Q3459&lt;&gt;"nostart"),countifs(script_conform_dispatching!A:A,P3459,script_conform_dispatching!B:B,Q3459),"")</f>
        <v/>
      </c>
      <c r="S3459" s="8" t="str">
        <f t="shared" si="3"/>
        <v/>
      </c>
    </row>
    <row r="3460" hidden="1">
      <c r="A3460" s="6" t="s">
        <v>9003</v>
      </c>
      <c r="B3460" s="6" t="s">
        <v>175</v>
      </c>
      <c r="C3460" s="6" t="s">
        <v>414</v>
      </c>
      <c r="F3460" s="6" t="s">
        <v>415</v>
      </c>
      <c r="G3460" s="6" t="s">
        <v>416</v>
      </c>
      <c r="H3460" s="8" t="str">
        <f>VLOOKUP(C3460,agent_name_matching!A:B,2,false)</f>
        <v>Dialog LLM</v>
      </c>
      <c r="I3460" s="32" t="s">
        <v>9004</v>
      </c>
      <c r="J3460" s="6" t="s">
        <v>418</v>
      </c>
      <c r="L3460" s="6">
        <v>5243.0</v>
      </c>
      <c r="M3460" s="6">
        <v>92.0</v>
      </c>
      <c r="N3460" s="6">
        <v>1622.0</v>
      </c>
      <c r="O3460" s="6" t="s">
        <v>9005</v>
      </c>
      <c r="P3460" s="8" t="str">
        <f t="shared" si="1"/>
        <v/>
      </c>
      <c r="Q3460" s="8" t="str">
        <f t="shared" si="12"/>
        <v/>
      </c>
      <c r="R3460" s="8" t="str">
        <f>if(and(P3460&lt;&gt;"",Q3460&lt;&gt;"newexp",Q3460&lt;&gt;"nostart"),countifs(script_conform_dispatching!A:A,P3460,script_conform_dispatching!B:B,Q3460),"")</f>
        <v/>
      </c>
      <c r="S3460" s="8" t="str">
        <f t="shared" si="3"/>
        <v/>
      </c>
    </row>
    <row r="3461" hidden="1">
      <c r="A3461" s="6" t="s">
        <v>9006</v>
      </c>
      <c r="B3461" s="6" t="s">
        <v>175</v>
      </c>
      <c r="C3461" s="6" t="s">
        <v>37</v>
      </c>
      <c r="F3461" s="6" t="s">
        <v>415</v>
      </c>
      <c r="G3461" s="6" t="s">
        <v>416</v>
      </c>
      <c r="H3461" s="8" t="str">
        <f>VLOOKUP(C3461,agent_name_matching!A:B,2,false)</f>
        <v>Patient LLM</v>
      </c>
      <c r="I3461" s="32" t="s">
        <v>9007</v>
      </c>
      <c r="J3461" s="6" t="s">
        <v>418</v>
      </c>
      <c r="K3461" s="6">
        <v>1.0</v>
      </c>
      <c r="L3461" s="6">
        <v>1376.0</v>
      </c>
      <c r="M3461" s="6">
        <v>98.0</v>
      </c>
      <c r="N3461" s="6">
        <v>1623.0</v>
      </c>
      <c r="O3461" s="6" t="s">
        <v>9008</v>
      </c>
      <c r="P3461" s="8" t="str">
        <f t="shared" si="1"/>
        <v/>
      </c>
      <c r="Q3461" s="8" t="str">
        <f t="shared" si="12"/>
        <v/>
      </c>
      <c r="R3461" s="8" t="str">
        <f>if(and(P3461&lt;&gt;"",Q3461&lt;&gt;"newexp",Q3461&lt;&gt;"nostart"),countifs(script_conform_dispatching!A:A,P3461,script_conform_dispatching!B:B,Q3461),"")</f>
        <v/>
      </c>
      <c r="S3461" s="8" t="str">
        <f t="shared" si="3"/>
        <v/>
      </c>
    </row>
    <row r="3462" hidden="1">
      <c r="A3462" s="6" t="s">
        <v>9009</v>
      </c>
      <c r="B3462" s="6" t="s">
        <v>175</v>
      </c>
      <c r="C3462" s="6" t="s">
        <v>411</v>
      </c>
      <c r="H3462" s="8" t="str">
        <f>VLOOKUP(C3462,agent_name_matching!A:B,2,false)</f>
        <v>System</v>
      </c>
      <c r="I3462" s="33"/>
      <c r="O3462" s="6" t="s">
        <v>9010</v>
      </c>
      <c r="P3462" s="8" t="str">
        <f t="shared" si="1"/>
        <v/>
      </c>
      <c r="Q3462" s="8" t="str">
        <f t="shared" si="12"/>
        <v/>
      </c>
      <c r="R3462" s="8" t="str">
        <f>if(and(P3462&lt;&gt;"",Q3462&lt;&gt;"newexp",Q3462&lt;&gt;"nostart"),countifs(script_conform_dispatching!A:A,P3462,script_conform_dispatching!B:B,Q3462),"")</f>
        <v/>
      </c>
      <c r="S3462" s="8" t="str">
        <f t="shared" si="3"/>
        <v/>
      </c>
    </row>
    <row r="3463" hidden="1">
      <c r="A3463" s="6" t="s">
        <v>9011</v>
      </c>
      <c r="B3463" s="6" t="s">
        <v>175</v>
      </c>
      <c r="C3463" s="6" t="s">
        <v>414</v>
      </c>
      <c r="F3463" s="6" t="s">
        <v>415</v>
      </c>
      <c r="G3463" s="6" t="s">
        <v>416</v>
      </c>
      <c r="H3463" s="8" t="str">
        <f>VLOOKUP(C3463,agent_name_matching!A:B,2,false)</f>
        <v>Dialog LLM</v>
      </c>
      <c r="I3463" s="32" t="s">
        <v>9012</v>
      </c>
      <c r="J3463" s="6" t="s">
        <v>418</v>
      </c>
      <c r="L3463" s="6">
        <v>5716.0</v>
      </c>
      <c r="M3463" s="6">
        <v>92.0</v>
      </c>
      <c r="N3463" s="6">
        <v>2452.0</v>
      </c>
      <c r="O3463" s="6" t="s">
        <v>9013</v>
      </c>
      <c r="P3463" s="8" t="str">
        <f t="shared" si="1"/>
        <v/>
      </c>
      <c r="Q3463" s="8" t="str">
        <f t="shared" si="12"/>
        <v/>
      </c>
      <c r="R3463" s="8" t="str">
        <f>if(and(P3463&lt;&gt;"",Q3463&lt;&gt;"newexp",Q3463&lt;&gt;"nostart"),countifs(script_conform_dispatching!A:A,P3463,script_conform_dispatching!B:B,Q3463),"")</f>
        <v/>
      </c>
      <c r="S3463" s="8" t="str">
        <f t="shared" si="3"/>
        <v/>
      </c>
    </row>
    <row r="3464" hidden="1">
      <c r="A3464" s="6" t="s">
        <v>9014</v>
      </c>
      <c r="B3464" s="6" t="s">
        <v>175</v>
      </c>
      <c r="C3464" s="6" t="s">
        <v>37</v>
      </c>
      <c r="F3464" s="6" t="s">
        <v>415</v>
      </c>
      <c r="G3464" s="6" t="s">
        <v>416</v>
      </c>
      <c r="H3464" s="8" t="str">
        <f>VLOOKUP(C3464,agent_name_matching!A:B,2,false)</f>
        <v>Patient LLM</v>
      </c>
      <c r="I3464" s="32" t="s">
        <v>9015</v>
      </c>
      <c r="J3464" s="6" t="s">
        <v>418</v>
      </c>
      <c r="K3464" s="6">
        <v>1.0</v>
      </c>
      <c r="L3464" s="6">
        <v>1560.0</v>
      </c>
      <c r="M3464" s="6">
        <v>93.0</v>
      </c>
      <c r="N3464" s="6">
        <v>1695.0</v>
      </c>
      <c r="O3464" s="6" t="s">
        <v>9016</v>
      </c>
      <c r="P3464" s="8" t="str">
        <f t="shared" si="1"/>
        <v/>
      </c>
      <c r="Q3464" s="8" t="str">
        <f t="shared" si="12"/>
        <v/>
      </c>
      <c r="R3464" s="8" t="str">
        <f>if(and(P3464&lt;&gt;"",Q3464&lt;&gt;"newexp",Q3464&lt;&gt;"nostart"),countifs(script_conform_dispatching!A:A,P3464,script_conform_dispatching!B:B,Q3464),"")</f>
        <v/>
      </c>
      <c r="S3464" s="8" t="str">
        <f t="shared" si="3"/>
        <v/>
      </c>
    </row>
    <row r="3465" hidden="1">
      <c r="A3465" s="6" t="s">
        <v>9017</v>
      </c>
      <c r="B3465" s="6" t="s">
        <v>175</v>
      </c>
      <c r="C3465" s="6" t="s">
        <v>411</v>
      </c>
      <c r="H3465" s="8" t="str">
        <f>VLOOKUP(C3465,agent_name_matching!A:B,2,false)</f>
        <v>System</v>
      </c>
      <c r="I3465" s="33"/>
      <c r="O3465" s="6" t="s">
        <v>9018</v>
      </c>
      <c r="P3465" s="8" t="str">
        <f t="shared" si="1"/>
        <v/>
      </c>
      <c r="Q3465" s="8" t="str">
        <f t="shared" si="12"/>
        <v/>
      </c>
      <c r="R3465" s="8" t="str">
        <f>if(and(P3465&lt;&gt;"",Q3465&lt;&gt;"newexp",Q3465&lt;&gt;"nostart"),countifs(script_conform_dispatching!A:A,P3465,script_conform_dispatching!B:B,Q3465),"")</f>
        <v/>
      </c>
      <c r="S3465" s="8" t="str">
        <f t="shared" si="3"/>
        <v/>
      </c>
    </row>
    <row r="3466" hidden="1">
      <c r="A3466" s="6" t="s">
        <v>9019</v>
      </c>
      <c r="B3466" s="6" t="s">
        <v>175</v>
      </c>
      <c r="C3466" s="6" t="s">
        <v>414</v>
      </c>
      <c r="F3466" s="6" t="s">
        <v>415</v>
      </c>
      <c r="G3466" s="6" t="s">
        <v>416</v>
      </c>
      <c r="H3466" s="8" t="str">
        <f>VLOOKUP(C3466,agent_name_matching!A:B,2,false)</f>
        <v>Dialog LLM</v>
      </c>
      <c r="I3466" s="32" t="s">
        <v>9020</v>
      </c>
      <c r="J3466" s="6" t="s">
        <v>418</v>
      </c>
      <c r="L3466" s="6">
        <v>6184.0</v>
      </c>
      <c r="M3466" s="6">
        <v>203.0</v>
      </c>
      <c r="N3466" s="6">
        <v>3685.0</v>
      </c>
      <c r="O3466" s="6" t="s">
        <v>9021</v>
      </c>
      <c r="P3466" s="8" t="str">
        <f t="shared" si="1"/>
        <v/>
      </c>
      <c r="Q3466" s="8" t="str">
        <f t="shared" si="12"/>
        <v/>
      </c>
      <c r="R3466" s="8" t="str">
        <f>if(and(P3466&lt;&gt;"",Q3466&lt;&gt;"newexp",Q3466&lt;&gt;"nostart"),countifs(script_conform_dispatching!A:A,P3466,script_conform_dispatching!B:B,Q3466),"")</f>
        <v/>
      </c>
      <c r="S3466" s="8" t="str">
        <f t="shared" si="3"/>
        <v/>
      </c>
    </row>
    <row r="3467" hidden="1">
      <c r="A3467" s="6" t="s">
        <v>9022</v>
      </c>
      <c r="B3467" s="6" t="s">
        <v>175</v>
      </c>
      <c r="C3467" s="6" t="s">
        <v>37</v>
      </c>
      <c r="F3467" s="6" t="s">
        <v>415</v>
      </c>
      <c r="G3467" s="6" t="s">
        <v>416</v>
      </c>
      <c r="H3467" s="8" t="str">
        <f>VLOOKUP(C3467,agent_name_matching!A:B,2,false)</f>
        <v>Patient LLM</v>
      </c>
      <c r="I3467" s="32" t="s">
        <v>9023</v>
      </c>
      <c r="J3467" s="6" t="s">
        <v>418</v>
      </c>
      <c r="K3467" s="6">
        <v>1.0</v>
      </c>
      <c r="L3467" s="6">
        <v>1850.0</v>
      </c>
      <c r="M3467" s="6">
        <v>44.0</v>
      </c>
      <c r="N3467" s="6">
        <v>1106.0</v>
      </c>
      <c r="O3467" s="6" t="s">
        <v>9024</v>
      </c>
      <c r="P3467" s="8" t="str">
        <f t="shared" si="1"/>
        <v/>
      </c>
      <c r="Q3467" s="8" t="str">
        <f t="shared" si="12"/>
        <v/>
      </c>
      <c r="R3467" s="8" t="str">
        <f>if(and(P3467&lt;&gt;"",Q3467&lt;&gt;"newexp",Q3467&lt;&gt;"nostart"),countifs(script_conform_dispatching!A:A,P3467,script_conform_dispatching!B:B,Q3467),"")</f>
        <v/>
      </c>
      <c r="S3467" s="8" t="str">
        <f t="shared" si="3"/>
        <v/>
      </c>
    </row>
    <row r="3468" hidden="1">
      <c r="A3468" s="6" t="s">
        <v>9025</v>
      </c>
      <c r="B3468" s="6" t="s">
        <v>175</v>
      </c>
      <c r="C3468" s="6" t="s">
        <v>411</v>
      </c>
      <c r="H3468" s="8" t="str">
        <f>VLOOKUP(C3468,agent_name_matching!A:B,2,false)</f>
        <v>System</v>
      </c>
      <c r="I3468" s="33"/>
      <c r="O3468" s="6" t="s">
        <v>9026</v>
      </c>
      <c r="P3468" s="8" t="str">
        <f t="shared" si="1"/>
        <v/>
      </c>
      <c r="Q3468" s="8" t="str">
        <f t="shared" si="12"/>
        <v/>
      </c>
      <c r="R3468" s="8" t="str">
        <f>if(and(P3468&lt;&gt;"",Q3468&lt;&gt;"newexp",Q3468&lt;&gt;"nostart"),countifs(script_conform_dispatching!A:A,P3468,script_conform_dispatching!B:B,Q3468),"")</f>
        <v/>
      </c>
      <c r="S3468" s="8" t="str">
        <f t="shared" si="3"/>
        <v/>
      </c>
    </row>
    <row r="3469" hidden="1">
      <c r="A3469" s="6" t="s">
        <v>9027</v>
      </c>
      <c r="B3469" s="6" t="s">
        <v>175</v>
      </c>
      <c r="C3469" s="6" t="s">
        <v>414</v>
      </c>
      <c r="F3469" s="6" t="s">
        <v>415</v>
      </c>
      <c r="G3469" s="6" t="s">
        <v>416</v>
      </c>
      <c r="H3469" s="8" t="str">
        <f>VLOOKUP(C3469,agent_name_matching!A:B,2,false)</f>
        <v>Dialog LLM</v>
      </c>
      <c r="I3469" s="32" t="s">
        <v>9028</v>
      </c>
      <c r="J3469" s="6" t="s">
        <v>418</v>
      </c>
      <c r="L3469" s="6">
        <v>6714.0</v>
      </c>
      <c r="M3469" s="6">
        <v>339.0</v>
      </c>
      <c r="N3469" s="6">
        <v>6038.0</v>
      </c>
      <c r="O3469" s="6" t="s">
        <v>9029</v>
      </c>
      <c r="P3469" s="8" t="str">
        <f t="shared" si="1"/>
        <v/>
      </c>
      <c r="Q3469" s="8" t="str">
        <f t="shared" si="12"/>
        <v/>
      </c>
      <c r="R3469" s="8" t="str">
        <f>if(and(P3469&lt;&gt;"",Q3469&lt;&gt;"newexp",Q3469&lt;&gt;"nostart"),countifs(script_conform_dispatching!A:A,P3469,script_conform_dispatching!B:B,Q3469),"")</f>
        <v/>
      </c>
      <c r="S3469" s="8" t="str">
        <f t="shared" si="3"/>
        <v/>
      </c>
    </row>
    <row r="3470" hidden="1">
      <c r="A3470" s="6" t="s">
        <v>9030</v>
      </c>
      <c r="B3470" s="6" t="s">
        <v>175</v>
      </c>
      <c r="C3470" s="6" t="s">
        <v>407</v>
      </c>
      <c r="D3470" s="6">
        <v>3.0</v>
      </c>
      <c r="E3470" s="6" t="s">
        <v>445</v>
      </c>
      <c r="H3470" s="8" t="str">
        <f>VLOOKUP(C3470,agent_name_matching!A:B,2,false)</f>
        <v>--</v>
      </c>
      <c r="I3470" s="33"/>
      <c r="O3470" s="6" t="s">
        <v>9031</v>
      </c>
      <c r="P3470" s="8">
        <f t="shared" si="1"/>
        <v>3</v>
      </c>
      <c r="Q3470" s="8">
        <f t="shared" si="12"/>
        <v>4</v>
      </c>
      <c r="R3470" s="8">
        <f>if(and(P3470&lt;&gt;"",Q3470&lt;&gt;"newexp",Q3470&lt;&gt;"nostart"),countifs(script_conform_dispatching!A:A,P3470,script_conform_dispatching!B:B,Q3470),"")</f>
        <v>1</v>
      </c>
      <c r="S3470" s="8" t="str">
        <f t="shared" si="3"/>
        <v/>
      </c>
    </row>
    <row r="3471" hidden="1">
      <c r="A3471" s="6" t="s">
        <v>9032</v>
      </c>
      <c r="B3471" s="6" t="s">
        <v>175</v>
      </c>
      <c r="C3471" s="6" t="s">
        <v>407</v>
      </c>
      <c r="D3471" s="6">
        <v>4.0</v>
      </c>
      <c r="E3471" s="6" t="s">
        <v>408</v>
      </c>
      <c r="H3471" s="8" t="str">
        <f>VLOOKUP(C3471,agent_name_matching!A:B,2,false)</f>
        <v>--</v>
      </c>
      <c r="I3471" s="33"/>
      <c r="O3471" s="6" t="s">
        <v>9033</v>
      </c>
      <c r="P3471" s="8" t="str">
        <f t="shared" si="1"/>
        <v/>
      </c>
      <c r="Q3471" s="8" t="str">
        <f t="shared" si="12"/>
        <v/>
      </c>
      <c r="R3471" s="8" t="str">
        <f>if(and(P3471&lt;&gt;"",Q3471&lt;&gt;"newexp",Q3471&lt;&gt;"nostart"),countifs(script_conform_dispatching!A:A,P3471,script_conform_dispatching!B:B,Q3471),"")</f>
        <v/>
      </c>
      <c r="S3471" s="8" t="str">
        <f t="shared" si="3"/>
        <v/>
      </c>
    </row>
    <row r="3472" hidden="1">
      <c r="A3472" s="6" t="s">
        <v>9034</v>
      </c>
      <c r="B3472" s="6" t="s">
        <v>175</v>
      </c>
      <c r="C3472" s="6" t="s">
        <v>450</v>
      </c>
      <c r="F3472" s="6" t="s">
        <v>415</v>
      </c>
      <c r="G3472" s="6" t="s">
        <v>416</v>
      </c>
      <c r="H3472" s="8" t="str">
        <f>VLOOKUP(C3472,agent_name_matching!A:B,2,false)</f>
        <v>Validator LLM</v>
      </c>
      <c r="I3472" s="32" t="s">
        <v>9035</v>
      </c>
      <c r="J3472" s="6" t="s">
        <v>452</v>
      </c>
      <c r="L3472" s="6">
        <v>2310.0</v>
      </c>
      <c r="M3472" s="6">
        <v>35.0</v>
      </c>
      <c r="N3472" s="6">
        <v>1006.0</v>
      </c>
      <c r="O3472" s="6" t="s">
        <v>9036</v>
      </c>
      <c r="P3472" s="8" t="str">
        <f t="shared" si="1"/>
        <v/>
      </c>
      <c r="Q3472" s="8" t="str">
        <f t="shared" si="12"/>
        <v/>
      </c>
      <c r="R3472" s="8" t="str">
        <f>if(and(P3472&lt;&gt;"",Q3472&lt;&gt;"newexp",Q3472&lt;&gt;"nostart"),countifs(script_conform_dispatching!A:A,P3472,script_conform_dispatching!B:B,Q3472),"")</f>
        <v/>
      </c>
      <c r="S3472" s="8" t="str">
        <f t="shared" si="3"/>
        <v/>
      </c>
    </row>
    <row r="3473" hidden="1">
      <c r="A3473" s="6" t="s">
        <v>9037</v>
      </c>
      <c r="B3473" s="6" t="s">
        <v>175</v>
      </c>
      <c r="C3473" s="6" t="s">
        <v>37</v>
      </c>
      <c r="F3473" s="6" t="s">
        <v>415</v>
      </c>
      <c r="G3473" s="6" t="s">
        <v>416</v>
      </c>
      <c r="H3473" s="8" t="str">
        <f>VLOOKUP(C3473,agent_name_matching!A:B,2,false)</f>
        <v>Patient LLM</v>
      </c>
      <c r="I3473" s="32" t="s">
        <v>9038</v>
      </c>
      <c r="J3473" s="6" t="s">
        <v>418</v>
      </c>
      <c r="K3473" s="6">
        <v>1.0</v>
      </c>
      <c r="L3473" s="6">
        <v>2023.0</v>
      </c>
      <c r="M3473" s="6">
        <v>49.0</v>
      </c>
      <c r="N3473" s="6">
        <v>1646.0</v>
      </c>
      <c r="O3473" s="6" t="s">
        <v>9039</v>
      </c>
      <c r="P3473" s="8" t="str">
        <f t="shared" si="1"/>
        <v/>
      </c>
      <c r="Q3473" s="8" t="str">
        <f t="shared" si="12"/>
        <v/>
      </c>
      <c r="R3473" s="8" t="str">
        <f>if(and(P3473&lt;&gt;"",Q3473&lt;&gt;"newexp",Q3473&lt;&gt;"nostart"),countifs(script_conform_dispatching!A:A,P3473,script_conform_dispatching!B:B,Q3473),"")</f>
        <v/>
      </c>
      <c r="S3473" s="8" t="str">
        <f t="shared" si="3"/>
        <v/>
      </c>
    </row>
    <row r="3474" hidden="1">
      <c r="A3474" s="6" t="s">
        <v>9040</v>
      </c>
      <c r="B3474" s="6" t="s">
        <v>175</v>
      </c>
      <c r="C3474" s="6" t="s">
        <v>411</v>
      </c>
      <c r="H3474" s="8" t="str">
        <f>VLOOKUP(C3474,agent_name_matching!A:B,2,false)</f>
        <v>System</v>
      </c>
      <c r="I3474" s="33"/>
      <c r="O3474" s="6" t="s">
        <v>9041</v>
      </c>
      <c r="P3474" s="8" t="str">
        <f t="shared" si="1"/>
        <v/>
      </c>
      <c r="Q3474" s="8" t="str">
        <f t="shared" si="12"/>
        <v/>
      </c>
      <c r="R3474" s="8" t="str">
        <f>if(and(P3474&lt;&gt;"",Q3474&lt;&gt;"newexp",Q3474&lt;&gt;"nostart"),countifs(script_conform_dispatching!A:A,P3474,script_conform_dispatching!B:B,Q3474),"")</f>
        <v/>
      </c>
      <c r="S3474" s="8" t="str">
        <f t="shared" si="3"/>
        <v/>
      </c>
    </row>
    <row r="3475" hidden="1">
      <c r="A3475" s="6" t="s">
        <v>9042</v>
      </c>
      <c r="B3475" s="6" t="s">
        <v>175</v>
      </c>
      <c r="C3475" s="6" t="s">
        <v>414</v>
      </c>
      <c r="F3475" s="6" t="s">
        <v>415</v>
      </c>
      <c r="G3475" s="6" t="s">
        <v>416</v>
      </c>
      <c r="H3475" s="8" t="str">
        <f>VLOOKUP(C3475,agent_name_matching!A:B,2,false)</f>
        <v>Dialog LLM</v>
      </c>
      <c r="I3475" s="32" t="s">
        <v>9043</v>
      </c>
      <c r="J3475" s="6" t="s">
        <v>418</v>
      </c>
      <c r="L3475" s="6">
        <v>7334.0</v>
      </c>
      <c r="M3475" s="6">
        <v>111.0</v>
      </c>
      <c r="N3475" s="6">
        <v>2418.0</v>
      </c>
      <c r="O3475" s="6" t="s">
        <v>9044</v>
      </c>
      <c r="P3475" s="8" t="str">
        <f t="shared" si="1"/>
        <v/>
      </c>
      <c r="Q3475" s="8" t="str">
        <f t="shared" si="12"/>
        <v/>
      </c>
      <c r="R3475" s="8" t="str">
        <f>if(and(P3475&lt;&gt;"",Q3475&lt;&gt;"newexp",Q3475&lt;&gt;"nostart"),countifs(script_conform_dispatching!A:A,P3475,script_conform_dispatching!B:B,Q3475),"")</f>
        <v/>
      </c>
      <c r="S3475" s="8" t="str">
        <f t="shared" si="3"/>
        <v/>
      </c>
    </row>
    <row r="3476" hidden="1">
      <c r="A3476" s="6" t="s">
        <v>9045</v>
      </c>
      <c r="B3476" s="6" t="s">
        <v>175</v>
      </c>
      <c r="C3476" s="6" t="s">
        <v>37</v>
      </c>
      <c r="F3476" s="6" t="s">
        <v>415</v>
      </c>
      <c r="G3476" s="6" t="s">
        <v>416</v>
      </c>
      <c r="H3476" s="8" t="str">
        <f>VLOOKUP(C3476,agent_name_matching!A:B,2,false)</f>
        <v>Patient LLM</v>
      </c>
      <c r="I3476" s="32" t="s">
        <v>9046</v>
      </c>
      <c r="J3476" s="6" t="s">
        <v>418</v>
      </c>
      <c r="K3476" s="6">
        <v>1.0</v>
      </c>
      <c r="L3476" s="6">
        <v>2177.0</v>
      </c>
      <c r="M3476" s="6">
        <v>24.0</v>
      </c>
      <c r="N3476" s="6">
        <v>1031.0</v>
      </c>
      <c r="O3476" s="6" t="s">
        <v>9047</v>
      </c>
      <c r="P3476" s="8" t="str">
        <f t="shared" si="1"/>
        <v/>
      </c>
      <c r="Q3476" s="8" t="str">
        <f t="shared" si="12"/>
        <v/>
      </c>
      <c r="R3476" s="8" t="str">
        <f>if(and(P3476&lt;&gt;"",Q3476&lt;&gt;"newexp",Q3476&lt;&gt;"nostart"),countifs(script_conform_dispatching!A:A,P3476,script_conform_dispatching!B:B,Q3476),"")</f>
        <v/>
      </c>
      <c r="S3476" s="8" t="str">
        <f t="shared" si="3"/>
        <v/>
      </c>
    </row>
    <row r="3477" hidden="1">
      <c r="A3477" s="6" t="s">
        <v>9048</v>
      </c>
      <c r="B3477" s="6" t="s">
        <v>175</v>
      </c>
      <c r="C3477" s="6" t="s">
        <v>411</v>
      </c>
      <c r="H3477" s="8" t="str">
        <f>VLOOKUP(C3477,agent_name_matching!A:B,2,false)</f>
        <v>System</v>
      </c>
      <c r="I3477" s="33"/>
      <c r="O3477" s="6" t="s">
        <v>9049</v>
      </c>
      <c r="P3477" s="8" t="str">
        <f t="shared" si="1"/>
        <v/>
      </c>
      <c r="Q3477" s="8" t="str">
        <f t="shared" si="12"/>
        <v/>
      </c>
      <c r="R3477" s="8" t="str">
        <f>if(and(P3477&lt;&gt;"",Q3477&lt;&gt;"newexp",Q3477&lt;&gt;"nostart"),countifs(script_conform_dispatching!A:A,P3477,script_conform_dispatching!B:B,Q3477),"")</f>
        <v/>
      </c>
      <c r="S3477" s="8" t="str">
        <f t="shared" si="3"/>
        <v/>
      </c>
    </row>
    <row r="3478" hidden="1">
      <c r="A3478" s="6" t="s">
        <v>9050</v>
      </c>
      <c r="B3478" s="6" t="s">
        <v>175</v>
      </c>
      <c r="C3478" s="6" t="s">
        <v>414</v>
      </c>
      <c r="F3478" s="6" t="s">
        <v>415</v>
      </c>
      <c r="G3478" s="6" t="s">
        <v>416</v>
      </c>
      <c r="H3478" s="8" t="str">
        <f>VLOOKUP(C3478,agent_name_matching!A:B,2,false)</f>
        <v>Dialog LLM</v>
      </c>
      <c r="I3478" s="32" t="s">
        <v>9051</v>
      </c>
      <c r="J3478" s="6" t="s">
        <v>418</v>
      </c>
      <c r="L3478" s="6">
        <v>7701.0</v>
      </c>
      <c r="M3478" s="6">
        <v>260.0</v>
      </c>
      <c r="N3478" s="6">
        <v>4906.0</v>
      </c>
      <c r="O3478" s="6" t="s">
        <v>9052</v>
      </c>
      <c r="P3478" s="8" t="str">
        <f t="shared" si="1"/>
        <v/>
      </c>
      <c r="Q3478" s="8" t="str">
        <f t="shared" si="12"/>
        <v/>
      </c>
      <c r="R3478" s="8" t="str">
        <f>if(and(P3478&lt;&gt;"",Q3478&lt;&gt;"newexp",Q3478&lt;&gt;"nostart"),countifs(script_conform_dispatching!A:A,P3478,script_conform_dispatching!B:B,Q3478),"")</f>
        <v/>
      </c>
      <c r="S3478" s="8" t="str">
        <f t="shared" si="3"/>
        <v/>
      </c>
    </row>
    <row r="3479" hidden="1">
      <c r="A3479" s="6" t="s">
        <v>9053</v>
      </c>
      <c r="B3479" s="6" t="s">
        <v>175</v>
      </c>
      <c r="C3479" s="6" t="s">
        <v>37</v>
      </c>
      <c r="F3479" s="6" t="s">
        <v>415</v>
      </c>
      <c r="G3479" s="6" t="s">
        <v>416</v>
      </c>
      <c r="H3479" s="8" t="str">
        <f>VLOOKUP(C3479,agent_name_matching!A:B,2,false)</f>
        <v>Patient LLM</v>
      </c>
      <c r="I3479" s="32" t="s">
        <v>9054</v>
      </c>
      <c r="J3479" s="6" t="s">
        <v>418</v>
      </c>
      <c r="K3479" s="6">
        <v>1.0</v>
      </c>
      <c r="L3479" s="6">
        <v>2455.0</v>
      </c>
      <c r="M3479" s="6">
        <v>37.0</v>
      </c>
      <c r="N3479" s="6">
        <v>971.0</v>
      </c>
      <c r="O3479" s="6" t="s">
        <v>9055</v>
      </c>
      <c r="P3479" s="8" t="str">
        <f t="shared" si="1"/>
        <v/>
      </c>
      <c r="Q3479" s="8" t="str">
        <f t="shared" si="12"/>
        <v/>
      </c>
      <c r="R3479" s="8" t="str">
        <f>if(and(P3479&lt;&gt;"",Q3479&lt;&gt;"newexp",Q3479&lt;&gt;"nostart"),countifs(script_conform_dispatching!A:A,P3479,script_conform_dispatching!B:B,Q3479),"")</f>
        <v/>
      </c>
      <c r="S3479" s="8" t="str">
        <f t="shared" si="3"/>
        <v/>
      </c>
    </row>
    <row r="3480" hidden="1">
      <c r="A3480" s="6" t="s">
        <v>9056</v>
      </c>
      <c r="B3480" s="6" t="s">
        <v>175</v>
      </c>
      <c r="C3480" s="6" t="s">
        <v>411</v>
      </c>
      <c r="H3480" s="8" t="str">
        <f>VLOOKUP(C3480,agent_name_matching!A:B,2,false)</f>
        <v>System</v>
      </c>
      <c r="I3480" s="33"/>
      <c r="O3480" s="6" t="s">
        <v>9057</v>
      </c>
      <c r="P3480" s="8" t="str">
        <f t="shared" si="1"/>
        <v/>
      </c>
      <c r="Q3480" s="8" t="str">
        <f t="shared" si="12"/>
        <v/>
      </c>
      <c r="R3480" s="8" t="str">
        <f>if(and(P3480&lt;&gt;"",Q3480&lt;&gt;"newexp",Q3480&lt;&gt;"nostart"),countifs(script_conform_dispatching!A:A,P3480,script_conform_dispatching!B:B,Q3480),"")</f>
        <v/>
      </c>
      <c r="S3480" s="8" t="str">
        <f t="shared" si="3"/>
        <v/>
      </c>
    </row>
    <row r="3481" hidden="1">
      <c r="A3481" s="6" t="s">
        <v>9058</v>
      </c>
      <c r="B3481" s="6" t="s">
        <v>175</v>
      </c>
      <c r="C3481" s="6" t="s">
        <v>414</v>
      </c>
      <c r="F3481" s="6" t="s">
        <v>415</v>
      </c>
      <c r="G3481" s="6" t="s">
        <v>416</v>
      </c>
      <c r="H3481" s="8" t="str">
        <f>VLOOKUP(C3481,agent_name_matching!A:B,2,false)</f>
        <v>Dialog LLM</v>
      </c>
      <c r="I3481" s="32" t="s">
        <v>9059</v>
      </c>
      <c r="J3481" s="6" t="s">
        <v>418</v>
      </c>
      <c r="L3481" s="6">
        <v>8230.0</v>
      </c>
      <c r="M3481" s="6">
        <v>75.0</v>
      </c>
      <c r="N3481" s="6">
        <v>1636.0</v>
      </c>
      <c r="O3481" s="6" t="s">
        <v>9060</v>
      </c>
      <c r="P3481" s="8" t="str">
        <f t="shared" si="1"/>
        <v/>
      </c>
      <c r="Q3481" s="8" t="str">
        <f t="shared" si="12"/>
        <v/>
      </c>
      <c r="R3481" s="8" t="str">
        <f>if(and(P3481&lt;&gt;"",Q3481&lt;&gt;"newexp",Q3481&lt;&gt;"nostart"),countifs(script_conform_dispatching!A:A,P3481,script_conform_dispatching!B:B,Q3481),"")</f>
        <v/>
      </c>
      <c r="S3481" s="8" t="str">
        <f t="shared" si="3"/>
        <v/>
      </c>
    </row>
    <row r="3482" hidden="1">
      <c r="A3482" s="6" t="s">
        <v>9061</v>
      </c>
      <c r="B3482" s="6" t="s">
        <v>175</v>
      </c>
      <c r="C3482" s="6" t="s">
        <v>37</v>
      </c>
      <c r="F3482" s="6" t="s">
        <v>415</v>
      </c>
      <c r="G3482" s="6" t="s">
        <v>416</v>
      </c>
      <c r="H3482" s="8" t="str">
        <f>VLOOKUP(C3482,agent_name_matching!A:B,2,false)</f>
        <v>Patient LLM</v>
      </c>
      <c r="I3482" s="32" t="s">
        <v>9062</v>
      </c>
      <c r="J3482" s="6" t="s">
        <v>418</v>
      </c>
      <c r="K3482" s="6">
        <v>1.0</v>
      </c>
      <c r="L3482" s="6">
        <v>2561.0</v>
      </c>
      <c r="M3482" s="6">
        <v>63.0</v>
      </c>
      <c r="N3482" s="6">
        <v>1586.0</v>
      </c>
      <c r="O3482" s="6" t="s">
        <v>9063</v>
      </c>
      <c r="P3482" s="8" t="str">
        <f t="shared" si="1"/>
        <v/>
      </c>
      <c r="Q3482" s="8" t="str">
        <f t="shared" si="12"/>
        <v/>
      </c>
      <c r="R3482" s="8" t="str">
        <f>if(and(P3482&lt;&gt;"",Q3482&lt;&gt;"newexp",Q3482&lt;&gt;"nostart"),countifs(script_conform_dispatching!A:A,P3482,script_conform_dispatching!B:B,Q3482),"")</f>
        <v/>
      </c>
      <c r="S3482" s="8" t="str">
        <f t="shared" si="3"/>
        <v/>
      </c>
    </row>
    <row r="3483" hidden="1">
      <c r="A3483" s="6" t="s">
        <v>9064</v>
      </c>
      <c r="B3483" s="6" t="s">
        <v>175</v>
      </c>
      <c r="C3483" s="6" t="s">
        <v>411</v>
      </c>
      <c r="H3483" s="8" t="str">
        <f>VLOOKUP(C3483,agent_name_matching!A:B,2,false)</f>
        <v>System</v>
      </c>
      <c r="I3483" s="33"/>
      <c r="O3483" s="6" t="s">
        <v>9065</v>
      </c>
      <c r="P3483" s="8" t="str">
        <f t="shared" si="1"/>
        <v/>
      </c>
      <c r="Q3483" s="8" t="str">
        <f t="shared" si="12"/>
        <v/>
      </c>
      <c r="R3483" s="8" t="str">
        <f>if(and(P3483&lt;&gt;"",Q3483&lt;&gt;"newexp",Q3483&lt;&gt;"nostart"),countifs(script_conform_dispatching!A:A,P3483,script_conform_dispatching!B:B,Q3483),"")</f>
        <v/>
      </c>
      <c r="S3483" s="8" t="str">
        <f t="shared" si="3"/>
        <v/>
      </c>
    </row>
    <row r="3484" hidden="1">
      <c r="A3484" s="6" t="s">
        <v>9066</v>
      </c>
      <c r="B3484" s="6" t="s">
        <v>175</v>
      </c>
      <c r="C3484" s="6" t="s">
        <v>414</v>
      </c>
      <c r="F3484" s="6" t="s">
        <v>415</v>
      </c>
      <c r="G3484" s="6" t="s">
        <v>416</v>
      </c>
      <c r="H3484" s="8" t="str">
        <f>VLOOKUP(C3484,agent_name_matching!A:B,2,false)</f>
        <v>Dialog LLM</v>
      </c>
      <c r="I3484" s="32" t="s">
        <v>9067</v>
      </c>
      <c r="J3484" s="6" t="s">
        <v>418</v>
      </c>
      <c r="L3484" s="6">
        <v>8600.0</v>
      </c>
      <c r="M3484" s="6">
        <v>91.0</v>
      </c>
      <c r="N3484" s="6">
        <v>2261.0</v>
      </c>
      <c r="O3484" s="6" t="s">
        <v>9068</v>
      </c>
      <c r="P3484" s="8" t="str">
        <f t="shared" si="1"/>
        <v/>
      </c>
      <c r="Q3484" s="8" t="str">
        <f t="shared" si="12"/>
        <v/>
      </c>
      <c r="R3484" s="8" t="str">
        <f>if(and(P3484&lt;&gt;"",Q3484&lt;&gt;"newexp",Q3484&lt;&gt;"nostart"),countifs(script_conform_dispatching!A:A,P3484,script_conform_dispatching!B:B,Q3484),"")</f>
        <v/>
      </c>
      <c r="S3484" s="8" t="str">
        <f t="shared" si="3"/>
        <v/>
      </c>
    </row>
    <row r="3485" hidden="1">
      <c r="A3485" s="6" t="s">
        <v>9069</v>
      </c>
      <c r="B3485" s="6" t="s">
        <v>175</v>
      </c>
      <c r="C3485" s="6" t="s">
        <v>37</v>
      </c>
      <c r="F3485" s="6" t="s">
        <v>415</v>
      </c>
      <c r="G3485" s="6" t="s">
        <v>416</v>
      </c>
      <c r="H3485" s="8" t="str">
        <f>VLOOKUP(C3485,agent_name_matching!A:B,2,false)</f>
        <v>Patient LLM</v>
      </c>
      <c r="I3485" s="32" t="s">
        <v>9070</v>
      </c>
      <c r="J3485" s="6" t="s">
        <v>418</v>
      </c>
      <c r="K3485" s="6">
        <v>1.0</v>
      </c>
      <c r="L3485" s="6">
        <v>2709.0</v>
      </c>
      <c r="M3485" s="6">
        <v>135.0</v>
      </c>
      <c r="N3485" s="6">
        <v>3502.0</v>
      </c>
      <c r="O3485" s="6" t="s">
        <v>9071</v>
      </c>
      <c r="P3485" s="8" t="str">
        <f t="shared" si="1"/>
        <v/>
      </c>
      <c r="Q3485" s="8" t="str">
        <f t="shared" si="12"/>
        <v/>
      </c>
      <c r="R3485" s="8" t="str">
        <f>if(and(P3485&lt;&gt;"",Q3485&lt;&gt;"newexp",Q3485&lt;&gt;"nostart"),countifs(script_conform_dispatching!A:A,P3485,script_conform_dispatching!B:B,Q3485),"")</f>
        <v/>
      </c>
      <c r="S3485" s="8" t="str">
        <f t="shared" si="3"/>
        <v/>
      </c>
    </row>
    <row r="3486" hidden="1">
      <c r="A3486" s="6" t="s">
        <v>9072</v>
      </c>
      <c r="B3486" s="6" t="s">
        <v>175</v>
      </c>
      <c r="C3486" s="6" t="s">
        <v>411</v>
      </c>
      <c r="H3486" s="8" t="str">
        <f>VLOOKUP(C3486,agent_name_matching!A:B,2,false)</f>
        <v>System</v>
      </c>
      <c r="I3486" s="33"/>
      <c r="O3486" s="6" t="s">
        <v>9073</v>
      </c>
      <c r="P3486" s="8" t="str">
        <f t="shared" si="1"/>
        <v/>
      </c>
      <c r="Q3486" s="8" t="str">
        <f t="shared" si="12"/>
        <v/>
      </c>
      <c r="R3486" s="8" t="str">
        <f>if(and(P3486&lt;&gt;"",Q3486&lt;&gt;"newexp",Q3486&lt;&gt;"nostart"),countifs(script_conform_dispatching!A:A,P3486,script_conform_dispatching!B:B,Q3486),"")</f>
        <v/>
      </c>
      <c r="S3486" s="8" t="str">
        <f t="shared" si="3"/>
        <v/>
      </c>
    </row>
    <row r="3487" hidden="1">
      <c r="A3487" s="6" t="s">
        <v>9074</v>
      </c>
      <c r="B3487" s="6" t="s">
        <v>175</v>
      </c>
      <c r="C3487" s="6" t="s">
        <v>414</v>
      </c>
      <c r="F3487" s="6" t="s">
        <v>415</v>
      </c>
      <c r="G3487" s="6" t="s">
        <v>416</v>
      </c>
      <c r="H3487" s="8" t="str">
        <f>VLOOKUP(C3487,agent_name_matching!A:B,2,false)</f>
        <v>Dialog LLM</v>
      </c>
      <c r="I3487" s="32" t="s">
        <v>9075</v>
      </c>
      <c r="J3487" s="6" t="s">
        <v>418</v>
      </c>
      <c r="L3487" s="6">
        <v>9058.0</v>
      </c>
      <c r="M3487" s="6">
        <v>135.0</v>
      </c>
      <c r="N3487" s="6">
        <v>2764.0</v>
      </c>
      <c r="O3487" s="6" t="s">
        <v>9076</v>
      </c>
      <c r="P3487" s="8" t="str">
        <f t="shared" si="1"/>
        <v/>
      </c>
      <c r="Q3487" s="8" t="str">
        <f t="shared" si="12"/>
        <v/>
      </c>
      <c r="R3487" s="8" t="str">
        <f>if(and(P3487&lt;&gt;"",Q3487&lt;&gt;"newexp",Q3487&lt;&gt;"nostart"),countifs(script_conform_dispatching!A:A,P3487,script_conform_dispatching!B:B,Q3487),"")</f>
        <v/>
      </c>
      <c r="S3487" s="8" t="str">
        <f t="shared" si="3"/>
        <v/>
      </c>
    </row>
    <row r="3488" hidden="1">
      <c r="A3488" s="6" t="s">
        <v>9077</v>
      </c>
      <c r="B3488" s="6" t="s">
        <v>175</v>
      </c>
      <c r="C3488" s="6" t="s">
        <v>37</v>
      </c>
      <c r="F3488" s="6" t="s">
        <v>415</v>
      </c>
      <c r="G3488" s="6" t="s">
        <v>416</v>
      </c>
      <c r="H3488" s="8" t="str">
        <f>VLOOKUP(C3488,agent_name_matching!A:B,2,false)</f>
        <v>Patient LLM</v>
      </c>
      <c r="I3488" s="32" t="s">
        <v>9078</v>
      </c>
      <c r="J3488" s="6" t="s">
        <v>418</v>
      </c>
      <c r="K3488" s="6">
        <v>1.0</v>
      </c>
      <c r="L3488" s="6">
        <v>2973.0</v>
      </c>
      <c r="M3488" s="6">
        <v>61.0</v>
      </c>
      <c r="N3488" s="6">
        <v>2595.0</v>
      </c>
      <c r="O3488" s="6" t="s">
        <v>9079</v>
      </c>
      <c r="P3488" s="8" t="str">
        <f t="shared" si="1"/>
        <v/>
      </c>
      <c r="Q3488" s="8" t="str">
        <f t="shared" si="12"/>
        <v/>
      </c>
      <c r="R3488" s="8" t="str">
        <f>if(and(P3488&lt;&gt;"",Q3488&lt;&gt;"newexp",Q3488&lt;&gt;"nostart"),countifs(script_conform_dispatching!A:A,P3488,script_conform_dispatching!B:B,Q3488),"")</f>
        <v/>
      </c>
      <c r="S3488" s="8" t="str">
        <f t="shared" si="3"/>
        <v/>
      </c>
    </row>
    <row r="3489" hidden="1">
      <c r="A3489" s="6" t="s">
        <v>9080</v>
      </c>
      <c r="B3489" s="6" t="s">
        <v>175</v>
      </c>
      <c r="C3489" s="6" t="s">
        <v>411</v>
      </c>
      <c r="H3489" s="8" t="str">
        <f>VLOOKUP(C3489,agent_name_matching!A:B,2,false)</f>
        <v>System</v>
      </c>
      <c r="I3489" s="33"/>
      <c r="O3489" s="6" t="s">
        <v>9081</v>
      </c>
      <c r="P3489" s="8" t="str">
        <f t="shared" si="1"/>
        <v/>
      </c>
      <c r="Q3489" s="8" t="str">
        <f t="shared" si="12"/>
        <v/>
      </c>
      <c r="R3489" s="8" t="str">
        <f>if(and(P3489&lt;&gt;"",Q3489&lt;&gt;"newexp",Q3489&lt;&gt;"nostart"),countifs(script_conform_dispatching!A:A,P3489,script_conform_dispatching!B:B,Q3489),"")</f>
        <v/>
      </c>
      <c r="S3489" s="8" t="str">
        <f t="shared" si="3"/>
        <v/>
      </c>
    </row>
    <row r="3490" hidden="1">
      <c r="A3490" s="6" t="s">
        <v>9082</v>
      </c>
      <c r="B3490" s="6" t="s">
        <v>175</v>
      </c>
      <c r="C3490" s="6" t="s">
        <v>414</v>
      </c>
      <c r="F3490" s="6" t="s">
        <v>415</v>
      </c>
      <c r="G3490" s="6" t="s">
        <v>416</v>
      </c>
      <c r="H3490" s="8" t="str">
        <f>VLOOKUP(C3490,agent_name_matching!A:B,2,false)</f>
        <v>Dialog LLM</v>
      </c>
      <c r="I3490" s="32" t="s">
        <v>9083</v>
      </c>
      <c r="J3490" s="6" t="s">
        <v>418</v>
      </c>
      <c r="L3490" s="6">
        <v>9486.0</v>
      </c>
      <c r="M3490" s="6">
        <v>178.0</v>
      </c>
      <c r="N3490" s="6">
        <v>7450.0</v>
      </c>
      <c r="O3490" s="6" t="s">
        <v>9084</v>
      </c>
      <c r="P3490" s="8" t="str">
        <f t="shared" si="1"/>
        <v/>
      </c>
      <c r="Q3490" s="8" t="str">
        <f t="shared" si="12"/>
        <v/>
      </c>
      <c r="R3490" s="8" t="str">
        <f>if(and(P3490&lt;&gt;"",Q3490&lt;&gt;"newexp",Q3490&lt;&gt;"nostart"),countifs(script_conform_dispatching!A:A,P3490,script_conform_dispatching!B:B,Q3490),"")</f>
        <v/>
      </c>
      <c r="S3490" s="8" t="str">
        <f t="shared" si="3"/>
        <v/>
      </c>
    </row>
    <row r="3491" hidden="1">
      <c r="A3491" s="6" t="s">
        <v>9085</v>
      </c>
      <c r="B3491" s="6" t="s">
        <v>175</v>
      </c>
      <c r="C3491" s="6" t="s">
        <v>37</v>
      </c>
      <c r="F3491" s="6" t="s">
        <v>415</v>
      </c>
      <c r="G3491" s="6" t="s">
        <v>416</v>
      </c>
      <c r="H3491" s="8" t="str">
        <f>VLOOKUP(C3491,agent_name_matching!A:B,2,false)</f>
        <v>Patient LLM</v>
      </c>
      <c r="I3491" s="32" t="s">
        <v>9086</v>
      </c>
      <c r="J3491" s="6" t="s">
        <v>418</v>
      </c>
      <c r="K3491" s="6">
        <v>1.0</v>
      </c>
      <c r="L3491" s="6">
        <v>3206.0</v>
      </c>
      <c r="M3491" s="6">
        <v>103.0</v>
      </c>
      <c r="N3491" s="6">
        <v>2148.0</v>
      </c>
      <c r="O3491" s="6" t="s">
        <v>9087</v>
      </c>
      <c r="P3491" s="8" t="str">
        <f t="shared" si="1"/>
        <v/>
      </c>
      <c r="Q3491" s="8" t="str">
        <f t="shared" si="12"/>
        <v/>
      </c>
      <c r="R3491" s="8" t="str">
        <f>if(and(P3491&lt;&gt;"",Q3491&lt;&gt;"newexp",Q3491&lt;&gt;"nostart"),countifs(script_conform_dispatching!A:A,P3491,script_conform_dispatching!B:B,Q3491),"")</f>
        <v/>
      </c>
      <c r="S3491" s="8" t="str">
        <f t="shared" si="3"/>
        <v/>
      </c>
    </row>
    <row r="3492" hidden="1">
      <c r="A3492" s="6" t="s">
        <v>9088</v>
      </c>
      <c r="B3492" s="6" t="s">
        <v>175</v>
      </c>
      <c r="C3492" s="6" t="s">
        <v>411</v>
      </c>
      <c r="H3492" s="8" t="str">
        <f>VLOOKUP(C3492,agent_name_matching!A:B,2,false)</f>
        <v>System</v>
      </c>
      <c r="I3492" s="33"/>
      <c r="O3492" s="6" t="s">
        <v>9089</v>
      </c>
      <c r="P3492" s="8" t="str">
        <f t="shared" si="1"/>
        <v/>
      </c>
      <c r="Q3492" s="8" t="str">
        <f t="shared" si="12"/>
        <v/>
      </c>
      <c r="R3492" s="8" t="str">
        <f>if(and(P3492&lt;&gt;"",Q3492&lt;&gt;"newexp",Q3492&lt;&gt;"nostart"),countifs(script_conform_dispatching!A:A,P3492,script_conform_dispatching!B:B,Q3492),"")</f>
        <v/>
      </c>
      <c r="S3492" s="8" t="str">
        <f t="shared" si="3"/>
        <v/>
      </c>
    </row>
    <row r="3493" hidden="1">
      <c r="A3493" s="6" t="s">
        <v>9090</v>
      </c>
      <c r="B3493" s="6" t="s">
        <v>175</v>
      </c>
      <c r="C3493" s="6" t="s">
        <v>414</v>
      </c>
      <c r="F3493" s="6" t="s">
        <v>415</v>
      </c>
      <c r="G3493" s="6" t="s">
        <v>416</v>
      </c>
      <c r="H3493" s="8" t="str">
        <f>VLOOKUP(C3493,agent_name_matching!A:B,2,false)</f>
        <v>Dialog LLM</v>
      </c>
      <c r="I3493" s="32" t="s">
        <v>9091</v>
      </c>
      <c r="J3493" s="6" t="s">
        <v>418</v>
      </c>
      <c r="L3493" s="6">
        <v>9999.0</v>
      </c>
      <c r="M3493" s="6">
        <v>338.0</v>
      </c>
      <c r="N3493" s="6">
        <v>6142.0</v>
      </c>
      <c r="O3493" s="6" t="s">
        <v>9092</v>
      </c>
      <c r="P3493" s="8" t="str">
        <f t="shared" si="1"/>
        <v/>
      </c>
      <c r="Q3493" s="8" t="str">
        <f t="shared" si="12"/>
        <v/>
      </c>
      <c r="R3493" s="8" t="str">
        <f>if(and(P3493&lt;&gt;"",Q3493&lt;&gt;"newexp",Q3493&lt;&gt;"nostart"),countifs(script_conform_dispatching!A:A,P3493,script_conform_dispatching!B:B,Q3493),"")</f>
        <v/>
      </c>
      <c r="S3493" s="8" t="str">
        <f t="shared" si="3"/>
        <v/>
      </c>
    </row>
    <row r="3494" hidden="1">
      <c r="A3494" s="6" t="s">
        <v>9093</v>
      </c>
      <c r="B3494" s="6" t="s">
        <v>175</v>
      </c>
      <c r="C3494" s="6" t="s">
        <v>37</v>
      </c>
      <c r="F3494" s="6" t="s">
        <v>415</v>
      </c>
      <c r="G3494" s="6" t="s">
        <v>416</v>
      </c>
      <c r="H3494" s="8" t="str">
        <f>VLOOKUP(C3494,agent_name_matching!A:B,2,false)</f>
        <v>Patient LLM</v>
      </c>
      <c r="I3494" s="32" t="s">
        <v>9094</v>
      </c>
      <c r="J3494" s="6" t="s">
        <v>418</v>
      </c>
      <c r="K3494" s="6">
        <v>1.0</v>
      </c>
      <c r="L3494" s="6">
        <v>3641.0</v>
      </c>
      <c r="M3494" s="6">
        <v>97.0</v>
      </c>
      <c r="N3494" s="6">
        <v>3643.0</v>
      </c>
      <c r="O3494" s="6" t="s">
        <v>9095</v>
      </c>
      <c r="P3494" s="8" t="str">
        <f t="shared" si="1"/>
        <v/>
      </c>
      <c r="Q3494" s="8" t="str">
        <f t="shared" si="12"/>
        <v/>
      </c>
      <c r="R3494" s="8" t="str">
        <f>if(and(P3494&lt;&gt;"",Q3494&lt;&gt;"newexp",Q3494&lt;&gt;"nostart"),countifs(script_conform_dispatching!A:A,P3494,script_conform_dispatching!B:B,Q3494),"")</f>
        <v/>
      </c>
      <c r="S3494" s="8" t="str">
        <f t="shared" si="3"/>
        <v/>
      </c>
    </row>
    <row r="3495" hidden="1">
      <c r="A3495" s="6" t="s">
        <v>9096</v>
      </c>
      <c r="B3495" s="6" t="s">
        <v>175</v>
      </c>
      <c r="C3495" s="6" t="s">
        <v>411</v>
      </c>
      <c r="H3495" s="8" t="str">
        <f>VLOOKUP(C3495,agent_name_matching!A:B,2,false)</f>
        <v>System</v>
      </c>
      <c r="I3495" s="33"/>
      <c r="O3495" s="6" t="s">
        <v>9097</v>
      </c>
      <c r="P3495" s="8" t="str">
        <f t="shared" si="1"/>
        <v/>
      </c>
      <c r="Q3495" s="8" t="str">
        <f t="shared" si="12"/>
        <v/>
      </c>
      <c r="R3495" s="8" t="str">
        <f>if(and(P3495&lt;&gt;"",Q3495&lt;&gt;"newexp",Q3495&lt;&gt;"nostart"),countifs(script_conform_dispatching!A:A,P3495,script_conform_dispatching!B:B,Q3495),"")</f>
        <v/>
      </c>
      <c r="S3495" s="8" t="str">
        <f t="shared" si="3"/>
        <v/>
      </c>
    </row>
    <row r="3496" hidden="1">
      <c r="A3496" s="6" t="s">
        <v>9098</v>
      </c>
      <c r="B3496" s="6" t="s">
        <v>175</v>
      </c>
      <c r="C3496" s="6" t="s">
        <v>414</v>
      </c>
      <c r="F3496" s="6" t="s">
        <v>415</v>
      </c>
      <c r="G3496" s="6" t="s">
        <v>416</v>
      </c>
      <c r="H3496" s="8" t="str">
        <f>VLOOKUP(C3496,agent_name_matching!A:B,2,false)</f>
        <v>Dialog LLM</v>
      </c>
      <c r="I3496" s="32" t="s">
        <v>9099</v>
      </c>
      <c r="J3496" s="6" t="s">
        <v>418</v>
      </c>
      <c r="L3496" s="6">
        <v>10666.0</v>
      </c>
      <c r="M3496" s="6">
        <v>429.0</v>
      </c>
      <c r="N3496" s="6">
        <v>7112.0</v>
      </c>
      <c r="O3496" s="6" t="s">
        <v>9100</v>
      </c>
      <c r="P3496" s="8" t="str">
        <f t="shared" si="1"/>
        <v/>
      </c>
      <c r="Q3496" s="8" t="str">
        <f t="shared" si="12"/>
        <v/>
      </c>
      <c r="R3496" s="8" t="str">
        <f>if(and(P3496&lt;&gt;"",Q3496&lt;&gt;"newexp",Q3496&lt;&gt;"nostart"),countifs(script_conform_dispatching!A:A,P3496,script_conform_dispatching!B:B,Q3496),"")</f>
        <v/>
      </c>
      <c r="S3496" s="8" t="str">
        <f t="shared" si="3"/>
        <v/>
      </c>
    </row>
    <row r="3497" hidden="1">
      <c r="A3497" s="6" t="s">
        <v>9101</v>
      </c>
      <c r="B3497" s="6" t="s">
        <v>175</v>
      </c>
      <c r="C3497" s="6" t="s">
        <v>37</v>
      </c>
      <c r="F3497" s="6" t="s">
        <v>415</v>
      </c>
      <c r="G3497" s="6" t="s">
        <v>416</v>
      </c>
      <c r="H3497" s="8" t="str">
        <f>VLOOKUP(C3497,agent_name_matching!A:B,2,false)</f>
        <v>Patient LLM</v>
      </c>
      <c r="I3497" s="32" t="s">
        <v>9102</v>
      </c>
      <c r="J3497" s="6" t="s">
        <v>418</v>
      </c>
      <c r="K3497" s="6">
        <v>1.0</v>
      </c>
      <c r="L3497" s="6">
        <v>4161.0</v>
      </c>
      <c r="M3497" s="6">
        <v>102.0</v>
      </c>
      <c r="N3497" s="6">
        <v>1774.0</v>
      </c>
      <c r="O3497" s="6" t="s">
        <v>9103</v>
      </c>
      <c r="P3497" s="8" t="str">
        <f t="shared" si="1"/>
        <v/>
      </c>
      <c r="Q3497" s="8" t="str">
        <f t="shared" si="12"/>
        <v/>
      </c>
      <c r="R3497" s="8" t="str">
        <f>if(and(P3497&lt;&gt;"",Q3497&lt;&gt;"newexp",Q3497&lt;&gt;"nostart"),countifs(script_conform_dispatching!A:A,P3497,script_conform_dispatching!B:B,Q3497),"")</f>
        <v/>
      </c>
      <c r="S3497" s="8" t="str">
        <f t="shared" si="3"/>
        <v/>
      </c>
    </row>
    <row r="3498" hidden="1">
      <c r="A3498" s="6" t="s">
        <v>9104</v>
      </c>
      <c r="B3498" s="6" t="s">
        <v>175</v>
      </c>
      <c r="C3498" s="6" t="s">
        <v>411</v>
      </c>
      <c r="H3498" s="8" t="str">
        <f>VLOOKUP(C3498,agent_name_matching!A:B,2,false)</f>
        <v>System</v>
      </c>
      <c r="I3498" s="33"/>
      <c r="O3498" s="6" t="s">
        <v>9105</v>
      </c>
      <c r="P3498" s="8" t="str">
        <f t="shared" si="1"/>
        <v/>
      </c>
      <c r="Q3498" s="8" t="str">
        <f t="shared" si="12"/>
        <v/>
      </c>
      <c r="R3498" s="8" t="str">
        <f>if(and(P3498&lt;&gt;"",Q3498&lt;&gt;"newexp",Q3498&lt;&gt;"nostart"),countifs(script_conform_dispatching!A:A,P3498,script_conform_dispatching!B:B,Q3498),"")</f>
        <v/>
      </c>
      <c r="S3498" s="8" t="str">
        <f t="shared" si="3"/>
        <v/>
      </c>
    </row>
    <row r="3499" hidden="1">
      <c r="A3499" s="6" t="s">
        <v>9106</v>
      </c>
      <c r="B3499" s="6" t="s">
        <v>175</v>
      </c>
      <c r="C3499" s="6" t="s">
        <v>414</v>
      </c>
      <c r="F3499" s="6" t="s">
        <v>415</v>
      </c>
      <c r="G3499" s="6" t="s">
        <v>416</v>
      </c>
      <c r="H3499" s="8" t="str">
        <f>VLOOKUP(C3499,agent_name_matching!A:B,2,false)</f>
        <v>Dialog LLM</v>
      </c>
      <c r="I3499" s="32" t="s">
        <v>9107</v>
      </c>
      <c r="J3499" s="6" t="s">
        <v>418</v>
      </c>
      <c r="L3499" s="6">
        <v>11429.0</v>
      </c>
      <c r="M3499" s="6">
        <v>368.0</v>
      </c>
      <c r="N3499" s="6">
        <v>5767.0</v>
      </c>
      <c r="O3499" s="6" t="s">
        <v>9108</v>
      </c>
      <c r="P3499" s="8" t="str">
        <f t="shared" si="1"/>
        <v/>
      </c>
      <c r="Q3499" s="8" t="str">
        <f t="shared" si="12"/>
        <v/>
      </c>
      <c r="R3499" s="8" t="str">
        <f>if(and(P3499&lt;&gt;"",Q3499&lt;&gt;"newexp",Q3499&lt;&gt;"nostart"),countifs(script_conform_dispatching!A:A,P3499,script_conform_dispatching!B:B,Q3499),"")</f>
        <v/>
      </c>
      <c r="S3499" s="8" t="str">
        <f t="shared" si="3"/>
        <v/>
      </c>
    </row>
    <row r="3500" hidden="1">
      <c r="A3500" s="6" t="s">
        <v>9109</v>
      </c>
      <c r="B3500" s="6" t="s">
        <v>175</v>
      </c>
      <c r="C3500" s="6" t="s">
        <v>37</v>
      </c>
      <c r="F3500" s="6" t="s">
        <v>415</v>
      </c>
      <c r="G3500" s="6" t="s">
        <v>416</v>
      </c>
      <c r="H3500" s="8" t="str">
        <f>VLOOKUP(C3500,agent_name_matching!A:B,2,false)</f>
        <v>Patient LLM</v>
      </c>
      <c r="I3500" s="32" t="s">
        <v>9110</v>
      </c>
      <c r="J3500" s="6" t="s">
        <v>418</v>
      </c>
      <c r="K3500" s="6">
        <v>1.0</v>
      </c>
      <c r="L3500" s="6">
        <v>4625.0</v>
      </c>
      <c r="M3500" s="6">
        <v>143.0</v>
      </c>
      <c r="N3500" s="6">
        <v>2367.0</v>
      </c>
      <c r="O3500" s="6" t="s">
        <v>9111</v>
      </c>
      <c r="P3500" s="8" t="str">
        <f t="shared" si="1"/>
        <v/>
      </c>
      <c r="Q3500" s="8" t="str">
        <f t="shared" si="12"/>
        <v/>
      </c>
      <c r="R3500" s="8" t="str">
        <f>if(and(P3500&lt;&gt;"",Q3500&lt;&gt;"newexp",Q3500&lt;&gt;"nostart"),countifs(script_conform_dispatching!A:A,P3500,script_conform_dispatching!B:B,Q3500),"")</f>
        <v/>
      </c>
      <c r="S3500" s="8" t="str">
        <f t="shared" si="3"/>
        <v/>
      </c>
    </row>
    <row r="3501" hidden="1">
      <c r="A3501" s="6" t="s">
        <v>9112</v>
      </c>
      <c r="B3501" s="6" t="s">
        <v>175</v>
      </c>
      <c r="C3501" s="6" t="s">
        <v>411</v>
      </c>
      <c r="H3501" s="8" t="str">
        <f>VLOOKUP(C3501,agent_name_matching!A:B,2,false)</f>
        <v>System</v>
      </c>
      <c r="I3501" s="33"/>
      <c r="O3501" s="6" t="s">
        <v>9113</v>
      </c>
      <c r="P3501" s="8" t="str">
        <f t="shared" si="1"/>
        <v/>
      </c>
      <c r="Q3501" s="8" t="str">
        <f t="shared" si="12"/>
        <v/>
      </c>
      <c r="R3501" s="8" t="str">
        <f>if(and(P3501&lt;&gt;"",Q3501&lt;&gt;"newexp",Q3501&lt;&gt;"nostart"),countifs(script_conform_dispatching!A:A,P3501,script_conform_dispatching!B:B,Q3501),"")</f>
        <v/>
      </c>
      <c r="S3501" s="8" t="str">
        <f t="shared" si="3"/>
        <v/>
      </c>
    </row>
    <row r="3502" hidden="1">
      <c r="A3502" s="6" t="s">
        <v>9114</v>
      </c>
      <c r="B3502" s="6" t="s">
        <v>175</v>
      </c>
      <c r="C3502" s="6" t="s">
        <v>414</v>
      </c>
      <c r="F3502" s="6" t="s">
        <v>415</v>
      </c>
      <c r="G3502" s="6" t="s">
        <v>416</v>
      </c>
      <c r="H3502" s="8" t="str">
        <f>VLOOKUP(C3502,agent_name_matching!A:B,2,false)</f>
        <v>Dialog LLM</v>
      </c>
      <c r="I3502" s="32" t="s">
        <v>9115</v>
      </c>
      <c r="J3502" s="6" t="s">
        <v>418</v>
      </c>
      <c r="L3502" s="6">
        <v>12172.0</v>
      </c>
      <c r="M3502" s="6">
        <v>147.0</v>
      </c>
      <c r="N3502" s="6">
        <v>3311.0</v>
      </c>
      <c r="O3502" s="6" t="s">
        <v>9116</v>
      </c>
      <c r="P3502" s="8" t="str">
        <f t="shared" si="1"/>
        <v/>
      </c>
      <c r="Q3502" s="8" t="str">
        <f t="shared" si="12"/>
        <v/>
      </c>
      <c r="R3502" s="8" t="str">
        <f>if(and(P3502&lt;&gt;"",Q3502&lt;&gt;"newexp",Q3502&lt;&gt;"nostart"),countifs(script_conform_dispatching!A:A,P3502,script_conform_dispatching!B:B,Q3502),"")</f>
        <v/>
      </c>
      <c r="S3502" s="8" t="str">
        <f t="shared" si="3"/>
        <v/>
      </c>
    </row>
    <row r="3503" hidden="1">
      <c r="A3503" s="6" t="s">
        <v>9117</v>
      </c>
      <c r="B3503" s="6" t="s">
        <v>175</v>
      </c>
      <c r="C3503" s="6" t="s">
        <v>37</v>
      </c>
      <c r="F3503" s="6" t="s">
        <v>415</v>
      </c>
      <c r="G3503" s="6" t="s">
        <v>416</v>
      </c>
      <c r="H3503" s="8" t="str">
        <f>VLOOKUP(C3503,agent_name_matching!A:B,2,false)</f>
        <v>Patient LLM</v>
      </c>
      <c r="I3503" s="32" t="s">
        <v>9118</v>
      </c>
      <c r="J3503" s="6" t="s">
        <v>418</v>
      </c>
      <c r="K3503" s="6">
        <v>1.0</v>
      </c>
      <c r="L3503" s="6">
        <v>4909.0</v>
      </c>
      <c r="M3503" s="6">
        <v>55.0</v>
      </c>
      <c r="N3503" s="6">
        <v>1185.0</v>
      </c>
      <c r="O3503" s="6" t="s">
        <v>9119</v>
      </c>
      <c r="P3503" s="8" t="str">
        <f t="shared" si="1"/>
        <v/>
      </c>
      <c r="Q3503" s="8" t="str">
        <f t="shared" si="12"/>
        <v/>
      </c>
      <c r="R3503" s="8" t="str">
        <f>if(and(P3503&lt;&gt;"",Q3503&lt;&gt;"newexp",Q3503&lt;&gt;"nostart"),countifs(script_conform_dispatching!A:A,P3503,script_conform_dispatching!B:B,Q3503),"")</f>
        <v/>
      </c>
      <c r="S3503" s="8" t="str">
        <f t="shared" si="3"/>
        <v/>
      </c>
    </row>
    <row r="3504" hidden="1">
      <c r="A3504" s="6" t="s">
        <v>9120</v>
      </c>
      <c r="B3504" s="6" t="s">
        <v>175</v>
      </c>
      <c r="C3504" s="6" t="s">
        <v>411</v>
      </c>
      <c r="H3504" s="8" t="str">
        <f>VLOOKUP(C3504,agent_name_matching!A:B,2,false)</f>
        <v>System</v>
      </c>
      <c r="I3504" s="33"/>
      <c r="O3504" s="6" t="s">
        <v>9121</v>
      </c>
      <c r="P3504" s="8" t="str">
        <f t="shared" si="1"/>
        <v/>
      </c>
      <c r="Q3504" s="8" t="str">
        <f t="shared" si="12"/>
        <v/>
      </c>
      <c r="R3504" s="8" t="str">
        <f>if(and(P3504&lt;&gt;"",Q3504&lt;&gt;"newexp",Q3504&lt;&gt;"nostart"),countifs(script_conform_dispatching!A:A,P3504,script_conform_dispatching!B:B,Q3504),"")</f>
        <v/>
      </c>
      <c r="S3504" s="8" t="str">
        <f t="shared" si="3"/>
        <v/>
      </c>
    </row>
    <row r="3505" hidden="1">
      <c r="A3505" s="6" t="s">
        <v>9122</v>
      </c>
      <c r="B3505" s="6" t="s">
        <v>175</v>
      </c>
      <c r="C3505" s="6" t="s">
        <v>414</v>
      </c>
      <c r="F3505" s="6" t="s">
        <v>415</v>
      </c>
      <c r="G3505" s="6" t="s">
        <v>416</v>
      </c>
      <c r="H3505" s="8" t="str">
        <f>VLOOKUP(C3505,agent_name_matching!A:B,2,false)</f>
        <v>Dialog LLM</v>
      </c>
      <c r="I3505" s="32" t="s">
        <v>9123</v>
      </c>
      <c r="J3505" s="6" t="s">
        <v>418</v>
      </c>
      <c r="L3505" s="6">
        <v>12606.0</v>
      </c>
      <c r="M3505" s="6">
        <v>270.0</v>
      </c>
      <c r="N3505" s="6">
        <v>4442.0</v>
      </c>
      <c r="O3505" s="6" t="s">
        <v>9124</v>
      </c>
      <c r="P3505" s="8" t="str">
        <f t="shared" si="1"/>
        <v/>
      </c>
      <c r="Q3505" s="8" t="str">
        <f t="shared" si="12"/>
        <v/>
      </c>
      <c r="R3505" s="8" t="str">
        <f>if(and(P3505&lt;&gt;"",Q3505&lt;&gt;"newexp",Q3505&lt;&gt;"nostart"),countifs(script_conform_dispatching!A:A,P3505,script_conform_dispatching!B:B,Q3505),"")</f>
        <v/>
      </c>
      <c r="S3505" s="8" t="str">
        <f t="shared" si="3"/>
        <v/>
      </c>
    </row>
    <row r="3506" hidden="1">
      <c r="A3506" s="6" t="s">
        <v>9125</v>
      </c>
      <c r="B3506" s="6" t="s">
        <v>175</v>
      </c>
      <c r="C3506" s="6" t="s">
        <v>407</v>
      </c>
      <c r="D3506" s="6">
        <v>4.0</v>
      </c>
      <c r="E3506" s="6" t="s">
        <v>445</v>
      </c>
      <c r="H3506" s="8" t="str">
        <f>VLOOKUP(C3506,agent_name_matching!A:B,2,false)</f>
        <v>--</v>
      </c>
      <c r="I3506" s="33"/>
      <c r="O3506" s="6" t="s">
        <v>9126</v>
      </c>
      <c r="P3506" s="8">
        <f t="shared" si="1"/>
        <v>4</v>
      </c>
      <c r="Q3506" s="8">
        <f t="shared" si="12"/>
        <v>8</v>
      </c>
      <c r="R3506" s="8">
        <f>if(and(P3506&lt;&gt;"",Q3506&lt;&gt;"newexp",Q3506&lt;&gt;"nostart"),countifs(script_conform_dispatching!A:A,P3506,script_conform_dispatching!B:B,Q3506),"")</f>
        <v>0</v>
      </c>
      <c r="S3506" s="8" t="str">
        <f t="shared" si="3"/>
        <v>wrong</v>
      </c>
    </row>
    <row r="3507" hidden="1">
      <c r="A3507" s="6" t="s">
        <v>9127</v>
      </c>
      <c r="B3507" s="6" t="s">
        <v>175</v>
      </c>
      <c r="C3507" s="6" t="s">
        <v>407</v>
      </c>
      <c r="D3507" s="6">
        <v>8.0</v>
      </c>
      <c r="E3507" s="6" t="s">
        <v>408</v>
      </c>
      <c r="H3507" s="8" t="str">
        <f>VLOOKUP(C3507,agent_name_matching!A:B,2,false)</f>
        <v>--</v>
      </c>
      <c r="I3507" s="33"/>
      <c r="O3507" s="6" t="s">
        <v>9128</v>
      </c>
      <c r="P3507" s="8" t="str">
        <f t="shared" si="1"/>
        <v/>
      </c>
      <c r="Q3507" s="8" t="str">
        <f t="shared" si="12"/>
        <v/>
      </c>
      <c r="R3507" s="8" t="str">
        <f>if(and(P3507&lt;&gt;"",Q3507&lt;&gt;"newexp",Q3507&lt;&gt;"nostart"),countifs(script_conform_dispatching!A:A,P3507,script_conform_dispatching!B:B,Q3507),"")</f>
        <v/>
      </c>
      <c r="S3507" s="8" t="str">
        <f t="shared" si="3"/>
        <v/>
      </c>
    </row>
    <row r="3508" hidden="1">
      <c r="A3508" s="6" t="s">
        <v>9129</v>
      </c>
      <c r="B3508" s="6" t="s">
        <v>175</v>
      </c>
      <c r="C3508" s="6" t="s">
        <v>450</v>
      </c>
      <c r="F3508" s="6" t="s">
        <v>415</v>
      </c>
      <c r="G3508" s="6" t="s">
        <v>416</v>
      </c>
      <c r="H3508" s="8" t="str">
        <f>VLOOKUP(C3508,agent_name_matching!A:B,2,false)</f>
        <v>Validator LLM</v>
      </c>
      <c r="I3508" s="32" t="s">
        <v>9130</v>
      </c>
      <c r="J3508" s="6" t="s">
        <v>452</v>
      </c>
      <c r="L3508" s="6">
        <v>5314.0</v>
      </c>
      <c r="M3508" s="6">
        <v>54.0</v>
      </c>
      <c r="N3508" s="6">
        <v>1341.0</v>
      </c>
      <c r="O3508" s="6" t="s">
        <v>9131</v>
      </c>
      <c r="P3508" s="8" t="str">
        <f t="shared" si="1"/>
        <v/>
      </c>
      <c r="Q3508" s="8" t="str">
        <f t="shared" si="12"/>
        <v/>
      </c>
      <c r="R3508" s="8" t="str">
        <f>if(and(P3508&lt;&gt;"",Q3508&lt;&gt;"newexp",Q3508&lt;&gt;"nostart"),countifs(script_conform_dispatching!A:A,P3508,script_conform_dispatching!B:B,Q3508),"")</f>
        <v/>
      </c>
      <c r="S3508" s="8" t="str">
        <f t="shared" si="3"/>
        <v/>
      </c>
    </row>
    <row r="3509" hidden="1">
      <c r="A3509" s="6" t="s">
        <v>9132</v>
      </c>
      <c r="B3509" s="6" t="s">
        <v>175</v>
      </c>
      <c r="C3509" s="6" t="s">
        <v>37</v>
      </c>
      <c r="F3509" s="6" t="s">
        <v>415</v>
      </c>
      <c r="G3509" s="6" t="s">
        <v>416</v>
      </c>
      <c r="H3509" s="8" t="str">
        <f>VLOOKUP(C3509,agent_name_matching!A:B,2,false)</f>
        <v>Patient LLM</v>
      </c>
      <c r="I3509" s="32" t="s">
        <v>9133</v>
      </c>
      <c r="J3509" s="6" t="s">
        <v>418</v>
      </c>
      <c r="K3509" s="6">
        <v>1.0</v>
      </c>
      <c r="L3509" s="6">
        <v>5101.0</v>
      </c>
      <c r="M3509" s="6">
        <v>47.0</v>
      </c>
      <c r="N3509" s="6">
        <v>1115.0</v>
      </c>
      <c r="O3509" s="6" t="s">
        <v>9134</v>
      </c>
      <c r="P3509" s="8" t="str">
        <f t="shared" si="1"/>
        <v/>
      </c>
      <c r="Q3509" s="8" t="str">
        <f t="shared" si="12"/>
        <v/>
      </c>
      <c r="R3509" s="8" t="str">
        <f>if(and(P3509&lt;&gt;"",Q3509&lt;&gt;"newexp",Q3509&lt;&gt;"nostart"),countifs(script_conform_dispatching!A:A,P3509,script_conform_dispatching!B:B,Q3509),"")</f>
        <v/>
      </c>
      <c r="S3509" s="8" t="str">
        <f t="shared" si="3"/>
        <v/>
      </c>
    </row>
    <row r="3510" hidden="1">
      <c r="A3510" s="6" t="s">
        <v>9135</v>
      </c>
      <c r="B3510" s="6" t="s">
        <v>175</v>
      </c>
      <c r="C3510" s="6" t="s">
        <v>411</v>
      </c>
      <c r="H3510" s="8" t="str">
        <f>VLOOKUP(C3510,agent_name_matching!A:B,2,false)</f>
        <v>System</v>
      </c>
      <c r="I3510" s="33"/>
      <c r="O3510" s="6" t="s">
        <v>9136</v>
      </c>
      <c r="P3510" s="8" t="str">
        <f t="shared" si="1"/>
        <v/>
      </c>
      <c r="Q3510" s="8" t="str">
        <f t="shared" si="12"/>
        <v/>
      </c>
      <c r="R3510" s="8" t="str">
        <f>if(and(P3510&lt;&gt;"",Q3510&lt;&gt;"newexp",Q3510&lt;&gt;"nostart"),countifs(script_conform_dispatching!A:A,P3510,script_conform_dispatching!B:B,Q3510),"")</f>
        <v/>
      </c>
      <c r="S3510" s="8" t="str">
        <f t="shared" si="3"/>
        <v/>
      </c>
    </row>
    <row r="3511" hidden="1">
      <c r="A3511" s="6" t="s">
        <v>9137</v>
      </c>
      <c r="B3511" s="6" t="s">
        <v>175</v>
      </c>
      <c r="C3511" s="6" t="s">
        <v>414</v>
      </c>
      <c r="F3511" s="6" t="s">
        <v>415</v>
      </c>
      <c r="G3511" s="6" t="s">
        <v>416</v>
      </c>
      <c r="H3511" s="8" t="str">
        <f>VLOOKUP(C3511,agent_name_matching!A:B,2,false)</f>
        <v>Dialog LLM</v>
      </c>
      <c r="I3511" s="32" t="s">
        <v>9138</v>
      </c>
      <c r="J3511" s="6" t="s">
        <v>418</v>
      </c>
      <c r="L3511" s="6">
        <v>13078.0</v>
      </c>
      <c r="M3511" s="6">
        <v>170.0</v>
      </c>
      <c r="N3511" s="6">
        <v>3288.0</v>
      </c>
      <c r="O3511" s="6" t="s">
        <v>9139</v>
      </c>
      <c r="P3511" s="8" t="str">
        <f t="shared" si="1"/>
        <v/>
      </c>
      <c r="Q3511" s="8" t="str">
        <f t="shared" si="12"/>
        <v/>
      </c>
      <c r="R3511" s="8" t="str">
        <f>if(and(P3511&lt;&gt;"",Q3511&lt;&gt;"newexp",Q3511&lt;&gt;"nostart"),countifs(script_conform_dispatching!A:A,P3511,script_conform_dispatching!B:B,Q3511),"")</f>
        <v/>
      </c>
      <c r="S3511" s="8" t="str">
        <f t="shared" si="3"/>
        <v/>
      </c>
    </row>
    <row r="3512" hidden="1">
      <c r="A3512" s="6" t="s">
        <v>9140</v>
      </c>
      <c r="B3512" s="6" t="s">
        <v>175</v>
      </c>
      <c r="C3512" s="6" t="s">
        <v>407</v>
      </c>
      <c r="D3512" s="6">
        <v>8.0</v>
      </c>
      <c r="E3512" s="6" t="s">
        <v>445</v>
      </c>
      <c r="H3512" s="8" t="str">
        <f>VLOOKUP(C3512,agent_name_matching!A:B,2,false)</f>
        <v>--</v>
      </c>
      <c r="I3512" s="33"/>
      <c r="O3512" s="6" t="s">
        <v>9141</v>
      </c>
      <c r="P3512" s="8">
        <f t="shared" si="1"/>
        <v>8</v>
      </c>
      <c r="Q3512" s="8" t="str">
        <f>if(P3512&lt;&gt;"",if(or(B3513&lt;&gt;B3512,#REF!&lt;&gt;B3512),"newexp", if(E3513="started",D3513,if(#REF!="started",#REF!,"nostart"))),"")</f>
        <v>#REF!</v>
      </c>
      <c r="R3512" s="8" t="str">
        <f>if(and(P3512&lt;&gt;"",Q3512&lt;&gt;"newexp",Q3512&lt;&gt;"nostart"),countifs(script_conform_dispatching!A:A,P3512,script_conform_dispatching!B:B,Q3512),"")</f>
        <v>#REF!</v>
      </c>
      <c r="S3512" s="8" t="str">
        <f t="shared" si="3"/>
        <v>#REF!</v>
      </c>
    </row>
    <row r="3513" hidden="1">
      <c r="A3513" s="6" t="s">
        <v>9142</v>
      </c>
      <c r="B3513" s="6" t="s">
        <v>175</v>
      </c>
      <c r="C3513" s="6" t="s">
        <v>450</v>
      </c>
      <c r="F3513" s="6" t="s">
        <v>415</v>
      </c>
      <c r="G3513" s="6" t="s">
        <v>416</v>
      </c>
      <c r="H3513" s="8" t="str">
        <f>VLOOKUP(C3513,agent_name_matching!A:B,2,false)</f>
        <v>Validator LLM</v>
      </c>
      <c r="I3513" s="32" t="s">
        <v>2768</v>
      </c>
      <c r="J3513" s="6" t="s">
        <v>452</v>
      </c>
      <c r="L3513" s="6">
        <v>5448.0</v>
      </c>
      <c r="M3513" s="6">
        <v>44.0</v>
      </c>
      <c r="N3513" s="6">
        <v>1059.0</v>
      </c>
      <c r="O3513" s="6" t="s">
        <v>9143</v>
      </c>
      <c r="P3513" s="8" t="str">
        <f t="shared" si="1"/>
        <v/>
      </c>
      <c r="Q3513" s="8" t="str">
        <f>if(P3513&lt;&gt;"",if(or(#REF!&lt;&gt;B3513,#REF!&lt;&gt;B3513),"newexp", if(#REF!="started",#REF!,if(#REF!="started",#REF!,"nostart"))),"")</f>
        <v/>
      </c>
      <c r="R3513" s="8" t="str">
        <f>if(and(P3513&lt;&gt;"",Q3513&lt;&gt;"newexp",Q3513&lt;&gt;"nostart"),countifs(script_conform_dispatching!A:A,P3513,script_conform_dispatching!B:B,Q3513),"")</f>
        <v/>
      </c>
      <c r="S3513" s="8" t="str">
        <f t="shared" si="3"/>
        <v/>
      </c>
    </row>
    <row r="3514" hidden="1">
      <c r="A3514" s="6" t="s">
        <v>9144</v>
      </c>
      <c r="B3514" s="6" t="s">
        <v>178</v>
      </c>
      <c r="C3514" s="6" t="s">
        <v>407</v>
      </c>
      <c r="D3514" s="6">
        <v>1.0</v>
      </c>
      <c r="E3514" s="6" t="s">
        <v>408</v>
      </c>
      <c r="H3514" s="8" t="str">
        <f>VLOOKUP(C3514,agent_name_matching!A:B,2,false)</f>
        <v>--</v>
      </c>
      <c r="I3514" s="33"/>
      <c r="O3514" s="6" t="s">
        <v>9145</v>
      </c>
      <c r="P3514" s="8" t="str">
        <f t="shared" si="1"/>
        <v/>
      </c>
      <c r="Q3514" s="8" t="str">
        <f t="shared" ref="Q3514:Q3618" si="13">if(P3514&lt;&gt;"",if(or(B3515&lt;&gt;B3514,B3516&lt;&gt;B3514),"newexp", if(E3515="started",D3515,if(E3516="started",D3516,"nostart"))),"")</f>
        <v/>
      </c>
      <c r="R3514" s="8" t="str">
        <f>if(and(P3514&lt;&gt;"",Q3514&lt;&gt;"newexp",Q3514&lt;&gt;"nostart"),countifs(script_conform_dispatching!A:A,P3514,script_conform_dispatching!B:B,Q3514),"")</f>
        <v/>
      </c>
      <c r="S3514" s="8" t="str">
        <f t="shared" si="3"/>
        <v/>
      </c>
    </row>
    <row r="3515" hidden="1">
      <c r="A3515" s="6" t="s">
        <v>9146</v>
      </c>
      <c r="B3515" s="6" t="s">
        <v>178</v>
      </c>
      <c r="C3515" s="6" t="s">
        <v>411</v>
      </c>
      <c r="H3515" s="8" t="str">
        <f>VLOOKUP(C3515,agent_name_matching!A:B,2,false)</f>
        <v>System</v>
      </c>
      <c r="I3515" s="33"/>
      <c r="O3515" s="6" t="s">
        <v>9147</v>
      </c>
      <c r="P3515" s="8" t="str">
        <f t="shared" si="1"/>
        <v/>
      </c>
      <c r="Q3515" s="8" t="str">
        <f t="shared" si="13"/>
        <v/>
      </c>
      <c r="R3515" s="8" t="str">
        <f>if(and(P3515&lt;&gt;"",Q3515&lt;&gt;"newexp",Q3515&lt;&gt;"nostart"),countifs(script_conform_dispatching!A:A,P3515,script_conform_dispatching!B:B,Q3515),"")</f>
        <v/>
      </c>
      <c r="S3515" s="8" t="str">
        <f t="shared" si="3"/>
        <v/>
      </c>
    </row>
    <row r="3516" hidden="1">
      <c r="A3516" s="6" t="s">
        <v>9148</v>
      </c>
      <c r="B3516" s="6" t="s">
        <v>178</v>
      </c>
      <c r="C3516" s="6" t="s">
        <v>414</v>
      </c>
      <c r="F3516" s="6" t="s">
        <v>415</v>
      </c>
      <c r="G3516" s="6" t="s">
        <v>416</v>
      </c>
      <c r="H3516" s="8" t="str">
        <f>VLOOKUP(C3516,agent_name_matching!A:B,2,false)</f>
        <v>Dialog LLM</v>
      </c>
      <c r="I3516" s="32" t="s">
        <v>417</v>
      </c>
      <c r="J3516" s="6" t="s">
        <v>418</v>
      </c>
      <c r="L3516" s="6">
        <v>2328.0</v>
      </c>
      <c r="M3516" s="6">
        <v>42.0</v>
      </c>
      <c r="N3516" s="6">
        <v>781.0</v>
      </c>
      <c r="O3516" s="6" t="s">
        <v>9149</v>
      </c>
      <c r="P3516" s="8" t="str">
        <f t="shared" si="1"/>
        <v/>
      </c>
      <c r="Q3516" s="8" t="str">
        <f t="shared" si="13"/>
        <v/>
      </c>
      <c r="R3516" s="8" t="str">
        <f>if(and(P3516&lt;&gt;"",Q3516&lt;&gt;"newexp",Q3516&lt;&gt;"nostart"),countifs(script_conform_dispatching!A:A,P3516,script_conform_dispatching!B:B,Q3516),"")</f>
        <v/>
      </c>
      <c r="S3516" s="8" t="str">
        <f t="shared" si="3"/>
        <v/>
      </c>
    </row>
    <row r="3517" hidden="1">
      <c r="A3517" s="6" t="s">
        <v>9150</v>
      </c>
      <c r="B3517" s="6" t="s">
        <v>178</v>
      </c>
      <c r="C3517" s="6" t="s">
        <v>37</v>
      </c>
      <c r="F3517" s="6" t="s">
        <v>415</v>
      </c>
      <c r="G3517" s="6" t="s">
        <v>416</v>
      </c>
      <c r="H3517" s="8" t="str">
        <f>VLOOKUP(C3517,agent_name_matching!A:B,2,false)</f>
        <v>Patient LLM</v>
      </c>
      <c r="I3517" s="32" t="s">
        <v>9151</v>
      </c>
      <c r="J3517" s="6" t="s">
        <v>418</v>
      </c>
      <c r="K3517" s="6">
        <v>1.0</v>
      </c>
      <c r="L3517" s="6">
        <v>387.0</v>
      </c>
      <c r="M3517" s="6">
        <v>32.0</v>
      </c>
      <c r="N3517" s="6">
        <v>1136.0</v>
      </c>
      <c r="O3517" s="6" t="s">
        <v>9152</v>
      </c>
      <c r="P3517" s="8" t="str">
        <f t="shared" si="1"/>
        <v/>
      </c>
      <c r="Q3517" s="8" t="str">
        <f t="shared" si="13"/>
        <v/>
      </c>
      <c r="R3517" s="8" t="str">
        <f>if(and(P3517&lt;&gt;"",Q3517&lt;&gt;"newexp",Q3517&lt;&gt;"nostart"),countifs(script_conform_dispatching!A:A,P3517,script_conform_dispatching!B:B,Q3517),"")</f>
        <v/>
      </c>
      <c r="S3517" s="8" t="str">
        <f t="shared" si="3"/>
        <v/>
      </c>
    </row>
    <row r="3518" hidden="1">
      <c r="A3518" s="6" t="s">
        <v>9153</v>
      </c>
      <c r="B3518" s="6" t="s">
        <v>178</v>
      </c>
      <c r="C3518" s="6" t="s">
        <v>411</v>
      </c>
      <c r="H3518" s="8" t="str">
        <f>VLOOKUP(C3518,agent_name_matching!A:B,2,false)</f>
        <v>System</v>
      </c>
      <c r="I3518" s="33"/>
      <c r="O3518" s="6" t="s">
        <v>9154</v>
      </c>
      <c r="P3518" s="8" t="str">
        <f t="shared" si="1"/>
        <v/>
      </c>
      <c r="Q3518" s="8" t="str">
        <f t="shared" si="13"/>
        <v/>
      </c>
      <c r="R3518" s="8" t="str">
        <f>if(and(P3518&lt;&gt;"",Q3518&lt;&gt;"newexp",Q3518&lt;&gt;"nostart"),countifs(script_conform_dispatching!A:A,P3518,script_conform_dispatching!B:B,Q3518),"")</f>
        <v/>
      </c>
      <c r="S3518" s="8" t="str">
        <f t="shared" si="3"/>
        <v/>
      </c>
    </row>
    <row r="3519" hidden="1">
      <c r="A3519" s="6" t="s">
        <v>9155</v>
      </c>
      <c r="B3519" s="6" t="s">
        <v>178</v>
      </c>
      <c r="C3519" s="6" t="s">
        <v>414</v>
      </c>
      <c r="F3519" s="6" t="s">
        <v>415</v>
      </c>
      <c r="G3519" s="6" t="s">
        <v>416</v>
      </c>
      <c r="H3519" s="8" t="str">
        <f>VLOOKUP(C3519,agent_name_matching!A:B,2,false)</f>
        <v>Dialog LLM</v>
      </c>
      <c r="I3519" s="32" t="s">
        <v>9156</v>
      </c>
      <c r="J3519" s="6" t="s">
        <v>418</v>
      </c>
      <c r="L3519" s="6">
        <v>2551.0</v>
      </c>
      <c r="M3519" s="6">
        <v>50.0</v>
      </c>
      <c r="N3519" s="6">
        <v>1109.0</v>
      </c>
      <c r="O3519" s="6" t="s">
        <v>9157</v>
      </c>
      <c r="P3519" s="8" t="str">
        <f t="shared" si="1"/>
        <v/>
      </c>
      <c r="Q3519" s="8" t="str">
        <f t="shared" si="13"/>
        <v/>
      </c>
      <c r="R3519" s="8" t="str">
        <f>if(and(P3519&lt;&gt;"",Q3519&lt;&gt;"newexp",Q3519&lt;&gt;"nostart"),countifs(script_conform_dispatching!A:A,P3519,script_conform_dispatching!B:B,Q3519),"")</f>
        <v/>
      </c>
      <c r="S3519" s="8" t="str">
        <f t="shared" si="3"/>
        <v/>
      </c>
    </row>
    <row r="3520" hidden="1">
      <c r="A3520" s="6" t="s">
        <v>9158</v>
      </c>
      <c r="B3520" s="6" t="s">
        <v>178</v>
      </c>
      <c r="C3520" s="6" t="s">
        <v>37</v>
      </c>
      <c r="F3520" s="6" t="s">
        <v>415</v>
      </c>
      <c r="G3520" s="6" t="s">
        <v>416</v>
      </c>
      <c r="H3520" s="8" t="str">
        <f>VLOOKUP(C3520,agent_name_matching!A:B,2,false)</f>
        <v>Patient LLM</v>
      </c>
      <c r="I3520" s="32" t="s">
        <v>1025</v>
      </c>
      <c r="J3520" s="6" t="s">
        <v>418</v>
      </c>
      <c r="K3520" s="6">
        <v>1.0</v>
      </c>
      <c r="L3520" s="6">
        <v>463.0</v>
      </c>
      <c r="M3520" s="6">
        <v>14.0</v>
      </c>
      <c r="N3520" s="6">
        <v>573.0</v>
      </c>
      <c r="O3520" s="6" t="s">
        <v>9159</v>
      </c>
      <c r="P3520" s="8" t="str">
        <f t="shared" si="1"/>
        <v/>
      </c>
      <c r="Q3520" s="8" t="str">
        <f t="shared" si="13"/>
        <v/>
      </c>
      <c r="R3520" s="8" t="str">
        <f>if(and(P3520&lt;&gt;"",Q3520&lt;&gt;"newexp",Q3520&lt;&gt;"nostart"),countifs(script_conform_dispatching!A:A,P3520,script_conform_dispatching!B:B,Q3520),"")</f>
        <v/>
      </c>
      <c r="S3520" s="8" t="str">
        <f t="shared" si="3"/>
        <v/>
      </c>
    </row>
    <row r="3521" hidden="1">
      <c r="A3521" s="6" t="s">
        <v>9160</v>
      </c>
      <c r="B3521" s="6" t="s">
        <v>178</v>
      </c>
      <c r="C3521" s="6" t="s">
        <v>411</v>
      </c>
      <c r="H3521" s="8" t="str">
        <f>VLOOKUP(C3521,agent_name_matching!A:B,2,false)</f>
        <v>System</v>
      </c>
      <c r="I3521" s="33"/>
      <c r="O3521" s="6" t="s">
        <v>9161</v>
      </c>
      <c r="P3521" s="8" t="str">
        <f t="shared" si="1"/>
        <v/>
      </c>
      <c r="Q3521" s="8" t="str">
        <f t="shared" si="13"/>
        <v/>
      </c>
      <c r="R3521" s="8" t="str">
        <f>if(and(P3521&lt;&gt;"",Q3521&lt;&gt;"newexp",Q3521&lt;&gt;"nostart"),countifs(script_conform_dispatching!A:A,P3521,script_conform_dispatching!B:B,Q3521),"")</f>
        <v/>
      </c>
      <c r="S3521" s="8" t="str">
        <f t="shared" si="3"/>
        <v/>
      </c>
    </row>
    <row r="3522" hidden="1">
      <c r="A3522" s="6" t="s">
        <v>9162</v>
      </c>
      <c r="B3522" s="6" t="s">
        <v>178</v>
      </c>
      <c r="C3522" s="6" t="s">
        <v>414</v>
      </c>
      <c r="F3522" s="6" t="s">
        <v>415</v>
      </c>
      <c r="G3522" s="6" t="s">
        <v>416</v>
      </c>
      <c r="H3522" s="8" t="str">
        <f>VLOOKUP(C3522,agent_name_matching!A:B,2,false)</f>
        <v>Dialog LLM</v>
      </c>
      <c r="I3522" s="32" t="s">
        <v>434</v>
      </c>
      <c r="J3522" s="6" t="s">
        <v>418</v>
      </c>
      <c r="L3522" s="6">
        <v>2764.0</v>
      </c>
      <c r="M3522" s="6">
        <v>42.0</v>
      </c>
      <c r="N3522" s="6">
        <v>953.0</v>
      </c>
      <c r="O3522" s="6" t="s">
        <v>9163</v>
      </c>
      <c r="P3522" s="8" t="str">
        <f t="shared" si="1"/>
        <v/>
      </c>
      <c r="Q3522" s="8" t="str">
        <f t="shared" si="13"/>
        <v/>
      </c>
      <c r="R3522" s="8" t="str">
        <f>if(and(P3522&lt;&gt;"",Q3522&lt;&gt;"newexp",Q3522&lt;&gt;"nostart"),countifs(script_conform_dispatching!A:A,P3522,script_conform_dispatching!B:B,Q3522),"")</f>
        <v/>
      </c>
      <c r="S3522" s="8" t="str">
        <f t="shared" si="3"/>
        <v/>
      </c>
    </row>
    <row r="3523" hidden="1">
      <c r="A3523" s="6" t="s">
        <v>9164</v>
      </c>
      <c r="B3523" s="6" t="s">
        <v>178</v>
      </c>
      <c r="C3523" s="6" t="s">
        <v>37</v>
      </c>
      <c r="F3523" s="6" t="s">
        <v>415</v>
      </c>
      <c r="G3523" s="6" t="s">
        <v>416</v>
      </c>
      <c r="H3523" s="8" t="str">
        <f>VLOOKUP(C3523,agent_name_matching!A:B,2,false)</f>
        <v>Patient LLM</v>
      </c>
      <c r="I3523" s="32" t="s">
        <v>9165</v>
      </c>
      <c r="J3523" s="6" t="s">
        <v>418</v>
      </c>
      <c r="K3523" s="6">
        <v>1.0</v>
      </c>
      <c r="L3523" s="6">
        <v>513.0</v>
      </c>
      <c r="M3523" s="6">
        <v>28.0</v>
      </c>
      <c r="N3523" s="6">
        <v>769.0</v>
      </c>
      <c r="O3523" s="6" t="s">
        <v>9166</v>
      </c>
      <c r="P3523" s="8" t="str">
        <f t="shared" si="1"/>
        <v/>
      </c>
      <c r="Q3523" s="8" t="str">
        <f t="shared" si="13"/>
        <v/>
      </c>
      <c r="R3523" s="8" t="str">
        <f>if(and(P3523&lt;&gt;"",Q3523&lt;&gt;"newexp",Q3523&lt;&gt;"nostart"),countifs(script_conform_dispatching!A:A,P3523,script_conform_dispatching!B:B,Q3523),"")</f>
        <v/>
      </c>
      <c r="S3523" s="8" t="str">
        <f t="shared" si="3"/>
        <v/>
      </c>
    </row>
    <row r="3524" hidden="1">
      <c r="A3524" s="6" t="s">
        <v>9167</v>
      </c>
      <c r="B3524" s="6" t="s">
        <v>178</v>
      </c>
      <c r="C3524" s="6" t="s">
        <v>411</v>
      </c>
      <c r="H3524" s="8" t="str">
        <f>VLOOKUP(C3524,agent_name_matching!A:B,2,false)</f>
        <v>System</v>
      </c>
      <c r="I3524" s="33"/>
      <c r="O3524" s="6" t="s">
        <v>9168</v>
      </c>
      <c r="P3524" s="8" t="str">
        <f t="shared" si="1"/>
        <v/>
      </c>
      <c r="Q3524" s="8" t="str">
        <f t="shared" si="13"/>
        <v/>
      </c>
      <c r="R3524" s="8" t="str">
        <f>if(and(P3524&lt;&gt;"",Q3524&lt;&gt;"newexp",Q3524&lt;&gt;"nostart"),countifs(script_conform_dispatching!A:A,P3524,script_conform_dispatching!B:B,Q3524),"")</f>
        <v/>
      </c>
      <c r="S3524" s="8" t="str">
        <f t="shared" si="3"/>
        <v/>
      </c>
    </row>
    <row r="3525" hidden="1">
      <c r="A3525" s="6" t="s">
        <v>9169</v>
      </c>
      <c r="B3525" s="6" t="s">
        <v>178</v>
      </c>
      <c r="C3525" s="6" t="s">
        <v>414</v>
      </c>
      <c r="F3525" s="6" t="s">
        <v>415</v>
      </c>
      <c r="G3525" s="6" t="s">
        <v>416</v>
      </c>
      <c r="H3525" s="8" t="str">
        <f>VLOOKUP(C3525,agent_name_matching!A:B,2,false)</f>
        <v>Dialog LLM</v>
      </c>
      <c r="I3525" s="32" t="s">
        <v>9170</v>
      </c>
      <c r="J3525" s="6" t="s">
        <v>418</v>
      </c>
      <c r="L3525" s="6">
        <v>2983.0</v>
      </c>
      <c r="M3525" s="6">
        <v>181.0</v>
      </c>
      <c r="N3525" s="6">
        <v>2685.0</v>
      </c>
      <c r="O3525" s="6" t="s">
        <v>9171</v>
      </c>
      <c r="P3525" s="8" t="str">
        <f t="shared" si="1"/>
        <v/>
      </c>
      <c r="Q3525" s="8" t="str">
        <f t="shared" si="13"/>
        <v/>
      </c>
      <c r="R3525" s="8" t="str">
        <f>if(and(P3525&lt;&gt;"",Q3525&lt;&gt;"newexp",Q3525&lt;&gt;"nostart"),countifs(script_conform_dispatching!A:A,P3525,script_conform_dispatching!B:B,Q3525),"")</f>
        <v/>
      </c>
      <c r="S3525" s="8" t="str">
        <f t="shared" si="3"/>
        <v/>
      </c>
    </row>
    <row r="3526" hidden="1">
      <c r="A3526" s="6" t="s">
        <v>9172</v>
      </c>
      <c r="B3526" s="6" t="s">
        <v>178</v>
      </c>
      <c r="C3526" s="6" t="s">
        <v>407</v>
      </c>
      <c r="D3526" s="6">
        <v>1.0</v>
      </c>
      <c r="E3526" s="6" t="s">
        <v>445</v>
      </c>
      <c r="H3526" s="8" t="str">
        <f>VLOOKUP(C3526,agent_name_matching!A:B,2,false)</f>
        <v>--</v>
      </c>
      <c r="I3526" s="33"/>
      <c r="O3526" s="6" t="s">
        <v>9173</v>
      </c>
      <c r="P3526" s="8">
        <f t="shared" si="1"/>
        <v>1</v>
      </c>
      <c r="Q3526" s="8">
        <f t="shared" si="13"/>
        <v>2</v>
      </c>
      <c r="R3526" s="8">
        <f>if(and(P3526&lt;&gt;"",Q3526&lt;&gt;"newexp",Q3526&lt;&gt;"nostart"),countifs(script_conform_dispatching!A:A,P3526,script_conform_dispatching!B:B,Q3526),"")</f>
        <v>1</v>
      </c>
      <c r="S3526" s="8" t="str">
        <f t="shared" si="3"/>
        <v/>
      </c>
    </row>
    <row r="3527" hidden="1">
      <c r="A3527" s="6" t="s">
        <v>9174</v>
      </c>
      <c r="B3527" s="6" t="s">
        <v>178</v>
      </c>
      <c r="C3527" s="6" t="s">
        <v>407</v>
      </c>
      <c r="D3527" s="6">
        <v>2.0</v>
      </c>
      <c r="E3527" s="6" t="s">
        <v>408</v>
      </c>
      <c r="H3527" s="8" t="str">
        <f>VLOOKUP(C3527,agent_name_matching!A:B,2,false)</f>
        <v>--</v>
      </c>
      <c r="I3527" s="33"/>
      <c r="O3527" s="6" t="s">
        <v>9175</v>
      </c>
      <c r="P3527" s="8" t="str">
        <f t="shared" si="1"/>
        <v/>
      </c>
      <c r="Q3527" s="8" t="str">
        <f t="shared" si="13"/>
        <v/>
      </c>
      <c r="R3527" s="8" t="str">
        <f>if(and(P3527&lt;&gt;"",Q3527&lt;&gt;"newexp",Q3527&lt;&gt;"nostart"),countifs(script_conform_dispatching!A:A,P3527,script_conform_dispatching!B:B,Q3527),"")</f>
        <v/>
      </c>
      <c r="S3527" s="8" t="str">
        <f t="shared" si="3"/>
        <v/>
      </c>
    </row>
    <row r="3528" hidden="1">
      <c r="A3528" s="6" t="s">
        <v>9176</v>
      </c>
      <c r="B3528" s="6" t="s">
        <v>178</v>
      </c>
      <c r="C3528" s="6" t="s">
        <v>450</v>
      </c>
      <c r="F3528" s="6" t="s">
        <v>415</v>
      </c>
      <c r="G3528" s="6" t="s">
        <v>416</v>
      </c>
      <c r="H3528" s="8" t="str">
        <f>VLOOKUP(C3528,agent_name_matching!A:B,2,false)</f>
        <v>Validator LLM</v>
      </c>
      <c r="I3528" s="32" t="s">
        <v>451</v>
      </c>
      <c r="J3528" s="6" t="s">
        <v>452</v>
      </c>
      <c r="L3528" s="6">
        <v>747.0</v>
      </c>
      <c r="M3528" s="6">
        <v>10.0</v>
      </c>
      <c r="N3528" s="6">
        <v>805.0</v>
      </c>
      <c r="O3528" s="6" t="s">
        <v>9177</v>
      </c>
      <c r="P3528" s="8" t="str">
        <f t="shared" si="1"/>
        <v/>
      </c>
      <c r="Q3528" s="8" t="str">
        <f t="shared" si="13"/>
        <v/>
      </c>
      <c r="R3528" s="8" t="str">
        <f>if(and(P3528&lt;&gt;"",Q3528&lt;&gt;"newexp",Q3528&lt;&gt;"nostart"),countifs(script_conform_dispatching!A:A,P3528,script_conform_dispatching!B:B,Q3528),"")</f>
        <v/>
      </c>
      <c r="S3528" s="8" t="str">
        <f t="shared" si="3"/>
        <v/>
      </c>
    </row>
    <row r="3529" hidden="1">
      <c r="A3529" s="6" t="s">
        <v>9178</v>
      </c>
      <c r="B3529" s="6" t="s">
        <v>178</v>
      </c>
      <c r="C3529" s="6" t="s">
        <v>37</v>
      </c>
      <c r="F3529" s="6" t="s">
        <v>415</v>
      </c>
      <c r="G3529" s="6" t="s">
        <v>416</v>
      </c>
      <c r="H3529" s="8" t="str">
        <f>VLOOKUP(C3529,agent_name_matching!A:B,2,false)</f>
        <v>Patient LLM</v>
      </c>
      <c r="I3529" s="32" t="s">
        <v>9179</v>
      </c>
      <c r="J3529" s="6" t="s">
        <v>418</v>
      </c>
      <c r="K3529" s="6">
        <v>1.0</v>
      </c>
      <c r="L3529" s="6">
        <v>575.0</v>
      </c>
      <c r="M3529" s="6">
        <v>40.0</v>
      </c>
      <c r="N3529" s="6">
        <v>875.0</v>
      </c>
      <c r="O3529" s="6" t="s">
        <v>9180</v>
      </c>
      <c r="P3529" s="8" t="str">
        <f t="shared" si="1"/>
        <v/>
      </c>
      <c r="Q3529" s="8" t="str">
        <f t="shared" si="13"/>
        <v/>
      </c>
      <c r="R3529" s="8" t="str">
        <f>if(and(P3529&lt;&gt;"",Q3529&lt;&gt;"newexp",Q3529&lt;&gt;"nostart"),countifs(script_conform_dispatching!A:A,P3529,script_conform_dispatching!B:B,Q3529),"")</f>
        <v/>
      </c>
      <c r="S3529" s="8" t="str">
        <f t="shared" si="3"/>
        <v/>
      </c>
    </row>
    <row r="3530" hidden="1">
      <c r="A3530" s="6" t="s">
        <v>9181</v>
      </c>
      <c r="B3530" s="6" t="s">
        <v>178</v>
      </c>
      <c r="C3530" s="6" t="s">
        <v>411</v>
      </c>
      <c r="H3530" s="8" t="str">
        <f>VLOOKUP(C3530,agent_name_matching!A:B,2,false)</f>
        <v>System</v>
      </c>
      <c r="I3530" s="33"/>
      <c r="O3530" s="6" t="s">
        <v>9182</v>
      </c>
      <c r="P3530" s="8" t="str">
        <f t="shared" si="1"/>
        <v/>
      </c>
      <c r="Q3530" s="8" t="str">
        <f t="shared" si="13"/>
        <v/>
      </c>
      <c r="R3530" s="8" t="str">
        <f>if(and(P3530&lt;&gt;"",Q3530&lt;&gt;"newexp",Q3530&lt;&gt;"nostart"),countifs(script_conform_dispatching!A:A,P3530,script_conform_dispatching!B:B,Q3530),"")</f>
        <v/>
      </c>
      <c r="S3530" s="8" t="str">
        <f t="shared" si="3"/>
        <v/>
      </c>
    </row>
    <row r="3531" hidden="1">
      <c r="A3531" s="6" t="s">
        <v>9183</v>
      </c>
      <c r="B3531" s="6" t="s">
        <v>178</v>
      </c>
      <c r="C3531" s="6" t="s">
        <v>414</v>
      </c>
      <c r="F3531" s="6" t="s">
        <v>415</v>
      </c>
      <c r="G3531" s="6" t="s">
        <v>416</v>
      </c>
      <c r="H3531" s="8" t="str">
        <f>VLOOKUP(C3531,agent_name_matching!A:B,2,false)</f>
        <v>Dialog LLM</v>
      </c>
      <c r="I3531" s="32" t="s">
        <v>9184</v>
      </c>
      <c r="J3531" s="6" t="s">
        <v>418</v>
      </c>
      <c r="L3531" s="6">
        <v>3372.0</v>
      </c>
      <c r="M3531" s="6">
        <v>59.0</v>
      </c>
      <c r="N3531" s="6">
        <v>1225.0</v>
      </c>
      <c r="O3531" s="6" t="s">
        <v>9185</v>
      </c>
      <c r="P3531" s="8" t="str">
        <f t="shared" si="1"/>
        <v/>
      </c>
      <c r="Q3531" s="8" t="str">
        <f t="shared" si="13"/>
        <v/>
      </c>
      <c r="R3531" s="8" t="str">
        <f>if(and(P3531&lt;&gt;"",Q3531&lt;&gt;"newexp",Q3531&lt;&gt;"nostart"),countifs(script_conform_dispatching!A:A,P3531,script_conform_dispatching!B:B,Q3531),"")</f>
        <v/>
      </c>
      <c r="S3531" s="8" t="str">
        <f t="shared" si="3"/>
        <v/>
      </c>
    </row>
    <row r="3532" hidden="1">
      <c r="A3532" s="6" t="s">
        <v>9186</v>
      </c>
      <c r="B3532" s="6" t="s">
        <v>178</v>
      </c>
      <c r="C3532" s="6" t="s">
        <v>37</v>
      </c>
      <c r="F3532" s="6" t="s">
        <v>415</v>
      </c>
      <c r="G3532" s="6" t="s">
        <v>416</v>
      </c>
      <c r="H3532" s="8" t="str">
        <f>VLOOKUP(C3532,agent_name_matching!A:B,2,false)</f>
        <v>Patient LLM</v>
      </c>
      <c r="I3532" s="32" t="s">
        <v>9187</v>
      </c>
      <c r="J3532" s="6" t="s">
        <v>418</v>
      </c>
      <c r="K3532" s="6">
        <v>1.0</v>
      </c>
      <c r="L3532" s="6">
        <v>668.0</v>
      </c>
      <c r="M3532" s="6">
        <v>69.0</v>
      </c>
      <c r="N3532" s="6">
        <v>2383.0</v>
      </c>
      <c r="O3532" s="6" t="s">
        <v>9188</v>
      </c>
      <c r="P3532" s="8" t="str">
        <f t="shared" si="1"/>
        <v/>
      </c>
      <c r="Q3532" s="8" t="str">
        <f t="shared" si="13"/>
        <v/>
      </c>
      <c r="R3532" s="8" t="str">
        <f>if(and(P3532&lt;&gt;"",Q3532&lt;&gt;"newexp",Q3532&lt;&gt;"nostart"),countifs(script_conform_dispatching!A:A,P3532,script_conform_dispatching!B:B,Q3532),"")</f>
        <v/>
      </c>
      <c r="S3532" s="8" t="str">
        <f t="shared" si="3"/>
        <v/>
      </c>
    </row>
    <row r="3533" hidden="1">
      <c r="A3533" s="6" t="s">
        <v>9189</v>
      </c>
      <c r="B3533" s="6" t="s">
        <v>178</v>
      </c>
      <c r="C3533" s="6" t="s">
        <v>411</v>
      </c>
      <c r="H3533" s="8" t="str">
        <f>VLOOKUP(C3533,agent_name_matching!A:B,2,false)</f>
        <v>System</v>
      </c>
      <c r="I3533" s="33"/>
      <c r="O3533" s="6" t="s">
        <v>9190</v>
      </c>
      <c r="P3533" s="8" t="str">
        <f t="shared" si="1"/>
        <v/>
      </c>
      <c r="Q3533" s="8" t="str">
        <f t="shared" si="13"/>
        <v/>
      </c>
      <c r="R3533" s="8" t="str">
        <f>if(and(P3533&lt;&gt;"",Q3533&lt;&gt;"newexp",Q3533&lt;&gt;"nostart"),countifs(script_conform_dispatching!A:A,P3533,script_conform_dispatching!B:B,Q3533),"")</f>
        <v/>
      </c>
      <c r="S3533" s="8" t="str">
        <f t="shared" si="3"/>
        <v/>
      </c>
    </row>
    <row r="3534" hidden="1">
      <c r="A3534" s="6" t="s">
        <v>9191</v>
      </c>
      <c r="B3534" s="6" t="s">
        <v>178</v>
      </c>
      <c r="C3534" s="6" t="s">
        <v>414</v>
      </c>
      <c r="F3534" s="6" t="s">
        <v>415</v>
      </c>
      <c r="G3534" s="6" t="s">
        <v>416</v>
      </c>
      <c r="H3534" s="8" t="str">
        <f>VLOOKUP(C3534,agent_name_matching!A:B,2,false)</f>
        <v>Dialog LLM</v>
      </c>
      <c r="I3534" s="32" t="s">
        <v>9192</v>
      </c>
      <c r="J3534" s="6" t="s">
        <v>418</v>
      </c>
      <c r="L3534" s="6">
        <v>3668.0</v>
      </c>
      <c r="M3534" s="6">
        <v>94.0</v>
      </c>
      <c r="N3534" s="6">
        <v>2103.0</v>
      </c>
      <c r="O3534" s="6" t="s">
        <v>9193</v>
      </c>
      <c r="P3534" s="8" t="str">
        <f t="shared" si="1"/>
        <v/>
      </c>
      <c r="Q3534" s="8" t="str">
        <f t="shared" si="13"/>
        <v/>
      </c>
      <c r="R3534" s="8" t="str">
        <f>if(and(P3534&lt;&gt;"",Q3534&lt;&gt;"newexp",Q3534&lt;&gt;"nostart"),countifs(script_conform_dispatching!A:A,P3534,script_conform_dispatching!B:B,Q3534),"")</f>
        <v/>
      </c>
      <c r="S3534" s="8" t="str">
        <f t="shared" si="3"/>
        <v/>
      </c>
    </row>
    <row r="3535" hidden="1">
      <c r="A3535" s="6" t="s">
        <v>9194</v>
      </c>
      <c r="B3535" s="6" t="s">
        <v>178</v>
      </c>
      <c r="C3535" s="6" t="s">
        <v>37</v>
      </c>
      <c r="F3535" s="6" t="s">
        <v>415</v>
      </c>
      <c r="G3535" s="6" t="s">
        <v>416</v>
      </c>
      <c r="H3535" s="8" t="str">
        <f>VLOOKUP(C3535,agent_name_matching!A:B,2,false)</f>
        <v>Patient LLM</v>
      </c>
      <c r="I3535" s="32" t="s">
        <v>9195</v>
      </c>
      <c r="J3535" s="6" t="s">
        <v>418</v>
      </c>
      <c r="K3535" s="6">
        <v>1.0</v>
      </c>
      <c r="L3535" s="6">
        <v>825.0</v>
      </c>
      <c r="M3535" s="6">
        <v>35.0</v>
      </c>
      <c r="N3535" s="6">
        <v>892.0</v>
      </c>
      <c r="O3535" s="6" t="s">
        <v>9196</v>
      </c>
      <c r="P3535" s="8" t="str">
        <f t="shared" si="1"/>
        <v/>
      </c>
      <c r="Q3535" s="8" t="str">
        <f t="shared" si="13"/>
        <v/>
      </c>
      <c r="R3535" s="8" t="str">
        <f>if(and(P3535&lt;&gt;"",Q3535&lt;&gt;"newexp",Q3535&lt;&gt;"nostart"),countifs(script_conform_dispatching!A:A,P3535,script_conform_dispatching!B:B,Q3535),"")</f>
        <v/>
      </c>
      <c r="S3535" s="8" t="str">
        <f t="shared" si="3"/>
        <v/>
      </c>
    </row>
    <row r="3536" hidden="1">
      <c r="A3536" s="6" t="s">
        <v>9197</v>
      </c>
      <c r="B3536" s="6" t="s">
        <v>178</v>
      </c>
      <c r="C3536" s="6" t="s">
        <v>411</v>
      </c>
      <c r="H3536" s="8" t="str">
        <f>VLOOKUP(C3536,agent_name_matching!A:B,2,false)</f>
        <v>System</v>
      </c>
      <c r="I3536" s="33"/>
      <c r="O3536" s="6" t="s">
        <v>9198</v>
      </c>
      <c r="P3536" s="8" t="str">
        <f t="shared" si="1"/>
        <v/>
      </c>
      <c r="Q3536" s="8" t="str">
        <f t="shared" si="13"/>
        <v/>
      </c>
      <c r="R3536" s="8" t="str">
        <f>if(and(P3536&lt;&gt;"",Q3536&lt;&gt;"newexp",Q3536&lt;&gt;"nostart"),countifs(script_conform_dispatching!A:A,P3536,script_conform_dispatching!B:B,Q3536),"")</f>
        <v/>
      </c>
      <c r="S3536" s="8" t="str">
        <f t="shared" si="3"/>
        <v/>
      </c>
    </row>
    <row r="3537" hidden="1">
      <c r="A3537" s="6" t="s">
        <v>9199</v>
      </c>
      <c r="B3537" s="6" t="s">
        <v>178</v>
      </c>
      <c r="C3537" s="6" t="s">
        <v>414</v>
      </c>
      <c r="F3537" s="6" t="s">
        <v>415</v>
      </c>
      <c r="G3537" s="6" t="s">
        <v>416</v>
      </c>
      <c r="H3537" s="8" t="str">
        <f>VLOOKUP(C3537,agent_name_matching!A:B,2,false)</f>
        <v>Dialog LLM</v>
      </c>
      <c r="I3537" s="32" t="s">
        <v>9200</v>
      </c>
      <c r="J3537" s="6" t="s">
        <v>418</v>
      </c>
      <c r="L3537" s="6">
        <v>3965.0</v>
      </c>
      <c r="M3537" s="6">
        <v>297.0</v>
      </c>
      <c r="N3537" s="6">
        <v>3801.0</v>
      </c>
      <c r="O3537" s="6" t="s">
        <v>9201</v>
      </c>
      <c r="P3537" s="8" t="str">
        <f t="shared" si="1"/>
        <v/>
      </c>
      <c r="Q3537" s="8" t="str">
        <f t="shared" si="13"/>
        <v/>
      </c>
      <c r="R3537" s="8" t="str">
        <f>if(and(P3537&lt;&gt;"",Q3537&lt;&gt;"newexp",Q3537&lt;&gt;"nostart"),countifs(script_conform_dispatching!A:A,P3537,script_conform_dispatching!B:B,Q3537),"")</f>
        <v/>
      </c>
      <c r="S3537" s="8" t="str">
        <f t="shared" si="3"/>
        <v/>
      </c>
    </row>
    <row r="3538" hidden="1">
      <c r="A3538" s="6" t="s">
        <v>9202</v>
      </c>
      <c r="B3538" s="6" t="s">
        <v>178</v>
      </c>
      <c r="C3538" s="6" t="s">
        <v>407</v>
      </c>
      <c r="D3538" s="6">
        <v>2.0</v>
      </c>
      <c r="E3538" s="6" t="s">
        <v>445</v>
      </c>
      <c r="H3538" s="8" t="str">
        <f>VLOOKUP(C3538,agent_name_matching!A:B,2,false)</f>
        <v>--</v>
      </c>
      <c r="I3538" s="33"/>
      <c r="O3538" s="6" t="s">
        <v>9203</v>
      </c>
      <c r="P3538" s="8">
        <f t="shared" si="1"/>
        <v>2</v>
      </c>
      <c r="Q3538" s="8">
        <f t="shared" si="13"/>
        <v>3</v>
      </c>
      <c r="R3538" s="8">
        <f>if(and(P3538&lt;&gt;"",Q3538&lt;&gt;"newexp",Q3538&lt;&gt;"nostart"),countifs(script_conform_dispatching!A:A,P3538,script_conform_dispatching!B:B,Q3538),"")</f>
        <v>1</v>
      </c>
      <c r="S3538" s="8" t="str">
        <f t="shared" si="3"/>
        <v/>
      </c>
    </row>
    <row r="3539" hidden="1">
      <c r="A3539" s="6" t="s">
        <v>9204</v>
      </c>
      <c r="B3539" s="6" t="s">
        <v>178</v>
      </c>
      <c r="C3539" s="6" t="s">
        <v>407</v>
      </c>
      <c r="D3539" s="6">
        <v>3.0</v>
      </c>
      <c r="E3539" s="6" t="s">
        <v>408</v>
      </c>
      <c r="H3539" s="8" t="str">
        <f>VLOOKUP(C3539,agent_name_matching!A:B,2,false)</f>
        <v>--</v>
      </c>
      <c r="I3539" s="33"/>
      <c r="O3539" s="6" t="s">
        <v>9205</v>
      </c>
      <c r="P3539" s="8" t="str">
        <f t="shared" si="1"/>
        <v/>
      </c>
      <c r="Q3539" s="8" t="str">
        <f t="shared" si="13"/>
        <v/>
      </c>
      <c r="R3539" s="8" t="str">
        <f>if(and(P3539&lt;&gt;"",Q3539&lt;&gt;"newexp",Q3539&lt;&gt;"nostart"),countifs(script_conform_dispatching!A:A,P3539,script_conform_dispatching!B:B,Q3539),"")</f>
        <v/>
      </c>
      <c r="S3539" s="8" t="str">
        <f t="shared" si="3"/>
        <v/>
      </c>
    </row>
    <row r="3540" hidden="1">
      <c r="A3540" s="6" t="s">
        <v>9206</v>
      </c>
      <c r="B3540" s="6" t="s">
        <v>178</v>
      </c>
      <c r="C3540" s="6" t="s">
        <v>450</v>
      </c>
      <c r="F3540" s="6" t="s">
        <v>415</v>
      </c>
      <c r="G3540" s="6" t="s">
        <v>416</v>
      </c>
      <c r="H3540" s="8" t="str">
        <f>VLOOKUP(C3540,agent_name_matching!A:B,2,false)</f>
        <v>Validator LLM</v>
      </c>
      <c r="I3540" s="32" t="s">
        <v>451</v>
      </c>
      <c r="J3540" s="6" t="s">
        <v>452</v>
      </c>
      <c r="L3540" s="6">
        <v>1090.0</v>
      </c>
      <c r="M3540" s="6">
        <v>10.0</v>
      </c>
      <c r="N3540" s="6">
        <v>673.0</v>
      </c>
      <c r="O3540" s="6" t="s">
        <v>9207</v>
      </c>
      <c r="P3540" s="8" t="str">
        <f t="shared" si="1"/>
        <v/>
      </c>
      <c r="Q3540" s="8" t="str">
        <f t="shared" si="13"/>
        <v/>
      </c>
      <c r="R3540" s="8" t="str">
        <f>if(and(P3540&lt;&gt;"",Q3540&lt;&gt;"newexp",Q3540&lt;&gt;"nostart"),countifs(script_conform_dispatching!A:A,P3540,script_conform_dispatching!B:B,Q3540),"")</f>
        <v/>
      </c>
      <c r="S3540" s="8" t="str">
        <f t="shared" si="3"/>
        <v/>
      </c>
    </row>
    <row r="3541" hidden="1">
      <c r="A3541" s="6" t="s">
        <v>9208</v>
      </c>
      <c r="B3541" s="6" t="s">
        <v>178</v>
      </c>
      <c r="C3541" s="6" t="s">
        <v>37</v>
      </c>
      <c r="F3541" s="6" t="s">
        <v>415</v>
      </c>
      <c r="G3541" s="6" t="s">
        <v>416</v>
      </c>
      <c r="H3541" s="8" t="str">
        <f>VLOOKUP(C3541,agent_name_matching!A:B,2,false)</f>
        <v>Patient LLM</v>
      </c>
      <c r="I3541" s="32" t="s">
        <v>9209</v>
      </c>
      <c r="J3541" s="6" t="s">
        <v>418</v>
      </c>
      <c r="K3541" s="6">
        <v>1.0</v>
      </c>
      <c r="L3541" s="6">
        <v>905.0</v>
      </c>
      <c r="M3541" s="6">
        <v>98.0</v>
      </c>
      <c r="N3541" s="6">
        <v>1630.0</v>
      </c>
      <c r="O3541" s="6" t="s">
        <v>9210</v>
      </c>
      <c r="P3541" s="8" t="str">
        <f t="shared" si="1"/>
        <v/>
      </c>
      <c r="Q3541" s="8" t="str">
        <f t="shared" si="13"/>
        <v/>
      </c>
      <c r="R3541" s="8" t="str">
        <f>if(and(P3541&lt;&gt;"",Q3541&lt;&gt;"newexp",Q3541&lt;&gt;"nostart"),countifs(script_conform_dispatching!A:A,P3541,script_conform_dispatching!B:B,Q3541),"")</f>
        <v/>
      </c>
      <c r="S3541" s="8" t="str">
        <f t="shared" si="3"/>
        <v/>
      </c>
    </row>
    <row r="3542" hidden="1">
      <c r="A3542" s="6" t="s">
        <v>9211</v>
      </c>
      <c r="B3542" s="6" t="s">
        <v>178</v>
      </c>
      <c r="C3542" s="6" t="s">
        <v>411</v>
      </c>
      <c r="H3542" s="8" t="str">
        <f>VLOOKUP(C3542,agent_name_matching!A:B,2,false)</f>
        <v>System</v>
      </c>
      <c r="I3542" s="33"/>
      <c r="O3542" s="6" t="s">
        <v>9212</v>
      </c>
      <c r="P3542" s="8" t="str">
        <f t="shared" si="1"/>
        <v/>
      </c>
      <c r="Q3542" s="8" t="str">
        <f t="shared" si="13"/>
        <v/>
      </c>
      <c r="R3542" s="8" t="str">
        <f>if(and(P3542&lt;&gt;"",Q3542&lt;&gt;"newexp",Q3542&lt;&gt;"nostart"),countifs(script_conform_dispatching!A:A,P3542,script_conform_dispatching!B:B,Q3542),"")</f>
        <v/>
      </c>
      <c r="S3542" s="8" t="str">
        <f t="shared" si="3"/>
        <v/>
      </c>
    </row>
    <row r="3543" hidden="1">
      <c r="A3543" s="6" t="s">
        <v>9213</v>
      </c>
      <c r="B3543" s="6" t="s">
        <v>178</v>
      </c>
      <c r="C3543" s="6" t="s">
        <v>414</v>
      </c>
      <c r="F3543" s="6" t="s">
        <v>415</v>
      </c>
      <c r="G3543" s="6" t="s">
        <v>416</v>
      </c>
      <c r="H3543" s="8" t="str">
        <f>VLOOKUP(C3543,agent_name_matching!A:B,2,false)</f>
        <v>Dialog LLM</v>
      </c>
      <c r="I3543" s="32" t="s">
        <v>9214</v>
      </c>
      <c r="J3543" s="6" t="s">
        <v>418</v>
      </c>
      <c r="L3543" s="6">
        <v>4633.0</v>
      </c>
      <c r="M3543" s="6">
        <v>77.0</v>
      </c>
      <c r="N3543" s="6">
        <v>1523.0</v>
      </c>
      <c r="O3543" s="6" t="s">
        <v>9215</v>
      </c>
      <c r="P3543" s="8" t="str">
        <f t="shared" si="1"/>
        <v/>
      </c>
      <c r="Q3543" s="8" t="str">
        <f t="shared" si="13"/>
        <v/>
      </c>
      <c r="R3543" s="8" t="str">
        <f>if(and(P3543&lt;&gt;"",Q3543&lt;&gt;"newexp",Q3543&lt;&gt;"nostart"),countifs(script_conform_dispatching!A:A,P3543,script_conform_dispatching!B:B,Q3543),"")</f>
        <v/>
      </c>
      <c r="S3543" s="8" t="str">
        <f t="shared" si="3"/>
        <v/>
      </c>
    </row>
    <row r="3544" hidden="1">
      <c r="A3544" s="6" t="s">
        <v>9216</v>
      </c>
      <c r="B3544" s="6" t="s">
        <v>178</v>
      </c>
      <c r="C3544" s="6" t="s">
        <v>37</v>
      </c>
      <c r="F3544" s="6" t="s">
        <v>415</v>
      </c>
      <c r="G3544" s="6" t="s">
        <v>416</v>
      </c>
      <c r="H3544" s="8" t="str">
        <f>VLOOKUP(C3544,agent_name_matching!A:B,2,false)</f>
        <v>Patient LLM</v>
      </c>
      <c r="I3544" s="32" t="s">
        <v>9217</v>
      </c>
      <c r="J3544" s="6" t="s">
        <v>418</v>
      </c>
      <c r="K3544" s="6">
        <v>1.0</v>
      </c>
      <c r="L3544" s="6">
        <v>1074.0</v>
      </c>
      <c r="M3544" s="6">
        <v>121.0</v>
      </c>
      <c r="N3544" s="6">
        <v>2044.0</v>
      </c>
      <c r="O3544" s="6" t="s">
        <v>9218</v>
      </c>
      <c r="P3544" s="8" t="str">
        <f t="shared" si="1"/>
        <v/>
      </c>
      <c r="Q3544" s="8" t="str">
        <f t="shared" si="13"/>
        <v/>
      </c>
      <c r="R3544" s="8" t="str">
        <f>if(and(P3544&lt;&gt;"",Q3544&lt;&gt;"newexp",Q3544&lt;&gt;"nostart"),countifs(script_conform_dispatching!A:A,P3544,script_conform_dispatching!B:B,Q3544),"")</f>
        <v/>
      </c>
      <c r="S3544" s="8" t="str">
        <f t="shared" si="3"/>
        <v/>
      </c>
    </row>
    <row r="3545" hidden="1">
      <c r="A3545" s="6" t="s">
        <v>9219</v>
      </c>
      <c r="B3545" s="6" t="s">
        <v>178</v>
      </c>
      <c r="C3545" s="6" t="s">
        <v>411</v>
      </c>
      <c r="H3545" s="8" t="str">
        <f>VLOOKUP(C3545,agent_name_matching!A:B,2,false)</f>
        <v>System</v>
      </c>
      <c r="I3545" s="33"/>
      <c r="O3545" s="6" t="s">
        <v>9220</v>
      </c>
      <c r="P3545" s="8" t="str">
        <f t="shared" si="1"/>
        <v/>
      </c>
      <c r="Q3545" s="8" t="str">
        <f t="shared" si="13"/>
        <v/>
      </c>
      <c r="R3545" s="8" t="str">
        <f>if(and(P3545&lt;&gt;"",Q3545&lt;&gt;"newexp",Q3545&lt;&gt;"nostart"),countifs(script_conform_dispatching!A:A,P3545,script_conform_dispatching!B:B,Q3545),"")</f>
        <v/>
      </c>
      <c r="S3545" s="8" t="str">
        <f t="shared" si="3"/>
        <v/>
      </c>
    </row>
    <row r="3546" hidden="1">
      <c r="A3546" s="6" t="s">
        <v>9221</v>
      </c>
      <c r="B3546" s="6" t="s">
        <v>178</v>
      </c>
      <c r="C3546" s="6" t="s">
        <v>414</v>
      </c>
      <c r="F3546" s="6" t="s">
        <v>415</v>
      </c>
      <c r="G3546" s="6" t="s">
        <v>416</v>
      </c>
      <c r="H3546" s="8" t="str">
        <f>VLOOKUP(C3546,agent_name_matching!A:B,2,false)</f>
        <v>Dialog LLM</v>
      </c>
      <c r="I3546" s="32" t="s">
        <v>9222</v>
      </c>
      <c r="J3546" s="6" t="s">
        <v>418</v>
      </c>
      <c r="L3546" s="6">
        <v>5104.0</v>
      </c>
      <c r="M3546" s="6">
        <v>89.0</v>
      </c>
      <c r="N3546" s="6">
        <v>1925.0</v>
      </c>
      <c r="O3546" s="6" t="s">
        <v>9223</v>
      </c>
      <c r="P3546" s="8" t="str">
        <f t="shared" si="1"/>
        <v/>
      </c>
      <c r="Q3546" s="8" t="str">
        <f t="shared" si="13"/>
        <v/>
      </c>
      <c r="R3546" s="8" t="str">
        <f>if(and(P3546&lt;&gt;"",Q3546&lt;&gt;"newexp",Q3546&lt;&gt;"nostart"),countifs(script_conform_dispatching!A:A,P3546,script_conform_dispatching!B:B,Q3546),"")</f>
        <v/>
      </c>
      <c r="S3546" s="8" t="str">
        <f t="shared" si="3"/>
        <v/>
      </c>
    </row>
    <row r="3547" hidden="1">
      <c r="A3547" s="6" t="s">
        <v>9224</v>
      </c>
      <c r="B3547" s="6" t="s">
        <v>178</v>
      </c>
      <c r="C3547" s="6" t="s">
        <v>37</v>
      </c>
      <c r="F3547" s="6" t="s">
        <v>415</v>
      </c>
      <c r="G3547" s="6" t="s">
        <v>416</v>
      </c>
      <c r="H3547" s="8" t="str">
        <f>VLOOKUP(C3547,agent_name_matching!A:B,2,false)</f>
        <v>Patient LLM</v>
      </c>
      <c r="I3547" s="32" t="s">
        <v>9225</v>
      </c>
      <c r="J3547" s="6" t="s">
        <v>418</v>
      </c>
      <c r="K3547" s="6">
        <v>1.0</v>
      </c>
      <c r="L3547" s="6">
        <v>1278.0</v>
      </c>
      <c r="M3547" s="6">
        <v>100.0</v>
      </c>
      <c r="N3547" s="6">
        <v>1938.0</v>
      </c>
      <c r="O3547" s="6" t="s">
        <v>9226</v>
      </c>
      <c r="P3547" s="8" t="str">
        <f t="shared" si="1"/>
        <v/>
      </c>
      <c r="Q3547" s="8" t="str">
        <f t="shared" si="13"/>
        <v/>
      </c>
      <c r="R3547" s="8" t="str">
        <f>if(and(P3547&lt;&gt;"",Q3547&lt;&gt;"newexp",Q3547&lt;&gt;"nostart"),countifs(script_conform_dispatching!A:A,P3547,script_conform_dispatching!B:B,Q3547),"")</f>
        <v/>
      </c>
      <c r="S3547" s="8" t="str">
        <f t="shared" si="3"/>
        <v/>
      </c>
    </row>
    <row r="3548" hidden="1">
      <c r="A3548" s="6" t="s">
        <v>9227</v>
      </c>
      <c r="B3548" s="6" t="s">
        <v>178</v>
      </c>
      <c r="C3548" s="6" t="s">
        <v>411</v>
      </c>
      <c r="H3548" s="8" t="str">
        <f>VLOOKUP(C3548,agent_name_matching!A:B,2,false)</f>
        <v>System</v>
      </c>
      <c r="I3548" s="33"/>
      <c r="O3548" s="6" t="s">
        <v>9228</v>
      </c>
      <c r="P3548" s="8" t="str">
        <f t="shared" si="1"/>
        <v/>
      </c>
      <c r="Q3548" s="8" t="str">
        <f t="shared" si="13"/>
        <v/>
      </c>
      <c r="R3548" s="8" t="str">
        <f>if(and(P3548&lt;&gt;"",Q3548&lt;&gt;"newexp",Q3548&lt;&gt;"nostart"),countifs(script_conform_dispatching!A:A,P3548,script_conform_dispatching!B:B,Q3548),"")</f>
        <v/>
      </c>
      <c r="S3548" s="8" t="str">
        <f t="shared" si="3"/>
        <v/>
      </c>
    </row>
    <row r="3549" hidden="1">
      <c r="A3549" s="6" t="s">
        <v>9229</v>
      </c>
      <c r="B3549" s="6" t="s">
        <v>178</v>
      </c>
      <c r="C3549" s="6" t="s">
        <v>414</v>
      </c>
      <c r="F3549" s="6" t="s">
        <v>415</v>
      </c>
      <c r="G3549" s="6" t="s">
        <v>416</v>
      </c>
      <c r="H3549" s="8" t="str">
        <f>VLOOKUP(C3549,agent_name_matching!A:B,2,false)</f>
        <v>Dialog LLM</v>
      </c>
      <c r="I3549" s="32" t="s">
        <v>9230</v>
      </c>
      <c r="J3549" s="6" t="s">
        <v>418</v>
      </c>
      <c r="L3549" s="6">
        <v>5566.0</v>
      </c>
      <c r="M3549" s="6">
        <v>85.0</v>
      </c>
      <c r="N3549" s="6">
        <v>1637.0</v>
      </c>
      <c r="O3549" s="6" t="s">
        <v>9231</v>
      </c>
      <c r="P3549" s="8" t="str">
        <f t="shared" si="1"/>
        <v/>
      </c>
      <c r="Q3549" s="8" t="str">
        <f t="shared" si="13"/>
        <v/>
      </c>
      <c r="R3549" s="8" t="str">
        <f>if(and(P3549&lt;&gt;"",Q3549&lt;&gt;"newexp",Q3549&lt;&gt;"nostart"),countifs(script_conform_dispatching!A:A,P3549,script_conform_dispatching!B:B,Q3549),"")</f>
        <v/>
      </c>
      <c r="S3549" s="8" t="str">
        <f t="shared" si="3"/>
        <v/>
      </c>
    </row>
    <row r="3550" hidden="1">
      <c r="A3550" s="6" t="s">
        <v>9232</v>
      </c>
      <c r="B3550" s="6" t="s">
        <v>178</v>
      </c>
      <c r="C3550" s="6" t="s">
        <v>37</v>
      </c>
      <c r="F3550" s="6" t="s">
        <v>415</v>
      </c>
      <c r="G3550" s="6" t="s">
        <v>416</v>
      </c>
      <c r="H3550" s="8" t="str">
        <f>VLOOKUP(C3550,agent_name_matching!A:B,2,false)</f>
        <v>Patient LLM</v>
      </c>
      <c r="I3550" s="32" t="s">
        <v>9233</v>
      </c>
      <c r="J3550" s="6" t="s">
        <v>418</v>
      </c>
      <c r="K3550" s="6">
        <v>1.0</v>
      </c>
      <c r="L3550" s="6">
        <v>1457.0</v>
      </c>
      <c r="M3550" s="6">
        <v>109.0</v>
      </c>
      <c r="N3550" s="6">
        <v>1815.0</v>
      </c>
      <c r="O3550" s="6" t="s">
        <v>9234</v>
      </c>
      <c r="P3550" s="8" t="str">
        <f t="shared" si="1"/>
        <v/>
      </c>
      <c r="Q3550" s="8" t="str">
        <f t="shared" si="13"/>
        <v/>
      </c>
      <c r="R3550" s="8" t="str">
        <f>if(and(P3550&lt;&gt;"",Q3550&lt;&gt;"newexp",Q3550&lt;&gt;"nostart"),countifs(script_conform_dispatching!A:A,P3550,script_conform_dispatching!B:B,Q3550),"")</f>
        <v/>
      </c>
      <c r="S3550" s="8" t="str">
        <f t="shared" si="3"/>
        <v/>
      </c>
    </row>
    <row r="3551" hidden="1">
      <c r="A3551" s="6" t="s">
        <v>9235</v>
      </c>
      <c r="B3551" s="6" t="s">
        <v>178</v>
      </c>
      <c r="C3551" s="6" t="s">
        <v>411</v>
      </c>
      <c r="H3551" s="8" t="str">
        <f>VLOOKUP(C3551,agent_name_matching!A:B,2,false)</f>
        <v>System</v>
      </c>
      <c r="I3551" s="33"/>
      <c r="O3551" s="6" t="s">
        <v>9236</v>
      </c>
      <c r="P3551" s="8" t="str">
        <f t="shared" si="1"/>
        <v/>
      </c>
      <c r="Q3551" s="8" t="str">
        <f t="shared" si="13"/>
        <v/>
      </c>
      <c r="R3551" s="8" t="str">
        <f>if(and(P3551&lt;&gt;"",Q3551&lt;&gt;"newexp",Q3551&lt;&gt;"nostart"),countifs(script_conform_dispatching!A:A,P3551,script_conform_dispatching!B:B,Q3551),"")</f>
        <v/>
      </c>
      <c r="S3551" s="8" t="str">
        <f t="shared" si="3"/>
        <v/>
      </c>
    </row>
    <row r="3552" hidden="1">
      <c r="A3552" s="6" t="s">
        <v>9237</v>
      </c>
      <c r="B3552" s="6" t="s">
        <v>178</v>
      </c>
      <c r="C3552" s="6" t="s">
        <v>414</v>
      </c>
      <c r="F3552" s="6" t="s">
        <v>415</v>
      </c>
      <c r="G3552" s="6" t="s">
        <v>416</v>
      </c>
      <c r="H3552" s="8" t="str">
        <f>VLOOKUP(C3552,agent_name_matching!A:B,2,false)</f>
        <v>Dialog LLM</v>
      </c>
      <c r="I3552" s="32" t="s">
        <v>9238</v>
      </c>
      <c r="J3552" s="6" t="s">
        <v>418</v>
      </c>
      <c r="L3552" s="6">
        <v>6033.0</v>
      </c>
      <c r="M3552" s="6">
        <v>96.0</v>
      </c>
      <c r="N3552" s="6">
        <v>1859.0</v>
      </c>
      <c r="O3552" s="6" t="s">
        <v>9239</v>
      </c>
      <c r="P3552" s="8" t="str">
        <f t="shared" si="1"/>
        <v/>
      </c>
      <c r="Q3552" s="8" t="str">
        <f t="shared" si="13"/>
        <v/>
      </c>
      <c r="R3552" s="8" t="str">
        <f>if(and(P3552&lt;&gt;"",Q3552&lt;&gt;"newexp",Q3552&lt;&gt;"nostart"),countifs(script_conform_dispatching!A:A,P3552,script_conform_dispatching!B:B,Q3552),"")</f>
        <v/>
      </c>
      <c r="S3552" s="8" t="str">
        <f t="shared" si="3"/>
        <v/>
      </c>
    </row>
    <row r="3553" hidden="1">
      <c r="A3553" s="6" t="s">
        <v>9240</v>
      </c>
      <c r="B3553" s="6" t="s">
        <v>178</v>
      </c>
      <c r="C3553" s="6" t="s">
        <v>37</v>
      </c>
      <c r="F3553" s="6" t="s">
        <v>415</v>
      </c>
      <c r="G3553" s="6" t="s">
        <v>416</v>
      </c>
      <c r="H3553" s="8" t="str">
        <f>VLOOKUP(C3553,agent_name_matching!A:B,2,false)</f>
        <v>Patient LLM</v>
      </c>
      <c r="I3553" s="32" t="s">
        <v>9241</v>
      </c>
      <c r="J3553" s="6" t="s">
        <v>418</v>
      </c>
      <c r="K3553" s="6">
        <v>1.0</v>
      </c>
      <c r="L3553" s="6">
        <v>1656.0</v>
      </c>
      <c r="M3553" s="6">
        <v>100.0</v>
      </c>
      <c r="N3553" s="6">
        <v>1696.0</v>
      </c>
      <c r="O3553" s="6" t="s">
        <v>9242</v>
      </c>
      <c r="P3553" s="8" t="str">
        <f t="shared" si="1"/>
        <v/>
      </c>
      <c r="Q3553" s="8" t="str">
        <f t="shared" si="13"/>
        <v/>
      </c>
      <c r="R3553" s="8" t="str">
        <f>if(and(P3553&lt;&gt;"",Q3553&lt;&gt;"newexp",Q3553&lt;&gt;"nostart"),countifs(script_conform_dispatching!A:A,P3553,script_conform_dispatching!B:B,Q3553),"")</f>
        <v/>
      </c>
      <c r="S3553" s="8" t="str">
        <f t="shared" si="3"/>
        <v/>
      </c>
    </row>
    <row r="3554" hidden="1">
      <c r="A3554" s="6" t="s">
        <v>9243</v>
      </c>
      <c r="B3554" s="6" t="s">
        <v>178</v>
      </c>
      <c r="C3554" s="6" t="s">
        <v>411</v>
      </c>
      <c r="H3554" s="8" t="str">
        <f>VLOOKUP(C3554,agent_name_matching!A:B,2,false)</f>
        <v>System</v>
      </c>
      <c r="I3554" s="33"/>
      <c r="O3554" s="6" t="s">
        <v>9244</v>
      </c>
      <c r="P3554" s="8" t="str">
        <f t="shared" si="1"/>
        <v/>
      </c>
      <c r="Q3554" s="8" t="str">
        <f t="shared" si="13"/>
        <v/>
      </c>
      <c r="R3554" s="8" t="str">
        <f>if(and(P3554&lt;&gt;"",Q3554&lt;&gt;"newexp",Q3554&lt;&gt;"nostart"),countifs(script_conform_dispatching!A:A,P3554,script_conform_dispatching!B:B,Q3554),"")</f>
        <v/>
      </c>
      <c r="S3554" s="8" t="str">
        <f t="shared" si="3"/>
        <v/>
      </c>
    </row>
    <row r="3555" hidden="1">
      <c r="A3555" s="6" t="s">
        <v>9245</v>
      </c>
      <c r="B3555" s="6" t="s">
        <v>178</v>
      </c>
      <c r="C3555" s="6" t="s">
        <v>414</v>
      </c>
      <c r="F3555" s="6" t="s">
        <v>415</v>
      </c>
      <c r="G3555" s="6" t="s">
        <v>416</v>
      </c>
      <c r="H3555" s="8" t="str">
        <f>VLOOKUP(C3555,agent_name_matching!A:B,2,false)</f>
        <v>Dialog LLM</v>
      </c>
      <c r="I3555" s="32" t="s">
        <v>9246</v>
      </c>
      <c r="J3555" s="6" t="s">
        <v>418</v>
      </c>
      <c r="L3555" s="6">
        <v>6502.0</v>
      </c>
      <c r="M3555" s="6">
        <v>230.0</v>
      </c>
      <c r="N3555" s="6">
        <v>3668.0</v>
      </c>
      <c r="O3555" s="6" t="s">
        <v>9247</v>
      </c>
      <c r="P3555" s="8" t="str">
        <f t="shared" si="1"/>
        <v/>
      </c>
      <c r="Q3555" s="8" t="str">
        <f t="shared" si="13"/>
        <v/>
      </c>
      <c r="R3555" s="8" t="str">
        <f>if(and(P3555&lt;&gt;"",Q3555&lt;&gt;"newexp",Q3555&lt;&gt;"nostart"),countifs(script_conform_dispatching!A:A,P3555,script_conform_dispatching!B:B,Q3555),"")</f>
        <v/>
      </c>
      <c r="S3555" s="8" t="str">
        <f t="shared" si="3"/>
        <v/>
      </c>
    </row>
    <row r="3556" hidden="1">
      <c r="A3556" s="6" t="s">
        <v>9248</v>
      </c>
      <c r="B3556" s="6" t="s">
        <v>178</v>
      </c>
      <c r="C3556" s="6" t="s">
        <v>407</v>
      </c>
      <c r="D3556" s="6">
        <v>3.0</v>
      </c>
      <c r="E3556" s="6" t="s">
        <v>445</v>
      </c>
      <c r="H3556" s="8" t="str">
        <f>VLOOKUP(C3556,agent_name_matching!A:B,2,false)</f>
        <v>--</v>
      </c>
      <c r="I3556" s="33"/>
      <c r="O3556" s="6" t="s">
        <v>9249</v>
      </c>
      <c r="P3556" s="8">
        <f t="shared" si="1"/>
        <v>3</v>
      </c>
      <c r="Q3556" s="8">
        <f t="shared" si="13"/>
        <v>3</v>
      </c>
      <c r="R3556" s="8">
        <f>if(and(P3556&lt;&gt;"",Q3556&lt;&gt;"newexp",Q3556&lt;&gt;"nostart"),countifs(script_conform_dispatching!A:A,P3556,script_conform_dispatching!B:B,Q3556),"")</f>
        <v>1</v>
      </c>
      <c r="S3556" s="8" t="str">
        <f t="shared" si="3"/>
        <v/>
      </c>
    </row>
    <row r="3557" hidden="1">
      <c r="A3557" s="6" t="s">
        <v>9250</v>
      </c>
      <c r="B3557" s="6" t="s">
        <v>178</v>
      </c>
      <c r="C3557" s="6" t="s">
        <v>407</v>
      </c>
      <c r="D3557" s="6">
        <v>3.0</v>
      </c>
      <c r="E3557" s="6" t="s">
        <v>408</v>
      </c>
      <c r="H3557" s="8" t="str">
        <f>VLOOKUP(C3557,agent_name_matching!A:B,2,false)</f>
        <v>--</v>
      </c>
      <c r="I3557" s="33"/>
      <c r="O3557" s="6" t="s">
        <v>9251</v>
      </c>
      <c r="P3557" s="8" t="str">
        <f t="shared" si="1"/>
        <v/>
      </c>
      <c r="Q3557" s="8" t="str">
        <f t="shared" si="13"/>
        <v/>
      </c>
      <c r="R3557" s="8" t="str">
        <f>if(and(P3557&lt;&gt;"",Q3557&lt;&gt;"newexp",Q3557&lt;&gt;"nostart"),countifs(script_conform_dispatching!A:A,P3557,script_conform_dispatching!B:B,Q3557),"")</f>
        <v/>
      </c>
      <c r="S3557" s="8" t="str">
        <f t="shared" si="3"/>
        <v/>
      </c>
    </row>
    <row r="3558" hidden="1">
      <c r="A3558" s="6" t="s">
        <v>9252</v>
      </c>
      <c r="B3558" s="6" t="s">
        <v>178</v>
      </c>
      <c r="C3558" s="6" t="s">
        <v>450</v>
      </c>
      <c r="F3558" s="6" t="s">
        <v>415</v>
      </c>
      <c r="G3558" s="6" t="s">
        <v>416</v>
      </c>
      <c r="H3558" s="8" t="str">
        <f>VLOOKUP(C3558,agent_name_matching!A:B,2,false)</f>
        <v>Validator LLM</v>
      </c>
      <c r="I3558" s="32" t="s">
        <v>451</v>
      </c>
      <c r="J3558" s="6" t="s">
        <v>452</v>
      </c>
      <c r="L3558" s="6">
        <v>2154.0</v>
      </c>
      <c r="M3558" s="6">
        <v>10.0</v>
      </c>
      <c r="N3558" s="6">
        <v>709.0</v>
      </c>
      <c r="O3558" s="6" t="s">
        <v>9253</v>
      </c>
      <c r="P3558" s="8" t="str">
        <f t="shared" si="1"/>
        <v/>
      </c>
      <c r="Q3558" s="8" t="str">
        <f t="shared" si="13"/>
        <v/>
      </c>
      <c r="R3558" s="8" t="str">
        <f>if(and(P3558&lt;&gt;"",Q3558&lt;&gt;"newexp",Q3558&lt;&gt;"nostart"),countifs(script_conform_dispatching!A:A,P3558,script_conform_dispatching!B:B,Q3558),"")</f>
        <v/>
      </c>
      <c r="S3558" s="8" t="str">
        <f t="shared" si="3"/>
        <v/>
      </c>
    </row>
    <row r="3559" hidden="1">
      <c r="A3559" s="6" t="s">
        <v>9254</v>
      </c>
      <c r="B3559" s="6" t="s">
        <v>178</v>
      </c>
      <c r="C3559" s="6" t="s">
        <v>37</v>
      </c>
      <c r="F3559" s="6" t="s">
        <v>415</v>
      </c>
      <c r="G3559" s="6" t="s">
        <v>416</v>
      </c>
      <c r="H3559" s="8" t="str">
        <f>VLOOKUP(C3559,agent_name_matching!A:B,2,false)</f>
        <v>Patient LLM</v>
      </c>
      <c r="I3559" s="32" t="s">
        <v>9255</v>
      </c>
      <c r="J3559" s="6" t="s">
        <v>418</v>
      </c>
      <c r="K3559" s="6">
        <v>1.0</v>
      </c>
      <c r="L3559" s="6">
        <v>1874.0</v>
      </c>
      <c r="M3559" s="6">
        <v>37.0</v>
      </c>
      <c r="N3559" s="6">
        <v>996.0</v>
      </c>
      <c r="O3559" s="6" t="s">
        <v>9256</v>
      </c>
      <c r="P3559" s="8" t="str">
        <f t="shared" si="1"/>
        <v/>
      </c>
      <c r="Q3559" s="8" t="str">
        <f t="shared" si="13"/>
        <v/>
      </c>
      <c r="R3559" s="8" t="str">
        <f>if(and(P3559&lt;&gt;"",Q3559&lt;&gt;"newexp",Q3559&lt;&gt;"nostart"),countifs(script_conform_dispatching!A:A,P3559,script_conform_dispatching!B:B,Q3559),"")</f>
        <v/>
      </c>
      <c r="S3559" s="8" t="str">
        <f t="shared" si="3"/>
        <v/>
      </c>
    </row>
    <row r="3560" hidden="1">
      <c r="A3560" s="6" t="s">
        <v>9257</v>
      </c>
      <c r="B3560" s="6" t="s">
        <v>178</v>
      </c>
      <c r="C3560" s="6" t="s">
        <v>411</v>
      </c>
      <c r="H3560" s="8" t="str">
        <f>VLOOKUP(C3560,agent_name_matching!A:B,2,false)</f>
        <v>System</v>
      </c>
      <c r="I3560" s="33"/>
      <c r="O3560" s="6" t="s">
        <v>9258</v>
      </c>
      <c r="P3560" s="8" t="str">
        <f t="shared" si="1"/>
        <v/>
      </c>
      <c r="Q3560" s="8" t="str">
        <f t="shared" si="13"/>
        <v/>
      </c>
      <c r="R3560" s="8" t="str">
        <f>if(and(P3560&lt;&gt;"",Q3560&lt;&gt;"newexp",Q3560&lt;&gt;"nostart"),countifs(script_conform_dispatching!A:A,P3560,script_conform_dispatching!B:B,Q3560),"")</f>
        <v/>
      </c>
      <c r="S3560" s="8" t="str">
        <f t="shared" si="3"/>
        <v/>
      </c>
    </row>
    <row r="3561" hidden="1">
      <c r="A3561" s="6" t="s">
        <v>9259</v>
      </c>
      <c r="B3561" s="6" t="s">
        <v>178</v>
      </c>
      <c r="C3561" s="6" t="s">
        <v>414</v>
      </c>
      <c r="F3561" s="6" t="s">
        <v>415</v>
      </c>
      <c r="G3561" s="6" t="s">
        <v>416</v>
      </c>
      <c r="H3561" s="8" t="str">
        <f>VLOOKUP(C3561,agent_name_matching!A:B,2,false)</f>
        <v>Dialog LLM</v>
      </c>
      <c r="I3561" s="32" t="s">
        <v>9260</v>
      </c>
      <c r="J3561" s="6" t="s">
        <v>418</v>
      </c>
      <c r="L3561" s="6">
        <v>6902.0</v>
      </c>
      <c r="M3561" s="6">
        <v>324.0</v>
      </c>
      <c r="N3561" s="6">
        <v>5174.0</v>
      </c>
      <c r="O3561" s="6" t="s">
        <v>9261</v>
      </c>
      <c r="P3561" s="8" t="str">
        <f t="shared" si="1"/>
        <v/>
      </c>
      <c r="Q3561" s="8" t="str">
        <f t="shared" si="13"/>
        <v/>
      </c>
      <c r="R3561" s="8" t="str">
        <f>if(and(P3561&lt;&gt;"",Q3561&lt;&gt;"newexp",Q3561&lt;&gt;"nostart"),countifs(script_conform_dispatching!A:A,P3561,script_conform_dispatching!B:B,Q3561),"")</f>
        <v/>
      </c>
      <c r="S3561" s="8" t="str">
        <f t="shared" si="3"/>
        <v/>
      </c>
    </row>
    <row r="3562" hidden="1">
      <c r="A3562" s="6" t="s">
        <v>9262</v>
      </c>
      <c r="B3562" s="6" t="s">
        <v>178</v>
      </c>
      <c r="C3562" s="6" t="s">
        <v>407</v>
      </c>
      <c r="D3562" s="6">
        <v>3.0</v>
      </c>
      <c r="E3562" s="6" t="s">
        <v>445</v>
      </c>
      <c r="H3562" s="8" t="str">
        <f>VLOOKUP(C3562,agent_name_matching!A:B,2,false)</f>
        <v>--</v>
      </c>
      <c r="I3562" s="33"/>
      <c r="O3562" s="6" t="s">
        <v>9263</v>
      </c>
      <c r="P3562" s="8">
        <f t="shared" si="1"/>
        <v>3</v>
      </c>
      <c r="Q3562" s="8">
        <f t="shared" si="13"/>
        <v>4</v>
      </c>
      <c r="R3562" s="8">
        <f>if(and(P3562&lt;&gt;"",Q3562&lt;&gt;"newexp",Q3562&lt;&gt;"nostart"),countifs(script_conform_dispatching!A:A,P3562,script_conform_dispatching!B:B,Q3562),"")</f>
        <v>1</v>
      </c>
      <c r="S3562" s="8" t="str">
        <f t="shared" si="3"/>
        <v/>
      </c>
    </row>
    <row r="3563" hidden="1">
      <c r="A3563" s="6" t="s">
        <v>9264</v>
      </c>
      <c r="B3563" s="6" t="s">
        <v>178</v>
      </c>
      <c r="C3563" s="6" t="s">
        <v>407</v>
      </c>
      <c r="D3563" s="6">
        <v>4.0</v>
      </c>
      <c r="E3563" s="6" t="s">
        <v>408</v>
      </c>
      <c r="H3563" s="8" t="str">
        <f>VLOOKUP(C3563,agent_name_matching!A:B,2,false)</f>
        <v>--</v>
      </c>
      <c r="I3563" s="33"/>
      <c r="O3563" s="6" t="s">
        <v>9265</v>
      </c>
      <c r="P3563" s="8" t="str">
        <f t="shared" si="1"/>
        <v/>
      </c>
      <c r="Q3563" s="8" t="str">
        <f t="shared" si="13"/>
        <v/>
      </c>
      <c r="R3563" s="8" t="str">
        <f>if(and(P3563&lt;&gt;"",Q3563&lt;&gt;"newexp",Q3563&lt;&gt;"nostart"),countifs(script_conform_dispatching!A:A,P3563,script_conform_dispatching!B:B,Q3563),"")</f>
        <v/>
      </c>
      <c r="S3563" s="8" t="str">
        <f t="shared" si="3"/>
        <v/>
      </c>
    </row>
    <row r="3564" hidden="1">
      <c r="A3564" s="6" t="s">
        <v>9266</v>
      </c>
      <c r="B3564" s="6" t="s">
        <v>178</v>
      </c>
      <c r="C3564" s="6" t="s">
        <v>450</v>
      </c>
      <c r="F3564" s="6" t="s">
        <v>415</v>
      </c>
      <c r="G3564" s="6" t="s">
        <v>416</v>
      </c>
      <c r="H3564" s="8" t="str">
        <f>VLOOKUP(C3564,agent_name_matching!A:B,2,false)</f>
        <v>Validator LLM</v>
      </c>
      <c r="I3564" s="32" t="s">
        <v>9267</v>
      </c>
      <c r="J3564" s="6" t="s">
        <v>452</v>
      </c>
      <c r="L3564" s="6">
        <v>2172.0</v>
      </c>
      <c r="M3564" s="6">
        <v>29.0</v>
      </c>
      <c r="N3564" s="6">
        <v>808.0</v>
      </c>
      <c r="O3564" s="6" t="s">
        <v>9268</v>
      </c>
      <c r="P3564" s="8" t="str">
        <f t="shared" si="1"/>
        <v/>
      </c>
      <c r="Q3564" s="8" t="str">
        <f t="shared" si="13"/>
        <v/>
      </c>
      <c r="R3564" s="8" t="str">
        <f>if(and(P3564&lt;&gt;"",Q3564&lt;&gt;"newexp",Q3564&lt;&gt;"nostart"),countifs(script_conform_dispatching!A:A,P3564,script_conform_dispatching!B:B,Q3564),"")</f>
        <v/>
      </c>
      <c r="S3564" s="8" t="str">
        <f t="shared" si="3"/>
        <v/>
      </c>
    </row>
    <row r="3565" hidden="1">
      <c r="A3565" s="6" t="s">
        <v>9269</v>
      </c>
      <c r="B3565" s="6" t="s">
        <v>178</v>
      </c>
      <c r="C3565" s="6" t="s">
        <v>37</v>
      </c>
      <c r="F3565" s="6" t="s">
        <v>415</v>
      </c>
      <c r="G3565" s="6" t="s">
        <v>416</v>
      </c>
      <c r="H3565" s="8" t="str">
        <f>VLOOKUP(C3565,agent_name_matching!A:B,2,false)</f>
        <v>Patient LLM</v>
      </c>
      <c r="I3565" s="32" t="s">
        <v>9270</v>
      </c>
      <c r="J3565" s="6" t="s">
        <v>418</v>
      </c>
      <c r="K3565" s="6">
        <v>1.0</v>
      </c>
      <c r="L3565" s="6">
        <v>2034.0</v>
      </c>
      <c r="M3565" s="6">
        <v>47.0</v>
      </c>
      <c r="N3565" s="6">
        <v>1120.0</v>
      </c>
      <c r="O3565" s="6" t="s">
        <v>9271</v>
      </c>
      <c r="P3565" s="8" t="str">
        <f t="shared" si="1"/>
        <v/>
      </c>
      <c r="Q3565" s="8" t="str">
        <f t="shared" si="13"/>
        <v/>
      </c>
      <c r="R3565" s="8" t="str">
        <f>if(and(P3565&lt;&gt;"",Q3565&lt;&gt;"newexp",Q3565&lt;&gt;"nostart"),countifs(script_conform_dispatching!A:A,P3565,script_conform_dispatching!B:B,Q3565),"")</f>
        <v/>
      </c>
      <c r="S3565" s="8" t="str">
        <f t="shared" si="3"/>
        <v/>
      </c>
    </row>
    <row r="3566" hidden="1">
      <c r="A3566" s="6" t="s">
        <v>9272</v>
      </c>
      <c r="B3566" s="6" t="s">
        <v>178</v>
      </c>
      <c r="C3566" s="6" t="s">
        <v>411</v>
      </c>
      <c r="H3566" s="8" t="str">
        <f>VLOOKUP(C3566,agent_name_matching!A:B,2,false)</f>
        <v>System</v>
      </c>
      <c r="I3566" s="33"/>
      <c r="O3566" s="6" t="s">
        <v>9273</v>
      </c>
      <c r="P3566" s="8" t="str">
        <f t="shared" si="1"/>
        <v/>
      </c>
      <c r="Q3566" s="8" t="str">
        <f t="shared" si="13"/>
        <v/>
      </c>
      <c r="R3566" s="8" t="str">
        <f>if(and(P3566&lt;&gt;"",Q3566&lt;&gt;"newexp",Q3566&lt;&gt;"nostart"),countifs(script_conform_dispatching!A:A,P3566,script_conform_dispatching!B:B,Q3566),"")</f>
        <v/>
      </c>
      <c r="S3566" s="8" t="str">
        <f t="shared" si="3"/>
        <v/>
      </c>
    </row>
    <row r="3567" hidden="1">
      <c r="A3567" s="6" t="s">
        <v>9274</v>
      </c>
      <c r="B3567" s="6" t="s">
        <v>178</v>
      </c>
      <c r="C3567" s="6" t="s">
        <v>414</v>
      </c>
      <c r="F3567" s="6" t="s">
        <v>415</v>
      </c>
      <c r="G3567" s="6" t="s">
        <v>416</v>
      </c>
      <c r="H3567" s="8" t="str">
        <f>VLOOKUP(C3567,agent_name_matching!A:B,2,false)</f>
        <v>Dialog LLM</v>
      </c>
      <c r="I3567" s="32" t="s">
        <v>9275</v>
      </c>
      <c r="J3567" s="6" t="s">
        <v>418</v>
      </c>
      <c r="L3567" s="6">
        <v>7495.0</v>
      </c>
      <c r="M3567" s="6">
        <v>76.0</v>
      </c>
      <c r="N3567" s="6">
        <v>2544.0</v>
      </c>
      <c r="O3567" s="6" t="s">
        <v>9276</v>
      </c>
      <c r="P3567" s="8" t="str">
        <f t="shared" si="1"/>
        <v/>
      </c>
      <c r="Q3567" s="8" t="str">
        <f t="shared" si="13"/>
        <v/>
      </c>
      <c r="R3567" s="8" t="str">
        <f>if(and(P3567&lt;&gt;"",Q3567&lt;&gt;"newexp",Q3567&lt;&gt;"nostart"),countifs(script_conform_dispatching!A:A,P3567,script_conform_dispatching!B:B,Q3567),"")</f>
        <v/>
      </c>
      <c r="S3567" s="8" t="str">
        <f t="shared" si="3"/>
        <v/>
      </c>
    </row>
    <row r="3568" hidden="1">
      <c r="A3568" s="6" t="s">
        <v>9277</v>
      </c>
      <c r="B3568" s="6" t="s">
        <v>178</v>
      </c>
      <c r="C3568" s="6" t="s">
        <v>37</v>
      </c>
      <c r="F3568" s="6" t="s">
        <v>415</v>
      </c>
      <c r="G3568" s="6" t="s">
        <v>416</v>
      </c>
      <c r="H3568" s="8" t="str">
        <f>VLOOKUP(C3568,agent_name_matching!A:B,2,false)</f>
        <v>Patient LLM</v>
      </c>
      <c r="I3568" s="32" t="s">
        <v>9278</v>
      </c>
      <c r="J3568" s="6" t="s">
        <v>418</v>
      </c>
      <c r="K3568" s="6">
        <v>1.0</v>
      </c>
      <c r="L3568" s="6">
        <v>2151.0</v>
      </c>
      <c r="M3568" s="6">
        <v>76.0</v>
      </c>
      <c r="N3568" s="6">
        <v>2273.0</v>
      </c>
      <c r="O3568" s="6" t="s">
        <v>9279</v>
      </c>
      <c r="P3568" s="8" t="str">
        <f t="shared" si="1"/>
        <v/>
      </c>
      <c r="Q3568" s="8" t="str">
        <f t="shared" si="13"/>
        <v/>
      </c>
      <c r="R3568" s="8" t="str">
        <f>if(and(P3568&lt;&gt;"",Q3568&lt;&gt;"newexp",Q3568&lt;&gt;"nostart"),countifs(script_conform_dispatching!A:A,P3568,script_conform_dispatching!B:B,Q3568),"")</f>
        <v/>
      </c>
      <c r="S3568" s="8" t="str">
        <f t="shared" si="3"/>
        <v/>
      </c>
    </row>
    <row r="3569" hidden="1">
      <c r="A3569" s="6" t="s">
        <v>9280</v>
      </c>
      <c r="B3569" s="6" t="s">
        <v>178</v>
      </c>
      <c r="C3569" s="6" t="s">
        <v>411</v>
      </c>
      <c r="H3569" s="8" t="str">
        <f>VLOOKUP(C3569,agent_name_matching!A:B,2,false)</f>
        <v>System</v>
      </c>
      <c r="I3569" s="33"/>
      <c r="O3569" s="6" t="s">
        <v>9281</v>
      </c>
      <c r="P3569" s="8" t="str">
        <f t="shared" si="1"/>
        <v/>
      </c>
      <c r="Q3569" s="8" t="str">
        <f t="shared" si="13"/>
        <v/>
      </c>
      <c r="R3569" s="8" t="str">
        <f>if(and(P3569&lt;&gt;"",Q3569&lt;&gt;"newexp",Q3569&lt;&gt;"nostart"),countifs(script_conform_dispatching!A:A,P3569,script_conform_dispatching!B:B,Q3569),"")</f>
        <v/>
      </c>
      <c r="S3569" s="8" t="str">
        <f t="shared" si="3"/>
        <v/>
      </c>
    </row>
    <row r="3570" hidden="1">
      <c r="A3570" s="6" t="s">
        <v>9282</v>
      </c>
      <c r="B3570" s="6" t="s">
        <v>178</v>
      </c>
      <c r="C3570" s="6" t="s">
        <v>414</v>
      </c>
      <c r="F3570" s="6" t="s">
        <v>415</v>
      </c>
      <c r="G3570" s="6" t="s">
        <v>416</v>
      </c>
      <c r="H3570" s="8" t="str">
        <f>VLOOKUP(C3570,agent_name_matching!A:B,2,false)</f>
        <v>Dialog LLM</v>
      </c>
      <c r="I3570" s="32" t="s">
        <v>9283</v>
      </c>
      <c r="J3570" s="6" t="s">
        <v>418</v>
      </c>
      <c r="L3570" s="6">
        <v>7869.0</v>
      </c>
      <c r="M3570" s="6">
        <v>108.0</v>
      </c>
      <c r="N3570" s="6">
        <v>2600.0</v>
      </c>
      <c r="O3570" s="6" t="s">
        <v>9284</v>
      </c>
      <c r="P3570" s="8" t="str">
        <f t="shared" si="1"/>
        <v/>
      </c>
      <c r="Q3570" s="8" t="str">
        <f t="shared" si="13"/>
        <v/>
      </c>
      <c r="R3570" s="8" t="str">
        <f>if(and(P3570&lt;&gt;"",Q3570&lt;&gt;"newexp",Q3570&lt;&gt;"nostart"),countifs(script_conform_dispatching!A:A,P3570,script_conform_dispatching!B:B,Q3570),"")</f>
        <v/>
      </c>
      <c r="S3570" s="8" t="str">
        <f t="shared" si="3"/>
        <v/>
      </c>
    </row>
    <row r="3571" hidden="1">
      <c r="A3571" s="6" t="s">
        <v>9285</v>
      </c>
      <c r="B3571" s="6" t="s">
        <v>178</v>
      </c>
      <c r="C3571" s="6" t="s">
        <v>37</v>
      </c>
      <c r="F3571" s="6" t="s">
        <v>415</v>
      </c>
      <c r="G3571" s="6" t="s">
        <v>416</v>
      </c>
      <c r="H3571" s="8" t="str">
        <f>VLOOKUP(C3571,agent_name_matching!A:B,2,false)</f>
        <v>Patient LLM</v>
      </c>
      <c r="I3571" s="32" t="s">
        <v>9286</v>
      </c>
      <c r="J3571" s="6" t="s">
        <v>418</v>
      </c>
      <c r="K3571" s="6">
        <v>1.0</v>
      </c>
      <c r="L3571" s="6">
        <v>2329.0</v>
      </c>
      <c r="M3571" s="6">
        <v>104.0</v>
      </c>
      <c r="N3571" s="6">
        <v>1650.0</v>
      </c>
      <c r="O3571" s="6" t="s">
        <v>9287</v>
      </c>
      <c r="P3571" s="8" t="str">
        <f t="shared" si="1"/>
        <v/>
      </c>
      <c r="Q3571" s="8" t="str">
        <f t="shared" si="13"/>
        <v/>
      </c>
      <c r="R3571" s="8" t="str">
        <f>if(and(P3571&lt;&gt;"",Q3571&lt;&gt;"newexp",Q3571&lt;&gt;"nostart"),countifs(script_conform_dispatching!A:A,P3571,script_conform_dispatching!B:B,Q3571),"")</f>
        <v/>
      </c>
      <c r="S3571" s="8" t="str">
        <f t="shared" si="3"/>
        <v/>
      </c>
    </row>
    <row r="3572" hidden="1">
      <c r="A3572" s="6" t="s">
        <v>9288</v>
      </c>
      <c r="B3572" s="6" t="s">
        <v>178</v>
      </c>
      <c r="C3572" s="6" t="s">
        <v>411</v>
      </c>
      <c r="H3572" s="8" t="str">
        <f>VLOOKUP(C3572,agent_name_matching!A:B,2,false)</f>
        <v>System</v>
      </c>
      <c r="I3572" s="33"/>
      <c r="O3572" s="6" t="s">
        <v>9289</v>
      </c>
      <c r="P3572" s="8" t="str">
        <f t="shared" si="1"/>
        <v/>
      </c>
      <c r="Q3572" s="8" t="str">
        <f t="shared" si="13"/>
        <v/>
      </c>
      <c r="R3572" s="8" t="str">
        <f>if(and(P3572&lt;&gt;"",Q3572&lt;&gt;"newexp",Q3572&lt;&gt;"nostart"),countifs(script_conform_dispatching!A:A,P3572,script_conform_dispatching!B:B,Q3572),"")</f>
        <v/>
      </c>
      <c r="S3572" s="8" t="str">
        <f t="shared" si="3"/>
        <v/>
      </c>
    </row>
    <row r="3573" hidden="1">
      <c r="A3573" s="6" t="s">
        <v>9290</v>
      </c>
      <c r="B3573" s="6" t="s">
        <v>178</v>
      </c>
      <c r="C3573" s="6" t="s">
        <v>414</v>
      </c>
      <c r="F3573" s="6" t="s">
        <v>415</v>
      </c>
      <c r="G3573" s="6" t="s">
        <v>416</v>
      </c>
      <c r="H3573" s="8" t="str">
        <f>VLOOKUP(C3573,agent_name_matching!A:B,2,false)</f>
        <v>Dialog LLM</v>
      </c>
      <c r="I3573" s="32" t="s">
        <v>9291</v>
      </c>
      <c r="J3573" s="6" t="s">
        <v>418</v>
      </c>
      <c r="L3573" s="6">
        <v>8303.0</v>
      </c>
      <c r="M3573" s="6">
        <v>113.0</v>
      </c>
      <c r="N3573" s="6">
        <v>2103.0</v>
      </c>
      <c r="O3573" s="6" t="s">
        <v>9292</v>
      </c>
      <c r="P3573" s="8" t="str">
        <f t="shared" si="1"/>
        <v/>
      </c>
      <c r="Q3573" s="8" t="str">
        <f t="shared" si="13"/>
        <v/>
      </c>
      <c r="R3573" s="8" t="str">
        <f>if(and(P3573&lt;&gt;"",Q3573&lt;&gt;"newexp",Q3573&lt;&gt;"nostart"),countifs(script_conform_dispatching!A:A,P3573,script_conform_dispatching!B:B,Q3573),"")</f>
        <v/>
      </c>
      <c r="S3573" s="8" t="str">
        <f t="shared" si="3"/>
        <v/>
      </c>
    </row>
    <row r="3574" hidden="1">
      <c r="A3574" s="6" t="s">
        <v>9293</v>
      </c>
      <c r="B3574" s="6" t="s">
        <v>178</v>
      </c>
      <c r="C3574" s="6" t="s">
        <v>37</v>
      </c>
      <c r="F3574" s="6" t="s">
        <v>415</v>
      </c>
      <c r="G3574" s="6" t="s">
        <v>416</v>
      </c>
      <c r="H3574" s="8" t="str">
        <f>VLOOKUP(C3574,agent_name_matching!A:B,2,false)</f>
        <v>Patient LLM</v>
      </c>
      <c r="I3574" s="32" t="s">
        <v>9294</v>
      </c>
      <c r="J3574" s="6" t="s">
        <v>418</v>
      </c>
      <c r="K3574" s="6">
        <v>1.0</v>
      </c>
      <c r="L3574" s="6">
        <v>2540.0</v>
      </c>
      <c r="M3574" s="6">
        <v>50.0</v>
      </c>
      <c r="N3574" s="6">
        <v>1127.0</v>
      </c>
      <c r="O3574" s="6" t="s">
        <v>9295</v>
      </c>
      <c r="P3574" s="8" t="str">
        <f t="shared" si="1"/>
        <v/>
      </c>
      <c r="Q3574" s="8" t="str">
        <f t="shared" si="13"/>
        <v/>
      </c>
      <c r="R3574" s="8" t="str">
        <f>if(and(P3574&lt;&gt;"",Q3574&lt;&gt;"newexp",Q3574&lt;&gt;"nostart"),countifs(script_conform_dispatching!A:A,P3574,script_conform_dispatching!B:B,Q3574),"")</f>
        <v/>
      </c>
      <c r="S3574" s="8" t="str">
        <f t="shared" si="3"/>
        <v/>
      </c>
    </row>
    <row r="3575" hidden="1">
      <c r="A3575" s="6" t="s">
        <v>9296</v>
      </c>
      <c r="B3575" s="6" t="s">
        <v>178</v>
      </c>
      <c r="C3575" s="6" t="s">
        <v>411</v>
      </c>
      <c r="H3575" s="8" t="str">
        <f>VLOOKUP(C3575,agent_name_matching!A:B,2,false)</f>
        <v>System</v>
      </c>
      <c r="I3575" s="33"/>
      <c r="O3575" s="6" t="s">
        <v>9297</v>
      </c>
      <c r="P3575" s="8" t="str">
        <f t="shared" si="1"/>
        <v/>
      </c>
      <c r="Q3575" s="8" t="str">
        <f t="shared" si="13"/>
        <v/>
      </c>
      <c r="R3575" s="8" t="str">
        <f>if(and(P3575&lt;&gt;"",Q3575&lt;&gt;"newexp",Q3575&lt;&gt;"nostart"),countifs(script_conform_dispatching!A:A,P3575,script_conform_dispatching!B:B,Q3575),"")</f>
        <v/>
      </c>
      <c r="S3575" s="8" t="str">
        <f t="shared" si="3"/>
        <v/>
      </c>
    </row>
    <row r="3576" hidden="1">
      <c r="A3576" s="6" t="s">
        <v>9298</v>
      </c>
      <c r="B3576" s="6" t="s">
        <v>178</v>
      </c>
      <c r="C3576" s="6" t="s">
        <v>414</v>
      </c>
      <c r="F3576" s="6" t="s">
        <v>415</v>
      </c>
      <c r="G3576" s="6" t="s">
        <v>416</v>
      </c>
      <c r="H3576" s="8" t="str">
        <f>VLOOKUP(C3576,agent_name_matching!A:B,2,false)</f>
        <v>Dialog LLM</v>
      </c>
      <c r="I3576" s="32" t="s">
        <v>9299</v>
      </c>
      <c r="J3576" s="6" t="s">
        <v>418</v>
      </c>
      <c r="L3576" s="6">
        <v>8688.0</v>
      </c>
      <c r="M3576" s="6">
        <v>179.0</v>
      </c>
      <c r="N3576" s="6">
        <v>3059.0</v>
      </c>
      <c r="O3576" s="6" t="s">
        <v>9300</v>
      </c>
      <c r="P3576" s="8" t="str">
        <f t="shared" si="1"/>
        <v/>
      </c>
      <c r="Q3576" s="8" t="str">
        <f t="shared" si="13"/>
        <v/>
      </c>
      <c r="R3576" s="8" t="str">
        <f>if(and(P3576&lt;&gt;"",Q3576&lt;&gt;"newexp",Q3576&lt;&gt;"nostart"),countifs(script_conform_dispatching!A:A,P3576,script_conform_dispatching!B:B,Q3576),"")</f>
        <v/>
      </c>
      <c r="S3576" s="8" t="str">
        <f t="shared" si="3"/>
        <v/>
      </c>
    </row>
    <row r="3577" hidden="1">
      <c r="A3577" s="6" t="s">
        <v>9301</v>
      </c>
      <c r="B3577" s="6" t="s">
        <v>178</v>
      </c>
      <c r="C3577" s="6" t="s">
        <v>37</v>
      </c>
      <c r="F3577" s="6" t="s">
        <v>415</v>
      </c>
      <c r="G3577" s="6" t="s">
        <v>416</v>
      </c>
      <c r="H3577" s="8" t="str">
        <f>VLOOKUP(C3577,agent_name_matching!A:B,2,false)</f>
        <v>Patient LLM</v>
      </c>
      <c r="I3577" s="32" t="s">
        <v>9302</v>
      </c>
      <c r="J3577" s="6" t="s">
        <v>418</v>
      </c>
      <c r="K3577" s="6">
        <v>1.0</v>
      </c>
      <c r="L3577" s="6">
        <v>2763.0</v>
      </c>
      <c r="M3577" s="6">
        <v>48.0</v>
      </c>
      <c r="N3577" s="6">
        <v>1417.0</v>
      </c>
      <c r="O3577" s="6" t="s">
        <v>9303</v>
      </c>
      <c r="P3577" s="8" t="str">
        <f t="shared" si="1"/>
        <v/>
      </c>
      <c r="Q3577" s="8" t="str">
        <f t="shared" si="13"/>
        <v/>
      </c>
      <c r="R3577" s="8" t="str">
        <f>if(and(P3577&lt;&gt;"",Q3577&lt;&gt;"newexp",Q3577&lt;&gt;"nostart"),countifs(script_conform_dispatching!A:A,P3577,script_conform_dispatching!B:B,Q3577),"")</f>
        <v/>
      </c>
      <c r="S3577" s="8" t="str">
        <f t="shared" si="3"/>
        <v/>
      </c>
    </row>
    <row r="3578" hidden="1">
      <c r="A3578" s="6" t="s">
        <v>9304</v>
      </c>
      <c r="B3578" s="6" t="s">
        <v>178</v>
      </c>
      <c r="C3578" s="6" t="s">
        <v>411</v>
      </c>
      <c r="H3578" s="8" t="str">
        <f>VLOOKUP(C3578,agent_name_matching!A:B,2,false)</f>
        <v>System</v>
      </c>
      <c r="I3578" s="33"/>
      <c r="O3578" s="6" t="s">
        <v>9305</v>
      </c>
      <c r="P3578" s="8" t="str">
        <f t="shared" si="1"/>
        <v/>
      </c>
      <c r="Q3578" s="8" t="str">
        <f t="shared" si="13"/>
        <v/>
      </c>
      <c r="R3578" s="8" t="str">
        <f>if(and(P3578&lt;&gt;"",Q3578&lt;&gt;"newexp",Q3578&lt;&gt;"nostart"),countifs(script_conform_dispatching!A:A,P3578,script_conform_dispatching!B:B,Q3578),"")</f>
        <v/>
      </c>
      <c r="S3578" s="8" t="str">
        <f t="shared" si="3"/>
        <v/>
      </c>
    </row>
    <row r="3579" hidden="1">
      <c r="A3579" s="6" t="s">
        <v>9306</v>
      </c>
      <c r="B3579" s="6" t="s">
        <v>178</v>
      </c>
      <c r="C3579" s="6" t="s">
        <v>414</v>
      </c>
      <c r="F3579" s="6" t="s">
        <v>415</v>
      </c>
      <c r="G3579" s="6" t="s">
        <v>416</v>
      </c>
      <c r="H3579" s="8" t="str">
        <f>VLOOKUP(C3579,agent_name_matching!A:B,2,false)</f>
        <v>Dialog LLM</v>
      </c>
      <c r="I3579" s="32" t="s">
        <v>9307</v>
      </c>
      <c r="J3579" s="6" t="s">
        <v>418</v>
      </c>
      <c r="L3579" s="6">
        <v>9137.0</v>
      </c>
      <c r="M3579" s="6">
        <v>149.0</v>
      </c>
      <c r="N3579" s="6">
        <v>6585.0</v>
      </c>
      <c r="O3579" s="6" t="s">
        <v>9308</v>
      </c>
      <c r="P3579" s="8" t="str">
        <f t="shared" si="1"/>
        <v/>
      </c>
      <c r="Q3579" s="8" t="str">
        <f t="shared" si="13"/>
        <v/>
      </c>
      <c r="R3579" s="8" t="str">
        <f>if(and(P3579&lt;&gt;"",Q3579&lt;&gt;"newexp",Q3579&lt;&gt;"nostart"),countifs(script_conform_dispatching!A:A,P3579,script_conform_dispatching!B:B,Q3579),"")</f>
        <v/>
      </c>
      <c r="S3579" s="8" t="str">
        <f t="shared" si="3"/>
        <v/>
      </c>
    </row>
    <row r="3580" hidden="1">
      <c r="A3580" s="6" t="s">
        <v>9309</v>
      </c>
      <c r="B3580" s="6" t="s">
        <v>178</v>
      </c>
      <c r="C3580" s="6" t="s">
        <v>37</v>
      </c>
      <c r="F3580" s="6" t="s">
        <v>415</v>
      </c>
      <c r="G3580" s="6" t="s">
        <v>416</v>
      </c>
      <c r="H3580" s="8" t="str">
        <f>VLOOKUP(C3580,agent_name_matching!A:B,2,false)</f>
        <v>Patient LLM</v>
      </c>
      <c r="I3580" s="32" t="s">
        <v>9310</v>
      </c>
      <c r="J3580" s="6" t="s">
        <v>418</v>
      </c>
      <c r="K3580" s="6">
        <v>1.0</v>
      </c>
      <c r="L3580" s="6">
        <v>2954.0</v>
      </c>
      <c r="M3580" s="6">
        <v>65.0</v>
      </c>
      <c r="N3580" s="6">
        <v>1625.0</v>
      </c>
      <c r="O3580" s="6" t="s">
        <v>9311</v>
      </c>
      <c r="P3580" s="8" t="str">
        <f t="shared" si="1"/>
        <v/>
      </c>
      <c r="Q3580" s="8" t="str">
        <f t="shared" si="13"/>
        <v/>
      </c>
      <c r="R3580" s="8" t="str">
        <f>if(and(P3580&lt;&gt;"",Q3580&lt;&gt;"newexp",Q3580&lt;&gt;"nostart"),countifs(script_conform_dispatching!A:A,P3580,script_conform_dispatching!B:B,Q3580),"")</f>
        <v/>
      </c>
      <c r="S3580" s="8" t="str">
        <f t="shared" si="3"/>
        <v/>
      </c>
    </row>
    <row r="3581" hidden="1">
      <c r="A3581" s="6" t="s">
        <v>9312</v>
      </c>
      <c r="B3581" s="6" t="s">
        <v>178</v>
      </c>
      <c r="C3581" s="6" t="s">
        <v>411</v>
      </c>
      <c r="H3581" s="8" t="str">
        <f>VLOOKUP(C3581,agent_name_matching!A:B,2,false)</f>
        <v>System</v>
      </c>
      <c r="I3581" s="33"/>
      <c r="O3581" s="6" t="s">
        <v>9313</v>
      </c>
      <c r="P3581" s="8" t="str">
        <f t="shared" si="1"/>
        <v/>
      </c>
      <c r="Q3581" s="8" t="str">
        <f t="shared" si="13"/>
        <v/>
      </c>
      <c r="R3581" s="8" t="str">
        <f>if(and(P3581&lt;&gt;"",Q3581&lt;&gt;"newexp",Q3581&lt;&gt;"nostart"),countifs(script_conform_dispatching!A:A,P3581,script_conform_dispatching!B:B,Q3581),"")</f>
        <v/>
      </c>
      <c r="S3581" s="8" t="str">
        <f t="shared" si="3"/>
        <v/>
      </c>
    </row>
    <row r="3582" hidden="1">
      <c r="A3582" s="6" t="s">
        <v>9314</v>
      </c>
      <c r="B3582" s="6" t="s">
        <v>178</v>
      </c>
      <c r="C3582" s="6" t="s">
        <v>414</v>
      </c>
      <c r="F3582" s="6" t="s">
        <v>415</v>
      </c>
      <c r="G3582" s="6" t="s">
        <v>416</v>
      </c>
      <c r="H3582" s="8" t="str">
        <f>VLOOKUP(C3582,agent_name_matching!A:B,2,false)</f>
        <v>Dialog LLM</v>
      </c>
      <c r="I3582" s="32" t="s">
        <v>9315</v>
      </c>
      <c r="J3582" s="6" t="s">
        <v>418</v>
      </c>
      <c r="L3582" s="6">
        <v>9573.0</v>
      </c>
      <c r="M3582" s="6">
        <v>83.0</v>
      </c>
      <c r="N3582" s="6">
        <v>1607.0</v>
      </c>
      <c r="O3582" s="6" t="s">
        <v>9316</v>
      </c>
      <c r="P3582" s="8" t="str">
        <f t="shared" si="1"/>
        <v/>
      </c>
      <c r="Q3582" s="8" t="str">
        <f t="shared" si="13"/>
        <v/>
      </c>
      <c r="R3582" s="8" t="str">
        <f>if(and(P3582&lt;&gt;"",Q3582&lt;&gt;"newexp",Q3582&lt;&gt;"nostart"),countifs(script_conform_dispatching!A:A,P3582,script_conform_dispatching!B:B,Q3582),"")</f>
        <v/>
      </c>
      <c r="S3582" s="8" t="str">
        <f t="shared" si="3"/>
        <v/>
      </c>
    </row>
    <row r="3583" hidden="1">
      <c r="A3583" s="6" t="s">
        <v>9317</v>
      </c>
      <c r="B3583" s="6" t="s">
        <v>178</v>
      </c>
      <c r="C3583" s="6" t="s">
        <v>37</v>
      </c>
      <c r="F3583" s="6" t="s">
        <v>415</v>
      </c>
      <c r="G3583" s="6" t="s">
        <v>416</v>
      </c>
      <c r="H3583" s="8" t="str">
        <f>VLOOKUP(C3583,agent_name_matching!A:B,2,false)</f>
        <v>Patient LLM</v>
      </c>
      <c r="I3583" s="32" t="s">
        <v>9318</v>
      </c>
      <c r="J3583" s="6" t="s">
        <v>418</v>
      </c>
      <c r="K3583" s="6">
        <v>1.0</v>
      </c>
      <c r="L3583" s="6">
        <v>3096.0</v>
      </c>
      <c r="M3583" s="6">
        <v>38.0</v>
      </c>
      <c r="N3583" s="6">
        <v>954.0</v>
      </c>
      <c r="O3583" s="6" t="s">
        <v>9319</v>
      </c>
      <c r="P3583" s="8" t="str">
        <f t="shared" si="1"/>
        <v/>
      </c>
      <c r="Q3583" s="8" t="str">
        <f t="shared" si="13"/>
        <v/>
      </c>
      <c r="R3583" s="8" t="str">
        <f>if(and(P3583&lt;&gt;"",Q3583&lt;&gt;"newexp",Q3583&lt;&gt;"nostart"),countifs(script_conform_dispatching!A:A,P3583,script_conform_dispatching!B:B,Q3583),"")</f>
        <v/>
      </c>
      <c r="S3583" s="8" t="str">
        <f t="shared" si="3"/>
        <v/>
      </c>
    </row>
    <row r="3584" hidden="1">
      <c r="A3584" s="6" t="s">
        <v>9320</v>
      </c>
      <c r="B3584" s="6" t="s">
        <v>178</v>
      </c>
      <c r="C3584" s="6" t="s">
        <v>411</v>
      </c>
      <c r="H3584" s="8" t="str">
        <f>VLOOKUP(C3584,agent_name_matching!A:B,2,false)</f>
        <v>System</v>
      </c>
      <c r="I3584" s="33"/>
      <c r="O3584" s="6" t="s">
        <v>9321</v>
      </c>
      <c r="P3584" s="8" t="str">
        <f t="shared" si="1"/>
        <v/>
      </c>
      <c r="Q3584" s="8" t="str">
        <f t="shared" si="13"/>
        <v/>
      </c>
      <c r="R3584" s="8" t="str">
        <f>if(and(P3584&lt;&gt;"",Q3584&lt;&gt;"newexp",Q3584&lt;&gt;"nostart"),countifs(script_conform_dispatching!A:A,P3584,script_conform_dispatching!B:B,Q3584),"")</f>
        <v/>
      </c>
      <c r="S3584" s="8" t="str">
        <f t="shared" si="3"/>
        <v/>
      </c>
    </row>
    <row r="3585" hidden="1">
      <c r="A3585" s="6" t="s">
        <v>9322</v>
      </c>
      <c r="B3585" s="6" t="s">
        <v>178</v>
      </c>
      <c r="C3585" s="6" t="s">
        <v>414</v>
      </c>
      <c r="F3585" s="6" t="s">
        <v>415</v>
      </c>
      <c r="G3585" s="6" t="s">
        <v>416</v>
      </c>
      <c r="H3585" s="8" t="str">
        <f>VLOOKUP(C3585,agent_name_matching!A:B,2,false)</f>
        <v>Dialog LLM</v>
      </c>
      <c r="I3585" s="32" t="s">
        <v>9323</v>
      </c>
      <c r="J3585" s="6" t="s">
        <v>418</v>
      </c>
      <c r="L3585" s="6">
        <v>9916.0</v>
      </c>
      <c r="M3585" s="6">
        <v>122.0</v>
      </c>
      <c r="N3585" s="6">
        <v>2534.0</v>
      </c>
      <c r="O3585" s="6" t="s">
        <v>9324</v>
      </c>
      <c r="P3585" s="8" t="str">
        <f t="shared" si="1"/>
        <v/>
      </c>
      <c r="Q3585" s="8" t="str">
        <f t="shared" si="13"/>
        <v/>
      </c>
      <c r="R3585" s="8" t="str">
        <f>if(and(P3585&lt;&gt;"",Q3585&lt;&gt;"newexp",Q3585&lt;&gt;"nostart"),countifs(script_conform_dispatching!A:A,P3585,script_conform_dispatching!B:B,Q3585),"")</f>
        <v/>
      </c>
      <c r="S3585" s="8" t="str">
        <f t="shared" si="3"/>
        <v/>
      </c>
    </row>
    <row r="3586" hidden="1">
      <c r="A3586" s="6" t="s">
        <v>9325</v>
      </c>
      <c r="B3586" s="6" t="s">
        <v>178</v>
      </c>
      <c r="C3586" s="6" t="s">
        <v>37</v>
      </c>
      <c r="F3586" s="6" t="s">
        <v>415</v>
      </c>
      <c r="G3586" s="6" t="s">
        <v>416</v>
      </c>
      <c r="H3586" s="8" t="str">
        <f>VLOOKUP(C3586,agent_name_matching!A:B,2,false)</f>
        <v>Patient LLM</v>
      </c>
      <c r="I3586" s="32" t="s">
        <v>9326</v>
      </c>
      <c r="J3586" s="6" t="s">
        <v>418</v>
      </c>
      <c r="K3586" s="6">
        <v>1.0</v>
      </c>
      <c r="L3586" s="6">
        <v>3250.0</v>
      </c>
      <c r="M3586" s="6">
        <v>72.0</v>
      </c>
      <c r="N3586" s="6">
        <v>1336.0</v>
      </c>
      <c r="O3586" s="6" t="s">
        <v>9327</v>
      </c>
      <c r="P3586" s="8" t="str">
        <f t="shared" si="1"/>
        <v/>
      </c>
      <c r="Q3586" s="8" t="str">
        <f t="shared" si="13"/>
        <v/>
      </c>
      <c r="R3586" s="8" t="str">
        <f>if(and(P3586&lt;&gt;"",Q3586&lt;&gt;"newexp",Q3586&lt;&gt;"nostart"),countifs(script_conform_dispatching!A:A,P3586,script_conform_dispatching!B:B,Q3586),"")</f>
        <v/>
      </c>
      <c r="S3586" s="8" t="str">
        <f t="shared" si="3"/>
        <v/>
      </c>
    </row>
    <row r="3587" hidden="1">
      <c r="A3587" s="6" t="s">
        <v>9328</v>
      </c>
      <c r="B3587" s="6" t="s">
        <v>178</v>
      </c>
      <c r="C3587" s="6" t="s">
        <v>411</v>
      </c>
      <c r="H3587" s="8" t="str">
        <f>VLOOKUP(C3587,agent_name_matching!A:B,2,false)</f>
        <v>System</v>
      </c>
      <c r="I3587" s="33"/>
      <c r="O3587" s="6" t="s">
        <v>9329</v>
      </c>
      <c r="P3587" s="8" t="str">
        <f t="shared" si="1"/>
        <v/>
      </c>
      <c r="Q3587" s="8" t="str">
        <f t="shared" si="13"/>
        <v/>
      </c>
      <c r="R3587" s="8" t="str">
        <f>if(and(P3587&lt;&gt;"",Q3587&lt;&gt;"newexp",Q3587&lt;&gt;"nostart"),countifs(script_conform_dispatching!A:A,P3587,script_conform_dispatching!B:B,Q3587),"")</f>
        <v/>
      </c>
      <c r="S3587" s="8" t="str">
        <f t="shared" si="3"/>
        <v/>
      </c>
    </row>
    <row r="3588" hidden="1">
      <c r="A3588" s="6" t="s">
        <v>9330</v>
      </c>
      <c r="B3588" s="6" t="s">
        <v>178</v>
      </c>
      <c r="C3588" s="6" t="s">
        <v>414</v>
      </c>
      <c r="F3588" s="6" t="s">
        <v>415</v>
      </c>
      <c r="G3588" s="6" t="s">
        <v>416</v>
      </c>
      <c r="H3588" s="8" t="str">
        <f>VLOOKUP(C3588,agent_name_matching!A:B,2,false)</f>
        <v>Dialog LLM</v>
      </c>
      <c r="I3588" s="32" t="s">
        <v>9331</v>
      </c>
      <c r="J3588" s="6" t="s">
        <v>418</v>
      </c>
      <c r="L3588" s="6">
        <v>10332.0</v>
      </c>
      <c r="M3588" s="6">
        <v>157.0</v>
      </c>
      <c r="N3588" s="6">
        <v>2949.0</v>
      </c>
      <c r="O3588" s="6" t="s">
        <v>9332</v>
      </c>
      <c r="P3588" s="8" t="str">
        <f t="shared" si="1"/>
        <v/>
      </c>
      <c r="Q3588" s="8" t="str">
        <f t="shared" si="13"/>
        <v/>
      </c>
      <c r="R3588" s="8" t="str">
        <f>if(and(P3588&lt;&gt;"",Q3588&lt;&gt;"newexp",Q3588&lt;&gt;"nostart"),countifs(script_conform_dispatching!A:A,P3588,script_conform_dispatching!B:B,Q3588),"")</f>
        <v/>
      </c>
      <c r="S3588" s="8" t="str">
        <f t="shared" si="3"/>
        <v/>
      </c>
    </row>
    <row r="3589" hidden="1">
      <c r="A3589" s="6" t="s">
        <v>9333</v>
      </c>
      <c r="B3589" s="6" t="s">
        <v>178</v>
      </c>
      <c r="C3589" s="6" t="s">
        <v>37</v>
      </c>
      <c r="F3589" s="6" t="s">
        <v>415</v>
      </c>
      <c r="G3589" s="6" t="s">
        <v>416</v>
      </c>
      <c r="H3589" s="8" t="str">
        <f>VLOOKUP(C3589,agent_name_matching!A:B,2,false)</f>
        <v>Patient LLM</v>
      </c>
      <c r="I3589" s="32" t="s">
        <v>9334</v>
      </c>
      <c r="J3589" s="6" t="s">
        <v>418</v>
      </c>
      <c r="K3589" s="6">
        <v>1.0</v>
      </c>
      <c r="L3589" s="6">
        <v>3473.0</v>
      </c>
      <c r="M3589" s="6">
        <v>51.0</v>
      </c>
      <c r="N3589" s="6">
        <v>1011.0</v>
      </c>
      <c r="O3589" s="6" t="s">
        <v>9335</v>
      </c>
      <c r="P3589" s="8" t="str">
        <f t="shared" si="1"/>
        <v/>
      </c>
      <c r="Q3589" s="8" t="str">
        <f t="shared" si="13"/>
        <v/>
      </c>
      <c r="R3589" s="8" t="str">
        <f>if(and(P3589&lt;&gt;"",Q3589&lt;&gt;"newexp",Q3589&lt;&gt;"nostart"),countifs(script_conform_dispatching!A:A,P3589,script_conform_dispatching!B:B,Q3589),"")</f>
        <v/>
      </c>
      <c r="S3589" s="8" t="str">
        <f t="shared" si="3"/>
        <v/>
      </c>
    </row>
    <row r="3590" hidden="1">
      <c r="A3590" s="6" t="s">
        <v>9336</v>
      </c>
      <c r="B3590" s="6" t="s">
        <v>178</v>
      </c>
      <c r="C3590" s="6" t="s">
        <v>411</v>
      </c>
      <c r="H3590" s="8" t="str">
        <f>VLOOKUP(C3590,agent_name_matching!A:B,2,false)</f>
        <v>System</v>
      </c>
      <c r="I3590" s="33"/>
      <c r="O3590" s="6" t="s">
        <v>9337</v>
      </c>
      <c r="P3590" s="8" t="str">
        <f t="shared" si="1"/>
        <v/>
      </c>
      <c r="Q3590" s="8" t="str">
        <f t="shared" si="13"/>
        <v/>
      </c>
      <c r="R3590" s="8" t="str">
        <f>if(and(P3590&lt;&gt;"",Q3590&lt;&gt;"newexp",Q3590&lt;&gt;"nostart"),countifs(script_conform_dispatching!A:A,P3590,script_conform_dispatching!B:B,Q3590),"")</f>
        <v/>
      </c>
      <c r="S3590" s="8" t="str">
        <f t="shared" si="3"/>
        <v/>
      </c>
    </row>
    <row r="3591" hidden="1">
      <c r="A3591" s="6" t="s">
        <v>9338</v>
      </c>
      <c r="B3591" s="6" t="s">
        <v>178</v>
      </c>
      <c r="C3591" s="6" t="s">
        <v>414</v>
      </c>
      <c r="F3591" s="6" t="s">
        <v>415</v>
      </c>
      <c r="G3591" s="6" t="s">
        <v>416</v>
      </c>
      <c r="H3591" s="8" t="str">
        <f>VLOOKUP(C3591,agent_name_matching!A:B,2,false)</f>
        <v>Dialog LLM</v>
      </c>
      <c r="I3591" s="32" t="s">
        <v>9339</v>
      </c>
      <c r="J3591" s="6" t="s">
        <v>418</v>
      </c>
      <c r="L3591" s="6">
        <v>10762.0</v>
      </c>
      <c r="M3591" s="6">
        <v>281.0</v>
      </c>
      <c r="N3591" s="6">
        <v>4591.0</v>
      </c>
      <c r="O3591" s="6" t="s">
        <v>9340</v>
      </c>
      <c r="P3591" s="8" t="str">
        <f t="shared" si="1"/>
        <v/>
      </c>
      <c r="Q3591" s="8" t="str">
        <f t="shared" si="13"/>
        <v/>
      </c>
      <c r="R3591" s="8" t="str">
        <f>if(and(P3591&lt;&gt;"",Q3591&lt;&gt;"newexp",Q3591&lt;&gt;"nostart"),countifs(script_conform_dispatching!A:A,P3591,script_conform_dispatching!B:B,Q3591),"")</f>
        <v/>
      </c>
      <c r="S3591" s="8" t="str">
        <f t="shared" si="3"/>
        <v/>
      </c>
    </row>
    <row r="3592" hidden="1">
      <c r="A3592" s="6" t="s">
        <v>9341</v>
      </c>
      <c r="B3592" s="6" t="s">
        <v>178</v>
      </c>
      <c r="C3592" s="6" t="s">
        <v>37</v>
      </c>
      <c r="F3592" s="6" t="s">
        <v>415</v>
      </c>
      <c r="G3592" s="6" t="s">
        <v>416</v>
      </c>
      <c r="H3592" s="8" t="str">
        <f>VLOOKUP(C3592,agent_name_matching!A:B,2,false)</f>
        <v>Patient LLM</v>
      </c>
      <c r="I3592" s="32" t="s">
        <v>9342</v>
      </c>
      <c r="J3592" s="6" t="s">
        <v>418</v>
      </c>
      <c r="K3592" s="6">
        <v>1.0</v>
      </c>
      <c r="L3592" s="6">
        <v>3799.0</v>
      </c>
      <c r="M3592" s="6">
        <v>58.0</v>
      </c>
      <c r="N3592" s="6">
        <v>1528.0</v>
      </c>
      <c r="O3592" s="6" t="s">
        <v>9343</v>
      </c>
      <c r="P3592" s="8" t="str">
        <f t="shared" si="1"/>
        <v/>
      </c>
      <c r="Q3592" s="8" t="str">
        <f t="shared" si="13"/>
        <v/>
      </c>
      <c r="R3592" s="8" t="str">
        <f>if(and(P3592&lt;&gt;"",Q3592&lt;&gt;"newexp",Q3592&lt;&gt;"nostart"),countifs(script_conform_dispatching!A:A,P3592,script_conform_dispatching!B:B,Q3592),"")</f>
        <v/>
      </c>
      <c r="S3592" s="8" t="str">
        <f t="shared" si="3"/>
        <v/>
      </c>
    </row>
    <row r="3593" hidden="1">
      <c r="A3593" s="6" t="s">
        <v>9344</v>
      </c>
      <c r="B3593" s="6" t="s">
        <v>178</v>
      </c>
      <c r="C3593" s="6" t="s">
        <v>411</v>
      </c>
      <c r="H3593" s="8" t="str">
        <f>VLOOKUP(C3593,agent_name_matching!A:B,2,false)</f>
        <v>System</v>
      </c>
      <c r="I3593" s="33"/>
      <c r="O3593" s="6" t="s">
        <v>9345</v>
      </c>
      <c r="P3593" s="8" t="str">
        <f t="shared" si="1"/>
        <v/>
      </c>
      <c r="Q3593" s="8" t="str">
        <f t="shared" si="13"/>
        <v/>
      </c>
      <c r="R3593" s="8" t="str">
        <f>if(and(P3593&lt;&gt;"",Q3593&lt;&gt;"newexp",Q3593&lt;&gt;"nostart"),countifs(script_conform_dispatching!A:A,P3593,script_conform_dispatching!B:B,Q3593),"")</f>
        <v/>
      </c>
      <c r="S3593" s="8" t="str">
        <f t="shared" si="3"/>
        <v/>
      </c>
    </row>
    <row r="3594" hidden="1">
      <c r="A3594" s="6" t="s">
        <v>9346</v>
      </c>
      <c r="B3594" s="6" t="s">
        <v>178</v>
      </c>
      <c r="C3594" s="6" t="s">
        <v>414</v>
      </c>
      <c r="F3594" s="6" t="s">
        <v>415</v>
      </c>
      <c r="G3594" s="6" t="s">
        <v>416</v>
      </c>
      <c r="H3594" s="8" t="str">
        <f>VLOOKUP(C3594,agent_name_matching!A:B,2,false)</f>
        <v>Dialog LLM</v>
      </c>
      <c r="I3594" s="32" t="s">
        <v>9347</v>
      </c>
      <c r="J3594" s="6" t="s">
        <v>418</v>
      </c>
      <c r="L3594" s="6">
        <v>11323.0</v>
      </c>
      <c r="M3594" s="6">
        <v>365.0</v>
      </c>
      <c r="N3594" s="6">
        <v>5647.0</v>
      </c>
      <c r="O3594" s="6" t="s">
        <v>9348</v>
      </c>
      <c r="P3594" s="8" t="str">
        <f t="shared" si="1"/>
        <v/>
      </c>
      <c r="Q3594" s="8" t="str">
        <f t="shared" si="13"/>
        <v/>
      </c>
      <c r="R3594" s="8" t="str">
        <f>if(and(P3594&lt;&gt;"",Q3594&lt;&gt;"newexp",Q3594&lt;&gt;"nostart"),countifs(script_conform_dispatching!A:A,P3594,script_conform_dispatching!B:B,Q3594),"")</f>
        <v/>
      </c>
      <c r="S3594" s="8" t="str">
        <f t="shared" si="3"/>
        <v/>
      </c>
    </row>
    <row r="3595" hidden="1">
      <c r="A3595" s="6" t="s">
        <v>9349</v>
      </c>
      <c r="B3595" s="6" t="s">
        <v>178</v>
      </c>
      <c r="C3595" s="6" t="s">
        <v>37</v>
      </c>
      <c r="F3595" s="6" t="s">
        <v>415</v>
      </c>
      <c r="G3595" s="6" t="s">
        <v>416</v>
      </c>
      <c r="H3595" s="8" t="str">
        <f>VLOOKUP(C3595,agent_name_matching!A:B,2,false)</f>
        <v>Patient LLM</v>
      </c>
      <c r="I3595" s="32" t="s">
        <v>9350</v>
      </c>
      <c r="J3595" s="6" t="s">
        <v>418</v>
      </c>
      <c r="K3595" s="6">
        <v>1.0</v>
      </c>
      <c r="L3595" s="6">
        <v>4216.0</v>
      </c>
      <c r="M3595" s="6">
        <v>102.0</v>
      </c>
      <c r="N3595" s="6">
        <v>2213.0</v>
      </c>
      <c r="O3595" s="6" t="s">
        <v>9351</v>
      </c>
      <c r="P3595" s="8" t="str">
        <f t="shared" si="1"/>
        <v/>
      </c>
      <c r="Q3595" s="8" t="str">
        <f t="shared" si="13"/>
        <v/>
      </c>
      <c r="R3595" s="8" t="str">
        <f>if(and(P3595&lt;&gt;"",Q3595&lt;&gt;"newexp",Q3595&lt;&gt;"nostart"),countifs(script_conform_dispatching!A:A,P3595,script_conform_dispatching!B:B,Q3595),"")</f>
        <v/>
      </c>
      <c r="S3595" s="8" t="str">
        <f t="shared" si="3"/>
        <v/>
      </c>
    </row>
    <row r="3596" hidden="1">
      <c r="A3596" s="6" t="s">
        <v>9352</v>
      </c>
      <c r="B3596" s="6" t="s">
        <v>178</v>
      </c>
      <c r="C3596" s="6" t="s">
        <v>411</v>
      </c>
      <c r="H3596" s="8" t="str">
        <f>VLOOKUP(C3596,agent_name_matching!A:B,2,false)</f>
        <v>System</v>
      </c>
      <c r="I3596" s="33"/>
      <c r="O3596" s="6" t="s">
        <v>9353</v>
      </c>
      <c r="P3596" s="8" t="str">
        <f t="shared" si="1"/>
        <v/>
      </c>
      <c r="Q3596" s="8" t="str">
        <f t="shared" si="13"/>
        <v/>
      </c>
      <c r="R3596" s="8" t="str">
        <f>if(and(P3596&lt;&gt;"",Q3596&lt;&gt;"newexp",Q3596&lt;&gt;"nostart"),countifs(script_conform_dispatching!A:A,P3596,script_conform_dispatching!B:B,Q3596),"")</f>
        <v/>
      </c>
      <c r="S3596" s="8" t="str">
        <f t="shared" si="3"/>
        <v/>
      </c>
    </row>
    <row r="3597" hidden="1">
      <c r="A3597" s="6" t="s">
        <v>9354</v>
      </c>
      <c r="B3597" s="6" t="s">
        <v>178</v>
      </c>
      <c r="C3597" s="6" t="s">
        <v>414</v>
      </c>
      <c r="F3597" s="6" t="s">
        <v>415</v>
      </c>
      <c r="G3597" s="6" t="s">
        <v>416</v>
      </c>
      <c r="H3597" s="8" t="str">
        <f>VLOOKUP(C3597,agent_name_matching!A:B,2,false)</f>
        <v>Dialog LLM</v>
      </c>
      <c r="I3597" s="32" t="s">
        <v>9355</v>
      </c>
      <c r="J3597" s="6" t="s">
        <v>418</v>
      </c>
      <c r="L3597" s="6">
        <v>12012.0</v>
      </c>
      <c r="M3597" s="6">
        <v>334.0</v>
      </c>
      <c r="N3597" s="6">
        <v>5723.0</v>
      </c>
      <c r="O3597" s="6" t="s">
        <v>9356</v>
      </c>
      <c r="P3597" s="8" t="str">
        <f t="shared" si="1"/>
        <v/>
      </c>
      <c r="Q3597" s="8" t="str">
        <f t="shared" si="13"/>
        <v/>
      </c>
      <c r="R3597" s="8" t="str">
        <f>if(and(P3597&lt;&gt;"",Q3597&lt;&gt;"newexp",Q3597&lt;&gt;"nostart"),countifs(script_conform_dispatching!A:A,P3597,script_conform_dispatching!B:B,Q3597),"")</f>
        <v/>
      </c>
      <c r="S3597" s="8" t="str">
        <f t="shared" si="3"/>
        <v/>
      </c>
    </row>
    <row r="3598" hidden="1">
      <c r="A3598" s="6" t="s">
        <v>9357</v>
      </c>
      <c r="B3598" s="6" t="s">
        <v>178</v>
      </c>
      <c r="C3598" s="6" t="s">
        <v>37</v>
      </c>
      <c r="F3598" s="6" t="s">
        <v>415</v>
      </c>
      <c r="G3598" s="6" t="s">
        <v>416</v>
      </c>
      <c r="H3598" s="8" t="str">
        <f>VLOOKUP(C3598,agent_name_matching!A:B,2,false)</f>
        <v>Patient LLM</v>
      </c>
      <c r="I3598" s="32" t="s">
        <v>9358</v>
      </c>
      <c r="J3598" s="6" t="s">
        <v>418</v>
      </c>
      <c r="K3598" s="6">
        <v>1.0</v>
      </c>
      <c r="L3598" s="6">
        <v>4646.0</v>
      </c>
      <c r="M3598" s="6">
        <v>80.0</v>
      </c>
      <c r="N3598" s="6">
        <v>1606.0</v>
      </c>
      <c r="O3598" s="6" t="s">
        <v>9359</v>
      </c>
      <c r="P3598" s="8" t="str">
        <f t="shared" si="1"/>
        <v/>
      </c>
      <c r="Q3598" s="8" t="str">
        <f t="shared" si="13"/>
        <v/>
      </c>
      <c r="R3598" s="8" t="str">
        <f>if(and(P3598&lt;&gt;"",Q3598&lt;&gt;"newexp",Q3598&lt;&gt;"nostart"),countifs(script_conform_dispatching!A:A,P3598,script_conform_dispatching!B:B,Q3598),"")</f>
        <v/>
      </c>
      <c r="S3598" s="8" t="str">
        <f t="shared" si="3"/>
        <v/>
      </c>
    </row>
    <row r="3599" hidden="1">
      <c r="A3599" s="6" t="s">
        <v>9360</v>
      </c>
      <c r="B3599" s="6" t="s">
        <v>178</v>
      </c>
      <c r="C3599" s="6" t="s">
        <v>411</v>
      </c>
      <c r="H3599" s="8" t="str">
        <f>VLOOKUP(C3599,agent_name_matching!A:B,2,false)</f>
        <v>System</v>
      </c>
      <c r="I3599" s="33"/>
      <c r="O3599" s="6" t="s">
        <v>9361</v>
      </c>
      <c r="P3599" s="8" t="str">
        <f t="shared" si="1"/>
        <v/>
      </c>
      <c r="Q3599" s="8" t="str">
        <f t="shared" si="13"/>
        <v/>
      </c>
      <c r="R3599" s="8" t="str">
        <f>if(and(P3599&lt;&gt;"",Q3599&lt;&gt;"newexp",Q3599&lt;&gt;"nostart"),countifs(script_conform_dispatching!A:A,P3599,script_conform_dispatching!B:B,Q3599),"")</f>
        <v/>
      </c>
      <c r="S3599" s="8" t="str">
        <f t="shared" si="3"/>
        <v/>
      </c>
    </row>
    <row r="3600" hidden="1">
      <c r="A3600" s="6" t="s">
        <v>9362</v>
      </c>
      <c r="B3600" s="6" t="s">
        <v>178</v>
      </c>
      <c r="C3600" s="6" t="s">
        <v>414</v>
      </c>
      <c r="F3600" s="6" t="s">
        <v>415</v>
      </c>
      <c r="G3600" s="6" t="s">
        <v>416</v>
      </c>
      <c r="H3600" s="8" t="str">
        <f>VLOOKUP(C3600,agent_name_matching!A:B,2,false)</f>
        <v>Dialog LLM</v>
      </c>
      <c r="I3600" s="32" t="s">
        <v>9363</v>
      </c>
      <c r="J3600" s="6" t="s">
        <v>418</v>
      </c>
      <c r="L3600" s="6">
        <v>12648.0</v>
      </c>
      <c r="M3600" s="6">
        <v>353.0</v>
      </c>
      <c r="N3600" s="6">
        <v>5430.0</v>
      </c>
      <c r="O3600" s="6" t="s">
        <v>9364</v>
      </c>
      <c r="P3600" s="8" t="str">
        <f t="shared" si="1"/>
        <v/>
      </c>
      <c r="Q3600" s="8" t="str">
        <f t="shared" si="13"/>
        <v/>
      </c>
      <c r="R3600" s="8" t="str">
        <f>if(and(P3600&lt;&gt;"",Q3600&lt;&gt;"newexp",Q3600&lt;&gt;"nostart"),countifs(script_conform_dispatching!A:A,P3600,script_conform_dispatching!B:B,Q3600),"")</f>
        <v/>
      </c>
      <c r="S3600" s="8" t="str">
        <f t="shared" si="3"/>
        <v/>
      </c>
    </row>
    <row r="3601" hidden="1">
      <c r="A3601" s="6" t="s">
        <v>9365</v>
      </c>
      <c r="B3601" s="6" t="s">
        <v>178</v>
      </c>
      <c r="C3601" s="6" t="s">
        <v>37</v>
      </c>
      <c r="F3601" s="6" t="s">
        <v>415</v>
      </c>
      <c r="G3601" s="6" t="s">
        <v>416</v>
      </c>
      <c r="H3601" s="8" t="str">
        <f>VLOOKUP(C3601,agent_name_matching!A:B,2,false)</f>
        <v>Patient LLM</v>
      </c>
      <c r="I3601" s="32" t="s">
        <v>9366</v>
      </c>
      <c r="J3601" s="6" t="s">
        <v>418</v>
      </c>
      <c r="K3601" s="6">
        <v>1.0</v>
      </c>
      <c r="L3601" s="6">
        <v>5073.0</v>
      </c>
      <c r="M3601" s="6">
        <v>90.0</v>
      </c>
      <c r="N3601" s="6">
        <v>1725.0</v>
      </c>
      <c r="O3601" s="6" t="s">
        <v>9367</v>
      </c>
      <c r="P3601" s="8" t="str">
        <f t="shared" si="1"/>
        <v/>
      </c>
      <c r="Q3601" s="8" t="str">
        <f t="shared" si="13"/>
        <v/>
      </c>
      <c r="R3601" s="8" t="str">
        <f>if(and(P3601&lt;&gt;"",Q3601&lt;&gt;"newexp",Q3601&lt;&gt;"nostart"),countifs(script_conform_dispatching!A:A,P3601,script_conform_dispatching!B:B,Q3601),"")</f>
        <v/>
      </c>
      <c r="S3601" s="8" t="str">
        <f t="shared" si="3"/>
        <v/>
      </c>
    </row>
    <row r="3602" hidden="1">
      <c r="A3602" s="6" t="s">
        <v>9368</v>
      </c>
      <c r="B3602" s="6" t="s">
        <v>178</v>
      </c>
      <c r="C3602" s="6" t="s">
        <v>411</v>
      </c>
      <c r="H3602" s="8" t="str">
        <f>VLOOKUP(C3602,agent_name_matching!A:B,2,false)</f>
        <v>System</v>
      </c>
      <c r="I3602" s="33"/>
      <c r="O3602" s="6" t="s">
        <v>9369</v>
      </c>
      <c r="P3602" s="8" t="str">
        <f t="shared" si="1"/>
        <v/>
      </c>
      <c r="Q3602" s="8" t="str">
        <f t="shared" si="13"/>
        <v/>
      </c>
      <c r="R3602" s="8" t="str">
        <f>if(and(P3602&lt;&gt;"",Q3602&lt;&gt;"newexp",Q3602&lt;&gt;"nostart"),countifs(script_conform_dispatching!A:A,P3602,script_conform_dispatching!B:B,Q3602),"")</f>
        <v/>
      </c>
      <c r="S3602" s="8" t="str">
        <f t="shared" si="3"/>
        <v/>
      </c>
    </row>
    <row r="3603" hidden="1">
      <c r="A3603" s="6" t="s">
        <v>9370</v>
      </c>
      <c r="B3603" s="6" t="s">
        <v>178</v>
      </c>
      <c r="C3603" s="6" t="s">
        <v>414</v>
      </c>
      <c r="F3603" s="6" t="s">
        <v>415</v>
      </c>
      <c r="G3603" s="6" t="s">
        <v>416</v>
      </c>
      <c r="H3603" s="8" t="str">
        <f>VLOOKUP(C3603,agent_name_matching!A:B,2,false)</f>
        <v>Dialog LLM</v>
      </c>
      <c r="I3603" s="32" t="s">
        <v>9371</v>
      </c>
      <c r="J3603" s="6" t="s">
        <v>418</v>
      </c>
      <c r="L3603" s="6">
        <v>13313.0</v>
      </c>
      <c r="M3603" s="6">
        <v>121.0</v>
      </c>
      <c r="N3603" s="6">
        <v>2343.0</v>
      </c>
      <c r="O3603" s="6" t="s">
        <v>9372</v>
      </c>
      <c r="P3603" s="8" t="str">
        <f t="shared" si="1"/>
        <v/>
      </c>
      <c r="Q3603" s="8" t="str">
        <f t="shared" si="13"/>
        <v/>
      </c>
      <c r="R3603" s="8" t="str">
        <f>if(and(P3603&lt;&gt;"",Q3603&lt;&gt;"newexp",Q3603&lt;&gt;"nostart"),countifs(script_conform_dispatching!A:A,P3603,script_conform_dispatching!B:B,Q3603),"")</f>
        <v/>
      </c>
      <c r="S3603" s="8" t="str">
        <f t="shared" si="3"/>
        <v/>
      </c>
    </row>
    <row r="3604" hidden="1">
      <c r="A3604" s="6" t="s">
        <v>9373</v>
      </c>
      <c r="B3604" s="6" t="s">
        <v>178</v>
      </c>
      <c r="C3604" s="6" t="s">
        <v>37</v>
      </c>
      <c r="F3604" s="6" t="s">
        <v>415</v>
      </c>
      <c r="G3604" s="6" t="s">
        <v>416</v>
      </c>
      <c r="H3604" s="8" t="str">
        <f>VLOOKUP(C3604,agent_name_matching!A:B,2,false)</f>
        <v>Patient LLM</v>
      </c>
      <c r="I3604" s="32" t="s">
        <v>9374</v>
      </c>
      <c r="J3604" s="6" t="s">
        <v>418</v>
      </c>
      <c r="K3604" s="6">
        <v>1.0</v>
      </c>
      <c r="L3604" s="6">
        <v>5278.0</v>
      </c>
      <c r="M3604" s="6">
        <v>34.0</v>
      </c>
      <c r="N3604" s="6">
        <v>977.0</v>
      </c>
      <c r="O3604" s="6" t="s">
        <v>9375</v>
      </c>
      <c r="P3604" s="8" t="str">
        <f t="shared" si="1"/>
        <v/>
      </c>
      <c r="Q3604" s="8" t="str">
        <f t="shared" si="13"/>
        <v/>
      </c>
      <c r="R3604" s="8" t="str">
        <f>if(and(P3604&lt;&gt;"",Q3604&lt;&gt;"newexp",Q3604&lt;&gt;"nostart"),countifs(script_conform_dispatching!A:A,P3604,script_conform_dispatching!B:B,Q3604),"")</f>
        <v/>
      </c>
      <c r="S3604" s="8" t="str">
        <f t="shared" si="3"/>
        <v/>
      </c>
    </row>
    <row r="3605" hidden="1">
      <c r="A3605" s="6" t="s">
        <v>9376</v>
      </c>
      <c r="B3605" s="6" t="s">
        <v>178</v>
      </c>
      <c r="C3605" s="6" t="s">
        <v>411</v>
      </c>
      <c r="H3605" s="8" t="str">
        <f>VLOOKUP(C3605,agent_name_matching!A:B,2,false)</f>
        <v>System</v>
      </c>
      <c r="I3605" s="33"/>
      <c r="O3605" s="6" t="s">
        <v>9377</v>
      </c>
      <c r="P3605" s="8" t="str">
        <f t="shared" si="1"/>
        <v/>
      </c>
      <c r="Q3605" s="8" t="str">
        <f t="shared" si="13"/>
        <v/>
      </c>
      <c r="R3605" s="8" t="str">
        <f>if(and(P3605&lt;&gt;"",Q3605&lt;&gt;"newexp",Q3605&lt;&gt;"nostart"),countifs(script_conform_dispatching!A:A,P3605,script_conform_dispatching!B:B,Q3605),"")</f>
        <v/>
      </c>
      <c r="S3605" s="8" t="str">
        <f t="shared" si="3"/>
        <v/>
      </c>
    </row>
    <row r="3606" hidden="1">
      <c r="A3606" s="6" t="s">
        <v>9378</v>
      </c>
      <c r="B3606" s="6" t="s">
        <v>178</v>
      </c>
      <c r="C3606" s="6" t="s">
        <v>414</v>
      </c>
      <c r="F3606" s="6" t="s">
        <v>415</v>
      </c>
      <c r="G3606" s="6" t="s">
        <v>416</v>
      </c>
      <c r="H3606" s="8" t="str">
        <f>VLOOKUP(C3606,agent_name_matching!A:B,2,false)</f>
        <v>Dialog LLM</v>
      </c>
      <c r="I3606" s="32" t="s">
        <v>9379</v>
      </c>
      <c r="J3606" s="6" t="s">
        <v>418</v>
      </c>
      <c r="L3606" s="6">
        <v>13690.0</v>
      </c>
      <c r="M3606" s="6">
        <v>371.0</v>
      </c>
      <c r="N3606" s="6">
        <v>5750.0</v>
      </c>
      <c r="O3606" s="6" t="s">
        <v>9380</v>
      </c>
      <c r="P3606" s="8" t="str">
        <f t="shared" si="1"/>
        <v/>
      </c>
      <c r="Q3606" s="8" t="str">
        <f t="shared" si="13"/>
        <v/>
      </c>
      <c r="R3606" s="8" t="str">
        <f>if(and(P3606&lt;&gt;"",Q3606&lt;&gt;"newexp",Q3606&lt;&gt;"nostart"),countifs(script_conform_dispatching!A:A,P3606,script_conform_dispatching!B:B,Q3606),"")</f>
        <v/>
      </c>
      <c r="S3606" s="8" t="str">
        <f t="shared" si="3"/>
        <v/>
      </c>
    </row>
    <row r="3607" hidden="1">
      <c r="A3607" s="6" t="s">
        <v>9381</v>
      </c>
      <c r="B3607" s="6" t="s">
        <v>178</v>
      </c>
      <c r="C3607" s="6" t="s">
        <v>37</v>
      </c>
      <c r="F3607" s="6" t="s">
        <v>415</v>
      </c>
      <c r="G3607" s="6" t="s">
        <v>416</v>
      </c>
      <c r="H3607" s="8" t="str">
        <f>VLOOKUP(C3607,agent_name_matching!A:B,2,false)</f>
        <v>Patient LLM</v>
      </c>
      <c r="I3607" s="32" t="s">
        <v>9382</v>
      </c>
      <c r="J3607" s="6" t="s">
        <v>418</v>
      </c>
      <c r="K3607" s="6">
        <v>1.0</v>
      </c>
      <c r="L3607" s="6">
        <v>5677.0</v>
      </c>
      <c r="M3607" s="6">
        <v>98.0</v>
      </c>
      <c r="N3607" s="6">
        <v>1836.0</v>
      </c>
      <c r="O3607" s="6" t="s">
        <v>9383</v>
      </c>
      <c r="P3607" s="8" t="str">
        <f t="shared" si="1"/>
        <v/>
      </c>
      <c r="Q3607" s="8" t="str">
        <f t="shared" si="13"/>
        <v/>
      </c>
      <c r="R3607" s="8" t="str">
        <f>if(and(P3607&lt;&gt;"",Q3607&lt;&gt;"newexp",Q3607&lt;&gt;"nostart"),countifs(script_conform_dispatching!A:A,P3607,script_conform_dispatching!B:B,Q3607),"")</f>
        <v/>
      </c>
      <c r="S3607" s="8" t="str">
        <f t="shared" si="3"/>
        <v/>
      </c>
    </row>
    <row r="3608" hidden="1">
      <c r="A3608" s="6" t="s">
        <v>9384</v>
      </c>
      <c r="B3608" s="6" t="s">
        <v>178</v>
      </c>
      <c r="C3608" s="6" t="s">
        <v>411</v>
      </c>
      <c r="H3608" s="8" t="str">
        <f>VLOOKUP(C3608,agent_name_matching!A:B,2,false)</f>
        <v>System</v>
      </c>
      <c r="I3608" s="33"/>
      <c r="O3608" s="6" t="s">
        <v>9385</v>
      </c>
      <c r="P3608" s="8" t="str">
        <f t="shared" si="1"/>
        <v/>
      </c>
      <c r="Q3608" s="8" t="str">
        <f t="shared" si="13"/>
        <v/>
      </c>
      <c r="R3608" s="8" t="str">
        <f>if(and(P3608&lt;&gt;"",Q3608&lt;&gt;"newexp",Q3608&lt;&gt;"nostart"),countifs(script_conform_dispatching!A:A,P3608,script_conform_dispatching!B:B,Q3608),"")</f>
        <v/>
      </c>
      <c r="S3608" s="8" t="str">
        <f t="shared" si="3"/>
        <v/>
      </c>
    </row>
    <row r="3609" hidden="1">
      <c r="A3609" s="6" t="s">
        <v>9386</v>
      </c>
      <c r="B3609" s="6" t="s">
        <v>178</v>
      </c>
      <c r="C3609" s="6" t="s">
        <v>414</v>
      </c>
      <c r="F3609" s="6" t="s">
        <v>415</v>
      </c>
      <c r="G3609" s="6" t="s">
        <v>416</v>
      </c>
      <c r="H3609" s="8" t="str">
        <f>VLOOKUP(C3609,agent_name_matching!A:B,2,false)</f>
        <v>Dialog LLM</v>
      </c>
      <c r="I3609" s="32" t="s">
        <v>9387</v>
      </c>
      <c r="J3609" s="6" t="s">
        <v>418</v>
      </c>
      <c r="L3609" s="6">
        <v>14381.0</v>
      </c>
      <c r="M3609" s="6">
        <v>118.0</v>
      </c>
      <c r="N3609" s="6">
        <v>3765.0</v>
      </c>
      <c r="O3609" s="6" t="s">
        <v>9388</v>
      </c>
      <c r="P3609" s="8" t="str">
        <f t="shared" si="1"/>
        <v/>
      </c>
      <c r="Q3609" s="8" t="str">
        <f t="shared" si="13"/>
        <v/>
      </c>
      <c r="R3609" s="8" t="str">
        <f>if(and(P3609&lt;&gt;"",Q3609&lt;&gt;"newexp",Q3609&lt;&gt;"nostart"),countifs(script_conform_dispatching!A:A,P3609,script_conform_dispatching!B:B,Q3609),"")</f>
        <v/>
      </c>
      <c r="S3609" s="8" t="str">
        <f t="shared" si="3"/>
        <v/>
      </c>
    </row>
    <row r="3610" hidden="1">
      <c r="A3610" s="6" t="s">
        <v>9389</v>
      </c>
      <c r="B3610" s="6" t="s">
        <v>178</v>
      </c>
      <c r="C3610" s="6" t="s">
        <v>37</v>
      </c>
      <c r="F3610" s="6" t="s">
        <v>415</v>
      </c>
      <c r="G3610" s="6" t="s">
        <v>416</v>
      </c>
      <c r="H3610" s="8" t="str">
        <f>VLOOKUP(C3610,agent_name_matching!A:B,2,false)</f>
        <v>Patient LLM</v>
      </c>
      <c r="I3610" s="32" t="s">
        <v>9390</v>
      </c>
      <c r="J3610" s="6" t="s">
        <v>418</v>
      </c>
      <c r="K3610" s="6">
        <v>1.0</v>
      </c>
      <c r="L3610" s="6">
        <v>5887.0</v>
      </c>
      <c r="M3610" s="6">
        <v>68.0</v>
      </c>
      <c r="N3610" s="6">
        <v>1609.0</v>
      </c>
      <c r="O3610" s="6" t="s">
        <v>9391</v>
      </c>
      <c r="P3610" s="8" t="str">
        <f t="shared" si="1"/>
        <v/>
      </c>
      <c r="Q3610" s="8" t="str">
        <f t="shared" si="13"/>
        <v/>
      </c>
      <c r="R3610" s="8" t="str">
        <f>if(and(P3610&lt;&gt;"",Q3610&lt;&gt;"newexp",Q3610&lt;&gt;"nostart"),countifs(script_conform_dispatching!A:A,P3610,script_conform_dispatching!B:B,Q3610),"")</f>
        <v/>
      </c>
      <c r="S3610" s="8" t="str">
        <f t="shared" si="3"/>
        <v/>
      </c>
    </row>
    <row r="3611" hidden="1">
      <c r="A3611" s="6" t="s">
        <v>9392</v>
      </c>
      <c r="B3611" s="6" t="s">
        <v>178</v>
      </c>
      <c r="C3611" s="6" t="s">
        <v>411</v>
      </c>
      <c r="H3611" s="8" t="str">
        <f>VLOOKUP(C3611,agent_name_matching!A:B,2,false)</f>
        <v>System</v>
      </c>
      <c r="I3611" s="33"/>
      <c r="O3611" s="6" t="s">
        <v>9393</v>
      </c>
      <c r="P3611" s="8" t="str">
        <f t="shared" si="1"/>
        <v/>
      </c>
      <c r="Q3611" s="8" t="str">
        <f t="shared" si="13"/>
        <v/>
      </c>
      <c r="R3611" s="8" t="str">
        <f>if(and(P3611&lt;&gt;"",Q3611&lt;&gt;"newexp",Q3611&lt;&gt;"nostart"),countifs(script_conform_dispatching!A:A,P3611,script_conform_dispatching!B:B,Q3611),"")</f>
        <v/>
      </c>
      <c r="S3611" s="8" t="str">
        <f t="shared" si="3"/>
        <v/>
      </c>
    </row>
    <row r="3612" hidden="1">
      <c r="A3612" s="6" t="s">
        <v>9394</v>
      </c>
      <c r="B3612" s="6" t="s">
        <v>178</v>
      </c>
      <c r="C3612" s="6" t="s">
        <v>414</v>
      </c>
      <c r="F3612" s="6" t="s">
        <v>415</v>
      </c>
      <c r="G3612" s="6" t="s">
        <v>416</v>
      </c>
      <c r="H3612" s="8" t="str">
        <f>VLOOKUP(C3612,agent_name_matching!A:B,2,false)</f>
        <v>Dialog LLM</v>
      </c>
      <c r="I3612" s="32" t="s">
        <v>9395</v>
      </c>
      <c r="J3612" s="6" t="s">
        <v>418</v>
      </c>
      <c r="L3612" s="6">
        <v>14789.0</v>
      </c>
      <c r="M3612" s="6">
        <v>272.0</v>
      </c>
      <c r="N3612" s="6">
        <v>5004.0</v>
      </c>
      <c r="O3612" s="6" t="s">
        <v>9396</v>
      </c>
      <c r="P3612" s="8" t="str">
        <f t="shared" si="1"/>
        <v/>
      </c>
      <c r="Q3612" s="8" t="str">
        <f t="shared" si="13"/>
        <v/>
      </c>
      <c r="R3612" s="8" t="str">
        <f>if(and(P3612&lt;&gt;"",Q3612&lt;&gt;"newexp",Q3612&lt;&gt;"nostart"),countifs(script_conform_dispatching!A:A,P3612,script_conform_dispatching!B:B,Q3612),"")</f>
        <v/>
      </c>
      <c r="S3612" s="8" t="str">
        <f t="shared" si="3"/>
        <v/>
      </c>
    </row>
    <row r="3613" hidden="1">
      <c r="A3613" s="6" t="s">
        <v>9397</v>
      </c>
      <c r="B3613" s="6" t="s">
        <v>178</v>
      </c>
      <c r="C3613" s="6" t="s">
        <v>407</v>
      </c>
      <c r="D3613" s="6">
        <v>4.0</v>
      </c>
      <c r="E3613" s="6" t="s">
        <v>445</v>
      </c>
      <c r="H3613" s="8" t="str">
        <f>VLOOKUP(C3613,agent_name_matching!A:B,2,false)</f>
        <v>--</v>
      </c>
      <c r="I3613" s="33"/>
      <c r="O3613" s="6" t="s">
        <v>9398</v>
      </c>
      <c r="P3613" s="8">
        <f t="shared" si="1"/>
        <v>4</v>
      </c>
      <c r="Q3613" s="8">
        <f t="shared" si="13"/>
        <v>8</v>
      </c>
      <c r="R3613" s="8">
        <f>if(and(P3613&lt;&gt;"",Q3613&lt;&gt;"newexp",Q3613&lt;&gt;"nostart"),countifs(script_conform_dispatching!A:A,P3613,script_conform_dispatching!B:B,Q3613),"")</f>
        <v>0</v>
      </c>
      <c r="S3613" s="8" t="str">
        <f t="shared" si="3"/>
        <v>wrong</v>
      </c>
    </row>
    <row r="3614" hidden="1">
      <c r="A3614" s="6" t="s">
        <v>9399</v>
      </c>
      <c r="B3614" s="6" t="s">
        <v>178</v>
      </c>
      <c r="C3614" s="6" t="s">
        <v>407</v>
      </c>
      <c r="D3614" s="6">
        <v>8.0</v>
      </c>
      <c r="E3614" s="6" t="s">
        <v>408</v>
      </c>
      <c r="H3614" s="8" t="str">
        <f>VLOOKUP(C3614,agent_name_matching!A:B,2,false)</f>
        <v>--</v>
      </c>
      <c r="I3614" s="33"/>
      <c r="O3614" s="6" t="s">
        <v>9400</v>
      </c>
      <c r="P3614" s="8" t="str">
        <f t="shared" si="1"/>
        <v/>
      </c>
      <c r="Q3614" s="8" t="str">
        <f t="shared" si="13"/>
        <v/>
      </c>
      <c r="R3614" s="8" t="str">
        <f>if(and(P3614&lt;&gt;"",Q3614&lt;&gt;"newexp",Q3614&lt;&gt;"nostart"),countifs(script_conform_dispatching!A:A,P3614,script_conform_dispatching!B:B,Q3614),"")</f>
        <v/>
      </c>
      <c r="S3614" s="8" t="str">
        <f t="shared" si="3"/>
        <v/>
      </c>
    </row>
    <row r="3615" hidden="1">
      <c r="A3615" s="6" t="s">
        <v>9401</v>
      </c>
      <c r="B3615" s="6" t="s">
        <v>178</v>
      </c>
      <c r="C3615" s="6" t="s">
        <v>450</v>
      </c>
      <c r="F3615" s="6" t="s">
        <v>415</v>
      </c>
      <c r="G3615" s="6" t="s">
        <v>416</v>
      </c>
      <c r="H3615" s="8" t="str">
        <f>VLOOKUP(C3615,agent_name_matching!A:B,2,false)</f>
        <v>Validator LLM</v>
      </c>
      <c r="I3615" s="32" t="s">
        <v>9402</v>
      </c>
      <c r="J3615" s="6" t="s">
        <v>452</v>
      </c>
      <c r="L3615" s="6">
        <v>6292.0</v>
      </c>
      <c r="M3615" s="6">
        <v>62.0</v>
      </c>
      <c r="N3615" s="6">
        <v>1290.0</v>
      </c>
      <c r="O3615" s="6" t="s">
        <v>9403</v>
      </c>
      <c r="P3615" s="8" t="str">
        <f t="shared" si="1"/>
        <v/>
      </c>
      <c r="Q3615" s="8" t="str">
        <f t="shared" si="13"/>
        <v/>
      </c>
      <c r="R3615" s="8" t="str">
        <f>if(and(P3615&lt;&gt;"",Q3615&lt;&gt;"newexp",Q3615&lt;&gt;"nostart"),countifs(script_conform_dispatching!A:A,P3615,script_conform_dispatching!B:B,Q3615),"")</f>
        <v/>
      </c>
      <c r="S3615" s="8" t="str">
        <f t="shared" si="3"/>
        <v/>
      </c>
    </row>
    <row r="3616" hidden="1">
      <c r="A3616" s="6" t="s">
        <v>9404</v>
      </c>
      <c r="B3616" s="6" t="s">
        <v>178</v>
      </c>
      <c r="C3616" s="6" t="s">
        <v>37</v>
      </c>
      <c r="F3616" s="6" t="s">
        <v>415</v>
      </c>
      <c r="G3616" s="6" t="s">
        <v>416</v>
      </c>
      <c r="H3616" s="8" t="str">
        <f>VLOOKUP(C3616,agent_name_matching!A:B,2,false)</f>
        <v>Patient LLM</v>
      </c>
      <c r="I3616" s="32" t="s">
        <v>9405</v>
      </c>
      <c r="J3616" s="6" t="s">
        <v>418</v>
      </c>
      <c r="K3616" s="6">
        <v>1.0</v>
      </c>
      <c r="L3616" s="6">
        <v>6097.0</v>
      </c>
      <c r="M3616" s="6">
        <v>44.0</v>
      </c>
      <c r="N3616" s="6">
        <v>1633.0</v>
      </c>
      <c r="O3616" s="6" t="s">
        <v>9406</v>
      </c>
      <c r="P3616" s="8" t="str">
        <f t="shared" si="1"/>
        <v/>
      </c>
      <c r="Q3616" s="8" t="str">
        <f t="shared" si="13"/>
        <v/>
      </c>
      <c r="R3616" s="8" t="str">
        <f>if(and(P3616&lt;&gt;"",Q3616&lt;&gt;"newexp",Q3616&lt;&gt;"nostart"),countifs(script_conform_dispatching!A:A,P3616,script_conform_dispatching!B:B,Q3616),"")</f>
        <v/>
      </c>
      <c r="S3616" s="8" t="str">
        <f t="shared" si="3"/>
        <v/>
      </c>
    </row>
    <row r="3617" hidden="1">
      <c r="A3617" s="6" t="s">
        <v>9407</v>
      </c>
      <c r="B3617" s="6" t="s">
        <v>178</v>
      </c>
      <c r="C3617" s="6" t="s">
        <v>411</v>
      </c>
      <c r="H3617" s="8" t="str">
        <f>VLOOKUP(C3617,agent_name_matching!A:B,2,false)</f>
        <v>System</v>
      </c>
      <c r="I3617" s="33"/>
      <c r="O3617" s="6" t="s">
        <v>9408</v>
      </c>
      <c r="P3617" s="8" t="str">
        <f t="shared" si="1"/>
        <v/>
      </c>
      <c r="Q3617" s="8" t="str">
        <f t="shared" si="13"/>
        <v/>
      </c>
      <c r="R3617" s="8" t="str">
        <f>if(and(P3617&lt;&gt;"",Q3617&lt;&gt;"newexp",Q3617&lt;&gt;"nostart"),countifs(script_conform_dispatching!A:A,P3617,script_conform_dispatching!B:B,Q3617),"")</f>
        <v/>
      </c>
      <c r="S3617" s="8" t="str">
        <f t="shared" si="3"/>
        <v/>
      </c>
    </row>
    <row r="3618" hidden="1">
      <c r="A3618" s="6" t="s">
        <v>9409</v>
      </c>
      <c r="B3618" s="6" t="s">
        <v>178</v>
      </c>
      <c r="C3618" s="6" t="s">
        <v>414</v>
      </c>
      <c r="F3618" s="6" t="s">
        <v>415</v>
      </c>
      <c r="G3618" s="6" t="s">
        <v>416</v>
      </c>
      <c r="H3618" s="8" t="str">
        <f>VLOOKUP(C3618,agent_name_matching!A:B,2,false)</f>
        <v>Dialog LLM</v>
      </c>
      <c r="I3618" s="32" t="s">
        <v>9410</v>
      </c>
      <c r="J3618" s="6" t="s">
        <v>418</v>
      </c>
      <c r="L3618" s="6">
        <v>15256.0</v>
      </c>
      <c r="M3618" s="6">
        <v>159.0</v>
      </c>
      <c r="N3618" s="6">
        <v>2947.0</v>
      </c>
      <c r="O3618" s="6" t="s">
        <v>9411</v>
      </c>
      <c r="P3618" s="8" t="str">
        <f t="shared" si="1"/>
        <v/>
      </c>
      <c r="Q3618" s="8" t="str">
        <f t="shared" si="13"/>
        <v/>
      </c>
      <c r="R3618" s="8" t="str">
        <f>if(and(P3618&lt;&gt;"",Q3618&lt;&gt;"newexp",Q3618&lt;&gt;"nostart"),countifs(script_conform_dispatching!A:A,P3618,script_conform_dispatching!B:B,Q3618),"")</f>
        <v/>
      </c>
      <c r="S3618" s="8" t="str">
        <f t="shared" si="3"/>
        <v/>
      </c>
    </row>
    <row r="3619" hidden="1">
      <c r="A3619" s="6" t="s">
        <v>9412</v>
      </c>
      <c r="B3619" s="6" t="s">
        <v>178</v>
      </c>
      <c r="C3619" s="6" t="s">
        <v>407</v>
      </c>
      <c r="D3619" s="6">
        <v>8.0</v>
      </c>
      <c r="E3619" s="6" t="s">
        <v>445</v>
      </c>
      <c r="H3619" s="8" t="str">
        <f>VLOOKUP(C3619,agent_name_matching!A:B,2,false)</f>
        <v>--</v>
      </c>
      <c r="I3619" s="33"/>
      <c r="O3619" s="6" t="s">
        <v>9413</v>
      </c>
      <c r="P3619" s="8">
        <f t="shared" si="1"/>
        <v>8</v>
      </c>
      <c r="Q3619" s="8" t="str">
        <f>if(P3619&lt;&gt;"",if(or(B3620&lt;&gt;B3619,#REF!&lt;&gt;B3619),"newexp", if(E3620="started",D3620,if(#REF!="started",#REF!,"nostart"))),"")</f>
        <v>#REF!</v>
      </c>
      <c r="R3619" s="8" t="str">
        <f>if(and(P3619&lt;&gt;"",Q3619&lt;&gt;"newexp",Q3619&lt;&gt;"nostart"),countifs(script_conform_dispatching!A:A,P3619,script_conform_dispatching!B:B,Q3619),"")</f>
        <v>#REF!</v>
      </c>
      <c r="S3619" s="8" t="str">
        <f t="shared" si="3"/>
        <v>#REF!</v>
      </c>
    </row>
    <row r="3620" hidden="1">
      <c r="A3620" s="6" t="s">
        <v>9414</v>
      </c>
      <c r="B3620" s="6" t="s">
        <v>178</v>
      </c>
      <c r="C3620" s="6" t="s">
        <v>450</v>
      </c>
      <c r="F3620" s="6" t="s">
        <v>415</v>
      </c>
      <c r="G3620" s="6" t="s">
        <v>416</v>
      </c>
      <c r="H3620" s="8" t="str">
        <f>VLOOKUP(C3620,agent_name_matching!A:B,2,false)</f>
        <v>Validator LLM</v>
      </c>
      <c r="I3620" s="32" t="s">
        <v>1728</v>
      </c>
      <c r="J3620" s="6" t="s">
        <v>452</v>
      </c>
      <c r="L3620" s="6">
        <v>6418.0</v>
      </c>
      <c r="M3620" s="6">
        <v>44.0</v>
      </c>
      <c r="N3620" s="6">
        <v>1403.0</v>
      </c>
      <c r="O3620" s="6" t="s">
        <v>9415</v>
      </c>
      <c r="P3620" s="8" t="str">
        <f t="shared" si="1"/>
        <v/>
      </c>
      <c r="Q3620" s="8" t="str">
        <f>if(P3620&lt;&gt;"",if(or(#REF!&lt;&gt;B3620,#REF!&lt;&gt;B3620),"newexp", if(#REF!="started",#REF!,if(#REF!="started",#REF!,"nostart"))),"")</f>
        <v/>
      </c>
      <c r="R3620" s="8" t="str">
        <f>if(and(P3620&lt;&gt;"",Q3620&lt;&gt;"newexp",Q3620&lt;&gt;"nostart"),countifs(script_conform_dispatching!A:A,P3620,script_conform_dispatching!B:B,Q3620),"")</f>
        <v/>
      </c>
      <c r="S3620" s="8" t="str">
        <f t="shared" si="3"/>
        <v/>
      </c>
    </row>
    <row r="3621" hidden="1">
      <c r="A3621" s="6" t="s">
        <v>9416</v>
      </c>
      <c r="B3621" s="6" t="s">
        <v>181</v>
      </c>
      <c r="C3621" s="6" t="s">
        <v>407</v>
      </c>
      <c r="D3621" s="6">
        <v>1.0</v>
      </c>
      <c r="E3621" s="6" t="s">
        <v>408</v>
      </c>
      <c r="H3621" s="8" t="str">
        <f>VLOOKUP(C3621,agent_name_matching!A:B,2,false)</f>
        <v>--</v>
      </c>
      <c r="I3621" s="33"/>
      <c r="O3621" s="6" t="s">
        <v>9417</v>
      </c>
      <c r="P3621" s="8" t="str">
        <f t="shared" si="1"/>
        <v/>
      </c>
      <c r="Q3621" s="8" t="str">
        <f t="shared" ref="Q3621:Q4581" si="14">if(P3621&lt;&gt;"",if(or(B3622&lt;&gt;B3621,B3623&lt;&gt;B3621),"newexp", if(E3622="started",D3622,if(E3623="started",D3623,"nostart"))),"")</f>
        <v/>
      </c>
      <c r="R3621" s="8" t="str">
        <f>if(and(P3621&lt;&gt;"",Q3621&lt;&gt;"newexp",Q3621&lt;&gt;"nostart"),countifs(script_conform_dispatching!A:A,P3621,script_conform_dispatching!B:B,Q3621),"")</f>
        <v/>
      </c>
      <c r="S3621" s="8" t="str">
        <f t="shared" si="3"/>
        <v/>
      </c>
    </row>
    <row r="3622" hidden="1">
      <c r="A3622" s="6" t="s">
        <v>9418</v>
      </c>
      <c r="B3622" s="6" t="s">
        <v>181</v>
      </c>
      <c r="C3622" s="6" t="s">
        <v>411</v>
      </c>
      <c r="H3622" s="8" t="str">
        <f>VLOOKUP(C3622,agent_name_matching!A:B,2,false)</f>
        <v>System</v>
      </c>
      <c r="I3622" s="33"/>
      <c r="O3622" s="6" t="s">
        <v>9419</v>
      </c>
      <c r="P3622" s="8" t="str">
        <f t="shared" si="1"/>
        <v/>
      </c>
      <c r="Q3622" s="8" t="str">
        <f t="shared" si="14"/>
        <v/>
      </c>
      <c r="R3622" s="8" t="str">
        <f>if(and(P3622&lt;&gt;"",Q3622&lt;&gt;"newexp",Q3622&lt;&gt;"nostart"),countifs(script_conform_dispatching!A:A,P3622,script_conform_dispatching!B:B,Q3622),"")</f>
        <v/>
      </c>
      <c r="S3622" s="8" t="str">
        <f t="shared" si="3"/>
        <v/>
      </c>
    </row>
    <row r="3623" hidden="1">
      <c r="A3623" s="6" t="s">
        <v>9420</v>
      </c>
      <c r="B3623" s="6" t="s">
        <v>181</v>
      </c>
      <c r="C3623" s="6" t="s">
        <v>414</v>
      </c>
      <c r="F3623" s="6" t="s">
        <v>415</v>
      </c>
      <c r="G3623" s="6" t="s">
        <v>416</v>
      </c>
      <c r="H3623" s="8" t="str">
        <f>VLOOKUP(C3623,agent_name_matching!A:B,2,false)</f>
        <v>Dialog LLM</v>
      </c>
      <c r="I3623" s="32" t="s">
        <v>4647</v>
      </c>
      <c r="J3623" s="6" t="s">
        <v>418</v>
      </c>
      <c r="L3623" s="6">
        <v>2328.0</v>
      </c>
      <c r="M3623" s="6">
        <v>57.0</v>
      </c>
      <c r="N3623" s="6">
        <v>1194.0</v>
      </c>
      <c r="O3623" s="6" t="s">
        <v>9421</v>
      </c>
      <c r="P3623" s="8" t="str">
        <f t="shared" si="1"/>
        <v/>
      </c>
      <c r="Q3623" s="8" t="str">
        <f t="shared" si="14"/>
        <v/>
      </c>
      <c r="R3623" s="8" t="str">
        <f>if(and(P3623&lt;&gt;"",Q3623&lt;&gt;"newexp",Q3623&lt;&gt;"nostart"),countifs(script_conform_dispatching!A:A,P3623,script_conform_dispatching!B:B,Q3623),"")</f>
        <v/>
      </c>
      <c r="S3623" s="8" t="str">
        <f t="shared" si="3"/>
        <v/>
      </c>
    </row>
    <row r="3624" hidden="1">
      <c r="A3624" s="6" t="s">
        <v>9422</v>
      </c>
      <c r="B3624" s="6" t="s">
        <v>181</v>
      </c>
      <c r="C3624" s="6" t="s">
        <v>37</v>
      </c>
      <c r="F3624" s="6" t="s">
        <v>415</v>
      </c>
      <c r="G3624" s="6" t="s">
        <v>416</v>
      </c>
      <c r="H3624" s="8" t="str">
        <f>VLOOKUP(C3624,agent_name_matching!A:B,2,false)</f>
        <v>Patient LLM</v>
      </c>
      <c r="I3624" s="32" t="s">
        <v>9423</v>
      </c>
      <c r="J3624" s="6" t="s">
        <v>418</v>
      </c>
      <c r="K3624" s="6">
        <v>1.0</v>
      </c>
      <c r="L3624" s="6">
        <v>402.0</v>
      </c>
      <c r="M3624" s="6">
        <v>32.0</v>
      </c>
      <c r="N3624" s="6">
        <v>790.0</v>
      </c>
      <c r="O3624" s="6" t="s">
        <v>9424</v>
      </c>
      <c r="P3624" s="8" t="str">
        <f t="shared" si="1"/>
        <v/>
      </c>
      <c r="Q3624" s="8" t="str">
        <f t="shared" si="14"/>
        <v/>
      </c>
      <c r="R3624" s="8" t="str">
        <f>if(and(P3624&lt;&gt;"",Q3624&lt;&gt;"newexp",Q3624&lt;&gt;"nostart"),countifs(script_conform_dispatching!A:A,P3624,script_conform_dispatching!B:B,Q3624),"")</f>
        <v/>
      </c>
      <c r="S3624" s="8" t="str">
        <f t="shared" si="3"/>
        <v/>
      </c>
    </row>
    <row r="3625" hidden="1">
      <c r="A3625" s="6" t="s">
        <v>9425</v>
      </c>
      <c r="B3625" s="6" t="s">
        <v>181</v>
      </c>
      <c r="C3625" s="6" t="s">
        <v>411</v>
      </c>
      <c r="H3625" s="8" t="str">
        <f>VLOOKUP(C3625,agent_name_matching!A:B,2,false)</f>
        <v>System</v>
      </c>
      <c r="I3625" s="33"/>
      <c r="O3625" s="6" t="s">
        <v>9426</v>
      </c>
      <c r="P3625" s="8" t="str">
        <f t="shared" si="1"/>
        <v/>
      </c>
      <c r="Q3625" s="8" t="str">
        <f t="shared" si="14"/>
        <v/>
      </c>
      <c r="R3625" s="8" t="str">
        <f>if(and(P3625&lt;&gt;"",Q3625&lt;&gt;"newexp",Q3625&lt;&gt;"nostart"),countifs(script_conform_dispatching!A:A,P3625,script_conform_dispatching!B:B,Q3625),"")</f>
        <v/>
      </c>
      <c r="S3625" s="8" t="str">
        <f t="shared" si="3"/>
        <v/>
      </c>
    </row>
    <row r="3626" hidden="1">
      <c r="A3626" s="6" t="s">
        <v>9427</v>
      </c>
      <c r="B3626" s="6" t="s">
        <v>181</v>
      </c>
      <c r="C3626" s="6" t="s">
        <v>414</v>
      </c>
      <c r="F3626" s="6" t="s">
        <v>415</v>
      </c>
      <c r="G3626" s="6" t="s">
        <v>416</v>
      </c>
      <c r="H3626" s="8" t="str">
        <f>VLOOKUP(C3626,agent_name_matching!A:B,2,false)</f>
        <v>Dialog LLM</v>
      </c>
      <c r="I3626" s="32" t="s">
        <v>9428</v>
      </c>
      <c r="J3626" s="6" t="s">
        <v>418</v>
      </c>
      <c r="L3626" s="6">
        <v>2566.0</v>
      </c>
      <c r="M3626" s="6">
        <v>190.0</v>
      </c>
      <c r="N3626" s="6">
        <v>3792.0</v>
      </c>
      <c r="O3626" s="6" t="s">
        <v>9429</v>
      </c>
      <c r="P3626" s="8" t="str">
        <f t="shared" si="1"/>
        <v/>
      </c>
      <c r="Q3626" s="8" t="str">
        <f t="shared" si="14"/>
        <v/>
      </c>
      <c r="R3626" s="8" t="str">
        <f>if(and(P3626&lt;&gt;"",Q3626&lt;&gt;"newexp",Q3626&lt;&gt;"nostart"),countifs(script_conform_dispatching!A:A,P3626,script_conform_dispatching!B:B,Q3626),"")</f>
        <v/>
      </c>
      <c r="S3626" s="8" t="str">
        <f t="shared" si="3"/>
        <v/>
      </c>
    </row>
    <row r="3627" hidden="1">
      <c r="A3627" s="6" t="s">
        <v>9430</v>
      </c>
      <c r="B3627" s="6" t="s">
        <v>181</v>
      </c>
      <c r="C3627" s="6" t="s">
        <v>407</v>
      </c>
      <c r="D3627" s="6">
        <v>1.0</v>
      </c>
      <c r="E3627" s="6" t="s">
        <v>445</v>
      </c>
      <c r="H3627" s="8" t="str">
        <f>VLOOKUP(C3627,agent_name_matching!A:B,2,false)</f>
        <v>--</v>
      </c>
      <c r="I3627" s="33"/>
      <c r="O3627" s="6" t="s">
        <v>9431</v>
      </c>
      <c r="P3627" s="8">
        <f t="shared" si="1"/>
        <v>1</v>
      </c>
      <c r="Q3627" s="8">
        <f t="shared" si="14"/>
        <v>2</v>
      </c>
      <c r="R3627" s="8">
        <f>if(and(P3627&lt;&gt;"",Q3627&lt;&gt;"newexp",Q3627&lt;&gt;"nostart"),countifs(script_conform_dispatching!A:A,P3627,script_conform_dispatching!B:B,Q3627),"")</f>
        <v>1</v>
      </c>
      <c r="S3627" s="8" t="str">
        <f t="shared" si="3"/>
        <v/>
      </c>
    </row>
    <row r="3628" hidden="1">
      <c r="A3628" s="6" t="s">
        <v>9432</v>
      </c>
      <c r="B3628" s="6" t="s">
        <v>181</v>
      </c>
      <c r="C3628" s="6" t="s">
        <v>407</v>
      </c>
      <c r="D3628" s="6">
        <v>2.0</v>
      </c>
      <c r="E3628" s="6" t="s">
        <v>408</v>
      </c>
      <c r="H3628" s="8" t="str">
        <f>VLOOKUP(C3628,agent_name_matching!A:B,2,false)</f>
        <v>--</v>
      </c>
      <c r="I3628" s="33"/>
      <c r="O3628" s="6" t="s">
        <v>9433</v>
      </c>
      <c r="P3628" s="8" t="str">
        <f t="shared" si="1"/>
        <v/>
      </c>
      <c r="Q3628" s="8" t="str">
        <f t="shared" si="14"/>
        <v/>
      </c>
      <c r="R3628" s="8" t="str">
        <f>if(and(P3628&lt;&gt;"",Q3628&lt;&gt;"newexp",Q3628&lt;&gt;"nostart"),countifs(script_conform_dispatching!A:A,P3628,script_conform_dispatching!B:B,Q3628),"")</f>
        <v/>
      </c>
      <c r="S3628" s="8" t="str">
        <f t="shared" si="3"/>
        <v/>
      </c>
    </row>
    <row r="3629" hidden="1">
      <c r="A3629" s="6" t="s">
        <v>9434</v>
      </c>
      <c r="B3629" s="6" t="s">
        <v>181</v>
      </c>
      <c r="C3629" s="6" t="s">
        <v>450</v>
      </c>
      <c r="F3629" s="6" t="s">
        <v>415</v>
      </c>
      <c r="G3629" s="6" t="s">
        <v>416</v>
      </c>
      <c r="H3629" s="8" t="str">
        <f>VLOOKUP(C3629,agent_name_matching!A:B,2,false)</f>
        <v>Validator LLM</v>
      </c>
      <c r="I3629" s="32" t="s">
        <v>9435</v>
      </c>
      <c r="J3629" s="6" t="s">
        <v>452</v>
      </c>
      <c r="L3629" s="6">
        <v>653.0</v>
      </c>
      <c r="M3629" s="6">
        <v>29.0</v>
      </c>
      <c r="N3629" s="6">
        <v>625.0</v>
      </c>
      <c r="O3629" s="6" t="s">
        <v>9436</v>
      </c>
      <c r="P3629" s="8" t="str">
        <f t="shared" si="1"/>
        <v/>
      </c>
      <c r="Q3629" s="8" t="str">
        <f t="shared" si="14"/>
        <v/>
      </c>
      <c r="R3629" s="8" t="str">
        <f>if(and(P3629&lt;&gt;"",Q3629&lt;&gt;"newexp",Q3629&lt;&gt;"nostart"),countifs(script_conform_dispatching!A:A,P3629,script_conform_dispatching!B:B,Q3629),"")</f>
        <v/>
      </c>
      <c r="S3629" s="8" t="str">
        <f t="shared" si="3"/>
        <v/>
      </c>
    </row>
    <row r="3630" hidden="1">
      <c r="A3630" s="6" t="s">
        <v>9437</v>
      </c>
      <c r="B3630" s="6" t="s">
        <v>181</v>
      </c>
      <c r="C3630" s="6" t="s">
        <v>37</v>
      </c>
      <c r="F3630" s="6" t="s">
        <v>415</v>
      </c>
      <c r="G3630" s="6" t="s">
        <v>416</v>
      </c>
      <c r="H3630" s="8" t="str">
        <f>VLOOKUP(C3630,agent_name_matching!A:B,2,false)</f>
        <v>Patient LLM</v>
      </c>
      <c r="I3630" s="32" t="s">
        <v>9438</v>
      </c>
      <c r="J3630" s="6" t="s">
        <v>418</v>
      </c>
      <c r="K3630" s="6">
        <v>1.0</v>
      </c>
      <c r="L3630" s="6">
        <v>477.0</v>
      </c>
      <c r="M3630" s="6">
        <v>84.0</v>
      </c>
      <c r="N3630" s="6">
        <v>1231.0</v>
      </c>
      <c r="O3630" s="6" t="s">
        <v>9439</v>
      </c>
      <c r="P3630" s="8" t="str">
        <f t="shared" si="1"/>
        <v/>
      </c>
      <c r="Q3630" s="8" t="str">
        <f t="shared" si="14"/>
        <v/>
      </c>
      <c r="R3630" s="8" t="str">
        <f>if(and(P3630&lt;&gt;"",Q3630&lt;&gt;"newexp",Q3630&lt;&gt;"nostart"),countifs(script_conform_dispatching!A:A,P3630,script_conform_dispatching!B:B,Q3630),"")</f>
        <v/>
      </c>
      <c r="S3630" s="8" t="str">
        <f t="shared" si="3"/>
        <v/>
      </c>
    </row>
    <row r="3631" hidden="1">
      <c r="A3631" s="6" t="s">
        <v>9440</v>
      </c>
      <c r="B3631" s="6" t="s">
        <v>181</v>
      </c>
      <c r="C3631" s="6" t="s">
        <v>411</v>
      </c>
      <c r="H3631" s="8" t="str">
        <f>VLOOKUP(C3631,agent_name_matching!A:B,2,false)</f>
        <v>System</v>
      </c>
      <c r="I3631" s="33"/>
      <c r="O3631" s="6" t="s">
        <v>9441</v>
      </c>
      <c r="P3631" s="8" t="str">
        <f t="shared" si="1"/>
        <v/>
      </c>
      <c r="Q3631" s="8" t="str">
        <f t="shared" si="14"/>
        <v/>
      </c>
      <c r="R3631" s="8" t="str">
        <f>if(and(P3631&lt;&gt;"",Q3631&lt;&gt;"newexp",Q3631&lt;&gt;"nostart"),countifs(script_conform_dispatching!A:A,P3631,script_conform_dispatching!B:B,Q3631),"")</f>
        <v/>
      </c>
      <c r="S3631" s="8" t="str">
        <f t="shared" si="3"/>
        <v/>
      </c>
    </row>
    <row r="3632" hidden="1">
      <c r="A3632" s="6" t="s">
        <v>9442</v>
      </c>
      <c r="B3632" s="6" t="s">
        <v>181</v>
      </c>
      <c r="C3632" s="6" t="s">
        <v>414</v>
      </c>
      <c r="F3632" s="6" t="s">
        <v>415</v>
      </c>
      <c r="G3632" s="6" t="s">
        <v>416</v>
      </c>
      <c r="H3632" s="8" t="str">
        <f>VLOOKUP(C3632,agent_name_matching!A:B,2,false)</f>
        <v>Dialog LLM</v>
      </c>
      <c r="I3632" s="32" t="s">
        <v>9443</v>
      </c>
      <c r="J3632" s="6" t="s">
        <v>418</v>
      </c>
      <c r="L3632" s="6">
        <v>3008.0</v>
      </c>
      <c r="M3632" s="6">
        <v>102.0</v>
      </c>
      <c r="N3632" s="6">
        <v>1769.0</v>
      </c>
      <c r="O3632" s="6" t="s">
        <v>9444</v>
      </c>
      <c r="P3632" s="8" t="str">
        <f t="shared" si="1"/>
        <v/>
      </c>
      <c r="Q3632" s="8" t="str">
        <f t="shared" si="14"/>
        <v/>
      </c>
      <c r="R3632" s="8" t="str">
        <f>if(and(P3632&lt;&gt;"",Q3632&lt;&gt;"newexp",Q3632&lt;&gt;"nostart"),countifs(script_conform_dispatching!A:A,P3632,script_conform_dispatching!B:B,Q3632),"")</f>
        <v/>
      </c>
      <c r="S3632" s="8" t="str">
        <f t="shared" si="3"/>
        <v/>
      </c>
    </row>
    <row r="3633" hidden="1">
      <c r="A3633" s="6" t="s">
        <v>9445</v>
      </c>
      <c r="B3633" s="6" t="s">
        <v>181</v>
      </c>
      <c r="C3633" s="6" t="s">
        <v>37</v>
      </c>
      <c r="F3633" s="6" t="s">
        <v>415</v>
      </c>
      <c r="G3633" s="6" t="s">
        <v>416</v>
      </c>
      <c r="H3633" s="8" t="str">
        <f>VLOOKUP(C3633,agent_name_matching!A:B,2,false)</f>
        <v>Patient LLM</v>
      </c>
      <c r="I3633" s="32" t="s">
        <v>9446</v>
      </c>
      <c r="J3633" s="6" t="s">
        <v>418</v>
      </c>
      <c r="K3633" s="6">
        <v>1.0</v>
      </c>
      <c r="L3633" s="6">
        <v>657.0</v>
      </c>
      <c r="M3633" s="6">
        <v>29.0</v>
      </c>
      <c r="N3633" s="6">
        <v>817.0</v>
      </c>
      <c r="O3633" s="6" t="s">
        <v>9447</v>
      </c>
      <c r="P3633" s="8" t="str">
        <f t="shared" si="1"/>
        <v/>
      </c>
      <c r="Q3633" s="8" t="str">
        <f t="shared" si="14"/>
        <v/>
      </c>
      <c r="R3633" s="8" t="str">
        <f>if(and(P3633&lt;&gt;"",Q3633&lt;&gt;"newexp",Q3633&lt;&gt;"nostart"),countifs(script_conform_dispatching!A:A,P3633,script_conform_dispatching!B:B,Q3633),"")</f>
        <v/>
      </c>
      <c r="S3633" s="8" t="str">
        <f t="shared" si="3"/>
        <v/>
      </c>
    </row>
    <row r="3634" hidden="1">
      <c r="A3634" s="6" t="s">
        <v>9448</v>
      </c>
      <c r="B3634" s="6" t="s">
        <v>181</v>
      </c>
      <c r="C3634" s="6" t="s">
        <v>411</v>
      </c>
      <c r="H3634" s="8" t="str">
        <f>VLOOKUP(C3634,agent_name_matching!A:B,2,false)</f>
        <v>System</v>
      </c>
      <c r="I3634" s="33"/>
      <c r="O3634" s="6" t="s">
        <v>9449</v>
      </c>
      <c r="P3634" s="8" t="str">
        <f t="shared" si="1"/>
        <v/>
      </c>
      <c r="Q3634" s="8" t="str">
        <f t="shared" si="14"/>
        <v/>
      </c>
      <c r="R3634" s="8" t="str">
        <f>if(and(P3634&lt;&gt;"",Q3634&lt;&gt;"newexp",Q3634&lt;&gt;"nostart"),countifs(script_conform_dispatching!A:A,P3634,script_conform_dispatching!B:B,Q3634),"")</f>
        <v/>
      </c>
      <c r="S3634" s="8" t="str">
        <f t="shared" si="3"/>
        <v/>
      </c>
    </row>
    <row r="3635" hidden="1">
      <c r="A3635" s="6" t="s">
        <v>9450</v>
      </c>
      <c r="B3635" s="6" t="s">
        <v>181</v>
      </c>
      <c r="C3635" s="6" t="s">
        <v>414</v>
      </c>
      <c r="F3635" s="6" t="s">
        <v>415</v>
      </c>
      <c r="G3635" s="6" t="s">
        <v>416</v>
      </c>
      <c r="H3635" s="8" t="str">
        <f>VLOOKUP(C3635,agent_name_matching!A:B,2,false)</f>
        <v>Dialog LLM</v>
      </c>
      <c r="I3635" s="32" t="s">
        <v>9451</v>
      </c>
      <c r="J3635" s="6" t="s">
        <v>418</v>
      </c>
      <c r="L3635" s="6">
        <v>3307.0</v>
      </c>
      <c r="M3635" s="6">
        <v>123.0</v>
      </c>
      <c r="N3635" s="6">
        <v>2076.0</v>
      </c>
      <c r="O3635" s="6" t="s">
        <v>9452</v>
      </c>
      <c r="P3635" s="8" t="str">
        <f t="shared" si="1"/>
        <v/>
      </c>
      <c r="Q3635" s="8" t="str">
        <f t="shared" si="14"/>
        <v/>
      </c>
      <c r="R3635" s="8" t="str">
        <f>if(and(P3635&lt;&gt;"",Q3635&lt;&gt;"newexp",Q3635&lt;&gt;"nostart"),countifs(script_conform_dispatching!A:A,P3635,script_conform_dispatching!B:B,Q3635),"")</f>
        <v/>
      </c>
      <c r="S3635" s="8" t="str">
        <f t="shared" si="3"/>
        <v/>
      </c>
    </row>
    <row r="3636" hidden="1">
      <c r="A3636" s="6" t="s">
        <v>9453</v>
      </c>
      <c r="B3636" s="6" t="s">
        <v>181</v>
      </c>
      <c r="C3636" s="6" t="s">
        <v>37</v>
      </c>
      <c r="F3636" s="6" t="s">
        <v>415</v>
      </c>
      <c r="G3636" s="6" t="s">
        <v>416</v>
      </c>
      <c r="H3636" s="8" t="str">
        <f>VLOOKUP(C3636,agent_name_matching!A:B,2,false)</f>
        <v>Patient LLM</v>
      </c>
      <c r="I3636" s="32" t="s">
        <v>9454</v>
      </c>
      <c r="J3636" s="6" t="s">
        <v>418</v>
      </c>
      <c r="K3636" s="6">
        <v>1.0</v>
      </c>
      <c r="L3636" s="6">
        <v>803.0</v>
      </c>
      <c r="M3636" s="6">
        <v>48.0</v>
      </c>
      <c r="N3636" s="6">
        <v>1197.0</v>
      </c>
      <c r="O3636" s="6" t="s">
        <v>9455</v>
      </c>
      <c r="P3636" s="8" t="str">
        <f t="shared" si="1"/>
        <v/>
      </c>
      <c r="Q3636" s="8" t="str">
        <f t="shared" si="14"/>
        <v/>
      </c>
      <c r="R3636" s="8" t="str">
        <f>if(and(P3636&lt;&gt;"",Q3636&lt;&gt;"newexp",Q3636&lt;&gt;"nostart"),countifs(script_conform_dispatching!A:A,P3636,script_conform_dispatching!B:B,Q3636),"")</f>
        <v/>
      </c>
      <c r="S3636" s="8" t="str">
        <f t="shared" si="3"/>
        <v/>
      </c>
    </row>
    <row r="3637" hidden="1">
      <c r="A3637" s="6" t="s">
        <v>9456</v>
      </c>
      <c r="B3637" s="6" t="s">
        <v>181</v>
      </c>
      <c r="C3637" s="6" t="s">
        <v>411</v>
      </c>
      <c r="H3637" s="8" t="str">
        <f>VLOOKUP(C3637,agent_name_matching!A:B,2,false)</f>
        <v>System</v>
      </c>
      <c r="I3637" s="33"/>
      <c r="O3637" s="6" t="s">
        <v>9457</v>
      </c>
      <c r="P3637" s="8" t="str">
        <f t="shared" si="1"/>
        <v/>
      </c>
      <c r="Q3637" s="8" t="str">
        <f t="shared" si="14"/>
        <v/>
      </c>
      <c r="R3637" s="8" t="str">
        <f>if(and(P3637&lt;&gt;"",Q3637&lt;&gt;"newexp",Q3637&lt;&gt;"nostart"),countifs(script_conform_dispatching!A:A,P3637,script_conform_dispatching!B:B,Q3637),"")</f>
        <v/>
      </c>
      <c r="S3637" s="8" t="str">
        <f t="shared" si="3"/>
        <v/>
      </c>
    </row>
    <row r="3638" hidden="1">
      <c r="A3638" s="6" t="s">
        <v>9458</v>
      </c>
      <c r="B3638" s="6" t="s">
        <v>181</v>
      </c>
      <c r="C3638" s="6" t="s">
        <v>414</v>
      </c>
      <c r="F3638" s="6" t="s">
        <v>415</v>
      </c>
      <c r="G3638" s="6" t="s">
        <v>416</v>
      </c>
      <c r="H3638" s="8" t="str">
        <f>VLOOKUP(C3638,agent_name_matching!A:B,2,false)</f>
        <v>Dialog LLM</v>
      </c>
      <c r="I3638" s="32" t="s">
        <v>9459</v>
      </c>
      <c r="J3638" s="6" t="s">
        <v>418</v>
      </c>
      <c r="L3638" s="6">
        <v>3646.0</v>
      </c>
      <c r="M3638" s="6">
        <v>304.0</v>
      </c>
      <c r="N3638" s="6">
        <v>3890.0</v>
      </c>
      <c r="O3638" s="6" t="s">
        <v>9460</v>
      </c>
      <c r="P3638" s="8" t="str">
        <f t="shared" si="1"/>
        <v/>
      </c>
      <c r="Q3638" s="8" t="str">
        <f t="shared" si="14"/>
        <v/>
      </c>
      <c r="R3638" s="8" t="str">
        <f>if(and(P3638&lt;&gt;"",Q3638&lt;&gt;"newexp",Q3638&lt;&gt;"nostart"),countifs(script_conform_dispatching!A:A,P3638,script_conform_dispatching!B:B,Q3638),"")</f>
        <v/>
      </c>
      <c r="S3638" s="8" t="str">
        <f t="shared" si="3"/>
        <v/>
      </c>
    </row>
    <row r="3639" hidden="1">
      <c r="A3639" s="6" t="s">
        <v>9461</v>
      </c>
      <c r="B3639" s="6" t="s">
        <v>181</v>
      </c>
      <c r="C3639" s="6" t="s">
        <v>407</v>
      </c>
      <c r="D3639" s="6">
        <v>2.0</v>
      </c>
      <c r="E3639" s="6" t="s">
        <v>445</v>
      </c>
      <c r="H3639" s="8" t="str">
        <f>VLOOKUP(C3639,agent_name_matching!A:B,2,false)</f>
        <v>--</v>
      </c>
      <c r="I3639" s="33"/>
      <c r="O3639" s="6" t="s">
        <v>9462</v>
      </c>
      <c r="P3639" s="8">
        <f t="shared" si="1"/>
        <v>2</v>
      </c>
      <c r="Q3639" s="8">
        <f t="shared" si="14"/>
        <v>3</v>
      </c>
      <c r="R3639" s="8">
        <f>if(and(P3639&lt;&gt;"",Q3639&lt;&gt;"newexp",Q3639&lt;&gt;"nostart"),countifs(script_conform_dispatching!A:A,P3639,script_conform_dispatching!B:B,Q3639),"")</f>
        <v>1</v>
      </c>
      <c r="S3639" s="8" t="str">
        <f t="shared" si="3"/>
        <v/>
      </c>
    </row>
    <row r="3640" hidden="1">
      <c r="A3640" s="6" t="s">
        <v>9463</v>
      </c>
      <c r="B3640" s="6" t="s">
        <v>181</v>
      </c>
      <c r="C3640" s="6" t="s">
        <v>407</v>
      </c>
      <c r="D3640" s="6">
        <v>3.0</v>
      </c>
      <c r="E3640" s="6" t="s">
        <v>408</v>
      </c>
      <c r="H3640" s="8" t="str">
        <f>VLOOKUP(C3640,agent_name_matching!A:B,2,false)</f>
        <v>--</v>
      </c>
      <c r="I3640" s="33"/>
      <c r="O3640" s="6" t="s">
        <v>9464</v>
      </c>
      <c r="P3640" s="8" t="str">
        <f t="shared" si="1"/>
        <v/>
      </c>
      <c r="Q3640" s="8" t="str">
        <f t="shared" si="14"/>
        <v/>
      </c>
      <c r="R3640" s="8" t="str">
        <f>if(and(P3640&lt;&gt;"",Q3640&lt;&gt;"newexp",Q3640&lt;&gt;"nostart"),countifs(script_conform_dispatching!A:A,P3640,script_conform_dispatching!B:B,Q3640),"")</f>
        <v/>
      </c>
      <c r="S3640" s="8" t="str">
        <f t="shared" si="3"/>
        <v/>
      </c>
    </row>
    <row r="3641" hidden="1">
      <c r="A3641" s="6" t="s">
        <v>9465</v>
      </c>
      <c r="B3641" s="6" t="s">
        <v>181</v>
      </c>
      <c r="C3641" s="6" t="s">
        <v>450</v>
      </c>
      <c r="F3641" s="6" t="s">
        <v>415</v>
      </c>
      <c r="G3641" s="6" t="s">
        <v>416</v>
      </c>
      <c r="H3641" s="8" t="str">
        <f>VLOOKUP(C3641,agent_name_matching!A:B,2,false)</f>
        <v>Validator LLM</v>
      </c>
      <c r="I3641" s="32" t="s">
        <v>451</v>
      </c>
      <c r="J3641" s="6" t="s">
        <v>452</v>
      </c>
      <c r="L3641" s="6">
        <v>1092.0</v>
      </c>
      <c r="M3641" s="6">
        <v>10.0</v>
      </c>
      <c r="N3641" s="6">
        <v>644.0</v>
      </c>
      <c r="O3641" s="6" t="s">
        <v>9466</v>
      </c>
      <c r="P3641" s="8" t="str">
        <f t="shared" si="1"/>
        <v/>
      </c>
      <c r="Q3641" s="8" t="str">
        <f t="shared" si="14"/>
        <v/>
      </c>
      <c r="R3641" s="8" t="str">
        <f>if(and(P3641&lt;&gt;"",Q3641&lt;&gt;"newexp",Q3641&lt;&gt;"nostart"),countifs(script_conform_dispatching!A:A,P3641,script_conform_dispatching!B:B,Q3641),"")</f>
        <v/>
      </c>
      <c r="S3641" s="8" t="str">
        <f t="shared" si="3"/>
        <v/>
      </c>
    </row>
    <row r="3642" hidden="1">
      <c r="A3642" s="6" t="s">
        <v>9467</v>
      </c>
      <c r="B3642" s="6" t="s">
        <v>181</v>
      </c>
      <c r="C3642" s="6" t="s">
        <v>37</v>
      </c>
      <c r="F3642" s="6" t="s">
        <v>415</v>
      </c>
      <c r="G3642" s="6" t="s">
        <v>416</v>
      </c>
      <c r="H3642" s="8" t="str">
        <f>VLOOKUP(C3642,agent_name_matching!A:B,2,false)</f>
        <v>Patient LLM</v>
      </c>
      <c r="I3642" s="32" t="s">
        <v>9468</v>
      </c>
      <c r="J3642" s="6" t="s">
        <v>418</v>
      </c>
      <c r="K3642" s="6">
        <v>1.0</v>
      </c>
      <c r="L3642" s="6">
        <v>903.0</v>
      </c>
      <c r="M3642" s="6">
        <v>141.0</v>
      </c>
      <c r="N3642" s="6">
        <v>2148.0</v>
      </c>
      <c r="O3642" s="6" t="s">
        <v>9469</v>
      </c>
      <c r="P3642" s="8" t="str">
        <f t="shared" si="1"/>
        <v/>
      </c>
      <c r="Q3642" s="8" t="str">
        <f t="shared" si="14"/>
        <v/>
      </c>
      <c r="R3642" s="8" t="str">
        <f>if(and(P3642&lt;&gt;"",Q3642&lt;&gt;"newexp",Q3642&lt;&gt;"nostart"),countifs(script_conform_dispatching!A:A,P3642,script_conform_dispatching!B:B,Q3642),"")</f>
        <v/>
      </c>
      <c r="S3642" s="8" t="str">
        <f t="shared" si="3"/>
        <v/>
      </c>
    </row>
    <row r="3643" hidden="1">
      <c r="A3643" s="6" t="s">
        <v>9470</v>
      </c>
      <c r="B3643" s="6" t="s">
        <v>181</v>
      </c>
      <c r="C3643" s="6" t="s">
        <v>411</v>
      </c>
      <c r="H3643" s="8" t="str">
        <f>VLOOKUP(C3643,agent_name_matching!A:B,2,false)</f>
        <v>System</v>
      </c>
      <c r="I3643" s="33"/>
      <c r="O3643" s="6" t="s">
        <v>9471</v>
      </c>
      <c r="P3643" s="8" t="str">
        <f t="shared" si="1"/>
        <v/>
      </c>
      <c r="Q3643" s="8" t="str">
        <f t="shared" si="14"/>
        <v/>
      </c>
      <c r="R3643" s="8" t="str">
        <f>if(and(P3643&lt;&gt;"",Q3643&lt;&gt;"newexp",Q3643&lt;&gt;"nostart"),countifs(script_conform_dispatching!A:A,P3643,script_conform_dispatching!B:B,Q3643),"")</f>
        <v/>
      </c>
      <c r="S3643" s="8" t="str">
        <f t="shared" si="3"/>
        <v/>
      </c>
    </row>
    <row r="3644" hidden="1">
      <c r="A3644" s="6" t="s">
        <v>9472</v>
      </c>
      <c r="B3644" s="6" t="s">
        <v>181</v>
      </c>
      <c r="C3644" s="6" t="s">
        <v>414</v>
      </c>
      <c r="F3644" s="6" t="s">
        <v>415</v>
      </c>
      <c r="G3644" s="6" t="s">
        <v>416</v>
      </c>
      <c r="H3644" s="8" t="str">
        <f>VLOOKUP(C3644,agent_name_matching!A:B,2,false)</f>
        <v>Dialog LLM</v>
      </c>
      <c r="I3644" s="32" t="s">
        <v>9473</v>
      </c>
      <c r="J3644" s="6" t="s">
        <v>418</v>
      </c>
      <c r="L3644" s="6">
        <v>4364.0</v>
      </c>
      <c r="M3644" s="6">
        <v>90.0</v>
      </c>
      <c r="N3644" s="6">
        <v>1457.0</v>
      </c>
      <c r="O3644" s="6" t="s">
        <v>9474</v>
      </c>
      <c r="P3644" s="8" t="str">
        <f t="shared" si="1"/>
        <v/>
      </c>
      <c r="Q3644" s="8" t="str">
        <f t="shared" si="14"/>
        <v/>
      </c>
      <c r="R3644" s="8" t="str">
        <f>if(and(P3644&lt;&gt;"",Q3644&lt;&gt;"newexp",Q3644&lt;&gt;"nostart"),countifs(script_conform_dispatching!A:A,P3644,script_conform_dispatching!B:B,Q3644),"")</f>
        <v/>
      </c>
      <c r="S3644" s="8" t="str">
        <f t="shared" si="3"/>
        <v/>
      </c>
    </row>
    <row r="3645" hidden="1">
      <c r="A3645" s="6" t="s">
        <v>9475</v>
      </c>
      <c r="B3645" s="6" t="s">
        <v>181</v>
      </c>
      <c r="C3645" s="6" t="s">
        <v>37</v>
      </c>
      <c r="F3645" s="6" t="s">
        <v>415</v>
      </c>
      <c r="G3645" s="6" t="s">
        <v>416</v>
      </c>
      <c r="H3645" s="8" t="str">
        <f>VLOOKUP(C3645,agent_name_matching!A:B,2,false)</f>
        <v>Patient LLM</v>
      </c>
      <c r="I3645" s="32" t="s">
        <v>9476</v>
      </c>
      <c r="J3645" s="6" t="s">
        <v>418</v>
      </c>
      <c r="K3645" s="6">
        <v>1.0</v>
      </c>
      <c r="L3645" s="6">
        <v>1128.0</v>
      </c>
      <c r="M3645" s="6">
        <v>168.0</v>
      </c>
      <c r="N3645" s="6">
        <v>2827.0</v>
      </c>
      <c r="O3645" s="6" t="s">
        <v>9477</v>
      </c>
      <c r="P3645" s="8" t="str">
        <f t="shared" si="1"/>
        <v/>
      </c>
      <c r="Q3645" s="8" t="str">
        <f t="shared" si="14"/>
        <v/>
      </c>
      <c r="R3645" s="8" t="str">
        <f>if(and(P3645&lt;&gt;"",Q3645&lt;&gt;"newexp",Q3645&lt;&gt;"nostart"),countifs(script_conform_dispatching!A:A,P3645,script_conform_dispatching!B:B,Q3645),"")</f>
        <v/>
      </c>
      <c r="S3645" s="8" t="str">
        <f t="shared" si="3"/>
        <v/>
      </c>
    </row>
    <row r="3646" hidden="1">
      <c r="A3646" s="6" t="s">
        <v>9478</v>
      </c>
      <c r="B3646" s="6" t="s">
        <v>181</v>
      </c>
      <c r="C3646" s="6" t="s">
        <v>411</v>
      </c>
      <c r="H3646" s="8" t="str">
        <f>VLOOKUP(C3646,agent_name_matching!A:B,2,false)</f>
        <v>System</v>
      </c>
      <c r="I3646" s="33"/>
      <c r="O3646" s="6" t="s">
        <v>9479</v>
      </c>
      <c r="P3646" s="8" t="str">
        <f t="shared" si="1"/>
        <v/>
      </c>
      <c r="Q3646" s="8" t="str">
        <f t="shared" si="14"/>
        <v/>
      </c>
      <c r="R3646" s="8" t="str">
        <f>if(and(P3646&lt;&gt;"",Q3646&lt;&gt;"newexp",Q3646&lt;&gt;"nostart"),countifs(script_conform_dispatching!A:A,P3646,script_conform_dispatching!B:B,Q3646),"")</f>
        <v/>
      </c>
      <c r="S3646" s="8" t="str">
        <f t="shared" si="3"/>
        <v/>
      </c>
    </row>
    <row r="3647" hidden="1">
      <c r="A3647" s="6" t="s">
        <v>9480</v>
      </c>
      <c r="B3647" s="6" t="s">
        <v>181</v>
      </c>
      <c r="C3647" s="6" t="s">
        <v>414</v>
      </c>
      <c r="F3647" s="6" t="s">
        <v>415</v>
      </c>
      <c r="G3647" s="6" t="s">
        <v>416</v>
      </c>
      <c r="H3647" s="8" t="str">
        <f>VLOOKUP(C3647,agent_name_matching!A:B,2,false)</f>
        <v>Dialog LLM</v>
      </c>
      <c r="I3647" s="32" t="s">
        <v>9481</v>
      </c>
      <c r="J3647" s="6" t="s">
        <v>418</v>
      </c>
      <c r="L3647" s="6">
        <v>4895.0</v>
      </c>
      <c r="M3647" s="6">
        <v>109.0</v>
      </c>
      <c r="N3647" s="6">
        <v>1737.0</v>
      </c>
      <c r="O3647" s="6" t="s">
        <v>9482</v>
      </c>
      <c r="P3647" s="8" t="str">
        <f t="shared" si="1"/>
        <v/>
      </c>
      <c r="Q3647" s="8" t="str">
        <f t="shared" si="14"/>
        <v/>
      </c>
      <c r="R3647" s="8" t="str">
        <f>if(and(P3647&lt;&gt;"",Q3647&lt;&gt;"newexp",Q3647&lt;&gt;"nostart"),countifs(script_conform_dispatching!A:A,P3647,script_conform_dispatching!B:B,Q3647),"")</f>
        <v/>
      </c>
      <c r="S3647" s="8" t="str">
        <f t="shared" si="3"/>
        <v/>
      </c>
    </row>
    <row r="3648" hidden="1">
      <c r="A3648" s="6" t="s">
        <v>9483</v>
      </c>
      <c r="B3648" s="6" t="s">
        <v>181</v>
      </c>
      <c r="C3648" s="6" t="s">
        <v>37</v>
      </c>
      <c r="F3648" s="6" t="s">
        <v>415</v>
      </c>
      <c r="G3648" s="6" t="s">
        <v>416</v>
      </c>
      <c r="H3648" s="8" t="str">
        <f>VLOOKUP(C3648,agent_name_matching!A:B,2,false)</f>
        <v>Patient LLM</v>
      </c>
      <c r="I3648" s="32" t="s">
        <v>9484</v>
      </c>
      <c r="J3648" s="6" t="s">
        <v>418</v>
      </c>
      <c r="K3648" s="6">
        <v>1.0</v>
      </c>
      <c r="L3648" s="6">
        <v>1399.0</v>
      </c>
      <c r="M3648" s="6">
        <v>131.0</v>
      </c>
      <c r="N3648" s="6">
        <v>2535.0</v>
      </c>
      <c r="O3648" s="6" t="s">
        <v>9485</v>
      </c>
      <c r="P3648" s="8" t="str">
        <f t="shared" si="1"/>
        <v/>
      </c>
      <c r="Q3648" s="8" t="str">
        <f t="shared" si="14"/>
        <v/>
      </c>
      <c r="R3648" s="8" t="str">
        <f>if(and(P3648&lt;&gt;"",Q3648&lt;&gt;"newexp",Q3648&lt;&gt;"nostart"),countifs(script_conform_dispatching!A:A,P3648,script_conform_dispatching!B:B,Q3648),"")</f>
        <v/>
      </c>
      <c r="S3648" s="8" t="str">
        <f t="shared" si="3"/>
        <v/>
      </c>
    </row>
    <row r="3649" hidden="1">
      <c r="A3649" s="6" t="s">
        <v>9486</v>
      </c>
      <c r="B3649" s="6" t="s">
        <v>181</v>
      </c>
      <c r="C3649" s="6" t="s">
        <v>411</v>
      </c>
      <c r="H3649" s="8" t="str">
        <f>VLOOKUP(C3649,agent_name_matching!A:B,2,false)</f>
        <v>System</v>
      </c>
      <c r="I3649" s="33"/>
      <c r="O3649" s="6" t="s">
        <v>9487</v>
      </c>
      <c r="P3649" s="8" t="str">
        <f t="shared" si="1"/>
        <v/>
      </c>
      <c r="Q3649" s="8" t="str">
        <f t="shared" si="14"/>
        <v/>
      </c>
      <c r="R3649" s="8" t="str">
        <f>if(and(P3649&lt;&gt;"",Q3649&lt;&gt;"newexp",Q3649&lt;&gt;"nostart"),countifs(script_conform_dispatching!A:A,P3649,script_conform_dispatching!B:B,Q3649),"")</f>
        <v/>
      </c>
      <c r="S3649" s="8" t="str">
        <f t="shared" si="3"/>
        <v/>
      </c>
    </row>
    <row r="3650" hidden="1">
      <c r="A3650" s="6" t="s">
        <v>9488</v>
      </c>
      <c r="B3650" s="6" t="s">
        <v>181</v>
      </c>
      <c r="C3650" s="6" t="s">
        <v>414</v>
      </c>
      <c r="F3650" s="6" t="s">
        <v>415</v>
      </c>
      <c r="G3650" s="6" t="s">
        <v>416</v>
      </c>
      <c r="H3650" s="8" t="str">
        <f>VLOOKUP(C3650,agent_name_matching!A:B,2,false)</f>
        <v>Dialog LLM</v>
      </c>
      <c r="I3650" s="32" t="s">
        <v>9489</v>
      </c>
      <c r="J3650" s="6" t="s">
        <v>418</v>
      </c>
      <c r="L3650" s="6">
        <v>5408.0</v>
      </c>
      <c r="M3650" s="6">
        <v>109.0</v>
      </c>
      <c r="N3650" s="6">
        <v>3045.0</v>
      </c>
      <c r="O3650" s="6" t="s">
        <v>9490</v>
      </c>
      <c r="P3650" s="8" t="str">
        <f t="shared" si="1"/>
        <v/>
      </c>
      <c r="Q3650" s="8" t="str">
        <f t="shared" si="14"/>
        <v/>
      </c>
      <c r="R3650" s="8" t="str">
        <f>if(and(P3650&lt;&gt;"",Q3650&lt;&gt;"newexp",Q3650&lt;&gt;"nostart"),countifs(script_conform_dispatching!A:A,P3650,script_conform_dispatching!B:B,Q3650),"")</f>
        <v/>
      </c>
      <c r="S3650" s="8" t="str">
        <f t="shared" si="3"/>
        <v/>
      </c>
    </row>
    <row r="3651" hidden="1">
      <c r="A3651" s="6" t="s">
        <v>9491</v>
      </c>
      <c r="B3651" s="6" t="s">
        <v>181</v>
      </c>
      <c r="C3651" s="6" t="s">
        <v>37</v>
      </c>
      <c r="F3651" s="6" t="s">
        <v>415</v>
      </c>
      <c r="G3651" s="6" t="s">
        <v>416</v>
      </c>
      <c r="H3651" s="8" t="str">
        <f>VLOOKUP(C3651,agent_name_matching!A:B,2,false)</f>
        <v>Patient LLM</v>
      </c>
      <c r="I3651" s="32" t="s">
        <v>9492</v>
      </c>
      <c r="J3651" s="6" t="s">
        <v>418</v>
      </c>
      <c r="K3651" s="6">
        <v>1.0</v>
      </c>
      <c r="L3651" s="6">
        <v>1633.0</v>
      </c>
      <c r="M3651" s="6">
        <v>164.0</v>
      </c>
      <c r="N3651" s="6">
        <v>3069.0</v>
      </c>
      <c r="O3651" s="6" t="s">
        <v>9493</v>
      </c>
      <c r="P3651" s="8" t="str">
        <f t="shared" si="1"/>
        <v/>
      </c>
      <c r="Q3651" s="8" t="str">
        <f t="shared" si="14"/>
        <v/>
      </c>
      <c r="R3651" s="8" t="str">
        <f>if(and(P3651&lt;&gt;"",Q3651&lt;&gt;"newexp",Q3651&lt;&gt;"nostart"),countifs(script_conform_dispatching!A:A,P3651,script_conform_dispatching!B:B,Q3651),"")</f>
        <v/>
      </c>
      <c r="S3651" s="8" t="str">
        <f t="shared" si="3"/>
        <v/>
      </c>
    </row>
    <row r="3652" hidden="1">
      <c r="A3652" s="6" t="s">
        <v>9494</v>
      </c>
      <c r="B3652" s="6" t="s">
        <v>181</v>
      </c>
      <c r="C3652" s="6" t="s">
        <v>411</v>
      </c>
      <c r="H3652" s="8" t="str">
        <f>VLOOKUP(C3652,agent_name_matching!A:B,2,false)</f>
        <v>System</v>
      </c>
      <c r="I3652" s="33"/>
      <c r="O3652" s="6" t="s">
        <v>9495</v>
      </c>
      <c r="P3652" s="8" t="str">
        <f t="shared" si="1"/>
        <v/>
      </c>
      <c r="Q3652" s="8" t="str">
        <f t="shared" si="14"/>
        <v/>
      </c>
      <c r="R3652" s="8" t="str">
        <f>if(and(P3652&lt;&gt;"",Q3652&lt;&gt;"newexp",Q3652&lt;&gt;"nostart"),countifs(script_conform_dispatching!A:A,P3652,script_conform_dispatching!B:B,Q3652),"")</f>
        <v/>
      </c>
      <c r="S3652" s="8" t="str">
        <f t="shared" si="3"/>
        <v/>
      </c>
    </row>
    <row r="3653" hidden="1">
      <c r="A3653" s="6" t="s">
        <v>9496</v>
      </c>
      <c r="B3653" s="6" t="s">
        <v>181</v>
      </c>
      <c r="C3653" s="6" t="s">
        <v>414</v>
      </c>
      <c r="F3653" s="6" t="s">
        <v>415</v>
      </c>
      <c r="G3653" s="6" t="s">
        <v>416</v>
      </c>
      <c r="H3653" s="8" t="str">
        <f>VLOOKUP(C3653,agent_name_matching!A:B,2,false)</f>
        <v>Dialog LLM</v>
      </c>
      <c r="I3653" s="32" t="s">
        <v>9497</v>
      </c>
      <c r="J3653" s="6" t="s">
        <v>418</v>
      </c>
      <c r="L3653" s="6">
        <v>5954.0</v>
      </c>
      <c r="M3653" s="6">
        <v>205.0</v>
      </c>
      <c r="N3653" s="6">
        <v>2761.0</v>
      </c>
      <c r="O3653" s="6" t="s">
        <v>9498</v>
      </c>
      <c r="P3653" s="8" t="str">
        <f t="shared" si="1"/>
        <v/>
      </c>
      <c r="Q3653" s="8" t="str">
        <f t="shared" si="14"/>
        <v/>
      </c>
      <c r="R3653" s="8" t="str">
        <f>if(and(P3653&lt;&gt;"",Q3653&lt;&gt;"newexp",Q3653&lt;&gt;"nostart"),countifs(script_conform_dispatching!A:A,P3653,script_conform_dispatching!B:B,Q3653),"")</f>
        <v/>
      </c>
      <c r="S3653" s="8" t="str">
        <f t="shared" si="3"/>
        <v/>
      </c>
    </row>
    <row r="3654" hidden="1">
      <c r="A3654" s="6" t="s">
        <v>9499</v>
      </c>
      <c r="B3654" s="6" t="s">
        <v>181</v>
      </c>
      <c r="C3654" s="6" t="s">
        <v>37</v>
      </c>
      <c r="F3654" s="6" t="s">
        <v>415</v>
      </c>
      <c r="G3654" s="6" t="s">
        <v>416</v>
      </c>
      <c r="H3654" s="8" t="str">
        <f>VLOOKUP(C3654,agent_name_matching!A:B,2,false)</f>
        <v>Patient LLM</v>
      </c>
      <c r="I3654" s="32" t="s">
        <v>9500</v>
      </c>
      <c r="J3654" s="6" t="s">
        <v>418</v>
      </c>
      <c r="K3654" s="6">
        <v>1.0</v>
      </c>
      <c r="L3654" s="6">
        <v>1996.0</v>
      </c>
      <c r="M3654" s="6">
        <v>73.0</v>
      </c>
      <c r="N3654" s="6">
        <v>1404.0</v>
      </c>
      <c r="O3654" s="6" t="s">
        <v>9501</v>
      </c>
      <c r="P3654" s="8" t="str">
        <f t="shared" si="1"/>
        <v/>
      </c>
      <c r="Q3654" s="8" t="str">
        <f t="shared" si="14"/>
        <v/>
      </c>
      <c r="R3654" s="8" t="str">
        <f>if(and(P3654&lt;&gt;"",Q3654&lt;&gt;"newexp",Q3654&lt;&gt;"nostart"),countifs(script_conform_dispatching!A:A,P3654,script_conform_dispatching!B:B,Q3654),"")</f>
        <v/>
      </c>
      <c r="S3654" s="8" t="str">
        <f t="shared" si="3"/>
        <v/>
      </c>
    </row>
    <row r="3655" hidden="1">
      <c r="A3655" s="6" t="s">
        <v>9502</v>
      </c>
      <c r="B3655" s="6" t="s">
        <v>181</v>
      </c>
      <c r="C3655" s="6" t="s">
        <v>411</v>
      </c>
      <c r="H3655" s="8" t="str">
        <f>VLOOKUP(C3655,agent_name_matching!A:B,2,false)</f>
        <v>System</v>
      </c>
      <c r="I3655" s="33"/>
      <c r="O3655" s="6" t="s">
        <v>9503</v>
      </c>
      <c r="P3655" s="8" t="str">
        <f t="shared" si="1"/>
        <v/>
      </c>
      <c r="Q3655" s="8" t="str">
        <f t="shared" si="14"/>
        <v/>
      </c>
      <c r="R3655" s="8" t="str">
        <f>if(and(P3655&lt;&gt;"",Q3655&lt;&gt;"newexp",Q3655&lt;&gt;"nostart"),countifs(script_conform_dispatching!A:A,P3655,script_conform_dispatching!B:B,Q3655),"")</f>
        <v/>
      </c>
      <c r="S3655" s="8" t="str">
        <f t="shared" si="3"/>
        <v/>
      </c>
    </row>
    <row r="3656" hidden="1">
      <c r="A3656" s="6" t="s">
        <v>9504</v>
      </c>
      <c r="B3656" s="6" t="s">
        <v>181</v>
      </c>
      <c r="C3656" s="6" t="s">
        <v>414</v>
      </c>
      <c r="F3656" s="6" t="s">
        <v>415</v>
      </c>
      <c r="G3656" s="6" t="s">
        <v>416</v>
      </c>
      <c r="H3656" s="8" t="str">
        <f>VLOOKUP(C3656,agent_name_matching!A:B,2,false)</f>
        <v>Dialog LLM</v>
      </c>
      <c r="I3656" s="32" t="s">
        <v>9505</v>
      </c>
      <c r="J3656" s="6" t="s">
        <v>418</v>
      </c>
      <c r="L3656" s="6">
        <v>6505.0</v>
      </c>
      <c r="M3656" s="6">
        <v>337.0</v>
      </c>
      <c r="N3656" s="6">
        <v>7022.0</v>
      </c>
      <c r="O3656" s="6" t="s">
        <v>9506</v>
      </c>
      <c r="P3656" s="8" t="str">
        <f t="shared" si="1"/>
        <v/>
      </c>
      <c r="Q3656" s="8" t="str">
        <f t="shared" si="14"/>
        <v/>
      </c>
      <c r="R3656" s="8" t="str">
        <f>if(and(P3656&lt;&gt;"",Q3656&lt;&gt;"newexp",Q3656&lt;&gt;"nostart"),countifs(script_conform_dispatching!A:A,P3656,script_conform_dispatching!B:B,Q3656),"")</f>
        <v/>
      </c>
      <c r="S3656" s="8" t="str">
        <f t="shared" si="3"/>
        <v/>
      </c>
    </row>
    <row r="3657" hidden="1">
      <c r="A3657" s="6" t="s">
        <v>9507</v>
      </c>
      <c r="B3657" s="6" t="s">
        <v>181</v>
      </c>
      <c r="C3657" s="6" t="s">
        <v>407</v>
      </c>
      <c r="D3657" s="6">
        <v>3.0</v>
      </c>
      <c r="E3657" s="6" t="s">
        <v>445</v>
      </c>
      <c r="H3657" s="8" t="str">
        <f>VLOOKUP(C3657,agent_name_matching!A:B,2,false)</f>
        <v>--</v>
      </c>
      <c r="I3657" s="33"/>
      <c r="O3657" s="6" t="s">
        <v>9508</v>
      </c>
      <c r="P3657" s="8">
        <f t="shared" si="1"/>
        <v>3</v>
      </c>
      <c r="Q3657" s="8">
        <f t="shared" si="14"/>
        <v>4</v>
      </c>
      <c r="R3657" s="8">
        <f>if(and(P3657&lt;&gt;"",Q3657&lt;&gt;"newexp",Q3657&lt;&gt;"nostart"),countifs(script_conform_dispatching!A:A,P3657,script_conform_dispatching!B:B,Q3657),"")</f>
        <v>1</v>
      </c>
      <c r="S3657" s="8" t="str">
        <f t="shared" si="3"/>
        <v/>
      </c>
    </row>
    <row r="3658" hidden="1">
      <c r="A3658" s="6" t="s">
        <v>9509</v>
      </c>
      <c r="B3658" s="6" t="s">
        <v>181</v>
      </c>
      <c r="C3658" s="6" t="s">
        <v>407</v>
      </c>
      <c r="D3658" s="6">
        <v>4.0</v>
      </c>
      <c r="E3658" s="6" t="s">
        <v>408</v>
      </c>
      <c r="H3658" s="8" t="str">
        <f>VLOOKUP(C3658,agent_name_matching!A:B,2,false)</f>
        <v>--</v>
      </c>
      <c r="I3658" s="33"/>
      <c r="O3658" s="6" t="s">
        <v>9510</v>
      </c>
      <c r="P3658" s="8" t="str">
        <f t="shared" si="1"/>
        <v/>
      </c>
      <c r="Q3658" s="8" t="str">
        <f t="shared" si="14"/>
        <v/>
      </c>
      <c r="R3658" s="8" t="str">
        <f>if(and(P3658&lt;&gt;"",Q3658&lt;&gt;"newexp",Q3658&lt;&gt;"nostart"),countifs(script_conform_dispatching!A:A,P3658,script_conform_dispatching!B:B,Q3658),"")</f>
        <v/>
      </c>
      <c r="S3658" s="8" t="str">
        <f t="shared" si="3"/>
        <v/>
      </c>
    </row>
    <row r="3659" hidden="1">
      <c r="A3659" s="6" t="s">
        <v>9511</v>
      </c>
      <c r="B3659" s="6" t="s">
        <v>181</v>
      </c>
      <c r="C3659" s="6" t="s">
        <v>450</v>
      </c>
      <c r="F3659" s="6" t="s">
        <v>415</v>
      </c>
      <c r="G3659" s="6" t="s">
        <v>416</v>
      </c>
      <c r="H3659" s="8" t="str">
        <f>VLOOKUP(C3659,agent_name_matching!A:B,2,false)</f>
        <v>Validator LLM</v>
      </c>
      <c r="I3659" s="32" t="s">
        <v>9512</v>
      </c>
      <c r="J3659" s="6" t="s">
        <v>452</v>
      </c>
      <c r="L3659" s="6">
        <v>2489.0</v>
      </c>
      <c r="M3659" s="6">
        <v>34.0</v>
      </c>
      <c r="N3659" s="6">
        <v>840.0</v>
      </c>
      <c r="O3659" s="6" t="s">
        <v>9513</v>
      </c>
      <c r="P3659" s="8" t="str">
        <f t="shared" si="1"/>
        <v/>
      </c>
      <c r="Q3659" s="8" t="str">
        <f t="shared" si="14"/>
        <v/>
      </c>
      <c r="R3659" s="8" t="str">
        <f>if(and(P3659&lt;&gt;"",Q3659&lt;&gt;"newexp",Q3659&lt;&gt;"nostart"),countifs(script_conform_dispatching!A:A,P3659,script_conform_dispatching!B:B,Q3659),"")</f>
        <v/>
      </c>
      <c r="S3659" s="8" t="str">
        <f t="shared" si="3"/>
        <v/>
      </c>
    </row>
    <row r="3660" hidden="1">
      <c r="A3660" s="6" t="s">
        <v>9514</v>
      </c>
      <c r="B3660" s="6" t="s">
        <v>181</v>
      </c>
      <c r="C3660" s="6" t="s">
        <v>37</v>
      </c>
      <c r="F3660" s="6" t="s">
        <v>415</v>
      </c>
      <c r="G3660" s="6" t="s">
        <v>416</v>
      </c>
      <c r="H3660" s="8" t="str">
        <f>VLOOKUP(C3660,agent_name_matching!A:B,2,false)</f>
        <v>Patient LLM</v>
      </c>
      <c r="I3660" s="32" t="s">
        <v>9515</v>
      </c>
      <c r="J3660" s="6" t="s">
        <v>418</v>
      </c>
      <c r="K3660" s="6">
        <v>1.0</v>
      </c>
      <c r="L3660" s="6">
        <v>2205.0</v>
      </c>
      <c r="M3660" s="6">
        <v>40.0</v>
      </c>
      <c r="N3660" s="6">
        <v>1529.0</v>
      </c>
      <c r="O3660" s="6" t="s">
        <v>9516</v>
      </c>
      <c r="P3660" s="8" t="str">
        <f t="shared" si="1"/>
        <v/>
      </c>
      <c r="Q3660" s="8" t="str">
        <f t="shared" si="14"/>
        <v/>
      </c>
      <c r="R3660" s="8" t="str">
        <f>if(and(P3660&lt;&gt;"",Q3660&lt;&gt;"newexp",Q3660&lt;&gt;"nostart"),countifs(script_conform_dispatching!A:A,P3660,script_conform_dispatching!B:B,Q3660),"")</f>
        <v/>
      </c>
      <c r="S3660" s="8" t="str">
        <f t="shared" si="3"/>
        <v/>
      </c>
    </row>
    <row r="3661" hidden="1">
      <c r="A3661" s="6" t="s">
        <v>9517</v>
      </c>
      <c r="B3661" s="6" t="s">
        <v>181</v>
      </c>
      <c r="C3661" s="6" t="s">
        <v>411</v>
      </c>
      <c r="H3661" s="8" t="str">
        <f>VLOOKUP(C3661,agent_name_matching!A:B,2,false)</f>
        <v>System</v>
      </c>
      <c r="I3661" s="33"/>
      <c r="O3661" s="6" t="s">
        <v>9518</v>
      </c>
      <c r="P3661" s="8" t="str">
        <f t="shared" si="1"/>
        <v/>
      </c>
      <c r="Q3661" s="8" t="str">
        <f t="shared" si="14"/>
        <v/>
      </c>
      <c r="R3661" s="8" t="str">
        <f>if(and(P3661&lt;&gt;"",Q3661&lt;&gt;"newexp",Q3661&lt;&gt;"nostart"),countifs(script_conform_dispatching!A:A,P3661,script_conform_dispatching!B:B,Q3661),"")</f>
        <v/>
      </c>
      <c r="S3661" s="8" t="str">
        <f t="shared" si="3"/>
        <v/>
      </c>
    </row>
    <row r="3662" hidden="1">
      <c r="A3662" s="6" t="s">
        <v>9519</v>
      </c>
      <c r="B3662" s="6" t="s">
        <v>181</v>
      </c>
      <c r="C3662" s="6" t="s">
        <v>414</v>
      </c>
      <c r="F3662" s="6" t="s">
        <v>415</v>
      </c>
      <c r="G3662" s="6" t="s">
        <v>416</v>
      </c>
      <c r="H3662" s="8" t="str">
        <f>VLOOKUP(C3662,agent_name_matching!A:B,2,false)</f>
        <v>Dialog LLM</v>
      </c>
      <c r="I3662" s="32" t="s">
        <v>9520</v>
      </c>
      <c r="J3662" s="6" t="s">
        <v>418</v>
      </c>
      <c r="L3662" s="6">
        <v>7104.0</v>
      </c>
      <c r="M3662" s="6">
        <v>244.0</v>
      </c>
      <c r="N3662" s="6">
        <v>3135.0</v>
      </c>
      <c r="O3662" s="6" t="s">
        <v>9521</v>
      </c>
      <c r="P3662" s="8" t="str">
        <f t="shared" si="1"/>
        <v/>
      </c>
      <c r="Q3662" s="8" t="str">
        <f t="shared" si="14"/>
        <v/>
      </c>
      <c r="R3662" s="8" t="str">
        <f>if(and(P3662&lt;&gt;"",Q3662&lt;&gt;"newexp",Q3662&lt;&gt;"nostart"),countifs(script_conform_dispatching!A:A,P3662,script_conform_dispatching!B:B,Q3662),"")</f>
        <v/>
      </c>
      <c r="S3662" s="8" t="str">
        <f t="shared" si="3"/>
        <v/>
      </c>
    </row>
    <row r="3663" hidden="1">
      <c r="A3663" s="6" t="s">
        <v>9522</v>
      </c>
      <c r="B3663" s="6" t="s">
        <v>181</v>
      </c>
      <c r="C3663" s="6" t="s">
        <v>37</v>
      </c>
      <c r="F3663" s="6" t="s">
        <v>415</v>
      </c>
      <c r="G3663" s="6" t="s">
        <v>416</v>
      </c>
      <c r="H3663" s="8" t="str">
        <f>VLOOKUP(C3663,agent_name_matching!A:B,2,false)</f>
        <v>Patient LLM</v>
      </c>
      <c r="I3663" s="32" t="s">
        <v>9523</v>
      </c>
      <c r="J3663" s="6" t="s">
        <v>418</v>
      </c>
      <c r="K3663" s="6">
        <v>1.0</v>
      </c>
      <c r="L3663" s="6">
        <v>2483.0</v>
      </c>
      <c r="M3663" s="6">
        <v>170.0</v>
      </c>
      <c r="N3663" s="6">
        <v>5932.0</v>
      </c>
      <c r="O3663" s="6" t="s">
        <v>9524</v>
      </c>
      <c r="P3663" s="8" t="str">
        <f t="shared" si="1"/>
        <v/>
      </c>
      <c r="Q3663" s="8" t="str">
        <f t="shared" si="14"/>
        <v/>
      </c>
      <c r="R3663" s="8" t="str">
        <f>if(and(P3663&lt;&gt;"",Q3663&lt;&gt;"newexp",Q3663&lt;&gt;"nostart"),countifs(script_conform_dispatching!A:A,P3663,script_conform_dispatching!B:B,Q3663),"")</f>
        <v/>
      </c>
      <c r="S3663" s="8" t="str">
        <f t="shared" si="3"/>
        <v/>
      </c>
    </row>
    <row r="3664" hidden="1">
      <c r="A3664" s="6" t="s">
        <v>9525</v>
      </c>
      <c r="B3664" s="6" t="s">
        <v>181</v>
      </c>
      <c r="C3664" s="6" t="s">
        <v>411</v>
      </c>
      <c r="H3664" s="8" t="str">
        <f>VLOOKUP(C3664,agent_name_matching!A:B,2,false)</f>
        <v>System</v>
      </c>
      <c r="I3664" s="33"/>
      <c r="O3664" s="6" t="s">
        <v>9526</v>
      </c>
      <c r="P3664" s="8" t="str">
        <f t="shared" si="1"/>
        <v/>
      </c>
      <c r="Q3664" s="8" t="str">
        <f t="shared" si="14"/>
        <v/>
      </c>
      <c r="R3664" s="8" t="str">
        <f>if(and(P3664&lt;&gt;"",Q3664&lt;&gt;"newexp",Q3664&lt;&gt;"nostart"),countifs(script_conform_dispatching!A:A,P3664,script_conform_dispatching!B:B,Q3664),"")</f>
        <v/>
      </c>
      <c r="S3664" s="8" t="str">
        <f t="shared" si="3"/>
        <v/>
      </c>
    </row>
    <row r="3665" hidden="1">
      <c r="A3665" s="6" t="s">
        <v>9527</v>
      </c>
      <c r="B3665" s="6" t="s">
        <v>181</v>
      </c>
      <c r="C3665" s="6" t="s">
        <v>414</v>
      </c>
      <c r="F3665" s="6" t="s">
        <v>415</v>
      </c>
      <c r="G3665" s="6" t="s">
        <v>416</v>
      </c>
      <c r="H3665" s="8" t="str">
        <f>VLOOKUP(C3665,agent_name_matching!A:B,2,false)</f>
        <v>Dialog LLM</v>
      </c>
      <c r="I3665" s="32" t="s">
        <v>9528</v>
      </c>
      <c r="J3665" s="6" t="s">
        <v>418</v>
      </c>
      <c r="L3665" s="6">
        <v>7740.0</v>
      </c>
      <c r="M3665" s="6">
        <v>203.0</v>
      </c>
      <c r="N3665" s="6">
        <v>2345.0</v>
      </c>
      <c r="O3665" s="6" t="s">
        <v>9529</v>
      </c>
      <c r="P3665" s="8" t="str">
        <f t="shared" si="1"/>
        <v/>
      </c>
      <c r="Q3665" s="8" t="str">
        <f t="shared" si="14"/>
        <v/>
      </c>
      <c r="R3665" s="8" t="str">
        <f>if(and(P3665&lt;&gt;"",Q3665&lt;&gt;"newexp",Q3665&lt;&gt;"nostart"),countifs(script_conform_dispatching!A:A,P3665,script_conform_dispatching!B:B,Q3665),"")</f>
        <v/>
      </c>
      <c r="S3665" s="8" t="str">
        <f t="shared" si="3"/>
        <v/>
      </c>
    </row>
    <row r="3666" hidden="1">
      <c r="A3666" s="6" t="s">
        <v>9530</v>
      </c>
      <c r="B3666" s="6" t="s">
        <v>181</v>
      </c>
      <c r="C3666" s="6" t="s">
        <v>37</v>
      </c>
      <c r="F3666" s="6" t="s">
        <v>415</v>
      </c>
      <c r="G3666" s="6" t="s">
        <v>416</v>
      </c>
      <c r="H3666" s="8" t="str">
        <f>VLOOKUP(C3666,agent_name_matching!A:B,2,false)</f>
        <v>Patient LLM</v>
      </c>
      <c r="I3666" s="32" t="s">
        <v>9531</v>
      </c>
      <c r="J3666" s="6" t="s">
        <v>418</v>
      </c>
      <c r="K3666" s="6">
        <v>1.0</v>
      </c>
      <c r="L3666" s="6">
        <v>2850.0</v>
      </c>
      <c r="M3666" s="6">
        <v>162.0</v>
      </c>
      <c r="N3666" s="6">
        <v>5614.0</v>
      </c>
      <c r="O3666" s="6" t="s">
        <v>9532</v>
      </c>
      <c r="P3666" s="8" t="str">
        <f t="shared" si="1"/>
        <v/>
      </c>
      <c r="Q3666" s="8" t="str">
        <f t="shared" si="14"/>
        <v/>
      </c>
      <c r="R3666" s="8" t="str">
        <f>if(and(P3666&lt;&gt;"",Q3666&lt;&gt;"newexp",Q3666&lt;&gt;"nostart"),countifs(script_conform_dispatching!A:A,P3666,script_conform_dispatching!B:B,Q3666),"")</f>
        <v/>
      </c>
      <c r="S3666" s="8" t="str">
        <f t="shared" si="3"/>
        <v/>
      </c>
    </row>
    <row r="3667" hidden="1">
      <c r="A3667" s="6" t="s">
        <v>9533</v>
      </c>
      <c r="B3667" s="6" t="s">
        <v>181</v>
      </c>
      <c r="C3667" s="6" t="s">
        <v>411</v>
      </c>
      <c r="H3667" s="8" t="str">
        <f>VLOOKUP(C3667,agent_name_matching!A:B,2,false)</f>
        <v>System</v>
      </c>
      <c r="I3667" s="33"/>
      <c r="O3667" s="6" t="s">
        <v>9534</v>
      </c>
      <c r="P3667" s="8" t="str">
        <f t="shared" si="1"/>
        <v/>
      </c>
      <c r="Q3667" s="8" t="str">
        <f t="shared" si="14"/>
        <v/>
      </c>
      <c r="R3667" s="8" t="str">
        <f>if(and(P3667&lt;&gt;"",Q3667&lt;&gt;"newexp",Q3667&lt;&gt;"nostart"),countifs(script_conform_dispatching!A:A,P3667,script_conform_dispatching!B:B,Q3667),"")</f>
        <v/>
      </c>
      <c r="S3667" s="8" t="str">
        <f t="shared" si="3"/>
        <v/>
      </c>
    </row>
    <row r="3668" hidden="1">
      <c r="A3668" s="6" t="s">
        <v>9535</v>
      </c>
      <c r="B3668" s="6" t="s">
        <v>181</v>
      </c>
      <c r="C3668" s="6" t="s">
        <v>414</v>
      </c>
      <c r="F3668" s="6" t="s">
        <v>415</v>
      </c>
      <c r="G3668" s="6" t="s">
        <v>416</v>
      </c>
      <c r="H3668" s="8" t="str">
        <f>VLOOKUP(C3668,agent_name_matching!A:B,2,false)</f>
        <v>Dialog LLM</v>
      </c>
      <c r="I3668" s="32" t="s">
        <v>9536</v>
      </c>
      <c r="J3668" s="6" t="s">
        <v>418</v>
      </c>
      <c r="L3668" s="6">
        <v>8327.0</v>
      </c>
      <c r="M3668" s="6">
        <v>174.0</v>
      </c>
      <c r="N3668" s="6">
        <v>3059.0</v>
      </c>
      <c r="O3668" s="6" t="s">
        <v>9537</v>
      </c>
      <c r="P3668" s="8" t="str">
        <f t="shared" si="1"/>
        <v/>
      </c>
      <c r="Q3668" s="8" t="str">
        <f t="shared" si="14"/>
        <v/>
      </c>
      <c r="R3668" s="8" t="str">
        <f>if(and(P3668&lt;&gt;"",Q3668&lt;&gt;"newexp",Q3668&lt;&gt;"nostart"),countifs(script_conform_dispatching!A:A,P3668,script_conform_dispatching!B:B,Q3668),"")</f>
        <v/>
      </c>
      <c r="S3668" s="8" t="str">
        <f t="shared" si="3"/>
        <v/>
      </c>
    </row>
    <row r="3669" hidden="1">
      <c r="A3669" s="6" t="s">
        <v>9538</v>
      </c>
      <c r="B3669" s="6" t="s">
        <v>181</v>
      </c>
      <c r="C3669" s="6" t="s">
        <v>37</v>
      </c>
      <c r="F3669" s="6" t="s">
        <v>415</v>
      </c>
      <c r="G3669" s="6" t="s">
        <v>416</v>
      </c>
      <c r="H3669" s="8" t="str">
        <f>VLOOKUP(C3669,agent_name_matching!A:B,2,false)</f>
        <v>Patient LLM</v>
      </c>
      <c r="I3669" s="32" t="s">
        <v>9539</v>
      </c>
      <c r="J3669" s="6" t="s">
        <v>418</v>
      </c>
      <c r="K3669" s="6">
        <v>1.0</v>
      </c>
      <c r="L3669" s="6">
        <v>3180.0</v>
      </c>
      <c r="M3669" s="6">
        <v>67.0</v>
      </c>
      <c r="N3669" s="6">
        <v>1311.0</v>
      </c>
      <c r="O3669" s="6" t="s">
        <v>9540</v>
      </c>
      <c r="P3669" s="8" t="str">
        <f t="shared" si="1"/>
        <v/>
      </c>
      <c r="Q3669" s="8" t="str">
        <f t="shared" si="14"/>
        <v/>
      </c>
      <c r="R3669" s="8" t="str">
        <f>if(and(P3669&lt;&gt;"",Q3669&lt;&gt;"newexp",Q3669&lt;&gt;"nostart"),countifs(script_conform_dispatching!A:A,P3669,script_conform_dispatching!B:B,Q3669),"")</f>
        <v/>
      </c>
      <c r="S3669" s="8" t="str">
        <f t="shared" si="3"/>
        <v/>
      </c>
    </row>
    <row r="3670" hidden="1">
      <c r="A3670" s="6" t="s">
        <v>9541</v>
      </c>
      <c r="B3670" s="6" t="s">
        <v>181</v>
      </c>
      <c r="C3670" s="6" t="s">
        <v>411</v>
      </c>
      <c r="H3670" s="8" t="str">
        <f>VLOOKUP(C3670,agent_name_matching!A:B,2,false)</f>
        <v>System</v>
      </c>
      <c r="I3670" s="33"/>
      <c r="O3670" s="6" t="s">
        <v>9542</v>
      </c>
      <c r="P3670" s="8" t="str">
        <f t="shared" si="1"/>
        <v/>
      </c>
      <c r="Q3670" s="8" t="str">
        <f t="shared" si="14"/>
        <v/>
      </c>
      <c r="R3670" s="8" t="str">
        <f>if(and(P3670&lt;&gt;"",Q3670&lt;&gt;"newexp",Q3670&lt;&gt;"nostart"),countifs(script_conform_dispatching!A:A,P3670,script_conform_dispatching!B:B,Q3670),"")</f>
        <v/>
      </c>
      <c r="S3670" s="8" t="str">
        <f t="shared" si="3"/>
        <v/>
      </c>
    </row>
    <row r="3671" hidden="1">
      <c r="A3671" s="6" t="s">
        <v>9543</v>
      </c>
      <c r="B3671" s="6" t="s">
        <v>181</v>
      </c>
      <c r="C3671" s="6" t="s">
        <v>414</v>
      </c>
      <c r="F3671" s="6" t="s">
        <v>415</v>
      </c>
      <c r="G3671" s="6" t="s">
        <v>416</v>
      </c>
      <c r="H3671" s="8" t="str">
        <f>VLOOKUP(C3671,agent_name_matching!A:B,2,false)</f>
        <v>Dialog LLM</v>
      </c>
      <c r="I3671" s="32" t="s">
        <v>9544</v>
      </c>
      <c r="J3671" s="6" t="s">
        <v>418</v>
      </c>
      <c r="L3671" s="6">
        <v>8790.0</v>
      </c>
      <c r="M3671" s="6">
        <v>275.0</v>
      </c>
      <c r="N3671" s="6">
        <v>5714.0</v>
      </c>
      <c r="O3671" s="6" t="s">
        <v>9545</v>
      </c>
      <c r="P3671" s="8" t="str">
        <f t="shared" si="1"/>
        <v/>
      </c>
      <c r="Q3671" s="8" t="str">
        <f t="shared" si="14"/>
        <v/>
      </c>
      <c r="R3671" s="8" t="str">
        <f>if(and(P3671&lt;&gt;"",Q3671&lt;&gt;"newexp",Q3671&lt;&gt;"nostart"),countifs(script_conform_dispatching!A:A,P3671,script_conform_dispatching!B:B,Q3671),"")</f>
        <v/>
      </c>
      <c r="S3671" s="8" t="str">
        <f t="shared" si="3"/>
        <v/>
      </c>
    </row>
    <row r="3672" hidden="1">
      <c r="A3672" s="6" t="s">
        <v>9546</v>
      </c>
      <c r="B3672" s="6" t="s">
        <v>181</v>
      </c>
      <c r="C3672" s="6" t="s">
        <v>407</v>
      </c>
      <c r="D3672" s="6">
        <v>4.0</v>
      </c>
      <c r="E3672" s="6" t="s">
        <v>445</v>
      </c>
      <c r="H3672" s="8" t="str">
        <f>VLOOKUP(C3672,agent_name_matching!A:B,2,false)</f>
        <v>--</v>
      </c>
      <c r="I3672" s="33"/>
      <c r="O3672" s="6" t="s">
        <v>9547</v>
      </c>
      <c r="P3672" s="8">
        <f t="shared" si="1"/>
        <v>4</v>
      </c>
      <c r="Q3672" s="8">
        <f t="shared" si="14"/>
        <v>8</v>
      </c>
      <c r="R3672" s="8">
        <f>if(and(P3672&lt;&gt;"",Q3672&lt;&gt;"newexp",Q3672&lt;&gt;"nostart"),countifs(script_conform_dispatching!A:A,P3672,script_conform_dispatching!B:B,Q3672),"")</f>
        <v>0</v>
      </c>
      <c r="S3672" s="8" t="str">
        <f t="shared" si="3"/>
        <v>wrong</v>
      </c>
    </row>
    <row r="3673" hidden="1">
      <c r="A3673" s="6" t="s">
        <v>9548</v>
      </c>
      <c r="B3673" s="6" t="s">
        <v>181</v>
      </c>
      <c r="C3673" s="6" t="s">
        <v>407</v>
      </c>
      <c r="D3673" s="6">
        <v>8.0</v>
      </c>
      <c r="E3673" s="6" t="s">
        <v>408</v>
      </c>
      <c r="H3673" s="8" t="str">
        <f>VLOOKUP(C3673,agent_name_matching!A:B,2,false)</f>
        <v>--</v>
      </c>
      <c r="I3673" s="33"/>
      <c r="O3673" s="6" t="s">
        <v>9549</v>
      </c>
      <c r="P3673" s="8" t="str">
        <f t="shared" si="1"/>
        <v/>
      </c>
      <c r="Q3673" s="8" t="str">
        <f t="shared" si="14"/>
        <v/>
      </c>
      <c r="R3673" s="8" t="str">
        <f>if(and(P3673&lt;&gt;"",Q3673&lt;&gt;"newexp",Q3673&lt;&gt;"nostart"),countifs(script_conform_dispatching!A:A,P3673,script_conform_dispatching!B:B,Q3673),"")</f>
        <v/>
      </c>
      <c r="S3673" s="8" t="str">
        <f t="shared" si="3"/>
        <v/>
      </c>
    </row>
    <row r="3674" hidden="1">
      <c r="A3674" s="6" t="s">
        <v>9550</v>
      </c>
      <c r="B3674" s="6" t="s">
        <v>181</v>
      </c>
      <c r="C3674" s="6" t="s">
        <v>450</v>
      </c>
      <c r="F3674" s="6" t="s">
        <v>415</v>
      </c>
      <c r="G3674" s="6" t="s">
        <v>416</v>
      </c>
      <c r="H3674" s="8" t="str">
        <f>VLOOKUP(C3674,agent_name_matching!A:B,2,false)</f>
        <v>Validator LLM</v>
      </c>
      <c r="I3674" s="32" t="s">
        <v>451</v>
      </c>
      <c r="J3674" s="6" t="s">
        <v>452</v>
      </c>
      <c r="L3674" s="6">
        <v>3617.0</v>
      </c>
      <c r="M3674" s="6">
        <v>10.0</v>
      </c>
      <c r="N3674" s="6">
        <v>702.0</v>
      </c>
      <c r="O3674" s="6" t="s">
        <v>9551</v>
      </c>
      <c r="P3674" s="8" t="str">
        <f t="shared" si="1"/>
        <v/>
      </c>
      <c r="Q3674" s="8" t="str">
        <f t="shared" si="14"/>
        <v/>
      </c>
      <c r="R3674" s="8" t="str">
        <f>if(and(P3674&lt;&gt;"",Q3674&lt;&gt;"newexp",Q3674&lt;&gt;"nostart"),countifs(script_conform_dispatching!A:A,P3674,script_conform_dispatching!B:B,Q3674),"")</f>
        <v/>
      </c>
      <c r="S3674" s="8" t="str">
        <f t="shared" si="3"/>
        <v/>
      </c>
    </row>
    <row r="3675" hidden="1">
      <c r="A3675" s="6" t="s">
        <v>9552</v>
      </c>
      <c r="B3675" s="6" t="s">
        <v>181</v>
      </c>
      <c r="C3675" s="6" t="s">
        <v>37</v>
      </c>
      <c r="F3675" s="6" t="s">
        <v>415</v>
      </c>
      <c r="G3675" s="6" t="s">
        <v>416</v>
      </c>
      <c r="H3675" s="8" t="str">
        <f>VLOOKUP(C3675,agent_name_matching!A:B,2,false)</f>
        <v>Patient LLM</v>
      </c>
      <c r="I3675" s="32" t="s">
        <v>9553</v>
      </c>
      <c r="J3675" s="6" t="s">
        <v>418</v>
      </c>
      <c r="K3675" s="6">
        <v>1.0</v>
      </c>
      <c r="L3675" s="6">
        <v>3392.0</v>
      </c>
      <c r="M3675" s="6">
        <v>47.0</v>
      </c>
      <c r="N3675" s="6">
        <v>1119.0</v>
      </c>
      <c r="O3675" s="6" t="s">
        <v>9554</v>
      </c>
      <c r="P3675" s="8" t="str">
        <f t="shared" si="1"/>
        <v/>
      </c>
      <c r="Q3675" s="8" t="str">
        <f t="shared" si="14"/>
        <v/>
      </c>
      <c r="R3675" s="8" t="str">
        <f>if(and(P3675&lt;&gt;"",Q3675&lt;&gt;"newexp",Q3675&lt;&gt;"nostart"),countifs(script_conform_dispatching!A:A,P3675,script_conform_dispatching!B:B,Q3675),"")</f>
        <v/>
      </c>
      <c r="S3675" s="8" t="str">
        <f t="shared" si="3"/>
        <v/>
      </c>
    </row>
    <row r="3676" hidden="1">
      <c r="A3676" s="6" t="s">
        <v>9555</v>
      </c>
      <c r="B3676" s="6" t="s">
        <v>181</v>
      </c>
      <c r="C3676" s="6" t="s">
        <v>411</v>
      </c>
      <c r="H3676" s="8" t="str">
        <f>VLOOKUP(C3676,agent_name_matching!A:B,2,false)</f>
        <v>System</v>
      </c>
      <c r="I3676" s="33"/>
      <c r="O3676" s="6" t="s">
        <v>9556</v>
      </c>
      <c r="P3676" s="8" t="str">
        <f t="shared" si="1"/>
        <v/>
      </c>
      <c r="Q3676" s="8" t="str">
        <f t="shared" si="14"/>
        <v/>
      </c>
      <c r="R3676" s="8" t="str">
        <f>if(and(P3676&lt;&gt;"",Q3676&lt;&gt;"newexp",Q3676&lt;&gt;"nostart"),countifs(script_conform_dispatching!A:A,P3676,script_conform_dispatching!B:B,Q3676),"")</f>
        <v/>
      </c>
      <c r="S3676" s="8" t="str">
        <f t="shared" si="3"/>
        <v/>
      </c>
    </row>
    <row r="3677" hidden="1">
      <c r="A3677" s="6" t="s">
        <v>9557</v>
      </c>
      <c r="B3677" s="6" t="s">
        <v>181</v>
      </c>
      <c r="C3677" s="6" t="s">
        <v>414</v>
      </c>
      <c r="F3677" s="6" t="s">
        <v>415</v>
      </c>
      <c r="G3677" s="6" t="s">
        <v>416</v>
      </c>
      <c r="H3677" s="8" t="str">
        <f>VLOOKUP(C3677,agent_name_matching!A:B,2,false)</f>
        <v>Dialog LLM</v>
      </c>
      <c r="I3677" s="32" t="s">
        <v>9558</v>
      </c>
      <c r="J3677" s="6" t="s">
        <v>418</v>
      </c>
      <c r="L3677" s="6">
        <v>9263.0</v>
      </c>
      <c r="M3677" s="6">
        <v>158.0</v>
      </c>
      <c r="N3677" s="6">
        <v>3169.0</v>
      </c>
      <c r="O3677" s="6" t="s">
        <v>9559</v>
      </c>
      <c r="P3677" s="8" t="str">
        <f t="shared" si="1"/>
        <v/>
      </c>
      <c r="Q3677" s="8" t="str">
        <f t="shared" si="14"/>
        <v/>
      </c>
      <c r="R3677" s="8" t="str">
        <f>if(and(P3677&lt;&gt;"",Q3677&lt;&gt;"newexp",Q3677&lt;&gt;"nostart"),countifs(script_conform_dispatching!A:A,P3677,script_conform_dispatching!B:B,Q3677),"")</f>
        <v/>
      </c>
      <c r="S3677" s="8" t="str">
        <f t="shared" si="3"/>
        <v/>
      </c>
    </row>
    <row r="3678" hidden="1">
      <c r="A3678" s="6" t="s">
        <v>9560</v>
      </c>
      <c r="B3678" s="6" t="s">
        <v>181</v>
      </c>
      <c r="C3678" s="6" t="s">
        <v>407</v>
      </c>
      <c r="D3678" s="6">
        <v>8.0</v>
      </c>
      <c r="E3678" s="6" t="s">
        <v>445</v>
      </c>
      <c r="H3678" s="8" t="str">
        <f>VLOOKUP(C3678,agent_name_matching!A:B,2,false)</f>
        <v>--</v>
      </c>
      <c r="I3678" s="33"/>
      <c r="O3678" s="6" t="s">
        <v>9561</v>
      </c>
      <c r="P3678" s="8">
        <f t="shared" si="1"/>
        <v>8</v>
      </c>
      <c r="Q3678" s="8" t="str">
        <f t="shared" si="14"/>
        <v>newexp</v>
      </c>
      <c r="R3678" s="8" t="str">
        <f>if(and(P3678&lt;&gt;"",Q3678&lt;&gt;"newexp",Q3678&lt;&gt;"nostart"),countifs(script_conform_dispatching!A:A,P3678,script_conform_dispatching!B:B,Q3678),"")</f>
        <v/>
      </c>
      <c r="S3678" s="8" t="str">
        <f t="shared" si="3"/>
        <v/>
      </c>
    </row>
    <row r="3679" hidden="1">
      <c r="A3679" s="6" t="s">
        <v>9562</v>
      </c>
      <c r="B3679" s="6" t="s">
        <v>181</v>
      </c>
      <c r="C3679" s="6" t="s">
        <v>450</v>
      </c>
      <c r="F3679" s="6" t="s">
        <v>415</v>
      </c>
      <c r="G3679" s="6" t="s">
        <v>416</v>
      </c>
      <c r="H3679" s="8" t="str">
        <f>VLOOKUP(C3679,agent_name_matching!A:B,2,false)</f>
        <v>Validator LLM</v>
      </c>
      <c r="I3679" s="32" t="s">
        <v>1000</v>
      </c>
      <c r="J3679" s="6" t="s">
        <v>452</v>
      </c>
      <c r="L3679" s="6">
        <v>3745.0</v>
      </c>
      <c r="M3679" s="6">
        <v>26.0</v>
      </c>
      <c r="N3679" s="6">
        <v>1362.0</v>
      </c>
      <c r="O3679" s="6" t="s">
        <v>9563</v>
      </c>
      <c r="P3679" s="8" t="str">
        <f t="shared" si="1"/>
        <v/>
      </c>
      <c r="Q3679" s="8" t="str">
        <f t="shared" si="14"/>
        <v/>
      </c>
      <c r="R3679" s="8" t="str">
        <f>if(and(P3679&lt;&gt;"",Q3679&lt;&gt;"newexp",Q3679&lt;&gt;"nostart"),countifs(script_conform_dispatching!A:A,P3679,script_conform_dispatching!B:B,Q3679),"")</f>
        <v/>
      </c>
      <c r="S3679" s="8" t="str">
        <f t="shared" si="3"/>
        <v/>
      </c>
    </row>
    <row r="3680" hidden="1">
      <c r="A3680" s="6" t="s">
        <v>9564</v>
      </c>
      <c r="B3680" s="6" t="s">
        <v>185</v>
      </c>
      <c r="C3680" s="6" t="s">
        <v>407</v>
      </c>
      <c r="D3680" s="6">
        <v>1.0</v>
      </c>
      <c r="E3680" s="6" t="s">
        <v>408</v>
      </c>
      <c r="H3680" s="8" t="str">
        <f>VLOOKUP(C3680,agent_name_matching!A:B,2,false)</f>
        <v>--</v>
      </c>
      <c r="I3680" s="33"/>
      <c r="O3680" s="6" t="s">
        <v>9565</v>
      </c>
      <c r="P3680" s="8" t="str">
        <f t="shared" si="1"/>
        <v/>
      </c>
      <c r="Q3680" s="8" t="str">
        <f t="shared" si="14"/>
        <v/>
      </c>
      <c r="R3680" s="8" t="str">
        <f>if(and(P3680&lt;&gt;"",Q3680&lt;&gt;"newexp",Q3680&lt;&gt;"nostart"),countifs(script_conform_dispatching!A:A,P3680,script_conform_dispatching!B:B,Q3680),"")</f>
        <v/>
      </c>
      <c r="S3680" s="8" t="str">
        <f t="shared" si="3"/>
        <v/>
      </c>
    </row>
    <row r="3681" hidden="1">
      <c r="A3681" s="6" t="s">
        <v>9566</v>
      </c>
      <c r="B3681" s="6" t="s">
        <v>185</v>
      </c>
      <c r="C3681" s="6" t="s">
        <v>411</v>
      </c>
      <c r="H3681" s="8" t="str">
        <f>VLOOKUP(C3681,agent_name_matching!A:B,2,false)</f>
        <v>System</v>
      </c>
      <c r="I3681" s="33"/>
      <c r="O3681" s="6" t="s">
        <v>9567</v>
      </c>
      <c r="P3681" s="8" t="str">
        <f t="shared" si="1"/>
        <v/>
      </c>
      <c r="Q3681" s="8" t="str">
        <f t="shared" si="14"/>
        <v/>
      </c>
      <c r="R3681" s="8" t="str">
        <f>if(and(P3681&lt;&gt;"",Q3681&lt;&gt;"newexp",Q3681&lt;&gt;"nostart"),countifs(script_conform_dispatching!A:A,P3681,script_conform_dispatching!B:B,Q3681),"")</f>
        <v/>
      </c>
      <c r="S3681" s="8" t="str">
        <f t="shared" si="3"/>
        <v/>
      </c>
    </row>
    <row r="3682" hidden="1">
      <c r="A3682" s="6" t="s">
        <v>9568</v>
      </c>
      <c r="B3682" s="6" t="s">
        <v>185</v>
      </c>
      <c r="C3682" s="6" t="s">
        <v>1007</v>
      </c>
      <c r="F3682" s="6" t="s">
        <v>415</v>
      </c>
      <c r="G3682" s="6" t="s">
        <v>416</v>
      </c>
      <c r="H3682" s="8" t="str">
        <f>VLOOKUP(C3682,agent_name_matching!A:B,2,false)</f>
        <v>Assessor LLM</v>
      </c>
      <c r="I3682" s="32" t="s">
        <v>1008</v>
      </c>
      <c r="J3682" s="6" t="s">
        <v>418</v>
      </c>
      <c r="L3682" s="6">
        <v>716.0</v>
      </c>
      <c r="M3682" s="6">
        <v>14.0</v>
      </c>
      <c r="N3682" s="6">
        <v>583.0</v>
      </c>
      <c r="O3682" s="6" t="s">
        <v>9569</v>
      </c>
      <c r="P3682" s="8" t="str">
        <f t="shared" si="1"/>
        <v/>
      </c>
      <c r="Q3682" s="8" t="str">
        <f t="shared" si="14"/>
        <v/>
      </c>
      <c r="R3682" s="8" t="str">
        <f>if(and(P3682&lt;&gt;"",Q3682&lt;&gt;"newexp",Q3682&lt;&gt;"nostart"),countifs(script_conform_dispatching!A:A,P3682,script_conform_dispatching!B:B,Q3682),"")</f>
        <v/>
      </c>
      <c r="S3682" s="8" t="str">
        <f t="shared" si="3"/>
        <v/>
      </c>
    </row>
    <row r="3683" hidden="1">
      <c r="A3683" s="6" t="s">
        <v>9570</v>
      </c>
      <c r="B3683" s="6" t="s">
        <v>185</v>
      </c>
      <c r="C3683" s="6" t="s">
        <v>1011</v>
      </c>
      <c r="F3683" s="6" t="s">
        <v>415</v>
      </c>
      <c r="G3683" s="6" t="s">
        <v>416</v>
      </c>
      <c r="H3683" s="8" t="str">
        <f>VLOOKUP(C3683,agent_name_matching!A:B,2,false)</f>
        <v>Dialog LLM</v>
      </c>
      <c r="I3683" s="32" t="s">
        <v>1012</v>
      </c>
      <c r="J3683" s="6" t="s">
        <v>418</v>
      </c>
      <c r="L3683" s="6">
        <v>565.0</v>
      </c>
      <c r="M3683" s="6">
        <v>28.0</v>
      </c>
      <c r="N3683" s="6">
        <v>733.0</v>
      </c>
      <c r="O3683" s="6" t="s">
        <v>9571</v>
      </c>
      <c r="P3683" s="8" t="str">
        <f t="shared" si="1"/>
        <v/>
      </c>
      <c r="Q3683" s="8" t="str">
        <f t="shared" si="14"/>
        <v/>
      </c>
      <c r="R3683" s="8" t="str">
        <f>if(and(P3683&lt;&gt;"",Q3683&lt;&gt;"newexp",Q3683&lt;&gt;"nostart"),countifs(script_conform_dispatching!A:A,P3683,script_conform_dispatching!B:B,Q3683),"")</f>
        <v/>
      </c>
      <c r="S3683" s="8" t="str">
        <f t="shared" si="3"/>
        <v/>
      </c>
    </row>
    <row r="3684" hidden="1">
      <c r="A3684" s="6" t="s">
        <v>9572</v>
      </c>
      <c r="B3684" s="6" t="s">
        <v>185</v>
      </c>
      <c r="C3684" s="6" t="s">
        <v>37</v>
      </c>
      <c r="F3684" s="6" t="s">
        <v>415</v>
      </c>
      <c r="G3684" s="6" t="s">
        <v>416</v>
      </c>
      <c r="H3684" s="8" t="str">
        <f>VLOOKUP(C3684,agent_name_matching!A:B,2,false)</f>
        <v>Patient LLM</v>
      </c>
      <c r="I3684" s="32" t="s">
        <v>9573</v>
      </c>
      <c r="J3684" s="6" t="s">
        <v>418</v>
      </c>
      <c r="K3684" s="6">
        <v>1.0</v>
      </c>
      <c r="L3684" s="6">
        <v>387.0</v>
      </c>
      <c r="M3684" s="6">
        <v>58.0</v>
      </c>
      <c r="N3684" s="6">
        <v>1216.0</v>
      </c>
      <c r="O3684" s="6" t="s">
        <v>9574</v>
      </c>
      <c r="P3684" s="8" t="str">
        <f t="shared" si="1"/>
        <v/>
      </c>
      <c r="Q3684" s="8" t="str">
        <f t="shared" si="14"/>
        <v/>
      </c>
      <c r="R3684" s="8" t="str">
        <f>if(and(P3684&lt;&gt;"",Q3684&lt;&gt;"newexp",Q3684&lt;&gt;"nostart"),countifs(script_conform_dispatching!A:A,P3684,script_conform_dispatching!B:B,Q3684),"")</f>
        <v/>
      </c>
      <c r="S3684" s="8" t="str">
        <f t="shared" si="3"/>
        <v/>
      </c>
    </row>
    <row r="3685" hidden="1">
      <c r="A3685" s="6" t="s">
        <v>9575</v>
      </c>
      <c r="B3685" s="6" t="s">
        <v>185</v>
      </c>
      <c r="C3685" s="6" t="s">
        <v>411</v>
      </c>
      <c r="H3685" s="8" t="str">
        <f>VLOOKUP(C3685,agent_name_matching!A:B,2,false)</f>
        <v>System</v>
      </c>
      <c r="I3685" s="33"/>
      <c r="O3685" s="6" t="s">
        <v>9576</v>
      </c>
      <c r="P3685" s="8" t="str">
        <f t="shared" si="1"/>
        <v/>
      </c>
      <c r="Q3685" s="8" t="str">
        <f t="shared" si="14"/>
        <v/>
      </c>
      <c r="R3685" s="8" t="str">
        <f>if(and(P3685&lt;&gt;"",Q3685&lt;&gt;"newexp",Q3685&lt;&gt;"nostart"),countifs(script_conform_dispatching!A:A,P3685,script_conform_dispatching!B:B,Q3685),"")</f>
        <v/>
      </c>
      <c r="S3685" s="8" t="str">
        <f t="shared" si="3"/>
        <v/>
      </c>
    </row>
    <row r="3686" hidden="1">
      <c r="A3686" s="6" t="s">
        <v>9577</v>
      </c>
      <c r="B3686" s="6" t="s">
        <v>185</v>
      </c>
      <c r="C3686" s="6" t="s">
        <v>1007</v>
      </c>
      <c r="F3686" s="6" t="s">
        <v>415</v>
      </c>
      <c r="G3686" s="6" t="s">
        <v>416</v>
      </c>
      <c r="H3686" s="8" t="str">
        <f>VLOOKUP(C3686,agent_name_matching!A:B,2,false)</f>
        <v>Assessor LLM</v>
      </c>
      <c r="I3686" s="32" t="s">
        <v>1008</v>
      </c>
      <c r="J3686" s="6" t="s">
        <v>418</v>
      </c>
      <c r="L3686" s="6">
        <v>806.0</v>
      </c>
      <c r="M3686" s="6">
        <v>14.0</v>
      </c>
      <c r="N3686" s="6">
        <v>631.0</v>
      </c>
      <c r="O3686" s="6" t="s">
        <v>9578</v>
      </c>
      <c r="P3686" s="8" t="str">
        <f t="shared" si="1"/>
        <v/>
      </c>
      <c r="Q3686" s="8" t="str">
        <f t="shared" si="14"/>
        <v/>
      </c>
      <c r="R3686" s="8" t="str">
        <f>if(and(P3686&lt;&gt;"",Q3686&lt;&gt;"newexp",Q3686&lt;&gt;"nostart"),countifs(script_conform_dispatching!A:A,P3686,script_conform_dispatching!B:B,Q3686),"")</f>
        <v/>
      </c>
      <c r="S3686" s="8" t="str">
        <f t="shared" si="3"/>
        <v/>
      </c>
    </row>
    <row r="3687" hidden="1">
      <c r="A3687" s="6" t="s">
        <v>9579</v>
      </c>
      <c r="B3687" s="6" t="s">
        <v>185</v>
      </c>
      <c r="C3687" s="6" t="s">
        <v>1011</v>
      </c>
      <c r="F3687" s="6" t="s">
        <v>415</v>
      </c>
      <c r="G3687" s="6" t="s">
        <v>416</v>
      </c>
      <c r="H3687" s="8" t="str">
        <f>VLOOKUP(C3687,agent_name_matching!A:B,2,false)</f>
        <v>Dialog LLM</v>
      </c>
      <c r="I3687" s="32" t="s">
        <v>9580</v>
      </c>
      <c r="J3687" s="6" t="s">
        <v>418</v>
      </c>
      <c r="L3687" s="6">
        <v>818.0</v>
      </c>
      <c r="M3687" s="6">
        <v>35.0</v>
      </c>
      <c r="N3687" s="6">
        <v>890.0</v>
      </c>
      <c r="O3687" s="6" t="s">
        <v>9581</v>
      </c>
      <c r="P3687" s="8" t="str">
        <f t="shared" si="1"/>
        <v/>
      </c>
      <c r="Q3687" s="8" t="str">
        <f t="shared" si="14"/>
        <v/>
      </c>
      <c r="R3687" s="8" t="str">
        <f>if(and(P3687&lt;&gt;"",Q3687&lt;&gt;"newexp",Q3687&lt;&gt;"nostart"),countifs(script_conform_dispatching!A:A,P3687,script_conform_dispatching!B:B,Q3687),"")</f>
        <v/>
      </c>
      <c r="S3687" s="8" t="str">
        <f t="shared" si="3"/>
        <v/>
      </c>
    </row>
    <row r="3688" hidden="1">
      <c r="A3688" s="6" t="s">
        <v>9582</v>
      </c>
      <c r="B3688" s="6" t="s">
        <v>185</v>
      </c>
      <c r="C3688" s="6" t="s">
        <v>37</v>
      </c>
      <c r="F3688" s="6" t="s">
        <v>415</v>
      </c>
      <c r="G3688" s="6" t="s">
        <v>416</v>
      </c>
      <c r="H3688" s="8" t="str">
        <f>VLOOKUP(C3688,agent_name_matching!A:B,2,false)</f>
        <v>Patient LLM</v>
      </c>
      <c r="I3688" s="32" t="s">
        <v>9583</v>
      </c>
      <c r="J3688" s="6" t="s">
        <v>418</v>
      </c>
      <c r="K3688" s="6">
        <v>1.0</v>
      </c>
      <c r="L3688" s="6">
        <v>488.0</v>
      </c>
      <c r="M3688" s="6">
        <v>21.0</v>
      </c>
      <c r="N3688" s="6">
        <v>705.0</v>
      </c>
      <c r="O3688" s="6" t="s">
        <v>9584</v>
      </c>
      <c r="P3688" s="8" t="str">
        <f t="shared" si="1"/>
        <v/>
      </c>
      <c r="Q3688" s="8" t="str">
        <f t="shared" si="14"/>
        <v/>
      </c>
      <c r="R3688" s="8" t="str">
        <f>if(and(P3688&lt;&gt;"",Q3688&lt;&gt;"newexp",Q3688&lt;&gt;"nostart"),countifs(script_conform_dispatching!A:A,P3688,script_conform_dispatching!B:B,Q3688),"")</f>
        <v/>
      </c>
      <c r="S3688" s="8" t="str">
        <f t="shared" si="3"/>
        <v/>
      </c>
    </row>
    <row r="3689" hidden="1">
      <c r="A3689" s="6" t="s">
        <v>9585</v>
      </c>
      <c r="B3689" s="6" t="s">
        <v>185</v>
      </c>
      <c r="C3689" s="6" t="s">
        <v>411</v>
      </c>
      <c r="H3689" s="8" t="str">
        <f>VLOOKUP(C3689,agent_name_matching!A:B,2,false)</f>
        <v>System</v>
      </c>
      <c r="I3689" s="33"/>
      <c r="O3689" s="6" t="s">
        <v>9586</v>
      </c>
      <c r="P3689" s="8" t="str">
        <f t="shared" si="1"/>
        <v/>
      </c>
      <c r="Q3689" s="8" t="str">
        <f t="shared" si="14"/>
        <v/>
      </c>
      <c r="R3689" s="8" t="str">
        <f>if(and(P3689&lt;&gt;"",Q3689&lt;&gt;"newexp",Q3689&lt;&gt;"nostart"),countifs(script_conform_dispatching!A:A,P3689,script_conform_dispatching!B:B,Q3689),"")</f>
        <v/>
      </c>
      <c r="S3689" s="8" t="str">
        <f t="shared" si="3"/>
        <v/>
      </c>
    </row>
    <row r="3690" hidden="1">
      <c r="A3690" s="6" t="s">
        <v>9587</v>
      </c>
      <c r="B3690" s="6" t="s">
        <v>185</v>
      </c>
      <c r="C3690" s="6" t="s">
        <v>1007</v>
      </c>
      <c r="F3690" s="6" t="s">
        <v>415</v>
      </c>
      <c r="G3690" s="6" t="s">
        <v>416</v>
      </c>
      <c r="H3690" s="8" t="str">
        <f>VLOOKUP(C3690,agent_name_matching!A:B,2,false)</f>
        <v>Assessor LLM</v>
      </c>
      <c r="I3690" s="32" t="s">
        <v>1008</v>
      </c>
      <c r="J3690" s="6" t="s">
        <v>418</v>
      </c>
      <c r="L3690" s="6">
        <v>868.0</v>
      </c>
      <c r="M3690" s="6">
        <v>14.0</v>
      </c>
      <c r="N3690" s="6">
        <v>425.0</v>
      </c>
      <c r="O3690" s="6" t="s">
        <v>9588</v>
      </c>
      <c r="P3690" s="8" t="str">
        <f t="shared" si="1"/>
        <v/>
      </c>
      <c r="Q3690" s="8" t="str">
        <f t="shared" si="14"/>
        <v/>
      </c>
      <c r="R3690" s="8" t="str">
        <f>if(and(P3690&lt;&gt;"",Q3690&lt;&gt;"newexp",Q3690&lt;&gt;"nostart"),countifs(script_conform_dispatching!A:A,P3690,script_conform_dispatching!B:B,Q3690),"")</f>
        <v/>
      </c>
      <c r="S3690" s="8" t="str">
        <f t="shared" si="3"/>
        <v/>
      </c>
    </row>
    <row r="3691" hidden="1">
      <c r="A3691" s="6" t="s">
        <v>9589</v>
      </c>
      <c r="B3691" s="6" t="s">
        <v>185</v>
      </c>
      <c r="C3691" s="6" t="s">
        <v>1011</v>
      </c>
      <c r="F3691" s="6" t="s">
        <v>415</v>
      </c>
      <c r="G3691" s="6" t="s">
        <v>416</v>
      </c>
      <c r="H3691" s="8" t="str">
        <f>VLOOKUP(C3691,agent_name_matching!A:B,2,false)</f>
        <v>Dialog LLM</v>
      </c>
      <c r="I3691" s="32" t="s">
        <v>9590</v>
      </c>
      <c r="J3691" s="6" t="s">
        <v>418</v>
      </c>
      <c r="L3691" s="6">
        <v>1041.0</v>
      </c>
      <c r="M3691" s="6">
        <v>28.0</v>
      </c>
      <c r="N3691" s="6">
        <v>767.0</v>
      </c>
      <c r="O3691" s="6" t="s">
        <v>9591</v>
      </c>
      <c r="P3691" s="8" t="str">
        <f t="shared" si="1"/>
        <v/>
      </c>
      <c r="Q3691" s="8" t="str">
        <f t="shared" si="14"/>
        <v/>
      </c>
      <c r="R3691" s="8" t="str">
        <f>if(and(P3691&lt;&gt;"",Q3691&lt;&gt;"newexp",Q3691&lt;&gt;"nostart"),countifs(script_conform_dispatching!A:A,P3691,script_conform_dispatching!B:B,Q3691),"")</f>
        <v/>
      </c>
      <c r="S3691" s="8" t="str">
        <f t="shared" si="3"/>
        <v/>
      </c>
    </row>
    <row r="3692" hidden="1">
      <c r="A3692" s="6" t="s">
        <v>9592</v>
      </c>
      <c r="B3692" s="6" t="s">
        <v>185</v>
      </c>
      <c r="C3692" s="6" t="s">
        <v>37</v>
      </c>
      <c r="F3692" s="6" t="s">
        <v>415</v>
      </c>
      <c r="G3692" s="6" t="s">
        <v>416</v>
      </c>
      <c r="H3692" s="8" t="str">
        <f>VLOOKUP(C3692,agent_name_matching!A:B,2,false)</f>
        <v>Patient LLM</v>
      </c>
      <c r="I3692" s="32" t="s">
        <v>9593</v>
      </c>
      <c r="J3692" s="6" t="s">
        <v>418</v>
      </c>
      <c r="K3692" s="6">
        <v>1.0</v>
      </c>
      <c r="L3692" s="6">
        <v>545.0</v>
      </c>
      <c r="M3692" s="6">
        <v>38.0</v>
      </c>
      <c r="N3692" s="6">
        <v>1017.0</v>
      </c>
      <c r="O3692" s="6" t="s">
        <v>9594</v>
      </c>
      <c r="P3692" s="8" t="str">
        <f t="shared" si="1"/>
        <v/>
      </c>
      <c r="Q3692" s="8" t="str">
        <f t="shared" si="14"/>
        <v/>
      </c>
      <c r="R3692" s="8" t="str">
        <f>if(and(P3692&lt;&gt;"",Q3692&lt;&gt;"newexp",Q3692&lt;&gt;"nostart"),countifs(script_conform_dispatching!A:A,P3692,script_conform_dispatching!B:B,Q3692),"")</f>
        <v/>
      </c>
      <c r="S3692" s="8" t="str">
        <f t="shared" si="3"/>
        <v/>
      </c>
    </row>
    <row r="3693" hidden="1">
      <c r="A3693" s="6" t="s">
        <v>9595</v>
      </c>
      <c r="B3693" s="6" t="s">
        <v>185</v>
      </c>
      <c r="C3693" s="6" t="s">
        <v>411</v>
      </c>
      <c r="H3693" s="8" t="str">
        <f>VLOOKUP(C3693,agent_name_matching!A:B,2,false)</f>
        <v>System</v>
      </c>
      <c r="I3693" s="33"/>
      <c r="O3693" s="6" t="s">
        <v>9596</v>
      </c>
      <c r="P3693" s="8" t="str">
        <f t="shared" si="1"/>
        <v/>
      </c>
      <c r="Q3693" s="8" t="str">
        <f t="shared" si="14"/>
        <v/>
      </c>
      <c r="R3693" s="8" t="str">
        <f>if(and(P3693&lt;&gt;"",Q3693&lt;&gt;"newexp",Q3693&lt;&gt;"nostart"),countifs(script_conform_dispatching!A:A,P3693,script_conform_dispatching!B:B,Q3693),"")</f>
        <v/>
      </c>
      <c r="S3693" s="8" t="str">
        <f t="shared" si="3"/>
        <v/>
      </c>
    </row>
    <row r="3694" hidden="1">
      <c r="A3694" s="6" t="s">
        <v>9597</v>
      </c>
      <c r="B3694" s="6" t="s">
        <v>185</v>
      </c>
      <c r="C3694" s="6" t="s">
        <v>1007</v>
      </c>
      <c r="F3694" s="6" t="s">
        <v>415</v>
      </c>
      <c r="G3694" s="6" t="s">
        <v>416</v>
      </c>
      <c r="H3694" s="8" t="str">
        <f>VLOOKUP(C3694,agent_name_matching!A:B,2,false)</f>
        <v>Assessor LLM</v>
      </c>
      <c r="I3694" s="32" t="s">
        <v>1040</v>
      </c>
      <c r="J3694" s="6" t="s">
        <v>418</v>
      </c>
      <c r="L3694" s="6">
        <v>939.0</v>
      </c>
      <c r="M3694" s="6">
        <v>12.0</v>
      </c>
      <c r="N3694" s="6">
        <v>650.0</v>
      </c>
      <c r="O3694" s="6" t="s">
        <v>9598</v>
      </c>
      <c r="P3694" s="8" t="str">
        <f t="shared" si="1"/>
        <v/>
      </c>
      <c r="Q3694" s="8" t="str">
        <f t="shared" si="14"/>
        <v/>
      </c>
      <c r="R3694" s="8" t="str">
        <f>if(and(P3694&lt;&gt;"",Q3694&lt;&gt;"newexp",Q3694&lt;&gt;"nostart"),countifs(script_conform_dispatching!A:A,P3694,script_conform_dispatching!B:B,Q3694),"")</f>
        <v/>
      </c>
      <c r="S3694" s="8" t="str">
        <f t="shared" si="3"/>
        <v/>
      </c>
    </row>
    <row r="3695" hidden="1">
      <c r="A3695" s="6" t="s">
        <v>9599</v>
      </c>
      <c r="B3695" s="6" t="s">
        <v>185</v>
      </c>
      <c r="C3695" s="6" t="s">
        <v>407</v>
      </c>
      <c r="D3695" s="6">
        <v>1.0</v>
      </c>
      <c r="E3695" s="6" t="s">
        <v>445</v>
      </c>
      <c r="H3695" s="8" t="str">
        <f>VLOOKUP(C3695,agent_name_matching!A:B,2,false)</f>
        <v>--</v>
      </c>
      <c r="I3695" s="33"/>
      <c r="O3695" s="6" t="s">
        <v>9600</v>
      </c>
      <c r="P3695" s="8">
        <f t="shared" si="1"/>
        <v>1</v>
      </c>
      <c r="Q3695" s="8">
        <f t="shared" si="14"/>
        <v>2</v>
      </c>
      <c r="R3695" s="8">
        <f>if(and(P3695&lt;&gt;"",Q3695&lt;&gt;"newexp",Q3695&lt;&gt;"nostart"),countifs(script_conform_dispatching!A:A,P3695,script_conform_dispatching!B:B,Q3695),"")</f>
        <v>1</v>
      </c>
      <c r="S3695" s="8" t="str">
        <f t="shared" si="3"/>
        <v/>
      </c>
    </row>
    <row r="3696" hidden="1">
      <c r="A3696" s="6" t="s">
        <v>9601</v>
      </c>
      <c r="B3696" s="6" t="s">
        <v>185</v>
      </c>
      <c r="C3696" s="6" t="s">
        <v>1045</v>
      </c>
      <c r="F3696" s="6" t="s">
        <v>415</v>
      </c>
      <c r="G3696" s="6" t="s">
        <v>416</v>
      </c>
      <c r="H3696" s="8" t="str">
        <f>VLOOKUP(C3696,agent_name_matching!A:B,2,false)</f>
        <v>Dispatcher LLM</v>
      </c>
      <c r="I3696" s="32" t="s">
        <v>1297</v>
      </c>
      <c r="J3696" s="6" t="s">
        <v>418</v>
      </c>
      <c r="L3696" s="6">
        <v>2356.0</v>
      </c>
      <c r="M3696" s="6">
        <v>149.0</v>
      </c>
      <c r="N3696" s="6">
        <v>2093.0</v>
      </c>
      <c r="O3696" s="6" t="s">
        <v>9602</v>
      </c>
      <c r="P3696" s="8" t="str">
        <f t="shared" si="1"/>
        <v/>
      </c>
      <c r="Q3696" s="8" t="str">
        <f t="shared" si="14"/>
        <v/>
      </c>
      <c r="R3696" s="8" t="str">
        <f>if(and(P3696&lt;&gt;"",Q3696&lt;&gt;"newexp",Q3696&lt;&gt;"nostart"),countifs(script_conform_dispatching!A:A,P3696,script_conform_dispatching!B:B,Q3696),"")</f>
        <v/>
      </c>
      <c r="S3696" s="8" t="str">
        <f t="shared" si="3"/>
        <v/>
      </c>
    </row>
    <row r="3697" hidden="1">
      <c r="A3697" s="6" t="s">
        <v>9603</v>
      </c>
      <c r="B3697" s="6" t="s">
        <v>185</v>
      </c>
      <c r="C3697" s="6" t="s">
        <v>407</v>
      </c>
      <c r="D3697" s="6">
        <v>2.0</v>
      </c>
      <c r="E3697" s="6" t="s">
        <v>408</v>
      </c>
      <c r="H3697" s="8" t="str">
        <f>VLOOKUP(C3697,agent_name_matching!A:B,2,false)</f>
        <v>--</v>
      </c>
      <c r="I3697" s="33"/>
      <c r="O3697" s="6" t="s">
        <v>9604</v>
      </c>
      <c r="P3697" s="8" t="str">
        <f t="shared" si="1"/>
        <v/>
      </c>
      <c r="Q3697" s="8" t="str">
        <f t="shared" si="14"/>
        <v/>
      </c>
      <c r="R3697" s="8" t="str">
        <f>if(and(P3697&lt;&gt;"",Q3697&lt;&gt;"newexp",Q3697&lt;&gt;"nostart"),countifs(script_conform_dispatching!A:A,P3697,script_conform_dispatching!B:B,Q3697),"")</f>
        <v/>
      </c>
      <c r="S3697" s="8" t="str">
        <f t="shared" si="3"/>
        <v/>
      </c>
    </row>
    <row r="3698" hidden="1">
      <c r="A3698" s="6" t="s">
        <v>9605</v>
      </c>
      <c r="B3698" s="6" t="s">
        <v>185</v>
      </c>
      <c r="C3698" s="6" t="s">
        <v>1011</v>
      </c>
      <c r="F3698" s="6" t="s">
        <v>415</v>
      </c>
      <c r="G3698" s="6" t="s">
        <v>416</v>
      </c>
      <c r="H3698" s="8" t="str">
        <f>VLOOKUP(C3698,agent_name_matching!A:B,2,false)</f>
        <v>Dialog LLM</v>
      </c>
      <c r="I3698" s="32" t="s">
        <v>9606</v>
      </c>
      <c r="J3698" s="6" t="s">
        <v>418</v>
      </c>
      <c r="L3698" s="6">
        <v>1424.0</v>
      </c>
      <c r="M3698" s="6">
        <v>26.0</v>
      </c>
      <c r="N3698" s="6">
        <v>1095.0</v>
      </c>
      <c r="O3698" s="6" t="s">
        <v>9607</v>
      </c>
      <c r="P3698" s="8" t="str">
        <f t="shared" si="1"/>
        <v/>
      </c>
      <c r="Q3698" s="8" t="str">
        <f t="shared" si="14"/>
        <v/>
      </c>
      <c r="R3698" s="8" t="str">
        <f>if(and(P3698&lt;&gt;"",Q3698&lt;&gt;"newexp",Q3698&lt;&gt;"nostart"),countifs(script_conform_dispatching!A:A,P3698,script_conform_dispatching!B:B,Q3698),"")</f>
        <v/>
      </c>
      <c r="S3698" s="8" t="str">
        <f t="shared" si="3"/>
        <v/>
      </c>
    </row>
    <row r="3699" hidden="1">
      <c r="A3699" s="6" t="s">
        <v>9608</v>
      </c>
      <c r="B3699" s="6" t="s">
        <v>185</v>
      </c>
      <c r="C3699" s="6" t="s">
        <v>450</v>
      </c>
      <c r="F3699" s="6" t="s">
        <v>415</v>
      </c>
      <c r="G3699" s="6" t="s">
        <v>416</v>
      </c>
      <c r="H3699" s="8" t="str">
        <f>VLOOKUP(C3699,agent_name_matching!A:B,2,false)</f>
        <v>Validator LLM</v>
      </c>
      <c r="I3699" s="32" t="s">
        <v>9609</v>
      </c>
      <c r="J3699" s="6" t="s">
        <v>452</v>
      </c>
      <c r="L3699" s="6">
        <v>788.0</v>
      </c>
      <c r="M3699" s="6">
        <v>52.0</v>
      </c>
      <c r="N3699" s="6">
        <v>942.0</v>
      </c>
      <c r="O3699" s="6" t="s">
        <v>9610</v>
      </c>
      <c r="P3699" s="8" t="str">
        <f t="shared" si="1"/>
        <v/>
      </c>
      <c r="Q3699" s="8" t="str">
        <f t="shared" si="14"/>
        <v/>
      </c>
      <c r="R3699" s="8" t="str">
        <f>if(and(P3699&lt;&gt;"",Q3699&lt;&gt;"newexp",Q3699&lt;&gt;"nostart"),countifs(script_conform_dispatching!A:A,P3699,script_conform_dispatching!B:B,Q3699),"")</f>
        <v/>
      </c>
      <c r="S3699" s="8" t="str">
        <f t="shared" si="3"/>
        <v/>
      </c>
    </row>
    <row r="3700" hidden="1">
      <c r="A3700" s="6" t="s">
        <v>9611</v>
      </c>
      <c r="B3700" s="6" t="s">
        <v>185</v>
      </c>
      <c r="C3700" s="6" t="s">
        <v>37</v>
      </c>
      <c r="F3700" s="6" t="s">
        <v>415</v>
      </c>
      <c r="G3700" s="6" t="s">
        <v>416</v>
      </c>
      <c r="H3700" s="8" t="str">
        <f>VLOOKUP(C3700,agent_name_matching!A:B,2,false)</f>
        <v>Patient LLM</v>
      </c>
      <c r="I3700" s="32" t="s">
        <v>9612</v>
      </c>
      <c r="J3700" s="6" t="s">
        <v>418</v>
      </c>
      <c r="K3700" s="6">
        <v>1.0</v>
      </c>
      <c r="L3700" s="6">
        <v>617.0</v>
      </c>
      <c r="M3700" s="6">
        <v>42.0</v>
      </c>
      <c r="N3700" s="6">
        <v>851.0</v>
      </c>
      <c r="O3700" s="6" t="s">
        <v>9613</v>
      </c>
      <c r="P3700" s="8" t="str">
        <f t="shared" si="1"/>
        <v/>
      </c>
      <c r="Q3700" s="8" t="str">
        <f t="shared" si="14"/>
        <v/>
      </c>
      <c r="R3700" s="8" t="str">
        <f>if(and(P3700&lt;&gt;"",Q3700&lt;&gt;"newexp",Q3700&lt;&gt;"nostart"),countifs(script_conform_dispatching!A:A,P3700,script_conform_dispatching!B:B,Q3700),"")</f>
        <v/>
      </c>
      <c r="S3700" s="8" t="str">
        <f t="shared" si="3"/>
        <v/>
      </c>
    </row>
    <row r="3701" hidden="1">
      <c r="A3701" s="6" t="s">
        <v>9614</v>
      </c>
      <c r="B3701" s="6" t="s">
        <v>185</v>
      </c>
      <c r="C3701" s="6" t="s">
        <v>411</v>
      </c>
      <c r="H3701" s="8" t="str">
        <f>VLOOKUP(C3701,agent_name_matching!A:B,2,false)</f>
        <v>System</v>
      </c>
      <c r="I3701" s="33"/>
      <c r="O3701" s="6" t="s">
        <v>9615</v>
      </c>
      <c r="P3701" s="8" t="str">
        <f t="shared" si="1"/>
        <v/>
      </c>
      <c r="Q3701" s="8" t="str">
        <f t="shared" si="14"/>
        <v/>
      </c>
      <c r="R3701" s="8" t="str">
        <f>if(and(P3701&lt;&gt;"",Q3701&lt;&gt;"newexp",Q3701&lt;&gt;"nostart"),countifs(script_conform_dispatching!A:A,P3701,script_conform_dispatching!B:B,Q3701),"")</f>
        <v/>
      </c>
      <c r="S3701" s="8" t="str">
        <f t="shared" si="3"/>
        <v/>
      </c>
    </row>
    <row r="3702" hidden="1">
      <c r="A3702" s="6" t="s">
        <v>9616</v>
      </c>
      <c r="B3702" s="6" t="s">
        <v>185</v>
      </c>
      <c r="C3702" s="6" t="s">
        <v>1007</v>
      </c>
      <c r="F3702" s="6" t="s">
        <v>415</v>
      </c>
      <c r="G3702" s="6" t="s">
        <v>416</v>
      </c>
      <c r="H3702" s="8" t="str">
        <f>VLOOKUP(C3702,agent_name_matching!A:B,2,false)</f>
        <v>Assessor LLM</v>
      </c>
      <c r="I3702" s="32" t="s">
        <v>1008</v>
      </c>
      <c r="J3702" s="6" t="s">
        <v>418</v>
      </c>
      <c r="L3702" s="6">
        <v>1038.0</v>
      </c>
      <c r="M3702" s="6">
        <v>14.0</v>
      </c>
      <c r="N3702" s="6">
        <v>594.0</v>
      </c>
      <c r="O3702" s="6" t="s">
        <v>9617</v>
      </c>
      <c r="P3702" s="8" t="str">
        <f t="shared" si="1"/>
        <v/>
      </c>
      <c r="Q3702" s="8" t="str">
        <f t="shared" si="14"/>
        <v/>
      </c>
      <c r="R3702" s="8" t="str">
        <f>if(and(P3702&lt;&gt;"",Q3702&lt;&gt;"newexp",Q3702&lt;&gt;"nostart"),countifs(script_conform_dispatching!A:A,P3702,script_conform_dispatching!B:B,Q3702),"")</f>
        <v/>
      </c>
      <c r="S3702" s="8" t="str">
        <f t="shared" si="3"/>
        <v/>
      </c>
    </row>
    <row r="3703" hidden="1">
      <c r="A3703" s="6" t="s">
        <v>9618</v>
      </c>
      <c r="B3703" s="6" t="s">
        <v>185</v>
      </c>
      <c r="C3703" s="6" t="s">
        <v>1011</v>
      </c>
      <c r="F3703" s="6" t="s">
        <v>415</v>
      </c>
      <c r="G3703" s="6" t="s">
        <v>416</v>
      </c>
      <c r="H3703" s="8" t="str">
        <f>VLOOKUP(C3703,agent_name_matching!A:B,2,false)</f>
        <v>Dialog LLM</v>
      </c>
      <c r="I3703" s="32" t="s">
        <v>9619</v>
      </c>
      <c r="J3703" s="6" t="s">
        <v>418</v>
      </c>
      <c r="L3703" s="6">
        <v>1684.0</v>
      </c>
      <c r="M3703" s="6">
        <v>50.0</v>
      </c>
      <c r="N3703" s="6">
        <v>910.0</v>
      </c>
      <c r="O3703" s="6" t="s">
        <v>9620</v>
      </c>
      <c r="P3703" s="8" t="str">
        <f t="shared" si="1"/>
        <v/>
      </c>
      <c r="Q3703" s="8" t="str">
        <f t="shared" si="14"/>
        <v/>
      </c>
      <c r="R3703" s="8" t="str">
        <f>if(and(P3703&lt;&gt;"",Q3703&lt;&gt;"newexp",Q3703&lt;&gt;"nostart"),countifs(script_conform_dispatching!A:A,P3703,script_conform_dispatching!B:B,Q3703),"")</f>
        <v/>
      </c>
      <c r="S3703" s="8" t="str">
        <f t="shared" si="3"/>
        <v/>
      </c>
    </row>
    <row r="3704" hidden="1">
      <c r="A3704" s="6" t="s">
        <v>9621</v>
      </c>
      <c r="B3704" s="6" t="s">
        <v>185</v>
      </c>
      <c r="C3704" s="6" t="s">
        <v>37</v>
      </c>
      <c r="F3704" s="6" t="s">
        <v>415</v>
      </c>
      <c r="G3704" s="6" t="s">
        <v>416</v>
      </c>
      <c r="H3704" s="8" t="str">
        <f>VLOOKUP(C3704,agent_name_matching!A:B,2,false)</f>
        <v>Patient LLM</v>
      </c>
      <c r="I3704" s="32" t="s">
        <v>9622</v>
      </c>
      <c r="J3704" s="6" t="s">
        <v>418</v>
      </c>
      <c r="K3704" s="6">
        <v>1.0</v>
      </c>
      <c r="L3704" s="6">
        <v>717.0</v>
      </c>
      <c r="M3704" s="6">
        <v>65.0</v>
      </c>
      <c r="N3704" s="6">
        <v>1213.0</v>
      </c>
      <c r="O3704" s="6" t="s">
        <v>9623</v>
      </c>
      <c r="P3704" s="8" t="str">
        <f t="shared" si="1"/>
        <v/>
      </c>
      <c r="Q3704" s="8" t="str">
        <f t="shared" si="14"/>
        <v/>
      </c>
      <c r="R3704" s="8" t="str">
        <f>if(and(P3704&lt;&gt;"",Q3704&lt;&gt;"newexp",Q3704&lt;&gt;"nostart"),countifs(script_conform_dispatching!A:A,P3704,script_conform_dispatching!B:B,Q3704),"")</f>
        <v/>
      </c>
      <c r="S3704" s="8" t="str">
        <f t="shared" si="3"/>
        <v/>
      </c>
    </row>
    <row r="3705" hidden="1">
      <c r="A3705" s="6" t="s">
        <v>9624</v>
      </c>
      <c r="B3705" s="6" t="s">
        <v>185</v>
      </c>
      <c r="C3705" s="6" t="s">
        <v>411</v>
      </c>
      <c r="H3705" s="8" t="str">
        <f>VLOOKUP(C3705,agent_name_matching!A:B,2,false)</f>
        <v>System</v>
      </c>
      <c r="I3705" s="33"/>
      <c r="O3705" s="6" t="s">
        <v>9625</v>
      </c>
      <c r="P3705" s="8" t="str">
        <f t="shared" si="1"/>
        <v/>
      </c>
      <c r="Q3705" s="8" t="str">
        <f t="shared" si="14"/>
        <v/>
      </c>
      <c r="R3705" s="8" t="str">
        <f>if(and(P3705&lt;&gt;"",Q3705&lt;&gt;"newexp",Q3705&lt;&gt;"nostart"),countifs(script_conform_dispatching!A:A,P3705,script_conform_dispatching!B:B,Q3705),"")</f>
        <v/>
      </c>
      <c r="S3705" s="8" t="str">
        <f t="shared" si="3"/>
        <v/>
      </c>
    </row>
    <row r="3706" hidden="1">
      <c r="A3706" s="6" t="s">
        <v>9626</v>
      </c>
      <c r="B3706" s="6" t="s">
        <v>185</v>
      </c>
      <c r="C3706" s="6" t="s">
        <v>1007</v>
      </c>
      <c r="F3706" s="6" t="s">
        <v>415</v>
      </c>
      <c r="G3706" s="6" t="s">
        <v>416</v>
      </c>
      <c r="H3706" s="8" t="str">
        <f>VLOOKUP(C3706,agent_name_matching!A:B,2,false)</f>
        <v>Assessor LLM</v>
      </c>
      <c r="I3706" s="32" t="s">
        <v>1008</v>
      </c>
      <c r="J3706" s="6" t="s">
        <v>418</v>
      </c>
      <c r="L3706" s="6">
        <v>1159.0</v>
      </c>
      <c r="M3706" s="6">
        <v>14.0</v>
      </c>
      <c r="N3706" s="6">
        <v>905.0</v>
      </c>
      <c r="O3706" s="6" t="s">
        <v>9627</v>
      </c>
      <c r="P3706" s="8" t="str">
        <f t="shared" si="1"/>
        <v/>
      </c>
      <c r="Q3706" s="8" t="str">
        <f t="shared" si="14"/>
        <v/>
      </c>
      <c r="R3706" s="8" t="str">
        <f>if(and(P3706&lt;&gt;"",Q3706&lt;&gt;"newexp",Q3706&lt;&gt;"nostart"),countifs(script_conform_dispatching!A:A,P3706,script_conform_dispatching!B:B,Q3706),"")</f>
        <v/>
      </c>
      <c r="S3706" s="8" t="str">
        <f t="shared" si="3"/>
        <v/>
      </c>
    </row>
    <row r="3707" hidden="1">
      <c r="A3707" s="6" t="s">
        <v>9628</v>
      </c>
      <c r="B3707" s="6" t="s">
        <v>185</v>
      </c>
      <c r="C3707" s="6" t="s">
        <v>1011</v>
      </c>
      <c r="F3707" s="6" t="s">
        <v>415</v>
      </c>
      <c r="G3707" s="6" t="s">
        <v>416</v>
      </c>
      <c r="H3707" s="8" t="str">
        <f>VLOOKUP(C3707,agent_name_matching!A:B,2,false)</f>
        <v>Dialog LLM</v>
      </c>
      <c r="I3707" s="32" t="s">
        <v>9629</v>
      </c>
      <c r="J3707" s="6" t="s">
        <v>418</v>
      </c>
      <c r="L3707" s="6">
        <v>1991.0</v>
      </c>
      <c r="M3707" s="6">
        <v>66.0</v>
      </c>
      <c r="N3707" s="6">
        <v>1560.0</v>
      </c>
      <c r="O3707" s="6" t="s">
        <v>9630</v>
      </c>
      <c r="P3707" s="8" t="str">
        <f t="shared" si="1"/>
        <v/>
      </c>
      <c r="Q3707" s="8" t="str">
        <f t="shared" si="14"/>
        <v/>
      </c>
      <c r="R3707" s="8" t="str">
        <f>if(and(P3707&lt;&gt;"",Q3707&lt;&gt;"newexp",Q3707&lt;&gt;"nostart"),countifs(script_conform_dispatching!A:A,P3707,script_conform_dispatching!B:B,Q3707),"")</f>
        <v/>
      </c>
      <c r="S3707" s="8" t="str">
        <f t="shared" si="3"/>
        <v/>
      </c>
    </row>
    <row r="3708" hidden="1">
      <c r="A3708" s="6" t="s">
        <v>9631</v>
      </c>
      <c r="B3708" s="6" t="s">
        <v>185</v>
      </c>
      <c r="C3708" s="6" t="s">
        <v>37</v>
      </c>
      <c r="F3708" s="6" t="s">
        <v>415</v>
      </c>
      <c r="G3708" s="6" t="s">
        <v>416</v>
      </c>
      <c r="H3708" s="8" t="str">
        <f>VLOOKUP(C3708,agent_name_matching!A:B,2,false)</f>
        <v>Patient LLM</v>
      </c>
      <c r="I3708" s="32" t="s">
        <v>9632</v>
      </c>
      <c r="J3708" s="6" t="s">
        <v>418</v>
      </c>
      <c r="K3708" s="6">
        <v>1.0</v>
      </c>
      <c r="L3708" s="6">
        <v>856.0</v>
      </c>
      <c r="M3708" s="6">
        <v>73.0</v>
      </c>
      <c r="N3708" s="6">
        <v>1278.0</v>
      </c>
      <c r="O3708" s="6" t="s">
        <v>9633</v>
      </c>
      <c r="P3708" s="8" t="str">
        <f t="shared" si="1"/>
        <v/>
      </c>
      <c r="Q3708" s="8" t="str">
        <f t="shared" si="14"/>
        <v/>
      </c>
      <c r="R3708" s="8" t="str">
        <f>if(and(P3708&lt;&gt;"",Q3708&lt;&gt;"newexp",Q3708&lt;&gt;"nostart"),countifs(script_conform_dispatching!A:A,P3708,script_conform_dispatching!B:B,Q3708),"")</f>
        <v/>
      </c>
      <c r="S3708" s="8" t="str">
        <f t="shared" si="3"/>
        <v/>
      </c>
    </row>
    <row r="3709" hidden="1">
      <c r="A3709" s="6" t="s">
        <v>9634</v>
      </c>
      <c r="B3709" s="6" t="s">
        <v>185</v>
      </c>
      <c r="C3709" s="6" t="s">
        <v>411</v>
      </c>
      <c r="H3709" s="8" t="str">
        <f>VLOOKUP(C3709,agent_name_matching!A:B,2,false)</f>
        <v>System</v>
      </c>
      <c r="I3709" s="33"/>
      <c r="O3709" s="6" t="s">
        <v>9635</v>
      </c>
      <c r="P3709" s="8" t="str">
        <f t="shared" si="1"/>
        <v/>
      </c>
      <c r="Q3709" s="8" t="str">
        <f t="shared" si="14"/>
        <v/>
      </c>
      <c r="R3709" s="8" t="str">
        <f>if(and(P3709&lt;&gt;"",Q3709&lt;&gt;"newexp",Q3709&lt;&gt;"nostart"),countifs(script_conform_dispatching!A:A,P3709,script_conform_dispatching!B:B,Q3709),"")</f>
        <v/>
      </c>
      <c r="S3709" s="8" t="str">
        <f t="shared" si="3"/>
        <v/>
      </c>
    </row>
    <row r="3710" hidden="1">
      <c r="A3710" s="6" t="s">
        <v>9636</v>
      </c>
      <c r="B3710" s="6" t="s">
        <v>185</v>
      </c>
      <c r="C3710" s="6" t="s">
        <v>1007</v>
      </c>
      <c r="F3710" s="6" t="s">
        <v>415</v>
      </c>
      <c r="G3710" s="6" t="s">
        <v>416</v>
      </c>
      <c r="H3710" s="8" t="str">
        <f>VLOOKUP(C3710,agent_name_matching!A:B,2,false)</f>
        <v>Assessor LLM</v>
      </c>
      <c r="I3710" s="32" t="s">
        <v>1008</v>
      </c>
      <c r="J3710" s="6" t="s">
        <v>418</v>
      </c>
      <c r="L3710" s="6">
        <v>1304.0</v>
      </c>
      <c r="M3710" s="6">
        <v>14.0</v>
      </c>
      <c r="N3710" s="6">
        <v>691.0</v>
      </c>
      <c r="O3710" s="6" t="s">
        <v>9637</v>
      </c>
      <c r="P3710" s="8" t="str">
        <f t="shared" si="1"/>
        <v/>
      </c>
      <c r="Q3710" s="8" t="str">
        <f t="shared" si="14"/>
        <v/>
      </c>
      <c r="R3710" s="8" t="str">
        <f>if(and(P3710&lt;&gt;"",Q3710&lt;&gt;"newexp",Q3710&lt;&gt;"nostart"),countifs(script_conform_dispatching!A:A,P3710,script_conform_dispatching!B:B,Q3710),"")</f>
        <v/>
      </c>
      <c r="S3710" s="8" t="str">
        <f t="shared" si="3"/>
        <v/>
      </c>
    </row>
    <row r="3711" hidden="1">
      <c r="A3711" s="6" t="s">
        <v>9638</v>
      </c>
      <c r="B3711" s="6" t="s">
        <v>185</v>
      </c>
      <c r="C3711" s="6" t="s">
        <v>1011</v>
      </c>
      <c r="F3711" s="6" t="s">
        <v>415</v>
      </c>
      <c r="G3711" s="6" t="s">
        <v>416</v>
      </c>
      <c r="H3711" s="8" t="str">
        <f>VLOOKUP(C3711,agent_name_matching!A:B,2,false)</f>
        <v>Dialog LLM</v>
      </c>
      <c r="I3711" s="32" t="s">
        <v>9639</v>
      </c>
      <c r="J3711" s="6" t="s">
        <v>418</v>
      </c>
      <c r="L3711" s="6">
        <v>2322.0</v>
      </c>
      <c r="M3711" s="6">
        <v>89.0</v>
      </c>
      <c r="N3711" s="6">
        <v>1743.0</v>
      </c>
      <c r="O3711" s="6" t="s">
        <v>9640</v>
      </c>
      <c r="P3711" s="8" t="str">
        <f t="shared" si="1"/>
        <v/>
      </c>
      <c r="Q3711" s="8" t="str">
        <f t="shared" si="14"/>
        <v/>
      </c>
      <c r="R3711" s="8" t="str">
        <f>if(and(P3711&lt;&gt;"",Q3711&lt;&gt;"newexp",Q3711&lt;&gt;"nostart"),countifs(script_conform_dispatching!A:A,P3711,script_conform_dispatching!B:B,Q3711),"")</f>
        <v/>
      </c>
      <c r="S3711" s="8" t="str">
        <f t="shared" si="3"/>
        <v/>
      </c>
    </row>
    <row r="3712" hidden="1">
      <c r="A3712" s="6" t="s">
        <v>9641</v>
      </c>
      <c r="B3712" s="6" t="s">
        <v>185</v>
      </c>
      <c r="C3712" s="6" t="s">
        <v>37</v>
      </c>
      <c r="F3712" s="6" t="s">
        <v>415</v>
      </c>
      <c r="G3712" s="6" t="s">
        <v>416</v>
      </c>
      <c r="H3712" s="8" t="str">
        <f>VLOOKUP(C3712,agent_name_matching!A:B,2,false)</f>
        <v>Patient LLM</v>
      </c>
      <c r="I3712" s="32" t="s">
        <v>9642</v>
      </c>
      <c r="J3712" s="6" t="s">
        <v>418</v>
      </c>
      <c r="K3712" s="6">
        <v>1.0</v>
      </c>
      <c r="L3712" s="6">
        <v>1026.0</v>
      </c>
      <c r="M3712" s="6">
        <v>45.0</v>
      </c>
      <c r="N3712" s="6">
        <v>850.0</v>
      </c>
      <c r="O3712" s="6" t="s">
        <v>9643</v>
      </c>
      <c r="P3712" s="8" t="str">
        <f t="shared" si="1"/>
        <v/>
      </c>
      <c r="Q3712" s="8" t="str">
        <f t="shared" si="14"/>
        <v/>
      </c>
      <c r="R3712" s="8" t="str">
        <f>if(and(P3712&lt;&gt;"",Q3712&lt;&gt;"newexp",Q3712&lt;&gt;"nostart"),countifs(script_conform_dispatching!A:A,P3712,script_conform_dispatching!B:B,Q3712),"")</f>
        <v/>
      </c>
      <c r="S3712" s="8" t="str">
        <f t="shared" si="3"/>
        <v/>
      </c>
    </row>
    <row r="3713" hidden="1">
      <c r="A3713" s="6" t="s">
        <v>9644</v>
      </c>
      <c r="B3713" s="6" t="s">
        <v>185</v>
      </c>
      <c r="C3713" s="6" t="s">
        <v>411</v>
      </c>
      <c r="H3713" s="8" t="str">
        <f>VLOOKUP(C3713,agent_name_matching!A:B,2,false)</f>
        <v>System</v>
      </c>
      <c r="I3713" s="33"/>
      <c r="O3713" s="6" t="s">
        <v>9645</v>
      </c>
      <c r="P3713" s="8" t="str">
        <f t="shared" si="1"/>
        <v/>
      </c>
      <c r="Q3713" s="8" t="str">
        <f t="shared" si="14"/>
        <v/>
      </c>
      <c r="R3713" s="8" t="str">
        <f>if(and(P3713&lt;&gt;"",Q3713&lt;&gt;"newexp",Q3713&lt;&gt;"nostart"),countifs(script_conform_dispatching!A:A,P3713,script_conform_dispatching!B:B,Q3713),"")</f>
        <v/>
      </c>
      <c r="S3713" s="8" t="str">
        <f t="shared" si="3"/>
        <v/>
      </c>
    </row>
    <row r="3714" hidden="1">
      <c r="A3714" s="6" t="s">
        <v>9646</v>
      </c>
      <c r="B3714" s="6" t="s">
        <v>185</v>
      </c>
      <c r="C3714" s="6" t="s">
        <v>1007</v>
      </c>
      <c r="F3714" s="6" t="s">
        <v>415</v>
      </c>
      <c r="G3714" s="6" t="s">
        <v>416</v>
      </c>
      <c r="H3714" s="8" t="str">
        <f>VLOOKUP(C3714,agent_name_matching!A:B,2,false)</f>
        <v>Assessor LLM</v>
      </c>
      <c r="I3714" s="32" t="s">
        <v>1040</v>
      </c>
      <c r="J3714" s="6" t="s">
        <v>418</v>
      </c>
      <c r="L3714" s="6">
        <v>1443.0</v>
      </c>
      <c r="M3714" s="6">
        <v>12.0</v>
      </c>
      <c r="N3714" s="6">
        <v>518.0</v>
      </c>
      <c r="O3714" s="6" t="s">
        <v>9647</v>
      </c>
      <c r="P3714" s="8" t="str">
        <f t="shared" si="1"/>
        <v/>
      </c>
      <c r="Q3714" s="8" t="str">
        <f t="shared" si="14"/>
        <v/>
      </c>
      <c r="R3714" s="8" t="str">
        <f>if(and(P3714&lt;&gt;"",Q3714&lt;&gt;"newexp",Q3714&lt;&gt;"nostart"),countifs(script_conform_dispatching!A:A,P3714,script_conform_dispatching!B:B,Q3714),"")</f>
        <v/>
      </c>
      <c r="S3714" s="8" t="str">
        <f t="shared" si="3"/>
        <v/>
      </c>
    </row>
    <row r="3715" hidden="1">
      <c r="A3715" s="6" t="s">
        <v>9648</v>
      </c>
      <c r="B3715" s="6" t="s">
        <v>185</v>
      </c>
      <c r="C3715" s="6" t="s">
        <v>407</v>
      </c>
      <c r="D3715" s="6">
        <v>2.0</v>
      </c>
      <c r="E3715" s="6" t="s">
        <v>445</v>
      </c>
      <c r="H3715" s="8" t="str">
        <f>VLOOKUP(C3715,agent_name_matching!A:B,2,false)</f>
        <v>--</v>
      </c>
      <c r="I3715" s="33"/>
      <c r="O3715" s="6" t="s">
        <v>9649</v>
      </c>
      <c r="P3715" s="8">
        <f t="shared" si="1"/>
        <v>2</v>
      </c>
      <c r="Q3715" s="8">
        <f t="shared" si="14"/>
        <v>3</v>
      </c>
      <c r="R3715" s="8">
        <f>if(and(P3715&lt;&gt;"",Q3715&lt;&gt;"newexp",Q3715&lt;&gt;"nostart"),countifs(script_conform_dispatching!A:A,P3715,script_conform_dispatching!B:B,Q3715),"")</f>
        <v>1</v>
      </c>
      <c r="S3715" s="8" t="str">
        <f t="shared" si="3"/>
        <v/>
      </c>
    </row>
    <row r="3716" hidden="1">
      <c r="A3716" s="6" t="s">
        <v>9650</v>
      </c>
      <c r="B3716" s="6" t="s">
        <v>185</v>
      </c>
      <c r="C3716" s="6" t="s">
        <v>1045</v>
      </c>
      <c r="F3716" s="6" t="s">
        <v>415</v>
      </c>
      <c r="G3716" s="6" t="s">
        <v>416</v>
      </c>
      <c r="H3716" s="8" t="str">
        <f>VLOOKUP(C3716,agent_name_matching!A:B,2,false)</f>
        <v>Dispatcher LLM</v>
      </c>
      <c r="I3716" s="32" t="s">
        <v>1096</v>
      </c>
      <c r="J3716" s="6" t="s">
        <v>418</v>
      </c>
      <c r="L3716" s="6">
        <v>2860.0</v>
      </c>
      <c r="M3716" s="6">
        <v>260.0</v>
      </c>
      <c r="N3716" s="6">
        <v>3787.0</v>
      </c>
      <c r="O3716" s="6" t="s">
        <v>9651</v>
      </c>
      <c r="P3716" s="8" t="str">
        <f t="shared" si="1"/>
        <v/>
      </c>
      <c r="Q3716" s="8" t="str">
        <f t="shared" si="14"/>
        <v/>
      </c>
      <c r="R3716" s="8" t="str">
        <f>if(and(P3716&lt;&gt;"",Q3716&lt;&gt;"newexp",Q3716&lt;&gt;"nostart"),countifs(script_conform_dispatching!A:A,P3716,script_conform_dispatching!B:B,Q3716),"")</f>
        <v/>
      </c>
      <c r="S3716" s="8" t="str">
        <f t="shared" si="3"/>
        <v/>
      </c>
    </row>
    <row r="3717" hidden="1">
      <c r="A3717" s="6" t="s">
        <v>9652</v>
      </c>
      <c r="B3717" s="6" t="s">
        <v>185</v>
      </c>
      <c r="C3717" s="6" t="s">
        <v>407</v>
      </c>
      <c r="D3717" s="6">
        <v>3.0</v>
      </c>
      <c r="E3717" s="6" t="s">
        <v>408</v>
      </c>
      <c r="H3717" s="8" t="str">
        <f>VLOOKUP(C3717,agent_name_matching!A:B,2,false)</f>
        <v>--</v>
      </c>
      <c r="I3717" s="33"/>
      <c r="O3717" s="6" t="s">
        <v>9653</v>
      </c>
      <c r="P3717" s="8" t="str">
        <f t="shared" si="1"/>
        <v/>
      </c>
      <c r="Q3717" s="8" t="str">
        <f t="shared" si="14"/>
        <v/>
      </c>
      <c r="R3717" s="8" t="str">
        <f>if(and(P3717&lt;&gt;"",Q3717&lt;&gt;"newexp",Q3717&lt;&gt;"nostart"),countifs(script_conform_dispatching!A:A,P3717,script_conform_dispatching!B:B,Q3717),"")</f>
        <v/>
      </c>
      <c r="S3717" s="8" t="str">
        <f t="shared" si="3"/>
        <v/>
      </c>
    </row>
    <row r="3718" hidden="1">
      <c r="A3718" s="6" t="s">
        <v>9654</v>
      </c>
      <c r="B3718" s="6" t="s">
        <v>185</v>
      </c>
      <c r="C3718" s="6" t="s">
        <v>1011</v>
      </c>
      <c r="F3718" s="6" t="s">
        <v>415</v>
      </c>
      <c r="G3718" s="6" t="s">
        <v>416</v>
      </c>
      <c r="H3718" s="8" t="str">
        <f>VLOOKUP(C3718,agent_name_matching!A:B,2,false)</f>
        <v>Dialog LLM</v>
      </c>
      <c r="I3718" s="32" t="s">
        <v>9655</v>
      </c>
      <c r="J3718" s="6" t="s">
        <v>418</v>
      </c>
      <c r="L3718" s="6">
        <v>2909.0</v>
      </c>
      <c r="M3718" s="6">
        <v>29.0</v>
      </c>
      <c r="N3718" s="6">
        <v>1029.0</v>
      </c>
      <c r="O3718" s="6" t="s">
        <v>9656</v>
      </c>
      <c r="P3718" s="8" t="str">
        <f t="shared" si="1"/>
        <v/>
      </c>
      <c r="Q3718" s="8" t="str">
        <f t="shared" si="14"/>
        <v/>
      </c>
      <c r="R3718" s="8" t="str">
        <f>if(and(P3718&lt;&gt;"",Q3718&lt;&gt;"newexp",Q3718&lt;&gt;"nostart"),countifs(script_conform_dispatching!A:A,P3718,script_conform_dispatching!B:B,Q3718),"")</f>
        <v/>
      </c>
      <c r="S3718" s="8" t="str">
        <f t="shared" si="3"/>
        <v/>
      </c>
    </row>
    <row r="3719" hidden="1">
      <c r="A3719" s="6" t="s">
        <v>9657</v>
      </c>
      <c r="B3719" s="6" t="s">
        <v>185</v>
      </c>
      <c r="C3719" s="6" t="s">
        <v>450</v>
      </c>
      <c r="F3719" s="6" t="s">
        <v>415</v>
      </c>
      <c r="G3719" s="6" t="s">
        <v>416</v>
      </c>
      <c r="H3719" s="8" t="str">
        <f>VLOOKUP(C3719,agent_name_matching!A:B,2,false)</f>
        <v>Validator LLM</v>
      </c>
      <c r="I3719" s="32" t="s">
        <v>451</v>
      </c>
      <c r="J3719" s="6" t="s">
        <v>452</v>
      </c>
      <c r="L3719" s="6">
        <v>1295.0</v>
      </c>
      <c r="M3719" s="6">
        <v>10.0</v>
      </c>
      <c r="N3719" s="6">
        <v>679.0</v>
      </c>
      <c r="O3719" s="6" t="s">
        <v>9658</v>
      </c>
      <c r="P3719" s="8" t="str">
        <f t="shared" si="1"/>
        <v/>
      </c>
      <c r="Q3719" s="8" t="str">
        <f t="shared" si="14"/>
        <v/>
      </c>
      <c r="R3719" s="8" t="str">
        <f>if(and(P3719&lt;&gt;"",Q3719&lt;&gt;"newexp",Q3719&lt;&gt;"nostart"),countifs(script_conform_dispatching!A:A,P3719,script_conform_dispatching!B:B,Q3719),"")</f>
        <v/>
      </c>
      <c r="S3719" s="8" t="str">
        <f t="shared" si="3"/>
        <v/>
      </c>
    </row>
    <row r="3720" hidden="1">
      <c r="A3720" s="6" t="s">
        <v>9659</v>
      </c>
      <c r="B3720" s="6" t="s">
        <v>185</v>
      </c>
      <c r="C3720" s="6" t="s">
        <v>37</v>
      </c>
      <c r="F3720" s="6" t="s">
        <v>415</v>
      </c>
      <c r="G3720" s="6" t="s">
        <v>416</v>
      </c>
      <c r="H3720" s="8" t="str">
        <f>VLOOKUP(C3720,agent_name_matching!A:B,2,false)</f>
        <v>Patient LLM</v>
      </c>
      <c r="I3720" s="32" t="s">
        <v>9660</v>
      </c>
      <c r="J3720" s="6" t="s">
        <v>418</v>
      </c>
      <c r="K3720" s="6">
        <v>1.0</v>
      </c>
      <c r="L3720" s="6">
        <v>1108.0</v>
      </c>
      <c r="M3720" s="6">
        <v>81.0</v>
      </c>
      <c r="N3720" s="6">
        <v>1744.0</v>
      </c>
      <c r="O3720" s="6" t="s">
        <v>9661</v>
      </c>
      <c r="P3720" s="8" t="str">
        <f t="shared" si="1"/>
        <v/>
      </c>
      <c r="Q3720" s="8" t="str">
        <f t="shared" si="14"/>
        <v/>
      </c>
      <c r="R3720" s="8" t="str">
        <f>if(and(P3720&lt;&gt;"",Q3720&lt;&gt;"newexp",Q3720&lt;&gt;"nostart"),countifs(script_conform_dispatching!A:A,P3720,script_conform_dispatching!B:B,Q3720),"")</f>
        <v/>
      </c>
      <c r="S3720" s="8" t="str">
        <f t="shared" si="3"/>
        <v/>
      </c>
    </row>
    <row r="3721" hidden="1">
      <c r="A3721" s="6" t="s">
        <v>9662</v>
      </c>
      <c r="B3721" s="6" t="s">
        <v>185</v>
      </c>
      <c r="C3721" s="6" t="s">
        <v>411</v>
      </c>
      <c r="H3721" s="8" t="str">
        <f>VLOOKUP(C3721,agent_name_matching!A:B,2,false)</f>
        <v>System</v>
      </c>
      <c r="I3721" s="33"/>
      <c r="O3721" s="6" t="s">
        <v>9663</v>
      </c>
      <c r="P3721" s="8" t="str">
        <f t="shared" si="1"/>
        <v/>
      </c>
      <c r="Q3721" s="8" t="str">
        <f t="shared" si="14"/>
        <v/>
      </c>
      <c r="R3721" s="8" t="str">
        <f>if(and(P3721&lt;&gt;"",Q3721&lt;&gt;"newexp",Q3721&lt;&gt;"nostart"),countifs(script_conform_dispatching!A:A,P3721,script_conform_dispatching!B:B,Q3721),"")</f>
        <v/>
      </c>
      <c r="S3721" s="8" t="str">
        <f t="shared" si="3"/>
        <v/>
      </c>
    </row>
    <row r="3722" hidden="1">
      <c r="A3722" s="6" t="s">
        <v>9664</v>
      </c>
      <c r="B3722" s="6" t="s">
        <v>185</v>
      </c>
      <c r="C3722" s="6" t="s">
        <v>1007</v>
      </c>
      <c r="F3722" s="6" t="s">
        <v>415</v>
      </c>
      <c r="G3722" s="6" t="s">
        <v>416</v>
      </c>
      <c r="H3722" s="8" t="str">
        <f>VLOOKUP(C3722,agent_name_matching!A:B,2,false)</f>
        <v>Assessor LLM</v>
      </c>
      <c r="I3722" s="32" t="s">
        <v>1008</v>
      </c>
      <c r="J3722" s="6" t="s">
        <v>418</v>
      </c>
      <c r="L3722" s="6">
        <v>1670.0</v>
      </c>
      <c r="M3722" s="6">
        <v>14.0</v>
      </c>
      <c r="N3722" s="6">
        <v>1032.0</v>
      </c>
      <c r="O3722" s="6" t="s">
        <v>9665</v>
      </c>
      <c r="P3722" s="8" t="str">
        <f t="shared" si="1"/>
        <v/>
      </c>
      <c r="Q3722" s="8" t="str">
        <f t="shared" si="14"/>
        <v/>
      </c>
      <c r="R3722" s="8" t="str">
        <f>if(and(P3722&lt;&gt;"",Q3722&lt;&gt;"newexp",Q3722&lt;&gt;"nostart"),countifs(script_conform_dispatching!A:A,P3722,script_conform_dispatching!B:B,Q3722),"")</f>
        <v/>
      </c>
      <c r="S3722" s="8" t="str">
        <f t="shared" si="3"/>
        <v/>
      </c>
    </row>
    <row r="3723" hidden="1">
      <c r="A3723" s="6" t="s">
        <v>9666</v>
      </c>
      <c r="B3723" s="6" t="s">
        <v>185</v>
      </c>
      <c r="C3723" s="6" t="s">
        <v>1011</v>
      </c>
      <c r="F3723" s="6" t="s">
        <v>415</v>
      </c>
      <c r="G3723" s="6" t="s">
        <v>416</v>
      </c>
      <c r="H3723" s="8" t="str">
        <f>VLOOKUP(C3723,agent_name_matching!A:B,2,false)</f>
        <v>Dialog LLM</v>
      </c>
      <c r="I3723" s="32" t="s">
        <v>9667</v>
      </c>
      <c r="J3723" s="6" t="s">
        <v>418</v>
      </c>
      <c r="L3723" s="6">
        <v>3322.0</v>
      </c>
      <c r="M3723" s="6">
        <v>27.0</v>
      </c>
      <c r="N3723" s="6">
        <v>1214.0</v>
      </c>
      <c r="O3723" s="6" t="s">
        <v>9668</v>
      </c>
      <c r="P3723" s="8" t="str">
        <f t="shared" si="1"/>
        <v/>
      </c>
      <c r="Q3723" s="8" t="str">
        <f t="shared" si="14"/>
        <v/>
      </c>
      <c r="R3723" s="8" t="str">
        <f>if(and(P3723&lt;&gt;"",Q3723&lt;&gt;"newexp",Q3723&lt;&gt;"nostart"),countifs(script_conform_dispatching!A:A,P3723,script_conform_dispatching!B:B,Q3723),"")</f>
        <v/>
      </c>
      <c r="S3723" s="8" t="str">
        <f t="shared" si="3"/>
        <v/>
      </c>
    </row>
    <row r="3724" hidden="1">
      <c r="A3724" s="6" t="s">
        <v>9669</v>
      </c>
      <c r="B3724" s="6" t="s">
        <v>185</v>
      </c>
      <c r="C3724" s="6" t="s">
        <v>37</v>
      </c>
      <c r="F3724" s="6" t="s">
        <v>415</v>
      </c>
      <c r="G3724" s="6" t="s">
        <v>416</v>
      </c>
      <c r="H3724" s="8" t="str">
        <f>VLOOKUP(C3724,agent_name_matching!A:B,2,false)</f>
        <v>Patient LLM</v>
      </c>
      <c r="I3724" s="32" t="s">
        <v>9670</v>
      </c>
      <c r="J3724" s="6" t="s">
        <v>418</v>
      </c>
      <c r="K3724" s="6">
        <v>1.0</v>
      </c>
      <c r="L3724" s="6">
        <v>1224.0</v>
      </c>
      <c r="M3724" s="6">
        <v>99.0</v>
      </c>
      <c r="N3724" s="6">
        <v>1508.0</v>
      </c>
      <c r="O3724" s="6" t="s">
        <v>9671</v>
      </c>
      <c r="P3724" s="8" t="str">
        <f t="shared" si="1"/>
        <v/>
      </c>
      <c r="Q3724" s="8" t="str">
        <f t="shared" si="14"/>
        <v/>
      </c>
      <c r="R3724" s="8" t="str">
        <f>if(and(P3724&lt;&gt;"",Q3724&lt;&gt;"newexp",Q3724&lt;&gt;"nostart"),countifs(script_conform_dispatching!A:A,P3724,script_conform_dispatching!B:B,Q3724),"")</f>
        <v/>
      </c>
      <c r="S3724" s="8" t="str">
        <f t="shared" si="3"/>
        <v/>
      </c>
    </row>
    <row r="3725" hidden="1">
      <c r="A3725" s="6" t="s">
        <v>9672</v>
      </c>
      <c r="B3725" s="6" t="s">
        <v>185</v>
      </c>
      <c r="C3725" s="6" t="s">
        <v>411</v>
      </c>
      <c r="H3725" s="8" t="str">
        <f>VLOOKUP(C3725,agent_name_matching!A:B,2,false)</f>
        <v>System</v>
      </c>
      <c r="I3725" s="33"/>
      <c r="O3725" s="6" t="s">
        <v>9673</v>
      </c>
      <c r="P3725" s="8" t="str">
        <f t="shared" si="1"/>
        <v/>
      </c>
      <c r="Q3725" s="8" t="str">
        <f t="shared" si="14"/>
        <v/>
      </c>
      <c r="R3725" s="8" t="str">
        <f>if(and(P3725&lt;&gt;"",Q3725&lt;&gt;"newexp",Q3725&lt;&gt;"nostart"),countifs(script_conform_dispatching!A:A,P3725,script_conform_dispatching!B:B,Q3725),"")</f>
        <v/>
      </c>
      <c r="S3725" s="8" t="str">
        <f t="shared" si="3"/>
        <v/>
      </c>
    </row>
    <row r="3726" hidden="1">
      <c r="A3726" s="6" t="s">
        <v>9674</v>
      </c>
      <c r="B3726" s="6" t="s">
        <v>185</v>
      </c>
      <c r="C3726" s="6" t="s">
        <v>1007</v>
      </c>
      <c r="F3726" s="6" t="s">
        <v>415</v>
      </c>
      <c r="G3726" s="6" t="s">
        <v>416</v>
      </c>
      <c r="H3726" s="8" t="str">
        <f>VLOOKUP(C3726,agent_name_matching!A:B,2,false)</f>
        <v>Assessor LLM</v>
      </c>
      <c r="I3726" s="32" t="s">
        <v>1008</v>
      </c>
      <c r="J3726" s="6" t="s">
        <v>418</v>
      </c>
      <c r="L3726" s="6">
        <v>1802.0</v>
      </c>
      <c r="M3726" s="6">
        <v>14.0</v>
      </c>
      <c r="N3726" s="6">
        <v>696.0</v>
      </c>
      <c r="O3726" s="6" t="s">
        <v>9675</v>
      </c>
      <c r="P3726" s="8" t="str">
        <f t="shared" si="1"/>
        <v/>
      </c>
      <c r="Q3726" s="8" t="str">
        <f t="shared" si="14"/>
        <v/>
      </c>
      <c r="R3726" s="8" t="str">
        <f>if(and(P3726&lt;&gt;"",Q3726&lt;&gt;"newexp",Q3726&lt;&gt;"nostart"),countifs(script_conform_dispatching!A:A,P3726,script_conform_dispatching!B:B,Q3726),"")</f>
        <v/>
      </c>
      <c r="S3726" s="8" t="str">
        <f t="shared" si="3"/>
        <v/>
      </c>
    </row>
    <row r="3727" hidden="1">
      <c r="A3727" s="6" t="s">
        <v>9676</v>
      </c>
      <c r="B3727" s="6" t="s">
        <v>185</v>
      </c>
      <c r="C3727" s="6" t="s">
        <v>1011</v>
      </c>
      <c r="F3727" s="6" t="s">
        <v>415</v>
      </c>
      <c r="G3727" s="6" t="s">
        <v>416</v>
      </c>
      <c r="H3727" s="8" t="str">
        <f>VLOOKUP(C3727,agent_name_matching!A:B,2,false)</f>
        <v>Dialog LLM</v>
      </c>
      <c r="I3727" s="32" t="s">
        <v>9677</v>
      </c>
      <c r="J3727" s="6" t="s">
        <v>418</v>
      </c>
      <c r="L3727" s="6">
        <v>3751.0</v>
      </c>
      <c r="M3727" s="6">
        <v>73.0</v>
      </c>
      <c r="N3727" s="6">
        <v>1527.0</v>
      </c>
      <c r="O3727" s="6" t="s">
        <v>9678</v>
      </c>
      <c r="P3727" s="8" t="str">
        <f t="shared" si="1"/>
        <v/>
      </c>
      <c r="Q3727" s="8" t="str">
        <f t="shared" si="14"/>
        <v/>
      </c>
      <c r="R3727" s="8" t="str">
        <f>if(and(P3727&lt;&gt;"",Q3727&lt;&gt;"newexp",Q3727&lt;&gt;"nostart"),countifs(script_conform_dispatching!A:A,P3727,script_conform_dispatching!B:B,Q3727),"")</f>
        <v/>
      </c>
      <c r="S3727" s="8" t="str">
        <f t="shared" si="3"/>
        <v/>
      </c>
    </row>
    <row r="3728" hidden="1">
      <c r="A3728" s="6" t="s">
        <v>9679</v>
      </c>
      <c r="B3728" s="6" t="s">
        <v>185</v>
      </c>
      <c r="C3728" s="6" t="s">
        <v>37</v>
      </c>
      <c r="F3728" s="6" t="s">
        <v>415</v>
      </c>
      <c r="G3728" s="6" t="s">
        <v>416</v>
      </c>
      <c r="H3728" s="8" t="str">
        <f>VLOOKUP(C3728,agent_name_matching!A:B,2,false)</f>
        <v>Patient LLM</v>
      </c>
      <c r="I3728" s="32" t="s">
        <v>9680</v>
      </c>
      <c r="J3728" s="6" t="s">
        <v>418</v>
      </c>
      <c r="K3728" s="6">
        <v>1.0</v>
      </c>
      <c r="L3728" s="6">
        <v>1404.0</v>
      </c>
      <c r="M3728" s="6">
        <v>107.0</v>
      </c>
      <c r="N3728" s="6">
        <v>3068.0</v>
      </c>
      <c r="O3728" s="6" t="s">
        <v>9681</v>
      </c>
      <c r="P3728" s="8" t="str">
        <f t="shared" si="1"/>
        <v/>
      </c>
      <c r="Q3728" s="8" t="str">
        <f t="shared" si="14"/>
        <v/>
      </c>
      <c r="R3728" s="8" t="str">
        <f>if(and(P3728&lt;&gt;"",Q3728&lt;&gt;"newexp",Q3728&lt;&gt;"nostart"),countifs(script_conform_dispatching!A:A,P3728,script_conform_dispatching!B:B,Q3728),"")</f>
        <v/>
      </c>
      <c r="S3728" s="8" t="str">
        <f t="shared" si="3"/>
        <v/>
      </c>
    </row>
    <row r="3729" hidden="1">
      <c r="A3729" s="6" t="s">
        <v>9682</v>
      </c>
      <c r="B3729" s="6" t="s">
        <v>185</v>
      </c>
      <c r="C3729" s="6" t="s">
        <v>411</v>
      </c>
      <c r="H3729" s="8" t="str">
        <f>VLOOKUP(C3729,agent_name_matching!A:B,2,false)</f>
        <v>System</v>
      </c>
      <c r="I3729" s="33"/>
      <c r="O3729" s="6" t="s">
        <v>9683</v>
      </c>
      <c r="P3729" s="8" t="str">
        <f t="shared" si="1"/>
        <v/>
      </c>
      <c r="Q3729" s="8" t="str">
        <f t="shared" si="14"/>
        <v/>
      </c>
      <c r="R3729" s="8" t="str">
        <f>if(and(P3729&lt;&gt;"",Q3729&lt;&gt;"newexp",Q3729&lt;&gt;"nostart"),countifs(script_conform_dispatching!A:A,P3729,script_conform_dispatching!B:B,Q3729),"")</f>
        <v/>
      </c>
      <c r="S3729" s="8" t="str">
        <f t="shared" si="3"/>
        <v/>
      </c>
    </row>
    <row r="3730" hidden="1">
      <c r="A3730" s="6" t="s">
        <v>9684</v>
      </c>
      <c r="B3730" s="6" t="s">
        <v>185</v>
      </c>
      <c r="C3730" s="6" t="s">
        <v>1007</v>
      </c>
      <c r="F3730" s="6" t="s">
        <v>415</v>
      </c>
      <c r="G3730" s="6" t="s">
        <v>416</v>
      </c>
      <c r="H3730" s="8" t="str">
        <f>VLOOKUP(C3730,agent_name_matching!A:B,2,false)</f>
        <v>Assessor LLM</v>
      </c>
      <c r="I3730" s="32" t="s">
        <v>1008</v>
      </c>
      <c r="J3730" s="6" t="s">
        <v>418</v>
      </c>
      <c r="L3730" s="6">
        <v>1988.0</v>
      </c>
      <c r="M3730" s="6">
        <v>14.0</v>
      </c>
      <c r="N3730" s="6">
        <v>772.0</v>
      </c>
      <c r="O3730" s="6" t="s">
        <v>9685</v>
      </c>
      <c r="P3730" s="8" t="str">
        <f t="shared" si="1"/>
        <v/>
      </c>
      <c r="Q3730" s="8" t="str">
        <f t="shared" si="14"/>
        <v/>
      </c>
      <c r="R3730" s="8" t="str">
        <f>if(and(P3730&lt;&gt;"",Q3730&lt;&gt;"newexp",Q3730&lt;&gt;"nostart"),countifs(script_conform_dispatching!A:A,P3730,script_conform_dispatching!B:B,Q3730),"")</f>
        <v/>
      </c>
      <c r="S3730" s="8" t="str">
        <f t="shared" si="3"/>
        <v/>
      </c>
    </row>
    <row r="3731" hidden="1">
      <c r="A3731" s="6" t="s">
        <v>9686</v>
      </c>
      <c r="B3731" s="6" t="s">
        <v>185</v>
      </c>
      <c r="C3731" s="6" t="s">
        <v>1011</v>
      </c>
      <c r="F3731" s="6" t="s">
        <v>415</v>
      </c>
      <c r="G3731" s="6" t="s">
        <v>416</v>
      </c>
      <c r="H3731" s="8" t="str">
        <f>VLOOKUP(C3731,agent_name_matching!A:B,2,false)</f>
        <v>Dialog LLM</v>
      </c>
      <c r="I3731" s="32" t="s">
        <v>9687</v>
      </c>
      <c r="J3731" s="6" t="s">
        <v>418</v>
      </c>
      <c r="L3731" s="6">
        <v>4234.0</v>
      </c>
      <c r="M3731" s="6">
        <v>62.0</v>
      </c>
      <c r="N3731" s="6">
        <v>1495.0</v>
      </c>
      <c r="O3731" s="6" t="s">
        <v>9688</v>
      </c>
      <c r="P3731" s="8" t="str">
        <f t="shared" si="1"/>
        <v/>
      </c>
      <c r="Q3731" s="8" t="str">
        <f t="shared" si="14"/>
        <v/>
      </c>
      <c r="R3731" s="8" t="str">
        <f>if(and(P3731&lt;&gt;"",Q3731&lt;&gt;"newexp",Q3731&lt;&gt;"nostart"),countifs(script_conform_dispatching!A:A,P3731,script_conform_dispatching!B:B,Q3731),"")</f>
        <v/>
      </c>
      <c r="S3731" s="8" t="str">
        <f t="shared" si="3"/>
        <v/>
      </c>
    </row>
    <row r="3732" hidden="1">
      <c r="A3732" s="6" t="s">
        <v>9689</v>
      </c>
      <c r="B3732" s="6" t="s">
        <v>185</v>
      </c>
      <c r="C3732" s="6" t="s">
        <v>37</v>
      </c>
      <c r="F3732" s="6" t="s">
        <v>415</v>
      </c>
      <c r="G3732" s="6" t="s">
        <v>416</v>
      </c>
      <c r="H3732" s="8" t="str">
        <f>VLOOKUP(C3732,agent_name_matching!A:B,2,false)</f>
        <v>Patient LLM</v>
      </c>
      <c r="I3732" s="32" t="s">
        <v>9690</v>
      </c>
      <c r="J3732" s="6" t="s">
        <v>418</v>
      </c>
      <c r="K3732" s="6">
        <v>1.0</v>
      </c>
      <c r="L3732" s="6">
        <v>1581.0</v>
      </c>
      <c r="M3732" s="6">
        <v>108.0</v>
      </c>
      <c r="N3732" s="6">
        <v>2014.0</v>
      </c>
      <c r="O3732" s="6" t="s">
        <v>9691</v>
      </c>
      <c r="P3732" s="8" t="str">
        <f t="shared" si="1"/>
        <v/>
      </c>
      <c r="Q3732" s="8" t="str">
        <f t="shared" si="14"/>
        <v/>
      </c>
      <c r="R3732" s="8" t="str">
        <f>if(and(P3732&lt;&gt;"",Q3732&lt;&gt;"newexp",Q3732&lt;&gt;"nostart"),countifs(script_conform_dispatching!A:A,P3732,script_conform_dispatching!B:B,Q3732),"")</f>
        <v/>
      </c>
      <c r="S3732" s="8" t="str">
        <f t="shared" si="3"/>
        <v/>
      </c>
    </row>
    <row r="3733" hidden="1">
      <c r="A3733" s="6" t="s">
        <v>9692</v>
      </c>
      <c r="B3733" s="6" t="s">
        <v>185</v>
      </c>
      <c r="C3733" s="6" t="s">
        <v>411</v>
      </c>
      <c r="H3733" s="8" t="str">
        <f>VLOOKUP(C3733,agent_name_matching!A:B,2,false)</f>
        <v>System</v>
      </c>
      <c r="I3733" s="33"/>
      <c r="O3733" s="6" t="s">
        <v>9693</v>
      </c>
      <c r="P3733" s="8" t="str">
        <f t="shared" si="1"/>
        <v/>
      </c>
      <c r="Q3733" s="8" t="str">
        <f t="shared" si="14"/>
        <v/>
      </c>
      <c r="R3733" s="8" t="str">
        <f>if(and(P3733&lt;&gt;"",Q3733&lt;&gt;"newexp",Q3733&lt;&gt;"nostart"),countifs(script_conform_dispatching!A:A,P3733,script_conform_dispatching!B:B,Q3733),"")</f>
        <v/>
      </c>
      <c r="S3733" s="8" t="str">
        <f t="shared" si="3"/>
        <v/>
      </c>
    </row>
    <row r="3734" hidden="1">
      <c r="A3734" s="6" t="s">
        <v>9694</v>
      </c>
      <c r="B3734" s="6" t="s">
        <v>185</v>
      </c>
      <c r="C3734" s="6" t="s">
        <v>1007</v>
      </c>
      <c r="F3734" s="6" t="s">
        <v>415</v>
      </c>
      <c r="G3734" s="6" t="s">
        <v>416</v>
      </c>
      <c r="H3734" s="8" t="str">
        <f>VLOOKUP(C3734,agent_name_matching!A:B,2,false)</f>
        <v>Assessor LLM</v>
      </c>
      <c r="I3734" s="32" t="s">
        <v>1008</v>
      </c>
      <c r="J3734" s="6" t="s">
        <v>418</v>
      </c>
      <c r="L3734" s="6">
        <v>2164.0</v>
      </c>
      <c r="M3734" s="6">
        <v>14.0</v>
      </c>
      <c r="N3734" s="6">
        <v>1142.0</v>
      </c>
      <c r="O3734" s="6" t="s">
        <v>9695</v>
      </c>
      <c r="P3734" s="8" t="str">
        <f t="shared" si="1"/>
        <v/>
      </c>
      <c r="Q3734" s="8" t="str">
        <f t="shared" si="14"/>
        <v/>
      </c>
      <c r="R3734" s="8" t="str">
        <f>if(and(P3734&lt;&gt;"",Q3734&lt;&gt;"newexp",Q3734&lt;&gt;"nostart"),countifs(script_conform_dispatching!A:A,P3734,script_conform_dispatching!B:B,Q3734),"")</f>
        <v/>
      </c>
      <c r="S3734" s="8" t="str">
        <f t="shared" si="3"/>
        <v/>
      </c>
    </row>
    <row r="3735" hidden="1">
      <c r="A3735" s="6" t="s">
        <v>9696</v>
      </c>
      <c r="B3735" s="6" t="s">
        <v>185</v>
      </c>
      <c r="C3735" s="6" t="s">
        <v>1011</v>
      </c>
      <c r="F3735" s="6" t="s">
        <v>415</v>
      </c>
      <c r="G3735" s="6" t="s">
        <v>416</v>
      </c>
      <c r="H3735" s="8" t="str">
        <f>VLOOKUP(C3735,agent_name_matching!A:B,2,false)</f>
        <v>Dialog LLM</v>
      </c>
      <c r="I3735" s="32" t="s">
        <v>9697</v>
      </c>
      <c r="J3735" s="6" t="s">
        <v>418</v>
      </c>
      <c r="L3735" s="6">
        <v>4707.0</v>
      </c>
      <c r="M3735" s="6">
        <v>62.0</v>
      </c>
      <c r="N3735" s="6">
        <v>1617.0</v>
      </c>
      <c r="O3735" s="6" t="s">
        <v>9698</v>
      </c>
      <c r="P3735" s="8" t="str">
        <f t="shared" si="1"/>
        <v/>
      </c>
      <c r="Q3735" s="8" t="str">
        <f t="shared" si="14"/>
        <v/>
      </c>
      <c r="R3735" s="8" t="str">
        <f>if(and(P3735&lt;&gt;"",Q3735&lt;&gt;"newexp",Q3735&lt;&gt;"nostart"),countifs(script_conform_dispatching!A:A,P3735,script_conform_dispatching!B:B,Q3735),"")</f>
        <v/>
      </c>
      <c r="S3735" s="8" t="str">
        <f t="shared" si="3"/>
        <v/>
      </c>
    </row>
    <row r="3736" hidden="1">
      <c r="A3736" s="6" t="s">
        <v>9699</v>
      </c>
      <c r="B3736" s="6" t="s">
        <v>185</v>
      </c>
      <c r="C3736" s="6" t="s">
        <v>37</v>
      </c>
      <c r="F3736" s="6" t="s">
        <v>415</v>
      </c>
      <c r="G3736" s="6" t="s">
        <v>416</v>
      </c>
      <c r="H3736" s="8" t="str">
        <f>VLOOKUP(C3736,agent_name_matching!A:B,2,false)</f>
        <v>Patient LLM</v>
      </c>
      <c r="I3736" s="32" t="s">
        <v>9700</v>
      </c>
      <c r="J3736" s="6" t="s">
        <v>418</v>
      </c>
      <c r="K3736" s="6">
        <v>1.0</v>
      </c>
      <c r="L3736" s="6">
        <v>1759.0</v>
      </c>
      <c r="M3736" s="6">
        <v>91.0</v>
      </c>
      <c r="N3736" s="6">
        <v>2038.0</v>
      </c>
      <c r="O3736" s="6" t="s">
        <v>9701</v>
      </c>
      <c r="P3736" s="8" t="str">
        <f t="shared" si="1"/>
        <v/>
      </c>
      <c r="Q3736" s="8" t="str">
        <f t="shared" si="14"/>
        <v/>
      </c>
      <c r="R3736" s="8" t="str">
        <f>if(and(P3736&lt;&gt;"",Q3736&lt;&gt;"newexp",Q3736&lt;&gt;"nostart"),countifs(script_conform_dispatching!A:A,P3736,script_conform_dispatching!B:B,Q3736),"")</f>
        <v/>
      </c>
      <c r="S3736" s="8" t="str">
        <f t="shared" si="3"/>
        <v/>
      </c>
    </row>
    <row r="3737" hidden="1">
      <c r="A3737" s="6" t="s">
        <v>9702</v>
      </c>
      <c r="B3737" s="6" t="s">
        <v>185</v>
      </c>
      <c r="C3737" s="6" t="s">
        <v>411</v>
      </c>
      <c r="H3737" s="8" t="str">
        <f>VLOOKUP(C3737,agent_name_matching!A:B,2,false)</f>
        <v>System</v>
      </c>
      <c r="I3737" s="33"/>
      <c r="O3737" s="6" t="s">
        <v>9703</v>
      </c>
      <c r="P3737" s="8" t="str">
        <f t="shared" si="1"/>
        <v/>
      </c>
      <c r="Q3737" s="8" t="str">
        <f t="shared" si="14"/>
        <v/>
      </c>
      <c r="R3737" s="8" t="str">
        <f>if(and(P3737&lt;&gt;"",Q3737&lt;&gt;"newexp",Q3737&lt;&gt;"nostart"),countifs(script_conform_dispatching!A:A,P3737,script_conform_dispatching!B:B,Q3737),"")</f>
        <v/>
      </c>
      <c r="S3737" s="8" t="str">
        <f t="shared" si="3"/>
        <v/>
      </c>
    </row>
    <row r="3738" hidden="1">
      <c r="A3738" s="6" t="s">
        <v>9704</v>
      </c>
      <c r="B3738" s="6" t="s">
        <v>185</v>
      </c>
      <c r="C3738" s="6" t="s">
        <v>1007</v>
      </c>
      <c r="F3738" s="6" t="s">
        <v>415</v>
      </c>
      <c r="G3738" s="6" t="s">
        <v>416</v>
      </c>
      <c r="H3738" s="8" t="str">
        <f>VLOOKUP(C3738,agent_name_matching!A:B,2,false)</f>
        <v>Assessor LLM</v>
      </c>
      <c r="I3738" s="32" t="s">
        <v>1008</v>
      </c>
      <c r="J3738" s="6" t="s">
        <v>418</v>
      </c>
      <c r="L3738" s="6">
        <v>2323.0</v>
      </c>
      <c r="M3738" s="6">
        <v>14.0</v>
      </c>
      <c r="N3738" s="6">
        <v>701.0</v>
      </c>
      <c r="O3738" s="6" t="s">
        <v>9705</v>
      </c>
      <c r="P3738" s="8" t="str">
        <f t="shared" si="1"/>
        <v/>
      </c>
      <c r="Q3738" s="8" t="str">
        <f t="shared" si="14"/>
        <v/>
      </c>
      <c r="R3738" s="8" t="str">
        <f>if(and(P3738&lt;&gt;"",Q3738&lt;&gt;"newexp",Q3738&lt;&gt;"nostart"),countifs(script_conform_dispatching!A:A,P3738,script_conform_dispatching!B:B,Q3738),"")</f>
        <v/>
      </c>
      <c r="S3738" s="8" t="str">
        <f t="shared" si="3"/>
        <v/>
      </c>
    </row>
    <row r="3739" hidden="1">
      <c r="A3739" s="6" t="s">
        <v>9706</v>
      </c>
      <c r="B3739" s="6" t="s">
        <v>185</v>
      </c>
      <c r="C3739" s="6" t="s">
        <v>1011</v>
      </c>
      <c r="F3739" s="6" t="s">
        <v>415</v>
      </c>
      <c r="G3739" s="6" t="s">
        <v>416</v>
      </c>
      <c r="H3739" s="8" t="str">
        <f>VLOOKUP(C3739,agent_name_matching!A:B,2,false)</f>
        <v>Dialog LLM</v>
      </c>
      <c r="I3739" s="32" t="s">
        <v>9707</v>
      </c>
      <c r="J3739" s="6" t="s">
        <v>418</v>
      </c>
      <c r="L3739" s="6">
        <v>5163.0</v>
      </c>
      <c r="M3739" s="6">
        <v>182.0</v>
      </c>
      <c r="N3739" s="6">
        <v>3351.0</v>
      </c>
      <c r="O3739" s="6" t="s">
        <v>9708</v>
      </c>
      <c r="P3739" s="8" t="str">
        <f t="shared" si="1"/>
        <v/>
      </c>
      <c r="Q3739" s="8" t="str">
        <f t="shared" si="14"/>
        <v/>
      </c>
      <c r="R3739" s="8" t="str">
        <f>if(and(P3739&lt;&gt;"",Q3739&lt;&gt;"newexp",Q3739&lt;&gt;"nostart"),countifs(script_conform_dispatching!A:A,P3739,script_conform_dispatching!B:B,Q3739),"")</f>
        <v/>
      </c>
      <c r="S3739" s="8" t="str">
        <f t="shared" si="3"/>
        <v/>
      </c>
    </row>
    <row r="3740" hidden="1">
      <c r="A3740" s="6" t="s">
        <v>9709</v>
      </c>
      <c r="B3740" s="6" t="s">
        <v>185</v>
      </c>
      <c r="C3740" s="6" t="s">
        <v>37</v>
      </c>
      <c r="F3740" s="6" t="s">
        <v>415</v>
      </c>
      <c r="G3740" s="6" t="s">
        <v>416</v>
      </c>
      <c r="H3740" s="8" t="str">
        <f>VLOOKUP(C3740,agent_name_matching!A:B,2,false)</f>
        <v>Patient LLM</v>
      </c>
      <c r="I3740" s="32" t="s">
        <v>9710</v>
      </c>
      <c r="J3740" s="6" t="s">
        <v>418</v>
      </c>
      <c r="K3740" s="6">
        <v>1.0</v>
      </c>
      <c r="L3740" s="6">
        <v>2040.0</v>
      </c>
      <c r="M3740" s="6">
        <v>39.0</v>
      </c>
      <c r="N3740" s="6">
        <v>861.0</v>
      </c>
      <c r="O3740" s="6" t="s">
        <v>9711</v>
      </c>
      <c r="P3740" s="8" t="str">
        <f t="shared" si="1"/>
        <v/>
      </c>
      <c r="Q3740" s="8" t="str">
        <f t="shared" si="14"/>
        <v/>
      </c>
      <c r="R3740" s="8" t="str">
        <f>if(and(P3740&lt;&gt;"",Q3740&lt;&gt;"newexp",Q3740&lt;&gt;"nostart"),countifs(script_conform_dispatching!A:A,P3740,script_conform_dispatching!B:B,Q3740),"")</f>
        <v/>
      </c>
      <c r="S3740" s="8" t="str">
        <f t="shared" si="3"/>
        <v/>
      </c>
    </row>
    <row r="3741" hidden="1">
      <c r="A3741" s="6" t="s">
        <v>9712</v>
      </c>
      <c r="B3741" s="6" t="s">
        <v>185</v>
      </c>
      <c r="C3741" s="6" t="s">
        <v>411</v>
      </c>
      <c r="H3741" s="8" t="str">
        <f>VLOOKUP(C3741,agent_name_matching!A:B,2,false)</f>
        <v>System</v>
      </c>
      <c r="I3741" s="33"/>
      <c r="O3741" s="6" t="s">
        <v>9713</v>
      </c>
      <c r="P3741" s="8" t="str">
        <f t="shared" si="1"/>
        <v/>
      </c>
      <c r="Q3741" s="8" t="str">
        <f t="shared" si="14"/>
        <v/>
      </c>
      <c r="R3741" s="8" t="str">
        <f>if(and(P3741&lt;&gt;"",Q3741&lt;&gt;"newexp",Q3741&lt;&gt;"nostart"),countifs(script_conform_dispatching!A:A,P3741,script_conform_dispatching!B:B,Q3741),"")</f>
        <v/>
      </c>
      <c r="S3741" s="8" t="str">
        <f t="shared" si="3"/>
        <v/>
      </c>
    </row>
    <row r="3742" hidden="1">
      <c r="A3742" s="6" t="s">
        <v>9714</v>
      </c>
      <c r="B3742" s="6" t="s">
        <v>185</v>
      </c>
      <c r="C3742" s="6" t="s">
        <v>1007</v>
      </c>
      <c r="F3742" s="6" t="s">
        <v>415</v>
      </c>
      <c r="G3742" s="6" t="s">
        <v>416</v>
      </c>
      <c r="H3742" s="8" t="str">
        <f>VLOOKUP(C3742,agent_name_matching!A:B,2,false)</f>
        <v>Assessor LLM</v>
      </c>
      <c r="I3742" s="32" t="s">
        <v>1040</v>
      </c>
      <c r="J3742" s="6" t="s">
        <v>418</v>
      </c>
      <c r="L3742" s="6">
        <v>2550.0</v>
      </c>
      <c r="M3742" s="6">
        <v>12.0</v>
      </c>
      <c r="N3742" s="6">
        <v>644.0</v>
      </c>
      <c r="O3742" s="6" t="s">
        <v>9715</v>
      </c>
      <c r="P3742" s="8" t="str">
        <f t="shared" si="1"/>
        <v/>
      </c>
      <c r="Q3742" s="8" t="str">
        <f t="shared" si="14"/>
        <v/>
      </c>
      <c r="R3742" s="8" t="str">
        <f>if(and(P3742&lt;&gt;"",Q3742&lt;&gt;"newexp",Q3742&lt;&gt;"nostart"),countifs(script_conform_dispatching!A:A,P3742,script_conform_dispatching!B:B,Q3742),"")</f>
        <v/>
      </c>
      <c r="S3742" s="8" t="str">
        <f t="shared" si="3"/>
        <v/>
      </c>
    </row>
    <row r="3743" hidden="1">
      <c r="A3743" s="6" t="s">
        <v>9716</v>
      </c>
      <c r="B3743" s="6" t="s">
        <v>185</v>
      </c>
      <c r="C3743" s="6" t="s">
        <v>407</v>
      </c>
      <c r="D3743" s="6">
        <v>3.0</v>
      </c>
      <c r="E3743" s="6" t="s">
        <v>445</v>
      </c>
      <c r="H3743" s="8" t="str">
        <f>VLOOKUP(C3743,agent_name_matching!A:B,2,false)</f>
        <v>--</v>
      </c>
      <c r="I3743" s="33"/>
      <c r="O3743" s="6" t="s">
        <v>9717</v>
      </c>
      <c r="P3743" s="8">
        <f t="shared" si="1"/>
        <v>3</v>
      </c>
      <c r="Q3743" s="8">
        <f t="shared" si="14"/>
        <v>4</v>
      </c>
      <c r="R3743" s="8">
        <f>if(and(P3743&lt;&gt;"",Q3743&lt;&gt;"newexp",Q3743&lt;&gt;"nostart"),countifs(script_conform_dispatching!A:A,P3743,script_conform_dispatching!B:B,Q3743),"")</f>
        <v>1</v>
      </c>
      <c r="S3743" s="8" t="str">
        <f t="shared" si="3"/>
        <v/>
      </c>
    </row>
    <row r="3744" hidden="1">
      <c r="A3744" s="6" t="s">
        <v>9718</v>
      </c>
      <c r="B3744" s="6" t="s">
        <v>185</v>
      </c>
      <c r="C3744" s="6" t="s">
        <v>1045</v>
      </c>
      <c r="F3744" s="6" t="s">
        <v>415</v>
      </c>
      <c r="G3744" s="6" t="s">
        <v>416</v>
      </c>
      <c r="H3744" s="8" t="str">
        <f>VLOOKUP(C3744,agent_name_matching!A:B,2,false)</f>
        <v>Dispatcher LLM</v>
      </c>
      <c r="I3744" s="32" t="s">
        <v>1165</v>
      </c>
      <c r="J3744" s="6" t="s">
        <v>418</v>
      </c>
      <c r="L3744" s="6">
        <v>3967.0</v>
      </c>
      <c r="M3744" s="6">
        <v>210.0</v>
      </c>
      <c r="N3744" s="6">
        <v>3049.0</v>
      </c>
      <c r="O3744" s="6" t="s">
        <v>9719</v>
      </c>
      <c r="P3744" s="8" t="str">
        <f t="shared" si="1"/>
        <v/>
      </c>
      <c r="Q3744" s="8" t="str">
        <f t="shared" si="14"/>
        <v/>
      </c>
      <c r="R3744" s="8" t="str">
        <f>if(and(P3744&lt;&gt;"",Q3744&lt;&gt;"newexp",Q3744&lt;&gt;"nostart"),countifs(script_conform_dispatching!A:A,P3744,script_conform_dispatching!B:B,Q3744),"")</f>
        <v/>
      </c>
      <c r="S3744" s="8" t="str">
        <f t="shared" si="3"/>
        <v/>
      </c>
    </row>
    <row r="3745" hidden="1">
      <c r="A3745" s="6" t="s">
        <v>9720</v>
      </c>
      <c r="B3745" s="6" t="s">
        <v>185</v>
      </c>
      <c r="C3745" s="6" t="s">
        <v>407</v>
      </c>
      <c r="D3745" s="6">
        <v>4.0</v>
      </c>
      <c r="E3745" s="6" t="s">
        <v>408</v>
      </c>
      <c r="H3745" s="8" t="str">
        <f>VLOOKUP(C3745,agent_name_matching!A:B,2,false)</f>
        <v>--</v>
      </c>
      <c r="I3745" s="33"/>
      <c r="O3745" s="6" t="s">
        <v>9721</v>
      </c>
      <c r="P3745" s="8" t="str">
        <f t="shared" si="1"/>
        <v/>
      </c>
      <c r="Q3745" s="8" t="str">
        <f t="shared" si="14"/>
        <v/>
      </c>
      <c r="R3745" s="8" t="str">
        <f>if(and(P3745&lt;&gt;"",Q3745&lt;&gt;"newexp",Q3745&lt;&gt;"nostart"),countifs(script_conform_dispatching!A:A,P3745,script_conform_dispatching!B:B,Q3745),"")</f>
        <v/>
      </c>
      <c r="S3745" s="8" t="str">
        <f t="shared" si="3"/>
        <v/>
      </c>
    </row>
    <row r="3746" hidden="1">
      <c r="A3746" s="6" t="s">
        <v>9722</v>
      </c>
      <c r="B3746" s="6" t="s">
        <v>185</v>
      </c>
      <c r="C3746" s="6" t="s">
        <v>1011</v>
      </c>
      <c r="F3746" s="6" t="s">
        <v>415</v>
      </c>
      <c r="G3746" s="6" t="s">
        <v>416</v>
      </c>
      <c r="H3746" s="8" t="str">
        <f>VLOOKUP(C3746,agent_name_matching!A:B,2,false)</f>
        <v>Dialog LLM</v>
      </c>
      <c r="I3746" s="32" t="s">
        <v>9723</v>
      </c>
      <c r="J3746" s="6" t="s">
        <v>418</v>
      </c>
      <c r="L3746" s="6">
        <v>5899.0</v>
      </c>
      <c r="M3746" s="6">
        <v>107.0</v>
      </c>
      <c r="N3746" s="6">
        <v>1831.0</v>
      </c>
      <c r="O3746" s="6" t="s">
        <v>9724</v>
      </c>
      <c r="P3746" s="8" t="str">
        <f t="shared" si="1"/>
        <v/>
      </c>
      <c r="Q3746" s="8" t="str">
        <f t="shared" si="14"/>
        <v/>
      </c>
      <c r="R3746" s="8" t="str">
        <f>if(and(P3746&lt;&gt;"",Q3746&lt;&gt;"newexp",Q3746&lt;&gt;"nostart"),countifs(script_conform_dispatching!A:A,P3746,script_conform_dispatching!B:B,Q3746),"")</f>
        <v/>
      </c>
      <c r="S3746" s="8" t="str">
        <f t="shared" si="3"/>
        <v/>
      </c>
    </row>
    <row r="3747" hidden="1">
      <c r="A3747" s="6" t="s">
        <v>9725</v>
      </c>
      <c r="B3747" s="6" t="s">
        <v>185</v>
      </c>
      <c r="C3747" s="6" t="s">
        <v>450</v>
      </c>
      <c r="F3747" s="6" t="s">
        <v>415</v>
      </c>
      <c r="G3747" s="6" t="s">
        <v>416</v>
      </c>
      <c r="H3747" s="8" t="str">
        <f>VLOOKUP(C3747,agent_name_matching!A:B,2,false)</f>
        <v>Validator LLM</v>
      </c>
      <c r="I3747" s="32" t="s">
        <v>5943</v>
      </c>
      <c r="J3747" s="6" t="s">
        <v>452</v>
      </c>
      <c r="L3747" s="6">
        <v>2485.0</v>
      </c>
      <c r="M3747" s="6">
        <v>32.0</v>
      </c>
      <c r="N3747" s="6">
        <v>896.0</v>
      </c>
      <c r="O3747" s="6" t="s">
        <v>9726</v>
      </c>
      <c r="P3747" s="8" t="str">
        <f t="shared" si="1"/>
        <v/>
      </c>
      <c r="Q3747" s="8" t="str">
        <f t="shared" si="14"/>
        <v/>
      </c>
      <c r="R3747" s="8" t="str">
        <f>if(and(P3747&lt;&gt;"",Q3747&lt;&gt;"newexp",Q3747&lt;&gt;"nostart"),countifs(script_conform_dispatching!A:A,P3747,script_conform_dispatching!B:B,Q3747),"")</f>
        <v/>
      </c>
      <c r="S3747" s="8" t="str">
        <f t="shared" si="3"/>
        <v/>
      </c>
    </row>
    <row r="3748" hidden="1">
      <c r="A3748" s="6" t="s">
        <v>9727</v>
      </c>
      <c r="B3748" s="6" t="s">
        <v>185</v>
      </c>
      <c r="C3748" s="6" t="s">
        <v>37</v>
      </c>
      <c r="F3748" s="6" t="s">
        <v>415</v>
      </c>
      <c r="G3748" s="6" t="s">
        <v>416</v>
      </c>
      <c r="H3748" s="8" t="str">
        <f>VLOOKUP(C3748,agent_name_matching!A:B,2,false)</f>
        <v>Patient LLM</v>
      </c>
      <c r="I3748" s="32" t="s">
        <v>9728</v>
      </c>
      <c r="J3748" s="6" t="s">
        <v>418</v>
      </c>
      <c r="K3748" s="6">
        <v>1.0</v>
      </c>
      <c r="L3748" s="6">
        <v>2194.0</v>
      </c>
      <c r="M3748" s="6">
        <v>45.0</v>
      </c>
      <c r="N3748" s="6">
        <v>1005.0</v>
      </c>
      <c r="O3748" s="6" t="s">
        <v>9729</v>
      </c>
      <c r="P3748" s="8" t="str">
        <f t="shared" si="1"/>
        <v/>
      </c>
      <c r="Q3748" s="8" t="str">
        <f t="shared" si="14"/>
        <v/>
      </c>
      <c r="R3748" s="8" t="str">
        <f>if(and(P3748&lt;&gt;"",Q3748&lt;&gt;"newexp",Q3748&lt;&gt;"nostart"),countifs(script_conform_dispatching!A:A,P3748,script_conform_dispatching!B:B,Q3748),"")</f>
        <v/>
      </c>
      <c r="S3748" s="8" t="str">
        <f t="shared" si="3"/>
        <v/>
      </c>
    </row>
    <row r="3749" hidden="1">
      <c r="A3749" s="6" t="s">
        <v>9730</v>
      </c>
      <c r="B3749" s="6" t="s">
        <v>185</v>
      </c>
      <c r="C3749" s="6" t="s">
        <v>411</v>
      </c>
      <c r="H3749" s="8" t="str">
        <f>VLOOKUP(C3749,agent_name_matching!A:B,2,false)</f>
        <v>System</v>
      </c>
      <c r="I3749" s="33"/>
      <c r="O3749" s="6" t="s">
        <v>9731</v>
      </c>
      <c r="P3749" s="8" t="str">
        <f t="shared" si="1"/>
        <v/>
      </c>
      <c r="Q3749" s="8" t="str">
        <f t="shared" si="14"/>
        <v/>
      </c>
      <c r="R3749" s="8" t="str">
        <f>if(and(P3749&lt;&gt;"",Q3749&lt;&gt;"newexp",Q3749&lt;&gt;"nostart"),countifs(script_conform_dispatching!A:A,P3749,script_conform_dispatching!B:B,Q3749),"")</f>
        <v/>
      </c>
      <c r="S3749" s="8" t="str">
        <f t="shared" si="3"/>
        <v/>
      </c>
    </row>
    <row r="3750" hidden="1">
      <c r="A3750" s="6" t="s">
        <v>9732</v>
      </c>
      <c r="B3750" s="6" t="s">
        <v>185</v>
      </c>
      <c r="C3750" s="6" t="s">
        <v>1007</v>
      </c>
      <c r="F3750" s="6" t="s">
        <v>415</v>
      </c>
      <c r="G3750" s="6" t="s">
        <v>416</v>
      </c>
      <c r="H3750" s="8" t="str">
        <f>VLOOKUP(C3750,agent_name_matching!A:B,2,false)</f>
        <v>Assessor LLM</v>
      </c>
      <c r="I3750" s="32" t="s">
        <v>1008</v>
      </c>
      <c r="J3750" s="6" t="s">
        <v>418</v>
      </c>
      <c r="L3750" s="6">
        <v>2662.0</v>
      </c>
      <c r="M3750" s="6">
        <v>14.0</v>
      </c>
      <c r="N3750" s="6">
        <v>678.0</v>
      </c>
      <c r="O3750" s="6" t="s">
        <v>9733</v>
      </c>
      <c r="P3750" s="8" t="str">
        <f t="shared" si="1"/>
        <v/>
      </c>
      <c r="Q3750" s="8" t="str">
        <f t="shared" si="14"/>
        <v/>
      </c>
      <c r="R3750" s="8" t="str">
        <f>if(and(P3750&lt;&gt;"",Q3750&lt;&gt;"newexp",Q3750&lt;&gt;"nostart"),countifs(script_conform_dispatching!A:A,P3750,script_conform_dispatching!B:B,Q3750),"")</f>
        <v/>
      </c>
      <c r="S3750" s="8" t="str">
        <f t="shared" si="3"/>
        <v/>
      </c>
    </row>
    <row r="3751" hidden="1">
      <c r="A3751" s="6" t="s">
        <v>9734</v>
      </c>
      <c r="B3751" s="6" t="s">
        <v>185</v>
      </c>
      <c r="C3751" s="6" t="s">
        <v>1011</v>
      </c>
      <c r="F3751" s="6" t="s">
        <v>415</v>
      </c>
      <c r="G3751" s="6" t="s">
        <v>416</v>
      </c>
      <c r="H3751" s="8" t="str">
        <f>VLOOKUP(C3751,agent_name_matching!A:B,2,false)</f>
        <v>Dialog LLM</v>
      </c>
      <c r="I3751" s="32" t="s">
        <v>9735</v>
      </c>
      <c r="J3751" s="6" t="s">
        <v>418</v>
      </c>
      <c r="L3751" s="6">
        <v>6303.0</v>
      </c>
      <c r="M3751" s="6">
        <v>49.0</v>
      </c>
      <c r="N3751" s="6">
        <v>1264.0</v>
      </c>
      <c r="O3751" s="6" t="s">
        <v>9736</v>
      </c>
      <c r="P3751" s="8" t="str">
        <f t="shared" si="1"/>
        <v/>
      </c>
      <c r="Q3751" s="8" t="str">
        <f t="shared" si="14"/>
        <v/>
      </c>
      <c r="R3751" s="8" t="str">
        <f>if(and(P3751&lt;&gt;"",Q3751&lt;&gt;"newexp",Q3751&lt;&gt;"nostart"),countifs(script_conform_dispatching!A:A,P3751,script_conform_dispatching!B:B,Q3751),"")</f>
        <v/>
      </c>
      <c r="S3751" s="8" t="str">
        <f t="shared" si="3"/>
        <v/>
      </c>
    </row>
    <row r="3752" hidden="1">
      <c r="A3752" s="6" t="s">
        <v>9737</v>
      </c>
      <c r="B3752" s="6" t="s">
        <v>185</v>
      </c>
      <c r="C3752" s="6" t="s">
        <v>37</v>
      </c>
      <c r="F3752" s="6" t="s">
        <v>415</v>
      </c>
      <c r="G3752" s="6" t="s">
        <v>416</v>
      </c>
      <c r="H3752" s="8" t="str">
        <f>VLOOKUP(C3752,agent_name_matching!A:B,2,false)</f>
        <v>Patient LLM</v>
      </c>
      <c r="I3752" s="32" t="s">
        <v>9738</v>
      </c>
      <c r="J3752" s="6" t="s">
        <v>418</v>
      </c>
      <c r="K3752" s="6">
        <v>1.0</v>
      </c>
      <c r="L3752" s="6">
        <v>2296.0</v>
      </c>
      <c r="M3752" s="6">
        <v>77.0</v>
      </c>
      <c r="N3752" s="6">
        <v>1798.0</v>
      </c>
      <c r="O3752" s="6" t="s">
        <v>9739</v>
      </c>
      <c r="P3752" s="8" t="str">
        <f t="shared" si="1"/>
        <v/>
      </c>
      <c r="Q3752" s="8" t="str">
        <f t="shared" si="14"/>
        <v/>
      </c>
      <c r="R3752" s="8" t="str">
        <f>if(and(P3752&lt;&gt;"",Q3752&lt;&gt;"newexp",Q3752&lt;&gt;"nostart"),countifs(script_conform_dispatching!A:A,P3752,script_conform_dispatching!B:B,Q3752),"")</f>
        <v/>
      </c>
      <c r="S3752" s="8" t="str">
        <f t="shared" si="3"/>
        <v/>
      </c>
    </row>
    <row r="3753" hidden="1">
      <c r="A3753" s="6" t="s">
        <v>9740</v>
      </c>
      <c r="B3753" s="6" t="s">
        <v>185</v>
      </c>
      <c r="C3753" s="6" t="s">
        <v>411</v>
      </c>
      <c r="H3753" s="8" t="str">
        <f>VLOOKUP(C3753,agent_name_matching!A:B,2,false)</f>
        <v>System</v>
      </c>
      <c r="I3753" s="33"/>
      <c r="O3753" s="6" t="s">
        <v>9741</v>
      </c>
      <c r="P3753" s="8" t="str">
        <f t="shared" si="1"/>
        <v/>
      </c>
      <c r="Q3753" s="8" t="str">
        <f t="shared" si="14"/>
        <v/>
      </c>
      <c r="R3753" s="8" t="str">
        <f>if(and(P3753&lt;&gt;"",Q3753&lt;&gt;"newexp",Q3753&lt;&gt;"nostart"),countifs(script_conform_dispatching!A:A,P3753,script_conform_dispatching!B:B,Q3753),"")</f>
        <v/>
      </c>
      <c r="S3753" s="8" t="str">
        <f t="shared" si="3"/>
        <v/>
      </c>
    </row>
    <row r="3754" hidden="1">
      <c r="A3754" s="6" t="s">
        <v>9742</v>
      </c>
      <c r="B3754" s="6" t="s">
        <v>185</v>
      </c>
      <c r="C3754" s="6" t="s">
        <v>1007</v>
      </c>
      <c r="F3754" s="6" t="s">
        <v>415</v>
      </c>
      <c r="G3754" s="6" t="s">
        <v>416</v>
      </c>
      <c r="H3754" s="8" t="str">
        <f>VLOOKUP(C3754,agent_name_matching!A:B,2,false)</f>
        <v>Assessor LLM</v>
      </c>
      <c r="I3754" s="32" t="s">
        <v>1008</v>
      </c>
      <c r="J3754" s="6" t="s">
        <v>418</v>
      </c>
      <c r="L3754" s="6">
        <v>2794.0</v>
      </c>
      <c r="M3754" s="6">
        <v>14.0</v>
      </c>
      <c r="N3754" s="6">
        <v>662.0</v>
      </c>
      <c r="O3754" s="6" t="s">
        <v>9743</v>
      </c>
      <c r="P3754" s="8" t="str">
        <f t="shared" si="1"/>
        <v/>
      </c>
      <c r="Q3754" s="8" t="str">
        <f t="shared" si="14"/>
        <v/>
      </c>
      <c r="R3754" s="8" t="str">
        <f>if(and(P3754&lt;&gt;"",Q3754&lt;&gt;"newexp",Q3754&lt;&gt;"nostart"),countifs(script_conform_dispatching!A:A,P3754,script_conform_dispatching!B:B,Q3754),"")</f>
        <v/>
      </c>
      <c r="S3754" s="8" t="str">
        <f t="shared" si="3"/>
        <v/>
      </c>
    </row>
    <row r="3755" hidden="1">
      <c r="A3755" s="6" t="s">
        <v>9744</v>
      </c>
      <c r="B3755" s="6" t="s">
        <v>185</v>
      </c>
      <c r="C3755" s="6" t="s">
        <v>1011</v>
      </c>
      <c r="F3755" s="6" t="s">
        <v>415</v>
      </c>
      <c r="G3755" s="6" t="s">
        <v>416</v>
      </c>
      <c r="H3755" s="8" t="str">
        <f>VLOOKUP(C3755,agent_name_matching!A:B,2,false)</f>
        <v>Dialog LLM</v>
      </c>
      <c r="I3755" s="32" t="s">
        <v>9745</v>
      </c>
      <c r="J3755" s="6" t="s">
        <v>418</v>
      </c>
      <c r="L3755" s="6">
        <v>6681.0</v>
      </c>
      <c r="M3755" s="6">
        <v>70.0</v>
      </c>
      <c r="N3755" s="6">
        <v>1733.0</v>
      </c>
      <c r="O3755" s="6" t="s">
        <v>9746</v>
      </c>
      <c r="P3755" s="8" t="str">
        <f t="shared" si="1"/>
        <v/>
      </c>
      <c r="Q3755" s="8" t="str">
        <f t="shared" si="14"/>
        <v/>
      </c>
      <c r="R3755" s="8" t="str">
        <f>if(and(P3755&lt;&gt;"",Q3755&lt;&gt;"newexp",Q3755&lt;&gt;"nostart"),countifs(script_conform_dispatching!A:A,P3755,script_conform_dispatching!B:B,Q3755),"")</f>
        <v/>
      </c>
      <c r="S3755" s="8" t="str">
        <f t="shared" si="3"/>
        <v/>
      </c>
    </row>
    <row r="3756" hidden="1">
      <c r="A3756" s="6" t="s">
        <v>9747</v>
      </c>
      <c r="B3756" s="6" t="s">
        <v>185</v>
      </c>
      <c r="C3756" s="6" t="s">
        <v>37</v>
      </c>
      <c r="F3756" s="6" t="s">
        <v>415</v>
      </c>
      <c r="G3756" s="6" t="s">
        <v>416</v>
      </c>
      <c r="H3756" s="8" t="str">
        <f>VLOOKUP(C3756,agent_name_matching!A:B,2,false)</f>
        <v>Patient LLM</v>
      </c>
      <c r="I3756" s="32" t="s">
        <v>9748</v>
      </c>
      <c r="J3756" s="6" t="s">
        <v>418</v>
      </c>
      <c r="K3756" s="6">
        <v>1.0</v>
      </c>
      <c r="L3756" s="6">
        <v>2451.0</v>
      </c>
      <c r="M3756" s="6">
        <v>110.0</v>
      </c>
      <c r="N3756" s="6">
        <v>1764.0</v>
      </c>
      <c r="O3756" s="6" t="s">
        <v>9749</v>
      </c>
      <c r="P3756" s="8" t="str">
        <f t="shared" si="1"/>
        <v/>
      </c>
      <c r="Q3756" s="8" t="str">
        <f t="shared" si="14"/>
        <v/>
      </c>
      <c r="R3756" s="8" t="str">
        <f>if(and(P3756&lt;&gt;"",Q3756&lt;&gt;"newexp",Q3756&lt;&gt;"nostart"),countifs(script_conform_dispatching!A:A,P3756,script_conform_dispatching!B:B,Q3756),"")</f>
        <v/>
      </c>
      <c r="S3756" s="8" t="str">
        <f t="shared" si="3"/>
        <v/>
      </c>
    </row>
    <row r="3757" hidden="1">
      <c r="A3757" s="6" t="s">
        <v>9750</v>
      </c>
      <c r="B3757" s="6" t="s">
        <v>185</v>
      </c>
      <c r="C3757" s="6" t="s">
        <v>411</v>
      </c>
      <c r="H3757" s="8" t="str">
        <f>VLOOKUP(C3757,agent_name_matching!A:B,2,false)</f>
        <v>System</v>
      </c>
      <c r="I3757" s="33"/>
      <c r="O3757" s="6" t="s">
        <v>9751</v>
      </c>
      <c r="P3757" s="8" t="str">
        <f t="shared" si="1"/>
        <v/>
      </c>
      <c r="Q3757" s="8" t="str">
        <f t="shared" si="14"/>
        <v/>
      </c>
      <c r="R3757" s="8" t="str">
        <f>if(and(P3757&lt;&gt;"",Q3757&lt;&gt;"newexp",Q3757&lt;&gt;"nostart"),countifs(script_conform_dispatching!A:A,P3757,script_conform_dispatching!B:B,Q3757),"")</f>
        <v/>
      </c>
      <c r="S3757" s="8" t="str">
        <f t="shared" si="3"/>
        <v/>
      </c>
    </row>
    <row r="3758" hidden="1">
      <c r="A3758" s="6" t="s">
        <v>9752</v>
      </c>
      <c r="B3758" s="6" t="s">
        <v>185</v>
      </c>
      <c r="C3758" s="6" t="s">
        <v>1007</v>
      </c>
      <c r="F3758" s="6" t="s">
        <v>415</v>
      </c>
      <c r="G3758" s="6" t="s">
        <v>416</v>
      </c>
      <c r="H3758" s="8" t="str">
        <f>VLOOKUP(C3758,agent_name_matching!A:B,2,false)</f>
        <v>Assessor LLM</v>
      </c>
      <c r="I3758" s="32" t="s">
        <v>1008</v>
      </c>
      <c r="J3758" s="6" t="s">
        <v>418</v>
      </c>
      <c r="L3758" s="6">
        <v>2980.0</v>
      </c>
      <c r="M3758" s="6">
        <v>14.0</v>
      </c>
      <c r="N3758" s="6">
        <v>1456.0</v>
      </c>
      <c r="O3758" s="6" t="s">
        <v>9753</v>
      </c>
      <c r="P3758" s="8" t="str">
        <f t="shared" si="1"/>
        <v/>
      </c>
      <c r="Q3758" s="8" t="str">
        <f t="shared" si="14"/>
        <v/>
      </c>
      <c r="R3758" s="8" t="str">
        <f>if(and(P3758&lt;&gt;"",Q3758&lt;&gt;"newexp",Q3758&lt;&gt;"nostart"),countifs(script_conform_dispatching!A:A,P3758,script_conform_dispatching!B:B,Q3758),"")</f>
        <v/>
      </c>
      <c r="S3758" s="8" t="str">
        <f t="shared" si="3"/>
        <v/>
      </c>
    </row>
    <row r="3759" hidden="1">
      <c r="A3759" s="6" t="s">
        <v>9754</v>
      </c>
      <c r="B3759" s="6" t="s">
        <v>185</v>
      </c>
      <c r="C3759" s="6" t="s">
        <v>1011</v>
      </c>
      <c r="F3759" s="6" t="s">
        <v>415</v>
      </c>
      <c r="G3759" s="6" t="s">
        <v>416</v>
      </c>
      <c r="H3759" s="8" t="str">
        <f>VLOOKUP(C3759,agent_name_matching!A:B,2,false)</f>
        <v>Dialog LLM</v>
      </c>
      <c r="I3759" s="32" t="s">
        <v>9755</v>
      </c>
      <c r="J3759" s="6" t="s">
        <v>418</v>
      </c>
      <c r="L3759" s="6">
        <v>7113.0</v>
      </c>
      <c r="M3759" s="6">
        <v>99.0</v>
      </c>
      <c r="N3759" s="6">
        <v>1726.0</v>
      </c>
      <c r="O3759" s="6" t="s">
        <v>9756</v>
      </c>
      <c r="P3759" s="8" t="str">
        <f t="shared" si="1"/>
        <v/>
      </c>
      <c r="Q3759" s="8" t="str">
        <f t="shared" si="14"/>
        <v/>
      </c>
      <c r="R3759" s="8" t="str">
        <f>if(and(P3759&lt;&gt;"",Q3759&lt;&gt;"newexp",Q3759&lt;&gt;"nostart"),countifs(script_conform_dispatching!A:A,P3759,script_conform_dispatching!B:B,Q3759),"")</f>
        <v/>
      </c>
      <c r="S3759" s="8" t="str">
        <f t="shared" si="3"/>
        <v/>
      </c>
    </row>
    <row r="3760" hidden="1">
      <c r="A3760" s="6" t="s">
        <v>9757</v>
      </c>
      <c r="B3760" s="6" t="s">
        <v>185</v>
      </c>
      <c r="C3760" s="6" t="s">
        <v>37</v>
      </c>
      <c r="F3760" s="6" t="s">
        <v>415</v>
      </c>
      <c r="G3760" s="6" t="s">
        <v>416</v>
      </c>
      <c r="H3760" s="8" t="str">
        <f>VLOOKUP(C3760,agent_name_matching!A:B,2,false)</f>
        <v>Patient LLM</v>
      </c>
      <c r="I3760" s="32" t="s">
        <v>9758</v>
      </c>
      <c r="J3760" s="6" t="s">
        <v>418</v>
      </c>
      <c r="K3760" s="6">
        <v>1.0</v>
      </c>
      <c r="L3760" s="6">
        <v>2668.0</v>
      </c>
      <c r="M3760" s="6">
        <v>42.0</v>
      </c>
      <c r="N3760" s="6">
        <v>905.0</v>
      </c>
      <c r="O3760" s="6" t="s">
        <v>9759</v>
      </c>
      <c r="P3760" s="8" t="str">
        <f t="shared" si="1"/>
        <v/>
      </c>
      <c r="Q3760" s="8" t="str">
        <f t="shared" si="14"/>
        <v/>
      </c>
      <c r="R3760" s="8" t="str">
        <f>if(and(P3760&lt;&gt;"",Q3760&lt;&gt;"newexp",Q3760&lt;&gt;"nostart"),countifs(script_conform_dispatching!A:A,P3760,script_conform_dispatching!B:B,Q3760),"")</f>
        <v/>
      </c>
      <c r="S3760" s="8" t="str">
        <f t="shared" si="3"/>
        <v/>
      </c>
    </row>
    <row r="3761" hidden="1">
      <c r="A3761" s="6" t="s">
        <v>9760</v>
      </c>
      <c r="B3761" s="6" t="s">
        <v>185</v>
      </c>
      <c r="C3761" s="6" t="s">
        <v>411</v>
      </c>
      <c r="H3761" s="8" t="str">
        <f>VLOOKUP(C3761,agent_name_matching!A:B,2,false)</f>
        <v>System</v>
      </c>
      <c r="I3761" s="33"/>
      <c r="O3761" s="6" t="s">
        <v>9761</v>
      </c>
      <c r="P3761" s="8" t="str">
        <f t="shared" si="1"/>
        <v/>
      </c>
      <c r="Q3761" s="8" t="str">
        <f t="shared" si="14"/>
        <v/>
      </c>
      <c r="R3761" s="8" t="str">
        <f>if(and(P3761&lt;&gt;"",Q3761&lt;&gt;"newexp",Q3761&lt;&gt;"nostart"),countifs(script_conform_dispatching!A:A,P3761,script_conform_dispatching!B:B,Q3761),"")</f>
        <v/>
      </c>
      <c r="S3761" s="8" t="str">
        <f t="shared" si="3"/>
        <v/>
      </c>
    </row>
    <row r="3762" hidden="1">
      <c r="A3762" s="6" t="s">
        <v>9762</v>
      </c>
      <c r="B3762" s="6" t="s">
        <v>185</v>
      </c>
      <c r="C3762" s="6" t="s">
        <v>1007</v>
      </c>
      <c r="F3762" s="6" t="s">
        <v>415</v>
      </c>
      <c r="G3762" s="6" t="s">
        <v>416</v>
      </c>
      <c r="H3762" s="8" t="str">
        <f>VLOOKUP(C3762,agent_name_matching!A:B,2,false)</f>
        <v>Assessor LLM</v>
      </c>
      <c r="I3762" s="32" t="s">
        <v>1008</v>
      </c>
      <c r="J3762" s="6" t="s">
        <v>418</v>
      </c>
      <c r="L3762" s="6">
        <v>3126.0</v>
      </c>
      <c r="M3762" s="6">
        <v>14.0</v>
      </c>
      <c r="N3762" s="6">
        <v>645.0</v>
      </c>
      <c r="O3762" s="6" t="s">
        <v>9763</v>
      </c>
      <c r="P3762" s="8" t="str">
        <f t="shared" si="1"/>
        <v/>
      </c>
      <c r="Q3762" s="8" t="str">
        <f t="shared" si="14"/>
        <v/>
      </c>
      <c r="R3762" s="8" t="str">
        <f>if(and(P3762&lt;&gt;"",Q3762&lt;&gt;"newexp",Q3762&lt;&gt;"nostart"),countifs(script_conform_dispatching!A:A,P3762,script_conform_dispatching!B:B,Q3762),"")</f>
        <v/>
      </c>
      <c r="S3762" s="8" t="str">
        <f t="shared" si="3"/>
        <v/>
      </c>
    </row>
    <row r="3763" hidden="1">
      <c r="A3763" s="6" t="s">
        <v>9764</v>
      </c>
      <c r="B3763" s="6" t="s">
        <v>185</v>
      </c>
      <c r="C3763" s="6" t="s">
        <v>1011</v>
      </c>
      <c r="F3763" s="6" t="s">
        <v>415</v>
      </c>
      <c r="G3763" s="6" t="s">
        <v>416</v>
      </c>
      <c r="H3763" s="8" t="str">
        <f>VLOOKUP(C3763,agent_name_matching!A:B,2,false)</f>
        <v>Dialog LLM</v>
      </c>
      <c r="I3763" s="32" t="s">
        <v>9765</v>
      </c>
      <c r="J3763" s="6" t="s">
        <v>418</v>
      </c>
      <c r="L3763" s="6">
        <v>7505.0</v>
      </c>
      <c r="M3763" s="6">
        <v>59.0</v>
      </c>
      <c r="N3763" s="6">
        <v>1330.0</v>
      </c>
      <c r="O3763" s="6" t="s">
        <v>9766</v>
      </c>
      <c r="P3763" s="8" t="str">
        <f t="shared" si="1"/>
        <v/>
      </c>
      <c r="Q3763" s="8" t="str">
        <f t="shared" si="14"/>
        <v/>
      </c>
      <c r="R3763" s="8" t="str">
        <f>if(and(P3763&lt;&gt;"",Q3763&lt;&gt;"newexp",Q3763&lt;&gt;"nostart"),countifs(script_conform_dispatching!A:A,P3763,script_conform_dispatching!B:B,Q3763),"")</f>
        <v/>
      </c>
      <c r="S3763" s="8" t="str">
        <f t="shared" si="3"/>
        <v/>
      </c>
    </row>
    <row r="3764" hidden="1">
      <c r="A3764" s="6" t="s">
        <v>9767</v>
      </c>
      <c r="B3764" s="6" t="s">
        <v>185</v>
      </c>
      <c r="C3764" s="6" t="s">
        <v>37</v>
      </c>
      <c r="F3764" s="6" t="s">
        <v>415</v>
      </c>
      <c r="G3764" s="6" t="s">
        <v>416</v>
      </c>
      <c r="H3764" s="8" t="str">
        <f>VLOOKUP(C3764,agent_name_matching!A:B,2,false)</f>
        <v>Patient LLM</v>
      </c>
      <c r="I3764" s="32" t="s">
        <v>9768</v>
      </c>
      <c r="J3764" s="6" t="s">
        <v>418</v>
      </c>
      <c r="K3764" s="6">
        <v>1.0</v>
      </c>
      <c r="L3764" s="6">
        <v>2777.0</v>
      </c>
      <c r="M3764" s="6">
        <v>145.0</v>
      </c>
      <c r="N3764" s="6">
        <v>2136.0</v>
      </c>
      <c r="O3764" s="6" t="s">
        <v>9769</v>
      </c>
      <c r="P3764" s="8" t="str">
        <f t="shared" si="1"/>
        <v/>
      </c>
      <c r="Q3764" s="8" t="str">
        <f t="shared" si="14"/>
        <v/>
      </c>
      <c r="R3764" s="8" t="str">
        <f>if(and(P3764&lt;&gt;"",Q3764&lt;&gt;"newexp",Q3764&lt;&gt;"nostart"),countifs(script_conform_dispatching!A:A,P3764,script_conform_dispatching!B:B,Q3764),"")</f>
        <v/>
      </c>
      <c r="S3764" s="8" t="str">
        <f t="shared" si="3"/>
        <v/>
      </c>
    </row>
    <row r="3765" hidden="1">
      <c r="A3765" s="6" t="s">
        <v>9770</v>
      </c>
      <c r="B3765" s="6" t="s">
        <v>185</v>
      </c>
      <c r="C3765" s="6" t="s">
        <v>411</v>
      </c>
      <c r="H3765" s="8" t="str">
        <f>VLOOKUP(C3765,agent_name_matching!A:B,2,false)</f>
        <v>System</v>
      </c>
      <c r="I3765" s="33"/>
      <c r="O3765" s="6" t="s">
        <v>9771</v>
      </c>
      <c r="P3765" s="8" t="str">
        <f t="shared" si="1"/>
        <v/>
      </c>
      <c r="Q3765" s="8" t="str">
        <f t="shared" si="14"/>
        <v/>
      </c>
      <c r="R3765" s="8" t="str">
        <f>if(and(P3765&lt;&gt;"",Q3765&lt;&gt;"newexp",Q3765&lt;&gt;"nostart"),countifs(script_conform_dispatching!A:A,P3765,script_conform_dispatching!B:B,Q3765),"")</f>
        <v/>
      </c>
      <c r="S3765" s="8" t="str">
        <f t="shared" si="3"/>
        <v/>
      </c>
    </row>
    <row r="3766" hidden="1">
      <c r="A3766" s="6" t="s">
        <v>9772</v>
      </c>
      <c r="B3766" s="6" t="s">
        <v>185</v>
      </c>
      <c r="C3766" s="6" t="s">
        <v>1007</v>
      </c>
      <c r="F3766" s="6" t="s">
        <v>415</v>
      </c>
      <c r="G3766" s="6" t="s">
        <v>416</v>
      </c>
      <c r="H3766" s="8" t="str">
        <f>VLOOKUP(C3766,agent_name_matching!A:B,2,false)</f>
        <v>Assessor LLM</v>
      </c>
      <c r="I3766" s="32" t="s">
        <v>1008</v>
      </c>
      <c r="J3766" s="6" t="s">
        <v>418</v>
      </c>
      <c r="L3766" s="6">
        <v>3336.0</v>
      </c>
      <c r="M3766" s="6">
        <v>14.0</v>
      </c>
      <c r="N3766" s="6">
        <v>813.0</v>
      </c>
      <c r="O3766" s="6" t="s">
        <v>9773</v>
      </c>
      <c r="P3766" s="8" t="str">
        <f t="shared" si="1"/>
        <v/>
      </c>
      <c r="Q3766" s="8" t="str">
        <f t="shared" si="14"/>
        <v/>
      </c>
      <c r="R3766" s="8" t="str">
        <f>if(and(P3766&lt;&gt;"",Q3766&lt;&gt;"newexp",Q3766&lt;&gt;"nostart"),countifs(script_conform_dispatching!A:A,P3766,script_conform_dispatching!B:B,Q3766),"")</f>
        <v/>
      </c>
      <c r="S3766" s="8" t="str">
        <f t="shared" si="3"/>
        <v/>
      </c>
    </row>
    <row r="3767" hidden="1">
      <c r="A3767" s="6" t="s">
        <v>9774</v>
      </c>
      <c r="B3767" s="6" t="s">
        <v>185</v>
      </c>
      <c r="C3767" s="6" t="s">
        <v>1011</v>
      </c>
      <c r="F3767" s="6" t="s">
        <v>415</v>
      </c>
      <c r="G3767" s="6" t="s">
        <v>416</v>
      </c>
      <c r="H3767" s="8" t="str">
        <f>VLOOKUP(C3767,agent_name_matching!A:B,2,false)</f>
        <v>Dialog LLM</v>
      </c>
      <c r="I3767" s="32" t="s">
        <v>9775</v>
      </c>
      <c r="J3767" s="6" t="s">
        <v>418</v>
      </c>
      <c r="L3767" s="6">
        <v>7961.0</v>
      </c>
      <c r="M3767" s="6">
        <v>152.0</v>
      </c>
      <c r="N3767" s="6">
        <v>2545.0</v>
      </c>
      <c r="O3767" s="6" t="s">
        <v>9776</v>
      </c>
      <c r="P3767" s="8" t="str">
        <f t="shared" si="1"/>
        <v/>
      </c>
      <c r="Q3767" s="8" t="str">
        <f t="shared" si="14"/>
        <v/>
      </c>
      <c r="R3767" s="8" t="str">
        <f>if(and(P3767&lt;&gt;"",Q3767&lt;&gt;"newexp",Q3767&lt;&gt;"nostart"),countifs(script_conform_dispatching!A:A,P3767,script_conform_dispatching!B:B,Q3767),"")</f>
        <v/>
      </c>
      <c r="S3767" s="8" t="str">
        <f t="shared" si="3"/>
        <v/>
      </c>
    </row>
    <row r="3768" hidden="1">
      <c r="A3768" s="6" t="s">
        <v>9777</v>
      </c>
      <c r="B3768" s="6" t="s">
        <v>185</v>
      </c>
      <c r="C3768" s="6" t="s">
        <v>37</v>
      </c>
      <c r="F3768" s="6" t="s">
        <v>415</v>
      </c>
      <c r="G3768" s="6" t="s">
        <v>416</v>
      </c>
      <c r="H3768" s="8" t="str">
        <f>VLOOKUP(C3768,agent_name_matching!A:B,2,false)</f>
        <v>Patient LLM</v>
      </c>
      <c r="I3768" s="32" t="s">
        <v>9778</v>
      </c>
      <c r="J3768" s="6" t="s">
        <v>418</v>
      </c>
      <c r="K3768" s="6">
        <v>1.0</v>
      </c>
      <c r="L3768" s="6">
        <v>3082.0</v>
      </c>
      <c r="M3768" s="6">
        <v>71.0</v>
      </c>
      <c r="N3768" s="6">
        <v>1741.0</v>
      </c>
      <c r="O3768" s="6" t="s">
        <v>9779</v>
      </c>
      <c r="P3768" s="8" t="str">
        <f t="shared" si="1"/>
        <v/>
      </c>
      <c r="Q3768" s="8" t="str">
        <f t="shared" si="14"/>
        <v/>
      </c>
      <c r="R3768" s="8" t="str">
        <f>if(and(P3768&lt;&gt;"",Q3768&lt;&gt;"newexp",Q3768&lt;&gt;"nostart"),countifs(script_conform_dispatching!A:A,P3768,script_conform_dispatching!B:B,Q3768),"")</f>
        <v/>
      </c>
      <c r="S3768" s="8" t="str">
        <f t="shared" si="3"/>
        <v/>
      </c>
    </row>
    <row r="3769" hidden="1">
      <c r="A3769" s="6" t="s">
        <v>9780</v>
      </c>
      <c r="B3769" s="6" t="s">
        <v>185</v>
      </c>
      <c r="C3769" s="6" t="s">
        <v>411</v>
      </c>
      <c r="H3769" s="8" t="str">
        <f>VLOOKUP(C3769,agent_name_matching!A:B,2,false)</f>
        <v>System</v>
      </c>
      <c r="I3769" s="33"/>
      <c r="O3769" s="6" t="s">
        <v>9781</v>
      </c>
      <c r="P3769" s="8" t="str">
        <f t="shared" si="1"/>
        <v/>
      </c>
      <c r="Q3769" s="8" t="str">
        <f t="shared" si="14"/>
        <v/>
      </c>
      <c r="R3769" s="8" t="str">
        <f>if(and(P3769&lt;&gt;"",Q3769&lt;&gt;"newexp",Q3769&lt;&gt;"nostart"),countifs(script_conform_dispatching!A:A,P3769,script_conform_dispatching!B:B,Q3769),"")</f>
        <v/>
      </c>
      <c r="S3769" s="8" t="str">
        <f t="shared" si="3"/>
        <v/>
      </c>
    </row>
    <row r="3770" hidden="1">
      <c r="A3770" s="6" t="s">
        <v>9782</v>
      </c>
      <c r="B3770" s="6" t="s">
        <v>185</v>
      </c>
      <c r="C3770" s="6" t="s">
        <v>1007</v>
      </c>
      <c r="F3770" s="6" t="s">
        <v>415</v>
      </c>
      <c r="G3770" s="6" t="s">
        <v>416</v>
      </c>
      <c r="H3770" s="8" t="str">
        <f>VLOOKUP(C3770,agent_name_matching!A:B,2,false)</f>
        <v>Assessor LLM</v>
      </c>
      <c r="I3770" s="32" t="s">
        <v>1008</v>
      </c>
      <c r="J3770" s="6" t="s">
        <v>418</v>
      </c>
      <c r="L3770" s="6">
        <v>3565.0</v>
      </c>
      <c r="M3770" s="6">
        <v>14.0</v>
      </c>
      <c r="N3770" s="6">
        <v>1493.0</v>
      </c>
      <c r="O3770" s="6" t="s">
        <v>9783</v>
      </c>
      <c r="P3770" s="8" t="str">
        <f t="shared" si="1"/>
        <v/>
      </c>
      <c r="Q3770" s="8" t="str">
        <f t="shared" si="14"/>
        <v/>
      </c>
      <c r="R3770" s="8" t="str">
        <f>if(and(P3770&lt;&gt;"",Q3770&lt;&gt;"newexp",Q3770&lt;&gt;"nostart"),countifs(script_conform_dispatching!A:A,P3770,script_conform_dispatching!B:B,Q3770),"")</f>
        <v/>
      </c>
      <c r="S3770" s="8" t="str">
        <f t="shared" si="3"/>
        <v/>
      </c>
    </row>
    <row r="3771" hidden="1">
      <c r="A3771" s="6" t="s">
        <v>9784</v>
      </c>
      <c r="B3771" s="6" t="s">
        <v>185</v>
      </c>
      <c r="C3771" s="6" t="s">
        <v>1011</v>
      </c>
      <c r="F3771" s="6" t="s">
        <v>415</v>
      </c>
      <c r="G3771" s="6" t="s">
        <v>416</v>
      </c>
      <c r="H3771" s="8" t="str">
        <f>VLOOKUP(C3771,agent_name_matching!A:B,2,false)</f>
        <v>Dialog LLM</v>
      </c>
      <c r="I3771" s="32" t="s">
        <v>9785</v>
      </c>
      <c r="J3771" s="6" t="s">
        <v>418</v>
      </c>
      <c r="L3771" s="6">
        <v>8436.0</v>
      </c>
      <c r="M3771" s="6">
        <v>110.0</v>
      </c>
      <c r="N3771" s="6">
        <v>2251.0</v>
      </c>
      <c r="O3771" s="6" t="s">
        <v>9786</v>
      </c>
      <c r="P3771" s="8" t="str">
        <f t="shared" si="1"/>
        <v/>
      </c>
      <c r="Q3771" s="8" t="str">
        <f t="shared" si="14"/>
        <v/>
      </c>
      <c r="R3771" s="8" t="str">
        <f>if(and(P3771&lt;&gt;"",Q3771&lt;&gt;"newexp",Q3771&lt;&gt;"nostart"),countifs(script_conform_dispatching!A:A,P3771,script_conform_dispatching!B:B,Q3771),"")</f>
        <v/>
      </c>
      <c r="S3771" s="8" t="str">
        <f t="shared" si="3"/>
        <v/>
      </c>
    </row>
    <row r="3772" hidden="1">
      <c r="A3772" s="6" t="s">
        <v>9787</v>
      </c>
      <c r="B3772" s="6" t="s">
        <v>185</v>
      </c>
      <c r="C3772" s="6" t="s">
        <v>37</v>
      </c>
      <c r="F3772" s="6" t="s">
        <v>415</v>
      </c>
      <c r="G3772" s="6" t="s">
        <v>416</v>
      </c>
      <c r="H3772" s="8" t="str">
        <f>VLOOKUP(C3772,agent_name_matching!A:B,2,false)</f>
        <v>Patient LLM</v>
      </c>
      <c r="I3772" s="32" t="s">
        <v>9788</v>
      </c>
      <c r="J3772" s="6" t="s">
        <v>418</v>
      </c>
      <c r="K3772" s="6">
        <v>1.0</v>
      </c>
      <c r="L3772" s="6">
        <v>3271.0</v>
      </c>
      <c r="M3772" s="6">
        <v>60.0</v>
      </c>
      <c r="N3772" s="6">
        <v>1405.0</v>
      </c>
      <c r="O3772" s="6" t="s">
        <v>9789</v>
      </c>
      <c r="P3772" s="8" t="str">
        <f t="shared" si="1"/>
        <v/>
      </c>
      <c r="Q3772" s="8" t="str">
        <f t="shared" si="14"/>
        <v/>
      </c>
      <c r="R3772" s="8" t="str">
        <f>if(and(P3772&lt;&gt;"",Q3772&lt;&gt;"newexp",Q3772&lt;&gt;"nostart"),countifs(script_conform_dispatching!A:A,P3772,script_conform_dispatching!B:B,Q3772),"")</f>
        <v/>
      </c>
      <c r="S3772" s="8" t="str">
        <f t="shared" si="3"/>
        <v/>
      </c>
    </row>
    <row r="3773" hidden="1">
      <c r="A3773" s="6" t="s">
        <v>9790</v>
      </c>
      <c r="B3773" s="6" t="s">
        <v>185</v>
      </c>
      <c r="C3773" s="6" t="s">
        <v>411</v>
      </c>
      <c r="H3773" s="8" t="str">
        <f>VLOOKUP(C3773,agent_name_matching!A:B,2,false)</f>
        <v>System</v>
      </c>
      <c r="I3773" s="33"/>
      <c r="O3773" s="6" t="s">
        <v>9791</v>
      </c>
      <c r="P3773" s="8" t="str">
        <f t="shared" si="1"/>
        <v/>
      </c>
      <c r="Q3773" s="8" t="str">
        <f t="shared" si="14"/>
        <v/>
      </c>
      <c r="R3773" s="8" t="str">
        <f>if(and(P3773&lt;&gt;"",Q3773&lt;&gt;"newexp",Q3773&lt;&gt;"nostart"),countifs(script_conform_dispatching!A:A,P3773,script_conform_dispatching!B:B,Q3773),"")</f>
        <v/>
      </c>
      <c r="S3773" s="8" t="str">
        <f t="shared" si="3"/>
        <v/>
      </c>
    </row>
    <row r="3774" hidden="1">
      <c r="A3774" s="6" t="s">
        <v>9792</v>
      </c>
      <c r="B3774" s="6" t="s">
        <v>185</v>
      </c>
      <c r="C3774" s="6" t="s">
        <v>1007</v>
      </c>
      <c r="F3774" s="6" t="s">
        <v>415</v>
      </c>
      <c r="G3774" s="6" t="s">
        <v>416</v>
      </c>
      <c r="H3774" s="8" t="str">
        <f>VLOOKUP(C3774,agent_name_matching!A:B,2,false)</f>
        <v>Assessor LLM</v>
      </c>
      <c r="I3774" s="32" t="s">
        <v>1008</v>
      </c>
      <c r="J3774" s="6" t="s">
        <v>418</v>
      </c>
      <c r="L3774" s="6">
        <v>3741.0</v>
      </c>
      <c r="M3774" s="6">
        <v>14.0</v>
      </c>
      <c r="N3774" s="6">
        <v>592.0</v>
      </c>
      <c r="O3774" s="6" t="s">
        <v>9793</v>
      </c>
      <c r="P3774" s="8" t="str">
        <f t="shared" si="1"/>
        <v/>
      </c>
      <c r="Q3774" s="8" t="str">
        <f t="shared" si="14"/>
        <v/>
      </c>
      <c r="R3774" s="8" t="str">
        <f>if(and(P3774&lt;&gt;"",Q3774&lt;&gt;"newexp",Q3774&lt;&gt;"nostart"),countifs(script_conform_dispatching!A:A,P3774,script_conform_dispatching!B:B,Q3774),"")</f>
        <v/>
      </c>
      <c r="S3774" s="8" t="str">
        <f t="shared" si="3"/>
        <v/>
      </c>
    </row>
    <row r="3775" hidden="1">
      <c r="A3775" s="6" t="s">
        <v>9794</v>
      </c>
      <c r="B3775" s="6" t="s">
        <v>185</v>
      </c>
      <c r="C3775" s="6" t="s">
        <v>1011</v>
      </c>
      <c r="F3775" s="6" t="s">
        <v>415</v>
      </c>
      <c r="G3775" s="6" t="s">
        <v>416</v>
      </c>
      <c r="H3775" s="8" t="str">
        <f>VLOOKUP(C3775,agent_name_matching!A:B,2,false)</f>
        <v>Dialog LLM</v>
      </c>
      <c r="I3775" s="32" t="s">
        <v>9795</v>
      </c>
      <c r="J3775" s="6" t="s">
        <v>418</v>
      </c>
      <c r="L3775" s="6">
        <v>8858.0</v>
      </c>
      <c r="M3775" s="6">
        <v>95.0</v>
      </c>
      <c r="N3775" s="6">
        <v>2283.0</v>
      </c>
      <c r="O3775" s="6" t="s">
        <v>9796</v>
      </c>
      <c r="P3775" s="8" t="str">
        <f t="shared" si="1"/>
        <v/>
      </c>
      <c r="Q3775" s="8" t="str">
        <f t="shared" si="14"/>
        <v/>
      </c>
      <c r="R3775" s="8" t="str">
        <f>if(and(P3775&lt;&gt;"",Q3775&lt;&gt;"newexp",Q3775&lt;&gt;"nostart"),countifs(script_conform_dispatching!A:A,P3775,script_conform_dispatching!B:B,Q3775),"")</f>
        <v/>
      </c>
      <c r="S3775" s="8" t="str">
        <f t="shared" si="3"/>
        <v/>
      </c>
    </row>
    <row r="3776" hidden="1">
      <c r="A3776" s="6" t="s">
        <v>9797</v>
      </c>
      <c r="B3776" s="6" t="s">
        <v>185</v>
      </c>
      <c r="C3776" s="6" t="s">
        <v>37</v>
      </c>
      <c r="F3776" s="6" t="s">
        <v>415</v>
      </c>
      <c r="G3776" s="6" t="s">
        <v>416</v>
      </c>
      <c r="H3776" s="8" t="str">
        <f>VLOOKUP(C3776,agent_name_matching!A:B,2,false)</f>
        <v>Patient LLM</v>
      </c>
      <c r="I3776" s="32" t="s">
        <v>9798</v>
      </c>
      <c r="J3776" s="6" t="s">
        <v>418</v>
      </c>
      <c r="K3776" s="6">
        <v>1.0</v>
      </c>
      <c r="L3776" s="6">
        <v>3434.0</v>
      </c>
      <c r="M3776" s="6">
        <v>133.0</v>
      </c>
      <c r="N3776" s="6">
        <v>1961.0</v>
      </c>
      <c r="O3776" s="6" t="s">
        <v>9799</v>
      </c>
      <c r="P3776" s="8" t="str">
        <f t="shared" si="1"/>
        <v/>
      </c>
      <c r="Q3776" s="8" t="str">
        <f t="shared" si="14"/>
        <v/>
      </c>
      <c r="R3776" s="8" t="str">
        <f>if(and(P3776&lt;&gt;"",Q3776&lt;&gt;"newexp",Q3776&lt;&gt;"nostart"),countifs(script_conform_dispatching!A:A,P3776,script_conform_dispatching!B:B,Q3776),"")</f>
        <v/>
      </c>
      <c r="S3776" s="8" t="str">
        <f t="shared" si="3"/>
        <v/>
      </c>
    </row>
    <row r="3777" hidden="1">
      <c r="A3777" s="6" t="s">
        <v>9800</v>
      </c>
      <c r="B3777" s="6" t="s">
        <v>185</v>
      </c>
      <c r="C3777" s="6" t="s">
        <v>411</v>
      </c>
      <c r="H3777" s="8" t="str">
        <f>VLOOKUP(C3777,agent_name_matching!A:B,2,false)</f>
        <v>System</v>
      </c>
      <c r="I3777" s="33"/>
      <c r="O3777" s="6" t="s">
        <v>9801</v>
      </c>
      <c r="P3777" s="8" t="str">
        <f t="shared" si="1"/>
        <v/>
      </c>
      <c r="Q3777" s="8" t="str">
        <f t="shared" si="14"/>
        <v/>
      </c>
      <c r="R3777" s="8" t="str">
        <f>if(and(P3777&lt;&gt;"",Q3777&lt;&gt;"newexp",Q3777&lt;&gt;"nostart"),countifs(script_conform_dispatching!A:A,P3777,script_conform_dispatching!B:B,Q3777),"")</f>
        <v/>
      </c>
      <c r="S3777" s="8" t="str">
        <f t="shared" si="3"/>
        <v/>
      </c>
    </row>
    <row r="3778" hidden="1">
      <c r="A3778" s="6" t="s">
        <v>9802</v>
      </c>
      <c r="B3778" s="6" t="s">
        <v>185</v>
      </c>
      <c r="C3778" s="6" t="s">
        <v>1007</v>
      </c>
      <c r="F3778" s="6" t="s">
        <v>415</v>
      </c>
      <c r="G3778" s="6" t="s">
        <v>416</v>
      </c>
      <c r="H3778" s="8" t="str">
        <f>VLOOKUP(C3778,agent_name_matching!A:B,2,false)</f>
        <v>Assessor LLM</v>
      </c>
      <c r="I3778" s="32" t="s">
        <v>1008</v>
      </c>
      <c r="J3778" s="6" t="s">
        <v>418</v>
      </c>
      <c r="L3778" s="6">
        <v>3975.0</v>
      </c>
      <c r="M3778" s="6">
        <v>14.0</v>
      </c>
      <c r="N3778" s="6">
        <v>633.0</v>
      </c>
      <c r="O3778" s="6" t="s">
        <v>9803</v>
      </c>
      <c r="P3778" s="8" t="str">
        <f t="shared" si="1"/>
        <v/>
      </c>
      <c r="Q3778" s="8" t="str">
        <f t="shared" si="14"/>
        <v/>
      </c>
      <c r="R3778" s="8" t="str">
        <f>if(and(P3778&lt;&gt;"",Q3778&lt;&gt;"newexp",Q3778&lt;&gt;"nostart"),countifs(script_conform_dispatching!A:A,P3778,script_conform_dispatching!B:B,Q3778),"")</f>
        <v/>
      </c>
      <c r="S3778" s="8" t="str">
        <f t="shared" si="3"/>
        <v/>
      </c>
    </row>
    <row r="3779" hidden="1">
      <c r="A3779" s="6" t="s">
        <v>9804</v>
      </c>
      <c r="B3779" s="6" t="s">
        <v>185</v>
      </c>
      <c r="C3779" s="6" t="s">
        <v>1011</v>
      </c>
      <c r="F3779" s="6" t="s">
        <v>415</v>
      </c>
      <c r="G3779" s="6" t="s">
        <v>416</v>
      </c>
      <c r="H3779" s="8" t="str">
        <f>VLOOKUP(C3779,agent_name_matching!A:B,2,false)</f>
        <v>Dialog LLM</v>
      </c>
      <c r="I3779" s="32" t="s">
        <v>9805</v>
      </c>
      <c r="J3779" s="6" t="s">
        <v>418</v>
      </c>
      <c r="L3779" s="6">
        <v>9338.0</v>
      </c>
      <c r="M3779" s="6">
        <v>136.0</v>
      </c>
      <c r="N3779" s="6">
        <v>3446.0</v>
      </c>
      <c r="O3779" s="6" t="s">
        <v>9806</v>
      </c>
      <c r="P3779" s="8" t="str">
        <f t="shared" si="1"/>
        <v/>
      </c>
      <c r="Q3779" s="8" t="str">
        <f t="shared" si="14"/>
        <v/>
      </c>
      <c r="R3779" s="8" t="str">
        <f>if(and(P3779&lt;&gt;"",Q3779&lt;&gt;"newexp",Q3779&lt;&gt;"nostart"),countifs(script_conform_dispatching!A:A,P3779,script_conform_dispatching!B:B,Q3779),"")</f>
        <v/>
      </c>
      <c r="S3779" s="8" t="str">
        <f t="shared" si="3"/>
        <v/>
      </c>
    </row>
    <row r="3780" hidden="1">
      <c r="A3780" s="6" t="s">
        <v>9807</v>
      </c>
      <c r="B3780" s="6" t="s">
        <v>185</v>
      </c>
      <c r="C3780" s="6" t="s">
        <v>37</v>
      </c>
      <c r="F3780" s="6" t="s">
        <v>415</v>
      </c>
      <c r="G3780" s="6" t="s">
        <v>416</v>
      </c>
      <c r="H3780" s="8" t="str">
        <f>VLOOKUP(C3780,agent_name_matching!A:B,2,false)</f>
        <v>Patient LLM</v>
      </c>
      <c r="I3780" s="32" t="s">
        <v>9808</v>
      </c>
      <c r="J3780" s="6" t="s">
        <v>418</v>
      </c>
      <c r="K3780" s="6">
        <v>1.0</v>
      </c>
      <c r="L3780" s="6">
        <v>3711.0</v>
      </c>
      <c r="M3780" s="6">
        <v>41.0</v>
      </c>
      <c r="N3780" s="6">
        <v>1629.0</v>
      </c>
      <c r="O3780" s="6" t="s">
        <v>9809</v>
      </c>
      <c r="P3780" s="8" t="str">
        <f t="shared" si="1"/>
        <v/>
      </c>
      <c r="Q3780" s="8" t="str">
        <f t="shared" si="14"/>
        <v/>
      </c>
      <c r="R3780" s="8" t="str">
        <f>if(and(P3780&lt;&gt;"",Q3780&lt;&gt;"newexp",Q3780&lt;&gt;"nostart"),countifs(script_conform_dispatching!A:A,P3780,script_conform_dispatching!B:B,Q3780),"")</f>
        <v/>
      </c>
      <c r="S3780" s="8" t="str">
        <f t="shared" si="3"/>
        <v/>
      </c>
    </row>
    <row r="3781" hidden="1">
      <c r="A3781" s="6" t="s">
        <v>9810</v>
      </c>
      <c r="B3781" s="6" t="s">
        <v>185</v>
      </c>
      <c r="C3781" s="6" t="s">
        <v>411</v>
      </c>
      <c r="H3781" s="8" t="str">
        <f>VLOOKUP(C3781,agent_name_matching!A:B,2,false)</f>
        <v>System</v>
      </c>
      <c r="I3781" s="33"/>
      <c r="O3781" s="6" t="s">
        <v>9811</v>
      </c>
      <c r="P3781" s="8" t="str">
        <f t="shared" si="1"/>
        <v/>
      </c>
      <c r="Q3781" s="8" t="str">
        <f t="shared" si="14"/>
        <v/>
      </c>
      <c r="R3781" s="8" t="str">
        <f>if(and(P3781&lt;&gt;"",Q3781&lt;&gt;"newexp",Q3781&lt;&gt;"nostart"),countifs(script_conform_dispatching!A:A,P3781,script_conform_dispatching!B:B,Q3781),"")</f>
        <v/>
      </c>
      <c r="S3781" s="8" t="str">
        <f t="shared" si="3"/>
        <v/>
      </c>
    </row>
    <row r="3782" hidden="1">
      <c r="A3782" s="6" t="s">
        <v>9812</v>
      </c>
      <c r="B3782" s="6" t="s">
        <v>185</v>
      </c>
      <c r="C3782" s="6" t="s">
        <v>1007</v>
      </c>
      <c r="F3782" s="6" t="s">
        <v>415</v>
      </c>
      <c r="G3782" s="6" t="s">
        <v>416</v>
      </c>
      <c r="H3782" s="8" t="str">
        <f>VLOOKUP(C3782,agent_name_matching!A:B,2,false)</f>
        <v>Assessor LLM</v>
      </c>
      <c r="I3782" s="32" t="s">
        <v>1008</v>
      </c>
      <c r="J3782" s="6" t="s">
        <v>418</v>
      </c>
      <c r="L3782" s="6">
        <v>4158.0</v>
      </c>
      <c r="M3782" s="6">
        <v>14.0</v>
      </c>
      <c r="N3782" s="6">
        <v>815.0</v>
      </c>
      <c r="O3782" s="6" t="s">
        <v>9813</v>
      </c>
      <c r="P3782" s="8" t="str">
        <f t="shared" si="1"/>
        <v/>
      </c>
      <c r="Q3782" s="8" t="str">
        <f t="shared" si="14"/>
        <v/>
      </c>
      <c r="R3782" s="8" t="str">
        <f>if(and(P3782&lt;&gt;"",Q3782&lt;&gt;"newexp",Q3782&lt;&gt;"nostart"),countifs(script_conform_dispatching!A:A,P3782,script_conform_dispatching!B:B,Q3782),"")</f>
        <v/>
      </c>
      <c r="S3782" s="8" t="str">
        <f t="shared" si="3"/>
        <v/>
      </c>
    </row>
    <row r="3783" hidden="1">
      <c r="A3783" s="6" t="s">
        <v>9814</v>
      </c>
      <c r="B3783" s="6" t="s">
        <v>185</v>
      </c>
      <c r="C3783" s="6" t="s">
        <v>1011</v>
      </c>
      <c r="F3783" s="6" t="s">
        <v>415</v>
      </c>
      <c r="G3783" s="6" t="s">
        <v>416</v>
      </c>
      <c r="H3783" s="8" t="str">
        <f>VLOOKUP(C3783,agent_name_matching!A:B,2,false)</f>
        <v>Dialog LLM</v>
      </c>
      <c r="I3783" s="32" t="s">
        <v>9815</v>
      </c>
      <c r="J3783" s="6" t="s">
        <v>418</v>
      </c>
      <c r="L3783" s="6">
        <v>9767.0</v>
      </c>
      <c r="M3783" s="6">
        <v>102.0</v>
      </c>
      <c r="N3783" s="6">
        <v>3453.0</v>
      </c>
      <c r="O3783" s="6" t="s">
        <v>9816</v>
      </c>
      <c r="P3783" s="8" t="str">
        <f t="shared" si="1"/>
        <v/>
      </c>
      <c r="Q3783" s="8" t="str">
        <f t="shared" si="14"/>
        <v/>
      </c>
      <c r="R3783" s="8" t="str">
        <f>if(and(P3783&lt;&gt;"",Q3783&lt;&gt;"newexp",Q3783&lt;&gt;"nostart"),countifs(script_conform_dispatching!A:A,P3783,script_conform_dispatching!B:B,Q3783),"")</f>
        <v/>
      </c>
      <c r="S3783" s="8" t="str">
        <f t="shared" si="3"/>
        <v/>
      </c>
    </row>
    <row r="3784" hidden="1">
      <c r="A3784" s="6" t="s">
        <v>9817</v>
      </c>
      <c r="B3784" s="6" t="s">
        <v>185</v>
      </c>
      <c r="C3784" s="6" t="s">
        <v>37</v>
      </c>
      <c r="F3784" s="6" t="s">
        <v>415</v>
      </c>
      <c r="G3784" s="6" t="s">
        <v>416</v>
      </c>
      <c r="H3784" s="8" t="str">
        <f>VLOOKUP(C3784,agent_name_matching!A:B,2,false)</f>
        <v>Patient LLM</v>
      </c>
      <c r="I3784" s="32" t="s">
        <v>9818</v>
      </c>
      <c r="J3784" s="6" t="s">
        <v>418</v>
      </c>
      <c r="K3784" s="6">
        <v>1.0</v>
      </c>
      <c r="L3784" s="6">
        <v>3862.0</v>
      </c>
      <c r="M3784" s="6">
        <v>54.0</v>
      </c>
      <c r="N3784" s="6">
        <v>1223.0</v>
      </c>
      <c r="O3784" s="6" t="s">
        <v>9819</v>
      </c>
      <c r="P3784" s="8" t="str">
        <f t="shared" si="1"/>
        <v/>
      </c>
      <c r="Q3784" s="8" t="str">
        <f t="shared" si="14"/>
        <v/>
      </c>
      <c r="R3784" s="8" t="str">
        <f>if(and(P3784&lt;&gt;"",Q3784&lt;&gt;"newexp",Q3784&lt;&gt;"nostart"),countifs(script_conform_dispatching!A:A,P3784,script_conform_dispatching!B:B,Q3784),"")</f>
        <v/>
      </c>
      <c r="S3784" s="8" t="str">
        <f t="shared" si="3"/>
        <v/>
      </c>
    </row>
    <row r="3785" hidden="1">
      <c r="A3785" s="6" t="s">
        <v>9820</v>
      </c>
      <c r="B3785" s="6" t="s">
        <v>185</v>
      </c>
      <c r="C3785" s="6" t="s">
        <v>411</v>
      </c>
      <c r="H3785" s="8" t="str">
        <f>VLOOKUP(C3785,agent_name_matching!A:B,2,false)</f>
        <v>System</v>
      </c>
      <c r="I3785" s="33"/>
      <c r="O3785" s="6" t="s">
        <v>9821</v>
      </c>
      <c r="P3785" s="8" t="str">
        <f t="shared" si="1"/>
        <v/>
      </c>
      <c r="Q3785" s="8" t="str">
        <f t="shared" si="14"/>
        <v/>
      </c>
      <c r="R3785" s="8" t="str">
        <f>if(and(P3785&lt;&gt;"",Q3785&lt;&gt;"newexp",Q3785&lt;&gt;"nostart"),countifs(script_conform_dispatching!A:A,P3785,script_conform_dispatching!B:B,Q3785),"")</f>
        <v/>
      </c>
      <c r="S3785" s="8" t="str">
        <f t="shared" si="3"/>
        <v/>
      </c>
    </row>
    <row r="3786" hidden="1">
      <c r="A3786" s="6" t="s">
        <v>9822</v>
      </c>
      <c r="B3786" s="6" t="s">
        <v>185</v>
      </c>
      <c r="C3786" s="6" t="s">
        <v>1007</v>
      </c>
      <c r="F3786" s="6" t="s">
        <v>415</v>
      </c>
      <c r="G3786" s="6" t="s">
        <v>416</v>
      </c>
      <c r="H3786" s="8" t="str">
        <f>VLOOKUP(C3786,agent_name_matching!A:B,2,false)</f>
        <v>Assessor LLM</v>
      </c>
      <c r="I3786" s="32" t="s">
        <v>1008</v>
      </c>
      <c r="J3786" s="6" t="s">
        <v>418</v>
      </c>
      <c r="L3786" s="6">
        <v>4320.0</v>
      </c>
      <c r="M3786" s="6">
        <v>14.0</v>
      </c>
      <c r="N3786" s="6">
        <v>809.0</v>
      </c>
      <c r="O3786" s="6" t="s">
        <v>9823</v>
      </c>
      <c r="P3786" s="8" t="str">
        <f t="shared" si="1"/>
        <v/>
      </c>
      <c r="Q3786" s="8" t="str">
        <f t="shared" si="14"/>
        <v/>
      </c>
      <c r="R3786" s="8" t="str">
        <f>if(and(P3786&lt;&gt;"",Q3786&lt;&gt;"newexp",Q3786&lt;&gt;"nostart"),countifs(script_conform_dispatching!A:A,P3786,script_conform_dispatching!B:B,Q3786),"")</f>
        <v/>
      </c>
      <c r="S3786" s="8" t="str">
        <f t="shared" si="3"/>
        <v/>
      </c>
    </row>
    <row r="3787" hidden="1">
      <c r="A3787" s="6" t="s">
        <v>9824</v>
      </c>
      <c r="B3787" s="6" t="s">
        <v>185</v>
      </c>
      <c r="C3787" s="6" t="s">
        <v>1011</v>
      </c>
      <c r="F3787" s="6" t="s">
        <v>415</v>
      </c>
      <c r="G3787" s="6" t="s">
        <v>416</v>
      </c>
      <c r="H3787" s="8" t="str">
        <f>VLOOKUP(C3787,agent_name_matching!A:B,2,false)</f>
        <v>Dialog LLM</v>
      </c>
      <c r="I3787" s="32" t="s">
        <v>9825</v>
      </c>
      <c r="J3787" s="6" t="s">
        <v>418</v>
      </c>
      <c r="L3787" s="6">
        <v>10175.0</v>
      </c>
      <c r="M3787" s="6">
        <v>73.0</v>
      </c>
      <c r="N3787" s="6">
        <v>2026.0</v>
      </c>
      <c r="O3787" s="6" t="s">
        <v>9826</v>
      </c>
      <c r="P3787" s="8" t="str">
        <f t="shared" si="1"/>
        <v/>
      </c>
      <c r="Q3787" s="8" t="str">
        <f t="shared" si="14"/>
        <v/>
      </c>
      <c r="R3787" s="8" t="str">
        <f>if(and(P3787&lt;&gt;"",Q3787&lt;&gt;"newexp",Q3787&lt;&gt;"nostart"),countifs(script_conform_dispatching!A:A,P3787,script_conform_dispatching!B:B,Q3787),"")</f>
        <v/>
      </c>
      <c r="S3787" s="8" t="str">
        <f t="shared" si="3"/>
        <v/>
      </c>
    </row>
    <row r="3788" hidden="1">
      <c r="A3788" s="6" t="s">
        <v>9827</v>
      </c>
      <c r="B3788" s="6" t="s">
        <v>185</v>
      </c>
      <c r="C3788" s="6" t="s">
        <v>37</v>
      </c>
      <c r="F3788" s="6" t="s">
        <v>415</v>
      </c>
      <c r="G3788" s="6" t="s">
        <v>416</v>
      </c>
      <c r="H3788" s="8" t="str">
        <f>VLOOKUP(C3788,agent_name_matching!A:B,2,false)</f>
        <v>Patient LLM</v>
      </c>
      <c r="I3788" s="32" t="s">
        <v>9828</v>
      </c>
      <c r="J3788" s="6" t="s">
        <v>418</v>
      </c>
      <c r="K3788" s="6">
        <v>1.0</v>
      </c>
      <c r="L3788" s="6">
        <v>3997.0</v>
      </c>
      <c r="M3788" s="6">
        <v>43.0</v>
      </c>
      <c r="N3788" s="6">
        <v>1427.0</v>
      </c>
      <c r="O3788" s="6" t="s">
        <v>9829</v>
      </c>
      <c r="P3788" s="8" t="str">
        <f t="shared" si="1"/>
        <v/>
      </c>
      <c r="Q3788" s="8" t="str">
        <f t="shared" si="14"/>
        <v/>
      </c>
      <c r="R3788" s="8" t="str">
        <f>if(and(P3788&lt;&gt;"",Q3788&lt;&gt;"newexp",Q3788&lt;&gt;"nostart"),countifs(script_conform_dispatching!A:A,P3788,script_conform_dispatching!B:B,Q3788),"")</f>
        <v/>
      </c>
      <c r="S3788" s="8" t="str">
        <f t="shared" si="3"/>
        <v/>
      </c>
    </row>
    <row r="3789" hidden="1">
      <c r="A3789" s="6" t="s">
        <v>9830</v>
      </c>
      <c r="B3789" s="6" t="s">
        <v>185</v>
      </c>
      <c r="C3789" s="6" t="s">
        <v>411</v>
      </c>
      <c r="H3789" s="8" t="str">
        <f>VLOOKUP(C3789,agent_name_matching!A:B,2,false)</f>
        <v>System</v>
      </c>
      <c r="I3789" s="33"/>
      <c r="O3789" s="6" t="s">
        <v>9831</v>
      </c>
      <c r="P3789" s="8" t="str">
        <f t="shared" si="1"/>
        <v/>
      </c>
      <c r="Q3789" s="8" t="str">
        <f t="shared" si="14"/>
        <v/>
      </c>
      <c r="R3789" s="8" t="str">
        <f>if(and(P3789&lt;&gt;"",Q3789&lt;&gt;"newexp",Q3789&lt;&gt;"nostart"),countifs(script_conform_dispatching!A:A,P3789,script_conform_dispatching!B:B,Q3789),"")</f>
        <v/>
      </c>
      <c r="S3789" s="8" t="str">
        <f t="shared" si="3"/>
        <v/>
      </c>
    </row>
    <row r="3790" hidden="1">
      <c r="A3790" s="6" t="s">
        <v>9832</v>
      </c>
      <c r="B3790" s="6" t="s">
        <v>185</v>
      </c>
      <c r="C3790" s="6" t="s">
        <v>1007</v>
      </c>
      <c r="F3790" s="6" t="s">
        <v>415</v>
      </c>
      <c r="G3790" s="6" t="s">
        <v>416</v>
      </c>
      <c r="H3790" s="8" t="str">
        <f>VLOOKUP(C3790,agent_name_matching!A:B,2,false)</f>
        <v>Assessor LLM</v>
      </c>
      <c r="I3790" s="32" t="s">
        <v>1040</v>
      </c>
      <c r="J3790" s="6" t="s">
        <v>418</v>
      </c>
      <c r="L3790" s="6">
        <v>4442.0</v>
      </c>
      <c r="M3790" s="6">
        <v>12.0</v>
      </c>
      <c r="N3790" s="6">
        <v>799.0</v>
      </c>
      <c r="O3790" s="6" t="s">
        <v>9833</v>
      </c>
      <c r="P3790" s="8" t="str">
        <f t="shared" si="1"/>
        <v/>
      </c>
      <c r="Q3790" s="8" t="str">
        <f t="shared" si="14"/>
        <v/>
      </c>
      <c r="R3790" s="8" t="str">
        <f>if(and(P3790&lt;&gt;"",Q3790&lt;&gt;"newexp",Q3790&lt;&gt;"nostart"),countifs(script_conform_dispatching!A:A,P3790,script_conform_dispatching!B:B,Q3790),"")</f>
        <v/>
      </c>
      <c r="S3790" s="8" t="str">
        <f t="shared" si="3"/>
        <v/>
      </c>
    </row>
    <row r="3791" hidden="1">
      <c r="A3791" s="6" t="s">
        <v>9834</v>
      </c>
      <c r="B3791" s="6" t="s">
        <v>185</v>
      </c>
      <c r="C3791" s="6" t="s">
        <v>407</v>
      </c>
      <c r="D3791" s="6">
        <v>4.0</v>
      </c>
      <c r="E3791" s="6" t="s">
        <v>445</v>
      </c>
      <c r="H3791" s="8" t="str">
        <f>VLOOKUP(C3791,agent_name_matching!A:B,2,false)</f>
        <v>--</v>
      </c>
      <c r="I3791" s="33"/>
      <c r="O3791" s="6" t="s">
        <v>9835</v>
      </c>
      <c r="P3791" s="8">
        <f t="shared" si="1"/>
        <v>4</v>
      </c>
      <c r="Q3791" s="8">
        <f t="shared" si="14"/>
        <v>7</v>
      </c>
      <c r="R3791" s="8">
        <f>if(and(P3791&lt;&gt;"",Q3791&lt;&gt;"newexp",Q3791&lt;&gt;"nostart"),countifs(script_conform_dispatching!A:A,P3791,script_conform_dispatching!B:B,Q3791),"")</f>
        <v>1</v>
      </c>
      <c r="S3791" s="8" t="str">
        <f t="shared" si="3"/>
        <v/>
      </c>
    </row>
    <row r="3792" hidden="1">
      <c r="A3792" s="6" t="s">
        <v>9836</v>
      </c>
      <c r="B3792" s="6" t="s">
        <v>185</v>
      </c>
      <c r="C3792" s="6" t="s">
        <v>1045</v>
      </c>
      <c r="F3792" s="6" t="s">
        <v>415</v>
      </c>
      <c r="G3792" s="6" t="s">
        <v>416</v>
      </c>
      <c r="H3792" s="8" t="str">
        <f>VLOOKUP(C3792,agent_name_matching!A:B,2,false)</f>
        <v>Dispatcher LLM</v>
      </c>
      <c r="I3792" s="32" t="s">
        <v>9837</v>
      </c>
      <c r="J3792" s="6" t="s">
        <v>418</v>
      </c>
      <c r="L3792" s="6">
        <v>5859.0</v>
      </c>
      <c r="M3792" s="6">
        <v>207.0</v>
      </c>
      <c r="N3792" s="6">
        <v>4108.0</v>
      </c>
      <c r="O3792" s="6" t="s">
        <v>9838</v>
      </c>
      <c r="P3792" s="8" t="str">
        <f t="shared" si="1"/>
        <v/>
      </c>
      <c r="Q3792" s="8" t="str">
        <f t="shared" si="14"/>
        <v/>
      </c>
      <c r="R3792" s="8" t="str">
        <f>if(and(P3792&lt;&gt;"",Q3792&lt;&gt;"newexp",Q3792&lt;&gt;"nostart"),countifs(script_conform_dispatching!A:A,P3792,script_conform_dispatching!B:B,Q3792),"")</f>
        <v/>
      </c>
      <c r="S3792" s="8" t="str">
        <f t="shared" si="3"/>
        <v/>
      </c>
    </row>
    <row r="3793" hidden="1">
      <c r="A3793" s="6" t="s">
        <v>9839</v>
      </c>
      <c r="B3793" s="6" t="s">
        <v>185</v>
      </c>
      <c r="C3793" s="6" t="s">
        <v>407</v>
      </c>
      <c r="D3793" s="6">
        <v>7.0</v>
      </c>
      <c r="E3793" s="6" t="s">
        <v>408</v>
      </c>
      <c r="H3793" s="8" t="str">
        <f>VLOOKUP(C3793,agent_name_matching!A:B,2,false)</f>
        <v>--</v>
      </c>
      <c r="I3793" s="33"/>
      <c r="O3793" s="6" t="s">
        <v>9840</v>
      </c>
      <c r="P3793" s="8" t="str">
        <f t="shared" si="1"/>
        <v/>
      </c>
      <c r="Q3793" s="8" t="str">
        <f t="shared" si="14"/>
        <v/>
      </c>
      <c r="R3793" s="8" t="str">
        <f>if(and(P3793&lt;&gt;"",Q3793&lt;&gt;"newexp",Q3793&lt;&gt;"nostart"),countifs(script_conform_dispatching!A:A,P3793,script_conform_dispatching!B:B,Q3793),"")</f>
        <v/>
      </c>
      <c r="S3793" s="8" t="str">
        <f t="shared" si="3"/>
        <v/>
      </c>
    </row>
    <row r="3794" hidden="1">
      <c r="A3794" s="6" t="s">
        <v>9841</v>
      </c>
      <c r="B3794" s="6" t="s">
        <v>185</v>
      </c>
      <c r="C3794" s="6" t="s">
        <v>1011</v>
      </c>
      <c r="F3794" s="6" t="s">
        <v>415</v>
      </c>
      <c r="G3794" s="6" t="s">
        <v>416</v>
      </c>
      <c r="H3794" s="8" t="str">
        <f>VLOOKUP(C3794,agent_name_matching!A:B,2,false)</f>
        <v>Dialog LLM</v>
      </c>
      <c r="I3794" s="32" t="s">
        <v>9842</v>
      </c>
      <c r="J3794" s="6" t="s">
        <v>418</v>
      </c>
      <c r="L3794" s="6">
        <v>10752.0</v>
      </c>
      <c r="M3794" s="6">
        <v>235.0</v>
      </c>
      <c r="N3794" s="6">
        <v>4360.0</v>
      </c>
      <c r="O3794" s="6" t="s">
        <v>9843</v>
      </c>
      <c r="P3794" s="8" t="str">
        <f t="shared" si="1"/>
        <v/>
      </c>
      <c r="Q3794" s="8" t="str">
        <f t="shared" si="14"/>
        <v/>
      </c>
      <c r="R3794" s="8" t="str">
        <f>if(and(P3794&lt;&gt;"",Q3794&lt;&gt;"newexp",Q3794&lt;&gt;"nostart"),countifs(script_conform_dispatching!A:A,P3794,script_conform_dispatching!B:B,Q3794),"")</f>
        <v/>
      </c>
      <c r="S3794" s="8" t="str">
        <f t="shared" si="3"/>
        <v/>
      </c>
    </row>
    <row r="3795" hidden="1">
      <c r="A3795" s="6" t="s">
        <v>9844</v>
      </c>
      <c r="B3795" s="6" t="s">
        <v>185</v>
      </c>
      <c r="C3795" s="6" t="s">
        <v>450</v>
      </c>
      <c r="F3795" s="6" t="s">
        <v>415</v>
      </c>
      <c r="G3795" s="6" t="s">
        <v>416</v>
      </c>
      <c r="H3795" s="8" t="str">
        <f>VLOOKUP(C3795,agent_name_matching!A:B,2,false)</f>
        <v>Validator LLM</v>
      </c>
      <c r="I3795" s="32" t="s">
        <v>9845</v>
      </c>
      <c r="J3795" s="6" t="s">
        <v>452</v>
      </c>
      <c r="L3795" s="6">
        <v>4500.0</v>
      </c>
      <c r="M3795" s="6">
        <v>41.0</v>
      </c>
      <c r="N3795" s="6">
        <v>1217.0</v>
      </c>
      <c r="O3795" s="6" t="s">
        <v>9846</v>
      </c>
      <c r="P3795" s="8" t="str">
        <f t="shared" si="1"/>
        <v/>
      </c>
      <c r="Q3795" s="8" t="str">
        <f t="shared" si="14"/>
        <v/>
      </c>
      <c r="R3795" s="8" t="str">
        <f>if(and(P3795&lt;&gt;"",Q3795&lt;&gt;"newexp",Q3795&lt;&gt;"nostart"),countifs(script_conform_dispatching!A:A,P3795,script_conform_dispatching!B:B,Q3795),"")</f>
        <v/>
      </c>
      <c r="S3795" s="8" t="str">
        <f t="shared" si="3"/>
        <v/>
      </c>
    </row>
    <row r="3796" hidden="1">
      <c r="A3796" s="6" t="s">
        <v>9847</v>
      </c>
      <c r="B3796" s="6" t="s">
        <v>185</v>
      </c>
      <c r="C3796" s="6" t="s">
        <v>37</v>
      </c>
      <c r="F3796" s="6" t="s">
        <v>415</v>
      </c>
      <c r="G3796" s="6" t="s">
        <v>416</v>
      </c>
      <c r="H3796" s="8" t="str">
        <f>VLOOKUP(C3796,agent_name_matching!A:B,2,false)</f>
        <v>Patient LLM</v>
      </c>
      <c r="I3796" s="32" t="s">
        <v>9848</v>
      </c>
      <c r="J3796" s="6" t="s">
        <v>418</v>
      </c>
      <c r="K3796" s="6">
        <v>1.0</v>
      </c>
      <c r="L3796" s="6">
        <v>4283.0</v>
      </c>
      <c r="M3796" s="6">
        <v>49.0</v>
      </c>
      <c r="N3796" s="6">
        <v>1221.0</v>
      </c>
      <c r="O3796" s="6" t="s">
        <v>9849</v>
      </c>
      <c r="P3796" s="8" t="str">
        <f t="shared" si="1"/>
        <v/>
      </c>
      <c r="Q3796" s="8" t="str">
        <f t="shared" si="14"/>
        <v/>
      </c>
      <c r="R3796" s="8" t="str">
        <f>if(and(P3796&lt;&gt;"",Q3796&lt;&gt;"newexp",Q3796&lt;&gt;"nostart"),countifs(script_conform_dispatching!A:A,P3796,script_conform_dispatching!B:B,Q3796),"")</f>
        <v/>
      </c>
      <c r="S3796" s="8" t="str">
        <f t="shared" si="3"/>
        <v/>
      </c>
    </row>
    <row r="3797" hidden="1">
      <c r="A3797" s="6" t="s">
        <v>9850</v>
      </c>
      <c r="B3797" s="6" t="s">
        <v>185</v>
      </c>
      <c r="C3797" s="6" t="s">
        <v>411</v>
      </c>
      <c r="H3797" s="8" t="str">
        <f>VLOOKUP(C3797,agent_name_matching!A:B,2,false)</f>
        <v>System</v>
      </c>
      <c r="I3797" s="33"/>
      <c r="O3797" s="6" t="s">
        <v>9851</v>
      </c>
      <c r="P3797" s="8" t="str">
        <f t="shared" si="1"/>
        <v/>
      </c>
      <c r="Q3797" s="8" t="str">
        <f t="shared" si="14"/>
        <v/>
      </c>
      <c r="R3797" s="8" t="str">
        <f>if(and(P3797&lt;&gt;"",Q3797&lt;&gt;"newexp",Q3797&lt;&gt;"nostart"),countifs(script_conform_dispatching!A:A,P3797,script_conform_dispatching!B:B,Q3797),"")</f>
        <v/>
      </c>
      <c r="S3797" s="8" t="str">
        <f t="shared" si="3"/>
        <v/>
      </c>
    </row>
    <row r="3798" hidden="1">
      <c r="A3798" s="6" t="s">
        <v>9852</v>
      </c>
      <c r="B3798" s="6" t="s">
        <v>185</v>
      </c>
      <c r="C3798" s="6" t="s">
        <v>1007</v>
      </c>
      <c r="F3798" s="6" t="s">
        <v>415</v>
      </c>
      <c r="G3798" s="6" t="s">
        <v>416</v>
      </c>
      <c r="H3798" s="8" t="str">
        <f>VLOOKUP(C3798,agent_name_matching!A:B,2,false)</f>
        <v>Assessor LLM</v>
      </c>
      <c r="I3798" s="32" t="s">
        <v>1008</v>
      </c>
      <c r="J3798" s="6" t="s">
        <v>418</v>
      </c>
      <c r="L3798" s="6">
        <v>4729.0</v>
      </c>
      <c r="M3798" s="6">
        <v>14.0</v>
      </c>
      <c r="N3798" s="6">
        <v>739.0</v>
      </c>
      <c r="O3798" s="6" t="s">
        <v>9853</v>
      </c>
      <c r="P3798" s="8" t="str">
        <f t="shared" si="1"/>
        <v/>
      </c>
      <c r="Q3798" s="8" t="str">
        <f t="shared" si="14"/>
        <v/>
      </c>
      <c r="R3798" s="8" t="str">
        <f>if(and(P3798&lt;&gt;"",Q3798&lt;&gt;"newexp",Q3798&lt;&gt;"nostart"),countifs(script_conform_dispatching!A:A,P3798,script_conform_dispatching!B:B,Q3798),"")</f>
        <v/>
      </c>
      <c r="S3798" s="8" t="str">
        <f t="shared" si="3"/>
        <v/>
      </c>
    </row>
    <row r="3799" hidden="1">
      <c r="A3799" s="6" t="s">
        <v>9854</v>
      </c>
      <c r="B3799" s="6" t="s">
        <v>185</v>
      </c>
      <c r="C3799" s="6" t="s">
        <v>1011</v>
      </c>
      <c r="F3799" s="6" t="s">
        <v>415</v>
      </c>
      <c r="G3799" s="6" t="s">
        <v>416</v>
      </c>
      <c r="H3799" s="8" t="str">
        <f>VLOOKUP(C3799,agent_name_matching!A:B,2,false)</f>
        <v>Dialog LLM</v>
      </c>
      <c r="I3799" s="32" t="s">
        <v>9855</v>
      </c>
      <c r="J3799" s="6" t="s">
        <v>418</v>
      </c>
      <c r="L3799" s="6">
        <v>11285.0</v>
      </c>
      <c r="M3799" s="6">
        <v>226.0</v>
      </c>
      <c r="N3799" s="6">
        <v>3603.0</v>
      </c>
      <c r="O3799" s="6" t="s">
        <v>9856</v>
      </c>
      <c r="P3799" s="8" t="str">
        <f t="shared" si="1"/>
        <v/>
      </c>
      <c r="Q3799" s="8" t="str">
        <f t="shared" si="14"/>
        <v/>
      </c>
      <c r="R3799" s="8" t="str">
        <f>if(and(P3799&lt;&gt;"",Q3799&lt;&gt;"newexp",Q3799&lt;&gt;"nostart"),countifs(script_conform_dispatching!A:A,P3799,script_conform_dispatching!B:B,Q3799),"")</f>
        <v/>
      </c>
      <c r="S3799" s="8" t="str">
        <f t="shared" si="3"/>
        <v/>
      </c>
    </row>
    <row r="3800" hidden="1">
      <c r="A3800" s="6" t="s">
        <v>9857</v>
      </c>
      <c r="B3800" s="6" t="s">
        <v>185</v>
      </c>
      <c r="C3800" s="6" t="s">
        <v>37</v>
      </c>
      <c r="F3800" s="6" t="s">
        <v>415</v>
      </c>
      <c r="G3800" s="6" t="s">
        <v>416</v>
      </c>
      <c r="H3800" s="8" t="str">
        <f>VLOOKUP(C3800,agent_name_matching!A:B,2,false)</f>
        <v>Patient LLM</v>
      </c>
      <c r="I3800" s="32" t="s">
        <v>9858</v>
      </c>
      <c r="J3800" s="6" t="s">
        <v>418</v>
      </c>
      <c r="K3800" s="6">
        <v>1.0</v>
      </c>
      <c r="L3800" s="6">
        <v>4566.0</v>
      </c>
      <c r="M3800" s="6">
        <v>48.0</v>
      </c>
      <c r="N3800" s="6">
        <v>1264.0</v>
      </c>
      <c r="O3800" s="6" t="s">
        <v>9859</v>
      </c>
      <c r="P3800" s="8" t="str">
        <f t="shared" si="1"/>
        <v/>
      </c>
      <c r="Q3800" s="8" t="str">
        <f t="shared" si="14"/>
        <v/>
      </c>
      <c r="R3800" s="8" t="str">
        <f>if(and(P3800&lt;&gt;"",Q3800&lt;&gt;"newexp",Q3800&lt;&gt;"nostart"),countifs(script_conform_dispatching!A:A,P3800,script_conform_dispatching!B:B,Q3800),"")</f>
        <v/>
      </c>
      <c r="S3800" s="8" t="str">
        <f t="shared" si="3"/>
        <v/>
      </c>
    </row>
    <row r="3801" hidden="1">
      <c r="A3801" s="6" t="s">
        <v>9860</v>
      </c>
      <c r="B3801" s="6" t="s">
        <v>185</v>
      </c>
      <c r="C3801" s="6" t="s">
        <v>411</v>
      </c>
      <c r="H3801" s="8" t="str">
        <f>VLOOKUP(C3801,agent_name_matching!A:B,2,false)</f>
        <v>System</v>
      </c>
      <c r="I3801" s="33"/>
      <c r="O3801" s="6" t="s">
        <v>9861</v>
      </c>
      <c r="P3801" s="8" t="str">
        <f t="shared" si="1"/>
        <v/>
      </c>
      <c r="Q3801" s="8" t="str">
        <f t="shared" si="14"/>
        <v/>
      </c>
      <c r="R3801" s="8" t="str">
        <f>if(and(P3801&lt;&gt;"",Q3801&lt;&gt;"newexp",Q3801&lt;&gt;"nostart"),countifs(script_conform_dispatching!A:A,P3801,script_conform_dispatching!B:B,Q3801),"")</f>
        <v/>
      </c>
      <c r="S3801" s="8" t="str">
        <f t="shared" si="3"/>
        <v/>
      </c>
    </row>
    <row r="3802" hidden="1">
      <c r="A3802" s="6" t="s">
        <v>9862</v>
      </c>
      <c r="B3802" s="6" t="s">
        <v>185</v>
      </c>
      <c r="C3802" s="6" t="s">
        <v>1007</v>
      </c>
      <c r="F3802" s="6" t="s">
        <v>415</v>
      </c>
      <c r="G3802" s="6" t="s">
        <v>416</v>
      </c>
      <c r="H3802" s="8" t="str">
        <f>VLOOKUP(C3802,agent_name_matching!A:B,2,false)</f>
        <v>Assessor LLM</v>
      </c>
      <c r="I3802" s="32" t="s">
        <v>1008</v>
      </c>
      <c r="J3802" s="6" t="s">
        <v>418</v>
      </c>
      <c r="L3802" s="6">
        <v>5008.0</v>
      </c>
      <c r="M3802" s="6">
        <v>14.0</v>
      </c>
      <c r="N3802" s="6">
        <v>688.0</v>
      </c>
      <c r="O3802" s="6" t="s">
        <v>9863</v>
      </c>
      <c r="P3802" s="8" t="str">
        <f t="shared" si="1"/>
        <v/>
      </c>
      <c r="Q3802" s="8" t="str">
        <f t="shared" si="14"/>
        <v/>
      </c>
      <c r="R3802" s="8" t="str">
        <f>if(and(P3802&lt;&gt;"",Q3802&lt;&gt;"newexp",Q3802&lt;&gt;"nostart"),countifs(script_conform_dispatching!A:A,P3802,script_conform_dispatching!B:B,Q3802),"")</f>
        <v/>
      </c>
      <c r="S3802" s="8" t="str">
        <f t="shared" si="3"/>
        <v/>
      </c>
    </row>
    <row r="3803" hidden="1">
      <c r="A3803" s="6" t="s">
        <v>9864</v>
      </c>
      <c r="B3803" s="6" t="s">
        <v>185</v>
      </c>
      <c r="C3803" s="6" t="s">
        <v>1011</v>
      </c>
      <c r="F3803" s="6" t="s">
        <v>415</v>
      </c>
      <c r="G3803" s="6" t="s">
        <v>416</v>
      </c>
      <c r="H3803" s="8" t="str">
        <f>VLOOKUP(C3803,agent_name_matching!A:B,2,false)</f>
        <v>Dialog LLM</v>
      </c>
      <c r="I3803" s="32" t="s">
        <v>9865</v>
      </c>
      <c r="J3803" s="6" t="s">
        <v>418</v>
      </c>
      <c r="L3803" s="6">
        <v>11807.0</v>
      </c>
      <c r="M3803" s="6">
        <v>204.0</v>
      </c>
      <c r="N3803" s="6">
        <v>3785.0</v>
      </c>
      <c r="O3803" s="6" t="s">
        <v>9866</v>
      </c>
      <c r="P3803" s="8" t="str">
        <f t="shared" si="1"/>
        <v/>
      </c>
      <c r="Q3803" s="8" t="str">
        <f t="shared" si="14"/>
        <v/>
      </c>
      <c r="R3803" s="8" t="str">
        <f>if(and(P3803&lt;&gt;"",Q3803&lt;&gt;"newexp",Q3803&lt;&gt;"nostart"),countifs(script_conform_dispatching!A:A,P3803,script_conform_dispatching!B:B,Q3803),"")</f>
        <v/>
      </c>
      <c r="S3803" s="8" t="str">
        <f t="shared" si="3"/>
        <v/>
      </c>
    </row>
    <row r="3804" hidden="1">
      <c r="A3804" s="6" t="s">
        <v>9867</v>
      </c>
      <c r="B3804" s="6" t="s">
        <v>185</v>
      </c>
      <c r="C3804" s="6" t="s">
        <v>37</v>
      </c>
      <c r="F3804" s="6" t="s">
        <v>415</v>
      </c>
      <c r="G3804" s="6" t="s">
        <v>416</v>
      </c>
      <c r="H3804" s="8" t="str">
        <f>VLOOKUP(C3804,agent_name_matching!A:B,2,false)</f>
        <v>Patient LLM</v>
      </c>
      <c r="I3804" s="32" t="s">
        <v>9868</v>
      </c>
      <c r="J3804" s="6" t="s">
        <v>418</v>
      </c>
      <c r="K3804" s="6">
        <v>1.0</v>
      </c>
      <c r="L3804" s="6">
        <v>4826.0</v>
      </c>
      <c r="M3804" s="6">
        <v>30.0</v>
      </c>
      <c r="N3804" s="6">
        <v>1096.0</v>
      </c>
      <c r="O3804" s="6" t="s">
        <v>9869</v>
      </c>
      <c r="P3804" s="8" t="str">
        <f t="shared" si="1"/>
        <v/>
      </c>
      <c r="Q3804" s="8" t="str">
        <f t="shared" si="14"/>
        <v/>
      </c>
      <c r="R3804" s="8" t="str">
        <f>if(and(P3804&lt;&gt;"",Q3804&lt;&gt;"newexp",Q3804&lt;&gt;"nostart"),countifs(script_conform_dispatching!A:A,P3804,script_conform_dispatching!B:B,Q3804),"")</f>
        <v/>
      </c>
      <c r="S3804" s="8" t="str">
        <f t="shared" si="3"/>
        <v/>
      </c>
    </row>
    <row r="3805" hidden="1">
      <c r="A3805" s="6" t="s">
        <v>9870</v>
      </c>
      <c r="B3805" s="6" t="s">
        <v>185</v>
      </c>
      <c r="C3805" s="6" t="s">
        <v>411</v>
      </c>
      <c r="H3805" s="8" t="str">
        <f>VLOOKUP(C3805,agent_name_matching!A:B,2,false)</f>
        <v>System</v>
      </c>
      <c r="I3805" s="33"/>
      <c r="O3805" s="6" t="s">
        <v>9871</v>
      </c>
      <c r="P3805" s="8" t="str">
        <f t="shared" si="1"/>
        <v/>
      </c>
      <c r="Q3805" s="8" t="str">
        <f t="shared" si="14"/>
        <v/>
      </c>
      <c r="R3805" s="8" t="str">
        <f>if(and(P3805&lt;&gt;"",Q3805&lt;&gt;"newexp",Q3805&lt;&gt;"nostart"),countifs(script_conform_dispatching!A:A,P3805,script_conform_dispatching!B:B,Q3805),"")</f>
        <v/>
      </c>
      <c r="S3805" s="8" t="str">
        <f t="shared" si="3"/>
        <v/>
      </c>
    </row>
    <row r="3806" hidden="1">
      <c r="A3806" s="6" t="s">
        <v>9872</v>
      </c>
      <c r="B3806" s="6" t="s">
        <v>185</v>
      </c>
      <c r="C3806" s="6" t="s">
        <v>1007</v>
      </c>
      <c r="F3806" s="6" t="s">
        <v>415</v>
      </c>
      <c r="G3806" s="6" t="s">
        <v>416</v>
      </c>
      <c r="H3806" s="8" t="str">
        <f>VLOOKUP(C3806,agent_name_matching!A:B,2,false)</f>
        <v>Assessor LLM</v>
      </c>
      <c r="I3806" s="32" t="s">
        <v>1008</v>
      </c>
      <c r="J3806" s="6" t="s">
        <v>418</v>
      </c>
      <c r="L3806" s="6">
        <v>5247.0</v>
      </c>
      <c r="M3806" s="6">
        <v>14.0</v>
      </c>
      <c r="N3806" s="6">
        <v>769.0</v>
      </c>
      <c r="O3806" s="6" t="s">
        <v>9873</v>
      </c>
      <c r="P3806" s="8" t="str">
        <f t="shared" si="1"/>
        <v/>
      </c>
      <c r="Q3806" s="8" t="str">
        <f t="shared" si="14"/>
        <v/>
      </c>
      <c r="R3806" s="8" t="str">
        <f>if(and(P3806&lt;&gt;"",Q3806&lt;&gt;"newexp",Q3806&lt;&gt;"nostart"),countifs(script_conform_dispatching!A:A,P3806,script_conform_dispatching!B:B,Q3806),"")</f>
        <v/>
      </c>
      <c r="S3806" s="8" t="str">
        <f t="shared" si="3"/>
        <v/>
      </c>
    </row>
    <row r="3807" hidden="1">
      <c r="A3807" s="6" t="s">
        <v>9874</v>
      </c>
      <c r="B3807" s="6" t="s">
        <v>185</v>
      </c>
      <c r="C3807" s="6" t="s">
        <v>1011</v>
      </c>
      <c r="F3807" s="6" t="s">
        <v>415</v>
      </c>
      <c r="G3807" s="6" t="s">
        <v>416</v>
      </c>
      <c r="H3807" s="8" t="str">
        <f>VLOOKUP(C3807,agent_name_matching!A:B,2,false)</f>
        <v>Dialog LLM</v>
      </c>
      <c r="I3807" s="32" t="s">
        <v>9875</v>
      </c>
      <c r="J3807" s="6" t="s">
        <v>418</v>
      </c>
      <c r="L3807" s="6">
        <v>12289.0</v>
      </c>
      <c r="M3807" s="6">
        <v>70.0</v>
      </c>
      <c r="N3807" s="6">
        <v>1823.0</v>
      </c>
      <c r="O3807" s="6" t="s">
        <v>9876</v>
      </c>
      <c r="P3807" s="8" t="str">
        <f t="shared" si="1"/>
        <v/>
      </c>
      <c r="Q3807" s="8" t="str">
        <f t="shared" si="14"/>
        <v/>
      </c>
      <c r="R3807" s="8" t="str">
        <f>if(and(P3807&lt;&gt;"",Q3807&lt;&gt;"newexp",Q3807&lt;&gt;"nostart"),countifs(script_conform_dispatching!A:A,P3807,script_conform_dispatching!B:B,Q3807),"")</f>
        <v/>
      </c>
      <c r="S3807" s="8" t="str">
        <f t="shared" si="3"/>
        <v/>
      </c>
    </row>
    <row r="3808" hidden="1">
      <c r="A3808" s="6" t="s">
        <v>9877</v>
      </c>
      <c r="B3808" s="6" t="s">
        <v>185</v>
      </c>
      <c r="C3808" s="6" t="s">
        <v>37</v>
      </c>
      <c r="F3808" s="6" t="s">
        <v>415</v>
      </c>
      <c r="G3808" s="6" t="s">
        <v>416</v>
      </c>
      <c r="H3808" s="8" t="str">
        <f>VLOOKUP(C3808,agent_name_matching!A:B,2,false)</f>
        <v>Patient LLM</v>
      </c>
      <c r="I3808" s="32" t="s">
        <v>9878</v>
      </c>
      <c r="J3808" s="6" t="s">
        <v>418</v>
      </c>
      <c r="K3808" s="6">
        <v>1.0</v>
      </c>
      <c r="L3808" s="6">
        <v>4934.0</v>
      </c>
      <c r="M3808" s="6">
        <v>20.0</v>
      </c>
      <c r="N3808" s="6">
        <v>948.0</v>
      </c>
      <c r="O3808" s="6" t="s">
        <v>9879</v>
      </c>
      <c r="P3808" s="8" t="str">
        <f t="shared" si="1"/>
        <v/>
      </c>
      <c r="Q3808" s="8" t="str">
        <f t="shared" si="14"/>
        <v/>
      </c>
      <c r="R3808" s="8" t="str">
        <f>if(and(P3808&lt;&gt;"",Q3808&lt;&gt;"newexp",Q3808&lt;&gt;"nostart"),countifs(script_conform_dispatching!A:A,P3808,script_conform_dispatching!B:B,Q3808),"")</f>
        <v/>
      </c>
      <c r="S3808" s="8" t="str">
        <f t="shared" si="3"/>
        <v/>
      </c>
    </row>
    <row r="3809" hidden="1">
      <c r="A3809" s="6" t="s">
        <v>9880</v>
      </c>
      <c r="B3809" s="6" t="s">
        <v>185</v>
      </c>
      <c r="C3809" s="6" t="s">
        <v>411</v>
      </c>
      <c r="H3809" s="8" t="str">
        <f>VLOOKUP(C3809,agent_name_matching!A:B,2,false)</f>
        <v>System</v>
      </c>
      <c r="I3809" s="33"/>
      <c r="O3809" s="6" t="s">
        <v>9881</v>
      </c>
      <c r="P3809" s="8" t="str">
        <f t="shared" si="1"/>
        <v/>
      </c>
      <c r="Q3809" s="8" t="str">
        <f t="shared" si="14"/>
        <v/>
      </c>
      <c r="R3809" s="8" t="str">
        <f>if(and(P3809&lt;&gt;"",Q3809&lt;&gt;"newexp",Q3809&lt;&gt;"nostart"),countifs(script_conform_dispatching!A:A,P3809,script_conform_dispatching!B:B,Q3809),"")</f>
        <v/>
      </c>
      <c r="S3809" s="8" t="str">
        <f t="shared" si="3"/>
        <v/>
      </c>
    </row>
    <row r="3810" hidden="1">
      <c r="A3810" s="6" t="s">
        <v>9882</v>
      </c>
      <c r="B3810" s="6" t="s">
        <v>185</v>
      </c>
      <c r="C3810" s="6" t="s">
        <v>1007</v>
      </c>
      <c r="F3810" s="6" t="s">
        <v>415</v>
      </c>
      <c r="G3810" s="6" t="s">
        <v>416</v>
      </c>
      <c r="H3810" s="8" t="str">
        <f>VLOOKUP(C3810,agent_name_matching!A:B,2,false)</f>
        <v>Assessor LLM</v>
      </c>
      <c r="I3810" s="32" t="s">
        <v>1008</v>
      </c>
      <c r="J3810" s="6" t="s">
        <v>418</v>
      </c>
      <c r="L3810" s="6">
        <v>5342.0</v>
      </c>
      <c r="M3810" s="6">
        <v>14.0</v>
      </c>
      <c r="N3810" s="6">
        <v>948.0</v>
      </c>
      <c r="O3810" s="6" t="s">
        <v>9883</v>
      </c>
      <c r="P3810" s="8" t="str">
        <f t="shared" si="1"/>
        <v/>
      </c>
      <c r="Q3810" s="8" t="str">
        <f t="shared" si="14"/>
        <v/>
      </c>
      <c r="R3810" s="8" t="str">
        <f>if(and(P3810&lt;&gt;"",Q3810&lt;&gt;"newexp",Q3810&lt;&gt;"nostart"),countifs(script_conform_dispatching!A:A,P3810,script_conform_dispatching!B:B,Q3810),"")</f>
        <v/>
      </c>
      <c r="S3810" s="8" t="str">
        <f t="shared" si="3"/>
        <v/>
      </c>
    </row>
    <row r="3811" hidden="1">
      <c r="A3811" s="6" t="s">
        <v>9884</v>
      </c>
      <c r="B3811" s="6" t="s">
        <v>185</v>
      </c>
      <c r="C3811" s="6" t="s">
        <v>1011</v>
      </c>
      <c r="F3811" s="6" t="s">
        <v>415</v>
      </c>
      <c r="G3811" s="6" t="s">
        <v>416</v>
      </c>
      <c r="H3811" s="8" t="str">
        <f>VLOOKUP(C3811,agent_name_matching!A:B,2,false)</f>
        <v>Dialog LLM</v>
      </c>
      <c r="I3811" s="32" t="s">
        <v>9885</v>
      </c>
      <c r="J3811" s="6" t="s">
        <v>418</v>
      </c>
      <c r="L3811" s="6">
        <v>12627.0</v>
      </c>
      <c r="M3811" s="6">
        <v>23.0</v>
      </c>
      <c r="N3811" s="6">
        <v>1386.0</v>
      </c>
      <c r="O3811" s="6" t="s">
        <v>9886</v>
      </c>
      <c r="P3811" s="8" t="str">
        <f t="shared" si="1"/>
        <v/>
      </c>
      <c r="Q3811" s="8" t="str">
        <f t="shared" si="14"/>
        <v/>
      </c>
      <c r="R3811" s="8" t="str">
        <f>if(and(P3811&lt;&gt;"",Q3811&lt;&gt;"newexp",Q3811&lt;&gt;"nostart"),countifs(script_conform_dispatching!A:A,P3811,script_conform_dispatching!B:B,Q3811),"")</f>
        <v/>
      </c>
      <c r="S3811" s="8" t="str">
        <f t="shared" si="3"/>
        <v/>
      </c>
    </row>
    <row r="3812" hidden="1">
      <c r="A3812" s="6" t="s">
        <v>9887</v>
      </c>
      <c r="B3812" s="6" t="s">
        <v>185</v>
      </c>
      <c r="C3812" s="6" t="s">
        <v>37</v>
      </c>
      <c r="F3812" s="6" t="s">
        <v>415</v>
      </c>
      <c r="G3812" s="6" t="s">
        <v>416</v>
      </c>
      <c r="H3812" s="8" t="str">
        <f>VLOOKUP(C3812,agent_name_matching!A:B,2,false)</f>
        <v>Patient LLM</v>
      </c>
      <c r="I3812" s="32" t="s">
        <v>9888</v>
      </c>
      <c r="J3812" s="6" t="s">
        <v>418</v>
      </c>
      <c r="K3812" s="6">
        <v>1.0</v>
      </c>
      <c r="L3812" s="6">
        <v>4985.0</v>
      </c>
      <c r="M3812" s="6">
        <v>23.0</v>
      </c>
      <c r="N3812" s="6">
        <v>1005.0</v>
      </c>
      <c r="O3812" s="6" t="s">
        <v>9889</v>
      </c>
      <c r="P3812" s="8" t="str">
        <f t="shared" si="1"/>
        <v/>
      </c>
      <c r="Q3812" s="8" t="str">
        <f t="shared" si="14"/>
        <v/>
      </c>
      <c r="R3812" s="8" t="str">
        <f>if(and(P3812&lt;&gt;"",Q3812&lt;&gt;"newexp",Q3812&lt;&gt;"nostart"),countifs(script_conform_dispatching!A:A,P3812,script_conform_dispatching!B:B,Q3812),"")</f>
        <v/>
      </c>
      <c r="S3812" s="8" t="str">
        <f t="shared" si="3"/>
        <v/>
      </c>
    </row>
    <row r="3813" hidden="1">
      <c r="A3813" s="6" t="s">
        <v>9890</v>
      </c>
      <c r="B3813" s="6" t="s">
        <v>185</v>
      </c>
      <c r="C3813" s="6" t="s">
        <v>411</v>
      </c>
      <c r="H3813" s="8" t="str">
        <f>VLOOKUP(C3813,agent_name_matching!A:B,2,false)</f>
        <v>System</v>
      </c>
      <c r="I3813" s="33"/>
      <c r="O3813" s="6" t="s">
        <v>9891</v>
      </c>
      <c r="P3813" s="8" t="str">
        <f t="shared" si="1"/>
        <v/>
      </c>
      <c r="Q3813" s="8" t="str">
        <f t="shared" si="14"/>
        <v/>
      </c>
      <c r="R3813" s="8" t="str">
        <f>if(and(P3813&lt;&gt;"",Q3813&lt;&gt;"newexp",Q3813&lt;&gt;"nostart"),countifs(script_conform_dispatching!A:A,P3813,script_conform_dispatching!B:B,Q3813),"")</f>
        <v/>
      </c>
      <c r="S3813" s="8" t="str">
        <f t="shared" si="3"/>
        <v/>
      </c>
    </row>
    <row r="3814" hidden="1">
      <c r="A3814" s="6" t="s">
        <v>9892</v>
      </c>
      <c r="B3814" s="6" t="s">
        <v>185</v>
      </c>
      <c r="C3814" s="6" t="s">
        <v>1007</v>
      </c>
      <c r="F3814" s="6" t="s">
        <v>415</v>
      </c>
      <c r="G3814" s="6" t="s">
        <v>416</v>
      </c>
      <c r="H3814" s="8" t="str">
        <f>VLOOKUP(C3814,agent_name_matching!A:B,2,false)</f>
        <v>Assessor LLM</v>
      </c>
      <c r="I3814" s="32" t="s">
        <v>1008</v>
      </c>
      <c r="J3814" s="6" t="s">
        <v>418</v>
      </c>
      <c r="L3814" s="6">
        <v>5393.0</v>
      </c>
      <c r="M3814" s="6">
        <v>14.0</v>
      </c>
      <c r="N3814" s="6">
        <v>914.0</v>
      </c>
      <c r="O3814" s="6" t="s">
        <v>9893</v>
      </c>
      <c r="P3814" s="8" t="str">
        <f t="shared" si="1"/>
        <v/>
      </c>
      <c r="Q3814" s="8" t="str">
        <f t="shared" si="14"/>
        <v/>
      </c>
      <c r="R3814" s="8" t="str">
        <f>if(and(P3814&lt;&gt;"",Q3814&lt;&gt;"newexp",Q3814&lt;&gt;"nostart"),countifs(script_conform_dispatching!A:A,P3814,script_conform_dispatching!B:B,Q3814),"")</f>
        <v/>
      </c>
      <c r="S3814" s="8" t="str">
        <f t="shared" si="3"/>
        <v/>
      </c>
    </row>
    <row r="3815" hidden="1">
      <c r="A3815" s="6" t="s">
        <v>9894</v>
      </c>
      <c r="B3815" s="6" t="s">
        <v>185</v>
      </c>
      <c r="C3815" s="6" t="s">
        <v>1011</v>
      </c>
      <c r="F3815" s="6" t="s">
        <v>415</v>
      </c>
      <c r="G3815" s="6" t="s">
        <v>416</v>
      </c>
      <c r="H3815" s="8" t="str">
        <f>VLOOKUP(C3815,agent_name_matching!A:B,2,false)</f>
        <v>Dialog LLM</v>
      </c>
      <c r="I3815" s="32" t="s">
        <v>9895</v>
      </c>
      <c r="J3815" s="6" t="s">
        <v>418</v>
      </c>
      <c r="L3815" s="6">
        <v>12921.0</v>
      </c>
      <c r="M3815" s="6">
        <v>108.0</v>
      </c>
      <c r="N3815" s="6">
        <v>2232.0</v>
      </c>
      <c r="O3815" s="6" t="s">
        <v>9896</v>
      </c>
      <c r="P3815" s="8" t="str">
        <f t="shared" si="1"/>
        <v/>
      </c>
      <c r="Q3815" s="8" t="str">
        <f t="shared" si="14"/>
        <v/>
      </c>
      <c r="R3815" s="8" t="str">
        <f>if(and(P3815&lt;&gt;"",Q3815&lt;&gt;"newexp",Q3815&lt;&gt;"nostart"),countifs(script_conform_dispatching!A:A,P3815,script_conform_dispatching!B:B,Q3815),"")</f>
        <v/>
      </c>
      <c r="S3815" s="8" t="str">
        <f t="shared" si="3"/>
        <v/>
      </c>
    </row>
    <row r="3816" hidden="1">
      <c r="A3816" s="6" t="s">
        <v>9897</v>
      </c>
      <c r="B3816" s="6" t="s">
        <v>185</v>
      </c>
      <c r="C3816" s="6" t="s">
        <v>37</v>
      </c>
      <c r="F3816" s="6" t="s">
        <v>415</v>
      </c>
      <c r="G3816" s="6" t="s">
        <v>416</v>
      </c>
      <c r="H3816" s="8" t="str">
        <f>VLOOKUP(C3816,agent_name_matching!A:B,2,false)</f>
        <v>Patient LLM</v>
      </c>
      <c r="I3816" s="32" t="s">
        <v>9898</v>
      </c>
      <c r="J3816" s="6" t="s">
        <v>418</v>
      </c>
      <c r="K3816" s="6">
        <v>1.0</v>
      </c>
      <c r="L3816" s="6">
        <v>5124.0</v>
      </c>
      <c r="M3816" s="6">
        <v>62.0</v>
      </c>
      <c r="N3816" s="6">
        <v>1440.0</v>
      </c>
      <c r="O3816" s="6" t="s">
        <v>9899</v>
      </c>
      <c r="P3816" s="8" t="str">
        <f t="shared" si="1"/>
        <v/>
      </c>
      <c r="Q3816" s="8" t="str">
        <f t="shared" si="14"/>
        <v/>
      </c>
      <c r="R3816" s="8" t="str">
        <f>if(and(P3816&lt;&gt;"",Q3816&lt;&gt;"newexp",Q3816&lt;&gt;"nostart"),countifs(script_conform_dispatching!A:A,P3816,script_conform_dispatching!B:B,Q3816),"")</f>
        <v/>
      </c>
      <c r="S3816" s="8" t="str">
        <f t="shared" si="3"/>
        <v/>
      </c>
    </row>
    <row r="3817" hidden="1">
      <c r="A3817" s="6" t="s">
        <v>9900</v>
      </c>
      <c r="B3817" s="6" t="s">
        <v>185</v>
      </c>
      <c r="C3817" s="6" t="s">
        <v>411</v>
      </c>
      <c r="H3817" s="8" t="str">
        <f>VLOOKUP(C3817,agent_name_matching!A:B,2,false)</f>
        <v>System</v>
      </c>
      <c r="I3817" s="33"/>
      <c r="O3817" s="6" t="s">
        <v>9901</v>
      </c>
      <c r="P3817" s="8" t="str">
        <f t="shared" si="1"/>
        <v/>
      </c>
      <c r="Q3817" s="8" t="str">
        <f t="shared" si="14"/>
        <v/>
      </c>
      <c r="R3817" s="8" t="str">
        <f>if(and(P3817&lt;&gt;"",Q3817&lt;&gt;"newexp",Q3817&lt;&gt;"nostart"),countifs(script_conform_dispatching!A:A,P3817,script_conform_dispatching!B:B,Q3817),"")</f>
        <v/>
      </c>
      <c r="S3817" s="8" t="str">
        <f t="shared" si="3"/>
        <v/>
      </c>
    </row>
    <row r="3818" hidden="1">
      <c r="A3818" s="6" t="s">
        <v>9902</v>
      </c>
      <c r="B3818" s="6" t="s">
        <v>185</v>
      </c>
      <c r="C3818" s="6" t="s">
        <v>1007</v>
      </c>
      <c r="F3818" s="6" t="s">
        <v>415</v>
      </c>
      <c r="G3818" s="6" t="s">
        <v>416</v>
      </c>
      <c r="H3818" s="8" t="str">
        <f>VLOOKUP(C3818,agent_name_matching!A:B,2,false)</f>
        <v>Assessor LLM</v>
      </c>
      <c r="I3818" s="32" t="s">
        <v>1008</v>
      </c>
      <c r="J3818" s="6" t="s">
        <v>418</v>
      </c>
      <c r="L3818" s="6">
        <v>5568.0</v>
      </c>
      <c r="M3818" s="6">
        <v>14.0</v>
      </c>
      <c r="N3818" s="6">
        <v>898.0</v>
      </c>
      <c r="O3818" s="6" t="s">
        <v>9903</v>
      </c>
      <c r="P3818" s="8" t="str">
        <f t="shared" si="1"/>
        <v/>
      </c>
      <c r="Q3818" s="8" t="str">
        <f t="shared" si="14"/>
        <v/>
      </c>
      <c r="R3818" s="8" t="str">
        <f>if(and(P3818&lt;&gt;"",Q3818&lt;&gt;"newexp",Q3818&lt;&gt;"nostart"),countifs(script_conform_dispatching!A:A,P3818,script_conform_dispatching!B:B,Q3818),"")</f>
        <v/>
      </c>
      <c r="S3818" s="8" t="str">
        <f t="shared" si="3"/>
        <v/>
      </c>
    </row>
    <row r="3819" hidden="1">
      <c r="A3819" s="6" t="s">
        <v>9904</v>
      </c>
      <c r="B3819" s="6" t="s">
        <v>185</v>
      </c>
      <c r="C3819" s="6" t="s">
        <v>1011</v>
      </c>
      <c r="F3819" s="6" t="s">
        <v>415</v>
      </c>
      <c r="G3819" s="6" t="s">
        <v>416</v>
      </c>
      <c r="H3819" s="8" t="str">
        <f>VLOOKUP(C3819,agent_name_matching!A:B,2,false)</f>
        <v>Dialog LLM</v>
      </c>
      <c r="I3819" s="32" t="s">
        <v>9905</v>
      </c>
      <c r="J3819" s="6" t="s">
        <v>418</v>
      </c>
      <c r="L3819" s="6">
        <v>13339.0</v>
      </c>
      <c r="M3819" s="6">
        <v>45.0</v>
      </c>
      <c r="N3819" s="6">
        <v>1915.0</v>
      </c>
      <c r="O3819" s="6" t="s">
        <v>9906</v>
      </c>
      <c r="P3819" s="8" t="str">
        <f t="shared" si="1"/>
        <v/>
      </c>
      <c r="Q3819" s="8" t="str">
        <f t="shared" si="14"/>
        <v/>
      </c>
      <c r="R3819" s="8" t="str">
        <f>if(and(P3819&lt;&gt;"",Q3819&lt;&gt;"newexp",Q3819&lt;&gt;"nostart"),countifs(script_conform_dispatching!A:A,P3819,script_conform_dispatching!B:B,Q3819),"")</f>
        <v/>
      </c>
      <c r="S3819" s="8" t="str">
        <f t="shared" si="3"/>
        <v/>
      </c>
    </row>
    <row r="3820" hidden="1">
      <c r="A3820" s="6" t="s">
        <v>9907</v>
      </c>
      <c r="B3820" s="6" t="s">
        <v>185</v>
      </c>
      <c r="C3820" s="6" t="s">
        <v>37</v>
      </c>
      <c r="F3820" s="6" t="s">
        <v>415</v>
      </c>
      <c r="G3820" s="6" t="s">
        <v>416</v>
      </c>
      <c r="H3820" s="8" t="str">
        <f>VLOOKUP(C3820,agent_name_matching!A:B,2,false)</f>
        <v>Patient LLM</v>
      </c>
      <c r="I3820" s="32" t="s">
        <v>9908</v>
      </c>
      <c r="J3820" s="6" t="s">
        <v>418</v>
      </c>
      <c r="K3820" s="6">
        <v>1.0</v>
      </c>
      <c r="L3820" s="6">
        <v>5239.0</v>
      </c>
      <c r="M3820" s="6">
        <v>29.0</v>
      </c>
      <c r="N3820" s="6">
        <v>1019.0</v>
      </c>
      <c r="O3820" s="6" t="s">
        <v>9909</v>
      </c>
      <c r="P3820" s="8" t="str">
        <f t="shared" si="1"/>
        <v/>
      </c>
      <c r="Q3820" s="8" t="str">
        <f t="shared" si="14"/>
        <v/>
      </c>
      <c r="R3820" s="8" t="str">
        <f>if(and(P3820&lt;&gt;"",Q3820&lt;&gt;"newexp",Q3820&lt;&gt;"nostart"),countifs(script_conform_dispatching!A:A,P3820,script_conform_dispatching!B:B,Q3820),"")</f>
        <v/>
      </c>
      <c r="S3820" s="8" t="str">
        <f t="shared" si="3"/>
        <v/>
      </c>
    </row>
    <row r="3821" hidden="1">
      <c r="A3821" s="6" t="s">
        <v>9910</v>
      </c>
      <c r="B3821" s="6" t="s">
        <v>185</v>
      </c>
      <c r="C3821" s="6" t="s">
        <v>411</v>
      </c>
      <c r="H3821" s="8" t="str">
        <f>VLOOKUP(C3821,agent_name_matching!A:B,2,false)</f>
        <v>System</v>
      </c>
      <c r="I3821" s="33"/>
      <c r="O3821" s="6" t="s">
        <v>9911</v>
      </c>
      <c r="P3821" s="8" t="str">
        <f t="shared" si="1"/>
        <v/>
      </c>
      <c r="Q3821" s="8" t="str">
        <f t="shared" si="14"/>
        <v/>
      </c>
      <c r="R3821" s="8" t="str">
        <f>if(and(P3821&lt;&gt;"",Q3821&lt;&gt;"newexp",Q3821&lt;&gt;"nostart"),countifs(script_conform_dispatching!A:A,P3821,script_conform_dispatching!B:B,Q3821),"")</f>
        <v/>
      </c>
      <c r="S3821" s="8" t="str">
        <f t="shared" si="3"/>
        <v/>
      </c>
    </row>
    <row r="3822" hidden="1">
      <c r="A3822" s="6" t="s">
        <v>9912</v>
      </c>
      <c r="B3822" s="6" t="s">
        <v>185</v>
      </c>
      <c r="C3822" s="6" t="s">
        <v>1007</v>
      </c>
      <c r="F3822" s="6" t="s">
        <v>415</v>
      </c>
      <c r="G3822" s="6" t="s">
        <v>416</v>
      </c>
      <c r="H3822" s="8" t="str">
        <f>VLOOKUP(C3822,agent_name_matching!A:B,2,false)</f>
        <v>Assessor LLM</v>
      </c>
      <c r="I3822" s="32" t="s">
        <v>1008</v>
      </c>
      <c r="J3822" s="6" t="s">
        <v>418</v>
      </c>
      <c r="L3822" s="6">
        <v>5648.0</v>
      </c>
      <c r="M3822" s="6">
        <v>14.0</v>
      </c>
      <c r="N3822" s="6">
        <v>810.0</v>
      </c>
      <c r="O3822" s="6" t="s">
        <v>9913</v>
      </c>
      <c r="P3822" s="8" t="str">
        <f t="shared" si="1"/>
        <v/>
      </c>
      <c r="Q3822" s="8" t="str">
        <f t="shared" si="14"/>
        <v/>
      </c>
      <c r="R3822" s="8" t="str">
        <f>if(and(P3822&lt;&gt;"",Q3822&lt;&gt;"newexp",Q3822&lt;&gt;"nostart"),countifs(script_conform_dispatching!A:A,P3822,script_conform_dispatching!B:B,Q3822),"")</f>
        <v/>
      </c>
      <c r="S3822" s="8" t="str">
        <f t="shared" si="3"/>
        <v/>
      </c>
    </row>
    <row r="3823" hidden="1">
      <c r="A3823" s="6" t="s">
        <v>9914</v>
      </c>
      <c r="B3823" s="6" t="s">
        <v>185</v>
      </c>
      <c r="C3823" s="6" t="s">
        <v>1011</v>
      </c>
      <c r="F3823" s="6" t="s">
        <v>415</v>
      </c>
      <c r="G3823" s="6" t="s">
        <v>416</v>
      </c>
      <c r="H3823" s="8" t="str">
        <f>VLOOKUP(C3823,agent_name_matching!A:B,2,false)</f>
        <v>Dialog LLM</v>
      </c>
      <c r="I3823" s="32" t="s">
        <v>9915</v>
      </c>
      <c r="J3823" s="6" t="s">
        <v>418</v>
      </c>
      <c r="L3823" s="6">
        <v>13662.0</v>
      </c>
      <c r="M3823" s="6">
        <v>179.0</v>
      </c>
      <c r="N3823" s="6">
        <v>3691.0</v>
      </c>
      <c r="O3823" s="6" t="s">
        <v>9916</v>
      </c>
      <c r="P3823" s="8" t="str">
        <f t="shared" si="1"/>
        <v/>
      </c>
      <c r="Q3823" s="8" t="str">
        <f t="shared" si="14"/>
        <v/>
      </c>
      <c r="R3823" s="8" t="str">
        <f>if(and(P3823&lt;&gt;"",Q3823&lt;&gt;"newexp",Q3823&lt;&gt;"nostart"),countifs(script_conform_dispatching!A:A,P3823,script_conform_dispatching!B:B,Q3823),"")</f>
        <v/>
      </c>
      <c r="S3823" s="8" t="str">
        <f t="shared" si="3"/>
        <v/>
      </c>
    </row>
    <row r="3824" hidden="1">
      <c r="A3824" s="6" t="s">
        <v>9917</v>
      </c>
      <c r="B3824" s="6" t="s">
        <v>185</v>
      </c>
      <c r="C3824" s="6" t="s">
        <v>37</v>
      </c>
      <c r="F3824" s="6" t="s">
        <v>415</v>
      </c>
      <c r="G3824" s="6" t="s">
        <v>416</v>
      </c>
      <c r="H3824" s="8" t="str">
        <f>VLOOKUP(C3824,agent_name_matching!A:B,2,false)</f>
        <v>Patient LLM</v>
      </c>
      <c r="I3824" s="32" t="s">
        <v>9918</v>
      </c>
      <c r="J3824" s="6" t="s">
        <v>418</v>
      </c>
      <c r="K3824" s="6">
        <v>1.0</v>
      </c>
      <c r="L3824" s="6">
        <v>5455.0</v>
      </c>
      <c r="M3824" s="6">
        <v>54.0</v>
      </c>
      <c r="N3824" s="6">
        <v>1507.0</v>
      </c>
      <c r="O3824" s="6" t="s">
        <v>9919</v>
      </c>
      <c r="P3824" s="8" t="str">
        <f t="shared" si="1"/>
        <v/>
      </c>
      <c r="Q3824" s="8" t="str">
        <f t="shared" si="14"/>
        <v/>
      </c>
      <c r="R3824" s="8" t="str">
        <f>if(and(P3824&lt;&gt;"",Q3824&lt;&gt;"newexp",Q3824&lt;&gt;"nostart"),countifs(script_conform_dispatching!A:A,P3824,script_conform_dispatching!B:B,Q3824),"")</f>
        <v/>
      </c>
      <c r="S3824" s="8" t="str">
        <f t="shared" si="3"/>
        <v/>
      </c>
    </row>
    <row r="3825" hidden="1">
      <c r="A3825" s="6" t="s">
        <v>9920</v>
      </c>
      <c r="B3825" s="6" t="s">
        <v>185</v>
      </c>
      <c r="C3825" s="6" t="s">
        <v>411</v>
      </c>
      <c r="H3825" s="8" t="str">
        <f>VLOOKUP(C3825,agent_name_matching!A:B,2,false)</f>
        <v>System</v>
      </c>
      <c r="I3825" s="33"/>
      <c r="O3825" s="6" t="s">
        <v>9921</v>
      </c>
      <c r="P3825" s="8" t="str">
        <f t="shared" si="1"/>
        <v/>
      </c>
      <c r="Q3825" s="8" t="str">
        <f t="shared" si="14"/>
        <v/>
      </c>
      <c r="R3825" s="8" t="str">
        <f>if(and(P3825&lt;&gt;"",Q3825&lt;&gt;"newexp",Q3825&lt;&gt;"nostart"),countifs(script_conform_dispatching!A:A,P3825,script_conform_dispatching!B:B,Q3825),"")</f>
        <v/>
      </c>
      <c r="S3825" s="8" t="str">
        <f t="shared" si="3"/>
        <v/>
      </c>
    </row>
    <row r="3826" hidden="1">
      <c r="A3826" s="6" t="s">
        <v>9922</v>
      </c>
      <c r="B3826" s="6" t="s">
        <v>185</v>
      </c>
      <c r="C3826" s="6" t="s">
        <v>1007</v>
      </c>
      <c r="F3826" s="6" t="s">
        <v>415</v>
      </c>
      <c r="G3826" s="6" t="s">
        <v>416</v>
      </c>
      <c r="H3826" s="8" t="str">
        <f>VLOOKUP(C3826,agent_name_matching!A:B,2,false)</f>
        <v>Assessor LLM</v>
      </c>
      <c r="I3826" s="32" t="s">
        <v>1008</v>
      </c>
      <c r="J3826" s="6" t="s">
        <v>418</v>
      </c>
      <c r="L3826" s="6">
        <v>5887.0</v>
      </c>
      <c r="M3826" s="6">
        <v>14.0</v>
      </c>
      <c r="N3826" s="6">
        <v>884.0</v>
      </c>
      <c r="O3826" s="6" t="s">
        <v>9923</v>
      </c>
      <c r="P3826" s="8" t="str">
        <f t="shared" si="1"/>
        <v/>
      </c>
      <c r="Q3826" s="8" t="str">
        <f t="shared" si="14"/>
        <v/>
      </c>
      <c r="R3826" s="8" t="str">
        <f>if(and(P3826&lt;&gt;"",Q3826&lt;&gt;"newexp",Q3826&lt;&gt;"nostart"),countifs(script_conform_dispatching!A:A,P3826,script_conform_dispatching!B:B,Q3826),"")</f>
        <v/>
      </c>
      <c r="S3826" s="8" t="str">
        <f t="shared" si="3"/>
        <v/>
      </c>
    </row>
    <row r="3827" hidden="1">
      <c r="A3827" s="6" t="s">
        <v>9924</v>
      </c>
      <c r="B3827" s="6" t="s">
        <v>185</v>
      </c>
      <c r="C3827" s="6" t="s">
        <v>1011</v>
      </c>
      <c r="F3827" s="6" t="s">
        <v>415</v>
      </c>
      <c r="G3827" s="6" t="s">
        <v>416</v>
      </c>
      <c r="H3827" s="8" t="str">
        <f>VLOOKUP(C3827,agent_name_matching!A:B,2,false)</f>
        <v>Dialog LLM</v>
      </c>
      <c r="I3827" s="32" t="s">
        <v>9925</v>
      </c>
      <c r="J3827" s="6" t="s">
        <v>418</v>
      </c>
      <c r="L3827" s="6">
        <v>14144.0</v>
      </c>
      <c r="M3827" s="6">
        <v>55.0</v>
      </c>
      <c r="N3827" s="6">
        <v>1769.0</v>
      </c>
      <c r="O3827" s="6" t="s">
        <v>9926</v>
      </c>
      <c r="P3827" s="8" t="str">
        <f t="shared" si="1"/>
        <v/>
      </c>
      <c r="Q3827" s="8" t="str">
        <f t="shared" si="14"/>
        <v/>
      </c>
      <c r="R3827" s="8" t="str">
        <f>if(and(P3827&lt;&gt;"",Q3827&lt;&gt;"newexp",Q3827&lt;&gt;"nostart"),countifs(script_conform_dispatching!A:A,P3827,script_conform_dispatching!B:B,Q3827),"")</f>
        <v/>
      </c>
      <c r="S3827" s="8" t="str">
        <f t="shared" si="3"/>
        <v/>
      </c>
    </row>
    <row r="3828" hidden="1">
      <c r="A3828" s="6" t="s">
        <v>9927</v>
      </c>
      <c r="B3828" s="6" t="s">
        <v>185</v>
      </c>
      <c r="C3828" s="6" t="s">
        <v>37</v>
      </c>
      <c r="F3828" s="6" t="s">
        <v>415</v>
      </c>
      <c r="G3828" s="6" t="s">
        <v>416</v>
      </c>
      <c r="H3828" s="8" t="str">
        <f>VLOOKUP(C3828,agent_name_matching!A:B,2,false)</f>
        <v>Patient LLM</v>
      </c>
      <c r="I3828" s="32" t="s">
        <v>9928</v>
      </c>
      <c r="J3828" s="6" t="s">
        <v>418</v>
      </c>
      <c r="K3828" s="6">
        <v>1.0</v>
      </c>
      <c r="L3828" s="6">
        <v>5572.0</v>
      </c>
      <c r="M3828" s="6">
        <v>41.0</v>
      </c>
      <c r="N3828" s="6">
        <v>1084.0</v>
      </c>
      <c r="O3828" s="6" t="s">
        <v>9929</v>
      </c>
      <c r="P3828" s="8" t="str">
        <f t="shared" si="1"/>
        <v/>
      </c>
      <c r="Q3828" s="8" t="str">
        <f t="shared" si="14"/>
        <v/>
      </c>
      <c r="R3828" s="8" t="str">
        <f>if(and(P3828&lt;&gt;"",Q3828&lt;&gt;"newexp",Q3828&lt;&gt;"nostart"),countifs(script_conform_dispatching!A:A,P3828,script_conform_dispatching!B:B,Q3828),"")</f>
        <v/>
      </c>
      <c r="S3828" s="8" t="str">
        <f t="shared" si="3"/>
        <v/>
      </c>
    </row>
    <row r="3829" hidden="1">
      <c r="A3829" s="6" t="s">
        <v>9930</v>
      </c>
      <c r="B3829" s="6" t="s">
        <v>185</v>
      </c>
      <c r="C3829" s="6" t="s">
        <v>411</v>
      </c>
      <c r="H3829" s="8" t="str">
        <f>VLOOKUP(C3829,agent_name_matching!A:B,2,false)</f>
        <v>System</v>
      </c>
      <c r="I3829" s="33"/>
      <c r="O3829" s="6" t="s">
        <v>9931</v>
      </c>
      <c r="P3829" s="8" t="str">
        <f t="shared" si="1"/>
        <v/>
      </c>
      <c r="Q3829" s="8" t="str">
        <f t="shared" si="14"/>
        <v/>
      </c>
      <c r="R3829" s="8" t="str">
        <f>if(and(P3829&lt;&gt;"",Q3829&lt;&gt;"newexp",Q3829&lt;&gt;"nostart"),countifs(script_conform_dispatching!A:A,P3829,script_conform_dispatching!B:B,Q3829),"")</f>
        <v/>
      </c>
      <c r="S3829" s="8" t="str">
        <f t="shared" si="3"/>
        <v/>
      </c>
    </row>
    <row r="3830" hidden="1">
      <c r="A3830" s="6" t="s">
        <v>9932</v>
      </c>
      <c r="B3830" s="6" t="s">
        <v>185</v>
      </c>
      <c r="C3830" s="6" t="s">
        <v>1007</v>
      </c>
      <c r="F3830" s="6" t="s">
        <v>415</v>
      </c>
      <c r="G3830" s="6" t="s">
        <v>416</v>
      </c>
      <c r="H3830" s="8" t="str">
        <f>VLOOKUP(C3830,agent_name_matching!A:B,2,false)</f>
        <v>Assessor LLM</v>
      </c>
      <c r="I3830" s="32" t="s">
        <v>1008</v>
      </c>
      <c r="J3830" s="6" t="s">
        <v>418</v>
      </c>
      <c r="L3830" s="6">
        <v>5989.0</v>
      </c>
      <c r="M3830" s="6">
        <v>14.0</v>
      </c>
      <c r="N3830" s="6">
        <v>914.0</v>
      </c>
      <c r="O3830" s="6" t="s">
        <v>9933</v>
      </c>
      <c r="P3830" s="8" t="str">
        <f t="shared" si="1"/>
        <v/>
      </c>
      <c r="Q3830" s="8" t="str">
        <f t="shared" si="14"/>
        <v/>
      </c>
      <c r="R3830" s="8" t="str">
        <f>if(and(P3830&lt;&gt;"",Q3830&lt;&gt;"newexp",Q3830&lt;&gt;"nostart"),countifs(script_conform_dispatching!A:A,P3830,script_conform_dispatching!B:B,Q3830),"")</f>
        <v/>
      </c>
      <c r="S3830" s="8" t="str">
        <f t="shared" si="3"/>
        <v/>
      </c>
    </row>
    <row r="3831" hidden="1">
      <c r="A3831" s="6" t="s">
        <v>9934</v>
      </c>
      <c r="B3831" s="6" t="s">
        <v>185</v>
      </c>
      <c r="C3831" s="6" t="s">
        <v>1011</v>
      </c>
      <c r="F3831" s="6" t="s">
        <v>415</v>
      </c>
      <c r="G3831" s="6" t="s">
        <v>416</v>
      </c>
      <c r="H3831" s="8" t="str">
        <f>VLOOKUP(C3831,agent_name_matching!A:B,2,false)</f>
        <v>Dialog LLM</v>
      </c>
      <c r="I3831" s="32" t="s">
        <v>9935</v>
      </c>
      <c r="J3831" s="6" t="s">
        <v>418</v>
      </c>
      <c r="L3831" s="6">
        <v>14489.0</v>
      </c>
      <c r="M3831" s="6">
        <v>183.0</v>
      </c>
      <c r="N3831" s="6">
        <v>3875.0</v>
      </c>
      <c r="O3831" s="6" t="s">
        <v>9936</v>
      </c>
      <c r="P3831" s="8" t="str">
        <f t="shared" si="1"/>
        <v/>
      </c>
      <c r="Q3831" s="8" t="str">
        <f t="shared" si="14"/>
        <v/>
      </c>
      <c r="R3831" s="8" t="str">
        <f>if(and(P3831&lt;&gt;"",Q3831&lt;&gt;"newexp",Q3831&lt;&gt;"nostart"),countifs(script_conform_dispatching!A:A,P3831,script_conform_dispatching!B:B,Q3831),"")</f>
        <v/>
      </c>
      <c r="S3831" s="8" t="str">
        <f t="shared" si="3"/>
        <v/>
      </c>
    </row>
    <row r="3832" hidden="1">
      <c r="A3832" s="6" t="s">
        <v>9937</v>
      </c>
      <c r="B3832" s="6" t="s">
        <v>185</v>
      </c>
      <c r="C3832" s="6" t="s">
        <v>37</v>
      </c>
      <c r="F3832" s="6" t="s">
        <v>415</v>
      </c>
      <c r="G3832" s="6" t="s">
        <v>416</v>
      </c>
      <c r="H3832" s="8" t="str">
        <f>VLOOKUP(C3832,agent_name_matching!A:B,2,false)</f>
        <v>Patient LLM</v>
      </c>
      <c r="I3832" s="32" t="s">
        <v>9938</v>
      </c>
      <c r="J3832" s="6" t="s">
        <v>418</v>
      </c>
      <c r="K3832" s="6">
        <v>1.0</v>
      </c>
      <c r="L3832" s="6">
        <v>5804.0</v>
      </c>
      <c r="M3832" s="6">
        <v>49.0</v>
      </c>
      <c r="N3832" s="6">
        <v>1205.0</v>
      </c>
      <c r="O3832" s="6" t="s">
        <v>9939</v>
      </c>
      <c r="P3832" s="8" t="str">
        <f t="shared" si="1"/>
        <v/>
      </c>
      <c r="Q3832" s="8" t="str">
        <f t="shared" si="14"/>
        <v/>
      </c>
      <c r="R3832" s="8" t="str">
        <f>if(and(P3832&lt;&gt;"",Q3832&lt;&gt;"newexp",Q3832&lt;&gt;"nostart"),countifs(script_conform_dispatching!A:A,P3832,script_conform_dispatching!B:B,Q3832),"")</f>
        <v/>
      </c>
      <c r="S3832" s="8" t="str">
        <f t="shared" si="3"/>
        <v/>
      </c>
    </row>
    <row r="3833" hidden="1">
      <c r="A3833" s="6" t="s">
        <v>9940</v>
      </c>
      <c r="B3833" s="6" t="s">
        <v>185</v>
      </c>
      <c r="C3833" s="6" t="s">
        <v>411</v>
      </c>
      <c r="H3833" s="8" t="str">
        <f>VLOOKUP(C3833,agent_name_matching!A:B,2,false)</f>
        <v>System</v>
      </c>
      <c r="I3833" s="33"/>
      <c r="O3833" s="6" t="s">
        <v>9941</v>
      </c>
      <c r="P3833" s="8" t="str">
        <f t="shared" si="1"/>
        <v/>
      </c>
      <c r="Q3833" s="8" t="str">
        <f t="shared" si="14"/>
        <v/>
      </c>
      <c r="R3833" s="8" t="str">
        <f>if(and(P3833&lt;&gt;"",Q3833&lt;&gt;"newexp",Q3833&lt;&gt;"nostart"),countifs(script_conform_dispatching!A:A,P3833,script_conform_dispatching!B:B,Q3833),"")</f>
        <v/>
      </c>
      <c r="S3833" s="8" t="str">
        <f t="shared" si="3"/>
        <v/>
      </c>
    </row>
    <row r="3834" hidden="1">
      <c r="A3834" s="6" t="s">
        <v>9942</v>
      </c>
      <c r="B3834" s="6" t="s">
        <v>185</v>
      </c>
      <c r="C3834" s="6" t="s">
        <v>1007</v>
      </c>
      <c r="F3834" s="6" t="s">
        <v>415</v>
      </c>
      <c r="G3834" s="6" t="s">
        <v>416</v>
      </c>
      <c r="H3834" s="8" t="str">
        <f>VLOOKUP(C3834,agent_name_matching!A:B,2,false)</f>
        <v>Assessor LLM</v>
      </c>
      <c r="I3834" s="32" t="s">
        <v>1008</v>
      </c>
      <c r="J3834" s="6" t="s">
        <v>418</v>
      </c>
      <c r="L3834" s="6">
        <v>6226.0</v>
      </c>
      <c r="M3834" s="6">
        <v>14.0</v>
      </c>
      <c r="N3834" s="6">
        <v>904.0</v>
      </c>
      <c r="O3834" s="6" t="s">
        <v>9943</v>
      </c>
      <c r="P3834" s="8" t="str">
        <f t="shared" si="1"/>
        <v/>
      </c>
      <c r="Q3834" s="8" t="str">
        <f t="shared" si="14"/>
        <v/>
      </c>
      <c r="R3834" s="8" t="str">
        <f>if(and(P3834&lt;&gt;"",Q3834&lt;&gt;"newexp",Q3834&lt;&gt;"nostart"),countifs(script_conform_dispatching!A:A,P3834,script_conform_dispatching!B:B,Q3834),"")</f>
        <v/>
      </c>
      <c r="S3834" s="8" t="str">
        <f t="shared" si="3"/>
        <v/>
      </c>
    </row>
    <row r="3835" hidden="1">
      <c r="A3835" s="6" t="s">
        <v>9944</v>
      </c>
      <c r="B3835" s="6" t="s">
        <v>185</v>
      </c>
      <c r="C3835" s="6" t="s">
        <v>1011</v>
      </c>
      <c r="F3835" s="6" t="s">
        <v>415</v>
      </c>
      <c r="G3835" s="6" t="s">
        <v>416</v>
      </c>
      <c r="H3835" s="8" t="str">
        <f>VLOOKUP(C3835,agent_name_matching!A:B,2,false)</f>
        <v>Dialog LLM</v>
      </c>
      <c r="I3835" s="32" t="s">
        <v>9945</v>
      </c>
      <c r="J3835" s="6" t="s">
        <v>418</v>
      </c>
      <c r="L3835" s="6">
        <v>14969.0</v>
      </c>
      <c r="M3835" s="6">
        <v>41.0</v>
      </c>
      <c r="N3835" s="6">
        <v>1463.0</v>
      </c>
      <c r="O3835" s="6" t="s">
        <v>9946</v>
      </c>
      <c r="P3835" s="8" t="str">
        <f t="shared" si="1"/>
        <v/>
      </c>
      <c r="Q3835" s="8" t="str">
        <f t="shared" si="14"/>
        <v/>
      </c>
      <c r="R3835" s="8" t="str">
        <f>if(and(P3835&lt;&gt;"",Q3835&lt;&gt;"newexp",Q3835&lt;&gt;"nostart"),countifs(script_conform_dispatching!A:A,P3835,script_conform_dispatching!B:B,Q3835),"")</f>
        <v/>
      </c>
      <c r="S3835" s="8" t="str">
        <f t="shared" si="3"/>
        <v/>
      </c>
    </row>
    <row r="3836" hidden="1">
      <c r="A3836" s="6" t="s">
        <v>9947</v>
      </c>
      <c r="B3836" s="6" t="s">
        <v>185</v>
      </c>
      <c r="C3836" s="6" t="s">
        <v>37</v>
      </c>
      <c r="F3836" s="6" t="s">
        <v>415</v>
      </c>
      <c r="G3836" s="6" t="s">
        <v>416</v>
      </c>
      <c r="H3836" s="8" t="str">
        <f>VLOOKUP(C3836,agent_name_matching!A:B,2,false)</f>
        <v>Patient LLM</v>
      </c>
      <c r="I3836" s="32" t="s">
        <v>9948</v>
      </c>
      <c r="J3836" s="6" t="s">
        <v>418</v>
      </c>
      <c r="K3836" s="6">
        <v>1.0</v>
      </c>
      <c r="L3836" s="6">
        <v>5902.0</v>
      </c>
      <c r="M3836" s="6">
        <v>40.0</v>
      </c>
      <c r="N3836" s="6">
        <v>2097.0</v>
      </c>
      <c r="O3836" s="6" t="s">
        <v>9949</v>
      </c>
      <c r="P3836" s="8" t="str">
        <f t="shared" si="1"/>
        <v/>
      </c>
      <c r="Q3836" s="8" t="str">
        <f t="shared" si="14"/>
        <v/>
      </c>
      <c r="R3836" s="8" t="str">
        <f>if(and(P3836&lt;&gt;"",Q3836&lt;&gt;"newexp",Q3836&lt;&gt;"nostart"),countifs(script_conform_dispatching!A:A,P3836,script_conform_dispatching!B:B,Q3836),"")</f>
        <v/>
      </c>
      <c r="S3836" s="8" t="str">
        <f t="shared" si="3"/>
        <v/>
      </c>
    </row>
    <row r="3837" hidden="1">
      <c r="A3837" s="6" t="s">
        <v>9950</v>
      </c>
      <c r="B3837" s="6" t="s">
        <v>185</v>
      </c>
      <c r="C3837" s="6" t="s">
        <v>411</v>
      </c>
      <c r="H3837" s="8" t="str">
        <f>VLOOKUP(C3837,agent_name_matching!A:B,2,false)</f>
        <v>System</v>
      </c>
      <c r="I3837" s="33"/>
      <c r="O3837" s="6" t="s">
        <v>9951</v>
      </c>
      <c r="P3837" s="8" t="str">
        <f t="shared" si="1"/>
        <v/>
      </c>
      <c r="Q3837" s="8" t="str">
        <f t="shared" si="14"/>
        <v/>
      </c>
      <c r="R3837" s="8" t="str">
        <f>if(and(P3837&lt;&gt;"",Q3837&lt;&gt;"newexp",Q3837&lt;&gt;"nostart"),countifs(script_conform_dispatching!A:A,P3837,script_conform_dispatching!B:B,Q3837),"")</f>
        <v/>
      </c>
      <c r="S3837" s="8" t="str">
        <f t="shared" si="3"/>
        <v/>
      </c>
    </row>
    <row r="3838" hidden="1">
      <c r="A3838" s="6" t="s">
        <v>9952</v>
      </c>
      <c r="B3838" s="6" t="s">
        <v>185</v>
      </c>
      <c r="C3838" s="6" t="s">
        <v>1007</v>
      </c>
      <c r="F3838" s="6" t="s">
        <v>415</v>
      </c>
      <c r="G3838" s="6" t="s">
        <v>416</v>
      </c>
      <c r="H3838" s="8" t="str">
        <f>VLOOKUP(C3838,agent_name_matching!A:B,2,false)</f>
        <v>Assessor LLM</v>
      </c>
      <c r="I3838" s="32" t="s">
        <v>1008</v>
      </c>
      <c r="J3838" s="6" t="s">
        <v>418</v>
      </c>
      <c r="L3838" s="6">
        <v>6313.0</v>
      </c>
      <c r="M3838" s="6">
        <v>14.0</v>
      </c>
      <c r="N3838" s="6">
        <v>853.0</v>
      </c>
      <c r="O3838" s="6" t="s">
        <v>9953</v>
      </c>
      <c r="P3838" s="8" t="str">
        <f t="shared" si="1"/>
        <v/>
      </c>
      <c r="Q3838" s="8" t="str">
        <f t="shared" si="14"/>
        <v/>
      </c>
      <c r="R3838" s="8" t="str">
        <f>if(and(P3838&lt;&gt;"",Q3838&lt;&gt;"newexp",Q3838&lt;&gt;"nostart"),countifs(script_conform_dispatching!A:A,P3838,script_conform_dispatching!B:B,Q3838),"")</f>
        <v/>
      </c>
      <c r="S3838" s="8" t="str">
        <f t="shared" si="3"/>
        <v/>
      </c>
    </row>
    <row r="3839" hidden="1">
      <c r="A3839" s="6" t="s">
        <v>9954</v>
      </c>
      <c r="B3839" s="6" t="s">
        <v>185</v>
      </c>
      <c r="C3839" s="6" t="s">
        <v>1011</v>
      </c>
      <c r="F3839" s="6" t="s">
        <v>415</v>
      </c>
      <c r="G3839" s="6" t="s">
        <v>416</v>
      </c>
      <c r="H3839" s="8" t="str">
        <f>VLOOKUP(C3839,agent_name_matching!A:B,2,false)</f>
        <v>Dialog LLM</v>
      </c>
      <c r="I3839" s="32" t="s">
        <v>9955</v>
      </c>
      <c r="J3839" s="6" t="s">
        <v>418</v>
      </c>
      <c r="L3839" s="6">
        <v>15299.0</v>
      </c>
      <c r="M3839" s="6">
        <v>173.0</v>
      </c>
      <c r="N3839" s="6">
        <v>4178.0</v>
      </c>
      <c r="O3839" s="6" t="s">
        <v>9956</v>
      </c>
      <c r="P3839" s="8" t="str">
        <f t="shared" si="1"/>
        <v/>
      </c>
      <c r="Q3839" s="8" t="str">
        <f t="shared" si="14"/>
        <v/>
      </c>
      <c r="R3839" s="8" t="str">
        <f>if(and(P3839&lt;&gt;"",Q3839&lt;&gt;"newexp",Q3839&lt;&gt;"nostart"),countifs(script_conform_dispatching!A:A,P3839,script_conform_dispatching!B:B,Q3839),"")</f>
        <v/>
      </c>
      <c r="S3839" s="8" t="str">
        <f t="shared" si="3"/>
        <v/>
      </c>
    </row>
    <row r="3840" hidden="1">
      <c r="A3840" s="6" t="s">
        <v>9957</v>
      </c>
      <c r="B3840" s="6" t="s">
        <v>185</v>
      </c>
      <c r="C3840" s="6" t="s">
        <v>37</v>
      </c>
      <c r="F3840" s="6" t="s">
        <v>415</v>
      </c>
      <c r="G3840" s="6" t="s">
        <v>416</v>
      </c>
      <c r="H3840" s="8" t="str">
        <f>VLOOKUP(C3840,agent_name_matching!A:B,2,false)</f>
        <v>Patient LLM</v>
      </c>
      <c r="I3840" s="32" t="s">
        <v>9958</v>
      </c>
      <c r="J3840" s="6" t="s">
        <v>418</v>
      </c>
      <c r="K3840" s="6">
        <v>1.0</v>
      </c>
      <c r="L3840" s="6">
        <v>6123.0</v>
      </c>
      <c r="M3840" s="6">
        <v>37.0</v>
      </c>
      <c r="N3840" s="6">
        <v>3281.0</v>
      </c>
      <c r="O3840" s="6" t="s">
        <v>9959</v>
      </c>
      <c r="P3840" s="8" t="str">
        <f t="shared" si="1"/>
        <v/>
      </c>
      <c r="Q3840" s="8" t="str">
        <f t="shared" si="14"/>
        <v/>
      </c>
      <c r="R3840" s="8" t="str">
        <f>if(and(P3840&lt;&gt;"",Q3840&lt;&gt;"newexp",Q3840&lt;&gt;"nostart"),countifs(script_conform_dispatching!A:A,P3840,script_conform_dispatching!B:B,Q3840),"")</f>
        <v/>
      </c>
      <c r="S3840" s="8" t="str">
        <f t="shared" si="3"/>
        <v/>
      </c>
    </row>
    <row r="3841" hidden="1">
      <c r="A3841" s="6" t="s">
        <v>9960</v>
      </c>
      <c r="B3841" s="6" t="s">
        <v>185</v>
      </c>
      <c r="C3841" s="6" t="s">
        <v>411</v>
      </c>
      <c r="H3841" s="8" t="str">
        <f>VLOOKUP(C3841,agent_name_matching!A:B,2,false)</f>
        <v>System</v>
      </c>
      <c r="I3841" s="33"/>
      <c r="O3841" s="6" t="s">
        <v>9961</v>
      </c>
      <c r="P3841" s="8" t="str">
        <f t="shared" si="1"/>
        <v/>
      </c>
      <c r="Q3841" s="8" t="str">
        <f t="shared" si="14"/>
        <v/>
      </c>
      <c r="R3841" s="8" t="str">
        <f>if(and(P3841&lt;&gt;"",Q3841&lt;&gt;"newexp",Q3841&lt;&gt;"nostart"),countifs(script_conform_dispatching!A:A,P3841,script_conform_dispatching!B:B,Q3841),"")</f>
        <v/>
      </c>
      <c r="S3841" s="8" t="str">
        <f t="shared" si="3"/>
        <v/>
      </c>
    </row>
    <row r="3842" hidden="1">
      <c r="A3842" s="6" t="s">
        <v>9962</v>
      </c>
      <c r="B3842" s="6" t="s">
        <v>185</v>
      </c>
      <c r="C3842" s="6" t="s">
        <v>1007</v>
      </c>
      <c r="F3842" s="6" t="s">
        <v>415</v>
      </c>
      <c r="G3842" s="6" t="s">
        <v>416</v>
      </c>
      <c r="H3842" s="8" t="str">
        <f>VLOOKUP(C3842,agent_name_matching!A:B,2,false)</f>
        <v>Assessor LLM</v>
      </c>
      <c r="I3842" s="32" t="s">
        <v>1040</v>
      </c>
      <c r="J3842" s="6" t="s">
        <v>418</v>
      </c>
      <c r="L3842" s="6">
        <v>6528.0</v>
      </c>
      <c r="M3842" s="6">
        <v>12.0</v>
      </c>
      <c r="N3842" s="6">
        <v>650.0</v>
      </c>
      <c r="O3842" s="6" t="s">
        <v>9963</v>
      </c>
      <c r="P3842" s="8" t="str">
        <f t="shared" si="1"/>
        <v/>
      </c>
      <c r="Q3842" s="8" t="str">
        <f t="shared" si="14"/>
        <v/>
      </c>
      <c r="R3842" s="8" t="str">
        <f>if(and(P3842&lt;&gt;"",Q3842&lt;&gt;"newexp",Q3842&lt;&gt;"nostart"),countifs(script_conform_dispatching!A:A,P3842,script_conform_dispatching!B:B,Q3842),"")</f>
        <v/>
      </c>
      <c r="S3842" s="8" t="str">
        <f t="shared" si="3"/>
        <v/>
      </c>
    </row>
    <row r="3843" hidden="1">
      <c r="A3843" s="6" t="s">
        <v>9964</v>
      </c>
      <c r="B3843" s="6" t="s">
        <v>185</v>
      </c>
      <c r="C3843" s="6" t="s">
        <v>407</v>
      </c>
      <c r="D3843" s="6">
        <v>7.0</v>
      </c>
      <c r="E3843" s="6" t="s">
        <v>445</v>
      </c>
      <c r="H3843" s="8" t="str">
        <f>VLOOKUP(C3843,agent_name_matching!A:B,2,false)</f>
        <v>--</v>
      </c>
      <c r="I3843" s="33"/>
      <c r="O3843" s="6" t="s">
        <v>9965</v>
      </c>
      <c r="P3843" s="8">
        <f t="shared" si="1"/>
        <v>7</v>
      </c>
      <c r="Q3843" s="8">
        <f t="shared" si="14"/>
        <v>8</v>
      </c>
      <c r="R3843" s="8">
        <f>if(and(P3843&lt;&gt;"",Q3843&lt;&gt;"newexp",Q3843&lt;&gt;"nostart"),countifs(script_conform_dispatching!A:A,P3843,script_conform_dispatching!B:B,Q3843),"")</f>
        <v>1</v>
      </c>
      <c r="S3843" s="8" t="str">
        <f t="shared" si="3"/>
        <v/>
      </c>
    </row>
    <row r="3844" hidden="1">
      <c r="A3844" s="6" t="s">
        <v>9966</v>
      </c>
      <c r="B3844" s="6" t="s">
        <v>185</v>
      </c>
      <c r="C3844" s="6" t="s">
        <v>1045</v>
      </c>
      <c r="F3844" s="6" t="s">
        <v>415</v>
      </c>
      <c r="G3844" s="6" t="s">
        <v>416</v>
      </c>
      <c r="H3844" s="8" t="str">
        <f>VLOOKUP(C3844,agent_name_matching!A:B,2,false)</f>
        <v>Dispatcher LLM</v>
      </c>
      <c r="I3844" s="32" t="s">
        <v>1483</v>
      </c>
      <c r="J3844" s="6" t="s">
        <v>418</v>
      </c>
      <c r="L3844" s="6">
        <v>7945.0</v>
      </c>
      <c r="M3844" s="6">
        <v>133.0</v>
      </c>
      <c r="N3844" s="6">
        <v>2506.0</v>
      </c>
      <c r="O3844" s="6" t="s">
        <v>9967</v>
      </c>
      <c r="P3844" s="8" t="str">
        <f t="shared" si="1"/>
        <v/>
      </c>
      <c r="Q3844" s="8" t="str">
        <f t="shared" si="14"/>
        <v/>
      </c>
      <c r="R3844" s="8" t="str">
        <f>if(and(P3844&lt;&gt;"",Q3844&lt;&gt;"newexp",Q3844&lt;&gt;"nostart"),countifs(script_conform_dispatching!A:A,P3844,script_conform_dispatching!B:B,Q3844),"")</f>
        <v/>
      </c>
      <c r="S3844" s="8" t="str">
        <f t="shared" si="3"/>
        <v/>
      </c>
    </row>
    <row r="3845" hidden="1">
      <c r="A3845" s="6" t="s">
        <v>9968</v>
      </c>
      <c r="B3845" s="6" t="s">
        <v>185</v>
      </c>
      <c r="C3845" s="6" t="s">
        <v>407</v>
      </c>
      <c r="D3845" s="6">
        <v>8.0</v>
      </c>
      <c r="E3845" s="6" t="s">
        <v>408</v>
      </c>
      <c r="H3845" s="8" t="str">
        <f>VLOOKUP(C3845,agent_name_matching!A:B,2,false)</f>
        <v>--</v>
      </c>
      <c r="I3845" s="33"/>
      <c r="O3845" s="6" t="s">
        <v>9969</v>
      </c>
      <c r="P3845" s="8" t="str">
        <f t="shared" si="1"/>
        <v/>
      </c>
      <c r="Q3845" s="8" t="str">
        <f t="shared" si="14"/>
        <v/>
      </c>
      <c r="R3845" s="8" t="str">
        <f>if(and(P3845&lt;&gt;"",Q3845&lt;&gt;"newexp",Q3845&lt;&gt;"nostart"),countifs(script_conform_dispatching!A:A,P3845,script_conform_dispatching!B:B,Q3845),"")</f>
        <v/>
      </c>
      <c r="S3845" s="8" t="str">
        <f t="shared" si="3"/>
        <v/>
      </c>
    </row>
    <row r="3846" hidden="1">
      <c r="A3846" s="6" t="s">
        <v>9970</v>
      </c>
      <c r="B3846" s="6" t="s">
        <v>185</v>
      </c>
      <c r="C3846" s="6" t="s">
        <v>1011</v>
      </c>
      <c r="F3846" s="6" t="s">
        <v>415</v>
      </c>
      <c r="G3846" s="6" t="s">
        <v>416</v>
      </c>
      <c r="H3846" s="8" t="str">
        <f>VLOOKUP(C3846,agent_name_matching!A:B,2,false)</f>
        <v>Dialog LLM</v>
      </c>
      <c r="I3846" s="32" t="s">
        <v>9971</v>
      </c>
      <c r="J3846" s="6" t="s">
        <v>418</v>
      </c>
      <c r="L3846" s="6">
        <v>15892.0</v>
      </c>
      <c r="M3846" s="6">
        <v>36.0</v>
      </c>
      <c r="N3846" s="6">
        <v>2026.0</v>
      </c>
      <c r="O3846" s="6" t="s">
        <v>9972</v>
      </c>
      <c r="P3846" s="8" t="str">
        <f t="shared" si="1"/>
        <v/>
      </c>
      <c r="Q3846" s="8" t="str">
        <f t="shared" si="14"/>
        <v/>
      </c>
      <c r="R3846" s="8" t="str">
        <f>if(and(P3846&lt;&gt;"",Q3846&lt;&gt;"newexp",Q3846&lt;&gt;"nostart"),countifs(script_conform_dispatching!A:A,P3846,script_conform_dispatching!B:B,Q3846),"")</f>
        <v/>
      </c>
      <c r="S3846" s="8" t="str">
        <f t="shared" si="3"/>
        <v/>
      </c>
    </row>
    <row r="3847" hidden="1">
      <c r="A3847" s="6" t="s">
        <v>9973</v>
      </c>
      <c r="B3847" s="6" t="s">
        <v>185</v>
      </c>
      <c r="C3847" s="6" t="s">
        <v>450</v>
      </c>
      <c r="F3847" s="6" t="s">
        <v>415</v>
      </c>
      <c r="G3847" s="6" t="s">
        <v>416</v>
      </c>
      <c r="H3847" s="8" t="str">
        <f>VLOOKUP(C3847,agent_name_matching!A:B,2,false)</f>
        <v>Validator LLM</v>
      </c>
      <c r="I3847" s="32" t="s">
        <v>9974</v>
      </c>
      <c r="J3847" s="6" t="s">
        <v>452</v>
      </c>
      <c r="L3847" s="6">
        <v>6387.0</v>
      </c>
      <c r="M3847" s="6">
        <v>37.0</v>
      </c>
      <c r="N3847" s="6">
        <v>1250.0</v>
      </c>
      <c r="O3847" s="6" t="s">
        <v>9975</v>
      </c>
      <c r="P3847" s="8" t="str">
        <f t="shared" si="1"/>
        <v/>
      </c>
      <c r="Q3847" s="8" t="str">
        <f t="shared" si="14"/>
        <v/>
      </c>
      <c r="R3847" s="8" t="str">
        <f>if(and(P3847&lt;&gt;"",Q3847&lt;&gt;"newexp",Q3847&lt;&gt;"nostart"),countifs(script_conform_dispatching!A:A,P3847,script_conform_dispatching!B:B,Q3847),"")</f>
        <v/>
      </c>
      <c r="S3847" s="8" t="str">
        <f t="shared" si="3"/>
        <v/>
      </c>
    </row>
    <row r="3848" hidden="1">
      <c r="A3848" s="6" t="s">
        <v>9976</v>
      </c>
      <c r="B3848" s="6" t="s">
        <v>185</v>
      </c>
      <c r="C3848" s="6" t="s">
        <v>37</v>
      </c>
      <c r="F3848" s="6" t="s">
        <v>415</v>
      </c>
      <c r="G3848" s="6" t="s">
        <v>416</v>
      </c>
      <c r="H3848" s="8" t="str">
        <f>VLOOKUP(C3848,agent_name_matching!A:B,2,false)</f>
        <v>Patient LLM</v>
      </c>
      <c r="I3848" s="32" t="s">
        <v>9977</v>
      </c>
      <c r="J3848" s="6" t="s">
        <v>418</v>
      </c>
      <c r="K3848" s="6">
        <v>1.0</v>
      </c>
      <c r="L3848" s="6">
        <v>6204.0</v>
      </c>
      <c r="M3848" s="6">
        <v>48.0</v>
      </c>
      <c r="N3848" s="6">
        <v>1377.0</v>
      </c>
      <c r="O3848" s="6" t="s">
        <v>9978</v>
      </c>
      <c r="P3848" s="8" t="str">
        <f t="shared" si="1"/>
        <v/>
      </c>
      <c r="Q3848" s="8" t="str">
        <f t="shared" si="14"/>
        <v/>
      </c>
      <c r="R3848" s="8" t="str">
        <f>if(and(P3848&lt;&gt;"",Q3848&lt;&gt;"newexp",Q3848&lt;&gt;"nostart"),countifs(script_conform_dispatching!A:A,P3848,script_conform_dispatching!B:B,Q3848),"")</f>
        <v/>
      </c>
      <c r="S3848" s="8" t="str">
        <f t="shared" si="3"/>
        <v/>
      </c>
    </row>
    <row r="3849" hidden="1">
      <c r="A3849" s="6" t="s">
        <v>9979</v>
      </c>
      <c r="B3849" s="6" t="s">
        <v>185</v>
      </c>
      <c r="C3849" s="6" t="s">
        <v>411</v>
      </c>
      <c r="H3849" s="8" t="str">
        <f>VLOOKUP(C3849,agent_name_matching!A:B,2,false)</f>
        <v>System</v>
      </c>
      <c r="I3849" s="33"/>
      <c r="O3849" s="6" t="s">
        <v>9980</v>
      </c>
      <c r="P3849" s="8" t="str">
        <f t="shared" si="1"/>
        <v/>
      </c>
      <c r="Q3849" s="8" t="str">
        <f t="shared" si="14"/>
        <v/>
      </c>
      <c r="R3849" s="8" t="str">
        <f>if(and(P3849&lt;&gt;"",Q3849&lt;&gt;"newexp",Q3849&lt;&gt;"nostart"),countifs(script_conform_dispatching!A:A,P3849,script_conform_dispatching!B:B,Q3849),"")</f>
        <v/>
      </c>
      <c r="S3849" s="8" t="str">
        <f t="shared" si="3"/>
        <v/>
      </c>
    </row>
    <row r="3850" hidden="1">
      <c r="A3850" s="6" t="s">
        <v>9981</v>
      </c>
      <c r="B3850" s="6" t="s">
        <v>185</v>
      </c>
      <c r="C3850" s="6" t="s">
        <v>1007</v>
      </c>
      <c r="F3850" s="6" t="s">
        <v>415</v>
      </c>
      <c r="G3850" s="6" t="s">
        <v>416</v>
      </c>
      <c r="H3850" s="8" t="str">
        <f>VLOOKUP(C3850,agent_name_matching!A:B,2,false)</f>
        <v>Assessor LLM</v>
      </c>
      <c r="I3850" s="32" t="s">
        <v>1040</v>
      </c>
      <c r="J3850" s="6" t="s">
        <v>418</v>
      </c>
      <c r="L3850" s="6">
        <v>6544.0</v>
      </c>
      <c r="M3850" s="6">
        <v>12.0</v>
      </c>
      <c r="N3850" s="6">
        <v>912.0</v>
      </c>
      <c r="O3850" s="6" t="s">
        <v>9982</v>
      </c>
      <c r="P3850" s="8" t="str">
        <f t="shared" si="1"/>
        <v/>
      </c>
      <c r="Q3850" s="8" t="str">
        <f t="shared" si="14"/>
        <v/>
      </c>
      <c r="R3850" s="8" t="str">
        <f>if(and(P3850&lt;&gt;"",Q3850&lt;&gt;"newexp",Q3850&lt;&gt;"nostart"),countifs(script_conform_dispatching!A:A,P3850,script_conform_dispatching!B:B,Q3850),"")</f>
        <v/>
      </c>
      <c r="S3850" s="8" t="str">
        <f t="shared" si="3"/>
        <v/>
      </c>
    </row>
    <row r="3851" hidden="1">
      <c r="A3851" s="6" t="s">
        <v>9983</v>
      </c>
      <c r="B3851" s="6" t="s">
        <v>185</v>
      </c>
      <c r="C3851" s="6" t="s">
        <v>407</v>
      </c>
      <c r="D3851" s="6">
        <v>8.0</v>
      </c>
      <c r="E3851" s="6" t="s">
        <v>445</v>
      </c>
      <c r="H3851" s="8" t="str">
        <f>VLOOKUP(C3851,agent_name_matching!A:B,2,false)</f>
        <v>--</v>
      </c>
      <c r="I3851" s="33"/>
      <c r="O3851" s="6" t="s">
        <v>9984</v>
      </c>
      <c r="P3851" s="8">
        <f t="shared" si="1"/>
        <v>8</v>
      </c>
      <c r="Q3851" s="8" t="str">
        <f t="shared" si="14"/>
        <v>nostart</v>
      </c>
      <c r="R3851" s="8" t="str">
        <f>if(and(P3851&lt;&gt;"",Q3851&lt;&gt;"newexp",Q3851&lt;&gt;"nostart"),countifs(script_conform_dispatching!A:A,P3851,script_conform_dispatching!B:B,Q3851),"")</f>
        <v/>
      </c>
      <c r="S3851" s="8" t="str">
        <f t="shared" si="3"/>
        <v/>
      </c>
    </row>
    <row r="3852" hidden="1">
      <c r="A3852" s="6" t="s">
        <v>9985</v>
      </c>
      <c r="B3852" s="6" t="s">
        <v>185</v>
      </c>
      <c r="C3852" s="6" t="s">
        <v>1011</v>
      </c>
      <c r="F3852" s="6" t="s">
        <v>415</v>
      </c>
      <c r="G3852" s="6" t="s">
        <v>416</v>
      </c>
      <c r="H3852" s="8" t="str">
        <f>VLOOKUP(C3852,agent_name_matching!A:B,2,false)</f>
        <v>Dialog LLM</v>
      </c>
      <c r="I3852" s="32" t="s">
        <v>9986</v>
      </c>
      <c r="J3852" s="6" t="s">
        <v>418</v>
      </c>
      <c r="L3852" s="6">
        <v>16149.0</v>
      </c>
      <c r="M3852" s="6">
        <v>136.0</v>
      </c>
      <c r="N3852" s="6">
        <v>3596.0</v>
      </c>
      <c r="O3852" s="6" t="s">
        <v>9987</v>
      </c>
      <c r="P3852" s="8" t="str">
        <f t="shared" si="1"/>
        <v/>
      </c>
      <c r="Q3852" s="8" t="str">
        <f t="shared" si="14"/>
        <v/>
      </c>
      <c r="R3852" s="8" t="str">
        <f>if(and(P3852&lt;&gt;"",Q3852&lt;&gt;"newexp",Q3852&lt;&gt;"nostart"),countifs(script_conform_dispatching!A:A,P3852,script_conform_dispatching!B:B,Q3852),"")</f>
        <v/>
      </c>
      <c r="S3852" s="8" t="str">
        <f t="shared" si="3"/>
        <v/>
      </c>
    </row>
    <row r="3853" hidden="1">
      <c r="A3853" s="6" t="s">
        <v>9988</v>
      </c>
      <c r="B3853" s="6" t="s">
        <v>185</v>
      </c>
      <c r="C3853" s="6" t="s">
        <v>450</v>
      </c>
      <c r="F3853" s="6" t="s">
        <v>415</v>
      </c>
      <c r="G3853" s="6" t="s">
        <v>416</v>
      </c>
      <c r="H3853" s="8" t="str">
        <f>VLOOKUP(C3853,agent_name_matching!A:B,2,false)</f>
        <v>Validator LLM</v>
      </c>
      <c r="I3853" s="32" t="s">
        <v>9989</v>
      </c>
      <c r="J3853" s="6" t="s">
        <v>452</v>
      </c>
      <c r="L3853" s="6">
        <v>6503.0</v>
      </c>
      <c r="M3853" s="6">
        <v>39.0</v>
      </c>
      <c r="N3853" s="6">
        <v>1261.0</v>
      </c>
      <c r="O3853" s="6" t="s">
        <v>9990</v>
      </c>
      <c r="P3853" s="8" t="str">
        <f t="shared" si="1"/>
        <v/>
      </c>
      <c r="Q3853" s="8" t="str">
        <f t="shared" si="14"/>
        <v/>
      </c>
      <c r="R3853" s="8" t="str">
        <f>if(and(P3853&lt;&gt;"",Q3853&lt;&gt;"newexp",Q3853&lt;&gt;"nostart"),countifs(script_conform_dispatching!A:A,P3853,script_conform_dispatching!B:B,Q3853),"")</f>
        <v/>
      </c>
      <c r="S3853" s="8" t="str">
        <f t="shared" si="3"/>
        <v/>
      </c>
    </row>
    <row r="3854" hidden="1">
      <c r="A3854" s="6" t="s">
        <v>9991</v>
      </c>
      <c r="B3854" s="6" t="s">
        <v>189</v>
      </c>
      <c r="C3854" s="6" t="s">
        <v>407</v>
      </c>
      <c r="D3854" s="6">
        <v>1.0</v>
      </c>
      <c r="E3854" s="6" t="s">
        <v>408</v>
      </c>
      <c r="H3854" s="8" t="str">
        <f>VLOOKUP(C3854,agent_name_matching!A:B,2,false)</f>
        <v>--</v>
      </c>
      <c r="I3854" s="33"/>
      <c r="O3854" s="6" t="s">
        <v>9992</v>
      </c>
      <c r="P3854" s="8" t="str">
        <f t="shared" si="1"/>
        <v/>
      </c>
      <c r="Q3854" s="8" t="str">
        <f t="shared" si="14"/>
        <v/>
      </c>
      <c r="R3854" s="8" t="str">
        <f>if(and(P3854&lt;&gt;"",Q3854&lt;&gt;"newexp",Q3854&lt;&gt;"nostart"),countifs(script_conform_dispatching!A:A,P3854,script_conform_dispatching!B:B,Q3854),"")</f>
        <v/>
      </c>
      <c r="S3854" s="8" t="str">
        <f t="shared" si="3"/>
        <v/>
      </c>
    </row>
    <row r="3855" hidden="1">
      <c r="A3855" s="6" t="s">
        <v>9993</v>
      </c>
      <c r="B3855" s="6" t="s">
        <v>189</v>
      </c>
      <c r="C3855" s="6" t="s">
        <v>411</v>
      </c>
      <c r="H3855" s="8" t="str">
        <f>VLOOKUP(C3855,agent_name_matching!A:B,2,false)</f>
        <v>System</v>
      </c>
      <c r="I3855" s="33"/>
      <c r="O3855" s="6" t="s">
        <v>9994</v>
      </c>
      <c r="P3855" s="8" t="str">
        <f t="shared" si="1"/>
        <v/>
      </c>
      <c r="Q3855" s="8" t="str">
        <f t="shared" si="14"/>
        <v/>
      </c>
      <c r="R3855" s="8" t="str">
        <f>if(and(P3855&lt;&gt;"",Q3855&lt;&gt;"newexp",Q3855&lt;&gt;"nostart"),countifs(script_conform_dispatching!A:A,P3855,script_conform_dispatching!B:B,Q3855),"")</f>
        <v/>
      </c>
      <c r="S3855" s="8" t="str">
        <f t="shared" si="3"/>
        <v/>
      </c>
    </row>
    <row r="3856" hidden="1">
      <c r="A3856" s="6" t="s">
        <v>9995</v>
      </c>
      <c r="B3856" s="6" t="s">
        <v>189</v>
      </c>
      <c r="C3856" s="6" t="s">
        <v>1007</v>
      </c>
      <c r="F3856" s="6" t="s">
        <v>415</v>
      </c>
      <c r="G3856" s="6" t="s">
        <v>416</v>
      </c>
      <c r="H3856" s="8" t="str">
        <f>VLOOKUP(C3856,agent_name_matching!A:B,2,false)</f>
        <v>Assessor LLM</v>
      </c>
      <c r="I3856" s="32" t="s">
        <v>1008</v>
      </c>
      <c r="J3856" s="6" t="s">
        <v>418</v>
      </c>
      <c r="L3856" s="6">
        <v>716.0</v>
      </c>
      <c r="M3856" s="6">
        <v>14.0</v>
      </c>
      <c r="N3856" s="6">
        <v>764.0</v>
      </c>
      <c r="O3856" s="6" t="s">
        <v>9996</v>
      </c>
      <c r="P3856" s="8" t="str">
        <f t="shared" si="1"/>
        <v/>
      </c>
      <c r="Q3856" s="8" t="str">
        <f t="shared" si="14"/>
        <v/>
      </c>
      <c r="R3856" s="8" t="str">
        <f>if(and(P3856&lt;&gt;"",Q3856&lt;&gt;"newexp",Q3856&lt;&gt;"nostart"),countifs(script_conform_dispatching!A:A,P3856,script_conform_dispatching!B:B,Q3856),"")</f>
        <v/>
      </c>
      <c r="S3856" s="8" t="str">
        <f t="shared" si="3"/>
        <v/>
      </c>
    </row>
    <row r="3857" hidden="1">
      <c r="A3857" s="6" t="s">
        <v>9997</v>
      </c>
      <c r="B3857" s="6" t="s">
        <v>189</v>
      </c>
      <c r="C3857" s="6" t="s">
        <v>1011</v>
      </c>
      <c r="F3857" s="6" t="s">
        <v>415</v>
      </c>
      <c r="G3857" s="6" t="s">
        <v>416</v>
      </c>
      <c r="H3857" s="8" t="str">
        <f>VLOOKUP(C3857,agent_name_matching!A:B,2,false)</f>
        <v>Dialog LLM</v>
      </c>
      <c r="I3857" s="32" t="s">
        <v>1012</v>
      </c>
      <c r="J3857" s="6" t="s">
        <v>418</v>
      </c>
      <c r="L3857" s="6">
        <v>565.0</v>
      </c>
      <c r="M3857" s="6">
        <v>28.0</v>
      </c>
      <c r="N3857" s="6">
        <v>857.0</v>
      </c>
      <c r="O3857" s="6" t="s">
        <v>9998</v>
      </c>
      <c r="P3857" s="8" t="str">
        <f t="shared" si="1"/>
        <v/>
      </c>
      <c r="Q3857" s="8" t="str">
        <f t="shared" si="14"/>
        <v/>
      </c>
      <c r="R3857" s="8" t="str">
        <f>if(and(P3857&lt;&gt;"",Q3857&lt;&gt;"newexp",Q3857&lt;&gt;"nostart"),countifs(script_conform_dispatching!A:A,P3857,script_conform_dispatching!B:B,Q3857),"")</f>
        <v/>
      </c>
      <c r="S3857" s="8" t="str">
        <f t="shared" si="3"/>
        <v/>
      </c>
    </row>
    <row r="3858" hidden="1">
      <c r="A3858" s="6" t="s">
        <v>9999</v>
      </c>
      <c r="B3858" s="6" t="s">
        <v>189</v>
      </c>
      <c r="C3858" s="6" t="s">
        <v>37</v>
      </c>
      <c r="F3858" s="6" t="s">
        <v>415</v>
      </c>
      <c r="G3858" s="6" t="s">
        <v>416</v>
      </c>
      <c r="H3858" s="8" t="str">
        <f>VLOOKUP(C3858,agent_name_matching!A:B,2,false)</f>
        <v>Patient LLM</v>
      </c>
      <c r="I3858" s="32" t="s">
        <v>10000</v>
      </c>
      <c r="J3858" s="6" t="s">
        <v>418</v>
      </c>
      <c r="K3858" s="6">
        <v>1.0</v>
      </c>
      <c r="L3858" s="6">
        <v>387.0</v>
      </c>
      <c r="M3858" s="6">
        <v>45.0</v>
      </c>
      <c r="N3858" s="6">
        <v>855.0</v>
      </c>
      <c r="O3858" s="6" t="s">
        <v>10001</v>
      </c>
      <c r="P3858" s="8" t="str">
        <f t="shared" si="1"/>
        <v/>
      </c>
      <c r="Q3858" s="8" t="str">
        <f t="shared" si="14"/>
        <v/>
      </c>
      <c r="R3858" s="8" t="str">
        <f>if(and(P3858&lt;&gt;"",Q3858&lt;&gt;"newexp",Q3858&lt;&gt;"nostart"),countifs(script_conform_dispatching!A:A,P3858,script_conform_dispatching!B:B,Q3858),"")</f>
        <v/>
      </c>
      <c r="S3858" s="8" t="str">
        <f t="shared" si="3"/>
        <v/>
      </c>
    </row>
    <row r="3859" hidden="1">
      <c r="A3859" s="6" t="s">
        <v>10002</v>
      </c>
      <c r="B3859" s="6" t="s">
        <v>189</v>
      </c>
      <c r="C3859" s="6" t="s">
        <v>411</v>
      </c>
      <c r="H3859" s="8" t="str">
        <f>VLOOKUP(C3859,agent_name_matching!A:B,2,false)</f>
        <v>System</v>
      </c>
      <c r="I3859" s="33"/>
      <c r="O3859" s="6" t="s">
        <v>10003</v>
      </c>
      <c r="P3859" s="8" t="str">
        <f t="shared" si="1"/>
        <v/>
      </c>
      <c r="Q3859" s="8" t="str">
        <f t="shared" si="14"/>
        <v/>
      </c>
      <c r="R3859" s="8" t="str">
        <f>if(and(P3859&lt;&gt;"",Q3859&lt;&gt;"newexp",Q3859&lt;&gt;"nostart"),countifs(script_conform_dispatching!A:A,P3859,script_conform_dispatching!B:B,Q3859),"")</f>
        <v/>
      </c>
      <c r="S3859" s="8" t="str">
        <f t="shared" si="3"/>
        <v/>
      </c>
    </row>
    <row r="3860" hidden="1">
      <c r="A3860" s="6" t="s">
        <v>10004</v>
      </c>
      <c r="B3860" s="6" t="s">
        <v>189</v>
      </c>
      <c r="C3860" s="6" t="s">
        <v>1007</v>
      </c>
      <c r="F3860" s="6" t="s">
        <v>415</v>
      </c>
      <c r="G3860" s="6" t="s">
        <v>416</v>
      </c>
      <c r="H3860" s="8" t="str">
        <f>VLOOKUP(C3860,agent_name_matching!A:B,2,false)</f>
        <v>Assessor LLM</v>
      </c>
      <c r="I3860" s="32" t="s">
        <v>1008</v>
      </c>
      <c r="J3860" s="6" t="s">
        <v>418</v>
      </c>
      <c r="L3860" s="6">
        <v>793.0</v>
      </c>
      <c r="M3860" s="6">
        <v>14.0</v>
      </c>
      <c r="N3860" s="6">
        <v>610.0</v>
      </c>
      <c r="O3860" s="6" t="s">
        <v>10005</v>
      </c>
      <c r="P3860" s="8" t="str">
        <f t="shared" si="1"/>
        <v/>
      </c>
      <c r="Q3860" s="8" t="str">
        <f t="shared" si="14"/>
        <v/>
      </c>
      <c r="R3860" s="8" t="str">
        <f>if(and(P3860&lt;&gt;"",Q3860&lt;&gt;"newexp",Q3860&lt;&gt;"nostart"),countifs(script_conform_dispatching!A:A,P3860,script_conform_dispatching!B:B,Q3860),"")</f>
        <v/>
      </c>
      <c r="S3860" s="8" t="str">
        <f t="shared" si="3"/>
        <v/>
      </c>
    </row>
    <row r="3861" hidden="1">
      <c r="A3861" s="6" t="s">
        <v>10006</v>
      </c>
      <c r="B3861" s="6" t="s">
        <v>189</v>
      </c>
      <c r="C3861" s="6" t="s">
        <v>1011</v>
      </c>
      <c r="F3861" s="6" t="s">
        <v>415</v>
      </c>
      <c r="G3861" s="6" t="s">
        <v>416</v>
      </c>
      <c r="H3861" s="8" t="str">
        <f>VLOOKUP(C3861,agent_name_matching!A:B,2,false)</f>
        <v>Dialog LLM</v>
      </c>
      <c r="I3861" s="32" t="s">
        <v>10007</v>
      </c>
      <c r="J3861" s="6" t="s">
        <v>418</v>
      </c>
      <c r="L3861" s="6">
        <v>805.0</v>
      </c>
      <c r="M3861" s="6">
        <v>27.0</v>
      </c>
      <c r="N3861" s="6">
        <v>718.0</v>
      </c>
      <c r="O3861" s="6" t="s">
        <v>10008</v>
      </c>
      <c r="P3861" s="8" t="str">
        <f t="shared" si="1"/>
        <v/>
      </c>
      <c r="Q3861" s="8" t="str">
        <f t="shared" si="14"/>
        <v/>
      </c>
      <c r="R3861" s="8" t="str">
        <f>if(and(P3861&lt;&gt;"",Q3861&lt;&gt;"newexp",Q3861&lt;&gt;"nostart"),countifs(script_conform_dispatching!A:A,P3861,script_conform_dispatching!B:B,Q3861),"")</f>
        <v/>
      </c>
      <c r="S3861" s="8" t="str">
        <f t="shared" si="3"/>
        <v/>
      </c>
    </row>
    <row r="3862" hidden="1">
      <c r="A3862" s="6" t="s">
        <v>10009</v>
      </c>
      <c r="B3862" s="6" t="s">
        <v>189</v>
      </c>
      <c r="C3862" s="6" t="s">
        <v>37</v>
      </c>
      <c r="F3862" s="6" t="s">
        <v>415</v>
      </c>
      <c r="G3862" s="6" t="s">
        <v>416</v>
      </c>
      <c r="H3862" s="8" t="str">
        <f>VLOOKUP(C3862,agent_name_matching!A:B,2,false)</f>
        <v>Patient LLM</v>
      </c>
      <c r="I3862" s="32" t="s">
        <v>10010</v>
      </c>
      <c r="J3862" s="6" t="s">
        <v>418</v>
      </c>
      <c r="K3862" s="6">
        <v>1.0</v>
      </c>
      <c r="L3862" s="6">
        <v>467.0</v>
      </c>
      <c r="M3862" s="6">
        <v>13.0</v>
      </c>
      <c r="N3862" s="6">
        <v>535.0</v>
      </c>
      <c r="O3862" s="6" t="s">
        <v>10011</v>
      </c>
      <c r="P3862" s="8" t="str">
        <f t="shared" si="1"/>
        <v/>
      </c>
      <c r="Q3862" s="8" t="str">
        <f t="shared" si="14"/>
        <v/>
      </c>
      <c r="R3862" s="8" t="str">
        <f>if(and(P3862&lt;&gt;"",Q3862&lt;&gt;"newexp",Q3862&lt;&gt;"nostart"),countifs(script_conform_dispatching!A:A,P3862,script_conform_dispatching!B:B,Q3862),"")</f>
        <v/>
      </c>
      <c r="S3862" s="8" t="str">
        <f t="shared" si="3"/>
        <v/>
      </c>
    </row>
    <row r="3863" hidden="1">
      <c r="A3863" s="6" t="s">
        <v>10012</v>
      </c>
      <c r="B3863" s="6" t="s">
        <v>189</v>
      </c>
      <c r="C3863" s="6" t="s">
        <v>411</v>
      </c>
      <c r="H3863" s="8" t="str">
        <f>VLOOKUP(C3863,agent_name_matching!A:B,2,false)</f>
        <v>System</v>
      </c>
      <c r="I3863" s="33"/>
      <c r="O3863" s="6" t="s">
        <v>10013</v>
      </c>
      <c r="P3863" s="8" t="str">
        <f t="shared" si="1"/>
        <v/>
      </c>
      <c r="Q3863" s="8" t="str">
        <f t="shared" si="14"/>
        <v/>
      </c>
      <c r="R3863" s="8" t="str">
        <f>if(and(P3863&lt;&gt;"",Q3863&lt;&gt;"newexp",Q3863&lt;&gt;"nostart"),countifs(script_conform_dispatching!A:A,P3863,script_conform_dispatching!B:B,Q3863),"")</f>
        <v/>
      </c>
      <c r="S3863" s="8" t="str">
        <f t="shared" si="3"/>
        <v/>
      </c>
    </row>
    <row r="3864" hidden="1">
      <c r="A3864" s="6" t="s">
        <v>10014</v>
      </c>
      <c r="B3864" s="6" t="s">
        <v>189</v>
      </c>
      <c r="C3864" s="6" t="s">
        <v>1007</v>
      </c>
      <c r="F3864" s="6" t="s">
        <v>415</v>
      </c>
      <c r="G3864" s="6" t="s">
        <v>416</v>
      </c>
      <c r="H3864" s="8" t="str">
        <f>VLOOKUP(C3864,agent_name_matching!A:B,2,false)</f>
        <v>Assessor LLM</v>
      </c>
      <c r="I3864" s="32" t="s">
        <v>1008</v>
      </c>
      <c r="J3864" s="6" t="s">
        <v>418</v>
      </c>
      <c r="L3864" s="6">
        <v>839.0</v>
      </c>
      <c r="M3864" s="6">
        <v>14.0</v>
      </c>
      <c r="N3864" s="6">
        <v>1261.0</v>
      </c>
      <c r="O3864" s="6" t="s">
        <v>10015</v>
      </c>
      <c r="P3864" s="8" t="str">
        <f t="shared" si="1"/>
        <v/>
      </c>
      <c r="Q3864" s="8" t="str">
        <f t="shared" si="14"/>
        <v/>
      </c>
      <c r="R3864" s="8" t="str">
        <f>if(and(P3864&lt;&gt;"",Q3864&lt;&gt;"newexp",Q3864&lt;&gt;"nostart"),countifs(script_conform_dispatching!A:A,P3864,script_conform_dispatching!B:B,Q3864),"")</f>
        <v/>
      </c>
      <c r="S3864" s="8" t="str">
        <f t="shared" si="3"/>
        <v/>
      </c>
    </row>
    <row r="3865" hidden="1">
      <c r="A3865" s="6" t="s">
        <v>10016</v>
      </c>
      <c r="B3865" s="6" t="s">
        <v>189</v>
      </c>
      <c r="C3865" s="6" t="s">
        <v>1011</v>
      </c>
      <c r="F3865" s="6" t="s">
        <v>415</v>
      </c>
      <c r="G3865" s="6" t="s">
        <v>416</v>
      </c>
      <c r="H3865" s="8" t="str">
        <f>VLOOKUP(C3865,agent_name_matching!A:B,2,false)</f>
        <v>Dialog LLM</v>
      </c>
      <c r="I3865" s="32" t="s">
        <v>1285</v>
      </c>
      <c r="J3865" s="6" t="s">
        <v>418</v>
      </c>
      <c r="L3865" s="6">
        <v>1012.0</v>
      </c>
      <c r="M3865" s="6">
        <v>28.0</v>
      </c>
      <c r="N3865" s="6">
        <v>778.0</v>
      </c>
      <c r="O3865" s="6" t="s">
        <v>10017</v>
      </c>
      <c r="P3865" s="8" t="str">
        <f t="shared" si="1"/>
        <v/>
      </c>
      <c r="Q3865" s="8" t="str">
        <f t="shared" si="14"/>
        <v/>
      </c>
      <c r="R3865" s="8" t="str">
        <f>if(and(P3865&lt;&gt;"",Q3865&lt;&gt;"newexp",Q3865&lt;&gt;"nostart"),countifs(script_conform_dispatching!A:A,P3865,script_conform_dispatching!B:B,Q3865),"")</f>
        <v/>
      </c>
      <c r="S3865" s="8" t="str">
        <f t="shared" si="3"/>
        <v/>
      </c>
    </row>
    <row r="3866" hidden="1">
      <c r="A3866" s="6" t="s">
        <v>10018</v>
      </c>
      <c r="B3866" s="6" t="s">
        <v>189</v>
      </c>
      <c r="C3866" s="6" t="s">
        <v>37</v>
      </c>
      <c r="F3866" s="6" t="s">
        <v>415</v>
      </c>
      <c r="G3866" s="6" t="s">
        <v>416</v>
      </c>
      <c r="H3866" s="8" t="str">
        <f>VLOOKUP(C3866,agent_name_matching!A:B,2,false)</f>
        <v>Patient LLM</v>
      </c>
      <c r="I3866" s="32" t="s">
        <v>10019</v>
      </c>
      <c r="J3866" s="6" t="s">
        <v>418</v>
      </c>
      <c r="K3866" s="6">
        <v>1.0</v>
      </c>
      <c r="L3866" s="6">
        <v>516.0</v>
      </c>
      <c r="M3866" s="6">
        <v>41.0</v>
      </c>
      <c r="N3866" s="6">
        <v>836.0</v>
      </c>
      <c r="O3866" s="6" t="s">
        <v>10020</v>
      </c>
      <c r="P3866" s="8" t="str">
        <f t="shared" si="1"/>
        <v/>
      </c>
      <c r="Q3866" s="8" t="str">
        <f t="shared" si="14"/>
        <v/>
      </c>
      <c r="R3866" s="8" t="str">
        <f>if(and(P3866&lt;&gt;"",Q3866&lt;&gt;"newexp",Q3866&lt;&gt;"nostart"),countifs(script_conform_dispatching!A:A,P3866,script_conform_dispatching!B:B,Q3866),"")</f>
        <v/>
      </c>
      <c r="S3866" s="8" t="str">
        <f t="shared" si="3"/>
        <v/>
      </c>
    </row>
    <row r="3867" hidden="1">
      <c r="A3867" s="6" t="s">
        <v>10021</v>
      </c>
      <c r="B3867" s="6" t="s">
        <v>189</v>
      </c>
      <c r="C3867" s="6" t="s">
        <v>411</v>
      </c>
      <c r="H3867" s="8" t="str">
        <f>VLOOKUP(C3867,agent_name_matching!A:B,2,false)</f>
        <v>System</v>
      </c>
      <c r="I3867" s="33"/>
      <c r="O3867" s="6" t="s">
        <v>10022</v>
      </c>
      <c r="P3867" s="8" t="str">
        <f t="shared" si="1"/>
        <v/>
      </c>
      <c r="Q3867" s="8" t="str">
        <f t="shared" si="14"/>
        <v/>
      </c>
      <c r="R3867" s="8" t="str">
        <f>if(and(P3867&lt;&gt;"",Q3867&lt;&gt;"newexp",Q3867&lt;&gt;"nostart"),countifs(script_conform_dispatching!A:A,P3867,script_conform_dispatching!B:B,Q3867),"")</f>
        <v/>
      </c>
      <c r="S3867" s="8" t="str">
        <f t="shared" si="3"/>
        <v/>
      </c>
    </row>
    <row r="3868" hidden="1">
      <c r="A3868" s="6" t="s">
        <v>10023</v>
      </c>
      <c r="B3868" s="6" t="s">
        <v>189</v>
      </c>
      <c r="C3868" s="6" t="s">
        <v>1007</v>
      </c>
      <c r="F3868" s="6" t="s">
        <v>415</v>
      </c>
      <c r="G3868" s="6" t="s">
        <v>416</v>
      </c>
      <c r="H3868" s="8" t="str">
        <f>VLOOKUP(C3868,agent_name_matching!A:B,2,false)</f>
        <v>Assessor LLM</v>
      </c>
      <c r="I3868" s="32" t="s">
        <v>1040</v>
      </c>
      <c r="J3868" s="6" t="s">
        <v>418</v>
      </c>
      <c r="L3868" s="6">
        <v>914.0</v>
      </c>
      <c r="M3868" s="6">
        <v>12.0</v>
      </c>
      <c r="N3868" s="6">
        <v>616.0</v>
      </c>
      <c r="O3868" s="6" t="s">
        <v>10024</v>
      </c>
      <c r="P3868" s="8" t="str">
        <f t="shared" si="1"/>
        <v/>
      </c>
      <c r="Q3868" s="8" t="str">
        <f t="shared" si="14"/>
        <v/>
      </c>
      <c r="R3868" s="8" t="str">
        <f>if(and(P3868&lt;&gt;"",Q3868&lt;&gt;"newexp",Q3868&lt;&gt;"nostart"),countifs(script_conform_dispatching!A:A,P3868,script_conform_dispatching!B:B,Q3868),"")</f>
        <v/>
      </c>
      <c r="S3868" s="8" t="str">
        <f t="shared" si="3"/>
        <v/>
      </c>
    </row>
    <row r="3869" hidden="1">
      <c r="A3869" s="6" t="s">
        <v>10025</v>
      </c>
      <c r="B3869" s="6" t="s">
        <v>189</v>
      </c>
      <c r="C3869" s="6" t="s">
        <v>407</v>
      </c>
      <c r="D3869" s="6">
        <v>1.0</v>
      </c>
      <c r="E3869" s="6" t="s">
        <v>445</v>
      </c>
      <c r="H3869" s="8" t="str">
        <f>VLOOKUP(C3869,agent_name_matching!A:B,2,false)</f>
        <v>--</v>
      </c>
      <c r="I3869" s="33"/>
      <c r="O3869" s="6" t="s">
        <v>10026</v>
      </c>
      <c r="P3869" s="8">
        <f t="shared" si="1"/>
        <v>1</v>
      </c>
      <c r="Q3869" s="8">
        <f t="shared" si="14"/>
        <v>2</v>
      </c>
      <c r="R3869" s="8">
        <f>if(and(P3869&lt;&gt;"",Q3869&lt;&gt;"newexp",Q3869&lt;&gt;"nostart"),countifs(script_conform_dispatching!A:A,P3869,script_conform_dispatching!B:B,Q3869),"")</f>
        <v>1</v>
      </c>
      <c r="S3869" s="8" t="str">
        <f t="shared" si="3"/>
        <v/>
      </c>
    </row>
    <row r="3870" hidden="1">
      <c r="A3870" s="6" t="s">
        <v>10027</v>
      </c>
      <c r="B3870" s="6" t="s">
        <v>189</v>
      </c>
      <c r="C3870" s="6" t="s">
        <v>1045</v>
      </c>
      <c r="F3870" s="6" t="s">
        <v>415</v>
      </c>
      <c r="G3870" s="6" t="s">
        <v>416</v>
      </c>
      <c r="H3870" s="8" t="str">
        <f>VLOOKUP(C3870,agent_name_matching!A:B,2,false)</f>
        <v>Dispatcher LLM</v>
      </c>
      <c r="I3870" s="32" t="s">
        <v>1977</v>
      </c>
      <c r="J3870" s="6" t="s">
        <v>418</v>
      </c>
      <c r="L3870" s="6">
        <v>2331.0</v>
      </c>
      <c r="M3870" s="6">
        <v>151.0</v>
      </c>
      <c r="N3870" s="6">
        <v>2944.0</v>
      </c>
      <c r="O3870" s="6" t="s">
        <v>10028</v>
      </c>
      <c r="P3870" s="8" t="str">
        <f t="shared" si="1"/>
        <v/>
      </c>
      <c r="Q3870" s="8" t="str">
        <f t="shared" si="14"/>
        <v/>
      </c>
      <c r="R3870" s="8" t="str">
        <f>if(and(P3870&lt;&gt;"",Q3870&lt;&gt;"newexp",Q3870&lt;&gt;"nostart"),countifs(script_conform_dispatching!A:A,P3870,script_conform_dispatching!B:B,Q3870),"")</f>
        <v/>
      </c>
      <c r="S3870" s="8" t="str">
        <f t="shared" si="3"/>
        <v/>
      </c>
    </row>
    <row r="3871" hidden="1">
      <c r="A3871" s="6" t="s">
        <v>10029</v>
      </c>
      <c r="B3871" s="6" t="s">
        <v>189</v>
      </c>
      <c r="C3871" s="6" t="s">
        <v>407</v>
      </c>
      <c r="D3871" s="6">
        <v>2.0</v>
      </c>
      <c r="E3871" s="6" t="s">
        <v>408</v>
      </c>
      <c r="H3871" s="8" t="str">
        <f>VLOOKUP(C3871,agent_name_matching!A:B,2,false)</f>
        <v>--</v>
      </c>
      <c r="I3871" s="33"/>
      <c r="O3871" s="6" t="s">
        <v>10030</v>
      </c>
      <c r="P3871" s="8" t="str">
        <f t="shared" si="1"/>
        <v/>
      </c>
      <c r="Q3871" s="8" t="str">
        <f t="shared" si="14"/>
        <v/>
      </c>
      <c r="R3871" s="8" t="str">
        <f>if(and(P3871&lt;&gt;"",Q3871&lt;&gt;"newexp",Q3871&lt;&gt;"nostart"),countifs(script_conform_dispatching!A:A,P3871,script_conform_dispatching!B:B,Q3871),"")</f>
        <v/>
      </c>
      <c r="S3871" s="8" t="str">
        <f t="shared" si="3"/>
        <v/>
      </c>
    </row>
    <row r="3872" hidden="1">
      <c r="A3872" s="6" t="s">
        <v>10031</v>
      </c>
      <c r="B3872" s="6" t="s">
        <v>189</v>
      </c>
      <c r="C3872" s="6" t="s">
        <v>1011</v>
      </c>
      <c r="F3872" s="6" t="s">
        <v>415</v>
      </c>
      <c r="G3872" s="6" t="s">
        <v>416</v>
      </c>
      <c r="H3872" s="8" t="str">
        <f>VLOOKUP(C3872,agent_name_matching!A:B,2,false)</f>
        <v>Dialog LLM</v>
      </c>
      <c r="I3872" s="32" t="s">
        <v>10032</v>
      </c>
      <c r="J3872" s="6" t="s">
        <v>418</v>
      </c>
      <c r="L3872" s="6">
        <v>1401.0</v>
      </c>
      <c r="M3872" s="6">
        <v>29.0</v>
      </c>
      <c r="N3872" s="6">
        <v>809.0</v>
      </c>
      <c r="O3872" s="6" t="s">
        <v>10033</v>
      </c>
      <c r="P3872" s="8" t="str">
        <f t="shared" si="1"/>
        <v/>
      </c>
      <c r="Q3872" s="8" t="str">
        <f t="shared" si="14"/>
        <v/>
      </c>
      <c r="R3872" s="8" t="str">
        <f>if(and(P3872&lt;&gt;"",Q3872&lt;&gt;"newexp",Q3872&lt;&gt;"nostart"),countifs(script_conform_dispatching!A:A,P3872,script_conform_dispatching!B:B,Q3872),"")</f>
        <v/>
      </c>
      <c r="S3872" s="8" t="str">
        <f t="shared" si="3"/>
        <v/>
      </c>
    </row>
    <row r="3873" hidden="1">
      <c r="A3873" s="6" t="s">
        <v>10034</v>
      </c>
      <c r="B3873" s="6" t="s">
        <v>189</v>
      </c>
      <c r="C3873" s="6" t="s">
        <v>450</v>
      </c>
      <c r="F3873" s="6" t="s">
        <v>415</v>
      </c>
      <c r="G3873" s="6" t="s">
        <v>416</v>
      </c>
      <c r="H3873" s="8" t="str">
        <f>VLOOKUP(C3873,agent_name_matching!A:B,2,false)</f>
        <v>Validator LLM</v>
      </c>
      <c r="I3873" s="32" t="s">
        <v>10035</v>
      </c>
      <c r="J3873" s="6" t="s">
        <v>452</v>
      </c>
      <c r="L3873" s="6">
        <v>766.0</v>
      </c>
      <c r="M3873" s="6">
        <v>51.0</v>
      </c>
      <c r="N3873" s="6">
        <v>991.0</v>
      </c>
      <c r="O3873" s="6" t="s">
        <v>10036</v>
      </c>
      <c r="P3873" s="8" t="str">
        <f t="shared" si="1"/>
        <v/>
      </c>
      <c r="Q3873" s="8" t="str">
        <f t="shared" si="14"/>
        <v/>
      </c>
      <c r="R3873" s="8" t="str">
        <f>if(and(P3873&lt;&gt;"",Q3873&lt;&gt;"newexp",Q3873&lt;&gt;"nostart"),countifs(script_conform_dispatching!A:A,P3873,script_conform_dispatching!B:B,Q3873),"")</f>
        <v/>
      </c>
      <c r="S3873" s="8" t="str">
        <f t="shared" si="3"/>
        <v/>
      </c>
    </row>
    <row r="3874" hidden="1">
      <c r="A3874" s="6" t="s">
        <v>10037</v>
      </c>
      <c r="B3874" s="6" t="s">
        <v>189</v>
      </c>
      <c r="C3874" s="6" t="s">
        <v>37</v>
      </c>
      <c r="F3874" s="6" t="s">
        <v>415</v>
      </c>
      <c r="G3874" s="6" t="s">
        <v>416</v>
      </c>
      <c r="H3874" s="8" t="str">
        <f>VLOOKUP(C3874,agent_name_matching!A:B,2,false)</f>
        <v>Patient LLM</v>
      </c>
      <c r="I3874" s="32" t="s">
        <v>10038</v>
      </c>
      <c r="J3874" s="6" t="s">
        <v>418</v>
      </c>
      <c r="K3874" s="6">
        <v>1.0</v>
      </c>
      <c r="L3874" s="6">
        <v>594.0</v>
      </c>
      <c r="M3874" s="6">
        <v>57.0</v>
      </c>
      <c r="N3874" s="6">
        <v>1019.0</v>
      </c>
      <c r="O3874" s="6" t="s">
        <v>10039</v>
      </c>
      <c r="P3874" s="8" t="str">
        <f t="shared" si="1"/>
        <v/>
      </c>
      <c r="Q3874" s="8" t="str">
        <f t="shared" si="14"/>
        <v/>
      </c>
      <c r="R3874" s="8" t="str">
        <f>if(and(P3874&lt;&gt;"",Q3874&lt;&gt;"newexp",Q3874&lt;&gt;"nostart"),countifs(script_conform_dispatching!A:A,P3874,script_conform_dispatching!B:B,Q3874),"")</f>
        <v/>
      </c>
      <c r="S3874" s="8" t="str">
        <f t="shared" si="3"/>
        <v/>
      </c>
    </row>
    <row r="3875" hidden="1">
      <c r="A3875" s="6" t="s">
        <v>10040</v>
      </c>
      <c r="B3875" s="6" t="s">
        <v>189</v>
      </c>
      <c r="C3875" s="6" t="s">
        <v>411</v>
      </c>
      <c r="H3875" s="8" t="str">
        <f>VLOOKUP(C3875,agent_name_matching!A:B,2,false)</f>
        <v>System</v>
      </c>
      <c r="I3875" s="33"/>
      <c r="O3875" s="6" t="s">
        <v>10041</v>
      </c>
      <c r="P3875" s="8" t="str">
        <f t="shared" si="1"/>
        <v/>
      </c>
      <c r="Q3875" s="8" t="str">
        <f t="shared" si="14"/>
        <v/>
      </c>
      <c r="R3875" s="8" t="str">
        <f>if(and(P3875&lt;&gt;"",Q3875&lt;&gt;"newexp",Q3875&lt;&gt;"nostart"),countifs(script_conform_dispatching!A:A,P3875,script_conform_dispatching!B:B,Q3875),"")</f>
        <v/>
      </c>
      <c r="S3875" s="8" t="str">
        <f t="shared" si="3"/>
        <v/>
      </c>
    </row>
    <row r="3876" hidden="1">
      <c r="A3876" s="6" t="s">
        <v>10042</v>
      </c>
      <c r="B3876" s="6" t="s">
        <v>189</v>
      </c>
      <c r="C3876" s="6" t="s">
        <v>1007</v>
      </c>
      <c r="F3876" s="6" t="s">
        <v>415</v>
      </c>
      <c r="G3876" s="6" t="s">
        <v>416</v>
      </c>
      <c r="H3876" s="8" t="str">
        <f>VLOOKUP(C3876,agent_name_matching!A:B,2,false)</f>
        <v>Assessor LLM</v>
      </c>
      <c r="I3876" s="32" t="s">
        <v>1008</v>
      </c>
      <c r="J3876" s="6" t="s">
        <v>418</v>
      </c>
      <c r="L3876" s="6">
        <v>1032.0</v>
      </c>
      <c r="M3876" s="6">
        <v>14.0</v>
      </c>
      <c r="N3876" s="6">
        <v>475.0</v>
      </c>
      <c r="O3876" s="6" t="s">
        <v>10043</v>
      </c>
      <c r="P3876" s="8" t="str">
        <f t="shared" si="1"/>
        <v/>
      </c>
      <c r="Q3876" s="8" t="str">
        <f t="shared" si="14"/>
        <v/>
      </c>
      <c r="R3876" s="8" t="str">
        <f>if(and(P3876&lt;&gt;"",Q3876&lt;&gt;"newexp",Q3876&lt;&gt;"nostart"),countifs(script_conform_dispatching!A:A,P3876,script_conform_dispatching!B:B,Q3876),"")</f>
        <v/>
      </c>
      <c r="S3876" s="8" t="str">
        <f t="shared" si="3"/>
        <v/>
      </c>
    </row>
    <row r="3877" hidden="1">
      <c r="A3877" s="6" t="s">
        <v>10044</v>
      </c>
      <c r="B3877" s="6" t="s">
        <v>189</v>
      </c>
      <c r="C3877" s="6" t="s">
        <v>1011</v>
      </c>
      <c r="F3877" s="6" t="s">
        <v>415</v>
      </c>
      <c r="G3877" s="6" t="s">
        <v>416</v>
      </c>
      <c r="H3877" s="8" t="str">
        <f>VLOOKUP(C3877,agent_name_matching!A:B,2,false)</f>
        <v>Dialog LLM</v>
      </c>
      <c r="I3877" s="32" t="s">
        <v>10045</v>
      </c>
      <c r="J3877" s="6" t="s">
        <v>418</v>
      </c>
      <c r="L3877" s="6">
        <v>1680.0</v>
      </c>
      <c r="M3877" s="6">
        <v>60.0</v>
      </c>
      <c r="N3877" s="6">
        <v>1024.0</v>
      </c>
      <c r="O3877" s="6" t="s">
        <v>10046</v>
      </c>
      <c r="P3877" s="8" t="str">
        <f t="shared" si="1"/>
        <v/>
      </c>
      <c r="Q3877" s="8" t="str">
        <f t="shared" si="14"/>
        <v/>
      </c>
      <c r="R3877" s="8" t="str">
        <f>if(and(P3877&lt;&gt;"",Q3877&lt;&gt;"newexp",Q3877&lt;&gt;"nostart"),countifs(script_conform_dispatching!A:A,P3877,script_conform_dispatching!B:B,Q3877),"")</f>
        <v/>
      </c>
      <c r="S3877" s="8" t="str">
        <f t="shared" si="3"/>
        <v/>
      </c>
    </row>
    <row r="3878" hidden="1">
      <c r="A3878" s="6" t="s">
        <v>10047</v>
      </c>
      <c r="B3878" s="6" t="s">
        <v>189</v>
      </c>
      <c r="C3878" s="6" t="s">
        <v>37</v>
      </c>
      <c r="F3878" s="6" t="s">
        <v>415</v>
      </c>
      <c r="G3878" s="6" t="s">
        <v>416</v>
      </c>
      <c r="H3878" s="8" t="str">
        <f>VLOOKUP(C3878,agent_name_matching!A:B,2,false)</f>
        <v>Patient LLM</v>
      </c>
      <c r="I3878" s="32" t="s">
        <v>10048</v>
      </c>
      <c r="J3878" s="6" t="s">
        <v>418</v>
      </c>
      <c r="K3878" s="6">
        <v>1.0</v>
      </c>
      <c r="L3878" s="6">
        <v>719.0</v>
      </c>
      <c r="M3878" s="6">
        <v>103.0</v>
      </c>
      <c r="N3878" s="6">
        <v>2184.0</v>
      </c>
      <c r="O3878" s="6" t="s">
        <v>10049</v>
      </c>
      <c r="P3878" s="8" t="str">
        <f t="shared" si="1"/>
        <v/>
      </c>
      <c r="Q3878" s="8" t="str">
        <f t="shared" si="14"/>
        <v/>
      </c>
      <c r="R3878" s="8" t="str">
        <f>if(and(P3878&lt;&gt;"",Q3878&lt;&gt;"newexp",Q3878&lt;&gt;"nostart"),countifs(script_conform_dispatching!A:A,P3878,script_conform_dispatching!B:B,Q3878),"")</f>
        <v/>
      </c>
      <c r="S3878" s="8" t="str">
        <f t="shared" si="3"/>
        <v/>
      </c>
    </row>
    <row r="3879" hidden="1">
      <c r="A3879" s="6" t="s">
        <v>10050</v>
      </c>
      <c r="B3879" s="6" t="s">
        <v>189</v>
      </c>
      <c r="C3879" s="6" t="s">
        <v>411</v>
      </c>
      <c r="H3879" s="8" t="str">
        <f>VLOOKUP(C3879,agent_name_matching!A:B,2,false)</f>
        <v>System</v>
      </c>
      <c r="I3879" s="33"/>
      <c r="O3879" s="6" t="s">
        <v>10051</v>
      </c>
      <c r="P3879" s="8" t="str">
        <f t="shared" si="1"/>
        <v/>
      </c>
      <c r="Q3879" s="8" t="str">
        <f t="shared" si="14"/>
        <v/>
      </c>
      <c r="R3879" s="8" t="str">
        <f>if(and(P3879&lt;&gt;"",Q3879&lt;&gt;"newexp",Q3879&lt;&gt;"nostart"),countifs(script_conform_dispatching!A:A,P3879,script_conform_dispatching!B:B,Q3879),"")</f>
        <v/>
      </c>
      <c r="S3879" s="8" t="str">
        <f t="shared" si="3"/>
        <v/>
      </c>
    </row>
    <row r="3880" hidden="1">
      <c r="A3880" s="6" t="s">
        <v>10052</v>
      </c>
      <c r="B3880" s="6" t="s">
        <v>189</v>
      </c>
      <c r="C3880" s="6" t="s">
        <v>1007</v>
      </c>
      <c r="F3880" s="6" t="s">
        <v>415</v>
      </c>
      <c r="G3880" s="6" t="s">
        <v>416</v>
      </c>
      <c r="H3880" s="8" t="str">
        <f>VLOOKUP(C3880,agent_name_matching!A:B,2,false)</f>
        <v>Assessor LLM</v>
      </c>
      <c r="I3880" s="32" t="s">
        <v>1008</v>
      </c>
      <c r="J3880" s="6" t="s">
        <v>418</v>
      </c>
      <c r="L3880" s="6">
        <v>1201.0</v>
      </c>
      <c r="M3880" s="6">
        <v>14.0</v>
      </c>
      <c r="N3880" s="6">
        <v>593.0</v>
      </c>
      <c r="O3880" s="6" t="s">
        <v>10053</v>
      </c>
      <c r="P3880" s="8" t="str">
        <f t="shared" si="1"/>
        <v/>
      </c>
      <c r="Q3880" s="8" t="str">
        <f t="shared" si="14"/>
        <v/>
      </c>
      <c r="R3880" s="8" t="str">
        <f>if(and(P3880&lt;&gt;"",Q3880&lt;&gt;"newexp",Q3880&lt;&gt;"nostart"),countifs(script_conform_dispatching!A:A,P3880,script_conform_dispatching!B:B,Q3880),"")</f>
        <v/>
      </c>
      <c r="S3880" s="8" t="str">
        <f t="shared" si="3"/>
        <v/>
      </c>
    </row>
    <row r="3881" hidden="1">
      <c r="A3881" s="6" t="s">
        <v>10054</v>
      </c>
      <c r="B3881" s="6" t="s">
        <v>189</v>
      </c>
      <c r="C3881" s="6" t="s">
        <v>1011</v>
      </c>
      <c r="F3881" s="6" t="s">
        <v>415</v>
      </c>
      <c r="G3881" s="6" t="s">
        <v>416</v>
      </c>
      <c r="H3881" s="8" t="str">
        <f>VLOOKUP(C3881,agent_name_matching!A:B,2,false)</f>
        <v>Dialog LLM</v>
      </c>
      <c r="I3881" s="32" t="s">
        <v>10055</v>
      </c>
      <c r="J3881" s="6" t="s">
        <v>418</v>
      </c>
      <c r="L3881" s="6">
        <v>2036.0</v>
      </c>
      <c r="M3881" s="6">
        <v>92.0</v>
      </c>
      <c r="N3881" s="6">
        <v>1979.0</v>
      </c>
      <c r="O3881" s="6" t="s">
        <v>10056</v>
      </c>
      <c r="P3881" s="8" t="str">
        <f t="shared" si="1"/>
        <v/>
      </c>
      <c r="Q3881" s="8" t="str">
        <f t="shared" si="14"/>
        <v/>
      </c>
      <c r="R3881" s="8" t="str">
        <f>if(and(P3881&lt;&gt;"",Q3881&lt;&gt;"newexp",Q3881&lt;&gt;"nostart"),countifs(script_conform_dispatching!A:A,P3881,script_conform_dispatching!B:B,Q3881),"")</f>
        <v/>
      </c>
      <c r="S3881" s="8" t="str">
        <f t="shared" si="3"/>
        <v/>
      </c>
    </row>
    <row r="3882" hidden="1">
      <c r="A3882" s="6" t="s">
        <v>10057</v>
      </c>
      <c r="B3882" s="6" t="s">
        <v>189</v>
      </c>
      <c r="C3882" s="6" t="s">
        <v>37</v>
      </c>
      <c r="F3882" s="6" t="s">
        <v>415</v>
      </c>
      <c r="G3882" s="6" t="s">
        <v>416</v>
      </c>
      <c r="H3882" s="8" t="str">
        <f>VLOOKUP(C3882,agent_name_matching!A:B,2,false)</f>
        <v>Patient LLM</v>
      </c>
      <c r="I3882" s="32" t="s">
        <v>10058</v>
      </c>
      <c r="J3882" s="6" t="s">
        <v>418</v>
      </c>
      <c r="K3882" s="6">
        <v>1.0</v>
      </c>
      <c r="L3882" s="6">
        <v>922.0</v>
      </c>
      <c r="M3882" s="6">
        <v>58.0</v>
      </c>
      <c r="N3882" s="6">
        <v>1259.0</v>
      </c>
      <c r="O3882" s="6" t="s">
        <v>10059</v>
      </c>
      <c r="P3882" s="8" t="str">
        <f t="shared" si="1"/>
        <v/>
      </c>
      <c r="Q3882" s="8" t="str">
        <f t="shared" si="14"/>
        <v/>
      </c>
      <c r="R3882" s="8" t="str">
        <f>if(and(P3882&lt;&gt;"",Q3882&lt;&gt;"newexp",Q3882&lt;&gt;"nostart"),countifs(script_conform_dispatching!A:A,P3882,script_conform_dispatching!B:B,Q3882),"")</f>
        <v/>
      </c>
      <c r="S3882" s="8" t="str">
        <f t="shared" si="3"/>
        <v/>
      </c>
    </row>
    <row r="3883" hidden="1">
      <c r="A3883" s="6" t="s">
        <v>10060</v>
      </c>
      <c r="B3883" s="6" t="s">
        <v>189</v>
      </c>
      <c r="C3883" s="6" t="s">
        <v>411</v>
      </c>
      <c r="H3883" s="8" t="str">
        <f>VLOOKUP(C3883,agent_name_matching!A:B,2,false)</f>
        <v>System</v>
      </c>
      <c r="I3883" s="33"/>
      <c r="O3883" s="6" t="s">
        <v>10061</v>
      </c>
      <c r="P3883" s="8" t="str">
        <f t="shared" si="1"/>
        <v/>
      </c>
      <c r="Q3883" s="8" t="str">
        <f t="shared" si="14"/>
        <v/>
      </c>
      <c r="R3883" s="8" t="str">
        <f>if(and(P3883&lt;&gt;"",Q3883&lt;&gt;"newexp",Q3883&lt;&gt;"nostart"),countifs(script_conform_dispatching!A:A,P3883,script_conform_dispatching!B:B,Q3883),"")</f>
        <v/>
      </c>
      <c r="S3883" s="8" t="str">
        <f t="shared" si="3"/>
        <v/>
      </c>
    </row>
    <row r="3884" hidden="1">
      <c r="A3884" s="6" t="s">
        <v>10062</v>
      </c>
      <c r="B3884" s="6" t="s">
        <v>189</v>
      </c>
      <c r="C3884" s="6" t="s">
        <v>1007</v>
      </c>
      <c r="F3884" s="6" t="s">
        <v>415</v>
      </c>
      <c r="G3884" s="6" t="s">
        <v>416</v>
      </c>
      <c r="H3884" s="8" t="str">
        <f>VLOOKUP(C3884,agent_name_matching!A:B,2,false)</f>
        <v>Assessor LLM</v>
      </c>
      <c r="I3884" s="32" t="s">
        <v>1040</v>
      </c>
      <c r="J3884" s="6" t="s">
        <v>418</v>
      </c>
      <c r="L3884" s="6">
        <v>1357.0</v>
      </c>
      <c r="M3884" s="6">
        <v>12.0</v>
      </c>
      <c r="N3884" s="6">
        <v>673.0</v>
      </c>
      <c r="O3884" s="6" t="s">
        <v>10063</v>
      </c>
      <c r="P3884" s="8" t="str">
        <f t="shared" si="1"/>
        <v/>
      </c>
      <c r="Q3884" s="8" t="str">
        <f t="shared" si="14"/>
        <v/>
      </c>
      <c r="R3884" s="8" t="str">
        <f>if(and(P3884&lt;&gt;"",Q3884&lt;&gt;"newexp",Q3884&lt;&gt;"nostart"),countifs(script_conform_dispatching!A:A,P3884,script_conform_dispatching!B:B,Q3884),"")</f>
        <v/>
      </c>
      <c r="S3884" s="8" t="str">
        <f t="shared" si="3"/>
        <v/>
      </c>
    </row>
    <row r="3885" hidden="1">
      <c r="A3885" s="6" t="s">
        <v>10064</v>
      </c>
      <c r="B3885" s="6" t="s">
        <v>189</v>
      </c>
      <c r="C3885" s="6" t="s">
        <v>407</v>
      </c>
      <c r="D3885" s="6">
        <v>2.0</v>
      </c>
      <c r="E3885" s="6" t="s">
        <v>445</v>
      </c>
      <c r="H3885" s="8" t="str">
        <f>VLOOKUP(C3885,agent_name_matching!A:B,2,false)</f>
        <v>--</v>
      </c>
      <c r="I3885" s="33"/>
      <c r="O3885" s="6" t="s">
        <v>10065</v>
      </c>
      <c r="P3885" s="8">
        <f t="shared" si="1"/>
        <v>2</v>
      </c>
      <c r="Q3885" s="8">
        <f t="shared" si="14"/>
        <v>3</v>
      </c>
      <c r="R3885" s="8">
        <f>if(and(P3885&lt;&gt;"",Q3885&lt;&gt;"newexp",Q3885&lt;&gt;"nostart"),countifs(script_conform_dispatching!A:A,P3885,script_conform_dispatching!B:B,Q3885),"")</f>
        <v>1</v>
      </c>
      <c r="S3885" s="8" t="str">
        <f t="shared" si="3"/>
        <v/>
      </c>
    </row>
    <row r="3886" hidden="1">
      <c r="A3886" s="6" t="s">
        <v>10066</v>
      </c>
      <c r="B3886" s="6" t="s">
        <v>189</v>
      </c>
      <c r="C3886" s="6" t="s">
        <v>1045</v>
      </c>
      <c r="F3886" s="6" t="s">
        <v>415</v>
      </c>
      <c r="G3886" s="6" t="s">
        <v>416</v>
      </c>
      <c r="H3886" s="8" t="str">
        <f>VLOOKUP(C3886,agent_name_matching!A:B,2,false)</f>
        <v>Dispatcher LLM</v>
      </c>
      <c r="I3886" s="32" t="s">
        <v>1096</v>
      </c>
      <c r="J3886" s="6" t="s">
        <v>418</v>
      </c>
      <c r="L3886" s="6">
        <v>2774.0</v>
      </c>
      <c r="M3886" s="6">
        <v>260.0</v>
      </c>
      <c r="N3886" s="6">
        <v>6541.0</v>
      </c>
      <c r="O3886" s="6" t="s">
        <v>10067</v>
      </c>
      <c r="P3886" s="8" t="str">
        <f t="shared" si="1"/>
        <v/>
      </c>
      <c r="Q3886" s="8" t="str">
        <f t="shared" si="14"/>
        <v/>
      </c>
      <c r="R3886" s="8" t="str">
        <f>if(and(P3886&lt;&gt;"",Q3886&lt;&gt;"newexp",Q3886&lt;&gt;"nostart"),countifs(script_conform_dispatching!A:A,P3886,script_conform_dispatching!B:B,Q3886),"")</f>
        <v/>
      </c>
      <c r="S3886" s="8" t="str">
        <f t="shared" si="3"/>
        <v/>
      </c>
    </row>
    <row r="3887" hidden="1">
      <c r="A3887" s="6" t="s">
        <v>10068</v>
      </c>
      <c r="B3887" s="6" t="s">
        <v>189</v>
      </c>
      <c r="C3887" s="6" t="s">
        <v>407</v>
      </c>
      <c r="D3887" s="6">
        <v>3.0</v>
      </c>
      <c r="E3887" s="6" t="s">
        <v>408</v>
      </c>
      <c r="H3887" s="8" t="str">
        <f>VLOOKUP(C3887,agent_name_matching!A:B,2,false)</f>
        <v>--</v>
      </c>
      <c r="I3887" s="33"/>
      <c r="O3887" s="6" t="s">
        <v>10069</v>
      </c>
      <c r="P3887" s="8" t="str">
        <f t="shared" si="1"/>
        <v/>
      </c>
      <c r="Q3887" s="8" t="str">
        <f t="shared" si="14"/>
        <v/>
      </c>
      <c r="R3887" s="8" t="str">
        <f>if(and(P3887&lt;&gt;"",Q3887&lt;&gt;"newexp",Q3887&lt;&gt;"nostart"),countifs(script_conform_dispatching!A:A,P3887,script_conform_dispatching!B:B,Q3887),"")</f>
        <v/>
      </c>
      <c r="S3887" s="8" t="str">
        <f t="shared" si="3"/>
        <v/>
      </c>
    </row>
    <row r="3888" hidden="1">
      <c r="A3888" s="6" t="s">
        <v>10070</v>
      </c>
      <c r="B3888" s="6" t="s">
        <v>189</v>
      </c>
      <c r="C3888" s="6" t="s">
        <v>1011</v>
      </c>
      <c r="F3888" s="6" t="s">
        <v>415</v>
      </c>
      <c r="G3888" s="6" t="s">
        <v>416</v>
      </c>
      <c r="H3888" s="8" t="str">
        <f>VLOOKUP(C3888,agent_name_matching!A:B,2,false)</f>
        <v>Dialog LLM</v>
      </c>
      <c r="I3888" s="32" t="s">
        <v>10071</v>
      </c>
      <c r="J3888" s="6" t="s">
        <v>418</v>
      </c>
      <c r="L3888" s="6">
        <v>2641.0</v>
      </c>
      <c r="M3888" s="6">
        <v>37.0</v>
      </c>
      <c r="N3888" s="6">
        <v>1115.0</v>
      </c>
      <c r="O3888" s="6" t="s">
        <v>10072</v>
      </c>
      <c r="P3888" s="8" t="str">
        <f t="shared" si="1"/>
        <v/>
      </c>
      <c r="Q3888" s="8" t="str">
        <f t="shared" si="14"/>
        <v/>
      </c>
      <c r="R3888" s="8" t="str">
        <f>if(and(P3888&lt;&gt;"",Q3888&lt;&gt;"newexp",Q3888&lt;&gt;"nostart"),countifs(script_conform_dispatching!A:A,P3888,script_conform_dispatching!B:B,Q3888),"")</f>
        <v/>
      </c>
      <c r="S3888" s="8" t="str">
        <f t="shared" si="3"/>
        <v/>
      </c>
    </row>
    <row r="3889" hidden="1">
      <c r="A3889" s="6" t="s">
        <v>10073</v>
      </c>
      <c r="B3889" s="6" t="s">
        <v>189</v>
      </c>
      <c r="C3889" s="6" t="s">
        <v>450</v>
      </c>
      <c r="F3889" s="6" t="s">
        <v>415</v>
      </c>
      <c r="G3889" s="6" t="s">
        <v>416</v>
      </c>
      <c r="H3889" s="8" t="str">
        <f>VLOOKUP(C3889,agent_name_matching!A:B,2,false)</f>
        <v>Validator LLM</v>
      </c>
      <c r="I3889" s="32" t="s">
        <v>451</v>
      </c>
      <c r="J3889" s="6" t="s">
        <v>452</v>
      </c>
      <c r="L3889" s="6">
        <v>1217.0</v>
      </c>
      <c r="M3889" s="6">
        <v>10.0</v>
      </c>
      <c r="N3889" s="6">
        <v>601.0</v>
      </c>
      <c r="O3889" s="6" t="s">
        <v>10074</v>
      </c>
      <c r="P3889" s="8" t="str">
        <f t="shared" si="1"/>
        <v/>
      </c>
      <c r="Q3889" s="8" t="str">
        <f t="shared" si="14"/>
        <v/>
      </c>
      <c r="R3889" s="8" t="str">
        <f>if(and(P3889&lt;&gt;"",Q3889&lt;&gt;"newexp",Q3889&lt;&gt;"nostart"),countifs(script_conform_dispatching!A:A,P3889,script_conform_dispatching!B:B,Q3889),"")</f>
        <v/>
      </c>
      <c r="S3889" s="8" t="str">
        <f t="shared" si="3"/>
        <v/>
      </c>
    </row>
    <row r="3890" hidden="1">
      <c r="A3890" s="6" t="s">
        <v>10075</v>
      </c>
      <c r="B3890" s="6" t="s">
        <v>189</v>
      </c>
      <c r="C3890" s="6" t="s">
        <v>37</v>
      </c>
      <c r="F3890" s="6" t="s">
        <v>415</v>
      </c>
      <c r="G3890" s="6" t="s">
        <v>416</v>
      </c>
      <c r="H3890" s="8" t="str">
        <f>VLOOKUP(C3890,agent_name_matching!A:B,2,false)</f>
        <v>Patient LLM</v>
      </c>
      <c r="I3890" s="32" t="s">
        <v>10076</v>
      </c>
      <c r="J3890" s="6" t="s">
        <v>418</v>
      </c>
      <c r="K3890" s="6">
        <v>1.0</v>
      </c>
      <c r="L3890" s="6">
        <v>1025.0</v>
      </c>
      <c r="M3890" s="6">
        <v>127.0</v>
      </c>
      <c r="N3890" s="6">
        <v>1944.0</v>
      </c>
      <c r="O3890" s="6" t="s">
        <v>10077</v>
      </c>
      <c r="P3890" s="8" t="str">
        <f t="shared" si="1"/>
        <v/>
      </c>
      <c r="Q3890" s="8" t="str">
        <f t="shared" si="14"/>
        <v/>
      </c>
      <c r="R3890" s="8" t="str">
        <f>if(and(P3890&lt;&gt;"",Q3890&lt;&gt;"newexp",Q3890&lt;&gt;"nostart"),countifs(script_conform_dispatching!A:A,P3890,script_conform_dispatching!B:B,Q3890),"")</f>
        <v/>
      </c>
      <c r="S3890" s="8" t="str">
        <f t="shared" si="3"/>
        <v/>
      </c>
    </row>
    <row r="3891" hidden="1">
      <c r="A3891" s="6" t="s">
        <v>10078</v>
      </c>
      <c r="B3891" s="6" t="s">
        <v>189</v>
      </c>
      <c r="C3891" s="6" t="s">
        <v>411</v>
      </c>
      <c r="H3891" s="8" t="str">
        <f>VLOOKUP(C3891,agent_name_matching!A:B,2,false)</f>
        <v>System</v>
      </c>
      <c r="I3891" s="33"/>
      <c r="O3891" s="6" t="s">
        <v>10079</v>
      </c>
      <c r="P3891" s="8" t="str">
        <f t="shared" si="1"/>
        <v/>
      </c>
      <c r="Q3891" s="8" t="str">
        <f t="shared" si="14"/>
        <v/>
      </c>
      <c r="R3891" s="8" t="str">
        <f>if(and(P3891&lt;&gt;"",Q3891&lt;&gt;"newexp",Q3891&lt;&gt;"nostart"),countifs(script_conform_dispatching!A:A,P3891,script_conform_dispatching!B:B,Q3891),"")</f>
        <v/>
      </c>
      <c r="S3891" s="8" t="str">
        <f t="shared" si="3"/>
        <v/>
      </c>
    </row>
    <row r="3892" hidden="1">
      <c r="A3892" s="6" t="s">
        <v>10080</v>
      </c>
      <c r="B3892" s="6" t="s">
        <v>189</v>
      </c>
      <c r="C3892" s="6" t="s">
        <v>1007</v>
      </c>
      <c r="F3892" s="6" t="s">
        <v>415</v>
      </c>
      <c r="G3892" s="6" t="s">
        <v>416</v>
      </c>
      <c r="H3892" s="8" t="str">
        <f>VLOOKUP(C3892,agent_name_matching!A:B,2,false)</f>
        <v>Assessor LLM</v>
      </c>
      <c r="I3892" s="32" t="s">
        <v>1008</v>
      </c>
      <c r="J3892" s="6" t="s">
        <v>418</v>
      </c>
      <c r="L3892" s="6">
        <v>1637.0</v>
      </c>
      <c r="M3892" s="6">
        <v>14.0</v>
      </c>
      <c r="N3892" s="6">
        <v>697.0</v>
      </c>
      <c r="O3892" s="6" t="s">
        <v>10081</v>
      </c>
      <c r="P3892" s="8" t="str">
        <f t="shared" si="1"/>
        <v/>
      </c>
      <c r="Q3892" s="8" t="str">
        <f t="shared" si="14"/>
        <v/>
      </c>
      <c r="R3892" s="8" t="str">
        <f>if(and(P3892&lt;&gt;"",Q3892&lt;&gt;"newexp",Q3892&lt;&gt;"nostart"),countifs(script_conform_dispatching!A:A,P3892,script_conform_dispatching!B:B,Q3892),"")</f>
        <v/>
      </c>
      <c r="S3892" s="8" t="str">
        <f t="shared" si="3"/>
        <v/>
      </c>
    </row>
    <row r="3893" hidden="1">
      <c r="A3893" s="6" t="s">
        <v>10082</v>
      </c>
      <c r="B3893" s="6" t="s">
        <v>189</v>
      </c>
      <c r="C3893" s="6" t="s">
        <v>1011</v>
      </c>
      <c r="F3893" s="6" t="s">
        <v>415</v>
      </c>
      <c r="G3893" s="6" t="s">
        <v>416</v>
      </c>
      <c r="H3893" s="8" t="str">
        <f>VLOOKUP(C3893,agent_name_matching!A:B,2,false)</f>
        <v>Dialog LLM</v>
      </c>
      <c r="I3893" s="32" t="s">
        <v>10083</v>
      </c>
      <c r="J3893" s="6" t="s">
        <v>418</v>
      </c>
      <c r="L3893" s="6">
        <v>3108.0</v>
      </c>
      <c r="M3893" s="6">
        <v>82.0</v>
      </c>
      <c r="N3893" s="6">
        <v>1723.0</v>
      </c>
      <c r="O3893" s="6" t="s">
        <v>10084</v>
      </c>
      <c r="P3893" s="8" t="str">
        <f t="shared" si="1"/>
        <v/>
      </c>
      <c r="Q3893" s="8" t="str">
        <f t="shared" si="14"/>
        <v/>
      </c>
      <c r="R3893" s="8" t="str">
        <f>if(and(P3893&lt;&gt;"",Q3893&lt;&gt;"newexp",Q3893&lt;&gt;"nostart"),countifs(script_conform_dispatching!A:A,P3893,script_conform_dispatching!B:B,Q3893),"")</f>
        <v/>
      </c>
      <c r="S3893" s="8" t="str">
        <f t="shared" si="3"/>
        <v/>
      </c>
    </row>
    <row r="3894" hidden="1">
      <c r="A3894" s="6" t="s">
        <v>10085</v>
      </c>
      <c r="B3894" s="6" t="s">
        <v>189</v>
      </c>
      <c r="C3894" s="6" t="s">
        <v>37</v>
      </c>
      <c r="F3894" s="6" t="s">
        <v>415</v>
      </c>
      <c r="G3894" s="6" t="s">
        <v>416</v>
      </c>
      <c r="H3894" s="8" t="str">
        <f>VLOOKUP(C3894,agent_name_matching!A:B,2,false)</f>
        <v>Patient LLM</v>
      </c>
      <c r="I3894" s="32" t="s">
        <v>10086</v>
      </c>
      <c r="J3894" s="6" t="s">
        <v>418</v>
      </c>
      <c r="K3894" s="6">
        <v>1.0</v>
      </c>
      <c r="L3894" s="6">
        <v>1242.0</v>
      </c>
      <c r="M3894" s="6">
        <v>135.0</v>
      </c>
      <c r="N3894" s="6">
        <v>2585.0</v>
      </c>
      <c r="O3894" s="6" t="s">
        <v>10087</v>
      </c>
      <c r="P3894" s="8" t="str">
        <f t="shared" si="1"/>
        <v/>
      </c>
      <c r="Q3894" s="8" t="str">
        <f t="shared" si="14"/>
        <v/>
      </c>
      <c r="R3894" s="8" t="str">
        <f>if(and(P3894&lt;&gt;"",Q3894&lt;&gt;"newexp",Q3894&lt;&gt;"nostart"),countifs(script_conform_dispatching!A:A,P3894,script_conform_dispatching!B:B,Q3894),"")</f>
        <v/>
      </c>
      <c r="S3894" s="8" t="str">
        <f t="shared" si="3"/>
        <v/>
      </c>
    </row>
    <row r="3895" hidden="1">
      <c r="A3895" s="6" t="s">
        <v>10088</v>
      </c>
      <c r="B3895" s="6" t="s">
        <v>189</v>
      </c>
      <c r="C3895" s="6" t="s">
        <v>411</v>
      </c>
      <c r="H3895" s="8" t="str">
        <f>VLOOKUP(C3895,agent_name_matching!A:B,2,false)</f>
        <v>System</v>
      </c>
      <c r="I3895" s="33"/>
      <c r="O3895" s="6" t="s">
        <v>10089</v>
      </c>
      <c r="P3895" s="8" t="str">
        <f t="shared" si="1"/>
        <v/>
      </c>
      <c r="Q3895" s="8" t="str">
        <f t="shared" si="14"/>
        <v/>
      </c>
      <c r="R3895" s="8" t="str">
        <f>if(and(P3895&lt;&gt;"",Q3895&lt;&gt;"newexp",Q3895&lt;&gt;"nostart"),countifs(script_conform_dispatching!A:A,P3895,script_conform_dispatching!B:B,Q3895),"")</f>
        <v/>
      </c>
      <c r="S3895" s="8" t="str">
        <f t="shared" si="3"/>
        <v/>
      </c>
    </row>
    <row r="3896" hidden="1">
      <c r="A3896" s="6" t="s">
        <v>10090</v>
      </c>
      <c r="B3896" s="6" t="s">
        <v>189</v>
      </c>
      <c r="C3896" s="6" t="s">
        <v>1007</v>
      </c>
      <c r="F3896" s="6" t="s">
        <v>415</v>
      </c>
      <c r="G3896" s="6" t="s">
        <v>416</v>
      </c>
      <c r="H3896" s="8" t="str">
        <f>VLOOKUP(C3896,agent_name_matching!A:B,2,false)</f>
        <v>Assessor LLM</v>
      </c>
      <c r="I3896" s="32" t="s">
        <v>1008</v>
      </c>
      <c r="J3896" s="6" t="s">
        <v>418</v>
      </c>
      <c r="L3896" s="6">
        <v>1860.0</v>
      </c>
      <c r="M3896" s="6">
        <v>14.0</v>
      </c>
      <c r="N3896" s="6">
        <v>647.0</v>
      </c>
      <c r="O3896" s="6" t="s">
        <v>10091</v>
      </c>
      <c r="P3896" s="8" t="str">
        <f t="shared" si="1"/>
        <v/>
      </c>
      <c r="Q3896" s="8" t="str">
        <f t="shared" si="14"/>
        <v/>
      </c>
      <c r="R3896" s="8" t="str">
        <f>if(and(P3896&lt;&gt;"",Q3896&lt;&gt;"newexp",Q3896&lt;&gt;"nostart"),countifs(script_conform_dispatching!A:A,P3896,script_conform_dispatching!B:B,Q3896),"")</f>
        <v/>
      </c>
      <c r="S3896" s="8" t="str">
        <f t="shared" si="3"/>
        <v/>
      </c>
    </row>
    <row r="3897" hidden="1">
      <c r="A3897" s="6" t="s">
        <v>10092</v>
      </c>
      <c r="B3897" s="6" t="s">
        <v>189</v>
      </c>
      <c r="C3897" s="6" t="s">
        <v>1011</v>
      </c>
      <c r="F3897" s="6" t="s">
        <v>415</v>
      </c>
      <c r="G3897" s="6" t="s">
        <v>416</v>
      </c>
      <c r="H3897" s="8" t="str">
        <f>VLOOKUP(C3897,agent_name_matching!A:B,2,false)</f>
        <v>Dialog LLM</v>
      </c>
      <c r="I3897" s="32" t="s">
        <v>10093</v>
      </c>
      <c r="J3897" s="6" t="s">
        <v>418</v>
      </c>
      <c r="L3897" s="6">
        <v>3628.0</v>
      </c>
      <c r="M3897" s="6">
        <v>82.0</v>
      </c>
      <c r="N3897" s="6">
        <v>1451.0</v>
      </c>
      <c r="O3897" s="6" t="s">
        <v>10094</v>
      </c>
      <c r="P3897" s="8" t="str">
        <f t="shared" si="1"/>
        <v/>
      </c>
      <c r="Q3897" s="8" t="str">
        <f t="shared" si="14"/>
        <v/>
      </c>
      <c r="R3897" s="8" t="str">
        <f>if(and(P3897&lt;&gt;"",Q3897&lt;&gt;"newexp",Q3897&lt;&gt;"nostart"),countifs(script_conform_dispatching!A:A,P3897,script_conform_dispatching!B:B,Q3897),"")</f>
        <v/>
      </c>
      <c r="S3897" s="8" t="str">
        <f t="shared" si="3"/>
        <v/>
      </c>
    </row>
    <row r="3898" hidden="1">
      <c r="A3898" s="6" t="s">
        <v>10095</v>
      </c>
      <c r="B3898" s="6" t="s">
        <v>189</v>
      </c>
      <c r="C3898" s="6" t="s">
        <v>37</v>
      </c>
      <c r="F3898" s="6" t="s">
        <v>415</v>
      </c>
      <c r="G3898" s="6" t="s">
        <v>416</v>
      </c>
      <c r="H3898" s="8" t="str">
        <f>VLOOKUP(C3898,agent_name_matching!A:B,2,false)</f>
        <v>Patient LLM</v>
      </c>
      <c r="I3898" s="32" t="s">
        <v>10096</v>
      </c>
      <c r="J3898" s="6" t="s">
        <v>418</v>
      </c>
      <c r="K3898" s="6">
        <v>1.0</v>
      </c>
      <c r="L3898" s="6">
        <v>1467.0</v>
      </c>
      <c r="M3898" s="6">
        <v>139.0</v>
      </c>
      <c r="N3898" s="6">
        <v>1936.0</v>
      </c>
      <c r="O3898" s="6" t="s">
        <v>10097</v>
      </c>
      <c r="P3898" s="8" t="str">
        <f t="shared" si="1"/>
        <v/>
      </c>
      <c r="Q3898" s="8" t="str">
        <f t="shared" si="14"/>
        <v/>
      </c>
      <c r="R3898" s="8" t="str">
        <f>if(and(P3898&lt;&gt;"",Q3898&lt;&gt;"newexp",Q3898&lt;&gt;"nostart"),countifs(script_conform_dispatching!A:A,P3898,script_conform_dispatching!B:B,Q3898),"")</f>
        <v/>
      </c>
      <c r="S3898" s="8" t="str">
        <f t="shared" si="3"/>
        <v/>
      </c>
    </row>
    <row r="3899" hidden="1">
      <c r="A3899" s="6" t="s">
        <v>10098</v>
      </c>
      <c r="B3899" s="6" t="s">
        <v>189</v>
      </c>
      <c r="C3899" s="6" t="s">
        <v>411</v>
      </c>
      <c r="H3899" s="8" t="str">
        <f>VLOOKUP(C3899,agent_name_matching!A:B,2,false)</f>
        <v>System</v>
      </c>
      <c r="I3899" s="33"/>
      <c r="O3899" s="6" t="s">
        <v>10099</v>
      </c>
      <c r="P3899" s="8" t="str">
        <f t="shared" si="1"/>
        <v/>
      </c>
      <c r="Q3899" s="8" t="str">
        <f t="shared" si="14"/>
        <v/>
      </c>
      <c r="R3899" s="8" t="str">
        <f>if(and(P3899&lt;&gt;"",Q3899&lt;&gt;"newexp",Q3899&lt;&gt;"nostart"),countifs(script_conform_dispatching!A:A,P3899,script_conform_dispatching!B:B,Q3899),"")</f>
        <v/>
      </c>
      <c r="S3899" s="8" t="str">
        <f t="shared" si="3"/>
        <v/>
      </c>
    </row>
    <row r="3900" hidden="1">
      <c r="A3900" s="6" t="s">
        <v>10100</v>
      </c>
      <c r="B3900" s="6" t="s">
        <v>189</v>
      </c>
      <c r="C3900" s="6" t="s">
        <v>1007</v>
      </c>
      <c r="F3900" s="6" t="s">
        <v>415</v>
      </c>
      <c r="G3900" s="6" t="s">
        <v>416</v>
      </c>
      <c r="H3900" s="8" t="str">
        <f>VLOOKUP(C3900,agent_name_matching!A:B,2,false)</f>
        <v>Assessor LLM</v>
      </c>
      <c r="I3900" s="32" t="s">
        <v>1008</v>
      </c>
      <c r="J3900" s="6" t="s">
        <v>418</v>
      </c>
      <c r="L3900" s="6">
        <v>2087.0</v>
      </c>
      <c r="M3900" s="6">
        <v>14.0</v>
      </c>
      <c r="N3900" s="6">
        <v>815.0</v>
      </c>
      <c r="O3900" s="6" t="s">
        <v>10101</v>
      </c>
      <c r="P3900" s="8" t="str">
        <f t="shared" si="1"/>
        <v/>
      </c>
      <c r="Q3900" s="8" t="str">
        <f t="shared" si="14"/>
        <v/>
      </c>
      <c r="R3900" s="8" t="str">
        <f>if(and(P3900&lt;&gt;"",Q3900&lt;&gt;"newexp",Q3900&lt;&gt;"nostart"),countifs(script_conform_dispatching!A:A,P3900,script_conform_dispatching!B:B,Q3900),"")</f>
        <v/>
      </c>
      <c r="S3900" s="8" t="str">
        <f t="shared" si="3"/>
        <v/>
      </c>
    </row>
    <row r="3901" hidden="1">
      <c r="A3901" s="6" t="s">
        <v>10102</v>
      </c>
      <c r="B3901" s="6" t="s">
        <v>189</v>
      </c>
      <c r="C3901" s="6" t="s">
        <v>1011</v>
      </c>
      <c r="F3901" s="6" t="s">
        <v>415</v>
      </c>
      <c r="G3901" s="6" t="s">
        <v>416</v>
      </c>
      <c r="H3901" s="8" t="str">
        <f>VLOOKUP(C3901,agent_name_matching!A:B,2,false)</f>
        <v>Dialog LLM</v>
      </c>
      <c r="I3901" s="32" t="s">
        <v>10103</v>
      </c>
      <c r="J3901" s="6" t="s">
        <v>418</v>
      </c>
      <c r="L3901" s="6">
        <v>4152.0</v>
      </c>
      <c r="M3901" s="6">
        <v>99.0</v>
      </c>
      <c r="N3901" s="6">
        <v>1596.0</v>
      </c>
      <c r="O3901" s="6" t="s">
        <v>10104</v>
      </c>
      <c r="P3901" s="8" t="str">
        <f t="shared" si="1"/>
        <v/>
      </c>
      <c r="Q3901" s="8" t="str">
        <f t="shared" si="14"/>
        <v/>
      </c>
      <c r="R3901" s="8" t="str">
        <f>if(and(P3901&lt;&gt;"",Q3901&lt;&gt;"newexp",Q3901&lt;&gt;"nostart"),countifs(script_conform_dispatching!A:A,P3901,script_conform_dispatching!B:B,Q3901),"")</f>
        <v/>
      </c>
      <c r="S3901" s="8" t="str">
        <f t="shared" si="3"/>
        <v/>
      </c>
    </row>
    <row r="3902" hidden="1">
      <c r="A3902" s="6" t="s">
        <v>10105</v>
      </c>
      <c r="B3902" s="6" t="s">
        <v>189</v>
      </c>
      <c r="C3902" s="6" t="s">
        <v>37</v>
      </c>
      <c r="F3902" s="6" t="s">
        <v>415</v>
      </c>
      <c r="G3902" s="6" t="s">
        <v>416</v>
      </c>
      <c r="H3902" s="8" t="str">
        <f>VLOOKUP(C3902,agent_name_matching!A:B,2,false)</f>
        <v>Patient LLM</v>
      </c>
      <c r="I3902" s="32" t="s">
        <v>10106</v>
      </c>
      <c r="J3902" s="6" t="s">
        <v>418</v>
      </c>
      <c r="K3902" s="6">
        <v>1.0</v>
      </c>
      <c r="L3902" s="6">
        <v>1713.0</v>
      </c>
      <c r="M3902" s="6">
        <v>140.0</v>
      </c>
      <c r="N3902" s="6">
        <v>2165.0</v>
      </c>
      <c r="O3902" s="6" t="s">
        <v>10107</v>
      </c>
      <c r="P3902" s="8" t="str">
        <f t="shared" si="1"/>
        <v/>
      </c>
      <c r="Q3902" s="8" t="str">
        <f t="shared" si="14"/>
        <v/>
      </c>
      <c r="R3902" s="8" t="str">
        <f>if(and(P3902&lt;&gt;"",Q3902&lt;&gt;"newexp",Q3902&lt;&gt;"nostart"),countifs(script_conform_dispatching!A:A,P3902,script_conform_dispatching!B:B,Q3902),"")</f>
        <v/>
      </c>
      <c r="S3902" s="8" t="str">
        <f t="shared" si="3"/>
        <v/>
      </c>
    </row>
    <row r="3903" hidden="1">
      <c r="A3903" s="6" t="s">
        <v>10108</v>
      </c>
      <c r="B3903" s="6" t="s">
        <v>189</v>
      </c>
      <c r="C3903" s="6" t="s">
        <v>411</v>
      </c>
      <c r="H3903" s="8" t="str">
        <f>VLOOKUP(C3903,agent_name_matching!A:B,2,false)</f>
        <v>System</v>
      </c>
      <c r="I3903" s="33"/>
      <c r="O3903" s="6" t="s">
        <v>10109</v>
      </c>
      <c r="P3903" s="8" t="str">
        <f t="shared" si="1"/>
        <v/>
      </c>
      <c r="Q3903" s="8" t="str">
        <f t="shared" si="14"/>
        <v/>
      </c>
      <c r="R3903" s="8" t="str">
        <f>if(and(P3903&lt;&gt;"",Q3903&lt;&gt;"newexp",Q3903&lt;&gt;"nostart"),countifs(script_conform_dispatching!A:A,P3903,script_conform_dispatching!B:B,Q3903),"")</f>
        <v/>
      </c>
      <c r="S3903" s="8" t="str">
        <f t="shared" si="3"/>
        <v/>
      </c>
    </row>
    <row r="3904" hidden="1">
      <c r="A3904" s="6" t="s">
        <v>10110</v>
      </c>
      <c r="B3904" s="6" t="s">
        <v>189</v>
      </c>
      <c r="C3904" s="6" t="s">
        <v>1007</v>
      </c>
      <c r="F3904" s="6" t="s">
        <v>415</v>
      </c>
      <c r="G3904" s="6" t="s">
        <v>416</v>
      </c>
      <c r="H3904" s="8" t="str">
        <f>VLOOKUP(C3904,agent_name_matching!A:B,2,false)</f>
        <v>Assessor LLM</v>
      </c>
      <c r="I3904" s="32" t="s">
        <v>1008</v>
      </c>
      <c r="J3904" s="6" t="s">
        <v>418</v>
      </c>
      <c r="L3904" s="6">
        <v>2332.0</v>
      </c>
      <c r="M3904" s="6">
        <v>14.0</v>
      </c>
      <c r="N3904" s="6">
        <v>738.0</v>
      </c>
      <c r="O3904" s="6" t="s">
        <v>10111</v>
      </c>
      <c r="P3904" s="8" t="str">
        <f t="shared" si="1"/>
        <v/>
      </c>
      <c r="Q3904" s="8" t="str">
        <f t="shared" si="14"/>
        <v/>
      </c>
      <c r="R3904" s="8" t="str">
        <f>if(and(P3904&lt;&gt;"",Q3904&lt;&gt;"newexp",Q3904&lt;&gt;"nostart"),countifs(script_conform_dispatching!A:A,P3904,script_conform_dispatching!B:B,Q3904),"")</f>
        <v/>
      </c>
      <c r="S3904" s="8" t="str">
        <f t="shared" si="3"/>
        <v/>
      </c>
    </row>
    <row r="3905" hidden="1">
      <c r="A3905" s="6" t="s">
        <v>10112</v>
      </c>
      <c r="B3905" s="6" t="s">
        <v>189</v>
      </c>
      <c r="C3905" s="6" t="s">
        <v>1011</v>
      </c>
      <c r="F3905" s="6" t="s">
        <v>415</v>
      </c>
      <c r="G3905" s="6" t="s">
        <v>416</v>
      </c>
      <c r="H3905" s="8" t="str">
        <f>VLOOKUP(C3905,agent_name_matching!A:B,2,false)</f>
        <v>Dialog LLM</v>
      </c>
      <c r="I3905" s="32" t="s">
        <v>10113</v>
      </c>
      <c r="J3905" s="6" t="s">
        <v>418</v>
      </c>
      <c r="L3905" s="6">
        <v>4694.0</v>
      </c>
      <c r="M3905" s="6">
        <v>111.0</v>
      </c>
      <c r="N3905" s="6">
        <v>2310.0</v>
      </c>
      <c r="O3905" s="6" t="s">
        <v>10114</v>
      </c>
      <c r="P3905" s="8" t="str">
        <f t="shared" si="1"/>
        <v/>
      </c>
      <c r="Q3905" s="8" t="str">
        <f t="shared" si="14"/>
        <v/>
      </c>
      <c r="R3905" s="8" t="str">
        <f>if(and(P3905&lt;&gt;"",Q3905&lt;&gt;"newexp",Q3905&lt;&gt;"nostart"),countifs(script_conform_dispatching!A:A,P3905,script_conform_dispatching!B:B,Q3905),"")</f>
        <v/>
      </c>
      <c r="S3905" s="8" t="str">
        <f t="shared" si="3"/>
        <v/>
      </c>
    </row>
    <row r="3906" hidden="1">
      <c r="A3906" s="6" t="s">
        <v>10115</v>
      </c>
      <c r="B3906" s="6" t="s">
        <v>189</v>
      </c>
      <c r="C3906" s="6" t="s">
        <v>37</v>
      </c>
      <c r="F3906" s="6" t="s">
        <v>415</v>
      </c>
      <c r="G3906" s="6" t="s">
        <v>416</v>
      </c>
      <c r="H3906" s="8" t="str">
        <f>VLOOKUP(C3906,agent_name_matching!A:B,2,false)</f>
        <v>Patient LLM</v>
      </c>
      <c r="I3906" s="32" t="s">
        <v>10116</v>
      </c>
      <c r="J3906" s="6" t="s">
        <v>418</v>
      </c>
      <c r="K3906" s="6">
        <v>1.0</v>
      </c>
      <c r="L3906" s="6">
        <v>1972.0</v>
      </c>
      <c r="M3906" s="6">
        <v>127.0</v>
      </c>
      <c r="N3906" s="6">
        <v>1941.0</v>
      </c>
      <c r="O3906" s="6" t="s">
        <v>10117</v>
      </c>
      <c r="P3906" s="8" t="str">
        <f t="shared" si="1"/>
        <v/>
      </c>
      <c r="Q3906" s="8" t="str">
        <f t="shared" si="14"/>
        <v/>
      </c>
      <c r="R3906" s="8" t="str">
        <f>if(and(P3906&lt;&gt;"",Q3906&lt;&gt;"newexp",Q3906&lt;&gt;"nostart"),countifs(script_conform_dispatching!A:A,P3906,script_conform_dispatching!B:B,Q3906),"")</f>
        <v/>
      </c>
      <c r="S3906" s="8" t="str">
        <f t="shared" si="3"/>
        <v/>
      </c>
    </row>
    <row r="3907" hidden="1">
      <c r="A3907" s="6" t="s">
        <v>10118</v>
      </c>
      <c r="B3907" s="6" t="s">
        <v>189</v>
      </c>
      <c r="C3907" s="6" t="s">
        <v>411</v>
      </c>
      <c r="H3907" s="8" t="str">
        <f>VLOOKUP(C3907,agent_name_matching!A:B,2,false)</f>
        <v>System</v>
      </c>
      <c r="I3907" s="33"/>
      <c r="O3907" s="6" t="s">
        <v>10119</v>
      </c>
      <c r="P3907" s="8" t="str">
        <f t="shared" si="1"/>
        <v/>
      </c>
      <c r="Q3907" s="8" t="str">
        <f t="shared" si="14"/>
        <v/>
      </c>
      <c r="R3907" s="8" t="str">
        <f>if(and(P3907&lt;&gt;"",Q3907&lt;&gt;"newexp",Q3907&lt;&gt;"nostart"),countifs(script_conform_dispatching!A:A,P3907,script_conform_dispatching!B:B,Q3907),"")</f>
        <v/>
      </c>
      <c r="S3907" s="8" t="str">
        <f t="shared" si="3"/>
        <v/>
      </c>
    </row>
    <row r="3908" hidden="1">
      <c r="A3908" s="6" t="s">
        <v>10120</v>
      </c>
      <c r="B3908" s="6" t="s">
        <v>189</v>
      </c>
      <c r="C3908" s="6" t="s">
        <v>1007</v>
      </c>
      <c r="F3908" s="6" t="s">
        <v>415</v>
      </c>
      <c r="G3908" s="6" t="s">
        <v>416</v>
      </c>
      <c r="H3908" s="8" t="str">
        <f>VLOOKUP(C3908,agent_name_matching!A:B,2,false)</f>
        <v>Assessor LLM</v>
      </c>
      <c r="I3908" s="32" t="s">
        <v>1008</v>
      </c>
      <c r="J3908" s="6" t="s">
        <v>418</v>
      </c>
      <c r="L3908" s="6">
        <v>2576.0</v>
      </c>
      <c r="M3908" s="6">
        <v>14.0</v>
      </c>
      <c r="N3908" s="6">
        <v>699.0</v>
      </c>
      <c r="O3908" s="6" t="s">
        <v>10121</v>
      </c>
      <c r="P3908" s="8" t="str">
        <f t="shared" si="1"/>
        <v/>
      </c>
      <c r="Q3908" s="8" t="str">
        <f t="shared" si="14"/>
        <v/>
      </c>
      <c r="R3908" s="8" t="str">
        <f>if(and(P3908&lt;&gt;"",Q3908&lt;&gt;"newexp",Q3908&lt;&gt;"nostart"),countifs(script_conform_dispatching!A:A,P3908,script_conform_dispatching!B:B,Q3908),"")</f>
        <v/>
      </c>
      <c r="S3908" s="8" t="str">
        <f t="shared" si="3"/>
        <v/>
      </c>
    </row>
    <row r="3909" hidden="1">
      <c r="A3909" s="6" t="s">
        <v>10122</v>
      </c>
      <c r="B3909" s="6" t="s">
        <v>189</v>
      </c>
      <c r="C3909" s="6" t="s">
        <v>1011</v>
      </c>
      <c r="F3909" s="6" t="s">
        <v>415</v>
      </c>
      <c r="G3909" s="6" t="s">
        <v>416</v>
      </c>
      <c r="H3909" s="8" t="str">
        <f>VLOOKUP(C3909,agent_name_matching!A:B,2,false)</f>
        <v>Dialog LLM</v>
      </c>
      <c r="I3909" s="32" t="s">
        <v>10123</v>
      </c>
      <c r="J3909" s="6" t="s">
        <v>418</v>
      </c>
      <c r="L3909" s="6">
        <v>5235.0</v>
      </c>
      <c r="M3909" s="6">
        <v>191.0</v>
      </c>
      <c r="N3909" s="6">
        <v>2939.0</v>
      </c>
      <c r="O3909" s="6" t="s">
        <v>10124</v>
      </c>
      <c r="P3909" s="8" t="str">
        <f t="shared" si="1"/>
        <v/>
      </c>
      <c r="Q3909" s="8" t="str">
        <f t="shared" si="14"/>
        <v/>
      </c>
      <c r="R3909" s="8" t="str">
        <f>if(and(P3909&lt;&gt;"",Q3909&lt;&gt;"newexp",Q3909&lt;&gt;"nostart"),countifs(script_conform_dispatching!A:A,P3909,script_conform_dispatching!B:B,Q3909),"")</f>
        <v/>
      </c>
      <c r="S3909" s="8" t="str">
        <f t="shared" si="3"/>
        <v/>
      </c>
    </row>
    <row r="3910" hidden="1">
      <c r="A3910" s="6" t="s">
        <v>10125</v>
      </c>
      <c r="B3910" s="6" t="s">
        <v>189</v>
      </c>
      <c r="C3910" s="6" t="s">
        <v>37</v>
      </c>
      <c r="F3910" s="6" t="s">
        <v>415</v>
      </c>
      <c r="G3910" s="6" t="s">
        <v>416</v>
      </c>
      <c r="H3910" s="8" t="str">
        <f>VLOOKUP(C3910,agent_name_matching!A:B,2,false)</f>
        <v>Patient LLM</v>
      </c>
      <c r="I3910" s="32" t="s">
        <v>10126</v>
      </c>
      <c r="J3910" s="6" t="s">
        <v>418</v>
      </c>
      <c r="K3910" s="6">
        <v>1.0</v>
      </c>
      <c r="L3910" s="6">
        <v>2298.0</v>
      </c>
      <c r="M3910" s="6">
        <v>73.0</v>
      </c>
      <c r="N3910" s="6">
        <v>1223.0</v>
      </c>
      <c r="O3910" s="6" t="s">
        <v>10127</v>
      </c>
      <c r="P3910" s="8" t="str">
        <f t="shared" si="1"/>
        <v/>
      </c>
      <c r="Q3910" s="8" t="str">
        <f t="shared" si="14"/>
        <v/>
      </c>
      <c r="R3910" s="8" t="str">
        <f>if(and(P3910&lt;&gt;"",Q3910&lt;&gt;"newexp",Q3910&lt;&gt;"nostart"),countifs(script_conform_dispatching!A:A,P3910,script_conform_dispatching!B:B,Q3910),"")</f>
        <v/>
      </c>
      <c r="S3910" s="8" t="str">
        <f t="shared" si="3"/>
        <v/>
      </c>
    </row>
    <row r="3911" hidden="1">
      <c r="A3911" s="6" t="s">
        <v>10128</v>
      </c>
      <c r="B3911" s="6" t="s">
        <v>189</v>
      </c>
      <c r="C3911" s="6" t="s">
        <v>411</v>
      </c>
      <c r="H3911" s="8" t="str">
        <f>VLOOKUP(C3911,agent_name_matching!A:B,2,false)</f>
        <v>System</v>
      </c>
      <c r="I3911" s="33"/>
      <c r="O3911" s="6" t="s">
        <v>10129</v>
      </c>
      <c r="P3911" s="8" t="str">
        <f t="shared" si="1"/>
        <v/>
      </c>
      <c r="Q3911" s="8" t="str">
        <f t="shared" si="14"/>
        <v/>
      </c>
      <c r="R3911" s="8" t="str">
        <f>if(and(P3911&lt;&gt;"",Q3911&lt;&gt;"newexp",Q3911&lt;&gt;"nostart"),countifs(script_conform_dispatching!A:A,P3911,script_conform_dispatching!B:B,Q3911),"")</f>
        <v/>
      </c>
      <c r="S3911" s="8" t="str">
        <f t="shared" si="3"/>
        <v/>
      </c>
    </row>
    <row r="3912" hidden="1">
      <c r="A3912" s="6" t="s">
        <v>10130</v>
      </c>
      <c r="B3912" s="6" t="s">
        <v>189</v>
      </c>
      <c r="C3912" s="6" t="s">
        <v>1007</v>
      </c>
      <c r="F3912" s="6" t="s">
        <v>415</v>
      </c>
      <c r="G3912" s="6" t="s">
        <v>416</v>
      </c>
      <c r="H3912" s="8" t="str">
        <f>VLOOKUP(C3912,agent_name_matching!A:B,2,false)</f>
        <v>Assessor LLM</v>
      </c>
      <c r="I3912" s="32" t="s">
        <v>1008</v>
      </c>
      <c r="J3912" s="6" t="s">
        <v>418</v>
      </c>
      <c r="L3912" s="6">
        <v>2846.0</v>
      </c>
      <c r="M3912" s="6">
        <v>14.0</v>
      </c>
      <c r="N3912" s="6">
        <v>680.0</v>
      </c>
      <c r="O3912" s="6" t="s">
        <v>10131</v>
      </c>
      <c r="P3912" s="8" t="str">
        <f t="shared" si="1"/>
        <v/>
      </c>
      <c r="Q3912" s="8" t="str">
        <f t="shared" si="14"/>
        <v/>
      </c>
      <c r="R3912" s="8" t="str">
        <f>if(and(P3912&lt;&gt;"",Q3912&lt;&gt;"newexp",Q3912&lt;&gt;"nostart"),countifs(script_conform_dispatching!A:A,P3912,script_conform_dispatching!B:B,Q3912),"")</f>
        <v/>
      </c>
      <c r="S3912" s="8" t="str">
        <f t="shared" si="3"/>
        <v/>
      </c>
    </row>
    <row r="3913" hidden="1">
      <c r="A3913" s="6" t="s">
        <v>10132</v>
      </c>
      <c r="B3913" s="6" t="s">
        <v>189</v>
      </c>
      <c r="C3913" s="6" t="s">
        <v>1011</v>
      </c>
      <c r="F3913" s="6" t="s">
        <v>415</v>
      </c>
      <c r="G3913" s="6" t="s">
        <v>416</v>
      </c>
      <c r="H3913" s="8" t="str">
        <f>VLOOKUP(C3913,agent_name_matching!A:B,2,false)</f>
        <v>Dialog LLM</v>
      </c>
      <c r="I3913" s="32" t="s">
        <v>10133</v>
      </c>
      <c r="J3913" s="6" t="s">
        <v>418</v>
      </c>
      <c r="L3913" s="6">
        <v>5802.0</v>
      </c>
      <c r="M3913" s="6">
        <v>89.0</v>
      </c>
      <c r="N3913" s="6">
        <v>1604.0</v>
      </c>
      <c r="O3913" s="6" t="s">
        <v>10134</v>
      </c>
      <c r="P3913" s="8" t="str">
        <f t="shared" si="1"/>
        <v/>
      </c>
      <c r="Q3913" s="8" t="str">
        <f t="shared" si="14"/>
        <v/>
      </c>
      <c r="R3913" s="8" t="str">
        <f>if(and(P3913&lt;&gt;"",Q3913&lt;&gt;"newexp",Q3913&lt;&gt;"nostart"),countifs(script_conform_dispatching!A:A,P3913,script_conform_dispatching!B:B,Q3913),"")</f>
        <v/>
      </c>
      <c r="S3913" s="8" t="str">
        <f t="shared" si="3"/>
        <v/>
      </c>
    </row>
    <row r="3914" hidden="1">
      <c r="A3914" s="6" t="s">
        <v>10135</v>
      </c>
      <c r="B3914" s="6" t="s">
        <v>189</v>
      </c>
      <c r="C3914" s="6" t="s">
        <v>37</v>
      </c>
      <c r="F3914" s="6" t="s">
        <v>415</v>
      </c>
      <c r="G3914" s="6" t="s">
        <v>416</v>
      </c>
      <c r="H3914" s="8" t="str">
        <f>VLOOKUP(C3914,agent_name_matching!A:B,2,false)</f>
        <v>Patient LLM</v>
      </c>
      <c r="I3914" s="32" t="s">
        <v>10136</v>
      </c>
      <c r="J3914" s="6" t="s">
        <v>418</v>
      </c>
      <c r="K3914" s="6">
        <v>1.0</v>
      </c>
      <c r="L3914" s="6">
        <v>2468.0</v>
      </c>
      <c r="M3914" s="6">
        <v>43.0</v>
      </c>
      <c r="N3914" s="6">
        <v>1162.0</v>
      </c>
      <c r="O3914" s="6" t="s">
        <v>10137</v>
      </c>
      <c r="P3914" s="8" t="str">
        <f t="shared" si="1"/>
        <v/>
      </c>
      <c r="Q3914" s="8" t="str">
        <f t="shared" si="14"/>
        <v/>
      </c>
      <c r="R3914" s="8" t="str">
        <f>if(and(P3914&lt;&gt;"",Q3914&lt;&gt;"newexp",Q3914&lt;&gt;"nostart"),countifs(script_conform_dispatching!A:A,P3914,script_conform_dispatching!B:B,Q3914),"")</f>
        <v/>
      </c>
      <c r="S3914" s="8" t="str">
        <f t="shared" si="3"/>
        <v/>
      </c>
    </row>
    <row r="3915" hidden="1">
      <c r="A3915" s="6" t="s">
        <v>10138</v>
      </c>
      <c r="B3915" s="6" t="s">
        <v>189</v>
      </c>
      <c r="C3915" s="6" t="s">
        <v>411</v>
      </c>
      <c r="H3915" s="8" t="str">
        <f>VLOOKUP(C3915,agent_name_matching!A:B,2,false)</f>
        <v>System</v>
      </c>
      <c r="I3915" s="33"/>
      <c r="O3915" s="6" t="s">
        <v>10139</v>
      </c>
      <c r="P3915" s="8" t="str">
        <f t="shared" si="1"/>
        <v/>
      </c>
      <c r="Q3915" s="8" t="str">
        <f t="shared" si="14"/>
        <v/>
      </c>
      <c r="R3915" s="8" t="str">
        <f>if(and(P3915&lt;&gt;"",Q3915&lt;&gt;"newexp",Q3915&lt;&gt;"nostart"),countifs(script_conform_dispatching!A:A,P3915,script_conform_dispatching!B:B,Q3915),"")</f>
        <v/>
      </c>
      <c r="S3915" s="8" t="str">
        <f t="shared" si="3"/>
        <v/>
      </c>
    </row>
    <row r="3916" hidden="1">
      <c r="A3916" s="6" t="s">
        <v>10140</v>
      </c>
      <c r="B3916" s="6" t="s">
        <v>189</v>
      </c>
      <c r="C3916" s="6" t="s">
        <v>1007</v>
      </c>
      <c r="F3916" s="6" t="s">
        <v>415</v>
      </c>
      <c r="G3916" s="6" t="s">
        <v>416</v>
      </c>
      <c r="H3916" s="8" t="str">
        <f>VLOOKUP(C3916,agent_name_matching!A:B,2,false)</f>
        <v>Assessor LLM</v>
      </c>
      <c r="I3916" s="32" t="s">
        <v>1040</v>
      </c>
      <c r="J3916" s="6" t="s">
        <v>418</v>
      </c>
      <c r="L3916" s="6">
        <v>2984.0</v>
      </c>
      <c r="M3916" s="6">
        <v>12.0</v>
      </c>
      <c r="N3916" s="6">
        <v>796.0</v>
      </c>
      <c r="O3916" s="6" t="s">
        <v>10141</v>
      </c>
      <c r="P3916" s="8" t="str">
        <f t="shared" si="1"/>
        <v/>
      </c>
      <c r="Q3916" s="8" t="str">
        <f t="shared" si="14"/>
        <v/>
      </c>
      <c r="R3916" s="8" t="str">
        <f>if(and(P3916&lt;&gt;"",Q3916&lt;&gt;"newexp",Q3916&lt;&gt;"nostart"),countifs(script_conform_dispatching!A:A,P3916,script_conform_dispatching!B:B,Q3916),"")</f>
        <v/>
      </c>
      <c r="S3916" s="8" t="str">
        <f t="shared" si="3"/>
        <v/>
      </c>
    </row>
    <row r="3917" hidden="1">
      <c r="A3917" s="6" t="s">
        <v>10142</v>
      </c>
      <c r="B3917" s="6" t="s">
        <v>189</v>
      </c>
      <c r="C3917" s="6" t="s">
        <v>407</v>
      </c>
      <c r="D3917" s="6">
        <v>3.0</v>
      </c>
      <c r="E3917" s="6" t="s">
        <v>445</v>
      </c>
      <c r="H3917" s="8" t="str">
        <f>VLOOKUP(C3917,agent_name_matching!A:B,2,false)</f>
        <v>--</v>
      </c>
      <c r="I3917" s="33"/>
      <c r="O3917" s="6" t="s">
        <v>10143</v>
      </c>
      <c r="P3917" s="8">
        <f t="shared" si="1"/>
        <v>3</v>
      </c>
      <c r="Q3917" s="8">
        <f t="shared" si="14"/>
        <v>4</v>
      </c>
      <c r="R3917" s="8">
        <f>if(and(P3917&lt;&gt;"",Q3917&lt;&gt;"newexp",Q3917&lt;&gt;"nostart"),countifs(script_conform_dispatching!A:A,P3917,script_conform_dispatching!B:B,Q3917),"")</f>
        <v>1</v>
      </c>
      <c r="S3917" s="8" t="str">
        <f t="shared" si="3"/>
        <v/>
      </c>
    </row>
    <row r="3918" hidden="1">
      <c r="A3918" s="6" t="s">
        <v>10144</v>
      </c>
      <c r="B3918" s="6" t="s">
        <v>189</v>
      </c>
      <c r="C3918" s="6" t="s">
        <v>1045</v>
      </c>
      <c r="F3918" s="6" t="s">
        <v>415</v>
      </c>
      <c r="G3918" s="6" t="s">
        <v>416</v>
      </c>
      <c r="H3918" s="8" t="str">
        <f>VLOOKUP(C3918,agent_name_matching!A:B,2,false)</f>
        <v>Dispatcher LLM</v>
      </c>
      <c r="I3918" s="32" t="s">
        <v>10145</v>
      </c>
      <c r="J3918" s="6" t="s">
        <v>418</v>
      </c>
      <c r="L3918" s="6">
        <v>4401.0</v>
      </c>
      <c r="M3918" s="6">
        <v>209.0</v>
      </c>
      <c r="N3918" s="6">
        <v>2835.0</v>
      </c>
      <c r="O3918" s="6" t="s">
        <v>10146</v>
      </c>
      <c r="P3918" s="8" t="str">
        <f t="shared" si="1"/>
        <v/>
      </c>
      <c r="Q3918" s="8" t="str">
        <f t="shared" si="14"/>
        <v/>
      </c>
      <c r="R3918" s="8" t="str">
        <f>if(and(P3918&lt;&gt;"",Q3918&lt;&gt;"newexp",Q3918&lt;&gt;"nostart"),countifs(script_conform_dispatching!A:A,P3918,script_conform_dispatching!B:B,Q3918),"")</f>
        <v/>
      </c>
      <c r="S3918" s="8" t="str">
        <f t="shared" si="3"/>
        <v/>
      </c>
    </row>
    <row r="3919" hidden="1">
      <c r="A3919" s="6" t="s">
        <v>10147</v>
      </c>
      <c r="B3919" s="6" t="s">
        <v>189</v>
      </c>
      <c r="C3919" s="6" t="s">
        <v>407</v>
      </c>
      <c r="D3919" s="6">
        <v>4.0</v>
      </c>
      <c r="E3919" s="6" t="s">
        <v>408</v>
      </c>
      <c r="H3919" s="8" t="str">
        <f>VLOOKUP(C3919,agent_name_matching!A:B,2,false)</f>
        <v>--</v>
      </c>
      <c r="I3919" s="33"/>
      <c r="O3919" s="6" t="s">
        <v>10148</v>
      </c>
      <c r="P3919" s="8" t="str">
        <f t="shared" si="1"/>
        <v/>
      </c>
      <c r="Q3919" s="8" t="str">
        <f t="shared" si="14"/>
        <v/>
      </c>
      <c r="R3919" s="8" t="str">
        <f>if(and(P3919&lt;&gt;"",Q3919&lt;&gt;"newexp",Q3919&lt;&gt;"nostart"),countifs(script_conform_dispatching!A:A,P3919,script_conform_dispatching!B:B,Q3919),"")</f>
        <v/>
      </c>
      <c r="S3919" s="8" t="str">
        <f t="shared" si="3"/>
        <v/>
      </c>
    </row>
    <row r="3920" hidden="1">
      <c r="A3920" s="6" t="s">
        <v>10149</v>
      </c>
      <c r="B3920" s="6" t="s">
        <v>189</v>
      </c>
      <c r="C3920" s="6" t="s">
        <v>1011</v>
      </c>
      <c r="F3920" s="6" t="s">
        <v>415</v>
      </c>
      <c r="G3920" s="6" t="s">
        <v>416</v>
      </c>
      <c r="H3920" s="8" t="str">
        <f>VLOOKUP(C3920,agent_name_matching!A:B,2,false)</f>
        <v>Dialog LLM</v>
      </c>
      <c r="I3920" s="32" t="s">
        <v>10150</v>
      </c>
      <c r="J3920" s="6" t="s">
        <v>418</v>
      </c>
      <c r="L3920" s="6">
        <v>6448.0</v>
      </c>
      <c r="M3920" s="6">
        <v>64.0</v>
      </c>
      <c r="N3920" s="6">
        <v>1428.0</v>
      </c>
      <c r="O3920" s="6" t="s">
        <v>10151</v>
      </c>
      <c r="P3920" s="8" t="str">
        <f t="shared" si="1"/>
        <v/>
      </c>
      <c r="Q3920" s="8" t="str">
        <f t="shared" si="14"/>
        <v/>
      </c>
      <c r="R3920" s="8" t="str">
        <f>if(and(P3920&lt;&gt;"",Q3920&lt;&gt;"newexp",Q3920&lt;&gt;"nostart"),countifs(script_conform_dispatching!A:A,P3920,script_conform_dispatching!B:B,Q3920),"")</f>
        <v/>
      </c>
      <c r="S3920" s="8" t="str">
        <f t="shared" si="3"/>
        <v/>
      </c>
    </row>
    <row r="3921" hidden="1">
      <c r="A3921" s="6" t="s">
        <v>10152</v>
      </c>
      <c r="B3921" s="6" t="s">
        <v>189</v>
      </c>
      <c r="C3921" s="6" t="s">
        <v>450</v>
      </c>
      <c r="F3921" s="6" t="s">
        <v>415</v>
      </c>
      <c r="G3921" s="6" t="s">
        <v>416</v>
      </c>
      <c r="H3921" s="8" t="str">
        <f>VLOOKUP(C3921,agent_name_matching!A:B,2,false)</f>
        <v>Validator LLM</v>
      </c>
      <c r="I3921" s="32" t="s">
        <v>5943</v>
      </c>
      <c r="J3921" s="6" t="s">
        <v>452</v>
      </c>
      <c r="L3921" s="6">
        <v>2871.0</v>
      </c>
      <c r="M3921" s="6">
        <v>32.0</v>
      </c>
      <c r="N3921" s="6">
        <v>1005.0</v>
      </c>
      <c r="O3921" s="6" t="s">
        <v>10153</v>
      </c>
      <c r="P3921" s="8" t="str">
        <f t="shared" si="1"/>
        <v/>
      </c>
      <c r="Q3921" s="8" t="str">
        <f t="shared" si="14"/>
        <v/>
      </c>
      <c r="R3921" s="8" t="str">
        <f>if(and(P3921&lt;&gt;"",Q3921&lt;&gt;"newexp",Q3921&lt;&gt;"nostart"),countifs(script_conform_dispatching!A:A,P3921,script_conform_dispatching!B:B,Q3921),"")</f>
        <v/>
      </c>
      <c r="S3921" s="8" t="str">
        <f t="shared" si="3"/>
        <v/>
      </c>
    </row>
    <row r="3922" hidden="1">
      <c r="A3922" s="6" t="s">
        <v>10154</v>
      </c>
      <c r="B3922" s="6" t="s">
        <v>189</v>
      </c>
      <c r="C3922" s="6" t="s">
        <v>37</v>
      </c>
      <c r="F3922" s="6" t="s">
        <v>415</v>
      </c>
      <c r="G3922" s="6" t="s">
        <v>416</v>
      </c>
      <c r="H3922" s="8" t="str">
        <f>VLOOKUP(C3922,agent_name_matching!A:B,2,false)</f>
        <v>Patient LLM</v>
      </c>
      <c r="I3922" s="32" t="s">
        <v>10155</v>
      </c>
      <c r="J3922" s="6" t="s">
        <v>418</v>
      </c>
      <c r="K3922" s="6">
        <v>1.0</v>
      </c>
      <c r="L3922" s="6">
        <v>2583.0</v>
      </c>
      <c r="M3922" s="6">
        <v>28.0</v>
      </c>
      <c r="N3922" s="6">
        <v>986.0</v>
      </c>
      <c r="O3922" s="6" t="s">
        <v>10156</v>
      </c>
      <c r="P3922" s="8" t="str">
        <f t="shared" si="1"/>
        <v/>
      </c>
      <c r="Q3922" s="8" t="str">
        <f t="shared" si="14"/>
        <v/>
      </c>
      <c r="R3922" s="8" t="str">
        <f>if(and(P3922&lt;&gt;"",Q3922&lt;&gt;"newexp",Q3922&lt;&gt;"nostart"),countifs(script_conform_dispatching!A:A,P3922,script_conform_dispatching!B:B,Q3922),"")</f>
        <v/>
      </c>
      <c r="S3922" s="8" t="str">
        <f t="shared" si="3"/>
        <v/>
      </c>
    </row>
    <row r="3923" hidden="1">
      <c r="A3923" s="6" t="s">
        <v>10157</v>
      </c>
      <c r="B3923" s="6" t="s">
        <v>189</v>
      </c>
      <c r="C3923" s="6" t="s">
        <v>411</v>
      </c>
      <c r="H3923" s="8" t="str">
        <f>VLOOKUP(C3923,agent_name_matching!A:B,2,false)</f>
        <v>System</v>
      </c>
      <c r="I3923" s="33"/>
      <c r="O3923" s="6" t="s">
        <v>10158</v>
      </c>
      <c r="P3923" s="8" t="str">
        <f t="shared" si="1"/>
        <v/>
      </c>
      <c r="Q3923" s="8" t="str">
        <f t="shared" si="14"/>
        <v/>
      </c>
      <c r="R3923" s="8" t="str">
        <f>if(and(P3923&lt;&gt;"",Q3923&lt;&gt;"newexp",Q3923&lt;&gt;"nostart"),countifs(script_conform_dispatching!A:A,P3923,script_conform_dispatching!B:B,Q3923),"")</f>
        <v/>
      </c>
      <c r="S3923" s="8" t="str">
        <f t="shared" si="3"/>
        <v/>
      </c>
    </row>
    <row r="3924" hidden="1">
      <c r="A3924" s="6" t="s">
        <v>10159</v>
      </c>
      <c r="B3924" s="6" t="s">
        <v>189</v>
      </c>
      <c r="C3924" s="6" t="s">
        <v>1007</v>
      </c>
      <c r="F3924" s="6" t="s">
        <v>415</v>
      </c>
      <c r="G3924" s="6" t="s">
        <v>416</v>
      </c>
      <c r="H3924" s="8" t="str">
        <f>VLOOKUP(C3924,agent_name_matching!A:B,2,false)</f>
        <v>Assessor LLM</v>
      </c>
      <c r="I3924" s="32" t="s">
        <v>1008</v>
      </c>
      <c r="J3924" s="6" t="s">
        <v>418</v>
      </c>
      <c r="L3924" s="6">
        <v>3031.0</v>
      </c>
      <c r="M3924" s="6">
        <v>14.0</v>
      </c>
      <c r="N3924" s="6">
        <v>913.0</v>
      </c>
      <c r="O3924" s="6" t="s">
        <v>10160</v>
      </c>
      <c r="P3924" s="8" t="str">
        <f t="shared" si="1"/>
        <v/>
      </c>
      <c r="Q3924" s="8" t="str">
        <f t="shared" si="14"/>
        <v/>
      </c>
      <c r="R3924" s="8" t="str">
        <f>if(and(P3924&lt;&gt;"",Q3924&lt;&gt;"newexp",Q3924&lt;&gt;"nostart"),countifs(script_conform_dispatching!A:A,P3924,script_conform_dispatching!B:B,Q3924),"")</f>
        <v/>
      </c>
      <c r="S3924" s="8" t="str">
        <f t="shared" si="3"/>
        <v/>
      </c>
    </row>
    <row r="3925" hidden="1">
      <c r="A3925" s="6" t="s">
        <v>10161</v>
      </c>
      <c r="B3925" s="6" t="s">
        <v>189</v>
      </c>
      <c r="C3925" s="6" t="s">
        <v>1011</v>
      </c>
      <c r="F3925" s="6" t="s">
        <v>415</v>
      </c>
      <c r="G3925" s="6" t="s">
        <v>416</v>
      </c>
      <c r="H3925" s="8" t="str">
        <f>VLOOKUP(C3925,agent_name_matching!A:B,2,false)</f>
        <v>Dialog LLM</v>
      </c>
      <c r="I3925" s="32" t="s">
        <v>10162</v>
      </c>
      <c r="J3925" s="6" t="s">
        <v>418</v>
      </c>
      <c r="L3925" s="6">
        <v>6792.0</v>
      </c>
      <c r="M3925" s="6">
        <v>281.0</v>
      </c>
      <c r="N3925" s="6">
        <v>4054.0</v>
      </c>
      <c r="O3925" s="6" t="s">
        <v>10163</v>
      </c>
      <c r="P3925" s="8" t="str">
        <f t="shared" si="1"/>
        <v/>
      </c>
      <c r="Q3925" s="8" t="str">
        <f t="shared" si="14"/>
        <v/>
      </c>
      <c r="R3925" s="8" t="str">
        <f>if(and(P3925&lt;&gt;"",Q3925&lt;&gt;"newexp",Q3925&lt;&gt;"nostart"),countifs(script_conform_dispatching!A:A,P3925,script_conform_dispatching!B:B,Q3925),"")</f>
        <v/>
      </c>
      <c r="S3925" s="8" t="str">
        <f t="shared" si="3"/>
        <v/>
      </c>
    </row>
    <row r="3926" hidden="1">
      <c r="A3926" s="6" t="s">
        <v>10164</v>
      </c>
      <c r="B3926" s="6" t="s">
        <v>189</v>
      </c>
      <c r="C3926" s="6" t="s">
        <v>37</v>
      </c>
      <c r="F3926" s="6" t="s">
        <v>415</v>
      </c>
      <c r="G3926" s="6" t="s">
        <v>416</v>
      </c>
      <c r="H3926" s="8" t="str">
        <f>VLOOKUP(C3926,agent_name_matching!A:B,2,false)</f>
        <v>Patient LLM</v>
      </c>
      <c r="I3926" s="32" t="s">
        <v>10165</v>
      </c>
      <c r="J3926" s="6" t="s">
        <v>418</v>
      </c>
      <c r="K3926" s="6">
        <v>1.0</v>
      </c>
      <c r="L3926" s="6">
        <v>2900.0</v>
      </c>
      <c r="M3926" s="6">
        <v>71.0</v>
      </c>
      <c r="N3926" s="6">
        <v>1455.0</v>
      </c>
      <c r="O3926" s="6" t="s">
        <v>10166</v>
      </c>
      <c r="P3926" s="8" t="str">
        <f t="shared" si="1"/>
        <v/>
      </c>
      <c r="Q3926" s="8" t="str">
        <f t="shared" si="14"/>
        <v/>
      </c>
      <c r="R3926" s="8" t="str">
        <f>if(and(P3926&lt;&gt;"",Q3926&lt;&gt;"newexp",Q3926&lt;&gt;"nostart"),countifs(script_conform_dispatching!A:A,P3926,script_conform_dispatching!B:B,Q3926),"")</f>
        <v/>
      </c>
      <c r="S3926" s="8" t="str">
        <f t="shared" si="3"/>
        <v/>
      </c>
    </row>
    <row r="3927" hidden="1">
      <c r="A3927" s="6" t="s">
        <v>10167</v>
      </c>
      <c r="B3927" s="6" t="s">
        <v>189</v>
      </c>
      <c r="C3927" s="6" t="s">
        <v>411</v>
      </c>
      <c r="H3927" s="8" t="str">
        <f>VLOOKUP(C3927,agent_name_matching!A:B,2,false)</f>
        <v>System</v>
      </c>
      <c r="I3927" s="33"/>
      <c r="O3927" s="6" t="s">
        <v>10168</v>
      </c>
      <c r="P3927" s="8" t="str">
        <f t="shared" si="1"/>
        <v/>
      </c>
      <c r="Q3927" s="8" t="str">
        <f t="shared" si="14"/>
        <v/>
      </c>
      <c r="R3927" s="8" t="str">
        <f>if(and(P3927&lt;&gt;"",Q3927&lt;&gt;"newexp",Q3927&lt;&gt;"nostart"),countifs(script_conform_dispatching!A:A,P3927,script_conform_dispatching!B:B,Q3927),"")</f>
        <v/>
      </c>
      <c r="S3927" s="8" t="str">
        <f t="shared" si="3"/>
        <v/>
      </c>
    </row>
    <row r="3928" hidden="1">
      <c r="A3928" s="6" t="s">
        <v>10169</v>
      </c>
      <c r="B3928" s="6" t="s">
        <v>189</v>
      </c>
      <c r="C3928" s="6" t="s">
        <v>1007</v>
      </c>
      <c r="F3928" s="6" t="s">
        <v>415</v>
      </c>
      <c r="G3928" s="6" t="s">
        <v>416</v>
      </c>
      <c r="H3928" s="8" t="str">
        <f>VLOOKUP(C3928,agent_name_matching!A:B,2,false)</f>
        <v>Assessor LLM</v>
      </c>
      <c r="I3928" s="32" t="s">
        <v>1040</v>
      </c>
      <c r="J3928" s="6" t="s">
        <v>418</v>
      </c>
      <c r="L3928" s="6">
        <v>3389.0</v>
      </c>
      <c r="M3928" s="6">
        <v>12.0</v>
      </c>
      <c r="N3928" s="6">
        <v>786.0</v>
      </c>
      <c r="O3928" s="6" t="s">
        <v>10170</v>
      </c>
      <c r="P3928" s="8" t="str">
        <f t="shared" si="1"/>
        <v/>
      </c>
      <c r="Q3928" s="8" t="str">
        <f t="shared" si="14"/>
        <v/>
      </c>
      <c r="R3928" s="8" t="str">
        <f>if(and(P3928&lt;&gt;"",Q3928&lt;&gt;"newexp",Q3928&lt;&gt;"nostart"),countifs(script_conform_dispatching!A:A,P3928,script_conform_dispatching!B:B,Q3928),"")</f>
        <v/>
      </c>
      <c r="S3928" s="8" t="str">
        <f t="shared" si="3"/>
        <v/>
      </c>
    </row>
    <row r="3929" hidden="1">
      <c r="A3929" s="6" t="s">
        <v>10171</v>
      </c>
      <c r="B3929" s="6" t="s">
        <v>189</v>
      </c>
      <c r="C3929" s="6" t="s">
        <v>407</v>
      </c>
      <c r="D3929" s="6">
        <v>4.0</v>
      </c>
      <c r="E3929" s="6" t="s">
        <v>445</v>
      </c>
      <c r="H3929" s="8" t="str">
        <f>VLOOKUP(C3929,agent_name_matching!A:B,2,false)</f>
        <v>--</v>
      </c>
      <c r="I3929" s="33"/>
      <c r="O3929" s="6" t="s">
        <v>10172</v>
      </c>
      <c r="P3929" s="8">
        <f t="shared" si="1"/>
        <v>4</v>
      </c>
      <c r="Q3929" s="8">
        <f t="shared" si="14"/>
        <v>5</v>
      </c>
      <c r="R3929" s="8">
        <f>if(and(P3929&lt;&gt;"",Q3929&lt;&gt;"newexp",Q3929&lt;&gt;"nostart"),countifs(script_conform_dispatching!A:A,P3929,script_conform_dispatching!B:B,Q3929),"")</f>
        <v>1</v>
      </c>
      <c r="S3929" s="8" t="str">
        <f t="shared" si="3"/>
        <v/>
      </c>
    </row>
    <row r="3930" hidden="1">
      <c r="A3930" s="6" t="s">
        <v>10173</v>
      </c>
      <c r="B3930" s="6" t="s">
        <v>189</v>
      </c>
      <c r="C3930" s="6" t="s">
        <v>1045</v>
      </c>
      <c r="F3930" s="6" t="s">
        <v>415</v>
      </c>
      <c r="G3930" s="6" t="s">
        <v>416</v>
      </c>
      <c r="H3930" s="8" t="str">
        <f>VLOOKUP(C3930,agent_name_matching!A:B,2,false)</f>
        <v>Dispatcher LLM</v>
      </c>
      <c r="I3930" s="32" t="s">
        <v>10174</v>
      </c>
      <c r="J3930" s="6" t="s">
        <v>418</v>
      </c>
      <c r="L3930" s="6">
        <v>4806.0</v>
      </c>
      <c r="M3930" s="6">
        <v>199.0</v>
      </c>
      <c r="N3930" s="6">
        <v>4006.0</v>
      </c>
      <c r="O3930" s="6" t="s">
        <v>10175</v>
      </c>
      <c r="P3930" s="8" t="str">
        <f t="shared" si="1"/>
        <v/>
      </c>
      <c r="Q3930" s="8" t="str">
        <f t="shared" si="14"/>
        <v/>
      </c>
      <c r="R3930" s="8" t="str">
        <f>if(and(P3930&lt;&gt;"",Q3930&lt;&gt;"newexp",Q3930&lt;&gt;"nostart"),countifs(script_conform_dispatching!A:A,P3930,script_conform_dispatching!B:B,Q3930),"")</f>
        <v/>
      </c>
      <c r="S3930" s="8" t="str">
        <f t="shared" si="3"/>
        <v/>
      </c>
    </row>
    <row r="3931" hidden="1">
      <c r="A3931" s="6" t="s">
        <v>10176</v>
      </c>
      <c r="B3931" s="6" t="s">
        <v>189</v>
      </c>
      <c r="C3931" s="6" t="s">
        <v>407</v>
      </c>
      <c r="D3931" s="6">
        <v>5.0</v>
      </c>
      <c r="E3931" s="6" t="s">
        <v>408</v>
      </c>
      <c r="H3931" s="8" t="str">
        <f>VLOOKUP(C3931,agent_name_matching!A:B,2,false)</f>
        <v>--</v>
      </c>
      <c r="I3931" s="33"/>
      <c r="O3931" s="6" t="s">
        <v>10177</v>
      </c>
      <c r="P3931" s="8" t="str">
        <f t="shared" si="1"/>
        <v/>
      </c>
      <c r="Q3931" s="8" t="str">
        <f t="shared" si="14"/>
        <v/>
      </c>
      <c r="R3931" s="8" t="str">
        <f>if(and(P3931&lt;&gt;"",Q3931&lt;&gt;"newexp",Q3931&lt;&gt;"nostart"),countifs(script_conform_dispatching!A:A,P3931,script_conform_dispatching!B:B,Q3931),"")</f>
        <v/>
      </c>
      <c r="S3931" s="8" t="str">
        <f t="shared" si="3"/>
        <v/>
      </c>
    </row>
    <row r="3932" hidden="1">
      <c r="A3932" s="6" t="s">
        <v>10178</v>
      </c>
      <c r="B3932" s="6" t="s">
        <v>189</v>
      </c>
      <c r="C3932" s="6" t="s">
        <v>1011</v>
      </c>
      <c r="F3932" s="6" t="s">
        <v>415</v>
      </c>
      <c r="G3932" s="6" t="s">
        <v>416</v>
      </c>
      <c r="H3932" s="8" t="str">
        <f>VLOOKUP(C3932,agent_name_matching!A:B,2,false)</f>
        <v>Dialog LLM</v>
      </c>
      <c r="I3932" s="32" t="s">
        <v>10179</v>
      </c>
      <c r="J3932" s="6" t="s">
        <v>418</v>
      </c>
      <c r="L3932" s="6">
        <v>7597.0</v>
      </c>
      <c r="M3932" s="6">
        <v>186.0</v>
      </c>
      <c r="N3932" s="6">
        <v>4581.0</v>
      </c>
      <c r="O3932" s="6" t="s">
        <v>10180</v>
      </c>
      <c r="P3932" s="8" t="str">
        <f t="shared" si="1"/>
        <v/>
      </c>
      <c r="Q3932" s="8" t="str">
        <f t="shared" si="14"/>
        <v/>
      </c>
      <c r="R3932" s="8" t="str">
        <f>if(and(P3932&lt;&gt;"",Q3932&lt;&gt;"newexp",Q3932&lt;&gt;"nostart"),countifs(script_conform_dispatching!A:A,P3932,script_conform_dispatching!B:B,Q3932),"")</f>
        <v/>
      </c>
      <c r="S3932" s="8" t="str">
        <f t="shared" si="3"/>
        <v/>
      </c>
    </row>
    <row r="3933" hidden="1">
      <c r="A3933" s="6" t="s">
        <v>10181</v>
      </c>
      <c r="B3933" s="6" t="s">
        <v>189</v>
      </c>
      <c r="C3933" s="6" t="s">
        <v>450</v>
      </c>
      <c r="F3933" s="6" t="s">
        <v>415</v>
      </c>
      <c r="G3933" s="6" t="s">
        <v>416</v>
      </c>
      <c r="H3933" s="8" t="str">
        <f>VLOOKUP(C3933,agent_name_matching!A:B,2,false)</f>
        <v>Validator LLM</v>
      </c>
      <c r="I3933" s="32" t="s">
        <v>451</v>
      </c>
      <c r="J3933" s="6" t="s">
        <v>452</v>
      </c>
      <c r="L3933" s="6">
        <v>3398.0</v>
      </c>
      <c r="M3933" s="6">
        <v>10.0</v>
      </c>
      <c r="N3933" s="6">
        <v>1019.0</v>
      </c>
      <c r="O3933" s="6" t="s">
        <v>10182</v>
      </c>
      <c r="P3933" s="8" t="str">
        <f t="shared" si="1"/>
        <v/>
      </c>
      <c r="Q3933" s="8" t="str">
        <f t="shared" si="14"/>
        <v/>
      </c>
      <c r="R3933" s="8" t="str">
        <f>if(and(P3933&lt;&gt;"",Q3933&lt;&gt;"newexp",Q3933&lt;&gt;"nostart"),countifs(script_conform_dispatching!A:A,P3933,script_conform_dispatching!B:B,Q3933),"")</f>
        <v/>
      </c>
      <c r="S3933" s="8" t="str">
        <f t="shared" si="3"/>
        <v/>
      </c>
    </row>
    <row r="3934" hidden="1">
      <c r="A3934" s="6" t="s">
        <v>10183</v>
      </c>
      <c r="B3934" s="6" t="s">
        <v>189</v>
      </c>
      <c r="C3934" s="6" t="s">
        <v>37</v>
      </c>
      <c r="F3934" s="6" t="s">
        <v>415</v>
      </c>
      <c r="G3934" s="6" t="s">
        <v>416</v>
      </c>
      <c r="H3934" s="8" t="str">
        <f>VLOOKUP(C3934,agent_name_matching!A:B,2,false)</f>
        <v>Patient LLM</v>
      </c>
      <c r="I3934" s="32" t="s">
        <v>10184</v>
      </c>
      <c r="J3934" s="6" t="s">
        <v>418</v>
      </c>
      <c r="K3934" s="6">
        <v>1.0</v>
      </c>
      <c r="L3934" s="6">
        <v>3165.0</v>
      </c>
      <c r="M3934" s="6">
        <v>195.0</v>
      </c>
      <c r="N3934" s="6">
        <v>2640.0</v>
      </c>
      <c r="O3934" s="6" t="s">
        <v>10185</v>
      </c>
      <c r="P3934" s="8" t="str">
        <f t="shared" si="1"/>
        <v/>
      </c>
      <c r="Q3934" s="8" t="str">
        <f t="shared" si="14"/>
        <v/>
      </c>
      <c r="R3934" s="8" t="str">
        <f>if(and(P3934&lt;&gt;"",Q3934&lt;&gt;"newexp",Q3934&lt;&gt;"nostart"),countifs(script_conform_dispatching!A:A,P3934,script_conform_dispatching!B:B,Q3934),"")</f>
        <v/>
      </c>
      <c r="S3934" s="8" t="str">
        <f t="shared" si="3"/>
        <v/>
      </c>
    </row>
    <row r="3935" hidden="1">
      <c r="A3935" s="6" t="s">
        <v>10186</v>
      </c>
      <c r="B3935" s="6" t="s">
        <v>189</v>
      </c>
      <c r="C3935" s="6" t="s">
        <v>411</v>
      </c>
      <c r="H3935" s="8" t="str">
        <f>VLOOKUP(C3935,agent_name_matching!A:B,2,false)</f>
        <v>System</v>
      </c>
      <c r="I3935" s="33"/>
      <c r="O3935" s="6" t="s">
        <v>10187</v>
      </c>
      <c r="P3935" s="8" t="str">
        <f t="shared" si="1"/>
        <v/>
      </c>
      <c r="Q3935" s="8" t="str">
        <f t="shared" si="14"/>
        <v/>
      </c>
      <c r="R3935" s="8" t="str">
        <f>if(and(P3935&lt;&gt;"",Q3935&lt;&gt;"newexp",Q3935&lt;&gt;"nostart"),countifs(script_conform_dispatching!A:A,P3935,script_conform_dispatching!B:B,Q3935),"")</f>
        <v/>
      </c>
      <c r="S3935" s="8" t="str">
        <f t="shared" si="3"/>
        <v/>
      </c>
    </row>
    <row r="3936" hidden="1">
      <c r="A3936" s="6" t="s">
        <v>10188</v>
      </c>
      <c r="B3936" s="6" t="s">
        <v>189</v>
      </c>
      <c r="C3936" s="6" t="s">
        <v>1007</v>
      </c>
      <c r="F3936" s="6" t="s">
        <v>415</v>
      </c>
      <c r="G3936" s="6" t="s">
        <v>416</v>
      </c>
      <c r="H3936" s="8" t="str">
        <f>VLOOKUP(C3936,agent_name_matching!A:B,2,false)</f>
        <v>Assessor LLM</v>
      </c>
      <c r="I3936" s="32" t="s">
        <v>1008</v>
      </c>
      <c r="J3936" s="6" t="s">
        <v>418</v>
      </c>
      <c r="L3936" s="6">
        <v>3766.0</v>
      </c>
      <c r="M3936" s="6">
        <v>14.0</v>
      </c>
      <c r="N3936" s="6">
        <v>694.0</v>
      </c>
      <c r="O3936" s="6" t="s">
        <v>10189</v>
      </c>
      <c r="P3936" s="8" t="str">
        <f t="shared" si="1"/>
        <v/>
      </c>
      <c r="Q3936" s="8" t="str">
        <f t="shared" si="14"/>
        <v/>
      </c>
      <c r="R3936" s="8" t="str">
        <f>if(and(P3936&lt;&gt;"",Q3936&lt;&gt;"newexp",Q3936&lt;&gt;"nostart"),countifs(script_conform_dispatching!A:A,P3936,script_conform_dispatching!B:B,Q3936),"")</f>
        <v/>
      </c>
      <c r="S3936" s="8" t="str">
        <f t="shared" si="3"/>
        <v/>
      </c>
    </row>
    <row r="3937" hidden="1">
      <c r="A3937" s="6" t="s">
        <v>10190</v>
      </c>
      <c r="B3937" s="6" t="s">
        <v>189</v>
      </c>
      <c r="C3937" s="6" t="s">
        <v>1011</v>
      </c>
      <c r="F3937" s="6" t="s">
        <v>415</v>
      </c>
      <c r="G3937" s="6" t="s">
        <v>416</v>
      </c>
      <c r="H3937" s="8" t="str">
        <f>VLOOKUP(C3937,agent_name_matching!A:B,2,false)</f>
        <v>Dialog LLM</v>
      </c>
      <c r="I3937" s="32" t="s">
        <v>10191</v>
      </c>
      <c r="J3937" s="6" t="s">
        <v>418</v>
      </c>
      <c r="L3937" s="6">
        <v>8220.0</v>
      </c>
      <c r="M3937" s="6">
        <v>117.0</v>
      </c>
      <c r="N3937" s="6">
        <v>2166.0</v>
      </c>
      <c r="O3937" s="6" t="s">
        <v>10192</v>
      </c>
      <c r="P3937" s="8" t="str">
        <f t="shared" si="1"/>
        <v/>
      </c>
      <c r="Q3937" s="8" t="str">
        <f t="shared" si="14"/>
        <v/>
      </c>
      <c r="R3937" s="8" t="str">
        <f>if(and(P3937&lt;&gt;"",Q3937&lt;&gt;"newexp",Q3937&lt;&gt;"nostart"),countifs(script_conform_dispatching!A:A,P3937,script_conform_dispatching!B:B,Q3937),"")</f>
        <v/>
      </c>
      <c r="S3937" s="8" t="str">
        <f t="shared" si="3"/>
        <v/>
      </c>
    </row>
    <row r="3938" hidden="1">
      <c r="A3938" s="6" t="s">
        <v>10193</v>
      </c>
      <c r="B3938" s="6" t="s">
        <v>189</v>
      </c>
      <c r="C3938" s="6" t="s">
        <v>37</v>
      </c>
      <c r="F3938" s="6" t="s">
        <v>415</v>
      </c>
      <c r="G3938" s="6" t="s">
        <v>416</v>
      </c>
      <c r="H3938" s="8" t="str">
        <f>VLOOKUP(C3938,agent_name_matching!A:B,2,false)</f>
        <v>Patient LLM</v>
      </c>
      <c r="I3938" s="32" t="s">
        <v>10194</v>
      </c>
      <c r="J3938" s="6" t="s">
        <v>418</v>
      </c>
      <c r="K3938" s="6">
        <v>1.0</v>
      </c>
      <c r="L3938" s="6">
        <v>3485.0</v>
      </c>
      <c r="M3938" s="6">
        <v>82.0</v>
      </c>
      <c r="N3938" s="6">
        <v>2118.0</v>
      </c>
      <c r="O3938" s="6" t="s">
        <v>10195</v>
      </c>
      <c r="P3938" s="8" t="str">
        <f t="shared" si="1"/>
        <v/>
      </c>
      <c r="Q3938" s="8" t="str">
        <f t="shared" si="14"/>
        <v/>
      </c>
      <c r="R3938" s="8" t="str">
        <f>if(and(P3938&lt;&gt;"",Q3938&lt;&gt;"newexp",Q3938&lt;&gt;"nostart"),countifs(script_conform_dispatching!A:A,P3938,script_conform_dispatching!B:B,Q3938),"")</f>
        <v/>
      </c>
      <c r="S3938" s="8" t="str">
        <f t="shared" si="3"/>
        <v/>
      </c>
    </row>
    <row r="3939" hidden="1">
      <c r="A3939" s="6" t="s">
        <v>10196</v>
      </c>
      <c r="B3939" s="6" t="s">
        <v>189</v>
      </c>
      <c r="C3939" s="6" t="s">
        <v>411</v>
      </c>
      <c r="H3939" s="8" t="str">
        <f>VLOOKUP(C3939,agent_name_matching!A:B,2,false)</f>
        <v>System</v>
      </c>
      <c r="I3939" s="33"/>
      <c r="O3939" s="6" t="s">
        <v>10197</v>
      </c>
      <c r="P3939" s="8" t="str">
        <f t="shared" si="1"/>
        <v/>
      </c>
      <c r="Q3939" s="8" t="str">
        <f t="shared" si="14"/>
        <v/>
      </c>
      <c r="R3939" s="8" t="str">
        <f>if(and(P3939&lt;&gt;"",Q3939&lt;&gt;"newexp",Q3939&lt;&gt;"nostart"),countifs(script_conform_dispatching!A:A,P3939,script_conform_dispatching!B:B,Q3939),"")</f>
        <v/>
      </c>
      <c r="S3939" s="8" t="str">
        <f t="shared" si="3"/>
        <v/>
      </c>
    </row>
    <row r="3940" hidden="1">
      <c r="A3940" s="6" t="s">
        <v>10198</v>
      </c>
      <c r="B3940" s="6" t="s">
        <v>189</v>
      </c>
      <c r="C3940" s="6" t="s">
        <v>1007</v>
      </c>
      <c r="F3940" s="6" t="s">
        <v>415</v>
      </c>
      <c r="G3940" s="6" t="s">
        <v>416</v>
      </c>
      <c r="H3940" s="8" t="str">
        <f>VLOOKUP(C3940,agent_name_matching!A:B,2,false)</f>
        <v>Assessor LLM</v>
      </c>
      <c r="I3940" s="32" t="s">
        <v>1040</v>
      </c>
      <c r="J3940" s="6" t="s">
        <v>418</v>
      </c>
      <c r="L3940" s="6">
        <v>3971.0</v>
      </c>
      <c r="M3940" s="6">
        <v>12.0</v>
      </c>
      <c r="N3940" s="6">
        <v>1075.0</v>
      </c>
      <c r="O3940" s="6" t="s">
        <v>10199</v>
      </c>
      <c r="P3940" s="8" t="str">
        <f t="shared" si="1"/>
        <v/>
      </c>
      <c r="Q3940" s="8" t="str">
        <f t="shared" si="14"/>
        <v/>
      </c>
      <c r="R3940" s="8" t="str">
        <f>if(and(P3940&lt;&gt;"",Q3940&lt;&gt;"newexp",Q3940&lt;&gt;"nostart"),countifs(script_conform_dispatching!A:A,P3940,script_conform_dispatching!B:B,Q3940),"")</f>
        <v/>
      </c>
      <c r="S3940" s="8" t="str">
        <f t="shared" si="3"/>
        <v/>
      </c>
    </row>
    <row r="3941" hidden="1">
      <c r="A3941" s="6" t="s">
        <v>10200</v>
      </c>
      <c r="B3941" s="6" t="s">
        <v>189</v>
      </c>
      <c r="C3941" s="6" t="s">
        <v>407</v>
      </c>
      <c r="D3941" s="6">
        <v>5.0</v>
      </c>
      <c r="E3941" s="6" t="s">
        <v>445</v>
      </c>
      <c r="H3941" s="8" t="str">
        <f>VLOOKUP(C3941,agent_name_matching!A:B,2,false)</f>
        <v>--</v>
      </c>
      <c r="I3941" s="33"/>
      <c r="O3941" s="6" t="s">
        <v>10201</v>
      </c>
      <c r="P3941" s="8">
        <f t="shared" si="1"/>
        <v>5</v>
      </c>
      <c r="Q3941" s="8">
        <f t="shared" si="14"/>
        <v>8</v>
      </c>
      <c r="R3941" s="8">
        <f>if(and(P3941&lt;&gt;"",Q3941&lt;&gt;"newexp",Q3941&lt;&gt;"nostart"),countifs(script_conform_dispatching!A:A,P3941,script_conform_dispatching!B:B,Q3941),"")</f>
        <v>1</v>
      </c>
      <c r="S3941" s="8" t="str">
        <f t="shared" si="3"/>
        <v/>
      </c>
    </row>
    <row r="3942" hidden="1">
      <c r="A3942" s="6" t="s">
        <v>10202</v>
      </c>
      <c r="B3942" s="6" t="s">
        <v>189</v>
      </c>
      <c r="C3942" s="6" t="s">
        <v>1045</v>
      </c>
      <c r="F3942" s="6" t="s">
        <v>415</v>
      </c>
      <c r="G3942" s="6" t="s">
        <v>416</v>
      </c>
      <c r="H3942" s="8" t="str">
        <f>VLOOKUP(C3942,agent_name_matching!A:B,2,false)</f>
        <v>Dispatcher LLM</v>
      </c>
      <c r="I3942" s="32" t="s">
        <v>10203</v>
      </c>
      <c r="J3942" s="6" t="s">
        <v>418</v>
      </c>
      <c r="L3942" s="6">
        <v>5388.0</v>
      </c>
      <c r="M3942" s="6">
        <v>132.0</v>
      </c>
      <c r="N3942" s="6">
        <v>2380.0</v>
      </c>
      <c r="O3942" s="6" t="s">
        <v>10204</v>
      </c>
      <c r="P3942" s="8" t="str">
        <f t="shared" si="1"/>
        <v/>
      </c>
      <c r="Q3942" s="8" t="str">
        <f t="shared" si="14"/>
        <v/>
      </c>
      <c r="R3942" s="8" t="str">
        <f>if(and(P3942&lt;&gt;"",Q3942&lt;&gt;"newexp",Q3942&lt;&gt;"nostart"),countifs(script_conform_dispatching!A:A,P3942,script_conform_dispatching!B:B,Q3942),"")</f>
        <v/>
      </c>
      <c r="S3942" s="8" t="str">
        <f t="shared" si="3"/>
        <v/>
      </c>
    </row>
    <row r="3943" hidden="1">
      <c r="A3943" s="6" t="s">
        <v>10205</v>
      </c>
      <c r="B3943" s="6" t="s">
        <v>189</v>
      </c>
      <c r="C3943" s="6" t="s">
        <v>407</v>
      </c>
      <c r="D3943" s="6">
        <v>8.0</v>
      </c>
      <c r="E3943" s="6" t="s">
        <v>408</v>
      </c>
      <c r="H3943" s="8" t="str">
        <f>VLOOKUP(C3943,agent_name_matching!A:B,2,false)</f>
        <v>--</v>
      </c>
      <c r="I3943" s="33"/>
      <c r="O3943" s="6" t="s">
        <v>10206</v>
      </c>
      <c r="P3943" s="8" t="str">
        <f t="shared" si="1"/>
        <v/>
      </c>
      <c r="Q3943" s="8" t="str">
        <f t="shared" si="14"/>
        <v/>
      </c>
      <c r="R3943" s="8" t="str">
        <f>if(and(P3943&lt;&gt;"",Q3943&lt;&gt;"newexp",Q3943&lt;&gt;"nostart"),countifs(script_conform_dispatching!A:A,P3943,script_conform_dispatching!B:B,Q3943),"")</f>
        <v/>
      </c>
      <c r="S3943" s="8" t="str">
        <f t="shared" si="3"/>
        <v/>
      </c>
    </row>
    <row r="3944" hidden="1">
      <c r="A3944" s="6" t="s">
        <v>10207</v>
      </c>
      <c r="B3944" s="6" t="s">
        <v>189</v>
      </c>
      <c r="C3944" s="6" t="s">
        <v>1011</v>
      </c>
      <c r="F3944" s="6" t="s">
        <v>415</v>
      </c>
      <c r="G3944" s="6" t="s">
        <v>416</v>
      </c>
      <c r="H3944" s="8" t="str">
        <f>VLOOKUP(C3944,agent_name_matching!A:B,2,false)</f>
        <v>Dialog LLM</v>
      </c>
      <c r="I3944" s="32" t="s">
        <v>10208</v>
      </c>
      <c r="J3944" s="6" t="s">
        <v>418</v>
      </c>
      <c r="L3944" s="6">
        <v>8795.0</v>
      </c>
      <c r="M3944" s="6">
        <v>129.0</v>
      </c>
      <c r="N3944" s="6">
        <v>2440.0</v>
      </c>
      <c r="O3944" s="6" t="s">
        <v>10209</v>
      </c>
      <c r="P3944" s="8" t="str">
        <f t="shared" si="1"/>
        <v/>
      </c>
      <c r="Q3944" s="8" t="str">
        <f t="shared" si="14"/>
        <v/>
      </c>
      <c r="R3944" s="8" t="str">
        <f>if(and(P3944&lt;&gt;"",Q3944&lt;&gt;"newexp",Q3944&lt;&gt;"nostart"),countifs(script_conform_dispatching!A:A,P3944,script_conform_dispatching!B:B,Q3944),"")</f>
        <v/>
      </c>
      <c r="S3944" s="8" t="str">
        <f t="shared" si="3"/>
        <v/>
      </c>
    </row>
    <row r="3945" hidden="1">
      <c r="A3945" s="6" t="s">
        <v>10210</v>
      </c>
      <c r="B3945" s="6" t="s">
        <v>189</v>
      </c>
      <c r="C3945" s="6" t="s">
        <v>450</v>
      </c>
      <c r="F3945" s="6" t="s">
        <v>415</v>
      </c>
      <c r="G3945" s="6" t="s">
        <v>416</v>
      </c>
      <c r="H3945" s="8" t="str">
        <f>VLOOKUP(C3945,agent_name_matching!A:B,2,false)</f>
        <v>Validator LLM</v>
      </c>
      <c r="I3945" s="32" t="s">
        <v>1715</v>
      </c>
      <c r="J3945" s="6" t="s">
        <v>452</v>
      </c>
      <c r="L3945" s="6">
        <v>3923.0</v>
      </c>
      <c r="M3945" s="6">
        <v>36.0</v>
      </c>
      <c r="N3945" s="6">
        <v>937.0</v>
      </c>
      <c r="O3945" s="6" t="s">
        <v>10211</v>
      </c>
      <c r="P3945" s="8" t="str">
        <f t="shared" si="1"/>
        <v/>
      </c>
      <c r="Q3945" s="8" t="str">
        <f t="shared" si="14"/>
        <v/>
      </c>
      <c r="R3945" s="8" t="str">
        <f>if(and(P3945&lt;&gt;"",Q3945&lt;&gt;"newexp",Q3945&lt;&gt;"nostart"),countifs(script_conform_dispatching!A:A,P3945,script_conform_dispatching!B:B,Q3945),"")</f>
        <v/>
      </c>
      <c r="S3945" s="8" t="str">
        <f t="shared" si="3"/>
        <v/>
      </c>
    </row>
    <row r="3946" hidden="1">
      <c r="A3946" s="6" t="s">
        <v>10212</v>
      </c>
      <c r="B3946" s="6" t="s">
        <v>189</v>
      </c>
      <c r="C3946" s="6" t="s">
        <v>37</v>
      </c>
      <c r="F3946" s="6" t="s">
        <v>415</v>
      </c>
      <c r="G3946" s="6" t="s">
        <v>416</v>
      </c>
      <c r="H3946" s="8" t="str">
        <f>VLOOKUP(C3946,agent_name_matching!A:B,2,false)</f>
        <v>Patient LLM</v>
      </c>
      <c r="I3946" s="32" t="s">
        <v>10213</v>
      </c>
      <c r="J3946" s="6" t="s">
        <v>418</v>
      </c>
      <c r="K3946" s="6">
        <v>1.0</v>
      </c>
      <c r="L3946" s="6">
        <v>3704.0</v>
      </c>
      <c r="M3946" s="6">
        <v>90.0</v>
      </c>
      <c r="N3946" s="6">
        <v>1575.0</v>
      </c>
      <c r="O3946" s="6" t="s">
        <v>10214</v>
      </c>
      <c r="P3946" s="8" t="str">
        <f t="shared" si="1"/>
        <v/>
      </c>
      <c r="Q3946" s="8" t="str">
        <f t="shared" si="14"/>
        <v/>
      </c>
      <c r="R3946" s="8" t="str">
        <f>if(and(P3946&lt;&gt;"",Q3946&lt;&gt;"newexp",Q3946&lt;&gt;"nostart"),countifs(script_conform_dispatching!A:A,P3946,script_conform_dispatching!B:B,Q3946),"")</f>
        <v/>
      </c>
      <c r="S3946" s="8" t="str">
        <f t="shared" si="3"/>
        <v/>
      </c>
    </row>
    <row r="3947" hidden="1">
      <c r="A3947" s="6" t="s">
        <v>10215</v>
      </c>
      <c r="B3947" s="6" t="s">
        <v>189</v>
      </c>
      <c r="C3947" s="6" t="s">
        <v>411</v>
      </c>
      <c r="H3947" s="8" t="str">
        <f>VLOOKUP(C3947,agent_name_matching!A:B,2,false)</f>
        <v>System</v>
      </c>
      <c r="I3947" s="33"/>
      <c r="O3947" s="6" t="s">
        <v>10216</v>
      </c>
      <c r="P3947" s="8" t="str">
        <f t="shared" si="1"/>
        <v/>
      </c>
      <c r="Q3947" s="8" t="str">
        <f t="shared" si="14"/>
        <v/>
      </c>
      <c r="R3947" s="8" t="str">
        <f>if(and(P3947&lt;&gt;"",Q3947&lt;&gt;"newexp",Q3947&lt;&gt;"nostart"),countifs(script_conform_dispatching!A:A,P3947,script_conform_dispatching!B:B,Q3947),"")</f>
        <v/>
      </c>
      <c r="S3947" s="8" t="str">
        <f t="shared" si="3"/>
        <v/>
      </c>
    </row>
    <row r="3948" hidden="1">
      <c r="A3948" s="6" t="s">
        <v>10217</v>
      </c>
      <c r="B3948" s="6" t="s">
        <v>189</v>
      </c>
      <c r="C3948" s="6" t="s">
        <v>1007</v>
      </c>
      <c r="F3948" s="6" t="s">
        <v>415</v>
      </c>
      <c r="G3948" s="6" t="s">
        <v>416</v>
      </c>
      <c r="H3948" s="8" t="str">
        <f>VLOOKUP(C3948,agent_name_matching!A:B,2,false)</f>
        <v>Assessor LLM</v>
      </c>
      <c r="I3948" s="32" t="s">
        <v>1008</v>
      </c>
      <c r="J3948" s="6" t="s">
        <v>418</v>
      </c>
      <c r="L3948" s="6">
        <v>4129.0</v>
      </c>
      <c r="M3948" s="6">
        <v>14.0</v>
      </c>
      <c r="N3948" s="6">
        <v>955.0</v>
      </c>
      <c r="O3948" s="6" t="s">
        <v>10218</v>
      </c>
      <c r="P3948" s="8" t="str">
        <f t="shared" si="1"/>
        <v/>
      </c>
      <c r="Q3948" s="8" t="str">
        <f t="shared" si="14"/>
        <v/>
      </c>
      <c r="R3948" s="8" t="str">
        <f>if(and(P3948&lt;&gt;"",Q3948&lt;&gt;"newexp",Q3948&lt;&gt;"nostart"),countifs(script_conform_dispatching!A:A,P3948,script_conform_dispatching!B:B,Q3948),"")</f>
        <v/>
      </c>
      <c r="S3948" s="8" t="str">
        <f t="shared" si="3"/>
        <v/>
      </c>
    </row>
    <row r="3949" hidden="1">
      <c r="A3949" s="6" t="s">
        <v>10219</v>
      </c>
      <c r="B3949" s="6" t="s">
        <v>189</v>
      </c>
      <c r="C3949" s="6" t="s">
        <v>1011</v>
      </c>
      <c r="F3949" s="6" t="s">
        <v>415</v>
      </c>
      <c r="G3949" s="6" t="s">
        <v>416</v>
      </c>
      <c r="H3949" s="8" t="str">
        <f>VLOOKUP(C3949,agent_name_matching!A:B,2,false)</f>
        <v>Dialog LLM</v>
      </c>
      <c r="I3949" s="32" t="s">
        <v>10220</v>
      </c>
      <c r="J3949" s="6" t="s">
        <v>418</v>
      </c>
      <c r="L3949" s="6">
        <v>9189.0</v>
      </c>
      <c r="M3949" s="6">
        <v>141.0</v>
      </c>
      <c r="N3949" s="6">
        <v>2593.0</v>
      </c>
      <c r="O3949" s="6" t="s">
        <v>10221</v>
      </c>
      <c r="P3949" s="8" t="str">
        <f t="shared" si="1"/>
        <v/>
      </c>
      <c r="Q3949" s="8" t="str">
        <f t="shared" si="14"/>
        <v/>
      </c>
      <c r="R3949" s="8" t="str">
        <f>if(and(P3949&lt;&gt;"",Q3949&lt;&gt;"newexp",Q3949&lt;&gt;"nostart"),countifs(script_conform_dispatching!A:A,P3949,script_conform_dispatching!B:B,Q3949),"")</f>
        <v/>
      </c>
      <c r="S3949" s="8" t="str">
        <f t="shared" si="3"/>
        <v/>
      </c>
    </row>
    <row r="3950" hidden="1">
      <c r="A3950" s="6" t="s">
        <v>10222</v>
      </c>
      <c r="B3950" s="6" t="s">
        <v>189</v>
      </c>
      <c r="C3950" s="6" t="s">
        <v>37</v>
      </c>
      <c r="F3950" s="6" t="s">
        <v>415</v>
      </c>
      <c r="G3950" s="6" t="s">
        <v>416</v>
      </c>
      <c r="H3950" s="8" t="str">
        <f>VLOOKUP(C3950,agent_name_matching!A:B,2,false)</f>
        <v>Patient LLM</v>
      </c>
      <c r="I3950" s="32" t="s">
        <v>10223</v>
      </c>
      <c r="J3950" s="6" t="s">
        <v>418</v>
      </c>
      <c r="K3950" s="6">
        <v>1.0</v>
      </c>
      <c r="L3950" s="6">
        <v>3943.0</v>
      </c>
      <c r="M3950" s="6">
        <v>51.0</v>
      </c>
      <c r="N3950" s="6">
        <v>1466.0</v>
      </c>
      <c r="O3950" s="6" t="s">
        <v>10224</v>
      </c>
      <c r="P3950" s="8" t="str">
        <f t="shared" si="1"/>
        <v/>
      </c>
      <c r="Q3950" s="8" t="str">
        <f t="shared" si="14"/>
        <v/>
      </c>
      <c r="R3950" s="8" t="str">
        <f>if(and(P3950&lt;&gt;"",Q3950&lt;&gt;"newexp",Q3950&lt;&gt;"nostart"),countifs(script_conform_dispatching!A:A,P3950,script_conform_dispatching!B:B,Q3950),"")</f>
        <v/>
      </c>
      <c r="S3950" s="8" t="str">
        <f t="shared" si="3"/>
        <v/>
      </c>
    </row>
    <row r="3951" hidden="1">
      <c r="A3951" s="6" t="s">
        <v>10225</v>
      </c>
      <c r="B3951" s="6" t="s">
        <v>189</v>
      </c>
      <c r="C3951" s="6" t="s">
        <v>411</v>
      </c>
      <c r="H3951" s="8" t="str">
        <f>VLOOKUP(C3951,agent_name_matching!A:B,2,false)</f>
        <v>System</v>
      </c>
      <c r="I3951" s="33"/>
      <c r="O3951" s="6" t="s">
        <v>10226</v>
      </c>
      <c r="P3951" s="8" t="str">
        <f t="shared" si="1"/>
        <v/>
      </c>
      <c r="Q3951" s="8" t="str">
        <f t="shared" si="14"/>
        <v/>
      </c>
      <c r="R3951" s="8" t="str">
        <f>if(and(P3951&lt;&gt;"",Q3951&lt;&gt;"newexp",Q3951&lt;&gt;"nostart"),countifs(script_conform_dispatching!A:A,P3951,script_conform_dispatching!B:B,Q3951),"")</f>
        <v/>
      </c>
      <c r="S3951" s="8" t="str">
        <f t="shared" si="3"/>
        <v/>
      </c>
    </row>
    <row r="3952" hidden="1">
      <c r="A3952" s="6" t="s">
        <v>10227</v>
      </c>
      <c r="B3952" s="6" t="s">
        <v>189</v>
      </c>
      <c r="C3952" s="6" t="s">
        <v>1007</v>
      </c>
      <c r="F3952" s="6" t="s">
        <v>415</v>
      </c>
      <c r="G3952" s="6" t="s">
        <v>416</v>
      </c>
      <c r="H3952" s="8" t="str">
        <f>VLOOKUP(C3952,agent_name_matching!A:B,2,false)</f>
        <v>Assessor LLM</v>
      </c>
      <c r="I3952" s="32" t="s">
        <v>1040</v>
      </c>
      <c r="J3952" s="6" t="s">
        <v>418</v>
      </c>
      <c r="L3952" s="6">
        <v>4327.0</v>
      </c>
      <c r="M3952" s="6">
        <v>12.0</v>
      </c>
      <c r="N3952" s="6">
        <v>749.0</v>
      </c>
      <c r="O3952" s="6" t="s">
        <v>10228</v>
      </c>
      <c r="P3952" s="8" t="str">
        <f t="shared" si="1"/>
        <v/>
      </c>
      <c r="Q3952" s="8" t="str">
        <f t="shared" si="14"/>
        <v/>
      </c>
      <c r="R3952" s="8" t="str">
        <f>if(and(P3952&lt;&gt;"",Q3952&lt;&gt;"newexp",Q3952&lt;&gt;"nostart"),countifs(script_conform_dispatching!A:A,P3952,script_conform_dispatching!B:B,Q3952),"")</f>
        <v/>
      </c>
      <c r="S3952" s="8" t="str">
        <f t="shared" si="3"/>
        <v/>
      </c>
    </row>
    <row r="3953" hidden="1">
      <c r="A3953" s="6" t="s">
        <v>10229</v>
      </c>
      <c r="B3953" s="6" t="s">
        <v>189</v>
      </c>
      <c r="C3953" s="6" t="s">
        <v>407</v>
      </c>
      <c r="D3953" s="6">
        <v>8.0</v>
      </c>
      <c r="E3953" s="6" t="s">
        <v>445</v>
      </c>
      <c r="H3953" s="8" t="str">
        <f>VLOOKUP(C3953,agent_name_matching!A:B,2,false)</f>
        <v>--</v>
      </c>
      <c r="I3953" s="33"/>
      <c r="O3953" s="6" t="s">
        <v>10230</v>
      </c>
      <c r="P3953" s="8">
        <f t="shared" si="1"/>
        <v>8</v>
      </c>
      <c r="Q3953" s="8" t="str">
        <f t="shared" si="14"/>
        <v>nostart</v>
      </c>
      <c r="R3953" s="8" t="str">
        <f>if(and(P3953&lt;&gt;"",Q3953&lt;&gt;"newexp",Q3953&lt;&gt;"nostart"),countifs(script_conform_dispatching!A:A,P3953,script_conform_dispatching!B:B,Q3953),"")</f>
        <v/>
      </c>
      <c r="S3953" s="8" t="str">
        <f t="shared" si="3"/>
        <v/>
      </c>
    </row>
    <row r="3954" hidden="1">
      <c r="A3954" s="6" t="s">
        <v>10231</v>
      </c>
      <c r="B3954" s="6" t="s">
        <v>189</v>
      </c>
      <c r="C3954" s="6" t="s">
        <v>1011</v>
      </c>
      <c r="F3954" s="6" t="s">
        <v>415</v>
      </c>
      <c r="G3954" s="6" t="s">
        <v>416</v>
      </c>
      <c r="H3954" s="8" t="str">
        <f>VLOOKUP(C3954,agent_name_matching!A:B,2,false)</f>
        <v>Dialog LLM</v>
      </c>
      <c r="I3954" s="32" t="s">
        <v>10232</v>
      </c>
      <c r="J3954" s="6" t="s">
        <v>418</v>
      </c>
      <c r="L3954" s="6">
        <v>9554.0</v>
      </c>
      <c r="M3954" s="6">
        <v>92.0</v>
      </c>
      <c r="N3954" s="6">
        <v>2065.0</v>
      </c>
      <c r="O3954" s="6" t="s">
        <v>10233</v>
      </c>
      <c r="P3954" s="8" t="str">
        <f t="shared" si="1"/>
        <v/>
      </c>
      <c r="Q3954" s="8" t="str">
        <f t="shared" si="14"/>
        <v/>
      </c>
      <c r="R3954" s="8" t="str">
        <f>if(and(P3954&lt;&gt;"",Q3954&lt;&gt;"newexp",Q3954&lt;&gt;"nostart"),countifs(script_conform_dispatching!A:A,P3954,script_conform_dispatching!B:B,Q3954),"")</f>
        <v/>
      </c>
      <c r="S3954" s="8" t="str">
        <f t="shared" si="3"/>
        <v/>
      </c>
    </row>
    <row r="3955" hidden="1">
      <c r="A3955" s="6" t="s">
        <v>10234</v>
      </c>
      <c r="B3955" s="6" t="s">
        <v>189</v>
      </c>
      <c r="C3955" s="6" t="s">
        <v>450</v>
      </c>
      <c r="F3955" s="6" t="s">
        <v>415</v>
      </c>
      <c r="G3955" s="6" t="s">
        <v>416</v>
      </c>
      <c r="H3955" s="8" t="str">
        <f>VLOOKUP(C3955,agent_name_matching!A:B,2,false)</f>
        <v>Validator LLM</v>
      </c>
      <c r="I3955" s="32" t="s">
        <v>10235</v>
      </c>
      <c r="J3955" s="6" t="s">
        <v>452</v>
      </c>
      <c r="L3955" s="6">
        <v>4242.0</v>
      </c>
      <c r="M3955" s="6">
        <v>29.0</v>
      </c>
      <c r="N3955" s="6">
        <v>1067.0</v>
      </c>
      <c r="O3955" s="6" t="s">
        <v>10236</v>
      </c>
      <c r="P3955" s="8" t="str">
        <f t="shared" si="1"/>
        <v/>
      </c>
      <c r="Q3955" s="8" t="str">
        <f t="shared" si="14"/>
        <v/>
      </c>
      <c r="R3955" s="8" t="str">
        <f>if(and(P3955&lt;&gt;"",Q3955&lt;&gt;"newexp",Q3955&lt;&gt;"nostart"),countifs(script_conform_dispatching!A:A,P3955,script_conform_dispatching!B:B,Q3955),"")</f>
        <v/>
      </c>
      <c r="S3955" s="8" t="str">
        <f t="shared" si="3"/>
        <v/>
      </c>
    </row>
    <row r="3956" hidden="1">
      <c r="A3956" s="6" t="s">
        <v>10237</v>
      </c>
      <c r="B3956" s="6" t="s">
        <v>193</v>
      </c>
      <c r="C3956" s="6" t="s">
        <v>407</v>
      </c>
      <c r="D3956" s="6">
        <v>1.0</v>
      </c>
      <c r="E3956" s="6" t="s">
        <v>408</v>
      </c>
      <c r="H3956" s="8" t="str">
        <f>VLOOKUP(C3956,agent_name_matching!A:B,2,false)</f>
        <v>--</v>
      </c>
      <c r="I3956" s="33"/>
      <c r="O3956" s="6" t="s">
        <v>10238</v>
      </c>
      <c r="P3956" s="8" t="str">
        <f t="shared" si="1"/>
        <v/>
      </c>
      <c r="Q3956" s="8" t="str">
        <f t="shared" si="14"/>
        <v/>
      </c>
      <c r="R3956" s="8" t="str">
        <f>if(and(P3956&lt;&gt;"",Q3956&lt;&gt;"newexp",Q3956&lt;&gt;"nostart"),countifs(script_conform_dispatching!A:A,P3956,script_conform_dispatching!B:B,Q3956),"")</f>
        <v/>
      </c>
      <c r="S3956" s="8" t="str">
        <f t="shared" si="3"/>
        <v/>
      </c>
    </row>
    <row r="3957" hidden="1">
      <c r="A3957" s="6" t="s">
        <v>10239</v>
      </c>
      <c r="B3957" s="6" t="s">
        <v>193</v>
      </c>
      <c r="C3957" s="6" t="s">
        <v>411</v>
      </c>
      <c r="H3957" s="8" t="str">
        <f>VLOOKUP(C3957,agent_name_matching!A:B,2,false)</f>
        <v>System</v>
      </c>
      <c r="I3957" s="33"/>
      <c r="O3957" s="6" t="s">
        <v>10240</v>
      </c>
      <c r="P3957" s="8" t="str">
        <f t="shared" si="1"/>
        <v/>
      </c>
      <c r="Q3957" s="8" t="str">
        <f t="shared" si="14"/>
        <v/>
      </c>
      <c r="R3957" s="8" t="str">
        <f>if(and(P3957&lt;&gt;"",Q3957&lt;&gt;"newexp",Q3957&lt;&gt;"nostart"),countifs(script_conform_dispatching!A:A,P3957,script_conform_dispatching!B:B,Q3957),"")</f>
        <v/>
      </c>
      <c r="S3957" s="8" t="str">
        <f t="shared" si="3"/>
        <v/>
      </c>
    </row>
    <row r="3958" hidden="1">
      <c r="A3958" s="6" t="s">
        <v>10241</v>
      </c>
      <c r="B3958" s="6" t="s">
        <v>193</v>
      </c>
      <c r="C3958" s="6" t="s">
        <v>1007</v>
      </c>
      <c r="F3958" s="6" t="s">
        <v>415</v>
      </c>
      <c r="G3958" s="6" t="s">
        <v>416</v>
      </c>
      <c r="H3958" s="8" t="str">
        <f>VLOOKUP(C3958,agent_name_matching!A:B,2,false)</f>
        <v>Assessor LLM</v>
      </c>
      <c r="I3958" s="32" t="s">
        <v>1008</v>
      </c>
      <c r="J3958" s="6" t="s">
        <v>418</v>
      </c>
      <c r="L3958" s="6">
        <v>716.0</v>
      </c>
      <c r="M3958" s="6">
        <v>14.0</v>
      </c>
      <c r="N3958" s="6">
        <v>962.0</v>
      </c>
      <c r="O3958" s="6" t="s">
        <v>10242</v>
      </c>
      <c r="P3958" s="8" t="str">
        <f t="shared" si="1"/>
        <v/>
      </c>
      <c r="Q3958" s="8" t="str">
        <f t="shared" si="14"/>
        <v/>
      </c>
      <c r="R3958" s="8" t="str">
        <f>if(and(P3958&lt;&gt;"",Q3958&lt;&gt;"newexp",Q3958&lt;&gt;"nostart"),countifs(script_conform_dispatching!A:A,P3958,script_conform_dispatching!B:B,Q3958),"")</f>
        <v/>
      </c>
      <c r="S3958" s="8" t="str">
        <f t="shared" si="3"/>
        <v/>
      </c>
    </row>
    <row r="3959" hidden="1">
      <c r="A3959" s="6" t="s">
        <v>10243</v>
      </c>
      <c r="B3959" s="6" t="s">
        <v>193</v>
      </c>
      <c r="C3959" s="6" t="s">
        <v>1011</v>
      </c>
      <c r="F3959" s="6" t="s">
        <v>415</v>
      </c>
      <c r="G3959" s="6" t="s">
        <v>416</v>
      </c>
      <c r="H3959" s="8" t="str">
        <f>VLOOKUP(C3959,agent_name_matching!A:B,2,false)</f>
        <v>Dialog LLM</v>
      </c>
      <c r="I3959" s="32" t="s">
        <v>1012</v>
      </c>
      <c r="J3959" s="6" t="s">
        <v>418</v>
      </c>
      <c r="L3959" s="6">
        <v>565.0</v>
      </c>
      <c r="M3959" s="6">
        <v>28.0</v>
      </c>
      <c r="N3959" s="6">
        <v>765.0</v>
      </c>
      <c r="O3959" s="6" t="s">
        <v>10244</v>
      </c>
      <c r="P3959" s="8" t="str">
        <f t="shared" si="1"/>
        <v/>
      </c>
      <c r="Q3959" s="8" t="str">
        <f t="shared" si="14"/>
        <v/>
      </c>
      <c r="R3959" s="8" t="str">
        <f>if(and(P3959&lt;&gt;"",Q3959&lt;&gt;"newexp",Q3959&lt;&gt;"nostart"),countifs(script_conform_dispatching!A:A,P3959,script_conform_dispatching!B:B,Q3959),"")</f>
        <v/>
      </c>
      <c r="S3959" s="8" t="str">
        <f t="shared" si="3"/>
        <v/>
      </c>
    </row>
    <row r="3960" hidden="1">
      <c r="A3960" s="6" t="s">
        <v>10245</v>
      </c>
      <c r="B3960" s="6" t="s">
        <v>193</v>
      </c>
      <c r="C3960" s="6" t="s">
        <v>37</v>
      </c>
      <c r="F3960" s="6" t="s">
        <v>415</v>
      </c>
      <c r="G3960" s="6" t="s">
        <v>416</v>
      </c>
      <c r="H3960" s="8" t="str">
        <f>VLOOKUP(C3960,agent_name_matching!A:B,2,false)</f>
        <v>Patient LLM</v>
      </c>
      <c r="I3960" s="32" t="s">
        <v>10246</v>
      </c>
      <c r="J3960" s="6" t="s">
        <v>418</v>
      </c>
      <c r="K3960" s="6">
        <v>1.0</v>
      </c>
      <c r="L3960" s="6">
        <v>387.0</v>
      </c>
      <c r="M3960" s="6">
        <v>44.0</v>
      </c>
      <c r="N3960" s="6">
        <v>970.0</v>
      </c>
      <c r="O3960" s="6" t="s">
        <v>10247</v>
      </c>
      <c r="P3960" s="8" t="str">
        <f t="shared" si="1"/>
        <v/>
      </c>
      <c r="Q3960" s="8" t="str">
        <f t="shared" si="14"/>
        <v/>
      </c>
      <c r="R3960" s="8" t="str">
        <f>if(and(P3960&lt;&gt;"",Q3960&lt;&gt;"newexp",Q3960&lt;&gt;"nostart"),countifs(script_conform_dispatching!A:A,P3960,script_conform_dispatching!B:B,Q3960),"")</f>
        <v/>
      </c>
      <c r="S3960" s="8" t="str">
        <f t="shared" si="3"/>
        <v/>
      </c>
    </row>
    <row r="3961" hidden="1">
      <c r="A3961" s="6" t="s">
        <v>10248</v>
      </c>
      <c r="B3961" s="6" t="s">
        <v>193</v>
      </c>
      <c r="C3961" s="6" t="s">
        <v>411</v>
      </c>
      <c r="H3961" s="8" t="str">
        <f>VLOOKUP(C3961,agent_name_matching!A:B,2,false)</f>
        <v>System</v>
      </c>
      <c r="I3961" s="33"/>
      <c r="O3961" s="6" t="s">
        <v>10249</v>
      </c>
      <c r="P3961" s="8" t="str">
        <f t="shared" si="1"/>
        <v/>
      </c>
      <c r="Q3961" s="8" t="str">
        <f t="shared" si="14"/>
        <v/>
      </c>
      <c r="R3961" s="8" t="str">
        <f>if(and(P3961&lt;&gt;"",Q3961&lt;&gt;"newexp",Q3961&lt;&gt;"nostart"),countifs(script_conform_dispatching!A:A,P3961,script_conform_dispatching!B:B,Q3961),"")</f>
        <v/>
      </c>
      <c r="S3961" s="8" t="str">
        <f t="shared" si="3"/>
        <v/>
      </c>
    </row>
    <row r="3962" hidden="1">
      <c r="A3962" s="6" t="s">
        <v>10250</v>
      </c>
      <c r="B3962" s="6" t="s">
        <v>193</v>
      </c>
      <c r="C3962" s="6" t="s">
        <v>1007</v>
      </c>
      <c r="F3962" s="6" t="s">
        <v>415</v>
      </c>
      <c r="G3962" s="6" t="s">
        <v>416</v>
      </c>
      <c r="H3962" s="8" t="str">
        <f>VLOOKUP(C3962,agent_name_matching!A:B,2,false)</f>
        <v>Assessor LLM</v>
      </c>
      <c r="I3962" s="32" t="s">
        <v>1008</v>
      </c>
      <c r="J3962" s="6" t="s">
        <v>418</v>
      </c>
      <c r="L3962" s="6">
        <v>792.0</v>
      </c>
      <c r="M3962" s="6">
        <v>14.0</v>
      </c>
      <c r="N3962" s="6">
        <v>707.0</v>
      </c>
      <c r="O3962" s="6" t="s">
        <v>10251</v>
      </c>
      <c r="P3962" s="8" t="str">
        <f t="shared" si="1"/>
        <v/>
      </c>
      <c r="Q3962" s="8" t="str">
        <f t="shared" si="14"/>
        <v/>
      </c>
      <c r="R3962" s="8" t="str">
        <f>if(and(P3962&lt;&gt;"",Q3962&lt;&gt;"newexp",Q3962&lt;&gt;"nostart"),countifs(script_conform_dispatching!A:A,P3962,script_conform_dispatching!B:B,Q3962),"")</f>
        <v/>
      </c>
      <c r="S3962" s="8" t="str">
        <f t="shared" si="3"/>
        <v/>
      </c>
    </row>
    <row r="3963" hidden="1">
      <c r="A3963" s="6" t="s">
        <v>10252</v>
      </c>
      <c r="B3963" s="6" t="s">
        <v>193</v>
      </c>
      <c r="C3963" s="6" t="s">
        <v>1011</v>
      </c>
      <c r="F3963" s="6" t="s">
        <v>415</v>
      </c>
      <c r="G3963" s="6" t="s">
        <v>416</v>
      </c>
      <c r="H3963" s="8" t="str">
        <f>VLOOKUP(C3963,agent_name_matching!A:B,2,false)</f>
        <v>Dialog LLM</v>
      </c>
      <c r="I3963" s="32" t="s">
        <v>10253</v>
      </c>
      <c r="J3963" s="6" t="s">
        <v>418</v>
      </c>
      <c r="L3963" s="6">
        <v>804.0</v>
      </c>
      <c r="M3963" s="6">
        <v>33.0</v>
      </c>
      <c r="N3963" s="6">
        <v>912.0</v>
      </c>
      <c r="O3963" s="6" t="s">
        <v>10254</v>
      </c>
      <c r="P3963" s="8" t="str">
        <f t="shared" si="1"/>
        <v/>
      </c>
      <c r="Q3963" s="8" t="str">
        <f t="shared" si="14"/>
        <v/>
      </c>
      <c r="R3963" s="8" t="str">
        <f>if(and(P3963&lt;&gt;"",Q3963&lt;&gt;"newexp",Q3963&lt;&gt;"nostart"),countifs(script_conform_dispatching!A:A,P3963,script_conform_dispatching!B:B,Q3963),"")</f>
        <v/>
      </c>
      <c r="S3963" s="8" t="str">
        <f t="shared" si="3"/>
        <v/>
      </c>
    </row>
    <row r="3964" hidden="1">
      <c r="A3964" s="6" t="s">
        <v>10255</v>
      </c>
      <c r="B3964" s="6" t="s">
        <v>193</v>
      </c>
      <c r="C3964" s="6" t="s">
        <v>37</v>
      </c>
      <c r="F3964" s="6" t="s">
        <v>415</v>
      </c>
      <c r="G3964" s="6" t="s">
        <v>416</v>
      </c>
      <c r="H3964" s="8" t="str">
        <f>VLOOKUP(C3964,agent_name_matching!A:B,2,false)</f>
        <v>Patient LLM</v>
      </c>
      <c r="I3964" s="32" t="s">
        <v>10256</v>
      </c>
      <c r="J3964" s="6" t="s">
        <v>418</v>
      </c>
      <c r="K3964" s="6">
        <v>1.0</v>
      </c>
      <c r="L3964" s="6">
        <v>472.0</v>
      </c>
      <c r="M3964" s="6">
        <v>6.0</v>
      </c>
      <c r="N3964" s="6">
        <v>378.0</v>
      </c>
      <c r="O3964" s="6" t="s">
        <v>10257</v>
      </c>
      <c r="P3964" s="8" t="str">
        <f t="shared" si="1"/>
        <v/>
      </c>
      <c r="Q3964" s="8" t="str">
        <f t="shared" si="14"/>
        <v/>
      </c>
      <c r="R3964" s="8" t="str">
        <f>if(and(P3964&lt;&gt;"",Q3964&lt;&gt;"newexp",Q3964&lt;&gt;"nostart"),countifs(script_conform_dispatching!A:A,P3964,script_conform_dispatching!B:B,Q3964),"")</f>
        <v/>
      </c>
      <c r="S3964" s="8" t="str">
        <f t="shared" si="3"/>
        <v/>
      </c>
    </row>
    <row r="3965" hidden="1">
      <c r="A3965" s="6" t="s">
        <v>10258</v>
      </c>
      <c r="B3965" s="6" t="s">
        <v>193</v>
      </c>
      <c r="C3965" s="6" t="s">
        <v>411</v>
      </c>
      <c r="H3965" s="8" t="str">
        <f>VLOOKUP(C3965,agent_name_matching!A:B,2,false)</f>
        <v>System</v>
      </c>
      <c r="I3965" s="33"/>
      <c r="O3965" s="6" t="s">
        <v>10259</v>
      </c>
      <c r="P3965" s="8" t="str">
        <f t="shared" si="1"/>
        <v/>
      </c>
      <c r="Q3965" s="8" t="str">
        <f t="shared" si="14"/>
        <v/>
      </c>
      <c r="R3965" s="8" t="str">
        <f>if(and(P3965&lt;&gt;"",Q3965&lt;&gt;"newexp",Q3965&lt;&gt;"nostart"),countifs(script_conform_dispatching!A:A,P3965,script_conform_dispatching!B:B,Q3965),"")</f>
        <v/>
      </c>
      <c r="S3965" s="8" t="str">
        <f t="shared" si="3"/>
        <v/>
      </c>
    </row>
    <row r="3966" hidden="1">
      <c r="A3966" s="6" t="s">
        <v>10260</v>
      </c>
      <c r="B3966" s="6" t="s">
        <v>193</v>
      </c>
      <c r="C3966" s="6" t="s">
        <v>1007</v>
      </c>
      <c r="F3966" s="6" t="s">
        <v>415</v>
      </c>
      <c r="G3966" s="6" t="s">
        <v>416</v>
      </c>
      <c r="H3966" s="8" t="str">
        <f>VLOOKUP(C3966,agent_name_matching!A:B,2,false)</f>
        <v>Assessor LLM</v>
      </c>
      <c r="I3966" s="32" t="s">
        <v>1008</v>
      </c>
      <c r="J3966" s="6" t="s">
        <v>418</v>
      </c>
      <c r="L3966" s="6">
        <v>837.0</v>
      </c>
      <c r="M3966" s="6">
        <v>14.0</v>
      </c>
      <c r="N3966" s="6">
        <v>2037.0</v>
      </c>
      <c r="O3966" s="6" t="s">
        <v>10261</v>
      </c>
      <c r="P3966" s="8" t="str">
        <f t="shared" si="1"/>
        <v/>
      </c>
      <c r="Q3966" s="8" t="str">
        <f t="shared" si="14"/>
        <v/>
      </c>
      <c r="R3966" s="8" t="str">
        <f>if(and(P3966&lt;&gt;"",Q3966&lt;&gt;"newexp",Q3966&lt;&gt;"nostart"),countifs(script_conform_dispatching!A:A,P3966,script_conform_dispatching!B:B,Q3966),"")</f>
        <v/>
      </c>
      <c r="S3966" s="8" t="str">
        <f t="shared" si="3"/>
        <v/>
      </c>
    </row>
    <row r="3967" hidden="1">
      <c r="A3967" s="6" t="s">
        <v>10262</v>
      </c>
      <c r="B3967" s="6" t="s">
        <v>193</v>
      </c>
      <c r="C3967" s="6" t="s">
        <v>1011</v>
      </c>
      <c r="F3967" s="6" t="s">
        <v>415</v>
      </c>
      <c r="G3967" s="6" t="s">
        <v>416</v>
      </c>
      <c r="H3967" s="8" t="str">
        <f>VLOOKUP(C3967,agent_name_matching!A:B,2,false)</f>
        <v>Dialog LLM</v>
      </c>
      <c r="I3967" s="32" t="s">
        <v>1285</v>
      </c>
      <c r="J3967" s="6" t="s">
        <v>418</v>
      </c>
      <c r="L3967" s="6">
        <v>1010.0</v>
      </c>
      <c r="M3967" s="6">
        <v>28.0</v>
      </c>
      <c r="N3967" s="6">
        <v>713.0</v>
      </c>
      <c r="O3967" s="6" t="s">
        <v>10263</v>
      </c>
      <c r="P3967" s="8" t="str">
        <f t="shared" si="1"/>
        <v/>
      </c>
      <c r="Q3967" s="8" t="str">
        <f t="shared" si="14"/>
        <v/>
      </c>
      <c r="R3967" s="8" t="str">
        <f>if(and(P3967&lt;&gt;"",Q3967&lt;&gt;"newexp",Q3967&lt;&gt;"nostart"),countifs(script_conform_dispatching!A:A,P3967,script_conform_dispatching!B:B,Q3967),"")</f>
        <v/>
      </c>
      <c r="S3967" s="8" t="str">
        <f t="shared" si="3"/>
        <v/>
      </c>
    </row>
    <row r="3968" hidden="1">
      <c r="A3968" s="6" t="s">
        <v>10264</v>
      </c>
      <c r="B3968" s="6" t="s">
        <v>193</v>
      </c>
      <c r="C3968" s="6" t="s">
        <v>37</v>
      </c>
      <c r="F3968" s="6" t="s">
        <v>415</v>
      </c>
      <c r="G3968" s="6" t="s">
        <v>416</v>
      </c>
      <c r="H3968" s="8" t="str">
        <f>VLOOKUP(C3968,agent_name_matching!A:B,2,false)</f>
        <v>Patient LLM</v>
      </c>
      <c r="I3968" s="32" t="s">
        <v>10265</v>
      </c>
      <c r="J3968" s="6" t="s">
        <v>418</v>
      </c>
      <c r="K3968" s="6">
        <v>1.0</v>
      </c>
      <c r="L3968" s="6">
        <v>514.0</v>
      </c>
      <c r="M3968" s="6">
        <v>30.0</v>
      </c>
      <c r="N3968" s="6">
        <v>754.0</v>
      </c>
      <c r="O3968" s="6" t="s">
        <v>10266</v>
      </c>
      <c r="P3968" s="8" t="str">
        <f t="shared" si="1"/>
        <v/>
      </c>
      <c r="Q3968" s="8" t="str">
        <f t="shared" si="14"/>
        <v/>
      </c>
      <c r="R3968" s="8" t="str">
        <f>if(and(P3968&lt;&gt;"",Q3968&lt;&gt;"newexp",Q3968&lt;&gt;"nostart"),countifs(script_conform_dispatching!A:A,P3968,script_conform_dispatching!B:B,Q3968),"")</f>
        <v/>
      </c>
      <c r="S3968" s="8" t="str">
        <f t="shared" si="3"/>
        <v/>
      </c>
    </row>
    <row r="3969" hidden="1">
      <c r="A3969" s="6" t="s">
        <v>10267</v>
      </c>
      <c r="B3969" s="6" t="s">
        <v>193</v>
      </c>
      <c r="C3969" s="6" t="s">
        <v>411</v>
      </c>
      <c r="H3969" s="8" t="str">
        <f>VLOOKUP(C3969,agent_name_matching!A:B,2,false)</f>
        <v>System</v>
      </c>
      <c r="I3969" s="33"/>
      <c r="O3969" s="6" t="s">
        <v>10268</v>
      </c>
      <c r="P3969" s="8" t="str">
        <f t="shared" si="1"/>
        <v/>
      </c>
      <c r="Q3969" s="8" t="str">
        <f t="shared" si="14"/>
        <v/>
      </c>
      <c r="R3969" s="8" t="str">
        <f>if(and(P3969&lt;&gt;"",Q3969&lt;&gt;"newexp",Q3969&lt;&gt;"nostart"),countifs(script_conform_dispatching!A:A,P3969,script_conform_dispatching!B:B,Q3969),"")</f>
        <v/>
      </c>
      <c r="S3969" s="8" t="str">
        <f t="shared" si="3"/>
        <v/>
      </c>
    </row>
    <row r="3970" hidden="1">
      <c r="A3970" s="6" t="s">
        <v>10269</v>
      </c>
      <c r="B3970" s="6" t="s">
        <v>193</v>
      </c>
      <c r="C3970" s="6" t="s">
        <v>1007</v>
      </c>
      <c r="F3970" s="6" t="s">
        <v>415</v>
      </c>
      <c r="G3970" s="6" t="s">
        <v>416</v>
      </c>
      <c r="H3970" s="8" t="str">
        <f>VLOOKUP(C3970,agent_name_matching!A:B,2,false)</f>
        <v>Assessor LLM</v>
      </c>
      <c r="I3970" s="32" t="s">
        <v>1040</v>
      </c>
      <c r="J3970" s="6" t="s">
        <v>418</v>
      </c>
      <c r="L3970" s="6">
        <v>901.0</v>
      </c>
      <c r="M3970" s="6">
        <v>12.0</v>
      </c>
      <c r="N3970" s="6">
        <v>531.0</v>
      </c>
      <c r="O3970" s="6" t="s">
        <v>10270</v>
      </c>
      <c r="P3970" s="8" t="str">
        <f t="shared" si="1"/>
        <v/>
      </c>
      <c r="Q3970" s="8" t="str">
        <f t="shared" si="14"/>
        <v/>
      </c>
      <c r="R3970" s="8" t="str">
        <f>if(and(P3970&lt;&gt;"",Q3970&lt;&gt;"newexp",Q3970&lt;&gt;"nostart"),countifs(script_conform_dispatching!A:A,P3970,script_conform_dispatching!B:B,Q3970),"")</f>
        <v/>
      </c>
      <c r="S3970" s="8" t="str">
        <f t="shared" si="3"/>
        <v/>
      </c>
    </row>
    <row r="3971" hidden="1">
      <c r="A3971" s="6" t="s">
        <v>10271</v>
      </c>
      <c r="B3971" s="6" t="s">
        <v>193</v>
      </c>
      <c r="C3971" s="6" t="s">
        <v>407</v>
      </c>
      <c r="D3971" s="6">
        <v>1.0</v>
      </c>
      <c r="E3971" s="6" t="s">
        <v>445</v>
      </c>
      <c r="H3971" s="8" t="str">
        <f>VLOOKUP(C3971,agent_name_matching!A:B,2,false)</f>
        <v>--</v>
      </c>
      <c r="I3971" s="33"/>
      <c r="O3971" s="6" t="s">
        <v>10272</v>
      </c>
      <c r="P3971" s="8">
        <f t="shared" si="1"/>
        <v>1</v>
      </c>
      <c r="Q3971" s="8">
        <f t="shared" si="14"/>
        <v>2</v>
      </c>
      <c r="R3971" s="8">
        <f>if(and(P3971&lt;&gt;"",Q3971&lt;&gt;"newexp",Q3971&lt;&gt;"nostart"),countifs(script_conform_dispatching!A:A,P3971,script_conform_dispatching!B:B,Q3971),"")</f>
        <v>1</v>
      </c>
      <c r="S3971" s="8" t="str">
        <f t="shared" si="3"/>
        <v/>
      </c>
    </row>
    <row r="3972" hidden="1">
      <c r="A3972" s="6" t="s">
        <v>10273</v>
      </c>
      <c r="B3972" s="6" t="s">
        <v>193</v>
      </c>
      <c r="C3972" s="6" t="s">
        <v>1045</v>
      </c>
      <c r="F3972" s="6" t="s">
        <v>415</v>
      </c>
      <c r="G3972" s="6" t="s">
        <v>416</v>
      </c>
      <c r="H3972" s="8" t="str">
        <f>VLOOKUP(C3972,agent_name_matching!A:B,2,false)</f>
        <v>Dispatcher LLM</v>
      </c>
      <c r="I3972" s="32" t="s">
        <v>1297</v>
      </c>
      <c r="J3972" s="6" t="s">
        <v>418</v>
      </c>
      <c r="L3972" s="6">
        <v>2318.0</v>
      </c>
      <c r="M3972" s="6">
        <v>149.0</v>
      </c>
      <c r="N3972" s="6">
        <v>3251.0</v>
      </c>
      <c r="O3972" s="6" t="s">
        <v>10274</v>
      </c>
      <c r="P3972" s="8" t="str">
        <f t="shared" si="1"/>
        <v/>
      </c>
      <c r="Q3972" s="8" t="str">
        <f t="shared" si="14"/>
        <v/>
      </c>
      <c r="R3972" s="8" t="str">
        <f>if(and(P3972&lt;&gt;"",Q3972&lt;&gt;"newexp",Q3972&lt;&gt;"nostart"),countifs(script_conform_dispatching!A:A,P3972,script_conform_dispatching!B:B,Q3972),"")</f>
        <v/>
      </c>
      <c r="S3972" s="8" t="str">
        <f t="shared" si="3"/>
        <v/>
      </c>
    </row>
    <row r="3973" hidden="1">
      <c r="A3973" s="6" t="s">
        <v>10275</v>
      </c>
      <c r="B3973" s="6" t="s">
        <v>193</v>
      </c>
      <c r="C3973" s="6" t="s">
        <v>407</v>
      </c>
      <c r="D3973" s="6">
        <v>2.0</v>
      </c>
      <c r="E3973" s="6" t="s">
        <v>408</v>
      </c>
      <c r="H3973" s="8" t="str">
        <f>VLOOKUP(C3973,agent_name_matching!A:B,2,false)</f>
        <v>--</v>
      </c>
      <c r="I3973" s="33"/>
      <c r="O3973" s="6" t="s">
        <v>10276</v>
      </c>
      <c r="P3973" s="8" t="str">
        <f t="shared" si="1"/>
        <v/>
      </c>
      <c r="Q3973" s="8" t="str">
        <f t="shared" si="14"/>
        <v/>
      </c>
      <c r="R3973" s="8" t="str">
        <f>if(and(P3973&lt;&gt;"",Q3973&lt;&gt;"newexp",Q3973&lt;&gt;"nostart"),countifs(script_conform_dispatching!A:A,P3973,script_conform_dispatching!B:B,Q3973),"")</f>
        <v/>
      </c>
      <c r="S3973" s="8" t="str">
        <f t="shared" si="3"/>
        <v/>
      </c>
    </row>
    <row r="3974" hidden="1">
      <c r="A3974" s="6" t="s">
        <v>10277</v>
      </c>
      <c r="B3974" s="6" t="s">
        <v>193</v>
      </c>
      <c r="C3974" s="6" t="s">
        <v>1011</v>
      </c>
      <c r="F3974" s="6" t="s">
        <v>415</v>
      </c>
      <c r="G3974" s="6" t="s">
        <v>416</v>
      </c>
      <c r="H3974" s="8" t="str">
        <f>VLOOKUP(C3974,agent_name_matching!A:B,2,false)</f>
        <v>Dialog LLM</v>
      </c>
      <c r="I3974" s="32" t="s">
        <v>10278</v>
      </c>
      <c r="J3974" s="6" t="s">
        <v>418</v>
      </c>
      <c r="L3974" s="6">
        <v>1386.0</v>
      </c>
      <c r="M3974" s="6">
        <v>16.0</v>
      </c>
      <c r="N3974" s="6">
        <v>642.0</v>
      </c>
      <c r="O3974" s="6" t="s">
        <v>10279</v>
      </c>
      <c r="P3974" s="8" t="str">
        <f t="shared" si="1"/>
        <v/>
      </c>
      <c r="Q3974" s="8" t="str">
        <f t="shared" si="14"/>
        <v/>
      </c>
      <c r="R3974" s="8" t="str">
        <f>if(and(P3974&lt;&gt;"",Q3974&lt;&gt;"newexp",Q3974&lt;&gt;"nostart"),countifs(script_conform_dispatching!A:A,P3974,script_conform_dispatching!B:B,Q3974),"")</f>
        <v/>
      </c>
      <c r="S3974" s="8" t="str">
        <f t="shared" si="3"/>
        <v/>
      </c>
    </row>
    <row r="3975" hidden="1">
      <c r="A3975" s="6" t="s">
        <v>10280</v>
      </c>
      <c r="B3975" s="6" t="s">
        <v>193</v>
      </c>
      <c r="C3975" s="6" t="s">
        <v>450</v>
      </c>
      <c r="F3975" s="6" t="s">
        <v>415</v>
      </c>
      <c r="G3975" s="6" t="s">
        <v>416</v>
      </c>
      <c r="H3975" s="8" t="str">
        <f>VLOOKUP(C3975,agent_name_matching!A:B,2,false)</f>
        <v>Validator LLM</v>
      </c>
      <c r="I3975" s="32" t="s">
        <v>10281</v>
      </c>
      <c r="J3975" s="6" t="s">
        <v>452</v>
      </c>
      <c r="L3975" s="6">
        <v>740.0</v>
      </c>
      <c r="M3975" s="6">
        <v>33.0</v>
      </c>
      <c r="N3975" s="6">
        <v>882.0</v>
      </c>
      <c r="O3975" s="6" t="s">
        <v>10282</v>
      </c>
      <c r="P3975" s="8" t="str">
        <f t="shared" si="1"/>
        <v/>
      </c>
      <c r="Q3975" s="8" t="str">
        <f t="shared" si="14"/>
        <v/>
      </c>
      <c r="R3975" s="8" t="str">
        <f>if(and(P3975&lt;&gt;"",Q3975&lt;&gt;"newexp",Q3975&lt;&gt;"nostart"),countifs(script_conform_dispatching!A:A,P3975,script_conform_dispatching!B:B,Q3975),"")</f>
        <v/>
      </c>
      <c r="S3975" s="8" t="str">
        <f t="shared" si="3"/>
        <v/>
      </c>
    </row>
    <row r="3976" hidden="1">
      <c r="A3976" s="6" t="s">
        <v>10283</v>
      </c>
      <c r="B3976" s="6" t="s">
        <v>193</v>
      </c>
      <c r="C3976" s="6" t="s">
        <v>37</v>
      </c>
      <c r="F3976" s="6" t="s">
        <v>415</v>
      </c>
      <c r="G3976" s="6" t="s">
        <v>416</v>
      </c>
      <c r="H3976" s="8" t="str">
        <f>VLOOKUP(C3976,agent_name_matching!A:B,2,false)</f>
        <v>Patient LLM</v>
      </c>
      <c r="I3976" s="32" t="s">
        <v>10284</v>
      </c>
      <c r="J3976" s="6" t="s">
        <v>418</v>
      </c>
      <c r="K3976" s="6">
        <v>1.0</v>
      </c>
      <c r="L3976" s="6">
        <v>568.0</v>
      </c>
      <c r="M3976" s="6">
        <v>30.0</v>
      </c>
      <c r="N3976" s="6">
        <v>723.0</v>
      </c>
      <c r="O3976" s="6" t="s">
        <v>10285</v>
      </c>
      <c r="P3976" s="8" t="str">
        <f t="shared" si="1"/>
        <v/>
      </c>
      <c r="Q3976" s="8" t="str">
        <f t="shared" si="14"/>
        <v/>
      </c>
      <c r="R3976" s="8" t="str">
        <f>if(and(P3976&lt;&gt;"",Q3976&lt;&gt;"newexp",Q3976&lt;&gt;"nostart"),countifs(script_conform_dispatching!A:A,P3976,script_conform_dispatching!B:B,Q3976),"")</f>
        <v/>
      </c>
      <c r="S3976" s="8" t="str">
        <f t="shared" si="3"/>
        <v/>
      </c>
    </row>
    <row r="3977" hidden="1">
      <c r="A3977" s="6" t="s">
        <v>10286</v>
      </c>
      <c r="B3977" s="6" t="s">
        <v>193</v>
      </c>
      <c r="C3977" s="6" t="s">
        <v>411</v>
      </c>
      <c r="H3977" s="8" t="str">
        <f>VLOOKUP(C3977,agent_name_matching!A:B,2,false)</f>
        <v>System</v>
      </c>
      <c r="I3977" s="33"/>
      <c r="O3977" s="6" t="s">
        <v>10287</v>
      </c>
      <c r="P3977" s="8" t="str">
        <f t="shared" si="1"/>
        <v/>
      </c>
      <c r="Q3977" s="8" t="str">
        <f t="shared" si="14"/>
        <v/>
      </c>
      <c r="R3977" s="8" t="str">
        <f>if(and(P3977&lt;&gt;"",Q3977&lt;&gt;"newexp",Q3977&lt;&gt;"nostart"),countifs(script_conform_dispatching!A:A,P3977,script_conform_dispatching!B:B,Q3977),"")</f>
        <v/>
      </c>
      <c r="S3977" s="8" t="str">
        <f t="shared" si="3"/>
        <v/>
      </c>
    </row>
    <row r="3978" hidden="1">
      <c r="A3978" s="6" t="s">
        <v>10288</v>
      </c>
      <c r="B3978" s="6" t="s">
        <v>193</v>
      </c>
      <c r="C3978" s="6" t="s">
        <v>1007</v>
      </c>
      <c r="F3978" s="6" t="s">
        <v>415</v>
      </c>
      <c r="G3978" s="6" t="s">
        <v>416</v>
      </c>
      <c r="H3978" s="8" t="str">
        <f>VLOOKUP(C3978,agent_name_matching!A:B,2,false)</f>
        <v>Assessor LLM</v>
      </c>
      <c r="I3978" s="32" t="s">
        <v>1008</v>
      </c>
      <c r="J3978" s="6" t="s">
        <v>418</v>
      </c>
      <c r="L3978" s="6">
        <v>978.0</v>
      </c>
      <c r="M3978" s="6">
        <v>14.0</v>
      </c>
      <c r="N3978" s="6">
        <v>785.0</v>
      </c>
      <c r="O3978" s="6" t="s">
        <v>10289</v>
      </c>
      <c r="P3978" s="8" t="str">
        <f t="shared" si="1"/>
        <v/>
      </c>
      <c r="Q3978" s="8" t="str">
        <f t="shared" si="14"/>
        <v/>
      </c>
      <c r="R3978" s="8" t="str">
        <f>if(and(P3978&lt;&gt;"",Q3978&lt;&gt;"newexp",Q3978&lt;&gt;"nostart"),countifs(script_conform_dispatching!A:A,P3978,script_conform_dispatching!B:B,Q3978),"")</f>
        <v/>
      </c>
      <c r="S3978" s="8" t="str">
        <f t="shared" si="3"/>
        <v/>
      </c>
    </row>
    <row r="3979" hidden="1">
      <c r="A3979" s="6" t="s">
        <v>10290</v>
      </c>
      <c r="B3979" s="6" t="s">
        <v>193</v>
      </c>
      <c r="C3979" s="6" t="s">
        <v>1011</v>
      </c>
      <c r="F3979" s="6" t="s">
        <v>415</v>
      </c>
      <c r="G3979" s="6" t="s">
        <v>416</v>
      </c>
      <c r="H3979" s="8" t="str">
        <f>VLOOKUP(C3979,agent_name_matching!A:B,2,false)</f>
        <v>Dialog LLM</v>
      </c>
      <c r="I3979" s="32" t="s">
        <v>10291</v>
      </c>
      <c r="J3979" s="6" t="s">
        <v>418</v>
      </c>
      <c r="L3979" s="6">
        <v>1624.0</v>
      </c>
      <c r="M3979" s="6">
        <v>43.0</v>
      </c>
      <c r="N3979" s="6">
        <v>844.0</v>
      </c>
      <c r="O3979" s="6" t="s">
        <v>10292</v>
      </c>
      <c r="P3979" s="8" t="str">
        <f t="shared" si="1"/>
        <v/>
      </c>
      <c r="Q3979" s="8" t="str">
        <f t="shared" si="14"/>
        <v/>
      </c>
      <c r="R3979" s="8" t="str">
        <f>if(and(P3979&lt;&gt;"",Q3979&lt;&gt;"newexp",Q3979&lt;&gt;"nostart"),countifs(script_conform_dispatching!A:A,P3979,script_conform_dispatching!B:B,Q3979),"")</f>
        <v/>
      </c>
      <c r="S3979" s="8" t="str">
        <f t="shared" si="3"/>
        <v/>
      </c>
    </row>
    <row r="3980" hidden="1">
      <c r="A3980" s="6" t="s">
        <v>10293</v>
      </c>
      <c r="B3980" s="6" t="s">
        <v>193</v>
      </c>
      <c r="C3980" s="6" t="s">
        <v>37</v>
      </c>
      <c r="F3980" s="6" t="s">
        <v>415</v>
      </c>
      <c r="G3980" s="6" t="s">
        <v>416</v>
      </c>
      <c r="H3980" s="8" t="str">
        <f>VLOOKUP(C3980,agent_name_matching!A:B,2,false)</f>
        <v>Patient LLM</v>
      </c>
      <c r="I3980" s="32" t="s">
        <v>10294</v>
      </c>
      <c r="J3980" s="6" t="s">
        <v>418</v>
      </c>
      <c r="K3980" s="6">
        <v>1.0</v>
      </c>
      <c r="L3980" s="6">
        <v>649.0</v>
      </c>
      <c r="M3980" s="6">
        <v>71.0</v>
      </c>
      <c r="N3980" s="6">
        <v>1266.0</v>
      </c>
      <c r="O3980" s="6" t="s">
        <v>10295</v>
      </c>
      <c r="P3980" s="8" t="str">
        <f t="shared" si="1"/>
        <v/>
      </c>
      <c r="Q3980" s="8" t="str">
        <f t="shared" si="14"/>
        <v/>
      </c>
      <c r="R3980" s="8" t="str">
        <f>if(and(P3980&lt;&gt;"",Q3980&lt;&gt;"newexp",Q3980&lt;&gt;"nostart"),countifs(script_conform_dispatching!A:A,P3980,script_conform_dispatching!B:B,Q3980),"")</f>
        <v/>
      </c>
      <c r="S3980" s="8" t="str">
        <f t="shared" si="3"/>
        <v/>
      </c>
    </row>
    <row r="3981" hidden="1">
      <c r="A3981" s="6" t="s">
        <v>10296</v>
      </c>
      <c r="B3981" s="6" t="s">
        <v>193</v>
      </c>
      <c r="C3981" s="6" t="s">
        <v>411</v>
      </c>
      <c r="H3981" s="8" t="str">
        <f>VLOOKUP(C3981,agent_name_matching!A:B,2,false)</f>
        <v>System</v>
      </c>
      <c r="I3981" s="33"/>
      <c r="O3981" s="6" t="s">
        <v>10297</v>
      </c>
      <c r="P3981" s="8" t="str">
        <f t="shared" si="1"/>
        <v/>
      </c>
      <c r="Q3981" s="8" t="str">
        <f t="shared" si="14"/>
        <v/>
      </c>
      <c r="R3981" s="8" t="str">
        <f>if(and(P3981&lt;&gt;"",Q3981&lt;&gt;"newexp",Q3981&lt;&gt;"nostart"),countifs(script_conform_dispatching!A:A,P3981,script_conform_dispatching!B:B,Q3981),"")</f>
        <v/>
      </c>
      <c r="S3981" s="8" t="str">
        <f t="shared" si="3"/>
        <v/>
      </c>
    </row>
    <row r="3982" hidden="1">
      <c r="A3982" s="6" t="s">
        <v>10298</v>
      </c>
      <c r="B3982" s="6" t="s">
        <v>193</v>
      </c>
      <c r="C3982" s="6" t="s">
        <v>1007</v>
      </c>
      <c r="F3982" s="6" t="s">
        <v>415</v>
      </c>
      <c r="G3982" s="6" t="s">
        <v>416</v>
      </c>
      <c r="H3982" s="8" t="str">
        <f>VLOOKUP(C3982,agent_name_matching!A:B,2,false)</f>
        <v>Assessor LLM</v>
      </c>
      <c r="I3982" s="32" t="s">
        <v>1008</v>
      </c>
      <c r="J3982" s="6" t="s">
        <v>418</v>
      </c>
      <c r="L3982" s="6">
        <v>1098.0</v>
      </c>
      <c r="M3982" s="6">
        <v>14.0</v>
      </c>
      <c r="N3982" s="6">
        <v>652.0</v>
      </c>
      <c r="O3982" s="6" t="s">
        <v>10299</v>
      </c>
      <c r="P3982" s="8" t="str">
        <f t="shared" si="1"/>
        <v/>
      </c>
      <c r="Q3982" s="8" t="str">
        <f t="shared" si="14"/>
        <v/>
      </c>
      <c r="R3982" s="8" t="str">
        <f>if(and(P3982&lt;&gt;"",Q3982&lt;&gt;"newexp",Q3982&lt;&gt;"nostart"),countifs(script_conform_dispatching!A:A,P3982,script_conform_dispatching!B:B,Q3982),"")</f>
        <v/>
      </c>
      <c r="S3982" s="8" t="str">
        <f t="shared" si="3"/>
        <v/>
      </c>
    </row>
    <row r="3983" hidden="1">
      <c r="A3983" s="6" t="s">
        <v>10300</v>
      </c>
      <c r="B3983" s="6" t="s">
        <v>193</v>
      </c>
      <c r="C3983" s="6" t="s">
        <v>1011</v>
      </c>
      <c r="F3983" s="6" t="s">
        <v>415</v>
      </c>
      <c r="G3983" s="6" t="s">
        <v>416</v>
      </c>
      <c r="H3983" s="8" t="str">
        <f>VLOOKUP(C3983,agent_name_matching!A:B,2,false)</f>
        <v>Dialog LLM</v>
      </c>
      <c r="I3983" s="32" t="s">
        <v>10301</v>
      </c>
      <c r="J3983" s="6" t="s">
        <v>418</v>
      </c>
      <c r="L3983" s="6">
        <v>1930.0</v>
      </c>
      <c r="M3983" s="6">
        <v>74.0</v>
      </c>
      <c r="N3983" s="6">
        <v>2500.0</v>
      </c>
      <c r="O3983" s="6" t="s">
        <v>10302</v>
      </c>
      <c r="P3983" s="8" t="str">
        <f t="shared" si="1"/>
        <v/>
      </c>
      <c r="Q3983" s="8" t="str">
        <f t="shared" si="14"/>
        <v/>
      </c>
      <c r="R3983" s="8" t="str">
        <f>if(and(P3983&lt;&gt;"",Q3983&lt;&gt;"newexp",Q3983&lt;&gt;"nostart"),countifs(script_conform_dispatching!A:A,P3983,script_conform_dispatching!B:B,Q3983),"")</f>
        <v/>
      </c>
      <c r="S3983" s="8" t="str">
        <f t="shared" si="3"/>
        <v/>
      </c>
    </row>
    <row r="3984" hidden="1">
      <c r="A3984" s="6" t="s">
        <v>10303</v>
      </c>
      <c r="B3984" s="6" t="s">
        <v>193</v>
      </c>
      <c r="C3984" s="6" t="s">
        <v>37</v>
      </c>
      <c r="F3984" s="6" t="s">
        <v>415</v>
      </c>
      <c r="G3984" s="6" t="s">
        <v>416</v>
      </c>
      <c r="H3984" s="8" t="str">
        <f>VLOOKUP(C3984,agent_name_matching!A:B,2,false)</f>
        <v>Patient LLM</v>
      </c>
      <c r="I3984" s="32" t="s">
        <v>10304</v>
      </c>
      <c r="J3984" s="6" t="s">
        <v>418</v>
      </c>
      <c r="K3984" s="6">
        <v>1.0</v>
      </c>
      <c r="L3984" s="6">
        <v>802.0</v>
      </c>
      <c r="M3984" s="6">
        <v>85.0</v>
      </c>
      <c r="N3984" s="6">
        <v>1293.0</v>
      </c>
      <c r="O3984" s="6" t="s">
        <v>10305</v>
      </c>
      <c r="P3984" s="8" t="str">
        <f t="shared" si="1"/>
        <v/>
      </c>
      <c r="Q3984" s="8" t="str">
        <f t="shared" si="14"/>
        <v/>
      </c>
      <c r="R3984" s="8" t="str">
        <f>if(and(P3984&lt;&gt;"",Q3984&lt;&gt;"newexp",Q3984&lt;&gt;"nostart"),countifs(script_conform_dispatching!A:A,P3984,script_conform_dispatching!B:B,Q3984),"")</f>
        <v/>
      </c>
      <c r="S3984" s="8" t="str">
        <f t="shared" si="3"/>
        <v/>
      </c>
    </row>
    <row r="3985" hidden="1">
      <c r="A3985" s="6" t="s">
        <v>10306</v>
      </c>
      <c r="B3985" s="6" t="s">
        <v>193</v>
      </c>
      <c r="C3985" s="6" t="s">
        <v>411</v>
      </c>
      <c r="H3985" s="8" t="str">
        <f>VLOOKUP(C3985,agent_name_matching!A:B,2,false)</f>
        <v>System</v>
      </c>
      <c r="I3985" s="33"/>
      <c r="O3985" s="6" t="s">
        <v>10307</v>
      </c>
      <c r="P3985" s="8" t="str">
        <f t="shared" si="1"/>
        <v/>
      </c>
      <c r="Q3985" s="8" t="str">
        <f t="shared" si="14"/>
        <v/>
      </c>
      <c r="R3985" s="8" t="str">
        <f>if(and(P3985&lt;&gt;"",Q3985&lt;&gt;"newexp",Q3985&lt;&gt;"nostart"),countifs(script_conform_dispatching!A:A,P3985,script_conform_dispatching!B:B,Q3985),"")</f>
        <v/>
      </c>
      <c r="S3985" s="8" t="str">
        <f t="shared" si="3"/>
        <v/>
      </c>
    </row>
    <row r="3986" hidden="1">
      <c r="A3986" s="6" t="s">
        <v>10308</v>
      </c>
      <c r="B3986" s="6" t="s">
        <v>193</v>
      </c>
      <c r="C3986" s="6" t="s">
        <v>1007</v>
      </c>
      <c r="F3986" s="6" t="s">
        <v>415</v>
      </c>
      <c r="G3986" s="6" t="s">
        <v>416</v>
      </c>
      <c r="H3986" s="8" t="str">
        <f>VLOOKUP(C3986,agent_name_matching!A:B,2,false)</f>
        <v>Assessor LLM</v>
      </c>
      <c r="I3986" s="32" t="s">
        <v>1008</v>
      </c>
      <c r="J3986" s="6" t="s">
        <v>418</v>
      </c>
      <c r="L3986" s="6">
        <v>1263.0</v>
      </c>
      <c r="M3986" s="6">
        <v>14.0</v>
      </c>
      <c r="N3986" s="6">
        <v>727.0</v>
      </c>
      <c r="O3986" s="6" t="s">
        <v>10309</v>
      </c>
      <c r="P3986" s="8" t="str">
        <f t="shared" si="1"/>
        <v/>
      </c>
      <c r="Q3986" s="8" t="str">
        <f t="shared" si="14"/>
        <v/>
      </c>
      <c r="R3986" s="8" t="str">
        <f>if(and(P3986&lt;&gt;"",Q3986&lt;&gt;"newexp",Q3986&lt;&gt;"nostart"),countifs(script_conform_dispatching!A:A,P3986,script_conform_dispatching!B:B,Q3986),"")</f>
        <v/>
      </c>
      <c r="S3986" s="8" t="str">
        <f t="shared" si="3"/>
        <v/>
      </c>
    </row>
    <row r="3987" hidden="1">
      <c r="A3987" s="6" t="s">
        <v>10310</v>
      </c>
      <c r="B3987" s="6" t="s">
        <v>193</v>
      </c>
      <c r="C3987" s="6" t="s">
        <v>1011</v>
      </c>
      <c r="F3987" s="6" t="s">
        <v>415</v>
      </c>
      <c r="G3987" s="6" t="s">
        <v>416</v>
      </c>
      <c r="H3987" s="8" t="str">
        <f>VLOOKUP(C3987,agent_name_matching!A:B,2,false)</f>
        <v>Dialog LLM</v>
      </c>
      <c r="I3987" s="32" t="s">
        <v>10311</v>
      </c>
      <c r="J3987" s="6" t="s">
        <v>418</v>
      </c>
      <c r="L3987" s="6">
        <v>2281.0</v>
      </c>
      <c r="M3987" s="6">
        <v>77.0</v>
      </c>
      <c r="N3987" s="6">
        <v>1411.0</v>
      </c>
      <c r="O3987" s="6" t="s">
        <v>10312</v>
      </c>
      <c r="P3987" s="8" t="str">
        <f t="shared" si="1"/>
        <v/>
      </c>
      <c r="Q3987" s="8" t="str">
        <f t="shared" si="14"/>
        <v/>
      </c>
      <c r="R3987" s="8" t="str">
        <f>if(and(P3987&lt;&gt;"",Q3987&lt;&gt;"newexp",Q3987&lt;&gt;"nostart"),countifs(script_conform_dispatching!A:A,P3987,script_conform_dispatching!B:B,Q3987),"")</f>
        <v/>
      </c>
      <c r="S3987" s="8" t="str">
        <f t="shared" si="3"/>
        <v/>
      </c>
    </row>
    <row r="3988" hidden="1">
      <c r="A3988" s="6" t="s">
        <v>10313</v>
      </c>
      <c r="B3988" s="6" t="s">
        <v>193</v>
      </c>
      <c r="C3988" s="6" t="s">
        <v>37</v>
      </c>
      <c r="F3988" s="6" t="s">
        <v>415</v>
      </c>
      <c r="G3988" s="6" t="s">
        <v>416</v>
      </c>
      <c r="H3988" s="8" t="str">
        <f>VLOOKUP(C3988,agent_name_matching!A:B,2,false)</f>
        <v>Patient LLM</v>
      </c>
      <c r="I3988" s="32" t="s">
        <v>10314</v>
      </c>
      <c r="J3988" s="6" t="s">
        <v>418</v>
      </c>
      <c r="K3988" s="6">
        <v>1.0</v>
      </c>
      <c r="L3988" s="6">
        <v>972.0</v>
      </c>
      <c r="M3988" s="6">
        <v>45.0</v>
      </c>
      <c r="N3988" s="6">
        <v>1004.0</v>
      </c>
      <c r="O3988" s="6" t="s">
        <v>10315</v>
      </c>
      <c r="P3988" s="8" t="str">
        <f t="shared" si="1"/>
        <v/>
      </c>
      <c r="Q3988" s="8" t="str">
        <f t="shared" si="14"/>
        <v/>
      </c>
      <c r="R3988" s="8" t="str">
        <f>if(and(P3988&lt;&gt;"",Q3988&lt;&gt;"newexp",Q3988&lt;&gt;"nostart"),countifs(script_conform_dispatching!A:A,P3988,script_conform_dispatching!B:B,Q3988),"")</f>
        <v/>
      </c>
      <c r="S3988" s="8" t="str">
        <f t="shared" si="3"/>
        <v/>
      </c>
    </row>
    <row r="3989" hidden="1">
      <c r="A3989" s="6" t="s">
        <v>10316</v>
      </c>
      <c r="B3989" s="6" t="s">
        <v>193</v>
      </c>
      <c r="C3989" s="6" t="s">
        <v>411</v>
      </c>
      <c r="H3989" s="8" t="str">
        <f>VLOOKUP(C3989,agent_name_matching!A:B,2,false)</f>
        <v>System</v>
      </c>
      <c r="I3989" s="33"/>
      <c r="O3989" s="6" t="s">
        <v>10317</v>
      </c>
      <c r="P3989" s="8" t="str">
        <f t="shared" si="1"/>
        <v/>
      </c>
      <c r="Q3989" s="8" t="str">
        <f t="shared" si="14"/>
        <v/>
      </c>
      <c r="R3989" s="8" t="str">
        <f>if(and(P3989&lt;&gt;"",Q3989&lt;&gt;"newexp",Q3989&lt;&gt;"nostart"),countifs(script_conform_dispatching!A:A,P3989,script_conform_dispatching!B:B,Q3989),"")</f>
        <v/>
      </c>
      <c r="S3989" s="8" t="str">
        <f t="shared" si="3"/>
        <v/>
      </c>
    </row>
    <row r="3990" hidden="1">
      <c r="A3990" s="6" t="s">
        <v>10318</v>
      </c>
      <c r="B3990" s="6" t="s">
        <v>193</v>
      </c>
      <c r="C3990" s="6" t="s">
        <v>1007</v>
      </c>
      <c r="F3990" s="6" t="s">
        <v>415</v>
      </c>
      <c r="G3990" s="6" t="s">
        <v>416</v>
      </c>
      <c r="H3990" s="8" t="str">
        <f>VLOOKUP(C3990,agent_name_matching!A:B,2,false)</f>
        <v>Assessor LLM</v>
      </c>
      <c r="I3990" s="32" t="s">
        <v>1008</v>
      </c>
      <c r="J3990" s="6" t="s">
        <v>418</v>
      </c>
      <c r="L3990" s="6">
        <v>1391.0</v>
      </c>
      <c r="M3990" s="6">
        <v>14.0</v>
      </c>
      <c r="N3990" s="6">
        <v>696.0</v>
      </c>
      <c r="O3990" s="6" t="s">
        <v>10319</v>
      </c>
      <c r="P3990" s="8" t="str">
        <f t="shared" si="1"/>
        <v/>
      </c>
      <c r="Q3990" s="8" t="str">
        <f t="shared" si="14"/>
        <v/>
      </c>
      <c r="R3990" s="8" t="str">
        <f>if(and(P3990&lt;&gt;"",Q3990&lt;&gt;"newexp",Q3990&lt;&gt;"nostart"),countifs(script_conform_dispatching!A:A,P3990,script_conform_dispatching!B:B,Q3990),"")</f>
        <v/>
      </c>
      <c r="S3990" s="8" t="str">
        <f t="shared" si="3"/>
        <v/>
      </c>
    </row>
    <row r="3991" hidden="1">
      <c r="A3991" s="6" t="s">
        <v>10320</v>
      </c>
      <c r="B3991" s="6" t="s">
        <v>193</v>
      </c>
      <c r="C3991" s="6" t="s">
        <v>1011</v>
      </c>
      <c r="F3991" s="6" t="s">
        <v>415</v>
      </c>
      <c r="G3991" s="6" t="s">
        <v>416</v>
      </c>
      <c r="H3991" s="8" t="str">
        <f>VLOOKUP(C3991,agent_name_matching!A:B,2,false)</f>
        <v>Dialog LLM</v>
      </c>
      <c r="I3991" s="32" t="s">
        <v>10321</v>
      </c>
      <c r="J3991" s="6" t="s">
        <v>418</v>
      </c>
      <c r="L3991" s="6">
        <v>2595.0</v>
      </c>
      <c r="M3991" s="6">
        <v>59.0</v>
      </c>
      <c r="N3991" s="6">
        <v>1213.0</v>
      </c>
      <c r="O3991" s="6" t="s">
        <v>10322</v>
      </c>
      <c r="P3991" s="8" t="str">
        <f t="shared" si="1"/>
        <v/>
      </c>
      <c r="Q3991" s="8" t="str">
        <f t="shared" si="14"/>
        <v/>
      </c>
      <c r="R3991" s="8" t="str">
        <f>if(and(P3991&lt;&gt;"",Q3991&lt;&gt;"newexp",Q3991&lt;&gt;"nostart"),countifs(script_conform_dispatching!A:A,P3991,script_conform_dispatching!B:B,Q3991),"")</f>
        <v/>
      </c>
      <c r="S3991" s="8" t="str">
        <f t="shared" si="3"/>
        <v/>
      </c>
    </row>
    <row r="3992" hidden="1">
      <c r="A3992" s="6" t="s">
        <v>10323</v>
      </c>
      <c r="B3992" s="6" t="s">
        <v>193</v>
      </c>
      <c r="C3992" s="6" t="s">
        <v>37</v>
      </c>
      <c r="F3992" s="6" t="s">
        <v>415</v>
      </c>
      <c r="G3992" s="6" t="s">
        <v>416</v>
      </c>
      <c r="H3992" s="8" t="str">
        <f>VLOOKUP(C3992,agent_name_matching!A:B,2,false)</f>
        <v>Patient LLM</v>
      </c>
      <c r="I3992" s="32" t="s">
        <v>10324</v>
      </c>
      <c r="J3992" s="6" t="s">
        <v>418</v>
      </c>
      <c r="K3992" s="6">
        <v>1.0</v>
      </c>
      <c r="L3992" s="6">
        <v>1084.0</v>
      </c>
      <c r="M3992" s="6">
        <v>89.0</v>
      </c>
      <c r="N3992" s="6">
        <v>1820.0</v>
      </c>
      <c r="O3992" s="6" t="s">
        <v>10325</v>
      </c>
      <c r="P3992" s="8" t="str">
        <f t="shared" si="1"/>
        <v/>
      </c>
      <c r="Q3992" s="8" t="str">
        <f t="shared" si="14"/>
        <v/>
      </c>
      <c r="R3992" s="8" t="str">
        <f>if(and(P3992&lt;&gt;"",Q3992&lt;&gt;"newexp",Q3992&lt;&gt;"nostart"),countifs(script_conform_dispatching!A:A,P3992,script_conform_dispatching!B:B,Q3992),"")</f>
        <v/>
      </c>
      <c r="S3992" s="8" t="str">
        <f t="shared" si="3"/>
        <v/>
      </c>
    </row>
    <row r="3993" hidden="1">
      <c r="A3993" s="6" t="s">
        <v>10326</v>
      </c>
      <c r="B3993" s="6" t="s">
        <v>193</v>
      </c>
      <c r="C3993" s="6" t="s">
        <v>411</v>
      </c>
      <c r="H3993" s="8" t="str">
        <f>VLOOKUP(C3993,agent_name_matching!A:B,2,false)</f>
        <v>System</v>
      </c>
      <c r="I3993" s="33"/>
      <c r="O3993" s="6" t="s">
        <v>10327</v>
      </c>
      <c r="P3993" s="8" t="str">
        <f t="shared" si="1"/>
        <v/>
      </c>
      <c r="Q3993" s="8" t="str">
        <f t="shared" si="14"/>
        <v/>
      </c>
      <c r="R3993" s="8" t="str">
        <f>if(and(P3993&lt;&gt;"",Q3993&lt;&gt;"newexp",Q3993&lt;&gt;"nostart"),countifs(script_conform_dispatching!A:A,P3993,script_conform_dispatching!B:B,Q3993),"")</f>
        <v/>
      </c>
      <c r="S3993" s="8" t="str">
        <f t="shared" si="3"/>
        <v/>
      </c>
    </row>
    <row r="3994" hidden="1">
      <c r="A3994" s="6" t="s">
        <v>10328</v>
      </c>
      <c r="B3994" s="6" t="s">
        <v>193</v>
      </c>
      <c r="C3994" s="6" t="s">
        <v>1007</v>
      </c>
      <c r="F3994" s="6" t="s">
        <v>415</v>
      </c>
      <c r="G3994" s="6" t="s">
        <v>416</v>
      </c>
      <c r="H3994" s="8" t="str">
        <f>VLOOKUP(C3994,agent_name_matching!A:B,2,false)</f>
        <v>Assessor LLM</v>
      </c>
      <c r="I3994" s="32" t="s">
        <v>1008</v>
      </c>
      <c r="J3994" s="6" t="s">
        <v>418</v>
      </c>
      <c r="L3994" s="6">
        <v>1545.0</v>
      </c>
      <c r="M3994" s="6">
        <v>14.0</v>
      </c>
      <c r="N3994" s="6">
        <v>721.0</v>
      </c>
      <c r="O3994" s="6" t="s">
        <v>10329</v>
      </c>
      <c r="P3994" s="8" t="str">
        <f t="shared" si="1"/>
        <v/>
      </c>
      <c r="Q3994" s="8" t="str">
        <f t="shared" si="14"/>
        <v/>
      </c>
      <c r="R3994" s="8" t="str">
        <f>if(and(P3994&lt;&gt;"",Q3994&lt;&gt;"newexp",Q3994&lt;&gt;"nostart"),countifs(script_conform_dispatching!A:A,P3994,script_conform_dispatching!B:B,Q3994),"")</f>
        <v/>
      </c>
      <c r="S3994" s="8" t="str">
        <f t="shared" si="3"/>
        <v/>
      </c>
    </row>
    <row r="3995" hidden="1">
      <c r="A3995" s="6" t="s">
        <v>10330</v>
      </c>
      <c r="B3995" s="6" t="s">
        <v>193</v>
      </c>
      <c r="C3995" s="6" t="s">
        <v>1011</v>
      </c>
      <c r="F3995" s="6" t="s">
        <v>415</v>
      </c>
      <c r="G3995" s="6" t="s">
        <v>416</v>
      </c>
      <c r="H3995" s="8" t="str">
        <f>VLOOKUP(C3995,agent_name_matching!A:B,2,false)</f>
        <v>Dialog LLM</v>
      </c>
      <c r="I3995" s="32" t="s">
        <v>10331</v>
      </c>
      <c r="J3995" s="6" t="s">
        <v>418</v>
      </c>
      <c r="L3995" s="6">
        <v>2935.0</v>
      </c>
      <c r="M3995" s="6">
        <v>86.0</v>
      </c>
      <c r="N3995" s="6">
        <v>1608.0</v>
      </c>
      <c r="O3995" s="6" t="s">
        <v>10332</v>
      </c>
      <c r="P3995" s="8" t="str">
        <f t="shared" si="1"/>
        <v/>
      </c>
      <c r="Q3995" s="8" t="str">
        <f t="shared" si="14"/>
        <v/>
      </c>
      <c r="R3995" s="8" t="str">
        <f>if(and(P3995&lt;&gt;"",Q3995&lt;&gt;"newexp",Q3995&lt;&gt;"nostart"),countifs(script_conform_dispatching!A:A,P3995,script_conform_dispatching!B:B,Q3995),"")</f>
        <v/>
      </c>
      <c r="S3995" s="8" t="str">
        <f t="shared" si="3"/>
        <v/>
      </c>
    </row>
    <row r="3996" hidden="1">
      <c r="A3996" s="6" t="s">
        <v>10333</v>
      </c>
      <c r="B3996" s="6" t="s">
        <v>193</v>
      </c>
      <c r="C3996" s="6" t="s">
        <v>37</v>
      </c>
      <c r="F3996" s="6" t="s">
        <v>415</v>
      </c>
      <c r="G3996" s="6" t="s">
        <v>416</v>
      </c>
      <c r="H3996" s="8" t="str">
        <f>VLOOKUP(C3996,agent_name_matching!A:B,2,false)</f>
        <v>Patient LLM</v>
      </c>
      <c r="I3996" s="32" t="s">
        <v>10334</v>
      </c>
      <c r="J3996" s="6" t="s">
        <v>418</v>
      </c>
      <c r="K3996" s="6">
        <v>1.0</v>
      </c>
      <c r="L3996" s="6">
        <v>1267.0</v>
      </c>
      <c r="M3996" s="6">
        <v>81.0</v>
      </c>
      <c r="N3996" s="6">
        <v>3232.0</v>
      </c>
      <c r="O3996" s="6" t="s">
        <v>10335</v>
      </c>
      <c r="P3996" s="8" t="str">
        <f t="shared" si="1"/>
        <v/>
      </c>
      <c r="Q3996" s="8" t="str">
        <f t="shared" si="14"/>
        <v/>
      </c>
      <c r="R3996" s="8" t="str">
        <f>if(and(P3996&lt;&gt;"",Q3996&lt;&gt;"newexp",Q3996&lt;&gt;"nostart"),countifs(script_conform_dispatching!A:A,P3996,script_conform_dispatching!B:B,Q3996),"")</f>
        <v/>
      </c>
      <c r="S3996" s="8" t="str">
        <f t="shared" si="3"/>
        <v/>
      </c>
    </row>
    <row r="3997" hidden="1">
      <c r="A3997" s="6" t="s">
        <v>10336</v>
      </c>
      <c r="B3997" s="6" t="s">
        <v>193</v>
      </c>
      <c r="C3997" s="6" t="s">
        <v>411</v>
      </c>
      <c r="H3997" s="8" t="str">
        <f>VLOOKUP(C3997,agent_name_matching!A:B,2,false)</f>
        <v>System</v>
      </c>
      <c r="I3997" s="33"/>
      <c r="O3997" s="6" t="s">
        <v>10337</v>
      </c>
      <c r="P3997" s="8" t="str">
        <f t="shared" si="1"/>
        <v/>
      </c>
      <c r="Q3997" s="8" t="str">
        <f t="shared" si="14"/>
        <v/>
      </c>
      <c r="R3997" s="8" t="str">
        <f>if(and(P3997&lt;&gt;"",Q3997&lt;&gt;"newexp",Q3997&lt;&gt;"nostart"),countifs(script_conform_dispatching!A:A,P3997,script_conform_dispatching!B:B,Q3997),"")</f>
        <v/>
      </c>
      <c r="S3997" s="8" t="str">
        <f t="shared" si="3"/>
        <v/>
      </c>
    </row>
    <row r="3998" hidden="1">
      <c r="A3998" s="6" t="s">
        <v>10338</v>
      </c>
      <c r="B3998" s="6" t="s">
        <v>193</v>
      </c>
      <c r="C3998" s="6" t="s">
        <v>1007</v>
      </c>
      <c r="F3998" s="6" t="s">
        <v>415</v>
      </c>
      <c r="G3998" s="6" t="s">
        <v>416</v>
      </c>
      <c r="H3998" s="8" t="str">
        <f>VLOOKUP(C3998,agent_name_matching!A:B,2,false)</f>
        <v>Assessor LLM</v>
      </c>
      <c r="I3998" s="32" t="s">
        <v>1008</v>
      </c>
      <c r="J3998" s="6" t="s">
        <v>418</v>
      </c>
      <c r="L3998" s="6">
        <v>1718.0</v>
      </c>
      <c r="M3998" s="6">
        <v>14.0</v>
      </c>
      <c r="N3998" s="6">
        <v>694.0</v>
      </c>
      <c r="O3998" s="6" t="s">
        <v>10339</v>
      </c>
      <c r="P3998" s="8" t="str">
        <f t="shared" si="1"/>
        <v/>
      </c>
      <c r="Q3998" s="8" t="str">
        <f t="shared" si="14"/>
        <v/>
      </c>
      <c r="R3998" s="8" t="str">
        <f>if(and(P3998&lt;&gt;"",Q3998&lt;&gt;"newexp",Q3998&lt;&gt;"nostart"),countifs(script_conform_dispatching!A:A,P3998,script_conform_dispatching!B:B,Q3998),"")</f>
        <v/>
      </c>
      <c r="S3998" s="8" t="str">
        <f t="shared" si="3"/>
        <v/>
      </c>
    </row>
    <row r="3999" hidden="1">
      <c r="A3999" s="6" t="s">
        <v>10340</v>
      </c>
      <c r="B3999" s="6" t="s">
        <v>193</v>
      </c>
      <c r="C3999" s="6" t="s">
        <v>1011</v>
      </c>
      <c r="F3999" s="6" t="s">
        <v>415</v>
      </c>
      <c r="G3999" s="6" t="s">
        <v>416</v>
      </c>
      <c r="H3999" s="8" t="str">
        <f>VLOOKUP(C3999,agent_name_matching!A:B,2,false)</f>
        <v>Dialog LLM</v>
      </c>
      <c r="I3999" s="32" t="s">
        <v>10341</v>
      </c>
      <c r="J3999" s="6" t="s">
        <v>418</v>
      </c>
      <c r="L3999" s="6">
        <v>3294.0</v>
      </c>
      <c r="M3999" s="6">
        <v>83.0</v>
      </c>
      <c r="N3999" s="6">
        <v>1579.0</v>
      </c>
      <c r="O3999" s="6" t="s">
        <v>10342</v>
      </c>
      <c r="P3999" s="8" t="str">
        <f t="shared" si="1"/>
        <v/>
      </c>
      <c r="Q3999" s="8" t="str">
        <f t="shared" si="14"/>
        <v/>
      </c>
      <c r="R3999" s="8" t="str">
        <f>if(and(P3999&lt;&gt;"",Q3999&lt;&gt;"newexp",Q3999&lt;&gt;"nostart"),countifs(script_conform_dispatching!A:A,P3999,script_conform_dispatching!B:B,Q3999),"")</f>
        <v/>
      </c>
      <c r="S3999" s="8" t="str">
        <f t="shared" si="3"/>
        <v/>
      </c>
    </row>
    <row r="4000" hidden="1">
      <c r="A4000" s="6" t="s">
        <v>10343</v>
      </c>
      <c r="B4000" s="6" t="s">
        <v>193</v>
      </c>
      <c r="C4000" s="6" t="s">
        <v>37</v>
      </c>
      <c r="F4000" s="6" t="s">
        <v>415</v>
      </c>
      <c r="G4000" s="6" t="s">
        <v>416</v>
      </c>
      <c r="H4000" s="8" t="str">
        <f>VLOOKUP(C4000,agent_name_matching!A:B,2,false)</f>
        <v>Patient LLM</v>
      </c>
      <c r="I4000" s="32" t="s">
        <v>10344</v>
      </c>
      <c r="J4000" s="6" t="s">
        <v>418</v>
      </c>
      <c r="K4000" s="6">
        <v>1.0</v>
      </c>
      <c r="L4000" s="6">
        <v>1439.0</v>
      </c>
      <c r="M4000" s="6">
        <v>77.0</v>
      </c>
      <c r="N4000" s="6">
        <v>1313.0</v>
      </c>
      <c r="O4000" s="6" t="s">
        <v>10345</v>
      </c>
      <c r="P4000" s="8" t="str">
        <f t="shared" si="1"/>
        <v/>
      </c>
      <c r="Q4000" s="8" t="str">
        <f t="shared" si="14"/>
        <v/>
      </c>
      <c r="R4000" s="8" t="str">
        <f>if(and(P4000&lt;&gt;"",Q4000&lt;&gt;"newexp",Q4000&lt;&gt;"nostart"),countifs(script_conform_dispatching!A:A,P4000,script_conform_dispatching!B:B,Q4000),"")</f>
        <v/>
      </c>
      <c r="S4000" s="8" t="str">
        <f t="shared" si="3"/>
        <v/>
      </c>
    </row>
    <row r="4001" hidden="1">
      <c r="A4001" s="6" t="s">
        <v>10346</v>
      </c>
      <c r="B4001" s="6" t="s">
        <v>193</v>
      </c>
      <c r="C4001" s="6" t="s">
        <v>411</v>
      </c>
      <c r="H4001" s="8" t="str">
        <f>VLOOKUP(C4001,agent_name_matching!A:B,2,false)</f>
        <v>System</v>
      </c>
      <c r="I4001" s="33"/>
      <c r="O4001" s="6" t="s">
        <v>10347</v>
      </c>
      <c r="P4001" s="8" t="str">
        <f t="shared" si="1"/>
        <v/>
      </c>
      <c r="Q4001" s="8" t="str">
        <f t="shared" si="14"/>
        <v/>
      </c>
      <c r="R4001" s="8" t="str">
        <f>if(and(P4001&lt;&gt;"",Q4001&lt;&gt;"newexp",Q4001&lt;&gt;"nostart"),countifs(script_conform_dispatching!A:A,P4001,script_conform_dispatching!B:B,Q4001),"")</f>
        <v/>
      </c>
      <c r="S4001" s="8" t="str">
        <f t="shared" si="3"/>
        <v/>
      </c>
    </row>
    <row r="4002" hidden="1">
      <c r="A4002" s="6" t="s">
        <v>10348</v>
      </c>
      <c r="B4002" s="6" t="s">
        <v>193</v>
      </c>
      <c r="C4002" s="6" t="s">
        <v>1007</v>
      </c>
      <c r="F4002" s="6" t="s">
        <v>415</v>
      </c>
      <c r="G4002" s="6" t="s">
        <v>416</v>
      </c>
      <c r="H4002" s="8" t="str">
        <f>VLOOKUP(C4002,agent_name_matching!A:B,2,false)</f>
        <v>Assessor LLM</v>
      </c>
      <c r="I4002" s="32" t="s">
        <v>1008</v>
      </c>
      <c r="J4002" s="6" t="s">
        <v>418</v>
      </c>
      <c r="L4002" s="6">
        <v>1884.0</v>
      </c>
      <c r="M4002" s="6">
        <v>14.0</v>
      </c>
      <c r="N4002" s="6">
        <v>691.0</v>
      </c>
      <c r="O4002" s="6" t="s">
        <v>10349</v>
      </c>
      <c r="P4002" s="8" t="str">
        <f t="shared" si="1"/>
        <v/>
      </c>
      <c r="Q4002" s="8" t="str">
        <f t="shared" si="14"/>
        <v/>
      </c>
      <c r="R4002" s="8" t="str">
        <f>if(and(P4002&lt;&gt;"",Q4002&lt;&gt;"newexp",Q4002&lt;&gt;"nostart"),countifs(script_conform_dispatching!A:A,P4002,script_conform_dispatching!B:B,Q4002),"")</f>
        <v/>
      </c>
      <c r="S4002" s="8" t="str">
        <f t="shared" si="3"/>
        <v/>
      </c>
    </row>
    <row r="4003" hidden="1">
      <c r="A4003" s="6" t="s">
        <v>10350</v>
      </c>
      <c r="B4003" s="6" t="s">
        <v>193</v>
      </c>
      <c r="C4003" s="6" t="s">
        <v>1011</v>
      </c>
      <c r="F4003" s="6" t="s">
        <v>415</v>
      </c>
      <c r="G4003" s="6" t="s">
        <v>416</v>
      </c>
      <c r="H4003" s="8" t="str">
        <f>VLOOKUP(C4003,agent_name_matching!A:B,2,false)</f>
        <v>Dialog LLM</v>
      </c>
      <c r="I4003" s="32" t="s">
        <v>10351</v>
      </c>
      <c r="J4003" s="6" t="s">
        <v>418</v>
      </c>
      <c r="L4003" s="6">
        <v>3646.0</v>
      </c>
      <c r="M4003" s="6">
        <v>91.0</v>
      </c>
      <c r="N4003" s="6">
        <v>1815.0</v>
      </c>
      <c r="O4003" s="6" t="s">
        <v>10352</v>
      </c>
      <c r="P4003" s="8" t="str">
        <f t="shared" si="1"/>
        <v/>
      </c>
      <c r="Q4003" s="8" t="str">
        <f t="shared" si="14"/>
        <v/>
      </c>
      <c r="R4003" s="8" t="str">
        <f>if(and(P4003&lt;&gt;"",Q4003&lt;&gt;"newexp",Q4003&lt;&gt;"nostart"),countifs(script_conform_dispatching!A:A,P4003,script_conform_dispatching!B:B,Q4003),"")</f>
        <v/>
      </c>
      <c r="S4003" s="8" t="str">
        <f t="shared" si="3"/>
        <v/>
      </c>
    </row>
    <row r="4004" hidden="1">
      <c r="A4004" s="6" t="s">
        <v>10353</v>
      </c>
      <c r="B4004" s="6" t="s">
        <v>193</v>
      </c>
      <c r="C4004" s="6" t="s">
        <v>37</v>
      </c>
      <c r="F4004" s="6" t="s">
        <v>415</v>
      </c>
      <c r="G4004" s="6" t="s">
        <v>416</v>
      </c>
      <c r="H4004" s="8" t="str">
        <f>VLOOKUP(C4004,agent_name_matching!A:B,2,false)</f>
        <v>Patient LLM</v>
      </c>
      <c r="I4004" s="32" t="s">
        <v>10354</v>
      </c>
      <c r="J4004" s="6" t="s">
        <v>418</v>
      </c>
      <c r="K4004" s="6">
        <v>1.0</v>
      </c>
      <c r="L4004" s="6">
        <v>1615.0</v>
      </c>
      <c r="M4004" s="6">
        <v>81.0</v>
      </c>
      <c r="N4004" s="6">
        <v>1424.0</v>
      </c>
      <c r="O4004" s="6" t="s">
        <v>10355</v>
      </c>
      <c r="P4004" s="8" t="str">
        <f t="shared" si="1"/>
        <v/>
      </c>
      <c r="Q4004" s="8" t="str">
        <f t="shared" si="14"/>
        <v/>
      </c>
      <c r="R4004" s="8" t="str">
        <f>if(and(P4004&lt;&gt;"",Q4004&lt;&gt;"newexp",Q4004&lt;&gt;"nostart"),countifs(script_conform_dispatching!A:A,P4004,script_conform_dispatching!B:B,Q4004),"")</f>
        <v/>
      </c>
      <c r="S4004" s="8" t="str">
        <f t="shared" si="3"/>
        <v/>
      </c>
    </row>
    <row r="4005" hidden="1">
      <c r="A4005" s="6" t="s">
        <v>10356</v>
      </c>
      <c r="B4005" s="6" t="s">
        <v>193</v>
      </c>
      <c r="C4005" s="6" t="s">
        <v>411</v>
      </c>
      <c r="H4005" s="8" t="str">
        <f>VLOOKUP(C4005,agent_name_matching!A:B,2,false)</f>
        <v>System</v>
      </c>
      <c r="I4005" s="33"/>
      <c r="O4005" s="6" t="s">
        <v>10357</v>
      </c>
      <c r="P4005" s="8" t="str">
        <f t="shared" si="1"/>
        <v/>
      </c>
      <c r="Q4005" s="8" t="str">
        <f t="shared" si="14"/>
        <v/>
      </c>
      <c r="R4005" s="8" t="str">
        <f>if(and(P4005&lt;&gt;"",Q4005&lt;&gt;"newexp",Q4005&lt;&gt;"nostart"),countifs(script_conform_dispatching!A:A,P4005,script_conform_dispatching!B:B,Q4005),"")</f>
        <v/>
      </c>
      <c r="S4005" s="8" t="str">
        <f t="shared" si="3"/>
        <v/>
      </c>
    </row>
    <row r="4006" hidden="1">
      <c r="A4006" s="6" t="s">
        <v>10358</v>
      </c>
      <c r="B4006" s="6" t="s">
        <v>193</v>
      </c>
      <c r="C4006" s="6" t="s">
        <v>1007</v>
      </c>
      <c r="F4006" s="6" t="s">
        <v>415</v>
      </c>
      <c r="G4006" s="6" t="s">
        <v>416</v>
      </c>
      <c r="H4006" s="8" t="str">
        <f>VLOOKUP(C4006,agent_name_matching!A:B,2,false)</f>
        <v>Assessor LLM</v>
      </c>
      <c r="I4006" s="32" t="s">
        <v>1008</v>
      </c>
      <c r="J4006" s="6" t="s">
        <v>418</v>
      </c>
      <c r="L4006" s="6">
        <v>2062.0</v>
      </c>
      <c r="M4006" s="6">
        <v>14.0</v>
      </c>
      <c r="N4006" s="6">
        <v>594.0</v>
      </c>
      <c r="O4006" s="6" t="s">
        <v>10359</v>
      </c>
      <c r="P4006" s="8" t="str">
        <f t="shared" si="1"/>
        <v/>
      </c>
      <c r="Q4006" s="8" t="str">
        <f t="shared" si="14"/>
        <v/>
      </c>
      <c r="R4006" s="8" t="str">
        <f>if(and(P4006&lt;&gt;"",Q4006&lt;&gt;"newexp",Q4006&lt;&gt;"nostart"),countifs(script_conform_dispatching!A:A,P4006,script_conform_dispatching!B:B,Q4006),"")</f>
        <v/>
      </c>
      <c r="S4006" s="8" t="str">
        <f t="shared" si="3"/>
        <v/>
      </c>
    </row>
    <row r="4007" hidden="1">
      <c r="A4007" s="6" t="s">
        <v>10360</v>
      </c>
      <c r="B4007" s="6" t="s">
        <v>193</v>
      </c>
      <c r="C4007" s="6" t="s">
        <v>1011</v>
      </c>
      <c r="F4007" s="6" t="s">
        <v>415</v>
      </c>
      <c r="G4007" s="6" t="s">
        <v>416</v>
      </c>
      <c r="H4007" s="8" t="str">
        <f>VLOOKUP(C4007,agent_name_matching!A:B,2,false)</f>
        <v>Dialog LLM</v>
      </c>
      <c r="I4007" s="32" t="s">
        <v>10361</v>
      </c>
      <c r="J4007" s="6" t="s">
        <v>418</v>
      </c>
      <c r="L4007" s="6">
        <v>4010.0</v>
      </c>
      <c r="M4007" s="6">
        <v>72.0</v>
      </c>
      <c r="N4007" s="6">
        <v>1536.0</v>
      </c>
      <c r="O4007" s="6" t="s">
        <v>10362</v>
      </c>
      <c r="P4007" s="8" t="str">
        <f t="shared" si="1"/>
        <v/>
      </c>
      <c r="Q4007" s="8" t="str">
        <f t="shared" si="14"/>
        <v/>
      </c>
      <c r="R4007" s="8" t="str">
        <f>if(and(P4007&lt;&gt;"",Q4007&lt;&gt;"newexp",Q4007&lt;&gt;"nostart"),countifs(script_conform_dispatching!A:A,P4007,script_conform_dispatching!B:B,Q4007),"")</f>
        <v/>
      </c>
      <c r="S4007" s="8" t="str">
        <f t="shared" si="3"/>
        <v/>
      </c>
    </row>
    <row r="4008" hidden="1">
      <c r="A4008" s="6" t="s">
        <v>10363</v>
      </c>
      <c r="B4008" s="6" t="s">
        <v>193</v>
      </c>
      <c r="C4008" s="6" t="s">
        <v>37</v>
      </c>
      <c r="F4008" s="6" t="s">
        <v>415</v>
      </c>
      <c r="G4008" s="6" t="s">
        <v>416</v>
      </c>
      <c r="H4008" s="8" t="str">
        <f>VLOOKUP(C4008,agent_name_matching!A:B,2,false)</f>
        <v>Patient LLM</v>
      </c>
      <c r="I4008" s="32" t="s">
        <v>10364</v>
      </c>
      <c r="J4008" s="6" t="s">
        <v>418</v>
      </c>
      <c r="K4008" s="6">
        <v>1.0</v>
      </c>
      <c r="L4008" s="6">
        <v>1776.0</v>
      </c>
      <c r="M4008" s="6">
        <v>91.0</v>
      </c>
      <c r="N4008" s="6">
        <v>2022.0</v>
      </c>
      <c r="O4008" s="6" t="s">
        <v>10365</v>
      </c>
      <c r="P4008" s="8" t="str">
        <f t="shared" si="1"/>
        <v/>
      </c>
      <c r="Q4008" s="8" t="str">
        <f t="shared" si="14"/>
        <v/>
      </c>
      <c r="R4008" s="8" t="str">
        <f>if(and(P4008&lt;&gt;"",Q4008&lt;&gt;"newexp",Q4008&lt;&gt;"nostart"),countifs(script_conform_dispatching!A:A,P4008,script_conform_dispatching!B:B,Q4008),"")</f>
        <v/>
      </c>
      <c r="S4008" s="8" t="str">
        <f t="shared" si="3"/>
        <v/>
      </c>
    </row>
    <row r="4009" hidden="1">
      <c r="A4009" s="6" t="s">
        <v>10366</v>
      </c>
      <c r="B4009" s="6" t="s">
        <v>193</v>
      </c>
      <c r="C4009" s="6" t="s">
        <v>411</v>
      </c>
      <c r="H4009" s="8" t="str">
        <f>VLOOKUP(C4009,agent_name_matching!A:B,2,false)</f>
        <v>System</v>
      </c>
      <c r="I4009" s="33"/>
      <c r="O4009" s="6" t="s">
        <v>10367</v>
      </c>
      <c r="P4009" s="8" t="str">
        <f t="shared" si="1"/>
        <v/>
      </c>
      <c r="Q4009" s="8" t="str">
        <f t="shared" si="14"/>
        <v/>
      </c>
      <c r="R4009" s="8" t="str">
        <f>if(and(P4009&lt;&gt;"",Q4009&lt;&gt;"newexp",Q4009&lt;&gt;"nostart"),countifs(script_conform_dispatching!A:A,P4009,script_conform_dispatching!B:B,Q4009),"")</f>
        <v/>
      </c>
      <c r="S4009" s="8" t="str">
        <f t="shared" si="3"/>
        <v/>
      </c>
    </row>
    <row r="4010" hidden="1">
      <c r="A4010" s="6" t="s">
        <v>10368</v>
      </c>
      <c r="B4010" s="6" t="s">
        <v>193</v>
      </c>
      <c r="C4010" s="6" t="s">
        <v>1007</v>
      </c>
      <c r="F4010" s="6" t="s">
        <v>415</v>
      </c>
      <c r="G4010" s="6" t="s">
        <v>416</v>
      </c>
      <c r="H4010" s="8" t="str">
        <f>VLOOKUP(C4010,agent_name_matching!A:B,2,false)</f>
        <v>Assessor LLM</v>
      </c>
      <c r="I4010" s="32" t="s">
        <v>1008</v>
      </c>
      <c r="J4010" s="6" t="s">
        <v>418</v>
      </c>
      <c r="L4010" s="6">
        <v>2230.0</v>
      </c>
      <c r="M4010" s="6">
        <v>14.0</v>
      </c>
      <c r="N4010" s="6">
        <v>698.0</v>
      </c>
      <c r="O4010" s="6" t="s">
        <v>10369</v>
      </c>
      <c r="P4010" s="8" t="str">
        <f t="shared" si="1"/>
        <v/>
      </c>
      <c r="Q4010" s="8" t="str">
        <f t="shared" si="14"/>
        <v/>
      </c>
      <c r="R4010" s="8" t="str">
        <f>if(and(P4010&lt;&gt;"",Q4010&lt;&gt;"newexp",Q4010&lt;&gt;"nostart"),countifs(script_conform_dispatching!A:A,P4010,script_conform_dispatching!B:B,Q4010),"")</f>
        <v/>
      </c>
      <c r="S4010" s="8" t="str">
        <f t="shared" si="3"/>
        <v/>
      </c>
    </row>
    <row r="4011" hidden="1">
      <c r="A4011" s="6" t="s">
        <v>10370</v>
      </c>
      <c r="B4011" s="6" t="s">
        <v>193</v>
      </c>
      <c r="C4011" s="6" t="s">
        <v>1011</v>
      </c>
      <c r="F4011" s="6" t="s">
        <v>415</v>
      </c>
      <c r="G4011" s="6" t="s">
        <v>416</v>
      </c>
      <c r="H4011" s="8" t="str">
        <f>VLOOKUP(C4011,agent_name_matching!A:B,2,false)</f>
        <v>Dialog LLM</v>
      </c>
      <c r="I4011" s="32" t="s">
        <v>10371</v>
      </c>
      <c r="J4011" s="6" t="s">
        <v>418</v>
      </c>
      <c r="L4011" s="6">
        <v>4364.0</v>
      </c>
      <c r="M4011" s="6">
        <v>72.0</v>
      </c>
      <c r="N4011" s="6">
        <v>1410.0</v>
      </c>
      <c r="O4011" s="6" t="s">
        <v>10372</v>
      </c>
      <c r="P4011" s="8" t="str">
        <f t="shared" si="1"/>
        <v/>
      </c>
      <c r="Q4011" s="8" t="str">
        <f t="shared" si="14"/>
        <v/>
      </c>
      <c r="R4011" s="8" t="str">
        <f>if(and(P4011&lt;&gt;"",Q4011&lt;&gt;"newexp",Q4011&lt;&gt;"nostart"),countifs(script_conform_dispatching!A:A,P4011,script_conform_dispatching!B:B,Q4011),"")</f>
        <v/>
      </c>
      <c r="S4011" s="8" t="str">
        <f t="shared" si="3"/>
        <v/>
      </c>
    </row>
    <row r="4012" hidden="1">
      <c r="A4012" s="6" t="s">
        <v>10373</v>
      </c>
      <c r="B4012" s="6" t="s">
        <v>193</v>
      </c>
      <c r="C4012" s="6" t="s">
        <v>37</v>
      </c>
      <c r="F4012" s="6" t="s">
        <v>415</v>
      </c>
      <c r="G4012" s="6" t="s">
        <v>416</v>
      </c>
      <c r="H4012" s="8" t="str">
        <f>VLOOKUP(C4012,agent_name_matching!A:B,2,false)</f>
        <v>Patient LLM</v>
      </c>
      <c r="I4012" s="32" t="s">
        <v>10374</v>
      </c>
      <c r="J4012" s="6" t="s">
        <v>418</v>
      </c>
      <c r="K4012" s="6">
        <v>1.0</v>
      </c>
      <c r="L4012" s="6">
        <v>1947.0</v>
      </c>
      <c r="M4012" s="6">
        <v>38.0</v>
      </c>
      <c r="N4012" s="6">
        <v>810.0</v>
      </c>
      <c r="O4012" s="6" t="s">
        <v>10375</v>
      </c>
      <c r="P4012" s="8" t="str">
        <f t="shared" si="1"/>
        <v/>
      </c>
      <c r="Q4012" s="8" t="str">
        <f t="shared" si="14"/>
        <v/>
      </c>
      <c r="R4012" s="8" t="str">
        <f>if(and(P4012&lt;&gt;"",Q4012&lt;&gt;"newexp",Q4012&lt;&gt;"nostart"),countifs(script_conform_dispatching!A:A,P4012,script_conform_dispatching!B:B,Q4012),"")</f>
        <v/>
      </c>
      <c r="S4012" s="8" t="str">
        <f t="shared" si="3"/>
        <v/>
      </c>
    </row>
    <row r="4013" hidden="1">
      <c r="A4013" s="6" t="s">
        <v>10376</v>
      </c>
      <c r="B4013" s="6" t="s">
        <v>193</v>
      </c>
      <c r="C4013" s="6" t="s">
        <v>411</v>
      </c>
      <c r="H4013" s="8" t="str">
        <f>VLOOKUP(C4013,agent_name_matching!A:B,2,false)</f>
        <v>System</v>
      </c>
      <c r="I4013" s="33"/>
      <c r="O4013" s="6" t="s">
        <v>10377</v>
      </c>
      <c r="P4013" s="8" t="str">
        <f t="shared" si="1"/>
        <v/>
      </c>
      <c r="Q4013" s="8" t="str">
        <f t="shared" si="14"/>
        <v/>
      </c>
      <c r="R4013" s="8" t="str">
        <f>if(and(P4013&lt;&gt;"",Q4013&lt;&gt;"newexp",Q4013&lt;&gt;"nostart"),countifs(script_conform_dispatching!A:A,P4013,script_conform_dispatching!B:B,Q4013),"")</f>
        <v/>
      </c>
      <c r="S4013" s="8" t="str">
        <f t="shared" si="3"/>
        <v/>
      </c>
    </row>
    <row r="4014" hidden="1">
      <c r="A4014" s="6" t="s">
        <v>10378</v>
      </c>
      <c r="B4014" s="6" t="s">
        <v>193</v>
      </c>
      <c r="C4014" s="6" t="s">
        <v>1007</v>
      </c>
      <c r="F4014" s="6" t="s">
        <v>415</v>
      </c>
      <c r="G4014" s="6" t="s">
        <v>416</v>
      </c>
      <c r="H4014" s="8" t="str">
        <f>VLOOKUP(C4014,agent_name_matching!A:B,2,false)</f>
        <v>Assessor LLM</v>
      </c>
      <c r="I4014" s="32" t="s">
        <v>1008</v>
      </c>
      <c r="J4014" s="6" t="s">
        <v>418</v>
      </c>
      <c r="L4014" s="6">
        <v>2346.0</v>
      </c>
      <c r="M4014" s="6">
        <v>14.0</v>
      </c>
      <c r="N4014" s="6">
        <v>810.0</v>
      </c>
      <c r="O4014" s="6" t="s">
        <v>10379</v>
      </c>
      <c r="P4014" s="8" t="str">
        <f t="shared" si="1"/>
        <v/>
      </c>
      <c r="Q4014" s="8" t="str">
        <f t="shared" si="14"/>
        <v/>
      </c>
      <c r="R4014" s="8" t="str">
        <f>if(and(P4014&lt;&gt;"",Q4014&lt;&gt;"newexp",Q4014&lt;&gt;"nostart"),countifs(script_conform_dispatching!A:A,P4014,script_conform_dispatching!B:B,Q4014),"")</f>
        <v/>
      </c>
      <c r="S4014" s="8" t="str">
        <f t="shared" si="3"/>
        <v/>
      </c>
    </row>
    <row r="4015" hidden="1">
      <c r="A4015" s="6" t="s">
        <v>10380</v>
      </c>
      <c r="B4015" s="6" t="s">
        <v>193</v>
      </c>
      <c r="C4015" s="6" t="s">
        <v>1011</v>
      </c>
      <c r="F4015" s="6" t="s">
        <v>415</v>
      </c>
      <c r="G4015" s="6" t="s">
        <v>416</v>
      </c>
      <c r="H4015" s="8" t="str">
        <f>VLOOKUP(C4015,agent_name_matching!A:B,2,false)</f>
        <v>Dialog LLM</v>
      </c>
      <c r="I4015" s="32" t="s">
        <v>10381</v>
      </c>
      <c r="J4015" s="6" t="s">
        <v>418</v>
      </c>
      <c r="L4015" s="6">
        <v>4666.0</v>
      </c>
      <c r="M4015" s="6">
        <v>54.0</v>
      </c>
      <c r="N4015" s="6">
        <v>1446.0</v>
      </c>
      <c r="O4015" s="6" t="s">
        <v>10382</v>
      </c>
      <c r="P4015" s="8" t="str">
        <f t="shared" si="1"/>
        <v/>
      </c>
      <c r="Q4015" s="8" t="str">
        <f t="shared" si="14"/>
        <v/>
      </c>
      <c r="R4015" s="8" t="str">
        <f>if(and(P4015&lt;&gt;"",Q4015&lt;&gt;"newexp",Q4015&lt;&gt;"nostart"),countifs(script_conform_dispatching!A:A,P4015,script_conform_dispatching!B:B,Q4015),"")</f>
        <v/>
      </c>
      <c r="S4015" s="8" t="str">
        <f t="shared" si="3"/>
        <v/>
      </c>
    </row>
    <row r="4016" hidden="1">
      <c r="A4016" s="6" t="s">
        <v>10383</v>
      </c>
      <c r="B4016" s="6" t="s">
        <v>193</v>
      </c>
      <c r="C4016" s="6" t="s">
        <v>37</v>
      </c>
      <c r="F4016" s="6" t="s">
        <v>415</v>
      </c>
      <c r="G4016" s="6" t="s">
        <v>416</v>
      </c>
      <c r="H4016" s="8" t="str">
        <f>VLOOKUP(C4016,agent_name_matching!A:B,2,false)</f>
        <v>Patient LLM</v>
      </c>
      <c r="I4016" s="32" t="s">
        <v>10384</v>
      </c>
      <c r="J4016" s="6" t="s">
        <v>418</v>
      </c>
      <c r="K4016" s="6">
        <v>1.0</v>
      </c>
      <c r="L4016" s="6">
        <v>2047.0</v>
      </c>
      <c r="M4016" s="6">
        <v>115.0</v>
      </c>
      <c r="N4016" s="6">
        <v>2302.0</v>
      </c>
      <c r="O4016" s="6" t="s">
        <v>10385</v>
      </c>
      <c r="P4016" s="8" t="str">
        <f t="shared" si="1"/>
        <v/>
      </c>
      <c r="Q4016" s="8" t="str">
        <f t="shared" si="14"/>
        <v/>
      </c>
      <c r="R4016" s="8" t="str">
        <f>if(and(P4016&lt;&gt;"",Q4016&lt;&gt;"newexp",Q4016&lt;&gt;"nostart"),countifs(script_conform_dispatching!A:A,P4016,script_conform_dispatching!B:B,Q4016),"")</f>
        <v/>
      </c>
      <c r="S4016" s="8" t="str">
        <f t="shared" si="3"/>
        <v/>
      </c>
    </row>
    <row r="4017" hidden="1">
      <c r="A4017" s="6" t="s">
        <v>10386</v>
      </c>
      <c r="B4017" s="6" t="s">
        <v>193</v>
      </c>
      <c r="C4017" s="6" t="s">
        <v>411</v>
      </c>
      <c r="H4017" s="8" t="str">
        <f>VLOOKUP(C4017,agent_name_matching!A:B,2,false)</f>
        <v>System</v>
      </c>
      <c r="I4017" s="33"/>
      <c r="O4017" s="6" t="s">
        <v>10387</v>
      </c>
      <c r="P4017" s="8" t="str">
        <f t="shared" si="1"/>
        <v/>
      </c>
      <c r="Q4017" s="8" t="str">
        <f t="shared" si="14"/>
        <v/>
      </c>
      <c r="R4017" s="8" t="str">
        <f>if(and(P4017&lt;&gt;"",Q4017&lt;&gt;"newexp",Q4017&lt;&gt;"nostart"),countifs(script_conform_dispatching!A:A,P4017,script_conform_dispatching!B:B,Q4017),"")</f>
        <v/>
      </c>
      <c r="S4017" s="8" t="str">
        <f t="shared" si="3"/>
        <v/>
      </c>
    </row>
    <row r="4018" hidden="1">
      <c r="A4018" s="6" t="s">
        <v>10388</v>
      </c>
      <c r="B4018" s="6" t="s">
        <v>193</v>
      </c>
      <c r="C4018" s="6" t="s">
        <v>1007</v>
      </c>
      <c r="F4018" s="6" t="s">
        <v>415</v>
      </c>
      <c r="G4018" s="6" t="s">
        <v>416</v>
      </c>
      <c r="H4018" s="8" t="str">
        <f>VLOOKUP(C4018,agent_name_matching!A:B,2,false)</f>
        <v>Assessor LLM</v>
      </c>
      <c r="I4018" s="32" t="s">
        <v>1008</v>
      </c>
      <c r="J4018" s="6" t="s">
        <v>418</v>
      </c>
      <c r="L4018" s="6">
        <v>2520.0</v>
      </c>
      <c r="M4018" s="6">
        <v>14.0</v>
      </c>
      <c r="N4018" s="6">
        <v>574.0</v>
      </c>
      <c r="O4018" s="6" t="s">
        <v>10389</v>
      </c>
      <c r="P4018" s="8" t="str">
        <f t="shared" si="1"/>
        <v/>
      </c>
      <c r="Q4018" s="8" t="str">
        <f t="shared" si="14"/>
        <v/>
      </c>
      <c r="R4018" s="8" t="str">
        <f>if(and(P4018&lt;&gt;"",Q4018&lt;&gt;"newexp",Q4018&lt;&gt;"nostart"),countifs(script_conform_dispatching!A:A,P4018,script_conform_dispatching!B:B,Q4018),"")</f>
        <v/>
      </c>
      <c r="S4018" s="8" t="str">
        <f t="shared" si="3"/>
        <v/>
      </c>
    </row>
    <row r="4019" hidden="1">
      <c r="A4019" s="6" t="s">
        <v>10390</v>
      </c>
      <c r="B4019" s="6" t="s">
        <v>193</v>
      </c>
      <c r="C4019" s="6" t="s">
        <v>1011</v>
      </c>
      <c r="F4019" s="6" t="s">
        <v>415</v>
      </c>
      <c r="G4019" s="6" t="s">
        <v>416</v>
      </c>
      <c r="H4019" s="8" t="str">
        <f>VLOOKUP(C4019,agent_name_matching!A:B,2,false)</f>
        <v>Dialog LLM</v>
      </c>
      <c r="I4019" s="32" t="s">
        <v>10391</v>
      </c>
      <c r="J4019" s="6" t="s">
        <v>418</v>
      </c>
      <c r="L4019" s="6">
        <v>5026.0</v>
      </c>
      <c r="M4019" s="6">
        <v>86.0</v>
      </c>
      <c r="N4019" s="6">
        <v>1613.0</v>
      </c>
      <c r="O4019" s="6" t="s">
        <v>10392</v>
      </c>
      <c r="P4019" s="8" t="str">
        <f t="shared" si="1"/>
        <v/>
      </c>
      <c r="Q4019" s="8" t="str">
        <f t="shared" si="14"/>
        <v/>
      </c>
      <c r="R4019" s="8" t="str">
        <f>if(and(P4019&lt;&gt;"",Q4019&lt;&gt;"newexp",Q4019&lt;&gt;"nostart"),countifs(script_conform_dispatching!A:A,P4019,script_conform_dispatching!B:B,Q4019),"")</f>
        <v/>
      </c>
      <c r="S4019" s="8" t="str">
        <f t="shared" si="3"/>
        <v/>
      </c>
    </row>
    <row r="4020" hidden="1">
      <c r="A4020" s="6" t="s">
        <v>10393</v>
      </c>
      <c r="B4020" s="6" t="s">
        <v>193</v>
      </c>
      <c r="C4020" s="6" t="s">
        <v>37</v>
      </c>
      <c r="F4020" s="6" t="s">
        <v>415</v>
      </c>
      <c r="G4020" s="6" t="s">
        <v>416</v>
      </c>
      <c r="H4020" s="8" t="str">
        <f>VLOOKUP(C4020,agent_name_matching!A:B,2,false)</f>
        <v>Patient LLM</v>
      </c>
      <c r="I4020" s="32" t="s">
        <v>10394</v>
      </c>
      <c r="J4020" s="6" t="s">
        <v>418</v>
      </c>
      <c r="K4020" s="6">
        <v>1.0</v>
      </c>
      <c r="L4020" s="6">
        <v>2256.0</v>
      </c>
      <c r="M4020" s="6">
        <v>98.0</v>
      </c>
      <c r="N4020" s="6">
        <v>2448.0</v>
      </c>
      <c r="O4020" s="6" t="s">
        <v>10395</v>
      </c>
      <c r="P4020" s="8" t="str">
        <f t="shared" si="1"/>
        <v/>
      </c>
      <c r="Q4020" s="8" t="str">
        <f t="shared" si="14"/>
        <v/>
      </c>
      <c r="R4020" s="8" t="str">
        <f>if(and(P4020&lt;&gt;"",Q4020&lt;&gt;"newexp",Q4020&lt;&gt;"nostart"),countifs(script_conform_dispatching!A:A,P4020,script_conform_dispatching!B:B,Q4020),"")</f>
        <v/>
      </c>
      <c r="S4020" s="8" t="str">
        <f t="shared" si="3"/>
        <v/>
      </c>
    </row>
    <row r="4021" hidden="1">
      <c r="A4021" s="6" t="s">
        <v>10396</v>
      </c>
      <c r="B4021" s="6" t="s">
        <v>193</v>
      </c>
      <c r="C4021" s="6" t="s">
        <v>411</v>
      </c>
      <c r="H4021" s="8" t="str">
        <f>VLOOKUP(C4021,agent_name_matching!A:B,2,false)</f>
        <v>System</v>
      </c>
      <c r="I4021" s="33"/>
      <c r="O4021" s="6" t="s">
        <v>10397</v>
      </c>
      <c r="P4021" s="8" t="str">
        <f t="shared" si="1"/>
        <v/>
      </c>
      <c r="Q4021" s="8" t="str">
        <f t="shared" si="14"/>
        <v/>
      </c>
      <c r="R4021" s="8" t="str">
        <f>if(and(P4021&lt;&gt;"",Q4021&lt;&gt;"newexp",Q4021&lt;&gt;"nostart"),countifs(script_conform_dispatching!A:A,P4021,script_conform_dispatching!B:B,Q4021),"")</f>
        <v/>
      </c>
      <c r="S4021" s="8" t="str">
        <f t="shared" si="3"/>
        <v/>
      </c>
    </row>
    <row r="4022" hidden="1">
      <c r="A4022" s="6" t="s">
        <v>10398</v>
      </c>
      <c r="B4022" s="6" t="s">
        <v>193</v>
      </c>
      <c r="C4022" s="6" t="s">
        <v>1007</v>
      </c>
      <c r="F4022" s="6" t="s">
        <v>415</v>
      </c>
      <c r="G4022" s="6" t="s">
        <v>416</v>
      </c>
      <c r="H4022" s="8" t="str">
        <f>VLOOKUP(C4022,agent_name_matching!A:B,2,false)</f>
        <v>Assessor LLM</v>
      </c>
      <c r="I4022" s="32" t="s">
        <v>1008</v>
      </c>
      <c r="J4022" s="6" t="s">
        <v>418</v>
      </c>
      <c r="L4022" s="6">
        <v>2709.0</v>
      </c>
      <c r="M4022" s="6">
        <v>14.0</v>
      </c>
      <c r="N4022" s="6">
        <v>693.0</v>
      </c>
      <c r="O4022" s="6" t="s">
        <v>10399</v>
      </c>
      <c r="P4022" s="8" t="str">
        <f t="shared" si="1"/>
        <v/>
      </c>
      <c r="Q4022" s="8" t="str">
        <f t="shared" si="14"/>
        <v/>
      </c>
      <c r="R4022" s="8" t="str">
        <f>if(and(P4022&lt;&gt;"",Q4022&lt;&gt;"newexp",Q4022&lt;&gt;"nostart"),countifs(script_conform_dispatching!A:A,P4022,script_conform_dispatching!B:B,Q4022),"")</f>
        <v/>
      </c>
      <c r="S4022" s="8" t="str">
        <f t="shared" si="3"/>
        <v/>
      </c>
    </row>
    <row r="4023" hidden="1">
      <c r="A4023" s="6" t="s">
        <v>10400</v>
      </c>
      <c r="B4023" s="6" t="s">
        <v>193</v>
      </c>
      <c r="C4023" s="6" t="s">
        <v>1011</v>
      </c>
      <c r="F4023" s="6" t="s">
        <v>415</v>
      </c>
      <c r="G4023" s="6" t="s">
        <v>416</v>
      </c>
      <c r="H4023" s="8" t="str">
        <f>VLOOKUP(C4023,agent_name_matching!A:B,2,false)</f>
        <v>Dialog LLM</v>
      </c>
      <c r="I4023" s="32" t="s">
        <v>10401</v>
      </c>
      <c r="J4023" s="6" t="s">
        <v>418</v>
      </c>
      <c r="L4023" s="6">
        <v>5401.0</v>
      </c>
      <c r="M4023" s="6">
        <v>98.0</v>
      </c>
      <c r="N4023" s="6">
        <v>1747.0</v>
      </c>
      <c r="O4023" s="6" t="s">
        <v>10402</v>
      </c>
      <c r="P4023" s="8" t="str">
        <f t="shared" si="1"/>
        <v/>
      </c>
      <c r="Q4023" s="8" t="str">
        <f t="shared" si="14"/>
        <v/>
      </c>
      <c r="R4023" s="8" t="str">
        <f>if(and(P4023&lt;&gt;"",Q4023&lt;&gt;"newexp",Q4023&lt;&gt;"nostart"),countifs(script_conform_dispatching!A:A,P4023,script_conform_dispatching!B:B,Q4023),"")</f>
        <v/>
      </c>
      <c r="S4023" s="8" t="str">
        <f t="shared" si="3"/>
        <v/>
      </c>
    </row>
    <row r="4024" hidden="1">
      <c r="A4024" s="6" t="s">
        <v>10403</v>
      </c>
      <c r="B4024" s="6" t="s">
        <v>193</v>
      </c>
      <c r="C4024" s="6" t="s">
        <v>37</v>
      </c>
      <c r="F4024" s="6" t="s">
        <v>415</v>
      </c>
      <c r="G4024" s="6" t="s">
        <v>416</v>
      </c>
      <c r="H4024" s="8" t="str">
        <f>VLOOKUP(C4024,agent_name_matching!A:B,2,false)</f>
        <v>Patient LLM</v>
      </c>
      <c r="I4024" s="32" t="s">
        <v>10404</v>
      </c>
      <c r="J4024" s="6" t="s">
        <v>418</v>
      </c>
      <c r="K4024" s="6">
        <v>1.0</v>
      </c>
      <c r="L4024" s="6">
        <v>2460.0</v>
      </c>
      <c r="M4024" s="6">
        <v>90.0</v>
      </c>
      <c r="N4024" s="6">
        <v>1605.0</v>
      </c>
      <c r="O4024" s="6" t="s">
        <v>10405</v>
      </c>
      <c r="P4024" s="8" t="str">
        <f t="shared" si="1"/>
        <v/>
      </c>
      <c r="Q4024" s="8" t="str">
        <f t="shared" si="14"/>
        <v/>
      </c>
      <c r="R4024" s="8" t="str">
        <f>if(and(P4024&lt;&gt;"",Q4024&lt;&gt;"newexp",Q4024&lt;&gt;"nostart"),countifs(script_conform_dispatching!A:A,P4024,script_conform_dispatching!B:B,Q4024),"")</f>
        <v/>
      </c>
      <c r="S4024" s="8" t="str">
        <f t="shared" si="3"/>
        <v/>
      </c>
    </row>
    <row r="4025" hidden="1">
      <c r="A4025" s="6" t="s">
        <v>10406</v>
      </c>
      <c r="B4025" s="6" t="s">
        <v>193</v>
      </c>
      <c r="C4025" s="6" t="s">
        <v>411</v>
      </c>
      <c r="H4025" s="8" t="str">
        <f>VLOOKUP(C4025,agent_name_matching!A:B,2,false)</f>
        <v>System</v>
      </c>
      <c r="I4025" s="33"/>
      <c r="O4025" s="6" t="s">
        <v>10407</v>
      </c>
      <c r="P4025" s="8" t="str">
        <f t="shared" si="1"/>
        <v/>
      </c>
      <c r="Q4025" s="8" t="str">
        <f t="shared" si="14"/>
        <v/>
      </c>
      <c r="R4025" s="8" t="str">
        <f>if(and(P4025&lt;&gt;"",Q4025&lt;&gt;"newexp",Q4025&lt;&gt;"nostart"),countifs(script_conform_dispatching!A:A,P4025,script_conform_dispatching!B:B,Q4025),"")</f>
        <v/>
      </c>
      <c r="S4025" s="8" t="str">
        <f t="shared" si="3"/>
        <v/>
      </c>
    </row>
    <row r="4026" hidden="1">
      <c r="A4026" s="6" t="s">
        <v>10408</v>
      </c>
      <c r="B4026" s="6" t="s">
        <v>193</v>
      </c>
      <c r="C4026" s="6" t="s">
        <v>1007</v>
      </c>
      <c r="F4026" s="6" t="s">
        <v>415</v>
      </c>
      <c r="G4026" s="6" t="s">
        <v>416</v>
      </c>
      <c r="H4026" s="8" t="str">
        <f>VLOOKUP(C4026,agent_name_matching!A:B,2,false)</f>
        <v>Assessor LLM</v>
      </c>
      <c r="I4026" s="32" t="s">
        <v>1008</v>
      </c>
      <c r="J4026" s="6" t="s">
        <v>418</v>
      </c>
      <c r="L4026" s="6">
        <v>2902.0</v>
      </c>
      <c r="M4026" s="6">
        <v>14.0</v>
      </c>
      <c r="N4026" s="6">
        <v>648.0</v>
      </c>
      <c r="O4026" s="6" t="s">
        <v>10409</v>
      </c>
      <c r="P4026" s="8" t="str">
        <f t="shared" si="1"/>
        <v/>
      </c>
      <c r="Q4026" s="8" t="str">
        <f t="shared" si="14"/>
        <v/>
      </c>
      <c r="R4026" s="8" t="str">
        <f>if(and(P4026&lt;&gt;"",Q4026&lt;&gt;"newexp",Q4026&lt;&gt;"nostart"),countifs(script_conform_dispatching!A:A,P4026,script_conform_dispatching!B:B,Q4026),"")</f>
        <v/>
      </c>
      <c r="S4026" s="8" t="str">
        <f t="shared" si="3"/>
        <v/>
      </c>
    </row>
    <row r="4027" hidden="1">
      <c r="A4027" s="6" t="s">
        <v>10410</v>
      </c>
      <c r="B4027" s="6" t="s">
        <v>193</v>
      </c>
      <c r="C4027" s="6" t="s">
        <v>1011</v>
      </c>
      <c r="F4027" s="6" t="s">
        <v>415</v>
      </c>
      <c r="G4027" s="6" t="s">
        <v>416</v>
      </c>
      <c r="H4027" s="8" t="str">
        <f>VLOOKUP(C4027,agent_name_matching!A:B,2,false)</f>
        <v>Dialog LLM</v>
      </c>
      <c r="I4027" s="32" t="s">
        <v>10411</v>
      </c>
      <c r="J4027" s="6" t="s">
        <v>418</v>
      </c>
      <c r="L4027" s="6">
        <v>5780.0</v>
      </c>
      <c r="M4027" s="6">
        <v>79.0</v>
      </c>
      <c r="N4027" s="6">
        <v>1559.0</v>
      </c>
      <c r="O4027" s="6" t="s">
        <v>10412</v>
      </c>
      <c r="P4027" s="8" t="str">
        <f t="shared" si="1"/>
        <v/>
      </c>
      <c r="Q4027" s="8" t="str">
        <f t="shared" si="14"/>
        <v/>
      </c>
      <c r="R4027" s="8" t="str">
        <f>if(and(P4027&lt;&gt;"",Q4027&lt;&gt;"newexp",Q4027&lt;&gt;"nostart"),countifs(script_conform_dispatching!A:A,P4027,script_conform_dispatching!B:B,Q4027),"")</f>
        <v/>
      </c>
      <c r="S4027" s="8" t="str">
        <f t="shared" si="3"/>
        <v/>
      </c>
    </row>
    <row r="4028" hidden="1">
      <c r="A4028" s="6" t="s">
        <v>10413</v>
      </c>
      <c r="B4028" s="6" t="s">
        <v>193</v>
      </c>
      <c r="C4028" s="6" t="s">
        <v>37</v>
      </c>
      <c r="F4028" s="6" t="s">
        <v>415</v>
      </c>
      <c r="G4028" s="6" t="s">
        <v>416</v>
      </c>
      <c r="H4028" s="8" t="str">
        <f>VLOOKUP(C4028,agent_name_matching!A:B,2,false)</f>
        <v>Patient LLM</v>
      </c>
      <c r="I4028" s="32" t="s">
        <v>10414</v>
      </c>
      <c r="J4028" s="6" t="s">
        <v>418</v>
      </c>
      <c r="K4028" s="6">
        <v>1.0</v>
      </c>
      <c r="L4028" s="6">
        <v>2637.0</v>
      </c>
      <c r="M4028" s="6">
        <v>86.0</v>
      </c>
      <c r="N4028" s="6">
        <v>1819.0</v>
      </c>
      <c r="O4028" s="6" t="s">
        <v>10415</v>
      </c>
      <c r="P4028" s="8" t="str">
        <f t="shared" si="1"/>
        <v/>
      </c>
      <c r="Q4028" s="8" t="str">
        <f t="shared" si="14"/>
        <v/>
      </c>
      <c r="R4028" s="8" t="str">
        <f>if(and(P4028&lt;&gt;"",Q4028&lt;&gt;"newexp",Q4028&lt;&gt;"nostart"),countifs(script_conform_dispatching!A:A,P4028,script_conform_dispatching!B:B,Q4028),"")</f>
        <v/>
      </c>
      <c r="S4028" s="8" t="str">
        <f t="shared" si="3"/>
        <v/>
      </c>
    </row>
    <row r="4029" hidden="1">
      <c r="A4029" s="6" t="s">
        <v>10416</v>
      </c>
      <c r="B4029" s="6" t="s">
        <v>193</v>
      </c>
      <c r="C4029" s="6" t="s">
        <v>411</v>
      </c>
      <c r="H4029" s="8" t="str">
        <f>VLOOKUP(C4029,agent_name_matching!A:B,2,false)</f>
        <v>System</v>
      </c>
      <c r="I4029" s="33"/>
      <c r="O4029" s="6" t="s">
        <v>10417</v>
      </c>
      <c r="P4029" s="8" t="str">
        <f t="shared" si="1"/>
        <v/>
      </c>
      <c r="Q4029" s="8" t="str">
        <f t="shared" si="14"/>
        <v/>
      </c>
      <c r="R4029" s="8" t="str">
        <f>if(and(P4029&lt;&gt;"",Q4029&lt;&gt;"newexp",Q4029&lt;&gt;"nostart"),countifs(script_conform_dispatching!A:A,P4029,script_conform_dispatching!B:B,Q4029),"")</f>
        <v/>
      </c>
      <c r="S4029" s="8" t="str">
        <f t="shared" si="3"/>
        <v/>
      </c>
    </row>
    <row r="4030" hidden="1">
      <c r="A4030" s="6" t="s">
        <v>10418</v>
      </c>
      <c r="B4030" s="6" t="s">
        <v>193</v>
      </c>
      <c r="C4030" s="6" t="s">
        <v>1007</v>
      </c>
      <c r="F4030" s="6" t="s">
        <v>415</v>
      </c>
      <c r="G4030" s="6" t="s">
        <v>416</v>
      </c>
      <c r="H4030" s="8" t="str">
        <f>VLOOKUP(C4030,agent_name_matching!A:B,2,false)</f>
        <v>Assessor LLM</v>
      </c>
      <c r="I4030" s="32" t="s">
        <v>1008</v>
      </c>
      <c r="J4030" s="6" t="s">
        <v>418</v>
      </c>
      <c r="L4030" s="6">
        <v>3073.0</v>
      </c>
      <c r="M4030" s="6">
        <v>14.0</v>
      </c>
      <c r="N4030" s="6">
        <v>788.0</v>
      </c>
      <c r="O4030" s="6" t="s">
        <v>10419</v>
      </c>
      <c r="P4030" s="8" t="str">
        <f t="shared" si="1"/>
        <v/>
      </c>
      <c r="Q4030" s="8" t="str">
        <f t="shared" si="14"/>
        <v/>
      </c>
      <c r="R4030" s="8" t="str">
        <f>if(and(P4030&lt;&gt;"",Q4030&lt;&gt;"newexp",Q4030&lt;&gt;"nostart"),countifs(script_conform_dispatching!A:A,P4030,script_conform_dispatching!B:B,Q4030),"")</f>
        <v/>
      </c>
      <c r="S4030" s="8" t="str">
        <f t="shared" si="3"/>
        <v/>
      </c>
    </row>
    <row r="4031" hidden="1">
      <c r="A4031" s="6" t="s">
        <v>10420</v>
      </c>
      <c r="B4031" s="6" t="s">
        <v>193</v>
      </c>
      <c r="C4031" s="6" t="s">
        <v>1011</v>
      </c>
      <c r="F4031" s="6" t="s">
        <v>415</v>
      </c>
      <c r="G4031" s="6" t="s">
        <v>416</v>
      </c>
      <c r="H4031" s="8" t="str">
        <f>VLOOKUP(C4031,agent_name_matching!A:B,2,false)</f>
        <v>Dialog LLM</v>
      </c>
      <c r="I4031" s="32" t="s">
        <v>10421</v>
      </c>
      <c r="J4031" s="6" t="s">
        <v>418</v>
      </c>
      <c r="L4031" s="6">
        <v>6137.0</v>
      </c>
      <c r="M4031" s="6">
        <v>129.0</v>
      </c>
      <c r="N4031" s="6">
        <v>2253.0</v>
      </c>
      <c r="O4031" s="6" t="s">
        <v>10422</v>
      </c>
      <c r="P4031" s="8" t="str">
        <f t="shared" si="1"/>
        <v/>
      </c>
      <c r="Q4031" s="8" t="str">
        <f t="shared" si="14"/>
        <v/>
      </c>
      <c r="R4031" s="8" t="str">
        <f>if(and(P4031&lt;&gt;"",Q4031&lt;&gt;"newexp",Q4031&lt;&gt;"nostart"),countifs(script_conform_dispatching!A:A,P4031,script_conform_dispatching!B:B,Q4031),"")</f>
        <v/>
      </c>
      <c r="S4031" s="8" t="str">
        <f t="shared" si="3"/>
        <v/>
      </c>
    </row>
    <row r="4032" hidden="1">
      <c r="A4032" s="6" t="s">
        <v>10423</v>
      </c>
      <c r="B4032" s="6" t="s">
        <v>193</v>
      </c>
      <c r="C4032" s="6" t="s">
        <v>37</v>
      </c>
      <c r="F4032" s="6" t="s">
        <v>415</v>
      </c>
      <c r="G4032" s="6" t="s">
        <v>416</v>
      </c>
      <c r="H4032" s="8" t="str">
        <f>VLOOKUP(C4032,agent_name_matching!A:B,2,false)</f>
        <v>Patient LLM</v>
      </c>
      <c r="I4032" s="32" t="s">
        <v>10424</v>
      </c>
      <c r="J4032" s="6" t="s">
        <v>418</v>
      </c>
      <c r="K4032" s="6">
        <v>1.0</v>
      </c>
      <c r="L4032" s="6">
        <v>2860.0</v>
      </c>
      <c r="M4032" s="6">
        <v>66.0</v>
      </c>
      <c r="N4032" s="6">
        <v>1706.0</v>
      </c>
      <c r="O4032" s="6" t="s">
        <v>10425</v>
      </c>
      <c r="P4032" s="8" t="str">
        <f t="shared" si="1"/>
        <v/>
      </c>
      <c r="Q4032" s="8" t="str">
        <f t="shared" si="14"/>
        <v/>
      </c>
      <c r="R4032" s="8" t="str">
        <f>if(and(P4032&lt;&gt;"",Q4032&lt;&gt;"newexp",Q4032&lt;&gt;"nostart"),countifs(script_conform_dispatching!A:A,P4032,script_conform_dispatching!B:B,Q4032),"")</f>
        <v/>
      </c>
      <c r="S4032" s="8" t="str">
        <f t="shared" si="3"/>
        <v/>
      </c>
    </row>
    <row r="4033" hidden="1">
      <c r="A4033" s="6" t="s">
        <v>10426</v>
      </c>
      <c r="B4033" s="6" t="s">
        <v>193</v>
      </c>
      <c r="C4033" s="6" t="s">
        <v>411</v>
      </c>
      <c r="H4033" s="8" t="str">
        <f>VLOOKUP(C4033,agent_name_matching!A:B,2,false)</f>
        <v>System</v>
      </c>
      <c r="I4033" s="33"/>
      <c r="O4033" s="6" t="s">
        <v>10427</v>
      </c>
      <c r="P4033" s="8" t="str">
        <f t="shared" si="1"/>
        <v/>
      </c>
      <c r="Q4033" s="8" t="str">
        <f t="shared" si="14"/>
        <v/>
      </c>
      <c r="R4033" s="8" t="str">
        <f>if(and(P4033&lt;&gt;"",Q4033&lt;&gt;"newexp",Q4033&lt;&gt;"nostart"),countifs(script_conform_dispatching!A:A,P4033,script_conform_dispatching!B:B,Q4033),"")</f>
        <v/>
      </c>
      <c r="S4033" s="8" t="str">
        <f t="shared" si="3"/>
        <v/>
      </c>
    </row>
    <row r="4034" hidden="1">
      <c r="A4034" s="6" t="s">
        <v>10428</v>
      </c>
      <c r="B4034" s="6" t="s">
        <v>193</v>
      </c>
      <c r="C4034" s="6" t="s">
        <v>1007</v>
      </c>
      <c r="F4034" s="6" t="s">
        <v>415</v>
      </c>
      <c r="G4034" s="6" t="s">
        <v>416</v>
      </c>
      <c r="H4034" s="8" t="str">
        <f>VLOOKUP(C4034,agent_name_matching!A:B,2,false)</f>
        <v>Assessor LLM</v>
      </c>
      <c r="I4034" s="32" t="s">
        <v>1040</v>
      </c>
      <c r="J4034" s="6" t="s">
        <v>418</v>
      </c>
      <c r="L4034" s="6">
        <v>3274.0</v>
      </c>
      <c r="M4034" s="6">
        <v>12.0</v>
      </c>
      <c r="N4034" s="6">
        <v>709.0</v>
      </c>
      <c r="O4034" s="6" t="s">
        <v>10429</v>
      </c>
      <c r="P4034" s="8" t="str">
        <f t="shared" si="1"/>
        <v/>
      </c>
      <c r="Q4034" s="8" t="str">
        <f t="shared" si="14"/>
        <v/>
      </c>
      <c r="R4034" s="8" t="str">
        <f>if(and(P4034&lt;&gt;"",Q4034&lt;&gt;"newexp",Q4034&lt;&gt;"nostart"),countifs(script_conform_dispatching!A:A,P4034,script_conform_dispatching!B:B,Q4034),"")</f>
        <v/>
      </c>
      <c r="S4034" s="8" t="str">
        <f t="shared" si="3"/>
        <v/>
      </c>
    </row>
    <row r="4035" hidden="1">
      <c r="A4035" s="6" t="s">
        <v>10430</v>
      </c>
      <c r="B4035" s="6" t="s">
        <v>193</v>
      </c>
      <c r="C4035" s="6" t="s">
        <v>407</v>
      </c>
      <c r="D4035" s="6">
        <v>2.0</v>
      </c>
      <c r="E4035" s="6" t="s">
        <v>445</v>
      </c>
      <c r="H4035" s="8" t="str">
        <f>VLOOKUP(C4035,agent_name_matching!A:B,2,false)</f>
        <v>--</v>
      </c>
      <c r="I4035" s="33"/>
      <c r="O4035" s="6" t="s">
        <v>10431</v>
      </c>
      <c r="P4035" s="8">
        <f t="shared" si="1"/>
        <v>2</v>
      </c>
      <c r="Q4035" s="8">
        <f t="shared" si="14"/>
        <v>3</v>
      </c>
      <c r="R4035" s="8">
        <f>if(and(P4035&lt;&gt;"",Q4035&lt;&gt;"newexp",Q4035&lt;&gt;"nostart"),countifs(script_conform_dispatching!A:A,P4035,script_conform_dispatching!B:B,Q4035),"")</f>
        <v>1</v>
      </c>
      <c r="S4035" s="8" t="str">
        <f t="shared" si="3"/>
        <v/>
      </c>
    </row>
    <row r="4036" hidden="1">
      <c r="A4036" s="6" t="s">
        <v>10432</v>
      </c>
      <c r="B4036" s="6" t="s">
        <v>193</v>
      </c>
      <c r="C4036" s="6" t="s">
        <v>1045</v>
      </c>
      <c r="F4036" s="6" t="s">
        <v>415</v>
      </c>
      <c r="G4036" s="6" t="s">
        <v>416</v>
      </c>
      <c r="H4036" s="8" t="str">
        <f>VLOOKUP(C4036,agent_name_matching!A:B,2,false)</f>
        <v>Dispatcher LLM</v>
      </c>
      <c r="I4036" s="32" t="s">
        <v>1096</v>
      </c>
      <c r="J4036" s="6" t="s">
        <v>418</v>
      </c>
      <c r="L4036" s="6">
        <v>4691.0</v>
      </c>
      <c r="M4036" s="6">
        <v>260.0</v>
      </c>
      <c r="N4036" s="6">
        <v>7659.0</v>
      </c>
      <c r="O4036" s="6" t="s">
        <v>10433</v>
      </c>
      <c r="P4036" s="8" t="str">
        <f t="shared" si="1"/>
        <v/>
      </c>
      <c r="Q4036" s="8" t="str">
        <f t="shared" si="14"/>
        <v/>
      </c>
      <c r="R4036" s="8" t="str">
        <f>if(and(P4036&lt;&gt;"",Q4036&lt;&gt;"newexp",Q4036&lt;&gt;"nostart"),countifs(script_conform_dispatching!A:A,P4036,script_conform_dispatching!B:B,Q4036),"")</f>
        <v/>
      </c>
      <c r="S4036" s="8" t="str">
        <f t="shared" si="3"/>
        <v/>
      </c>
    </row>
    <row r="4037" hidden="1">
      <c r="A4037" s="6" t="s">
        <v>10434</v>
      </c>
      <c r="B4037" s="6" t="s">
        <v>193</v>
      </c>
      <c r="C4037" s="6" t="s">
        <v>407</v>
      </c>
      <c r="D4037" s="6">
        <v>3.0</v>
      </c>
      <c r="E4037" s="6" t="s">
        <v>408</v>
      </c>
      <c r="H4037" s="8" t="str">
        <f>VLOOKUP(C4037,agent_name_matching!A:B,2,false)</f>
        <v>--</v>
      </c>
      <c r="I4037" s="33"/>
      <c r="O4037" s="6" t="s">
        <v>10435</v>
      </c>
      <c r="P4037" s="8" t="str">
        <f t="shared" si="1"/>
        <v/>
      </c>
      <c r="Q4037" s="8" t="str">
        <f t="shared" si="14"/>
        <v/>
      </c>
      <c r="R4037" s="8" t="str">
        <f>if(and(P4037&lt;&gt;"",Q4037&lt;&gt;"newexp",Q4037&lt;&gt;"nostart"),countifs(script_conform_dispatching!A:A,P4037,script_conform_dispatching!B:B,Q4037),"")</f>
        <v/>
      </c>
      <c r="S4037" s="8" t="str">
        <f t="shared" si="3"/>
        <v/>
      </c>
    </row>
    <row r="4038" hidden="1">
      <c r="A4038" s="6" t="s">
        <v>10436</v>
      </c>
      <c r="B4038" s="6" t="s">
        <v>193</v>
      </c>
      <c r="C4038" s="6" t="s">
        <v>1011</v>
      </c>
      <c r="F4038" s="6" t="s">
        <v>415</v>
      </c>
      <c r="G4038" s="6" t="s">
        <v>416</v>
      </c>
      <c r="H4038" s="8" t="str">
        <f>VLOOKUP(C4038,agent_name_matching!A:B,2,false)</f>
        <v>Dialog LLM</v>
      </c>
      <c r="I4038" s="32" t="s">
        <v>10437</v>
      </c>
      <c r="J4038" s="6" t="s">
        <v>418</v>
      </c>
      <c r="L4038" s="6">
        <v>6786.0</v>
      </c>
      <c r="M4038" s="6">
        <v>22.0</v>
      </c>
      <c r="N4038" s="6">
        <v>1090.0</v>
      </c>
      <c r="O4038" s="6" t="s">
        <v>10438</v>
      </c>
      <c r="P4038" s="8" t="str">
        <f t="shared" si="1"/>
        <v/>
      </c>
      <c r="Q4038" s="8" t="str">
        <f t="shared" si="14"/>
        <v/>
      </c>
      <c r="R4038" s="8" t="str">
        <f>if(and(P4038&lt;&gt;"",Q4038&lt;&gt;"newexp",Q4038&lt;&gt;"nostart"),countifs(script_conform_dispatching!A:A,P4038,script_conform_dispatching!B:B,Q4038),"")</f>
        <v/>
      </c>
      <c r="S4038" s="8" t="str">
        <f t="shared" si="3"/>
        <v/>
      </c>
    </row>
    <row r="4039" hidden="1">
      <c r="A4039" s="6" t="s">
        <v>10439</v>
      </c>
      <c r="B4039" s="6" t="s">
        <v>193</v>
      </c>
      <c r="C4039" s="6" t="s">
        <v>450</v>
      </c>
      <c r="F4039" s="6" t="s">
        <v>415</v>
      </c>
      <c r="G4039" s="6" t="s">
        <v>416</v>
      </c>
      <c r="H4039" s="8" t="str">
        <f>VLOOKUP(C4039,agent_name_matching!A:B,2,false)</f>
        <v>Validator LLM</v>
      </c>
      <c r="I4039" s="32" t="s">
        <v>10440</v>
      </c>
      <c r="J4039" s="6" t="s">
        <v>452</v>
      </c>
      <c r="L4039" s="6">
        <v>3119.0</v>
      </c>
      <c r="M4039" s="6">
        <v>43.0</v>
      </c>
      <c r="N4039" s="6">
        <v>999.0</v>
      </c>
      <c r="O4039" s="6" t="s">
        <v>10441</v>
      </c>
      <c r="P4039" s="8" t="str">
        <f t="shared" si="1"/>
        <v/>
      </c>
      <c r="Q4039" s="8" t="str">
        <f t="shared" si="14"/>
        <v/>
      </c>
      <c r="R4039" s="8" t="str">
        <f>if(and(P4039&lt;&gt;"",Q4039&lt;&gt;"newexp",Q4039&lt;&gt;"nostart"),countifs(script_conform_dispatching!A:A,P4039,script_conform_dispatching!B:B,Q4039),"")</f>
        <v/>
      </c>
      <c r="S4039" s="8" t="str">
        <f t="shared" si="3"/>
        <v/>
      </c>
    </row>
    <row r="4040" hidden="1">
      <c r="A4040" s="6" t="s">
        <v>10442</v>
      </c>
      <c r="B4040" s="6" t="s">
        <v>193</v>
      </c>
      <c r="C4040" s="6" t="s">
        <v>37</v>
      </c>
      <c r="F4040" s="6" t="s">
        <v>415</v>
      </c>
      <c r="G4040" s="6" t="s">
        <v>416</v>
      </c>
      <c r="H4040" s="8" t="str">
        <f>VLOOKUP(C4040,agent_name_matching!A:B,2,false)</f>
        <v>Patient LLM</v>
      </c>
      <c r="I4040" s="32" t="s">
        <v>10443</v>
      </c>
      <c r="J4040" s="6" t="s">
        <v>418</v>
      </c>
      <c r="K4040" s="6">
        <v>1.0</v>
      </c>
      <c r="L4040" s="6">
        <v>2956.0</v>
      </c>
      <c r="M4040" s="6">
        <v>126.0</v>
      </c>
      <c r="N4040" s="6">
        <v>2247.0</v>
      </c>
      <c r="O4040" s="6" t="s">
        <v>10444</v>
      </c>
      <c r="P4040" s="8" t="str">
        <f t="shared" si="1"/>
        <v/>
      </c>
      <c r="Q4040" s="8" t="str">
        <f t="shared" si="14"/>
        <v/>
      </c>
      <c r="R4040" s="8" t="str">
        <f>if(and(P4040&lt;&gt;"",Q4040&lt;&gt;"newexp",Q4040&lt;&gt;"nostart"),countifs(script_conform_dispatching!A:A,P4040,script_conform_dispatching!B:B,Q4040),"")</f>
        <v/>
      </c>
      <c r="S4040" s="8" t="str">
        <f t="shared" si="3"/>
        <v/>
      </c>
    </row>
    <row r="4041" hidden="1">
      <c r="A4041" s="6" t="s">
        <v>10445</v>
      </c>
      <c r="B4041" s="6" t="s">
        <v>193</v>
      </c>
      <c r="C4041" s="6" t="s">
        <v>411</v>
      </c>
      <c r="H4041" s="8" t="str">
        <f>VLOOKUP(C4041,agent_name_matching!A:B,2,false)</f>
        <v>System</v>
      </c>
      <c r="I4041" s="33"/>
      <c r="O4041" s="6" t="s">
        <v>10446</v>
      </c>
      <c r="P4041" s="8" t="str">
        <f t="shared" si="1"/>
        <v/>
      </c>
      <c r="Q4041" s="8" t="str">
        <f t="shared" si="14"/>
        <v/>
      </c>
      <c r="R4041" s="8" t="str">
        <f>if(and(P4041&lt;&gt;"",Q4041&lt;&gt;"newexp",Q4041&lt;&gt;"nostart"),countifs(script_conform_dispatching!A:A,P4041,script_conform_dispatching!B:B,Q4041),"")</f>
        <v/>
      </c>
      <c r="S4041" s="8" t="str">
        <f t="shared" si="3"/>
        <v/>
      </c>
    </row>
    <row r="4042" hidden="1">
      <c r="A4042" s="6" t="s">
        <v>10447</v>
      </c>
      <c r="B4042" s="6" t="s">
        <v>193</v>
      </c>
      <c r="C4042" s="6" t="s">
        <v>1007</v>
      </c>
      <c r="F4042" s="6" t="s">
        <v>415</v>
      </c>
      <c r="G4042" s="6" t="s">
        <v>416</v>
      </c>
      <c r="H4042" s="8" t="str">
        <f>VLOOKUP(C4042,agent_name_matching!A:B,2,false)</f>
        <v>Assessor LLM</v>
      </c>
      <c r="I4042" s="32" t="s">
        <v>1008</v>
      </c>
      <c r="J4042" s="6" t="s">
        <v>418</v>
      </c>
      <c r="L4042" s="6">
        <v>3539.0</v>
      </c>
      <c r="M4042" s="6">
        <v>14.0</v>
      </c>
      <c r="N4042" s="6">
        <v>799.0</v>
      </c>
      <c r="O4042" s="6" t="s">
        <v>10448</v>
      </c>
      <c r="P4042" s="8" t="str">
        <f t="shared" si="1"/>
        <v/>
      </c>
      <c r="Q4042" s="8" t="str">
        <f t="shared" si="14"/>
        <v/>
      </c>
      <c r="R4042" s="8" t="str">
        <f>if(and(P4042&lt;&gt;"",Q4042&lt;&gt;"newexp",Q4042&lt;&gt;"nostart"),countifs(script_conform_dispatching!A:A,P4042,script_conform_dispatching!B:B,Q4042),"")</f>
        <v/>
      </c>
      <c r="S4042" s="8" t="str">
        <f t="shared" si="3"/>
        <v/>
      </c>
    </row>
    <row r="4043" hidden="1">
      <c r="A4043" s="6" t="s">
        <v>10449</v>
      </c>
      <c r="B4043" s="6" t="s">
        <v>193</v>
      </c>
      <c r="C4043" s="6" t="s">
        <v>1011</v>
      </c>
      <c r="F4043" s="6" t="s">
        <v>415</v>
      </c>
      <c r="G4043" s="6" t="s">
        <v>416</v>
      </c>
      <c r="H4043" s="8" t="str">
        <f>VLOOKUP(C4043,agent_name_matching!A:B,2,false)</f>
        <v>Dialog LLM</v>
      </c>
      <c r="I4043" s="32" t="s">
        <v>10450</v>
      </c>
      <c r="J4043" s="6" t="s">
        <v>418</v>
      </c>
      <c r="L4043" s="6">
        <v>7237.0</v>
      </c>
      <c r="M4043" s="6">
        <v>45.0</v>
      </c>
      <c r="N4043" s="6">
        <v>1302.0</v>
      </c>
      <c r="O4043" s="6" t="s">
        <v>10451</v>
      </c>
      <c r="P4043" s="8" t="str">
        <f t="shared" si="1"/>
        <v/>
      </c>
      <c r="Q4043" s="8" t="str">
        <f t="shared" si="14"/>
        <v/>
      </c>
      <c r="R4043" s="8" t="str">
        <f>if(and(P4043&lt;&gt;"",Q4043&lt;&gt;"newexp",Q4043&lt;&gt;"nostart"),countifs(script_conform_dispatching!A:A,P4043,script_conform_dispatching!B:B,Q4043),"")</f>
        <v/>
      </c>
      <c r="S4043" s="8" t="str">
        <f t="shared" si="3"/>
        <v/>
      </c>
    </row>
    <row r="4044" hidden="1">
      <c r="A4044" s="6" t="s">
        <v>10452</v>
      </c>
      <c r="B4044" s="6" t="s">
        <v>193</v>
      </c>
      <c r="C4044" s="6" t="s">
        <v>37</v>
      </c>
      <c r="F4044" s="6" t="s">
        <v>415</v>
      </c>
      <c r="G4044" s="6" t="s">
        <v>416</v>
      </c>
      <c r="H4044" s="8" t="str">
        <f>VLOOKUP(C4044,agent_name_matching!A:B,2,false)</f>
        <v>Patient LLM</v>
      </c>
      <c r="I4044" s="32" t="s">
        <v>10453</v>
      </c>
      <c r="J4044" s="6" t="s">
        <v>418</v>
      </c>
      <c r="K4044" s="6">
        <v>1.0</v>
      </c>
      <c r="L4044" s="6">
        <v>3135.0</v>
      </c>
      <c r="M4044" s="6">
        <v>133.0</v>
      </c>
      <c r="N4044" s="6">
        <v>2199.0</v>
      </c>
      <c r="O4044" s="6" t="s">
        <v>10454</v>
      </c>
      <c r="P4044" s="8" t="str">
        <f t="shared" si="1"/>
        <v/>
      </c>
      <c r="Q4044" s="8" t="str">
        <f t="shared" si="14"/>
        <v/>
      </c>
      <c r="R4044" s="8" t="str">
        <f>if(and(P4044&lt;&gt;"",Q4044&lt;&gt;"newexp",Q4044&lt;&gt;"nostart"),countifs(script_conform_dispatching!A:A,P4044,script_conform_dispatching!B:B,Q4044),"")</f>
        <v/>
      </c>
      <c r="S4044" s="8" t="str">
        <f t="shared" si="3"/>
        <v/>
      </c>
    </row>
    <row r="4045" hidden="1">
      <c r="A4045" s="6" t="s">
        <v>10455</v>
      </c>
      <c r="B4045" s="6" t="s">
        <v>193</v>
      </c>
      <c r="C4045" s="6" t="s">
        <v>411</v>
      </c>
      <c r="H4045" s="8" t="str">
        <f>VLOOKUP(C4045,agent_name_matching!A:B,2,false)</f>
        <v>System</v>
      </c>
      <c r="I4045" s="33"/>
      <c r="O4045" s="6" t="s">
        <v>10456</v>
      </c>
      <c r="P4045" s="8" t="str">
        <f t="shared" si="1"/>
        <v/>
      </c>
      <c r="Q4045" s="8" t="str">
        <f t="shared" si="14"/>
        <v/>
      </c>
      <c r="R4045" s="8" t="str">
        <f>if(and(P4045&lt;&gt;"",Q4045&lt;&gt;"newexp",Q4045&lt;&gt;"nostart"),countifs(script_conform_dispatching!A:A,P4045,script_conform_dispatching!B:B,Q4045),"")</f>
        <v/>
      </c>
      <c r="S4045" s="8" t="str">
        <f t="shared" si="3"/>
        <v/>
      </c>
    </row>
    <row r="4046" hidden="1">
      <c r="A4046" s="6" t="s">
        <v>10457</v>
      </c>
      <c r="B4046" s="6" t="s">
        <v>193</v>
      </c>
      <c r="C4046" s="6" t="s">
        <v>1007</v>
      </c>
      <c r="F4046" s="6" t="s">
        <v>415</v>
      </c>
      <c r="G4046" s="6" t="s">
        <v>416</v>
      </c>
      <c r="H4046" s="8" t="str">
        <f>VLOOKUP(C4046,agent_name_matching!A:B,2,false)</f>
        <v>Assessor LLM</v>
      </c>
      <c r="I4046" s="32" t="s">
        <v>1008</v>
      </c>
      <c r="J4046" s="6" t="s">
        <v>418</v>
      </c>
      <c r="L4046" s="6">
        <v>3723.0</v>
      </c>
      <c r="M4046" s="6">
        <v>14.0</v>
      </c>
      <c r="N4046" s="6">
        <v>852.0</v>
      </c>
      <c r="O4046" s="6" t="s">
        <v>10458</v>
      </c>
      <c r="P4046" s="8" t="str">
        <f t="shared" si="1"/>
        <v/>
      </c>
      <c r="Q4046" s="8" t="str">
        <f t="shared" si="14"/>
        <v/>
      </c>
      <c r="R4046" s="8" t="str">
        <f>if(and(P4046&lt;&gt;"",Q4046&lt;&gt;"newexp",Q4046&lt;&gt;"nostart"),countifs(script_conform_dispatching!A:A,P4046,script_conform_dispatching!B:B,Q4046),"")</f>
        <v/>
      </c>
      <c r="S4046" s="8" t="str">
        <f t="shared" si="3"/>
        <v/>
      </c>
    </row>
    <row r="4047" hidden="1">
      <c r="A4047" s="6" t="s">
        <v>10459</v>
      </c>
      <c r="B4047" s="6" t="s">
        <v>193</v>
      </c>
      <c r="C4047" s="6" t="s">
        <v>1011</v>
      </c>
      <c r="F4047" s="6" t="s">
        <v>415</v>
      </c>
      <c r="G4047" s="6" t="s">
        <v>416</v>
      </c>
      <c r="H4047" s="8" t="str">
        <f>VLOOKUP(C4047,agent_name_matching!A:B,2,false)</f>
        <v>Dialog LLM</v>
      </c>
      <c r="I4047" s="32" t="s">
        <v>10460</v>
      </c>
      <c r="J4047" s="6" t="s">
        <v>418</v>
      </c>
      <c r="L4047" s="6">
        <v>7718.0</v>
      </c>
      <c r="M4047" s="6">
        <v>60.0</v>
      </c>
      <c r="N4047" s="6">
        <v>2103.0</v>
      </c>
      <c r="O4047" s="6" t="s">
        <v>10461</v>
      </c>
      <c r="P4047" s="8" t="str">
        <f t="shared" si="1"/>
        <v/>
      </c>
      <c r="Q4047" s="8" t="str">
        <f t="shared" si="14"/>
        <v/>
      </c>
      <c r="R4047" s="8" t="str">
        <f>if(and(P4047&lt;&gt;"",Q4047&lt;&gt;"newexp",Q4047&lt;&gt;"nostart"),countifs(script_conform_dispatching!A:A,P4047,script_conform_dispatching!B:B,Q4047),"")</f>
        <v/>
      </c>
      <c r="S4047" s="8" t="str">
        <f t="shared" si="3"/>
        <v/>
      </c>
    </row>
    <row r="4048" hidden="1">
      <c r="A4048" s="6" t="s">
        <v>10462</v>
      </c>
      <c r="B4048" s="6" t="s">
        <v>193</v>
      </c>
      <c r="C4048" s="6" t="s">
        <v>37</v>
      </c>
      <c r="F4048" s="6" t="s">
        <v>415</v>
      </c>
      <c r="G4048" s="6" t="s">
        <v>416</v>
      </c>
      <c r="H4048" s="8" t="str">
        <f>VLOOKUP(C4048,agent_name_matching!A:B,2,false)</f>
        <v>Patient LLM</v>
      </c>
      <c r="I4048" s="32" t="s">
        <v>10463</v>
      </c>
      <c r="J4048" s="6" t="s">
        <v>418</v>
      </c>
      <c r="K4048" s="6">
        <v>1.0</v>
      </c>
      <c r="L4048" s="6">
        <v>3336.0</v>
      </c>
      <c r="M4048" s="6">
        <v>117.0</v>
      </c>
      <c r="N4048" s="6">
        <v>2571.0</v>
      </c>
      <c r="O4048" s="6" t="s">
        <v>10464</v>
      </c>
      <c r="P4048" s="8" t="str">
        <f t="shared" si="1"/>
        <v/>
      </c>
      <c r="Q4048" s="8" t="str">
        <f t="shared" si="14"/>
        <v/>
      </c>
      <c r="R4048" s="8" t="str">
        <f>if(and(P4048&lt;&gt;"",Q4048&lt;&gt;"newexp",Q4048&lt;&gt;"nostart"),countifs(script_conform_dispatching!A:A,P4048,script_conform_dispatching!B:B,Q4048),"")</f>
        <v/>
      </c>
      <c r="S4048" s="8" t="str">
        <f t="shared" si="3"/>
        <v/>
      </c>
    </row>
    <row r="4049" hidden="1">
      <c r="A4049" s="6" t="s">
        <v>10465</v>
      </c>
      <c r="B4049" s="6" t="s">
        <v>193</v>
      </c>
      <c r="C4049" s="6" t="s">
        <v>411</v>
      </c>
      <c r="H4049" s="8" t="str">
        <f>VLOOKUP(C4049,agent_name_matching!A:B,2,false)</f>
        <v>System</v>
      </c>
      <c r="I4049" s="33"/>
      <c r="O4049" s="6" t="s">
        <v>10466</v>
      </c>
      <c r="P4049" s="8" t="str">
        <f t="shared" si="1"/>
        <v/>
      </c>
      <c r="Q4049" s="8" t="str">
        <f t="shared" si="14"/>
        <v/>
      </c>
      <c r="R4049" s="8" t="str">
        <f>if(and(P4049&lt;&gt;"",Q4049&lt;&gt;"newexp",Q4049&lt;&gt;"nostart"),countifs(script_conform_dispatching!A:A,P4049,script_conform_dispatching!B:B,Q4049),"")</f>
        <v/>
      </c>
      <c r="S4049" s="8" t="str">
        <f t="shared" si="3"/>
        <v/>
      </c>
    </row>
    <row r="4050" hidden="1">
      <c r="A4050" s="6" t="s">
        <v>10467</v>
      </c>
      <c r="B4050" s="6" t="s">
        <v>193</v>
      </c>
      <c r="C4050" s="6" t="s">
        <v>1007</v>
      </c>
      <c r="F4050" s="6" t="s">
        <v>415</v>
      </c>
      <c r="G4050" s="6" t="s">
        <v>416</v>
      </c>
      <c r="H4050" s="8" t="str">
        <f>VLOOKUP(C4050,agent_name_matching!A:B,2,false)</f>
        <v>Assessor LLM</v>
      </c>
      <c r="I4050" s="32" t="s">
        <v>1008</v>
      </c>
      <c r="J4050" s="6" t="s">
        <v>418</v>
      </c>
      <c r="L4050" s="6">
        <v>3906.0</v>
      </c>
      <c r="M4050" s="6">
        <v>14.0</v>
      </c>
      <c r="N4050" s="6">
        <v>808.0</v>
      </c>
      <c r="O4050" s="6" t="s">
        <v>10468</v>
      </c>
      <c r="P4050" s="8" t="str">
        <f t="shared" si="1"/>
        <v/>
      </c>
      <c r="Q4050" s="8" t="str">
        <f t="shared" si="14"/>
        <v/>
      </c>
      <c r="R4050" s="8" t="str">
        <f>if(and(P4050&lt;&gt;"",Q4050&lt;&gt;"newexp",Q4050&lt;&gt;"nostart"),countifs(script_conform_dispatching!A:A,P4050,script_conform_dispatching!B:B,Q4050),"")</f>
        <v/>
      </c>
      <c r="S4050" s="8" t="str">
        <f t="shared" si="3"/>
        <v/>
      </c>
    </row>
    <row r="4051" hidden="1">
      <c r="A4051" s="6" t="s">
        <v>10469</v>
      </c>
      <c r="B4051" s="6" t="s">
        <v>193</v>
      </c>
      <c r="C4051" s="6" t="s">
        <v>1011</v>
      </c>
      <c r="F4051" s="6" t="s">
        <v>415</v>
      </c>
      <c r="G4051" s="6" t="s">
        <v>416</v>
      </c>
      <c r="H4051" s="8" t="str">
        <f>VLOOKUP(C4051,agent_name_matching!A:B,2,false)</f>
        <v>Dialog LLM</v>
      </c>
      <c r="I4051" s="32" t="s">
        <v>10470</v>
      </c>
      <c r="J4051" s="6" t="s">
        <v>418</v>
      </c>
      <c r="L4051" s="6">
        <v>8198.0</v>
      </c>
      <c r="M4051" s="6">
        <v>69.0</v>
      </c>
      <c r="N4051" s="6">
        <v>1626.0</v>
      </c>
      <c r="O4051" s="6" t="s">
        <v>10471</v>
      </c>
      <c r="P4051" s="8" t="str">
        <f t="shared" si="1"/>
        <v/>
      </c>
      <c r="Q4051" s="8" t="str">
        <f t="shared" si="14"/>
        <v/>
      </c>
      <c r="R4051" s="8" t="str">
        <f>if(and(P4051&lt;&gt;"",Q4051&lt;&gt;"newexp",Q4051&lt;&gt;"nostart"),countifs(script_conform_dispatching!A:A,P4051,script_conform_dispatching!B:B,Q4051),"")</f>
        <v/>
      </c>
      <c r="S4051" s="8" t="str">
        <f t="shared" si="3"/>
        <v/>
      </c>
    </row>
    <row r="4052" hidden="1">
      <c r="A4052" s="6" t="s">
        <v>10472</v>
      </c>
      <c r="B4052" s="6" t="s">
        <v>193</v>
      </c>
      <c r="C4052" s="6" t="s">
        <v>37</v>
      </c>
      <c r="F4052" s="6" t="s">
        <v>415</v>
      </c>
      <c r="G4052" s="6" t="s">
        <v>416</v>
      </c>
      <c r="H4052" s="8" t="str">
        <f>VLOOKUP(C4052,agent_name_matching!A:B,2,false)</f>
        <v>Patient LLM</v>
      </c>
      <c r="I4052" s="32" t="s">
        <v>10473</v>
      </c>
      <c r="J4052" s="6" t="s">
        <v>418</v>
      </c>
      <c r="K4052" s="6">
        <v>1.0</v>
      </c>
      <c r="L4052" s="6">
        <v>3530.0</v>
      </c>
      <c r="M4052" s="6">
        <v>132.0</v>
      </c>
      <c r="N4052" s="6">
        <v>2139.0</v>
      </c>
      <c r="O4052" s="6" t="s">
        <v>10474</v>
      </c>
      <c r="P4052" s="8" t="str">
        <f t="shared" si="1"/>
        <v/>
      </c>
      <c r="Q4052" s="8" t="str">
        <f t="shared" si="14"/>
        <v/>
      </c>
      <c r="R4052" s="8" t="str">
        <f>if(and(P4052&lt;&gt;"",Q4052&lt;&gt;"newexp",Q4052&lt;&gt;"nostart"),countifs(script_conform_dispatching!A:A,P4052,script_conform_dispatching!B:B,Q4052),"")</f>
        <v/>
      </c>
      <c r="S4052" s="8" t="str">
        <f t="shared" si="3"/>
        <v/>
      </c>
    </row>
    <row r="4053" hidden="1">
      <c r="A4053" s="6" t="s">
        <v>10475</v>
      </c>
      <c r="B4053" s="6" t="s">
        <v>193</v>
      </c>
      <c r="C4053" s="6" t="s">
        <v>411</v>
      </c>
      <c r="H4053" s="8" t="str">
        <f>VLOOKUP(C4053,agent_name_matching!A:B,2,false)</f>
        <v>System</v>
      </c>
      <c r="I4053" s="33"/>
      <c r="O4053" s="6" t="s">
        <v>10476</v>
      </c>
      <c r="P4053" s="8" t="str">
        <f t="shared" si="1"/>
        <v/>
      </c>
      <c r="Q4053" s="8" t="str">
        <f t="shared" si="14"/>
        <v/>
      </c>
      <c r="R4053" s="8" t="str">
        <f>if(and(P4053&lt;&gt;"",Q4053&lt;&gt;"newexp",Q4053&lt;&gt;"nostart"),countifs(script_conform_dispatching!A:A,P4053,script_conform_dispatching!B:B,Q4053),"")</f>
        <v/>
      </c>
      <c r="S4053" s="8" t="str">
        <f t="shared" si="3"/>
        <v/>
      </c>
    </row>
    <row r="4054" hidden="1">
      <c r="A4054" s="6" t="s">
        <v>10477</v>
      </c>
      <c r="B4054" s="6" t="s">
        <v>193</v>
      </c>
      <c r="C4054" s="6" t="s">
        <v>1007</v>
      </c>
      <c r="F4054" s="6" t="s">
        <v>415</v>
      </c>
      <c r="G4054" s="6" t="s">
        <v>416</v>
      </c>
      <c r="H4054" s="8" t="str">
        <f>VLOOKUP(C4054,agent_name_matching!A:B,2,false)</f>
        <v>Assessor LLM</v>
      </c>
      <c r="I4054" s="32" t="s">
        <v>1008</v>
      </c>
      <c r="J4054" s="6" t="s">
        <v>418</v>
      </c>
      <c r="L4054" s="6">
        <v>4113.0</v>
      </c>
      <c r="M4054" s="6">
        <v>14.0</v>
      </c>
      <c r="N4054" s="6">
        <v>710.0</v>
      </c>
      <c r="O4054" s="6" t="s">
        <v>10478</v>
      </c>
      <c r="P4054" s="8" t="str">
        <f t="shared" si="1"/>
        <v/>
      </c>
      <c r="Q4054" s="8" t="str">
        <f t="shared" si="14"/>
        <v/>
      </c>
      <c r="R4054" s="8" t="str">
        <f>if(and(P4054&lt;&gt;"",Q4054&lt;&gt;"newexp",Q4054&lt;&gt;"nostart"),countifs(script_conform_dispatching!A:A,P4054,script_conform_dispatching!B:B,Q4054),"")</f>
        <v/>
      </c>
      <c r="S4054" s="8" t="str">
        <f t="shared" si="3"/>
        <v/>
      </c>
    </row>
    <row r="4055" hidden="1">
      <c r="A4055" s="6" t="s">
        <v>10479</v>
      </c>
      <c r="B4055" s="6" t="s">
        <v>193</v>
      </c>
      <c r="C4055" s="6" t="s">
        <v>1011</v>
      </c>
      <c r="F4055" s="6" t="s">
        <v>415</v>
      </c>
      <c r="G4055" s="6" t="s">
        <v>416</v>
      </c>
      <c r="H4055" s="8" t="str">
        <f>VLOOKUP(C4055,agent_name_matching!A:B,2,false)</f>
        <v>Dialog LLM</v>
      </c>
      <c r="I4055" s="32" t="s">
        <v>10480</v>
      </c>
      <c r="J4055" s="6" t="s">
        <v>418</v>
      </c>
      <c r="L4055" s="6">
        <v>8702.0</v>
      </c>
      <c r="M4055" s="6">
        <v>141.0</v>
      </c>
      <c r="N4055" s="6">
        <v>3552.0</v>
      </c>
      <c r="O4055" s="6" t="s">
        <v>10481</v>
      </c>
      <c r="P4055" s="8" t="str">
        <f t="shared" si="1"/>
        <v/>
      </c>
      <c r="Q4055" s="8" t="str">
        <f t="shared" si="14"/>
        <v/>
      </c>
      <c r="R4055" s="8" t="str">
        <f>if(and(P4055&lt;&gt;"",Q4055&lt;&gt;"newexp",Q4055&lt;&gt;"nostart"),countifs(script_conform_dispatching!A:A,P4055,script_conform_dispatching!B:B,Q4055),"")</f>
        <v/>
      </c>
      <c r="S4055" s="8" t="str">
        <f t="shared" si="3"/>
        <v/>
      </c>
    </row>
    <row r="4056" hidden="1">
      <c r="A4056" s="6" t="s">
        <v>10482</v>
      </c>
      <c r="B4056" s="6" t="s">
        <v>193</v>
      </c>
      <c r="C4056" s="6" t="s">
        <v>37</v>
      </c>
      <c r="F4056" s="6" t="s">
        <v>415</v>
      </c>
      <c r="G4056" s="6" t="s">
        <v>416</v>
      </c>
      <c r="H4056" s="8" t="str">
        <f>VLOOKUP(C4056,agent_name_matching!A:B,2,false)</f>
        <v>Patient LLM</v>
      </c>
      <c r="I4056" s="32" t="s">
        <v>10483</v>
      </c>
      <c r="J4056" s="6" t="s">
        <v>418</v>
      </c>
      <c r="K4056" s="6">
        <v>1.0</v>
      </c>
      <c r="L4056" s="6">
        <v>3811.0</v>
      </c>
      <c r="M4056" s="6">
        <v>85.0</v>
      </c>
      <c r="N4056" s="6">
        <v>2560.0</v>
      </c>
      <c r="O4056" s="6" t="s">
        <v>10484</v>
      </c>
      <c r="P4056" s="8" t="str">
        <f t="shared" si="1"/>
        <v/>
      </c>
      <c r="Q4056" s="8" t="str">
        <f t="shared" si="14"/>
        <v/>
      </c>
      <c r="R4056" s="8" t="str">
        <f>if(and(P4056&lt;&gt;"",Q4056&lt;&gt;"newexp",Q4056&lt;&gt;"nostart"),countifs(script_conform_dispatching!A:A,P4056,script_conform_dispatching!B:B,Q4056),"")</f>
        <v/>
      </c>
      <c r="S4056" s="8" t="str">
        <f t="shared" si="3"/>
        <v/>
      </c>
    </row>
    <row r="4057" hidden="1">
      <c r="A4057" s="6" t="s">
        <v>10485</v>
      </c>
      <c r="B4057" s="6" t="s">
        <v>193</v>
      </c>
      <c r="C4057" s="6" t="s">
        <v>411</v>
      </c>
      <c r="H4057" s="8" t="str">
        <f>VLOOKUP(C4057,agent_name_matching!A:B,2,false)</f>
        <v>System</v>
      </c>
      <c r="I4057" s="33"/>
      <c r="O4057" s="6" t="s">
        <v>10486</v>
      </c>
      <c r="P4057" s="8" t="str">
        <f t="shared" si="1"/>
        <v/>
      </c>
      <c r="Q4057" s="8" t="str">
        <f t="shared" si="14"/>
        <v/>
      </c>
      <c r="R4057" s="8" t="str">
        <f>if(and(P4057&lt;&gt;"",Q4057&lt;&gt;"newexp",Q4057&lt;&gt;"nostart"),countifs(script_conform_dispatching!A:A,P4057,script_conform_dispatching!B:B,Q4057),"")</f>
        <v/>
      </c>
      <c r="S4057" s="8" t="str">
        <f t="shared" si="3"/>
        <v/>
      </c>
    </row>
    <row r="4058" hidden="1">
      <c r="A4058" s="6" t="s">
        <v>10487</v>
      </c>
      <c r="B4058" s="6" t="s">
        <v>193</v>
      </c>
      <c r="C4058" s="6" t="s">
        <v>1007</v>
      </c>
      <c r="F4058" s="6" t="s">
        <v>415</v>
      </c>
      <c r="G4058" s="6" t="s">
        <v>416</v>
      </c>
      <c r="H4058" s="8" t="str">
        <f>VLOOKUP(C4058,agent_name_matching!A:B,2,false)</f>
        <v>Assessor LLM</v>
      </c>
      <c r="I4058" s="32" t="s">
        <v>1008</v>
      </c>
      <c r="J4058" s="6" t="s">
        <v>418</v>
      </c>
      <c r="L4058" s="6">
        <v>4345.0</v>
      </c>
      <c r="M4058" s="6">
        <v>14.0</v>
      </c>
      <c r="N4058" s="6">
        <v>786.0</v>
      </c>
      <c r="O4058" s="6" t="s">
        <v>10488</v>
      </c>
      <c r="P4058" s="8" t="str">
        <f t="shared" si="1"/>
        <v/>
      </c>
      <c r="Q4058" s="8" t="str">
        <f t="shared" si="14"/>
        <v/>
      </c>
      <c r="R4058" s="8" t="str">
        <f>if(and(P4058&lt;&gt;"",Q4058&lt;&gt;"newexp",Q4058&lt;&gt;"nostart"),countifs(script_conform_dispatching!A:A,P4058,script_conform_dispatching!B:B,Q4058),"")</f>
        <v/>
      </c>
      <c r="S4058" s="8" t="str">
        <f t="shared" si="3"/>
        <v/>
      </c>
    </row>
    <row r="4059" hidden="1">
      <c r="A4059" s="6" t="s">
        <v>10489</v>
      </c>
      <c r="B4059" s="6" t="s">
        <v>193</v>
      </c>
      <c r="C4059" s="6" t="s">
        <v>1011</v>
      </c>
      <c r="F4059" s="6" t="s">
        <v>415</v>
      </c>
      <c r="G4059" s="6" t="s">
        <v>416</v>
      </c>
      <c r="H4059" s="8" t="str">
        <f>VLOOKUP(C4059,agent_name_matching!A:B,2,false)</f>
        <v>Dialog LLM</v>
      </c>
      <c r="I4059" s="32" t="s">
        <v>10490</v>
      </c>
      <c r="J4059" s="6" t="s">
        <v>418</v>
      </c>
      <c r="L4059" s="6">
        <v>9231.0</v>
      </c>
      <c r="M4059" s="6">
        <v>136.0</v>
      </c>
      <c r="N4059" s="6">
        <v>2849.0</v>
      </c>
      <c r="O4059" s="6" t="s">
        <v>10491</v>
      </c>
      <c r="P4059" s="8" t="str">
        <f t="shared" si="1"/>
        <v/>
      </c>
      <c r="Q4059" s="8" t="str">
        <f t="shared" si="14"/>
        <v/>
      </c>
      <c r="R4059" s="8" t="str">
        <f>if(and(P4059&lt;&gt;"",Q4059&lt;&gt;"newexp",Q4059&lt;&gt;"nostart"),countifs(script_conform_dispatching!A:A,P4059,script_conform_dispatching!B:B,Q4059),"")</f>
        <v/>
      </c>
      <c r="S4059" s="8" t="str">
        <f t="shared" si="3"/>
        <v/>
      </c>
    </row>
    <row r="4060" hidden="1">
      <c r="A4060" s="6" t="s">
        <v>10492</v>
      </c>
      <c r="B4060" s="6" t="s">
        <v>193</v>
      </c>
      <c r="C4060" s="6" t="s">
        <v>37</v>
      </c>
      <c r="F4060" s="6" t="s">
        <v>415</v>
      </c>
      <c r="G4060" s="6" t="s">
        <v>416</v>
      </c>
      <c r="H4060" s="8" t="str">
        <f>VLOOKUP(C4060,agent_name_matching!A:B,2,false)</f>
        <v>Patient LLM</v>
      </c>
      <c r="I4060" s="32" t="s">
        <v>10493</v>
      </c>
      <c r="J4060" s="6" t="s">
        <v>418</v>
      </c>
      <c r="K4060" s="6">
        <v>1.0</v>
      </c>
      <c r="L4060" s="6">
        <v>4040.0</v>
      </c>
      <c r="M4060" s="6">
        <v>46.0</v>
      </c>
      <c r="N4060" s="6">
        <v>1762.0</v>
      </c>
      <c r="O4060" s="6" t="s">
        <v>10494</v>
      </c>
      <c r="P4060" s="8" t="str">
        <f t="shared" si="1"/>
        <v/>
      </c>
      <c r="Q4060" s="8" t="str">
        <f t="shared" si="14"/>
        <v/>
      </c>
      <c r="R4060" s="8" t="str">
        <f>if(and(P4060&lt;&gt;"",Q4060&lt;&gt;"newexp",Q4060&lt;&gt;"nostart"),countifs(script_conform_dispatching!A:A,P4060,script_conform_dispatching!B:B,Q4060),"")</f>
        <v/>
      </c>
      <c r="S4060" s="8" t="str">
        <f t="shared" si="3"/>
        <v/>
      </c>
    </row>
    <row r="4061" hidden="1">
      <c r="A4061" s="6" t="s">
        <v>10495</v>
      </c>
      <c r="B4061" s="6" t="s">
        <v>193</v>
      </c>
      <c r="C4061" s="6" t="s">
        <v>411</v>
      </c>
      <c r="H4061" s="8" t="str">
        <f>VLOOKUP(C4061,agent_name_matching!A:B,2,false)</f>
        <v>System</v>
      </c>
      <c r="I4061" s="33"/>
      <c r="O4061" s="6" t="s">
        <v>10496</v>
      </c>
      <c r="P4061" s="8" t="str">
        <f t="shared" si="1"/>
        <v/>
      </c>
      <c r="Q4061" s="8" t="str">
        <f t="shared" si="14"/>
        <v/>
      </c>
      <c r="R4061" s="8" t="str">
        <f>if(and(P4061&lt;&gt;"",Q4061&lt;&gt;"newexp",Q4061&lt;&gt;"nostart"),countifs(script_conform_dispatching!A:A,P4061,script_conform_dispatching!B:B,Q4061),"")</f>
        <v/>
      </c>
      <c r="S4061" s="8" t="str">
        <f t="shared" si="3"/>
        <v/>
      </c>
    </row>
    <row r="4062" hidden="1">
      <c r="A4062" s="6" t="s">
        <v>10497</v>
      </c>
      <c r="B4062" s="6" t="s">
        <v>193</v>
      </c>
      <c r="C4062" s="6" t="s">
        <v>1007</v>
      </c>
      <c r="F4062" s="6" t="s">
        <v>415</v>
      </c>
      <c r="G4062" s="6" t="s">
        <v>416</v>
      </c>
      <c r="H4062" s="8" t="str">
        <f>VLOOKUP(C4062,agent_name_matching!A:B,2,false)</f>
        <v>Assessor LLM</v>
      </c>
      <c r="I4062" s="32" t="s">
        <v>1040</v>
      </c>
      <c r="J4062" s="6" t="s">
        <v>418</v>
      </c>
      <c r="L4062" s="6">
        <v>4533.0</v>
      </c>
      <c r="M4062" s="6">
        <v>12.0</v>
      </c>
      <c r="N4062" s="6">
        <v>758.0</v>
      </c>
      <c r="O4062" s="6" t="s">
        <v>10498</v>
      </c>
      <c r="P4062" s="8" t="str">
        <f t="shared" si="1"/>
        <v/>
      </c>
      <c r="Q4062" s="8" t="str">
        <f t="shared" si="14"/>
        <v/>
      </c>
      <c r="R4062" s="8" t="str">
        <f>if(and(P4062&lt;&gt;"",Q4062&lt;&gt;"newexp",Q4062&lt;&gt;"nostart"),countifs(script_conform_dispatching!A:A,P4062,script_conform_dispatching!B:B,Q4062),"")</f>
        <v/>
      </c>
      <c r="S4062" s="8" t="str">
        <f t="shared" si="3"/>
        <v/>
      </c>
    </row>
    <row r="4063" hidden="1">
      <c r="A4063" s="6" t="s">
        <v>10499</v>
      </c>
      <c r="B4063" s="6" t="s">
        <v>193</v>
      </c>
      <c r="C4063" s="6" t="s">
        <v>407</v>
      </c>
      <c r="D4063" s="6">
        <v>3.0</v>
      </c>
      <c r="E4063" s="6" t="s">
        <v>445</v>
      </c>
      <c r="H4063" s="8" t="str">
        <f>VLOOKUP(C4063,agent_name_matching!A:B,2,false)</f>
        <v>--</v>
      </c>
      <c r="I4063" s="33"/>
      <c r="O4063" s="6" t="s">
        <v>10500</v>
      </c>
      <c r="P4063" s="8">
        <f t="shared" si="1"/>
        <v>3</v>
      </c>
      <c r="Q4063" s="8">
        <f t="shared" si="14"/>
        <v>4</v>
      </c>
      <c r="R4063" s="8">
        <f>if(and(P4063&lt;&gt;"",Q4063&lt;&gt;"newexp",Q4063&lt;&gt;"nostart"),countifs(script_conform_dispatching!A:A,P4063,script_conform_dispatching!B:B,Q4063),"")</f>
        <v>1</v>
      </c>
      <c r="S4063" s="8" t="str">
        <f t="shared" si="3"/>
        <v/>
      </c>
    </row>
    <row r="4064" hidden="1">
      <c r="A4064" s="6" t="s">
        <v>10501</v>
      </c>
      <c r="B4064" s="6" t="s">
        <v>193</v>
      </c>
      <c r="C4064" s="6" t="s">
        <v>1045</v>
      </c>
      <c r="F4064" s="6" t="s">
        <v>415</v>
      </c>
      <c r="G4064" s="6" t="s">
        <v>416</v>
      </c>
      <c r="H4064" s="8" t="str">
        <f>VLOOKUP(C4064,agent_name_matching!A:B,2,false)</f>
        <v>Dispatcher LLM</v>
      </c>
      <c r="I4064" s="32" t="s">
        <v>1165</v>
      </c>
      <c r="J4064" s="6" t="s">
        <v>418</v>
      </c>
      <c r="L4064" s="6">
        <v>5950.0</v>
      </c>
      <c r="M4064" s="6">
        <v>210.0</v>
      </c>
      <c r="N4064" s="6">
        <v>5554.0</v>
      </c>
      <c r="O4064" s="6" t="s">
        <v>10502</v>
      </c>
      <c r="P4064" s="8" t="str">
        <f t="shared" si="1"/>
        <v/>
      </c>
      <c r="Q4064" s="8" t="str">
        <f t="shared" si="14"/>
        <v/>
      </c>
      <c r="R4064" s="8" t="str">
        <f>if(and(P4064&lt;&gt;"",Q4064&lt;&gt;"newexp",Q4064&lt;&gt;"nostart"),countifs(script_conform_dispatching!A:A,P4064,script_conform_dispatching!B:B,Q4064),"")</f>
        <v/>
      </c>
      <c r="S4064" s="8" t="str">
        <f t="shared" si="3"/>
        <v/>
      </c>
    </row>
    <row r="4065" hidden="1">
      <c r="A4065" s="6" t="s">
        <v>10503</v>
      </c>
      <c r="B4065" s="6" t="s">
        <v>193</v>
      </c>
      <c r="C4065" s="6" t="s">
        <v>407</v>
      </c>
      <c r="D4065" s="6">
        <v>4.0</v>
      </c>
      <c r="E4065" s="6" t="s">
        <v>408</v>
      </c>
      <c r="H4065" s="8" t="str">
        <f>VLOOKUP(C4065,agent_name_matching!A:B,2,false)</f>
        <v>--</v>
      </c>
      <c r="I4065" s="33"/>
      <c r="O4065" s="6" t="s">
        <v>10504</v>
      </c>
      <c r="P4065" s="8" t="str">
        <f t="shared" si="1"/>
        <v/>
      </c>
      <c r="Q4065" s="8" t="str">
        <f t="shared" si="14"/>
        <v/>
      </c>
      <c r="R4065" s="8" t="str">
        <f>if(and(P4065&lt;&gt;"",Q4065&lt;&gt;"newexp",Q4065&lt;&gt;"nostart"),countifs(script_conform_dispatching!A:A,P4065,script_conform_dispatching!B:B,Q4065),"")</f>
        <v/>
      </c>
      <c r="S4065" s="8" t="str">
        <f t="shared" si="3"/>
        <v/>
      </c>
    </row>
    <row r="4066" hidden="1">
      <c r="A4066" s="6" t="s">
        <v>10505</v>
      </c>
      <c r="B4066" s="6" t="s">
        <v>193</v>
      </c>
      <c r="C4066" s="6" t="s">
        <v>1011</v>
      </c>
      <c r="F4066" s="6" t="s">
        <v>415</v>
      </c>
      <c r="G4066" s="6" t="s">
        <v>416</v>
      </c>
      <c r="H4066" s="8" t="str">
        <f>VLOOKUP(C4066,agent_name_matching!A:B,2,false)</f>
        <v>Dialog LLM</v>
      </c>
      <c r="I4066" s="32" t="s">
        <v>10506</v>
      </c>
      <c r="J4066" s="6" t="s">
        <v>418</v>
      </c>
      <c r="L4066" s="6">
        <v>9928.0</v>
      </c>
      <c r="M4066" s="6">
        <v>114.0</v>
      </c>
      <c r="N4066" s="6">
        <v>2603.0</v>
      </c>
      <c r="O4066" s="6" t="s">
        <v>10507</v>
      </c>
      <c r="P4066" s="8" t="str">
        <f t="shared" si="1"/>
        <v/>
      </c>
      <c r="Q4066" s="8" t="str">
        <f t="shared" si="14"/>
        <v/>
      </c>
      <c r="R4066" s="8" t="str">
        <f>if(and(P4066&lt;&gt;"",Q4066&lt;&gt;"newexp",Q4066&lt;&gt;"nostart"),countifs(script_conform_dispatching!A:A,P4066,script_conform_dispatching!B:B,Q4066),"")</f>
        <v/>
      </c>
      <c r="S4066" s="8" t="str">
        <f t="shared" si="3"/>
        <v/>
      </c>
    </row>
    <row r="4067" hidden="1">
      <c r="A4067" s="6" t="s">
        <v>10508</v>
      </c>
      <c r="B4067" s="6" t="s">
        <v>193</v>
      </c>
      <c r="C4067" s="6" t="s">
        <v>450</v>
      </c>
      <c r="F4067" s="6" t="s">
        <v>415</v>
      </c>
      <c r="G4067" s="6" t="s">
        <v>416</v>
      </c>
      <c r="H4067" s="8" t="str">
        <f>VLOOKUP(C4067,agent_name_matching!A:B,2,false)</f>
        <v>Validator LLM</v>
      </c>
      <c r="I4067" s="32" t="s">
        <v>7996</v>
      </c>
      <c r="J4067" s="6" t="s">
        <v>452</v>
      </c>
      <c r="L4067" s="6">
        <v>4475.0</v>
      </c>
      <c r="M4067" s="6">
        <v>42.0</v>
      </c>
      <c r="N4067" s="6">
        <v>977.0</v>
      </c>
      <c r="O4067" s="6" t="s">
        <v>10509</v>
      </c>
      <c r="P4067" s="8" t="str">
        <f t="shared" si="1"/>
        <v/>
      </c>
      <c r="Q4067" s="8" t="str">
        <f t="shared" si="14"/>
        <v/>
      </c>
      <c r="R4067" s="8" t="str">
        <f>if(and(P4067&lt;&gt;"",Q4067&lt;&gt;"newexp",Q4067&lt;&gt;"nostart"),countifs(script_conform_dispatching!A:A,P4067,script_conform_dispatching!B:B,Q4067),"")</f>
        <v/>
      </c>
      <c r="S4067" s="8" t="str">
        <f t="shared" si="3"/>
        <v/>
      </c>
    </row>
    <row r="4068" hidden="1">
      <c r="A4068" s="6" t="s">
        <v>10510</v>
      </c>
      <c r="B4068" s="6" t="s">
        <v>193</v>
      </c>
      <c r="C4068" s="6" t="s">
        <v>37</v>
      </c>
      <c r="F4068" s="6" t="s">
        <v>415</v>
      </c>
      <c r="G4068" s="6" t="s">
        <v>416</v>
      </c>
      <c r="H4068" s="8" t="str">
        <f>VLOOKUP(C4068,agent_name_matching!A:B,2,false)</f>
        <v>Patient LLM</v>
      </c>
      <c r="I4068" s="32" t="s">
        <v>10511</v>
      </c>
      <c r="J4068" s="6" t="s">
        <v>418</v>
      </c>
      <c r="K4068" s="6">
        <v>1.0</v>
      </c>
      <c r="L4068" s="6">
        <v>4208.0</v>
      </c>
      <c r="M4068" s="6">
        <v>53.0</v>
      </c>
      <c r="N4068" s="6">
        <v>3358.0</v>
      </c>
      <c r="O4068" s="6" t="s">
        <v>10512</v>
      </c>
      <c r="P4068" s="8" t="str">
        <f t="shared" si="1"/>
        <v/>
      </c>
      <c r="Q4068" s="8" t="str">
        <f t="shared" si="14"/>
        <v/>
      </c>
      <c r="R4068" s="8" t="str">
        <f>if(and(P4068&lt;&gt;"",Q4068&lt;&gt;"newexp",Q4068&lt;&gt;"nostart"),countifs(script_conform_dispatching!A:A,P4068,script_conform_dispatching!B:B,Q4068),"")</f>
        <v/>
      </c>
      <c r="S4068" s="8" t="str">
        <f t="shared" si="3"/>
        <v/>
      </c>
    </row>
    <row r="4069" hidden="1">
      <c r="A4069" s="6" t="s">
        <v>10513</v>
      </c>
      <c r="B4069" s="6" t="s">
        <v>193</v>
      </c>
      <c r="C4069" s="6" t="s">
        <v>411</v>
      </c>
      <c r="H4069" s="8" t="str">
        <f>VLOOKUP(C4069,agent_name_matching!A:B,2,false)</f>
        <v>System</v>
      </c>
      <c r="I4069" s="33"/>
      <c r="O4069" s="6" t="s">
        <v>10514</v>
      </c>
      <c r="P4069" s="8" t="str">
        <f t="shared" si="1"/>
        <v/>
      </c>
      <c r="Q4069" s="8" t="str">
        <f t="shared" si="14"/>
        <v/>
      </c>
      <c r="R4069" s="8" t="str">
        <f>if(and(P4069&lt;&gt;"",Q4069&lt;&gt;"newexp",Q4069&lt;&gt;"nostart"),countifs(script_conform_dispatching!A:A,P4069,script_conform_dispatching!B:B,Q4069),"")</f>
        <v/>
      </c>
      <c r="S4069" s="8" t="str">
        <f t="shared" si="3"/>
        <v/>
      </c>
    </row>
    <row r="4070" hidden="1">
      <c r="A4070" s="6" t="s">
        <v>10515</v>
      </c>
      <c r="B4070" s="6" t="s">
        <v>193</v>
      </c>
      <c r="C4070" s="6" t="s">
        <v>1007</v>
      </c>
      <c r="F4070" s="6" t="s">
        <v>415</v>
      </c>
      <c r="G4070" s="6" t="s">
        <v>416</v>
      </c>
      <c r="H4070" s="8" t="str">
        <f>VLOOKUP(C4070,agent_name_matching!A:B,2,false)</f>
        <v>Assessor LLM</v>
      </c>
      <c r="I4070" s="32" t="s">
        <v>1040</v>
      </c>
      <c r="J4070" s="6" t="s">
        <v>418</v>
      </c>
      <c r="L4070" s="6">
        <v>4660.0</v>
      </c>
      <c r="M4070" s="6">
        <v>12.0</v>
      </c>
      <c r="N4070" s="6">
        <v>757.0</v>
      </c>
      <c r="O4070" s="6" t="s">
        <v>10516</v>
      </c>
      <c r="P4070" s="8" t="str">
        <f t="shared" si="1"/>
        <v/>
      </c>
      <c r="Q4070" s="8" t="str">
        <f t="shared" si="14"/>
        <v/>
      </c>
      <c r="R4070" s="8" t="str">
        <f>if(and(P4070&lt;&gt;"",Q4070&lt;&gt;"newexp",Q4070&lt;&gt;"nostart"),countifs(script_conform_dispatching!A:A,P4070,script_conform_dispatching!B:B,Q4070),"")</f>
        <v/>
      </c>
      <c r="S4070" s="8" t="str">
        <f t="shared" si="3"/>
        <v/>
      </c>
    </row>
    <row r="4071" hidden="1">
      <c r="A4071" s="6" t="s">
        <v>10517</v>
      </c>
      <c r="B4071" s="6" t="s">
        <v>193</v>
      </c>
      <c r="C4071" s="6" t="s">
        <v>407</v>
      </c>
      <c r="D4071" s="6">
        <v>4.0</v>
      </c>
      <c r="E4071" s="6" t="s">
        <v>445</v>
      </c>
      <c r="H4071" s="8" t="str">
        <f>VLOOKUP(C4071,agent_name_matching!A:B,2,false)</f>
        <v>--</v>
      </c>
      <c r="I4071" s="33"/>
      <c r="O4071" s="6" t="s">
        <v>10518</v>
      </c>
      <c r="P4071" s="8">
        <f t="shared" si="1"/>
        <v>4</v>
      </c>
      <c r="Q4071" s="8">
        <f t="shared" si="14"/>
        <v>6</v>
      </c>
      <c r="R4071" s="8">
        <f>if(and(P4071&lt;&gt;"",Q4071&lt;&gt;"newexp",Q4071&lt;&gt;"nostart"),countifs(script_conform_dispatching!A:A,P4071,script_conform_dispatching!B:B,Q4071),"")</f>
        <v>1</v>
      </c>
      <c r="S4071" s="8" t="str">
        <f t="shared" si="3"/>
        <v/>
      </c>
    </row>
    <row r="4072" hidden="1">
      <c r="A4072" s="6" t="s">
        <v>10519</v>
      </c>
      <c r="B4072" s="6" t="s">
        <v>193</v>
      </c>
      <c r="C4072" s="6" t="s">
        <v>1045</v>
      </c>
      <c r="F4072" s="6" t="s">
        <v>415</v>
      </c>
      <c r="G4072" s="6" t="s">
        <v>416</v>
      </c>
      <c r="H4072" s="8" t="str">
        <f>VLOOKUP(C4072,agent_name_matching!A:B,2,false)</f>
        <v>Dispatcher LLM</v>
      </c>
      <c r="I4072" s="32" t="s">
        <v>10520</v>
      </c>
      <c r="J4072" s="6" t="s">
        <v>418</v>
      </c>
      <c r="L4072" s="6">
        <v>6077.0</v>
      </c>
      <c r="M4072" s="6">
        <v>197.0</v>
      </c>
      <c r="N4072" s="6">
        <v>2848.0</v>
      </c>
      <c r="O4072" s="6" t="s">
        <v>10521</v>
      </c>
      <c r="P4072" s="8" t="str">
        <f t="shared" si="1"/>
        <v/>
      </c>
      <c r="Q4072" s="8" t="str">
        <f t="shared" si="14"/>
        <v/>
      </c>
      <c r="R4072" s="8" t="str">
        <f>if(and(P4072&lt;&gt;"",Q4072&lt;&gt;"newexp",Q4072&lt;&gt;"nostart"),countifs(script_conform_dispatching!A:A,P4072,script_conform_dispatching!B:B,Q4072),"")</f>
        <v/>
      </c>
      <c r="S4072" s="8" t="str">
        <f t="shared" si="3"/>
        <v/>
      </c>
    </row>
    <row r="4073" hidden="1">
      <c r="A4073" s="6" t="s">
        <v>10522</v>
      </c>
      <c r="B4073" s="6" t="s">
        <v>193</v>
      </c>
      <c r="C4073" s="6" t="s">
        <v>407</v>
      </c>
      <c r="D4073" s="6">
        <v>6.0</v>
      </c>
      <c r="E4073" s="6" t="s">
        <v>408</v>
      </c>
      <c r="H4073" s="8" t="str">
        <f>VLOOKUP(C4073,agent_name_matching!A:B,2,false)</f>
        <v>--</v>
      </c>
      <c r="I4073" s="33"/>
      <c r="O4073" s="6" t="s">
        <v>10523</v>
      </c>
      <c r="P4073" s="8" t="str">
        <f t="shared" si="1"/>
        <v/>
      </c>
      <c r="Q4073" s="8" t="str">
        <f t="shared" si="14"/>
        <v/>
      </c>
      <c r="R4073" s="8" t="str">
        <f>if(and(P4073&lt;&gt;"",Q4073&lt;&gt;"newexp",Q4073&lt;&gt;"nostart"),countifs(script_conform_dispatching!A:A,P4073,script_conform_dispatching!B:B,Q4073),"")</f>
        <v/>
      </c>
      <c r="S4073" s="8" t="str">
        <f t="shared" si="3"/>
        <v/>
      </c>
    </row>
    <row r="4074" hidden="1">
      <c r="A4074" s="6" t="s">
        <v>10524</v>
      </c>
      <c r="B4074" s="6" t="s">
        <v>193</v>
      </c>
      <c r="C4074" s="6" t="s">
        <v>1011</v>
      </c>
      <c r="F4074" s="6" t="s">
        <v>415</v>
      </c>
      <c r="G4074" s="6" t="s">
        <v>416</v>
      </c>
      <c r="H4074" s="8" t="str">
        <f>VLOOKUP(C4074,agent_name_matching!A:B,2,false)</f>
        <v>Dialog LLM</v>
      </c>
      <c r="I4074" s="32" t="s">
        <v>10525</v>
      </c>
      <c r="J4074" s="6" t="s">
        <v>418</v>
      </c>
      <c r="L4074" s="6">
        <v>10546.0</v>
      </c>
      <c r="M4074" s="6">
        <v>192.0</v>
      </c>
      <c r="N4074" s="6">
        <v>3210.0</v>
      </c>
      <c r="O4074" s="6" t="s">
        <v>10526</v>
      </c>
      <c r="P4074" s="8" t="str">
        <f t="shared" si="1"/>
        <v/>
      </c>
      <c r="Q4074" s="8" t="str">
        <f t="shared" si="14"/>
        <v/>
      </c>
      <c r="R4074" s="8" t="str">
        <f>if(and(P4074&lt;&gt;"",Q4074&lt;&gt;"newexp",Q4074&lt;&gt;"nostart"),countifs(script_conform_dispatching!A:A,P4074,script_conform_dispatching!B:B,Q4074),"")</f>
        <v/>
      </c>
      <c r="S4074" s="8" t="str">
        <f t="shared" si="3"/>
        <v/>
      </c>
    </row>
    <row r="4075" hidden="1">
      <c r="A4075" s="6" t="s">
        <v>10527</v>
      </c>
      <c r="B4075" s="6" t="s">
        <v>193</v>
      </c>
      <c r="C4075" s="6" t="s">
        <v>450</v>
      </c>
      <c r="F4075" s="6" t="s">
        <v>415</v>
      </c>
      <c r="G4075" s="6" t="s">
        <v>416</v>
      </c>
      <c r="H4075" s="8" t="str">
        <f>VLOOKUP(C4075,agent_name_matching!A:B,2,false)</f>
        <v>Validator LLM</v>
      </c>
      <c r="I4075" s="32" t="s">
        <v>10528</v>
      </c>
      <c r="J4075" s="6" t="s">
        <v>452</v>
      </c>
      <c r="L4075" s="6">
        <v>4675.0</v>
      </c>
      <c r="M4075" s="6">
        <v>28.0</v>
      </c>
      <c r="N4075" s="6">
        <v>1073.0</v>
      </c>
      <c r="O4075" s="6" t="s">
        <v>10529</v>
      </c>
      <c r="P4075" s="8" t="str">
        <f t="shared" si="1"/>
        <v/>
      </c>
      <c r="Q4075" s="8" t="str">
        <f t="shared" si="14"/>
        <v/>
      </c>
      <c r="R4075" s="8" t="str">
        <f>if(and(P4075&lt;&gt;"",Q4075&lt;&gt;"newexp",Q4075&lt;&gt;"nostart"),countifs(script_conform_dispatching!A:A,P4075,script_conform_dispatching!B:B,Q4075),"")</f>
        <v/>
      </c>
      <c r="S4075" s="8" t="str">
        <f t="shared" si="3"/>
        <v/>
      </c>
    </row>
    <row r="4076" hidden="1">
      <c r="A4076" s="6" t="s">
        <v>10530</v>
      </c>
      <c r="B4076" s="6" t="s">
        <v>193</v>
      </c>
      <c r="C4076" s="6" t="s">
        <v>37</v>
      </c>
      <c r="F4076" s="6" t="s">
        <v>415</v>
      </c>
      <c r="G4076" s="6" t="s">
        <v>416</v>
      </c>
      <c r="H4076" s="8" t="str">
        <f>VLOOKUP(C4076,agent_name_matching!A:B,2,false)</f>
        <v>Patient LLM</v>
      </c>
      <c r="I4076" s="32" t="s">
        <v>10531</v>
      </c>
      <c r="J4076" s="6" t="s">
        <v>418</v>
      </c>
      <c r="K4076" s="6">
        <v>1.0</v>
      </c>
      <c r="L4076" s="6">
        <v>4461.0</v>
      </c>
      <c r="M4076" s="6">
        <v>67.0</v>
      </c>
      <c r="N4076" s="6">
        <v>2013.0</v>
      </c>
      <c r="O4076" s="6" t="s">
        <v>10532</v>
      </c>
      <c r="P4076" s="8" t="str">
        <f t="shared" si="1"/>
        <v/>
      </c>
      <c r="Q4076" s="8" t="str">
        <f t="shared" si="14"/>
        <v/>
      </c>
      <c r="R4076" s="8" t="str">
        <f>if(and(P4076&lt;&gt;"",Q4076&lt;&gt;"newexp",Q4076&lt;&gt;"nostart"),countifs(script_conform_dispatching!A:A,P4076,script_conform_dispatching!B:B,Q4076),"")</f>
        <v/>
      </c>
      <c r="S4076" s="8" t="str">
        <f t="shared" si="3"/>
        <v/>
      </c>
    </row>
    <row r="4077" hidden="1">
      <c r="A4077" s="6" t="s">
        <v>10533</v>
      </c>
      <c r="B4077" s="6" t="s">
        <v>193</v>
      </c>
      <c r="C4077" s="6" t="s">
        <v>411</v>
      </c>
      <c r="H4077" s="8" t="str">
        <f>VLOOKUP(C4077,agent_name_matching!A:B,2,false)</f>
        <v>System</v>
      </c>
      <c r="I4077" s="33"/>
      <c r="O4077" s="6" t="s">
        <v>10534</v>
      </c>
      <c r="P4077" s="8" t="str">
        <f t="shared" si="1"/>
        <v/>
      </c>
      <c r="Q4077" s="8" t="str">
        <f t="shared" si="14"/>
        <v/>
      </c>
      <c r="R4077" s="8" t="str">
        <f>if(and(P4077&lt;&gt;"",Q4077&lt;&gt;"newexp",Q4077&lt;&gt;"nostart"),countifs(script_conform_dispatching!A:A,P4077,script_conform_dispatching!B:B,Q4077),"")</f>
        <v/>
      </c>
      <c r="S4077" s="8" t="str">
        <f t="shared" si="3"/>
        <v/>
      </c>
    </row>
    <row r="4078" hidden="1">
      <c r="A4078" s="6" t="s">
        <v>10535</v>
      </c>
      <c r="B4078" s="6" t="s">
        <v>193</v>
      </c>
      <c r="C4078" s="6" t="s">
        <v>1007</v>
      </c>
      <c r="F4078" s="6" t="s">
        <v>415</v>
      </c>
      <c r="G4078" s="6" t="s">
        <v>416</v>
      </c>
      <c r="H4078" s="8" t="str">
        <f>VLOOKUP(C4078,agent_name_matching!A:B,2,false)</f>
        <v>Assessor LLM</v>
      </c>
      <c r="I4078" s="32" t="s">
        <v>1008</v>
      </c>
      <c r="J4078" s="6" t="s">
        <v>418</v>
      </c>
      <c r="L4078" s="6">
        <v>4913.0</v>
      </c>
      <c r="M4078" s="6">
        <v>14.0</v>
      </c>
      <c r="N4078" s="6">
        <v>745.0</v>
      </c>
      <c r="O4078" s="6" t="s">
        <v>10536</v>
      </c>
      <c r="P4078" s="8" t="str">
        <f t="shared" si="1"/>
        <v/>
      </c>
      <c r="Q4078" s="8" t="str">
        <f t="shared" si="14"/>
        <v/>
      </c>
      <c r="R4078" s="8" t="str">
        <f>if(and(P4078&lt;&gt;"",Q4078&lt;&gt;"newexp",Q4078&lt;&gt;"nostart"),countifs(script_conform_dispatching!A:A,P4078,script_conform_dispatching!B:B,Q4078),"")</f>
        <v/>
      </c>
      <c r="S4078" s="8" t="str">
        <f t="shared" si="3"/>
        <v/>
      </c>
    </row>
    <row r="4079" hidden="1">
      <c r="A4079" s="6" t="s">
        <v>10537</v>
      </c>
      <c r="B4079" s="6" t="s">
        <v>193</v>
      </c>
      <c r="C4079" s="6" t="s">
        <v>1011</v>
      </c>
      <c r="F4079" s="6" t="s">
        <v>415</v>
      </c>
      <c r="G4079" s="6" t="s">
        <v>416</v>
      </c>
      <c r="H4079" s="8" t="str">
        <f>VLOOKUP(C4079,agent_name_matching!A:B,2,false)</f>
        <v>Dialog LLM</v>
      </c>
      <c r="I4079" s="32" t="s">
        <v>10538</v>
      </c>
      <c r="J4079" s="6" t="s">
        <v>418</v>
      </c>
      <c r="L4079" s="6">
        <v>11045.0</v>
      </c>
      <c r="M4079" s="6">
        <v>81.0</v>
      </c>
      <c r="N4079" s="6">
        <v>2129.0</v>
      </c>
      <c r="O4079" s="6" t="s">
        <v>10539</v>
      </c>
      <c r="P4079" s="8" t="str">
        <f t="shared" si="1"/>
        <v/>
      </c>
      <c r="Q4079" s="8" t="str">
        <f t="shared" si="14"/>
        <v/>
      </c>
      <c r="R4079" s="8" t="str">
        <f>if(and(P4079&lt;&gt;"",Q4079&lt;&gt;"newexp",Q4079&lt;&gt;"nostart"),countifs(script_conform_dispatching!A:A,P4079,script_conform_dispatching!B:B,Q4079),"")</f>
        <v/>
      </c>
      <c r="S4079" s="8" t="str">
        <f t="shared" si="3"/>
        <v/>
      </c>
    </row>
    <row r="4080" hidden="1">
      <c r="A4080" s="6" t="s">
        <v>10540</v>
      </c>
      <c r="B4080" s="6" t="s">
        <v>193</v>
      </c>
      <c r="C4080" s="6" t="s">
        <v>37</v>
      </c>
      <c r="F4080" s="6" t="s">
        <v>415</v>
      </c>
      <c r="G4080" s="6" t="s">
        <v>416</v>
      </c>
      <c r="H4080" s="8" t="str">
        <f>VLOOKUP(C4080,agent_name_matching!A:B,2,false)</f>
        <v>Patient LLM</v>
      </c>
      <c r="I4080" s="32" t="s">
        <v>10541</v>
      </c>
      <c r="J4080" s="6" t="s">
        <v>418</v>
      </c>
      <c r="K4080" s="6">
        <v>1.0</v>
      </c>
      <c r="L4080" s="6">
        <v>4617.0</v>
      </c>
      <c r="M4080" s="6">
        <v>132.0</v>
      </c>
      <c r="N4080" s="6">
        <v>2051.0</v>
      </c>
      <c r="O4080" s="6" t="s">
        <v>10542</v>
      </c>
      <c r="P4080" s="8" t="str">
        <f t="shared" si="1"/>
        <v/>
      </c>
      <c r="Q4080" s="8" t="str">
        <f t="shared" si="14"/>
        <v/>
      </c>
      <c r="R4080" s="8" t="str">
        <f>if(and(P4080&lt;&gt;"",Q4080&lt;&gt;"newexp",Q4080&lt;&gt;"nostart"),countifs(script_conform_dispatching!A:A,P4080,script_conform_dispatching!B:B,Q4080),"")</f>
        <v/>
      </c>
      <c r="S4080" s="8" t="str">
        <f t="shared" si="3"/>
        <v/>
      </c>
    </row>
    <row r="4081" hidden="1">
      <c r="A4081" s="6" t="s">
        <v>10543</v>
      </c>
      <c r="B4081" s="6" t="s">
        <v>193</v>
      </c>
      <c r="C4081" s="6" t="s">
        <v>411</v>
      </c>
      <c r="H4081" s="8" t="str">
        <f>VLOOKUP(C4081,agent_name_matching!A:B,2,false)</f>
        <v>System</v>
      </c>
      <c r="I4081" s="33"/>
      <c r="O4081" s="6" t="s">
        <v>10544</v>
      </c>
      <c r="P4081" s="8" t="str">
        <f t="shared" si="1"/>
        <v/>
      </c>
      <c r="Q4081" s="8" t="str">
        <f t="shared" si="14"/>
        <v/>
      </c>
      <c r="R4081" s="8" t="str">
        <f>if(and(P4081&lt;&gt;"",Q4081&lt;&gt;"newexp",Q4081&lt;&gt;"nostart"),countifs(script_conform_dispatching!A:A,P4081,script_conform_dispatching!B:B,Q4081),"")</f>
        <v/>
      </c>
      <c r="S4081" s="8" t="str">
        <f t="shared" si="3"/>
        <v/>
      </c>
    </row>
    <row r="4082" hidden="1">
      <c r="A4082" s="6" t="s">
        <v>10545</v>
      </c>
      <c r="B4082" s="6" t="s">
        <v>193</v>
      </c>
      <c r="C4082" s="6" t="s">
        <v>1007</v>
      </c>
      <c r="F4082" s="6" t="s">
        <v>415</v>
      </c>
      <c r="G4082" s="6" t="s">
        <v>416</v>
      </c>
      <c r="H4082" s="8" t="str">
        <f>VLOOKUP(C4082,agent_name_matching!A:B,2,false)</f>
        <v>Assessor LLM</v>
      </c>
      <c r="I4082" s="32" t="s">
        <v>1008</v>
      </c>
      <c r="J4082" s="6" t="s">
        <v>418</v>
      </c>
      <c r="L4082" s="6">
        <v>5132.0</v>
      </c>
      <c r="M4082" s="6">
        <v>14.0</v>
      </c>
      <c r="N4082" s="6">
        <v>788.0</v>
      </c>
      <c r="O4082" s="6" t="s">
        <v>10546</v>
      </c>
      <c r="P4082" s="8" t="str">
        <f t="shared" si="1"/>
        <v/>
      </c>
      <c r="Q4082" s="8" t="str">
        <f t="shared" si="14"/>
        <v/>
      </c>
      <c r="R4082" s="8" t="str">
        <f>if(and(P4082&lt;&gt;"",Q4082&lt;&gt;"newexp",Q4082&lt;&gt;"nostart"),countifs(script_conform_dispatching!A:A,P4082,script_conform_dispatching!B:B,Q4082),"")</f>
        <v/>
      </c>
      <c r="S4082" s="8" t="str">
        <f t="shared" si="3"/>
        <v/>
      </c>
    </row>
    <row r="4083" hidden="1">
      <c r="A4083" s="6" t="s">
        <v>10547</v>
      </c>
      <c r="B4083" s="6" t="s">
        <v>193</v>
      </c>
      <c r="C4083" s="6" t="s">
        <v>1011</v>
      </c>
      <c r="F4083" s="6" t="s">
        <v>415</v>
      </c>
      <c r="G4083" s="6" t="s">
        <v>416</v>
      </c>
      <c r="H4083" s="8" t="str">
        <f>VLOOKUP(C4083,agent_name_matching!A:B,2,false)</f>
        <v>Dialog LLM</v>
      </c>
      <c r="I4083" s="32" t="s">
        <v>10548</v>
      </c>
      <c r="J4083" s="6" t="s">
        <v>418</v>
      </c>
      <c r="L4083" s="6">
        <v>11498.0</v>
      </c>
      <c r="M4083" s="6">
        <v>116.0</v>
      </c>
      <c r="N4083" s="6">
        <v>2546.0</v>
      </c>
      <c r="O4083" s="6" t="s">
        <v>10549</v>
      </c>
      <c r="P4083" s="8" t="str">
        <f t="shared" si="1"/>
        <v/>
      </c>
      <c r="Q4083" s="8" t="str">
        <f t="shared" si="14"/>
        <v/>
      </c>
      <c r="R4083" s="8" t="str">
        <f>if(and(P4083&lt;&gt;"",Q4083&lt;&gt;"newexp",Q4083&lt;&gt;"nostart"),countifs(script_conform_dispatching!A:A,P4083,script_conform_dispatching!B:B,Q4083),"")</f>
        <v/>
      </c>
      <c r="S4083" s="8" t="str">
        <f t="shared" si="3"/>
        <v/>
      </c>
    </row>
    <row r="4084" hidden="1">
      <c r="A4084" s="6" t="s">
        <v>10550</v>
      </c>
      <c r="B4084" s="6" t="s">
        <v>193</v>
      </c>
      <c r="C4084" s="6" t="s">
        <v>37</v>
      </c>
      <c r="F4084" s="6" t="s">
        <v>415</v>
      </c>
      <c r="G4084" s="6" t="s">
        <v>416</v>
      </c>
      <c r="H4084" s="8" t="str">
        <f>VLOOKUP(C4084,agent_name_matching!A:B,2,false)</f>
        <v>Patient LLM</v>
      </c>
      <c r="I4084" s="32" t="s">
        <v>10551</v>
      </c>
      <c r="J4084" s="6" t="s">
        <v>418</v>
      </c>
      <c r="K4084" s="6">
        <v>1.0</v>
      </c>
      <c r="L4084" s="6">
        <v>4873.0</v>
      </c>
      <c r="M4084" s="6">
        <v>163.0</v>
      </c>
      <c r="N4084" s="6">
        <v>2611.0</v>
      </c>
      <c r="O4084" s="6" t="s">
        <v>10552</v>
      </c>
      <c r="P4084" s="8" t="str">
        <f t="shared" si="1"/>
        <v/>
      </c>
      <c r="Q4084" s="8" t="str">
        <f t="shared" si="14"/>
        <v/>
      </c>
      <c r="R4084" s="8" t="str">
        <f>if(and(P4084&lt;&gt;"",Q4084&lt;&gt;"newexp",Q4084&lt;&gt;"nostart"),countifs(script_conform_dispatching!A:A,P4084,script_conform_dispatching!B:B,Q4084),"")</f>
        <v/>
      </c>
      <c r="S4084" s="8" t="str">
        <f t="shared" si="3"/>
        <v/>
      </c>
    </row>
    <row r="4085" hidden="1">
      <c r="A4085" s="6" t="s">
        <v>10553</v>
      </c>
      <c r="B4085" s="6" t="s">
        <v>193</v>
      </c>
      <c r="C4085" s="6" t="s">
        <v>411</v>
      </c>
      <c r="H4085" s="8" t="str">
        <f>VLOOKUP(C4085,agent_name_matching!A:B,2,false)</f>
        <v>System</v>
      </c>
      <c r="I4085" s="33"/>
      <c r="O4085" s="6" t="s">
        <v>10554</v>
      </c>
      <c r="P4085" s="8" t="str">
        <f t="shared" si="1"/>
        <v/>
      </c>
      <c r="Q4085" s="8" t="str">
        <f t="shared" si="14"/>
        <v/>
      </c>
      <c r="R4085" s="8" t="str">
        <f>if(and(P4085&lt;&gt;"",Q4085&lt;&gt;"newexp",Q4085&lt;&gt;"nostart"),countifs(script_conform_dispatching!A:A,P4085,script_conform_dispatching!B:B,Q4085),"")</f>
        <v/>
      </c>
      <c r="S4085" s="8" t="str">
        <f t="shared" si="3"/>
        <v/>
      </c>
    </row>
    <row r="4086" hidden="1">
      <c r="A4086" s="6" t="s">
        <v>10555</v>
      </c>
      <c r="B4086" s="6" t="s">
        <v>193</v>
      </c>
      <c r="C4086" s="6" t="s">
        <v>1007</v>
      </c>
      <c r="F4086" s="6" t="s">
        <v>415</v>
      </c>
      <c r="G4086" s="6" t="s">
        <v>416</v>
      </c>
      <c r="H4086" s="8" t="str">
        <f>VLOOKUP(C4086,agent_name_matching!A:B,2,false)</f>
        <v>Assessor LLM</v>
      </c>
      <c r="I4086" s="32" t="s">
        <v>1008</v>
      </c>
      <c r="J4086" s="6" t="s">
        <v>418</v>
      </c>
      <c r="L4086" s="6">
        <v>5417.0</v>
      </c>
      <c r="M4086" s="6">
        <v>14.0</v>
      </c>
      <c r="N4086" s="6">
        <v>842.0</v>
      </c>
      <c r="O4086" s="6" t="s">
        <v>10556</v>
      </c>
      <c r="P4086" s="8" t="str">
        <f t="shared" si="1"/>
        <v/>
      </c>
      <c r="Q4086" s="8" t="str">
        <f t="shared" si="14"/>
        <v/>
      </c>
      <c r="R4086" s="8" t="str">
        <f>if(and(P4086&lt;&gt;"",Q4086&lt;&gt;"newexp",Q4086&lt;&gt;"nostart"),countifs(script_conform_dispatching!A:A,P4086,script_conform_dispatching!B:B,Q4086),"")</f>
        <v/>
      </c>
      <c r="S4086" s="8" t="str">
        <f t="shared" si="3"/>
        <v/>
      </c>
    </row>
    <row r="4087" hidden="1">
      <c r="A4087" s="6" t="s">
        <v>10557</v>
      </c>
      <c r="B4087" s="6" t="s">
        <v>193</v>
      </c>
      <c r="C4087" s="6" t="s">
        <v>1011</v>
      </c>
      <c r="F4087" s="6" t="s">
        <v>415</v>
      </c>
      <c r="G4087" s="6" t="s">
        <v>416</v>
      </c>
      <c r="H4087" s="8" t="str">
        <f>VLOOKUP(C4087,agent_name_matching!A:B,2,false)</f>
        <v>Dialog LLM</v>
      </c>
      <c r="I4087" s="32" t="s">
        <v>10558</v>
      </c>
      <c r="J4087" s="6" t="s">
        <v>418</v>
      </c>
      <c r="L4087" s="6">
        <v>12017.0</v>
      </c>
      <c r="M4087" s="6">
        <v>120.0</v>
      </c>
      <c r="N4087" s="6">
        <v>2637.0</v>
      </c>
      <c r="O4087" s="6" t="s">
        <v>10559</v>
      </c>
      <c r="P4087" s="8" t="str">
        <f t="shared" si="1"/>
        <v/>
      </c>
      <c r="Q4087" s="8" t="str">
        <f t="shared" si="14"/>
        <v/>
      </c>
      <c r="R4087" s="8" t="str">
        <f>if(and(P4087&lt;&gt;"",Q4087&lt;&gt;"newexp",Q4087&lt;&gt;"nostart"),countifs(script_conform_dispatching!A:A,P4087,script_conform_dispatching!B:B,Q4087),"")</f>
        <v/>
      </c>
      <c r="S4087" s="8" t="str">
        <f t="shared" si="3"/>
        <v/>
      </c>
    </row>
    <row r="4088" hidden="1">
      <c r="A4088" s="6" t="s">
        <v>10560</v>
      </c>
      <c r="B4088" s="6" t="s">
        <v>193</v>
      </c>
      <c r="C4088" s="6" t="s">
        <v>37</v>
      </c>
      <c r="F4088" s="6" t="s">
        <v>415</v>
      </c>
      <c r="G4088" s="6" t="s">
        <v>416</v>
      </c>
      <c r="H4088" s="8" t="str">
        <f>VLOOKUP(C4088,agent_name_matching!A:B,2,false)</f>
        <v>Patient LLM</v>
      </c>
      <c r="I4088" s="32" t="s">
        <v>10561</v>
      </c>
      <c r="J4088" s="6" t="s">
        <v>418</v>
      </c>
      <c r="K4088" s="6">
        <v>1.0</v>
      </c>
      <c r="L4088" s="6">
        <v>5164.0</v>
      </c>
      <c r="M4088" s="6">
        <v>138.0</v>
      </c>
      <c r="N4088" s="6">
        <v>2459.0</v>
      </c>
      <c r="O4088" s="6" t="s">
        <v>10562</v>
      </c>
      <c r="P4088" s="8" t="str">
        <f t="shared" si="1"/>
        <v/>
      </c>
      <c r="Q4088" s="8" t="str">
        <f t="shared" si="14"/>
        <v/>
      </c>
      <c r="R4088" s="8" t="str">
        <f>if(and(P4088&lt;&gt;"",Q4088&lt;&gt;"newexp",Q4088&lt;&gt;"nostart"),countifs(script_conform_dispatching!A:A,P4088,script_conform_dispatching!B:B,Q4088),"")</f>
        <v/>
      </c>
      <c r="S4088" s="8" t="str">
        <f t="shared" si="3"/>
        <v/>
      </c>
    </row>
    <row r="4089" hidden="1">
      <c r="A4089" s="6" t="s">
        <v>10563</v>
      </c>
      <c r="B4089" s="6" t="s">
        <v>193</v>
      </c>
      <c r="C4089" s="6" t="s">
        <v>411</v>
      </c>
      <c r="H4089" s="8" t="str">
        <f>VLOOKUP(C4089,agent_name_matching!A:B,2,false)</f>
        <v>System</v>
      </c>
      <c r="I4089" s="33"/>
      <c r="O4089" s="6" t="s">
        <v>10564</v>
      </c>
      <c r="P4089" s="8" t="str">
        <f t="shared" si="1"/>
        <v/>
      </c>
      <c r="Q4089" s="8" t="str">
        <f t="shared" si="14"/>
        <v/>
      </c>
      <c r="R4089" s="8" t="str">
        <f>if(and(P4089&lt;&gt;"",Q4089&lt;&gt;"newexp",Q4089&lt;&gt;"nostart"),countifs(script_conform_dispatching!A:A,P4089,script_conform_dispatching!B:B,Q4089),"")</f>
        <v/>
      </c>
      <c r="S4089" s="8" t="str">
        <f t="shared" si="3"/>
        <v/>
      </c>
    </row>
    <row r="4090" hidden="1">
      <c r="A4090" s="6" t="s">
        <v>10565</v>
      </c>
      <c r="B4090" s="6" t="s">
        <v>193</v>
      </c>
      <c r="C4090" s="6" t="s">
        <v>1007</v>
      </c>
      <c r="F4090" s="6" t="s">
        <v>415</v>
      </c>
      <c r="G4090" s="6" t="s">
        <v>416</v>
      </c>
      <c r="H4090" s="8" t="str">
        <f>VLOOKUP(C4090,agent_name_matching!A:B,2,false)</f>
        <v>Assessor LLM</v>
      </c>
      <c r="I4090" s="32" t="s">
        <v>1040</v>
      </c>
      <c r="J4090" s="6" t="s">
        <v>418</v>
      </c>
      <c r="L4090" s="6">
        <v>5681.0</v>
      </c>
      <c r="M4090" s="6">
        <v>12.0</v>
      </c>
      <c r="N4090" s="6">
        <v>1010.0</v>
      </c>
      <c r="O4090" s="6" t="s">
        <v>10566</v>
      </c>
      <c r="P4090" s="8" t="str">
        <f t="shared" si="1"/>
        <v/>
      </c>
      <c r="Q4090" s="8" t="str">
        <f t="shared" si="14"/>
        <v/>
      </c>
      <c r="R4090" s="8" t="str">
        <f>if(and(P4090&lt;&gt;"",Q4090&lt;&gt;"newexp",Q4090&lt;&gt;"nostart"),countifs(script_conform_dispatching!A:A,P4090,script_conform_dispatching!B:B,Q4090),"")</f>
        <v/>
      </c>
      <c r="S4090" s="8" t="str">
        <f t="shared" si="3"/>
        <v/>
      </c>
    </row>
    <row r="4091" hidden="1">
      <c r="A4091" s="6" t="s">
        <v>10567</v>
      </c>
      <c r="B4091" s="6" t="s">
        <v>193</v>
      </c>
      <c r="C4091" s="6" t="s">
        <v>407</v>
      </c>
      <c r="D4091" s="6">
        <v>6.0</v>
      </c>
      <c r="E4091" s="6" t="s">
        <v>445</v>
      </c>
      <c r="H4091" s="8" t="str">
        <f>VLOOKUP(C4091,agent_name_matching!A:B,2,false)</f>
        <v>--</v>
      </c>
      <c r="I4091" s="33"/>
      <c r="O4091" s="6" t="s">
        <v>10568</v>
      </c>
      <c r="P4091" s="8">
        <f t="shared" si="1"/>
        <v>6</v>
      </c>
      <c r="Q4091" s="8">
        <f t="shared" si="14"/>
        <v>8</v>
      </c>
      <c r="R4091" s="8">
        <f>if(and(P4091&lt;&gt;"",Q4091&lt;&gt;"newexp",Q4091&lt;&gt;"nostart"),countifs(script_conform_dispatching!A:A,P4091,script_conform_dispatching!B:B,Q4091),"")</f>
        <v>1</v>
      </c>
      <c r="S4091" s="8" t="str">
        <f t="shared" si="3"/>
        <v/>
      </c>
    </row>
    <row r="4092" hidden="1">
      <c r="A4092" s="6" t="s">
        <v>10569</v>
      </c>
      <c r="B4092" s="6" t="s">
        <v>193</v>
      </c>
      <c r="C4092" s="6" t="s">
        <v>1045</v>
      </c>
      <c r="F4092" s="6" t="s">
        <v>415</v>
      </c>
      <c r="G4092" s="6" t="s">
        <v>416</v>
      </c>
      <c r="H4092" s="8" t="str">
        <f>VLOOKUP(C4092,agent_name_matching!A:B,2,false)</f>
        <v>Dispatcher LLM</v>
      </c>
      <c r="I4092" s="32" t="s">
        <v>1483</v>
      </c>
      <c r="J4092" s="6" t="s">
        <v>418</v>
      </c>
      <c r="L4092" s="6">
        <v>7098.0</v>
      </c>
      <c r="M4092" s="6">
        <v>133.0</v>
      </c>
      <c r="N4092" s="6">
        <v>2183.0</v>
      </c>
      <c r="O4092" s="6" t="s">
        <v>10570</v>
      </c>
      <c r="P4092" s="8" t="str">
        <f t="shared" si="1"/>
        <v/>
      </c>
      <c r="Q4092" s="8" t="str">
        <f t="shared" si="14"/>
        <v/>
      </c>
      <c r="R4092" s="8" t="str">
        <f>if(and(P4092&lt;&gt;"",Q4092&lt;&gt;"newexp",Q4092&lt;&gt;"nostart"),countifs(script_conform_dispatching!A:A,P4092,script_conform_dispatching!B:B,Q4092),"")</f>
        <v/>
      </c>
      <c r="S4092" s="8" t="str">
        <f t="shared" si="3"/>
        <v/>
      </c>
    </row>
    <row r="4093" hidden="1">
      <c r="A4093" s="6" t="s">
        <v>10571</v>
      </c>
      <c r="B4093" s="6" t="s">
        <v>193</v>
      </c>
      <c r="C4093" s="6" t="s">
        <v>407</v>
      </c>
      <c r="D4093" s="6">
        <v>8.0</v>
      </c>
      <c r="E4093" s="6" t="s">
        <v>408</v>
      </c>
      <c r="H4093" s="8" t="str">
        <f>VLOOKUP(C4093,agent_name_matching!A:B,2,false)</f>
        <v>--</v>
      </c>
      <c r="I4093" s="33"/>
      <c r="O4093" s="6" t="s">
        <v>10572</v>
      </c>
      <c r="P4093" s="8" t="str">
        <f t="shared" si="1"/>
        <v/>
      </c>
      <c r="Q4093" s="8" t="str">
        <f t="shared" si="14"/>
        <v/>
      </c>
      <c r="R4093" s="8" t="str">
        <f>if(and(P4093&lt;&gt;"",Q4093&lt;&gt;"newexp",Q4093&lt;&gt;"nostart"),countifs(script_conform_dispatching!A:A,P4093,script_conform_dispatching!B:B,Q4093),"")</f>
        <v/>
      </c>
      <c r="S4093" s="8" t="str">
        <f t="shared" si="3"/>
        <v/>
      </c>
    </row>
    <row r="4094" hidden="1">
      <c r="A4094" s="6" t="s">
        <v>10573</v>
      </c>
      <c r="B4094" s="6" t="s">
        <v>193</v>
      </c>
      <c r="C4094" s="6" t="s">
        <v>1011</v>
      </c>
      <c r="F4094" s="6" t="s">
        <v>415</v>
      </c>
      <c r="G4094" s="6" t="s">
        <v>416</v>
      </c>
      <c r="H4094" s="8" t="str">
        <f>VLOOKUP(C4094,agent_name_matching!A:B,2,false)</f>
        <v>Dialog LLM</v>
      </c>
      <c r="I4094" s="32" t="s">
        <v>10574</v>
      </c>
      <c r="J4094" s="6" t="s">
        <v>418</v>
      </c>
      <c r="L4094" s="6">
        <v>12650.0</v>
      </c>
      <c r="M4094" s="6">
        <v>155.0</v>
      </c>
      <c r="N4094" s="6">
        <v>2571.0</v>
      </c>
      <c r="O4094" s="6" t="s">
        <v>10575</v>
      </c>
      <c r="P4094" s="8" t="str">
        <f t="shared" si="1"/>
        <v/>
      </c>
      <c r="Q4094" s="8" t="str">
        <f t="shared" si="14"/>
        <v/>
      </c>
      <c r="R4094" s="8" t="str">
        <f>if(and(P4094&lt;&gt;"",Q4094&lt;&gt;"newexp",Q4094&lt;&gt;"nostart"),countifs(script_conform_dispatching!A:A,P4094,script_conform_dispatching!B:B,Q4094),"")</f>
        <v/>
      </c>
      <c r="S4094" s="8" t="str">
        <f t="shared" si="3"/>
        <v/>
      </c>
    </row>
    <row r="4095" hidden="1">
      <c r="A4095" s="6" t="s">
        <v>10576</v>
      </c>
      <c r="B4095" s="6" t="s">
        <v>193</v>
      </c>
      <c r="C4095" s="6" t="s">
        <v>450</v>
      </c>
      <c r="F4095" s="6" t="s">
        <v>415</v>
      </c>
      <c r="G4095" s="6" t="s">
        <v>416</v>
      </c>
      <c r="H4095" s="8" t="str">
        <f>VLOOKUP(C4095,agent_name_matching!A:B,2,false)</f>
        <v>Validator LLM</v>
      </c>
      <c r="I4095" s="32" t="s">
        <v>1715</v>
      </c>
      <c r="J4095" s="6" t="s">
        <v>452</v>
      </c>
      <c r="L4095" s="6">
        <v>5659.0</v>
      </c>
      <c r="M4095" s="6">
        <v>36.0</v>
      </c>
      <c r="N4095" s="6">
        <v>1051.0</v>
      </c>
      <c r="O4095" s="6" t="s">
        <v>10577</v>
      </c>
      <c r="P4095" s="8" t="str">
        <f t="shared" si="1"/>
        <v/>
      </c>
      <c r="Q4095" s="8" t="str">
        <f t="shared" si="14"/>
        <v/>
      </c>
      <c r="R4095" s="8" t="str">
        <f>if(and(P4095&lt;&gt;"",Q4095&lt;&gt;"newexp",Q4095&lt;&gt;"nostart"),countifs(script_conform_dispatching!A:A,P4095,script_conform_dispatching!B:B,Q4095),"")</f>
        <v/>
      </c>
      <c r="S4095" s="8" t="str">
        <f t="shared" si="3"/>
        <v/>
      </c>
    </row>
    <row r="4096" hidden="1">
      <c r="A4096" s="6" t="s">
        <v>10578</v>
      </c>
      <c r="B4096" s="6" t="s">
        <v>193</v>
      </c>
      <c r="C4096" s="6" t="s">
        <v>37</v>
      </c>
      <c r="F4096" s="6" t="s">
        <v>415</v>
      </c>
      <c r="G4096" s="6" t="s">
        <v>416</v>
      </c>
      <c r="H4096" s="8" t="str">
        <f>VLOOKUP(C4096,agent_name_matching!A:B,2,false)</f>
        <v>Patient LLM</v>
      </c>
      <c r="I4096" s="32" t="s">
        <v>10579</v>
      </c>
      <c r="J4096" s="6" t="s">
        <v>418</v>
      </c>
      <c r="K4096" s="6">
        <v>1.0</v>
      </c>
      <c r="L4096" s="6">
        <v>5465.0</v>
      </c>
      <c r="M4096" s="6">
        <v>47.0</v>
      </c>
      <c r="N4096" s="6">
        <v>1217.0</v>
      </c>
      <c r="O4096" s="6" t="s">
        <v>10580</v>
      </c>
      <c r="P4096" s="8" t="str">
        <f t="shared" si="1"/>
        <v/>
      </c>
      <c r="Q4096" s="8" t="str">
        <f t="shared" si="14"/>
        <v/>
      </c>
      <c r="R4096" s="8" t="str">
        <f>if(and(P4096&lt;&gt;"",Q4096&lt;&gt;"newexp",Q4096&lt;&gt;"nostart"),countifs(script_conform_dispatching!A:A,P4096,script_conform_dispatching!B:B,Q4096),"")</f>
        <v/>
      </c>
      <c r="S4096" s="8" t="str">
        <f t="shared" si="3"/>
        <v/>
      </c>
    </row>
    <row r="4097" hidden="1">
      <c r="A4097" s="6" t="s">
        <v>10581</v>
      </c>
      <c r="B4097" s="6" t="s">
        <v>193</v>
      </c>
      <c r="C4097" s="6" t="s">
        <v>411</v>
      </c>
      <c r="H4097" s="8" t="str">
        <f>VLOOKUP(C4097,agent_name_matching!A:B,2,false)</f>
        <v>System</v>
      </c>
      <c r="I4097" s="33"/>
      <c r="O4097" s="6" t="s">
        <v>10582</v>
      </c>
      <c r="P4097" s="8" t="str">
        <f t="shared" si="1"/>
        <v/>
      </c>
      <c r="Q4097" s="8" t="str">
        <f t="shared" si="14"/>
        <v/>
      </c>
      <c r="R4097" s="8" t="str">
        <f>if(and(P4097&lt;&gt;"",Q4097&lt;&gt;"newexp",Q4097&lt;&gt;"nostart"),countifs(script_conform_dispatching!A:A,P4097,script_conform_dispatching!B:B,Q4097),"")</f>
        <v/>
      </c>
      <c r="S4097" s="8" t="str">
        <f t="shared" si="3"/>
        <v/>
      </c>
    </row>
    <row r="4098" hidden="1">
      <c r="A4098" s="6" t="s">
        <v>10583</v>
      </c>
      <c r="B4098" s="6" t="s">
        <v>193</v>
      </c>
      <c r="C4098" s="6" t="s">
        <v>1007</v>
      </c>
      <c r="F4098" s="6" t="s">
        <v>415</v>
      </c>
      <c r="G4098" s="6" t="s">
        <v>416</v>
      </c>
      <c r="H4098" s="8" t="str">
        <f>VLOOKUP(C4098,agent_name_matching!A:B,2,false)</f>
        <v>Assessor LLM</v>
      </c>
      <c r="I4098" s="32" t="s">
        <v>1040</v>
      </c>
      <c r="J4098" s="6" t="s">
        <v>418</v>
      </c>
      <c r="L4098" s="6">
        <v>5824.0</v>
      </c>
      <c r="M4098" s="6">
        <v>12.0</v>
      </c>
      <c r="N4098" s="6">
        <v>1738.0</v>
      </c>
      <c r="O4098" s="6" t="s">
        <v>10584</v>
      </c>
      <c r="P4098" s="8" t="str">
        <f t="shared" si="1"/>
        <v/>
      </c>
      <c r="Q4098" s="8" t="str">
        <f t="shared" si="14"/>
        <v/>
      </c>
      <c r="R4098" s="8" t="str">
        <f>if(and(P4098&lt;&gt;"",Q4098&lt;&gt;"newexp",Q4098&lt;&gt;"nostart"),countifs(script_conform_dispatching!A:A,P4098,script_conform_dispatching!B:B,Q4098),"")</f>
        <v/>
      </c>
      <c r="S4098" s="8" t="str">
        <f t="shared" si="3"/>
        <v/>
      </c>
    </row>
    <row r="4099" hidden="1">
      <c r="A4099" s="6" t="s">
        <v>10585</v>
      </c>
      <c r="B4099" s="6" t="s">
        <v>193</v>
      </c>
      <c r="C4099" s="6" t="s">
        <v>407</v>
      </c>
      <c r="D4099" s="6">
        <v>8.0</v>
      </c>
      <c r="E4099" s="6" t="s">
        <v>445</v>
      </c>
      <c r="H4099" s="8" t="str">
        <f>VLOOKUP(C4099,agent_name_matching!A:B,2,false)</f>
        <v>--</v>
      </c>
      <c r="I4099" s="33"/>
      <c r="O4099" s="6" t="s">
        <v>10586</v>
      </c>
      <c r="P4099" s="8">
        <f t="shared" si="1"/>
        <v>8</v>
      </c>
      <c r="Q4099" s="8" t="str">
        <f t="shared" si="14"/>
        <v>nostart</v>
      </c>
      <c r="R4099" s="8" t="str">
        <f>if(and(P4099&lt;&gt;"",Q4099&lt;&gt;"newexp",Q4099&lt;&gt;"nostart"),countifs(script_conform_dispatching!A:A,P4099,script_conform_dispatching!B:B,Q4099),"")</f>
        <v/>
      </c>
      <c r="S4099" s="8" t="str">
        <f t="shared" si="3"/>
        <v/>
      </c>
    </row>
    <row r="4100" hidden="1">
      <c r="A4100" s="6" t="s">
        <v>10587</v>
      </c>
      <c r="B4100" s="6" t="s">
        <v>193</v>
      </c>
      <c r="C4100" s="6" t="s">
        <v>1011</v>
      </c>
      <c r="F4100" s="6" t="s">
        <v>415</v>
      </c>
      <c r="G4100" s="6" t="s">
        <v>416</v>
      </c>
      <c r="H4100" s="8" t="str">
        <f>VLOOKUP(C4100,agent_name_matching!A:B,2,false)</f>
        <v>Dialog LLM</v>
      </c>
      <c r="I4100" s="32" t="s">
        <v>10588</v>
      </c>
      <c r="J4100" s="6" t="s">
        <v>418</v>
      </c>
      <c r="L4100" s="6">
        <v>13025.0</v>
      </c>
      <c r="M4100" s="6">
        <v>89.0</v>
      </c>
      <c r="N4100" s="6">
        <v>2843.0</v>
      </c>
      <c r="O4100" s="6" t="s">
        <v>10589</v>
      </c>
      <c r="P4100" s="8" t="str">
        <f t="shared" si="1"/>
        <v/>
      </c>
      <c r="Q4100" s="8" t="str">
        <f t="shared" si="14"/>
        <v/>
      </c>
      <c r="R4100" s="8" t="str">
        <f>if(and(P4100&lt;&gt;"",Q4100&lt;&gt;"newexp",Q4100&lt;&gt;"nostart"),countifs(script_conform_dispatching!A:A,P4100,script_conform_dispatching!B:B,Q4100),"")</f>
        <v/>
      </c>
      <c r="S4100" s="8" t="str">
        <f t="shared" si="3"/>
        <v/>
      </c>
    </row>
    <row r="4101" hidden="1">
      <c r="A4101" s="6" t="s">
        <v>10590</v>
      </c>
      <c r="B4101" s="6" t="s">
        <v>193</v>
      </c>
      <c r="C4101" s="6" t="s">
        <v>450</v>
      </c>
      <c r="F4101" s="6" t="s">
        <v>415</v>
      </c>
      <c r="G4101" s="6" t="s">
        <v>416</v>
      </c>
      <c r="H4101" s="8" t="str">
        <f>VLOOKUP(C4101,agent_name_matching!A:B,2,false)</f>
        <v>Validator LLM</v>
      </c>
      <c r="I4101" s="32" t="s">
        <v>1516</v>
      </c>
      <c r="J4101" s="6" t="s">
        <v>452</v>
      </c>
      <c r="L4101" s="6">
        <v>5736.0</v>
      </c>
      <c r="M4101" s="6">
        <v>45.0</v>
      </c>
      <c r="N4101" s="6">
        <v>1609.0</v>
      </c>
      <c r="O4101" s="6" t="s">
        <v>10591</v>
      </c>
      <c r="P4101" s="8" t="str">
        <f t="shared" si="1"/>
        <v/>
      </c>
      <c r="Q4101" s="8" t="str">
        <f t="shared" si="14"/>
        <v/>
      </c>
      <c r="R4101" s="8" t="str">
        <f>if(and(P4101&lt;&gt;"",Q4101&lt;&gt;"newexp",Q4101&lt;&gt;"nostart"),countifs(script_conform_dispatching!A:A,P4101,script_conform_dispatching!B:B,Q4101),"")</f>
        <v/>
      </c>
      <c r="S4101" s="8" t="str">
        <f t="shared" si="3"/>
        <v/>
      </c>
    </row>
    <row r="4102" hidden="1">
      <c r="A4102" s="6" t="s">
        <v>10592</v>
      </c>
      <c r="B4102" s="6" t="s">
        <v>196</v>
      </c>
      <c r="C4102" s="6" t="s">
        <v>407</v>
      </c>
      <c r="D4102" s="6">
        <v>1.0</v>
      </c>
      <c r="E4102" s="6" t="s">
        <v>408</v>
      </c>
      <c r="H4102" s="8" t="str">
        <f>VLOOKUP(C4102,agent_name_matching!A:B,2,false)</f>
        <v>--</v>
      </c>
      <c r="I4102" s="33"/>
      <c r="O4102" s="6" t="s">
        <v>10593</v>
      </c>
      <c r="P4102" s="8" t="str">
        <f t="shared" si="1"/>
        <v/>
      </c>
      <c r="Q4102" s="8" t="str">
        <f t="shared" si="14"/>
        <v/>
      </c>
      <c r="R4102" s="8" t="str">
        <f>if(and(P4102&lt;&gt;"",Q4102&lt;&gt;"newexp",Q4102&lt;&gt;"nostart"),countifs(script_conform_dispatching!A:A,P4102,script_conform_dispatching!B:B,Q4102),"")</f>
        <v/>
      </c>
      <c r="S4102" s="8" t="str">
        <f t="shared" si="3"/>
        <v/>
      </c>
    </row>
    <row r="4103" hidden="1">
      <c r="A4103" s="6" t="s">
        <v>10594</v>
      </c>
      <c r="B4103" s="6" t="s">
        <v>196</v>
      </c>
      <c r="C4103" s="6" t="s">
        <v>411</v>
      </c>
      <c r="H4103" s="8" t="str">
        <f>VLOOKUP(C4103,agent_name_matching!A:B,2,false)</f>
        <v>System</v>
      </c>
      <c r="I4103" s="33"/>
      <c r="O4103" s="6" t="s">
        <v>10595</v>
      </c>
      <c r="P4103" s="8" t="str">
        <f t="shared" si="1"/>
        <v/>
      </c>
      <c r="Q4103" s="8" t="str">
        <f t="shared" si="14"/>
        <v/>
      </c>
      <c r="R4103" s="8" t="str">
        <f>if(and(P4103&lt;&gt;"",Q4103&lt;&gt;"newexp",Q4103&lt;&gt;"nostart"),countifs(script_conform_dispatching!A:A,P4103,script_conform_dispatching!B:B,Q4103),"")</f>
        <v/>
      </c>
      <c r="S4103" s="8" t="str">
        <f t="shared" si="3"/>
        <v/>
      </c>
    </row>
    <row r="4104" hidden="1">
      <c r="A4104" s="6" t="s">
        <v>10596</v>
      </c>
      <c r="B4104" s="6" t="s">
        <v>196</v>
      </c>
      <c r="C4104" s="6" t="s">
        <v>1007</v>
      </c>
      <c r="F4104" s="6" t="s">
        <v>415</v>
      </c>
      <c r="G4104" s="6" t="s">
        <v>416</v>
      </c>
      <c r="H4104" s="8" t="str">
        <f>VLOOKUP(C4104,agent_name_matching!A:B,2,false)</f>
        <v>Assessor LLM</v>
      </c>
      <c r="I4104" s="32" t="s">
        <v>1008</v>
      </c>
      <c r="J4104" s="6" t="s">
        <v>418</v>
      </c>
      <c r="L4104" s="6">
        <v>716.0</v>
      </c>
      <c r="M4104" s="6">
        <v>14.0</v>
      </c>
      <c r="N4104" s="6">
        <v>703.0</v>
      </c>
      <c r="O4104" s="6" t="s">
        <v>10597</v>
      </c>
      <c r="P4104" s="8" t="str">
        <f t="shared" si="1"/>
        <v/>
      </c>
      <c r="Q4104" s="8" t="str">
        <f t="shared" si="14"/>
        <v/>
      </c>
      <c r="R4104" s="8" t="str">
        <f>if(and(P4104&lt;&gt;"",Q4104&lt;&gt;"newexp",Q4104&lt;&gt;"nostart"),countifs(script_conform_dispatching!A:A,P4104,script_conform_dispatching!B:B,Q4104),"")</f>
        <v/>
      </c>
      <c r="S4104" s="8" t="str">
        <f t="shared" si="3"/>
        <v/>
      </c>
    </row>
    <row r="4105" hidden="1">
      <c r="A4105" s="6" t="s">
        <v>10598</v>
      </c>
      <c r="B4105" s="6" t="s">
        <v>196</v>
      </c>
      <c r="C4105" s="6" t="s">
        <v>1011</v>
      </c>
      <c r="F4105" s="6" t="s">
        <v>415</v>
      </c>
      <c r="G4105" s="6" t="s">
        <v>416</v>
      </c>
      <c r="H4105" s="8" t="str">
        <f>VLOOKUP(C4105,agent_name_matching!A:B,2,false)</f>
        <v>Dialog LLM</v>
      </c>
      <c r="I4105" s="32" t="s">
        <v>1012</v>
      </c>
      <c r="J4105" s="6" t="s">
        <v>418</v>
      </c>
      <c r="L4105" s="6">
        <v>565.0</v>
      </c>
      <c r="M4105" s="6">
        <v>28.0</v>
      </c>
      <c r="N4105" s="6">
        <v>692.0</v>
      </c>
      <c r="O4105" s="6" t="s">
        <v>10599</v>
      </c>
      <c r="P4105" s="8" t="str">
        <f t="shared" si="1"/>
        <v/>
      </c>
      <c r="Q4105" s="8" t="str">
        <f t="shared" si="14"/>
        <v/>
      </c>
      <c r="R4105" s="8" t="str">
        <f>if(and(P4105&lt;&gt;"",Q4105&lt;&gt;"newexp",Q4105&lt;&gt;"nostart"),countifs(script_conform_dispatching!A:A,P4105,script_conform_dispatching!B:B,Q4105),"")</f>
        <v/>
      </c>
      <c r="S4105" s="8" t="str">
        <f t="shared" si="3"/>
        <v/>
      </c>
    </row>
    <row r="4106" hidden="1">
      <c r="A4106" s="6" t="s">
        <v>10600</v>
      </c>
      <c r="B4106" s="6" t="s">
        <v>196</v>
      </c>
      <c r="C4106" s="6" t="s">
        <v>37</v>
      </c>
      <c r="F4106" s="6" t="s">
        <v>415</v>
      </c>
      <c r="G4106" s="6" t="s">
        <v>416</v>
      </c>
      <c r="H4106" s="8" t="str">
        <f>VLOOKUP(C4106,agent_name_matching!A:B,2,false)</f>
        <v>Patient LLM</v>
      </c>
      <c r="I4106" s="32" t="s">
        <v>10601</v>
      </c>
      <c r="J4106" s="6" t="s">
        <v>418</v>
      </c>
      <c r="K4106" s="6">
        <v>1.0</v>
      </c>
      <c r="L4106" s="6">
        <v>387.0</v>
      </c>
      <c r="M4106" s="6">
        <v>42.0</v>
      </c>
      <c r="N4106" s="6">
        <v>1018.0</v>
      </c>
      <c r="O4106" s="6" t="s">
        <v>10602</v>
      </c>
      <c r="P4106" s="8" t="str">
        <f t="shared" si="1"/>
        <v/>
      </c>
      <c r="Q4106" s="8" t="str">
        <f t="shared" si="14"/>
        <v/>
      </c>
      <c r="R4106" s="8" t="str">
        <f>if(and(P4106&lt;&gt;"",Q4106&lt;&gt;"newexp",Q4106&lt;&gt;"nostart"),countifs(script_conform_dispatching!A:A,P4106,script_conform_dispatching!B:B,Q4106),"")</f>
        <v/>
      </c>
      <c r="S4106" s="8" t="str">
        <f t="shared" si="3"/>
        <v/>
      </c>
    </row>
    <row r="4107" hidden="1">
      <c r="A4107" s="6" t="s">
        <v>10603</v>
      </c>
      <c r="B4107" s="6" t="s">
        <v>196</v>
      </c>
      <c r="C4107" s="6" t="s">
        <v>411</v>
      </c>
      <c r="H4107" s="8" t="str">
        <f>VLOOKUP(C4107,agent_name_matching!A:B,2,false)</f>
        <v>System</v>
      </c>
      <c r="I4107" s="33"/>
      <c r="O4107" s="6" t="s">
        <v>10604</v>
      </c>
      <c r="P4107" s="8" t="str">
        <f t="shared" si="1"/>
        <v/>
      </c>
      <c r="Q4107" s="8" t="str">
        <f t="shared" si="14"/>
        <v/>
      </c>
      <c r="R4107" s="8" t="str">
        <f>if(and(P4107&lt;&gt;"",Q4107&lt;&gt;"newexp",Q4107&lt;&gt;"nostart"),countifs(script_conform_dispatching!A:A,P4107,script_conform_dispatching!B:B,Q4107),"")</f>
        <v/>
      </c>
      <c r="S4107" s="8" t="str">
        <f t="shared" si="3"/>
        <v/>
      </c>
    </row>
    <row r="4108" hidden="1">
      <c r="A4108" s="6" t="s">
        <v>10605</v>
      </c>
      <c r="B4108" s="6" t="s">
        <v>196</v>
      </c>
      <c r="C4108" s="6" t="s">
        <v>1007</v>
      </c>
      <c r="F4108" s="6" t="s">
        <v>415</v>
      </c>
      <c r="G4108" s="6" t="s">
        <v>416</v>
      </c>
      <c r="H4108" s="8" t="str">
        <f>VLOOKUP(C4108,agent_name_matching!A:B,2,false)</f>
        <v>Assessor LLM</v>
      </c>
      <c r="I4108" s="32" t="s">
        <v>1008</v>
      </c>
      <c r="J4108" s="6" t="s">
        <v>418</v>
      </c>
      <c r="L4108" s="6">
        <v>790.0</v>
      </c>
      <c r="M4108" s="6">
        <v>14.0</v>
      </c>
      <c r="N4108" s="6">
        <v>620.0</v>
      </c>
      <c r="O4108" s="6" t="s">
        <v>10606</v>
      </c>
      <c r="P4108" s="8" t="str">
        <f t="shared" si="1"/>
        <v/>
      </c>
      <c r="Q4108" s="8" t="str">
        <f t="shared" si="14"/>
        <v/>
      </c>
      <c r="R4108" s="8" t="str">
        <f>if(and(P4108&lt;&gt;"",Q4108&lt;&gt;"newexp",Q4108&lt;&gt;"nostart"),countifs(script_conform_dispatching!A:A,P4108,script_conform_dispatching!B:B,Q4108),"")</f>
        <v/>
      </c>
      <c r="S4108" s="8" t="str">
        <f t="shared" si="3"/>
        <v/>
      </c>
    </row>
    <row r="4109" hidden="1">
      <c r="A4109" s="6" t="s">
        <v>10607</v>
      </c>
      <c r="B4109" s="6" t="s">
        <v>196</v>
      </c>
      <c r="C4109" s="6" t="s">
        <v>1011</v>
      </c>
      <c r="F4109" s="6" t="s">
        <v>415</v>
      </c>
      <c r="G4109" s="6" t="s">
        <v>416</v>
      </c>
      <c r="H4109" s="8" t="str">
        <f>VLOOKUP(C4109,agent_name_matching!A:B,2,false)</f>
        <v>Dialog LLM</v>
      </c>
      <c r="I4109" s="32" t="s">
        <v>10608</v>
      </c>
      <c r="J4109" s="6" t="s">
        <v>418</v>
      </c>
      <c r="L4109" s="6">
        <v>802.0</v>
      </c>
      <c r="M4109" s="6">
        <v>37.0</v>
      </c>
      <c r="N4109" s="6">
        <v>857.0</v>
      </c>
      <c r="O4109" s="6" t="s">
        <v>10609</v>
      </c>
      <c r="P4109" s="8" t="str">
        <f t="shared" si="1"/>
        <v/>
      </c>
      <c r="Q4109" s="8" t="str">
        <f t="shared" si="14"/>
        <v/>
      </c>
      <c r="R4109" s="8" t="str">
        <f>if(and(P4109&lt;&gt;"",Q4109&lt;&gt;"newexp",Q4109&lt;&gt;"nostart"),countifs(script_conform_dispatching!A:A,P4109,script_conform_dispatching!B:B,Q4109),"")</f>
        <v/>
      </c>
      <c r="S4109" s="8" t="str">
        <f t="shared" si="3"/>
        <v/>
      </c>
    </row>
    <row r="4110" hidden="1">
      <c r="A4110" s="6" t="s">
        <v>10610</v>
      </c>
      <c r="B4110" s="6" t="s">
        <v>196</v>
      </c>
      <c r="C4110" s="6" t="s">
        <v>37</v>
      </c>
      <c r="F4110" s="6" t="s">
        <v>415</v>
      </c>
      <c r="G4110" s="6" t="s">
        <v>416</v>
      </c>
      <c r="H4110" s="8" t="str">
        <f>VLOOKUP(C4110,agent_name_matching!A:B,2,false)</f>
        <v>Patient LLM</v>
      </c>
      <c r="I4110" s="32" t="s">
        <v>10611</v>
      </c>
      <c r="J4110" s="6" t="s">
        <v>418</v>
      </c>
      <c r="K4110" s="6">
        <v>1.0</v>
      </c>
      <c r="L4110" s="6">
        <v>474.0</v>
      </c>
      <c r="M4110" s="6">
        <v>12.0</v>
      </c>
      <c r="N4110" s="6">
        <v>777.0</v>
      </c>
      <c r="O4110" s="6" t="s">
        <v>10612</v>
      </c>
      <c r="P4110" s="8" t="str">
        <f t="shared" si="1"/>
        <v/>
      </c>
      <c r="Q4110" s="8" t="str">
        <f t="shared" si="14"/>
        <v/>
      </c>
      <c r="R4110" s="8" t="str">
        <f>if(and(P4110&lt;&gt;"",Q4110&lt;&gt;"newexp",Q4110&lt;&gt;"nostart"),countifs(script_conform_dispatching!A:A,P4110,script_conform_dispatching!B:B,Q4110),"")</f>
        <v/>
      </c>
      <c r="S4110" s="8" t="str">
        <f t="shared" si="3"/>
        <v/>
      </c>
    </row>
    <row r="4111" hidden="1">
      <c r="A4111" s="6" t="s">
        <v>10613</v>
      </c>
      <c r="B4111" s="6" t="s">
        <v>196</v>
      </c>
      <c r="C4111" s="6" t="s">
        <v>411</v>
      </c>
      <c r="H4111" s="8" t="str">
        <f>VLOOKUP(C4111,agent_name_matching!A:B,2,false)</f>
        <v>System</v>
      </c>
      <c r="I4111" s="33"/>
      <c r="O4111" s="6" t="s">
        <v>10614</v>
      </c>
      <c r="P4111" s="8" t="str">
        <f t="shared" si="1"/>
        <v/>
      </c>
      <c r="Q4111" s="8" t="str">
        <f t="shared" si="14"/>
        <v/>
      </c>
      <c r="R4111" s="8" t="str">
        <f>if(and(P4111&lt;&gt;"",Q4111&lt;&gt;"newexp",Q4111&lt;&gt;"nostart"),countifs(script_conform_dispatching!A:A,P4111,script_conform_dispatching!B:B,Q4111),"")</f>
        <v/>
      </c>
      <c r="S4111" s="8" t="str">
        <f t="shared" si="3"/>
        <v/>
      </c>
    </row>
    <row r="4112" hidden="1">
      <c r="A4112" s="6" t="s">
        <v>10615</v>
      </c>
      <c r="B4112" s="6" t="s">
        <v>196</v>
      </c>
      <c r="C4112" s="6" t="s">
        <v>1007</v>
      </c>
      <c r="F4112" s="6" t="s">
        <v>415</v>
      </c>
      <c r="G4112" s="6" t="s">
        <v>416</v>
      </c>
      <c r="H4112" s="8" t="str">
        <f>VLOOKUP(C4112,agent_name_matching!A:B,2,false)</f>
        <v>Assessor LLM</v>
      </c>
      <c r="I4112" s="32" t="s">
        <v>1008</v>
      </c>
      <c r="J4112" s="6" t="s">
        <v>418</v>
      </c>
      <c r="L4112" s="6">
        <v>845.0</v>
      </c>
      <c r="M4112" s="6">
        <v>14.0</v>
      </c>
      <c r="N4112" s="6">
        <v>630.0</v>
      </c>
      <c r="O4112" s="6" t="s">
        <v>10616</v>
      </c>
      <c r="P4112" s="8" t="str">
        <f t="shared" si="1"/>
        <v/>
      </c>
      <c r="Q4112" s="8" t="str">
        <f t="shared" si="14"/>
        <v/>
      </c>
      <c r="R4112" s="8" t="str">
        <f>if(and(P4112&lt;&gt;"",Q4112&lt;&gt;"newexp",Q4112&lt;&gt;"nostart"),countifs(script_conform_dispatching!A:A,P4112,script_conform_dispatching!B:B,Q4112),"")</f>
        <v/>
      </c>
      <c r="S4112" s="8" t="str">
        <f t="shared" si="3"/>
        <v/>
      </c>
    </row>
    <row r="4113" hidden="1">
      <c r="A4113" s="6" t="s">
        <v>10617</v>
      </c>
      <c r="B4113" s="6" t="s">
        <v>196</v>
      </c>
      <c r="C4113" s="6" t="s">
        <v>1011</v>
      </c>
      <c r="F4113" s="6" t="s">
        <v>415</v>
      </c>
      <c r="G4113" s="6" t="s">
        <v>416</v>
      </c>
      <c r="H4113" s="8" t="str">
        <f>VLOOKUP(C4113,agent_name_matching!A:B,2,false)</f>
        <v>Dialog LLM</v>
      </c>
      <c r="I4113" s="32" t="s">
        <v>5602</v>
      </c>
      <c r="J4113" s="6" t="s">
        <v>418</v>
      </c>
      <c r="L4113" s="6">
        <v>1018.0</v>
      </c>
      <c r="M4113" s="6">
        <v>28.0</v>
      </c>
      <c r="N4113" s="6">
        <v>901.0</v>
      </c>
      <c r="O4113" s="6" t="s">
        <v>10618</v>
      </c>
      <c r="P4113" s="8" t="str">
        <f t="shared" si="1"/>
        <v/>
      </c>
      <c r="Q4113" s="8" t="str">
        <f t="shared" si="14"/>
        <v/>
      </c>
      <c r="R4113" s="8" t="str">
        <f>if(and(P4113&lt;&gt;"",Q4113&lt;&gt;"newexp",Q4113&lt;&gt;"nostart"),countifs(script_conform_dispatching!A:A,P4113,script_conform_dispatching!B:B,Q4113),"")</f>
        <v/>
      </c>
      <c r="S4113" s="8" t="str">
        <f t="shared" si="3"/>
        <v/>
      </c>
    </row>
    <row r="4114" hidden="1">
      <c r="A4114" s="6" t="s">
        <v>10619</v>
      </c>
      <c r="B4114" s="6" t="s">
        <v>196</v>
      </c>
      <c r="C4114" s="6" t="s">
        <v>37</v>
      </c>
      <c r="F4114" s="6" t="s">
        <v>415</v>
      </c>
      <c r="G4114" s="6" t="s">
        <v>416</v>
      </c>
      <c r="H4114" s="8" t="str">
        <f>VLOOKUP(C4114,agent_name_matching!A:B,2,false)</f>
        <v>Patient LLM</v>
      </c>
      <c r="I4114" s="32" t="s">
        <v>10620</v>
      </c>
      <c r="J4114" s="6" t="s">
        <v>418</v>
      </c>
      <c r="K4114" s="6">
        <v>1.0</v>
      </c>
      <c r="L4114" s="6">
        <v>522.0</v>
      </c>
      <c r="M4114" s="6">
        <v>45.0</v>
      </c>
      <c r="N4114" s="6">
        <v>1615.0</v>
      </c>
      <c r="O4114" s="6" t="s">
        <v>10621</v>
      </c>
      <c r="P4114" s="8" t="str">
        <f t="shared" si="1"/>
        <v/>
      </c>
      <c r="Q4114" s="8" t="str">
        <f t="shared" si="14"/>
        <v/>
      </c>
      <c r="R4114" s="8" t="str">
        <f>if(and(P4114&lt;&gt;"",Q4114&lt;&gt;"newexp",Q4114&lt;&gt;"nostart"),countifs(script_conform_dispatching!A:A,P4114,script_conform_dispatching!B:B,Q4114),"")</f>
        <v/>
      </c>
      <c r="S4114" s="8" t="str">
        <f t="shared" si="3"/>
        <v/>
      </c>
    </row>
    <row r="4115" hidden="1">
      <c r="A4115" s="6" t="s">
        <v>10622</v>
      </c>
      <c r="B4115" s="6" t="s">
        <v>196</v>
      </c>
      <c r="C4115" s="6" t="s">
        <v>411</v>
      </c>
      <c r="H4115" s="8" t="str">
        <f>VLOOKUP(C4115,agent_name_matching!A:B,2,false)</f>
        <v>System</v>
      </c>
      <c r="I4115" s="33"/>
      <c r="O4115" s="6" t="s">
        <v>10623</v>
      </c>
      <c r="P4115" s="8" t="str">
        <f t="shared" si="1"/>
        <v/>
      </c>
      <c r="Q4115" s="8" t="str">
        <f t="shared" si="14"/>
        <v/>
      </c>
      <c r="R4115" s="8" t="str">
        <f>if(and(P4115&lt;&gt;"",Q4115&lt;&gt;"newexp",Q4115&lt;&gt;"nostart"),countifs(script_conform_dispatching!A:A,P4115,script_conform_dispatching!B:B,Q4115),"")</f>
        <v/>
      </c>
      <c r="S4115" s="8" t="str">
        <f t="shared" si="3"/>
        <v/>
      </c>
    </row>
    <row r="4116" hidden="1">
      <c r="A4116" s="6" t="s">
        <v>10624</v>
      </c>
      <c r="B4116" s="6" t="s">
        <v>196</v>
      </c>
      <c r="C4116" s="6" t="s">
        <v>1007</v>
      </c>
      <c r="F4116" s="6" t="s">
        <v>415</v>
      </c>
      <c r="G4116" s="6" t="s">
        <v>416</v>
      </c>
      <c r="H4116" s="8" t="str">
        <f>VLOOKUP(C4116,agent_name_matching!A:B,2,false)</f>
        <v>Assessor LLM</v>
      </c>
      <c r="I4116" s="32" t="s">
        <v>1040</v>
      </c>
      <c r="J4116" s="6" t="s">
        <v>418</v>
      </c>
      <c r="L4116" s="6">
        <v>924.0</v>
      </c>
      <c r="M4116" s="6">
        <v>12.0</v>
      </c>
      <c r="N4116" s="6">
        <v>598.0</v>
      </c>
      <c r="O4116" s="6" t="s">
        <v>10625</v>
      </c>
      <c r="P4116" s="8" t="str">
        <f t="shared" si="1"/>
        <v/>
      </c>
      <c r="Q4116" s="8" t="str">
        <f t="shared" si="14"/>
        <v/>
      </c>
      <c r="R4116" s="8" t="str">
        <f>if(and(P4116&lt;&gt;"",Q4116&lt;&gt;"newexp",Q4116&lt;&gt;"nostart"),countifs(script_conform_dispatching!A:A,P4116,script_conform_dispatching!B:B,Q4116),"")</f>
        <v/>
      </c>
      <c r="S4116" s="8" t="str">
        <f t="shared" si="3"/>
        <v/>
      </c>
    </row>
    <row r="4117" hidden="1">
      <c r="A4117" s="6" t="s">
        <v>10626</v>
      </c>
      <c r="B4117" s="6" t="s">
        <v>196</v>
      </c>
      <c r="C4117" s="6" t="s">
        <v>407</v>
      </c>
      <c r="D4117" s="6">
        <v>1.0</v>
      </c>
      <c r="E4117" s="6" t="s">
        <v>445</v>
      </c>
      <c r="H4117" s="8" t="str">
        <f>VLOOKUP(C4117,agent_name_matching!A:B,2,false)</f>
        <v>--</v>
      </c>
      <c r="I4117" s="33"/>
      <c r="O4117" s="6" t="s">
        <v>10627</v>
      </c>
      <c r="P4117" s="8">
        <f t="shared" si="1"/>
        <v>1</v>
      </c>
      <c r="Q4117" s="8">
        <f t="shared" si="14"/>
        <v>2</v>
      </c>
      <c r="R4117" s="8">
        <f>if(and(P4117&lt;&gt;"",Q4117&lt;&gt;"newexp",Q4117&lt;&gt;"nostart"),countifs(script_conform_dispatching!A:A,P4117,script_conform_dispatching!B:B,Q4117),"")</f>
        <v>1</v>
      </c>
      <c r="S4117" s="8" t="str">
        <f t="shared" si="3"/>
        <v/>
      </c>
    </row>
    <row r="4118" hidden="1">
      <c r="A4118" s="6" t="s">
        <v>10628</v>
      </c>
      <c r="B4118" s="6" t="s">
        <v>196</v>
      </c>
      <c r="C4118" s="6" t="s">
        <v>1045</v>
      </c>
      <c r="F4118" s="6" t="s">
        <v>415</v>
      </c>
      <c r="G4118" s="6" t="s">
        <v>416</v>
      </c>
      <c r="H4118" s="8" t="str">
        <f>VLOOKUP(C4118,agent_name_matching!A:B,2,false)</f>
        <v>Dispatcher LLM</v>
      </c>
      <c r="I4118" s="32" t="s">
        <v>10629</v>
      </c>
      <c r="J4118" s="6" t="s">
        <v>418</v>
      </c>
      <c r="L4118" s="6">
        <v>2341.0</v>
      </c>
      <c r="M4118" s="6">
        <v>151.0</v>
      </c>
      <c r="N4118" s="6">
        <v>1806.0</v>
      </c>
      <c r="O4118" s="6" t="s">
        <v>10630</v>
      </c>
      <c r="P4118" s="8" t="str">
        <f t="shared" si="1"/>
        <v/>
      </c>
      <c r="Q4118" s="8" t="str">
        <f t="shared" si="14"/>
        <v/>
      </c>
      <c r="R4118" s="8" t="str">
        <f>if(and(P4118&lt;&gt;"",Q4118&lt;&gt;"newexp",Q4118&lt;&gt;"nostart"),countifs(script_conform_dispatching!A:A,P4118,script_conform_dispatching!B:B,Q4118),"")</f>
        <v/>
      </c>
      <c r="S4118" s="8" t="str">
        <f t="shared" si="3"/>
        <v/>
      </c>
    </row>
    <row r="4119" hidden="1">
      <c r="A4119" s="6" t="s">
        <v>10631</v>
      </c>
      <c r="B4119" s="6" t="s">
        <v>196</v>
      </c>
      <c r="C4119" s="6" t="s">
        <v>407</v>
      </c>
      <c r="D4119" s="6">
        <v>2.0</v>
      </c>
      <c r="E4119" s="6" t="s">
        <v>408</v>
      </c>
      <c r="H4119" s="8" t="str">
        <f>VLOOKUP(C4119,agent_name_matching!A:B,2,false)</f>
        <v>--</v>
      </c>
      <c r="I4119" s="33"/>
      <c r="O4119" s="6" t="s">
        <v>10632</v>
      </c>
      <c r="P4119" s="8" t="str">
        <f t="shared" si="1"/>
        <v/>
      </c>
      <c r="Q4119" s="8" t="str">
        <f t="shared" si="14"/>
        <v/>
      </c>
      <c r="R4119" s="8" t="str">
        <f>if(and(P4119&lt;&gt;"",Q4119&lt;&gt;"newexp",Q4119&lt;&gt;"nostart"),countifs(script_conform_dispatching!A:A,P4119,script_conform_dispatching!B:B,Q4119),"")</f>
        <v/>
      </c>
      <c r="S4119" s="8" t="str">
        <f t="shared" si="3"/>
        <v/>
      </c>
    </row>
    <row r="4120" hidden="1">
      <c r="A4120" s="6" t="s">
        <v>10633</v>
      </c>
      <c r="B4120" s="6" t="s">
        <v>196</v>
      </c>
      <c r="C4120" s="6" t="s">
        <v>1011</v>
      </c>
      <c r="F4120" s="6" t="s">
        <v>415</v>
      </c>
      <c r="G4120" s="6" t="s">
        <v>416</v>
      </c>
      <c r="H4120" s="8" t="str">
        <f>VLOOKUP(C4120,agent_name_matching!A:B,2,false)</f>
        <v>Dialog LLM</v>
      </c>
      <c r="I4120" s="32" t="s">
        <v>10634</v>
      </c>
      <c r="J4120" s="6" t="s">
        <v>418</v>
      </c>
      <c r="L4120" s="6">
        <v>1411.0</v>
      </c>
      <c r="M4120" s="6">
        <v>28.0</v>
      </c>
      <c r="N4120" s="6">
        <v>707.0</v>
      </c>
      <c r="O4120" s="6" t="s">
        <v>10635</v>
      </c>
      <c r="P4120" s="8" t="str">
        <f t="shared" si="1"/>
        <v/>
      </c>
      <c r="Q4120" s="8" t="str">
        <f t="shared" si="14"/>
        <v/>
      </c>
      <c r="R4120" s="8" t="str">
        <f>if(and(P4120&lt;&gt;"",Q4120&lt;&gt;"newexp",Q4120&lt;&gt;"nostart"),countifs(script_conform_dispatching!A:A,P4120,script_conform_dispatching!B:B,Q4120),"")</f>
        <v/>
      </c>
      <c r="S4120" s="8" t="str">
        <f t="shared" si="3"/>
        <v/>
      </c>
    </row>
    <row r="4121" hidden="1">
      <c r="A4121" s="6" t="s">
        <v>10636</v>
      </c>
      <c r="B4121" s="6" t="s">
        <v>196</v>
      </c>
      <c r="C4121" s="6" t="s">
        <v>450</v>
      </c>
      <c r="F4121" s="6" t="s">
        <v>415</v>
      </c>
      <c r="G4121" s="6" t="s">
        <v>416</v>
      </c>
      <c r="H4121" s="8" t="str">
        <f>VLOOKUP(C4121,agent_name_matching!A:B,2,false)</f>
        <v>Validator LLM</v>
      </c>
      <c r="I4121" s="32" t="s">
        <v>1054</v>
      </c>
      <c r="J4121" s="6" t="s">
        <v>452</v>
      </c>
      <c r="L4121" s="6">
        <v>780.0</v>
      </c>
      <c r="M4121" s="6">
        <v>26.0</v>
      </c>
      <c r="N4121" s="6">
        <v>876.0</v>
      </c>
      <c r="O4121" s="6" t="s">
        <v>10637</v>
      </c>
      <c r="P4121" s="8" t="str">
        <f t="shared" si="1"/>
        <v/>
      </c>
      <c r="Q4121" s="8" t="str">
        <f t="shared" si="14"/>
        <v/>
      </c>
      <c r="R4121" s="8" t="str">
        <f>if(and(P4121&lt;&gt;"",Q4121&lt;&gt;"newexp",Q4121&lt;&gt;"nostart"),countifs(script_conform_dispatching!A:A,P4121,script_conform_dispatching!B:B,Q4121),"")</f>
        <v/>
      </c>
      <c r="S4121" s="8" t="str">
        <f t="shared" si="3"/>
        <v/>
      </c>
    </row>
    <row r="4122" hidden="1">
      <c r="A4122" s="6" t="s">
        <v>10638</v>
      </c>
      <c r="B4122" s="6" t="s">
        <v>196</v>
      </c>
      <c r="C4122" s="6" t="s">
        <v>37</v>
      </c>
      <c r="F4122" s="6" t="s">
        <v>415</v>
      </c>
      <c r="G4122" s="6" t="s">
        <v>416</v>
      </c>
      <c r="H4122" s="8" t="str">
        <f>VLOOKUP(C4122,agent_name_matching!A:B,2,false)</f>
        <v>Patient LLM</v>
      </c>
      <c r="I4122" s="32" t="s">
        <v>10639</v>
      </c>
      <c r="J4122" s="6" t="s">
        <v>418</v>
      </c>
      <c r="K4122" s="6">
        <v>1.0</v>
      </c>
      <c r="L4122" s="6">
        <v>603.0</v>
      </c>
      <c r="M4122" s="6">
        <v>56.0</v>
      </c>
      <c r="N4122" s="6">
        <v>1121.0</v>
      </c>
      <c r="O4122" s="6" t="s">
        <v>10640</v>
      </c>
      <c r="P4122" s="8" t="str">
        <f t="shared" si="1"/>
        <v/>
      </c>
      <c r="Q4122" s="8" t="str">
        <f t="shared" si="14"/>
        <v/>
      </c>
      <c r="R4122" s="8" t="str">
        <f>if(and(P4122&lt;&gt;"",Q4122&lt;&gt;"newexp",Q4122&lt;&gt;"nostart"),countifs(script_conform_dispatching!A:A,P4122,script_conform_dispatching!B:B,Q4122),"")</f>
        <v/>
      </c>
      <c r="S4122" s="8" t="str">
        <f t="shared" si="3"/>
        <v/>
      </c>
    </row>
    <row r="4123" hidden="1">
      <c r="A4123" s="6" t="s">
        <v>10641</v>
      </c>
      <c r="B4123" s="6" t="s">
        <v>196</v>
      </c>
      <c r="C4123" s="6" t="s">
        <v>411</v>
      </c>
      <c r="H4123" s="8" t="str">
        <f>VLOOKUP(C4123,agent_name_matching!A:B,2,false)</f>
        <v>System</v>
      </c>
      <c r="I4123" s="33"/>
      <c r="O4123" s="6" t="s">
        <v>10642</v>
      </c>
      <c r="P4123" s="8" t="str">
        <f t="shared" si="1"/>
        <v/>
      </c>
      <c r="Q4123" s="8" t="str">
        <f t="shared" si="14"/>
        <v/>
      </c>
      <c r="R4123" s="8" t="str">
        <f>if(and(P4123&lt;&gt;"",Q4123&lt;&gt;"newexp",Q4123&lt;&gt;"nostart"),countifs(script_conform_dispatching!A:A,P4123,script_conform_dispatching!B:B,Q4123),"")</f>
        <v/>
      </c>
      <c r="S4123" s="8" t="str">
        <f t="shared" si="3"/>
        <v/>
      </c>
    </row>
    <row r="4124" hidden="1">
      <c r="A4124" s="6" t="s">
        <v>10643</v>
      </c>
      <c r="B4124" s="6" t="s">
        <v>196</v>
      </c>
      <c r="C4124" s="6" t="s">
        <v>1007</v>
      </c>
      <c r="F4124" s="6" t="s">
        <v>415</v>
      </c>
      <c r="G4124" s="6" t="s">
        <v>416</v>
      </c>
      <c r="H4124" s="8" t="str">
        <f>VLOOKUP(C4124,agent_name_matching!A:B,2,false)</f>
        <v>Assessor LLM</v>
      </c>
      <c r="I4124" s="32" t="s">
        <v>1008</v>
      </c>
      <c r="J4124" s="6" t="s">
        <v>418</v>
      </c>
      <c r="L4124" s="6">
        <v>1045.0</v>
      </c>
      <c r="M4124" s="6">
        <v>14.0</v>
      </c>
      <c r="N4124" s="6">
        <v>702.0</v>
      </c>
      <c r="O4124" s="6" t="s">
        <v>10644</v>
      </c>
      <c r="P4124" s="8" t="str">
        <f t="shared" si="1"/>
        <v/>
      </c>
      <c r="Q4124" s="8" t="str">
        <f t="shared" si="14"/>
        <v/>
      </c>
      <c r="R4124" s="8" t="str">
        <f>if(and(P4124&lt;&gt;"",Q4124&lt;&gt;"newexp",Q4124&lt;&gt;"nostart"),countifs(script_conform_dispatching!A:A,P4124,script_conform_dispatching!B:B,Q4124),"")</f>
        <v/>
      </c>
      <c r="S4124" s="8" t="str">
        <f t="shared" si="3"/>
        <v/>
      </c>
    </row>
    <row r="4125" hidden="1">
      <c r="A4125" s="6" t="s">
        <v>10645</v>
      </c>
      <c r="B4125" s="6" t="s">
        <v>196</v>
      </c>
      <c r="C4125" s="6" t="s">
        <v>1011</v>
      </c>
      <c r="F4125" s="6" t="s">
        <v>415</v>
      </c>
      <c r="G4125" s="6" t="s">
        <v>416</v>
      </c>
      <c r="H4125" s="8" t="str">
        <f>VLOOKUP(C4125,agent_name_matching!A:B,2,false)</f>
        <v>Dialog LLM</v>
      </c>
      <c r="I4125" s="32" t="s">
        <v>10646</v>
      </c>
      <c r="J4125" s="6" t="s">
        <v>418</v>
      </c>
      <c r="L4125" s="6">
        <v>1688.0</v>
      </c>
      <c r="M4125" s="6">
        <v>56.0</v>
      </c>
      <c r="N4125" s="6">
        <v>1457.0</v>
      </c>
      <c r="O4125" s="6" t="s">
        <v>10647</v>
      </c>
      <c r="P4125" s="8" t="str">
        <f t="shared" si="1"/>
        <v/>
      </c>
      <c r="Q4125" s="8" t="str">
        <f t="shared" si="14"/>
        <v/>
      </c>
      <c r="R4125" s="8" t="str">
        <f>if(and(P4125&lt;&gt;"",Q4125&lt;&gt;"newexp",Q4125&lt;&gt;"nostart"),countifs(script_conform_dispatching!A:A,P4125,script_conform_dispatching!B:B,Q4125),"")</f>
        <v/>
      </c>
      <c r="S4125" s="8" t="str">
        <f t="shared" si="3"/>
        <v/>
      </c>
    </row>
    <row r="4126" hidden="1">
      <c r="A4126" s="6" t="s">
        <v>10648</v>
      </c>
      <c r="B4126" s="6" t="s">
        <v>196</v>
      </c>
      <c r="C4126" s="6" t="s">
        <v>37</v>
      </c>
      <c r="F4126" s="6" t="s">
        <v>415</v>
      </c>
      <c r="G4126" s="6" t="s">
        <v>416</v>
      </c>
      <c r="H4126" s="8" t="str">
        <f>VLOOKUP(C4126,agent_name_matching!A:B,2,false)</f>
        <v>Patient LLM</v>
      </c>
      <c r="I4126" s="32" t="s">
        <v>10649</v>
      </c>
      <c r="J4126" s="6" t="s">
        <v>418</v>
      </c>
      <c r="K4126" s="6">
        <v>1.0</v>
      </c>
      <c r="L4126" s="6">
        <v>723.0</v>
      </c>
      <c r="M4126" s="6">
        <v>89.0</v>
      </c>
      <c r="N4126" s="6">
        <v>1233.0</v>
      </c>
      <c r="O4126" s="6" t="s">
        <v>10650</v>
      </c>
      <c r="P4126" s="8" t="str">
        <f t="shared" si="1"/>
        <v/>
      </c>
      <c r="Q4126" s="8" t="str">
        <f t="shared" si="14"/>
        <v/>
      </c>
      <c r="R4126" s="8" t="str">
        <f>if(and(P4126&lt;&gt;"",Q4126&lt;&gt;"newexp",Q4126&lt;&gt;"nostart"),countifs(script_conform_dispatching!A:A,P4126,script_conform_dispatching!B:B,Q4126),"")</f>
        <v/>
      </c>
      <c r="S4126" s="8" t="str">
        <f t="shared" si="3"/>
        <v/>
      </c>
    </row>
    <row r="4127" hidden="1">
      <c r="A4127" s="6" t="s">
        <v>10651</v>
      </c>
      <c r="B4127" s="6" t="s">
        <v>196</v>
      </c>
      <c r="C4127" s="6" t="s">
        <v>411</v>
      </c>
      <c r="H4127" s="8" t="str">
        <f>VLOOKUP(C4127,agent_name_matching!A:B,2,false)</f>
        <v>System</v>
      </c>
      <c r="I4127" s="33"/>
      <c r="O4127" s="6" t="s">
        <v>10652</v>
      </c>
      <c r="P4127" s="8" t="str">
        <f t="shared" si="1"/>
        <v/>
      </c>
      <c r="Q4127" s="8" t="str">
        <f t="shared" si="14"/>
        <v/>
      </c>
      <c r="R4127" s="8" t="str">
        <f>if(and(P4127&lt;&gt;"",Q4127&lt;&gt;"newexp",Q4127&lt;&gt;"nostart"),countifs(script_conform_dispatching!A:A,P4127,script_conform_dispatching!B:B,Q4127),"")</f>
        <v/>
      </c>
      <c r="S4127" s="8" t="str">
        <f t="shared" si="3"/>
        <v/>
      </c>
    </row>
    <row r="4128" hidden="1">
      <c r="A4128" s="6" t="s">
        <v>10653</v>
      </c>
      <c r="B4128" s="6" t="s">
        <v>196</v>
      </c>
      <c r="C4128" s="6" t="s">
        <v>1007</v>
      </c>
      <c r="F4128" s="6" t="s">
        <v>415</v>
      </c>
      <c r="G4128" s="6" t="s">
        <v>416</v>
      </c>
      <c r="H4128" s="8" t="str">
        <f>VLOOKUP(C4128,agent_name_matching!A:B,2,false)</f>
        <v>Assessor LLM</v>
      </c>
      <c r="I4128" s="32" t="s">
        <v>1008</v>
      </c>
      <c r="J4128" s="6" t="s">
        <v>418</v>
      </c>
      <c r="L4128" s="6">
        <v>1196.0</v>
      </c>
      <c r="M4128" s="6">
        <v>14.0</v>
      </c>
      <c r="N4128" s="6">
        <v>613.0</v>
      </c>
      <c r="O4128" s="6" t="s">
        <v>10654</v>
      </c>
      <c r="P4128" s="8" t="str">
        <f t="shared" si="1"/>
        <v/>
      </c>
      <c r="Q4128" s="8" t="str">
        <f t="shared" si="14"/>
        <v/>
      </c>
      <c r="R4128" s="8" t="str">
        <f>if(and(P4128&lt;&gt;"",Q4128&lt;&gt;"newexp",Q4128&lt;&gt;"nostart"),countifs(script_conform_dispatching!A:A,P4128,script_conform_dispatching!B:B,Q4128),"")</f>
        <v/>
      </c>
      <c r="S4128" s="8" t="str">
        <f t="shared" si="3"/>
        <v/>
      </c>
    </row>
    <row r="4129" hidden="1">
      <c r="A4129" s="6" t="s">
        <v>10655</v>
      </c>
      <c r="B4129" s="6" t="s">
        <v>196</v>
      </c>
      <c r="C4129" s="6" t="s">
        <v>1011</v>
      </c>
      <c r="F4129" s="6" t="s">
        <v>415</v>
      </c>
      <c r="G4129" s="6" t="s">
        <v>416</v>
      </c>
      <c r="H4129" s="8" t="str">
        <f>VLOOKUP(C4129,agent_name_matching!A:B,2,false)</f>
        <v>Dialog LLM</v>
      </c>
      <c r="I4129" s="32" t="s">
        <v>10656</v>
      </c>
      <c r="J4129" s="6" t="s">
        <v>418</v>
      </c>
      <c r="L4129" s="6">
        <v>2026.0</v>
      </c>
      <c r="M4129" s="6">
        <v>95.0</v>
      </c>
      <c r="N4129" s="6">
        <v>1486.0</v>
      </c>
      <c r="O4129" s="6" t="s">
        <v>10657</v>
      </c>
      <c r="P4129" s="8" t="str">
        <f t="shared" si="1"/>
        <v/>
      </c>
      <c r="Q4129" s="8" t="str">
        <f t="shared" si="14"/>
        <v/>
      </c>
      <c r="R4129" s="8" t="str">
        <f>if(and(P4129&lt;&gt;"",Q4129&lt;&gt;"newexp",Q4129&lt;&gt;"nostart"),countifs(script_conform_dispatching!A:A,P4129,script_conform_dispatching!B:B,Q4129),"")</f>
        <v/>
      </c>
      <c r="S4129" s="8" t="str">
        <f t="shared" si="3"/>
        <v/>
      </c>
    </row>
    <row r="4130" hidden="1">
      <c r="A4130" s="6" t="s">
        <v>10658</v>
      </c>
      <c r="B4130" s="6" t="s">
        <v>196</v>
      </c>
      <c r="C4130" s="6" t="s">
        <v>37</v>
      </c>
      <c r="F4130" s="6" t="s">
        <v>415</v>
      </c>
      <c r="G4130" s="6" t="s">
        <v>416</v>
      </c>
      <c r="H4130" s="8" t="str">
        <f>VLOOKUP(C4130,agent_name_matching!A:B,2,false)</f>
        <v>Patient LLM</v>
      </c>
      <c r="I4130" s="32" t="s">
        <v>10659</v>
      </c>
      <c r="J4130" s="6" t="s">
        <v>418</v>
      </c>
      <c r="K4130" s="6">
        <v>1.0</v>
      </c>
      <c r="L4130" s="6">
        <v>915.0</v>
      </c>
      <c r="M4130" s="6">
        <v>56.0</v>
      </c>
      <c r="N4130" s="6">
        <v>824.0</v>
      </c>
      <c r="O4130" s="6" t="s">
        <v>10660</v>
      </c>
      <c r="P4130" s="8" t="str">
        <f t="shared" si="1"/>
        <v/>
      </c>
      <c r="Q4130" s="8" t="str">
        <f t="shared" si="14"/>
        <v/>
      </c>
      <c r="R4130" s="8" t="str">
        <f>if(and(P4130&lt;&gt;"",Q4130&lt;&gt;"newexp",Q4130&lt;&gt;"nostart"),countifs(script_conform_dispatching!A:A,P4130,script_conform_dispatching!B:B,Q4130),"")</f>
        <v/>
      </c>
      <c r="S4130" s="8" t="str">
        <f t="shared" si="3"/>
        <v/>
      </c>
    </row>
    <row r="4131" hidden="1">
      <c r="A4131" s="6" t="s">
        <v>10661</v>
      </c>
      <c r="B4131" s="6" t="s">
        <v>196</v>
      </c>
      <c r="C4131" s="6" t="s">
        <v>411</v>
      </c>
      <c r="H4131" s="8" t="str">
        <f>VLOOKUP(C4131,agent_name_matching!A:B,2,false)</f>
        <v>System</v>
      </c>
      <c r="I4131" s="33"/>
      <c r="O4131" s="6" t="s">
        <v>10662</v>
      </c>
      <c r="P4131" s="8" t="str">
        <f t="shared" si="1"/>
        <v/>
      </c>
      <c r="Q4131" s="8" t="str">
        <f t="shared" si="14"/>
        <v/>
      </c>
      <c r="R4131" s="8" t="str">
        <f>if(and(P4131&lt;&gt;"",Q4131&lt;&gt;"newexp",Q4131&lt;&gt;"nostart"),countifs(script_conform_dispatching!A:A,P4131,script_conform_dispatching!B:B,Q4131),"")</f>
        <v/>
      </c>
      <c r="S4131" s="8" t="str">
        <f t="shared" si="3"/>
        <v/>
      </c>
    </row>
    <row r="4132" hidden="1">
      <c r="A4132" s="6" t="s">
        <v>10663</v>
      </c>
      <c r="B4132" s="6" t="s">
        <v>196</v>
      </c>
      <c r="C4132" s="6" t="s">
        <v>1007</v>
      </c>
      <c r="F4132" s="6" t="s">
        <v>415</v>
      </c>
      <c r="G4132" s="6" t="s">
        <v>416</v>
      </c>
      <c r="H4132" s="8" t="str">
        <f>VLOOKUP(C4132,agent_name_matching!A:B,2,false)</f>
        <v>Assessor LLM</v>
      </c>
      <c r="I4132" s="32" t="s">
        <v>1040</v>
      </c>
      <c r="J4132" s="6" t="s">
        <v>418</v>
      </c>
      <c r="L4132" s="6">
        <v>1353.0</v>
      </c>
      <c r="M4132" s="6">
        <v>12.0</v>
      </c>
      <c r="N4132" s="6">
        <v>505.0</v>
      </c>
      <c r="O4132" s="6" t="s">
        <v>10664</v>
      </c>
      <c r="P4132" s="8" t="str">
        <f t="shared" si="1"/>
        <v/>
      </c>
      <c r="Q4132" s="8" t="str">
        <f t="shared" si="14"/>
        <v/>
      </c>
      <c r="R4132" s="8" t="str">
        <f>if(and(P4132&lt;&gt;"",Q4132&lt;&gt;"newexp",Q4132&lt;&gt;"nostart"),countifs(script_conform_dispatching!A:A,P4132,script_conform_dispatching!B:B,Q4132),"")</f>
        <v/>
      </c>
      <c r="S4132" s="8" t="str">
        <f t="shared" si="3"/>
        <v/>
      </c>
    </row>
    <row r="4133" hidden="1">
      <c r="A4133" s="6" t="s">
        <v>10665</v>
      </c>
      <c r="B4133" s="6" t="s">
        <v>196</v>
      </c>
      <c r="C4133" s="6" t="s">
        <v>407</v>
      </c>
      <c r="D4133" s="6">
        <v>2.0</v>
      </c>
      <c r="E4133" s="6" t="s">
        <v>445</v>
      </c>
      <c r="H4133" s="8" t="str">
        <f>VLOOKUP(C4133,agent_name_matching!A:B,2,false)</f>
        <v>--</v>
      </c>
      <c r="I4133" s="33"/>
      <c r="O4133" s="6" t="s">
        <v>10666</v>
      </c>
      <c r="P4133" s="8">
        <f t="shared" si="1"/>
        <v>2</v>
      </c>
      <c r="Q4133" s="8">
        <f t="shared" si="14"/>
        <v>3</v>
      </c>
      <c r="R4133" s="8">
        <f>if(and(P4133&lt;&gt;"",Q4133&lt;&gt;"newexp",Q4133&lt;&gt;"nostart"),countifs(script_conform_dispatching!A:A,P4133,script_conform_dispatching!B:B,Q4133),"")</f>
        <v>1</v>
      </c>
      <c r="S4133" s="8" t="str">
        <f t="shared" si="3"/>
        <v/>
      </c>
    </row>
    <row r="4134" hidden="1">
      <c r="A4134" s="6" t="s">
        <v>10667</v>
      </c>
      <c r="B4134" s="6" t="s">
        <v>196</v>
      </c>
      <c r="C4134" s="6" t="s">
        <v>1045</v>
      </c>
      <c r="F4134" s="6" t="s">
        <v>415</v>
      </c>
      <c r="G4134" s="6" t="s">
        <v>416</v>
      </c>
      <c r="H4134" s="8" t="str">
        <f>VLOOKUP(C4134,agent_name_matching!A:B,2,false)</f>
        <v>Dispatcher LLM</v>
      </c>
      <c r="I4134" s="32" t="s">
        <v>1096</v>
      </c>
      <c r="J4134" s="6" t="s">
        <v>418</v>
      </c>
      <c r="L4134" s="6">
        <v>2770.0</v>
      </c>
      <c r="M4134" s="6">
        <v>260.0</v>
      </c>
      <c r="N4134" s="6">
        <v>3046.0</v>
      </c>
      <c r="O4134" s="6" t="s">
        <v>10668</v>
      </c>
      <c r="P4134" s="8" t="str">
        <f t="shared" si="1"/>
        <v/>
      </c>
      <c r="Q4134" s="8" t="str">
        <f t="shared" si="14"/>
        <v/>
      </c>
      <c r="R4134" s="8" t="str">
        <f>if(and(P4134&lt;&gt;"",Q4134&lt;&gt;"newexp",Q4134&lt;&gt;"nostart"),countifs(script_conform_dispatching!A:A,P4134,script_conform_dispatching!B:B,Q4134),"")</f>
        <v/>
      </c>
      <c r="S4134" s="8" t="str">
        <f t="shared" si="3"/>
        <v/>
      </c>
    </row>
    <row r="4135" hidden="1">
      <c r="A4135" s="6" t="s">
        <v>10669</v>
      </c>
      <c r="B4135" s="6" t="s">
        <v>196</v>
      </c>
      <c r="C4135" s="6" t="s">
        <v>407</v>
      </c>
      <c r="D4135" s="6">
        <v>3.0</v>
      </c>
      <c r="E4135" s="6" t="s">
        <v>408</v>
      </c>
      <c r="H4135" s="8" t="str">
        <f>VLOOKUP(C4135,agent_name_matching!A:B,2,false)</f>
        <v>--</v>
      </c>
      <c r="I4135" s="33"/>
      <c r="O4135" s="6" t="s">
        <v>10670</v>
      </c>
      <c r="P4135" s="8" t="str">
        <f t="shared" si="1"/>
        <v/>
      </c>
      <c r="Q4135" s="8" t="str">
        <f t="shared" si="14"/>
        <v/>
      </c>
      <c r="R4135" s="8" t="str">
        <f>if(and(P4135&lt;&gt;"",Q4135&lt;&gt;"newexp",Q4135&lt;&gt;"nostart"),countifs(script_conform_dispatching!A:A,P4135,script_conform_dispatching!B:B,Q4135),"")</f>
        <v/>
      </c>
      <c r="S4135" s="8" t="str">
        <f t="shared" si="3"/>
        <v/>
      </c>
    </row>
    <row r="4136" hidden="1">
      <c r="A4136" s="6" t="s">
        <v>10671</v>
      </c>
      <c r="B4136" s="6" t="s">
        <v>196</v>
      </c>
      <c r="C4136" s="6" t="s">
        <v>1011</v>
      </c>
      <c r="F4136" s="6" t="s">
        <v>415</v>
      </c>
      <c r="G4136" s="6" t="s">
        <v>416</v>
      </c>
      <c r="H4136" s="8" t="str">
        <f>VLOOKUP(C4136,agent_name_matching!A:B,2,false)</f>
        <v>Dialog LLM</v>
      </c>
      <c r="I4136" s="32" t="s">
        <v>10672</v>
      </c>
      <c r="J4136" s="6" t="s">
        <v>418</v>
      </c>
      <c r="L4136" s="6">
        <v>2632.0</v>
      </c>
      <c r="M4136" s="6">
        <v>31.0</v>
      </c>
      <c r="N4136" s="6">
        <v>1121.0</v>
      </c>
      <c r="O4136" s="6" t="s">
        <v>10673</v>
      </c>
      <c r="P4136" s="8" t="str">
        <f t="shared" si="1"/>
        <v/>
      </c>
      <c r="Q4136" s="8" t="str">
        <f t="shared" si="14"/>
        <v/>
      </c>
      <c r="R4136" s="8" t="str">
        <f>if(and(P4136&lt;&gt;"",Q4136&lt;&gt;"newexp",Q4136&lt;&gt;"nostart"),countifs(script_conform_dispatching!A:A,P4136,script_conform_dispatching!B:B,Q4136),"")</f>
        <v/>
      </c>
      <c r="S4136" s="8" t="str">
        <f t="shared" si="3"/>
        <v/>
      </c>
    </row>
    <row r="4137" hidden="1">
      <c r="A4137" s="6" t="s">
        <v>10674</v>
      </c>
      <c r="B4137" s="6" t="s">
        <v>196</v>
      </c>
      <c r="C4137" s="6" t="s">
        <v>450</v>
      </c>
      <c r="F4137" s="6" t="s">
        <v>415</v>
      </c>
      <c r="G4137" s="6" t="s">
        <v>416</v>
      </c>
      <c r="H4137" s="8" t="str">
        <f>VLOOKUP(C4137,agent_name_matching!A:B,2,false)</f>
        <v>Validator LLM</v>
      </c>
      <c r="I4137" s="32" t="s">
        <v>451</v>
      </c>
      <c r="J4137" s="6" t="s">
        <v>452</v>
      </c>
      <c r="L4137" s="6">
        <v>1207.0</v>
      </c>
      <c r="M4137" s="6">
        <v>10.0</v>
      </c>
      <c r="N4137" s="6">
        <v>578.0</v>
      </c>
      <c r="O4137" s="6" t="s">
        <v>10675</v>
      </c>
      <c r="P4137" s="8" t="str">
        <f t="shared" si="1"/>
        <v/>
      </c>
      <c r="Q4137" s="8" t="str">
        <f t="shared" si="14"/>
        <v/>
      </c>
      <c r="R4137" s="8" t="str">
        <f>if(and(P4137&lt;&gt;"",Q4137&lt;&gt;"newexp",Q4137&lt;&gt;"nostart"),countifs(script_conform_dispatching!A:A,P4137,script_conform_dispatching!B:B,Q4137),"")</f>
        <v/>
      </c>
      <c r="S4137" s="8" t="str">
        <f t="shared" si="3"/>
        <v/>
      </c>
    </row>
    <row r="4138" hidden="1">
      <c r="A4138" s="6" t="s">
        <v>10676</v>
      </c>
      <c r="B4138" s="6" t="s">
        <v>196</v>
      </c>
      <c r="C4138" s="6" t="s">
        <v>37</v>
      </c>
      <c r="F4138" s="6" t="s">
        <v>415</v>
      </c>
      <c r="G4138" s="6" t="s">
        <v>416</v>
      </c>
      <c r="H4138" s="8" t="str">
        <f>VLOOKUP(C4138,agent_name_matching!A:B,2,false)</f>
        <v>Patient LLM</v>
      </c>
      <c r="I4138" s="32" t="s">
        <v>10677</v>
      </c>
      <c r="J4138" s="6" t="s">
        <v>418</v>
      </c>
      <c r="K4138" s="6">
        <v>1.0</v>
      </c>
      <c r="L4138" s="6">
        <v>1010.0</v>
      </c>
      <c r="M4138" s="6">
        <v>99.0</v>
      </c>
      <c r="N4138" s="6">
        <v>1648.0</v>
      </c>
      <c r="O4138" s="6" t="s">
        <v>10678</v>
      </c>
      <c r="P4138" s="8" t="str">
        <f t="shared" si="1"/>
        <v/>
      </c>
      <c r="Q4138" s="8" t="str">
        <f t="shared" si="14"/>
        <v/>
      </c>
      <c r="R4138" s="8" t="str">
        <f>if(and(P4138&lt;&gt;"",Q4138&lt;&gt;"newexp",Q4138&lt;&gt;"nostart"),countifs(script_conform_dispatching!A:A,P4138,script_conform_dispatching!B:B,Q4138),"")</f>
        <v/>
      </c>
      <c r="S4138" s="8" t="str">
        <f t="shared" si="3"/>
        <v/>
      </c>
    </row>
    <row r="4139" hidden="1">
      <c r="A4139" s="6" t="s">
        <v>10679</v>
      </c>
      <c r="B4139" s="6" t="s">
        <v>196</v>
      </c>
      <c r="C4139" s="6" t="s">
        <v>411</v>
      </c>
      <c r="H4139" s="8" t="str">
        <f>VLOOKUP(C4139,agent_name_matching!A:B,2,false)</f>
        <v>System</v>
      </c>
      <c r="I4139" s="33"/>
      <c r="O4139" s="6" t="s">
        <v>10680</v>
      </c>
      <c r="P4139" s="8" t="str">
        <f t="shared" si="1"/>
        <v/>
      </c>
      <c r="Q4139" s="8" t="str">
        <f t="shared" si="14"/>
        <v/>
      </c>
      <c r="R4139" s="8" t="str">
        <f>if(and(P4139&lt;&gt;"",Q4139&lt;&gt;"newexp",Q4139&lt;&gt;"nostart"),countifs(script_conform_dispatching!A:A,P4139,script_conform_dispatching!B:B,Q4139),"")</f>
        <v/>
      </c>
      <c r="S4139" s="8" t="str">
        <f t="shared" si="3"/>
        <v/>
      </c>
    </row>
    <row r="4140" hidden="1">
      <c r="A4140" s="6" t="s">
        <v>10681</v>
      </c>
      <c r="B4140" s="6" t="s">
        <v>196</v>
      </c>
      <c r="C4140" s="6" t="s">
        <v>1007</v>
      </c>
      <c r="F4140" s="6" t="s">
        <v>415</v>
      </c>
      <c r="G4140" s="6" t="s">
        <v>416</v>
      </c>
      <c r="H4140" s="8" t="str">
        <f>VLOOKUP(C4140,agent_name_matching!A:B,2,false)</f>
        <v>Assessor LLM</v>
      </c>
      <c r="I4140" s="32" t="s">
        <v>1008</v>
      </c>
      <c r="J4140" s="6" t="s">
        <v>418</v>
      </c>
      <c r="L4140" s="6">
        <v>1599.0</v>
      </c>
      <c r="M4140" s="6">
        <v>14.0</v>
      </c>
      <c r="N4140" s="6">
        <v>612.0</v>
      </c>
      <c r="O4140" s="6" t="s">
        <v>10682</v>
      </c>
      <c r="P4140" s="8" t="str">
        <f t="shared" si="1"/>
        <v/>
      </c>
      <c r="Q4140" s="8" t="str">
        <f t="shared" si="14"/>
        <v/>
      </c>
      <c r="R4140" s="8" t="str">
        <f>if(and(P4140&lt;&gt;"",Q4140&lt;&gt;"newexp",Q4140&lt;&gt;"nostart"),countifs(script_conform_dispatching!A:A,P4140,script_conform_dispatching!B:B,Q4140),"")</f>
        <v/>
      </c>
      <c r="S4140" s="8" t="str">
        <f t="shared" si="3"/>
        <v/>
      </c>
    </row>
    <row r="4141" hidden="1">
      <c r="A4141" s="6" t="s">
        <v>10683</v>
      </c>
      <c r="B4141" s="6" t="s">
        <v>196</v>
      </c>
      <c r="C4141" s="6" t="s">
        <v>1011</v>
      </c>
      <c r="F4141" s="6" t="s">
        <v>415</v>
      </c>
      <c r="G4141" s="6" t="s">
        <v>416</v>
      </c>
      <c r="H4141" s="8" t="str">
        <f>VLOOKUP(C4141,agent_name_matching!A:B,2,false)</f>
        <v>Dialog LLM</v>
      </c>
      <c r="I4141" s="32" t="s">
        <v>10684</v>
      </c>
      <c r="J4141" s="6" t="s">
        <v>418</v>
      </c>
      <c r="L4141" s="6">
        <v>3065.0</v>
      </c>
      <c r="M4141" s="6">
        <v>42.0</v>
      </c>
      <c r="N4141" s="6">
        <v>981.0</v>
      </c>
      <c r="O4141" s="6" t="s">
        <v>10685</v>
      </c>
      <c r="P4141" s="8" t="str">
        <f t="shared" si="1"/>
        <v/>
      </c>
      <c r="Q4141" s="8" t="str">
        <f t="shared" si="14"/>
        <v/>
      </c>
      <c r="R4141" s="8" t="str">
        <f>if(and(P4141&lt;&gt;"",Q4141&lt;&gt;"newexp",Q4141&lt;&gt;"nostart"),countifs(script_conform_dispatching!A:A,P4141,script_conform_dispatching!B:B,Q4141),"")</f>
        <v/>
      </c>
      <c r="S4141" s="8" t="str">
        <f t="shared" si="3"/>
        <v/>
      </c>
    </row>
    <row r="4142" hidden="1">
      <c r="A4142" s="6" t="s">
        <v>10686</v>
      </c>
      <c r="B4142" s="6" t="s">
        <v>196</v>
      </c>
      <c r="C4142" s="6" t="s">
        <v>37</v>
      </c>
      <c r="F4142" s="6" t="s">
        <v>415</v>
      </c>
      <c r="G4142" s="6" t="s">
        <v>416</v>
      </c>
      <c r="H4142" s="8" t="str">
        <f>VLOOKUP(C4142,agent_name_matching!A:B,2,false)</f>
        <v>Patient LLM</v>
      </c>
      <c r="I4142" s="32" t="s">
        <v>10687</v>
      </c>
      <c r="J4142" s="6" t="s">
        <v>418</v>
      </c>
      <c r="K4142" s="6">
        <v>1.0</v>
      </c>
      <c r="L4142" s="6">
        <v>1159.0</v>
      </c>
      <c r="M4142" s="6">
        <v>105.0</v>
      </c>
      <c r="N4142" s="6">
        <v>1444.0</v>
      </c>
      <c r="O4142" s="6" t="s">
        <v>10688</v>
      </c>
      <c r="P4142" s="8" t="str">
        <f t="shared" si="1"/>
        <v/>
      </c>
      <c r="Q4142" s="8" t="str">
        <f t="shared" si="14"/>
        <v/>
      </c>
      <c r="R4142" s="8" t="str">
        <f>if(and(P4142&lt;&gt;"",Q4142&lt;&gt;"newexp",Q4142&lt;&gt;"nostart"),countifs(script_conform_dispatching!A:A,P4142,script_conform_dispatching!B:B,Q4142),"")</f>
        <v/>
      </c>
      <c r="S4142" s="8" t="str">
        <f t="shared" si="3"/>
        <v/>
      </c>
    </row>
    <row r="4143" hidden="1">
      <c r="A4143" s="6" t="s">
        <v>10689</v>
      </c>
      <c r="B4143" s="6" t="s">
        <v>196</v>
      </c>
      <c r="C4143" s="6" t="s">
        <v>411</v>
      </c>
      <c r="H4143" s="8" t="str">
        <f>VLOOKUP(C4143,agent_name_matching!A:B,2,false)</f>
        <v>System</v>
      </c>
      <c r="I4143" s="33"/>
      <c r="O4143" s="6" t="s">
        <v>10690</v>
      </c>
      <c r="P4143" s="8" t="str">
        <f t="shared" si="1"/>
        <v/>
      </c>
      <c r="Q4143" s="8" t="str">
        <f t="shared" si="14"/>
        <v/>
      </c>
      <c r="R4143" s="8" t="str">
        <f>if(and(P4143&lt;&gt;"",Q4143&lt;&gt;"newexp",Q4143&lt;&gt;"nostart"),countifs(script_conform_dispatching!A:A,P4143,script_conform_dispatching!B:B,Q4143),"")</f>
        <v/>
      </c>
      <c r="S4143" s="8" t="str">
        <f t="shared" si="3"/>
        <v/>
      </c>
    </row>
    <row r="4144" hidden="1">
      <c r="A4144" s="6" t="s">
        <v>10691</v>
      </c>
      <c r="B4144" s="6" t="s">
        <v>196</v>
      </c>
      <c r="C4144" s="6" t="s">
        <v>1007</v>
      </c>
      <c r="F4144" s="6" t="s">
        <v>415</v>
      </c>
      <c r="G4144" s="6" t="s">
        <v>416</v>
      </c>
      <c r="H4144" s="8" t="str">
        <f>VLOOKUP(C4144,agent_name_matching!A:B,2,false)</f>
        <v>Assessor LLM</v>
      </c>
      <c r="I4144" s="32" t="s">
        <v>1008</v>
      </c>
      <c r="J4144" s="6" t="s">
        <v>418</v>
      </c>
      <c r="L4144" s="6">
        <v>1752.0</v>
      </c>
      <c r="M4144" s="6">
        <v>14.0</v>
      </c>
      <c r="N4144" s="6">
        <v>790.0</v>
      </c>
      <c r="O4144" s="6" t="s">
        <v>10692</v>
      </c>
      <c r="P4144" s="8" t="str">
        <f t="shared" si="1"/>
        <v/>
      </c>
      <c r="Q4144" s="8" t="str">
        <f t="shared" si="14"/>
        <v/>
      </c>
      <c r="R4144" s="8" t="str">
        <f>if(and(P4144&lt;&gt;"",Q4144&lt;&gt;"newexp",Q4144&lt;&gt;"nostart"),countifs(script_conform_dispatching!A:A,P4144,script_conform_dispatching!B:B,Q4144),"")</f>
        <v/>
      </c>
      <c r="S4144" s="8" t="str">
        <f t="shared" si="3"/>
        <v/>
      </c>
    </row>
    <row r="4145" hidden="1">
      <c r="A4145" s="6" t="s">
        <v>10693</v>
      </c>
      <c r="B4145" s="6" t="s">
        <v>196</v>
      </c>
      <c r="C4145" s="6" t="s">
        <v>1011</v>
      </c>
      <c r="F4145" s="6" t="s">
        <v>415</v>
      </c>
      <c r="G4145" s="6" t="s">
        <v>416</v>
      </c>
      <c r="H4145" s="8" t="str">
        <f>VLOOKUP(C4145,agent_name_matching!A:B,2,false)</f>
        <v>Dialog LLM</v>
      </c>
      <c r="I4145" s="32" t="s">
        <v>10694</v>
      </c>
      <c r="J4145" s="6" t="s">
        <v>418</v>
      </c>
      <c r="L4145" s="6">
        <v>3515.0</v>
      </c>
      <c r="M4145" s="6">
        <v>53.0</v>
      </c>
      <c r="N4145" s="6">
        <v>1532.0</v>
      </c>
      <c r="O4145" s="6" t="s">
        <v>10695</v>
      </c>
      <c r="P4145" s="8" t="str">
        <f t="shared" si="1"/>
        <v/>
      </c>
      <c r="Q4145" s="8" t="str">
        <f t="shared" si="14"/>
        <v/>
      </c>
      <c r="R4145" s="8" t="str">
        <f>if(and(P4145&lt;&gt;"",Q4145&lt;&gt;"newexp",Q4145&lt;&gt;"nostart"),countifs(script_conform_dispatching!A:A,P4145,script_conform_dispatching!B:B,Q4145),"")</f>
        <v/>
      </c>
      <c r="S4145" s="8" t="str">
        <f t="shared" si="3"/>
        <v/>
      </c>
    </row>
    <row r="4146" hidden="1">
      <c r="A4146" s="6" t="s">
        <v>10696</v>
      </c>
      <c r="B4146" s="6" t="s">
        <v>196</v>
      </c>
      <c r="C4146" s="6" t="s">
        <v>37</v>
      </c>
      <c r="F4146" s="6" t="s">
        <v>415</v>
      </c>
      <c r="G4146" s="6" t="s">
        <v>416</v>
      </c>
      <c r="H4146" s="8" t="str">
        <f>VLOOKUP(C4146,agent_name_matching!A:B,2,false)</f>
        <v>Patient LLM</v>
      </c>
      <c r="I4146" s="32" t="s">
        <v>10697</v>
      </c>
      <c r="J4146" s="6" t="s">
        <v>418</v>
      </c>
      <c r="K4146" s="6">
        <v>1.0</v>
      </c>
      <c r="L4146" s="6">
        <v>1325.0</v>
      </c>
      <c r="M4146" s="6">
        <v>106.0</v>
      </c>
      <c r="N4146" s="6">
        <v>1487.0</v>
      </c>
      <c r="O4146" s="6" t="s">
        <v>10698</v>
      </c>
      <c r="P4146" s="8" t="str">
        <f t="shared" si="1"/>
        <v/>
      </c>
      <c r="Q4146" s="8" t="str">
        <f t="shared" si="14"/>
        <v/>
      </c>
      <c r="R4146" s="8" t="str">
        <f>if(and(P4146&lt;&gt;"",Q4146&lt;&gt;"newexp",Q4146&lt;&gt;"nostart"),countifs(script_conform_dispatching!A:A,P4146,script_conform_dispatching!B:B,Q4146),"")</f>
        <v/>
      </c>
      <c r="S4146" s="8" t="str">
        <f t="shared" si="3"/>
        <v/>
      </c>
    </row>
    <row r="4147" hidden="1">
      <c r="A4147" s="6" t="s">
        <v>10699</v>
      </c>
      <c r="B4147" s="6" t="s">
        <v>196</v>
      </c>
      <c r="C4147" s="6" t="s">
        <v>411</v>
      </c>
      <c r="H4147" s="8" t="str">
        <f>VLOOKUP(C4147,agent_name_matching!A:B,2,false)</f>
        <v>System</v>
      </c>
      <c r="I4147" s="33"/>
      <c r="O4147" s="6" t="s">
        <v>10700</v>
      </c>
      <c r="P4147" s="8" t="str">
        <f t="shared" si="1"/>
        <v/>
      </c>
      <c r="Q4147" s="8" t="str">
        <f t="shared" si="14"/>
        <v/>
      </c>
      <c r="R4147" s="8" t="str">
        <f>if(and(P4147&lt;&gt;"",Q4147&lt;&gt;"newexp",Q4147&lt;&gt;"nostart"),countifs(script_conform_dispatching!A:A,P4147,script_conform_dispatching!B:B,Q4147),"")</f>
        <v/>
      </c>
      <c r="S4147" s="8" t="str">
        <f t="shared" si="3"/>
        <v/>
      </c>
    </row>
    <row r="4148" hidden="1">
      <c r="A4148" s="6" t="s">
        <v>10701</v>
      </c>
      <c r="B4148" s="6" t="s">
        <v>196</v>
      </c>
      <c r="C4148" s="6" t="s">
        <v>1007</v>
      </c>
      <c r="F4148" s="6" t="s">
        <v>415</v>
      </c>
      <c r="G4148" s="6" t="s">
        <v>416</v>
      </c>
      <c r="H4148" s="8" t="str">
        <f>VLOOKUP(C4148,agent_name_matching!A:B,2,false)</f>
        <v>Assessor LLM</v>
      </c>
      <c r="I4148" s="32" t="s">
        <v>1008</v>
      </c>
      <c r="J4148" s="6" t="s">
        <v>418</v>
      </c>
      <c r="L4148" s="6">
        <v>1917.0</v>
      </c>
      <c r="M4148" s="6">
        <v>14.0</v>
      </c>
      <c r="N4148" s="6">
        <v>741.0</v>
      </c>
      <c r="O4148" s="6" t="s">
        <v>10702</v>
      </c>
      <c r="P4148" s="8" t="str">
        <f t="shared" si="1"/>
        <v/>
      </c>
      <c r="Q4148" s="8" t="str">
        <f t="shared" si="14"/>
        <v/>
      </c>
      <c r="R4148" s="8" t="str">
        <f>if(and(P4148&lt;&gt;"",Q4148&lt;&gt;"newexp",Q4148&lt;&gt;"nostart"),countifs(script_conform_dispatching!A:A,P4148,script_conform_dispatching!B:B,Q4148),"")</f>
        <v/>
      </c>
      <c r="S4148" s="8" t="str">
        <f t="shared" si="3"/>
        <v/>
      </c>
    </row>
    <row r="4149" hidden="1">
      <c r="A4149" s="6" t="s">
        <v>10703</v>
      </c>
      <c r="B4149" s="6" t="s">
        <v>196</v>
      </c>
      <c r="C4149" s="6" t="s">
        <v>1011</v>
      </c>
      <c r="F4149" s="6" t="s">
        <v>415</v>
      </c>
      <c r="G4149" s="6" t="s">
        <v>416</v>
      </c>
      <c r="H4149" s="8" t="str">
        <f>VLOOKUP(C4149,agent_name_matching!A:B,2,false)</f>
        <v>Dialog LLM</v>
      </c>
      <c r="I4149" s="32" t="s">
        <v>10704</v>
      </c>
      <c r="J4149" s="6" t="s">
        <v>418</v>
      </c>
      <c r="L4149" s="6">
        <v>3977.0</v>
      </c>
      <c r="M4149" s="6">
        <v>67.0</v>
      </c>
      <c r="N4149" s="6">
        <v>1519.0</v>
      </c>
      <c r="O4149" s="6" t="s">
        <v>10705</v>
      </c>
      <c r="P4149" s="8" t="str">
        <f t="shared" si="1"/>
        <v/>
      </c>
      <c r="Q4149" s="8" t="str">
        <f t="shared" si="14"/>
        <v/>
      </c>
      <c r="R4149" s="8" t="str">
        <f>if(and(P4149&lt;&gt;"",Q4149&lt;&gt;"newexp",Q4149&lt;&gt;"nostart"),countifs(script_conform_dispatching!A:A,P4149,script_conform_dispatching!B:B,Q4149),"")</f>
        <v/>
      </c>
      <c r="S4149" s="8" t="str">
        <f t="shared" si="3"/>
        <v/>
      </c>
    </row>
    <row r="4150" hidden="1">
      <c r="A4150" s="6" t="s">
        <v>10706</v>
      </c>
      <c r="B4150" s="6" t="s">
        <v>196</v>
      </c>
      <c r="C4150" s="6" t="s">
        <v>37</v>
      </c>
      <c r="F4150" s="6" t="s">
        <v>415</v>
      </c>
      <c r="G4150" s="6" t="s">
        <v>416</v>
      </c>
      <c r="H4150" s="8" t="str">
        <f>VLOOKUP(C4150,agent_name_matching!A:B,2,false)</f>
        <v>Patient LLM</v>
      </c>
      <c r="I4150" s="32" t="s">
        <v>10707</v>
      </c>
      <c r="J4150" s="6" t="s">
        <v>418</v>
      </c>
      <c r="K4150" s="6">
        <v>1.0</v>
      </c>
      <c r="L4150" s="6">
        <v>1506.0</v>
      </c>
      <c r="M4150" s="6">
        <v>116.0</v>
      </c>
      <c r="N4150" s="6">
        <v>2130.0</v>
      </c>
      <c r="O4150" s="6" t="s">
        <v>10708</v>
      </c>
      <c r="P4150" s="8" t="str">
        <f t="shared" si="1"/>
        <v/>
      </c>
      <c r="Q4150" s="8" t="str">
        <f t="shared" si="14"/>
        <v/>
      </c>
      <c r="R4150" s="8" t="str">
        <f>if(and(P4150&lt;&gt;"",Q4150&lt;&gt;"newexp",Q4150&lt;&gt;"nostart"),countifs(script_conform_dispatching!A:A,P4150,script_conform_dispatching!B:B,Q4150),"")</f>
        <v/>
      </c>
      <c r="S4150" s="8" t="str">
        <f t="shared" si="3"/>
        <v/>
      </c>
    </row>
    <row r="4151" hidden="1">
      <c r="A4151" s="6" t="s">
        <v>10709</v>
      </c>
      <c r="B4151" s="6" t="s">
        <v>196</v>
      </c>
      <c r="C4151" s="6" t="s">
        <v>411</v>
      </c>
      <c r="H4151" s="8" t="str">
        <f>VLOOKUP(C4151,agent_name_matching!A:B,2,false)</f>
        <v>System</v>
      </c>
      <c r="I4151" s="33"/>
      <c r="O4151" s="6" t="s">
        <v>10710</v>
      </c>
      <c r="P4151" s="8" t="str">
        <f t="shared" si="1"/>
        <v/>
      </c>
      <c r="Q4151" s="8" t="str">
        <f t="shared" si="14"/>
        <v/>
      </c>
      <c r="R4151" s="8" t="str">
        <f>if(and(P4151&lt;&gt;"",Q4151&lt;&gt;"newexp",Q4151&lt;&gt;"nostart"),countifs(script_conform_dispatching!A:A,P4151,script_conform_dispatching!B:B,Q4151),"")</f>
        <v/>
      </c>
      <c r="S4151" s="8" t="str">
        <f t="shared" si="3"/>
        <v/>
      </c>
    </row>
    <row r="4152" hidden="1">
      <c r="A4152" s="6" t="s">
        <v>10711</v>
      </c>
      <c r="B4152" s="6" t="s">
        <v>196</v>
      </c>
      <c r="C4152" s="6" t="s">
        <v>1007</v>
      </c>
      <c r="F4152" s="6" t="s">
        <v>415</v>
      </c>
      <c r="G4152" s="6" t="s">
        <v>416</v>
      </c>
      <c r="H4152" s="8" t="str">
        <f>VLOOKUP(C4152,agent_name_matching!A:B,2,false)</f>
        <v>Assessor LLM</v>
      </c>
      <c r="I4152" s="32" t="s">
        <v>1008</v>
      </c>
      <c r="J4152" s="6" t="s">
        <v>418</v>
      </c>
      <c r="L4152" s="6">
        <v>2106.0</v>
      </c>
      <c r="M4152" s="6">
        <v>14.0</v>
      </c>
      <c r="N4152" s="6">
        <v>756.0</v>
      </c>
      <c r="O4152" s="6" t="s">
        <v>10712</v>
      </c>
      <c r="P4152" s="8" t="str">
        <f t="shared" si="1"/>
        <v/>
      </c>
      <c r="Q4152" s="8" t="str">
        <f t="shared" si="14"/>
        <v/>
      </c>
      <c r="R4152" s="8" t="str">
        <f>if(and(P4152&lt;&gt;"",Q4152&lt;&gt;"newexp",Q4152&lt;&gt;"nostart"),countifs(script_conform_dispatching!A:A,P4152,script_conform_dispatching!B:B,Q4152),"")</f>
        <v/>
      </c>
      <c r="S4152" s="8" t="str">
        <f t="shared" si="3"/>
        <v/>
      </c>
    </row>
    <row r="4153" hidden="1">
      <c r="A4153" s="6" t="s">
        <v>10713</v>
      </c>
      <c r="B4153" s="6" t="s">
        <v>196</v>
      </c>
      <c r="C4153" s="6" t="s">
        <v>1011</v>
      </c>
      <c r="F4153" s="6" t="s">
        <v>415</v>
      </c>
      <c r="G4153" s="6" t="s">
        <v>416</v>
      </c>
      <c r="H4153" s="8" t="str">
        <f>VLOOKUP(C4153,agent_name_matching!A:B,2,false)</f>
        <v>Dialog LLM</v>
      </c>
      <c r="I4153" s="32" t="s">
        <v>10714</v>
      </c>
      <c r="J4153" s="6" t="s">
        <v>418</v>
      </c>
      <c r="L4153" s="6">
        <v>4463.0</v>
      </c>
      <c r="M4153" s="6">
        <v>85.0</v>
      </c>
      <c r="N4153" s="6">
        <v>1393.0</v>
      </c>
      <c r="O4153" s="6" t="s">
        <v>10715</v>
      </c>
      <c r="P4153" s="8" t="str">
        <f t="shared" si="1"/>
        <v/>
      </c>
      <c r="Q4153" s="8" t="str">
        <f t="shared" si="14"/>
        <v/>
      </c>
      <c r="R4153" s="8" t="str">
        <f>if(and(P4153&lt;&gt;"",Q4153&lt;&gt;"newexp",Q4153&lt;&gt;"nostart"),countifs(script_conform_dispatching!A:A,P4153,script_conform_dispatching!B:B,Q4153),"")</f>
        <v/>
      </c>
      <c r="S4153" s="8" t="str">
        <f t="shared" si="3"/>
        <v/>
      </c>
    </row>
    <row r="4154" hidden="1">
      <c r="A4154" s="6" t="s">
        <v>10716</v>
      </c>
      <c r="B4154" s="6" t="s">
        <v>196</v>
      </c>
      <c r="C4154" s="6" t="s">
        <v>37</v>
      </c>
      <c r="F4154" s="6" t="s">
        <v>415</v>
      </c>
      <c r="G4154" s="6" t="s">
        <v>416</v>
      </c>
      <c r="H4154" s="8" t="str">
        <f>VLOOKUP(C4154,agent_name_matching!A:B,2,false)</f>
        <v>Patient LLM</v>
      </c>
      <c r="I4154" s="32" t="s">
        <v>10717</v>
      </c>
      <c r="J4154" s="6" t="s">
        <v>418</v>
      </c>
      <c r="K4154" s="6">
        <v>1.0</v>
      </c>
      <c r="L4154" s="6">
        <v>1715.0</v>
      </c>
      <c r="M4154" s="6">
        <v>109.0</v>
      </c>
      <c r="N4154" s="6">
        <v>2435.0</v>
      </c>
      <c r="O4154" s="6" t="s">
        <v>10718</v>
      </c>
      <c r="P4154" s="8" t="str">
        <f t="shared" si="1"/>
        <v/>
      </c>
      <c r="Q4154" s="8" t="str">
        <f t="shared" si="14"/>
        <v/>
      </c>
      <c r="R4154" s="8" t="str">
        <f>if(and(P4154&lt;&gt;"",Q4154&lt;&gt;"newexp",Q4154&lt;&gt;"nostart"),countifs(script_conform_dispatching!A:A,P4154,script_conform_dispatching!B:B,Q4154),"")</f>
        <v/>
      </c>
      <c r="S4154" s="8" t="str">
        <f t="shared" si="3"/>
        <v/>
      </c>
    </row>
    <row r="4155" hidden="1">
      <c r="A4155" s="6" t="s">
        <v>10719</v>
      </c>
      <c r="B4155" s="6" t="s">
        <v>196</v>
      </c>
      <c r="C4155" s="6" t="s">
        <v>411</v>
      </c>
      <c r="H4155" s="8" t="str">
        <f>VLOOKUP(C4155,agent_name_matching!A:B,2,false)</f>
        <v>System</v>
      </c>
      <c r="I4155" s="33"/>
      <c r="O4155" s="6" t="s">
        <v>10720</v>
      </c>
      <c r="P4155" s="8" t="str">
        <f t="shared" si="1"/>
        <v/>
      </c>
      <c r="Q4155" s="8" t="str">
        <f t="shared" si="14"/>
        <v/>
      </c>
      <c r="R4155" s="8" t="str">
        <f>if(and(P4155&lt;&gt;"",Q4155&lt;&gt;"newexp",Q4155&lt;&gt;"nostart"),countifs(script_conform_dispatching!A:A,P4155,script_conform_dispatching!B:B,Q4155),"")</f>
        <v/>
      </c>
      <c r="S4155" s="8" t="str">
        <f t="shared" si="3"/>
        <v/>
      </c>
    </row>
    <row r="4156" hidden="1">
      <c r="A4156" s="6" t="s">
        <v>10721</v>
      </c>
      <c r="B4156" s="6" t="s">
        <v>196</v>
      </c>
      <c r="C4156" s="6" t="s">
        <v>1007</v>
      </c>
      <c r="F4156" s="6" t="s">
        <v>415</v>
      </c>
      <c r="G4156" s="6" t="s">
        <v>416</v>
      </c>
      <c r="H4156" s="8" t="str">
        <f>VLOOKUP(C4156,agent_name_matching!A:B,2,false)</f>
        <v>Assessor LLM</v>
      </c>
      <c r="I4156" s="32" t="s">
        <v>1008</v>
      </c>
      <c r="J4156" s="6" t="s">
        <v>418</v>
      </c>
      <c r="L4156" s="6">
        <v>2306.0</v>
      </c>
      <c r="M4156" s="6">
        <v>14.0</v>
      </c>
      <c r="N4156" s="6">
        <v>644.0</v>
      </c>
      <c r="O4156" s="6" t="s">
        <v>10722</v>
      </c>
      <c r="P4156" s="8" t="str">
        <f t="shared" si="1"/>
        <v/>
      </c>
      <c r="Q4156" s="8" t="str">
        <f t="shared" si="14"/>
        <v/>
      </c>
      <c r="R4156" s="8" t="str">
        <f>if(and(P4156&lt;&gt;"",Q4156&lt;&gt;"newexp",Q4156&lt;&gt;"nostart"),countifs(script_conform_dispatching!A:A,P4156,script_conform_dispatching!B:B,Q4156),"")</f>
        <v/>
      </c>
      <c r="S4156" s="8" t="str">
        <f t="shared" si="3"/>
        <v/>
      </c>
    </row>
    <row r="4157" hidden="1">
      <c r="A4157" s="6" t="s">
        <v>10723</v>
      </c>
      <c r="B4157" s="6" t="s">
        <v>196</v>
      </c>
      <c r="C4157" s="6" t="s">
        <v>1011</v>
      </c>
      <c r="F4157" s="6" t="s">
        <v>415</v>
      </c>
      <c r="G4157" s="6" t="s">
        <v>416</v>
      </c>
      <c r="H4157" s="8" t="str">
        <f>VLOOKUP(C4157,agent_name_matching!A:B,2,false)</f>
        <v>Dialog LLM</v>
      </c>
      <c r="I4157" s="32" t="s">
        <v>10724</v>
      </c>
      <c r="J4157" s="6" t="s">
        <v>418</v>
      </c>
      <c r="L4157" s="6">
        <v>4960.0</v>
      </c>
      <c r="M4157" s="6">
        <v>158.0</v>
      </c>
      <c r="N4157" s="6">
        <v>2331.0</v>
      </c>
      <c r="O4157" s="6" t="s">
        <v>10725</v>
      </c>
      <c r="P4157" s="8" t="str">
        <f t="shared" si="1"/>
        <v/>
      </c>
      <c r="Q4157" s="8" t="str">
        <f t="shared" si="14"/>
        <v/>
      </c>
      <c r="R4157" s="8" t="str">
        <f>if(and(P4157&lt;&gt;"",Q4157&lt;&gt;"newexp",Q4157&lt;&gt;"nostart"),countifs(script_conform_dispatching!A:A,P4157,script_conform_dispatching!B:B,Q4157),"")</f>
        <v/>
      </c>
      <c r="S4157" s="8" t="str">
        <f t="shared" si="3"/>
        <v/>
      </c>
    </row>
    <row r="4158" hidden="1">
      <c r="A4158" s="6" t="s">
        <v>10726</v>
      </c>
      <c r="B4158" s="6" t="s">
        <v>196</v>
      </c>
      <c r="C4158" s="6" t="s">
        <v>37</v>
      </c>
      <c r="F4158" s="6" t="s">
        <v>415</v>
      </c>
      <c r="G4158" s="6" t="s">
        <v>416</v>
      </c>
      <c r="H4158" s="8" t="str">
        <f>VLOOKUP(C4158,agent_name_matching!A:B,2,false)</f>
        <v>Patient LLM</v>
      </c>
      <c r="I4158" s="32" t="s">
        <v>10727</v>
      </c>
      <c r="J4158" s="6" t="s">
        <v>418</v>
      </c>
      <c r="K4158" s="6">
        <v>1.0</v>
      </c>
      <c r="L4158" s="6">
        <v>1990.0</v>
      </c>
      <c r="M4158" s="6">
        <v>43.0</v>
      </c>
      <c r="N4158" s="6">
        <v>1022.0</v>
      </c>
      <c r="O4158" s="6" t="s">
        <v>10728</v>
      </c>
      <c r="P4158" s="8" t="str">
        <f t="shared" si="1"/>
        <v/>
      </c>
      <c r="Q4158" s="8" t="str">
        <f t="shared" si="14"/>
        <v/>
      </c>
      <c r="R4158" s="8" t="str">
        <f>if(and(P4158&lt;&gt;"",Q4158&lt;&gt;"newexp",Q4158&lt;&gt;"nostart"),countifs(script_conform_dispatching!A:A,P4158,script_conform_dispatching!B:B,Q4158),"")</f>
        <v/>
      </c>
      <c r="S4158" s="8" t="str">
        <f t="shared" si="3"/>
        <v/>
      </c>
    </row>
    <row r="4159" hidden="1">
      <c r="A4159" s="6" t="s">
        <v>10729</v>
      </c>
      <c r="B4159" s="6" t="s">
        <v>196</v>
      </c>
      <c r="C4159" s="6" t="s">
        <v>411</v>
      </c>
      <c r="H4159" s="8" t="str">
        <f>VLOOKUP(C4159,agent_name_matching!A:B,2,false)</f>
        <v>System</v>
      </c>
      <c r="I4159" s="33"/>
      <c r="O4159" s="6" t="s">
        <v>10730</v>
      </c>
      <c r="P4159" s="8" t="str">
        <f t="shared" si="1"/>
        <v/>
      </c>
      <c r="Q4159" s="8" t="str">
        <f t="shared" si="14"/>
        <v/>
      </c>
      <c r="R4159" s="8" t="str">
        <f>if(and(P4159&lt;&gt;"",Q4159&lt;&gt;"newexp",Q4159&lt;&gt;"nostart"),countifs(script_conform_dispatching!A:A,P4159,script_conform_dispatching!B:B,Q4159),"")</f>
        <v/>
      </c>
      <c r="S4159" s="8" t="str">
        <f t="shared" si="3"/>
        <v/>
      </c>
    </row>
    <row r="4160" hidden="1">
      <c r="A4160" s="6" t="s">
        <v>10731</v>
      </c>
      <c r="B4160" s="6" t="s">
        <v>196</v>
      </c>
      <c r="C4160" s="6" t="s">
        <v>1007</v>
      </c>
      <c r="F4160" s="6" t="s">
        <v>415</v>
      </c>
      <c r="G4160" s="6" t="s">
        <v>416</v>
      </c>
      <c r="H4160" s="8" t="str">
        <f>VLOOKUP(C4160,agent_name_matching!A:B,2,false)</f>
        <v>Assessor LLM</v>
      </c>
      <c r="I4160" s="32" t="s">
        <v>1040</v>
      </c>
      <c r="J4160" s="6" t="s">
        <v>418</v>
      </c>
      <c r="L4160" s="6">
        <v>2512.0</v>
      </c>
      <c r="M4160" s="6">
        <v>12.0</v>
      </c>
      <c r="N4160" s="6">
        <v>741.0</v>
      </c>
      <c r="O4160" s="6" t="s">
        <v>10732</v>
      </c>
      <c r="P4160" s="8" t="str">
        <f t="shared" si="1"/>
        <v/>
      </c>
      <c r="Q4160" s="8" t="str">
        <f t="shared" si="14"/>
        <v/>
      </c>
      <c r="R4160" s="8" t="str">
        <f>if(and(P4160&lt;&gt;"",Q4160&lt;&gt;"newexp",Q4160&lt;&gt;"nostart"),countifs(script_conform_dispatching!A:A,P4160,script_conform_dispatching!B:B,Q4160),"")</f>
        <v/>
      </c>
      <c r="S4160" s="8" t="str">
        <f t="shared" si="3"/>
        <v/>
      </c>
    </row>
    <row r="4161" hidden="1">
      <c r="A4161" s="6" t="s">
        <v>10733</v>
      </c>
      <c r="B4161" s="6" t="s">
        <v>196</v>
      </c>
      <c r="C4161" s="6" t="s">
        <v>407</v>
      </c>
      <c r="D4161" s="6">
        <v>3.0</v>
      </c>
      <c r="E4161" s="6" t="s">
        <v>445</v>
      </c>
      <c r="H4161" s="8" t="str">
        <f>VLOOKUP(C4161,agent_name_matching!A:B,2,false)</f>
        <v>--</v>
      </c>
      <c r="I4161" s="33"/>
      <c r="O4161" s="6" t="s">
        <v>10734</v>
      </c>
      <c r="P4161" s="8">
        <f t="shared" si="1"/>
        <v>3</v>
      </c>
      <c r="Q4161" s="8">
        <f t="shared" si="14"/>
        <v>4</v>
      </c>
      <c r="R4161" s="8">
        <f>if(and(P4161&lt;&gt;"",Q4161&lt;&gt;"newexp",Q4161&lt;&gt;"nostart"),countifs(script_conform_dispatching!A:A,P4161,script_conform_dispatching!B:B,Q4161),"")</f>
        <v>1</v>
      </c>
      <c r="S4161" s="8" t="str">
        <f t="shared" si="3"/>
        <v/>
      </c>
    </row>
    <row r="4162" hidden="1">
      <c r="A4162" s="6" t="s">
        <v>10735</v>
      </c>
      <c r="B4162" s="6" t="s">
        <v>196</v>
      </c>
      <c r="C4162" s="6" t="s">
        <v>1045</v>
      </c>
      <c r="F4162" s="6" t="s">
        <v>415</v>
      </c>
      <c r="G4162" s="6" t="s">
        <v>416</v>
      </c>
      <c r="H4162" s="8" t="str">
        <f>VLOOKUP(C4162,agent_name_matching!A:B,2,false)</f>
        <v>Dispatcher LLM</v>
      </c>
      <c r="I4162" s="32" t="s">
        <v>1165</v>
      </c>
      <c r="J4162" s="6" t="s">
        <v>418</v>
      </c>
      <c r="L4162" s="6">
        <v>3929.0</v>
      </c>
      <c r="M4162" s="6">
        <v>210.0</v>
      </c>
      <c r="N4162" s="6">
        <v>2556.0</v>
      </c>
      <c r="O4162" s="6" t="s">
        <v>10736</v>
      </c>
      <c r="P4162" s="8" t="str">
        <f t="shared" si="1"/>
        <v/>
      </c>
      <c r="Q4162" s="8" t="str">
        <f t="shared" si="14"/>
        <v/>
      </c>
      <c r="R4162" s="8" t="str">
        <f>if(and(P4162&lt;&gt;"",Q4162&lt;&gt;"newexp",Q4162&lt;&gt;"nostart"),countifs(script_conform_dispatching!A:A,P4162,script_conform_dispatching!B:B,Q4162),"")</f>
        <v/>
      </c>
      <c r="S4162" s="8" t="str">
        <f t="shared" si="3"/>
        <v/>
      </c>
    </row>
    <row r="4163" hidden="1">
      <c r="A4163" s="6" t="s">
        <v>10737</v>
      </c>
      <c r="B4163" s="6" t="s">
        <v>196</v>
      </c>
      <c r="C4163" s="6" t="s">
        <v>407</v>
      </c>
      <c r="D4163" s="6">
        <v>4.0</v>
      </c>
      <c r="E4163" s="6" t="s">
        <v>408</v>
      </c>
      <c r="H4163" s="8" t="str">
        <f>VLOOKUP(C4163,agent_name_matching!A:B,2,false)</f>
        <v>--</v>
      </c>
      <c r="I4163" s="33"/>
      <c r="O4163" s="6" t="s">
        <v>10738</v>
      </c>
      <c r="P4163" s="8" t="str">
        <f t="shared" si="1"/>
        <v/>
      </c>
      <c r="Q4163" s="8" t="str">
        <f t="shared" si="14"/>
        <v/>
      </c>
      <c r="R4163" s="8" t="str">
        <f>if(and(P4163&lt;&gt;"",Q4163&lt;&gt;"newexp",Q4163&lt;&gt;"nostart"),countifs(script_conform_dispatching!A:A,P4163,script_conform_dispatching!B:B,Q4163),"")</f>
        <v/>
      </c>
      <c r="S4163" s="8" t="str">
        <f t="shared" si="3"/>
        <v/>
      </c>
    </row>
    <row r="4164" hidden="1">
      <c r="A4164" s="6" t="s">
        <v>10739</v>
      </c>
      <c r="B4164" s="6" t="s">
        <v>196</v>
      </c>
      <c r="C4164" s="6" t="s">
        <v>1011</v>
      </c>
      <c r="F4164" s="6" t="s">
        <v>415</v>
      </c>
      <c r="G4164" s="6" t="s">
        <v>416</v>
      </c>
      <c r="H4164" s="8" t="str">
        <f>VLOOKUP(C4164,agent_name_matching!A:B,2,false)</f>
        <v>Dialog LLM</v>
      </c>
      <c r="I4164" s="32" t="s">
        <v>10740</v>
      </c>
      <c r="J4164" s="6" t="s">
        <v>418</v>
      </c>
      <c r="L4164" s="6">
        <v>5675.0</v>
      </c>
      <c r="M4164" s="6">
        <v>115.0</v>
      </c>
      <c r="N4164" s="6">
        <v>1951.0</v>
      </c>
      <c r="O4164" s="6" t="s">
        <v>10741</v>
      </c>
      <c r="P4164" s="8" t="str">
        <f t="shared" si="1"/>
        <v/>
      </c>
      <c r="Q4164" s="8" t="str">
        <f t="shared" si="14"/>
        <v/>
      </c>
      <c r="R4164" s="8" t="str">
        <f>if(and(P4164&lt;&gt;"",Q4164&lt;&gt;"newexp",Q4164&lt;&gt;"nostart"),countifs(script_conform_dispatching!A:A,P4164,script_conform_dispatching!B:B,Q4164),"")</f>
        <v/>
      </c>
      <c r="S4164" s="8" t="str">
        <f t="shared" si="3"/>
        <v/>
      </c>
    </row>
    <row r="4165" hidden="1">
      <c r="A4165" s="6" t="s">
        <v>10742</v>
      </c>
      <c r="B4165" s="6" t="s">
        <v>196</v>
      </c>
      <c r="C4165" s="6" t="s">
        <v>450</v>
      </c>
      <c r="F4165" s="6" t="s">
        <v>415</v>
      </c>
      <c r="G4165" s="6" t="s">
        <v>416</v>
      </c>
      <c r="H4165" s="8" t="str">
        <f>VLOOKUP(C4165,agent_name_matching!A:B,2,false)</f>
        <v>Validator LLM</v>
      </c>
      <c r="I4165" s="32" t="s">
        <v>5728</v>
      </c>
      <c r="J4165" s="6" t="s">
        <v>452</v>
      </c>
      <c r="L4165" s="6">
        <v>2455.0</v>
      </c>
      <c r="M4165" s="6">
        <v>34.0</v>
      </c>
      <c r="N4165" s="6">
        <v>897.0</v>
      </c>
      <c r="O4165" s="6" t="s">
        <v>10743</v>
      </c>
      <c r="P4165" s="8" t="str">
        <f t="shared" si="1"/>
        <v/>
      </c>
      <c r="Q4165" s="8" t="str">
        <f t="shared" si="14"/>
        <v/>
      </c>
      <c r="R4165" s="8" t="str">
        <f>if(and(P4165&lt;&gt;"",Q4165&lt;&gt;"newexp",Q4165&lt;&gt;"nostart"),countifs(script_conform_dispatching!A:A,P4165,script_conform_dispatching!B:B,Q4165),"")</f>
        <v/>
      </c>
      <c r="S4165" s="8" t="str">
        <f t="shared" si="3"/>
        <v/>
      </c>
    </row>
    <row r="4166" hidden="1">
      <c r="A4166" s="6" t="s">
        <v>10744</v>
      </c>
      <c r="B4166" s="6" t="s">
        <v>196</v>
      </c>
      <c r="C4166" s="6" t="s">
        <v>37</v>
      </c>
      <c r="F4166" s="6" t="s">
        <v>415</v>
      </c>
      <c r="G4166" s="6" t="s">
        <v>416</v>
      </c>
      <c r="H4166" s="8" t="str">
        <f>VLOOKUP(C4166,agent_name_matching!A:B,2,false)</f>
        <v>Patient LLM</v>
      </c>
      <c r="I4166" s="32" t="s">
        <v>10745</v>
      </c>
      <c r="J4166" s="6" t="s">
        <v>418</v>
      </c>
      <c r="K4166" s="6">
        <v>1.0</v>
      </c>
      <c r="L4166" s="6">
        <v>2156.0</v>
      </c>
      <c r="M4166" s="6">
        <v>56.0</v>
      </c>
      <c r="N4166" s="6">
        <v>1413.0</v>
      </c>
      <c r="O4166" s="6" t="s">
        <v>10746</v>
      </c>
      <c r="P4166" s="8" t="str">
        <f t="shared" si="1"/>
        <v/>
      </c>
      <c r="Q4166" s="8" t="str">
        <f t="shared" si="14"/>
        <v/>
      </c>
      <c r="R4166" s="8" t="str">
        <f>if(and(P4166&lt;&gt;"",Q4166&lt;&gt;"newexp",Q4166&lt;&gt;"nostart"),countifs(script_conform_dispatching!A:A,P4166,script_conform_dispatching!B:B,Q4166),"")</f>
        <v/>
      </c>
      <c r="S4166" s="8" t="str">
        <f t="shared" si="3"/>
        <v/>
      </c>
    </row>
    <row r="4167" hidden="1">
      <c r="A4167" s="6" t="s">
        <v>10747</v>
      </c>
      <c r="B4167" s="6" t="s">
        <v>196</v>
      </c>
      <c r="C4167" s="6" t="s">
        <v>411</v>
      </c>
      <c r="H4167" s="8" t="str">
        <f>VLOOKUP(C4167,agent_name_matching!A:B,2,false)</f>
        <v>System</v>
      </c>
      <c r="I4167" s="33"/>
      <c r="O4167" s="6" t="s">
        <v>10748</v>
      </c>
      <c r="P4167" s="8" t="str">
        <f t="shared" si="1"/>
        <v/>
      </c>
      <c r="Q4167" s="8" t="str">
        <f t="shared" si="14"/>
        <v/>
      </c>
      <c r="R4167" s="8" t="str">
        <f>if(and(P4167&lt;&gt;"",Q4167&lt;&gt;"newexp",Q4167&lt;&gt;"nostart"),countifs(script_conform_dispatching!A:A,P4167,script_conform_dispatching!B:B,Q4167),"")</f>
        <v/>
      </c>
      <c r="S4167" s="8" t="str">
        <f t="shared" si="3"/>
        <v/>
      </c>
    </row>
    <row r="4168" hidden="1">
      <c r="A4168" s="6" t="s">
        <v>10749</v>
      </c>
      <c r="B4168" s="6" t="s">
        <v>196</v>
      </c>
      <c r="C4168" s="6" t="s">
        <v>1007</v>
      </c>
      <c r="F4168" s="6" t="s">
        <v>415</v>
      </c>
      <c r="G4168" s="6" t="s">
        <v>416</v>
      </c>
      <c r="H4168" s="8" t="str">
        <f>VLOOKUP(C4168,agent_name_matching!A:B,2,false)</f>
        <v>Assessor LLM</v>
      </c>
      <c r="I4168" s="32" t="s">
        <v>1008</v>
      </c>
      <c r="J4168" s="6" t="s">
        <v>418</v>
      </c>
      <c r="L4168" s="6">
        <v>2643.0</v>
      </c>
      <c r="M4168" s="6">
        <v>14.0</v>
      </c>
      <c r="N4168" s="6">
        <v>751.0</v>
      </c>
      <c r="O4168" s="6" t="s">
        <v>10750</v>
      </c>
      <c r="P4168" s="8" t="str">
        <f t="shared" si="1"/>
        <v/>
      </c>
      <c r="Q4168" s="8" t="str">
        <f t="shared" si="14"/>
        <v/>
      </c>
      <c r="R4168" s="8" t="str">
        <f>if(and(P4168&lt;&gt;"",Q4168&lt;&gt;"newexp",Q4168&lt;&gt;"nostart"),countifs(script_conform_dispatching!A:A,P4168,script_conform_dispatching!B:B,Q4168),"")</f>
        <v/>
      </c>
      <c r="S4168" s="8" t="str">
        <f t="shared" si="3"/>
        <v/>
      </c>
    </row>
    <row r="4169" hidden="1">
      <c r="A4169" s="6" t="s">
        <v>10751</v>
      </c>
      <c r="B4169" s="6" t="s">
        <v>196</v>
      </c>
      <c r="C4169" s="6" t="s">
        <v>1011</v>
      </c>
      <c r="F4169" s="6" t="s">
        <v>415</v>
      </c>
      <c r="G4169" s="6" t="s">
        <v>416</v>
      </c>
      <c r="H4169" s="8" t="str">
        <f>VLOOKUP(C4169,agent_name_matching!A:B,2,false)</f>
        <v>Dialog LLM</v>
      </c>
      <c r="I4169" s="32" t="s">
        <v>10752</v>
      </c>
      <c r="J4169" s="6" t="s">
        <v>418</v>
      </c>
      <c r="L4169" s="6">
        <v>6098.0</v>
      </c>
      <c r="M4169" s="6">
        <v>56.0</v>
      </c>
      <c r="N4169" s="6">
        <v>1665.0</v>
      </c>
      <c r="O4169" s="6" t="s">
        <v>10753</v>
      </c>
      <c r="P4169" s="8" t="str">
        <f t="shared" si="1"/>
        <v/>
      </c>
      <c r="Q4169" s="8" t="str">
        <f t="shared" si="14"/>
        <v/>
      </c>
      <c r="R4169" s="8" t="str">
        <f>if(and(P4169&lt;&gt;"",Q4169&lt;&gt;"newexp",Q4169&lt;&gt;"nostart"),countifs(script_conform_dispatching!A:A,P4169,script_conform_dispatching!B:B,Q4169),"")</f>
        <v/>
      </c>
      <c r="S4169" s="8" t="str">
        <f t="shared" si="3"/>
        <v/>
      </c>
    </row>
    <row r="4170" hidden="1">
      <c r="A4170" s="6" t="s">
        <v>10754</v>
      </c>
      <c r="B4170" s="6" t="s">
        <v>196</v>
      </c>
      <c r="C4170" s="6" t="s">
        <v>37</v>
      </c>
      <c r="F4170" s="6" t="s">
        <v>415</v>
      </c>
      <c r="G4170" s="6" t="s">
        <v>416</v>
      </c>
      <c r="H4170" s="8" t="str">
        <f>VLOOKUP(C4170,agent_name_matching!A:B,2,false)</f>
        <v>Patient LLM</v>
      </c>
      <c r="I4170" s="32" t="s">
        <v>10755</v>
      </c>
      <c r="J4170" s="6" t="s">
        <v>418</v>
      </c>
      <c r="K4170" s="6">
        <v>1.0</v>
      </c>
      <c r="L4170" s="6">
        <v>2276.0</v>
      </c>
      <c r="M4170" s="6">
        <v>77.0</v>
      </c>
      <c r="N4170" s="6">
        <v>1357.0</v>
      </c>
      <c r="O4170" s="6" t="s">
        <v>10756</v>
      </c>
      <c r="P4170" s="8" t="str">
        <f t="shared" si="1"/>
        <v/>
      </c>
      <c r="Q4170" s="8" t="str">
        <f t="shared" si="14"/>
        <v/>
      </c>
      <c r="R4170" s="8" t="str">
        <f>if(and(P4170&lt;&gt;"",Q4170&lt;&gt;"newexp",Q4170&lt;&gt;"nostart"),countifs(script_conform_dispatching!A:A,P4170,script_conform_dispatching!B:B,Q4170),"")</f>
        <v/>
      </c>
      <c r="S4170" s="8" t="str">
        <f t="shared" si="3"/>
        <v/>
      </c>
    </row>
    <row r="4171" hidden="1">
      <c r="A4171" s="6" t="s">
        <v>10757</v>
      </c>
      <c r="B4171" s="6" t="s">
        <v>196</v>
      </c>
      <c r="C4171" s="6" t="s">
        <v>411</v>
      </c>
      <c r="H4171" s="8" t="str">
        <f>VLOOKUP(C4171,agent_name_matching!A:B,2,false)</f>
        <v>System</v>
      </c>
      <c r="I4171" s="33"/>
      <c r="O4171" s="6" t="s">
        <v>10758</v>
      </c>
      <c r="P4171" s="8" t="str">
        <f t="shared" si="1"/>
        <v/>
      </c>
      <c r="Q4171" s="8" t="str">
        <f t="shared" si="14"/>
        <v/>
      </c>
      <c r="R4171" s="8" t="str">
        <f>if(and(P4171&lt;&gt;"",Q4171&lt;&gt;"newexp",Q4171&lt;&gt;"nostart"),countifs(script_conform_dispatching!A:A,P4171,script_conform_dispatching!B:B,Q4171),"")</f>
        <v/>
      </c>
      <c r="S4171" s="8" t="str">
        <f t="shared" si="3"/>
        <v/>
      </c>
    </row>
    <row r="4172" hidden="1">
      <c r="A4172" s="6" t="s">
        <v>10759</v>
      </c>
      <c r="B4172" s="6" t="s">
        <v>196</v>
      </c>
      <c r="C4172" s="6" t="s">
        <v>1007</v>
      </c>
      <c r="F4172" s="6" t="s">
        <v>415</v>
      </c>
      <c r="G4172" s="6" t="s">
        <v>416</v>
      </c>
      <c r="H4172" s="8" t="str">
        <f>VLOOKUP(C4172,agent_name_matching!A:B,2,false)</f>
        <v>Assessor LLM</v>
      </c>
      <c r="I4172" s="32" t="s">
        <v>1008</v>
      </c>
      <c r="J4172" s="6" t="s">
        <v>418</v>
      </c>
      <c r="L4172" s="6">
        <v>2782.0</v>
      </c>
      <c r="M4172" s="6">
        <v>14.0</v>
      </c>
      <c r="N4172" s="6">
        <v>676.0</v>
      </c>
      <c r="O4172" s="6" t="s">
        <v>10760</v>
      </c>
      <c r="P4172" s="8" t="str">
        <f t="shared" si="1"/>
        <v/>
      </c>
      <c r="Q4172" s="8" t="str">
        <f t="shared" si="14"/>
        <v/>
      </c>
      <c r="R4172" s="8" t="str">
        <f>if(and(P4172&lt;&gt;"",Q4172&lt;&gt;"newexp",Q4172&lt;&gt;"nostart"),countifs(script_conform_dispatching!A:A,P4172,script_conform_dispatching!B:B,Q4172),"")</f>
        <v/>
      </c>
      <c r="S4172" s="8" t="str">
        <f t="shared" si="3"/>
        <v/>
      </c>
    </row>
    <row r="4173" hidden="1">
      <c r="A4173" s="6" t="s">
        <v>10761</v>
      </c>
      <c r="B4173" s="6" t="s">
        <v>196</v>
      </c>
      <c r="C4173" s="6" t="s">
        <v>1011</v>
      </c>
      <c r="F4173" s="6" t="s">
        <v>415</v>
      </c>
      <c r="G4173" s="6" t="s">
        <v>416</v>
      </c>
      <c r="H4173" s="8" t="str">
        <f>VLOOKUP(C4173,agent_name_matching!A:B,2,false)</f>
        <v>Dialog LLM</v>
      </c>
      <c r="I4173" s="32" t="s">
        <v>10762</v>
      </c>
      <c r="J4173" s="6" t="s">
        <v>418</v>
      </c>
      <c r="L4173" s="6">
        <v>6483.0</v>
      </c>
      <c r="M4173" s="6">
        <v>242.0</v>
      </c>
      <c r="N4173" s="6">
        <v>5937.0</v>
      </c>
      <c r="O4173" s="6" t="s">
        <v>10763</v>
      </c>
      <c r="P4173" s="8" t="str">
        <f t="shared" si="1"/>
        <v/>
      </c>
      <c r="Q4173" s="8" t="str">
        <f t="shared" si="14"/>
        <v/>
      </c>
      <c r="R4173" s="8" t="str">
        <f>if(and(P4173&lt;&gt;"",Q4173&lt;&gt;"newexp",Q4173&lt;&gt;"nostart"),countifs(script_conform_dispatching!A:A,P4173,script_conform_dispatching!B:B,Q4173),"")</f>
        <v/>
      </c>
      <c r="S4173" s="8" t="str">
        <f t="shared" si="3"/>
        <v/>
      </c>
    </row>
    <row r="4174" hidden="1">
      <c r="A4174" s="6" t="s">
        <v>10764</v>
      </c>
      <c r="B4174" s="6" t="s">
        <v>196</v>
      </c>
      <c r="C4174" s="6" t="s">
        <v>37</v>
      </c>
      <c r="F4174" s="6" t="s">
        <v>415</v>
      </c>
      <c r="G4174" s="6" t="s">
        <v>416</v>
      </c>
      <c r="H4174" s="8" t="str">
        <f>VLOOKUP(C4174,agent_name_matching!A:B,2,false)</f>
        <v>Patient LLM</v>
      </c>
      <c r="I4174" s="32" t="s">
        <v>10765</v>
      </c>
      <c r="J4174" s="6" t="s">
        <v>418</v>
      </c>
      <c r="K4174" s="6">
        <v>1.0</v>
      </c>
      <c r="L4174" s="6">
        <v>2603.0</v>
      </c>
      <c r="M4174" s="6">
        <v>111.0</v>
      </c>
      <c r="N4174" s="6">
        <v>1724.0</v>
      </c>
      <c r="O4174" s="6" t="s">
        <v>10766</v>
      </c>
      <c r="P4174" s="8" t="str">
        <f t="shared" si="1"/>
        <v/>
      </c>
      <c r="Q4174" s="8" t="str">
        <f t="shared" si="14"/>
        <v/>
      </c>
      <c r="R4174" s="8" t="str">
        <f>if(and(P4174&lt;&gt;"",Q4174&lt;&gt;"newexp",Q4174&lt;&gt;"nostart"),countifs(script_conform_dispatching!A:A,P4174,script_conform_dispatching!B:B,Q4174),"")</f>
        <v/>
      </c>
      <c r="S4174" s="8" t="str">
        <f t="shared" si="3"/>
        <v/>
      </c>
    </row>
    <row r="4175" hidden="1">
      <c r="A4175" s="6" t="s">
        <v>10767</v>
      </c>
      <c r="B4175" s="6" t="s">
        <v>196</v>
      </c>
      <c r="C4175" s="6" t="s">
        <v>411</v>
      </c>
      <c r="H4175" s="8" t="str">
        <f>VLOOKUP(C4175,agent_name_matching!A:B,2,false)</f>
        <v>System</v>
      </c>
      <c r="I4175" s="33"/>
      <c r="O4175" s="6" t="s">
        <v>10768</v>
      </c>
      <c r="P4175" s="8" t="str">
        <f t="shared" si="1"/>
        <v/>
      </c>
      <c r="Q4175" s="8" t="str">
        <f t="shared" si="14"/>
        <v/>
      </c>
      <c r="R4175" s="8" t="str">
        <f>if(and(P4175&lt;&gt;"",Q4175&lt;&gt;"newexp",Q4175&lt;&gt;"nostart"),countifs(script_conform_dispatching!A:A,P4175,script_conform_dispatching!B:B,Q4175),"")</f>
        <v/>
      </c>
      <c r="S4175" s="8" t="str">
        <f t="shared" si="3"/>
        <v/>
      </c>
    </row>
    <row r="4176" hidden="1">
      <c r="A4176" s="6" t="s">
        <v>10769</v>
      </c>
      <c r="B4176" s="6" t="s">
        <v>196</v>
      </c>
      <c r="C4176" s="6" t="s">
        <v>1007</v>
      </c>
      <c r="F4176" s="6" t="s">
        <v>415</v>
      </c>
      <c r="G4176" s="6" t="s">
        <v>416</v>
      </c>
      <c r="H4176" s="8" t="str">
        <f>VLOOKUP(C4176,agent_name_matching!A:B,2,false)</f>
        <v>Assessor LLM</v>
      </c>
      <c r="I4176" s="32" t="s">
        <v>1040</v>
      </c>
      <c r="J4176" s="6" t="s">
        <v>418</v>
      </c>
      <c r="L4176" s="6">
        <v>3141.0</v>
      </c>
      <c r="M4176" s="6">
        <v>12.0</v>
      </c>
      <c r="N4176" s="6">
        <v>687.0</v>
      </c>
      <c r="O4176" s="6" t="s">
        <v>10770</v>
      </c>
      <c r="P4176" s="8" t="str">
        <f t="shared" si="1"/>
        <v/>
      </c>
      <c r="Q4176" s="8" t="str">
        <f t="shared" si="14"/>
        <v/>
      </c>
      <c r="R4176" s="8" t="str">
        <f>if(and(P4176&lt;&gt;"",Q4176&lt;&gt;"newexp",Q4176&lt;&gt;"nostart"),countifs(script_conform_dispatching!A:A,P4176,script_conform_dispatching!B:B,Q4176),"")</f>
        <v/>
      </c>
      <c r="S4176" s="8" t="str">
        <f t="shared" si="3"/>
        <v/>
      </c>
    </row>
    <row r="4177" hidden="1">
      <c r="A4177" s="6" t="s">
        <v>10771</v>
      </c>
      <c r="B4177" s="6" t="s">
        <v>196</v>
      </c>
      <c r="C4177" s="6" t="s">
        <v>407</v>
      </c>
      <c r="D4177" s="6">
        <v>4.0</v>
      </c>
      <c r="E4177" s="6" t="s">
        <v>445</v>
      </c>
      <c r="H4177" s="8" t="str">
        <f>VLOOKUP(C4177,agent_name_matching!A:B,2,false)</f>
        <v>--</v>
      </c>
      <c r="I4177" s="33"/>
      <c r="O4177" s="6" t="s">
        <v>10772</v>
      </c>
      <c r="P4177" s="8">
        <f t="shared" si="1"/>
        <v>4</v>
      </c>
      <c r="Q4177" s="8">
        <f t="shared" si="14"/>
        <v>3</v>
      </c>
      <c r="R4177" s="8">
        <f>if(and(P4177&lt;&gt;"",Q4177&lt;&gt;"newexp",Q4177&lt;&gt;"nostart"),countifs(script_conform_dispatching!A:A,P4177,script_conform_dispatching!B:B,Q4177),"")</f>
        <v>0</v>
      </c>
      <c r="S4177" s="8" t="str">
        <f t="shared" si="3"/>
        <v>wrong</v>
      </c>
    </row>
    <row r="4178" hidden="1">
      <c r="A4178" s="6" t="s">
        <v>10773</v>
      </c>
      <c r="B4178" s="6" t="s">
        <v>196</v>
      </c>
      <c r="C4178" s="6" t="s">
        <v>1045</v>
      </c>
      <c r="F4178" s="6" t="s">
        <v>415</v>
      </c>
      <c r="G4178" s="6" t="s">
        <v>416</v>
      </c>
      <c r="H4178" s="8" t="str">
        <f>VLOOKUP(C4178,agent_name_matching!A:B,2,false)</f>
        <v>Dispatcher LLM</v>
      </c>
      <c r="I4178" s="32" t="s">
        <v>10774</v>
      </c>
      <c r="J4178" s="6" t="s">
        <v>418</v>
      </c>
      <c r="L4178" s="6">
        <v>4558.0</v>
      </c>
      <c r="M4178" s="6">
        <v>261.0</v>
      </c>
      <c r="N4178" s="6">
        <v>3822.0</v>
      </c>
      <c r="O4178" s="6" t="s">
        <v>10775</v>
      </c>
      <c r="P4178" s="8" t="str">
        <f t="shared" si="1"/>
        <v/>
      </c>
      <c r="Q4178" s="8" t="str">
        <f t="shared" si="14"/>
        <v/>
      </c>
      <c r="R4178" s="8" t="str">
        <f>if(and(P4178&lt;&gt;"",Q4178&lt;&gt;"newexp",Q4178&lt;&gt;"nostart"),countifs(script_conform_dispatching!A:A,P4178,script_conform_dispatching!B:B,Q4178),"")</f>
        <v/>
      </c>
      <c r="S4178" s="8" t="str">
        <f t="shared" si="3"/>
        <v/>
      </c>
    </row>
    <row r="4179" hidden="1">
      <c r="A4179" s="6" t="s">
        <v>10776</v>
      </c>
      <c r="B4179" s="6" t="s">
        <v>196</v>
      </c>
      <c r="C4179" s="6" t="s">
        <v>407</v>
      </c>
      <c r="D4179" s="6">
        <v>3.0</v>
      </c>
      <c r="E4179" s="6" t="s">
        <v>408</v>
      </c>
      <c r="H4179" s="8" t="str">
        <f>VLOOKUP(C4179,agent_name_matching!A:B,2,false)</f>
        <v>--</v>
      </c>
      <c r="I4179" s="33"/>
      <c r="O4179" s="6" t="s">
        <v>10777</v>
      </c>
      <c r="P4179" s="8" t="str">
        <f t="shared" si="1"/>
        <v/>
      </c>
      <c r="Q4179" s="8" t="str">
        <f t="shared" si="14"/>
        <v/>
      </c>
      <c r="R4179" s="8" t="str">
        <f>if(and(P4179&lt;&gt;"",Q4179&lt;&gt;"newexp",Q4179&lt;&gt;"nostart"),countifs(script_conform_dispatching!A:A,P4179,script_conform_dispatching!B:B,Q4179),"")</f>
        <v/>
      </c>
      <c r="S4179" s="8" t="str">
        <f t="shared" si="3"/>
        <v/>
      </c>
    </row>
    <row r="4180" hidden="1">
      <c r="A4180" s="6" t="s">
        <v>10778</v>
      </c>
      <c r="B4180" s="6" t="s">
        <v>196</v>
      </c>
      <c r="C4180" s="6" t="s">
        <v>1011</v>
      </c>
      <c r="F4180" s="6" t="s">
        <v>415</v>
      </c>
      <c r="G4180" s="6" t="s">
        <v>416</v>
      </c>
      <c r="H4180" s="8" t="str">
        <f>VLOOKUP(C4180,agent_name_matching!A:B,2,false)</f>
        <v>Dialog LLM</v>
      </c>
      <c r="I4180" s="32" t="s">
        <v>10779</v>
      </c>
      <c r="J4180" s="6" t="s">
        <v>418</v>
      </c>
      <c r="L4180" s="6">
        <v>7351.0</v>
      </c>
      <c r="M4180" s="6">
        <v>305.0</v>
      </c>
      <c r="N4180" s="6">
        <v>4465.0</v>
      </c>
      <c r="O4180" s="6" t="s">
        <v>10780</v>
      </c>
      <c r="P4180" s="8" t="str">
        <f t="shared" si="1"/>
        <v/>
      </c>
      <c r="Q4180" s="8" t="str">
        <f t="shared" si="14"/>
        <v/>
      </c>
      <c r="R4180" s="8" t="str">
        <f>if(and(P4180&lt;&gt;"",Q4180&lt;&gt;"newexp",Q4180&lt;&gt;"nostart"),countifs(script_conform_dispatching!A:A,P4180,script_conform_dispatching!B:B,Q4180),"")</f>
        <v/>
      </c>
      <c r="S4180" s="8" t="str">
        <f t="shared" si="3"/>
        <v/>
      </c>
    </row>
    <row r="4181" hidden="1">
      <c r="A4181" s="6" t="s">
        <v>10781</v>
      </c>
      <c r="B4181" s="6" t="s">
        <v>196</v>
      </c>
      <c r="C4181" s="6" t="s">
        <v>450</v>
      </c>
      <c r="F4181" s="6" t="s">
        <v>415</v>
      </c>
      <c r="G4181" s="6" t="s">
        <v>416</v>
      </c>
      <c r="H4181" s="8" t="str">
        <f>VLOOKUP(C4181,agent_name_matching!A:B,2,false)</f>
        <v>Validator LLM</v>
      </c>
      <c r="I4181" s="32" t="s">
        <v>10782</v>
      </c>
      <c r="J4181" s="6" t="s">
        <v>452</v>
      </c>
      <c r="L4181" s="6">
        <v>3269.0</v>
      </c>
      <c r="M4181" s="6">
        <v>26.0</v>
      </c>
      <c r="N4181" s="6">
        <v>797.0</v>
      </c>
      <c r="O4181" s="6" t="s">
        <v>10783</v>
      </c>
      <c r="P4181" s="8" t="str">
        <f t="shared" si="1"/>
        <v/>
      </c>
      <c r="Q4181" s="8" t="str">
        <f t="shared" si="14"/>
        <v/>
      </c>
      <c r="R4181" s="8" t="str">
        <f>if(and(P4181&lt;&gt;"",Q4181&lt;&gt;"newexp",Q4181&lt;&gt;"nostart"),countifs(script_conform_dispatching!A:A,P4181,script_conform_dispatching!B:B,Q4181),"")</f>
        <v/>
      </c>
      <c r="S4181" s="8" t="str">
        <f t="shared" si="3"/>
        <v/>
      </c>
    </row>
    <row r="4182" hidden="1">
      <c r="A4182" s="6" t="s">
        <v>10784</v>
      </c>
      <c r="B4182" s="6" t="s">
        <v>196</v>
      </c>
      <c r="C4182" s="6" t="s">
        <v>37</v>
      </c>
      <c r="F4182" s="6" t="s">
        <v>415</v>
      </c>
      <c r="G4182" s="6" t="s">
        <v>416</v>
      </c>
      <c r="H4182" s="8" t="str">
        <f>VLOOKUP(C4182,agent_name_matching!A:B,2,false)</f>
        <v>Patient LLM</v>
      </c>
      <c r="I4182" s="32" t="s">
        <v>10785</v>
      </c>
      <c r="J4182" s="6" t="s">
        <v>418</v>
      </c>
      <c r="K4182" s="6">
        <v>1.0</v>
      </c>
      <c r="L4182" s="6">
        <v>3027.0</v>
      </c>
      <c r="M4182" s="6">
        <v>112.0</v>
      </c>
      <c r="N4182" s="6">
        <v>1919.0</v>
      </c>
      <c r="O4182" s="6" t="s">
        <v>10786</v>
      </c>
      <c r="P4182" s="8" t="str">
        <f t="shared" si="1"/>
        <v/>
      </c>
      <c r="Q4182" s="8" t="str">
        <f t="shared" si="14"/>
        <v/>
      </c>
      <c r="R4182" s="8" t="str">
        <f>if(and(P4182&lt;&gt;"",Q4182&lt;&gt;"newexp",Q4182&lt;&gt;"nostart"),countifs(script_conform_dispatching!A:A,P4182,script_conform_dispatching!B:B,Q4182),"")</f>
        <v/>
      </c>
      <c r="S4182" s="8" t="str">
        <f t="shared" si="3"/>
        <v/>
      </c>
    </row>
    <row r="4183" hidden="1">
      <c r="A4183" s="6" t="s">
        <v>10787</v>
      </c>
      <c r="B4183" s="6" t="s">
        <v>196</v>
      </c>
      <c r="C4183" s="6" t="s">
        <v>411</v>
      </c>
      <c r="H4183" s="8" t="str">
        <f>VLOOKUP(C4183,agent_name_matching!A:B,2,false)</f>
        <v>System</v>
      </c>
      <c r="I4183" s="33"/>
      <c r="O4183" s="6" t="s">
        <v>10788</v>
      </c>
      <c r="P4183" s="8" t="str">
        <f t="shared" si="1"/>
        <v/>
      </c>
      <c r="Q4183" s="8" t="str">
        <f t="shared" si="14"/>
        <v/>
      </c>
      <c r="R4183" s="8" t="str">
        <f>if(and(P4183&lt;&gt;"",Q4183&lt;&gt;"newexp",Q4183&lt;&gt;"nostart"),countifs(script_conform_dispatching!A:A,P4183,script_conform_dispatching!B:B,Q4183),"")</f>
        <v/>
      </c>
      <c r="S4183" s="8" t="str">
        <f t="shared" si="3"/>
        <v/>
      </c>
    </row>
    <row r="4184" hidden="1">
      <c r="A4184" s="6" t="s">
        <v>10789</v>
      </c>
      <c r="B4184" s="6" t="s">
        <v>196</v>
      </c>
      <c r="C4184" s="6" t="s">
        <v>1007</v>
      </c>
      <c r="F4184" s="6" t="s">
        <v>415</v>
      </c>
      <c r="G4184" s="6" t="s">
        <v>416</v>
      </c>
      <c r="H4184" s="8" t="str">
        <f>VLOOKUP(C4184,agent_name_matching!A:B,2,false)</f>
        <v>Assessor LLM</v>
      </c>
      <c r="I4184" s="32" t="s">
        <v>1008</v>
      </c>
      <c r="J4184" s="6" t="s">
        <v>418</v>
      </c>
      <c r="L4184" s="6">
        <v>3615.0</v>
      </c>
      <c r="M4184" s="6">
        <v>14.0</v>
      </c>
      <c r="N4184" s="6">
        <v>795.0</v>
      </c>
      <c r="O4184" s="6" t="s">
        <v>10790</v>
      </c>
      <c r="P4184" s="8" t="str">
        <f t="shared" si="1"/>
        <v/>
      </c>
      <c r="Q4184" s="8" t="str">
        <f t="shared" si="14"/>
        <v/>
      </c>
      <c r="R4184" s="8" t="str">
        <f>if(and(P4184&lt;&gt;"",Q4184&lt;&gt;"newexp",Q4184&lt;&gt;"nostart"),countifs(script_conform_dispatching!A:A,P4184,script_conform_dispatching!B:B,Q4184),"")</f>
        <v/>
      </c>
      <c r="S4184" s="8" t="str">
        <f t="shared" si="3"/>
        <v/>
      </c>
    </row>
    <row r="4185" hidden="1">
      <c r="A4185" s="6" t="s">
        <v>10791</v>
      </c>
      <c r="B4185" s="6" t="s">
        <v>196</v>
      </c>
      <c r="C4185" s="6" t="s">
        <v>1011</v>
      </c>
      <c r="F4185" s="6" t="s">
        <v>415</v>
      </c>
      <c r="G4185" s="6" t="s">
        <v>416</v>
      </c>
      <c r="H4185" s="8" t="str">
        <f>VLOOKUP(C4185,agent_name_matching!A:B,2,false)</f>
        <v>Dialog LLM</v>
      </c>
      <c r="I4185" s="32" t="s">
        <v>10792</v>
      </c>
      <c r="J4185" s="6" t="s">
        <v>418</v>
      </c>
      <c r="L4185" s="6">
        <v>8071.0</v>
      </c>
      <c r="M4185" s="6">
        <v>311.0</v>
      </c>
      <c r="N4185" s="6">
        <v>4820.0</v>
      </c>
      <c r="O4185" s="6" t="s">
        <v>10793</v>
      </c>
      <c r="P4185" s="8" t="str">
        <f t="shared" si="1"/>
        <v/>
      </c>
      <c r="Q4185" s="8" t="str">
        <f t="shared" si="14"/>
        <v/>
      </c>
      <c r="R4185" s="8" t="str">
        <f>if(and(P4185&lt;&gt;"",Q4185&lt;&gt;"newexp",Q4185&lt;&gt;"nostart"),countifs(script_conform_dispatching!A:A,P4185,script_conform_dispatching!B:B,Q4185),"")</f>
        <v/>
      </c>
      <c r="S4185" s="8" t="str">
        <f t="shared" si="3"/>
        <v/>
      </c>
    </row>
    <row r="4186" hidden="1">
      <c r="A4186" s="6" t="s">
        <v>10794</v>
      </c>
      <c r="B4186" s="6" t="s">
        <v>196</v>
      </c>
      <c r="C4186" s="6" t="s">
        <v>37</v>
      </c>
      <c r="F4186" s="6" t="s">
        <v>415</v>
      </c>
      <c r="G4186" s="6" t="s">
        <v>416</v>
      </c>
      <c r="H4186" s="8" t="str">
        <f>VLOOKUP(C4186,agent_name_matching!A:B,2,false)</f>
        <v>Patient LLM</v>
      </c>
      <c r="I4186" s="32" t="s">
        <v>10795</v>
      </c>
      <c r="J4186" s="6" t="s">
        <v>418</v>
      </c>
      <c r="K4186" s="6">
        <v>1.0</v>
      </c>
      <c r="L4186" s="6">
        <v>3458.0</v>
      </c>
      <c r="M4186" s="6">
        <v>120.0</v>
      </c>
      <c r="N4186" s="6">
        <v>2475.0</v>
      </c>
      <c r="O4186" s="6" t="s">
        <v>10796</v>
      </c>
      <c r="P4186" s="8" t="str">
        <f t="shared" si="1"/>
        <v/>
      </c>
      <c r="Q4186" s="8" t="str">
        <f t="shared" si="14"/>
        <v/>
      </c>
      <c r="R4186" s="8" t="str">
        <f>if(and(P4186&lt;&gt;"",Q4186&lt;&gt;"newexp",Q4186&lt;&gt;"nostart"),countifs(script_conform_dispatching!A:A,P4186,script_conform_dispatching!B:B,Q4186),"")</f>
        <v/>
      </c>
      <c r="S4186" s="8" t="str">
        <f t="shared" si="3"/>
        <v/>
      </c>
    </row>
    <row r="4187" hidden="1">
      <c r="A4187" s="6" t="s">
        <v>10797</v>
      </c>
      <c r="B4187" s="6" t="s">
        <v>196</v>
      </c>
      <c r="C4187" s="6" t="s">
        <v>411</v>
      </c>
      <c r="H4187" s="8" t="str">
        <f>VLOOKUP(C4187,agent_name_matching!A:B,2,false)</f>
        <v>System</v>
      </c>
      <c r="I4187" s="33"/>
      <c r="O4187" s="6" t="s">
        <v>10798</v>
      </c>
      <c r="P4187" s="8" t="str">
        <f t="shared" si="1"/>
        <v/>
      </c>
      <c r="Q4187" s="8" t="str">
        <f t="shared" si="14"/>
        <v/>
      </c>
      <c r="R4187" s="8" t="str">
        <f>if(and(P4187&lt;&gt;"",Q4187&lt;&gt;"newexp",Q4187&lt;&gt;"nostart"),countifs(script_conform_dispatching!A:A,P4187,script_conform_dispatching!B:B,Q4187),"")</f>
        <v/>
      </c>
      <c r="S4187" s="8" t="str">
        <f t="shared" si="3"/>
        <v/>
      </c>
    </row>
    <row r="4188" hidden="1">
      <c r="A4188" s="6" t="s">
        <v>10799</v>
      </c>
      <c r="B4188" s="6" t="s">
        <v>196</v>
      </c>
      <c r="C4188" s="6" t="s">
        <v>1007</v>
      </c>
      <c r="F4188" s="6" t="s">
        <v>415</v>
      </c>
      <c r="G4188" s="6" t="s">
        <v>416</v>
      </c>
      <c r="H4188" s="8" t="str">
        <f>VLOOKUP(C4188,agent_name_matching!A:B,2,false)</f>
        <v>Assessor LLM</v>
      </c>
      <c r="I4188" s="32" t="s">
        <v>1040</v>
      </c>
      <c r="J4188" s="6" t="s">
        <v>418</v>
      </c>
      <c r="L4188" s="6">
        <v>4052.0</v>
      </c>
      <c r="M4188" s="6">
        <v>12.0</v>
      </c>
      <c r="N4188" s="6">
        <v>1055.0</v>
      </c>
      <c r="O4188" s="6" t="s">
        <v>10800</v>
      </c>
      <c r="P4188" s="8" t="str">
        <f t="shared" si="1"/>
        <v/>
      </c>
      <c r="Q4188" s="8" t="str">
        <f t="shared" si="14"/>
        <v/>
      </c>
      <c r="R4188" s="8" t="str">
        <f>if(and(P4188&lt;&gt;"",Q4188&lt;&gt;"newexp",Q4188&lt;&gt;"nostart"),countifs(script_conform_dispatching!A:A,P4188,script_conform_dispatching!B:B,Q4188),"")</f>
        <v/>
      </c>
      <c r="S4188" s="8" t="str">
        <f t="shared" si="3"/>
        <v/>
      </c>
    </row>
    <row r="4189" hidden="1">
      <c r="A4189" s="6" t="s">
        <v>10801</v>
      </c>
      <c r="B4189" s="6" t="s">
        <v>196</v>
      </c>
      <c r="C4189" s="6" t="s">
        <v>407</v>
      </c>
      <c r="D4189" s="6">
        <v>3.0</v>
      </c>
      <c r="E4189" s="6" t="s">
        <v>445</v>
      </c>
      <c r="H4189" s="8" t="str">
        <f>VLOOKUP(C4189,agent_name_matching!A:B,2,false)</f>
        <v>--</v>
      </c>
      <c r="I4189" s="33"/>
      <c r="O4189" s="6" t="s">
        <v>10802</v>
      </c>
      <c r="P4189" s="8">
        <f t="shared" si="1"/>
        <v>3</v>
      </c>
      <c r="Q4189" s="8">
        <f t="shared" si="14"/>
        <v>8</v>
      </c>
      <c r="R4189" s="8">
        <f>if(and(P4189&lt;&gt;"",Q4189&lt;&gt;"newexp",Q4189&lt;&gt;"nostart"),countifs(script_conform_dispatching!A:A,P4189,script_conform_dispatching!B:B,Q4189),"")</f>
        <v>0</v>
      </c>
      <c r="S4189" s="8" t="str">
        <f t="shared" si="3"/>
        <v>wrong</v>
      </c>
    </row>
    <row r="4190" hidden="1">
      <c r="A4190" s="6" t="s">
        <v>10803</v>
      </c>
      <c r="B4190" s="6" t="s">
        <v>196</v>
      </c>
      <c r="C4190" s="6" t="s">
        <v>1045</v>
      </c>
      <c r="F4190" s="6" t="s">
        <v>415</v>
      </c>
      <c r="G4190" s="6" t="s">
        <v>416</v>
      </c>
      <c r="H4190" s="8" t="str">
        <f>VLOOKUP(C4190,agent_name_matching!A:B,2,false)</f>
        <v>Dispatcher LLM</v>
      </c>
      <c r="I4190" s="32" t="s">
        <v>1483</v>
      </c>
      <c r="J4190" s="6" t="s">
        <v>418</v>
      </c>
      <c r="L4190" s="6">
        <v>5469.0</v>
      </c>
      <c r="M4190" s="6">
        <v>133.0</v>
      </c>
      <c r="N4190" s="6">
        <v>1973.0</v>
      </c>
      <c r="O4190" s="6" t="s">
        <v>10804</v>
      </c>
      <c r="P4190" s="8" t="str">
        <f t="shared" si="1"/>
        <v/>
      </c>
      <c r="Q4190" s="8" t="str">
        <f t="shared" si="14"/>
        <v/>
      </c>
      <c r="R4190" s="8" t="str">
        <f>if(and(P4190&lt;&gt;"",Q4190&lt;&gt;"newexp",Q4190&lt;&gt;"nostart"),countifs(script_conform_dispatching!A:A,P4190,script_conform_dispatching!B:B,Q4190),"")</f>
        <v/>
      </c>
      <c r="S4190" s="8" t="str">
        <f t="shared" si="3"/>
        <v/>
      </c>
    </row>
    <row r="4191" hidden="1">
      <c r="A4191" s="6" t="s">
        <v>10805</v>
      </c>
      <c r="B4191" s="6" t="s">
        <v>196</v>
      </c>
      <c r="C4191" s="6" t="s">
        <v>407</v>
      </c>
      <c r="D4191" s="6">
        <v>8.0</v>
      </c>
      <c r="E4191" s="6" t="s">
        <v>408</v>
      </c>
      <c r="H4191" s="8" t="str">
        <f>VLOOKUP(C4191,agent_name_matching!A:B,2,false)</f>
        <v>--</v>
      </c>
      <c r="I4191" s="33"/>
      <c r="O4191" s="6" t="s">
        <v>10806</v>
      </c>
      <c r="P4191" s="8" t="str">
        <f t="shared" si="1"/>
        <v/>
      </c>
      <c r="Q4191" s="8" t="str">
        <f t="shared" si="14"/>
        <v/>
      </c>
      <c r="R4191" s="8" t="str">
        <f>if(and(P4191&lt;&gt;"",Q4191&lt;&gt;"newexp",Q4191&lt;&gt;"nostart"),countifs(script_conform_dispatching!A:A,P4191,script_conform_dispatching!B:B,Q4191),"")</f>
        <v/>
      </c>
      <c r="S4191" s="8" t="str">
        <f t="shared" si="3"/>
        <v/>
      </c>
    </row>
    <row r="4192" hidden="1">
      <c r="A4192" s="6" t="s">
        <v>10807</v>
      </c>
      <c r="B4192" s="6" t="s">
        <v>196</v>
      </c>
      <c r="C4192" s="6" t="s">
        <v>1011</v>
      </c>
      <c r="F4192" s="6" t="s">
        <v>415</v>
      </c>
      <c r="G4192" s="6" t="s">
        <v>416</v>
      </c>
      <c r="H4192" s="8" t="str">
        <f>VLOOKUP(C4192,agent_name_matching!A:B,2,false)</f>
        <v>Dialog LLM</v>
      </c>
      <c r="I4192" s="32" t="s">
        <v>10808</v>
      </c>
      <c r="J4192" s="6" t="s">
        <v>418</v>
      </c>
      <c r="L4192" s="6">
        <v>8940.0</v>
      </c>
      <c r="M4192" s="6">
        <v>291.0</v>
      </c>
      <c r="N4192" s="6">
        <v>4553.0</v>
      </c>
      <c r="O4192" s="6" t="s">
        <v>10809</v>
      </c>
      <c r="P4192" s="8" t="str">
        <f t="shared" si="1"/>
        <v/>
      </c>
      <c r="Q4192" s="8" t="str">
        <f t="shared" si="14"/>
        <v/>
      </c>
      <c r="R4192" s="8" t="str">
        <f>if(and(P4192&lt;&gt;"",Q4192&lt;&gt;"newexp",Q4192&lt;&gt;"nostart"),countifs(script_conform_dispatching!A:A,P4192,script_conform_dispatching!B:B,Q4192),"")</f>
        <v/>
      </c>
      <c r="S4192" s="8" t="str">
        <f t="shared" si="3"/>
        <v/>
      </c>
    </row>
    <row r="4193" hidden="1">
      <c r="A4193" s="6" t="s">
        <v>10810</v>
      </c>
      <c r="B4193" s="6" t="s">
        <v>196</v>
      </c>
      <c r="C4193" s="6" t="s">
        <v>450</v>
      </c>
      <c r="F4193" s="6" t="s">
        <v>415</v>
      </c>
      <c r="G4193" s="6" t="s">
        <v>416</v>
      </c>
      <c r="H4193" s="8" t="str">
        <f>VLOOKUP(C4193,agent_name_matching!A:B,2,false)</f>
        <v>Validator LLM</v>
      </c>
      <c r="I4193" s="32" t="s">
        <v>10811</v>
      </c>
      <c r="J4193" s="6" t="s">
        <v>452</v>
      </c>
      <c r="L4193" s="6">
        <v>4166.0</v>
      </c>
      <c r="M4193" s="6">
        <v>39.0</v>
      </c>
      <c r="N4193" s="6">
        <v>1522.0</v>
      </c>
      <c r="O4193" s="6" t="s">
        <v>10812</v>
      </c>
      <c r="P4193" s="8" t="str">
        <f t="shared" si="1"/>
        <v/>
      </c>
      <c r="Q4193" s="8" t="str">
        <f t="shared" si="14"/>
        <v/>
      </c>
      <c r="R4193" s="8" t="str">
        <f>if(and(P4193&lt;&gt;"",Q4193&lt;&gt;"newexp",Q4193&lt;&gt;"nostart"),countifs(script_conform_dispatching!A:A,P4193,script_conform_dispatching!B:B,Q4193),"")</f>
        <v/>
      </c>
      <c r="S4193" s="8" t="str">
        <f t="shared" si="3"/>
        <v/>
      </c>
    </row>
    <row r="4194" hidden="1">
      <c r="A4194" s="6" t="s">
        <v>10813</v>
      </c>
      <c r="B4194" s="6" t="s">
        <v>196</v>
      </c>
      <c r="C4194" s="6" t="s">
        <v>37</v>
      </c>
      <c r="F4194" s="6" t="s">
        <v>415</v>
      </c>
      <c r="G4194" s="6" t="s">
        <v>416</v>
      </c>
      <c r="H4194" s="8" t="str">
        <f>VLOOKUP(C4194,agent_name_matching!A:B,2,false)</f>
        <v>Patient LLM</v>
      </c>
      <c r="I4194" s="32" t="s">
        <v>10814</v>
      </c>
      <c r="J4194" s="6" t="s">
        <v>418</v>
      </c>
      <c r="K4194" s="6">
        <v>1.0</v>
      </c>
      <c r="L4194" s="6">
        <v>3877.0</v>
      </c>
      <c r="M4194" s="6">
        <v>81.0</v>
      </c>
      <c r="N4194" s="6">
        <v>2234.0</v>
      </c>
      <c r="O4194" s="6" t="s">
        <v>10815</v>
      </c>
      <c r="P4194" s="8" t="str">
        <f t="shared" si="1"/>
        <v/>
      </c>
      <c r="Q4194" s="8" t="str">
        <f t="shared" si="14"/>
        <v/>
      </c>
      <c r="R4194" s="8" t="str">
        <f>if(and(P4194&lt;&gt;"",Q4194&lt;&gt;"newexp",Q4194&lt;&gt;"nostart"),countifs(script_conform_dispatching!A:A,P4194,script_conform_dispatching!B:B,Q4194),"")</f>
        <v/>
      </c>
      <c r="S4194" s="8" t="str">
        <f t="shared" si="3"/>
        <v/>
      </c>
    </row>
    <row r="4195" hidden="1">
      <c r="A4195" s="6" t="s">
        <v>10816</v>
      </c>
      <c r="B4195" s="6" t="s">
        <v>196</v>
      </c>
      <c r="C4195" s="6" t="s">
        <v>411</v>
      </c>
      <c r="H4195" s="8" t="str">
        <f>VLOOKUP(C4195,agent_name_matching!A:B,2,false)</f>
        <v>System</v>
      </c>
      <c r="I4195" s="33"/>
      <c r="O4195" s="6" t="s">
        <v>10817</v>
      </c>
      <c r="P4195" s="8" t="str">
        <f t="shared" si="1"/>
        <v/>
      </c>
      <c r="Q4195" s="8" t="str">
        <f t="shared" si="14"/>
        <v/>
      </c>
      <c r="R4195" s="8" t="str">
        <f>if(and(P4195&lt;&gt;"",Q4195&lt;&gt;"newexp",Q4195&lt;&gt;"nostart"),countifs(script_conform_dispatching!A:A,P4195,script_conform_dispatching!B:B,Q4195),"")</f>
        <v/>
      </c>
      <c r="S4195" s="8" t="str">
        <f t="shared" si="3"/>
        <v/>
      </c>
    </row>
    <row r="4196" hidden="1">
      <c r="A4196" s="6" t="s">
        <v>10818</v>
      </c>
      <c r="B4196" s="6" t="s">
        <v>196</v>
      </c>
      <c r="C4196" s="6" t="s">
        <v>1007</v>
      </c>
      <c r="F4196" s="6" t="s">
        <v>415</v>
      </c>
      <c r="G4196" s="6" t="s">
        <v>416</v>
      </c>
      <c r="H4196" s="8" t="str">
        <f>VLOOKUP(C4196,agent_name_matching!A:B,2,false)</f>
        <v>Assessor LLM</v>
      </c>
      <c r="I4196" s="32" t="s">
        <v>1040</v>
      </c>
      <c r="J4196" s="6" t="s">
        <v>418</v>
      </c>
      <c r="L4196" s="6">
        <v>4302.0</v>
      </c>
      <c r="M4196" s="6">
        <v>12.0</v>
      </c>
      <c r="N4196" s="6">
        <v>784.0</v>
      </c>
      <c r="O4196" s="6" t="s">
        <v>10819</v>
      </c>
      <c r="P4196" s="8" t="str">
        <f t="shared" si="1"/>
        <v/>
      </c>
      <c r="Q4196" s="8" t="str">
        <f t="shared" si="14"/>
        <v/>
      </c>
      <c r="R4196" s="8" t="str">
        <f>if(and(P4196&lt;&gt;"",Q4196&lt;&gt;"newexp",Q4196&lt;&gt;"nostart"),countifs(script_conform_dispatching!A:A,P4196,script_conform_dispatching!B:B,Q4196),"")</f>
        <v/>
      </c>
      <c r="S4196" s="8" t="str">
        <f t="shared" si="3"/>
        <v/>
      </c>
    </row>
    <row r="4197" hidden="1">
      <c r="A4197" s="6" t="s">
        <v>10820</v>
      </c>
      <c r="B4197" s="6" t="s">
        <v>196</v>
      </c>
      <c r="C4197" s="6" t="s">
        <v>407</v>
      </c>
      <c r="D4197" s="6">
        <v>8.0</v>
      </c>
      <c r="E4197" s="6" t="s">
        <v>445</v>
      </c>
      <c r="H4197" s="8" t="str">
        <f>VLOOKUP(C4197,agent_name_matching!A:B,2,false)</f>
        <v>--</v>
      </c>
      <c r="I4197" s="33"/>
      <c r="O4197" s="6" t="s">
        <v>10821</v>
      </c>
      <c r="P4197" s="8">
        <f t="shared" si="1"/>
        <v>8</v>
      </c>
      <c r="Q4197" s="8" t="str">
        <f t="shared" si="14"/>
        <v>nostart</v>
      </c>
      <c r="R4197" s="8" t="str">
        <f>if(and(P4197&lt;&gt;"",Q4197&lt;&gt;"newexp",Q4197&lt;&gt;"nostart"),countifs(script_conform_dispatching!A:A,P4197,script_conform_dispatching!B:B,Q4197),"")</f>
        <v/>
      </c>
      <c r="S4197" s="8" t="str">
        <f t="shared" si="3"/>
        <v/>
      </c>
    </row>
    <row r="4198" hidden="1">
      <c r="A4198" s="6" t="s">
        <v>10822</v>
      </c>
      <c r="B4198" s="6" t="s">
        <v>196</v>
      </c>
      <c r="C4198" s="6" t="s">
        <v>1011</v>
      </c>
      <c r="F4198" s="6" t="s">
        <v>415</v>
      </c>
      <c r="G4198" s="6" t="s">
        <v>416</v>
      </c>
      <c r="H4198" s="8" t="str">
        <f>VLOOKUP(C4198,agent_name_matching!A:B,2,false)</f>
        <v>Dialog LLM</v>
      </c>
      <c r="I4198" s="32" t="s">
        <v>10823</v>
      </c>
      <c r="J4198" s="6" t="s">
        <v>418</v>
      </c>
      <c r="L4198" s="6">
        <v>9485.0</v>
      </c>
      <c r="M4198" s="6">
        <v>141.0</v>
      </c>
      <c r="N4198" s="6">
        <v>3065.0</v>
      </c>
      <c r="O4198" s="6" t="s">
        <v>10824</v>
      </c>
      <c r="P4198" s="8" t="str">
        <f t="shared" si="1"/>
        <v/>
      </c>
      <c r="Q4198" s="8" t="str">
        <f t="shared" si="14"/>
        <v/>
      </c>
      <c r="R4198" s="8" t="str">
        <f>if(and(P4198&lt;&gt;"",Q4198&lt;&gt;"newexp",Q4198&lt;&gt;"nostart"),countifs(script_conform_dispatching!A:A,P4198,script_conform_dispatching!B:B,Q4198),"")</f>
        <v/>
      </c>
      <c r="S4198" s="8" t="str">
        <f t="shared" si="3"/>
        <v/>
      </c>
    </row>
    <row r="4199" hidden="1">
      <c r="A4199" s="6" t="s">
        <v>10825</v>
      </c>
      <c r="B4199" s="6" t="s">
        <v>196</v>
      </c>
      <c r="C4199" s="6" t="s">
        <v>450</v>
      </c>
      <c r="F4199" s="6" t="s">
        <v>415</v>
      </c>
      <c r="G4199" s="6" t="s">
        <v>416</v>
      </c>
      <c r="H4199" s="8" t="str">
        <f>VLOOKUP(C4199,agent_name_matching!A:B,2,false)</f>
        <v>Validator LLM</v>
      </c>
      <c r="I4199" s="32" t="s">
        <v>2768</v>
      </c>
      <c r="J4199" s="6" t="s">
        <v>452</v>
      </c>
      <c r="L4199" s="6">
        <v>4266.0</v>
      </c>
      <c r="M4199" s="6">
        <v>44.0</v>
      </c>
      <c r="N4199" s="6">
        <v>1097.0</v>
      </c>
      <c r="O4199" s="6" t="s">
        <v>10826</v>
      </c>
      <c r="P4199" s="8" t="str">
        <f t="shared" si="1"/>
        <v/>
      </c>
      <c r="Q4199" s="8" t="str">
        <f t="shared" si="14"/>
        <v/>
      </c>
      <c r="R4199" s="8" t="str">
        <f>if(and(P4199&lt;&gt;"",Q4199&lt;&gt;"newexp",Q4199&lt;&gt;"nostart"),countifs(script_conform_dispatching!A:A,P4199,script_conform_dispatching!B:B,Q4199),"")</f>
        <v/>
      </c>
      <c r="S4199" s="8" t="str">
        <f t="shared" si="3"/>
        <v/>
      </c>
    </row>
    <row r="4200" hidden="1">
      <c r="A4200" s="6" t="s">
        <v>10827</v>
      </c>
      <c r="B4200" s="6" t="s">
        <v>199</v>
      </c>
      <c r="C4200" s="6" t="s">
        <v>407</v>
      </c>
      <c r="D4200" s="6">
        <v>1.0</v>
      </c>
      <c r="E4200" s="6" t="s">
        <v>408</v>
      </c>
      <c r="H4200" s="8" t="str">
        <f>VLOOKUP(C4200,agent_name_matching!A:B,2,false)</f>
        <v>--</v>
      </c>
      <c r="I4200" s="33"/>
      <c r="O4200" s="6" t="s">
        <v>10828</v>
      </c>
      <c r="P4200" s="8" t="str">
        <f t="shared" si="1"/>
        <v/>
      </c>
      <c r="Q4200" s="8" t="str">
        <f t="shared" si="14"/>
        <v/>
      </c>
      <c r="R4200" s="8" t="str">
        <f>if(and(P4200&lt;&gt;"",Q4200&lt;&gt;"newexp",Q4200&lt;&gt;"nostart"),countifs(script_conform_dispatching!A:A,P4200,script_conform_dispatching!B:B,Q4200),"")</f>
        <v/>
      </c>
      <c r="S4200" s="8" t="str">
        <f t="shared" si="3"/>
        <v/>
      </c>
    </row>
    <row r="4201" hidden="1">
      <c r="A4201" s="6" t="s">
        <v>10829</v>
      </c>
      <c r="B4201" s="6" t="s">
        <v>199</v>
      </c>
      <c r="C4201" s="6" t="s">
        <v>411</v>
      </c>
      <c r="H4201" s="8" t="str">
        <f>VLOOKUP(C4201,agent_name_matching!A:B,2,false)</f>
        <v>System</v>
      </c>
      <c r="I4201" s="33"/>
      <c r="O4201" s="6" t="s">
        <v>10830</v>
      </c>
      <c r="P4201" s="8" t="str">
        <f t="shared" si="1"/>
        <v/>
      </c>
      <c r="Q4201" s="8" t="str">
        <f t="shared" si="14"/>
        <v/>
      </c>
      <c r="R4201" s="8" t="str">
        <f>if(and(P4201&lt;&gt;"",Q4201&lt;&gt;"newexp",Q4201&lt;&gt;"nostart"),countifs(script_conform_dispatching!A:A,P4201,script_conform_dispatching!B:B,Q4201),"")</f>
        <v/>
      </c>
      <c r="S4201" s="8" t="str">
        <f t="shared" si="3"/>
        <v/>
      </c>
    </row>
    <row r="4202" hidden="1">
      <c r="A4202" s="6" t="s">
        <v>10831</v>
      </c>
      <c r="B4202" s="6" t="s">
        <v>199</v>
      </c>
      <c r="C4202" s="6" t="s">
        <v>1007</v>
      </c>
      <c r="F4202" s="6" t="s">
        <v>415</v>
      </c>
      <c r="G4202" s="6" t="s">
        <v>416</v>
      </c>
      <c r="H4202" s="8" t="str">
        <f>VLOOKUP(C4202,agent_name_matching!A:B,2,false)</f>
        <v>Assessor LLM</v>
      </c>
      <c r="I4202" s="32" t="s">
        <v>1008</v>
      </c>
      <c r="J4202" s="6" t="s">
        <v>418</v>
      </c>
      <c r="L4202" s="6">
        <v>716.0</v>
      </c>
      <c r="M4202" s="6">
        <v>14.0</v>
      </c>
      <c r="N4202" s="6">
        <v>655.0</v>
      </c>
      <c r="O4202" s="6" t="s">
        <v>10832</v>
      </c>
      <c r="P4202" s="8" t="str">
        <f t="shared" si="1"/>
        <v/>
      </c>
      <c r="Q4202" s="8" t="str">
        <f t="shared" si="14"/>
        <v/>
      </c>
      <c r="R4202" s="8" t="str">
        <f>if(and(P4202&lt;&gt;"",Q4202&lt;&gt;"newexp",Q4202&lt;&gt;"nostart"),countifs(script_conform_dispatching!A:A,P4202,script_conform_dispatching!B:B,Q4202),"")</f>
        <v/>
      </c>
      <c r="S4202" s="8" t="str">
        <f t="shared" si="3"/>
        <v/>
      </c>
    </row>
    <row r="4203" hidden="1">
      <c r="A4203" s="6" t="s">
        <v>10833</v>
      </c>
      <c r="B4203" s="6" t="s">
        <v>199</v>
      </c>
      <c r="C4203" s="6" t="s">
        <v>1011</v>
      </c>
      <c r="F4203" s="6" t="s">
        <v>415</v>
      </c>
      <c r="G4203" s="6" t="s">
        <v>416</v>
      </c>
      <c r="H4203" s="8" t="str">
        <f>VLOOKUP(C4203,agent_name_matching!A:B,2,false)</f>
        <v>Dialog LLM</v>
      </c>
      <c r="I4203" s="32" t="s">
        <v>1012</v>
      </c>
      <c r="J4203" s="6" t="s">
        <v>418</v>
      </c>
      <c r="L4203" s="6">
        <v>565.0</v>
      </c>
      <c r="M4203" s="6">
        <v>28.0</v>
      </c>
      <c r="N4203" s="6">
        <v>1121.0</v>
      </c>
      <c r="O4203" s="6" t="s">
        <v>10834</v>
      </c>
      <c r="P4203" s="8" t="str">
        <f t="shared" si="1"/>
        <v/>
      </c>
      <c r="Q4203" s="8" t="str">
        <f t="shared" si="14"/>
        <v/>
      </c>
      <c r="R4203" s="8" t="str">
        <f>if(and(P4203&lt;&gt;"",Q4203&lt;&gt;"newexp",Q4203&lt;&gt;"nostart"),countifs(script_conform_dispatching!A:A,P4203,script_conform_dispatching!B:B,Q4203),"")</f>
        <v/>
      </c>
      <c r="S4203" s="8" t="str">
        <f t="shared" si="3"/>
        <v/>
      </c>
    </row>
    <row r="4204" hidden="1">
      <c r="A4204" s="6" t="s">
        <v>10835</v>
      </c>
      <c r="B4204" s="6" t="s">
        <v>199</v>
      </c>
      <c r="C4204" s="6" t="s">
        <v>37</v>
      </c>
      <c r="F4204" s="6" t="s">
        <v>415</v>
      </c>
      <c r="G4204" s="6" t="s">
        <v>416</v>
      </c>
      <c r="H4204" s="8" t="str">
        <f>VLOOKUP(C4204,agent_name_matching!A:B,2,false)</f>
        <v>Patient LLM</v>
      </c>
      <c r="I4204" s="32" t="s">
        <v>10836</v>
      </c>
      <c r="J4204" s="6" t="s">
        <v>418</v>
      </c>
      <c r="K4204" s="6">
        <v>1.0</v>
      </c>
      <c r="L4204" s="6">
        <v>387.0</v>
      </c>
      <c r="M4204" s="6">
        <v>38.0</v>
      </c>
      <c r="N4204" s="6">
        <v>1037.0</v>
      </c>
      <c r="O4204" s="6" t="s">
        <v>10837</v>
      </c>
      <c r="P4204" s="8" t="str">
        <f t="shared" si="1"/>
        <v/>
      </c>
      <c r="Q4204" s="8" t="str">
        <f t="shared" si="14"/>
        <v/>
      </c>
      <c r="R4204" s="8" t="str">
        <f>if(and(P4204&lt;&gt;"",Q4204&lt;&gt;"newexp",Q4204&lt;&gt;"nostart"),countifs(script_conform_dispatching!A:A,P4204,script_conform_dispatching!B:B,Q4204),"")</f>
        <v/>
      </c>
      <c r="S4204" s="8" t="str">
        <f t="shared" si="3"/>
        <v/>
      </c>
    </row>
    <row r="4205" hidden="1">
      <c r="A4205" s="6" t="s">
        <v>10838</v>
      </c>
      <c r="B4205" s="6" t="s">
        <v>199</v>
      </c>
      <c r="C4205" s="6" t="s">
        <v>411</v>
      </c>
      <c r="H4205" s="8" t="str">
        <f>VLOOKUP(C4205,agent_name_matching!A:B,2,false)</f>
        <v>System</v>
      </c>
      <c r="I4205" s="33"/>
      <c r="O4205" s="6" t="s">
        <v>10839</v>
      </c>
      <c r="P4205" s="8" t="str">
        <f t="shared" si="1"/>
        <v/>
      </c>
      <c r="Q4205" s="8" t="str">
        <f t="shared" si="14"/>
        <v/>
      </c>
      <c r="R4205" s="8" t="str">
        <f>if(and(P4205&lt;&gt;"",Q4205&lt;&gt;"newexp",Q4205&lt;&gt;"nostart"),countifs(script_conform_dispatching!A:A,P4205,script_conform_dispatching!B:B,Q4205),"")</f>
        <v/>
      </c>
      <c r="S4205" s="8" t="str">
        <f t="shared" si="3"/>
        <v/>
      </c>
    </row>
    <row r="4206" hidden="1">
      <c r="A4206" s="6" t="s">
        <v>10840</v>
      </c>
      <c r="B4206" s="6" t="s">
        <v>199</v>
      </c>
      <c r="C4206" s="6" t="s">
        <v>1007</v>
      </c>
      <c r="F4206" s="6" t="s">
        <v>415</v>
      </c>
      <c r="G4206" s="6" t="s">
        <v>416</v>
      </c>
      <c r="H4206" s="8" t="str">
        <f>VLOOKUP(C4206,agent_name_matching!A:B,2,false)</f>
        <v>Assessor LLM</v>
      </c>
      <c r="I4206" s="32" t="s">
        <v>1008</v>
      </c>
      <c r="J4206" s="6" t="s">
        <v>418</v>
      </c>
      <c r="L4206" s="6">
        <v>785.0</v>
      </c>
      <c r="M4206" s="6">
        <v>14.0</v>
      </c>
      <c r="N4206" s="6">
        <v>668.0</v>
      </c>
      <c r="O4206" s="6" t="s">
        <v>10841</v>
      </c>
      <c r="P4206" s="8" t="str">
        <f t="shared" si="1"/>
        <v/>
      </c>
      <c r="Q4206" s="8" t="str">
        <f t="shared" si="14"/>
        <v/>
      </c>
      <c r="R4206" s="8" t="str">
        <f>if(and(P4206&lt;&gt;"",Q4206&lt;&gt;"newexp",Q4206&lt;&gt;"nostart"),countifs(script_conform_dispatching!A:A,P4206,script_conform_dispatching!B:B,Q4206),"")</f>
        <v/>
      </c>
      <c r="S4206" s="8" t="str">
        <f t="shared" si="3"/>
        <v/>
      </c>
    </row>
    <row r="4207" hidden="1">
      <c r="A4207" s="6" t="s">
        <v>10842</v>
      </c>
      <c r="B4207" s="6" t="s">
        <v>199</v>
      </c>
      <c r="C4207" s="6" t="s">
        <v>1011</v>
      </c>
      <c r="F4207" s="6" t="s">
        <v>415</v>
      </c>
      <c r="G4207" s="6" t="s">
        <v>416</v>
      </c>
      <c r="H4207" s="8" t="str">
        <f>VLOOKUP(C4207,agent_name_matching!A:B,2,false)</f>
        <v>Dialog LLM</v>
      </c>
      <c r="I4207" s="32" t="s">
        <v>10843</v>
      </c>
      <c r="J4207" s="6" t="s">
        <v>418</v>
      </c>
      <c r="L4207" s="6">
        <v>797.0</v>
      </c>
      <c r="M4207" s="6">
        <v>28.0</v>
      </c>
      <c r="N4207" s="6">
        <v>1009.0</v>
      </c>
      <c r="O4207" s="6" t="s">
        <v>10844</v>
      </c>
      <c r="P4207" s="8" t="str">
        <f t="shared" si="1"/>
        <v/>
      </c>
      <c r="Q4207" s="8" t="str">
        <f t="shared" si="14"/>
        <v/>
      </c>
      <c r="R4207" s="8" t="str">
        <f>if(and(P4207&lt;&gt;"",Q4207&lt;&gt;"newexp",Q4207&lt;&gt;"nostart"),countifs(script_conform_dispatching!A:A,P4207,script_conform_dispatching!B:B,Q4207),"")</f>
        <v/>
      </c>
      <c r="S4207" s="8" t="str">
        <f t="shared" si="3"/>
        <v/>
      </c>
    </row>
    <row r="4208" hidden="1">
      <c r="A4208" s="6" t="s">
        <v>10845</v>
      </c>
      <c r="B4208" s="6" t="s">
        <v>199</v>
      </c>
      <c r="C4208" s="6" t="s">
        <v>37</v>
      </c>
      <c r="F4208" s="6" t="s">
        <v>415</v>
      </c>
      <c r="G4208" s="6" t="s">
        <v>416</v>
      </c>
      <c r="H4208" s="8" t="str">
        <f>VLOOKUP(C4208,agent_name_matching!A:B,2,false)</f>
        <v>Patient LLM</v>
      </c>
      <c r="I4208" s="32" t="s">
        <v>10846</v>
      </c>
      <c r="J4208" s="6" t="s">
        <v>418</v>
      </c>
      <c r="K4208" s="6">
        <v>1.0</v>
      </c>
      <c r="L4208" s="6">
        <v>461.0</v>
      </c>
      <c r="M4208" s="6">
        <v>10.0</v>
      </c>
      <c r="N4208" s="6">
        <v>593.0</v>
      </c>
      <c r="O4208" s="6" t="s">
        <v>10847</v>
      </c>
      <c r="P4208" s="8" t="str">
        <f t="shared" si="1"/>
        <v/>
      </c>
      <c r="Q4208" s="8" t="str">
        <f t="shared" si="14"/>
        <v/>
      </c>
      <c r="R4208" s="8" t="str">
        <f>if(and(P4208&lt;&gt;"",Q4208&lt;&gt;"newexp",Q4208&lt;&gt;"nostart"),countifs(script_conform_dispatching!A:A,P4208,script_conform_dispatching!B:B,Q4208),"")</f>
        <v/>
      </c>
      <c r="S4208" s="8" t="str">
        <f t="shared" si="3"/>
        <v/>
      </c>
    </row>
    <row r="4209" hidden="1">
      <c r="A4209" s="6" t="s">
        <v>10848</v>
      </c>
      <c r="B4209" s="6" t="s">
        <v>199</v>
      </c>
      <c r="C4209" s="6" t="s">
        <v>411</v>
      </c>
      <c r="H4209" s="8" t="str">
        <f>VLOOKUP(C4209,agent_name_matching!A:B,2,false)</f>
        <v>System</v>
      </c>
      <c r="I4209" s="33"/>
      <c r="O4209" s="6" t="s">
        <v>10849</v>
      </c>
      <c r="P4209" s="8" t="str">
        <f t="shared" si="1"/>
        <v/>
      </c>
      <c r="Q4209" s="8" t="str">
        <f t="shared" si="14"/>
        <v/>
      </c>
      <c r="R4209" s="8" t="str">
        <f>if(and(P4209&lt;&gt;"",Q4209&lt;&gt;"newexp",Q4209&lt;&gt;"nostart"),countifs(script_conform_dispatching!A:A,P4209,script_conform_dispatching!B:B,Q4209),"")</f>
        <v/>
      </c>
      <c r="S4209" s="8" t="str">
        <f t="shared" si="3"/>
        <v/>
      </c>
    </row>
    <row r="4210" hidden="1">
      <c r="A4210" s="6" t="s">
        <v>10850</v>
      </c>
      <c r="B4210" s="6" t="s">
        <v>199</v>
      </c>
      <c r="C4210" s="6" t="s">
        <v>1007</v>
      </c>
      <c r="F4210" s="6" t="s">
        <v>415</v>
      </c>
      <c r="G4210" s="6" t="s">
        <v>416</v>
      </c>
      <c r="H4210" s="8" t="str">
        <f>VLOOKUP(C4210,agent_name_matching!A:B,2,false)</f>
        <v>Assessor LLM</v>
      </c>
      <c r="I4210" s="32" t="s">
        <v>1008</v>
      </c>
      <c r="J4210" s="6" t="s">
        <v>418</v>
      </c>
      <c r="L4210" s="6">
        <v>829.0</v>
      </c>
      <c r="M4210" s="6">
        <v>14.0</v>
      </c>
      <c r="N4210" s="6">
        <v>586.0</v>
      </c>
      <c r="O4210" s="6" t="s">
        <v>10851</v>
      </c>
      <c r="P4210" s="8" t="str">
        <f t="shared" si="1"/>
        <v/>
      </c>
      <c r="Q4210" s="8" t="str">
        <f t="shared" si="14"/>
        <v/>
      </c>
      <c r="R4210" s="8" t="str">
        <f>if(and(P4210&lt;&gt;"",Q4210&lt;&gt;"newexp",Q4210&lt;&gt;"nostart"),countifs(script_conform_dispatching!A:A,P4210,script_conform_dispatching!B:B,Q4210),"")</f>
        <v/>
      </c>
      <c r="S4210" s="8" t="str">
        <f t="shared" si="3"/>
        <v/>
      </c>
    </row>
    <row r="4211" hidden="1">
      <c r="A4211" s="6" t="s">
        <v>10852</v>
      </c>
      <c r="B4211" s="6" t="s">
        <v>199</v>
      </c>
      <c r="C4211" s="6" t="s">
        <v>1011</v>
      </c>
      <c r="F4211" s="6" t="s">
        <v>415</v>
      </c>
      <c r="G4211" s="6" t="s">
        <v>416</v>
      </c>
      <c r="H4211" s="8" t="str">
        <f>VLOOKUP(C4211,agent_name_matching!A:B,2,false)</f>
        <v>Dialog LLM</v>
      </c>
      <c r="I4211" s="32" t="s">
        <v>1285</v>
      </c>
      <c r="J4211" s="6" t="s">
        <v>418</v>
      </c>
      <c r="L4211" s="6">
        <v>1002.0</v>
      </c>
      <c r="M4211" s="6">
        <v>28.0</v>
      </c>
      <c r="N4211" s="6">
        <v>799.0</v>
      </c>
      <c r="O4211" s="6" t="s">
        <v>10853</v>
      </c>
      <c r="P4211" s="8" t="str">
        <f t="shared" si="1"/>
        <v/>
      </c>
      <c r="Q4211" s="8" t="str">
        <f t="shared" si="14"/>
        <v/>
      </c>
      <c r="R4211" s="8" t="str">
        <f>if(and(P4211&lt;&gt;"",Q4211&lt;&gt;"newexp",Q4211&lt;&gt;"nostart"),countifs(script_conform_dispatching!A:A,P4211,script_conform_dispatching!B:B,Q4211),"")</f>
        <v/>
      </c>
      <c r="S4211" s="8" t="str">
        <f t="shared" si="3"/>
        <v/>
      </c>
    </row>
    <row r="4212" hidden="1">
      <c r="A4212" s="6" t="s">
        <v>10854</v>
      </c>
      <c r="B4212" s="6" t="s">
        <v>199</v>
      </c>
      <c r="C4212" s="6" t="s">
        <v>37</v>
      </c>
      <c r="F4212" s="6" t="s">
        <v>415</v>
      </c>
      <c r="G4212" s="6" t="s">
        <v>416</v>
      </c>
      <c r="H4212" s="8" t="str">
        <f>VLOOKUP(C4212,agent_name_matching!A:B,2,false)</f>
        <v>Patient LLM</v>
      </c>
      <c r="I4212" s="32" t="s">
        <v>10855</v>
      </c>
      <c r="J4212" s="6" t="s">
        <v>418</v>
      </c>
      <c r="K4212" s="6">
        <v>1.0</v>
      </c>
      <c r="L4212" s="6">
        <v>507.0</v>
      </c>
      <c r="M4212" s="6">
        <v>22.0</v>
      </c>
      <c r="N4212" s="6">
        <v>621.0</v>
      </c>
      <c r="O4212" s="6" t="s">
        <v>10856</v>
      </c>
      <c r="P4212" s="8" t="str">
        <f t="shared" si="1"/>
        <v/>
      </c>
      <c r="Q4212" s="8" t="str">
        <f t="shared" si="14"/>
        <v/>
      </c>
      <c r="R4212" s="8" t="str">
        <f>if(and(P4212&lt;&gt;"",Q4212&lt;&gt;"newexp",Q4212&lt;&gt;"nostart"),countifs(script_conform_dispatching!A:A,P4212,script_conform_dispatching!B:B,Q4212),"")</f>
        <v/>
      </c>
      <c r="S4212" s="8" t="str">
        <f t="shared" si="3"/>
        <v/>
      </c>
    </row>
    <row r="4213" hidden="1">
      <c r="A4213" s="6" t="s">
        <v>10857</v>
      </c>
      <c r="B4213" s="6" t="s">
        <v>199</v>
      </c>
      <c r="C4213" s="6" t="s">
        <v>411</v>
      </c>
      <c r="H4213" s="8" t="str">
        <f>VLOOKUP(C4213,agent_name_matching!A:B,2,false)</f>
        <v>System</v>
      </c>
      <c r="I4213" s="33"/>
      <c r="O4213" s="6" t="s">
        <v>10858</v>
      </c>
      <c r="P4213" s="8" t="str">
        <f t="shared" si="1"/>
        <v/>
      </c>
      <c r="Q4213" s="8" t="str">
        <f t="shared" si="14"/>
        <v/>
      </c>
      <c r="R4213" s="8" t="str">
        <f>if(and(P4213&lt;&gt;"",Q4213&lt;&gt;"newexp",Q4213&lt;&gt;"nostart"),countifs(script_conform_dispatching!A:A,P4213,script_conform_dispatching!B:B,Q4213),"")</f>
        <v/>
      </c>
      <c r="S4213" s="8" t="str">
        <f t="shared" si="3"/>
        <v/>
      </c>
    </row>
    <row r="4214" hidden="1">
      <c r="A4214" s="6" t="s">
        <v>10859</v>
      </c>
      <c r="B4214" s="6" t="s">
        <v>199</v>
      </c>
      <c r="C4214" s="6" t="s">
        <v>1007</v>
      </c>
      <c r="F4214" s="6" t="s">
        <v>415</v>
      </c>
      <c r="G4214" s="6" t="s">
        <v>416</v>
      </c>
      <c r="H4214" s="8" t="str">
        <f>VLOOKUP(C4214,agent_name_matching!A:B,2,false)</f>
        <v>Assessor LLM</v>
      </c>
      <c r="I4214" s="32" t="s">
        <v>1040</v>
      </c>
      <c r="J4214" s="6" t="s">
        <v>418</v>
      </c>
      <c r="L4214" s="6">
        <v>884.0</v>
      </c>
      <c r="M4214" s="6">
        <v>12.0</v>
      </c>
      <c r="N4214" s="6">
        <v>605.0</v>
      </c>
      <c r="O4214" s="6" t="s">
        <v>10860</v>
      </c>
      <c r="P4214" s="8" t="str">
        <f t="shared" si="1"/>
        <v/>
      </c>
      <c r="Q4214" s="8" t="str">
        <f t="shared" si="14"/>
        <v/>
      </c>
      <c r="R4214" s="8" t="str">
        <f>if(and(P4214&lt;&gt;"",Q4214&lt;&gt;"newexp",Q4214&lt;&gt;"nostart"),countifs(script_conform_dispatching!A:A,P4214,script_conform_dispatching!B:B,Q4214),"")</f>
        <v/>
      </c>
      <c r="S4214" s="8" t="str">
        <f t="shared" si="3"/>
        <v/>
      </c>
    </row>
    <row r="4215" hidden="1">
      <c r="A4215" s="6" t="s">
        <v>10861</v>
      </c>
      <c r="B4215" s="6" t="s">
        <v>199</v>
      </c>
      <c r="C4215" s="6" t="s">
        <v>407</v>
      </c>
      <c r="D4215" s="6">
        <v>1.0</v>
      </c>
      <c r="E4215" s="6" t="s">
        <v>445</v>
      </c>
      <c r="H4215" s="8" t="str">
        <f>VLOOKUP(C4215,agent_name_matching!A:B,2,false)</f>
        <v>--</v>
      </c>
      <c r="I4215" s="33"/>
      <c r="O4215" s="6" t="s">
        <v>10862</v>
      </c>
      <c r="P4215" s="8">
        <f t="shared" si="1"/>
        <v>1</v>
      </c>
      <c r="Q4215" s="8">
        <f t="shared" si="14"/>
        <v>2</v>
      </c>
      <c r="R4215" s="8">
        <f>if(and(P4215&lt;&gt;"",Q4215&lt;&gt;"newexp",Q4215&lt;&gt;"nostart"),countifs(script_conform_dispatching!A:A,P4215,script_conform_dispatching!B:B,Q4215),"")</f>
        <v>1</v>
      </c>
      <c r="S4215" s="8" t="str">
        <f t="shared" si="3"/>
        <v/>
      </c>
    </row>
    <row r="4216" hidden="1">
      <c r="A4216" s="6" t="s">
        <v>10863</v>
      </c>
      <c r="B4216" s="6" t="s">
        <v>199</v>
      </c>
      <c r="C4216" s="6" t="s">
        <v>1045</v>
      </c>
      <c r="F4216" s="6" t="s">
        <v>415</v>
      </c>
      <c r="G4216" s="6" t="s">
        <v>416</v>
      </c>
      <c r="H4216" s="8" t="str">
        <f>VLOOKUP(C4216,agent_name_matching!A:B,2,false)</f>
        <v>Dispatcher LLM</v>
      </c>
      <c r="I4216" s="32" t="s">
        <v>1977</v>
      </c>
      <c r="J4216" s="6" t="s">
        <v>418</v>
      </c>
      <c r="L4216" s="6">
        <v>2301.0</v>
      </c>
      <c r="M4216" s="6">
        <v>151.0</v>
      </c>
      <c r="N4216" s="6">
        <v>2836.0</v>
      </c>
      <c r="O4216" s="6" t="s">
        <v>10864</v>
      </c>
      <c r="P4216" s="8" t="str">
        <f t="shared" si="1"/>
        <v/>
      </c>
      <c r="Q4216" s="8" t="str">
        <f t="shared" si="14"/>
        <v/>
      </c>
      <c r="R4216" s="8" t="str">
        <f>if(and(P4216&lt;&gt;"",Q4216&lt;&gt;"newexp",Q4216&lt;&gt;"nostart"),countifs(script_conform_dispatching!A:A,P4216,script_conform_dispatching!B:B,Q4216),"")</f>
        <v/>
      </c>
      <c r="S4216" s="8" t="str">
        <f t="shared" si="3"/>
        <v/>
      </c>
    </row>
    <row r="4217" hidden="1">
      <c r="A4217" s="6" t="s">
        <v>10865</v>
      </c>
      <c r="B4217" s="6" t="s">
        <v>199</v>
      </c>
      <c r="C4217" s="6" t="s">
        <v>407</v>
      </c>
      <c r="D4217" s="6">
        <v>2.0</v>
      </c>
      <c r="E4217" s="6" t="s">
        <v>408</v>
      </c>
      <c r="H4217" s="8" t="str">
        <f>VLOOKUP(C4217,agent_name_matching!A:B,2,false)</f>
        <v>--</v>
      </c>
      <c r="I4217" s="33"/>
      <c r="O4217" s="6" t="s">
        <v>10866</v>
      </c>
      <c r="P4217" s="8" t="str">
        <f t="shared" si="1"/>
        <v/>
      </c>
      <c r="Q4217" s="8" t="str">
        <f t="shared" si="14"/>
        <v/>
      </c>
      <c r="R4217" s="8" t="str">
        <f>if(and(P4217&lt;&gt;"",Q4217&lt;&gt;"newexp",Q4217&lt;&gt;"nostart"),countifs(script_conform_dispatching!A:A,P4217,script_conform_dispatching!B:B,Q4217),"")</f>
        <v/>
      </c>
      <c r="S4217" s="8" t="str">
        <f t="shared" si="3"/>
        <v/>
      </c>
    </row>
    <row r="4218" hidden="1">
      <c r="A4218" s="6" t="s">
        <v>10867</v>
      </c>
      <c r="B4218" s="6" t="s">
        <v>199</v>
      </c>
      <c r="C4218" s="6" t="s">
        <v>1011</v>
      </c>
      <c r="F4218" s="6" t="s">
        <v>415</v>
      </c>
      <c r="G4218" s="6" t="s">
        <v>416</v>
      </c>
      <c r="H4218" s="8" t="str">
        <f>VLOOKUP(C4218,agent_name_matching!A:B,2,false)</f>
        <v>Dialog LLM</v>
      </c>
      <c r="I4218" s="32" t="s">
        <v>10868</v>
      </c>
      <c r="J4218" s="6" t="s">
        <v>418</v>
      </c>
      <c r="L4218" s="6">
        <v>1371.0</v>
      </c>
      <c r="M4218" s="6">
        <v>20.0</v>
      </c>
      <c r="N4218" s="6">
        <v>910.0</v>
      </c>
      <c r="O4218" s="6" t="s">
        <v>10869</v>
      </c>
      <c r="P4218" s="8" t="str">
        <f t="shared" si="1"/>
        <v/>
      </c>
      <c r="Q4218" s="8" t="str">
        <f t="shared" si="14"/>
        <v/>
      </c>
      <c r="R4218" s="8" t="str">
        <f>if(and(P4218&lt;&gt;"",Q4218&lt;&gt;"newexp",Q4218&lt;&gt;"nostart"),countifs(script_conform_dispatching!A:A,P4218,script_conform_dispatching!B:B,Q4218),"")</f>
        <v/>
      </c>
      <c r="S4218" s="8" t="str">
        <f t="shared" si="3"/>
        <v/>
      </c>
    </row>
    <row r="4219" hidden="1">
      <c r="A4219" s="6" t="s">
        <v>10870</v>
      </c>
      <c r="B4219" s="6" t="s">
        <v>199</v>
      </c>
      <c r="C4219" s="6" t="s">
        <v>450</v>
      </c>
      <c r="F4219" s="6" t="s">
        <v>415</v>
      </c>
      <c r="G4219" s="6" t="s">
        <v>416</v>
      </c>
      <c r="H4219" s="8" t="str">
        <f>VLOOKUP(C4219,agent_name_matching!A:B,2,false)</f>
        <v>Validator LLM</v>
      </c>
      <c r="I4219" s="32" t="s">
        <v>10871</v>
      </c>
      <c r="J4219" s="6" t="s">
        <v>452</v>
      </c>
      <c r="L4219" s="6">
        <v>727.0</v>
      </c>
      <c r="M4219" s="6">
        <v>36.0</v>
      </c>
      <c r="N4219" s="6">
        <v>791.0</v>
      </c>
      <c r="O4219" s="6" t="s">
        <v>10872</v>
      </c>
      <c r="P4219" s="8" t="str">
        <f t="shared" si="1"/>
        <v/>
      </c>
      <c r="Q4219" s="8" t="str">
        <f t="shared" si="14"/>
        <v/>
      </c>
      <c r="R4219" s="8" t="str">
        <f>if(and(P4219&lt;&gt;"",Q4219&lt;&gt;"newexp",Q4219&lt;&gt;"nostart"),countifs(script_conform_dispatching!A:A,P4219,script_conform_dispatching!B:B,Q4219),"")</f>
        <v/>
      </c>
      <c r="S4219" s="8" t="str">
        <f t="shared" si="3"/>
        <v/>
      </c>
    </row>
    <row r="4220" hidden="1">
      <c r="A4220" s="6" t="s">
        <v>10873</v>
      </c>
      <c r="B4220" s="6" t="s">
        <v>199</v>
      </c>
      <c r="C4220" s="6" t="s">
        <v>37</v>
      </c>
      <c r="F4220" s="6" t="s">
        <v>415</v>
      </c>
      <c r="G4220" s="6" t="s">
        <v>416</v>
      </c>
      <c r="H4220" s="8" t="str">
        <f>VLOOKUP(C4220,agent_name_matching!A:B,2,false)</f>
        <v>Patient LLM</v>
      </c>
      <c r="I4220" s="32" t="s">
        <v>10874</v>
      </c>
      <c r="J4220" s="6" t="s">
        <v>418</v>
      </c>
      <c r="K4220" s="6">
        <v>1.0</v>
      </c>
      <c r="L4220" s="6">
        <v>557.0</v>
      </c>
      <c r="M4220" s="6">
        <v>42.0</v>
      </c>
      <c r="N4220" s="6">
        <v>917.0</v>
      </c>
      <c r="O4220" s="6" t="s">
        <v>10875</v>
      </c>
      <c r="P4220" s="8" t="str">
        <f t="shared" si="1"/>
        <v/>
      </c>
      <c r="Q4220" s="8" t="str">
        <f t="shared" si="14"/>
        <v/>
      </c>
      <c r="R4220" s="8" t="str">
        <f>if(and(P4220&lt;&gt;"",Q4220&lt;&gt;"newexp",Q4220&lt;&gt;"nostart"),countifs(script_conform_dispatching!A:A,P4220,script_conform_dispatching!B:B,Q4220),"")</f>
        <v/>
      </c>
      <c r="S4220" s="8" t="str">
        <f t="shared" si="3"/>
        <v/>
      </c>
    </row>
    <row r="4221" hidden="1">
      <c r="A4221" s="6" t="s">
        <v>10876</v>
      </c>
      <c r="B4221" s="6" t="s">
        <v>199</v>
      </c>
      <c r="C4221" s="6" t="s">
        <v>411</v>
      </c>
      <c r="H4221" s="8" t="str">
        <f>VLOOKUP(C4221,agent_name_matching!A:B,2,false)</f>
        <v>System</v>
      </c>
      <c r="I4221" s="33"/>
      <c r="O4221" s="6" t="s">
        <v>10877</v>
      </c>
      <c r="P4221" s="8" t="str">
        <f t="shared" si="1"/>
        <v/>
      </c>
      <c r="Q4221" s="8" t="str">
        <f t="shared" si="14"/>
        <v/>
      </c>
      <c r="R4221" s="8" t="str">
        <f>if(and(P4221&lt;&gt;"",Q4221&lt;&gt;"newexp",Q4221&lt;&gt;"nostart"),countifs(script_conform_dispatching!A:A,P4221,script_conform_dispatching!B:B,Q4221),"")</f>
        <v/>
      </c>
      <c r="S4221" s="8" t="str">
        <f t="shared" si="3"/>
        <v/>
      </c>
    </row>
    <row r="4222" hidden="1">
      <c r="A4222" s="6" t="s">
        <v>10878</v>
      </c>
      <c r="B4222" s="6" t="s">
        <v>199</v>
      </c>
      <c r="C4222" s="6" t="s">
        <v>1007</v>
      </c>
      <c r="F4222" s="6" t="s">
        <v>415</v>
      </c>
      <c r="G4222" s="6" t="s">
        <v>416</v>
      </c>
      <c r="H4222" s="8" t="str">
        <f>VLOOKUP(C4222,agent_name_matching!A:B,2,false)</f>
        <v>Assessor LLM</v>
      </c>
      <c r="I4222" s="32" t="s">
        <v>1008</v>
      </c>
      <c r="J4222" s="6" t="s">
        <v>418</v>
      </c>
      <c r="L4222" s="6">
        <v>977.0</v>
      </c>
      <c r="M4222" s="6">
        <v>14.0</v>
      </c>
      <c r="N4222" s="6">
        <v>594.0</v>
      </c>
      <c r="O4222" s="6" t="s">
        <v>10879</v>
      </c>
      <c r="P4222" s="8" t="str">
        <f t="shared" si="1"/>
        <v/>
      </c>
      <c r="Q4222" s="8" t="str">
        <f t="shared" si="14"/>
        <v/>
      </c>
      <c r="R4222" s="8" t="str">
        <f>if(and(P4222&lt;&gt;"",Q4222&lt;&gt;"newexp",Q4222&lt;&gt;"nostart"),countifs(script_conform_dispatching!A:A,P4222,script_conform_dispatching!B:B,Q4222),"")</f>
        <v/>
      </c>
      <c r="S4222" s="8" t="str">
        <f t="shared" si="3"/>
        <v/>
      </c>
    </row>
    <row r="4223" hidden="1">
      <c r="A4223" s="6" t="s">
        <v>10880</v>
      </c>
      <c r="B4223" s="6" t="s">
        <v>199</v>
      </c>
      <c r="C4223" s="6" t="s">
        <v>1011</v>
      </c>
      <c r="F4223" s="6" t="s">
        <v>415</v>
      </c>
      <c r="G4223" s="6" t="s">
        <v>416</v>
      </c>
      <c r="H4223" s="8" t="str">
        <f>VLOOKUP(C4223,agent_name_matching!A:B,2,false)</f>
        <v>Dialog LLM</v>
      </c>
      <c r="I4223" s="32" t="s">
        <v>10881</v>
      </c>
      <c r="J4223" s="6" t="s">
        <v>418</v>
      </c>
      <c r="L4223" s="6">
        <v>1625.0</v>
      </c>
      <c r="M4223" s="6">
        <v>52.0</v>
      </c>
      <c r="N4223" s="6">
        <v>1117.0</v>
      </c>
      <c r="O4223" s="6" t="s">
        <v>10882</v>
      </c>
      <c r="P4223" s="8" t="str">
        <f t="shared" si="1"/>
        <v/>
      </c>
      <c r="Q4223" s="8" t="str">
        <f t="shared" si="14"/>
        <v/>
      </c>
      <c r="R4223" s="8" t="str">
        <f>if(and(P4223&lt;&gt;"",Q4223&lt;&gt;"newexp",Q4223&lt;&gt;"nostart"),countifs(script_conform_dispatching!A:A,P4223,script_conform_dispatching!B:B,Q4223),"")</f>
        <v/>
      </c>
      <c r="S4223" s="8" t="str">
        <f t="shared" si="3"/>
        <v/>
      </c>
    </row>
    <row r="4224" hidden="1">
      <c r="A4224" s="6" t="s">
        <v>10883</v>
      </c>
      <c r="B4224" s="6" t="s">
        <v>199</v>
      </c>
      <c r="C4224" s="6" t="s">
        <v>37</v>
      </c>
      <c r="F4224" s="6" t="s">
        <v>415</v>
      </c>
      <c r="G4224" s="6" t="s">
        <v>416</v>
      </c>
      <c r="H4224" s="8" t="str">
        <f>VLOOKUP(C4224,agent_name_matching!A:B,2,false)</f>
        <v>Patient LLM</v>
      </c>
      <c r="I4224" s="32" t="s">
        <v>10884</v>
      </c>
      <c r="J4224" s="6" t="s">
        <v>418</v>
      </c>
      <c r="K4224" s="6">
        <v>1.0</v>
      </c>
      <c r="L4224" s="6">
        <v>659.0</v>
      </c>
      <c r="M4224" s="6">
        <v>73.0</v>
      </c>
      <c r="N4224" s="6">
        <v>1297.0</v>
      </c>
      <c r="O4224" s="6" t="s">
        <v>10885</v>
      </c>
      <c r="P4224" s="8" t="str">
        <f t="shared" si="1"/>
        <v/>
      </c>
      <c r="Q4224" s="8" t="str">
        <f t="shared" si="14"/>
        <v/>
      </c>
      <c r="R4224" s="8" t="str">
        <f>if(and(P4224&lt;&gt;"",Q4224&lt;&gt;"newexp",Q4224&lt;&gt;"nostart"),countifs(script_conform_dispatching!A:A,P4224,script_conform_dispatching!B:B,Q4224),"")</f>
        <v/>
      </c>
      <c r="S4224" s="8" t="str">
        <f t="shared" si="3"/>
        <v/>
      </c>
    </row>
    <row r="4225" hidden="1">
      <c r="A4225" s="6" t="s">
        <v>10886</v>
      </c>
      <c r="B4225" s="6" t="s">
        <v>199</v>
      </c>
      <c r="C4225" s="6" t="s">
        <v>411</v>
      </c>
      <c r="H4225" s="8" t="str">
        <f>VLOOKUP(C4225,agent_name_matching!A:B,2,false)</f>
        <v>System</v>
      </c>
      <c r="I4225" s="33"/>
      <c r="O4225" s="6" t="s">
        <v>10887</v>
      </c>
      <c r="P4225" s="8" t="str">
        <f t="shared" si="1"/>
        <v/>
      </c>
      <c r="Q4225" s="8" t="str">
        <f t="shared" si="14"/>
        <v/>
      </c>
      <c r="R4225" s="8" t="str">
        <f>if(and(P4225&lt;&gt;"",Q4225&lt;&gt;"newexp",Q4225&lt;&gt;"nostart"),countifs(script_conform_dispatching!A:A,P4225,script_conform_dispatching!B:B,Q4225),"")</f>
        <v/>
      </c>
      <c r="S4225" s="8" t="str">
        <f t="shared" si="3"/>
        <v/>
      </c>
    </row>
    <row r="4226" hidden="1">
      <c r="A4226" s="6" t="s">
        <v>10888</v>
      </c>
      <c r="B4226" s="6" t="s">
        <v>199</v>
      </c>
      <c r="C4226" s="6" t="s">
        <v>1007</v>
      </c>
      <c r="F4226" s="6" t="s">
        <v>415</v>
      </c>
      <c r="G4226" s="6" t="s">
        <v>416</v>
      </c>
      <c r="H4226" s="8" t="str">
        <f>VLOOKUP(C4226,agent_name_matching!A:B,2,false)</f>
        <v>Assessor LLM</v>
      </c>
      <c r="I4226" s="32" t="s">
        <v>1008</v>
      </c>
      <c r="J4226" s="6" t="s">
        <v>418</v>
      </c>
      <c r="L4226" s="6">
        <v>1107.0</v>
      </c>
      <c r="M4226" s="6">
        <v>14.0</v>
      </c>
      <c r="N4226" s="6">
        <v>491.0</v>
      </c>
      <c r="O4226" s="6" t="s">
        <v>10889</v>
      </c>
      <c r="P4226" s="8" t="str">
        <f t="shared" si="1"/>
        <v/>
      </c>
      <c r="Q4226" s="8" t="str">
        <f t="shared" si="14"/>
        <v/>
      </c>
      <c r="R4226" s="8" t="str">
        <f>if(and(P4226&lt;&gt;"",Q4226&lt;&gt;"newexp",Q4226&lt;&gt;"nostart"),countifs(script_conform_dispatching!A:A,P4226,script_conform_dispatching!B:B,Q4226),"")</f>
        <v/>
      </c>
      <c r="S4226" s="8" t="str">
        <f t="shared" si="3"/>
        <v/>
      </c>
    </row>
    <row r="4227" hidden="1">
      <c r="A4227" s="6" t="s">
        <v>10890</v>
      </c>
      <c r="B4227" s="6" t="s">
        <v>199</v>
      </c>
      <c r="C4227" s="6" t="s">
        <v>1011</v>
      </c>
      <c r="F4227" s="6" t="s">
        <v>415</v>
      </c>
      <c r="G4227" s="6" t="s">
        <v>416</v>
      </c>
      <c r="H4227" s="8" t="str">
        <f>VLOOKUP(C4227,agent_name_matching!A:B,2,false)</f>
        <v>Dialog LLM</v>
      </c>
      <c r="I4227" s="32" t="s">
        <v>10891</v>
      </c>
      <c r="J4227" s="6" t="s">
        <v>418</v>
      </c>
      <c r="L4227" s="6">
        <v>1942.0</v>
      </c>
      <c r="M4227" s="6">
        <v>86.0</v>
      </c>
      <c r="N4227" s="6">
        <v>1649.0</v>
      </c>
      <c r="O4227" s="6" t="s">
        <v>10892</v>
      </c>
      <c r="P4227" s="8" t="str">
        <f t="shared" si="1"/>
        <v/>
      </c>
      <c r="Q4227" s="8" t="str">
        <f t="shared" si="14"/>
        <v/>
      </c>
      <c r="R4227" s="8" t="str">
        <f>if(and(P4227&lt;&gt;"",Q4227&lt;&gt;"newexp",Q4227&lt;&gt;"nostart"),countifs(script_conform_dispatching!A:A,P4227,script_conform_dispatching!B:B,Q4227),"")</f>
        <v/>
      </c>
      <c r="S4227" s="8" t="str">
        <f t="shared" si="3"/>
        <v/>
      </c>
    </row>
    <row r="4228" hidden="1">
      <c r="A4228" s="6" t="s">
        <v>10893</v>
      </c>
      <c r="B4228" s="6" t="s">
        <v>199</v>
      </c>
      <c r="C4228" s="6" t="s">
        <v>37</v>
      </c>
      <c r="F4228" s="6" t="s">
        <v>415</v>
      </c>
      <c r="G4228" s="6" t="s">
        <v>416</v>
      </c>
      <c r="H4228" s="8" t="str">
        <f>VLOOKUP(C4228,agent_name_matching!A:B,2,false)</f>
        <v>Patient LLM</v>
      </c>
      <c r="I4228" s="32" t="s">
        <v>10894</v>
      </c>
      <c r="J4228" s="6" t="s">
        <v>418</v>
      </c>
      <c r="K4228" s="6">
        <v>1.0</v>
      </c>
      <c r="L4228" s="6">
        <v>826.0</v>
      </c>
      <c r="M4228" s="6">
        <v>27.0</v>
      </c>
      <c r="N4228" s="6">
        <v>863.0</v>
      </c>
      <c r="O4228" s="6" t="s">
        <v>10895</v>
      </c>
      <c r="P4228" s="8" t="str">
        <f t="shared" si="1"/>
        <v/>
      </c>
      <c r="Q4228" s="8" t="str">
        <f t="shared" si="14"/>
        <v/>
      </c>
      <c r="R4228" s="8" t="str">
        <f>if(and(P4228&lt;&gt;"",Q4228&lt;&gt;"newexp",Q4228&lt;&gt;"nostart"),countifs(script_conform_dispatching!A:A,P4228,script_conform_dispatching!B:B,Q4228),"")</f>
        <v/>
      </c>
      <c r="S4228" s="8" t="str">
        <f t="shared" si="3"/>
        <v/>
      </c>
    </row>
    <row r="4229" hidden="1">
      <c r="A4229" s="6" t="s">
        <v>10896</v>
      </c>
      <c r="B4229" s="6" t="s">
        <v>199</v>
      </c>
      <c r="C4229" s="6" t="s">
        <v>411</v>
      </c>
      <c r="H4229" s="8" t="str">
        <f>VLOOKUP(C4229,agent_name_matching!A:B,2,false)</f>
        <v>System</v>
      </c>
      <c r="I4229" s="33"/>
      <c r="O4229" s="6" t="s">
        <v>10897</v>
      </c>
      <c r="P4229" s="8" t="str">
        <f t="shared" si="1"/>
        <v/>
      </c>
      <c r="Q4229" s="8" t="str">
        <f t="shared" si="14"/>
        <v/>
      </c>
      <c r="R4229" s="8" t="str">
        <f>if(and(P4229&lt;&gt;"",Q4229&lt;&gt;"newexp",Q4229&lt;&gt;"nostart"),countifs(script_conform_dispatching!A:A,P4229,script_conform_dispatching!B:B,Q4229),"")</f>
        <v/>
      </c>
      <c r="S4229" s="8" t="str">
        <f t="shared" si="3"/>
        <v/>
      </c>
    </row>
    <row r="4230" hidden="1">
      <c r="A4230" s="6" t="s">
        <v>10898</v>
      </c>
      <c r="B4230" s="6" t="s">
        <v>199</v>
      </c>
      <c r="C4230" s="6" t="s">
        <v>1007</v>
      </c>
      <c r="F4230" s="6" t="s">
        <v>415</v>
      </c>
      <c r="G4230" s="6" t="s">
        <v>416</v>
      </c>
      <c r="H4230" s="8" t="str">
        <f>VLOOKUP(C4230,agent_name_matching!A:B,2,false)</f>
        <v>Assessor LLM</v>
      </c>
      <c r="I4230" s="32" t="s">
        <v>1040</v>
      </c>
      <c r="J4230" s="6" t="s">
        <v>418</v>
      </c>
      <c r="L4230" s="6">
        <v>1225.0</v>
      </c>
      <c r="M4230" s="6">
        <v>12.0</v>
      </c>
      <c r="N4230" s="6">
        <v>611.0</v>
      </c>
      <c r="O4230" s="6" t="s">
        <v>10899</v>
      </c>
      <c r="P4230" s="8" t="str">
        <f t="shared" si="1"/>
        <v/>
      </c>
      <c r="Q4230" s="8" t="str">
        <f t="shared" si="14"/>
        <v/>
      </c>
      <c r="R4230" s="8" t="str">
        <f>if(and(P4230&lt;&gt;"",Q4230&lt;&gt;"newexp",Q4230&lt;&gt;"nostart"),countifs(script_conform_dispatching!A:A,P4230,script_conform_dispatching!B:B,Q4230),"")</f>
        <v/>
      </c>
      <c r="S4230" s="8" t="str">
        <f t="shared" si="3"/>
        <v/>
      </c>
    </row>
    <row r="4231" hidden="1">
      <c r="A4231" s="6" t="s">
        <v>10900</v>
      </c>
      <c r="B4231" s="6" t="s">
        <v>199</v>
      </c>
      <c r="C4231" s="6" t="s">
        <v>407</v>
      </c>
      <c r="D4231" s="6">
        <v>2.0</v>
      </c>
      <c r="E4231" s="6" t="s">
        <v>445</v>
      </c>
      <c r="H4231" s="8" t="str">
        <f>VLOOKUP(C4231,agent_name_matching!A:B,2,false)</f>
        <v>--</v>
      </c>
      <c r="I4231" s="33"/>
      <c r="O4231" s="6" t="s">
        <v>10901</v>
      </c>
      <c r="P4231" s="8">
        <f t="shared" si="1"/>
        <v>2</v>
      </c>
      <c r="Q4231" s="8">
        <f t="shared" si="14"/>
        <v>3</v>
      </c>
      <c r="R4231" s="8">
        <f>if(and(P4231&lt;&gt;"",Q4231&lt;&gt;"newexp",Q4231&lt;&gt;"nostart"),countifs(script_conform_dispatching!A:A,P4231,script_conform_dispatching!B:B,Q4231),"")</f>
        <v>1</v>
      </c>
      <c r="S4231" s="8" t="str">
        <f t="shared" si="3"/>
        <v/>
      </c>
    </row>
    <row r="4232" hidden="1">
      <c r="A4232" s="6" t="s">
        <v>10902</v>
      </c>
      <c r="B4232" s="6" t="s">
        <v>199</v>
      </c>
      <c r="C4232" s="6" t="s">
        <v>1045</v>
      </c>
      <c r="F4232" s="6" t="s">
        <v>415</v>
      </c>
      <c r="G4232" s="6" t="s">
        <v>416</v>
      </c>
      <c r="H4232" s="8" t="str">
        <f>VLOOKUP(C4232,agent_name_matching!A:B,2,false)</f>
        <v>Dispatcher LLM</v>
      </c>
      <c r="I4232" s="32" t="s">
        <v>10903</v>
      </c>
      <c r="J4232" s="6" t="s">
        <v>418</v>
      </c>
      <c r="L4232" s="6">
        <v>2642.0</v>
      </c>
      <c r="M4232" s="6">
        <v>262.0</v>
      </c>
      <c r="N4232" s="6">
        <v>3879.0</v>
      </c>
      <c r="O4232" s="6" t="s">
        <v>10904</v>
      </c>
      <c r="P4232" s="8" t="str">
        <f t="shared" si="1"/>
        <v/>
      </c>
      <c r="Q4232" s="8" t="str">
        <f t="shared" si="14"/>
        <v/>
      </c>
      <c r="R4232" s="8" t="str">
        <f>if(and(P4232&lt;&gt;"",Q4232&lt;&gt;"newexp",Q4232&lt;&gt;"nostart"),countifs(script_conform_dispatching!A:A,P4232,script_conform_dispatching!B:B,Q4232),"")</f>
        <v/>
      </c>
      <c r="S4232" s="8" t="str">
        <f t="shared" si="3"/>
        <v/>
      </c>
    </row>
    <row r="4233" hidden="1">
      <c r="A4233" s="6" t="s">
        <v>10905</v>
      </c>
      <c r="B4233" s="6" t="s">
        <v>199</v>
      </c>
      <c r="C4233" s="6" t="s">
        <v>407</v>
      </c>
      <c r="D4233" s="6">
        <v>3.0</v>
      </c>
      <c r="E4233" s="6" t="s">
        <v>408</v>
      </c>
      <c r="H4233" s="8" t="str">
        <f>VLOOKUP(C4233,agent_name_matching!A:B,2,false)</f>
        <v>--</v>
      </c>
      <c r="I4233" s="33"/>
      <c r="O4233" s="6" t="s">
        <v>10906</v>
      </c>
      <c r="P4233" s="8" t="str">
        <f t="shared" si="1"/>
        <v/>
      </c>
      <c r="Q4233" s="8" t="str">
        <f t="shared" si="14"/>
        <v/>
      </c>
      <c r="R4233" s="8" t="str">
        <f>if(and(P4233&lt;&gt;"",Q4233&lt;&gt;"newexp",Q4233&lt;&gt;"nostart"),countifs(script_conform_dispatching!A:A,P4233,script_conform_dispatching!B:B,Q4233),"")</f>
        <v/>
      </c>
      <c r="S4233" s="8" t="str">
        <f t="shared" si="3"/>
        <v/>
      </c>
    </row>
    <row r="4234" hidden="1">
      <c r="A4234" s="6" t="s">
        <v>10907</v>
      </c>
      <c r="B4234" s="6" t="s">
        <v>199</v>
      </c>
      <c r="C4234" s="6" t="s">
        <v>1011</v>
      </c>
      <c r="F4234" s="6" t="s">
        <v>415</v>
      </c>
      <c r="G4234" s="6" t="s">
        <v>416</v>
      </c>
      <c r="H4234" s="8" t="str">
        <f>VLOOKUP(C4234,agent_name_matching!A:B,2,false)</f>
        <v>Dialog LLM</v>
      </c>
      <c r="I4234" s="32" t="s">
        <v>10908</v>
      </c>
      <c r="J4234" s="6" t="s">
        <v>418</v>
      </c>
      <c r="L4234" s="6">
        <v>2511.0</v>
      </c>
      <c r="M4234" s="6">
        <v>28.0</v>
      </c>
      <c r="N4234" s="6">
        <v>802.0</v>
      </c>
      <c r="O4234" s="6" t="s">
        <v>10909</v>
      </c>
      <c r="P4234" s="8" t="str">
        <f t="shared" si="1"/>
        <v/>
      </c>
      <c r="Q4234" s="8" t="str">
        <f t="shared" si="14"/>
        <v/>
      </c>
      <c r="R4234" s="8" t="str">
        <f>if(and(P4234&lt;&gt;"",Q4234&lt;&gt;"newexp",Q4234&lt;&gt;"nostart"),countifs(script_conform_dispatching!A:A,P4234,script_conform_dispatching!B:B,Q4234),"")</f>
        <v/>
      </c>
      <c r="S4234" s="8" t="str">
        <f t="shared" si="3"/>
        <v/>
      </c>
    </row>
    <row r="4235" hidden="1">
      <c r="A4235" s="6" t="s">
        <v>10910</v>
      </c>
      <c r="B4235" s="6" t="s">
        <v>199</v>
      </c>
      <c r="C4235" s="6" t="s">
        <v>450</v>
      </c>
      <c r="F4235" s="6" t="s">
        <v>415</v>
      </c>
      <c r="G4235" s="6" t="s">
        <v>416</v>
      </c>
      <c r="H4235" s="8" t="str">
        <f>VLOOKUP(C4235,agent_name_matching!A:B,2,false)</f>
        <v>Validator LLM</v>
      </c>
      <c r="I4235" s="32" t="s">
        <v>451</v>
      </c>
      <c r="J4235" s="6" t="s">
        <v>452</v>
      </c>
      <c r="L4235" s="6">
        <v>1081.0</v>
      </c>
      <c r="M4235" s="6">
        <v>10.0</v>
      </c>
      <c r="N4235" s="6">
        <v>589.0</v>
      </c>
      <c r="O4235" s="6" t="s">
        <v>10911</v>
      </c>
      <c r="P4235" s="8" t="str">
        <f t="shared" si="1"/>
        <v/>
      </c>
      <c r="Q4235" s="8" t="str">
        <f t="shared" si="14"/>
        <v/>
      </c>
      <c r="R4235" s="8" t="str">
        <f>if(and(P4235&lt;&gt;"",Q4235&lt;&gt;"newexp",Q4235&lt;&gt;"nostart"),countifs(script_conform_dispatching!A:A,P4235,script_conform_dispatching!B:B,Q4235),"")</f>
        <v/>
      </c>
      <c r="S4235" s="8" t="str">
        <f t="shared" si="3"/>
        <v/>
      </c>
    </row>
    <row r="4236" hidden="1">
      <c r="A4236" s="6" t="s">
        <v>10912</v>
      </c>
      <c r="B4236" s="6" t="s">
        <v>199</v>
      </c>
      <c r="C4236" s="6" t="s">
        <v>37</v>
      </c>
      <c r="F4236" s="6" t="s">
        <v>415</v>
      </c>
      <c r="G4236" s="6" t="s">
        <v>416</v>
      </c>
      <c r="H4236" s="8" t="str">
        <f>VLOOKUP(C4236,agent_name_matching!A:B,2,false)</f>
        <v>Patient LLM</v>
      </c>
      <c r="I4236" s="32" t="s">
        <v>10913</v>
      </c>
      <c r="J4236" s="6" t="s">
        <v>418</v>
      </c>
      <c r="K4236" s="6">
        <v>1.0</v>
      </c>
      <c r="L4236" s="6">
        <v>889.0</v>
      </c>
      <c r="M4236" s="6">
        <v>96.0</v>
      </c>
      <c r="N4236" s="6">
        <v>1293.0</v>
      </c>
      <c r="O4236" s="6" t="s">
        <v>10914</v>
      </c>
      <c r="P4236" s="8" t="str">
        <f t="shared" si="1"/>
        <v/>
      </c>
      <c r="Q4236" s="8" t="str">
        <f t="shared" si="14"/>
        <v/>
      </c>
      <c r="R4236" s="8" t="str">
        <f>if(and(P4236&lt;&gt;"",Q4236&lt;&gt;"newexp",Q4236&lt;&gt;"nostart"),countifs(script_conform_dispatching!A:A,P4236,script_conform_dispatching!B:B,Q4236),"")</f>
        <v/>
      </c>
      <c r="S4236" s="8" t="str">
        <f t="shared" si="3"/>
        <v/>
      </c>
    </row>
    <row r="4237" hidden="1">
      <c r="A4237" s="6" t="s">
        <v>10915</v>
      </c>
      <c r="B4237" s="6" t="s">
        <v>199</v>
      </c>
      <c r="C4237" s="6" t="s">
        <v>411</v>
      </c>
      <c r="H4237" s="8" t="str">
        <f>VLOOKUP(C4237,agent_name_matching!A:B,2,false)</f>
        <v>System</v>
      </c>
      <c r="I4237" s="33"/>
      <c r="O4237" s="6" t="s">
        <v>10916</v>
      </c>
      <c r="P4237" s="8" t="str">
        <f t="shared" si="1"/>
        <v/>
      </c>
      <c r="Q4237" s="8" t="str">
        <f t="shared" si="14"/>
        <v/>
      </c>
      <c r="R4237" s="8" t="str">
        <f>if(and(P4237&lt;&gt;"",Q4237&lt;&gt;"newexp",Q4237&lt;&gt;"nostart"),countifs(script_conform_dispatching!A:A,P4237,script_conform_dispatching!B:B,Q4237),"")</f>
        <v/>
      </c>
      <c r="S4237" s="8" t="str">
        <f t="shared" si="3"/>
        <v/>
      </c>
    </row>
    <row r="4238" hidden="1">
      <c r="A4238" s="6" t="s">
        <v>10917</v>
      </c>
      <c r="B4238" s="6" t="s">
        <v>199</v>
      </c>
      <c r="C4238" s="6" t="s">
        <v>1007</v>
      </c>
      <c r="F4238" s="6" t="s">
        <v>415</v>
      </c>
      <c r="G4238" s="6" t="s">
        <v>416</v>
      </c>
      <c r="H4238" s="8" t="str">
        <f>VLOOKUP(C4238,agent_name_matching!A:B,2,false)</f>
        <v>Assessor LLM</v>
      </c>
      <c r="I4238" s="32" t="s">
        <v>1008</v>
      </c>
      <c r="J4238" s="6" t="s">
        <v>418</v>
      </c>
      <c r="L4238" s="6">
        <v>1471.0</v>
      </c>
      <c r="M4238" s="6">
        <v>14.0</v>
      </c>
      <c r="N4238" s="6">
        <v>542.0</v>
      </c>
      <c r="O4238" s="6" t="s">
        <v>10918</v>
      </c>
      <c r="P4238" s="8" t="str">
        <f t="shared" si="1"/>
        <v/>
      </c>
      <c r="Q4238" s="8" t="str">
        <f t="shared" si="14"/>
        <v/>
      </c>
      <c r="R4238" s="8" t="str">
        <f>if(and(P4238&lt;&gt;"",Q4238&lt;&gt;"newexp",Q4238&lt;&gt;"nostart"),countifs(script_conform_dispatching!A:A,P4238,script_conform_dispatching!B:B,Q4238),"")</f>
        <v/>
      </c>
      <c r="S4238" s="8" t="str">
        <f t="shared" si="3"/>
        <v/>
      </c>
    </row>
    <row r="4239" hidden="1">
      <c r="A4239" s="6" t="s">
        <v>10919</v>
      </c>
      <c r="B4239" s="6" t="s">
        <v>199</v>
      </c>
      <c r="C4239" s="6" t="s">
        <v>1011</v>
      </c>
      <c r="F4239" s="6" t="s">
        <v>415</v>
      </c>
      <c r="G4239" s="6" t="s">
        <v>416</v>
      </c>
      <c r="H4239" s="8" t="str">
        <f>VLOOKUP(C4239,agent_name_matching!A:B,2,false)</f>
        <v>Dialog LLM</v>
      </c>
      <c r="I4239" s="32" t="s">
        <v>10920</v>
      </c>
      <c r="J4239" s="6" t="s">
        <v>418</v>
      </c>
      <c r="L4239" s="6">
        <v>2939.0</v>
      </c>
      <c r="M4239" s="6">
        <v>46.0</v>
      </c>
      <c r="N4239" s="6">
        <v>1005.0</v>
      </c>
      <c r="O4239" s="6" t="s">
        <v>10921</v>
      </c>
      <c r="P4239" s="8" t="str">
        <f t="shared" si="1"/>
        <v/>
      </c>
      <c r="Q4239" s="8" t="str">
        <f t="shared" si="14"/>
        <v/>
      </c>
      <c r="R4239" s="8" t="str">
        <f>if(and(P4239&lt;&gt;"",Q4239&lt;&gt;"newexp",Q4239&lt;&gt;"nostart"),countifs(script_conform_dispatching!A:A,P4239,script_conform_dispatching!B:B,Q4239),"")</f>
        <v/>
      </c>
      <c r="S4239" s="8" t="str">
        <f t="shared" si="3"/>
        <v/>
      </c>
    </row>
    <row r="4240" hidden="1">
      <c r="A4240" s="6" t="s">
        <v>10922</v>
      </c>
      <c r="B4240" s="6" t="s">
        <v>199</v>
      </c>
      <c r="C4240" s="6" t="s">
        <v>37</v>
      </c>
      <c r="F4240" s="6" t="s">
        <v>415</v>
      </c>
      <c r="G4240" s="6" t="s">
        <v>416</v>
      </c>
      <c r="H4240" s="8" t="str">
        <f>VLOOKUP(C4240,agent_name_matching!A:B,2,false)</f>
        <v>Patient LLM</v>
      </c>
      <c r="I4240" s="32" t="s">
        <v>10923</v>
      </c>
      <c r="J4240" s="6" t="s">
        <v>418</v>
      </c>
      <c r="K4240" s="6">
        <v>1.0</v>
      </c>
      <c r="L4240" s="6">
        <v>1039.0</v>
      </c>
      <c r="M4240" s="6">
        <v>104.0</v>
      </c>
      <c r="N4240" s="6">
        <v>1633.0</v>
      </c>
      <c r="O4240" s="6" t="s">
        <v>10924</v>
      </c>
      <c r="P4240" s="8" t="str">
        <f t="shared" si="1"/>
        <v/>
      </c>
      <c r="Q4240" s="8" t="str">
        <f t="shared" si="14"/>
        <v/>
      </c>
      <c r="R4240" s="8" t="str">
        <f>if(and(P4240&lt;&gt;"",Q4240&lt;&gt;"newexp",Q4240&lt;&gt;"nostart"),countifs(script_conform_dispatching!A:A,P4240,script_conform_dispatching!B:B,Q4240),"")</f>
        <v/>
      </c>
      <c r="S4240" s="8" t="str">
        <f t="shared" si="3"/>
        <v/>
      </c>
    </row>
    <row r="4241" hidden="1">
      <c r="A4241" s="6" t="s">
        <v>10925</v>
      </c>
      <c r="B4241" s="6" t="s">
        <v>199</v>
      </c>
      <c r="C4241" s="6" t="s">
        <v>411</v>
      </c>
      <c r="H4241" s="8" t="str">
        <f>VLOOKUP(C4241,agent_name_matching!A:B,2,false)</f>
        <v>System</v>
      </c>
      <c r="I4241" s="33"/>
      <c r="O4241" s="6" t="s">
        <v>10926</v>
      </c>
      <c r="P4241" s="8" t="str">
        <f t="shared" si="1"/>
        <v/>
      </c>
      <c r="Q4241" s="8" t="str">
        <f t="shared" si="14"/>
        <v/>
      </c>
      <c r="R4241" s="8" t="str">
        <f>if(and(P4241&lt;&gt;"",Q4241&lt;&gt;"newexp",Q4241&lt;&gt;"nostart"),countifs(script_conform_dispatching!A:A,P4241,script_conform_dispatching!B:B,Q4241),"")</f>
        <v/>
      </c>
      <c r="S4241" s="8" t="str">
        <f t="shared" si="3"/>
        <v/>
      </c>
    </row>
    <row r="4242" hidden="1">
      <c r="A4242" s="6" t="s">
        <v>10927</v>
      </c>
      <c r="B4242" s="6" t="s">
        <v>199</v>
      </c>
      <c r="C4242" s="6" t="s">
        <v>1007</v>
      </c>
      <c r="F4242" s="6" t="s">
        <v>415</v>
      </c>
      <c r="G4242" s="6" t="s">
        <v>416</v>
      </c>
      <c r="H4242" s="8" t="str">
        <f>VLOOKUP(C4242,agent_name_matching!A:B,2,false)</f>
        <v>Assessor LLM</v>
      </c>
      <c r="I4242" s="32" t="s">
        <v>1008</v>
      </c>
      <c r="J4242" s="6" t="s">
        <v>418</v>
      </c>
      <c r="L4242" s="6">
        <v>1627.0</v>
      </c>
      <c r="M4242" s="6">
        <v>14.0</v>
      </c>
      <c r="N4242" s="6">
        <v>658.0</v>
      </c>
      <c r="O4242" s="6" t="s">
        <v>10928</v>
      </c>
      <c r="P4242" s="8" t="str">
        <f t="shared" si="1"/>
        <v/>
      </c>
      <c r="Q4242" s="8" t="str">
        <f t="shared" si="14"/>
        <v/>
      </c>
      <c r="R4242" s="8" t="str">
        <f>if(and(P4242&lt;&gt;"",Q4242&lt;&gt;"newexp",Q4242&lt;&gt;"nostart"),countifs(script_conform_dispatching!A:A,P4242,script_conform_dispatching!B:B,Q4242),"")</f>
        <v/>
      </c>
      <c r="S4242" s="8" t="str">
        <f t="shared" si="3"/>
        <v/>
      </c>
    </row>
    <row r="4243" hidden="1">
      <c r="A4243" s="6" t="s">
        <v>10929</v>
      </c>
      <c r="B4243" s="6" t="s">
        <v>199</v>
      </c>
      <c r="C4243" s="6" t="s">
        <v>1011</v>
      </c>
      <c r="F4243" s="6" t="s">
        <v>415</v>
      </c>
      <c r="G4243" s="6" t="s">
        <v>416</v>
      </c>
      <c r="H4243" s="8" t="str">
        <f>VLOOKUP(C4243,agent_name_matching!A:B,2,false)</f>
        <v>Dialog LLM</v>
      </c>
      <c r="I4243" s="32" t="s">
        <v>10930</v>
      </c>
      <c r="J4243" s="6" t="s">
        <v>418</v>
      </c>
      <c r="L4243" s="6">
        <v>3393.0</v>
      </c>
      <c r="M4243" s="6">
        <v>58.0</v>
      </c>
      <c r="N4243" s="6">
        <v>1152.0</v>
      </c>
      <c r="O4243" s="6" t="s">
        <v>10931</v>
      </c>
      <c r="P4243" s="8" t="str">
        <f t="shared" si="1"/>
        <v/>
      </c>
      <c r="Q4243" s="8" t="str">
        <f t="shared" si="14"/>
        <v/>
      </c>
      <c r="R4243" s="8" t="str">
        <f>if(and(P4243&lt;&gt;"",Q4243&lt;&gt;"newexp",Q4243&lt;&gt;"nostart"),countifs(script_conform_dispatching!A:A,P4243,script_conform_dispatching!B:B,Q4243),"")</f>
        <v/>
      </c>
      <c r="S4243" s="8" t="str">
        <f t="shared" si="3"/>
        <v/>
      </c>
    </row>
    <row r="4244" hidden="1">
      <c r="A4244" s="6" t="s">
        <v>10932</v>
      </c>
      <c r="B4244" s="6" t="s">
        <v>199</v>
      </c>
      <c r="C4244" s="6" t="s">
        <v>37</v>
      </c>
      <c r="F4244" s="6" t="s">
        <v>415</v>
      </c>
      <c r="G4244" s="6" t="s">
        <v>416</v>
      </c>
      <c r="H4244" s="8" t="str">
        <f>VLOOKUP(C4244,agent_name_matching!A:B,2,false)</f>
        <v>Patient LLM</v>
      </c>
      <c r="I4244" s="32" t="s">
        <v>10933</v>
      </c>
      <c r="J4244" s="6" t="s">
        <v>418</v>
      </c>
      <c r="K4244" s="6">
        <v>1.0</v>
      </c>
      <c r="L4244" s="6">
        <v>1209.0</v>
      </c>
      <c r="M4244" s="6">
        <v>96.0</v>
      </c>
      <c r="N4244" s="6">
        <v>1637.0</v>
      </c>
      <c r="O4244" s="6" t="s">
        <v>10934</v>
      </c>
      <c r="P4244" s="8" t="str">
        <f t="shared" si="1"/>
        <v/>
      </c>
      <c r="Q4244" s="8" t="str">
        <f t="shared" si="14"/>
        <v/>
      </c>
      <c r="R4244" s="8" t="str">
        <f>if(and(P4244&lt;&gt;"",Q4244&lt;&gt;"newexp",Q4244&lt;&gt;"nostart"),countifs(script_conform_dispatching!A:A,P4244,script_conform_dispatching!B:B,Q4244),"")</f>
        <v/>
      </c>
      <c r="S4244" s="8" t="str">
        <f t="shared" si="3"/>
        <v/>
      </c>
    </row>
    <row r="4245" hidden="1">
      <c r="A4245" s="6" t="s">
        <v>10935</v>
      </c>
      <c r="B4245" s="6" t="s">
        <v>199</v>
      </c>
      <c r="C4245" s="6" t="s">
        <v>411</v>
      </c>
      <c r="H4245" s="8" t="str">
        <f>VLOOKUP(C4245,agent_name_matching!A:B,2,false)</f>
        <v>System</v>
      </c>
      <c r="I4245" s="33"/>
      <c r="O4245" s="6" t="s">
        <v>10936</v>
      </c>
      <c r="P4245" s="8" t="str">
        <f t="shared" si="1"/>
        <v/>
      </c>
      <c r="Q4245" s="8" t="str">
        <f t="shared" si="14"/>
        <v/>
      </c>
      <c r="R4245" s="8" t="str">
        <f>if(and(P4245&lt;&gt;"",Q4245&lt;&gt;"newexp",Q4245&lt;&gt;"nostart"),countifs(script_conform_dispatching!A:A,P4245,script_conform_dispatching!B:B,Q4245),"")</f>
        <v/>
      </c>
      <c r="S4245" s="8" t="str">
        <f t="shared" si="3"/>
        <v/>
      </c>
    </row>
    <row r="4246" hidden="1">
      <c r="A4246" s="6" t="s">
        <v>10937</v>
      </c>
      <c r="B4246" s="6" t="s">
        <v>199</v>
      </c>
      <c r="C4246" s="6" t="s">
        <v>1007</v>
      </c>
      <c r="F4246" s="6" t="s">
        <v>415</v>
      </c>
      <c r="G4246" s="6" t="s">
        <v>416</v>
      </c>
      <c r="H4246" s="8" t="str">
        <f>VLOOKUP(C4246,agent_name_matching!A:B,2,false)</f>
        <v>Assessor LLM</v>
      </c>
      <c r="I4246" s="32" t="s">
        <v>1008</v>
      </c>
      <c r="J4246" s="6" t="s">
        <v>418</v>
      </c>
      <c r="L4246" s="6">
        <v>1787.0</v>
      </c>
      <c r="M4246" s="6">
        <v>14.0</v>
      </c>
      <c r="N4246" s="6">
        <v>700.0</v>
      </c>
      <c r="O4246" s="6" t="s">
        <v>10938</v>
      </c>
      <c r="P4246" s="8" t="str">
        <f t="shared" si="1"/>
        <v/>
      </c>
      <c r="Q4246" s="8" t="str">
        <f t="shared" si="14"/>
        <v/>
      </c>
      <c r="R4246" s="8" t="str">
        <f>if(and(P4246&lt;&gt;"",Q4246&lt;&gt;"newexp",Q4246&lt;&gt;"nostart"),countifs(script_conform_dispatching!A:A,P4246,script_conform_dispatching!B:B,Q4246),"")</f>
        <v/>
      </c>
      <c r="S4246" s="8" t="str">
        <f t="shared" si="3"/>
        <v/>
      </c>
    </row>
    <row r="4247" hidden="1">
      <c r="A4247" s="6" t="s">
        <v>10939</v>
      </c>
      <c r="B4247" s="6" t="s">
        <v>199</v>
      </c>
      <c r="C4247" s="6" t="s">
        <v>1011</v>
      </c>
      <c r="F4247" s="6" t="s">
        <v>415</v>
      </c>
      <c r="G4247" s="6" t="s">
        <v>416</v>
      </c>
      <c r="H4247" s="8" t="str">
        <f>VLOOKUP(C4247,agent_name_matching!A:B,2,false)</f>
        <v>Dialog LLM</v>
      </c>
      <c r="I4247" s="32" t="s">
        <v>10940</v>
      </c>
      <c r="J4247" s="6" t="s">
        <v>418</v>
      </c>
      <c r="L4247" s="6">
        <v>3851.0</v>
      </c>
      <c r="M4247" s="6">
        <v>68.0</v>
      </c>
      <c r="N4247" s="6">
        <v>1350.0</v>
      </c>
      <c r="O4247" s="6" t="s">
        <v>10941</v>
      </c>
      <c r="P4247" s="8" t="str">
        <f t="shared" si="1"/>
        <v/>
      </c>
      <c r="Q4247" s="8" t="str">
        <f t="shared" si="14"/>
        <v/>
      </c>
      <c r="R4247" s="8" t="str">
        <f>if(and(P4247&lt;&gt;"",Q4247&lt;&gt;"newexp",Q4247&lt;&gt;"nostart"),countifs(script_conform_dispatching!A:A,P4247,script_conform_dispatching!B:B,Q4247),"")</f>
        <v/>
      </c>
      <c r="S4247" s="8" t="str">
        <f t="shared" si="3"/>
        <v/>
      </c>
    </row>
    <row r="4248" hidden="1">
      <c r="A4248" s="6" t="s">
        <v>10942</v>
      </c>
      <c r="B4248" s="6" t="s">
        <v>199</v>
      </c>
      <c r="C4248" s="6" t="s">
        <v>37</v>
      </c>
      <c r="F4248" s="6" t="s">
        <v>415</v>
      </c>
      <c r="G4248" s="6" t="s">
        <v>416</v>
      </c>
      <c r="H4248" s="8" t="str">
        <f>VLOOKUP(C4248,agent_name_matching!A:B,2,false)</f>
        <v>Patient LLM</v>
      </c>
      <c r="I4248" s="32" t="s">
        <v>10943</v>
      </c>
      <c r="J4248" s="6" t="s">
        <v>418</v>
      </c>
      <c r="K4248" s="6">
        <v>1.0</v>
      </c>
      <c r="L4248" s="6">
        <v>1381.0</v>
      </c>
      <c r="M4248" s="6">
        <v>85.0</v>
      </c>
      <c r="N4248" s="6">
        <v>1368.0</v>
      </c>
      <c r="O4248" s="6" t="s">
        <v>10944</v>
      </c>
      <c r="P4248" s="8" t="str">
        <f t="shared" si="1"/>
        <v/>
      </c>
      <c r="Q4248" s="8" t="str">
        <f t="shared" si="14"/>
        <v/>
      </c>
      <c r="R4248" s="8" t="str">
        <f>if(and(P4248&lt;&gt;"",Q4248&lt;&gt;"newexp",Q4248&lt;&gt;"nostart"),countifs(script_conform_dispatching!A:A,P4248,script_conform_dispatching!B:B,Q4248),"")</f>
        <v/>
      </c>
      <c r="S4248" s="8" t="str">
        <f t="shared" si="3"/>
        <v/>
      </c>
    </row>
    <row r="4249" hidden="1">
      <c r="A4249" s="6" t="s">
        <v>10945</v>
      </c>
      <c r="B4249" s="6" t="s">
        <v>199</v>
      </c>
      <c r="C4249" s="6" t="s">
        <v>411</v>
      </c>
      <c r="H4249" s="8" t="str">
        <f>VLOOKUP(C4249,agent_name_matching!A:B,2,false)</f>
        <v>System</v>
      </c>
      <c r="I4249" s="33"/>
      <c r="O4249" s="6" t="s">
        <v>10946</v>
      </c>
      <c r="P4249" s="8" t="str">
        <f t="shared" si="1"/>
        <v/>
      </c>
      <c r="Q4249" s="8" t="str">
        <f t="shared" si="14"/>
        <v/>
      </c>
      <c r="R4249" s="8" t="str">
        <f>if(and(P4249&lt;&gt;"",Q4249&lt;&gt;"newexp",Q4249&lt;&gt;"nostart"),countifs(script_conform_dispatching!A:A,P4249,script_conform_dispatching!B:B,Q4249),"")</f>
        <v/>
      </c>
      <c r="S4249" s="8" t="str">
        <f t="shared" si="3"/>
        <v/>
      </c>
    </row>
    <row r="4250" hidden="1">
      <c r="A4250" s="6" t="s">
        <v>10947</v>
      </c>
      <c r="B4250" s="6" t="s">
        <v>199</v>
      </c>
      <c r="C4250" s="6" t="s">
        <v>1007</v>
      </c>
      <c r="F4250" s="6" t="s">
        <v>415</v>
      </c>
      <c r="G4250" s="6" t="s">
        <v>416</v>
      </c>
      <c r="H4250" s="8" t="str">
        <f>VLOOKUP(C4250,agent_name_matching!A:B,2,false)</f>
        <v>Assessor LLM</v>
      </c>
      <c r="I4250" s="32" t="s">
        <v>1008</v>
      </c>
      <c r="J4250" s="6" t="s">
        <v>418</v>
      </c>
      <c r="L4250" s="6">
        <v>1945.0</v>
      </c>
      <c r="M4250" s="6">
        <v>14.0</v>
      </c>
      <c r="N4250" s="6">
        <v>807.0</v>
      </c>
      <c r="O4250" s="6" t="s">
        <v>10948</v>
      </c>
      <c r="P4250" s="8" t="str">
        <f t="shared" si="1"/>
        <v/>
      </c>
      <c r="Q4250" s="8" t="str">
        <f t="shared" si="14"/>
        <v/>
      </c>
      <c r="R4250" s="8" t="str">
        <f>if(and(P4250&lt;&gt;"",Q4250&lt;&gt;"newexp",Q4250&lt;&gt;"nostart"),countifs(script_conform_dispatching!A:A,P4250,script_conform_dispatching!B:B,Q4250),"")</f>
        <v/>
      </c>
      <c r="S4250" s="8" t="str">
        <f t="shared" si="3"/>
        <v/>
      </c>
    </row>
    <row r="4251" hidden="1">
      <c r="A4251" s="6" t="s">
        <v>10949</v>
      </c>
      <c r="B4251" s="6" t="s">
        <v>199</v>
      </c>
      <c r="C4251" s="6" t="s">
        <v>1011</v>
      </c>
      <c r="F4251" s="6" t="s">
        <v>415</v>
      </c>
      <c r="G4251" s="6" t="s">
        <v>416</v>
      </c>
      <c r="H4251" s="8" t="str">
        <f>VLOOKUP(C4251,agent_name_matching!A:B,2,false)</f>
        <v>Dialog LLM</v>
      </c>
      <c r="I4251" s="32" t="s">
        <v>10950</v>
      </c>
      <c r="J4251" s="6" t="s">
        <v>418</v>
      </c>
      <c r="L4251" s="6">
        <v>4307.0</v>
      </c>
      <c r="M4251" s="6">
        <v>85.0</v>
      </c>
      <c r="N4251" s="6">
        <v>1590.0</v>
      </c>
      <c r="O4251" s="6" t="s">
        <v>10951</v>
      </c>
      <c r="P4251" s="8" t="str">
        <f t="shared" si="1"/>
        <v/>
      </c>
      <c r="Q4251" s="8" t="str">
        <f t="shared" si="14"/>
        <v/>
      </c>
      <c r="R4251" s="8" t="str">
        <f>if(and(P4251&lt;&gt;"",Q4251&lt;&gt;"newexp",Q4251&lt;&gt;"nostart"),countifs(script_conform_dispatching!A:A,P4251,script_conform_dispatching!B:B,Q4251),"")</f>
        <v/>
      </c>
      <c r="S4251" s="8" t="str">
        <f t="shared" si="3"/>
        <v/>
      </c>
    </row>
    <row r="4252" hidden="1">
      <c r="A4252" s="6" t="s">
        <v>10952</v>
      </c>
      <c r="B4252" s="6" t="s">
        <v>199</v>
      </c>
      <c r="C4252" s="6" t="s">
        <v>37</v>
      </c>
      <c r="F4252" s="6" t="s">
        <v>415</v>
      </c>
      <c r="G4252" s="6" t="s">
        <v>416</v>
      </c>
      <c r="H4252" s="8" t="str">
        <f>VLOOKUP(C4252,agent_name_matching!A:B,2,false)</f>
        <v>Patient LLM</v>
      </c>
      <c r="I4252" s="32" t="s">
        <v>10953</v>
      </c>
      <c r="J4252" s="6" t="s">
        <v>418</v>
      </c>
      <c r="K4252" s="6">
        <v>1.0</v>
      </c>
      <c r="L4252" s="6">
        <v>1559.0</v>
      </c>
      <c r="M4252" s="6">
        <v>95.0</v>
      </c>
      <c r="N4252" s="6">
        <v>1460.0</v>
      </c>
      <c r="O4252" s="6" t="s">
        <v>10954</v>
      </c>
      <c r="P4252" s="8" t="str">
        <f t="shared" si="1"/>
        <v/>
      </c>
      <c r="Q4252" s="8" t="str">
        <f t="shared" si="14"/>
        <v/>
      </c>
      <c r="R4252" s="8" t="str">
        <f>if(and(P4252&lt;&gt;"",Q4252&lt;&gt;"newexp",Q4252&lt;&gt;"nostart"),countifs(script_conform_dispatching!A:A,P4252,script_conform_dispatching!B:B,Q4252),"")</f>
        <v/>
      </c>
      <c r="S4252" s="8" t="str">
        <f t="shared" si="3"/>
        <v/>
      </c>
    </row>
    <row r="4253" hidden="1">
      <c r="A4253" s="6" t="s">
        <v>10955</v>
      </c>
      <c r="B4253" s="6" t="s">
        <v>199</v>
      </c>
      <c r="C4253" s="6" t="s">
        <v>411</v>
      </c>
      <c r="H4253" s="8" t="str">
        <f>VLOOKUP(C4253,agent_name_matching!A:B,2,false)</f>
        <v>System</v>
      </c>
      <c r="I4253" s="33"/>
      <c r="O4253" s="6" t="s">
        <v>10956</v>
      </c>
      <c r="P4253" s="8" t="str">
        <f t="shared" si="1"/>
        <v/>
      </c>
      <c r="Q4253" s="8" t="str">
        <f t="shared" si="14"/>
        <v/>
      </c>
      <c r="R4253" s="8" t="str">
        <f>if(and(P4253&lt;&gt;"",Q4253&lt;&gt;"newexp",Q4253&lt;&gt;"nostart"),countifs(script_conform_dispatching!A:A,P4253,script_conform_dispatching!B:B,Q4253),"")</f>
        <v/>
      </c>
      <c r="S4253" s="8" t="str">
        <f t="shared" si="3"/>
        <v/>
      </c>
    </row>
    <row r="4254" hidden="1">
      <c r="A4254" s="6" t="s">
        <v>10957</v>
      </c>
      <c r="B4254" s="6" t="s">
        <v>199</v>
      </c>
      <c r="C4254" s="6" t="s">
        <v>1007</v>
      </c>
      <c r="F4254" s="6" t="s">
        <v>415</v>
      </c>
      <c r="G4254" s="6" t="s">
        <v>416</v>
      </c>
      <c r="H4254" s="8" t="str">
        <f>VLOOKUP(C4254,agent_name_matching!A:B,2,false)</f>
        <v>Assessor LLM</v>
      </c>
      <c r="I4254" s="32" t="s">
        <v>1008</v>
      </c>
      <c r="J4254" s="6" t="s">
        <v>418</v>
      </c>
      <c r="L4254" s="6">
        <v>2131.0</v>
      </c>
      <c r="M4254" s="6">
        <v>14.0</v>
      </c>
      <c r="N4254" s="6">
        <v>699.0</v>
      </c>
      <c r="O4254" s="6" t="s">
        <v>10958</v>
      </c>
      <c r="P4254" s="8" t="str">
        <f t="shared" si="1"/>
        <v/>
      </c>
      <c r="Q4254" s="8" t="str">
        <f t="shared" si="14"/>
        <v/>
      </c>
      <c r="R4254" s="8" t="str">
        <f>if(and(P4254&lt;&gt;"",Q4254&lt;&gt;"newexp",Q4254&lt;&gt;"nostart"),countifs(script_conform_dispatching!A:A,P4254,script_conform_dispatching!B:B,Q4254),"")</f>
        <v/>
      </c>
      <c r="S4254" s="8" t="str">
        <f t="shared" si="3"/>
        <v/>
      </c>
    </row>
    <row r="4255" hidden="1">
      <c r="A4255" s="6" t="s">
        <v>10959</v>
      </c>
      <c r="B4255" s="6" t="s">
        <v>199</v>
      </c>
      <c r="C4255" s="6" t="s">
        <v>1011</v>
      </c>
      <c r="F4255" s="6" t="s">
        <v>415</v>
      </c>
      <c r="G4255" s="6" t="s">
        <v>416</v>
      </c>
      <c r="H4255" s="8" t="str">
        <f>VLOOKUP(C4255,agent_name_matching!A:B,2,false)</f>
        <v>Dialog LLM</v>
      </c>
      <c r="I4255" s="32" t="s">
        <v>10960</v>
      </c>
      <c r="J4255" s="6" t="s">
        <v>418</v>
      </c>
      <c r="L4255" s="6">
        <v>4791.0</v>
      </c>
      <c r="M4255" s="6">
        <v>166.0</v>
      </c>
      <c r="N4255" s="6">
        <v>2178.0</v>
      </c>
      <c r="O4255" s="6" t="s">
        <v>10961</v>
      </c>
      <c r="P4255" s="8" t="str">
        <f t="shared" si="1"/>
        <v/>
      </c>
      <c r="Q4255" s="8" t="str">
        <f t="shared" si="14"/>
        <v/>
      </c>
      <c r="R4255" s="8" t="str">
        <f>if(and(P4255&lt;&gt;"",Q4255&lt;&gt;"newexp",Q4255&lt;&gt;"nostart"),countifs(script_conform_dispatching!A:A,P4255,script_conform_dispatching!B:B,Q4255),"")</f>
        <v/>
      </c>
      <c r="S4255" s="8" t="str">
        <f t="shared" si="3"/>
        <v/>
      </c>
    </row>
    <row r="4256" hidden="1">
      <c r="A4256" s="6" t="s">
        <v>10962</v>
      </c>
      <c r="B4256" s="6" t="s">
        <v>199</v>
      </c>
      <c r="C4256" s="6" t="s">
        <v>37</v>
      </c>
      <c r="F4256" s="6" t="s">
        <v>415</v>
      </c>
      <c r="G4256" s="6" t="s">
        <v>416</v>
      </c>
      <c r="H4256" s="8" t="str">
        <f>VLOOKUP(C4256,agent_name_matching!A:B,2,false)</f>
        <v>Patient LLM</v>
      </c>
      <c r="I4256" s="32" t="s">
        <v>10963</v>
      </c>
      <c r="J4256" s="6" t="s">
        <v>418</v>
      </c>
      <c r="K4256" s="6">
        <v>1.0</v>
      </c>
      <c r="L4256" s="6">
        <v>1828.0</v>
      </c>
      <c r="M4256" s="6">
        <v>58.0</v>
      </c>
      <c r="N4256" s="6">
        <v>1192.0</v>
      </c>
      <c r="O4256" s="6" t="s">
        <v>10964</v>
      </c>
      <c r="P4256" s="8" t="str">
        <f t="shared" si="1"/>
        <v/>
      </c>
      <c r="Q4256" s="8" t="str">
        <f t="shared" si="14"/>
        <v/>
      </c>
      <c r="R4256" s="8" t="str">
        <f>if(and(P4256&lt;&gt;"",Q4256&lt;&gt;"newexp",Q4256&lt;&gt;"nostart"),countifs(script_conform_dispatching!A:A,P4256,script_conform_dispatching!B:B,Q4256),"")</f>
        <v/>
      </c>
      <c r="S4256" s="8" t="str">
        <f t="shared" si="3"/>
        <v/>
      </c>
    </row>
    <row r="4257" hidden="1">
      <c r="A4257" s="6" t="s">
        <v>10965</v>
      </c>
      <c r="B4257" s="6" t="s">
        <v>199</v>
      </c>
      <c r="C4257" s="6" t="s">
        <v>411</v>
      </c>
      <c r="H4257" s="8" t="str">
        <f>VLOOKUP(C4257,agent_name_matching!A:B,2,false)</f>
        <v>System</v>
      </c>
      <c r="I4257" s="33"/>
      <c r="O4257" s="6" t="s">
        <v>10966</v>
      </c>
      <c r="P4257" s="8" t="str">
        <f t="shared" si="1"/>
        <v/>
      </c>
      <c r="Q4257" s="8" t="str">
        <f t="shared" si="14"/>
        <v/>
      </c>
      <c r="R4257" s="8" t="str">
        <f>if(and(P4257&lt;&gt;"",Q4257&lt;&gt;"newexp",Q4257&lt;&gt;"nostart"),countifs(script_conform_dispatching!A:A,P4257,script_conform_dispatching!B:B,Q4257),"")</f>
        <v/>
      </c>
      <c r="S4257" s="8" t="str">
        <f t="shared" si="3"/>
        <v/>
      </c>
    </row>
    <row r="4258" hidden="1">
      <c r="A4258" s="6" t="s">
        <v>10967</v>
      </c>
      <c r="B4258" s="6" t="s">
        <v>199</v>
      </c>
      <c r="C4258" s="6" t="s">
        <v>1007</v>
      </c>
      <c r="F4258" s="6" t="s">
        <v>415</v>
      </c>
      <c r="G4258" s="6" t="s">
        <v>416</v>
      </c>
      <c r="H4258" s="8" t="str">
        <f>VLOOKUP(C4258,agent_name_matching!A:B,2,false)</f>
        <v>Assessor LLM</v>
      </c>
      <c r="I4258" s="32" t="s">
        <v>1040</v>
      </c>
      <c r="J4258" s="6" t="s">
        <v>418</v>
      </c>
      <c r="L4258" s="6">
        <v>2361.0</v>
      </c>
      <c r="M4258" s="6">
        <v>12.0</v>
      </c>
      <c r="N4258" s="6">
        <v>2015.0</v>
      </c>
      <c r="O4258" s="6" t="s">
        <v>10968</v>
      </c>
      <c r="P4258" s="8" t="str">
        <f t="shared" si="1"/>
        <v/>
      </c>
      <c r="Q4258" s="8" t="str">
        <f t="shared" si="14"/>
        <v/>
      </c>
      <c r="R4258" s="8" t="str">
        <f>if(and(P4258&lt;&gt;"",Q4258&lt;&gt;"newexp",Q4258&lt;&gt;"nostart"),countifs(script_conform_dispatching!A:A,P4258,script_conform_dispatching!B:B,Q4258),"")</f>
        <v/>
      </c>
      <c r="S4258" s="8" t="str">
        <f t="shared" si="3"/>
        <v/>
      </c>
    </row>
    <row r="4259" hidden="1">
      <c r="A4259" s="6" t="s">
        <v>10969</v>
      </c>
      <c r="B4259" s="6" t="s">
        <v>199</v>
      </c>
      <c r="C4259" s="6" t="s">
        <v>407</v>
      </c>
      <c r="D4259" s="6">
        <v>3.0</v>
      </c>
      <c r="E4259" s="6" t="s">
        <v>445</v>
      </c>
      <c r="H4259" s="8" t="str">
        <f>VLOOKUP(C4259,agent_name_matching!A:B,2,false)</f>
        <v>--</v>
      </c>
      <c r="I4259" s="33"/>
      <c r="O4259" s="6" t="s">
        <v>10970</v>
      </c>
      <c r="P4259" s="8">
        <f t="shared" si="1"/>
        <v>3</v>
      </c>
      <c r="Q4259" s="8">
        <f t="shared" si="14"/>
        <v>4</v>
      </c>
      <c r="R4259" s="8">
        <f>if(and(P4259&lt;&gt;"",Q4259&lt;&gt;"newexp",Q4259&lt;&gt;"nostart"),countifs(script_conform_dispatching!A:A,P4259,script_conform_dispatching!B:B,Q4259),"")</f>
        <v>1</v>
      </c>
      <c r="S4259" s="8" t="str">
        <f t="shared" si="3"/>
        <v/>
      </c>
    </row>
    <row r="4260" hidden="1">
      <c r="A4260" s="6" t="s">
        <v>10971</v>
      </c>
      <c r="B4260" s="6" t="s">
        <v>199</v>
      </c>
      <c r="C4260" s="6" t="s">
        <v>1045</v>
      </c>
      <c r="F4260" s="6" t="s">
        <v>415</v>
      </c>
      <c r="G4260" s="6" t="s">
        <v>416</v>
      </c>
      <c r="H4260" s="8" t="str">
        <f>VLOOKUP(C4260,agent_name_matching!A:B,2,false)</f>
        <v>Dispatcher LLM</v>
      </c>
      <c r="I4260" s="32" t="s">
        <v>2086</v>
      </c>
      <c r="J4260" s="6" t="s">
        <v>418</v>
      </c>
      <c r="L4260" s="6">
        <v>3778.0</v>
      </c>
      <c r="M4260" s="6">
        <v>210.0</v>
      </c>
      <c r="N4260" s="6">
        <v>3306.0</v>
      </c>
      <c r="O4260" s="6" t="s">
        <v>10972</v>
      </c>
      <c r="P4260" s="8" t="str">
        <f t="shared" si="1"/>
        <v/>
      </c>
      <c r="Q4260" s="8" t="str">
        <f t="shared" si="14"/>
        <v/>
      </c>
      <c r="R4260" s="8" t="str">
        <f>if(and(P4260&lt;&gt;"",Q4260&lt;&gt;"newexp",Q4260&lt;&gt;"nostart"),countifs(script_conform_dispatching!A:A,P4260,script_conform_dispatching!B:B,Q4260),"")</f>
        <v/>
      </c>
      <c r="S4260" s="8" t="str">
        <f t="shared" si="3"/>
        <v/>
      </c>
    </row>
    <row r="4261" hidden="1">
      <c r="A4261" s="6" t="s">
        <v>10973</v>
      </c>
      <c r="B4261" s="6" t="s">
        <v>199</v>
      </c>
      <c r="C4261" s="6" t="s">
        <v>407</v>
      </c>
      <c r="D4261" s="6">
        <v>4.0</v>
      </c>
      <c r="E4261" s="6" t="s">
        <v>408</v>
      </c>
      <c r="H4261" s="8" t="str">
        <f>VLOOKUP(C4261,agent_name_matching!A:B,2,false)</f>
        <v>--</v>
      </c>
      <c r="I4261" s="33"/>
      <c r="O4261" s="6" t="s">
        <v>10974</v>
      </c>
      <c r="P4261" s="8" t="str">
        <f t="shared" si="1"/>
        <v/>
      </c>
      <c r="Q4261" s="8" t="str">
        <f t="shared" si="14"/>
        <v/>
      </c>
      <c r="R4261" s="8" t="str">
        <f>if(and(P4261&lt;&gt;"",Q4261&lt;&gt;"newexp",Q4261&lt;&gt;"nostart"),countifs(script_conform_dispatching!A:A,P4261,script_conform_dispatching!B:B,Q4261),"")</f>
        <v/>
      </c>
      <c r="S4261" s="8" t="str">
        <f t="shared" si="3"/>
        <v/>
      </c>
    </row>
    <row r="4262" hidden="1">
      <c r="A4262" s="6" t="s">
        <v>10975</v>
      </c>
      <c r="B4262" s="6" t="s">
        <v>199</v>
      </c>
      <c r="C4262" s="6" t="s">
        <v>1011</v>
      </c>
      <c r="F4262" s="6" t="s">
        <v>415</v>
      </c>
      <c r="G4262" s="6" t="s">
        <v>416</v>
      </c>
      <c r="H4262" s="8" t="str">
        <f>VLOOKUP(C4262,agent_name_matching!A:B,2,false)</f>
        <v>Dialog LLM</v>
      </c>
      <c r="I4262" s="32" t="s">
        <v>10976</v>
      </c>
      <c r="J4262" s="6" t="s">
        <v>418</v>
      </c>
      <c r="L4262" s="6">
        <v>5531.0</v>
      </c>
      <c r="M4262" s="6">
        <v>104.0</v>
      </c>
      <c r="N4262" s="6">
        <v>1793.0</v>
      </c>
      <c r="O4262" s="6" t="s">
        <v>10977</v>
      </c>
      <c r="P4262" s="8" t="str">
        <f t="shared" si="1"/>
        <v/>
      </c>
      <c r="Q4262" s="8" t="str">
        <f t="shared" si="14"/>
        <v/>
      </c>
      <c r="R4262" s="8" t="str">
        <f>if(and(P4262&lt;&gt;"",Q4262&lt;&gt;"newexp",Q4262&lt;&gt;"nostart"),countifs(script_conform_dispatching!A:A,P4262,script_conform_dispatching!B:B,Q4262),"")</f>
        <v/>
      </c>
      <c r="S4262" s="8" t="str">
        <f t="shared" si="3"/>
        <v/>
      </c>
    </row>
    <row r="4263" hidden="1">
      <c r="A4263" s="6" t="s">
        <v>10978</v>
      </c>
      <c r="B4263" s="6" t="s">
        <v>199</v>
      </c>
      <c r="C4263" s="6" t="s">
        <v>450</v>
      </c>
      <c r="F4263" s="6" t="s">
        <v>415</v>
      </c>
      <c r="G4263" s="6" t="s">
        <v>416</v>
      </c>
      <c r="H4263" s="8" t="str">
        <f>VLOOKUP(C4263,agent_name_matching!A:B,2,false)</f>
        <v>Validator LLM</v>
      </c>
      <c r="I4263" s="32" t="s">
        <v>10979</v>
      </c>
      <c r="J4263" s="6" t="s">
        <v>452</v>
      </c>
      <c r="L4263" s="6">
        <v>2288.0</v>
      </c>
      <c r="M4263" s="6">
        <v>43.0</v>
      </c>
      <c r="N4263" s="6">
        <v>1005.0</v>
      </c>
      <c r="O4263" s="6" t="s">
        <v>10980</v>
      </c>
      <c r="P4263" s="8" t="str">
        <f t="shared" si="1"/>
        <v/>
      </c>
      <c r="Q4263" s="8" t="str">
        <f t="shared" si="14"/>
        <v/>
      </c>
      <c r="R4263" s="8" t="str">
        <f>if(and(P4263&lt;&gt;"",Q4263&lt;&gt;"newexp",Q4263&lt;&gt;"nostart"),countifs(script_conform_dispatching!A:A,P4263,script_conform_dispatching!B:B,Q4263),"")</f>
        <v/>
      </c>
      <c r="S4263" s="8" t="str">
        <f t="shared" si="3"/>
        <v/>
      </c>
    </row>
    <row r="4264" hidden="1">
      <c r="A4264" s="6" t="s">
        <v>10981</v>
      </c>
      <c r="B4264" s="6" t="s">
        <v>199</v>
      </c>
      <c r="C4264" s="6" t="s">
        <v>37</v>
      </c>
      <c r="F4264" s="6" t="s">
        <v>415</v>
      </c>
      <c r="G4264" s="6" t="s">
        <v>416</v>
      </c>
      <c r="H4264" s="8" t="str">
        <f>VLOOKUP(C4264,agent_name_matching!A:B,2,false)</f>
        <v>Patient LLM</v>
      </c>
      <c r="I4264" s="32" t="s">
        <v>10982</v>
      </c>
      <c r="J4264" s="6" t="s">
        <v>418</v>
      </c>
      <c r="K4264" s="6">
        <v>1.0</v>
      </c>
      <c r="L4264" s="6">
        <v>1998.0</v>
      </c>
      <c r="M4264" s="6">
        <v>40.0</v>
      </c>
      <c r="N4264" s="6">
        <v>937.0</v>
      </c>
      <c r="O4264" s="6" t="s">
        <v>10983</v>
      </c>
      <c r="P4264" s="8" t="str">
        <f t="shared" si="1"/>
        <v/>
      </c>
      <c r="Q4264" s="8" t="str">
        <f t="shared" si="14"/>
        <v/>
      </c>
      <c r="R4264" s="8" t="str">
        <f>if(and(P4264&lt;&gt;"",Q4264&lt;&gt;"newexp",Q4264&lt;&gt;"nostart"),countifs(script_conform_dispatching!A:A,P4264,script_conform_dispatching!B:B,Q4264),"")</f>
        <v/>
      </c>
      <c r="S4264" s="8" t="str">
        <f t="shared" si="3"/>
        <v/>
      </c>
    </row>
    <row r="4265" hidden="1">
      <c r="A4265" s="6" t="s">
        <v>10984</v>
      </c>
      <c r="B4265" s="6" t="s">
        <v>199</v>
      </c>
      <c r="C4265" s="6" t="s">
        <v>411</v>
      </c>
      <c r="H4265" s="8" t="str">
        <f>VLOOKUP(C4265,agent_name_matching!A:B,2,false)</f>
        <v>System</v>
      </c>
      <c r="I4265" s="33"/>
      <c r="O4265" s="6" t="s">
        <v>10985</v>
      </c>
      <c r="P4265" s="8" t="str">
        <f t="shared" si="1"/>
        <v/>
      </c>
      <c r="Q4265" s="8" t="str">
        <f t="shared" si="14"/>
        <v/>
      </c>
      <c r="R4265" s="8" t="str">
        <f>if(and(P4265&lt;&gt;"",Q4265&lt;&gt;"newexp",Q4265&lt;&gt;"nostart"),countifs(script_conform_dispatching!A:A,P4265,script_conform_dispatching!B:B,Q4265),"")</f>
        <v/>
      </c>
      <c r="S4265" s="8" t="str">
        <f t="shared" si="3"/>
        <v/>
      </c>
    </row>
    <row r="4266" hidden="1">
      <c r="A4266" s="6" t="s">
        <v>10986</v>
      </c>
      <c r="B4266" s="6" t="s">
        <v>199</v>
      </c>
      <c r="C4266" s="6" t="s">
        <v>1007</v>
      </c>
      <c r="F4266" s="6" t="s">
        <v>415</v>
      </c>
      <c r="G4266" s="6" t="s">
        <v>416</v>
      </c>
      <c r="H4266" s="8" t="str">
        <f>VLOOKUP(C4266,agent_name_matching!A:B,2,false)</f>
        <v>Assessor LLM</v>
      </c>
      <c r="I4266" s="32" t="s">
        <v>1008</v>
      </c>
      <c r="J4266" s="6" t="s">
        <v>418</v>
      </c>
      <c r="L4266" s="6">
        <v>2460.0</v>
      </c>
      <c r="M4266" s="6">
        <v>14.0</v>
      </c>
      <c r="N4266" s="6">
        <v>691.0</v>
      </c>
      <c r="O4266" s="6" t="s">
        <v>10987</v>
      </c>
      <c r="P4266" s="8" t="str">
        <f t="shared" si="1"/>
        <v/>
      </c>
      <c r="Q4266" s="8" t="str">
        <f t="shared" si="14"/>
        <v/>
      </c>
      <c r="R4266" s="8" t="str">
        <f>if(and(P4266&lt;&gt;"",Q4266&lt;&gt;"newexp",Q4266&lt;&gt;"nostart"),countifs(script_conform_dispatching!A:A,P4266,script_conform_dispatching!B:B,Q4266),"")</f>
        <v/>
      </c>
      <c r="S4266" s="8" t="str">
        <f t="shared" si="3"/>
        <v/>
      </c>
    </row>
    <row r="4267" hidden="1">
      <c r="A4267" s="6" t="s">
        <v>10988</v>
      </c>
      <c r="B4267" s="6" t="s">
        <v>199</v>
      </c>
      <c r="C4267" s="6" t="s">
        <v>1011</v>
      </c>
      <c r="F4267" s="6" t="s">
        <v>415</v>
      </c>
      <c r="G4267" s="6" t="s">
        <v>416</v>
      </c>
      <c r="H4267" s="8" t="str">
        <f>VLOOKUP(C4267,agent_name_matching!A:B,2,false)</f>
        <v>Dialog LLM</v>
      </c>
      <c r="I4267" s="32" t="s">
        <v>10989</v>
      </c>
      <c r="J4267" s="6" t="s">
        <v>418</v>
      </c>
      <c r="L4267" s="6">
        <v>5928.0</v>
      </c>
      <c r="M4267" s="6">
        <v>247.0</v>
      </c>
      <c r="N4267" s="6">
        <v>3304.0</v>
      </c>
      <c r="O4267" s="6" t="s">
        <v>10990</v>
      </c>
      <c r="P4267" s="8" t="str">
        <f t="shared" si="1"/>
        <v/>
      </c>
      <c r="Q4267" s="8" t="str">
        <f t="shared" si="14"/>
        <v/>
      </c>
      <c r="R4267" s="8" t="str">
        <f>if(and(P4267&lt;&gt;"",Q4267&lt;&gt;"newexp",Q4267&lt;&gt;"nostart"),countifs(script_conform_dispatching!A:A,P4267,script_conform_dispatching!B:B,Q4267),"")</f>
        <v/>
      </c>
      <c r="S4267" s="8" t="str">
        <f t="shared" si="3"/>
        <v/>
      </c>
    </row>
    <row r="4268" hidden="1">
      <c r="A4268" s="6" t="s">
        <v>10991</v>
      </c>
      <c r="B4268" s="6" t="s">
        <v>199</v>
      </c>
      <c r="C4268" s="6" t="s">
        <v>37</v>
      </c>
      <c r="F4268" s="6" t="s">
        <v>415</v>
      </c>
      <c r="G4268" s="6" t="s">
        <v>416</v>
      </c>
      <c r="H4268" s="8" t="str">
        <f>VLOOKUP(C4268,agent_name_matching!A:B,2,false)</f>
        <v>Patient LLM</v>
      </c>
      <c r="I4268" s="32" t="s">
        <v>10992</v>
      </c>
      <c r="J4268" s="6" t="s">
        <v>418</v>
      </c>
      <c r="K4268" s="6">
        <v>1.0</v>
      </c>
      <c r="L4268" s="6">
        <v>2293.0</v>
      </c>
      <c r="M4268" s="6">
        <v>50.0</v>
      </c>
      <c r="N4268" s="6">
        <v>1157.0</v>
      </c>
      <c r="O4268" s="6" t="s">
        <v>10993</v>
      </c>
      <c r="P4268" s="8" t="str">
        <f t="shared" si="1"/>
        <v/>
      </c>
      <c r="Q4268" s="8" t="str">
        <f t="shared" si="14"/>
        <v/>
      </c>
      <c r="R4268" s="8" t="str">
        <f>if(and(P4268&lt;&gt;"",Q4268&lt;&gt;"newexp",Q4268&lt;&gt;"nostart"),countifs(script_conform_dispatching!A:A,P4268,script_conform_dispatching!B:B,Q4268),"")</f>
        <v/>
      </c>
      <c r="S4268" s="8" t="str">
        <f t="shared" si="3"/>
        <v/>
      </c>
    </row>
    <row r="4269" hidden="1">
      <c r="A4269" s="6" t="s">
        <v>10994</v>
      </c>
      <c r="B4269" s="6" t="s">
        <v>199</v>
      </c>
      <c r="C4269" s="6" t="s">
        <v>411</v>
      </c>
      <c r="H4269" s="8" t="str">
        <f>VLOOKUP(C4269,agent_name_matching!A:B,2,false)</f>
        <v>System</v>
      </c>
      <c r="I4269" s="33"/>
      <c r="O4269" s="6" t="s">
        <v>10995</v>
      </c>
      <c r="P4269" s="8" t="str">
        <f t="shared" si="1"/>
        <v/>
      </c>
      <c r="Q4269" s="8" t="str">
        <f t="shared" si="14"/>
        <v/>
      </c>
      <c r="R4269" s="8" t="str">
        <f>if(and(P4269&lt;&gt;"",Q4269&lt;&gt;"newexp",Q4269&lt;&gt;"nostart"),countifs(script_conform_dispatching!A:A,P4269,script_conform_dispatching!B:B,Q4269),"")</f>
        <v/>
      </c>
      <c r="S4269" s="8" t="str">
        <f t="shared" si="3"/>
        <v/>
      </c>
    </row>
    <row r="4270" hidden="1">
      <c r="A4270" s="6" t="s">
        <v>10996</v>
      </c>
      <c r="B4270" s="6" t="s">
        <v>199</v>
      </c>
      <c r="C4270" s="6" t="s">
        <v>1007</v>
      </c>
      <c r="F4270" s="6" t="s">
        <v>415</v>
      </c>
      <c r="G4270" s="6" t="s">
        <v>416</v>
      </c>
      <c r="H4270" s="8" t="str">
        <f>VLOOKUP(C4270,agent_name_matching!A:B,2,false)</f>
        <v>Assessor LLM</v>
      </c>
      <c r="I4270" s="32" t="s">
        <v>1008</v>
      </c>
      <c r="J4270" s="6" t="s">
        <v>418</v>
      </c>
      <c r="L4270" s="6">
        <v>2761.0</v>
      </c>
      <c r="M4270" s="6">
        <v>14.0</v>
      </c>
      <c r="N4270" s="6">
        <v>626.0</v>
      </c>
      <c r="O4270" s="6" t="s">
        <v>10997</v>
      </c>
      <c r="P4270" s="8" t="str">
        <f t="shared" si="1"/>
        <v/>
      </c>
      <c r="Q4270" s="8" t="str">
        <f t="shared" si="14"/>
        <v/>
      </c>
      <c r="R4270" s="8" t="str">
        <f>if(and(P4270&lt;&gt;"",Q4270&lt;&gt;"newexp",Q4270&lt;&gt;"nostart"),countifs(script_conform_dispatching!A:A,P4270,script_conform_dispatching!B:B,Q4270),"")</f>
        <v/>
      </c>
      <c r="S4270" s="8" t="str">
        <f t="shared" si="3"/>
        <v/>
      </c>
    </row>
    <row r="4271" hidden="1">
      <c r="A4271" s="6" t="s">
        <v>10998</v>
      </c>
      <c r="B4271" s="6" t="s">
        <v>199</v>
      </c>
      <c r="C4271" s="6" t="s">
        <v>1011</v>
      </c>
      <c r="F4271" s="6" t="s">
        <v>415</v>
      </c>
      <c r="G4271" s="6" t="s">
        <v>416</v>
      </c>
      <c r="H4271" s="8" t="str">
        <f>VLOOKUP(C4271,agent_name_matching!A:B,2,false)</f>
        <v>Dialog LLM</v>
      </c>
      <c r="I4271" s="32" t="s">
        <v>10999</v>
      </c>
      <c r="J4271" s="6" t="s">
        <v>418</v>
      </c>
      <c r="L4271" s="6">
        <v>6477.0</v>
      </c>
      <c r="M4271" s="6">
        <v>236.0</v>
      </c>
      <c r="N4271" s="6">
        <v>8166.0</v>
      </c>
      <c r="O4271" s="6" t="s">
        <v>11000</v>
      </c>
      <c r="P4271" s="8" t="str">
        <f t="shared" si="1"/>
        <v/>
      </c>
      <c r="Q4271" s="8" t="str">
        <f t="shared" si="14"/>
        <v/>
      </c>
      <c r="R4271" s="8" t="str">
        <f>if(and(P4271&lt;&gt;"",Q4271&lt;&gt;"newexp",Q4271&lt;&gt;"nostart"),countifs(script_conform_dispatching!A:A,P4271,script_conform_dispatching!B:B,Q4271),"")</f>
        <v/>
      </c>
      <c r="S4271" s="8" t="str">
        <f t="shared" si="3"/>
        <v/>
      </c>
    </row>
    <row r="4272" hidden="1">
      <c r="A4272" s="6" t="s">
        <v>11001</v>
      </c>
      <c r="B4272" s="6" t="s">
        <v>199</v>
      </c>
      <c r="C4272" s="6" t="s">
        <v>37</v>
      </c>
      <c r="F4272" s="6" t="s">
        <v>415</v>
      </c>
      <c r="G4272" s="6" t="s">
        <v>416</v>
      </c>
      <c r="H4272" s="8" t="str">
        <f>VLOOKUP(C4272,agent_name_matching!A:B,2,false)</f>
        <v>Patient LLM</v>
      </c>
      <c r="I4272" s="32" t="s">
        <v>11002</v>
      </c>
      <c r="J4272" s="6" t="s">
        <v>418</v>
      </c>
      <c r="K4272" s="6">
        <v>1.0</v>
      </c>
      <c r="L4272" s="6">
        <v>2587.0</v>
      </c>
      <c r="M4272" s="6">
        <v>94.0</v>
      </c>
      <c r="N4272" s="6">
        <v>3676.0</v>
      </c>
      <c r="O4272" s="6" t="s">
        <v>11003</v>
      </c>
      <c r="P4272" s="8" t="str">
        <f t="shared" si="1"/>
        <v/>
      </c>
      <c r="Q4272" s="8" t="str">
        <f t="shared" si="14"/>
        <v/>
      </c>
      <c r="R4272" s="8" t="str">
        <f>if(and(P4272&lt;&gt;"",Q4272&lt;&gt;"newexp",Q4272&lt;&gt;"nostart"),countifs(script_conform_dispatching!A:A,P4272,script_conform_dispatching!B:B,Q4272),"")</f>
        <v/>
      </c>
      <c r="S4272" s="8" t="str">
        <f t="shared" si="3"/>
        <v/>
      </c>
    </row>
    <row r="4273" hidden="1">
      <c r="A4273" s="6" t="s">
        <v>11004</v>
      </c>
      <c r="B4273" s="6" t="s">
        <v>199</v>
      </c>
      <c r="C4273" s="6" t="s">
        <v>411</v>
      </c>
      <c r="H4273" s="8" t="str">
        <f>VLOOKUP(C4273,agent_name_matching!A:B,2,false)</f>
        <v>System</v>
      </c>
      <c r="I4273" s="33"/>
      <c r="O4273" s="6" t="s">
        <v>11005</v>
      </c>
      <c r="P4273" s="8" t="str">
        <f t="shared" si="1"/>
        <v/>
      </c>
      <c r="Q4273" s="8" t="str">
        <f t="shared" si="14"/>
        <v/>
      </c>
      <c r="R4273" s="8" t="str">
        <f>if(and(P4273&lt;&gt;"",Q4273&lt;&gt;"newexp",Q4273&lt;&gt;"nostart"),countifs(script_conform_dispatching!A:A,P4273,script_conform_dispatching!B:B,Q4273),"")</f>
        <v/>
      </c>
      <c r="S4273" s="8" t="str">
        <f t="shared" si="3"/>
        <v/>
      </c>
    </row>
    <row r="4274" hidden="1">
      <c r="A4274" s="6" t="s">
        <v>11006</v>
      </c>
      <c r="B4274" s="6" t="s">
        <v>199</v>
      </c>
      <c r="C4274" s="6" t="s">
        <v>1007</v>
      </c>
      <c r="F4274" s="6" t="s">
        <v>415</v>
      </c>
      <c r="G4274" s="6" t="s">
        <v>416</v>
      </c>
      <c r="H4274" s="8" t="str">
        <f>VLOOKUP(C4274,agent_name_matching!A:B,2,false)</f>
        <v>Assessor LLM</v>
      </c>
      <c r="I4274" s="32" t="s">
        <v>1008</v>
      </c>
      <c r="J4274" s="6" t="s">
        <v>418</v>
      </c>
      <c r="L4274" s="6">
        <v>3097.0</v>
      </c>
      <c r="M4274" s="6">
        <v>14.0</v>
      </c>
      <c r="N4274" s="6">
        <v>713.0</v>
      </c>
      <c r="O4274" s="6" t="s">
        <v>11007</v>
      </c>
      <c r="P4274" s="8" t="str">
        <f t="shared" si="1"/>
        <v/>
      </c>
      <c r="Q4274" s="8" t="str">
        <f t="shared" si="14"/>
        <v/>
      </c>
      <c r="R4274" s="8" t="str">
        <f>if(and(P4274&lt;&gt;"",Q4274&lt;&gt;"newexp",Q4274&lt;&gt;"nostart"),countifs(script_conform_dispatching!A:A,P4274,script_conform_dispatching!B:B,Q4274),"")</f>
        <v/>
      </c>
      <c r="S4274" s="8" t="str">
        <f t="shared" si="3"/>
        <v/>
      </c>
    </row>
    <row r="4275" hidden="1">
      <c r="A4275" s="6" t="s">
        <v>11008</v>
      </c>
      <c r="B4275" s="6" t="s">
        <v>199</v>
      </c>
      <c r="C4275" s="6" t="s">
        <v>1011</v>
      </c>
      <c r="F4275" s="6" t="s">
        <v>415</v>
      </c>
      <c r="G4275" s="6" t="s">
        <v>416</v>
      </c>
      <c r="H4275" s="8" t="str">
        <f>VLOOKUP(C4275,agent_name_matching!A:B,2,false)</f>
        <v>Dialog LLM</v>
      </c>
      <c r="I4275" s="32" t="s">
        <v>11009</v>
      </c>
      <c r="J4275" s="6" t="s">
        <v>418</v>
      </c>
      <c r="L4275" s="6">
        <v>7060.0</v>
      </c>
      <c r="M4275" s="6">
        <v>345.0</v>
      </c>
      <c r="N4275" s="6">
        <v>4487.0</v>
      </c>
      <c r="O4275" s="6" t="s">
        <v>11010</v>
      </c>
      <c r="P4275" s="8" t="str">
        <f t="shared" si="1"/>
        <v/>
      </c>
      <c r="Q4275" s="8" t="str">
        <f t="shared" si="14"/>
        <v/>
      </c>
      <c r="R4275" s="8" t="str">
        <f>if(and(P4275&lt;&gt;"",Q4275&lt;&gt;"newexp",Q4275&lt;&gt;"nostart"),countifs(script_conform_dispatching!A:A,P4275,script_conform_dispatching!B:B,Q4275),"")</f>
        <v/>
      </c>
      <c r="S4275" s="8" t="str">
        <f t="shared" si="3"/>
        <v/>
      </c>
    </row>
    <row r="4276" hidden="1">
      <c r="A4276" s="6" t="s">
        <v>11011</v>
      </c>
      <c r="B4276" s="6" t="s">
        <v>199</v>
      </c>
      <c r="C4276" s="6" t="s">
        <v>37</v>
      </c>
      <c r="F4276" s="6" t="s">
        <v>415</v>
      </c>
      <c r="G4276" s="6" t="s">
        <v>416</v>
      </c>
      <c r="H4276" s="8" t="str">
        <f>VLOOKUP(C4276,agent_name_matching!A:B,2,false)</f>
        <v>Patient LLM</v>
      </c>
      <c r="I4276" s="32" t="s">
        <v>11012</v>
      </c>
      <c r="J4276" s="6" t="s">
        <v>418</v>
      </c>
      <c r="K4276" s="6">
        <v>1.0</v>
      </c>
      <c r="L4276" s="6">
        <v>3034.0</v>
      </c>
      <c r="M4276" s="6">
        <v>87.0</v>
      </c>
      <c r="N4276" s="6">
        <v>2049.0</v>
      </c>
      <c r="O4276" s="6" t="s">
        <v>11013</v>
      </c>
      <c r="P4276" s="8" t="str">
        <f t="shared" si="1"/>
        <v/>
      </c>
      <c r="Q4276" s="8" t="str">
        <f t="shared" si="14"/>
        <v/>
      </c>
      <c r="R4276" s="8" t="str">
        <f>if(and(P4276&lt;&gt;"",Q4276&lt;&gt;"newexp",Q4276&lt;&gt;"nostart"),countifs(script_conform_dispatching!A:A,P4276,script_conform_dispatching!B:B,Q4276),"")</f>
        <v/>
      </c>
      <c r="S4276" s="8" t="str">
        <f t="shared" si="3"/>
        <v/>
      </c>
    </row>
    <row r="4277" hidden="1">
      <c r="A4277" s="6" t="s">
        <v>11014</v>
      </c>
      <c r="B4277" s="6" t="s">
        <v>199</v>
      </c>
      <c r="C4277" s="6" t="s">
        <v>411</v>
      </c>
      <c r="H4277" s="8" t="str">
        <f>VLOOKUP(C4277,agent_name_matching!A:B,2,false)</f>
        <v>System</v>
      </c>
      <c r="I4277" s="33"/>
      <c r="O4277" s="6" t="s">
        <v>11015</v>
      </c>
      <c r="P4277" s="8" t="str">
        <f t="shared" si="1"/>
        <v/>
      </c>
      <c r="Q4277" s="8" t="str">
        <f t="shared" si="14"/>
        <v/>
      </c>
      <c r="R4277" s="8" t="str">
        <f>if(and(P4277&lt;&gt;"",Q4277&lt;&gt;"newexp",Q4277&lt;&gt;"nostart"),countifs(script_conform_dispatching!A:A,P4277,script_conform_dispatching!B:B,Q4277),"")</f>
        <v/>
      </c>
      <c r="S4277" s="8" t="str">
        <f t="shared" si="3"/>
        <v/>
      </c>
    </row>
    <row r="4278" hidden="1">
      <c r="A4278" s="6" t="s">
        <v>11016</v>
      </c>
      <c r="B4278" s="6" t="s">
        <v>199</v>
      </c>
      <c r="C4278" s="6" t="s">
        <v>1007</v>
      </c>
      <c r="F4278" s="6" t="s">
        <v>415</v>
      </c>
      <c r="G4278" s="6" t="s">
        <v>416</v>
      </c>
      <c r="H4278" s="8" t="str">
        <f>VLOOKUP(C4278,agent_name_matching!A:B,2,false)</f>
        <v>Assessor LLM</v>
      </c>
      <c r="I4278" s="32" t="s">
        <v>1040</v>
      </c>
      <c r="J4278" s="6" t="s">
        <v>418</v>
      </c>
      <c r="L4278" s="6">
        <v>3534.0</v>
      </c>
      <c r="M4278" s="6">
        <v>12.0</v>
      </c>
      <c r="N4278" s="6">
        <v>692.0</v>
      </c>
      <c r="O4278" s="6" t="s">
        <v>11017</v>
      </c>
      <c r="P4278" s="8" t="str">
        <f t="shared" si="1"/>
        <v/>
      </c>
      <c r="Q4278" s="8" t="str">
        <f t="shared" si="14"/>
        <v/>
      </c>
      <c r="R4278" s="8" t="str">
        <f>if(and(P4278&lt;&gt;"",Q4278&lt;&gt;"newexp",Q4278&lt;&gt;"nostart"),countifs(script_conform_dispatching!A:A,P4278,script_conform_dispatching!B:B,Q4278),"")</f>
        <v/>
      </c>
      <c r="S4278" s="8" t="str">
        <f t="shared" si="3"/>
        <v/>
      </c>
    </row>
    <row r="4279" hidden="1">
      <c r="A4279" s="6" t="s">
        <v>11018</v>
      </c>
      <c r="B4279" s="6" t="s">
        <v>199</v>
      </c>
      <c r="C4279" s="6" t="s">
        <v>407</v>
      </c>
      <c r="D4279" s="6">
        <v>4.0</v>
      </c>
      <c r="E4279" s="6" t="s">
        <v>445</v>
      </c>
      <c r="H4279" s="8" t="str">
        <f>VLOOKUP(C4279,agent_name_matching!A:B,2,false)</f>
        <v>--</v>
      </c>
      <c r="I4279" s="33"/>
      <c r="O4279" s="6" t="s">
        <v>11019</v>
      </c>
      <c r="P4279" s="8">
        <f t="shared" si="1"/>
        <v>4</v>
      </c>
      <c r="Q4279" s="8">
        <f t="shared" si="14"/>
        <v>8</v>
      </c>
      <c r="R4279" s="8">
        <f>if(and(P4279&lt;&gt;"",Q4279&lt;&gt;"newexp",Q4279&lt;&gt;"nostart"),countifs(script_conform_dispatching!A:A,P4279,script_conform_dispatching!B:B,Q4279),"")</f>
        <v>0</v>
      </c>
      <c r="S4279" s="8" t="str">
        <f t="shared" si="3"/>
        <v>wrong</v>
      </c>
    </row>
    <row r="4280" hidden="1">
      <c r="A4280" s="6" t="s">
        <v>11020</v>
      </c>
      <c r="B4280" s="6" t="s">
        <v>199</v>
      </c>
      <c r="C4280" s="6" t="s">
        <v>1045</v>
      </c>
      <c r="F4280" s="6" t="s">
        <v>415</v>
      </c>
      <c r="G4280" s="6" t="s">
        <v>416</v>
      </c>
      <c r="H4280" s="8" t="str">
        <f>VLOOKUP(C4280,agent_name_matching!A:B,2,false)</f>
        <v>Dispatcher LLM</v>
      </c>
      <c r="I4280" s="32" t="s">
        <v>6211</v>
      </c>
      <c r="J4280" s="6" t="s">
        <v>418</v>
      </c>
      <c r="L4280" s="6">
        <v>4951.0</v>
      </c>
      <c r="M4280" s="6">
        <v>133.0</v>
      </c>
      <c r="N4280" s="6">
        <v>2020.0</v>
      </c>
      <c r="O4280" s="6" t="s">
        <v>11021</v>
      </c>
      <c r="P4280" s="8" t="str">
        <f t="shared" si="1"/>
        <v/>
      </c>
      <c r="Q4280" s="8" t="str">
        <f t="shared" si="14"/>
        <v/>
      </c>
      <c r="R4280" s="8" t="str">
        <f>if(and(P4280&lt;&gt;"",Q4280&lt;&gt;"newexp",Q4280&lt;&gt;"nostart"),countifs(script_conform_dispatching!A:A,P4280,script_conform_dispatching!B:B,Q4280),"")</f>
        <v/>
      </c>
      <c r="S4280" s="8" t="str">
        <f t="shared" si="3"/>
        <v/>
      </c>
    </row>
    <row r="4281" hidden="1">
      <c r="A4281" s="6" t="s">
        <v>11022</v>
      </c>
      <c r="B4281" s="6" t="s">
        <v>199</v>
      </c>
      <c r="C4281" s="6" t="s">
        <v>407</v>
      </c>
      <c r="D4281" s="6">
        <v>8.0</v>
      </c>
      <c r="E4281" s="6" t="s">
        <v>408</v>
      </c>
      <c r="H4281" s="8" t="str">
        <f>VLOOKUP(C4281,agent_name_matching!A:B,2,false)</f>
        <v>--</v>
      </c>
      <c r="I4281" s="33"/>
      <c r="O4281" s="6" t="s">
        <v>11023</v>
      </c>
      <c r="P4281" s="8" t="str">
        <f t="shared" si="1"/>
        <v/>
      </c>
      <c r="Q4281" s="8" t="str">
        <f t="shared" si="14"/>
        <v/>
      </c>
      <c r="R4281" s="8" t="str">
        <f>if(and(P4281&lt;&gt;"",Q4281&lt;&gt;"newexp",Q4281&lt;&gt;"nostart"),countifs(script_conform_dispatching!A:A,P4281,script_conform_dispatching!B:B,Q4281),"")</f>
        <v/>
      </c>
      <c r="S4281" s="8" t="str">
        <f t="shared" si="3"/>
        <v/>
      </c>
    </row>
    <row r="4282" hidden="1">
      <c r="A4282" s="6" t="s">
        <v>11024</v>
      </c>
      <c r="B4282" s="6" t="s">
        <v>199</v>
      </c>
      <c r="C4282" s="6" t="s">
        <v>1011</v>
      </c>
      <c r="F4282" s="6" t="s">
        <v>415</v>
      </c>
      <c r="G4282" s="6" t="s">
        <v>416</v>
      </c>
      <c r="H4282" s="8" t="str">
        <f>VLOOKUP(C4282,agent_name_matching!A:B,2,false)</f>
        <v>Dialog LLM</v>
      </c>
      <c r="I4282" s="32" t="s">
        <v>11025</v>
      </c>
      <c r="J4282" s="6" t="s">
        <v>418</v>
      </c>
      <c r="L4282" s="6">
        <v>7879.0</v>
      </c>
      <c r="M4282" s="6">
        <v>136.0</v>
      </c>
      <c r="N4282" s="6">
        <v>2526.0</v>
      </c>
      <c r="O4282" s="6" t="s">
        <v>11026</v>
      </c>
      <c r="P4282" s="8" t="str">
        <f t="shared" si="1"/>
        <v/>
      </c>
      <c r="Q4282" s="8" t="str">
        <f t="shared" si="14"/>
        <v/>
      </c>
      <c r="R4282" s="8" t="str">
        <f>if(and(P4282&lt;&gt;"",Q4282&lt;&gt;"newexp",Q4282&lt;&gt;"nostart"),countifs(script_conform_dispatching!A:A,P4282,script_conform_dispatching!B:B,Q4282),"")</f>
        <v/>
      </c>
      <c r="S4282" s="8" t="str">
        <f t="shared" si="3"/>
        <v/>
      </c>
    </row>
    <row r="4283" hidden="1">
      <c r="A4283" s="6" t="s">
        <v>11027</v>
      </c>
      <c r="B4283" s="6" t="s">
        <v>199</v>
      </c>
      <c r="C4283" s="6" t="s">
        <v>450</v>
      </c>
      <c r="F4283" s="6" t="s">
        <v>415</v>
      </c>
      <c r="G4283" s="6" t="s">
        <v>416</v>
      </c>
      <c r="H4283" s="8" t="str">
        <f>VLOOKUP(C4283,agent_name_matching!A:B,2,false)</f>
        <v>Validator LLM</v>
      </c>
      <c r="I4283" s="32" t="s">
        <v>11028</v>
      </c>
      <c r="J4283" s="6" t="s">
        <v>452</v>
      </c>
      <c r="L4283" s="6">
        <v>3498.0</v>
      </c>
      <c r="M4283" s="6">
        <v>30.0</v>
      </c>
      <c r="N4283" s="6">
        <v>802.0</v>
      </c>
      <c r="O4283" s="6" t="s">
        <v>11029</v>
      </c>
      <c r="P4283" s="8" t="str">
        <f t="shared" si="1"/>
        <v/>
      </c>
      <c r="Q4283" s="8" t="str">
        <f t="shared" si="14"/>
        <v/>
      </c>
      <c r="R4283" s="8" t="str">
        <f>if(and(P4283&lt;&gt;"",Q4283&lt;&gt;"newexp",Q4283&lt;&gt;"nostart"),countifs(script_conform_dispatching!A:A,P4283,script_conform_dispatching!B:B,Q4283),"")</f>
        <v/>
      </c>
      <c r="S4283" s="8" t="str">
        <f t="shared" si="3"/>
        <v/>
      </c>
    </row>
    <row r="4284" hidden="1">
      <c r="A4284" s="6" t="s">
        <v>11030</v>
      </c>
      <c r="B4284" s="6" t="s">
        <v>199</v>
      </c>
      <c r="C4284" s="6" t="s">
        <v>37</v>
      </c>
      <c r="F4284" s="6" t="s">
        <v>415</v>
      </c>
      <c r="G4284" s="6" t="s">
        <v>416</v>
      </c>
      <c r="H4284" s="8" t="str">
        <f>VLOOKUP(C4284,agent_name_matching!A:B,2,false)</f>
        <v>Patient LLM</v>
      </c>
      <c r="I4284" s="32" t="s">
        <v>11031</v>
      </c>
      <c r="J4284" s="6" t="s">
        <v>418</v>
      </c>
      <c r="K4284" s="6">
        <v>1.0</v>
      </c>
      <c r="L4284" s="6">
        <v>3265.0</v>
      </c>
      <c r="M4284" s="6">
        <v>61.0</v>
      </c>
      <c r="N4284" s="6">
        <v>1676.0</v>
      </c>
      <c r="O4284" s="6" t="s">
        <v>11032</v>
      </c>
      <c r="P4284" s="8" t="str">
        <f t="shared" si="1"/>
        <v/>
      </c>
      <c r="Q4284" s="8" t="str">
        <f t="shared" si="14"/>
        <v/>
      </c>
      <c r="R4284" s="8" t="str">
        <f>if(and(P4284&lt;&gt;"",Q4284&lt;&gt;"newexp",Q4284&lt;&gt;"nostart"),countifs(script_conform_dispatching!A:A,P4284,script_conform_dispatching!B:B,Q4284),"")</f>
        <v/>
      </c>
      <c r="S4284" s="8" t="str">
        <f t="shared" si="3"/>
        <v/>
      </c>
    </row>
    <row r="4285" hidden="1">
      <c r="A4285" s="6" t="s">
        <v>11033</v>
      </c>
      <c r="B4285" s="6" t="s">
        <v>199</v>
      </c>
      <c r="C4285" s="6" t="s">
        <v>411</v>
      </c>
      <c r="H4285" s="8" t="str">
        <f>VLOOKUP(C4285,agent_name_matching!A:B,2,false)</f>
        <v>System</v>
      </c>
      <c r="I4285" s="33"/>
      <c r="O4285" s="6" t="s">
        <v>11034</v>
      </c>
      <c r="P4285" s="8" t="str">
        <f t="shared" si="1"/>
        <v/>
      </c>
      <c r="Q4285" s="8" t="str">
        <f t="shared" si="14"/>
        <v/>
      </c>
      <c r="R4285" s="8" t="str">
        <f>if(and(P4285&lt;&gt;"",Q4285&lt;&gt;"newexp",Q4285&lt;&gt;"nostart"),countifs(script_conform_dispatching!A:A,P4285,script_conform_dispatching!B:B,Q4285),"")</f>
        <v/>
      </c>
      <c r="S4285" s="8" t="str">
        <f t="shared" si="3"/>
        <v/>
      </c>
    </row>
    <row r="4286" hidden="1">
      <c r="A4286" s="6" t="s">
        <v>11035</v>
      </c>
      <c r="B4286" s="6" t="s">
        <v>199</v>
      </c>
      <c r="C4286" s="6" t="s">
        <v>1007</v>
      </c>
      <c r="F4286" s="6" t="s">
        <v>415</v>
      </c>
      <c r="G4286" s="6" t="s">
        <v>416</v>
      </c>
      <c r="H4286" s="8" t="str">
        <f>VLOOKUP(C4286,agent_name_matching!A:B,2,false)</f>
        <v>Assessor LLM</v>
      </c>
      <c r="I4286" s="32" t="s">
        <v>1040</v>
      </c>
      <c r="J4286" s="6" t="s">
        <v>418</v>
      </c>
      <c r="L4286" s="6">
        <v>3664.0</v>
      </c>
      <c r="M4286" s="6">
        <v>12.0</v>
      </c>
      <c r="N4286" s="6">
        <v>1108.0</v>
      </c>
      <c r="O4286" s="6" t="s">
        <v>11036</v>
      </c>
      <c r="P4286" s="8" t="str">
        <f t="shared" si="1"/>
        <v/>
      </c>
      <c r="Q4286" s="8" t="str">
        <f t="shared" si="14"/>
        <v/>
      </c>
      <c r="R4286" s="8" t="str">
        <f>if(and(P4286&lt;&gt;"",Q4286&lt;&gt;"newexp",Q4286&lt;&gt;"nostart"),countifs(script_conform_dispatching!A:A,P4286,script_conform_dispatching!B:B,Q4286),"")</f>
        <v/>
      </c>
      <c r="S4286" s="8" t="str">
        <f t="shared" si="3"/>
        <v/>
      </c>
    </row>
    <row r="4287" hidden="1">
      <c r="A4287" s="6" t="s">
        <v>11037</v>
      </c>
      <c r="B4287" s="6" t="s">
        <v>199</v>
      </c>
      <c r="C4287" s="6" t="s">
        <v>407</v>
      </c>
      <c r="D4287" s="6">
        <v>8.0</v>
      </c>
      <c r="E4287" s="6" t="s">
        <v>445</v>
      </c>
      <c r="H4287" s="8" t="str">
        <f>VLOOKUP(C4287,agent_name_matching!A:B,2,false)</f>
        <v>--</v>
      </c>
      <c r="I4287" s="33"/>
      <c r="O4287" s="6" t="s">
        <v>11038</v>
      </c>
      <c r="P4287" s="8">
        <f t="shared" si="1"/>
        <v>8</v>
      </c>
      <c r="Q4287" s="8" t="str">
        <f t="shared" si="14"/>
        <v>nostart</v>
      </c>
      <c r="R4287" s="8" t="str">
        <f>if(and(P4287&lt;&gt;"",Q4287&lt;&gt;"newexp",Q4287&lt;&gt;"nostart"),countifs(script_conform_dispatching!A:A,P4287,script_conform_dispatching!B:B,Q4287),"")</f>
        <v/>
      </c>
      <c r="S4287" s="8" t="str">
        <f t="shared" si="3"/>
        <v/>
      </c>
    </row>
    <row r="4288" hidden="1">
      <c r="A4288" s="6" t="s">
        <v>11039</v>
      </c>
      <c r="B4288" s="6" t="s">
        <v>199</v>
      </c>
      <c r="C4288" s="6" t="s">
        <v>1011</v>
      </c>
      <c r="F4288" s="6" t="s">
        <v>415</v>
      </c>
      <c r="G4288" s="6" t="s">
        <v>416</v>
      </c>
      <c r="H4288" s="8" t="str">
        <f>VLOOKUP(C4288,agent_name_matching!A:B,2,false)</f>
        <v>Dialog LLM</v>
      </c>
      <c r="I4288" s="32" t="s">
        <v>11040</v>
      </c>
      <c r="J4288" s="6" t="s">
        <v>418</v>
      </c>
      <c r="L4288" s="6">
        <v>8249.0</v>
      </c>
      <c r="M4288" s="6">
        <v>108.0</v>
      </c>
      <c r="N4288" s="6">
        <v>1955.0</v>
      </c>
      <c r="O4288" s="6" t="s">
        <v>11041</v>
      </c>
      <c r="P4288" s="8" t="str">
        <f t="shared" si="1"/>
        <v/>
      </c>
      <c r="Q4288" s="8" t="str">
        <f t="shared" si="14"/>
        <v/>
      </c>
      <c r="R4288" s="8" t="str">
        <f>if(and(P4288&lt;&gt;"",Q4288&lt;&gt;"newexp",Q4288&lt;&gt;"nostart"),countifs(script_conform_dispatching!A:A,P4288,script_conform_dispatching!B:B,Q4288),"")</f>
        <v/>
      </c>
      <c r="S4288" s="8" t="str">
        <f t="shared" si="3"/>
        <v/>
      </c>
    </row>
    <row r="4289" hidden="1">
      <c r="A4289" s="6" t="s">
        <v>11042</v>
      </c>
      <c r="B4289" s="6" t="s">
        <v>199</v>
      </c>
      <c r="C4289" s="6" t="s">
        <v>450</v>
      </c>
      <c r="F4289" s="6" t="s">
        <v>415</v>
      </c>
      <c r="G4289" s="6" t="s">
        <v>416</v>
      </c>
      <c r="H4289" s="8" t="str">
        <f>VLOOKUP(C4289,agent_name_matching!A:B,2,false)</f>
        <v>Validator LLM</v>
      </c>
      <c r="I4289" s="32" t="s">
        <v>1000</v>
      </c>
      <c r="J4289" s="6" t="s">
        <v>452</v>
      </c>
      <c r="L4289" s="6">
        <v>3595.0</v>
      </c>
      <c r="M4289" s="6">
        <v>26.0</v>
      </c>
      <c r="N4289" s="6">
        <v>864.0</v>
      </c>
      <c r="O4289" s="6" t="s">
        <v>11043</v>
      </c>
      <c r="P4289" s="8" t="str">
        <f t="shared" si="1"/>
        <v/>
      </c>
      <c r="Q4289" s="8" t="str">
        <f t="shared" si="14"/>
        <v/>
      </c>
      <c r="R4289" s="8" t="str">
        <f>if(and(P4289&lt;&gt;"",Q4289&lt;&gt;"newexp",Q4289&lt;&gt;"nostart"),countifs(script_conform_dispatching!A:A,P4289,script_conform_dispatching!B:B,Q4289),"")</f>
        <v/>
      </c>
      <c r="S4289" s="8" t="str">
        <f t="shared" si="3"/>
        <v/>
      </c>
    </row>
    <row r="4290" hidden="1">
      <c r="A4290" s="6" t="s">
        <v>11044</v>
      </c>
      <c r="B4290" s="6" t="s">
        <v>202</v>
      </c>
      <c r="C4290" s="6" t="s">
        <v>407</v>
      </c>
      <c r="D4290" s="6">
        <v>1.0</v>
      </c>
      <c r="E4290" s="6" t="s">
        <v>408</v>
      </c>
      <c r="H4290" s="8" t="str">
        <f>VLOOKUP(C4290,agent_name_matching!A:B,2,false)</f>
        <v>--</v>
      </c>
      <c r="I4290" s="33"/>
      <c r="O4290" s="6" t="s">
        <v>11045</v>
      </c>
      <c r="P4290" s="8" t="str">
        <f t="shared" si="1"/>
        <v/>
      </c>
      <c r="Q4290" s="8" t="str">
        <f t="shared" si="14"/>
        <v/>
      </c>
      <c r="R4290" s="8" t="str">
        <f>if(and(P4290&lt;&gt;"",Q4290&lt;&gt;"newexp",Q4290&lt;&gt;"nostart"),countifs(script_conform_dispatching!A:A,P4290,script_conform_dispatching!B:B,Q4290),"")</f>
        <v/>
      </c>
      <c r="S4290" s="8" t="str">
        <f t="shared" si="3"/>
        <v/>
      </c>
    </row>
    <row r="4291" hidden="1">
      <c r="A4291" s="6" t="s">
        <v>11046</v>
      </c>
      <c r="B4291" s="6" t="s">
        <v>202</v>
      </c>
      <c r="C4291" s="6" t="s">
        <v>411</v>
      </c>
      <c r="H4291" s="8" t="str">
        <f>VLOOKUP(C4291,agent_name_matching!A:B,2,false)</f>
        <v>System</v>
      </c>
      <c r="I4291" s="33"/>
      <c r="O4291" s="6" t="s">
        <v>11047</v>
      </c>
      <c r="P4291" s="8" t="str">
        <f t="shared" si="1"/>
        <v/>
      </c>
      <c r="Q4291" s="8" t="str">
        <f t="shared" si="14"/>
        <v/>
      </c>
      <c r="R4291" s="8" t="str">
        <f>if(and(P4291&lt;&gt;"",Q4291&lt;&gt;"newexp",Q4291&lt;&gt;"nostart"),countifs(script_conform_dispatching!A:A,P4291,script_conform_dispatching!B:B,Q4291),"")</f>
        <v/>
      </c>
      <c r="S4291" s="8" t="str">
        <f t="shared" si="3"/>
        <v/>
      </c>
    </row>
    <row r="4292" hidden="1">
      <c r="A4292" s="6" t="s">
        <v>11048</v>
      </c>
      <c r="B4292" s="6" t="s">
        <v>202</v>
      </c>
      <c r="C4292" s="6" t="s">
        <v>1007</v>
      </c>
      <c r="F4292" s="6" t="s">
        <v>415</v>
      </c>
      <c r="G4292" s="6" t="s">
        <v>416</v>
      </c>
      <c r="H4292" s="8" t="str">
        <f>VLOOKUP(C4292,agent_name_matching!A:B,2,false)</f>
        <v>Assessor LLM</v>
      </c>
      <c r="I4292" s="32" t="s">
        <v>1008</v>
      </c>
      <c r="J4292" s="6" t="s">
        <v>418</v>
      </c>
      <c r="L4292" s="6">
        <v>716.0</v>
      </c>
      <c r="M4292" s="6">
        <v>14.0</v>
      </c>
      <c r="N4292" s="6">
        <v>424.0</v>
      </c>
      <c r="O4292" s="6" t="s">
        <v>11049</v>
      </c>
      <c r="P4292" s="8" t="str">
        <f t="shared" si="1"/>
        <v/>
      </c>
      <c r="Q4292" s="8" t="str">
        <f t="shared" si="14"/>
        <v/>
      </c>
      <c r="R4292" s="8" t="str">
        <f>if(and(P4292&lt;&gt;"",Q4292&lt;&gt;"newexp",Q4292&lt;&gt;"nostart"),countifs(script_conform_dispatching!A:A,P4292,script_conform_dispatching!B:B,Q4292),"")</f>
        <v/>
      </c>
      <c r="S4292" s="8" t="str">
        <f t="shared" si="3"/>
        <v/>
      </c>
    </row>
    <row r="4293" hidden="1">
      <c r="A4293" s="6" t="s">
        <v>11050</v>
      </c>
      <c r="B4293" s="6" t="s">
        <v>202</v>
      </c>
      <c r="C4293" s="6" t="s">
        <v>1011</v>
      </c>
      <c r="F4293" s="6" t="s">
        <v>415</v>
      </c>
      <c r="G4293" s="6" t="s">
        <v>416</v>
      </c>
      <c r="H4293" s="8" t="str">
        <f>VLOOKUP(C4293,agent_name_matching!A:B,2,false)</f>
        <v>Dialog LLM</v>
      </c>
      <c r="I4293" s="32" t="s">
        <v>1012</v>
      </c>
      <c r="J4293" s="6" t="s">
        <v>418</v>
      </c>
      <c r="L4293" s="6">
        <v>565.0</v>
      </c>
      <c r="M4293" s="6">
        <v>28.0</v>
      </c>
      <c r="N4293" s="6">
        <v>844.0</v>
      </c>
      <c r="O4293" s="6" t="s">
        <v>11051</v>
      </c>
      <c r="P4293" s="8" t="str">
        <f t="shared" si="1"/>
        <v/>
      </c>
      <c r="Q4293" s="8" t="str">
        <f t="shared" si="14"/>
        <v/>
      </c>
      <c r="R4293" s="8" t="str">
        <f>if(and(P4293&lt;&gt;"",Q4293&lt;&gt;"newexp",Q4293&lt;&gt;"nostart"),countifs(script_conform_dispatching!A:A,P4293,script_conform_dispatching!B:B,Q4293),"")</f>
        <v/>
      </c>
      <c r="S4293" s="8" t="str">
        <f t="shared" si="3"/>
        <v/>
      </c>
    </row>
    <row r="4294" hidden="1">
      <c r="A4294" s="6" t="s">
        <v>11052</v>
      </c>
      <c r="B4294" s="6" t="s">
        <v>202</v>
      </c>
      <c r="C4294" s="6" t="s">
        <v>37</v>
      </c>
      <c r="F4294" s="6" t="s">
        <v>415</v>
      </c>
      <c r="G4294" s="6" t="s">
        <v>416</v>
      </c>
      <c r="H4294" s="8" t="str">
        <f>VLOOKUP(C4294,agent_name_matching!A:B,2,false)</f>
        <v>Patient LLM</v>
      </c>
      <c r="I4294" s="32" t="s">
        <v>11053</v>
      </c>
      <c r="J4294" s="6" t="s">
        <v>418</v>
      </c>
      <c r="K4294" s="6">
        <v>1.0</v>
      </c>
      <c r="L4294" s="6">
        <v>387.0</v>
      </c>
      <c r="M4294" s="6">
        <v>33.0</v>
      </c>
      <c r="N4294" s="6">
        <v>1335.0</v>
      </c>
      <c r="O4294" s="6" t="s">
        <v>11054</v>
      </c>
      <c r="P4294" s="8" t="str">
        <f t="shared" si="1"/>
        <v/>
      </c>
      <c r="Q4294" s="8" t="str">
        <f t="shared" si="14"/>
        <v/>
      </c>
      <c r="R4294" s="8" t="str">
        <f>if(and(P4294&lt;&gt;"",Q4294&lt;&gt;"newexp",Q4294&lt;&gt;"nostart"),countifs(script_conform_dispatching!A:A,P4294,script_conform_dispatching!B:B,Q4294),"")</f>
        <v/>
      </c>
      <c r="S4294" s="8" t="str">
        <f t="shared" si="3"/>
        <v/>
      </c>
    </row>
    <row r="4295" hidden="1">
      <c r="A4295" s="6" t="s">
        <v>11055</v>
      </c>
      <c r="B4295" s="6" t="s">
        <v>202</v>
      </c>
      <c r="C4295" s="6" t="s">
        <v>411</v>
      </c>
      <c r="H4295" s="8" t="str">
        <f>VLOOKUP(C4295,agent_name_matching!A:B,2,false)</f>
        <v>System</v>
      </c>
      <c r="I4295" s="33"/>
      <c r="O4295" s="6" t="s">
        <v>11056</v>
      </c>
      <c r="P4295" s="8" t="str">
        <f t="shared" si="1"/>
        <v/>
      </c>
      <c r="Q4295" s="8" t="str">
        <f t="shared" si="14"/>
        <v/>
      </c>
      <c r="R4295" s="8" t="str">
        <f>if(and(P4295&lt;&gt;"",Q4295&lt;&gt;"newexp",Q4295&lt;&gt;"nostart"),countifs(script_conform_dispatching!A:A,P4295,script_conform_dispatching!B:B,Q4295),"")</f>
        <v/>
      </c>
      <c r="S4295" s="8" t="str">
        <f t="shared" si="3"/>
        <v/>
      </c>
    </row>
    <row r="4296" hidden="1">
      <c r="A4296" s="6" t="s">
        <v>11057</v>
      </c>
      <c r="B4296" s="6" t="s">
        <v>202</v>
      </c>
      <c r="C4296" s="6" t="s">
        <v>1007</v>
      </c>
      <c r="F4296" s="6" t="s">
        <v>415</v>
      </c>
      <c r="G4296" s="6" t="s">
        <v>416</v>
      </c>
      <c r="H4296" s="8" t="str">
        <f>VLOOKUP(C4296,agent_name_matching!A:B,2,false)</f>
        <v>Assessor LLM</v>
      </c>
      <c r="I4296" s="32" t="s">
        <v>1008</v>
      </c>
      <c r="J4296" s="6" t="s">
        <v>418</v>
      </c>
      <c r="L4296" s="6">
        <v>781.0</v>
      </c>
      <c r="M4296" s="6">
        <v>14.0</v>
      </c>
      <c r="N4296" s="6">
        <v>585.0</v>
      </c>
      <c r="O4296" s="6" t="s">
        <v>11058</v>
      </c>
      <c r="P4296" s="8" t="str">
        <f t="shared" si="1"/>
        <v/>
      </c>
      <c r="Q4296" s="8" t="str">
        <f t="shared" si="14"/>
        <v/>
      </c>
      <c r="R4296" s="8" t="str">
        <f>if(and(P4296&lt;&gt;"",Q4296&lt;&gt;"newexp",Q4296&lt;&gt;"nostart"),countifs(script_conform_dispatching!A:A,P4296,script_conform_dispatching!B:B,Q4296),"")</f>
        <v/>
      </c>
      <c r="S4296" s="8" t="str">
        <f t="shared" si="3"/>
        <v/>
      </c>
    </row>
    <row r="4297" hidden="1">
      <c r="A4297" s="6" t="s">
        <v>11059</v>
      </c>
      <c r="B4297" s="6" t="s">
        <v>202</v>
      </c>
      <c r="C4297" s="6" t="s">
        <v>1011</v>
      </c>
      <c r="F4297" s="6" t="s">
        <v>415</v>
      </c>
      <c r="G4297" s="6" t="s">
        <v>416</v>
      </c>
      <c r="H4297" s="8" t="str">
        <f>VLOOKUP(C4297,agent_name_matching!A:B,2,false)</f>
        <v>Dialog LLM</v>
      </c>
      <c r="I4297" s="32" t="s">
        <v>1275</v>
      </c>
      <c r="J4297" s="6" t="s">
        <v>418</v>
      </c>
      <c r="L4297" s="6">
        <v>793.0</v>
      </c>
      <c r="M4297" s="6">
        <v>25.0</v>
      </c>
      <c r="N4297" s="6">
        <v>702.0</v>
      </c>
      <c r="O4297" s="6" t="s">
        <v>11060</v>
      </c>
      <c r="P4297" s="8" t="str">
        <f t="shared" si="1"/>
        <v/>
      </c>
      <c r="Q4297" s="8" t="str">
        <f t="shared" si="14"/>
        <v/>
      </c>
      <c r="R4297" s="8" t="str">
        <f>if(and(P4297&lt;&gt;"",Q4297&lt;&gt;"newexp",Q4297&lt;&gt;"nostart"),countifs(script_conform_dispatching!A:A,P4297,script_conform_dispatching!B:B,Q4297),"")</f>
        <v/>
      </c>
      <c r="S4297" s="8" t="str">
        <f t="shared" si="3"/>
        <v/>
      </c>
    </row>
    <row r="4298" hidden="1">
      <c r="A4298" s="6" t="s">
        <v>11061</v>
      </c>
      <c r="B4298" s="6" t="s">
        <v>202</v>
      </c>
      <c r="C4298" s="6" t="s">
        <v>37</v>
      </c>
      <c r="F4298" s="6" t="s">
        <v>415</v>
      </c>
      <c r="G4298" s="6" t="s">
        <v>416</v>
      </c>
      <c r="H4298" s="8" t="str">
        <f>VLOOKUP(C4298,agent_name_matching!A:B,2,false)</f>
        <v>Patient LLM</v>
      </c>
      <c r="I4298" s="32" t="s">
        <v>11062</v>
      </c>
      <c r="J4298" s="6" t="s">
        <v>418</v>
      </c>
      <c r="K4298" s="6">
        <v>1.0</v>
      </c>
      <c r="L4298" s="6">
        <v>453.0</v>
      </c>
      <c r="M4298" s="6">
        <v>14.0</v>
      </c>
      <c r="N4298" s="6">
        <v>525.0</v>
      </c>
      <c r="O4298" s="6" t="s">
        <v>11063</v>
      </c>
      <c r="P4298" s="8" t="str">
        <f t="shared" si="1"/>
        <v/>
      </c>
      <c r="Q4298" s="8" t="str">
        <f t="shared" si="14"/>
        <v/>
      </c>
      <c r="R4298" s="8" t="str">
        <f>if(and(P4298&lt;&gt;"",Q4298&lt;&gt;"newexp",Q4298&lt;&gt;"nostart"),countifs(script_conform_dispatching!A:A,P4298,script_conform_dispatching!B:B,Q4298),"")</f>
        <v/>
      </c>
      <c r="S4298" s="8" t="str">
        <f t="shared" si="3"/>
        <v/>
      </c>
    </row>
    <row r="4299" hidden="1">
      <c r="A4299" s="6" t="s">
        <v>11064</v>
      </c>
      <c r="B4299" s="6" t="s">
        <v>202</v>
      </c>
      <c r="C4299" s="6" t="s">
        <v>411</v>
      </c>
      <c r="H4299" s="8" t="str">
        <f>VLOOKUP(C4299,agent_name_matching!A:B,2,false)</f>
        <v>System</v>
      </c>
      <c r="I4299" s="33"/>
      <c r="O4299" s="6" t="s">
        <v>11065</v>
      </c>
      <c r="P4299" s="8" t="str">
        <f t="shared" si="1"/>
        <v/>
      </c>
      <c r="Q4299" s="8" t="str">
        <f t="shared" si="14"/>
        <v/>
      </c>
      <c r="R4299" s="8" t="str">
        <f>if(and(P4299&lt;&gt;"",Q4299&lt;&gt;"newexp",Q4299&lt;&gt;"nostart"),countifs(script_conform_dispatching!A:A,P4299,script_conform_dispatching!B:B,Q4299),"")</f>
        <v/>
      </c>
      <c r="S4299" s="8" t="str">
        <f t="shared" si="3"/>
        <v/>
      </c>
    </row>
    <row r="4300" hidden="1">
      <c r="A4300" s="6" t="s">
        <v>11066</v>
      </c>
      <c r="B4300" s="6" t="s">
        <v>202</v>
      </c>
      <c r="C4300" s="6" t="s">
        <v>1007</v>
      </c>
      <c r="F4300" s="6" t="s">
        <v>415</v>
      </c>
      <c r="G4300" s="6" t="s">
        <v>416</v>
      </c>
      <c r="H4300" s="8" t="str">
        <f>VLOOKUP(C4300,agent_name_matching!A:B,2,false)</f>
        <v>Assessor LLM</v>
      </c>
      <c r="I4300" s="32" t="s">
        <v>1008</v>
      </c>
      <c r="J4300" s="6" t="s">
        <v>418</v>
      </c>
      <c r="L4300" s="6">
        <v>826.0</v>
      </c>
      <c r="M4300" s="6">
        <v>14.0</v>
      </c>
      <c r="N4300" s="6">
        <v>607.0</v>
      </c>
      <c r="O4300" s="6" t="s">
        <v>11067</v>
      </c>
      <c r="P4300" s="8" t="str">
        <f t="shared" si="1"/>
        <v/>
      </c>
      <c r="Q4300" s="8" t="str">
        <f t="shared" si="14"/>
        <v/>
      </c>
      <c r="R4300" s="8" t="str">
        <f>if(and(P4300&lt;&gt;"",Q4300&lt;&gt;"newexp",Q4300&lt;&gt;"nostart"),countifs(script_conform_dispatching!A:A,P4300,script_conform_dispatching!B:B,Q4300),"")</f>
        <v/>
      </c>
      <c r="S4300" s="8" t="str">
        <f t="shared" si="3"/>
        <v/>
      </c>
    </row>
    <row r="4301" hidden="1">
      <c r="A4301" s="6" t="s">
        <v>11068</v>
      </c>
      <c r="B4301" s="6" t="s">
        <v>202</v>
      </c>
      <c r="C4301" s="6" t="s">
        <v>1011</v>
      </c>
      <c r="F4301" s="6" t="s">
        <v>415</v>
      </c>
      <c r="G4301" s="6" t="s">
        <v>416</v>
      </c>
      <c r="H4301" s="8" t="str">
        <f>VLOOKUP(C4301,agent_name_matching!A:B,2,false)</f>
        <v>Dialog LLM</v>
      </c>
      <c r="I4301" s="32" t="s">
        <v>1285</v>
      </c>
      <c r="J4301" s="6" t="s">
        <v>418</v>
      </c>
      <c r="L4301" s="6">
        <v>999.0</v>
      </c>
      <c r="M4301" s="6">
        <v>28.0</v>
      </c>
      <c r="N4301" s="6">
        <v>1221.0</v>
      </c>
      <c r="O4301" s="6" t="s">
        <v>11069</v>
      </c>
      <c r="P4301" s="8" t="str">
        <f t="shared" si="1"/>
        <v/>
      </c>
      <c r="Q4301" s="8" t="str">
        <f t="shared" si="14"/>
        <v/>
      </c>
      <c r="R4301" s="8" t="str">
        <f>if(and(P4301&lt;&gt;"",Q4301&lt;&gt;"newexp",Q4301&lt;&gt;"nostart"),countifs(script_conform_dispatching!A:A,P4301,script_conform_dispatching!B:B,Q4301),"")</f>
        <v/>
      </c>
      <c r="S4301" s="8" t="str">
        <f t="shared" si="3"/>
        <v/>
      </c>
    </row>
    <row r="4302" hidden="1">
      <c r="A4302" s="6" t="s">
        <v>11070</v>
      </c>
      <c r="B4302" s="6" t="s">
        <v>202</v>
      </c>
      <c r="C4302" s="6" t="s">
        <v>37</v>
      </c>
      <c r="F4302" s="6" t="s">
        <v>415</v>
      </c>
      <c r="G4302" s="6" t="s">
        <v>416</v>
      </c>
      <c r="H4302" s="8" t="str">
        <f>VLOOKUP(C4302,agent_name_matching!A:B,2,false)</f>
        <v>Patient LLM</v>
      </c>
      <c r="I4302" s="32" t="s">
        <v>11071</v>
      </c>
      <c r="J4302" s="6" t="s">
        <v>418</v>
      </c>
      <c r="K4302" s="6">
        <v>1.0</v>
      </c>
      <c r="L4302" s="6">
        <v>503.0</v>
      </c>
      <c r="M4302" s="6">
        <v>37.0</v>
      </c>
      <c r="N4302" s="6">
        <v>997.0</v>
      </c>
      <c r="O4302" s="6" t="s">
        <v>11072</v>
      </c>
      <c r="P4302" s="8" t="str">
        <f t="shared" si="1"/>
        <v/>
      </c>
      <c r="Q4302" s="8" t="str">
        <f t="shared" si="14"/>
        <v/>
      </c>
      <c r="R4302" s="8" t="str">
        <f>if(and(P4302&lt;&gt;"",Q4302&lt;&gt;"newexp",Q4302&lt;&gt;"nostart"),countifs(script_conform_dispatching!A:A,P4302,script_conform_dispatching!B:B,Q4302),"")</f>
        <v/>
      </c>
      <c r="S4302" s="8" t="str">
        <f t="shared" si="3"/>
        <v/>
      </c>
    </row>
    <row r="4303" hidden="1">
      <c r="A4303" s="6" t="s">
        <v>11073</v>
      </c>
      <c r="B4303" s="6" t="s">
        <v>202</v>
      </c>
      <c r="C4303" s="6" t="s">
        <v>411</v>
      </c>
      <c r="H4303" s="8" t="str">
        <f>VLOOKUP(C4303,agent_name_matching!A:B,2,false)</f>
        <v>System</v>
      </c>
      <c r="I4303" s="33"/>
      <c r="O4303" s="6" t="s">
        <v>11074</v>
      </c>
      <c r="P4303" s="8" t="str">
        <f t="shared" si="1"/>
        <v/>
      </c>
      <c r="Q4303" s="8" t="str">
        <f t="shared" si="14"/>
        <v/>
      </c>
      <c r="R4303" s="8" t="str">
        <f>if(and(P4303&lt;&gt;"",Q4303&lt;&gt;"newexp",Q4303&lt;&gt;"nostart"),countifs(script_conform_dispatching!A:A,P4303,script_conform_dispatching!B:B,Q4303),"")</f>
        <v/>
      </c>
      <c r="S4303" s="8" t="str">
        <f t="shared" si="3"/>
        <v/>
      </c>
    </row>
    <row r="4304" hidden="1">
      <c r="A4304" s="6" t="s">
        <v>11075</v>
      </c>
      <c r="B4304" s="6" t="s">
        <v>202</v>
      </c>
      <c r="C4304" s="6" t="s">
        <v>1007</v>
      </c>
      <c r="F4304" s="6" t="s">
        <v>415</v>
      </c>
      <c r="G4304" s="6" t="s">
        <v>416</v>
      </c>
      <c r="H4304" s="8" t="str">
        <f>VLOOKUP(C4304,agent_name_matching!A:B,2,false)</f>
        <v>Assessor LLM</v>
      </c>
      <c r="I4304" s="32" t="s">
        <v>1040</v>
      </c>
      <c r="J4304" s="6" t="s">
        <v>418</v>
      </c>
      <c r="L4304" s="6">
        <v>897.0</v>
      </c>
      <c r="M4304" s="6">
        <v>12.0</v>
      </c>
      <c r="N4304" s="6">
        <v>584.0</v>
      </c>
      <c r="O4304" s="6" t="s">
        <v>11076</v>
      </c>
      <c r="P4304" s="8" t="str">
        <f t="shared" si="1"/>
        <v/>
      </c>
      <c r="Q4304" s="8" t="str">
        <f t="shared" si="14"/>
        <v/>
      </c>
      <c r="R4304" s="8" t="str">
        <f>if(and(P4304&lt;&gt;"",Q4304&lt;&gt;"newexp",Q4304&lt;&gt;"nostart"),countifs(script_conform_dispatching!A:A,P4304,script_conform_dispatching!B:B,Q4304),"")</f>
        <v/>
      </c>
      <c r="S4304" s="8" t="str">
        <f t="shared" si="3"/>
        <v/>
      </c>
    </row>
    <row r="4305" hidden="1">
      <c r="A4305" s="6" t="s">
        <v>11077</v>
      </c>
      <c r="B4305" s="6" t="s">
        <v>202</v>
      </c>
      <c r="C4305" s="6" t="s">
        <v>407</v>
      </c>
      <c r="D4305" s="6">
        <v>1.0</v>
      </c>
      <c r="E4305" s="6" t="s">
        <v>445</v>
      </c>
      <c r="H4305" s="8" t="str">
        <f>VLOOKUP(C4305,agent_name_matching!A:B,2,false)</f>
        <v>--</v>
      </c>
      <c r="I4305" s="33"/>
      <c r="O4305" s="6" t="s">
        <v>11078</v>
      </c>
      <c r="P4305" s="8">
        <f t="shared" si="1"/>
        <v>1</v>
      </c>
      <c r="Q4305" s="8">
        <f t="shared" si="14"/>
        <v>2</v>
      </c>
      <c r="R4305" s="8">
        <f>if(and(P4305&lt;&gt;"",Q4305&lt;&gt;"newexp",Q4305&lt;&gt;"nostart"),countifs(script_conform_dispatching!A:A,P4305,script_conform_dispatching!B:B,Q4305),"")</f>
        <v>1</v>
      </c>
      <c r="S4305" s="8" t="str">
        <f t="shared" si="3"/>
        <v/>
      </c>
    </row>
    <row r="4306" hidden="1">
      <c r="A4306" s="6" t="s">
        <v>11079</v>
      </c>
      <c r="B4306" s="6" t="s">
        <v>202</v>
      </c>
      <c r="C4306" s="6" t="s">
        <v>1045</v>
      </c>
      <c r="F4306" s="6" t="s">
        <v>415</v>
      </c>
      <c r="G4306" s="6" t="s">
        <v>416</v>
      </c>
      <c r="H4306" s="8" t="str">
        <f>VLOOKUP(C4306,agent_name_matching!A:B,2,false)</f>
        <v>Dispatcher LLM</v>
      </c>
      <c r="I4306" s="32" t="s">
        <v>1977</v>
      </c>
      <c r="J4306" s="6" t="s">
        <v>418</v>
      </c>
      <c r="L4306" s="6">
        <v>2314.0</v>
      </c>
      <c r="M4306" s="6">
        <v>151.0</v>
      </c>
      <c r="N4306" s="6">
        <v>1878.0</v>
      </c>
      <c r="O4306" s="6" t="s">
        <v>11080</v>
      </c>
      <c r="P4306" s="8" t="str">
        <f t="shared" si="1"/>
        <v/>
      </c>
      <c r="Q4306" s="8" t="str">
        <f t="shared" si="14"/>
        <v/>
      </c>
      <c r="R4306" s="8" t="str">
        <f>if(and(P4306&lt;&gt;"",Q4306&lt;&gt;"newexp",Q4306&lt;&gt;"nostart"),countifs(script_conform_dispatching!A:A,P4306,script_conform_dispatching!B:B,Q4306),"")</f>
        <v/>
      </c>
      <c r="S4306" s="8" t="str">
        <f t="shared" si="3"/>
        <v/>
      </c>
    </row>
    <row r="4307" hidden="1">
      <c r="A4307" s="6" t="s">
        <v>11081</v>
      </c>
      <c r="B4307" s="6" t="s">
        <v>202</v>
      </c>
      <c r="C4307" s="6" t="s">
        <v>407</v>
      </c>
      <c r="D4307" s="6">
        <v>2.0</v>
      </c>
      <c r="E4307" s="6" t="s">
        <v>408</v>
      </c>
      <c r="H4307" s="8" t="str">
        <f>VLOOKUP(C4307,agent_name_matching!A:B,2,false)</f>
        <v>--</v>
      </c>
      <c r="I4307" s="33"/>
      <c r="O4307" s="6" t="s">
        <v>11082</v>
      </c>
      <c r="P4307" s="8" t="str">
        <f t="shared" si="1"/>
        <v/>
      </c>
      <c r="Q4307" s="8" t="str">
        <f t="shared" si="14"/>
        <v/>
      </c>
      <c r="R4307" s="8" t="str">
        <f>if(and(P4307&lt;&gt;"",Q4307&lt;&gt;"newexp",Q4307&lt;&gt;"nostart"),countifs(script_conform_dispatching!A:A,P4307,script_conform_dispatching!B:B,Q4307),"")</f>
        <v/>
      </c>
      <c r="S4307" s="8" t="str">
        <f t="shared" si="3"/>
        <v/>
      </c>
    </row>
    <row r="4308" hidden="1">
      <c r="A4308" s="6" t="s">
        <v>11083</v>
      </c>
      <c r="B4308" s="6" t="s">
        <v>202</v>
      </c>
      <c r="C4308" s="6" t="s">
        <v>1011</v>
      </c>
      <c r="F4308" s="6" t="s">
        <v>415</v>
      </c>
      <c r="G4308" s="6" t="s">
        <v>416</v>
      </c>
      <c r="H4308" s="8" t="str">
        <f>VLOOKUP(C4308,agent_name_matching!A:B,2,false)</f>
        <v>Dialog LLM</v>
      </c>
      <c r="I4308" s="32" t="s">
        <v>11084</v>
      </c>
      <c r="J4308" s="6" t="s">
        <v>418</v>
      </c>
      <c r="L4308" s="6">
        <v>1384.0</v>
      </c>
      <c r="M4308" s="6">
        <v>8.0</v>
      </c>
      <c r="N4308" s="6">
        <v>678.0</v>
      </c>
      <c r="O4308" s="6" t="s">
        <v>11085</v>
      </c>
      <c r="P4308" s="8" t="str">
        <f t="shared" si="1"/>
        <v/>
      </c>
      <c r="Q4308" s="8" t="str">
        <f t="shared" si="14"/>
        <v/>
      </c>
      <c r="R4308" s="8" t="str">
        <f>if(and(P4308&lt;&gt;"",Q4308&lt;&gt;"newexp",Q4308&lt;&gt;"nostart"),countifs(script_conform_dispatching!A:A,P4308,script_conform_dispatching!B:B,Q4308),"")</f>
        <v/>
      </c>
      <c r="S4308" s="8" t="str">
        <f t="shared" si="3"/>
        <v/>
      </c>
    </row>
    <row r="4309" hidden="1">
      <c r="A4309" s="6" t="s">
        <v>11086</v>
      </c>
      <c r="B4309" s="6" t="s">
        <v>202</v>
      </c>
      <c r="C4309" s="6" t="s">
        <v>450</v>
      </c>
      <c r="F4309" s="6" t="s">
        <v>415</v>
      </c>
      <c r="G4309" s="6" t="s">
        <v>416</v>
      </c>
      <c r="H4309" s="8" t="str">
        <f>VLOOKUP(C4309,agent_name_matching!A:B,2,false)</f>
        <v>Validator LLM</v>
      </c>
      <c r="I4309" s="32" t="s">
        <v>11087</v>
      </c>
      <c r="J4309" s="6" t="s">
        <v>452</v>
      </c>
      <c r="L4309" s="6">
        <v>728.0</v>
      </c>
      <c r="M4309" s="6">
        <v>44.0</v>
      </c>
      <c r="N4309" s="6">
        <v>930.0</v>
      </c>
      <c r="O4309" s="6" t="s">
        <v>11088</v>
      </c>
      <c r="P4309" s="8" t="str">
        <f t="shared" si="1"/>
        <v/>
      </c>
      <c r="Q4309" s="8" t="str">
        <f t="shared" si="14"/>
        <v/>
      </c>
      <c r="R4309" s="8" t="str">
        <f>if(and(P4309&lt;&gt;"",Q4309&lt;&gt;"newexp",Q4309&lt;&gt;"nostart"),countifs(script_conform_dispatching!A:A,P4309,script_conform_dispatching!B:B,Q4309),"")</f>
        <v/>
      </c>
      <c r="S4309" s="8" t="str">
        <f t="shared" si="3"/>
        <v/>
      </c>
    </row>
    <row r="4310" hidden="1">
      <c r="A4310" s="6" t="s">
        <v>11089</v>
      </c>
      <c r="B4310" s="6" t="s">
        <v>202</v>
      </c>
      <c r="C4310" s="6" t="s">
        <v>37</v>
      </c>
      <c r="F4310" s="6" t="s">
        <v>415</v>
      </c>
      <c r="G4310" s="6" t="s">
        <v>416</v>
      </c>
      <c r="H4310" s="8" t="str">
        <f>VLOOKUP(C4310,agent_name_matching!A:B,2,false)</f>
        <v>Patient LLM</v>
      </c>
      <c r="I4310" s="32" t="s">
        <v>11090</v>
      </c>
      <c r="J4310" s="6" t="s">
        <v>418</v>
      </c>
      <c r="K4310" s="6">
        <v>1.0</v>
      </c>
      <c r="L4310" s="6">
        <v>556.0</v>
      </c>
      <c r="M4310" s="6">
        <v>48.0</v>
      </c>
      <c r="N4310" s="6">
        <v>1074.0</v>
      </c>
      <c r="O4310" s="6" t="s">
        <v>11091</v>
      </c>
      <c r="P4310" s="8" t="str">
        <f t="shared" si="1"/>
        <v/>
      </c>
      <c r="Q4310" s="8" t="str">
        <f t="shared" si="14"/>
        <v/>
      </c>
      <c r="R4310" s="8" t="str">
        <f>if(and(P4310&lt;&gt;"",Q4310&lt;&gt;"newexp",Q4310&lt;&gt;"nostart"),countifs(script_conform_dispatching!A:A,P4310,script_conform_dispatching!B:B,Q4310),"")</f>
        <v/>
      </c>
      <c r="S4310" s="8" t="str">
        <f t="shared" si="3"/>
        <v/>
      </c>
    </row>
    <row r="4311" hidden="1">
      <c r="A4311" s="6" t="s">
        <v>11092</v>
      </c>
      <c r="B4311" s="6" t="s">
        <v>202</v>
      </c>
      <c r="C4311" s="6" t="s">
        <v>411</v>
      </c>
      <c r="H4311" s="8" t="str">
        <f>VLOOKUP(C4311,agent_name_matching!A:B,2,false)</f>
        <v>System</v>
      </c>
      <c r="I4311" s="33"/>
      <c r="O4311" s="6" t="s">
        <v>11093</v>
      </c>
      <c r="P4311" s="8" t="str">
        <f t="shared" si="1"/>
        <v/>
      </c>
      <c r="Q4311" s="8" t="str">
        <f t="shared" si="14"/>
        <v/>
      </c>
      <c r="R4311" s="8" t="str">
        <f>if(and(P4311&lt;&gt;"",Q4311&lt;&gt;"newexp",Q4311&lt;&gt;"nostart"),countifs(script_conform_dispatching!A:A,P4311,script_conform_dispatching!B:B,Q4311),"")</f>
        <v/>
      </c>
      <c r="S4311" s="8" t="str">
        <f t="shared" si="3"/>
        <v/>
      </c>
    </row>
    <row r="4312" hidden="1">
      <c r="A4312" s="6" t="s">
        <v>11094</v>
      </c>
      <c r="B4312" s="6" t="s">
        <v>202</v>
      </c>
      <c r="C4312" s="6" t="s">
        <v>1007</v>
      </c>
      <c r="F4312" s="6" t="s">
        <v>415</v>
      </c>
      <c r="G4312" s="6" t="s">
        <v>416</v>
      </c>
      <c r="H4312" s="8" t="str">
        <f>VLOOKUP(C4312,agent_name_matching!A:B,2,false)</f>
        <v>Assessor LLM</v>
      </c>
      <c r="I4312" s="32" t="s">
        <v>1008</v>
      </c>
      <c r="J4312" s="6" t="s">
        <v>418</v>
      </c>
      <c r="L4312" s="6">
        <v>985.0</v>
      </c>
      <c r="M4312" s="6">
        <v>14.0</v>
      </c>
      <c r="N4312" s="6">
        <v>762.0</v>
      </c>
      <c r="O4312" s="6" t="s">
        <v>11095</v>
      </c>
      <c r="P4312" s="8" t="str">
        <f t="shared" si="1"/>
        <v/>
      </c>
      <c r="Q4312" s="8" t="str">
        <f t="shared" si="14"/>
        <v/>
      </c>
      <c r="R4312" s="8" t="str">
        <f>if(and(P4312&lt;&gt;"",Q4312&lt;&gt;"newexp",Q4312&lt;&gt;"nostart"),countifs(script_conform_dispatching!A:A,P4312,script_conform_dispatching!B:B,Q4312),"")</f>
        <v/>
      </c>
      <c r="S4312" s="8" t="str">
        <f t="shared" si="3"/>
        <v/>
      </c>
    </row>
    <row r="4313" hidden="1">
      <c r="A4313" s="6" t="s">
        <v>11096</v>
      </c>
      <c r="B4313" s="6" t="s">
        <v>202</v>
      </c>
      <c r="C4313" s="6" t="s">
        <v>1011</v>
      </c>
      <c r="F4313" s="6" t="s">
        <v>415</v>
      </c>
      <c r="G4313" s="6" t="s">
        <v>416</v>
      </c>
      <c r="H4313" s="8" t="str">
        <f>VLOOKUP(C4313,agent_name_matching!A:B,2,false)</f>
        <v>Dialog LLM</v>
      </c>
      <c r="I4313" s="32" t="s">
        <v>11097</v>
      </c>
      <c r="J4313" s="6" t="s">
        <v>418</v>
      </c>
      <c r="L4313" s="6">
        <v>1633.0</v>
      </c>
      <c r="M4313" s="6">
        <v>45.0</v>
      </c>
      <c r="N4313" s="6">
        <v>1088.0</v>
      </c>
      <c r="O4313" s="6" t="s">
        <v>11098</v>
      </c>
      <c r="P4313" s="8" t="str">
        <f t="shared" si="1"/>
        <v/>
      </c>
      <c r="Q4313" s="8" t="str">
        <f t="shared" si="14"/>
        <v/>
      </c>
      <c r="R4313" s="8" t="str">
        <f>if(and(P4313&lt;&gt;"",Q4313&lt;&gt;"newexp",Q4313&lt;&gt;"nostart"),countifs(script_conform_dispatching!A:A,P4313,script_conform_dispatching!B:B,Q4313),"")</f>
        <v/>
      </c>
      <c r="S4313" s="8" t="str">
        <f t="shared" si="3"/>
        <v/>
      </c>
    </row>
    <row r="4314" hidden="1">
      <c r="A4314" s="6" t="s">
        <v>11099</v>
      </c>
      <c r="B4314" s="6" t="s">
        <v>202</v>
      </c>
      <c r="C4314" s="6" t="s">
        <v>37</v>
      </c>
      <c r="F4314" s="6" t="s">
        <v>415</v>
      </c>
      <c r="G4314" s="6" t="s">
        <v>416</v>
      </c>
      <c r="H4314" s="8" t="str">
        <f>VLOOKUP(C4314,agent_name_matching!A:B,2,false)</f>
        <v>Patient LLM</v>
      </c>
      <c r="I4314" s="32" t="s">
        <v>11100</v>
      </c>
      <c r="J4314" s="6" t="s">
        <v>418</v>
      </c>
      <c r="K4314" s="6">
        <v>1.0</v>
      </c>
      <c r="L4314" s="6">
        <v>657.0</v>
      </c>
      <c r="M4314" s="6">
        <v>76.0</v>
      </c>
      <c r="N4314" s="6">
        <v>1497.0</v>
      </c>
      <c r="O4314" s="6" t="s">
        <v>11101</v>
      </c>
      <c r="P4314" s="8" t="str">
        <f t="shared" si="1"/>
        <v/>
      </c>
      <c r="Q4314" s="8" t="str">
        <f t="shared" si="14"/>
        <v/>
      </c>
      <c r="R4314" s="8" t="str">
        <f>if(and(P4314&lt;&gt;"",Q4314&lt;&gt;"newexp",Q4314&lt;&gt;"nostart"),countifs(script_conform_dispatching!A:A,P4314,script_conform_dispatching!B:B,Q4314),"")</f>
        <v/>
      </c>
      <c r="S4314" s="8" t="str">
        <f t="shared" si="3"/>
        <v/>
      </c>
    </row>
    <row r="4315" hidden="1">
      <c r="A4315" s="6" t="s">
        <v>11102</v>
      </c>
      <c r="B4315" s="6" t="s">
        <v>202</v>
      </c>
      <c r="C4315" s="6" t="s">
        <v>411</v>
      </c>
      <c r="H4315" s="8" t="str">
        <f>VLOOKUP(C4315,agent_name_matching!A:B,2,false)</f>
        <v>System</v>
      </c>
      <c r="I4315" s="33"/>
      <c r="O4315" s="6" t="s">
        <v>11103</v>
      </c>
      <c r="P4315" s="8" t="str">
        <f t="shared" si="1"/>
        <v/>
      </c>
      <c r="Q4315" s="8" t="str">
        <f t="shared" si="14"/>
        <v/>
      </c>
      <c r="R4315" s="8" t="str">
        <f>if(and(P4315&lt;&gt;"",Q4315&lt;&gt;"newexp",Q4315&lt;&gt;"nostart"),countifs(script_conform_dispatching!A:A,P4315,script_conform_dispatching!B:B,Q4315),"")</f>
        <v/>
      </c>
      <c r="S4315" s="8" t="str">
        <f t="shared" si="3"/>
        <v/>
      </c>
    </row>
    <row r="4316" hidden="1">
      <c r="A4316" s="6" t="s">
        <v>11104</v>
      </c>
      <c r="B4316" s="6" t="s">
        <v>202</v>
      </c>
      <c r="C4316" s="6" t="s">
        <v>1007</v>
      </c>
      <c r="F4316" s="6" t="s">
        <v>415</v>
      </c>
      <c r="G4316" s="6" t="s">
        <v>416</v>
      </c>
      <c r="H4316" s="8" t="str">
        <f>VLOOKUP(C4316,agent_name_matching!A:B,2,false)</f>
        <v>Assessor LLM</v>
      </c>
      <c r="I4316" s="32" t="s">
        <v>1008</v>
      </c>
      <c r="J4316" s="6" t="s">
        <v>418</v>
      </c>
      <c r="L4316" s="6">
        <v>1112.0</v>
      </c>
      <c r="M4316" s="6">
        <v>14.0</v>
      </c>
      <c r="N4316" s="6">
        <v>594.0</v>
      </c>
      <c r="O4316" s="6" t="s">
        <v>11105</v>
      </c>
      <c r="P4316" s="8" t="str">
        <f t="shared" si="1"/>
        <v/>
      </c>
      <c r="Q4316" s="8" t="str">
        <f t="shared" si="14"/>
        <v/>
      </c>
      <c r="R4316" s="8" t="str">
        <f>if(and(P4316&lt;&gt;"",Q4316&lt;&gt;"newexp",Q4316&lt;&gt;"nostart"),countifs(script_conform_dispatching!A:A,P4316,script_conform_dispatching!B:B,Q4316),"")</f>
        <v/>
      </c>
      <c r="S4316" s="8" t="str">
        <f t="shared" si="3"/>
        <v/>
      </c>
    </row>
    <row r="4317" hidden="1">
      <c r="A4317" s="6" t="s">
        <v>11106</v>
      </c>
      <c r="B4317" s="6" t="s">
        <v>202</v>
      </c>
      <c r="C4317" s="6" t="s">
        <v>1011</v>
      </c>
      <c r="F4317" s="6" t="s">
        <v>415</v>
      </c>
      <c r="G4317" s="6" t="s">
        <v>416</v>
      </c>
      <c r="H4317" s="8" t="str">
        <f>VLOOKUP(C4317,agent_name_matching!A:B,2,false)</f>
        <v>Dialog LLM</v>
      </c>
      <c r="I4317" s="32" t="s">
        <v>11107</v>
      </c>
      <c r="J4317" s="6" t="s">
        <v>418</v>
      </c>
      <c r="L4317" s="6">
        <v>1947.0</v>
      </c>
      <c r="M4317" s="6">
        <v>66.0</v>
      </c>
      <c r="N4317" s="6">
        <v>1225.0</v>
      </c>
      <c r="O4317" s="6" t="s">
        <v>11108</v>
      </c>
      <c r="P4317" s="8" t="str">
        <f t="shared" si="1"/>
        <v/>
      </c>
      <c r="Q4317" s="8" t="str">
        <f t="shared" si="14"/>
        <v/>
      </c>
      <c r="R4317" s="8" t="str">
        <f>if(and(P4317&lt;&gt;"",Q4317&lt;&gt;"newexp",Q4317&lt;&gt;"nostart"),countifs(script_conform_dispatching!A:A,P4317,script_conform_dispatching!B:B,Q4317),"")</f>
        <v/>
      </c>
      <c r="S4317" s="8" t="str">
        <f t="shared" si="3"/>
        <v/>
      </c>
    </row>
    <row r="4318" hidden="1">
      <c r="A4318" s="6" t="s">
        <v>11109</v>
      </c>
      <c r="B4318" s="6" t="s">
        <v>202</v>
      </c>
      <c r="C4318" s="6" t="s">
        <v>37</v>
      </c>
      <c r="F4318" s="6" t="s">
        <v>415</v>
      </c>
      <c r="G4318" s="6" t="s">
        <v>416</v>
      </c>
      <c r="H4318" s="8" t="str">
        <f>VLOOKUP(C4318,agent_name_matching!A:B,2,false)</f>
        <v>Patient LLM</v>
      </c>
      <c r="I4318" s="32" t="s">
        <v>11110</v>
      </c>
      <c r="J4318" s="6" t="s">
        <v>418</v>
      </c>
      <c r="K4318" s="6">
        <v>1.0</v>
      </c>
      <c r="L4318" s="6">
        <v>807.0</v>
      </c>
      <c r="M4318" s="6">
        <v>85.0</v>
      </c>
      <c r="N4318" s="6">
        <v>1672.0</v>
      </c>
      <c r="O4318" s="6" t="s">
        <v>11111</v>
      </c>
      <c r="P4318" s="8" t="str">
        <f t="shared" si="1"/>
        <v/>
      </c>
      <c r="Q4318" s="8" t="str">
        <f t="shared" si="14"/>
        <v/>
      </c>
      <c r="R4318" s="8" t="str">
        <f>if(and(P4318&lt;&gt;"",Q4318&lt;&gt;"newexp",Q4318&lt;&gt;"nostart"),countifs(script_conform_dispatching!A:A,P4318,script_conform_dispatching!B:B,Q4318),"")</f>
        <v/>
      </c>
      <c r="S4318" s="8" t="str">
        <f t="shared" si="3"/>
        <v/>
      </c>
    </row>
    <row r="4319" hidden="1">
      <c r="A4319" s="6" t="s">
        <v>11112</v>
      </c>
      <c r="B4319" s="6" t="s">
        <v>202</v>
      </c>
      <c r="C4319" s="6" t="s">
        <v>411</v>
      </c>
      <c r="H4319" s="8" t="str">
        <f>VLOOKUP(C4319,agent_name_matching!A:B,2,false)</f>
        <v>System</v>
      </c>
      <c r="I4319" s="33"/>
      <c r="O4319" s="6" t="s">
        <v>11113</v>
      </c>
      <c r="P4319" s="8" t="str">
        <f t="shared" si="1"/>
        <v/>
      </c>
      <c r="Q4319" s="8" t="str">
        <f t="shared" si="14"/>
        <v/>
      </c>
      <c r="R4319" s="8" t="str">
        <f>if(and(P4319&lt;&gt;"",Q4319&lt;&gt;"newexp",Q4319&lt;&gt;"nostart"),countifs(script_conform_dispatching!A:A,P4319,script_conform_dispatching!B:B,Q4319),"")</f>
        <v/>
      </c>
      <c r="S4319" s="8" t="str">
        <f t="shared" si="3"/>
        <v/>
      </c>
    </row>
    <row r="4320" hidden="1">
      <c r="A4320" s="6" t="s">
        <v>11114</v>
      </c>
      <c r="B4320" s="6" t="s">
        <v>202</v>
      </c>
      <c r="C4320" s="6" t="s">
        <v>1007</v>
      </c>
      <c r="F4320" s="6" t="s">
        <v>415</v>
      </c>
      <c r="G4320" s="6" t="s">
        <v>416</v>
      </c>
      <c r="H4320" s="8" t="str">
        <f>VLOOKUP(C4320,agent_name_matching!A:B,2,false)</f>
        <v>Assessor LLM</v>
      </c>
      <c r="I4320" s="32" t="s">
        <v>1008</v>
      </c>
      <c r="J4320" s="6" t="s">
        <v>418</v>
      </c>
      <c r="L4320" s="6">
        <v>1269.0</v>
      </c>
      <c r="M4320" s="6">
        <v>14.0</v>
      </c>
      <c r="N4320" s="6">
        <v>759.0</v>
      </c>
      <c r="O4320" s="6" t="s">
        <v>11115</v>
      </c>
      <c r="P4320" s="8" t="str">
        <f t="shared" si="1"/>
        <v/>
      </c>
      <c r="Q4320" s="8" t="str">
        <f t="shared" si="14"/>
        <v/>
      </c>
      <c r="R4320" s="8" t="str">
        <f>if(and(P4320&lt;&gt;"",Q4320&lt;&gt;"newexp",Q4320&lt;&gt;"nostart"),countifs(script_conform_dispatching!A:A,P4320,script_conform_dispatching!B:B,Q4320),"")</f>
        <v/>
      </c>
      <c r="S4320" s="8" t="str">
        <f t="shared" si="3"/>
        <v/>
      </c>
    </row>
    <row r="4321" hidden="1">
      <c r="A4321" s="6" t="s">
        <v>11116</v>
      </c>
      <c r="B4321" s="6" t="s">
        <v>202</v>
      </c>
      <c r="C4321" s="6" t="s">
        <v>1011</v>
      </c>
      <c r="F4321" s="6" t="s">
        <v>415</v>
      </c>
      <c r="G4321" s="6" t="s">
        <v>416</v>
      </c>
      <c r="H4321" s="8" t="str">
        <f>VLOOKUP(C4321,agent_name_matching!A:B,2,false)</f>
        <v>Dialog LLM</v>
      </c>
      <c r="I4321" s="32" t="s">
        <v>11117</v>
      </c>
      <c r="J4321" s="6" t="s">
        <v>418</v>
      </c>
      <c r="L4321" s="6">
        <v>2291.0</v>
      </c>
      <c r="M4321" s="6">
        <v>81.0</v>
      </c>
      <c r="N4321" s="6">
        <v>1304.0</v>
      </c>
      <c r="O4321" s="6" t="s">
        <v>11118</v>
      </c>
      <c r="P4321" s="8" t="str">
        <f t="shared" si="1"/>
        <v/>
      </c>
      <c r="Q4321" s="8" t="str">
        <f t="shared" si="14"/>
        <v/>
      </c>
      <c r="R4321" s="8" t="str">
        <f>if(and(P4321&lt;&gt;"",Q4321&lt;&gt;"newexp",Q4321&lt;&gt;"nostart"),countifs(script_conform_dispatching!A:A,P4321,script_conform_dispatching!B:B,Q4321),"")</f>
        <v/>
      </c>
      <c r="S4321" s="8" t="str">
        <f t="shared" si="3"/>
        <v/>
      </c>
    </row>
    <row r="4322" hidden="1">
      <c r="A4322" s="6" t="s">
        <v>11119</v>
      </c>
      <c r="B4322" s="6" t="s">
        <v>202</v>
      </c>
      <c r="C4322" s="6" t="s">
        <v>37</v>
      </c>
      <c r="F4322" s="6" t="s">
        <v>415</v>
      </c>
      <c r="G4322" s="6" t="s">
        <v>416</v>
      </c>
      <c r="H4322" s="8" t="str">
        <f>VLOOKUP(C4322,agent_name_matching!A:B,2,false)</f>
        <v>Patient LLM</v>
      </c>
      <c r="I4322" s="32" t="s">
        <v>11120</v>
      </c>
      <c r="J4322" s="6" t="s">
        <v>418</v>
      </c>
      <c r="K4322" s="6">
        <v>1.0</v>
      </c>
      <c r="L4322" s="6">
        <v>981.0</v>
      </c>
      <c r="M4322" s="6">
        <v>46.0</v>
      </c>
      <c r="N4322" s="6">
        <v>1000.0</v>
      </c>
      <c r="O4322" s="6" t="s">
        <v>11121</v>
      </c>
      <c r="P4322" s="8" t="str">
        <f t="shared" si="1"/>
        <v/>
      </c>
      <c r="Q4322" s="8" t="str">
        <f t="shared" si="14"/>
        <v/>
      </c>
      <c r="R4322" s="8" t="str">
        <f>if(and(P4322&lt;&gt;"",Q4322&lt;&gt;"newexp",Q4322&lt;&gt;"nostart"),countifs(script_conform_dispatching!A:A,P4322,script_conform_dispatching!B:B,Q4322),"")</f>
        <v/>
      </c>
      <c r="S4322" s="8" t="str">
        <f t="shared" si="3"/>
        <v/>
      </c>
    </row>
    <row r="4323" hidden="1">
      <c r="A4323" s="6" t="s">
        <v>11122</v>
      </c>
      <c r="B4323" s="6" t="s">
        <v>202</v>
      </c>
      <c r="C4323" s="6" t="s">
        <v>411</v>
      </c>
      <c r="H4323" s="8" t="str">
        <f>VLOOKUP(C4323,agent_name_matching!A:B,2,false)</f>
        <v>System</v>
      </c>
      <c r="I4323" s="33"/>
      <c r="O4323" s="6" t="s">
        <v>11123</v>
      </c>
      <c r="P4323" s="8" t="str">
        <f t="shared" si="1"/>
        <v/>
      </c>
      <c r="Q4323" s="8" t="str">
        <f t="shared" si="14"/>
        <v/>
      </c>
      <c r="R4323" s="8" t="str">
        <f>if(and(P4323&lt;&gt;"",Q4323&lt;&gt;"newexp",Q4323&lt;&gt;"nostart"),countifs(script_conform_dispatching!A:A,P4323,script_conform_dispatching!B:B,Q4323),"")</f>
        <v/>
      </c>
      <c r="S4323" s="8" t="str">
        <f t="shared" si="3"/>
        <v/>
      </c>
    </row>
    <row r="4324" hidden="1">
      <c r="A4324" s="6" t="s">
        <v>11124</v>
      </c>
      <c r="B4324" s="6" t="s">
        <v>202</v>
      </c>
      <c r="C4324" s="6" t="s">
        <v>1007</v>
      </c>
      <c r="F4324" s="6" t="s">
        <v>415</v>
      </c>
      <c r="G4324" s="6" t="s">
        <v>416</v>
      </c>
      <c r="H4324" s="8" t="str">
        <f>VLOOKUP(C4324,agent_name_matching!A:B,2,false)</f>
        <v>Assessor LLM</v>
      </c>
      <c r="I4324" s="32" t="s">
        <v>1040</v>
      </c>
      <c r="J4324" s="6" t="s">
        <v>418</v>
      </c>
      <c r="L4324" s="6">
        <v>1402.0</v>
      </c>
      <c r="M4324" s="6">
        <v>12.0</v>
      </c>
      <c r="N4324" s="6">
        <v>707.0</v>
      </c>
      <c r="O4324" s="6" t="s">
        <v>11125</v>
      </c>
      <c r="P4324" s="8" t="str">
        <f t="shared" si="1"/>
        <v/>
      </c>
      <c r="Q4324" s="8" t="str">
        <f t="shared" si="14"/>
        <v/>
      </c>
      <c r="R4324" s="8" t="str">
        <f>if(and(P4324&lt;&gt;"",Q4324&lt;&gt;"newexp",Q4324&lt;&gt;"nostart"),countifs(script_conform_dispatching!A:A,P4324,script_conform_dispatching!B:B,Q4324),"")</f>
        <v/>
      </c>
      <c r="S4324" s="8" t="str">
        <f t="shared" si="3"/>
        <v/>
      </c>
    </row>
    <row r="4325" hidden="1">
      <c r="A4325" s="6" t="s">
        <v>11126</v>
      </c>
      <c r="B4325" s="6" t="s">
        <v>202</v>
      </c>
      <c r="C4325" s="6" t="s">
        <v>407</v>
      </c>
      <c r="D4325" s="6">
        <v>2.0</v>
      </c>
      <c r="E4325" s="6" t="s">
        <v>445</v>
      </c>
      <c r="H4325" s="8" t="str">
        <f>VLOOKUP(C4325,agent_name_matching!A:B,2,false)</f>
        <v>--</v>
      </c>
      <c r="I4325" s="33"/>
      <c r="O4325" s="6" t="s">
        <v>11127</v>
      </c>
      <c r="P4325" s="8">
        <f t="shared" si="1"/>
        <v>2</v>
      </c>
      <c r="Q4325" s="8">
        <f t="shared" si="14"/>
        <v>3</v>
      </c>
      <c r="R4325" s="8">
        <f>if(and(P4325&lt;&gt;"",Q4325&lt;&gt;"newexp",Q4325&lt;&gt;"nostart"),countifs(script_conform_dispatching!A:A,P4325,script_conform_dispatching!B:B,Q4325),"")</f>
        <v>1</v>
      </c>
      <c r="S4325" s="8" t="str">
        <f t="shared" si="3"/>
        <v/>
      </c>
    </row>
    <row r="4326" hidden="1">
      <c r="A4326" s="6" t="s">
        <v>11128</v>
      </c>
      <c r="B4326" s="6" t="s">
        <v>202</v>
      </c>
      <c r="C4326" s="6" t="s">
        <v>1045</v>
      </c>
      <c r="F4326" s="6" t="s">
        <v>415</v>
      </c>
      <c r="G4326" s="6" t="s">
        <v>416</v>
      </c>
      <c r="H4326" s="8" t="str">
        <f>VLOOKUP(C4326,agent_name_matching!A:B,2,false)</f>
        <v>Dispatcher LLM</v>
      </c>
      <c r="I4326" s="32" t="s">
        <v>1096</v>
      </c>
      <c r="J4326" s="6" t="s">
        <v>418</v>
      </c>
      <c r="L4326" s="6">
        <v>2819.0</v>
      </c>
      <c r="M4326" s="6">
        <v>260.0</v>
      </c>
      <c r="N4326" s="6">
        <v>3465.0</v>
      </c>
      <c r="O4326" s="6" t="s">
        <v>11129</v>
      </c>
      <c r="P4326" s="8" t="str">
        <f t="shared" si="1"/>
        <v/>
      </c>
      <c r="Q4326" s="8" t="str">
        <f t="shared" si="14"/>
        <v/>
      </c>
      <c r="R4326" s="8" t="str">
        <f>if(and(P4326&lt;&gt;"",Q4326&lt;&gt;"newexp",Q4326&lt;&gt;"nostart"),countifs(script_conform_dispatching!A:A,P4326,script_conform_dispatching!B:B,Q4326),"")</f>
        <v/>
      </c>
      <c r="S4326" s="8" t="str">
        <f t="shared" si="3"/>
        <v/>
      </c>
    </row>
    <row r="4327" hidden="1">
      <c r="A4327" s="6" t="s">
        <v>11130</v>
      </c>
      <c r="B4327" s="6" t="s">
        <v>202</v>
      </c>
      <c r="C4327" s="6" t="s">
        <v>407</v>
      </c>
      <c r="D4327" s="6">
        <v>3.0</v>
      </c>
      <c r="E4327" s="6" t="s">
        <v>408</v>
      </c>
      <c r="H4327" s="8" t="str">
        <f>VLOOKUP(C4327,agent_name_matching!A:B,2,false)</f>
        <v>--</v>
      </c>
      <c r="I4327" s="33"/>
      <c r="O4327" s="6" t="s">
        <v>11131</v>
      </c>
      <c r="P4327" s="8" t="str">
        <f t="shared" si="1"/>
        <v/>
      </c>
      <c r="Q4327" s="8" t="str">
        <f t="shared" si="14"/>
        <v/>
      </c>
      <c r="R4327" s="8" t="str">
        <f>if(and(P4327&lt;&gt;"",Q4327&lt;&gt;"newexp",Q4327&lt;&gt;"nostart"),countifs(script_conform_dispatching!A:A,P4327,script_conform_dispatching!B:B,Q4327),"")</f>
        <v/>
      </c>
      <c r="S4327" s="8" t="str">
        <f t="shared" si="3"/>
        <v/>
      </c>
    </row>
    <row r="4328" hidden="1">
      <c r="A4328" s="6" t="s">
        <v>11132</v>
      </c>
      <c r="B4328" s="6" t="s">
        <v>202</v>
      </c>
      <c r="C4328" s="6" t="s">
        <v>1011</v>
      </c>
      <c r="F4328" s="6" t="s">
        <v>415</v>
      </c>
      <c r="G4328" s="6" t="s">
        <v>416</v>
      </c>
      <c r="H4328" s="8" t="str">
        <f>VLOOKUP(C4328,agent_name_matching!A:B,2,false)</f>
        <v>Dialog LLM</v>
      </c>
      <c r="I4328" s="32" t="s">
        <v>10437</v>
      </c>
      <c r="J4328" s="6" t="s">
        <v>418</v>
      </c>
      <c r="L4328" s="6">
        <v>2873.0</v>
      </c>
      <c r="M4328" s="6">
        <v>22.0</v>
      </c>
      <c r="N4328" s="6">
        <v>709.0</v>
      </c>
      <c r="O4328" s="6" t="s">
        <v>11133</v>
      </c>
      <c r="P4328" s="8" t="str">
        <f t="shared" si="1"/>
        <v/>
      </c>
      <c r="Q4328" s="8" t="str">
        <f t="shared" si="14"/>
        <v/>
      </c>
      <c r="R4328" s="8" t="str">
        <f>if(and(P4328&lt;&gt;"",Q4328&lt;&gt;"newexp",Q4328&lt;&gt;"nostart"),countifs(script_conform_dispatching!A:A,P4328,script_conform_dispatching!B:B,Q4328),"")</f>
        <v/>
      </c>
      <c r="S4328" s="8" t="str">
        <f t="shared" si="3"/>
        <v/>
      </c>
    </row>
    <row r="4329" hidden="1">
      <c r="A4329" s="6" t="s">
        <v>11134</v>
      </c>
      <c r="B4329" s="6" t="s">
        <v>202</v>
      </c>
      <c r="C4329" s="6" t="s">
        <v>450</v>
      </c>
      <c r="F4329" s="6" t="s">
        <v>415</v>
      </c>
      <c r="G4329" s="6" t="s">
        <v>416</v>
      </c>
      <c r="H4329" s="8" t="str">
        <f>VLOOKUP(C4329,agent_name_matching!A:B,2,false)</f>
        <v>Validator LLM</v>
      </c>
      <c r="I4329" s="32" t="s">
        <v>451</v>
      </c>
      <c r="J4329" s="6" t="s">
        <v>452</v>
      </c>
      <c r="L4329" s="6">
        <v>1247.0</v>
      </c>
      <c r="M4329" s="6">
        <v>10.0</v>
      </c>
      <c r="N4329" s="6">
        <v>699.0</v>
      </c>
      <c r="O4329" s="6" t="s">
        <v>11135</v>
      </c>
      <c r="P4329" s="8" t="str">
        <f t="shared" si="1"/>
        <v/>
      </c>
      <c r="Q4329" s="8" t="str">
        <f t="shared" si="14"/>
        <v/>
      </c>
      <c r="R4329" s="8" t="str">
        <f>if(and(P4329&lt;&gt;"",Q4329&lt;&gt;"newexp",Q4329&lt;&gt;"nostart"),countifs(script_conform_dispatching!A:A,P4329,script_conform_dispatching!B:B,Q4329),"")</f>
        <v/>
      </c>
      <c r="S4329" s="8" t="str">
        <f t="shared" si="3"/>
        <v/>
      </c>
    </row>
    <row r="4330" hidden="1">
      <c r="A4330" s="6" t="s">
        <v>11136</v>
      </c>
      <c r="B4330" s="6" t="s">
        <v>202</v>
      </c>
      <c r="C4330" s="6" t="s">
        <v>37</v>
      </c>
      <c r="F4330" s="6" t="s">
        <v>415</v>
      </c>
      <c r="G4330" s="6" t="s">
        <v>416</v>
      </c>
      <c r="H4330" s="8" t="str">
        <f>VLOOKUP(C4330,agent_name_matching!A:B,2,false)</f>
        <v>Patient LLM</v>
      </c>
      <c r="I4330" s="32" t="s">
        <v>11137</v>
      </c>
      <c r="J4330" s="6" t="s">
        <v>418</v>
      </c>
      <c r="K4330" s="6">
        <v>1.0</v>
      </c>
      <c r="L4330" s="6">
        <v>1057.0</v>
      </c>
      <c r="M4330" s="6">
        <v>113.0</v>
      </c>
      <c r="N4330" s="6">
        <v>1781.0</v>
      </c>
      <c r="O4330" s="6" t="s">
        <v>11138</v>
      </c>
      <c r="P4330" s="8" t="str">
        <f t="shared" si="1"/>
        <v/>
      </c>
      <c r="Q4330" s="8" t="str">
        <f t="shared" si="14"/>
        <v/>
      </c>
      <c r="R4330" s="8" t="str">
        <f>if(and(P4330&lt;&gt;"",Q4330&lt;&gt;"newexp",Q4330&lt;&gt;"nostart"),countifs(script_conform_dispatching!A:A,P4330,script_conform_dispatching!B:B,Q4330),"")</f>
        <v/>
      </c>
      <c r="S4330" s="8" t="str">
        <f t="shared" si="3"/>
        <v/>
      </c>
    </row>
    <row r="4331" hidden="1">
      <c r="A4331" s="6" t="s">
        <v>11139</v>
      </c>
      <c r="B4331" s="6" t="s">
        <v>202</v>
      </c>
      <c r="C4331" s="6" t="s">
        <v>411</v>
      </c>
      <c r="H4331" s="8" t="str">
        <f>VLOOKUP(C4331,agent_name_matching!A:B,2,false)</f>
        <v>System</v>
      </c>
      <c r="I4331" s="33"/>
      <c r="O4331" s="6" t="s">
        <v>11140</v>
      </c>
      <c r="P4331" s="8" t="str">
        <f t="shared" si="1"/>
        <v/>
      </c>
      <c r="Q4331" s="8" t="str">
        <f t="shared" si="14"/>
        <v/>
      </c>
      <c r="R4331" s="8" t="str">
        <f>if(and(P4331&lt;&gt;"",Q4331&lt;&gt;"newexp",Q4331&lt;&gt;"nostart"),countifs(script_conform_dispatching!A:A,P4331,script_conform_dispatching!B:B,Q4331),"")</f>
        <v/>
      </c>
      <c r="S4331" s="8" t="str">
        <f t="shared" si="3"/>
        <v/>
      </c>
    </row>
    <row r="4332" hidden="1">
      <c r="A4332" s="6" t="s">
        <v>11141</v>
      </c>
      <c r="B4332" s="6" t="s">
        <v>202</v>
      </c>
      <c r="C4332" s="6" t="s">
        <v>1007</v>
      </c>
      <c r="F4332" s="6" t="s">
        <v>415</v>
      </c>
      <c r="G4332" s="6" t="s">
        <v>416</v>
      </c>
      <c r="H4332" s="8" t="str">
        <f>VLOOKUP(C4332,agent_name_matching!A:B,2,false)</f>
        <v>Assessor LLM</v>
      </c>
      <c r="I4332" s="32" t="s">
        <v>1008</v>
      </c>
      <c r="J4332" s="6" t="s">
        <v>418</v>
      </c>
      <c r="L4332" s="6">
        <v>1653.0</v>
      </c>
      <c r="M4332" s="6">
        <v>14.0</v>
      </c>
      <c r="N4332" s="6">
        <v>645.0</v>
      </c>
      <c r="O4332" s="6" t="s">
        <v>11142</v>
      </c>
      <c r="P4332" s="8" t="str">
        <f t="shared" si="1"/>
        <v/>
      </c>
      <c r="Q4332" s="8" t="str">
        <f t="shared" si="14"/>
        <v/>
      </c>
      <c r="R4332" s="8" t="str">
        <f>if(and(P4332&lt;&gt;"",Q4332&lt;&gt;"newexp",Q4332&lt;&gt;"nostart"),countifs(script_conform_dispatching!A:A,P4332,script_conform_dispatching!B:B,Q4332),"")</f>
        <v/>
      </c>
      <c r="S4332" s="8" t="str">
        <f t="shared" si="3"/>
        <v/>
      </c>
    </row>
    <row r="4333" hidden="1">
      <c r="A4333" s="6" t="s">
        <v>11143</v>
      </c>
      <c r="B4333" s="6" t="s">
        <v>202</v>
      </c>
      <c r="C4333" s="6" t="s">
        <v>1011</v>
      </c>
      <c r="F4333" s="6" t="s">
        <v>415</v>
      </c>
      <c r="G4333" s="6" t="s">
        <v>416</v>
      </c>
      <c r="H4333" s="8" t="str">
        <f>VLOOKUP(C4333,agent_name_matching!A:B,2,false)</f>
        <v>Dialog LLM</v>
      </c>
      <c r="I4333" s="32" t="s">
        <v>11144</v>
      </c>
      <c r="J4333" s="6" t="s">
        <v>418</v>
      </c>
      <c r="L4333" s="6">
        <v>3311.0</v>
      </c>
      <c r="M4333" s="6">
        <v>49.0</v>
      </c>
      <c r="N4333" s="6">
        <v>1108.0</v>
      </c>
      <c r="O4333" s="6" t="s">
        <v>11145</v>
      </c>
      <c r="P4333" s="8" t="str">
        <f t="shared" si="1"/>
        <v/>
      </c>
      <c r="Q4333" s="8" t="str">
        <f t="shared" si="14"/>
        <v/>
      </c>
      <c r="R4333" s="8" t="str">
        <f>if(and(P4333&lt;&gt;"",Q4333&lt;&gt;"newexp",Q4333&lt;&gt;"nostart"),countifs(script_conform_dispatching!A:A,P4333,script_conform_dispatching!B:B,Q4333),"")</f>
        <v/>
      </c>
      <c r="S4333" s="8" t="str">
        <f t="shared" si="3"/>
        <v/>
      </c>
    </row>
    <row r="4334" hidden="1">
      <c r="A4334" s="6" t="s">
        <v>11146</v>
      </c>
      <c r="B4334" s="6" t="s">
        <v>202</v>
      </c>
      <c r="C4334" s="6" t="s">
        <v>37</v>
      </c>
      <c r="F4334" s="6" t="s">
        <v>415</v>
      </c>
      <c r="G4334" s="6" t="s">
        <v>416</v>
      </c>
      <c r="H4334" s="8" t="str">
        <f>VLOOKUP(C4334,agent_name_matching!A:B,2,false)</f>
        <v>Patient LLM</v>
      </c>
      <c r="I4334" s="32" t="s">
        <v>11147</v>
      </c>
      <c r="J4334" s="6" t="s">
        <v>418</v>
      </c>
      <c r="K4334" s="6">
        <v>1.0</v>
      </c>
      <c r="L4334" s="6">
        <v>1227.0</v>
      </c>
      <c r="M4334" s="6">
        <v>129.0</v>
      </c>
      <c r="N4334" s="6">
        <v>2329.0</v>
      </c>
      <c r="O4334" s="6" t="s">
        <v>11148</v>
      </c>
      <c r="P4334" s="8" t="str">
        <f t="shared" si="1"/>
        <v/>
      </c>
      <c r="Q4334" s="8" t="str">
        <f t="shared" si="14"/>
        <v/>
      </c>
      <c r="R4334" s="8" t="str">
        <f>if(and(P4334&lt;&gt;"",Q4334&lt;&gt;"newexp",Q4334&lt;&gt;"nostart"),countifs(script_conform_dispatching!A:A,P4334,script_conform_dispatching!B:B,Q4334),"")</f>
        <v/>
      </c>
      <c r="S4334" s="8" t="str">
        <f t="shared" si="3"/>
        <v/>
      </c>
    </row>
    <row r="4335" hidden="1">
      <c r="A4335" s="6" t="s">
        <v>11149</v>
      </c>
      <c r="B4335" s="6" t="s">
        <v>202</v>
      </c>
      <c r="C4335" s="6" t="s">
        <v>411</v>
      </c>
      <c r="H4335" s="8" t="str">
        <f>VLOOKUP(C4335,agent_name_matching!A:B,2,false)</f>
        <v>System</v>
      </c>
      <c r="I4335" s="33"/>
      <c r="O4335" s="6" t="s">
        <v>11150</v>
      </c>
      <c r="P4335" s="8" t="str">
        <f t="shared" si="1"/>
        <v/>
      </c>
      <c r="Q4335" s="8" t="str">
        <f t="shared" si="14"/>
        <v/>
      </c>
      <c r="R4335" s="8" t="str">
        <f>if(and(P4335&lt;&gt;"",Q4335&lt;&gt;"newexp",Q4335&lt;&gt;"nostart"),countifs(script_conform_dispatching!A:A,P4335,script_conform_dispatching!B:B,Q4335),"")</f>
        <v/>
      </c>
      <c r="S4335" s="8" t="str">
        <f t="shared" si="3"/>
        <v/>
      </c>
    </row>
    <row r="4336" hidden="1">
      <c r="A4336" s="6" t="s">
        <v>11151</v>
      </c>
      <c r="B4336" s="6" t="s">
        <v>202</v>
      </c>
      <c r="C4336" s="6" t="s">
        <v>1007</v>
      </c>
      <c r="F4336" s="6" t="s">
        <v>415</v>
      </c>
      <c r="G4336" s="6" t="s">
        <v>416</v>
      </c>
      <c r="H4336" s="8" t="str">
        <f>VLOOKUP(C4336,agent_name_matching!A:B,2,false)</f>
        <v>Assessor LLM</v>
      </c>
      <c r="I4336" s="32" t="s">
        <v>1008</v>
      </c>
      <c r="J4336" s="6" t="s">
        <v>418</v>
      </c>
      <c r="L4336" s="6">
        <v>1837.0</v>
      </c>
      <c r="M4336" s="6">
        <v>14.0</v>
      </c>
      <c r="N4336" s="6">
        <v>606.0</v>
      </c>
      <c r="O4336" s="6" t="s">
        <v>11152</v>
      </c>
      <c r="P4336" s="8" t="str">
        <f t="shared" si="1"/>
        <v/>
      </c>
      <c r="Q4336" s="8" t="str">
        <f t="shared" si="14"/>
        <v/>
      </c>
      <c r="R4336" s="8" t="str">
        <f>if(and(P4336&lt;&gt;"",Q4336&lt;&gt;"newexp",Q4336&lt;&gt;"nostart"),countifs(script_conform_dispatching!A:A,P4336,script_conform_dispatching!B:B,Q4336),"")</f>
        <v/>
      </c>
      <c r="S4336" s="8" t="str">
        <f t="shared" si="3"/>
        <v/>
      </c>
    </row>
    <row r="4337" hidden="1">
      <c r="A4337" s="6" t="s">
        <v>11153</v>
      </c>
      <c r="B4337" s="6" t="s">
        <v>202</v>
      </c>
      <c r="C4337" s="6" t="s">
        <v>1011</v>
      </c>
      <c r="F4337" s="6" t="s">
        <v>415</v>
      </c>
      <c r="G4337" s="6" t="s">
        <v>416</v>
      </c>
      <c r="H4337" s="8" t="str">
        <f>VLOOKUP(C4337,agent_name_matching!A:B,2,false)</f>
        <v>Dialog LLM</v>
      </c>
      <c r="I4337" s="32" t="s">
        <v>11154</v>
      </c>
      <c r="J4337" s="6" t="s">
        <v>418</v>
      </c>
      <c r="L4337" s="6">
        <v>3792.0</v>
      </c>
      <c r="M4337" s="6">
        <v>56.0</v>
      </c>
      <c r="N4337" s="6">
        <v>1114.0</v>
      </c>
      <c r="O4337" s="6" t="s">
        <v>11155</v>
      </c>
      <c r="P4337" s="8" t="str">
        <f t="shared" si="1"/>
        <v/>
      </c>
      <c r="Q4337" s="8" t="str">
        <f t="shared" si="14"/>
        <v/>
      </c>
      <c r="R4337" s="8" t="str">
        <f>if(and(P4337&lt;&gt;"",Q4337&lt;&gt;"newexp",Q4337&lt;&gt;"nostart"),countifs(script_conform_dispatching!A:A,P4337,script_conform_dispatching!B:B,Q4337),"")</f>
        <v/>
      </c>
      <c r="S4337" s="8" t="str">
        <f t="shared" si="3"/>
        <v/>
      </c>
    </row>
    <row r="4338" hidden="1">
      <c r="A4338" s="6" t="s">
        <v>11156</v>
      </c>
      <c r="B4338" s="6" t="s">
        <v>202</v>
      </c>
      <c r="C4338" s="6" t="s">
        <v>37</v>
      </c>
      <c r="F4338" s="6" t="s">
        <v>415</v>
      </c>
      <c r="G4338" s="6" t="s">
        <v>416</v>
      </c>
      <c r="H4338" s="8" t="str">
        <f>VLOOKUP(C4338,agent_name_matching!A:B,2,false)</f>
        <v>Patient LLM</v>
      </c>
      <c r="I4338" s="32" t="s">
        <v>11157</v>
      </c>
      <c r="J4338" s="6" t="s">
        <v>418</v>
      </c>
      <c r="K4338" s="6">
        <v>1.0</v>
      </c>
      <c r="L4338" s="6">
        <v>1420.0</v>
      </c>
      <c r="M4338" s="6">
        <v>95.0</v>
      </c>
      <c r="N4338" s="6">
        <v>1630.0</v>
      </c>
      <c r="O4338" s="6" t="s">
        <v>11158</v>
      </c>
      <c r="P4338" s="8" t="str">
        <f t="shared" si="1"/>
        <v/>
      </c>
      <c r="Q4338" s="8" t="str">
        <f t="shared" si="14"/>
        <v/>
      </c>
      <c r="R4338" s="8" t="str">
        <f>if(and(P4338&lt;&gt;"",Q4338&lt;&gt;"newexp",Q4338&lt;&gt;"nostart"),countifs(script_conform_dispatching!A:A,P4338,script_conform_dispatching!B:B,Q4338),"")</f>
        <v/>
      </c>
      <c r="S4338" s="8" t="str">
        <f t="shared" si="3"/>
        <v/>
      </c>
    </row>
    <row r="4339" hidden="1">
      <c r="A4339" s="6" t="s">
        <v>11159</v>
      </c>
      <c r="B4339" s="6" t="s">
        <v>202</v>
      </c>
      <c r="C4339" s="6" t="s">
        <v>411</v>
      </c>
      <c r="H4339" s="8" t="str">
        <f>VLOOKUP(C4339,agent_name_matching!A:B,2,false)</f>
        <v>System</v>
      </c>
      <c r="I4339" s="33"/>
      <c r="O4339" s="6" t="s">
        <v>11160</v>
      </c>
      <c r="P4339" s="8" t="str">
        <f t="shared" si="1"/>
        <v/>
      </c>
      <c r="Q4339" s="8" t="str">
        <f t="shared" si="14"/>
        <v/>
      </c>
      <c r="R4339" s="8" t="str">
        <f>if(and(P4339&lt;&gt;"",Q4339&lt;&gt;"newexp",Q4339&lt;&gt;"nostart"),countifs(script_conform_dispatching!A:A,P4339,script_conform_dispatching!B:B,Q4339),"")</f>
        <v/>
      </c>
      <c r="S4339" s="8" t="str">
        <f t="shared" si="3"/>
        <v/>
      </c>
    </row>
    <row r="4340" hidden="1">
      <c r="A4340" s="6" t="s">
        <v>11161</v>
      </c>
      <c r="B4340" s="6" t="s">
        <v>202</v>
      </c>
      <c r="C4340" s="6" t="s">
        <v>1007</v>
      </c>
      <c r="F4340" s="6" t="s">
        <v>415</v>
      </c>
      <c r="G4340" s="6" t="s">
        <v>416</v>
      </c>
      <c r="H4340" s="8" t="str">
        <f>VLOOKUP(C4340,agent_name_matching!A:B,2,false)</f>
        <v>Assessor LLM</v>
      </c>
      <c r="I4340" s="32" t="s">
        <v>1008</v>
      </c>
      <c r="J4340" s="6" t="s">
        <v>418</v>
      </c>
      <c r="L4340" s="6">
        <v>1994.0</v>
      </c>
      <c r="M4340" s="6">
        <v>14.0</v>
      </c>
      <c r="N4340" s="6">
        <v>803.0</v>
      </c>
      <c r="O4340" s="6" t="s">
        <v>11162</v>
      </c>
      <c r="P4340" s="8" t="str">
        <f t="shared" si="1"/>
        <v/>
      </c>
      <c r="Q4340" s="8" t="str">
        <f t="shared" si="14"/>
        <v/>
      </c>
      <c r="R4340" s="8" t="str">
        <f>if(and(P4340&lt;&gt;"",Q4340&lt;&gt;"newexp",Q4340&lt;&gt;"nostart"),countifs(script_conform_dispatching!A:A,P4340,script_conform_dispatching!B:B,Q4340),"")</f>
        <v/>
      </c>
      <c r="S4340" s="8" t="str">
        <f t="shared" si="3"/>
        <v/>
      </c>
    </row>
    <row r="4341" hidden="1">
      <c r="A4341" s="6" t="s">
        <v>11163</v>
      </c>
      <c r="B4341" s="6" t="s">
        <v>202</v>
      </c>
      <c r="C4341" s="6" t="s">
        <v>1011</v>
      </c>
      <c r="F4341" s="6" t="s">
        <v>415</v>
      </c>
      <c r="G4341" s="6" t="s">
        <v>416</v>
      </c>
      <c r="H4341" s="8" t="str">
        <f>VLOOKUP(C4341,agent_name_matching!A:B,2,false)</f>
        <v>Dialog LLM</v>
      </c>
      <c r="I4341" s="32" t="s">
        <v>11164</v>
      </c>
      <c r="J4341" s="6" t="s">
        <v>418</v>
      </c>
      <c r="L4341" s="6">
        <v>4246.0</v>
      </c>
      <c r="M4341" s="6">
        <v>73.0</v>
      </c>
      <c r="N4341" s="6">
        <v>1201.0</v>
      </c>
      <c r="O4341" s="6" t="s">
        <v>11165</v>
      </c>
      <c r="P4341" s="8" t="str">
        <f t="shared" si="1"/>
        <v/>
      </c>
      <c r="Q4341" s="8" t="str">
        <f t="shared" si="14"/>
        <v/>
      </c>
      <c r="R4341" s="8" t="str">
        <f>if(and(P4341&lt;&gt;"",Q4341&lt;&gt;"newexp",Q4341&lt;&gt;"nostart"),countifs(script_conform_dispatching!A:A,P4341,script_conform_dispatching!B:B,Q4341),"")</f>
        <v/>
      </c>
      <c r="S4341" s="8" t="str">
        <f t="shared" si="3"/>
        <v/>
      </c>
    </row>
    <row r="4342" hidden="1">
      <c r="A4342" s="6" t="s">
        <v>11166</v>
      </c>
      <c r="B4342" s="6" t="s">
        <v>202</v>
      </c>
      <c r="C4342" s="6" t="s">
        <v>37</v>
      </c>
      <c r="F4342" s="6" t="s">
        <v>415</v>
      </c>
      <c r="G4342" s="6" t="s">
        <v>416</v>
      </c>
      <c r="H4342" s="8" t="str">
        <f>VLOOKUP(C4342,agent_name_matching!A:B,2,false)</f>
        <v>Patient LLM</v>
      </c>
      <c r="I4342" s="32" t="s">
        <v>11167</v>
      </c>
      <c r="J4342" s="6" t="s">
        <v>418</v>
      </c>
      <c r="K4342" s="6">
        <v>1.0</v>
      </c>
      <c r="L4342" s="6">
        <v>1596.0</v>
      </c>
      <c r="M4342" s="6">
        <v>115.0</v>
      </c>
      <c r="N4342" s="6">
        <v>1834.0</v>
      </c>
      <c r="O4342" s="6" t="s">
        <v>11168</v>
      </c>
      <c r="P4342" s="8" t="str">
        <f t="shared" si="1"/>
        <v/>
      </c>
      <c r="Q4342" s="8" t="str">
        <f t="shared" si="14"/>
        <v/>
      </c>
      <c r="R4342" s="8" t="str">
        <f>if(and(P4342&lt;&gt;"",Q4342&lt;&gt;"newexp",Q4342&lt;&gt;"nostart"),countifs(script_conform_dispatching!A:A,P4342,script_conform_dispatching!B:B,Q4342),"")</f>
        <v/>
      </c>
      <c r="S4342" s="8" t="str">
        <f t="shared" si="3"/>
        <v/>
      </c>
    </row>
    <row r="4343" hidden="1">
      <c r="A4343" s="6" t="s">
        <v>11169</v>
      </c>
      <c r="B4343" s="6" t="s">
        <v>202</v>
      </c>
      <c r="C4343" s="6" t="s">
        <v>411</v>
      </c>
      <c r="H4343" s="8" t="str">
        <f>VLOOKUP(C4343,agent_name_matching!A:B,2,false)</f>
        <v>System</v>
      </c>
      <c r="I4343" s="33"/>
      <c r="O4343" s="6" t="s">
        <v>11170</v>
      </c>
      <c r="P4343" s="8" t="str">
        <f t="shared" si="1"/>
        <v/>
      </c>
      <c r="Q4343" s="8" t="str">
        <f t="shared" si="14"/>
        <v/>
      </c>
      <c r="R4343" s="8" t="str">
        <f>if(and(P4343&lt;&gt;"",Q4343&lt;&gt;"newexp",Q4343&lt;&gt;"nostart"),countifs(script_conform_dispatching!A:A,P4343,script_conform_dispatching!B:B,Q4343),"")</f>
        <v/>
      </c>
      <c r="S4343" s="8" t="str">
        <f t="shared" si="3"/>
        <v/>
      </c>
    </row>
    <row r="4344" hidden="1">
      <c r="A4344" s="6" t="s">
        <v>11171</v>
      </c>
      <c r="B4344" s="6" t="s">
        <v>202</v>
      </c>
      <c r="C4344" s="6" t="s">
        <v>1007</v>
      </c>
      <c r="F4344" s="6" t="s">
        <v>415</v>
      </c>
      <c r="G4344" s="6" t="s">
        <v>416</v>
      </c>
      <c r="H4344" s="8" t="str">
        <f>VLOOKUP(C4344,agent_name_matching!A:B,2,false)</f>
        <v>Assessor LLM</v>
      </c>
      <c r="I4344" s="32" t="s">
        <v>1008</v>
      </c>
      <c r="J4344" s="6" t="s">
        <v>418</v>
      </c>
      <c r="L4344" s="6">
        <v>2188.0</v>
      </c>
      <c r="M4344" s="6">
        <v>14.0</v>
      </c>
      <c r="N4344" s="6">
        <v>711.0</v>
      </c>
      <c r="O4344" s="6" t="s">
        <v>11172</v>
      </c>
      <c r="P4344" s="8" t="str">
        <f t="shared" si="1"/>
        <v/>
      </c>
      <c r="Q4344" s="8" t="str">
        <f t="shared" si="14"/>
        <v/>
      </c>
      <c r="R4344" s="8" t="str">
        <f>if(and(P4344&lt;&gt;"",Q4344&lt;&gt;"newexp",Q4344&lt;&gt;"nostart"),countifs(script_conform_dispatching!A:A,P4344,script_conform_dispatching!B:B,Q4344),"")</f>
        <v/>
      </c>
      <c r="S4344" s="8" t="str">
        <f t="shared" si="3"/>
        <v/>
      </c>
    </row>
    <row r="4345" hidden="1">
      <c r="A4345" s="6" t="s">
        <v>11173</v>
      </c>
      <c r="B4345" s="6" t="s">
        <v>202</v>
      </c>
      <c r="C4345" s="6" t="s">
        <v>1011</v>
      </c>
      <c r="F4345" s="6" t="s">
        <v>415</v>
      </c>
      <c r="G4345" s="6" t="s">
        <v>416</v>
      </c>
      <c r="H4345" s="8" t="str">
        <f>VLOOKUP(C4345,agent_name_matching!A:B,2,false)</f>
        <v>Dialog LLM</v>
      </c>
      <c r="I4345" s="32" t="s">
        <v>11174</v>
      </c>
      <c r="J4345" s="6" t="s">
        <v>418</v>
      </c>
      <c r="L4345" s="6">
        <v>4737.0</v>
      </c>
      <c r="M4345" s="6">
        <v>76.0</v>
      </c>
      <c r="N4345" s="6">
        <v>1379.0</v>
      </c>
      <c r="O4345" s="6" t="s">
        <v>11175</v>
      </c>
      <c r="P4345" s="8" t="str">
        <f t="shared" si="1"/>
        <v/>
      </c>
      <c r="Q4345" s="8" t="str">
        <f t="shared" si="14"/>
        <v/>
      </c>
      <c r="R4345" s="8" t="str">
        <f>if(and(P4345&lt;&gt;"",Q4345&lt;&gt;"newexp",Q4345&lt;&gt;"nostart"),countifs(script_conform_dispatching!A:A,P4345,script_conform_dispatching!B:B,Q4345),"")</f>
        <v/>
      </c>
      <c r="S4345" s="8" t="str">
        <f t="shared" si="3"/>
        <v/>
      </c>
    </row>
    <row r="4346" hidden="1">
      <c r="A4346" s="6" t="s">
        <v>11176</v>
      </c>
      <c r="B4346" s="6" t="s">
        <v>202</v>
      </c>
      <c r="C4346" s="6" t="s">
        <v>37</v>
      </c>
      <c r="F4346" s="6" t="s">
        <v>415</v>
      </c>
      <c r="G4346" s="6" t="s">
        <v>416</v>
      </c>
      <c r="H4346" s="8" t="str">
        <f>VLOOKUP(C4346,agent_name_matching!A:B,2,false)</f>
        <v>Patient LLM</v>
      </c>
      <c r="I4346" s="32" t="s">
        <v>11177</v>
      </c>
      <c r="J4346" s="6" t="s">
        <v>418</v>
      </c>
      <c r="K4346" s="6">
        <v>1.0</v>
      </c>
      <c r="L4346" s="6">
        <v>1795.0</v>
      </c>
      <c r="M4346" s="6">
        <v>93.0</v>
      </c>
      <c r="N4346" s="6">
        <v>1636.0</v>
      </c>
      <c r="O4346" s="6" t="s">
        <v>11178</v>
      </c>
      <c r="P4346" s="8" t="str">
        <f t="shared" si="1"/>
        <v/>
      </c>
      <c r="Q4346" s="8" t="str">
        <f t="shared" si="14"/>
        <v/>
      </c>
      <c r="R4346" s="8" t="str">
        <f>if(and(P4346&lt;&gt;"",Q4346&lt;&gt;"newexp",Q4346&lt;&gt;"nostart"),countifs(script_conform_dispatching!A:A,P4346,script_conform_dispatching!B:B,Q4346),"")</f>
        <v/>
      </c>
      <c r="S4346" s="8" t="str">
        <f t="shared" si="3"/>
        <v/>
      </c>
    </row>
    <row r="4347" hidden="1">
      <c r="A4347" s="6" t="s">
        <v>11179</v>
      </c>
      <c r="B4347" s="6" t="s">
        <v>202</v>
      </c>
      <c r="C4347" s="6" t="s">
        <v>411</v>
      </c>
      <c r="H4347" s="8" t="str">
        <f>VLOOKUP(C4347,agent_name_matching!A:B,2,false)</f>
        <v>System</v>
      </c>
      <c r="I4347" s="33"/>
      <c r="O4347" s="6" t="s">
        <v>11180</v>
      </c>
      <c r="P4347" s="8" t="str">
        <f t="shared" si="1"/>
        <v/>
      </c>
      <c r="Q4347" s="8" t="str">
        <f t="shared" si="14"/>
        <v/>
      </c>
      <c r="R4347" s="8" t="str">
        <f>if(and(P4347&lt;&gt;"",Q4347&lt;&gt;"newexp",Q4347&lt;&gt;"nostart"),countifs(script_conform_dispatching!A:A,P4347,script_conform_dispatching!B:B,Q4347),"")</f>
        <v/>
      </c>
      <c r="S4347" s="8" t="str">
        <f t="shared" si="3"/>
        <v/>
      </c>
    </row>
    <row r="4348" hidden="1">
      <c r="A4348" s="6" t="s">
        <v>11181</v>
      </c>
      <c r="B4348" s="6" t="s">
        <v>202</v>
      </c>
      <c r="C4348" s="6" t="s">
        <v>1007</v>
      </c>
      <c r="F4348" s="6" t="s">
        <v>415</v>
      </c>
      <c r="G4348" s="6" t="s">
        <v>416</v>
      </c>
      <c r="H4348" s="8" t="str">
        <f>VLOOKUP(C4348,agent_name_matching!A:B,2,false)</f>
        <v>Assessor LLM</v>
      </c>
      <c r="I4348" s="32" t="s">
        <v>1008</v>
      </c>
      <c r="J4348" s="6" t="s">
        <v>418</v>
      </c>
      <c r="L4348" s="6">
        <v>2363.0</v>
      </c>
      <c r="M4348" s="6">
        <v>14.0</v>
      </c>
      <c r="N4348" s="6">
        <v>707.0</v>
      </c>
      <c r="O4348" s="6" t="s">
        <v>11182</v>
      </c>
      <c r="P4348" s="8" t="str">
        <f t="shared" si="1"/>
        <v/>
      </c>
      <c r="Q4348" s="8" t="str">
        <f t="shared" si="14"/>
        <v/>
      </c>
      <c r="R4348" s="8" t="str">
        <f>if(and(P4348&lt;&gt;"",Q4348&lt;&gt;"newexp",Q4348&lt;&gt;"nostart"),countifs(script_conform_dispatching!A:A,P4348,script_conform_dispatching!B:B,Q4348),"")</f>
        <v/>
      </c>
      <c r="S4348" s="8" t="str">
        <f t="shared" si="3"/>
        <v/>
      </c>
    </row>
    <row r="4349" hidden="1">
      <c r="A4349" s="6" t="s">
        <v>11183</v>
      </c>
      <c r="B4349" s="6" t="s">
        <v>202</v>
      </c>
      <c r="C4349" s="6" t="s">
        <v>1011</v>
      </c>
      <c r="F4349" s="6" t="s">
        <v>415</v>
      </c>
      <c r="G4349" s="6" t="s">
        <v>416</v>
      </c>
      <c r="H4349" s="8" t="str">
        <f>VLOOKUP(C4349,agent_name_matching!A:B,2,false)</f>
        <v>Dialog LLM</v>
      </c>
      <c r="I4349" s="32" t="s">
        <v>11184</v>
      </c>
      <c r="J4349" s="6" t="s">
        <v>418</v>
      </c>
      <c r="L4349" s="6">
        <v>5209.0</v>
      </c>
      <c r="M4349" s="6">
        <v>176.0</v>
      </c>
      <c r="N4349" s="6">
        <v>2756.0</v>
      </c>
      <c r="O4349" s="6" t="s">
        <v>11185</v>
      </c>
      <c r="P4349" s="8" t="str">
        <f t="shared" si="1"/>
        <v/>
      </c>
      <c r="Q4349" s="8" t="str">
        <f t="shared" si="14"/>
        <v/>
      </c>
      <c r="R4349" s="8" t="str">
        <f>if(and(P4349&lt;&gt;"",Q4349&lt;&gt;"newexp",Q4349&lt;&gt;"nostart"),countifs(script_conform_dispatching!A:A,P4349,script_conform_dispatching!B:B,Q4349),"")</f>
        <v/>
      </c>
      <c r="S4349" s="8" t="str">
        <f t="shared" si="3"/>
        <v/>
      </c>
    </row>
    <row r="4350" hidden="1">
      <c r="A4350" s="6" t="s">
        <v>11186</v>
      </c>
      <c r="B4350" s="6" t="s">
        <v>202</v>
      </c>
      <c r="C4350" s="6" t="s">
        <v>37</v>
      </c>
      <c r="F4350" s="6" t="s">
        <v>415</v>
      </c>
      <c r="G4350" s="6" t="s">
        <v>416</v>
      </c>
      <c r="H4350" s="8" t="str">
        <f>VLOOKUP(C4350,agent_name_matching!A:B,2,false)</f>
        <v>Patient LLM</v>
      </c>
      <c r="I4350" s="32" t="s">
        <v>11187</v>
      </c>
      <c r="J4350" s="6" t="s">
        <v>418</v>
      </c>
      <c r="K4350" s="6">
        <v>1.0</v>
      </c>
      <c r="L4350" s="6">
        <v>2072.0</v>
      </c>
      <c r="M4350" s="6">
        <v>52.0</v>
      </c>
      <c r="N4350" s="6">
        <v>1101.0</v>
      </c>
      <c r="O4350" s="6" t="s">
        <v>11188</v>
      </c>
      <c r="P4350" s="8" t="str">
        <f t="shared" si="1"/>
        <v/>
      </c>
      <c r="Q4350" s="8" t="str">
        <f t="shared" si="14"/>
        <v/>
      </c>
      <c r="R4350" s="8" t="str">
        <f>if(and(P4350&lt;&gt;"",Q4350&lt;&gt;"newexp",Q4350&lt;&gt;"nostart"),countifs(script_conform_dispatching!A:A,P4350,script_conform_dispatching!B:B,Q4350),"")</f>
        <v/>
      </c>
      <c r="S4350" s="8" t="str">
        <f t="shared" si="3"/>
        <v/>
      </c>
    </row>
    <row r="4351" hidden="1">
      <c r="A4351" s="6" t="s">
        <v>11189</v>
      </c>
      <c r="B4351" s="6" t="s">
        <v>202</v>
      </c>
      <c r="C4351" s="6" t="s">
        <v>411</v>
      </c>
      <c r="H4351" s="8" t="str">
        <f>VLOOKUP(C4351,agent_name_matching!A:B,2,false)</f>
        <v>System</v>
      </c>
      <c r="I4351" s="33"/>
      <c r="O4351" s="6" t="s">
        <v>11190</v>
      </c>
      <c r="P4351" s="8" t="str">
        <f t="shared" si="1"/>
        <v/>
      </c>
      <c r="Q4351" s="8" t="str">
        <f t="shared" si="14"/>
        <v/>
      </c>
      <c r="R4351" s="8" t="str">
        <f>if(and(P4351&lt;&gt;"",Q4351&lt;&gt;"newexp",Q4351&lt;&gt;"nostart"),countifs(script_conform_dispatching!A:A,P4351,script_conform_dispatching!B:B,Q4351),"")</f>
        <v/>
      </c>
      <c r="S4351" s="8" t="str">
        <f t="shared" si="3"/>
        <v/>
      </c>
    </row>
    <row r="4352" hidden="1">
      <c r="A4352" s="6" t="s">
        <v>11191</v>
      </c>
      <c r="B4352" s="6" t="s">
        <v>202</v>
      </c>
      <c r="C4352" s="6" t="s">
        <v>1007</v>
      </c>
      <c r="F4352" s="6" t="s">
        <v>415</v>
      </c>
      <c r="G4352" s="6" t="s">
        <v>416</v>
      </c>
      <c r="H4352" s="8" t="str">
        <f>VLOOKUP(C4352,agent_name_matching!A:B,2,false)</f>
        <v>Assessor LLM</v>
      </c>
      <c r="I4352" s="32" t="s">
        <v>1040</v>
      </c>
      <c r="J4352" s="6" t="s">
        <v>418</v>
      </c>
      <c r="L4352" s="6">
        <v>2597.0</v>
      </c>
      <c r="M4352" s="6">
        <v>12.0</v>
      </c>
      <c r="N4352" s="6">
        <v>705.0</v>
      </c>
      <c r="O4352" s="6" t="s">
        <v>11192</v>
      </c>
      <c r="P4352" s="8" t="str">
        <f t="shared" si="1"/>
        <v/>
      </c>
      <c r="Q4352" s="8" t="str">
        <f t="shared" si="14"/>
        <v/>
      </c>
      <c r="R4352" s="8" t="str">
        <f>if(and(P4352&lt;&gt;"",Q4352&lt;&gt;"newexp",Q4352&lt;&gt;"nostart"),countifs(script_conform_dispatching!A:A,P4352,script_conform_dispatching!B:B,Q4352),"")</f>
        <v/>
      </c>
      <c r="S4352" s="8" t="str">
        <f t="shared" si="3"/>
        <v/>
      </c>
    </row>
    <row r="4353" hidden="1">
      <c r="A4353" s="6" t="s">
        <v>11193</v>
      </c>
      <c r="B4353" s="6" t="s">
        <v>202</v>
      </c>
      <c r="C4353" s="6" t="s">
        <v>407</v>
      </c>
      <c r="D4353" s="6">
        <v>3.0</v>
      </c>
      <c r="E4353" s="6" t="s">
        <v>445</v>
      </c>
      <c r="H4353" s="8" t="str">
        <f>VLOOKUP(C4353,agent_name_matching!A:B,2,false)</f>
        <v>--</v>
      </c>
      <c r="I4353" s="33"/>
      <c r="O4353" s="6" t="s">
        <v>11194</v>
      </c>
      <c r="P4353" s="8">
        <f t="shared" si="1"/>
        <v>3</v>
      </c>
      <c r="Q4353" s="8">
        <f t="shared" si="14"/>
        <v>4</v>
      </c>
      <c r="R4353" s="8">
        <f>if(and(P4353&lt;&gt;"",Q4353&lt;&gt;"newexp",Q4353&lt;&gt;"nostart"),countifs(script_conform_dispatching!A:A,P4353,script_conform_dispatching!B:B,Q4353),"")</f>
        <v>1</v>
      </c>
      <c r="S4353" s="8" t="str">
        <f t="shared" si="3"/>
        <v/>
      </c>
    </row>
    <row r="4354" hidden="1">
      <c r="A4354" s="6" t="s">
        <v>11195</v>
      </c>
      <c r="B4354" s="6" t="s">
        <v>202</v>
      </c>
      <c r="C4354" s="6" t="s">
        <v>1045</v>
      </c>
      <c r="F4354" s="6" t="s">
        <v>415</v>
      </c>
      <c r="G4354" s="6" t="s">
        <v>416</v>
      </c>
      <c r="H4354" s="8" t="str">
        <f>VLOOKUP(C4354,agent_name_matching!A:B,2,false)</f>
        <v>Dispatcher LLM</v>
      </c>
      <c r="I4354" s="32" t="s">
        <v>1165</v>
      </c>
      <c r="J4354" s="6" t="s">
        <v>418</v>
      </c>
      <c r="L4354" s="6">
        <v>4014.0</v>
      </c>
      <c r="M4354" s="6">
        <v>210.0</v>
      </c>
      <c r="N4354" s="6">
        <v>2649.0</v>
      </c>
      <c r="O4354" s="6" t="s">
        <v>11196</v>
      </c>
      <c r="P4354" s="8" t="str">
        <f t="shared" si="1"/>
        <v/>
      </c>
      <c r="Q4354" s="8" t="str">
        <f t="shared" si="14"/>
        <v/>
      </c>
      <c r="R4354" s="8" t="str">
        <f>if(and(P4354&lt;&gt;"",Q4354&lt;&gt;"newexp",Q4354&lt;&gt;"nostart"),countifs(script_conform_dispatching!A:A,P4354,script_conform_dispatching!B:B,Q4354),"")</f>
        <v/>
      </c>
      <c r="S4354" s="8" t="str">
        <f t="shared" si="3"/>
        <v/>
      </c>
    </row>
    <row r="4355" hidden="1">
      <c r="A4355" s="6" t="s">
        <v>11197</v>
      </c>
      <c r="B4355" s="6" t="s">
        <v>202</v>
      </c>
      <c r="C4355" s="6" t="s">
        <v>407</v>
      </c>
      <c r="D4355" s="6">
        <v>4.0</v>
      </c>
      <c r="E4355" s="6" t="s">
        <v>408</v>
      </c>
      <c r="H4355" s="8" t="str">
        <f>VLOOKUP(C4355,agent_name_matching!A:B,2,false)</f>
        <v>--</v>
      </c>
      <c r="I4355" s="33"/>
      <c r="O4355" s="6" t="s">
        <v>11198</v>
      </c>
      <c r="P4355" s="8" t="str">
        <f t="shared" si="1"/>
        <v/>
      </c>
      <c r="Q4355" s="8" t="str">
        <f t="shared" si="14"/>
        <v/>
      </c>
      <c r="R4355" s="8" t="str">
        <f>if(and(P4355&lt;&gt;"",Q4355&lt;&gt;"newexp",Q4355&lt;&gt;"nostart"),countifs(script_conform_dispatching!A:A,P4355,script_conform_dispatching!B:B,Q4355),"")</f>
        <v/>
      </c>
      <c r="S4355" s="8" t="str">
        <f t="shared" si="3"/>
        <v/>
      </c>
    </row>
    <row r="4356" hidden="1">
      <c r="A4356" s="6" t="s">
        <v>11199</v>
      </c>
      <c r="B4356" s="6" t="s">
        <v>202</v>
      </c>
      <c r="C4356" s="6" t="s">
        <v>1011</v>
      </c>
      <c r="F4356" s="6" t="s">
        <v>415</v>
      </c>
      <c r="G4356" s="6" t="s">
        <v>416</v>
      </c>
      <c r="H4356" s="8" t="str">
        <f>VLOOKUP(C4356,agent_name_matching!A:B,2,false)</f>
        <v>Dialog LLM</v>
      </c>
      <c r="I4356" s="32" t="s">
        <v>11200</v>
      </c>
      <c r="J4356" s="6" t="s">
        <v>418</v>
      </c>
      <c r="L4356" s="6">
        <v>5952.0</v>
      </c>
      <c r="M4356" s="6">
        <v>130.0</v>
      </c>
      <c r="N4356" s="6">
        <v>2241.0</v>
      </c>
      <c r="O4356" s="6" t="s">
        <v>11201</v>
      </c>
      <c r="P4356" s="8" t="str">
        <f t="shared" si="1"/>
        <v/>
      </c>
      <c r="Q4356" s="8" t="str">
        <f t="shared" si="14"/>
        <v/>
      </c>
      <c r="R4356" s="8" t="str">
        <f>if(and(P4356&lt;&gt;"",Q4356&lt;&gt;"newexp",Q4356&lt;&gt;"nostart"),countifs(script_conform_dispatching!A:A,P4356,script_conform_dispatching!B:B,Q4356),"")</f>
        <v/>
      </c>
      <c r="S4356" s="8" t="str">
        <f t="shared" si="3"/>
        <v/>
      </c>
    </row>
    <row r="4357" hidden="1">
      <c r="A4357" s="6" t="s">
        <v>11202</v>
      </c>
      <c r="B4357" s="6" t="s">
        <v>202</v>
      </c>
      <c r="C4357" s="6" t="s">
        <v>450</v>
      </c>
      <c r="F4357" s="6" t="s">
        <v>415</v>
      </c>
      <c r="G4357" s="6" t="s">
        <v>416</v>
      </c>
      <c r="H4357" s="8" t="str">
        <f>VLOOKUP(C4357,agent_name_matching!A:B,2,false)</f>
        <v>Validator LLM</v>
      </c>
      <c r="I4357" s="32" t="s">
        <v>11203</v>
      </c>
      <c r="J4357" s="6" t="s">
        <v>452</v>
      </c>
      <c r="L4357" s="6">
        <v>2555.0</v>
      </c>
      <c r="M4357" s="6">
        <v>41.0</v>
      </c>
      <c r="N4357" s="6">
        <v>1236.0</v>
      </c>
      <c r="O4357" s="6" t="s">
        <v>11204</v>
      </c>
      <c r="P4357" s="8" t="str">
        <f t="shared" si="1"/>
        <v/>
      </c>
      <c r="Q4357" s="8" t="str">
        <f t="shared" si="14"/>
        <v/>
      </c>
      <c r="R4357" s="8" t="str">
        <f>if(and(P4357&lt;&gt;"",Q4357&lt;&gt;"newexp",Q4357&lt;&gt;"nostart"),countifs(script_conform_dispatching!A:A,P4357,script_conform_dispatching!B:B,Q4357),"")</f>
        <v/>
      </c>
      <c r="S4357" s="8" t="str">
        <f t="shared" si="3"/>
        <v/>
      </c>
    </row>
    <row r="4358" hidden="1">
      <c r="A4358" s="6" t="s">
        <v>11205</v>
      </c>
      <c r="B4358" s="6" t="s">
        <v>202</v>
      </c>
      <c r="C4358" s="6" t="s">
        <v>37</v>
      </c>
      <c r="F4358" s="6" t="s">
        <v>415</v>
      </c>
      <c r="G4358" s="6" t="s">
        <v>416</v>
      </c>
      <c r="H4358" s="8" t="str">
        <f>VLOOKUP(C4358,agent_name_matching!A:B,2,false)</f>
        <v>Patient LLM</v>
      </c>
      <c r="I4358" s="32" t="s">
        <v>11206</v>
      </c>
      <c r="J4358" s="6" t="s">
        <v>418</v>
      </c>
      <c r="K4358" s="6">
        <v>1.0</v>
      </c>
      <c r="L4358" s="6">
        <v>2262.0</v>
      </c>
      <c r="M4358" s="6">
        <v>54.0</v>
      </c>
      <c r="N4358" s="6">
        <v>1292.0</v>
      </c>
      <c r="O4358" s="6" t="s">
        <v>11207</v>
      </c>
      <c r="P4358" s="8" t="str">
        <f t="shared" si="1"/>
        <v/>
      </c>
      <c r="Q4358" s="8" t="str">
        <f t="shared" si="14"/>
        <v/>
      </c>
      <c r="R4358" s="8" t="str">
        <f>if(and(P4358&lt;&gt;"",Q4358&lt;&gt;"newexp",Q4358&lt;&gt;"nostart"),countifs(script_conform_dispatching!A:A,P4358,script_conform_dispatching!B:B,Q4358),"")</f>
        <v/>
      </c>
      <c r="S4358" s="8" t="str">
        <f t="shared" si="3"/>
        <v/>
      </c>
    </row>
    <row r="4359" hidden="1">
      <c r="A4359" s="6" t="s">
        <v>11208</v>
      </c>
      <c r="B4359" s="6" t="s">
        <v>202</v>
      </c>
      <c r="C4359" s="6" t="s">
        <v>411</v>
      </c>
      <c r="H4359" s="8" t="str">
        <f>VLOOKUP(C4359,agent_name_matching!A:B,2,false)</f>
        <v>System</v>
      </c>
      <c r="I4359" s="33"/>
      <c r="O4359" s="6" t="s">
        <v>11209</v>
      </c>
      <c r="P4359" s="8" t="str">
        <f t="shared" si="1"/>
        <v/>
      </c>
      <c r="Q4359" s="8" t="str">
        <f t="shared" si="14"/>
        <v/>
      </c>
      <c r="R4359" s="8" t="str">
        <f>if(and(P4359&lt;&gt;"",Q4359&lt;&gt;"newexp",Q4359&lt;&gt;"nostart"),countifs(script_conform_dispatching!A:A,P4359,script_conform_dispatching!B:B,Q4359),"")</f>
        <v/>
      </c>
      <c r="S4359" s="8" t="str">
        <f t="shared" si="3"/>
        <v/>
      </c>
    </row>
    <row r="4360" hidden="1">
      <c r="A4360" s="6" t="s">
        <v>11210</v>
      </c>
      <c r="B4360" s="6" t="s">
        <v>202</v>
      </c>
      <c r="C4360" s="6" t="s">
        <v>1007</v>
      </c>
      <c r="F4360" s="6" t="s">
        <v>415</v>
      </c>
      <c r="G4360" s="6" t="s">
        <v>416</v>
      </c>
      <c r="H4360" s="8" t="str">
        <f>VLOOKUP(C4360,agent_name_matching!A:B,2,false)</f>
        <v>Assessor LLM</v>
      </c>
      <c r="I4360" s="32" t="s">
        <v>1008</v>
      </c>
      <c r="J4360" s="6" t="s">
        <v>418</v>
      </c>
      <c r="L4360" s="6">
        <v>2741.0</v>
      </c>
      <c r="M4360" s="6">
        <v>14.0</v>
      </c>
      <c r="N4360" s="6">
        <v>809.0</v>
      </c>
      <c r="O4360" s="6" t="s">
        <v>11211</v>
      </c>
      <c r="P4360" s="8" t="str">
        <f t="shared" si="1"/>
        <v/>
      </c>
      <c r="Q4360" s="8" t="str">
        <f t="shared" si="14"/>
        <v/>
      </c>
      <c r="R4360" s="8" t="str">
        <f>if(and(P4360&lt;&gt;"",Q4360&lt;&gt;"newexp",Q4360&lt;&gt;"nostart"),countifs(script_conform_dispatching!A:A,P4360,script_conform_dispatching!B:B,Q4360),"")</f>
        <v/>
      </c>
      <c r="S4360" s="8" t="str">
        <f t="shared" si="3"/>
        <v/>
      </c>
    </row>
    <row r="4361" hidden="1">
      <c r="A4361" s="6" t="s">
        <v>11212</v>
      </c>
      <c r="B4361" s="6" t="s">
        <v>202</v>
      </c>
      <c r="C4361" s="6" t="s">
        <v>1011</v>
      </c>
      <c r="F4361" s="6" t="s">
        <v>415</v>
      </c>
      <c r="G4361" s="6" t="s">
        <v>416</v>
      </c>
      <c r="H4361" s="8" t="str">
        <f>VLOOKUP(C4361,agent_name_matching!A:B,2,false)</f>
        <v>Dialog LLM</v>
      </c>
      <c r="I4361" s="32" t="s">
        <v>11213</v>
      </c>
      <c r="J4361" s="6" t="s">
        <v>418</v>
      </c>
      <c r="L4361" s="6">
        <v>6388.0</v>
      </c>
      <c r="M4361" s="6">
        <v>57.0</v>
      </c>
      <c r="N4361" s="6">
        <v>1307.0</v>
      </c>
      <c r="O4361" s="6" t="s">
        <v>11214</v>
      </c>
      <c r="P4361" s="8" t="str">
        <f t="shared" si="1"/>
        <v/>
      </c>
      <c r="Q4361" s="8" t="str">
        <f t="shared" si="14"/>
        <v/>
      </c>
      <c r="R4361" s="8" t="str">
        <f>if(and(P4361&lt;&gt;"",Q4361&lt;&gt;"newexp",Q4361&lt;&gt;"nostart"),countifs(script_conform_dispatching!A:A,P4361,script_conform_dispatching!B:B,Q4361),"")</f>
        <v/>
      </c>
      <c r="S4361" s="8" t="str">
        <f t="shared" si="3"/>
        <v/>
      </c>
    </row>
    <row r="4362" hidden="1">
      <c r="A4362" s="6" t="s">
        <v>11215</v>
      </c>
      <c r="B4362" s="6" t="s">
        <v>202</v>
      </c>
      <c r="C4362" s="6" t="s">
        <v>37</v>
      </c>
      <c r="F4362" s="6" t="s">
        <v>415</v>
      </c>
      <c r="G4362" s="6" t="s">
        <v>416</v>
      </c>
      <c r="H4362" s="8" t="str">
        <f>VLOOKUP(C4362,agent_name_matching!A:B,2,false)</f>
        <v>Patient LLM</v>
      </c>
      <c r="I4362" s="32" t="s">
        <v>11216</v>
      </c>
      <c r="J4362" s="6" t="s">
        <v>418</v>
      </c>
      <c r="K4362" s="6">
        <v>1.0</v>
      </c>
      <c r="L4362" s="6">
        <v>2381.0</v>
      </c>
      <c r="M4362" s="6">
        <v>80.0</v>
      </c>
      <c r="N4362" s="6">
        <v>1839.0</v>
      </c>
      <c r="O4362" s="6" t="s">
        <v>11217</v>
      </c>
      <c r="P4362" s="8" t="str">
        <f t="shared" si="1"/>
        <v/>
      </c>
      <c r="Q4362" s="8" t="str">
        <f t="shared" si="14"/>
        <v/>
      </c>
      <c r="R4362" s="8" t="str">
        <f>if(and(P4362&lt;&gt;"",Q4362&lt;&gt;"newexp",Q4362&lt;&gt;"nostart"),countifs(script_conform_dispatching!A:A,P4362,script_conform_dispatching!B:B,Q4362),"")</f>
        <v/>
      </c>
      <c r="S4362" s="8" t="str">
        <f t="shared" si="3"/>
        <v/>
      </c>
    </row>
    <row r="4363" hidden="1">
      <c r="A4363" s="6" t="s">
        <v>11218</v>
      </c>
      <c r="B4363" s="6" t="s">
        <v>202</v>
      </c>
      <c r="C4363" s="6" t="s">
        <v>411</v>
      </c>
      <c r="H4363" s="8" t="str">
        <f>VLOOKUP(C4363,agent_name_matching!A:B,2,false)</f>
        <v>System</v>
      </c>
      <c r="I4363" s="33"/>
      <c r="O4363" s="6" t="s">
        <v>11219</v>
      </c>
      <c r="P4363" s="8" t="str">
        <f t="shared" si="1"/>
        <v/>
      </c>
      <c r="Q4363" s="8" t="str">
        <f t="shared" si="14"/>
        <v/>
      </c>
      <c r="R4363" s="8" t="str">
        <f>if(and(P4363&lt;&gt;"",Q4363&lt;&gt;"newexp",Q4363&lt;&gt;"nostart"),countifs(script_conform_dispatching!A:A,P4363,script_conform_dispatching!B:B,Q4363),"")</f>
        <v/>
      </c>
      <c r="S4363" s="8" t="str">
        <f t="shared" si="3"/>
        <v/>
      </c>
    </row>
    <row r="4364" hidden="1">
      <c r="A4364" s="6" t="s">
        <v>11220</v>
      </c>
      <c r="B4364" s="6" t="s">
        <v>202</v>
      </c>
      <c r="C4364" s="6" t="s">
        <v>1007</v>
      </c>
      <c r="F4364" s="6" t="s">
        <v>415</v>
      </c>
      <c r="G4364" s="6" t="s">
        <v>416</v>
      </c>
      <c r="H4364" s="8" t="str">
        <f>VLOOKUP(C4364,agent_name_matching!A:B,2,false)</f>
        <v>Assessor LLM</v>
      </c>
      <c r="I4364" s="32" t="s">
        <v>1008</v>
      </c>
      <c r="J4364" s="6" t="s">
        <v>418</v>
      </c>
      <c r="L4364" s="6">
        <v>2884.0</v>
      </c>
      <c r="M4364" s="6">
        <v>14.0</v>
      </c>
      <c r="N4364" s="6">
        <v>686.0</v>
      </c>
      <c r="O4364" s="6" t="s">
        <v>11221</v>
      </c>
      <c r="P4364" s="8" t="str">
        <f t="shared" si="1"/>
        <v/>
      </c>
      <c r="Q4364" s="8" t="str">
        <f t="shared" si="14"/>
        <v/>
      </c>
      <c r="R4364" s="8" t="str">
        <f>if(and(P4364&lt;&gt;"",Q4364&lt;&gt;"newexp",Q4364&lt;&gt;"nostart"),countifs(script_conform_dispatching!A:A,P4364,script_conform_dispatching!B:B,Q4364),"")</f>
        <v/>
      </c>
      <c r="S4364" s="8" t="str">
        <f t="shared" si="3"/>
        <v/>
      </c>
    </row>
    <row r="4365" hidden="1">
      <c r="A4365" s="6" t="s">
        <v>11222</v>
      </c>
      <c r="B4365" s="6" t="s">
        <v>202</v>
      </c>
      <c r="C4365" s="6" t="s">
        <v>1011</v>
      </c>
      <c r="F4365" s="6" t="s">
        <v>415</v>
      </c>
      <c r="G4365" s="6" t="s">
        <v>416</v>
      </c>
      <c r="H4365" s="8" t="str">
        <f>VLOOKUP(C4365,agent_name_matching!A:B,2,false)</f>
        <v>Dialog LLM</v>
      </c>
      <c r="I4365" s="32" t="s">
        <v>11223</v>
      </c>
      <c r="J4365" s="6" t="s">
        <v>418</v>
      </c>
      <c r="L4365" s="6">
        <v>6777.0</v>
      </c>
      <c r="M4365" s="6">
        <v>68.0</v>
      </c>
      <c r="N4365" s="6">
        <v>2038.0</v>
      </c>
      <c r="O4365" s="6" t="s">
        <v>11224</v>
      </c>
      <c r="P4365" s="8" t="str">
        <f t="shared" si="1"/>
        <v/>
      </c>
      <c r="Q4365" s="8" t="str">
        <f t="shared" si="14"/>
        <v/>
      </c>
      <c r="R4365" s="8" t="str">
        <f>if(and(P4365&lt;&gt;"",Q4365&lt;&gt;"newexp",Q4365&lt;&gt;"nostart"),countifs(script_conform_dispatching!A:A,P4365,script_conform_dispatching!B:B,Q4365),"")</f>
        <v/>
      </c>
      <c r="S4365" s="8" t="str">
        <f t="shared" si="3"/>
        <v/>
      </c>
    </row>
    <row r="4366" hidden="1">
      <c r="A4366" s="6" t="s">
        <v>11225</v>
      </c>
      <c r="B4366" s="6" t="s">
        <v>202</v>
      </c>
      <c r="C4366" s="6" t="s">
        <v>37</v>
      </c>
      <c r="F4366" s="6" t="s">
        <v>415</v>
      </c>
      <c r="G4366" s="6" t="s">
        <v>416</v>
      </c>
      <c r="H4366" s="8" t="str">
        <f>VLOOKUP(C4366,agent_name_matching!A:B,2,false)</f>
        <v>Patient LLM</v>
      </c>
      <c r="I4366" s="32" t="s">
        <v>11226</v>
      </c>
      <c r="J4366" s="6" t="s">
        <v>418</v>
      </c>
      <c r="K4366" s="6">
        <v>1.0</v>
      </c>
      <c r="L4366" s="6">
        <v>2537.0</v>
      </c>
      <c r="M4366" s="6">
        <v>121.0</v>
      </c>
      <c r="N4366" s="6">
        <v>1929.0</v>
      </c>
      <c r="O4366" s="6" t="s">
        <v>11227</v>
      </c>
      <c r="P4366" s="8" t="str">
        <f t="shared" si="1"/>
        <v/>
      </c>
      <c r="Q4366" s="8" t="str">
        <f t="shared" si="14"/>
        <v/>
      </c>
      <c r="R4366" s="8" t="str">
        <f>if(and(P4366&lt;&gt;"",Q4366&lt;&gt;"newexp",Q4366&lt;&gt;"nostart"),countifs(script_conform_dispatching!A:A,P4366,script_conform_dispatching!B:B,Q4366),"")</f>
        <v/>
      </c>
      <c r="S4366" s="8" t="str">
        <f t="shared" si="3"/>
        <v/>
      </c>
    </row>
    <row r="4367" hidden="1">
      <c r="A4367" s="6" t="s">
        <v>11228</v>
      </c>
      <c r="B4367" s="6" t="s">
        <v>202</v>
      </c>
      <c r="C4367" s="6" t="s">
        <v>411</v>
      </c>
      <c r="H4367" s="8" t="str">
        <f>VLOOKUP(C4367,agent_name_matching!A:B,2,false)</f>
        <v>System</v>
      </c>
      <c r="I4367" s="33"/>
      <c r="O4367" s="6" t="s">
        <v>11229</v>
      </c>
      <c r="P4367" s="8" t="str">
        <f t="shared" si="1"/>
        <v/>
      </c>
      <c r="Q4367" s="8" t="str">
        <f t="shared" si="14"/>
        <v/>
      </c>
      <c r="R4367" s="8" t="str">
        <f>if(and(P4367&lt;&gt;"",Q4367&lt;&gt;"newexp",Q4367&lt;&gt;"nostart"),countifs(script_conform_dispatching!A:A,P4367,script_conform_dispatching!B:B,Q4367),"")</f>
        <v/>
      </c>
      <c r="S4367" s="8" t="str">
        <f t="shared" si="3"/>
        <v/>
      </c>
    </row>
    <row r="4368" hidden="1">
      <c r="A4368" s="6" t="s">
        <v>11230</v>
      </c>
      <c r="B4368" s="6" t="s">
        <v>202</v>
      </c>
      <c r="C4368" s="6" t="s">
        <v>1007</v>
      </c>
      <c r="F4368" s="6" t="s">
        <v>415</v>
      </c>
      <c r="G4368" s="6" t="s">
        <v>416</v>
      </c>
      <c r="H4368" s="8" t="str">
        <f>VLOOKUP(C4368,agent_name_matching!A:B,2,false)</f>
        <v>Assessor LLM</v>
      </c>
      <c r="I4368" s="32" t="s">
        <v>1008</v>
      </c>
      <c r="J4368" s="6" t="s">
        <v>418</v>
      </c>
      <c r="L4368" s="6">
        <v>3079.0</v>
      </c>
      <c r="M4368" s="6">
        <v>14.0</v>
      </c>
      <c r="N4368" s="6">
        <v>704.0</v>
      </c>
      <c r="O4368" s="6" t="s">
        <v>11231</v>
      </c>
      <c r="P4368" s="8" t="str">
        <f t="shared" si="1"/>
        <v/>
      </c>
      <c r="Q4368" s="8" t="str">
        <f t="shared" si="14"/>
        <v/>
      </c>
      <c r="R4368" s="8" t="str">
        <f>if(and(P4368&lt;&gt;"",Q4368&lt;&gt;"newexp",Q4368&lt;&gt;"nostart"),countifs(script_conform_dispatching!A:A,P4368,script_conform_dispatching!B:B,Q4368),"")</f>
        <v/>
      </c>
      <c r="S4368" s="8" t="str">
        <f t="shared" si="3"/>
        <v/>
      </c>
    </row>
    <row r="4369" hidden="1">
      <c r="A4369" s="6" t="s">
        <v>11232</v>
      </c>
      <c r="B4369" s="6" t="s">
        <v>202</v>
      </c>
      <c r="C4369" s="6" t="s">
        <v>1011</v>
      </c>
      <c r="F4369" s="6" t="s">
        <v>415</v>
      </c>
      <c r="G4369" s="6" t="s">
        <v>416</v>
      </c>
      <c r="H4369" s="8" t="str">
        <f>VLOOKUP(C4369,agent_name_matching!A:B,2,false)</f>
        <v>Dialog LLM</v>
      </c>
      <c r="I4369" s="32" t="s">
        <v>11233</v>
      </c>
      <c r="J4369" s="6" t="s">
        <v>418</v>
      </c>
      <c r="L4369" s="6">
        <v>7218.0</v>
      </c>
      <c r="M4369" s="6">
        <v>112.0</v>
      </c>
      <c r="N4369" s="6">
        <v>2121.0</v>
      </c>
      <c r="O4369" s="6" t="s">
        <v>11234</v>
      </c>
      <c r="P4369" s="8" t="str">
        <f t="shared" si="1"/>
        <v/>
      </c>
      <c r="Q4369" s="8" t="str">
        <f t="shared" si="14"/>
        <v/>
      </c>
      <c r="R4369" s="8" t="str">
        <f>if(and(P4369&lt;&gt;"",Q4369&lt;&gt;"newexp",Q4369&lt;&gt;"nostart"),countifs(script_conform_dispatching!A:A,P4369,script_conform_dispatching!B:B,Q4369),"")</f>
        <v/>
      </c>
      <c r="S4369" s="8" t="str">
        <f t="shared" si="3"/>
        <v/>
      </c>
    </row>
    <row r="4370" hidden="1">
      <c r="A4370" s="6" t="s">
        <v>11235</v>
      </c>
      <c r="B4370" s="6" t="s">
        <v>202</v>
      </c>
      <c r="C4370" s="6" t="s">
        <v>37</v>
      </c>
      <c r="F4370" s="6" t="s">
        <v>415</v>
      </c>
      <c r="G4370" s="6" t="s">
        <v>416</v>
      </c>
      <c r="H4370" s="8" t="str">
        <f>VLOOKUP(C4370,agent_name_matching!A:B,2,false)</f>
        <v>Patient LLM</v>
      </c>
      <c r="I4370" s="32" t="s">
        <v>11236</v>
      </c>
      <c r="J4370" s="6" t="s">
        <v>418</v>
      </c>
      <c r="K4370" s="6">
        <v>1.0</v>
      </c>
      <c r="L4370" s="6">
        <v>2778.0</v>
      </c>
      <c r="M4370" s="6">
        <v>53.0</v>
      </c>
      <c r="N4370" s="6">
        <v>1211.0</v>
      </c>
      <c r="O4370" s="6" t="s">
        <v>11237</v>
      </c>
      <c r="P4370" s="8" t="str">
        <f t="shared" si="1"/>
        <v/>
      </c>
      <c r="Q4370" s="8" t="str">
        <f t="shared" si="14"/>
        <v/>
      </c>
      <c r="R4370" s="8" t="str">
        <f>if(and(P4370&lt;&gt;"",Q4370&lt;&gt;"newexp",Q4370&lt;&gt;"nostart"),countifs(script_conform_dispatching!A:A,P4370,script_conform_dispatching!B:B,Q4370),"")</f>
        <v/>
      </c>
      <c r="S4370" s="8" t="str">
        <f t="shared" si="3"/>
        <v/>
      </c>
    </row>
    <row r="4371" hidden="1">
      <c r="A4371" s="6" t="s">
        <v>11238</v>
      </c>
      <c r="B4371" s="6" t="s">
        <v>202</v>
      </c>
      <c r="C4371" s="6" t="s">
        <v>411</v>
      </c>
      <c r="H4371" s="8" t="str">
        <f>VLOOKUP(C4371,agent_name_matching!A:B,2,false)</f>
        <v>System</v>
      </c>
      <c r="I4371" s="33"/>
      <c r="O4371" s="6" t="s">
        <v>11239</v>
      </c>
      <c r="P4371" s="8" t="str">
        <f t="shared" si="1"/>
        <v/>
      </c>
      <c r="Q4371" s="8" t="str">
        <f t="shared" si="14"/>
        <v/>
      </c>
      <c r="R4371" s="8" t="str">
        <f>if(and(P4371&lt;&gt;"",Q4371&lt;&gt;"newexp",Q4371&lt;&gt;"nostart"),countifs(script_conform_dispatching!A:A,P4371,script_conform_dispatching!B:B,Q4371),"")</f>
        <v/>
      </c>
      <c r="S4371" s="8" t="str">
        <f t="shared" si="3"/>
        <v/>
      </c>
    </row>
    <row r="4372" hidden="1">
      <c r="A4372" s="6" t="s">
        <v>11240</v>
      </c>
      <c r="B4372" s="6" t="s">
        <v>202</v>
      </c>
      <c r="C4372" s="6" t="s">
        <v>1007</v>
      </c>
      <c r="F4372" s="6" t="s">
        <v>415</v>
      </c>
      <c r="G4372" s="6" t="s">
        <v>416</v>
      </c>
      <c r="H4372" s="8" t="str">
        <f>VLOOKUP(C4372,agent_name_matching!A:B,2,false)</f>
        <v>Assessor LLM</v>
      </c>
      <c r="I4372" s="32" t="s">
        <v>1008</v>
      </c>
      <c r="J4372" s="6" t="s">
        <v>418</v>
      </c>
      <c r="L4372" s="6">
        <v>3250.0</v>
      </c>
      <c r="M4372" s="6">
        <v>14.0</v>
      </c>
      <c r="N4372" s="6">
        <v>783.0</v>
      </c>
      <c r="O4372" s="6" t="s">
        <v>11241</v>
      </c>
      <c r="P4372" s="8" t="str">
        <f t="shared" si="1"/>
        <v/>
      </c>
      <c r="Q4372" s="8" t="str">
        <f t="shared" si="14"/>
        <v/>
      </c>
      <c r="R4372" s="8" t="str">
        <f>if(and(P4372&lt;&gt;"",Q4372&lt;&gt;"newexp",Q4372&lt;&gt;"nostart"),countifs(script_conform_dispatching!A:A,P4372,script_conform_dispatching!B:B,Q4372),"")</f>
        <v/>
      </c>
      <c r="S4372" s="8" t="str">
        <f t="shared" si="3"/>
        <v/>
      </c>
    </row>
    <row r="4373" hidden="1">
      <c r="A4373" s="6" t="s">
        <v>11242</v>
      </c>
      <c r="B4373" s="6" t="s">
        <v>202</v>
      </c>
      <c r="C4373" s="6" t="s">
        <v>1011</v>
      </c>
      <c r="F4373" s="6" t="s">
        <v>415</v>
      </c>
      <c r="G4373" s="6" t="s">
        <v>416</v>
      </c>
      <c r="H4373" s="8" t="str">
        <f>VLOOKUP(C4373,agent_name_matching!A:B,2,false)</f>
        <v>Dialog LLM</v>
      </c>
      <c r="I4373" s="32" t="s">
        <v>11243</v>
      </c>
      <c r="J4373" s="6" t="s">
        <v>418</v>
      </c>
      <c r="L4373" s="6">
        <v>7635.0</v>
      </c>
      <c r="M4373" s="6">
        <v>306.0</v>
      </c>
      <c r="N4373" s="6">
        <v>3973.0</v>
      </c>
      <c r="O4373" s="6" t="s">
        <v>11244</v>
      </c>
      <c r="P4373" s="8" t="str">
        <f t="shared" si="1"/>
        <v/>
      </c>
      <c r="Q4373" s="8" t="str">
        <f t="shared" si="14"/>
        <v/>
      </c>
      <c r="R4373" s="8" t="str">
        <f>if(and(P4373&lt;&gt;"",Q4373&lt;&gt;"newexp",Q4373&lt;&gt;"nostart"),countifs(script_conform_dispatching!A:A,P4373,script_conform_dispatching!B:B,Q4373),"")</f>
        <v/>
      </c>
      <c r="S4373" s="8" t="str">
        <f t="shared" si="3"/>
        <v/>
      </c>
    </row>
    <row r="4374" hidden="1">
      <c r="A4374" s="6" t="s">
        <v>11245</v>
      </c>
      <c r="B4374" s="6" t="s">
        <v>202</v>
      </c>
      <c r="C4374" s="6" t="s">
        <v>37</v>
      </c>
      <c r="F4374" s="6" t="s">
        <v>415</v>
      </c>
      <c r="G4374" s="6" t="s">
        <v>416</v>
      </c>
      <c r="H4374" s="8" t="str">
        <f>VLOOKUP(C4374,agent_name_matching!A:B,2,false)</f>
        <v>Patient LLM</v>
      </c>
      <c r="I4374" s="32" t="s">
        <v>11246</v>
      </c>
      <c r="J4374" s="6" t="s">
        <v>418</v>
      </c>
      <c r="K4374" s="6">
        <v>1.0</v>
      </c>
      <c r="L4374" s="6">
        <v>3145.0</v>
      </c>
      <c r="M4374" s="6">
        <v>59.0</v>
      </c>
      <c r="N4374" s="6">
        <v>1628.0</v>
      </c>
      <c r="O4374" s="6" t="s">
        <v>11247</v>
      </c>
      <c r="P4374" s="8" t="str">
        <f t="shared" si="1"/>
        <v/>
      </c>
      <c r="Q4374" s="8" t="str">
        <f t="shared" si="14"/>
        <v/>
      </c>
      <c r="R4374" s="8" t="str">
        <f>if(and(P4374&lt;&gt;"",Q4374&lt;&gt;"newexp",Q4374&lt;&gt;"nostart"),countifs(script_conform_dispatching!A:A,P4374,script_conform_dispatching!B:B,Q4374),"")</f>
        <v/>
      </c>
      <c r="S4374" s="8" t="str">
        <f t="shared" si="3"/>
        <v/>
      </c>
    </row>
    <row r="4375" hidden="1">
      <c r="A4375" s="6" t="s">
        <v>11248</v>
      </c>
      <c r="B4375" s="6" t="s">
        <v>202</v>
      </c>
      <c r="C4375" s="6" t="s">
        <v>411</v>
      </c>
      <c r="H4375" s="8" t="str">
        <f>VLOOKUP(C4375,agent_name_matching!A:B,2,false)</f>
        <v>System</v>
      </c>
      <c r="I4375" s="33"/>
      <c r="O4375" s="6" t="s">
        <v>11249</v>
      </c>
      <c r="P4375" s="8" t="str">
        <f t="shared" si="1"/>
        <v/>
      </c>
      <c r="Q4375" s="8" t="str">
        <f t="shared" si="14"/>
        <v/>
      </c>
      <c r="R4375" s="8" t="str">
        <f>if(and(P4375&lt;&gt;"",Q4375&lt;&gt;"newexp",Q4375&lt;&gt;"nostart"),countifs(script_conform_dispatching!A:A,P4375,script_conform_dispatching!B:B,Q4375),"")</f>
        <v/>
      </c>
      <c r="S4375" s="8" t="str">
        <f t="shared" si="3"/>
        <v/>
      </c>
    </row>
    <row r="4376" hidden="1">
      <c r="A4376" s="6" t="s">
        <v>11250</v>
      </c>
      <c r="B4376" s="6" t="s">
        <v>202</v>
      </c>
      <c r="C4376" s="6" t="s">
        <v>1007</v>
      </c>
      <c r="F4376" s="6" t="s">
        <v>415</v>
      </c>
      <c r="G4376" s="6" t="s">
        <v>416</v>
      </c>
      <c r="H4376" s="8" t="str">
        <f>VLOOKUP(C4376,agent_name_matching!A:B,2,false)</f>
        <v>Assessor LLM</v>
      </c>
      <c r="I4376" s="32" t="s">
        <v>1008</v>
      </c>
      <c r="J4376" s="6" t="s">
        <v>418</v>
      </c>
      <c r="L4376" s="6">
        <v>3621.0</v>
      </c>
      <c r="M4376" s="6">
        <v>14.0</v>
      </c>
      <c r="N4376" s="6">
        <v>870.0</v>
      </c>
      <c r="O4376" s="6" t="s">
        <v>11251</v>
      </c>
      <c r="P4376" s="8" t="str">
        <f t="shared" si="1"/>
        <v/>
      </c>
      <c r="Q4376" s="8" t="str">
        <f t="shared" si="14"/>
        <v/>
      </c>
      <c r="R4376" s="8" t="str">
        <f>if(and(P4376&lt;&gt;"",Q4376&lt;&gt;"newexp",Q4376&lt;&gt;"nostart"),countifs(script_conform_dispatching!A:A,P4376,script_conform_dispatching!B:B,Q4376),"")</f>
        <v/>
      </c>
      <c r="S4376" s="8" t="str">
        <f t="shared" si="3"/>
        <v/>
      </c>
    </row>
    <row r="4377" hidden="1">
      <c r="A4377" s="6" t="s">
        <v>11252</v>
      </c>
      <c r="B4377" s="6" t="s">
        <v>202</v>
      </c>
      <c r="C4377" s="6" t="s">
        <v>1011</v>
      </c>
      <c r="F4377" s="6" t="s">
        <v>415</v>
      </c>
      <c r="G4377" s="6" t="s">
        <v>416</v>
      </c>
      <c r="H4377" s="8" t="str">
        <f>VLOOKUP(C4377,agent_name_matching!A:B,2,false)</f>
        <v>Dialog LLM</v>
      </c>
      <c r="I4377" s="32" t="s">
        <v>11253</v>
      </c>
      <c r="J4377" s="6" t="s">
        <v>418</v>
      </c>
      <c r="L4377" s="6">
        <v>8252.0</v>
      </c>
      <c r="M4377" s="6">
        <v>393.0</v>
      </c>
      <c r="N4377" s="6">
        <v>5755.0</v>
      </c>
      <c r="O4377" s="6" t="s">
        <v>11254</v>
      </c>
      <c r="P4377" s="8" t="str">
        <f t="shared" si="1"/>
        <v/>
      </c>
      <c r="Q4377" s="8" t="str">
        <f t="shared" si="14"/>
        <v/>
      </c>
      <c r="R4377" s="8" t="str">
        <f>if(and(P4377&lt;&gt;"",Q4377&lt;&gt;"newexp",Q4377&lt;&gt;"nostart"),countifs(script_conform_dispatching!A:A,P4377,script_conform_dispatching!B:B,Q4377),"")</f>
        <v/>
      </c>
      <c r="S4377" s="8" t="str">
        <f t="shared" si="3"/>
        <v/>
      </c>
    </row>
    <row r="4378" hidden="1">
      <c r="A4378" s="6" t="s">
        <v>11255</v>
      </c>
      <c r="B4378" s="6" t="s">
        <v>202</v>
      </c>
      <c r="C4378" s="6" t="s">
        <v>37</v>
      </c>
      <c r="F4378" s="6" t="s">
        <v>415</v>
      </c>
      <c r="G4378" s="6" t="s">
        <v>416</v>
      </c>
      <c r="H4378" s="8" t="str">
        <f>VLOOKUP(C4378,agent_name_matching!A:B,2,false)</f>
        <v>Patient LLM</v>
      </c>
      <c r="I4378" s="32" t="s">
        <v>11256</v>
      </c>
      <c r="J4378" s="6" t="s">
        <v>418</v>
      </c>
      <c r="K4378" s="6">
        <v>1.0</v>
      </c>
      <c r="L4378" s="6">
        <v>3605.0</v>
      </c>
      <c r="M4378" s="6">
        <v>82.0</v>
      </c>
      <c r="N4378" s="6">
        <v>1414.0</v>
      </c>
      <c r="O4378" s="6" t="s">
        <v>11257</v>
      </c>
      <c r="P4378" s="8" t="str">
        <f t="shared" si="1"/>
        <v/>
      </c>
      <c r="Q4378" s="8" t="str">
        <f t="shared" si="14"/>
        <v/>
      </c>
      <c r="R4378" s="8" t="str">
        <f>if(and(P4378&lt;&gt;"",Q4378&lt;&gt;"newexp",Q4378&lt;&gt;"nostart"),countifs(script_conform_dispatching!A:A,P4378,script_conform_dispatching!B:B,Q4378),"")</f>
        <v/>
      </c>
      <c r="S4378" s="8" t="str">
        <f t="shared" si="3"/>
        <v/>
      </c>
    </row>
    <row r="4379" hidden="1">
      <c r="A4379" s="6" t="s">
        <v>11258</v>
      </c>
      <c r="B4379" s="6" t="s">
        <v>202</v>
      </c>
      <c r="C4379" s="6" t="s">
        <v>411</v>
      </c>
      <c r="H4379" s="8" t="str">
        <f>VLOOKUP(C4379,agent_name_matching!A:B,2,false)</f>
        <v>System</v>
      </c>
      <c r="I4379" s="33"/>
      <c r="O4379" s="6" t="s">
        <v>11259</v>
      </c>
      <c r="P4379" s="8" t="str">
        <f t="shared" si="1"/>
        <v/>
      </c>
      <c r="Q4379" s="8" t="str">
        <f t="shared" si="14"/>
        <v/>
      </c>
      <c r="R4379" s="8" t="str">
        <f>if(and(P4379&lt;&gt;"",Q4379&lt;&gt;"newexp",Q4379&lt;&gt;"nostart"),countifs(script_conform_dispatching!A:A,P4379,script_conform_dispatching!B:B,Q4379),"")</f>
        <v/>
      </c>
      <c r="S4379" s="8" t="str">
        <f t="shared" si="3"/>
        <v/>
      </c>
    </row>
    <row r="4380" hidden="1">
      <c r="A4380" s="6" t="s">
        <v>11260</v>
      </c>
      <c r="B4380" s="6" t="s">
        <v>202</v>
      </c>
      <c r="C4380" s="6" t="s">
        <v>1007</v>
      </c>
      <c r="F4380" s="6" t="s">
        <v>415</v>
      </c>
      <c r="G4380" s="6" t="s">
        <v>416</v>
      </c>
      <c r="H4380" s="8" t="str">
        <f>VLOOKUP(C4380,agent_name_matching!A:B,2,false)</f>
        <v>Assessor LLM</v>
      </c>
      <c r="I4380" s="32" t="s">
        <v>1008</v>
      </c>
      <c r="J4380" s="6" t="s">
        <v>418</v>
      </c>
      <c r="L4380" s="6">
        <v>4102.0</v>
      </c>
      <c r="M4380" s="6">
        <v>14.0</v>
      </c>
      <c r="N4380" s="6">
        <v>782.0</v>
      </c>
      <c r="O4380" s="6" t="s">
        <v>11261</v>
      </c>
      <c r="P4380" s="8" t="str">
        <f t="shared" si="1"/>
        <v/>
      </c>
      <c r="Q4380" s="8" t="str">
        <f t="shared" si="14"/>
        <v/>
      </c>
      <c r="R4380" s="8" t="str">
        <f>if(and(P4380&lt;&gt;"",Q4380&lt;&gt;"newexp",Q4380&lt;&gt;"nostart"),countifs(script_conform_dispatching!A:A,P4380,script_conform_dispatching!B:B,Q4380),"")</f>
        <v/>
      </c>
      <c r="S4380" s="8" t="str">
        <f t="shared" si="3"/>
        <v/>
      </c>
    </row>
    <row r="4381" hidden="1">
      <c r="A4381" s="6" t="s">
        <v>11262</v>
      </c>
      <c r="B4381" s="6" t="s">
        <v>202</v>
      </c>
      <c r="C4381" s="6" t="s">
        <v>1011</v>
      </c>
      <c r="F4381" s="6" t="s">
        <v>415</v>
      </c>
      <c r="G4381" s="6" t="s">
        <v>416</v>
      </c>
      <c r="H4381" s="8" t="str">
        <f>VLOOKUP(C4381,agent_name_matching!A:B,2,false)</f>
        <v>Dialog LLM</v>
      </c>
      <c r="I4381" s="32" t="s">
        <v>11263</v>
      </c>
      <c r="J4381" s="6" t="s">
        <v>418</v>
      </c>
      <c r="L4381" s="6">
        <v>8979.0</v>
      </c>
      <c r="M4381" s="6">
        <v>445.0</v>
      </c>
      <c r="N4381" s="6">
        <v>5314.0</v>
      </c>
      <c r="O4381" s="6" t="s">
        <v>11264</v>
      </c>
      <c r="P4381" s="8" t="str">
        <f t="shared" si="1"/>
        <v/>
      </c>
      <c r="Q4381" s="8" t="str">
        <f t="shared" si="14"/>
        <v/>
      </c>
      <c r="R4381" s="8" t="str">
        <f>if(and(P4381&lt;&gt;"",Q4381&lt;&gt;"newexp",Q4381&lt;&gt;"nostart"),countifs(script_conform_dispatching!A:A,P4381,script_conform_dispatching!B:B,Q4381),"")</f>
        <v/>
      </c>
      <c r="S4381" s="8" t="str">
        <f t="shared" si="3"/>
        <v/>
      </c>
    </row>
    <row r="4382" hidden="1">
      <c r="A4382" s="6" t="s">
        <v>11265</v>
      </c>
      <c r="B4382" s="6" t="s">
        <v>202</v>
      </c>
      <c r="C4382" s="6" t="s">
        <v>37</v>
      </c>
      <c r="F4382" s="6" t="s">
        <v>415</v>
      </c>
      <c r="G4382" s="6" t="s">
        <v>416</v>
      </c>
      <c r="H4382" s="8" t="str">
        <f>VLOOKUP(C4382,agent_name_matching!A:B,2,false)</f>
        <v>Patient LLM</v>
      </c>
      <c r="I4382" s="32" t="s">
        <v>11266</v>
      </c>
      <c r="J4382" s="6" t="s">
        <v>418</v>
      </c>
      <c r="K4382" s="6">
        <v>1.0</v>
      </c>
      <c r="L4382" s="6">
        <v>4140.0</v>
      </c>
      <c r="M4382" s="6">
        <v>104.0</v>
      </c>
      <c r="N4382" s="6">
        <v>2143.0</v>
      </c>
      <c r="O4382" s="6" t="s">
        <v>11267</v>
      </c>
      <c r="P4382" s="8" t="str">
        <f t="shared" si="1"/>
        <v/>
      </c>
      <c r="Q4382" s="8" t="str">
        <f t="shared" si="14"/>
        <v/>
      </c>
      <c r="R4382" s="8" t="str">
        <f>if(and(P4382&lt;&gt;"",Q4382&lt;&gt;"newexp",Q4382&lt;&gt;"nostart"),countifs(script_conform_dispatching!A:A,P4382,script_conform_dispatching!B:B,Q4382),"")</f>
        <v/>
      </c>
      <c r="S4382" s="8" t="str">
        <f t="shared" si="3"/>
        <v/>
      </c>
    </row>
    <row r="4383" hidden="1">
      <c r="A4383" s="6" t="s">
        <v>11268</v>
      </c>
      <c r="B4383" s="6" t="s">
        <v>202</v>
      </c>
      <c r="C4383" s="6" t="s">
        <v>411</v>
      </c>
      <c r="H4383" s="8" t="str">
        <f>VLOOKUP(C4383,agent_name_matching!A:B,2,false)</f>
        <v>System</v>
      </c>
      <c r="I4383" s="33"/>
      <c r="O4383" s="6" t="s">
        <v>11269</v>
      </c>
      <c r="P4383" s="8" t="str">
        <f t="shared" si="1"/>
        <v/>
      </c>
      <c r="Q4383" s="8" t="str">
        <f t="shared" si="14"/>
        <v/>
      </c>
      <c r="R4383" s="8" t="str">
        <f>if(and(P4383&lt;&gt;"",Q4383&lt;&gt;"newexp",Q4383&lt;&gt;"nostart"),countifs(script_conform_dispatching!A:A,P4383,script_conform_dispatching!B:B,Q4383),"")</f>
        <v/>
      </c>
      <c r="S4383" s="8" t="str">
        <f t="shared" si="3"/>
        <v/>
      </c>
    </row>
    <row r="4384" hidden="1">
      <c r="A4384" s="6" t="s">
        <v>11270</v>
      </c>
      <c r="B4384" s="6" t="s">
        <v>202</v>
      </c>
      <c r="C4384" s="6" t="s">
        <v>1007</v>
      </c>
      <c r="F4384" s="6" t="s">
        <v>415</v>
      </c>
      <c r="G4384" s="6" t="s">
        <v>416</v>
      </c>
      <c r="H4384" s="8" t="str">
        <f>VLOOKUP(C4384,agent_name_matching!A:B,2,false)</f>
        <v>Assessor LLM</v>
      </c>
      <c r="I4384" s="32" t="s">
        <v>1040</v>
      </c>
      <c r="J4384" s="6" t="s">
        <v>418</v>
      </c>
      <c r="L4384" s="6">
        <v>4656.0</v>
      </c>
      <c r="M4384" s="6">
        <v>12.0</v>
      </c>
      <c r="N4384" s="6">
        <v>1017.0</v>
      </c>
      <c r="O4384" s="6" t="s">
        <v>11271</v>
      </c>
      <c r="P4384" s="8" t="str">
        <f t="shared" si="1"/>
        <v/>
      </c>
      <c r="Q4384" s="8" t="str">
        <f t="shared" si="14"/>
        <v/>
      </c>
      <c r="R4384" s="8" t="str">
        <f>if(and(P4384&lt;&gt;"",Q4384&lt;&gt;"newexp",Q4384&lt;&gt;"nostart"),countifs(script_conform_dispatching!A:A,P4384,script_conform_dispatching!B:B,Q4384),"")</f>
        <v/>
      </c>
      <c r="S4384" s="8" t="str">
        <f t="shared" si="3"/>
        <v/>
      </c>
    </row>
    <row r="4385" hidden="1">
      <c r="A4385" s="6" t="s">
        <v>11272</v>
      </c>
      <c r="B4385" s="6" t="s">
        <v>202</v>
      </c>
      <c r="C4385" s="6" t="s">
        <v>407</v>
      </c>
      <c r="D4385" s="6">
        <v>4.0</v>
      </c>
      <c r="E4385" s="6" t="s">
        <v>445</v>
      </c>
      <c r="H4385" s="8" t="str">
        <f>VLOOKUP(C4385,agent_name_matching!A:B,2,false)</f>
        <v>--</v>
      </c>
      <c r="I4385" s="33"/>
      <c r="O4385" s="6" t="s">
        <v>11273</v>
      </c>
      <c r="P4385" s="8">
        <f t="shared" si="1"/>
        <v>4</v>
      </c>
      <c r="Q4385" s="8">
        <f t="shared" si="14"/>
        <v>8</v>
      </c>
      <c r="R4385" s="8">
        <f>if(and(P4385&lt;&gt;"",Q4385&lt;&gt;"newexp",Q4385&lt;&gt;"nostart"),countifs(script_conform_dispatching!A:A,P4385,script_conform_dispatching!B:B,Q4385),"")</f>
        <v>0</v>
      </c>
      <c r="S4385" s="8" t="str">
        <f t="shared" si="3"/>
        <v>wrong</v>
      </c>
    </row>
    <row r="4386" hidden="1">
      <c r="A4386" s="6" t="s">
        <v>11274</v>
      </c>
      <c r="B4386" s="6" t="s">
        <v>202</v>
      </c>
      <c r="C4386" s="6" t="s">
        <v>1045</v>
      </c>
      <c r="F4386" s="6" t="s">
        <v>415</v>
      </c>
      <c r="G4386" s="6" t="s">
        <v>416</v>
      </c>
      <c r="H4386" s="8" t="str">
        <f>VLOOKUP(C4386,agent_name_matching!A:B,2,false)</f>
        <v>Dispatcher LLM</v>
      </c>
      <c r="I4386" s="32" t="s">
        <v>1483</v>
      </c>
      <c r="J4386" s="6" t="s">
        <v>418</v>
      </c>
      <c r="L4386" s="6">
        <v>6073.0</v>
      </c>
      <c r="M4386" s="6">
        <v>133.0</v>
      </c>
      <c r="N4386" s="6">
        <v>3461.0</v>
      </c>
      <c r="O4386" s="6" t="s">
        <v>11275</v>
      </c>
      <c r="P4386" s="8" t="str">
        <f t="shared" si="1"/>
        <v/>
      </c>
      <c r="Q4386" s="8" t="str">
        <f t="shared" si="14"/>
        <v/>
      </c>
      <c r="R4386" s="8" t="str">
        <f>if(and(P4386&lt;&gt;"",Q4386&lt;&gt;"newexp",Q4386&lt;&gt;"nostart"),countifs(script_conform_dispatching!A:A,P4386,script_conform_dispatching!B:B,Q4386),"")</f>
        <v/>
      </c>
      <c r="S4386" s="8" t="str">
        <f t="shared" si="3"/>
        <v/>
      </c>
    </row>
    <row r="4387" hidden="1">
      <c r="A4387" s="6" t="s">
        <v>11276</v>
      </c>
      <c r="B4387" s="6" t="s">
        <v>202</v>
      </c>
      <c r="C4387" s="6" t="s">
        <v>407</v>
      </c>
      <c r="D4387" s="6">
        <v>8.0</v>
      </c>
      <c r="E4387" s="6" t="s">
        <v>408</v>
      </c>
      <c r="H4387" s="8" t="str">
        <f>VLOOKUP(C4387,agent_name_matching!A:B,2,false)</f>
        <v>--</v>
      </c>
      <c r="I4387" s="33"/>
      <c r="O4387" s="6" t="s">
        <v>11277</v>
      </c>
      <c r="P4387" s="8" t="str">
        <f t="shared" si="1"/>
        <v/>
      </c>
      <c r="Q4387" s="8" t="str">
        <f t="shared" si="14"/>
        <v/>
      </c>
      <c r="R4387" s="8" t="str">
        <f>if(and(P4387&lt;&gt;"",Q4387&lt;&gt;"newexp",Q4387&lt;&gt;"nostart"),countifs(script_conform_dispatching!A:A,P4387,script_conform_dispatching!B:B,Q4387),"")</f>
        <v/>
      </c>
      <c r="S4387" s="8" t="str">
        <f t="shared" si="3"/>
        <v/>
      </c>
    </row>
    <row r="4388" hidden="1">
      <c r="A4388" s="6" t="s">
        <v>11278</v>
      </c>
      <c r="B4388" s="6" t="s">
        <v>202</v>
      </c>
      <c r="C4388" s="6" t="s">
        <v>1011</v>
      </c>
      <c r="F4388" s="6" t="s">
        <v>415</v>
      </c>
      <c r="G4388" s="6" t="s">
        <v>416</v>
      </c>
      <c r="H4388" s="8" t="str">
        <f>VLOOKUP(C4388,agent_name_matching!A:B,2,false)</f>
        <v>Dialog LLM</v>
      </c>
      <c r="I4388" s="32" t="s">
        <v>11279</v>
      </c>
      <c r="J4388" s="6" t="s">
        <v>418</v>
      </c>
      <c r="L4388" s="6">
        <v>9914.0</v>
      </c>
      <c r="M4388" s="6">
        <v>139.0</v>
      </c>
      <c r="N4388" s="6">
        <v>2774.0</v>
      </c>
      <c r="O4388" s="6" t="s">
        <v>11280</v>
      </c>
      <c r="P4388" s="8" t="str">
        <f t="shared" si="1"/>
        <v/>
      </c>
      <c r="Q4388" s="8" t="str">
        <f t="shared" si="14"/>
        <v/>
      </c>
      <c r="R4388" s="8" t="str">
        <f>if(and(P4388&lt;&gt;"",Q4388&lt;&gt;"newexp",Q4388&lt;&gt;"nostart"),countifs(script_conform_dispatching!A:A,P4388,script_conform_dispatching!B:B,Q4388),"")</f>
        <v/>
      </c>
      <c r="S4388" s="8" t="str">
        <f t="shared" si="3"/>
        <v/>
      </c>
    </row>
    <row r="4389" hidden="1">
      <c r="A4389" s="6" t="s">
        <v>11281</v>
      </c>
      <c r="B4389" s="6" t="s">
        <v>202</v>
      </c>
      <c r="C4389" s="6" t="s">
        <v>450</v>
      </c>
      <c r="F4389" s="6" t="s">
        <v>415</v>
      </c>
      <c r="G4389" s="6" t="s">
        <v>416</v>
      </c>
      <c r="H4389" s="8" t="str">
        <f>VLOOKUP(C4389,agent_name_matching!A:B,2,false)</f>
        <v>Validator LLM</v>
      </c>
      <c r="I4389" s="32" t="s">
        <v>11282</v>
      </c>
      <c r="J4389" s="6" t="s">
        <v>452</v>
      </c>
      <c r="L4389" s="6">
        <v>4618.0</v>
      </c>
      <c r="M4389" s="6">
        <v>38.0</v>
      </c>
      <c r="N4389" s="6">
        <v>889.0</v>
      </c>
      <c r="O4389" s="6" t="s">
        <v>11283</v>
      </c>
      <c r="P4389" s="8" t="str">
        <f t="shared" si="1"/>
        <v/>
      </c>
      <c r="Q4389" s="8" t="str">
        <f t="shared" si="14"/>
        <v/>
      </c>
      <c r="R4389" s="8" t="str">
        <f>if(and(P4389&lt;&gt;"",Q4389&lt;&gt;"newexp",Q4389&lt;&gt;"nostart"),countifs(script_conform_dispatching!A:A,P4389,script_conform_dispatching!B:B,Q4389),"")</f>
        <v/>
      </c>
      <c r="S4389" s="8" t="str">
        <f t="shared" si="3"/>
        <v/>
      </c>
    </row>
    <row r="4390" hidden="1">
      <c r="A4390" s="6" t="s">
        <v>11284</v>
      </c>
      <c r="B4390" s="6" t="s">
        <v>202</v>
      </c>
      <c r="C4390" s="6" t="s">
        <v>37</v>
      </c>
      <c r="F4390" s="6" t="s">
        <v>415</v>
      </c>
      <c r="G4390" s="6" t="s">
        <v>416</v>
      </c>
      <c r="H4390" s="8" t="str">
        <f>VLOOKUP(C4390,agent_name_matching!A:B,2,false)</f>
        <v>Patient LLM</v>
      </c>
      <c r="I4390" s="32" t="s">
        <v>11285</v>
      </c>
      <c r="J4390" s="6" t="s">
        <v>418</v>
      </c>
      <c r="K4390" s="6">
        <v>1.0</v>
      </c>
      <c r="L4390" s="6">
        <v>4391.0</v>
      </c>
      <c r="M4390" s="6">
        <v>65.0</v>
      </c>
      <c r="N4390" s="6">
        <v>1397.0</v>
      </c>
      <c r="O4390" s="6" t="s">
        <v>11286</v>
      </c>
      <c r="P4390" s="8" t="str">
        <f t="shared" si="1"/>
        <v/>
      </c>
      <c r="Q4390" s="8" t="str">
        <f t="shared" si="14"/>
        <v/>
      </c>
      <c r="R4390" s="8" t="str">
        <f>if(and(P4390&lt;&gt;"",Q4390&lt;&gt;"newexp",Q4390&lt;&gt;"nostart"),countifs(script_conform_dispatching!A:A,P4390,script_conform_dispatching!B:B,Q4390),"")</f>
        <v/>
      </c>
      <c r="S4390" s="8" t="str">
        <f t="shared" si="3"/>
        <v/>
      </c>
    </row>
    <row r="4391" hidden="1">
      <c r="A4391" s="6" t="s">
        <v>11287</v>
      </c>
      <c r="B4391" s="6" t="s">
        <v>202</v>
      </c>
      <c r="C4391" s="6" t="s">
        <v>411</v>
      </c>
      <c r="H4391" s="8" t="str">
        <f>VLOOKUP(C4391,agent_name_matching!A:B,2,false)</f>
        <v>System</v>
      </c>
      <c r="I4391" s="33"/>
      <c r="O4391" s="6" t="s">
        <v>11288</v>
      </c>
      <c r="P4391" s="8" t="str">
        <f t="shared" si="1"/>
        <v/>
      </c>
      <c r="Q4391" s="8" t="str">
        <f t="shared" si="14"/>
        <v/>
      </c>
      <c r="R4391" s="8" t="str">
        <f>if(and(P4391&lt;&gt;"",Q4391&lt;&gt;"newexp",Q4391&lt;&gt;"nostart"),countifs(script_conform_dispatching!A:A,P4391,script_conform_dispatching!B:B,Q4391),"")</f>
        <v/>
      </c>
      <c r="S4391" s="8" t="str">
        <f t="shared" si="3"/>
        <v/>
      </c>
    </row>
    <row r="4392" hidden="1">
      <c r="A4392" s="6" t="s">
        <v>11289</v>
      </c>
      <c r="B4392" s="6" t="s">
        <v>202</v>
      </c>
      <c r="C4392" s="6" t="s">
        <v>1007</v>
      </c>
      <c r="F4392" s="6" t="s">
        <v>415</v>
      </c>
      <c r="G4392" s="6" t="s">
        <v>416</v>
      </c>
      <c r="H4392" s="8" t="str">
        <f>VLOOKUP(C4392,agent_name_matching!A:B,2,false)</f>
        <v>Assessor LLM</v>
      </c>
      <c r="I4392" s="32" t="s">
        <v>1040</v>
      </c>
      <c r="J4392" s="6" t="s">
        <v>418</v>
      </c>
      <c r="L4392" s="6">
        <v>4789.0</v>
      </c>
      <c r="M4392" s="6">
        <v>12.0</v>
      </c>
      <c r="N4392" s="6">
        <v>903.0</v>
      </c>
      <c r="O4392" s="6" t="s">
        <v>11290</v>
      </c>
      <c r="P4392" s="8" t="str">
        <f t="shared" si="1"/>
        <v/>
      </c>
      <c r="Q4392" s="8" t="str">
        <f t="shared" si="14"/>
        <v/>
      </c>
      <c r="R4392" s="8" t="str">
        <f>if(and(P4392&lt;&gt;"",Q4392&lt;&gt;"newexp",Q4392&lt;&gt;"nostart"),countifs(script_conform_dispatching!A:A,P4392,script_conform_dispatching!B:B,Q4392),"")</f>
        <v/>
      </c>
      <c r="S4392" s="8" t="str">
        <f t="shared" si="3"/>
        <v/>
      </c>
    </row>
    <row r="4393" hidden="1">
      <c r="A4393" s="6" t="s">
        <v>11291</v>
      </c>
      <c r="B4393" s="6" t="s">
        <v>202</v>
      </c>
      <c r="C4393" s="6" t="s">
        <v>407</v>
      </c>
      <c r="D4393" s="6">
        <v>8.0</v>
      </c>
      <c r="E4393" s="6" t="s">
        <v>445</v>
      </c>
      <c r="H4393" s="8" t="str">
        <f>VLOOKUP(C4393,agent_name_matching!A:B,2,false)</f>
        <v>--</v>
      </c>
      <c r="I4393" s="33"/>
      <c r="O4393" s="6" t="s">
        <v>11292</v>
      </c>
      <c r="P4393" s="8">
        <f t="shared" si="1"/>
        <v>8</v>
      </c>
      <c r="Q4393" s="8" t="str">
        <f t="shared" si="14"/>
        <v>nostart</v>
      </c>
      <c r="R4393" s="8" t="str">
        <f>if(and(P4393&lt;&gt;"",Q4393&lt;&gt;"newexp",Q4393&lt;&gt;"nostart"),countifs(script_conform_dispatching!A:A,P4393,script_conform_dispatching!B:B,Q4393),"")</f>
        <v/>
      </c>
      <c r="S4393" s="8" t="str">
        <f t="shared" si="3"/>
        <v/>
      </c>
    </row>
    <row r="4394" hidden="1">
      <c r="A4394" s="6" t="s">
        <v>11293</v>
      </c>
      <c r="B4394" s="6" t="s">
        <v>202</v>
      </c>
      <c r="C4394" s="6" t="s">
        <v>1011</v>
      </c>
      <c r="F4394" s="6" t="s">
        <v>415</v>
      </c>
      <c r="G4394" s="6" t="s">
        <v>416</v>
      </c>
      <c r="H4394" s="8" t="str">
        <f>VLOOKUP(C4394,agent_name_matching!A:B,2,false)</f>
        <v>Dialog LLM</v>
      </c>
      <c r="I4394" s="32" t="s">
        <v>11294</v>
      </c>
      <c r="J4394" s="6" t="s">
        <v>418</v>
      </c>
      <c r="L4394" s="6">
        <v>10291.0</v>
      </c>
      <c r="M4394" s="6">
        <v>166.0</v>
      </c>
      <c r="N4394" s="6">
        <v>2628.0</v>
      </c>
      <c r="O4394" s="6" t="s">
        <v>11295</v>
      </c>
      <c r="P4394" s="8" t="str">
        <f t="shared" si="1"/>
        <v/>
      </c>
      <c r="Q4394" s="8" t="str">
        <f t="shared" si="14"/>
        <v/>
      </c>
      <c r="R4394" s="8" t="str">
        <f>if(and(P4394&lt;&gt;"",Q4394&lt;&gt;"newexp",Q4394&lt;&gt;"nostart"),countifs(script_conform_dispatching!A:A,P4394,script_conform_dispatching!B:B,Q4394),"")</f>
        <v/>
      </c>
      <c r="S4394" s="8" t="str">
        <f t="shared" si="3"/>
        <v/>
      </c>
    </row>
    <row r="4395" hidden="1">
      <c r="A4395" s="6" t="s">
        <v>11296</v>
      </c>
      <c r="B4395" s="6" t="s">
        <v>202</v>
      </c>
      <c r="C4395" s="6" t="s">
        <v>450</v>
      </c>
      <c r="F4395" s="6" t="s">
        <v>415</v>
      </c>
      <c r="G4395" s="6" t="s">
        <v>416</v>
      </c>
      <c r="H4395" s="8" t="str">
        <f>VLOOKUP(C4395,agent_name_matching!A:B,2,false)</f>
        <v>Validator LLM</v>
      </c>
      <c r="I4395" s="32" t="s">
        <v>1516</v>
      </c>
      <c r="J4395" s="6" t="s">
        <v>452</v>
      </c>
      <c r="L4395" s="6">
        <v>4778.0</v>
      </c>
      <c r="M4395" s="6">
        <v>45.0</v>
      </c>
      <c r="N4395" s="6">
        <v>1215.0</v>
      </c>
      <c r="O4395" s="6" t="s">
        <v>11297</v>
      </c>
      <c r="P4395" s="8" t="str">
        <f t="shared" si="1"/>
        <v/>
      </c>
      <c r="Q4395" s="8" t="str">
        <f t="shared" si="14"/>
        <v/>
      </c>
      <c r="R4395" s="8" t="str">
        <f>if(and(P4395&lt;&gt;"",Q4395&lt;&gt;"newexp",Q4395&lt;&gt;"nostart"),countifs(script_conform_dispatching!A:A,P4395,script_conform_dispatching!B:B,Q4395),"")</f>
        <v/>
      </c>
      <c r="S4395" s="8" t="str">
        <f t="shared" si="3"/>
        <v/>
      </c>
    </row>
    <row r="4396" hidden="1">
      <c r="A4396" s="6" t="s">
        <v>11298</v>
      </c>
      <c r="B4396" s="6" t="s">
        <v>205</v>
      </c>
      <c r="C4396" s="6" t="s">
        <v>407</v>
      </c>
      <c r="D4396" s="6">
        <v>1.0</v>
      </c>
      <c r="E4396" s="6" t="s">
        <v>408</v>
      </c>
      <c r="H4396" s="8" t="str">
        <f>VLOOKUP(C4396,agent_name_matching!A:B,2,false)</f>
        <v>--</v>
      </c>
      <c r="I4396" s="33"/>
      <c r="O4396" s="6" t="s">
        <v>11299</v>
      </c>
      <c r="P4396" s="8" t="str">
        <f t="shared" si="1"/>
        <v/>
      </c>
      <c r="Q4396" s="8" t="str">
        <f t="shared" si="14"/>
        <v/>
      </c>
      <c r="R4396" s="8" t="str">
        <f>if(and(P4396&lt;&gt;"",Q4396&lt;&gt;"newexp",Q4396&lt;&gt;"nostart"),countifs(script_conform_dispatching!A:A,P4396,script_conform_dispatching!B:B,Q4396),"")</f>
        <v/>
      </c>
      <c r="S4396" s="8" t="str">
        <f t="shared" si="3"/>
        <v/>
      </c>
    </row>
    <row r="4397" hidden="1">
      <c r="A4397" s="6" t="s">
        <v>11300</v>
      </c>
      <c r="B4397" s="6" t="s">
        <v>205</v>
      </c>
      <c r="C4397" s="6" t="s">
        <v>411</v>
      </c>
      <c r="H4397" s="8" t="str">
        <f>VLOOKUP(C4397,agent_name_matching!A:B,2,false)</f>
        <v>System</v>
      </c>
      <c r="I4397" s="33"/>
      <c r="O4397" s="6" t="s">
        <v>11301</v>
      </c>
      <c r="P4397" s="8" t="str">
        <f t="shared" si="1"/>
        <v/>
      </c>
      <c r="Q4397" s="8" t="str">
        <f t="shared" si="14"/>
        <v/>
      </c>
      <c r="R4397" s="8" t="str">
        <f>if(and(P4397&lt;&gt;"",Q4397&lt;&gt;"newexp",Q4397&lt;&gt;"nostart"),countifs(script_conform_dispatching!A:A,P4397,script_conform_dispatching!B:B,Q4397),"")</f>
        <v/>
      </c>
      <c r="S4397" s="8" t="str">
        <f t="shared" si="3"/>
        <v/>
      </c>
    </row>
    <row r="4398" hidden="1">
      <c r="A4398" s="6" t="s">
        <v>11302</v>
      </c>
      <c r="B4398" s="6" t="s">
        <v>205</v>
      </c>
      <c r="C4398" s="6" t="s">
        <v>1007</v>
      </c>
      <c r="F4398" s="6" t="s">
        <v>415</v>
      </c>
      <c r="G4398" s="6" t="s">
        <v>416</v>
      </c>
      <c r="H4398" s="8" t="str">
        <f>VLOOKUP(C4398,agent_name_matching!A:B,2,false)</f>
        <v>Assessor LLM</v>
      </c>
      <c r="I4398" s="32" t="s">
        <v>1008</v>
      </c>
      <c r="J4398" s="6" t="s">
        <v>418</v>
      </c>
      <c r="L4398" s="6">
        <v>716.0</v>
      </c>
      <c r="M4398" s="6">
        <v>14.0</v>
      </c>
      <c r="N4398" s="6">
        <v>697.0</v>
      </c>
      <c r="O4398" s="6" t="s">
        <v>11303</v>
      </c>
      <c r="P4398" s="8" t="str">
        <f t="shared" si="1"/>
        <v/>
      </c>
      <c r="Q4398" s="8" t="str">
        <f t="shared" si="14"/>
        <v/>
      </c>
      <c r="R4398" s="8" t="str">
        <f>if(and(P4398&lt;&gt;"",Q4398&lt;&gt;"newexp",Q4398&lt;&gt;"nostart"),countifs(script_conform_dispatching!A:A,P4398,script_conform_dispatching!B:B,Q4398),"")</f>
        <v/>
      </c>
      <c r="S4398" s="8" t="str">
        <f t="shared" si="3"/>
        <v/>
      </c>
    </row>
    <row r="4399" hidden="1">
      <c r="A4399" s="6" t="s">
        <v>11304</v>
      </c>
      <c r="B4399" s="6" t="s">
        <v>205</v>
      </c>
      <c r="C4399" s="6" t="s">
        <v>1011</v>
      </c>
      <c r="F4399" s="6" t="s">
        <v>415</v>
      </c>
      <c r="G4399" s="6" t="s">
        <v>416</v>
      </c>
      <c r="H4399" s="8" t="str">
        <f>VLOOKUP(C4399,agent_name_matching!A:B,2,false)</f>
        <v>Dialog LLM</v>
      </c>
      <c r="I4399" s="32" t="s">
        <v>1012</v>
      </c>
      <c r="J4399" s="6" t="s">
        <v>418</v>
      </c>
      <c r="L4399" s="6">
        <v>565.0</v>
      </c>
      <c r="M4399" s="6">
        <v>28.0</v>
      </c>
      <c r="N4399" s="6">
        <v>752.0</v>
      </c>
      <c r="O4399" s="6" t="s">
        <v>11305</v>
      </c>
      <c r="P4399" s="8" t="str">
        <f t="shared" si="1"/>
        <v/>
      </c>
      <c r="Q4399" s="8" t="str">
        <f t="shared" si="14"/>
        <v/>
      </c>
      <c r="R4399" s="8" t="str">
        <f>if(and(P4399&lt;&gt;"",Q4399&lt;&gt;"newexp",Q4399&lt;&gt;"nostart"),countifs(script_conform_dispatching!A:A,P4399,script_conform_dispatching!B:B,Q4399),"")</f>
        <v/>
      </c>
      <c r="S4399" s="8" t="str">
        <f t="shared" si="3"/>
        <v/>
      </c>
    </row>
    <row r="4400" hidden="1">
      <c r="A4400" s="6" t="s">
        <v>11306</v>
      </c>
      <c r="B4400" s="6" t="s">
        <v>205</v>
      </c>
      <c r="C4400" s="6" t="s">
        <v>37</v>
      </c>
      <c r="F4400" s="6" t="s">
        <v>415</v>
      </c>
      <c r="G4400" s="6" t="s">
        <v>416</v>
      </c>
      <c r="H4400" s="8" t="str">
        <f>VLOOKUP(C4400,agent_name_matching!A:B,2,false)</f>
        <v>Patient LLM</v>
      </c>
      <c r="I4400" s="32" t="s">
        <v>11307</v>
      </c>
      <c r="J4400" s="6" t="s">
        <v>418</v>
      </c>
      <c r="K4400" s="6">
        <v>1.0</v>
      </c>
      <c r="L4400" s="6">
        <v>387.0</v>
      </c>
      <c r="M4400" s="6">
        <v>33.0</v>
      </c>
      <c r="N4400" s="6">
        <v>858.0</v>
      </c>
      <c r="O4400" s="6" t="s">
        <v>11308</v>
      </c>
      <c r="P4400" s="8" t="str">
        <f t="shared" si="1"/>
        <v/>
      </c>
      <c r="Q4400" s="8" t="str">
        <f t="shared" si="14"/>
        <v/>
      </c>
      <c r="R4400" s="8" t="str">
        <f>if(and(P4400&lt;&gt;"",Q4400&lt;&gt;"newexp",Q4400&lt;&gt;"nostart"),countifs(script_conform_dispatching!A:A,P4400,script_conform_dispatching!B:B,Q4400),"")</f>
        <v/>
      </c>
      <c r="S4400" s="8" t="str">
        <f t="shared" si="3"/>
        <v/>
      </c>
    </row>
    <row r="4401" hidden="1">
      <c r="A4401" s="6" t="s">
        <v>11309</v>
      </c>
      <c r="B4401" s="6" t="s">
        <v>205</v>
      </c>
      <c r="C4401" s="6" t="s">
        <v>411</v>
      </c>
      <c r="H4401" s="8" t="str">
        <f>VLOOKUP(C4401,agent_name_matching!A:B,2,false)</f>
        <v>System</v>
      </c>
      <c r="I4401" s="33"/>
      <c r="O4401" s="6" t="s">
        <v>11310</v>
      </c>
      <c r="P4401" s="8" t="str">
        <f t="shared" si="1"/>
        <v/>
      </c>
      <c r="Q4401" s="8" t="str">
        <f t="shared" si="14"/>
        <v/>
      </c>
      <c r="R4401" s="8" t="str">
        <f>if(and(P4401&lt;&gt;"",Q4401&lt;&gt;"newexp",Q4401&lt;&gt;"nostart"),countifs(script_conform_dispatching!A:A,P4401,script_conform_dispatching!B:B,Q4401),"")</f>
        <v/>
      </c>
      <c r="S4401" s="8" t="str">
        <f t="shared" si="3"/>
        <v/>
      </c>
    </row>
    <row r="4402" hidden="1">
      <c r="A4402" s="6" t="s">
        <v>11311</v>
      </c>
      <c r="B4402" s="6" t="s">
        <v>205</v>
      </c>
      <c r="C4402" s="6" t="s">
        <v>1007</v>
      </c>
      <c r="F4402" s="6" t="s">
        <v>415</v>
      </c>
      <c r="G4402" s="6" t="s">
        <v>416</v>
      </c>
      <c r="H4402" s="8" t="str">
        <f>VLOOKUP(C4402,agent_name_matching!A:B,2,false)</f>
        <v>Assessor LLM</v>
      </c>
      <c r="I4402" s="32" t="s">
        <v>1008</v>
      </c>
      <c r="J4402" s="6" t="s">
        <v>418</v>
      </c>
      <c r="L4402" s="6">
        <v>781.0</v>
      </c>
      <c r="M4402" s="6">
        <v>14.0</v>
      </c>
      <c r="N4402" s="6">
        <v>538.0</v>
      </c>
      <c r="O4402" s="6" t="s">
        <v>11312</v>
      </c>
      <c r="P4402" s="8" t="str">
        <f t="shared" si="1"/>
        <v/>
      </c>
      <c r="Q4402" s="8" t="str">
        <f t="shared" si="14"/>
        <v/>
      </c>
      <c r="R4402" s="8" t="str">
        <f>if(and(P4402&lt;&gt;"",Q4402&lt;&gt;"newexp",Q4402&lt;&gt;"nostart"),countifs(script_conform_dispatching!A:A,P4402,script_conform_dispatching!B:B,Q4402),"")</f>
        <v/>
      </c>
      <c r="S4402" s="8" t="str">
        <f t="shared" si="3"/>
        <v/>
      </c>
    </row>
    <row r="4403" hidden="1">
      <c r="A4403" s="6" t="s">
        <v>11313</v>
      </c>
      <c r="B4403" s="6" t="s">
        <v>205</v>
      </c>
      <c r="C4403" s="6" t="s">
        <v>1011</v>
      </c>
      <c r="F4403" s="6" t="s">
        <v>415</v>
      </c>
      <c r="G4403" s="6" t="s">
        <v>416</v>
      </c>
      <c r="H4403" s="8" t="str">
        <f>VLOOKUP(C4403,agent_name_matching!A:B,2,false)</f>
        <v>Dialog LLM</v>
      </c>
      <c r="I4403" s="32" t="s">
        <v>11314</v>
      </c>
      <c r="J4403" s="6" t="s">
        <v>418</v>
      </c>
      <c r="L4403" s="6">
        <v>793.0</v>
      </c>
      <c r="M4403" s="6">
        <v>39.0</v>
      </c>
      <c r="N4403" s="6">
        <v>878.0</v>
      </c>
      <c r="O4403" s="6" t="s">
        <v>11315</v>
      </c>
      <c r="P4403" s="8" t="str">
        <f t="shared" si="1"/>
        <v/>
      </c>
      <c r="Q4403" s="8" t="str">
        <f t="shared" si="14"/>
        <v/>
      </c>
      <c r="R4403" s="8" t="str">
        <f>if(and(P4403&lt;&gt;"",Q4403&lt;&gt;"newexp",Q4403&lt;&gt;"nostart"),countifs(script_conform_dispatching!A:A,P4403,script_conform_dispatching!B:B,Q4403),"")</f>
        <v/>
      </c>
      <c r="S4403" s="8" t="str">
        <f t="shared" si="3"/>
        <v/>
      </c>
    </row>
    <row r="4404" hidden="1">
      <c r="A4404" s="6" t="s">
        <v>11316</v>
      </c>
      <c r="B4404" s="6" t="s">
        <v>205</v>
      </c>
      <c r="C4404" s="6" t="s">
        <v>37</v>
      </c>
      <c r="F4404" s="6" t="s">
        <v>415</v>
      </c>
      <c r="G4404" s="6" t="s">
        <v>416</v>
      </c>
      <c r="H4404" s="8" t="str">
        <f>VLOOKUP(C4404,agent_name_matching!A:B,2,false)</f>
        <v>Patient LLM</v>
      </c>
      <c r="I4404" s="32" t="s">
        <v>1025</v>
      </c>
      <c r="J4404" s="6" t="s">
        <v>418</v>
      </c>
      <c r="K4404" s="6">
        <v>1.0</v>
      </c>
      <c r="L4404" s="6">
        <v>467.0</v>
      </c>
      <c r="M4404" s="6">
        <v>14.0</v>
      </c>
      <c r="N4404" s="6">
        <v>516.0</v>
      </c>
      <c r="O4404" s="6" t="s">
        <v>11317</v>
      </c>
      <c r="P4404" s="8" t="str">
        <f t="shared" si="1"/>
        <v/>
      </c>
      <c r="Q4404" s="8" t="str">
        <f t="shared" si="14"/>
        <v/>
      </c>
      <c r="R4404" s="8" t="str">
        <f>if(and(P4404&lt;&gt;"",Q4404&lt;&gt;"newexp",Q4404&lt;&gt;"nostart"),countifs(script_conform_dispatching!A:A,P4404,script_conform_dispatching!B:B,Q4404),"")</f>
        <v/>
      </c>
      <c r="S4404" s="8" t="str">
        <f t="shared" si="3"/>
        <v/>
      </c>
    </row>
    <row r="4405" hidden="1">
      <c r="A4405" s="6" t="s">
        <v>11318</v>
      </c>
      <c r="B4405" s="6" t="s">
        <v>205</v>
      </c>
      <c r="C4405" s="6" t="s">
        <v>411</v>
      </c>
      <c r="H4405" s="8" t="str">
        <f>VLOOKUP(C4405,agent_name_matching!A:B,2,false)</f>
        <v>System</v>
      </c>
      <c r="I4405" s="33"/>
      <c r="O4405" s="6" t="s">
        <v>11319</v>
      </c>
      <c r="P4405" s="8" t="str">
        <f t="shared" si="1"/>
        <v/>
      </c>
      <c r="Q4405" s="8" t="str">
        <f t="shared" si="14"/>
        <v/>
      </c>
      <c r="R4405" s="8" t="str">
        <f>if(and(P4405&lt;&gt;"",Q4405&lt;&gt;"newexp",Q4405&lt;&gt;"nostart"),countifs(script_conform_dispatching!A:A,P4405,script_conform_dispatching!B:B,Q4405),"")</f>
        <v/>
      </c>
      <c r="S4405" s="8" t="str">
        <f t="shared" si="3"/>
        <v/>
      </c>
    </row>
    <row r="4406" hidden="1">
      <c r="A4406" s="6" t="s">
        <v>11320</v>
      </c>
      <c r="B4406" s="6" t="s">
        <v>205</v>
      </c>
      <c r="C4406" s="6" t="s">
        <v>1007</v>
      </c>
      <c r="F4406" s="6" t="s">
        <v>415</v>
      </c>
      <c r="G4406" s="6" t="s">
        <v>416</v>
      </c>
      <c r="H4406" s="8" t="str">
        <f>VLOOKUP(C4406,agent_name_matching!A:B,2,false)</f>
        <v>Assessor LLM</v>
      </c>
      <c r="I4406" s="32" t="s">
        <v>1008</v>
      </c>
      <c r="J4406" s="6" t="s">
        <v>418</v>
      </c>
      <c r="L4406" s="6">
        <v>840.0</v>
      </c>
      <c r="M4406" s="6">
        <v>14.0</v>
      </c>
      <c r="N4406" s="6">
        <v>533.0</v>
      </c>
      <c r="O4406" s="6" t="s">
        <v>11321</v>
      </c>
      <c r="P4406" s="8" t="str">
        <f t="shared" si="1"/>
        <v/>
      </c>
      <c r="Q4406" s="8" t="str">
        <f t="shared" si="14"/>
        <v/>
      </c>
      <c r="R4406" s="8" t="str">
        <f>if(and(P4406&lt;&gt;"",Q4406&lt;&gt;"newexp",Q4406&lt;&gt;"nostart"),countifs(script_conform_dispatching!A:A,P4406,script_conform_dispatching!B:B,Q4406),"")</f>
        <v/>
      </c>
      <c r="S4406" s="8" t="str">
        <f t="shared" si="3"/>
        <v/>
      </c>
    </row>
    <row r="4407" hidden="1">
      <c r="A4407" s="6" t="s">
        <v>11322</v>
      </c>
      <c r="B4407" s="6" t="s">
        <v>205</v>
      </c>
      <c r="C4407" s="6" t="s">
        <v>1011</v>
      </c>
      <c r="F4407" s="6" t="s">
        <v>415</v>
      </c>
      <c r="G4407" s="6" t="s">
        <v>416</v>
      </c>
      <c r="H4407" s="8" t="str">
        <f>VLOOKUP(C4407,agent_name_matching!A:B,2,false)</f>
        <v>Dialog LLM</v>
      </c>
      <c r="I4407" s="32" t="s">
        <v>1032</v>
      </c>
      <c r="J4407" s="6" t="s">
        <v>418</v>
      </c>
      <c r="L4407" s="6">
        <v>1013.0</v>
      </c>
      <c r="M4407" s="6">
        <v>33.0</v>
      </c>
      <c r="N4407" s="6">
        <v>835.0</v>
      </c>
      <c r="O4407" s="6" t="s">
        <v>11323</v>
      </c>
      <c r="P4407" s="8" t="str">
        <f t="shared" si="1"/>
        <v/>
      </c>
      <c r="Q4407" s="8" t="str">
        <f t="shared" si="14"/>
        <v/>
      </c>
      <c r="R4407" s="8" t="str">
        <f>if(and(P4407&lt;&gt;"",Q4407&lt;&gt;"newexp",Q4407&lt;&gt;"nostart"),countifs(script_conform_dispatching!A:A,P4407,script_conform_dispatching!B:B,Q4407),"")</f>
        <v/>
      </c>
      <c r="S4407" s="8" t="str">
        <f t="shared" si="3"/>
        <v/>
      </c>
    </row>
    <row r="4408" hidden="1">
      <c r="A4408" s="6" t="s">
        <v>11324</v>
      </c>
      <c r="B4408" s="6" t="s">
        <v>205</v>
      </c>
      <c r="C4408" s="6" t="s">
        <v>37</v>
      </c>
      <c r="F4408" s="6" t="s">
        <v>415</v>
      </c>
      <c r="G4408" s="6" t="s">
        <v>416</v>
      </c>
      <c r="H4408" s="8" t="str">
        <f>VLOOKUP(C4408,agent_name_matching!A:B,2,false)</f>
        <v>Patient LLM</v>
      </c>
      <c r="I4408" s="32" t="s">
        <v>11325</v>
      </c>
      <c r="J4408" s="6" t="s">
        <v>418</v>
      </c>
      <c r="K4408" s="6">
        <v>1.0</v>
      </c>
      <c r="L4408" s="6">
        <v>522.0</v>
      </c>
      <c r="M4408" s="6">
        <v>35.0</v>
      </c>
      <c r="N4408" s="6">
        <v>1118.0</v>
      </c>
      <c r="O4408" s="6" t="s">
        <v>11326</v>
      </c>
      <c r="P4408" s="8" t="str">
        <f t="shared" si="1"/>
        <v/>
      </c>
      <c r="Q4408" s="8" t="str">
        <f t="shared" si="14"/>
        <v/>
      </c>
      <c r="R4408" s="8" t="str">
        <f>if(and(P4408&lt;&gt;"",Q4408&lt;&gt;"newexp",Q4408&lt;&gt;"nostart"),countifs(script_conform_dispatching!A:A,P4408,script_conform_dispatching!B:B,Q4408),"")</f>
        <v/>
      </c>
      <c r="S4408" s="8" t="str">
        <f t="shared" si="3"/>
        <v/>
      </c>
    </row>
    <row r="4409" hidden="1">
      <c r="A4409" s="6" t="s">
        <v>11327</v>
      </c>
      <c r="B4409" s="6" t="s">
        <v>205</v>
      </c>
      <c r="C4409" s="6" t="s">
        <v>411</v>
      </c>
      <c r="H4409" s="8" t="str">
        <f>VLOOKUP(C4409,agent_name_matching!A:B,2,false)</f>
        <v>System</v>
      </c>
      <c r="I4409" s="33"/>
      <c r="O4409" s="6" t="s">
        <v>11328</v>
      </c>
      <c r="P4409" s="8" t="str">
        <f t="shared" si="1"/>
        <v/>
      </c>
      <c r="Q4409" s="8" t="str">
        <f t="shared" si="14"/>
        <v/>
      </c>
      <c r="R4409" s="8" t="str">
        <f>if(and(P4409&lt;&gt;"",Q4409&lt;&gt;"newexp",Q4409&lt;&gt;"nostart"),countifs(script_conform_dispatching!A:A,P4409,script_conform_dispatching!B:B,Q4409),"")</f>
        <v/>
      </c>
      <c r="S4409" s="8" t="str">
        <f t="shared" si="3"/>
        <v/>
      </c>
    </row>
    <row r="4410" hidden="1">
      <c r="A4410" s="6" t="s">
        <v>11329</v>
      </c>
      <c r="B4410" s="6" t="s">
        <v>205</v>
      </c>
      <c r="C4410" s="6" t="s">
        <v>1007</v>
      </c>
      <c r="F4410" s="6" t="s">
        <v>415</v>
      </c>
      <c r="G4410" s="6" t="s">
        <v>416</v>
      </c>
      <c r="H4410" s="8" t="str">
        <f>VLOOKUP(C4410,agent_name_matching!A:B,2,false)</f>
        <v>Assessor LLM</v>
      </c>
      <c r="I4410" s="32" t="s">
        <v>1040</v>
      </c>
      <c r="J4410" s="6" t="s">
        <v>418</v>
      </c>
      <c r="L4410" s="6">
        <v>913.0</v>
      </c>
      <c r="M4410" s="6">
        <v>12.0</v>
      </c>
      <c r="N4410" s="6">
        <v>695.0</v>
      </c>
      <c r="O4410" s="6" t="s">
        <v>11330</v>
      </c>
      <c r="P4410" s="8" t="str">
        <f t="shared" si="1"/>
        <v/>
      </c>
      <c r="Q4410" s="8" t="str">
        <f t="shared" si="14"/>
        <v/>
      </c>
      <c r="R4410" s="8" t="str">
        <f>if(and(P4410&lt;&gt;"",Q4410&lt;&gt;"newexp",Q4410&lt;&gt;"nostart"),countifs(script_conform_dispatching!A:A,P4410,script_conform_dispatching!B:B,Q4410),"")</f>
        <v/>
      </c>
      <c r="S4410" s="8" t="str">
        <f t="shared" si="3"/>
        <v/>
      </c>
    </row>
    <row r="4411" hidden="1">
      <c r="A4411" s="6" t="s">
        <v>11331</v>
      </c>
      <c r="B4411" s="6" t="s">
        <v>205</v>
      </c>
      <c r="C4411" s="6" t="s">
        <v>407</v>
      </c>
      <c r="D4411" s="6">
        <v>1.0</v>
      </c>
      <c r="E4411" s="6" t="s">
        <v>445</v>
      </c>
      <c r="H4411" s="8" t="str">
        <f>VLOOKUP(C4411,agent_name_matching!A:B,2,false)</f>
        <v>--</v>
      </c>
      <c r="I4411" s="33"/>
      <c r="O4411" s="6" t="s">
        <v>11332</v>
      </c>
      <c r="P4411" s="8">
        <f t="shared" si="1"/>
        <v>1</v>
      </c>
      <c r="Q4411" s="8">
        <f t="shared" si="14"/>
        <v>2</v>
      </c>
      <c r="R4411" s="8">
        <f>if(and(P4411&lt;&gt;"",Q4411&lt;&gt;"newexp",Q4411&lt;&gt;"nostart"),countifs(script_conform_dispatching!A:A,P4411,script_conform_dispatching!B:B,Q4411),"")</f>
        <v>1</v>
      </c>
      <c r="S4411" s="8" t="str">
        <f t="shared" si="3"/>
        <v/>
      </c>
    </row>
    <row r="4412" hidden="1">
      <c r="A4412" s="6" t="s">
        <v>11333</v>
      </c>
      <c r="B4412" s="6" t="s">
        <v>205</v>
      </c>
      <c r="C4412" s="6" t="s">
        <v>1045</v>
      </c>
      <c r="F4412" s="6" t="s">
        <v>415</v>
      </c>
      <c r="G4412" s="6" t="s">
        <v>416</v>
      </c>
      <c r="H4412" s="8" t="str">
        <f>VLOOKUP(C4412,agent_name_matching!A:B,2,false)</f>
        <v>Dispatcher LLM</v>
      </c>
      <c r="I4412" s="32" t="s">
        <v>1297</v>
      </c>
      <c r="J4412" s="6" t="s">
        <v>418</v>
      </c>
      <c r="L4412" s="6">
        <v>2330.0</v>
      </c>
      <c r="M4412" s="6">
        <v>149.0</v>
      </c>
      <c r="N4412" s="6">
        <v>4154.0</v>
      </c>
      <c r="O4412" s="6" t="s">
        <v>11334</v>
      </c>
      <c r="P4412" s="8" t="str">
        <f t="shared" si="1"/>
        <v/>
      </c>
      <c r="Q4412" s="8" t="str">
        <f t="shared" si="14"/>
        <v/>
      </c>
      <c r="R4412" s="8" t="str">
        <f>if(and(P4412&lt;&gt;"",Q4412&lt;&gt;"newexp",Q4412&lt;&gt;"nostart"),countifs(script_conform_dispatching!A:A,P4412,script_conform_dispatching!B:B,Q4412),"")</f>
        <v/>
      </c>
      <c r="S4412" s="8" t="str">
        <f t="shared" si="3"/>
        <v/>
      </c>
    </row>
    <row r="4413" hidden="1">
      <c r="A4413" s="6" t="s">
        <v>11335</v>
      </c>
      <c r="B4413" s="6" t="s">
        <v>205</v>
      </c>
      <c r="C4413" s="6" t="s">
        <v>407</v>
      </c>
      <c r="D4413" s="6">
        <v>2.0</v>
      </c>
      <c r="E4413" s="6" t="s">
        <v>408</v>
      </c>
      <c r="H4413" s="8" t="str">
        <f>VLOOKUP(C4413,agent_name_matching!A:B,2,false)</f>
        <v>--</v>
      </c>
      <c r="I4413" s="33"/>
      <c r="O4413" s="6" t="s">
        <v>11336</v>
      </c>
      <c r="P4413" s="8" t="str">
        <f t="shared" si="1"/>
        <v/>
      </c>
      <c r="Q4413" s="8" t="str">
        <f t="shared" si="14"/>
        <v/>
      </c>
      <c r="R4413" s="8" t="str">
        <f>if(and(P4413&lt;&gt;"",Q4413&lt;&gt;"newexp",Q4413&lt;&gt;"nostart"),countifs(script_conform_dispatching!A:A,P4413,script_conform_dispatching!B:B,Q4413),"")</f>
        <v/>
      </c>
      <c r="S4413" s="8" t="str">
        <f t="shared" si="3"/>
        <v/>
      </c>
    </row>
    <row r="4414" hidden="1">
      <c r="A4414" s="6" t="s">
        <v>11337</v>
      </c>
      <c r="B4414" s="6" t="s">
        <v>205</v>
      </c>
      <c r="C4414" s="6" t="s">
        <v>1011</v>
      </c>
      <c r="F4414" s="6" t="s">
        <v>415</v>
      </c>
      <c r="G4414" s="6" t="s">
        <v>416</v>
      </c>
      <c r="H4414" s="8" t="str">
        <f>VLOOKUP(C4414,agent_name_matching!A:B,2,false)</f>
        <v>Dialog LLM</v>
      </c>
      <c r="I4414" s="32" t="s">
        <v>11084</v>
      </c>
      <c r="J4414" s="6" t="s">
        <v>418</v>
      </c>
      <c r="L4414" s="6">
        <v>1398.0</v>
      </c>
      <c r="M4414" s="6">
        <v>8.0</v>
      </c>
      <c r="N4414" s="6">
        <v>520.0</v>
      </c>
      <c r="O4414" s="6" t="s">
        <v>11338</v>
      </c>
      <c r="P4414" s="8" t="str">
        <f t="shared" si="1"/>
        <v/>
      </c>
      <c r="Q4414" s="8" t="str">
        <f t="shared" si="14"/>
        <v/>
      </c>
      <c r="R4414" s="8" t="str">
        <f>if(and(P4414&lt;&gt;"",Q4414&lt;&gt;"newexp",Q4414&lt;&gt;"nostart"),countifs(script_conform_dispatching!A:A,P4414,script_conform_dispatching!B:B,Q4414),"")</f>
        <v/>
      </c>
      <c r="S4414" s="8" t="str">
        <f t="shared" si="3"/>
        <v/>
      </c>
    </row>
    <row r="4415" hidden="1">
      <c r="A4415" s="6" t="s">
        <v>11339</v>
      </c>
      <c r="B4415" s="6" t="s">
        <v>205</v>
      </c>
      <c r="C4415" s="6" t="s">
        <v>450</v>
      </c>
      <c r="F4415" s="6" t="s">
        <v>415</v>
      </c>
      <c r="G4415" s="6" t="s">
        <v>416</v>
      </c>
      <c r="H4415" s="8" t="str">
        <f>VLOOKUP(C4415,agent_name_matching!A:B,2,false)</f>
        <v>Validator LLM</v>
      </c>
      <c r="I4415" s="32" t="s">
        <v>11340</v>
      </c>
      <c r="J4415" s="6" t="s">
        <v>452</v>
      </c>
      <c r="L4415" s="6">
        <v>744.0</v>
      </c>
      <c r="M4415" s="6">
        <v>46.0</v>
      </c>
      <c r="N4415" s="6">
        <v>1024.0</v>
      </c>
      <c r="O4415" s="6" t="s">
        <v>11341</v>
      </c>
      <c r="P4415" s="8" t="str">
        <f t="shared" si="1"/>
        <v/>
      </c>
      <c r="Q4415" s="8" t="str">
        <f t="shared" si="14"/>
        <v/>
      </c>
      <c r="R4415" s="8" t="str">
        <f>if(and(P4415&lt;&gt;"",Q4415&lt;&gt;"newexp",Q4415&lt;&gt;"nostart"),countifs(script_conform_dispatching!A:A,P4415,script_conform_dispatching!B:B,Q4415),"")</f>
        <v/>
      </c>
      <c r="S4415" s="8" t="str">
        <f t="shared" si="3"/>
        <v/>
      </c>
    </row>
    <row r="4416" hidden="1">
      <c r="A4416" s="6" t="s">
        <v>11342</v>
      </c>
      <c r="B4416" s="6" t="s">
        <v>205</v>
      </c>
      <c r="C4416" s="6" t="s">
        <v>37</v>
      </c>
      <c r="F4416" s="6" t="s">
        <v>415</v>
      </c>
      <c r="G4416" s="6" t="s">
        <v>416</v>
      </c>
      <c r="H4416" s="8" t="str">
        <f>VLOOKUP(C4416,agent_name_matching!A:B,2,false)</f>
        <v>Patient LLM</v>
      </c>
      <c r="I4416" s="32" t="s">
        <v>11343</v>
      </c>
      <c r="J4416" s="6" t="s">
        <v>418</v>
      </c>
      <c r="K4416" s="6">
        <v>1.0</v>
      </c>
      <c r="L4416" s="6">
        <v>573.0</v>
      </c>
      <c r="M4416" s="6">
        <v>43.0</v>
      </c>
      <c r="N4416" s="6">
        <v>1077.0</v>
      </c>
      <c r="O4416" s="6" t="s">
        <v>11344</v>
      </c>
      <c r="P4416" s="8" t="str">
        <f t="shared" si="1"/>
        <v/>
      </c>
      <c r="Q4416" s="8" t="str">
        <f t="shared" si="14"/>
        <v/>
      </c>
      <c r="R4416" s="8" t="str">
        <f>if(and(P4416&lt;&gt;"",Q4416&lt;&gt;"newexp",Q4416&lt;&gt;"nostart"),countifs(script_conform_dispatching!A:A,P4416,script_conform_dispatching!B:B,Q4416),"")</f>
        <v/>
      </c>
      <c r="S4416" s="8" t="str">
        <f t="shared" si="3"/>
        <v/>
      </c>
    </row>
    <row r="4417" hidden="1">
      <c r="A4417" s="6" t="s">
        <v>11345</v>
      </c>
      <c r="B4417" s="6" t="s">
        <v>205</v>
      </c>
      <c r="C4417" s="6" t="s">
        <v>411</v>
      </c>
      <c r="H4417" s="8" t="str">
        <f>VLOOKUP(C4417,agent_name_matching!A:B,2,false)</f>
        <v>System</v>
      </c>
      <c r="I4417" s="33"/>
      <c r="O4417" s="6" t="s">
        <v>11346</v>
      </c>
      <c r="P4417" s="8" t="str">
        <f t="shared" si="1"/>
        <v/>
      </c>
      <c r="Q4417" s="8" t="str">
        <f t="shared" si="14"/>
        <v/>
      </c>
      <c r="R4417" s="8" t="str">
        <f>if(and(P4417&lt;&gt;"",Q4417&lt;&gt;"newexp",Q4417&lt;&gt;"nostart"),countifs(script_conform_dispatching!A:A,P4417,script_conform_dispatching!B:B,Q4417),"")</f>
        <v/>
      </c>
      <c r="S4417" s="8" t="str">
        <f t="shared" si="3"/>
        <v/>
      </c>
    </row>
    <row r="4418" hidden="1">
      <c r="A4418" s="6" t="s">
        <v>11347</v>
      </c>
      <c r="B4418" s="6" t="s">
        <v>205</v>
      </c>
      <c r="C4418" s="6" t="s">
        <v>1007</v>
      </c>
      <c r="F4418" s="6" t="s">
        <v>415</v>
      </c>
      <c r="G4418" s="6" t="s">
        <v>416</v>
      </c>
      <c r="H4418" s="8" t="str">
        <f>VLOOKUP(C4418,agent_name_matching!A:B,2,false)</f>
        <v>Assessor LLM</v>
      </c>
      <c r="I4418" s="32" t="s">
        <v>1008</v>
      </c>
      <c r="J4418" s="6" t="s">
        <v>418</v>
      </c>
      <c r="L4418" s="6">
        <v>995.0</v>
      </c>
      <c r="M4418" s="6">
        <v>14.0</v>
      </c>
      <c r="N4418" s="6">
        <v>601.0</v>
      </c>
      <c r="O4418" s="6" t="s">
        <v>11348</v>
      </c>
      <c r="P4418" s="8" t="str">
        <f t="shared" si="1"/>
        <v/>
      </c>
      <c r="Q4418" s="8" t="str">
        <f t="shared" si="14"/>
        <v/>
      </c>
      <c r="R4418" s="8" t="str">
        <f>if(and(P4418&lt;&gt;"",Q4418&lt;&gt;"newexp",Q4418&lt;&gt;"nostart"),countifs(script_conform_dispatching!A:A,P4418,script_conform_dispatching!B:B,Q4418),"")</f>
        <v/>
      </c>
      <c r="S4418" s="8" t="str">
        <f t="shared" si="3"/>
        <v/>
      </c>
    </row>
    <row r="4419" hidden="1">
      <c r="A4419" s="6" t="s">
        <v>11349</v>
      </c>
      <c r="B4419" s="6" t="s">
        <v>205</v>
      </c>
      <c r="C4419" s="6" t="s">
        <v>1011</v>
      </c>
      <c r="F4419" s="6" t="s">
        <v>415</v>
      </c>
      <c r="G4419" s="6" t="s">
        <v>416</v>
      </c>
      <c r="H4419" s="8" t="str">
        <f>VLOOKUP(C4419,agent_name_matching!A:B,2,false)</f>
        <v>Dialog LLM</v>
      </c>
      <c r="I4419" s="32" t="s">
        <v>11350</v>
      </c>
      <c r="J4419" s="6" t="s">
        <v>418</v>
      </c>
      <c r="L4419" s="6">
        <v>1641.0</v>
      </c>
      <c r="M4419" s="6">
        <v>52.0</v>
      </c>
      <c r="N4419" s="6">
        <v>908.0</v>
      </c>
      <c r="O4419" s="6" t="s">
        <v>11351</v>
      </c>
      <c r="P4419" s="8" t="str">
        <f t="shared" si="1"/>
        <v/>
      </c>
      <c r="Q4419" s="8" t="str">
        <f t="shared" si="14"/>
        <v/>
      </c>
      <c r="R4419" s="8" t="str">
        <f>if(and(P4419&lt;&gt;"",Q4419&lt;&gt;"newexp",Q4419&lt;&gt;"nostart"),countifs(script_conform_dispatching!A:A,P4419,script_conform_dispatching!B:B,Q4419),"")</f>
        <v/>
      </c>
      <c r="S4419" s="8" t="str">
        <f t="shared" si="3"/>
        <v/>
      </c>
    </row>
    <row r="4420" hidden="1">
      <c r="A4420" s="6" t="s">
        <v>11352</v>
      </c>
      <c r="B4420" s="6" t="s">
        <v>205</v>
      </c>
      <c r="C4420" s="6" t="s">
        <v>37</v>
      </c>
      <c r="F4420" s="6" t="s">
        <v>415</v>
      </c>
      <c r="G4420" s="6" t="s">
        <v>416</v>
      </c>
      <c r="H4420" s="8" t="str">
        <f>VLOOKUP(C4420,agent_name_matching!A:B,2,false)</f>
        <v>Patient LLM</v>
      </c>
      <c r="I4420" s="32" t="s">
        <v>11353</v>
      </c>
      <c r="J4420" s="6" t="s">
        <v>418</v>
      </c>
      <c r="K4420" s="6">
        <v>1.0</v>
      </c>
      <c r="L4420" s="6">
        <v>676.0</v>
      </c>
      <c r="M4420" s="6">
        <v>69.0</v>
      </c>
      <c r="N4420" s="6">
        <v>1144.0</v>
      </c>
      <c r="O4420" s="6" t="s">
        <v>11354</v>
      </c>
      <c r="P4420" s="8" t="str">
        <f t="shared" si="1"/>
        <v/>
      </c>
      <c r="Q4420" s="8" t="str">
        <f t="shared" si="14"/>
        <v/>
      </c>
      <c r="R4420" s="8" t="str">
        <f>if(and(P4420&lt;&gt;"",Q4420&lt;&gt;"newexp",Q4420&lt;&gt;"nostart"),countifs(script_conform_dispatching!A:A,P4420,script_conform_dispatching!B:B,Q4420),"")</f>
        <v/>
      </c>
      <c r="S4420" s="8" t="str">
        <f t="shared" si="3"/>
        <v/>
      </c>
    </row>
    <row r="4421" hidden="1">
      <c r="A4421" s="6" t="s">
        <v>11355</v>
      </c>
      <c r="B4421" s="6" t="s">
        <v>205</v>
      </c>
      <c r="C4421" s="6" t="s">
        <v>411</v>
      </c>
      <c r="H4421" s="8" t="str">
        <f>VLOOKUP(C4421,agent_name_matching!A:B,2,false)</f>
        <v>System</v>
      </c>
      <c r="I4421" s="33"/>
      <c r="O4421" s="6" t="s">
        <v>11356</v>
      </c>
      <c r="P4421" s="8" t="str">
        <f t="shared" si="1"/>
        <v/>
      </c>
      <c r="Q4421" s="8" t="str">
        <f t="shared" si="14"/>
        <v/>
      </c>
      <c r="R4421" s="8" t="str">
        <f>if(and(P4421&lt;&gt;"",Q4421&lt;&gt;"newexp",Q4421&lt;&gt;"nostart"),countifs(script_conform_dispatching!A:A,P4421,script_conform_dispatching!B:B,Q4421),"")</f>
        <v/>
      </c>
      <c r="S4421" s="8" t="str">
        <f t="shared" si="3"/>
        <v/>
      </c>
    </row>
    <row r="4422" hidden="1">
      <c r="A4422" s="6" t="s">
        <v>11357</v>
      </c>
      <c r="B4422" s="6" t="s">
        <v>205</v>
      </c>
      <c r="C4422" s="6" t="s">
        <v>1007</v>
      </c>
      <c r="F4422" s="6" t="s">
        <v>415</v>
      </c>
      <c r="G4422" s="6" t="s">
        <v>416</v>
      </c>
      <c r="H4422" s="8" t="str">
        <f>VLOOKUP(C4422,agent_name_matching!A:B,2,false)</f>
        <v>Assessor LLM</v>
      </c>
      <c r="I4422" s="32" t="s">
        <v>1008</v>
      </c>
      <c r="J4422" s="6" t="s">
        <v>418</v>
      </c>
      <c r="L4422" s="6">
        <v>1122.0</v>
      </c>
      <c r="M4422" s="6">
        <v>14.0</v>
      </c>
      <c r="N4422" s="6">
        <v>662.0</v>
      </c>
      <c r="O4422" s="6" t="s">
        <v>11358</v>
      </c>
      <c r="P4422" s="8" t="str">
        <f t="shared" si="1"/>
        <v/>
      </c>
      <c r="Q4422" s="8" t="str">
        <f t="shared" si="14"/>
        <v/>
      </c>
      <c r="R4422" s="8" t="str">
        <f>if(and(P4422&lt;&gt;"",Q4422&lt;&gt;"newexp",Q4422&lt;&gt;"nostart"),countifs(script_conform_dispatching!A:A,P4422,script_conform_dispatching!B:B,Q4422),"")</f>
        <v/>
      </c>
      <c r="S4422" s="8" t="str">
        <f t="shared" si="3"/>
        <v/>
      </c>
    </row>
    <row r="4423" hidden="1">
      <c r="A4423" s="6" t="s">
        <v>11359</v>
      </c>
      <c r="B4423" s="6" t="s">
        <v>205</v>
      </c>
      <c r="C4423" s="6" t="s">
        <v>1011</v>
      </c>
      <c r="F4423" s="6" t="s">
        <v>415</v>
      </c>
      <c r="G4423" s="6" t="s">
        <v>416</v>
      </c>
      <c r="H4423" s="8" t="str">
        <f>VLOOKUP(C4423,agent_name_matching!A:B,2,false)</f>
        <v>Dialog LLM</v>
      </c>
      <c r="I4423" s="32" t="s">
        <v>11360</v>
      </c>
      <c r="J4423" s="6" t="s">
        <v>418</v>
      </c>
      <c r="L4423" s="6">
        <v>1954.0</v>
      </c>
      <c r="M4423" s="6">
        <v>73.0</v>
      </c>
      <c r="N4423" s="6">
        <v>1216.0</v>
      </c>
      <c r="O4423" s="6" t="s">
        <v>11361</v>
      </c>
      <c r="P4423" s="8" t="str">
        <f t="shared" si="1"/>
        <v/>
      </c>
      <c r="Q4423" s="8" t="str">
        <f t="shared" si="14"/>
        <v/>
      </c>
      <c r="R4423" s="8" t="str">
        <f>if(and(P4423&lt;&gt;"",Q4423&lt;&gt;"newexp",Q4423&lt;&gt;"nostart"),countifs(script_conform_dispatching!A:A,P4423,script_conform_dispatching!B:B,Q4423),"")</f>
        <v/>
      </c>
      <c r="S4423" s="8" t="str">
        <f t="shared" si="3"/>
        <v/>
      </c>
    </row>
    <row r="4424" hidden="1">
      <c r="A4424" s="6" t="s">
        <v>11362</v>
      </c>
      <c r="B4424" s="6" t="s">
        <v>205</v>
      </c>
      <c r="C4424" s="6" t="s">
        <v>37</v>
      </c>
      <c r="F4424" s="6" t="s">
        <v>415</v>
      </c>
      <c r="G4424" s="6" t="s">
        <v>416</v>
      </c>
      <c r="H4424" s="8" t="str">
        <f>VLOOKUP(C4424,agent_name_matching!A:B,2,false)</f>
        <v>Patient LLM</v>
      </c>
      <c r="I4424" s="32" t="s">
        <v>11363</v>
      </c>
      <c r="J4424" s="6" t="s">
        <v>418</v>
      </c>
      <c r="K4424" s="6">
        <v>1.0</v>
      </c>
      <c r="L4424" s="6">
        <v>826.0</v>
      </c>
      <c r="M4424" s="6">
        <v>28.0</v>
      </c>
      <c r="N4424" s="6">
        <v>821.0</v>
      </c>
      <c r="O4424" s="6" t="s">
        <v>11364</v>
      </c>
      <c r="P4424" s="8" t="str">
        <f t="shared" si="1"/>
        <v/>
      </c>
      <c r="Q4424" s="8" t="str">
        <f t="shared" si="14"/>
        <v/>
      </c>
      <c r="R4424" s="8" t="str">
        <f>if(and(P4424&lt;&gt;"",Q4424&lt;&gt;"newexp",Q4424&lt;&gt;"nostart"),countifs(script_conform_dispatching!A:A,P4424,script_conform_dispatching!B:B,Q4424),"")</f>
        <v/>
      </c>
      <c r="S4424" s="8" t="str">
        <f t="shared" si="3"/>
        <v/>
      </c>
    </row>
    <row r="4425" hidden="1">
      <c r="A4425" s="6" t="s">
        <v>11365</v>
      </c>
      <c r="B4425" s="6" t="s">
        <v>205</v>
      </c>
      <c r="C4425" s="6" t="s">
        <v>411</v>
      </c>
      <c r="H4425" s="8" t="str">
        <f>VLOOKUP(C4425,agent_name_matching!A:B,2,false)</f>
        <v>System</v>
      </c>
      <c r="I4425" s="33"/>
      <c r="O4425" s="6" t="s">
        <v>11366</v>
      </c>
      <c r="P4425" s="8" t="str">
        <f t="shared" si="1"/>
        <v/>
      </c>
      <c r="Q4425" s="8" t="str">
        <f t="shared" si="14"/>
        <v/>
      </c>
      <c r="R4425" s="8" t="str">
        <f>if(and(P4425&lt;&gt;"",Q4425&lt;&gt;"newexp",Q4425&lt;&gt;"nostart"),countifs(script_conform_dispatching!A:A,P4425,script_conform_dispatching!B:B,Q4425),"")</f>
        <v/>
      </c>
      <c r="S4425" s="8" t="str">
        <f t="shared" si="3"/>
        <v/>
      </c>
    </row>
    <row r="4426" hidden="1">
      <c r="A4426" s="6" t="s">
        <v>11367</v>
      </c>
      <c r="B4426" s="6" t="s">
        <v>205</v>
      </c>
      <c r="C4426" s="6" t="s">
        <v>1007</v>
      </c>
      <c r="F4426" s="6" t="s">
        <v>415</v>
      </c>
      <c r="G4426" s="6" t="s">
        <v>416</v>
      </c>
      <c r="H4426" s="8" t="str">
        <f>VLOOKUP(C4426,agent_name_matching!A:B,2,false)</f>
        <v>Assessor LLM</v>
      </c>
      <c r="I4426" s="32" t="s">
        <v>1040</v>
      </c>
      <c r="J4426" s="6" t="s">
        <v>418</v>
      </c>
      <c r="L4426" s="6">
        <v>1229.0</v>
      </c>
      <c r="M4426" s="6">
        <v>12.0</v>
      </c>
      <c r="N4426" s="6">
        <v>550.0</v>
      </c>
      <c r="O4426" s="6" t="s">
        <v>11368</v>
      </c>
      <c r="P4426" s="8" t="str">
        <f t="shared" si="1"/>
        <v/>
      </c>
      <c r="Q4426" s="8" t="str">
        <f t="shared" si="14"/>
        <v/>
      </c>
      <c r="R4426" s="8" t="str">
        <f>if(and(P4426&lt;&gt;"",Q4426&lt;&gt;"newexp",Q4426&lt;&gt;"nostart"),countifs(script_conform_dispatching!A:A,P4426,script_conform_dispatching!B:B,Q4426),"")</f>
        <v/>
      </c>
      <c r="S4426" s="8" t="str">
        <f t="shared" si="3"/>
        <v/>
      </c>
    </row>
    <row r="4427" hidden="1">
      <c r="A4427" s="6" t="s">
        <v>11369</v>
      </c>
      <c r="B4427" s="6" t="s">
        <v>205</v>
      </c>
      <c r="C4427" s="6" t="s">
        <v>407</v>
      </c>
      <c r="D4427" s="6">
        <v>2.0</v>
      </c>
      <c r="E4427" s="6" t="s">
        <v>445</v>
      </c>
      <c r="H4427" s="8" t="str">
        <f>VLOOKUP(C4427,agent_name_matching!A:B,2,false)</f>
        <v>--</v>
      </c>
      <c r="I4427" s="33"/>
      <c r="O4427" s="6" t="s">
        <v>11370</v>
      </c>
      <c r="P4427" s="8">
        <f t="shared" si="1"/>
        <v>2</v>
      </c>
      <c r="Q4427" s="8">
        <f t="shared" si="14"/>
        <v>3</v>
      </c>
      <c r="R4427" s="8">
        <f>if(and(P4427&lt;&gt;"",Q4427&lt;&gt;"newexp",Q4427&lt;&gt;"nostart"),countifs(script_conform_dispatching!A:A,P4427,script_conform_dispatching!B:B,Q4427),"")</f>
        <v>1</v>
      </c>
      <c r="S4427" s="8" t="str">
        <f t="shared" si="3"/>
        <v/>
      </c>
    </row>
    <row r="4428" hidden="1">
      <c r="A4428" s="6" t="s">
        <v>11371</v>
      </c>
      <c r="B4428" s="6" t="s">
        <v>205</v>
      </c>
      <c r="C4428" s="6" t="s">
        <v>1045</v>
      </c>
      <c r="F4428" s="6" t="s">
        <v>415</v>
      </c>
      <c r="G4428" s="6" t="s">
        <v>416</v>
      </c>
      <c r="H4428" s="8" t="str">
        <f>VLOOKUP(C4428,agent_name_matching!A:B,2,false)</f>
        <v>Dispatcher LLM</v>
      </c>
      <c r="I4428" s="32" t="s">
        <v>1096</v>
      </c>
      <c r="J4428" s="6" t="s">
        <v>418</v>
      </c>
      <c r="L4428" s="6">
        <v>2646.0</v>
      </c>
      <c r="M4428" s="6">
        <v>260.0</v>
      </c>
      <c r="N4428" s="6">
        <v>2813.0</v>
      </c>
      <c r="O4428" s="6" t="s">
        <v>11372</v>
      </c>
      <c r="P4428" s="8" t="str">
        <f t="shared" si="1"/>
        <v/>
      </c>
      <c r="Q4428" s="8" t="str">
        <f t="shared" si="14"/>
        <v/>
      </c>
      <c r="R4428" s="8" t="str">
        <f>if(and(P4428&lt;&gt;"",Q4428&lt;&gt;"newexp",Q4428&lt;&gt;"nostart"),countifs(script_conform_dispatching!A:A,P4428,script_conform_dispatching!B:B,Q4428),"")</f>
        <v/>
      </c>
      <c r="S4428" s="8" t="str">
        <f t="shared" si="3"/>
        <v/>
      </c>
    </row>
    <row r="4429" hidden="1">
      <c r="A4429" s="6" t="s">
        <v>11373</v>
      </c>
      <c r="B4429" s="6" t="s">
        <v>205</v>
      </c>
      <c r="C4429" s="6" t="s">
        <v>407</v>
      </c>
      <c r="D4429" s="6">
        <v>3.0</v>
      </c>
      <c r="E4429" s="6" t="s">
        <v>408</v>
      </c>
      <c r="H4429" s="8" t="str">
        <f>VLOOKUP(C4429,agent_name_matching!A:B,2,false)</f>
        <v>--</v>
      </c>
      <c r="I4429" s="33"/>
      <c r="O4429" s="6" t="s">
        <v>11374</v>
      </c>
      <c r="P4429" s="8" t="str">
        <f t="shared" si="1"/>
        <v/>
      </c>
      <c r="Q4429" s="8" t="str">
        <f t="shared" si="14"/>
        <v/>
      </c>
      <c r="R4429" s="8" t="str">
        <f>if(and(P4429&lt;&gt;"",Q4429&lt;&gt;"newexp",Q4429&lt;&gt;"nostart"),countifs(script_conform_dispatching!A:A,P4429,script_conform_dispatching!B:B,Q4429),"")</f>
        <v/>
      </c>
      <c r="S4429" s="8" t="str">
        <f t="shared" si="3"/>
        <v/>
      </c>
    </row>
    <row r="4430" hidden="1">
      <c r="A4430" s="6" t="s">
        <v>11375</v>
      </c>
      <c r="B4430" s="6" t="s">
        <v>205</v>
      </c>
      <c r="C4430" s="6" t="s">
        <v>1011</v>
      </c>
      <c r="F4430" s="6" t="s">
        <v>415</v>
      </c>
      <c r="G4430" s="6" t="s">
        <v>416</v>
      </c>
      <c r="H4430" s="8" t="str">
        <f>VLOOKUP(C4430,agent_name_matching!A:B,2,false)</f>
        <v>Dialog LLM</v>
      </c>
      <c r="I4430" s="32" t="s">
        <v>11376</v>
      </c>
      <c r="J4430" s="6" t="s">
        <v>418</v>
      </c>
      <c r="L4430" s="6">
        <v>2509.0</v>
      </c>
      <c r="M4430" s="6">
        <v>21.0</v>
      </c>
      <c r="N4430" s="6">
        <v>901.0</v>
      </c>
      <c r="O4430" s="6" t="s">
        <v>11377</v>
      </c>
      <c r="P4430" s="8" t="str">
        <f t="shared" si="1"/>
        <v/>
      </c>
      <c r="Q4430" s="8" t="str">
        <f t="shared" si="14"/>
        <v/>
      </c>
      <c r="R4430" s="8" t="str">
        <f>if(and(P4430&lt;&gt;"",Q4430&lt;&gt;"newexp",Q4430&lt;&gt;"nostart"),countifs(script_conform_dispatching!A:A,P4430,script_conform_dispatching!B:B,Q4430),"")</f>
        <v/>
      </c>
      <c r="S4430" s="8" t="str">
        <f t="shared" si="3"/>
        <v/>
      </c>
    </row>
    <row r="4431" hidden="1">
      <c r="A4431" s="6" t="s">
        <v>11378</v>
      </c>
      <c r="B4431" s="6" t="s">
        <v>205</v>
      </c>
      <c r="C4431" s="6" t="s">
        <v>450</v>
      </c>
      <c r="F4431" s="6" t="s">
        <v>415</v>
      </c>
      <c r="G4431" s="6" t="s">
        <v>416</v>
      </c>
      <c r="H4431" s="8" t="str">
        <f>VLOOKUP(C4431,agent_name_matching!A:B,2,false)</f>
        <v>Validator LLM</v>
      </c>
      <c r="I4431" s="32" t="s">
        <v>451</v>
      </c>
      <c r="J4431" s="6" t="s">
        <v>452</v>
      </c>
      <c r="L4431" s="6">
        <v>1073.0</v>
      </c>
      <c r="M4431" s="6">
        <v>10.0</v>
      </c>
      <c r="N4431" s="6">
        <v>477.0</v>
      </c>
      <c r="O4431" s="6" t="s">
        <v>11379</v>
      </c>
      <c r="P4431" s="8" t="str">
        <f t="shared" si="1"/>
        <v/>
      </c>
      <c r="Q4431" s="8" t="str">
        <f t="shared" si="14"/>
        <v/>
      </c>
      <c r="R4431" s="8" t="str">
        <f>if(and(P4431&lt;&gt;"",Q4431&lt;&gt;"newexp",Q4431&lt;&gt;"nostart"),countifs(script_conform_dispatching!A:A,P4431,script_conform_dispatching!B:B,Q4431),"")</f>
        <v/>
      </c>
      <c r="S4431" s="8" t="str">
        <f t="shared" si="3"/>
        <v/>
      </c>
    </row>
    <row r="4432" hidden="1">
      <c r="A4432" s="6" t="s">
        <v>11380</v>
      </c>
      <c r="B4432" s="6" t="s">
        <v>205</v>
      </c>
      <c r="C4432" s="6" t="s">
        <v>37</v>
      </c>
      <c r="F4432" s="6" t="s">
        <v>415</v>
      </c>
      <c r="G4432" s="6" t="s">
        <v>416</v>
      </c>
      <c r="H4432" s="8" t="str">
        <f>VLOOKUP(C4432,agent_name_matching!A:B,2,false)</f>
        <v>Patient LLM</v>
      </c>
      <c r="I4432" s="32" t="s">
        <v>11381</v>
      </c>
      <c r="J4432" s="6" t="s">
        <v>418</v>
      </c>
      <c r="K4432" s="6">
        <v>1.0</v>
      </c>
      <c r="L4432" s="6">
        <v>883.0</v>
      </c>
      <c r="M4432" s="6">
        <v>87.0</v>
      </c>
      <c r="N4432" s="6">
        <v>1432.0</v>
      </c>
      <c r="O4432" s="6" t="s">
        <v>11382</v>
      </c>
      <c r="P4432" s="8" t="str">
        <f t="shared" si="1"/>
        <v/>
      </c>
      <c r="Q4432" s="8" t="str">
        <f t="shared" si="14"/>
        <v/>
      </c>
      <c r="R4432" s="8" t="str">
        <f>if(and(P4432&lt;&gt;"",Q4432&lt;&gt;"newexp",Q4432&lt;&gt;"nostart"),countifs(script_conform_dispatching!A:A,P4432,script_conform_dispatching!B:B,Q4432),"")</f>
        <v/>
      </c>
      <c r="S4432" s="8" t="str">
        <f t="shared" si="3"/>
        <v/>
      </c>
    </row>
    <row r="4433" hidden="1">
      <c r="A4433" s="6" t="s">
        <v>11383</v>
      </c>
      <c r="B4433" s="6" t="s">
        <v>205</v>
      </c>
      <c r="C4433" s="6" t="s">
        <v>411</v>
      </c>
      <c r="H4433" s="8" t="str">
        <f>VLOOKUP(C4433,agent_name_matching!A:B,2,false)</f>
        <v>System</v>
      </c>
      <c r="I4433" s="33"/>
      <c r="O4433" s="6" t="s">
        <v>11384</v>
      </c>
      <c r="P4433" s="8" t="str">
        <f t="shared" si="1"/>
        <v/>
      </c>
      <c r="Q4433" s="8" t="str">
        <f t="shared" si="14"/>
        <v/>
      </c>
      <c r="R4433" s="8" t="str">
        <f>if(and(P4433&lt;&gt;"",Q4433&lt;&gt;"newexp",Q4433&lt;&gt;"nostart"),countifs(script_conform_dispatching!A:A,P4433,script_conform_dispatching!B:B,Q4433),"")</f>
        <v/>
      </c>
      <c r="S4433" s="8" t="str">
        <f t="shared" si="3"/>
        <v/>
      </c>
    </row>
    <row r="4434" hidden="1">
      <c r="A4434" s="6" t="s">
        <v>11385</v>
      </c>
      <c r="B4434" s="6" t="s">
        <v>205</v>
      </c>
      <c r="C4434" s="6" t="s">
        <v>1007</v>
      </c>
      <c r="F4434" s="6" t="s">
        <v>415</v>
      </c>
      <c r="G4434" s="6" t="s">
        <v>416</v>
      </c>
      <c r="H4434" s="8" t="str">
        <f>VLOOKUP(C4434,agent_name_matching!A:B,2,false)</f>
        <v>Assessor LLM</v>
      </c>
      <c r="I4434" s="32" t="s">
        <v>1008</v>
      </c>
      <c r="J4434" s="6" t="s">
        <v>418</v>
      </c>
      <c r="L4434" s="6">
        <v>1454.0</v>
      </c>
      <c r="M4434" s="6">
        <v>14.0</v>
      </c>
      <c r="N4434" s="6">
        <v>602.0</v>
      </c>
      <c r="O4434" s="6" t="s">
        <v>11386</v>
      </c>
      <c r="P4434" s="8" t="str">
        <f t="shared" si="1"/>
        <v/>
      </c>
      <c r="Q4434" s="8" t="str">
        <f t="shared" si="14"/>
        <v/>
      </c>
      <c r="R4434" s="8" t="str">
        <f>if(and(P4434&lt;&gt;"",Q4434&lt;&gt;"newexp",Q4434&lt;&gt;"nostart"),countifs(script_conform_dispatching!A:A,P4434,script_conform_dispatching!B:B,Q4434),"")</f>
        <v/>
      </c>
      <c r="S4434" s="8" t="str">
        <f t="shared" si="3"/>
        <v/>
      </c>
    </row>
    <row r="4435" hidden="1">
      <c r="A4435" s="6" t="s">
        <v>11387</v>
      </c>
      <c r="B4435" s="6" t="s">
        <v>205</v>
      </c>
      <c r="C4435" s="6" t="s">
        <v>1011</v>
      </c>
      <c r="F4435" s="6" t="s">
        <v>415</v>
      </c>
      <c r="G4435" s="6" t="s">
        <v>416</v>
      </c>
      <c r="H4435" s="8" t="str">
        <f>VLOOKUP(C4435,agent_name_matching!A:B,2,false)</f>
        <v>Dialog LLM</v>
      </c>
      <c r="I4435" s="32" t="s">
        <v>11388</v>
      </c>
      <c r="J4435" s="6" t="s">
        <v>418</v>
      </c>
      <c r="L4435" s="6">
        <v>2920.0</v>
      </c>
      <c r="M4435" s="6">
        <v>40.0</v>
      </c>
      <c r="N4435" s="6">
        <v>1108.0</v>
      </c>
      <c r="O4435" s="6" t="s">
        <v>11389</v>
      </c>
      <c r="P4435" s="8" t="str">
        <f t="shared" si="1"/>
        <v/>
      </c>
      <c r="Q4435" s="8" t="str">
        <f t="shared" si="14"/>
        <v/>
      </c>
      <c r="R4435" s="8" t="str">
        <f>if(and(P4435&lt;&gt;"",Q4435&lt;&gt;"newexp",Q4435&lt;&gt;"nostart"),countifs(script_conform_dispatching!A:A,P4435,script_conform_dispatching!B:B,Q4435),"")</f>
        <v/>
      </c>
      <c r="S4435" s="8" t="str">
        <f t="shared" si="3"/>
        <v/>
      </c>
    </row>
    <row r="4436" hidden="1">
      <c r="A4436" s="6" t="s">
        <v>11390</v>
      </c>
      <c r="B4436" s="6" t="s">
        <v>205</v>
      </c>
      <c r="C4436" s="6" t="s">
        <v>37</v>
      </c>
      <c r="F4436" s="6" t="s">
        <v>415</v>
      </c>
      <c r="G4436" s="6" t="s">
        <v>416</v>
      </c>
      <c r="H4436" s="8" t="str">
        <f>VLOOKUP(C4436,agent_name_matching!A:B,2,false)</f>
        <v>Patient LLM</v>
      </c>
      <c r="I4436" s="32" t="s">
        <v>11391</v>
      </c>
      <c r="J4436" s="6" t="s">
        <v>418</v>
      </c>
      <c r="K4436" s="6">
        <v>1.0</v>
      </c>
      <c r="L4436" s="6">
        <v>1018.0</v>
      </c>
      <c r="M4436" s="6">
        <v>104.0</v>
      </c>
      <c r="N4436" s="6">
        <v>1531.0</v>
      </c>
      <c r="O4436" s="6" t="s">
        <v>11392</v>
      </c>
      <c r="P4436" s="8" t="str">
        <f t="shared" si="1"/>
        <v/>
      </c>
      <c r="Q4436" s="8" t="str">
        <f t="shared" si="14"/>
        <v/>
      </c>
      <c r="R4436" s="8" t="str">
        <f>if(and(P4436&lt;&gt;"",Q4436&lt;&gt;"newexp",Q4436&lt;&gt;"nostart"),countifs(script_conform_dispatching!A:A,P4436,script_conform_dispatching!B:B,Q4436),"")</f>
        <v/>
      </c>
      <c r="S4436" s="8" t="str">
        <f t="shared" si="3"/>
        <v/>
      </c>
    </row>
    <row r="4437" hidden="1">
      <c r="A4437" s="6" t="s">
        <v>11393</v>
      </c>
      <c r="B4437" s="6" t="s">
        <v>205</v>
      </c>
      <c r="C4437" s="6" t="s">
        <v>411</v>
      </c>
      <c r="H4437" s="8" t="str">
        <f>VLOOKUP(C4437,agent_name_matching!A:B,2,false)</f>
        <v>System</v>
      </c>
      <c r="I4437" s="33"/>
      <c r="O4437" s="6" t="s">
        <v>11394</v>
      </c>
      <c r="P4437" s="8" t="str">
        <f t="shared" si="1"/>
        <v/>
      </c>
      <c r="Q4437" s="8" t="str">
        <f t="shared" si="14"/>
        <v/>
      </c>
      <c r="R4437" s="8" t="str">
        <f>if(and(P4437&lt;&gt;"",Q4437&lt;&gt;"newexp",Q4437&lt;&gt;"nostart"),countifs(script_conform_dispatching!A:A,P4437,script_conform_dispatching!B:B,Q4437),"")</f>
        <v/>
      </c>
      <c r="S4437" s="8" t="str">
        <f t="shared" si="3"/>
        <v/>
      </c>
    </row>
    <row r="4438" hidden="1">
      <c r="A4438" s="6" t="s">
        <v>11395</v>
      </c>
      <c r="B4438" s="6" t="s">
        <v>205</v>
      </c>
      <c r="C4438" s="6" t="s">
        <v>1007</v>
      </c>
      <c r="F4438" s="6" t="s">
        <v>415</v>
      </c>
      <c r="G4438" s="6" t="s">
        <v>416</v>
      </c>
      <c r="H4438" s="8" t="str">
        <f>VLOOKUP(C4438,agent_name_matching!A:B,2,false)</f>
        <v>Assessor LLM</v>
      </c>
      <c r="I4438" s="32" t="s">
        <v>1008</v>
      </c>
      <c r="J4438" s="6" t="s">
        <v>418</v>
      </c>
      <c r="L4438" s="6">
        <v>1604.0</v>
      </c>
      <c r="M4438" s="6">
        <v>14.0</v>
      </c>
      <c r="N4438" s="6">
        <v>1215.0</v>
      </c>
      <c r="O4438" s="6" t="s">
        <v>11396</v>
      </c>
      <c r="P4438" s="8" t="str">
        <f t="shared" si="1"/>
        <v/>
      </c>
      <c r="Q4438" s="8" t="str">
        <f t="shared" si="14"/>
        <v/>
      </c>
      <c r="R4438" s="8" t="str">
        <f>if(and(P4438&lt;&gt;"",Q4438&lt;&gt;"newexp",Q4438&lt;&gt;"nostart"),countifs(script_conform_dispatching!A:A,P4438,script_conform_dispatching!B:B,Q4438),"")</f>
        <v/>
      </c>
      <c r="S4438" s="8" t="str">
        <f t="shared" si="3"/>
        <v/>
      </c>
    </row>
    <row r="4439" hidden="1">
      <c r="A4439" s="6" t="s">
        <v>11397</v>
      </c>
      <c r="B4439" s="6" t="s">
        <v>205</v>
      </c>
      <c r="C4439" s="6" t="s">
        <v>1011</v>
      </c>
      <c r="F4439" s="6" t="s">
        <v>415</v>
      </c>
      <c r="G4439" s="6" t="s">
        <v>416</v>
      </c>
      <c r="H4439" s="8" t="str">
        <f>VLOOKUP(C4439,agent_name_matching!A:B,2,false)</f>
        <v>Dialog LLM</v>
      </c>
      <c r="I4439" s="32" t="s">
        <v>11398</v>
      </c>
      <c r="J4439" s="6" t="s">
        <v>418</v>
      </c>
      <c r="L4439" s="6">
        <v>3367.0</v>
      </c>
      <c r="M4439" s="6">
        <v>58.0</v>
      </c>
      <c r="N4439" s="6">
        <v>1311.0</v>
      </c>
      <c r="O4439" s="6" t="s">
        <v>11399</v>
      </c>
      <c r="P4439" s="8" t="str">
        <f t="shared" si="1"/>
        <v/>
      </c>
      <c r="Q4439" s="8" t="str">
        <f t="shared" si="14"/>
        <v/>
      </c>
      <c r="R4439" s="8" t="str">
        <f>if(and(P4439&lt;&gt;"",Q4439&lt;&gt;"newexp",Q4439&lt;&gt;"nostart"),countifs(script_conform_dispatching!A:A,P4439,script_conform_dispatching!B:B,Q4439),"")</f>
        <v/>
      </c>
      <c r="S4439" s="8" t="str">
        <f t="shared" si="3"/>
        <v/>
      </c>
    </row>
    <row r="4440" hidden="1">
      <c r="A4440" s="6" t="s">
        <v>11400</v>
      </c>
      <c r="B4440" s="6" t="s">
        <v>205</v>
      </c>
      <c r="C4440" s="6" t="s">
        <v>37</v>
      </c>
      <c r="F4440" s="6" t="s">
        <v>415</v>
      </c>
      <c r="G4440" s="6" t="s">
        <v>416</v>
      </c>
      <c r="H4440" s="8" t="str">
        <f>VLOOKUP(C4440,agent_name_matching!A:B,2,false)</f>
        <v>Patient LLM</v>
      </c>
      <c r="I4440" s="32" t="s">
        <v>11401</v>
      </c>
      <c r="J4440" s="6" t="s">
        <v>418</v>
      </c>
      <c r="K4440" s="6">
        <v>1.0</v>
      </c>
      <c r="L4440" s="6">
        <v>1188.0</v>
      </c>
      <c r="M4440" s="6">
        <v>108.0</v>
      </c>
      <c r="N4440" s="6">
        <v>1635.0</v>
      </c>
      <c r="O4440" s="6" t="s">
        <v>11402</v>
      </c>
      <c r="P4440" s="8" t="str">
        <f t="shared" si="1"/>
        <v/>
      </c>
      <c r="Q4440" s="8" t="str">
        <f t="shared" si="14"/>
        <v/>
      </c>
      <c r="R4440" s="8" t="str">
        <f>if(and(P4440&lt;&gt;"",Q4440&lt;&gt;"newexp",Q4440&lt;&gt;"nostart"),countifs(script_conform_dispatching!A:A,P4440,script_conform_dispatching!B:B,Q4440),"")</f>
        <v/>
      </c>
      <c r="S4440" s="8" t="str">
        <f t="shared" si="3"/>
        <v/>
      </c>
    </row>
    <row r="4441" hidden="1">
      <c r="A4441" s="6" t="s">
        <v>11403</v>
      </c>
      <c r="B4441" s="6" t="s">
        <v>205</v>
      </c>
      <c r="C4441" s="6" t="s">
        <v>411</v>
      </c>
      <c r="H4441" s="8" t="str">
        <f>VLOOKUP(C4441,agent_name_matching!A:B,2,false)</f>
        <v>System</v>
      </c>
      <c r="I4441" s="33"/>
      <c r="O4441" s="6" t="s">
        <v>11404</v>
      </c>
      <c r="P4441" s="8" t="str">
        <f t="shared" si="1"/>
        <v/>
      </c>
      <c r="Q4441" s="8" t="str">
        <f t="shared" si="14"/>
        <v/>
      </c>
      <c r="R4441" s="8" t="str">
        <f>if(and(P4441&lt;&gt;"",Q4441&lt;&gt;"newexp",Q4441&lt;&gt;"nostart"),countifs(script_conform_dispatching!A:A,P4441,script_conform_dispatching!B:B,Q4441),"")</f>
        <v/>
      </c>
      <c r="S4441" s="8" t="str">
        <f t="shared" si="3"/>
        <v/>
      </c>
    </row>
    <row r="4442" hidden="1">
      <c r="A4442" s="6" t="s">
        <v>11405</v>
      </c>
      <c r="B4442" s="6" t="s">
        <v>205</v>
      </c>
      <c r="C4442" s="6" t="s">
        <v>1007</v>
      </c>
      <c r="F4442" s="6" t="s">
        <v>415</v>
      </c>
      <c r="G4442" s="6" t="s">
        <v>416</v>
      </c>
      <c r="H4442" s="8" t="str">
        <f>VLOOKUP(C4442,agent_name_matching!A:B,2,false)</f>
        <v>Assessor LLM</v>
      </c>
      <c r="I4442" s="32" t="s">
        <v>1008</v>
      </c>
      <c r="J4442" s="6" t="s">
        <v>418</v>
      </c>
      <c r="L4442" s="6">
        <v>1776.0</v>
      </c>
      <c r="M4442" s="6">
        <v>14.0</v>
      </c>
      <c r="N4442" s="6">
        <v>590.0</v>
      </c>
      <c r="O4442" s="6" t="s">
        <v>11406</v>
      </c>
      <c r="P4442" s="8" t="str">
        <f t="shared" si="1"/>
        <v/>
      </c>
      <c r="Q4442" s="8" t="str">
        <f t="shared" si="14"/>
        <v/>
      </c>
      <c r="R4442" s="8" t="str">
        <f>if(and(P4442&lt;&gt;"",Q4442&lt;&gt;"newexp",Q4442&lt;&gt;"nostart"),countifs(script_conform_dispatching!A:A,P4442,script_conform_dispatching!B:B,Q4442),"")</f>
        <v/>
      </c>
      <c r="S4442" s="8" t="str">
        <f t="shared" si="3"/>
        <v/>
      </c>
    </row>
    <row r="4443" hidden="1">
      <c r="A4443" s="6" t="s">
        <v>11407</v>
      </c>
      <c r="B4443" s="6" t="s">
        <v>205</v>
      </c>
      <c r="C4443" s="6" t="s">
        <v>1011</v>
      </c>
      <c r="F4443" s="6" t="s">
        <v>415</v>
      </c>
      <c r="G4443" s="6" t="s">
        <v>416</v>
      </c>
      <c r="H4443" s="8" t="str">
        <f>VLOOKUP(C4443,agent_name_matching!A:B,2,false)</f>
        <v>Dialog LLM</v>
      </c>
      <c r="I4443" s="32" t="s">
        <v>11408</v>
      </c>
      <c r="J4443" s="6" t="s">
        <v>418</v>
      </c>
      <c r="L4443" s="6">
        <v>3836.0</v>
      </c>
      <c r="M4443" s="6">
        <v>50.0</v>
      </c>
      <c r="N4443" s="6">
        <v>1216.0</v>
      </c>
      <c r="O4443" s="6" t="s">
        <v>11409</v>
      </c>
      <c r="P4443" s="8" t="str">
        <f t="shared" si="1"/>
        <v/>
      </c>
      <c r="Q4443" s="8" t="str">
        <f t="shared" si="14"/>
        <v/>
      </c>
      <c r="R4443" s="8" t="str">
        <f>if(and(P4443&lt;&gt;"",Q4443&lt;&gt;"newexp",Q4443&lt;&gt;"nostart"),countifs(script_conform_dispatching!A:A,P4443,script_conform_dispatching!B:B,Q4443),"")</f>
        <v/>
      </c>
      <c r="S4443" s="8" t="str">
        <f t="shared" si="3"/>
        <v/>
      </c>
    </row>
    <row r="4444" hidden="1">
      <c r="A4444" s="6" t="s">
        <v>11410</v>
      </c>
      <c r="B4444" s="6" t="s">
        <v>205</v>
      </c>
      <c r="C4444" s="6" t="s">
        <v>37</v>
      </c>
      <c r="F4444" s="6" t="s">
        <v>415</v>
      </c>
      <c r="G4444" s="6" t="s">
        <v>416</v>
      </c>
      <c r="H4444" s="8" t="str">
        <f>VLOOKUP(C4444,agent_name_matching!A:B,2,false)</f>
        <v>Patient LLM</v>
      </c>
      <c r="I4444" s="32" t="s">
        <v>11411</v>
      </c>
      <c r="J4444" s="6" t="s">
        <v>418</v>
      </c>
      <c r="K4444" s="6">
        <v>1.0</v>
      </c>
      <c r="L4444" s="6">
        <v>1354.0</v>
      </c>
      <c r="M4444" s="6">
        <v>97.0</v>
      </c>
      <c r="N4444" s="6">
        <v>2240.0</v>
      </c>
      <c r="O4444" s="6" t="s">
        <v>11412</v>
      </c>
      <c r="P4444" s="8" t="str">
        <f t="shared" si="1"/>
        <v/>
      </c>
      <c r="Q4444" s="8" t="str">
        <f t="shared" si="14"/>
        <v/>
      </c>
      <c r="R4444" s="8" t="str">
        <f>if(and(P4444&lt;&gt;"",Q4444&lt;&gt;"newexp",Q4444&lt;&gt;"nostart"),countifs(script_conform_dispatching!A:A,P4444,script_conform_dispatching!B:B,Q4444),"")</f>
        <v/>
      </c>
      <c r="S4444" s="8" t="str">
        <f t="shared" si="3"/>
        <v/>
      </c>
    </row>
    <row r="4445" hidden="1">
      <c r="A4445" s="6" t="s">
        <v>11413</v>
      </c>
      <c r="B4445" s="6" t="s">
        <v>205</v>
      </c>
      <c r="C4445" s="6" t="s">
        <v>411</v>
      </c>
      <c r="H4445" s="8" t="str">
        <f>VLOOKUP(C4445,agent_name_matching!A:B,2,false)</f>
        <v>System</v>
      </c>
      <c r="I4445" s="33"/>
      <c r="O4445" s="6" t="s">
        <v>11414</v>
      </c>
      <c r="P4445" s="8" t="str">
        <f t="shared" si="1"/>
        <v/>
      </c>
      <c r="Q4445" s="8" t="str">
        <f t="shared" si="14"/>
        <v/>
      </c>
      <c r="R4445" s="8" t="str">
        <f>if(and(P4445&lt;&gt;"",Q4445&lt;&gt;"newexp",Q4445&lt;&gt;"nostart"),countifs(script_conform_dispatching!A:A,P4445,script_conform_dispatching!B:B,Q4445),"")</f>
        <v/>
      </c>
      <c r="S4445" s="8" t="str">
        <f t="shared" si="3"/>
        <v/>
      </c>
    </row>
    <row r="4446" hidden="1">
      <c r="A4446" s="6" t="s">
        <v>11415</v>
      </c>
      <c r="B4446" s="6" t="s">
        <v>205</v>
      </c>
      <c r="C4446" s="6" t="s">
        <v>1007</v>
      </c>
      <c r="F4446" s="6" t="s">
        <v>415</v>
      </c>
      <c r="G4446" s="6" t="s">
        <v>416</v>
      </c>
      <c r="H4446" s="8" t="str">
        <f>VLOOKUP(C4446,agent_name_matching!A:B,2,false)</f>
        <v>Assessor LLM</v>
      </c>
      <c r="I4446" s="32" t="s">
        <v>1008</v>
      </c>
      <c r="J4446" s="6" t="s">
        <v>418</v>
      </c>
      <c r="L4446" s="6">
        <v>1929.0</v>
      </c>
      <c r="M4446" s="6">
        <v>14.0</v>
      </c>
      <c r="N4446" s="6">
        <v>684.0</v>
      </c>
      <c r="O4446" s="6" t="s">
        <v>11416</v>
      </c>
      <c r="P4446" s="8" t="str">
        <f t="shared" si="1"/>
        <v/>
      </c>
      <c r="Q4446" s="8" t="str">
        <f t="shared" si="14"/>
        <v/>
      </c>
      <c r="R4446" s="8" t="str">
        <f>if(and(P4446&lt;&gt;"",Q4446&lt;&gt;"newexp",Q4446&lt;&gt;"nostart"),countifs(script_conform_dispatching!A:A,P4446,script_conform_dispatching!B:B,Q4446),"")</f>
        <v/>
      </c>
      <c r="S4446" s="8" t="str">
        <f t="shared" si="3"/>
        <v/>
      </c>
    </row>
    <row r="4447" hidden="1">
      <c r="A4447" s="6" t="s">
        <v>11417</v>
      </c>
      <c r="B4447" s="6" t="s">
        <v>205</v>
      </c>
      <c r="C4447" s="6" t="s">
        <v>1011</v>
      </c>
      <c r="F4447" s="6" t="s">
        <v>415</v>
      </c>
      <c r="G4447" s="6" t="s">
        <v>416</v>
      </c>
      <c r="H4447" s="8" t="str">
        <f>VLOOKUP(C4447,agent_name_matching!A:B,2,false)</f>
        <v>Dialog LLM</v>
      </c>
      <c r="I4447" s="32" t="s">
        <v>11418</v>
      </c>
      <c r="J4447" s="6" t="s">
        <v>418</v>
      </c>
      <c r="L4447" s="6">
        <v>4286.0</v>
      </c>
      <c r="M4447" s="6">
        <v>58.0</v>
      </c>
      <c r="N4447" s="6">
        <v>1345.0</v>
      </c>
      <c r="O4447" s="6" t="s">
        <v>11419</v>
      </c>
      <c r="P4447" s="8" t="str">
        <f t="shared" si="1"/>
        <v/>
      </c>
      <c r="Q4447" s="8" t="str">
        <f t="shared" si="14"/>
        <v/>
      </c>
      <c r="R4447" s="8" t="str">
        <f>if(and(P4447&lt;&gt;"",Q4447&lt;&gt;"newexp",Q4447&lt;&gt;"nostart"),countifs(script_conform_dispatching!A:A,P4447,script_conform_dispatching!B:B,Q4447),"")</f>
        <v/>
      </c>
      <c r="S4447" s="8" t="str">
        <f t="shared" si="3"/>
        <v/>
      </c>
    </row>
    <row r="4448" hidden="1">
      <c r="A4448" s="6" t="s">
        <v>11420</v>
      </c>
      <c r="B4448" s="6" t="s">
        <v>205</v>
      </c>
      <c r="C4448" s="6" t="s">
        <v>37</v>
      </c>
      <c r="F4448" s="6" t="s">
        <v>415</v>
      </c>
      <c r="G4448" s="6" t="s">
        <v>416</v>
      </c>
      <c r="H4448" s="8" t="str">
        <f>VLOOKUP(C4448,agent_name_matching!A:B,2,false)</f>
        <v>Patient LLM</v>
      </c>
      <c r="I4448" s="32" t="s">
        <v>11421</v>
      </c>
      <c r="J4448" s="6" t="s">
        <v>418</v>
      </c>
      <c r="K4448" s="6">
        <v>1.0</v>
      </c>
      <c r="L4448" s="6">
        <v>1517.0</v>
      </c>
      <c r="M4448" s="6">
        <v>100.0</v>
      </c>
      <c r="N4448" s="6">
        <v>1425.0</v>
      </c>
      <c r="O4448" s="6" t="s">
        <v>11422</v>
      </c>
      <c r="P4448" s="8" t="str">
        <f t="shared" si="1"/>
        <v/>
      </c>
      <c r="Q4448" s="8" t="str">
        <f t="shared" si="14"/>
        <v/>
      </c>
      <c r="R4448" s="8" t="str">
        <f>if(and(P4448&lt;&gt;"",Q4448&lt;&gt;"newexp",Q4448&lt;&gt;"nostart"),countifs(script_conform_dispatching!A:A,P4448,script_conform_dispatching!B:B,Q4448),"")</f>
        <v/>
      </c>
      <c r="S4448" s="8" t="str">
        <f t="shared" si="3"/>
        <v/>
      </c>
    </row>
    <row r="4449" hidden="1">
      <c r="A4449" s="6" t="s">
        <v>11423</v>
      </c>
      <c r="B4449" s="6" t="s">
        <v>205</v>
      </c>
      <c r="C4449" s="6" t="s">
        <v>411</v>
      </c>
      <c r="H4449" s="8" t="str">
        <f>VLOOKUP(C4449,agent_name_matching!A:B,2,false)</f>
        <v>System</v>
      </c>
      <c r="I4449" s="33"/>
      <c r="O4449" s="6" t="s">
        <v>11424</v>
      </c>
      <c r="P4449" s="8" t="str">
        <f t="shared" si="1"/>
        <v/>
      </c>
      <c r="Q4449" s="8" t="str">
        <f t="shared" si="14"/>
        <v/>
      </c>
      <c r="R4449" s="8" t="str">
        <f>if(and(P4449&lt;&gt;"",Q4449&lt;&gt;"newexp",Q4449&lt;&gt;"nostart"),countifs(script_conform_dispatching!A:A,P4449,script_conform_dispatching!B:B,Q4449),"")</f>
        <v/>
      </c>
      <c r="S4449" s="8" t="str">
        <f t="shared" si="3"/>
        <v/>
      </c>
    </row>
    <row r="4450" hidden="1">
      <c r="A4450" s="6" t="s">
        <v>11425</v>
      </c>
      <c r="B4450" s="6" t="s">
        <v>205</v>
      </c>
      <c r="C4450" s="6" t="s">
        <v>1007</v>
      </c>
      <c r="F4450" s="6" t="s">
        <v>415</v>
      </c>
      <c r="G4450" s="6" t="s">
        <v>416</v>
      </c>
      <c r="H4450" s="8" t="str">
        <f>VLOOKUP(C4450,agent_name_matching!A:B,2,false)</f>
        <v>Assessor LLM</v>
      </c>
      <c r="I4450" s="32" t="s">
        <v>1008</v>
      </c>
      <c r="J4450" s="6" t="s">
        <v>418</v>
      </c>
      <c r="L4450" s="6">
        <v>2093.0</v>
      </c>
      <c r="M4450" s="6">
        <v>14.0</v>
      </c>
      <c r="N4450" s="6">
        <v>781.0</v>
      </c>
      <c r="O4450" s="6" t="s">
        <v>11426</v>
      </c>
      <c r="P4450" s="8" t="str">
        <f t="shared" si="1"/>
        <v/>
      </c>
      <c r="Q4450" s="8" t="str">
        <f t="shared" si="14"/>
        <v/>
      </c>
      <c r="R4450" s="8" t="str">
        <f>if(and(P4450&lt;&gt;"",Q4450&lt;&gt;"newexp",Q4450&lt;&gt;"nostart"),countifs(script_conform_dispatching!A:A,P4450,script_conform_dispatching!B:B,Q4450),"")</f>
        <v/>
      </c>
      <c r="S4450" s="8" t="str">
        <f t="shared" si="3"/>
        <v/>
      </c>
    </row>
    <row r="4451" hidden="1">
      <c r="A4451" s="6" t="s">
        <v>11427</v>
      </c>
      <c r="B4451" s="6" t="s">
        <v>205</v>
      </c>
      <c r="C4451" s="6" t="s">
        <v>1011</v>
      </c>
      <c r="F4451" s="6" t="s">
        <v>415</v>
      </c>
      <c r="G4451" s="6" t="s">
        <v>416</v>
      </c>
      <c r="H4451" s="8" t="str">
        <f>VLOOKUP(C4451,agent_name_matching!A:B,2,false)</f>
        <v>Dialog LLM</v>
      </c>
      <c r="I4451" s="32" t="s">
        <v>11428</v>
      </c>
      <c r="J4451" s="6" t="s">
        <v>418</v>
      </c>
      <c r="L4451" s="6">
        <v>4747.0</v>
      </c>
      <c r="M4451" s="6">
        <v>157.0</v>
      </c>
      <c r="N4451" s="6">
        <v>1993.0</v>
      </c>
      <c r="O4451" s="6" t="s">
        <v>11429</v>
      </c>
      <c r="P4451" s="8" t="str">
        <f t="shared" si="1"/>
        <v/>
      </c>
      <c r="Q4451" s="8" t="str">
        <f t="shared" si="14"/>
        <v/>
      </c>
      <c r="R4451" s="8" t="str">
        <f>if(and(P4451&lt;&gt;"",Q4451&lt;&gt;"newexp",Q4451&lt;&gt;"nostart"),countifs(script_conform_dispatching!A:A,P4451,script_conform_dispatching!B:B,Q4451),"")</f>
        <v/>
      </c>
      <c r="S4451" s="8" t="str">
        <f t="shared" si="3"/>
        <v/>
      </c>
    </row>
    <row r="4452" hidden="1">
      <c r="A4452" s="6" t="s">
        <v>11430</v>
      </c>
      <c r="B4452" s="6" t="s">
        <v>205</v>
      </c>
      <c r="C4452" s="6" t="s">
        <v>37</v>
      </c>
      <c r="F4452" s="6" t="s">
        <v>415</v>
      </c>
      <c r="G4452" s="6" t="s">
        <v>416</v>
      </c>
      <c r="H4452" s="8" t="str">
        <f>VLOOKUP(C4452,agent_name_matching!A:B,2,false)</f>
        <v>Patient LLM</v>
      </c>
      <c r="I4452" s="32" t="s">
        <v>11431</v>
      </c>
      <c r="J4452" s="6" t="s">
        <v>418</v>
      </c>
      <c r="K4452" s="6">
        <v>1.0</v>
      </c>
      <c r="L4452" s="6">
        <v>1782.0</v>
      </c>
      <c r="M4452" s="6">
        <v>58.0</v>
      </c>
      <c r="N4452" s="6">
        <v>1150.0</v>
      </c>
      <c r="O4452" s="6" t="s">
        <v>11432</v>
      </c>
      <c r="P4452" s="8" t="str">
        <f t="shared" si="1"/>
        <v/>
      </c>
      <c r="Q4452" s="8" t="str">
        <f t="shared" si="14"/>
        <v/>
      </c>
      <c r="R4452" s="8" t="str">
        <f>if(and(P4452&lt;&gt;"",Q4452&lt;&gt;"newexp",Q4452&lt;&gt;"nostart"),countifs(script_conform_dispatching!A:A,P4452,script_conform_dispatching!B:B,Q4452),"")</f>
        <v/>
      </c>
      <c r="S4452" s="8" t="str">
        <f t="shared" si="3"/>
        <v/>
      </c>
    </row>
    <row r="4453" hidden="1">
      <c r="A4453" s="6" t="s">
        <v>11433</v>
      </c>
      <c r="B4453" s="6" t="s">
        <v>205</v>
      </c>
      <c r="C4453" s="6" t="s">
        <v>411</v>
      </c>
      <c r="H4453" s="8" t="str">
        <f>VLOOKUP(C4453,agent_name_matching!A:B,2,false)</f>
        <v>System</v>
      </c>
      <c r="I4453" s="33"/>
      <c r="O4453" s="6" t="s">
        <v>11434</v>
      </c>
      <c r="P4453" s="8" t="str">
        <f t="shared" si="1"/>
        <v/>
      </c>
      <c r="Q4453" s="8" t="str">
        <f t="shared" si="14"/>
        <v/>
      </c>
      <c r="R4453" s="8" t="str">
        <f>if(and(P4453&lt;&gt;"",Q4453&lt;&gt;"newexp",Q4453&lt;&gt;"nostart"),countifs(script_conform_dispatching!A:A,P4453,script_conform_dispatching!B:B,Q4453),"")</f>
        <v/>
      </c>
      <c r="S4453" s="8" t="str">
        <f t="shared" si="3"/>
        <v/>
      </c>
    </row>
    <row r="4454" hidden="1">
      <c r="A4454" s="6" t="s">
        <v>11435</v>
      </c>
      <c r="B4454" s="6" t="s">
        <v>205</v>
      </c>
      <c r="C4454" s="6" t="s">
        <v>1007</v>
      </c>
      <c r="F4454" s="6" t="s">
        <v>415</v>
      </c>
      <c r="G4454" s="6" t="s">
        <v>416</v>
      </c>
      <c r="H4454" s="8" t="str">
        <f>VLOOKUP(C4454,agent_name_matching!A:B,2,false)</f>
        <v>Assessor LLM</v>
      </c>
      <c r="I4454" s="32" t="s">
        <v>1008</v>
      </c>
      <c r="J4454" s="6" t="s">
        <v>418</v>
      </c>
      <c r="L4454" s="6">
        <v>2313.0</v>
      </c>
      <c r="M4454" s="6">
        <v>14.0</v>
      </c>
      <c r="N4454" s="6">
        <v>710.0</v>
      </c>
      <c r="O4454" s="6" t="s">
        <v>11436</v>
      </c>
      <c r="P4454" s="8" t="str">
        <f t="shared" si="1"/>
        <v/>
      </c>
      <c r="Q4454" s="8" t="str">
        <f t="shared" si="14"/>
        <v/>
      </c>
      <c r="R4454" s="8" t="str">
        <f>if(and(P4454&lt;&gt;"",Q4454&lt;&gt;"newexp",Q4454&lt;&gt;"nostart"),countifs(script_conform_dispatching!A:A,P4454,script_conform_dispatching!B:B,Q4454),"")</f>
        <v/>
      </c>
      <c r="S4454" s="8" t="str">
        <f t="shared" si="3"/>
        <v/>
      </c>
    </row>
    <row r="4455" hidden="1">
      <c r="A4455" s="6" t="s">
        <v>11437</v>
      </c>
      <c r="B4455" s="6" t="s">
        <v>205</v>
      </c>
      <c r="C4455" s="6" t="s">
        <v>1011</v>
      </c>
      <c r="F4455" s="6" t="s">
        <v>415</v>
      </c>
      <c r="G4455" s="6" t="s">
        <v>416</v>
      </c>
      <c r="H4455" s="8" t="str">
        <f>VLOOKUP(C4455,agent_name_matching!A:B,2,false)</f>
        <v>Dialog LLM</v>
      </c>
      <c r="I4455" s="32" t="s">
        <v>11438</v>
      </c>
      <c r="J4455" s="6" t="s">
        <v>418</v>
      </c>
      <c r="L4455" s="6">
        <v>5264.0</v>
      </c>
      <c r="M4455" s="6">
        <v>130.0</v>
      </c>
      <c r="N4455" s="6">
        <v>2346.0</v>
      </c>
      <c r="O4455" s="6" t="s">
        <v>11439</v>
      </c>
      <c r="P4455" s="8" t="str">
        <f t="shared" si="1"/>
        <v/>
      </c>
      <c r="Q4455" s="8" t="str">
        <f t="shared" si="14"/>
        <v/>
      </c>
      <c r="R4455" s="8" t="str">
        <f>if(and(P4455&lt;&gt;"",Q4455&lt;&gt;"newexp",Q4455&lt;&gt;"nostart"),countifs(script_conform_dispatching!A:A,P4455,script_conform_dispatching!B:B,Q4455),"")</f>
        <v/>
      </c>
      <c r="S4455" s="8" t="str">
        <f t="shared" si="3"/>
        <v/>
      </c>
    </row>
    <row r="4456" hidden="1">
      <c r="A4456" s="6" t="s">
        <v>11440</v>
      </c>
      <c r="B4456" s="6" t="s">
        <v>205</v>
      </c>
      <c r="C4456" s="6" t="s">
        <v>37</v>
      </c>
      <c r="F4456" s="6" t="s">
        <v>415</v>
      </c>
      <c r="G4456" s="6" t="s">
        <v>416</v>
      </c>
      <c r="H4456" s="8" t="str">
        <f>VLOOKUP(C4456,agent_name_matching!A:B,2,false)</f>
        <v>Patient LLM</v>
      </c>
      <c r="I4456" s="32" t="s">
        <v>11441</v>
      </c>
      <c r="J4456" s="6" t="s">
        <v>418</v>
      </c>
      <c r="K4456" s="6">
        <v>1.0</v>
      </c>
      <c r="L4456" s="6">
        <v>1978.0</v>
      </c>
      <c r="M4456" s="6">
        <v>31.0</v>
      </c>
      <c r="N4456" s="6">
        <v>907.0</v>
      </c>
      <c r="O4456" s="6" t="s">
        <v>11442</v>
      </c>
      <c r="P4456" s="8" t="str">
        <f t="shared" si="1"/>
        <v/>
      </c>
      <c r="Q4456" s="8" t="str">
        <f t="shared" si="14"/>
        <v/>
      </c>
      <c r="R4456" s="8" t="str">
        <f>if(and(P4456&lt;&gt;"",Q4456&lt;&gt;"newexp",Q4456&lt;&gt;"nostart"),countifs(script_conform_dispatching!A:A,P4456,script_conform_dispatching!B:B,Q4456),"")</f>
        <v/>
      </c>
      <c r="S4456" s="8" t="str">
        <f t="shared" si="3"/>
        <v/>
      </c>
    </row>
    <row r="4457" hidden="1">
      <c r="A4457" s="6" t="s">
        <v>11443</v>
      </c>
      <c r="B4457" s="6" t="s">
        <v>205</v>
      </c>
      <c r="C4457" s="6" t="s">
        <v>411</v>
      </c>
      <c r="H4457" s="8" t="str">
        <f>VLOOKUP(C4457,agent_name_matching!A:B,2,false)</f>
        <v>System</v>
      </c>
      <c r="I4457" s="33"/>
      <c r="O4457" s="6" t="s">
        <v>11444</v>
      </c>
      <c r="P4457" s="8" t="str">
        <f t="shared" si="1"/>
        <v/>
      </c>
      <c r="Q4457" s="8" t="str">
        <f t="shared" si="14"/>
        <v/>
      </c>
      <c r="R4457" s="8" t="str">
        <f>if(and(P4457&lt;&gt;"",Q4457&lt;&gt;"newexp",Q4457&lt;&gt;"nostart"),countifs(script_conform_dispatching!A:A,P4457,script_conform_dispatching!B:B,Q4457),"")</f>
        <v/>
      </c>
      <c r="S4457" s="8" t="str">
        <f t="shared" si="3"/>
        <v/>
      </c>
    </row>
    <row r="4458" hidden="1">
      <c r="A4458" s="6" t="s">
        <v>11445</v>
      </c>
      <c r="B4458" s="6" t="s">
        <v>205</v>
      </c>
      <c r="C4458" s="6" t="s">
        <v>1007</v>
      </c>
      <c r="F4458" s="6" t="s">
        <v>415</v>
      </c>
      <c r="G4458" s="6" t="s">
        <v>416</v>
      </c>
      <c r="H4458" s="8" t="str">
        <f>VLOOKUP(C4458,agent_name_matching!A:B,2,false)</f>
        <v>Assessor LLM</v>
      </c>
      <c r="I4458" s="32" t="s">
        <v>1040</v>
      </c>
      <c r="J4458" s="6" t="s">
        <v>418</v>
      </c>
      <c r="L4458" s="6">
        <v>2480.0</v>
      </c>
      <c r="M4458" s="6">
        <v>12.0</v>
      </c>
      <c r="N4458" s="6">
        <v>605.0</v>
      </c>
      <c r="O4458" s="6" t="s">
        <v>11446</v>
      </c>
      <c r="P4458" s="8" t="str">
        <f t="shared" si="1"/>
        <v/>
      </c>
      <c r="Q4458" s="8" t="str">
        <f t="shared" si="14"/>
        <v/>
      </c>
      <c r="R4458" s="8" t="str">
        <f>if(and(P4458&lt;&gt;"",Q4458&lt;&gt;"newexp",Q4458&lt;&gt;"nostart"),countifs(script_conform_dispatching!A:A,P4458,script_conform_dispatching!B:B,Q4458),"")</f>
        <v/>
      </c>
      <c r="S4458" s="8" t="str">
        <f t="shared" si="3"/>
        <v/>
      </c>
    </row>
    <row r="4459" hidden="1">
      <c r="A4459" s="6" t="s">
        <v>11447</v>
      </c>
      <c r="B4459" s="6" t="s">
        <v>205</v>
      </c>
      <c r="C4459" s="6" t="s">
        <v>407</v>
      </c>
      <c r="D4459" s="6">
        <v>3.0</v>
      </c>
      <c r="E4459" s="6" t="s">
        <v>445</v>
      </c>
      <c r="H4459" s="8" t="str">
        <f>VLOOKUP(C4459,agent_name_matching!A:B,2,false)</f>
        <v>--</v>
      </c>
      <c r="I4459" s="33"/>
      <c r="O4459" s="6" t="s">
        <v>11448</v>
      </c>
      <c r="P4459" s="8">
        <f t="shared" si="1"/>
        <v>3</v>
      </c>
      <c r="Q4459" s="8">
        <f t="shared" si="14"/>
        <v>4</v>
      </c>
      <c r="R4459" s="8">
        <f>if(and(P4459&lt;&gt;"",Q4459&lt;&gt;"newexp",Q4459&lt;&gt;"nostart"),countifs(script_conform_dispatching!A:A,P4459,script_conform_dispatching!B:B,Q4459),"")</f>
        <v>1</v>
      </c>
      <c r="S4459" s="8" t="str">
        <f t="shared" si="3"/>
        <v/>
      </c>
    </row>
    <row r="4460" hidden="1">
      <c r="A4460" s="6" t="s">
        <v>11449</v>
      </c>
      <c r="B4460" s="6" t="s">
        <v>205</v>
      </c>
      <c r="C4460" s="6" t="s">
        <v>1045</v>
      </c>
      <c r="F4460" s="6" t="s">
        <v>415</v>
      </c>
      <c r="G4460" s="6" t="s">
        <v>416</v>
      </c>
      <c r="H4460" s="8" t="str">
        <f>VLOOKUP(C4460,agent_name_matching!A:B,2,false)</f>
        <v>Dispatcher LLM</v>
      </c>
      <c r="I4460" s="32" t="s">
        <v>1165</v>
      </c>
      <c r="J4460" s="6" t="s">
        <v>418</v>
      </c>
      <c r="L4460" s="6">
        <v>3897.0</v>
      </c>
      <c r="M4460" s="6">
        <v>210.0</v>
      </c>
      <c r="N4460" s="6">
        <v>2856.0</v>
      </c>
      <c r="O4460" s="6" t="s">
        <v>11450</v>
      </c>
      <c r="P4460" s="8" t="str">
        <f t="shared" si="1"/>
        <v/>
      </c>
      <c r="Q4460" s="8" t="str">
        <f t="shared" si="14"/>
        <v/>
      </c>
      <c r="R4460" s="8" t="str">
        <f>if(and(P4460&lt;&gt;"",Q4460&lt;&gt;"newexp",Q4460&lt;&gt;"nostart"),countifs(script_conform_dispatching!A:A,P4460,script_conform_dispatching!B:B,Q4460),"")</f>
        <v/>
      </c>
      <c r="S4460" s="8" t="str">
        <f t="shared" si="3"/>
        <v/>
      </c>
    </row>
    <row r="4461" hidden="1">
      <c r="A4461" s="6" t="s">
        <v>11451</v>
      </c>
      <c r="B4461" s="6" t="s">
        <v>205</v>
      </c>
      <c r="C4461" s="6" t="s">
        <v>407</v>
      </c>
      <c r="D4461" s="6">
        <v>4.0</v>
      </c>
      <c r="E4461" s="6" t="s">
        <v>408</v>
      </c>
      <c r="H4461" s="8" t="str">
        <f>VLOOKUP(C4461,agent_name_matching!A:B,2,false)</f>
        <v>--</v>
      </c>
      <c r="I4461" s="33"/>
      <c r="O4461" s="6" t="s">
        <v>11452</v>
      </c>
      <c r="P4461" s="8" t="str">
        <f t="shared" si="1"/>
        <v/>
      </c>
      <c r="Q4461" s="8" t="str">
        <f t="shared" si="14"/>
        <v/>
      </c>
      <c r="R4461" s="8" t="str">
        <f>if(and(P4461&lt;&gt;"",Q4461&lt;&gt;"newexp",Q4461&lt;&gt;"nostart"),countifs(script_conform_dispatching!A:A,P4461,script_conform_dispatching!B:B,Q4461),"")</f>
        <v/>
      </c>
      <c r="S4461" s="8" t="str">
        <f t="shared" si="3"/>
        <v/>
      </c>
    </row>
    <row r="4462" hidden="1">
      <c r="A4462" s="6" t="s">
        <v>11453</v>
      </c>
      <c r="B4462" s="6" t="s">
        <v>205</v>
      </c>
      <c r="C4462" s="6" t="s">
        <v>1011</v>
      </c>
      <c r="F4462" s="6" t="s">
        <v>415</v>
      </c>
      <c r="G4462" s="6" t="s">
        <v>416</v>
      </c>
      <c r="H4462" s="8" t="str">
        <f>VLOOKUP(C4462,agent_name_matching!A:B,2,false)</f>
        <v>Dialog LLM</v>
      </c>
      <c r="I4462" s="32" t="s">
        <v>11454</v>
      </c>
      <c r="J4462" s="6" t="s">
        <v>418</v>
      </c>
      <c r="L4462" s="6">
        <v>5940.0</v>
      </c>
      <c r="M4462" s="6">
        <v>62.0</v>
      </c>
      <c r="N4462" s="6">
        <v>3339.0</v>
      </c>
      <c r="O4462" s="6" t="s">
        <v>11455</v>
      </c>
      <c r="P4462" s="8" t="str">
        <f t="shared" si="1"/>
        <v/>
      </c>
      <c r="Q4462" s="8" t="str">
        <f t="shared" si="14"/>
        <v/>
      </c>
      <c r="R4462" s="8" t="str">
        <f>if(and(P4462&lt;&gt;"",Q4462&lt;&gt;"newexp",Q4462&lt;&gt;"nostart"),countifs(script_conform_dispatching!A:A,P4462,script_conform_dispatching!B:B,Q4462),"")</f>
        <v/>
      </c>
      <c r="S4462" s="8" t="str">
        <f t="shared" si="3"/>
        <v/>
      </c>
    </row>
    <row r="4463" hidden="1">
      <c r="A4463" s="6" t="s">
        <v>11456</v>
      </c>
      <c r="B4463" s="6" t="s">
        <v>205</v>
      </c>
      <c r="C4463" s="6" t="s">
        <v>450</v>
      </c>
      <c r="F4463" s="6" t="s">
        <v>415</v>
      </c>
      <c r="G4463" s="6" t="s">
        <v>416</v>
      </c>
      <c r="H4463" s="8" t="str">
        <f>VLOOKUP(C4463,agent_name_matching!A:B,2,false)</f>
        <v>Validator LLM</v>
      </c>
      <c r="I4463" s="32" t="s">
        <v>11457</v>
      </c>
      <c r="J4463" s="6" t="s">
        <v>452</v>
      </c>
      <c r="L4463" s="6">
        <v>2370.0</v>
      </c>
      <c r="M4463" s="6">
        <v>31.0</v>
      </c>
      <c r="N4463" s="6">
        <v>855.0</v>
      </c>
      <c r="O4463" s="6" t="s">
        <v>11458</v>
      </c>
      <c r="P4463" s="8" t="str">
        <f t="shared" si="1"/>
        <v/>
      </c>
      <c r="Q4463" s="8" t="str">
        <f t="shared" si="14"/>
        <v/>
      </c>
      <c r="R4463" s="8" t="str">
        <f>if(and(P4463&lt;&gt;"",Q4463&lt;&gt;"newexp",Q4463&lt;&gt;"nostart"),countifs(script_conform_dispatching!A:A,P4463,script_conform_dispatching!B:B,Q4463),"")</f>
        <v/>
      </c>
      <c r="S4463" s="8" t="str">
        <f t="shared" si="3"/>
        <v/>
      </c>
    </row>
    <row r="4464" hidden="1">
      <c r="A4464" s="6" t="s">
        <v>11459</v>
      </c>
      <c r="B4464" s="6" t="s">
        <v>205</v>
      </c>
      <c r="C4464" s="6" t="s">
        <v>37</v>
      </c>
      <c r="F4464" s="6" t="s">
        <v>415</v>
      </c>
      <c r="G4464" s="6" t="s">
        <v>416</v>
      </c>
      <c r="H4464" s="8" t="str">
        <f>VLOOKUP(C4464,agent_name_matching!A:B,2,false)</f>
        <v>Patient LLM</v>
      </c>
      <c r="I4464" s="32" t="s">
        <v>11460</v>
      </c>
      <c r="J4464" s="6" t="s">
        <v>418</v>
      </c>
      <c r="K4464" s="6">
        <v>1.0</v>
      </c>
      <c r="L4464" s="6">
        <v>2079.0</v>
      </c>
      <c r="M4464" s="6">
        <v>45.0</v>
      </c>
      <c r="N4464" s="6">
        <v>982.0</v>
      </c>
      <c r="O4464" s="6" t="s">
        <v>11461</v>
      </c>
      <c r="P4464" s="8" t="str">
        <f t="shared" si="1"/>
        <v/>
      </c>
      <c r="Q4464" s="8" t="str">
        <f t="shared" si="14"/>
        <v/>
      </c>
      <c r="R4464" s="8" t="str">
        <f>if(and(P4464&lt;&gt;"",Q4464&lt;&gt;"newexp",Q4464&lt;&gt;"nostart"),countifs(script_conform_dispatching!A:A,P4464,script_conform_dispatching!B:B,Q4464),"")</f>
        <v/>
      </c>
      <c r="S4464" s="8" t="str">
        <f t="shared" si="3"/>
        <v/>
      </c>
    </row>
    <row r="4465" hidden="1">
      <c r="A4465" s="6" t="s">
        <v>11462</v>
      </c>
      <c r="B4465" s="6" t="s">
        <v>205</v>
      </c>
      <c r="C4465" s="6" t="s">
        <v>411</v>
      </c>
      <c r="H4465" s="8" t="str">
        <f>VLOOKUP(C4465,agent_name_matching!A:B,2,false)</f>
        <v>System</v>
      </c>
      <c r="I4465" s="33"/>
      <c r="O4465" s="6" t="s">
        <v>11463</v>
      </c>
      <c r="P4465" s="8" t="str">
        <f t="shared" si="1"/>
        <v/>
      </c>
      <c r="Q4465" s="8" t="str">
        <f t="shared" si="14"/>
        <v/>
      </c>
      <c r="R4465" s="8" t="str">
        <f>if(and(P4465&lt;&gt;"",Q4465&lt;&gt;"newexp",Q4465&lt;&gt;"nostart"),countifs(script_conform_dispatching!A:A,P4465,script_conform_dispatching!B:B,Q4465),"")</f>
        <v/>
      </c>
      <c r="S4465" s="8" t="str">
        <f t="shared" si="3"/>
        <v/>
      </c>
    </row>
    <row r="4466" hidden="1">
      <c r="A4466" s="6" t="s">
        <v>11464</v>
      </c>
      <c r="B4466" s="6" t="s">
        <v>205</v>
      </c>
      <c r="C4466" s="6" t="s">
        <v>1007</v>
      </c>
      <c r="F4466" s="6" t="s">
        <v>415</v>
      </c>
      <c r="G4466" s="6" t="s">
        <v>416</v>
      </c>
      <c r="H4466" s="8" t="str">
        <f>VLOOKUP(C4466,agent_name_matching!A:B,2,false)</f>
        <v>Assessor LLM</v>
      </c>
      <c r="I4466" s="32" t="s">
        <v>1008</v>
      </c>
      <c r="J4466" s="6" t="s">
        <v>418</v>
      </c>
      <c r="L4466" s="6">
        <v>2547.0</v>
      </c>
      <c r="M4466" s="6">
        <v>14.0</v>
      </c>
      <c r="N4466" s="6">
        <v>724.0</v>
      </c>
      <c r="O4466" s="6" t="s">
        <v>11465</v>
      </c>
      <c r="P4466" s="8" t="str">
        <f t="shared" si="1"/>
        <v/>
      </c>
      <c r="Q4466" s="8" t="str">
        <f t="shared" si="14"/>
        <v/>
      </c>
      <c r="R4466" s="8" t="str">
        <f>if(and(P4466&lt;&gt;"",Q4466&lt;&gt;"newexp",Q4466&lt;&gt;"nostart"),countifs(script_conform_dispatching!A:A,P4466,script_conform_dispatching!B:B,Q4466),"")</f>
        <v/>
      </c>
      <c r="S4466" s="8" t="str">
        <f t="shared" si="3"/>
        <v/>
      </c>
    </row>
    <row r="4467" hidden="1">
      <c r="A4467" s="6" t="s">
        <v>11466</v>
      </c>
      <c r="B4467" s="6" t="s">
        <v>205</v>
      </c>
      <c r="C4467" s="6" t="s">
        <v>1011</v>
      </c>
      <c r="F4467" s="6" t="s">
        <v>415</v>
      </c>
      <c r="G4467" s="6" t="s">
        <v>416</v>
      </c>
      <c r="H4467" s="8" t="str">
        <f>VLOOKUP(C4467,agent_name_matching!A:B,2,false)</f>
        <v>Dialog LLM</v>
      </c>
      <c r="I4467" s="32" t="s">
        <v>11467</v>
      </c>
      <c r="J4467" s="6" t="s">
        <v>418</v>
      </c>
      <c r="L4467" s="6">
        <v>6299.0</v>
      </c>
      <c r="M4467" s="6">
        <v>69.0</v>
      </c>
      <c r="N4467" s="6">
        <v>1487.0</v>
      </c>
      <c r="O4467" s="6" t="s">
        <v>11468</v>
      </c>
      <c r="P4467" s="8" t="str">
        <f t="shared" si="1"/>
        <v/>
      </c>
      <c r="Q4467" s="8" t="str">
        <f t="shared" si="14"/>
        <v/>
      </c>
      <c r="R4467" s="8" t="str">
        <f>if(and(P4467&lt;&gt;"",Q4467&lt;&gt;"newexp",Q4467&lt;&gt;"nostart"),countifs(script_conform_dispatching!A:A,P4467,script_conform_dispatching!B:B,Q4467),"")</f>
        <v/>
      </c>
      <c r="S4467" s="8" t="str">
        <f t="shared" si="3"/>
        <v/>
      </c>
    </row>
    <row r="4468" hidden="1">
      <c r="A4468" s="6" t="s">
        <v>11469</v>
      </c>
      <c r="B4468" s="6" t="s">
        <v>205</v>
      </c>
      <c r="C4468" s="6" t="s">
        <v>37</v>
      </c>
      <c r="F4468" s="6" t="s">
        <v>415</v>
      </c>
      <c r="G4468" s="6" t="s">
        <v>416</v>
      </c>
      <c r="H4468" s="8" t="str">
        <f>VLOOKUP(C4468,agent_name_matching!A:B,2,false)</f>
        <v>Patient LLM</v>
      </c>
      <c r="I4468" s="32" t="s">
        <v>11470</v>
      </c>
      <c r="J4468" s="6" t="s">
        <v>418</v>
      </c>
      <c r="K4468" s="6">
        <v>1.0</v>
      </c>
      <c r="L4468" s="6">
        <v>2201.0</v>
      </c>
      <c r="M4468" s="6">
        <v>33.0</v>
      </c>
      <c r="N4468" s="6">
        <v>1103.0</v>
      </c>
      <c r="O4468" s="6" t="s">
        <v>11471</v>
      </c>
      <c r="P4468" s="8" t="str">
        <f t="shared" si="1"/>
        <v/>
      </c>
      <c r="Q4468" s="8" t="str">
        <f t="shared" si="14"/>
        <v/>
      </c>
      <c r="R4468" s="8" t="str">
        <f>if(and(P4468&lt;&gt;"",Q4468&lt;&gt;"newexp",Q4468&lt;&gt;"nostart"),countifs(script_conform_dispatching!A:A,P4468,script_conform_dispatching!B:B,Q4468),"")</f>
        <v/>
      </c>
      <c r="S4468" s="8" t="str">
        <f t="shared" si="3"/>
        <v/>
      </c>
    </row>
    <row r="4469" hidden="1">
      <c r="A4469" s="6" t="s">
        <v>11472</v>
      </c>
      <c r="B4469" s="6" t="s">
        <v>205</v>
      </c>
      <c r="C4469" s="6" t="s">
        <v>411</v>
      </c>
      <c r="H4469" s="8" t="str">
        <f>VLOOKUP(C4469,agent_name_matching!A:B,2,false)</f>
        <v>System</v>
      </c>
      <c r="I4469" s="33"/>
      <c r="O4469" s="6" t="s">
        <v>11473</v>
      </c>
      <c r="P4469" s="8" t="str">
        <f t="shared" si="1"/>
        <v/>
      </c>
      <c r="Q4469" s="8" t="str">
        <f t="shared" si="14"/>
        <v/>
      </c>
      <c r="R4469" s="8" t="str">
        <f>if(and(P4469&lt;&gt;"",Q4469&lt;&gt;"newexp",Q4469&lt;&gt;"nostart"),countifs(script_conform_dispatching!A:A,P4469,script_conform_dispatching!B:B,Q4469),"")</f>
        <v/>
      </c>
      <c r="S4469" s="8" t="str">
        <f t="shared" si="3"/>
        <v/>
      </c>
    </row>
    <row r="4470" hidden="1">
      <c r="A4470" s="6" t="s">
        <v>11474</v>
      </c>
      <c r="B4470" s="6" t="s">
        <v>205</v>
      </c>
      <c r="C4470" s="6" t="s">
        <v>1007</v>
      </c>
      <c r="F4470" s="6" t="s">
        <v>415</v>
      </c>
      <c r="G4470" s="6" t="s">
        <v>416</v>
      </c>
      <c r="H4470" s="8" t="str">
        <f>VLOOKUP(C4470,agent_name_matching!A:B,2,false)</f>
        <v>Assessor LLM</v>
      </c>
      <c r="I4470" s="32" t="s">
        <v>1008</v>
      </c>
      <c r="J4470" s="6" t="s">
        <v>418</v>
      </c>
      <c r="L4470" s="6">
        <v>2655.0</v>
      </c>
      <c r="M4470" s="6">
        <v>14.0</v>
      </c>
      <c r="N4470" s="6">
        <v>794.0</v>
      </c>
      <c r="O4470" s="6" t="s">
        <v>11475</v>
      </c>
      <c r="P4470" s="8" t="str">
        <f t="shared" si="1"/>
        <v/>
      </c>
      <c r="Q4470" s="8" t="str">
        <f t="shared" si="14"/>
        <v/>
      </c>
      <c r="R4470" s="8" t="str">
        <f>if(and(P4470&lt;&gt;"",Q4470&lt;&gt;"newexp",Q4470&lt;&gt;"nostart"),countifs(script_conform_dispatching!A:A,P4470,script_conform_dispatching!B:B,Q4470),"")</f>
        <v/>
      </c>
      <c r="S4470" s="8" t="str">
        <f t="shared" si="3"/>
        <v/>
      </c>
    </row>
    <row r="4471" hidden="1">
      <c r="A4471" s="6" t="s">
        <v>11476</v>
      </c>
      <c r="B4471" s="6" t="s">
        <v>205</v>
      </c>
      <c r="C4471" s="6" t="s">
        <v>1011</v>
      </c>
      <c r="F4471" s="6" t="s">
        <v>415</v>
      </c>
      <c r="G4471" s="6" t="s">
        <v>416</v>
      </c>
      <c r="H4471" s="8" t="str">
        <f>VLOOKUP(C4471,agent_name_matching!A:B,2,false)</f>
        <v>Dialog LLM</v>
      </c>
      <c r="I4471" s="32" t="s">
        <v>11477</v>
      </c>
      <c r="J4471" s="6" t="s">
        <v>418</v>
      </c>
      <c r="L4471" s="6">
        <v>6653.0</v>
      </c>
      <c r="M4471" s="6">
        <v>90.0</v>
      </c>
      <c r="N4471" s="6">
        <v>1938.0</v>
      </c>
      <c r="O4471" s="6" t="s">
        <v>11478</v>
      </c>
      <c r="P4471" s="8" t="str">
        <f t="shared" si="1"/>
        <v/>
      </c>
      <c r="Q4471" s="8" t="str">
        <f t="shared" si="14"/>
        <v/>
      </c>
      <c r="R4471" s="8" t="str">
        <f>if(and(P4471&lt;&gt;"",Q4471&lt;&gt;"newexp",Q4471&lt;&gt;"nostart"),countifs(script_conform_dispatching!A:A,P4471,script_conform_dispatching!B:B,Q4471),"")</f>
        <v/>
      </c>
      <c r="S4471" s="8" t="str">
        <f t="shared" si="3"/>
        <v/>
      </c>
    </row>
    <row r="4472" hidden="1">
      <c r="A4472" s="6" t="s">
        <v>11479</v>
      </c>
      <c r="B4472" s="6" t="s">
        <v>205</v>
      </c>
      <c r="C4472" s="6" t="s">
        <v>37</v>
      </c>
      <c r="F4472" s="6" t="s">
        <v>415</v>
      </c>
      <c r="G4472" s="6" t="s">
        <v>416</v>
      </c>
      <c r="H4472" s="8" t="str">
        <f>VLOOKUP(C4472,agent_name_matching!A:B,2,false)</f>
        <v>Patient LLM</v>
      </c>
      <c r="I4472" s="32" t="s">
        <v>11480</v>
      </c>
      <c r="J4472" s="6" t="s">
        <v>418</v>
      </c>
      <c r="K4472" s="6">
        <v>1.0</v>
      </c>
      <c r="L4472" s="6">
        <v>2332.0</v>
      </c>
      <c r="M4472" s="6">
        <v>43.0</v>
      </c>
      <c r="N4472" s="6">
        <v>1421.0</v>
      </c>
      <c r="O4472" s="6" t="s">
        <v>11481</v>
      </c>
      <c r="P4472" s="8" t="str">
        <f t="shared" si="1"/>
        <v/>
      </c>
      <c r="Q4472" s="8" t="str">
        <f t="shared" si="14"/>
        <v/>
      </c>
      <c r="R4472" s="8" t="str">
        <f>if(and(P4472&lt;&gt;"",Q4472&lt;&gt;"newexp",Q4472&lt;&gt;"nostart"),countifs(script_conform_dispatching!A:A,P4472,script_conform_dispatching!B:B,Q4472),"")</f>
        <v/>
      </c>
      <c r="S4472" s="8" t="str">
        <f t="shared" si="3"/>
        <v/>
      </c>
    </row>
    <row r="4473" hidden="1">
      <c r="A4473" s="6" t="s">
        <v>11482</v>
      </c>
      <c r="B4473" s="6" t="s">
        <v>205</v>
      </c>
      <c r="C4473" s="6" t="s">
        <v>411</v>
      </c>
      <c r="H4473" s="8" t="str">
        <f>VLOOKUP(C4473,agent_name_matching!A:B,2,false)</f>
        <v>System</v>
      </c>
      <c r="I4473" s="33"/>
      <c r="O4473" s="6" t="s">
        <v>11483</v>
      </c>
      <c r="P4473" s="8" t="str">
        <f t="shared" si="1"/>
        <v/>
      </c>
      <c r="Q4473" s="8" t="str">
        <f t="shared" si="14"/>
        <v/>
      </c>
      <c r="R4473" s="8" t="str">
        <f>if(and(P4473&lt;&gt;"",Q4473&lt;&gt;"newexp",Q4473&lt;&gt;"nostart"),countifs(script_conform_dispatching!A:A,P4473,script_conform_dispatching!B:B,Q4473),"")</f>
        <v/>
      </c>
      <c r="S4473" s="8" t="str">
        <f t="shared" si="3"/>
        <v/>
      </c>
    </row>
    <row r="4474" hidden="1">
      <c r="A4474" s="6" t="s">
        <v>11484</v>
      </c>
      <c r="B4474" s="6" t="s">
        <v>205</v>
      </c>
      <c r="C4474" s="6" t="s">
        <v>1007</v>
      </c>
      <c r="F4474" s="6" t="s">
        <v>415</v>
      </c>
      <c r="G4474" s="6" t="s">
        <v>416</v>
      </c>
      <c r="H4474" s="8" t="str">
        <f>VLOOKUP(C4474,agent_name_matching!A:B,2,false)</f>
        <v>Assessor LLM</v>
      </c>
      <c r="I4474" s="32" t="s">
        <v>1008</v>
      </c>
      <c r="J4474" s="6" t="s">
        <v>418</v>
      </c>
      <c r="L4474" s="6">
        <v>2794.0</v>
      </c>
      <c r="M4474" s="6">
        <v>14.0</v>
      </c>
      <c r="N4474" s="6">
        <v>707.0</v>
      </c>
      <c r="O4474" s="6" t="s">
        <v>11485</v>
      </c>
      <c r="P4474" s="8" t="str">
        <f t="shared" si="1"/>
        <v/>
      </c>
      <c r="Q4474" s="8" t="str">
        <f t="shared" si="14"/>
        <v/>
      </c>
      <c r="R4474" s="8" t="str">
        <f>if(and(P4474&lt;&gt;"",Q4474&lt;&gt;"newexp",Q4474&lt;&gt;"nostart"),countifs(script_conform_dispatching!A:A,P4474,script_conform_dispatching!B:B,Q4474),"")</f>
        <v/>
      </c>
      <c r="S4474" s="8" t="str">
        <f t="shared" si="3"/>
        <v/>
      </c>
    </row>
    <row r="4475" hidden="1">
      <c r="A4475" s="6" t="s">
        <v>11486</v>
      </c>
      <c r="B4475" s="6" t="s">
        <v>205</v>
      </c>
      <c r="C4475" s="6" t="s">
        <v>1011</v>
      </c>
      <c r="F4475" s="6" t="s">
        <v>415</v>
      </c>
      <c r="G4475" s="6" t="s">
        <v>416</v>
      </c>
      <c r="H4475" s="8" t="str">
        <f>VLOOKUP(C4475,agent_name_matching!A:B,2,false)</f>
        <v>Dialog LLM</v>
      </c>
      <c r="I4475" s="32" t="s">
        <v>11487</v>
      </c>
      <c r="J4475" s="6" t="s">
        <v>418</v>
      </c>
      <c r="L4475" s="6">
        <v>7038.0</v>
      </c>
      <c r="M4475" s="6">
        <v>111.0</v>
      </c>
      <c r="N4475" s="6">
        <v>2130.0</v>
      </c>
      <c r="O4475" s="6" t="s">
        <v>11488</v>
      </c>
      <c r="P4475" s="8" t="str">
        <f t="shared" si="1"/>
        <v/>
      </c>
      <c r="Q4475" s="8" t="str">
        <f t="shared" si="14"/>
        <v/>
      </c>
      <c r="R4475" s="8" t="str">
        <f>if(and(P4475&lt;&gt;"",Q4475&lt;&gt;"newexp",Q4475&lt;&gt;"nostart"),countifs(script_conform_dispatching!A:A,P4475,script_conform_dispatching!B:B,Q4475),"")</f>
        <v/>
      </c>
      <c r="S4475" s="8" t="str">
        <f t="shared" si="3"/>
        <v/>
      </c>
    </row>
    <row r="4476" hidden="1">
      <c r="A4476" s="6" t="s">
        <v>11489</v>
      </c>
      <c r="B4476" s="6" t="s">
        <v>205</v>
      </c>
      <c r="C4476" s="6" t="s">
        <v>37</v>
      </c>
      <c r="F4476" s="6" t="s">
        <v>415</v>
      </c>
      <c r="G4476" s="6" t="s">
        <v>416</v>
      </c>
      <c r="H4476" s="8" t="str">
        <f>VLOOKUP(C4476,agent_name_matching!A:B,2,false)</f>
        <v>Patient LLM</v>
      </c>
      <c r="I4476" s="32" t="s">
        <v>11490</v>
      </c>
      <c r="J4476" s="6" t="s">
        <v>418</v>
      </c>
      <c r="K4476" s="6">
        <v>1.0</v>
      </c>
      <c r="L4476" s="6">
        <v>2494.0</v>
      </c>
      <c r="M4476" s="6">
        <v>85.0</v>
      </c>
      <c r="N4476" s="6">
        <v>1723.0</v>
      </c>
      <c r="O4476" s="6" t="s">
        <v>11491</v>
      </c>
      <c r="P4476" s="8" t="str">
        <f t="shared" si="1"/>
        <v/>
      </c>
      <c r="Q4476" s="8" t="str">
        <f t="shared" si="14"/>
        <v/>
      </c>
      <c r="R4476" s="8" t="str">
        <f>if(and(P4476&lt;&gt;"",Q4476&lt;&gt;"newexp",Q4476&lt;&gt;"nostart"),countifs(script_conform_dispatching!A:A,P4476,script_conform_dispatching!B:B,Q4476),"")</f>
        <v/>
      </c>
      <c r="S4476" s="8" t="str">
        <f t="shared" si="3"/>
        <v/>
      </c>
    </row>
    <row r="4477" hidden="1">
      <c r="A4477" s="6" t="s">
        <v>11492</v>
      </c>
      <c r="B4477" s="6" t="s">
        <v>205</v>
      </c>
      <c r="C4477" s="6" t="s">
        <v>411</v>
      </c>
      <c r="H4477" s="8" t="str">
        <f>VLOOKUP(C4477,agent_name_matching!A:B,2,false)</f>
        <v>System</v>
      </c>
      <c r="I4477" s="33"/>
      <c r="O4477" s="6" t="s">
        <v>11493</v>
      </c>
      <c r="P4477" s="8" t="str">
        <f t="shared" si="1"/>
        <v/>
      </c>
      <c r="Q4477" s="8" t="str">
        <f t="shared" si="14"/>
        <v/>
      </c>
      <c r="R4477" s="8" t="str">
        <f>if(and(P4477&lt;&gt;"",Q4477&lt;&gt;"newexp",Q4477&lt;&gt;"nostart"),countifs(script_conform_dispatching!A:A,P4477,script_conform_dispatching!B:B,Q4477),"")</f>
        <v/>
      </c>
      <c r="S4477" s="8" t="str">
        <f t="shared" si="3"/>
        <v/>
      </c>
    </row>
    <row r="4478" hidden="1">
      <c r="A4478" s="6" t="s">
        <v>11494</v>
      </c>
      <c r="B4478" s="6" t="s">
        <v>205</v>
      </c>
      <c r="C4478" s="6" t="s">
        <v>1007</v>
      </c>
      <c r="F4478" s="6" t="s">
        <v>415</v>
      </c>
      <c r="G4478" s="6" t="s">
        <v>416</v>
      </c>
      <c r="H4478" s="8" t="str">
        <f>VLOOKUP(C4478,agent_name_matching!A:B,2,false)</f>
        <v>Assessor LLM</v>
      </c>
      <c r="I4478" s="32" t="s">
        <v>1040</v>
      </c>
      <c r="J4478" s="6" t="s">
        <v>418</v>
      </c>
      <c r="L4478" s="6">
        <v>2996.0</v>
      </c>
      <c r="M4478" s="6">
        <v>12.0</v>
      </c>
      <c r="N4478" s="6">
        <v>637.0</v>
      </c>
      <c r="O4478" s="6" t="s">
        <v>11495</v>
      </c>
      <c r="P4478" s="8" t="str">
        <f t="shared" si="1"/>
        <v/>
      </c>
      <c r="Q4478" s="8" t="str">
        <f t="shared" si="14"/>
        <v/>
      </c>
      <c r="R4478" s="8" t="str">
        <f>if(and(P4478&lt;&gt;"",Q4478&lt;&gt;"newexp",Q4478&lt;&gt;"nostart"),countifs(script_conform_dispatching!A:A,P4478,script_conform_dispatching!B:B,Q4478),"")</f>
        <v/>
      </c>
      <c r="S4478" s="8" t="str">
        <f t="shared" si="3"/>
        <v/>
      </c>
    </row>
    <row r="4479" hidden="1">
      <c r="A4479" s="6" t="s">
        <v>11496</v>
      </c>
      <c r="B4479" s="6" t="s">
        <v>205</v>
      </c>
      <c r="C4479" s="6" t="s">
        <v>407</v>
      </c>
      <c r="D4479" s="6">
        <v>4.0</v>
      </c>
      <c r="E4479" s="6" t="s">
        <v>445</v>
      </c>
      <c r="H4479" s="8" t="str">
        <f>VLOOKUP(C4479,agent_name_matching!A:B,2,false)</f>
        <v>--</v>
      </c>
      <c r="I4479" s="33"/>
      <c r="O4479" s="6" t="s">
        <v>11497</v>
      </c>
      <c r="P4479" s="8">
        <f t="shared" si="1"/>
        <v>4</v>
      </c>
      <c r="Q4479" s="8">
        <f t="shared" si="14"/>
        <v>5</v>
      </c>
      <c r="R4479" s="8">
        <f>if(and(P4479&lt;&gt;"",Q4479&lt;&gt;"newexp",Q4479&lt;&gt;"nostart"),countifs(script_conform_dispatching!A:A,P4479,script_conform_dispatching!B:B,Q4479),"")</f>
        <v>1</v>
      </c>
      <c r="S4479" s="8" t="str">
        <f t="shared" si="3"/>
        <v/>
      </c>
    </row>
    <row r="4480" hidden="1">
      <c r="A4480" s="6" t="s">
        <v>11498</v>
      </c>
      <c r="B4480" s="6" t="s">
        <v>205</v>
      </c>
      <c r="C4480" s="6" t="s">
        <v>1045</v>
      </c>
      <c r="F4480" s="6" t="s">
        <v>415</v>
      </c>
      <c r="G4480" s="6" t="s">
        <v>416</v>
      </c>
      <c r="H4480" s="8" t="str">
        <f>VLOOKUP(C4480,agent_name_matching!A:B,2,false)</f>
        <v>Dispatcher LLM</v>
      </c>
      <c r="I4480" s="32" t="s">
        <v>3189</v>
      </c>
      <c r="J4480" s="6" t="s">
        <v>418</v>
      </c>
      <c r="L4480" s="6">
        <v>4413.0</v>
      </c>
      <c r="M4480" s="6">
        <v>200.0</v>
      </c>
      <c r="N4480" s="6">
        <v>2626.0</v>
      </c>
      <c r="O4480" s="6" t="s">
        <v>11499</v>
      </c>
      <c r="P4480" s="8" t="str">
        <f t="shared" si="1"/>
        <v/>
      </c>
      <c r="Q4480" s="8" t="str">
        <f t="shared" si="14"/>
        <v/>
      </c>
      <c r="R4480" s="8" t="str">
        <f>if(and(P4480&lt;&gt;"",Q4480&lt;&gt;"newexp",Q4480&lt;&gt;"nostart"),countifs(script_conform_dispatching!A:A,P4480,script_conform_dispatching!B:B,Q4480),"")</f>
        <v/>
      </c>
      <c r="S4480" s="8" t="str">
        <f t="shared" si="3"/>
        <v/>
      </c>
    </row>
    <row r="4481" hidden="1">
      <c r="A4481" s="6" t="s">
        <v>11500</v>
      </c>
      <c r="B4481" s="6" t="s">
        <v>205</v>
      </c>
      <c r="C4481" s="6" t="s">
        <v>407</v>
      </c>
      <c r="D4481" s="6">
        <v>5.0</v>
      </c>
      <c r="E4481" s="6" t="s">
        <v>408</v>
      </c>
      <c r="H4481" s="8" t="str">
        <f>VLOOKUP(C4481,agent_name_matching!A:B,2,false)</f>
        <v>--</v>
      </c>
      <c r="I4481" s="33"/>
      <c r="O4481" s="6" t="s">
        <v>11501</v>
      </c>
      <c r="P4481" s="8" t="str">
        <f t="shared" si="1"/>
        <v/>
      </c>
      <c r="Q4481" s="8" t="str">
        <f t="shared" si="14"/>
        <v/>
      </c>
      <c r="R4481" s="8" t="str">
        <f>if(and(P4481&lt;&gt;"",Q4481&lt;&gt;"newexp",Q4481&lt;&gt;"nostart"),countifs(script_conform_dispatching!A:A,P4481,script_conform_dispatching!B:B,Q4481),"")</f>
        <v/>
      </c>
      <c r="S4481" s="8" t="str">
        <f t="shared" si="3"/>
        <v/>
      </c>
    </row>
    <row r="4482" hidden="1">
      <c r="A4482" s="6" t="s">
        <v>11502</v>
      </c>
      <c r="B4482" s="6" t="s">
        <v>205</v>
      </c>
      <c r="C4482" s="6" t="s">
        <v>1011</v>
      </c>
      <c r="F4482" s="6" t="s">
        <v>415</v>
      </c>
      <c r="G4482" s="6" t="s">
        <v>416</v>
      </c>
      <c r="H4482" s="8" t="str">
        <f>VLOOKUP(C4482,agent_name_matching!A:B,2,false)</f>
        <v>Dialog LLM</v>
      </c>
      <c r="I4482" s="32" t="s">
        <v>11503</v>
      </c>
      <c r="J4482" s="6" t="s">
        <v>418</v>
      </c>
      <c r="L4482" s="6">
        <v>7688.0</v>
      </c>
      <c r="M4482" s="6">
        <v>238.0</v>
      </c>
      <c r="N4482" s="6">
        <v>3370.0</v>
      </c>
      <c r="O4482" s="6" t="s">
        <v>11504</v>
      </c>
      <c r="P4482" s="8" t="str">
        <f t="shared" si="1"/>
        <v/>
      </c>
      <c r="Q4482" s="8" t="str">
        <f t="shared" si="14"/>
        <v/>
      </c>
      <c r="R4482" s="8" t="str">
        <f>if(and(P4482&lt;&gt;"",Q4482&lt;&gt;"newexp",Q4482&lt;&gt;"nostart"),countifs(script_conform_dispatching!A:A,P4482,script_conform_dispatching!B:B,Q4482),"")</f>
        <v/>
      </c>
      <c r="S4482" s="8" t="str">
        <f t="shared" si="3"/>
        <v/>
      </c>
    </row>
    <row r="4483" hidden="1">
      <c r="A4483" s="6" t="s">
        <v>11505</v>
      </c>
      <c r="B4483" s="6" t="s">
        <v>205</v>
      </c>
      <c r="C4483" s="6" t="s">
        <v>450</v>
      </c>
      <c r="F4483" s="6" t="s">
        <v>415</v>
      </c>
      <c r="G4483" s="6" t="s">
        <v>416</v>
      </c>
      <c r="H4483" s="8" t="str">
        <f>VLOOKUP(C4483,agent_name_matching!A:B,2,false)</f>
        <v>Validator LLM</v>
      </c>
      <c r="I4483" s="32" t="s">
        <v>451</v>
      </c>
      <c r="J4483" s="6" t="s">
        <v>452</v>
      </c>
      <c r="L4483" s="6">
        <v>3057.0</v>
      </c>
      <c r="M4483" s="6">
        <v>10.0</v>
      </c>
      <c r="N4483" s="6">
        <v>677.0</v>
      </c>
      <c r="O4483" s="6" t="s">
        <v>11506</v>
      </c>
      <c r="P4483" s="8" t="str">
        <f t="shared" si="1"/>
        <v/>
      </c>
      <c r="Q4483" s="8" t="str">
        <f t="shared" si="14"/>
        <v/>
      </c>
      <c r="R4483" s="8" t="str">
        <f>if(and(P4483&lt;&gt;"",Q4483&lt;&gt;"newexp",Q4483&lt;&gt;"nostart"),countifs(script_conform_dispatching!A:A,P4483,script_conform_dispatching!B:B,Q4483),"")</f>
        <v/>
      </c>
      <c r="S4483" s="8" t="str">
        <f t="shared" si="3"/>
        <v/>
      </c>
    </row>
    <row r="4484" hidden="1">
      <c r="A4484" s="6" t="s">
        <v>11507</v>
      </c>
      <c r="B4484" s="6" t="s">
        <v>205</v>
      </c>
      <c r="C4484" s="6" t="s">
        <v>37</v>
      </c>
      <c r="F4484" s="6" t="s">
        <v>415</v>
      </c>
      <c r="G4484" s="6" t="s">
        <v>416</v>
      </c>
      <c r="H4484" s="8" t="str">
        <f>VLOOKUP(C4484,agent_name_matching!A:B,2,false)</f>
        <v>Patient LLM</v>
      </c>
      <c r="I4484" s="32" t="s">
        <v>11508</v>
      </c>
      <c r="J4484" s="6" t="s">
        <v>418</v>
      </c>
      <c r="K4484" s="6">
        <v>1.0</v>
      </c>
      <c r="L4484" s="6">
        <v>2825.0</v>
      </c>
      <c r="M4484" s="6">
        <v>44.0</v>
      </c>
      <c r="N4484" s="6">
        <v>1021.0</v>
      </c>
      <c r="O4484" s="6" t="s">
        <v>11509</v>
      </c>
      <c r="P4484" s="8" t="str">
        <f t="shared" si="1"/>
        <v/>
      </c>
      <c r="Q4484" s="8" t="str">
        <f t="shared" si="14"/>
        <v/>
      </c>
      <c r="R4484" s="8" t="str">
        <f>if(and(P4484&lt;&gt;"",Q4484&lt;&gt;"newexp",Q4484&lt;&gt;"nostart"),countifs(script_conform_dispatching!A:A,P4484,script_conform_dispatching!B:B,Q4484),"")</f>
        <v/>
      </c>
      <c r="S4484" s="8" t="str">
        <f t="shared" si="3"/>
        <v/>
      </c>
    </row>
    <row r="4485" hidden="1">
      <c r="A4485" s="6" t="s">
        <v>11510</v>
      </c>
      <c r="B4485" s="6" t="s">
        <v>205</v>
      </c>
      <c r="C4485" s="6" t="s">
        <v>411</v>
      </c>
      <c r="H4485" s="8" t="str">
        <f>VLOOKUP(C4485,agent_name_matching!A:B,2,false)</f>
        <v>System</v>
      </c>
      <c r="I4485" s="33"/>
      <c r="O4485" s="6" t="s">
        <v>11511</v>
      </c>
      <c r="P4485" s="8" t="str">
        <f t="shared" si="1"/>
        <v/>
      </c>
      <c r="Q4485" s="8" t="str">
        <f t="shared" si="14"/>
        <v/>
      </c>
      <c r="R4485" s="8" t="str">
        <f>if(and(P4485&lt;&gt;"",Q4485&lt;&gt;"newexp",Q4485&lt;&gt;"nostart"),countifs(script_conform_dispatching!A:A,P4485,script_conform_dispatching!B:B,Q4485),"")</f>
        <v/>
      </c>
      <c r="S4485" s="8" t="str">
        <f t="shared" si="3"/>
        <v/>
      </c>
    </row>
    <row r="4486" hidden="1">
      <c r="A4486" s="6" t="s">
        <v>11512</v>
      </c>
      <c r="B4486" s="6" t="s">
        <v>205</v>
      </c>
      <c r="C4486" s="6" t="s">
        <v>1007</v>
      </c>
      <c r="F4486" s="6" t="s">
        <v>415</v>
      </c>
      <c r="G4486" s="6" t="s">
        <v>416</v>
      </c>
      <c r="H4486" s="8" t="str">
        <f>VLOOKUP(C4486,agent_name_matching!A:B,2,false)</f>
        <v>Assessor LLM</v>
      </c>
      <c r="I4486" s="32" t="s">
        <v>1008</v>
      </c>
      <c r="J4486" s="6" t="s">
        <v>418</v>
      </c>
      <c r="L4486" s="6">
        <v>3274.0</v>
      </c>
      <c r="M4486" s="6">
        <v>14.0</v>
      </c>
      <c r="N4486" s="6">
        <v>785.0</v>
      </c>
      <c r="O4486" s="6" t="s">
        <v>11513</v>
      </c>
      <c r="P4486" s="8" t="str">
        <f t="shared" si="1"/>
        <v/>
      </c>
      <c r="Q4486" s="8" t="str">
        <f t="shared" si="14"/>
        <v/>
      </c>
      <c r="R4486" s="8" t="str">
        <f>if(and(P4486&lt;&gt;"",Q4486&lt;&gt;"newexp",Q4486&lt;&gt;"nostart"),countifs(script_conform_dispatching!A:A,P4486,script_conform_dispatching!B:B,Q4486),"")</f>
        <v/>
      </c>
      <c r="S4486" s="8" t="str">
        <f t="shared" si="3"/>
        <v/>
      </c>
    </row>
    <row r="4487" hidden="1">
      <c r="A4487" s="6" t="s">
        <v>11514</v>
      </c>
      <c r="B4487" s="6" t="s">
        <v>205</v>
      </c>
      <c r="C4487" s="6" t="s">
        <v>1011</v>
      </c>
      <c r="F4487" s="6" t="s">
        <v>415</v>
      </c>
      <c r="G4487" s="6" t="s">
        <v>416</v>
      </c>
      <c r="H4487" s="8" t="str">
        <f>VLOOKUP(C4487,agent_name_matching!A:B,2,false)</f>
        <v>Dialog LLM</v>
      </c>
      <c r="I4487" s="32" t="s">
        <v>11515</v>
      </c>
      <c r="J4487" s="6" t="s">
        <v>418</v>
      </c>
      <c r="L4487" s="6">
        <v>8212.0</v>
      </c>
      <c r="M4487" s="6">
        <v>87.0</v>
      </c>
      <c r="N4487" s="6">
        <v>1845.0</v>
      </c>
      <c r="O4487" s="6" t="s">
        <v>11516</v>
      </c>
      <c r="P4487" s="8" t="str">
        <f t="shared" si="1"/>
        <v/>
      </c>
      <c r="Q4487" s="8" t="str">
        <f t="shared" si="14"/>
        <v/>
      </c>
      <c r="R4487" s="8" t="str">
        <f>if(and(P4487&lt;&gt;"",Q4487&lt;&gt;"newexp",Q4487&lt;&gt;"nostart"),countifs(script_conform_dispatching!A:A,P4487,script_conform_dispatching!B:B,Q4487),"")</f>
        <v/>
      </c>
      <c r="S4487" s="8" t="str">
        <f t="shared" si="3"/>
        <v/>
      </c>
    </row>
    <row r="4488" hidden="1">
      <c r="A4488" s="6" t="s">
        <v>11517</v>
      </c>
      <c r="B4488" s="6" t="s">
        <v>205</v>
      </c>
      <c r="C4488" s="6" t="s">
        <v>37</v>
      </c>
      <c r="F4488" s="6" t="s">
        <v>415</v>
      </c>
      <c r="G4488" s="6" t="s">
        <v>416</v>
      </c>
      <c r="H4488" s="8" t="str">
        <f>VLOOKUP(C4488,agent_name_matching!A:B,2,false)</f>
        <v>Patient LLM</v>
      </c>
      <c r="I4488" s="32" t="s">
        <v>11518</v>
      </c>
      <c r="J4488" s="6" t="s">
        <v>418</v>
      </c>
      <c r="K4488" s="6">
        <v>1.0</v>
      </c>
      <c r="L4488" s="6">
        <v>2964.0</v>
      </c>
      <c r="M4488" s="6">
        <v>139.0</v>
      </c>
      <c r="N4488" s="6">
        <v>3118.0</v>
      </c>
      <c r="O4488" s="6" t="s">
        <v>11519</v>
      </c>
      <c r="P4488" s="8" t="str">
        <f t="shared" si="1"/>
        <v/>
      </c>
      <c r="Q4488" s="8" t="str">
        <f t="shared" si="14"/>
        <v/>
      </c>
      <c r="R4488" s="8" t="str">
        <f>if(and(P4488&lt;&gt;"",Q4488&lt;&gt;"newexp",Q4488&lt;&gt;"nostart"),countifs(script_conform_dispatching!A:A,P4488,script_conform_dispatching!B:B,Q4488),"")</f>
        <v/>
      </c>
      <c r="S4488" s="8" t="str">
        <f t="shared" si="3"/>
        <v/>
      </c>
    </row>
    <row r="4489" hidden="1">
      <c r="A4489" s="6" t="s">
        <v>11520</v>
      </c>
      <c r="B4489" s="6" t="s">
        <v>205</v>
      </c>
      <c r="C4489" s="6" t="s">
        <v>411</v>
      </c>
      <c r="H4489" s="8" t="str">
        <f>VLOOKUP(C4489,agent_name_matching!A:B,2,false)</f>
        <v>System</v>
      </c>
      <c r="I4489" s="33"/>
      <c r="O4489" s="6" t="s">
        <v>11521</v>
      </c>
      <c r="P4489" s="8" t="str">
        <f t="shared" si="1"/>
        <v/>
      </c>
      <c r="Q4489" s="8" t="str">
        <f t="shared" si="14"/>
        <v/>
      </c>
      <c r="R4489" s="8" t="str">
        <f>if(and(P4489&lt;&gt;"",Q4489&lt;&gt;"newexp",Q4489&lt;&gt;"nostart"),countifs(script_conform_dispatching!A:A,P4489,script_conform_dispatching!B:B,Q4489),"")</f>
        <v/>
      </c>
      <c r="S4489" s="8" t="str">
        <f t="shared" si="3"/>
        <v/>
      </c>
    </row>
    <row r="4490" hidden="1">
      <c r="A4490" s="6" t="s">
        <v>11522</v>
      </c>
      <c r="B4490" s="6" t="s">
        <v>205</v>
      </c>
      <c r="C4490" s="6" t="s">
        <v>1007</v>
      </c>
      <c r="F4490" s="6" t="s">
        <v>415</v>
      </c>
      <c r="G4490" s="6" t="s">
        <v>416</v>
      </c>
      <c r="H4490" s="8" t="str">
        <f>VLOOKUP(C4490,agent_name_matching!A:B,2,false)</f>
        <v>Assessor LLM</v>
      </c>
      <c r="I4490" s="32" t="s">
        <v>1008</v>
      </c>
      <c r="J4490" s="6" t="s">
        <v>418</v>
      </c>
      <c r="L4490" s="6">
        <v>3506.0</v>
      </c>
      <c r="M4490" s="6">
        <v>14.0</v>
      </c>
      <c r="N4490" s="6">
        <v>736.0</v>
      </c>
      <c r="O4490" s="6" t="s">
        <v>11523</v>
      </c>
      <c r="P4490" s="8" t="str">
        <f t="shared" si="1"/>
        <v/>
      </c>
      <c r="Q4490" s="8" t="str">
        <f t="shared" si="14"/>
        <v/>
      </c>
      <c r="R4490" s="8" t="str">
        <f>if(and(P4490&lt;&gt;"",Q4490&lt;&gt;"newexp",Q4490&lt;&gt;"nostart"),countifs(script_conform_dispatching!A:A,P4490,script_conform_dispatching!B:B,Q4490),"")</f>
        <v/>
      </c>
      <c r="S4490" s="8" t="str">
        <f t="shared" si="3"/>
        <v/>
      </c>
    </row>
    <row r="4491" hidden="1">
      <c r="A4491" s="6" t="s">
        <v>11524</v>
      </c>
      <c r="B4491" s="6" t="s">
        <v>205</v>
      </c>
      <c r="C4491" s="6" t="s">
        <v>1011</v>
      </c>
      <c r="F4491" s="6" t="s">
        <v>415</v>
      </c>
      <c r="G4491" s="6" t="s">
        <v>416</v>
      </c>
      <c r="H4491" s="8" t="str">
        <f>VLOOKUP(C4491,agent_name_matching!A:B,2,false)</f>
        <v>Dialog LLM</v>
      </c>
      <c r="I4491" s="32" t="s">
        <v>11525</v>
      </c>
      <c r="J4491" s="6" t="s">
        <v>418</v>
      </c>
      <c r="L4491" s="6">
        <v>8680.0</v>
      </c>
      <c r="M4491" s="6">
        <v>120.0</v>
      </c>
      <c r="N4491" s="6">
        <v>1933.0</v>
      </c>
      <c r="O4491" s="6" t="s">
        <v>11526</v>
      </c>
      <c r="P4491" s="8" t="str">
        <f t="shared" si="1"/>
        <v/>
      </c>
      <c r="Q4491" s="8" t="str">
        <f t="shared" si="14"/>
        <v/>
      </c>
      <c r="R4491" s="8" t="str">
        <f>if(and(P4491&lt;&gt;"",Q4491&lt;&gt;"newexp",Q4491&lt;&gt;"nostart"),countifs(script_conform_dispatching!A:A,P4491,script_conform_dispatching!B:B,Q4491),"")</f>
        <v/>
      </c>
      <c r="S4491" s="8" t="str">
        <f t="shared" si="3"/>
        <v/>
      </c>
    </row>
    <row r="4492" hidden="1">
      <c r="A4492" s="6" t="s">
        <v>11527</v>
      </c>
      <c r="B4492" s="6" t="s">
        <v>205</v>
      </c>
      <c r="C4492" s="6" t="s">
        <v>37</v>
      </c>
      <c r="F4492" s="6" t="s">
        <v>415</v>
      </c>
      <c r="G4492" s="6" t="s">
        <v>416</v>
      </c>
      <c r="H4492" s="8" t="str">
        <f>VLOOKUP(C4492,agent_name_matching!A:B,2,false)</f>
        <v>Patient LLM</v>
      </c>
      <c r="I4492" s="32" t="s">
        <v>11528</v>
      </c>
      <c r="J4492" s="6" t="s">
        <v>418</v>
      </c>
      <c r="K4492" s="6">
        <v>1.0</v>
      </c>
      <c r="L4492" s="6">
        <v>3231.0</v>
      </c>
      <c r="M4492" s="6">
        <v>74.0</v>
      </c>
      <c r="N4492" s="6">
        <v>1448.0</v>
      </c>
      <c r="O4492" s="6" t="s">
        <v>11529</v>
      </c>
      <c r="P4492" s="8" t="str">
        <f t="shared" si="1"/>
        <v/>
      </c>
      <c r="Q4492" s="8" t="str">
        <f t="shared" si="14"/>
        <v/>
      </c>
      <c r="R4492" s="8" t="str">
        <f>if(and(P4492&lt;&gt;"",Q4492&lt;&gt;"newexp",Q4492&lt;&gt;"nostart"),countifs(script_conform_dispatching!A:A,P4492,script_conform_dispatching!B:B,Q4492),"")</f>
        <v/>
      </c>
      <c r="S4492" s="8" t="str">
        <f t="shared" si="3"/>
        <v/>
      </c>
    </row>
    <row r="4493" hidden="1">
      <c r="A4493" s="6" t="s">
        <v>11530</v>
      </c>
      <c r="B4493" s="6" t="s">
        <v>205</v>
      </c>
      <c r="C4493" s="6" t="s">
        <v>411</v>
      </c>
      <c r="H4493" s="8" t="str">
        <f>VLOOKUP(C4493,agent_name_matching!A:B,2,false)</f>
        <v>System</v>
      </c>
      <c r="I4493" s="33"/>
      <c r="O4493" s="6" t="s">
        <v>11531</v>
      </c>
      <c r="P4493" s="8" t="str">
        <f t="shared" si="1"/>
        <v/>
      </c>
      <c r="Q4493" s="8" t="str">
        <f t="shared" si="14"/>
        <v/>
      </c>
      <c r="R4493" s="8" t="str">
        <f>if(and(P4493&lt;&gt;"",Q4493&lt;&gt;"newexp",Q4493&lt;&gt;"nostart"),countifs(script_conform_dispatching!A:A,P4493,script_conform_dispatching!B:B,Q4493),"")</f>
        <v/>
      </c>
      <c r="S4493" s="8" t="str">
        <f t="shared" si="3"/>
        <v/>
      </c>
    </row>
    <row r="4494" hidden="1">
      <c r="A4494" s="6" t="s">
        <v>11532</v>
      </c>
      <c r="B4494" s="6" t="s">
        <v>205</v>
      </c>
      <c r="C4494" s="6" t="s">
        <v>1007</v>
      </c>
      <c r="F4494" s="6" t="s">
        <v>415</v>
      </c>
      <c r="G4494" s="6" t="s">
        <v>416</v>
      </c>
      <c r="H4494" s="8" t="str">
        <f>VLOOKUP(C4494,agent_name_matching!A:B,2,false)</f>
        <v>Assessor LLM</v>
      </c>
      <c r="I4494" s="32" t="s">
        <v>1040</v>
      </c>
      <c r="J4494" s="6" t="s">
        <v>418</v>
      </c>
      <c r="L4494" s="6">
        <v>3706.0</v>
      </c>
      <c r="M4494" s="6">
        <v>12.0</v>
      </c>
      <c r="N4494" s="6">
        <v>677.0</v>
      </c>
      <c r="O4494" s="6" t="s">
        <v>11533</v>
      </c>
      <c r="P4494" s="8" t="str">
        <f t="shared" si="1"/>
        <v/>
      </c>
      <c r="Q4494" s="8" t="str">
        <f t="shared" si="14"/>
        <v/>
      </c>
      <c r="R4494" s="8" t="str">
        <f>if(and(P4494&lt;&gt;"",Q4494&lt;&gt;"newexp",Q4494&lt;&gt;"nostart"),countifs(script_conform_dispatching!A:A,P4494,script_conform_dispatching!B:B,Q4494),"")</f>
        <v/>
      </c>
      <c r="S4494" s="8" t="str">
        <f t="shared" si="3"/>
        <v/>
      </c>
    </row>
    <row r="4495" hidden="1">
      <c r="A4495" s="6" t="s">
        <v>11534</v>
      </c>
      <c r="B4495" s="6" t="s">
        <v>205</v>
      </c>
      <c r="C4495" s="6" t="s">
        <v>407</v>
      </c>
      <c r="D4495" s="6">
        <v>5.0</v>
      </c>
      <c r="E4495" s="6" t="s">
        <v>445</v>
      </c>
      <c r="H4495" s="8" t="str">
        <f>VLOOKUP(C4495,agent_name_matching!A:B,2,false)</f>
        <v>--</v>
      </c>
      <c r="I4495" s="33"/>
      <c r="O4495" s="6" t="s">
        <v>11535</v>
      </c>
      <c r="P4495" s="8">
        <f t="shared" si="1"/>
        <v>5</v>
      </c>
      <c r="Q4495" s="8">
        <f t="shared" si="14"/>
        <v>8</v>
      </c>
      <c r="R4495" s="8">
        <f>if(and(P4495&lt;&gt;"",Q4495&lt;&gt;"newexp",Q4495&lt;&gt;"nostart"),countifs(script_conform_dispatching!A:A,P4495,script_conform_dispatching!B:B,Q4495),"")</f>
        <v>1</v>
      </c>
      <c r="S4495" s="8" t="str">
        <f t="shared" si="3"/>
        <v/>
      </c>
    </row>
    <row r="4496" hidden="1">
      <c r="A4496" s="6" t="s">
        <v>11536</v>
      </c>
      <c r="B4496" s="6" t="s">
        <v>205</v>
      </c>
      <c r="C4496" s="6" t="s">
        <v>1045</v>
      </c>
      <c r="F4496" s="6" t="s">
        <v>415</v>
      </c>
      <c r="G4496" s="6" t="s">
        <v>416</v>
      </c>
      <c r="H4496" s="8" t="str">
        <f>VLOOKUP(C4496,agent_name_matching!A:B,2,false)</f>
        <v>Dispatcher LLM</v>
      </c>
      <c r="I4496" s="32" t="s">
        <v>1483</v>
      </c>
      <c r="J4496" s="6" t="s">
        <v>418</v>
      </c>
      <c r="L4496" s="6">
        <v>5123.0</v>
      </c>
      <c r="M4496" s="6">
        <v>133.0</v>
      </c>
      <c r="N4496" s="6">
        <v>3363.0</v>
      </c>
      <c r="O4496" s="6" t="s">
        <v>11537</v>
      </c>
      <c r="P4496" s="8" t="str">
        <f t="shared" si="1"/>
        <v/>
      </c>
      <c r="Q4496" s="8" t="str">
        <f t="shared" si="14"/>
        <v/>
      </c>
      <c r="R4496" s="8" t="str">
        <f>if(and(P4496&lt;&gt;"",Q4496&lt;&gt;"newexp",Q4496&lt;&gt;"nostart"),countifs(script_conform_dispatching!A:A,P4496,script_conform_dispatching!B:B,Q4496),"")</f>
        <v/>
      </c>
      <c r="S4496" s="8" t="str">
        <f t="shared" si="3"/>
        <v/>
      </c>
    </row>
    <row r="4497" hidden="1">
      <c r="A4497" s="6" t="s">
        <v>11538</v>
      </c>
      <c r="B4497" s="6" t="s">
        <v>205</v>
      </c>
      <c r="C4497" s="6" t="s">
        <v>407</v>
      </c>
      <c r="D4497" s="6">
        <v>8.0</v>
      </c>
      <c r="E4497" s="6" t="s">
        <v>408</v>
      </c>
      <c r="H4497" s="8" t="str">
        <f>VLOOKUP(C4497,agent_name_matching!A:B,2,false)</f>
        <v>--</v>
      </c>
      <c r="I4497" s="33"/>
      <c r="O4497" s="6" t="s">
        <v>11539</v>
      </c>
      <c r="P4497" s="8" t="str">
        <f t="shared" si="1"/>
        <v/>
      </c>
      <c r="Q4497" s="8" t="str">
        <f t="shared" si="14"/>
        <v/>
      </c>
      <c r="R4497" s="8" t="str">
        <f>if(and(P4497&lt;&gt;"",Q4497&lt;&gt;"newexp",Q4497&lt;&gt;"nostart"),countifs(script_conform_dispatching!A:A,P4497,script_conform_dispatching!B:B,Q4497),"")</f>
        <v/>
      </c>
      <c r="S4497" s="8" t="str">
        <f t="shared" si="3"/>
        <v/>
      </c>
    </row>
    <row r="4498" hidden="1">
      <c r="A4498" s="6" t="s">
        <v>11540</v>
      </c>
      <c r="B4498" s="6" t="s">
        <v>205</v>
      </c>
      <c r="C4498" s="6" t="s">
        <v>1011</v>
      </c>
      <c r="F4498" s="6" t="s">
        <v>415</v>
      </c>
      <c r="G4498" s="6" t="s">
        <v>416</v>
      </c>
      <c r="H4498" s="8" t="str">
        <f>VLOOKUP(C4498,agent_name_matching!A:B,2,false)</f>
        <v>Dialog LLM</v>
      </c>
      <c r="I4498" s="32" t="s">
        <v>11541</v>
      </c>
      <c r="J4498" s="6" t="s">
        <v>418</v>
      </c>
      <c r="L4498" s="6">
        <v>9251.0</v>
      </c>
      <c r="M4498" s="6">
        <v>104.0</v>
      </c>
      <c r="N4498" s="6">
        <v>3050.0</v>
      </c>
      <c r="O4498" s="6" t="s">
        <v>11542</v>
      </c>
      <c r="P4498" s="8" t="str">
        <f t="shared" si="1"/>
        <v/>
      </c>
      <c r="Q4498" s="8" t="str">
        <f t="shared" si="14"/>
        <v/>
      </c>
      <c r="R4498" s="8" t="str">
        <f>if(and(P4498&lt;&gt;"",Q4498&lt;&gt;"newexp",Q4498&lt;&gt;"nostart"),countifs(script_conform_dispatching!A:A,P4498,script_conform_dispatching!B:B,Q4498),"")</f>
        <v/>
      </c>
      <c r="S4498" s="8" t="str">
        <f t="shared" si="3"/>
        <v/>
      </c>
    </row>
    <row r="4499" hidden="1">
      <c r="A4499" s="6" t="s">
        <v>11543</v>
      </c>
      <c r="B4499" s="6" t="s">
        <v>205</v>
      </c>
      <c r="C4499" s="6" t="s">
        <v>450</v>
      </c>
      <c r="F4499" s="6" t="s">
        <v>415</v>
      </c>
      <c r="G4499" s="6" t="s">
        <v>416</v>
      </c>
      <c r="H4499" s="8" t="str">
        <f>VLOOKUP(C4499,agent_name_matching!A:B,2,false)</f>
        <v>Validator LLM</v>
      </c>
      <c r="I4499" s="32" t="s">
        <v>1715</v>
      </c>
      <c r="J4499" s="6" t="s">
        <v>452</v>
      </c>
      <c r="L4499" s="6">
        <v>3633.0</v>
      </c>
      <c r="M4499" s="6">
        <v>36.0</v>
      </c>
      <c r="N4499" s="6">
        <v>1632.0</v>
      </c>
      <c r="O4499" s="6" t="s">
        <v>11544</v>
      </c>
      <c r="P4499" s="8" t="str">
        <f t="shared" si="1"/>
        <v/>
      </c>
      <c r="Q4499" s="8" t="str">
        <f t="shared" si="14"/>
        <v/>
      </c>
      <c r="R4499" s="8" t="str">
        <f>if(and(P4499&lt;&gt;"",Q4499&lt;&gt;"newexp",Q4499&lt;&gt;"nostart"),countifs(script_conform_dispatching!A:A,P4499,script_conform_dispatching!B:B,Q4499),"")</f>
        <v/>
      </c>
      <c r="S4499" s="8" t="str">
        <f t="shared" si="3"/>
        <v/>
      </c>
    </row>
    <row r="4500" hidden="1">
      <c r="A4500" s="6" t="s">
        <v>11545</v>
      </c>
      <c r="B4500" s="6" t="s">
        <v>205</v>
      </c>
      <c r="C4500" s="6" t="s">
        <v>37</v>
      </c>
      <c r="F4500" s="6" t="s">
        <v>415</v>
      </c>
      <c r="G4500" s="6" t="s">
        <v>416</v>
      </c>
      <c r="H4500" s="8" t="str">
        <f>VLOOKUP(C4500,agent_name_matching!A:B,2,false)</f>
        <v>Patient LLM</v>
      </c>
      <c r="I4500" s="32" t="s">
        <v>11546</v>
      </c>
      <c r="J4500" s="6" t="s">
        <v>418</v>
      </c>
      <c r="K4500" s="6">
        <v>1.0</v>
      </c>
      <c r="L4500" s="6">
        <v>3417.0</v>
      </c>
      <c r="M4500" s="6">
        <v>62.0</v>
      </c>
      <c r="N4500" s="6">
        <v>1298.0</v>
      </c>
      <c r="O4500" s="6" t="s">
        <v>11547</v>
      </c>
      <c r="P4500" s="8" t="str">
        <f t="shared" si="1"/>
        <v/>
      </c>
      <c r="Q4500" s="8" t="str">
        <f t="shared" si="14"/>
        <v/>
      </c>
      <c r="R4500" s="8" t="str">
        <f>if(and(P4500&lt;&gt;"",Q4500&lt;&gt;"newexp",Q4500&lt;&gt;"nostart"),countifs(script_conform_dispatching!A:A,P4500,script_conform_dispatching!B:B,Q4500),"")</f>
        <v/>
      </c>
      <c r="S4500" s="8" t="str">
        <f t="shared" si="3"/>
        <v/>
      </c>
    </row>
    <row r="4501" hidden="1">
      <c r="A4501" s="6" t="s">
        <v>11548</v>
      </c>
      <c r="B4501" s="6" t="s">
        <v>205</v>
      </c>
      <c r="C4501" s="6" t="s">
        <v>411</v>
      </c>
      <c r="H4501" s="8" t="str">
        <f>VLOOKUP(C4501,agent_name_matching!A:B,2,false)</f>
        <v>System</v>
      </c>
      <c r="I4501" s="33"/>
      <c r="O4501" s="6" t="s">
        <v>11549</v>
      </c>
      <c r="P4501" s="8" t="str">
        <f t="shared" si="1"/>
        <v/>
      </c>
      <c r="Q4501" s="8" t="str">
        <f t="shared" si="14"/>
        <v/>
      </c>
      <c r="R4501" s="8" t="str">
        <f>if(and(P4501&lt;&gt;"",Q4501&lt;&gt;"newexp",Q4501&lt;&gt;"nostart"),countifs(script_conform_dispatching!A:A,P4501,script_conform_dispatching!B:B,Q4501),"")</f>
        <v/>
      </c>
      <c r="S4501" s="8" t="str">
        <f t="shared" si="3"/>
        <v/>
      </c>
    </row>
    <row r="4502" hidden="1">
      <c r="A4502" s="6" t="s">
        <v>11550</v>
      </c>
      <c r="B4502" s="6" t="s">
        <v>205</v>
      </c>
      <c r="C4502" s="6" t="s">
        <v>1007</v>
      </c>
      <c r="F4502" s="6" t="s">
        <v>415</v>
      </c>
      <c r="G4502" s="6" t="s">
        <v>416</v>
      </c>
      <c r="H4502" s="8" t="str">
        <f>VLOOKUP(C4502,agent_name_matching!A:B,2,false)</f>
        <v>Assessor LLM</v>
      </c>
      <c r="I4502" s="32" t="s">
        <v>1008</v>
      </c>
      <c r="J4502" s="6" t="s">
        <v>418</v>
      </c>
      <c r="L4502" s="6">
        <v>3811.0</v>
      </c>
      <c r="M4502" s="6">
        <v>14.0</v>
      </c>
      <c r="N4502" s="6">
        <v>791.0</v>
      </c>
      <c r="O4502" s="6" t="s">
        <v>11551</v>
      </c>
      <c r="P4502" s="8" t="str">
        <f t="shared" si="1"/>
        <v/>
      </c>
      <c r="Q4502" s="8" t="str">
        <f t="shared" si="14"/>
        <v/>
      </c>
      <c r="R4502" s="8" t="str">
        <f>if(and(P4502&lt;&gt;"",Q4502&lt;&gt;"newexp",Q4502&lt;&gt;"nostart"),countifs(script_conform_dispatching!A:A,P4502,script_conform_dispatching!B:B,Q4502),"")</f>
        <v/>
      </c>
      <c r="S4502" s="8" t="str">
        <f t="shared" si="3"/>
        <v/>
      </c>
    </row>
    <row r="4503" hidden="1">
      <c r="A4503" s="6" t="s">
        <v>11552</v>
      </c>
      <c r="B4503" s="6" t="s">
        <v>205</v>
      </c>
      <c r="C4503" s="6" t="s">
        <v>1011</v>
      </c>
      <c r="F4503" s="6" t="s">
        <v>415</v>
      </c>
      <c r="G4503" s="6" t="s">
        <v>416</v>
      </c>
      <c r="H4503" s="8" t="str">
        <f>VLOOKUP(C4503,agent_name_matching!A:B,2,false)</f>
        <v>Dialog LLM</v>
      </c>
      <c r="I4503" s="32" t="s">
        <v>11553</v>
      </c>
      <c r="J4503" s="6" t="s">
        <v>418</v>
      </c>
      <c r="L4503" s="6">
        <v>9592.0</v>
      </c>
      <c r="M4503" s="6">
        <v>132.0</v>
      </c>
      <c r="N4503" s="6">
        <v>2344.0</v>
      </c>
      <c r="O4503" s="6" t="s">
        <v>11554</v>
      </c>
      <c r="P4503" s="8" t="str">
        <f t="shared" si="1"/>
        <v/>
      </c>
      <c r="Q4503" s="8" t="str">
        <f t="shared" si="14"/>
        <v/>
      </c>
      <c r="R4503" s="8" t="str">
        <f>if(and(P4503&lt;&gt;"",Q4503&lt;&gt;"newexp",Q4503&lt;&gt;"nostart"),countifs(script_conform_dispatching!A:A,P4503,script_conform_dispatching!B:B,Q4503),"")</f>
        <v/>
      </c>
      <c r="S4503" s="8" t="str">
        <f t="shared" si="3"/>
        <v/>
      </c>
    </row>
    <row r="4504" hidden="1">
      <c r="A4504" s="6" t="s">
        <v>11555</v>
      </c>
      <c r="B4504" s="6" t="s">
        <v>205</v>
      </c>
      <c r="C4504" s="6" t="s">
        <v>37</v>
      </c>
      <c r="F4504" s="6" t="s">
        <v>415</v>
      </c>
      <c r="G4504" s="6" t="s">
        <v>416</v>
      </c>
      <c r="H4504" s="8" t="str">
        <f>VLOOKUP(C4504,agent_name_matching!A:B,2,false)</f>
        <v>Patient LLM</v>
      </c>
      <c r="I4504" s="32" t="s">
        <v>11556</v>
      </c>
      <c r="J4504" s="6" t="s">
        <v>418</v>
      </c>
      <c r="K4504" s="6">
        <v>1.0</v>
      </c>
      <c r="L4504" s="6">
        <v>3619.0</v>
      </c>
      <c r="M4504" s="6">
        <v>53.0</v>
      </c>
      <c r="N4504" s="6">
        <v>1299.0</v>
      </c>
      <c r="O4504" s="6" t="s">
        <v>11557</v>
      </c>
      <c r="P4504" s="8" t="str">
        <f t="shared" si="1"/>
        <v/>
      </c>
      <c r="Q4504" s="8" t="str">
        <f t="shared" si="14"/>
        <v/>
      </c>
      <c r="R4504" s="8" t="str">
        <f>if(and(P4504&lt;&gt;"",Q4504&lt;&gt;"newexp",Q4504&lt;&gt;"nostart"),countifs(script_conform_dispatching!A:A,P4504,script_conform_dispatching!B:B,Q4504),"")</f>
        <v/>
      </c>
      <c r="S4504" s="8" t="str">
        <f t="shared" si="3"/>
        <v/>
      </c>
    </row>
    <row r="4505" hidden="1">
      <c r="A4505" s="6" t="s">
        <v>11558</v>
      </c>
      <c r="B4505" s="6" t="s">
        <v>205</v>
      </c>
      <c r="C4505" s="6" t="s">
        <v>411</v>
      </c>
      <c r="H4505" s="8" t="str">
        <f>VLOOKUP(C4505,agent_name_matching!A:B,2,false)</f>
        <v>System</v>
      </c>
      <c r="I4505" s="33"/>
      <c r="O4505" s="6" t="s">
        <v>11559</v>
      </c>
      <c r="P4505" s="8" t="str">
        <f t="shared" si="1"/>
        <v/>
      </c>
      <c r="Q4505" s="8" t="str">
        <f t="shared" si="14"/>
        <v/>
      </c>
      <c r="R4505" s="8" t="str">
        <f>if(and(P4505&lt;&gt;"",Q4505&lt;&gt;"newexp",Q4505&lt;&gt;"nostart"),countifs(script_conform_dispatching!A:A,P4505,script_conform_dispatching!B:B,Q4505),"")</f>
        <v/>
      </c>
      <c r="S4505" s="8" t="str">
        <f t="shared" si="3"/>
        <v/>
      </c>
    </row>
    <row r="4506" hidden="1">
      <c r="A4506" s="6" t="s">
        <v>11560</v>
      </c>
      <c r="B4506" s="6" t="s">
        <v>205</v>
      </c>
      <c r="C4506" s="6" t="s">
        <v>1007</v>
      </c>
      <c r="F4506" s="6" t="s">
        <v>415</v>
      </c>
      <c r="G4506" s="6" t="s">
        <v>416</v>
      </c>
      <c r="H4506" s="8" t="str">
        <f>VLOOKUP(C4506,agent_name_matching!A:B,2,false)</f>
        <v>Assessor LLM</v>
      </c>
      <c r="I4506" s="32" t="s">
        <v>1040</v>
      </c>
      <c r="J4506" s="6" t="s">
        <v>418</v>
      </c>
      <c r="L4506" s="6">
        <v>4002.0</v>
      </c>
      <c r="M4506" s="6">
        <v>12.0</v>
      </c>
      <c r="N4506" s="6">
        <v>802.0</v>
      </c>
      <c r="O4506" s="6" t="s">
        <v>11561</v>
      </c>
      <c r="P4506" s="8" t="str">
        <f t="shared" si="1"/>
        <v/>
      </c>
      <c r="Q4506" s="8" t="str">
        <f t="shared" si="14"/>
        <v/>
      </c>
      <c r="R4506" s="8" t="str">
        <f>if(and(P4506&lt;&gt;"",Q4506&lt;&gt;"newexp",Q4506&lt;&gt;"nostart"),countifs(script_conform_dispatching!A:A,P4506,script_conform_dispatching!B:B,Q4506),"")</f>
        <v/>
      </c>
      <c r="S4506" s="8" t="str">
        <f t="shared" si="3"/>
        <v/>
      </c>
    </row>
    <row r="4507" hidden="1">
      <c r="A4507" s="6" t="s">
        <v>11562</v>
      </c>
      <c r="B4507" s="6" t="s">
        <v>205</v>
      </c>
      <c r="C4507" s="6" t="s">
        <v>407</v>
      </c>
      <c r="D4507" s="6">
        <v>8.0</v>
      </c>
      <c r="E4507" s="6" t="s">
        <v>445</v>
      </c>
      <c r="H4507" s="8" t="str">
        <f>VLOOKUP(C4507,agent_name_matching!A:B,2,false)</f>
        <v>--</v>
      </c>
      <c r="I4507" s="33"/>
      <c r="O4507" s="6" t="s">
        <v>11563</v>
      </c>
      <c r="P4507" s="8">
        <f t="shared" si="1"/>
        <v>8</v>
      </c>
      <c r="Q4507" s="8" t="str">
        <f t="shared" si="14"/>
        <v>nostart</v>
      </c>
      <c r="R4507" s="8" t="str">
        <f>if(and(P4507&lt;&gt;"",Q4507&lt;&gt;"newexp",Q4507&lt;&gt;"nostart"),countifs(script_conform_dispatching!A:A,P4507,script_conform_dispatching!B:B,Q4507),"")</f>
        <v/>
      </c>
      <c r="S4507" s="8" t="str">
        <f t="shared" si="3"/>
        <v/>
      </c>
    </row>
    <row r="4508" hidden="1">
      <c r="A4508" s="6" t="s">
        <v>11564</v>
      </c>
      <c r="B4508" s="6" t="s">
        <v>205</v>
      </c>
      <c r="C4508" s="6" t="s">
        <v>1011</v>
      </c>
      <c r="F4508" s="6" t="s">
        <v>415</v>
      </c>
      <c r="G4508" s="6" t="s">
        <v>416</v>
      </c>
      <c r="H4508" s="8" t="str">
        <f>VLOOKUP(C4508,agent_name_matching!A:B,2,false)</f>
        <v>Dialog LLM</v>
      </c>
      <c r="I4508" s="32" t="s">
        <v>11565</v>
      </c>
      <c r="J4508" s="6" t="s">
        <v>418</v>
      </c>
      <c r="L4508" s="6">
        <v>9950.0</v>
      </c>
      <c r="M4508" s="6">
        <v>82.0</v>
      </c>
      <c r="N4508" s="6">
        <v>1941.0</v>
      </c>
      <c r="O4508" s="6" t="s">
        <v>11566</v>
      </c>
      <c r="P4508" s="8" t="str">
        <f t="shared" si="1"/>
        <v/>
      </c>
      <c r="Q4508" s="8" t="str">
        <f t="shared" si="14"/>
        <v/>
      </c>
      <c r="R4508" s="8" t="str">
        <f>if(and(P4508&lt;&gt;"",Q4508&lt;&gt;"newexp",Q4508&lt;&gt;"nostart"),countifs(script_conform_dispatching!A:A,P4508,script_conform_dispatching!B:B,Q4508),"")</f>
        <v/>
      </c>
      <c r="S4508" s="8" t="str">
        <f t="shared" si="3"/>
        <v/>
      </c>
    </row>
    <row r="4509" hidden="1">
      <c r="A4509" s="6" t="s">
        <v>11567</v>
      </c>
      <c r="B4509" s="6" t="s">
        <v>205</v>
      </c>
      <c r="C4509" s="6" t="s">
        <v>450</v>
      </c>
      <c r="F4509" s="6" t="s">
        <v>415</v>
      </c>
      <c r="G4509" s="6" t="s">
        <v>416</v>
      </c>
      <c r="H4509" s="8" t="str">
        <f>VLOOKUP(C4509,agent_name_matching!A:B,2,false)</f>
        <v>Validator LLM</v>
      </c>
      <c r="I4509" s="32" t="s">
        <v>10235</v>
      </c>
      <c r="J4509" s="6" t="s">
        <v>452</v>
      </c>
      <c r="L4509" s="6">
        <v>3907.0</v>
      </c>
      <c r="M4509" s="6">
        <v>29.0</v>
      </c>
      <c r="N4509" s="6">
        <v>1112.0</v>
      </c>
      <c r="O4509" s="6" t="s">
        <v>11568</v>
      </c>
      <c r="P4509" s="8" t="str">
        <f t="shared" si="1"/>
        <v/>
      </c>
      <c r="Q4509" s="8" t="str">
        <f t="shared" si="14"/>
        <v/>
      </c>
      <c r="R4509" s="8" t="str">
        <f>if(and(P4509&lt;&gt;"",Q4509&lt;&gt;"newexp",Q4509&lt;&gt;"nostart"),countifs(script_conform_dispatching!A:A,P4509,script_conform_dispatching!B:B,Q4509),"")</f>
        <v/>
      </c>
      <c r="S4509" s="8" t="str">
        <f t="shared" si="3"/>
        <v/>
      </c>
    </row>
    <row r="4510" hidden="1">
      <c r="A4510" s="6" t="s">
        <v>11569</v>
      </c>
      <c r="B4510" s="6" t="s">
        <v>208</v>
      </c>
      <c r="C4510" s="6" t="s">
        <v>407</v>
      </c>
      <c r="D4510" s="6">
        <v>1.0</v>
      </c>
      <c r="E4510" s="6" t="s">
        <v>408</v>
      </c>
      <c r="H4510" s="8" t="str">
        <f>VLOOKUP(C4510,agent_name_matching!A:B,2,false)</f>
        <v>--</v>
      </c>
      <c r="I4510" s="33"/>
      <c r="O4510" s="6" t="s">
        <v>11570</v>
      </c>
      <c r="P4510" s="8" t="str">
        <f t="shared" si="1"/>
        <v/>
      </c>
      <c r="Q4510" s="8" t="str">
        <f t="shared" si="14"/>
        <v/>
      </c>
      <c r="R4510" s="8" t="str">
        <f>if(and(P4510&lt;&gt;"",Q4510&lt;&gt;"newexp",Q4510&lt;&gt;"nostart"),countifs(script_conform_dispatching!A:A,P4510,script_conform_dispatching!B:B,Q4510),"")</f>
        <v/>
      </c>
      <c r="S4510" s="8" t="str">
        <f t="shared" si="3"/>
        <v/>
      </c>
    </row>
    <row r="4511" hidden="1">
      <c r="A4511" s="6" t="s">
        <v>11571</v>
      </c>
      <c r="B4511" s="6" t="s">
        <v>208</v>
      </c>
      <c r="C4511" s="6" t="s">
        <v>411</v>
      </c>
      <c r="H4511" s="8" t="str">
        <f>VLOOKUP(C4511,agent_name_matching!A:B,2,false)</f>
        <v>System</v>
      </c>
      <c r="I4511" s="33"/>
      <c r="O4511" s="6" t="s">
        <v>11572</v>
      </c>
      <c r="P4511" s="8" t="str">
        <f t="shared" si="1"/>
        <v/>
      </c>
      <c r="Q4511" s="8" t="str">
        <f t="shared" si="14"/>
        <v/>
      </c>
      <c r="R4511" s="8" t="str">
        <f>if(and(P4511&lt;&gt;"",Q4511&lt;&gt;"newexp",Q4511&lt;&gt;"nostart"),countifs(script_conform_dispatching!A:A,P4511,script_conform_dispatching!B:B,Q4511),"")</f>
        <v/>
      </c>
      <c r="S4511" s="8" t="str">
        <f t="shared" si="3"/>
        <v/>
      </c>
    </row>
    <row r="4512" hidden="1">
      <c r="A4512" s="6" t="s">
        <v>11573</v>
      </c>
      <c r="B4512" s="6" t="s">
        <v>208</v>
      </c>
      <c r="C4512" s="6" t="s">
        <v>414</v>
      </c>
      <c r="F4512" s="6" t="s">
        <v>415</v>
      </c>
      <c r="G4512" s="6" t="s">
        <v>416</v>
      </c>
      <c r="H4512" s="8" t="str">
        <f>VLOOKUP(C4512,agent_name_matching!A:B,2,false)</f>
        <v>Dialog LLM</v>
      </c>
      <c r="I4512" s="32" t="s">
        <v>417</v>
      </c>
      <c r="J4512" s="6" t="s">
        <v>418</v>
      </c>
      <c r="L4512" s="6">
        <v>2328.0</v>
      </c>
      <c r="M4512" s="6">
        <v>42.0</v>
      </c>
      <c r="N4512" s="6">
        <v>1808.0</v>
      </c>
      <c r="O4512" s="6" t="s">
        <v>11574</v>
      </c>
      <c r="P4512" s="8" t="str">
        <f t="shared" si="1"/>
        <v/>
      </c>
      <c r="Q4512" s="8" t="str">
        <f t="shared" si="14"/>
        <v/>
      </c>
      <c r="R4512" s="8" t="str">
        <f>if(and(P4512&lt;&gt;"",Q4512&lt;&gt;"newexp",Q4512&lt;&gt;"nostart"),countifs(script_conform_dispatching!A:A,P4512,script_conform_dispatching!B:B,Q4512),"")</f>
        <v/>
      </c>
      <c r="S4512" s="8" t="str">
        <f t="shared" si="3"/>
        <v/>
      </c>
    </row>
    <row r="4513" hidden="1">
      <c r="A4513" s="6" t="s">
        <v>11575</v>
      </c>
      <c r="B4513" s="6" t="s">
        <v>208</v>
      </c>
      <c r="C4513" s="6" t="s">
        <v>37</v>
      </c>
      <c r="F4513" s="6" t="s">
        <v>415</v>
      </c>
      <c r="G4513" s="6" t="s">
        <v>416</v>
      </c>
      <c r="H4513" s="8" t="str">
        <f>VLOOKUP(C4513,agent_name_matching!A:B,2,false)</f>
        <v>Patient LLM</v>
      </c>
      <c r="I4513" s="32" t="s">
        <v>11576</v>
      </c>
      <c r="J4513" s="6" t="s">
        <v>418</v>
      </c>
      <c r="K4513" s="6">
        <v>1.0</v>
      </c>
      <c r="L4513" s="6">
        <v>390.0</v>
      </c>
      <c r="M4513" s="6">
        <v>44.0</v>
      </c>
      <c r="N4513" s="6">
        <v>912.0</v>
      </c>
      <c r="O4513" s="6" t="s">
        <v>11577</v>
      </c>
      <c r="P4513" s="8" t="str">
        <f t="shared" si="1"/>
        <v/>
      </c>
      <c r="Q4513" s="8" t="str">
        <f t="shared" si="14"/>
        <v/>
      </c>
      <c r="R4513" s="8" t="str">
        <f>if(and(P4513&lt;&gt;"",Q4513&lt;&gt;"newexp",Q4513&lt;&gt;"nostart"),countifs(script_conform_dispatching!A:A,P4513,script_conform_dispatching!B:B,Q4513),"")</f>
        <v/>
      </c>
      <c r="S4513" s="8" t="str">
        <f t="shared" si="3"/>
        <v/>
      </c>
    </row>
    <row r="4514" hidden="1">
      <c r="A4514" s="6" t="s">
        <v>11578</v>
      </c>
      <c r="B4514" s="6" t="s">
        <v>208</v>
      </c>
      <c r="C4514" s="6" t="s">
        <v>411</v>
      </c>
      <c r="H4514" s="8" t="str">
        <f>VLOOKUP(C4514,agent_name_matching!A:B,2,false)</f>
        <v>System</v>
      </c>
      <c r="I4514" s="33"/>
      <c r="O4514" s="6" t="s">
        <v>11579</v>
      </c>
      <c r="P4514" s="8" t="str">
        <f t="shared" si="1"/>
        <v/>
      </c>
      <c r="Q4514" s="8" t="str">
        <f t="shared" si="14"/>
        <v/>
      </c>
      <c r="R4514" s="8" t="str">
        <f>if(and(P4514&lt;&gt;"",Q4514&lt;&gt;"newexp",Q4514&lt;&gt;"nostart"),countifs(script_conform_dispatching!A:A,P4514,script_conform_dispatching!B:B,Q4514),"")</f>
        <v/>
      </c>
      <c r="S4514" s="8" t="str">
        <f t="shared" si="3"/>
        <v/>
      </c>
    </row>
    <row r="4515" hidden="1">
      <c r="A4515" s="6" t="s">
        <v>11580</v>
      </c>
      <c r="B4515" s="6" t="s">
        <v>208</v>
      </c>
      <c r="C4515" s="6" t="s">
        <v>414</v>
      </c>
      <c r="F4515" s="6" t="s">
        <v>415</v>
      </c>
      <c r="G4515" s="6" t="s">
        <v>416</v>
      </c>
      <c r="H4515" s="8" t="str">
        <f>VLOOKUP(C4515,agent_name_matching!A:B,2,false)</f>
        <v>Dialog LLM</v>
      </c>
      <c r="I4515" s="32" t="s">
        <v>11581</v>
      </c>
      <c r="J4515" s="6" t="s">
        <v>418</v>
      </c>
      <c r="L4515" s="6">
        <v>2563.0</v>
      </c>
      <c r="M4515" s="6">
        <v>57.0</v>
      </c>
      <c r="N4515" s="6">
        <v>1217.0</v>
      </c>
      <c r="O4515" s="6" t="s">
        <v>11582</v>
      </c>
      <c r="P4515" s="8" t="str">
        <f t="shared" si="1"/>
        <v/>
      </c>
      <c r="Q4515" s="8" t="str">
        <f t="shared" si="14"/>
        <v/>
      </c>
      <c r="R4515" s="8" t="str">
        <f>if(and(P4515&lt;&gt;"",Q4515&lt;&gt;"newexp",Q4515&lt;&gt;"nostart"),countifs(script_conform_dispatching!A:A,P4515,script_conform_dispatching!B:B,Q4515),"")</f>
        <v/>
      </c>
      <c r="S4515" s="8" t="str">
        <f t="shared" si="3"/>
        <v/>
      </c>
    </row>
    <row r="4516" hidden="1">
      <c r="A4516" s="6" t="s">
        <v>11583</v>
      </c>
      <c r="B4516" s="6" t="s">
        <v>208</v>
      </c>
      <c r="C4516" s="6" t="s">
        <v>37</v>
      </c>
      <c r="F4516" s="6" t="s">
        <v>415</v>
      </c>
      <c r="G4516" s="6" t="s">
        <v>416</v>
      </c>
      <c r="H4516" s="8" t="str">
        <f>VLOOKUP(C4516,agent_name_matching!A:B,2,false)</f>
        <v>Patient LLM</v>
      </c>
      <c r="I4516" s="32" t="s">
        <v>11584</v>
      </c>
      <c r="J4516" s="6" t="s">
        <v>418</v>
      </c>
      <c r="K4516" s="6">
        <v>1.0</v>
      </c>
      <c r="L4516" s="6">
        <v>485.0</v>
      </c>
      <c r="M4516" s="6">
        <v>16.0</v>
      </c>
      <c r="N4516" s="6">
        <v>606.0</v>
      </c>
      <c r="O4516" s="6" t="s">
        <v>11585</v>
      </c>
      <c r="P4516" s="8" t="str">
        <f t="shared" si="1"/>
        <v/>
      </c>
      <c r="Q4516" s="8" t="str">
        <f t="shared" si="14"/>
        <v/>
      </c>
      <c r="R4516" s="8" t="str">
        <f>if(and(P4516&lt;&gt;"",Q4516&lt;&gt;"newexp",Q4516&lt;&gt;"nostart"),countifs(script_conform_dispatching!A:A,P4516,script_conform_dispatching!B:B,Q4516),"")</f>
        <v/>
      </c>
      <c r="S4516" s="8" t="str">
        <f t="shared" si="3"/>
        <v/>
      </c>
    </row>
    <row r="4517" hidden="1">
      <c r="A4517" s="6" t="s">
        <v>11586</v>
      </c>
      <c r="B4517" s="6" t="s">
        <v>208</v>
      </c>
      <c r="C4517" s="6" t="s">
        <v>411</v>
      </c>
      <c r="H4517" s="8" t="str">
        <f>VLOOKUP(C4517,agent_name_matching!A:B,2,false)</f>
        <v>System</v>
      </c>
      <c r="I4517" s="33"/>
      <c r="O4517" s="6" t="s">
        <v>11587</v>
      </c>
      <c r="P4517" s="8" t="str">
        <f t="shared" si="1"/>
        <v/>
      </c>
      <c r="Q4517" s="8" t="str">
        <f t="shared" si="14"/>
        <v/>
      </c>
      <c r="R4517" s="8" t="str">
        <f>if(and(P4517&lt;&gt;"",Q4517&lt;&gt;"newexp",Q4517&lt;&gt;"nostart"),countifs(script_conform_dispatching!A:A,P4517,script_conform_dispatching!B:B,Q4517),"")</f>
        <v/>
      </c>
      <c r="S4517" s="8" t="str">
        <f t="shared" si="3"/>
        <v/>
      </c>
    </row>
    <row r="4518" hidden="1">
      <c r="A4518" s="6" t="s">
        <v>11588</v>
      </c>
      <c r="B4518" s="6" t="s">
        <v>208</v>
      </c>
      <c r="C4518" s="6" t="s">
        <v>414</v>
      </c>
      <c r="F4518" s="6" t="s">
        <v>415</v>
      </c>
      <c r="G4518" s="6" t="s">
        <v>416</v>
      </c>
      <c r="H4518" s="8" t="str">
        <f>VLOOKUP(C4518,agent_name_matching!A:B,2,false)</f>
        <v>Dialog LLM</v>
      </c>
      <c r="I4518" s="32" t="s">
        <v>11589</v>
      </c>
      <c r="J4518" s="6" t="s">
        <v>418</v>
      </c>
      <c r="L4518" s="6">
        <v>2785.0</v>
      </c>
      <c r="M4518" s="6">
        <v>43.0</v>
      </c>
      <c r="N4518" s="6">
        <v>1793.0</v>
      </c>
      <c r="O4518" s="6" t="s">
        <v>11590</v>
      </c>
      <c r="P4518" s="8" t="str">
        <f t="shared" si="1"/>
        <v/>
      </c>
      <c r="Q4518" s="8" t="str">
        <f t="shared" si="14"/>
        <v/>
      </c>
      <c r="R4518" s="8" t="str">
        <f>if(and(P4518&lt;&gt;"",Q4518&lt;&gt;"newexp",Q4518&lt;&gt;"nostart"),countifs(script_conform_dispatching!A:A,P4518,script_conform_dispatching!B:B,Q4518),"")</f>
        <v/>
      </c>
      <c r="S4518" s="8" t="str">
        <f t="shared" si="3"/>
        <v/>
      </c>
    </row>
    <row r="4519" hidden="1">
      <c r="A4519" s="6" t="s">
        <v>11591</v>
      </c>
      <c r="B4519" s="6" t="s">
        <v>208</v>
      </c>
      <c r="C4519" s="6" t="s">
        <v>37</v>
      </c>
      <c r="F4519" s="6" t="s">
        <v>415</v>
      </c>
      <c r="G4519" s="6" t="s">
        <v>416</v>
      </c>
      <c r="H4519" s="8" t="str">
        <f>VLOOKUP(C4519,agent_name_matching!A:B,2,false)</f>
        <v>Patient LLM</v>
      </c>
      <c r="I4519" s="32" t="s">
        <v>11592</v>
      </c>
      <c r="J4519" s="6" t="s">
        <v>418</v>
      </c>
      <c r="K4519" s="6">
        <v>1.0</v>
      </c>
      <c r="L4519" s="6">
        <v>538.0</v>
      </c>
      <c r="M4519" s="6">
        <v>29.0</v>
      </c>
      <c r="N4519" s="6">
        <v>735.0</v>
      </c>
      <c r="O4519" s="6" t="s">
        <v>11593</v>
      </c>
      <c r="P4519" s="8" t="str">
        <f t="shared" si="1"/>
        <v/>
      </c>
      <c r="Q4519" s="8" t="str">
        <f t="shared" si="14"/>
        <v/>
      </c>
      <c r="R4519" s="8" t="str">
        <f>if(and(P4519&lt;&gt;"",Q4519&lt;&gt;"newexp",Q4519&lt;&gt;"nostart"),countifs(script_conform_dispatching!A:A,P4519,script_conform_dispatching!B:B,Q4519),"")</f>
        <v/>
      </c>
      <c r="S4519" s="8" t="str">
        <f t="shared" si="3"/>
        <v/>
      </c>
    </row>
    <row r="4520" hidden="1">
      <c r="A4520" s="6" t="s">
        <v>11594</v>
      </c>
      <c r="B4520" s="6" t="s">
        <v>208</v>
      </c>
      <c r="C4520" s="6" t="s">
        <v>411</v>
      </c>
      <c r="H4520" s="8" t="str">
        <f>VLOOKUP(C4520,agent_name_matching!A:B,2,false)</f>
        <v>System</v>
      </c>
      <c r="I4520" s="33"/>
      <c r="O4520" s="6" t="s">
        <v>11595</v>
      </c>
      <c r="P4520" s="8" t="str">
        <f t="shared" si="1"/>
        <v/>
      </c>
      <c r="Q4520" s="8" t="str">
        <f t="shared" si="14"/>
        <v/>
      </c>
      <c r="R4520" s="8" t="str">
        <f>if(and(P4520&lt;&gt;"",Q4520&lt;&gt;"newexp",Q4520&lt;&gt;"nostart"),countifs(script_conform_dispatching!A:A,P4520,script_conform_dispatching!B:B,Q4520),"")</f>
        <v/>
      </c>
      <c r="S4520" s="8" t="str">
        <f t="shared" si="3"/>
        <v/>
      </c>
    </row>
    <row r="4521" hidden="1">
      <c r="A4521" s="6" t="s">
        <v>11596</v>
      </c>
      <c r="B4521" s="6" t="s">
        <v>208</v>
      </c>
      <c r="C4521" s="6" t="s">
        <v>414</v>
      </c>
      <c r="F4521" s="6" t="s">
        <v>415</v>
      </c>
      <c r="G4521" s="6" t="s">
        <v>416</v>
      </c>
      <c r="H4521" s="8" t="str">
        <f>VLOOKUP(C4521,agent_name_matching!A:B,2,false)</f>
        <v>Dialog LLM</v>
      </c>
      <c r="I4521" s="32" t="s">
        <v>11597</v>
      </c>
      <c r="J4521" s="6" t="s">
        <v>418</v>
      </c>
      <c r="L4521" s="6">
        <v>3006.0</v>
      </c>
      <c r="M4521" s="6">
        <v>197.0</v>
      </c>
      <c r="N4521" s="6">
        <v>3072.0</v>
      </c>
      <c r="O4521" s="6" t="s">
        <v>11598</v>
      </c>
      <c r="P4521" s="8" t="str">
        <f t="shared" si="1"/>
        <v/>
      </c>
      <c r="Q4521" s="8" t="str">
        <f t="shared" si="14"/>
        <v/>
      </c>
      <c r="R4521" s="8" t="str">
        <f>if(and(P4521&lt;&gt;"",Q4521&lt;&gt;"newexp",Q4521&lt;&gt;"nostart"),countifs(script_conform_dispatching!A:A,P4521,script_conform_dispatching!B:B,Q4521),"")</f>
        <v/>
      </c>
      <c r="S4521" s="8" t="str">
        <f t="shared" si="3"/>
        <v/>
      </c>
    </row>
    <row r="4522" hidden="1">
      <c r="A4522" s="6" t="s">
        <v>11599</v>
      </c>
      <c r="B4522" s="6" t="s">
        <v>208</v>
      </c>
      <c r="C4522" s="6" t="s">
        <v>407</v>
      </c>
      <c r="D4522" s="6">
        <v>1.0</v>
      </c>
      <c r="E4522" s="6" t="s">
        <v>445</v>
      </c>
      <c r="H4522" s="8" t="str">
        <f>VLOOKUP(C4522,agent_name_matching!A:B,2,false)</f>
        <v>--</v>
      </c>
      <c r="I4522" s="33"/>
      <c r="O4522" s="6" t="s">
        <v>11600</v>
      </c>
      <c r="P4522" s="8">
        <f t="shared" si="1"/>
        <v>1</v>
      </c>
      <c r="Q4522" s="8">
        <f t="shared" si="14"/>
        <v>2</v>
      </c>
      <c r="R4522" s="8">
        <f>if(and(P4522&lt;&gt;"",Q4522&lt;&gt;"newexp",Q4522&lt;&gt;"nostart"),countifs(script_conform_dispatching!A:A,P4522,script_conform_dispatching!B:B,Q4522),"")</f>
        <v>1</v>
      </c>
      <c r="S4522" s="8" t="str">
        <f t="shared" si="3"/>
        <v/>
      </c>
    </row>
    <row r="4523" hidden="1">
      <c r="A4523" s="6" t="s">
        <v>11601</v>
      </c>
      <c r="B4523" s="6" t="s">
        <v>208</v>
      </c>
      <c r="C4523" s="6" t="s">
        <v>407</v>
      </c>
      <c r="D4523" s="6">
        <v>2.0</v>
      </c>
      <c r="E4523" s="6" t="s">
        <v>408</v>
      </c>
      <c r="H4523" s="8" t="str">
        <f>VLOOKUP(C4523,agent_name_matching!A:B,2,false)</f>
        <v>--</v>
      </c>
      <c r="I4523" s="33"/>
      <c r="O4523" s="6" t="s">
        <v>11602</v>
      </c>
      <c r="P4523" s="8" t="str">
        <f t="shared" si="1"/>
        <v/>
      </c>
      <c r="Q4523" s="8" t="str">
        <f t="shared" si="14"/>
        <v/>
      </c>
      <c r="R4523" s="8" t="str">
        <f>if(and(P4523&lt;&gt;"",Q4523&lt;&gt;"newexp",Q4523&lt;&gt;"nostart"),countifs(script_conform_dispatching!A:A,P4523,script_conform_dispatching!B:B,Q4523),"")</f>
        <v/>
      </c>
      <c r="S4523" s="8" t="str">
        <f t="shared" si="3"/>
        <v/>
      </c>
    </row>
    <row r="4524" hidden="1">
      <c r="A4524" s="6" t="s">
        <v>11603</v>
      </c>
      <c r="B4524" s="6" t="s">
        <v>208</v>
      </c>
      <c r="C4524" s="6" t="s">
        <v>450</v>
      </c>
      <c r="F4524" s="6" t="s">
        <v>415</v>
      </c>
      <c r="G4524" s="6" t="s">
        <v>416</v>
      </c>
      <c r="H4524" s="8" t="str">
        <f>VLOOKUP(C4524,agent_name_matching!A:B,2,false)</f>
        <v>Validator LLM</v>
      </c>
      <c r="I4524" s="32" t="s">
        <v>11604</v>
      </c>
      <c r="J4524" s="6" t="s">
        <v>452</v>
      </c>
      <c r="L4524" s="6">
        <v>779.0</v>
      </c>
      <c r="M4524" s="6">
        <v>46.0</v>
      </c>
      <c r="N4524" s="6">
        <v>874.0</v>
      </c>
      <c r="O4524" s="6" t="s">
        <v>11605</v>
      </c>
      <c r="P4524" s="8" t="str">
        <f t="shared" si="1"/>
        <v/>
      </c>
      <c r="Q4524" s="8" t="str">
        <f t="shared" si="14"/>
        <v/>
      </c>
      <c r="R4524" s="8" t="str">
        <f>if(and(P4524&lt;&gt;"",Q4524&lt;&gt;"newexp",Q4524&lt;&gt;"nostart"),countifs(script_conform_dispatching!A:A,P4524,script_conform_dispatching!B:B,Q4524),"")</f>
        <v/>
      </c>
      <c r="S4524" s="8" t="str">
        <f t="shared" si="3"/>
        <v/>
      </c>
    </row>
    <row r="4525" hidden="1">
      <c r="A4525" s="6" t="s">
        <v>11606</v>
      </c>
      <c r="B4525" s="6" t="s">
        <v>208</v>
      </c>
      <c r="C4525" s="6" t="s">
        <v>37</v>
      </c>
      <c r="F4525" s="6" t="s">
        <v>415</v>
      </c>
      <c r="G4525" s="6" t="s">
        <v>416</v>
      </c>
      <c r="H4525" s="8" t="str">
        <f>VLOOKUP(C4525,agent_name_matching!A:B,2,false)</f>
        <v>Patient LLM</v>
      </c>
      <c r="I4525" s="32" t="s">
        <v>11607</v>
      </c>
      <c r="J4525" s="6" t="s">
        <v>418</v>
      </c>
      <c r="K4525" s="6">
        <v>1.0</v>
      </c>
      <c r="L4525" s="6">
        <v>610.0</v>
      </c>
      <c r="M4525" s="6">
        <v>52.0</v>
      </c>
      <c r="N4525" s="6">
        <v>1120.0</v>
      </c>
      <c r="O4525" s="6" t="s">
        <v>11608</v>
      </c>
      <c r="P4525" s="8" t="str">
        <f t="shared" si="1"/>
        <v/>
      </c>
      <c r="Q4525" s="8" t="str">
        <f t="shared" si="14"/>
        <v/>
      </c>
      <c r="R4525" s="8" t="str">
        <f>if(and(P4525&lt;&gt;"",Q4525&lt;&gt;"newexp",Q4525&lt;&gt;"nostart"),countifs(script_conform_dispatching!A:A,P4525,script_conform_dispatching!B:B,Q4525),"")</f>
        <v/>
      </c>
      <c r="S4525" s="8" t="str">
        <f t="shared" si="3"/>
        <v/>
      </c>
    </row>
    <row r="4526" hidden="1">
      <c r="A4526" s="6" t="s">
        <v>11609</v>
      </c>
      <c r="B4526" s="6" t="s">
        <v>208</v>
      </c>
      <c r="C4526" s="6" t="s">
        <v>411</v>
      </c>
      <c r="H4526" s="8" t="str">
        <f>VLOOKUP(C4526,agent_name_matching!A:B,2,false)</f>
        <v>System</v>
      </c>
      <c r="I4526" s="33"/>
      <c r="O4526" s="6" t="s">
        <v>11610</v>
      </c>
      <c r="P4526" s="8" t="str">
        <f t="shared" si="1"/>
        <v/>
      </c>
      <c r="Q4526" s="8" t="str">
        <f t="shared" si="14"/>
        <v/>
      </c>
      <c r="R4526" s="8" t="str">
        <f>if(and(P4526&lt;&gt;"",Q4526&lt;&gt;"newexp",Q4526&lt;&gt;"nostart"),countifs(script_conform_dispatching!A:A,P4526,script_conform_dispatching!B:B,Q4526),"")</f>
        <v/>
      </c>
      <c r="S4526" s="8" t="str">
        <f t="shared" si="3"/>
        <v/>
      </c>
    </row>
    <row r="4527" hidden="1">
      <c r="A4527" s="6" t="s">
        <v>11611</v>
      </c>
      <c r="B4527" s="6" t="s">
        <v>208</v>
      </c>
      <c r="C4527" s="6" t="s">
        <v>414</v>
      </c>
      <c r="F4527" s="6" t="s">
        <v>415</v>
      </c>
      <c r="G4527" s="6" t="s">
        <v>416</v>
      </c>
      <c r="H4527" s="8" t="str">
        <f>VLOOKUP(C4527,agent_name_matching!A:B,2,false)</f>
        <v>Dialog LLM</v>
      </c>
      <c r="I4527" s="32" t="s">
        <v>11612</v>
      </c>
      <c r="J4527" s="6" t="s">
        <v>418</v>
      </c>
      <c r="L4527" s="6">
        <v>3430.0</v>
      </c>
      <c r="M4527" s="6">
        <v>90.0</v>
      </c>
      <c r="N4527" s="6">
        <v>1935.0</v>
      </c>
      <c r="O4527" s="6" t="s">
        <v>11613</v>
      </c>
      <c r="P4527" s="8" t="str">
        <f t="shared" si="1"/>
        <v/>
      </c>
      <c r="Q4527" s="8" t="str">
        <f t="shared" si="14"/>
        <v/>
      </c>
      <c r="R4527" s="8" t="str">
        <f>if(and(P4527&lt;&gt;"",Q4527&lt;&gt;"newexp",Q4527&lt;&gt;"nostart"),countifs(script_conform_dispatching!A:A,P4527,script_conform_dispatching!B:B,Q4527),"")</f>
        <v/>
      </c>
      <c r="S4527" s="8" t="str">
        <f t="shared" si="3"/>
        <v/>
      </c>
    </row>
    <row r="4528" hidden="1">
      <c r="A4528" s="6" t="s">
        <v>11614</v>
      </c>
      <c r="B4528" s="6" t="s">
        <v>208</v>
      </c>
      <c r="C4528" s="6" t="s">
        <v>37</v>
      </c>
      <c r="F4528" s="6" t="s">
        <v>415</v>
      </c>
      <c r="G4528" s="6" t="s">
        <v>416</v>
      </c>
      <c r="H4528" s="8" t="str">
        <f>VLOOKUP(C4528,agent_name_matching!A:B,2,false)</f>
        <v>Patient LLM</v>
      </c>
      <c r="I4528" s="32" t="s">
        <v>11615</v>
      </c>
      <c r="J4528" s="6" t="s">
        <v>418</v>
      </c>
      <c r="K4528" s="6">
        <v>1.0</v>
      </c>
      <c r="L4528" s="6">
        <v>746.0</v>
      </c>
      <c r="M4528" s="6">
        <v>82.0</v>
      </c>
      <c r="N4528" s="6">
        <v>1337.0</v>
      </c>
      <c r="O4528" s="6" t="s">
        <v>11616</v>
      </c>
      <c r="P4528" s="8" t="str">
        <f t="shared" si="1"/>
        <v/>
      </c>
      <c r="Q4528" s="8" t="str">
        <f t="shared" si="14"/>
        <v/>
      </c>
      <c r="R4528" s="8" t="str">
        <f>if(and(P4528&lt;&gt;"",Q4528&lt;&gt;"newexp",Q4528&lt;&gt;"nostart"),countifs(script_conform_dispatching!A:A,P4528,script_conform_dispatching!B:B,Q4528),"")</f>
        <v/>
      </c>
      <c r="S4528" s="8" t="str">
        <f t="shared" si="3"/>
        <v/>
      </c>
    </row>
    <row r="4529" hidden="1">
      <c r="A4529" s="6" t="s">
        <v>11617</v>
      </c>
      <c r="B4529" s="6" t="s">
        <v>208</v>
      </c>
      <c r="C4529" s="6" t="s">
        <v>411</v>
      </c>
      <c r="H4529" s="8" t="str">
        <f>VLOOKUP(C4529,agent_name_matching!A:B,2,false)</f>
        <v>System</v>
      </c>
      <c r="I4529" s="33"/>
      <c r="O4529" s="6" t="s">
        <v>11618</v>
      </c>
      <c r="P4529" s="8" t="str">
        <f t="shared" si="1"/>
        <v/>
      </c>
      <c r="Q4529" s="8" t="str">
        <f t="shared" si="14"/>
        <v/>
      </c>
      <c r="R4529" s="8" t="str">
        <f>if(and(P4529&lt;&gt;"",Q4529&lt;&gt;"newexp",Q4529&lt;&gt;"nostart"),countifs(script_conform_dispatching!A:A,P4529,script_conform_dispatching!B:B,Q4529),"")</f>
        <v/>
      </c>
      <c r="S4529" s="8" t="str">
        <f t="shared" si="3"/>
        <v/>
      </c>
    </row>
    <row r="4530" hidden="1">
      <c r="A4530" s="6" t="s">
        <v>11619</v>
      </c>
      <c r="B4530" s="6" t="s">
        <v>208</v>
      </c>
      <c r="C4530" s="6" t="s">
        <v>414</v>
      </c>
      <c r="F4530" s="6" t="s">
        <v>415</v>
      </c>
      <c r="G4530" s="6" t="s">
        <v>416</v>
      </c>
      <c r="H4530" s="8" t="str">
        <f>VLOOKUP(C4530,agent_name_matching!A:B,2,false)</f>
        <v>Dialog LLM</v>
      </c>
      <c r="I4530" s="32" t="s">
        <v>11620</v>
      </c>
      <c r="J4530" s="6" t="s">
        <v>418</v>
      </c>
      <c r="L4530" s="6">
        <v>3777.0</v>
      </c>
      <c r="M4530" s="6">
        <v>95.0</v>
      </c>
      <c r="N4530" s="6">
        <v>1709.0</v>
      </c>
      <c r="O4530" s="6" t="s">
        <v>11621</v>
      </c>
      <c r="P4530" s="8" t="str">
        <f t="shared" si="1"/>
        <v/>
      </c>
      <c r="Q4530" s="8" t="str">
        <f t="shared" si="14"/>
        <v/>
      </c>
      <c r="R4530" s="8" t="str">
        <f>if(and(P4530&lt;&gt;"",Q4530&lt;&gt;"newexp",Q4530&lt;&gt;"nostart"),countifs(script_conform_dispatching!A:A,P4530,script_conform_dispatching!B:B,Q4530),"")</f>
        <v/>
      </c>
      <c r="S4530" s="8" t="str">
        <f t="shared" si="3"/>
        <v/>
      </c>
    </row>
    <row r="4531" hidden="1">
      <c r="A4531" s="6" t="s">
        <v>11622</v>
      </c>
      <c r="B4531" s="6" t="s">
        <v>208</v>
      </c>
      <c r="C4531" s="6" t="s">
        <v>37</v>
      </c>
      <c r="F4531" s="6" t="s">
        <v>415</v>
      </c>
      <c r="G4531" s="6" t="s">
        <v>416</v>
      </c>
      <c r="H4531" s="8" t="str">
        <f>VLOOKUP(C4531,agent_name_matching!A:B,2,false)</f>
        <v>Patient LLM</v>
      </c>
      <c r="I4531" s="32" t="s">
        <v>11623</v>
      </c>
      <c r="J4531" s="6" t="s">
        <v>418</v>
      </c>
      <c r="K4531" s="6">
        <v>1.0</v>
      </c>
      <c r="L4531" s="6">
        <v>917.0</v>
      </c>
      <c r="M4531" s="6">
        <v>34.0</v>
      </c>
      <c r="N4531" s="6">
        <v>1404.0</v>
      </c>
      <c r="O4531" s="6" t="s">
        <v>11624</v>
      </c>
      <c r="P4531" s="8" t="str">
        <f t="shared" si="1"/>
        <v/>
      </c>
      <c r="Q4531" s="8" t="str">
        <f t="shared" si="14"/>
        <v/>
      </c>
      <c r="R4531" s="8" t="str">
        <f>if(and(P4531&lt;&gt;"",Q4531&lt;&gt;"newexp",Q4531&lt;&gt;"nostart"),countifs(script_conform_dispatching!A:A,P4531,script_conform_dispatching!B:B,Q4531),"")</f>
        <v/>
      </c>
      <c r="S4531" s="8" t="str">
        <f t="shared" si="3"/>
        <v/>
      </c>
    </row>
    <row r="4532" hidden="1">
      <c r="A4532" s="6" t="s">
        <v>11625</v>
      </c>
      <c r="B4532" s="6" t="s">
        <v>208</v>
      </c>
      <c r="C4532" s="6" t="s">
        <v>411</v>
      </c>
      <c r="H4532" s="8" t="str">
        <f>VLOOKUP(C4532,agent_name_matching!A:B,2,false)</f>
        <v>System</v>
      </c>
      <c r="I4532" s="33"/>
      <c r="O4532" s="6" t="s">
        <v>11626</v>
      </c>
      <c r="P4532" s="8" t="str">
        <f t="shared" si="1"/>
        <v/>
      </c>
      <c r="Q4532" s="8" t="str">
        <f t="shared" si="14"/>
        <v/>
      </c>
      <c r="R4532" s="8" t="str">
        <f>if(and(P4532&lt;&gt;"",Q4532&lt;&gt;"newexp",Q4532&lt;&gt;"nostart"),countifs(script_conform_dispatching!A:A,P4532,script_conform_dispatching!B:B,Q4532),"")</f>
        <v/>
      </c>
      <c r="S4532" s="8" t="str">
        <f t="shared" si="3"/>
        <v/>
      </c>
    </row>
    <row r="4533" hidden="1">
      <c r="A4533" s="6" t="s">
        <v>11627</v>
      </c>
      <c r="B4533" s="6" t="s">
        <v>208</v>
      </c>
      <c r="C4533" s="6" t="s">
        <v>414</v>
      </c>
      <c r="F4533" s="6" t="s">
        <v>415</v>
      </c>
      <c r="G4533" s="6" t="s">
        <v>416</v>
      </c>
      <c r="H4533" s="8" t="str">
        <f>VLOOKUP(C4533,agent_name_matching!A:B,2,false)</f>
        <v>Dialog LLM</v>
      </c>
      <c r="I4533" s="32" t="s">
        <v>11628</v>
      </c>
      <c r="J4533" s="6" t="s">
        <v>418</v>
      </c>
      <c r="L4533" s="6">
        <v>4081.0</v>
      </c>
      <c r="M4533" s="6">
        <v>295.0</v>
      </c>
      <c r="N4533" s="6">
        <v>5265.0</v>
      </c>
      <c r="O4533" s="6" t="s">
        <v>11629</v>
      </c>
      <c r="P4533" s="8" t="str">
        <f t="shared" si="1"/>
        <v/>
      </c>
      <c r="Q4533" s="8" t="str">
        <f t="shared" si="14"/>
        <v/>
      </c>
      <c r="R4533" s="8" t="str">
        <f>if(and(P4533&lt;&gt;"",Q4533&lt;&gt;"newexp",Q4533&lt;&gt;"nostart"),countifs(script_conform_dispatching!A:A,P4533,script_conform_dispatching!B:B,Q4533),"")</f>
        <v/>
      </c>
      <c r="S4533" s="8" t="str">
        <f t="shared" si="3"/>
        <v/>
      </c>
    </row>
    <row r="4534" hidden="1">
      <c r="A4534" s="6" t="s">
        <v>11630</v>
      </c>
      <c r="B4534" s="6" t="s">
        <v>208</v>
      </c>
      <c r="C4534" s="6" t="s">
        <v>407</v>
      </c>
      <c r="D4534" s="6">
        <v>2.0</v>
      </c>
      <c r="E4534" s="6" t="s">
        <v>445</v>
      </c>
      <c r="H4534" s="8" t="str">
        <f>VLOOKUP(C4534,agent_name_matching!A:B,2,false)</f>
        <v>--</v>
      </c>
      <c r="I4534" s="33"/>
      <c r="O4534" s="6" t="s">
        <v>11631</v>
      </c>
      <c r="P4534" s="8">
        <f t="shared" si="1"/>
        <v>2</v>
      </c>
      <c r="Q4534" s="8">
        <f t="shared" si="14"/>
        <v>3</v>
      </c>
      <c r="R4534" s="8">
        <f>if(and(P4534&lt;&gt;"",Q4534&lt;&gt;"newexp",Q4534&lt;&gt;"nostart"),countifs(script_conform_dispatching!A:A,P4534,script_conform_dispatching!B:B,Q4534),"")</f>
        <v>1</v>
      </c>
      <c r="S4534" s="8" t="str">
        <f t="shared" si="3"/>
        <v/>
      </c>
    </row>
    <row r="4535" hidden="1">
      <c r="A4535" s="6" t="s">
        <v>11632</v>
      </c>
      <c r="B4535" s="6" t="s">
        <v>208</v>
      </c>
      <c r="C4535" s="6" t="s">
        <v>407</v>
      </c>
      <c r="D4535" s="6">
        <v>3.0</v>
      </c>
      <c r="E4535" s="6" t="s">
        <v>408</v>
      </c>
      <c r="H4535" s="8" t="str">
        <f>VLOOKUP(C4535,agent_name_matching!A:B,2,false)</f>
        <v>--</v>
      </c>
      <c r="I4535" s="33"/>
      <c r="O4535" s="6" t="s">
        <v>11633</v>
      </c>
      <c r="P4535" s="8" t="str">
        <f t="shared" si="1"/>
        <v/>
      </c>
      <c r="Q4535" s="8" t="str">
        <f t="shared" si="14"/>
        <v/>
      </c>
      <c r="R4535" s="8" t="str">
        <f>if(and(P4535&lt;&gt;"",Q4535&lt;&gt;"newexp",Q4535&lt;&gt;"nostart"),countifs(script_conform_dispatching!A:A,P4535,script_conform_dispatching!B:B,Q4535),"")</f>
        <v/>
      </c>
      <c r="S4535" s="8" t="str">
        <f t="shared" si="3"/>
        <v/>
      </c>
    </row>
    <row r="4536" hidden="1">
      <c r="A4536" s="6" t="s">
        <v>11634</v>
      </c>
      <c r="B4536" s="6" t="s">
        <v>208</v>
      </c>
      <c r="C4536" s="6" t="s">
        <v>450</v>
      </c>
      <c r="F4536" s="6" t="s">
        <v>415</v>
      </c>
      <c r="G4536" s="6" t="s">
        <v>416</v>
      </c>
      <c r="H4536" s="8" t="str">
        <f>VLOOKUP(C4536,agent_name_matching!A:B,2,false)</f>
        <v>Validator LLM</v>
      </c>
      <c r="I4536" s="32" t="s">
        <v>451</v>
      </c>
      <c r="J4536" s="6" t="s">
        <v>452</v>
      </c>
      <c r="L4536" s="6">
        <v>1170.0</v>
      </c>
      <c r="M4536" s="6">
        <v>10.0</v>
      </c>
      <c r="N4536" s="6">
        <v>630.0</v>
      </c>
      <c r="O4536" s="6" t="s">
        <v>11635</v>
      </c>
      <c r="P4536" s="8" t="str">
        <f t="shared" si="1"/>
        <v/>
      </c>
      <c r="Q4536" s="8" t="str">
        <f t="shared" si="14"/>
        <v/>
      </c>
      <c r="R4536" s="8" t="str">
        <f>if(and(P4536&lt;&gt;"",Q4536&lt;&gt;"newexp",Q4536&lt;&gt;"nostart"),countifs(script_conform_dispatching!A:A,P4536,script_conform_dispatching!B:B,Q4536),"")</f>
        <v/>
      </c>
      <c r="S4536" s="8" t="str">
        <f t="shared" si="3"/>
        <v/>
      </c>
    </row>
    <row r="4537" hidden="1">
      <c r="A4537" s="6" t="s">
        <v>11636</v>
      </c>
      <c r="B4537" s="6" t="s">
        <v>208</v>
      </c>
      <c r="C4537" s="6" t="s">
        <v>37</v>
      </c>
      <c r="F4537" s="6" t="s">
        <v>415</v>
      </c>
      <c r="G4537" s="6" t="s">
        <v>416</v>
      </c>
      <c r="H4537" s="8" t="str">
        <f>VLOOKUP(C4537,agent_name_matching!A:B,2,false)</f>
        <v>Patient LLM</v>
      </c>
      <c r="I4537" s="32" t="s">
        <v>11637</v>
      </c>
      <c r="J4537" s="6" t="s">
        <v>418</v>
      </c>
      <c r="K4537" s="6">
        <v>1.0</v>
      </c>
      <c r="L4537" s="6">
        <v>981.0</v>
      </c>
      <c r="M4537" s="6">
        <v>121.0</v>
      </c>
      <c r="N4537" s="6">
        <v>1745.0</v>
      </c>
      <c r="O4537" s="6" t="s">
        <v>11638</v>
      </c>
      <c r="P4537" s="8" t="str">
        <f t="shared" si="1"/>
        <v/>
      </c>
      <c r="Q4537" s="8" t="str">
        <f t="shared" si="14"/>
        <v/>
      </c>
      <c r="R4537" s="8" t="str">
        <f>if(and(P4537&lt;&gt;"",Q4537&lt;&gt;"newexp",Q4537&lt;&gt;"nostart"),countifs(script_conform_dispatching!A:A,P4537,script_conform_dispatching!B:B,Q4537),"")</f>
        <v/>
      </c>
      <c r="S4537" s="8" t="str">
        <f t="shared" si="3"/>
        <v/>
      </c>
    </row>
    <row r="4538" hidden="1">
      <c r="A4538" s="6" t="s">
        <v>11639</v>
      </c>
      <c r="B4538" s="6" t="s">
        <v>208</v>
      </c>
      <c r="C4538" s="6" t="s">
        <v>411</v>
      </c>
      <c r="H4538" s="8" t="str">
        <f>VLOOKUP(C4538,agent_name_matching!A:B,2,false)</f>
        <v>System</v>
      </c>
      <c r="I4538" s="33"/>
      <c r="O4538" s="6" t="s">
        <v>11640</v>
      </c>
      <c r="P4538" s="8" t="str">
        <f t="shared" si="1"/>
        <v/>
      </c>
      <c r="Q4538" s="8" t="str">
        <f t="shared" si="14"/>
        <v/>
      </c>
      <c r="R4538" s="8" t="str">
        <f>if(and(P4538&lt;&gt;"",Q4538&lt;&gt;"newexp",Q4538&lt;&gt;"nostart"),countifs(script_conform_dispatching!A:A,P4538,script_conform_dispatching!B:B,Q4538),"")</f>
        <v/>
      </c>
      <c r="S4538" s="8" t="str">
        <f t="shared" si="3"/>
        <v/>
      </c>
    </row>
    <row r="4539" hidden="1">
      <c r="A4539" s="6" t="s">
        <v>11641</v>
      </c>
      <c r="B4539" s="6" t="s">
        <v>208</v>
      </c>
      <c r="C4539" s="6" t="s">
        <v>414</v>
      </c>
      <c r="F4539" s="6" t="s">
        <v>415</v>
      </c>
      <c r="G4539" s="6" t="s">
        <v>416</v>
      </c>
      <c r="H4539" s="8" t="str">
        <f>VLOOKUP(C4539,agent_name_matching!A:B,2,false)</f>
        <v>Dialog LLM</v>
      </c>
      <c r="I4539" s="32" t="s">
        <v>11642</v>
      </c>
      <c r="J4539" s="6" t="s">
        <v>418</v>
      </c>
      <c r="L4539" s="6">
        <v>4783.0</v>
      </c>
      <c r="M4539" s="6">
        <v>82.0</v>
      </c>
      <c r="N4539" s="6">
        <v>1446.0</v>
      </c>
      <c r="O4539" s="6" t="s">
        <v>11643</v>
      </c>
      <c r="P4539" s="8" t="str">
        <f t="shared" si="1"/>
        <v/>
      </c>
      <c r="Q4539" s="8" t="str">
        <f t="shared" si="14"/>
        <v/>
      </c>
      <c r="R4539" s="8" t="str">
        <f>if(and(P4539&lt;&gt;"",Q4539&lt;&gt;"newexp",Q4539&lt;&gt;"nostart"),countifs(script_conform_dispatching!A:A,P4539,script_conform_dispatching!B:B,Q4539),"")</f>
        <v/>
      </c>
      <c r="S4539" s="8" t="str">
        <f t="shared" si="3"/>
        <v/>
      </c>
    </row>
    <row r="4540" hidden="1">
      <c r="A4540" s="6" t="s">
        <v>11644</v>
      </c>
      <c r="B4540" s="6" t="s">
        <v>208</v>
      </c>
      <c r="C4540" s="6" t="s">
        <v>37</v>
      </c>
      <c r="F4540" s="6" t="s">
        <v>415</v>
      </c>
      <c r="G4540" s="6" t="s">
        <v>416</v>
      </c>
      <c r="H4540" s="8" t="str">
        <f>VLOOKUP(C4540,agent_name_matching!A:B,2,false)</f>
        <v>Patient LLM</v>
      </c>
      <c r="I4540" s="32" t="s">
        <v>11645</v>
      </c>
      <c r="J4540" s="6" t="s">
        <v>418</v>
      </c>
      <c r="K4540" s="6">
        <v>1.0</v>
      </c>
      <c r="L4540" s="6">
        <v>1178.0</v>
      </c>
      <c r="M4540" s="6">
        <v>99.0</v>
      </c>
      <c r="N4540" s="6">
        <v>1686.0</v>
      </c>
      <c r="O4540" s="6" t="s">
        <v>11646</v>
      </c>
      <c r="P4540" s="8" t="str">
        <f t="shared" si="1"/>
        <v/>
      </c>
      <c r="Q4540" s="8" t="str">
        <f t="shared" si="14"/>
        <v/>
      </c>
      <c r="R4540" s="8" t="str">
        <f>if(and(P4540&lt;&gt;"",Q4540&lt;&gt;"newexp",Q4540&lt;&gt;"nostart"),countifs(script_conform_dispatching!A:A,P4540,script_conform_dispatching!B:B,Q4540),"")</f>
        <v/>
      </c>
      <c r="S4540" s="8" t="str">
        <f t="shared" si="3"/>
        <v/>
      </c>
    </row>
    <row r="4541" hidden="1">
      <c r="A4541" s="6" t="s">
        <v>11647</v>
      </c>
      <c r="B4541" s="6" t="s">
        <v>208</v>
      </c>
      <c r="C4541" s="6" t="s">
        <v>411</v>
      </c>
      <c r="H4541" s="8" t="str">
        <f>VLOOKUP(C4541,agent_name_matching!A:B,2,false)</f>
        <v>System</v>
      </c>
      <c r="I4541" s="33"/>
      <c r="O4541" s="6" t="s">
        <v>11648</v>
      </c>
      <c r="P4541" s="8" t="str">
        <f t="shared" si="1"/>
        <v/>
      </c>
      <c r="Q4541" s="8" t="str">
        <f t="shared" si="14"/>
        <v/>
      </c>
      <c r="R4541" s="8" t="str">
        <f>if(and(P4541&lt;&gt;"",Q4541&lt;&gt;"newexp",Q4541&lt;&gt;"nostart"),countifs(script_conform_dispatching!A:A,P4541,script_conform_dispatching!B:B,Q4541),"")</f>
        <v/>
      </c>
      <c r="S4541" s="8" t="str">
        <f t="shared" si="3"/>
        <v/>
      </c>
    </row>
    <row r="4542" hidden="1">
      <c r="A4542" s="6" t="s">
        <v>11649</v>
      </c>
      <c r="B4542" s="6" t="s">
        <v>208</v>
      </c>
      <c r="C4542" s="6" t="s">
        <v>414</v>
      </c>
      <c r="F4542" s="6" t="s">
        <v>415</v>
      </c>
      <c r="G4542" s="6" t="s">
        <v>416</v>
      </c>
      <c r="H4542" s="8" t="str">
        <f>VLOOKUP(C4542,agent_name_matching!A:B,2,false)</f>
        <v>Dialog LLM</v>
      </c>
      <c r="I4542" s="32" t="s">
        <v>11650</v>
      </c>
      <c r="J4542" s="6" t="s">
        <v>418</v>
      </c>
      <c r="L4542" s="6">
        <v>5250.0</v>
      </c>
      <c r="M4542" s="6">
        <v>82.0</v>
      </c>
      <c r="N4542" s="6">
        <v>1936.0</v>
      </c>
      <c r="O4542" s="6" t="s">
        <v>11651</v>
      </c>
      <c r="P4542" s="8" t="str">
        <f t="shared" si="1"/>
        <v/>
      </c>
      <c r="Q4542" s="8" t="str">
        <f t="shared" si="14"/>
        <v/>
      </c>
      <c r="R4542" s="8" t="str">
        <f>if(and(P4542&lt;&gt;"",Q4542&lt;&gt;"newexp",Q4542&lt;&gt;"nostart"),countifs(script_conform_dispatching!A:A,P4542,script_conform_dispatching!B:B,Q4542),"")</f>
        <v/>
      </c>
      <c r="S4542" s="8" t="str">
        <f t="shared" si="3"/>
        <v/>
      </c>
    </row>
    <row r="4543" hidden="1">
      <c r="A4543" s="6" t="s">
        <v>11652</v>
      </c>
      <c r="B4543" s="6" t="s">
        <v>208</v>
      </c>
      <c r="C4543" s="6" t="s">
        <v>37</v>
      </c>
      <c r="F4543" s="6" t="s">
        <v>415</v>
      </c>
      <c r="G4543" s="6" t="s">
        <v>416</v>
      </c>
      <c r="H4543" s="8" t="str">
        <f>VLOOKUP(C4543,agent_name_matching!A:B,2,false)</f>
        <v>Patient LLM</v>
      </c>
      <c r="I4543" s="32" t="s">
        <v>11653</v>
      </c>
      <c r="J4543" s="6" t="s">
        <v>418</v>
      </c>
      <c r="K4543" s="6">
        <v>1.0</v>
      </c>
      <c r="L4543" s="6">
        <v>1353.0</v>
      </c>
      <c r="M4543" s="6">
        <v>119.0</v>
      </c>
      <c r="N4543" s="6">
        <v>1794.0</v>
      </c>
      <c r="O4543" s="6" t="s">
        <v>11654</v>
      </c>
      <c r="P4543" s="8" t="str">
        <f t="shared" si="1"/>
        <v/>
      </c>
      <c r="Q4543" s="8" t="str">
        <f t="shared" si="14"/>
        <v/>
      </c>
      <c r="R4543" s="8" t="str">
        <f>if(and(P4543&lt;&gt;"",Q4543&lt;&gt;"newexp",Q4543&lt;&gt;"nostart"),countifs(script_conform_dispatching!A:A,P4543,script_conform_dispatching!B:B,Q4543),"")</f>
        <v/>
      </c>
      <c r="S4543" s="8" t="str">
        <f t="shared" si="3"/>
        <v/>
      </c>
    </row>
    <row r="4544" hidden="1">
      <c r="A4544" s="6" t="s">
        <v>11655</v>
      </c>
      <c r="B4544" s="6" t="s">
        <v>208</v>
      </c>
      <c r="C4544" s="6" t="s">
        <v>411</v>
      </c>
      <c r="H4544" s="8" t="str">
        <f>VLOOKUP(C4544,agent_name_matching!A:B,2,false)</f>
        <v>System</v>
      </c>
      <c r="I4544" s="33"/>
      <c r="O4544" s="6" t="s">
        <v>11656</v>
      </c>
      <c r="P4544" s="8" t="str">
        <f t="shared" si="1"/>
        <v/>
      </c>
      <c r="Q4544" s="8" t="str">
        <f t="shared" si="14"/>
        <v/>
      </c>
      <c r="R4544" s="8" t="str">
        <f>if(and(P4544&lt;&gt;"",Q4544&lt;&gt;"newexp",Q4544&lt;&gt;"nostart"),countifs(script_conform_dispatching!A:A,P4544,script_conform_dispatching!B:B,Q4544),"")</f>
        <v/>
      </c>
      <c r="S4544" s="8" t="str">
        <f t="shared" si="3"/>
        <v/>
      </c>
    </row>
    <row r="4545" hidden="1">
      <c r="A4545" s="6" t="s">
        <v>11657</v>
      </c>
      <c r="B4545" s="6" t="s">
        <v>208</v>
      </c>
      <c r="C4545" s="6" t="s">
        <v>414</v>
      </c>
      <c r="F4545" s="6" t="s">
        <v>415</v>
      </c>
      <c r="G4545" s="6" t="s">
        <v>416</v>
      </c>
      <c r="H4545" s="8" t="str">
        <f>VLOOKUP(C4545,agent_name_matching!A:B,2,false)</f>
        <v>Dialog LLM</v>
      </c>
      <c r="I4545" s="32" t="s">
        <v>11658</v>
      </c>
      <c r="J4545" s="6" t="s">
        <v>418</v>
      </c>
      <c r="L4545" s="6">
        <v>5737.0</v>
      </c>
      <c r="M4545" s="6">
        <v>73.0</v>
      </c>
      <c r="N4545" s="6">
        <v>1889.0</v>
      </c>
      <c r="O4545" s="6" t="s">
        <v>11659</v>
      </c>
      <c r="P4545" s="8" t="str">
        <f t="shared" si="1"/>
        <v/>
      </c>
      <c r="Q4545" s="8" t="str">
        <f t="shared" si="14"/>
        <v/>
      </c>
      <c r="R4545" s="8" t="str">
        <f>if(and(P4545&lt;&gt;"",Q4545&lt;&gt;"newexp",Q4545&lt;&gt;"nostart"),countifs(script_conform_dispatching!A:A,P4545,script_conform_dispatching!B:B,Q4545),"")</f>
        <v/>
      </c>
      <c r="S4545" s="8" t="str">
        <f t="shared" si="3"/>
        <v/>
      </c>
    </row>
    <row r="4546" hidden="1">
      <c r="A4546" s="6" t="s">
        <v>11660</v>
      </c>
      <c r="B4546" s="6" t="s">
        <v>208</v>
      </c>
      <c r="C4546" s="6" t="s">
        <v>37</v>
      </c>
      <c r="F4546" s="6" t="s">
        <v>415</v>
      </c>
      <c r="G4546" s="6" t="s">
        <v>416</v>
      </c>
      <c r="H4546" s="8" t="str">
        <f>VLOOKUP(C4546,agent_name_matching!A:B,2,false)</f>
        <v>Patient LLM</v>
      </c>
      <c r="I4546" s="32" t="s">
        <v>11661</v>
      </c>
      <c r="J4546" s="6" t="s">
        <v>418</v>
      </c>
      <c r="K4546" s="6">
        <v>1.0</v>
      </c>
      <c r="L4546" s="6">
        <v>1539.0</v>
      </c>
      <c r="M4546" s="6">
        <v>127.0</v>
      </c>
      <c r="N4546" s="6">
        <v>2410.0</v>
      </c>
      <c r="O4546" s="6" t="s">
        <v>11662</v>
      </c>
      <c r="P4546" s="8" t="str">
        <f t="shared" si="1"/>
        <v/>
      </c>
      <c r="Q4546" s="8" t="str">
        <f t="shared" si="14"/>
        <v/>
      </c>
      <c r="R4546" s="8" t="str">
        <f>if(and(P4546&lt;&gt;"",Q4546&lt;&gt;"newexp",Q4546&lt;&gt;"nostart"),countifs(script_conform_dispatching!A:A,P4546,script_conform_dispatching!B:B,Q4546),"")</f>
        <v/>
      </c>
      <c r="S4546" s="8" t="str">
        <f t="shared" si="3"/>
        <v/>
      </c>
    </row>
    <row r="4547" hidden="1">
      <c r="A4547" s="6" t="s">
        <v>11663</v>
      </c>
      <c r="B4547" s="6" t="s">
        <v>208</v>
      </c>
      <c r="C4547" s="6" t="s">
        <v>411</v>
      </c>
      <c r="H4547" s="8" t="str">
        <f>VLOOKUP(C4547,agent_name_matching!A:B,2,false)</f>
        <v>System</v>
      </c>
      <c r="I4547" s="33"/>
      <c r="O4547" s="6" t="s">
        <v>11664</v>
      </c>
      <c r="P4547" s="8" t="str">
        <f t="shared" si="1"/>
        <v/>
      </c>
      <c r="Q4547" s="8" t="str">
        <f t="shared" si="14"/>
        <v/>
      </c>
      <c r="R4547" s="8" t="str">
        <f>if(and(P4547&lt;&gt;"",Q4547&lt;&gt;"newexp",Q4547&lt;&gt;"nostart"),countifs(script_conform_dispatching!A:A,P4547,script_conform_dispatching!B:B,Q4547),"")</f>
        <v/>
      </c>
      <c r="S4547" s="8" t="str">
        <f t="shared" si="3"/>
        <v/>
      </c>
    </row>
    <row r="4548" hidden="1">
      <c r="A4548" s="6" t="s">
        <v>11665</v>
      </c>
      <c r="B4548" s="6" t="s">
        <v>208</v>
      </c>
      <c r="C4548" s="6" t="s">
        <v>414</v>
      </c>
      <c r="F4548" s="6" t="s">
        <v>415</v>
      </c>
      <c r="G4548" s="6" t="s">
        <v>416</v>
      </c>
      <c r="H4548" s="8" t="str">
        <f>VLOOKUP(C4548,agent_name_matching!A:B,2,false)</f>
        <v>Dialog LLM</v>
      </c>
      <c r="I4548" s="32" t="s">
        <v>11666</v>
      </c>
      <c r="J4548" s="6" t="s">
        <v>418</v>
      </c>
      <c r="L4548" s="6">
        <v>6223.0</v>
      </c>
      <c r="M4548" s="6">
        <v>84.0</v>
      </c>
      <c r="N4548" s="6">
        <v>1626.0</v>
      </c>
      <c r="O4548" s="6" t="s">
        <v>11667</v>
      </c>
      <c r="P4548" s="8" t="str">
        <f t="shared" si="1"/>
        <v/>
      </c>
      <c r="Q4548" s="8" t="str">
        <f t="shared" si="14"/>
        <v/>
      </c>
      <c r="R4548" s="8" t="str">
        <f>if(and(P4548&lt;&gt;"",Q4548&lt;&gt;"newexp",Q4548&lt;&gt;"nostart"),countifs(script_conform_dispatching!A:A,P4548,script_conform_dispatching!B:B,Q4548),"")</f>
        <v/>
      </c>
      <c r="S4548" s="8" t="str">
        <f t="shared" si="3"/>
        <v/>
      </c>
    </row>
    <row r="4549" hidden="1">
      <c r="A4549" s="6" t="s">
        <v>11668</v>
      </c>
      <c r="B4549" s="6" t="s">
        <v>208</v>
      </c>
      <c r="C4549" s="6" t="s">
        <v>37</v>
      </c>
      <c r="F4549" s="6" t="s">
        <v>415</v>
      </c>
      <c r="G4549" s="6" t="s">
        <v>416</v>
      </c>
      <c r="H4549" s="8" t="str">
        <f>VLOOKUP(C4549,agent_name_matching!A:B,2,false)</f>
        <v>Patient LLM</v>
      </c>
      <c r="I4549" s="32" t="s">
        <v>11669</v>
      </c>
      <c r="J4549" s="6" t="s">
        <v>418</v>
      </c>
      <c r="K4549" s="6">
        <v>1.0</v>
      </c>
      <c r="L4549" s="6">
        <v>1744.0</v>
      </c>
      <c r="M4549" s="6">
        <v>119.0</v>
      </c>
      <c r="N4549" s="6">
        <v>2219.0</v>
      </c>
      <c r="O4549" s="6" t="s">
        <v>11670</v>
      </c>
      <c r="P4549" s="8" t="str">
        <f t="shared" si="1"/>
        <v/>
      </c>
      <c r="Q4549" s="8" t="str">
        <f t="shared" si="14"/>
        <v/>
      </c>
      <c r="R4549" s="8" t="str">
        <f>if(and(P4549&lt;&gt;"",Q4549&lt;&gt;"newexp",Q4549&lt;&gt;"nostart"),countifs(script_conform_dispatching!A:A,P4549,script_conform_dispatching!B:B,Q4549),"")</f>
        <v/>
      </c>
      <c r="S4549" s="8" t="str">
        <f t="shared" si="3"/>
        <v/>
      </c>
    </row>
    <row r="4550" hidden="1">
      <c r="A4550" s="6" t="s">
        <v>11671</v>
      </c>
      <c r="B4550" s="6" t="s">
        <v>208</v>
      </c>
      <c r="C4550" s="6" t="s">
        <v>411</v>
      </c>
      <c r="H4550" s="8" t="str">
        <f>VLOOKUP(C4550,agent_name_matching!A:B,2,false)</f>
        <v>System</v>
      </c>
      <c r="I4550" s="33"/>
      <c r="O4550" s="6" t="s">
        <v>11672</v>
      </c>
      <c r="P4550" s="8" t="str">
        <f t="shared" si="1"/>
        <v/>
      </c>
      <c r="Q4550" s="8" t="str">
        <f t="shared" si="14"/>
        <v/>
      </c>
      <c r="R4550" s="8" t="str">
        <f>if(and(P4550&lt;&gt;"",Q4550&lt;&gt;"newexp",Q4550&lt;&gt;"nostart"),countifs(script_conform_dispatching!A:A,P4550,script_conform_dispatching!B:B,Q4550),"")</f>
        <v/>
      </c>
      <c r="S4550" s="8" t="str">
        <f t="shared" si="3"/>
        <v/>
      </c>
    </row>
    <row r="4551" hidden="1">
      <c r="A4551" s="6" t="s">
        <v>11673</v>
      </c>
      <c r="B4551" s="6" t="s">
        <v>208</v>
      </c>
      <c r="C4551" s="6" t="s">
        <v>414</v>
      </c>
      <c r="F4551" s="6" t="s">
        <v>415</v>
      </c>
      <c r="G4551" s="6" t="s">
        <v>416</v>
      </c>
      <c r="H4551" s="8" t="str">
        <f>VLOOKUP(C4551,agent_name_matching!A:B,2,false)</f>
        <v>Dialog LLM</v>
      </c>
      <c r="I4551" s="32" t="s">
        <v>11674</v>
      </c>
      <c r="J4551" s="6" t="s">
        <v>418</v>
      </c>
      <c r="L4551" s="6">
        <v>6712.0</v>
      </c>
      <c r="M4551" s="6">
        <v>255.0</v>
      </c>
      <c r="N4551" s="6">
        <v>4196.0</v>
      </c>
      <c r="O4551" s="6" t="s">
        <v>11675</v>
      </c>
      <c r="P4551" s="8" t="str">
        <f t="shared" si="1"/>
        <v/>
      </c>
      <c r="Q4551" s="8" t="str">
        <f t="shared" si="14"/>
        <v/>
      </c>
      <c r="R4551" s="8" t="str">
        <f>if(and(P4551&lt;&gt;"",Q4551&lt;&gt;"newexp",Q4551&lt;&gt;"nostart"),countifs(script_conform_dispatching!A:A,P4551,script_conform_dispatching!B:B,Q4551),"")</f>
        <v/>
      </c>
      <c r="S4551" s="8" t="str">
        <f t="shared" si="3"/>
        <v/>
      </c>
    </row>
    <row r="4552" hidden="1">
      <c r="A4552" s="6" t="s">
        <v>11676</v>
      </c>
      <c r="B4552" s="6" t="s">
        <v>208</v>
      </c>
      <c r="C4552" s="6" t="s">
        <v>407</v>
      </c>
      <c r="D4552" s="6">
        <v>3.0</v>
      </c>
      <c r="E4552" s="6" t="s">
        <v>445</v>
      </c>
      <c r="H4552" s="8" t="str">
        <f>VLOOKUP(C4552,agent_name_matching!A:B,2,false)</f>
        <v>--</v>
      </c>
      <c r="I4552" s="33"/>
      <c r="O4552" s="6" t="s">
        <v>11677</v>
      </c>
      <c r="P4552" s="8">
        <f t="shared" si="1"/>
        <v>3</v>
      </c>
      <c r="Q4552" s="8">
        <f t="shared" si="14"/>
        <v>3</v>
      </c>
      <c r="R4552" s="8">
        <f>if(and(P4552&lt;&gt;"",Q4552&lt;&gt;"newexp",Q4552&lt;&gt;"nostart"),countifs(script_conform_dispatching!A:A,P4552,script_conform_dispatching!B:B,Q4552),"")</f>
        <v>1</v>
      </c>
      <c r="S4552" s="8" t="str">
        <f t="shared" si="3"/>
        <v/>
      </c>
    </row>
    <row r="4553" hidden="1">
      <c r="A4553" s="6" t="s">
        <v>11678</v>
      </c>
      <c r="B4553" s="6" t="s">
        <v>208</v>
      </c>
      <c r="C4553" s="6" t="s">
        <v>407</v>
      </c>
      <c r="D4553" s="6">
        <v>3.0</v>
      </c>
      <c r="E4553" s="6" t="s">
        <v>408</v>
      </c>
      <c r="H4553" s="8" t="str">
        <f>VLOOKUP(C4553,agent_name_matching!A:B,2,false)</f>
        <v>--</v>
      </c>
      <c r="I4553" s="33"/>
      <c r="O4553" s="6" t="s">
        <v>11679</v>
      </c>
      <c r="P4553" s="8" t="str">
        <f t="shared" si="1"/>
        <v/>
      </c>
      <c r="Q4553" s="8" t="str">
        <f t="shared" si="14"/>
        <v/>
      </c>
      <c r="R4553" s="8" t="str">
        <f>if(and(P4553&lt;&gt;"",Q4553&lt;&gt;"newexp",Q4553&lt;&gt;"nostart"),countifs(script_conform_dispatching!A:A,P4553,script_conform_dispatching!B:B,Q4553),"")</f>
        <v/>
      </c>
      <c r="S4553" s="8" t="str">
        <f t="shared" si="3"/>
        <v/>
      </c>
    </row>
    <row r="4554" hidden="1">
      <c r="A4554" s="6" t="s">
        <v>11680</v>
      </c>
      <c r="B4554" s="6" t="s">
        <v>208</v>
      </c>
      <c r="C4554" s="6" t="s">
        <v>450</v>
      </c>
      <c r="F4554" s="6" t="s">
        <v>415</v>
      </c>
      <c r="G4554" s="6" t="s">
        <v>416</v>
      </c>
      <c r="H4554" s="8" t="str">
        <f>VLOOKUP(C4554,agent_name_matching!A:B,2,false)</f>
        <v>Validator LLM</v>
      </c>
      <c r="I4554" s="32" t="s">
        <v>451</v>
      </c>
      <c r="J4554" s="6" t="s">
        <v>452</v>
      </c>
      <c r="L4554" s="6">
        <v>2291.0</v>
      </c>
      <c r="M4554" s="6">
        <v>10.0</v>
      </c>
      <c r="N4554" s="6">
        <v>513.0</v>
      </c>
      <c r="O4554" s="6" t="s">
        <v>11681</v>
      </c>
      <c r="P4554" s="8" t="str">
        <f t="shared" si="1"/>
        <v/>
      </c>
      <c r="Q4554" s="8" t="str">
        <f t="shared" si="14"/>
        <v/>
      </c>
      <c r="R4554" s="8" t="str">
        <f>if(and(P4554&lt;&gt;"",Q4554&lt;&gt;"newexp",Q4554&lt;&gt;"nostart"),countifs(script_conform_dispatching!A:A,P4554,script_conform_dispatching!B:B,Q4554),"")</f>
        <v/>
      </c>
      <c r="S4554" s="8" t="str">
        <f t="shared" si="3"/>
        <v/>
      </c>
    </row>
    <row r="4555" hidden="1">
      <c r="A4555" s="6" t="s">
        <v>11682</v>
      </c>
      <c r="B4555" s="6" t="s">
        <v>208</v>
      </c>
      <c r="C4555" s="6" t="s">
        <v>37</v>
      </c>
      <c r="F4555" s="6" t="s">
        <v>415</v>
      </c>
      <c r="G4555" s="6" t="s">
        <v>416</v>
      </c>
      <c r="H4555" s="8" t="str">
        <f>VLOOKUP(C4555,agent_name_matching!A:B,2,false)</f>
        <v>Patient LLM</v>
      </c>
      <c r="I4555" s="32" t="s">
        <v>11683</v>
      </c>
      <c r="J4555" s="6" t="s">
        <v>418</v>
      </c>
      <c r="K4555" s="6">
        <v>1.0</v>
      </c>
      <c r="L4555" s="6">
        <v>2001.0</v>
      </c>
      <c r="M4555" s="6">
        <v>42.0</v>
      </c>
      <c r="N4555" s="6">
        <v>2394.0</v>
      </c>
      <c r="O4555" s="6" t="s">
        <v>11684</v>
      </c>
      <c r="P4555" s="8" t="str">
        <f t="shared" si="1"/>
        <v/>
      </c>
      <c r="Q4555" s="8" t="str">
        <f t="shared" si="14"/>
        <v/>
      </c>
      <c r="R4555" s="8" t="str">
        <f>if(and(P4555&lt;&gt;"",Q4555&lt;&gt;"newexp",Q4555&lt;&gt;"nostart"),countifs(script_conform_dispatching!A:A,P4555,script_conform_dispatching!B:B,Q4555),"")</f>
        <v/>
      </c>
      <c r="S4555" s="8" t="str">
        <f t="shared" si="3"/>
        <v/>
      </c>
    </row>
    <row r="4556" hidden="1">
      <c r="A4556" s="6" t="s">
        <v>11685</v>
      </c>
      <c r="B4556" s="6" t="s">
        <v>208</v>
      </c>
      <c r="C4556" s="6" t="s">
        <v>411</v>
      </c>
      <c r="H4556" s="8" t="str">
        <f>VLOOKUP(C4556,agent_name_matching!A:B,2,false)</f>
        <v>System</v>
      </c>
      <c r="I4556" s="33"/>
      <c r="O4556" s="6" t="s">
        <v>11686</v>
      </c>
      <c r="P4556" s="8" t="str">
        <f t="shared" si="1"/>
        <v/>
      </c>
      <c r="Q4556" s="8" t="str">
        <f t="shared" si="14"/>
        <v/>
      </c>
      <c r="R4556" s="8" t="str">
        <f>if(and(P4556&lt;&gt;"",Q4556&lt;&gt;"newexp",Q4556&lt;&gt;"nostart"),countifs(script_conform_dispatching!A:A,P4556,script_conform_dispatching!B:B,Q4556),"")</f>
        <v/>
      </c>
      <c r="S4556" s="8" t="str">
        <f t="shared" si="3"/>
        <v/>
      </c>
    </row>
    <row r="4557" hidden="1">
      <c r="A4557" s="6" t="s">
        <v>11687</v>
      </c>
      <c r="B4557" s="6" t="s">
        <v>208</v>
      </c>
      <c r="C4557" s="6" t="s">
        <v>414</v>
      </c>
      <c r="F4557" s="6" t="s">
        <v>415</v>
      </c>
      <c r="G4557" s="6" t="s">
        <v>416</v>
      </c>
      <c r="H4557" s="8" t="str">
        <f>VLOOKUP(C4557,agent_name_matching!A:B,2,false)</f>
        <v>Dialog LLM</v>
      </c>
      <c r="I4557" s="32" t="s">
        <v>11688</v>
      </c>
      <c r="J4557" s="6" t="s">
        <v>418</v>
      </c>
      <c r="L4557" s="6">
        <v>7147.0</v>
      </c>
      <c r="M4557" s="6">
        <v>325.0</v>
      </c>
      <c r="N4557" s="6">
        <v>4394.0</v>
      </c>
      <c r="O4557" s="6" t="s">
        <v>11689</v>
      </c>
      <c r="P4557" s="8" t="str">
        <f t="shared" si="1"/>
        <v/>
      </c>
      <c r="Q4557" s="8" t="str">
        <f t="shared" si="14"/>
        <v/>
      </c>
      <c r="R4557" s="8" t="str">
        <f>if(and(P4557&lt;&gt;"",Q4557&lt;&gt;"newexp",Q4557&lt;&gt;"nostart"),countifs(script_conform_dispatching!A:A,P4557,script_conform_dispatching!B:B,Q4557),"")</f>
        <v/>
      </c>
      <c r="S4557" s="8" t="str">
        <f t="shared" si="3"/>
        <v/>
      </c>
    </row>
    <row r="4558" hidden="1">
      <c r="A4558" s="6" t="s">
        <v>11690</v>
      </c>
      <c r="B4558" s="6" t="s">
        <v>208</v>
      </c>
      <c r="C4558" s="6" t="s">
        <v>407</v>
      </c>
      <c r="D4558" s="6">
        <v>3.0</v>
      </c>
      <c r="E4558" s="6" t="s">
        <v>445</v>
      </c>
      <c r="H4558" s="8" t="str">
        <f>VLOOKUP(C4558,agent_name_matching!A:B,2,false)</f>
        <v>--</v>
      </c>
      <c r="I4558" s="33"/>
      <c r="O4558" s="6" t="s">
        <v>11691</v>
      </c>
      <c r="P4558" s="8">
        <f t="shared" si="1"/>
        <v>3</v>
      </c>
      <c r="Q4558" s="8">
        <f t="shared" si="14"/>
        <v>4</v>
      </c>
      <c r="R4558" s="8">
        <f>if(and(P4558&lt;&gt;"",Q4558&lt;&gt;"newexp",Q4558&lt;&gt;"nostart"),countifs(script_conform_dispatching!A:A,P4558,script_conform_dispatching!B:B,Q4558),"")</f>
        <v>1</v>
      </c>
      <c r="S4558" s="8" t="str">
        <f t="shared" si="3"/>
        <v/>
      </c>
    </row>
    <row r="4559" hidden="1">
      <c r="A4559" s="6" t="s">
        <v>11692</v>
      </c>
      <c r="B4559" s="6" t="s">
        <v>208</v>
      </c>
      <c r="C4559" s="6" t="s">
        <v>407</v>
      </c>
      <c r="D4559" s="6">
        <v>4.0</v>
      </c>
      <c r="E4559" s="6" t="s">
        <v>408</v>
      </c>
      <c r="H4559" s="8" t="str">
        <f>VLOOKUP(C4559,agent_name_matching!A:B,2,false)</f>
        <v>--</v>
      </c>
      <c r="I4559" s="33"/>
      <c r="O4559" s="6" t="s">
        <v>11693</v>
      </c>
      <c r="P4559" s="8" t="str">
        <f t="shared" si="1"/>
        <v/>
      </c>
      <c r="Q4559" s="8" t="str">
        <f t="shared" si="14"/>
        <v/>
      </c>
      <c r="R4559" s="8" t="str">
        <f>if(and(P4559&lt;&gt;"",Q4559&lt;&gt;"newexp",Q4559&lt;&gt;"nostart"),countifs(script_conform_dispatching!A:A,P4559,script_conform_dispatching!B:B,Q4559),"")</f>
        <v/>
      </c>
      <c r="S4559" s="8" t="str">
        <f t="shared" si="3"/>
        <v/>
      </c>
    </row>
    <row r="4560" hidden="1">
      <c r="A4560" s="6" t="s">
        <v>11694</v>
      </c>
      <c r="B4560" s="6" t="s">
        <v>208</v>
      </c>
      <c r="C4560" s="6" t="s">
        <v>450</v>
      </c>
      <c r="F4560" s="6" t="s">
        <v>415</v>
      </c>
      <c r="G4560" s="6" t="s">
        <v>416</v>
      </c>
      <c r="H4560" s="8" t="str">
        <f>VLOOKUP(C4560,agent_name_matching!A:B,2,false)</f>
        <v>Validator LLM</v>
      </c>
      <c r="I4560" s="32" t="s">
        <v>451</v>
      </c>
      <c r="J4560" s="6" t="s">
        <v>452</v>
      </c>
      <c r="L4560" s="6">
        <v>2294.0</v>
      </c>
      <c r="M4560" s="6">
        <v>10.0</v>
      </c>
      <c r="N4560" s="6">
        <v>657.0</v>
      </c>
      <c r="O4560" s="6" t="s">
        <v>11695</v>
      </c>
      <c r="P4560" s="8" t="str">
        <f t="shared" si="1"/>
        <v/>
      </c>
      <c r="Q4560" s="8" t="str">
        <f t="shared" si="14"/>
        <v/>
      </c>
      <c r="R4560" s="8" t="str">
        <f>if(and(P4560&lt;&gt;"",Q4560&lt;&gt;"newexp",Q4560&lt;&gt;"nostart"),countifs(script_conform_dispatching!A:A,P4560,script_conform_dispatching!B:B,Q4560),"")</f>
        <v/>
      </c>
      <c r="S4560" s="8" t="str">
        <f t="shared" si="3"/>
        <v/>
      </c>
    </row>
    <row r="4561" hidden="1">
      <c r="A4561" s="6" t="s">
        <v>11696</v>
      </c>
      <c r="B4561" s="6" t="s">
        <v>208</v>
      </c>
      <c r="C4561" s="6" t="s">
        <v>37</v>
      </c>
      <c r="F4561" s="6" t="s">
        <v>415</v>
      </c>
      <c r="G4561" s="6" t="s">
        <v>416</v>
      </c>
      <c r="H4561" s="8" t="str">
        <f>VLOOKUP(C4561,agent_name_matching!A:B,2,false)</f>
        <v>Patient LLM</v>
      </c>
      <c r="I4561" s="32" t="s">
        <v>11697</v>
      </c>
      <c r="J4561" s="6" t="s">
        <v>418</v>
      </c>
      <c r="K4561" s="6">
        <v>1.0</v>
      </c>
      <c r="L4561" s="6">
        <v>2154.0</v>
      </c>
      <c r="M4561" s="6">
        <v>50.0</v>
      </c>
      <c r="N4561" s="6">
        <v>893.0</v>
      </c>
      <c r="O4561" s="6" t="s">
        <v>11698</v>
      </c>
      <c r="P4561" s="8" t="str">
        <f t="shared" si="1"/>
        <v/>
      </c>
      <c r="Q4561" s="8" t="str">
        <f t="shared" si="14"/>
        <v/>
      </c>
      <c r="R4561" s="8" t="str">
        <f>if(and(P4561&lt;&gt;"",Q4561&lt;&gt;"newexp",Q4561&lt;&gt;"nostart"),countifs(script_conform_dispatching!A:A,P4561,script_conform_dispatching!B:B,Q4561),"")</f>
        <v/>
      </c>
      <c r="S4561" s="8" t="str">
        <f t="shared" si="3"/>
        <v/>
      </c>
    </row>
    <row r="4562" hidden="1">
      <c r="A4562" s="6" t="s">
        <v>11699</v>
      </c>
      <c r="B4562" s="6" t="s">
        <v>208</v>
      </c>
      <c r="C4562" s="6" t="s">
        <v>411</v>
      </c>
      <c r="H4562" s="8" t="str">
        <f>VLOOKUP(C4562,agent_name_matching!A:B,2,false)</f>
        <v>System</v>
      </c>
      <c r="I4562" s="33"/>
      <c r="O4562" s="6" t="s">
        <v>11700</v>
      </c>
      <c r="P4562" s="8" t="str">
        <f t="shared" si="1"/>
        <v/>
      </c>
      <c r="Q4562" s="8" t="str">
        <f t="shared" si="14"/>
        <v/>
      </c>
      <c r="R4562" s="8" t="str">
        <f>if(and(P4562&lt;&gt;"",Q4562&lt;&gt;"newexp",Q4562&lt;&gt;"nostart"),countifs(script_conform_dispatching!A:A,P4562,script_conform_dispatching!B:B,Q4562),"")</f>
        <v/>
      </c>
      <c r="S4562" s="8" t="str">
        <f t="shared" si="3"/>
        <v/>
      </c>
    </row>
    <row r="4563" hidden="1">
      <c r="A4563" s="6" t="s">
        <v>11701</v>
      </c>
      <c r="B4563" s="6" t="s">
        <v>208</v>
      </c>
      <c r="C4563" s="6" t="s">
        <v>414</v>
      </c>
      <c r="F4563" s="6" t="s">
        <v>415</v>
      </c>
      <c r="G4563" s="6" t="s">
        <v>416</v>
      </c>
      <c r="H4563" s="8" t="str">
        <f>VLOOKUP(C4563,agent_name_matching!A:B,2,false)</f>
        <v>Dialog LLM</v>
      </c>
      <c r="I4563" s="32" t="s">
        <v>11702</v>
      </c>
      <c r="J4563" s="6" t="s">
        <v>418</v>
      </c>
      <c r="L4563" s="6">
        <v>7757.0</v>
      </c>
      <c r="M4563" s="6">
        <v>144.0</v>
      </c>
      <c r="N4563" s="6">
        <v>2399.0</v>
      </c>
      <c r="O4563" s="6" t="s">
        <v>11703</v>
      </c>
      <c r="P4563" s="8" t="str">
        <f t="shared" si="1"/>
        <v/>
      </c>
      <c r="Q4563" s="8" t="str">
        <f t="shared" si="14"/>
        <v/>
      </c>
      <c r="R4563" s="8" t="str">
        <f>if(and(P4563&lt;&gt;"",Q4563&lt;&gt;"newexp",Q4563&lt;&gt;"nostart"),countifs(script_conform_dispatching!A:A,P4563,script_conform_dispatching!B:B,Q4563),"")</f>
        <v/>
      </c>
      <c r="S4563" s="8" t="str">
        <f t="shared" si="3"/>
        <v/>
      </c>
    </row>
    <row r="4564" hidden="1">
      <c r="A4564" s="6" t="s">
        <v>11704</v>
      </c>
      <c r="B4564" s="6" t="s">
        <v>208</v>
      </c>
      <c r="C4564" s="6" t="s">
        <v>37</v>
      </c>
      <c r="F4564" s="6" t="s">
        <v>415</v>
      </c>
      <c r="G4564" s="6" t="s">
        <v>416</v>
      </c>
      <c r="H4564" s="8" t="str">
        <f>VLOOKUP(C4564,agent_name_matching!A:B,2,false)</f>
        <v>Patient LLM</v>
      </c>
      <c r="I4564" s="32" t="s">
        <v>11705</v>
      </c>
      <c r="J4564" s="6" t="s">
        <v>418</v>
      </c>
      <c r="K4564" s="6">
        <v>1.0</v>
      </c>
      <c r="L4564" s="6">
        <v>2342.0</v>
      </c>
      <c r="M4564" s="6">
        <v>37.0</v>
      </c>
      <c r="N4564" s="6">
        <v>790.0</v>
      </c>
      <c r="O4564" s="6" t="s">
        <v>11706</v>
      </c>
      <c r="P4564" s="8" t="str">
        <f t="shared" si="1"/>
        <v/>
      </c>
      <c r="Q4564" s="8" t="str">
        <f t="shared" si="14"/>
        <v/>
      </c>
      <c r="R4564" s="8" t="str">
        <f>if(and(P4564&lt;&gt;"",Q4564&lt;&gt;"newexp",Q4564&lt;&gt;"nostart"),countifs(script_conform_dispatching!A:A,P4564,script_conform_dispatching!B:B,Q4564),"")</f>
        <v/>
      </c>
      <c r="S4564" s="8" t="str">
        <f t="shared" si="3"/>
        <v/>
      </c>
    </row>
    <row r="4565" hidden="1">
      <c r="A4565" s="6" t="s">
        <v>11707</v>
      </c>
      <c r="B4565" s="6" t="s">
        <v>208</v>
      </c>
      <c r="C4565" s="6" t="s">
        <v>411</v>
      </c>
      <c r="H4565" s="8" t="str">
        <f>VLOOKUP(C4565,agent_name_matching!A:B,2,false)</f>
        <v>System</v>
      </c>
      <c r="I4565" s="33"/>
      <c r="O4565" s="6" t="s">
        <v>11708</v>
      </c>
      <c r="P4565" s="8" t="str">
        <f t="shared" si="1"/>
        <v/>
      </c>
      <c r="Q4565" s="8" t="str">
        <f t="shared" si="14"/>
        <v/>
      </c>
      <c r="R4565" s="8" t="str">
        <f>if(and(P4565&lt;&gt;"",Q4565&lt;&gt;"newexp",Q4565&lt;&gt;"nostart"),countifs(script_conform_dispatching!A:A,P4565,script_conform_dispatching!B:B,Q4565),"")</f>
        <v/>
      </c>
      <c r="S4565" s="8" t="str">
        <f t="shared" si="3"/>
        <v/>
      </c>
    </row>
    <row r="4566" hidden="1">
      <c r="A4566" s="6" t="s">
        <v>11709</v>
      </c>
      <c r="B4566" s="6" t="s">
        <v>208</v>
      </c>
      <c r="C4566" s="6" t="s">
        <v>414</v>
      </c>
      <c r="F4566" s="6" t="s">
        <v>415</v>
      </c>
      <c r="G4566" s="6" t="s">
        <v>416</v>
      </c>
      <c r="H4566" s="8" t="str">
        <f>VLOOKUP(C4566,agent_name_matching!A:B,2,false)</f>
        <v>Dialog LLM</v>
      </c>
      <c r="I4566" s="32" t="s">
        <v>11710</v>
      </c>
      <c r="J4566" s="6" t="s">
        <v>418</v>
      </c>
      <c r="L4566" s="6">
        <v>8173.0</v>
      </c>
      <c r="M4566" s="6">
        <v>448.0</v>
      </c>
      <c r="N4566" s="6">
        <v>6025.0</v>
      </c>
      <c r="O4566" s="6" t="s">
        <v>11711</v>
      </c>
      <c r="P4566" s="8" t="str">
        <f t="shared" si="1"/>
        <v/>
      </c>
      <c r="Q4566" s="8" t="str">
        <f t="shared" si="14"/>
        <v/>
      </c>
      <c r="R4566" s="8" t="str">
        <f>if(and(P4566&lt;&gt;"",Q4566&lt;&gt;"newexp",Q4566&lt;&gt;"nostart"),countifs(script_conform_dispatching!A:A,P4566,script_conform_dispatching!B:B,Q4566),"")</f>
        <v/>
      </c>
      <c r="S4566" s="8" t="str">
        <f t="shared" si="3"/>
        <v/>
      </c>
    </row>
    <row r="4567" hidden="1">
      <c r="A4567" s="6" t="s">
        <v>11712</v>
      </c>
      <c r="B4567" s="6" t="s">
        <v>208</v>
      </c>
      <c r="C4567" s="6" t="s">
        <v>407</v>
      </c>
      <c r="D4567" s="6">
        <v>4.0</v>
      </c>
      <c r="E4567" s="6" t="s">
        <v>445</v>
      </c>
      <c r="H4567" s="8" t="str">
        <f>VLOOKUP(C4567,agent_name_matching!A:B,2,false)</f>
        <v>--</v>
      </c>
      <c r="I4567" s="33"/>
      <c r="O4567" s="6" t="s">
        <v>11713</v>
      </c>
      <c r="P4567" s="8">
        <f t="shared" si="1"/>
        <v>4</v>
      </c>
      <c r="Q4567" s="8">
        <f t="shared" si="14"/>
        <v>6</v>
      </c>
      <c r="R4567" s="8">
        <f>if(and(P4567&lt;&gt;"",Q4567&lt;&gt;"newexp",Q4567&lt;&gt;"nostart"),countifs(script_conform_dispatching!A:A,P4567,script_conform_dispatching!B:B,Q4567),"")</f>
        <v>1</v>
      </c>
      <c r="S4567" s="8" t="str">
        <f t="shared" si="3"/>
        <v/>
      </c>
    </row>
    <row r="4568" hidden="1">
      <c r="A4568" s="6" t="s">
        <v>11714</v>
      </c>
      <c r="B4568" s="6" t="s">
        <v>208</v>
      </c>
      <c r="C4568" s="6" t="s">
        <v>407</v>
      </c>
      <c r="D4568" s="6">
        <v>6.0</v>
      </c>
      <c r="E4568" s="6" t="s">
        <v>408</v>
      </c>
      <c r="H4568" s="8" t="str">
        <f>VLOOKUP(C4568,agent_name_matching!A:B,2,false)</f>
        <v>--</v>
      </c>
      <c r="I4568" s="33"/>
      <c r="O4568" s="6" t="s">
        <v>11715</v>
      </c>
      <c r="P4568" s="8" t="str">
        <f t="shared" si="1"/>
        <v/>
      </c>
      <c r="Q4568" s="8" t="str">
        <f t="shared" si="14"/>
        <v/>
      </c>
      <c r="R4568" s="8" t="str">
        <f>if(and(P4568&lt;&gt;"",Q4568&lt;&gt;"newexp",Q4568&lt;&gt;"nostart"),countifs(script_conform_dispatching!A:A,P4568,script_conform_dispatching!B:B,Q4568),"")</f>
        <v/>
      </c>
      <c r="S4568" s="8" t="str">
        <f t="shared" si="3"/>
        <v/>
      </c>
    </row>
    <row r="4569" hidden="1">
      <c r="A4569" s="6" t="s">
        <v>11716</v>
      </c>
      <c r="B4569" s="6" t="s">
        <v>208</v>
      </c>
      <c r="C4569" s="6" t="s">
        <v>450</v>
      </c>
      <c r="F4569" s="6" t="s">
        <v>415</v>
      </c>
      <c r="G4569" s="6" t="s">
        <v>416</v>
      </c>
      <c r="H4569" s="8" t="str">
        <f>VLOOKUP(C4569,agent_name_matching!A:B,2,false)</f>
        <v>Validator LLM</v>
      </c>
      <c r="I4569" s="32" t="s">
        <v>451</v>
      </c>
      <c r="J4569" s="6" t="s">
        <v>452</v>
      </c>
      <c r="L4569" s="6">
        <v>2858.0</v>
      </c>
      <c r="M4569" s="6">
        <v>10.0</v>
      </c>
      <c r="N4569" s="6">
        <v>945.0</v>
      </c>
      <c r="O4569" s="6" t="s">
        <v>11717</v>
      </c>
      <c r="P4569" s="8" t="str">
        <f t="shared" si="1"/>
        <v/>
      </c>
      <c r="Q4569" s="8" t="str">
        <f t="shared" si="14"/>
        <v/>
      </c>
      <c r="R4569" s="8" t="str">
        <f>if(and(P4569&lt;&gt;"",Q4569&lt;&gt;"newexp",Q4569&lt;&gt;"nostart"),countifs(script_conform_dispatching!A:A,P4569,script_conform_dispatching!B:B,Q4569),"")</f>
        <v/>
      </c>
      <c r="S4569" s="8" t="str">
        <f t="shared" si="3"/>
        <v/>
      </c>
    </row>
    <row r="4570" hidden="1">
      <c r="A4570" s="6" t="s">
        <v>11718</v>
      </c>
      <c r="B4570" s="6" t="s">
        <v>208</v>
      </c>
      <c r="C4570" s="6" t="s">
        <v>37</v>
      </c>
      <c r="F4570" s="6" t="s">
        <v>415</v>
      </c>
      <c r="G4570" s="6" t="s">
        <v>416</v>
      </c>
      <c r="H4570" s="8" t="str">
        <f>VLOOKUP(C4570,agent_name_matching!A:B,2,false)</f>
        <v>Patient LLM</v>
      </c>
      <c r="I4570" s="32" t="s">
        <v>11719</v>
      </c>
      <c r="J4570" s="6" t="s">
        <v>418</v>
      </c>
      <c r="K4570" s="6">
        <v>1.0</v>
      </c>
      <c r="L4570" s="6">
        <v>2625.0</v>
      </c>
      <c r="M4570" s="6">
        <v>75.0</v>
      </c>
      <c r="N4570" s="6">
        <v>1278.0</v>
      </c>
      <c r="O4570" s="6" t="s">
        <v>11720</v>
      </c>
      <c r="P4570" s="8" t="str">
        <f t="shared" si="1"/>
        <v/>
      </c>
      <c r="Q4570" s="8" t="str">
        <f t="shared" si="14"/>
        <v/>
      </c>
      <c r="R4570" s="8" t="str">
        <f>if(and(P4570&lt;&gt;"",Q4570&lt;&gt;"newexp",Q4570&lt;&gt;"nostart"),countifs(script_conform_dispatching!A:A,P4570,script_conform_dispatching!B:B,Q4570),"")</f>
        <v/>
      </c>
      <c r="S4570" s="8" t="str">
        <f t="shared" si="3"/>
        <v/>
      </c>
    </row>
    <row r="4571" hidden="1">
      <c r="A4571" s="6" t="s">
        <v>11721</v>
      </c>
      <c r="B4571" s="6" t="s">
        <v>208</v>
      </c>
      <c r="C4571" s="6" t="s">
        <v>411</v>
      </c>
      <c r="H4571" s="8" t="str">
        <f>VLOOKUP(C4571,agent_name_matching!A:B,2,false)</f>
        <v>System</v>
      </c>
      <c r="I4571" s="33"/>
      <c r="O4571" s="6" t="s">
        <v>11722</v>
      </c>
      <c r="P4571" s="8" t="str">
        <f t="shared" si="1"/>
        <v/>
      </c>
      <c r="Q4571" s="8" t="str">
        <f t="shared" si="14"/>
        <v/>
      </c>
      <c r="R4571" s="8" t="str">
        <f>if(and(P4571&lt;&gt;"",Q4571&lt;&gt;"newexp",Q4571&lt;&gt;"nostart"),countifs(script_conform_dispatching!A:A,P4571,script_conform_dispatching!B:B,Q4571),"")</f>
        <v/>
      </c>
      <c r="S4571" s="8" t="str">
        <f t="shared" si="3"/>
        <v/>
      </c>
    </row>
    <row r="4572" hidden="1">
      <c r="A4572" s="6" t="s">
        <v>11723</v>
      </c>
      <c r="B4572" s="6" t="s">
        <v>208</v>
      </c>
      <c r="C4572" s="6" t="s">
        <v>414</v>
      </c>
      <c r="F4572" s="6" t="s">
        <v>415</v>
      </c>
      <c r="G4572" s="6" t="s">
        <v>416</v>
      </c>
      <c r="H4572" s="8" t="str">
        <f>VLOOKUP(C4572,agent_name_matching!A:B,2,false)</f>
        <v>Dialog LLM</v>
      </c>
      <c r="I4572" s="32" t="s">
        <v>11724</v>
      </c>
      <c r="J4572" s="6" t="s">
        <v>418</v>
      </c>
      <c r="L4572" s="6">
        <v>8919.0</v>
      </c>
      <c r="M4572" s="6">
        <v>279.0</v>
      </c>
      <c r="N4572" s="6">
        <v>4486.0</v>
      </c>
      <c r="O4572" s="6" t="s">
        <v>11725</v>
      </c>
      <c r="P4572" s="8" t="str">
        <f t="shared" si="1"/>
        <v/>
      </c>
      <c r="Q4572" s="8" t="str">
        <f t="shared" si="14"/>
        <v/>
      </c>
      <c r="R4572" s="8" t="str">
        <f>if(and(P4572&lt;&gt;"",Q4572&lt;&gt;"newexp",Q4572&lt;&gt;"nostart"),countifs(script_conform_dispatching!A:A,P4572,script_conform_dispatching!B:B,Q4572),"")</f>
        <v/>
      </c>
      <c r="S4572" s="8" t="str">
        <f t="shared" si="3"/>
        <v/>
      </c>
    </row>
    <row r="4573" hidden="1">
      <c r="A4573" s="6" t="s">
        <v>11726</v>
      </c>
      <c r="B4573" s="6" t="s">
        <v>208</v>
      </c>
      <c r="C4573" s="6" t="s">
        <v>37</v>
      </c>
      <c r="F4573" s="6" t="s">
        <v>415</v>
      </c>
      <c r="G4573" s="6" t="s">
        <v>416</v>
      </c>
      <c r="H4573" s="8" t="str">
        <f>VLOOKUP(C4573,agent_name_matching!A:B,2,false)</f>
        <v>Patient LLM</v>
      </c>
      <c r="I4573" s="32" t="s">
        <v>11727</v>
      </c>
      <c r="J4573" s="6" t="s">
        <v>418</v>
      </c>
      <c r="K4573" s="6">
        <v>1.0</v>
      </c>
      <c r="L4573" s="6">
        <v>2973.0</v>
      </c>
      <c r="M4573" s="6">
        <v>90.0</v>
      </c>
      <c r="N4573" s="6">
        <v>1524.0</v>
      </c>
      <c r="O4573" s="6" t="s">
        <v>11728</v>
      </c>
      <c r="P4573" s="8" t="str">
        <f t="shared" si="1"/>
        <v/>
      </c>
      <c r="Q4573" s="8" t="str">
        <f t="shared" si="14"/>
        <v/>
      </c>
      <c r="R4573" s="8" t="str">
        <f>if(and(P4573&lt;&gt;"",Q4573&lt;&gt;"newexp",Q4573&lt;&gt;"nostart"),countifs(script_conform_dispatching!A:A,P4573,script_conform_dispatching!B:B,Q4573),"")</f>
        <v/>
      </c>
      <c r="S4573" s="8" t="str">
        <f t="shared" si="3"/>
        <v/>
      </c>
    </row>
    <row r="4574" hidden="1">
      <c r="A4574" s="6" t="s">
        <v>11729</v>
      </c>
      <c r="B4574" s="6" t="s">
        <v>208</v>
      </c>
      <c r="C4574" s="6" t="s">
        <v>411</v>
      </c>
      <c r="H4574" s="8" t="str">
        <f>VLOOKUP(C4574,agent_name_matching!A:B,2,false)</f>
        <v>System</v>
      </c>
      <c r="I4574" s="33"/>
      <c r="O4574" s="6" t="s">
        <v>11730</v>
      </c>
      <c r="P4574" s="8" t="str">
        <f t="shared" si="1"/>
        <v/>
      </c>
      <c r="Q4574" s="8" t="str">
        <f t="shared" si="14"/>
        <v/>
      </c>
      <c r="R4574" s="8" t="str">
        <f>if(and(P4574&lt;&gt;"",Q4574&lt;&gt;"newexp",Q4574&lt;&gt;"nostart"),countifs(script_conform_dispatching!A:A,P4574,script_conform_dispatching!B:B,Q4574),"")</f>
        <v/>
      </c>
      <c r="S4574" s="8" t="str">
        <f t="shared" si="3"/>
        <v/>
      </c>
    </row>
    <row r="4575" hidden="1">
      <c r="A4575" s="6" t="s">
        <v>11731</v>
      </c>
      <c r="B4575" s="6" t="s">
        <v>208</v>
      </c>
      <c r="C4575" s="6" t="s">
        <v>414</v>
      </c>
      <c r="F4575" s="6" t="s">
        <v>415</v>
      </c>
      <c r="G4575" s="6" t="s">
        <v>416</v>
      </c>
      <c r="H4575" s="8" t="str">
        <f>VLOOKUP(C4575,agent_name_matching!A:B,2,false)</f>
        <v>Dialog LLM</v>
      </c>
      <c r="I4575" s="32" t="s">
        <v>11732</v>
      </c>
      <c r="J4575" s="6" t="s">
        <v>418</v>
      </c>
      <c r="L4575" s="6">
        <v>9511.0</v>
      </c>
      <c r="M4575" s="6">
        <v>285.0</v>
      </c>
      <c r="N4575" s="6">
        <v>4894.0</v>
      </c>
      <c r="O4575" s="6" t="s">
        <v>11733</v>
      </c>
      <c r="P4575" s="8" t="str">
        <f t="shared" si="1"/>
        <v/>
      </c>
      <c r="Q4575" s="8" t="str">
        <f t="shared" si="14"/>
        <v/>
      </c>
      <c r="R4575" s="8" t="str">
        <f>if(and(P4575&lt;&gt;"",Q4575&lt;&gt;"newexp",Q4575&lt;&gt;"nostart"),countifs(script_conform_dispatching!A:A,P4575,script_conform_dispatching!B:B,Q4575),"")</f>
        <v/>
      </c>
      <c r="S4575" s="8" t="str">
        <f t="shared" si="3"/>
        <v/>
      </c>
    </row>
    <row r="4576" hidden="1">
      <c r="A4576" s="6" t="s">
        <v>11734</v>
      </c>
      <c r="B4576" s="6" t="s">
        <v>208</v>
      </c>
      <c r="C4576" s="6" t="s">
        <v>407</v>
      </c>
      <c r="D4576" s="6">
        <v>6.0</v>
      </c>
      <c r="E4576" s="6" t="s">
        <v>445</v>
      </c>
      <c r="H4576" s="8" t="str">
        <f>VLOOKUP(C4576,agent_name_matching!A:B,2,false)</f>
        <v>--</v>
      </c>
      <c r="I4576" s="33"/>
      <c r="O4576" s="6" t="s">
        <v>11735</v>
      </c>
      <c r="P4576" s="8">
        <f t="shared" si="1"/>
        <v>6</v>
      </c>
      <c r="Q4576" s="8">
        <f t="shared" si="14"/>
        <v>8</v>
      </c>
      <c r="R4576" s="8">
        <f>if(and(P4576&lt;&gt;"",Q4576&lt;&gt;"newexp",Q4576&lt;&gt;"nostart"),countifs(script_conform_dispatching!A:A,P4576,script_conform_dispatching!B:B,Q4576),"")</f>
        <v>1</v>
      </c>
      <c r="S4576" s="8" t="str">
        <f t="shared" si="3"/>
        <v/>
      </c>
    </row>
    <row r="4577" hidden="1">
      <c r="A4577" s="6" t="s">
        <v>11736</v>
      </c>
      <c r="B4577" s="6" t="s">
        <v>208</v>
      </c>
      <c r="C4577" s="6" t="s">
        <v>407</v>
      </c>
      <c r="D4577" s="6">
        <v>8.0</v>
      </c>
      <c r="E4577" s="6" t="s">
        <v>408</v>
      </c>
      <c r="H4577" s="8" t="str">
        <f>VLOOKUP(C4577,agent_name_matching!A:B,2,false)</f>
        <v>--</v>
      </c>
      <c r="I4577" s="33"/>
      <c r="O4577" s="6" t="s">
        <v>11737</v>
      </c>
      <c r="P4577" s="8" t="str">
        <f t="shared" si="1"/>
        <v/>
      </c>
      <c r="Q4577" s="8" t="str">
        <f t="shared" si="14"/>
        <v/>
      </c>
      <c r="R4577" s="8" t="str">
        <f>if(and(P4577&lt;&gt;"",Q4577&lt;&gt;"newexp",Q4577&lt;&gt;"nostart"),countifs(script_conform_dispatching!A:A,P4577,script_conform_dispatching!B:B,Q4577),"")</f>
        <v/>
      </c>
      <c r="S4577" s="8" t="str">
        <f t="shared" si="3"/>
        <v/>
      </c>
    </row>
    <row r="4578" hidden="1">
      <c r="A4578" s="6" t="s">
        <v>11738</v>
      </c>
      <c r="B4578" s="6" t="s">
        <v>208</v>
      </c>
      <c r="C4578" s="6" t="s">
        <v>450</v>
      </c>
      <c r="F4578" s="6" t="s">
        <v>415</v>
      </c>
      <c r="G4578" s="6" t="s">
        <v>416</v>
      </c>
      <c r="H4578" s="8" t="str">
        <f>VLOOKUP(C4578,agent_name_matching!A:B,2,false)</f>
        <v>Validator LLM</v>
      </c>
      <c r="I4578" s="32" t="s">
        <v>11739</v>
      </c>
      <c r="J4578" s="6" t="s">
        <v>452</v>
      </c>
      <c r="L4578" s="6">
        <v>3428.0</v>
      </c>
      <c r="M4578" s="6">
        <v>42.0</v>
      </c>
      <c r="N4578" s="6">
        <v>1317.0</v>
      </c>
      <c r="O4578" s="6" t="s">
        <v>11740</v>
      </c>
      <c r="P4578" s="8" t="str">
        <f t="shared" si="1"/>
        <v/>
      </c>
      <c r="Q4578" s="8" t="str">
        <f t="shared" si="14"/>
        <v/>
      </c>
      <c r="R4578" s="8" t="str">
        <f>if(and(P4578&lt;&gt;"",Q4578&lt;&gt;"newexp",Q4578&lt;&gt;"nostart"),countifs(script_conform_dispatching!A:A,P4578,script_conform_dispatching!B:B,Q4578),"")</f>
        <v/>
      </c>
      <c r="S4578" s="8" t="str">
        <f t="shared" si="3"/>
        <v/>
      </c>
    </row>
    <row r="4579" hidden="1">
      <c r="A4579" s="6" t="s">
        <v>11741</v>
      </c>
      <c r="B4579" s="6" t="s">
        <v>208</v>
      </c>
      <c r="C4579" s="6" t="s">
        <v>37</v>
      </c>
      <c r="F4579" s="6" t="s">
        <v>415</v>
      </c>
      <c r="G4579" s="6" t="s">
        <v>416</v>
      </c>
      <c r="H4579" s="8" t="str">
        <f>VLOOKUP(C4579,agent_name_matching!A:B,2,false)</f>
        <v>Patient LLM</v>
      </c>
      <c r="I4579" s="32" t="s">
        <v>11742</v>
      </c>
      <c r="J4579" s="6" t="s">
        <v>418</v>
      </c>
      <c r="K4579" s="6">
        <v>1.0</v>
      </c>
      <c r="L4579" s="6">
        <v>3211.0</v>
      </c>
      <c r="M4579" s="6">
        <v>56.0</v>
      </c>
      <c r="N4579" s="6">
        <v>1315.0</v>
      </c>
      <c r="O4579" s="6" t="s">
        <v>11743</v>
      </c>
      <c r="P4579" s="8" t="str">
        <f t="shared" si="1"/>
        <v/>
      </c>
      <c r="Q4579" s="8" t="str">
        <f t="shared" si="14"/>
        <v/>
      </c>
      <c r="R4579" s="8" t="str">
        <f>if(and(P4579&lt;&gt;"",Q4579&lt;&gt;"newexp",Q4579&lt;&gt;"nostart"),countifs(script_conform_dispatching!A:A,P4579,script_conform_dispatching!B:B,Q4579),"")</f>
        <v/>
      </c>
      <c r="S4579" s="8" t="str">
        <f t="shared" si="3"/>
        <v/>
      </c>
    </row>
    <row r="4580" hidden="1">
      <c r="A4580" s="6" t="s">
        <v>11744</v>
      </c>
      <c r="B4580" s="6" t="s">
        <v>208</v>
      </c>
      <c r="C4580" s="6" t="s">
        <v>411</v>
      </c>
      <c r="H4580" s="8" t="str">
        <f>VLOOKUP(C4580,agent_name_matching!A:B,2,false)</f>
        <v>System</v>
      </c>
      <c r="I4580" s="33"/>
      <c r="O4580" s="6" t="s">
        <v>11745</v>
      </c>
      <c r="P4580" s="8" t="str">
        <f t="shared" si="1"/>
        <v/>
      </c>
      <c r="Q4580" s="8" t="str">
        <f t="shared" si="14"/>
        <v/>
      </c>
      <c r="R4580" s="8" t="str">
        <f>if(and(P4580&lt;&gt;"",Q4580&lt;&gt;"newexp",Q4580&lt;&gt;"nostart"),countifs(script_conform_dispatching!A:A,P4580,script_conform_dispatching!B:B,Q4580),"")</f>
        <v/>
      </c>
      <c r="S4580" s="8" t="str">
        <f t="shared" si="3"/>
        <v/>
      </c>
    </row>
    <row r="4581" hidden="1">
      <c r="A4581" s="6" t="s">
        <v>11746</v>
      </c>
      <c r="B4581" s="6" t="s">
        <v>208</v>
      </c>
      <c r="C4581" s="6" t="s">
        <v>414</v>
      </c>
      <c r="F4581" s="6" t="s">
        <v>415</v>
      </c>
      <c r="G4581" s="6" t="s">
        <v>416</v>
      </c>
      <c r="H4581" s="8" t="str">
        <f>VLOOKUP(C4581,agent_name_matching!A:B,2,false)</f>
        <v>Dialog LLM</v>
      </c>
      <c r="I4581" s="32" t="s">
        <v>11747</v>
      </c>
      <c r="J4581" s="6" t="s">
        <v>418</v>
      </c>
      <c r="L4581" s="6">
        <v>10010.0</v>
      </c>
      <c r="M4581" s="6">
        <v>129.0</v>
      </c>
      <c r="N4581" s="6">
        <v>2341.0</v>
      </c>
      <c r="O4581" s="6" t="s">
        <v>11748</v>
      </c>
      <c r="P4581" s="8" t="str">
        <f t="shared" si="1"/>
        <v/>
      </c>
      <c r="Q4581" s="8" t="str">
        <f t="shared" si="14"/>
        <v/>
      </c>
      <c r="R4581" s="8" t="str">
        <f>if(and(P4581&lt;&gt;"",Q4581&lt;&gt;"newexp",Q4581&lt;&gt;"nostart"),countifs(script_conform_dispatching!A:A,P4581,script_conform_dispatching!B:B,Q4581),"")</f>
        <v/>
      </c>
      <c r="S4581" s="8" t="str">
        <f t="shared" si="3"/>
        <v/>
      </c>
    </row>
    <row r="4582" hidden="1">
      <c r="A4582" s="6" t="s">
        <v>11749</v>
      </c>
      <c r="B4582" s="6" t="s">
        <v>208</v>
      </c>
      <c r="C4582" s="6" t="s">
        <v>407</v>
      </c>
      <c r="D4582" s="6">
        <v>8.0</v>
      </c>
      <c r="E4582" s="6" t="s">
        <v>445</v>
      </c>
      <c r="H4582" s="8" t="str">
        <f>VLOOKUP(C4582,agent_name_matching!A:B,2,false)</f>
        <v>--</v>
      </c>
      <c r="I4582" s="33"/>
      <c r="O4582" s="6" t="s">
        <v>11750</v>
      </c>
      <c r="P4582" s="8">
        <f t="shared" si="1"/>
        <v>8</v>
      </c>
      <c r="Q4582" s="8" t="str">
        <f>if(P4582&lt;&gt;"",if(or(B4583&lt;&gt;B4582,#REF!&lt;&gt;B4582),"newexp", if(E4583="started",D4583,if(#REF!="started",#REF!,"nostart"))),"")</f>
        <v>#REF!</v>
      </c>
      <c r="R4582" s="8" t="str">
        <f>if(and(P4582&lt;&gt;"",Q4582&lt;&gt;"newexp",Q4582&lt;&gt;"nostart"),countifs(script_conform_dispatching!A:A,P4582,script_conform_dispatching!B:B,Q4582),"")</f>
        <v>#REF!</v>
      </c>
      <c r="S4582" s="8" t="str">
        <f t="shared" si="3"/>
        <v>#REF!</v>
      </c>
    </row>
    <row r="4583" hidden="1">
      <c r="A4583" s="6" t="s">
        <v>11751</v>
      </c>
      <c r="B4583" s="6" t="s">
        <v>208</v>
      </c>
      <c r="C4583" s="6" t="s">
        <v>450</v>
      </c>
      <c r="F4583" s="6" t="s">
        <v>415</v>
      </c>
      <c r="G4583" s="6" t="s">
        <v>416</v>
      </c>
      <c r="H4583" s="8" t="str">
        <f>VLOOKUP(C4583,agent_name_matching!A:B,2,false)</f>
        <v>Validator LLM</v>
      </c>
      <c r="I4583" s="32" t="s">
        <v>11752</v>
      </c>
      <c r="J4583" s="6" t="s">
        <v>452</v>
      </c>
      <c r="L4583" s="6">
        <v>3542.0</v>
      </c>
      <c r="M4583" s="6">
        <v>26.0</v>
      </c>
      <c r="N4583" s="6">
        <v>718.0</v>
      </c>
      <c r="O4583" s="6" t="s">
        <v>11753</v>
      </c>
      <c r="P4583" s="8" t="str">
        <f t="shared" si="1"/>
        <v/>
      </c>
      <c r="Q4583" s="8" t="str">
        <f>if(P4583&lt;&gt;"",if(or(#REF!&lt;&gt;B4583,#REF!&lt;&gt;B4583),"newexp", if(#REF!="started",#REF!,if(#REF!="started",#REF!,"nostart"))),"")</f>
        <v/>
      </c>
      <c r="R4583" s="8" t="str">
        <f>if(and(P4583&lt;&gt;"",Q4583&lt;&gt;"newexp",Q4583&lt;&gt;"nostart"),countifs(script_conform_dispatching!A:A,P4583,script_conform_dispatching!B:B,Q4583),"")</f>
        <v/>
      </c>
      <c r="S4583" s="8" t="str">
        <f t="shared" si="3"/>
        <v/>
      </c>
    </row>
    <row r="4584" hidden="1">
      <c r="A4584" s="6" t="s">
        <v>11754</v>
      </c>
      <c r="B4584" s="6" t="s">
        <v>212</v>
      </c>
      <c r="C4584" s="6" t="s">
        <v>407</v>
      </c>
      <c r="D4584" s="6">
        <v>1.0</v>
      </c>
      <c r="E4584" s="6" t="s">
        <v>408</v>
      </c>
      <c r="H4584" s="8" t="str">
        <f>VLOOKUP(C4584,agent_name_matching!A:B,2,false)</f>
        <v>--</v>
      </c>
      <c r="I4584" s="33"/>
      <c r="O4584" s="6" t="s">
        <v>11755</v>
      </c>
      <c r="P4584" s="8" t="str">
        <f t="shared" si="1"/>
        <v/>
      </c>
      <c r="Q4584" s="8" t="str">
        <f t="shared" ref="Q4584:Q4889" si="15">if(P4584&lt;&gt;"",if(or(B4585&lt;&gt;B4584,B4586&lt;&gt;B4584),"newexp", if(E4585="started",D4585,if(E4586="started",D4586,"nostart"))),"")</f>
        <v/>
      </c>
      <c r="R4584" s="8" t="str">
        <f>if(and(P4584&lt;&gt;"",Q4584&lt;&gt;"newexp",Q4584&lt;&gt;"nostart"),countifs(script_conform_dispatching!A:A,P4584,script_conform_dispatching!B:B,Q4584),"")</f>
        <v/>
      </c>
      <c r="S4584" s="8" t="str">
        <f t="shared" si="3"/>
        <v/>
      </c>
    </row>
    <row r="4585" hidden="1">
      <c r="A4585" s="6" t="s">
        <v>11756</v>
      </c>
      <c r="B4585" s="6" t="s">
        <v>212</v>
      </c>
      <c r="C4585" s="6" t="s">
        <v>411</v>
      </c>
      <c r="H4585" s="8" t="str">
        <f>VLOOKUP(C4585,agent_name_matching!A:B,2,false)</f>
        <v>System</v>
      </c>
      <c r="I4585" s="33"/>
      <c r="O4585" s="6" t="s">
        <v>11757</v>
      </c>
      <c r="P4585" s="8" t="str">
        <f t="shared" si="1"/>
        <v/>
      </c>
      <c r="Q4585" s="8" t="str">
        <f t="shared" si="15"/>
        <v/>
      </c>
      <c r="R4585" s="8" t="str">
        <f>if(and(P4585&lt;&gt;"",Q4585&lt;&gt;"newexp",Q4585&lt;&gt;"nostart"),countifs(script_conform_dispatching!A:A,P4585,script_conform_dispatching!B:B,Q4585),"")</f>
        <v/>
      </c>
      <c r="S4585" s="8" t="str">
        <f t="shared" si="3"/>
        <v/>
      </c>
    </row>
    <row r="4586" hidden="1">
      <c r="A4586" s="6" t="s">
        <v>11758</v>
      </c>
      <c r="B4586" s="6" t="s">
        <v>212</v>
      </c>
      <c r="C4586" s="6" t="s">
        <v>414</v>
      </c>
      <c r="F4586" s="6" t="s">
        <v>415</v>
      </c>
      <c r="G4586" s="6" t="s">
        <v>416</v>
      </c>
      <c r="H4586" s="8" t="str">
        <f>VLOOKUP(C4586,agent_name_matching!A:B,2,false)</f>
        <v>Dialog LLM</v>
      </c>
      <c r="I4586" s="32" t="s">
        <v>417</v>
      </c>
      <c r="J4586" s="6" t="s">
        <v>418</v>
      </c>
      <c r="L4586" s="6">
        <v>2328.0</v>
      </c>
      <c r="M4586" s="6">
        <v>42.0</v>
      </c>
      <c r="N4586" s="6">
        <v>997.0</v>
      </c>
      <c r="O4586" s="6" t="s">
        <v>11759</v>
      </c>
      <c r="P4586" s="8" t="str">
        <f t="shared" si="1"/>
        <v/>
      </c>
      <c r="Q4586" s="8" t="str">
        <f t="shared" si="15"/>
        <v/>
      </c>
      <c r="R4586" s="8" t="str">
        <f>if(and(P4586&lt;&gt;"",Q4586&lt;&gt;"newexp",Q4586&lt;&gt;"nostart"),countifs(script_conform_dispatching!A:A,P4586,script_conform_dispatching!B:B,Q4586),"")</f>
        <v/>
      </c>
      <c r="S4586" s="8" t="str">
        <f t="shared" si="3"/>
        <v/>
      </c>
    </row>
    <row r="4587" hidden="1">
      <c r="A4587" s="6" t="s">
        <v>11760</v>
      </c>
      <c r="B4587" s="6" t="s">
        <v>212</v>
      </c>
      <c r="C4587" s="6" t="s">
        <v>37</v>
      </c>
      <c r="F4587" s="6" t="s">
        <v>415</v>
      </c>
      <c r="G4587" s="6" t="s">
        <v>416</v>
      </c>
      <c r="H4587" s="8" t="str">
        <f>VLOOKUP(C4587,agent_name_matching!A:B,2,false)</f>
        <v>Patient LLM</v>
      </c>
      <c r="I4587" s="32" t="s">
        <v>11761</v>
      </c>
      <c r="J4587" s="6" t="s">
        <v>418</v>
      </c>
      <c r="K4587" s="6">
        <v>1.0</v>
      </c>
      <c r="L4587" s="6">
        <v>390.0</v>
      </c>
      <c r="M4587" s="6">
        <v>48.0</v>
      </c>
      <c r="N4587" s="6">
        <v>2199.0</v>
      </c>
      <c r="O4587" s="6" t="s">
        <v>11762</v>
      </c>
      <c r="P4587" s="8" t="str">
        <f t="shared" si="1"/>
        <v/>
      </c>
      <c r="Q4587" s="8" t="str">
        <f t="shared" si="15"/>
        <v/>
      </c>
      <c r="R4587" s="8" t="str">
        <f>if(and(P4587&lt;&gt;"",Q4587&lt;&gt;"newexp",Q4587&lt;&gt;"nostart"),countifs(script_conform_dispatching!A:A,P4587,script_conform_dispatching!B:B,Q4587),"")</f>
        <v/>
      </c>
      <c r="S4587" s="8" t="str">
        <f t="shared" si="3"/>
        <v/>
      </c>
    </row>
    <row r="4588" hidden="1">
      <c r="A4588" s="6" t="s">
        <v>11763</v>
      </c>
      <c r="B4588" s="6" t="s">
        <v>212</v>
      </c>
      <c r="C4588" s="6" t="s">
        <v>411</v>
      </c>
      <c r="H4588" s="8" t="str">
        <f>VLOOKUP(C4588,agent_name_matching!A:B,2,false)</f>
        <v>System</v>
      </c>
      <c r="I4588" s="33"/>
      <c r="O4588" s="6" t="s">
        <v>11764</v>
      </c>
      <c r="P4588" s="8" t="str">
        <f t="shared" si="1"/>
        <v/>
      </c>
      <c r="Q4588" s="8" t="str">
        <f t="shared" si="15"/>
        <v/>
      </c>
      <c r="R4588" s="8" t="str">
        <f>if(and(P4588&lt;&gt;"",Q4588&lt;&gt;"newexp",Q4588&lt;&gt;"nostart"),countifs(script_conform_dispatching!A:A,P4588,script_conform_dispatching!B:B,Q4588),"")</f>
        <v/>
      </c>
      <c r="S4588" s="8" t="str">
        <f t="shared" si="3"/>
        <v/>
      </c>
    </row>
    <row r="4589" hidden="1">
      <c r="A4589" s="6" t="s">
        <v>11765</v>
      </c>
      <c r="B4589" s="6" t="s">
        <v>212</v>
      </c>
      <c r="C4589" s="6" t="s">
        <v>414</v>
      </c>
      <c r="F4589" s="6" t="s">
        <v>415</v>
      </c>
      <c r="G4589" s="6" t="s">
        <v>416</v>
      </c>
      <c r="H4589" s="8" t="str">
        <f>VLOOKUP(C4589,agent_name_matching!A:B,2,false)</f>
        <v>Dialog LLM</v>
      </c>
      <c r="I4589" s="32" t="s">
        <v>11766</v>
      </c>
      <c r="J4589" s="6" t="s">
        <v>418</v>
      </c>
      <c r="L4589" s="6">
        <v>2567.0</v>
      </c>
      <c r="M4589" s="6">
        <v>59.0</v>
      </c>
      <c r="N4589" s="6">
        <v>1478.0</v>
      </c>
      <c r="O4589" s="6" t="s">
        <v>11767</v>
      </c>
      <c r="P4589" s="8" t="str">
        <f t="shared" si="1"/>
        <v/>
      </c>
      <c r="Q4589" s="8" t="str">
        <f t="shared" si="15"/>
        <v/>
      </c>
      <c r="R4589" s="8" t="str">
        <f>if(and(P4589&lt;&gt;"",Q4589&lt;&gt;"newexp",Q4589&lt;&gt;"nostart"),countifs(script_conform_dispatching!A:A,P4589,script_conform_dispatching!B:B,Q4589),"")</f>
        <v/>
      </c>
      <c r="S4589" s="8" t="str">
        <f t="shared" si="3"/>
        <v/>
      </c>
    </row>
    <row r="4590" hidden="1">
      <c r="A4590" s="6" t="s">
        <v>11768</v>
      </c>
      <c r="B4590" s="6" t="s">
        <v>212</v>
      </c>
      <c r="C4590" s="6" t="s">
        <v>37</v>
      </c>
      <c r="F4590" s="6" t="s">
        <v>415</v>
      </c>
      <c r="G4590" s="6" t="s">
        <v>416</v>
      </c>
      <c r="H4590" s="8" t="str">
        <f>VLOOKUP(C4590,agent_name_matching!A:B,2,false)</f>
        <v>Patient LLM</v>
      </c>
      <c r="I4590" s="32" t="s">
        <v>11769</v>
      </c>
      <c r="J4590" s="6" t="s">
        <v>418</v>
      </c>
      <c r="K4590" s="6">
        <v>1.0</v>
      </c>
      <c r="L4590" s="6">
        <v>491.0</v>
      </c>
      <c r="M4590" s="6">
        <v>26.0</v>
      </c>
      <c r="N4590" s="6">
        <v>700.0</v>
      </c>
      <c r="O4590" s="6" t="s">
        <v>11770</v>
      </c>
      <c r="P4590" s="8" t="str">
        <f t="shared" si="1"/>
        <v/>
      </c>
      <c r="Q4590" s="8" t="str">
        <f t="shared" si="15"/>
        <v/>
      </c>
      <c r="R4590" s="8" t="str">
        <f>if(and(P4590&lt;&gt;"",Q4590&lt;&gt;"newexp",Q4590&lt;&gt;"nostart"),countifs(script_conform_dispatching!A:A,P4590,script_conform_dispatching!B:B,Q4590),"")</f>
        <v/>
      </c>
      <c r="S4590" s="8" t="str">
        <f t="shared" si="3"/>
        <v/>
      </c>
    </row>
    <row r="4591" hidden="1">
      <c r="A4591" s="6" t="s">
        <v>11771</v>
      </c>
      <c r="B4591" s="6" t="s">
        <v>212</v>
      </c>
      <c r="C4591" s="6" t="s">
        <v>411</v>
      </c>
      <c r="H4591" s="8" t="str">
        <f>VLOOKUP(C4591,agent_name_matching!A:B,2,false)</f>
        <v>System</v>
      </c>
      <c r="I4591" s="33"/>
      <c r="O4591" s="6" t="s">
        <v>11772</v>
      </c>
      <c r="P4591" s="8" t="str">
        <f t="shared" si="1"/>
        <v/>
      </c>
      <c r="Q4591" s="8" t="str">
        <f t="shared" si="15"/>
        <v/>
      </c>
      <c r="R4591" s="8" t="str">
        <f>if(and(P4591&lt;&gt;"",Q4591&lt;&gt;"newexp",Q4591&lt;&gt;"nostart"),countifs(script_conform_dispatching!A:A,P4591,script_conform_dispatching!B:B,Q4591),"")</f>
        <v/>
      </c>
      <c r="S4591" s="8" t="str">
        <f t="shared" si="3"/>
        <v/>
      </c>
    </row>
    <row r="4592" hidden="1">
      <c r="A4592" s="6" t="s">
        <v>11773</v>
      </c>
      <c r="B4592" s="6" t="s">
        <v>212</v>
      </c>
      <c r="C4592" s="6" t="s">
        <v>414</v>
      </c>
      <c r="F4592" s="6" t="s">
        <v>415</v>
      </c>
      <c r="G4592" s="6" t="s">
        <v>416</v>
      </c>
      <c r="H4592" s="8" t="str">
        <f>VLOOKUP(C4592,agent_name_matching!A:B,2,false)</f>
        <v>Dialog LLM</v>
      </c>
      <c r="I4592" s="32" t="s">
        <v>11774</v>
      </c>
      <c r="J4592" s="6" t="s">
        <v>418</v>
      </c>
      <c r="L4592" s="6">
        <v>2801.0</v>
      </c>
      <c r="M4592" s="6">
        <v>51.0</v>
      </c>
      <c r="N4592" s="6">
        <v>1218.0</v>
      </c>
      <c r="O4592" s="6" t="s">
        <v>11775</v>
      </c>
      <c r="P4592" s="8" t="str">
        <f t="shared" si="1"/>
        <v/>
      </c>
      <c r="Q4592" s="8" t="str">
        <f t="shared" si="15"/>
        <v/>
      </c>
      <c r="R4592" s="8" t="str">
        <f>if(and(P4592&lt;&gt;"",Q4592&lt;&gt;"newexp",Q4592&lt;&gt;"nostart"),countifs(script_conform_dispatching!A:A,P4592,script_conform_dispatching!B:B,Q4592),"")</f>
        <v/>
      </c>
      <c r="S4592" s="8" t="str">
        <f t="shared" si="3"/>
        <v/>
      </c>
    </row>
    <row r="4593" hidden="1">
      <c r="A4593" s="6" t="s">
        <v>11776</v>
      </c>
      <c r="B4593" s="6" t="s">
        <v>212</v>
      </c>
      <c r="C4593" s="6" t="s">
        <v>37</v>
      </c>
      <c r="F4593" s="6" t="s">
        <v>415</v>
      </c>
      <c r="G4593" s="6" t="s">
        <v>416</v>
      </c>
      <c r="H4593" s="8" t="str">
        <f>VLOOKUP(C4593,agent_name_matching!A:B,2,false)</f>
        <v>Patient LLM</v>
      </c>
      <c r="I4593" s="32" t="s">
        <v>11777</v>
      </c>
      <c r="J4593" s="6" t="s">
        <v>418</v>
      </c>
      <c r="K4593" s="6">
        <v>1.0</v>
      </c>
      <c r="L4593" s="6">
        <v>562.0</v>
      </c>
      <c r="M4593" s="6">
        <v>40.0</v>
      </c>
      <c r="N4593" s="6">
        <v>786.0</v>
      </c>
      <c r="O4593" s="6" t="s">
        <v>11778</v>
      </c>
      <c r="P4593" s="8" t="str">
        <f t="shared" si="1"/>
        <v/>
      </c>
      <c r="Q4593" s="8" t="str">
        <f t="shared" si="15"/>
        <v/>
      </c>
      <c r="R4593" s="8" t="str">
        <f>if(and(P4593&lt;&gt;"",Q4593&lt;&gt;"newexp",Q4593&lt;&gt;"nostart"),countifs(script_conform_dispatching!A:A,P4593,script_conform_dispatching!B:B,Q4593),"")</f>
        <v/>
      </c>
      <c r="S4593" s="8" t="str">
        <f t="shared" si="3"/>
        <v/>
      </c>
    </row>
    <row r="4594" hidden="1">
      <c r="A4594" s="6" t="s">
        <v>11779</v>
      </c>
      <c r="B4594" s="6" t="s">
        <v>212</v>
      </c>
      <c r="C4594" s="6" t="s">
        <v>411</v>
      </c>
      <c r="H4594" s="8" t="str">
        <f>VLOOKUP(C4594,agent_name_matching!A:B,2,false)</f>
        <v>System</v>
      </c>
      <c r="I4594" s="33"/>
      <c r="O4594" s="6" t="s">
        <v>11780</v>
      </c>
      <c r="P4594" s="8" t="str">
        <f t="shared" si="1"/>
        <v/>
      </c>
      <c r="Q4594" s="8" t="str">
        <f t="shared" si="15"/>
        <v/>
      </c>
      <c r="R4594" s="8" t="str">
        <f>if(and(P4594&lt;&gt;"",Q4594&lt;&gt;"newexp",Q4594&lt;&gt;"nostart"),countifs(script_conform_dispatching!A:A,P4594,script_conform_dispatching!B:B,Q4594),"")</f>
        <v/>
      </c>
      <c r="S4594" s="8" t="str">
        <f t="shared" si="3"/>
        <v/>
      </c>
    </row>
    <row r="4595" hidden="1">
      <c r="A4595" s="6" t="s">
        <v>11781</v>
      </c>
      <c r="B4595" s="6" t="s">
        <v>212</v>
      </c>
      <c r="C4595" s="6" t="s">
        <v>414</v>
      </c>
      <c r="F4595" s="6" t="s">
        <v>415</v>
      </c>
      <c r="G4595" s="6" t="s">
        <v>416</v>
      </c>
      <c r="H4595" s="8" t="str">
        <f>VLOOKUP(C4595,agent_name_matching!A:B,2,false)</f>
        <v>Dialog LLM</v>
      </c>
      <c r="I4595" s="32" t="s">
        <v>11782</v>
      </c>
      <c r="J4595" s="6" t="s">
        <v>418</v>
      </c>
      <c r="L4595" s="6">
        <v>3041.0</v>
      </c>
      <c r="M4595" s="6">
        <v>201.0</v>
      </c>
      <c r="N4595" s="6">
        <v>3477.0</v>
      </c>
      <c r="O4595" s="6" t="s">
        <v>11783</v>
      </c>
      <c r="P4595" s="8" t="str">
        <f t="shared" si="1"/>
        <v/>
      </c>
      <c r="Q4595" s="8" t="str">
        <f t="shared" si="15"/>
        <v/>
      </c>
      <c r="R4595" s="8" t="str">
        <f>if(and(P4595&lt;&gt;"",Q4595&lt;&gt;"newexp",Q4595&lt;&gt;"nostart"),countifs(script_conform_dispatching!A:A,P4595,script_conform_dispatching!B:B,Q4595),"")</f>
        <v/>
      </c>
      <c r="S4595" s="8" t="str">
        <f t="shared" si="3"/>
        <v/>
      </c>
    </row>
    <row r="4596" hidden="1">
      <c r="A4596" s="6" t="s">
        <v>11784</v>
      </c>
      <c r="B4596" s="6" t="s">
        <v>212</v>
      </c>
      <c r="C4596" s="6" t="s">
        <v>407</v>
      </c>
      <c r="D4596" s="6">
        <v>1.0</v>
      </c>
      <c r="E4596" s="6" t="s">
        <v>445</v>
      </c>
      <c r="H4596" s="8" t="str">
        <f>VLOOKUP(C4596,agent_name_matching!A:B,2,false)</f>
        <v>--</v>
      </c>
      <c r="I4596" s="33"/>
      <c r="O4596" s="6" t="s">
        <v>11785</v>
      </c>
      <c r="P4596" s="8">
        <f t="shared" si="1"/>
        <v>1</v>
      </c>
      <c r="Q4596" s="8">
        <f t="shared" si="15"/>
        <v>2</v>
      </c>
      <c r="R4596" s="8">
        <f>if(and(P4596&lt;&gt;"",Q4596&lt;&gt;"newexp",Q4596&lt;&gt;"nostart"),countifs(script_conform_dispatching!A:A,P4596,script_conform_dispatching!B:B,Q4596),"")</f>
        <v>1</v>
      </c>
      <c r="S4596" s="8" t="str">
        <f t="shared" si="3"/>
        <v/>
      </c>
    </row>
    <row r="4597" hidden="1">
      <c r="A4597" s="6" t="s">
        <v>11786</v>
      </c>
      <c r="B4597" s="6" t="s">
        <v>212</v>
      </c>
      <c r="C4597" s="6" t="s">
        <v>407</v>
      </c>
      <c r="D4597" s="6">
        <v>2.0</v>
      </c>
      <c r="E4597" s="6" t="s">
        <v>408</v>
      </c>
      <c r="H4597" s="8" t="str">
        <f>VLOOKUP(C4597,agent_name_matching!A:B,2,false)</f>
        <v>--</v>
      </c>
      <c r="I4597" s="33"/>
      <c r="O4597" s="6" t="s">
        <v>11787</v>
      </c>
      <c r="P4597" s="8" t="str">
        <f t="shared" si="1"/>
        <v/>
      </c>
      <c r="Q4597" s="8" t="str">
        <f t="shared" si="15"/>
        <v/>
      </c>
      <c r="R4597" s="8" t="str">
        <f>if(and(P4597&lt;&gt;"",Q4597&lt;&gt;"newexp",Q4597&lt;&gt;"nostart"),countifs(script_conform_dispatching!A:A,P4597,script_conform_dispatching!B:B,Q4597),"")</f>
        <v/>
      </c>
      <c r="S4597" s="8" t="str">
        <f t="shared" si="3"/>
        <v/>
      </c>
    </row>
    <row r="4598" hidden="1">
      <c r="A4598" s="6" t="s">
        <v>11788</v>
      </c>
      <c r="B4598" s="6" t="s">
        <v>212</v>
      </c>
      <c r="C4598" s="6" t="s">
        <v>450</v>
      </c>
      <c r="F4598" s="6" t="s">
        <v>415</v>
      </c>
      <c r="G4598" s="6" t="s">
        <v>416</v>
      </c>
      <c r="H4598" s="8" t="str">
        <f>VLOOKUP(C4598,agent_name_matching!A:B,2,false)</f>
        <v>Validator LLM</v>
      </c>
      <c r="I4598" s="32" t="s">
        <v>451</v>
      </c>
      <c r="J4598" s="6" t="s">
        <v>452</v>
      </c>
      <c r="L4598" s="6">
        <v>818.0</v>
      </c>
      <c r="M4598" s="6">
        <v>10.0</v>
      </c>
      <c r="N4598" s="6">
        <v>493.0</v>
      </c>
      <c r="O4598" s="6" t="s">
        <v>11789</v>
      </c>
      <c r="P4598" s="8" t="str">
        <f t="shared" si="1"/>
        <v/>
      </c>
      <c r="Q4598" s="8" t="str">
        <f t="shared" si="15"/>
        <v/>
      </c>
      <c r="R4598" s="8" t="str">
        <f>if(and(P4598&lt;&gt;"",Q4598&lt;&gt;"newexp",Q4598&lt;&gt;"nostart"),countifs(script_conform_dispatching!A:A,P4598,script_conform_dispatching!B:B,Q4598),"")</f>
        <v/>
      </c>
      <c r="S4598" s="8" t="str">
        <f t="shared" si="3"/>
        <v/>
      </c>
    </row>
    <row r="4599" hidden="1">
      <c r="A4599" s="6" t="s">
        <v>11790</v>
      </c>
      <c r="B4599" s="6" t="s">
        <v>212</v>
      </c>
      <c r="C4599" s="6" t="s">
        <v>37</v>
      </c>
      <c r="F4599" s="6" t="s">
        <v>415</v>
      </c>
      <c r="G4599" s="6" t="s">
        <v>416</v>
      </c>
      <c r="H4599" s="8" t="str">
        <f>VLOOKUP(C4599,agent_name_matching!A:B,2,false)</f>
        <v>Patient LLM</v>
      </c>
      <c r="I4599" s="32" t="s">
        <v>11791</v>
      </c>
      <c r="J4599" s="6" t="s">
        <v>418</v>
      </c>
      <c r="K4599" s="6">
        <v>1.0</v>
      </c>
      <c r="L4599" s="6">
        <v>649.0</v>
      </c>
      <c r="M4599" s="6">
        <v>63.0</v>
      </c>
      <c r="N4599" s="6">
        <v>1175.0</v>
      </c>
      <c r="O4599" s="6" t="s">
        <v>11792</v>
      </c>
      <c r="P4599" s="8" t="str">
        <f t="shared" si="1"/>
        <v/>
      </c>
      <c r="Q4599" s="8" t="str">
        <f t="shared" si="15"/>
        <v/>
      </c>
      <c r="R4599" s="8" t="str">
        <f>if(and(P4599&lt;&gt;"",Q4599&lt;&gt;"newexp",Q4599&lt;&gt;"nostart"),countifs(script_conform_dispatching!A:A,P4599,script_conform_dispatching!B:B,Q4599),"")</f>
        <v/>
      </c>
      <c r="S4599" s="8" t="str">
        <f t="shared" si="3"/>
        <v/>
      </c>
    </row>
    <row r="4600" hidden="1">
      <c r="A4600" s="6" t="s">
        <v>11793</v>
      </c>
      <c r="B4600" s="6" t="s">
        <v>212</v>
      </c>
      <c r="C4600" s="6" t="s">
        <v>411</v>
      </c>
      <c r="H4600" s="8" t="str">
        <f>VLOOKUP(C4600,agent_name_matching!A:B,2,false)</f>
        <v>System</v>
      </c>
      <c r="I4600" s="33"/>
      <c r="O4600" s="6" t="s">
        <v>11794</v>
      </c>
      <c r="P4600" s="8" t="str">
        <f t="shared" si="1"/>
        <v/>
      </c>
      <c r="Q4600" s="8" t="str">
        <f t="shared" si="15"/>
        <v/>
      </c>
      <c r="R4600" s="8" t="str">
        <f>if(and(P4600&lt;&gt;"",Q4600&lt;&gt;"newexp",Q4600&lt;&gt;"nostart"),countifs(script_conform_dispatching!A:A,P4600,script_conform_dispatching!B:B,Q4600),"")</f>
        <v/>
      </c>
      <c r="S4600" s="8" t="str">
        <f t="shared" si="3"/>
        <v/>
      </c>
    </row>
    <row r="4601" hidden="1">
      <c r="A4601" s="6" t="s">
        <v>11795</v>
      </c>
      <c r="B4601" s="6" t="s">
        <v>212</v>
      </c>
      <c r="C4601" s="6" t="s">
        <v>414</v>
      </c>
      <c r="F4601" s="6" t="s">
        <v>415</v>
      </c>
      <c r="G4601" s="6" t="s">
        <v>416</v>
      </c>
      <c r="H4601" s="8" t="str">
        <f>VLOOKUP(C4601,agent_name_matching!A:B,2,false)</f>
        <v>Dialog LLM</v>
      </c>
      <c r="I4601" s="32" t="s">
        <v>11796</v>
      </c>
      <c r="J4601" s="6" t="s">
        <v>418</v>
      </c>
      <c r="L4601" s="6">
        <v>3480.0</v>
      </c>
      <c r="M4601" s="6">
        <v>67.0</v>
      </c>
      <c r="N4601" s="6">
        <v>1136.0</v>
      </c>
      <c r="O4601" s="6" t="s">
        <v>11797</v>
      </c>
      <c r="P4601" s="8" t="str">
        <f t="shared" si="1"/>
        <v/>
      </c>
      <c r="Q4601" s="8" t="str">
        <f t="shared" si="15"/>
        <v/>
      </c>
      <c r="R4601" s="8" t="str">
        <f>if(and(P4601&lt;&gt;"",Q4601&lt;&gt;"newexp",Q4601&lt;&gt;"nostart"),countifs(script_conform_dispatching!A:A,P4601,script_conform_dispatching!B:B,Q4601),"")</f>
        <v/>
      </c>
      <c r="S4601" s="8" t="str">
        <f t="shared" si="3"/>
        <v/>
      </c>
    </row>
    <row r="4602" hidden="1">
      <c r="A4602" s="6" t="s">
        <v>11798</v>
      </c>
      <c r="B4602" s="6" t="s">
        <v>212</v>
      </c>
      <c r="C4602" s="6" t="s">
        <v>37</v>
      </c>
      <c r="F4602" s="6" t="s">
        <v>415</v>
      </c>
      <c r="G4602" s="6" t="s">
        <v>416</v>
      </c>
      <c r="H4602" s="8" t="str">
        <f>VLOOKUP(C4602,agent_name_matching!A:B,2,false)</f>
        <v>Patient LLM</v>
      </c>
      <c r="I4602" s="32" t="s">
        <v>11799</v>
      </c>
      <c r="J4602" s="6" t="s">
        <v>418</v>
      </c>
      <c r="K4602" s="6">
        <v>1.0</v>
      </c>
      <c r="L4602" s="6">
        <v>773.0</v>
      </c>
      <c r="M4602" s="6">
        <v>100.0</v>
      </c>
      <c r="N4602" s="6">
        <v>1362.0</v>
      </c>
      <c r="O4602" s="6" t="s">
        <v>11800</v>
      </c>
      <c r="P4602" s="8" t="str">
        <f t="shared" si="1"/>
        <v/>
      </c>
      <c r="Q4602" s="8" t="str">
        <f t="shared" si="15"/>
        <v/>
      </c>
      <c r="R4602" s="8" t="str">
        <f>if(and(P4602&lt;&gt;"",Q4602&lt;&gt;"newexp",Q4602&lt;&gt;"nostart"),countifs(script_conform_dispatching!A:A,P4602,script_conform_dispatching!B:B,Q4602),"")</f>
        <v/>
      </c>
      <c r="S4602" s="8" t="str">
        <f t="shared" si="3"/>
        <v/>
      </c>
    </row>
    <row r="4603" hidden="1">
      <c r="A4603" s="6" t="s">
        <v>11801</v>
      </c>
      <c r="B4603" s="6" t="s">
        <v>212</v>
      </c>
      <c r="C4603" s="6" t="s">
        <v>411</v>
      </c>
      <c r="H4603" s="8" t="str">
        <f>VLOOKUP(C4603,agent_name_matching!A:B,2,false)</f>
        <v>System</v>
      </c>
      <c r="I4603" s="33"/>
      <c r="O4603" s="6" t="s">
        <v>11802</v>
      </c>
      <c r="P4603" s="8" t="str">
        <f t="shared" si="1"/>
        <v/>
      </c>
      <c r="Q4603" s="8" t="str">
        <f t="shared" si="15"/>
        <v/>
      </c>
      <c r="R4603" s="8" t="str">
        <f>if(and(P4603&lt;&gt;"",Q4603&lt;&gt;"newexp",Q4603&lt;&gt;"nostart"),countifs(script_conform_dispatching!A:A,P4603,script_conform_dispatching!B:B,Q4603),"")</f>
        <v/>
      </c>
      <c r="S4603" s="8" t="str">
        <f t="shared" si="3"/>
        <v/>
      </c>
    </row>
    <row r="4604" hidden="1">
      <c r="A4604" s="6" t="s">
        <v>11803</v>
      </c>
      <c r="B4604" s="6" t="s">
        <v>212</v>
      </c>
      <c r="C4604" s="6" t="s">
        <v>414</v>
      </c>
      <c r="F4604" s="6" t="s">
        <v>415</v>
      </c>
      <c r="G4604" s="6" t="s">
        <v>416</v>
      </c>
      <c r="H4604" s="8" t="str">
        <f>VLOOKUP(C4604,agent_name_matching!A:B,2,false)</f>
        <v>Dialog LLM</v>
      </c>
      <c r="I4604" s="32" t="s">
        <v>11804</v>
      </c>
      <c r="J4604" s="6" t="s">
        <v>418</v>
      </c>
      <c r="L4604" s="6">
        <v>3822.0</v>
      </c>
      <c r="M4604" s="6">
        <v>99.0</v>
      </c>
      <c r="N4604" s="6">
        <v>2522.0</v>
      </c>
      <c r="O4604" s="6" t="s">
        <v>11805</v>
      </c>
      <c r="P4604" s="8" t="str">
        <f t="shared" si="1"/>
        <v/>
      </c>
      <c r="Q4604" s="8" t="str">
        <f t="shared" si="15"/>
        <v/>
      </c>
      <c r="R4604" s="8" t="str">
        <f>if(and(P4604&lt;&gt;"",Q4604&lt;&gt;"newexp",Q4604&lt;&gt;"nostart"),countifs(script_conform_dispatching!A:A,P4604,script_conform_dispatching!B:B,Q4604),"")</f>
        <v/>
      </c>
      <c r="S4604" s="8" t="str">
        <f t="shared" si="3"/>
        <v/>
      </c>
    </row>
    <row r="4605" hidden="1">
      <c r="A4605" s="6" t="s">
        <v>11806</v>
      </c>
      <c r="B4605" s="6" t="s">
        <v>212</v>
      </c>
      <c r="C4605" s="6" t="s">
        <v>37</v>
      </c>
      <c r="F4605" s="6" t="s">
        <v>415</v>
      </c>
      <c r="G4605" s="6" t="s">
        <v>416</v>
      </c>
      <c r="H4605" s="8" t="str">
        <f>VLOOKUP(C4605,agent_name_matching!A:B,2,false)</f>
        <v>Patient LLM</v>
      </c>
      <c r="I4605" s="32" t="s">
        <v>11807</v>
      </c>
      <c r="J4605" s="6" t="s">
        <v>418</v>
      </c>
      <c r="K4605" s="6">
        <v>1.0</v>
      </c>
      <c r="L4605" s="6">
        <v>966.0</v>
      </c>
      <c r="M4605" s="6">
        <v>36.0</v>
      </c>
      <c r="N4605" s="6">
        <v>1396.0</v>
      </c>
      <c r="O4605" s="6" t="s">
        <v>11808</v>
      </c>
      <c r="P4605" s="8" t="str">
        <f t="shared" si="1"/>
        <v/>
      </c>
      <c r="Q4605" s="8" t="str">
        <f t="shared" si="15"/>
        <v/>
      </c>
      <c r="R4605" s="8" t="str">
        <f>if(and(P4605&lt;&gt;"",Q4605&lt;&gt;"newexp",Q4605&lt;&gt;"nostart"),countifs(script_conform_dispatching!A:A,P4605,script_conform_dispatching!B:B,Q4605),"")</f>
        <v/>
      </c>
      <c r="S4605" s="8" t="str">
        <f t="shared" si="3"/>
        <v/>
      </c>
    </row>
    <row r="4606" hidden="1">
      <c r="A4606" s="6" t="s">
        <v>11809</v>
      </c>
      <c r="B4606" s="6" t="s">
        <v>212</v>
      </c>
      <c r="C4606" s="6" t="s">
        <v>411</v>
      </c>
      <c r="H4606" s="8" t="str">
        <f>VLOOKUP(C4606,agent_name_matching!A:B,2,false)</f>
        <v>System</v>
      </c>
      <c r="I4606" s="33"/>
      <c r="O4606" s="6" t="s">
        <v>11810</v>
      </c>
      <c r="P4606" s="8" t="str">
        <f t="shared" si="1"/>
        <v/>
      </c>
      <c r="Q4606" s="8" t="str">
        <f t="shared" si="15"/>
        <v/>
      </c>
      <c r="R4606" s="8" t="str">
        <f>if(and(P4606&lt;&gt;"",Q4606&lt;&gt;"newexp",Q4606&lt;&gt;"nostart"),countifs(script_conform_dispatching!A:A,P4606,script_conform_dispatching!B:B,Q4606),"")</f>
        <v/>
      </c>
      <c r="S4606" s="8" t="str">
        <f t="shared" si="3"/>
        <v/>
      </c>
    </row>
    <row r="4607" hidden="1">
      <c r="A4607" s="6" t="s">
        <v>11811</v>
      </c>
      <c r="B4607" s="6" t="s">
        <v>212</v>
      </c>
      <c r="C4607" s="6" t="s">
        <v>414</v>
      </c>
      <c r="F4607" s="6" t="s">
        <v>415</v>
      </c>
      <c r="G4607" s="6" t="s">
        <v>416</v>
      </c>
      <c r="H4607" s="8" t="str">
        <f>VLOOKUP(C4607,agent_name_matching!A:B,2,false)</f>
        <v>Dialog LLM</v>
      </c>
      <c r="I4607" s="32" t="s">
        <v>11812</v>
      </c>
      <c r="J4607" s="6" t="s">
        <v>418</v>
      </c>
      <c r="L4607" s="6">
        <v>4132.0</v>
      </c>
      <c r="M4607" s="6">
        <v>318.0</v>
      </c>
      <c r="N4607" s="6">
        <v>4116.0</v>
      </c>
      <c r="O4607" s="6" t="s">
        <v>11813</v>
      </c>
      <c r="P4607" s="8" t="str">
        <f t="shared" si="1"/>
        <v/>
      </c>
      <c r="Q4607" s="8" t="str">
        <f t="shared" si="15"/>
        <v/>
      </c>
      <c r="R4607" s="8" t="str">
        <f>if(and(P4607&lt;&gt;"",Q4607&lt;&gt;"newexp",Q4607&lt;&gt;"nostart"),countifs(script_conform_dispatching!A:A,P4607,script_conform_dispatching!B:B,Q4607),"")</f>
        <v/>
      </c>
      <c r="S4607" s="8" t="str">
        <f t="shared" si="3"/>
        <v/>
      </c>
    </row>
    <row r="4608" hidden="1">
      <c r="A4608" s="6" t="s">
        <v>11814</v>
      </c>
      <c r="B4608" s="6" t="s">
        <v>212</v>
      </c>
      <c r="C4608" s="6" t="s">
        <v>407</v>
      </c>
      <c r="D4608" s="6">
        <v>2.0</v>
      </c>
      <c r="E4608" s="6" t="s">
        <v>445</v>
      </c>
      <c r="H4608" s="8" t="str">
        <f>VLOOKUP(C4608,agent_name_matching!A:B,2,false)</f>
        <v>--</v>
      </c>
      <c r="I4608" s="33"/>
      <c r="O4608" s="6" t="s">
        <v>11815</v>
      </c>
      <c r="P4608" s="8">
        <f t="shared" si="1"/>
        <v>2</v>
      </c>
      <c r="Q4608" s="8">
        <f t="shared" si="15"/>
        <v>3</v>
      </c>
      <c r="R4608" s="8">
        <f>if(and(P4608&lt;&gt;"",Q4608&lt;&gt;"newexp",Q4608&lt;&gt;"nostart"),countifs(script_conform_dispatching!A:A,P4608,script_conform_dispatching!B:B,Q4608),"")</f>
        <v>1</v>
      </c>
      <c r="S4608" s="8" t="str">
        <f t="shared" si="3"/>
        <v/>
      </c>
    </row>
    <row r="4609" hidden="1">
      <c r="A4609" s="6" t="s">
        <v>11816</v>
      </c>
      <c r="B4609" s="6" t="s">
        <v>212</v>
      </c>
      <c r="C4609" s="6" t="s">
        <v>407</v>
      </c>
      <c r="D4609" s="6">
        <v>3.0</v>
      </c>
      <c r="E4609" s="6" t="s">
        <v>408</v>
      </c>
      <c r="H4609" s="8" t="str">
        <f>VLOOKUP(C4609,agent_name_matching!A:B,2,false)</f>
        <v>--</v>
      </c>
      <c r="I4609" s="33"/>
      <c r="O4609" s="6" t="s">
        <v>11817</v>
      </c>
      <c r="P4609" s="8" t="str">
        <f t="shared" si="1"/>
        <v/>
      </c>
      <c r="Q4609" s="8" t="str">
        <f t="shared" si="15"/>
        <v/>
      </c>
      <c r="R4609" s="8" t="str">
        <f>if(and(P4609&lt;&gt;"",Q4609&lt;&gt;"newexp",Q4609&lt;&gt;"nostart"),countifs(script_conform_dispatching!A:A,P4609,script_conform_dispatching!B:B,Q4609),"")</f>
        <v/>
      </c>
      <c r="S4609" s="8" t="str">
        <f t="shared" si="3"/>
        <v/>
      </c>
    </row>
    <row r="4610" hidden="1">
      <c r="A4610" s="6" t="s">
        <v>11818</v>
      </c>
      <c r="B4610" s="6" t="s">
        <v>212</v>
      </c>
      <c r="C4610" s="6" t="s">
        <v>450</v>
      </c>
      <c r="F4610" s="6" t="s">
        <v>415</v>
      </c>
      <c r="G4610" s="6" t="s">
        <v>416</v>
      </c>
      <c r="H4610" s="8" t="str">
        <f>VLOOKUP(C4610,agent_name_matching!A:B,2,false)</f>
        <v>Validator LLM</v>
      </c>
      <c r="I4610" s="32" t="s">
        <v>11819</v>
      </c>
      <c r="J4610" s="6" t="s">
        <v>452</v>
      </c>
      <c r="L4610" s="6">
        <v>1244.0</v>
      </c>
      <c r="M4610" s="6">
        <v>46.0</v>
      </c>
      <c r="N4610" s="6">
        <v>1161.0</v>
      </c>
      <c r="O4610" s="6" t="s">
        <v>11820</v>
      </c>
      <c r="P4610" s="8" t="str">
        <f t="shared" si="1"/>
        <v/>
      </c>
      <c r="Q4610" s="8" t="str">
        <f t="shared" si="15"/>
        <v/>
      </c>
      <c r="R4610" s="8" t="str">
        <f>if(and(P4610&lt;&gt;"",Q4610&lt;&gt;"newexp",Q4610&lt;&gt;"nostart"),countifs(script_conform_dispatching!A:A,P4610,script_conform_dispatching!B:B,Q4610),"")</f>
        <v/>
      </c>
      <c r="S4610" s="8" t="str">
        <f t="shared" si="3"/>
        <v/>
      </c>
    </row>
    <row r="4611" hidden="1">
      <c r="A4611" s="6" t="s">
        <v>11821</v>
      </c>
      <c r="B4611" s="6" t="s">
        <v>212</v>
      </c>
      <c r="C4611" s="6" t="s">
        <v>37</v>
      </c>
      <c r="F4611" s="6" t="s">
        <v>415</v>
      </c>
      <c r="G4611" s="6" t="s">
        <v>416</v>
      </c>
      <c r="H4611" s="8" t="str">
        <f>VLOOKUP(C4611,agent_name_matching!A:B,2,false)</f>
        <v>Patient LLM</v>
      </c>
      <c r="I4611" s="32" t="s">
        <v>11822</v>
      </c>
      <c r="J4611" s="6" t="s">
        <v>418</v>
      </c>
      <c r="K4611" s="6">
        <v>1.0</v>
      </c>
      <c r="L4611" s="6">
        <v>1055.0</v>
      </c>
      <c r="M4611" s="6">
        <v>120.0</v>
      </c>
      <c r="N4611" s="6">
        <v>1604.0</v>
      </c>
      <c r="O4611" s="6" t="s">
        <v>11823</v>
      </c>
      <c r="P4611" s="8" t="str">
        <f t="shared" si="1"/>
        <v/>
      </c>
      <c r="Q4611" s="8" t="str">
        <f t="shared" si="15"/>
        <v/>
      </c>
      <c r="R4611" s="8" t="str">
        <f>if(and(P4611&lt;&gt;"",Q4611&lt;&gt;"newexp",Q4611&lt;&gt;"nostart"),countifs(script_conform_dispatching!A:A,P4611,script_conform_dispatching!B:B,Q4611),"")</f>
        <v/>
      </c>
      <c r="S4611" s="8" t="str">
        <f t="shared" si="3"/>
        <v/>
      </c>
    </row>
    <row r="4612" hidden="1">
      <c r="A4612" s="6" t="s">
        <v>11824</v>
      </c>
      <c r="B4612" s="6" t="s">
        <v>212</v>
      </c>
      <c r="C4612" s="6" t="s">
        <v>411</v>
      </c>
      <c r="H4612" s="8" t="str">
        <f>VLOOKUP(C4612,agent_name_matching!A:B,2,false)</f>
        <v>System</v>
      </c>
      <c r="I4612" s="33"/>
      <c r="O4612" s="6" t="s">
        <v>11825</v>
      </c>
      <c r="P4612" s="8" t="str">
        <f t="shared" si="1"/>
        <v/>
      </c>
      <c r="Q4612" s="8" t="str">
        <f t="shared" si="15"/>
        <v/>
      </c>
      <c r="R4612" s="8" t="str">
        <f>if(and(P4612&lt;&gt;"",Q4612&lt;&gt;"newexp",Q4612&lt;&gt;"nostart"),countifs(script_conform_dispatching!A:A,P4612,script_conform_dispatching!B:B,Q4612),"")</f>
        <v/>
      </c>
      <c r="S4612" s="8" t="str">
        <f t="shared" si="3"/>
        <v/>
      </c>
    </row>
    <row r="4613" hidden="1">
      <c r="A4613" s="6" t="s">
        <v>11826</v>
      </c>
      <c r="B4613" s="6" t="s">
        <v>212</v>
      </c>
      <c r="C4613" s="6" t="s">
        <v>414</v>
      </c>
      <c r="F4613" s="6" t="s">
        <v>415</v>
      </c>
      <c r="G4613" s="6" t="s">
        <v>416</v>
      </c>
      <c r="H4613" s="8" t="str">
        <f>VLOOKUP(C4613,agent_name_matching!A:B,2,false)</f>
        <v>Dialog LLM</v>
      </c>
      <c r="I4613" s="32" t="s">
        <v>11827</v>
      </c>
      <c r="J4613" s="6" t="s">
        <v>418</v>
      </c>
      <c r="L4613" s="6">
        <v>4856.0</v>
      </c>
      <c r="M4613" s="6">
        <v>101.0</v>
      </c>
      <c r="N4613" s="6">
        <v>1889.0</v>
      </c>
      <c r="O4613" s="6" t="s">
        <v>11828</v>
      </c>
      <c r="P4613" s="8" t="str">
        <f t="shared" si="1"/>
        <v/>
      </c>
      <c r="Q4613" s="8" t="str">
        <f t="shared" si="15"/>
        <v/>
      </c>
      <c r="R4613" s="8" t="str">
        <f>if(and(P4613&lt;&gt;"",Q4613&lt;&gt;"newexp",Q4613&lt;&gt;"nostart"),countifs(script_conform_dispatching!A:A,P4613,script_conform_dispatching!B:B,Q4613),"")</f>
        <v/>
      </c>
      <c r="S4613" s="8" t="str">
        <f t="shared" si="3"/>
        <v/>
      </c>
    </row>
    <row r="4614" hidden="1">
      <c r="A4614" s="6" t="s">
        <v>11829</v>
      </c>
      <c r="B4614" s="6" t="s">
        <v>212</v>
      </c>
      <c r="C4614" s="6" t="s">
        <v>37</v>
      </c>
      <c r="F4614" s="6" t="s">
        <v>415</v>
      </c>
      <c r="G4614" s="6" t="s">
        <v>416</v>
      </c>
      <c r="H4614" s="8" t="str">
        <f>VLOOKUP(C4614,agent_name_matching!A:B,2,false)</f>
        <v>Patient LLM</v>
      </c>
      <c r="I4614" s="32" t="s">
        <v>11830</v>
      </c>
      <c r="J4614" s="6" t="s">
        <v>418</v>
      </c>
      <c r="K4614" s="6">
        <v>1.0</v>
      </c>
      <c r="L4614" s="6">
        <v>1270.0</v>
      </c>
      <c r="M4614" s="6">
        <v>110.0</v>
      </c>
      <c r="N4614" s="6">
        <v>1729.0</v>
      </c>
      <c r="O4614" s="6" t="s">
        <v>11831</v>
      </c>
      <c r="P4614" s="8" t="str">
        <f t="shared" si="1"/>
        <v/>
      </c>
      <c r="Q4614" s="8" t="str">
        <f t="shared" si="15"/>
        <v/>
      </c>
      <c r="R4614" s="8" t="str">
        <f>if(and(P4614&lt;&gt;"",Q4614&lt;&gt;"newexp",Q4614&lt;&gt;"nostart"),countifs(script_conform_dispatching!A:A,P4614,script_conform_dispatching!B:B,Q4614),"")</f>
        <v/>
      </c>
      <c r="S4614" s="8" t="str">
        <f t="shared" si="3"/>
        <v/>
      </c>
    </row>
    <row r="4615" hidden="1">
      <c r="A4615" s="6" t="s">
        <v>11832</v>
      </c>
      <c r="B4615" s="6" t="s">
        <v>212</v>
      </c>
      <c r="C4615" s="6" t="s">
        <v>411</v>
      </c>
      <c r="H4615" s="8" t="str">
        <f>VLOOKUP(C4615,agent_name_matching!A:B,2,false)</f>
        <v>System</v>
      </c>
      <c r="I4615" s="33"/>
      <c r="O4615" s="6" t="s">
        <v>11833</v>
      </c>
      <c r="P4615" s="8" t="str">
        <f t="shared" si="1"/>
        <v/>
      </c>
      <c r="Q4615" s="8" t="str">
        <f t="shared" si="15"/>
        <v/>
      </c>
      <c r="R4615" s="8" t="str">
        <f>if(and(P4615&lt;&gt;"",Q4615&lt;&gt;"newexp",Q4615&lt;&gt;"nostart"),countifs(script_conform_dispatching!A:A,P4615,script_conform_dispatching!B:B,Q4615),"")</f>
        <v/>
      </c>
      <c r="S4615" s="8" t="str">
        <f t="shared" si="3"/>
        <v/>
      </c>
    </row>
    <row r="4616" hidden="1">
      <c r="A4616" s="6" t="s">
        <v>11834</v>
      </c>
      <c r="B4616" s="6" t="s">
        <v>212</v>
      </c>
      <c r="C4616" s="6" t="s">
        <v>414</v>
      </c>
      <c r="F4616" s="6" t="s">
        <v>415</v>
      </c>
      <c r="G4616" s="6" t="s">
        <v>416</v>
      </c>
      <c r="H4616" s="8" t="str">
        <f>VLOOKUP(C4616,agent_name_matching!A:B,2,false)</f>
        <v>Dialog LLM</v>
      </c>
      <c r="I4616" s="32" t="s">
        <v>11835</v>
      </c>
      <c r="J4616" s="6" t="s">
        <v>418</v>
      </c>
      <c r="L4616" s="6">
        <v>5353.0</v>
      </c>
      <c r="M4616" s="6">
        <v>96.0</v>
      </c>
      <c r="N4616" s="6">
        <v>1632.0</v>
      </c>
      <c r="O4616" s="6" t="s">
        <v>11836</v>
      </c>
      <c r="P4616" s="8" t="str">
        <f t="shared" si="1"/>
        <v/>
      </c>
      <c r="Q4616" s="8" t="str">
        <f t="shared" si="15"/>
        <v/>
      </c>
      <c r="R4616" s="8" t="str">
        <f>if(and(P4616&lt;&gt;"",Q4616&lt;&gt;"newexp",Q4616&lt;&gt;"nostart"),countifs(script_conform_dispatching!A:A,P4616,script_conform_dispatching!B:B,Q4616),"")</f>
        <v/>
      </c>
      <c r="S4616" s="8" t="str">
        <f t="shared" si="3"/>
        <v/>
      </c>
    </row>
    <row r="4617" hidden="1">
      <c r="A4617" s="6" t="s">
        <v>11837</v>
      </c>
      <c r="B4617" s="6" t="s">
        <v>212</v>
      </c>
      <c r="C4617" s="6" t="s">
        <v>37</v>
      </c>
      <c r="F4617" s="6" t="s">
        <v>415</v>
      </c>
      <c r="G4617" s="6" t="s">
        <v>416</v>
      </c>
      <c r="H4617" s="8" t="str">
        <f>VLOOKUP(C4617,agent_name_matching!A:B,2,false)</f>
        <v>Patient LLM</v>
      </c>
      <c r="I4617" s="32" t="s">
        <v>11838</v>
      </c>
      <c r="J4617" s="6" t="s">
        <v>418</v>
      </c>
      <c r="K4617" s="6">
        <v>1.0</v>
      </c>
      <c r="L4617" s="6">
        <v>1470.0</v>
      </c>
      <c r="M4617" s="6">
        <v>117.0</v>
      </c>
      <c r="N4617" s="6">
        <v>1713.0</v>
      </c>
      <c r="O4617" s="6" t="s">
        <v>11839</v>
      </c>
      <c r="P4617" s="8" t="str">
        <f t="shared" si="1"/>
        <v/>
      </c>
      <c r="Q4617" s="8" t="str">
        <f t="shared" si="15"/>
        <v/>
      </c>
      <c r="R4617" s="8" t="str">
        <f>if(and(P4617&lt;&gt;"",Q4617&lt;&gt;"newexp",Q4617&lt;&gt;"nostart"),countifs(script_conform_dispatching!A:A,P4617,script_conform_dispatching!B:B,Q4617),"")</f>
        <v/>
      </c>
      <c r="S4617" s="8" t="str">
        <f t="shared" si="3"/>
        <v/>
      </c>
    </row>
    <row r="4618" hidden="1">
      <c r="A4618" s="6" t="s">
        <v>11840</v>
      </c>
      <c r="B4618" s="6" t="s">
        <v>212</v>
      </c>
      <c r="C4618" s="6" t="s">
        <v>411</v>
      </c>
      <c r="H4618" s="8" t="str">
        <f>VLOOKUP(C4618,agent_name_matching!A:B,2,false)</f>
        <v>System</v>
      </c>
      <c r="I4618" s="33"/>
      <c r="O4618" s="6" t="s">
        <v>11841</v>
      </c>
      <c r="P4618" s="8" t="str">
        <f t="shared" si="1"/>
        <v/>
      </c>
      <c r="Q4618" s="8" t="str">
        <f t="shared" si="15"/>
        <v/>
      </c>
      <c r="R4618" s="8" t="str">
        <f>if(and(P4618&lt;&gt;"",Q4618&lt;&gt;"newexp",Q4618&lt;&gt;"nostart"),countifs(script_conform_dispatching!A:A,P4618,script_conform_dispatching!B:B,Q4618),"")</f>
        <v/>
      </c>
      <c r="S4618" s="8" t="str">
        <f t="shared" si="3"/>
        <v/>
      </c>
    </row>
    <row r="4619" hidden="1">
      <c r="A4619" s="6" t="s">
        <v>11842</v>
      </c>
      <c r="B4619" s="6" t="s">
        <v>212</v>
      </c>
      <c r="C4619" s="6" t="s">
        <v>414</v>
      </c>
      <c r="F4619" s="6" t="s">
        <v>415</v>
      </c>
      <c r="G4619" s="6" t="s">
        <v>416</v>
      </c>
      <c r="H4619" s="8" t="str">
        <f>VLOOKUP(C4619,agent_name_matching!A:B,2,false)</f>
        <v>Dialog LLM</v>
      </c>
      <c r="I4619" s="32" t="s">
        <v>11843</v>
      </c>
      <c r="J4619" s="6" t="s">
        <v>418</v>
      </c>
      <c r="L4619" s="6">
        <v>5852.0</v>
      </c>
      <c r="M4619" s="6">
        <v>111.0</v>
      </c>
      <c r="N4619" s="6">
        <v>1721.0</v>
      </c>
      <c r="O4619" s="6" t="s">
        <v>11844</v>
      </c>
      <c r="P4619" s="8" t="str">
        <f t="shared" si="1"/>
        <v/>
      </c>
      <c r="Q4619" s="8" t="str">
        <f t="shared" si="15"/>
        <v/>
      </c>
      <c r="R4619" s="8" t="str">
        <f>if(and(P4619&lt;&gt;"",Q4619&lt;&gt;"newexp",Q4619&lt;&gt;"nostart"),countifs(script_conform_dispatching!A:A,P4619,script_conform_dispatching!B:B,Q4619),"")</f>
        <v/>
      </c>
      <c r="S4619" s="8" t="str">
        <f t="shared" si="3"/>
        <v/>
      </c>
    </row>
    <row r="4620" hidden="1">
      <c r="A4620" s="6" t="s">
        <v>11845</v>
      </c>
      <c r="B4620" s="6" t="s">
        <v>212</v>
      </c>
      <c r="C4620" s="6" t="s">
        <v>37</v>
      </c>
      <c r="F4620" s="6" t="s">
        <v>415</v>
      </c>
      <c r="G4620" s="6" t="s">
        <v>416</v>
      </c>
      <c r="H4620" s="8" t="str">
        <f>VLOOKUP(C4620,agent_name_matching!A:B,2,false)</f>
        <v>Patient LLM</v>
      </c>
      <c r="I4620" s="32" t="s">
        <v>11846</v>
      </c>
      <c r="J4620" s="6" t="s">
        <v>418</v>
      </c>
      <c r="K4620" s="6">
        <v>1.0</v>
      </c>
      <c r="L4620" s="6">
        <v>1692.0</v>
      </c>
      <c r="M4620" s="6">
        <v>104.0</v>
      </c>
      <c r="N4620" s="6">
        <v>1715.0</v>
      </c>
      <c r="O4620" s="6" t="s">
        <v>11847</v>
      </c>
      <c r="P4620" s="8" t="str">
        <f t="shared" si="1"/>
        <v/>
      </c>
      <c r="Q4620" s="8" t="str">
        <f t="shared" si="15"/>
        <v/>
      </c>
      <c r="R4620" s="8" t="str">
        <f>if(and(P4620&lt;&gt;"",Q4620&lt;&gt;"newexp",Q4620&lt;&gt;"nostart"),countifs(script_conform_dispatching!A:A,P4620,script_conform_dispatching!B:B,Q4620),"")</f>
        <v/>
      </c>
      <c r="S4620" s="8" t="str">
        <f t="shared" si="3"/>
        <v/>
      </c>
    </row>
    <row r="4621" hidden="1">
      <c r="A4621" s="6" t="s">
        <v>11848</v>
      </c>
      <c r="B4621" s="6" t="s">
        <v>212</v>
      </c>
      <c r="C4621" s="6" t="s">
        <v>411</v>
      </c>
      <c r="H4621" s="8" t="str">
        <f>VLOOKUP(C4621,agent_name_matching!A:B,2,false)</f>
        <v>System</v>
      </c>
      <c r="I4621" s="33"/>
      <c r="O4621" s="6" t="s">
        <v>11849</v>
      </c>
      <c r="P4621" s="8" t="str">
        <f t="shared" si="1"/>
        <v/>
      </c>
      <c r="Q4621" s="8" t="str">
        <f t="shared" si="15"/>
        <v/>
      </c>
      <c r="R4621" s="8" t="str">
        <f>if(and(P4621&lt;&gt;"",Q4621&lt;&gt;"newexp",Q4621&lt;&gt;"nostart"),countifs(script_conform_dispatching!A:A,P4621,script_conform_dispatching!B:B,Q4621),"")</f>
        <v/>
      </c>
      <c r="S4621" s="8" t="str">
        <f t="shared" si="3"/>
        <v/>
      </c>
    </row>
    <row r="4622" hidden="1">
      <c r="A4622" s="6" t="s">
        <v>11850</v>
      </c>
      <c r="B4622" s="6" t="s">
        <v>212</v>
      </c>
      <c r="C4622" s="6" t="s">
        <v>414</v>
      </c>
      <c r="F4622" s="6" t="s">
        <v>415</v>
      </c>
      <c r="G4622" s="6" t="s">
        <v>416</v>
      </c>
      <c r="H4622" s="8" t="str">
        <f>VLOOKUP(C4622,agent_name_matching!A:B,2,false)</f>
        <v>Dialog LLM</v>
      </c>
      <c r="I4622" s="32" t="s">
        <v>11851</v>
      </c>
      <c r="J4622" s="6" t="s">
        <v>418</v>
      </c>
      <c r="L4622" s="6">
        <v>6353.0</v>
      </c>
      <c r="M4622" s="6">
        <v>238.0</v>
      </c>
      <c r="N4622" s="6">
        <v>3161.0</v>
      </c>
      <c r="O4622" s="6" t="s">
        <v>11852</v>
      </c>
      <c r="P4622" s="8" t="str">
        <f t="shared" si="1"/>
        <v/>
      </c>
      <c r="Q4622" s="8" t="str">
        <f t="shared" si="15"/>
        <v/>
      </c>
      <c r="R4622" s="8" t="str">
        <f>if(and(P4622&lt;&gt;"",Q4622&lt;&gt;"newexp",Q4622&lt;&gt;"nostart"),countifs(script_conform_dispatching!A:A,P4622,script_conform_dispatching!B:B,Q4622),"")</f>
        <v/>
      </c>
      <c r="S4622" s="8" t="str">
        <f t="shared" si="3"/>
        <v/>
      </c>
    </row>
    <row r="4623" hidden="1">
      <c r="A4623" s="6" t="s">
        <v>11853</v>
      </c>
      <c r="B4623" s="6" t="s">
        <v>212</v>
      </c>
      <c r="C4623" s="6" t="s">
        <v>407</v>
      </c>
      <c r="D4623" s="6">
        <v>3.0</v>
      </c>
      <c r="E4623" s="6" t="s">
        <v>445</v>
      </c>
      <c r="H4623" s="8" t="str">
        <f>VLOOKUP(C4623,agent_name_matching!A:B,2,false)</f>
        <v>--</v>
      </c>
      <c r="I4623" s="33"/>
      <c r="O4623" s="6" t="s">
        <v>11854</v>
      </c>
      <c r="P4623" s="8">
        <f t="shared" si="1"/>
        <v>3</v>
      </c>
      <c r="Q4623" s="8">
        <f t="shared" si="15"/>
        <v>3</v>
      </c>
      <c r="R4623" s="8">
        <f>if(and(P4623&lt;&gt;"",Q4623&lt;&gt;"newexp",Q4623&lt;&gt;"nostart"),countifs(script_conform_dispatching!A:A,P4623,script_conform_dispatching!B:B,Q4623),"")</f>
        <v>1</v>
      </c>
      <c r="S4623" s="8" t="str">
        <f t="shared" si="3"/>
        <v/>
      </c>
    </row>
    <row r="4624" hidden="1">
      <c r="A4624" s="6" t="s">
        <v>11855</v>
      </c>
      <c r="B4624" s="6" t="s">
        <v>212</v>
      </c>
      <c r="C4624" s="6" t="s">
        <v>407</v>
      </c>
      <c r="D4624" s="6">
        <v>3.0</v>
      </c>
      <c r="E4624" s="6" t="s">
        <v>408</v>
      </c>
      <c r="H4624" s="8" t="str">
        <f>VLOOKUP(C4624,agent_name_matching!A:B,2,false)</f>
        <v>--</v>
      </c>
      <c r="I4624" s="33"/>
      <c r="O4624" s="6" t="s">
        <v>11856</v>
      </c>
      <c r="P4624" s="8" t="str">
        <f t="shared" si="1"/>
        <v/>
      </c>
      <c r="Q4624" s="8" t="str">
        <f t="shared" si="15"/>
        <v/>
      </c>
      <c r="R4624" s="8" t="str">
        <f>if(and(P4624&lt;&gt;"",Q4624&lt;&gt;"newexp",Q4624&lt;&gt;"nostart"),countifs(script_conform_dispatching!A:A,P4624,script_conform_dispatching!B:B,Q4624),"")</f>
        <v/>
      </c>
      <c r="S4624" s="8" t="str">
        <f t="shared" si="3"/>
        <v/>
      </c>
    </row>
    <row r="4625" hidden="1">
      <c r="A4625" s="6" t="s">
        <v>11857</v>
      </c>
      <c r="B4625" s="6" t="s">
        <v>212</v>
      </c>
      <c r="C4625" s="6" t="s">
        <v>450</v>
      </c>
      <c r="F4625" s="6" t="s">
        <v>415</v>
      </c>
      <c r="G4625" s="6" t="s">
        <v>416</v>
      </c>
      <c r="H4625" s="8" t="str">
        <f>VLOOKUP(C4625,agent_name_matching!A:B,2,false)</f>
        <v>Validator LLM</v>
      </c>
      <c r="I4625" s="32" t="s">
        <v>451</v>
      </c>
      <c r="J4625" s="6" t="s">
        <v>452</v>
      </c>
      <c r="L4625" s="6">
        <v>2209.0</v>
      </c>
      <c r="M4625" s="6">
        <v>10.0</v>
      </c>
      <c r="N4625" s="6">
        <v>705.0</v>
      </c>
      <c r="O4625" s="6" t="s">
        <v>11858</v>
      </c>
      <c r="P4625" s="8" t="str">
        <f t="shared" si="1"/>
        <v/>
      </c>
      <c r="Q4625" s="8" t="str">
        <f t="shared" si="15"/>
        <v/>
      </c>
      <c r="R4625" s="8" t="str">
        <f>if(and(P4625&lt;&gt;"",Q4625&lt;&gt;"newexp",Q4625&lt;&gt;"nostart"),countifs(script_conform_dispatching!A:A,P4625,script_conform_dispatching!B:B,Q4625),"")</f>
        <v/>
      </c>
      <c r="S4625" s="8" t="str">
        <f t="shared" si="3"/>
        <v/>
      </c>
    </row>
    <row r="4626" hidden="1">
      <c r="A4626" s="6" t="s">
        <v>11859</v>
      </c>
      <c r="B4626" s="6" t="s">
        <v>212</v>
      </c>
      <c r="C4626" s="6" t="s">
        <v>37</v>
      </c>
      <c r="F4626" s="6" t="s">
        <v>415</v>
      </c>
      <c r="G4626" s="6" t="s">
        <v>416</v>
      </c>
      <c r="H4626" s="8" t="str">
        <f>VLOOKUP(C4626,agent_name_matching!A:B,2,false)</f>
        <v>Patient LLM</v>
      </c>
      <c r="I4626" s="32" t="s">
        <v>11860</v>
      </c>
      <c r="J4626" s="6" t="s">
        <v>418</v>
      </c>
      <c r="K4626" s="6">
        <v>1.0</v>
      </c>
      <c r="L4626" s="6">
        <v>1917.0</v>
      </c>
      <c r="M4626" s="6">
        <v>38.0</v>
      </c>
      <c r="N4626" s="6">
        <v>911.0</v>
      </c>
      <c r="O4626" s="6" t="s">
        <v>11861</v>
      </c>
      <c r="P4626" s="8" t="str">
        <f t="shared" si="1"/>
        <v/>
      </c>
      <c r="Q4626" s="8" t="str">
        <f t="shared" si="15"/>
        <v/>
      </c>
      <c r="R4626" s="8" t="str">
        <f>if(and(P4626&lt;&gt;"",Q4626&lt;&gt;"newexp",Q4626&lt;&gt;"nostart"),countifs(script_conform_dispatching!A:A,P4626,script_conform_dispatching!B:B,Q4626),"")</f>
        <v/>
      </c>
      <c r="S4626" s="8" t="str">
        <f t="shared" si="3"/>
        <v/>
      </c>
    </row>
    <row r="4627" hidden="1">
      <c r="A4627" s="6" t="s">
        <v>11862</v>
      </c>
      <c r="B4627" s="6" t="s">
        <v>212</v>
      </c>
      <c r="C4627" s="6" t="s">
        <v>411</v>
      </c>
      <c r="H4627" s="8" t="str">
        <f>VLOOKUP(C4627,agent_name_matching!A:B,2,false)</f>
        <v>System</v>
      </c>
      <c r="I4627" s="33"/>
      <c r="O4627" s="6" t="s">
        <v>11863</v>
      </c>
      <c r="P4627" s="8" t="str">
        <f t="shared" si="1"/>
        <v/>
      </c>
      <c r="Q4627" s="8" t="str">
        <f t="shared" si="15"/>
        <v/>
      </c>
      <c r="R4627" s="8" t="str">
        <f>if(and(P4627&lt;&gt;"",Q4627&lt;&gt;"newexp",Q4627&lt;&gt;"nostart"),countifs(script_conform_dispatching!A:A,P4627,script_conform_dispatching!B:B,Q4627),"")</f>
        <v/>
      </c>
      <c r="S4627" s="8" t="str">
        <f t="shared" si="3"/>
        <v/>
      </c>
    </row>
    <row r="4628" hidden="1">
      <c r="A4628" s="6" t="s">
        <v>11864</v>
      </c>
      <c r="B4628" s="6" t="s">
        <v>212</v>
      </c>
      <c r="C4628" s="6" t="s">
        <v>414</v>
      </c>
      <c r="F4628" s="6" t="s">
        <v>415</v>
      </c>
      <c r="G4628" s="6" t="s">
        <v>416</v>
      </c>
      <c r="H4628" s="8" t="str">
        <f>VLOOKUP(C4628,agent_name_matching!A:B,2,false)</f>
        <v>Dialog LLM</v>
      </c>
      <c r="I4628" s="32" t="s">
        <v>11865</v>
      </c>
      <c r="J4628" s="6" t="s">
        <v>418</v>
      </c>
      <c r="L4628" s="6">
        <v>6767.0</v>
      </c>
      <c r="M4628" s="6">
        <v>327.0</v>
      </c>
      <c r="N4628" s="6">
        <v>4899.0</v>
      </c>
      <c r="O4628" s="6" t="s">
        <v>11866</v>
      </c>
      <c r="P4628" s="8" t="str">
        <f t="shared" si="1"/>
        <v/>
      </c>
      <c r="Q4628" s="8" t="str">
        <f t="shared" si="15"/>
        <v/>
      </c>
      <c r="R4628" s="8" t="str">
        <f>if(and(P4628&lt;&gt;"",Q4628&lt;&gt;"newexp",Q4628&lt;&gt;"nostart"),countifs(script_conform_dispatching!A:A,P4628,script_conform_dispatching!B:B,Q4628),"")</f>
        <v/>
      </c>
      <c r="S4628" s="8" t="str">
        <f t="shared" si="3"/>
        <v/>
      </c>
    </row>
    <row r="4629" hidden="1">
      <c r="A4629" s="6" t="s">
        <v>11867</v>
      </c>
      <c r="B4629" s="6" t="s">
        <v>212</v>
      </c>
      <c r="C4629" s="6" t="s">
        <v>407</v>
      </c>
      <c r="D4629" s="6">
        <v>3.0</v>
      </c>
      <c r="E4629" s="6" t="s">
        <v>445</v>
      </c>
      <c r="H4629" s="8" t="str">
        <f>VLOOKUP(C4629,agent_name_matching!A:B,2,false)</f>
        <v>--</v>
      </c>
      <c r="I4629" s="33"/>
      <c r="O4629" s="6" t="s">
        <v>11868</v>
      </c>
      <c r="P4629" s="8">
        <f t="shared" si="1"/>
        <v>3</v>
      </c>
      <c r="Q4629" s="8">
        <f t="shared" si="15"/>
        <v>4</v>
      </c>
      <c r="R4629" s="8">
        <f>if(and(P4629&lt;&gt;"",Q4629&lt;&gt;"newexp",Q4629&lt;&gt;"nostart"),countifs(script_conform_dispatching!A:A,P4629,script_conform_dispatching!B:B,Q4629),"")</f>
        <v>1</v>
      </c>
      <c r="S4629" s="8" t="str">
        <f t="shared" si="3"/>
        <v/>
      </c>
    </row>
    <row r="4630" hidden="1">
      <c r="A4630" s="6" t="s">
        <v>11869</v>
      </c>
      <c r="B4630" s="6" t="s">
        <v>212</v>
      </c>
      <c r="C4630" s="6" t="s">
        <v>407</v>
      </c>
      <c r="D4630" s="6">
        <v>4.0</v>
      </c>
      <c r="E4630" s="6" t="s">
        <v>408</v>
      </c>
      <c r="H4630" s="8" t="str">
        <f>VLOOKUP(C4630,agent_name_matching!A:B,2,false)</f>
        <v>--</v>
      </c>
      <c r="I4630" s="33"/>
      <c r="O4630" s="6" t="s">
        <v>11870</v>
      </c>
      <c r="P4630" s="8" t="str">
        <f t="shared" si="1"/>
        <v/>
      </c>
      <c r="Q4630" s="8" t="str">
        <f t="shared" si="15"/>
        <v/>
      </c>
      <c r="R4630" s="8" t="str">
        <f>if(and(P4630&lt;&gt;"",Q4630&lt;&gt;"newexp",Q4630&lt;&gt;"nostart"),countifs(script_conform_dispatching!A:A,P4630,script_conform_dispatching!B:B,Q4630),"")</f>
        <v/>
      </c>
      <c r="S4630" s="8" t="str">
        <f t="shared" si="3"/>
        <v/>
      </c>
    </row>
    <row r="4631" hidden="1">
      <c r="A4631" s="6" t="s">
        <v>11871</v>
      </c>
      <c r="B4631" s="6" t="s">
        <v>212</v>
      </c>
      <c r="C4631" s="6" t="s">
        <v>450</v>
      </c>
      <c r="F4631" s="6" t="s">
        <v>415</v>
      </c>
      <c r="G4631" s="6" t="s">
        <v>416</v>
      </c>
      <c r="H4631" s="8" t="str">
        <f>VLOOKUP(C4631,agent_name_matching!A:B,2,false)</f>
        <v>Validator LLM</v>
      </c>
      <c r="I4631" s="32" t="s">
        <v>9267</v>
      </c>
      <c r="J4631" s="6" t="s">
        <v>452</v>
      </c>
      <c r="L4631" s="6">
        <v>2210.0</v>
      </c>
      <c r="M4631" s="6">
        <v>29.0</v>
      </c>
      <c r="N4631" s="6">
        <v>1420.0</v>
      </c>
      <c r="O4631" s="6" t="s">
        <v>11872</v>
      </c>
      <c r="P4631" s="8" t="str">
        <f t="shared" si="1"/>
        <v/>
      </c>
      <c r="Q4631" s="8" t="str">
        <f t="shared" si="15"/>
        <v/>
      </c>
      <c r="R4631" s="8" t="str">
        <f>if(and(P4631&lt;&gt;"",Q4631&lt;&gt;"newexp",Q4631&lt;&gt;"nostart"),countifs(script_conform_dispatching!A:A,P4631,script_conform_dispatching!B:B,Q4631),"")</f>
        <v/>
      </c>
      <c r="S4631" s="8" t="str">
        <f t="shared" si="3"/>
        <v/>
      </c>
    </row>
    <row r="4632" hidden="1">
      <c r="A4632" s="6" t="s">
        <v>11873</v>
      </c>
      <c r="B4632" s="6" t="s">
        <v>212</v>
      </c>
      <c r="C4632" s="6" t="s">
        <v>37</v>
      </c>
      <c r="F4632" s="6" t="s">
        <v>415</v>
      </c>
      <c r="G4632" s="6" t="s">
        <v>416</v>
      </c>
      <c r="H4632" s="8" t="str">
        <f>VLOOKUP(C4632,agent_name_matching!A:B,2,false)</f>
        <v>Patient LLM</v>
      </c>
      <c r="I4632" s="32" t="s">
        <v>11874</v>
      </c>
      <c r="J4632" s="6" t="s">
        <v>418</v>
      </c>
      <c r="K4632" s="6">
        <v>1.0</v>
      </c>
      <c r="L4632" s="6">
        <v>2068.0</v>
      </c>
      <c r="M4632" s="6">
        <v>58.0</v>
      </c>
      <c r="N4632" s="6">
        <v>1196.0</v>
      </c>
      <c r="O4632" s="6" t="s">
        <v>11875</v>
      </c>
      <c r="P4632" s="8" t="str">
        <f t="shared" si="1"/>
        <v/>
      </c>
      <c r="Q4632" s="8" t="str">
        <f t="shared" si="15"/>
        <v/>
      </c>
      <c r="R4632" s="8" t="str">
        <f>if(and(P4632&lt;&gt;"",Q4632&lt;&gt;"newexp",Q4632&lt;&gt;"nostart"),countifs(script_conform_dispatching!A:A,P4632,script_conform_dispatching!B:B,Q4632),"")</f>
        <v/>
      </c>
      <c r="S4632" s="8" t="str">
        <f t="shared" si="3"/>
        <v/>
      </c>
    </row>
    <row r="4633" hidden="1">
      <c r="A4633" s="6" t="s">
        <v>11876</v>
      </c>
      <c r="B4633" s="6" t="s">
        <v>212</v>
      </c>
      <c r="C4633" s="6" t="s">
        <v>411</v>
      </c>
      <c r="H4633" s="8" t="str">
        <f>VLOOKUP(C4633,agent_name_matching!A:B,2,false)</f>
        <v>System</v>
      </c>
      <c r="I4633" s="33"/>
      <c r="O4633" s="6" t="s">
        <v>11877</v>
      </c>
      <c r="P4633" s="8" t="str">
        <f t="shared" si="1"/>
        <v/>
      </c>
      <c r="Q4633" s="8" t="str">
        <f t="shared" si="15"/>
        <v/>
      </c>
      <c r="R4633" s="8" t="str">
        <f>if(and(P4633&lt;&gt;"",Q4633&lt;&gt;"newexp",Q4633&lt;&gt;"nostart"),countifs(script_conform_dispatching!A:A,P4633,script_conform_dispatching!B:B,Q4633),"")</f>
        <v/>
      </c>
      <c r="S4633" s="8" t="str">
        <f t="shared" si="3"/>
        <v/>
      </c>
    </row>
    <row r="4634" hidden="1">
      <c r="A4634" s="6" t="s">
        <v>11878</v>
      </c>
      <c r="B4634" s="6" t="s">
        <v>212</v>
      </c>
      <c r="C4634" s="6" t="s">
        <v>414</v>
      </c>
      <c r="F4634" s="6" t="s">
        <v>415</v>
      </c>
      <c r="G4634" s="6" t="s">
        <v>416</v>
      </c>
      <c r="H4634" s="8" t="str">
        <f>VLOOKUP(C4634,agent_name_matching!A:B,2,false)</f>
        <v>Dialog LLM</v>
      </c>
      <c r="I4634" s="32" t="s">
        <v>11879</v>
      </c>
      <c r="J4634" s="6" t="s">
        <v>418</v>
      </c>
      <c r="L4634" s="6">
        <v>7387.0</v>
      </c>
      <c r="M4634" s="6">
        <v>131.0</v>
      </c>
      <c r="N4634" s="6">
        <v>2448.0</v>
      </c>
      <c r="O4634" s="6" t="s">
        <v>11880</v>
      </c>
      <c r="P4634" s="8" t="str">
        <f t="shared" si="1"/>
        <v/>
      </c>
      <c r="Q4634" s="8" t="str">
        <f t="shared" si="15"/>
        <v/>
      </c>
      <c r="R4634" s="8" t="str">
        <f>if(and(P4634&lt;&gt;"",Q4634&lt;&gt;"newexp",Q4634&lt;&gt;"nostart"),countifs(script_conform_dispatching!A:A,P4634,script_conform_dispatching!B:B,Q4634),"")</f>
        <v/>
      </c>
      <c r="S4634" s="8" t="str">
        <f t="shared" si="3"/>
        <v/>
      </c>
    </row>
    <row r="4635" hidden="1">
      <c r="A4635" s="6" t="s">
        <v>11881</v>
      </c>
      <c r="B4635" s="6" t="s">
        <v>212</v>
      </c>
      <c r="C4635" s="6" t="s">
        <v>37</v>
      </c>
      <c r="F4635" s="6" t="s">
        <v>415</v>
      </c>
      <c r="G4635" s="6" t="s">
        <v>416</v>
      </c>
      <c r="H4635" s="8" t="str">
        <f>VLOOKUP(C4635,agent_name_matching!A:B,2,false)</f>
        <v>Patient LLM</v>
      </c>
      <c r="I4635" s="32" t="s">
        <v>11882</v>
      </c>
      <c r="J4635" s="6" t="s">
        <v>418</v>
      </c>
      <c r="K4635" s="6">
        <v>1.0</v>
      </c>
      <c r="L4635" s="6">
        <v>2251.0</v>
      </c>
      <c r="M4635" s="6">
        <v>43.0</v>
      </c>
      <c r="N4635" s="6">
        <v>1414.0</v>
      </c>
      <c r="O4635" s="6" t="s">
        <v>11883</v>
      </c>
      <c r="P4635" s="8" t="str">
        <f t="shared" si="1"/>
        <v/>
      </c>
      <c r="Q4635" s="8" t="str">
        <f t="shared" si="15"/>
        <v/>
      </c>
      <c r="R4635" s="8" t="str">
        <f>if(and(P4635&lt;&gt;"",Q4635&lt;&gt;"newexp",Q4635&lt;&gt;"nostart"),countifs(script_conform_dispatching!A:A,P4635,script_conform_dispatching!B:B,Q4635),"")</f>
        <v/>
      </c>
      <c r="S4635" s="8" t="str">
        <f t="shared" si="3"/>
        <v/>
      </c>
    </row>
    <row r="4636" hidden="1">
      <c r="A4636" s="6" t="s">
        <v>11884</v>
      </c>
      <c r="B4636" s="6" t="s">
        <v>212</v>
      </c>
      <c r="C4636" s="6" t="s">
        <v>411</v>
      </c>
      <c r="H4636" s="8" t="str">
        <f>VLOOKUP(C4636,agent_name_matching!A:B,2,false)</f>
        <v>System</v>
      </c>
      <c r="I4636" s="33"/>
      <c r="O4636" s="6" t="s">
        <v>11885</v>
      </c>
      <c r="P4636" s="8" t="str">
        <f t="shared" si="1"/>
        <v/>
      </c>
      <c r="Q4636" s="8" t="str">
        <f t="shared" si="15"/>
        <v/>
      </c>
      <c r="R4636" s="8" t="str">
        <f>if(and(P4636&lt;&gt;"",Q4636&lt;&gt;"newexp",Q4636&lt;&gt;"nostart"),countifs(script_conform_dispatching!A:A,P4636,script_conform_dispatching!B:B,Q4636),"")</f>
        <v/>
      </c>
      <c r="S4636" s="8" t="str">
        <f t="shared" si="3"/>
        <v/>
      </c>
    </row>
    <row r="4637" hidden="1">
      <c r="A4637" s="6" t="s">
        <v>11886</v>
      </c>
      <c r="B4637" s="6" t="s">
        <v>212</v>
      </c>
      <c r="C4637" s="6" t="s">
        <v>414</v>
      </c>
      <c r="F4637" s="6" t="s">
        <v>415</v>
      </c>
      <c r="G4637" s="6" t="s">
        <v>416</v>
      </c>
      <c r="H4637" s="8" t="str">
        <f>VLOOKUP(C4637,agent_name_matching!A:B,2,false)</f>
        <v>Dialog LLM</v>
      </c>
      <c r="I4637" s="32" t="s">
        <v>11887</v>
      </c>
      <c r="J4637" s="6" t="s">
        <v>418</v>
      </c>
      <c r="L4637" s="6">
        <v>7796.0</v>
      </c>
      <c r="M4637" s="6">
        <v>288.0</v>
      </c>
      <c r="N4637" s="6">
        <v>4600.0</v>
      </c>
      <c r="O4637" s="6" t="s">
        <v>11888</v>
      </c>
      <c r="P4637" s="8" t="str">
        <f t="shared" si="1"/>
        <v/>
      </c>
      <c r="Q4637" s="8" t="str">
        <f t="shared" si="15"/>
        <v/>
      </c>
      <c r="R4637" s="8" t="str">
        <f>if(and(P4637&lt;&gt;"",Q4637&lt;&gt;"newexp",Q4637&lt;&gt;"nostart"),countifs(script_conform_dispatching!A:A,P4637,script_conform_dispatching!B:B,Q4637),"")</f>
        <v/>
      </c>
      <c r="S4637" s="8" t="str">
        <f t="shared" si="3"/>
        <v/>
      </c>
    </row>
    <row r="4638" hidden="1">
      <c r="A4638" s="6" t="s">
        <v>11889</v>
      </c>
      <c r="B4638" s="6" t="s">
        <v>212</v>
      </c>
      <c r="C4638" s="6" t="s">
        <v>37</v>
      </c>
      <c r="F4638" s="6" t="s">
        <v>415</v>
      </c>
      <c r="G4638" s="6" t="s">
        <v>416</v>
      </c>
      <c r="H4638" s="8" t="str">
        <f>VLOOKUP(C4638,agent_name_matching!A:B,2,false)</f>
        <v>Patient LLM</v>
      </c>
      <c r="I4638" s="32" t="s">
        <v>11890</v>
      </c>
      <c r="J4638" s="6" t="s">
        <v>418</v>
      </c>
      <c r="K4638" s="6">
        <v>1.0</v>
      </c>
      <c r="L4638" s="6">
        <v>2576.0</v>
      </c>
      <c r="M4638" s="6">
        <v>129.0</v>
      </c>
      <c r="N4638" s="6">
        <v>2126.0</v>
      </c>
      <c r="O4638" s="6" t="s">
        <v>11891</v>
      </c>
      <c r="P4638" s="8" t="str">
        <f t="shared" si="1"/>
        <v/>
      </c>
      <c r="Q4638" s="8" t="str">
        <f t="shared" si="15"/>
        <v/>
      </c>
      <c r="R4638" s="8" t="str">
        <f>if(and(P4638&lt;&gt;"",Q4638&lt;&gt;"newexp",Q4638&lt;&gt;"nostart"),countifs(script_conform_dispatching!A:A,P4638,script_conform_dispatching!B:B,Q4638),"")</f>
        <v/>
      </c>
      <c r="S4638" s="8" t="str">
        <f t="shared" si="3"/>
        <v/>
      </c>
    </row>
    <row r="4639" hidden="1">
      <c r="A4639" s="6" t="s">
        <v>11892</v>
      </c>
      <c r="B4639" s="6" t="s">
        <v>212</v>
      </c>
      <c r="C4639" s="6" t="s">
        <v>411</v>
      </c>
      <c r="H4639" s="8" t="str">
        <f>VLOOKUP(C4639,agent_name_matching!A:B,2,false)</f>
        <v>System</v>
      </c>
      <c r="I4639" s="33"/>
      <c r="O4639" s="6" t="s">
        <v>11893</v>
      </c>
      <c r="P4639" s="8" t="str">
        <f t="shared" si="1"/>
        <v/>
      </c>
      <c r="Q4639" s="8" t="str">
        <f t="shared" si="15"/>
        <v/>
      </c>
      <c r="R4639" s="8" t="str">
        <f>if(and(P4639&lt;&gt;"",Q4639&lt;&gt;"newexp",Q4639&lt;&gt;"nostart"),countifs(script_conform_dispatching!A:A,P4639,script_conform_dispatching!B:B,Q4639),"")</f>
        <v/>
      </c>
      <c r="S4639" s="8" t="str">
        <f t="shared" si="3"/>
        <v/>
      </c>
    </row>
    <row r="4640" hidden="1">
      <c r="A4640" s="6" t="s">
        <v>11894</v>
      </c>
      <c r="B4640" s="6" t="s">
        <v>212</v>
      </c>
      <c r="C4640" s="6" t="s">
        <v>414</v>
      </c>
      <c r="F4640" s="6" t="s">
        <v>415</v>
      </c>
      <c r="G4640" s="6" t="s">
        <v>416</v>
      </c>
      <c r="H4640" s="8" t="str">
        <f>VLOOKUP(C4640,agent_name_matching!A:B,2,false)</f>
        <v>Dialog LLM</v>
      </c>
      <c r="I4640" s="32" t="s">
        <v>11895</v>
      </c>
      <c r="J4640" s="6" t="s">
        <v>418</v>
      </c>
      <c r="L4640" s="6">
        <v>8448.0</v>
      </c>
      <c r="M4640" s="6">
        <v>147.0</v>
      </c>
      <c r="N4640" s="6">
        <v>2538.0</v>
      </c>
      <c r="O4640" s="6" t="s">
        <v>11896</v>
      </c>
      <c r="P4640" s="8" t="str">
        <f t="shared" si="1"/>
        <v/>
      </c>
      <c r="Q4640" s="8" t="str">
        <f t="shared" si="15"/>
        <v/>
      </c>
      <c r="R4640" s="8" t="str">
        <f>if(and(P4640&lt;&gt;"",Q4640&lt;&gt;"newexp",Q4640&lt;&gt;"nostart"),countifs(script_conform_dispatching!A:A,P4640,script_conform_dispatching!B:B,Q4640),"")</f>
        <v/>
      </c>
      <c r="S4640" s="8" t="str">
        <f t="shared" si="3"/>
        <v/>
      </c>
    </row>
    <row r="4641" hidden="1">
      <c r="A4641" s="6" t="s">
        <v>11897</v>
      </c>
      <c r="B4641" s="6" t="s">
        <v>212</v>
      </c>
      <c r="C4641" s="6" t="s">
        <v>37</v>
      </c>
      <c r="F4641" s="6" t="s">
        <v>415</v>
      </c>
      <c r="G4641" s="6" t="s">
        <v>416</v>
      </c>
      <c r="H4641" s="8" t="str">
        <f>VLOOKUP(C4641,agent_name_matching!A:B,2,false)</f>
        <v>Patient LLM</v>
      </c>
      <c r="I4641" s="32" t="s">
        <v>11898</v>
      </c>
      <c r="J4641" s="6" t="s">
        <v>418</v>
      </c>
      <c r="K4641" s="6">
        <v>1.0</v>
      </c>
      <c r="L4641" s="6">
        <v>2846.0</v>
      </c>
      <c r="M4641" s="6">
        <v>55.0</v>
      </c>
      <c r="N4641" s="6">
        <v>1019.0</v>
      </c>
      <c r="O4641" s="6" t="s">
        <v>11899</v>
      </c>
      <c r="P4641" s="8" t="str">
        <f t="shared" si="1"/>
        <v/>
      </c>
      <c r="Q4641" s="8" t="str">
        <f t="shared" si="15"/>
        <v/>
      </c>
      <c r="R4641" s="8" t="str">
        <f>if(and(P4641&lt;&gt;"",Q4641&lt;&gt;"newexp",Q4641&lt;&gt;"nostart"),countifs(script_conform_dispatching!A:A,P4641,script_conform_dispatching!B:B,Q4641),"")</f>
        <v/>
      </c>
      <c r="S4641" s="8" t="str">
        <f t="shared" si="3"/>
        <v/>
      </c>
    </row>
    <row r="4642" hidden="1">
      <c r="A4642" s="6" t="s">
        <v>11900</v>
      </c>
      <c r="B4642" s="6" t="s">
        <v>212</v>
      </c>
      <c r="C4642" s="6" t="s">
        <v>411</v>
      </c>
      <c r="H4642" s="8" t="str">
        <f>VLOOKUP(C4642,agent_name_matching!A:B,2,false)</f>
        <v>System</v>
      </c>
      <c r="I4642" s="33"/>
      <c r="O4642" s="6" t="s">
        <v>11901</v>
      </c>
      <c r="P4642" s="8" t="str">
        <f t="shared" si="1"/>
        <v/>
      </c>
      <c r="Q4642" s="8" t="str">
        <f t="shared" si="15"/>
        <v/>
      </c>
      <c r="R4642" s="8" t="str">
        <f>if(and(P4642&lt;&gt;"",Q4642&lt;&gt;"newexp",Q4642&lt;&gt;"nostart"),countifs(script_conform_dispatching!A:A,P4642,script_conform_dispatching!B:B,Q4642),"")</f>
        <v/>
      </c>
      <c r="S4642" s="8" t="str">
        <f t="shared" si="3"/>
        <v/>
      </c>
    </row>
    <row r="4643" hidden="1">
      <c r="A4643" s="6" t="s">
        <v>11902</v>
      </c>
      <c r="B4643" s="6" t="s">
        <v>212</v>
      </c>
      <c r="C4643" s="6" t="s">
        <v>414</v>
      </c>
      <c r="F4643" s="6" t="s">
        <v>415</v>
      </c>
      <c r="G4643" s="6" t="s">
        <v>416</v>
      </c>
      <c r="H4643" s="8" t="str">
        <f>VLOOKUP(C4643,agent_name_matching!A:B,2,false)</f>
        <v>Dialog LLM</v>
      </c>
      <c r="I4643" s="32" t="s">
        <v>11903</v>
      </c>
      <c r="J4643" s="6" t="s">
        <v>418</v>
      </c>
      <c r="L4643" s="6">
        <v>8885.0</v>
      </c>
      <c r="M4643" s="6">
        <v>417.0</v>
      </c>
      <c r="N4643" s="6">
        <v>5808.0</v>
      </c>
      <c r="O4643" s="6" t="s">
        <v>11904</v>
      </c>
      <c r="P4643" s="8" t="str">
        <f t="shared" si="1"/>
        <v/>
      </c>
      <c r="Q4643" s="8" t="str">
        <f t="shared" si="15"/>
        <v/>
      </c>
      <c r="R4643" s="8" t="str">
        <f>if(and(P4643&lt;&gt;"",Q4643&lt;&gt;"newexp",Q4643&lt;&gt;"nostart"),countifs(script_conform_dispatching!A:A,P4643,script_conform_dispatching!B:B,Q4643),"")</f>
        <v/>
      </c>
      <c r="S4643" s="8" t="str">
        <f t="shared" si="3"/>
        <v/>
      </c>
    </row>
    <row r="4644" hidden="1">
      <c r="A4644" s="6" t="s">
        <v>11905</v>
      </c>
      <c r="B4644" s="6" t="s">
        <v>212</v>
      </c>
      <c r="C4644" s="6" t="s">
        <v>407</v>
      </c>
      <c r="D4644" s="6">
        <v>4.0</v>
      </c>
      <c r="E4644" s="6" t="s">
        <v>445</v>
      </c>
      <c r="H4644" s="8" t="str">
        <f>VLOOKUP(C4644,agent_name_matching!A:B,2,false)</f>
        <v>--</v>
      </c>
      <c r="I4644" s="33"/>
      <c r="O4644" s="6" t="s">
        <v>11906</v>
      </c>
      <c r="P4644" s="8">
        <f t="shared" si="1"/>
        <v>4</v>
      </c>
      <c r="Q4644" s="8">
        <f t="shared" si="15"/>
        <v>7</v>
      </c>
      <c r="R4644" s="8">
        <f>if(and(P4644&lt;&gt;"",Q4644&lt;&gt;"newexp",Q4644&lt;&gt;"nostart"),countifs(script_conform_dispatching!A:A,P4644,script_conform_dispatching!B:B,Q4644),"")</f>
        <v>1</v>
      </c>
      <c r="S4644" s="8" t="str">
        <f t="shared" si="3"/>
        <v/>
      </c>
    </row>
    <row r="4645" hidden="1">
      <c r="A4645" s="6" t="s">
        <v>11907</v>
      </c>
      <c r="B4645" s="6" t="s">
        <v>212</v>
      </c>
      <c r="C4645" s="6" t="s">
        <v>407</v>
      </c>
      <c r="D4645" s="6">
        <v>7.0</v>
      </c>
      <c r="E4645" s="6" t="s">
        <v>408</v>
      </c>
      <c r="H4645" s="8" t="str">
        <f>VLOOKUP(C4645,agent_name_matching!A:B,2,false)</f>
        <v>--</v>
      </c>
      <c r="I4645" s="33"/>
      <c r="O4645" s="6" t="s">
        <v>11908</v>
      </c>
      <c r="P4645" s="8" t="str">
        <f t="shared" si="1"/>
        <v/>
      </c>
      <c r="Q4645" s="8" t="str">
        <f t="shared" si="15"/>
        <v/>
      </c>
      <c r="R4645" s="8" t="str">
        <f>if(and(P4645&lt;&gt;"",Q4645&lt;&gt;"newexp",Q4645&lt;&gt;"nostart"),countifs(script_conform_dispatching!A:A,P4645,script_conform_dispatching!B:B,Q4645),"")</f>
        <v/>
      </c>
      <c r="S4645" s="8" t="str">
        <f t="shared" si="3"/>
        <v/>
      </c>
    </row>
    <row r="4646" hidden="1">
      <c r="A4646" s="6" t="s">
        <v>11909</v>
      </c>
      <c r="B4646" s="6" t="s">
        <v>212</v>
      </c>
      <c r="C4646" s="6" t="s">
        <v>450</v>
      </c>
      <c r="F4646" s="6" t="s">
        <v>415</v>
      </c>
      <c r="G4646" s="6" t="s">
        <v>416</v>
      </c>
      <c r="H4646" s="8" t="str">
        <f>VLOOKUP(C4646,agent_name_matching!A:B,2,false)</f>
        <v>Validator LLM</v>
      </c>
      <c r="I4646" s="32" t="s">
        <v>11910</v>
      </c>
      <c r="J4646" s="6" t="s">
        <v>452</v>
      </c>
      <c r="L4646" s="6">
        <v>3338.0</v>
      </c>
      <c r="M4646" s="6">
        <v>87.0</v>
      </c>
      <c r="N4646" s="6">
        <v>1303.0</v>
      </c>
      <c r="O4646" s="6" t="s">
        <v>11911</v>
      </c>
      <c r="P4646" s="8" t="str">
        <f t="shared" si="1"/>
        <v/>
      </c>
      <c r="Q4646" s="8" t="str">
        <f t="shared" si="15"/>
        <v/>
      </c>
      <c r="R4646" s="8" t="str">
        <f>if(and(P4646&lt;&gt;"",Q4646&lt;&gt;"newexp",Q4646&lt;&gt;"nostart"),countifs(script_conform_dispatching!A:A,P4646,script_conform_dispatching!B:B,Q4646),"")</f>
        <v/>
      </c>
      <c r="S4646" s="8" t="str">
        <f t="shared" si="3"/>
        <v/>
      </c>
    </row>
    <row r="4647" hidden="1">
      <c r="A4647" s="6" t="s">
        <v>11912</v>
      </c>
      <c r="B4647" s="6" t="s">
        <v>212</v>
      </c>
      <c r="C4647" s="6" t="s">
        <v>37</v>
      </c>
      <c r="F4647" s="6" t="s">
        <v>415</v>
      </c>
      <c r="G4647" s="6" t="s">
        <v>416</v>
      </c>
      <c r="H4647" s="8" t="str">
        <f>VLOOKUP(C4647,agent_name_matching!A:B,2,false)</f>
        <v>Patient LLM</v>
      </c>
      <c r="I4647" s="32" t="s">
        <v>11913</v>
      </c>
      <c r="J4647" s="6" t="s">
        <v>418</v>
      </c>
      <c r="K4647" s="6">
        <v>1.0</v>
      </c>
      <c r="L4647" s="6">
        <v>3107.0</v>
      </c>
      <c r="M4647" s="6">
        <v>58.0</v>
      </c>
      <c r="N4647" s="6">
        <v>1316.0</v>
      </c>
      <c r="O4647" s="6" t="s">
        <v>11914</v>
      </c>
      <c r="P4647" s="8" t="str">
        <f t="shared" si="1"/>
        <v/>
      </c>
      <c r="Q4647" s="8" t="str">
        <f t="shared" si="15"/>
        <v/>
      </c>
      <c r="R4647" s="8" t="str">
        <f>if(and(P4647&lt;&gt;"",Q4647&lt;&gt;"newexp",Q4647&lt;&gt;"nostart"),countifs(script_conform_dispatching!A:A,P4647,script_conform_dispatching!B:B,Q4647),"")</f>
        <v/>
      </c>
      <c r="S4647" s="8" t="str">
        <f t="shared" si="3"/>
        <v/>
      </c>
    </row>
    <row r="4648" hidden="1">
      <c r="A4648" s="6" t="s">
        <v>11915</v>
      </c>
      <c r="B4648" s="6" t="s">
        <v>212</v>
      </c>
      <c r="C4648" s="6" t="s">
        <v>411</v>
      </c>
      <c r="H4648" s="8" t="str">
        <f>VLOOKUP(C4648,agent_name_matching!A:B,2,false)</f>
        <v>System</v>
      </c>
      <c r="I4648" s="33"/>
      <c r="O4648" s="6" t="s">
        <v>11916</v>
      </c>
      <c r="P4648" s="8" t="str">
        <f t="shared" si="1"/>
        <v/>
      </c>
      <c r="Q4648" s="8" t="str">
        <f t="shared" si="15"/>
        <v/>
      </c>
      <c r="R4648" s="8" t="str">
        <f>if(and(P4648&lt;&gt;"",Q4648&lt;&gt;"newexp",Q4648&lt;&gt;"nostart"),countifs(script_conform_dispatching!A:A,P4648,script_conform_dispatching!B:B,Q4648),"")</f>
        <v/>
      </c>
      <c r="S4648" s="8" t="str">
        <f t="shared" si="3"/>
        <v/>
      </c>
    </row>
    <row r="4649" hidden="1">
      <c r="A4649" s="6" t="s">
        <v>11917</v>
      </c>
      <c r="B4649" s="6" t="s">
        <v>212</v>
      </c>
      <c r="C4649" s="6" t="s">
        <v>414</v>
      </c>
      <c r="F4649" s="6" t="s">
        <v>415</v>
      </c>
      <c r="G4649" s="6" t="s">
        <v>416</v>
      </c>
      <c r="H4649" s="8" t="str">
        <f>VLOOKUP(C4649,agent_name_matching!A:B,2,false)</f>
        <v>Dialog LLM</v>
      </c>
      <c r="I4649" s="32" t="s">
        <v>11918</v>
      </c>
      <c r="J4649" s="6" t="s">
        <v>418</v>
      </c>
      <c r="L4649" s="6">
        <v>9592.0</v>
      </c>
      <c r="M4649" s="6">
        <v>96.0</v>
      </c>
      <c r="N4649" s="6">
        <v>1645.0</v>
      </c>
      <c r="O4649" s="6" t="s">
        <v>11919</v>
      </c>
      <c r="P4649" s="8" t="str">
        <f t="shared" si="1"/>
        <v/>
      </c>
      <c r="Q4649" s="8" t="str">
        <f t="shared" si="15"/>
        <v/>
      </c>
      <c r="R4649" s="8" t="str">
        <f>if(and(P4649&lt;&gt;"",Q4649&lt;&gt;"newexp",Q4649&lt;&gt;"nostart"),countifs(script_conform_dispatching!A:A,P4649,script_conform_dispatching!B:B,Q4649),"")</f>
        <v/>
      </c>
      <c r="S4649" s="8" t="str">
        <f t="shared" si="3"/>
        <v/>
      </c>
    </row>
    <row r="4650" hidden="1">
      <c r="A4650" s="6" t="s">
        <v>11920</v>
      </c>
      <c r="B4650" s="6" t="s">
        <v>212</v>
      </c>
      <c r="C4650" s="6" t="s">
        <v>37</v>
      </c>
      <c r="F4650" s="6" t="s">
        <v>415</v>
      </c>
      <c r="G4650" s="6" t="s">
        <v>416</v>
      </c>
      <c r="H4650" s="8" t="str">
        <f>VLOOKUP(C4650,agent_name_matching!A:B,2,false)</f>
        <v>Patient LLM</v>
      </c>
      <c r="I4650" s="32" t="s">
        <v>11921</v>
      </c>
      <c r="J4650" s="6" t="s">
        <v>418</v>
      </c>
      <c r="K4650" s="6">
        <v>1.0</v>
      </c>
      <c r="L4650" s="6">
        <v>3255.0</v>
      </c>
      <c r="M4650" s="6">
        <v>16.0</v>
      </c>
      <c r="N4650" s="6">
        <v>835.0</v>
      </c>
      <c r="O4650" s="6" t="s">
        <v>11922</v>
      </c>
      <c r="P4650" s="8" t="str">
        <f t="shared" si="1"/>
        <v/>
      </c>
      <c r="Q4650" s="8" t="str">
        <f t="shared" si="15"/>
        <v/>
      </c>
      <c r="R4650" s="8" t="str">
        <f>if(and(P4650&lt;&gt;"",Q4650&lt;&gt;"newexp",Q4650&lt;&gt;"nostart"),countifs(script_conform_dispatching!A:A,P4650,script_conform_dispatching!B:B,Q4650),"")</f>
        <v/>
      </c>
      <c r="S4650" s="8" t="str">
        <f t="shared" si="3"/>
        <v/>
      </c>
    </row>
    <row r="4651" hidden="1">
      <c r="A4651" s="6" t="s">
        <v>11923</v>
      </c>
      <c r="B4651" s="6" t="s">
        <v>212</v>
      </c>
      <c r="C4651" s="6" t="s">
        <v>411</v>
      </c>
      <c r="H4651" s="8" t="str">
        <f>VLOOKUP(C4651,agent_name_matching!A:B,2,false)</f>
        <v>System</v>
      </c>
      <c r="I4651" s="33"/>
      <c r="O4651" s="6" t="s">
        <v>11924</v>
      </c>
      <c r="P4651" s="8" t="str">
        <f t="shared" si="1"/>
        <v/>
      </c>
      <c r="Q4651" s="8" t="str">
        <f t="shared" si="15"/>
        <v/>
      </c>
      <c r="R4651" s="8" t="str">
        <f>if(and(P4651&lt;&gt;"",Q4651&lt;&gt;"newexp",Q4651&lt;&gt;"nostart"),countifs(script_conform_dispatching!A:A,P4651,script_conform_dispatching!B:B,Q4651),"")</f>
        <v/>
      </c>
      <c r="S4651" s="8" t="str">
        <f t="shared" si="3"/>
        <v/>
      </c>
    </row>
    <row r="4652" hidden="1">
      <c r="A4652" s="6" t="s">
        <v>11925</v>
      </c>
      <c r="B4652" s="6" t="s">
        <v>212</v>
      </c>
      <c r="C4652" s="6" t="s">
        <v>414</v>
      </c>
      <c r="F4652" s="6" t="s">
        <v>415</v>
      </c>
      <c r="G4652" s="6" t="s">
        <v>416</v>
      </c>
      <c r="H4652" s="8" t="str">
        <f>VLOOKUP(C4652,agent_name_matching!A:B,2,false)</f>
        <v>Dialog LLM</v>
      </c>
      <c r="I4652" s="32" t="s">
        <v>11926</v>
      </c>
      <c r="J4652" s="6" t="s">
        <v>418</v>
      </c>
      <c r="L4652" s="6">
        <v>9936.0</v>
      </c>
      <c r="M4652" s="6">
        <v>111.0</v>
      </c>
      <c r="N4652" s="6">
        <v>2199.0</v>
      </c>
      <c r="O4652" s="6" t="s">
        <v>11927</v>
      </c>
      <c r="P4652" s="8" t="str">
        <f t="shared" si="1"/>
        <v/>
      </c>
      <c r="Q4652" s="8" t="str">
        <f t="shared" si="15"/>
        <v/>
      </c>
      <c r="R4652" s="8" t="str">
        <f>if(and(P4652&lt;&gt;"",Q4652&lt;&gt;"newexp",Q4652&lt;&gt;"nostart"),countifs(script_conform_dispatching!A:A,P4652,script_conform_dispatching!B:B,Q4652),"")</f>
        <v/>
      </c>
      <c r="S4652" s="8" t="str">
        <f t="shared" si="3"/>
        <v/>
      </c>
    </row>
    <row r="4653" hidden="1">
      <c r="A4653" s="6" t="s">
        <v>11928</v>
      </c>
      <c r="B4653" s="6" t="s">
        <v>212</v>
      </c>
      <c r="C4653" s="6" t="s">
        <v>37</v>
      </c>
      <c r="F4653" s="6" t="s">
        <v>415</v>
      </c>
      <c r="G4653" s="6" t="s">
        <v>416</v>
      </c>
      <c r="H4653" s="8" t="str">
        <f>VLOOKUP(C4653,agent_name_matching!A:B,2,false)</f>
        <v>Patient LLM</v>
      </c>
      <c r="I4653" s="32" t="s">
        <v>11929</v>
      </c>
      <c r="J4653" s="6" t="s">
        <v>418</v>
      </c>
      <c r="K4653" s="6">
        <v>1.0</v>
      </c>
      <c r="L4653" s="6">
        <v>3376.0</v>
      </c>
      <c r="M4653" s="6">
        <v>40.0</v>
      </c>
      <c r="N4653" s="6">
        <v>1112.0</v>
      </c>
      <c r="O4653" s="6" t="s">
        <v>11930</v>
      </c>
      <c r="P4653" s="8" t="str">
        <f t="shared" si="1"/>
        <v/>
      </c>
      <c r="Q4653" s="8" t="str">
        <f t="shared" si="15"/>
        <v/>
      </c>
      <c r="R4653" s="8" t="str">
        <f>if(and(P4653&lt;&gt;"",Q4653&lt;&gt;"newexp",Q4653&lt;&gt;"nostart"),countifs(script_conform_dispatching!A:A,P4653,script_conform_dispatching!B:B,Q4653),"")</f>
        <v/>
      </c>
      <c r="S4653" s="8" t="str">
        <f t="shared" si="3"/>
        <v/>
      </c>
    </row>
    <row r="4654" hidden="1">
      <c r="A4654" s="6" t="s">
        <v>11931</v>
      </c>
      <c r="B4654" s="6" t="s">
        <v>212</v>
      </c>
      <c r="C4654" s="6" t="s">
        <v>411</v>
      </c>
      <c r="H4654" s="8" t="str">
        <f>VLOOKUP(C4654,agent_name_matching!A:B,2,false)</f>
        <v>System</v>
      </c>
      <c r="I4654" s="33"/>
      <c r="O4654" s="6" t="s">
        <v>11932</v>
      </c>
      <c r="P4654" s="8" t="str">
        <f t="shared" si="1"/>
        <v/>
      </c>
      <c r="Q4654" s="8" t="str">
        <f t="shared" si="15"/>
        <v/>
      </c>
      <c r="R4654" s="8" t="str">
        <f>if(and(P4654&lt;&gt;"",Q4654&lt;&gt;"newexp",Q4654&lt;&gt;"nostart"),countifs(script_conform_dispatching!A:A,P4654,script_conform_dispatching!B:B,Q4654),"")</f>
        <v/>
      </c>
      <c r="S4654" s="8" t="str">
        <f t="shared" si="3"/>
        <v/>
      </c>
    </row>
    <row r="4655" hidden="1">
      <c r="A4655" s="6" t="s">
        <v>11933</v>
      </c>
      <c r="B4655" s="6" t="s">
        <v>212</v>
      </c>
      <c r="C4655" s="6" t="s">
        <v>414</v>
      </c>
      <c r="F4655" s="6" t="s">
        <v>415</v>
      </c>
      <c r="G4655" s="6" t="s">
        <v>416</v>
      </c>
      <c r="H4655" s="8" t="str">
        <f>VLOOKUP(C4655,agent_name_matching!A:B,2,false)</f>
        <v>Dialog LLM</v>
      </c>
      <c r="I4655" s="32" t="s">
        <v>11934</v>
      </c>
      <c r="J4655" s="6" t="s">
        <v>418</v>
      </c>
      <c r="L4655" s="6">
        <v>10319.0</v>
      </c>
      <c r="M4655" s="6">
        <v>158.0</v>
      </c>
      <c r="N4655" s="6">
        <v>3471.0</v>
      </c>
      <c r="O4655" s="6" t="s">
        <v>11935</v>
      </c>
      <c r="P4655" s="8" t="str">
        <f t="shared" si="1"/>
        <v/>
      </c>
      <c r="Q4655" s="8" t="str">
        <f t="shared" si="15"/>
        <v/>
      </c>
      <c r="R4655" s="8" t="str">
        <f>if(and(P4655&lt;&gt;"",Q4655&lt;&gt;"newexp",Q4655&lt;&gt;"nostart"),countifs(script_conform_dispatching!A:A,P4655,script_conform_dispatching!B:B,Q4655),"")</f>
        <v/>
      </c>
      <c r="S4655" s="8" t="str">
        <f t="shared" si="3"/>
        <v/>
      </c>
    </row>
    <row r="4656" hidden="1">
      <c r="A4656" s="6" t="s">
        <v>11936</v>
      </c>
      <c r="B4656" s="6" t="s">
        <v>212</v>
      </c>
      <c r="C4656" s="6" t="s">
        <v>37</v>
      </c>
      <c r="F4656" s="6" t="s">
        <v>415</v>
      </c>
      <c r="G4656" s="6" t="s">
        <v>416</v>
      </c>
      <c r="H4656" s="8" t="str">
        <f>VLOOKUP(C4656,agent_name_matching!A:B,2,false)</f>
        <v>Patient LLM</v>
      </c>
      <c r="I4656" s="32" t="s">
        <v>11937</v>
      </c>
      <c r="J4656" s="6" t="s">
        <v>418</v>
      </c>
      <c r="K4656" s="6">
        <v>1.0</v>
      </c>
      <c r="L4656" s="6">
        <v>3568.0</v>
      </c>
      <c r="M4656" s="6">
        <v>48.0</v>
      </c>
      <c r="N4656" s="6">
        <v>1428.0</v>
      </c>
      <c r="O4656" s="6" t="s">
        <v>11938</v>
      </c>
      <c r="P4656" s="8" t="str">
        <f t="shared" si="1"/>
        <v/>
      </c>
      <c r="Q4656" s="8" t="str">
        <f t="shared" si="15"/>
        <v/>
      </c>
      <c r="R4656" s="8" t="str">
        <f>if(and(P4656&lt;&gt;"",Q4656&lt;&gt;"newexp",Q4656&lt;&gt;"nostart"),countifs(script_conform_dispatching!A:A,P4656,script_conform_dispatching!B:B,Q4656),"")</f>
        <v/>
      </c>
      <c r="S4656" s="8" t="str">
        <f t="shared" si="3"/>
        <v/>
      </c>
    </row>
    <row r="4657" hidden="1">
      <c r="A4657" s="6" t="s">
        <v>11939</v>
      </c>
      <c r="B4657" s="6" t="s">
        <v>212</v>
      </c>
      <c r="C4657" s="6" t="s">
        <v>411</v>
      </c>
      <c r="H4657" s="8" t="str">
        <f>VLOOKUP(C4657,agent_name_matching!A:B,2,false)</f>
        <v>System</v>
      </c>
      <c r="I4657" s="33"/>
      <c r="O4657" s="6" t="s">
        <v>11940</v>
      </c>
      <c r="P4657" s="8" t="str">
        <f t="shared" si="1"/>
        <v/>
      </c>
      <c r="Q4657" s="8" t="str">
        <f t="shared" si="15"/>
        <v/>
      </c>
      <c r="R4657" s="8" t="str">
        <f>if(and(P4657&lt;&gt;"",Q4657&lt;&gt;"newexp",Q4657&lt;&gt;"nostart"),countifs(script_conform_dispatching!A:A,P4657,script_conform_dispatching!B:B,Q4657),"")</f>
        <v/>
      </c>
      <c r="S4657" s="8" t="str">
        <f t="shared" si="3"/>
        <v/>
      </c>
    </row>
    <row r="4658" hidden="1">
      <c r="A4658" s="6" t="s">
        <v>11941</v>
      </c>
      <c r="B4658" s="6" t="s">
        <v>212</v>
      </c>
      <c r="C4658" s="6" t="s">
        <v>414</v>
      </c>
      <c r="F4658" s="6" t="s">
        <v>415</v>
      </c>
      <c r="G4658" s="6" t="s">
        <v>416</v>
      </c>
      <c r="H4658" s="8" t="str">
        <f>VLOOKUP(C4658,agent_name_matching!A:B,2,false)</f>
        <v>Dialog LLM</v>
      </c>
      <c r="I4658" s="32" t="s">
        <v>11942</v>
      </c>
      <c r="J4658" s="6" t="s">
        <v>418</v>
      </c>
      <c r="L4658" s="6">
        <v>10757.0</v>
      </c>
      <c r="M4658" s="6">
        <v>130.0</v>
      </c>
      <c r="N4658" s="6">
        <v>2741.0</v>
      </c>
      <c r="O4658" s="6" t="s">
        <v>11943</v>
      </c>
      <c r="P4658" s="8" t="str">
        <f t="shared" si="1"/>
        <v/>
      </c>
      <c r="Q4658" s="8" t="str">
        <f t="shared" si="15"/>
        <v/>
      </c>
      <c r="R4658" s="8" t="str">
        <f>if(and(P4658&lt;&gt;"",Q4658&lt;&gt;"newexp",Q4658&lt;&gt;"nostart"),countifs(script_conform_dispatching!A:A,P4658,script_conform_dispatching!B:B,Q4658),"")</f>
        <v/>
      </c>
      <c r="S4658" s="8" t="str">
        <f t="shared" si="3"/>
        <v/>
      </c>
    </row>
    <row r="4659" hidden="1">
      <c r="A4659" s="6" t="s">
        <v>11944</v>
      </c>
      <c r="B4659" s="6" t="s">
        <v>212</v>
      </c>
      <c r="C4659" s="6" t="s">
        <v>37</v>
      </c>
      <c r="F4659" s="6" t="s">
        <v>415</v>
      </c>
      <c r="G4659" s="6" t="s">
        <v>416</v>
      </c>
      <c r="H4659" s="8" t="str">
        <f>VLOOKUP(C4659,agent_name_matching!A:B,2,false)</f>
        <v>Patient LLM</v>
      </c>
      <c r="I4659" s="32" t="s">
        <v>11945</v>
      </c>
      <c r="J4659" s="6" t="s">
        <v>418</v>
      </c>
      <c r="K4659" s="6">
        <v>1.0</v>
      </c>
      <c r="L4659" s="6">
        <v>3740.0</v>
      </c>
      <c r="M4659" s="6">
        <v>74.0</v>
      </c>
      <c r="N4659" s="6">
        <v>1326.0</v>
      </c>
      <c r="O4659" s="6" t="s">
        <v>11946</v>
      </c>
      <c r="P4659" s="8" t="str">
        <f t="shared" si="1"/>
        <v/>
      </c>
      <c r="Q4659" s="8" t="str">
        <f t="shared" si="15"/>
        <v/>
      </c>
      <c r="R4659" s="8" t="str">
        <f>if(and(P4659&lt;&gt;"",Q4659&lt;&gt;"newexp",Q4659&lt;&gt;"nostart"),countifs(script_conform_dispatching!A:A,P4659,script_conform_dispatching!B:B,Q4659),"")</f>
        <v/>
      </c>
      <c r="S4659" s="8" t="str">
        <f t="shared" si="3"/>
        <v/>
      </c>
    </row>
    <row r="4660" hidden="1">
      <c r="A4660" s="6" t="s">
        <v>11947</v>
      </c>
      <c r="B4660" s="6" t="s">
        <v>212</v>
      </c>
      <c r="C4660" s="6" t="s">
        <v>411</v>
      </c>
      <c r="H4660" s="8" t="str">
        <f>VLOOKUP(C4660,agent_name_matching!A:B,2,false)</f>
        <v>System</v>
      </c>
      <c r="I4660" s="33"/>
      <c r="O4660" s="6" t="s">
        <v>11948</v>
      </c>
      <c r="P4660" s="8" t="str">
        <f t="shared" si="1"/>
        <v/>
      </c>
      <c r="Q4660" s="8" t="str">
        <f t="shared" si="15"/>
        <v/>
      </c>
      <c r="R4660" s="8" t="str">
        <f>if(and(P4660&lt;&gt;"",Q4660&lt;&gt;"newexp",Q4660&lt;&gt;"nostart"),countifs(script_conform_dispatching!A:A,P4660,script_conform_dispatching!B:B,Q4660),"")</f>
        <v/>
      </c>
      <c r="S4660" s="8" t="str">
        <f t="shared" si="3"/>
        <v/>
      </c>
    </row>
    <row r="4661" hidden="1">
      <c r="A4661" s="6" t="s">
        <v>11949</v>
      </c>
      <c r="B4661" s="6" t="s">
        <v>212</v>
      </c>
      <c r="C4661" s="6" t="s">
        <v>414</v>
      </c>
      <c r="F4661" s="6" t="s">
        <v>415</v>
      </c>
      <c r="G4661" s="6" t="s">
        <v>416</v>
      </c>
      <c r="H4661" s="8" t="str">
        <f>VLOOKUP(C4661,agent_name_matching!A:B,2,false)</f>
        <v>Dialog LLM</v>
      </c>
      <c r="I4661" s="32" t="s">
        <v>11950</v>
      </c>
      <c r="J4661" s="6" t="s">
        <v>418</v>
      </c>
      <c r="L4661" s="6">
        <v>11193.0</v>
      </c>
      <c r="M4661" s="6">
        <v>123.0</v>
      </c>
      <c r="N4661" s="6">
        <v>2430.0</v>
      </c>
      <c r="O4661" s="6" t="s">
        <v>11951</v>
      </c>
      <c r="P4661" s="8" t="str">
        <f t="shared" si="1"/>
        <v/>
      </c>
      <c r="Q4661" s="8" t="str">
        <f t="shared" si="15"/>
        <v/>
      </c>
      <c r="R4661" s="8" t="str">
        <f>if(and(P4661&lt;&gt;"",Q4661&lt;&gt;"newexp",Q4661&lt;&gt;"nostart"),countifs(script_conform_dispatching!A:A,P4661,script_conform_dispatching!B:B,Q4661),"")</f>
        <v/>
      </c>
      <c r="S4661" s="8" t="str">
        <f t="shared" si="3"/>
        <v/>
      </c>
    </row>
    <row r="4662" hidden="1">
      <c r="A4662" s="6" t="s">
        <v>11952</v>
      </c>
      <c r="B4662" s="6" t="s">
        <v>212</v>
      </c>
      <c r="C4662" s="6" t="s">
        <v>37</v>
      </c>
      <c r="F4662" s="6" t="s">
        <v>415</v>
      </c>
      <c r="G4662" s="6" t="s">
        <v>416</v>
      </c>
      <c r="H4662" s="8" t="str">
        <f>VLOOKUP(C4662,agent_name_matching!A:B,2,false)</f>
        <v>Patient LLM</v>
      </c>
      <c r="I4662" s="32" t="s">
        <v>11953</v>
      </c>
      <c r="J4662" s="6" t="s">
        <v>418</v>
      </c>
      <c r="K4662" s="6">
        <v>1.0</v>
      </c>
      <c r="L4662" s="6">
        <v>3931.0</v>
      </c>
      <c r="M4662" s="6">
        <v>56.0</v>
      </c>
      <c r="N4662" s="6">
        <v>1617.0</v>
      </c>
      <c r="O4662" s="6" t="s">
        <v>11954</v>
      </c>
      <c r="P4662" s="8" t="str">
        <f t="shared" si="1"/>
        <v/>
      </c>
      <c r="Q4662" s="8" t="str">
        <f t="shared" si="15"/>
        <v/>
      </c>
      <c r="R4662" s="8" t="str">
        <f>if(and(P4662&lt;&gt;"",Q4662&lt;&gt;"newexp",Q4662&lt;&gt;"nostart"),countifs(script_conform_dispatching!A:A,P4662,script_conform_dispatching!B:B,Q4662),"")</f>
        <v/>
      </c>
      <c r="S4662" s="8" t="str">
        <f t="shared" si="3"/>
        <v/>
      </c>
    </row>
    <row r="4663" hidden="1">
      <c r="A4663" s="6" t="s">
        <v>11955</v>
      </c>
      <c r="B4663" s="6" t="s">
        <v>212</v>
      </c>
      <c r="C4663" s="6" t="s">
        <v>411</v>
      </c>
      <c r="H4663" s="8" t="str">
        <f>VLOOKUP(C4663,agent_name_matching!A:B,2,false)</f>
        <v>System</v>
      </c>
      <c r="I4663" s="33"/>
      <c r="O4663" s="6" t="s">
        <v>11956</v>
      </c>
      <c r="P4663" s="8" t="str">
        <f t="shared" si="1"/>
        <v/>
      </c>
      <c r="Q4663" s="8" t="str">
        <f t="shared" si="15"/>
        <v/>
      </c>
      <c r="R4663" s="8" t="str">
        <f>if(and(P4663&lt;&gt;"",Q4663&lt;&gt;"newexp",Q4663&lt;&gt;"nostart"),countifs(script_conform_dispatching!A:A,P4663,script_conform_dispatching!B:B,Q4663),"")</f>
        <v/>
      </c>
      <c r="S4663" s="8" t="str">
        <f t="shared" si="3"/>
        <v/>
      </c>
    </row>
    <row r="4664" hidden="1">
      <c r="A4664" s="6" t="s">
        <v>11957</v>
      </c>
      <c r="B4664" s="6" t="s">
        <v>212</v>
      </c>
      <c r="C4664" s="6" t="s">
        <v>414</v>
      </c>
      <c r="F4664" s="6" t="s">
        <v>415</v>
      </c>
      <c r="G4664" s="6" t="s">
        <v>416</v>
      </c>
      <c r="H4664" s="8" t="str">
        <f>VLOOKUP(C4664,agent_name_matching!A:B,2,false)</f>
        <v>Dialog LLM</v>
      </c>
      <c r="I4664" s="32" t="s">
        <v>11958</v>
      </c>
      <c r="J4664" s="6" t="s">
        <v>418</v>
      </c>
      <c r="L4664" s="6">
        <v>11604.0</v>
      </c>
      <c r="M4664" s="6">
        <v>253.0</v>
      </c>
      <c r="N4664" s="6">
        <v>4592.0</v>
      </c>
      <c r="O4664" s="6" t="s">
        <v>11959</v>
      </c>
      <c r="P4664" s="8" t="str">
        <f t="shared" si="1"/>
        <v/>
      </c>
      <c r="Q4664" s="8" t="str">
        <f t="shared" si="15"/>
        <v/>
      </c>
      <c r="R4664" s="8" t="str">
        <f>if(and(P4664&lt;&gt;"",Q4664&lt;&gt;"newexp",Q4664&lt;&gt;"nostart"),countifs(script_conform_dispatching!A:A,P4664,script_conform_dispatching!B:B,Q4664),"")</f>
        <v/>
      </c>
      <c r="S4664" s="8" t="str">
        <f t="shared" si="3"/>
        <v/>
      </c>
    </row>
    <row r="4665" hidden="1">
      <c r="A4665" s="6" t="s">
        <v>11960</v>
      </c>
      <c r="B4665" s="6" t="s">
        <v>212</v>
      </c>
      <c r="C4665" s="6" t="s">
        <v>407</v>
      </c>
      <c r="D4665" s="6">
        <v>7.0</v>
      </c>
      <c r="E4665" s="6" t="s">
        <v>445</v>
      </c>
      <c r="H4665" s="8" t="str">
        <f>VLOOKUP(C4665,agent_name_matching!A:B,2,false)</f>
        <v>--</v>
      </c>
      <c r="I4665" s="33"/>
      <c r="O4665" s="6" t="s">
        <v>11961</v>
      </c>
      <c r="P4665" s="8">
        <f t="shared" si="1"/>
        <v>7</v>
      </c>
      <c r="Q4665" s="8">
        <f t="shared" si="15"/>
        <v>8</v>
      </c>
      <c r="R4665" s="8">
        <f>if(and(P4665&lt;&gt;"",Q4665&lt;&gt;"newexp",Q4665&lt;&gt;"nostart"),countifs(script_conform_dispatching!A:A,P4665,script_conform_dispatching!B:B,Q4665),"")</f>
        <v>1</v>
      </c>
      <c r="S4665" s="8" t="str">
        <f t="shared" si="3"/>
        <v/>
      </c>
    </row>
    <row r="4666" hidden="1">
      <c r="A4666" s="6" t="s">
        <v>11962</v>
      </c>
      <c r="B4666" s="6" t="s">
        <v>212</v>
      </c>
      <c r="C4666" s="6" t="s">
        <v>407</v>
      </c>
      <c r="D4666" s="6">
        <v>8.0</v>
      </c>
      <c r="E4666" s="6" t="s">
        <v>408</v>
      </c>
      <c r="H4666" s="8" t="str">
        <f>VLOOKUP(C4666,agent_name_matching!A:B,2,false)</f>
        <v>--</v>
      </c>
      <c r="I4666" s="33"/>
      <c r="O4666" s="6" t="s">
        <v>11963</v>
      </c>
      <c r="P4666" s="8" t="str">
        <f t="shared" si="1"/>
        <v/>
      </c>
      <c r="Q4666" s="8" t="str">
        <f t="shared" si="15"/>
        <v/>
      </c>
      <c r="R4666" s="8" t="str">
        <f>if(and(P4666&lt;&gt;"",Q4666&lt;&gt;"newexp",Q4666&lt;&gt;"nostart"),countifs(script_conform_dispatching!A:A,P4666,script_conform_dispatching!B:B,Q4666),"")</f>
        <v/>
      </c>
      <c r="S4666" s="8" t="str">
        <f t="shared" si="3"/>
        <v/>
      </c>
    </row>
    <row r="4667" hidden="1">
      <c r="A4667" s="6" t="s">
        <v>11964</v>
      </c>
      <c r="B4667" s="6" t="s">
        <v>212</v>
      </c>
      <c r="C4667" s="6" t="s">
        <v>450</v>
      </c>
      <c r="F4667" s="6" t="s">
        <v>415</v>
      </c>
      <c r="G4667" s="6" t="s">
        <v>416</v>
      </c>
      <c r="H4667" s="8" t="str">
        <f>VLOOKUP(C4667,agent_name_matching!A:B,2,false)</f>
        <v>Validator LLM</v>
      </c>
      <c r="I4667" s="32" t="s">
        <v>3009</v>
      </c>
      <c r="J4667" s="6" t="s">
        <v>452</v>
      </c>
      <c r="L4667" s="6">
        <v>4319.0</v>
      </c>
      <c r="M4667" s="6">
        <v>36.0</v>
      </c>
      <c r="N4667" s="6">
        <v>1110.0</v>
      </c>
      <c r="O4667" s="6" t="s">
        <v>11965</v>
      </c>
      <c r="P4667" s="8" t="str">
        <f t="shared" si="1"/>
        <v/>
      </c>
      <c r="Q4667" s="8" t="str">
        <f t="shared" si="15"/>
        <v/>
      </c>
      <c r="R4667" s="8" t="str">
        <f>if(and(P4667&lt;&gt;"",Q4667&lt;&gt;"newexp",Q4667&lt;&gt;"nostart"),countifs(script_conform_dispatching!A:A,P4667,script_conform_dispatching!B:B,Q4667),"")</f>
        <v/>
      </c>
      <c r="S4667" s="8" t="str">
        <f t="shared" si="3"/>
        <v/>
      </c>
    </row>
    <row r="4668" hidden="1">
      <c r="A4668" s="6" t="s">
        <v>11966</v>
      </c>
      <c r="B4668" s="6" t="s">
        <v>212</v>
      </c>
      <c r="C4668" s="6" t="s">
        <v>37</v>
      </c>
      <c r="F4668" s="6" t="s">
        <v>415</v>
      </c>
      <c r="G4668" s="6" t="s">
        <v>416</v>
      </c>
      <c r="H4668" s="8" t="str">
        <f>VLOOKUP(C4668,agent_name_matching!A:B,2,false)</f>
        <v>Patient LLM</v>
      </c>
      <c r="I4668" s="32" t="s">
        <v>11967</v>
      </c>
      <c r="J4668" s="6" t="s">
        <v>418</v>
      </c>
      <c r="K4668" s="6">
        <v>1.0</v>
      </c>
      <c r="L4668" s="6">
        <v>4103.0</v>
      </c>
      <c r="M4668" s="6">
        <v>59.0</v>
      </c>
      <c r="N4668" s="6">
        <v>1102.0</v>
      </c>
      <c r="O4668" s="6" t="s">
        <v>11968</v>
      </c>
      <c r="P4668" s="8" t="str">
        <f t="shared" si="1"/>
        <v/>
      </c>
      <c r="Q4668" s="8" t="str">
        <f t="shared" si="15"/>
        <v/>
      </c>
      <c r="R4668" s="8" t="str">
        <f>if(and(P4668&lt;&gt;"",Q4668&lt;&gt;"newexp",Q4668&lt;&gt;"nostart"),countifs(script_conform_dispatching!A:A,P4668,script_conform_dispatching!B:B,Q4668),"")</f>
        <v/>
      </c>
      <c r="S4668" s="8" t="str">
        <f t="shared" si="3"/>
        <v/>
      </c>
    </row>
    <row r="4669" hidden="1">
      <c r="A4669" s="6" t="s">
        <v>11969</v>
      </c>
      <c r="B4669" s="6" t="s">
        <v>212</v>
      </c>
      <c r="C4669" s="6" t="s">
        <v>411</v>
      </c>
      <c r="H4669" s="8" t="str">
        <f>VLOOKUP(C4669,agent_name_matching!A:B,2,false)</f>
        <v>System</v>
      </c>
      <c r="I4669" s="33"/>
      <c r="O4669" s="6" t="s">
        <v>11970</v>
      </c>
      <c r="P4669" s="8" t="str">
        <f t="shared" si="1"/>
        <v/>
      </c>
      <c r="Q4669" s="8" t="str">
        <f t="shared" si="15"/>
        <v/>
      </c>
      <c r="R4669" s="8" t="str">
        <f>if(and(P4669&lt;&gt;"",Q4669&lt;&gt;"newexp",Q4669&lt;&gt;"nostart"),countifs(script_conform_dispatching!A:A,P4669,script_conform_dispatching!B:B,Q4669),"")</f>
        <v/>
      </c>
      <c r="S4669" s="8" t="str">
        <f t="shared" si="3"/>
        <v/>
      </c>
    </row>
    <row r="4670" hidden="1">
      <c r="A4670" s="6" t="s">
        <v>11971</v>
      </c>
      <c r="B4670" s="6" t="s">
        <v>212</v>
      </c>
      <c r="C4670" s="6" t="s">
        <v>414</v>
      </c>
      <c r="F4670" s="6" t="s">
        <v>415</v>
      </c>
      <c r="G4670" s="6" t="s">
        <v>416</v>
      </c>
      <c r="H4670" s="8" t="str">
        <f>VLOOKUP(C4670,agent_name_matching!A:B,2,false)</f>
        <v>Dialog LLM</v>
      </c>
      <c r="I4670" s="32" t="s">
        <v>11972</v>
      </c>
      <c r="J4670" s="6" t="s">
        <v>418</v>
      </c>
      <c r="L4670" s="6">
        <v>12074.0</v>
      </c>
      <c r="M4670" s="6">
        <v>120.0</v>
      </c>
      <c r="N4670" s="6">
        <v>2714.0</v>
      </c>
      <c r="O4670" s="6" t="s">
        <v>11973</v>
      </c>
      <c r="P4670" s="8" t="str">
        <f t="shared" si="1"/>
        <v/>
      </c>
      <c r="Q4670" s="8" t="str">
        <f t="shared" si="15"/>
        <v/>
      </c>
      <c r="R4670" s="8" t="str">
        <f>if(and(P4670&lt;&gt;"",Q4670&lt;&gt;"newexp",Q4670&lt;&gt;"nostart"),countifs(script_conform_dispatching!A:A,P4670,script_conform_dispatching!B:B,Q4670),"")</f>
        <v/>
      </c>
      <c r="S4670" s="8" t="str">
        <f t="shared" si="3"/>
        <v/>
      </c>
    </row>
    <row r="4671" hidden="1">
      <c r="A4671" s="6" t="s">
        <v>11974</v>
      </c>
      <c r="B4671" s="6" t="s">
        <v>212</v>
      </c>
      <c r="C4671" s="6" t="s">
        <v>407</v>
      </c>
      <c r="D4671" s="6">
        <v>8.0</v>
      </c>
      <c r="E4671" s="6" t="s">
        <v>445</v>
      </c>
      <c r="H4671" s="8" t="str">
        <f>VLOOKUP(C4671,agent_name_matching!A:B,2,false)</f>
        <v>--</v>
      </c>
      <c r="I4671" s="33"/>
      <c r="O4671" s="6" t="s">
        <v>11975</v>
      </c>
      <c r="P4671" s="8">
        <f t="shared" si="1"/>
        <v>8</v>
      </c>
      <c r="Q4671" s="8" t="str">
        <f t="shared" si="15"/>
        <v>newexp</v>
      </c>
      <c r="R4671" s="8" t="str">
        <f>if(and(P4671&lt;&gt;"",Q4671&lt;&gt;"newexp",Q4671&lt;&gt;"nostart"),countifs(script_conform_dispatching!A:A,P4671,script_conform_dispatching!B:B,Q4671),"")</f>
        <v/>
      </c>
      <c r="S4671" s="8" t="str">
        <f t="shared" si="3"/>
        <v/>
      </c>
    </row>
    <row r="4672" hidden="1">
      <c r="A4672" s="6" t="s">
        <v>11976</v>
      </c>
      <c r="B4672" s="6" t="s">
        <v>212</v>
      </c>
      <c r="C4672" s="6" t="s">
        <v>450</v>
      </c>
      <c r="F4672" s="6" t="s">
        <v>415</v>
      </c>
      <c r="G4672" s="6" t="s">
        <v>416</v>
      </c>
      <c r="H4672" s="8" t="str">
        <f>VLOOKUP(C4672,agent_name_matching!A:B,2,false)</f>
        <v>Validator LLM</v>
      </c>
      <c r="I4672" s="32" t="s">
        <v>11977</v>
      </c>
      <c r="J4672" s="6" t="s">
        <v>452</v>
      </c>
      <c r="L4672" s="6">
        <v>4418.0</v>
      </c>
      <c r="M4672" s="6">
        <v>26.0</v>
      </c>
      <c r="N4672" s="6">
        <v>944.0</v>
      </c>
      <c r="O4672" s="6" t="s">
        <v>11978</v>
      </c>
      <c r="P4672" s="8" t="str">
        <f t="shared" si="1"/>
        <v/>
      </c>
      <c r="Q4672" s="8" t="str">
        <f t="shared" si="15"/>
        <v/>
      </c>
      <c r="R4672" s="8" t="str">
        <f>if(and(P4672&lt;&gt;"",Q4672&lt;&gt;"newexp",Q4672&lt;&gt;"nostart"),countifs(script_conform_dispatching!A:A,P4672,script_conform_dispatching!B:B,Q4672),"")</f>
        <v/>
      </c>
      <c r="S4672" s="8" t="str">
        <f t="shared" si="3"/>
        <v/>
      </c>
    </row>
    <row r="4673" hidden="1">
      <c r="A4673" s="6" t="s">
        <v>11979</v>
      </c>
      <c r="B4673" s="6" t="s">
        <v>216</v>
      </c>
      <c r="C4673" s="6" t="s">
        <v>407</v>
      </c>
      <c r="D4673" s="6">
        <v>1.0</v>
      </c>
      <c r="E4673" s="6" t="s">
        <v>408</v>
      </c>
      <c r="H4673" s="8" t="str">
        <f>VLOOKUP(C4673,agent_name_matching!A:B,2,false)</f>
        <v>--</v>
      </c>
      <c r="I4673" s="33"/>
      <c r="O4673" s="6" t="s">
        <v>11980</v>
      </c>
      <c r="P4673" s="8" t="str">
        <f t="shared" si="1"/>
        <v/>
      </c>
      <c r="Q4673" s="8" t="str">
        <f t="shared" si="15"/>
        <v/>
      </c>
      <c r="R4673" s="8" t="str">
        <f>if(and(P4673&lt;&gt;"",Q4673&lt;&gt;"newexp",Q4673&lt;&gt;"nostart"),countifs(script_conform_dispatching!A:A,P4673,script_conform_dispatching!B:B,Q4673),"")</f>
        <v/>
      </c>
      <c r="S4673" s="8" t="str">
        <f t="shared" si="3"/>
        <v/>
      </c>
    </row>
    <row r="4674" hidden="1">
      <c r="A4674" s="6" t="s">
        <v>11981</v>
      </c>
      <c r="B4674" s="6" t="s">
        <v>216</v>
      </c>
      <c r="C4674" s="6" t="s">
        <v>411</v>
      </c>
      <c r="H4674" s="8" t="str">
        <f>VLOOKUP(C4674,agent_name_matching!A:B,2,false)</f>
        <v>System</v>
      </c>
      <c r="I4674" s="33"/>
      <c r="O4674" s="6" t="s">
        <v>11982</v>
      </c>
      <c r="P4674" s="8" t="str">
        <f t="shared" si="1"/>
        <v/>
      </c>
      <c r="Q4674" s="8" t="str">
        <f t="shared" si="15"/>
        <v/>
      </c>
      <c r="R4674" s="8" t="str">
        <f>if(and(P4674&lt;&gt;"",Q4674&lt;&gt;"newexp",Q4674&lt;&gt;"nostart"),countifs(script_conform_dispatching!A:A,P4674,script_conform_dispatching!B:B,Q4674),"")</f>
        <v/>
      </c>
      <c r="S4674" s="8" t="str">
        <f t="shared" si="3"/>
        <v/>
      </c>
    </row>
    <row r="4675" hidden="1">
      <c r="A4675" s="6" t="s">
        <v>11983</v>
      </c>
      <c r="B4675" s="6" t="s">
        <v>216</v>
      </c>
      <c r="C4675" s="6" t="s">
        <v>414</v>
      </c>
      <c r="F4675" s="6" t="s">
        <v>415</v>
      </c>
      <c r="G4675" s="6" t="s">
        <v>416</v>
      </c>
      <c r="H4675" s="8" t="str">
        <f>VLOOKUP(C4675,agent_name_matching!A:B,2,false)</f>
        <v>Dialog LLM</v>
      </c>
      <c r="I4675" s="32" t="s">
        <v>417</v>
      </c>
      <c r="J4675" s="6" t="s">
        <v>418</v>
      </c>
      <c r="L4675" s="6">
        <v>2328.0</v>
      </c>
      <c r="M4675" s="6">
        <v>42.0</v>
      </c>
      <c r="N4675" s="6">
        <v>990.0</v>
      </c>
      <c r="O4675" s="6" t="s">
        <v>11984</v>
      </c>
      <c r="P4675" s="8" t="str">
        <f t="shared" si="1"/>
        <v/>
      </c>
      <c r="Q4675" s="8" t="str">
        <f t="shared" si="15"/>
        <v/>
      </c>
      <c r="R4675" s="8" t="str">
        <f>if(and(P4675&lt;&gt;"",Q4675&lt;&gt;"newexp",Q4675&lt;&gt;"nostart"),countifs(script_conform_dispatching!A:A,P4675,script_conform_dispatching!B:B,Q4675),"")</f>
        <v/>
      </c>
      <c r="S4675" s="8" t="str">
        <f t="shared" si="3"/>
        <v/>
      </c>
    </row>
    <row r="4676" hidden="1">
      <c r="A4676" s="6" t="s">
        <v>11985</v>
      </c>
      <c r="B4676" s="6" t="s">
        <v>216</v>
      </c>
      <c r="C4676" s="6" t="s">
        <v>37</v>
      </c>
      <c r="F4676" s="6" t="s">
        <v>415</v>
      </c>
      <c r="G4676" s="6" t="s">
        <v>416</v>
      </c>
      <c r="H4676" s="8" t="str">
        <f>VLOOKUP(C4676,agent_name_matching!A:B,2,false)</f>
        <v>Patient LLM</v>
      </c>
      <c r="I4676" s="32" t="s">
        <v>11986</v>
      </c>
      <c r="J4676" s="6" t="s">
        <v>418</v>
      </c>
      <c r="K4676" s="6">
        <v>1.0</v>
      </c>
      <c r="L4676" s="6">
        <v>390.0</v>
      </c>
      <c r="M4676" s="6">
        <v>41.0</v>
      </c>
      <c r="N4676" s="6">
        <v>1013.0</v>
      </c>
      <c r="O4676" s="6" t="s">
        <v>11987</v>
      </c>
      <c r="P4676" s="8" t="str">
        <f t="shared" si="1"/>
        <v/>
      </c>
      <c r="Q4676" s="8" t="str">
        <f t="shared" si="15"/>
        <v/>
      </c>
      <c r="R4676" s="8" t="str">
        <f>if(and(P4676&lt;&gt;"",Q4676&lt;&gt;"newexp",Q4676&lt;&gt;"nostart"),countifs(script_conform_dispatching!A:A,P4676,script_conform_dispatching!B:B,Q4676),"")</f>
        <v/>
      </c>
      <c r="S4676" s="8" t="str">
        <f t="shared" si="3"/>
        <v/>
      </c>
    </row>
    <row r="4677" hidden="1">
      <c r="A4677" s="6" t="s">
        <v>11988</v>
      </c>
      <c r="B4677" s="6" t="s">
        <v>216</v>
      </c>
      <c r="C4677" s="6" t="s">
        <v>411</v>
      </c>
      <c r="H4677" s="8" t="str">
        <f>VLOOKUP(C4677,agent_name_matching!A:B,2,false)</f>
        <v>System</v>
      </c>
      <c r="I4677" s="33"/>
      <c r="O4677" s="6" t="s">
        <v>11989</v>
      </c>
      <c r="P4677" s="8" t="str">
        <f t="shared" si="1"/>
        <v/>
      </c>
      <c r="Q4677" s="8" t="str">
        <f t="shared" si="15"/>
        <v/>
      </c>
      <c r="R4677" s="8" t="str">
        <f>if(and(P4677&lt;&gt;"",Q4677&lt;&gt;"newexp",Q4677&lt;&gt;"nostart"),countifs(script_conform_dispatching!A:A,P4677,script_conform_dispatching!B:B,Q4677),"")</f>
        <v/>
      </c>
      <c r="S4677" s="8" t="str">
        <f t="shared" si="3"/>
        <v/>
      </c>
    </row>
    <row r="4678" hidden="1">
      <c r="A4678" s="6" t="s">
        <v>11990</v>
      </c>
      <c r="B4678" s="6" t="s">
        <v>216</v>
      </c>
      <c r="C4678" s="6" t="s">
        <v>414</v>
      </c>
      <c r="F4678" s="6" t="s">
        <v>415</v>
      </c>
      <c r="G4678" s="6" t="s">
        <v>416</v>
      </c>
      <c r="H4678" s="8" t="str">
        <f>VLOOKUP(C4678,agent_name_matching!A:B,2,false)</f>
        <v>Dialog LLM</v>
      </c>
      <c r="I4678" s="32" t="s">
        <v>11991</v>
      </c>
      <c r="J4678" s="6" t="s">
        <v>418</v>
      </c>
      <c r="L4678" s="6">
        <v>2560.0</v>
      </c>
      <c r="M4678" s="6">
        <v>63.0</v>
      </c>
      <c r="N4678" s="6">
        <v>1431.0</v>
      </c>
      <c r="O4678" s="6" t="s">
        <v>11992</v>
      </c>
      <c r="P4678" s="8" t="str">
        <f t="shared" si="1"/>
        <v/>
      </c>
      <c r="Q4678" s="8" t="str">
        <f t="shared" si="15"/>
        <v/>
      </c>
      <c r="R4678" s="8" t="str">
        <f>if(and(P4678&lt;&gt;"",Q4678&lt;&gt;"newexp",Q4678&lt;&gt;"nostart"),countifs(script_conform_dispatching!A:A,P4678,script_conform_dispatching!B:B,Q4678),"")</f>
        <v/>
      </c>
      <c r="S4678" s="8" t="str">
        <f t="shared" si="3"/>
        <v/>
      </c>
    </row>
    <row r="4679" hidden="1">
      <c r="A4679" s="6" t="s">
        <v>11993</v>
      </c>
      <c r="B4679" s="6" t="s">
        <v>216</v>
      </c>
      <c r="C4679" s="6" t="s">
        <v>37</v>
      </c>
      <c r="F4679" s="6" t="s">
        <v>415</v>
      </c>
      <c r="G4679" s="6" t="s">
        <v>416</v>
      </c>
      <c r="H4679" s="8" t="str">
        <f>VLOOKUP(C4679,agent_name_matching!A:B,2,false)</f>
        <v>Patient LLM</v>
      </c>
      <c r="I4679" s="32" t="s">
        <v>11994</v>
      </c>
      <c r="J4679" s="6" t="s">
        <v>418</v>
      </c>
      <c r="K4679" s="6">
        <v>1.0</v>
      </c>
      <c r="L4679" s="6">
        <v>488.0</v>
      </c>
      <c r="M4679" s="6">
        <v>11.0</v>
      </c>
      <c r="N4679" s="6">
        <v>578.0</v>
      </c>
      <c r="O4679" s="6" t="s">
        <v>11995</v>
      </c>
      <c r="P4679" s="8" t="str">
        <f t="shared" si="1"/>
        <v/>
      </c>
      <c r="Q4679" s="8" t="str">
        <f t="shared" si="15"/>
        <v/>
      </c>
      <c r="R4679" s="8" t="str">
        <f>if(and(P4679&lt;&gt;"",Q4679&lt;&gt;"newexp",Q4679&lt;&gt;"nostart"),countifs(script_conform_dispatching!A:A,P4679,script_conform_dispatching!B:B,Q4679),"")</f>
        <v/>
      </c>
      <c r="S4679" s="8" t="str">
        <f t="shared" si="3"/>
        <v/>
      </c>
    </row>
    <row r="4680" hidden="1">
      <c r="A4680" s="6" t="s">
        <v>11996</v>
      </c>
      <c r="B4680" s="6" t="s">
        <v>216</v>
      </c>
      <c r="C4680" s="6" t="s">
        <v>411</v>
      </c>
      <c r="H4680" s="8" t="str">
        <f>VLOOKUP(C4680,agent_name_matching!A:B,2,false)</f>
        <v>System</v>
      </c>
      <c r="I4680" s="33"/>
      <c r="O4680" s="6" t="s">
        <v>11997</v>
      </c>
      <c r="P4680" s="8" t="str">
        <f t="shared" si="1"/>
        <v/>
      </c>
      <c r="Q4680" s="8" t="str">
        <f t="shared" si="15"/>
        <v/>
      </c>
      <c r="R4680" s="8" t="str">
        <f>if(and(P4680&lt;&gt;"",Q4680&lt;&gt;"newexp",Q4680&lt;&gt;"nostart"),countifs(script_conform_dispatching!A:A,P4680,script_conform_dispatching!B:B,Q4680),"")</f>
        <v/>
      </c>
      <c r="S4680" s="8" t="str">
        <f t="shared" si="3"/>
        <v/>
      </c>
    </row>
    <row r="4681" hidden="1">
      <c r="A4681" s="6" t="s">
        <v>11998</v>
      </c>
      <c r="B4681" s="6" t="s">
        <v>216</v>
      </c>
      <c r="C4681" s="6" t="s">
        <v>414</v>
      </c>
      <c r="F4681" s="6" t="s">
        <v>415</v>
      </c>
      <c r="G4681" s="6" t="s">
        <v>416</v>
      </c>
      <c r="H4681" s="8" t="str">
        <f>VLOOKUP(C4681,agent_name_matching!A:B,2,false)</f>
        <v>Dialog LLM</v>
      </c>
      <c r="I4681" s="32" t="s">
        <v>11999</v>
      </c>
      <c r="J4681" s="6" t="s">
        <v>418</v>
      </c>
      <c r="L4681" s="6">
        <v>2783.0</v>
      </c>
      <c r="M4681" s="6">
        <v>42.0</v>
      </c>
      <c r="N4681" s="6">
        <v>914.0</v>
      </c>
      <c r="O4681" s="6" t="s">
        <v>12000</v>
      </c>
      <c r="P4681" s="8" t="str">
        <f t="shared" si="1"/>
        <v/>
      </c>
      <c r="Q4681" s="8" t="str">
        <f t="shared" si="15"/>
        <v/>
      </c>
      <c r="R4681" s="8" t="str">
        <f>if(and(P4681&lt;&gt;"",Q4681&lt;&gt;"newexp",Q4681&lt;&gt;"nostart"),countifs(script_conform_dispatching!A:A,P4681,script_conform_dispatching!B:B,Q4681),"")</f>
        <v/>
      </c>
      <c r="S4681" s="8" t="str">
        <f t="shared" si="3"/>
        <v/>
      </c>
    </row>
    <row r="4682" hidden="1">
      <c r="A4682" s="6" t="s">
        <v>12001</v>
      </c>
      <c r="B4682" s="6" t="s">
        <v>216</v>
      </c>
      <c r="C4682" s="6" t="s">
        <v>37</v>
      </c>
      <c r="F4682" s="6" t="s">
        <v>415</v>
      </c>
      <c r="G4682" s="6" t="s">
        <v>416</v>
      </c>
      <c r="H4682" s="8" t="str">
        <f>VLOOKUP(C4682,agent_name_matching!A:B,2,false)</f>
        <v>Patient LLM</v>
      </c>
      <c r="I4682" s="32" t="s">
        <v>12002</v>
      </c>
      <c r="J4682" s="6" t="s">
        <v>418</v>
      </c>
      <c r="K4682" s="6">
        <v>1.0</v>
      </c>
      <c r="L4682" s="6">
        <v>535.0</v>
      </c>
      <c r="M4682" s="6">
        <v>34.0</v>
      </c>
      <c r="N4682" s="6">
        <v>910.0</v>
      </c>
      <c r="O4682" s="6" t="s">
        <v>12003</v>
      </c>
      <c r="P4682" s="8" t="str">
        <f t="shared" si="1"/>
        <v/>
      </c>
      <c r="Q4682" s="8" t="str">
        <f t="shared" si="15"/>
        <v/>
      </c>
      <c r="R4682" s="8" t="str">
        <f>if(and(P4682&lt;&gt;"",Q4682&lt;&gt;"newexp",Q4682&lt;&gt;"nostart"),countifs(script_conform_dispatching!A:A,P4682,script_conform_dispatching!B:B,Q4682),"")</f>
        <v/>
      </c>
      <c r="S4682" s="8" t="str">
        <f t="shared" si="3"/>
        <v/>
      </c>
    </row>
    <row r="4683" hidden="1">
      <c r="A4683" s="6" t="s">
        <v>12004</v>
      </c>
      <c r="B4683" s="6" t="s">
        <v>216</v>
      </c>
      <c r="C4683" s="6" t="s">
        <v>411</v>
      </c>
      <c r="H4683" s="8" t="str">
        <f>VLOOKUP(C4683,agent_name_matching!A:B,2,false)</f>
        <v>System</v>
      </c>
      <c r="I4683" s="33"/>
      <c r="O4683" s="6" t="s">
        <v>12005</v>
      </c>
      <c r="P4683" s="8" t="str">
        <f t="shared" si="1"/>
        <v/>
      </c>
      <c r="Q4683" s="8" t="str">
        <f t="shared" si="15"/>
        <v/>
      </c>
      <c r="R4683" s="8" t="str">
        <f>if(and(P4683&lt;&gt;"",Q4683&lt;&gt;"newexp",Q4683&lt;&gt;"nostart"),countifs(script_conform_dispatching!A:A,P4683,script_conform_dispatching!B:B,Q4683),"")</f>
        <v/>
      </c>
      <c r="S4683" s="8" t="str">
        <f t="shared" si="3"/>
        <v/>
      </c>
    </row>
    <row r="4684" hidden="1">
      <c r="A4684" s="6" t="s">
        <v>12006</v>
      </c>
      <c r="B4684" s="6" t="s">
        <v>216</v>
      </c>
      <c r="C4684" s="6" t="s">
        <v>414</v>
      </c>
      <c r="F4684" s="6" t="s">
        <v>415</v>
      </c>
      <c r="G4684" s="6" t="s">
        <v>416</v>
      </c>
      <c r="H4684" s="8" t="str">
        <f>VLOOKUP(C4684,agent_name_matching!A:B,2,false)</f>
        <v>Dialog LLM</v>
      </c>
      <c r="I4684" s="32" t="s">
        <v>12007</v>
      </c>
      <c r="J4684" s="6" t="s">
        <v>418</v>
      </c>
      <c r="L4684" s="6">
        <v>3008.0</v>
      </c>
      <c r="M4684" s="6">
        <v>201.0</v>
      </c>
      <c r="N4684" s="6">
        <v>3430.0</v>
      </c>
      <c r="O4684" s="6" t="s">
        <v>12008</v>
      </c>
      <c r="P4684" s="8" t="str">
        <f t="shared" si="1"/>
        <v/>
      </c>
      <c r="Q4684" s="8" t="str">
        <f t="shared" si="15"/>
        <v/>
      </c>
      <c r="R4684" s="8" t="str">
        <f>if(and(P4684&lt;&gt;"",Q4684&lt;&gt;"newexp",Q4684&lt;&gt;"nostart"),countifs(script_conform_dispatching!A:A,P4684,script_conform_dispatching!B:B,Q4684),"")</f>
        <v/>
      </c>
      <c r="S4684" s="8" t="str">
        <f t="shared" si="3"/>
        <v/>
      </c>
    </row>
    <row r="4685" hidden="1">
      <c r="A4685" s="6" t="s">
        <v>12009</v>
      </c>
      <c r="B4685" s="6" t="s">
        <v>216</v>
      </c>
      <c r="C4685" s="6" t="s">
        <v>407</v>
      </c>
      <c r="D4685" s="6">
        <v>1.0</v>
      </c>
      <c r="E4685" s="6" t="s">
        <v>445</v>
      </c>
      <c r="H4685" s="8" t="str">
        <f>VLOOKUP(C4685,agent_name_matching!A:B,2,false)</f>
        <v>--</v>
      </c>
      <c r="I4685" s="33"/>
      <c r="O4685" s="6" t="s">
        <v>12010</v>
      </c>
      <c r="P4685" s="8">
        <f t="shared" si="1"/>
        <v>1</v>
      </c>
      <c r="Q4685" s="8">
        <f t="shared" si="15"/>
        <v>2</v>
      </c>
      <c r="R4685" s="8">
        <f>if(and(P4685&lt;&gt;"",Q4685&lt;&gt;"newexp",Q4685&lt;&gt;"nostart"),countifs(script_conform_dispatching!A:A,P4685,script_conform_dispatching!B:B,Q4685),"")</f>
        <v>1</v>
      </c>
      <c r="S4685" s="8" t="str">
        <f t="shared" si="3"/>
        <v/>
      </c>
    </row>
    <row r="4686" hidden="1">
      <c r="A4686" s="6" t="s">
        <v>12011</v>
      </c>
      <c r="B4686" s="6" t="s">
        <v>216</v>
      </c>
      <c r="C4686" s="6" t="s">
        <v>407</v>
      </c>
      <c r="D4686" s="6">
        <v>2.0</v>
      </c>
      <c r="E4686" s="6" t="s">
        <v>408</v>
      </c>
      <c r="H4686" s="8" t="str">
        <f>VLOOKUP(C4686,agent_name_matching!A:B,2,false)</f>
        <v>--</v>
      </c>
      <c r="I4686" s="33"/>
      <c r="O4686" s="6" t="s">
        <v>12012</v>
      </c>
      <c r="P4686" s="8" t="str">
        <f t="shared" si="1"/>
        <v/>
      </c>
      <c r="Q4686" s="8" t="str">
        <f t="shared" si="15"/>
        <v/>
      </c>
      <c r="R4686" s="8" t="str">
        <f>if(and(P4686&lt;&gt;"",Q4686&lt;&gt;"newexp",Q4686&lt;&gt;"nostart"),countifs(script_conform_dispatching!A:A,P4686,script_conform_dispatching!B:B,Q4686),"")</f>
        <v/>
      </c>
      <c r="S4686" s="8" t="str">
        <f t="shared" si="3"/>
        <v/>
      </c>
    </row>
    <row r="4687" hidden="1">
      <c r="A4687" s="6" t="s">
        <v>12013</v>
      </c>
      <c r="B4687" s="6" t="s">
        <v>216</v>
      </c>
      <c r="C4687" s="6" t="s">
        <v>450</v>
      </c>
      <c r="F4687" s="6" t="s">
        <v>415</v>
      </c>
      <c r="G4687" s="6" t="s">
        <v>416</v>
      </c>
      <c r="H4687" s="8" t="str">
        <f>VLOOKUP(C4687,agent_name_matching!A:B,2,false)</f>
        <v>Validator LLM</v>
      </c>
      <c r="I4687" s="32" t="s">
        <v>12014</v>
      </c>
      <c r="J4687" s="6" t="s">
        <v>452</v>
      </c>
      <c r="L4687" s="6">
        <v>788.0</v>
      </c>
      <c r="M4687" s="6">
        <v>51.0</v>
      </c>
      <c r="N4687" s="6">
        <v>1021.0</v>
      </c>
      <c r="O4687" s="6" t="s">
        <v>12015</v>
      </c>
      <c r="P4687" s="8" t="str">
        <f t="shared" si="1"/>
        <v/>
      </c>
      <c r="Q4687" s="8" t="str">
        <f t="shared" si="15"/>
        <v/>
      </c>
      <c r="R4687" s="8" t="str">
        <f>if(and(P4687&lt;&gt;"",Q4687&lt;&gt;"newexp",Q4687&lt;&gt;"nostart"),countifs(script_conform_dispatching!A:A,P4687,script_conform_dispatching!B:B,Q4687),"")</f>
        <v/>
      </c>
      <c r="S4687" s="8" t="str">
        <f t="shared" si="3"/>
        <v/>
      </c>
    </row>
    <row r="4688" hidden="1">
      <c r="A4688" s="6" t="s">
        <v>12016</v>
      </c>
      <c r="B4688" s="6" t="s">
        <v>216</v>
      </c>
      <c r="C4688" s="6" t="s">
        <v>37</v>
      </c>
      <c r="F4688" s="6" t="s">
        <v>415</v>
      </c>
      <c r="G4688" s="6" t="s">
        <v>416</v>
      </c>
      <c r="H4688" s="8" t="str">
        <f>VLOOKUP(C4688,agent_name_matching!A:B,2,false)</f>
        <v>Patient LLM</v>
      </c>
      <c r="I4688" s="32" t="s">
        <v>12017</v>
      </c>
      <c r="J4688" s="6" t="s">
        <v>418</v>
      </c>
      <c r="K4688" s="6">
        <v>1.0</v>
      </c>
      <c r="L4688" s="6">
        <v>620.0</v>
      </c>
      <c r="M4688" s="6">
        <v>62.0</v>
      </c>
      <c r="N4688" s="6">
        <v>1210.0</v>
      </c>
      <c r="O4688" s="6" t="s">
        <v>12018</v>
      </c>
      <c r="P4688" s="8" t="str">
        <f t="shared" si="1"/>
        <v/>
      </c>
      <c r="Q4688" s="8" t="str">
        <f t="shared" si="15"/>
        <v/>
      </c>
      <c r="R4688" s="8" t="str">
        <f>if(and(P4688&lt;&gt;"",Q4688&lt;&gt;"newexp",Q4688&lt;&gt;"nostart"),countifs(script_conform_dispatching!A:A,P4688,script_conform_dispatching!B:B,Q4688),"")</f>
        <v/>
      </c>
      <c r="S4688" s="8" t="str">
        <f t="shared" si="3"/>
        <v/>
      </c>
    </row>
    <row r="4689" hidden="1">
      <c r="A4689" s="6" t="s">
        <v>12019</v>
      </c>
      <c r="B4689" s="6" t="s">
        <v>216</v>
      </c>
      <c r="C4689" s="6" t="s">
        <v>411</v>
      </c>
      <c r="H4689" s="8" t="str">
        <f>VLOOKUP(C4689,agent_name_matching!A:B,2,false)</f>
        <v>System</v>
      </c>
      <c r="I4689" s="33"/>
      <c r="O4689" s="6" t="s">
        <v>12020</v>
      </c>
      <c r="P4689" s="8" t="str">
        <f t="shared" si="1"/>
        <v/>
      </c>
      <c r="Q4689" s="8" t="str">
        <f t="shared" si="15"/>
        <v/>
      </c>
      <c r="R4689" s="8" t="str">
        <f>if(and(P4689&lt;&gt;"",Q4689&lt;&gt;"newexp",Q4689&lt;&gt;"nostart"),countifs(script_conform_dispatching!A:A,P4689,script_conform_dispatching!B:B,Q4689),"")</f>
        <v/>
      </c>
      <c r="S4689" s="8" t="str">
        <f t="shared" si="3"/>
        <v/>
      </c>
    </row>
    <row r="4690" hidden="1">
      <c r="A4690" s="6" t="s">
        <v>12021</v>
      </c>
      <c r="B4690" s="6" t="s">
        <v>216</v>
      </c>
      <c r="C4690" s="6" t="s">
        <v>414</v>
      </c>
      <c r="F4690" s="6" t="s">
        <v>415</v>
      </c>
      <c r="G4690" s="6" t="s">
        <v>416</v>
      </c>
      <c r="H4690" s="8" t="str">
        <f>VLOOKUP(C4690,agent_name_matching!A:B,2,false)</f>
        <v>Dialog LLM</v>
      </c>
      <c r="I4690" s="32" t="s">
        <v>12022</v>
      </c>
      <c r="J4690" s="6" t="s">
        <v>418</v>
      </c>
      <c r="L4690" s="6">
        <v>3443.0</v>
      </c>
      <c r="M4690" s="6">
        <v>72.0</v>
      </c>
      <c r="N4690" s="6">
        <v>1222.0</v>
      </c>
      <c r="O4690" s="6" t="s">
        <v>12023</v>
      </c>
      <c r="P4690" s="8" t="str">
        <f t="shared" si="1"/>
        <v/>
      </c>
      <c r="Q4690" s="8" t="str">
        <f t="shared" si="15"/>
        <v/>
      </c>
      <c r="R4690" s="8" t="str">
        <f>if(and(P4690&lt;&gt;"",Q4690&lt;&gt;"newexp",Q4690&lt;&gt;"nostart"),countifs(script_conform_dispatching!A:A,P4690,script_conform_dispatching!B:B,Q4690),"")</f>
        <v/>
      </c>
      <c r="S4690" s="8" t="str">
        <f t="shared" si="3"/>
        <v/>
      </c>
    </row>
    <row r="4691" hidden="1">
      <c r="A4691" s="6" t="s">
        <v>12024</v>
      </c>
      <c r="B4691" s="6" t="s">
        <v>216</v>
      </c>
      <c r="C4691" s="6" t="s">
        <v>37</v>
      </c>
      <c r="F4691" s="6" t="s">
        <v>415</v>
      </c>
      <c r="G4691" s="6" t="s">
        <v>416</v>
      </c>
      <c r="H4691" s="8" t="str">
        <f>VLOOKUP(C4691,agent_name_matching!A:B,2,false)</f>
        <v>Patient LLM</v>
      </c>
      <c r="I4691" s="32" t="s">
        <v>12025</v>
      </c>
      <c r="J4691" s="6" t="s">
        <v>418</v>
      </c>
      <c r="K4691" s="6">
        <v>1.0</v>
      </c>
      <c r="L4691" s="6">
        <v>748.0</v>
      </c>
      <c r="M4691" s="6">
        <v>60.0</v>
      </c>
      <c r="N4691" s="6">
        <v>1118.0</v>
      </c>
      <c r="O4691" s="6" t="s">
        <v>12026</v>
      </c>
      <c r="P4691" s="8" t="str">
        <f t="shared" si="1"/>
        <v/>
      </c>
      <c r="Q4691" s="8" t="str">
        <f t="shared" si="15"/>
        <v/>
      </c>
      <c r="R4691" s="8" t="str">
        <f>if(and(P4691&lt;&gt;"",Q4691&lt;&gt;"newexp",Q4691&lt;&gt;"nostart"),countifs(script_conform_dispatching!A:A,P4691,script_conform_dispatching!B:B,Q4691),"")</f>
        <v/>
      </c>
      <c r="S4691" s="8" t="str">
        <f t="shared" si="3"/>
        <v/>
      </c>
    </row>
    <row r="4692" hidden="1">
      <c r="A4692" s="6" t="s">
        <v>12027</v>
      </c>
      <c r="B4692" s="6" t="s">
        <v>216</v>
      </c>
      <c r="C4692" s="6" t="s">
        <v>411</v>
      </c>
      <c r="H4692" s="8" t="str">
        <f>VLOOKUP(C4692,agent_name_matching!A:B,2,false)</f>
        <v>System</v>
      </c>
      <c r="I4692" s="33"/>
      <c r="O4692" s="6" t="s">
        <v>12028</v>
      </c>
      <c r="P4692" s="8" t="str">
        <f t="shared" si="1"/>
        <v/>
      </c>
      <c r="Q4692" s="8" t="str">
        <f t="shared" si="15"/>
        <v/>
      </c>
      <c r="R4692" s="8" t="str">
        <f>if(and(P4692&lt;&gt;"",Q4692&lt;&gt;"newexp",Q4692&lt;&gt;"nostart"),countifs(script_conform_dispatching!A:A,P4692,script_conform_dispatching!B:B,Q4692),"")</f>
        <v/>
      </c>
      <c r="S4692" s="8" t="str">
        <f t="shared" si="3"/>
        <v/>
      </c>
    </row>
    <row r="4693" hidden="1">
      <c r="A4693" s="6" t="s">
        <v>12029</v>
      </c>
      <c r="B4693" s="6" t="s">
        <v>216</v>
      </c>
      <c r="C4693" s="6" t="s">
        <v>414</v>
      </c>
      <c r="F4693" s="6" t="s">
        <v>415</v>
      </c>
      <c r="G4693" s="6" t="s">
        <v>416</v>
      </c>
      <c r="H4693" s="8" t="str">
        <f>VLOOKUP(C4693,agent_name_matching!A:B,2,false)</f>
        <v>Dialog LLM</v>
      </c>
      <c r="I4693" s="32" t="s">
        <v>12030</v>
      </c>
      <c r="J4693" s="6" t="s">
        <v>418</v>
      </c>
      <c r="L4693" s="6">
        <v>3747.0</v>
      </c>
      <c r="M4693" s="6">
        <v>112.0</v>
      </c>
      <c r="N4693" s="6">
        <v>1826.0</v>
      </c>
      <c r="O4693" s="6" t="s">
        <v>12031</v>
      </c>
      <c r="P4693" s="8" t="str">
        <f t="shared" si="1"/>
        <v/>
      </c>
      <c r="Q4693" s="8" t="str">
        <f t="shared" si="15"/>
        <v/>
      </c>
      <c r="R4693" s="8" t="str">
        <f>if(and(P4693&lt;&gt;"",Q4693&lt;&gt;"newexp",Q4693&lt;&gt;"nostart"),countifs(script_conform_dispatching!A:A,P4693,script_conform_dispatching!B:B,Q4693),"")</f>
        <v/>
      </c>
      <c r="S4693" s="8" t="str">
        <f t="shared" si="3"/>
        <v/>
      </c>
    </row>
    <row r="4694" hidden="1">
      <c r="A4694" s="6" t="s">
        <v>12032</v>
      </c>
      <c r="B4694" s="6" t="s">
        <v>216</v>
      </c>
      <c r="C4694" s="6" t="s">
        <v>37</v>
      </c>
      <c r="F4694" s="6" t="s">
        <v>415</v>
      </c>
      <c r="G4694" s="6" t="s">
        <v>416</v>
      </c>
      <c r="H4694" s="8" t="str">
        <f>VLOOKUP(C4694,agent_name_matching!A:B,2,false)</f>
        <v>Patient LLM</v>
      </c>
      <c r="I4694" s="32" t="s">
        <v>12033</v>
      </c>
      <c r="J4694" s="6" t="s">
        <v>418</v>
      </c>
      <c r="K4694" s="6">
        <v>1.0</v>
      </c>
      <c r="L4694" s="6">
        <v>914.0</v>
      </c>
      <c r="M4694" s="6">
        <v>37.0</v>
      </c>
      <c r="N4694" s="6">
        <v>992.0</v>
      </c>
      <c r="O4694" s="6" t="s">
        <v>12034</v>
      </c>
      <c r="P4694" s="8" t="str">
        <f t="shared" si="1"/>
        <v/>
      </c>
      <c r="Q4694" s="8" t="str">
        <f t="shared" si="15"/>
        <v/>
      </c>
      <c r="R4694" s="8" t="str">
        <f>if(and(P4694&lt;&gt;"",Q4694&lt;&gt;"newexp",Q4694&lt;&gt;"nostart"),countifs(script_conform_dispatching!A:A,P4694,script_conform_dispatching!B:B,Q4694),"")</f>
        <v/>
      </c>
      <c r="S4694" s="8" t="str">
        <f t="shared" si="3"/>
        <v/>
      </c>
    </row>
    <row r="4695" hidden="1">
      <c r="A4695" s="6" t="s">
        <v>12035</v>
      </c>
      <c r="B4695" s="6" t="s">
        <v>216</v>
      </c>
      <c r="C4695" s="6" t="s">
        <v>411</v>
      </c>
      <c r="H4695" s="8" t="str">
        <f>VLOOKUP(C4695,agent_name_matching!A:B,2,false)</f>
        <v>System</v>
      </c>
      <c r="I4695" s="33"/>
      <c r="O4695" s="6" t="s">
        <v>12036</v>
      </c>
      <c r="P4695" s="8" t="str">
        <f t="shared" si="1"/>
        <v/>
      </c>
      <c r="Q4695" s="8" t="str">
        <f t="shared" si="15"/>
        <v/>
      </c>
      <c r="R4695" s="8" t="str">
        <f>if(and(P4695&lt;&gt;"",Q4695&lt;&gt;"newexp",Q4695&lt;&gt;"nostart"),countifs(script_conform_dispatching!A:A,P4695,script_conform_dispatching!B:B,Q4695),"")</f>
        <v/>
      </c>
      <c r="S4695" s="8" t="str">
        <f t="shared" si="3"/>
        <v/>
      </c>
    </row>
    <row r="4696" hidden="1">
      <c r="A4696" s="6" t="s">
        <v>12037</v>
      </c>
      <c r="B4696" s="6" t="s">
        <v>216</v>
      </c>
      <c r="C4696" s="6" t="s">
        <v>414</v>
      </c>
      <c r="F4696" s="6" t="s">
        <v>415</v>
      </c>
      <c r="G4696" s="6" t="s">
        <v>416</v>
      </c>
      <c r="H4696" s="8" t="str">
        <f>VLOOKUP(C4696,agent_name_matching!A:B,2,false)</f>
        <v>Dialog LLM</v>
      </c>
      <c r="I4696" s="32" t="s">
        <v>12038</v>
      </c>
      <c r="J4696" s="6" t="s">
        <v>418</v>
      </c>
      <c r="L4696" s="6">
        <v>4068.0</v>
      </c>
      <c r="M4696" s="6">
        <v>305.0</v>
      </c>
      <c r="N4696" s="6">
        <v>7276.0</v>
      </c>
      <c r="O4696" s="6" t="s">
        <v>12039</v>
      </c>
      <c r="P4696" s="8" t="str">
        <f t="shared" si="1"/>
        <v/>
      </c>
      <c r="Q4696" s="8" t="str">
        <f t="shared" si="15"/>
        <v/>
      </c>
      <c r="R4696" s="8" t="str">
        <f>if(and(P4696&lt;&gt;"",Q4696&lt;&gt;"newexp",Q4696&lt;&gt;"nostart"),countifs(script_conform_dispatching!A:A,P4696,script_conform_dispatching!B:B,Q4696),"")</f>
        <v/>
      </c>
      <c r="S4696" s="8" t="str">
        <f t="shared" si="3"/>
        <v/>
      </c>
    </row>
    <row r="4697" hidden="1">
      <c r="A4697" s="6" t="s">
        <v>12040</v>
      </c>
      <c r="B4697" s="6" t="s">
        <v>216</v>
      </c>
      <c r="C4697" s="6" t="s">
        <v>407</v>
      </c>
      <c r="D4697" s="6">
        <v>2.0</v>
      </c>
      <c r="E4697" s="6" t="s">
        <v>445</v>
      </c>
      <c r="H4697" s="8" t="str">
        <f>VLOOKUP(C4697,agent_name_matching!A:B,2,false)</f>
        <v>--</v>
      </c>
      <c r="I4697" s="33"/>
      <c r="O4697" s="6" t="s">
        <v>12041</v>
      </c>
      <c r="P4697" s="8">
        <f t="shared" si="1"/>
        <v>2</v>
      </c>
      <c r="Q4697" s="8">
        <f t="shared" si="15"/>
        <v>3</v>
      </c>
      <c r="R4697" s="8">
        <f>if(and(P4697&lt;&gt;"",Q4697&lt;&gt;"newexp",Q4697&lt;&gt;"nostart"),countifs(script_conform_dispatching!A:A,P4697,script_conform_dispatching!B:B,Q4697),"")</f>
        <v>1</v>
      </c>
      <c r="S4697" s="8" t="str">
        <f t="shared" si="3"/>
        <v/>
      </c>
    </row>
    <row r="4698" hidden="1">
      <c r="A4698" s="6" t="s">
        <v>12042</v>
      </c>
      <c r="B4698" s="6" t="s">
        <v>216</v>
      </c>
      <c r="C4698" s="6" t="s">
        <v>407</v>
      </c>
      <c r="D4698" s="6">
        <v>3.0</v>
      </c>
      <c r="E4698" s="6" t="s">
        <v>408</v>
      </c>
      <c r="H4698" s="8" t="str">
        <f>VLOOKUP(C4698,agent_name_matching!A:B,2,false)</f>
        <v>--</v>
      </c>
      <c r="I4698" s="33"/>
      <c r="O4698" s="6" t="s">
        <v>12043</v>
      </c>
      <c r="P4698" s="8" t="str">
        <f t="shared" si="1"/>
        <v/>
      </c>
      <c r="Q4698" s="8" t="str">
        <f t="shared" si="15"/>
        <v/>
      </c>
      <c r="R4698" s="8" t="str">
        <f>if(and(P4698&lt;&gt;"",Q4698&lt;&gt;"newexp",Q4698&lt;&gt;"nostart"),countifs(script_conform_dispatching!A:A,P4698,script_conform_dispatching!B:B,Q4698),"")</f>
        <v/>
      </c>
      <c r="S4698" s="8" t="str">
        <f t="shared" si="3"/>
        <v/>
      </c>
    </row>
    <row r="4699" hidden="1">
      <c r="A4699" s="6" t="s">
        <v>12044</v>
      </c>
      <c r="B4699" s="6" t="s">
        <v>216</v>
      </c>
      <c r="C4699" s="6" t="s">
        <v>450</v>
      </c>
      <c r="F4699" s="6" t="s">
        <v>415</v>
      </c>
      <c r="G4699" s="6" t="s">
        <v>416</v>
      </c>
      <c r="H4699" s="8" t="str">
        <f>VLOOKUP(C4699,agent_name_matching!A:B,2,false)</f>
        <v>Validator LLM</v>
      </c>
      <c r="I4699" s="32" t="s">
        <v>451</v>
      </c>
      <c r="J4699" s="6" t="s">
        <v>452</v>
      </c>
      <c r="L4699" s="6">
        <v>1179.0</v>
      </c>
      <c r="M4699" s="6">
        <v>10.0</v>
      </c>
      <c r="N4699" s="6">
        <v>562.0</v>
      </c>
      <c r="O4699" s="6" t="s">
        <v>12045</v>
      </c>
      <c r="P4699" s="8" t="str">
        <f t="shared" si="1"/>
        <v/>
      </c>
      <c r="Q4699" s="8" t="str">
        <f t="shared" si="15"/>
        <v/>
      </c>
      <c r="R4699" s="8" t="str">
        <f>if(and(P4699&lt;&gt;"",Q4699&lt;&gt;"newexp",Q4699&lt;&gt;"nostart"),countifs(script_conform_dispatching!A:A,P4699,script_conform_dispatching!B:B,Q4699),"")</f>
        <v/>
      </c>
      <c r="S4699" s="8" t="str">
        <f t="shared" si="3"/>
        <v/>
      </c>
    </row>
    <row r="4700" hidden="1">
      <c r="A4700" s="6" t="s">
        <v>12046</v>
      </c>
      <c r="B4700" s="6" t="s">
        <v>216</v>
      </c>
      <c r="C4700" s="6" t="s">
        <v>37</v>
      </c>
      <c r="F4700" s="6" t="s">
        <v>415</v>
      </c>
      <c r="G4700" s="6" t="s">
        <v>416</v>
      </c>
      <c r="H4700" s="8" t="str">
        <f>VLOOKUP(C4700,agent_name_matching!A:B,2,false)</f>
        <v>Patient LLM</v>
      </c>
      <c r="I4700" s="32" t="s">
        <v>12047</v>
      </c>
      <c r="J4700" s="6" t="s">
        <v>418</v>
      </c>
      <c r="K4700" s="6">
        <v>1.0</v>
      </c>
      <c r="L4700" s="6">
        <v>995.0</v>
      </c>
      <c r="M4700" s="6">
        <v>88.0</v>
      </c>
      <c r="N4700" s="6">
        <v>1546.0</v>
      </c>
      <c r="O4700" s="6" t="s">
        <v>12048</v>
      </c>
      <c r="P4700" s="8" t="str">
        <f t="shared" si="1"/>
        <v/>
      </c>
      <c r="Q4700" s="8" t="str">
        <f t="shared" si="15"/>
        <v/>
      </c>
      <c r="R4700" s="8" t="str">
        <f>if(and(P4700&lt;&gt;"",Q4700&lt;&gt;"newexp",Q4700&lt;&gt;"nostart"),countifs(script_conform_dispatching!A:A,P4700,script_conform_dispatching!B:B,Q4700),"")</f>
        <v/>
      </c>
      <c r="S4700" s="8" t="str">
        <f t="shared" si="3"/>
        <v/>
      </c>
    </row>
    <row r="4701" hidden="1">
      <c r="A4701" s="6" t="s">
        <v>12049</v>
      </c>
      <c r="B4701" s="6" t="s">
        <v>216</v>
      </c>
      <c r="C4701" s="6" t="s">
        <v>411</v>
      </c>
      <c r="H4701" s="8" t="str">
        <f>VLOOKUP(C4701,agent_name_matching!A:B,2,false)</f>
        <v>System</v>
      </c>
      <c r="I4701" s="33"/>
      <c r="O4701" s="6" t="s">
        <v>12050</v>
      </c>
      <c r="P4701" s="8" t="str">
        <f t="shared" si="1"/>
        <v/>
      </c>
      <c r="Q4701" s="8" t="str">
        <f t="shared" si="15"/>
        <v/>
      </c>
      <c r="R4701" s="8" t="str">
        <f>if(and(P4701&lt;&gt;"",Q4701&lt;&gt;"newexp",Q4701&lt;&gt;"nostart"),countifs(script_conform_dispatching!A:A,P4701,script_conform_dispatching!B:B,Q4701),"")</f>
        <v/>
      </c>
      <c r="S4701" s="8" t="str">
        <f t="shared" si="3"/>
        <v/>
      </c>
    </row>
    <row r="4702" hidden="1">
      <c r="A4702" s="6" t="s">
        <v>12051</v>
      </c>
      <c r="B4702" s="6" t="s">
        <v>216</v>
      </c>
      <c r="C4702" s="6" t="s">
        <v>414</v>
      </c>
      <c r="F4702" s="6" t="s">
        <v>415</v>
      </c>
      <c r="G4702" s="6" t="s">
        <v>416</v>
      </c>
      <c r="H4702" s="8" t="str">
        <f>VLOOKUP(C4702,agent_name_matching!A:B,2,false)</f>
        <v>Dialog LLM</v>
      </c>
      <c r="I4702" s="32" t="s">
        <v>12052</v>
      </c>
      <c r="J4702" s="6" t="s">
        <v>418</v>
      </c>
      <c r="L4702" s="6">
        <v>4744.0</v>
      </c>
      <c r="M4702" s="6">
        <v>93.0</v>
      </c>
      <c r="N4702" s="6">
        <v>1627.0</v>
      </c>
      <c r="O4702" s="6" t="s">
        <v>12053</v>
      </c>
      <c r="P4702" s="8" t="str">
        <f t="shared" si="1"/>
        <v/>
      </c>
      <c r="Q4702" s="8" t="str">
        <f t="shared" si="15"/>
        <v/>
      </c>
      <c r="R4702" s="8" t="str">
        <f>if(and(P4702&lt;&gt;"",Q4702&lt;&gt;"newexp",Q4702&lt;&gt;"nostart"),countifs(script_conform_dispatching!A:A,P4702,script_conform_dispatching!B:B,Q4702),"")</f>
        <v/>
      </c>
      <c r="S4702" s="8" t="str">
        <f t="shared" si="3"/>
        <v/>
      </c>
    </row>
    <row r="4703" hidden="1">
      <c r="A4703" s="6" t="s">
        <v>12054</v>
      </c>
      <c r="B4703" s="6" t="s">
        <v>216</v>
      </c>
      <c r="C4703" s="6" t="s">
        <v>37</v>
      </c>
      <c r="F4703" s="6" t="s">
        <v>415</v>
      </c>
      <c r="G4703" s="6" t="s">
        <v>416</v>
      </c>
      <c r="H4703" s="8" t="str">
        <f>VLOOKUP(C4703,agent_name_matching!A:B,2,false)</f>
        <v>Patient LLM</v>
      </c>
      <c r="I4703" s="32" t="s">
        <v>12055</v>
      </c>
      <c r="J4703" s="6" t="s">
        <v>418</v>
      </c>
      <c r="K4703" s="6">
        <v>1.0</v>
      </c>
      <c r="L4703" s="6">
        <v>1170.0</v>
      </c>
      <c r="M4703" s="6">
        <v>89.0</v>
      </c>
      <c r="N4703" s="6">
        <v>1323.0</v>
      </c>
      <c r="O4703" s="6" t="s">
        <v>12056</v>
      </c>
      <c r="P4703" s="8" t="str">
        <f t="shared" si="1"/>
        <v/>
      </c>
      <c r="Q4703" s="8" t="str">
        <f t="shared" si="15"/>
        <v/>
      </c>
      <c r="R4703" s="8" t="str">
        <f>if(and(P4703&lt;&gt;"",Q4703&lt;&gt;"newexp",Q4703&lt;&gt;"nostart"),countifs(script_conform_dispatching!A:A,P4703,script_conform_dispatching!B:B,Q4703),"")</f>
        <v/>
      </c>
      <c r="S4703" s="8" t="str">
        <f t="shared" si="3"/>
        <v/>
      </c>
    </row>
    <row r="4704" hidden="1">
      <c r="A4704" s="6" t="s">
        <v>12057</v>
      </c>
      <c r="B4704" s="6" t="s">
        <v>216</v>
      </c>
      <c r="C4704" s="6" t="s">
        <v>411</v>
      </c>
      <c r="H4704" s="8" t="str">
        <f>VLOOKUP(C4704,agent_name_matching!A:B,2,false)</f>
        <v>System</v>
      </c>
      <c r="I4704" s="33"/>
      <c r="O4704" s="6" t="s">
        <v>12058</v>
      </c>
      <c r="P4704" s="8" t="str">
        <f t="shared" si="1"/>
        <v/>
      </c>
      <c r="Q4704" s="8" t="str">
        <f t="shared" si="15"/>
        <v/>
      </c>
      <c r="R4704" s="8" t="str">
        <f>if(and(P4704&lt;&gt;"",Q4704&lt;&gt;"newexp",Q4704&lt;&gt;"nostart"),countifs(script_conform_dispatching!A:A,P4704,script_conform_dispatching!B:B,Q4704),"")</f>
        <v/>
      </c>
      <c r="S4704" s="8" t="str">
        <f t="shared" si="3"/>
        <v/>
      </c>
    </row>
    <row r="4705" hidden="1">
      <c r="A4705" s="6" t="s">
        <v>12059</v>
      </c>
      <c r="B4705" s="6" t="s">
        <v>216</v>
      </c>
      <c r="C4705" s="6" t="s">
        <v>414</v>
      </c>
      <c r="F4705" s="6" t="s">
        <v>415</v>
      </c>
      <c r="G4705" s="6" t="s">
        <v>416</v>
      </c>
      <c r="H4705" s="8" t="str">
        <f>VLOOKUP(C4705,agent_name_matching!A:B,2,false)</f>
        <v>Dialog LLM</v>
      </c>
      <c r="I4705" s="32" t="s">
        <v>12060</v>
      </c>
      <c r="J4705" s="6" t="s">
        <v>418</v>
      </c>
      <c r="L4705" s="6">
        <v>5209.0</v>
      </c>
      <c r="M4705" s="6">
        <v>100.0</v>
      </c>
      <c r="N4705" s="6">
        <v>1922.0</v>
      </c>
      <c r="O4705" s="6" t="s">
        <v>12061</v>
      </c>
      <c r="P4705" s="8" t="str">
        <f t="shared" si="1"/>
        <v/>
      </c>
      <c r="Q4705" s="8" t="str">
        <f t="shared" si="15"/>
        <v/>
      </c>
      <c r="R4705" s="8" t="str">
        <f>if(and(P4705&lt;&gt;"",Q4705&lt;&gt;"newexp",Q4705&lt;&gt;"nostart"),countifs(script_conform_dispatching!A:A,P4705,script_conform_dispatching!B:B,Q4705),"")</f>
        <v/>
      </c>
      <c r="S4705" s="8" t="str">
        <f t="shared" si="3"/>
        <v/>
      </c>
    </row>
    <row r="4706" hidden="1">
      <c r="A4706" s="6" t="s">
        <v>12062</v>
      </c>
      <c r="B4706" s="6" t="s">
        <v>216</v>
      </c>
      <c r="C4706" s="6" t="s">
        <v>37</v>
      </c>
      <c r="F4706" s="6" t="s">
        <v>415</v>
      </c>
      <c r="G4706" s="6" t="s">
        <v>416</v>
      </c>
      <c r="H4706" s="8" t="str">
        <f>VLOOKUP(C4706,agent_name_matching!A:B,2,false)</f>
        <v>Patient LLM</v>
      </c>
      <c r="I4706" s="32" t="s">
        <v>12063</v>
      </c>
      <c r="J4706" s="6" t="s">
        <v>418</v>
      </c>
      <c r="K4706" s="6">
        <v>1.0</v>
      </c>
      <c r="L4706" s="6">
        <v>1353.0</v>
      </c>
      <c r="M4706" s="6">
        <v>108.0</v>
      </c>
      <c r="N4706" s="6">
        <v>1765.0</v>
      </c>
      <c r="O4706" s="6" t="s">
        <v>12064</v>
      </c>
      <c r="P4706" s="8" t="str">
        <f t="shared" si="1"/>
        <v/>
      </c>
      <c r="Q4706" s="8" t="str">
        <f t="shared" si="15"/>
        <v/>
      </c>
      <c r="R4706" s="8" t="str">
        <f>if(and(P4706&lt;&gt;"",Q4706&lt;&gt;"newexp",Q4706&lt;&gt;"nostart"),countifs(script_conform_dispatching!A:A,P4706,script_conform_dispatching!B:B,Q4706),"")</f>
        <v/>
      </c>
      <c r="S4706" s="8" t="str">
        <f t="shared" si="3"/>
        <v/>
      </c>
    </row>
    <row r="4707" hidden="1">
      <c r="A4707" s="6" t="s">
        <v>12065</v>
      </c>
      <c r="B4707" s="6" t="s">
        <v>216</v>
      </c>
      <c r="C4707" s="6" t="s">
        <v>411</v>
      </c>
      <c r="H4707" s="8" t="str">
        <f>VLOOKUP(C4707,agent_name_matching!A:B,2,false)</f>
        <v>System</v>
      </c>
      <c r="I4707" s="33"/>
      <c r="O4707" s="6" t="s">
        <v>12066</v>
      </c>
      <c r="P4707" s="8" t="str">
        <f t="shared" si="1"/>
        <v/>
      </c>
      <c r="Q4707" s="8" t="str">
        <f t="shared" si="15"/>
        <v/>
      </c>
      <c r="R4707" s="8" t="str">
        <f>if(and(P4707&lt;&gt;"",Q4707&lt;&gt;"newexp",Q4707&lt;&gt;"nostart"),countifs(script_conform_dispatching!A:A,P4707,script_conform_dispatching!B:B,Q4707),"")</f>
        <v/>
      </c>
      <c r="S4707" s="8" t="str">
        <f t="shared" si="3"/>
        <v/>
      </c>
    </row>
    <row r="4708" hidden="1">
      <c r="A4708" s="6" t="s">
        <v>12067</v>
      </c>
      <c r="B4708" s="6" t="s">
        <v>216</v>
      </c>
      <c r="C4708" s="6" t="s">
        <v>414</v>
      </c>
      <c r="F4708" s="6" t="s">
        <v>415</v>
      </c>
      <c r="G4708" s="6" t="s">
        <v>416</v>
      </c>
      <c r="H4708" s="8" t="str">
        <f>VLOOKUP(C4708,agent_name_matching!A:B,2,false)</f>
        <v>Dialog LLM</v>
      </c>
      <c r="I4708" s="32" t="s">
        <v>12068</v>
      </c>
      <c r="J4708" s="6" t="s">
        <v>418</v>
      </c>
      <c r="L4708" s="6">
        <v>5700.0</v>
      </c>
      <c r="M4708" s="6">
        <v>95.0</v>
      </c>
      <c r="N4708" s="6">
        <v>1691.0</v>
      </c>
      <c r="O4708" s="6" t="s">
        <v>12069</v>
      </c>
      <c r="P4708" s="8" t="str">
        <f t="shared" si="1"/>
        <v/>
      </c>
      <c r="Q4708" s="8" t="str">
        <f t="shared" si="15"/>
        <v/>
      </c>
      <c r="R4708" s="8" t="str">
        <f>if(and(P4708&lt;&gt;"",Q4708&lt;&gt;"newexp",Q4708&lt;&gt;"nostart"),countifs(script_conform_dispatching!A:A,P4708,script_conform_dispatching!B:B,Q4708),"")</f>
        <v/>
      </c>
      <c r="S4708" s="8" t="str">
        <f t="shared" si="3"/>
        <v/>
      </c>
    </row>
    <row r="4709" hidden="1">
      <c r="A4709" s="6" t="s">
        <v>12070</v>
      </c>
      <c r="B4709" s="6" t="s">
        <v>216</v>
      </c>
      <c r="C4709" s="6" t="s">
        <v>37</v>
      </c>
      <c r="F4709" s="6" t="s">
        <v>415</v>
      </c>
      <c r="G4709" s="6" t="s">
        <v>416</v>
      </c>
      <c r="H4709" s="8" t="str">
        <f>VLOOKUP(C4709,agent_name_matching!A:B,2,false)</f>
        <v>Patient LLM</v>
      </c>
      <c r="I4709" s="32" t="s">
        <v>12071</v>
      </c>
      <c r="J4709" s="6" t="s">
        <v>418</v>
      </c>
      <c r="K4709" s="6">
        <v>1.0</v>
      </c>
      <c r="L4709" s="6">
        <v>1550.0</v>
      </c>
      <c r="M4709" s="6">
        <v>104.0</v>
      </c>
      <c r="N4709" s="6">
        <v>1831.0</v>
      </c>
      <c r="O4709" s="6" t="s">
        <v>12072</v>
      </c>
      <c r="P4709" s="8" t="str">
        <f t="shared" si="1"/>
        <v/>
      </c>
      <c r="Q4709" s="8" t="str">
        <f t="shared" si="15"/>
        <v/>
      </c>
      <c r="R4709" s="8" t="str">
        <f>if(and(P4709&lt;&gt;"",Q4709&lt;&gt;"newexp",Q4709&lt;&gt;"nostart"),countifs(script_conform_dispatching!A:A,P4709,script_conform_dispatching!B:B,Q4709),"")</f>
        <v/>
      </c>
      <c r="S4709" s="8" t="str">
        <f t="shared" si="3"/>
        <v/>
      </c>
    </row>
    <row r="4710" hidden="1">
      <c r="A4710" s="6" t="s">
        <v>12073</v>
      </c>
      <c r="B4710" s="6" t="s">
        <v>216</v>
      </c>
      <c r="C4710" s="6" t="s">
        <v>411</v>
      </c>
      <c r="H4710" s="8" t="str">
        <f>VLOOKUP(C4710,agent_name_matching!A:B,2,false)</f>
        <v>System</v>
      </c>
      <c r="I4710" s="33"/>
      <c r="O4710" s="6" t="s">
        <v>12074</v>
      </c>
      <c r="P4710" s="8" t="str">
        <f t="shared" si="1"/>
        <v/>
      </c>
      <c r="Q4710" s="8" t="str">
        <f t="shared" si="15"/>
        <v/>
      </c>
      <c r="R4710" s="8" t="str">
        <f>if(and(P4710&lt;&gt;"",Q4710&lt;&gt;"newexp",Q4710&lt;&gt;"nostart"),countifs(script_conform_dispatching!A:A,P4710,script_conform_dispatching!B:B,Q4710),"")</f>
        <v/>
      </c>
      <c r="S4710" s="8" t="str">
        <f t="shared" si="3"/>
        <v/>
      </c>
    </row>
    <row r="4711" hidden="1">
      <c r="A4711" s="6" t="s">
        <v>12075</v>
      </c>
      <c r="B4711" s="6" t="s">
        <v>216</v>
      </c>
      <c r="C4711" s="6" t="s">
        <v>414</v>
      </c>
      <c r="F4711" s="6" t="s">
        <v>415</v>
      </c>
      <c r="G4711" s="6" t="s">
        <v>416</v>
      </c>
      <c r="H4711" s="8" t="str">
        <f>VLOOKUP(C4711,agent_name_matching!A:B,2,false)</f>
        <v>Dialog LLM</v>
      </c>
      <c r="I4711" s="32" t="s">
        <v>12076</v>
      </c>
      <c r="J4711" s="6" t="s">
        <v>418</v>
      </c>
      <c r="L4711" s="6">
        <v>6182.0</v>
      </c>
      <c r="M4711" s="6">
        <v>151.0</v>
      </c>
      <c r="N4711" s="6">
        <v>6749.0</v>
      </c>
      <c r="O4711" s="6" t="s">
        <v>12077</v>
      </c>
      <c r="P4711" s="8" t="str">
        <f t="shared" si="1"/>
        <v/>
      </c>
      <c r="Q4711" s="8" t="str">
        <f t="shared" si="15"/>
        <v/>
      </c>
      <c r="R4711" s="8" t="str">
        <f>if(and(P4711&lt;&gt;"",Q4711&lt;&gt;"newexp",Q4711&lt;&gt;"nostart"),countifs(script_conform_dispatching!A:A,P4711,script_conform_dispatching!B:B,Q4711),"")</f>
        <v/>
      </c>
      <c r="S4711" s="8" t="str">
        <f t="shared" si="3"/>
        <v/>
      </c>
    </row>
    <row r="4712" hidden="1">
      <c r="A4712" s="6" t="s">
        <v>12078</v>
      </c>
      <c r="B4712" s="6" t="s">
        <v>216</v>
      </c>
      <c r="C4712" s="6" t="s">
        <v>37</v>
      </c>
      <c r="F4712" s="6" t="s">
        <v>415</v>
      </c>
      <c r="G4712" s="6" t="s">
        <v>416</v>
      </c>
      <c r="H4712" s="8" t="str">
        <f>VLOOKUP(C4712,agent_name_matching!A:B,2,false)</f>
        <v>Patient LLM</v>
      </c>
      <c r="I4712" s="32" t="s">
        <v>12079</v>
      </c>
      <c r="J4712" s="6" t="s">
        <v>418</v>
      </c>
      <c r="K4712" s="6">
        <v>1.0</v>
      </c>
      <c r="L4712" s="6">
        <v>1799.0</v>
      </c>
      <c r="M4712" s="6">
        <v>59.0</v>
      </c>
      <c r="N4712" s="6">
        <v>1308.0</v>
      </c>
      <c r="O4712" s="6" t="s">
        <v>12080</v>
      </c>
      <c r="P4712" s="8" t="str">
        <f t="shared" si="1"/>
        <v/>
      </c>
      <c r="Q4712" s="8" t="str">
        <f t="shared" si="15"/>
        <v/>
      </c>
      <c r="R4712" s="8" t="str">
        <f>if(and(P4712&lt;&gt;"",Q4712&lt;&gt;"newexp",Q4712&lt;&gt;"nostart"),countifs(script_conform_dispatching!A:A,P4712,script_conform_dispatching!B:B,Q4712),"")</f>
        <v/>
      </c>
      <c r="S4712" s="8" t="str">
        <f t="shared" si="3"/>
        <v/>
      </c>
    </row>
    <row r="4713" hidden="1">
      <c r="A4713" s="6" t="s">
        <v>12081</v>
      </c>
      <c r="B4713" s="6" t="s">
        <v>216</v>
      </c>
      <c r="C4713" s="6" t="s">
        <v>411</v>
      </c>
      <c r="H4713" s="8" t="str">
        <f>VLOOKUP(C4713,agent_name_matching!A:B,2,false)</f>
        <v>System</v>
      </c>
      <c r="I4713" s="33"/>
      <c r="O4713" s="6" t="s">
        <v>12082</v>
      </c>
      <c r="P4713" s="8" t="str">
        <f t="shared" si="1"/>
        <v/>
      </c>
      <c r="Q4713" s="8" t="str">
        <f t="shared" si="15"/>
        <v/>
      </c>
      <c r="R4713" s="8" t="str">
        <f>if(and(P4713&lt;&gt;"",Q4713&lt;&gt;"newexp",Q4713&lt;&gt;"nostart"),countifs(script_conform_dispatching!A:A,P4713,script_conform_dispatching!B:B,Q4713),"")</f>
        <v/>
      </c>
      <c r="S4713" s="8" t="str">
        <f t="shared" si="3"/>
        <v/>
      </c>
    </row>
    <row r="4714" hidden="1">
      <c r="A4714" s="6" t="s">
        <v>12083</v>
      </c>
      <c r="B4714" s="6" t="s">
        <v>216</v>
      </c>
      <c r="C4714" s="6" t="s">
        <v>414</v>
      </c>
      <c r="F4714" s="6" t="s">
        <v>415</v>
      </c>
      <c r="G4714" s="6" t="s">
        <v>416</v>
      </c>
      <c r="H4714" s="8" t="str">
        <f>VLOOKUP(C4714,agent_name_matching!A:B,2,false)</f>
        <v>Dialog LLM</v>
      </c>
      <c r="I4714" s="32" t="s">
        <v>12084</v>
      </c>
      <c r="J4714" s="6" t="s">
        <v>418</v>
      </c>
      <c r="L4714" s="6">
        <v>6675.0</v>
      </c>
      <c r="M4714" s="6">
        <v>317.0</v>
      </c>
      <c r="N4714" s="6">
        <v>4226.0</v>
      </c>
      <c r="O4714" s="6" t="s">
        <v>12085</v>
      </c>
      <c r="P4714" s="8" t="str">
        <f t="shared" si="1"/>
        <v/>
      </c>
      <c r="Q4714" s="8" t="str">
        <f t="shared" si="15"/>
        <v/>
      </c>
      <c r="R4714" s="8" t="str">
        <f>if(and(P4714&lt;&gt;"",Q4714&lt;&gt;"newexp",Q4714&lt;&gt;"nostart"),countifs(script_conform_dispatching!A:A,P4714,script_conform_dispatching!B:B,Q4714),"")</f>
        <v/>
      </c>
      <c r="S4714" s="8" t="str">
        <f t="shared" si="3"/>
        <v/>
      </c>
    </row>
    <row r="4715" hidden="1">
      <c r="A4715" s="6" t="s">
        <v>12086</v>
      </c>
      <c r="B4715" s="6" t="s">
        <v>216</v>
      </c>
      <c r="C4715" s="6" t="s">
        <v>407</v>
      </c>
      <c r="D4715" s="6">
        <v>3.0</v>
      </c>
      <c r="E4715" s="6" t="s">
        <v>445</v>
      </c>
      <c r="H4715" s="8" t="str">
        <f>VLOOKUP(C4715,agent_name_matching!A:B,2,false)</f>
        <v>--</v>
      </c>
      <c r="I4715" s="33"/>
      <c r="O4715" s="6" t="s">
        <v>12087</v>
      </c>
      <c r="P4715" s="8">
        <f t="shared" si="1"/>
        <v>3</v>
      </c>
      <c r="Q4715" s="8">
        <f t="shared" si="15"/>
        <v>4</v>
      </c>
      <c r="R4715" s="8">
        <f>if(and(P4715&lt;&gt;"",Q4715&lt;&gt;"newexp",Q4715&lt;&gt;"nostart"),countifs(script_conform_dispatching!A:A,P4715,script_conform_dispatching!B:B,Q4715),"")</f>
        <v>1</v>
      </c>
      <c r="S4715" s="8" t="str">
        <f t="shared" si="3"/>
        <v/>
      </c>
    </row>
    <row r="4716" hidden="1">
      <c r="A4716" s="6" t="s">
        <v>12088</v>
      </c>
      <c r="B4716" s="6" t="s">
        <v>216</v>
      </c>
      <c r="C4716" s="6" t="s">
        <v>407</v>
      </c>
      <c r="D4716" s="6">
        <v>4.0</v>
      </c>
      <c r="E4716" s="6" t="s">
        <v>408</v>
      </c>
      <c r="H4716" s="8" t="str">
        <f>VLOOKUP(C4716,agent_name_matching!A:B,2,false)</f>
        <v>--</v>
      </c>
      <c r="I4716" s="33"/>
      <c r="O4716" s="6" t="s">
        <v>12089</v>
      </c>
      <c r="P4716" s="8" t="str">
        <f t="shared" si="1"/>
        <v/>
      </c>
      <c r="Q4716" s="8" t="str">
        <f t="shared" si="15"/>
        <v/>
      </c>
      <c r="R4716" s="8" t="str">
        <f>if(and(P4716&lt;&gt;"",Q4716&lt;&gt;"newexp",Q4716&lt;&gt;"nostart"),countifs(script_conform_dispatching!A:A,P4716,script_conform_dispatching!B:B,Q4716),"")</f>
        <v/>
      </c>
      <c r="S4716" s="8" t="str">
        <f t="shared" si="3"/>
        <v/>
      </c>
    </row>
    <row r="4717" hidden="1">
      <c r="A4717" s="6" t="s">
        <v>12090</v>
      </c>
      <c r="B4717" s="6" t="s">
        <v>216</v>
      </c>
      <c r="C4717" s="6" t="s">
        <v>450</v>
      </c>
      <c r="F4717" s="6" t="s">
        <v>415</v>
      </c>
      <c r="G4717" s="6" t="s">
        <v>416</v>
      </c>
      <c r="H4717" s="8" t="str">
        <f>VLOOKUP(C4717,agent_name_matching!A:B,2,false)</f>
        <v>Validator LLM</v>
      </c>
      <c r="I4717" s="32" t="s">
        <v>12091</v>
      </c>
      <c r="J4717" s="6" t="s">
        <v>452</v>
      </c>
      <c r="L4717" s="6">
        <v>2249.0</v>
      </c>
      <c r="M4717" s="6">
        <v>67.0</v>
      </c>
      <c r="N4717" s="6">
        <v>1151.0</v>
      </c>
      <c r="O4717" s="6" t="s">
        <v>12092</v>
      </c>
      <c r="P4717" s="8" t="str">
        <f t="shared" si="1"/>
        <v/>
      </c>
      <c r="Q4717" s="8" t="str">
        <f t="shared" si="15"/>
        <v/>
      </c>
      <c r="R4717" s="8" t="str">
        <f>if(and(P4717&lt;&gt;"",Q4717&lt;&gt;"newexp",Q4717&lt;&gt;"nostart"),countifs(script_conform_dispatching!A:A,P4717,script_conform_dispatching!B:B,Q4717),"")</f>
        <v/>
      </c>
      <c r="S4717" s="8" t="str">
        <f t="shared" si="3"/>
        <v/>
      </c>
    </row>
    <row r="4718" hidden="1">
      <c r="A4718" s="6" t="s">
        <v>12093</v>
      </c>
      <c r="B4718" s="6" t="s">
        <v>216</v>
      </c>
      <c r="C4718" s="6" t="s">
        <v>37</v>
      </c>
      <c r="F4718" s="6" t="s">
        <v>415</v>
      </c>
      <c r="G4718" s="6" t="s">
        <v>416</v>
      </c>
      <c r="H4718" s="8" t="str">
        <f>VLOOKUP(C4718,agent_name_matching!A:B,2,false)</f>
        <v>Patient LLM</v>
      </c>
      <c r="I4718" s="32" t="s">
        <v>12094</v>
      </c>
      <c r="J4718" s="6" t="s">
        <v>418</v>
      </c>
      <c r="K4718" s="6">
        <v>1.0</v>
      </c>
      <c r="L4718" s="6">
        <v>1965.0</v>
      </c>
      <c r="M4718" s="6">
        <v>43.0</v>
      </c>
      <c r="N4718" s="6">
        <v>1040.0</v>
      </c>
      <c r="O4718" s="6" t="s">
        <v>12095</v>
      </c>
      <c r="P4718" s="8" t="str">
        <f t="shared" si="1"/>
        <v/>
      </c>
      <c r="Q4718" s="8" t="str">
        <f t="shared" si="15"/>
        <v/>
      </c>
      <c r="R4718" s="8" t="str">
        <f>if(and(P4718&lt;&gt;"",Q4718&lt;&gt;"newexp",Q4718&lt;&gt;"nostart"),countifs(script_conform_dispatching!A:A,P4718,script_conform_dispatching!B:B,Q4718),"")</f>
        <v/>
      </c>
      <c r="S4718" s="8" t="str">
        <f t="shared" si="3"/>
        <v/>
      </c>
    </row>
    <row r="4719" hidden="1">
      <c r="A4719" s="6" t="s">
        <v>12096</v>
      </c>
      <c r="B4719" s="6" t="s">
        <v>216</v>
      </c>
      <c r="C4719" s="6" t="s">
        <v>411</v>
      </c>
      <c r="H4719" s="8" t="str">
        <f>VLOOKUP(C4719,agent_name_matching!A:B,2,false)</f>
        <v>System</v>
      </c>
      <c r="I4719" s="33"/>
      <c r="O4719" s="6" t="s">
        <v>12097</v>
      </c>
      <c r="P4719" s="8" t="str">
        <f t="shared" si="1"/>
        <v/>
      </c>
      <c r="Q4719" s="8" t="str">
        <f t="shared" si="15"/>
        <v/>
      </c>
      <c r="R4719" s="8" t="str">
        <f>if(and(P4719&lt;&gt;"",Q4719&lt;&gt;"newexp",Q4719&lt;&gt;"nostart"),countifs(script_conform_dispatching!A:A,P4719,script_conform_dispatching!B:B,Q4719),"")</f>
        <v/>
      </c>
      <c r="S4719" s="8" t="str">
        <f t="shared" si="3"/>
        <v/>
      </c>
    </row>
    <row r="4720" hidden="1">
      <c r="A4720" s="6" t="s">
        <v>12098</v>
      </c>
      <c r="B4720" s="6" t="s">
        <v>216</v>
      </c>
      <c r="C4720" s="6" t="s">
        <v>414</v>
      </c>
      <c r="F4720" s="6" t="s">
        <v>415</v>
      </c>
      <c r="G4720" s="6" t="s">
        <v>416</v>
      </c>
      <c r="H4720" s="8" t="str">
        <f>VLOOKUP(C4720,agent_name_matching!A:B,2,false)</f>
        <v>Dialog LLM</v>
      </c>
      <c r="I4720" s="32" t="s">
        <v>12099</v>
      </c>
      <c r="J4720" s="6" t="s">
        <v>418</v>
      </c>
      <c r="L4720" s="6">
        <v>7267.0</v>
      </c>
      <c r="M4720" s="6">
        <v>77.0</v>
      </c>
      <c r="N4720" s="6">
        <v>1627.0</v>
      </c>
      <c r="O4720" s="6" t="s">
        <v>12100</v>
      </c>
      <c r="P4720" s="8" t="str">
        <f t="shared" si="1"/>
        <v/>
      </c>
      <c r="Q4720" s="8" t="str">
        <f t="shared" si="15"/>
        <v/>
      </c>
      <c r="R4720" s="8" t="str">
        <f>if(and(P4720&lt;&gt;"",Q4720&lt;&gt;"newexp",Q4720&lt;&gt;"nostart"),countifs(script_conform_dispatching!A:A,P4720,script_conform_dispatching!B:B,Q4720),"")</f>
        <v/>
      </c>
      <c r="S4720" s="8" t="str">
        <f t="shared" si="3"/>
        <v/>
      </c>
    </row>
    <row r="4721" hidden="1">
      <c r="A4721" s="6" t="s">
        <v>12101</v>
      </c>
      <c r="B4721" s="6" t="s">
        <v>216</v>
      </c>
      <c r="C4721" s="6" t="s">
        <v>37</v>
      </c>
      <c r="F4721" s="6" t="s">
        <v>415</v>
      </c>
      <c r="G4721" s="6" t="s">
        <v>416</v>
      </c>
      <c r="H4721" s="8" t="str">
        <f>VLOOKUP(C4721,agent_name_matching!A:B,2,false)</f>
        <v>Patient LLM</v>
      </c>
      <c r="I4721" s="32" t="s">
        <v>12102</v>
      </c>
      <c r="J4721" s="6" t="s">
        <v>418</v>
      </c>
      <c r="K4721" s="6">
        <v>1.0</v>
      </c>
      <c r="L4721" s="6">
        <v>2079.0</v>
      </c>
      <c r="M4721" s="6">
        <v>88.0</v>
      </c>
      <c r="N4721" s="6">
        <v>1722.0</v>
      </c>
      <c r="O4721" s="6" t="s">
        <v>12103</v>
      </c>
      <c r="P4721" s="8" t="str">
        <f t="shared" si="1"/>
        <v/>
      </c>
      <c r="Q4721" s="8" t="str">
        <f t="shared" si="15"/>
        <v/>
      </c>
      <c r="R4721" s="8" t="str">
        <f>if(and(P4721&lt;&gt;"",Q4721&lt;&gt;"newexp",Q4721&lt;&gt;"nostart"),countifs(script_conform_dispatching!A:A,P4721,script_conform_dispatching!B:B,Q4721),"")</f>
        <v/>
      </c>
      <c r="S4721" s="8" t="str">
        <f t="shared" si="3"/>
        <v/>
      </c>
    </row>
    <row r="4722" hidden="1">
      <c r="A4722" s="6" t="s">
        <v>12104</v>
      </c>
      <c r="B4722" s="6" t="s">
        <v>216</v>
      </c>
      <c r="C4722" s="6" t="s">
        <v>411</v>
      </c>
      <c r="H4722" s="8" t="str">
        <f>VLOOKUP(C4722,agent_name_matching!A:B,2,false)</f>
        <v>System</v>
      </c>
      <c r="I4722" s="33"/>
      <c r="O4722" s="6" t="s">
        <v>12105</v>
      </c>
      <c r="P4722" s="8" t="str">
        <f t="shared" si="1"/>
        <v/>
      </c>
      <c r="Q4722" s="8" t="str">
        <f t="shared" si="15"/>
        <v/>
      </c>
      <c r="R4722" s="8" t="str">
        <f>if(and(P4722&lt;&gt;"",Q4722&lt;&gt;"newexp",Q4722&lt;&gt;"nostart"),countifs(script_conform_dispatching!A:A,P4722,script_conform_dispatching!B:B,Q4722),"")</f>
        <v/>
      </c>
      <c r="S4722" s="8" t="str">
        <f t="shared" si="3"/>
        <v/>
      </c>
    </row>
    <row r="4723" hidden="1">
      <c r="A4723" s="6" t="s">
        <v>12106</v>
      </c>
      <c r="B4723" s="6" t="s">
        <v>216</v>
      </c>
      <c r="C4723" s="6" t="s">
        <v>414</v>
      </c>
      <c r="F4723" s="6" t="s">
        <v>415</v>
      </c>
      <c r="G4723" s="6" t="s">
        <v>416</v>
      </c>
      <c r="H4723" s="8" t="str">
        <f>VLOOKUP(C4723,agent_name_matching!A:B,2,false)</f>
        <v>Dialog LLM</v>
      </c>
      <c r="I4723" s="32" t="s">
        <v>12107</v>
      </c>
      <c r="J4723" s="6" t="s">
        <v>418</v>
      </c>
      <c r="L4723" s="6">
        <v>7664.0</v>
      </c>
      <c r="M4723" s="6">
        <v>140.0</v>
      </c>
      <c r="N4723" s="6">
        <v>2132.0</v>
      </c>
      <c r="O4723" s="6" t="s">
        <v>12108</v>
      </c>
      <c r="P4723" s="8" t="str">
        <f t="shared" si="1"/>
        <v/>
      </c>
      <c r="Q4723" s="8" t="str">
        <f t="shared" si="15"/>
        <v/>
      </c>
      <c r="R4723" s="8" t="str">
        <f>if(and(P4723&lt;&gt;"",Q4723&lt;&gt;"newexp",Q4723&lt;&gt;"nostart"),countifs(script_conform_dispatching!A:A,P4723,script_conform_dispatching!B:B,Q4723),"")</f>
        <v/>
      </c>
      <c r="S4723" s="8" t="str">
        <f t="shared" si="3"/>
        <v/>
      </c>
    </row>
    <row r="4724" hidden="1">
      <c r="A4724" s="6" t="s">
        <v>12109</v>
      </c>
      <c r="B4724" s="6" t="s">
        <v>216</v>
      </c>
      <c r="C4724" s="6" t="s">
        <v>37</v>
      </c>
      <c r="F4724" s="6" t="s">
        <v>415</v>
      </c>
      <c r="G4724" s="6" t="s">
        <v>416</v>
      </c>
      <c r="H4724" s="8" t="str">
        <f>VLOOKUP(C4724,agent_name_matching!A:B,2,false)</f>
        <v>Patient LLM</v>
      </c>
      <c r="I4724" s="32" t="s">
        <v>12110</v>
      </c>
      <c r="J4724" s="6" t="s">
        <v>418</v>
      </c>
      <c r="K4724" s="6">
        <v>1.0</v>
      </c>
      <c r="L4724" s="6">
        <v>2301.0</v>
      </c>
      <c r="M4724" s="6">
        <v>123.0</v>
      </c>
      <c r="N4724" s="6">
        <v>2273.0</v>
      </c>
      <c r="O4724" s="6" t="s">
        <v>12111</v>
      </c>
      <c r="P4724" s="8" t="str">
        <f t="shared" si="1"/>
        <v/>
      </c>
      <c r="Q4724" s="8" t="str">
        <f t="shared" si="15"/>
        <v/>
      </c>
      <c r="R4724" s="8" t="str">
        <f>if(and(P4724&lt;&gt;"",Q4724&lt;&gt;"newexp",Q4724&lt;&gt;"nostart"),countifs(script_conform_dispatching!A:A,P4724,script_conform_dispatching!B:B,Q4724),"")</f>
        <v/>
      </c>
      <c r="S4724" s="8" t="str">
        <f t="shared" si="3"/>
        <v/>
      </c>
    </row>
    <row r="4725" hidden="1">
      <c r="A4725" s="6" t="s">
        <v>12112</v>
      </c>
      <c r="B4725" s="6" t="s">
        <v>216</v>
      </c>
      <c r="C4725" s="6" t="s">
        <v>411</v>
      </c>
      <c r="H4725" s="8" t="str">
        <f>VLOOKUP(C4725,agent_name_matching!A:B,2,false)</f>
        <v>System</v>
      </c>
      <c r="I4725" s="33"/>
      <c r="O4725" s="6" t="s">
        <v>12113</v>
      </c>
      <c r="P4725" s="8" t="str">
        <f t="shared" si="1"/>
        <v/>
      </c>
      <c r="Q4725" s="8" t="str">
        <f t="shared" si="15"/>
        <v/>
      </c>
      <c r="R4725" s="8" t="str">
        <f>if(and(P4725&lt;&gt;"",Q4725&lt;&gt;"newexp",Q4725&lt;&gt;"nostart"),countifs(script_conform_dispatching!A:A,P4725,script_conform_dispatching!B:B,Q4725),"")</f>
        <v/>
      </c>
      <c r="S4725" s="8" t="str">
        <f t="shared" si="3"/>
        <v/>
      </c>
    </row>
    <row r="4726" hidden="1">
      <c r="A4726" s="6" t="s">
        <v>12114</v>
      </c>
      <c r="B4726" s="6" t="s">
        <v>216</v>
      </c>
      <c r="C4726" s="6" t="s">
        <v>414</v>
      </c>
      <c r="F4726" s="6" t="s">
        <v>415</v>
      </c>
      <c r="G4726" s="6" t="s">
        <v>416</v>
      </c>
      <c r="H4726" s="8" t="str">
        <f>VLOOKUP(C4726,agent_name_matching!A:B,2,false)</f>
        <v>Dialog LLM</v>
      </c>
      <c r="I4726" s="32" t="s">
        <v>12115</v>
      </c>
      <c r="J4726" s="6" t="s">
        <v>418</v>
      </c>
      <c r="L4726" s="6">
        <v>8159.0</v>
      </c>
      <c r="M4726" s="6">
        <v>171.0</v>
      </c>
      <c r="N4726" s="6">
        <v>5191.0</v>
      </c>
      <c r="O4726" s="6" t="s">
        <v>12116</v>
      </c>
      <c r="P4726" s="8" t="str">
        <f t="shared" si="1"/>
        <v/>
      </c>
      <c r="Q4726" s="8" t="str">
        <f t="shared" si="15"/>
        <v/>
      </c>
      <c r="R4726" s="8" t="str">
        <f>if(and(P4726&lt;&gt;"",Q4726&lt;&gt;"newexp",Q4726&lt;&gt;"nostart"),countifs(script_conform_dispatching!A:A,P4726,script_conform_dispatching!B:B,Q4726),"")</f>
        <v/>
      </c>
      <c r="S4726" s="8" t="str">
        <f t="shared" si="3"/>
        <v/>
      </c>
    </row>
    <row r="4727" hidden="1">
      <c r="A4727" s="6" t="s">
        <v>12117</v>
      </c>
      <c r="B4727" s="6" t="s">
        <v>216</v>
      </c>
      <c r="C4727" s="6" t="s">
        <v>37</v>
      </c>
      <c r="F4727" s="6" t="s">
        <v>415</v>
      </c>
      <c r="G4727" s="6" t="s">
        <v>416</v>
      </c>
      <c r="H4727" s="8" t="str">
        <f>VLOOKUP(C4727,agent_name_matching!A:B,2,false)</f>
        <v>Patient LLM</v>
      </c>
      <c r="I4727" s="32" t="s">
        <v>12118</v>
      </c>
      <c r="J4727" s="6" t="s">
        <v>418</v>
      </c>
      <c r="K4727" s="6">
        <v>1.0</v>
      </c>
      <c r="L4727" s="6">
        <v>2589.0</v>
      </c>
      <c r="M4727" s="6">
        <v>58.0</v>
      </c>
      <c r="N4727" s="6">
        <v>1197.0</v>
      </c>
      <c r="O4727" s="6" t="s">
        <v>12119</v>
      </c>
      <c r="P4727" s="8" t="str">
        <f t="shared" si="1"/>
        <v/>
      </c>
      <c r="Q4727" s="8" t="str">
        <f t="shared" si="15"/>
        <v/>
      </c>
      <c r="R4727" s="8" t="str">
        <f>if(and(P4727&lt;&gt;"",Q4727&lt;&gt;"newexp",Q4727&lt;&gt;"nostart"),countifs(script_conform_dispatching!A:A,P4727,script_conform_dispatching!B:B,Q4727),"")</f>
        <v/>
      </c>
      <c r="S4727" s="8" t="str">
        <f t="shared" si="3"/>
        <v/>
      </c>
    </row>
    <row r="4728" hidden="1">
      <c r="A4728" s="6" t="s">
        <v>12120</v>
      </c>
      <c r="B4728" s="6" t="s">
        <v>216</v>
      </c>
      <c r="C4728" s="6" t="s">
        <v>411</v>
      </c>
      <c r="H4728" s="8" t="str">
        <f>VLOOKUP(C4728,agent_name_matching!A:B,2,false)</f>
        <v>System</v>
      </c>
      <c r="I4728" s="33"/>
      <c r="O4728" s="6" t="s">
        <v>12121</v>
      </c>
      <c r="P4728" s="8" t="str">
        <f t="shared" si="1"/>
        <v/>
      </c>
      <c r="Q4728" s="8" t="str">
        <f t="shared" si="15"/>
        <v/>
      </c>
      <c r="R4728" s="8" t="str">
        <f>if(and(P4728&lt;&gt;"",Q4728&lt;&gt;"newexp",Q4728&lt;&gt;"nostart"),countifs(script_conform_dispatching!A:A,P4728,script_conform_dispatching!B:B,Q4728),"")</f>
        <v/>
      </c>
      <c r="S4728" s="8" t="str">
        <f t="shared" si="3"/>
        <v/>
      </c>
    </row>
    <row r="4729" hidden="1">
      <c r="A4729" s="6" t="s">
        <v>12122</v>
      </c>
      <c r="B4729" s="6" t="s">
        <v>216</v>
      </c>
      <c r="C4729" s="6" t="s">
        <v>414</v>
      </c>
      <c r="F4729" s="6" t="s">
        <v>415</v>
      </c>
      <c r="G4729" s="6" t="s">
        <v>416</v>
      </c>
      <c r="H4729" s="8" t="str">
        <f>VLOOKUP(C4729,agent_name_matching!A:B,2,false)</f>
        <v>Dialog LLM</v>
      </c>
      <c r="I4729" s="32" t="s">
        <v>12123</v>
      </c>
      <c r="J4729" s="6" t="s">
        <v>418</v>
      </c>
      <c r="L4729" s="6">
        <v>8620.0</v>
      </c>
      <c r="M4729" s="6">
        <v>81.0</v>
      </c>
      <c r="N4729" s="6">
        <v>1727.0</v>
      </c>
      <c r="O4729" s="6" t="s">
        <v>12124</v>
      </c>
      <c r="P4729" s="8" t="str">
        <f t="shared" si="1"/>
        <v/>
      </c>
      <c r="Q4729" s="8" t="str">
        <f t="shared" si="15"/>
        <v/>
      </c>
      <c r="R4729" s="8" t="str">
        <f>if(and(P4729&lt;&gt;"",Q4729&lt;&gt;"newexp",Q4729&lt;&gt;"nostart"),countifs(script_conform_dispatching!A:A,P4729,script_conform_dispatching!B:B,Q4729),"")</f>
        <v/>
      </c>
      <c r="S4729" s="8" t="str">
        <f t="shared" si="3"/>
        <v/>
      </c>
    </row>
    <row r="4730" hidden="1">
      <c r="A4730" s="6" t="s">
        <v>12125</v>
      </c>
      <c r="B4730" s="6" t="s">
        <v>216</v>
      </c>
      <c r="C4730" s="6" t="s">
        <v>37</v>
      </c>
      <c r="F4730" s="6" t="s">
        <v>415</v>
      </c>
      <c r="G4730" s="6" t="s">
        <v>416</v>
      </c>
      <c r="H4730" s="8" t="str">
        <f>VLOOKUP(C4730,agent_name_matching!A:B,2,false)</f>
        <v>Patient LLM</v>
      </c>
      <c r="I4730" s="32" t="s">
        <v>12126</v>
      </c>
      <c r="J4730" s="6" t="s">
        <v>418</v>
      </c>
      <c r="K4730" s="6">
        <v>1.0</v>
      </c>
      <c r="L4730" s="6">
        <v>2722.0</v>
      </c>
      <c r="M4730" s="6">
        <v>102.0</v>
      </c>
      <c r="N4730" s="6">
        <v>1735.0</v>
      </c>
      <c r="O4730" s="6" t="s">
        <v>12127</v>
      </c>
      <c r="P4730" s="8" t="str">
        <f t="shared" si="1"/>
        <v/>
      </c>
      <c r="Q4730" s="8" t="str">
        <f t="shared" si="15"/>
        <v/>
      </c>
      <c r="R4730" s="8" t="str">
        <f>if(and(P4730&lt;&gt;"",Q4730&lt;&gt;"newexp",Q4730&lt;&gt;"nostart"),countifs(script_conform_dispatching!A:A,P4730,script_conform_dispatching!B:B,Q4730),"")</f>
        <v/>
      </c>
      <c r="S4730" s="8" t="str">
        <f t="shared" si="3"/>
        <v/>
      </c>
    </row>
    <row r="4731" hidden="1">
      <c r="A4731" s="6" t="s">
        <v>12128</v>
      </c>
      <c r="B4731" s="6" t="s">
        <v>216</v>
      </c>
      <c r="C4731" s="6" t="s">
        <v>411</v>
      </c>
      <c r="H4731" s="8" t="str">
        <f>VLOOKUP(C4731,agent_name_matching!A:B,2,false)</f>
        <v>System</v>
      </c>
      <c r="I4731" s="33"/>
      <c r="O4731" s="6" t="s">
        <v>12129</v>
      </c>
      <c r="P4731" s="8" t="str">
        <f t="shared" si="1"/>
        <v/>
      </c>
      <c r="Q4731" s="8" t="str">
        <f t="shared" si="15"/>
        <v/>
      </c>
      <c r="R4731" s="8" t="str">
        <f>if(and(P4731&lt;&gt;"",Q4731&lt;&gt;"newexp",Q4731&lt;&gt;"nostart"),countifs(script_conform_dispatching!A:A,P4731,script_conform_dispatching!B:B,Q4731),"")</f>
        <v/>
      </c>
      <c r="S4731" s="8" t="str">
        <f t="shared" si="3"/>
        <v/>
      </c>
    </row>
    <row r="4732" hidden="1">
      <c r="A4732" s="6" t="s">
        <v>12130</v>
      </c>
      <c r="B4732" s="6" t="s">
        <v>216</v>
      </c>
      <c r="C4732" s="6" t="s">
        <v>414</v>
      </c>
      <c r="F4732" s="6" t="s">
        <v>415</v>
      </c>
      <c r="G4732" s="6" t="s">
        <v>416</v>
      </c>
      <c r="H4732" s="8" t="str">
        <f>VLOOKUP(C4732,agent_name_matching!A:B,2,false)</f>
        <v>Dialog LLM</v>
      </c>
      <c r="I4732" s="32" t="s">
        <v>12131</v>
      </c>
      <c r="J4732" s="6" t="s">
        <v>418</v>
      </c>
      <c r="L4732" s="6">
        <v>9035.0</v>
      </c>
      <c r="M4732" s="6">
        <v>156.0</v>
      </c>
      <c r="N4732" s="6">
        <v>2937.0</v>
      </c>
      <c r="O4732" s="6" t="s">
        <v>12132</v>
      </c>
      <c r="P4732" s="8" t="str">
        <f t="shared" si="1"/>
        <v/>
      </c>
      <c r="Q4732" s="8" t="str">
        <f t="shared" si="15"/>
        <v/>
      </c>
      <c r="R4732" s="8" t="str">
        <f>if(and(P4732&lt;&gt;"",Q4732&lt;&gt;"newexp",Q4732&lt;&gt;"nostart"),countifs(script_conform_dispatching!A:A,P4732,script_conform_dispatching!B:B,Q4732),"")</f>
        <v/>
      </c>
      <c r="S4732" s="8" t="str">
        <f t="shared" si="3"/>
        <v/>
      </c>
    </row>
    <row r="4733" hidden="1">
      <c r="A4733" s="6" t="s">
        <v>12133</v>
      </c>
      <c r="B4733" s="6" t="s">
        <v>216</v>
      </c>
      <c r="C4733" s="6" t="s">
        <v>37</v>
      </c>
      <c r="F4733" s="6" t="s">
        <v>415</v>
      </c>
      <c r="G4733" s="6" t="s">
        <v>416</v>
      </c>
      <c r="H4733" s="8" t="str">
        <f>VLOOKUP(C4733,agent_name_matching!A:B,2,false)</f>
        <v>Patient LLM</v>
      </c>
      <c r="I4733" s="32" t="s">
        <v>12134</v>
      </c>
      <c r="J4733" s="6" t="s">
        <v>418</v>
      </c>
      <c r="K4733" s="6">
        <v>1.0</v>
      </c>
      <c r="L4733" s="6">
        <v>2974.0</v>
      </c>
      <c r="M4733" s="6">
        <v>83.0</v>
      </c>
      <c r="N4733" s="6">
        <v>2046.0</v>
      </c>
      <c r="O4733" s="6" t="s">
        <v>12135</v>
      </c>
      <c r="P4733" s="8" t="str">
        <f t="shared" si="1"/>
        <v/>
      </c>
      <c r="Q4733" s="8" t="str">
        <f t="shared" si="15"/>
        <v/>
      </c>
      <c r="R4733" s="8" t="str">
        <f>if(and(P4733&lt;&gt;"",Q4733&lt;&gt;"newexp",Q4733&lt;&gt;"nostart"),countifs(script_conform_dispatching!A:A,P4733,script_conform_dispatching!B:B,Q4733),"")</f>
        <v/>
      </c>
      <c r="S4733" s="8" t="str">
        <f t="shared" si="3"/>
        <v/>
      </c>
    </row>
    <row r="4734" hidden="1">
      <c r="A4734" s="6" t="s">
        <v>12136</v>
      </c>
      <c r="B4734" s="6" t="s">
        <v>216</v>
      </c>
      <c r="C4734" s="6" t="s">
        <v>411</v>
      </c>
      <c r="H4734" s="8" t="str">
        <f>VLOOKUP(C4734,agent_name_matching!A:B,2,false)</f>
        <v>System</v>
      </c>
      <c r="I4734" s="33"/>
      <c r="O4734" s="6" t="s">
        <v>12137</v>
      </c>
      <c r="P4734" s="8" t="str">
        <f t="shared" si="1"/>
        <v/>
      </c>
      <c r="Q4734" s="8" t="str">
        <f t="shared" si="15"/>
        <v/>
      </c>
      <c r="R4734" s="8" t="str">
        <f>if(and(P4734&lt;&gt;"",Q4734&lt;&gt;"newexp",Q4734&lt;&gt;"nostart"),countifs(script_conform_dispatching!A:A,P4734,script_conform_dispatching!B:B,Q4734),"")</f>
        <v/>
      </c>
      <c r="S4734" s="8" t="str">
        <f t="shared" si="3"/>
        <v/>
      </c>
    </row>
    <row r="4735" hidden="1">
      <c r="A4735" s="6" t="s">
        <v>12138</v>
      </c>
      <c r="B4735" s="6" t="s">
        <v>216</v>
      </c>
      <c r="C4735" s="6" t="s">
        <v>414</v>
      </c>
      <c r="F4735" s="6" t="s">
        <v>415</v>
      </c>
      <c r="G4735" s="6" t="s">
        <v>416</v>
      </c>
      <c r="H4735" s="8" t="str">
        <f>VLOOKUP(C4735,agent_name_matching!A:B,2,false)</f>
        <v>Dialog LLM</v>
      </c>
      <c r="I4735" s="32" t="s">
        <v>12139</v>
      </c>
      <c r="J4735" s="6" t="s">
        <v>418</v>
      </c>
      <c r="L4735" s="6">
        <v>9506.0</v>
      </c>
      <c r="M4735" s="6">
        <v>142.0</v>
      </c>
      <c r="N4735" s="6">
        <v>3156.0</v>
      </c>
      <c r="O4735" s="6" t="s">
        <v>12140</v>
      </c>
      <c r="P4735" s="8" t="str">
        <f t="shared" si="1"/>
        <v/>
      </c>
      <c r="Q4735" s="8" t="str">
        <f t="shared" si="15"/>
        <v/>
      </c>
      <c r="R4735" s="8" t="str">
        <f>if(and(P4735&lt;&gt;"",Q4735&lt;&gt;"newexp",Q4735&lt;&gt;"nostart"),countifs(script_conform_dispatching!A:A,P4735,script_conform_dispatching!B:B,Q4735),"")</f>
        <v/>
      </c>
      <c r="S4735" s="8" t="str">
        <f t="shared" si="3"/>
        <v/>
      </c>
    </row>
    <row r="4736" hidden="1">
      <c r="A4736" s="6" t="s">
        <v>12141</v>
      </c>
      <c r="B4736" s="6" t="s">
        <v>216</v>
      </c>
      <c r="C4736" s="6" t="s">
        <v>37</v>
      </c>
      <c r="F4736" s="6" t="s">
        <v>415</v>
      </c>
      <c r="G4736" s="6" t="s">
        <v>416</v>
      </c>
      <c r="H4736" s="8" t="str">
        <f>VLOOKUP(C4736,agent_name_matching!A:B,2,false)</f>
        <v>Patient LLM</v>
      </c>
      <c r="I4736" s="32" t="s">
        <v>12142</v>
      </c>
      <c r="J4736" s="6" t="s">
        <v>418</v>
      </c>
      <c r="K4736" s="6">
        <v>1.0</v>
      </c>
      <c r="L4736" s="6">
        <v>3193.0</v>
      </c>
      <c r="M4736" s="6">
        <v>94.0</v>
      </c>
      <c r="N4736" s="6">
        <v>1526.0</v>
      </c>
      <c r="O4736" s="6" t="s">
        <v>12143</v>
      </c>
      <c r="P4736" s="8" t="str">
        <f t="shared" si="1"/>
        <v/>
      </c>
      <c r="Q4736" s="8" t="str">
        <f t="shared" si="15"/>
        <v/>
      </c>
      <c r="R4736" s="8" t="str">
        <f>if(and(P4736&lt;&gt;"",Q4736&lt;&gt;"newexp",Q4736&lt;&gt;"nostart"),countifs(script_conform_dispatching!A:A,P4736,script_conform_dispatching!B:B,Q4736),"")</f>
        <v/>
      </c>
      <c r="S4736" s="8" t="str">
        <f t="shared" si="3"/>
        <v/>
      </c>
    </row>
    <row r="4737" hidden="1">
      <c r="A4737" s="6" t="s">
        <v>12144</v>
      </c>
      <c r="B4737" s="6" t="s">
        <v>216</v>
      </c>
      <c r="C4737" s="6" t="s">
        <v>411</v>
      </c>
      <c r="H4737" s="8" t="str">
        <f>VLOOKUP(C4737,agent_name_matching!A:B,2,false)</f>
        <v>System</v>
      </c>
      <c r="I4737" s="33"/>
      <c r="O4737" s="6" t="s">
        <v>12145</v>
      </c>
      <c r="P4737" s="8" t="str">
        <f t="shared" si="1"/>
        <v/>
      </c>
      <c r="Q4737" s="8" t="str">
        <f t="shared" si="15"/>
        <v/>
      </c>
      <c r="R4737" s="8" t="str">
        <f>if(and(P4737&lt;&gt;"",Q4737&lt;&gt;"newexp",Q4737&lt;&gt;"nostart"),countifs(script_conform_dispatching!A:A,P4737,script_conform_dispatching!B:B,Q4737),"")</f>
        <v/>
      </c>
      <c r="S4737" s="8" t="str">
        <f t="shared" si="3"/>
        <v/>
      </c>
    </row>
    <row r="4738" hidden="1">
      <c r="A4738" s="6" t="s">
        <v>12146</v>
      </c>
      <c r="B4738" s="6" t="s">
        <v>216</v>
      </c>
      <c r="C4738" s="6" t="s">
        <v>414</v>
      </c>
      <c r="F4738" s="6" t="s">
        <v>415</v>
      </c>
      <c r="G4738" s="6" t="s">
        <v>416</v>
      </c>
      <c r="H4738" s="8" t="str">
        <f>VLOOKUP(C4738,agent_name_matching!A:B,2,false)</f>
        <v>Dialog LLM</v>
      </c>
      <c r="I4738" s="32" t="s">
        <v>12147</v>
      </c>
      <c r="J4738" s="6" t="s">
        <v>418</v>
      </c>
      <c r="L4738" s="6">
        <v>9974.0</v>
      </c>
      <c r="M4738" s="6">
        <v>167.0</v>
      </c>
      <c r="N4738" s="6">
        <v>3054.0</v>
      </c>
      <c r="O4738" s="6" t="s">
        <v>12148</v>
      </c>
      <c r="P4738" s="8" t="str">
        <f t="shared" si="1"/>
        <v/>
      </c>
      <c r="Q4738" s="8" t="str">
        <f t="shared" si="15"/>
        <v/>
      </c>
      <c r="R4738" s="8" t="str">
        <f>if(and(P4738&lt;&gt;"",Q4738&lt;&gt;"newexp",Q4738&lt;&gt;"nostart"),countifs(script_conform_dispatching!A:A,P4738,script_conform_dispatching!B:B,Q4738),"")</f>
        <v/>
      </c>
      <c r="S4738" s="8" t="str">
        <f t="shared" si="3"/>
        <v/>
      </c>
    </row>
    <row r="4739" hidden="1">
      <c r="A4739" s="6" t="s">
        <v>12149</v>
      </c>
      <c r="B4739" s="6" t="s">
        <v>216</v>
      </c>
      <c r="C4739" s="6" t="s">
        <v>37</v>
      </c>
      <c r="F4739" s="6" t="s">
        <v>415</v>
      </c>
      <c r="G4739" s="6" t="s">
        <v>416</v>
      </c>
      <c r="H4739" s="8" t="str">
        <f>VLOOKUP(C4739,agent_name_matching!A:B,2,false)</f>
        <v>Patient LLM</v>
      </c>
      <c r="I4739" s="32" t="s">
        <v>12150</v>
      </c>
      <c r="J4739" s="6" t="s">
        <v>418</v>
      </c>
      <c r="K4739" s="6">
        <v>1.0</v>
      </c>
      <c r="L4739" s="6">
        <v>3448.0</v>
      </c>
      <c r="M4739" s="6">
        <v>79.0</v>
      </c>
      <c r="N4739" s="6">
        <v>1632.0</v>
      </c>
      <c r="O4739" s="6" t="s">
        <v>12151</v>
      </c>
      <c r="P4739" s="8" t="str">
        <f t="shared" si="1"/>
        <v/>
      </c>
      <c r="Q4739" s="8" t="str">
        <f t="shared" si="15"/>
        <v/>
      </c>
      <c r="R4739" s="8" t="str">
        <f>if(and(P4739&lt;&gt;"",Q4739&lt;&gt;"newexp",Q4739&lt;&gt;"nostart"),countifs(script_conform_dispatching!A:A,P4739,script_conform_dispatching!B:B,Q4739),"")</f>
        <v/>
      </c>
      <c r="S4739" s="8" t="str">
        <f t="shared" si="3"/>
        <v/>
      </c>
    </row>
    <row r="4740" hidden="1">
      <c r="A4740" s="6" t="s">
        <v>12152</v>
      </c>
      <c r="B4740" s="6" t="s">
        <v>216</v>
      </c>
      <c r="C4740" s="6" t="s">
        <v>411</v>
      </c>
      <c r="H4740" s="8" t="str">
        <f>VLOOKUP(C4740,agent_name_matching!A:B,2,false)</f>
        <v>System</v>
      </c>
      <c r="I4740" s="33"/>
      <c r="O4740" s="6" t="s">
        <v>12153</v>
      </c>
      <c r="P4740" s="8" t="str">
        <f t="shared" si="1"/>
        <v/>
      </c>
      <c r="Q4740" s="8" t="str">
        <f t="shared" si="15"/>
        <v/>
      </c>
      <c r="R4740" s="8" t="str">
        <f>if(and(P4740&lt;&gt;"",Q4740&lt;&gt;"newexp",Q4740&lt;&gt;"nostart"),countifs(script_conform_dispatching!A:A,P4740,script_conform_dispatching!B:B,Q4740),"")</f>
        <v/>
      </c>
      <c r="S4740" s="8" t="str">
        <f t="shared" si="3"/>
        <v/>
      </c>
    </row>
    <row r="4741" hidden="1">
      <c r="A4741" s="6" t="s">
        <v>12154</v>
      </c>
      <c r="B4741" s="6" t="s">
        <v>216</v>
      </c>
      <c r="C4741" s="6" t="s">
        <v>414</v>
      </c>
      <c r="F4741" s="6" t="s">
        <v>415</v>
      </c>
      <c r="G4741" s="6" t="s">
        <v>416</v>
      </c>
      <c r="H4741" s="8" t="str">
        <f>VLOOKUP(C4741,agent_name_matching!A:B,2,false)</f>
        <v>Dialog LLM</v>
      </c>
      <c r="I4741" s="32" t="s">
        <v>12155</v>
      </c>
      <c r="J4741" s="6" t="s">
        <v>418</v>
      </c>
      <c r="L4741" s="6">
        <v>10452.0</v>
      </c>
      <c r="M4741" s="6">
        <v>263.0</v>
      </c>
      <c r="N4741" s="6">
        <v>4905.0</v>
      </c>
      <c r="O4741" s="6" t="s">
        <v>12156</v>
      </c>
      <c r="P4741" s="8" t="str">
        <f t="shared" si="1"/>
        <v/>
      </c>
      <c r="Q4741" s="8" t="str">
        <f t="shared" si="15"/>
        <v/>
      </c>
      <c r="R4741" s="8" t="str">
        <f>if(and(P4741&lt;&gt;"",Q4741&lt;&gt;"newexp",Q4741&lt;&gt;"nostart"),countifs(script_conform_dispatching!A:A,P4741,script_conform_dispatching!B:B,Q4741),"")</f>
        <v/>
      </c>
      <c r="S4741" s="8" t="str">
        <f t="shared" si="3"/>
        <v/>
      </c>
    </row>
    <row r="4742" hidden="1">
      <c r="A4742" s="6" t="s">
        <v>12157</v>
      </c>
      <c r="B4742" s="6" t="s">
        <v>216</v>
      </c>
      <c r="C4742" s="6" t="s">
        <v>407</v>
      </c>
      <c r="D4742" s="6">
        <v>4.0</v>
      </c>
      <c r="E4742" s="6" t="s">
        <v>445</v>
      </c>
      <c r="H4742" s="8" t="str">
        <f>VLOOKUP(C4742,agent_name_matching!A:B,2,false)</f>
        <v>--</v>
      </c>
      <c r="I4742" s="33"/>
      <c r="O4742" s="6" t="s">
        <v>12158</v>
      </c>
      <c r="P4742" s="8">
        <f t="shared" si="1"/>
        <v>4</v>
      </c>
      <c r="Q4742" s="8">
        <f t="shared" si="15"/>
        <v>8</v>
      </c>
      <c r="R4742" s="8">
        <f>if(and(P4742&lt;&gt;"",Q4742&lt;&gt;"newexp",Q4742&lt;&gt;"nostart"),countifs(script_conform_dispatching!A:A,P4742,script_conform_dispatching!B:B,Q4742),"")</f>
        <v>0</v>
      </c>
      <c r="S4742" s="8" t="str">
        <f t="shared" si="3"/>
        <v>wrong</v>
      </c>
    </row>
    <row r="4743" hidden="1">
      <c r="A4743" s="6" t="s">
        <v>12159</v>
      </c>
      <c r="B4743" s="6" t="s">
        <v>216</v>
      </c>
      <c r="C4743" s="6" t="s">
        <v>407</v>
      </c>
      <c r="D4743" s="6">
        <v>8.0</v>
      </c>
      <c r="E4743" s="6" t="s">
        <v>408</v>
      </c>
      <c r="H4743" s="8" t="str">
        <f>VLOOKUP(C4743,agent_name_matching!A:B,2,false)</f>
        <v>--</v>
      </c>
      <c r="I4743" s="33"/>
      <c r="O4743" s="6" t="s">
        <v>12160</v>
      </c>
      <c r="P4743" s="8" t="str">
        <f t="shared" si="1"/>
        <v/>
      </c>
      <c r="Q4743" s="8" t="str">
        <f t="shared" si="15"/>
        <v/>
      </c>
      <c r="R4743" s="8" t="str">
        <f>if(and(P4743&lt;&gt;"",Q4743&lt;&gt;"newexp",Q4743&lt;&gt;"nostart"),countifs(script_conform_dispatching!A:A,P4743,script_conform_dispatching!B:B,Q4743),"")</f>
        <v/>
      </c>
      <c r="S4743" s="8" t="str">
        <f t="shared" si="3"/>
        <v/>
      </c>
    </row>
    <row r="4744" hidden="1">
      <c r="A4744" s="6" t="s">
        <v>12161</v>
      </c>
      <c r="B4744" s="6" t="s">
        <v>216</v>
      </c>
      <c r="C4744" s="6" t="s">
        <v>450</v>
      </c>
      <c r="F4744" s="6" t="s">
        <v>415</v>
      </c>
      <c r="G4744" s="6" t="s">
        <v>416</v>
      </c>
      <c r="H4744" s="8" t="str">
        <f>VLOOKUP(C4744,agent_name_matching!A:B,2,false)</f>
        <v>Validator LLM</v>
      </c>
      <c r="I4744" s="32" t="s">
        <v>12162</v>
      </c>
      <c r="J4744" s="6" t="s">
        <v>452</v>
      </c>
      <c r="L4744" s="6">
        <v>3873.0</v>
      </c>
      <c r="M4744" s="6">
        <v>24.0</v>
      </c>
      <c r="N4744" s="6">
        <v>1002.0</v>
      </c>
      <c r="O4744" s="6" t="s">
        <v>12163</v>
      </c>
      <c r="P4744" s="8" t="str">
        <f t="shared" si="1"/>
        <v/>
      </c>
      <c r="Q4744" s="8" t="str">
        <f t="shared" si="15"/>
        <v/>
      </c>
      <c r="R4744" s="8" t="str">
        <f>if(and(P4744&lt;&gt;"",Q4744&lt;&gt;"newexp",Q4744&lt;&gt;"nostart"),countifs(script_conform_dispatching!A:A,P4744,script_conform_dispatching!B:B,Q4744),"")</f>
        <v/>
      </c>
      <c r="S4744" s="8" t="str">
        <f t="shared" si="3"/>
        <v/>
      </c>
    </row>
    <row r="4745" hidden="1">
      <c r="A4745" s="6" t="s">
        <v>12164</v>
      </c>
      <c r="B4745" s="6" t="s">
        <v>216</v>
      </c>
      <c r="C4745" s="6" t="s">
        <v>37</v>
      </c>
      <c r="F4745" s="6" t="s">
        <v>415</v>
      </c>
      <c r="G4745" s="6" t="s">
        <v>416</v>
      </c>
      <c r="H4745" s="8" t="str">
        <f>VLOOKUP(C4745,agent_name_matching!A:B,2,false)</f>
        <v>Patient LLM</v>
      </c>
      <c r="I4745" s="32" t="s">
        <v>12165</v>
      </c>
      <c r="J4745" s="6" t="s">
        <v>418</v>
      </c>
      <c r="K4745" s="6">
        <v>1.0</v>
      </c>
      <c r="L4745" s="6">
        <v>3657.0</v>
      </c>
      <c r="M4745" s="6">
        <v>75.0</v>
      </c>
      <c r="N4745" s="6">
        <v>3209.0</v>
      </c>
      <c r="O4745" s="6" t="s">
        <v>12166</v>
      </c>
      <c r="P4745" s="8" t="str">
        <f t="shared" si="1"/>
        <v/>
      </c>
      <c r="Q4745" s="8" t="str">
        <f t="shared" si="15"/>
        <v/>
      </c>
      <c r="R4745" s="8" t="str">
        <f>if(and(P4745&lt;&gt;"",Q4745&lt;&gt;"newexp",Q4745&lt;&gt;"nostart"),countifs(script_conform_dispatching!A:A,P4745,script_conform_dispatching!B:B,Q4745),"")</f>
        <v/>
      </c>
      <c r="S4745" s="8" t="str">
        <f t="shared" si="3"/>
        <v/>
      </c>
    </row>
    <row r="4746" hidden="1">
      <c r="A4746" s="6" t="s">
        <v>12167</v>
      </c>
      <c r="B4746" s="6" t="s">
        <v>216</v>
      </c>
      <c r="C4746" s="6" t="s">
        <v>411</v>
      </c>
      <c r="H4746" s="8" t="str">
        <f>VLOOKUP(C4746,agent_name_matching!A:B,2,false)</f>
        <v>System</v>
      </c>
      <c r="I4746" s="33"/>
      <c r="O4746" s="6" t="s">
        <v>12168</v>
      </c>
      <c r="P4746" s="8" t="str">
        <f t="shared" si="1"/>
        <v/>
      </c>
      <c r="Q4746" s="8" t="str">
        <f t="shared" si="15"/>
        <v/>
      </c>
      <c r="R4746" s="8" t="str">
        <f>if(and(P4746&lt;&gt;"",Q4746&lt;&gt;"newexp",Q4746&lt;&gt;"nostart"),countifs(script_conform_dispatching!A:A,P4746,script_conform_dispatching!B:B,Q4746),"")</f>
        <v/>
      </c>
      <c r="S4746" s="8" t="str">
        <f t="shared" si="3"/>
        <v/>
      </c>
    </row>
    <row r="4747" hidden="1">
      <c r="A4747" s="6" t="s">
        <v>12169</v>
      </c>
      <c r="B4747" s="6" t="s">
        <v>216</v>
      </c>
      <c r="C4747" s="6" t="s">
        <v>414</v>
      </c>
      <c r="F4747" s="6" t="s">
        <v>415</v>
      </c>
      <c r="G4747" s="6" t="s">
        <v>416</v>
      </c>
      <c r="H4747" s="8" t="str">
        <f>VLOOKUP(C4747,agent_name_matching!A:B,2,false)</f>
        <v>Dialog LLM</v>
      </c>
      <c r="I4747" s="32" t="s">
        <v>12170</v>
      </c>
      <c r="J4747" s="6" t="s">
        <v>418</v>
      </c>
      <c r="L4747" s="6">
        <v>10945.0</v>
      </c>
      <c r="M4747" s="6">
        <v>139.0</v>
      </c>
      <c r="N4747" s="6">
        <v>2619.0</v>
      </c>
      <c r="O4747" s="6" t="s">
        <v>12171</v>
      </c>
      <c r="P4747" s="8" t="str">
        <f t="shared" si="1"/>
        <v/>
      </c>
      <c r="Q4747" s="8" t="str">
        <f t="shared" si="15"/>
        <v/>
      </c>
      <c r="R4747" s="8" t="str">
        <f>if(and(P4747&lt;&gt;"",Q4747&lt;&gt;"newexp",Q4747&lt;&gt;"nostart"),countifs(script_conform_dispatching!A:A,P4747,script_conform_dispatching!B:B,Q4747),"")</f>
        <v/>
      </c>
      <c r="S4747" s="8" t="str">
        <f t="shared" si="3"/>
        <v/>
      </c>
    </row>
    <row r="4748" hidden="1">
      <c r="A4748" s="6" t="s">
        <v>12172</v>
      </c>
      <c r="B4748" s="6" t="s">
        <v>216</v>
      </c>
      <c r="C4748" s="6" t="s">
        <v>407</v>
      </c>
      <c r="D4748" s="6">
        <v>8.0</v>
      </c>
      <c r="E4748" s="6" t="s">
        <v>445</v>
      </c>
      <c r="H4748" s="8" t="str">
        <f>VLOOKUP(C4748,agent_name_matching!A:B,2,false)</f>
        <v>--</v>
      </c>
      <c r="I4748" s="33"/>
      <c r="O4748" s="6" t="s">
        <v>12173</v>
      </c>
      <c r="P4748" s="8">
        <f t="shared" si="1"/>
        <v>8</v>
      </c>
      <c r="Q4748" s="8" t="str">
        <f t="shared" si="15"/>
        <v>newexp</v>
      </c>
      <c r="R4748" s="8" t="str">
        <f>if(and(P4748&lt;&gt;"",Q4748&lt;&gt;"newexp",Q4748&lt;&gt;"nostart"),countifs(script_conform_dispatching!A:A,P4748,script_conform_dispatching!B:B,Q4748),"")</f>
        <v/>
      </c>
      <c r="S4748" s="8" t="str">
        <f t="shared" si="3"/>
        <v/>
      </c>
    </row>
    <row r="4749" hidden="1">
      <c r="A4749" s="6" t="s">
        <v>12174</v>
      </c>
      <c r="B4749" s="6" t="s">
        <v>216</v>
      </c>
      <c r="C4749" s="6" t="s">
        <v>450</v>
      </c>
      <c r="F4749" s="6" t="s">
        <v>415</v>
      </c>
      <c r="G4749" s="6" t="s">
        <v>416</v>
      </c>
      <c r="H4749" s="8" t="str">
        <f>VLOOKUP(C4749,agent_name_matching!A:B,2,false)</f>
        <v>Validator LLM</v>
      </c>
      <c r="I4749" s="32" t="s">
        <v>12175</v>
      </c>
      <c r="J4749" s="6" t="s">
        <v>452</v>
      </c>
      <c r="L4749" s="6">
        <v>4004.0</v>
      </c>
      <c r="M4749" s="6">
        <v>42.0</v>
      </c>
      <c r="N4749" s="6">
        <v>987.0</v>
      </c>
      <c r="O4749" s="6" t="s">
        <v>12176</v>
      </c>
      <c r="P4749" s="8" t="str">
        <f t="shared" si="1"/>
        <v/>
      </c>
      <c r="Q4749" s="8" t="str">
        <f t="shared" si="15"/>
        <v/>
      </c>
      <c r="R4749" s="8" t="str">
        <f>if(and(P4749&lt;&gt;"",Q4749&lt;&gt;"newexp",Q4749&lt;&gt;"nostart"),countifs(script_conform_dispatching!A:A,P4749,script_conform_dispatching!B:B,Q4749),"")</f>
        <v/>
      </c>
      <c r="S4749" s="8" t="str">
        <f t="shared" si="3"/>
        <v/>
      </c>
    </row>
    <row r="4750" hidden="1">
      <c r="A4750" s="6" t="s">
        <v>12177</v>
      </c>
      <c r="B4750" s="6" t="s">
        <v>219</v>
      </c>
      <c r="C4750" s="6" t="s">
        <v>407</v>
      </c>
      <c r="D4750" s="6">
        <v>1.0</v>
      </c>
      <c r="E4750" s="6" t="s">
        <v>408</v>
      </c>
      <c r="H4750" s="8" t="str">
        <f>VLOOKUP(C4750,agent_name_matching!A:B,2,false)</f>
        <v>--</v>
      </c>
      <c r="I4750" s="33"/>
      <c r="O4750" s="6" t="s">
        <v>12178</v>
      </c>
      <c r="P4750" s="8" t="str">
        <f t="shared" si="1"/>
        <v/>
      </c>
      <c r="Q4750" s="8" t="str">
        <f t="shared" si="15"/>
        <v/>
      </c>
      <c r="R4750" s="8" t="str">
        <f>if(and(P4750&lt;&gt;"",Q4750&lt;&gt;"newexp",Q4750&lt;&gt;"nostart"),countifs(script_conform_dispatching!A:A,P4750,script_conform_dispatching!B:B,Q4750),"")</f>
        <v/>
      </c>
      <c r="S4750" s="8" t="str">
        <f t="shared" si="3"/>
        <v/>
      </c>
    </row>
    <row r="4751" hidden="1">
      <c r="A4751" s="6" t="s">
        <v>12179</v>
      </c>
      <c r="B4751" s="6" t="s">
        <v>219</v>
      </c>
      <c r="C4751" s="6" t="s">
        <v>411</v>
      </c>
      <c r="H4751" s="8" t="str">
        <f>VLOOKUP(C4751,agent_name_matching!A:B,2,false)</f>
        <v>System</v>
      </c>
      <c r="I4751" s="33"/>
      <c r="O4751" s="6" t="s">
        <v>12180</v>
      </c>
      <c r="P4751" s="8" t="str">
        <f t="shared" si="1"/>
        <v/>
      </c>
      <c r="Q4751" s="8" t="str">
        <f t="shared" si="15"/>
        <v/>
      </c>
      <c r="R4751" s="8" t="str">
        <f>if(and(P4751&lt;&gt;"",Q4751&lt;&gt;"newexp",Q4751&lt;&gt;"nostart"),countifs(script_conform_dispatching!A:A,P4751,script_conform_dispatching!B:B,Q4751),"")</f>
        <v/>
      </c>
      <c r="S4751" s="8" t="str">
        <f t="shared" si="3"/>
        <v/>
      </c>
    </row>
    <row r="4752" hidden="1">
      <c r="A4752" s="6" t="s">
        <v>12181</v>
      </c>
      <c r="B4752" s="6" t="s">
        <v>219</v>
      </c>
      <c r="C4752" s="6" t="s">
        <v>414</v>
      </c>
      <c r="F4752" s="6" t="s">
        <v>415</v>
      </c>
      <c r="G4752" s="6" t="s">
        <v>416</v>
      </c>
      <c r="H4752" s="8" t="str">
        <f>VLOOKUP(C4752,agent_name_matching!A:B,2,false)</f>
        <v>Dialog LLM</v>
      </c>
      <c r="I4752" s="32" t="s">
        <v>417</v>
      </c>
      <c r="J4752" s="6" t="s">
        <v>418</v>
      </c>
      <c r="L4752" s="6">
        <v>2328.0</v>
      </c>
      <c r="M4752" s="6">
        <v>42.0</v>
      </c>
      <c r="N4752" s="6">
        <v>969.0</v>
      </c>
      <c r="O4752" s="6" t="s">
        <v>12182</v>
      </c>
      <c r="P4752" s="8" t="str">
        <f t="shared" si="1"/>
        <v/>
      </c>
      <c r="Q4752" s="8" t="str">
        <f t="shared" si="15"/>
        <v/>
      </c>
      <c r="R4752" s="8" t="str">
        <f>if(and(P4752&lt;&gt;"",Q4752&lt;&gt;"newexp",Q4752&lt;&gt;"nostart"),countifs(script_conform_dispatching!A:A,P4752,script_conform_dispatching!B:B,Q4752),"")</f>
        <v/>
      </c>
      <c r="S4752" s="8" t="str">
        <f t="shared" si="3"/>
        <v/>
      </c>
    </row>
    <row r="4753" hidden="1">
      <c r="A4753" s="6" t="s">
        <v>12183</v>
      </c>
      <c r="B4753" s="6" t="s">
        <v>219</v>
      </c>
      <c r="C4753" s="6" t="s">
        <v>37</v>
      </c>
      <c r="F4753" s="6" t="s">
        <v>415</v>
      </c>
      <c r="G4753" s="6" t="s">
        <v>416</v>
      </c>
      <c r="H4753" s="8" t="str">
        <f>VLOOKUP(C4753,agent_name_matching!A:B,2,false)</f>
        <v>Patient LLM</v>
      </c>
      <c r="I4753" s="32" t="s">
        <v>12184</v>
      </c>
      <c r="J4753" s="6" t="s">
        <v>418</v>
      </c>
      <c r="K4753" s="6">
        <v>1.0</v>
      </c>
      <c r="L4753" s="6">
        <v>390.0</v>
      </c>
      <c r="M4753" s="6">
        <v>39.0</v>
      </c>
      <c r="N4753" s="6">
        <v>1306.0</v>
      </c>
      <c r="O4753" s="6" t="s">
        <v>12185</v>
      </c>
      <c r="P4753" s="8" t="str">
        <f t="shared" si="1"/>
        <v/>
      </c>
      <c r="Q4753" s="8" t="str">
        <f t="shared" si="15"/>
        <v/>
      </c>
      <c r="R4753" s="8" t="str">
        <f>if(and(P4753&lt;&gt;"",Q4753&lt;&gt;"newexp",Q4753&lt;&gt;"nostart"),countifs(script_conform_dispatching!A:A,P4753,script_conform_dispatching!B:B,Q4753),"")</f>
        <v/>
      </c>
      <c r="S4753" s="8" t="str">
        <f t="shared" si="3"/>
        <v/>
      </c>
    </row>
    <row r="4754" hidden="1">
      <c r="A4754" s="6" t="s">
        <v>12186</v>
      </c>
      <c r="B4754" s="6" t="s">
        <v>219</v>
      </c>
      <c r="C4754" s="6" t="s">
        <v>411</v>
      </c>
      <c r="H4754" s="8" t="str">
        <f>VLOOKUP(C4754,agent_name_matching!A:B,2,false)</f>
        <v>System</v>
      </c>
      <c r="I4754" s="33"/>
      <c r="O4754" s="6" t="s">
        <v>12187</v>
      </c>
      <c r="P4754" s="8" t="str">
        <f t="shared" si="1"/>
        <v/>
      </c>
      <c r="Q4754" s="8" t="str">
        <f t="shared" si="15"/>
        <v/>
      </c>
      <c r="R4754" s="8" t="str">
        <f>if(and(P4754&lt;&gt;"",Q4754&lt;&gt;"newexp",Q4754&lt;&gt;"nostart"),countifs(script_conform_dispatching!A:A,P4754,script_conform_dispatching!B:B,Q4754),"")</f>
        <v/>
      </c>
      <c r="S4754" s="8" t="str">
        <f t="shared" si="3"/>
        <v/>
      </c>
    </row>
    <row r="4755" hidden="1">
      <c r="A4755" s="6" t="s">
        <v>12188</v>
      </c>
      <c r="B4755" s="6" t="s">
        <v>219</v>
      </c>
      <c r="C4755" s="6" t="s">
        <v>414</v>
      </c>
      <c r="F4755" s="6" t="s">
        <v>415</v>
      </c>
      <c r="G4755" s="6" t="s">
        <v>416</v>
      </c>
      <c r="H4755" s="8" t="str">
        <f>VLOOKUP(C4755,agent_name_matching!A:B,2,false)</f>
        <v>Dialog LLM</v>
      </c>
      <c r="I4755" s="32" t="s">
        <v>12189</v>
      </c>
      <c r="J4755" s="6" t="s">
        <v>418</v>
      </c>
      <c r="L4755" s="6">
        <v>2558.0</v>
      </c>
      <c r="M4755" s="6">
        <v>61.0</v>
      </c>
      <c r="N4755" s="6">
        <v>1135.0</v>
      </c>
      <c r="O4755" s="6" t="s">
        <v>12190</v>
      </c>
      <c r="P4755" s="8" t="str">
        <f t="shared" si="1"/>
        <v/>
      </c>
      <c r="Q4755" s="8" t="str">
        <f t="shared" si="15"/>
        <v/>
      </c>
      <c r="R4755" s="8" t="str">
        <f>if(and(P4755&lt;&gt;"",Q4755&lt;&gt;"newexp",Q4755&lt;&gt;"nostart"),countifs(script_conform_dispatching!A:A,P4755,script_conform_dispatching!B:B,Q4755),"")</f>
        <v/>
      </c>
      <c r="S4755" s="8" t="str">
        <f t="shared" si="3"/>
        <v/>
      </c>
    </row>
    <row r="4756" hidden="1">
      <c r="A4756" s="6" t="s">
        <v>12191</v>
      </c>
      <c r="B4756" s="6" t="s">
        <v>219</v>
      </c>
      <c r="C4756" s="6" t="s">
        <v>37</v>
      </c>
      <c r="F4756" s="6" t="s">
        <v>415</v>
      </c>
      <c r="G4756" s="6" t="s">
        <v>416</v>
      </c>
      <c r="H4756" s="8" t="str">
        <f>VLOOKUP(C4756,agent_name_matching!A:B,2,false)</f>
        <v>Patient LLM</v>
      </c>
      <c r="I4756" s="32" t="s">
        <v>5848</v>
      </c>
      <c r="J4756" s="6" t="s">
        <v>418</v>
      </c>
      <c r="K4756" s="6">
        <v>1.0</v>
      </c>
      <c r="L4756" s="6">
        <v>484.0</v>
      </c>
      <c r="M4756" s="6">
        <v>14.0</v>
      </c>
      <c r="N4756" s="6">
        <v>491.0</v>
      </c>
      <c r="O4756" s="6" t="s">
        <v>12192</v>
      </c>
      <c r="P4756" s="8" t="str">
        <f t="shared" si="1"/>
        <v/>
      </c>
      <c r="Q4756" s="8" t="str">
        <f t="shared" si="15"/>
        <v/>
      </c>
      <c r="R4756" s="8" t="str">
        <f>if(and(P4756&lt;&gt;"",Q4756&lt;&gt;"newexp",Q4756&lt;&gt;"nostart"),countifs(script_conform_dispatching!A:A,P4756,script_conform_dispatching!B:B,Q4756),"")</f>
        <v/>
      </c>
      <c r="S4756" s="8" t="str">
        <f t="shared" si="3"/>
        <v/>
      </c>
    </row>
    <row r="4757" hidden="1">
      <c r="A4757" s="6" t="s">
        <v>12193</v>
      </c>
      <c r="B4757" s="6" t="s">
        <v>219</v>
      </c>
      <c r="C4757" s="6" t="s">
        <v>411</v>
      </c>
      <c r="H4757" s="8" t="str">
        <f>VLOOKUP(C4757,agent_name_matching!A:B,2,false)</f>
        <v>System</v>
      </c>
      <c r="I4757" s="33"/>
      <c r="O4757" s="6" t="s">
        <v>12194</v>
      </c>
      <c r="P4757" s="8" t="str">
        <f t="shared" si="1"/>
        <v/>
      </c>
      <c r="Q4757" s="8" t="str">
        <f t="shared" si="15"/>
        <v/>
      </c>
      <c r="R4757" s="8" t="str">
        <f>if(and(P4757&lt;&gt;"",Q4757&lt;&gt;"newexp",Q4757&lt;&gt;"nostart"),countifs(script_conform_dispatching!A:A,P4757,script_conform_dispatching!B:B,Q4757),"")</f>
        <v/>
      </c>
      <c r="S4757" s="8" t="str">
        <f t="shared" si="3"/>
        <v/>
      </c>
    </row>
    <row r="4758" hidden="1">
      <c r="A4758" s="6" t="s">
        <v>12195</v>
      </c>
      <c r="B4758" s="6" t="s">
        <v>219</v>
      </c>
      <c r="C4758" s="6" t="s">
        <v>414</v>
      </c>
      <c r="F4758" s="6" t="s">
        <v>415</v>
      </c>
      <c r="G4758" s="6" t="s">
        <v>416</v>
      </c>
      <c r="H4758" s="8" t="str">
        <f>VLOOKUP(C4758,agent_name_matching!A:B,2,false)</f>
        <v>Dialog LLM</v>
      </c>
      <c r="I4758" s="32" t="s">
        <v>12196</v>
      </c>
      <c r="J4758" s="6" t="s">
        <v>418</v>
      </c>
      <c r="L4758" s="6">
        <v>2782.0</v>
      </c>
      <c r="M4758" s="6">
        <v>47.0</v>
      </c>
      <c r="N4758" s="6">
        <v>1004.0</v>
      </c>
      <c r="O4758" s="6" t="s">
        <v>12197</v>
      </c>
      <c r="P4758" s="8" t="str">
        <f t="shared" si="1"/>
        <v/>
      </c>
      <c r="Q4758" s="8" t="str">
        <f t="shared" si="15"/>
        <v/>
      </c>
      <c r="R4758" s="8" t="str">
        <f>if(and(P4758&lt;&gt;"",Q4758&lt;&gt;"newexp",Q4758&lt;&gt;"nostart"),countifs(script_conform_dispatching!A:A,P4758,script_conform_dispatching!B:B,Q4758),"")</f>
        <v/>
      </c>
      <c r="S4758" s="8" t="str">
        <f t="shared" si="3"/>
        <v/>
      </c>
    </row>
    <row r="4759" hidden="1">
      <c r="A4759" s="6" t="s">
        <v>12198</v>
      </c>
      <c r="B4759" s="6" t="s">
        <v>219</v>
      </c>
      <c r="C4759" s="6" t="s">
        <v>37</v>
      </c>
      <c r="F4759" s="6" t="s">
        <v>415</v>
      </c>
      <c r="G4759" s="6" t="s">
        <v>416</v>
      </c>
      <c r="H4759" s="8" t="str">
        <f>VLOOKUP(C4759,agent_name_matching!A:B,2,false)</f>
        <v>Patient LLM</v>
      </c>
      <c r="I4759" s="32" t="s">
        <v>12199</v>
      </c>
      <c r="J4759" s="6" t="s">
        <v>418</v>
      </c>
      <c r="K4759" s="6">
        <v>1.0</v>
      </c>
      <c r="L4759" s="6">
        <v>539.0</v>
      </c>
      <c r="M4759" s="6">
        <v>46.0</v>
      </c>
      <c r="N4759" s="6">
        <v>1020.0</v>
      </c>
      <c r="O4759" s="6" t="s">
        <v>12200</v>
      </c>
      <c r="P4759" s="8" t="str">
        <f t="shared" si="1"/>
        <v/>
      </c>
      <c r="Q4759" s="8" t="str">
        <f t="shared" si="15"/>
        <v/>
      </c>
      <c r="R4759" s="8" t="str">
        <f>if(and(P4759&lt;&gt;"",Q4759&lt;&gt;"newexp",Q4759&lt;&gt;"nostart"),countifs(script_conform_dispatching!A:A,P4759,script_conform_dispatching!B:B,Q4759),"")</f>
        <v/>
      </c>
      <c r="S4759" s="8" t="str">
        <f t="shared" si="3"/>
        <v/>
      </c>
    </row>
    <row r="4760" hidden="1">
      <c r="A4760" s="6" t="s">
        <v>12201</v>
      </c>
      <c r="B4760" s="6" t="s">
        <v>219</v>
      </c>
      <c r="C4760" s="6" t="s">
        <v>411</v>
      </c>
      <c r="H4760" s="8" t="str">
        <f>VLOOKUP(C4760,agent_name_matching!A:B,2,false)</f>
        <v>System</v>
      </c>
      <c r="I4760" s="33"/>
      <c r="O4760" s="6" t="s">
        <v>12202</v>
      </c>
      <c r="P4760" s="8" t="str">
        <f t="shared" si="1"/>
        <v/>
      </c>
      <c r="Q4760" s="8" t="str">
        <f t="shared" si="15"/>
        <v/>
      </c>
      <c r="R4760" s="8" t="str">
        <f>if(and(P4760&lt;&gt;"",Q4760&lt;&gt;"newexp",Q4760&lt;&gt;"nostart"),countifs(script_conform_dispatching!A:A,P4760,script_conform_dispatching!B:B,Q4760),"")</f>
        <v/>
      </c>
      <c r="S4760" s="8" t="str">
        <f t="shared" si="3"/>
        <v/>
      </c>
    </row>
    <row r="4761" hidden="1">
      <c r="A4761" s="6" t="s">
        <v>12203</v>
      </c>
      <c r="B4761" s="6" t="s">
        <v>219</v>
      </c>
      <c r="C4761" s="6" t="s">
        <v>414</v>
      </c>
      <c r="F4761" s="6" t="s">
        <v>415</v>
      </c>
      <c r="G4761" s="6" t="s">
        <v>416</v>
      </c>
      <c r="H4761" s="8" t="str">
        <f>VLOOKUP(C4761,agent_name_matching!A:B,2,false)</f>
        <v>Dialog LLM</v>
      </c>
      <c r="I4761" s="32" t="s">
        <v>12204</v>
      </c>
      <c r="J4761" s="6" t="s">
        <v>418</v>
      </c>
      <c r="L4761" s="6">
        <v>3024.0</v>
      </c>
      <c r="M4761" s="6">
        <v>203.0</v>
      </c>
      <c r="N4761" s="6">
        <v>2947.0</v>
      </c>
      <c r="O4761" s="6" t="s">
        <v>12205</v>
      </c>
      <c r="P4761" s="8" t="str">
        <f t="shared" si="1"/>
        <v/>
      </c>
      <c r="Q4761" s="8" t="str">
        <f t="shared" si="15"/>
        <v/>
      </c>
      <c r="R4761" s="8" t="str">
        <f>if(and(P4761&lt;&gt;"",Q4761&lt;&gt;"newexp",Q4761&lt;&gt;"nostart"),countifs(script_conform_dispatching!A:A,P4761,script_conform_dispatching!B:B,Q4761),"")</f>
        <v/>
      </c>
      <c r="S4761" s="8" t="str">
        <f t="shared" si="3"/>
        <v/>
      </c>
    </row>
    <row r="4762" hidden="1">
      <c r="A4762" s="6" t="s">
        <v>12206</v>
      </c>
      <c r="B4762" s="6" t="s">
        <v>219</v>
      </c>
      <c r="C4762" s="6" t="s">
        <v>407</v>
      </c>
      <c r="D4762" s="6">
        <v>1.0</v>
      </c>
      <c r="E4762" s="6" t="s">
        <v>445</v>
      </c>
      <c r="H4762" s="8" t="str">
        <f>VLOOKUP(C4762,agent_name_matching!A:B,2,false)</f>
        <v>--</v>
      </c>
      <c r="I4762" s="33"/>
      <c r="O4762" s="6" t="s">
        <v>12207</v>
      </c>
      <c r="P4762" s="8">
        <f t="shared" si="1"/>
        <v>1</v>
      </c>
      <c r="Q4762" s="8">
        <f t="shared" si="15"/>
        <v>2</v>
      </c>
      <c r="R4762" s="8">
        <f>if(and(P4762&lt;&gt;"",Q4762&lt;&gt;"newexp",Q4762&lt;&gt;"nostart"),countifs(script_conform_dispatching!A:A,P4762,script_conform_dispatching!B:B,Q4762),"")</f>
        <v>1</v>
      </c>
      <c r="S4762" s="8" t="str">
        <f t="shared" si="3"/>
        <v/>
      </c>
    </row>
    <row r="4763" hidden="1">
      <c r="A4763" s="6" t="s">
        <v>12208</v>
      </c>
      <c r="B4763" s="6" t="s">
        <v>219</v>
      </c>
      <c r="C4763" s="6" t="s">
        <v>407</v>
      </c>
      <c r="D4763" s="6">
        <v>2.0</v>
      </c>
      <c r="E4763" s="6" t="s">
        <v>408</v>
      </c>
      <c r="H4763" s="8" t="str">
        <f>VLOOKUP(C4763,agent_name_matching!A:B,2,false)</f>
        <v>--</v>
      </c>
      <c r="I4763" s="33"/>
      <c r="O4763" s="6" t="s">
        <v>12209</v>
      </c>
      <c r="P4763" s="8" t="str">
        <f t="shared" si="1"/>
        <v/>
      </c>
      <c r="Q4763" s="8" t="str">
        <f t="shared" si="15"/>
        <v/>
      </c>
      <c r="R4763" s="8" t="str">
        <f>if(and(P4763&lt;&gt;"",Q4763&lt;&gt;"newexp",Q4763&lt;&gt;"nostart"),countifs(script_conform_dispatching!A:A,P4763,script_conform_dispatching!B:B,Q4763),"")</f>
        <v/>
      </c>
      <c r="S4763" s="8" t="str">
        <f t="shared" si="3"/>
        <v/>
      </c>
    </row>
    <row r="4764" hidden="1">
      <c r="A4764" s="6" t="s">
        <v>12210</v>
      </c>
      <c r="B4764" s="6" t="s">
        <v>219</v>
      </c>
      <c r="C4764" s="6" t="s">
        <v>450</v>
      </c>
      <c r="F4764" s="6" t="s">
        <v>415</v>
      </c>
      <c r="G4764" s="6" t="s">
        <v>416</v>
      </c>
      <c r="H4764" s="8" t="str">
        <f>VLOOKUP(C4764,agent_name_matching!A:B,2,false)</f>
        <v>Validator LLM</v>
      </c>
      <c r="I4764" s="32" t="s">
        <v>12211</v>
      </c>
      <c r="J4764" s="6" t="s">
        <v>452</v>
      </c>
      <c r="L4764" s="6">
        <v>810.0</v>
      </c>
      <c r="M4764" s="6">
        <v>56.0</v>
      </c>
      <c r="N4764" s="6">
        <v>874.0</v>
      </c>
      <c r="O4764" s="6" t="s">
        <v>12212</v>
      </c>
      <c r="P4764" s="8" t="str">
        <f t="shared" si="1"/>
        <v/>
      </c>
      <c r="Q4764" s="8" t="str">
        <f t="shared" si="15"/>
        <v/>
      </c>
      <c r="R4764" s="8" t="str">
        <f>if(and(P4764&lt;&gt;"",Q4764&lt;&gt;"newexp",Q4764&lt;&gt;"nostart"),countifs(script_conform_dispatching!A:A,P4764,script_conform_dispatching!B:B,Q4764),"")</f>
        <v/>
      </c>
      <c r="S4764" s="8" t="str">
        <f t="shared" si="3"/>
        <v/>
      </c>
    </row>
    <row r="4765" hidden="1">
      <c r="A4765" s="6" t="s">
        <v>12213</v>
      </c>
      <c r="B4765" s="6" t="s">
        <v>219</v>
      </c>
      <c r="C4765" s="6" t="s">
        <v>37</v>
      </c>
      <c r="F4765" s="6" t="s">
        <v>415</v>
      </c>
      <c r="G4765" s="6" t="s">
        <v>416</v>
      </c>
      <c r="H4765" s="8" t="str">
        <f>VLOOKUP(C4765,agent_name_matching!A:B,2,false)</f>
        <v>Patient LLM</v>
      </c>
      <c r="I4765" s="32" t="s">
        <v>12214</v>
      </c>
      <c r="J4765" s="6" t="s">
        <v>418</v>
      </c>
      <c r="K4765" s="6">
        <v>1.0</v>
      </c>
      <c r="L4765" s="6">
        <v>641.0</v>
      </c>
      <c r="M4765" s="6">
        <v>63.0</v>
      </c>
      <c r="N4765" s="6">
        <v>1423.0</v>
      </c>
      <c r="O4765" s="6" t="s">
        <v>12215</v>
      </c>
      <c r="P4765" s="8" t="str">
        <f t="shared" si="1"/>
        <v/>
      </c>
      <c r="Q4765" s="8" t="str">
        <f t="shared" si="15"/>
        <v/>
      </c>
      <c r="R4765" s="8" t="str">
        <f>if(and(P4765&lt;&gt;"",Q4765&lt;&gt;"newexp",Q4765&lt;&gt;"nostart"),countifs(script_conform_dispatching!A:A,P4765,script_conform_dispatching!B:B,Q4765),"")</f>
        <v/>
      </c>
      <c r="S4765" s="8" t="str">
        <f t="shared" si="3"/>
        <v/>
      </c>
    </row>
    <row r="4766" hidden="1">
      <c r="A4766" s="6" t="s">
        <v>12216</v>
      </c>
      <c r="B4766" s="6" t="s">
        <v>219</v>
      </c>
      <c r="C4766" s="6" t="s">
        <v>411</v>
      </c>
      <c r="H4766" s="8" t="str">
        <f>VLOOKUP(C4766,agent_name_matching!A:B,2,false)</f>
        <v>System</v>
      </c>
      <c r="I4766" s="33"/>
      <c r="O4766" s="6" t="s">
        <v>12217</v>
      </c>
      <c r="P4766" s="8" t="str">
        <f t="shared" si="1"/>
        <v/>
      </c>
      <c r="Q4766" s="8" t="str">
        <f t="shared" si="15"/>
        <v/>
      </c>
      <c r="R4766" s="8" t="str">
        <f>if(and(P4766&lt;&gt;"",Q4766&lt;&gt;"newexp",Q4766&lt;&gt;"nostart"),countifs(script_conform_dispatching!A:A,P4766,script_conform_dispatching!B:B,Q4766),"")</f>
        <v/>
      </c>
      <c r="S4766" s="8" t="str">
        <f t="shared" si="3"/>
        <v/>
      </c>
    </row>
    <row r="4767" hidden="1">
      <c r="A4767" s="6" t="s">
        <v>12218</v>
      </c>
      <c r="B4767" s="6" t="s">
        <v>219</v>
      </c>
      <c r="C4767" s="6" t="s">
        <v>414</v>
      </c>
      <c r="F4767" s="6" t="s">
        <v>415</v>
      </c>
      <c r="G4767" s="6" t="s">
        <v>416</v>
      </c>
      <c r="H4767" s="8" t="str">
        <f>VLOOKUP(C4767,agent_name_matching!A:B,2,false)</f>
        <v>Dialog LLM</v>
      </c>
      <c r="I4767" s="32" t="s">
        <v>12219</v>
      </c>
      <c r="J4767" s="6" t="s">
        <v>418</v>
      </c>
      <c r="L4767" s="6">
        <v>3458.0</v>
      </c>
      <c r="M4767" s="6">
        <v>76.0</v>
      </c>
      <c r="N4767" s="6">
        <v>1385.0</v>
      </c>
      <c r="O4767" s="6" t="s">
        <v>12220</v>
      </c>
      <c r="P4767" s="8" t="str">
        <f t="shared" si="1"/>
        <v/>
      </c>
      <c r="Q4767" s="8" t="str">
        <f t="shared" si="15"/>
        <v/>
      </c>
      <c r="R4767" s="8" t="str">
        <f>if(and(P4767&lt;&gt;"",Q4767&lt;&gt;"newexp",Q4767&lt;&gt;"nostart"),countifs(script_conform_dispatching!A:A,P4767,script_conform_dispatching!B:B,Q4767),"")</f>
        <v/>
      </c>
      <c r="S4767" s="8" t="str">
        <f t="shared" si="3"/>
        <v/>
      </c>
    </row>
    <row r="4768" hidden="1">
      <c r="A4768" s="6" t="s">
        <v>12221</v>
      </c>
      <c r="B4768" s="6" t="s">
        <v>219</v>
      </c>
      <c r="C4768" s="6" t="s">
        <v>37</v>
      </c>
      <c r="F4768" s="6" t="s">
        <v>415</v>
      </c>
      <c r="G4768" s="6" t="s">
        <v>416</v>
      </c>
      <c r="H4768" s="8" t="str">
        <f>VLOOKUP(C4768,agent_name_matching!A:B,2,false)</f>
        <v>Patient LLM</v>
      </c>
      <c r="I4768" s="32" t="s">
        <v>12222</v>
      </c>
      <c r="J4768" s="6" t="s">
        <v>418</v>
      </c>
      <c r="K4768" s="6">
        <v>1.0</v>
      </c>
      <c r="L4768" s="6">
        <v>774.0</v>
      </c>
      <c r="M4768" s="6">
        <v>83.0</v>
      </c>
      <c r="N4768" s="6">
        <v>1244.0</v>
      </c>
      <c r="O4768" s="6" t="s">
        <v>12223</v>
      </c>
      <c r="P4768" s="8" t="str">
        <f t="shared" si="1"/>
        <v/>
      </c>
      <c r="Q4768" s="8" t="str">
        <f t="shared" si="15"/>
        <v/>
      </c>
      <c r="R4768" s="8" t="str">
        <f>if(and(P4768&lt;&gt;"",Q4768&lt;&gt;"newexp",Q4768&lt;&gt;"nostart"),countifs(script_conform_dispatching!A:A,P4768,script_conform_dispatching!B:B,Q4768),"")</f>
        <v/>
      </c>
      <c r="S4768" s="8" t="str">
        <f t="shared" si="3"/>
        <v/>
      </c>
    </row>
    <row r="4769" hidden="1">
      <c r="A4769" s="6" t="s">
        <v>12224</v>
      </c>
      <c r="B4769" s="6" t="s">
        <v>219</v>
      </c>
      <c r="C4769" s="6" t="s">
        <v>411</v>
      </c>
      <c r="H4769" s="8" t="str">
        <f>VLOOKUP(C4769,agent_name_matching!A:B,2,false)</f>
        <v>System</v>
      </c>
      <c r="I4769" s="33"/>
      <c r="O4769" s="6" t="s">
        <v>12225</v>
      </c>
      <c r="P4769" s="8" t="str">
        <f t="shared" si="1"/>
        <v/>
      </c>
      <c r="Q4769" s="8" t="str">
        <f t="shared" si="15"/>
        <v/>
      </c>
      <c r="R4769" s="8" t="str">
        <f>if(and(P4769&lt;&gt;"",Q4769&lt;&gt;"newexp",Q4769&lt;&gt;"nostart"),countifs(script_conform_dispatching!A:A,P4769,script_conform_dispatching!B:B,Q4769),"")</f>
        <v/>
      </c>
      <c r="S4769" s="8" t="str">
        <f t="shared" si="3"/>
        <v/>
      </c>
    </row>
    <row r="4770" hidden="1">
      <c r="A4770" s="6" t="s">
        <v>12226</v>
      </c>
      <c r="B4770" s="6" t="s">
        <v>219</v>
      </c>
      <c r="C4770" s="6" t="s">
        <v>414</v>
      </c>
      <c r="F4770" s="6" t="s">
        <v>415</v>
      </c>
      <c r="G4770" s="6" t="s">
        <v>416</v>
      </c>
      <c r="H4770" s="8" t="str">
        <f>VLOOKUP(C4770,agent_name_matching!A:B,2,false)</f>
        <v>Dialog LLM</v>
      </c>
      <c r="I4770" s="32" t="s">
        <v>12227</v>
      </c>
      <c r="J4770" s="6" t="s">
        <v>418</v>
      </c>
      <c r="L4770" s="6">
        <v>3785.0</v>
      </c>
      <c r="M4770" s="6">
        <v>104.0</v>
      </c>
      <c r="N4770" s="6">
        <v>2521.0</v>
      </c>
      <c r="O4770" s="6" t="s">
        <v>12228</v>
      </c>
      <c r="P4770" s="8" t="str">
        <f t="shared" si="1"/>
        <v/>
      </c>
      <c r="Q4770" s="8" t="str">
        <f t="shared" si="15"/>
        <v/>
      </c>
      <c r="R4770" s="8" t="str">
        <f>if(and(P4770&lt;&gt;"",Q4770&lt;&gt;"newexp",Q4770&lt;&gt;"nostart"),countifs(script_conform_dispatching!A:A,P4770,script_conform_dispatching!B:B,Q4770),"")</f>
        <v/>
      </c>
      <c r="S4770" s="8" t="str">
        <f t="shared" si="3"/>
        <v/>
      </c>
    </row>
    <row r="4771" hidden="1">
      <c r="A4771" s="6" t="s">
        <v>12229</v>
      </c>
      <c r="B4771" s="6" t="s">
        <v>219</v>
      </c>
      <c r="C4771" s="6" t="s">
        <v>37</v>
      </c>
      <c r="F4771" s="6" t="s">
        <v>415</v>
      </c>
      <c r="G4771" s="6" t="s">
        <v>416</v>
      </c>
      <c r="H4771" s="8" t="str">
        <f>VLOOKUP(C4771,agent_name_matching!A:B,2,false)</f>
        <v>Patient LLM</v>
      </c>
      <c r="I4771" s="32" t="s">
        <v>12230</v>
      </c>
      <c r="J4771" s="6" t="s">
        <v>418</v>
      </c>
      <c r="K4771" s="6">
        <v>1.0</v>
      </c>
      <c r="L4771" s="6">
        <v>955.0</v>
      </c>
      <c r="M4771" s="6">
        <v>42.0</v>
      </c>
      <c r="N4771" s="6">
        <v>1135.0</v>
      </c>
      <c r="O4771" s="6" t="s">
        <v>12231</v>
      </c>
      <c r="P4771" s="8" t="str">
        <f t="shared" si="1"/>
        <v/>
      </c>
      <c r="Q4771" s="8" t="str">
        <f t="shared" si="15"/>
        <v/>
      </c>
      <c r="R4771" s="8" t="str">
        <f>if(and(P4771&lt;&gt;"",Q4771&lt;&gt;"newexp",Q4771&lt;&gt;"nostart"),countifs(script_conform_dispatching!A:A,P4771,script_conform_dispatching!B:B,Q4771),"")</f>
        <v/>
      </c>
      <c r="S4771" s="8" t="str">
        <f t="shared" si="3"/>
        <v/>
      </c>
    </row>
    <row r="4772" hidden="1">
      <c r="A4772" s="6" t="s">
        <v>12232</v>
      </c>
      <c r="B4772" s="6" t="s">
        <v>219</v>
      </c>
      <c r="C4772" s="6" t="s">
        <v>411</v>
      </c>
      <c r="H4772" s="8" t="str">
        <f>VLOOKUP(C4772,agent_name_matching!A:B,2,false)</f>
        <v>System</v>
      </c>
      <c r="I4772" s="33"/>
      <c r="O4772" s="6" t="s">
        <v>12233</v>
      </c>
      <c r="P4772" s="8" t="str">
        <f t="shared" si="1"/>
        <v/>
      </c>
      <c r="Q4772" s="8" t="str">
        <f t="shared" si="15"/>
        <v/>
      </c>
      <c r="R4772" s="8" t="str">
        <f>if(and(P4772&lt;&gt;"",Q4772&lt;&gt;"newexp",Q4772&lt;&gt;"nostart"),countifs(script_conform_dispatching!A:A,P4772,script_conform_dispatching!B:B,Q4772),"")</f>
        <v/>
      </c>
      <c r="S4772" s="8" t="str">
        <f t="shared" si="3"/>
        <v/>
      </c>
    </row>
    <row r="4773" hidden="1">
      <c r="A4773" s="6" t="s">
        <v>12234</v>
      </c>
      <c r="B4773" s="6" t="s">
        <v>219</v>
      </c>
      <c r="C4773" s="6" t="s">
        <v>414</v>
      </c>
      <c r="F4773" s="6" t="s">
        <v>415</v>
      </c>
      <c r="G4773" s="6" t="s">
        <v>416</v>
      </c>
      <c r="H4773" s="8" t="str">
        <f>VLOOKUP(C4773,agent_name_matching!A:B,2,false)</f>
        <v>Dialog LLM</v>
      </c>
      <c r="I4773" s="32" t="s">
        <v>12235</v>
      </c>
      <c r="J4773" s="6" t="s">
        <v>418</v>
      </c>
      <c r="L4773" s="6">
        <v>4098.0</v>
      </c>
      <c r="M4773" s="6">
        <v>304.0</v>
      </c>
      <c r="N4773" s="6">
        <v>4350.0</v>
      </c>
      <c r="O4773" s="6" t="s">
        <v>12236</v>
      </c>
      <c r="P4773" s="8" t="str">
        <f t="shared" si="1"/>
        <v/>
      </c>
      <c r="Q4773" s="8" t="str">
        <f t="shared" si="15"/>
        <v/>
      </c>
      <c r="R4773" s="8" t="str">
        <f>if(and(P4773&lt;&gt;"",Q4773&lt;&gt;"newexp",Q4773&lt;&gt;"nostart"),countifs(script_conform_dispatching!A:A,P4773,script_conform_dispatching!B:B,Q4773),"")</f>
        <v/>
      </c>
      <c r="S4773" s="8" t="str">
        <f t="shared" si="3"/>
        <v/>
      </c>
    </row>
    <row r="4774" hidden="1">
      <c r="A4774" s="6" t="s">
        <v>12237</v>
      </c>
      <c r="B4774" s="6" t="s">
        <v>219</v>
      </c>
      <c r="C4774" s="6" t="s">
        <v>407</v>
      </c>
      <c r="D4774" s="6">
        <v>2.0</v>
      </c>
      <c r="E4774" s="6" t="s">
        <v>445</v>
      </c>
      <c r="H4774" s="8" t="str">
        <f>VLOOKUP(C4774,agent_name_matching!A:B,2,false)</f>
        <v>--</v>
      </c>
      <c r="I4774" s="33"/>
      <c r="O4774" s="6" t="s">
        <v>12238</v>
      </c>
      <c r="P4774" s="8">
        <f t="shared" si="1"/>
        <v>2</v>
      </c>
      <c r="Q4774" s="8">
        <f t="shared" si="15"/>
        <v>3</v>
      </c>
      <c r="R4774" s="8">
        <f>if(and(P4774&lt;&gt;"",Q4774&lt;&gt;"newexp",Q4774&lt;&gt;"nostart"),countifs(script_conform_dispatching!A:A,P4774,script_conform_dispatching!B:B,Q4774),"")</f>
        <v>1</v>
      </c>
      <c r="S4774" s="8" t="str">
        <f t="shared" si="3"/>
        <v/>
      </c>
    </row>
    <row r="4775" hidden="1">
      <c r="A4775" s="6" t="s">
        <v>12239</v>
      </c>
      <c r="B4775" s="6" t="s">
        <v>219</v>
      </c>
      <c r="C4775" s="6" t="s">
        <v>407</v>
      </c>
      <c r="D4775" s="6">
        <v>3.0</v>
      </c>
      <c r="E4775" s="6" t="s">
        <v>408</v>
      </c>
      <c r="H4775" s="8" t="str">
        <f>VLOOKUP(C4775,agent_name_matching!A:B,2,false)</f>
        <v>--</v>
      </c>
      <c r="I4775" s="33"/>
      <c r="O4775" s="6" t="s">
        <v>12240</v>
      </c>
      <c r="P4775" s="8" t="str">
        <f t="shared" si="1"/>
        <v/>
      </c>
      <c r="Q4775" s="8" t="str">
        <f t="shared" si="15"/>
        <v/>
      </c>
      <c r="R4775" s="8" t="str">
        <f>if(and(P4775&lt;&gt;"",Q4775&lt;&gt;"newexp",Q4775&lt;&gt;"nostart"),countifs(script_conform_dispatching!A:A,P4775,script_conform_dispatching!B:B,Q4775),"")</f>
        <v/>
      </c>
      <c r="S4775" s="8" t="str">
        <f t="shared" si="3"/>
        <v/>
      </c>
    </row>
    <row r="4776" hidden="1">
      <c r="A4776" s="6" t="s">
        <v>12241</v>
      </c>
      <c r="B4776" s="6" t="s">
        <v>219</v>
      </c>
      <c r="C4776" s="6" t="s">
        <v>450</v>
      </c>
      <c r="F4776" s="6" t="s">
        <v>415</v>
      </c>
      <c r="G4776" s="6" t="s">
        <v>416</v>
      </c>
      <c r="H4776" s="8" t="str">
        <f>VLOOKUP(C4776,agent_name_matching!A:B,2,false)</f>
        <v>Validator LLM</v>
      </c>
      <c r="I4776" s="32" t="s">
        <v>451</v>
      </c>
      <c r="J4776" s="6" t="s">
        <v>452</v>
      </c>
      <c r="L4776" s="6">
        <v>1230.0</v>
      </c>
      <c r="M4776" s="6">
        <v>10.0</v>
      </c>
      <c r="N4776" s="6">
        <v>566.0</v>
      </c>
      <c r="O4776" s="6" t="s">
        <v>12242</v>
      </c>
      <c r="P4776" s="8" t="str">
        <f t="shared" si="1"/>
        <v/>
      </c>
      <c r="Q4776" s="8" t="str">
        <f t="shared" si="15"/>
        <v/>
      </c>
      <c r="R4776" s="8" t="str">
        <f>if(and(P4776&lt;&gt;"",Q4776&lt;&gt;"newexp",Q4776&lt;&gt;"nostart"),countifs(script_conform_dispatching!A:A,P4776,script_conform_dispatching!B:B,Q4776),"")</f>
        <v/>
      </c>
      <c r="S4776" s="8" t="str">
        <f t="shared" si="3"/>
        <v/>
      </c>
    </row>
    <row r="4777" hidden="1">
      <c r="A4777" s="6" t="s">
        <v>12243</v>
      </c>
      <c r="B4777" s="6" t="s">
        <v>219</v>
      </c>
      <c r="C4777" s="6" t="s">
        <v>37</v>
      </c>
      <c r="F4777" s="6" t="s">
        <v>415</v>
      </c>
      <c r="G4777" s="6" t="s">
        <v>416</v>
      </c>
      <c r="H4777" s="8" t="str">
        <f>VLOOKUP(C4777,agent_name_matching!A:B,2,false)</f>
        <v>Patient LLM</v>
      </c>
      <c r="I4777" s="32" t="s">
        <v>12244</v>
      </c>
      <c r="J4777" s="6" t="s">
        <v>418</v>
      </c>
      <c r="K4777" s="6">
        <v>1.0</v>
      </c>
      <c r="L4777" s="6">
        <v>1049.0</v>
      </c>
      <c r="M4777" s="6">
        <v>123.0</v>
      </c>
      <c r="N4777" s="6">
        <v>1615.0</v>
      </c>
      <c r="O4777" s="6" t="s">
        <v>12245</v>
      </c>
      <c r="P4777" s="8" t="str">
        <f t="shared" si="1"/>
        <v/>
      </c>
      <c r="Q4777" s="8" t="str">
        <f t="shared" si="15"/>
        <v/>
      </c>
      <c r="R4777" s="8" t="str">
        <f>if(and(P4777&lt;&gt;"",Q4777&lt;&gt;"newexp",Q4777&lt;&gt;"nostart"),countifs(script_conform_dispatching!A:A,P4777,script_conform_dispatching!B:B,Q4777),"")</f>
        <v/>
      </c>
      <c r="S4777" s="8" t="str">
        <f t="shared" si="3"/>
        <v/>
      </c>
    </row>
    <row r="4778" hidden="1">
      <c r="A4778" s="6" t="s">
        <v>12246</v>
      </c>
      <c r="B4778" s="6" t="s">
        <v>219</v>
      </c>
      <c r="C4778" s="6" t="s">
        <v>411</v>
      </c>
      <c r="H4778" s="8" t="str">
        <f>VLOOKUP(C4778,agent_name_matching!A:B,2,false)</f>
        <v>System</v>
      </c>
      <c r="I4778" s="33"/>
      <c r="O4778" s="6" t="s">
        <v>12247</v>
      </c>
      <c r="P4778" s="8" t="str">
        <f t="shared" si="1"/>
        <v/>
      </c>
      <c r="Q4778" s="8" t="str">
        <f t="shared" si="15"/>
        <v/>
      </c>
      <c r="R4778" s="8" t="str">
        <f>if(and(P4778&lt;&gt;"",Q4778&lt;&gt;"newexp",Q4778&lt;&gt;"nostart"),countifs(script_conform_dispatching!A:A,P4778,script_conform_dispatching!B:B,Q4778),"")</f>
        <v/>
      </c>
      <c r="S4778" s="8" t="str">
        <f t="shared" si="3"/>
        <v/>
      </c>
    </row>
    <row r="4779" hidden="1">
      <c r="A4779" s="6" t="s">
        <v>12248</v>
      </c>
      <c r="B4779" s="6" t="s">
        <v>219</v>
      </c>
      <c r="C4779" s="6" t="s">
        <v>414</v>
      </c>
      <c r="F4779" s="6" t="s">
        <v>415</v>
      </c>
      <c r="G4779" s="6" t="s">
        <v>416</v>
      </c>
      <c r="H4779" s="8" t="str">
        <f>VLOOKUP(C4779,agent_name_matching!A:B,2,false)</f>
        <v>Dialog LLM</v>
      </c>
      <c r="I4779" s="32" t="s">
        <v>12249</v>
      </c>
      <c r="J4779" s="6" t="s">
        <v>418</v>
      </c>
      <c r="L4779" s="6">
        <v>4798.0</v>
      </c>
      <c r="M4779" s="6">
        <v>107.0</v>
      </c>
      <c r="N4779" s="6">
        <v>2040.0</v>
      </c>
      <c r="O4779" s="6" t="s">
        <v>12250</v>
      </c>
      <c r="P4779" s="8" t="str">
        <f t="shared" si="1"/>
        <v/>
      </c>
      <c r="Q4779" s="8" t="str">
        <f t="shared" si="15"/>
        <v/>
      </c>
      <c r="R4779" s="8" t="str">
        <f>if(and(P4779&lt;&gt;"",Q4779&lt;&gt;"newexp",Q4779&lt;&gt;"nostart"),countifs(script_conform_dispatching!A:A,P4779,script_conform_dispatching!B:B,Q4779),"")</f>
        <v/>
      </c>
      <c r="S4779" s="8" t="str">
        <f t="shared" si="3"/>
        <v/>
      </c>
    </row>
    <row r="4780" hidden="1">
      <c r="A4780" s="6" t="s">
        <v>12251</v>
      </c>
      <c r="B4780" s="6" t="s">
        <v>219</v>
      </c>
      <c r="C4780" s="6" t="s">
        <v>37</v>
      </c>
      <c r="F4780" s="6" t="s">
        <v>415</v>
      </c>
      <c r="G4780" s="6" t="s">
        <v>416</v>
      </c>
      <c r="H4780" s="8" t="str">
        <f>VLOOKUP(C4780,agent_name_matching!A:B,2,false)</f>
        <v>Patient LLM</v>
      </c>
      <c r="I4780" s="32" t="s">
        <v>12252</v>
      </c>
      <c r="J4780" s="6" t="s">
        <v>418</v>
      </c>
      <c r="K4780" s="6">
        <v>1.0</v>
      </c>
      <c r="L4780" s="6">
        <v>1273.0</v>
      </c>
      <c r="M4780" s="6">
        <v>143.0</v>
      </c>
      <c r="N4780" s="6">
        <v>3270.0</v>
      </c>
      <c r="O4780" s="6" t="s">
        <v>12253</v>
      </c>
      <c r="P4780" s="8" t="str">
        <f t="shared" si="1"/>
        <v/>
      </c>
      <c r="Q4780" s="8" t="str">
        <f t="shared" si="15"/>
        <v/>
      </c>
      <c r="R4780" s="8" t="str">
        <f>if(and(P4780&lt;&gt;"",Q4780&lt;&gt;"newexp",Q4780&lt;&gt;"nostart"),countifs(script_conform_dispatching!A:A,P4780,script_conform_dispatching!B:B,Q4780),"")</f>
        <v/>
      </c>
      <c r="S4780" s="8" t="str">
        <f t="shared" si="3"/>
        <v/>
      </c>
    </row>
    <row r="4781" hidden="1">
      <c r="A4781" s="6" t="s">
        <v>12254</v>
      </c>
      <c r="B4781" s="6" t="s">
        <v>219</v>
      </c>
      <c r="C4781" s="6" t="s">
        <v>411</v>
      </c>
      <c r="H4781" s="8" t="str">
        <f>VLOOKUP(C4781,agent_name_matching!A:B,2,false)</f>
        <v>System</v>
      </c>
      <c r="I4781" s="33"/>
      <c r="O4781" s="6" t="s">
        <v>12255</v>
      </c>
      <c r="P4781" s="8" t="str">
        <f t="shared" si="1"/>
        <v/>
      </c>
      <c r="Q4781" s="8" t="str">
        <f t="shared" si="15"/>
        <v/>
      </c>
      <c r="R4781" s="8" t="str">
        <f>if(and(P4781&lt;&gt;"",Q4781&lt;&gt;"newexp",Q4781&lt;&gt;"nostart"),countifs(script_conform_dispatching!A:A,P4781,script_conform_dispatching!B:B,Q4781),"")</f>
        <v/>
      </c>
      <c r="S4781" s="8" t="str">
        <f t="shared" si="3"/>
        <v/>
      </c>
    </row>
    <row r="4782" hidden="1">
      <c r="A4782" s="6" t="s">
        <v>12256</v>
      </c>
      <c r="B4782" s="6" t="s">
        <v>219</v>
      </c>
      <c r="C4782" s="6" t="s">
        <v>414</v>
      </c>
      <c r="F4782" s="6" t="s">
        <v>415</v>
      </c>
      <c r="G4782" s="6" t="s">
        <v>416</v>
      </c>
      <c r="H4782" s="8" t="str">
        <f>VLOOKUP(C4782,agent_name_matching!A:B,2,false)</f>
        <v>Dialog LLM</v>
      </c>
      <c r="I4782" s="32" t="s">
        <v>12257</v>
      </c>
      <c r="J4782" s="6" t="s">
        <v>418</v>
      </c>
      <c r="L4782" s="6">
        <v>5321.0</v>
      </c>
      <c r="M4782" s="6">
        <v>113.0</v>
      </c>
      <c r="N4782" s="6">
        <v>1941.0</v>
      </c>
      <c r="O4782" s="6" t="s">
        <v>12258</v>
      </c>
      <c r="P4782" s="8" t="str">
        <f t="shared" si="1"/>
        <v/>
      </c>
      <c r="Q4782" s="8" t="str">
        <f t="shared" si="15"/>
        <v/>
      </c>
      <c r="R4782" s="8" t="str">
        <f>if(and(P4782&lt;&gt;"",Q4782&lt;&gt;"newexp",Q4782&lt;&gt;"nostart"),countifs(script_conform_dispatching!A:A,P4782,script_conform_dispatching!B:B,Q4782),"")</f>
        <v/>
      </c>
      <c r="S4782" s="8" t="str">
        <f t="shared" si="3"/>
        <v/>
      </c>
    </row>
    <row r="4783" hidden="1">
      <c r="A4783" s="6" t="s">
        <v>12259</v>
      </c>
      <c r="B4783" s="6" t="s">
        <v>219</v>
      </c>
      <c r="C4783" s="6" t="s">
        <v>37</v>
      </c>
      <c r="F4783" s="6" t="s">
        <v>415</v>
      </c>
      <c r="G4783" s="6" t="s">
        <v>416</v>
      </c>
      <c r="H4783" s="8" t="str">
        <f>VLOOKUP(C4783,agent_name_matching!A:B,2,false)</f>
        <v>Patient LLM</v>
      </c>
      <c r="I4783" s="32" t="s">
        <v>12260</v>
      </c>
      <c r="J4783" s="6" t="s">
        <v>418</v>
      </c>
      <c r="K4783" s="6">
        <v>1.0</v>
      </c>
      <c r="L4783" s="6">
        <v>1523.0</v>
      </c>
      <c r="M4783" s="6">
        <v>145.0</v>
      </c>
      <c r="N4783" s="6">
        <v>2437.0</v>
      </c>
      <c r="O4783" s="6" t="s">
        <v>12261</v>
      </c>
      <c r="P4783" s="8" t="str">
        <f t="shared" si="1"/>
        <v/>
      </c>
      <c r="Q4783" s="8" t="str">
        <f t="shared" si="15"/>
        <v/>
      </c>
      <c r="R4783" s="8" t="str">
        <f>if(and(P4783&lt;&gt;"",Q4783&lt;&gt;"newexp",Q4783&lt;&gt;"nostart"),countifs(script_conform_dispatching!A:A,P4783,script_conform_dispatching!B:B,Q4783),"")</f>
        <v/>
      </c>
      <c r="S4783" s="8" t="str">
        <f t="shared" si="3"/>
        <v/>
      </c>
    </row>
    <row r="4784" hidden="1">
      <c r="A4784" s="6" t="s">
        <v>12262</v>
      </c>
      <c r="B4784" s="6" t="s">
        <v>219</v>
      </c>
      <c r="C4784" s="6" t="s">
        <v>411</v>
      </c>
      <c r="H4784" s="8" t="str">
        <f>VLOOKUP(C4784,agent_name_matching!A:B,2,false)</f>
        <v>System</v>
      </c>
      <c r="I4784" s="33"/>
      <c r="O4784" s="6" t="s">
        <v>12263</v>
      </c>
      <c r="P4784" s="8" t="str">
        <f t="shared" si="1"/>
        <v/>
      </c>
      <c r="Q4784" s="8" t="str">
        <f t="shared" si="15"/>
        <v/>
      </c>
      <c r="R4784" s="8" t="str">
        <f>if(and(P4784&lt;&gt;"",Q4784&lt;&gt;"newexp",Q4784&lt;&gt;"nostart"),countifs(script_conform_dispatching!A:A,P4784,script_conform_dispatching!B:B,Q4784),"")</f>
        <v/>
      </c>
      <c r="S4784" s="8" t="str">
        <f t="shared" si="3"/>
        <v/>
      </c>
    </row>
    <row r="4785" hidden="1">
      <c r="A4785" s="6" t="s">
        <v>12264</v>
      </c>
      <c r="B4785" s="6" t="s">
        <v>219</v>
      </c>
      <c r="C4785" s="6" t="s">
        <v>414</v>
      </c>
      <c r="F4785" s="6" t="s">
        <v>415</v>
      </c>
      <c r="G4785" s="6" t="s">
        <v>416</v>
      </c>
      <c r="H4785" s="8" t="str">
        <f>VLOOKUP(C4785,agent_name_matching!A:B,2,false)</f>
        <v>Dialog LLM</v>
      </c>
      <c r="I4785" s="32" t="s">
        <v>12265</v>
      </c>
      <c r="J4785" s="6" t="s">
        <v>418</v>
      </c>
      <c r="L4785" s="6">
        <v>5852.0</v>
      </c>
      <c r="M4785" s="6">
        <v>111.0</v>
      </c>
      <c r="N4785" s="6">
        <v>3056.0</v>
      </c>
      <c r="O4785" s="6" t="s">
        <v>12266</v>
      </c>
      <c r="P4785" s="8" t="str">
        <f t="shared" si="1"/>
        <v/>
      </c>
      <c r="Q4785" s="8" t="str">
        <f t="shared" si="15"/>
        <v/>
      </c>
      <c r="R4785" s="8" t="str">
        <f>if(and(P4785&lt;&gt;"",Q4785&lt;&gt;"newexp",Q4785&lt;&gt;"nostart"),countifs(script_conform_dispatching!A:A,P4785,script_conform_dispatching!B:B,Q4785),"")</f>
        <v/>
      </c>
      <c r="S4785" s="8" t="str">
        <f t="shared" si="3"/>
        <v/>
      </c>
    </row>
    <row r="4786" hidden="1">
      <c r="A4786" s="6" t="s">
        <v>12267</v>
      </c>
      <c r="B4786" s="6" t="s">
        <v>219</v>
      </c>
      <c r="C4786" s="6" t="s">
        <v>37</v>
      </c>
      <c r="F4786" s="6" t="s">
        <v>415</v>
      </c>
      <c r="G4786" s="6" t="s">
        <v>416</v>
      </c>
      <c r="H4786" s="8" t="str">
        <f>VLOOKUP(C4786,agent_name_matching!A:B,2,false)</f>
        <v>Patient LLM</v>
      </c>
      <c r="I4786" s="32" t="s">
        <v>12268</v>
      </c>
      <c r="J4786" s="6" t="s">
        <v>418</v>
      </c>
      <c r="K4786" s="6">
        <v>1.0</v>
      </c>
      <c r="L4786" s="6">
        <v>1773.0</v>
      </c>
      <c r="M4786" s="6">
        <v>135.0</v>
      </c>
      <c r="N4786" s="6">
        <v>2036.0</v>
      </c>
      <c r="O4786" s="6" t="s">
        <v>12269</v>
      </c>
      <c r="P4786" s="8" t="str">
        <f t="shared" si="1"/>
        <v/>
      </c>
      <c r="Q4786" s="8" t="str">
        <f t="shared" si="15"/>
        <v/>
      </c>
      <c r="R4786" s="8" t="str">
        <f>if(and(P4786&lt;&gt;"",Q4786&lt;&gt;"newexp",Q4786&lt;&gt;"nostart"),countifs(script_conform_dispatching!A:A,P4786,script_conform_dispatching!B:B,Q4786),"")</f>
        <v/>
      </c>
      <c r="S4786" s="8" t="str">
        <f t="shared" si="3"/>
        <v/>
      </c>
    </row>
    <row r="4787" hidden="1">
      <c r="A4787" s="6" t="s">
        <v>12270</v>
      </c>
      <c r="B4787" s="6" t="s">
        <v>219</v>
      </c>
      <c r="C4787" s="6" t="s">
        <v>411</v>
      </c>
      <c r="H4787" s="8" t="str">
        <f>VLOOKUP(C4787,agent_name_matching!A:B,2,false)</f>
        <v>System</v>
      </c>
      <c r="I4787" s="33"/>
      <c r="O4787" s="6" t="s">
        <v>12271</v>
      </c>
      <c r="P4787" s="8" t="str">
        <f t="shared" si="1"/>
        <v/>
      </c>
      <c r="Q4787" s="8" t="str">
        <f t="shared" si="15"/>
        <v/>
      </c>
      <c r="R4787" s="8" t="str">
        <f>if(and(P4787&lt;&gt;"",Q4787&lt;&gt;"newexp",Q4787&lt;&gt;"nostart"),countifs(script_conform_dispatching!A:A,P4787,script_conform_dispatching!B:B,Q4787),"")</f>
        <v/>
      </c>
      <c r="S4787" s="8" t="str">
        <f t="shared" si="3"/>
        <v/>
      </c>
    </row>
    <row r="4788" hidden="1">
      <c r="A4788" s="6" t="s">
        <v>12272</v>
      </c>
      <c r="B4788" s="6" t="s">
        <v>219</v>
      </c>
      <c r="C4788" s="6" t="s">
        <v>414</v>
      </c>
      <c r="F4788" s="6" t="s">
        <v>415</v>
      </c>
      <c r="G4788" s="6" t="s">
        <v>416</v>
      </c>
      <c r="H4788" s="8" t="str">
        <f>VLOOKUP(C4788,agent_name_matching!A:B,2,false)</f>
        <v>Dialog LLM</v>
      </c>
      <c r="I4788" s="32" t="s">
        <v>12273</v>
      </c>
      <c r="J4788" s="6" t="s">
        <v>418</v>
      </c>
      <c r="L4788" s="6">
        <v>6371.0</v>
      </c>
      <c r="M4788" s="6">
        <v>95.0</v>
      </c>
      <c r="N4788" s="6">
        <v>1940.0</v>
      </c>
      <c r="O4788" s="6" t="s">
        <v>12274</v>
      </c>
      <c r="P4788" s="8" t="str">
        <f t="shared" si="1"/>
        <v/>
      </c>
      <c r="Q4788" s="8" t="str">
        <f t="shared" si="15"/>
        <v/>
      </c>
      <c r="R4788" s="8" t="str">
        <f>if(and(P4788&lt;&gt;"",Q4788&lt;&gt;"newexp",Q4788&lt;&gt;"nostart"),countifs(script_conform_dispatching!A:A,P4788,script_conform_dispatching!B:B,Q4788),"")</f>
        <v/>
      </c>
      <c r="S4788" s="8" t="str">
        <f t="shared" si="3"/>
        <v/>
      </c>
    </row>
    <row r="4789" hidden="1">
      <c r="A4789" s="6" t="s">
        <v>12275</v>
      </c>
      <c r="B4789" s="6" t="s">
        <v>219</v>
      </c>
      <c r="C4789" s="6" t="s">
        <v>37</v>
      </c>
      <c r="F4789" s="6" t="s">
        <v>415</v>
      </c>
      <c r="G4789" s="6" t="s">
        <v>416</v>
      </c>
      <c r="H4789" s="8" t="str">
        <f>VLOOKUP(C4789,agent_name_matching!A:B,2,false)</f>
        <v>Patient LLM</v>
      </c>
      <c r="I4789" s="32" t="s">
        <v>12276</v>
      </c>
      <c r="J4789" s="6" t="s">
        <v>418</v>
      </c>
      <c r="K4789" s="6">
        <v>1.0</v>
      </c>
      <c r="L4789" s="6">
        <v>1997.0</v>
      </c>
      <c r="M4789" s="6">
        <v>139.0</v>
      </c>
      <c r="N4789" s="6">
        <v>2752.0</v>
      </c>
      <c r="O4789" s="6" t="s">
        <v>12277</v>
      </c>
      <c r="P4789" s="8" t="str">
        <f t="shared" si="1"/>
        <v/>
      </c>
      <c r="Q4789" s="8" t="str">
        <f t="shared" si="15"/>
        <v/>
      </c>
      <c r="R4789" s="8" t="str">
        <f>if(and(P4789&lt;&gt;"",Q4789&lt;&gt;"newexp",Q4789&lt;&gt;"nostart"),countifs(script_conform_dispatching!A:A,P4789,script_conform_dispatching!B:B,Q4789),"")</f>
        <v/>
      </c>
      <c r="S4789" s="8" t="str">
        <f t="shared" si="3"/>
        <v/>
      </c>
    </row>
    <row r="4790" hidden="1">
      <c r="A4790" s="6" t="s">
        <v>12278</v>
      </c>
      <c r="B4790" s="6" t="s">
        <v>219</v>
      </c>
      <c r="C4790" s="6" t="s">
        <v>411</v>
      </c>
      <c r="H4790" s="8" t="str">
        <f>VLOOKUP(C4790,agent_name_matching!A:B,2,false)</f>
        <v>System</v>
      </c>
      <c r="I4790" s="33"/>
      <c r="O4790" s="6" t="s">
        <v>12279</v>
      </c>
      <c r="P4790" s="8" t="str">
        <f t="shared" si="1"/>
        <v/>
      </c>
      <c r="Q4790" s="8" t="str">
        <f t="shared" si="15"/>
        <v/>
      </c>
      <c r="R4790" s="8" t="str">
        <f>if(and(P4790&lt;&gt;"",Q4790&lt;&gt;"newexp",Q4790&lt;&gt;"nostart"),countifs(script_conform_dispatching!A:A,P4790,script_conform_dispatching!B:B,Q4790),"")</f>
        <v/>
      </c>
      <c r="S4790" s="8" t="str">
        <f t="shared" si="3"/>
        <v/>
      </c>
    </row>
    <row r="4791" hidden="1">
      <c r="A4791" s="6" t="s">
        <v>12280</v>
      </c>
      <c r="B4791" s="6" t="s">
        <v>219</v>
      </c>
      <c r="C4791" s="6" t="s">
        <v>414</v>
      </c>
      <c r="F4791" s="6" t="s">
        <v>415</v>
      </c>
      <c r="G4791" s="6" t="s">
        <v>416</v>
      </c>
      <c r="H4791" s="8" t="str">
        <f>VLOOKUP(C4791,agent_name_matching!A:B,2,false)</f>
        <v>Dialog LLM</v>
      </c>
      <c r="I4791" s="32" t="s">
        <v>12281</v>
      </c>
      <c r="J4791" s="6" t="s">
        <v>418</v>
      </c>
      <c r="L4791" s="6">
        <v>6878.0</v>
      </c>
      <c r="M4791" s="6">
        <v>269.0</v>
      </c>
      <c r="N4791" s="6">
        <v>3668.0</v>
      </c>
      <c r="O4791" s="6" t="s">
        <v>12282</v>
      </c>
      <c r="P4791" s="8" t="str">
        <f t="shared" si="1"/>
        <v/>
      </c>
      <c r="Q4791" s="8" t="str">
        <f t="shared" si="15"/>
        <v/>
      </c>
      <c r="R4791" s="8" t="str">
        <f>if(and(P4791&lt;&gt;"",Q4791&lt;&gt;"newexp",Q4791&lt;&gt;"nostart"),countifs(script_conform_dispatching!A:A,P4791,script_conform_dispatching!B:B,Q4791),"")</f>
        <v/>
      </c>
      <c r="S4791" s="8" t="str">
        <f t="shared" si="3"/>
        <v/>
      </c>
    </row>
    <row r="4792" hidden="1">
      <c r="A4792" s="6" t="s">
        <v>12283</v>
      </c>
      <c r="B4792" s="6" t="s">
        <v>219</v>
      </c>
      <c r="C4792" s="6" t="s">
        <v>407</v>
      </c>
      <c r="D4792" s="6">
        <v>3.0</v>
      </c>
      <c r="E4792" s="6" t="s">
        <v>445</v>
      </c>
      <c r="H4792" s="8" t="str">
        <f>VLOOKUP(C4792,agent_name_matching!A:B,2,false)</f>
        <v>--</v>
      </c>
      <c r="I4792" s="33"/>
      <c r="O4792" s="6" t="s">
        <v>12284</v>
      </c>
      <c r="P4792" s="8">
        <f t="shared" si="1"/>
        <v>3</v>
      </c>
      <c r="Q4792" s="8">
        <f t="shared" si="15"/>
        <v>3</v>
      </c>
      <c r="R4792" s="8">
        <f>if(and(P4792&lt;&gt;"",Q4792&lt;&gt;"newexp",Q4792&lt;&gt;"nostart"),countifs(script_conform_dispatching!A:A,P4792,script_conform_dispatching!B:B,Q4792),"")</f>
        <v>1</v>
      </c>
      <c r="S4792" s="8" t="str">
        <f t="shared" si="3"/>
        <v/>
      </c>
    </row>
    <row r="4793" hidden="1">
      <c r="A4793" s="6" t="s">
        <v>12285</v>
      </c>
      <c r="B4793" s="6" t="s">
        <v>219</v>
      </c>
      <c r="C4793" s="6" t="s">
        <v>407</v>
      </c>
      <c r="D4793" s="6">
        <v>3.0</v>
      </c>
      <c r="E4793" s="6" t="s">
        <v>408</v>
      </c>
      <c r="H4793" s="8" t="str">
        <f>VLOOKUP(C4793,agent_name_matching!A:B,2,false)</f>
        <v>--</v>
      </c>
      <c r="I4793" s="33"/>
      <c r="O4793" s="6" t="s">
        <v>12286</v>
      </c>
      <c r="P4793" s="8" t="str">
        <f t="shared" si="1"/>
        <v/>
      </c>
      <c r="Q4793" s="8" t="str">
        <f t="shared" si="15"/>
        <v/>
      </c>
      <c r="R4793" s="8" t="str">
        <f>if(and(P4793&lt;&gt;"",Q4793&lt;&gt;"newexp",Q4793&lt;&gt;"nostart"),countifs(script_conform_dispatching!A:A,P4793,script_conform_dispatching!B:B,Q4793),"")</f>
        <v/>
      </c>
      <c r="S4793" s="8" t="str">
        <f t="shared" si="3"/>
        <v/>
      </c>
    </row>
    <row r="4794" hidden="1">
      <c r="A4794" s="6" t="s">
        <v>12287</v>
      </c>
      <c r="B4794" s="6" t="s">
        <v>219</v>
      </c>
      <c r="C4794" s="6" t="s">
        <v>450</v>
      </c>
      <c r="F4794" s="6" t="s">
        <v>415</v>
      </c>
      <c r="G4794" s="6" t="s">
        <v>416</v>
      </c>
      <c r="H4794" s="8" t="str">
        <f>VLOOKUP(C4794,agent_name_matching!A:B,2,false)</f>
        <v>Validator LLM</v>
      </c>
      <c r="I4794" s="32" t="s">
        <v>451</v>
      </c>
      <c r="J4794" s="6" t="s">
        <v>452</v>
      </c>
      <c r="L4794" s="6">
        <v>2569.0</v>
      </c>
      <c r="M4794" s="6">
        <v>10.0</v>
      </c>
      <c r="N4794" s="6">
        <v>663.0</v>
      </c>
      <c r="O4794" s="6" t="s">
        <v>12288</v>
      </c>
      <c r="P4794" s="8" t="str">
        <f t="shared" si="1"/>
        <v/>
      </c>
      <c r="Q4794" s="8" t="str">
        <f t="shared" si="15"/>
        <v/>
      </c>
      <c r="R4794" s="8" t="str">
        <f>if(and(P4794&lt;&gt;"",Q4794&lt;&gt;"newexp",Q4794&lt;&gt;"nostart"),countifs(script_conform_dispatching!A:A,P4794,script_conform_dispatching!B:B,Q4794),"")</f>
        <v/>
      </c>
      <c r="S4794" s="8" t="str">
        <f t="shared" si="3"/>
        <v/>
      </c>
    </row>
    <row r="4795" hidden="1">
      <c r="A4795" s="6" t="s">
        <v>12289</v>
      </c>
      <c r="B4795" s="6" t="s">
        <v>219</v>
      </c>
      <c r="C4795" s="6" t="s">
        <v>37</v>
      </c>
      <c r="F4795" s="6" t="s">
        <v>415</v>
      </c>
      <c r="G4795" s="6" t="s">
        <v>416</v>
      </c>
      <c r="H4795" s="8" t="str">
        <f>VLOOKUP(C4795,agent_name_matching!A:B,2,false)</f>
        <v>Patient LLM</v>
      </c>
      <c r="I4795" s="32" t="s">
        <v>12290</v>
      </c>
      <c r="J4795" s="6" t="s">
        <v>418</v>
      </c>
      <c r="K4795" s="6">
        <v>1.0</v>
      </c>
      <c r="L4795" s="6">
        <v>2293.0</v>
      </c>
      <c r="M4795" s="6">
        <v>48.0</v>
      </c>
      <c r="N4795" s="6">
        <v>1143.0</v>
      </c>
      <c r="O4795" s="6" t="s">
        <v>12291</v>
      </c>
      <c r="P4795" s="8" t="str">
        <f t="shared" si="1"/>
        <v/>
      </c>
      <c r="Q4795" s="8" t="str">
        <f t="shared" si="15"/>
        <v/>
      </c>
      <c r="R4795" s="8" t="str">
        <f>if(and(P4795&lt;&gt;"",Q4795&lt;&gt;"newexp",Q4795&lt;&gt;"nostart"),countifs(script_conform_dispatching!A:A,P4795,script_conform_dispatching!B:B,Q4795),"")</f>
        <v/>
      </c>
      <c r="S4795" s="8" t="str">
        <f t="shared" si="3"/>
        <v/>
      </c>
    </row>
    <row r="4796" hidden="1">
      <c r="A4796" s="6" t="s">
        <v>12292</v>
      </c>
      <c r="B4796" s="6" t="s">
        <v>219</v>
      </c>
      <c r="C4796" s="6" t="s">
        <v>411</v>
      </c>
      <c r="H4796" s="8" t="str">
        <f>VLOOKUP(C4796,agent_name_matching!A:B,2,false)</f>
        <v>System</v>
      </c>
      <c r="I4796" s="33"/>
      <c r="O4796" s="6" t="s">
        <v>12293</v>
      </c>
      <c r="P4796" s="8" t="str">
        <f t="shared" si="1"/>
        <v/>
      </c>
      <c r="Q4796" s="8" t="str">
        <f t="shared" si="15"/>
        <v/>
      </c>
      <c r="R4796" s="8" t="str">
        <f>if(and(P4796&lt;&gt;"",Q4796&lt;&gt;"newexp",Q4796&lt;&gt;"nostart"),countifs(script_conform_dispatching!A:A,P4796,script_conform_dispatching!B:B,Q4796),"")</f>
        <v/>
      </c>
      <c r="S4796" s="8" t="str">
        <f t="shared" si="3"/>
        <v/>
      </c>
    </row>
    <row r="4797" hidden="1">
      <c r="A4797" s="6" t="s">
        <v>12294</v>
      </c>
      <c r="B4797" s="6" t="s">
        <v>219</v>
      </c>
      <c r="C4797" s="6" t="s">
        <v>414</v>
      </c>
      <c r="F4797" s="6" t="s">
        <v>415</v>
      </c>
      <c r="G4797" s="6" t="s">
        <v>416</v>
      </c>
      <c r="H4797" s="8" t="str">
        <f>VLOOKUP(C4797,agent_name_matching!A:B,2,false)</f>
        <v>Dialog LLM</v>
      </c>
      <c r="I4797" s="32" t="s">
        <v>12295</v>
      </c>
      <c r="J4797" s="6" t="s">
        <v>418</v>
      </c>
      <c r="L4797" s="6">
        <v>7327.0</v>
      </c>
      <c r="M4797" s="6">
        <v>319.0</v>
      </c>
      <c r="N4797" s="6">
        <v>3859.0</v>
      </c>
      <c r="O4797" s="6" t="s">
        <v>12296</v>
      </c>
      <c r="P4797" s="8" t="str">
        <f t="shared" si="1"/>
        <v/>
      </c>
      <c r="Q4797" s="8" t="str">
        <f t="shared" si="15"/>
        <v/>
      </c>
      <c r="R4797" s="8" t="str">
        <f>if(and(P4797&lt;&gt;"",Q4797&lt;&gt;"newexp",Q4797&lt;&gt;"nostart"),countifs(script_conform_dispatching!A:A,P4797,script_conform_dispatching!B:B,Q4797),"")</f>
        <v/>
      </c>
      <c r="S4797" s="8" t="str">
        <f t="shared" si="3"/>
        <v/>
      </c>
    </row>
    <row r="4798" hidden="1">
      <c r="A4798" s="6" t="s">
        <v>12297</v>
      </c>
      <c r="B4798" s="6" t="s">
        <v>219</v>
      </c>
      <c r="C4798" s="6" t="s">
        <v>407</v>
      </c>
      <c r="D4798" s="6">
        <v>3.0</v>
      </c>
      <c r="E4798" s="6" t="s">
        <v>445</v>
      </c>
      <c r="H4798" s="8" t="str">
        <f>VLOOKUP(C4798,agent_name_matching!A:B,2,false)</f>
        <v>--</v>
      </c>
      <c r="I4798" s="33"/>
      <c r="O4798" s="6" t="s">
        <v>12298</v>
      </c>
      <c r="P4798" s="8">
        <f t="shared" si="1"/>
        <v>3</v>
      </c>
      <c r="Q4798" s="8">
        <f t="shared" si="15"/>
        <v>4</v>
      </c>
      <c r="R4798" s="8">
        <f>if(and(P4798&lt;&gt;"",Q4798&lt;&gt;"newexp",Q4798&lt;&gt;"nostart"),countifs(script_conform_dispatching!A:A,P4798,script_conform_dispatching!B:B,Q4798),"")</f>
        <v>1</v>
      </c>
      <c r="S4798" s="8" t="str">
        <f t="shared" si="3"/>
        <v/>
      </c>
    </row>
    <row r="4799" hidden="1">
      <c r="A4799" s="6" t="s">
        <v>12299</v>
      </c>
      <c r="B4799" s="6" t="s">
        <v>219</v>
      </c>
      <c r="C4799" s="6" t="s">
        <v>407</v>
      </c>
      <c r="D4799" s="6">
        <v>4.0</v>
      </c>
      <c r="E4799" s="6" t="s">
        <v>408</v>
      </c>
      <c r="H4799" s="8" t="str">
        <f>VLOOKUP(C4799,agent_name_matching!A:B,2,false)</f>
        <v>--</v>
      </c>
      <c r="I4799" s="33"/>
      <c r="O4799" s="6" t="s">
        <v>12300</v>
      </c>
      <c r="P4799" s="8" t="str">
        <f t="shared" si="1"/>
        <v/>
      </c>
      <c r="Q4799" s="8" t="str">
        <f t="shared" si="15"/>
        <v/>
      </c>
      <c r="R4799" s="8" t="str">
        <f>if(and(P4799&lt;&gt;"",Q4799&lt;&gt;"newexp",Q4799&lt;&gt;"nostart"),countifs(script_conform_dispatching!A:A,P4799,script_conform_dispatching!B:B,Q4799),"")</f>
        <v/>
      </c>
      <c r="S4799" s="8" t="str">
        <f t="shared" si="3"/>
        <v/>
      </c>
    </row>
    <row r="4800" hidden="1">
      <c r="A4800" s="6" t="s">
        <v>12301</v>
      </c>
      <c r="B4800" s="6" t="s">
        <v>219</v>
      </c>
      <c r="C4800" s="6" t="s">
        <v>450</v>
      </c>
      <c r="F4800" s="6" t="s">
        <v>415</v>
      </c>
      <c r="G4800" s="6" t="s">
        <v>416</v>
      </c>
      <c r="H4800" s="8" t="str">
        <f>VLOOKUP(C4800,agent_name_matching!A:B,2,false)</f>
        <v>Validator LLM</v>
      </c>
      <c r="I4800" s="32" t="s">
        <v>12302</v>
      </c>
      <c r="J4800" s="6" t="s">
        <v>452</v>
      </c>
      <c r="L4800" s="6">
        <v>2592.0</v>
      </c>
      <c r="M4800" s="6">
        <v>32.0</v>
      </c>
      <c r="N4800" s="6">
        <v>1015.0</v>
      </c>
      <c r="O4800" s="6" t="s">
        <v>12303</v>
      </c>
      <c r="P4800" s="8" t="str">
        <f t="shared" si="1"/>
        <v/>
      </c>
      <c r="Q4800" s="8" t="str">
        <f t="shared" si="15"/>
        <v/>
      </c>
      <c r="R4800" s="8" t="str">
        <f>if(and(P4800&lt;&gt;"",Q4800&lt;&gt;"newexp",Q4800&lt;&gt;"nostart"),countifs(script_conform_dispatching!A:A,P4800,script_conform_dispatching!B:B,Q4800),"")</f>
        <v/>
      </c>
      <c r="S4800" s="8" t="str">
        <f t="shared" si="3"/>
        <v/>
      </c>
    </row>
    <row r="4801" hidden="1">
      <c r="A4801" s="6" t="s">
        <v>12304</v>
      </c>
      <c r="B4801" s="6" t="s">
        <v>219</v>
      </c>
      <c r="C4801" s="6" t="s">
        <v>37</v>
      </c>
      <c r="F4801" s="6" t="s">
        <v>415</v>
      </c>
      <c r="G4801" s="6" t="s">
        <v>416</v>
      </c>
      <c r="H4801" s="8" t="str">
        <f>VLOOKUP(C4801,agent_name_matching!A:B,2,false)</f>
        <v>Patient LLM</v>
      </c>
      <c r="I4801" s="32" t="s">
        <v>12305</v>
      </c>
      <c r="J4801" s="6" t="s">
        <v>418</v>
      </c>
      <c r="K4801" s="6">
        <v>1.0</v>
      </c>
      <c r="L4801" s="6">
        <v>2459.0</v>
      </c>
      <c r="M4801" s="6">
        <v>57.0</v>
      </c>
      <c r="N4801" s="6">
        <v>1219.0</v>
      </c>
      <c r="O4801" s="6" t="s">
        <v>12306</v>
      </c>
      <c r="P4801" s="8" t="str">
        <f t="shared" si="1"/>
        <v/>
      </c>
      <c r="Q4801" s="8" t="str">
        <f t="shared" si="15"/>
        <v/>
      </c>
      <c r="R4801" s="8" t="str">
        <f>if(and(P4801&lt;&gt;"",Q4801&lt;&gt;"newexp",Q4801&lt;&gt;"nostart"),countifs(script_conform_dispatching!A:A,P4801,script_conform_dispatching!B:B,Q4801),"")</f>
        <v/>
      </c>
      <c r="S4801" s="8" t="str">
        <f t="shared" si="3"/>
        <v/>
      </c>
    </row>
    <row r="4802" hidden="1">
      <c r="A4802" s="6" t="s">
        <v>12307</v>
      </c>
      <c r="B4802" s="6" t="s">
        <v>219</v>
      </c>
      <c r="C4802" s="6" t="s">
        <v>411</v>
      </c>
      <c r="H4802" s="8" t="str">
        <f>VLOOKUP(C4802,agent_name_matching!A:B,2,false)</f>
        <v>System</v>
      </c>
      <c r="I4802" s="33"/>
      <c r="O4802" s="6" t="s">
        <v>12308</v>
      </c>
      <c r="P4802" s="8" t="str">
        <f t="shared" si="1"/>
        <v/>
      </c>
      <c r="Q4802" s="8" t="str">
        <f t="shared" si="15"/>
        <v/>
      </c>
      <c r="R4802" s="8" t="str">
        <f>if(and(P4802&lt;&gt;"",Q4802&lt;&gt;"newexp",Q4802&lt;&gt;"nostart"),countifs(script_conform_dispatching!A:A,P4802,script_conform_dispatching!B:B,Q4802),"")</f>
        <v/>
      </c>
      <c r="S4802" s="8" t="str">
        <f t="shared" si="3"/>
        <v/>
      </c>
    </row>
    <row r="4803" hidden="1">
      <c r="A4803" s="6" t="s">
        <v>12309</v>
      </c>
      <c r="B4803" s="6" t="s">
        <v>219</v>
      </c>
      <c r="C4803" s="6" t="s">
        <v>414</v>
      </c>
      <c r="F4803" s="6" t="s">
        <v>415</v>
      </c>
      <c r="G4803" s="6" t="s">
        <v>416</v>
      </c>
      <c r="H4803" s="8" t="str">
        <f>VLOOKUP(C4803,agent_name_matching!A:B,2,false)</f>
        <v>Dialog LLM</v>
      </c>
      <c r="I4803" s="32" t="s">
        <v>12310</v>
      </c>
      <c r="J4803" s="6" t="s">
        <v>418</v>
      </c>
      <c r="L4803" s="6">
        <v>7925.0</v>
      </c>
      <c r="M4803" s="6">
        <v>79.0</v>
      </c>
      <c r="N4803" s="6">
        <v>2449.0</v>
      </c>
      <c r="O4803" s="6" t="s">
        <v>12311</v>
      </c>
      <c r="P4803" s="8" t="str">
        <f t="shared" si="1"/>
        <v/>
      </c>
      <c r="Q4803" s="8" t="str">
        <f t="shared" si="15"/>
        <v/>
      </c>
      <c r="R4803" s="8" t="str">
        <f>if(and(P4803&lt;&gt;"",Q4803&lt;&gt;"newexp",Q4803&lt;&gt;"nostart"),countifs(script_conform_dispatching!A:A,P4803,script_conform_dispatching!B:B,Q4803),"")</f>
        <v/>
      </c>
      <c r="S4803" s="8" t="str">
        <f t="shared" si="3"/>
        <v/>
      </c>
    </row>
    <row r="4804" hidden="1">
      <c r="A4804" s="6" t="s">
        <v>12312</v>
      </c>
      <c r="B4804" s="6" t="s">
        <v>219</v>
      </c>
      <c r="C4804" s="6" t="s">
        <v>37</v>
      </c>
      <c r="F4804" s="6" t="s">
        <v>415</v>
      </c>
      <c r="G4804" s="6" t="s">
        <v>416</v>
      </c>
      <c r="H4804" s="8" t="str">
        <f>VLOOKUP(C4804,agent_name_matching!A:B,2,false)</f>
        <v>Patient LLM</v>
      </c>
      <c r="I4804" s="32" t="s">
        <v>12313</v>
      </c>
      <c r="J4804" s="6" t="s">
        <v>418</v>
      </c>
      <c r="K4804" s="6">
        <v>1.0</v>
      </c>
      <c r="L4804" s="6">
        <v>2589.0</v>
      </c>
      <c r="M4804" s="6">
        <v>53.0</v>
      </c>
      <c r="N4804" s="6">
        <v>1198.0</v>
      </c>
      <c r="O4804" s="6" t="s">
        <v>12314</v>
      </c>
      <c r="P4804" s="8" t="str">
        <f t="shared" si="1"/>
        <v/>
      </c>
      <c r="Q4804" s="8" t="str">
        <f t="shared" si="15"/>
        <v/>
      </c>
      <c r="R4804" s="8" t="str">
        <f>if(and(P4804&lt;&gt;"",Q4804&lt;&gt;"newexp",Q4804&lt;&gt;"nostart"),countifs(script_conform_dispatching!A:A,P4804,script_conform_dispatching!B:B,Q4804),"")</f>
        <v/>
      </c>
      <c r="S4804" s="8" t="str">
        <f t="shared" si="3"/>
        <v/>
      </c>
    </row>
    <row r="4805" hidden="1">
      <c r="A4805" s="6" t="s">
        <v>12315</v>
      </c>
      <c r="B4805" s="6" t="s">
        <v>219</v>
      </c>
      <c r="C4805" s="6" t="s">
        <v>411</v>
      </c>
      <c r="H4805" s="8" t="str">
        <f>VLOOKUP(C4805,agent_name_matching!A:B,2,false)</f>
        <v>System</v>
      </c>
      <c r="I4805" s="33"/>
      <c r="O4805" s="6" t="s">
        <v>12316</v>
      </c>
      <c r="P4805" s="8" t="str">
        <f t="shared" si="1"/>
        <v/>
      </c>
      <c r="Q4805" s="8" t="str">
        <f t="shared" si="15"/>
        <v/>
      </c>
      <c r="R4805" s="8" t="str">
        <f>if(and(P4805&lt;&gt;"",Q4805&lt;&gt;"newexp",Q4805&lt;&gt;"nostart"),countifs(script_conform_dispatching!A:A,P4805,script_conform_dispatching!B:B,Q4805),"")</f>
        <v/>
      </c>
      <c r="S4805" s="8" t="str">
        <f t="shared" si="3"/>
        <v/>
      </c>
    </row>
    <row r="4806" hidden="1">
      <c r="A4806" s="6" t="s">
        <v>12317</v>
      </c>
      <c r="B4806" s="6" t="s">
        <v>219</v>
      </c>
      <c r="C4806" s="6" t="s">
        <v>414</v>
      </c>
      <c r="F4806" s="6" t="s">
        <v>415</v>
      </c>
      <c r="G4806" s="6" t="s">
        <v>416</v>
      </c>
      <c r="H4806" s="8" t="str">
        <f>VLOOKUP(C4806,agent_name_matching!A:B,2,false)</f>
        <v>Dialog LLM</v>
      </c>
      <c r="I4806" s="32" t="s">
        <v>12318</v>
      </c>
      <c r="J4806" s="6" t="s">
        <v>418</v>
      </c>
      <c r="L4806" s="6">
        <v>8279.0</v>
      </c>
      <c r="M4806" s="6">
        <v>92.0</v>
      </c>
      <c r="N4806" s="6">
        <v>2570.0</v>
      </c>
      <c r="O4806" s="6" t="s">
        <v>12319</v>
      </c>
      <c r="P4806" s="8" t="str">
        <f t="shared" si="1"/>
        <v/>
      </c>
      <c r="Q4806" s="8" t="str">
        <f t="shared" si="15"/>
        <v/>
      </c>
      <c r="R4806" s="8" t="str">
        <f>if(and(P4806&lt;&gt;"",Q4806&lt;&gt;"newexp",Q4806&lt;&gt;"nostart"),countifs(script_conform_dispatching!A:A,P4806,script_conform_dispatching!B:B,Q4806),"")</f>
        <v/>
      </c>
      <c r="S4806" s="8" t="str">
        <f t="shared" si="3"/>
        <v/>
      </c>
    </row>
    <row r="4807" hidden="1">
      <c r="A4807" s="6" t="s">
        <v>12320</v>
      </c>
      <c r="B4807" s="6" t="s">
        <v>219</v>
      </c>
      <c r="C4807" s="6" t="s">
        <v>37</v>
      </c>
      <c r="F4807" s="6" t="s">
        <v>415</v>
      </c>
      <c r="G4807" s="6" t="s">
        <v>416</v>
      </c>
      <c r="H4807" s="8" t="str">
        <f>VLOOKUP(C4807,agent_name_matching!A:B,2,false)</f>
        <v>Patient LLM</v>
      </c>
      <c r="I4807" s="32" t="s">
        <v>12321</v>
      </c>
      <c r="J4807" s="6" t="s">
        <v>418</v>
      </c>
      <c r="K4807" s="6">
        <v>1.0</v>
      </c>
      <c r="L4807" s="6">
        <v>2728.0</v>
      </c>
      <c r="M4807" s="6">
        <v>121.0</v>
      </c>
      <c r="N4807" s="6">
        <v>6160.0</v>
      </c>
      <c r="O4807" s="6" t="s">
        <v>12322</v>
      </c>
      <c r="P4807" s="8" t="str">
        <f t="shared" si="1"/>
        <v/>
      </c>
      <c r="Q4807" s="8" t="str">
        <f t="shared" si="15"/>
        <v/>
      </c>
      <c r="R4807" s="8" t="str">
        <f>if(and(P4807&lt;&gt;"",Q4807&lt;&gt;"newexp",Q4807&lt;&gt;"nostart"),countifs(script_conform_dispatching!A:A,P4807,script_conform_dispatching!B:B,Q4807),"")</f>
        <v/>
      </c>
      <c r="S4807" s="8" t="str">
        <f t="shared" si="3"/>
        <v/>
      </c>
    </row>
    <row r="4808" hidden="1">
      <c r="A4808" s="6" t="s">
        <v>12323</v>
      </c>
      <c r="B4808" s="6" t="s">
        <v>219</v>
      </c>
      <c r="C4808" s="6" t="s">
        <v>411</v>
      </c>
      <c r="H4808" s="8" t="str">
        <f>VLOOKUP(C4808,agent_name_matching!A:B,2,false)</f>
        <v>System</v>
      </c>
      <c r="I4808" s="33"/>
      <c r="O4808" s="6" t="s">
        <v>12324</v>
      </c>
      <c r="P4808" s="8" t="str">
        <f t="shared" si="1"/>
        <v/>
      </c>
      <c r="Q4808" s="8" t="str">
        <f t="shared" si="15"/>
        <v/>
      </c>
      <c r="R4808" s="8" t="str">
        <f>if(and(P4808&lt;&gt;"",Q4808&lt;&gt;"newexp",Q4808&lt;&gt;"nostart"),countifs(script_conform_dispatching!A:A,P4808,script_conform_dispatching!B:B,Q4808),"")</f>
        <v/>
      </c>
      <c r="S4808" s="8" t="str">
        <f t="shared" si="3"/>
        <v/>
      </c>
    </row>
    <row r="4809" hidden="1">
      <c r="A4809" s="6" t="s">
        <v>12325</v>
      </c>
      <c r="B4809" s="6" t="s">
        <v>219</v>
      </c>
      <c r="C4809" s="6" t="s">
        <v>414</v>
      </c>
      <c r="F4809" s="6" t="s">
        <v>415</v>
      </c>
      <c r="G4809" s="6" t="s">
        <v>416</v>
      </c>
      <c r="H4809" s="8" t="str">
        <f>VLOOKUP(C4809,agent_name_matching!A:B,2,false)</f>
        <v>Dialog LLM</v>
      </c>
      <c r="I4809" s="32" t="s">
        <v>12326</v>
      </c>
      <c r="J4809" s="6" t="s">
        <v>418</v>
      </c>
      <c r="L4809" s="6">
        <v>8714.0</v>
      </c>
      <c r="M4809" s="6">
        <v>190.0</v>
      </c>
      <c r="N4809" s="6">
        <v>2808.0</v>
      </c>
      <c r="O4809" s="6" t="s">
        <v>12327</v>
      </c>
      <c r="P4809" s="8" t="str">
        <f t="shared" si="1"/>
        <v/>
      </c>
      <c r="Q4809" s="8" t="str">
        <f t="shared" si="15"/>
        <v/>
      </c>
      <c r="R4809" s="8" t="str">
        <f>if(and(P4809&lt;&gt;"",Q4809&lt;&gt;"newexp",Q4809&lt;&gt;"nostart"),countifs(script_conform_dispatching!A:A,P4809,script_conform_dispatching!B:B,Q4809),"")</f>
        <v/>
      </c>
      <c r="S4809" s="8" t="str">
        <f t="shared" si="3"/>
        <v/>
      </c>
    </row>
    <row r="4810" hidden="1">
      <c r="A4810" s="6" t="s">
        <v>12328</v>
      </c>
      <c r="B4810" s="6" t="s">
        <v>219</v>
      </c>
      <c r="C4810" s="6" t="s">
        <v>37</v>
      </c>
      <c r="F4810" s="6" t="s">
        <v>415</v>
      </c>
      <c r="G4810" s="6" t="s">
        <v>416</v>
      </c>
      <c r="H4810" s="8" t="str">
        <f>VLOOKUP(C4810,agent_name_matching!A:B,2,false)</f>
        <v>Patient LLM</v>
      </c>
      <c r="I4810" s="32" t="s">
        <v>12329</v>
      </c>
      <c r="J4810" s="6" t="s">
        <v>418</v>
      </c>
      <c r="K4810" s="6">
        <v>1.0</v>
      </c>
      <c r="L4810" s="6">
        <v>3033.0</v>
      </c>
      <c r="M4810" s="6">
        <v>136.0</v>
      </c>
      <c r="N4810" s="6">
        <v>1721.0</v>
      </c>
      <c r="O4810" s="6" t="s">
        <v>12330</v>
      </c>
      <c r="P4810" s="8" t="str">
        <f t="shared" si="1"/>
        <v/>
      </c>
      <c r="Q4810" s="8" t="str">
        <f t="shared" si="15"/>
        <v/>
      </c>
      <c r="R4810" s="8" t="str">
        <f>if(and(P4810&lt;&gt;"",Q4810&lt;&gt;"newexp",Q4810&lt;&gt;"nostart"),countifs(script_conform_dispatching!A:A,P4810,script_conform_dispatching!B:B,Q4810),"")</f>
        <v/>
      </c>
      <c r="S4810" s="8" t="str">
        <f t="shared" si="3"/>
        <v/>
      </c>
    </row>
    <row r="4811" hidden="1">
      <c r="A4811" s="6" t="s">
        <v>12331</v>
      </c>
      <c r="B4811" s="6" t="s">
        <v>219</v>
      </c>
      <c r="C4811" s="6" t="s">
        <v>411</v>
      </c>
      <c r="H4811" s="8" t="str">
        <f>VLOOKUP(C4811,agent_name_matching!A:B,2,false)</f>
        <v>System</v>
      </c>
      <c r="I4811" s="33"/>
      <c r="O4811" s="6" t="s">
        <v>12332</v>
      </c>
      <c r="P4811" s="8" t="str">
        <f t="shared" si="1"/>
        <v/>
      </c>
      <c r="Q4811" s="8" t="str">
        <f t="shared" si="15"/>
        <v/>
      </c>
      <c r="R4811" s="8" t="str">
        <f>if(and(P4811&lt;&gt;"",Q4811&lt;&gt;"newexp",Q4811&lt;&gt;"nostart"),countifs(script_conform_dispatching!A:A,P4811,script_conform_dispatching!B:B,Q4811),"")</f>
        <v/>
      </c>
      <c r="S4811" s="8" t="str">
        <f t="shared" si="3"/>
        <v/>
      </c>
    </row>
    <row r="4812" hidden="1">
      <c r="A4812" s="6" t="s">
        <v>12333</v>
      </c>
      <c r="B4812" s="6" t="s">
        <v>219</v>
      </c>
      <c r="C4812" s="6" t="s">
        <v>414</v>
      </c>
      <c r="F4812" s="6" t="s">
        <v>415</v>
      </c>
      <c r="G4812" s="6" t="s">
        <v>416</v>
      </c>
      <c r="H4812" s="8" t="str">
        <f>VLOOKUP(C4812,agent_name_matching!A:B,2,false)</f>
        <v>Dialog LLM</v>
      </c>
      <c r="I4812" s="32" t="s">
        <v>12334</v>
      </c>
      <c r="J4812" s="6" t="s">
        <v>418</v>
      </c>
      <c r="L4812" s="6">
        <v>9262.0</v>
      </c>
      <c r="M4812" s="6">
        <v>141.0</v>
      </c>
      <c r="N4812" s="6">
        <v>2547.0</v>
      </c>
      <c r="O4812" s="6" t="s">
        <v>12335</v>
      </c>
      <c r="P4812" s="8" t="str">
        <f t="shared" si="1"/>
        <v/>
      </c>
      <c r="Q4812" s="8" t="str">
        <f t="shared" si="15"/>
        <v/>
      </c>
      <c r="R4812" s="8" t="str">
        <f>if(and(P4812&lt;&gt;"",Q4812&lt;&gt;"newexp",Q4812&lt;&gt;"nostart"),countifs(script_conform_dispatching!A:A,P4812,script_conform_dispatching!B:B,Q4812),"")</f>
        <v/>
      </c>
      <c r="S4812" s="8" t="str">
        <f t="shared" si="3"/>
        <v/>
      </c>
    </row>
    <row r="4813" hidden="1">
      <c r="A4813" s="6" t="s">
        <v>12336</v>
      </c>
      <c r="B4813" s="6" t="s">
        <v>219</v>
      </c>
      <c r="C4813" s="6" t="s">
        <v>37</v>
      </c>
      <c r="F4813" s="6" t="s">
        <v>415</v>
      </c>
      <c r="G4813" s="6" t="s">
        <v>416</v>
      </c>
      <c r="H4813" s="8" t="str">
        <f>VLOOKUP(C4813,agent_name_matching!A:B,2,false)</f>
        <v>Patient LLM</v>
      </c>
      <c r="I4813" s="32" t="s">
        <v>12337</v>
      </c>
      <c r="J4813" s="6" t="s">
        <v>418</v>
      </c>
      <c r="K4813" s="6">
        <v>1.0</v>
      </c>
      <c r="L4813" s="6">
        <v>3304.0</v>
      </c>
      <c r="M4813" s="6">
        <v>98.0</v>
      </c>
      <c r="N4813" s="6">
        <v>1712.0</v>
      </c>
      <c r="O4813" s="6" t="s">
        <v>12338</v>
      </c>
      <c r="P4813" s="8" t="str">
        <f t="shared" si="1"/>
        <v/>
      </c>
      <c r="Q4813" s="8" t="str">
        <f t="shared" si="15"/>
        <v/>
      </c>
      <c r="R4813" s="8" t="str">
        <f>if(and(P4813&lt;&gt;"",Q4813&lt;&gt;"newexp",Q4813&lt;&gt;"nostart"),countifs(script_conform_dispatching!A:A,P4813,script_conform_dispatching!B:B,Q4813),"")</f>
        <v/>
      </c>
      <c r="S4813" s="8" t="str">
        <f t="shared" si="3"/>
        <v/>
      </c>
    </row>
    <row r="4814" hidden="1">
      <c r="A4814" s="6" t="s">
        <v>12339</v>
      </c>
      <c r="B4814" s="6" t="s">
        <v>219</v>
      </c>
      <c r="C4814" s="6" t="s">
        <v>411</v>
      </c>
      <c r="H4814" s="8" t="str">
        <f>VLOOKUP(C4814,agent_name_matching!A:B,2,false)</f>
        <v>System</v>
      </c>
      <c r="I4814" s="33"/>
      <c r="O4814" s="6" t="s">
        <v>12340</v>
      </c>
      <c r="P4814" s="8" t="str">
        <f t="shared" si="1"/>
        <v/>
      </c>
      <c r="Q4814" s="8" t="str">
        <f t="shared" si="15"/>
        <v/>
      </c>
      <c r="R4814" s="8" t="str">
        <f>if(and(P4814&lt;&gt;"",Q4814&lt;&gt;"newexp",Q4814&lt;&gt;"nostart"),countifs(script_conform_dispatching!A:A,P4814,script_conform_dispatching!B:B,Q4814),"")</f>
        <v/>
      </c>
      <c r="S4814" s="8" t="str">
        <f t="shared" si="3"/>
        <v/>
      </c>
    </row>
    <row r="4815" hidden="1">
      <c r="A4815" s="6" t="s">
        <v>12341</v>
      </c>
      <c r="B4815" s="6" t="s">
        <v>219</v>
      </c>
      <c r="C4815" s="6" t="s">
        <v>414</v>
      </c>
      <c r="F4815" s="6" t="s">
        <v>415</v>
      </c>
      <c r="G4815" s="6" t="s">
        <v>416</v>
      </c>
      <c r="H4815" s="8" t="str">
        <f>VLOOKUP(C4815,agent_name_matching!A:B,2,false)</f>
        <v>Dialog LLM</v>
      </c>
      <c r="I4815" s="32" t="s">
        <v>12342</v>
      </c>
      <c r="J4815" s="6" t="s">
        <v>418</v>
      </c>
      <c r="L4815" s="6">
        <v>9723.0</v>
      </c>
      <c r="M4815" s="6">
        <v>137.0</v>
      </c>
      <c r="N4815" s="6">
        <v>3176.0</v>
      </c>
      <c r="O4815" s="6" t="s">
        <v>12343</v>
      </c>
      <c r="P4815" s="8" t="str">
        <f t="shared" si="1"/>
        <v/>
      </c>
      <c r="Q4815" s="8" t="str">
        <f t="shared" si="15"/>
        <v/>
      </c>
      <c r="R4815" s="8" t="str">
        <f>if(and(P4815&lt;&gt;"",Q4815&lt;&gt;"newexp",Q4815&lt;&gt;"nostart"),countifs(script_conform_dispatching!A:A,P4815,script_conform_dispatching!B:B,Q4815),"")</f>
        <v/>
      </c>
      <c r="S4815" s="8" t="str">
        <f t="shared" si="3"/>
        <v/>
      </c>
    </row>
    <row r="4816" hidden="1">
      <c r="A4816" s="6" t="s">
        <v>12344</v>
      </c>
      <c r="B4816" s="6" t="s">
        <v>219</v>
      </c>
      <c r="C4816" s="6" t="s">
        <v>37</v>
      </c>
      <c r="F4816" s="6" t="s">
        <v>415</v>
      </c>
      <c r="G4816" s="6" t="s">
        <v>416</v>
      </c>
      <c r="H4816" s="8" t="str">
        <f>VLOOKUP(C4816,agent_name_matching!A:B,2,false)</f>
        <v>Patient LLM</v>
      </c>
      <c r="I4816" s="32" t="s">
        <v>12345</v>
      </c>
      <c r="J4816" s="6" t="s">
        <v>418</v>
      </c>
      <c r="K4816" s="6">
        <v>1.0</v>
      </c>
      <c r="L4816" s="6">
        <v>3533.0</v>
      </c>
      <c r="M4816" s="6">
        <v>77.0</v>
      </c>
      <c r="N4816" s="6">
        <v>1407.0</v>
      </c>
      <c r="O4816" s="6" t="s">
        <v>12346</v>
      </c>
      <c r="P4816" s="8" t="str">
        <f t="shared" si="1"/>
        <v/>
      </c>
      <c r="Q4816" s="8" t="str">
        <f t="shared" si="15"/>
        <v/>
      </c>
      <c r="R4816" s="8" t="str">
        <f>if(and(P4816&lt;&gt;"",Q4816&lt;&gt;"newexp",Q4816&lt;&gt;"nostart"),countifs(script_conform_dispatching!A:A,P4816,script_conform_dispatching!B:B,Q4816),"")</f>
        <v/>
      </c>
      <c r="S4816" s="8" t="str">
        <f t="shared" si="3"/>
        <v/>
      </c>
    </row>
    <row r="4817" hidden="1">
      <c r="A4817" s="6" t="s">
        <v>12347</v>
      </c>
      <c r="B4817" s="6" t="s">
        <v>219</v>
      </c>
      <c r="C4817" s="6" t="s">
        <v>411</v>
      </c>
      <c r="H4817" s="8" t="str">
        <f>VLOOKUP(C4817,agent_name_matching!A:B,2,false)</f>
        <v>System</v>
      </c>
      <c r="I4817" s="33"/>
      <c r="O4817" s="6" t="s">
        <v>12348</v>
      </c>
      <c r="P4817" s="8" t="str">
        <f t="shared" si="1"/>
        <v/>
      </c>
      <c r="Q4817" s="8" t="str">
        <f t="shared" si="15"/>
        <v/>
      </c>
      <c r="R4817" s="8" t="str">
        <f>if(and(P4817&lt;&gt;"",Q4817&lt;&gt;"newexp",Q4817&lt;&gt;"nostart"),countifs(script_conform_dispatching!A:A,P4817,script_conform_dispatching!B:B,Q4817),"")</f>
        <v/>
      </c>
      <c r="S4817" s="8" t="str">
        <f t="shared" si="3"/>
        <v/>
      </c>
    </row>
    <row r="4818" hidden="1">
      <c r="A4818" s="6" t="s">
        <v>12349</v>
      </c>
      <c r="B4818" s="6" t="s">
        <v>219</v>
      </c>
      <c r="C4818" s="6" t="s">
        <v>414</v>
      </c>
      <c r="F4818" s="6" t="s">
        <v>415</v>
      </c>
      <c r="G4818" s="6" t="s">
        <v>416</v>
      </c>
      <c r="H4818" s="8" t="str">
        <f>VLOOKUP(C4818,agent_name_matching!A:B,2,false)</f>
        <v>Dialog LLM</v>
      </c>
      <c r="I4818" s="32" t="s">
        <v>12350</v>
      </c>
      <c r="J4818" s="6" t="s">
        <v>418</v>
      </c>
      <c r="L4818" s="6">
        <v>10159.0</v>
      </c>
      <c r="M4818" s="6">
        <v>254.0</v>
      </c>
      <c r="N4818" s="6">
        <v>3587.0</v>
      </c>
      <c r="O4818" s="6" t="s">
        <v>12351</v>
      </c>
      <c r="P4818" s="8" t="str">
        <f t="shared" si="1"/>
        <v/>
      </c>
      <c r="Q4818" s="8" t="str">
        <f t="shared" si="15"/>
        <v/>
      </c>
      <c r="R4818" s="8" t="str">
        <f>if(and(P4818&lt;&gt;"",Q4818&lt;&gt;"newexp",Q4818&lt;&gt;"nostart"),countifs(script_conform_dispatching!A:A,P4818,script_conform_dispatching!B:B,Q4818),"")</f>
        <v/>
      </c>
      <c r="S4818" s="8" t="str">
        <f t="shared" si="3"/>
        <v/>
      </c>
    </row>
    <row r="4819" hidden="1">
      <c r="A4819" s="6" t="s">
        <v>12352</v>
      </c>
      <c r="B4819" s="6" t="s">
        <v>219</v>
      </c>
      <c r="C4819" s="6" t="s">
        <v>407</v>
      </c>
      <c r="D4819" s="6">
        <v>4.0</v>
      </c>
      <c r="E4819" s="6" t="s">
        <v>445</v>
      </c>
      <c r="H4819" s="8" t="str">
        <f>VLOOKUP(C4819,agent_name_matching!A:B,2,false)</f>
        <v>--</v>
      </c>
      <c r="I4819" s="33"/>
      <c r="O4819" s="6" t="s">
        <v>12353</v>
      </c>
      <c r="P4819" s="8">
        <f t="shared" si="1"/>
        <v>4</v>
      </c>
      <c r="Q4819" s="8">
        <f t="shared" si="15"/>
        <v>8</v>
      </c>
      <c r="R4819" s="8">
        <f>if(and(P4819&lt;&gt;"",Q4819&lt;&gt;"newexp",Q4819&lt;&gt;"nostart"),countifs(script_conform_dispatching!A:A,P4819,script_conform_dispatching!B:B,Q4819),"")</f>
        <v>0</v>
      </c>
      <c r="S4819" s="8" t="str">
        <f t="shared" si="3"/>
        <v>wrong</v>
      </c>
    </row>
    <row r="4820" hidden="1">
      <c r="A4820" s="6" t="s">
        <v>12354</v>
      </c>
      <c r="B4820" s="6" t="s">
        <v>219</v>
      </c>
      <c r="C4820" s="6" t="s">
        <v>407</v>
      </c>
      <c r="D4820" s="6">
        <v>8.0</v>
      </c>
      <c r="E4820" s="6" t="s">
        <v>408</v>
      </c>
      <c r="H4820" s="8" t="str">
        <f>VLOOKUP(C4820,agent_name_matching!A:B,2,false)</f>
        <v>--</v>
      </c>
      <c r="I4820" s="33"/>
      <c r="O4820" s="6" t="s">
        <v>12355</v>
      </c>
      <c r="P4820" s="8" t="str">
        <f t="shared" si="1"/>
        <v/>
      </c>
      <c r="Q4820" s="8" t="str">
        <f t="shared" si="15"/>
        <v/>
      </c>
      <c r="R4820" s="8" t="str">
        <f>if(and(P4820&lt;&gt;"",Q4820&lt;&gt;"newexp",Q4820&lt;&gt;"nostart"),countifs(script_conform_dispatching!A:A,P4820,script_conform_dispatching!B:B,Q4820),"")</f>
        <v/>
      </c>
      <c r="S4820" s="8" t="str">
        <f t="shared" si="3"/>
        <v/>
      </c>
    </row>
    <row r="4821" hidden="1">
      <c r="A4821" s="6" t="s">
        <v>12356</v>
      </c>
      <c r="B4821" s="6" t="s">
        <v>219</v>
      </c>
      <c r="C4821" s="6" t="s">
        <v>450</v>
      </c>
      <c r="F4821" s="6" t="s">
        <v>415</v>
      </c>
      <c r="G4821" s="6" t="s">
        <v>416</v>
      </c>
      <c r="H4821" s="8" t="str">
        <f>VLOOKUP(C4821,agent_name_matching!A:B,2,false)</f>
        <v>Validator LLM</v>
      </c>
      <c r="I4821" s="32" t="s">
        <v>12357</v>
      </c>
      <c r="J4821" s="6" t="s">
        <v>452</v>
      </c>
      <c r="L4821" s="6">
        <v>3944.0</v>
      </c>
      <c r="M4821" s="6">
        <v>29.0</v>
      </c>
      <c r="N4821" s="6">
        <v>1197.0</v>
      </c>
      <c r="O4821" s="6" t="s">
        <v>12358</v>
      </c>
      <c r="P4821" s="8" t="str">
        <f t="shared" si="1"/>
        <v/>
      </c>
      <c r="Q4821" s="8" t="str">
        <f t="shared" si="15"/>
        <v/>
      </c>
      <c r="R4821" s="8" t="str">
        <f>if(and(P4821&lt;&gt;"",Q4821&lt;&gt;"newexp",Q4821&lt;&gt;"nostart"),countifs(script_conform_dispatching!A:A,P4821,script_conform_dispatching!B:B,Q4821),"")</f>
        <v/>
      </c>
      <c r="S4821" s="8" t="str">
        <f t="shared" si="3"/>
        <v/>
      </c>
    </row>
    <row r="4822" hidden="1">
      <c r="A4822" s="6" t="s">
        <v>12359</v>
      </c>
      <c r="B4822" s="6" t="s">
        <v>219</v>
      </c>
      <c r="C4822" s="6" t="s">
        <v>37</v>
      </c>
      <c r="F4822" s="6" t="s">
        <v>415</v>
      </c>
      <c r="G4822" s="6" t="s">
        <v>416</v>
      </c>
      <c r="H4822" s="8" t="str">
        <f>VLOOKUP(C4822,agent_name_matching!A:B,2,false)</f>
        <v>Patient LLM</v>
      </c>
      <c r="I4822" s="32" t="s">
        <v>12360</v>
      </c>
      <c r="J4822" s="6" t="s">
        <v>418</v>
      </c>
      <c r="K4822" s="6">
        <v>1.0</v>
      </c>
      <c r="L4822" s="6">
        <v>3734.0</v>
      </c>
      <c r="M4822" s="6">
        <v>39.0</v>
      </c>
      <c r="N4822" s="6">
        <v>1336.0</v>
      </c>
      <c r="O4822" s="6" t="s">
        <v>12361</v>
      </c>
      <c r="P4822" s="8" t="str">
        <f t="shared" si="1"/>
        <v/>
      </c>
      <c r="Q4822" s="8" t="str">
        <f t="shared" si="15"/>
        <v/>
      </c>
      <c r="R4822" s="8" t="str">
        <f>if(and(P4822&lt;&gt;"",Q4822&lt;&gt;"newexp",Q4822&lt;&gt;"nostart"),countifs(script_conform_dispatching!A:A,P4822,script_conform_dispatching!B:B,Q4822),"")</f>
        <v/>
      </c>
      <c r="S4822" s="8" t="str">
        <f t="shared" si="3"/>
        <v/>
      </c>
    </row>
    <row r="4823" hidden="1">
      <c r="A4823" s="6" t="s">
        <v>12362</v>
      </c>
      <c r="B4823" s="6" t="s">
        <v>219</v>
      </c>
      <c r="C4823" s="6" t="s">
        <v>411</v>
      </c>
      <c r="H4823" s="8" t="str">
        <f>VLOOKUP(C4823,agent_name_matching!A:B,2,false)</f>
        <v>System</v>
      </c>
      <c r="I4823" s="33"/>
      <c r="O4823" s="6" t="s">
        <v>12363</v>
      </c>
      <c r="P4823" s="8" t="str">
        <f t="shared" si="1"/>
        <v/>
      </c>
      <c r="Q4823" s="8" t="str">
        <f t="shared" si="15"/>
        <v/>
      </c>
      <c r="R4823" s="8" t="str">
        <f>if(and(P4823&lt;&gt;"",Q4823&lt;&gt;"newexp",Q4823&lt;&gt;"nostart"),countifs(script_conform_dispatching!A:A,P4823,script_conform_dispatching!B:B,Q4823),"")</f>
        <v/>
      </c>
      <c r="S4823" s="8" t="str">
        <f t="shared" si="3"/>
        <v/>
      </c>
    </row>
    <row r="4824" hidden="1">
      <c r="A4824" s="6" t="s">
        <v>12364</v>
      </c>
      <c r="B4824" s="6" t="s">
        <v>219</v>
      </c>
      <c r="C4824" s="6" t="s">
        <v>414</v>
      </c>
      <c r="F4824" s="6" t="s">
        <v>415</v>
      </c>
      <c r="G4824" s="6" t="s">
        <v>416</v>
      </c>
      <c r="H4824" s="8" t="str">
        <f>VLOOKUP(C4824,agent_name_matching!A:B,2,false)</f>
        <v>Dialog LLM</v>
      </c>
      <c r="I4824" s="32" t="s">
        <v>12365</v>
      </c>
      <c r="J4824" s="6" t="s">
        <v>418</v>
      </c>
      <c r="L4824" s="6">
        <v>10603.0</v>
      </c>
      <c r="M4824" s="6">
        <v>92.0</v>
      </c>
      <c r="N4824" s="6">
        <v>2215.0</v>
      </c>
      <c r="O4824" s="6" t="s">
        <v>12366</v>
      </c>
      <c r="P4824" s="8" t="str">
        <f t="shared" si="1"/>
        <v/>
      </c>
      <c r="Q4824" s="8" t="str">
        <f t="shared" si="15"/>
        <v/>
      </c>
      <c r="R4824" s="8" t="str">
        <f>if(and(P4824&lt;&gt;"",Q4824&lt;&gt;"newexp",Q4824&lt;&gt;"nostart"),countifs(script_conform_dispatching!A:A,P4824,script_conform_dispatching!B:B,Q4824),"")</f>
        <v/>
      </c>
      <c r="S4824" s="8" t="str">
        <f t="shared" si="3"/>
        <v/>
      </c>
    </row>
    <row r="4825" hidden="1">
      <c r="A4825" s="6" t="s">
        <v>12367</v>
      </c>
      <c r="B4825" s="6" t="s">
        <v>219</v>
      </c>
      <c r="C4825" s="6" t="s">
        <v>407</v>
      </c>
      <c r="D4825" s="6">
        <v>8.0</v>
      </c>
      <c r="E4825" s="6" t="s">
        <v>445</v>
      </c>
      <c r="H4825" s="8" t="str">
        <f>VLOOKUP(C4825,agent_name_matching!A:B,2,false)</f>
        <v>--</v>
      </c>
      <c r="I4825" s="33"/>
      <c r="O4825" s="6" t="s">
        <v>12368</v>
      </c>
      <c r="P4825" s="8">
        <f t="shared" si="1"/>
        <v>8</v>
      </c>
      <c r="Q4825" s="8" t="str">
        <f t="shared" si="15"/>
        <v>newexp</v>
      </c>
      <c r="R4825" s="8" t="str">
        <f>if(and(P4825&lt;&gt;"",Q4825&lt;&gt;"newexp",Q4825&lt;&gt;"nostart"),countifs(script_conform_dispatching!A:A,P4825,script_conform_dispatching!B:B,Q4825),"")</f>
        <v/>
      </c>
      <c r="S4825" s="8" t="str">
        <f t="shared" si="3"/>
        <v/>
      </c>
    </row>
    <row r="4826" hidden="1">
      <c r="A4826" s="6" t="s">
        <v>12369</v>
      </c>
      <c r="B4826" s="6" t="s">
        <v>219</v>
      </c>
      <c r="C4826" s="6" t="s">
        <v>450</v>
      </c>
      <c r="F4826" s="6" t="s">
        <v>415</v>
      </c>
      <c r="G4826" s="6" t="s">
        <v>416</v>
      </c>
      <c r="H4826" s="8" t="str">
        <f>VLOOKUP(C4826,agent_name_matching!A:B,2,false)</f>
        <v>Validator LLM</v>
      </c>
      <c r="I4826" s="32" t="s">
        <v>1728</v>
      </c>
      <c r="J4826" s="6" t="s">
        <v>452</v>
      </c>
      <c r="L4826" s="6">
        <v>3998.0</v>
      </c>
      <c r="M4826" s="6">
        <v>44.0</v>
      </c>
      <c r="N4826" s="6">
        <v>1117.0</v>
      </c>
      <c r="O4826" s="6" t="s">
        <v>12370</v>
      </c>
      <c r="P4826" s="8" t="str">
        <f t="shared" si="1"/>
        <v/>
      </c>
      <c r="Q4826" s="8" t="str">
        <f t="shared" si="15"/>
        <v/>
      </c>
      <c r="R4826" s="8" t="str">
        <f>if(and(P4826&lt;&gt;"",Q4826&lt;&gt;"newexp",Q4826&lt;&gt;"nostart"),countifs(script_conform_dispatching!A:A,P4826,script_conform_dispatching!B:B,Q4826),"")</f>
        <v/>
      </c>
      <c r="S4826" s="8" t="str">
        <f t="shared" si="3"/>
        <v/>
      </c>
    </row>
    <row r="4827" hidden="1">
      <c r="A4827" s="6" t="s">
        <v>12371</v>
      </c>
      <c r="B4827" s="6" t="s">
        <v>222</v>
      </c>
      <c r="C4827" s="6" t="s">
        <v>407</v>
      </c>
      <c r="D4827" s="6">
        <v>1.0</v>
      </c>
      <c r="E4827" s="6" t="s">
        <v>408</v>
      </c>
      <c r="H4827" s="8" t="str">
        <f>VLOOKUP(C4827,agent_name_matching!A:B,2,false)</f>
        <v>--</v>
      </c>
      <c r="I4827" s="33"/>
      <c r="O4827" s="6" t="s">
        <v>12372</v>
      </c>
      <c r="P4827" s="8" t="str">
        <f t="shared" si="1"/>
        <v/>
      </c>
      <c r="Q4827" s="8" t="str">
        <f t="shared" si="15"/>
        <v/>
      </c>
      <c r="R4827" s="8" t="str">
        <f>if(and(P4827&lt;&gt;"",Q4827&lt;&gt;"newexp",Q4827&lt;&gt;"nostart"),countifs(script_conform_dispatching!A:A,P4827,script_conform_dispatching!B:B,Q4827),"")</f>
        <v/>
      </c>
      <c r="S4827" s="8" t="str">
        <f t="shared" si="3"/>
        <v/>
      </c>
    </row>
    <row r="4828" hidden="1">
      <c r="A4828" s="6" t="s">
        <v>12373</v>
      </c>
      <c r="B4828" s="6" t="s">
        <v>222</v>
      </c>
      <c r="C4828" s="6" t="s">
        <v>411</v>
      </c>
      <c r="H4828" s="8" t="str">
        <f>VLOOKUP(C4828,agent_name_matching!A:B,2,false)</f>
        <v>System</v>
      </c>
      <c r="I4828" s="33"/>
      <c r="O4828" s="6" t="s">
        <v>12374</v>
      </c>
      <c r="P4828" s="8" t="str">
        <f t="shared" si="1"/>
        <v/>
      </c>
      <c r="Q4828" s="8" t="str">
        <f t="shared" si="15"/>
        <v/>
      </c>
      <c r="R4828" s="8" t="str">
        <f>if(and(P4828&lt;&gt;"",Q4828&lt;&gt;"newexp",Q4828&lt;&gt;"nostart"),countifs(script_conform_dispatching!A:A,P4828,script_conform_dispatching!B:B,Q4828),"")</f>
        <v/>
      </c>
      <c r="S4828" s="8" t="str">
        <f t="shared" si="3"/>
        <v/>
      </c>
    </row>
    <row r="4829" hidden="1">
      <c r="A4829" s="6" t="s">
        <v>12375</v>
      </c>
      <c r="B4829" s="6" t="s">
        <v>222</v>
      </c>
      <c r="C4829" s="6" t="s">
        <v>414</v>
      </c>
      <c r="F4829" s="6" t="s">
        <v>415</v>
      </c>
      <c r="G4829" s="6" t="s">
        <v>416</v>
      </c>
      <c r="H4829" s="8" t="str">
        <f>VLOOKUP(C4829,agent_name_matching!A:B,2,false)</f>
        <v>Dialog LLM</v>
      </c>
      <c r="I4829" s="32" t="s">
        <v>417</v>
      </c>
      <c r="J4829" s="6" t="s">
        <v>418</v>
      </c>
      <c r="L4829" s="6">
        <v>2328.0</v>
      </c>
      <c r="M4829" s="6">
        <v>42.0</v>
      </c>
      <c r="N4829" s="6">
        <v>960.0</v>
      </c>
      <c r="O4829" s="6" t="s">
        <v>12376</v>
      </c>
      <c r="P4829" s="8" t="str">
        <f t="shared" si="1"/>
        <v/>
      </c>
      <c r="Q4829" s="8" t="str">
        <f t="shared" si="15"/>
        <v/>
      </c>
      <c r="R4829" s="8" t="str">
        <f>if(and(P4829&lt;&gt;"",Q4829&lt;&gt;"newexp",Q4829&lt;&gt;"nostart"),countifs(script_conform_dispatching!A:A,P4829,script_conform_dispatching!B:B,Q4829),"")</f>
        <v/>
      </c>
      <c r="S4829" s="8" t="str">
        <f t="shared" si="3"/>
        <v/>
      </c>
    </row>
    <row r="4830" hidden="1">
      <c r="A4830" s="6" t="s">
        <v>12377</v>
      </c>
      <c r="B4830" s="6" t="s">
        <v>222</v>
      </c>
      <c r="C4830" s="6" t="s">
        <v>37</v>
      </c>
      <c r="F4830" s="6" t="s">
        <v>415</v>
      </c>
      <c r="G4830" s="6" t="s">
        <v>416</v>
      </c>
      <c r="H4830" s="8" t="str">
        <f>VLOOKUP(C4830,agent_name_matching!A:B,2,false)</f>
        <v>Patient LLM</v>
      </c>
      <c r="I4830" s="32" t="s">
        <v>12378</v>
      </c>
      <c r="J4830" s="6" t="s">
        <v>418</v>
      </c>
      <c r="K4830" s="6">
        <v>1.0</v>
      </c>
      <c r="L4830" s="6">
        <v>390.0</v>
      </c>
      <c r="M4830" s="6">
        <v>39.0</v>
      </c>
      <c r="N4830" s="6">
        <v>748.0</v>
      </c>
      <c r="O4830" s="6" t="s">
        <v>12379</v>
      </c>
      <c r="P4830" s="8" t="str">
        <f t="shared" si="1"/>
        <v/>
      </c>
      <c r="Q4830" s="8" t="str">
        <f t="shared" si="15"/>
        <v/>
      </c>
      <c r="R4830" s="8" t="str">
        <f>if(and(P4830&lt;&gt;"",Q4830&lt;&gt;"newexp",Q4830&lt;&gt;"nostart"),countifs(script_conform_dispatching!A:A,P4830,script_conform_dispatching!B:B,Q4830),"")</f>
        <v/>
      </c>
      <c r="S4830" s="8" t="str">
        <f t="shared" si="3"/>
        <v/>
      </c>
    </row>
    <row r="4831" hidden="1">
      <c r="A4831" s="6" t="s">
        <v>12380</v>
      </c>
      <c r="B4831" s="6" t="s">
        <v>222</v>
      </c>
      <c r="C4831" s="6" t="s">
        <v>411</v>
      </c>
      <c r="H4831" s="8" t="str">
        <f>VLOOKUP(C4831,agent_name_matching!A:B,2,false)</f>
        <v>System</v>
      </c>
      <c r="I4831" s="33"/>
      <c r="O4831" s="6" t="s">
        <v>12381</v>
      </c>
      <c r="P4831" s="8" t="str">
        <f t="shared" si="1"/>
        <v/>
      </c>
      <c r="Q4831" s="8" t="str">
        <f t="shared" si="15"/>
        <v/>
      </c>
      <c r="R4831" s="8" t="str">
        <f>if(and(P4831&lt;&gt;"",Q4831&lt;&gt;"newexp",Q4831&lt;&gt;"nostart"),countifs(script_conform_dispatching!A:A,P4831,script_conform_dispatching!B:B,Q4831),"")</f>
        <v/>
      </c>
      <c r="S4831" s="8" t="str">
        <f t="shared" si="3"/>
        <v/>
      </c>
    </row>
    <row r="4832" hidden="1">
      <c r="A4832" s="6" t="s">
        <v>12382</v>
      </c>
      <c r="B4832" s="6" t="s">
        <v>222</v>
      </c>
      <c r="C4832" s="6" t="s">
        <v>414</v>
      </c>
      <c r="F4832" s="6" t="s">
        <v>415</v>
      </c>
      <c r="G4832" s="6" t="s">
        <v>416</v>
      </c>
      <c r="H4832" s="8" t="str">
        <f>VLOOKUP(C4832,agent_name_matching!A:B,2,false)</f>
        <v>Dialog LLM</v>
      </c>
      <c r="I4832" s="32" t="s">
        <v>12383</v>
      </c>
      <c r="J4832" s="6" t="s">
        <v>418</v>
      </c>
      <c r="L4832" s="6">
        <v>2558.0</v>
      </c>
      <c r="M4832" s="6">
        <v>50.0</v>
      </c>
      <c r="N4832" s="6">
        <v>1125.0</v>
      </c>
      <c r="O4832" s="6" t="s">
        <v>12384</v>
      </c>
      <c r="P4832" s="8" t="str">
        <f t="shared" si="1"/>
        <v/>
      </c>
      <c r="Q4832" s="8" t="str">
        <f t="shared" si="15"/>
        <v/>
      </c>
      <c r="R4832" s="8" t="str">
        <f>if(and(P4832&lt;&gt;"",Q4832&lt;&gt;"newexp",Q4832&lt;&gt;"nostart"),countifs(script_conform_dispatching!A:A,P4832,script_conform_dispatching!B:B,Q4832),"")</f>
        <v/>
      </c>
      <c r="S4832" s="8" t="str">
        <f t="shared" si="3"/>
        <v/>
      </c>
    </row>
    <row r="4833" hidden="1">
      <c r="A4833" s="6" t="s">
        <v>12385</v>
      </c>
      <c r="B4833" s="6" t="s">
        <v>222</v>
      </c>
      <c r="C4833" s="6" t="s">
        <v>37</v>
      </c>
      <c r="F4833" s="6" t="s">
        <v>415</v>
      </c>
      <c r="G4833" s="6" t="s">
        <v>416</v>
      </c>
      <c r="H4833" s="8" t="str">
        <f>VLOOKUP(C4833,agent_name_matching!A:B,2,false)</f>
        <v>Patient LLM</v>
      </c>
      <c r="I4833" s="32" t="s">
        <v>12386</v>
      </c>
      <c r="J4833" s="6" t="s">
        <v>418</v>
      </c>
      <c r="K4833" s="6">
        <v>1.0</v>
      </c>
      <c r="L4833" s="6">
        <v>473.0</v>
      </c>
      <c r="M4833" s="6">
        <v>10.0</v>
      </c>
      <c r="N4833" s="6">
        <v>704.0</v>
      </c>
      <c r="O4833" s="6" t="s">
        <v>12387</v>
      </c>
      <c r="P4833" s="8" t="str">
        <f t="shared" si="1"/>
        <v/>
      </c>
      <c r="Q4833" s="8" t="str">
        <f t="shared" si="15"/>
        <v/>
      </c>
      <c r="R4833" s="8" t="str">
        <f>if(and(P4833&lt;&gt;"",Q4833&lt;&gt;"newexp",Q4833&lt;&gt;"nostart"),countifs(script_conform_dispatching!A:A,P4833,script_conform_dispatching!B:B,Q4833),"")</f>
        <v/>
      </c>
      <c r="S4833" s="8" t="str">
        <f t="shared" si="3"/>
        <v/>
      </c>
    </row>
    <row r="4834" hidden="1">
      <c r="A4834" s="6" t="s">
        <v>12388</v>
      </c>
      <c r="B4834" s="6" t="s">
        <v>222</v>
      </c>
      <c r="C4834" s="6" t="s">
        <v>411</v>
      </c>
      <c r="H4834" s="8" t="str">
        <f>VLOOKUP(C4834,agent_name_matching!A:B,2,false)</f>
        <v>System</v>
      </c>
      <c r="I4834" s="33"/>
      <c r="O4834" s="6" t="s">
        <v>12389</v>
      </c>
      <c r="P4834" s="8" t="str">
        <f t="shared" si="1"/>
        <v/>
      </c>
      <c r="Q4834" s="8" t="str">
        <f t="shared" si="15"/>
        <v/>
      </c>
      <c r="R4834" s="8" t="str">
        <f>if(and(P4834&lt;&gt;"",Q4834&lt;&gt;"newexp",Q4834&lt;&gt;"nostart"),countifs(script_conform_dispatching!A:A,P4834,script_conform_dispatching!B:B,Q4834),"")</f>
        <v/>
      </c>
      <c r="S4834" s="8" t="str">
        <f t="shared" si="3"/>
        <v/>
      </c>
    </row>
    <row r="4835" hidden="1">
      <c r="A4835" s="6" t="s">
        <v>12390</v>
      </c>
      <c r="B4835" s="6" t="s">
        <v>222</v>
      </c>
      <c r="C4835" s="6" t="s">
        <v>414</v>
      </c>
      <c r="F4835" s="6" t="s">
        <v>415</v>
      </c>
      <c r="G4835" s="6" t="s">
        <v>416</v>
      </c>
      <c r="H4835" s="8" t="str">
        <f>VLOOKUP(C4835,agent_name_matching!A:B,2,false)</f>
        <v>Dialog LLM</v>
      </c>
      <c r="I4835" s="32" t="s">
        <v>12391</v>
      </c>
      <c r="J4835" s="6" t="s">
        <v>418</v>
      </c>
      <c r="L4835" s="6">
        <v>2767.0</v>
      </c>
      <c r="M4835" s="6">
        <v>42.0</v>
      </c>
      <c r="N4835" s="6">
        <v>895.0</v>
      </c>
      <c r="O4835" s="6" t="s">
        <v>12392</v>
      </c>
      <c r="P4835" s="8" t="str">
        <f t="shared" si="1"/>
        <v/>
      </c>
      <c r="Q4835" s="8" t="str">
        <f t="shared" si="15"/>
        <v/>
      </c>
      <c r="R4835" s="8" t="str">
        <f>if(and(P4835&lt;&gt;"",Q4835&lt;&gt;"newexp",Q4835&lt;&gt;"nostart"),countifs(script_conform_dispatching!A:A,P4835,script_conform_dispatching!B:B,Q4835),"")</f>
        <v/>
      </c>
      <c r="S4835" s="8" t="str">
        <f t="shared" si="3"/>
        <v/>
      </c>
    </row>
    <row r="4836" hidden="1">
      <c r="A4836" s="6" t="s">
        <v>12393</v>
      </c>
      <c r="B4836" s="6" t="s">
        <v>222</v>
      </c>
      <c r="C4836" s="6" t="s">
        <v>37</v>
      </c>
      <c r="F4836" s="6" t="s">
        <v>415</v>
      </c>
      <c r="G4836" s="6" t="s">
        <v>416</v>
      </c>
      <c r="H4836" s="8" t="str">
        <f>VLOOKUP(C4836,agent_name_matching!A:B,2,false)</f>
        <v>Patient LLM</v>
      </c>
      <c r="I4836" s="32" t="s">
        <v>12394</v>
      </c>
      <c r="J4836" s="6" t="s">
        <v>418</v>
      </c>
      <c r="K4836" s="6">
        <v>1.0</v>
      </c>
      <c r="L4836" s="6">
        <v>519.0</v>
      </c>
      <c r="M4836" s="6">
        <v>38.0</v>
      </c>
      <c r="N4836" s="6">
        <v>1114.0</v>
      </c>
      <c r="O4836" s="6" t="s">
        <v>12395</v>
      </c>
      <c r="P4836" s="8" t="str">
        <f t="shared" si="1"/>
        <v/>
      </c>
      <c r="Q4836" s="8" t="str">
        <f t="shared" si="15"/>
        <v/>
      </c>
      <c r="R4836" s="8" t="str">
        <f>if(and(P4836&lt;&gt;"",Q4836&lt;&gt;"newexp",Q4836&lt;&gt;"nostart"),countifs(script_conform_dispatching!A:A,P4836,script_conform_dispatching!B:B,Q4836),"")</f>
        <v/>
      </c>
      <c r="S4836" s="8" t="str">
        <f t="shared" si="3"/>
        <v/>
      </c>
    </row>
    <row r="4837" hidden="1">
      <c r="A4837" s="6" t="s">
        <v>12396</v>
      </c>
      <c r="B4837" s="6" t="s">
        <v>222</v>
      </c>
      <c r="C4837" s="6" t="s">
        <v>411</v>
      </c>
      <c r="H4837" s="8" t="str">
        <f>VLOOKUP(C4837,agent_name_matching!A:B,2,false)</f>
        <v>System</v>
      </c>
      <c r="I4837" s="33"/>
      <c r="O4837" s="6" t="s">
        <v>12397</v>
      </c>
      <c r="P4837" s="8" t="str">
        <f t="shared" si="1"/>
        <v/>
      </c>
      <c r="Q4837" s="8" t="str">
        <f t="shared" si="15"/>
        <v/>
      </c>
      <c r="R4837" s="8" t="str">
        <f>if(and(P4837&lt;&gt;"",Q4837&lt;&gt;"newexp",Q4837&lt;&gt;"nostart"),countifs(script_conform_dispatching!A:A,P4837,script_conform_dispatching!B:B,Q4837),"")</f>
        <v/>
      </c>
      <c r="S4837" s="8" t="str">
        <f t="shared" si="3"/>
        <v/>
      </c>
    </row>
    <row r="4838" hidden="1">
      <c r="A4838" s="6" t="s">
        <v>12398</v>
      </c>
      <c r="B4838" s="6" t="s">
        <v>222</v>
      </c>
      <c r="C4838" s="6" t="s">
        <v>414</v>
      </c>
      <c r="F4838" s="6" t="s">
        <v>415</v>
      </c>
      <c r="G4838" s="6" t="s">
        <v>416</v>
      </c>
      <c r="H4838" s="8" t="str">
        <f>VLOOKUP(C4838,agent_name_matching!A:B,2,false)</f>
        <v>Dialog LLM</v>
      </c>
      <c r="I4838" s="32" t="s">
        <v>12399</v>
      </c>
      <c r="J4838" s="6" t="s">
        <v>418</v>
      </c>
      <c r="L4838" s="6">
        <v>2996.0</v>
      </c>
      <c r="M4838" s="6">
        <v>182.0</v>
      </c>
      <c r="N4838" s="6">
        <v>2835.0</v>
      </c>
      <c r="O4838" s="6" t="s">
        <v>12400</v>
      </c>
      <c r="P4838" s="8" t="str">
        <f t="shared" si="1"/>
        <v/>
      </c>
      <c r="Q4838" s="8" t="str">
        <f t="shared" si="15"/>
        <v/>
      </c>
      <c r="R4838" s="8" t="str">
        <f>if(and(P4838&lt;&gt;"",Q4838&lt;&gt;"newexp",Q4838&lt;&gt;"nostart"),countifs(script_conform_dispatching!A:A,P4838,script_conform_dispatching!B:B,Q4838),"")</f>
        <v/>
      </c>
      <c r="S4838" s="8" t="str">
        <f t="shared" si="3"/>
        <v/>
      </c>
    </row>
    <row r="4839" hidden="1">
      <c r="A4839" s="6" t="s">
        <v>12401</v>
      </c>
      <c r="B4839" s="6" t="s">
        <v>222</v>
      </c>
      <c r="C4839" s="6" t="s">
        <v>407</v>
      </c>
      <c r="D4839" s="6">
        <v>1.0</v>
      </c>
      <c r="E4839" s="6" t="s">
        <v>445</v>
      </c>
      <c r="H4839" s="8" t="str">
        <f>VLOOKUP(C4839,agent_name_matching!A:B,2,false)</f>
        <v>--</v>
      </c>
      <c r="I4839" s="33"/>
      <c r="O4839" s="6" t="s">
        <v>12402</v>
      </c>
      <c r="P4839" s="8">
        <f t="shared" si="1"/>
        <v>1</v>
      </c>
      <c r="Q4839" s="8">
        <f t="shared" si="15"/>
        <v>2</v>
      </c>
      <c r="R4839" s="8">
        <f>if(and(P4839&lt;&gt;"",Q4839&lt;&gt;"newexp",Q4839&lt;&gt;"nostart"),countifs(script_conform_dispatching!A:A,P4839,script_conform_dispatching!B:B,Q4839),"")</f>
        <v>1</v>
      </c>
      <c r="S4839" s="8" t="str">
        <f t="shared" si="3"/>
        <v/>
      </c>
    </row>
    <row r="4840" hidden="1">
      <c r="A4840" s="6" t="s">
        <v>12403</v>
      </c>
      <c r="B4840" s="6" t="s">
        <v>222</v>
      </c>
      <c r="C4840" s="6" t="s">
        <v>407</v>
      </c>
      <c r="D4840" s="6">
        <v>2.0</v>
      </c>
      <c r="E4840" s="6" t="s">
        <v>408</v>
      </c>
      <c r="H4840" s="8" t="str">
        <f>VLOOKUP(C4840,agent_name_matching!A:B,2,false)</f>
        <v>--</v>
      </c>
      <c r="I4840" s="33"/>
      <c r="O4840" s="6" t="s">
        <v>12404</v>
      </c>
      <c r="P4840" s="8" t="str">
        <f t="shared" si="1"/>
        <v/>
      </c>
      <c r="Q4840" s="8" t="str">
        <f t="shared" si="15"/>
        <v/>
      </c>
      <c r="R4840" s="8" t="str">
        <f>if(and(P4840&lt;&gt;"",Q4840&lt;&gt;"newexp",Q4840&lt;&gt;"nostart"),countifs(script_conform_dispatching!A:A,P4840,script_conform_dispatching!B:B,Q4840),"")</f>
        <v/>
      </c>
      <c r="S4840" s="8" t="str">
        <f t="shared" si="3"/>
        <v/>
      </c>
    </row>
    <row r="4841" hidden="1">
      <c r="A4841" s="6" t="s">
        <v>12405</v>
      </c>
      <c r="B4841" s="6" t="s">
        <v>222</v>
      </c>
      <c r="C4841" s="6" t="s">
        <v>450</v>
      </c>
      <c r="F4841" s="6" t="s">
        <v>415</v>
      </c>
      <c r="G4841" s="6" t="s">
        <v>416</v>
      </c>
      <c r="H4841" s="8" t="str">
        <f>VLOOKUP(C4841,agent_name_matching!A:B,2,false)</f>
        <v>Validator LLM</v>
      </c>
      <c r="I4841" s="32" t="s">
        <v>451</v>
      </c>
      <c r="J4841" s="6" t="s">
        <v>452</v>
      </c>
      <c r="L4841" s="6">
        <v>764.0</v>
      </c>
      <c r="M4841" s="6">
        <v>10.0</v>
      </c>
      <c r="N4841" s="6">
        <v>831.0</v>
      </c>
      <c r="O4841" s="6" t="s">
        <v>12406</v>
      </c>
      <c r="P4841" s="8" t="str">
        <f t="shared" si="1"/>
        <v/>
      </c>
      <c r="Q4841" s="8" t="str">
        <f t="shared" si="15"/>
        <v/>
      </c>
      <c r="R4841" s="8" t="str">
        <f>if(and(P4841&lt;&gt;"",Q4841&lt;&gt;"newexp",Q4841&lt;&gt;"nostart"),countifs(script_conform_dispatching!A:A,P4841,script_conform_dispatching!B:B,Q4841),"")</f>
        <v/>
      </c>
      <c r="S4841" s="8" t="str">
        <f t="shared" si="3"/>
        <v/>
      </c>
    </row>
    <row r="4842" hidden="1">
      <c r="A4842" s="6" t="s">
        <v>12407</v>
      </c>
      <c r="B4842" s="6" t="s">
        <v>222</v>
      </c>
      <c r="C4842" s="6" t="s">
        <v>37</v>
      </c>
      <c r="F4842" s="6" t="s">
        <v>415</v>
      </c>
      <c r="G4842" s="6" t="s">
        <v>416</v>
      </c>
      <c r="H4842" s="8" t="str">
        <f>VLOOKUP(C4842,agent_name_matching!A:B,2,false)</f>
        <v>Patient LLM</v>
      </c>
      <c r="I4842" s="32" t="s">
        <v>12408</v>
      </c>
      <c r="J4842" s="6" t="s">
        <v>418</v>
      </c>
      <c r="K4842" s="6">
        <v>1.0</v>
      </c>
      <c r="L4842" s="6">
        <v>596.0</v>
      </c>
      <c r="M4842" s="6">
        <v>56.0</v>
      </c>
      <c r="N4842" s="6">
        <v>1098.0</v>
      </c>
      <c r="O4842" s="6" t="s">
        <v>12409</v>
      </c>
      <c r="P4842" s="8" t="str">
        <f t="shared" si="1"/>
        <v/>
      </c>
      <c r="Q4842" s="8" t="str">
        <f t="shared" si="15"/>
        <v/>
      </c>
      <c r="R4842" s="8" t="str">
        <f>if(and(P4842&lt;&gt;"",Q4842&lt;&gt;"newexp",Q4842&lt;&gt;"nostart"),countifs(script_conform_dispatching!A:A,P4842,script_conform_dispatching!B:B,Q4842),"")</f>
        <v/>
      </c>
      <c r="S4842" s="8" t="str">
        <f t="shared" si="3"/>
        <v/>
      </c>
    </row>
    <row r="4843" hidden="1">
      <c r="A4843" s="6" t="s">
        <v>12410</v>
      </c>
      <c r="B4843" s="6" t="s">
        <v>222</v>
      </c>
      <c r="C4843" s="6" t="s">
        <v>411</v>
      </c>
      <c r="H4843" s="8" t="str">
        <f>VLOOKUP(C4843,agent_name_matching!A:B,2,false)</f>
        <v>System</v>
      </c>
      <c r="I4843" s="33"/>
      <c r="O4843" s="6" t="s">
        <v>12411</v>
      </c>
      <c r="P4843" s="8" t="str">
        <f t="shared" si="1"/>
        <v/>
      </c>
      <c r="Q4843" s="8" t="str">
        <f t="shared" si="15"/>
        <v/>
      </c>
      <c r="R4843" s="8" t="str">
        <f>if(and(P4843&lt;&gt;"",Q4843&lt;&gt;"newexp",Q4843&lt;&gt;"nostart"),countifs(script_conform_dispatching!A:A,P4843,script_conform_dispatching!B:B,Q4843),"")</f>
        <v/>
      </c>
      <c r="S4843" s="8" t="str">
        <f t="shared" si="3"/>
        <v/>
      </c>
    </row>
    <row r="4844" hidden="1">
      <c r="A4844" s="6" t="s">
        <v>12412</v>
      </c>
      <c r="B4844" s="6" t="s">
        <v>222</v>
      </c>
      <c r="C4844" s="6" t="s">
        <v>414</v>
      </c>
      <c r="F4844" s="6" t="s">
        <v>415</v>
      </c>
      <c r="G4844" s="6" t="s">
        <v>416</v>
      </c>
      <c r="H4844" s="8" t="str">
        <f>VLOOKUP(C4844,agent_name_matching!A:B,2,false)</f>
        <v>Dialog LLM</v>
      </c>
      <c r="I4844" s="32" t="s">
        <v>12413</v>
      </c>
      <c r="J4844" s="6" t="s">
        <v>418</v>
      </c>
      <c r="L4844" s="6">
        <v>3399.0</v>
      </c>
      <c r="M4844" s="6">
        <v>69.0</v>
      </c>
      <c r="N4844" s="6">
        <v>2045.0</v>
      </c>
      <c r="O4844" s="6" t="s">
        <v>12414</v>
      </c>
      <c r="P4844" s="8" t="str">
        <f t="shared" si="1"/>
        <v/>
      </c>
      <c r="Q4844" s="8" t="str">
        <f t="shared" si="15"/>
        <v/>
      </c>
      <c r="R4844" s="8" t="str">
        <f>if(and(P4844&lt;&gt;"",Q4844&lt;&gt;"newexp",Q4844&lt;&gt;"nostart"),countifs(script_conform_dispatching!A:A,P4844,script_conform_dispatching!B:B,Q4844),"")</f>
        <v/>
      </c>
      <c r="S4844" s="8" t="str">
        <f t="shared" si="3"/>
        <v/>
      </c>
    </row>
    <row r="4845" hidden="1">
      <c r="A4845" s="6" t="s">
        <v>12415</v>
      </c>
      <c r="B4845" s="6" t="s">
        <v>222</v>
      </c>
      <c r="C4845" s="6" t="s">
        <v>37</v>
      </c>
      <c r="F4845" s="6" t="s">
        <v>415</v>
      </c>
      <c r="G4845" s="6" t="s">
        <v>416</v>
      </c>
      <c r="H4845" s="8" t="str">
        <f>VLOOKUP(C4845,agent_name_matching!A:B,2,false)</f>
        <v>Patient LLM</v>
      </c>
      <c r="I4845" s="32" t="s">
        <v>12416</v>
      </c>
      <c r="J4845" s="6" t="s">
        <v>418</v>
      </c>
      <c r="K4845" s="6">
        <v>1.0</v>
      </c>
      <c r="L4845" s="6">
        <v>715.0</v>
      </c>
      <c r="M4845" s="6">
        <v>104.0</v>
      </c>
      <c r="N4845" s="6">
        <v>1621.0</v>
      </c>
      <c r="O4845" s="6" t="s">
        <v>12417</v>
      </c>
      <c r="P4845" s="8" t="str">
        <f t="shared" si="1"/>
        <v/>
      </c>
      <c r="Q4845" s="8" t="str">
        <f t="shared" si="15"/>
        <v/>
      </c>
      <c r="R4845" s="8" t="str">
        <f>if(and(P4845&lt;&gt;"",Q4845&lt;&gt;"newexp",Q4845&lt;&gt;"nostart"),countifs(script_conform_dispatching!A:A,P4845,script_conform_dispatching!B:B,Q4845),"")</f>
        <v/>
      </c>
      <c r="S4845" s="8" t="str">
        <f t="shared" si="3"/>
        <v/>
      </c>
    </row>
    <row r="4846" hidden="1">
      <c r="A4846" s="6" t="s">
        <v>12418</v>
      </c>
      <c r="B4846" s="6" t="s">
        <v>222</v>
      </c>
      <c r="C4846" s="6" t="s">
        <v>411</v>
      </c>
      <c r="H4846" s="8" t="str">
        <f>VLOOKUP(C4846,agent_name_matching!A:B,2,false)</f>
        <v>System</v>
      </c>
      <c r="I4846" s="33"/>
      <c r="O4846" s="6" t="s">
        <v>12419</v>
      </c>
      <c r="P4846" s="8" t="str">
        <f t="shared" si="1"/>
        <v/>
      </c>
      <c r="Q4846" s="8" t="str">
        <f t="shared" si="15"/>
        <v/>
      </c>
      <c r="R4846" s="8" t="str">
        <f>if(and(P4846&lt;&gt;"",Q4846&lt;&gt;"newexp",Q4846&lt;&gt;"nostart"),countifs(script_conform_dispatching!A:A,P4846,script_conform_dispatching!B:B,Q4846),"")</f>
        <v/>
      </c>
      <c r="S4846" s="8" t="str">
        <f t="shared" si="3"/>
        <v/>
      </c>
    </row>
    <row r="4847" hidden="1">
      <c r="A4847" s="6" t="s">
        <v>12420</v>
      </c>
      <c r="B4847" s="6" t="s">
        <v>222</v>
      </c>
      <c r="C4847" s="6" t="s">
        <v>414</v>
      </c>
      <c r="F4847" s="6" t="s">
        <v>415</v>
      </c>
      <c r="G4847" s="6" t="s">
        <v>416</v>
      </c>
      <c r="H4847" s="8" t="str">
        <f>VLOOKUP(C4847,agent_name_matching!A:B,2,false)</f>
        <v>Dialog LLM</v>
      </c>
      <c r="I4847" s="32" t="s">
        <v>12421</v>
      </c>
      <c r="J4847" s="6" t="s">
        <v>418</v>
      </c>
      <c r="L4847" s="6">
        <v>3736.0</v>
      </c>
      <c r="M4847" s="6">
        <v>98.0</v>
      </c>
      <c r="N4847" s="6">
        <v>1618.0</v>
      </c>
      <c r="O4847" s="6" t="s">
        <v>12422</v>
      </c>
      <c r="P4847" s="8" t="str">
        <f t="shared" si="1"/>
        <v/>
      </c>
      <c r="Q4847" s="8" t="str">
        <f t="shared" si="15"/>
        <v/>
      </c>
      <c r="R4847" s="8" t="str">
        <f>if(and(P4847&lt;&gt;"",Q4847&lt;&gt;"newexp",Q4847&lt;&gt;"nostart"),countifs(script_conform_dispatching!A:A,P4847,script_conform_dispatching!B:B,Q4847),"")</f>
        <v/>
      </c>
      <c r="S4847" s="8" t="str">
        <f t="shared" si="3"/>
        <v/>
      </c>
    </row>
    <row r="4848" hidden="1">
      <c r="A4848" s="6" t="s">
        <v>12423</v>
      </c>
      <c r="B4848" s="6" t="s">
        <v>222</v>
      </c>
      <c r="C4848" s="6" t="s">
        <v>37</v>
      </c>
      <c r="F4848" s="6" t="s">
        <v>415</v>
      </c>
      <c r="G4848" s="6" t="s">
        <v>416</v>
      </c>
      <c r="H4848" s="8" t="str">
        <f>VLOOKUP(C4848,agent_name_matching!A:B,2,false)</f>
        <v>Patient LLM</v>
      </c>
      <c r="I4848" s="32" t="s">
        <v>12424</v>
      </c>
      <c r="J4848" s="6" t="s">
        <v>418</v>
      </c>
      <c r="K4848" s="6">
        <v>1.0</v>
      </c>
      <c r="L4848" s="6">
        <v>911.0</v>
      </c>
      <c r="M4848" s="6">
        <v>38.0</v>
      </c>
      <c r="N4848" s="6">
        <v>1006.0</v>
      </c>
      <c r="O4848" s="6" t="s">
        <v>12425</v>
      </c>
      <c r="P4848" s="8" t="str">
        <f t="shared" si="1"/>
        <v/>
      </c>
      <c r="Q4848" s="8" t="str">
        <f t="shared" si="15"/>
        <v/>
      </c>
      <c r="R4848" s="8" t="str">
        <f>if(and(P4848&lt;&gt;"",Q4848&lt;&gt;"newexp",Q4848&lt;&gt;"nostart"),countifs(script_conform_dispatching!A:A,P4848,script_conform_dispatching!B:B,Q4848),"")</f>
        <v/>
      </c>
      <c r="S4848" s="8" t="str">
        <f t="shared" si="3"/>
        <v/>
      </c>
    </row>
    <row r="4849" hidden="1">
      <c r="A4849" s="6" t="s">
        <v>12426</v>
      </c>
      <c r="B4849" s="6" t="s">
        <v>222</v>
      </c>
      <c r="C4849" s="6" t="s">
        <v>411</v>
      </c>
      <c r="H4849" s="8" t="str">
        <f>VLOOKUP(C4849,agent_name_matching!A:B,2,false)</f>
        <v>System</v>
      </c>
      <c r="I4849" s="33"/>
      <c r="O4849" s="6" t="s">
        <v>12427</v>
      </c>
      <c r="P4849" s="8" t="str">
        <f t="shared" si="1"/>
        <v/>
      </c>
      <c r="Q4849" s="8" t="str">
        <f t="shared" si="15"/>
        <v/>
      </c>
      <c r="R4849" s="8" t="str">
        <f>if(and(P4849&lt;&gt;"",Q4849&lt;&gt;"newexp",Q4849&lt;&gt;"nostart"),countifs(script_conform_dispatching!A:A,P4849,script_conform_dispatching!B:B,Q4849),"")</f>
        <v/>
      </c>
      <c r="S4849" s="8" t="str">
        <f t="shared" si="3"/>
        <v/>
      </c>
    </row>
    <row r="4850" hidden="1">
      <c r="A4850" s="6" t="s">
        <v>12428</v>
      </c>
      <c r="B4850" s="6" t="s">
        <v>222</v>
      </c>
      <c r="C4850" s="6" t="s">
        <v>414</v>
      </c>
      <c r="F4850" s="6" t="s">
        <v>415</v>
      </c>
      <c r="G4850" s="6" t="s">
        <v>416</v>
      </c>
      <c r="H4850" s="8" t="str">
        <f>VLOOKUP(C4850,agent_name_matching!A:B,2,false)</f>
        <v>Dialog LLM</v>
      </c>
      <c r="I4850" s="32" t="s">
        <v>12429</v>
      </c>
      <c r="J4850" s="6" t="s">
        <v>418</v>
      </c>
      <c r="L4850" s="6">
        <v>4037.0</v>
      </c>
      <c r="M4850" s="6">
        <v>302.0</v>
      </c>
      <c r="N4850" s="6">
        <v>4491.0</v>
      </c>
      <c r="O4850" s="6" t="s">
        <v>12430</v>
      </c>
      <c r="P4850" s="8" t="str">
        <f t="shared" si="1"/>
        <v/>
      </c>
      <c r="Q4850" s="8" t="str">
        <f t="shared" si="15"/>
        <v/>
      </c>
      <c r="R4850" s="8" t="str">
        <f>if(and(P4850&lt;&gt;"",Q4850&lt;&gt;"newexp",Q4850&lt;&gt;"nostart"),countifs(script_conform_dispatching!A:A,P4850,script_conform_dispatching!B:B,Q4850),"")</f>
        <v/>
      </c>
      <c r="S4850" s="8" t="str">
        <f t="shared" si="3"/>
        <v/>
      </c>
    </row>
    <row r="4851" hidden="1">
      <c r="A4851" s="6" t="s">
        <v>12431</v>
      </c>
      <c r="B4851" s="6" t="s">
        <v>222</v>
      </c>
      <c r="C4851" s="6" t="s">
        <v>407</v>
      </c>
      <c r="D4851" s="6">
        <v>2.0</v>
      </c>
      <c r="E4851" s="6" t="s">
        <v>445</v>
      </c>
      <c r="H4851" s="8" t="str">
        <f>VLOOKUP(C4851,agent_name_matching!A:B,2,false)</f>
        <v>--</v>
      </c>
      <c r="I4851" s="33"/>
      <c r="O4851" s="6" t="s">
        <v>12432</v>
      </c>
      <c r="P4851" s="8">
        <f t="shared" si="1"/>
        <v>2</v>
      </c>
      <c r="Q4851" s="8">
        <f t="shared" si="15"/>
        <v>3</v>
      </c>
      <c r="R4851" s="8">
        <f>if(and(P4851&lt;&gt;"",Q4851&lt;&gt;"newexp",Q4851&lt;&gt;"nostart"),countifs(script_conform_dispatching!A:A,P4851,script_conform_dispatching!B:B,Q4851),"")</f>
        <v>1</v>
      </c>
      <c r="S4851" s="8" t="str">
        <f t="shared" si="3"/>
        <v/>
      </c>
    </row>
    <row r="4852" hidden="1">
      <c r="A4852" s="6" t="s">
        <v>12433</v>
      </c>
      <c r="B4852" s="6" t="s">
        <v>222</v>
      </c>
      <c r="C4852" s="6" t="s">
        <v>407</v>
      </c>
      <c r="D4852" s="6">
        <v>3.0</v>
      </c>
      <c r="E4852" s="6" t="s">
        <v>408</v>
      </c>
      <c r="H4852" s="8" t="str">
        <f>VLOOKUP(C4852,agent_name_matching!A:B,2,false)</f>
        <v>--</v>
      </c>
      <c r="I4852" s="33"/>
      <c r="O4852" s="6" t="s">
        <v>12434</v>
      </c>
      <c r="P4852" s="8" t="str">
        <f t="shared" si="1"/>
        <v/>
      </c>
      <c r="Q4852" s="8" t="str">
        <f t="shared" si="15"/>
        <v/>
      </c>
      <c r="R4852" s="8" t="str">
        <f>if(and(P4852&lt;&gt;"",Q4852&lt;&gt;"newexp",Q4852&lt;&gt;"nostart"),countifs(script_conform_dispatching!A:A,P4852,script_conform_dispatching!B:B,Q4852),"")</f>
        <v/>
      </c>
      <c r="S4852" s="8" t="str">
        <f t="shared" si="3"/>
        <v/>
      </c>
    </row>
    <row r="4853" hidden="1">
      <c r="A4853" s="6" t="s">
        <v>12435</v>
      </c>
      <c r="B4853" s="6" t="s">
        <v>222</v>
      </c>
      <c r="C4853" s="6" t="s">
        <v>450</v>
      </c>
      <c r="F4853" s="6" t="s">
        <v>415</v>
      </c>
      <c r="G4853" s="6" t="s">
        <v>416</v>
      </c>
      <c r="H4853" s="8" t="str">
        <f>VLOOKUP(C4853,agent_name_matching!A:B,2,false)</f>
        <v>Validator LLM</v>
      </c>
      <c r="I4853" s="32" t="s">
        <v>451</v>
      </c>
      <c r="J4853" s="6" t="s">
        <v>452</v>
      </c>
      <c r="L4853" s="6">
        <v>1179.0</v>
      </c>
      <c r="M4853" s="6">
        <v>10.0</v>
      </c>
      <c r="N4853" s="6">
        <v>1089.0</v>
      </c>
      <c r="O4853" s="6" t="s">
        <v>12436</v>
      </c>
      <c r="P4853" s="8" t="str">
        <f t="shared" si="1"/>
        <v/>
      </c>
      <c r="Q4853" s="8" t="str">
        <f t="shared" si="15"/>
        <v/>
      </c>
      <c r="R4853" s="8" t="str">
        <f>if(and(P4853&lt;&gt;"",Q4853&lt;&gt;"newexp",Q4853&lt;&gt;"nostart"),countifs(script_conform_dispatching!A:A,P4853,script_conform_dispatching!B:B,Q4853),"")</f>
        <v/>
      </c>
      <c r="S4853" s="8" t="str">
        <f t="shared" si="3"/>
        <v/>
      </c>
    </row>
    <row r="4854" hidden="1">
      <c r="A4854" s="6" t="s">
        <v>12437</v>
      </c>
      <c r="B4854" s="6" t="s">
        <v>222</v>
      </c>
      <c r="C4854" s="6" t="s">
        <v>37</v>
      </c>
      <c r="F4854" s="6" t="s">
        <v>415</v>
      </c>
      <c r="G4854" s="6" t="s">
        <v>416</v>
      </c>
      <c r="H4854" s="8" t="str">
        <f>VLOOKUP(C4854,agent_name_matching!A:B,2,false)</f>
        <v>Patient LLM</v>
      </c>
      <c r="I4854" s="32" t="s">
        <v>12438</v>
      </c>
      <c r="J4854" s="6" t="s">
        <v>418</v>
      </c>
      <c r="K4854" s="6">
        <v>1.0</v>
      </c>
      <c r="L4854" s="6">
        <v>1003.0</v>
      </c>
      <c r="M4854" s="6">
        <v>140.0</v>
      </c>
      <c r="N4854" s="6">
        <v>1921.0</v>
      </c>
      <c r="O4854" s="6" t="s">
        <v>12439</v>
      </c>
      <c r="P4854" s="8" t="str">
        <f t="shared" si="1"/>
        <v/>
      </c>
      <c r="Q4854" s="8" t="str">
        <f t="shared" si="15"/>
        <v/>
      </c>
      <c r="R4854" s="8" t="str">
        <f>if(and(P4854&lt;&gt;"",Q4854&lt;&gt;"newexp",Q4854&lt;&gt;"nostart"),countifs(script_conform_dispatching!A:A,P4854,script_conform_dispatching!B:B,Q4854),"")</f>
        <v/>
      </c>
      <c r="S4854" s="8" t="str">
        <f t="shared" si="3"/>
        <v/>
      </c>
    </row>
    <row r="4855" hidden="1">
      <c r="A4855" s="6" t="s">
        <v>12440</v>
      </c>
      <c r="B4855" s="6" t="s">
        <v>222</v>
      </c>
      <c r="C4855" s="6" t="s">
        <v>411</v>
      </c>
      <c r="H4855" s="8" t="str">
        <f>VLOOKUP(C4855,agent_name_matching!A:B,2,false)</f>
        <v>System</v>
      </c>
      <c r="I4855" s="33"/>
      <c r="O4855" s="6" t="s">
        <v>12441</v>
      </c>
      <c r="P4855" s="8" t="str">
        <f t="shared" si="1"/>
        <v/>
      </c>
      <c r="Q4855" s="8" t="str">
        <f t="shared" si="15"/>
        <v/>
      </c>
      <c r="R4855" s="8" t="str">
        <f>if(and(P4855&lt;&gt;"",Q4855&lt;&gt;"newexp",Q4855&lt;&gt;"nostart"),countifs(script_conform_dispatching!A:A,P4855,script_conform_dispatching!B:B,Q4855),"")</f>
        <v/>
      </c>
      <c r="S4855" s="8" t="str">
        <f t="shared" si="3"/>
        <v/>
      </c>
    </row>
    <row r="4856" hidden="1">
      <c r="A4856" s="6" t="s">
        <v>12442</v>
      </c>
      <c r="B4856" s="6" t="s">
        <v>222</v>
      </c>
      <c r="C4856" s="6" t="s">
        <v>414</v>
      </c>
      <c r="F4856" s="6" t="s">
        <v>415</v>
      </c>
      <c r="G4856" s="6" t="s">
        <v>416</v>
      </c>
      <c r="H4856" s="8" t="str">
        <f>VLOOKUP(C4856,agent_name_matching!A:B,2,false)</f>
        <v>Dialog LLM</v>
      </c>
      <c r="I4856" s="32" t="s">
        <v>12443</v>
      </c>
      <c r="J4856" s="6" t="s">
        <v>418</v>
      </c>
      <c r="L4856" s="6">
        <v>4749.0</v>
      </c>
      <c r="M4856" s="6">
        <v>99.0</v>
      </c>
      <c r="N4856" s="6">
        <v>1667.0</v>
      </c>
      <c r="O4856" s="6" t="s">
        <v>12444</v>
      </c>
      <c r="P4856" s="8" t="str">
        <f t="shared" si="1"/>
        <v/>
      </c>
      <c r="Q4856" s="8" t="str">
        <f t="shared" si="15"/>
        <v/>
      </c>
      <c r="R4856" s="8" t="str">
        <f>if(and(P4856&lt;&gt;"",Q4856&lt;&gt;"newexp",Q4856&lt;&gt;"nostart"),countifs(script_conform_dispatching!A:A,P4856,script_conform_dispatching!B:B,Q4856),"")</f>
        <v/>
      </c>
      <c r="S4856" s="8" t="str">
        <f t="shared" si="3"/>
        <v/>
      </c>
    </row>
    <row r="4857" hidden="1">
      <c r="A4857" s="6" t="s">
        <v>12445</v>
      </c>
      <c r="B4857" s="6" t="s">
        <v>222</v>
      </c>
      <c r="C4857" s="6" t="s">
        <v>37</v>
      </c>
      <c r="F4857" s="6" t="s">
        <v>415</v>
      </c>
      <c r="G4857" s="6" t="s">
        <v>416</v>
      </c>
      <c r="H4857" s="8" t="str">
        <f>VLOOKUP(C4857,agent_name_matching!A:B,2,false)</f>
        <v>Patient LLM</v>
      </c>
      <c r="I4857" s="32" t="s">
        <v>12446</v>
      </c>
      <c r="J4857" s="6" t="s">
        <v>418</v>
      </c>
      <c r="K4857" s="6">
        <v>1.0</v>
      </c>
      <c r="L4857" s="6">
        <v>1236.0</v>
      </c>
      <c r="M4857" s="6">
        <v>167.0</v>
      </c>
      <c r="N4857" s="6">
        <v>5163.0</v>
      </c>
      <c r="O4857" s="6" t="s">
        <v>12447</v>
      </c>
      <c r="P4857" s="8" t="str">
        <f t="shared" si="1"/>
        <v/>
      </c>
      <c r="Q4857" s="8" t="str">
        <f t="shared" si="15"/>
        <v/>
      </c>
      <c r="R4857" s="8" t="str">
        <f>if(and(P4857&lt;&gt;"",Q4857&lt;&gt;"newexp",Q4857&lt;&gt;"nostart"),countifs(script_conform_dispatching!A:A,P4857,script_conform_dispatching!B:B,Q4857),"")</f>
        <v/>
      </c>
      <c r="S4857" s="8" t="str">
        <f t="shared" si="3"/>
        <v/>
      </c>
    </row>
    <row r="4858" hidden="1">
      <c r="A4858" s="6" t="s">
        <v>12448</v>
      </c>
      <c r="B4858" s="6" t="s">
        <v>222</v>
      </c>
      <c r="C4858" s="6" t="s">
        <v>411</v>
      </c>
      <c r="H4858" s="8" t="str">
        <f>VLOOKUP(C4858,agent_name_matching!A:B,2,false)</f>
        <v>System</v>
      </c>
      <c r="I4858" s="33"/>
      <c r="O4858" s="6" t="s">
        <v>12449</v>
      </c>
      <c r="P4858" s="8" t="str">
        <f t="shared" si="1"/>
        <v/>
      </c>
      <c r="Q4858" s="8" t="str">
        <f t="shared" si="15"/>
        <v/>
      </c>
      <c r="R4858" s="8" t="str">
        <f>if(and(P4858&lt;&gt;"",Q4858&lt;&gt;"newexp",Q4858&lt;&gt;"nostart"),countifs(script_conform_dispatching!A:A,P4858,script_conform_dispatching!B:B,Q4858),"")</f>
        <v/>
      </c>
      <c r="S4858" s="8" t="str">
        <f t="shared" si="3"/>
        <v/>
      </c>
    </row>
    <row r="4859" hidden="1">
      <c r="A4859" s="6" t="s">
        <v>12450</v>
      </c>
      <c r="B4859" s="6" t="s">
        <v>222</v>
      </c>
      <c r="C4859" s="6" t="s">
        <v>414</v>
      </c>
      <c r="F4859" s="6" t="s">
        <v>415</v>
      </c>
      <c r="G4859" s="6" t="s">
        <v>416</v>
      </c>
      <c r="H4859" s="8" t="str">
        <f>VLOOKUP(C4859,agent_name_matching!A:B,2,false)</f>
        <v>Dialog LLM</v>
      </c>
      <c r="I4859" s="32" t="s">
        <v>12451</v>
      </c>
      <c r="J4859" s="6" t="s">
        <v>418</v>
      </c>
      <c r="L4859" s="6">
        <v>5285.0</v>
      </c>
      <c r="M4859" s="6">
        <v>112.0</v>
      </c>
      <c r="N4859" s="6">
        <v>1841.0</v>
      </c>
      <c r="O4859" s="6" t="s">
        <v>12452</v>
      </c>
      <c r="P4859" s="8" t="str">
        <f t="shared" si="1"/>
        <v/>
      </c>
      <c r="Q4859" s="8" t="str">
        <f t="shared" si="15"/>
        <v/>
      </c>
      <c r="R4859" s="8" t="str">
        <f>if(and(P4859&lt;&gt;"",Q4859&lt;&gt;"newexp",Q4859&lt;&gt;"nostart"),countifs(script_conform_dispatching!A:A,P4859,script_conform_dispatching!B:B,Q4859),"")</f>
        <v/>
      </c>
      <c r="S4859" s="8" t="str">
        <f t="shared" si="3"/>
        <v/>
      </c>
    </row>
    <row r="4860" hidden="1">
      <c r="A4860" s="6" t="s">
        <v>12453</v>
      </c>
      <c r="B4860" s="6" t="s">
        <v>222</v>
      </c>
      <c r="C4860" s="6" t="s">
        <v>37</v>
      </c>
      <c r="F4860" s="6" t="s">
        <v>415</v>
      </c>
      <c r="G4860" s="6" t="s">
        <v>416</v>
      </c>
      <c r="H4860" s="8" t="str">
        <f>VLOOKUP(C4860,agent_name_matching!A:B,2,false)</f>
        <v>Patient LLM</v>
      </c>
      <c r="I4860" s="32" t="s">
        <v>12454</v>
      </c>
      <c r="J4860" s="6" t="s">
        <v>418</v>
      </c>
      <c r="K4860" s="6">
        <v>1.0</v>
      </c>
      <c r="L4860" s="6">
        <v>1509.0</v>
      </c>
      <c r="M4860" s="6">
        <v>150.0</v>
      </c>
      <c r="N4860" s="6">
        <v>2237.0</v>
      </c>
      <c r="O4860" s="6" t="s">
        <v>12455</v>
      </c>
      <c r="P4860" s="8" t="str">
        <f t="shared" si="1"/>
        <v/>
      </c>
      <c r="Q4860" s="8" t="str">
        <f t="shared" si="15"/>
        <v/>
      </c>
      <c r="R4860" s="8" t="str">
        <f>if(and(P4860&lt;&gt;"",Q4860&lt;&gt;"newexp",Q4860&lt;&gt;"nostart"),countifs(script_conform_dispatching!A:A,P4860,script_conform_dispatching!B:B,Q4860),"")</f>
        <v/>
      </c>
      <c r="S4860" s="8" t="str">
        <f t="shared" si="3"/>
        <v/>
      </c>
    </row>
    <row r="4861" hidden="1">
      <c r="A4861" s="6" t="s">
        <v>12456</v>
      </c>
      <c r="B4861" s="6" t="s">
        <v>222</v>
      </c>
      <c r="C4861" s="6" t="s">
        <v>411</v>
      </c>
      <c r="H4861" s="8" t="str">
        <f>VLOOKUP(C4861,agent_name_matching!A:B,2,false)</f>
        <v>System</v>
      </c>
      <c r="I4861" s="33"/>
      <c r="O4861" s="6" t="s">
        <v>12457</v>
      </c>
      <c r="P4861" s="8" t="str">
        <f t="shared" si="1"/>
        <v/>
      </c>
      <c r="Q4861" s="8" t="str">
        <f t="shared" si="15"/>
        <v/>
      </c>
      <c r="R4861" s="8" t="str">
        <f>if(and(P4861&lt;&gt;"",Q4861&lt;&gt;"newexp",Q4861&lt;&gt;"nostart"),countifs(script_conform_dispatching!A:A,P4861,script_conform_dispatching!B:B,Q4861),"")</f>
        <v/>
      </c>
      <c r="S4861" s="8" t="str">
        <f t="shared" si="3"/>
        <v/>
      </c>
    </row>
    <row r="4862" hidden="1">
      <c r="A4862" s="6" t="s">
        <v>12458</v>
      </c>
      <c r="B4862" s="6" t="s">
        <v>222</v>
      </c>
      <c r="C4862" s="6" t="s">
        <v>414</v>
      </c>
      <c r="F4862" s="6" t="s">
        <v>415</v>
      </c>
      <c r="G4862" s="6" t="s">
        <v>416</v>
      </c>
      <c r="H4862" s="8" t="str">
        <f>VLOOKUP(C4862,agent_name_matching!A:B,2,false)</f>
        <v>Dialog LLM</v>
      </c>
      <c r="I4862" s="32" t="s">
        <v>12459</v>
      </c>
      <c r="J4862" s="6" t="s">
        <v>418</v>
      </c>
      <c r="L4862" s="6">
        <v>5817.0</v>
      </c>
      <c r="M4862" s="6">
        <v>104.0</v>
      </c>
      <c r="N4862" s="6">
        <v>2176.0</v>
      </c>
      <c r="O4862" s="6" t="s">
        <v>12460</v>
      </c>
      <c r="P4862" s="8" t="str">
        <f t="shared" si="1"/>
        <v/>
      </c>
      <c r="Q4862" s="8" t="str">
        <f t="shared" si="15"/>
        <v/>
      </c>
      <c r="R4862" s="8" t="str">
        <f>if(and(P4862&lt;&gt;"",Q4862&lt;&gt;"newexp",Q4862&lt;&gt;"nostart"),countifs(script_conform_dispatching!A:A,P4862,script_conform_dispatching!B:B,Q4862),"")</f>
        <v/>
      </c>
      <c r="S4862" s="8" t="str">
        <f t="shared" si="3"/>
        <v/>
      </c>
    </row>
    <row r="4863" hidden="1">
      <c r="A4863" s="6" t="s">
        <v>12461</v>
      </c>
      <c r="B4863" s="6" t="s">
        <v>222</v>
      </c>
      <c r="C4863" s="6" t="s">
        <v>37</v>
      </c>
      <c r="F4863" s="6" t="s">
        <v>415</v>
      </c>
      <c r="G4863" s="6" t="s">
        <v>416</v>
      </c>
      <c r="H4863" s="8" t="str">
        <f>VLOOKUP(C4863,agent_name_matching!A:B,2,false)</f>
        <v>Patient LLM</v>
      </c>
      <c r="I4863" s="32" t="s">
        <v>12462</v>
      </c>
      <c r="J4863" s="6" t="s">
        <v>418</v>
      </c>
      <c r="K4863" s="6">
        <v>1.0</v>
      </c>
      <c r="L4863" s="6">
        <v>1757.0</v>
      </c>
      <c r="M4863" s="6">
        <v>173.0</v>
      </c>
      <c r="N4863" s="6">
        <v>3530.0</v>
      </c>
      <c r="O4863" s="6" t="s">
        <v>12463</v>
      </c>
      <c r="P4863" s="8" t="str">
        <f t="shared" si="1"/>
        <v/>
      </c>
      <c r="Q4863" s="8" t="str">
        <f t="shared" si="15"/>
        <v/>
      </c>
      <c r="R4863" s="8" t="str">
        <f>if(and(P4863&lt;&gt;"",Q4863&lt;&gt;"newexp",Q4863&lt;&gt;"nostart"),countifs(script_conform_dispatching!A:A,P4863,script_conform_dispatching!B:B,Q4863),"")</f>
        <v/>
      </c>
      <c r="S4863" s="8" t="str">
        <f t="shared" si="3"/>
        <v/>
      </c>
    </row>
    <row r="4864" hidden="1">
      <c r="A4864" s="6" t="s">
        <v>12464</v>
      </c>
      <c r="B4864" s="6" t="s">
        <v>222</v>
      </c>
      <c r="C4864" s="6" t="s">
        <v>411</v>
      </c>
      <c r="H4864" s="8" t="str">
        <f>VLOOKUP(C4864,agent_name_matching!A:B,2,false)</f>
        <v>System</v>
      </c>
      <c r="I4864" s="33"/>
      <c r="O4864" s="6" t="s">
        <v>12465</v>
      </c>
      <c r="P4864" s="8" t="str">
        <f t="shared" si="1"/>
        <v/>
      </c>
      <c r="Q4864" s="8" t="str">
        <f t="shared" si="15"/>
        <v/>
      </c>
      <c r="R4864" s="8" t="str">
        <f>if(and(P4864&lt;&gt;"",Q4864&lt;&gt;"newexp",Q4864&lt;&gt;"nostart"),countifs(script_conform_dispatching!A:A,P4864,script_conform_dispatching!B:B,Q4864),"")</f>
        <v/>
      </c>
      <c r="S4864" s="8" t="str">
        <f t="shared" si="3"/>
        <v/>
      </c>
    </row>
    <row r="4865" hidden="1">
      <c r="A4865" s="6" t="s">
        <v>12466</v>
      </c>
      <c r="B4865" s="6" t="s">
        <v>222</v>
      </c>
      <c r="C4865" s="6" t="s">
        <v>414</v>
      </c>
      <c r="F4865" s="6" t="s">
        <v>415</v>
      </c>
      <c r="G4865" s="6" t="s">
        <v>416</v>
      </c>
      <c r="H4865" s="8" t="str">
        <f>VLOOKUP(C4865,agent_name_matching!A:B,2,false)</f>
        <v>Dialog LLM</v>
      </c>
      <c r="I4865" s="32" t="s">
        <v>12467</v>
      </c>
      <c r="J4865" s="6" t="s">
        <v>418</v>
      </c>
      <c r="L4865" s="6">
        <v>6364.0</v>
      </c>
      <c r="M4865" s="6">
        <v>211.0</v>
      </c>
      <c r="N4865" s="6">
        <v>2960.0</v>
      </c>
      <c r="O4865" s="6" t="s">
        <v>12468</v>
      </c>
      <c r="P4865" s="8" t="str">
        <f t="shared" si="1"/>
        <v/>
      </c>
      <c r="Q4865" s="8" t="str">
        <f t="shared" si="15"/>
        <v/>
      </c>
      <c r="R4865" s="8" t="str">
        <f>if(and(P4865&lt;&gt;"",Q4865&lt;&gt;"newexp",Q4865&lt;&gt;"nostart"),countifs(script_conform_dispatching!A:A,P4865,script_conform_dispatching!B:B,Q4865),"")</f>
        <v/>
      </c>
      <c r="S4865" s="8" t="str">
        <f t="shared" si="3"/>
        <v/>
      </c>
    </row>
    <row r="4866" hidden="1">
      <c r="A4866" s="6" t="s">
        <v>12469</v>
      </c>
      <c r="B4866" s="6" t="s">
        <v>222</v>
      </c>
      <c r="C4866" s="6" t="s">
        <v>37</v>
      </c>
      <c r="F4866" s="6" t="s">
        <v>415</v>
      </c>
      <c r="G4866" s="6" t="s">
        <v>416</v>
      </c>
      <c r="H4866" s="8" t="str">
        <f>VLOOKUP(C4866,agent_name_matching!A:B,2,false)</f>
        <v>Patient LLM</v>
      </c>
      <c r="I4866" s="32" t="s">
        <v>12470</v>
      </c>
      <c r="J4866" s="6" t="s">
        <v>418</v>
      </c>
      <c r="K4866" s="6">
        <v>1.0</v>
      </c>
      <c r="L4866" s="6">
        <v>2135.0</v>
      </c>
      <c r="M4866" s="6">
        <v>61.0</v>
      </c>
      <c r="N4866" s="6">
        <v>1311.0</v>
      </c>
      <c r="O4866" s="6" t="s">
        <v>12471</v>
      </c>
      <c r="P4866" s="8" t="str">
        <f t="shared" si="1"/>
        <v/>
      </c>
      <c r="Q4866" s="8" t="str">
        <f t="shared" si="15"/>
        <v/>
      </c>
      <c r="R4866" s="8" t="str">
        <f>if(and(P4866&lt;&gt;"",Q4866&lt;&gt;"newexp",Q4866&lt;&gt;"nostart"),countifs(script_conform_dispatching!A:A,P4866,script_conform_dispatching!B:B,Q4866),"")</f>
        <v/>
      </c>
      <c r="S4866" s="8" t="str">
        <f t="shared" si="3"/>
        <v/>
      </c>
    </row>
    <row r="4867" hidden="1">
      <c r="A4867" s="6" t="s">
        <v>12472</v>
      </c>
      <c r="B4867" s="6" t="s">
        <v>222</v>
      </c>
      <c r="C4867" s="6" t="s">
        <v>411</v>
      </c>
      <c r="H4867" s="8" t="str">
        <f>VLOOKUP(C4867,agent_name_matching!A:B,2,false)</f>
        <v>System</v>
      </c>
      <c r="I4867" s="33"/>
      <c r="O4867" s="6" t="s">
        <v>12473</v>
      </c>
      <c r="P4867" s="8" t="str">
        <f t="shared" si="1"/>
        <v/>
      </c>
      <c r="Q4867" s="8" t="str">
        <f t="shared" si="15"/>
        <v/>
      </c>
      <c r="R4867" s="8" t="str">
        <f>if(and(P4867&lt;&gt;"",Q4867&lt;&gt;"newexp",Q4867&lt;&gt;"nostart"),countifs(script_conform_dispatching!A:A,P4867,script_conform_dispatching!B:B,Q4867),"")</f>
        <v/>
      </c>
      <c r="S4867" s="8" t="str">
        <f t="shared" si="3"/>
        <v/>
      </c>
    </row>
    <row r="4868" hidden="1">
      <c r="A4868" s="6" t="s">
        <v>12474</v>
      </c>
      <c r="B4868" s="6" t="s">
        <v>222</v>
      </c>
      <c r="C4868" s="6" t="s">
        <v>414</v>
      </c>
      <c r="F4868" s="6" t="s">
        <v>415</v>
      </c>
      <c r="G4868" s="6" t="s">
        <v>416</v>
      </c>
      <c r="H4868" s="8" t="str">
        <f>VLOOKUP(C4868,agent_name_matching!A:B,2,false)</f>
        <v>Dialog LLM</v>
      </c>
      <c r="I4868" s="32" t="s">
        <v>12475</v>
      </c>
      <c r="J4868" s="6" t="s">
        <v>418</v>
      </c>
      <c r="L4868" s="6">
        <v>6906.0</v>
      </c>
      <c r="M4868" s="6">
        <v>309.0</v>
      </c>
      <c r="N4868" s="6">
        <v>6046.0</v>
      </c>
      <c r="O4868" s="6" t="s">
        <v>12476</v>
      </c>
      <c r="P4868" s="8" t="str">
        <f t="shared" si="1"/>
        <v/>
      </c>
      <c r="Q4868" s="8" t="str">
        <f t="shared" si="15"/>
        <v/>
      </c>
      <c r="R4868" s="8" t="str">
        <f>if(and(P4868&lt;&gt;"",Q4868&lt;&gt;"newexp",Q4868&lt;&gt;"nostart"),countifs(script_conform_dispatching!A:A,P4868,script_conform_dispatching!B:B,Q4868),"")</f>
        <v/>
      </c>
      <c r="S4868" s="8" t="str">
        <f t="shared" si="3"/>
        <v/>
      </c>
    </row>
    <row r="4869" hidden="1">
      <c r="A4869" s="6" t="s">
        <v>12477</v>
      </c>
      <c r="B4869" s="6" t="s">
        <v>222</v>
      </c>
      <c r="C4869" s="6" t="s">
        <v>407</v>
      </c>
      <c r="D4869" s="6">
        <v>3.0</v>
      </c>
      <c r="E4869" s="6" t="s">
        <v>445</v>
      </c>
      <c r="H4869" s="8" t="str">
        <f>VLOOKUP(C4869,agent_name_matching!A:B,2,false)</f>
        <v>--</v>
      </c>
      <c r="I4869" s="33"/>
      <c r="O4869" s="6" t="s">
        <v>12478</v>
      </c>
      <c r="P4869" s="8">
        <f t="shared" si="1"/>
        <v>3</v>
      </c>
      <c r="Q4869" s="8">
        <f t="shared" si="15"/>
        <v>4</v>
      </c>
      <c r="R4869" s="8">
        <f>if(and(P4869&lt;&gt;"",Q4869&lt;&gt;"newexp",Q4869&lt;&gt;"nostart"),countifs(script_conform_dispatching!A:A,P4869,script_conform_dispatching!B:B,Q4869),"")</f>
        <v>1</v>
      </c>
      <c r="S4869" s="8" t="str">
        <f t="shared" si="3"/>
        <v/>
      </c>
    </row>
    <row r="4870" hidden="1">
      <c r="A4870" s="6" t="s">
        <v>12479</v>
      </c>
      <c r="B4870" s="6" t="s">
        <v>222</v>
      </c>
      <c r="C4870" s="6" t="s">
        <v>407</v>
      </c>
      <c r="D4870" s="6">
        <v>4.0</v>
      </c>
      <c r="E4870" s="6" t="s">
        <v>408</v>
      </c>
      <c r="H4870" s="8" t="str">
        <f>VLOOKUP(C4870,agent_name_matching!A:B,2,false)</f>
        <v>--</v>
      </c>
      <c r="I4870" s="33"/>
      <c r="O4870" s="6" t="s">
        <v>12480</v>
      </c>
      <c r="P4870" s="8" t="str">
        <f t="shared" si="1"/>
        <v/>
      </c>
      <c r="Q4870" s="8" t="str">
        <f t="shared" si="15"/>
        <v/>
      </c>
      <c r="R4870" s="8" t="str">
        <f>if(and(P4870&lt;&gt;"",Q4870&lt;&gt;"newexp",Q4870&lt;&gt;"nostart"),countifs(script_conform_dispatching!A:A,P4870,script_conform_dispatching!B:B,Q4870),"")</f>
        <v/>
      </c>
      <c r="S4870" s="8" t="str">
        <f t="shared" si="3"/>
        <v/>
      </c>
    </row>
    <row r="4871" hidden="1">
      <c r="A4871" s="6" t="s">
        <v>12481</v>
      </c>
      <c r="B4871" s="6" t="s">
        <v>222</v>
      </c>
      <c r="C4871" s="6" t="s">
        <v>450</v>
      </c>
      <c r="F4871" s="6" t="s">
        <v>415</v>
      </c>
      <c r="G4871" s="6" t="s">
        <v>416</v>
      </c>
      <c r="H4871" s="8" t="str">
        <f>VLOOKUP(C4871,agent_name_matching!A:B,2,false)</f>
        <v>Validator LLM</v>
      </c>
      <c r="I4871" s="32" t="s">
        <v>7093</v>
      </c>
      <c r="J4871" s="6" t="s">
        <v>452</v>
      </c>
      <c r="L4871" s="6">
        <v>2578.0</v>
      </c>
      <c r="M4871" s="6">
        <v>28.0</v>
      </c>
      <c r="N4871" s="6">
        <v>785.0</v>
      </c>
      <c r="O4871" s="6" t="s">
        <v>12482</v>
      </c>
      <c r="P4871" s="8" t="str">
        <f t="shared" si="1"/>
        <v/>
      </c>
      <c r="Q4871" s="8" t="str">
        <f t="shared" si="15"/>
        <v/>
      </c>
      <c r="R4871" s="8" t="str">
        <f>if(and(P4871&lt;&gt;"",Q4871&lt;&gt;"newexp",Q4871&lt;&gt;"nostart"),countifs(script_conform_dispatching!A:A,P4871,script_conform_dispatching!B:B,Q4871),"")</f>
        <v/>
      </c>
      <c r="S4871" s="8" t="str">
        <f t="shared" si="3"/>
        <v/>
      </c>
    </row>
    <row r="4872" hidden="1">
      <c r="A4872" s="6" t="s">
        <v>12483</v>
      </c>
      <c r="B4872" s="6" t="s">
        <v>222</v>
      </c>
      <c r="C4872" s="6" t="s">
        <v>37</v>
      </c>
      <c r="F4872" s="6" t="s">
        <v>415</v>
      </c>
      <c r="G4872" s="6" t="s">
        <v>416</v>
      </c>
      <c r="H4872" s="8" t="str">
        <f>VLOOKUP(C4872,agent_name_matching!A:B,2,false)</f>
        <v>Patient LLM</v>
      </c>
      <c r="I4872" s="32" t="s">
        <v>12484</v>
      </c>
      <c r="J4872" s="6" t="s">
        <v>418</v>
      </c>
      <c r="K4872" s="6">
        <v>1.0</v>
      </c>
      <c r="L4872" s="6">
        <v>2308.0</v>
      </c>
      <c r="M4872" s="6">
        <v>57.0</v>
      </c>
      <c r="N4872" s="6">
        <v>1126.0</v>
      </c>
      <c r="O4872" s="6" t="s">
        <v>12485</v>
      </c>
      <c r="P4872" s="8" t="str">
        <f t="shared" si="1"/>
        <v/>
      </c>
      <c r="Q4872" s="8" t="str">
        <f t="shared" si="15"/>
        <v/>
      </c>
      <c r="R4872" s="8" t="str">
        <f>if(and(P4872&lt;&gt;"",Q4872&lt;&gt;"newexp",Q4872&lt;&gt;"nostart"),countifs(script_conform_dispatching!A:A,P4872,script_conform_dispatching!B:B,Q4872),"")</f>
        <v/>
      </c>
      <c r="S4872" s="8" t="str">
        <f t="shared" si="3"/>
        <v/>
      </c>
    </row>
    <row r="4873" hidden="1">
      <c r="A4873" s="6" t="s">
        <v>12486</v>
      </c>
      <c r="B4873" s="6" t="s">
        <v>222</v>
      </c>
      <c r="C4873" s="6" t="s">
        <v>411</v>
      </c>
      <c r="H4873" s="8" t="str">
        <f>VLOOKUP(C4873,agent_name_matching!A:B,2,false)</f>
        <v>System</v>
      </c>
      <c r="I4873" s="33"/>
      <c r="O4873" s="6" t="s">
        <v>12487</v>
      </c>
      <c r="P4873" s="8" t="str">
        <f t="shared" si="1"/>
        <v/>
      </c>
      <c r="Q4873" s="8" t="str">
        <f t="shared" si="15"/>
        <v/>
      </c>
      <c r="R4873" s="8" t="str">
        <f>if(and(P4873&lt;&gt;"",Q4873&lt;&gt;"newexp",Q4873&lt;&gt;"nostart"),countifs(script_conform_dispatching!A:A,P4873,script_conform_dispatching!B:B,Q4873),"")</f>
        <v/>
      </c>
      <c r="S4873" s="8" t="str">
        <f t="shared" si="3"/>
        <v/>
      </c>
    </row>
    <row r="4874" hidden="1">
      <c r="A4874" s="6" t="s">
        <v>12488</v>
      </c>
      <c r="B4874" s="6" t="s">
        <v>222</v>
      </c>
      <c r="C4874" s="6" t="s">
        <v>414</v>
      </c>
      <c r="F4874" s="6" t="s">
        <v>415</v>
      </c>
      <c r="G4874" s="6" t="s">
        <v>416</v>
      </c>
      <c r="H4874" s="8" t="str">
        <f>VLOOKUP(C4874,agent_name_matching!A:B,2,false)</f>
        <v>Dialog LLM</v>
      </c>
      <c r="I4874" s="32" t="s">
        <v>12489</v>
      </c>
      <c r="J4874" s="6" t="s">
        <v>418</v>
      </c>
      <c r="L4874" s="6">
        <v>7491.0</v>
      </c>
      <c r="M4874" s="6">
        <v>100.0</v>
      </c>
      <c r="N4874" s="6">
        <v>1744.0</v>
      </c>
      <c r="O4874" s="6" t="s">
        <v>12490</v>
      </c>
      <c r="P4874" s="8" t="str">
        <f t="shared" si="1"/>
        <v/>
      </c>
      <c r="Q4874" s="8" t="str">
        <f t="shared" si="15"/>
        <v/>
      </c>
      <c r="R4874" s="8" t="str">
        <f>if(and(P4874&lt;&gt;"",Q4874&lt;&gt;"newexp",Q4874&lt;&gt;"nostart"),countifs(script_conform_dispatching!A:A,P4874,script_conform_dispatching!B:B,Q4874),"")</f>
        <v/>
      </c>
      <c r="S4874" s="8" t="str">
        <f t="shared" si="3"/>
        <v/>
      </c>
    </row>
    <row r="4875" hidden="1">
      <c r="A4875" s="6" t="s">
        <v>12491</v>
      </c>
      <c r="B4875" s="6" t="s">
        <v>222</v>
      </c>
      <c r="C4875" s="6" t="s">
        <v>37</v>
      </c>
      <c r="F4875" s="6" t="s">
        <v>415</v>
      </c>
      <c r="G4875" s="6" t="s">
        <v>416</v>
      </c>
      <c r="H4875" s="8" t="str">
        <f>VLOOKUP(C4875,agent_name_matching!A:B,2,false)</f>
        <v>Patient LLM</v>
      </c>
      <c r="I4875" s="32" t="s">
        <v>12492</v>
      </c>
      <c r="J4875" s="6" t="s">
        <v>418</v>
      </c>
      <c r="K4875" s="6">
        <v>1.0</v>
      </c>
      <c r="L4875" s="6">
        <v>2459.0</v>
      </c>
      <c r="M4875" s="6">
        <v>100.0</v>
      </c>
      <c r="N4875" s="6">
        <v>1934.0</v>
      </c>
      <c r="O4875" s="6" t="s">
        <v>12493</v>
      </c>
      <c r="P4875" s="8" t="str">
        <f t="shared" si="1"/>
        <v/>
      </c>
      <c r="Q4875" s="8" t="str">
        <f t="shared" si="15"/>
        <v/>
      </c>
      <c r="R4875" s="8" t="str">
        <f>if(and(P4875&lt;&gt;"",Q4875&lt;&gt;"newexp",Q4875&lt;&gt;"nostart"),countifs(script_conform_dispatching!A:A,P4875,script_conform_dispatching!B:B,Q4875),"")</f>
        <v/>
      </c>
      <c r="S4875" s="8" t="str">
        <f t="shared" si="3"/>
        <v/>
      </c>
    </row>
    <row r="4876" hidden="1">
      <c r="A4876" s="6" t="s">
        <v>12494</v>
      </c>
      <c r="B4876" s="6" t="s">
        <v>222</v>
      </c>
      <c r="C4876" s="6" t="s">
        <v>411</v>
      </c>
      <c r="H4876" s="8" t="str">
        <f>VLOOKUP(C4876,agent_name_matching!A:B,2,false)</f>
        <v>System</v>
      </c>
      <c r="I4876" s="33"/>
      <c r="O4876" s="6" t="s">
        <v>12495</v>
      </c>
      <c r="P4876" s="8" t="str">
        <f t="shared" si="1"/>
        <v/>
      </c>
      <c r="Q4876" s="8" t="str">
        <f t="shared" si="15"/>
        <v/>
      </c>
      <c r="R4876" s="8" t="str">
        <f>if(and(P4876&lt;&gt;"",Q4876&lt;&gt;"newexp",Q4876&lt;&gt;"nostart"),countifs(script_conform_dispatching!A:A,P4876,script_conform_dispatching!B:B,Q4876),"")</f>
        <v/>
      </c>
      <c r="S4876" s="8" t="str">
        <f t="shared" si="3"/>
        <v/>
      </c>
    </row>
    <row r="4877" hidden="1">
      <c r="A4877" s="6" t="s">
        <v>12496</v>
      </c>
      <c r="B4877" s="6" t="s">
        <v>222</v>
      </c>
      <c r="C4877" s="6" t="s">
        <v>414</v>
      </c>
      <c r="F4877" s="6" t="s">
        <v>415</v>
      </c>
      <c r="G4877" s="6" t="s">
        <v>416</v>
      </c>
      <c r="H4877" s="8" t="str">
        <f>VLOOKUP(C4877,agent_name_matching!A:B,2,false)</f>
        <v>Dialog LLM</v>
      </c>
      <c r="I4877" s="32" t="s">
        <v>12497</v>
      </c>
      <c r="J4877" s="6" t="s">
        <v>418</v>
      </c>
      <c r="L4877" s="6">
        <v>7910.0</v>
      </c>
      <c r="M4877" s="6">
        <v>203.0</v>
      </c>
      <c r="N4877" s="6">
        <v>6716.0</v>
      </c>
      <c r="O4877" s="6" t="s">
        <v>12498</v>
      </c>
      <c r="P4877" s="8" t="str">
        <f t="shared" si="1"/>
        <v/>
      </c>
      <c r="Q4877" s="8" t="str">
        <f t="shared" si="15"/>
        <v/>
      </c>
      <c r="R4877" s="8" t="str">
        <f>if(and(P4877&lt;&gt;"",Q4877&lt;&gt;"newexp",Q4877&lt;&gt;"nostart"),countifs(script_conform_dispatching!A:A,P4877,script_conform_dispatching!B:B,Q4877),"")</f>
        <v/>
      </c>
      <c r="S4877" s="8" t="str">
        <f t="shared" si="3"/>
        <v/>
      </c>
    </row>
    <row r="4878" hidden="1">
      <c r="A4878" s="6" t="s">
        <v>12499</v>
      </c>
      <c r="B4878" s="6" t="s">
        <v>222</v>
      </c>
      <c r="C4878" s="6" t="s">
        <v>37</v>
      </c>
      <c r="F4878" s="6" t="s">
        <v>415</v>
      </c>
      <c r="G4878" s="6" t="s">
        <v>416</v>
      </c>
      <c r="H4878" s="8" t="str">
        <f>VLOOKUP(C4878,agent_name_matching!A:B,2,false)</f>
        <v>Patient LLM</v>
      </c>
      <c r="I4878" s="32" t="s">
        <v>12500</v>
      </c>
      <c r="J4878" s="6" t="s">
        <v>418</v>
      </c>
      <c r="K4878" s="6">
        <v>1.0</v>
      </c>
      <c r="L4878" s="6">
        <v>2756.0</v>
      </c>
      <c r="M4878" s="6">
        <v>124.0</v>
      </c>
      <c r="N4878" s="6">
        <v>2309.0</v>
      </c>
      <c r="O4878" s="6" t="s">
        <v>12501</v>
      </c>
      <c r="P4878" s="8" t="str">
        <f t="shared" si="1"/>
        <v/>
      </c>
      <c r="Q4878" s="8" t="str">
        <f t="shared" si="15"/>
        <v/>
      </c>
      <c r="R4878" s="8" t="str">
        <f>if(and(P4878&lt;&gt;"",Q4878&lt;&gt;"newexp",Q4878&lt;&gt;"nostart"),countifs(script_conform_dispatching!A:A,P4878,script_conform_dispatching!B:B,Q4878),"")</f>
        <v/>
      </c>
      <c r="S4878" s="8" t="str">
        <f t="shared" si="3"/>
        <v/>
      </c>
    </row>
    <row r="4879" hidden="1">
      <c r="A4879" s="6" t="s">
        <v>12502</v>
      </c>
      <c r="B4879" s="6" t="s">
        <v>222</v>
      </c>
      <c r="C4879" s="6" t="s">
        <v>411</v>
      </c>
      <c r="H4879" s="8" t="str">
        <f>VLOOKUP(C4879,agent_name_matching!A:B,2,false)</f>
        <v>System</v>
      </c>
      <c r="I4879" s="33"/>
      <c r="O4879" s="6" t="s">
        <v>12503</v>
      </c>
      <c r="P4879" s="8" t="str">
        <f t="shared" si="1"/>
        <v/>
      </c>
      <c r="Q4879" s="8" t="str">
        <f t="shared" si="15"/>
        <v/>
      </c>
      <c r="R4879" s="8" t="str">
        <f>if(and(P4879&lt;&gt;"",Q4879&lt;&gt;"newexp",Q4879&lt;&gt;"nostart"),countifs(script_conform_dispatching!A:A,P4879,script_conform_dispatching!B:B,Q4879),"")</f>
        <v/>
      </c>
      <c r="S4879" s="8" t="str">
        <f t="shared" si="3"/>
        <v/>
      </c>
    </row>
    <row r="4880" hidden="1">
      <c r="A4880" s="6" t="s">
        <v>12504</v>
      </c>
      <c r="B4880" s="6" t="s">
        <v>222</v>
      </c>
      <c r="C4880" s="6" t="s">
        <v>414</v>
      </c>
      <c r="F4880" s="6" t="s">
        <v>415</v>
      </c>
      <c r="G4880" s="6" t="s">
        <v>416</v>
      </c>
      <c r="H4880" s="8" t="str">
        <f>VLOOKUP(C4880,agent_name_matching!A:B,2,false)</f>
        <v>Dialog LLM</v>
      </c>
      <c r="I4880" s="32" t="s">
        <v>12505</v>
      </c>
      <c r="J4880" s="6" t="s">
        <v>418</v>
      </c>
      <c r="L4880" s="6">
        <v>8456.0</v>
      </c>
      <c r="M4880" s="6">
        <v>327.0</v>
      </c>
      <c r="N4880" s="6">
        <v>4524.0</v>
      </c>
      <c r="O4880" s="6" t="s">
        <v>12506</v>
      </c>
      <c r="P4880" s="8" t="str">
        <f t="shared" si="1"/>
        <v/>
      </c>
      <c r="Q4880" s="8" t="str">
        <f t="shared" si="15"/>
        <v/>
      </c>
      <c r="R4880" s="8" t="str">
        <f>if(and(P4880&lt;&gt;"",Q4880&lt;&gt;"newexp",Q4880&lt;&gt;"nostart"),countifs(script_conform_dispatching!A:A,P4880,script_conform_dispatching!B:B,Q4880),"")</f>
        <v/>
      </c>
      <c r="S4880" s="8" t="str">
        <f t="shared" si="3"/>
        <v/>
      </c>
    </row>
    <row r="4881" hidden="1">
      <c r="A4881" s="6" t="s">
        <v>12507</v>
      </c>
      <c r="B4881" s="6" t="s">
        <v>222</v>
      </c>
      <c r="C4881" s="6" t="s">
        <v>37</v>
      </c>
      <c r="F4881" s="6" t="s">
        <v>415</v>
      </c>
      <c r="G4881" s="6" t="s">
        <v>416</v>
      </c>
      <c r="H4881" s="8" t="str">
        <f>VLOOKUP(C4881,agent_name_matching!A:B,2,false)</f>
        <v>Patient LLM</v>
      </c>
      <c r="I4881" s="32" t="s">
        <v>12508</v>
      </c>
      <c r="J4881" s="6" t="s">
        <v>418</v>
      </c>
      <c r="K4881" s="6">
        <v>1.0</v>
      </c>
      <c r="L4881" s="6">
        <v>3201.0</v>
      </c>
      <c r="M4881" s="6">
        <v>120.0</v>
      </c>
      <c r="N4881" s="6">
        <v>2142.0</v>
      </c>
      <c r="O4881" s="6" t="s">
        <v>12509</v>
      </c>
      <c r="P4881" s="8" t="str">
        <f t="shared" si="1"/>
        <v/>
      </c>
      <c r="Q4881" s="8" t="str">
        <f t="shared" si="15"/>
        <v/>
      </c>
      <c r="R4881" s="8" t="str">
        <f>if(and(P4881&lt;&gt;"",Q4881&lt;&gt;"newexp",Q4881&lt;&gt;"nostart"),countifs(script_conform_dispatching!A:A,P4881,script_conform_dispatching!B:B,Q4881),"")</f>
        <v/>
      </c>
      <c r="S4881" s="8" t="str">
        <f t="shared" si="3"/>
        <v/>
      </c>
    </row>
    <row r="4882" hidden="1">
      <c r="A4882" s="6" t="s">
        <v>12510</v>
      </c>
      <c r="B4882" s="6" t="s">
        <v>222</v>
      </c>
      <c r="C4882" s="6" t="s">
        <v>411</v>
      </c>
      <c r="H4882" s="8" t="str">
        <f>VLOOKUP(C4882,agent_name_matching!A:B,2,false)</f>
        <v>System</v>
      </c>
      <c r="I4882" s="33"/>
      <c r="O4882" s="6" t="s">
        <v>12511</v>
      </c>
      <c r="P4882" s="8" t="str">
        <f t="shared" si="1"/>
        <v/>
      </c>
      <c r="Q4882" s="8" t="str">
        <f t="shared" si="15"/>
        <v/>
      </c>
      <c r="R4882" s="8" t="str">
        <f>if(and(P4882&lt;&gt;"",Q4882&lt;&gt;"newexp",Q4882&lt;&gt;"nostart"),countifs(script_conform_dispatching!A:A,P4882,script_conform_dispatching!B:B,Q4882),"")</f>
        <v/>
      </c>
      <c r="S4882" s="8" t="str">
        <f t="shared" si="3"/>
        <v/>
      </c>
    </row>
    <row r="4883" hidden="1">
      <c r="A4883" s="6" t="s">
        <v>12512</v>
      </c>
      <c r="B4883" s="6" t="s">
        <v>222</v>
      </c>
      <c r="C4883" s="6" t="s">
        <v>414</v>
      </c>
      <c r="F4883" s="6" t="s">
        <v>415</v>
      </c>
      <c r="G4883" s="6" t="s">
        <v>416</v>
      </c>
      <c r="H4883" s="8" t="str">
        <f>VLOOKUP(C4883,agent_name_matching!A:B,2,false)</f>
        <v>Dialog LLM</v>
      </c>
      <c r="I4883" s="32" t="s">
        <v>12513</v>
      </c>
      <c r="J4883" s="6" t="s">
        <v>418</v>
      </c>
      <c r="L4883" s="6">
        <v>9122.0</v>
      </c>
      <c r="M4883" s="6">
        <v>290.0</v>
      </c>
      <c r="N4883" s="6">
        <v>3990.0</v>
      </c>
      <c r="O4883" s="6" t="s">
        <v>12514</v>
      </c>
      <c r="P4883" s="8" t="str">
        <f t="shared" si="1"/>
        <v/>
      </c>
      <c r="Q4883" s="8" t="str">
        <f t="shared" si="15"/>
        <v/>
      </c>
      <c r="R4883" s="8" t="str">
        <f>if(and(P4883&lt;&gt;"",Q4883&lt;&gt;"newexp",Q4883&lt;&gt;"nostart"),countifs(script_conform_dispatching!A:A,P4883,script_conform_dispatching!B:B,Q4883),"")</f>
        <v/>
      </c>
      <c r="S4883" s="8" t="str">
        <f t="shared" si="3"/>
        <v/>
      </c>
    </row>
    <row r="4884" hidden="1">
      <c r="A4884" s="6" t="s">
        <v>12515</v>
      </c>
      <c r="B4884" s="6" t="s">
        <v>222</v>
      </c>
      <c r="C4884" s="6" t="s">
        <v>407</v>
      </c>
      <c r="D4884" s="6">
        <v>4.0</v>
      </c>
      <c r="E4884" s="6" t="s">
        <v>445</v>
      </c>
      <c r="H4884" s="8" t="str">
        <f>VLOOKUP(C4884,agent_name_matching!A:B,2,false)</f>
        <v>--</v>
      </c>
      <c r="I4884" s="33"/>
      <c r="O4884" s="6" t="s">
        <v>12516</v>
      </c>
      <c r="P4884" s="8">
        <f t="shared" si="1"/>
        <v>4</v>
      </c>
      <c r="Q4884" s="8">
        <f t="shared" si="15"/>
        <v>8</v>
      </c>
      <c r="R4884" s="8">
        <f>if(and(P4884&lt;&gt;"",Q4884&lt;&gt;"newexp",Q4884&lt;&gt;"nostart"),countifs(script_conform_dispatching!A:A,P4884,script_conform_dispatching!B:B,Q4884),"")</f>
        <v>0</v>
      </c>
      <c r="S4884" s="8" t="str">
        <f t="shared" si="3"/>
        <v>wrong</v>
      </c>
    </row>
    <row r="4885" hidden="1">
      <c r="A4885" s="6" t="s">
        <v>12517</v>
      </c>
      <c r="B4885" s="6" t="s">
        <v>222</v>
      </c>
      <c r="C4885" s="6" t="s">
        <v>407</v>
      </c>
      <c r="D4885" s="6">
        <v>8.0</v>
      </c>
      <c r="E4885" s="6" t="s">
        <v>408</v>
      </c>
      <c r="H4885" s="8" t="str">
        <f>VLOOKUP(C4885,agent_name_matching!A:B,2,false)</f>
        <v>--</v>
      </c>
      <c r="I4885" s="33"/>
      <c r="O4885" s="6" t="s">
        <v>12518</v>
      </c>
      <c r="P4885" s="8" t="str">
        <f t="shared" si="1"/>
        <v/>
      </c>
      <c r="Q4885" s="8" t="str">
        <f t="shared" si="15"/>
        <v/>
      </c>
      <c r="R4885" s="8" t="str">
        <f>if(and(P4885&lt;&gt;"",Q4885&lt;&gt;"newexp",Q4885&lt;&gt;"nostart"),countifs(script_conform_dispatching!A:A,P4885,script_conform_dispatching!B:B,Q4885),"")</f>
        <v/>
      </c>
      <c r="S4885" s="8" t="str">
        <f t="shared" si="3"/>
        <v/>
      </c>
    </row>
    <row r="4886" hidden="1">
      <c r="A4886" s="6" t="s">
        <v>12519</v>
      </c>
      <c r="B4886" s="6" t="s">
        <v>222</v>
      </c>
      <c r="C4886" s="6" t="s">
        <v>450</v>
      </c>
      <c r="F4886" s="6" t="s">
        <v>415</v>
      </c>
      <c r="G4886" s="6" t="s">
        <v>416</v>
      </c>
      <c r="H4886" s="8" t="str">
        <f>VLOOKUP(C4886,agent_name_matching!A:B,2,false)</f>
        <v>Validator LLM</v>
      </c>
      <c r="I4886" s="32" t="s">
        <v>12520</v>
      </c>
      <c r="J4886" s="6" t="s">
        <v>452</v>
      </c>
      <c r="L4886" s="6">
        <v>3695.0</v>
      </c>
      <c r="M4886" s="6">
        <v>40.0</v>
      </c>
      <c r="N4886" s="6">
        <v>978.0</v>
      </c>
      <c r="O4886" s="6" t="s">
        <v>12521</v>
      </c>
      <c r="P4886" s="8" t="str">
        <f t="shared" si="1"/>
        <v/>
      </c>
      <c r="Q4886" s="8" t="str">
        <f t="shared" si="15"/>
        <v/>
      </c>
      <c r="R4886" s="8" t="str">
        <f>if(and(P4886&lt;&gt;"",Q4886&lt;&gt;"newexp",Q4886&lt;&gt;"nostart"),countifs(script_conform_dispatching!A:A,P4886,script_conform_dispatching!B:B,Q4886),"")</f>
        <v/>
      </c>
      <c r="S4886" s="8" t="str">
        <f t="shared" si="3"/>
        <v/>
      </c>
    </row>
    <row r="4887" hidden="1">
      <c r="A4887" s="6" t="s">
        <v>12522</v>
      </c>
      <c r="B4887" s="6" t="s">
        <v>222</v>
      </c>
      <c r="C4887" s="6" t="s">
        <v>37</v>
      </c>
      <c r="F4887" s="6" t="s">
        <v>415</v>
      </c>
      <c r="G4887" s="6" t="s">
        <v>416</v>
      </c>
      <c r="H4887" s="8" t="str">
        <f>VLOOKUP(C4887,agent_name_matching!A:B,2,false)</f>
        <v>Patient LLM</v>
      </c>
      <c r="I4887" s="32" t="s">
        <v>12523</v>
      </c>
      <c r="J4887" s="6" t="s">
        <v>418</v>
      </c>
      <c r="K4887" s="6">
        <v>1.0</v>
      </c>
      <c r="L4887" s="6">
        <v>3485.0</v>
      </c>
      <c r="M4887" s="6">
        <v>60.0</v>
      </c>
      <c r="N4887" s="6">
        <v>1418.0</v>
      </c>
      <c r="O4887" s="6" t="s">
        <v>12524</v>
      </c>
      <c r="P4887" s="8" t="str">
        <f t="shared" si="1"/>
        <v/>
      </c>
      <c r="Q4887" s="8" t="str">
        <f t="shared" si="15"/>
        <v/>
      </c>
      <c r="R4887" s="8" t="str">
        <f>if(and(P4887&lt;&gt;"",Q4887&lt;&gt;"newexp",Q4887&lt;&gt;"nostart"),countifs(script_conform_dispatching!A:A,P4887,script_conform_dispatching!B:B,Q4887),"")</f>
        <v/>
      </c>
      <c r="S4887" s="8" t="str">
        <f t="shared" si="3"/>
        <v/>
      </c>
    </row>
    <row r="4888" hidden="1">
      <c r="A4888" s="6" t="s">
        <v>12525</v>
      </c>
      <c r="B4888" s="6" t="s">
        <v>222</v>
      </c>
      <c r="C4888" s="6" t="s">
        <v>411</v>
      </c>
      <c r="H4888" s="8" t="str">
        <f>VLOOKUP(C4888,agent_name_matching!A:B,2,false)</f>
        <v>System</v>
      </c>
      <c r="I4888" s="33"/>
      <c r="O4888" s="6" t="s">
        <v>12526</v>
      </c>
      <c r="P4888" s="8" t="str">
        <f t="shared" si="1"/>
        <v/>
      </c>
      <c r="Q4888" s="8" t="str">
        <f t="shared" si="15"/>
        <v/>
      </c>
      <c r="R4888" s="8" t="str">
        <f>if(and(P4888&lt;&gt;"",Q4888&lt;&gt;"newexp",Q4888&lt;&gt;"nostart"),countifs(script_conform_dispatching!A:A,P4888,script_conform_dispatching!B:B,Q4888),"")</f>
        <v/>
      </c>
      <c r="S4888" s="8" t="str">
        <f t="shared" si="3"/>
        <v/>
      </c>
    </row>
    <row r="4889" hidden="1">
      <c r="A4889" s="6" t="s">
        <v>12527</v>
      </c>
      <c r="B4889" s="6" t="s">
        <v>222</v>
      </c>
      <c r="C4889" s="6" t="s">
        <v>414</v>
      </c>
      <c r="F4889" s="6" t="s">
        <v>415</v>
      </c>
      <c r="G4889" s="6" t="s">
        <v>416</v>
      </c>
      <c r="H4889" s="8" t="str">
        <f>VLOOKUP(C4889,agent_name_matching!A:B,2,false)</f>
        <v>Dialog LLM</v>
      </c>
      <c r="I4889" s="32" t="s">
        <v>12528</v>
      </c>
      <c r="J4889" s="6" t="s">
        <v>418</v>
      </c>
      <c r="L4889" s="6">
        <v>9620.0</v>
      </c>
      <c r="M4889" s="6">
        <v>106.0</v>
      </c>
      <c r="N4889" s="6">
        <v>2371.0</v>
      </c>
      <c r="O4889" s="6" t="s">
        <v>12529</v>
      </c>
      <c r="P4889" s="8" t="str">
        <f t="shared" si="1"/>
        <v/>
      </c>
      <c r="Q4889" s="8" t="str">
        <f t="shared" si="15"/>
        <v/>
      </c>
      <c r="R4889" s="8" t="str">
        <f>if(and(P4889&lt;&gt;"",Q4889&lt;&gt;"newexp",Q4889&lt;&gt;"nostart"),countifs(script_conform_dispatching!A:A,P4889,script_conform_dispatching!B:B,Q4889),"")</f>
        <v/>
      </c>
      <c r="S4889" s="8" t="str">
        <f t="shared" si="3"/>
        <v/>
      </c>
    </row>
    <row r="4890" hidden="1">
      <c r="A4890" s="6" t="s">
        <v>12530</v>
      </c>
      <c r="B4890" s="6" t="s">
        <v>222</v>
      </c>
      <c r="C4890" s="6" t="s">
        <v>407</v>
      </c>
      <c r="D4890" s="6">
        <v>8.0</v>
      </c>
      <c r="E4890" s="6" t="s">
        <v>445</v>
      </c>
      <c r="H4890" s="8" t="str">
        <f>VLOOKUP(C4890,agent_name_matching!A:B,2,false)</f>
        <v>--</v>
      </c>
      <c r="I4890" s="33"/>
      <c r="O4890" s="6" t="s">
        <v>12531</v>
      </c>
      <c r="P4890" s="8">
        <f t="shared" si="1"/>
        <v>8</v>
      </c>
      <c r="Q4890" s="8" t="str">
        <f>if(P4890&lt;&gt;"",if(or(B4891&lt;&gt;B4890,#REF!&lt;&gt;B4890),"newexp", if(E4891="started",D4891,if(#REF!="started",#REF!,"nostart"))),"")</f>
        <v>#REF!</v>
      </c>
      <c r="R4890" s="8" t="str">
        <f>if(and(P4890&lt;&gt;"",Q4890&lt;&gt;"newexp",Q4890&lt;&gt;"nostart"),countifs(script_conform_dispatching!A:A,P4890,script_conform_dispatching!B:B,Q4890),"")</f>
        <v>#REF!</v>
      </c>
      <c r="S4890" s="8" t="str">
        <f t="shared" si="3"/>
        <v>#REF!</v>
      </c>
    </row>
    <row r="4891" hidden="1">
      <c r="A4891" s="6" t="s">
        <v>12532</v>
      </c>
      <c r="B4891" s="6" t="s">
        <v>222</v>
      </c>
      <c r="C4891" s="6" t="s">
        <v>450</v>
      </c>
      <c r="F4891" s="6" t="s">
        <v>415</v>
      </c>
      <c r="G4891" s="6" t="s">
        <v>416</v>
      </c>
      <c r="H4891" s="8" t="str">
        <f>VLOOKUP(C4891,agent_name_matching!A:B,2,false)</f>
        <v>Validator LLM</v>
      </c>
      <c r="I4891" s="32" t="s">
        <v>1000</v>
      </c>
      <c r="J4891" s="6" t="s">
        <v>452</v>
      </c>
      <c r="L4891" s="6">
        <v>3784.0</v>
      </c>
      <c r="M4891" s="6">
        <v>26.0</v>
      </c>
      <c r="N4891" s="6">
        <v>787.0</v>
      </c>
      <c r="O4891" s="6" t="s">
        <v>12533</v>
      </c>
      <c r="P4891" s="8" t="str">
        <f t="shared" si="1"/>
        <v/>
      </c>
      <c r="Q4891" s="8" t="str">
        <f>if(P4891&lt;&gt;"",if(or(#REF!&lt;&gt;B4891,#REF!&lt;&gt;B4891),"newexp", if(#REF!="started",#REF!,if(#REF!="started",#REF!,"nostart"))),"")</f>
        <v/>
      </c>
      <c r="R4891" s="8" t="str">
        <f>if(and(P4891&lt;&gt;"",Q4891&lt;&gt;"newexp",Q4891&lt;&gt;"nostart"),countifs(script_conform_dispatching!A:A,P4891,script_conform_dispatching!B:B,Q4891),"")</f>
        <v/>
      </c>
      <c r="S4891" s="8" t="str">
        <f t="shared" si="3"/>
        <v/>
      </c>
    </row>
    <row r="4892" hidden="1">
      <c r="A4892" s="6" t="s">
        <v>12534</v>
      </c>
      <c r="B4892" s="6" t="s">
        <v>225</v>
      </c>
      <c r="C4892" s="6" t="s">
        <v>407</v>
      </c>
      <c r="D4892" s="6">
        <v>1.0</v>
      </c>
      <c r="E4892" s="6" t="s">
        <v>408</v>
      </c>
      <c r="H4892" s="8" t="str">
        <f>VLOOKUP(C4892,agent_name_matching!A:B,2,false)</f>
        <v>--</v>
      </c>
      <c r="I4892" s="33"/>
      <c r="O4892" s="6" t="s">
        <v>12535</v>
      </c>
      <c r="P4892" s="8" t="str">
        <f t="shared" si="1"/>
        <v/>
      </c>
      <c r="Q4892" s="8" t="str">
        <f t="shared" ref="Q4892:Q7212" si="16">if(P4892&lt;&gt;"",if(or(B4893&lt;&gt;B4892,B4894&lt;&gt;B4892),"newexp", if(E4893="started",D4893,if(E4894="started",D4894,"nostart"))),"")</f>
        <v/>
      </c>
      <c r="R4892" s="8" t="str">
        <f>if(and(P4892&lt;&gt;"",Q4892&lt;&gt;"newexp",Q4892&lt;&gt;"nostart"),countifs(script_conform_dispatching!A:A,P4892,script_conform_dispatching!B:B,Q4892),"")</f>
        <v/>
      </c>
      <c r="S4892" s="8" t="str">
        <f t="shared" si="3"/>
        <v/>
      </c>
    </row>
    <row r="4893" hidden="1">
      <c r="A4893" s="6" t="s">
        <v>12536</v>
      </c>
      <c r="B4893" s="6" t="s">
        <v>225</v>
      </c>
      <c r="C4893" s="6" t="s">
        <v>411</v>
      </c>
      <c r="H4893" s="8" t="str">
        <f>VLOOKUP(C4893,agent_name_matching!A:B,2,false)</f>
        <v>System</v>
      </c>
      <c r="I4893" s="33"/>
      <c r="O4893" s="6" t="s">
        <v>12537</v>
      </c>
      <c r="P4893" s="8" t="str">
        <f t="shared" si="1"/>
        <v/>
      </c>
      <c r="Q4893" s="8" t="str">
        <f t="shared" si="16"/>
        <v/>
      </c>
      <c r="R4893" s="8" t="str">
        <f>if(and(P4893&lt;&gt;"",Q4893&lt;&gt;"newexp",Q4893&lt;&gt;"nostart"),countifs(script_conform_dispatching!A:A,P4893,script_conform_dispatching!B:B,Q4893),"")</f>
        <v/>
      </c>
      <c r="S4893" s="8" t="str">
        <f t="shared" si="3"/>
        <v/>
      </c>
    </row>
    <row r="4894" hidden="1">
      <c r="A4894" s="6" t="s">
        <v>12538</v>
      </c>
      <c r="B4894" s="6" t="s">
        <v>225</v>
      </c>
      <c r="C4894" s="6" t="s">
        <v>414</v>
      </c>
      <c r="F4894" s="6" t="s">
        <v>415</v>
      </c>
      <c r="G4894" s="6" t="s">
        <v>416</v>
      </c>
      <c r="H4894" s="8" t="str">
        <f>VLOOKUP(C4894,agent_name_matching!A:B,2,false)</f>
        <v>Dialog LLM</v>
      </c>
      <c r="I4894" s="32" t="s">
        <v>417</v>
      </c>
      <c r="J4894" s="6" t="s">
        <v>418</v>
      </c>
      <c r="L4894" s="6">
        <v>2328.0</v>
      </c>
      <c r="M4894" s="6">
        <v>42.0</v>
      </c>
      <c r="N4894" s="6">
        <v>1114.0</v>
      </c>
      <c r="O4894" s="6" t="s">
        <v>12539</v>
      </c>
      <c r="P4894" s="8" t="str">
        <f t="shared" si="1"/>
        <v/>
      </c>
      <c r="Q4894" s="8" t="str">
        <f t="shared" si="16"/>
        <v/>
      </c>
      <c r="R4894" s="8" t="str">
        <f>if(and(P4894&lt;&gt;"",Q4894&lt;&gt;"newexp",Q4894&lt;&gt;"nostart"),countifs(script_conform_dispatching!A:A,P4894,script_conform_dispatching!B:B,Q4894),"")</f>
        <v/>
      </c>
      <c r="S4894" s="8" t="str">
        <f t="shared" si="3"/>
        <v/>
      </c>
    </row>
    <row r="4895" hidden="1">
      <c r="A4895" s="6" t="s">
        <v>12540</v>
      </c>
      <c r="B4895" s="6" t="s">
        <v>225</v>
      </c>
      <c r="C4895" s="6" t="s">
        <v>37</v>
      </c>
      <c r="F4895" s="6" t="s">
        <v>415</v>
      </c>
      <c r="G4895" s="6" t="s">
        <v>416</v>
      </c>
      <c r="H4895" s="8" t="str">
        <f>VLOOKUP(C4895,agent_name_matching!A:B,2,false)</f>
        <v>Patient LLM</v>
      </c>
      <c r="I4895" s="32" t="s">
        <v>12541</v>
      </c>
      <c r="J4895" s="6" t="s">
        <v>418</v>
      </c>
      <c r="K4895" s="6">
        <v>1.0</v>
      </c>
      <c r="L4895" s="6">
        <v>390.0</v>
      </c>
      <c r="M4895" s="6">
        <v>47.0</v>
      </c>
      <c r="N4895" s="6">
        <v>1324.0</v>
      </c>
      <c r="O4895" s="6" t="s">
        <v>12542</v>
      </c>
      <c r="P4895" s="8" t="str">
        <f t="shared" si="1"/>
        <v/>
      </c>
      <c r="Q4895" s="8" t="str">
        <f t="shared" si="16"/>
        <v/>
      </c>
      <c r="R4895" s="8" t="str">
        <f>if(and(P4895&lt;&gt;"",Q4895&lt;&gt;"newexp",Q4895&lt;&gt;"nostart"),countifs(script_conform_dispatching!A:A,P4895,script_conform_dispatching!B:B,Q4895),"")</f>
        <v/>
      </c>
      <c r="S4895" s="8" t="str">
        <f t="shared" si="3"/>
        <v/>
      </c>
    </row>
    <row r="4896" hidden="1">
      <c r="A4896" s="6" t="s">
        <v>12543</v>
      </c>
      <c r="B4896" s="6" t="s">
        <v>225</v>
      </c>
      <c r="C4896" s="6" t="s">
        <v>411</v>
      </c>
      <c r="H4896" s="8" t="str">
        <f>VLOOKUP(C4896,agent_name_matching!A:B,2,false)</f>
        <v>System</v>
      </c>
      <c r="I4896" s="33"/>
      <c r="O4896" s="6" t="s">
        <v>12544</v>
      </c>
      <c r="P4896" s="8" t="str">
        <f t="shared" si="1"/>
        <v/>
      </c>
      <c r="Q4896" s="8" t="str">
        <f t="shared" si="16"/>
        <v/>
      </c>
      <c r="R4896" s="8" t="str">
        <f>if(and(P4896&lt;&gt;"",Q4896&lt;&gt;"newexp",Q4896&lt;&gt;"nostart"),countifs(script_conform_dispatching!A:A,P4896,script_conform_dispatching!B:B,Q4896),"")</f>
        <v/>
      </c>
      <c r="S4896" s="8" t="str">
        <f t="shared" si="3"/>
        <v/>
      </c>
    </row>
    <row r="4897" hidden="1">
      <c r="A4897" s="6" t="s">
        <v>12545</v>
      </c>
      <c r="B4897" s="6" t="s">
        <v>225</v>
      </c>
      <c r="C4897" s="6" t="s">
        <v>414</v>
      </c>
      <c r="F4897" s="6" t="s">
        <v>415</v>
      </c>
      <c r="G4897" s="6" t="s">
        <v>416</v>
      </c>
      <c r="H4897" s="8" t="str">
        <f>VLOOKUP(C4897,agent_name_matching!A:B,2,false)</f>
        <v>Dialog LLM</v>
      </c>
      <c r="I4897" s="32" t="s">
        <v>12546</v>
      </c>
      <c r="J4897" s="6" t="s">
        <v>418</v>
      </c>
      <c r="L4897" s="6">
        <v>2566.0</v>
      </c>
      <c r="M4897" s="6">
        <v>61.0</v>
      </c>
      <c r="N4897" s="6">
        <v>1204.0</v>
      </c>
      <c r="O4897" s="6" t="s">
        <v>12547</v>
      </c>
      <c r="P4897" s="8" t="str">
        <f t="shared" si="1"/>
        <v/>
      </c>
      <c r="Q4897" s="8" t="str">
        <f t="shared" si="16"/>
        <v/>
      </c>
      <c r="R4897" s="8" t="str">
        <f>if(and(P4897&lt;&gt;"",Q4897&lt;&gt;"newexp",Q4897&lt;&gt;"nostart"),countifs(script_conform_dispatching!A:A,P4897,script_conform_dispatching!B:B,Q4897),"")</f>
        <v/>
      </c>
      <c r="S4897" s="8" t="str">
        <f t="shared" si="3"/>
        <v/>
      </c>
    </row>
    <row r="4898" hidden="1">
      <c r="A4898" s="6" t="s">
        <v>12548</v>
      </c>
      <c r="B4898" s="6" t="s">
        <v>225</v>
      </c>
      <c r="C4898" s="6" t="s">
        <v>37</v>
      </c>
      <c r="F4898" s="6" t="s">
        <v>415</v>
      </c>
      <c r="G4898" s="6" t="s">
        <v>416</v>
      </c>
      <c r="H4898" s="8" t="str">
        <f>VLOOKUP(C4898,agent_name_matching!A:B,2,false)</f>
        <v>Patient LLM</v>
      </c>
      <c r="I4898" s="32" t="s">
        <v>12549</v>
      </c>
      <c r="J4898" s="6" t="s">
        <v>418</v>
      </c>
      <c r="K4898" s="6">
        <v>1.0</v>
      </c>
      <c r="L4898" s="6">
        <v>492.0</v>
      </c>
      <c r="M4898" s="6">
        <v>18.0</v>
      </c>
      <c r="N4898" s="6">
        <v>607.0</v>
      </c>
      <c r="O4898" s="6" t="s">
        <v>12550</v>
      </c>
      <c r="P4898" s="8" t="str">
        <f t="shared" si="1"/>
        <v/>
      </c>
      <c r="Q4898" s="8" t="str">
        <f t="shared" si="16"/>
        <v/>
      </c>
      <c r="R4898" s="8" t="str">
        <f>if(and(P4898&lt;&gt;"",Q4898&lt;&gt;"newexp",Q4898&lt;&gt;"nostart"),countifs(script_conform_dispatching!A:A,P4898,script_conform_dispatching!B:B,Q4898),"")</f>
        <v/>
      </c>
      <c r="S4898" s="8" t="str">
        <f t="shared" si="3"/>
        <v/>
      </c>
    </row>
    <row r="4899" hidden="1">
      <c r="A4899" s="6" t="s">
        <v>12551</v>
      </c>
      <c r="B4899" s="6" t="s">
        <v>225</v>
      </c>
      <c r="C4899" s="6" t="s">
        <v>411</v>
      </c>
      <c r="H4899" s="8" t="str">
        <f>VLOOKUP(C4899,agent_name_matching!A:B,2,false)</f>
        <v>System</v>
      </c>
      <c r="I4899" s="33"/>
      <c r="O4899" s="6" t="s">
        <v>12552</v>
      </c>
      <c r="P4899" s="8" t="str">
        <f t="shared" si="1"/>
        <v/>
      </c>
      <c r="Q4899" s="8" t="str">
        <f t="shared" si="16"/>
        <v/>
      </c>
      <c r="R4899" s="8" t="str">
        <f>if(and(P4899&lt;&gt;"",Q4899&lt;&gt;"newexp",Q4899&lt;&gt;"nostart"),countifs(script_conform_dispatching!A:A,P4899,script_conform_dispatching!B:B,Q4899),"")</f>
        <v/>
      </c>
      <c r="S4899" s="8" t="str">
        <f t="shared" si="3"/>
        <v/>
      </c>
    </row>
    <row r="4900" hidden="1">
      <c r="A4900" s="6" t="s">
        <v>12553</v>
      </c>
      <c r="B4900" s="6" t="s">
        <v>225</v>
      </c>
      <c r="C4900" s="6" t="s">
        <v>414</v>
      </c>
      <c r="F4900" s="6" t="s">
        <v>415</v>
      </c>
      <c r="G4900" s="6" t="s">
        <v>416</v>
      </c>
      <c r="H4900" s="8" t="str">
        <f>VLOOKUP(C4900,agent_name_matching!A:B,2,false)</f>
        <v>Dialog LLM</v>
      </c>
      <c r="I4900" s="32" t="s">
        <v>12554</v>
      </c>
      <c r="J4900" s="6" t="s">
        <v>418</v>
      </c>
      <c r="L4900" s="6">
        <v>2794.0</v>
      </c>
      <c r="M4900" s="6">
        <v>49.0</v>
      </c>
      <c r="N4900" s="6">
        <v>1839.0</v>
      </c>
      <c r="O4900" s="6" t="s">
        <v>12555</v>
      </c>
      <c r="P4900" s="8" t="str">
        <f t="shared" si="1"/>
        <v/>
      </c>
      <c r="Q4900" s="8" t="str">
        <f t="shared" si="16"/>
        <v/>
      </c>
      <c r="R4900" s="8" t="str">
        <f>if(and(P4900&lt;&gt;"",Q4900&lt;&gt;"newexp",Q4900&lt;&gt;"nostart"),countifs(script_conform_dispatching!A:A,P4900,script_conform_dispatching!B:B,Q4900),"")</f>
        <v/>
      </c>
      <c r="S4900" s="8" t="str">
        <f t="shared" si="3"/>
        <v/>
      </c>
    </row>
    <row r="4901" hidden="1">
      <c r="A4901" s="6" t="s">
        <v>12556</v>
      </c>
      <c r="B4901" s="6" t="s">
        <v>225</v>
      </c>
      <c r="C4901" s="6" t="s">
        <v>37</v>
      </c>
      <c r="F4901" s="6" t="s">
        <v>415</v>
      </c>
      <c r="G4901" s="6" t="s">
        <v>416</v>
      </c>
      <c r="H4901" s="8" t="str">
        <f>VLOOKUP(C4901,agent_name_matching!A:B,2,false)</f>
        <v>Patient LLM</v>
      </c>
      <c r="I4901" s="32" t="s">
        <v>12557</v>
      </c>
      <c r="J4901" s="6" t="s">
        <v>418</v>
      </c>
      <c r="K4901" s="6">
        <v>1.0</v>
      </c>
      <c r="L4901" s="6">
        <v>553.0</v>
      </c>
      <c r="M4901" s="6">
        <v>36.0</v>
      </c>
      <c r="N4901" s="6">
        <v>2455.0</v>
      </c>
      <c r="O4901" s="6" t="s">
        <v>12558</v>
      </c>
      <c r="P4901" s="8" t="str">
        <f t="shared" si="1"/>
        <v/>
      </c>
      <c r="Q4901" s="8" t="str">
        <f t="shared" si="16"/>
        <v/>
      </c>
      <c r="R4901" s="8" t="str">
        <f>if(and(P4901&lt;&gt;"",Q4901&lt;&gt;"newexp",Q4901&lt;&gt;"nostart"),countifs(script_conform_dispatching!A:A,P4901,script_conform_dispatching!B:B,Q4901),"")</f>
        <v/>
      </c>
      <c r="S4901" s="8" t="str">
        <f t="shared" si="3"/>
        <v/>
      </c>
    </row>
    <row r="4902" hidden="1">
      <c r="A4902" s="6" t="s">
        <v>12559</v>
      </c>
      <c r="B4902" s="6" t="s">
        <v>225</v>
      </c>
      <c r="C4902" s="6" t="s">
        <v>411</v>
      </c>
      <c r="H4902" s="8" t="str">
        <f>VLOOKUP(C4902,agent_name_matching!A:B,2,false)</f>
        <v>System</v>
      </c>
      <c r="I4902" s="33"/>
      <c r="O4902" s="6" t="s">
        <v>12560</v>
      </c>
      <c r="P4902" s="8" t="str">
        <f t="shared" si="1"/>
        <v/>
      </c>
      <c r="Q4902" s="8" t="str">
        <f t="shared" si="16"/>
        <v/>
      </c>
      <c r="R4902" s="8" t="str">
        <f>if(and(P4902&lt;&gt;"",Q4902&lt;&gt;"newexp",Q4902&lt;&gt;"nostart"),countifs(script_conform_dispatching!A:A,P4902,script_conform_dispatching!B:B,Q4902),"")</f>
        <v/>
      </c>
      <c r="S4902" s="8" t="str">
        <f t="shared" si="3"/>
        <v/>
      </c>
    </row>
    <row r="4903" hidden="1">
      <c r="A4903" s="6" t="s">
        <v>12561</v>
      </c>
      <c r="B4903" s="6" t="s">
        <v>225</v>
      </c>
      <c r="C4903" s="6" t="s">
        <v>414</v>
      </c>
      <c r="F4903" s="6" t="s">
        <v>415</v>
      </c>
      <c r="G4903" s="6" t="s">
        <v>416</v>
      </c>
      <c r="H4903" s="8" t="str">
        <f>VLOOKUP(C4903,agent_name_matching!A:B,2,false)</f>
        <v>Dialog LLM</v>
      </c>
      <c r="I4903" s="32" t="s">
        <v>12562</v>
      </c>
      <c r="J4903" s="6" t="s">
        <v>418</v>
      </c>
      <c r="L4903" s="6">
        <v>3028.0</v>
      </c>
      <c r="M4903" s="6">
        <v>188.0</v>
      </c>
      <c r="N4903" s="6">
        <v>2658.0</v>
      </c>
      <c r="O4903" s="6" t="s">
        <v>12563</v>
      </c>
      <c r="P4903" s="8" t="str">
        <f t="shared" si="1"/>
        <v/>
      </c>
      <c r="Q4903" s="8" t="str">
        <f t="shared" si="16"/>
        <v/>
      </c>
      <c r="R4903" s="8" t="str">
        <f>if(and(P4903&lt;&gt;"",Q4903&lt;&gt;"newexp",Q4903&lt;&gt;"nostart"),countifs(script_conform_dispatching!A:A,P4903,script_conform_dispatching!B:B,Q4903),"")</f>
        <v/>
      </c>
      <c r="S4903" s="8" t="str">
        <f t="shared" si="3"/>
        <v/>
      </c>
    </row>
    <row r="4904" hidden="1">
      <c r="A4904" s="6" t="s">
        <v>12564</v>
      </c>
      <c r="B4904" s="6" t="s">
        <v>225</v>
      </c>
      <c r="C4904" s="6" t="s">
        <v>407</v>
      </c>
      <c r="D4904" s="6">
        <v>1.0</v>
      </c>
      <c r="E4904" s="6" t="s">
        <v>445</v>
      </c>
      <c r="H4904" s="8" t="str">
        <f>VLOOKUP(C4904,agent_name_matching!A:B,2,false)</f>
        <v>--</v>
      </c>
      <c r="I4904" s="33"/>
      <c r="O4904" s="6" t="s">
        <v>12565</v>
      </c>
      <c r="P4904" s="8">
        <f t="shared" si="1"/>
        <v>1</v>
      </c>
      <c r="Q4904" s="8">
        <f t="shared" si="16"/>
        <v>2</v>
      </c>
      <c r="R4904" s="8">
        <f>if(and(P4904&lt;&gt;"",Q4904&lt;&gt;"newexp",Q4904&lt;&gt;"nostart"),countifs(script_conform_dispatching!A:A,P4904,script_conform_dispatching!B:B,Q4904),"")</f>
        <v>1</v>
      </c>
      <c r="S4904" s="8" t="str">
        <f t="shared" si="3"/>
        <v/>
      </c>
    </row>
    <row r="4905" hidden="1">
      <c r="A4905" s="6" t="s">
        <v>12566</v>
      </c>
      <c r="B4905" s="6" t="s">
        <v>225</v>
      </c>
      <c r="C4905" s="6" t="s">
        <v>407</v>
      </c>
      <c r="D4905" s="6">
        <v>2.0</v>
      </c>
      <c r="E4905" s="6" t="s">
        <v>408</v>
      </c>
      <c r="H4905" s="8" t="str">
        <f>VLOOKUP(C4905,agent_name_matching!A:B,2,false)</f>
        <v>--</v>
      </c>
      <c r="I4905" s="33"/>
      <c r="O4905" s="6" t="s">
        <v>12567</v>
      </c>
      <c r="P4905" s="8" t="str">
        <f t="shared" si="1"/>
        <v/>
      </c>
      <c r="Q4905" s="8" t="str">
        <f t="shared" si="16"/>
        <v/>
      </c>
      <c r="R4905" s="8" t="str">
        <f>if(and(P4905&lt;&gt;"",Q4905&lt;&gt;"newexp",Q4905&lt;&gt;"nostart"),countifs(script_conform_dispatching!A:A,P4905,script_conform_dispatching!B:B,Q4905),"")</f>
        <v/>
      </c>
      <c r="S4905" s="8" t="str">
        <f t="shared" si="3"/>
        <v/>
      </c>
    </row>
    <row r="4906" hidden="1">
      <c r="A4906" s="6" t="s">
        <v>12568</v>
      </c>
      <c r="B4906" s="6" t="s">
        <v>225</v>
      </c>
      <c r="C4906" s="6" t="s">
        <v>450</v>
      </c>
      <c r="F4906" s="6" t="s">
        <v>415</v>
      </c>
      <c r="G4906" s="6" t="s">
        <v>416</v>
      </c>
      <c r="H4906" s="8" t="str">
        <f>VLOOKUP(C4906,agent_name_matching!A:B,2,false)</f>
        <v>Validator LLM</v>
      </c>
      <c r="I4906" s="32" t="s">
        <v>12569</v>
      </c>
      <c r="J4906" s="6" t="s">
        <v>452</v>
      </c>
      <c r="L4906" s="6">
        <v>802.0</v>
      </c>
      <c r="M4906" s="6">
        <v>33.0</v>
      </c>
      <c r="N4906" s="6">
        <v>878.0</v>
      </c>
      <c r="O4906" s="6" t="s">
        <v>12570</v>
      </c>
      <c r="P4906" s="8" t="str">
        <f t="shared" si="1"/>
        <v/>
      </c>
      <c r="Q4906" s="8" t="str">
        <f t="shared" si="16"/>
        <v/>
      </c>
      <c r="R4906" s="8" t="str">
        <f>if(and(P4906&lt;&gt;"",Q4906&lt;&gt;"newexp",Q4906&lt;&gt;"nostart"),countifs(script_conform_dispatching!A:A,P4906,script_conform_dispatching!B:B,Q4906),"")</f>
        <v/>
      </c>
      <c r="S4906" s="8" t="str">
        <f t="shared" si="3"/>
        <v/>
      </c>
    </row>
    <row r="4907" hidden="1">
      <c r="A4907" s="6" t="s">
        <v>12571</v>
      </c>
      <c r="B4907" s="6" t="s">
        <v>225</v>
      </c>
      <c r="C4907" s="6" t="s">
        <v>37</v>
      </c>
      <c r="F4907" s="6" t="s">
        <v>415</v>
      </c>
      <c r="G4907" s="6" t="s">
        <v>416</v>
      </c>
      <c r="H4907" s="8" t="str">
        <f>VLOOKUP(C4907,agent_name_matching!A:B,2,false)</f>
        <v>Patient LLM</v>
      </c>
      <c r="I4907" s="32" t="s">
        <v>12572</v>
      </c>
      <c r="J4907" s="6" t="s">
        <v>418</v>
      </c>
      <c r="K4907" s="6">
        <v>1.0</v>
      </c>
      <c r="L4907" s="6">
        <v>634.0</v>
      </c>
      <c r="M4907" s="6">
        <v>48.0</v>
      </c>
      <c r="N4907" s="6">
        <v>1317.0</v>
      </c>
      <c r="O4907" s="6" t="s">
        <v>12573</v>
      </c>
      <c r="P4907" s="8" t="str">
        <f t="shared" si="1"/>
        <v/>
      </c>
      <c r="Q4907" s="8" t="str">
        <f t="shared" si="16"/>
        <v/>
      </c>
      <c r="R4907" s="8" t="str">
        <f>if(and(P4907&lt;&gt;"",Q4907&lt;&gt;"newexp",Q4907&lt;&gt;"nostart"),countifs(script_conform_dispatching!A:A,P4907,script_conform_dispatching!B:B,Q4907),"")</f>
        <v/>
      </c>
      <c r="S4907" s="8" t="str">
        <f t="shared" si="3"/>
        <v/>
      </c>
    </row>
    <row r="4908" hidden="1">
      <c r="A4908" s="6" t="s">
        <v>12574</v>
      </c>
      <c r="B4908" s="6" t="s">
        <v>225</v>
      </c>
      <c r="C4908" s="6" t="s">
        <v>411</v>
      </c>
      <c r="H4908" s="8" t="str">
        <f>VLOOKUP(C4908,agent_name_matching!A:B,2,false)</f>
        <v>System</v>
      </c>
      <c r="I4908" s="33"/>
      <c r="O4908" s="6" t="s">
        <v>12575</v>
      </c>
      <c r="P4908" s="8" t="str">
        <f t="shared" si="1"/>
        <v/>
      </c>
      <c r="Q4908" s="8" t="str">
        <f t="shared" si="16"/>
        <v/>
      </c>
      <c r="R4908" s="8" t="str">
        <f>if(and(P4908&lt;&gt;"",Q4908&lt;&gt;"newexp",Q4908&lt;&gt;"nostart"),countifs(script_conform_dispatching!A:A,P4908,script_conform_dispatching!B:B,Q4908),"")</f>
        <v/>
      </c>
      <c r="S4908" s="8" t="str">
        <f t="shared" si="3"/>
        <v/>
      </c>
    </row>
    <row r="4909" hidden="1">
      <c r="A4909" s="6" t="s">
        <v>12576</v>
      </c>
      <c r="B4909" s="6" t="s">
        <v>225</v>
      </c>
      <c r="C4909" s="6" t="s">
        <v>414</v>
      </c>
      <c r="F4909" s="6" t="s">
        <v>415</v>
      </c>
      <c r="G4909" s="6" t="s">
        <v>416</v>
      </c>
      <c r="H4909" s="8" t="str">
        <f>VLOOKUP(C4909,agent_name_matching!A:B,2,false)</f>
        <v>Dialog LLM</v>
      </c>
      <c r="I4909" s="32" t="s">
        <v>12577</v>
      </c>
      <c r="J4909" s="6" t="s">
        <v>418</v>
      </c>
      <c r="L4909" s="6">
        <v>3428.0</v>
      </c>
      <c r="M4909" s="6">
        <v>82.0</v>
      </c>
      <c r="N4909" s="6">
        <v>2049.0</v>
      </c>
      <c r="O4909" s="6" t="s">
        <v>12578</v>
      </c>
      <c r="P4909" s="8" t="str">
        <f t="shared" si="1"/>
        <v/>
      </c>
      <c r="Q4909" s="8" t="str">
        <f t="shared" si="16"/>
        <v/>
      </c>
      <c r="R4909" s="8" t="str">
        <f>if(and(P4909&lt;&gt;"",Q4909&lt;&gt;"newexp",Q4909&lt;&gt;"nostart"),countifs(script_conform_dispatching!A:A,P4909,script_conform_dispatching!B:B,Q4909),"")</f>
        <v/>
      </c>
      <c r="S4909" s="8" t="str">
        <f t="shared" si="3"/>
        <v/>
      </c>
    </row>
    <row r="4910" hidden="1">
      <c r="A4910" s="6" t="s">
        <v>12579</v>
      </c>
      <c r="B4910" s="6" t="s">
        <v>225</v>
      </c>
      <c r="C4910" s="6" t="s">
        <v>37</v>
      </c>
      <c r="F4910" s="6" t="s">
        <v>415</v>
      </c>
      <c r="G4910" s="6" t="s">
        <v>416</v>
      </c>
      <c r="H4910" s="8" t="str">
        <f>VLOOKUP(C4910,agent_name_matching!A:B,2,false)</f>
        <v>Patient LLM</v>
      </c>
      <c r="I4910" s="32" t="s">
        <v>12580</v>
      </c>
      <c r="J4910" s="6" t="s">
        <v>418</v>
      </c>
      <c r="K4910" s="6">
        <v>1.0</v>
      </c>
      <c r="L4910" s="6">
        <v>758.0</v>
      </c>
      <c r="M4910" s="6">
        <v>89.0</v>
      </c>
      <c r="N4910" s="6">
        <v>1304.0</v>
      </c>
      <c r="O4910" s="6" t="s">
        <v>12581</v>
      </c>
      <c r="P4910" s="8" t="str">
        <f t="shared" si="1"/>
        <v/>
      </c>
      <c r="Q4910" s="8" t="str">
        <f t="shared" si="16"/>
        <v/>
      </c>
      <c r="R4910" s="8" t="str">
        <f>if(and(P4910&lt;&gt;"",Q4910&lt;&gt;"newexp",Q4910&lt;&gt;"nostart"),countifs(script_conform_dispatching!A:A,P4910,script_conform_dispatching!B:B,Q4910),"")</f>
        <v/>
      </c>
      <c r="S4910" s="8" t="str">
        <f t="shared" si="3"/>
        <v/>
      </c>
    </row>
    <row r="4911" hidden="1">
      <c r="A4911" s="6" t="s">
        <v>12582</v>
      </c>
      <c r="B4911" s="6" t="s">
        <v>225</v>
      </c>
      <c r="C4911" s="6" t="s">
        <v>411</v>
      </c>
      <c r="H4911" s="8" t="str">
        <f>VLOOKUP(C4911,agent_name_matching!A:B,2,false)</f>
        <v>System</v>
      </c>
      <c r="I4911" s="33"/>
      <c r="O4911" s="6" t="s">
        <v>12583</v>
      </c>
      <c r="P4911" s="8" t="str">
        <f t="shared" si="1"/>
        <v/>
      </c>
      <c r="Q4911" s="8" t="str">
        <f t="shared" si="16"/>
        <v/>
      </c>
      <c r="R4911" s="8" t="str">
        <f>if(and(P4911&lt;&gt;"",Q4911&lt;&gt;"newexp",Q4911&lt;&gt;"nostart"),countifs(script_conform_dispatching!A:A,P4911,script_conform_dispatching!B:B,Q4911),"")</f>
        <v/>
      </c>
      <c r="S4911" s="8" t="str">
        <f t="shared" si="3"/>
        <v/>
      </c>
    </row>
    <row r="4912" hidden="1">
      <c r="A4912" s="6" t="s">
        <v>12584</v>
      </c>
      <c r="B4912" s="6" t="s">
        <v>225</v>
      </c>
      <c r="C4912" s="6" t="s">
        <v>414</v>
      </c>
      <c r="F4912" s="6" t="s">
        <v>415</v>
      </c>
      <c r="G4912" s="6" t="s">
        <v>416</v>
      </c>
      <c r="H4912" s="8" t="str">
        <f>VLOOKUP(C4912,agent_name_matching!A:B,2,false)</f>
        <v>Dialog LLM</v>
      </c>
      <c r="I4912" s="32" t="s">
        <v>12585</v>
      </c>
      <c r="J4912" s="6" t="s">
        <v>418</v>
      </c>
      <c r="L4912" s="6">
        <v>3764.0</v>
      </c>
      <c r="M4912" s="6">
        <v>103.0</v>
      </c>
      <c r="N4912" s="6">
        <v>2346.0</v>
      </c>
      <c r="O4912" s="6" t="s">
        <v>12586</v>
      </c>
      <c r="P4912" s="8" t="str">
        <f t="shared" si="1"/>
        <v/>
      </c>
      <c r="Q4912" s="8" t="str">
        <f t="shared" si="16"/>
        <v/>
      </c>
      <c r="R4912" s="8" t="str">
        <f>if(and(P4912&lt;&gt;"",Q4912&lt;&gt;"newexp",Q4912&lt;&gt;"nostart"),countifs(script_conform_dispatching!A:A,P4912,script_conform_dispatching!B:B,Q4912),"")</f>
        <v/>
      </c>
      <c r="S4912" s="8" t="str">
        <f t="shared" si="3"/>
        <v/>
      </c>
    </row>
    <row r="4913" hidden="1">
      <c r="A4913" s="6" t="s">
        <v>12587</v>
      </c>
      <c r="B4913" s="6" t="s">
        <v>225</v>
      </c>
      <c r="C4913" s="6" t="s">
        <v>37</v>
      </c>
      <c r="F4913" s="6" t="s">
        <v>415</v>
      </c>
      <c r="G4913" s="6" t="s">
        <v>416</v>
      </c>
      <c r="H4913" s="8" t="str">
        <f>VLOOKUP(C4913,agent_name_matching!A:B,2,false)</f>
        <v>Patient LLM</v>
      </c>
      <c r="I4913" s="32" t="s">
        <v>12588</v>
      </c>
      <c r="J4913" s="6" t="s">
        <v>418</v>
      </c>
      <c r="K4913" s="6">
        <v>1.0</v>
      </c>
      <c r="L4913" s="6">
        <v>944.0</v>
      </c>
      <c r="M4913" s="6">
        <v>44.0</v>
      </c>
      <c r="N4913" s="6">
        <v>931.0</v>
      </c>
      <c r="O4913" s="6" t="s">
        <v>12589</v>
      </c>
      <c r="P4913" s="8" t="str">
        <f t="shared" si="1"/>
        <v/>
      </c>
      <c r="Q4913" s="8" t="str">
        <f t="shared" si="16"/>
        <v/>
      </c>
      <c r="R4913" s="8" t="str">
        <f>if(and(P4913&lt;&gt;"",Q4913&lt;&gt;"newexp",Q4913&lt;&gt;"nostart"),countifs(script_conform_dispatching!A:A,P4913,script_conform_dispatching!B:B,Q4913),"")</f>
        <v/>
      </c>
      <c r="S4913" s="8" t="str">
        <f t="shared" si="3"/>
        <v/>
      </c>
    </row>
    <row r="4914" hidden="1">
      <c r="A4914" s="6" t="s">
        <v>12590</v>
      </c>
      <c r="B4914" s="6" t="s">
        <v>225</v>
      </c>
      <c r="C4914" s="6" t="s">
        <v>411</v>
      </c>
      <c r="H4914" s="8" t="str">
        <f>VLOOKUP(C4914,agent_name_matching!A:B,2,false)</f>
        <v>System</v>
      </c>
      <c r="I4914" s="33"/>
      <c r="O4914" s="6" t="s">
        <v>12591</v>
      </c>
      <c r="P4914" s="8" t="str">
        <f t="shared" si="1"/>
        <v/>
      </c>
      <c r="Q4914" s="8" t="str">
        <f t="shared" si="16"/>
        <v/>
      </c>
      <c r="R4914" s="8" t="str">
        <f>if(and(P4914&lt;&gt;"",Q4914&lt;&gt;"newexp",Q4914&lt;&gt;"nostart"),countifs(script_conform_dispatching!A:A,P4914,script_conform_dispatching!B:B,Q4914),"")</f>
        <v/>
      </c>
      <c r="S4914" s="8" t="str">
        <f t="shared" si="3"/>
        <v/>
      </c>
    </row>
    <row r="4915" hidden="1">
      <c r="A4915" s="6" t="s">
        <v>12592</v>
      </c>
      <c r="B4915" s="6" t="s">
        <v>225</v>
      </c>
      <c r="C4915" s="6" t="s">
        <v>414</v>
      </c>
      <c r="F4915" s="6" t="s">
        <v>415</v>
      </c>
      <c r="G4915" s="6" t="s">
        <v>416</v>
      </c>
      <c r="H4915" s="8" t="str">
        <f>VLOOKUP(C4915,agent_name_matching!A:B,2,false)</f>
        <v>Dialog LLM</v>
      </c>
      <c r="I4915" s="32" t="s">
        <v>12593</v>
      </c>
      <c r="J4915" s="6" t="s">
        <v>418</v>
      </c>
      <c r="L4915" s="6">
        <v>4076.0</v>
      </c>
      <c r="M4915" s="6">
        <v>290.0</v>
      </c>
      <c r="N4915" s="6">
        <v>3853.0</v>
      </c>
      <c r="O4915" s="6" t="s">
        <v>12594</v>
      </c>
      <c r="P4915" s="8" t="str">
        <f t="shared" si="1"/>
        <v/>
      </c>
      <c r="Q4915" s="8" t="str">
        <f t="shared" si="16"/>
        <v/>
      </c>
      <c r="R4915" s="8" t="str">
        <f>if(and(P4915&lt;&gt;"",Q4915&lt;&gt;"newexp",Q4915&lt;&gt;"nostart"),countifs(script_conform_dispatching!A:A,P4915,script_conform_dispatching!B:B,Q4915),"")</f>
        <v/>
      </c>
      <c r="S4915" s="8" t="str">
        <f t="shared" si="3"/>
        <v/>
      </c>
    </row>
    <row r="4916" hidden="1">
      <c r="A4916" s="6" t="s">
        <v>12595</v>
      </c>
      <c r="B4916" s="6" t="s">
        <v>225</v>
      </c>
      <c r="C4916" s="6" t="s">
        <v>407</v>
      </c>
      <c r="D4916" s="6">
        <v>2.0</v>
      </c>
      <c r="E4916" s="6" t="s">
        <v>445</v>
      </c>
      <c r="H4916" s="8" t="str">
        <f>VLOOKUP(C4916,agent_name_matching!A:B,2,false)</f>
        <v>--</v>
      </c>
      <c r="I4916" s="33"/>
      <c r="O4916" s="6" t="s">
        <v>12596</v>
      </c>
      <c r="P4916" s="8">
        <f t="shared" si="1"/>
        <v>2</v>
      </c>
      <c r="Q4916" s="8">
        <f t="shared" si="16"/>
        <v>3</v>
      </c>
      <c r="R4916" s="8">
        <f>if(and(P4916&lt;&gt;"",Q4916&lt;&gt;"newexp",Q4916&lt;&gt;"nostart"),countifs(script_conform_dispatching!A:A,P4916,script_conform_dispatching!B:B,Q4916),"")</f>
        <v>1</v>
      </c>
      <c r="S4916" s="8" t="str">
        <f t="shared" si="3"/>
        <v/>
      </c>
    </row>
    <row r="4917" hidden="1">
      <c r="A4917" s="6" t="s">
        <v>12597</v>
      </c>
      <c r="B4917" s="6" t="s">
        <v>225</v>
      </c>
      <c r="C4917" s="6" t="s">
        <v>407</v>
      </c>
      <c r="D4917" s="6">
        <v>3.0</v>
      </c>
      <c r="E4917" s="6" t="s">
        <v>408</v>
      </c>
      <c r="H4917" s="8" t="str">
        <f>VLOOKUP(C4917,agent_name_matching!A:B,2,false)</f>
        <v>--</v>
      </c>
      <c r="I4917" s="33"/>
      <c r="O4917" s="6" t="s">
        <v>12598</v>
      </c>
      <c r="P4917" s="8" t="str">
        <f t="shared" si="1"/>
        <v/>
      </c>
      <c r="Q4917" s="8" t="str">
        <f t="shared" si="16"/>
        <v/>
      </c>
      <c r="R4917" s="8" t="str">
        <f>if(and(P4917&lt;&gt;"",Q4917&lt;&gt;"newexp",Q4917&lt;&gt;"nostart"),countifs(script_conform_dispatching!A:A,P4917,script_conform_dispatching!B:B,Q4917),"")</f>
        <v/>
      </c>
      <c r="S4917" s="8" t="str">
        <f t="shared" si="3"/>
        <v/>
      </c>
    </row>
    <row r="4918" hidden="1">
      <c r="A4918" s="6" t="s">
        <v>12599</v>
      </c>
      <c r="B4918" s="6" t="s">
        <v>225</v>
      </c>
      <c r="C4918" s="6" t="s">
        <v>450</v>
      </c>
      <c r="F4918" s="6" t="s">
        <v>415</v>
      </c>
      <c r="G4918" s="6" t="s">
        <v>416</v>
      </c>
      <c r="H4918" s="8" t="str">
        <f>VLOOKUP(C4918,agent_name_matching!A:B,2,false)</f>
        <v>Validator LLM</v>
      </c>
      <c r="I4918" s="32" t="s">
        <v>451</v>
      </c>
      <c r="J4918" s="6" t="s">
        <v>452</v>
      </c>
      <c r="L4918" s="6">
        <v>1206.0</v>
      </c>
      <c r="M4918" s="6">
        <v>10.0</v>
      </c>
      <c r="N4918" s="6">
        <v>689.0</v>
      </c>
      <c r="O4918" s="6" t="s">
        <v>12600</v>
      </c>
      <c r="P4918" s="8" t="str">
        <f t="shared" si="1"/>
        <v/>
      </c>
      <c r="Q4918" s="8" t="str">
        <f t="shared" si="16"/>
        <v/>
      </c>
      <c r="R4918" s="8" t="str">
        <f>if(and(P4918&lt;&gt;"",Q4918&lt;&gt;"newexp",Q4918&lt;&gt;"nostart"),countifs(script_conform_dispatching!A:A,P4918,script_conform_dispatching!B:B,Q4918),"")</f>
        <v/>
      </c>
      <c r="S4918" s="8" t="str">
        <f t="shared" si="3"/>
        <v/>
      </c>
    </row>
    <row r="4919" hidden="1">
      <c r="A4919" s="6" t="s">
        <v>12601</v>
      </c>
      <c r="B4919" s="6" t="s">
        <v>225</v>
      </c>
      <c r="C4919" s="6" t="s">
        <v>37</v>
      </c>
      <c r="F4919" s="6" t="s">
        <v>415</v>
      </c>
      <c r="G4919" s="6" t="s">
        <v>416</v>
      </c>
      <c r="H4919" s="8" t="str">
        <f>VLOOKUP(C4919,agent_name_matching!A:B,2,false)</f>
        <v>Patient LLM</v>
      </c>
      <c r="I4919" s="32" t="s">
        <v>12602</v>
      </c>
      <c r="J4919" s="6" t="s">
        <v>418</v>
      </c>
      <c r="K4919" s="6">
        <v>1.0</v>
      </c>
      <c r="L4919" s="6">
        <v>1030.0</v>
      </c>
      <c r="M4919" s="6">
        <v>109.0</v>
      </c>
      <c r="N4919" s="6">
        <v>2020.0</v>
      </c>
      <c r="O4919" s="6" t="s">
        <v>12603</v>
      </c>
      <c r="P4919" s="8" t="str">
        <f t="shared" si="1"/>
        <v/>
      </c>
      <c r="Q4919" s="8" t="str">
        <f t="shared" si="16"/>
        <v/>
      </c>
      <c r="R4919" s="8" t="str">
        <f>if(and(P4919&lt;&gt;"",Q4919&lt;&gt;"newexp",Q4919&lt;&gt;"nostart"),countifs(script_conform_dispatching!A:A,P4919,script_conform_dispatching!B:B,Q4919),"")</f>
        <v/>
      </c>
      <c r="S4919" s="8" t="str">
        <f t="shared" si="3"/>
        <v/>
      </c>
    </row>
    <row r="4920" hidden="1">
      <c r="A4920" s="6" t="s">
        <v>12604</v>
      </c>
      <c r="B4920" s="6" t="s">
        <v>225</v>
      </c>
      <c r="C4920" s="6" t="s">
        <v>411</v>
      </c>
      <c r="H4920" s="8" t="str">
        <f>VLOOKUP(C4920,agent_name_matching!A:B,2,false)</f>
        <v>System</v>
      </c>
      <c r="I4920" s="33"/>
      <c r="O4920" s="6" t="s">
        <v>12605</v>
      </c>
      <c r="P4920" s="8" t="str">
        <f t="shared" si="1"/>
        <v/>
      </c>
      <c r="Q4920" s="8" t="str">
        <f t="shared" si="16"/>
        <v/>
      </c>
      <c r="R4920" s="8" t="str">
        <f>if(and(P4920&lt;&gt;"",Q4920&lt;&gt;"newexp",Q4920&lt;&gt;"nostart"),countifs(script_conform_dispatching!A:A,P4920,script_conform_dispatching!B:B,Q4920),"")</f>
        <v/>
      </c>
      <c r="S4920" s="8" t="str">
        <f t="shared" si="3"/>
        <v/>
      </c>
    </row>
    <row r="4921" hidden="1">
      <c r="A4921" s="6" t="s">
        <v>12606</v>
      </c>
      <c r="B4921" s="6" t="s">
        <v>225</v>
      </c>
      <c r="C4921" s="6" t="s">
        <v>414</v>
      </c>
      <c r="F4921" s="6" t="s">
        <v>415</v>
      </c>
      <c r="G4921" s="6" t="s">
        <v>416</v>
      </c>
      <c r="H4921" s="8" t="str">
        <f>VLOOKUP(C4921,agent_name_matching!A:B,2,false)</f>
        <v>Dialog LLM</v>
      </c>
      <c r="I4921" s="32" t="s">
        <v>12607</v>
      </c>
      <c r="J4921" s="6" t="s">
        <v>418</v>
      </c>
      <c r="L4921" s="6">
        <v>4744.0</v>
      </c>
      <c r="M4921" s="6">
        <v>84.0</v>
      </c>
      <c r="N4921" s="6">
        <v>1551.0</v>
      </c>
      <c r="O4921" s="6" t="s">
        <v>12608</v>
      </c>
      <c r="P4921" s="8" t="str">
        <f t="shared" si="1"/>
        <v/>
      </c>
      <c r="Q4921" s="8" t="str">
        <f t="shared" si="16"/>
        <v/>
      </c>
      <c r="R4921" s="8" t="str">
        <f>if(and(P4921&lt;&gt;"",Q4921&lt;&gt;"newexp",Q4921&lt;&gt;"nostart"),countifs(script_conform_dispatching!A:A,P4921,script_conform_dispatching!B:B,Q4921),"")</f>
        <v/>
      </c>
      <c r="S4921" s="8" t="str">
        <f t="shared" si="3"/>
        <v/>
      </c>
    </row>
    <row r="4922" hidden="1">
      <c r="A4922" s="6" t="s">
        <v>12609</v>
      </c>
      <c r="B4922" s="6" t="s">
        <v>225</v>
      </c>
      <c r="C4922" s="6" t="s">
        <v>37</v>
      </c>
      <c r="F4922" s="6" t="s">
        <v>415</v>
      </c>
      <c r="G4922" s="6" t="s">
        <v>416</v>
      </c>
      <c r="H4922" s="8" t="str">
        <f>VLOOKUP(C4922,agent_name_matching!A:B,2,false)</f>
        <v>Patient LLM</v>
      </c>
      <c r="I4922" s="32" t="s">
        <v>12610</v>
      </c>
      <c r="J4922" s="6" t="s">
        <v>418</v>
      </c>
      <c r="K4922" s="6">
        <v>1.0</v>
      </c>
      <c r="L4922" s="6">
        <v>1217.0</v>
      </c>
      <c r="M4922" s="6">
        <v>127.0</v>
      </c>
      <c r="N4922" s="6">
        <v>2517.0</v>
      </c>
      <c r="O4922" s="6" t="s">
        <v>12611</v>
      </c>
      <c r="P4922" s="8" t="str">
        <f t="shared" si="1"/>
        <v/>
      </c>
      <c r="Q4922" s="8" t="str">
        <f t="shared" si="16"/>
        <v/>
      </c>
      <c r="R4922" s="8" t="str">
        <f>if(and(P4922&lt;&gt;"",Q4922&lt;&gt;"newexp",Q4922&lt;&gt;"nostart"),countifs(script_conform_dispatching!A:A,P4922,script_conform_dispatching!B:B,Q4922),"")</f>
        <v/>
      </c>
      <c r="S4922" s="8" t="str">
        <f t="shared" si="3"/>
        <v/>
      </c>
    </row>
    <row r="4923" hidden="1">
      <c r="A4923" s="6" t="s">
        <v>12612</v>
      </c>
      <c r="B4923" s="6" t="s">
        <v>225</v>
      </c>
      <c r="C4923" s="6" t="s">
        <v>411</v>
      </c>
      <c r="H4923" s="8" t="str">
        <f>VLOOKUP(C4923,agent_name_matching!A:B,2,false)</f>
        <v>System</v>
      </c>
      <c r="I4923" s="33"/>
      <c r="O4923" s="6" t="s">
        <v>12613</v>
      </c>
      <c r="P4923" s="8" t="str">
        <f t="shared" si="1"/>
        <v/>
      </c>
      <c r="Q4923" s="8" t="str">
        <f t="shared" si="16"/>
        <v/>
      </c>
      <c r="R4923" s="8" t="str">
        <f>if(and(P4923&lt;&gt;"",Q4923&lt;&gt;"newexp",Q4923&lt;&gt;"nostart"),countifs(script_conform_dispatching!A:A,P4923,script_conform_dispatching!B:B,Q4923),"")</f>
        <v/>
      </c>
      <c r="S4923" s="8" t="str">
        <f t="shared" si="3"/>
        <v/>
      </c>
    </row>
    <row r="4924" hidden="1">
      <c r="A4924" s="6" t="s">
        <v>12614</v>
      </c>
      <c r="B4924" s="6" t="s">
        <v>225</v>
      </c>
      <c r="C4924" s="6" t="s">
        <v>414</v>
      </c>
      <c r="F4924" s="6" t="s">
        <v>415</v>
      </c>
      <c r="G4924" s="6" t="s">
        <v>416</v>
      </c>
      <c r="H4924" s="8" t="str">
        <f>VLOOKUP(C4924,agent_name_matching!A:B,2,false)</f>
        <v>Dialog LLM</v>
      </c>
      <c r="I4924" s="32" t="s">
        <v>12615</v>
      </c>
      <c r="J4924" s="6" t="s">
        <v>418</v>
      </c>
      <c r="L4924" s="6">
        <v>5225.0</v>
      </c>
      <c r="M4924" s="6">
        <v>85.0</v>
      </c>
      <c r="N4924" s="6">
        <v>1933.0</v>
      </c>
      <c r="O4924" s="6" t="s">
        <v>12616</v>
      </c>
      <c r="P4924" s="8" t="str">
        <f t="shared" si="1"/>
        <v/>
      </c>
      <c r="Q4924" s="8" t="str">
        <f t="shared" si="16"/>
        <v/>
      </c>
      <c r="R4924" s="8" t="str">
        <f>if(and(P4924&lt;&gt;"",Q4924&lt;&gt;"newexp",Q4924&lt;&gt;"nostart"),countifs(script_conform_dispatching!A:A,P4924,script_conform_dispatching!B:B,Q4924),"")</f>
        <v/>
      </c>
      <c r="S4924" s="8" t="str">
        <f t="shared" si="3"/>
        <v/>
      </c>
    </row>
    <row r="4925" hidden="1">
      <c r="A4925" s="6" t="s">
        <v>12617</v>
      </c>
      <c r="B4925" s="6" t="s">
        <v>225</v>
      </c>
      <c r="C4925" s="6" t="s">
        <v>37</v>
      </c>
      <c r="F4925" s="6" t="s">
        <v>415</v>
      </c>
      <c r="G4925" s="6" t="s">
        <v>416</v>
      </c>
      <c r="H4925" s="8" t="str">
        <f>VLOOKUP(C4925,agent_name_matching!A:B,2,false)</f>
        <v>Patient LLM</v>
      </c>
      <c r="I4925" s="32" t="s">
        <v>12618</v>
      </c>
      <c r="J4925" s="6" t="s">
        <v>418</v>
      </c>
      <c r="K4925" s="6">
        <v>1.0</v>
      </c>
      <c r="L4925" s="6">
        <v>1423.0</v>
      </c>
      <c r="M4925" s="6">
        <v>100.0</v>
      </c>
      <c r="N4925" s="6">
        <v>1729.0</v>
      </c>
      <c r="O4925" s="6" t="s">
        <v>12619</v>
      </c>
      <c r="P4925" s="8" t="str">
        <f t="shared" si="1"/>
        <v/>
      </c>
      <c r="Q4925" s="8" t="str">
        <f t="shared" si="16"/>
        <v/>
      </c>
      <c r="R4925" s="8" t="str">
        <f>if(and(P4925&lt;&gt;"",Q4925&lt;&gt;"newexp",Q4925&lt;&gt;"nostart"),countifs(script_conform_dispatching!A:A,P4925,script_conform_dispatching!B:B,Q4925),"")</f>
        <v/>
      </c>
      <c r="S4925" s="8" t="str">
        <f t="shared" si="3"/>
        <v/>
      </c>
    </row>
    <row r="4926" hidden="1">
      <c r="A4926" s="6" t="s">
        <v>12620</v>
      </c>
      <c r="B4926" s="6" t="s">
        <v>225</v>
      </c>
      <c r="C4926" s="6" t="s">
        <v>411</v>
      </c>
      <c r="H4926" s="8" t="str">
        <f>VLOOKUP(C4926,agent_name_matching!A:B,2,false)</f>
        <v>System</v>
      </c>
      <c r="I4926" s="33"/>
      <c r="O4926" s="6" t="s">
        <v>12621</v>
      </c>
      <c r="P4926" s="8" t="str">
        <f t="shared" si="1"/>
        <v/>
      </c>
      <c r="Q4926" s="8" t="str">
        <f t="shared" si="16"/>
        <v/>
      </c>
      <c r="R4926" s="8" t="str">
        <f>if(and(P4926&lt;&gt;"",Q4926&lt;&gt;"newexp",Q4926&lt;&gt;"nostart"),countifs(script_conform_dispatching!A:A,P4926,script_conform_dispatching!B:B,Q4926),"")</f>
        <v/>
      </c>
      <c r="S4926" s="8" t="str">
        <f t="shared" si="3"/>
        <v/>
      </c>
    </row>
    <row r="4927" hidden="1">
      <c r="A4927" s="6" t="s">
        <v>12622</v>
      </c>
      <c r="B4927" s="6" t="s">
        <v>225</v>
      </c>
      <c r="C4927" s="6" t="s">
        <v>414</v>
      </c>
      <c r="F4927" s="6" t="s">
        <v>415</v>
      </c>
      <c r="G4927" s="6" t="s">
        <v>416</v>
      </c>
      <c r="H4927" s="8" t="str">
        <f>VLOOKUP(C4927,agent_name_matching!A:B,2,false)</f>
        <v>Dialog LLM</v>
      </c>
      <c r="I4927" s="32" t="s">
        <v>12623</v>
      </c>
      <c r="J4927" s="6" t="s">
        <v>418</v>
      </c>
      <c r="L4927" s="6">
        <v>5680.0</v>
      </c>
      <c r="M4927" s="6">
        <v>104.0</v>
      </c>
      <c r="N4927" s="6">
        <v>1731.0</v>
      </c>
      <c r="O4927" s="6" t="s">
        <v>12624</v>
      </c>
      <c r="P4927" s="8" t="str">
        <f t="shared" si="1"/>
        <v/>
      </c>
      <c r="Q4927" s="8" t="str">
        <f t="shared" si="16"/>
        <v/>
      </c>
      <c r="R4927" s="8" t="str">
        <f>if(and(P4927&lt;&gt;"",Q4927&lt;&gt;"newexp",Q4927&lt;&gt;"nostart"),countifs(script_conform_dispatching!A:A,P4927,script_conform_dispatching!B:B,Q4927),"")</f>
        <v/>
      </c>
      <c r="S4927" s="8" t="str">
        <f t="shared" si="3"/>
        <v/>
      </c>
    </row>
    <row r="4928" hidden="1">
      <c r="A4928" s="6" t="s">
        <v>12625</v>
      </c>
      <c r="B4928" s="6" t="s">
        <v>225</v>
      </c>
      <c r="C4928" s="6" t="s">
        <v>37</v>
      </c>
      <c r="F4928" s="6" t="s">
        <v>415</v>
      </c>
      <c r="G4928" s="6" t="s">
        <v>416</v>
      </c>
      <c r="H4928" s="8" t="str">
        <f>VLOOKUP(C4928,agent_name_matching!A:B,2,false)</f>
        <v>Patient LLM</v>
      </c>
      <c r="I4928" s="32" t="s">
        <v>12626</v>
      </c>
      <c r="J4928" s="6" t="s">
        <v>418</v>
      </c>
      <c r="K4928" s="6">
        <v>1.0</v>
      </c>
      <c r="L4928" s="6">
        <v>1621.0</v>
      </c>
      <c r="M4928" s="6">
        <v>147.0</v>
      </c>
      <c r="N4928" s="6">
        <v>2145.0</v>
      </c>
      <c r="O4928" s="6" t="s">
        <v>12627</v>
      </c>
      <c r="P4928" s="8" t="str">
        <f t="shared" si="1"/>
        <v/>
      </c>
      <c r="Q4928" s="8" t="str">
        <f t="shared" si="16"/>
        <v/>
      </c>
      <c r="R4928" s="8" t="str">
        <f>if(and(P4928&lt;&gt;"",Q4928&lt;&gt;"newexp",Q4928&lt;&gt;"nostart"),countifs(script_conform_dispatching!A:A,P4928,script_conform_dispatching!B:B,Q4928),"")</f>
        <v/>
      </c>
      <c r="S4928" s="8" t="str">
        <f t="shared" si="3"/>
        <v/>
      </c>
    </row>
    <row r="4929" hidden="1">
      <c r="A4929" s="6" t="s">
        <v>12628</v>
      </c>
      <c r="B4929" s="6" t="s">
        <v>225</v>
      </c>
      <c r="C4929" s="6" t="s">
        <v>411</v>
      </c>
      <c r="H4929" s="8" t="str">
        <f>VLOOKUP(C4929,agent_name_matching!A:B,2,false)</f>
        <v>System</v>
      </c>
      <c r="I4929" s="33"/>
      <c r="O4929" s="6" t="s">
        <v>12629</v>
      </c>
      <c r="P4929" s="8" t="str">
        <f t="shared" si="1"/>
        <v/>
      </c>
      <c r="Q4929" s="8" t="str">
        <f t="shared" si="16"/>
        <v/>
      </c>
      <c r="R4929" s="8" t="str">
        <f>if(and(P4929&lt;&gt;"",Q4929&lt;&gt;"newexp",Q4929&lt;&gt;"nostart"),countifs(script_conform_dispatching!A:A,P4929,script_conform_dispatching!B:B,Q4929),"")</f>
        <v/>
      </c>
      <c r="S4929" s="8" t="str">
        <f t="shared" si="3"/>
        <v/>
      </c>
    </row>
    <row r="4930" hidden="1">
      <c r="A4930" s="6" t="s">
        <v>12630</v>
      </c>
      <c r="B4930" s="6" t="s">
        <v>225</v>
      </c>
      <c r="C4930" s="6" t="s">
        <v>414</v>
      </c>
      <c r="F4930" s="6" t="s">
        <v>415</v>
      </c>
      <c r="G4930" s="6" t="s">
        <v>416</v>
      </c>
      <c r="H4930" s="8" t="str">
        <f>VLOOKUP(C4930,agent_name_matching!A:B,2,false)</f>
        <v>Dialog LLM</v>
      </c>
      <c r="I4930" s="32" t="s">
        <v>12631</v>
      </c>
      <c r="J4930" s="6" t="s">
        <v>418</v>
      </c>
      <c r="L4930" s="6">
        <v>6201.0</v>
      </c>
      <c r="M4930" s="6">
        <v>211.0</v>
      </c>
      <c r="N4930" s="6">
        <v>3052.0</v>
      </c>
      <c r="O4930" s="6" t="s">
        <v>12632</v>
      </c>
      <c r="P4930" s="8" t="str">
        <f t="shared" si="1"/>
        <v/>
      </c>
      <c r="Q4930" s="8" t="str">
        <f t="shared" si="16"/>
        <v/>
      </c>
      <c r="R4930" s="8" t="str">
        <f>if(and(P4930&lt;&gt;"",Q4930&lt;&gt;"newexp",Q4930&lt;&gt;"nostart"),countifs(script_conform_dispatching!A:A,P4930,script_conform_dispatching!B:B,Q4930),"")</f>
        <v/>
      </c>
      <c r="S4930" s="8" t="str">
        <f t="shared" si="3"/>
        <v/>
      </c>
    </row>
    <row r="4931" hidden="1">
      <c r="A4931" s="6" t="s">
        <v>12633</v>
      </c>
      <c r="B4931" s="6" t="s">
        <v>225</v>
      </c>
      <c r="C4931" s="6" t="s">
        <v>37</v>
      </c>
      <c r="F4931" s="6" t="s">
        <v>415</v>
      </c>
      <c r="G4931" s="6" t="s">
        <v>416</v>
      </c>
      <c r="H4931" s="8" t="str">
        <f>VLOOKUP(C4931,agent_name_matching!A:B,2,false)</f>
        <v>Patient LLM</v>
      </c>
      <c r="I4931" s="32" t="s">
        <v>12634</v>
      </c>
      <c r="J4931" s="6" t="s">
        <v>418</v>
      </c>
      <c r="K4931" s="6">
        <v>1.0</v>
      </c>
      <c r="L4931" s="6">
        <v>1973.0</v>
      </c>
      <c r="M4931" s="6">
        <v>68.0</v>
      </c>
      <c r="N4931" s="6">
        <v>1125.0</v>
      </c>
      <c r="O4931" s="6" t="s">
        <v>12635</v>
      </c>
      <c r="P4931" s="8" t="str">
        <f t="shared" si="1"/>
        <v/>
      </c>
      <c r="Q4931" s="8" t="str">
        <f t="shared" si="16"/>
        <v/>
      </c>
      <c r="R4931" s="8" t="str">
        <f>if(and(P4931&lt;&gt;"",Q4931&lt;&gt;"newexp",Q4931&lt;&gt;"nostart"),countifs(script_conform_dispatching!A:A,P4931,script_conform_dispatching!B:B,Q4931),"")</f>
        <v/>
      </c>
      <c r="S4931" s="8" t="str">
        <f t="shared" si="3"/>
        <v/>
      </c>
    </row>
    <row r="4932" hidden="1">
      <c r="A4932" s="6" t="s">
        <v>12636</v>
      </c>
      <c r="B4932" s="6" t="s">
        <v>225</v>
      </c>
      <c r="C4932" s="6" t="s">
        <v>411</v>
      </c>
      <c r="H4932" s="8" t="str">
        <f>VLOOKUP(C4932,agent_name_matching!A:B,2,false)</f>
        <v>System</v>
      </c>
      <c r="I4932" s="33"/>
      <c r="O4932" s="6" t="s">
        <v>12637</v>
      </c>
      <c r="P4932" s="8" t="str">
        <f t="shared" si="1"/>
        <v/>
      </c>
      <c r="Q4932" s="8" t="str">
        <f t="shared" si="16"/>
        <v/>
      </c>
      <c r="R4932" s="8" t="str">
        <f>if(and(P4932&lt;&gt;"",Q4932&lt;&gt;"newexp",Q4932&lt;&gt;"nostart"),countifs(script_conform_dispatching!A:A,P4932,script_conform_dispatching!B:B,Q4932),"")</f>
        <v/>
      </c>
      <c r="S4932" s="8" t="str">
        <f t="shared" si="3"/>
        <v/>
      </c>
    </row>
    <row r="4933" hidden="1">
      <c r="A4933" s="6" t="s">
        <v>12638</v>
      </c>
      <c r="B4933" s="6" t="s">
        <v>225</v>
      </c>
      <c r="C4933" s="6" t="s">
        <v>414</v>
      </c>
      <c r="F4933" s="6" t="s">
        <v>415</v>
      </c>
      <c r="G4933" s="6" t="s">
        <v>416</v>
      </c>
      <c r="H4933" s="8" t="str">
        <f>VLOOKUP(C4933,agent_name_matching!A:B,2,false)</f>
        <v>Dialog LLM</v>
      </c>
      <c r="I4933" s="32" t="s">
        <v>12639</v>
      </c>
      <c r="J4933" s="6" t="s">
        <v>418</v>
      </c>
      <c r="L4933" s="6">
        <v>6750.0</v>
      </c>
      <c r="M4933" s="6">
        <v>320.0</v>
      </c>
      <c r="N4933" s="6">
        <v>5826.0</v>
      </c>
      <c r="O4933" s="6" t="s">
        <v>12640</v>
      </c>
      <c r="P4933" s="8" t="str">
        <f t="shared" si="1"/>
        <v/>
      </c>
      <c r="Q4933" s="8" t="str">
        <f t="shared" si="16"/>
        <v/>
      </c>
      <c r="R4933" s="8" t="str">
        <f>if(and(P4933&lt;&gt;"",Q4933&lt;&gt;"newexp",Q4933&lt;&gt;"nostart"),countifs(script_conform_dispatching!A:A,P4933,script_conform_dispatching!B:B,Q4933),"")</f>
        <v/>
      </c>
      <c r="S4933" s="8" t="str">
        <f t="shared" si="3"/>
        <v/>
      </c>
    </row>
    <row r="4934" hidden="1">
      <c r="A4934" s="6" t="s">
        <v>12641</v>
      </c>
      <c r="B4934" s="6" t="s">
        <v>225</v>
      </c>
      <c r="C4934" s="6" t="s">
        <v>407</v>
      </c>
      <c r="D4934" s="6">
        <v>3.0</v>
      </c>
      <c r="E4934" s="6" t="s">
        <v>445</v>
      </c>
      <c r="H4934" s="8" t="str">
        <f>VLOOKUP(C4934,agent_name_matching!A:B,2,false)</f>
        <v>--</v>
      </c>
      <c r="I4934" s="33"/>
      <c r="O4934" s="6" t="s">
        <v>12642</v>
      </c>
      <c r="P4934" s="8">
        <f t="shared" si="1"/>
        <v>3</v>
      </c>
      <c r="Q4934" s="8">
        <f t="shared" si="16"/>
        <v>4</v>
      </c>
      <c r="R4934" s="8">
        <f>if(and(P4934&lt;&gt;"",Q4934&lt;&gt;"newexp",Q4934&lt;&gt;"nostart"),countifs(script_conform_dispatching!A:A,P4934,script_conform_dispatching!B:B,Q4934),"")</f>
        <v>1</v>
      </c>
      <c r="S4934" s="8" t="str">
        <f t="shared" si="3"/>
        <v/>
      </c>
    </row>
    <row r="4935" hidden="1">
      <c r="A4935" s="6" t="s">
        <v>12643</v>
      </c>
      <c r="B4935" s="6" t="s">
        <v>225</v>
      </c>
      <c r="C4935" s="6" t="s">
        <v>407</v>
      </c>
      <c r="D4935" s="6">
        <v>4.0</v>
      </c>
      <c r="E4935" s="6" t="s">
        <v>408</v>
      </c>
      <c r="H4935" s="8" t="str">
        <f>VLOOKUP(C4935,agent_name_matching!A:B,2,false)</f>
        <v>--</v>
      </c>
      <c r="I4935" s="33"/>
      <c r="O4935" s="6" t="s">
        <v>12644</v>
      </c>
      <c r="P4935" s="8" t="str">
        <f t="shared" si="1"/>
        <v/>
      </c>
      <c r="Q4935" s="8" t="str">
        <f t="shared" si="16"/>
        <v/>
      </c>
      <c r="R4935" s="8" t="str">
        <f>if(and(P4935&lt;&gt;"",Q4935&lt;&gt;"newexp",Q4935&lt;&gt;"nostart"),countifs(script_conform_dispatching!A:A,P4935,script_conform_dispatching!B:B,Q4935),"")</f>
        <v/>
      </c>
      <c r="S4935" s="8" t="str">
        <f t="shared" si="3"/>
        <v/>
      </c>
    </row>
    <row r="4936" hidden="1">
      <c r="A4936" s="6" t="s">
        <v>12645</v>
      </c>
      <c r="B4936" s="6" t="s">
        <v>225</v>
      </c>
      <c r="C4936" s="6" t="s">
        <v>450</v>
      </c>
      <c r="F4936" s="6" t="s">
        <v>415</v>
      </c>
      <c r="G4936" s="6" t="s">
        <v>416</v>
      </c>
      <c r="H4936" s="8" t="str">
        <f>VLOOKUP(C4936,agent_name_matching!A:B,2,false)</f>
        <v>Validator LLM</v>
      </c>
      <c r="I4936" s="32" t="s">
        <v>5943</v>
      </c>
      <c r="J4936" s="6" t="s">
        <v>452</v>
      </c>
      <c r="L4936" s="6">
        <v>2433.0</v>
      </c>
      <c r="M4936" s="6">
        <v>32.0</v>
      </c>
      <c r="N4936" s="6">
        <v>1224.0</v>
      </c>
      <c r="O4936" s="6" t="s">
        <v>12646</v>
      </c>
      <c r="P4936" s="8" t="str">
        <f t="shared" si="1"/>
        <v/>
      </c>
      <c r="Q4936" s="8" t="str">
        <f t="shared" si="16"/>
        <v/>
      </c>
      <c r="R4936" s="8" t="str">
        <f>if(and(P4936&lt;&gt;"",Q4936&lt;&gt;"newexp",Q4936&lt;&gt;"nostart"),countifs(script_conform_dispatching!A:A,P4936,script_conform_dispatching!B:B,Q4936),"")</f>
        <v/>
      </c>
      <c r="S4936" s="8" t="str">
        <f t="shared" si="3"/>
        <v/>
      </c>
    </row>
    <row r="4937" hidden="1">
      <c r="A4937" s="6" t="s">
        <v>12647</v>
      </c>
      <c r="B4937" s="6" t="s">
        <v>225</v>
      </c>
      <c r="C4937" s="6" t="s">
        <v>37</v>
      </c>
      <c r="F4937" s="6" t="s">
        <v>415</v>
      </c>
      <c r="G4937" s="6" t="s">
        <v>416</v>
      </c>
      <c r="H4937" s="8" t="str">
        <f>VLOOKUP(C4937,agent_name_matching!A:B,2,false)</f>
        <v>Patient LLM</v>
      </c>
      <c r="I4937" s="32" t="s">
        <v>12648</v>
      </c>
      <c r="J4937" s="6" t="s">
        <v>418</v>
      </c>
      <c r="K4937" s="6">
        <v>1.0</v>
      </c>
      <c r="L4937" s="6">
        <v>2164.0</v>
      </c>
      <c r="M4937" s="6">
        <v>61.0</v>
      </c>
      <c r="N4937" s="6">
        <v>1399.0</v>
      </c>
      <c r="O4937" s="6" t="s">
        <v>12649</v>
      </c>
      <c r="P4937" s="8" t="str">
        <f t="shared" si="1"/>
        <v/>
      </c>
      <c r="Q4937" s="8" t="str">
        <f t="shared" si="16"/>
        <v/>
      </c>
      <c r="R4937" s="8" t="str">
        <f>if(and(P4937&lt;&gt;"",Q4937&lt;&gt;"newexp",Q4937&lt;&gt;"nostart"),countifs(script_conform_dispatching!A:A,P4937,script_conform_dispatching!B:B,Q4937),"")</f>
        <v/>
      </c>
      <c r="S4937" s="8" t="str">
        <f t="shared" si="3"/>
        <v/>
      </c>
    </row>
    <row r="4938" hidden="1">
      <c r="A4938" s="6" t="s">
        <v>12650</v>
      </c>
      <c r="B4938" s="6" t="s">
        <v>225</v>
      </c>
      <c r="C4938" s="6" t="s">
        <v>411</v>
      </c>
      <c r="H4938" s="8" t="str">
        <f>VLOOKUP(C4938,agent_name_matching!A:B,2,false)</f>
        <v>System</v>
      </c>
      <c r="I4938" s="33"/>
      <c r="O4938" s="6" t="s">
        <v>12651</v>
      </c>
      <c r="P4938" s="8" t="str">
        <f t="shared" si="1"/>
        <v/>
      </c>
      <c r="Q4938" s="8" t="str">
        <f t="shared" si="16"/>
        <v/>
      </c>
      <c r="R4938" s="8" t="str">
        <f>if(and(P4938&lt;&gt;"",Q4938&lt;&gt;"newexp",Q4938&lt;&gt;"nostart"),countifs(script_conform_dispatching!A:A,P4938,script_conform_dispatching!B:B,Q4938),"")</f>
        <v/>
      </c>
      <c r="S4938" s="8" t="str">
        <f t="shared" si="3"/>
        <v/>
      </c>
    </row>
    <row r="4939" hidden="1">
      <c r="A4939" s="6" t="s">
        <v>12652</v>
      </c>
      <c r="B4939" s="6" t="s">
        <v>225</v>
      </c>
      <c r="C4939" s="6" t="s">
        <v>414</v>
      </c>
      <c r="F4939" s="6" t="s">
        <v>415</v>
      </c>
      <c r="G4939" s="6" t="s">
        <v>416</v>
      </c>
      <c r="H4939" s="8" t="str">
        <f>VLOOKUP(C4939,agent_name_matching!A:B,2,false)</f>
        <v>Dialog LLM</v>
      </c>
      <c r="I4939" s="32" t="s">
        <v>12653</v>
      </c>
      <c r="J4939" s="6" t="s">
        <v>418</v>
      </c>
      <c r="L4939" s="6">
        <v>7350.0</v>
      </c>
      <c r="M4939" s="6">
        <v>150.0</v>
      </c>
      <c r="N4939" s="6">
        <v>3087.0</v>
      </c>
      <c r="O4939" s="6" t="s">
        <v>12654</v>
      </c>
      <c r="P4939" s="8" t="str">
        <f t="shared" si="1"/>
        <v/>
      </c>
      <c r="Q4939" s="8" t="str">
        <f t="shared" si="16"/>
        <v/>
      </c>
      <c r="R4939" s="8" t="str">
        <f>if(and(P4939&lt;&gt;"",Q4939&lt;&gt;"newexp",Q4939&lt;&gt;"nostart"),countifs(script_conform_dispatching!A:A,P4939,script_conform_dispatching!B:B,Q4939),"")</f>
        <v/>
      </c>
      <c r="S4939" s="8" t="str">
        <f t="shared" si="3"/>
        <v/>
      </c>
    </row>
    <row r="4940" hidden="1">
      <c r="A4940" s="6" t="s">
        <v>12655</v>
      </c>
      <c r="B4940" s="6" t="s">
        <v>225</v>
      </c>
      <c r="C4940" s="6" t="s">
        <v>37</v>
      </c>
      <c r="F4940" s="6" t="s">
        <v>415</v>
      </c>
      <c r="G4940" s="6" t="s">
        <v>416</v>
      </c>
      <c r="H4940" s="8" t="str">
        <f>VLOOKUP(C4940,agent_name_matching!A:B,2,false)</f>
        <v>Patient LLM</v>
      </c>
      <c r="I4940" s="32" t="s">
        <v>12656</v>
      </c>
      <c r="J4940" s="6" t="s">
        <v>418</v>
      </c>
      <c r="K4940" s="6">
        <v>1.0</v>
      </c>
      <c r="L4940" s="6">
        <v>2369.0</v>
      </c>
      <c r="M4940" s="6">
        <v>53.0</v>
      </c>
      <c r="N4940" s="6">
        <v>1686.0</v>
      </c>
      <c r="O4940" s="6" t="s">
        <v>12657</v>
      </c>
      <c r="P4940" s="8" t="str">
        <f t="shared" si="1"/>
        <v/>
      </c>
      <c r="Q4940" s="8" t="str">
        <f t="shared" si="16"/>
        <v/>
      </c>
      <c r="R4940" s="8" t="str">
        <f>if(and(P4940&lt;&gt;"",Q4940&lt;&gt;"newexp",Q4940&lt;&gt;"nostart"),countifs(script_conform_dispatching!A:A,P4940,script_conform_dispatching!B:B,Q4940),"")</f>
        <v/>
      </c>
      <c r="S4940" s="8" t="str">
        <f t="shared" si="3"/>
        <v/>
      </c>
    </row>
    <row r="4941" hidden="1">
      <c r="A4941" s="6" t="s">
        <v>12658</v>
      </c>
      <c r="B4941" s="6" t="s">
        <v>225</v>
      </c>
      <c r="C4941" s="6" t="s">
        <v>411</v>
      </c>
      <c r="H4941" s="8" t="str">
        <f>VLOOKUP(C4941,agent_name_matching!A:B,2,false)</f>
        <v>System</v>
      </c>
      <c r="I4941" s="33"/>
      <c r="O4941" s="6" t="s">
        <v>12659</v>
      </c>
      <c r="P4941" s="8" t="str">
        <f t="shared" si="1"/>
        <v/>
      </c>
      <c r="Q4941" s="8" t="str">
        <f t="shared" si="16"/>
        <v/>
      </c>
      <c r="R4941" s="8" t="str">
        <f>if(and(P4941&lt;&gt;"",Q4941&lt;&gt;"newexp",Q4941&lt;&gt;"nostart"),countifs(script_conform_dispatching!A:A,P4941,script_conform_dispatching!B:B,Q4941),"")</f>
        <v/>
      </c>
      <c r="S4941" s="8" t="str">
        <f t="shared" si="3"/>
        <v/>
      </c>
    </row>
    <row r="4942" hidden="1">
      <c r="A4942" s="6" t="s">
        <v>12660</v>
      </c>
      <c r="B4942" s="6" t="s">
        <v>225</v>
      </c>
      <c r="C4942" s="6" t="s">
        <v>414</v>
      </c>
      <c r="F4942" s="6" t="s">
        <v>415</v>
      </c>
      <c r="G4942" s="6" t="s">
        <v>416</v>
      </c>
      <c r="H4942" s="8" t="str">
        <f>VLOOKUP(C4942,agent_name_matching!A:B,2,false)</f>
        <v>Dialog LLM</v>
      </c>
      <c r="I4942" s="32" t="s">
        <v>12661</v>
      </c>
      <c r="J4942" s="6" t="s">
        <v>418</v>
      </c>
      <c r="L4942" s="6">
        <v>7772.0</v>
      </c>
      <c r="M4942" s="6">
        <v>349.0</v>
      </c>
      <c r="N4942" s="6">
        <v>4602.0</v>
      </c>
      <c r="O4942" s="6" t="s">
        <v>12662</v>
      </c>
      <c r="P4942" s="8" t="str">
        <f t="shared" si="1"/>
        <v/>
      </c>
      <c r="Q4942" s="8" t="str">
        <f t="shared" si="16"/>
        <v/>
      </c>
      <c r="R4942" s="8" t="str">
        <f>if(and(P4942&lt;&gt;"",Q4942&lt;&gt;"newexp",Q4942&lt;&gt;"nostart"),countifs(script_conform_dispatching!A:A,P4942,script_conform_dispatching!B:B,Q4942),"")</f>
        <v/>
      </c>
      <c r="S4942" s="8" t="str">
        <f t="shared" si="3"/>
        <v/>
      </c>
    </row>
    <row r="4943" hidden="1">
      <c r="A4943" s="6" t="s">
        <v>12663</v>
      </c>
      <c r="B4943" s="6" t="s">
        <v>225</v>
      </c>
      <c r="C4943" s="6" t="s">
        <v>407</v>
      </c>
      <c r="D4943" s="6">
        <v>4.0</v>
      </c>
      <c r="E4943" s="6" t="s">
        <v>445</v>
      </c>
      <c r="H4943" s="8" t="str">
        <f>VLOOKUP(C4943,agent_name_matching!A:B,2,false)</f>
        <v>--</v>
      </c>
      <c r="I4943" s="33"/>
      <c r="O4943" s="6" t="s">
        <v>12664</v>
      </c>
      <c r="P4943" s="8">
        <f t="shared" si="1"/>
        <v>4</v>
      </c>
      <c r="Q4943" s="8">
        <f t="shared" si="16"/>
        <v>6</v>
      </c>
      <c r="R4943" s="8">
        <f>if(and(P4943&lt;&gt;"",Q4943&lt;&gt;"newexp",Q4943&lt;&gt;"nostart"),countifs(script_conform_dispatching!A:A,P4943,script_conform_dispatching!B:B,Q4943),"")</f>
        <v>1</v>
      </c>
      <c r="S4943" s="8" t="str">
        <f t="shared" si="3"/>
        <v/>
      </c>
    </row>
    <row r="4944" hidden="1">
      <c r="A4944" s="6" t="s">
        <v>12665</v>
      </c>
      <c r="B4944" s="6" t="s">
        <v>225</v>
      </c>
      <c r="C4944" s="6" t="s">
        <v>407</v>
      </c>
      <c r="D4944" s="6">
        <v>6.0</v>
      </c>
      <c r="E4944" s="6" t="s">
        <v>408</v>
      </c>
      <c r="H4944" s="8" t="str">
        <f>VLOOKUP(C4944,agent_name_matching!A:B,2,false)</f>
        <v>--</v>
      </c>
      <c r="I4944" s="33"/>
      <c r="O4944" s="6" t="s">
        <v>12666</v>
      </c>
      <c r="P4944" s="8" t="str">
        <f t="shared" si="1"/>
        <v/>
      </c>
      <c r="Q4944" s="8" t="str">
        <f t="shared" si="16"/>
        <v/>
      </c>
      <c r="R4944" s="8" t="str">
        <f>if(and(P4944&lt;&gt;"",Q4944&lt;&gt;"newexp",Q4944&lt;&gt;"nostart"),countifs(script_conform_dispatching!A:A,P4944,script_conform_dispatching!B:B,Q4944),"")</f>
        <v/>
      </c>
      <c r="S4944" s="8" t="str">
        <f t="shared" si="3"/>
        <v/>
      </c>
    </row>
    <row r="4945" hidden="1">
      <c r="A4945" s="6" t="s">
        <v>12667</v>
      </c>
      <c r="B4945" s="6" t="s">
        <v>225</v>
      </c>
      <c r="C4945" s="6" t="s">
        <v>450</v>
      </c>
      <c r="F4945" s="6" t="s">
        <v>415</v>
      </c>
      <c r="G4945" s="6" t="s">
        <v>416</v>
      </c>
      <c r="H4945" s="8" t="str">
        <f>VLOOKUP(C4945,agent_name_matching!A:B,2,false)</f>
        <v>Validator LLM</v>
      </c>
      <c r="I4945" s="32" t="s">
        <v>451</v>
      </c>
      <c r="J4945" s="6" t="s">
        <v>452</v>
      </c>
      <c r="L4945" s="6">
        <v>2802.0</v>
      </c>
      <c r="M4945" s="6">
        <v>10.0</v>
      </c>
      <c r="N4945" s="6">
        <v>1402.0</v>
      </c>
      <c r="O4945" s="6" t="s">
        <v>12668</v>
      </c>
      <c r="P4945" s="8" t="str">
        <f t="shared" si="1"/>
        <v/>
      </c>
      <c r="Q4945" s="8" t="str">
        <f t="shared" si="16"/>
        <v/>
      </c>
      <c r="R4945" s="8" t="str">
        <f>if(and(P4945&lt;&gt;"",Q4945&lt;&gt;"newexp",Q4945&lt;&gt;"nostart"),countifs(script_conform_dispatching!A:A,P4945,script_conform_dispatching!B:B,Q4945),"")</f>
        <v/>
      </c>
      <c r="S4945" s="8" t="str">
        <f t="shared" si="3"/>
        <v/>
      </c>
    </row>
    <row r="4946" hidden="1">
      <c r="A4946" s="6" t="s">
        <v>12669</v>
      </c>
      <c r="B4946" s="6" t="s">
        <v>225</v>
      </c>
      <c r="C4946" s="6" t="s">
        <v>37</v>
      </c>
      <c r="F4946" s="6" t="s">
        <v>415</v>
      </c>
      <c r="G4946" s="6" t="s">
        <v>416</v>
      </c>
      <c r="H4946" s="8" t="str">
        <f>VLOOKUP(C4946,agent_name_matching!A:B,2,false)</f>
        <v>Patient LLM</v>
      </c>
      <c r="I4946" s="32" t="s">
        <v>12670</v>
      </c>
      <c r="J4946" s="6" t="s">
        <v>418</v>
      </c>
      <c r="K4946" s="6">
        <v>1.0</v>
      </c>
      <c r="L4946" s="6">
        <v>2589.0</v>
      </c>
      <c r="M4946" s="6">
        <v>45.0</v>
      </c>
      <c r="N4946" s="6">
        <v>1115.0</v>
      </c>
      <c r="O4946" s="6" t="s">
        <v>12671</v>
      </c>
      <c r="P4946" s="8" t="str">
        <f t="shared" si="1"/>
        <v/>
      </c>
      <c r="Q4946" s="8" t="str">
        <f t="shared" si="16"/>
        <v/>
      </c>
      <c r="R4946" s="8" t="str">
        <f>if(and(P4946&lt;&gt;"",Q4946&lt;&gt;"newexp",Q4946&lt;&gt;"nostart"),countifs(script_conform_dispatching!A:A,P4946,script_conform_dispatching!B:B,Q4946),"")</f>
        <v/>
      </c>
      <c r="S4946" s="8" t="str">
        <f t="shared" si="3"/>
        <v/>
      </c>
    </row>
    <row r="4947" hidden="1">
      <c r="A4947" s="6" t="s">
        <v>12672</v>
      </c>
      <c r="B4947" s="6" t="s">
        <v>225</v>
      </c>
      <c r="C4947" s="6" t="s">
        <v>411</v>
      </c>
      <c r="H4947" s="8" t="str">
        <f>VLOOKUP(C4947,agent_name_matching!A:B,2,false)</f>
        <v>System</v>
      </c>
      <c r="I4947" s="33"/>
      <c r="O4947" s="6" t="s">
        <v>12673</v>
      </c>
      <c r="P4947" s="8" t="str">
        <f t="shared" si="1"/>
        <v/>
      </c>
      <c r="Q4947" s="8" t="str">
        <f t="shared" si="16"/>
        <v/>
      </c>
      <c r="R4947" s="8" t="str">
        <f>if(and(P4947&lt;&gt;"",Q4947&lt;&gt;"newexp",Q4947&lt;&gt;"nostart"),countifs(script_conform_dispatching!A:A,P4947,script_conform_dispatching!B:B,Q4947),"")</f>
        <v/>
      </c>
      <c r="S4947" s="8" t="str">
        <f t="shared" si="3"/>
        <v/>
      </c>
    </row>
    <row r="4948" hidden="1">
      <c r="A4948" s="6" t="s">
        <v>12674</v>
      </c>
      <c r="B4948" s="6" t="s">
        <v>225</v>
      </c>
      <c r="C4948" s="6" t="s">
        <v>414</v>
      </c>
      <c r="F4948" s="6" t="s">
        <v>415</v>
      </c>
      <c r="G4948" s="6" t="s">
        <v>416</v>
      </c>
      <c r="H4948" s="8" t="str">
        <f>VLOOKUP(C4948,agent_name_matching!A:B,2,false)</f>
        <v>Dialog LLM</v>
      </c>
      <c r="I4948" s="32" t="s">
        <v>12675</v>
      </c>
      <c r="J4948" s="6" t="s">
        <v>418</v>
      </c>
      <c r="L4948" s="6">
        <v>8370.0</v>
      </c>
      <c r="M4948" s="6">
        <v>268.0</v>
      </c>
      <c r="N4948" s="6">
        <v>3694.0</v>
      </c>
      <c r="O4948" s="6" t="s">
        <v>12676</v>
      </c>
      <c r="P4948" s="8" t="str">
        <f t="shared" si="1"/>
        <v/>
      </c>
      <c r="Q4948" s="8" t="str">
        <f t="shared" si="16"/>
        <v/>
      </c>
      <c r="R4948" s="8" t="str">
        <f>if(and(P4948&lt;&gt;"",Q4948&lt;&gt;"newexp",Q4948&lt;&gt;"nostart"),countifs(script_conform_dispatching!A:A,P4948,script_conform_dispatching!B:B,Q4948),"")</f>
        <v/>
      </c>
      <c r="S4948" s="8" t="str">
        <f t="shared" si="3"/>
        <v/>
      </c>
    </row>
    <row r="4949" hidden="1">
      <c r="A4949" s="6" t="s">
        <v>12677</v>
      </c>
      <c r="B4949" s="6" t="s">
        <v>225</v>
      </c>
      <c r="C4949" s="6" t="s">
        <v>37</v>
      </c>
      <c r="F4949" s="6" t="s">
        <v>415</v>
      </c>
      <c r="G4949" s="6" t="s">
        <v>416</v>
      </c>
      <c r="H4949" s="8" t="str">
        <f>VLOOKUP(C4949,agent_name_matching!A:B,2,false)</f>
        <v>Patient LLM</v>
      </c>
      <c r="I4949" s="32" t="s">
        <v>12678</v>
      </c>
      <c r="J4949" s="6" t="s">
        <v>418</v>
      </c>
      <c r="K4949" s="6">
        <v>1.0</v>
      </c>
      <c r="L4949" s="6">
        <v>2896.0</v>
      </c>
      <c r="M4949" s="6">
        <v>154.0</v>
      </c>
      <c r="N4949" s="6">
        <v>2127.0</v>
      </c>
      <c r="O4949" s="6" t="s">
        <v>12679</v>
      </c>
      <c r="P4949" s="8" t="str">
        <f t="shared" si="1"/>
        <v/>
      </c>
      <c r="Q4949" s="8" t="str">
        <f t="shared" si="16"/>
        <v/>
      </c>
      <c r="R4949" s="8" t="str">
        <f>if(and(P4949&lt;&gt;"",Q4949&lt;&gt;"newexp",Q4949&lt;&gt;"nostart"),countifs(script_conform_dispatching!A:A,P4949,script_conform_dispatching!B:B,Q4949),"")</f>
        <v/>
      </c>
      <c r="S4949" s="8" t="str">
        <f t="shared" si="3"/>
        <v/>
      </c>
    </row>
    <row r="4950" hidden="1">
      <c r="A4950" s="6" t="s">
        <v>12680</v>
      </c>
      <c r="B4950" s="6" t="s">
        <v>225</v>
      </c>
      <c r="C4950" s="6" t="s">
        <v>411</v>
      </c>
      <c r="H4950" s="8" t="str">
        <f>VLOOKUP(C4950,agent_name_matching!A:B,2,false)</f>
        <v>System</v>
      </c>
      <c r="I4950" s="33"/>
      <c r="O4950" s="6" t="s">
        <v>12681</v>
      </c>
      <c r="P4950" s="8" t="str">
        <f t="shared" si="1"/>
        <v/>
      </c>
      <c r="Q4950" s="8" t="str">
        <f t="shared" si="16"/>
        <v/>
      </c>
      <c r="R4950" s="8" t="str">
        <f>if(and(P4950&lt;&gt;"",Q4950&lt;&gt;"newexp",Q4950&lt;&gt;"nostart"),countifs(script_conform_dispatching!A:A,P4950,script_conform_dispatching!B:B,Q4950),"")</f>
        <v/>
      </c>
      <c r="S4950" s="8" t="str">
        <f t="shared" si="3"/>
        <v/>
      </c>
    </row>
    <row r="4951" hidden="1">
      <c r="A4951" s="6" t="s">
        <v>12682</v>
      </c>
      <c r="B4951" s="6" t="s">
        <v>225</v>
      </c>
      <c r="C4951" s="6" t="s">
        <v>414</v>
      </c>
      <c r="F4951" s="6" t="s">
        <v>415</v>
      </c>
      <c r="G4951" s="6" t="s">
        <v>416</v>
      </c>
      <c r="H4951" s="8" t="str">
        <f>VLOOKUP(C4951,agent_name_matching!A:B,2,false)</f>
        <v>Dialog LLM</v>
      </c>
      <c r="I4951" s="32" t="s">
        <v>12683</v>
      </c>
      <c r="J4951" s="6" t="s">
        <v>418</v>
      </c>
      <c r="L4951" s="6">
        <v>8996.0</v>
      </c>
      <c r="M4951" s="6">
        <v>140.0</v>
      </c>
      <c r="N4951" s="6">
        <v>2658.0</v>
      </c>
      <c r="O4951" s="6" t="s">
        <v>12684</v>
      </c>
      <c r="P4951" s="8" t="str">
        <f t="shared" si="1"/>
        <v/>
      </c>
      <c r="Q4951" s="8" t="str">
        <f t="shared" si="16"/>
        <v/>
      </c>
      <c r="R4951" s="8" t="str">
        <f>if(and(P4951&lt;&gt;"",Q4951&lt;&gt;"newexp",Q4951&lt;&gt;"nostart"),countifs(script_conform_dispatching!A:A,P4951,script_conform_dispatching!B:B,Q4951),"")</f>
        <v/>
      </c>
      <c r="S4951" s="8" t="str">
        <f t="shared" si="3"/>
        <v/>
      </c>
    </row>
    <row r="4952" hidden="1">
      <c r="A4952" s="6" t="s">
        <v>12685</v>
      </c>
      <c r="B4952" s="6" t="s">
        <v>225</v>
      </c>
      <c r="C4952" s="6" t="s">
        <v>37</v>
      </c>
      <c r="F4952" s="6" t="s">
        <v>415</v>
      </c>
      <c r="G4952" s="6" t="s">
        <v>416</v>
      </c>
      <c r="H4952" s="8" t="str">
        <f>VLOOKUP(C4952,agent_name_matching!A:B,2,false)</f>
        <v>Patient LLM</v>
      </c>
      <c r="I4952" s="32" t="s">
        <v>12686</v>
      </c>
      <c r="J4952" s="6" t="s">
        <v>418</v>
      </c>
      <c r="K4952" s="6">
        <v>1.0</v>
      </c>
      <c r="L4952" s="6">
        <v>3184.0</v>
      </c>
      <c r="M4952" s="6">
        <v>67.0</v>
      </c>
      <c r="N4952" s="6">
        <v>1308.0</v>
      </c>
      <c r="O4952" s="6" t="s">
        <v>12687</v>
      </c>
      <c r="P4952" s="8" t="str">
        <f t="shared" si="1"/>
        <v/>
      </c>
      <c r="Q4952" s="8" t="str">
        <f t="shared" si="16"/>
        <v/>
      </c>
      <c r="R4952" s="8" t="str">
        <f>if(and(P4952&lt;&gt;"",Q4952&lt;&gt;"newexp",Q4952&lt;&gt;"nostart"),countifs(script_conform_dispatching!A:A,P4952,script_conform_dispatching!B:B,Q4952),"")</f>
        <v/>
      </c>
      <c r="S4952" s="8" t="str">
        <f t="shared" si="3"/>
        <v/>
      </c>
    </row>
    <row r="4953" hidden="1">
      <c r="A4953" s="6" t="s">
        <v>12688</v>
      </c>
      <c r="B4953" s="6" t="s">
        <v>225</v>
      </c>
      <c r="C4953" s="6" t="s">
        <v>411</v>
      </c>
      <c r="H4953" s="8" t="str">
        <f>VLOOKUP(C4953,agent_name_matching!A:B,2,false)</f>
        <v>System</v>
      </c>
      <c r="I4953" s="33"/>
      <c r="O4953" s="6" t="s">
        <v>12689</v>
      </c>
      <c r="P4953" s="8" t="str">
        <f t="shared" si="1"/>
        <v/>
      </c>
      <c r="Q4953" s="8" t="str">
        <f t="shared" si="16"/>
        <v/>
      </c>
      <c r="R4953" s="8" t="str">
        <f>if(and(P4953&lt;&gt;"",Q4953&lt;&gt;"newexp",Q4953&lt;&gt;"nostart"),countifs(script_conform_dispatching!A:A,P4953,script_conform_dispatching!B:B,Q4953),"")</f>
        <v/>
      </c>
      <c r="S4953" s="8" t="str">
        <f t="shared" si="3"/>
        <v/>
      </c>
    </row>
    <row r="4954" hidden="1">
      <c r="A4954" s="6" t="s">
        <v>12690</v>
      </c>
      <c r="B4954" s="6" t="s">
        <v>225</v>
      </c>
      <c r="C4954" s="6" t="s">
        <v>414</v>
      </c>
      <c r="F4954" s="6" t="s">
        <v>415</v>
      </c>
      <c r="G4954" s="6" t="s">
        <v>416</v>
      </c>
      <c r="H4954" s="8" t="str">
        <f>VLOOKUP(C4954,agent_name_matching!A:B,2,false)</f>
        <v>Dialog LLM</v>
      </c>
      <c r="I4954" s="32" t="s">
        <v>12691</v>
      </c>
      <c r="J4954" s="6" t="s">
        <v>418</v>
      </c>
      <c r="L4954" s="6">
        <v>9407.0</v>
      </c>
      <c r="M4954" s="6">
        <v>269.0</v>
      </c>
      <c r="N4954" s="6">
        <v>4696.0</v>
      </c>
      <c r="O4954" s="6" t="s">
        <v>12692</v>
      </c>
      <c r="P4954" s="8" t="str">
        <f t="shared" si="1"/>
        <v/>
      </c>
      <c r="Q4954" s="8" t="str">
        <f t="shared" si="16"/>
        <v/>
      </c>
      <c r="R4954" s="8" t="str">
        <f>if(and(P4954&lt;&gt;"",Q4954&lt;&gt;"newexp",Q4954&lt;&gt;"nostart"),countifs(script_conform_dispatching!A:A,P4954,script_conform_dispatching!B:B,Q4954),"")</f>
        <v/>
      </c>
      <c r="S4954" s="8" t="str">
        <f t="shared" si="3"/>
        <v/>
      </c>
    </row>
    <row r="4955" hidden="1">
      <c r="A4955" s="6" t="s">
        <v>12693</v>
      </c>
      <c r="B4955" s="6" t="s">
        <v>225</v>
      </c>
      <c r="C4955" s="6" t="s">
        <v>407</v>
      </c>
      <c r="D4955" s="6">
        <v>6.0</v>
      </c>
      <c r="E4955" s="6" t="s">
        <v>445</v>
      </c>
      <c r="H4955" s="8" t="str">
        <f>VLOOKUP(C4955,agent_name_matching!A:B,2,false)</f>
        <v>--</v>
      </c>
      <c r="I4955" s="33"/>
      <c r="O4955" s="6" t="s">
        <v>12694</v>
      </c>
      <c r="P4955" s="8">
        <f t="shared" si="1"/>
        <v>6</v>
      </c>
      <c r="Q4955" s="8">
        <f t="shared" si="16"/>
        <v>8</v>
      </c>
      <c r="R4955" s="8">
        <f>if(and(P4955&lt;&gt;"",Q4955&lt;&gt;"newexp",Q4955&lt;&gt;"nostart"),countifs(script_conform_dispatching!A:A,P4955,script_conform_dispatching!B:B,Q4955),"")</f>
        <v>1</v>
      </c>
      <c r="S4955" s="8" t="str">
        <f t="shared" si="3"/>
        <v/>
      </c>
    </row>
    <row r="4956" hidden="1">
      <c r="A4956" s="6" t="s">
        <v>12695</v>
      </c>
      <c r="B4956" s="6" t="s">
        <v>225</v>
      </c>
      <c r="C4956" s="6" t="s">
        <v>407</v>
      </c>
      <c r="D4956" s="6">
        <v>8.0</v>
      </c>
      <c r="E4956" s="6" t="s">
        <v>408</v>
      </c>
      <c r="H4956" s="8" t="str">
        <f>VLOOKUP(C4956,agent_name_matching!A:B,2,false)</f>
        <v>--</v>
      </c>
      <c r="I4956" s="33"/>
      <c r="O4956" s="6" t="s">
        <v>12696</v>
      </c>
      <c r="P4956" s="8" t="str">
        <f t="shared" si="1"/>
        <v/>
      </c>
      <c r="Q4956" s="8" t="str">
        <f t="shared" si="16"/>
        <v/>
      </c>
      <c r="R4956" s="8" t="str">
        <f>if(and(P4956&lt;&gt;"",Q4956&lt;&gt;"newexp",Q4956&lt;&gt;"nostart"),countifs(script_conform_dispatching!A:A,P4956,script_conform_dispatching!B:B,Q4956),"")</f>
        <v/>
      </c>
      <c r="S4956" s="8" t="str">
        <f t="shared" si="3"/>
        <v/>
      </c>
    </row>
    <row r="4957" hidden="1">
      <c r="A4957" s="6" t="s">
        <v>12697</v>
      </c>
      <c r="B4957" s="6" t="s">
        <v>225</v>
      </c>
      <c r="C4957" s="6" t="s">
        <v>450</v>
      </c>
      <c r="F4957" s="6" t="s">
        <v>415</v>
      </c>
      <c r="G4957" s="6" t="s">
        <v>416</v>
      </c>
      <c r="H4957" s="8" t="str">
        <f>VLOOKUP(C4957,agent_name_matching!A:B,2,false)</f>
        <v>Validator LLM</v>
      </c>
      <c r="I4957" s="32" t="s">
        <v>12698</v>
      </c>
      <c r="J4957" s="6" t="s">
        <v>452</v>
      </c>
      <c r="L4957" s="6">
        <v>3585.0</v>
      </c>
      <c r="M4957" s="6">
        <v>40.0</v>
      </c>
      <c r="N4957" s="6">
        <v>998.0</v>
      </c>
      <c r="O4957" s="6" t="s">
        <v>12699</v>
      </c>
      <c r="P4957" s="8" t="str">
        <f t="shared" si="1"/>
        <v/>
      </c>
      <c r="Q4957" s="8" t="str">
        <f t="shared" si="16"/>
        <v/>
      </c>
      <c r="R4957" s="8" t="str">
        <f>if(and(P4957&lt;&gt;"",Q4957&lt;&gt;"newexp",Q4957&lt;&gt;"nostart"),countifs(script_conform_dispatching!A:A,P4957,script_conform_dispatching!B:B,Q4957),"")</f>
        <v/>
      </c>
      <c r="S4957" s="8" t="str">
        <f t="shared" si="3"/>
        <v/>
      </c>
    </row>
    <row r="4958" hidden="1">
      <c r="A4958" s="6" t="s">
        <v>12700</v>
      </c>
      <c r="B4958" s="6" t="s">
        <v>225</v>
      </c>
      <c r="C4958" s="6" t="s">
        <v>37</v>
      </c>
      <c r="F4958" s="6" t="s">
        <v>415</v>
      </c>
      <c r="G4958" s="6" t="s">
        <v>416</v>
      </c>
      <c r="H4958" s="8" t="str">
        <f>VLOOKUP(C4958,agent_name_matching!A:B,2,false)</f>
        <v>Patient LLM</v>
      </c>
      <c r="I4958" s="32" t="s">
        <v>12701</v>
      </c>
      <c r="J4958" s="6" t="s">
        <v>418</v>
      </c>
      <c r="K4958" s="6">
        <v>1.0</v>
      </c>
      <c r="L4958" s="6">
        <v>3394.0</v>
      </c>
      <c r="M4958" s="6">
        <v>56.0</v>
      </c>
      <c r="N4958" s="6">
        <v>1708.0</v>
      </c>
      <c r="O4958" s="6" t="s">
        <v>12702</v>
      </c>
      <c r="P4958" s="8" t="str">
        <f t="shared" si="1"/>
        <v/>
      </c>
      <c r="Q4958" s="8" t="str">
        <f t="shared" si="16"/>
        <v/>
      </c>
      <c r="R4958" s="8" t="str">
        <f>if(and(P4958&lt;&gt;"",Q4958&lt;&gt;"newexp",Q4958&lt;&gt;"nostart"),countifs(script_conform_dispatching!A:A,P4958,script_conform_dispatching!B:B,Q4958),"")</f>
        <v/>
      </c>
      <c r="S4958" s="8" t="str">
        <f t="shared" si="3"/>
        <v/>
      </c>
    </row>
    <row r="4959" hidden="1">
      <c r="A4959" s="6" t="s">
        <v>12703</v>
      </c>
      <c r="B4959" s="6" t="s">
        <v>225</v>
      </c>
      <c r="C4959" s="6" t="s">
        <v>411</v>
      </c>
      <c r="H4959" s="8" t="str">
        <f>VLOOKUP(C4959,agent_name_matching!A:B,2,false)</f>
        <v>System</v>
      </c>
      <c r="I4959" s="33"/>
      <c r="O4959" s="6" t="s">
        <v>12704</v>
      </c>
      <c r="P4959" s="8" t="str">
        <f t="shared" si="1"/>
        <v/>
      </c>
      <c r="Q4959" s="8" t="str">
        <f t="shared" si="16"/>
        <v/>
      </c>
      <c r="R4959" s="8" t="str">
        <f>if(and(P4959&lt;&gt;"",Q4959&lt;&gt;"newexp",Q4959&lt;&gt;"nostart"),countifs(script_conform_dispatching!A:A,P4959,script_conform_dispatching!B:B,Q4959),"")</f>
        <v/>
      </c>
      <c r="S4959" s="8" t="str">
        <f t="shared" si="3"/>
        <v/>
      </c>
    </row>
    <row r="4960" hidden="1">
      <c r="A4960" s="6" t="s">
        <v>12705</v>
      </c>
      <c r="B4960" s="6" t="s">
        <v>225</v>
      </c>
      <c r="C4960" s="6" t="s">
        <v>414</v>
      </c>
      <c r="F4960" s="6" t="s">
        <v>415</v>
      </c>
      <c r="G4960" s="6" t="s">
        <v>416</v>
      </c>
      <c r="H4960" s="8" t="str">
        <f>VLOOKUP(C4960,agent_name_matching!A:B,2,false)</f>
        <v>Dialog LLM</v>
      </c>
      <c r="I4960" s="32" t="s">
        <v>12706</v>
      </c>
      <c r="J4960" s="6" t="s">
        <v>418</v>
      </c>
      <c r="L4960" s="6">
        <v>9880.0</v>
      </c>
      <c r="M4960" s="6">
        <v>177.0</v>
      </c>
      <c r="N4960" s="6">
        <v>3095.0</v>
      </c>
      <c r="O4960" s="6" t="s">
        <v>12707</v>
      </c>
      <c r="P4960" s="8" t="str">
        <f t="shared" si="1"/>
        <v/>
      </c>
      <c r="Q4960" s="8" t="str">
        <f t="shared" si="16"/>
        <v/>
      </c>
      <c r="R4960" s="8" t="str">
        <f>if(and(P4960&lt;&gt;"",Q4960&lt;&gt;"newexp",Q4960&lt;&gt;"nostart"),countifs(script_conform_dispatching!A:A,P4960,script_conform_dispatching!B:B,Q4960),"")</f>
        <v/>
      </c>
      <c r="S4960" s="8" t="str">
        <f t="shared" si="3"/>
        <v/>
      </c>
    </row>
    <row r="4961" hidden="1">
      <c r="A4961" s="6" t="s">
        <v>12708</v>
      </c>
      <c r="B4961" s="6" t="s">
        <v>225</v>
      </c>
      <c r="C4961" s="6" t="s">
        <v>407</v>
      </c>
      <c r="D4961" s="6">
        <v>8.0</v>
      </c>
      <c r="E4961" s="6" t="s">
        <v>445</v>
      </c>
      <c r="H4961" s="8" t="str">
        <f>VLOOKUP(C4961,agent_name_matching!A:B,2,false)</f>
        <v>--</v>
      </c>
      <c r="I4961" s="33"/>
      <c r="O4961" s="6" t="s">
        <v>12709</v>
      </c>
      <c r="P4961" s="8">
        <f t="shared" si="1"/>
        <v>8</v>
      </c>
      <c r="Q4961" s="8" t="str">
        <f t="shared" si="16"/>
        <v>newexp</v>
      </c>
      <c r="R4961" s="8" t="str">
        <f>if(and(P4961&lt;&gt;"",Q4961&lt;&gt;"newexp",Q4961&lt;&gt;"nostart"),countifs(script_conform_dispatching!A:A,P4961,script_conform_dispatching!B:B,Q4961),"")</f>
        <v/>
      </c>
      <c r="S4961" s="8" t="str">
        <f t="shared" si="3"/>
        <v/>
      </c>
    </row>
    <row r="4962" hidden="1">
      <c r="A4962" s="6" t="s">
        <v>12710</v>
      </c>
      <c r="B4962" s="6" t="s">
        <v>225</v>
      </c>
      <c r="C4962" s="6" t="s">
        <v>450</v>
      </c>
      <c r="F4962" s="6" t="s">
        <v>415</v>
      </c>
      <c r="G4962" s="6" t="s">
        <v>416</v>
      </c>
      <c r="H4962" s="8" t="str">
        <f>VLOOKUP(C4962,agent_name_matching!A:B,2,false)</f>
        <v>Validator LLM</v>
      </c>
      <c r="I4962" s="32" t="s">
        <v>2768</v>
      </c>
      <c r="J4962" s="6" t="s">
        <v>452</v>
      </c>
      <c r="L4962" s="6">
        <v>3756.0</v>
      </c>
      <c r="M4962" s="6">
        <v>44.0</v>
      </c>
      <c r="N4962" s="6">
        <v>1088.0</v>
      </c>
      <c r="O4962" s="6" t="s">
        <v>12711</v>
      </c>
      <c r="P4962" s="8" t="str">
        <f t="shared" si="1"/>
        <v/>
      </c>
      <c r="Q4962" s="8" t="str">
        <f t="shared" si="16"/>
        <v/>
      </c>
      <c r="R4962" s="8" t="str">
        <f>if(and(P4962&lt;&gt;"",Q4962&lt;&gt;"newexp",Q4962&lt;&gt;"nostart"),countifs(script_conform_dispatching!A:A,P4962,script_conform_dispatching!B:B,Q4962),"")</f>
        <v/>
      </c>
      <c r="S4962" s="8" t="str">
        <f t="shared" si="3"/>
        <v/>
      </c>
    </row>
    <row r="4963" hidden="1">
      <c r="A4963" s="6" t="s">
        <v>12712</v>
      </c>
      <c r="B4963" s="6" t="s">
        <v>229</v>
      </c>
      <c r="C4963" s="6" t="s">
        <v>407</v>
      </c>
      <c r="D4963" s="6">
        <v>1.0</v>
      </c>
      <c r="E4963" s="6" t="s">
        <v>408</v>
      </c>
      <c r="H4963" s="8" t="str">
        <f>VLOOKUP(C4963,agent_name_matching!A:B,2,false)</f>
        <v>--</v>
      </c>
      <c r="I4963" s="33"/>
      <c r="O4963" s="6" t="s">
        <v>12713</v>
      </c>
      <c r="P4963" s="8" t="str">
        <f t="shared" si="1"/>
        <v/>
      </c>
      <c r="Q4963" s="8" t="str">
        <f t="shared" si="16"/>
        <v/>
      </c>
      <c r="R4963" s="8" t="str">
        <f>if(and(P4963&lt;&gt;"",Q4963&lt;&gt;"newexp",Q4963&lt;&gt;"nostart"),countifs(script_conform_dispatching!A:A,P4963,script_conform_dispatching!B:B,Q4963),"")</f>
        <v/>
      </c>
      <c r="S4963" s="8" t="str">
        <f t="shared" si="3"/>
        <v/>
      </c>
    </row>
    <row r="4964" hidden="1">
      <c r="A4964" s="6" t="s">
        <v>12714</v>
      </c>
      <c r="B4964" s="6" t="s">
        <v>229</v>
      </c>
      <c r="C4964" s="6" t="s">
        <v>411</v>
      </c>
      <c r="H4964" s="8" t="str">
        <f>VLOOKUP(C4964,agent_name_matching!A:B,2,false)</f>
        <v>System</v>
      </c>
      <c r="I4964" s="33"/>
      <c r="O4964" s="6" t="s">
        <v>12715</v>
      </c>
      <c r="P4964" s="8" t="str">
        <f t="shared" si="1"/>
        <v/>
      </c>
      <c r="Q4964" s="8" t="str">
        <f t="shared" si="16"/>
        <v/>
      </c>
      <c r="R4964" s="8" t="str">
        <f>if(and(P4964&lt;&gt;"",Q4964&lt;&gt;"newexp",Q4964&lt;&gt;"nostart"),countifs(script_conform_dispatching!A:A,P4964,script_conform_dispatching!B:B,Q4964),"")</f>
        <v/>
      </c>
      <c r="S4964" s="8" t="str">
        <f t="shared" si="3"/>
        <v/>
      </c>
    </row>
    <row r="4965" hidden="1">
      <c r="A4965" s="6" t="s">
        <v>12716</v>
      </c>
      <c r="B4965" s="6" t="s">
        <v>229</v>
      </c>
      <c r="C4965" s="6" t="s">
        <v>414</v>
      </c>
      <c r="F4965" s="6" t="s">
        <v>415</v>
      </c>
      <c r="G4965" s="6" t="s">
        <v>416</v>
      </c>
      <c r="H4965" s="8" t="str">
        <f>VLOOKUP(C4965,agent_name_matching!A:B,2,false)</f>
        <v>Dialog LLM</v>
      </c>
      <c r="I4965" s="32" t="s">
        <v>417</v>
      </c>
      <c r="J4965" s="6" t="s">
        <v>418</v>
      </c>
      <c r="L4965" s="6">
        <v>2328.0</v>
      </c>
      <c r="M4965" s="6">
        <v>42.0</v>
      </c>
      <c r="N4965" s="6">
        <v>995.0</v>
      </c>
      <c r="O4965" s="6" t="s">
        <v>12717</v>
      </c>
      <c r="P4965" s="8" t="str">
        <f t="shared" si="1"/>
        <v/>
      </c>
      <c r="Q4965" s="8" t="str">
        <f t="shared" si="16"/>
        <v/>
      </c>
      <c r="R4965" s="8" t="str">
        <f>if(and(P4965&lt;&gt;"",Q4965&lt;&gt;"newexp",Q4965&lt;&gt;"nostart"),countifs(script_conform_dispatching!A:A,P4965,script_conform_dispatching!B:B,Q4965),"")</f>
        <v/>
      </c>
      <c r="S4965" s="8" t="str">
        <f t="shared" si="3"/>
        <v/>
      </c>
    </row>
    <row r="4966" hidden="1">
      <c r="A4966" s="6" t="s">
        <v>12718</v>
      </c>
      <c r="B4966" s="6" t="s">
        <v>229</v>
      </c>
      <c r="C4966" s="6" t="s">
        <v>37</v>
      </c>
      <c r="F4966" s="6" t="s">
        <v>415</v>
      </c>
      <c r="G4966" s="6" t="s">
        <v>416</v>
      </c>
      <c r="H4966" s="8" t="str">
        <f>VLOOKUP(C4966,agent_name_matching!A:B,2,false)</f>
        <v>Patient LLM</v>
      </c>
      <c r="I4966" s="32" t="s">
        <v>12719</v>
      </c>
      <c r="J4966" s="6" t="s">
        <v>418</v>
      </c>
      <c r="K4966" s="6">
        <v>1.0</v>
      </c>
      <c r="L4966" s="6">
        <v>390.0</v>
      </c>
      <c r="M4966" s="6">
        <v>40.0</v>
      </c>
      <c r="N4966" s="6">
        <v>836.0</v>
      </c>
      <c r="O4966" s="6" t="s">
        <v>12720</v>
      </c>
      <c r="P4966" s="8" t="str">
        <f t="shared" si="1"/>
        <v/>
      </c>
      <c r="Q4966" s="8" t="str">
        <f t="shared" si="16"/>
        <v/>
      </c>
      <c r="R4966" s="8" t="str">
        <f>if(and(P4966&lt;&gt;"",Q4966&lt;&gt;"newexp",Q4966&lt;&gt;"nostart"),countifs(script_conform_dispatching!A:A,P4966,script_conform_dispatching!B:B,Q4966),"")</f>
        <v/>
      </c>
      <c r="S4966" s="8" t="str">
        <f t="shared" si="3"/>
        <v/>
      </c>
    </row>
    <row r="4967" hidden="1">
      <c r="A4967" s="6" t="s">
        <v>12721</v>
      </c>
      <c r="B4967" s="6" t="s">
        <v>229</v>
      </c>
      <c r="C4967" s="6" t="s">
        <v>411</v>
      </c>
      <c r="H4967" s="8" t="str">
        <f>VLOOKUP(C4967,agent_name_matching!A:B,2,false)</f>
        <v>System</v>
      </c>
      <c r="I4967" s="33"/>
      <c r="O4967" s="6" t="s">
        <v>12722</v>
      </c>
      <c r="P4967" s="8" t="str">
        <f t="shared" si="1"/>
        <v/>
      </c>
      <c r="Q4967" s="8" t="str">
        <f t="shared" si="16"/>
        <v/>
      </c>
      <c r="R4967" s="8" t="str">
        <f>if(and(P4967&lt;&gt;"",Q4967&lt;&gt;"newexp",Q4967&lt;&gt;"nostart"),countifs(script_conform_dispatching!A:A,P4967,script_conform_dispatching!B:B,Q4967),"")</f>
        <v/>
      </c>
      <c r="S4967" s="8" t="str">
        <f t="shared" si="3"/>
        <v/>
      </c>
    </row>
    <row r="4968" hidden="1">
      <c r="A4968" s="6" t="s">
        <v>12723</v>
      </c>
      <c r="B4968" s="6" t="s">
        <v>229</v>
      </c>
      <c r="C4968" s="6" t="s">
        <v>414</v>
      </c>
      <c r="F4968" s="6" t="s">
        <v>415</v>
      </c>
      <c r="G4968" s="6" t="s">
        <v>416</v>
      </c>
      <c r="H4968" s="8" t="str">
        <f>VLOOKUP(C4968,agent_name_matching!A:B,2,false)</f>
        <v>Dialog LLM</v>
      </c>
      <c r="I4968" s="32" t="s">
        <v>12724</v>
      </c>
      <c r="J4968" s="6" t="s">
        <v>418</v>
      </c>
      <c r="L4968" s="6">
        <v>2559.0</v>
      </c>
      <c r="M4968" s="6">
        <v>63.0</v>
      </c>
      <c r="N4968" s="6">
        <v>1293.0</v>
      </c>
      <c r="O4968" s="6" t="s">
        <v>12725</v>
      </c>
      <c r="P4968" s="8" t="str">
        <f t="shared" si="1"/>
        <v/>
      </c>
      <c r="Q4968" s="8" t="str">
        <f t="shared" si="16"/>
        <v/>
      </c>
      <c r="R4968" s="8" t="str">
        <f>if(and(P4968&lt;&gt;"",Q4968&lt;&gt;"newexp",Q4968&lt;&gt;"nostart"),countifs(script_conform_dispatching!A:A,P4968,script_conform_dispatching!B:B,Q4968),"")</f>
        <v/>
      </c>
      <c r="S4968" s="8" t="str">
        <f t="shared" si="3"/>
        <v/>
      </c>
    </row>
    <row r="4969" hidden="1">
      <c r="A4969" s="6" t="s">
        <v>12726</v>
      </c>
      <c r="B4969" s="6" t="s">
        <v>229</v>
      </c>
      <c r="C4969" s="6" t="s">
        <v>37</v>
      </c>
      <c r="F4969" s="6" t="s">
        <v>415</v>
      </c>
      <c r="G4969" s="6" t="s">
        <v>416</v>
      </c>
      <c r="H4969" s="8" t="str">
        <f>VLOOKUP(C4969,agent_name_matching!A:B,2,false)</f>
        <v>Patient LLM</v>
      </c>
      <c r="I4969" s="32" t="s">
        <v>12727</v>
      </c>
      <c r="J4969" s="6" t="s">
        <v>418</v>
      </c>
      <c r="K4969" s="6">
        <v>1.0</v>
      </c>
      <c r="L4969" s="6">
        <v>487.0</v>
      </c>
      <c r="M4969" s="6">
        <v>12.0</v>
      </c>
      <c r="N4969" s="6">
        <v>589.0</v>
      </c>
      <c r="O4969" s="6" t="s">
        <v>12728</v>
      </c>
      <c r="P4969" s="8" t="str">
        <f t="shared" si="1"/>
        <v/>
      </c>
      <c r="Q4969" s="8" t="str">
        <f t="shared" si="16"/>
        <v/>
      </c>
      <c r="R4969" s="8" t="str">
        <f>if(and(P4969&lt;&gt;"",Q4969&lt;&gt;"newexp",Q4969&lt;&gt;"nostart"),countifs(script_conform_dispatching!A:A,P4969,script_conform_dispatching!B:B,Q4969),"")</f>
        <v/>
      </c>
      <c r="S4969" s="8" t="str">
        <f t="shared" si="3"/>
        <v/>
      </c>
    </row>
    <row r="4970" hidden="1">
      <c r="A4970" s="6" t="s">
        <v>12729</v>
      </c>
      <c r="B4970" s="6" t="s">
        <v>229</v>
      </c>
      <c r="C4970" s="6" t="s">
        <v>411</v>
      </c>
      <c r="H4970" s="8" t="str">
        <f>VLOOKUP(C4970,agent_name_matching!A:B,2,false)</f>
        <v>System</v>
      </c>
      <c r="I4970" s="33"/>
      <c r="O4970" s="6" t="s">
        <v>12730</v>
      </c>
      <c r="P4970" s="8" t="str">
        <f t="shared" si="1"/>
        <v/>
      </c>
      <c r="Q4970" s="8" t="str">
        <f t="shared" si="16"/>
        <v/>
      </c>
      <c r="R4970" s="8" t="str">
        <f>if(and(P4970&lt;&gt;"",Q4970&lt;&gt;"newexp",Q4970&lt;&gt;"nostart"),countifs(script_conform_dispatching!A:A,P4970,script_conform_dispatching!B:B,Q4970),"")</f>
        <v/>
      </c>
      <c r="S4970" s="8" t="str">
        <f t="shared" si="3"/>
        <v/>
      </c>
    </row>
    <row r="4971" hidden="1">
      <c r="A4971" s="6" t="s">
        <v>12731</v>
      </c>
      <c r="B4971" s="6" t="s">
        <v>229</v>
      </c>
      <c r="C4971" s="6" t="s">
        <v>414</v>
      </c>
      <c r="F4971" s="6" t="s">
        <v>415</v>
      </c>
      <c r="G4971" s="6" t="s">
        <v>416</v>
      </c>
      <c r="H4971" s="8" t="str">
        <f>VLOOKUP(C4971,agent_name_matching!A:B,2,false)</f>
        <v>Dialog LLM</v>
      </c>
      <c r="I4971" s="32" t="s">
        <v>12732</v>
      </c>
      <c r="J4971" s="6" t="s">
        <v>418</v>
      </c>
      <c r="L4971" s="6">
        <v>2783.0</v>
      </c>
      <c r="M4971" s="6">
        <v>43.0</v>
      </c>
      <c r="N4971" s="6">
        <v>1120.0</v>
      </c>
      <c r="O4971" s="6" t="s">
        <v>12733</v>
      </c>
      <c r="P4971" s="8" t="str">
        <f t="shared" si="1"/>
        <v/>
      </c>
      <c r="Q4971" s="8" t="str">
        <f t="shared" si="16"/>
        <v/>
      </c>
      <c r="R4971" s="8" t="str">
        <f>if(and(P4971&lt;&gt;"",Q4971&lt;&gt;"newexp",Q4971&lt;&gt;"nostart"),countifs(script_conform_dispatching!A:A,P4971,script_conform_dispatching!B:B,Q4971),"")</f>
        <v/>
      </c>
      <c r="S4971" s="8" t="str">
        <f t="shared" si="3"/>
        <v/>
      </c>
    </row>
    <row r="4972" hidden="1">
      <c r="A4972" s="6" t="s">
        <v>12734</v>
      </c>
      <c r="B4972" s="6" t="s">
        <v>229</v>
      </c>
      <c r="C4972" s="6" t="s">
        <v>37</v>
      </c>
      <c r="F4972" s="6" t="s">
        <v>415</v>
      </c>
      <c r="G4972" s="6" t="s">
        <v>416</v>
      </c>
      <c r="H4972" s="8" t="str">
        <f>VLOOKUP(C4972,agent_name_matching!A:B,2,false)</f>
        <v>Patient LLM</v>
      </c>
      <c r="I4972" s="32" t="s">
        <v>12735</v>
      </c>
      <c r="J4972" s="6" t="s">
        <v>418</v>
      </c>
      <c r="K4972" s="6">
        <v>1.0</v>
      </c>
      <c r="L4972" s="6">
        <v>536.0</v>
      </c>
      <c r="M4972" s="6">
        <v>46.0</v>
      </c>
      <c r="N4972" s="6">
        <v>1018.0</v>
      </c>
      <c r="O4972" s="6" t="s">
        <v>12736</v>
      </c>
      <c r="P4972" s="8" t="str">
        <f t="shared" si="1"/>
        <v/>
      </c>
      <c r="Q4972" s="8" t="str">
        <f t="shared" si="16"/>
        <v/>
      </c>
      <c r="R4972" s="8" t="str">
        <f>if(and(P4972&lt;&gt;"",Q4972&lt;&gt;"newexp",Q4972&lt;&gt;"nostart"),countifs(script_conform_dispatching!A:A,P4972,script_conform_dispatching!B:B,Q4972),"")</f>
        <v/>
      </c>
      <c r="S4972" s="8" t="str">
        <f t="shared" si="3"/>
        <v/>
      </c>
    </row>
    <row r="4973" hidden="1">
      <c r="A4973" s="6" t="s">
        <v>12737</v>
      </c>
      <c r="B4973" s="6" t="s">
        <v>229</v>
      </c>
      <c r="C4973" s="6" t="s">
        <v>411</v>
      </c>
      <c r="H4973" s="8" t="str">
        <f>VLOOKUP(C4973,agent_name_matching!A:B,2,false)</f>
        <v>System</v>
      </c>
      <c r="I4973" s="33"/>
      <c r="O4973" s="6" t="s">
        <v>12738</v>
      </c>
      <c r="P4973" s="8" t="str">
        <f t="shared" si="1"/>
        <v/>
      </c>
      <c r="Q4973" s="8" t="str">
        <f t="shared" si="16"/>
        <v/>
      </c>
      <c r="R4973" s="8" t="str">
        <f>if(and(P4973&lt;&gt;"",Q4973&lt;&gt;"newexp",Q4973&lt;&gt;"nostart"),countifs(script_conform_dispatching!A:A,P4973,script_conform_dispatching!B:B,Q4973),"")</f>
        <v/>
      </c>
      <c r="S4973" s="8" t="str">
        <f t="shared" si="3"/>
        <v/>
      </c>
    </row>
    <row r="4974" hidden="1">
      <c r="A4974" s="6" t="s">
        <v>12739</v>
      </c>
      <c r="B4974" s="6" t="s">
        <v>229</v>
      </c>
      <c r="C4974" s="6" t="s">
        <v>414</v>
      </c>
      <c r="F4974" s="6" t="s">
        <v>415</v>
      </c>
      <c r="G4974" s="6" t="s">
        <v>416</v>
      </c>
      <c r="H4974" s="8" t="str">
        <f>VLOOKUP(C4974,agent_name_matching!A:B,2,false)</f>
        <v>Dialog LLM</v>
      </c>
      <c r="I4974" s="32" t="s">
        <v>12740</v>
      </c>
      <c r="J4974" s="6" t="s">
        <v>418</v>
      </c>
      <c r="L4974" s="6">
        <v>3021.0</v>
      </c>
      <c r="M4974" s="6">
        <v>204.0</v>
      </c>
      <c r="N4974" s="6">
        <v>2605.0</v>
      </c>
      <c r="O4974" s="6" t="s">
        <v>12741</v>
      </c>
      <c r="P4974" s="8" t="str">
        <f t="shared" si="1"/>
        <v/>
      </c>
      <c r="Q4974" s="8" t="str">
        <f t="shared" si="16"/>
        <v/>
      </c>
      <c r="R4974" s="8" t="str">
        <f>if(and(P4974&lt;&gt;"",Q4974&lt;&gt;"newexp",Q4974&lt;&gt;"nostart"),countifs(script_conform_dispatching!A:A,P4974,script_conform_dispatching!B:B,Q4974),"")</f>
        <v/>
      </c>
      <c r="S4974" s="8" t="str">
        <f t="shared" si="3"/>
        <v/>
      </c>
    </row>
    <row r="4975" hidden="1">
      <c r="A4975" s="6" t="s">
        <v>12742</v>
      </c>
      <c r="B4975" s="6" t="s">
        <v>229</v>
      </c>
      <c r="C4975" s="6" t="s">
        <v>407</v>
      </c>
      <c r="D4975" s="6">
        <v>1.0</v>
      </c>
      <c r="E4975" s="6" t="s">
        <v>445</v>
      </c>
      <c r="H4975" s="8" t="str">
        <f>VLOOKUP(C4975,agent_name_matching!A:B,2,false)</f>
        <v>--</v>
      </c>
      <c r="I4975" s="33"/>
      <c r="O4975" s="6" t="s">
        <v>12743</v>
      </c>
      <c r="P4975" s="8">
        <f t="shared" si="1"/>
        <v>1</v>
      </c>
      <c r="Q4975" s="8">
        <f t="shared" si="16"/>
        <v>2</v>
      </c>
      <c r="R4975" s="8">
        <f>if(and(P4975&lt;&gt;"",Q4975&lt;&gt;"newexp",Q4975&lt;&gt;"nostart"),countifs(script_conform_dispatching!A:A,P4975,script_conform_dispatching!B:B,Q4975),"")</f>
        <v>1</v>
      </c>
      <c r="S4975" s="8" t="str">
        <f t="shared" si="3"/>
        <v/>
      </c>
    </row>
    <row r="4976" hidden="1">
      <c r="A4976" s="6" t="s">
        <v>12744</v>
      </c>
      <c r="B4976" s="6" t="s">
        <v>229</v>
      </c>
      <c r="C4976" s="6" t="s">
        <v>407</v>
      </c>
      <c r="D4976" s="6">
        <v>2.0</v>
      </c>
      <c r="E4976" s="6" t="s">
        <v>408</v>
      </c>
      <c r="H4976" s="8" t="str">
        <f>VLOOKUP(C4976,agent_name_matching!A:B,2,false)</f>
        <v>--</v>
      </c>
      <c r="I4976" s="33"/>
      <c r="O4976" s="6" t="s">
        <v>12745</v>
      </c>
      <c r="P4976" s="8" t="str">
        <f t="shared" si="1"/>
        <v/>
      </c>
      <c r="Q4976" s="8" t="str">
        <f t="shared" si="16"/>
        <v/>
      </c>
      <c r="R4976" s="8" t="str">
        <f>if(and(P4976&lt;&gt;"",Q4976&lt;&gt;"newexp",Q4976&lt;&gt;"nostart"),countifs(script_conform_dispatching!A:A,P4976,script_conform_dispatching!B:B,Q4976),"")</f>
        <v/>
      </c>
      <c r="S4976" s="8" t="str">
        <f t="shared" si="3"/>
        <v/>
      </c>
    </row>
    <row r="4977" hidden="1">
      <c r="A4977" s="6" t="s">
        <v>12746</v>
      </c>
      <c r="B4977" s="6" t="s">
        <v>229</v>
      </c>
      <c r="C4977" s="6" t="s">
        <v>450</v>
      </c>
      <c r="F4977" s="6" t="s">
        <v>415</v>
      </c>
      <c r="G4977" s="6" t="s">
        <v>416</v>
      </c>
      <c r="H4977" s="8" t="str">
        <f>VLOOKUP(C4977,agent_name_matching!A:B,2,false)</f>
        <v>Validator LLM</v>
      </c>
      <c r="I4977" s="32" t="s">
        <v>12747</v>
      </c>
      <c r="J4977" s="6" t="s">
        <v>452</v>
      </c>
      <c r="L4977" s="6">
        <v>807.0</v>
      </c>
      <c r="M4977" s="6">
        <v>54.0</v>
      </c>
      <c r="N4977" s="6">
        <v>1398.0</v>
      </c>
      <c r="O4977" s="6" t="s">
        <v>12748</v>
      </c>
      <c r="P4977" s="8" t="str">
        <f t="shared" si="1"/>
        <v/>
      </c>
      <c r="Q4977" s="8" t="str">
        <f t="shared" si="16"/>
        <v/>
      </c>
      <c r="R4977" s="8" t="str">
        <f>if(and(P4977&lt;&gt;"",Q4977&lt;&gt;"newexp",Q4977&lt;&gt;"nostart"),countifs(script_conform_dispatching!A:A,P4977,script_conform_dispatching!B:B,Q4977),"")</f>
        <v/>
      </c>
      <c r="S4977" s="8" t="str">
        <f t="shared" si="3"/>
        <v/>
      </c>
    </row>
    <row r="4978" hidden="1">
      <c r="A4978" s="6" t="s">
        <v>12749</v>
      </c>
      <c r="B4978" s="6" t="s">
        <v>229</v>
      </c>
      <c r="C4978" s="6" t="s">
        <v>37</v>
      </c>
      <c r="F4978" s="6" t="s">
        <v>415</v>
      </c>
      <c r="G4978" s="6" t="s">
        <v>416</v>
      </c>
      <c r="H4978" s="8" t="str">
        <f>VLOOKUP(C4978,agent_name_matching!A:B,2,false)</f>
        <v>Patient LLM</v>
      </c>
      <c r="I4978" s="32" t="s">
        <v>12750</v>
      </c>
      <c r="J4978" s="6" t="s">
        <v>418</v>
      </c>
      <c r="K4978" s="6">
        <v>1.0</v>
      </c>
      <c r="L4978" s="6">
        <v>639.0</v>
      </c>
      <c r="M4978" s="6">
        <v>52.0</v>
      </c>
      <c r="N4978" s="6">
        <v>961.0</v>
      </c>
      <c r="O4978" s="6" t="s">
        <v>12751</v>
      </c>
      <c r="P4978" s="8" t="str">
        <f t="shared" si="1"/>
        <v/>
      </c>
      <c r="Q4978" s="8" t="str">
        <f t="shared" si="16"/>
        <v/>
      </c>
      <c r="R4978" s="8" t="str">
        <f>if(and(P4978&lt;&gt;"",Q4978&lt;&gt;"newexp",Q4978&lt;&gt;"nostart"),countifs(script_conform_dispatching!A:A,P4978,script_conform_dispatching!B:B,Q4978),"")</f>
        <v/>
      </c>
      <c r="S4978" s="8" t="str">
        <f t="shared" si="3"/>
        <v/>
      </c>
    </row>
    <row r="4979" hidden="1">
      <c r="A4979" s="6" t="s">
        <v>12752</v>
      </c>
      <c r="B4979" s="6" t="s">
        <v>229</v>
      </c>
      <c r="C4979" s="6" t="s">
        <v>411</v>
      </c>
      <c r="H4979" s="8" t="str">
        <f>VLOOKUP(C4979,agent_name_matching!A:B,2,false)</f>
        <v>System</v>
      </c>
      <c r="I4979" s="33"/>
      <c r="O4979" s="6" t="s">
        <v>12753</v>
      </c>
      <c r="P4979" s="8" t="str">
        <f t="shared" si="1"/>
        <v/>
      </c>
      <c r="Q4979" s="8" t="str">
        <f t="shared" si="16"/>
        <v/>
      </c>
      <c r="R4979" s="8" t="str">
        <f>if(and(P4979&lt;&gt;"",Q4979&lt;&gt;"newexp",Q4979&lt;&gt;"nostart"),countifs(script_conform_dispatching!A:A,P4979,script_conform_dispatching!B:B,Q4979),"")</f>
        <v/>
      </c>
      <c r="S4979" s="8" t="str">
        <f t="shared" si="3"/>
        <v/>
      </c>
    </row>
    <row r="4980" hidden="1">
      <c r="A4980" s="6" t="s">
        <v>12754</v>
      </c>
      <c r="B4980" s="6" t="s">
        <v>229</v>
      </c>
      <c r="C4980" s="6" t="s">
        <v>414</v>
      </c>
      <c r="F4980" s="6" t="s">
        <v>415</v>
      </c>
      <c r="G4980" s="6" t="s">
        <v>416</v>
      </c>
      <c r="H4980" s="8" t="str">
        <f>VLOOKUP(C4980,agent_name_matching!A:B,2,false)</f>
        <v>Dialog LLM</v>
      </c>
      <c r="I4980" s="32" t="s">
        <v>12755</v>
      </c>
      <c r="J4980" s="6" t="s">
        <v>418</v>
      </c>
      <c r="L4980" s="6">
        <v>3445.0</v>
      </c>
      <c r="M4980" s="6">
        <v>80.0</v>
      </c>
      <c r="N4980" s="6">
        <v>1336.0</v>
      </c>
      <c r="O4980" s="6" t="s">
        <v>12756</v>
      </c>
      <c r="P4980" s="8" t="str">
        <f t="shared" si="1"/>
        <v/>
      </c>
      <c r="Q4980" s="8" t="str">
        <f t="shared" si="16"/>
        <v/>
      </c>
      <c r="R4980" s="8" t="str">
        <f>if(and(P4980&lt;&gt;"",Q4980&lt;&gt;"newexp",Q4980&lt;&gt;"nostart"),countifs(script_conform_dispatching!A:A,P4980,script_conform_dispatching!B:B,Q4980),"")</f>
        <v/>
      </c>
      <c r="S4980" s="8" t="str">
        <f t="shared" si="3"/>
        <v/>
      </c>
    </row>
    <row r="4981" hidden="1">
      <c r="A4981" s="6" t="s">
        <v>12757</v>
      </c>
      <c r="B4981" s="6" t="s">
        <v>229</v>
      </c>
      <c r="C4981" s="6" t="s">
        <v>37</v>
      </c>
      <c r="F4981" s="6" t="s">
        <v>415</v>
      </c>
      <c r="G4981" s="6" t="s">
        <v>416</v>
      </c>
      <c r="H4981" s="8" t="str">
        <f>VLOOKUP(C4981,agent_name_matching!A:B,2,false)</f>
        <v>Patient LLM</v>
      </c>
      <c r="I4981" s="32" t="s">
        <v>12758</v>
      </c>
      <c r="J4981" s="6" t="s">
        <v>418</v>
      </c>
      <c r="K4981" s="6">
        <v>1.0</v>
      </c>
      <c r="L4981" s="6">
        <v>765.0</v>
      </c>
      <c r="M4981" s="6">
        <v>70.0</v>
      </c>
      <c r="N4981" s="6">
        <v>1105.0</v>
      </c>
      <c r="O4981" s="6" t="s">
        <v>12759</v>
      </c>
      <c r="P4981" s="8" t="str">
        <f t="shared" si="1"/>
        <v/>
      </c>
      <c r="Q4981" s="8" t="str">
        <f t="shared" si="16"/>
        <v/>
      </c>
      <c r="R4981" s="8" t="str">
        <f>if(and(P4981&lt;&gt;"",Q4981&lt;&gt;"newexp",Q4981&lt;&gt;"nostart"),countifs(script_conform_dispatching!A:A,P4981,script_conform_dispatching!B:B,Q4981),"")</f>
        <v/>
      </c>
      <c r="S4981" s="8" t="str">
        <f t="shared" si="3"/>
        <v/>
      </c>
    </row>
    <row r="4982" hidden="1">
      <c r="A4982" s="6" t="s">
        <v>12760</v>
      </c>
      <c r="B4982" s="6" t="s">
        <v>229</v>
      </c>
      <c r="C4982" s="6" t="s">
        <v>411</v>
      </c>
      <c r="H4982" s="8" t="str">
        <f>VLOOKUP(C4982,agent_name_matching!A:B,2,false)</f>
        <v>System</v>
      </c>
      <c r="I4982" s="33"/>
      <c r="O4982" s="6" t="s">
        <v>12761</v>
      </c>
      <c r="P4982" s="8" t="str">
        <f t="shared" si="1"/>
        <v/>
      </c>
      <c r="Q4982" s="8" t="str">
        <f t="shared" si="16"/>
        <v/>
      </c>
      <c r="R4982" s="8" t="str">
        <f>if(and(P4982&lt;&gt;"",Q4982&lt;&gt;"newexp",Q4982&lt;&gt;"nostart"),countifs(script_conform_dispatching!A:A,P4982,script_conform_dispatching!B:B,Q4982),"")</f>
        <v/>
      </c>
      <c r="S4982" s="8" t="str">
        <f t="shared" si="3"/>
        <v/>
      </c>
    </row>
    <row r="4983" hidden="1">
      <c r="A4983" s="6" t="s">
        <v>12762</v>
      </c>
      <c r="B4983" s="6" t="s">
        <v>229</v>
      </c>
      <c r="C4983" s="6" t="s">
        <v>414</v>
      </c>
      <c r="F4983" s="6" t="s">
        <v>415</v>
      </c>
      <c r="G4983" s="6" t="s">
        <v>416</v>
      </c>
      <c r="H4983" s="8" t="str">
        <f>VLOOKUP(C4983,agent_name_matching!A:B,2,false)</f>
        <v>Dialog LLM</v>
      </c>
      <c r="I4983" s="32" t="s">
        <v>12763</v>
      </c>
      <c r="J4983" s="6" t="s">
        <v>418</v>
      </c>
      <c r="L4983" s="6">
        <v>3763.0</v>
      </c>
      <c r="M4983" s="6">
        <v>98.0</v>
      </c>
      <c r="N4983" s="6">
        <v>1737.0</v>
      </c>
      <c r="O4983" s="6" t="s">
        <v>12764</v>
      </c>
      <c r="P4983" s="8" t="str">
        <f t="shared" si="1"/>
        <v/>
      </c>
      <c r="Q4983" s="8" t="str">
        <f t="shared" si="16"/>
        <v/>
      </c>
      <c r="R4983" s="8" t="str">
        <f>if(and(P4983&lt;&gt;"",Q4983&lt;&gt;"newexp",Q4983&lt;&gt;"nostart"),countifs(script_conform_dispatching!A:A,P4983,script_conform_dispatching!B:B,Q4983),"")</f>
        <v/>
      </c>
      <c r="S4983" s="8" t="str">
        <f t="shared" si="3"/>
        <v/>
      </c>
    </row>
    <row r="4984" hidden="1">
      <c r="A4984" s="6" t="s">
        <v>12765</v>
      </c>
      <c r="B4984" s="6" t="s">
        <v>229</v>
      </c>
      <c r="C4984" s="6" t="s">
        <v>37</v>
      </c>
      <c r="F4984" s="6" t="s">
        <v>415</v>
      </c>
      <c r="G4984" s="6" t="s">
        <v>416</v>
      </c>
      <c r="H4984" s="8" t="str">
        <f>VLOOKUP(C4984,agent_name_matching!A:B,2,false)</f>
        <v>Patient LLM</v>
      </c>
      <c r="I4984" s="32" t="s">
        <v>12766</v>
      </c>
      <c r="J4984" s="6" t="s">
        <v>418</v>
      </c>
      <c r="K4984" s="6">
        <v>1.0</v>
      </c>
      <c r="L4984" s="6">
        <v>927.0</v>
      </c>
      <c r="M4984" s="6">
        <v>42.0</v>
      </c>
      <c r="N4984" s="6">
        <v>883.0</v>
      </c>
      <c r="O4984" s="6" t="s">
        <v>12767</v>
      </c>
      <c r="P4984" s="8" t="str">
        <f t="shared" si="1"/>
        <v/>
      </c>
      <c r="Q4984" s="8" t="str">
        <f t="shared" si="16"/>
        <v/>
      </c>
      <c r="R4984" s="8" t="str">
        <f>if(and(P4984&lt;&gt;"",Q4984&lt;&gt;"newexp",Q4984&lt;&gt;"nostart"),countifs(script_conform_dispatching!A:A,P4984,script_conform_dispatching!B:B,Q4984),"")</f>
        <v/>
      </c>
      <c r="S4984" s="8" t="str">
        <f t="shared" si="3"/>
        <v/>
      </c>
    </row>
    <row r="4985" hidden="1">
      <c r="A4985" s="6" t="s">
        <v>12768</v>
      </c>
      <c r="B4985" s="6" t="s">
        <v>229</v>
      </c>
      <c r="C4985" s="6" t="s">
        <v>411</v>
      </c>
      <c r="H4985" s="8" t="str">
        <f>VLOOKUP(C4985,agent_name_matching!A:B,2,false)</f>
        <v>System</v>
      </c>
      <c r="I4985" s="33"/>
      <c r="O4985" s="6" t="s">
        <v>12769</v>
      </c>
      <c r="P4985" s="8" t="str">
        <f t="shared" si="1"/>
        <v/>
      </c>
      <c r="Q4985" s="8" t="str">
        <f t="shared" si="16"/>
        <v/>
      </c>
      <c r="R4985" s="8" t="str">
        <f>if(and(P4985&lt;&gt;"",Q4985&lt;&gt;"newexp",Q4985&lt;&gt;"nostart"),countifs(script_conform_dispatching!A:A,P4985,script_conform_dispatching!B:B,Q4985),"")</f>
        <v/>
      </c>
      <c r="S4985" s="8" t="str">
        <f t="shared" si="3"/>
        <v/>
      </c>
    </row>
    <row r="4986" hidden="1">
      <c r="A4986" s="6" t="s">
        <v>12770</v>
      </c>
      <c r="B4986" s="6" t="s">
        <v>229</v>
      </c>
      <c r="C4986" s="6" t="s">
        <v>414</v>
      </c>
      <c r="F4986" s="6" t="s">
        <v>415</v>
      </c>
      <c r="G4986" s="6" t="s">
        <v>416</v>
      </c>
      <c r="H4986" s="8" t="str">
        <f>VLOOKUP(C4986,agent_name_matching!A:B,2,false)</f>
        <v>Dialog LLM</v>
      </c>
      <c r="I4986" s="32" t="s">
        <v>12771</v>
      </c>
      <c r="J4986" s="6" t="s">
        <v>418</v>
      </c>
      <c r="L4986" s="6">
        <v>4071.0</v>
      </c>
      <c r="M4986" s="6">
        <v>304.0</v>
      </c>
      <c r="N4986" s="6">
        <v>3696.0</v>
      </c>
      <c r="O4986" s="6" t="s">
        <v>12772</v>
      </c>
      <c r="P4986" s="8" t="str">
        <f t="shared" si="1"/>
        <v/>
      </c>
      <c r="Q4986" s="8" t="str">
        <f t="shared" si="16"/>
        <v/>
      </c>
      <c r="R4986" s="8" t="str">
        <f>if(and(P4986&lt;&gt;"",Q4986&lt;&gt;"newexp",Q4986&lt;&gt;"nostart"),countifs(script_conform_dispatching!A:A,P4986,script_conform_dispatching!B:B,Q4986),"")</f>
        <v/>
      </c>
      <c r="S4986" s="8" t="str">
        <f t="shared" si="3"/>
        <v/>
      </c>
    </row>
    <row r="4987" hidden="1">
      <c r="A4987" s="6" t="s">
        <v>12773</v>
      </c>
      <c r="B4987" s="6" t="s">
        <v>229</v>
      </c>
      <c r="C4987" s="6" t="s">
        <v>407</v>
      </c>
      <c r="D4987" s="6">
        <v>2.0</v>
      </c>
      <c r="E4987" s="6" t="s">
        <v>445</v>
      </c>
      <c r="H4987" s="8" t="str">
        <f>VLOOKUP(C4987,agent_name_matching!A:B,2,false)</f>
        <v>--</v>
      </c>
      <c r="I4987" s="33"/>
      <c r="O4987" s="6" t="s">
        <v>12774</v>
      </c>
      <c r="P4987" s="8">
        <f t="shared" si="1"/>
        <v>2</v>
      </c>
      <c r="Q4987" s="8">
        <f t="shared" si="16"/>
        <v>3</v>
      </c>
      <c r="R4987" s="8">
        <f>if(and(P4987&lt;&gt;"",Q4987&lt;&gt;"newexp",Q4987&lt;&gt;"nostart"),countifs(script_conform_dispatching!A:A,P4987,script_conform_dispatching!B:B,Q4987),"")</f>
        <v>1</v>
      </c>
      <c r="S4987" s="8" t="str">
        <f t="shared" si="3"/>
        <v/>
      </c>
    </row>
    <row r="4988" hidden="1">
      <c r="A4988" s="6" t="s">
        <v>12775</v>
      </c>
      <c r="B4988" s="6" t="s">
        <v>229</v>
      </c>
      <c r="C4988" s="6" t="s">
        <v>407</v>
      </c>
      <c r="D4988" s="6">
        <v>3.0</v>
      </c>
      <c r="E4988" s="6" t="s">
        <v>408</v>
      </c>
      <c r="H4988" s="8" t="str">
        <f>VLOOKUP(C4988,agent_name_matching!A:B,2,false)</f>
        <v>--</v>
      </c>
      <c r="I4988" s="33"/>
      <c r="O4988" s="6" t="s">
        <v>12776</v>
      </c>
      <c r="P4988" s="8" t="str">
        <f t="shared" si="1"/>
        <v/>
      </c>
      <c r="Q4988" s="8" t="str">
        <f t="shared" si="16"/>
        <v/>
      </c>
      <c r="R4988" s="8" t="str">
        <f>if(and(P4988&lt;&gt;"",Q4988&lt;&gt;"newexp",Q4988&lt;&gt;"nostart"),countifs(script_conform_dispatching!A:A,P4988,script_conform_dispatching!B:B,Q4988),"")</f>
        <v/>
      </c>
      <c r="S4988" s="8" t="str">
        <f t="shared" si="3"/>
        <v/>
      </c>
    </row>
    <row r="4989" hidden="1">
      <c r="A4989" s="6" t="s">
        <v>12777</v>
      </c>
      <c r="B4989" s="6" t="s">
        <v>229</v>
      </c>
      <c r="C4989" s="6" t="s">
        <v>450</v>
      </c>
      <c r="F4989" s="6" t="s">
        <v>415</v>
      </c>
      <c r="G4989" s="6" t="s">
        <v>416</v>
      </c>
      <c r="H4989" s="8" t="str">
        <f>VLOOKUP(C4989,agent_name_matching!A:B,2,false)</f>
        <v>Validator LLM</v>
      </c>
      <c r="I4989" s="32" t="s">
        <v>451</v>
      </c>
      <c r="J4989" s="6" t="s">
        <v>452</v>
      </c>
      <c r="L4989" s="6">
        <v>1202.0</v>
      </c>
      <c r="M4989" s="6">
        <v>10.0</v>
      </c>
      <c r="N4989" s="6">
        <v>587.0</v>
      </c>
      <c r="O4989" s="6" t="s">
        <v>12778</v>
      </c>
      <c r="P4989" s="8" t="str">
        <f t="shared" si="1"/>
        <v/>
      </c>
      <c r="Q4989" s="8" t="str">
        <f t="shared" si="16"/>
        <v/>
      </c>
      <c r="R4989" s="8" t="str">
        <f>if(and(P4989&lt;&gt;"",Q4989&lt;&gt;"newexp",Q4989&lt;&gt;"nostart"),countifs(script_conform_dispatching!A:A,P4989,script_conform_dispatching!B:B,Q4989),"")</f>
        <v/>
      </c>
      <c r="S4989" s="8" t="str">
        <f t="shared" si="3"/>
        <v/>
      </c>
    </row>
    <row r="4990" hidden="1">
      <c r="A4990" s="6" t="s">
        <v>12779</v>
      </c>
      <c r="B4990" s="6" t="s">
        <v>229</v>
      </c>
      <c r="C4990" s="6" t="s">
        <v>37</v>
      </c>
      <c r="F4990" s="6" t="s">
        <v>415</v>
      </c>
      <c r="G4990" s="6" t="s">
        <v>416</v>
      </c>
      <c r="H4990" s="8" t="str">
        <f>VLOOKUP(C4990,agent_name_matching!A:B,2,false)</f>
        <v>Patient LLM</v>
      </c>
      <c r="I4990" s="32" t="s">
        <v>12780</v>
      </c>
      <c r="J4990" s="6" t="s">
        <v>418</v>
      </c>
      <c r="K4990" s="6">
        <v>1.0</v>
      </c>
      <c r="L4990" s="6">
        <v>1021.0</v>
      </c>
      <c r="M4990" s="6">
        <v>93.0</v>
      </c>
      <c r="N4990" s="6">
        <v>1525.0</v>
      </c>
      <c r="O4990" s="6" t="s">
        <v>12781</v>
      </c>
      <c r="P4990" s="8" t="str">
        <f t="shared" si="1"/>
        <v/>
      </c>
      <c r="Q4990" s="8" t="str">
        <f t="shared" si="16"/>
        <v/>
      </c>
      <c r="R4990" s="8" t="str">
        <f>if(and(P4990&lt;&gt;"",Q4990&lt;&gt;"newexp",Q4990&lt;&gt;"nostart"),countifs(script_conform_dispatching!A:A,P4990,script_conform_dispatching!B:B,Q4990),"")</f>
        <v/>
      </c>
      <c r="S4990" s="8" t="str">
        <f t="shared" si="3"/>
        <v/>
      </c>
    </row>
    <row r="4991" hidden="1">
      <c r="A4991" s="6" t="s">
        <v>12782</v>
      </c>
      <c r="B4991" s="6" t="s">
        <v>229</v>
      </c>
      <c r="C4991" s="6" t="s">
        <v>411</v>
      </c>
      <c r="H4991" s="8" t="str">
        <f>VLOOKUP(C4991,agent_name_matching!A:B,2,false)</f>
        <v>System</v>
      </c>
      <c r="I4991" s="33"/>
      <c r="O4991" s="6" t="s">
        <v>12783</v>
      </c>
      <c r="P4991" s="8" t="str">
        <f t="shared" si="1"/>
        <v/>
      </c>
      <c r="Q4991" s="8" t="str">
        <f t="shared" si="16"/>
        <v/>
      </c>
      <c r="R4991" s="8" t="str">
        <f>if(and(P4991&lt;&gt;"",Q4991&lt;&gt;"newexp",Q4991&lt;&gt;"nostart"),countifs(script_conform_dispatching!A:A,P4991,script_conform_dispatching!B:B,Q4991),"")</f>
        <v/>
      </c>
      <c r="S4991" s="8" t="str">
        <f t="shared" si="3"/>
        <v/>
      </c>
    </row>
    <row r="4992" hidden="1">
      <c r="A4992" s="6" t="s">
        <v>12784</v>
      </c>
      <c r="B4992" s="6" t="s">
        <v>229</v>
      </c>
      <c r="C4992" s="6" t="s">
        <v>414</v>
      </c>
      <c r="F4992" s="6" t="s">
        <v>415</v>
      </c>
      <c r="G4992" s="6" t="s">
        <v>416</v>
      </c>
      <c r="H4992" s="8" t="str">
        <f>VLOOKUP(C4992,agent_name_matching!A:B,2,false)</f>
        <v>Dialog LLM</v>
      </c>
      <c r="I4992" s="32" t="s">
        <v>12785</v>
      </c>
      <c r="J4992" s="6" t="s">
        <v>418</v>
      </c>
      <c r="L4992" s="6">
        <v>4741.0</v>
      </c>
      <c r="M4992" s="6">
        <v>96.0</v>
      </c>
      <c r="N4992" s="6">
        <v>1607.0</v>
      </c>
      <c r="O4992" s="6" t="s">
        <v>12786</v>
      </c>
      <c r="P4992" s="8" t="str">
        <f t="shared" si="1"/>
        <v/>
      </c>
      <c r="Q4992" s="8" t="str">
        <f t="shared" si="16"/>
        <v/>
      </c>
      <c r="R4992" s="8" t="str">
        <f>if(and(P4992&lt;&gt;"",Q4992&lt;&gt;"newexp",Q4992&lt;&gt;"nostart"),countifs(script_conform_dispatching!A:A,P4992,script_conform_dispatching!B:B,Q4992),"")</f>
        <v/>
      </c>
      <c r="S4992" s="8" t="str">
        <f t="shared" si="3"/>
        <v/>
      </c>
    </row>
    <row r="4993" hidden="1">
      <c r="A4993" s="6" t="s">
        <v>12787</v>
      </c>
      <c r="B4993" s="6" t="s">
        <v>229</v>
      </c>
      <c r="C4993" s="6" t="s">
        <v>37</v>
      </c>
      <c r="F4993" s="6" t="s">
        <v>415</v>
      </c>
      <c r="G4993" s="6" t="s">
        <v>416</v>
      </c>
      <c r="H4993" s="8" t="str">
        <f>VLOOKUP(C4993,agent_name_matching!A:B,2,false)</f>
        <v>Patient LLM</v>
      </c>
      <c r="I4993" s="32" t="s">
        <v>12788</v>
      </c>
      <c r="J4993" s="6" t="s">
        <v>418</v>
      </c>
      <c r="K4993" s="6">
        <v>1.0</v>
      </c>
      <c r="L4993" s="6">
        <v>1204.0</v>
      </c>
      <c r="M4993" s="6">
        <v>162.0</v>
      </c>
      <c r="N4993" s="6">
        <v>2124.0</v>
      </c>
      <c r="O4993" s="6" t="s">
        <v>12789</v>
      </c>
      <c r="P4993" s="8" t="str">
        <f t="shared" si="1"/>
        <v/>
      </c>
      <c r="Q4993" s="8" t="str">
        <f t="shared" si="16"/>
        <v/>
      </c>
      <c r="R4993" s="8" t="str">
        <f>if(and(P4993&lt;&gt;"",Q4993&lt;&gt;"newexp",Q4993&lt;&gt;"nostart"),countifs(script_conform_dispatching!A:A,P4993,script_conform_dispatching!B:B,Q4993),"")</f>
        <v/>
      </c>
      <c r="S4993" s="8" t="str">
        <f t="shared" si="3"/>
        <v/>
      </c>
    </row>
    <row r="4994" hidden="1">
      <c r="A4994" s="6" t="s">
        <v>12790</v>
      </c>
      <c r="B4994" s="6" t="s">
        <v>229</v>
      </c>
      <c r="C4994" s="6" t="s">
        <v>411</v>
      </c>
      <c r="H4994" s="8" t="str">
        <f>VLOOKUP(C4994,agent_name_matching!A:B,2,false)</f>
        <v>System</v>
      </c>
      <c r="I4994" s="33"/>
      <c r="O4994" s="6" t="s">
        <v>12791</v>
      </c>
      <c r="P4994" s="8" t="str">
        <f t="shared" si="1"/>
        <v/>
      </c>
      <c r="Q4994" s="8" t="str">
        <f t="shared" si="16"/>
        <v/>
      </c>
      <c r="R4994" s="8" t="str">
        <f>if(and(P4994&lt;&gt;"",Q4994&lt;&gt;"newexp",Q4994&lt;&gt;"nostart"),countifs(script_conform_dispatching!A:A,P4994,script_conform_dispatching!B:B,Q4994),"")</f>
        <v/>
      </c>
      <c r="S4994" s="8" t="str">
        <f t="shared" si="3"/>
        <v/>
      </c>
    </row>
    <row r="4995" hidden="1">
      <c r="A4995" s="6" t="s">
        <v>12792</v>
      </c>
      <c r="B4995" s="6" t="s">
        <v>229</v>
      </c>
      <c r="C4995" s="6" t="s">
        <v>414</v>
      </c>
      <c r="F4995" s="6" t="s">
        <v>415</v>
      </c>
      <c r="G4995" s="6" t="s">
        <v>416</v>
      </c>
      <c r="H4995" s="8" t="str">
        <f>VLOOKUP(C4995,agent_name_matching!A:B,2,false)</f>
        <v>Dialog LLM</v>
      </c>
      <c r="I4995" s="32" t="s">
        <v>12793</v>
      </c>
      <c r="J4995" s="6" t="s">
        <v>418</v>
      </c>
      <c r="L4995" s="6">
        <v>5272.0</v>
      </c>
      <c r="M4995" s="6">
        <v>106.0</v>
      </c>
      <c r="N4995" s="6">
        <v>3146.0</v>
      </c>
      <c r="O4995" s="6" t="s">
        <v>12794</v>
      </c>
      <c r="P4995" s="8" t="str">
        <f t="shared" si="1"/>
        <v/>
      </c>
      <c r="Q4995" s="8" t="str">
        <f t="shared" si="16"/>
        <v/>
      </c>
      <c r="R4995" s="8" t="str">
        <f>if(and(P4995&lt;&gt;"",Q4995&lt;&gt;"newexp",Q4995&lt;&gt;"nostart"),countifs(script_conform_dispatching!A:A,P4995,script_conform_dispatching!B:B,Q4995),"")</f>
        <v/>
      </c>
      <c r="S4995" s="8" t="str">
        <f t="shared" si="3"/>
        <v/>
      </c>
    </row>
    <row r="4996" hidden="1">
      <c r="A4996" s="6" t="s">
        <v>12795</v>
      </c>
      <c r="B4996" s="6" t="s">
        <v>229</v>
      </c>
      <c r="C4996" s="6" t="s">
        <v>37</v>
      </c>
      <c r="F4996" s="6" t="s">
        <v>415</v>
      </c>
      <c r="G4996" s="6" t="s">
        <v>416</v>
      </c>
      <c r="H4996" s="8" t="str">
        <f>VLOOKUP(C4996,agent_name_matching!A:B,2,false)</f>
        <v>Patient LLM</v>
      </c>
      <c r="I4996" s="32" t="s">
        <v>12796</v>
      </c>
      <c r="J4996" s="6" t="s">
        <v>418</v>
      </c>
      <c r="K4996" s="6">
        <v>1.0</v>
      </c>
      <c r="L4996" s="6">
        <v>1466.0</v>
      </c>
      <c r="M4996" s="6">
        <v>136.0</v>
      </c>
      <c r="N4996" s="6">
        <v>2252.0</v>
      </c>
      <c r="O4996" s="6" t="s">
        <v>12797</v>
      </c>
      <c r="P4996" s="8" t="str">
        <f t="shared" si="1"/>
        <v/>
      </c>
      <c r="Q4996" s="8" t="str">
        <f t="shared" si="16"/>
        <v/>
      </c>
      <c r="R4996" s="8" t="str">
        <f>if(and(P4996&lt;&gt;"",Q4996&lt;&gt;"newexp",Q4996&lt;&gt;"nostart"),countifs(script_conform_dispatching!A:A,P4996,script_conform_dispatching!B:B,Q4996),"")</f>
        <v/>
      </c>
      <c r="S4996" s="8" t="str">
        <f t="shared" si="3"/>
        <v/>
      </c>
    </row>
    <row r="4997" hidden="1">
      <c r="A4997" s="6" t="s">
        <v>12798</v>
      </c>
      <c r="B4997" s="6" t="s">
        <v>229</v>
      </c>
      <c r="C4997" s="6" t="s">
        <v>411</v>
      </c>
      <c r="H4997" s="8" t="str">
        <f>VLOOKUP(C4997,agent_name_matching!A:B,2,false)</f>
        <v>System</v>
      </c>
      <c r="I4997" s="33"/>
      <c r="O4997" s="6" t="s">
        <v>12799</v>
      </c>
      <c r="P4997" s="8" t="str">
        <f t="shared" si="1"/>
        <v/>
      </c>
      <c r="Q4997" s="8" t="str">
        <f t="shared" si="16"/>
        <v/>
      </c>
      <c r="R4997" s="8" t="str">
        <f>if(and(P4997&lt;&gt;"",Q4997&lt;&gt;"newexp",Q4997&lt;&gt;"nostart"),countifs(script_conform_dispatching!A:A,P4997,script_conform_dispatching!B:B,Q4997),"")</f>
        <v/>
      </c>
      <c r="S4997" s="8" t="str">
        <f t="shared" si="3"/>
        <v/>
      </c>
    </row>
    <row r="4998" hidden="1">
      <c r="A4998" s="6" t="s">
        <v>12800</v>
      </c>
      <c r="B4998" s="6" t="s">
        <v>229</v>
      </c>
      <c r="C4998" s="6" t="s">
        <v>414</v>
      </c>
      <c r="F4998" s="6" t="s">
        <v>415</v>
      </c>
      <c r="G4998" s="6" t="s">
        <v>416</v>
      </c>
      <c r="H4998" s="8" t="str">
        <f>VLOOKUP(C4998,agent_name_matching!A:B,2,false)</f>
        <v>Dialog LLM</v>
      </c>
      <c r="I4998" s="32" t="s">
        <v>12801</v>
      </c>
      <c r="J4998" s="6" t="s">
        <v>418</v>
      </c>
      <c r="L4998" s="6">
        <v>5787.0</v>
      </c>
      <c r="M4998" s="6">
        <v>105.0</v>
      </c>
      <c r="N4998" s="6">
        <v>1821.0</v>
      </c>
      <c r="O4998" s="6" t="s">
        <v>12802</v>
      </c>
      <c r="P4998" s="8" t="str">
        <f t="shared" si="1"/>
        <v/>
      </c>
      <c r="Q4998" s="8" t="str">
        <f t="shared" si="16"/>
        <v/>
      </c>
      <c r="R4998" s="8" t="str">
        <f>if(and(P4998&lt;&gt;"",Q4998&lt;&gt;"newexp",Q4998&lt;&gt;"nostart"),countifs(script_conform_dispatching!A:A,P4998,script_conform_dispatching!B:B,Q4998),"")</f>
        <v/>
      </c>
      <c r="S4998" s="8" t="str">
        <f t="shared" si="3"/>
        <v/>
      </c>
    </row>
    <row r="4999" hidden="1">
      <c r="A4999" s="6" t="s">
        <v>12803</v>
      </c>
      <c r="B4999" s="6" t="s">
        <v>229</v>
      </c>
      <c r="C4999" s="6" t="s">
        <v>37</v>
      </c>
      <c r="F4999" s="6" t="s">
        <v>415</v>
      </c>
      <c r="G4999" s="6" t="s">
        <v>416</v>
      </c>
      <c r="H4999" s="8" t="str">
        <f>VLOOKUP(C4999,agent_name_matching!A:B,2,false)</f>
        <v>Patient LLM</v>
      </c>
      <c r="I4999" s="32" t="s">
        <v>12804</v>
      </c>
      <c r="J4999" s="6" t="s">
        <v>418</v>
      </c>
      <c r="K4999" s="6">
        <v>1.0</v>
      </c>
      <c r="L4999" s="6">
        <v>1701.0</v>
      </c>
      <c r="M4999" s="6">
        <v>124.0</v>
      </c>
      <c r="N4999" s="6">
        <v>2023.0</v>
      </c>
      <c r="O4999" s="6" t="s">
        <v>12805</v>
      </c>
      <c r="P4999" s="8" t="str">
        <f t="shared" si="1"/>
        <v/>
      </c>
      <c r="Q4999" s="8" t="str">
        <f t="shared" si="16"/>
        <v/>
      </c>
      <c r="R4999" s="8" t="str">
        <f>if(and(P4999&lt;&gt;"",Q4999&lt;&gt;"newexp",Q4999&lt;&gt;"nostart"),countifs(script_conform_dispatching!A:A,P4999,script_conform_dispatching!B:B,Q4999),"")</f>
        <v/>
      </c>
      <c r="S4999" s="8" t="str">
        <f t="shared" si="3"/>
        <v/>
      </c>
    </row>
    <row r="5000" hidden="1">
      <c r="A5000" s="6" t="s">
        <v>12806</v>
      </c>
      <c r="B5000" s="6" t="s">
        <v>229</v>
      </c>
      <c r="C5000" s="6" t="s">
        <v>411</v>
      </c>
      <c r="H5000" s="8" t="str">
        <f>VLOOKUP(C5000,agent_name_matching!A:B,2,false)</f>
        <v>System</v>
      </c>
      <c r="I5000" s="33"/>
      <c r="O5000" s="6" t="s">
        <v>12807</v>
      </c>
      <c r="P5000" s="8" t="str">
        <f t="shared" si="1"/>
        <v/>
      </c>
      <c r="Q5000" s="8" t="str">
        <f t="shared" si="16"/>
        <v/>
      </c>
      <c r="R5000" s="8" t="str">
        <f>if(and(P5000&lt;&gt;"",Q5000&lt;&gt;"newexp",Q5000&lt;&gt;"nostart"),countifs(script_conform_dispatching!A:A,P5000,script_conform_dispatching!B:B,Q5000),"")</f>
        <v/>
      </c>
      <c r="S5000" s="8" t="str">
        <f t="shared" si="3"/>
        <v/>
      </c>
    </row>
    <row r="5001" hidden="1">
      <c r="A5001" s="6" t="s">
        <v>12808</v>
      </c>
      <c r="B5001" s="6" t="s">
        <v>229</v>
      </c>
      <c r="C5001" s="6" t="s">
        <v>414</v>
      </c>
      <c r="F5001" s="6" t="s">
        <v>415</v>
      </c>
      <c r="G5001" s="6" t="s">
        <v>416</v>
      </c>
      <c r="H5001" s="8" t="str">
        <f>VLOOKUP(C5001,agent_name_matching!A:B,2,false)</f>
        <v>Dialog LLM</v>
      </c>
      <c r="I5001" s="32" t="s">
        <v>12809</v>
      </c>
      <c r="J5001" s="6" t="s">
        <v>418</v>
      </c>
      <c r="L5001" s="6">
        <v>6289.0</v>
      </c>
      <c r="M5001" s="6">
        <v>107.0</v>
      </c>
      <c r="N5001" s="6">
        <v>2076.0</v>
      </c>
      <c r="O5001" s="6" t="s">
        <v>12810</v>
      </c>
      <c r="P5001" s="8" t="str">
        <f t="shared" si="1"/>
        <v/>
      </c>
      <c r="Q5001" s="8" t="str">
        <f t="shared" si="16"/>
        <v/>
      </c>
      <c r="R5001" s="8" t="str">
        <f>if(and(P5001&lt;&gt;"",Q5001&lt;&gt;"newexp",Q5001&lt;&gt;"nostart"),countifs(script_conform_dispatching!A:A,P5001,script_conform_dispatching!B:B,Q5001),"")</f>
        <v/>
      </c>
      <c r="S5001" s="8" t="str">
        <f t="shared" si="3"/>
        <v/>
      </c>
    </row>
    <row r="5002" hidden="1">
      <c r="A5002" s="6" t="s">
        <v>12811</v>
      </c>
      <c r="B5002" s="6" t="s">
        <v>229</v>
      </c>
      <c r="C5002" s="6" t="s">
        <v>37</v>
      </c>
      <c r="F5002" s="6" t="s">
        <v>415</v>
      </c>
      <c r="G5002" s="6" t="s">
        <v>416</v>
      </c>
      <c r="H5002" s="8" t="str">
        <f>VLOOKUP(C5002,agent_name_matching!A:B,2,false)</f>
        <v>Patient LLM</v>
      </c>
      <c r="I5002" s="32" t="s">
        <v>12812</v>
      </c>
      <c r="J5002" s="6" t="s">
        <v>418</v>
      </c>
      <c r="K5002" s="6">
        <v>1.0</v>
      </c>
      <c r="L5002" s="6">
        <v>1926.0</v>
      </c>
      <c r="M5002" s="6">
        <v>138.0</v>
      </c>
      <c r="N5002" s="6">
        <v>1903.0</v>
      </c>
      <c r="O5002" s="6" t="s">
        <v>12813</v>
      </c>
      <c r="P5002" s="8" t="str">
        <f t="shared" si="1"/>
        <v/>
      </c>
      <c r="Q5002" s="8" t="str">
        <f t="shared" si="16"/>
        <v/>
      </c>
      <c r="R5002" s="8" t="str">
        <f>if(and(P5002&lt;&gt;"",Q5002&lt;&gt;"newexp",Q5002&lt;&gt;"nostart"),countifs(script_conform_dispatching!A:A,P5002,script_conform_dispatching!B:B,Q5002),"")</f>
        <v/>
      </c>
      <c r="S5002" s="8" t="str">
        <f t="shared" si="3"/>
        <v/>
      </c>
    </row>
    <row r="5003" hidden="1">
      <c r="A5003" s="6" t="s">
        <v>12814</v>
      </c>
      <c r="B5003" s="6" t="s">
        <v>229</v>
      </c>
      <c r="C5003" s="6" t="s">
        <v>411</v>
      </c>
      <c r="H5003" s="8" t="str">
        <f>VLOOKUP(C5003,agent_name_matching!A:B,2,false)</f>
        <v>System</v>
      </c>
      <c r="I5003" s="33"/>
      <c r="O5003" s="6" t="s">
        <v>12815</v>
      </c>
      <c r="P5003" s="8" t="str">
        <f t="shared" si="1"/>
        <v/>
      </c>
      <c r="Q5003" s="8" t="str">
        <f t="shared" si="16"/>
        <v/>
      </c>
      <c r="R5003" s="8" t="str">
        <f>if(and(P5003&lt;&gt;"",Q5003&lt;&gt;"newexp",Q5003&lt;&gt;"nostart"),countifs(script_conform_dispatching!A:A,P5003,script_conform_dispatching!B:B,Q5003),"")</f>
        <v/>
      </c>
      <c r="S5003" s="8" t="str">
        <f t="shared" si="3"/>
        <v/>
      </c>
    </row>
    <row r="5004" hidden="1">
      <c r="A5004" s="6" t="s">
        <v>12816</v>
      </c>
      <c r="B5004" s="6" t="s">
        <v>229</v>
      </c>
      <c r="C5004" s="6" t="s">
        <v>414</v>
      </c>
      <c r="F5004" s="6" t="s">
        <v>415</v>
      </c>
      <c r="G5004" s="6" t="s">
        <v>416</v>
      </c>
      <c r="H5004" s="8" t="str">
        <f>VLOOKUP(C5004,agent_name_matching!A:B,2,false)</f>
        <v>Dialog LLM</v>
      </c>
      <c r="I5004" s="32" t="s">
        <v>12817</v>
      </c>
      <c r="J5004" s="6" t="s">
        <v>418</v>
      </c>
      <c r="L5004" s="6">
        <v>6807.0</v>
      </c>
      <c r="M5004" s="6">
        <v>271.0</v>
      </c>
      <c r="N5004" s="6">
        <v>4026.0</v>
      </c>
      <c r="O5004" s="6" t="s">
        <v>12818</v>
      </c>
      <c r="P5004" s="8" t="str">
        <f t="shared" si="1"/>
        <v/>
      </c>
      <c r="Q5004" s="8" t="str">
        <f t="shared" si="16"/>
        <v/>
      </c>
      <c r="R5004" s="8" t="str">
        <f>if(and(P5004&lt;&gt;"",Q5004&lt;&gt;"newexp",Q5004&lt;&gt;"nostart"),countifs(script_conform_dispatching!A:A,P5004,script_conform_dispatching!B:B,Q5004),"")</f>
        <v/>
      </c>
      <c r="S5004" s="8" t="str">
        <f t="shared" si="3"/>
        <v/>
      </c>
    </row>
    <row r="5005" hidden="1">
      <c r="A5005" s="6" t="s">
        <v>12819</v>
      </c>
      <c r="B5005" s="6" t="s">
        <v>229</v>
      </c>
      <c r="C5005" s="6" t="s">
        <v>407</v>
      </c>
      <c r="D5005" s="6">
        <v>3.0</v>
      </c>
      <c r="E5005" s="6" t="s">
        <v>445</v>
      </c>
      <c r="H5005" s="8" t="str">
        <f>VLOOKUP(C5005,agent_name_matching!A:B,2,false)</f>
        <v>--</v>
      </c>
      <c r="I5005" s="33"/>
      <c r="O5005" s="6" t="s">
        <v>12820</v>
      </c>
      <c r="P5005" s="8">
        <f t="shared" si="1"/>
        <v>3</v>
      </c>
      <c r="Q5005" s="8">
        <f t="shared" si="16"/>
        <v>3</v>
      </c>
      <c r="R5005" s="8">
        <f>if(and(P5005&lt;&gt;"",Q5005&lt;&gt;"newexp",Q5005&lt;&gt;"nostart"),countifs(script_conform_dispatching!A:A,P5005,script_conform_dispatching!B:B,Q5005),"")</f>
        <v>1</v>
      </c>
      <c r="S5005" s="8" t="str">
        <f t="shared" si="3"/>
        <v/>
      </c>
    </row>
    <row r="5006" hidden="1">
      <c r="A5006" s="6" t="s">
        <v>12821</v>
      </c>
      <c r="B5006" s="6" t="s">
        <v>229</v>
      </c>
      <c r="C5006" s="6" t="s">
        <v>407</v>
      </c>
      <c r="D5006" s="6">
        <v>3.0</v>
      </c>
      <c r="E5006" s="6" t="s">
        <v>408</v>
      </c>
      <c r="H5006" s="8" t="str">
        <f>VLOOKUP(C5006,agent_name_matching!A:B,2,false)</f>
        <v>--</v>
      </c>
      <c r="I5006" s="33"/>
      <c r="O5006" s="6" t="s">
        <v>12822</v>
      </c>
      <c r="P5006" s="8" t="str">
        <f t="shared" si="1"/>
        <v/>
      </c>
      <c r="Q5006" s="8" t="str">
        <f t="shared" si="16"/>
        <v/>
      </c>
      <c r="R5006" s="8" t="str">
        <f>if(and(P5006&lt;&gt;"",Q5006&lt;&gt;"newexp",Q5006&lt;&gt;"nostart"),countifs(script_conform_dispatching!A:A,P5006,script_conform_dispatching!B:B,Q5006),"")</f>
        <v/>
      </c>
      <c r="S5006" s="8" t="str">
        <f t="shared" si="3"/>
        <v/>
      </c>
    </row>
    <row r="5007" hidden="1">
      <c r="A5007" s="6" t="s">
        <v>12823</v>
      </c>
      <c r="B5007" s="6" t="s">
        <v>229</v>
      </c>
      <c r="C5007" s="6" t="s">
        <v>450</v>
      </c>
      <c r="F5007" s="6" t="s">
        <v>415</v>
      </c>
      <c r="G5007" s="6" t="s">
        <v>416</v>
      </c>
      <c r="H5007" s="8" t="str">
        <f>VLOOKUP(C5007,agent_name_matching!A:B,2,false)</f>
        <v>Validator LLM</v>
      </c>
      <c r="I5007" s="32" t="s">
        <v>451</v>
      </c>
      <c r="J5007" s="6" t="s">
        <v>452</v>
      </c>
      <c r="L5007" s="6">
        <v>2499.0</v>
      </c>
      <c r="M5007" s="6">
        <v>10.0</v>
      </c>
      <c r="N5007" s="6">
        <v>1171.0</v>
      </c>
      <c r="O5007" s="6" t="s">
        <v>12824</v>
      </c>
      <c r="P5007" s="8" t="str">
        <f t="shared" si="1"/>
        <v/>
      </c>
      <c r="Q5007" s="8" t="str">
        <f t="shared" si="16"/>
        <v/>
      </c>
      <c r="R5007" s="8" t="str">
        <f>if(and(P5007&lt;&gt;"",Q5007&lt;&gt;"newexp",Q5007&lt;&gt;"nostart"),countifs(script_conform_dispatching!A:A,P5007,script_conform_dispatching!B:B,Q5007),"")</f>
        <v/>
      </c>
      <c r="S5007" s="8" t="str">
        <f t="shared" si="3"/>
        <v/>
      </c>
    </row>
    <row r="5008" hidden="1">
      <c r="A5008" s="6" t="s">
        <v>12825</v>
      </c>
      <c r="B5008" s="6" t="s">
        <v>229</v>
      </c>
      <c r="C5008" s="6" t="s">
        <v>37</v>
      </c>
      <c r="F5008" s="6" t="s">
        <v>415</v>
      </c>
      <c r="G5008" s="6" t="s">
        <v>416</v>
      </c>
      <c r="H5008" s="8" t="str">
        <f>VLOOKUP(C5008,agent_name_matching!A:B,2,false)</f>
        <v>Patient LLM</v>
      </c>
      <c r="I5008" s="32" t="s">
        <v>12826</v>
      </c>
      <c r="J5008" s="6" t="s">
        <v>418</v>
      </c>
      <c r="K5008" s="6">
        <v>1.0</v>
      </c>
      <c r="L5008" s="6">
        <v>2223.0</v>
      </c>
      <c r="M5008" s="6">
        <v>52.0</v>
      </c>
      <c r="N5008" s="6">
        <v>1416.0</v>
      </c>
      <c r="O5008" s="6" t="s">
        <v>12827</v>
      </c>
      <c r="P5008" s="8" t="str">
        <f t="shared" si="1"/>
        <v/>
      </c>
      <c r="Q5008" s="8" t="str">
        <f t="shared" si="16"/>
        <v/>
      </c>
      <c r="R5008" s="8" t="str">
        <f>if(and(P5008&lt;&gt;"",Q5008&lt;&gt;"newexp",Q5008&lt;&gt;"nostart"),countifs(script_conform_dispatching!A:A,P5008,script_conform_dispatching!B:B,Q5008),"")</f>
        <v/>
      </c>
      <c r="S5008" s="8" t="str">
        <f t="shared" si="3"/>
        <v/>
      </c>
    </row>
    <row r="5009" hidden="1">
      <c r="A5009" s="6" t="s">
        <v>12828</v>
      </c>
      <c r="B5009" s="6" t="s">
        <v>229</v>
      </c>
      <c r="C5009" s="6" t="s">
        <v>411</v>
      </c>
      <c r="H5009" s="8" t="str">
        <f>VLOOKUP(C5009,agent_name_matching!A:B,2,false)</f>
        <v>System</v>
      </c>
      <c r="I5009" s="33"/>
      <c r="O5009" s="6" t="s">
        <v>12829</v>
      </c>
      <c r="P5009" s="8" t="str">
        <f t="shared" si="1"/>
        <v/>
      </c>
      <c r="Q5009" s="8" t="str">
        <f t="shared" si="16"/>
        <v/>
      </c>
      <c r="R5009" s="8" t="str">
        <f>if(and(P5009&lt;&gt;"",Q5009&lt;&gt;"newexp",Q5009&lt;&gt;"nostart"),countifs(script_conform_dispatching!A:A,P5009,script_conform_dispatching!B:B,Q5009),"")</f>
        <v/>
      </c>
      <c r="S5009" s="8" t="str">
        <f t="shared" si="3"/>
        <v/>
      </c>
    </row>
    <row r="5010" hidden="1">
      <c r="A5010" s="6" t="s">
        <v>12830</v>
      </c>
      <c r="B5010" s="6" t="s">
        <v>229</v>
      </c>
      <c r="C5010" s="6" t="s">
        <v>414</v>
      </c>
      <c r="F5010" s="6" t="s">
        <v>415</v>
      </c>
      <c r="G5010" s="6" t="s">
        <v>416</v>
      </c>
      <c r="H5010" s="8" t="str">
        <f>VLOOKUP(C5010,agent_name_matching!A:B,2,false)</f>
        <v>Dialog LLM</v>
      </c>
      <c r="I5010" s="32" t="s">
        <v>12831</v>
      </c>
      <c r="J5010" s="6" t="s">
        <v>418</v>
      </c>
      <c r="L5010" s="6">
        <v>7263.0</v>
      </c>
      <c r="M5010" s="6">
        <v>312.0</v>
      </c>
      <c r="N5010" s="6">
        <v>4092.0</v>
      </c>
      <c r="O5010" s="6" t="s">
        <v>12832</v>
      </c>
      <c r="P5010" s="8" t="str">
        <f t="shared" si="1"/>
        <v/>
      </c>
      <c r="Q5010" s="8" t="str">
        <f t="shared" si="16"/>
        <v/>
      </c>
      <c r="R5010" s="8" t="str">
        <f>if(and(P5010&lt;&gt;"",Q5010&lt;&gt;"newexp",Q5010&lt;&gt;"nostart"),countifs(script_conform_dispatching!A:A,P5010,script_conform_dispatching!B:B,Q5010),"")</f>
        <v/>
      </c>
      <c r="S5010" s="8" t="str">
        <f t="shared" si="3"/>
        <v/>
      </c>
    </row>
    <row r="5011" hidden="1">
      <c r="A5011" s="6" t="s">
        <v>12833</v>
      </c>
      <c r="B5011" s="6" t="s">
        <v>229</v>
      </c>
      <c r="C5011" s="6" t="s">
        <v>407</v>
      </c>
      <c r="D5011" s="6">
        <v>3.0</v>
      </c>
      <c r="E5011" s="6" t="s">
        <v>445</v>
      </c>
      <c r="H5011" s="8" t="str">
        <f>VLOOKUP(C5011,agent_name_matching!A:B,2,false)</f>
        <v>--</v>
      </c>
      <c r="I5011" s="33"/>
      <c r="O5011" s="6" t="s">
        <v>12834</v>
      </c>
      <c r="P5011" s="8">
        <f t="shared" si="1"/>
        <v>3</v>
      </c>
      <c r="Q5011" s="8">
        <f t="shared" si="16"/>
        <v>4</v>
      </c>
      <c r="R5011" s="8">
        <f>if(and(P5011&lt;&gt;"",Q5011&lt;&gt;"newexp",Q5011&lt;&gt;"nostart"),countifs(script_conform_dispatching!A:A,P5011,script_conform_dispatching!B:B,Q5011),"")</f>
        <v>1</v>
      </c>
      <c r="S5011" s="8" t="str">
        <f t="shared" si="3"/>
        <v/>
      </c>
    </row>
    <row r="5012" hidden="1">
      <c r="A5012" s="6" t="s">
        <v>12835</v>
      </c>
      <c r="B5012" s="6" t="s">
        <v>229</v>
      </c>
      <c r="C5012" s="6" t="s">
        <v>407</v>
      </c>
      <c r="D5012" s="6">
        <v>4.0</v>
      </c>
      <c r="E5012" s="6" t="s">
        <v>408</v>
      </c>
      <c r="H5012" s="8" t="str">
        <f>VLOOKUP(C5012,agent_name_matching!A:B,2,false)</f>
        <v>--</v>
      </c>
      <c r="I5012" s="33"/>
      <c r="O5012" s="6" t="s">
        <v>12836</v>
      </c>
      <c r="P5012" s="8" t="str">
        <f t="shared" si="1"/>
        <v/>
      </c>
      <c r="Q5012" s="8" t="str">
        <f t="shared" si="16"/>
        <v/>
      </c>
      <c r="R5012" s="8" t="str">
        <f>if(and(P5012&lt;&gt;"",Q5012&lt;&gt;"newexp",Q5012&lt;&gt;"nostart"),countifs(script_conform_dispatching!A:A,P5012,script_conform_dispatching!B:B,Q5012),"")</f>
        <v/>
      </c>
      <c r="S5012" s="8" t="str">
        <f t="shared" si="3"/>
        <v/>
      </c>
    </row>
    <row r="5013" hidden="1">
      <c r="A5013" s="6" t="s">
        <v>12837</v>
      </c>
      <c r="B5013" s="6" t="s">
        <v>229</v>
      </c>
      <c r="C5013" s="6" t="s">
        <v>450</v>
      </c>
      <c r="F5013" s="6" t="s">
        <v>415</v>
      </c>
      <c r="G5013" s="6" t="s">
        <v>416</v>
      </c>
      <c r="H5013" s="8" t="str">
        <f>VLOOKUP(C5013,agent_name_matching!A:B,2,false)</f>
        <v>Validator LLM</v>
      </c>
      <c r="I5013" s="32" t="s">
        <v>9267</v>
      </c>
      <c r="J5013" s="6" t="s">
        <v>452</v>
      </c>
      <c r="L5013" s="6">
        <v>2520.0</v>
      </c>
      <c r="M5013" s="6">
        <v>29.0</v>
      </c>
      <c r="N5013" s="6">
        <v>780.0</v>
      </c>
      <c r="O5013" s="6" t="s">
        <v>12838</v>
      </c>
      <c r="P5013" s="8" t="str">
        <f t="shared" si="1"/>
        <v/>
      </c>
      <c r="Q5013" s="8" t="str">
        <f t="shared" si="16"/>
        <v/>
      </c>
      <c r="R5013" s="8" t="str">
        <f>if(and(P5013&lt;&gt;"",Q5013&lt;&gt;"newexp",Q5013&lt;&gt;"nostart"),countifs(script_conform_dispatching!A:A,P5013,script_conform_dispatching!B:B,Q5013),"")</f>
        <v/>
      </c>
      <c r="S5013" s="8" t="str">
        <f t="shared" si="3"/>
        <v/>
      </c>
    </row>
    <row r="5014" hidden="1">
      <c r="A5014" s="6" t="s">
        <v>12839</v>
      </c>
      <c r="B5014" s="6" t="s">
        <v>229</v>
      </c>
      <c r="C5014" s="6" t="s">
        <v>37</v>
      </c>
      <c r="F5014" s="6" t="s">
        <v>415</v>
      </c>
      <c r="G5014" s="6" t="s">
        <v>416</v>
      </c>
      <c r="H5014" s="8" t="str">
        <f>VLOOKUP(C5014,agent_name_matching!A:B,2,false)</f>
        <v>Patient LLM</v>
      </c>
      <c r="I5014" s="32" t="s">
        <v>12840</v>
      </c>
      <c r="J5014" s="6" t="s">
        <v>418</v>
      </c>
      <c r="K5014" s="6">
        <v>1.0</v>
      </c>
      <c r="L5014" s="6">
        <v>2386.0</v>
      </c>
      <c r="M5014" s="6">
        <v>38.0</v>
      </c>
      <c r="N5014" s="6">
        <v>1033.0</v>
      </c>
      <c r="O5014" s="6" t="s">
        <v>12841</v>
      </c>
      <c r="P5014" s="8" t="str">
        <f t="shared" si="1"/>
        <v/>
      </c>
      <c r="Q5014" s="8" t="str">
        <f t="shared" si="16"/>
        <v/>
      </c>
      <c r="R5014" s="8" t="str">
        <f>if(and(P5014&lt;&gt;"",Q5014&lt;&gt;"newexp",Q5014&lt;&gt;"nostart"),countifs(script_conform_dispatching!A:A,P5014,script_conform_dispatching!B:B,Q5014),"")</f>
        <v/>
      </c>
      <c r="S5014" s="8" t="str">
        <f t="shared" si="3"/>
        <v/>
      </c>
    </row>
    <row r="5015" hidden="1">
      <c r="A5015" s="6" t="s">
        <v>12842</v>
      </c>
      <c r="B5015" s="6" t="s">
        <v>229</v>
      </c>
      <c r="C5015" s="6" t="s">
        <v>411</v>
      </c>
      <c r="H5015" s="8" t="str">
        <f>VLOOKUP(C5015,agent_name_matching!A:B,2,false)</f>
        <v>System</v>
      </c>
      <c r="I5015" s="33"/>
      <c r="O5015" s="6" t="s">
        <v>12843</v>
      </c>
      <c r="P5015" s="8" t="str">
        <f t="shared" si="1"/>
        <v/>
      </c>
      <c r="Q5015" s="8" t="str">
        <f t="shared" si="16"/>
        <v/>
      </c>
      <c r="R5015" s="8" t="str">
        <f>if(and(P5015&lt;&gt;"",Q5015&lt;&gt;"newexp",Q5015&lt;&gt;"nostart"),countifs(script_conform_dispatching!A:A,P5015,script_conform_dispatching!B:B,Q5015),"")</f>
        <v/>
      </c>
      <c r="S5015" s="8" t="str">
        <f t="shared" si="3"/>
        <v/>
      </c>
    </row>
    <row r="5016" hidden="1">
      <c r="A5016" s="6" t="s">
        <v>12844</v>
      </c>
      <c r="B5016" s="6" t="s">
        <v>229</v>
      </c>
      <c r="C5016" s="6" t="s">
        <v>414</v>
      </c>
      <c r="F5016" s="6" t="s">
        <v>415</v>
      </c>
      <c r="G5016" s="6" t="s">
        <v>416</v>
      </c>
      <c r="H5016" s="8" t="str">
        <f>VLOOKUP(C5016,agent_name_matching!A:B,2,false)</f>
        <v>Dialog LLM</v>
      </c>
      <c r="I5016" s="32" t="s">
        <v>12845</v>
      </c>
      <c r="J5016" s="6" t="s">
        <v>418</v>
      </c>
      <c r="L5016" s="6">
        <v>7835.0</v>
      </c>
      <c r="M5016" s="6">
        <v>110.0</v>
      </c>
      <c r="N5016" s="6">
        <v>2091.0</v>
      </c>
      <c r="O5016" s="6" t="s">
        <v>12846</v>
      </c>
      <c r="P5016" s="8" t="str">
        <f t="shared" si="1"/>
        <v/>
      </c>
      <c r="Q5016" s="8" t="str">
        <f t="shared" si="16"/>
        <v/>
      </c>
      <c r="R5016" s="8" t="str">
        <f>if(and(P5016&lt;&gt;"",Q5016&lt;&gt;"newexp",Q5016&lt;&gt;"nostart"),countifs(script_conform_dispatching!A:A,P5016,script_conform_dispatching!B:B,Q5016),"")</f>
        <v/>
      </c>
      <c r="S5016" s="8" t="str">
        <f t="shared" si="3"/>
        <v/>
      </c>
    </row>
    <row r="5017" hidden="1">
      <c r="A5017" s="6" t="s">
        <v>12847</v>
      </c>
      <c r="B5017" s="6" t="s">
        <v>229</v>
      </c>
      <c r="C5017" s="6" t="s">
        <v>37</v>
      </c>
      <c r="F5017" s="6" t="s">
        <v>415</v>
      </c>
      <c r="G5017" s="6" t="s">
        <v>416</v>
      </c>
      <c r="H5017" s="8" t="str">
        <f>VLOOKUP(C5017,agent_name_matching!A:B,2,false)</f>
        <v>Patient LLM</v>
      </c>
      <c r="I5017" s="32" t="s">
        <v>12848</v>
      </c>
      <c r="J5017" s="6" t="s">
        <v>418</v>
      </c>
      <c r="K5017" s="6">
        <v>1.0</v>
      </c>
      <c r="L5017" s="6">
        <v>2528.0</v>
      </c>
      <c r="M5017" s="6">
        <v>41.0</v>
      </c>
      <c r="N5017" s="6">
        <v>986.0</v>
      </c>
      <c r="O5017" s="6" t="s">
        <v>12849</v>
      </c>
      <c r="P5017" s="8" t="str">
        <f t="shared" si="1"/>
        <v/>
      </c>
      <c r="Q5017" s="8" t="str">
        <f t="shared" si="16"/>
        <v/>
      </c>
      <c r="R5017" s="8" t="str">
        <f>if(and(P5017&lt;&gt;"",Q5017&lt;&gt;"newexp",Q5017&lt;&gt;"nostart"),countifs(script_conform_dispatching!A:A,P5017,script_conform_dispatching!B:B,Q5017),"")</f>
        <v/>
      </c>
      <c r="S5017" s="8" t="str">
        <f t="shared" si="3"/>
        <v/>
      </c>
    </row>
    <row r="5018" hidden="1">
      <c r="A5018" s="6" t="s">
        <v>12850</v>
      </c>
      <c r="B5018" s="6" t="s">
        <v>229</v>
      </c>
      <c r="C5018" s="6" t="s">
        <v>411</v>
      </c>
      <c r="H5018" s="8" t="str">
        <f>VLOOKUP(C5018,agent_name_matching!A:B,2,false)</f>
        <v>System</v>
      </c>
      <c r="I5018" s="33"/>
      <c r="O5018" s="6" t="s">
        <v>12851</v>
      </c>
      <c r="P5018" s="8" t="str">
        <f t="shared" si="1"/>
        <v/>
      </c>
      <c r="Q5018" s="8" t="str">
        <f t="shared" si="16"/>
        <v/>
      </c>
      <c r="R5018" s="8" t="str">
        <f>if(and(P5018&lt;&gt;"",Q5018&lt;&gt;"newexp",Q5018&lt;&gt;"nostart"),countifs(script_conform_dispatching!A:A,P5018,script_conform_dispatching!B:B,Q5018),"")</f>
        <v/>
      </c>
      <c r="S5018" s="8" t="str">
        <f t="shared" si="3"/>
        <v/>
      </c>
    </row>
    <row r="5019" hidden="1">
      <c r="A5019" s="6" t="s">
        <v>12852</v>
      </c>
      <c r="B5019" s="6" t="s">
        <v>229</v>
      </c>
      <c r="C5019" s="6" t="s">
        <v>414</v>
      </c>
      <c r="F5019" s="6" t="s">
        <v>415</v>
      </c>
      <c r="G5019" s="6" t="s">
        <v>416</v>
      </c>
      <c r="H5019" s="8" t="str">
        <f>VLOOKUP(C5019,agent_name_matching!A:B,2,false)</f>
        <v>Dialog LLM</v>
      </c>
      <c r="I5019" s="32" t="s">
        <v>12853</v>
      </c>
      <c r="J5019" s="6" t="s">
        <v>418</v>
      </c>
      <c r="L5019" s="6">
        <v>8208.0</v>
      </c>
      <c r="M5019" s="6">
        <v>389.0</v>
      </c>
      <c r="N5019" s="6">
        <v>5445.0</v>
      </c>
      <c r="O5019" s="6" t="s">
        <v>12854</v>
      </c>
      <c r="P5019" s="8" t="str">
        <f t="shared" si="1"/>
        <v/>
      </c>
      <c r="Q5019" s="8" t="str">
        <f t="shared" si="16"/>
        <v/>
      </c>
      <c r="R5019" s="8" t="str">
        <f>if(and(P5019&lt;&gt;"",Q5019&lt;&gt;"newexp",Q5019&lt;&gt;"nostart"),countifs(script_conform_dispatching!A:A,P5019,script_conform_dispatching!B:B,Q5019),"")</f>
        <v/>
      </c>
      <c r="S5019" s="8" t="str">
        <f t="shared" si="3"/>
        <v/>
      </c>
    </row>
    <row r="5020" hidden="1">
      <c r="A5020" s="6" t="s">
        <v>12855</v>
      </c>
      <c r="B5020" s="6" t="s">
        <v>229</v>
      </c>
      <c r="C5020" s="6" t="s">
        <v>407</v>
      </c>
      <c r="D5020" s="6">
        <v>4.0</v>
      </c>
      <c r="E5020" s="6" t="s">
        <v>445</v>
      </c>
      <c r="H5020" s="8" t="str">
        <f>VLOOKUP(C5020,agent_name_matching!A:B,2,false)</f>
        <v>--</v>
      </c>
      <c r="I5020" s="33"/>
      <c r="O5020" s="6" t="s">
        <v>12856</v>
      </c>
      <c r="P5020" s="8">
        <f t="shared" si="1"/>
        <v>4</v>
      </c>
      <c r="Q5020" s="8">
        <f t="shared" si="16"/>
        <v>7</v>
      </c>
      <c r="R5020" s="8">
        <f>if(and(P5020&lt;&gt;"",Q5020&lt;&gt;"newexp",Q5020&lt;&gt;"nostart"),countifs(script_conform_dispatching!A:A,P5020,script_conform_dispatching!B:B,Q5020),"")</f>
        <v>1</v>
      </c>
      <c r="S5020" s="8" t="str">
        <f t="shared" si="3"/>
        <v/>
      </c>
    </row>
    <row r="5021" hidden="1">
      <c r="A5021" s="6" t="s">
        <v>12857</v>
      </c>
      <c r="B5021" s="6" t="s">
        <v>229</v>
      </c>
      <c r="C5021" s="6" t="s">
        <v>407</v>
      </c>
      <c r="D5021" s="6">
        <v>7.0</v>
      </c>
      <c r="E5021" s="6" t="s">
        <v>408</v>
      </c>
      <c r="H5021" s="8" t="str">
        <f>VLOOKUP(C5021,agent_name_matching!A:B,2,false)</f>
        <v>--</v>
      </c>
      <c r="I5021" s="33"/>
      <c r="O5021" s="6" t="s">
        <v>12858</v>
      </c>
      <c r="P5021" s="8" t="str">
        <f t="shared" si="1"/>
        <v/>
      </c>
      <c r="Q5021" s="8" t="str">
        <f t="shared" si="16"/>
        <v/>
      </c>
      <c r="R5021" s="8" t="str">
        <f>if(and(P5021&lt;&gt;"",Q5021&lt;&gt;"newexp",Q5021&lt;&gt;"nostart"),countifs(script_conform_dispatching!A:A,P5021,script_conform_dispatching!B:B,Q5021),"")</f>
        <v/>
      </c>
      <c r="S5021" s="8" t="str">
        <f t="shared" si="3"/>
        <v/>
      </c>
    </row>
    <row r="5022" hidden="1">
      <c r="A5022" s="6" t="s">
        <v>12859</v>
      </c>
      <c r="B5022" s="6" t="s">
        <v>229</v>
      </c>
      <c r="C5022" s="6" t="s">
        <v>450</v>
      </c>
      <c r="F5022" s="6" t="s">
        <v>415</v>
      </c>
      <c r="G5022" s="6" t="s">
        <v>416</v>
      </c>
      <c r="H5022" s="8" t="str">
        <f>VLOOKUP(C5022,agent_name_matching!A:B,2,false)</f>
        <v>Validator LLM</v>
      </c>
      <c r="I5022" s="32" t="s">
        <v>451</v>
      </c>
      <c r="J5022" s="6" t="s">
        <v>452</v>
      </c>
      <c r="L5022" s="6">
        <v>2983.0</v>
      </c>
      <c r="M5022" s="6">
        <v>10.0</v>
      </c>
      <c r="N5022" s="6">
        <v>631.0</v>
      </c>
      <c r="O5022" s="6" t="s">
        <v>12860</v>
      </c>
      <c r="P5022" s="8" t="str">
        <f t="shared" si="1"/>
        <v/>
      </c>
      <c r="Q5022" s="8" t="str">
        <f t="shared" si="16"/>
        <v/>
      </c>
      <c r="R5022" s="8" t="str">
        <f>if(and(P5022&lt;&gt;"",Q5022&lt;&gt;"newexp",Q5022&lt;&gt;"nostart"),countifs(script_conform_dispatching!A:A,P5022,script_conform_dispatching!B:B,Q5022),"")</f>
        <v/>
      </c>
      <c r="S5022" s="8" t="str">
        <f t="shared" si="3"/>
        <v/>
      </c>
    </row>
    <row r="5023" hidden="1">
      <c r="A5023" s="6" t="s">
        <v>12861</v>
      </c>
      <c r="B5023" s="6" t="s">
        <v>229</v>
      </c>
      <c r="C5023" s="6" t="s">
        <v>37</v>
      </c>
      <c r="F5023" s="6" t="s">
        <v>415</v>
      </c>
      <c r="G5023" s="6" t="s">
        <v>416</v>
      </c>
      <c r="H5023" s="8" t="str">
        <f>VLOOKUP(C5023,agent_name_matching!A:B,2,false)</f>
        <v>Patient LLM</v>
      </c>
      <c r="I5023" s="32" t="s">
        <v>12862</v>
      </c>
      <c r="J5023" s="6" t="s">
        <v>418</v>
      </c>
      <c r="K5023" s="6">
        <v>1.0</v>
      </c>
      <c r="L5023" s="6">
        <v>2764.0</v>
      </c>
      <c r="M5023" s="6">
        <v>32.0</v>
      </c>
      <c r="N5023" s="6">
        <v>1058.0</v>
      </c>
      <c r="O5023" s="6" t="s">
        <v>12863</v>
      </c>
      <c r="P5023" s="8" t="str">
        <f t="shared" si="1"/>
        <v/>
      </c>
      <c r="Q5023" s="8" t="str">
        <f t="shared" si="16"/>
        <v/>
      </c>
      <c r="R5023" s="8" t="str">
        <f>if(and(P5023&lt;&gt;"",Q5023&lt;&gt;"newexp",Q5023&lt;&gt;"nostart"),countifs(script_conform_dispatching!A:A,P5023,script_conform_dispatching!B:B,Q5023),"")</f>
        <v/>
      </c>
      <c r="S5023" s="8" t="str">
        <f t="shared" si="3"/>
        <v/>
      </c>
    </row>
    <row r="5024" hidden="1">
      <c r="A5024" s="6" t="s">
        <v>12864</v>
      </c>
      <c r="B5024" s="6" t="s">
        <v>229</v>
      </c>
      <c r="C5024" s="6" t="s">
        <v>411</v>
      </c>
      <c r="H5024" s="8" t="str">
        <f>VLOOKUP(C5024,agent_name_matching!A:B,2,false)</f>
        <v>System</v>
      </c>
      <c r="I5024" s="33"/>
      <c r="O5024" s="6" t="s">
        <v>12865</v>
      </c>
      <c r="P5024" s="8" t="str">
        <f t="shared" si="1"/>
        <v/>
      </c>
      <c r="Q5024" s="8" t="str">
        <f t="shared" si="16"/>
        <v/>
      </c>
      <c r="R5024" s="8" t="str">
        <f>if(and(P5024&lt;&gt;"",Q5024&lt;&gt;"newexp",Q5024&lt;&gt;"nostart"),countifs(script_conform_dispatching!A:A,P5024,script_conform_dispatching!B:B,Q5024),"")</f>
        <v/>
      </c>
      <c r="S5024" s="8" t="str">
        <f t="shared" si="3"/>
        <v/>
      </c>
    </row>
    <row r="5025" hidden="1">
      <c r="A5025" s="6" t="s">
        <v>12866</v>
      </c>
      <c r="B5025" s="6" t="s">
        <v>229</v>
      </c>
      <c r="C5025" s="6" t="s">
        <v>414</v>
      </c>
      <c r="F5025" s="6" t="s">
        <v>415</v>
      </c>
      <c r="G5025" s="6" t="s">
        <v>416</v>
      </c>
      <c r="H5025" s="8" t="str">
        <f>VLOOKUP(C5025,agent_name_matching!A:B,2,false)</f>
        <v>Dialog LLM</v>
      </c>
      <c r="I5025" s="32" t="s">
        <v>12867</v>
      </c>
      <c r="J5025" s="6" t="s">
        <v>418</v>
      </c>
      <c r="L5025" s="6">
        <v>8844.0</v>
      </c>
      <c r="M5025" s="6">
        <v>206.0</v>
      </c>
      <c r="N5025" s="6">
        <v>3274.0</v>
      </c>
      <c r="O5025" s="6" t="s">
        <v>12868</v>
      </c>
      <c r="P5025" s="8" t="str">
        <f t="shared" si="1"/>
        <v/>
      </c>
      <c r="Q5025" s="8" t="str">
        <f t="shared" si="16"/>
        <v/>
      </c>
      <c r="R5025" s="8" t="str">
        <f>if(and(P5025&lt;&gt;"",Q5025&lt;&gt;"newexp",Q5025&lt;&gt;"nostart"),countifs(script_conform_dispatching!A:A,P5025,script_conform_dispatching!B:B,Q5025),"")</f>
        <v/>
      </c>
      <c r="S5025" s="8" t="str">
        <f t="shared" si="3"/>
        <v/>
      </c>
    </row>
    <row r="5026" hidden="1">
      <c r="A5026" s="6" t="s">
        <v>12869</v>
      </c>
      <c r="B5026" s="6" t="s">
        <v>229</v>
      </c>
      <c r="C5026" s="6" t="s">
        <v>37</v>
      </c>
      <c r="F5026" s="6" t="s">
        <v>415</v>
      </c>
      <c r="G5026" s="6" t="s">
        <v>416</v>
      </c>
      <c r="H5026" s="8" t="str">
        <f>VLOOKUP(C5026,agent_name_matching!A:B,2,false)</f>
        <v>Patient LLM</v>
      </c>
      <c r="I5026" s="32" t="s">
        <v>12870</v>
      </c>
      <c r="J5026" s="6" t="s">
        <v>418</v>
      </c>
      <c r="K5026" s="6">
        <v>1.0</v>
      </c>
      <c r="L5026" s="6">
        <v>2996.0</v>
      </c>
      <c r="M5026" s="6">
        <v>58.0</v>
      </c>
      <c r="N5026" s="6">
        <v>1428.0</v>
      </c>
      <c r="O5026" s="6" t="s">
        <v>12871</v>
      </c>
      <c r="P5026" s="8" t="str">
        <f t="shared" si="1"/>
        <v/>
      </c>
      <c r="Q5026" s="8" t="str">
        <f t="shared" si="16"/>
        <v/>
      </c>
      <c r="R5026" s="8" t="str">
        <f>if(and(P5026&lt;&gt;"",Q5026&lt;&gt;"newexp",Q5026&lt;&gt;"nostart"),countifs(script_conform_dispatching!A:A,P5026,script_conform_dispatching!B:B,Q5026),"")</f>
        <v/>
      </c>
      <c r="S5026" s="8" t="str">
        <f t="shared" si="3"/>
        <v/>
      </c>
    </row>
    <row r="5027" hidden="1">
      <c r="A5027" s="6" t="s">
        <v>12872</v>
      </c>
      <c r="B5027" s="6" t="s">
        <v>229</v>
      </c>
      <c r="C5027" s="6" t="s">
        <v>411</v>
      </c>
      <c r="H5027" s="8" t="str">
        <f>VLOOKUP(C5027,agent_name_matching!A:B,2,false)</f>
        <v>System</v>
      </c>
      <c r="I5027" s="33"/>
      <c r="O5027" s="6" t="s">
        <v>12873</v>
      </c>
      <c r="P5027" s="8" t="str">
        <f t="shared" si="1"/>
        <v/>
      </c>
      <c r="Q5027" s="8" t="str">
        <f t="shared" si="16"/>
        <v/>
      </c>
      <c r="R5027" s="8" t="str">
        <f>if(and(P5027&lt;&gt;"",Q5027&lt;&gt;"newexp",Q5027&lt;&gt;"nostart"),countifs(script_conform_dispatching!A:A,P5027,script_conform_dispatching!B:B,Q5027),"")</f>
        <v/>
      </c>
      <c r="S5027" s="8" t="str">
        <f t="shared" si="3"/>
        <v/>
      </c>
    </row>
    <row r="5028" hidden="1">
      <c r="A5028" s="6" t="s">
        <v>12874</v>
      </c>
      <c r="B5028" s="6" t="s">
        <v>229</v>
      </c>
      <c r="C5028" s="6" t="s">
        <v>414</v>
      </c>
      <c r="F5028" s="6" t="s">
        <v>415</v>
      </c>
      <c r="G5028" s="6" t="s">
        <v>416</v>
      </c>
      <c r="H5028" s="8" t="str">
        <f>VLOOKUP(C5028,agent_name_matching!A:B,2,false)</f>
        <v>Dialog LLM</v>
      </c>
      <c r="I5028" s="32" t="s">
        <v>12875</v>
      </c>
      <c r="J5028" s="6" t="s">
        <v>418</v>
      </c>
      <c r="L5028" s="6">
        <v>9323.0</v>
      </c>
      <c r="M5028" s="6">
        <v>118.0</v>
      </c>
      <c r="N5028" s="6">
        <v>3366.0</v>
      </c>
      <c r="O5028" s="6" t="s">
        <v>12876</v>
      </c>
      <c r="P5028" s="8" t="str">
        <f t="shared" si="1"/>
        <v/>
      </c>
      <c r="Q5028" s="8" t="str">
        <f t="shared" si="16"/>
        <v/>
      </c>
      <c r="R5028" s="8" t="str">
        <f>if(and(P5028&lt;&gt;"",Q5028&lt;&gt;"newexp",Q5028&lt;&gt;"nostart"),countifs(script_conform_dispatching!A:A,P5028,script_conform_dispatching!B:B,Q5028),"")</f>
        <v/>
      </c>
      <c r="S5028" s="8" t="str">
        <f t="shared" si="3"/>
        <v/>
      </c>
    </row>
    <row r="5029" hidden="1">
      <c r="A5029" s="6" t="s">
        <v>12877</v>
      </c>
      <c r="B5029" s="6" t="s">
        <v>229</v>
      </c>
      <c r="C5029" s="6" t="s">
        <v>37</v>
      </c>
      <c r="F5029" s="6" t="s">
        <v>415</v>
      </c>
      <c r="G5029" s="6" t="s">
        <v>416</v>
      </c>
      <c r="H5029" s="8" t="str">
        <f>VLOOKUP(C5029,agent_name_matching!A:B,2,false)</f>
        <v>Patient LLM</v>
      </c>
      <c r="I5029" s="32" t="s">
        <v>12878</v>
      </c>
      <c r="J5029" s="6" t="s">
        <v>418</v>
      </c>
      <c r="K5029" s="6">
        <v>1.0</v>
      </c>
      <c r="L5029" s="6">
        <v>3166.0</v>
      </c>
      <c r="M5029" s="6">
        <v>42.0</v>
      </c>
      <c r="N5029" s="6">
        <v>1110.0</v>
      </c>
      <c r="O5029" s="6" t="s">
        <v>12879</v>
      </c>
      <c r="P5029" s="8" t="str">
        <f t="shared" si="1"/>
        <v/>
      </c>
      <c r="Q5029" s="8" t="str">
        <f t="shared" si="16"/>
        <v/>
      </c>
      <c r="R5029" s="8" t="str">
        <f>if(and(P5029&lt;&gt;"",Q5029&lt;&gt;"newexp",Q5029&lt;&gt;"nostart"),countifs(script_conform_dispatching!A:A,P5029,script_conform_dispatching!B:B,Q5029),"")</f>
        <v/>
      </c>
      <c r="S5029" s="8" t="str">
        <f t="shared" si="3"/>
        <v/>
      </c>
    </row>
    <row r="5030" hidden="1">
      <c r="A5030" s="6" t="s">
        <v>12880</v>
      </c>
      <c r="B5030" s="6" t="s">
        <v>229</v>
      </c>
      <c r="C5030" s="6" t="s">
        <v>411</v>
      </c>
      <c r="H5030" s="8" t="str">
        <f>VLOOKUP(C5030,agent_name_matching!A:B,2,false)</f>
        <v>System</v>
      </c>
      <c r="I5030" s="33"/>
      <c r="O5030" s="6" t="s">
        <v>12881</v>
      </c>
      <c r="P5030" s="8" t="str">
        <f t="shared" si="1"/>
        <v/>
      </c>
      <c r="Q5030" s="8" t="str">
        <f t="shared" si="16"/>
        <v/>
      </c>
      <c r="R5030" s="8" t="str">
        <f>if(and(P5030&lt;&gt;"",Q5030&lt;&gt;"newexp",Q5030&lt;&gt;"nostart"),countifs(script_conform_dispatching!A:A,P5030,script_conform_dispatching!B:B,Q5030),"")</f>
        <v/>
      </c>
      <c r="S5030" s="8" t="str">
        <f t="shared" si="3"/>
        <v/>
      </c>
    </row>
    <row r="5031" hidden="1">
      <c r="A5031" s="6" t="s">
        <v>12882</v>
      </c>
      <c r="B5031" s="6" t="s">
        <v>229</v>
      </c>
      <c r="C5031" s="6" t="s">
        <v>414</v>
      </c>
      <c r="F5031" s="6" t="s">
        <v>415</v>
      </c>
      <c r="G5031" s="6" t="s">
        <v>416</v>
      </c>
      <c r="H5031" s="8" t="str">
        <f>VLOOKUP(C5031,agent_name_matching!A:B,2,false)</f>
        <v>Dialog LLM</v>
      </c>
      <c r="I5031" s="32" t="s">
        <v>12883</v>
      </c>
      <c r="J5031" s="6" t="s">
        <v>418</v>
      </c>
      <c r="L5031" s="6">
        <v>9698.0</v>
      </c>
      <c r="M5031" s="6">
        <v>334.0</v>
      </c>
      <c r="N5031" s="6">
        <v>4499.0</v>
      </c>
      <c r="O5031" s="6" t="s">
        <v>12884</v>
      </c>
      <c r="P5031" s="8" t="str">
        <f t="shared" si="1"/>
        <v/>
      </c>
      <c r="Q5031" s="8" t="str">
        <f t="shared" si="16"/>
        <v/>
      </c>
      <c r="R5031" s="8" t="str">
        <f>if(and(P5031&lt;&gt;"",Q5031&lt;&gt;"newexp",Q5031&lt;&gt;"nostart"),countifs(script_conform_dispatching!A:A,P5031,script_conform_dispatching!B:B,Q5031),"")</f>
        <v/>
      </c>
      <c r="S5031" s="8" t="str">
        <f t="shared" si="3"/>
        <v/>
      </c>
    </row>
    <row r="5032" hidden="1">
      <c r="A5032" s="6" t="s">
        <v>12885</v>
      </c>
      <c r="B5032" s="6" t="s">
        <v>229</v>
      </c>
      <c r="C5032" s="6" t="s">
        <v>407</v>
      </c>
      <c r="D5032" s="6">
        <v>7.0</v>
      </c>
      <c r="E5032" s="6" t="s">
        <v>445</v>
      </c>
      <c r="H5032" s="8" t="str">
        <f>VLOOKUP(C5032,agent_name_matching!A:B,2,false)</f>
        <v>--</v>
      </c>
      <c r="I5032" s="33"/>
      <c r="O5032" s="6" t="s">
        <v>12886</v>
      </c>
      <c r="P5032" s="8">
        <f t="shared" si="1"/>
        <v>7</v>
      </c>
      <c r="Q5032" s="8">
        <f t="shared" si="16"/>
        <v>8</v>
      </c>
      <c r="R5032" s="8">
        <f>if(and(P5032&lt;&gt;"",Q5032&lt;&gt;"newexp",Q5032&lt;&gt;"nostart"),countifs(script_conform_dispatching!A:A,P5032,script_conform_dispatching!B:B,Q5032),"")</f>
        <v>1</v>
      </c>
      <c r="S5032" s="8" t="str">
        <f t="shared" si="3"/>
        <v/>
      </c>
    </row>
    <row r="5033" hidden="1">
      <c r="A5033" s="6" t="s">
        <v>12887</v>
      </c>
      <c r="B5033" s="6" t="s">
        <v>229</v>
      </c>
      <c r="C5033" s="6" t="s">
        <v>407</v>
      </c>
      <c r="D5033" s="6">
        <v>8.0</v>
      </c>
      <c r="E5033" s="6" t="s">
        <v>408</v>
      </c>
      <c r="H5033" s="8" t="str">
        <f>VLOOKUP(C5033,agent_name_matching!A:B,2,false)</f>
        <v>--</v>
      </c>
      <c r="I5033" s="33"/>
      <c r="O5033" s="6" t="s">
        <v>12888</v>
      </c>
      <c r="P5033" s="8" t="str">
        <f t="shared" si="1"/>
        <v/>
      </c>
      <c r="Q5033" s="8" t="str">
        <f t="shared" si="16"/>
        <v/>
      </c>
      <c r="R5033" s="8" t="str">
        <f>if(and(P5033&lt;&gt;"",Q5033&lt;&gt;"newexp",Q5033&lt;&gt;"nostart"),countifs(script_conform_dispatching!A:A,P5033,script_conform_dispatching!B:B,Q5033),"")</f>
        <v/>
      </c>
      <c r="S5033" s="8" t="str">
        <f t="shared" si="3"/>
        <v/>
      </c>
    </row>
    <row r="5034" hidden="1">
      <c r="A5034" s="6" t="s">
        <v>12889</v>
      </c>
      <c r="B5034" s="6" t="s">
        <v>229</v>
      </c>
      <c r="C5034" s="6" t="s">
        <v>450</v>
      </c>
      <c r="F5034" s="6" t="s">
        <v>415</v>
      </c>
      <c r="G5034" s="6" t="s">
        <v>416</v>
      </c>
      <c r="H5034" s="8" t="str">
        <f>VLOOKUP(C5034,agent_name_matching!A:B,2,false)</f>
        <v>Validator LLM</v>
      </c>
      <c r="I5034" s="32" t="s">
        <v>12890</v>
      </c>
      <c r="J5034" s="6" t="s">
        <v>452</v>
      </c>
      <c r="L5034" s="6">
        <v>3618.0</v>
      </c>
      <c r="M5034" s="6">
        <v>38.0</v>
      </c>
      <c r="N5034" s="6">
        <v>996.0</v>
      </c>
      <c r="O5034" s="6" t="s">
        <v>12891</v>
      </c>
      <c r="P5034" s="8" t="str">
        <f t="shared" si="1"/>
        <v/>
      </c>
      <c r="Q5034" s="8" t="str">
        <f t="shared" si="16"/>
        <v/>
      </c>
      <c r="R5034" s="8" t="str">
        <f>if(and(P5034&lt;&gt;"",Q5034&lt;&gt;"newexp",Q5034&lt;&gt;"nostart"),countifs(script_conform_dispatching!A:A,P5034,script_conform_dispatching!B:B,Q5034),"")</f>
        <v/>
      </c>
      <c r="S5034" s="8" t="str">
        <f t="shared" si="3"/>
        <v/>
      </c>
    </row>
    <row r="5035" hidden="1">
      <c r="A5035" s="6" t="s">
        <v>12892</v>
      </c>
      <c r="B5035" s="6" t="s">
        <v>229</v>
      </c>
      <c r="C5035" s="6" t="s">
        <v>37</v>
      </c>
      <c r="F5035" s="6" t="s">
        <v>415</v>
      </c>
      <c r="G5035" s="6" t="s">
        <v>416</v>
      </c>
      <c r="H5035" s="8" t="str">
        <f>VLOOKUP(C5035,agent_name_matching!A:B,2,false)</f>
        <v>Patient LLM</v>
      </c>
      <c r="I5035" s="32" t="s">
        <v>12893</v>
      </c>
      <c r="J5035" s="6" t="s">
        <v>418</v>
      </c>
      <c r="K5035" s="6">
        <v>1.0</v>
      </c>
      <c r="L5035" s="6">
        <v>3412.0</v>
      </c>
      <c r="M5035" s="6">
        <v>93.0</v>
      </c>
      <c r="N5035" s="6">
        <v>1626.0</v>
      </c>
      <c r="O5035" s="6" t="s">
        <v>12894</v>
      </c>
      <c r="P5035" s="8" t="str">
        <f t="shared" si="1"/>
        <v/>
      </c>
      <c r="Q5035" s="8" t="str">
        <f t="shared" si="16"/>
        <v/>
      </c>
      <c r="R5035" s="8" t="str">
        <f>if(and(P5035&lt;&gt;"",Q5035&lt;&gt;"newexp",Q5035&lt;&gt;"nostart"),countifs(script_conform_dispatching!A:A,P5035,script_conform_dispatching!B:B,Q5035),"")</f>
        <v/>
      </c>
      <c r="S5035" s="8" t="str">
        <f t="shared" si="3"/>
        <v/>
      </c>
    </row>
    <row r="5036" hidden="1">
      <c r="A5036" s="6" t="s">
        <v>12895</v>
      </c>
      <c r="B5036" s="6" t="s">
        <v>229</v>
      </c>
      <c r="C5036" s="6" t="s">
        <v>411</v>
      </c>
      <c r="H5036" s="8" t="str">
        <f>VLOOKUP(C5036,agent_name_matching!A:B,2,false)</f>
        <v>System</v>
      </c>
      <c r="I5036" s="33"/>
      <c r="O5036" s="6" t="s">
        <v>12896</v>
      </c>
      <c r="P5036" s="8" t="str">
        <f t="shared" si="1"/>
        <v/>
      </c>
      <c r="Q5036" s="8" t="str">
        <f t="shared" si="16"/>
        <v/>
      </c>
      <c r="R5036" s="8" t="str">
        <f>if(and(P5036&lt;&gt;"",Q5036&lt;&gt;"newexp",Q5036&lt;&gt;"nostart"),countifs(script_conform_dispatching!A:A,P5036,script_conform_dispatching!B:B,Q5036),"")</f>
        <v/>
      </c>
      <c r="S5036" s="8" t="str">
        <f t="shared" si="3"/>
        <v/>
      </c>
    </row>
    <row r="5037" hidden="1">
      <c r="A5037" s="6" t="s">
        <v>12897</v>
      </c>
      <c r="B5037" s="6" t="s">
        <v>229</v>
      </c>
      <c r="C5037" s="6" t="s">
        <v>414</v>
      </c>
      <c r="F5037" s="6" t="s">
        <v>415</v>
      </c>
      <c r="G5037" s="6" t="s">
        <v>416</v>
      </c>
      <c r="H5037" s="8" t="str">
        <f>VLOOKUP(C5037,agent_name_matching!A:B,2,false)</f>
        <v>Dialog LLM</v>
      </c>
      <c r="I5037" s="32" t="s">
        <v>12898</v>
      </c>
      <c r="J5037" s="6" t="s">
        <v>418</v>
      </c>
      <c r="L5037" s="6">
        <v>10275.0</v>
      </c>
      <c r="M5037" s="6">
        <v>93.0</v>
      </c>
      <c r="N5037" s="6">
        <v>2437.0</v>
      </c>
      <c r="O5037" s="6" t="s">
        <v>12899</v>
      </c>
      <c r="P5037" s="8" t="str">
        <f t="shared" si="1"/>
        <v/>
      </c>
      <c r="Q5037" s="8" t="str">
        <f t="shared" si="16"/>
        <v/>
      </c>
      <c r="R5037" s="8" t="str">
        <f>if(and(P5037&lt;&gt;"",Q5037&lt;&gt;"newexp",Q5037&lt;&gt;"nostart"),countifs(script_conform_dispatching!A:A,P5037,script_conform_dispatching!B:B,Q5037),"")</f>
        <v/>
      </c>
      <c r="S5037" s="8" t="str">
        <f t="shared" si="3"/>
        <v/>
      </c>
    </row>
    <row r="5038" hidden="1">
      <c r="A5038" s="6" t="s">
        <v>12900</v>
      </c>
      <c r="B5038" s="6" t="s">
        <v>229</v>
      </c>
      <c r="C5038" s="6" t="s">
        <v>37</v>
      </c>
      <c r="F5038" s="6" t="s">
        <v>415</v>
      </c>
      <c r="G5038" s="6" t="s">
        <v>416</v>
      </c>
      <c r="H5038" s="8" t="str">
        <f>VLOOKUP(C5038,agent_name_matching!A:B,2,false)</f>
        <v>Patient LLM</v>
      </c>
      <c r="I5038" s="32" t="s">
        <v>12901</v>
      </c>
      <c r="J5038" s="6" t="s">
        <v>418</v>
      </c>
      <c r="K5038" s="6">
        <v>1.0</v>
      </c>
      <c r="L5038" s="6">
        <v>3592.0</v>
      </c>
      <c r="M5038" s="6">
        <v>53.0</v>
      </c>
      <c r="N5038" s="6">
        <v>1205.0</v>
      </c>
      <c r="O5038" s="6" t="s">
        <v>12902</v>
      </c>
      <c r="P5038" s="8" t="str">
        <f t="shared" si="1"/>
        <v/>
      </c>
      <c r="Q5038" s="8" t="str">
        <f t="shared" si="16"/>
        <v/>
      </c>
      <c r="R5038" s="8" t="str">
        <f>if(and(P5038&lt;&gt;"",Q5038&lt;&gt;"newexp",Q5038&lt;&gt;"nostart"),countifs(script_conform_dispatching!A:A,P5038,script_conform_dispatching!B:B,Q5038),"")</f>
        <v/>
      </c>
      <c r="S5038" s="8" t="str">
        <f t="shared" si="3"/>
        <v/>
      </c>
    </row>
    <row r="5039" hidden="1">
      <c r="A5039" s="6" t="s">
        <v>12903</v>
      </c>
      <c r="B5039" s="6" t="s">
        <v>229</v>
      </c>
      <c r="C5039" s="6" t="s">
        <v>411</v>
      </c>
      <c r="H5039" s="8" t="str">
        <f>VLOOKUP(C5039,agent_name_matching!A:B,2,false)</f>
        <v>System</v>
      </c>
      <c r="I5039" s="33"/>
      <c r="O5039" s="6" t="s">
        <v>12904</v>
      </c>
      <c r="P5039" s="8" t="str">
        <f t="shared" si="1"/>
        <v/>
      </c>
      <c r="Q5039" s="8" t="str">
        <f t="shared" si="16"/>
        <v/>
      </c>
      <c r="R5039" s="8" t="str">
        <f>if(and(P5039&lt;&gt;"",Q5039&lt;&gt;"newexp",Q5039&lt;&gt;"nostart"),countifs(script_conform_dispatching!A:A,P5039,script_conform_dispatching!B:B,Q5039),"")</f>
        <v/>
      </c>
      <c r="S5039" s="8" t="str">
        <f t="shared" si="3"/>
        <v/>
      </c>
    </row>
    <row r="5040" hidden="1">
      <c r="A5040" s="6" t="s">
        <v>12905</v>
      </c>
      <c r="B5040" s="6" t="s">
        <v>229</v>
      </c>
      <c r="C5040" s="6" t="s">
        <v>414</v>
      </c>
      <c r="F5040" s="6" t="s">
        <v>415</v>
      </c>
      <c r="G5040" s="6" t="s">
        <v>416</v>
      </c>
      <c r="H5040" s="8" t="str">
        <f>VLOOKUP(C5040,agent_name_matching!A:B,2,false)</f>
        <v>Dialog LLM</v>
      </c>
      <c r="I5040" s="32" t="s">
        <v>12906</v>
      </c>
      <c r="J5040" s="6" t="s">
        <v>418</v>
      </c>
      <c r="L5040" s="6">
        <v>10572.0</v>
      </c>
      <c r="M5040" s="6">
        <v>132.0</v>
      </c>
      <c r="N5040" s="6">
        <v>2540.0</v>
      </c>
      <c r="O5040" s="6" t="s">
        <v>12907</v>
      </c>
      <c r="P5040" s="8" t="str">
        <f t="shared" si="1"/>
        <v/>
      </c>
      <c r="Q5040" s="8" t="str">
        <f t="shared" si="16"/>
        <v/>
      </c>
      <c r="R5040" s="8" t="str">
        <f>if(and(P5040&lt;&gt;"",Q5040&lt;&gt;"newexp",Q5040&lt;&gt;"nostart"),countifs(script_conform_dispatching!A:A,P5040,script_conform_dispatching!B:B,Q5040),"")</f>
        <v/>
      </c>
      <c r="S5040" s="8" t="str">
        <f t="shared" si="3"/>
        <v/>
      </c>
    </row>
    <row r="5041" hidden="1">
      <c r="A5041" s="6" t="s">
        <v>12908</v>
      </c>
      <c r="B5041" s="6" t="s">
        <v>229</v>
      </c>
      <c r="C5041" s="6" t="s">
        <v>407</v>
      </c>
      <c r="D5041" s="6">
        <v>8.0</v>
      </c>
      <c r="E5041" s="6" t="s">
        <v>445</v>
      </c>
      <c r="H5041" s="8" t="str">
        <f>VLOOKUP(C5041,agent_name_matching!A:B,2,false)</f>
        <v>--</v>
      </c>
      <c r="I5041" s="33"/>
      <c r="O5041" s="6" t="s">
        <v>12909</v>
      </c>
      <c r="P5041" s="8">
        <f t="shared" si="1"/>
        <v>8</v>
      </c>
      <c r="Q5041" s="8" t="str">
        <f t="shared" si="16"/>
        <v>newexp</v>
      </c>
      <c r="R5041" s="8" t="str">
        <f>if(and(P5041&lt;&gt;"",Q5041&lt;&gt;"newexp",Q5041&lt;&gt;"nostart"),countifs(script_conform_dispatching!A:A,P5041,script_conform_dispatching!B:B,Q5041),"")</f>
        <v/>
      </c>
      <c r="S5041" s="8" t="str">
        <f t="shared" si="3"/>
        <v/>
      </c>
    </row>
    <row r="5042" hidden="1">
      <c r="A5042" s="6" t="s">
        <v>12910</v>
      </c>
      <c r="B5042" s="6" t="s">
        <v>229</v>
      </c>
      <c r="C5042" s="6" t="s">
        <v>450</v>
      </c>
      <c r="F5042" s="6" t="s">
        <v>415</v>
      </c>
      <c r="G5042" s="6" t="s">
        <v>416</v>
      </c>
      <c r="H5042" s="8" t="str">
        <f>VLOOKUP(C5042,agent_name_matching!A:B,2,false)</f>
        <v>Validator LLM</v>
      </c>
      <c r="I5042" s="32" t="s">
        <v>12911</v>
      </c>
      <c r="J5042" s="6" t="s">
        <v>452</v>
      </c>
      <c r="L5042" s="6">
        <v>3910.0</v>
      </c>
      <c r="M5042" s="6">
        <v>30.0</v>
      </c>
      <c r="N5042" s="6">
        <v>1016.0</v>
      </c>
      <c r="O5042" s="6" t="s">
        <v>12912</v>
      </c>
      <c r="P5042" s="8" t="str">
        <f t="shared" si="1"/>
        <v/>
      </c>
      <c r="Q5042" s="8" t="str">
        <f t="shared" si="16"/>
        <v/>
      </c>
      <c r="R5042" s="8" t="str">
        <f>if(and(P5042&lt;&gt;"",Q5042&lt;&gt;"newexp",Q5042&lt;&gt;"nostart"),countifs(script_conform_dispatching!A:A,P5042,script_conform_dispatching!B:B,Q5042),"")</f>
        <v/>
      </c>
      <c r="S5042" s="8" t="str">
        <f t="shared" si="3"/>
        <v/>
      </c>
    </row>
    <row r="5043" hidden="1">
      <c r="A5043" s="6" t="s">
        <v>12913</v>
      </c>
      <c r="B5043" s="6" t="s">
        <v>232</v>
      </c>
      <c r="C5043" s="6" t="s">
        <v>407</v>
      </c>
      <c r="D5043" s="6">
        <v>1.0</v>
      </c>
      <c r="E5043" s="6" t="s">
        <v>408</v>
      </c>
      <c r="H5043" s="8" t="str">
        <f>VLOOKUP(C5043,agent_name_matching!A:B,2,false)</f>
        <v>--</v>
      </c>
      <c r="I5043" s="33"/>
      <c r="O5043" s="6" t="s">
        <v>12914</v>
      </c>
      <c r="P5043" s="8" t="str">
        <f t="shared" si="1"/>
        <v/>
      </c>
      <c r="Q5043" s="8" t="str">
        <f t="shared" si="16"/>
        <v/>
      </c>
      <c r="R5043" s="8" t="str">
        <f>if(and(P5043&lt;&gt;"",Q5043&lt;&gt;"newexp",Q5043&lt;&gt;"nostart"),countifs(script_conform_dispatching!A:A,P5043,script_conform_dispatching!B:B,Q5043),"")</f>
        <v/>
      </c>
      <c r="S5043" s="8" t="str">
        <f t="shared" si="3"/>
        <v/>
      </c>
    </row>
    <row r="5044" hidden="1">
      <c r="A5044" s="6" t="s">
        <v>12915</v>
      </c>
      <c r="B5044" s="6" t="s">
        <v>232</v>
      </c>
      <c r="C5044" s="6" t="s">
        <v>411</v>
      </c>
      <c r="H5044" s="8" t="str">
        <f>VLOOKUP(C5044,agent_name_matching!A:B,2,false)</f>
        <v>System</v>
      </c>
      <c r="I5044" s="33"/>
      <c r="O5044" s="6" t="s">
        <v>12916</v>
      </c>
      <c r="P5044" s="8" t="str">
        <f t="shared" si="1"/>
        <v/>
      </c>
      <c r="Q5044" s="8" t="str">
        <f t="shared" si="16"/>
        <v/>
      </c>
      <c r="R5044" s="8" t="str">
        <f>if(and(P5044&lt;&gt;"",Q5044&lt;&gt;"newexp",Q5044&lt;&gt;"nostart"),countifs(script_conform_dispatching!A:A,P5044,script_conform_dispatching!B:B,Q5044),"")</f>
        <v/>
      </c>
      <c r="S5044" s="8" t="str">
        <f t="shared" si="3"/>
        <v/>
      </c>
    </row>
    <row r="5045" hidden="1">
      <c r="A5045" s="6" t="s">
        <v>12917</v>
      </c>
      <c r="B5045" s="6" t="s">
        <v>232</v>
      </c>
      <c r="C5045" s="6" t="s">
        <v>1007</v>
      </c>
      <c r="F5045" s="6" t="s">
        <v>415</v>
      </c>
      <c r="G5045" s="6" t="s">
        <v>416</v>
      </c>
      <c r="H5045" s="8" t="str">
        <f>VLOOKUP(C5045,agent_name_matching!A:B,2,false)</f>
        <v>Assessor LLM</v>
      </c>
      <c r="I5045" s="32" t="s">
        <v>1008</v>
      </c>
      <c r="J5045" s="6" t="s">
        <v>418</v>
      </c>
      <c r="L5045" s="6">
        <v>716.0</v>
      </c>
      <c r="M5045" s="6">
        <v>14.0</v>
      </c>
      <c r="N5045" s="6">
        <v>644.0</v>
      </c>
      <c r="O5045" s="6" t="s">
        <v>12918</v>
      </c>
      <c r="P5045" s="8" t="str">
        <f t="shared" si="1"/>
        <v/>
      </c>
      <c r="Q5045" s="8" t="str">
        <f t="shared" si="16"/>
        <v/>
      </c>
      <c r="R5045" s="8" t="str">
        <f>if(and(P5045&lt;&gt;"",Q5045&lt;&gt;"newexp",Q5045&lt;&gt;"nostart"),countifs(script_conform_dispatching!A:A,P5045,script_conform_dispatching!B:B,Q5045),"")</f>
        <v/>
      </c>
      <c r="S5045" s="8" t="str">
        <f t="shared" si="3"/>
        <v/>
      </c>
    </row>
    <row r="5046" hidden="1">
      <c r="A5046" s="6" t="s">
        <v>12919</v>
      </c>
      <c r="B5046" s="6" t="s">
        <v>232</v>
      </c>
      <c r="C5046" s="6" t="s">
        <v>1011</v>
      </c>
      <c r="F5046" s="6" t="s">
        <v>415</v>
      </c>
      <c r="G5046" s="6" t="s">
        <v>416</v>
      </c>
      <c r="H5046" s="8" t="str">
        <f>VLOOKUP(C5046,agent_name_matching!A:B,2,false)</f>
        <v>Dialog LLM</v>
      </c>
      <c r="I5046" s="32" t="s">
        <v>1012</v>
      </c>
      <c r="J5046" s="6" t="s">
        <v>418</v>
      </c>
      <c r="L5046" s="6">
        <v>565.0</v>
      </c>
      <c r="M5046" s="6">
        <v>28.0</v>
      </c>
      <c r="N5046" s="6">
        <v>732.0</v>
      </c>
      <c r="O5046" s="6" t="s">
        <v>12920</v>
      </c>
      <c r="P5046" s="8" t="str">
        <f t="shared" si="1"/>
        <v/>
      </c>
      <c r="Q5046" s="8" t="str">
        <f t="shared" si="16"/>
        <v/>
      </c>
      <c r="R5046" s="8" t="str">
        <f>if(and(P5046&lt;&gt;"",Q5046&lt;&gt;"newexp",Q5046&lt;&gt;"nostart"),countifs(script_conform_dispatching!A:A,P5046,script_conform_dispatching!B:B,Q5046),"")</f>
        <v/>
      </c>
      <c r="S5046" s="8" t="str">
        <f t="shared" si="3"/>
        <v/>
      </c>
    </row>
    <row r="5047" hidden="1">
      <c r="A5047" s="6" t="s">
        <v>12921</v>
      </c>
      <c r="B5047" s="6" t="s">
        <v>232</v>
      </c>
      <c r="C5047" s="6" t="s">
        <v>37</v>
      </c>
      <c r="F5047" s="6" t="s">
        <v>415</v>
      </c>
      <c r="G5047" s="6" t="s">
        <v>416</v>
      </c>
      <c r="H5047" s="8" t="str">
        <f>VLOOKUP(C5047,agent_name_matching!A:B,2,false)</f>
        <v>Patient LLM</v>
      </c>
      <c r="I5047" s="32" t="s">
        <v>12922</v>
      </c>
      <c r="J5047" s="6" t="s">
        <v>418</v>
      </c>
      <c r="K5047" s="6">
        <v>1.0</v>
      </c>
      <c r="L5047" s="6">
        <v>390.0</v>
      </c>
      <c r="M5047" s="6">
        <v>41.0</v>
      </c>
      <c r="N5047" s="6">
        <v>1308.0</v>
      </c>
      <c r="O5047" s="6" t="s">
        <v>12923</v>
      </c>
      <c r="P5047" s="8" t="str">
        <f t="shared" si="1"/>
        <v/>
      </c>
      <c r="Q5047" s="8" t="str">
        <f t="shared" si="16"/>
        <v/>
      </c>
      <c r="R5047" s="8" t="str">
        <f>if(and(P5047&lt;&gt;"",Q5047&lt;&gt;"newexp",Q5047&lt;&gt;"nostart"),countifs(script_conform_dispatching!A:A,P5047,script_conform_dispatching!B:B,Q5047),"")</f>
        <v/>
      </c>
      <c r="S5047" s="8" t="str">
        <f t="shared" si="3"/>
        <v/>
      </c>
    </row>
    <row r="5048" hidden="1">
      <c r="A5048" s="6" t="s">
        <v>12924</v>
      </c>
      <c r="B5048" s="6" t="s">
        <v>232</v>
      </c>
      <c r="C5048" s="6" t="s">
        <v>411</v>
      </c>
      <c r="H5048" s="8" t="str">
        <f>VLOOKUP(C5048,agent_name_matching!A:B,2,false)</f>
        <v>System</v>
      </c>
      <c r="I5048" s="33"/>
      <c r="O5048" s="6" t="s">
        <v>12925</v>
      </c>
      <c r="P5048" s="8" t="str">
        <f t="shared" si="1"/>
        <v/>
      </c>
      <c r="Q5048" s="8" t="str">
        <f t="shared" si="16"/>
        <v/>
      </c>
      <c r="R5048" s="8" t="str">
        <f>if(and(P5048&lt;&gt;"",Q5048&lt;&gt;"newexp",Q5048&lt;&gt;"nostart"),countifs(script_conform_dispatching!A:A,P5048,script_conform_dispatching!B:B,Q5048),"")</f>
        <v/>
      </c>
      <c r="S5048" s="8" t="str">
        <f t="shared" si="3"/>
        <v/>
      </c>
    </row>
    <row r="5049" hidden="1">
      <c r="A5049" s="6" t="s">
        <v>12926</v>
      </c>
      <c r="B5049" s="6" t="s">
        <v>232</v>
      </c>
      <c r="C5049" s="6" t="s">
        <v>1007</v>
      </c>
      <c r="F5049" s="6" t="s">
        <v>415</v>
      </c>
      <c r="G5049" s="6" t="s">
        <v>416</v>
      </c>
      <c r="H5049" s="8" t="str">
        <f>VLOOKUP(C5049,agent_name_matching!A:B,2,false)</f>
        <v>Assessor LLM</v>
      </c>
      <c r="I5049" s="32" t="s">
        <v>1008</v>
      </c>
      <c r="J5049" s="6" t="s">
        <v>418</v>
      </c>
      <c r="L5049" s="6">
        <v>789.0</v>
      </c>
      <c r="M5049" s="6">
        <v>14.0</v>
      </c>
      <c r="N5049" s="6">
        <v>576.0</v>
      </c>
      <c r="O5049" s="6" t="s">
        <v>12927</v>
      </c>
      <c r="P5049" s="8" t="str">
        <f t="shared" si="1"/>
        <v/>
      </c>
      <c r="Q5049" s="8" t="str">
        <f t="shared" si="16"/>
        <v/>
      </c>
      <c r="R5049" s="8" t="str">
        <f>if(and(P5049&lt;&gt;"",Q5049&lt;&gt;"newexp",Q5049&lt;&gt;"nostart"),countifs(script_conform_dispatching!A:A,P5049,script_conform_dispatching!B:B,Q5049),"")</f>
        <v/>
      </c>
      <c r="S5049" s="8" t="str">
        <f t="shared" si="3"/>
        <v/>
      </c>
    </row>
    <row r="5050" hidden="1">
      <c r="A5050" s="6" t="s">
        <v>12928</v>
      </c>
      <c r="B5050" s="6" t="s">
        <v>232</v>
      </c>
      <c r="C5050" s="6" t="s">
        <v>1011</v>
      </c>
      <c r="F5050" s="6" t="s">
        <v>415</v>
      </c>
      <c r="G5050" s="6" t="s">
        <v>416</v>
      </c>
      <c r="H5050" s="8" t="str">
        <f>VLOOKUP(C5050,agent_name_matching!A:B,2,false)</f>
        <v>Dialog LLM</v>
      </c>
      <c r="I5050" s="32" t="s">
        <v>12929</v>
      </c>
      <c r="J5050" s="6" t="s">
        <v>418</v>
      </c>
      <c r="L5050" s="6">
        <v>801.0</v>
      </c>
      <c r="M5050" s="6">
        <v>56.0</v>
      </c>
      <c r="N5050" s="6">
        <v>1434.0</v>
      </c>
      <c r="O5050" s="6" t="s">
        <v>12930</v>
      </c>
      <c r="P5050" s="8" t="str">
        <f t="shared" si="1"/>
        <v/>
      </c>
      <c r="Q5050" s="8" t="str">
        <f t="shared" si="16"/>
        <v/>
      </c>
      <c r="R5050" s="8" t="str">
        <f>if(and(P5050&lt;&gt;"",Q5050&lt;&gt;"newexp",Q5050&lt;&gt;"nostart"),countifs(script_conform_dispatching!A:A,P5050,script_conform_dispatching!B:B,Q5050),"")</f>
        <v/>
      </c>
      <c r="S5050" s="8" t="str">
        <f t="shared" si="3"/>
        <v/>
      </c>
    </row>
    <row r="5051" hidden="1">
      <c r="A5051" s="6" t="s">
        <v>12931</v>
      </c>
      <c r="B5051" s="6" t="s">
        <v>232</v>
      </c>
      <c r="C5051" s="6" t="s">
        <v>37</v>
      </c>
      <c r="F5051" s="6" t="s">
        <v>415</v>
      </c>
      <c r="G5051" s="6" t="s">
        <v>416</v>
      </c>
      <c r="H5051" s="8" t="str">
        <f>VLOOKUP(C5051,agent_name_matching!A:B,2,false)</f>
        <v>Patient LLM</v>
      </c>
      <c r="I5051" s="32" t="s">
        <v>12932</v>
      </c>
      <c r="J5051" s="6" t="s">
        <v>418</v>
      </c>
      <c r="K5051" s="6">
        <v>1.0</v>
      </c>
      <c r="L5051" s="6">
        <v>495.0</v>
      </c>
      <c r="M5051" s="6">
        <v>22.0</v>
      </c>
      <c r="N5051" s="6">
        <v>887.0</v>
      </c>
      <c r="O5051" s="6" t="s">
        <v>12933</v>
      </c>
      <c r="P5051" s="8" t="str">
        <f t="shared" si="1"/>
        <v/>
      </c>
      <c r="Q5051" s="8" t="str">
        <f t="shared" si="16"/>
        <v/>
      </c>
      <c r="R5051" s="8" t="str">
        <f>if(and(P5051&lt;&gt;"",Q5051&lt;&gt;"newexp",Q5051&lt;&gt;"nostart"),countifs(script_conform_dispatching!A:A,P5051,script_conform_dispatching!B:B,Q5051),"")</f>
        <v/>
      </c>
      <c r="S5051" s="8" t="str">
        <f t="shared" si="3"/>
        <v/>
      </c>
    </row>
    <row r="5052" hidden="1">
      <c r="A5052" s="6" t="s">
        <v>12934</v>
      </c>
      <c r="B5052" s="6" t="s">
        <v>232</v>
      </c>
      <c r="C5052" s="6" t="s">
        <v>411</v>
      </c>
      <c r="H5052" s="8" t="str">
        <f>VLOOKUP(C5052,agent_name_matching!A:B,2,false)</f>
        <v>System</v>
      </c>
      <c r="I5052" s="33"/>
      <c r="O5052" s="6" t="s">
        <v>12935</v>
      </c>
      <c r="P5052" s="8" t="str">
        <f t="shared" si="1"/>
        <v/>
      </c>
      <c r="Q5052" s="8" t="str">
        <f t="shared" si="16"/>
        <v/>
      </c>
      <c r="R5052" s="8" t="str">
        <f>if(and(P5052&lt;&gt;"",Q5052&lt;&gt;"newexp",Q5052&lt;&gt;"nostart"),countifs(script_conform_dispatching!A:A,P5052,script_conform_dispatching!B:B,Q5052),"")</f>
        <v/>
      </c>
      <c r="S5052" s="8" t="str">
        <f t="shared" si="3"/>
        <v/>
      </c>
    </row>
    <row r="5053" hidden="1">
      <c r="A5053" s="6" t="s">
        <v>12936</v>
      </c>
      <c r="B5053" s="6" t="s">
        <v>232</v>
      </c>
      <c r="C5053" s="6" t="s">
        <v>1007</v>
      </c>
      <c r="F5053" s="6" t="s">
        <v>415</v>
      </c>
      <c r="G5053" s="6" t="s">
        <v>416</v>
      </c>
      <c r="H5053" s="8" t="str">
        <f>VLOOKUP(C5053,agent_name_matching!A:B,2,false)</f>
        <v>Assessor LLM</v>
      </c>
      <c r="I5053" s="32" t="s">
        <v>1008</v>
      </c>
      <c r="J5053" s="6" t="s">
        <v>418</v>
      </c>
      <c r="L5053" s="6">
        <v>873.0</v>
      </c>
      <c r="M5053" s="6">
        <v>14.0</v>
      </c>
      <c r="N5053" s="6">
        <v>589.0</v>
      </c>
      <c r="O5053" s="6" t="s">
        <v>12937</v>
      </c>
      <c r="P5053" s="8" t="str">
        <f t="shared" si="1"/>
        <v/>
      </c>
      <c r="Q5053" s="8" t="str">
        <f t="shared" si="16"/>
        <v/>
      </c>
      <c r="R5053" s="8" t="str">
        <f>if(and(P5053&lt;&gt;"",Q5053&lt;&gt;"newexp",Q5053&lt;&gt;"nostart"),countifs(script_conform_dispatching!A:A,P5053,script_conform_dispatching!B:B,Q5053),"")</f>
        <v/>
      </c>
      <c r="S5053" s="8" t="str">
        <f t="shared" si="3"/>
        <v/>
      </c>
    </row>
    <row r="5054" hidden="1">
      <c r="A5054" s="6" t="s">
        <v>12938</v>
      </c>
      <c r="B5054" s="6" t="s">
        <v>232</v>
      </c>
      <c r="C5054" s="6" t="s">
        <v>1011</v>
      </c>
      <c r="F5054" s="6" t="s">
        <v>415</v>
      </c>
      <c r="G5054" s="6" t="s">
        <v>416</v>
      </c>
      <c r="H5054" s="8" t="str">
        <f>VLOOKUP(C5054,agent_name_matching!A:B,2,false)</f>
        <v>Dialog LLM</v>
      </c>
      <c r="I5054" s="32" t="s">
        <v>12939</v>
      </c>
      <c r="J5054" s="6" t="s">
        <v>418</v>
      </c>
      <c r="L5054" s="6">
        <v>1046.0</v>
      </c>
      <c r="M5054" s="6">
        <v>38.0</v>
      </c>
      <c r="N5054" s="6">
        <v>854.0</v>
      </c>
      <c r="O5054" s="6" t="s">
        <v>12940</v>
      </c>
      <c r="P5054" s="8" t="str">
        <f t="shared" si="1"/>
        <v/>
      </c>
      <c r="Q5054" s="8" t="str">
        <f t="shared" si="16"/>
        <v/>
      </c>
      <c r="R5054" s="8" t="str">
        <f>if(and(P5054&lt;&gt;"",Q5054&lt;&gt;"newexp",Q5054&lt;&gt;"nostart"),countifs(script_conform_dispatching!A:A,P5054,script_conform_dispatching!B:B,Q5054),"")</f>
        <v/>
      </c>
      <c r="S5054" s="8" t="str">
        <f t="shared" si="3"/>
        <v/>
      </c>
    </row>
    <row r="5055" hidden="1">
      <c r="A5055" s="6" t="s">
        <v>12941</v>
      </c>
      <c r="B5055" s="6" t="s">
        <v>232</v>
      </c>
      <c r="C5055" s="6" t="s">
        <v>37</v>
      </c>
      <c r="F5055" s="6" t="s">
        <v>415</v>
      </c>
      <c r="G5055" s="6" t="s">
        <v>416</v>
      </c>
      <c r="H5055" s="8" t="str">
        <f>VLOOKUP(C5055,agent_name_matching!A:B,2,false)</f>
        <v>Patient LLM</v>
      </c>
      <c r="I5055" s="32" t="s">
        <v>12942</v>
      </c>
      <c r="J5055" s="6" t="s">
        <v>418</v>
      </c>
      <c r="K5055" s="6">
        <v>1.0</v>
      </c>
      <c r="L5055" s="6">
        <v>563.0</v>
      </c>
      <c r="M5055" s="6">
        <v>34.0</v>
      </c>
      <c r="N5055" s="6">
        <v>1045.0</v>
      </c>
      <c r="O5055" s="6" t="s">
        <v>12943</v>
      </c>
      <c r="P5055" s="8" t="str">
        <f t="shared" si="1"/>
        <v/>
      </c>
      <c r="Q5055" s="8" t="str">
        <f t="shared" si="16"/>
        <v/>
      </c>
      <c r="R5055" s="8" t="str">
        <f>if(and(P5055&lt;&gt;"",Q5055&lt;&gt;"newexp",Q5055&lt;&gt;"nostart"),countifs(script_conform_dispatching!A:A,P5055,script_conform_dispatching!B:B,Q5055),"")</f>
        <v/>
      </c>
      <c r="S5055" s="8" t="str">
        <f t="shared" si="3"/>
        <v/>
      </c>
    </row>
    <row r="5056" hidden="1">
      <c r="A5056" s="6" t="s">
        <v>12944</v>
      </c>
      <c r="B5056" s="6" t="s">
        <v>232</v>
      </c>
      <c r="C5056" s="6" t="s">
        <v>411</v>
      </c>
      <c r="H5056" s="8" t="str">
        <f>VLOOKUP(C5056,agent_name_matching!A:B,2,false)</f>
        <v>System</v>
      </c>
      <c r="I5056" s="33"/>
      <c r="O5056" s="6" t="s">
        <v>12945</v>
      </c>
      <c r="P5056" s="8" t="str">
        <f t="shared" si="1"/>
        <v/>
      </c>
      <c r="Q5056" s="8" t="str">
        <f t="shared" si="16"/>
        <v/>
      </c>
      <c r="R5056" s="8" t="str">
        <f>if(and(P5056&lt;&gt;"",Q5056&lt;&gt;"newexp",Q5056&lt;&gt;"nostart"),countifs(script_conform_dispatching!A:A,P5056,script_conform_dispatching!B:B,Q5056),"")</f>
        <v/>
      </c>
      <c r="S5056" s="8" t="str">
        <f t="shared" si="3"/>
        <v/>
      </c>
    </row>
    <row r="5057" hidden="1">
      <c r="A5057" s="6" t="s">
        <v>12946</v>
      </c>
      <c r="B5057" s="6" t="s">
        <v>232</v>
      </c>
      <c r="C5057" s="6" t="s">
        <v>1007</v>
      </c>
      <c r="F5057" s="6" t="s">
        <v>415</v>
      </c>
      <c r="G5057" s="6" t="s">
        <v>416</v>
      </c>
      <c r="H5057" s="8" t="str">
        <f>VLOOKUP(C5057,agent_name_matching!A:B,2,false)</f>
        <v>Assessor LLM</v>
      </c>
      <c r="I5057" s="32" t="s">
        <v>1008</v>
      </c>
      <c r="J5057" s="6" t="s">
        <v>418</v>
      </c>
      <c r="L5057" s="6">
        <v>951.0</v>
      </c>
      <c r="M5057" s="6">
        <v>14.0</v>
      </c>
      <c r="N5057" s="6">
        <v>587.0</v>
      </c>
      <c r="O5057" s="6" t="s">
        <v>12947</v>
      </c>
      <c r="P5057" s="8" t="str">
        <f t="shared" si="1"/>
        <v/>
      </c>
      <c r="Q5057" s="8" t="str">
        <f t="shared" si="16"/>
        <v/>
      </c>
      <c r="R5057" s="8" t="str">
        <f>if(and(P5057&lt;&gt;"",Q5057&lt;&gt;"newexp",Q5057&lt;&gt;"nostart"),countifs(script_conform_dispatching!A:A,P5057,script_conform_dispatching!B:B,Q5057),"")</f>
        <v/>
      </c>
      <c r="S5057" s="8" t="str">
        <f t="shared" si="3"/>
        <v/>
      </c>
    </row>
    <row r="5058" hidden="1">
      <c r="A5058" s="6" t="s">
        <v>12948</v>
      </c>
      <c r="B5058" s="6" t="s">
        <v>232</v>
      </c>
      <c r="C5058" s="6" t="s">
        <v>1011</v>
      </c>
      <c r="F5058" s="6" t="s">
        <v>415</v>
      </c>
      <c r="G5058" s="6" t="s">
        <v>416</v>
      </c>
      <c r="H5058" s="8" t="str">
        <f>VLOOKUP(C5058,agent_name_matching!A:B,2,false)</f>
        <v>Dialog LLM</v>
      </c>
      <c r="I5058" s="32" t="s">
        <v>12949</v>
      </c>
      <c r="J5058" s="6" t="s">
        <v>418</v>
      </c>
      <c r="L5058" s="6">
        <v>1285.0</v>
      </c>
      <c r="M5058" s="6">
        <v>104.0</v>
      </c>
      <c r="N5058" s="6">
        <v>1567.0</v>
      </c>
      <c r="O5058" s="6" t="s">
        <v>12950</v>
      </c>
      <c r="P5058" s="8" t="str">
        <f t="shared" si="1"/>
        <v/>
      </c>
      <c r="Q5058" s="8" t="str">
        <f t="shared" si="16"/>
        <v/>
      </c>
      <c r="R5058" s="8" t="str">
        <f>if(and(P5058&lt;&gt;"",Q5058&lt;&gt;"newexp",Q5058&lt;&gt;"nostart"),countifs(script_conform_dispatching!A:A,P5058,script_conform_dispatching!B:B,Q5058),"")</f>
        <v/>
      </c>
      <c r="S5058" s="8" t="str">
        <f t="shared" si="3"/>
        <v/>
      </c>
    </row>
    <row r="5059" hidden="1">
      <c r="A5059" s="6" t="s">
        <v>12951</v>
      </c>
      <c r="B5059" s="6" t="s">
        <v>232</v>
      </c>
      <c r="C5059" s="6" t="s">
        <v>37</v>
      </c>
      <c r="F5059" s="6" t="s">
        <v>415</v>
      </c>
      <c r="G5059" s="6" t="s">
        <v>416</v>
      </c>
      <c r="H5059" s="8" t="str">
        <f>VLOOKUP(C5059,agent_name_matching!A:B,2,false)</f>
        <v>Patient LLM</v>
      </c>
      <c r="I5059" s="32" t="s">
        <v>12952</v>
      </c>
      <c r="J5059" s="6" t="s">
        <v>418</v>
      </c>
      <c r="K5059" s="6">
        <v>1.0</v>
      </c>
      <c r="L5059" s="6">
        <v>709.0</v>
      </c>
      <c r="M5059" s="6">
        <v>46.0</v>
      </c>
      <c r="N5059" s="6">
        <v>1310.0</v>
      </c>
      <c r="O5059" s="6" t="s">
        <v>12953</v>
      </c>
      <c r="P5059" s="8" t="str">
        <f t="shared" si="1"/>
        <v/>
      </c>
      <c r="Q5059" s="8" t="str">
        <f t="shared" si="16"/>
        <v/>
      </c>
      <c r="R5059" s="8" t="str">
        <f>if(and(P5059&lt;&gt;"",Q5059&lt;&gt;"newexp",Q5059&lt;&gt;"nostart"),countifs(script_conform_dispatching!A:A,P5059,script_conform_dispatching!B:B,Q5059),"")</f>
        <v/>
      </c>
      <c r="S5059" s="8" t="str">
        <f t="shared" si="3"/>
        <v/>
      </c>
    </row>
    <row r="5060" hidden="1">
      <c r="A5060" s="6" t="s">
        <v>12954</v>
      </c>
      <c r="B5060" s="6" t="s">
        <v>232</v>
      </c>
      <c r="C5060" s="6" t="s">
        <v>411</v>
      </c>
      <c r="H5060" s="8" t="str">
        <f>VLOOKUP(C5060,agent_name_matching!A:B,2,false)</f>
        <v>System</v>
      </c>
      <c r="I5060" s="33"/>
      <c r="O5060" s="6" t="s">
        <v>12955</v>
      </c>
      <c r="P5060" s="8" t="str">
        <f t="shared" si="1"/>
        <v/>
      </c>
      <c r="Q5060" s="8" t="str">
        <f t="shared" si="16"/>
        <v/>
      </c>
      <c r="R5060" s="8" t="str">
        <f>if(and(P5060&lt;&gt;"",Q5060&lt;&gt;"newexp",Q5060&lt;&gt;"nostart"),countifs(script_conform_dispatching!A:A,P5060,script_conform_dispatching!B:B,Q5060),"")</f>
        <v/>
      </c>
      <c r="S5060" s="8" t="str">
        <f t="shared" si="3"/>
        <v/>
      </c>
    </row>
    <row r="5061" hidden="1">
      <c r="A5061" s="6" t="s">
        <v>12956</v>
      </c>
      <c r="B5061" s="6" t="s">
        <v>232</v>
      </c>
      <c r="C5061" s="6" t="s">
        <v>1007</v>
      </c>
      <c r="F5061" s="6" t="s">
        <v>415</v>
      </c>
      <c r="G5061" s="6" t="s">
        <v>416</v>
      </c>
      <c r="H5061" s="8" t="str">
        <f>VLOOKUP(C5061,agent_name_matching!A:B,2,false)</f>
        <v>Assessor LLM</v>
      </c>
      <c r="I5061" s="32" t="s">
        <v>1040</v>
      </c>
      <c r="J5061" s="6" t="s">
        <v>418</v>
      </c>
      <c r="L5061" s="6">
        <v>1107.0</v>
      </c>
      <c r="M5061" s="6">
        <v>12.0</v>
      </c>
      <c r="N5061" s="6">
        <v>610.0</v>
      </c>
      <c r="O5061" s="6" t="s">
        <v>12957</v>
      </c>
      <c r="P5061" s="8" t="str">
        <f t="shared" si="1"/>
        <v/>
      </c>
      <c r="Q5061" s="8" t="str">
        <f t="shared" si="16"/>
        <v/>
      </c>
      <c r="R5061" s="8" t="str">
        <f>if(and(P5061&lt;&gt;"",Q5061&lt;&gt;"newexp",Q5061&lt;&gt;"nostart"),countifs(script_conform_dispatching!A:A,P5061,script_conform_dispatching!B:B,Q5061),"")</f>
        <v/>
      </c>
      <c r="S5061" s="8" t="str">
        <f t="shared" si="3"/>
        <v/>
      </c>
    </row>
    <row r="5062" hidden="1">
      <c r="A5062" s="6" t="s">
        <v>12958</v>
      </c>
      <c r="B5062" s="6" t="s">
        <v>232</v>
      </c>
      <c r="C5062" s="6" t="s">
        <v>407</v>
      </c>
      <c r="D5062" s="6">
        <v>1.0</v>
      </c>
      <c r="E5062" s="6" t="s">
        <v>445</v>
      </c>
      <c r="H5062" s="8" t="str">
        <f>VLOOKUP(C5062,agent_name_matching!A:B,2,false)</f>
        <v>--</v>
      </c>
      <c r="I5062" s="33"/>
      <c r="O5062" s="6" t="s">
        <v>12959</v>
      </c>
      <c r="P5062" s="8">
        <f t="shared" si="1"/>
        <v>1</v>
      </c>
      <c r="Q5062" s="8">
        <f t="shared" si="16"/>
        <v>2</v>
      </c>
      <c r="R5062" s="8">
        <f>if(and(P5062&lt;&gt;"",Q5062&lt;&gt;"newexp",Q5062&lt;&gt;"nostart"),countifs(script_conform_dispatching!A:A,P5062,script_conform_dispatching!B:B,Q5062),"")</f>
        <v>1</v>
      </c>
      <c r="S5062" s="8" t="str">
        <f t="shared" si="3"/>
        <v/>
      </c>
    </row>
    <row r="5063" hidden="1">
      <c r="A5063" s="6" t="s">
        <v>12960</v>
      </c>
      <c r="B5063" s="6" t="s">
        <v>232</v>
      </c>
      <c r="C5063" s="6" t="s">
        <v>1045</v>
      </c>
      <c r="F5063" s="6" t="s">
        <v>415</v>
      </c>
      <c r="G5063" s="6" t="s">
        <v>416</v>
      </c>
      <c r="H5063" s="8" t="str">
        <f>VLOOKUP(C5063,agent_name_matching!A:B,2,false)</f>
        <v>Dispatcher LLM</v>
      </c>
      <c r="I5063" s="32" t="s">
        <v>1977</v>
      </c>
      <c r="J5063" s="6" t="s">
        <v>418</v>
      </c>
      <c r="L5063" s="6">
        <v>2524.0</v>
      </c>
      <c r="M5063" s="6">
        <v>151.0</v>
      </c>
      <c r="N5063" s="6">
        <v>2221.0</v>
      </c>
      <c r="O5063" s="6" t="s">
        <v>12961</v>
      </c>
      <c r="P5063" s="8" t="str">
        <f t="shared" si="1"/>
        <v/>
      </c>
      <c r="Q5063" s="8" t="str">
        <f t="shared" si="16"/>
        <v/>
      </c>
      <c r="R5063" s="8" t="str">
        <f>if(and(P5063&lt;&gt;"",Q5063&lt;&gt;"newexp",Q5063&lt;&gt;"nostart"),countifs(script_conform_dispatching!A:A,P5063,script_conform_dispatching!B:B,Q5063),"")</f>
        <v/>
      </c>
      <c r="S5063" s="8" t="str">
        <f t="shared" si="3"/>
        <v/>
      </c>
    </row>
    <row r="5064" hidden="1">
      <c r="A5064" s="6" t="s">
        <v>12962</v>
      </c>
      <c r="B5064" s="6" t="s">
        <v>232</v>
      </c>
      <c r="C5064" s="6" t="s">
        <v>407</v>
      </c>
      <c r="D5064" s="6">
        <v>2.0</v>
      </c>
      <c r="E5064" s="6" t="s">
        <v>408</v>
      </c>
      <c r="H5064" s="8" t="str">
        <f>VLOOKUP(C5064,agent_name_matching!A:B,2,false)</f>
        <v>--</v>
      </c>
      <c r="I5064" s="33"/>
      <c r="O5064" s="6" t="s">
        <v>12963</v>
      </c>
      <c r="P5064" s="8" t="str">
        <f t="shared" si="1"/>
        <v/>
      </c>
      <c r="Q5064" s="8" t="str">
        <f t="shared" si="16"/>
        <v/>
      </c>
      <c r="R5064" s="8" t="str">
        <f>if(and(P5064&lt;&gt;"",Q5064&lt;&gt;"newexp",Q5064&lt;&gt;"nostart"),countifs(script_conform_dispatching!A:A,P5064,script_conform_dispatching!B:B,Q5064),"")</f>
        <v/>
      </c>
      <c r="S5064" s="8" t="str">
        <f t="shared" si="3"/>
        <v/>
      </c>
    </row>
    <row r="5065" hidden="1">
      <c r="A5065" s="6" t="s">
        <v>12964</v>
      </c>
      <c r="B5065" s="6" t="s">
        <v>232</v>
      </c>
      <c r="C5065" s="6" t="s">
        <v>1011</v>
      </c>
      <c r="F5065" s="6" t="s">
        <v>415</v>
      </c>
      <c r="G5065" s="6" t="s">
        <v>416</v>
      </c>
      <c r="H5065" s="8" t="str">
        <f>VLOOKUP(C5065,agent_name_matching!A:B,2,false)</f>
        <v>Dialog LLM</v>
      </c>
      <c r="I5065" s="32" t="s">
        <v>12965</v>
      </c>
      <c r="J5065" s="6" t="s">
        <v>418</v>
      </c>
      <c r="L5065" s="6">
        <v>1755.0</v>
      </c>
      <c r="M5065" s="6">
        <v>22.0</v>
      </c>
      <c r="N5065" s="6">
        <v>768.0</v>
      </c>
      <c r="O5065" s="6" t="s">
        <v>12966</v>
      </c>
      <c r="P5065" s="8" t="str">
        <f t="shared" si="1"/>
        <v/>
      </c>
      <c r="Q5065" s="8" t="str">
        <f t="shared" si="16"/>
        <v/>
      </c>
      <c r="R5065" s="8" t="str">
        <f>if(and(P5065&lt;&gt;"",Q5065&lt;&gt;"newexp",Q5065&lt;&gt;"nostart"),countifs(script_conform_dispatching!A:A,P5065,script_conform_dispatching!B:B,Q5065),"")</f>
        <v/>
      </c>
      <c r="S5065" s="8" t="str">
        <f t="shared" si="3"/>
        <v/>
      </c>
    </row>
    <row r="5066" hidden="1">
      <c r="A5066" s="6" t="s">
        <v>12967</v>
      </c>
      <c r="B5066" s="6" t="s">
        <v>232</v>
      </c>
      <c r="C5066" s="6" t="s">
        <v>450</v>
      </c>
      <c r="F5066" s="6" t="s">
        <v>415</v>
      </c>
      <c r="G5066" s="6" t="s">
        <v>416</v>
      </c>
      <c r="H5066" s="8" t="str">
        <f>VLOOKUP(C5066,agent_name_matching!A:B,2,false)</f>
        <v>Validator LLM</v>
      </c>
      <c r="I5066" s="32" t="s">
        <v>11087</v>
      </c>
      <c r="J5066" s="6" t="s">
        <v>452</v>
      </c>
      <c r="L5066" s="6">
        <v>952.0</v>
      </c>
      <c r="M5066" s="6">
        <v>44.0</v>
      </c>
      <c r="N5066" s="6">
        <v>1038.0</v>
      </c>
      <c r="O5066" s="6" t="s">
        <v>12968</v>
      </c>
      <c r="P5066" s="8" t="str">
        <f t="shared" si="1"/>
        <v/>
      </c>
      <c r="Q5066" s="8" t="str">
        <f t="shared" si="16"/>
        <v/>
      </c>
      <c r="R5066" s="8" t="str">
        <f>if(and(P5066&lt;&gt;"",Q5066&lt;&gt;"newexp",Q5066&lt;&gt;"nostart"),countifs(script_conform_dispatching!A:A,P5066,script_conform_dispatching!B:B,Q5066),"")</f>
        <v/>
      </c>
      <c r="S5066" s="8" t="str">
        <f t="shared" si="3"/>
        <v/>
      </c>
    </row>
    <row r="5067" hidden="1">
      <c r="A5067" s="6" t="s">
        <v>12969</v>
      </c>
      <c r="B5067" s="6" t="s">
        <v>232</v>
      </c>
      <c r="C5067" s="6" t="s">
        <v>37</v>
      </c>
      <c r="F5067" s="6" t="s">
        <v>415</v>
      </c>
      <c r="G5067" s="6" t="s">
        <v>416</v>
      </c>
      <c r="H5067" s="8" t="str">
        <f>VLOOKUP(C5067,agent_name_matching!A:B,2,false)</f>
        <v>Patient LLM</v>
      </c>
      <c r="I5067" s="32" t="s">
        <v>12970</v>
      </c>
      <c r="J5067" s="6" t="s">
        <v>418</v>
      </c>
      <c r="K5067" s="6">
        <v>1.0</v>
      </c>
      <c r="L5067" s="6">
        <v>785.0</v>
      </c>
      <c r="M5067" s="6">
        <v>52.0</v>
      </c>
      <c r="N5067" s="6">
        <v>1143.0</v>
      </c>
      <c r="O5067" s="6" t="s">
        <v>12971</v>
      </c>
      <c r="P5067" s="8" t="str">
        <f t="shared" si="1"/>
        <v/>
      </c>
      <c r="Q5067" s="8" t="str">
        <f t="shared" si="16"/>
        <v/>
      </c>
      <c r="R5067" s="8" t="str">
        <f>if(and(P5067&lt;&gt;"",Q5067&lt;&gt;"newexp",Q5067&lt;&gt;"nostart"),countifs(script_conform_dispatching!A:A,P5067,script_conform_dispatching!B:B,Q5067),"")</f>
        <v/>
      </c>
      <c r="S5067" s="8" t="str">
        <f t="shared" si="3"/>
        <v/>
      </c>
    </row>
    <row r="5068" hidden="1">
      <c r="A5068" s="6" t="s">
        <v>12972</v>
      </c>
      <c r="B5068" s="6" t="s">
        <v>232</v>
      </c>
      <c r="C5068" s="6" t="s">
        <v>411</v>
      </c>
      <c r="H5068" s="8" t="str">
        <f>VLOOKUP(C5068,agent_name_matching!A:B,2,false)</f>
        <v>System</v>
      </c>
      <c r="I5068" s="33"/>
      <c r="O5068" s="6" t="s">
        <v>12973</v>
      </c>
      <c r="P5068" s="8" t="str">
        <f t="shared" si="1"/>
        <v/>
      </c>
      <c r="Q5068" s="8" t="str">
        <f t="shared" si="16"/>
        <v/>
      </c>
      <c r="R5068" s="8" t="str">
        <f>if(and(P5068&lt;&gt;"",Q5068&lt;&gt;"newexp",Q5068&lt;&gt;"nostart"),countifs(script_conform_dispatching!A:A,P5068,script_conform_dispatching!B:B,Q5068),"")</f>
        <v/>
      </c>
      <c r="S5068" s="8" t="str">
        <f t="shared" si="3"/>
        <v/>
      </c>
    </row>
    <row r="5069" hidden="1">
      <c r="A5069" s="6" t="s">
        <v>12974</v>
      </c>
      <c r="B5069" s="6" t="s">
        <v>232</v>
      </c>
      <c r="C5069" s="6" t="s">
        <v>1007</v>
      </c>
      <c r="F5069" s="6" t="s">
        <v>415</v>
      </c>
      <c r="G5069" s="6" t="s">
        <v>416</v>
      </c>
      <c r="H5069" s="8" t="str">
        <f>VLOOKUP(C5069,agent_name_matching!A:B,2,false)</f>
        <v>Assessor LLM</v>
      </c>
      <c r="I5069" s="32" t="s">
        <v>1008</v>
      </c>
      <c r="J5069" s="6" t="s">
        <v>418</v>
      </c>
      <c r="L5069" s="6">
        <v>1213.0</v>
      </c>
      <c r="M5069" s="6">
        <v>14.0</v>
      </c>
      <c r="N5069" s="6">
        <v>591.0</v>
      </c>
      <c r="O5069" s="6" t="s">
        <v>12975</v>
      </c>
      <c r="P5069" s="8" t="str">
        <f t="shared" si="1"/>
        <v/>
      </c>
      <c r="Q5069" s="8" t="str">
        <f t="shared" si="16"/>
        <v/>
      </c>
      <c r="R5069" s="8" t="str">
        <f>if(and(P5069&lt;&gt;"",Q5069&lt;&gt;"newexp",Q5069&lt;&gt;"nostart"),countifs(script_conform_dispatching!A:A,P5069,script_conform_dispatching!B:B,Q5069),"")</f>
        <v/>
      </c>
      <c r="S5069" s="8" t="str">
        <f t="shared" si="3"/>
        <v/>
      </c>
    </row>
    <row r="5070" hidden="1">
      <c r="A5070" s="6" t="s">
        <v>12976</v>
      </c>
      <c r="B5070" s="6" t="s">
        <v>232</v>
      </c>
      <c r="C5070" s="6" t="s">
        <v>1011</v>
      </c>
      <c r="F5070" s="6" t="s">
        <v>415</v>
      </c>
      <c r="G5070" s="6" t="s">
        <v>416</v>
      </c>
      <c r="H5070" s="8" t="str">
        <f>VLOOKUP(C5070,agent_name_matching!A:B,2,false)</f>
        <v>Dialog LLM</v>
      </c>
      <c r="I5070" s="32" t="s">
        <v>12977</v>
      </c>
      <c r="J5070" s="6" t="s">
        <v>418</v>
      </c>
      <c r="L5070" s="6">
        <v>2022.0</v>
      </c>
      <c r="M5070" s="6">
        <v>66.0</v>
      </c>
      <c r="N5070" s="6">
        <v>3449.0</v>
      </c>
      <c r="O5070" s="6" t="s">
        <v>12978</v>
      </c>
      <c r="P5070" s="8" t="str">
        <f t="shared" si="1"/>
        <v/>
      </c>
      <c r="Q5070" s="8" t="str">
        <f t="shared" si="16"/>
        <v/>
      </c>
      <c r="R5070" s="8" t="str">
        <f>if(and(P5070&lt;&gt;"",Q5070&lt;&gt;"newexp",Q5070&lt;&gt;"nostart"),countifs(script_conform_dispatching!A:A,P5070,script_conform_dispatching!B:B,Q5070),"")</f>
        <v/>
      </c>
      <c r="S5070" s="8" t="str">
        <f t="shared" si="3"/>
        <v/>
      </c>
    </row>
    <row r="5071" hidden="1">
      <c r="A5071" s="6" t="s">
        <v>12979</v>
      </c>
      <c r="B5071" s="6" t="s">
        <v>232</v>
      </c>
      <c r="C5071" s="6" t="s">
        <v>37</v>
      </c>
      <c r="F5071" s="6" t="s">
        <v>415</v>
      </c>
      <c r="G5071" s="6" t="s">
        <v>416</v>
      </c>
      <c r="H5071" s="8" t="str">
        <f>VLOOKUP(C5071,agent_name_matching!A:B,2,false)</f>
        <v>Patient LLM</v>
      </c>
      <c r="I5071" s="32" t="s">
        <v>12980</v>
      </c>
      <c r="J5071" s="6" t="s">
        <v>418</v>
      </c>
      <c r="K5071" s="6">
        <v>1.0</v>
      </c>
      <c r="L5071" s="6">
        <v>911.0</v>
      </c>
      <c r="M5071" s="6">
        <v>70.0</v>
      </c>
      <c r="N5071" s="6">
        <v>1339.0</v>
      </c>
      <c r="O5071" s="6" t="s">
        <v>12981</v>
      </c>
      <c r="P5071" s="8" t="str">
        <f t="shared" si="1"/>
        <v/>
      </c>
      <c r="Q5071" s="8" t="str">
        <f t="shared" si="16"/>
        <v/>
      </c>
      <c r="R5071" s="8" t="str">
        <f>if(and(P5071&lt;&gt;"",Q5071&lt;&gt;"newexp",Q5071&lt;&gt;"nostart"),countifs(script_conform_dispatching!A:A,P5071,script_conform_dispatching!B:B,Q5071),"")</f>
        <v/>
      </c>
      <c r="S5071" s="8" t="str">
        <f t="shared" si="3"/>
        <v/>
      </c>
    </row>
    <row r="5072" hidden="1">
      <c r="A5072" s="6" t="s">
        <v>12982</v>
      </c>
      <c r="B5072" s="6" t="s">
        <v>232</v>
      </c>
      <c r="C5072" s="6" t="s">
        <v>411</v>
      </c>
      <c r="H5072" s="8" t="str">
        <f>VLOOKUP(C5072,agent_name_matching!A:B,2,false)</f>
        <v>System</v>
      </c>
      <c r="I5072" s="33"/>
      <c r="O5072" s="6" t="s">
        <v>12983</v>
      </c>
      <c r="P5072" s="8" t="str">
        <f t="shared" si="1"/>
        <v/>
      </c>
      <c r="Q5072" s="8" t="str">
        <f t="shared" si="16"/>
        <v/>
      </c>
      <c r="R5072" s="8" t="str">
        <f>if(and(P5072&lt;&gt;"",Q5072&lt;&gt;"newexp",Q5072&lt;&gt;"nostart"),countifs(script_conform_dispatching!A:A,P5072,script_conform_dispatching!B:B,Q5072),"")</f>
        <v/>
      </c>
      <c r="S5072" s="8" t="str">
        <f t="shared" si="3"/>
        <v/>
      </c>
    </row>
    <row r="5073" hidden="1">
      <c r="A5073" s="6" t="s">
        <v>12984</v>
      </c>
      <c r="B5073" s="6" t="s">
        <v>232</v>
      </c>
      <c r="C5073" s="6" t="s">
        <v>1007</v>
      </c>
      <c r="F5073" s="6" t="s">
        <v>415</v>
      </c>
      <c r="G5073" s="6" t="s">
        <v>416</v>
      </c>
      <c r="H5073" s="8" t="str">
        <f>VLOOKUP(C5073,agent_name_matching!A:B,2,false)</f>
        <v>Assessor LLM</v>
      </c>
      <c r="I5073" s="32" t="s">
        <v>1008</v>
      </c>
      <c r="J5073" s="6" t="s">
        <v>418</v>
      </c>
      <c r="L5073" s="6">
        <v>1354.0</v>
      </c>
      <c r="M5073" s="6">
        <v>14.0</v>
      </c>
      <c r="N5073" s="6">
        <v>688.0</v>
      </c>
      <c r="O5073" s="6" t="s">
        <v>12985</v>
      </c>
      <c r="P5073" s="8" t="str">
        <f t="shared" si="1"/>
        <v/>
      </c>
      <c r="Q5073" s="8" t="str">
        <f t="shared" si="16"/>
        <v/>
      </c>
      <c r="R5073" s="8" t="str">
        <f>if(and(P5073&lt;&gt;"",Q5073&lt;&gt;"newexp",Q5073&lt;&gt;"nostart"),countifs(script_conform_dispatching!A:A,P5073,script_conform_dispatching!B:B,Q5073),"")</f>
        <v/>
      </c>
      <c r="S5073" s="8" t="str">
        <f t="shared" si="3"/>
        <v/>
      </c>
    </row>
    <row r="5074" hidden="1">
      <c r="A5074" s="6" t="s">
        <v>12986</v>
      </c>
      <c r="B5074" s="6" t="s">
        <v>232</v>
      </c>
      <c r="C5074" s="6" t="s">
        <v>1011</v>
      </c>
      <c r="F5074" s="6" t="s">
        <v>415</v>
      </c>
      <c r="G5074" s="6" t="s">
        <v>416</v>
      </c>
      <c r="H5074" s="8" t="str">
        <f>VLOOKUP(C5074,agent_name_matching!A:B,2,false)</f>
        <v>Dialog LLM</v>
      </c>
      <c r="I5074" s="32" t="s">
        <v>12987</v>
      </c>
      <c r="J5074" s="6" t="s">
        <v>418</v>
      </c>
      <c r="L5074" s="6">
        <v>2350.0</v>
      </c>
      <c r="M5074" s="6">
        <v>78.0</v>
      </c>
      <c r="N5074" s="6">
        <v>1356.0</v>
      </c>
      <c r="O5074" s="6" t="s">
        <v>12988</v>
      </c>
      <c r="P5074" s="8" t="str">
        <f t="shared" si="1"/>
        <v/>
      </c>
      <c r="Q5074" s="8" t="str">
        <f t="shared" si="16"/>
        <v/>
      </c>
      <c r="R5074" s="8" t="str">
        <f>if(and(P5074&lt;&gt;"",Q5074&lt;&gt;"newexp",Q5074&lt;&gt;"nostart"),countifs(script_conform_dispatching!A:A,P5074,script_conform_dispatching!B:B,Q5074),"")</f>
        <v/>
      </c>
      <c r="S5074" s="8" t="str">
        <f t="shared" si="3"/>
        <v/>
      </c>
    </row>
    <row r="5075" hidden="1">
      <c r="A5075" s="6" t="s">
        <v>12989</v>
      </c>
      <c r="B5075" s="6" t="s">
        <v>232</v>
      </c>
      <c r="C5075" s="6" t="s">
        <v>37</v>
      </c>
      <c r="F5075" s="6" t="s">
        <v>415</v>
      </c>
      <c r="G5075" s="6" t="s">
        <v>416</v>
      </c>
      <c r="H5075" s="8" t="str">
        <f>VLOOKUP(C5075,agent_name_matching!A:B,2,false)</f>
        <v>Patient LLM</v>
      </c>
      <c r="I5075" s="32" t="s">
        <v>12990</v>
      </c>
      <c r="J5075" s="6" t="s">
        <v>418</v>
      </c>
      <c r="K5075" s="6">
        <v>1.0</v>
      </c>
      <c r="L5075" s="6">
        <v>1067.0</v>
      </c>
      <c r="M5075" s="6">
        <v>45.0</v>
      </c>
      <c r="N5075" s="6">
        <v>1068.0</v>
      </c>
      <c r="O5075" s="6" t="s">
        <v>12991</v>
      </c>
      <c r="P5075" s="8" t="str">
        <f t="shared" si="1"/>
        <v/>
      </c>
      <c r="Q5075" s="8" t="str">
        <f t="shared" si="16"/>
        <v/>
      </c>
      <c r="R5075" s="8" t="str">
        <f>if(and(P5075&lt;&gt;"",Q5075&lt;&gt;"newexp",Q5075&lt;&gt;"nostart"),countifs(script_conform_dispatching!A:A,P5075,script_conform_dispatching!B:B,Q5075),"")</f>
        <v/>
      </c>
      <c r="S5075" s="8" t="str">
        <f t="shared" si="3"/>
        <v/>
      </c>
    </row>
    <row r="5076" hidden="1">
      <c r="A5076" s="6" t="s">
        <v>12992</v>
      </c>
      <c r="B5076" s="6" t="s">
        <v>232</v>
      </c>
      <c r="C5076" s="6" t="s">
        <v>411</v>
      </c>
      <c r="H5076" s="8" t="str">
        <f>VLOOKUP(C5076,agent_name_matching!A:B,2,false)</f>
        <v>System</v>
      </c>
      <c r="I5076" s="33"/>
      <c r="O5076" s="6" t="s">
        <v>12993</v>
      </c>
      <c r="P5076" s="8" t="str">
        <f t="shared" si="1"/>
        <v/>
      </c>
      <c r="Q5076" s="8" t="str">
        <f t="shared" si="16"/>
        <v/>
      </c>
      <c r="R5076" s="8" t="str">
        <f>if(and(P5076&lt;&gt;"",Q5076&lt;&gt;"newexp",Q5076&lt;&gt;"nostart"),countifs(script_conform_dispatching!A:A,P5076,script_conform_dispatching!B:B,Q5076),"")</f>
        <v/>
      </c>
      <c r="S5076" s="8" t="str">
        <f t="shared" si="3"/>
        <v/>
      </c>
    </row>
    <row r="5077" hidden="1">
      <c r="A5077" s="6" t="s">
        <v>12994</v>
      </c>
      <c r="B5077" s="6" t="s">
        <v>232</v>
      </c>
      <c r="C5077" s="6" t="s">
        <v>1007</v>
      </c>
      <c r="F5077" s="6" t="s">
        <v>415</v>
      </c>
      <c r="G5077" s="6" t="s">
        <v>416</v>
      </c>
      <c r="H5077" s="8" t="str">
        <f>VLOOKUP(C5077,agent_name_matching!A:B,2,false)</f>
        <v>Assessor LLM</v>
      </c>
      <c r="I5077" s="32" t="s">
        <v>1040</v>
      </c>
      <c r="J5077" s="6" t="s">
        <v>418</v>
      </c>
      <c r="L5077" s="6">
        <v>1483.0</v>
      </c>
      <c r="M5077" s="6">
        <v>12.0</v>
      </c>
      <c r="N5077" s="6">
        <v>699.0</v>
      </c>
      <c r="O5077" s="6" t="s">
        <v>12995</v>
      </c>
      <c r="P5077" s="8" t="str">
        <f t="shared" si="1"/>
        <v/>
      </c>
      <c r="Q5077" s="8" t="str">
        <f t="shared" si="16"/>
        <v/>
      </c>
      <c r="R5077" s="8" t="str">
        <f>if(and(P5077&lt;&gt;"",Q5077&lt;&gt;"newexp",Q5077&lt;&gt;"nostart"),countifs(script_conform_dispatching!A:A,P5077,script_conform_dispatching!B:B,Q5077),"")</f>
        <v/>
      </c>
      <c r="S5077" s="8" t="str">
        <f t="shared" si="3"/>
        <v/>
      </c>
    </row>
    <row r="5078" hidden="1">
      <c r="A5078" s="6" t="s">
        <v>12996</v>
      </c>
      <c r="B5078" s="6" t="s">
        <v>232</v>
      </c>
      <c r="C5078" s="6" t="s">
        <v>407</v>
      </c>
      <c r="D5078" s="6">
        <v>2.0</v>
      </c>
      <c r="E5078" s="6" t="s">
        <v>445</v>
      </c>
      <c r="H5078" s="8" t="str">
        <f>VLOOKUP(C5078,agent_name_matching!A:B,2,false)</f>
        <v>--</v>
      </c>
      <c r="I5078" s="33"/>
      <c r="O5078" s="6" t="s">
        <v>12997</v>
      </c>
      <c r="P5078" s="8">
        <f t="shared" si="1"/>
        <v>2</v>
      </c>
      <c r="Q5078" s="8">
        <f t="shared" si="16"/>
        <v>3</v>
      </c>
      <c r="R5078" s="8">
        <f>if(and(P5078&lt;&gt;"",Q5078&lt;&gt;"newexp",Q5078&lt;&gt;"nostart"),countifs(script_conform_dispatching!A:A,P5078,script_conform_dispatching!B:B,Q5078),"")</f>
        <v>1</v>
      </c>
      <c r="S5078" s="8" t="str">
        <f t="shared" si="3"/>
        <v/>
      </c>
    </row>
    <row r="5079" hidden="1">
      <c r="A5079" s="6" t="s">
        <v>12998</v>
      </c>
      <c r="B5079" s="6" t="s">
        <v>232</v>
      </c>
      <c r="C5079" s="6" t="s">
        <v>1045</v>
      </c>
      <c r="F5079" s="6" t="s">
        <v>415</v>
      </c>
      <c r="G5079" s="6" t="s">
        <v>416</v>
      </c>
      <c r="H5079" s="8" t="str">
        <f>VLOOKUP(C5079,agent_name_matching!A:B,2,false)</f>
        <v>Dispatcher LLM</v>
      </c>
      <c r="I5079" s="32" t="s">
        <v>2017</v>
      </c>
      <c r="J5079" s="6" t="s">
        <v>418</v>
      </c>
      <c r="L5079" s="6">
        <v>2900.0</v>
      </c>
      <c r="M5079" s="6">
        <v>262.0</v>
      </c>
      <c r="N5079" s="6">
        <v>3306.0</v>
      </c>
      <c r="O5079" s="6" t="s">
        <v>12999</v>
      </c>
      <c r="P5079" s="8" t="str">
        <f t="shared" si="1"/>
        <v/>
      </c>
      <c r="Q5079" s="8" t="str">
        <f t="shared" si="16"/>
        <v/>
      </c>
      <c r="R5079" s="8" t="str">
        <f>if(and(P5079&lt;&gt;"",Q5079&lt;&gt;"newexp",Q5079&lt;&gt;"nostart"),countifs(script_conform_dispatching!A:A,P5079,script_conform_dispatching!B:B,Q5079),"")</f>
        <v/>
      </c>
      <c r="S5079" s="8" t="str">
        <f t="shared" si="3"/>
        <v/>
      </c>
    </row>
    <row r="5080" hidden="1">
      <c r="A5080" s="6" t="s">
        <v>13000</v>
      </c>
      <c r="B5080" s="6" t="s">
        <v>232</v>
      </c>
      <c r="C5080" s="6" t="s">
        <v>407</v>
      </c>
      <c r="D5080" s="6">
        <v>3.0</v>
      </c>
      <c r="E5080" s="6" t="s">
        <v>408</v>
      </c>
      <c r="H5080" s="8" t="str">
        <f>VLOOKUP(C5080,agent_name_matching!A:B,2,false)</f>
        <v>--</v>
      </c>
      <c r="I5080" s="33"/>
      <c r="O5080" s="6" t="s">
        <v>13001</v>
      </c>
      <c r="P5080" s="8" t="str">
        <f t="shared" si="1"/>
        <v/>
      </c>
      <c r="Q5080" s="8" t="str">
        <f t="shared" si="16"/>
        <v/>
      </c>
      <c r="R5080" s="8" t="str">
        <f>if(and(P5080&lt;&gt;"",Q5080&lt;&gt;"newexp",Q5080&lt;&gt;"nostart"),countifs(script_conform_dispatching!A:A,P5080,script_conform_dispatching!B:B,Q5080),"")</f>
        <v/>
      </c>
      <c r="S5080" s="8" t="str">
        <f t="shared" si="3"/>
        <v/>
      </c>
    </row>
    <row r="5081" hidden="1">
      <c r="A5081" s="6" t="s">
        <v>13002</v>
      </c>
      <c r="B5081" s="6" t="s">
        <v>232</v>
      </c>
      <c r="C5081" s="6" t="s">
        <v>1011</v>
      </c>
      <c r="F5081" s="6" t="s">
        <v>415</v>
      </c>
      <c r="G5081" s="6" t="s">
        <v>416</v>
      </c>
      <c r="H5081" s="8" t="str">
        <f>VLOOKUP(C5081,agent_name_matching!A:B,2,false)</f>
        <v>Dialog LLM</v>
      </c>
      <c r="I5081" s="32" t="s">
        <v>13003</v>
      </c>
      <c r="J5081" s="6" t="s">
        <v>418</v>
      </c>
      <c r="L5081" s="6">
        <v>2930.0</v>
      </c>
      <c r="M5081" s="6">
        <v>46.0</v>
      </c>
      <c r="N5081" s="6">
        <v>1180.0</v>
      </c>
      <c r="O5081" s="6" t="s">
        <v>13004</v>
      </c>
      <c r="P5081" s="8" t="str">
        <f t="shared" si="1"/>
        <v/>
      </c>
      <c r="Q5081" s="8" t="str">
        <f t="shared" si="16"/>
        <v/>
      </c>
      <c r="R5081" s="8" t="str">
        <f>if(and(P5081&lt;&gt;"",Q5081&lt;&gt;"newexp",Q5081&lt;&gt;"nostart"),countifs(script_conform_dispatching!A:A,P5081,script_conform_dispatching!B:B,Q5081),"")</f>
        <v/>
      </c>
      <c r="S5081" s="8" t="str">
        <f t="shared" si="3"/>
        <v/>
      </c>
    </row>
    <row r="5082" hidden="1">
      <c r="A5082" s="6" t="s">
        <v>13005</v>
      </c>
      <c r="B5082" s="6" t="s">
        <v>232</v>
      </c>
      <c r="C5082" s="6" t="s">
        <v>450</v>
      </c>
      <c r="F5082" s="6" t="s">
        <v>415</v>
      </c>
      <c r="G5082" s="6" t="s">
        <v>416</v>
      </c>
      <c r="H5082" s="8" t="str">
        <f>VLOOKUP(C5082,agent_name_matching!A:B,2,false)</f>
        <v>Validator LLM</v>
      </c>
      <c r="I5082" s="32" t="s">
        <v>451</v>
      </c>
      <c r="J5082" s="6" t="s">
        <v>452</v>
      </c>
      <c r="L5082" s="6">
        <v>1352.0</v>
      </c>
      <c r="M5082" s="6">
        <v>10.0</v>
      </c>
      <c r="N5082" s="6">
        <v>530.0</v>
      </c>
      <c r="O5082" s="6" t="s">
        <v>13006</v>
      </c>
      <c r="P5082" s="8" t="str">
        <f t="shared" si="1"/>
        <v/>
      </c>
      <c r="Q5082" s="8" t="str">
        <f t="shared" si="16"/>
        <v/>
      </c>
      <c r="R5082" s="8" t="str">
        <f>if(and(P5082&lt;&gt;"",Q5082&lt;&gt;"newexp",Q5082&lt;&gt;"nostart"),countifs(script_conform_dispatching!A:A,P5082,script_conform_dispatching!B:B,Q5082),"")</f>
        <v/>
      </c>
      <c r="S5082" s="8" t="str">
        <f t="shared" si="3"/>
        <v/>
      </c>
    </row>
    <row r="5083" hidden="1">
      <c r="A5083" s="6" t="s">
        <v>13007</v>
      </c>
      <c r="B5083" s="6" t="s">
        <v>232</v>
      </c>
      <c r="C5083" s="6" t="s">
        <v>37</v>
      </c>
      <c r="F5083" s="6" t="s">
        <v>415</v>
      </c>
      <c r="G5083" s="6" t="s">
        <v>416</v>
      </c>
      <c r="H5083" s="8" t="str">
        <f>VLOOKUP(C5083,agent_name_matching!A:B,2,false)</f>
        <v>Patient LLM</v>
      </c>
      <c r="I5083" s="32" t="s">
        <v>13008</v>
      </c>
      <c r="J5083" s="6" t="s">
        <v>418</v>
      </c>
      <c r="K5083" s="6">
        <v>1.0</v>
      </c>
      <c r="L5083" s="6">
        <v>1166.0</v>
      </c>
      <c r="M5083" s="6">
        <v>104.0</v>
      </c>
      <c r="N5083" s="6">
        <v>1373.0</v>
      </c>
      <c r="O5083" s="6" t="s">
        <v>13009</v>
      </c>
      <c r="P5083" s="8" t="str">
        <f t="shared" si="1"/>
        <v/>
      </c>
      <c r="Q5083" s="8" t="str">
        <f t="shared" si="16"/>
        <v/>
      </c>
      <c r="R5083" s="8" t="str">
        <f>if(and(P5083&lt;&gt;"",Q5083&lt;&gt;"newexp",Q5083&lt;&gt;"nostart"),countifs(script_conform_dispatching!A:A,P5083,script_conform_dispatching!B:B,Q5083),"")</f>
        <v/>
      </c>
      <c r="S5083" s="8" t="str">
        <f t="shared" si="3"/>
        <v/>
      </c>
    </row>
    <row r="5084" hidden="1">
      <c r="A5084" s="6" t="s">
        <v>13010</v>
      </c>
      <c r="B5084" s="6" t="s">
        <v>232</v>
      </c>
      <c r="C5084" s="6" t="s">
        <v>411</v>
      </c>
      <c r="H5084" s="8" t="str">
        <f>VLOOKUP(C5084,agent_name_matching!A:B,2,false)</f>
        <v>System</v>
      </c>
      <c r="I5084" s="33"/>
      <c r="O5084" s="6" t="s">
        <v>13011</v>
      </c>
      <c r="P5084" s="8" t="str">
        <f t="shared" si="1"/>
        <v/>
      </c>
      <c r="Q5084" s="8" t="str">
        <f t="shared" si="16"/>
        <v/>
      </c>
      <c r="R5084" s="8" t="str">
        <f>if(and(P5084&lt;&gt;"",Q5084&lt;&gt;"newexp",Q5084&lt;&gt;"nostart"),countifs(script_conform_dispatching!A:A,P5084,script_conform_dispatching!B:B,Q5084),"")</f>
        <v/>
      </c>
      <c r="S5084" s="8" t="str">
        <f t="shared" si="3"/>
        <v/>
      </c>
    </row>
    <row r="5085" hidden="1">
      <c r="A5085" s="6" t="s">
        <v>13012</v>
      </c>
      <c r="B5085" s="6" t="s">
        <v>232</v>
      </c>
      <c r="C5085" s="6" t="s">
        <v>1007</v>
      </c>
      <c r="F5085" s="6" t="s">
        <v>415</v>
      </c>
      <c r="G5085" s="6" t="s">
        <v>416</v>
      </c>
      <c r="H5085" s="8" t="str">
        <f>VLOOKUP(C5085,agent_name_matching!A:B,2,false)</f>
        <v>Assessor LLM</v>
      </c>
      <c r="I5085" s="32" t="s">
        <v>1008</v>
      </c>
      <c r="J5085" s="6" t="s">
        <v>418</v>
      </c>
      <c r="L5085" s="6">
        <v>1750.0</v>
      </c>
      <c r="M5085" s="6">
        <v>14.0</v>
      </c>
      <c r="N5085" s="6">
        <v>598.0</v>
      </c>
      <c r="O5085" s="6" t="s">
        <v>13013</v>
      </c>
      <c r="P5085" s="8" t="str">
        <f t="shared" si="1"/>
        <v/>
      </c>
      <c r="Q5085" s="8" t="str">
        <f t="shared" si="16"/>
        <v/>
      </c>
      <c r="R5085" s="8" t="str">
        <f>if(and(P5085&lt;&gt;"",Q5085&lt;&gt;"newexp",Q5085&lt;&gt;"nostart"),countifs(script_conform_dispatching!A:A,P5085,script_conform_dispatching!B:B,Q5085),"")</f>
        <v/>
      </c>
      <c r="S5085" s="8" t="str">
        <f t="shared" si="3"/>
        <v/>
      </c>
    </row>
    <row r="5086" hidden="1">
      <c r="A5086" s="6" t="s">
        <v>13014</v>
      </c>
      <c r="B5086" s="6" t="s">
        <v>232</v>
      </c>
      <c r="C5086" s="6" t="s">
        <v>1011</v>
      </c>
      <c r="F5086" s="6" t="s">
        <v>415</v>
      </c>
      <c r="G5086" s="6" t="s">
        <v>416</v>
      </c>
      <c r="H5086" s="8" t="str">
        <f>VLOOKUP(C5086,agent_name_matching!A:B,2,false)</f>
        <v>Dialog LLM</v>
      </c>
      <c r="I5086" s="32" t="s">
        <v>13015</v>
      </c>
      <c r="J5086" s="6" t="s">
        <v>418</v>
      </c>
      <c r="L5086" s="6">
        <v>3384.0</v>
      </c>
      <c r="M5086" s="6">
        <v>78.0</v>
      </c>
      <c r="N5086" s="6">
        <v>1202.0</v>
      </c>
      <c r="O5086" s="6" t="s">
        <v>13016</v>
      </c>
      <c r="P5086" s="8" t="str">
        <f t="shared" si="1"/>
        <v/>
      </c>
      <c r="Q5086" s="8" t="str">
        <f t="shared" si="16"/>
        <v/>
      </c>
      <c r="R5086" s="8" t="str">
        <f>if(and(P5086&lt;&gt;"",Q5086&lt;&gt;"newexp",Q5086&lt;&gt;"nostart"),countifs(script_conform_dispatching!A:A,P5086,script_conform_dispatching!B:B,Q5086),"")</f>
        <v/>
      </c>
      <c r="S5086" s="8" t="str">
        <f t="shared" si="3"/>
        <v/>
      </c>
    </row>
    <row r="5087" hidden="1">
      <c r="A5087" s="6" t="s">
        <v>13017</v>
      </c>
      <c r="B5087" s="6" t="s">
        <v>232</v>
      </c>
      <c r="C5087" s="6" t="s">
        <v>37</v>
      </c>
      <c r="F5087" s="6" t="s">
        <v>415</v>
      </c>
      <c r="G5087" s="6" t="s">
        <v>416</v>
      </c>
      <c r="H5087" s="8" t="str">
        <f>VLOOKUP(C5087,agent_name_matching!A:B,2,false)</f>
        <v>Patient LLM</v>
      </c>
      <c r="I5087" s="32" t="s">
        <v>13018</v>
      </c>
      <c r="J5087" s="6" t="s">
        <v>418</v>
      </c>
      <c r="K5087" s="6">
        <v>1.0</v>
      </c>
      <c r="L5087" s="6">
        <v>1356.0</v>
      </c>
      <c r="M5087" s="6">
        <v>106.0</v>
      </c>
      <c r="N5087" s="6">
        <v>1533.0</v>
      </c>
      <c r="O5087" s="6" t="s">
        <v>13019</v>
      </c>
      <c r="P5087" s="8" t="str">
        <f t="shared" si="1"/>
        <v/>
      </c>
      <c r="Q5087" s="8" t="str">
        <f t="shared" si="16"/>
        <v/>
      </c>
      <c r="R5087" s="8" t="str">
        <f>if(and(P5087&lt;&gt;"",Q5087&lt;&gt;"newexp",Q5087&lt;&gt;"nostart"),countifs(script_conform_dispatching!A:A,P5087,script_conform_dispatching!B:B,Q5087),"")</f>
        <v/>
      </c>
      <c r="S5087" s="8" t="str">
        <f t="shared" si="3"/>
        <v/>
      </c>
    </row>
    <row r="5088" hidden="1">
      <c r="A5088" s="6" t="s">
        <v>13020</v>
      </c>
      <c r="B5088" s="6" t="s">
        <v>232</v>
      </c>
      <c r="C5088" s="6" t="s">
        <v>411</v>
      </c>
      <c r="H5088" s="8" t="str">
        <f>VLOOKUP(C5088,agent_name_matching!A:B,2,false)</f>
        <v>System</v>
      </c>
      <c r="I5088" s="33"/>
      <c r="O5088" s="6" t="s">
        <v>13021</v>
      </c>
      <c r="P5088" s="8" t="str">
        <f t="shared" si="1"/>
        <v/>
      </c>
      <c r="Q5088" s="8" t="str">
        <f t="shared" si="16"/>
        <v/>
      </c>
      <c r="R5088" s="8" t="str">
        <f>if(and(P5088&lt;&gt;"",Q5088&lt;&gt;"newexp",Q5088&lt;&gt;"nostart"),countifs(script_conform_dispatching!A:A,P5088,script_conform_dispatching!B:B,Q5088),"")</f>
        <v/>
      </c>
      <c r="S5088" s="8" t="str">
        <f t="shared" si="3"/>
        <v/>
      </c>
    </row>
    <row r="5089" hidden="1">
      <c r="A5089" s="6" t="s">
        <v>13022</v>
      </c>
      <c r="B5089" s="6" t="s">
        <v>232</v>
      </c>
      <c r="C5089" s="6" t="s">
        <v>1007</v>
      </c>
      <c r="F5089" s="6" t="s">
        <v>415</v>
      </c>
      <c r="G5089" s="6" t="s">
        <v>416</v>
      </c>
      <c r="H5089" s="8" t="str">
        <f>VLOOKUP(C5089,agent_name_matching!A:B,2,false)</f>
        <v>Assessor LLM</v>
      </c>
      <c r="I5089" s="32" t="s">
        <v>1008</v>
      </c>
      <c r="J5089" s="6" t="s">
        <v>418</v>
      </c>
      <c r="L5089" s="6">
        <v>1940.0</v>
      </c>
      <c r="M5089" s="6">
        <v>14.0</v>
      </c>
      <c r="N5089" s="6">
        <v>603.0</v>
      </c>
      <c r="O5089" s="6" t="s">
        <v>13023</v>
      </c>
      <c r="P5089" s="8" t="str">
        <f t="shared" si="1"/>
        <v/>
      </c>
      <c r="Q5089" s="8" t="str">
        <f t="shared" si="16"/>
        <v/>
      </c>
      <c r="R5089" s="8" t="str">
        <f>if(and(P5089&lt;&gt;"",Q5089&lt;&gt;"newexp",Q5089&lt;&gt;"nostart"),countifs(script_conform_dispatching!A:A,P5089,script_conform_dispatching!B:B,Q5089),"")</f>
        <v/>
      </c>
      <c r="S5089" s="8" t="str">
        <f t="shared" si="3"/>
        <v/>
      </c>
    </row>
    <row r="5090" hidden="1">
      <c r="A5090" s="6" t="s">
        <v>13024</v>
      </c>
      <c r="B5090" s="6" t="s">
        <v>232</v>
      </c>
      <c r="C5090" s="6" t="s">
        <v>1011</v>
      </c>
      <c r="F5090" s="6" t="s">
        <v>415</v>
      </c>
      <c r="G5090" s="6" t="s">
        <v>416</v>
      </c>
      <c r="H5090" s="8" t="str">
        <f>VLOOKUP(C5090,agent_name_matching!A:B,2,false)</f>
        <v>Dialog LLM</v>
      </c>
      <c r="I5090" s="32" t="s">
        <v>13025</v>
      </c>
      <c r="J5090" s="6" t="s">
        <v>418</v>
      </c>
      <c r="L5090" s="6">
        <v>3872.0</v>
      </c>
      <c r="M5090" s="6">
        <v>85.0</v>
      </c>
      <c r="N5090" s="6">
        <v>1376.0</v>
      </c>
      <c r="O5090" s="6" t="s">
        <v>13026</v>
      </c>
      <c r="P5090" s="8" t="str">
        <f t="shared" si="1"/>
        <v/>
      </c>
      <c r="Q5090" s="8" t="str">
        <f t="shared" si="16"/>
        <v/>
      </c>
      <c r="R5090" s="8" t="str">
        <f>if(and(P5090&lt;&gt;"",Q5090&lt;&gt;"newexp",Q5090&lt;&gt;"nostart"),countifs(script_conform_dispatching!A:A,P5090,script_conform_dispatching!B:B,Q5090),"")</f>
        <v/>
      </c>
      <c r="S5090" s="8" t="str">
        <f t="shared" si="3"/>
        <v/>
      </c>
    </row>
    <row r="5091" hidden="1">
      <c r="A5091" s="6" t="s">
        <v>13027</v>
      </c>
      <c r="B5091" s="6" t="s">
        <v>232</v>
      </c>
      <c r="C5091" s="6" t="s">
        <v>37</v>
      </c>
      <c r="F5091" s="6" t="s">
        <v>415</v>
      </c>
      <c r="G5091" s="6" t="s">
        <v>416</v>
      </c>
      <c r="H5091" s="8" t="str">
        <f>VLOOKUP(C5091,agent_name_matching!A:B,2,false)</f>
        <v>Patient LLM</v>
      </c>
      <c r="I5091" s="32" t="s">
        <v>13028</v>
      </c>
      <c r="J5091" s="6" t="s">
        <v>418</v>
      </c>
      <c r="K5091" s="6">
        <v>1.0</v>
      </c>
      <c r="L5091" s="6">
        <v>1555.0</v>
      </c>
      <c r="M5091" s="6">
        <v>96.0</v>
      </c>
      <c r="N5091" s="6">
        <v>1774.0</v>
      </c>
      <c r="O5091" s="6" t="s">
        <v>13029</v>
      </c>
      <c r="P5091" s="8" t="str">
        <f t="shared" si="1"/>
        <v/>
      </c>
      <c r="Q5091" s="8" t="str">
        <f t="shared" si="16"/>
        <v/>
      </c>
      <c r="R5091" s="8" t="str">
        <f>if(and(P5091&lt;&gt;"",Q5091&lt;&gt;"newexp",Q5091&lt;&gt;"nostart"),countifs(script_conform_dispatching!A:A,P5091,script_conform_dispatching!B:B,Q5091),"")</f>
        <v/>
      </c>
      <c r="S5091" s="8" t="str">
        <f t="shared" si="3"/>
        <v/>
      </c>
    </row>
    <row r="5092" hidden="1">
      <c r="A5092" s="6" t="s">
        <v>13030</v>
      </c>
      <c r="B5092" s="6" t="s">
        <v>232</v>
      </c>
      <c r="C5092" s="6" t="s">
        <v>411</v>
      </c>
      <c r="H5092" s="8" t="str">
        <f>VLOOKUP(C5092,agent_name_matching!A:B,2,false)</f>
        <v>System</v>
      </c>
      <c r="I5092" s="33"/>
      <c r="O5092" s="6" t="s">
        <v>13031</v>
      </c>
      <c r="P5092" s="8" t="str">
        <f t="shared" si="1"/>
        <v/>
      </c>
      <c r="Q5092" s="8" t="str">
        <f t="shared" si="16"/>
        <v/>
      </c>
      <c r="R5092" s="8" t="str">
        <f>if(and(P5092&lt;&gt;"",Q5092&lt;&gt;"newexp",Q5092&lt;&gt;"nostart"),countifs(script_conform_dispatching!A:A,P5092,script_conform_dispatching!B:B,Q5092),"")</f>
        <v/>
      </c>
      <c r="S5092" s="8" t="str">
        <f t="shared" si="3"/>
        <v/>
      </c>
    </row>
    <row r="5093" hidden="1">
      <c r="A5093" s="6" t="s">
        <v>13032</v>
      </c>
      <c r="B5093" s="6" t="s">
        <v>232</v>
      </c>
      <c r="C5093" s="6" t="s">
        <v>1007</v>
      </c>
      <c r="F5093" s="6" t="s">
        <v>415</v>
      </c>
      <c r="G5093" s="6" t="s">
        <v>416</v>
      </c>
      <c r="H5093" s="8" t="str">
        <f>VLOOKUP(C5093,agent_name_matching!A:B,2,false)</f>
        <v>Assessor LLM</v>
      </c>
      <c r="I5093" s="32" t="s">
        <v>1008</v>
      </c>
      <c r="J5093" s="6" t="s">
        <v>418</v>
      </c>
      <c r="L5093" s="6">
        <v>2127.0</v>
      </c>
      <c r="M5093" s="6">
        <v>14.0</v>
      </c>
      <c r="N5093" s="6">
        <v>817.0</v>
      </c>
      <c r="O5093" s="6" t="s">
        <v>13033</v>
      </c>
      <c r="P5093" s="8" t="str">
        <f t="shared" si="1"/>
        <v/>
      </c>
      <c r="Q5093" s="8" t="str">
        <f t="shared" si="16"/>
        <v/>
      </c>
      <c r="R5093" s="8" t="str">
        <f>if(and(P5093&lt;&gt;"",Q5093&lt;&gt;"newexp",Q5093&lt;&gt;"nostart"),countifs(script_conform_dispatching!A:A,P5093,script_conform_dispatching!B:B,Q5093),"")</f>
        <v/>
      </c>
      <c r="S5093" s="8" t="str">
        <f t="shared" si="3"/>
        <v/>
      </c>
    </row>
    <row r="5094" hidden="1">
      <c r="A5094" s="6" t="s">
        <v>13034</v>
      </c>
      <c r="B5094" s="6" t="s">
        <v>232</v>
      </c>
      <c r="C5094" s="6" t="s">
        <v>1011</v>
      </c>
      <c r="F5094" s="6" t="s">
        <v>415</v>
      </c>
      <c r="G5094" s="6" t="s">
        <v>416</v>
      </c>
      <c r="H5094" s="8" t="str">
        <f>VLOOKUP(C5094,agent_name_matching!A:B,2,false)</f>
        <v>Dialog LLM</v>
      </c>
      <c r="I5094" s="32" t="s">
        <v>13035</v>
      </c>
      <c r="J5094" s="6" t="s">
        <v>418</v>
      </c>
      <c r="L5094" s="6">
        <v>4357.0</v>
      </c>
      <c r="M5094" s="6">
        <v>90.0</v>
      </c>
      <c r="N5094" s="6">
        <v>2234.0</v>
      </c>
      <c r="O5094" s="6" t="s">
        <v>13036</v>
      </c>
      <c r="P5094" s="8" t="str">
        <f t="shared" si="1"/>
        <v/>
      </c>
      <c r="Q5094" s="8" t="str">
        <f t="shared" si="16"/>
        <v/>
      </c>
      <c r="R5094" s="8" t="str">
        <f>if(and(P5094&lt;&gt;"",Q5094&lt;&gt;"newexp",Q5094&lt;&gt;"nostart"),countifs(script_conform_dispatching!A:A,P5094,script_conform_dispatching!B:B,Q5094),"")</f>
        <v/>
      </c>
      <c r="S5094" s="8" t="str">
        <f t="shared" si="3"/>
        <v/>
      </c>
    </row>
    <row r="5095" hidden="1">
      <c r="A5095" s="6" t="s">
        <v>13037</v>
      </c>
      <c r="B5095" s="6" t="s">
        <v>232</v>
      </c>
      <c r="C5095" s="6" t="s">
        <v>37</v>
      </c>
      <c r="F5095" s="6" t="s">
        <v>415</v>
      </c>
      <c r="G5095" s="6" t="s">
        <v>416</v>
      </c>
      <c r="H5095" s="8" t="str">
        <f>VLOOKUP(C5095,agent_name_matching!A:B,2,false)</f>
        <v>Patient LLM</v>
      </c>
      <c r="I5095" s="32" t="s">
        <v>13038</v>
      </c>
      <c r="J5095" s="6" t="s">
        <v>418</v>
      </c>
      <c r="K5095" s="6">
        <v>1.0</v>
      </c>
      <c r="L5095" s="6">
        <v>1749.0</v>
      </c>
      <c r="M5095" s="6">
        <v>116.0</v>
      </c>
      <c r="N5095" s="6">
        <v>2193.0</v>
      </c>
      <c r="O5095" s="6" t="s">
        <v>13039</v>
      </c>
      <c r="P5095" s="8" t="str">
        <f t="shared" si="1"/>
        <v/>
      </c>
      <c r="Q5095" s="8" t="str">
        <f t="shared" si="16"/>
        <v/>
      </c>
      <c r="R5095" s="8" t="str">
        <f>if(and(P5095&lt;&gt;"",Q5095&lt;&gt;"newexp",Q5095&lt;&gt;"nostart"),countifs(script_conform_dispatching!A:A,P5095,script_conform_dispatching!B:B,Q5095),"")</f>
        <v/>
      </c>
      <c r="S5095" s="8" t="str">
        <f t="shared" si="3"/>
        <v/>
      </c>
    </row>
    <row r="5096" hidden="1">
      <c r="A5096" s="6" t="s">
        <v>13040</v>
      </c>
      <c r="B5096" s="6" t="s">
        <v>232</v>
      </c>
      <c r="C5096" s="6" t="s">
        <v>411</v>
      </c>
      <c r="H5096" s="8" t="str">
        <f>VLOOKUP(C5096,agent_name_matching!A:B,2,false)</f>
        <v>System</v>
      </c>
      <c r="I5096" s="33"/>
      <c r="O5096" s="6" t="s">
        <v>13041</v>
      </c>
      <c r="P5096" s="8" t="str">
        <f t="shared" si="1"/>
        <v/>
      </c>
      <c r="Q5096" s="8" t="str">
        <f t="shared" si="16"/>
        <v/>
      </c>
      <c r="R5096" s="8" t="str">
        <f>if(and(P5096&lt;&gt;"",Q5096&lt;&gt;"newexp",Q5096&lt;&gt;"nostart"),countifs(script_conform_dispatching!A:A,P5096,script_conform_dispatching!B:B,Q5096),"")</f>
        <v/>
      </c>
      <c r="S5096" s="8" t="str">
        <f t="shared" si="3"/>
        <v/>
      </c>
    </row>
    <row r="5097" hidden="1">
      <c r="A5097" s="6" t="s">
        <v>13042</v>
      </c>
      <c r="B5097" s="6" t="s">
        <v>232</v>
      </c>
      <c r="C5097" s="6" t="s">
        <v>1007</v>
      </c>
      <c r="F5097" s="6" t="s">
        <v>415</v>
      </c>
      <c r="G5097" s="6" t="s">
        <v>416</v>
      </c>
      <c r="H5097" s="8" t="str">
        <f>VLOOKUP(C5097,agent_name_matching!A:B,2,false)</f>
        <v>Assessor LLM</v>
      </c>
      <c r="I5097" s="32" t="s">
        <v>1008</v>
      </c>
      <c r="J5097" s="6" t="s">
        <v>418</v>
      </c>
      <c r="L5097" s="6">
        <v>2339.0</v>
      </c>
      <c r="M5097" s="6">
        <v>14.0</v>
      </c>
      <c r="N5097" s="6">
        <v>756.0</v>
      </c>
      <c r="O5097" s="6" t="s">
        <v>13043</v>
      </c>
      <c r="P5097" s="8" t="str">
        <f t="shared" si="1"/>
        <v/>
      </c>
      <c r="Q5097" s="8" t="str">
        <f t="shared" si="16"/>
        <v/>
      </c>
      <c r="R5097" s="8" t="str">
        <f>if(and(P5097&lt;&gt;"",Q5097&lt;&gt;"newexp",Q5097&lt;&gt;"nostart"),countifs(script_conform_dispatching!A:A,P5097,script_conform_dispatching!B:B,Q5097),"")</f>
        <v/>
      </c>
      <c r="S5097" s="8" t="str">
        <f t="shared" si="3"/>
        <v/>
      </c>
    </row>
    <row r="5098" hidden="1">
      <c r="A5098" s="6" t="s">
        <v>13044</v>
      </c>
      <c r="B5098" s="6" t="s">
        <v>232</v>
      </c>
      <c r="C5098" s="6" t="s">
        <v>1011</v>
      </c>
      <c r="F5098" s="6" t="s">
        <v>415</v>
      </c>
      <c r="G5098" s="6" t="s">
        <v>416</v>
      </c>
      <c r="H5098" s="8" t="str">
        <f>VLOOKUP(C5098,agent_name_matching!A:B,2,false)</f>
        <v>Dialog LLM</v>
      </c>
      <c r="I5098" s="32" t="s">
        <v>13045</v>
      </c>
      <c r="J5098" s="6" t="s">
        <v>418</v>
      </c>
      <c r="L5098" s="6">
        <v>4867.0</v>
      </c>
      <c r="M5098" s="6">
        <v>106.0</v>
      </c>
      <c r="N5098" s="6">
        <v>2329.0</v>
      </c>
      <c r="O5098" s="6" t="s">
        <v>13046</v>
      </c>
      <c r="P5098" s="8" t="str">
        <f t="shared" si="1"/>
        <v/>
      </c>
      <c r="Q5098" s="8" t="str">
        <f t="shared" si="16"/>
        <v/>
      </c>
      <c r="R5098" s="8" t="str">
        <f>if(and(P5098&lt;&gt;"",Q5098&lt;&gt;"newexp",Q5098&lt;&gt;"nostart"),countifs(script_conform_dispatching!A:A,P5098,script_conform_dispatching!B:B,Q5098),"")</f>
        <v/>
      </c>
      <c r="S5098" s="8" t="str">
        <f t="shared" si="3"/>
        <v/>
      </c>
    </row>
    <row r="5099" hidden="1">
      <c r="A5099" s="6" t="s">
        <v>13047</v>
      </c>
      <c r="B5099" s="6" t="s">
        <v>232</v>
      </c>
      <c r="C5099" s="6" t="s">
        <v>37</v>
      </c>
      <c r="F5099" s="6" t="s">
        <v>415</v>
      </c>
      <c r="G5099" s="6" t="s">
        <v>416</v>
      </c>
      <c r="H5099" s="8" t="str">
        <f>VLOOKUP(C5099,agent_name_matching!A:B,2,false)</f>
        <v>Patient LLM</v>
      </c>
      <c r="I5099" s="32" t="s">
        <v>13048</v>
      </c>
      <c r="J5099" s="6" t="s">
        <v>418</v>
      </c>
      <c r="K5099" s="6">
        <v>1.0</v>
      </c>
      <c r="L5099" s="6">
        <v>1979.0</v>
      </c>
      <c r="M5099" s="6">
        <v>110.0</v>
      </c>
      <c r="N5099" s="6">
        <v>1635.0</v>
      </c>
      <c r="O5099" s="6" t="s">
        <v>13049</v>
      </c>
      <c r="P5099" s="8" t="str">
        <f t="shared" si="1"/>
        <v/>
      </c>
      <c r="Q5099" s="8" t="str">
        <f t="shared" si="16"/>
        <v/>
      </c>
      <c r="R5099" s="8" t="str">
        <f>if(and(P5099&lt;&gt;"",Q5099&lt;&gt;"newexp",Q5099&lt;&gt;"nostart"),countifs(script_conform_dispatching!A:A,P5099,script_conform_dispatching!B:B,Q5099),"")</f>
        <v/>
      </c>
      <c r="S5099" s="8" t="str">
        <f t="shared" si="3"/>
        <v/>
      </c>
    </row>
    <row r="5100" hidden="1">
      <c r="A5100" s="6" t="s">
        <v>13050</v>
      </c>
      <c r="B5100" s="6" t="s">
        <v>232</v>
      </c>
      <c r="C5100" s="6" t="s">
        <v>411</v>
      </c>
      <c r="H5100" s="8" t="str">
        <f>VLOOKUP(C5100,agent_name_matching!A:B,2,false)</f>
        <v>System</v>
      </c>
      <c r="I5100" s="33"/>
      <c r="O5100" s="6" t="s">
        <v>13051</v>
      </c>
      <c r="P5100" s="8" t="str">
        <f t="shared" si="1"/>
        <v/>
      </c>
      <c r="Q5100" s="8" t="str">
        <f t="shared" si="16"/>
        <v/>
      </c>
      <c r="R5100" s="8" t="str">
        <f>if(and(P5100&lt;&gt;"",Q5100&lt;&gt;"newexp",Q5100&lt;&gt;"nostart"),countifs(script_conform_dispatching!A:A,P5100,script_conform_dispatching!B:B,Q5100),"")</f>
        <v/>
      </c>
      <c r="S5100" s="8" t="str">
        <f t="shared" si="3"/>
        <v/>
      </c>
    </row>
    <row r="5101" hidden="1">
      <c r="A5101" s="6" t="s">
        <v>13052</v>
      </c>
      <c r="B5101" s="6" t="s">
        <v>232</v>
      </c>
      <c r="C5101" s="6" t="s">
        <v>1007</v>
      </c>
      <c r="F5101" s="6" t="s">
        <v>415</v>
      </c>
      <c r="G5101" s="6" t="s">
        <v>416</v>
      </c>
      <c r="H5101" s="8" t="str">
        <f>VLOOKUP(C5101,agent_name_matching!A:B,2,false)</f>
        <v>Assessor LLM</v>
      </c>
      <c r="I5101" s="32" t="s">
        <v>1040</v>
      </c>
      <c r="J5101" s="6" t="s">
        <v>418</v>
      </c>
      <c r="L5101" s="6">
        <v>2561.0</v>
      </c>
      <c r="M5101" s="6">
        <v>12.0</v>
      </c>
      <c r="N5101" s="6">
        <v>694.0</v>
      </c>
      <c r="O5101" s="6" t="s">
        <v>13053</v>
      </c>
      <c r="P5101" s="8" t="str">
        <f t="shared" si="1"/>
        <v/>
      </c>
      <c r="Q5101" s="8" t="str">
        <f t="shared" si="16"/>
        <v/>
      </c>
      <c r="R5101" s="8" t="str">
        <f>if(and(P5101&lt;&gt;"",Q5101&lt;&gt;"newexp",Q5101&lt;&gt;"nostart"),countifs(script_conform_dispatching!A:A,P5101,script_conform_dispatching!B:B,Q5101),"")</f>
        <v/>
      </c>
      <c r="S5101" s="8" t="str">
        <f t="shared" si="3"/>
        <v/>
      </c>
    </row>
    <row r="5102" hidden="1">
      <c r="A5102" s="6" t="s">
        <v>13054</v>
      </c>
      <c r="B5102" s="6" t="s">
        <v>232</v>
      </c>
      <c r="C5102" s="6" t="s">
        <v>407</v>
      </c>
      <c r="D5102" s="6">
        <v>3.0</v>
      </c>
      <c r="E5102" s="6" t="s">
        <v>445</v>
      </c>
      <c r="H5102" s="8" t="str">
        <f>VLOOKUP(C5102,agent_name_matching!A:B,2,false)</f>
        <v>--</v>
      </c>
      <c r="I5102" s="33"/>
      <c r="O5102" s="6" t="s">
        <v>13055</v>
      </c>
      <c r="P5102" s="8">
        <f t="shared" si="1"/>
        <v>3</v>
      </c>
      <c r="Q5102" s="8">
        <f t="shared" si="16"/>
        <v>3</v>
      </c>
      <c r="R5102" s="8">
        <f>if(and(P5102&lt;&gt;"",Q5102&lt;&gt;"newexp",Q5102&lt;&gt;"nostart"),countifs(script_conform_dispatching!A:A,P5102,script_conform_dispatching!B:B,Q5102),"")</f>
        <v>1</v>
      </c>
      <c r="S5102" s="8" t="str">
        <f t="shared" si="3"/>
        <v/>
      </c>
    </row>
    <row r="5103" hidden="1">
      <c r="A5103" s="6" t="s">
        <v>13056</v>
      </c>
      <c r="B5103" s="6" t="s">
        <v>232</v>
      </c>
      <c r="C5103" s="6" t="s">
        <v>1045</v>
      </c>
      <c r="F5103" s="6" t="s">
        <v>415</v>
      </c>
      <c r="G5103" s="6" t="s">
        <v>416</v>
      </c>
      <c r="H5103" s="8" t="str">
        <f>VLOOKUP(C5103,agent_name_matching!A:B,2,false)</f>
        <v>Dispatcher LLM</v>
      </c>
      <c r="I5103" s="32" t="s">
        <v>5214</v>
      </c>
      <c r="J5103" s="6" t="s">
        <v>418</v>
      </c>
      <c r="L5103" s="6">
        <v>3978.0</v>
      </c>
      <c r="M5103" s="6">
        <v>113.0</v>
      </c>
      <c r="N5103" s="6">
        <v>2042.0</v>
      </c>
      <c r="O5103" s="6" t="s">
        <v>13057</v>
      </c>
      <c r="P5103" s="8" t="str">
        <f t="shared" si="1"/>
        <v/>
      </c>
      <c r="Q5103" s="8" t="str">
        <f t="shared" si="16"/>
        <v/>
      </c>
      <c r="R5103" s="8" t="str">
        <f>if(and(P5103&lt;&gt;"",Q5103&lt;&gt;"newexp",Q5103&lt;&gt;"nostart"),countifs(script_conform_dispatching!A:A,P5103,script_conform_dispatching!B:B,Q5103),"")</f>
        <v/>
      </c>
      <c r="S5103" s="8" t="str">
        <f t="shared" si="3"/>
        <v/>
      </c>
    </row>
    <row r="5104" hidden="1">
      <c r="A5104" s="6" t="s">
        <v>13058</v>
      </c>
      <c r="B5104" s="6" t="s">
        <v>232</v>
      </c>
      <c r="C5104" s="6" t="s">
        <v>407</v>
      </c>
      <c r="D5104" s="6">
        <v>3.0</v>
      </c>
      <c r="E5104" s="6" t="s">
        <v>408</v>
      </c>
      <c r="H5104" s="8" t="str">
        <f>VLOOKUP(C5104,agent_name_matching!A:B,2,false)</f>
        <v>--</v>
      </c>
      <c r="I5104" s="33"/>
      <c r="O5104" s="6" t="s">
        <v>13059</v>
      </c>
      <c r="P5104" s="8" t="str">
        <f t="shared" si="1"/>
        <v/>
      </c>
      <c r="Q5104" s="8" t="str">
        <f t="shared" si="16"/>
        <v/>
      </c>
      <c r="R5104" s="8" t="str">
        <f>if(and(P5104&lt;&gt;"",Q5104&lt;&gt;"newexp",Q5104&lt;&gt;"nostart"),countifs(script_conform_dispatching!A:A,P5104,script_conform_dispatching!B:B,Q5104),"")</f>
        <v/>
      </c>
      <c r="S5104" s="8" t="str">
        <f t="shared" si="3"/>
        <v/>
      </c>
    </row>
    <row r="5105" hidden="1">
      <c r="A5105" s="6" t="s">
        <v>13060</v>
      </c>
      <c r="B5105" s="6" t="s">
        <v>232</v>
      </c>
      <c r="C5105" s="6" t="s">
        <v>1011</v>
      </c>
      <c r="F5105" s="6" t="s">
        <v>415</v>
      </c>
      <c r="G5105" s="6" t="s">
        <v>416</v>
      </c>
      <c r="H5105" s="8" t="str">
        <f>VLOOKUP(C5105,agent_name_matching!A:B,2,false)</f>
        <v>Dialog LLM</v>
      </c>
      <c r="I5105" s="32" t="s">
        <v>13061</v>
      </c>
      <c r="J5105" s="6" t="s">
        <v>418</v>
      </c>
      <c r="L5105" s="6">
        <v>5502.0</v>
      </c>
      <c r="M5105" s="6">
        <v>167.0</v>
      </c>
      <c r="N5105" s="6">
        <v>3154.0</v>
      </c>
      <c r="O5105" s="6" t="s">
        <v>13062</v>
      </c>
      <c r="P5105" s="8" t="str">
        <f t="shared" si="1"/>
        <v/>
      </c>
      <c r="Q5105" s="8" t="str">
        <f t="shared" si="16"/>
        <v/>
      </c>
      <c r="R5105" s="8" t="str">
        <f>if(and(P5105&lt;&gt;"",Q5105&lt;&gt;"newexp",Q5105&lt;&gt;"nostart"),countifs(script_conform_dispatching!A:A,P5105,script_conform_dispatching!B:B,Q5105),"")</f>
        <v/>
      </c>
      <c r="S5105" s="8" t="str">
        <f t="shared" si="3"/>
        <v/>
      </c>
    </row>
    <row r="5106" hidden="1">
      <c r="A5106" s="6" t="s">
        <v>13063</v>
      </c>
      <c r="B5106" s="6" t="s">
        <v>232</v>
      </c>
      <c r="C5106" s="6" t="s">
        <v>450</v>
      </c>
      <c r="F5106" s="6" t="s">
        <v>415</v>
      </c>
      <c r="G5106" s="6" t="s">
        <v>416</v>
      </c>
      <c r="H5106" s="8" t="str">
        <f>VLOOKUP(C5106,agent_name_matching!A:B,2,false)</f>
        <v>Validator LLM</v>
      </c>
      <c r="I5106" s="32" t="s">
        <v>451</v>
      </c>
      <c r="J5106" s="6" t="s">
        <v>452</v>
      </c>
      <c r="L5106" s="6">
        <v>2551.0</v>
      </c>
      <c r="M5106" s="6">
        <v>10.0</v>
      </c>
      <c r="N5106" s="6">
        <v>603.0</v>
      </c>
      <c r="O5106" s="6" t="s">
        <v>13064</v>
      </c>
      <c r="P5106" s="8" t="str">
        <f t="shared" si="1"/>
        <v/>
      </c>
      <c r="Q5106" s="8" t="str">
        <f t="shared" si="16"/>
        <v/>
      </c>
      <c r="R5106" s="8" t="str">
        <f>if(and(P5106&lt;&gt;"",Q5106&lt;&gt;"newexp",Q5106&lt;&gt;"nostart"),countifs(script_conform_dispatching!A:A,P5106,script_conform_dispatching!B:B,Q5106),"")</f>
        <v/>
      </c>
      <c r="S5106" s="8" t="str">
        <f t="shared" si="3"/>
        <v/>
      </c>
    </row>
    <row r="5107" hidden="1">
      <c r="A5107" s="6" t="s">
        <v>13065</v>
      </c>
      <c r="B5107" s="6" t="s">
        <v>232</v>
      </c>
      <c r="C5107" s="6" t="s">
        <v>37</v>
      </c>
      <c r="F5107" s="6" t="s">
        <v>415</v>
      </c>
      <c r="G5107" s="6" t="s">
        <v>416</v>
      </c>
      <c r="H5107" s="8" t="str">
        <f>VLOOKUP(C5107,agent_name_matching!A:B,2,false)</f>
        <v>Patient LLM</v>
      </c>
      <c r="I5107" s="32" t="s">
        <v>13066</v>
      </c>
      <c r="J5107" s="6" t="s">
        <v>418</v>
      </c>
      <c r="K5107" s="6">
        <v>1.0</v>
      </c>
      <c r="L5107" s="6">
        <v>2264.0</v>
      </c>
      <c r="M5107" s="6">
        <v>63.0</v>
      </c>
      <c r="N5107" s="6">
        <v>1523.0</v>
      </c>
      <c r="O5107" s="6" t="s">
        <v>13067</v>
      </c>
      <c r="P5107" s="8" t="str">
        <f t="shared" si="1"/>
        <v/>
      </c>
      <c r="Q5107" s="8" t="str">
        <f t="shared" si="16"/>
        <v/>
      </c>
      <c r="R5107" s="8" t="str">
        <f>if(and(P5107&lt;&gt;"",Q5107&lt;&gt;"newexp",Q5107&lt;&gt;"nostart"),countifs(script_conform_dispatching!A:A,P5107,script_conform_dispatching!B:B,Q5107),"")</f>
        <v/>
      </c>
      <c r="S5107" s="8" t="str">
        <f t="shared" si="3"/>
        <v/>
      </c>
    </row>
    <row r="5108" hidden="1">
      <c r="A5108" s="6" t="s">
        <v>13068</v>
      </c>
      <c r="B5108" s="6" t="s">
        <v>232</v>
      </c>
      <c r="C5108" s="6" t="s">
        <v>411</v>
      </c>
      <c r="H5108" s="8" t="str">
        <f>VLOOKUP(C5108,agent_name_matching!A:B,2,false)</f>
        <v>System</v>
      </c>
      <c r="I5108" s="33"/>
      <c r="O5108" s="6" t="s">
        <v>13069</v>
      </c>
      <c r="P5108" s="8" t="str">
        <f t="shared" si="1"/>
        <v/>
      </c>
      <c r="Q5108" s="8" t="str">
        <f t="shared" si="16"/>
        <v/>
      </c>
      <c r="R5108" s="8" t="str">
        <f>if(and(P5108&lt;&gt;"",Q5108&lt;&gt;"newexp",Q5108&lt;&gt;"nostart"),countifs(script_conform_dispatching!A:A,P5108,script_conform_dispatching!B:B,Q5108),"")</f>
        <v/>
      </c>
      <c r="S5108" s="8" t="str">
        <f t="shared" si="3"/>
        <v/>
      </c>
    </row>
    <row r="5109" hidden="1">
      <c r="A5109" s="6" t="s">
        <v>13070</v>
      </c>
      <c r="B5109" s="6" t="s">
        <v>232</v>
      </c>
      <c r="C5109" s="6" t="s">
        <v>1007</v>
      </c>
      <c r="F5109" s="6" t="s">
        <v>415</v>
      </c>
      <c r="G5109" s="6" t="s">
        <v>416</v>
      </c>
      <c r="H5109" s="8" t="str">
        <f>VLOOKUP(C5109,agent_name_matching!A:B,2,false)</f>
        <v>Assessor LLM</v>
      </c>
      <c r="I5109" s="32" t="s">
        <v>1040</v>
      </c>
      <c r="J5109" s="6" t="s">
        <v>418</v>
      </c>
      <c r="L5109" s="6">
        <v>2649.0</v>
      </c>
      <c r="M5109" s="6">
        <v>12.0</v>
      </c>
      <c r="N5109" s="6">
        <v>810.0</v>
      </c>
      <c r="O5109" s="6" t="s">
        <v>13071</v>
      </c>
      <c r="P5109" s="8" t="str">
        <f t="shared" si="1"/>
        <v/>
      </c>
      <c r="Q5109" s="8" t="str">
        <f t="shared" si="16"/>
        <v/>
      </c>
      <c r="R5109" s="8" t="str">
        <f>if(and(P5109&lt;&gt;"",Q5109&lt;&gt;"newexp",Q5109&lt;&gt;"nostart"),countifs(script_conform_dispatching!A:A,P5109,script_conform_dispatching!B:B,Q5109),"")</f>
        <v/>
      </c>
      <c r="S5109" s="8" t="str">
        <f t="shared" si="3"/>
        <v/>
      </c>
    </row>
    <row r="5110" hidden="1">
      <c r="A5110" s="6" t="s">
        <v>13072</v>
      </c>
      <c r="B5110" s="6" t="s">
        <v>232</v>
      </c>
      <c r="C5110" s="6" t="s">
        <v>407</v>
      </c>
      <c r="D5110" s="6">
        <v>3.0</v>
      </c>
      <c r="E5110" s="6" t="s">
        <v>445</v>
      </c>
      <c r="H5110" s="8" t="str">
        <f>VLOOKUP(C5110,agent_name_matching!A:B,2,false)</f>
        <v>--</v>
      </c>
      <c r="I5110" s="33"/>
      <c r="O5110" s="6" t="s">
        <v>13073</v>
      </c>
      <c r="P5110" s="8">
        <f t="shared" si="1"/>
        <v>3</v>
      </c>
      <c r="Q5110" s="8">
        <f t="shared" si="16"/>
        <v>4</v>
      </c>
      <c r="R5110" s="8">
        <f>if(and(P5110&lt;&gt;"",Q5110&lt;&gt;"newexp",Q5110&lt;&gt;"nostart"),countifs(script_conform_dispatching!A:A,P5110,script_conform_dispatching!B:B,Q5110),"")</f>
        <v>1</v>
      </c>
      <c r="S5110" s="8" t="str">
        <f t="shared" si="3"/>
        <v/>
      </c>
    </row>
    <row r="5111" hidden="1">
      <c r="A5111" s="6" t="s">
        <v>13074</v>
      </c>
      <c r="B5111" s="6" t="s">
        <v>232</v>
      </c>
      <c r="C5111" s="6" t="s">
        <v>1045</v>
      </c>
      <c r="F5111" s="6" t="s">
        <v>415</v>
      </c>
      <c r="G5111" s="6" t="s">
        <v>416</v>
      </c>
      <c r="H5111" s="8" t="str">
        <f>VLOOKUP(C5111,agent_name_matching!A:B,2,false)</f>
        <v>Dispatcher LLM</v>
      </c>
      <c r="I5111" s="32" t="s">
        <v>2086</v>
      </c>
      <c r="J5111" s="6" t="s">
        <v>418</v>
      </c>
      <c r="L5111" s="6">
        <v>4066.0</v>
      </c>
      <c r="M5111" s="6">
        <v>210.0</v>
      </c>
      <c r="N5111" s="6">
        <v>3260.0</v>
      </c>
      <c r="O5111" s="6" t="s">
        <v>13075</v>
      </c>
      <c r="P5111" s="8" t="str">
        <f t="shared" si="1"/>
        <v/>
      </c>
      <c r="Q5111" s="8" t="str">
        <f t="shared" si="16"/>
        <v/>
      </c>
      <c r="R5111" s="8" t="str">
        <f>if(and(P5111&lt;&gt;"",Q5111&lt;&gt;"newexp",Q5111&lt;&gt;"nostart"),countifs(script_conform_dispatching!A:A,P5111,script_conform_dispatching!B:B,Q5111),"")</f>
        <v/>
      </c>
      <c r="S5111" s="8" t="str">
        <f t="shared" si="3"/>
        <v/>
      </c>
    </row>
    <row r="5112" hidden="1">
      <c r="A5112" s="6" t="s">
        <v>13076</v>
      </c>
      <c r="B5112" s="6" t="s">
        <v>232</v>
      </c>
      <c r="C5112" s="6" t="s">
        <v>407</v>
      </c>
      <c r="D5112" s="6">
        <v>4.0</v>
      </c>
      <c r="E5112" s="6" t="s">
        <v>408</v>
      </c>
      <c r="H5112" s="8" t="str">
        <f>VLOOKUP(C5112,agent_name_matching!A:B,2,false)</f>
        <v>--</v>
      </c>
      <c r="I5112" s="33"/>
      <c r="O5112" s="6" t="s">
        <v>13077</v>
      </c>
      <c r="P5112" s="8" t="str">
        <f t="shared" si="1"/>
        <v/>
      </c>
      <c r="Q5112" s="8" t="str">
        <f t="shared" si="16"/>
        <v/>
      </c>
      <c r="R5112" s="8" t="str">
        <f>if(and(P5112&lt;&gt;"",Q5112&lt;&gt;"newexp",Q5112&lt;&gt;"nostart"),countifs(script_conform_dispatching!A:A,P5112,script_conform_dispatching!B:B,Q5112),"")</f>
        <v/>
      </c>
      <c r="S5112" s="8" t="str">
        <f t="shared" si="3"/>
        <v/>
      </c>
    </row>
    <row r="5113" hidden="1">
      <c r="A5113" s="6" t="s">
        <v>13078</v>
      </c>
      <c r="B5113" s="6" t="s">
        <v>232</v>
      </c>
      <c r="C5113" s="6" t="s">
        <v>1011</v>
      </c>
      <c r="F5113" s="6" t="s">
        <v>415</v>
      </c>
      <c r="G5113" s="6" t="s">
        <v>416</v>
      </c>
      <c r="H5113" s="8" t="str">
        <f>VLOOKUP(C5113,agent_name_matching!A:B,2,false)</f>
        <v>Dialog LLM</v>
      </c>
      <c r="I5113" s="32" t="s">
        <v>13079</v>
      </c>
      <c r="J5113" s="6" t="s">
        <v>418</v>
      </c>
      <c r="L5113" s="6">
        <v>6100.0</v>
      </c>
      <c r="M5113" s="6">
        <v>122.0</v>
      </c>
      <c r="N5113" s="6">
        <v>2641.0</v>
      </c>
      <c r="O5113" s="6" t="s">
        <v>13080</v>
      </c>
      <c r="P5113" s="8" t="str">
        <f t="shared" si="1"/>
        <v/>
      </c>
      <c r="Q5113" s="8" t="str">
        <f t="shared" si="16"/>
        <v/>
      </c>
      <c r="R5113" s="8" t="str">
        <f>if(and(P5113&lt;&gt;"",Q5113&lt;&gt;"newexp",Q5113&lt;&gt;"nostart"),countifs(script_conform_dispatching!A:A,P5113,script_conform_dispatching!B:B,Q5113),"")</f>
        <v/>
      </c>
      <c r="S5113" s="8" t="str">
        <f t="shared" si="3"/>
        <v/>
      </c>
    </row>
    <row r="5114" hidden="1">
      <c r="A5114" s="6" t="s">
        <v>13081</v>
      </c>
      <c r="B5114" s="6" t="s">
        <v>232</v>
      </c>
      <c r="C5114" s="6" t="s">
        <v>450</v>
      </c>
      <c r="F5114" s="6" t="s">
        <v>415</v>
      </c>
      <c r="G5114" s="6" t="s">
        <v>416</v>
      </c>
      <c r="H5114" s="8" t="str">
        <f>VLOOKUP(C5114,agent_name_matching!A:B,2,false)</f>
        <v>Validator LLM</v>
      </c>
      <c r="I5114" s="32" t="s">
        <v>9267</v>
      </c>
      <c r="J5114" s="6" t="s">
        <v>452</v>
      </c>
      <c r="L5114" s="6">
        <v>2594.0</v>
      </c>
      <c r="M5114" s="6">
        <v>29.0</v>
      </c>
      <c r="N5114" s="6">
        <v>910.0</v>
      </c>
      <c r="O5114" s="6" t="s">
        <v>13082</v>
      </c>
      <c r="P5114" s="8" t="str">
        <f t="shared" si="1"/>
        <v/>
      </c>
      <c r="Q5114" s="8" t="str">
        <f t="shared" si="16"/>
        <v/>
      </c>
      <c r="R5114" s="8" t="str">
        <f>if(and(P5114&lt;&gt;"",Q5114&lt;&gt;"newexp",Q5114&lt;&gt;"nostart"),countifs(script_conform_dispatching!A:A,P5114,script_conform_dispatching!B:B,Q5114),"")</f>
        <v/>
      </c>
      <c r="S5114" s="8" t="str">
        <f t="shared" si="3"/>
        <v/>
      </c>
    </row>
    <row r="5115" hidden="1">
      <c r="A5115" s="6" t="s">
        <v>13083</v>
      </c>
      <c r="B5115" s="6" t="s">
        <v>232</v>
      </c>
      <c r="C5115" s="6" t="s">
        <v>37</v>
      </c>
      <c r="F5115" s="6" t="s">
        <v>415</v>
      </c>
      <c r="G5115" s="6" t="s">
        <v>416</v>
      </c>
      <c r="H5115" s="8" t="str">
        <f>VLOOKUP(C5115,agent_name_matching!A:B,2,false)</f>
        <v>Patient LLM</v>
      </c>
      <c r="I5115" s="32" t="s">
        <v>13084</v>
      </c>
      <c r="J5115" s="6" t="s">
        <v>418</v>
      </c>
      <c r="K5115" s="6">
        <v>1.0</v>
      </c>
      <c r="L5115" s="6">
        <v>2457.0</v>
      </c>
      <c r="M5115" s="6">
        <v>40.0</v>
      </c>
      <c r="N5115" s="6">
        <v>982.0</v>
      </c>
      <c r="O5115" s="6" t="s">
        <v>13085</v>
      </c>
      <c r="P5115" s="8" t="str">
        <f t="shared" si="1"/>
        <v/>
      </c>
      <c r="Q5115" s="8" t="str">
        <f t="shared" si="16"/>
        <v/>
      </c>
      <c r="R5115" s="8" t="str">
        <f>if(and(P5115&lt;&gt;"",Q5115&lt;&gt;"newexp",Q5115&lt;&gt;"nostart"),countifs(script_conform_dispatching!A:A,P5115,script_conform_dispatching!B:B,Q5115),"")</f>
        <v/>
      </c>
      <c r="S5115" s="8" t="str">
        <f t="shared" si="3"/>
        <v/>
      </c>
    </row>
    <row r="5116" hidden="1">
      <c r="A5116" s="6" t="s">
        <v>13086</v>
      </c>
      <c r="B5116" s="6" t="s">
        <v>232</v>
      </c>
      <c r="C5116" s="6" t="s">
        <v>411</v>
      </c>
      <c r="H5116" s="8" t="str">
        <f>VLOOKUP(C5116,agent_name_matching!A:B,2,false)</f>
        <v>System</v>
      </c>
      <c r="I5116" s="33"/>
      <c r="O5116" s="6" t="s">
        <v>13087</v>
      </c>
      <c r="P5116" s="8" t="str">
        <f t="shared" si="1"/>
        <v/>
      </c>
      <c r="Q5116" s="8" t="str">
        <f t="shared" si="16"/>
        <v/>
      </c>
      <c r="R5116" s="8" t="str">
        <f>if(and(P5116&lt;&gt;"",Q5116&lt;&gt;"newexp",Q5116&lt;&gt;"nostart"),countifs(script_conform_dispatching!A:A,P5116,script_conform_dispatching!B:B,Q5116),"")</f>
        <v/>
      </c>
      <c r="S5116" s="8" t="str">
        <f t="shared" si="3"/>
        <v/>
      </c>
    </row>
    <row r="5117" hidden="1">
      <c r="A5117" s="6" t="s">
        <v>13088</v>
      </c>
      <c r="B5117" s="6" t="s">
        <v>232</v>
      </c>
      <c r="C5117" s="6" t="s">
        <v>1007</v>
      </c>
      <c r="F5117" s="6" t="s">
        <v>415</v>
      </c>
      <c r="G5117" s="6" t="s">
        <v>416</v>
      </c>
      <c r="H5117" s="8" t="str">
        <f>VLOOKUP(C5117,agent_name_matching!A:B,2,false)</f>
        <v>Assessor LLM</v>
      </c>
      <c r="I5117" s="32" t="s">
        <v>1040</v>
      </c>
      <c r="J5117" s="6" t="s">
        <v>418</v>
      </c>
      <c r="L5117" s="6">
        <v>2914.0</v>
      </c>
      <c r="M5117" s="6">
        <v>12.0</v>
      </c>
      <c r="N5117" s="6">
        <v>640.0</v>
      </c>
      <c r="O5117" s="6" t="s">
        <v>13089</v>
      </c>
      <c r="P5117" s="8" t="str">
        <f t="shared" si="1"/>
        <v/>
      </c>
      <c r="Q5117" s="8" t="str">
        <f t="shared" si="16"/>
        <v/>
      </c>
      <c r="R5117" s="8" t="str">
        <f>if(and(P5117&lt;&gt;"",Q5117&lt;&gt;"newexp",Q5117&lt;&gt;"nostart"),countifs(script_conform_dispatching!A:A,P5117,script_conform_dispatching!B:B,Q5117),"")</f>
        <v/>
      </c>
      <c r="S5117" s="8" t="str">
        <f t="shared" si="3"/>
        <v/>
      </c>
    </row>
    <row r="5118" hidden="1">
      <c r="A5118" s="6" t="s">
        <v>13090</v>
      </c>
      <c r="B5118" s="6" t="s">
        <v>232</v>
      </c>
      <c r="C5118" s="6" t="s">
        <v>407</v>
      </c>
      <c r="D5118" s="6">
        <v>4.0</v>
      </c>
      <c r="E5118" s="6" t="s">
        <v>445</v>
      </c>
      <c r="H5118" s="8" t="str">
        <f>VLOOKUP(C5118,agent_name_matching!A:B,2,false)</f>
        <v>--</v>
      </c>
      <c r="I5118" s="33"/>
      <c r="O5118" s="6" t="s">
        <v>13091</v>
      </c>
      <c r="P5118" s="8">
        <f t="shared" si="1"/>
        <v>4</v>
      </c>
      <c r="Q5118" s="8">
        <f t="shared" si="16"/>
        <v>6</v>
      </c>
      <c r="R5118" s="8">
        <f>if(and(P5118&lt;&gt;"",Q5118&lt;&gt;"newexp",Q5118&lt;&gt;"nostart"),countifs(script_conform_dispatching!A:A,P5118,script_conform_dispatching!B:B,Q5118),"")</f>
        <v>1</v>
      </c>
      <c r="S5118" s="8" t="str">
        <f t="shared" si="3"/>
        <v/>
      </c>
    </row>
    <row r="5119" hidden="1">
      <c r="A5119" s="6" t="s">
        <v>13092</v>
      </c>
      <c r="B5119" s="6" t="s">
        <v>232</v>
      </c>
      <c r="C5119" s="6" t="s">
        <v>1045</v>
      </c>
      <c r="F5119" s="6" t="s">
        <v>415</v>
      </c>
      <c r="G5119" s="6" t="s">
        <v>416</v>
      </c>
      <c r="H5119" s="8" t="str">
        <f>VLOOKUP(C5119,agent_name_matching!A:B,2,false)</f>
        <v>Dispatcher LLM</v>
      </c>
      <c r="I5119" s="32" t="s">
        <v>13093</v>
      </c>
      <c r="J5119" s="6" t="s">
        <v>418</v>
      </c>
      <c r="L5119" s="6">
        <v>4331.0</v>
      </c>
      <c r="M5119" s="6">
        <v>197.0</v>
      </c>
      <c r="N5119" s="6">
        <v>2608.0</v>
      </c>
      <c r="O5119" s="6" t="s">
        <v>13094</v>
      </c>
      <c r="P5119" s="8" t="str">
        <f t="shared" si="1"/>
        <v/>
      </c>
      <c r="Q5119" s="8" t="str">
        <f t="shared" si="16"/>
        <v/>
      </c>
      <c r="R5119" s="8" t="str">
        <f>if(and(P5119&lt;&gt;"",Q5119&lt;&gt;"newexp",Q5119&lt;&gt;"nostart"),countifs(script_conform_dispatching!A:A,P5119,script_conform_dispatching!B:B,Q5119),"")</f>
        <v/>
      </c>
      <c r="S5119" s="8" t="str">
        <f t="shared" si="3"/>
        <v/>
      </c>
    </row>
    <row r="5120" hidden="1">
      <c r="A5120" s="6" t="s">
        <v>13095</v>
      </c>
      <c r="B5120" s="6" t="s">
        <v>232</v>
      </c>
      <c r="C5120" s="6" t="s">
        <v>407</v>
      </c>
      <c r="D5120" s="6">
        <v>6.0</v>
      </c>
      <c r="E5120" s="6" t="s">
        <v>408</v>
      </c>
      <c r="H5120" s="8" t="str">
        <f>VLOOKUP(C5120,agent_name_matching!A:B,2,false)</f>
        <v>--</v>
      </c>
      <c r="I5120" s="33"/>
      <c r="O5120" s="6" t="s">
        <v>13096</v>
      </c>
      <c r="P5120" s="8" t="str">
        <f t="shared" si="1"/>
        <v/>
      </c>
      <c r="Q5120" s="8" t="str">
        <f t="shared" si="16"/>
        <v/>
      </c>
      <c r="R5120" s="8" t="str">
        <f>if(and(P5120&lt;&gt;"",Q5120&lt;&gt;"newexp",Q5120&lt;&gt;"nostart"),countifs(script_conform_dispatching!A:A,P5120,script_conform_dispatching!B:B,Q5120),"")</f>
        <v/>
      </c>
      <c r="S5120" s="8" t="str">
        <f t="shared" si="3"/>
        <v/>
      </c>
    </row>
    <row r="5121" hidden="1">
      <c r="A5121" s="6" t="s">
        <v>13097</v>
      </c>
      <c r="B5121" s="6" t="s">
        <v>232</v>
      </c>
      <c r="C5121" s="6" t="s">
        <v>1011</v>
      </c>
      <c r="F5121" s="6" t="s">
        <v>415</v>
      </c>
      <c r="G5121" s="6" t="s">
        <v>416</v>
      </c>
      <c r="H5121" s="8" t="str">
        <f>VLOOKUP(C5121,agent_name_matching!A:B,2,false)</f>
        <v>Dialog LLM</v>
      </c>
      <c r="I5121" s="32" t="s">
        <v>13098</v>
      </c>
      <c r="J5121" s="6" t="s">
        <v>418</v>
      </c>
      <c r="L5121" s="6">
        <v>6714.0</v>
      </c>
      <c r="M5121" s="6">
        <v>186.0</v>
      </c>
      <c r="N5121" s="6">
        <v>2942.0</v>
      </c>
      <c r="O5121" s="6" t="s">
        <v>13099</v>
      </c>
      <c r="P5121" s="8" t="str">
        <f t="shared" si="1"/>
        <v/>
      </c>
      <c r="Q5121" s="8" t="str">
        <f t="shared" si="16"/>
        <v/>
      </c>
      <c r="R5121" s="8" t="str">
        <f>if(and(P5121&lt;&gt;"",Q5121&lt;&gt;"newexp",Q5121&lt;&gt;"nostart"),countifs(script_conform_dispatching!A:A,P5121,script_conform_dispatching!B:B,Q5121),"")</f>
        <v/>
      </c>
      <c r="S5121" s="8" t="str">
        <f t="shared" si="3"/>
        <v/>
      </c>
    </row>
    <row r="5122" hidden="1">
      <c r="A5122" s="6" t="s">
        <v>13100</v>
      </c>
      <c r="B5122" s="6" t="s">
        <v>232</v>
      </c>
      <c r="C5122" s="6" t="s">
        <v>450</v>
      </c>
      <c r="F5122" s="6" t="s">
        <v>415</v>
      </c>
      <c r="G5122" s="6" t="s">
        <v>416</v>
      </c>
      <c r="H5122" s="8" t="str">
        <f>VLOOKUP(C5122,agent_name_matching!A:B,2,false)</f>
        <v>Validator LLM</v>
      </c>
      <c r="I5122" s="32" t="s">
        <v>13101</v>
      </c>
      <c r="J5122" s="6" t="s">
        <v>452</v>
      </c>
      <c r="L5122" s="6">
        <v>2923.0</v>
      </c>
      <c r="M5122" s="6">
        <v>29.0</v>
      </c>
      <c r="N5122" s="6">
        <v>1842.0</v>
      </c>
      <c r="O5122" s="6" t="s">
        <v>13102</v>
      </c>
      <c r="P5122" s="8" t="str">
        <f t="shared" si="1"/>
        <v/>
      </c>
      <c r="Q5122" s="8" t="str">
        <f t="shared" si="16"/>
        <v/>
      </c>
      <c r="R5122" s="8" t="str">
        <f>if(and(P5122&lt;&gt;"",Q5122&lt;&gt;"newexp",Q5122&lt;&gt;"nostart"),countifs(script_conform_dispatching!A:A,P5122,script_conform_dispatching!B:B,Q5122),"")</f>
        <v/>
      </c>
      <c r="S5122" s="8" t="str">
        <f t="shared" si="3"/>
        <v/>
      </c>
    </row>
    <row r="5123" hidden="1">
      <c r="A5123" s="6" t="s">
        <v>13103</v>
      </c>
      <c r="B5123" s="6" t="s">
        <v>232</v>
      </c>
      <c r="C5123" s="6" t="s">
        <v>37</v>
      </c>
      <c r="F5123" s="6" t="s">
        <v>415</v>
      </c>
      <c r="G5123" s="6" t="s">
        <v>416</v>
      </c>
      <c r="H5123" s="8" t="str">
        <f>VLOOKUP(C5123,agent_name_matching!A:B,2,false)</f>
        <v>Patient LLM</v>
      </c>
      <c r="I5123" s="32" t="s">
        <v>13104</v>
      </c>
      <c r="J5123" s="6" t="s">
        <v>418</v>
      </c>
      <c r="K5123" s="6">
        <v>1.0</v>
      </c>
      <c r="L5123" s="6">
        <v>2691.0</v>
      </c>
      <c r="M5123" s="6">
        <v>41.0</v>
      </c>
      <c r="N5123" s="6">
        <v>878.0</v>
      </c>
      <c r="O5123" s="6" t="s">
        <v>13105</v>
      </c>
      <c r="P5123" s="8" t="str">
        <f t="shared" si="1"/>
        <v/>
      </c>
      <c r="Q5123" s="8" t="str">
        <f t="shared" si="16"/>
        <v/>
      </c>
      <c r="R5123" s="8" t="str">
        <f>if(and(P5123&lt;&gt;"",Q5123&lt;&gt;"newexp",Q5123&lt;&gt;"nostart"),countifs(script_conform_dispatching!A:A,P5123,script_conform_dispatching!B:B,Q5123),"")</f>
        <v/>
      </c>
      <c r="S5123" s="8" t="str">
        <f t="shared" si="3"/>
        <v/>
      </c>
    </row>
    <row r="5124" hidden="1">
      <c r="A5124" s="6" t="s">
        <v>13106</v>
      </c>
      <c r="B5124" s="6" t="s">
        <v>232</v>
      </c>
      <c r="C5124" s="6" t="s">
        <v>411</v>
      </c>
      <c r="H5124" s="8" t="str">
        <f>VLOOKUP(C5124,agent_name_matching!A:B,2,false)</f>
        <v>System</v>
      </c>
      <c r="I5124" s="33"/>
      <c r="O5124" s="6" t="s">
        <v>13107</v>
      </c>
      <c r="P5124" s="8" t="str">
        <f t="shared" si="1"/>
        <v/>
      </c>
      <c r="Q5124" s="8" t="str">
        <f t="shared" si="16"/>
        <v/>
      </c>
      <c r="R5124" s="8" t="str">
        <f>if(and(P5124&lt;&gt;"",Q5124&lt;&gt;"newexp",Q5124&lt;&gt;"nostart"),countifs(script_conform_dispatching!A:A,P5124,script_conform_dispatching!B:B,Q5124),"")</f>
        <v/>
      </c>
      <c r="S5124" s="8" t="str">
        <f t="shared" si="3"/>
        <v/>
      </c>
    </row>
    <row r="5125" hidden="1">
      <c r="A5125" s="6" t="s">
        <v>13108</v>
      </c>
      <c r="B5125" s="6" t="s">
        <v>232</v>
      </c>
      <c r="C5125" s="6" t="s">
        <v>1007</v>
      </c>
      <c r="F5125" s="6" t="s">
        <v>415</v>
      </c>
      <c r="G5125" s="6" t="s">
        <v>416</v>
      </c>
      <c r="H5125" s="8" t="str">
        <f>VLOOKUP(C5125,agent_name_matching!A:B,2,false)</f>
        <v>Assessor LLM</v>
      </c>
      <c r="I5125" s="32" t="s">
        <v>1008</v>
      </c>
      <c r="J5125" s="6" t="s">
        <v>418</v>
      </c>
      <c r="L5125" s="6">
        <v>3134.0</v>
      </c>
      <c r="M5125" s="6">
        <v>14.0</v>
      </c>
      <c r="N5125" s="6">
        <v>1334.0</v>
      </c>
      <c r="O5125" s="6" t="s">
        <v>13109</v>
      </c>
      <c r="P5125" s="8" t="str">
        <f t="shared" si="1"/>
        <v/>
      </c>
      <c r="Q5125" s="8" t="str">
        <f t="shared" si="16"/>
        <v/>
      </c>
      <c r="R5125" s="8" t="str">
        <f>if(and(P5125&lt;&gt;"",Q5125&lt;&gt;"newexp",Q5125&lt;&gt;"nostart"),countifs(script_conform_dispatching!A:A,P5125,script_conform_dispatching!B:B,Q5125),"")</f>
        <v/>
      </c>
      <c r="S5125" s="8" t="str">
        <f t="shared" si="3"/>
        <v/>
      </c>
    </row>
    <row r="5126" hidden="1">
      <c r="A5126" s="6" t="s">
        <v>13110</v>
      </c>
      <c r="B5126" s="6" t="s">
        <v>232</v>
      </c>
      <c r="C5126" s="6" t="s">
        <v>1011</v>
      </c>
      <c r="F5126" s="6" t="s">
        <v>415</v>
      </c>
      <c r="G5126" s="6" t="s">
        <v>416</v>
      </c>
      <c r="H5126" s="8" t="str">
        <f>VLOOKUP(C5126,agent_name_matching!A:B,2,false)</f>
        <v>Dialog LLM</v>
      </c>
      <c r="I5126" s="32" t="s">
        <v>13111</v>
      </c>
      <c r="J5126" s="6" t="s">
        <v>418</v>
      </c>
      <c r="L5126" s="6">
        <v>7181.0</v>
      </c>
      <c r="M5126" s="6">
        <v>237.0</v>
      </c>
      <c r="N5126" s="6">
        <v>3442.0</v>
      </c>
      <c r="O5126" s="6" t="s">
        <v>13112</v>
      </c>
      <c r="P5126" s="8" t="str">
        <f t="shared" si="1"/>
        <v/>
      </c>
      <c r="Q5126" s="8" t="str">
        <f t="shared" si="16"/>
        <v/>
      </c>
      <c r="R5126" s="8" t="str">
        <f>if(and(P5126&lt;&gt;"",Q5126&lt;&gt;"newexp",Q5126&lt;&gt;"nostart"),countifs(script_conform_dispatching!A:A,P5126,script_conform_dispatching!B:B,Q5126),"")</f>
        <v/>
      </c>
      <c r="S5126" s="8" t="str">
        <f t="shared" si="3"/>
        <v/>
      </c>
    </row>
    <row r="5127" hidden="1">
      <c r="A5127" s="6" t="s">
        <v>13113</v>
      </c>
      <c r="B5127" s="6" t="s">
        <v>232</v>
      </c>
      <c r="C5127" s="6" t="s">
        <v>37</v>
      </c>
      <c r="F5127" s="6" t="s">
        <v>415</v>
      </c>
      <c r="G5127" s="6" t="s">
        <v>416</v>
      </c>
      <c r="H5127" s="8" t="str">
        <f>VLOOKUP(C5127,agent_name_matching!A:B,2,false)</f>
        <v>Patient LLM</v>
      </c>
      <c r="I5127" s="32" t="s">
        <v>13114</v>
      </c>
      <c r="J5127" s="6" t="s">
        <v>418</v>
      </c>
      <c r="K5127" s="6">
        <v>1.0</v>
      </c>
      <c r="L5127" s="6">
        <v>2977.0</v>
      </c>
      <c r="M5127" s="6">
        <v>77.0</v>
      </c>
      <c r="N5127" s="6">
        <v>1233.0</v>
      </c>
      <c r="O5127" s="6" t="s">
        <v>13115</v>
      </c>
      <c r="P5127" s="8" t="str">
        <f t="shared" si="1"/>
        <v/>
      </c>
      <c r="Q5127" s="8" t="str">
        <f t="shared" si="16"/>
        <v/>
      </c>
      <c r="R5127" s="8" t="str">
        <f>if(and(P5127&lt;&gt;"",Q5127&lt;&gt;"newexp",Q5127&lt;&gt;"nostart"),countifs(script_conform_dispatching!A:A,P5127,script_conform_dispatching!B:B,Q5127),"")</f>
        <v/>
      </c>
      <c r="S5127" s="8" t="str">
        <f t="shared" si="3"/>
        <v/>
      </c>
    </row>
    <row r="5128" hidden="1">
      <c r="A5128" s="6" t="s">
        <v>13116</v>
      </c>
      <c r="B5128" s="6" t="s">
        <v>232</v>
      </c>
      <c r="C5128" s="6" t="s">
        <v>411</v>
      </c>
      <c r="H5128" s="8" t="str">
        <f>VLOOKUP(C5128,agent_name_matching!A:B,2,false)</f>
        <v>System</v>
      </c>
      <c r="I5128" s="33"/>
      <c r="O5128" s="6" t="s">
        <v>13117</v>
      </c>
      <c r="P5128" s="8" t="str">
        <f t="shared" si="1"/>
        <v/>
      </c>
      <c r="Q5128" s="8" t="str">
        <f t="shared" si="16"/>
        <v/>
      </c>
      <c r="R5128" s="8" t="str">
        <f>if(and(P5128&lt;&gt;"",Q5128&lt;&gt;"newexp",Q5128&lt;&gt;"nostart"),countifs(script_conform_dispatching!A:A,P5128,script_conform_dispatching!B:B,Q5128),"")</f>
        <v/>
      </c>
      <c r="S5128" s="8" t="str">
        <f t="shared" si="3"/>
        <v/>
      </c>
    </row>
    <row r="5129" hidden="1">
      <c r="A5129" s="6" t="s">
        <v>13118</v>
      </c>
      <c r="B5129" s="6" t="s">
        <v>232</v>
      </c>
      <c r="C5129" s="6" t="s">
        <v>1007</v>
      </c>
      <c r="F5129" s="6" t="s">
        <v>415</v>
      </c>
      <c r="G5129" s="6" t="s">
        <v>416</v>
      </c>
      <c r="H5129" s="8" t="str">
        <f>VLOOKUP(C5129,agent_name_matching!A:B,2,false)</f>
        <v>Assessor LLM</v>
      </c>
      <c r="I5129" s="32" t="s">
        <v>1008</v>
      </c>
      <c r="J5129" s="6" t="s">
        <v>418</v>
      </c>
      <c r="L5129" s="6">
        <v>3454.0</v>
      </c>
      <c r="M5129" s="6">
        <v>14.0</v>
      </c>
      <c r="N5129" s="6">
        <v>796.0</v>
      </c>
      <c r="O5129" s="6" t="s">
        <v>13119</v>
      </c>
      <c r="P5129" s="8" t="str">
        <f t="shared" si="1"/>
        <v/>
      </c>
      <c r="Q5129" s="8" t="str">
        <f t="shared" si="16"/>
        <v/>
      </c>
      <c r="R5129" s="8" t="str">
        <f>if(and(P5129&lt;&gt;"",Q5129&lt;&gt;"newexp",Q5129&lt;&gt;"nostart"),countifs(script_conform_dispatching!A:A,P5129,script_conform_dispatching!B:B,Q5129),"")</f>
        <v/>
      </c>
      <c r="S5129" s="8" t="str">
        <f t="shared" si="3"/>
        <v/>
      </c>
    </row>
    <row r="5130" hidden="1">
      <c r="A5130" s="6" t="s">
        <v>13120</v>
      </c>
      <c r="B5130" s="6" t="s">
        <v>232</v>
      </c>
      <c r="C5130" s="6" t="s">
        <v>1011</v>
      </c>
      <c r="F5130" s="6" t="s">
        <v>415</v>
      </c>
      <c r="G5130" s="6" t="s">
        <v>416</v>
      </c>
      <c r="H5130" s="8" t="str">
        <f>VLOOKUP(C5130,agent_name_matching!A:B,2,false)</f>
        <v>Dialog LLM</v>
      </c>
      <c r="I5130" s="32" t="s">
        <v>13121</v>
      </c>
      <c r="J5130" s="6" t="s">
        <v>418</v>
      </c>
      <c r="L5130" s="6">
        <v>7735.0</v>
      </c>
      <c r="M5130" s="6">
        <v>101.0</v>
      </c>
      <c r="N5130" s="6">
        <v>1825.0</v>
      </c>
      <c r="O5130" s="6" t="s">
        <v>13122</v>
      </c>
      <c r="P5130" s="8" t="str">
        <f t="shared" si="1"/>
        <v/>
      </c>
      <c r="Q5130" s="8" t="str">
        <f t="shared" si="16"/>
        <v/>
      </c>
      <c r="R5130" s="8" t="str">
        <f>if(and(P5130&lt;&gt;"",Q5130&lt;&gt;"newexp",Q5130&lt;&gt;"nostart"),countifs(script_conform_dispatching!A:A,P5130,script_conform_dispatching!B:B,Q5130),"")</f>
        <v/>
      </c>
      <c r="S5130" s="8" t="str">
        <f t="shared" si="3"/>
        <v/>
      </c>
    </row>
    <row r="5131" hidden="1">
      <c r="A5131" s="6" t="s">
        <v>13123</v>
      </c>
      <c r="B5131" s="6" t="s">
        <v>232</v>
      </c>
      <c r="C5131" s="6" t="s">
        <v>37</v>
      </c>
      <c r="F5131" s="6" t="s">
        <v>415</v>
      </c>
      <c r="G5131" s="6" t="s">
        <v>416</v>
      </c>
      <c r="H5131" s="8" t="str">
        <f>VLOOKUP(C5131,agent_name_matching!A:B,2,false)</f>
        <v>Patient LLM</v>
      </c>
      <c r="I5131" s="32" t="s">
        <v>13124</v>
      </c>
      <c r="J5131" s="6" t="s">
        <v>418</v>
      </c>
      <c r="K5131" s="6">
        <v>1.0</v>
      </c>
      <c r="L5131" s="6">
        <v>3163.0</v>
      </c>
      <c r="M5131" s="6">
        <v>67.0</v>
      </c>
      <c r="N5131" s="6">
        <v>1100.0</v>
      </c>
      <c r="O5131" s="6" t="s">
        <v>13125</v>
      </c>
      <c r="P5131" s="8" t="str">
        <f t="shared" si="1"/>
        <v/>
      </c>
      <c r="Q5131" s="8" t="str">
        <f t="shared" si="16"/>
        <v/>
      </c>
      <c r="R5131" s="8" t="str">
        <f>if(and(P5131&lt;&gt;"",Q5131&lt;&gt;"newexp",Q5131&lt;&gt;"nostart"),countifs(script_conform_dispatching!A:A,P5131,script_conform_dispatching!B:B,Q5131),"")</f>
        <v/>
      </c>
      <c r="S5131" s="8" t="str">
        <f t="shared" si="3"/>
        <v/>
      </c>
    </row>
    <row r="5132" hidden="1">
      <c r="A5132" s="6" t="s">
        <v>13126</v>
      </c>
      <c r="B5132" s="6" t="s">
        <v>232</v>
      </c>
      <c r="C5132" s="6" t="s">
        <v>411</v>
      </c>
      <c r="H5132" s="8" t="str">
        <f>VLOOKUP(C5132,agent_name_matching!A:B,2,false)</f>
        <v>System</v>
      </c>
      <c r="I5132" s="33"/>
      <c r="O5132" s="6" t="s">
        <v>13127</v>
      </c>
      <c r="P5132" s="8" t="str">
        <f t="shared" si="1"/>
        <v/>
      </c>
      <c r="Q5132" s="8" t="str">
        <f t="shared" si="16"/>
        <v/>
      </c>
      <c r="R5132" s="8" t="str">
        <f>if(and(P5132&lt;&gt;"",Q5132&lt;&gt;"newexp",Q5132&lt;&gt;"nostart"),countifs(script_conform_dispatching!A:A,P5132,script_conform_dispatching!B:B,Q5132),"")</f>
        <v/>
      </c>
      <c r="S5132" s="8" t="str">
        <f t="shared" si="3"/>
        <v/>
      </c>
    </row>
    <row r="5133" hidden="1">
      <c r="A5133" s="6" t="s">
        <v>13128</v>
      </c>
      <c r="B5133" s="6" t="s">
        <v>232</v>
      </c>
      <c r="C5133" s="6" t="s">
        <v>1007</v>
      </c>
      <c r="F5133" s="6" t="s">
        <v>415</v>
      </c>
      <c r="G5133" s="6" t="s">
        <v>416</v>
      </c>
      <c r="H5133" s="8" t="str">
        <f>VLOOKUP(C5133,agent_name_matching!A:B,2,false)</f>
        <v>Assessor LLM</v>
      </c>
      <c r="I5133" s="32" t="s">
        <v>1040</v>
      </c>
      <c r="J5133" s="6" t="s">
        <v>418</v>
      </c>
      <c r="L5133" s="6">
        <v>3628.0</v>
      </c>
      <c r="M5133" s="6">
        <v>12.0</v>
      </c>
      <c r="N5133" s="6">
        <v>743.0</v>
      </c>
      <c r="O5133" s="6" t="s">
        <v>13129</v>
      </c>
      <c r="P5133" s="8" t="str">
        <f t="shared" si="1"/>
        <v/>
      </c>
      <c r="Q5133" s="8" t="str">
        <f t="shared" si="16"/>
        <v/>
      </c>
      <c r="R5133" s="8" t="str">
        <f>if(and(P5133&lt;&gt;"",Q5133&lt;&gt;"newexp",Q5133&lt;&gt;"nostart"),countifs(script_conform_dispatching!A:A,P5133,script_conform_dispatching!B:B,Q5133),"")</f>
        <v/>
      </c>
      <c r="S5133" s="8" t="str">
        <f t="shared" si="3"/>
        <v/>
      </c>
    </row>
    <row r="5134" hidden="1">
      <c r="A5134" s="6" t="s">
        <v>13130</v>
      </c>
      <c r="B5134" s="6" t="s">
        <v>232</v>
      </c>
      <c r="C5134" s="6" t="s">
        <v>407</v>
      </c>
      <c r="D5134" s="6">
        <v>6.0</v>
      </c>
      <c r="E5134" s="6" t="s">
        <v>445</v>
      </c>
      <c r="H5134" s="8" t="str">
        <f>VLOOKUP(C5134,agent_name_matching!A:B,2,false)</f>
        <v>--</v>
      </c>
      <c r="I5134" s="33"/>
      <c r="O5134" s="6" t="s">
        <v>13131</v>
      </c>
      <c r="P5134" s="8">
        <f t="shared" si="1"/>
        <v>6</v>
      </c>
      <c r="Q5134" s="8">
        <f t="shared" si="16"/>
        <v>8</v>
      </c>
      <c r="R5134" s="8">
        <f>if(and(P5134&lt;&gt;"",Q5134&lt;&gt;"newexp",Q5134&lt;&gt;"nostart"),countifs(script_conform_dispatching!A:A,P5134,script_conform_dispatching!B:B,Q5134),"")</f>
        <v>1</v>
      </c>
      <c r="S5134" s="8" t="str">
        <f t="shared" si="3"/>
        <v/>
      </c>
    </row>
    <row r="5135" hidden="1">
      <c r="A5135" s="6" t="s">
        <v>13132</v>
      </c>
      <c r="B5135" s="6" t="s">
        <v>232</v>
      </c>
      <c r="C5135" s="6" t="s">
        <v>1045</v>
      </c>
      <c r="F5135" s="6" t="s">
        <v>415</v>
      </c>
      <c r="G5135" s="6" t="s">
        <v>416</v>
      </c>
      <c r="H5135" s="8" t="str">
        <f>VLOOKUP(C5135,agent_name_matching!A:B,2,false)</f>
        <v>Dispatcher LLM</v>
      </c>
      <c r="I5135" s="32" t="s">
        <v>10203</v>
      </c>
      <c r="J5135" s="6" t="s">
        <v>418</v>
      </c>
      <c r="L5135" s="6">
        <v>5045.0</v>
      </c>
      <c r="M5135" s="6">
        <v>132.0</v>
      </c>
      <c r="N5135" s="6">
        <v>2583.0</v>
      </c>
      <c r="O5135" s="6" t="s">
        <v>13133</v>
      </c>
      <c r="P5135" s="8" t="str">
        <f t="shared" si="1"/>
        <v/>
      </c>
      <c r="Q5135" s="8" t="str">
        <f t="shared" si="16"/>
        <v/>
      </c>
      <c r="R5135" s="8" t="str">
        <f>if(and(P5135&lt;&gt;"",Q5135&lt;&gt;"newexp",Q5135&lt;&gt;"nostart"),countifs(script_conform_dispatching!A:A,P5135,script_conform_dispatching!B:B,Q5135),"")</f>
        <v/>
      </c>
      <c r="S5135" s="8" t="str">
        <f t="shared" si="3"/>
        <v/>
      </c>
    </row>
    <row r="5136" hidden="1">
      <c r="A5136" s="6" t="s">
        <v>13134</v>
      </c>
      <c r="B5136" s="6" t="s">
        <v>232</v>
      </c>
      <c r="C5136" s="6" t="s">
        <v>407</v>
      </c>
      <c r="D5136" s="6">
        <v>8.0</v>
      </c>
      <c r="E5136" s="6" t="s">
        <v>408</v>
      </c>
      <c r="H5136" s="8" t="str">
        <f>VLOOKUP(C5136,agent_name_matching!A:B,2,false)</f>
        <v>--</v>
      </c>
      <c r="I5136" s="33"/>
      <c r="O5136" s="6" t="s">
        <v>13135</v>
      </c>
      <c r="P5136" s="8" t="str">
        <f t="shared" si="1"/>
        <v/>
      </c>
      <c r="Q5136" s="8" t="str">
        <f t="shared" si="16"/>
        <v/>
      </c>
      <c r="R5136" s="8" t="str">
        <f>if(and(P5136&lt;&gt;"",Q5136&lt;&gt;"newexp",Q5136&lt;&gt;"nostart"),countifs(script_conform_dispatching!A:A,P5136,script_conform_dispatching!B:B,Q5136),"")</f>
        <v/>
      </c>
      <c r="S5136" s="8" t="str">
        <f t="shared" si="3"/>
        <v/>
      </c>
    </row>
    <row r="5137" hidden="1">
      <c r="A5137" s="6" t="s">
        <v>13136</v>
      </c>
      <c r="B5137" s="6" t="s">
        <v>232</v>
      </c>
      <c r="C5137" s="6" t="s">
        <v>1011</v>
      </c>
      <c r="F5137" s="6" t="s">
        <v>415</v>
      </c>
      <c r="G5137" s="6" t="s">
        <v>416</v>
      </c>
      <c r="H5137" s="8" t="str">
        <f>VLOOKUP(C5137,agent_name_matching!A:B,2,false)</f>
        <v>Dialog LLM</v>
      </c>
      <c r="I5137" s="32" t="s">
        <v>13137</v>
      </c>
      <c r="J5137" s="6" t="s">
        <v>418</v>
      </c>
      <c r="L5137" s="6">
        <v>8277.0</v>
      </c>
      <c r="M5137" s="6">
        <v>119.0</v>
      </c>
      <c r="N5137" s="6">
        <v>2450.0</v>
      </c>
      <c r="O5137" s="6" t="s">
        <v>13138</v>
      </c>
      <c r="P5137" s="8" t="str">
        <f t="shared" si="1"/>
        <v/>
      </c>
      <c r="Q5137" s="8" t="str">
        <f t="shared" si="16"/>
        <v/>
      </c>
      <c r="R5137" s="8" t="str">
        <f>if(and(P5137&lt;&gt;"",Q5137&lt;&gt;"newexp",Q5137&lt;&gt;"nostart"),countifs(script_conform_dispatching!A:A,P5137,script_conform_dispatching!B:B,Q5137),"")</f>
        <v/>
      </c>
      <c r="S5137" s="8" t="str">
        <f t="shared" si="3"/>
        <v/>
      </c>
    </row>
    <row r="5138" hidden="1">
      <c r="A5138" s="6" t="s">
        <v>13139</v>
      </c>
      <c r="B5138" s="6" t="s">
        <v>232</v>
      </c>
      <c r="C5138" s="6" t="s">
        <v>450</v>
      </c>
      <c r="F5138" s="6" t="s">
        <v>415</v>
      </c>
      <c r="G5138" s="6" t="s">
        <v>416</v>
      </c>
      <c r="H5138" s="8" t="str">
        <f>VLOOKUP(C5138,agent_name_matching!A:B,2,false)</f>
        <v>Validator LLM</v>
      </c>
      <c r="I5138" s="32" t="s">
        <v>13140</v>
      </c>
      <c r="J5138" s="6" t="s">
        <v>452</v>
      </c>
      <c r="L5138" s="6">
        <v>3570.0</v>
      </c>
      <c r="M5138" s="6">
        <v>41.0</v>
      </c>
      <c r="N5138" s="6">
        <v>1835.0</v>
      </c>
      <c r="O5138" s="6" t="s">
        <v>13141</v>
      </c>
      <c r="P5138" s="8" t="str">
        <f t="shared" si="1"/>
        <v/>
      </c>
      <c r="Q5138" s="8" t="str">
        <f t="shared" si="16"/>
        <v/>
      </c>
      <c r="R5138" s="8" t="str">
        <f>if(and(P5138&lt;&gt;"",Q5138&lt;&gt;"newexp",Q5138&lt;&gt;"nostart"),countifs(script_conform_dispatching!A:A,P5138,script_conform_dispatching!B:B,Q5138),"")</f>
        <v/>
      </c>
      <c r="S5138" s="8" t="str">
        <f t="shared" si="3"/>
        <v/>
      </c>
    </row>
    <row r="5139" hidden="1">
      <c r="A5139" s="6" t="s">
        <v>13142</v>
      </c>
      <c r="B5139" s="6" t="s">
        <v>232</v>
      </c>
      <c r="C5139" s="6" t="s">
        <v>37</v>
      </c>
      <c r="F5139" s="6" t="s">
        <v>415</v>
      </c>
      <c r="G5139" s="6" t="s">
        <v>416</v>
      </c>
      <c r="H5139" s="8" t="str">
        <f>VLOOKUP(C5139,agent_name_matching!A:B,2,false)</f>
        <v>Patient LLM</v>
      </c>
      <c r="I5139" s="32" t="s">
        <v>13143</v>
      </c>
      <c r="J5139" s="6" t="s">
        <v>418</v>
      </c>
      <c r="K5139" s="6">
        <v>1.0</v>
      </c>
      <c r="L5139" s="6">
        <v>3357.0</v>
      </c>
      <c r="M5139" s="6">
        <v>65.0</v>
      </c>
      <c r="N5139" s="6">
        <v>1191.0</v>
      </c>
      <c r="O5139" s="6" t="s">
        <v>13144</v>
      </c>
      <c r="P5139" s="8" t="str">
        <f t="shared" si="1"/>
        <v/>
      </c>
      <c r="Q5139" s="8" t="str">
        <f t="shared" si="16"/>
        <v/>
      </c>
      <c r="R5139" s="8" t="str">
        <f>if(and(P5139&lt;&gt;"",Q5139&lt;&gt;"newexp",Q5139&lt;&gt;"nostart"),countifs(script_conform_dispatching!A:A,P5139,script_conform_dispatching!B:B,Q5139),"")</f>
        <v/>
      </c>
      <c r="S5139" s="8" t="str">
        <f t="shared" si="3"/>
        <v/>
      </c>
    </row>
    <row r="5140" hidden="1">
      <c r="A5140" s="6" t="s">
        <v>13145</v>
      </c>
      <c r="B5140" s="6" t="s">
        <v>232</v>
      </c>
      <c r="C5140" s="6" t="s">
        <v>411</v>
      </c>
      <c r="H5140" s="8" t="str">
        <f>VLOOKUP(C5140,agent_name_matching!A:B,2,false)</f>
        <v>System</v>
      </c>
      <c r="I5140" s="33"/>
      <c r="O5140" s="6" t="s">
        <v>13146</v>
      </c>
      <c r="P5140" s="8" t="str">
        <f t="shared" si="1"/>
        <v/>
      </c>
      <c r="Q5140" s="8" t="str">
        <f t="shared" si="16"/>
        <v/>
      </c>
      <c r="R5140" s="8" t="str">
        <f>if(and(P5140&lt;&gt;"",Q5140&lt;&gt;"newexp",Q5140&lt;&gt;"nostart"),countifs(script_conform_dispatching!A:A,P5140,script_conform_dispatching!B:B,Q5140),"")</f>
        <v/>
      </c>
      <c r="S5140" s="8" t="str">
        <f t="shared" si="3"/>
        <v/>
      </c>
    </row>
    <row r="5141" hidden="1">
      <c r="A5141" s="6" t="s">
        <v>13147</v>
      </c>
      <c r="B5141" s="6" t="s">
        <v>232</v>
      </c>
      <c r="C5141" s="6" t="s">
        <v>1007</v>
      </c>
      <c r="F5141" s="6" t="s">
        <v>415</v>
      </c>
      <c r="G5141" s="6" t="s">
        <v>416</v>
      </c>
      <c r="H5141" s="8" t="str">
        <f>VLOOKUP(C5141,agent_name_matching!A:B,2,false)</f>
        <v>Assessor LLM</v>
      </c>
      <c r="I5141" s="32" t="s">
        <v>1008</v>
      </c>
      <c r="J5141" s="6" t="s">
        <v>418</v>
      </c>
      <c r="L5141" s="6">
        <v>3753.0</v>
      </c>
      <c r="M5141" s="6">
        <v>14.0</v>
      </c>
      <c r="N5141" s="6">
        <v>703.0</v>
      </c>
      <c r="O5141" s="6" t="s">
        <v>13148</v>
      </c>
      <c r="P5141" s="8" t="str">
        <f t="shared" si="1"/>
        <v/>
      </c>
      <c r="Q5141" s="8" t="str">
        <f t="shared" si="16"/>
        <v/>
      </c>
      <c r="R5141" s="8" t="str">
        <f>if(and(P5141&lt;&gt;"",Q5141&lt;&gt;"newexp",Q5141&lt;&gt;"nostart"),countifs(script_conform_dispatching!A:A,P5141,script_conform_dispatching!B:B,Q5141),"")</f>
        <v/>
      </c>
      <c r="S5141" s="8" t="str">
        <f t="shared" si="3"/>
        <v/>
      </c>
    </row>
    <row r="5142" hidden="1">
      <c r="A5142" s="6" t="s">
        <v>13149</v>
      </c>
      <c r="B5142" s="6" t="s">
        <v>232</v>
      </c>
      <c r="C5142" s="6" t="s">
        <v>1011</v>
      </c>
      <c r="F5142" s="6" t="s">
        <v>415</v>
      </c>
      <c r="G5142" s="6" t="s">
        <v>416</v>
      </c>
      <c r="H5142" s="8" t="str">
        <f>VLOOKUP(C5142,agent_name_matching!A:B,2,false)</f>
        <v>Dialog LLM</v>
      </c>
      <c r="I5142" s="32" t="s">
        <v>13150</v>
      </c>
      <c r="J5142" s="6" t="s">
        <v>418</v>
      </c>
      <c r="L5142" s="6">
        <v>8636.0</v>
      </c>
      <c r="M5142" s="6">
        <v>124.0</v>
      </c>
      <c r="N5142" s="6">
        <v>2056.0</v>
      </c>
      <c r="O5142" s="6" t="s">
        <v>13151</v>
      </c>
      <c r="P5142" s="8" t="str">
        <f t="shared" si="1"/>
        <v/>
      </c>
      <c r="Q5142" s="8" t="str">
        <f t="shared" si="16"/>
        <v/>
      </c>
      <c r="R5142" s="8" t="str">
        <f>if(and(P5142&lt;&gt;"",Q5142&lt;&gt;"newexp",Q5142&lt;&gt;"nostart"),countifs(script_conform_dispatching!A:A,P5142,script_conform_dispatching!B:B,Q5142),"")</f>
        <v/>
      </c>
      <c r="S5142" s="8" t="str">
        <f t="shared" si="3"/>
        <v/>
      </c>
    </row>
    <row r="5143" hidden="1">
      <c r="A5143" s="6" t="s">
        <v>13152</v>
      </c>
      <c r="B5143" s="6" t="s">
        <v>232</v>
      </c>
      <c r="C5143" s="6" t="s">
        <v>37</v>
      </c>
      <c r="F5143" s="6" t="s">
        <v>415</v>
      </c>
      <c r="G5143" s="6" t="s">
        <v>416</v>
      </c>
      <c r="H5143" s="8" t="str">
        <f>VLOOKUP(C5143,agent_name_matching!A:B,2,false)</f>
        <v>Patient LLM</v>
      </c>
      <c r="I5143" s="32" t="s">
        <v>13153</v>
      </c>
      <c r="J5143" s="6" t="s">
        <v>418</v>
      </c>
      <c r="K5143" s="6">
        <v>1.0</v>
      </c>
      <c r="L5143" s="6">
        <v>3554.0</v>
      </c>
      <c r="M5143" s="6">
        <v>41.0</v>
      </c>
      <c r="N5143" s="6">
        <v>1126.0</v>
      </c>
      <c r="O5143" s="6" t="s">
        <v>13154</v>
      </c>
      <c r="P5143" s="8" t="str">
        <f t="shared" si="1"/>
        <v/>
      </c>
      <c r="Q5143" s="8" t="str">
        <f t="shared" si="16"/>
        <v/>
      </c>
      <c r="R5143" s="8" t="str">
        <f>if(and(P5143&lt;&gt;"",Q5143&lt;&gt;"newexp",Q5143&lt;&gt;"nostart"),countifs(script_conform_dispatching!A:A,P5143,script_conform_dispatching!B:B,Q5143),"")</f>
        <v/>
      </c>
      <c r="S5143" s="8" t="str">
        <f t="shared" si="3"/>
        <v/>
      </c>
    </row>
    <row r="5144" hidden="1">
      <c r="A5144" s="6" t="s">
        <v>13155</v>
      </c>
      <c r="B5144" s="6" t="s">
        <v>232</v>
      </c>
      <c r="C5144" s="6" t="s">
        <v>411</v>
      </c>
      <c r="H5144" s="8" t="str">
        <f>VLOOKUP(C5144,agent_name_matching!A:B,2,false)</f>
        <v>System</v>
      </c>
      <c r="I5144" s="33"/>
      <c r="O5144" s="6" t="s">
        <v>13156</v>
      </c>
      <c r="P5144" s="8" t="str">
        <f t="shared" si="1"/>
        <v/>
      </c>
      <c r="Q5144" s="8" t="str">
        <f t="shared" si="16"/>
        <v/>
      </c>
      <c r="R5144" s="8" t="str">
        <f>if(and(P5144&lt;&gt;"",Q5144&lt;&gt;"newexp",Q5144&lt;&gt;"nostart"),countifs(script_conform_dispatching!A:A,P5144,script_conform_dispatching!B:B,Q5144),"")</f>
        <v/>
      </c>
      <c r="S5144" s="8" t="str">
        <f t="shared" si="3"/>
        <v/>
      </c>
    </row>
    <row r="5145" hidden="1">
      <c r="A5145" s="6" t="s">
        <v>13157</v>
      </c>
      <c r="B5145" s="6" t="s">
        <v>232</v>
      </c>
      <c r="C5145" s="6" t="s">
        <v>1007</v>
      </c>
      <c r="F5145" s="6" t="s">
        <v>415</v>
      </c>
      <c r="G5145" s="6" t="s">
        <v>416</v>
      </c>
      <c r="H5145" s="8" t="str">
        <f>VLOOKUP(C5145,agent_name_matching!A:B,2,false)</f>
        <v>Assessor LLM</v>
      </c>
      <c r="I5145" s="32" t="s">
        <v>1040</v>
      </c>
      <c r="J5145" s="6" t="s">
        <v>418</v>
      </c>
      <c r="L5145" s="6">
        <v>3924.0</v>
      </c>
      <c r="M5145" s="6">
        <v>12.0</v>
      </c>
      <c r="N5145" s="6">
        <v>705.0</v>
      </c>
      <c r="O5145" s="6" t="s">
        <v>13158</v>
      </c>
      <c r="P5145" s="8" t="str">
        <f t="shared" si="1"/>
        <v/>
      </c>
      <c r="Q5145" s="8" t="str">
        <f t="shared" si="16"/>
        <v/>
      </c>
      <c r="R5145" s="8" t="str">
        <f>if(and(P5145&lt;&gt;"",Q5145&lt;&gt;"newexp",Q5145&lt;&gt;"nostart"),countifs(script_conform_dispatching!A:A,P5145,script_conform_dispatching!B:B,Q5145),"")</f>
        <v/>
      </c>
      <c r="S5145" s="8" t="str">
        <f t="shared" si="3"/>
        <v/>
      </c>
    </row>
    <row r="5146" hidden="1">
      <c r="A5146" s="6" t="s">
        <v>13159</v>
      </c>
      <c r="B5146" s="6" t="s">
        <v>232</v>
      </c>
      <c r="C5146" s="6" t="s">
        <v>407</v>
      </c>
      <c r="D5146" s="6">
        <v>8.0</v>
      </c>
      <c r="E5146" s="6" t="s">
        <v>445</v>
      </c>
      <c r="H5146" s="8" t="str">
        <f>VLOOKUP(C5146,agent_name_matching!A:B,2,false)</f>
        <v>--</v>
      </c>
      <c r="I5146" s="33"/>
      <c r="O5146" s="6" t="s">
        <v>13160</v>
      </c>
      <c r="P5146" s="8">
        <f t="shared" si="1"/>
        <v>8</v>
      </c>
      <c r="Q5146" s="8" t="str">
        <f t="shared" si="16"/>
        <v>nostart</v>
      </c>
      <c r="R5146" s="8" t="str">
        <f>if(and(P5146&lt;&gt;"",Q5146&lt;&gt;"newexp",Q5146&lt;&gt;"nostart"),countifs(script_conform_dispatching!A:A,P5146,script_conform_dispatching!B:B,Q5146),"")</f>
        <v/>
      </c>
      <c r="S5146" s="8" t="str">
        <f t="shared" si="3"/>
        <v/>
      </c>
    </row>
    <row r="5147" hidden="1">
      <c r="A5147" s="6" t="s">
        <v>13161</v>
      </c>
      <c r="B5147" s="6" t="s">
        <v>232</v>
      </c>
      <c r="C5147" s="6" t="s">
        <v>1011</v>
      </c>
      <c r="F5147" s="6" t="s">
        <v>415</v>
      </c>
      <c r="G5147" s="6" t="s">
        <v>416</v>
      </c>
      <c r="H5147" s="8" t="str">
        <f>VLOOKUP(C5147,agent_name_matching!A:B,2,false)</f>
        <v>Dialog LLM</v>
      </c>
      <c r="I5147" s="32" t="s">
        <v>13162</v>
      </c>
      <c r="J5147" s="6" t="s">
        <v>418</v>
      </c>
      <c r="L5147" s="6">
        <v>8974.0</v>
      </c>
      <c r="M5147" s="6">
        <v>46.0</v>
      </c>
      <c r="N5147" s="6">
        <v>1639.0</v>
      </c>
      <c r="O5147" s="6" t="s">
        <v>13163</v>
      </c>
      <c r="P5147" s="8" t="str">
        <f t="shared" si="1"/>
        <v/>
      </c>
      <c r="Q5147" s="8" t="str">
        <f t="shared" si="16"/>
        <v/>
      </c>
      <c r="R5147" s="8" t="str">
        <f>if(and(P5147&lt;&gt;"",Q5147&lt;&gt;"newexp",Q5147&lt;&gt;"nostart"),countifs(script_conform_dispatching!A:A,P5147,script_conform_dispatching!B:B,Q5147),"")</f>
        <v/>
      </c>
      <c r="S5147" s="8" t="str">
        <f t="shared" si="3"/>
        <v/>
      </c>
    </row>
    <row r="5148" hidden="1">
      <c r="A5148" s="6" t="s">
        <v>13164</v>
      </c>
      <c r="B5148" s="6" t="s">
        <v>232</v>
      </c>
      <c r="C5148" s="6" t="s">
        <v>450</v>
      </c>
      <c r="F5148" s="6" t="s">
        <v>415</v>
      </c>
      <c r="G5148" s="6" t="s">
        <v>416</v>
      </c>
      <c r="H5148" s="8" t="str">
        <f>VLOOKUP(C5148,agent_name_matching!A:B,2,false)</f>
        <v>Validator LLM</v>
      </c>
      <c r="I5148" s="32" t="s">
        <v>2167</v>
      </c>
      <c r="J5148" s="6" t="s">
        <v>452</v>
      </c>
      <c r="L5148" s="6">
        <v>3793.0</v>
      </c>
      <c r="M5148" s="6">
        <v>45.0</v>
      </c>
      <c r="N5148" s="6">
        <v>1068.0</v>
      </c>
      <c r="O5148" s="6" t="s">
        <v>13165</v>
      </c>
      <c r="P5148" s="8" t="str">
        <f t="shared" si="1"/>
        <v/>
      </c>
      <c r="Q5148" s="8" t="str">
        <f t="shared" si="16"/>
        <v/>
      </c>
      <c r="R5148" s="8" t="str">
        <f>if(and(P5148&lt;&gt;"",Q5148&lt;&gt;"newexp",Q5148&lt;&gt;"nostart"),countifs(script_conform_dispatching!A:A,P5148,script_conform_dispatching!B:B,Q5148),"")</f>
        <v/>
      </c>
      <c r="S5148" s="8" t="str">
        <f t="shared" si="3"/>
        <v/>
      </c>
    </row>
    <row r="5149" hidden="1">
      <c r="A5149" s="6" t="s">
        <v>13166</v>
      </c>
      <c r="B5149" s="6" t="s">
        <v>236</v>
      </c>
      <c r="C5149" s="6" t="s">
        <v>407</v>
      </c>
      <c r="D5149" s="6">
        <v>1.0</v>
      </c>
      <c r="E5149" s="6" t="s">
        <v>408</v>
      </c>
      <c r="H5149" s="8" t="str">
        <f>VLOOKUP(C5149,agent_name_matching!A:B,2,false)</f>
        <v>--</v>
      </c>
      <c r="I5149" s="33"/>
      <c r="O5149" s="6" t="s">
        <v>13167</v>
      </c>
      <c r="P5149" s="8" t="str">
        <f t="shared" si="1"/>
        <v/>
      </c>
      <c r="Q5149" s="8" t="str">
        <f t="shared" si="16"/>
        <v/>
      </c>
      <c r="R5149" s="8" t="str">
        <f>if(and(P5149&lt;&gt;"",Q5149&lt;&gt;"newexp",Q5149&lt;&gt;"nostart"),countifs(script_conform_dispatching!A:A,P5149,script_conform_dispatching!B:B,Q5149),"")</f>
        <v/>
      </c>
      <c r="S5149" s="8" t="str">
        <f t="shared" si="3"/>
        <v/>
      </c>
    </row>
    <row r="5150" hidden="1">
      <c r="A5150" s="6" t="s">
        <v>13168</v>
      </c>
      <c r="B5150" s="6" t="s">
        <v>236</v>
      </c>
      <c r="C5150" s="6" t="s">
        <v>411</v>
      </c>
      <c r="H5150" s="8" t="str">
        <f>VLOOKUP(C5150,agent_name_matching!A:B,2,false)</f>
        <v>System</v>
      </c>
      <c r="I5150" s="33"/>
      <c r="O5150" s="6" t="s">
        <v>13169</v>
      </c>
      <c r="P5150" s="8" t="str">
        <f t="shared" si="1"/>
        <v/>
      </c>
      <c r="Q5150" s="8" t="str">
        <f t="shared" si="16"/>
        <v/>
      </c>
      <c r="R5150" s="8" t="str">
        <f>if(and(P5150&lt;&gt;"",Q5150&lt;&gt;"newexp",Q5150&lt;&gt;"nostart"),countifs(script_conform_dispatching!A:A,P5150,script_conform_dispatching!B:B,Q5150),"")</f>
        <v/>
      </c>
      <c r="S5150" s="8" t="str">
        <f t="shared" si="3"/>
        <v/>
      </c>
    </row>
    <row r="5151" hidden="1">
      <c r="A5151" s="6" t="s">
        <v>13170</v>
      </c>
      <c r="B5151" s="6" t="s">
        <v>236</v>
      </c>
      <c r="C5151" s="6" t="s">
        <v>1007</v>
      </c>
      <c r="F5151" s="6" t="s">
        <v>415</v>
      </c>
      <c r="G5151" s="6" t="s">
        <v>416</v>
      </c>
      <c r="H5151" s="8" t="str">
        <f>VLOOKUP(C5151,agent_name_matching!A:B,2,false)</f>
        <v>Assessor LLM</v>
      </c>
      <c r="I5151" s="32" t="s">
        <v>1008</v>
      </c>
      <c r="J5151" s="6" t="s">
        <v>418</v>
      </c>
      <c r="L5151" s="6">
        <v>716.0</v>
      </c>
      <c r="M5151" s="6">
        <v>14.0</v>
      </c>
      <c r="N5151" s="6">
        <v>581.0</v>
      </c>
      <c r="O5151" s="6" t="s">
        <v>13171</v>
      </c>
      <c r="P5151" s="8" t="str">
        <f t="shared" si="1"/>
        <v/>
      </c>
      <c r="Q5151" s="8" t="str">
        <f t="shared" si="16"/>
        <v/>
      </c>
      <c r="R5151" s="8" t="str">
        <f>if(and(P5151&lt;&gt;"",Q5151&lt;&gt;"newexp",Q5151&lt;&gt;"nostart"),countifs(script_conform_dispatching!A:A,P5151,script_conform_dispatching!B:B,Q5151),"")</f>
        <v/>
      </c>
      <c r="S5151" s="8" t="str">
        <f t="shared" si="3"/>
        <v/>
      </c>
    </row>
    <row r="5152" hidden="1">
      <c r="A5152" s="6" t="s">
        <v>13172</v>
      </c>
      <c r="B5152" s="6" t="s">
        <v>236</v>
      </c>
      <c r="C5152" s="6" t="s">
        <v>1011</v>
      </c>
      <c r="F5152" s="6" t="s">
        <v>415</v>
      </c>
      <c r="G5152" s="6" t="s">
        <v>416</v>
      </c>
      <c r="H5152" s="8" t="str">
        <f>VLOOKUP(C5152,agent_name_matching!A:B,2,false)</f>
        <v>Dialog LLM</v>
      </c>
      <c r="I5152" s="32" t="s">
        <v>1012</v>
      </c>
      <c r="J5152" s="6" t="s">
        <v>418</v>
      </c>
      <c r="L5152" s="6">
        <v>565.0</v>
      </c>
      <c r="M5152" s="6">
        <v>28.0</v>
      </c>
      <c r="N5152" s="6">
        <v>1121.0</v>
      </c>
      <c r="O5152" s="6" t="s">
        <v>13173</v>
      </c>
      <c r="P5152" s="8" t="str">
        <f t="shared" si="1"/>
        <v/>
      </c>
      <c r="Q5152" s="8" t="str">
        <f t="shared" si="16"/>
        <v/>
      </c>
      <c r="R5152" s="8" t="str">
        <f>if(and(P5152&lt;&gt;"",Q5152&lt;&gt;"newexp",Q5152&lt;&gt;"nostart"),countifs(script_conform_dispatching!A:A,P5152,script_conform_dispatching!B:B,Q5152),"")</f>
        <v/>
      </c>
      <c r="S5152" s="8" t="str">
        <f t="shared" si="3"/>
        <v/>
      </c>
    </row>
    <row r="5153" hidden="1">
      <c r="A5153" s="6" t="s">
        <v>13174</v>
      </c>
      <c r="B5153" s="6" t="s">
        <v>236</v>
      </c>
      <c r="C5153" s="6" t="s">
        <v>37</v>
      </c>
      <c r="F5153" s="6" t="s">
        <v>415</v>
      </c>
      <c r="G5153" s="6" t="s">
        <v>416</v>
      </c>
      <c r="H5153" s="8" t="str">
        <f>VLOOKUP(C5153,agent_name_matching!A:B,2,false)</f>
        <v>Patient LLM</v>
      </c>
      <c r="I5153" s="32" t="s">
        <v>13175</v>
      </c>
      <c r="J5153" s="6" t="s">
        <v>418</v>
      </c>
      <c r="K5153" s="6">
        <v>1.0</v>
      </c>
      <c r="L5153" s="6">
        <v>390.0</v>
      </c>
      <c r="M5153" s="6">
        <v>40.0</v>
      </c>
      <c r="N5153" s="6">
        <v>1218.0</v>
      </c>
      <c r="O5153" s="6" t="s">
        <v>13176</v>
      </c>
      <c r="P5153" s="8" t="str">
        <f t="shared" si="1"/>
        <v/>
      </c>
      <c r="Q5153" s="8" t="str">
        <f t="shared" si="16"/>
        <v/>
      </c>
      <c r="R5153" s="8" t="str">
        <f>if(and(P5153&lt;&gt;"",Q5153&lt;&gt;"newexp",Q5153&lt;&gt;"nostart"),countifs(script_conform_dispatching!A:A,P5153,script_conform_dispatching!B:B,Q5153),"")</f>
        <v/>
      </c>
      <c r="S5153" s="8" t="str">
        <f t="shared" si="3"/>
        <v/>
      </c>
    </row>
    <row r="5154" hidden="1">
      <c r="A5154" s="6" t="s">
        <v>13177</v>
      </c>
      <c r="B5154" s="6" t="s">
        <v>236</v>
      </c>
      <c r="C5154" s="6" t="s">
        <v>411</v>
      </c>
      <c r="H5154" s="8" t="str">
        <f>VLOOKUP(C5154,agent_name_matching!A:B,2,false)</f>
        <v>System</v>
      </c>
      <c r="I5154" s="33"/>
      <c r="O5154" s="6" t="s">
        <v>13178</v>
      </c>
      <c r="P5154" s="8" t="str">
        <f t="shared" si="1"/>
        <v/>
      </c>
      <c r="Q5154" s="8" t="str">
        <f t="shared" si="16"/>
        <v/>
      </c>
      <c r="R5154" s="8" t="str">
        <f>if(and(P5154&lt;&gt;"",Q5154&lt;&gt;"newexp",Q5154&lt;&gt;"nostart"),countifs(script_conform_dispatching!A:A,P5154,script_conform_dispatching!B:B,Q5154),"")</f>
        <v/>
      </c>
      <c r="S5154" s="8" t="str">
        <f t="shared" si="3"/>
        <v/>
      </c>
    </row>
    <row r="5155" hidden="1">
      <c r="A5155" s="6" t="s">
        <v>13179</v>
      </c>
      <c r="B5155" s="6" t="s">
        <v>236</v>
      </c>
      <c r="C5155" s="6" t="s">
        <v>1007</v>
      </c>
      <c r="F5155" s="6" t="s">
        <v>415</v>
      </c>
      <c r="G5155" s="6" t="s">
        <v>416</v>
      </c>
      <c r="H5155" s="8" t="str">
        <f>VLOOKUP(C5155,agent_name_matching!A:B,2,false)</f>
        <v>Assessor LLM</v>
      </c>
      <c r="I5155" s="32" t="s">
        <v>1008</v>
      </c>
      <c r="J5155" s="6" t="s">
        <v>418</v>
      </c>
      <c r="L5155" s="6">
        <v>788.0</v>
      </c>
      <c r="M5155" s="6">
        <v>14.0</v>
      </c>
      <c r="N5155" s="6">
        <v>616.0</v>
      </c>
      <c r="O5155" s="6" t="s">
        <v>13180</v>
      </c>
      <c r="P5155" s="8" t="str">
        <f t="shared" si="1"/>
        <v/>
      </c>
      <c r="Q5155" s="8" t="str">
        <f t="shared" si="16"/>
        <v/>
      </c>
      <c r="R5155" s="8" t="str">
        <f>if(and(P5155&lt;&gt;"",Q5155&lt;&gt;"newexp",Q5155&lt;&gt;"nostart"),countifs(script_conform_dispatching!A:A,P5155,script_conform_dispatching!B:B,Q5155),"")</f>
        <v/>
      </c>
      <c r="S5155" s="8" t="str">
        <f t="shared" si="3"/>
        <v/>
      </c>
    </row>
    <row r="5156" hidden="1">
      <c r="A5156" s="6" t="s">
        <v>13181</v>
      </c>
      <c r="B5156" s="6" t="s">
        <v>236</v>
      </c>
      <c r="C5156" s="6" t="s">
        <v>1011</v>
      </c>
      <c r="F5156" s="6" t="s">
        <v>415</v>
      </c>
      <c r="G5156" s="6" t="s">
        <v>416</v>
      </c>
      <c r="H5156" s="8" t="str">
        <f>VLOOKUP(C5156,agent_name_matching!A:B,2,false)</f>
        <v>Dialog LLM</v>
      </c>
      <c r="I5156" s="32" t="s">
        <v>13182</v>
      </c>
      <c r="J5156" s="6" t="s">
        <v>418</v>
      </c>
      <c r="L5156" s="6">
        <v>800.0</v>
      </c>
      <c r="M5156" s="6">
        <v>45.0</v>
      </c>
      <c r="N5156" s="6">
        <v>1000.0</v>
      </c>
      <c r="O5156" s="6" t="s">
        <v>13183</v>
      </c>
      <c r="P5156" s="8" t="str">
        <f t="shared" si="1"/>
        <v/>
      </c>
      <c r="Q5156" s="8" t="str">
        <f t="shared" si="16"/>
        <v/>
      </c>
      <c r="R5156" s="8" t="str">
        <f>if(and(P5156&lt;&gt;"",Q5156&lt;&gt;"newexp",Q5156&lt;&gt;"nostart"),countifs(script_conform_dispatching!A:A,P5156,script_conform_dispatching!B:B,Q5156),"")</f>
        <v/>
      </c>
      <c r="S5156" s="8" t="str">
        <f t="shared" si="3"/>
        <v/>
      </c>
    </row>
    <row r="5157" hidden="1">
      <c r="A5157" s="6" t="s">
        <v>13184</v>
      </c>
      <c r="B5157" s="6" t="s">
        <v>236</v>
      </c>
      <c r="C5157" s="6" t="s">
        <v>37</v>
      </c>
      <c r="F5157" s="6" t="s">
        <v>415</v>
      </c>
      <c r="G5157" s="6" t="s">
        <v>416</v>
      </c>
      <c r="H5157" s="8" t="str">
        <f>VLOOKUP(C5157,agent_name_matching!A:B,2,false)</f>
        <v>Patient LLM</v>
      </c>
      <c r="I5157" s="32" t="s">
        <v>13185</v>
      </c>
      <c r="J5157" s="6" t="s">
        <v>418</v>
      </c>
      <c r="K5157" s="6">
        <v>1.0</v>
      </c>
      <c r="L5157" s="6">
        <v>483.0</v>
      </c>
      <c r="M5157" s="6">
        <v>14.0</v>
      </c>
      <c r="N5157" s="6">
        <v>577.0</v>
      </c>
      <c r="O5157" s="6" t="s">
        <v>13186</v>
      </c>
      <c r="P5157" s="8" t="str">
        <f t="shared" si="1"/>
        <v/>
      </c>
      <c r="Q5157" s="8" t="str">
        <f t="shared" si="16"/>
        <v/>
      </c>
      <c r="R5157" s="8" t="str">
        <f>if(and(P5157&lt;&gt;"",Q5157&lt;&gt;"newexp",Q5157&lt;&gt;"nostart"),countifs(script_conform_dispatching!A:A,P5157,script_conform_dispatching!B:B,Q5157),"")</f>
        <v/>
      </c>
      <c r="S5157" s="8" t="str">
        <f t="shared" si="3"/>
        <v/>
      </c>
    </row>
    <row r="5158" hidden="1">
      <c r="A5158" s="6" t="s">
        <v>13187</v>
      </c>
      <c r="B5158" s="6" t="s">
        <v>236</v>
      </c>
      <c r="C5158" s="6" t="s">
        <v>411</v>
      </c>
      <c r="H5158" s="8" t="str">
        <f>VLOOKUP(C5158,agent_name_matching!A:B,2,false)</f>
        <v>System</v>
      </c>
      <c r="I5158" s="33"/>
      <c r="O5158" s="6" t="s">
        <v>13188</v>
      </c>
      <c r="P5158" s="8" t="str">
        <f t="shared" si="1"/>
        <v/>
      </c>
      <c r="Q5158" s="8" t="str">
        <f t="shared" si="16"/>
        <v/>
      </c>
      <c r="R5158" s="8" t="str">
        <f>if(and(P5158&lt;&gt;"",Q5158&lt;&gt;"newexp",Q5158&lt;&gt;"nostart"),countifs(script_conform_dispatching!A:A,P5158,script_conform_dispatching!B:B,Q5158),"")</f>
        <v/>
      </c>
      <c r="S5158" s="8" t="str">
        <f t="shared" si="3"/>
        <v/>
      </c>
    </row>
    <row r="5159" hidden="1">
      <c r="A5159" s="6" t="s">
        <v>13189</v>
      </c>
      <c r="B5159" s="6" t="s">
        <v>236</v>
      </c>
      <c r="C5159" s="6" t="s">
        <v>1007</v>
      </c>
      <c r="F5159" s="6" t="s">
        <v>415</v>
      </c>
      <c r="G5159" s="6" t="s">
        <v>416</v>
      </c>
      <c r="H5159" s="8" t="str">
        <f>VLOOKUP(C5159,agent_name_matching!A:B,2,false)</f>
        <v>Assessor LLM</v>
      </c>
      <c r="I5159" s="32" t="s">
        <v>1008</v>
      </c>
      <c r="J5159" s="6" t="s">
        <v>418</v>
      </c>
      <c r="L5159" s="6">
        <v>853.0</v>
      </c>
      <c r="M5159" s="6">
        <v>14.0</v>
      </c>
      <c r="N5159" s="6">
        <v>738.0</v>
      </c>
      <c r="O5159" s="6" t="s">
        <v>13190</v>
      </c>
      <c r="P5159" s="8" t="str">
        <f t="shared" si="1"/>
        <v/>
      </c>
      <c r="Q5159" s="8" t="str">
        <f t="shared" si="16"/>
        <v/>
      </c>
      <c r="R5159" s="8" t="str">
        <f>if(and(P5159&lt;&gt;"",Q5159&lt;&gt;"newexp",Q5159&lt;&gt;"nostart"),countifs(script_conform_dispatching!A:A,P5159,script_conform_dispatching!B:B,Q5159),"")</f>
        <v/>
      </c>
      <c r="S5159" s="8" t="str">
        <f t="shared" si="3"/>
        <v/>
      </c>
    </row>
    <row r="5160" hidden="1">
      <c r="A5160" s="6" t="s">
        <v>13191</v>
      </c>
      <c r="B5160" s="6" t="s">
        <v>236</v>
      </c>
      <c r="C5160" s="6" t="s">
        <v>1011</v>
      </c>
      <c r="F5160" s="6" t="s">
        <v>415</v>
      </c>
      <c r="G5160" s="6" t="s">
        <v>416</v>
      </c>
      <c r="H5160" s="8" t="str">
        <f>VLOOKUP(C5160,agent_name_matching!A:B,2,false)</f>
        <v>Dialog LLM</v>
      </c>
      <c r="I5160" s="32" t="s">
        <v>13192</v>
      </c>
      <c r="J5160" s="6" t="s">
        <v>418</v>
      </c>
      <c r="L5160" s="6">
        <v>1026.0</v>
      </c>
      <c r="M5160" s="6">
        <v>33.0</v>
      </c>
      <c r="N5160" s="6">
        <v>994.0</v>
      </c>
      <c r="O5160" s="6" t="s">
        <v>13193</v>
      </c>
      <c r="P5160" s="8" t="str">
        <f t="shared" si="1"/>
        <v/>
      </c>
      <c r="Q5160" s="8" t="str">
        <f t="shared" si="16"/>
        <v/>
      </c>
      <c r="R5160" s="8" t="str">
        <f>if(and(P5160&lt;&gt;"",Q5160&lt;&gt;"newexp",Q5160&lt;&gt;"nostart"),countifs(script_conform_dispatching!A:A,P5160,script_conform_dispatching!B:B,Q5160),"")</f>
        <v/>
      </c>
      <c r="S5160" s="8" t="str">
        <f t="shared" si="3"/>
        <v/>
      </c>
    </row>
    <row r="5161" hidden="1">
      <c r="A5161" s="6" t="s">
        <v>13194</v>
      </c>
      <c r="B5161" s="6" t="s">
        <v>236</v>
      </c>
      <c r="C5161" s="6" t="s">
        <v>37</v>
      </c>
      <c r="F5161" s="6" t="s">
        <v>415</v>
      </c>
      <c r="G5161" s="6" t="s">
        <v>416</v>
      </c>
      <c r="H5161" s="8" t="str">
        <f>VLOOKUP(C5161,agent_name_matching!A:B,2,false)</f>
        <v>Patient LLM</v>
      </c>
      <c r="I5161" s="32" t="s">
        <v>13195</v>
      </c>
      <c r="J5161" s="6" t="s">
        <v>418</v>
      </c>
      <c r="K5161" s="6">
        <v>1.0</v>
      </c>
      <c r="L5161" s="6">
        <v>538.0</v>
      </c>
      <c r="M5161" s="6">
        <v>40.0</v>
      </c>
      <c r="N5161" s="6">
        <v>1113.0</v>
      </c>
      <c r="O5161" s="6" t="s">
        <v>13196</v>
      </c>
      <c r="P5161" s="8" t="str">
        <f t="shared" si="1"/>
        <v/>
      </c>
      <c r="Q5161" s="8" t="str">
        <f t="shared" si="16"/>
        <v/>
      </c>
      <c r="R5161" s="8" t="str">
        <f>if(and(P5161&lt;&gt;"",Q5161&lt;&gt;"newexp",Q5161&lt;&gt;"nostart"),countifs(script_conform_dispatching!A:A,P5161,script_conform_dispatching!B:B,Q5161),"")</f>
        <v/>
      </c>
      <c r="S5161" s="8" t="str">
        <f t="shared" si="3"/>
        <v/>
      </c>
    </row>
    <row r="5162" hidden="1">
      <c r="A5162" s="6" t="s">
        <v>13197</v>
      </c>
      <c r="B5162" s="6" t="s">
        <v>236</v>
      </c>
      <c r="C5162" s="6" t="s">
        <v>411</v>
      </c>
      <c r="H5162" s="8" t="str">
        <f>VLOOKUP(C5162,agent_name_matching!A:B,2,false)</f>
        <v>System</v>
      </c>
      <c r="I5162" s="33"/>
      <c r="O5162" s="6" t="s">
        <v>13198</v>
      </c>
      <c r="P5162" s="8" t="str">
        <f t="shared" si="1"/>
        <v/>
      </c>
      <c r="Q5162" s="8" t="str">
        <f t="shared" si="16"/>
        <v/>
      </c>
      <c r="R5162" s="8" t="str">
        <f>if(and(P5162&lt;&gt;"",Q5162&lt;&gt;"newexp",Q5162&lt;&gt;"nostart"),countifs(script_conform_dispatching!A:A,P5162,script_conform_dispatching!B:B,Q5162),"")</f>
        <v/>
      </c>
      <c r="S5162" s="8" t="str">
        <f t="shared" si="3"/>
        <v/>
      </c>
    </row>
    <row r="5163" hidden="1">
      <c r="A5163" s="6" t="s">
        <v>13199</v>
      </c>
      <c r="B5163" s="6" t="s">
        <v>236</v>
      </c>
      <c r="C5163" s="6" t="s">
        <v>1007</v>
      </c>
      <c r="F5163" s="6" t="s">
        <v>415</v>
      </c>
      <c r="G5163" s="6" t="s">
        <v>416</v>
      </c>
      <c r="H5163" s="8" t="str">
        <f>VLOOKUP(C5163,agent_name_matching!A:B,2,false)</f>
        <v>Assessor LLM</v>
      </c>
      <c r="I5163" s="32" t="s">
        <v>1008</v>
      </c>
      <c r="J5163" s="6" t="s">
        <v>418</v>
      </c>
      <c r="L5163" s="6">
        <v>932.0</v>
      </c>
      <c r="M5163" s="6">
        <v>14.0</v>
      </c>
      <c r="N5163" s="6">
        <v>603.0</v>
      </c>
      <c r="O5163" s="6" t="s">
        <v>13200</v>
      </c>
      <c r="P5163" s="8" t="str">
        <f t="shared" si="1"/>
        <v/>
      </c>
      <c r="Q5163" s="8" t="str">
        <f t="shared" si="16"/>
        <v/>
      </c>
      <c r="R5163" s="8" t="str">
        <f>if(and(P5163&lt;&gt;"",Q5163&lt;&gt;"newexp",Q5163&lt;&gt;"nostart"),countifs(script_conform_dispatching!A:A,P5163,script_conform_dispatching!B:B,Q5163),"")</f>
        <v/>
      </c>
      <c r="S5163" s="8" t="str">
        <f t="shared" si="3"/>
        <v/>
      </c>
    </row>
    <row r="5164" hidden="1">
      <c r="A5164" s="6" t="s">
        <v>13201</v>
      </c>
      <c r="B5164" s="6" t="s">
        <v>236</v>
      </c>
      <c r="C5164" s="6" t="s">
        <v>1011</v>
      </c>
      <c r="F5164" s="6" t="s">
        <v>415</v>
      </c>
      <c r="G5164" s="6" t="s">
        <v>416</v>
      </c>
      <c r="H5164" s="8" t="str">
        <f>VLOOKUP(C5164,agent_name_matching!A:B,2,false)</f>
        <v>Dialog LLM</v>
      </c>
      <c r="I5164" s="32" t="s">
        <v>13202</v>
      </c>
      <c r="J5164" s="6" t="s">
        <v>418</v>
      </c>
      <c r="L5164" s="6">
        <v>1266.0</v>
      </c>
      <c r="M5164" s="6">
        <v>104.0</v>
      </c>
      <c r="N5164" s="6">
        <v>1603.0</v>
      </c>
      <c r="O5164" s="6" t="s">
        <v>13203</v>
      </c>
      <c r="P5164" s="8" t="str">
        <f t="shared" si="1"/>
        <v/>
      </c>
      <c r="Q5164" s="8" t="str">
        <f t="shared" si="16"/>
        <v/>
      </c>
      <c r="R5164" s="8" t="str">
        <f>if(and(P5164&lt;&gt;"",Q5164&lt;&gt;"newexp",Q5164&lt;&gt;"nostart"),countifs(script_conform_dispatching!A:A,P5164,script_conform_dispatching!B:B,Q5164),"")</f>
        <v/>
      </c>
      <c r="S5164" s="8" t="str">
        <f t="shared" si="3"/>
        <v/>
      </c>
    </row>
    <row r="5165" hidden="1">
      <c r="A5165" s="6" t="s">
        <v>13204</v>
      </c>
      <c r="B5165" s="6" t="s">
        <v>236</v>
      </c>
      <c r="C5165" s="6" t="s">
        <v>37</v>
      </c>
      <c r="F5165" s="6" t="s">
        <v>415</v>
      </c>
      <c r="G5165" s="6" t="s">
        <v>416</v>
      </c>
      <c r="H5165" s="8" t="str">
        <f>VLOOKUP(C5165,agent_name_matching!A:B,2,false)</f>
        <v>Patient LLM</v>
      </c>
      <c r="I5165" s="32" t="s">
        <v>13205</v>
      </c>
      <c r="J5165" s="6" t="s">
        <v>418</v>
      </c>
      <c r="K5165" s="6">
        <v>1.0</v>
      </c>
      <c r="L5165" s="6">
        <v>690.0</v>
      </c>
      <c r="M5165" s="6">
        <v>44.0</v>
      </c>
      <c r="N5165" s="6">
        <v>1207.0</v>
      </c>
      <c r="O5165" s="6" t="s">
        <v>13206</v>
      </c>
      <c r="P5165" s="8" t="str">
        <f t="shared" si="1"/>
        <v/>
      </c>
      <c r="Q5165" s="8" t="str">
        <f t="shared" si="16"/>
        <v/>
      </c>
      <c r="R5165" s="8" t="str">
        <f>if(and(P5165&lt;&gt;"",Q5165&lt;&gt;"newexp",Q5165&lt;&gt;"nostart"),countifs(script_conform_dispatching!A:A,P5165,script_conform_dispatching!B:B,Q5165),"")</f>
        <v/>
      </c>
      <c r="S5165" s="8" t="str">
        <f t="shared" si="3"/>
        <v/>
      </c>
    </row>
    <row r="5166" hidden="1">
      <c r="A5166" s="6" t="s">
        <v>13207</v>
      </c>
      <c r="B5166" s="6" t="s">
        <v>236</v>
      </c>
      <c r="C5166" s="6" t="s">
        <v>411</v>
      </c>
      <c r="H5166" s="8" t="str">
        <f>VLOOKUP(C5166,agent_name_matching!A:B,2,false)</f>
        <v>System</v>
      </c>
      <c r="I5166" s="33"/>
      <c r="O5166" s="6" t="s">
        <v>13208</v>
      </c>
      <c r="P5166" s="8" t="str">
        <f t="shared" si="1"/>
        <v/>
      </c>
      <c r="Q5166" s="8" t="str">
        <f t="shared" si="16"/>
        <v/>
      </c>
      <c r="R5166" s="8" t="str">
        <f>if(and(P5166&lt;&gt;"",Q5166&lt;&gt;"newexp",Q5166&lt;&gt;"nostart"),countifs(script_conform_dispatching!A:A,P5166,script_conform_dispatching!B:B,Q5166),"")</f>
        <v/>
      </c>
      <c r="S5166" s="8" t="str">
        <f t="shared" si="3"/>
        <v/>
      </c>
    </row>
    <row r="5167" hidden="1">
      <c r="A5167" s="6" t="s">
        <v>13209</v>
      </c>
      <c r="B5167" s="6" t="s">
        <v>236</v>
      </c>
      <c r="C5167" s="6" t="s">
        <v>1007</v>
      </c>
      <c r="F5167" s="6" t="s">
        <v>415</v>
      </c>
      <c r="G5167" s="6" t="s">
        <v>416</v>
      </c>
      <c r="H5167" s="8" t="str">
        <f>VLOOKUP(C5167,agent_name_matching!A:B,2,false)</f>
        <v>Assessor LLM</v>
      </c>
      <c r="I5167" s="32" t="s">
        <v>1040</v>
      </c>
      <c r="J5167" s="6" t="s">
        <v>418</v>
      </c>
      <c r="L5167" s="6">
        <v>1085.0</v>
      </c>
      <c r="M5167" s="6">
        <v>12.0</v>
      </c>
      <c r="N5167" s="6">
        <v>1120.0</v>
      </c>
      <c r="O5167" s="6" t="s">
        <v>13210</v>
      </c>
      <c r="P5167" s="8" t="str">
        <f t="shared" si="1"/>
        <v/>
      </c>
      <c r="Q5167" s="8" t="str">
        <f t="shared" si="16"/>
        <v/>
      </c>
      <c r="R5167" s="8" t="str">
        <f>if(and(P5167&lt;&gt;"",Q5167&lt;&gt;"newexp",Q5167&lt;&gt;"nostart"),countifs(script_conform_dispatching!A:A,P5167,script_conform_dispatching!B:B,Q5167),"")</f>
        <v/>
      </c>
      <c r="S5167" s="8" t="str">
        <f t="shared" si="3"/>
        <v/>
      </c>
    </row>
    <row r="5168" hidden="1">
      <c r="A5168" s="6" t="s">
        <v>13211</v>
      </c>
      <c r="B5168" s="6" t="s">
        <v>236</v>
      </c>
      <c r="C5168" s="6" t="s">
        <v>407</v>
      </c>
      <c r="D5168" s="6">
        <v>1.0</v>
      </c>
      <c r="E5168" s="6" t="s">
        <v>445</v>
      </c>
      <c r="H5168" s="8" t="str">
        <f>VLOOKUP(C5168,agent_name_matching!A:B,2,false)</f>
        <v>--</v>
      </c>
      <c r="I5168" s="33"/>
      <c r="O5168" s="6" t="s">
        <v>13212</v>
      </c>
      <c r="P5168" s="8">
        <f t="shared" si="1"/>
        <v>1</v>
      </c>
      <c r="Q5168" s="8">
        <f t="shared" si="16"/>
        <v>2</v>
      </c>
      <c r="R5168" s="8">
        <f>if(and(P5168&lt;&gt;"",Q5168&lt;&gt;"newexp",Q5168&lt;&gt;"nostart"),countifs(script_conform_dispatching!A:A,P5168,script_conform_dispatching!B:B,Q5168),"")</f>
        <v>1</v>
      </c>
      <c r="S5168" s="8" t="str">
        <f t="shared" si="3"/>
        <v/>
      </c>
    </row>
    <row r="5169" hidden="1">
      <c r="A5169" s="6" t="s">
        <v>13213</v>
      </c>
      <c r="B5169" s="6" t="s">
        <v>236</v>
      </c>
      <c r="C5169" s="6" t="s">
        <v>1045</v>
      </c>
      <c r="F5169" s="6" t="s">
        <v>415</v>
      </c>
      <c r="G5169" s="6" t="s">
        <v>416</v>
      </c>
      <c r="H5169" s="8" t="str">
        <f>VLOOKUP(C5169,agent_name_matching!A:B,2,false)</f>
        <v>Dispatcher LLM</v>
      </c>
      <c r="I5169" s="32" t="s">
        <v>1977</v>
      </c>
      <c r="J5169" s="6" t="s">
        <v>418</v>
      </c>
      <c r="L5169" s="6">
        <v>2502.0</v>
      </c>
      <c r="M5169" s="6">
        <v>151.0</v>
      </c>
      <c r="N5169" s="6">
        <v>2450.0</v>
      </c>
      <c r="O5169" s="6" t="s">
        <v>13214</v>
      </c>
      <c r="P5169" s="8" t="str">
        <f t="shared" si="1"/>
        <v/>
      </c>
      <c r="Q5169" s="8" t="str">
        <f t="shared" si="16"/>
        <v/>
      </c>
      <c r="R5169" s="8" t="str">
        <f>if(and(P5169&lt;&gt;"",Q5169&lt;&gt;"newexp",Q5169&lt;&gt;"nostart"),countifs(script_conform_dispatching!A:A,P5169,script_conform_dispatching!B:B,Q5169),"")</f>
        <v/>
      </c>
      <c r="S5169" s="8" t="str">
        <f t="shared" si="3"/>
        <v/>
      </c>
    </row>
    <row r="5170" hidden="1">
      <c r="A5170" s="6" t="s">
        <v>13215</v>
      </c>
      <c r="B5170" s="6" t="s">
        <v>236</v>
      </c>
      <c r="C5170" s="6" t="s">
        <v>407</v>
      </c>
      <c r="D5170" s="6">
        <v>2.0</v>
      </c>
      <c r="E5170" s="6" t="s">
        <v>408</v>
      </c>
      <c r="H5170" s="8" t="str">
        <f>VLOOKUP(C5170,agent_name_matching!A:B,2,false)</f>
        <v>--</v>
      </c>
      <c r="I5170" s="33"/>
      <c r="O5170" s="6" t="s">
        <v>13216</v>
      </c>
      <c r="P5170" s="8" t="str">
        <f t="shared" si="1"/>
        <v/>
      </c>
      <c r="Q5170" s="8" t="str">
        <f t="shared" si="16"/>
        <v/>
      </c>
      <c r="R5170" s="8" t="str">
        <f>if(and(P5170&lt;&gt;"",Q5170&lt;&gt;"newexp",Q5170&lt;&gt;"nostart"),countifs(script_conform_dispatching!A:A,P5170,script_conform_dispatching!B:B,Q5170),"")</f>
        <v/>
      </c>
      <c r="S5170" s="8" t="str">
        <f t="shared" si="3"/>
        <v/>
      </c>
    </row>
    <row r="5171" hidden="1">
      <c r="A5171" s="6" t="s">
        <v>13217</v>
      </c>
      <c r="B5171" s="6" t="s">
        <v>236</v>
      </c>
      <c r="C5171" s="6" t="s">
        <v>1011</v>
      </c>
      <c r="F5171" s="6" t="s">
        <v>415</v>
      </c>
      <c r="G5171" s="6" t="s">
        <v>416</v>
      </c>
      <c r="H5171" s="8" t="str">
        <f>VLOOKUP(C5171,agent_name_matching!A:B,2,false)</f>
        <v>Dialog LLM</v>
      </c>
      <c r="I5171" s="32" t="s">
        <v>13218</v>
      </c>
      <c r="J5171" s="6" t="s">
        <v>418</v>
      </c>
      <c r="L5171" s="6">
        <v>1733.0</v>
      </c>
      <c r="M5171" s="6">
        <v>52.0</v>
      </c>
      <c r="N5171" s="6">
        <v>1299.0</v>
      </c>
      <c r="O5171" s="6" t="s">
        <v>13219</v>
      </c>
      <c r="P5171" s="8" t="str">
        <f t="shared" si="1"/>
        <v/>
      </c>
      <c r="Q5171" s="8" t="str">
        <f t="shared" si="16"/>
        <v/>
      </c>
      <c r="R5171" s="8" t="str">
        <f>if(and(P5171&lt;&gt;"",Q5171&lt;&gt;"newexp",Q5171&lt;&gt;"nostart"),countifs(script_conform_dispatching!A:A,P5171,script_conform_dispatching!B:B,Q5171),"")</f>
        <v/>
      </c>
      <c r="S5171" s="8" t="str">
        <f t="shared" si="3"/>
        <v/>
      </c>
    </row>
    <row r="5172" hidden="1">
      <c r="A5172" s="6" t="s">
        <v>13220</v>
      </c>
      <c r="B5172" s="6" t="s">
        <v>236</v>
      </c>
      <c r="C5172" s="6" t="s">
        <v>450</v>
      </c>
      <c r="F5172" s="6" t="s">
        <v>415</v>
      </c>
      <c r="G5172" s="6" t="s">
        <v>416</v>
      </c>
      <c r="H5172" s="8" t="str">
        <f>VLOOKUP(C5172,agent_name_matching!A:B,2,false)</f>
        <v>Validator LLM</v>
      </c>
      <c r="I5172" s="32" t="s">
        <v>451</v>
      </c>
      <c r="J5172" s="6" t="s">
        <v>452</v>
      </c>
      <c r="L5172" s="6">
        <v>960.0</v>
      </c>
      <c r="M5172" s="6">
        <v>10.0</v>
      </c>
      <c r="N5172" s="6">
        <v>446.0</v>
      </c>
      <c r="O5172" s="6" t="s">
        <v>13221</v>
      </c>
      <c r="P5172" s="8" t="str">
        <f t="shared" si="1"/>
        <v/>
      </c>
      <c r="Q5172" s="8" t="str">
        <f t="shared" si="16"/>
        <v/>
      </c>
      <c r="R5172" s="8" t="str">
        <f>if(and(P5172&lt;&gt;"",Q5172&lt;&gt;"newexp",Q5172&lt;&gt;"nostart"),countifs(script_conform_dispatching!A:A,P5172,script_conform_dispatching!B:B,Q5172),"")</f>
        <v/>
      </c>
      <c r="S5172" s="8" t="str">
        <f t="shared" si="3"/>
        <v/>
      </c>
    </row>
    <row r="5173" hidden="1">
      <c r="A5173" s="6" t="s">
        <v>13222</v>
      </c>
      <c r="B5173" s="6" t="s">
        <v>236</v>
      </c>
      <c r="C5173" s="6" t="s">
        <v>37</v>
      </c>
      <c r="F5173" s="6" t="s">
        <v>415</v>
      </c>
      <c r="G5173" s="6" t="s">
        <v>416</v>
      </c>
      <c r="H5173" s="8" t="str">
        <f>VLOOKUP(C5173,agent_name_matching!A:B,2,false)</f>
        <v>Patient LLM</v>
      </c>
      <c r="I5173" s="32" t="s">
        <v>13223</v>
      </c>
      <c r="J5173" s="6" t="s">
        <v>418</v>
      </c>
      <c r="K5173" s="6">
        <v>1.0</v>
      </c>
      <c r="L5173" s="6">
        <v>794.0</v>
      </c>
      <c r="M5173" s="6">
        <v>83.0</v>
      </c>
      <c r="N5173" s="6">
        <v>1255.0</v>
      </c>
      <c r="O5173" s="6" t="s">
        <v>13224</v>
      </c>
      <c r="P5173" s="8" t="str">
        <f t="shared" si="1"/>
        <v/>
      </c>
      <c r="Q5173" s="8" t="str">
        <f t="shared" si="16"/>
        <v/>
      </c>
      <c r="R5173" s="8" t="str">
        <f>if(and(P5173&lt;&gt;"",Q5173&lt;&gt;"newexp",Q5173&lt;&gt;"nostart"),countifs(script_conform_dispatching!A:A,P5173,script_conform_dispatching!B:B,Q5173),"")</f>
        <v/>
      </c>
      <c r="S5173" s="8" t="str">
        <f t="shared" si="3"/>
        <v/>
      </c>
    </row>
    <row r="5174" hidden="1">
      <c r="A5174" s="6" t="s">
        <v>13225</v>
      </c>
      <c r="B5174" s="6" t="s">
        <v>236</v>
      </c>
      <c r="C5174" s="6" t="s">
        <v>411</v>
      </c>
      <c r="H5174" s="8" t="str">
        <f>VLOOKUP(C5174,agent_name_matching!A:B,2,false)</f>
        <v>System</v>
      </c>
      <c r="I5174" s="33"/>
      <c r="O5174" s="6" t="s">
        <v>13226</v>
      </c>
      <c r="P5174" s="8" t="str">
        <f t="shared" si="1"/>
        <v/>
      </c>
      <c r="Q5174" s="8" t="str">
        <f t="shared" si="16"/>
        <v/>
      </c>
      <c r="R5174" s="8" t="str">
        <f>if(and(P5174&lt;&gt;"",Q5174&lt;&gt;"newexp",Q5174&lt;&gt;"nostart"),countifs(script_conform_dispatching!A:A,P5174,script_conform_dispatching!B:B,Q5174),"")</f>
        <v/>
      </c>
      <c r="S5174" s="8" t="str">
        <f t="shared" si="3"/>
        <v/>
      </c>
    </row>
    <row r="5175" hidden="1">
      <c r="A5175" s="6" t="s">
        <v>13227</v>
      </c>
      <c r="B5175" s="6" t="s">
        <v>236</v>
      </c>
      <c r="C5175" s="6" t="s">
        <v>1007</v>
      </c>
      <c r="F5175" s="6" t="s">
        <v>415</v>
      </c>
      <c r="G5175" s="6" t="s">
        <v>416</v>
      </c>
      <c r="H5175" s="8" t="str">
        <f>VLOOKUP(C5175,agent_name_matching!A:B,2,false)</f>
        <v>Assessor LLM</v>
      </c>
      <c r="I5175" s="32" t="s">
        <v>1008</v>
      </c>
      <c r="J5175" s="6" t="s">
        <v>418</v>
      </c>
      <c r="L5175" s="6">
        <v>1252.0</v>
      </c>
      <c r="M5175" s="6">
        <v>14.0</v>
      </c>
      <c r="N5175" s="6">
        <v>717.0</v>
      </c>
      <c r="O5175" s="6" t="s">
        <v>13228</v>
      </c>
      <c r="P5175" s="8" t="str">
        <f t="shared" si="1"/>
        <v/>
      </c>
      <c r="Q5175" s="8" t="str">
        <f t="shared" si="16"/>
        <v/>
      </c>
      <c r="R5175" s="8" t="str">
        <f>if(and(P5175&lt;&gt;"",Q5175&lt;&gt;"newexp",Q5175&lt;&gt;"nostart"),countifs(script_conform_dispatching!A:A,P5175,script_conform_dispatching!B:B,Q5175),"")</f>
        <v/>
      </c>
      <c r="S5175" s="8" t="str">
        <f t="shared" si="3"/>
        <v/>
      </c>
    </row>
    <row r="5176" hidden="1">
      <c r="A5176" s="6" t="s">
        <v>13229</v>
      </c>
      <c r="B5176" s="6" t="s">
        <v>236</v>
      </c>
      <c r="C5176" s="6" t="s">
        <v>1011</v>
      </c>
      <c r="F5176" s="6" t="s">
        <v>415</v>
      </c>
      <c r="G5176" s="6" t="s">
        <v>416</v>
      </c>
      <c r="H5176" s="8" t="str">
        <f>VLOOKUP(C5176,agent_name_matching!A:B,2,false)</f>
        <v>Dialog LLM</v>
      </c>
      <c r="I5176" s="32" t="s">
        <v>13230</v>
      </c>
      <c r="J5176" s="6" t="s">
        <v>418</v>
      </c>
      <c r="L5176" s="6">
        <v>2061.0</v>
      </c>
      <c r="M5176" s="6">
        <v>85.0</v>
      </c>
      <c r="N5176" s="6">
        <v>1443.0</v>
      </c>
      <c r="O5176" s="6" t="s">
        <v>13231</v>
      </c>
      <c r="P5176" s="8" t="str">
        <f t="shared" si="1"/>
        <v/>
      </c>
      <c r="Q5176" s="8" t="str">
        <f t="shared" si="16"/>
        <v/>
      </c>
      <c r="R5176" s="8" t="str">
        <f>if(and(P5176&lt;&gt;"",Q5176&lt;&gt;"newexp",Q5176&lt;&gt;"nostart"),countifs(script_conform_dispatching!A:A,P5176,script_conform_dispatching!B:B,Q5176),"")</f>
        <v/>
      </c>
      <c r="S5176" s="8" t="str">
        <f t="shared" si="3"/>
        <v/>
      </c>
    </row>
    <row r="5177" hidden="1">
      <c r="A5177" s="6" t="s">
        <v>13232</v>
      </c>
      <c r="B5177" s="6" t="s">
        <v>236</v>
      </c>
      <c r="C5177" s="6" t="s">
        <v>37</v>
      </c>
      <c r="F5177" s="6" t="s">
        <v>415</v>
      </c>
      <c r="G5177" s="6" t="s">
        <v>416</v>
      </c>
      <c r="H5177" s="8" t="str">
        <f>VLOOKUP(C5177,agent_name_matching!A:B,2,false)</f>
        <v>Patient LLM</v>
      </c>
      <c r="I5177" s="32" t="s">
        <v>13233</v>
      </c>
      <c r="J5177" s="6" t="s">
        <v>418</v>
      </c>
      <c r="K5177" s="6">
        <v>1.0</v>
      </c>
      <c r="L5177" s="6">
        <v>970.0</v>
      </c>
      <c r="M5177" s="6">
        <v>34.0</v>
      </c>
      <c r="N5177" s="6">
        <v>976.0</v>
      </c>
      <c r="O5177" s="6" t="s">
        <v>13234</v>
      </c>
      <c r="P5177" s="8" t="str">
        <f t="shared" si="1"/>
        <v/>
      </c>
      <c r="Q5177" s="8" t="str">
        <f t="shared" si="16"/>
        <v/>
      </c>
      <c r="R5177" s="8" t="str">
        <f>if(and(P5177&lt;&gt;"",Q5177&lt;&gt;"newexp",Q5177&lt;&gt;"nostart"),countifs(script_conform_dispatching!A:A,P5177,script_conform_dispatching!B:B,Q5177),"")</f>
        <v/>
      </c>
      <c r="S5177" s="8" t="str">
        <f t="shared" si="3"/>
        <v/>
      </c>
    </row>
    <row r="5178" hidden="1">
      <c r="A5178" s="6" t="s">
        <v>13235</v>
      </c>
      <c r="B5178" s="6" t="s">
        <v>236</v>
      </c>
      <c r="C5178" s="6" t="s">
        <v>411</v>
      </c>
      <c r="H5178" s="8" t="str">
        <f>VLOOKUP(C5178,agent_name_matching!A:B,2,false)</f>
        <v>System</v>
      </c>
      <c r="I5178" s="33"/>
      <c r="O5178" s="6" t="s">
        <v>13236</v>
      </c>
      <c r="P5178" s="8" t="str">
        <f t="shared" si="1"/>
        <v/>
      </c>
      <c r="Q5178" s="8" t="str">
        <f t="shared" si="16"/>
        <v/>
      </c>
      <c r="R5178" s="8" t="str">
        <f>if(and(P5178&lt;&gt;"",Q5178&lt;&gt;"newexp",Q5178&lt;&gt;"nostart"),countifs(script_conform_dispatching!A:A,P5178,script_conform_dispatching!B:B,Q5178),"")</f>
        <v/>
      </c>
      <c r="S5178" s="8" t="str">
        <f t="shared" si="3"/>
        <v/>
      </c>
    </row>
    <row r="5179" hidden="1">
      <c r="A5179" s="6" t="s">
        <v>13237</v>
      </c>
      <c r="B5179" s="6" t="s">
        <v>236</v>
      </c>
      <c r="C5179" s="6" t="s">
        <v>1007</v>
      </c>
      <c r="F5179" s="6" t="s">
        <v>415</v>
      </c>
      <c r="G5179" s="6" t="s">
        <v>416</v>
      </c>
      <c r="H5179" s="8" t="str">
        <f>VLOOKUP(C5179,agent_name_matching!A:B,2,false)</f>
        <v>Assessor LLM</v>
      </c>
      <c r="I5179" s="32" t="s">
        <v>1040</v>
      </c>
      <c r="J5179" s="6" t="s">
        <v>418</v>
      </c>
      <c r="L5179" s="6">
        <v>1377.0</v>
      </c>
      <c r="M5179" s="6">
        <v>12.0</v>
      </c>
      <c r="N5179" s="6">
        <v>800.0</v>
      </c>
      <c r="O5179" s="6" t="s">
        <v>13238</v>
      </c>
      <c r="P5179" s="8" t="str">
        <f t="shared" si="1"/>
        <v/>
      </c>
      <c r="Q5179" s="8" t="str">
        <f t="shared" si="16"/>
        <v/>
      </c>
      <c r="R5179" s="8" t="str">
        <f>if(and(P5179&lt;&gt;"",Q5179&lt;&gt;"newexp",Q5179&lt;&gt;"nostart"),countifs(script_conform_dispatching!A:A,P5179,script_conform_dispatching!B:B,Q5179),"")</f>
        <v/>
      </c>
      <c r="S5179" s="8" t="str">
        <f t="shared" si="3"/>
        <v/>
      </c>
    </row>
    <row r="5180" hidden="1">
      <c r="A5180" s="6" t="s">
        <v>13239</v>
      </c>
      <c r="B5180" s="6" t="s">
        <v>236</v>
      </c>
      <c r="C5180" s="6" t="s">
        <v>407</v>
      </c>
      <c r="D5180" s="6">
        <v>2.0</v>
      </c>
      <c r="E5180" s="6" t="s">
        <v>445</v>
      </c>
      <c r="H5180" s="8" t="str">
        <f>VLOOKUP(C5180,agent_name_matching!A:B,2,false)</f>
        <v>--</v>
      </c>
      <c r="I5180" s="33"/>
      <c r="O5180" s="6" t="s">
        <v>13240</v>
      </c>
      <c r="P5180" s="8">
        <f t="shared" si="1"/>
        <v>2</v>
      </c>
      <c r="Q5180" s="8">
        <f t="shared" si="16"/>
        <v>3</v>
      </c>
      <c r="R5180" s="8">
        <f>if(and(P5180&lt;&gt;"",Q5180&lt;&gt;"newexp",Q5180&lt;&gt;"nostart"),countifs(script_conform_dispatching!A:A,P5180,script_conform_dispatching!B:B,Q5180),"")</f>
        <v>1</v>
      </c>
      <c r="S5180" s="8" t="str">
        <f t="shared" si="3"/>
        <v/>
      </c>
    </row>
    <row r="5181" hidden="1">
      <c r="A5181" s="6" t="s">
        <v>13241</v>
      </c>
      <c r="B5181" s="6" t="s">
        <v>236</v>
      </c>
      <c r="C5181" s="6" t="s">
        <v>1045</v>
      </c>
      <c r="F5181" s="6" t="s">
        <v>415</v>
      </c>
      <c r="G5181" s="6" t="s">
        <v>416</v>
      </c>
      <c r="H5181" s="8" t="str">
        <f>VLOOKUP(C5181,agent_name_matching!A:B,2,false)</f>
        <v>Dispatcher LLM</v>
      </c>
      <c r="I5181" s="32" t="s">
        <v>1096</v>
      </c>
      <c r="J5181" s="6" t="s">
        <v>418</v>
      </c>
      <c r="L5181" s="6">
        <v>2794.0</v>
      </c>
      <c r="M5181" s="6">
        <v>260.0</v>
      </c>
      <c r="N5181" s="6">
        <v>3639.0</v>
      </c>
      <c r="O5181" s="6" t="s">
        <v>13242</v>
      </c>
      <c r="P5181" s="8" t="str">
        <f t="shared" si="1"/>
        <v/>
      </c>
      <c r="Q5181" s="8" t="str">
        <f t="shared" si="16"/>
        <v/>
      </c>
      <c r="R5181" s="8" t="str">
        <f>if(and(P5181&lt;&gt;"",Q5181&lt;&gt;"newexp",Q5181&lt;&gt;"nostart"),countifs(script_conform_dispatching!A:A,P5181,script_conform_dispatching!B:B,Q5181),"")</f>
        <v/>
      </c>
      <c r="S5181" s="8" t="str">
        <f t="shared" si="3"/>
        <v/>
      </c>
    </row>
    <row r="5182" hidden="1">
      <c r="A5182" s="6" t="s">
        <v>13243</v>
      </c>
      <c r="B5182" s="6" t="s">
        <v>236</v>
      </c>
      <c r="C5182" s="6" t="s">
        <v>407</v>
      </c>
      <c r="D5182" s="6">
        <v>3.0</v>
      </c>
      <c r="E5182" s="6" t="s">
        <v>408</v>
      </c>
      <c r="H5182" s="8" t="str">
        <f>VLOOKUP(C5182,agent_name_matching!A:B,2,false)</f>
        <v>--</v>
      </c>
      <c r="I5182" s="33"/>
      <c r="O5182" s="6" t="s">
        <v>13244</v>
      </c>
      <c r="P5182" s="8" t="str">
        <f t="shared" si="1"/>
        <v/>
      </c>
      <c r="Q5182" s="8" t="str">
        <f t="shared" si="16"/>
        <v/>
      </c>
      <c r="R5182" s="8" t="str">
        <f>if(and(P5182&lt;&gt;"",Q5182&lt;&gt;"newexp",Q5182&lt;&gt;"nostart"),countifs(script_conform_dispatching!A:A,P5182,script_conform_dispatching!B:B,Q5182),"")</f>
        <v/>
      </c>
      <c r="S5182" s="8" t="str">
        <f t="shared" si="3"/>
        <v/>
      </c>
    </row>
    <row r="5183" hidden="1">
      <c r="A5183" s="6" t="s">
        <v>13245</v>
      </c>
      <c r="B5183" s="6" t="s">
        <v>236</v>
      </c>
      <c r="C5183" s="6" t="s">
        <v>1011</v>
      </c>
      <c r="F5183" s="6" t="s">
        <v>415</v>
      </c>
      <c r="G5183" s="6" t="s">
        <v>416</v>
      </c>
      <c r="H5183" s="8" t="str">
        <f>VLOOKUP(C5183,agent_name_matching!A:B,2,false)</f>
        <v>Dialog LLM</v>
      </c>
      <c r="I5183" s="32" t="s">
        <v>13246</v>
      </c>
      <c r="J5183" s="6" t="s">
        <v>418</v>
      </c>
      <c r="L5183" s="6">
        <v>2635.0</v>
      </c>
      <c r="M5183" s="6">
        <v>45.0</v>
      </c>
      <c r="N5183" s="6">
        <v>1129.0</v>
      </c>
      <c r="O5183" s="6" t="s">
        <v>13247</v>
      </c>
      <c r="P5183" s="8" t="str">
        <f t="shared" si="1"/>
        <v/>
      </c>
      <c r="Q5183" s="8" t="str">
        <f t="shared" si="16"/>
        <v/>
      </c>
      <c r="R5183" s="8" t="str">
        <f>if(and(P5183&lt;&gt;"",Q5183&lt;&gt;"newexp",Q5183&lt;&gt;"nostart"),countifs(script_conform_dispatching!A:A,P5183,script_conform_dispatching!B:B,Q5183),"")</f>
        <v/>
      </c>
      <c r="S5183" s="8" t="str">
        <f t="shared" si="3"/>
        <v/>
      </c>
    </row>
    <row r="5184" hidden="1">
      <c r="A5184" s="6" t="s">
        <v>13248</v>
      </c>
      <c r="B5184" s="6" t="s">
        <v>236</v>
      </c>
      <c r="C5184" s="6" t="s">
        <v>450</v>
      </c>
      <c r="F5184" s="6" t="s">
        <v>415</v>
      </c>
      <c r="G5184" s="6" t="s">
        <v>416</v>
      </c>
      <c r="H5184" s="8" t="str">
        <f>VLOOKUP(C5184,agent_name_matching!A:B,2,false)</f>
        <v>Validator LLM</v>
      </c>
      <c r="I5184" s="32" t="s">
        <v>13249</v>
      </c>
      <c r="J5184" s="6" t="s">
        <v>452</v>
      </c>
      <c r="L5184" s="6">
        <v>1245.0</v>
      </c>
      <c r="M5184" s="6">
        <v>30.0</v>
      </c>
      <c r="N5184" s="6">
        <v>1627.0</v>
      </c>
      <c r="O5184" s="6" t="s">
        <v>13250</v>
      </c>
      <c r="P5184" s="8" t="str">
        <f t="shared" si="1"/>
        <v/>
      </c>
      <c r="Q5184" s="8" t="str">
        <f t="shared" si="16"/>
        <v/>
      </c>
      <c r="R5184" s="8" t="str">
        <f>if(and(P5184&lt;&gt;"",Q5184&lt;&gt;"newexp",Q5184&lt;&gt;"nostart"),countifs(script_conform_dispatching!A:A,P5184,script_conform_dispatching!B:B,Q5184),"")</f>
        <v/>
      </c>
      <c r="S5184" s="8" t="str">
        <f t="shared" si="3"/>
        <v/>
      </c>
    </row>
    <row r="5185" hidden="1">
      <c r="A5185" s="6" t="s">
        <v>13251</v>
      </c>
      <c r="B5185" s="6" t="s">
        <v>236</v>
      </c>
      <c r="C5185" s="6" t="s">
        <v>37</v>
      </c>
      <c r="F5185" s="6" t="s">
        <v>415</v>
      </c>
      <c r="G5185" s="6" t="s">
        <v>416</v>
      </c>
      <c r="H5185" s="8" t="str">
        <f>VLOOKUP(C5185,agent_name_matching!A:B,2,false)</f>
        <v>Patient LLM</v>
      </c>
      <c r="I5185" s="32" t="s">
        <v>13252</v>
      </c>
      <c r="J5185" s="6" t="s">
        <v>418</v>
      </c>
      <c r="K5185" s="6">
        <v>1.0</v>
      </c>
      <c r="L5185" s="6">
        <v>1057.0</v>
      </c>
      <c r="M5185" s="6">
        <v>143.0</v>
      </c>
      <c r="N5185" s="6">
        <v>2325.0</v>
      </c>
      <c r="O5185" s="6" t="s">
        <v>13253</v>
      </c>
      <c r="P5185" s="8" t="str">
        <f t="shared" si="1"/>
        <v/>
      </c>
      <c r="Q5185" s="8" t="str">
        <f t="shared" si="16"/>
        <v/>
      </c>
      <c r="R5185" s="8" t="str">
        <f>if(and(P5185&lt;&gt;"",Q5185&lt;&gt;"newexp",Q5185&lt;&gt;"nostart"),countifs(script_conform_dispatching!A:A,P5185,script_conform_dispatching!B:B,Q5185),"")</f>
        <v/>
      </c>
      <c r="S5185" s="8" t="str">
        <f t="shared" si="3"/>
        <v/>
      </c>
    </row>
    <row r="5186" hidden="1">
      <c r="A5186" s="6" t="s">
        <v>13254</v>
      </c>
      <c r="B5186" s="6" t="s">
        <v>236</v>
      </c>
      <c r="C5186" s="6" t="s">
        <v>411</v>
      </c>
      <c r="H5186" s="8" t="str">
        <f>VLOOKUP(C5186,agent_name_matching!A:B,2,false)</f>
        <v>System</v>
      </c>
      <c r="I5186" s="33"/>
      <c r="O5186" s="6" t="s">
        <v>13255</v>
      </c>
      <c r="P5186" s="8" t="str">
        <f t="shared" si="1"/>
        <v/>
      </c>
      <c r="Q5186" s="8" t="str">
        <f t="shared" si="16"/>
        <v/>
      </c>
      <c r="R5186" s="8" t="str">
        <f>if(and(P5186&lt;&gt;"",Q5186&lt;&gt;"newexp",Q5186&lt;&gt;"nostart"),countifs(script_conform_dispatching!A:A,P5186,script_conform_dispatching!B:B,Q5186),"")</f>
        <v/>
      </c>
      <c r="S5186" s="8" t="str">
        <f t="shared" si="3"/>
        <v/>
      </c>
    </row>
    <row r="5187" hidden="1">
      <c r="A5187" s="6" t="s">
        <v>13256</v>
      </c>
      <c r="B5187" s="6" t="s">
        <v>236</v>
      </c>
      <c r="C5187" s="6" t="s">
        <v>1007</v>
      </c>
      <c r="F5187" s="6" t="s">
        <v>415</v>
      </c>
      <c r="G5187" s="6" t="s">
        <v>416</v>
      </c>
      <c r="H5187" s="8" t="str">
        <f>VLOOKUP(C5187,agent_name_matching!A:B,2,false)</f>
        <v>Assessor LLM</v>
      </c>
      <c r="I5187" s="32" t="s">
        <v>1008</v>
      </c>
      <c r="J5187" s="6" t="s">
        <v>418</v>
      </c>
      <c r="L5187" s="6">
        <v>1681.0</v>
      </c>
      <c r="M5187" s="6">
        <v>14.0</v>
      </c>
      <c r="N5187" s="6">
        <v>713.0</v>
      </c>
      <c r="O5187" s="6" t="s">
        <v>13257</v>
      </c>
      <c r="P5187" s="8" t="str">
        <f t="shared" si="1"/>
        <v/>
      </c>
      <c r="Q5187" s="8" t="str">
        <f t="shared" si="16"/>
        <v/>
      </c>
      <c r="R5187" s="8" t="str">
        <f>if(and(P5187&lt;&gt;"",Q5187&lt;&gt;"newexp",Q5187&lt;&gt;"nostart"),countifs(script_conform_dispatching!A:A,P5187,script_conform_dispatching!B:B,Q5187),"")</f>
        <v/>
      </c>
      <c r="S5187" s="8" t="str">
        <f t="shared" si="3"/>
        <v/>
      </c>
    </row>
    <row r="5188" hidden="1">
      <c r="A5188" s="6" t="s">
        <v>13258</v>
      </c>
      <c r="B5188" s="6" t="s">
        <v>236</v>
      </c>
      <c r="C5188" s="6" t="s">
        <v>1011</v>
      </c>
      <c r="F5188" s="6" t="s">
        <v>415</v>
      </c>
      <c r="G5188" s="6" t="s">
        <v>416</v>
      </c>
      <c r="H5188" s="8" t="str">
        <f>VLOOKUP(C5188,agent_name_matching!A:B,2,false)</f>
        <v>Dialog LLM</v>
      </c>
      <c r="I5188" s="32" t="s">
        <v>13259</v>
      </c>
      <c r="J5188" s="6" t="s">
        <v>418</v>
      </c>
      <c r="L5188" s="6">
        <v>3126.0</v>
      </c>
      <c r="M5188" s="6">
        <v>70.0</v>
      </c>
      <c r="N5188" s="6">
        <v>1411.0</v>
      </c>
      <c r="O5188" s="6" t="s">
        <v>13260</v>
      </c>
      <c r="P5188" s="8" t="str">
        <f t="shared" si="1"/>
        <v/>
      </c>
      <c r="Q5188" s="8" t="str">
        <f t="shared" si="16"/>
        <v/>
      </c>
      <c r="R5188" s="8" t="str">
        <f>if(and(P5188&lt;&gt;"",Q5188&lt;&gt;"newexp",Q5188&lt;&gt;"nostart"),countifs(script_conform_dispatching!A:A,P5188,script_conform_dispatching!B:B,Q5188),"")</f>
        <v/>
      </c>
      <c r="S5188" s="8" t="str">
        <f t="shared" si="3"/>
        <v/>
      </c>
    </row>
    <row r="5189" hidden="1">
      <c r="A5189" s="6" t="s">
        <v>13261</v>
      </c>
      <c r="B5189" s="6" t="s">
        <v>236</v>
      </c>
      <c r="C5189" s="6" t="s">
        <v>37</v>
      </c>
      <c r="F5189" s="6" t="s">
        <v>415</v>
      </c>
      <c r="G5189" s="6" t="s">
        <v>416</v>
      </c>
      <c r="H5189" s="8" t="str">
        <f>VLOOKUP(C5189,agent_name_matching!A:B,2,false)</f>
        <v>Patient LLM</v>
      </c>
      <c r="I5189" s="32" t="s">
        <v>13262</v>
      </c>
      <c r="J5189" s="6" t="s">
        <v>418</v>
      </c>
      <c r="K5189" s="6">
        <v>1.0</v>
      </c>
      <c r="L5189" s="6">
        <v>1278.0</v>
      </c>
      <c r="M5189" s="6">
        <v>118.0</v>
      </c>
      <c r="N5189" s="6">
        <v>2132.0</v>
      </c>
      <c r="O5189" s="6" t="s">
        <v>13263</v>
      </c>
      <c r="P5189" s="8" t="str">
        <f t="shared" si="1"/>
        <v/>
      </c>
      <c r="Q5189" s="8" t="str">
        <f t="shared" si="16"/>
        <v/>
      </c>
      <c r="R5189" s="8" t="str">
        <f>if(and(P5189&lt;&gt;"",Q5189&lt;&gt;"newexp",Q5189&lt;&gt;"nostart"),countifs(script_conform_dispatching!A:A,P5189,script_conform_dispatching!B:B,Q5189),"")</f>
        <v/>
      </c>
      <c r="S5189" s="8" t="str">
        <f t="shared" si="3"/>
        <v/>
      </c>
    </row>
    <row r="5190" hidden="1">
      <c r="A5190" s="6" t="s">
        <v>13264</v>
      </c>
      <c r="B5190" s="6" t="s">
        <v>236</v>
      </c>
      <c r="C5190" s="6" t="s">
        <v>411</v>
      </c>
      <c r="H5190" s="8" t="str">
        <f>VLOOKUP(C5190,agent_name_matching!A:B,2,false)</f>
        <v>System</v>
      </c>
      <c r="I5190" s="33"/>
      <c r="O5190" s="6" t="s">
        <v>13265</v>
      </c>
      <c r="P5190" s="8" t="str">
        <f t="shared" si="1"/>
        <v/>
      </c>
      <c r="Q5190" s="8" t="str">
        <f t="shared" si="16"/>
        <v/>
      </c>
      <c r="R5190" s="8" t="str">
        <f>if(and(P5190&lt;&gt;"",Q5190&lt;&gt;"newexp",Q5190&lt;&gt;"nostart"),countifs(script_conform_dispatching!A:A,P5190,script_conform_dispatching!B:B,Q5190),"")</f>
        <v/>
      </c>
      <c r="S5190" s="8" t="str">
        <f t="shared" si="3"/>
        <v/>
      </c>
    </row>
    <row r="5191" hidden="1">
      <c r="A5191" s="6" t="s">
        <v>13266</v>
      </c>
      <c r="B5191" s="6" t="s">
        <v>236</v>
      </c>
      <c r="C5191" s="6" t="s">
        <v>1007</v>
      </c>
      <c r="F5191" s="6" t="s">
        <v>415</v>
      </c>
      <c r="G5191" s="6" t="s">
        <v>416</v>
      </c>
      <c r="H5191" s="8" t="str">
        <f>VLOOKUP(C5191,agent_name_matching!A:B,2,false)</f>
        <v>Assessor LLM</v>
      </c>
      <c r="I5191" s="32" t="s">
        <v>1008</v>
      </c>
      <c r="J5191" s="6" t="s">
        <v>418</v>
      </c>
      <c r="L5191" s="6">
        <v>1875.0</v>
      </c>
      <c r="M5191" s="6">
        <v>14.0</v>
      </c>
      <c r="N5191" s="6">
        <v>673.0</v>
      </c>
      <c r="O5191" s="6" t="s">
        <v>13267</v>
      </c>
      <c r="P5191" s="8" t="str">
        <f t="shared" si="1"/>
        <v/>
      </c>
      <c r="Q5191" s="8" t="str">
        <f t="shared" si="16"/>
        <v/>
      </c>
      <c r="R5191" s="8" t="str">
        <f>if(and(P5191&lt;&gt;"",Q5191&lt;&gt;"newexp",Q5191&lt;&gt;"nostart"),countifs(script_conform_dispatching!A:A,P5191,script_conform_dispatching!B:B,Q5191),"")</f>
        <v/>
      </c>
      <c r="S5191" s="8" t="str">
        <f t="shared" si="3"/>
        <v/>
      </c>
    </row>
    <row r="5192" hidden="1">
      <c r="A5192" s="6" t="s">
        <v>13268</v>
      </c>
      <c r="B5192" s="6" t="s">
        <v>236</v>
      </c>
      <c r="C5192" s="6" t="s">
        <v>1011</v>
      </c>
      <c r="F5192" s="6" t="s">
        <v>415</v>
      </c>
      <c r="G5192" s="6" t="s">
        <v>416</v>
      </c>
      <c r="H5192" s="8" t="str">
        <f>VLOOKUP(C5192,agent_name_matching!A:B,2,false)</f>
        <v>Dialog LLM</v>
      </c>
      <c r="I5192" s="32" t="s">
        <v>13269</v>
      </c>
      <c r="J5192" s="6" t="s">
        <v>418</v>
      </c>
      <c r="L5192" s="6">
        <v>3617.0</v>
      </c>
      <c r="M5192" s="6">
        <v>80.0</v>
      </c>
      <c r="N5192" s="6">
        <v>1451.0</v>
      </c>
      <c r="O5192" s="6" t="s">
        <v>13270</v>
      </c>
      <c r="P5192" s="8" t="str">
        <f t="shared" si="1"/>
        <v/>
      </c>
      <c r="Q5192" s="8" t="str">
        <f t="shared" si="16"/>
        <v/>
      </c>
      <c r="R5192" s="8" t="str">
        <f>if(and(P5192&lt;&gt;"",Q5192&lt;&gt;"newexp",Q5192&lt;&gt;"nostart"),countifs(script_conform_dispatching!A:A,P5192,script_conform_dispatching!B:B,Q5192),"")</f>
        <v/>
      </c>
      <c r="S5192" s="8" t="str">
        <f t="shared" si="3"/>
        <v/>
      </c>
    </row>
    <row r="5193" hidden="1">
      <c r="A5193" s="6" t="s">
        <v>13271</v>
      </c>
      <c r="B5193" s="6" t="s">
        <v>236</v>
      </c>
      <c r="C5193" s="6" t="s">
        <v>37</v>
      </c>
      <c r="F5193" s="6" t="s">
        <v>415</v>
      </c>
      <c r="G5193" s="6" t="s">
        <v>416</v>
      </c>
      <c r="H5193" s="8" t="str">
        <f>VLOOKUP(C5193,agent_name_matching!A:B,2,false)</f>
        <v>Patient LLM</v>
      </c>
      <c r="I5193" s="32" t="s">
        <v>13272</v>
      </c>
      <c r="J5193" s="6" t="s">
        <v>418</v>
      </c>
      <c r="K5193" s="6">
        <v>1.0</v>
      </c>
      <c r="L5193" s="6">
        <v>1484.0</v>
      </c>
      <c r="M5193" s="6">
        <v>145.0</v>
      </c>
      <c r="N5193" s="6">
        <v>2656.0</v>
      </c>
      <c r="O5193" s="6" t="s">
        <v>13273</v>
      </c>
      <c r="P5193" s="8" t="str">
        <f t="shared" si="1"/>
        <v/>
      </c>
      <c r="Q5193" s="8" t="str">
        <f t="shared" si="16"/>
        <v/>
      </c>
      <c r="R5193" s="8" t="str">
        <f>if(and(P5193&lt;&gt;"",Q5193&lt;&gt;"newexp",Q5193&lt;&gt;"nostart"),countifs(script_conform_dispatching!A:A,P5193,script_conform_dispatching!B:B,Q5193),"")</f>
        <v/>
      </c>
      <c r="S5193" s="8" t="str">
        <f t="shared" si="3"/>
        <v/>
      </c>
    </row>
    <row r="5194" hidden="1">
      <c r="A5194" s="6" t="s">
        <v>13274</v>
      </c>
      <c r="B5194" s="6" t="s">
        <v>236</v>
      </c>
      <c r="C5194" s="6" t="s">
        <v>411</v>
      </c>
      <c r="H5194" s="8" t="str">
        <f>VLOOKUP(C5194,agent_name_matching!A:B,2,false)</f>
        <v>System</v>
      </c>
      <c r="I5194" s="33"/>
      <c r="O5194" s="6" t="s">
        <v>13275</v>
      </c>
      <c r="P5194" s="8" t="str">
        <f t="shared" si="1"/>
        <v/>
      </c>
      <c r="Q5194" s="8" t="str">
        <f t="shared" si="16"/>
        <v/>
      </c>
      <c r="R5194" s="8" t="str">
        <f>if(and(P5194&lt;&gt;"",Q5194&lt;&gt;"newexp",Q5194&lt;&gt;"nostart"),countifs(script_conform_dispatching!A:A,P5194,script_conform_dispatching!B:B,Q5194),"")</f>
        <v/>
      </c>
      <c r="S5194" s="8" t="str">
        <f t="shared" si="3"/>
        <v/>
      </c>
    </row>
    <row r="5195" hidden="1">
      <c r="A5195" s="6" t="s">
        <v>13276</v>
      </c>
      <c r="B5195" s="6" t="s">
        <v>236</v>
      </c>
      <c r="C5195" s="6" t="s">
        <v>1007</v>
      </c>
      <c r="F5195" s="6" t="s">
        <v>415</v>
      </c>
      <c r="G5195" s="6" t="s">
        <v>416</v>
      </c>
      <c r="H5195" s="8" t="str">
        <f>VLOOKUP(C5195,agent_name_matching!A:B,2,false)</f>
        <v>Assessor LLM</v>
      </c>
      <c r="I5195" s="32" t="s">
        <v>1008</v>
      </c>
      <c r="J5195" s="6" t="s">
        <v>418</v>
      </c>
      <c r="L5195" s="6">
        <v>2106.0</v>
      </c>
      <c r="M5195" s="6">
        <v>14.0</v>
      </c>
      <c r="N5195" s="6">
        <v>885.0</v>
      </c>
      <c r="O5195" s="6" t="s">
        <v>13277</v>
      </c>
      <c r="P5195" s="8" t="str">
        <f t="shared" si="1"/>
        <v/>
      </c>
      <c r="Q5195" s="8" t="str">
        <f t="shared" si="16"/>
        <v/>
      </c>
      <c r="R5195" s="8" t="str">
        <f>if(and(P5195&lt;&gt;"",Q5195&lt;&gt;"newexp",Q5195&lt;&gt;"nostart"),countifs(script_conform_dispatching!A:A,P5195,script_conform_dispatching!B:B,Q5195),"")</f>
        <v/>
      </c>
      <c r="S5195" s="8" t="str">
        <f t="shared" si="3"/>
        <v/>
      </c>
    </row>
    <row r="5196" hidden="1">
      <c r="A5196" s="6" t="s">
        <v>13278</v>
      </c>
      <c r="B5196" s="6" t="s">
        <v>236</v>
      </c>
      <c r="C5196" s="6" t="s">
        <v>1011</v>
      </c>
      <c r="F5196" s="6" t="s">
        <v>415</v>
      </c>
      <c r="G5196" s="6" t="s">
        <v>416</v>
      </c>
      <c r="H5196" s="8" t="str">
        <f>VLOOKUP(C5196,agent_name_matching!A:B,2,false)</f>
        <v>Dialog LLM</v>
      </c>
      <c r="I5196" s="32" t="s">
        <v>13279</v>
      </c>
      <c r="J5196" s="6" t="s">
        <v>418</v>
      </c>
      <c r="L5196" s="6">
        <v>4145.0</v>
      </c>
      <c r="M5196" s="6">
        <v>104.0</v>
      </c>
      <c r="N5196" s="6">
        <v>2084.0</v>
      </c>
      <c r="O5196" s="6" t="s">
        <v>13280</v>
      </c>
      <c r="P5196" s="8" t="str">
        <f t="shared" si="1"/>
        <v/>
      </c>
      <c r="Q5196" s="8" t="str">
        <f t="shared" si="16"/>
        <v/>
      </c>
      <c r="R5196" s="8" t="str">
        <f>if(and(P5196&lt;&gt;"",Q5196&lt;&gt;"newexp",Q5196&lt;&gt;"nostart"),countifs(script_conform_dispatching!A:A,P5196,script_conform_dispatching!B:B,Q5196),"")</f>
        <v/>
      </c>
      <c r="S5196" s="8" t="str">
        <f t="shared" si="3"/>
        <v/>
      </c>
    </row>
    <row r="5197" hidden="1">
      <c r="A5197" s="6" t="s">
        <v>13281</v>
      </c>
      <c r="B5197" s="6" t="s">
        <v>236</v>
      </c>
      <c r="C5197" s="6" t="s">
        <v>37</v>
      </c>
      <c r="F5197" s="6" t="s">
        <v>415</v>
      </c>
      <c r="G5197" s="6" t="s">
        <v>416</v>
      </c>
      <c r="H5197" s="8" t="str">
        <f>VLOOKUP(C5197,agent_name_matching!A:B,2,false)</f>
        <v>Patient LLM</v>
      </c>
      <c r="I5197" s="32" t="s">
        <v>13282</v>
      </c>
      <c r="J5197" s="6" t="s">
        <v>418</v>
      </c>
      <c r="K5197" s="6">
        <v>1.0</v>
      </c>
      <c r="L5197" s="6">
        <v>1741.0</v>
      </c>
      <c r="M5197" s="6">
        <v>143.0</v>
      </c>
      <c r="N5197" s="6">
        <v>1884.0</v>
      </c>
      <c r="O5197" s="6" t="s">
        <v>13283</v>
      </c>
      <c r="P5197" s="8" t="str">
        <f t="shared" si="1"/>
        <v/>
      </c>
      <c r="Q5197" s="8" t="str">
        <f t="shared" si="16"/>
        <v/>
      </c>
      <c r="R5197" s="8" t="str">
        <f>if(and(P5197&lt;&gt;"",Q5197&lt;&gt;"newexp",Q5197&lt;&gt;"nostart"),countifs(script_conform_dispatching!A:A,P5197,script_conform_dispatching!B:B,Q5197),"")</f>
        <v/>
      </c>
      <c r="S5197" s="8" t="str">
        <f t="shared" si="3"/>
        <v/>
      </c>
    </row>
    <row r="5198" hidden="1">
      <c r="A5198" s="6" t="s">
        <v>13284</v>
      </c>
      <c r="B5198" s="6" t="s">
        <v>236</v>
      </c>
      <c r="C5198" s="6" t="s">
        <v>411</v>
      </c>
      <c r="H5198" s="8" t="str">
        <f>VLOOKUP(C5198,agent_name_matching!A:B,2,false)</f>
        <v>System</v>
      </c>
      <c r="I5198" s="33"/>
      <c r="O5198" s="6" t="s">
        <v>13285</v>
      </c>
      <c r="P5198" s="8" t="str">
        <f t="shared" si="1"/>
        <v/>
      </c>
      <c r="Q5198" s="8" t="str">
        <f t="shared" si="16"/>
        <v/>
      </c>
      <c r="R5198" s="8" t="str">
        <f>if(and(P5198&lt;&gt;"",Q5198&lt;&gt;"newexp",Q5198&lt;&gt;"nostart"),countifs(script_conform_dispatching!A:A,P5198,script_conform_dispatching!B:B,Q5198),"")</f>
        <v/>
      </c>
      <c r="S5198" s="8" t="str">
        <f t="shared" si="3"/>
        <v/>
      </c>
    </row>
    <row r="5199" hidden="1">
      <c r="A5199" s="6" t="s">
        <v>13286</v>
      </c>
      <c r="B5199" s="6" t="s">
        <v>236</v>
      </c>
      <c r="C5199" s="6" t="s">
        <v>1007</v>
      </c>
      <c r="F5199" s="6" t="s">
        <v>415</v>
      </c>
      <c r="G5199" s="6" t="s">
        <v>416</v>
      </c>
      <c r="H5199" s="8" t="str">
        <f>VLOOKUP(C5199,agent_name_matching!A:B,2,false)</f>
        <v>Assessor LLM</v>
      </c>
      <c r="I5199" s="32" t="s">
        <v>1008</v>
      </c>
      <c r="J5199" s="6" t="s">
        <v>418</v>
      </c>
      <c r="L5199" s="6">
        <v>2359.0</v>
      </c>
      <c r="M5199" s="6">
        <v>14.0</v>
      </c>
      <c r="N5199" s="6">
        <v>710.0</v>
      </c>
      <c r="O5199" s="6" t="s">
        <v>13287</v>
      </c>
      <c r="P5199" s="8" t="str">
        <f t="shared" si="1"/>
        <v/>
      </c>
      <c r="Q5199" s="8" t="str">
        <f t="shared" si="16"/>
        <v/>
      </c>
      <c r="R5199" s="8" t="str">
        <f>if(and(P5199&lt;&gt;"",Q5199&lt;&gt;"newexp",Q5199&lt;&gt;"nostart"),countifs(script_conform_dispatching!A:A,P5199,script_conform_dispatching!B:B,Q5199),"")</f>
        <v/>
      </c>
      <c r="S5199" s="8" t="str">
        <f t="shared" si="3"/>
        <v/>
      </c>
    </row>
    <row r="5200" hidden="1">
      <c r="A5200" s="6" t="s">
        <v>13288</v>
      </c>
      <c r="B5200" s="6" t="s">
        <v>236</v>
      </c>
      <c r="C5200" s="6" t="s">
        <v>1011</v>
      </c>
      <c r="F5200" s="6" t="s">
        <v>415</v>
      </c>
      <c r="G5200" s="6" t="s">
        <v>416</v>
      </c>
      <c r="H5200" s="8" t="str">
        <f>VLOOKUP(C5200,agent_name_matching!A:B,2,false)</f>
        <v>Dialog LLM</v>
      </c>
      <c r="I5200" s="32" t="s">
        <v>13289</v>
      </c>
      <c r="J5200" s="6" t="s">
        <v>418</v>
      </c>
      <c r="L5200" s="6">
        <v>4695.0</v>
      </c>
      <c r="M5200" s="6">
        <v>162.0</v>
      </c>
      <c r="N5200" s="6">
        <v>3890.0</v>
      </c>
      <c r="O5200" s="6" t="s">
        <v>13290</v>
      </c>
      <c r="P5200" s="8" t="str">
        <f t="shared" si="1"/>
        <v/>
      </c>
      <c r="Q5200" s="8" t="str">
        <f t="shared" si="16"/>
        <v/>
      </c>
      <c r="R5200" s="8" t="str">
        <f>if(and(P5200&lt;&gt;"",Q5200&lt;&gt;"newexp",Q5200&lt;&gt;"nostart"),countifs(script_conform_dispatching!A:A,P5200,script_conform_dispatching!B:B,Q5200),"")</f>
        <v/>
      </c>
      <c r="S5200" s="8" t="str">
        <f t="shared" si="3"/>
        <v/>
      </c>
    </row>
    <row r="5201" hidden="1">
      <c r="A5201" s="6" t="s">
        <v>13291</v>
      </c>
      <c r="B5201" s="6" t="s">
        <v>236</v>
      </c>
      <c r="C5201" s="6" t="s">
        <v>37</v>
      </c>
      <c r="F5201" s="6" t="s">
        <v>415</v>
      </c>
      <c r="G5201" s="6" t="s">
        <v>416</v>
      </c>
      <c r="H5201" s="8" t="str">
        <f>VLOOKUP(C5201,agent_name_matching!A:B,2,false)</f>
        <v>Patient LLM</v>
      </c>
      <c r="I5201" s="32" t="s">
        <v>13292</v>
      </c>
      <c r="J5201" s="6" t="s">
        <v>418</v>
      </c>
      <c r="K5201" s="6">
        <v>1.0</v>
      </c>
      <c r="L5201" s="6">
        <v>2054.0</v>
      </c>
      <c r="M5201" s="6">
        <v>67.0</v>
      </c>
      <c r="N5201" s="6">
        <v>1157.0</v>
      </c>
      <c r="O5201" s="6" t="s">
        <v>13293</v>
      </c>
      <c r="P5201" s="8" t="str">
        <f t="shared" si="1"/>
        <v/>
      </c>
      <c r="Q5201" s="8" t="str">
        <f t="shared" si="16"/>
        <v/>
      </c>
      <c r="R5201" s="8" t="str">
        <f>if(and(P5201&lt;&gt;"",Q5201&lt;&gt;"newexp",Q5201&lt;&gt;"nostart"),countifs(script_conform_dispatching!A:A,P5201,script_conform_dispatching!B:B,Q5201),"")</f>
        <v/>
      </c>
      <c r="S5201" s="8" t="str">
        <f t="shared" si="3"/>
        <v/>
      </c>
    </row>
    <row r="5202" hidden="1">
      <c r="A5202" s="6" t="s">
        <v>13294</v>
      </c>
      <c r="B5202" s="6" t="s">
        <v>236</v>
      </c>
      <c r="C5202" s="6" t="s">
        <v>411</v>
      </c>
      <c r="H5202" s="8" t="str">
        <f>VLOOKUP(C5202,agent_name_matching!A:B,2,false)</f>
        <v>System</v>
      </c>
      <c r="I5202" s="33"/>
      <c r="O5202" s="6" t="s">
        <v>13295</v>
      </c>
      <c r="P5202" s="8" t="str">
        <f t="shared" si="1"/>
        <v/>
      </c>
      <c r="Q5202" s="8" t="str">
        <f t="shared" si="16"/>
        <v/>
      </c>
      <c r="R5202" s="8" t="str">
        <f>if(and(P5202&lt;&gt;"",Q5202&lt;&gt;"newexp",Q5202&lt;&gt;"nostart"),countifs(script_conform_dispatching!A:A,P5202,script_conform_dispatching!B:B,Q5202),"")</f>
        <v/>
      </c>
      <c r="S5202" s="8" t="str">
        <f t="shared" si="3"/>
        <v/>
      </c>
    </row>
    <row r="5203" hidden="1">
      <c r="A5203" s="6" t="s">
        <v>13296</v>
      </c>
      <c r="B5203" s="6" t="s">
        <v>236</v>
      </c>
      <c r="C5203" s="6" t="s">
        <v>1007</v>
      </c>
      <c r="F5203" s="6" t="s">
        <v>415</v>
      </c>
      <c r="G5203" s="6" t="s">
        <v>416</v>
      </c>
      <c r="H5203" s="8" t="str">
        <f>VLOOKUP(C5203,agent_name_matching!A:B,2,false)</f>
        <v>Assessor LLM</v>
      </c>
      <c r="I5203" s="32" t="s">
        <v>1040</v>
      </c>
      <c r="J5203" s="6" t="s">
        <v>418</v>
      </c>
      <c r="L5203" s="6">
        <v>2594.0</v>
      </c>
      <c r="M5203" s="6">
        <v>12.0</v>
      </c>
      <c r="N5203" s="6">
        <v>752.0</v>
      </c>
      <c r="O5203" s="6" t="s">
        <v>13297</v>
      </c>
      <c r="P5203" s="8" t="str">
        <f t="shared" si="1"/>
        <v/>
      </c>
      <c r="Q5203" s="8" t="str">
        <f t="shared" si="16"/>
        <v/>
      </c>
      <c r="R5203" s="8" t="str">
        <f>if(and(P5203&lt;&gt;"",Q5203&lt;&gt;"newexp",Q5203&lt;&gt;"nostart"),countifs(script_conform_dispatching!A:A,P5203,script_conform_dispatching!B:B,Q5203),"")</f>
        <v/>
      </c>
      <c r="S5203" s="8" t="str">
        <f t="shared" si="3"/>
        <v/>
      </c>
    </row>
    <row r="5204" hidden="1">
      <c r="A5204" s="6" t="s">
        <v>13298</v>
      </c>
      <c r="B5204" s="6" t="s">
        <v>236</v>
      </c>
      <c r="C5204" s="6" t="s">
        <v>407</v>
      </c>
      <c r="D5204" s="6">
        <v>3.0</v>
      </c>
      <c r="E5204" s="6" t="s">
        <v>445</v>
      </c>
      <c r="H5204" s="8" t="str">
        <f>VLOOKUP(C5204,agent_name_matching!A:B,2,false)</f>
        <v>--</v>
      </c>
      <c r="I5204" s="33"/>
      <c r="O5204" s="6" t="s">
        <v>13299</v>
      </c>
      <c r="P5204" s="8">
        <f t="shared" si="1"/>
        <v>3</v>
      </c>
      <c r="Q5204" s="8">
        <f t="shared" si="16"/>
        <v>4</v>
      </c>
      <c r="R5204" s="8">
        <f>if(and(P5204&lt;&gt;"",Q5204&lt;&gt;"newexp",Q5204&lt;&gt;"nostart"),countifs(script_conform_dispatching!A:A,P5204,script_conform_dispatching!B:B,Q5204),"")</f>
        <v>1</v>
      </c>
      <c r="S5204" s="8" t="str">
        <f t="shared" si="3"/>
        <v/>
      </c>
    </row>
    <row r="5205" hidden="1">
      <c r="A5205" s="6" t="s">
        <v>13300</v>
      </c>
      <c r="B5205" s="6" t="s">
        <v>236</v>
      </c>
      <c r="C5205" s="6" t="s">
        <v>1045</v>
      </c>
      <c r="F5205" s="6" t="s">
        <v>415</v>
      </c>
      <c r="G5205" s="6" t="s">
        <v>416</v>
      </c>
      <c r="H5205" s="8" t="str">
        <f>VLOOKUP(C5205,agent_name_matching!A:B,2,false)</f>
        <v>Dispatcher LLM</v>
      </c>
      <c r="I5205" s="32" t="s">
        <v>1165</v>
      </c>
      <c r="J5205" s="6" t="s">
        <v>418</v>
      </c>
      <c r="L5205" s="6">
        <v>4011.0</v>
      </c>
      <c r="M5205" s="6">
        <v>210.0</v>
      </c>
      <c r="N5205" s="6">
        <v>2734.0</v>
      </c>
      <c r="O5205" s="6" t="s">
        <v>13301</v>
      </c>
      <c r="P5205" s="8" t="str">
        <f t="shared" si="1"/>
        <v/>
      </c>
      <c r="Q5205" s="8" t="str">
        <f t="shared" si="16"/>
        <v/>
      </c>
      <c r="R5205" s="8" t="str">
        <f>if(and(P5205&lt;&gt;"",Q5205&lt;&gt;"newexp",Q5205&lt;&gt;"nostart"),countifs(script_conform_dispatching!A:A,P5205,script_conform_dispatching!B:B,Q5205),"")</f>
        <v/>
      </c>
      <c r="S5205" s="8" t="str">
        <f t="shared" si="3"/>
        <v/>
      </c>
    </row>
    <row r="5206" hidden="1">
      <c r="A5206" s="6" t="s">
        <v>13302</v>
      </c>
      <c r="B5206" s="6" t="s">
        <v>236</v>
      </c>
      <c r="C5206" s="6" t="s">
        <v>407</v>
      </c>
      <c r="D5206" s="6">
        <v>4.0</v>
      </c>
      <c r="E5206" s="6" t="s">
        <v>408</v>
      </c>
      <c r="H5206" s="8" t="str">
        <f>VLOOKUP(C5206,agent_name_matching!A:B,2,false)</f>
        <v>--</v>
      </c>
      <c r="I5206" s="33"/>
      <c r="O5206" s="6" t="s">
        <v>13303</v>
      </c>
      <c r="P5206" s="8" t="str">
        <f t="shared" si="1"/>
        <v/>
      </c>
      <c r="Q5206" s="8" t="str">
        <f t="shared" si="16"/>
        <v/>
      </c>
      <c r="R5206" s="8" t="str">
        <f>if(and(P5206&lt;&gt;"",Q5206&lt;&gt;"newexp",Q5206&lt;&gt;"nostart"),countifs(script_conform_dispatching!A:A,P5206,script_conform_dispatching!B:B,Q5206),"")</f>
        <v/>
      </c>
      <c r="S5206" s="8" t="str">
        <f t="shared" si="3"/>
        <v/>
      </c>
    </row>
    <row r="5207" hidden="1">
      <c r="A5207" s="6" t="s">
        <v>13304</v>
      </c>
      <c r="B5207" s="6" t="s">
        <v>236</v>
      </c>
      <c r="C5207" s="6" t="s">
        <v>1011</v>
      </c>
      <c r="F5207" s="6" t="s">
        <v>415</v>
      </c>
      <c r="G5207" s="6" t="s">
        <v>416</v>
      </c>
      <c r="H5207" s="8" t="str">
        <f>VLOOKUP(C5207,agent_name_matching!A:B,2,false)</f>
        <v>Dialog LLM</v>
      </c>
      <c r="I5207" s="32" t="s">
        <v>13305</v>
      </c>
      <c r="J5207" s="6" t="s">
        <v>418</v>
      </c>
      <c r="L5207" s="6">
        <v>5439.0</v>
      </c>
      <c r="M5207" s="6">
        <v>124.0</v>
      </c>
      <c r="N5207" s="6">
        <v>2439.0</v>
      </c>
      <c r="O5207" s="6" t="s">
        <v>13306</v>
      </c>
      <c r="P5207" s="8" t="str">
        <f t="shared" si="1"/>
        <v/>
      </c>
      <c r="Q5207" s="8" t="str">
        <f t="shared" si="16"/>
        <v/>
      </c>
      <c r="R5207" s="8" t="str">
        <f>if(and(P5207&lt;&gt;"",Q5207&lt;&gt;"newexp",Q5207&lt;&gt;"nostart"),countifs(script_conform_dispatching!A:A,P5207,script_conform_dispatching!B:B,Q5207),"")</f>
        <v/>
      </c>
      <c r="S5207" s="8" t="str">
        <f t="shared" si="3"/>
        <v/>
      </c>
    </row>
    <row r="5208" hidden="1">
      <c r="A5208" s="6" t="s">
        <v>13307</v>
      </c>
      <c r="B5208" s="6" t="s">
        <v>236</v>
      </c>
      <c r="C5208" s="6" t="s">
        <v>450</v>
      </c>
      <c r="F5208" s="6" t="s">
        <v>415</v>
      </c>
      <c r="G5208" s="6" t="s">
        <v>416</v>
      </c>
      <c r="H5208" s="8" t="str">
        <f>VLOOKUP(C5208,agent_name_matching!A:B,2,false)</f>
        <v>Validator LLM</v>
      </c>
      <c r="I5208" s="32" t="s">
        <v>13308</v>
      </c>
      <c r="J5208" s="6" t="s">
        <v>452</v>
      </c>
      <c r="L5208" s="6">
        <v>2546.0</v>
      </c>
      <c r="M5208" s="6">
        <v>51.0</v>
      </c>
      <c r="N5208" s="6">
        <v>934.0</v>
      </c>
      <c r="O5208" s="6" t="s">
        <v>13309</v>
      </c>
      <c r="P5208" s="8" t="str">
        <f t="shared" si="1"/>
        <v/>
      </c>
      <c r="Q5208" s="8" t="str">
        <f t="shared" si="16"/>
        <v/>
      </c>
      <c r="R5208" s="8" t="str">
        <f>if(and(P5208&lt;&gt;"",Q5208&lt;&gt;"newexp",Q5208&lt;&gt;"nostart"),countifs(script_conform_dispatching!A:A,P5208,script_conform_dispatching!B:B,Q5208),"")</f>
        <v/>
      </c>
      <c r="S5208" s="8" t="str">
        <f t="shared" si="3"/>
        <v/>
      </c>
    </row>
    <row r="5209" hidden="1">
      <c r="A5209" s="6" t="s">
        <v>13310</v>
      </c>
      <c r="B5209" s="6" t="s">
        <v>236</v>
      </c>
      <c r="C5209" s="6" t="s">
        <v>37</v>
      </c>
      <c r="F5209" s="6" t="s">
        <v>415</v>
      </c>
      <c r="G5209" s="6" t="s">
        <v>416</v>
      </c>
      <c r="H5209" s="8" t="str">
        <f>VLOOKUP(C5209,agent_name_matching!A:B,2,false)</f>
        <v>Patient LLM</v>
      </c>
      <c r="I5209" s="32" t="s">
        <v>13311</v>
      </c>
      <c r="J5209" s="6" t="s">
        <v>418</v>
      </c>
      <c r="K5209" s="6">
        <v>1.0</v>
      </c>
      <c r="L5209" s="6">
        <v>2253.0</v>
      </c>
      <c r="M5209" s="6">
        <v>50.0</v>
      </c>
      <c r="N5209" s="6">
        <v>1193.0</v>
      </c>
      <c r="O5209" s="6" t="s">
        <v>13312</v>
      </c>
      <c r="P5209" s="8" t="str">
        <f t="shared" si="1"/>
        <v/>
      </c>
      <c r="Q5209" s="8" t="str">
        <f t="shared" si="16"/>
        <v/>
      </c>
      <c r="R5209" s="8" t="str">
        <f>if(and(P5209&lt;&gt;"",Q5209&lt;&gt;"newexp",Q5209&lt;&gt;"nostart"),countifs(script_conform_dispatching!A:A,P5209,script_conform_dispatching!B:B,Q5209),"")</f>
        <v/>
      </c>
      <c r="S5209" s="8" t="str">
        <f t="shared" si="3"/>
        <v/>
      </c>
    </row>
    <row r="5210" hidden="1">
      <c r="A5210" s="6" t="s">
        <v>13313</v>
      </c>
      <c r="B5210" s="6" t="s">
        <v>236</v>
      </c>
      <c r="C5210" s="6" t="s">
        <v>411</v>
      </c>
      <c r="H5210" s="8" t="str">
        <f>VLOOKUP(C5210,agent_name_matching!A:B,2,false)</f>
        <v>System</v>
      </c>
      <c r="I5210" s="33"/>
      <c r="O5210" s="6" t="s">
        <v>13314</v>
      </c>
      <c r="P5210" s="8" t="str">
        <f t="shared" si="1"/>
        <v/>
      </c>
      <c r="Q5210" s="8" t="str">
        <f t="shared" si="16"/>
        <v/>
      </c>
      <c r="R5210" s="8" t="str">
        <f>if(and(P5210&lt;&gt;"",Q5210&lt;&gt;"newexp",Q5210&lt;&gt;"nostart"),countifs(script_conform_dispatching!A:A,P5210,script_conform_dispatching!B:B,Q5210),"")</f>
        <v/>
      </c>
      <c r="S5210" s="8" t="str">
        <f t="shared" si="3"/>
        <v/>
      </c>
    </row>
    <row r="5211" hidden="1">
      <c r="A5211" s="6" t="s">
        <v>13315</v>
      </c>
      <c r="B5211" s="6" t="s">
        <v>236</v>
      </c>
      <c r="C5211" s="6" t="s">
        <v>1007</v>
      </c>
      <c r="F5211" s="6" t="s">
        <v>415</v>
      </c>
      <c r="G5211" s="6" t="s">
        <v>416</v>
      </c>
      <c r="H5211" s="8" t="str">
        <f>VLOOKUP(C5211,agent_name_matching!A:B,2,false)</f>
        <v>Assessor LLM</v>
      </c>
      <c r="I5211" s="32" t="s">
        <v>1008</v>
      </c>
      <c r="J5211" s="6" t="s">
        <v>418</v>
      </c>
      <c r="L5211" s="6">
        <v>2727.0</v>
      </c>
      <c r="M5211" s="6">
        <v>14.0</v>
      </c>
      <c r="N5211" s="6">
        <v>789.0</v>
      </c>
      <c r="O5211" s="6" t="s">
        <v>13316</v>
      </c>
      <c r="P5211" s="8" t="str">
        <f t="shared" si="1"/>
        <v/>
      </c>
      <c r="Q5211" s="8" t="str">
        <f t="shared" si="16"/>
        <v/>
      </c>
      <c r="R5211" s="8" t="str">
        <f>if(and(P5211&lt;&gt;"",Q5211&lt;&gt;"newexp",Q5211&lt;&gt;"nostart"),countifs(script_conform_dispatching!A:A,P5211,script_conform_dispatching!B:B,Q5211),"")</f>
        <v/>
      </c>
      <c r="S5211" s="8" t="str">
        <f t="shared" si="3"/>
        <v/>
      </c>
    </row>
    <row r="5212" hidden="1">
      <c r="A5212" s="6" t="s">
        <v>13317</v>
      </c>
      <c r="B5212" s="6" t="s">
        <v>236</v>
      </c>
      <c r="C5212" s="6" t="s">
        <v>1011</v>
      </c>
      <c r="F5212" s="6" t="s">
        <v>415</v>
      </c>
      <c r="G5212" s="6" t="s">
        <v>416</v>
      </c>
      <c r="H5212" s="8" t="str">
        <f>VLOOKUP(C5212,agent_name_matching!A:B,2,false)</f>
        <v>Dialog LLM</v>
      </c>
      <c r="I5212" s="32" t="s">
        <v>13318</v>
      </c>
      <c r="J5212" s="6" t="s">
        <v>418</v>
      </c>
      <c r="L5212" s="6">
        <v>5864.0</v>
      </c>
      <c r="M5212" s="6">
        <v>71.0</v>
      </c>
      <c r="N5212" s="6">
        <v>1425.0</v>
      </c>
      <c r="O5212" s="6" t="s">
        <v>13319</v>
      </c>
      <c r="P5212" s="8" t="str">
        <f t="shared" si="1"/>
        <v/>
      </c>
      <c r="Q5212" s="8" t="str">
        <f t="shared" si="16"/>
        <v/>
      </c>
      <c r="R5212" s="8" t="str">
        <f>if(and(P5212&lt;&gt;"",Q5212&lt;&gt;"newexp",Q5212&lt;&gt;"nostart"),countifs(script_conform_dispatching!A:A,P5212,script_conform_dispatching!B:B,Q5212),"")</f>
        <v/>
      </c>
      <c r="S5212" s="8" t="str">
        <f t="shared" si="3"/>
        <v/>
      </c>
    </row>
    <row r="5213" hidden="1">
      <c r="A5213" s="6" t="s">
        <v>13320</v>
      </c>
      <c r="B5213" s="6" t="s">
        <v>236</v>
      </c>
      <c r="C5213" s="6" t="s">
        <v>37</v>
      </c>
      <c r="F5213" s="6" t="s">
        <v>415</v>
      </c>
      <c r="G5213" s="6" t="s">
        <v>416</v>
      </c>
      <c r="H5213" s="8" t="str">
        <f>VLOOKUP(C5213,agent_name_matching!A:B,2,false)</f>
        <v>Patient LLM</v>
      </c>
      <c r="I5213" s="32" t="s">
        <v>13321</v>
      </c>
      <c r="J5213" s="6" t="s">
        <v>418</v>
      </c>
      <c r="K5213" s="6">
        <v>1.0</v>
      </c>
      <c r="L5213" s="6">
        <v>2382.0</v>
      </c>
      <c r="M5213" s="6">
        <v>140.0</v>
      </c>
      <c r="N5213" s="6">
        <v>2016.0</v>
      </c>
      <c r="O5213" s="6" t="s">
        <v>13322</v>
      </c>
      <c r="P5213" s="8" t="str">
        <f t="shared" si="1"/>
        <v/>
      </c>
      <c r="Q5213" s="8" t="str">
        <f t="shared" si="16"/>
        <v/>
      </c>
      <c r="R5213" s="8" t="str">
        <f>if(and(P5213&lt;&gt;"",Q5213&lt;&gt;"newexp",Q5213&lt;&gt;"nostart"),countifs(script_conform_dispatching!A:A,P5213,script_conform_dispatching!B:B,Q5213),"")</f>
        <v/>
      </c>
      <c r="S5213" s="8" t="str">
        <f t="shared" si="3"/>
        <v/>
      </c>
    </row>
    <row r="5214" hidden="1">
      <c r="A5214" s="6" t="s">
        <v>13323</v>
      </c>
      <c r="B5214" s="6" t="s">
        <v>236</v>
      </c>
      <c r="C5214" s="6" t="s">
        <v>411</v>
      </c>
      <c r="H5214" s="8" t="str">
        <f>VLOOKUP(C5214,agent_name_matching!A:B,2,false)</f>
        <v>System</v>
      </c>
      <c r="I5214" s="33"/>
      <c r="O5214" s="6" t="s">
        <v>13324</v>
      </c>
      <c r="P5214" s="8" t="str">
        <f t="shared" si="1"/>
        <v/>
      </c>
      <c r="Q5214" s="8" t="str">
        <f t="shared" si="16"/>
        <v/>
      </c>
      <c r="R5214" s="8" t="str">
        <f>if(and(P5214&lt;&gt;"",Q5214&lt;&gt;"newexp",Q5214&lt;&gt;"nostart"),countifs(script_conform_dispatching!A:A,P5214,script_conform_dispatching!B:B,Q5214),"")</f>
        <v/>
      </c>
      <c r="S5214" s="8" t="str">
        <f t="shared" si="3"/>
        <v/>
      </c>
    </row>
    <row r="5215" hidden="1">
      <c r="A5215" s="6" t="s">
        <v>13325</v>
      </c>
      <c r="B5215" s="6" t="s">
        <v>236</v>
      </c>
      <c r="C5215" s="6" t="s">
        <v>1007</v>
      </c>
      <c r="F5215" s="6" t="s">
        <v>415</v>
      </c>
      <c r="G5215" s="6" t="s">
        <v>416</v>
      </c>
      <c r="H5215" s="8" t="str">
        <f>VLOOKUP(C5215,agent_name_matching!A:B,2,false)</f>
        <v>Assessor LLM</v>
      </c>
      <c r="I5215" s="32" t="s">
        <v>1008</v>
      </c>
      <c r="J5215" s="6" t="s">
        <v>418</v>
      </c>
      <c r="L5215" s="6">
        <v>2944.0</v>
      </c>
      <c r="M5215" s="6">
        <v>14.0</v>
      </c>
      <c r="N5215" s="6">
        <v>1028.0</v>
      </c>
      <c r="O5215" s="6" t="s">
        <v>13326</v>
      </c>
      <c r="P5215" s="8" t="str">
        <f t="shared" si="1"/>
        <v/>
      </c>
      <c r="Q5215" s="8" t="str">
        <f t="shared" si="16"/>
        <v/>
      </c>
      <c r="R5215" s="8" t="str">
        <f>if(and(P5215&lt;&gt;"",Q5215&lt;&gt;"newexp",Q5215&lt;&gt;"nostart"),countifs(script_conform_dispatching!A:A,P5215,script_conform_dispatching!B:B,Q5215),"")</f>
        <v/>
      </c>
      <c r="S5215" s="8" t="str">
        <f t="shared" si="3"/>
        <v/>
      </c>
    </row>
    <row r="5216" hidden="1">
      <c r="A5216" s="6" t="s">
        <v>13327</v>
      </c>
      <c r="B5216" s="6" t="s">
        <v>236</v>
      </c>
      <c r="C5216" s="6" t="s">
        <v>1011</v>
      </c>
      <c r="F5216" s="6" t="s">
        <v>415</v>
      </c>
      <c r="G5216" s="6" t="s">
        <v>416</v>
      </c>
      <c r="H5216" s="8" t="str">
        <f>VLOOKUP(C5216,agent_name_matching!A:B,2,false)</f>
        <v>Dialog LLM</v>
      </c>
      <c r="I5216" s="32" t="s">
        <v>13328</v>
      </c>
      <c r="J5216" s="6" t="s">
        <v>418</v>
      </c>
      <c r="L5216" s="6">
        <v>6327.0</v>
      </c>
      <c r="M5216" s="6">
        <v>152.0</v>
      </c>
      <c r="N5216" s="6">
        <v>3456.0</v>
      </c>
      <c r="O5216" s="6" t="s">
        <v>13329</v>
      </c>
      <c r="P5216" s="8" t="str">
        <f t="shared" si="1"/>
        <v/>
      </c>
      <c r="Q5216" s="8" t="str">
        <f t="shared" si="16"/>
        <v/>
      </c>
      <c r="R5216" s="8" t="str">
        <f>if(and(P5216&lt;&gt;"",Q5216&lt;&gt;"newexp",Q5216&lt;&gt;"nostart"),countifs(script_conform_dispatching!A:A,P5216,script_conform_dispatching!B:B,Q5216),"")</f>
        <v/>
      </c>
      <c r="S5216" s="8" t="str">
        <f t="shared" si="3"/>
        <v/>
      </c>
    </row>
    <row r="5217" hidden="1">
      <c r="A5217" s="6" t="s">
        <v>13330</v>
      </c>
      <c r="B5217" s="6" t="s">
        <v>236</v>
      </c>
      <c r="C5217" s="6" t="s">
        <v>37</v>
      </c>
      <c r="F5217" s="6" t="s">
        <v>415</v>
      </c>
      <c r="G5217" s="6" t="s">
        <v>416</v>
      </c>
      <c r="H5217" s="8" t="str">
        <f>VLOOKUP(C5217,agent_name_matching!A:B,2,false)</f>
        <v>Patient LLM</v>
      </c>
      <c r="I5217" s="32" t="s">
        <v>13331</v>
      </c>
      <c r="J5217" s="6" t="s">
        <v>418</v>
      </c>
      <c r="K5217" s="6">
        <v>1.0</v>
      </c>
      <c r="L5217" s="6">
        <v>2682.0</v>
      </c>
      <c r="M5217" s="6">
        <v>87.0</v>
      </c>
      <c r="N5217" s="6">
        <v>2342.0</v>
      </c>
      <c r="O5217" s="6" t="s">
        <v>13332</v>
      </c>
      <c r="P5217" s="8" t="str">
        <f t="shared" si="1"/>
        <v/>
      </c>
      <c r="Q5217" s="8" t="str">
        <f t="shared" si="16"/>
        <v/>
      </c>
      <c r="R5217" s="8" t="str">
        <f>if(and(P5217&lt;&gt;"",Q5217&lt;&gt;"newexp",Q5217&lt;&gt;"nostart"),countifs(script_conform_dispatching!A:A,P5217,script_conform_dispatching!B:B,Q5217),"")</f>
        <v/>
      </c>
      <c r="S5217" s="8" t="str">
        <f t="shared" si="3"/>
        <v/>
      </c>
    </row>
    <row r="5218" hidden="1">
      <c r="A5218" s="6" t="s">
        <v>13333</v>
      </c>
      <c r="B5218" s="6" t="s">
        <v>236</v>
      </c>
      <c r="C5218" s="6" t="s">
        <v>411</v>
      </c>
      <c r="H5218" s="8" t="str">
        <f>VLOOKUP(C5218,agent_name_matching!A:B,2,false)</f>
        <v>System</v>
      </c>
      <c r="I5218" s="33"/>
      <c r="O5218" s="6" t="s">
        <v>13334</v>
      </c>
      <c r="P5218" s="8" t="str">
        <f t="shared" si="1"/>
        <v/>
      </c>
      <c r="Q5218" s="8" t="str">
        <f t="shared" si="16"/>
        <v/>
      </c>
      <c r="R5218" s="8" t="str">
        <f>if(and(P5218&lt;&gt;"",Q5218&lt;&gt;"newexp",Q5218&lt;&gt;"nostart"),countifs(script_conform_dispatching!A:A,P5218,script_conform_dispatching!B:B,Q5218),"")</f>
        <v/>
      </c>
      <c r="S5218" s="8" t="str">
        <f t="shared" si="3"/>
        <v/>
      </c>
    </row>
    <row r="5219" hidden="1">
      <c r="A5219" s="6" t="s">
        <v>13335</v>
      </c>
      <c r="B5219" s="6" t="s">
        <v>236</v>
      </c>
      <c r="C5219" s="6" t="s">
        <v>1007</v>
      </c>
      <c r="F5219" s="6" t="s">
        <v>415</v>
      </c>
      <c r="G5219" s="6" t="s">
        <v>416</v>
      </c>
      <c r="H5219" s="8" t="str">
        <f>VLOOKUP(C5219,agent_name_matching!A:B,2,false)</f>
        <v>Assessor LLM</v>
      </c>
      <c r="I5219" s="32" t="s">
        <v>1008</v>
      </c>
      <c r="J5219" s="6" t="s">
        <v>418</v>
      </c>
      <c r="L5219" s="6">
        <v>3188.0</v>
      </c>
      <c r="M5219" s="6">
        <v>14.0</v>
      </c>
      <c r="N5219" s="6">
        <v>710.0</v>
      </c>
      <c r="O5219" s="6" t="s">
        <v>13336</v>
      </c>
      <c r="P5219" s="8" t="str">
        <f t="shared" si="1"/>
        <v/>
      </c>
      <c r="Q5219" s="8" t="str">
        <f t="shared" si="16"/>
        <v/>
      </c>
      <c r="R5219" s="8" t="str">
        <f>if(and(P5219&lt;&gt;"",Q5219&lt;&gt;"newexp",Q5219&lt;&gt;"nostart"),countifs(script_conform_dispatching!A:A,P5219,script_conform_dispatching!B:B,Q5219),"")</f>
        <v/>
      </c>
      <c r="S5219" s="8" t="str">
        <f t="shared" si="3"/>
        <v/>
      </c>
    </row>
    <row r="5220" hidden="1">
      <c r="A5220" s="6" t="s">
        <v>13337</v>
      </c>
      <c r="B5220" s="6" t="s">
        <v>236</v>
      </c>
      <c r="C5220" s="6" t="s">
        <v>1011</v>
      </c>
      <c r="F5220" s="6" t="s">
        <v>415</v>
      </c>
      <c r="G5220" s="6" t="s">
        <v>416</v>
      </c>
      <c r="H5220" s="8" t="str">
        <f>VLOOKUP(C5220,agent_name_matching!A:B,2,false)</f>
        <v>Dialog LLM</v>
      </c>
      <c r="I5220" s="32" t="s">
        <v>13338</v>
      </c>
      <c r="J5220" s="6" t="s">
        <v>418</v>
      </c>
      <c r="L5220" s="6">
        <v>6817.0</v>
      </c>
      <c r="M5220" s="6">
        <v>133.0</v>
      </c>
      <c r="N5220" s="6">
        <v>2241.0</v>
      </c>
      <c r="O5220" s="6" t="s">
        <v>13339</v>
      </c>
      <c r="P5220" s="8" t="str">
        <f t="shared" si="1"/>
        <v/>
      </c>
      <c r="Q5220" s="8" t="str">
        <f t="shared" si="16"/>
        <v/>
      </c>
      <c r="R5220" s="8" t="str">
        <f>if(and(P5220&lt;&gt;"",Q5220&lt;&gt;"newexp",Q5220&lt;&gt;"nostart"),countifs(script_conform_dispatching!A:A,P5220,script_conform_dispatching!B:B,Q5220),"")</f>
        <v/>
      </c>
      <c r="S5220" s="8" t="str">
        <f t="shared" si="3"/>
        <v/>
      </c>
    </row>
    <row r="5221" hidden="1">
      <c r="A5221" s="6" t="s">
        <v>13340</v>
      </c>
      <c r="B5221" s="6" t="s">
        <v>236</v>
      </c>
      <c r="C5221" s="6" t="s">
        <v>37</v>
      </c>
      <c r="F5221" s="6" t="s">
        <v>415</v>
      </c>
      <c r="G5221" s="6" t="s">
        <v>416</v>
      </c>
      <c r="H5221" s="8" t="str">
        <f>VLOOKUP(C5221,agent_name_matching!A:B,2,false)</f>
        <v>Patient LLM</v>
      </c>
      <c r="I5221" s="32" t="s">
        <v>13341</v>
      </c>
      <c r="J5221" s="6" t="s">
        <v>418</v>
      </c>
      <c r="K5221" s="6">
        <v>1.0</v>
      </c>
      <c r="L5221" s="6">
        <v>2910.0</v>
      </c>
      <c r="M5221" s="6">
        <v>49.0</v>
      </c>
      <c r="N5221" s="6">
        <v>1693.0</v>
      </c>
      <c r="O5221" s="6" t="s">
        <v>13342</v>
      </c>
      <c r="P5221" s="8" t="str">
        <f t="shared" si="1"/>
        <v/>
      </c>
      <c r="Q5221" s="8" t="str">
        <f t="shared" si="16"/>
        <v/>
      </c>
      <c r="R5221" s="8" t="str">
        <f>if(and(P5221&lt;&gt;"",Q5221&lt;&gt;"newexp",Q5221&lt;&gt;"nostart"),countifs(script_conform_dispatching!A:A,P5221,script_conform_dispatching!B:B,Q5221),"")</f>
        <v/>
      </c>
      <c r="S5221" s="8" t="str">
        <f t="shared" si="3"/>
        <v/>
      </c>
    </row>
    <row r="5222" hidden="1">
      <c r="A5222" s="6" t="s">
        <v>13343</v>
      </c>
      <c r="B5222" s="6" t="s">
        <v>236</v>
      </c>
      <c r="C5222" s="6" t="s">
        <v>411</v>
      </c>
      <c r="H5222" s="8" t="str">
        <f>VLOOKUP(C5222,agent_name_matching!A:B,2,false)</f>
        <v>System</v>
      </c>
      <c r="I5222" s="33"/>
      <c r="O5222" s="6" t="s">
        <v>13344</v>
      </c>
      <c r="P5222" s="8" t="str">
        <f t="shared" si="1"/>
        <v/>
      </c>
      <c r="Q5222" s="8" t="str">
        <f t="shared" si="16"/>
        <v/>
      </c>
      <c r="R5222" s="8" t="str">
        <f>if(and(P5222&lt;&gt;"",Q5222&lt;&gt;"newexp",Q5222&lt;&gt;"nostart"),countifs(script_conform_dispatching!A:A,P5222,script_conform_dispatching!B:B,Q5222),"")</f>
        <v/>
      </c>
      <c r="S5222" s="8" t="str">
        <f t="shared" si="3"/>
        <v/>
      </c>
    </row>
    <row r="5223" hidden="1">
      <c r="A5223" s="6" t="s">
        <v>13345</v>
      </c>
      <c r="B5223" s="6" t="s">
        <v>236</v>
      </c>
      <c r="C5223" s="6" t="s">
        <v>1007</v>
      </c>
      <c r="F5223" s="6" t="s">
        <v>415</v>
      </c>
      <c r="G5223" s="6" t="s">
        <v>416</v>
      </c>
      <c r="H5223" s="8" t="str">
        <f>VLOOKUP(C5223,agent_name_matching!A:B,2,false)</f>
        <v>Assessor LLM</v>
      </c>
      <c r="I5223" s="32" t="s">
        <v>1008</v>
      </c>
      <c r="J5223" s="6" t="s">
        <v>418</v>
      </c>
      <c r="L5223" s="6">
        <v>3376.0</v>
      </c>
      <c r="M5223" s="6">
        <v>14.0</v>
      </c>
      <c r="N5223" s="6">
        <v>729.0</v>
      </c>
      <c r="O5223" s="6" t="s">
        <v>13346</v>
      </c>
      <c r="P5223" s="8" t="str">
        <f t="shared" si="1"/>
        <v/>
      </c>
      <c r="Q5223" s="8" t="str">
        <f t="shared" si="16"/>
        <v/>
      </c>
      <c r="R5223" s="8" t="str">
        <f>if(and(P5223&lt;&gt;"",Q5223&lt;&gt;"newexp",Q5223&lt;&gt;"nostart"),countifs(script_conform_dispatching!A:A,P5223,script_conform_dispatching!B:B,Q5223),"")</f>
        <v/>
      </c>
      <c r="S5223" s="8" t="str">
        <f t="shared" si="3"/>
        <v/>
      </c>
    </row>
    <row r="5224" hidden="1">
      <c r="A5224" s="6" t="s">
        <v>13347</v>
      </c>
      <c r="B5224" s="6" t="s">
        <v>236</v>
      </c>
      <c r="C5224" s="6" t="s">
        <v>1011</v>
      </c>
      <c r="F5224" s="6" t="s">
        <v>415</v>
      </c>
      <c r="G5224" s="6" t="s">
        <v>416</v>
      </c>
      <c r="H5224" s="8" t="str">
        <f>VLOOKUP(C5224,agent_name_matching!A:B,2,false)</f>
        <v>Dialog LLM</v>
      </c>
      <c r="I5224" s="32" t="s">
        <v>13348</v>
      </c>
      <c r="J5224" s="6" t="s">
        <v>418</v>
      </c>
      <c r="L5224" s="6">
        <v>7251.0</v>
      </c>
      <c r="M5224" s="6">
        <v>250.0</v>
      </c>
      <c r="N5224" s="6">
        <v>3770.0</v>
      </c>
      <c r="O5224" s="6" t="s">
        <v>13349</v>
      </c>
      <c r="P5224" s="8" t="str">
        <f t="shared" si="1"/>
        <v/>
      </c>
      <c r="Q5224" s="8" t="str">
        <f t="shared" si="16"/>
        <v/>
      </c>
      <c r="R5224" s="8" t="str">
        <f>if(and(P5224&lt;&gt;"",Q5224&lt;&gt;"newexp",Q5224&lt;&gt;"nostart"),countifs(script_conform_dispatching!A:A,P5224,script_conform_dispatching!B:B,Q5224),"")</f>
        <v/>
      </c>
      <c r="S5224" s="8" t="str">
        <f t="shared" si="3"/>
        <v/>
      </c>
    </row>
    <row r="5225" hidden="1">
      <c r="A5225" s="6" t="s">
        <v>13350</v>
      </c>
      <c r="B5225" s="6" t="s">
        <v>236</v>
      </c>
      <c r="C5225" s="6" t="s">
        <v>37</v>
      </c>
      <c r="F5225" s="6" t="s">
        <v>415</v>
      </c>
      <c r="G5225" s="6" t="s">
        <v>416</v>
      </c>
      <c r="H5225" s="8" t="str">
        <f>VLOOKUP(C5225,agent_name_matching!A:B,2,false)</f>
        <v>Patient LLM</v>
      </c>
      <c r="I5225" s="32" t="s">
        <v>13351</v>
      </c>
      <c r="J5225" s="6" t="s">
        <v>418</v>
      </c>
      <c r="K5225" s="6">
        <v>1.0</v>
      </c>
      <c r="L5225" s="6">
        <v>3217.0</v>
      </c>
      <c r="M5225" s="6">
        <v>81.0</v>
      </c>
      <c r="N5225" s="6">
        <v>1533.0</v>
      </c>
      <c r="O5225" s="6" t="s">
        <v>13352</v>
      </c>
      <c r="P5225" s="8" t="str">
        <f t="shared" si="1"/>
        <v/>
      </c>
      <c r="Q5225" s="8" t="str">
        <f t="shared" si="16"/>
        <v/>
      </c>
      <c r="R5225" s="8" t="str">
        <f>if(and(P5225&lt;&gt;"",Q5225&lt;&gt;"newexp",Q5225&lt;&gt;"nostart"),countifs(script_conform_dispatching!A:A,P5225,script_conform_dispatching!B:B,Q5225),"")</f>
        <v/>
      </c>
      <c r="S5225" s="8" t="str">
        <f t="shared" si="3"/>
        <v/>
      </c>
    </row>
    <row r="5226" hidden="1">
      <c r="A5226" s="6" t="s">
        <v>13353</v>
      </c>
      <c r="B5226" s="6" t="s">
        <v>236</v>
      </c>
      <c r="C5226" s="6" t="s">
        <v>411</v>
      </c>
      <c r="H5226" s="8" t="str">
        <f>VLOOKUP(C5226,agent_name_matching!A:B,2,false)</f>
        <v>System</v>
      </c>
      <c r="I5226" s="33"/>
      <c r="O5226" s="6" t="s">
        <v>13354</v>
      </c>
      <c r="P5226" s="8" t="str">
        <f t="shared" si="1"/>
        <v/>
      </c>
      <c r="Q5226" s="8" t="str">
        <f t="shared" si="16"/>
        <v/>
      </c>
      <c r="R5226" s="8" t="str">
        <f>if(and(P5226&lt;&gt;"",Q5226&lt;&gt;"newexp",Q5226&lt;&gt;"nostart"),countifs(script_conform_dispatching!A:A,P5226,script_conform_dispatching!B:B,Q5226),"")</f>
        <v/>
      </c>
      <c r="S5226" s="8" t="str">
        <f t="shared" si="3"/>
        <v/>
      </c>
    </row>
    <row r="5227" hidden="1">
      <c r="A5227" s="6" t="s">
        <v>13355</v>
      </c>
      <c r="B5227" s="6" t="s">
        <v>236</v>
      </c>
      <c r="C5227" s="6" t="s">
        <v>1007</v>
      </c>
      <c r="F5227" s="6" t="s">
        <v>415</v>
      </c>
      <c r="G5227" s="6" t="s">
        <v>416</v>
      </c>
      <c r="H5227" s="8" t="str">
        <f>VLOOKUP(C5227,agent_name_matching!A:B,2,false)</f>
        <v>Assessor LLM</v>
      </c>
      <c r="I5227" s="32" t="s">
        <v>1040</v>
      </c>
      <c r="J5227" s="6" t="s">
        <v>418</v>
      </c>
      <c r="L5227" s="6">
        <v>3713.0</v>
      </c>
      <c r="M5227" s="6">
        <v>12.0</v>
      </c>
      <c r="N5227" s="6">
        <v>884.0</v>
      </c>
      <c r="O5227" s="6" t="s">
        <v>13356</v>
      </c>
      <c r="P5227" s="8" t="str">
        <f t="shared" si="1"/>
        <v/>
      </c>
      <c r="Q5227" s="8" t="str">
        <f t="shared" si="16"/>
        <v/>
      </c>
      <c r="R5227" s="8" t="str">
        <f>if(and(P5227&lt;&gt;"",Q5227&lt;&gt;"newexp",Q5227&lt;&gt;"nostart"),countifs(script_conform_dispatching!A:A,P5227,script_conform_dispatching!B:B,Q5227),"")</f>
        <v/>
      </c>
      <c r="S5227" s="8" t="str">
        <f t="shared" si="3"/>
        <v/>
      </c>
    </row>
    <row r="5228" hidden="1">
      <c r="A5228" s="6" t="s">
        <v>13357</v>
      </c>
      <c r="B5228" s="6" t="s">
        <v>236</v>
      </c>
      <c r="C5228" s="6" t="s">
        <v>407</v>
      </c>
      <c r="D5228" s="6">
        <v>4.0</v>
      </c>
      <c r="E5228" s="6" t="s">
        <v>445</v>
      </c>
      <c r="H5228" s="8" t="str">
        <f>VLOOKUP(C5228,agent_name_matching!A:B,2,false)</f>
        <v>--</v>
      </c>
      <c r="I5228" s="33"/>
      <c r="O5228" s="6" t="s">
        <v>13358</v>
      </c>
      <c r="P5228" s="8">
        <f t="shared" si="1"/>
        <v>4</v>
      </c>
      <c r="Q5228" s="8">
        <f t="shared" si="16"/>
        <v>8</v>
      </c>
      <c r="R5228" s="8">
        <f>if(and(P5228&lt;&gt;"",Q5228&lt;&gt;"newexp",Q5228&lt;&gt;"nostart"),countifs(script_conform_dispatching!A:A,P5228,script_conform_dispatching!B:B,Q5228),"")</f>
        <v>0</v>
      </c>
      <c r="S5228" s="8" t="str">
        <f t="shared" si="3"/>
        <v>wrong</v>
      </c>
    </row>
    <row r="5229" hidden="1">
      <c r="A5229" s="6" t="s">
        <v>13359</v>
      </c>
      <c r="B5229" s="6" t="s">
        <v>236</v>
      </c>
      <c r="C5229" s="6" t="s">
        <v>1045</v>
      </c>
      <c r="F5229" s="6" t="s">
        <v>415</v>
      </c>
      <c r="G5229" s="6" t="s">
        <v>416</v>
      </c>
      <c r="H5229" s="8" t="str">
        <f>VLOOKUP(C5229,agent_name_matching!A:B,2,false)</f>
        <v>Dispatcher LLM</v>
      </c>
      <c r="I5229" s="32" t="s">
        <v>1483</v>
      </c>
      <c r="J5229" s="6" t="s">
        <v>418</v>
      </c>
      <c r="L5229" s="6">
        <v>5130.0</v>
      </c>
      <c r="M5229" s="6">
        <v>133.0</v>
      </c>
      <c r="N5229" s="6">
        <v>3144.0</v>
      </c>
      <c r="O5229" s="6" t="s">
        <v>13360</v>
      </c>
      <c r="P5229" s="8" t="str">
        <f t="shared" si="1"/>
        <v/>
      </c>
      <c r="Q5229" s="8" t="str">
        <f t="shared" si="16"/>
        <v/>
      </c>
      <c r="R5229" s="8" t="str">
        <f>if(and(P5229&lt;&gt;"",Q5229&lt;&gt;"newexp",Q5229&lt;&gt;"nostart"),countifs(script_conform_dispatching!A:A,P5229,script_conform_dispatching!B:B,Q5229),"")</f>
        <v/>
      </c>
      <c r="S5229" s="8" t="str">
        <f t="shared" si="3"/>
        <v/>
      </c>
    </row>
    <row r="5230" hidden="1">
      <c r="A5230" s="6" t="s">
        <v>13361</v>
      </c>
      <c r="B5230" s="6" t="s">
        <v>236</v>
      </c>
      <c r="C5230" s="6" t="s">
        <v>407</v>
      </c>
      <c r="D5230" s="6">
        <v>8.0</v>
      </c>
      <c r="E5230" s="6" t="s">
        <v>408</v>
      </c>
      <c r="H5230" s="8" t="str">
        <f>VLOOKUP(C5230,agent_name_matching!A:B,2,false)</f>
        <v>--</v>
      </c>
      <c r="I5230" s="33"/>
      <c r="O5230" s="6" t="s">
        <v>13362</v>
      </c>
      <c r="P5230" s="8" t="str">
        <f t="shared" si="1"/>
        <v/>
      </c>
      <c r="Q5230" s="8" t="str">
        <f t="shared" si="16"/>
        <v/>
      </c>
      <c r="R5230" s="8" t="str">
        <f>if(and(P5230&lt;&gt;"",Q5230&lt;&gt;"newexp",Q5230&lt;&gt;"nostart"),countifs(script_conform_dispatching!A:A,P5230,script_conform_dispatching!B:B,Q5230),"")</f>
        <v/>
      </c>
      <c r="S5230" s="8" t="str">
        <f t="shared" si="3"/>
        <v/>
      </c>
    </row>
    <row r="5231" hidden="1">
      <c r="A5231" s="6" t="s">
        <v>13363</v>
      </c>
      <c r="B5231" s="6" t="s">
        <v>236</v>
      </c>
      <c r="C5231" s="6" t="s">
        <v>1011</v>
      </c>
      <c r="F5231" s="6" t="s">
        <v>415</v>
      </c>
      <c r="G5231" s="6" t="s">
        <v>416</v>
      </c>
      <c r="H5231" s="8" t="str">
        <f>VLOOKUP(C5231,agent_name_matching!A:B,2,false)</f>
        <v>Dialog LLM</v>
      </c>
      <c r="I5231" s="32" t="s">
        <v>13364</v>
      </c>
      <c r="J5231" s="6" t="s">
        <v>418</v>
      </c>
      <c r="L5231" s="6">
        <v>7969.0</v>
      </c>
      <c r="M5231" s="6">
        <v>128.0</v>
      </c>
      <c r="N5231" s="6">
        <v>2434.0</v>
      </c>
      <c r="O5231" s="6" t="s">
        <v>13365</v>
      </c>
      <c r="P5231" s="8" t="str">
        <f t="shared" si="1"/>
        <v/>
      </c>
      <c r="Q5231" s="8" t="str">
        <f t="shared" si="16"/>
        <v/>
      </c>
      <c r="R5231" s="8" t="str">
        <f>if(and(P5231&lt;&gt;"",Q5231&lt;&gt;"newexp",Q5231&lt;&gt;"nostart"),countifs(script_conform_dispatching!A:A,P5231,script_conform_dispatching!B:B,Q5231),"")</f>
        <v/>
      </c>
      <c r="S5231" s="8" t="str">
        <f t="shared" si="3"/>
        <v/>
      </c>
    </row>
    <row r="5232" hidden="1">
      <c r="A5232" s="6" t="s">
        <v>13366</v>
      </c>
      <c r="B5232" s="6" t="s">
        <v>236</v>
      </c>
      <c r="C5232" s="6" t="s">
        <v>450</v>
      </c>
      <c r="F5232" s="6" t="s">
        <v>415</v>
      </c>
      <c r="G5232" s="6" t="s">
        <v>416</v>
      </c>
      <c r="H5232" s="8" t="str">
        <f>VLOOKUP(C5232,agent_name_matching!A:B,2,false)</f>
        <v>Validator LLM</v>
      </c>
      <c r="I5232" s="32" t="s">
        <v>13367</v>
      </c>
      <c r="J5232" s="6" t="s">
        <v>452</v>
      </c>
      <c r="L5232" s="6">
        <v>3664.0</v>
      </c>
      <c r="M5232" s="6">
        <v>26.0</v>
      </c>
      <c r="N5232" s="6">
        <v>903.0</v>
      </c>
      <c r="O5232" s="6" t="s">
        <v>13368</v>
      </c>
      <c r="P5232" s="8" t="str">
        <f t="shared" si="1"/>
        <v/>
      </c>
      <c r="Q5232" s="8" t="str">
        <f t="shared" si="16"/>
        <v/>
      </c>
      <c r="R5232" s="8" t="str">
        <f>if(and(P5232&lt;&gt;"",Q5232&lt;&gt;"newexp",Q5232&lt;&gt;"nostart"),countifs(script_conform_dispatching!A:A,P5232,script_conform_dispatching!B:B,Q5232),"")</f>
        <v/>
      </c>
      <c r="S5232" s="8" t="str">
        <f t="shared" si="3"/>
        <v/>
      </c>
    </row>
    <row r="5233" hidden="1">
      <c r="A5233" s="6" t="s">
        <v>13369</v>
      </c>
      <c r="B5233" s="6" t="s">
        <v>236</v>
      </c>
      <c r="C5233" s="6" t="s">
        <v>37</v>
      </c>
      <c r="F5233" s="6" t="s">
        <v>415</v>
      </c>
      <c r="G5233" s="6" t="s">
        <v>416</v>
      </c>
      <c r="H5233" s="8" t="str">
        <f>VLOOKUP(C5233,agent_name_matching!A:B,2,false)</f>
        <v>Patient LLM</v>
      </c>
      <c r="I5233" s="32" t="s">
        <v>13370</v>
      </c>
      <c r="J5233" s="6" t="s">
        <v>418</v>
      </c>
      <c r="K5233" s="6">
        <v>1.0</v>
      </c>
      <c r="L5233" s="6">
        <v>3434.0</v>
      </c>
      <c r="M5233" s="6">
        <v>56.0</v>
      </c>
      <c r="N5233" s="6">
        <v>1223.0</v>
      </c>
      <c r="O5233" s="6" t="s">
        <v>13371</v>
      </c>
      <c r="P5233" s="8" t="str">
        <f t="shared" si="1"/>
        <v/>
      </c>
      <c r="Q5233" s="8" t="str">
        <f t="shared" si="16"/>
        <v/>
      </c>
      <c r="R5233" s="8" t="str">
        <f>if(and(P5233&lt;&gt;"",Q5233&lt;&gt;"newexp",Q5233&lt;&gt;"nostart"),countifs(script_conform_dispatching!A:A,P5233,script_conform_dispatching!B:B,Q5233),"")</f>
        <v/>
      </c>
      <c r="S5233" s="8" t="str">
        <f t="shared" si="3"/>
        <v/>
      </c>
    </row>
    <row r="5234" hidden="1">
      <c r="A5234" s="6" t="s">
        <v>13372</v>
      </c>
      <c r="B5234" s="6" t="s">
        <v>236</v>
      </c>
      <c r="C5234" s="6" t="s">
        <v>411</v>
      </c>
      <c r="H5234" s="8" t="str">
        <f>VLOOKUP(C5234,agent_name_matching!A:B,2,false)</f>
        <v>System</v>
      </c>
      <c r="I5234" s="33"/>
      <c r="O5234" s="6" t="s">
        <v>13373</v>
      </c>
      <c r="P5234" s="8" t="str">
        <f t="shared" si="1"/>
        <v/>
      </c>
      <c r="Q5234" s="8" t="str">
        <f t="shared" si="16"/>
        <v/>
      </c>
      <c r="R5234" s="8" t="str">
        <f>if(and(P5234&lt;&gt;"",Q5234&lt;&gt;"newexp",Q5234&lt;&gt;"nostart"),countifs(script_conform_dispatching!A:A,P5234,script_conform_dispatching!B:B,Q5234),"")</f>
        <v/>
      </c>
      <c r="S5234" s="8" t="str">
        <f t="shared" si="3"/>
        <v/>
      </c>
    </row>
    <row r="5235" hidden="1">
      <c r="A5235" s="6" t="s">
        <v>13374</v>
      </c>
      <c r="B5235" s="6" t="s">
        <v>236</v>
      </c>
      <c r="C5235" s="6" t="s">
        <v>1007</v>
      </c>
      <c r="F5235" s="6" t="s">
        <v>415</v>
      </c>
      <c r="G5235" s="6" t="s">
        <v>416</v>
      </c>
      <c r="H5235" s="8" t="str">
        <f>VLOOKUP(C5235,agent_name_matching!A:B,2,false)</f>
        <v>Assessor LLM</v>
      </c>
      <c r="I5235" s="32" t="s">
        <v>1040</v>
      </c>
      <c r="J5235" s="6" t="s">
        <v>418</v>
      </c>
      <c r="L5235" s="6">
        <v>3826.0</v>
      </c>
      <c r="M5235" s="6">
        <v>12.0</v>
      </c>
      <c r="N5235" s="6">
        <v>796.0</v>
      </c>
      <c r="O5235" s="6" t="s">
        <v>13375</v>
      </c>
      <c r="P5235" s="8" t="str">
        <f t="shared" si="1"/>
        <v/>
      </c>
      <c r="Q5235" s="8" t="str">
        <f t="shared" si="16"/>
        <v/>
      </c>
      <c r="R5235" s="8" t="str">
        <f>if(and(P5235&lt;&gt;"",Q5235&lt;&gt;"newexp",Q5235&lt;&gt;"nostart"),countifs(script_conform_dispatching!A:A,P5235,script_conform_dispatching!B:B,Q5235),"")</f>
        <v/>
      </c>
      <c r="S5235" s="8" t="str">
        <f t="shared" si="3"/>
        <v/>
      </c>
    </row>
    <row r="5236" hidden="1">
      <c r="A5236" s="6" t="s">
        <v>13376</v>
      </c>
      <c r="B5236" s="6" t="s">
        <v>236</v>
      </c>
      <c r="C5236" s="6" t="s">
        <v>407</v>
      </c>
      <c r="D5236" s="6">
        <v>8.0</v>
      </c>
      <c r="E5236" s="6" t="s">
        <v>445</v>
      </c>
      <c r="H5236" s="8" t="str">
        <f>VLOOKUP(C5236,agent_name_matching!A:B,2,false)</f>
        <v>--</v>
      </c>
      <c r="I5236" s="33"/>
      <c r="O5236" s="6" t="s">
        <v>13377</v>
      </c>
      <c r="P5236" s="8">
        <f t="shared" si="1"/>
        <v>8</v>
      </c>
      <c r="Q5236" s="8" t="str">
        <f t="shared" si="16"/>
        <v>nostart</v>
      </c>
      <c r="R5236" s="8" t="str">
        <f>if(and(P5236&lt;&gt;"",Q5236&lt;&gt;"newexp",Q5236&lt;&gt;"nostart"),countifs(script_conform_dispatching!A:A,P5236,script_conform_dispatching!B:B,Q5236),"")</f>
        <v/>
      </c>
      <c r="S5236" s="8" t="str">
        <f t="shared" si="3"/>
        <v/>
      </c>
    </row>
    <row r="5237" hidden="1">
      <c r="A5237" s="6" t="s">
        <v>13378</v>
      </c>
      <c r="B5237" s="6" t="s">
        <v>236</v>
      </c>
      <c r="C5237" s="6" t="s">
        <v>1011</v>
      </c>
      <c r="F5237" s="6" t="s">
        <v>415</v>
      </c>
      <c r="G5237" s="6" t="s">
        <v>416</v>
      </c>
      <c r="H5237" s="8" t="str">
        <f>VLOOKUP(C5237,agent_name_matching!A:B,2,false)</f>
        <v>Dialog LLM</v>
      </c>
      <c r="I5237" s="32" t="s">
        <v>13379</v>
      </c>
      <c r="J5237" s="6" t="s">
        <v>418</v>
      </c>
      <c r="L5237" s="6">
        <v>8326.0</v>
      </c>
      <c r="M5237" s="6">
        <v>132.0</v>
      </c>
      <c r="N5237" s="6">
        <v>2534.0</v>
      </c>
      <c r="O5237" s="6" t="s">
        <v>13380</v>
      </c>
      <c r="P5237" s="8" t="str">
        <f t="shared" si="1"/>
        <v/>
      </c>
      <c r="Q5237" s="8" t="str">
        <f t="shared" si="16"/>
        <v/>
      </c>
      <c r="R5237" s="8" t="str">
        <f>if(and(P5237&lt;&gt;"",Q5237&lt;&gt;"newexp",Q5237&lt;&gt;"nostart"),countifs(script_conform_dispatching!A:A,P5237,script_conform_dispatching!B:B,Q5237),"")</f>
        <v/>
      </c>
      <c r="S5237" s="8" t="str">
        <f t="shared" si="3"/>
        <v/>
      </c>
    </row>
    <row r="5238" hidden="1">
      <c r="A5238" s="6" t="s">
        <v>13381</v>
      </c>
      <c r="B5238" s="6" t="s">
        <v>236</v>
      </c>
      <c r="C5238" s="6" t="s">
        <v>450</v>
      </c>
      <c r="F5238" s="6" t="s">
        <v>415</v>
      </c>
      <c r="G5238" s="6" t="s">
        <v>416</v>
      </c>
      <c r="H5238" s="8" t="str">
        <f>VLOOKUP(C5238,agent_name_matching!A:B,2,false)</f>
        <v>Validator LLM</v>
      </c>
      <c r="I5238" s="32" t="s">
        <v>11752</v>
      </c>
      <c r="J5238" s="6" t="s">
        <v>452</v>
      </c>
      <c r="L5238" s="6">
        <v>3781.0</v>
      </c>
      <c r="M5238" s="6">
        <v>26.0</v>
      </c>
      <c r="N5238" s="6">
        <v>908.0</v>
      </c>
      <c r="O5238" s="6" t="s">
        <v>13382</v>
      </c>
      <c r="P5238" s="8" t="str">
        <f t="shared" si="1"/>
        <v/>
      </c>
      <c r="Q5238" s="8" t="str">
        <f t="shared" si="16"/>
        <v/>
      </c>
      <c r="R5238" s="8" t="str">
        <f>if(and(P5238&lt;&gt;"",Q5238&lt;&gt;"newexp",Q5238&lt;&gt;"nostart"),countifs(script_conform_dispatching!A:A,P5238,script_conform_dispatching!B:B,Q5238),"")</f>
        <v/>
      </c>
      <c r="S5238" s="8" t="str">
        <f t="shared" si="3"/>
        <v/>
      </c>
    </row>
    <row r="5239" hidden="1">
      <c r="A5239" s="6" t="s">
        <v>13383</v>
      </c>
      <c r="B5239" s="6" t="s">
        <v>240</v>
      </c>
      <c r="C5239" s="6" t="s">
        <v>407</v>
      </c>
      <c r="D5239" s="6">
        <v>1.0</v>
      </c>
      <c r="E5239" s="6" t="s">
        <v>408</v>
      </c>
      <c r="H5239" s="8" t="str">
        <f>VLOOKUP(C5239,agent_name_matching!A:B,2,false)</f>
        <v>--</v>
      </c>
      <c r="I5239" s="33"/>
      <c r="O5239" s="6" t="s">
        <v>13384</v>
      </c>
      <c r="P5239" s="8" t="str">
        <f t="shared" si="1"/>
        <v/>
      </c>
      <c r="Q5239" s="8" t="str">
        <f t="shared" si="16"/>
        <v/>
      </c>
      <c r="R5239" s="8" t="str">
        <f>if(and(P5239&lt;&gt;"",Q5239&lt;&gt;"newexp",Q5239&lt;&gt;"nostart"),countifs(script_conform_dispatching!A:A,P5239,script_conform_dispatching!B:B,Q5239),"")</f>
        <v/>
      </c>
      <c r="S5239" s="8" t="str">
        <f t="shared" si="3"/>
        <v/>
      </c>
    </row>
    <row r="5240" hidden="1">
      <c r="A5240" s="6" t="s">
        <v>13385</v>
      </c>
      <c r="B5240" s="6" t="s">
        <v>240</v>
      </c>
      <c r="C5240" s="6" t="s">
        <v>411</v>
      </c>
      <c r="H5240" s="8" t="str">
        <f>VLOOKUP(C5240,agent_name_matching!A:B,2,false)</f>
        <v>System</v>
      </c>
      <c r="I5240" s="33"/>
      <c r="O5240" s="6" t="s">
        <v>13386</v>
      </c>
      <c r="P5240" s="8" t="str">
        <f t="shared" si="1"/>
        <v/>
      </c>
      <c r="Q5240" s="8" t="str">
        <f t="shared" si="16"/>
        <v/>
      </c>
      <c r="R5240" s="8" t="str">
        <f>if(and(P5240&lt;&gt;"",Q5240&lt;&gt;"newexp",Q5240&lt;&gt;"nostart"),countifs(script_conform_dispatching!A:A,P5240,script_conform_dispatching!B:B,Q5240),"")</f>
        <v/>
      </c>
      <c r="S5240" s="8" t="str">
        <f t="shared" si="3"/>
        <v/>
      </c>
    </row>
    <row r="5241" hidden="1">
      <c r="A5241" s="6" t="s">
        <v>13387</v>
      </c>
      <c r="B5241" s="6" t="s">
        <v>240</v>
      </c>
      <c r="C5241" s="6" t="s">
        <v>1007</v>
      </c>
      <c r="F5241" s="6" t="s">
        <v>415</v>
      </c>
      <c r="G5241" s="6" t="s">
        <v>416</v>
      </c>
      <c r="H5241" s="8" t="str">
        <f>VLOOKUP(C5241,agent_name_matching!A:B,2,false)</f>
        <v>Assessor LLM</v>
      </c>
      <c r="I5241" s="32" t="s">
        <v>1008</v>
      </c>
      <c r="J5241" s="6" t="s">
        <v>418</v>
      </c>
      <c r="L5241" s="6">
        <v>716.0</v>
      </c>
      <c r="M5241" s="6">
        <v>14.0</v>
      </c>
      <c r="N5241" s="6">
        <v>679.0</v>
      </c>
      <c r="O5241" s="6" t="s">
        <v>13388</v>
      </c>
      <c r="P5241" s="8" t="str">
        <f t="shared" si="1"/>
        <v/>
      </c>
      <c r="Q5241" s="8" t="str">
        <f t="shared" si="16"/>
        <v/>
      </c>
      <c r="R5241" s="8" t="str">
        <f>if(and(P5241&lt;&gt;"",Q5241&lt;&gt;"newexp",Q5241&lt;&gt;"nostart"),countifs(script_conform_dispatching!A:A,P5241,script_conform_dispatching!B:B,Q5241),"")</f>
        <v/>
      </c>
      <c r="S5241" s="8" t="str">
        <f t="shared" si="3"/>
        <v/>
      </c>
    </row>
    <row r="5242" hidden="1">
      <c r="A5242" s="6" t="s">
        <v>13389</v>
      </c>
      <c r="B5242" s="6" t="s">
        <v>240</v>
      </c>
      <c r="C5242" s="6" t="s">
        <v>1011</v>
      </c>
      <c r="F5242" s="6" t="s">
        <v>415</v>
      </c>
      <c r="G5242" s="6" t="s">
        <v>416</v>
      </c>
      <c r="H5242" s="8" t="str">
        <f>VLOOKUP(C5242,agent_name_matching!A:B,2,false)</f>
        <v>Dialog LLM</v>
      </c>
      <c r="I5242" s="32" t="s">
        <v>1012</v>
      </c>
      <c r="J5242" s="6" t="s">
        <v>418</v>
      </c>
      <c r="L5242" s="6">
        <v>565.0</v>
      </c>
      <c r="M5242" s="6">
        <v>28.0</v>
      </c>
      <c r="N5242" s="6">
        <v>827.0</v>
      </c>
      <c r="O5242" s="6" t="s">
        <v>13390</v>
      </c>
      <c r="P5242" s="8" t="str">
        <f t="shared" si="1"/>
        <v/>
      </c>
      <c r="Q5242" s="8" t="str">
        <f t="shared" si="16"/>
        <v/>
      </c>
      <c r="R5242" s="8" t="str">
        <f>if(and(P5242&lt;&gt;"",Q5242&lt;&gt;"newexp",Q5242&lt;&gt;"nostart"),countifs(script_conform_dispatching!A:A,P5242,script_conform_dispatching!B:B,Q5242),"")</f>
        <v/>
      </c>
      <c r="S5242" s="8" t="str">
        <f t="shared" si="3"/>
        <v/>
      </c>
    </row>
    <row r="5243" hidden="1">
      <c r="A5243" s="6" t="s">
        <v>13391</v>
      </c>
      <c r="B5243" s="6" t="s">
        <v>240</v>
      </c>
      <c r="C5243" s="6" t="s">
        <v>37</v>
      </c>
      <c r="F5243" s="6" t="s">
        <v>415</v>
      </c>
      <c r="G5243" s="6" t="s">
        <v>416</v>
      </c>
      <c r="H5243" s="8" t="str">
        <f>VLOOKUP(C5243,agent_name_matching!A:B,2,false)</f>
        <v>Patient LLM</v>
      </c>
      <c r="I5243" s="32" t="s">
        <v>13392</v>
      </c>
      <c r="J5243" s="6" t="s">
        <v>418</v>
      </c>
      <c r="K5243" s="6">
        <v>1.0</v>
      </c>
      <c r="L5243" s="6">
        <v>390.0</v>
      </c>
      <c r="M5243" s="6">
        <v>40.0</v>
      </c>
      <c r="N5243" s="6">
        <v>881.0</v>
      </c>
      <c r="O5243" s="6" t="s">
        <v>13393</v>
      </c>
      <c r="P5243" s="8" t="str">
        <f t="shared" si="1"/>
        <v/>
      </c>
      <c r="Q5243" s="8" t="str">
        <f t="shared" si="16"/>
        <v/>
      </c>
      <c r="R5243" s="8" t="str">
        <f>if(and(P5243&lt;&gt;"",Q5243&lt;&gt;"newexp",Q5243&lt;&gt;"nostart"),countifs(script_conform_dispatching!A:A,P5243,script_conform_dispatching!B:B,Q5243),"")</f>
        <v/>
      </c>
      <c r="S5243" s="8" t="str">
        <f t="shared" si="3"/>
        <v/>
      </c>
    </row>
    <row r="5244" hidden="1">
      <c r="A5244" s="6" t="s">
        <v>13394</v>
      </c>
      <c r="B5244" s="6" t="s">
        <v>240</v>
      </c>
      <c r="C5244" s="6" t="s">
        <v>411</v>
      </c>
      <c r="H5244" s="8" t="str">
        <f>VLOOKUP(C5244,agent_name_matching!A:B,2,false)</f>
        <v>System</v>
      </c>
      <c r="I5244" s="33"/>
      <c r="O5244" s="6" t="s">
        <v>13395</v>
      </c>
      <c r="P5244" s="8" t="str">
        <f t="shared" si="1"/>
        <v/>
      </c>
      <c r="Q5244" s="8" t="str">
        <f t="shared" si="16"/>
        <v/>
      </c>
      <c r="R5244" s="8" t="str">
        <f>if(and(P5244&lt;&gt;"",Q5244&lt;&gt;"newexp",Q5244&lt;&gt;"nostart"),countifs(script_conform_dispatching!A:A,P5244,script_conform_dispatching!B:B,Q5244),"")</f>
        <v/>
      </c>
      <c r="S5244" s="8" t="str">
        <f t="shared" si="3"/>
        <v/>
      </c>
    </row>
    <row r="5245" hidden="1">
      <c r="A5245" s="6" t="s">
        <v>13396</v>
      </c>
      <c r="B5245" s="6" t="s">
        <v>240</v>
      </c>
      <c r="C5245" s="6" t="s">
        <v>1007</v>
      </c>
      <c r="F5245" s="6" t="s">
        <v>415</v>
      </c>
      <c r="G5245" s="6" t="s">
        <v>416</v>
      </c>
      <c r="H5245" s="8" t="str">
        <f>VLOOKUP(C5245,agent_name_matching!A:B,2,false)</f>
        <v>Assessor LLM</v>
      </c>
      <c r="I5245" s="32" t="s">
        <v>1008</v>
      </c>
      <c r="J5245" s="6" t="s">
        <v>418</v>
      </c>
      <c r="L5245" s="6">
        <v>788.0</v>
      </c>
      <c r="M5245" s="6">
        <v>14.0</v>
      </c>
      <c r="N5245" s="6">
        <v>612.0</v>
      </c>
      <c r="O5245" s="6" t="s">
        <v>13397</v>
      </c>
      <c r="P5245" s="8" t="str">
        <f t="shared" si="1"/>
        <v/>
      </c>
      <c r="Q5245" s="8" t="str">
        <f t="shared" si="16"/>
        <v/>
      </c>
      <c r="R5245" s="8" t="str">
        <f>if(and(P5245&lt;&gt;"",Q5245&lt;&gt;"newexp",Q5245&lt;&gt;"nostart"),countifs(script_conform_dispatching!A:A,P5245,script_conform_dispatching!B:B,Q5245),"")</f>
        <v/>
      </c>
      <c r="S5245" s="8" t="str">
        <f t="shared" si="3"/>
        <v/>
      </c>
    </row>
    <row r="5246" hidden="1">
      <c r="A5246" s="6" t="s">
        <v>13398</v>
      </c>
      <c r="B5246" s="6" t="s">
        <v>240</v>
      </c>
      <c r="C5246" s="6" t="s">
        <v>1011</v>
      </c>
      <c r="F5246" s="6" t="s">
        <v>415</v>
      </c>
      <c r="G5246" s="6" t="s">
        <v>416</v>
      </c>
      <c r="H5246" s="8" t="str">
        <f>VLOOKUP(C5246,agent_name_matching!A:B,2,false)</f>
        <v>Dialog LLM</v>
      </c>
      <c r="I5246" s="32" t="s">
        <v>13399</v>
      </c>
      <c r="J5246" s="6" t="s">
        <v>418</v>
      </c>
      <c r="L5246" s="6">
        <v>800.0</v>
      </c>
      <c r="M5246" s="6">
        <v>37.0</v>
      </c>
      <c r="N5246" s="6">
        <v>806.0</v>
      </c>
      <c r="O5246" s="6" t="s">
        <v>13400</v>
      </c>
      <c r="P5246" s="8" t="str">
        <f t="shared" si="1"/>
        <v/>
      </c>
      <c r="Q5246" s="8" t="str">
        <f t="shared" si="16"/>
        <v/>
      </c>
      <c r="R5246" s="8" t="str">
        <f>if(and(P5246&lt;&gt;"",Q5246&lt;&gt;"newexp",Q5246&lt;&gt;"nostart"),countifs(script_conform_dispatching!A:A,P5246,script_conform_dispatching!B:B,Q5246),"")</f>
        <v/>
      </c>
      <c r="S5246" s="8" t="str">
        <f t="shared" si="3"/>
        <v/>
      </c>
    </row>
    <row r="5247" hidden="1">
      <c r="A5247" s="6" t="s">
        <v>13401</v>
      </c>
      <c r="B5247" s="6" t="s">
        <v>240</v>
      </c>
      <c r="C5247" s="6" t="s">
        <v>37</v>
      </c>
      <c r="F5247" s="6" t="s">
        <v>415</v>
      </c>
      <c r="G5247" s="6" t="s">
        <v>416</v>
      </c>
      <c r="H5247" s="8" t="str">
        <f>VLOOKUP(C5247,agent_name_matching!A:B,2,false)</f>
        <v>Patient LLM</v>
      </c>
      <c r="I5247" s="32" t="s">
        <v>13402</v>
      </c>
      <c r="J5247" s="6" t="s">
        <v>418</v>
      </c>
      <c r="K5247" s="6">
        <v>1.0</v>
      </c>
      <c r="L5247" s="6">
        <v>475.0</v>
      </c>
      <c r="M5247" s="6">
        <v>11.0</v>
      </c>
      <c r="N5247" s="6">
        <v>714.0</v>
      </c>
      <c r="O5247" s="6" t="s">
        <v>13403</v>
      </c>
      <c r="P5247" s="8" t="str">
        <f t="shared" si="1"/>
        <v/>
      </c>
      <c r="Q5247" s="8" t="str">
        <f t="shared" si="16"/>
        <v/>
      </c>
      <c r="R5247" s="8" t="str">
        <f>if(and(P5247&lt;&gt;"",Q5247&lt;&gt;"newexp",Q5247&lt;&gt;"nostart"),countifs(script_conform_dispatching!A:A,P5247,script_conform_dispatching!B:B,Q5247),"")</f>
        <v/>
      </c>
      <c r="S5247" s="8" t="str">
        <f t="shared" si="3"/>
        <v/>
      </c>
    </row>
    <row r="5248" hidden="1">
      <c r="A5248" s="6" t="s">
        <v>13404</v>
      </c>
      <c r="B5248" s="6" t="s">
        <v>240</v>
      </c>
      <c r="C5248" s="6" t="s">
        <v>411</v>
      </c>
      <c r="H5248" s="8" t="str">
        <f>VLOOKUP(C5248,agent_name_matching!A:B,2,false)</f>
        <v>System</v>
      </c>
      <c r="I5248" s="33"/>
      <c r="O5248" s="6" t="s">
        <v>13405</v>
      </c>
      <c r="P5248" s="8" t="str">
        <f t="shared" si="1"/>
        <v/>
      </c>
      <c r="Q5248" s="8" t="str">
        <f t="shared" si="16"/>
        <v/>
      </c>
      <c r="R5248" s="8" t="str">
        <f>if(and(P5248&lt;&gt;"",Q5248&lt;&gt;"newexp",Q5248&lt;&gt;"nostart"),countifs(script_conform_dispatching!A:A,P5248,script_conform_dispatching!B:B,Q5248),"")</f>
        <v/>
      </c>
      <c r="S5248" s="8" t="str">
        <f t="shared" si="3"/>
        <v/>
      </c>
    </row>
    <row r="5249" hidden="1">
      <c r="A5249" s="6" t="s">
        <v>13406</v>
      </c>
      <c r="B5249" s="6" t="s">
        <v>240</v>
      </c>
      <c r="C5249" s="6" t="s">
        <v>1007</v>
      </c>
      <c r="F5249" s="6" t="s">
        <v>415</v>
      </c>
      <c r="G5249" s="6" t="s">
        <v>416</v>
      </c>
      <c r="H5249" s="8" t="str">
        <f>VLOOKUP(C5249,agent_name_matching!A:B,2,false)</f>
        <v>Assessor LLM</v>
      </c>
      <c r="I5249" s="32" t="s">
        <v>1008</v>
      </c>
      <c r="J5249" s="6" t="s">
        <v>418</v>
      </c>
      <c r="L5249" s="6">
        <v>842.0</v>
      </c>
      <c r="M5249" s="6">
        <v>14.0</v>
      </c>
      <c r="N5249" s="6">
        <v>683.0</v>
      </c>
      <c r="O5249" s="6" t="s">
        <v>13407</v>
      </c>
      <c r="P5249" s="8" t="str">
        <f t="shared" si="1"/>
        <v/>
      </c>
      <c r="Q5249" s="8" t="str">
        <f t="shared" si="16"/>
        <v/>
      </c>
      <c r="R5249" s="8" t="str">
        <f>if(and(P5249&lt;&gt;"",Q5249&lt;&gt;"newexp",Q5249&lt;&gt;"nostart"),countifs(script_conform_dispatching!A:A,P5249,script_conform_dispatching!B:B,Q5249),"")</f>
        <v/>
      </c>
      <c r="S5249" s="8" t="str">
        <f t="shared" si="3"/>
        <v/>
      </c>
    </row>
    <row r="5250" hidden="1">
      <c r="A5250" s="6" t="s">
        <v>13408</v>
      </c>
      <c r="B5250" s="6" t="s">
        <v>240</v>
      </c>
      <c r="C5250" s="6" t="s">
        <v>1011</v>
      </c>
      <c r="F5250" s="6" t="s">
        <v>415</v>
      </c>
      <c r="G5250" s="6" t="s">
        <v>416</v>
      </c>
      <c r="H5250" s="8" t="str">
        <f>VLOOKUP(C5250,agent_name_matching!A:B,2,false)</f>
        <v>Dialog LLM</v>
      </c>
      <c r="I5250" s="32" t="s">
        <v>6014</v>
      </c>
      <c r="J5250" s="6" t="s">
        <v>418</v>
      </c>
      <c r="L5250" s="6">
        <v>1015.0</v>
      </c>
      <c r="M5250" s="6">
        <v>28.0</v>
      </c>
      <c r="N5250" s="6">
        <v>1026.0</v>
      </c>
      <c r="O5250" s="6" t="s">
        <v>13409</v>
      </c>
      <c r="P5250" s="8" t="str">
        <f t="shared" si="1"/>
        <v/>
      </c>
      <c r="Q5250" s="8" t="str">
        <f t="shared" si="16"/>
        <v/>
      </c>
      <c r="R5250" s="8" t="str">
        <f>if(and(P5250&lt;&gt;"",Q5250&lt;&gt;"newexp",Q5250&lt;&gt;"nostart"),countifs(script_conform_dispatching!A:A,P5250,script_conform_dispatching!B:B,Q5250),"")</f>
        <v/>
      </c>
      <c r="S5250" s="8" t="str">
        <f t="shared" si="3"/>
        <v/>
      </c>
    </row>
    <row r="5251" hidden="1">
      <c r="A5251" s="6" t="s">
        <v>13410</v>
      </c>
      <c r="B5251" s="6" t="s">
        <v>240</v>
      </c>
      <c r="C5251" s="6" t="s">
        <v>37</v>
      </c>
      <c r="F5251" s="6" t="s">
        <v>415</v>
      </c>
      <c r="G5251" s="6" t="s">
        <v>416</v>
      </c>
      <c r="H5251" s="8" t="str">
        <f>VLOOKUP(C5251,agent_name_matching!A:B,2,false)</f>
        <v>Patient LLM</v>
      </c>
      <c r="I5251" s="32" t="s">
        <v>13411</v>
      </c>
      <c r="J5251" s="6" t="s">
        <v>418</v>
      </c>
      <c r="K5251" s="6">
        <v>1.0</v>
      </c>
      <c r="L5251" s="6">
        <v>522.0</v>
      </c>
      <c r="M5251" s="6">
        <v>31.0</v>
      </c>
      <c r="N5251" s="6">
        <v>800.0</v>
      </c>
      <c r="O5251" s="6" t="s">
        <v>13412</v>
      </c>
      <c r="P5251" s="8" t="str">
        <f t="shared" si="1"/>
        <v/>
      </c>
      <c r="Q5251" s="8" t="str">
        <f t="shared" si="16"/>
        <v/>
      </c>
      <c r="R5251" s="8" t="str">
        <f>if(and(P5251&lt;&gt;"",Q5251&lt;&gt;"newexp",Q5251&lt;&gt;"nostart"),countifs(script_conform_dispatching!A:A,P5251,script_conform_dispatching!B:B,Q5251),"")</f>
        <v/>
      </c>
      <c r="S5251" s="8" t="str">
        <f t="shared" si="3"/>
        <v/>
      </c>
    </row>
    <row r="5252" hidden="1">
      <c r="A5252" s="6" t="s">
        <v>13413</v>
      </c>
      <c r="B5252" s="6" t="s">
        <v>240</v>
      </c>
      <c r="C5252" s="6" t="s">
        <v>411</v>
      </c>
      <c r="H5252" s="8" t="str">
        <f>VLOOKUP(C5252,agent_name_matching!A:B,2,false)</f>
        <v>System</v>
      </c>
      <c r="I5252" s="33"/>
      <c r="O5252" s="6" t="s">
        <v>13414</v>
      </c>
      <c r="P5252" s="8" t="str">
        <f t="shared" si="1"/>
        <v/>
      </c>
      <c r="Q5252" s="8" t="str">
        <f t="shared" si="16"/>
        <v/>
      </c>
      <c r="R5252" s="8" t="str">
        <f>if(and(P5252&lt;&gt;"",Q5252&lt;&gt;"newexp",Q5252&lt;&gt;"nostart"),countifs(script_conform_dispatching!A:A,P5252,script_conform_dispatching!B:B,Q5252),"")</f>
        <v/>
      </c>
      <c r="S5252" s="8" t="str">
        <f t="shared" si="3"/>
        <v/>
      </c>
    </row>
    <row r="5253" hidden="1">
      <c r="A5253" s="6" t="s">
        <v>13415</v>
      </c>
      <c r="B5253" s="6" t="s">
        <v>240</v>
      </c>
      <c r="C5253" s="6" t="s">
        <v>1007</v>
      </c>
      <c r="F5253" s="6" t="s">
        <v>415</v>
      </c>
      <c r="G5253" s="6" t="s">
        <v>416</v>
      </c>
      <c r="H5253" s="8" t="str">
        <f>VLOOKUP(C5253,agent_name_matching!A:B,2,false)</f>
        <v>Assessor LLM</v>
      </c>
      <c r="I5253" s="32" t="s">
        <v>1040</v>
      </c>
      <c r="J5253" s="6" t="s">
        <v>418</v>
      </c>
      <c r="L5253" s="6">
        <v>907.0</v>
      </c>
      <c r="M5253" s="6">
        <v>12.0</v>
      </c>
      <c r="N5253" s="6">
        <v>515.0</v>
      </c>
      <c r="O5253" s="6" t="s">
        <v>13416</v>
      </c>
      <c r="P5253" s="8" t="str">
        <f t="shared" si="1"/>
        <v/>
      </c>
      <c r="Q5253" s="8" t="str">
        <f t="shared" si="16"/>
        <v/>
      </c>
      <c r="R5253" s="8" t="str">
        <f>if(and(P5253&lt;&gt;"",Q5253&lt;&gt;"newexp",Q5253&lt;&gt;"nostart"),countifs(script_conform_dispatching!A:A,P5253,script_conform_dispatching!B:B,Q5253),"")</f>
        <v/>
      </c>
      <c r="S5253" s="8" t="str">
        <f t="shared" si="3"/>
        <v/>
      </c>
    </row>
    <row r="5254" hidden="1">
      <c r="A5254" s="6" t="s">
        <v>13417</v>
      </c>
      <c r="B5254" s="6" t="s">
        <v>240</v>
      </c>
      <c r="C5254" s="6" t="s">
        <v>407</v>
      </c>
      <c r="D5254" s="6">
        <v>1.0</v>
      </c>
      <c r="E5254" s="6" t="s">
        <v>445</v>
      </c>
      <c r="H5254" s="8" t="str">
        <f>VLOOKUP(C5254,agent_name_matching!A:B,2,false)</f>
        <v>--</v>
      </c>
      <c r="I5254" s="33"/>
      <c r="O5254" s="6" t="s">
        <v>13418</v>
      </c>
      <c r="P5254" s="8">
        <f t="shared" si="1"/>
        <v>1</v>
      </c>
      <c r="Q5254" s="8">
        <f t="shared" si="16"/>
        <v>2</v>
      </c>
      <c r="R5254" s="8">
        <f>if(and(P5254&lt;&gt;"",Q5254&lt;&gt;"newexp",Q5254&lt;&gt;"nostart"),countifs(script_conform_dispatching!A:A,P5254,script_conform_dispatching!B:B,Q5254),"")</f>
        <v>1</v>
      </c>
      <c r="S5254" s="8" t="str">
        <f t="shared" si="3"/>
        <v/>
      </c>
    </row>
    <row r="5255" hidden="1">
      <c r="A5255" s="6" t="s">
        <v>13419</v>
      </c>
      <c r="B5255" s="6" t="s">
        <v>240</v>
      </c>
      <c r="C5255" s="6" t="s">
        <v>1045</v>
      </c>
      <c r="F5255" s="6" t="s">
        <v>415</v>
      </c>
      <c r="G5255" s="6" t="s">
        <v>416</v>
      </c>
      <c r="H5255" s="8" t="str">
        <f>VLOOKUP(C5255,agent_name_matching!A:B,2,false)</f>
        <v>Dispatcher LLM</v>
      </c>
      <c r="I5255" s="32" t="s">
        <v>1297</v>
      </c>
      <c r="J5255" s="6" t="s">
        <v>418</v>
      </c>
      <c r="L5255" s="6">
        <v>2324.0</v>
      </c>
      <c r="M5255" s="6">
        <v>149.0</v>
      </c>
      <c r="N5255" s="6">
        <v>1910.0</v>
      </c>
      <c r="O5255" s="6" t="s">
        <v>13420</v>
      </c>
      <c r="P5255" s="8" t="str">
        <f t="shared" si="1"/>
        <v/>
      </c>
      <c r="Q5255" s="8" t="str">
        <f t="shared" si="16"/>
        <v/>
      </c>
      <c r="R5255" s="8" t="str">
        <f>if(and(P5255&lt;&gt;"",Q5255&lt;&gt;"newexp",Q5255&lt;&gt;"nostart"),countifs(script_conform_dispatching!A:A,P5255,script_conform_dispatching!B:B,Q5255),"")</f>
        <v/>
      </c>
      <c r="S5255" s="8" t="str">
        <f t="shared" si="3"/>
        <v/>
      </c>
    </row>
    <row r="5256" hidden="1">
      <c r="A5256" s="6" t="s">
        <v>13421</v>
      </c>
      <c r="B5256" s="6" t="s">
        <v>240</v>
      </c>
      <c r="C5256" s="6" t="s">
        <v>407</v>
      </c>
      <c r="D5256" s="6">
        <v>2.0</v>
      </c>
      <c r="E5256" s="6" t="s">
        <v>408</v>
      </c>
      <c r="H5256" s="8" t="str">
        <f>VLOOKUP(C5256,agent_name_matching!A:B,2,false)</f>
        <v>--</v>
      </c>
      <c r="I5256" s="33"/>
      <c r="O5256" s="6" t="s">
        <v>13422</v>
      </c>
      <c r="P5256" s="8" t="str">
        <f t="shared" si="1"/>
        <v/>
      </c>
      <c r="Q5256" s="8" t="str">
        <f t="shared" si="16"/>
        <v/>
      </c>
      <c r="R5256" s="8" t="str">
        <f>if(and(P5256&lt;&gt;"",Q5256&lt;&gt;"newexp",Q5256&lt;&gt;"nostart"),countifs(script_conform_dispatching!A:A,P5256,script_conform_dispatching!B:B,Q5256),"")</f>
        <v/>
      </c>
      <c r="S5256" s="8" t="str">
        <f t="shared" si="3"/>
        <v/>
      </c>
    </row>
    <row r="5257" hidden="1">
      <c r="A5257" s="6" t="s">
        <v>13423</v>
      </c>
      <c r="B5257" s="6" t="s">
        <v>240</v>
      </c>
      <c r="C5257" s="6" t="s">
        <v>1011</v>
      </c>
      <c r="F5257" s="6" t="s">
        <v>415</v>
      </c>
      <c r="G5257" s="6" t="s">
        <v>416</v>
      </c>
      <c r="H5257" s="8" t="str">
        <f>VLOOKUP(C5257,agent_name_matching!A:B,2,false)</f>
        <v>Dialog LLM</v>
      </c>
      <c r="I5257" s="32" t="s">
        <v>13424</v>
      </c>
      <c r="J5257" s="6" t="s">
        <v>418</v>
      </c>
      <c r="L5257" s="6">
        <v>1392.0</v>
      </c>
      <c r="M5257" s="6">
        <v>25.0</v>
      </c>
      <c r="N5257" s="6">
        <v>816.0</v>
      </c>
      <c r="O5257" s="6" t="s">
        <v>13425</v>
      </c>
      <c r="P5257" s="8" t="str">
        <f t="shared" si="1"/>
        <v/>
      </c>
      <c r="Q5257" s="8" t="str">
        <f t="shared" si="16"/>
        <v/>
      </c>
      <c r="R5257" s="8" t="str">
        <f>if(and(P5257&lt;&gt;"",Q5257&lt;&gt;"newexp",Q5257&lt;&gt;"nostart"),countifs(script_conform_dispatching!A:A,P5257,script_conform_dispatching!B:B,Q5257),"")</f>
        <v/>
      </c>
      <c r="S5257" s="8" t="str">
        <f t="shared" si="3"/>
        <v/>
      </c>
    </row>
    <row r="5258" hidden="1">
      <c r="A5258" s="6" t="s">
        <v>13426</v>
      </c>
      <c r="B5258" s="6" t="s">
        <v>240</v>
      </c>
      <c r="C5258" s="6" t="s">
        <v>450</v>
      </c>
      <c r="F5258" s="6" t="s">
        <v>415</v>
      </c>
      <c r="G5258" s="6" t="s">
        <v>416</v>
      </c>
      <c r="H5258" s="8" t="str">
        <f>VLOOKUP(C5258,agent_name_matching!A:B,2,false)</f>
        <v>Validator LLM</v>
      </c>
      <c r="I5258" s="32" t="s">
        <v>13427</v>
      </c>
      <c r="J5258" s="6" t="s">
        <v>452</v>
      </c>
      <c r="L5258" s="6">
        <v>755.0</v>
      </c>
      <c r="M5258" s="6">
        <v>47.0</v>
      </c>
      <c r="N5258" s="6">
        <v>1075.0</v>
      </c>
      <c r="O5258" s="6" t="s">
        <v>13428</v>
      </c>
      <c r="P5258" s="8" t="str">
        <f t="shared" si="1"/>
        <v/>
      </c>
      <c r="Q5258" s="8" t="str">
        <f t="shared" si="16"/>
        <v/>
      </c>
      <c r="R5258" s="8" t="str">
        <f>if(and(P5258&lt;&gt;"",Q5258&lt;&gt;"newexp",Q5258&lt;&gt;"nostart"),countifs(script_conform_dispatching!A:A,P5258,script_conform_dispatching!B:B,Q5258),"")</f>
        <v/>
      </c>
      <c r="S5258" s="8" t="str">
        <f t="shared" si="3"/>
        <v/>
      </c>
    </row>
    <row r="5259" hidden="1">
      <c r="A5259" s="6" t="s">
        <v>13429</v>
      </c>
      <c r="B5259" s="6" t="s">
        <v>240</v>
      </c>
      <c r="C5259" s="6" t="s">
        <v>37</v>
      </c>
      <c r="F5259" s="6" t="s">
        <v>415</v>
      </c>
      <c r="G5259" s="6" t="s">
        <v>416</v>
      </c>
      <c r="H5259" s="8" t="str">
        <f>VLOOKUP(C5259,agent_name_matching!A:B,2,false)</f>
        <v>Patient LLM</v>
      </c>
      <c r="I5259" s="32" t="s">
        <v>13430</v>
      </c>
      <c r="J5259" s="6" t="s">
        <v>418</v>
      </c>
      <c r="K5259" s="6">
        <v>1.0</v>
      </c>
      <c r="L5259" s="6">
        <v>586.0</v>
      </c>
      <c r="M5259" s="6">
        <v>48.0</v>
      </c>
      <c r="N5259" s="6">
        <v>838.0</v>
      </c>
      <c r="O5259" s="6" t="s">
        <v>13431</v>
      </c>
      <c r="P5259" s="8" t="str">
        <f t="shared" si="1"/>
        <v/>
      </c>
      <c r="Q5259" s="8" t="str">
        <f t="shared" si="16"/>
        <v/>
      </c>
      <c r="R5259" s="8" t="str">
        <f>if(and(P5259&lt;&gt;"",Q5259&lt;&gt;"newexp",Q5259&lt;&gt;"nostart"),countifs(script_conform_dispatching!A:A,P5259,script_conform_dispatching!B:B,Q5259),"")</f>
        <v/>
      </c>
      <c r="S5259" s="8" t="str">
        <f t="shared" si="3"/>
        <v/>
      </c>
    </row>
    <row r="5260" hidden="1">
      <c r="A5260" s="6" t="s">
        <v>13432</v>
      </c>
      <c r="B5260" s="6" t="s">
        <v>240</v>
      </c>
      <c r="C5260" s="6" t="s">
        <v>411</v>
      </c>
      <c r="H5260" s="8" t="str">
        <f>VLOOKUP(C5260,agent_name_matching!A:B,2,false)</f>
        <v>System</v>
      </c>
      <c r="I5260" s="33"/>
      <c r="O5260" s="6" t="s">
        <v>13433</v>
      </c>
      <c r="P5260" s="8" t="str">
        <f t="shared" si="1"/>
        <v/>
      </c>
      <c r="Q5260" s="8" t="str">
        <f t="shared" si="16"/>
        <v/>
      </c>
      <c r="R5260" s="8" t="str">
        <f>if(and(P5260&lt;&gt;"",Q5260&lt;&gt;"newexp",Q5260&lt;&gt;"nostart"),countifs(script_conform_dispatching!A:A,P5260,script_conform_dispatching!B:B,Q5260),"")</f>
        <v/>
      </c>
      <c r="S5260" s="8" t="str">
        <f t="shared" si="3"/>
        <v/>
      </c>
    </row>
    <row r="5261" hidden="1">
      <c r="A5261" s="6" t="s">
        <v>13434</v>
      </c>
      <c r="B5261" s="6" t="s">
        <v>240</v>
      </c>
      <c r="C5261" s="6" t="s">
        <v>1007</v>
      </c>
      <c r="F5261" s="6" t="s">
        <v>415</v>
      </c>
      <c r="G5261" s="6" t="s">
        <v>416</v>
      </c>
      <c r="H5261" s="8" t="str">
        <f>VLOOKUP(C5261,agent_name_matching!A:B,2,false)</f>
        <v>Assessor LLM</v>
      </c>
      <c r="I5261" s="32" t="s">
        <v>1008</v>
      </c>
      <c r="J5261" s="6" t="s">
        <v>418</v>
      </c>
      <c r="L5261" s="6">
        <v>1011.0</v>
      </c>
      <c r="M5261" s="6">
        <v>14.0</v>
      </c>
      <c r="N5261" s="6">
        <v>689.0</v>
      </c>
      <c r="O5261" s="6" t="s">
        <v>13435</v>
      </c>
      <c r="P5261" s="8" t="str">
        <f t="shared" si="1"/>
        <v/>
      </c>
      <c r="Q5261" s="8" t="str">
        <f t="shared" si="16"/>
        <v/>
      </c>
      <c r="R5261" s="8" t="str">
        <f>if(and(P5261&lt;&gt;"",Q5261&lt;&gt;"newexp",Q5261&lt;&gt;"nostart"),countifs(script_conform_dispatching!A:A,P5261,script_conform_dispatching!B:B,Q5261),"")</f>
        <v/>
      </c>
      <c r="S5261" s="8" t="str">
        <f t="shared" si="3"/>
        <v/>
      </c>
    </row>
    <row r="5262" hidden="1">
      <c r="A5262" s="6" t="s">
        <v>13436</v>
      </c>
      <c r="B5262" s="6" t="s">
        <v>240</v>
      </c>
      <c r="C5262" s="6" t="s">
        <v>1011</v>
      </c>
      <c r="F5262" s="6" t="s">
        <v>415</v>
      </c>
      <c r="G5262" s="6" t="s">
        <v>416</v>
      </c>
      <c r="H5262" s="8" t="str">
        <f>VLOOKUP(C5262,agent_name_matching!A:B,2,false)</f>
        <v>Dialog LLM</v>
      </c>
      <c r="I5262" s="32" t="s">
        <v>13437</v>
      </c>
      <c r="J5262" s="6" t="s">
        <v>418</v>
      </c>
      <c r="L5262" s="6">
        <v>1657.0</v>
      </c>
      <c r="M5262" s="6">
        <v>61.0</v>
      </c>
      <c r="N5262" s="6">
        <v>1109.0</v>
      </c>
      <c r="O5262" s="6" t="s">
        <v>13438</v>
      </c>
      <c r="P5262" s="8" t="str">
        <f t="shared" si="1"/>
        <v/>
      </c>
      <c r="Q5262" s="8" t="str">
        <f t="shared" si="16"/>
        <v/>
      </c>
      <c r="R5262" s="8" t="str">
        <f>if(and(P5262&lt;&gt;"",Q5262&lt;&gt;"newexp",Q5262&lt;&gt;"nostart"),countifs(script_conform_dispatching!A:A,P5262,script_conform_dispatching!B:B,Q5262),"")</f>
        <v/>
      </c>
      <c r="S5262" s="8" t="str">
        <f t="shared" si="3"/>
        <v/>
      </c>
    </row>
    <row r="5263" hidden="1">
      <c r="A5263" s="6" t="s">
        <v>13439</v>
      </c>
      <c r="B5263" s="6" t="s">
        <v>240</v>
      </c>
      <c r="C5263" s="6" t="s">
        <v>37</v>
      </c>
      <c r="F5263" s="6" t="s">
        <v>415</v>
      </c>
      <c r="G5263" s="6" t="s">
        <v>416</v>
      </c>
      <c r="H5263" s="8" t="str">
        <f>VLOOKUP(C5263,agent_name_matching!A:B,2,false)</f>
        <v>Patient LLM</v>
      </c>
      <c r="I5263" s="32" t="s">
        <v>13440</v>
      </c>
      <c r="J5263" s="6" t="s">
        <v>418</v>
      </c>
      <c r="K5263" s="6">
        <v>1.0</v>
      </c>
      <c r="L5263" s="6">
        <v>703.0</v>
      </c>
      <c r="M5263" s="6">
        <v>72.0</v>
      </c>
      <c r="N5263" s="6">
        <v>1414.0</v>
      </c>
      <c r="O5263" s="6" t="s">
        <v>13441</v>
      </c>
      <c r="P5263" s="8" t="str">
        <f t="shared" si="1"/>
        <v/>
      </c>
      <c r="Q5263" s="8" t="str">
        <f t="shared" si="16"/>
        <v/>
      </c>
      <c r="R5263" s="8" t="str">
        <f>if(and(P5263&lt;&gt;"",Q5263&lt;&gt;"newexp",Q5263&lt;&gt;"nostart"),countifs(script_conform_dispatching!A:A,P5263,script_conform_dispatching!B:B,Q5263),"")</f>
        <v/>
      </c>
      <c r="S5263" s="8" t="str">
        <f t="shared" si="3"/>
        <v/>
      </c>
    </row>
    <row r="5264" hidden="1">
      <c r="A5264" s="6" t="s">
        <v>13442</v>
      </c>
      <c r="B5264" s="6" t="s">
        <v>240</v>
      </c>
      <c r="C5264" s="6" t="s">
        <v>411</v>
      </c>
      <c r="H5264" s="8" t="str">
        <f>VLOOKUP(C5264,agent_name_matching!A:B,2,false)</f>
        <v>System</v>
      </c>
      <c r="I5264" s="33"/>
      <c r="O5264" s="6" t="s">
        <v>13443</v>
      </c>
      <c r="P5264" s="8" t="str">
        <f t="shared" si="1"/>
        <v/>
      </c>
      <c r="Q5264" s="8" t="str">
        <f t="shared" si="16"/>
        <v/>
      </c>
      <c r="R5264" s="8" t="str">
        <f>if(and(P5264&lt;&gt;"",Q5264&lt;&gt;"newexp",Q5264&lt;&gt;"nostart"),countifs(script_conform_dispatching!A:A,P5264,script_conform_dispatching!B:B,Q5264),"")</f>
        <v/>
      </c>
      <c r="S5264" s="8" t="str">
        <f t="shared" si="3"/>
        <v/>
      </c>
    </row>
    <row r="5265" hidden="1">
      <c r="A5265" s="6" t="s">
        <v>13444</v>
      </c>
      <c r="B5265" s="6" t="s">
        <v>240</v>
      </c>
      <c r="C5265" s="6" t="s">
        <v>1007</v>
      </c>
      <c r="F5265" s="6" t="s">
        <v>415</v>
      </c>
      <c r="G5265" s="6" t="s">
        <v>416</v>
      </c>
      <c r="H5265" s="8" t="str">
        <f>VLOOKUP(C5265,agent_name_matching!A:B,2,false)</f>
        <v>Assessor LLM</v>
      </c>
      <c r="I5265" s="32" t="s">
        <v>1008</v>
      </c>
      <c r="J5265" s="6" t="s">
        <v>418</v>
      </c>
      <c r="L5265" s="6">
        <v>1150.0</v>
      </c>
      <c r="M5265" s="6">
        <v>14.0</v>
      </c>
      <c r="N5265" s="6">
        <v>1014.0</v>
      </c>
      <c r="O5265" s="6" t="s">
        <v>13445</v>
      </c>
      <c r="P5265" s="8" t="str">
        <f t="shared" si="1"/>
        <v/>
      </c>
      <c r="Q5265" s="8" t="str">
        <f t="shared" si="16"/>
        <v/>
      </c>
      <c r="R5265" s="8" t="str">
        <f>if(and(P5265&lt;&gt;"",Q5265&lt;&gt;"newexp",Q5265&lt;&gt;"nostart"),countifs(script_conform_dispatching!A:A,P5265,script_conform_dispatching!B:B,Q5265),"")</f>
        <v/>
      </c>
      <c r="S5265" s="8" t="str">
        <f t="shared" si="3"/>
        <v/>
      </c>
    </row>
    <row r="5266" hidden="1">
      <c r="A5266" s="6" t="s">
        <v>13446</v>
      </c>
      <c r="B5266" s="6" t="s">
        <v>240</v>
      </c>
      <c r="C5266" s="6" t="s">
        <v>1011</v>
      </c>
      <c r="F5266" s="6" t="s">
        <v>415</v>
      </c>
      <c r="G5266" s="6" t="s">
        <v>416</v>
      </c>
      <c r="H5266" s="8" t="str">
        <f>VLOOKUP(C5266,agent_name_matching!A:B,2,false)</f>
        <v>Dialog LLM</v>
      </c>
      <c r="I5266" s="32" t="s">
        <v>13447</v>
      </c>
      <c r="J5266" s="6" t="s">
        <v>418</v>
      </c>
      <c r="L5266" s="6">
        <v>1982.0</v>
      </c>
      <c r="M5266" s="6">
        <v>87.0</v>
      </c>
      <c r="N5266" s="6">
        <v>1524.0</v>
      </c>
      <c r="O5266" s="6" t="s">
        <v>13448</v>
      </c>
      <c r="P5266" s="8" t="str">
        <f t="shared" si="1"/>
        <v/>
      </c>
      <c r="Q5266" s="8" t="str">
        <f t="shared" si="16"/>
        <v/>
      </c>
      <c r="R5266" s="8" t="str">
        <f>if(and(P5266&lt;&gt;"",Q5266&lt;&gt;"newexp",Q5266&lt;&gt;"nostart"),countifs(script_conform_dispatching!A:A,P5266,script_conform_dispatching!B:B,Q5266),"")</f>
        <v/>
      </c>
      <c r="S5266" s="8" t="str">
        <f t="shared" si="3"/>
        <v/>
      </c>
    </row>
    <row r="5267" hidden="1">
      <c r="A5267" s="6" t="s">
        <v>13449</v>
      </c>
      <c r="B5267" s="6" t="s">
        <v>240</v>
      </c>
      <c r="C5267" s="6" t="s">
        <v>37</v>
      </c>
      <c r="F5267" s="6" t="s">
        <v>415</v>
      </c>
      <c r="G5267" s="6" t="s">
        <v>416</v>
      </c>
      <c r="H5267" s="8" t="str">
        <f>VLOOKUP(C5267,agent_name_matching!A:B,2,false)</f>
        <v>Patient LLM</v>
      </c>
      <c r="I5267" s="32" t="s">
        <v>13450</v>
      </c>
      <c r="J5267" s="6" t="s">
        <v>418</v>
      </c>
      <c r="K5267" s="6">
        <v>1.0</v>
      </c>
      <c r="L5267" s="6">
        <v>870.0</v>
      </c>
      <c r="M5267" s="6">
        <v>33.0</v>
      </c>
      <c r="N5267" s="6">
        <v>777.0</v>
      </c>
      <c r="O5267" s="6" t="s">
        <v>13451</v>
      </c>
      <c r="P5267" s="8" t="str">
        <f t="shared" si="1"/>
        <v/>
      </c>
      <c r="Q5267" s="8" t="str">
        <f t="shared" si="16"/>
        <v/>
      </c>
      <c r="R5267" s="8" t="str">
        <f>if(and(P5267&lt;&gt;"",Q5267&lt;&gt;"newexp",Q5267&lt;&gt;"nostart"),countifs(script_conform_dispatching!A:A,P5267,script_conform_dispatching!B:B,Q5267),"")</f>
        <v/>
      </c>
      <c r="S5267" s="8" t="str">
        <f t="shared" si="3"/>
        <v/>
      </c>
    </row>
    <row r="5268" hidden="1">
      <c r="A5268" s="6" t="s">
        <v>13452</v>
      </c>
      <c r="B5268" s="6" t="s">
        <v>240</v>
      </c>
      <c r="C5268" s="6" t="s">
        <v>411</v>
      </c>
      <c r="H5268" s="8" t="str">
        <f>VLOOKUP(C5268,agent_name_matching!A:B,2,false)</f>
        <v>System</v>
      </c>
      <c r="I5268" s="33"/>
      <c r="O5268" s="6" t="s">
        <v>13453</v>
      </c>
      <c r="P5268" s="8" t="str">
        <f t="shared" si="1"/>
        <v/>
      </c>
      <c r="Q5268" s="8" t="str">
        <f t="shared" si="16"/>
        <v/>
      </c>
      <c r="R5268" s="8" t="str">
        <f>if(and(P5268&lt;&gt;"",Q5268&lt;&gt;"newexp",Q5268&lt;&gt;"nostart"),countifs(script_conform_dispatching!A:A,P5268,script_conform_dispatching!B:B,Q5268),"")</f>
        <v/>
      </c>
      <c r="S5268" s="8" t="str">
        <f t="shared" si="3"/>
        <v/>
      </c>
    </row>
    <row r="5269" hidden="1">
      <c r="A5269" s="6" t="s">
        <v>13454</v>
      </c>
      <c r="B5269" s="6" t="s">
        <v>240</v>
      </c>
      <c r="C5269" s="6" t="s">
        <v>1007</v>
      </c>
      <c r="F5269" s="6" t="s">
        <v>415</v>
      </c>
      <c r="G5269" s="6" t="s">
        <v>416</v>
      </c>
      <c r="H5269" s="8" t="str">
        <f>VLOOKUP(C5269,agent_name_matching!A:B,2,false)</f>
        <v>Assessor LLM</v>
      </c>
      <c r="I5269" s="32" t="s">
        <v>1040</v>
      </c>
      <c r="J5269" s="6" t="s">
        <v>418</v>
      </c>
      <c r="L5269" s="6">
        <v>1275.0</v>
      </c>
      <c r="M5269" s="6">
        <v>12.0</v>
      </c>
      <c r="N5269" s="6">
        <v>614.0</v>
      </c>
      <c r="O5269" s="6" t="s">
        <v>13455</v>
      </c>
      <c r="P5269" s="8" t="str">
        <f t="shared" si="1"/>
        <v/>
      </c>
      <c r="Q5269" s="8" t="str">
        <f t="shared" si="16"/>
        <v/>
      </c>
      <c r="R5269" s="8" t="str">
        <f>if(and(P5269&lt;&gt;"",Q5269&lt;&gt;"newexp",Q5269&lt;&gt;"nostart"),countifs(script_conform_dispatching!A:A,P5269,script_conform_dispatching!B:B,Q5269),"")</f>
        <v/>
      </c>
      <c r="S5269" s="8" t="str">
        <f t="shared" si="3"/>
        <v/>
      </c>
    </row>
    <row r="5270" hidden="1">
      <c r="A5270" s="6" t="s">
        <v>13456</v>
      </c>
      <c r="B5270" s="6" t="s">
        <v>240</v>
      </c>
      <c r="C5270" s="6" t="s">
        <v>407</v>
      </c>
      <c r="D5270" s="6">
        <v>2.0</v>
      </c>
      <c r="E5270" s="6" t="s">
        <v>445</v>
      </c>
      <c r="H5270" s="8" t="str">
        <f>VLOOKUP(C5270,agent_name_matching!A:B,2,false)</f>
        <v>--</v>
      </c>
      <c r="I5270" s="33"/>
      <c r="O5270" s="6" t="s">
        <v>13457</v>
      </c>
      <c r="P5270" s="8">
        <f t="shared" si="1"/>
        <v>2</v>
      </c>
      <c r="Q5270" s="8">
        <f t="shared" si="16"/>
        <v>3</v>
      </c>
      <c r="R5270" s="8">
        <f>if(and(P5270&lt;&gt;"",Q5270&lt;&gt;"newexp",Q5270&lt;&gt;"nostart"),countifs(script_conform_dispatching!A:A,P5270,script_conform_dispatching!B:B,Q5270),"")</f>
        <v>1</v>
      </c>
      <c r="S5270" s="8" t="str">
        <f t="shared" si="3"/>
        <v/>
      </c>
    </row>
    <row r="5271" hidden="1">
      <c r="A5271" s="6" t="s">
        <v>13458</v>
      </c>
      <c r="B5271" s="6" t="s">
        <v>240</v>
      </c>
      <c r="C5271" s="6" t="s">
        <v>1045</v>
      </c>
      <c r="F5271" s="6" t="s">
        <v>415</v>
      </c>
      <c r="G5271" s="6" t="s">
        <v>416</v>
      </c>
      <c r="H5271" s="8" t="str">
        <f>VLOOKUP(C5271,agent_name_matching!A:B,2,false)</f>
        <v>Dispatcher LLM</v>
      </c>
      <c r="I5271" s="32" t="s">
        <v>1096</v>
      </c>
      <c r="J5271" s="6" t="s">
        <v>418</v>
      </c>
      <c r="L5271" s="6">
        <v>2692.0</v>
      </c>
      <c r="M5271" s="6">
        <v>260.0</v>
      </c>
      <c r="N5271" s="6">
        <v>3474.0</v>
      </c>
      <c r="O5271" s="6" t="s">
        <v>13459</v>
      </c>
      <c r="P5271" s="8" t="str">
        <f t="shared" si="1"/>
        <v/>
      </c>
      <c r="Q5271" s="8" t="str">
        <f t="shared" si="16"/>
        <v/>
      </c>
      <c r="R5271" s="8" t="str">
        <f>if(and(P5271&lt;&gt;"",Q5271&lt;&gt;"newexp",Q5271&lt;&gt;"nostart"),countifs(script_conform_dispatching!A:A,P5271,script_conform_dispatching!B:B,Q5271),"")</f>
        <v/>
      </c>
      <c r="S5271" s="8" t="str">
        <f t="shared" si="3"/>
        <v/>
      </c>
    </row>
    <row r="5272" hidden="1">
      <c r="A5272" s="6" t="s">
        <v>13460</v>
      </c>
      <c r="B5272" s="6" t="s">
        <v>240</v>
      </c>
      <c r="C5272" s="6" t="s">
        <v>407</v>
      </c>
      <c r="D5272" s="6">
        <v>3.0</v>
      </c>
      <c r="E5272" s="6" t="s">
        <v>408</v>
      </c>
      <c r="H5272" s="8" t="str">
        <f>VLOOKUP(C5272,agent_name_matching!A:B,2,false)</f>
        <v>--</v>
      </c>
      <c r="I5272" s="33"/>
      <c r="O5272" s="6" t="s">
        <v>13461</v>
      </c>
      <c r="P5272" s="8" t="str">
        <f t="shared" si="1"/>
        <v/>
      </c>
      <c r="Q5272" s="8" t="str">
        <f t="shared" si="16"/>
        <v/>
      </c>
      <c r="R5272" s="8" t="str">
        <f>if(and(P5272&lt;&gt;"",Q5272&lt;&gt;"newexp",Q5272&lt;&gt;"nostart"),countifs(script_conform_dispatching!A:A,P5272,script_conform_dispatching!B:B,Q5272),"")</f>
        <v/>
      </c>
      <c r="S5272" s="8" t="str">
        <f t="shared" si="3"/>
        <v/>
      </c>
    </row>
    <row r="5273" hidden="1">
      <c r="A5273" s="6" t="s">
        <v>13462</v>
      </c>
      <c r="B5273" s="6" t="s">
        <v>240</v>
      </c>
      <c r="C5273" s="6" t="s">
        <v>1011</v>
      </c>
      <c r="F5273" s="6" t="s">
        <v>415</v>
      </c>
      <c r="G5273" s="6" t="s">
        <v>416</v>
      </c>
      <c r="H5273" s="8" t="str">
        <f>VLOOKUP(C5273,agent_name_matching!A:B,2,false)</f>
        <v>Dialog LLM</v>
      </c>
      <c r="I5273" s="32" t="s">
        <v>13463</v>
      </c>
      <c r="J5273" s="6" t="s">
        <v>418</v>
      </c>
      <c r="L5273" s="6">
        <v>2555.0</v>
      </c>
      <c r="M5273" s="6">
        <v>33.0</v>
      </c>
      <c r="N5273" s="6">
        <v>1011.0</v>
      </c>
      <c r="O5273" s="6" t="s">
        <v>13464</v>
      </c>
      <c r="P5273" s="8" t="str">
        <f t="shared" si="1"/>
        <v/>
      </c>
      <c r="Q5273" s="8" t="str">
        <f t="shared" si="16"/>
        <v/>
      </c>
      <c r="R5273" s="8" t="str">
        <f>if(and(P5273&lt;&gt;"",Q5273&lt;&gt;"newexp",Q5273&lt;&gt;"nostart"),countifs(script_conform_dispatching!A:A,P5273,script_conform_dispatching!B:B,Q5273),"")</f>
        <v/>
      </c>
      <c r="S5273" s="8" t="str">
        <f t="shared" si="3"/>
        <v/>
      </c>
    </row>
    <row r="5274" hidden="1">
      <c r="A5274" s="6" t="s">
        <v>13465</v>
      </c>
      <c r="B5274" s="6" t="s">
        <v>240</v>
      </c>
      <c r="C5274" s="6" t="s">
        <v>450</v>
      </c>
      <c r="F5274" s="6" t="s">
        <v>415</v>
      </c>
      <c r="G5274" s="6" t="s">
        <v>416</v>
      </c>
      <c r="H5274" s="8" t="str">
        <f>VLOOKUP(C5274,agent_name_matching!A:B,2,false)</f>
        <v>Validator LLM</v>
      </c>
      <c r="I5274" s="32" t="s">
        <v>451</v>
      </c>
      <c r="J5274" s="6" t="s">
        <v>452</v>
      </c>
      <c r="L5274" s="6">
        <v>1131.0</v>
      </c>
      <c r="M5274" s="6">
        <v>10.0</v>
      </c>
      <c r="N5274" s="6">
        <v>419.0</v>
      </c>
      <c r="O5274" s="6" t="s">
        <v>13466</v>
      </c>
      <c r="P5274" s="8" t="str">
        <f t="shared" si="1"/>
        <v/>
      </c>
      <c r="Q5274" s="8" t="str">
        <f t="shared" si="16"/>
        <v/>
      </c>
      <c r="R5274" s="8" t="str">
        <f>if(and(P5274&lt;&gt;"",Q5274&lt;&gt;"newexp",Q5274&lt;&gt;"nostart"),countifs(script_conform_dispatching!A:A,P5274,script_conform_dispatching!B:B,Q5274),"")</f>
        <v/>
      </c>
      <c r="S5274" s="8" t="str">
        <f t="shared" si="3"/>
        <v/>
      </c>
    </row>
    <row r="5275" hidden="1">
      <c r="A5275" s="6" t="s">
        <v>13467</v>
      </c>
      <c r="B5275" s="6" t="s">
        <v>240</v>
      </c>
      <c r="C5275" s="6" t="s">
        <v>37</v>
      </c>
      <c r="F5275" s="6" t="s">
        <v>415</v>
      </c>
      <c r="G5275" s="6" t="s">
        <v>416</v>
      </c>
      <c r="H5275" s="8" t="str">
        <f>VLOOKUP(C5275,agent_name_matching!A:B,2,false)</f>
        <v>Patient LLM</v>
      </c>
      <c r="I5275" s="32" t="s">
        <v>13468</v>
      </c>
      <c r="J5275" s="6" t="s">
        <v>418</v>
      </c>
      <c r="K5275" s="6">
        <v>1.0</v>
      </c>
      <c r="L5275" s="6">
        <v>944.0</v>
      </c>
      <c r="M5275" s="6">
        <v>101.0</v>
      </c>
      <c r="N5275" s="6">
        <v>1189.0</v>
      </c>
      <c r="O5275" s="6" t="s">
        <v>13469</v>
      </c>
      <c r="P5275" s="8" t="str">
        <f t="shared" si="1"/>
        <v/>
      </c>
      <c r="Q5275" s="8" t="str">
        <f t="shared" si="16"/>
        <v/>
      </c>
      <c r="R5275" s="8" t="str">
        <f>if(and(P5275&lt;&gt;"",Q5275&lt;&gt;"newexp",Q5275&lt;&gt;"nostart"),countifs(script_conform_dispatching!A:A,P5275,script_conform_dispatching!B:B,Q5275),"")</f>
        <v/>
      </c>
      <c r="S5275" s="8" t="str">
        <f t="shared" si="3"/>
        <v/>
      </c>
    </row>
    <row r="5276" hidden="1">
      <c r="A5276" s="6" t="s">
        <v>13470</v>
      </c>
      <c r="B5276" s="6" t="s">
        <v>240</v>
      </c>
      <c r="C5276" s="6" t="s">
        <v>411</v>
      </c>
      <c r="H5276" s="8" t="str">
        <f>VLOOKUP(C5276,agent_name_matching!A:B,2,false)</f>
        <v>System</v>
      </c>
      <c r="I5276" s="33"/>
      <c r="O5276" s="6" t="s">
        <v>13471</v>
      </c>
      <c r="P5276" s="8" t="str">
        <f t="shared" si="1"/>
        <v/>
      </c>
      <c r="Q5276" s="8" t="str">
        <f t="shared" si="16"/>
        <v/>
      </c>
      <c r="R5276" s="8" t="str">
        <f>if(and(P5276&lt;&gt;"",Q5276&lt;&gt;"newexp",Q5276&lt;&gt;"nostart"),countifs(script_conform_dispatching!A:A,P5276,script_conform_dispatching!B:B,Q5276),"")</f>
        <v/>
      </c>
      <c r="S5276" s="8" t="str">
        <f t="shared" si="3"/>
        <v/>
      </c>
    </row>
    <row r="5277" hidden="1">
      <c r="A5277" s="6" t="s">
        <v>13472</v>
      </c>
      <c r="B5277" s="6" t="s">
        <v>240</v>
      </c>
      <c r="C5277" s="6" t="s">
        <v>1007</v>
      </c>
      <c r="F5277" s="6" t="s">
        <v>415</v>
      </c>
      <c r="G5277" s="6" t="s">
        <v>416</v>
      </c>
      <c r="H5277" s="8" t="str">
        <f>VLOOKUP(C5277,agent_name_matching!A:B,2,false)</f>
        <v>Assessor LLM</v>
      </c>
      <c r="I5277" s="32" t="s">
        <v>1008</v>
      </c>
      <c r="J5277" s="6" t="s">
        <v>418</v>
      </c>
      <c r="L5277" s="6">
        <v>1525.0</v>
      </c>
      <c r="M5277" s="6">
        <v>14.0</v>
      </c>
      <c r="N5277" s="6">
        <v>687.0</v>
      </c>
      <c r="O5277" s="6" t="s">
        <v>13473</v>
      </c>
      <c r="P5277" s="8" t="str">
        <f t="shared" si="1"/>
        <v/>
      </c>
      <c r="Q5277" s="8" t="str">
        <f t="shared" si="16"/>
        <v/>
      </c>
      <c r="R5277" s="8" t="str">
        <f>if(and(P5277&lt;&gt;"",Q5277&lt;&gt;"newexp",Q5277&lt;&gt;"nostart"),countifs(script_conform_dispatching!A:A,P5277,script_conform_dispatching!B:B,Q5277),"")</f>
        <v/>
      </c>
      <c r="S5277" s="8" t="str">
        <f t="shared" si="3"/>
        <v/>
      </c>
    </row>
    <row r="5278" hidden="1">
      <c r="A5278" s="6" t="s">
        <v>13474</v>
      </c>
      <c r="B5278" s="6" t="s">
        <v>240</v>
      </c>
      <c r="C5278" s="6" t="s">
        <v>1011</v>
      </c>
      <c r="F5278" s="6" t="s">
        <v>415</v>
      </c>
      <c r="G5278" s="6" t="s">
        <v>416</v>
      </c>
      <c r="H5278" s="8" t="str">
        <f>VLOOKUP(C5278,agent_name_matching!A:B,2,false)</f>
        <v>Dialog LLM</v>
      </c>
      <c r="I5278" s="32" t="s">
        <v>13475</v>
      </c>
      <c r="J5278" s="6" t="s">
        <v>418</v>
      </c>
      <c r="L5278" s="6">
        <v>2991.0</v>
      </c>
      <c r="M5278" s="6">
        <v>44.0</v>
      </c>
      <c r="N5278" s="6">
        <v>1132.0</v>
      </c>
      <c r="O5278" s="6" t="s">
        <v>13476</v>
      </c>
      <c r="P5278" s="8" t="str">
        <f t="shared" si="1"/>
        <v/>
      </c>
      <c r="Q5278" s="8" t="str">
        <f t="shared" si="16"/>
        <v/>
      </c>
      <c r="R5278" s="8" t="str">
        <f>if(and(P5278&lt;&gt;"",Q5278&lt;&gt;"newexp",Q5278&lt;&gt;"nostart"),countifs(script_conform_dispatching!A:A,P5278,script_conform_dispatching!B:B,Q5278),"")</f>
        <v/>
      </c>
      <c r="S5278" s="8" t="str">
        <f t="shared" si="3"/>
        <v/>
      </c>
    </row>
    <row r="5279" hidden="1">
      <c r="A5279" s="6" t="s">
        <v>13477</v>
      </c>
      <c r="B5279" s="6" t="s">
        <v>240</v>
      </c>
      <c r="C5279" s="6" t="s">
        <v>37</v>
      </c>
      <c r="F5279" s="6" t="s">
        <v>415</v>
      </c>
      <c r="G5279" s="6" t="s">
        <v>416</v>
      </c>
      <c r="H5279" s="8" t="str">
        <f>VLOOKUP(C5279,agent_name_matching!A:B,2,false)</f>
        <v>Patient LLM</v>
      </c>
      <c r="I5279" s="32" t="s">
        <v>13478</v>
      </c>
      <c r="J5279" s="6" t="s">
        <v>418</v>
      </c>
      <c r="K5279" s="6">
        <v>1.0</v>
      </c>
      <c r="L5279" s="6">
        <v>1097.0</v>
      </c>
      <c r="M5279" s="6">
        <v>95.0</v>
      </c>
      <c r="N5279" s="6">
        <v>1296.0</v>
      </c>
      <c r="O5279" s="6" t="s">
        <v>13479</v>
      </c>
      <c r="P5279" s="8" t="str">
        <f t="shared" si="1"/>
        <v/>
      </c>
      <c r="Q5279" s="8" t="str">
        <f t="shared" si="16"/>
        <v/>
      </c>
      <c r="R5279" s="8" t="str">
        <f>if(and(P5279&lt;&gt;"",Q5279&lt;&gt;"newexp",Q5279&lt;&gt;"nostart"),countifs(script_conform_dispatching!A:A,P5279,script_conform_dispatching!B:B,Q5279),"")</f>
        <v/>
      </c>
      <c r="S5279" s="8" t="str">
        <f t="shared" si="3"/>
        <v/>
      </c>
    </row>
    <row r="5280" hidden="1">
      <c r="A5280" s="6" t="s">
        <v>13480</v>
      </c>
      <c r="B5280" s="6" t="s">
        <v>240</v>
      </c>
      <c r="C5280" s="6" t="s">
        <v>411</v>
      </c>
      <c r="H5280" s="8" t="str">
        <f>VLOOKUP(C5280,agent_name_matching!A:B,2,false)</f>
        <v>System</v>
      </c>
      <c r="I5280" s="33"/>
      <c r="O5280" s="6" t="s">
        <v>13481</v>
      </c>
      <c r="P5280" s="8" t="str">
        <f t="shared" si="1"/>
        <v/>
      </c>
      <c r="Q5280" s="8" t="str">
        <f t="shared" si="16"/>
        <v/>
      </c>
      <c r="R5280" s="8" t="str">
        <f>if(and(P5280&lt;&gt;"",Q5280&lt;&gt;"newexp",Q5280&lt;&gt;"nostart"),countifs(script_conform_dispatching!A:A,P5280,script_conform_dispatching!B:B,Q5280),"")</f>
        <v/>
      </c>
      <c r="S5280" s="8" t="str">
        <f t="shared" si="3"/>
        <v/>
      </c>
    </row>
    <row r="5281" hidden="1">
      <c r="A5281" s="6" t="s">
        <v>13482</v>
      </c>
      <c r="B5281" s="6" t="s">
        <v>240</v>
      </c>
      <c r="C5281" s="6" t="s">
        <v>1007</v>
      </c>
      <c r="F5281" s="6" t="s">
        <v>415</v>
      </c>
      <c r="G5281" s="6" t="s">
        <v>416</v>
      </c>
      <c r="H5281" s="8" t="str">
        <f>VLOOKUP(C5281,agent_name_matching!A:B,2,false)</f>
        <v>Assessor LLM</v>
      </c>
      <c r="I5281" s="32" t="s">
        <v>1008</v>
      </c>
      <c r="J5281" s="6" t="s">
        <v>418</v>
      </c>
      <c r="L5281" s="6">
        <v>1670.0</v>
      </c>
      <c r="M5281" s="6">
        <v>14.0</v>
      </c>
      <c r="N5281" s="6">
        <v>703.0</v>
      </c>
      <c r="O5281" s="6" t="s">
        <v>13483</v>
      </c>
      <c r="P5281" s="8" t="str">
        <f t="shared" si="1"/>
        <v/>
      </c>
      <c r="Q5281" s="8" t="str">
        <f t="shared" si="16"/>
        <v/>
      </c>
      <c r="R5281" s="8" t="str">
        <f>if(and(P5281&lt;&gt;"",Q5281&lt;&gt;"newexp",Q5281&lt;&gt;"nostart"),countifs(script_conform_dispatching!A:A,P5281,script_conform_dispatching!B:B,Q5281),"")</f>
        <v/>
      </c>
      <c r="S5281" s="8" t="str">
        <f t="shared" si="3"/>
        <v/>
      </c>
    </row>
    <row r="5282" hidden="1">
      <c r="A5282" s="6" t="s">
        <v>13484</v>
      </c>
      <c r="B5282" s="6" t="s">
        <v>240</v>
      </c>
      <c r="C5282" s="6" t="s">
        <v>1011</v>
      </c>
      <c r="F5282" s="6" t="s">
        <v>415</v>
      </c>
      <c r="G5282" s="6" t="s">
        <v>416</v>
      </c>
      <c r="H5282" s="8" t="str">
        <f>VLOOKUP(C5282,agent_name_matching!A:B,2,false)</f>
        <v>Dialog LLM</v>
      </c>
      <c r="I5282" s="32" t="s">
        <v>13485</v>
      </c>
      <c r="J5282" s="6" t="s">
        <v>418</v>
      </c>
      <c r="L5282" s="6">
        <v>3433.0</v>
      </c>
      <c r="M5282" s="6">
        <v>69.0</v>
      </c>
      <c r="N5282" s="6">
        <v>1417.0</v>
      </c>
      <c r="O5282" s="6" t="s">
        <v>13486</v>
      </c>
      <c r="P5282" s="8" t="str">
        <f t="shared" si="1"/>
        <v/>
      </c>
      <c r="Q5282" s="8" t="str">
        <f t="shared" si="16"/>
        <v/>
      </c>
      <c r="R5282" s="8" t="str">
        <f>if(and(P5282&lt;&gt;"",Q5282&lt;&gt;"newexp",Q5282&lt;&gt;"nostart"),countifs(script_conform_dispatching!A:A,P5282,script_conform_dispatching!B:B,Q5282),"")</f>
        <v/>
      </c>
      <c r="S5282" s="8" t="str">
        <f t="shared" si="3"/>
        <v/>
      </c>
    </row>
    <row r="5283" hidden="1">
      <c r="A5283" s="6" t="s">
        <v>13487</v>
      </c>
      <c r="B5283" s="6" t="s">
        <v>240</v>
      </c>
      <c r="C5283" s="6" t="s">
        <v>37</v>
      </c>
      <c r="F5283" s="6" t="s">
        <v>415</v>
      </c>
      <c r="G5283" s="6" t="s">
        <v>416</v>
      </c>
      <c r="H5283" s="8" t="str">
        <f>VLOOKUP(C5283,agent_name_matching!A:B,2,false)</f>
        <v>Patient LLM</v>
      </c>
      <c r="I5283" s="32" t="s">
        <v>13488</v>
      </c>
      <c r="J5283" s="6" t="s">
        <v>418</v>
      </c>
      <c r="K5283" s="6">
        <v>1.0</v>
      </c>
      <c r="L5283" s="6">
        <v>1269.0</v>
      </c>
      <c r="M5283" s="6">
        <v>88.0</v>
      </c>
      <c r="N5283" s="6">
        <v>1526.0</v>
      </c>
      <c r="O5283" s="6" t="s">
        <v>13489</v>
      </c>
      <c r="P5283" s="8" t="str">
        <f t="shared" si="1"/>
        <v/>
      </c>
      <c r="Q5283" s="8" t="str">
        <f t="shared" si="16"/>
        <v/>
      </c>
      <c r="R5283" s="8" t="str">
        <f>if(and(P5283&lt;&gt;"",Q5283&lt;&gt;"newexp",Q5283&lt;&gt;"nostart"),countifs(script_conform_dispatching!A:A,P5283,script_conform_dispatching!B:B,Q5283),"")</f>
        <v/>
      </c>
      <c r="S5283" s="8" t="str">
        <f t="shared" si="3"/>
        <v/>
      </c>
    </row>
    <row r="5284" hidden="1">
      <c r="A5284" s="6" t="s">
        <v>13490</v>
      </c>
      <c r="B5284" s="6" t="s">
        <v>240</v>
      </c>
      <c r="C5284" s="6" t="s">
        <v>411</v>
      </c>
      <c r="H5284" s="8" t="str">
        <f>VLOOKUP(C5284,agent_name_matching!A:B,2,false)</f>
        <v>System</v>
      </c>
      <c r="I5284" s="33"/>
      <c r="O5284" s="6" t="s">
        <v>13491</v>
      </c>
      <c r="P5284" s="8" t="str">
        <f t="shared" si="1"/>
        <v/>
      </c>
      <c r="Q5284" s="8" t="str">
        <f t="shared" si="16"/>
        <v/>
      </c>
      <c r="R5284" s="8" t="str">
        <f>if(and(P5284&lt;&gt;"",Q5284&lt;&gt;"newexp",Q5284&lt;&gt;"nostart"),countifs(script_conform_dispatching!A:A,P5284,script_conform_dispatching!B:B,Q5284),"")</f>
        <v/>
      </c>
      <c r="S5284" s="8" t="str">
        <f t="shared" si="3"/>
        <v/>
      </c>
    </row>
    <row r="5285" hidden="1">
      <c r="A5285" s="6" t="s">
        <v>13492</v>
      </c>
      <c r="B5285" s="6" t="s">
        <v>240</v>
      </c>
      <c r="C5285" s="6" t="s">
        <v>1007</v>
      </c>
      <c r="F5285" s="6" t="s">
        <v>415</v>
      </c>
      <c r="G5285" s="6" t="s">
        <v>416</v>
      </c>
      <c r="H5285" s="8" t="str">
        <f>VLOOKUP(C5285,agent_name_matching!A:B,2,false)</f>
        <v>Assessor LLM</v>
      </c>
      <c r="I5285" s="32" t="s">
        <v>1008</v>
      </c>
      <c r="J5285" s="6" t="s">
        <v>418</v>
      </c>
      <c r="L5285" s="6">
        <v>1833.0</v>
      </c>
      <c r="M5285" s="6">
        <v>14.0</v>
      </c>
      <c r="N5285" s="6">
        <v>758.0</v>
      </c>
      <c r="O5285" s="6" t="s">
        <v>13493</v>
      </c>
      <c r="P5285" s="8" t="str">
        <f t="shared" si="1"/>
        <v/>
      </c>
      <c r="Q5285" s="8" t="str">
        <f t="shared" si="16"/>
        <v/>
      </c>
      <c r="R5285" s="8" t="str">
        <f>if(and(P5285&lt;&gt;"",Q5285&lt;&gt;"newexp",Q5285&lt;&gt;"nostart"),countifs(script_conform_dispatching!A:A,P5285,script_conform_dispatching!B:B,Q5285),"")</f>
        <v/>
      </c>
      <c r="S5285" s="8" t="str">
        <f t="shared" si="3"/>
        <v/>
      </c>
    </row>
    <row r="5286" hidden="1">
      <c r="A5286" s="6" t="s">
        <v>13494</v>
      </c>
      <c r="B5286" s="6" t="s">
        <v>240</v>
      </c>
      <c r="C5286" s="6" t="s">
        <v>1011</v>
      </c>
      <c r="F5286" s="6" t="s">
        <v>415</v>
      </c>
      <c r="G5286" s="6" t="s">
        <v>416</v>
      </c>
      <c r="H5286" s="8" t="str">
        <f>VLOOKUP(C5286,agent_name_matching!A:B,2,false)</f>
        <v>Dialog LLM</v>
      </c>
      <c r="I5286" s="32" t="s">
        <v>13495</v>
      </c>
      <c r="J5286" s="6" t="s">
        <v>418</v>
      </c>
      <c r="L5286" s="6">
        <v>3893.0</v>
      </c>
      <c r="M5286" s="6">
        <v>64.0</v>
      </c>
      <c r="N5286" s="6">
        <v>1244.0</v>
      </c>
      <c r="O5286" s="6" t="s">
        <v>13496</v>
      </c>
      <c r="P5286" s="8" t="str">
        <f t="shared" si="1"/>
        <v/>
      </c>
      <c r="Q5286" s="8" t="str">
        <f t="shared" si="16"/>
        <v/>
      </c>
      <c r="R5286" s="8" t="str">
        <f>if(and(P5286&lt;&gt;"",Q5286&lt;&gt;"newexp",Q5286&lt;&gt;"nostart"),countifs(script_conform_dispatching!A:A,P5286,script_conform_dispatching!B:B,Q5286),"")</f>
        <v/>
      </c>
      <c r="S5286" s="8" t="str">
        <f t="shared" si="3"/>
        <v/>
      </c>
    </row>
    <row r="5287" hidden="1">
      <c r="A5287" s="6" t="s">
        <v>13497</v>
      </c>
      <c r="B5287" s="6" t="s">
        <v>240</v>
      </c>
      <c r="C5287" s="6" t="s">
        <v>37</v>
      </c>
      <c r="F5287" s="6" t="s">
        <v>415</v>
      </c>
      <c r="G5287" s="6" t="s">
        <v>416</v>
      </c>
      <c r="H5287" s="8" t="str">
        <f>VLOOKUP(C5287,agent_name_matching!A:B,2,false)</f>
        <v>Patient LLM</v>
      </c>
      <c r="I5287" s="32" t="s">
        <v>13498</v>
      </c>
      <c r="J5287" s="6" t="s">
        <v>418</v>
      </c>
      <c r="K5287" s="6">
        <v>1.0</v>
      </c>
      <c r="L5287" s="6">
        <v>1429.0</v>
      </c>
      <c r="M5287" s="6">
        <v>102.0</v>
      </c>
      <c r="N5287" s="6">
        <v>1869.0</v>
      </c>
      <c r="O5287" s="6" t="s">
        <v>13499</v>
      </c>
      <c r="P5287" s="8" t="str">
        <f t="shared" si="1"/>
        <v/>
      </c>
      <c r="Q5287" s="8" t="str">
        <f t="shared" si="16"/>
        <v/>
      </c>
      <c r="R5287" s="8" t="str">
        <f>if(and(P5287&lt;&gt;"",Q5287&lt;&gt;"newexp",Q5287&lt;&gt;"nostart"),countifs(script_conform_dispatching!A:A,P5287,script_conform_dispatching!B:B,Q5287),"")</f>
        <v/>
      </c>
      <c r="S5287" s="8" t="str">
        <f t="shared" si="3"/>
        <v/>
      </c>
    </row>
    <row r="5288" hidden="1">
      <c r="A5288" s="6" t="s">
        <v>13500</v>
      </c>
      <c r="B5288" s="6" t="s">
        <v>240</v>
      </c>
      <c r="C5288" s="6" t="s">
        <v>411</v>
      </c>
      <c r="H5288" s="8" t="str">
        <f>VLOOKUP(C5288,agent_name_matching!A:B,2,false)</f>
        <v>System</v>
      </c>
      <c r="I5288" s="33"/>
      <c r="O5288" s="6" t="s">
        <v>13501</v>
      </c>
      <c r="P5288" s="8" t="str">
        <f t="shared" si="1"/>
        <v/>
      </c>
      <c r="Q5288" s="8" t="str">
        <f t="shared" si="16"/>
        <v/>
      </c>
      <c r="R5288" s="8" t="str">
        <f>if(and(P5288&lt;&gt;"",Q5288&lt;&gt;"newexp",Q5288&lt;&gt;"nostart"),countifs(script_conform_dispatching!A:A,P5288,script_conform_dispatching!B:B,Q5288),"")</f>
        <v/>
      </c>
      <c r="S5288" s="8" t="str">
        <f t="shared" si="3"/>
        <v/>
      </c>
    </row>
    <row r="5289" hidden="1">
      <c r="A5289" s="6" t="s">
        <v>13502</v>
      </c>
      <c r="B5289" s="6" t="s">
        <v>240</v>
      </c>
      <c r="C5289" s="6" t="s">
        <v>1007</v>
      </c>
      <c r="F5289" s="6" t="s">
        <v>415</v>
      </c>
      <c r="G5289" s="6" t="s">
        <v>416</v>
      </c>
      <c r="H5289" s="8" t="str">
        <f>VLOOKUP(C5289,agent_name_matching!A:B,2,false)</f>
        <v>Assessor LLM</v>
      </c>
      <c r="I5289" s="32" t="s">
        <v>1008</v>
      </c>
      <c r="J5289" s="6" t="s">
        <v>418</v>
      </c>
      <c r="L5289" s="6">
        <v>2005.0</v>
      </c>
      <c r="M5289" s="6">
        <v>14.0</v>
      </c>
      <c r="N5289" s="6">
        <v>812.0</v>
      </c>
      <c r="O5289" s="6" t="s">
        <v>13503</v>
      </c>
      <c r="P5289" s="8" t="str">
        <f t="shared" si="1"/>
        <v/>
      </c>
      <c r="Q5289" s="8" t="str">
        <f t="shared" si="16"/>
        <v/>
      </c>
      <c r="R5289" s="8" t="str">
        <f>if(and(P5289&lt;&gt;"",Q5289&lt;&gt;"newexp",Q5289&lt;&gt;"nostart"),countifs(script_conform_dispatching!A:A,P5289,script_conform_dispatching!B:B,Q5289),"")</f>
        <v/>
      </c>
      <c r="S5289" s="8" t="str">
        <f t="shared" si="3"/>
        <v/>
      </c>
    </row>
    <row r="5290" hidden="1">
      <c r="A5290" s="6" t="s">
        <v>13504</v>
      </c>
      <c r="B5290" s="6" t="s">
        <v>240</v>
      </c>
      <c r="C5290" s="6" t="s">
        <v>1011</v>
      </c>
      <c r="F5290" s="6" t="s">
        <v>415</v>
      </c>
      <c r="G5290" s="6" t="s">
        <v>416</v>
      </c>
      <c r="H5290" s="8" t="str">
        <f>VLOOKUP(C5290,agent_name_matching!A:B,2,false)</f>
        <v>Dialog LLM</v>
      </c>
      <c r="I5290" s="32" t="s">
        <v>13505</v>
      </c>
      <c r="J5290" s="6" t="s">
        <v>418</v>
      </c>
      <c r="L5290" s="6">
        <v>4362.0</v>
      </c>
      <c r="M5290" s="6">
        <v>69.0</v>
      </c>
      <c r="N5290" s="6">
        <v>1838.0</v>
      </c>
      <c r="O5290" s="6" t="s">
        <v>13506</v>
      </c>
      <c r="P5290" s="8" t="str">
        <f t="shared" si="1"/>
        <v/>
      </c>
      <c r="Q5290" s="8" t="str">
        <f t="shared" si="16"/>
        <v/>
      </c>
      <c r="R5290" s="8" t="str">
        <f>if(and(P5290&lt;&gt;"",Q5290&lt;&gt;"newexp",Q5290&lt;&gt;"nostart"),countifs(script_conform_dispatching!A:A,P5290,script_conform_dispatching!B:B,Q5290),"")</f>
        <v/>
      </c>
      <c r="S5290" s="8" t="str">
        <f t="shared" si="3"/>
        <v/>
      </c>
    </row>
    <row r="5291" hidden="1">
      <c r="A5291" s="6" t="s">
        <v>13507</v>
      </c>
      <c r="B5291" s="6" t="s">
        <v>240</v>
      </c>
      <c r="C5291" s="6" t="s">
        <v>37</v>
      </c>
      <c r="F5291" s="6" t="s">
        <v>415</v>
      </c>
      <c r="G5291" s="6" t="s">
        <v>416</v>
      </c>
      <c r="H5291" s="8" t="str">
        <f>VLOOKUP(C5291,agent_name_matching!A:B,2,false)</f>
        <v>Patient LLM</v>
      </c>
      <c r="I5291" s="32" t="s">
        <v>13508</v>
      </c>
      <c r="J5291" s="6" t="s">
        <v>418</v>
      </c>
      <c r="K5291" s="6">
        <v>1.0</v>
      </c>
      <c r="L5291" s="6">
        <v>1608.0</v>
      </c>
      <c r="M5291" s="6">
        <v>99.0</v>
      </c>
      <c r="N5291" s="6">
        <v>1821.0</v>
      </c>
      <c r="O5291" s="6" t="s">
        <v>13509</v>
      </c>
      <c r="P5291" s="8" t="str">
        <f t="shared" si="1"/>
        <v/>
      </c>
      <c r="Q5291" s="8" t="str">
        <f t="shared" si="16"/>
        <v/>
      </c>
      <c r="R5291" s="8" t="str">
        <f>if(and(P5291&lt;&gt;"",Q5291&lt;&gt;"newexp",Q5291&lt;&gt;"nostart"),countifs(script_conform_dispatching!A:A,P5291,script_conform_dispatching!B:B,Q5291),"")</f>
        <v/>
      </c>
      <c r="S5291" s="8" t="str">
        <f t="shared" si="3"/>
        <v/>
      </c>
    </row>
    <row r="5292" hidden="1">
      <c r="A5292" s="6" t="s">
        <v>13510</v>
      </c>
      <c r="B5292" s="6" t="s">
        <v>240</v>
      </c>
      <c r="C5292" s="6" t="s">
        <v>411</v>
      </c>
      <c r="H5292" s="8" t="str">
        <f>VLOOKUP(C5292,agent_name_matching!A:B,2,false)</f>
        <v>System</v>
      </c>
      <c r="I5292" s="33"/>
      <c r="O5292" s="6" t="s">
        <v>13511</v>
      </c>
      <c r="P5292" s="8" t="str">
        <f t="shared" si="1"/>
        <v/>
      </c>
      <c r="Q5292" s="8" t="str">
        <f t="shared" si="16"/>
        <v/>
      </c>
      <c r="R5292" s="8" t="str">
        <f>if(and(P5292&lt;&gt;"",Q5292&lt;&gt;"newexp",Q5292&lt;&gt;"nostart"),countifs(script_conform_dispatching!A:A,P5292,script_conform_dispatching!B:B,Q5292),"")</f>
        <v/>
      </c>
      <c r="S5292" s="8" t="str">
        <f t="shared" si="3"/>
        <v/>
      </c>
    </row>
    <row r="5293" hidden="1">
      <c r="A5293" s="6" t="s">
        <v>13512</v>
      </c>
      <c r="B5293" s="6" t="s">
        <v>240</v>
      </c>
      <c r="C5293" s="6" t="s">
        <v>1007</v>
      </c>
      <c r="F5293" s="6" t="s">
        <v>415</v>
      </c>
      <c r="G5293" s="6" t="s">
        <v>416</v>
      </c>
      <c r="H5293" s="8" t="str">
        <f>VLOOKUP(C5293,agent_name_matching!A:B,2,false)</f>
        <v>Assessor LLM</v>
      </c>
      <c r="I5293" s="32" t="s">
        <v>1008</v>
      </c>
      <c r="J5293" s="6" t="s">
        <v>418</v>
      </c>
      <c r="L5293" s="6">
        <v>2179.0</v>
      </c>
      <c r="M5293" s="6">
        <v>14.0</v>
      </c>
      <c r="N5293" s="6">
        <v>778.0</v>
      </c>
      <c r="O5293" s="6" t="s">
        <v>13513</v>
      </c>
      <c r="P5293" s="8" t="str">
        <f t="shared" si="1"/>
        <v/>
      </c>
      <c r="Q5293" s="8" t="str">
        <f t="shared" si="16"/>
        <v/>
      </c>
      <c r="R5293" s="8" t="str">
        <f>if(and(P5293&lt;&gt;"",Q5293&lt;&gt;"newexp",Q5293&lt;&gt;"nostart"),countifs(script_conform_dispatching!A:A,P5293,script_conform_dispatching!B:B,Q5293),"")</f>
        <v/>
      </c>
      <c r="S5293" s="8" t="str">
        <f t="shared" si="3"/>
        <v/>
      </c>
    </row>
    <row r="5294" hidden="1">
      <c r="A5294" s="6" t="s">
        <v>13514</v>
      </c>
      <c r="B5294" s="6" t="s">
        <v>240</v>
      </c>
      <c r="C5294" s="6" t="s">
        <v>1011</v>
      </c>
      <c r="F5294" s="6" t="s">
        <v>415</v>
      </c>
      <c r="G5294" s="6" t="s">
        <v>416</v>
      </c>
      <c r="H5294" s="8" t="str">
        <f>VLOOKUP(C5294,agent_name_matching!A:B,2,false)</f>
        <v>Dialog LLM</v>
      </c>
      <c r="I5294" s="32" t="s">
        <v>13515</v>
      </c>
      <c r="J5294" s="6" t="s">
        <v>418</v>
      </c>
      <c r="L5294" s="6">
        <v>4833.0</v>
      </c>
      <c r="M5294" s="6">
        <v>176.0</v>
      </c>
      <c r="N5294" s="6">
        <v>2610.0</v>
      </c>
      <c r="O5294" s="6" t="s">
        <v>13516</v>
      </c>
      <c r="P5294" s="8" t="str">
        <f t="shared" si="1"/>
        <v/>
      </c>
      <c r="Q5294" s="8" t="str">
        <f t="shared" si="16"/>
        <v/>
      </c>
      <c r="R5294" s="8" t="str">
        <f>if(and(P5294&lt;&gt;"",Q5294&lt;&gt;"newexp",Q5294&lt;&gt;"nostart"),countifs(script_conform_dispatching!A:A,P5294,script_conform_dispatching!B:B,Q5294),"")</f>
        <v/>
      </c>
      <c r="S5294" s="8" t="str">
        <f t="shared" si="3"/>
        <v/>
      </c>
    </row>
    <row r="5295" hidden="1">
      <c r="A5295" s="6" t="s">
        <v>13517</v>
      </c>
      <c r="B5295" s="6" t="s">
        <v>240</v>
      </c>
      <c r="C5295" s="6" t="s">
        <v>37</v>
      </c>
      <c r="F5295" s="6" t="s">
        <v>415</v>
      </c>
      <c r="G5295" s="6" t="s">
        <v>416</v>
      </c>
      <c r="H5295" s="8" t="str">
        <f>VLOOKUP(C5295,agent_name_matching!A:B,2,false)</f>
        <v>Patient LLM</v>
      </c>
      <c r="I5295" s="32" t="s">
        <v>13518</v>
      </c>
      <c r="J5295" s="6" t="s">
        <v>418</v>
      </c>
      <c r="K5295" s="6">
        <v>1.0</v>
      </c>
      <c r="L5295" s="6">
        <v>1891.0</v>
      </c>
      <c r="M5295" s="6">
        <v>47.0</v>
      </c>
      <c r="N5295" s="6">
        <v>1365.0</v>
      </c>
      <c r="O5295" s="6" t="s">
        <v>13519</v>
      </c>
      <c r="P5295" s="8" t="str">
        <f t="shared" si="1"/>
        <v/>
      </c>
      <c r="Q5295" s="8" t="str">
        <f t="shared" si="16"/>
        <v/>
      </c>
      <c r="R5295" s="8" t="str">
        <f>if(and(P5295&lt;&gt;"",Q5295&lt;&gt;"newexp",Q5295&lt;&gt;"nostart"),countifs(script_conform_dispatching!A:A,P5295,script_conform_dispatching!B:B,Q5295),"")</f>
        <v/>
      </c>
      <c r="S5295" s="8" t="str">
        <f t="shared" si="3"/>
        <v/>
      </c>
    </row>
    <row r="5296" hidden="1">
      <c r="A5296" s="6" t="s">
        <v>13520</v>
      </c>
      <c r="B5296" s="6" t="s">
        <v>240</v>
      </c>
      <c r="C5296" s="6" t="s">
        <v>411</v>
      </c>
      <c r="H5296" s="8" t="str">
        <f>VLOOKUP(C5296,agent_name_matching!A:B,2,false)</f>
        <v>System</v>
      </c>
      <c r="I5296" s="33"/>
      <c r="O5296" s="6" t="s">
        <v>13521</v>
      </c>
      <c r="P5296" s="8" t="str">
        <f t="shared" si="1"/>
        <v/>
      </c>
      <c r="Q5296" s="8" t="str">
        <f t="shared" si="16"/>
        <v/>
      </c>
      <c r="R5296" s="8" t="str">
        <f>if(and(P5296&lt;&gt;"",Q5296&lt;&gt;"newexp",Q5296&lt;&gt;"nostart"),countifs(script_conform_dispatching!A:A,P5296,script_conform_dispatching!B:B,Q5296),"")</f>
        <v/>
      </c>
      <c r="S5296" s="8" t="str">
        <f t="shared" si="3"/>
        <v/>
      </c>
    </row>
    <row r="5297" hidden="1">
      <c r="A5297" s="6" t="s">
        <v>13522</v>
      </c>
      <c r="B5297" s="6" t="s">
        <v>240</v>
      </c>
      <c r="C5297" s="6" t="s">
        <v>1007</v>
      </c>
      <c r="F5297" s="6" t="s">
        <v>415</v>
      </c>
      <c r="G5297" s="6" t="s">
        <v>416</v>
      </c>
      <c r="H5297" s="8" t="str">
        <f>VLOOKUP(C5297,agent_name_matching!A:B,2,false)</f>
        <v>Assessor LLM</v>
      </c>
      <c r="I5297" s="32" t="s">
        <v>1040</v>
      </c>
      <c r="J5297" s="6" t="s">
        <v>418</v>
      </c>
      <c r="L5297" s="6">
        <v>2408.0</v>
      </c>
      <c r="M5297" s="6">
        <v>12.0</v>
      </c>
      <c r="N5297" s="6">
        <v>730.0</v>
      </c>
      <c r="O5297" s="6" t="s">
        <v>13523</v>
      </c>
      <c r="P5297" s="8" t="str">
        <f t="shared" si="1"/>
        <v/>
      </c>
      <c r="Q5297" s="8" t="str">
        <f t="shared" si="16"/>
        <v/>
      </c>
      <c r="R5297" s="8" t="str">
        <f>if(and(P5297&lt;&gt;"",Q5297&lt;&gt;"newexp",Q5297&lt;&gt;"nostart"),countifs(script_conform_dispatching!A:A,P5297,script_conform_dispatching!B:B,Q5297),"")</f>
        <v/>
      </c>
      <c r="S5297" s="8" t="str">
        <f t="shared" si="3"/>
        <v/>
      </c>
    </row>
    <row r="5298" hidden="1">
      <c r="A5298" s="6" t="s">
        <v>13524</v>
      </c>
      <c r="B5298" s="6" t="s">
        <v>240</v>
      </c>
      <c r="C5298" s="6" t="s">
        <v>407</v>
      </c>
      <c r="D5298" s="6">
        <v>3.0</v>
      </c>
      <c r="E5298" s="6" t="s">
        <v>445</v>
      </c>
      <c r="H5298" s="8" t="str">
        <f>VLOOKUP(C5298,agent_name_matching!A:B,2,false)</f>
        <v>--</v>
      </c>
      <c r="I5298" s="33"/>
      <c r="O5298" s="6" t="s">
        <v>13525</v>
      </c>
      <c r="P5298" s="8">
        <f t="shared" si="1"/>
        <v>3</v>
      </c>
      <c r="Q5298" s="8">
        <f t="shared" si="16"/>
        <v>4</v>
      </c>
      <c r="R5298" s="8">
        <f>if(and(P5298&lt;&gt;"",Q5298&lt;&gt;"newexp",Q5298&lt;&gt;"nostart"),countifs(script_conform_dispatching!A:A,P5298,script_conform_dispatching!B:B,Q5298),"")</f>
        <v>1</v>
      </c>
      <c r="S5298" s="8" t="str">
        <f t="shared" si="3"/>
        <v/>
      </c>
    </row>
    <row r="5299" hidden="1">
      <c r="A5299" s="6" t="s">
        <v>13526</v>
      </c>
      <c r="B5299" s="6" t="s">
        <v>240</v>
      </c>
      <c r="C5299" s="6" t="s">
        <v>1045</v>
      </c>
      <c r="F5299" s="6" t="s">
        <v>415</v>
      </c>
      <c r="G5299" s="6" t="s">
        <v>416</v>
      </c>
      <c r="H5299" s="8" t="str">
        <f>VLOOKUP(C5299,agent_name_matching!A:B,2,false)</f>
        <v>Dispatcher LLM</v>
      </c>
      <c r="I5299" s="32" t="s">
        <v>1165</v>
      </c>
      <c r="J5299" s="6" t="s">
        <v>418</v>
      </c>
      <c r="L5299" s="6">
        <v>3825.0</v>
      </c>
      <c r="M5299" s="6">
        <v>210.0</v>
      </c>
      <c r="N5299" s="6">
        <v>3867.0</v>
      </c>
      <c r="O5299" s="6" t="s">
        <v>13527</v>
      </c>
      <c r="P5299" s="8" t="str">
        <f t="shared" si="1"/>
        <v/>
      </c>
      <c r="Q5299" s="8" t="str">
        <f t="shared" si="16"/>
        <v/>
      </c>
      <c r="R5299" s="8" t="str">
        <f>if(and(P5299&lt;&gt;"",Q5299&lt;&gt;"newexp",Q5299&lt;&gt;"nostart"),countifs(script_conform_dispatching!A:A,P5299,script_conform_dispatching!B:B,Q5299),"")</f>
        <v/>
      </c>
      <c r="S5299" s="8" t="str">
        <f t="shared" si="3"/>
        <v/>
      </c>
    </row>
    <row r="5300" hidden="1">
      <c r="A5300" s="6" t="s">
        <v>13528</v>
      </c>
      <c r="B5300" s="6" t="s">
        <v>240</v>
      </c>
      <c r="C5300" s="6" t="s">
        <v>407</v>
      </c>
      <c r="D5300" s="6">
        <v>4.0</v>
      </c>
      <c r="E5300" s="6" t="s">
        <v>408</v>
      </c>
      <c r="H5300" s="8" t="str">
        <f>VLOOKUP(C5300,agent_name_matching!A:B,2,false)</f>
        <v>--</v>
      </c>
      <c r="I5300" s="33"/>
      <c r="O5300" s="6" t="s">
        <v>13529</v>
      </c>
      <c r="P5300" s="8" t="str">
        <f t="shared" si="1"/>
        <v/>
      </c>
      <c r="Q5300" s="8" t="str">
        <f t="shared" si="16"/>
        <v/>
      </c>
      <c r="R5300" s="8" t="str">
        <f>if(and(P5300&lt;&gt;"",Q5300&lt;&gt;"newexp",Q5300&lt;&gt;"nostart"),countifs(script_conform_dispatching!A:A,P5300,script_conform_dispatching!B:B,Q5300),"")</f>
        <v/>
      </c>
      <c r="S5300" s="8" t="str">
        <f t="shared" si="3"/>
        <v/>
      </c>
    </row>
    <row r="5301" hidden="1">
      <c r="A5301" s="6" t="s">
        <v>13530</v>
      </c>
      <c r="B5301" s="6" t="s">
        <v>240</v>
      </c>
      <c r="C5301" s="6" t="s">
        <v>1011</v>
      </c>
      <c r="F5301" s="6" t="s">
        <v>415</v>
      </c>
      <c r="G5301" s="6" t="s">
        <v>416</v>
      </c>
      <c r="H5301" s="8" t="str">
        <f>VLOOKUP(C5301,agent_name_matching!A:B,2,false)</f>
        <v>Dialog LLM</v>
      </c>
      <c r="I5301" s="32" t="s">
        <v>13531</v>
      </c>
      <c r="J5301" s="6" t="s">
        <v>418</v>
      </c>
      <c r="L5301" s="6">
        <v>5571.0</v>
      </c>
      <c r="M5301" s="6">
        <v>125.0</v>
      </c>
      <c r="N5301" s="6">
        <v>2250.0</v>
      </c>
      <c r="O5301" s="6" t="s">
        <v>13532</v>
      </c>
      <c r="P5301" s="8" t="str">
        <f t="shared" si="1"/>
        <v/>
      </c>
      <c r="Q5301" s="8" t="str">
        <f t="shared" si="16"/>
        <v/>
      </c>
      <c r="R5301" s="8" t="str">
        <f>if(and(P5301&lt;&gt;"",Q5301&lt;&gt;"newexp",Q5301&lt;&gt;"nostart"),countifs(script_conform_dispatching!A:A,P5301,script_conform_dispatching!B:B,Q5301),"")</f>
        <v/>
      </c>
      <c r="S5301" s="8" t="str">
        <f t="shared" si="3"/>
        <v/>
      </c>
    </row>
    <row r="5302" hidden="1">
      <c r="A5302" s="6" t="s">
        <v>13533</v>
      </c>
      <c r="B5302" s="6" t="s">
        <v>240</v>
      </c>
      <c r="C5302" s="6" t="s">
        <v>450</v>
      </c>
      <c r="F5302" s="6" t="s">
        <v>415</v>
      </c>
      <c r="G5302" s="6" t="s">
        <v>416</v>
      </c>
      <c r="H5302" s="8" t="str">
        <f>VLOOKUP(C5302,agent_name_matching!A:B,2,false)</f>
        <v>Validator LLM</v>
      </c>
      <c r="I5302" s="32" t="s">
        <v>5943</v>
      </c>
      <c r="J5302" s="6" t="s">
        <v>452</v>
      </c>
      <c r="L5302" s="6">
        <v>2361.0</v>
      </c>
      <c r="M5302" s="6">
        <v>32.0</v>
      </c>
      <c r="N5302" s="6">
        <v>1313.0</v>
      </c>
      <c r="O5302" s="6" t="s">
        <v>13534</v>
      </c>
      <c r="P5302" s="8" t="str">
        <f t="shared" si="1"/>
        <v/>
      </c>
      <c r="Q5302" s="8" t="str">
        <f t="shared" si="16"/>
        <v/>
      </c>
      <c r="R5302" s="8" t="str">
        <f>if(and(P5302&lt;&gt;"",Q5302&lt;&gt;"newexp",Q5302&lt;&gt;"nostart"),countifs(script_conform_dispatching!A:A,P5302,script_conform_dispatching!B:B,Q5302),"")</f>
        <v/>
      </c>
      <c r="S5302" s="8" t="str">
        <f t="shared" si="3"/>
        <v/>
      </c>
    </row>
    <row r="5303" hidden="1">
      <c r="A5303" s="6" t="s">
        <v>13535</v>
      </c>
      <c r="B5303" s="6" t="s">
        <v>240</v>
      </c>
      <c r="C5303" s="6" t="s">
        <v>37</v>
      </c>
      <c r="F5303" s="6" t="s">
        <v>415</v>
      </c>
      <c r="G5303" s="6" t="s">
        <v>416</v>
      </c>
      <c r="H5303" s="8" t="str">
        <f>VLOOKUP(C5303,agent_name_matching!A:B,2,false)</f>
        <v>Patient LLM</v>
      </c>
      <c r="I5303" s="32" t="s">
        <v>13536</v>
      </c>
      <c r="J5303" s="6" t="s">
        <v>418</v>
      </c>
      <c r="K5303" s="6">
        <v>1.0</v>
      </c>
      <c r="L5303" s="6">
        <v>2071.0</v>
      </c>
      <c r="M5303" s="6">
        <v>57.0</v>
      </c>
      <c r="N5303" s="6">
        <v>1204.0</v>
      </c>
      <c r="O5303" s="6" t="s">
        <v>13537</v>
      </c>
      <c r="P5303" s="8" t="str">
        <f t="shared" si="1"/>
        <v/>
      </c>
      <c r="Q5303" s="8" t="str">
        <f t="shared" si="16"/>
        <v/>
      </c>
      <c r="R5303" s="8" t="str">
        <f>if(and(P5303&lt;&gt;"",Q5303&lt;&gt;"newexp",Q5303&lt;&gt;"nostart"),countifs(script_conform_dispatching!A:A,P5303,script_conform_dispatching!B:B,Q5303),"")</f>
        <v/>
      </c>
      <c r="S5303" s="8" t="str">
        <f t="shared" si="3"/>
        <v/>
      </c>
    </row>
    <row r="5304" hidden="1">
      <c r="A5304" s="6" t="s">
        <v>13538</v>
      </c>
      <c r="B5304" s="6" t="s">
        <v>240</v>
      </c>
      <c r="C5304" s="6" t="s">
        <v>411</v>
      </c>
      <c r="H5304" s="8" t="str">
        <f>VLOOKUP(C5304,agent_name_matching!A:B,2,false)</f>
        <v>System</v>
      </c>
      <c r="I5304" s="33"/>
      <c r="O5304" s="6" t="s">
        <v>13539</v>
      </c>
      <c r="P5304" s="8" t="str">
        <f t="shared" si="1"/>
        <v/>
      </c>
      <c r="Q5304" s="8" t="str">
        <f t="shared" si="16"/>
        <v/>
      </c>
      <c r="R5304" s="8" t="str">
        <f>if(and(P5304&lt;&gt;"",Q5304&lt;&gt;"newexp",Q5304&lt;&gt;"nostart"),countifs(script_conform_dispatching!A:A,P5304,script_conform_dispatching!B:B,Q5304),"")</f>
        <v/>
      </c>
      <c r="S5304" s="8" t="str">
        <f t="shared" si="3"/>
        <v/>
      </c>
    </row>
    <row r="5305" hidden="1">
      <c r="A5305" s="6" t="s">
        <v>13540</v>
      </c>
      <c r="B5305" s="6" t="s">
        <v>240</v>
      </c>
      <c r="C5305" s="6" t="s">
        <v>1007</v>
      </c>
      <c r="F5305" s="6" t="s">
        <v>415</v>
      </c>
      <c r="G5305" s="6" t="s">
        <v>416</v>
      </c>
      <c r="H5305" s="8" t="str">
        <f>VLOOKUP(C5305,agent_name_matching!A:B,2,false)</f>
        <v>Assessor LLM</v>
      </c>
      <c r="I5305" s="32" t="s">
        <v>1008</v>
      </c>
      <c r="J5305" s="6" t="s">
        <v>418</v>
      </c>
      <c r="L5305" s="6">
        <v>2550.0</v>
      </c>
      <c r="M5305" s="6">
        <v>14.0</v>
      </c>
      <c r="N5305" s="6">
        <v>1011.0</v>
      </c>
      <c r="O5305" s="6" t="s">
        <v>13541</v>
      </c>
      <c r="P5305" s="8" t="str">
        <f t="shared" si="1"/>
        <v/>
      </c>
      <c r="Q5305" s="8" t="str">
        <f t="shared" si="16"/>
        <v/>
      </c>
      <c r="R5305" s="8" t="str">
        <f>if(and(P5305&lt;&gt;"",Q5305&lt;&gt;"newexp",Q5305&lt;&gt;"nostart"),countifs(script_conform_dispatching!A:A,P5305,script_conform_dispatching!B:B,Q5305),"")</f>
        <v/>
      </c>
      <c r="S5305" s="8" t="str">
        <f t="shared" si="3"/>
        <v/>
      </c>
    </row>
    <row r="5306" hidden="1">
      <c r="A5306" s="6" t="s">
        <v>13542</v>
      </c>
      <c r="B5306" s="6" t="s">
        <v>240</v>
      </c>
      <c r="C5306" s="6" t="s">
        <v>1011</v>
      </c>
      <c r="F5306" s="6" t="s">
        <v>415</v>
      </c>
      <c r="G5306" s="6" t="s">
        <v>416</v>
      </c>
      <c r="H5306" s="8" t="str">
        <f>VLOOKUP(C5306,agent_name_matching!A:B,2,false)</f>
        <v>Dialog LLM</v>
      </c>
      <c r="I5306" s="32" t="s">
        <v>13543</v>
      </c>
      <c r="J5306" s="6" t="s">
        <v>418</v>
      </c>
      <c r="L5306" s="6">
        <v>6005.0</v>
      </c>
      <c r="M5306" s="6">
        <v>85.0</v>
      </c>
      <c r="N5306" s="6">
        <v>1631.0</v>
      </c>
      <c r="O5306" s="6" t="s">
        <v>13544</v>
      </c>
      <c r="P5306" s="8" t="str">
        <f t="shared" si="1"/>
        <v/>
      </c>
      <c r="Q5306" s="8" t="str">
        <f t="shared" si="16"/>
        <v/>
      </c>
      <c r="R5306" s="8" t="str">
        <f>if(and(P5306&lt;&gt;"",Q5306&lt;&gt;"newexp",Q5306&lt;&gt;"nostart"),countifs(script_conform_dispatching!A:A,P5306,script_conform_dispatching!B:B,Q5306),"")</f>
        <v/>
      </c>
      <c r="S5306" s="8" t="str">
        <f t="shared" si="3"/>
        <v/>
      </c>
    </row>
    <row r="5307" hidden="1">
      <c r="A5307" s="6" t="s">
        <v>13545</v>
      </c>
      <c r="B5307" s="6" t="s">
        <v>240</v>
      </c>
      <c r="C5307" s="6" t="s">
        <v>37</v>
      </c>
      <c r="F5307" s="6" t="s">
        <v>415</v>
      </c>
      <c r="G5307" s="6" t="s">
        <v>416</v>
      </c>
      <c r="H5307" s="8" t="str">
        <f>VLOOKUP(C5307,agent_name_matching!A:B,2,false)</f>
        <v>Patient LLM</v>
      </c>
      <c r="I5307" s="32" t="s">
        <v>13546</v>
      </c>
      <c r="J5307" s="6" t="s">
        <v>418</v>
      </c>
      <c r="K5307" s="6">
        <v>1.0</v>
      </c>
      <c r="L5307" s="6">
        <v>2221.0</v>
      </c>
      <c r="M5307" s="6">
        <v>32.0</v>
      </c>
      <c r="N5307" s="6">
        <v>897.0</v>
      </c>
      <c r="O5307" s="6" t="s">
        <v>13547</v>
      </c>
      <c r="P5307" s="8" t="str">
        <f t="shared" si="1"/>
        <v/>
      </c>
      <c r="Q5307" s="8" t="str">
        <f t="shared" si="16"/>
        <v/>
      </c>
      <c r="R5307" s="8" t="str">
        <f>if(and(P5307&lt;&gt;"",Q5307&lt;&gt;"newexp",Q5307&lt;&gt;"nostart"),countifs(script_conform_dispatching!A:A,P5307,script_conform_dispatching!B:B,Q5307),"")</f>
        <v/>
      </c>
      <c r="S5307" s="8" t="str">
        <f t="shared" si="3"/>
        <v/>
      </c>
    </row>
    <row r="5308" hidden="1">
      <c r="A5308" s="6" t="s">
        <v>13548</v>
      </c>
      <c r="B5308" s="6" t="s">
        <v>240</v>
      </c>
      <c r="C5308" s="6" t="s">
        <v>411</v>
      </c>
      <c r="H5308" s="8" t="str">
        <f>VLOOKUP(C5308,agent_name_matching!A:B,2,false)</f>
        <v>System</v>
      </c>
      <c r="I5308" s="33"/>
      <c r="O5308" s="6" t="s">
        <v>13549</v>
      </c>
      <c r="P5308" s="8" t="str">
        <f t="shared" si="1"/>
        <v/>
      </c>
      <c r="Q5308" s="8" t="str">
        <f t="shared" si="16"/>
        <v/>
      </c>
      <c r="R5308" s="8" t="str">
        <f>if(and(P5308&lt;&gt;"",Q5308&lt;&gt;"newexp",Q5308&lt;&gt;"nostart"),countifs(script_conform_dispatching!A:A,P5308,script_conform_dispatching!B:B,Q5308),"")</f>
        <v/>
      </c>
      <c r="S5308" s="8" t="str">
        <f t="shared" si="3"/>
        <v/>
      </c>
    </row>
    <row r="5309" hidden="1">
      <c r="A5309" s="6" t="s">
        <v>13550</v>
      </c>
      <c r="B5309" s="6" t="s">
        <v>240</v>
      </c>
      <c r="C5309" s="6" t="s">
        <v>1007</v>
      </c>
      <c r="F5309" s="6" t="s">
        <v>415</v>
      </c>
      <c r="G5309" s="6" t="s">
        <v>416</v>
      </c>
      <c r="H5309" s="8" t="str">
        <f>VLOOKUP(C5309,agent_name_matching!A:B,2,false)</f>
        <v>Assessor LLM</v>
      </c>
      <c r="I5309" s="32" t="s">
        <v>1008</v>
      </c>
      <c r="J5309" s="6" t="s">
        <v>418</v>
      </c>
      <c r="L5309" s="6">
        <v>2673.0</v>
      </c>
      <c r="M5309" s="6">
        <v>14.0</v>
      </c>
      <c r="N5309" s="6">
        <v>711.0</v>
      </c>
      <c r="O5309" s="6" t="s">
        <v>13551</v>
      </c>
      <c r="P5309" s="8" t="str">
        <f t="shared" si="1"/>
        <v/>
      </c>
      <c r="Q5309" s="8" t="str">
        <f t="shared" si="16"/>
        <v/>
      </c>
      <c r="R5309" s="8" t="str">
        <f>if(and(P5309&lt;&gt;"",Q5309&lt;&gt;"newexp",Q5309&lt;&gt;"nostart"),countifs(script_conform_dispatching!A:A,P5309,script_conform_dispatching!B:B,Q5309),"")</f>
        <v/>
      </c>
      <c r="S5309" s="8" t="str">
        <f t="shared" si="3"/>
        <v/>
      </c>
    </row>
    <row r="5310" hidden="1">
      <c r="A5310" s="6" t="s">
        <v>13552</v>
      </c>
      <c r="B5310" s="6" t="s">
        <v>240</v>
      </c>
      <c r="C5310" s="6" t="s">
        <v>1011</v>
      </c>
      <c r="F5310" s="6" t="s">
        <v>415</v>
      </c>
      <c r="G5310" s="6" t="s">
        <v>416</v>
      </c>
      <c r="H5310" s="8" t="str">
        <f>VLOOKUP(C5310,agent_name_matching!A:B,2,false)</f>
        <v>Dialog LLM</v>
      </c>
      <c r="I5310" s="32" t="s">
        <v>13553</v>
      </c>
      <c r="J5310" s="6" t="s">
        <v>418</v>
      </c>
      <c r="L5310" s="6">
        <v>6374.0</v>
      </c>
      <c r="M5310" s="6">
        <v>206.0</v>
      </c>
      <c r="N5310" s="6">
        <v>2755.0</v>
      </c>
      <c r="O5310" s="6" t="s">
        <v>13554</v>
      </c>
      <c r="P5310" s="8" t="str">
        <f t="shared" si="1"/>
        <v/>
      </c>
      <c r="Q5310" s="8" t="str">
        <f t="shared" si="16"/>
        <v/>
      </c>
      <c r="R5310" s="8" t="str">
        <f>if(and(P5310&lt;&gt;"",Q5310&lt;&gt;"newexp",Q5310&lt;&gt;"nostart"),countifs(script_conform_dispatching!A:A,P5310,script_conform_dispatching!B:B,Q5310),"")</f>
        <v/>
      </c>
      <c r="S5310" s="8" t="str">
        <f t="shared" si="3"/>
        <v/>
      </c>
    </row>
    <row r="5311" hidden="1">
      <c r="A5311" s="6" t="s">
        <v>13555</v>
      </c>
      <c r="B5311" s="6" t="s">
        <v>240</v>
      </c>
      <c r="C5311" s="6" t="s">
        <v>37</v>
      </c>
      <c r="F5311" s="6" t="s">
        <v>415</v>
      </c>
      <c r="G5311" s="6" t="s">
        <v>416</v>
      </c>
      <c r="H5311" s="8" t="str">
        <f>VLOOKUP(C5311,agent_name_matching!A:B,2,false)</f>
        <v>Patient LLM</v>
      </c>
      <c r="I5311" s="32" t="s">
        <v>13556</v>
      </c>
      <c r="J5311" s="6" t="s">
        <v>418</v>
      </c>
      <c r="K5311" s="6">
        <v>1.0</v>
      </c>
      <c r="L5311" s="6">
        <v>2467.0</v>
      </c>
      <c r="M5311" s="6">
        <v>27.0</v>
      </c>
      <c r="N5311" s="6">
        <v>1314.0</v>
      </c>
      <c r="O5311" s="6" t="s">
        <v>13557</v>
      </c>
      <c r="P5311" s="8" t="str">
        <f t="shared" si="1"/>
        <v/>
      </c>
      <c r="Q5311" s="8" t="str">
        <f t="shared" si="16"/>
        <v/>
      </c>
      <c r="R5311" s="8" t="str">
        <f>if(and(P5311&lt;&gt;"",Q5311&lt;&gt;"newexp",Q5311&lt;&gt;"nostart"),countifs(script_conform_dispatching!A:A,P5311,script_conform_dispatching!B:B,Q5311),"")</f>
        <v/>
      </c>
      <c r="S5311" s="8" t="str">
        <f t="shared" si="3"/>
        <v/>
      </c>
    </row>
    <row r="5312" hidden="1">
      <c r="A5312" s="6" t="s">
        <v>13558</v>
      </c>
      <c r="B5312" s="6" t="s">
        <v>240</v>
      </c>
      <c r="C5312" s="6" t="s">
        <v>411</v>
      </c>
      <c r="H5312" s="8" t="str">
        <f>VLOOKUP(C5312,agent_name_matching!A:B,2,false)</f>
        <v>System</v>
      </c>
      <c r="I5312" s="33"/>
      <c r="O5312" s="6" t="s">
        <v>13559</v>
      </c>
      <c r="P5312" s="8" t="str">
        <f t="shared" si="1"/>
        <v/>
      </c>
      <c r="Q5312" s="8" t="str">
        <f t="shared" si="16"/>
        <v/>
      </c>
      <c r="R5312" s="8" t="str">
        <f>if(and(P5312&lt;&gt;"",Q5312&lt;&gt;"newexp",Q5312&lt;&gt;"nostart"),countifs(script_conform_dispatching!A:A,P5312,script_conform_dispatching!B:B,Q5312),"")</f>
        <v/>
      </c>
      <c r="S5312" s="8" t="str">
        <f t="shared" si="3"/>
        <v/>
      </c>
    </row>
    <row r="5313" hidden="1">
      <c r="A5313" s="6" t="s">
        <v>13560</v>
      </c>
      <c r="B5313" s="6" t="s">
        <v>240</v>
      </c>
      <c r="C5313" s="6" t="s">
        <v>1007</v>
      </c>
      <c r="F5313" s="6" t="s">
        <v>415</v>
      </c>
      <c r="G5313" s="6" t="s">
        <v>416</v>
      </c>
      <c r="H5313" s="8" t="str">
        <f>VLOOKUP(C5313,agent_name_matching!A:B,2,false)</f>
        <v>Assessor LLM</v>
      </c>
      <c r="I5313" s="32" t="s">
        <v>1040</v>
      </c>
      <c r="J5313" s="6" t="s">
        <v>418</v>
      </c>
      <c r="L5313" s="6">
        <v>2911.0</v>
      </c>
      <c r="M5313" s="6">
        <v>12.0</v>
      </c>
      <c r="N5313" s="6">
        <v>639.0</v>
      </c>
      <c r="O5313" s="6" t="s">
        <v>13561</v>
      </c>
      <c r="P5313" s="8" t="str">
        <f t="shared" si="1"/>
        <v/>
      </c>
      <c r="Q5313" s="8" t="str">
        <f t="shared" si="16"/>
        <v/>
      </c>
      <c r="R5313" s="8" t="str">
        <f>if(and(P5313&lt;&gt;"",Q5313&lt;&gt;"newexp",Q5313&lt;&gt;"nostart"),countifs(script_conform_dispatching!A:A,P5313,script_conform_dispatching!B:B,Q5313),"")</f>
        <v/>
      </c>
      <c r="S5313" s="8" t="str">
        <f t="shared" si="3"/>
        <v/>
      </c>
    </row>
    <row r="5314" hidden="1">
      <c r="A5314" s="6" t="s">
        <v>13562</v>
      </c>
      <c r="B5314" s="6" t="s">
        <v>240</v>
      </c>
      <c r="C5314" s="6" t="s">
        <v>407</v>
      </c>
      <c r="D5314" s="6">
        <v>4.0</v>
      </c>
      <c r="E5314" s="6" t="s">
        <v>445</v>
      </c>
      <c r="H5314" s="8" t="str">
        <f>VLOOKUP(C5314,agent_name_matching!A:B,2,false)</f>
        <v>--</v>
      </c>
      <c r="I5314" s="33"/>
      <c r="O5314" s="6" t="s">
        <v>13563</v>
      </c>
      <c r="P5314" s="8">
        <f t="shared" si="1"/>
        <v>4</v>
      </c>
      <c r="Q5314" s="8">
        <f t="shared" si="16"/>
        <v>7</v>
      </c>
      <c r="R5314" s="8">
        <f>if(and(P5314&lt;&gt;"",Q5314&lt;&gt;"newexp",Q5314&lt;&gt;"nostart"),countifs(script_conform_dispatching!A:A,P5314,script_conform_dispatching!B:B,Q5314),"")</f>
        <v>1</v>
      </c>
      <c r="S5314" s="8" t="str">
        <f t="shared" si="3"/>
        <v/>
      </c>
    </row>
    <row r="5315" hidden="1">
      <c r="A5315" s="6" t="s">
        <v>13564</v>
      </c>
      <c r="B5315" s="6" t="s">
        <v>240</v>
      </c>
      <c r="C5315" s="6" t="s">
        <v>1045</v>
      </c>
      <c r="F5315" s="6" t="s">
        <v>415</v>
      </c>
      <c r="G5315" s="6" t="s">
        <v>416</v>
      </c>
      <c r="H5315" s="8" t="str">
        <f>VLOOKUP(C5315,agent_name_matching!A:B,2,false)</f>
        <v>Dispatcher LLM</v>
      </c>
      <c r="I5315" s="32" t="s">
        <v>13565</v>
      </c>
      <c r="J5315" s="6" t="s">
        <v>418</v>
      </c>
      <c r="L5315" s="6">
        <v>4328.0</v>
      </c>
      <c r="M5315" s="6">
        <v>206.0</v>
      </c>
      <c r="N5315" s="6">
        <v>2903.0</v>
      </c>
      <c r="O5315" s="6" t="s">
        <v>13566</v>
      </c>
      <c r="P5315" s="8" t="str">
        <f t="shared" si="1"/>
        <v/>
      </c>
      <c r="Q5315" s="8" t="str">
        <f t="shared" si="16"/>
        <v/>
      </c>
      <c r="R5315" s="8" t="str">
        <f>if(and(P5315&lt;&gt;"",Q5315&lt;&gt;"newexp",Q5315&lt;&gt;"nostart"),countifs(script_conform_dispatching!A:A,P5315,script_conform_dispatching!B:B,Q5315),"")</f>
        <v/>
      </c>
      <c r="S5315" s="8" t="str">
        <f t="shared" si="3"/>
        <v/>
      </c>
    </row>
    <row r="5316" hidden="1">
      <c r="A5316" s="6" t="s">
        <v>13567</v>
      </c>
      <c r="B5316" s="6" t="s">
        <v>240</v>
      </c>
      <c r="C5316" s="6" t="s">
        <v>407</v>
      </c>
      <c r="D5316" s="6">
        <v>7.0</v>
      </c>
      <c r="E5316" s="6" t="s">
        <v>408</v>
      </c>
      <c r="H5316" s="8" t="str">
        <f>VLOOKUP(C5316,agent_name_matching!A:B,2,false)</f>
        <v>--</v>
      </c>
      <c r="I5316" s="33"/>
      <c r="O5316" s="6" t="s">
        <v>13568</v>
      </c>
      <c r="P5316" s="8" t="str">
        <f t="shared" si="1"/>
        <v/>
      </c>
      <c r="Q5316" s="8" t="str">
        <f t="shared" si="16"/>
        <v/>
      </c>
      <c r="R5316" s="8" t="str">
        <f>if(and(P5316&lt;&gt;"",Q5316&lt;&gt;"newexp",Q5316&lt;&gt;"nostart"),countifs(script_conform_dispatching!A:A,P5316,script_conform_dispatching!B:B,Q5316),"")</f>
        <v/>
      </c>
      <c r="S5316" s="8" t="str">
        <f t="shared" si="3"/>
        <v/>
      </c>
    </row>
    <row r="5317" hidden="1">
      <c r="A5317" s="6" t="s">
        <v>13569</v>
      </c>
      <c r="B5317" s="6" t="s">
        <v>240</v>
      </c>
      <c r="C5317" s="6" t="s">
        <v>1011</v>
      </c>
      <c r="F5317" s="6" t="s">
        <v>415</v>
      </c>
      <c r="G5317" s="6" t="s">
        <v>416</v>
      </c>
      <c r="H5317" s="8" t="str">
        <f>VLOOKUP(C5317,agent_name_matching!A:B,2,false)</f>
        <v>Dialog LLM</v>
      </c>
      <c r="I5317" s="32" t="s">
        <v>13570</v>
      </c>
      <c r="J5317" s="6" t="s">
        <v>418</v>
      </c>
      <c r="L5317" s="6">
        <v>7066.0</v>
      </c>
      <c r="M5317" s="6">
        <v>295.0</v>
      </c>
      <c r="N5317" s="6">
        <v>4523.0</v>
      </c>
      <c r="O5317" s="6" t="s">
        <v>13571</v>
      </c>
      <c r="P5317" s="8" t="str">
        <f t="shared" si="1"/>
        <v/>
      </c>
      <c r="Q5317" s="8" t="str">
        <f t="shared" si="16"/>
        <v/>
      </c>
      <c r="R5317" s="8" t="str">
        <f>if(and(P5317&lt;&gt;"",Q5317&lt;&gt;"newexp",Q5317&lt;&gt;"nostart"),countifs(script_conform_dispatching!A:A,P5317,script_conform_dispatching!B:B,Q5317),"")</f>
        <v/>
      </c>
      <c r="S5317" s="8" t="str">
        <f t="shared" si="3"/>
        <v/>
      </c>
    </row>
    <row r="5318" hidden="1">
      <c r="A5318" s="6" t="s">
        <v>13572</v>
      </c>
      <c r="B5318" s="6" t="s">
        <v>240</v>
      </c>
      <c r="C5318" s="6" t="s">
        <v>450</v>
      </c>
      <c r="F5318" s="6" t="s">
        <v>415</v>
      </c>
      <c r="G5318" s="6" t="s">
        <v>416</v>
      </c>
      <c r="H5318" s="8" t="str">
        <f>VLOOKUP(C5318,agent_name_matching!A:B,2,false)</f>
        <v>Validator LLM</v>
      </c>
      <c r="I5318" s="32" t="s">
        <v>451</v>
      </c>
      <c r="J5318" s="6" t="s">
        <v>452</v>
      </c>
      <c r="L5318" s="6">
        <v>3029.0</v>
      </c>
      <c r="M5318" s="6">
        <v>10.0</v>
      </c>
      <c r="N5318" s="6">
        <v>972.0</v>
      </c>
      <c r="O5318" s="6" t="s">
        <v>13573</v>
      </c>
      <c r="P5318" s="8" t="str">
        <f t="shared" si="1"/>
        <v/>
      </c>
      <c r="Q5318" s="8" t="str">
        <f t="shared" si="16"/>
        <v/>
      </c>
      <c r="R5318" s="8" t="str">
        <f>if(and(P5318&lt;&gt;"",Q5318&lt;&gt;"newexp",Q5318&lt;&gt;"nostart"),countifs(script_conform_dispatching!A:A,P5318,script_conform_dispatching!B:B,Q5318),"")</f>
        <v/>
      </c>
      <c r="S5318" s="8" t="str">
        <f t="shared" si="3"/>
        <v/>
      </c>
    </row>
    <row r="5319" hidden="1">
      <c r="A5319" s="6" t="s">
        <v>13574</v>
      </c>
      <c r="B5319" s="6" t="s">
        <v>240</v>
      </c>
      <c r="C5319" s="6" t="s">
        <v>37</v>
      </c>
      <c r="F5319" s="6" t="s">
        <v>415</v>
      </c>
      <c r="G5319" s="6" t="s">
        <v>416</v>
      </c>
      <c r="H5319" s="8" t="str">
        <f>VLOOKUP(C5319,agent_name_matching!A:B,2,false)</f>
        <v>Patient LLM</v>
      </c>
      <c r="I5319" s="32" t="s">
        <v>13575</v>
      </c>
      <c r="J5319" s="6" t="s">
        <v>418</v>
      </c>
      <c r="K5319" s="6">
        <v>1.0</v>
      </c>
      <c r="L5319" s="6">
        <v>2797.0</v>
      </c>
      <c r="M5319" s="6">
        <v>110.0</v>
      </c>
      <c r="N5319" s="6">
        <v>1710.0</v>
      </c>
      <c r="O5319" s="6" t="s">
        <v>13576</v>
      </c>
      <c r="P5319" s="8" t="str">
        <f t="shared" si="1"/>
        <v/>
      </c>
      <c r="Q5319" s="8" t="str">
        <f t="shared" si="16"/>
        <v/>
      </c>
      <c r="R5319" s="8" t="str">
        <f>if(and(P5319&lt;&gt;"",Q5319&lt;&gt;"newexp",Q5319&lt;&gt;"nostart"),countifs(script_conform_dispatching!A:A,P5319,script_conform_dispatching!B:B,Q5319),"")</f>
        <v/>
      </c>
      <c r="S5319" s="8" t="str">
        <f t="shared" si="3"/>
        <v/>
      </c>
    </row>
    <row r="5320" hidden="1">
      <c r="A5320" s="6" t="s">
        <v>13577</v>
      </c>
      <c r="B5320" s="6" t="s">
        <v>240</v>
      </c>
      <c r="C5320" s="6" t="s">
        <v>411</v>
      </c>
      <c r="H5320" s="8" t="str">
        <f>VLOOKUP(C5320,agent_name_matching!A:B,2,false)</f>
        <v>System</v>
      </c>
      <c r="I5320" s="33"/>
      <c r="O5320" s="6" t="s">
        <v>13578</v>
      </c>
      <c r="P5320" s="8" t="str">
        <f t="shared" si="1"/>
        <v/>
      </c>
      <c r="Q5320" s="8" t="str">
        <f t="shared" si="16"/>
        <v/>
      </c>
      <c r="R5320" s="8" t="str">
        <f>if(and(P5320&lt;&gt;"",Q5320&lt;&gt;"newexp",Q5320&lt;&gt;"nostart"),countifs(script_conform_dispatching!A:A,P5320,script_conform_dispatching!B:B,Q5320),"")</f>
        <v/>
      </c>
      <c r="S5320" s="8" t="str">
        <f t="shared" si="3"/>
        <v/>
      </c>
    </row>
    <row r="5321" hidden="1">
      <c r="A5321" s="6" t="s">
        <v>13579</v>
      </c>
      <c r="B5321" s="6" t="s">
        <v>240</v>
      </c>
      <c r="C5321" s="6" t="s">
        <v>1007</v>
      </c>
      <c r="F5321" s="6" t="s">
        <v>415</v>
      </c>
      <c r="G5321" s="6" t="s">
        <v>416</v>
      </c>
      <c r="H5321" s="8" t="str">
        <f>VLOOKUP(C5321,agent_name_matching!A:B,2,false)</f>
        <v>Assessor LLM</v>
      </c>
      <c r="I5321" s="32" t="s">
        <v>1008</v>
      </c>
      <c r="J5321" s="6" t="s">
        <v>418</v>
      </c>
      <c r="L5321" s="6">
        <v>3319.0</v>
      </c>
      <c r="M5321" s="6">
        <v>14.0</v>
      </c>
      <c r="N5321" s="6">
        <v>3042.0</v>
      </c>
      <c r="O5321" s="6" t="s">
        <v>13580</v>
      </c>
      <c r="P5321" s="8" t="str">
        <f t="shared" si="1"/>
        <v/>
      </c>
      <c r="Q5321" s="8" t="str">
        <f t="shared" si="16"/>
        <v/>
      </c>
      <c r="R5321" s="8" t="str">
        <f>if(and(P5321&lt;&gt;"",Q5321&lt;&gt;"newexp",Q5321&lt;&gt;"nostart"),countifs(script_conform_dispatching!A:A,P5321,script_conform_dispatching!B:B,Q5321),"")</f>
        <v/>
      </c>
      <c r="S5321" s="8" t="str">
        <f t="shared" si="3"/>
        <v/>
      </c>
    </row>
    <row r="5322" hidden="1">
      <c r="A5322" s="6" t="s">
        <v>13581</v>
      </c>
      <c r="B5322" s="6" t="s">
        <v>240</v>
      </c>
      <c r="C5322" s="6" t="s">
        <v>1011</v>
      </c>
      <c r="F5322" s="6" t="s">
        <v>415</v>
      </c>
      <c r="G5322" s="6" t="s">
        <v>416</v>
      </c>
      <c r="H5322" s="8" t="str">
        <f>VLOOKUP(C5322,agent_name_matching!A:B,2,false)</f>
        <v>Dialog LLM</v>
      </c>
      <c r="I5322" s="32" t="s">
        <v>13582</v>
      </c>
      <c r="J5322" s="6" t="s">
        <v>418</v>
      </c>
      <c r="L5322" s="6">
        <v>7720.0</v>
      </c>
      <c r="M5322" s="6">
        <v>139.0</v>
      </c>
      <c r="N5322" s="6">
        <v>2582.0</v>
      </c>
      <c r="O5322" s="6" t="s">
        <v>13583</v>
      </c>
      <c r="P5322" s="8" t="str">
        <f t="shared" si="1"/>
        <v/>
      </c>
      <c r="Q5322" s="8" t="str">
        <f t="shared" si="16"/>
        <v/>
      </c>
      <c r="R5322" s="8" t="str">
        <f>if(and(P5322&lt;&gt;"",Q5322&lt;&gt;"newexp",Q5322&lt;&gt;"nostart"),countifs(script_conform_dispatching!A:A,P5322,script_conform_dispatching!B:B,Q5322),"")</f>
        <v/>
      </c>
      <c r="S5322" s="8" t="str">
        <f t="shared" si="3"/>
        <v/>
      </c>
    </row>
    <row r="5323" hidden="1">
      <c r="A5323" s="6" t="s">
        <v>13584</v>
      </c>
      <c r="B5323" s="6" t="s">
        <v>240</v>
      </c>
      <c r="C5323" s="6" t="s">
        <v>37</v>
      </c>
      <c r="F5323" s="6" t="s">
        <v>415</v>
      </c>
      <c r="G5323" s="6" t="s">
        <v>416</v>
      </c>
      <c r="H5323" s="8" t="str">
        <f>VLOOKUP(C5323,agent_name_matching!A:B,2,false)</f>
        <v>Patient LLM</v>
      </c>
      <c r="I5323" s="32" t="s">
        <v>13585</v>
      </c>
      <c r="J5323" s="6" t="s">
        <v>418</v>
      </c>
      <c r="K5323" s="6">
        <v>1.0</v>
      </c>
      <c r="L5323" s="6">
        <v>3054.0</v>
      </c>
      <c r="M5323" s="6">
        <v>104.0</v>
      </c>
      <c r="N5323" s="6">
        <v>1515.0</v>
      </c>
      <c r="O5323" s="6" t="s">
        <v>13586</v>
      </c>
      <c r="P5323" s="8" t="str">
        <f t="shared" si="1"/>
        <v/>
      </c>
      <c r="Q5323" s="8" t="str">
        <f t="shared" si="16"/>
        <v/>
      </c>
      <c r="R5323" s="8" t="str">
        <f>if(and(P5323&lt;&gt;"",Q5323&lt;&gt;"newexp",Q5323&lt;&gt;"nostart"),countifs(script_conform_dispatching!A:A,P5323,script_conform_dispatching!B:B,Q5323),"")</f>
        <v/>
      </c>
      <c r="S5323" s="8" t="str">
        <f t="shared" si="3"/>
        <v/>
      </c>
    </row>
    <row r="5324" hidden="1">
      <c r="A5324" s="6" t="s">
        <v>13587</v>
      </c>
      <c r="B5324" s="6" t="s">
        <v>240</v>
      </c>
      <c r="C5324" s="6" t="s">
        <v>411</v>
      </c>
      <c r="H5324" s="8" t="str">
        <f>VLOOKUP(C5324,agent_name_matching!A:B,2,false)</f>
        <v>System</v>
      </c>
      <c r="I5324" s="33"/>
      <c r="O5324" s="6" t="s">
        <v>13588</v>
      </c>
      <c r="P5324" s="8" t="str">
        <f t="shared" si="1"/>
        <v/>
      </c>
      <c r="Q5324" s="8" t="str">
        <f t="shared" si="16"/>
        <v/>
      </c>
      <c r="R5324" s="8" t="str">
        <f>if(and(P5324&lt;&gt;"",Q5324&lt;&gt;"newexp",Q5324&lt;&gt;"nostart"),countifs(script_conform_dispatching!A:A,P5324,script_conform_dispatching!B:B,Q5324),"")</f>
        <v/>
      </c>
      <c r="S5324" s="8" t="str">
        <f t="shared" si="3"/>
        <v/>
      </c>
    </row>
    <row r="5325" hidden="1">
      <c r="A5325" s="6" t="s">
        <v>13589</v>
      </c>
      <c r="B5325" s="6" t="s">
        <v>240</v>
      </c>
      <c r="C5325" s="6" t="s">
        <v>1007</v>
      </c>
      <c r="F5325" s="6" t="s">
        <v>415</v>
      </c>
      <c r="G5325" s="6" t="s">
        <v>416</v>
      </c>
      <c r="H5325" s="8" t="str">
        <f>VLOOKUP(C5325,agent_name_matching!A:B,2,false)</f>
        <v>Assessor LLM</v>
      </c>
      <c r="I5325" s="32" t="s">
        <v>1040</v>
      </c>
      <c r="J5325" s="6" t="s">
        <v>418</v>
      </c>
      <c r="L5325" s="6">
        <v>3568.0</v>
      </c>
      <c r="M5325" s="6">
        <v>12.0</v>
      </c>
      <c r="N5325" s="6">
        <v>1420.0</v>
      </c>
      <c r="O5325" s="6" t="s">
        <v>13590</v>
      </c>
      <c r="P5325" s="8" t="str">
        <f t="shared" si="1"/>
        <v/>
      </c>
      <c r="Q5325" s="8" t="str">
        <f t="shared" si="16"/>
        <v/>
      </c>
      <c r="R5325" s="8" t="str">
        <f>if(and(P5325&lt;&gt;"",Q5325&lt;&gt;"newexp",Q5325&lt;&gt;"nostart"),countifs(script_conform_dispatching!A:A,P5325,script_conform_dispatching!B:B,Q5325),"")</f>
        <v/>
      </c>
      <c r="S5325" s="8" t="str">
        <f t="shared" si="3"/>
        <v/>
      </c>
    </row>
    <row r="5326" hidden="1">
      <c r="A5326" s="6" t="s">
        <v>13591</v>
      </c>
      <c r="B5326" s="6" t="s">
        <v>240</v>
      </c>
      <c r="C5326" s="6" t="s">
        <v>407</v>
      </c>
      <c r="D5326" s="6">
        <v>7.0</v>
      </c>
      <c r="E5326" s="6" t="s">
        <v>445</v>
      </c>
      <c r="H5326" s="8" t="str">
        <f>VLOOKUP(C5326,agent_name_matching!A:B,2,false)</f>
        <v>--</v>
      </c>
      <c r="I5326" s="33"/>
      <c r="O5326" s="6" t="s">
        <v>13592</v>
      </c>
      <c r="P5326" s="8">
        <f t="shared" si="1"/>
        <v>7</v>
      </c>
      <c r="Q5326" s="8">
        <f t="shared" si="16"/>
        <v>8</v>
      </c>
      <c r="R5326" s="8">
        <f>if(and(P5326&lt;&gt;"",Q5326&lt;&gt;"newexp",Q5326&lt;&gt;"nostart"),countifs(script_conform_dispatching!A:A,P5326,script_conform_dispatching!B:B,Q5326),"")</f>
        <v>1</v>
      </c>
      <c r="S5326" s="8" t="str">
        <f t="shared" si="3"/>
        <v/>
      </c>
    </row>
    <row r="5327" hidden="1">
      <c r="A5327" s="6" t="s">
        <v>13593</v>
      </c>
      <c r="B5327" s="6" t="s">
        <v>240</v>
      </c>
      <c r="C5327" s="6" t="s">
        <v>1045</v>
      </c>
      <c r="F5327" s="6" t="s">
        <v>415</v>
      </c>
      <c r="G5327" s="6" t="s">
        <v>416</v>
      </c>
      <c r="H5327" s="8" t="str">
        <f>VLOOKUP(C5327,agent_name_matching!A:B,2,false)</f>
        <v>Dispatcher LLM</v>
      </c>
      <c r="I5327" s="32" t="s">
        <v>10203</v>
      </c>
      <c r="J5327" s="6" t="s">
        <v>418</v>
      </c>
      <c r="L5327" s="6">
        <v>4985.0</v>
      </c>
      <c r="M5327" s="6">
        <v>132.0</v>
      </c>
      <c r="N5327" s="6">
        <v>2418.0</v>
      </c>
      <c r="O5327" s="6" t="s">
        <v>13594</v>
      </c>
      <c r="P5327" s="8" t="str">
        <f t="shared" si="1"/>
        <v/>
      </c>
      <c r="Q5327" s="8" t="str">
        <f t="shared" si="16"/>
        <v/>
      </c>
      <c r="R5327" s="8" t="str">
        <f>if(and(P5327&lt;&gt;"",Q5327&lt;&gt;"newexp",Q5327&lt;&gt;"nostart"),countifs(script_conform_dispatching!A:A,P5327,script_conform_dispatching!B:B,Q5327),"")</f>
        <v/>
      </c>
      <c r="S5327" s="8" t="str">
        <f t="shared" si="3"/>
        <v/>
      </c>
    </row>
    <row r="5328" hidden="1">
      <c r="A5328" s="6" t="s">
        <v>13595</v>
      </c>
      <c r="B5328" s="6" t="s">
        <v>240</v>
      </c>
      <c r="C5328" s="6" t="s">
        <v>407</v>
      </c>
      <c r="D5328" s="6">
        <v>8.0</v>
      </c>
      <c r="E5328" s="6" t="s">
        <v>408</v>
      </c>
      <c r="H5328" s="8" t="str">
        <f>VLOOKUP(C5328,agent_name_matching!A:B,2,false)</f>
        <v>--</v>
      </c>
      <c r="I5328" s="33"/>
      <c r="O5328" s="6" t="s">
        <v>13596</v>
      </c>
      <c r="P5328" s="8" t="str">
        <f t="shared" si="1"/>
        <v/>
      </c>
      <c r="Q5328" s="8" t="str">
        <f t="shared" si="16"/>
        <v/>
      </c>
      <c r="R5328" s="8" t="str">
        <f>if(and(P5328&lt;&gt;"",Q5328&lt;&gt;"newexp",Q5328&lt;&gt;"nostart"),countifs(script_conform_dispatching!A:A,P5328,script_conform_dispatching!B:B,Q5328),"")</f>
        <v/>
      </c>
      <c r="S5328" s="8" t="str">
        <f t="shared" si="3"/>
        <v/>
      </c>
    </row>
    <row r="5329" hidden="1">
      <c r="A5329" s="6" t="s">
        <v>13597</v>
      </c>
      <c r="B5329" s="6" t="s">
        <v>240</v>
      </c>
      <c r="C5329" s="6" t="s">
        <v>1011</v>
      </c>
      <c r="F5329" s="6" t="s">
        <v>415</v>
      </c>
      <c r="G5329" s="6" t="s">
        <v>416</v>
      </c>
      <c r="H5329" s="8" t="str">
        <f>VLOOKUP(C5329,agent_name_matching!A:B,2,false)</f>
        <v>Dialog LLM</v>
      </c>
      <c r="I5329" s="32" t="s">
        <v>13598</v>
      </c>
      <c r="J5329" s="6" t="s">
        <v>418</v>
      </c>
      <c r="L5329" s="6">
        <v>8346.0</v>
      </c>
      <c r="M5329" s="6">
        <v>146.0</v>
      </c>
      <c r="N5329" s="6">
        <v>2283.0</v>
      </c>
      <c r="O5329" s="6" t="s">
        <v>13599</v>
      </c>
      <c r="P5329" s="8" t="str">
        <f t="shared" si="1"/>
        <v/>
      </c>
      <c r="Q5329" s="8" t="str">
        <f t="shared" si="16"/>
        <v/>
      </c>
      <c r="R5329" s="8" t="str">
        <f>if(and(P5329&lt;&gt;"",Q5329&lt;&gt;"newexp",Q5329&lt;&gt;"nostart"),countifs(script_conform_dispatching!A:A,P5329,script_conform_dispatching!B:B,Q5329),"")</f>
        <v/>
      </c>
      <c r="S5329" s="8" t="str">
        <f t="shared" si="3"/>
        <v/>
      </c>
    </row>
    <row r="5330" hidden="1">
      <c r="A5330" s="6" t="s">
        <v>13600</v>
      </c>
      <c r="B5330" s="6" t="s">
        <v>240</v>
      </c>
      <c r="C5330" s="6" t="s">
        <v>450</v>
      </c>
      <c r="F5330" s="6" t="s">
        <v>415</v>
      </c>
      <c r="G5330" s="6" t="s">
        <v>416</v>
      </c>
      <c r="H5330" s="8" t="str">
        <f>VLOOKUP(C5330,agent_name_matching!A:B,2,false)</f>
        <v>Validator LLM</v>
      </c>
      <c r="I5330" s="32" t="s">
        <v>13601</v>
      </c>
      <c r="J5330" s="6" t="s">
        <v>452</v>
      </c>
      <c r="L5330" s="6">
        <v>3537.0</v>
      </c>
      <c r="M5330" s="6">
        <v>51.0</v>
      </c>
      <c r="N5330" s="6">
        <v>972.0</v>
      </c>
      <c r="O5330" s="6" t="s">
        <v>13602</v>
      </c>
      <c r="P5330" s="8" t="str">
        <f t="shared" si="1"/>
        <v/>
      </c>
      <c r="Q5330" s="8" t="str">
        <f t="shared" si="16"/>
        <v/>
      </c>
      <c r="R5330" s="8" t="str">
        <f>if(and(P5330&lt;&gt;"",Q5330&lt;&gt;"newexp",Q5330&lt;&gt;"nostart"),countifs(script_conform_dispatching!A:A,P5330,script_conform_dispatching!B:B,Q5330),"")</f>
        <v/>
      </c>
      <c r="S5330" s="8" t="str">
        <f t="shared" si="3"/>
        <v/>
      </c>
    </row>
    <row r="5331" hidden="1">
      <c r="A5331" s="6" t="s">
        <v>13603</v>
      </c>
      <c r="B5331" s="6" t="s">
        <v>240</v>
      </c>
      <c r="C5331" s="6" t="s">
        <v>37</v>
      </c>
      <c r="F5331" s="6" t="s">
        <v>415</v>
      </c>
      <c r="G5331" s="6" t="s">
        <v>416</v>
      </c>
      <c r="H5331" s="8" t="str">
        <f>VLOOKUP(C5331,agent_name_matching!A:B,2,false)</f>
        <v>Patient LLM</v>
      </c>
      <c r="I5331" s="32" t="s">
        <v>13604</v>
      </c>
      <c r="J5331" s="6" t="s">
        <v>418</v>
      </c>
      <c r="K5331" s="6">
        <v>1.0</v>
      </c>
      <c r="L5331" s="6">
        <v>3312.0</v>
      </c>
      <c r="M5331" s="6">
        <v>66.0</v>
      </c>
      <c r="N5331" s="6">
        <v>1128.0</v>
      </c>
      <c r="O5331" s="6" t="s">
        <v>13605</v>
      </c>
      <c r="P5331" s="8" t="str">
        <f t="shared" si="1"/>
        <v/>
      </c>
      <c r="Q5331" s="8" t="str">
        <f t="shared" si="16"/>
        <v/>
      </c>
      <c r="R5331" s="8" t="str">
        <f>if(and(P5331&lt;&gt;"",Q5331&lt;&gt;"newexp",Q5331&lt;&gt;"nostart"),countifs(script_conform_dispatching!A:A,P5331,script_conform_dispatching!B:B,Q5331),"")</f>
        <v/>
      </c>
      <c r="S5331" s="8" t="str">
        <f t="shared" si="3"/>
        <v/>
      </c>
    </row>
    <row r="5332" hidden="1">
      <c r="A5332" s="6" t="s">
        <v>13606</v>
      </c>
      <c r="B5332" s="6" t="s">
        <v>240</v>
      </c>
      <c r="C5332" s="6" t="s">
        <v>411</v>
      </c>
      <c r="H5332" s="8" t="str">
        <f>VLOOKUP(C5332,agent_name_matching!A:B,2,false)</f>
        <v>System</v>
      </c>
      <c r="I5332" s="33"/>
      <c r="O5332" s="6" t="s">
        <v>13607</v>
      </c>
      <c r="P5332" s="8" t="str">
        <f t="shared" si="1"/>
        <v/>
      </c>
      <c r="Q5332" s="8" t="str">
        <f t="shared" si="16"/>
        <v/>
      </c>
      <c r="R5332" s="8" t="str">
        <f>if(and(P5332&lt;&gt;"",Q5332&lt;&gt;"newexp",Q5332&lt;&gt;"nostart"),countifs(script_conform_dispatching!A:A,P5332,script_conform_dispatching!B:B,Q5332),"")</f>
        <v/>
      </c>
      <c r="S5332" s="8" t="str">
        <f t="shared" si="3"/>
        <v/>
      </c>
    </row>
    <row r="5333" hidden="1">
      <c r="A5333" s="6" t="s">
        <v>13608</v>
      </c>
      <c r="B5333" s="6" t="s">
        <v>240</v>
      </c>
      <c r="C5333" s="6" t="s">
        <v>1007</v>
      </c>
      <c r="F5333" s="6" t="s">
        <v>415</v>
      </c>
      <c r="G5333" s="6" t="s">
        <v>416</v>
      </c>
      <c r="H5333" s="8" t="str">
        <f>VLOOKUP(C5333,agent_name_matching!A:B,2,false)</f>
        <v>Assessor LLM</v>
      </c>
      <c r="I5333" s="32" t="s">
        <v>1008</v>
      </c>
      <c r="J5333" s="6" t="s">
        <v>418</v>
      </c>
      <c r="L5333" s="6">
        <v>3712.0</v>
      </c>
      <c r="M5333" s="6">
        <v>14.0</v>
      </c>
      <c r="N5333" s="6">
        <v>667.0</v>
      </c>
      <c r="O5333" s="6" t="s">
        <v>13609</v>
      </c>
      <c r="P5333" s="8" t="str">
        <f t="shared" si="1"/>
        <v/>
      </c>
      <c r="Q5333" s="8" t="str">
        <f t="shared" si="16"/>
        <v/>
      </c>
      <c r="R5333" s="8" t="str">
        <f>if(and(P5333&lt;&gt;"",Q5333&lt;&gt;"newexp",Q5333&lt;&gt;"nostart"),countifs(script_conform_dispatching!A:A,P5333,script_conform_dispatching!B:B,Q5333),"")</f>
        <v/>
      </c>
      <c r="S5333" s="8" t="str">
        <f t="shared" si="3"/>
        <v/>
      </c>
    </row>
    <row r="5334" hidden="1">
      <c r="A5334" s="6" t="s">
        <v>13610</v>
      </c>
      <c r="B5334" s="6" t="s">
        <v>240</v>
      </c>
      <c r="C5334" s="6" t="s">
        <v>1011</v>
      </c>
      <c r="F5334" s="6" t="s">
        <v>415</v>
      </c>
      <c r="G5334" s="6" t="s">
        <v>416</v>
      </c>
      <c r="H5334" s="8" t="str">
        <f>VLOOKUP(C5334,agent_name_matching!A:B,2,false)</f>
        <v>Dialog LLM</v>
      </c>
      <c r="I5334" s="32" t="s">
        <v>13611</v>
      </c>
      <c r="J5334" s="6" t="s">
        <v>418</v>
      </c>
      <c r="L5334" s="6">
        <v>8733.0</v>
      </c>
      <c r="M5334" s="6">
        <v>88.0</v>
      </c>
      <c r="N5334" s="6">
        <v>1937.0</v>
      </c>
      <c r="O5334" s="6" t="s">
        <v>13612</v>
      </c>
      <c r="P5334" s="8" t="str">
        <f t="shared" si="1"/>
        <v/>
      </c>
      <c r="Q5334" s="8" t="str">
        <f t="shared" si="16"/>
        <v/>
      </c>
      <c r="R5334" s="8" t="str">
        <f>if(and(P5334&lt;&gt;"",Q5334&lt;&gt;"newexp",Q5334&lt;&gt;"nostart"),countifs(script_conform_dispatching!A:A,P5334,script_conform_dispatching!B:B,Q5334),"")</f>
        <v/>
      </c>
      <c r="S5334" s="8" t="str">
        <f t="shared" si="3"/>
        <v/>
      </c>
    </row>
    <row r="5335" hidden="1">
      <c r="A5335" s="6" t="s">
        <v>13613</v>
      </c>
      <c r="B5335" s="6" t="s">
        <v>240</v>
      </c>
      <c r="C5335" s="6" t="s">
        <v>37</v>
      </c>
      <c r="F5335" s="6" t="s">
        <v>415</v>
      </c>
      <c r="G5335" s="6" t="s">
        <v>416</v>
      </c>
      <c r="H5335" s="8" t="str">
        <f>VLOOKUP(C5335,agent_name_matching!A:B,2,false)</f>
        <v>Patient LLM</v>
      </c>
      <c r="I5335" s="32" t="s">
        <v>13614</v>
      </c>
      <c r="J5335" s="6" t="s">
        <v>418</v>
      </c>
      <c r="K5335" s="6">
        <v>1.0</v>
      </c>
      <c r="L5335" s="6">
        <v>3474.0</v>
      </c>
      <c r="M5335" s="6">
        <v>45.0</v>
      </c>
      <c r="N5335" s="6">
        <v>1107.0</v>
      </c>
      <c r="O5335" s="6" t="s">
        <v>13615</v>
      </c>
      <c r="P5335" s="8" t="str">
        <f t="shared" si="1"/>
        <v/>
      </c>
      <c r="Q5335" s="8" t="str">
        <f t="shared" si="16"/>
        <v/>
      </c>
      <c r="R5335" s="8" t="str">
        <f>if(and(P5335&lt;&gt;"",Q5335&lt;&gt;"newexp",Q5335&lt;&gt;"nostart"),countifs(script_conform_dispatching!A:A,P5335,script_conform_dispatching!B:B,Q5335),"")</f>
        <v/>
      </c>
      <c r="S5335" s="8" t="str">
        <f t="shared" si="3"/>
        <v/>
      </c>
    </row>
    <row r="5336" hidden="1">
      <c r="A5336" s="6" t="s">
        <v>13616</v>
      </c>
      <c r="B5336" s="6" t="s">
        <v>240</v>
      </c>
      <c r="C5336" s="6" t="s">
        <v>411</v>
      </c>
      <c r="H5336" s="8" t="str">
        <f>VLOOKUP(C5336,agent_name_matching!A:B,2,false)</f>
        <v>System</v>
      </c>
      <c r="I5336" s="33"/>
      <c r="O5336" s="6" t="s">
        <v>13617</v>
      </c>
      <c r="P5336" s="8" t="str">
        <f t="shared" si="1"/>
        <v/>
      </c>
      <c r="Q5336" s="8" t="str">
        <f t="shared" si="16"/>
        <v/>
      </c>
      <c r="R5336" s="8" t="str">
        <f>if(and(P5336&lt;&gt;"",Q5336&lt;&gt;"newexp",Q5336&lt;&gt;"nostart"),countifs(script_conform_dispatching!A:A,P5336,script_conform_dispatching!B:B,Q5336),"")</f>
        <v/>
      </c>
      <c r="S5336" s="8" t="str">
        <f t="shared" si="3"/>
        <v/>
      </c>
    </row>
    <row r="5337" hidden="1">
      <c r="A5337" s="6" t="s">
        <v>13618</v>
      </c>
      <c r="B5337" s="6" t="s">
        <v>240</v>
      </c>
      <c r="C5337" s="6" t="s">
        <v>1007</v>
      </c>
      <c r="F5337" s="6" t="s">
        <v>415</v>
      </c>
      <c r="G5337" s="6" t="s">
        <v>416</v>
      </c>
      <c r="H5337" s="8" t="str">
        <f>VLOOKUP(C5337,agent_name_matching!A:B,2,false)</f>
        <v>Assessor LLM</v>
      </c>
      <c r="I5337" s="32" t="s">
        <v>1040</v>
      </c>
      <c r="J5337" s="6" t="s">
        <v>418</v>
      </c>
      <c r="L5337" s="6">
        <v>3851.0</v>
      </c>
      <c r="M5337" s="6">
        <v>12.0</v>
      </c>
      <c r="N5337" s="6">
        <v>1008.0</v>
      </c>
      <c r="O5337" s="6" t="s">
        <v>13619</v>
      </c>
      <c r="P5337" s="8" t="str">
        <f t="shared" si="1"/>
        <v/>
      </c>
      <c r="Q5337" s="8" t="str">
        <f t="shared" si="16"/>
        <v/>
      </c>
      <c r="R5337" s="8" t="str">
        <f>if(and(P5337&lt;&gt;"",Q5337&lt;&gt;"newexp",Q5337&lt;&gt;"nostart"),countifs(script_conform_dispatching!A:A,P5337,script_conform_dispatching!B:B,Q5337),"")</f>
        <v/>
      </c>
      <c r="S5337" s="8" t="str">
        <f t="shared" si="3"/>
        <v/>
      </c>
    </row>
    <row r="5338" hidden="1">
      <c r="A5338" s="6" t="s">
        <v>13620</v>
      </c>
      <c r="B5338" s="6" t="s">
        <v>240</v>
      </c>
      <c r="C5338" s="6" t="s">
        <v>407</v>
      </c>
      <c r="D5338" s="6">
        <v>8.0</v>
      </c>
      <c r="E5338" s="6" t="s">
        <v>445</v>
      </c>
      <c r="H5338" s="8" t="str">
        <f>VLOOKUP(C5338,agent_name_matching!A:B,2,false)</f>
        <v>--</v>
      </c>
      <c r="I5338" s="33"/>
      <c r="O5338" s="6" t="s">
        <v>13621</v>
      </c>
      <c r="P5338" s="8">
        <f t="shared" si="1"/>
        <v>8</v>
      </c>
      <c r="Q5338" s="8" t="str">
        <f t="shared" si="16"/>
        <v>nostart</v>
      </c>
      <c r="R5338" s="8" t="str">
        <f>if(and(P5338&lt;&gt;"",Q5338&lt;&gt;"newexp",Q5338&lt;&gt;"nostart"),countifs(script_conform_dispatching!A:A,P5338,script_conform_dispatching!B:B,Q5338),"")</f>
        <v/>
      </c>
      <c r="S5338" s="8" t="str">
        <f t="shared" si="3"/>
        <v/>
      </c>
    </row>
    <row r="5339" hidden="1">
      <c r="A5339" s="6" t="s">
        <v>13622</v>
      </c>
      <c r="B5339" s="6" t="s">
        <v>240</v>
      </c>
      <c r="C5339" s="6" t="s">
        <v>1011</v>
      </c>
      <c r="F5339" s="6" t="s">
        <v>415</v>
      </c>
      <c r="G5339" s="6" t="s">
        <v>416</v>
      </c>
      <c r="H5339" s="8" t="str">
        <f>VLOOKUP(C5339,agent_name_matching!A:B,2,false)</f>
        <v>Dialog LLM</v>
      </c>
      <c r="I5339" s="32" t="s">
        <v>13623</v>
      </c>
      <c r="J5339" s="6" t="s">
        <v>418</v>
      </c>
      <c r="L5339" s="6">
        <v>9039.0</v>
      </c>
      <c r="M5339" s="6">
        <v>60.0</v>
      </c>
      <c r="N5339" s="6">
        <v>1704.0</v>
      </c>
      <c r="O5339" s="6" t="s">
        <v>13624</v>
      </c>
      <c r="P5339" s="8" t="str">
        <f t="shared" si="1"/>
        <v/>
      </c>
      <c r="Q5339" s="8" t="str">
        <f t="shared" si="16"/>
        <v/>
      </c>
      <c r="R5339" s="8" t="str">
        <f>if(and(P5339&lt;&gt;"",Q5339&lt;&gt;"newexp",Q5339&lt;&gt;"nostart"),countifs(script_conform_dispatching!A:A,P5339,script_conform_dispatching!B:B,Q5339),"")</f>
        <v/>
      </c>
      <c r="S5339" s="8" t="str">
        <f t="shared" si="3"/>
        <v/>
      </c>
    </row>
    <row r="5340" hidden="1">
      <c r="A5340" s="6" t="s">
        <v>13625</v>
      </c>
      <c r="B5340" s="6" t="s">
        <v>240</v>
      </c>
      <c r="C5340" s="6" t="s">
        <v>450</v>
      </c>
      <c r="F5340" s="6" t="s">
        <v>415</v>
      </c>
      <c r="G5340" s="6" t="s">
        <v>416</v>
      </c>
      <c r="H5340" s="8" t="str">
        <f>VLOOKUP(C5340,agent_name_matching!A:B,2,false)</f>
        <v>Validator LLM</v>
      </c>
      <c r="I5340" s="32" t="s">
        <v>451</v>
      </c>
      <c r="J5340" s="6" t="s">
        <v>452</v>
      </c>
      <c r="L5340" s="6">
        <v>3734.0</v>
      </c>
      <c r="M5340" s="6">
        <v>10.0</v>
      </c>
      <c r="N5340" s="6">
        <v>607.0</v>
      </c>
      <c r="O5340" s="6" t="s">
        <v>13626</v>
      </c>
      <c r="P5340" s="8" t="str">
        <f t="shared" si="1"/>
        <v/>
      </c>
      <c r="Q5340" s="8" t="str">
        <f t="shared" si="16"/>
        <v/>
      </c>
      <c r="R5340" s="8" t="str">
        <f>if(and(P5340&lt;&gt;"",Q5340&lt;&gt;"newexp",Q5340&lt;&gt;"nostart"),countifs(script_conform_dispatching!A:A,P5340,script_conform_dispatching!B:B,Q5340),"")</f>
        <v/>
      </c>
      <c r="S5340" s="8" t="str">
        <f t="shared" si="3"/>
        <v/>
      </c>
    </row>
    <row r="5341" hidden="1">
      <c r="A5341" s="6" t="s">
        <v>13627</v>
      </c>
      <c r="B5341" s="6" t="s">
        <v>243</v>
      </c>
      <c r="C5341" s="6" t="s">
        <v>407</v>
      </c>
      <c r="D5341" s="6">
        <v>1.0</v>
      </c>
      <c r="E5341" s="6" t="s">
        <v>408</v>
      </c>
      <c r="H5341" s="8" t="str">
        <f>VLOOKUP(C5341,agent_name_matching!A:B,2,false)</f>
        <v>--</v>
      </c>
      <c r="I5341" s="33"/>
      <c r="O5341" s="6" t="s">
        <v>13628</v>
      </c>
      <c r="P5341" s="8" t="str">
        <f t="shared" si="1"/>
        <v/>
      </c>
      <c r="Q5341" s="8" t="str">
        <f t="shared" si="16"/>
        <v/>
      </c>
      <c r="R5341" s="8" t="str">
        <f>if(and(P5341&lt;&gt;"",Q5341&lt;&gt;"newexp",Q5341&lt;&gt;"nostart"),countifs(script_conform_dispatching!A:A,P5341,script_conform_dispatching!B:B,Q5341),"")</f>
        <v/>
      </c>
      <c r="S5341" s="8" t="str">
        <f t="shared" si="3"/>
        <v/>
      </c>
    </row>
    <row r="5342" hidden="1">
      <c r="A5342" s="6" t="s">
        <v>13629</v>
      </c>
      <c r="B5342" s="6" t="s">
        <v>243</v>
      </c>
      <c r="C5342" s="6" t="s">
        <v>411</v>
      </c>
      <c r="H5342" s="8" t="str">
        <f>VLOOKUP(C5342,agent_name_matching!A:B,2,false)</f>
        <v>System</v>
      </c>
      <c r="I5342" s="33"/>
      <c r="O5342" s="6" t="s">
        <v>13630</v>
      </c>
      <c r="P5342" s="8" t="str">
        <f t="shared" si="1"/>
        <v/>
      </c>
      <c r="Q5342" s="8" t="str">
        <f t="shared" si="16"/>
        <v/>
      </c>
      <c r="R5342" s="8" t="str">
        <f>if(and(P5342&lt;&gt;"",Q5342&lt;&gt;"newexp",Q5342&lt;&gt;"nostart"),countifs(script_conform_dispatching!A:A,P5342,script_conform_dispatching!B:B,Q5342),"")</f>
        <v/>
      </c>
      <c r="S5342" s="8" t="str">
        <f t="shared" si="3"/>
        <v/>
      </c>
    </row>
    <row r="5343" hidden="1">
      <c r="A5343" s="6" t="s">
        <v>13631</v>
      </c>
      <c r="B5343" s="6" t="s">
        <v>243</v>
      </c>
      <c r="C5343" s="6" t="s">
        <v>1007</v>
      </c>
      <c r="F5343" s="6" t="s">
        <v>415</v>
      </c>
      <c r="G5343" s="6" t="s">
        <v>416</v>
      </c>
      <c r="H5343" s="8" t="str">
        <f>VLOOKUP(C5343,agent_name_matching!A:B,2,false)</f>
        <v>Assessor LLM</v>
      </c>
      <c r="I5343" s="32" t="s">
        <v>1008</v>
      </c>
      <c r="J5343" s="6" t="s">
        <v>418</v>
      </c>
      <c r="L5343" s="6">
        <v>716.0</v>
      </c>
      <c r="M5343" s="6">
        <v>14.0</v>
      </c>
      <c r="N5343" s="6">
        <v>746.0</v>
      </c>
      <c r="O5343" s="6" t="s">
        <v>13632</v>
      </c>
      <c r="P5343" s="8" t="str">
        <f t="shared" si="1"/>
        <v/>
      </c>
      <c r="Q5343" s="8" t="str">
        <f t="shared" si="16"/>
        <v/>
      </c>
      <c r="R5343" s="8" t="str">
        <f>if(and(P5343&lt;&gt;"",Q5343&lt;&gt;"newexp",Q5343&lt;&gt;"nostart"),countifs(script_conform_dispatching!A:A,P5343,script_conform_dispatching!B:B,Q5343),"")</f>
        <v/>
      </c>
      <c r="S5343" s="8" t="str">
        <f t="shared" si="3"/>
        <v/>
      </c>
    </row>
    <row r="5344" hidden="1">
      <c r="A5344" s="6" t="s">
        <v>13633</v>
      </c>
      <c r="B5344" s="6" t="s">
        <v>243</v>
      </c>
      <c r="C5344" s="6" t="s">
        <v>1011</v>
      </c>
      <c r="F5344" s="6" t="s">
        <v>415</v>
      </c>
      <c r="G5344" s="6" t="s">
        <v>416</v>
      </c>
      <c r="H5344" s="8" t="str">
        <f>VLOOKUP(C5344,agent_name_matching!A:B,2,false)</f>
        <v>Dialog LLM</v>
      </c>
      <c r="I5344" s="32" t="s">
        <v>1012</v>
      </c>
      <c r="J5344" s="6" t="s">
        <v>418</v>
      </c>
      <c r="L5344" s="6">
        <v>565.0</v>
      </c>
      <c r="M5344" s="6">
        <v>28.0</v>
      </c>
      <c r="N5344" s="6">
        <v>762.0</v>
      </c>
      <c r="O5344" s="6" t="s">
        <v>13634</v>
      </c>
      <c r="P5344" s="8" t="str">
        <f t="shared" si="1"/>
        <v/>
      </c>
      <c r="Q5344" s="8" t="str">
        <f t="shared" si="16"/>
        <v/>
      </c>
      <c r="R5344" s="8" t="str">
        <f>if(and(P5344&lt;&gt;"",Q5344&lt;&gt;"newexp",Q5344&lt;&gt;"nostart"),countifs(script_conform_dispatching!A:A,P5344,script_conform_dispatching!B:B,Q5344),"")</f>
        <v/>
      </c>
      <c r="S5344" s="8" t="str">
        <f t="shared" si="3"/>
        <v/>
      </c>
    </row>
    <row r="5345" hidden="1">
      <c r="A5345" s="6" t="s">
        <v>13635</v>
      </c>
      <c r="B5345" s="6" t="s">
        <v>243</v>
      </c>
      <c r="C5345" s="6" t="s">
        <v>37</v>
      </c>
      <c r="F5345" s="6" t="s">
        <v>415</v>
      </c>
      <c r="G5345" s="6" t="s">
        <v>416</v>
      </c>
      <c r="H5345" s="8" t="str">
        <f>VLOOKUP(C5345,agent_name_matching!A:B,2,false)</f>
        <v>Patient LLM</v>
      </c>
      <c r="I5345" s="32" t="s">
        <v>13636</v>
      </c>
      <c r="J5345" s="6" t="s">
        <v>418</v>
      </c>
      <c r="K5345" s="6">
        <v>1.0</v>
      </c>
      <c r="L5345" s="6">
        <v>390.0</v>
      </c>
      <c r="M5345" s="6">
        <v>43.0</v>
      </c>
      <c r="N5345" s="6">
        <v>1821.0</v>
      </c>
      <c r="O5345" s="6" t="s">
        <v>13637</v>
      </c>
      <c r="P5345" s="8" t="str">
        <f t="shared" si="1"/>
        <v/>
      </c>
      <c r="Q5345" s="8" t="str">
        <f t="shared" si="16"/>
        <v/>
      </c>
      <c r="R5345" s="8" t="str">
        <f>if(and(P5345&lt;&gt;"",Q5345&lt;&gt;"newexp",Q5345&lt;&gt;"nostart"),countifs(script_conform_dispatching!A:A,P5345,script_conform_dispatching!B:B,Q5345),"")</f>
        <v/>
      </c>
      <c r="S5345" s="8" t="str">
        <f t="shared" si="3"/>
        <v/>
      </c>
    </row>
    <row r="5346" hidden="1">
      <c r="A5346" s="6" t="s">
        <v>13638</v>
      </c>
      <c r="B5346" s="6" t="s">
        <v>243</v>
      </c>
      <c r="C5346" s="6" t="s">
        <v>411</v>
      </c>
      <c r="H5346" s="8" t="str">
        <f>VLOOKUP(C5346,agent_name_matching!A:B,2,false)</f>
        <v>System</v>
      </c>
      <c r="I5346" s="33"/>
      <c r="O5346" s="6" t="s">
        <v>13639</v>
      </c>
      <c r="P5346" s="8" t="str">
        <f t="shared" si="1"/>
        <v/>
      </c>
      <c r="Q5346" s="8" t="str">
        <f t="shared" si="16"/>
        <v/>
      </c>
      <c r="R5346" s="8" t="str">
        <f>if(and(P5346&lt;&gt;"",Q5346&lt;&gt;"newexp",Q5346&lt;&gt;"nostart"),countifs(script_conform_dispatching!A:A,P5346,script_conform_dispatching!B:B,Q5346),"")</f>
        <v/>
      </c>
      <c r="S5346" s="8" t="str">
        <f t="shared" si="3"/>
        <v/>
      </c>
    </row>
    <row r="5347" hidden="1">
      <c r="A5347" s="6" t="s">
        <v>13640</v>
      </c>
      <c r="B5347" s="6" t="s">
        <v>243</v>
      </c>
      <c r="C5347" s="6" t="s">
        <v>1007</v>
      </c>
      <c r="F5347" s="6" t="s">
        <v>415</v>
      </c>
      <c r="G5347" s="6" t="s">
        <v>416</v>
      </c>
      <c r="H5347" s="8" t="str">
        <f>VLOOKUP(C5347,agent_name_matching!A:B,2,false)</f>
        <v>Assessor LLM</v>
      </c>
      <c r="I5347" s="32" t="s">
        <v>1008</v>
      </c>
      <c r="J5347" s="6" t="s">
        <v>418</v>
      </c>
      <c r="L5347" s="6">
        <v>791.0</v>
      </c>
      <c r="M5347" s="6">
        <v>14.0</v>
      </c>
      <c r="N5347" s="6">
        <v>613.0</v>
      </c>
      <c r="O5347" s="6" t="s">
        <v>13641</v>
      </c>
      <c r="P5347" s="8" t="str">
        <f t="shared" si="1"/>
        <v/>
      </c>
      <c r="Q5347" s="8" t="str">
        <f t="shared" si="16"/>
        <v/>
      </c>
      <c r="R5347" s="8" t="str">
        <f>if(and(P5347&lt;&gt;"",Q5347&lt;&gt;"newexp",Q5347&lt;&gt;"nostart"),countifs(script_conform_dispatching!A:A,P5347,script_conform_dispatching!B:B,Q5347),"")</f>
        <v/>
      </c>
      <c r="S5347" s="8" t="str">
        <f t="shared" si="3"/>
        <v/>
      </c>
    </row>
    <row r="5348" hidden="1">
      <c r="A5348" s="6" t="s">
        <v>13642</v>
      </c>
      <c r="B5348" s="6" t="s">
        <v>243</v>
      </c>
      <c r="C5348" s="6" t="s">
        <v>1011</v>
      </c>
      <c r="F5348" s="6" t="s">
        <v>415</v>
      </c>
      <c r="G5348" s="6" t="s">
        <v>416</v>
      </c>
      <c r="H5348" s="8" t="str">
        <f>VLOOKUP(C5348,agent_name_matching!A:B,2,false)</f>
        <v>Dialog LLM</v>
      </c>
      <c r="I5348" s="32" t="s">
        <v>7602</v>
      </c>
      <c r="J5348" s="6" t="s">
        <v>418</v>
      </c>
      <c r="L5348" s="6">
        <v>803.0</v>
      </c>
      <c r="M5348" s="6">
        <v>37.0</v>
      </c>
      <c r="N5348" s="6">
        <v>814.0</v>
      </c>
      <c r="O5348" s="6" t="s">
        <v>13643</v>
      </c>
      <c r="P5348" s="8" t="str">
        <f t="shared" si="1"/>
        <v/>
      </c>
      <c r="Q5348" s="8" t="str">
        <f t="shared" si="16"/>
        <v/>
      </c>
      <c r="R5348" s="8" t="str">
        <f>if(and(P5348&lt;&gt;"",Q5348&lt;&gt;"newexp",Q5348&lt;&gt;"nostart"),countifs(script_conform_dispatching!A:A,P5348,script_conform_dispatching!B:B,Q5348),"")</f>
        <v/>
      </c>
      <c r="S5348" s="8" t="str">
        <f t="shared" si="3"/>
        <v/>
      </c>
    </row>
    <row r="5349" hidden="1">
      <c r="A5349" s="6" t="s">
        <v>13644</v>
      </c>
      <c r="B5349" s="6" t="s">
        <v>243</v>
      </c>
      <c r="C5349" s="6" t="s">
        <v>37</v>
      </c>
      <c r="F5349" s="6" t="s">
        <v>415</v>
      </c>
      <c r="G5349" s="6" t="s">
        <v>416</v>
      </c>
      <c r="H5349" s="8" t="str">
        <f>VLOOKUP(C5349,agent_name_matching!A:B,2,false)</f>
        <v>Patient LLM</v>
      </c>
      <c r="I5349" s="32" t="s">
        <v>13645</v>
      </c>
      <c r="J5349" s="6" t="s">
        <v>418</v>
      </c>
      <c r="K5349" s="6">
        <v>1.0</v>
      </c>
      <c r="L5349" s="6">
        <v>478.0</v>
      </c>
      <c r="M5349" s="6">
        <v>15.0</v>
      </c>
      <c r="N5349" s="6">
        <v>514.0</v>
      </c>
      <c r="O5349" s="6" t="s">
        <v>13646</v>
      </c>
      <c r="P5349" s="8" t="str">
        <f t="shared" si="1"/>
        <v/>
      </c>
      <c r="Q5349" s="8" t="str">
        <f t="shared" si="16"/>
        <v/>
      </c>
      <c r="R5349" s="8" t="str">
        <f>if(and(P5349&lt;&gt;"",Q5349&lt;&gt;"newexp",Q5349&lt;&gt;"nostart"),countifs(script_conform_dispatching!A:A,P5349,script_conform_dispatching!B:B,Q5349),"")</f>
        <v/>
      </c>
      <c r="S5349" s="8" t="str">
        <f t="shared" si="3"/>
        <v/>
      </c>
    </row>
    <row r="5350" hidden="1">
      <c r="A5350" s="6" t="s">
        <v>13647</v>
      </c>
      <c r="B5350" s="6" t="s">
        <v>243</v>
      </c>
      <c r="C5350" s="6" t="s">
        <v>411</v>
      </c>
      <c r="H5350" s="8" t="str">
        <f>VLOOKUP(C5350,agent_name_matching!A:B,2,false)</f>
        <v>System</v>
      </c>
      <c r="I5350" s="33"/>
      <c r="O5350" s="6" t="s">
        <v>13648</v>
      </c>
      <c r="P5350" s="8" t="str">
        <f t="shared" si="1"/>
        <v/>
      </c>
      <c r="Q5350" s="8" t="str">
        <f t="shared" si="16"/>
        <v/>
      </c>
      <c r="R5350" s="8" t="str">
        <f>if(and(P5350&lt;&gt;"",Q5350&lt;&gt;"newexp",Q5350&lt;&gt;"nostart"),countifs(script_conform_dispatching!A:A,P5350,script_conform_dispatching!B:B,Q5350),"")</f>
        <v/>
      </c>
      <c r="S5350" s="8" t="str">
        <f t="shared" si="3"/>
        <v/>
      </c>
    </row>
    <row r="5351" hidden="1">
      <c r="A5351" s="6" t="s">
        <v>13649</v>
      </c>
      <c r="B5351" s="6" t="s">
        <v>243</v>
      </c>
      <c r="C5351" s="6" t="s">
        <v>1007</v>
      </c>
      <c r="F5351" s="6" t="s">
        <v>415</v>
      </c>
      <c r="G5351" s="6" t="s">
        <v>416</v>
      </c>
      <c r="H5351" s="8" t="str">
        <f>VLOOKUP(C5351,agent_name_matching!A:B,2,false)</f>
        <v>Assessor LLM</v>
      </c>
      <c r="I5351" s="32" t="s">
        <v>1008</v>
      </c>
      <c r="J5351" s="6" t="s">
        <v>418</v>
      </c>
      <c r="L5351" s="6">
        <v>849.0</v>
      </c>
      <c r="M5351" s="6">
        <v>14.0</v>
      </c>
      <c r="N5351" s="6">
        <v>575.0</v>
      </c>
      <c r="O5351" s="6" t="s">
        <v>13650</v>
      </c>
      <c r="P5351" s="8" t="str">
        <f t="shared" si="1"/>
        <v/>
      </c>
      <c r="Q5351" s="8" t="str">
        <f t="shared" si="16"/>
        <v/>
      </c>
      <c r="R5351" s="8" t="str">
        <f>if(and(P5351&lt;&gt;"",Q5351&lt;&gt;"newexp",Q5351&lt;&gt;"nostart"),countifs(script_conform_dispatching!A:A,P5351,script_conform_dispatching!B:B,Q5351),"")</f>
        <v/>
      </c>
      <c r="S5351" s="8" t="str">
        <f t="shared" si="3"/>
        <v/>
      </c>
    </row>
    <row r="5352" hidden="1">
      <c r="A5352" s="6" t="s">
        <v>13651</v>
      </c>
      <c r="B5352" s="6" t="s">
        <v>243</v>
      </c>
      <c r="C5352" s="6" t="s">
        <v>1011</v>
      </c>
      <c r="F5352" s="6" t="s">
        <v>415</v>
      </c>
      <c r="G5352" s="6" t="s">
        <v>416</v>
      </c>
      <c r="H5352" s="8" t="str">
        <f>VLOOKUP(C5352,agent_name_matching!A:B,2,false)</f>
        <v>Dialog LLM</v>
      </c>
      <c r="I5352" s="32" t="s">
        <v>6014</v>
      </c>
      <c r="J5352" s="6" t="s">
        <v>418</v>
      </c>
      <c r="L5352" s="6">
        <v>1022.0</v>
      </c>
      <c r="M5352" s="6">
        <v>28.0</v>
      </c>
      <c r="N5352" s="6">
        <v>689.0</v>
      </c>
      <c r="O5352" s="6" t="s">
        <v>13652</v>
      </c>
      <c r="P5352" s="8" t="str">
        <f t="shared" si="1"/>
        <v/>
      </c>
      <c r="Q5352" s="8" t="str">
        <f t="shared" si="16"/>
        <v/>
      </c>
      <c r="R5352" s="8" t="str">
        <f>if(and(P5352&lt;&gt;"",Q5352&lt;&gt;"newexp",Q5352&lt;&gt;"nostart"),countifs(script_conform_dispatching!A:A,P5352,script_conform_dispatching!B:B,Q5352),"")</f>
        <v/>
      </c>
      <c r="S5352" s="8" t="str">
        <f t="shared" si="3"/>
        <v/>
      </c>
    </row>
    <row r="5353" hidden="1">
      <c r="A5353" s="6" t="s">
        <v>13653</v>
      </c>
      <c r="B5353" s="6" t="s">
        <v>243</v>
      </c>
      <c r="C5353" s="6" t="s">
        <v>37</v>
      </c>
      <c r="F5353" s="6" t="s">
        <v>415</v>
      </c>
      <c r="G5353" s="6" t="s">
        <v>416</v>
      </c>
      <c r="H5353" s="8" t="str">
        <f>VLOOKUP(C5353,agent_name_matching!A:B,2,false)</f>
        <v>Patient LLM</v>
      </c>
      <c r="I5353" s="32" t="s">
        <v>13654</v>
      </c>
      <c r="J5353" s="6" t="s">
        <v>418</v>
      </c>
      <c r="K5353" s="6">
        <v>1.0</v>
      </c>
      <c r="L5353" s="6">
        <v>529.0</v>
      </c>
      <c r="M5353" s="6">
        <v>33.0</v>
      </c>
      <c r="N5353" s="6">
        <v>1531.0</v>
      </c>
      <c r="O5353" s="6" t="s">
        <v>13655</v>
      </c>
      <c r="P5353" s="8" t="str">
        <f t="shared" si="1"/>
        <v/>
      </c>
      <c r="Q5353" s="8" t="str">
        <f t="shared" si="16"/>
        <v/>
      </c>
      <c r="R5353" s="8" t="str">
        <f>if(and(P5353&lt;&gt;"",Q5353&lt;&gt;"newexp",Q5353&lt;&gt;"nostart"),countifs(script_conform_dispatching!A:A,P5353,script_conform_dispatching!B:B,Q5353),"")</f>
        <v/>
      </c>
      <c r="S5353" s="8" t="str">
        <f t="shared" si="3"/>
        <v/>
      </c>
    </row>
    <row r="5354" hidden="1">
      <c r="A5354" s="6" t="s">
        <v>13656</v>
      </c>
      <c r="B5354" s="6" t="s">
        <v>243</v>
      </c>
      <c r="C5354" s="6" t="s">
        <v>411</v>
      </c>
      <c r="H5354" s="8" t="str">
        <f>VLOOKUP(C5354,agent_name_matching!A:B,2,false)</f>
        <v>System</v>
      </c>
      <c r="I5354" s="33"/>
      <c r="O5354" s="6" t="s">
        <v>13657</v>
      </c>
      <c r="P5354" s="8" t="str">
        <f t="shared" si="1"/>
        <v/>
      </c>
      <c r="Q5354" s="8" t="str">
        <f t="shared" si="16"/>
        <v/>
      </c>
      <c r="R5354" s="8" t="str">
        <f>if(and(P5354&lt;&gt;"",Q5354&lt;&gt;"newexp",Q5354&lt;&gt;"nostart"),countifs(script_conform_dispatching!A:A,P5354,script_conform_dispatching!B:B,Q5354),"")</f>
        <v/>
      </c>
      <c r="S5354" s="8" t="str">
        <f t="shared" si="3"/>
        <v/>
      </c>
    </row>
    <row r="5355" hidden="1">
      <c r="A5355" s="6" t="s">
        <v>13658</v>
      </c>
      <c r="B5355" s="6" t="s">
        <v>243</v>
      </c>
      <c r="C5355" s="6" t="s">
        <v>1007</v>
      </c>
      <c r="F5355" s="6" t="s">
        <v>415</v>
      </c>
      <c r="G5355" s="6" t="s">
        <v>416</v>
      </c>
      <c r="H5355" s="8" t="str">
        <f>VLOOKUP(C5355,agent_name_matching!A:B,2,false)</f>
        <v>Assessor LLM</v>
      </c>
      <c r="I5355" s="32" t="s">
        <v>1008</v>
      </c>
      <c r="J5355" s="6" t="s">
        <v>418</v>
      </c>
      <c r="L5355" s="6">
        <v>916.0</v>
      </c>
      <c r="M5355" s="6">
        <v>14.0</v>
      </c>
      <c r="N5355" s="6">
        <v>816.0</v>
      </c>
      <c r="O5355" s="6" t="s">
        <v>13659</v>
      </c>
      <c r="P5355" s="8" t="str">
        <f t="shared" si="1"/>
        <v/>
      </c>
      <c r="Q5355" s="8" t="str">
        <f t="shared" si="16"/>
        <v/>
      </c>
      <c r="R5355" s="8" t="str">
        <f>if(and(P5355&lt;&gt;"",Q5355&lt;&gt;"newexp",Q5355&lt;&gt;"nostart"),countifs(script_conform_dispatching!A:A,P5355,script_conform_dispatching!B:B,Q5355),"")</f>
        <v/>
      </c>
      <c r="S5355" s="8" t="str">
        <f t="shared" si="3"/>
        <v/>
      </c>
    </row>
    <row r="5356" hidden="1">
      <c r="A5356" s="6" t="s">
        <v>13660</v>
      </c>
      <c r="B5356" s="6" t="s">
        <v>243</v>
      </c>
      <c r="C5356" s="6" t="s">
        <v>1011</v>
      </c>
      <c r="F5356" s="6" t="s">
        <v>415</v>
      </c>
      <c r="G5356" s="6" t="s">
        <v>416</v>
      </c>
      <c r="H5356" s="8" t="str">
        <f>VLOOKUP(C5356,agent_name_matching!A:B,2,false)</f>
        <v>Dialog LLM</v>
      </c>
      <c r="I5356" s="32" t="s">
        <v>13661</v>
      </c>
      <c r="J5356" s="6" t="s">
        <v>418</v>
      </c>
      <c r="L5356" s="6">
        <v>1250.0</v>
      </c>
      <c r="M5356" s="6">
        <v>90.0</v>
      </c>
      <c r="N5356" s="6">
        <v>1438.0</v>
      </c>
      <c r="O5356" s="6" t="s">
        <v>13662</v>
      </c>
      <c r="P5356" s="8" t="str">
        <f t="shared" si="1"/>
        <v/>
      </c>
      <c r="Q5356" s="8" t="str">
        <f t="shared" si="16"/>
        <v/>
      </c>
      <c r="R5356" s="8" t="str">
        <f>if(and(P5356&lt;&gt;"",Q5356&lt;&gt;"newexp",Q5356&lt;&gt;"nostart"),countifs(script_conform_dispatching!A:A,P5356,script_conform_dispatching!B:B,Q5356),"")</f>
        <v/>
      </c>
      <c r="S5356" s="8" t="str">
        <f t="shared" si="3"/>
        <v/>
      </c>
    </row>
    <row r="5357" hidden="1">
      <c r="A5357" s="6" t="s">
        <v>13663</v>
      </c>
      <c r="B5357" s="6" t="s">
        <v>243</v>
      </c>
      <c r="C5357" s="6" t="s">
        <v>37</v>
      </c>
      <c r="F5357" s="6" t="s">
        <v>415</v>
      </c>
      <c r="G5357" s="6" t="s">
        <v>416</v>
      </c>
      <c r="H5357" s="8" t="str">
        <f>VLOOKUP(C5357,agent_name_matching!A:B,2,false)</f>
        <v>Patient LLM</v>
      </c>
      <c r="I5357" s="32" t="s">
        <v>13664</v>
      </c>
      <c r="J5357" s="6" t="s">
        <v>418</v>
      </c>
      <c r="K5357" s="6">
        <v>1.0</v>
      </c>
      <c r="L5357" s="6">
        <v>660.0</v>
      </c>
      <c r="M5357" s="6">
        <v>57.0</v>
      </c>
      <c r="N5357" s="6">
        <v>880.0</v>
      </c>
      <c r="O5357" s="6" t="s">
        <v>13665</v>
      </c>
      <c r="P5357" s="8" t="str">
        <f t="shared" si="1"/>
        <v/>
      </c>
      <c r="Q5357" s="8" t="str">
        <f t="shared" si="16"/>
        <v/>
      </c>
      <c r="R5357" s="8" t="str">
        <f>if(and(P5357&lt;&gt;"",Q5357&lt;&gt;"newexp",Q5357&lt;&gt;"nostart"),countifs(script_conform_dispatching!A:A,P5357,script_conform_dispatching!B:B,Q5357),"")</f>
        <v/>
      </c>
      <c r="S5357" s="8" t="str">
        <f t="shared" si="3"/>
        <v/>
      </c>
    </row>
    <row r="5358" hidden="1">
      <c r="A5358" s="6" t="s">
        <v>13666</v>
      </c>
      <c r="B5358" s="6" t="s">
        <v>243</v>
      </c>
      <c r="C5358" s="6" t="s">
        <v>411</v>
      </c>
      <c r="H5358" s="8" t="str">
        <f>VLOOKUP(C5358,agent_name_matching!A:B,2,false)</f>
        <v>System</v>
      </c>
      <c r="I5358" s="33"/>
      <c r="O5358" s="6" t="s">
        <v>13667</v>
      </c>
      <c r="P5358" s="8" t="str">
        <f t="shared" si="1"/>
        <v/>
      </c>
      <c r="Q5358" s="8" t="str">
        <f t="shared" si="16"/>
        <v/>
      </c>
      <c r="R5358" s="8" t="str">
        <f>if(and(P5358&lt;&gt;"",Q5358&lt;&gt;"newexp",Q5358&lt;&gt;"nostart"),countifs(script_conform_dispatching!A:A,P5358,script_conform_dispatching!B:B,Q5358),"")</f>
        <v/>
      </c>
      <c r="S5358" s="8" t="str">
        <f t="shared" si="3"/>
        <v/>
      </c>
    </row>
    <row r="5359" hidden="1">
      <c r="A5359" s="6" t="s">
        <v>13668</v>
      </c>
      <c r="B5359" s="6" t="s">
        <v>243</v>
      </c>
      <c r="C5359" s="6" t="s">
        <v>1007</v>
      </c>
      <c r="F5359" s="6" t="s">
        <v>415</v>
      </c>
      <c r="G5359" s="6" t="s">
        <v>416</v>
      </c>
      <c r="H5359" s="8" t="str">
        <f>VLOOKUP(C5359,agent_name_matching!A:B,2,false)</f>
        <v>Assessor LLM</v>
      </c>
      <c r="I5359" s="32" t="s">
        <v>1040</v>
      </c>
      <c r="J5359" s="6" t="s">
        <v>418</v>
      </c>
      <c r="L5359" s="6">
        <v>1069.0</v>
      </c>
      <c r="M5359" s="6">
        <v>12.0</v>
      </c>
      <c r="N5359" s="6">
        <v>716.0</v>
      </c>
      <c r="O5359" s="6" t="s">
        <v>13669</v>
      </c>
      <c r="P5359" s="8" t="str">
        <f t="shared" si="1"/>
        <v/>
      </c>
      <c r="Q5359" s="8" t="str">
        <f t="shared" si="16"/>
        <v/>
      </c>
      <c r="R5359" s="8" t="str">
        <f>if(and(P5359&lt;&gt;"",Q5359&lt;&gt;"newexp",Q5359&lt;&gt;"nostart"),countifs(script_conform_dispatching!A:A,P5359,script_conform_dispatching!B:B,Q5359),"")</f>
        <v/>
      </c>
      <c r="S5359" s="8" t="str">
        <f t="shared" si="3"/>
        <v/>
      </c>
    </row>
    <row r="5360" hidden="1">
      <c r="A5360" s="6" t="s">
        <v>13670</v>
      </c>
      <c r="B5360" s="6" t="s">
        <v>243</v>
      </c>
      <c r="C5360" s="6" t="s">
        <v>407</v>
      </c>
      <c r="D5360" s="6">
        <v>1.0</v>
      </c>
      <c r="E5360" s="6" t="s">
        <v>445</v>
      </c>
      <c r="H5360" s="8" t="str">
        <f>VLOOKUP(C5360,agent_name_matching!A:B,2,false)</f>
        <v>--</v>
      </c>
      <c r="I5360" s="33"/>
      <c r="O5360" s="6" t="s">
        <v>13671</v>
      </c>
      <c r="P5360" s="8">
        <f t="shared" si="1"/>
        <v>1</v>
      </c>
      <c r="Q5360" s="8">
        <f t="shared" si="16"/>
        <v>2</v>
      </c>
      <c r="R5360" s="8">
        <f>if(and(P5360&lt;&gt;"",Q5360&lt;&gt;"newexp",Q5360&lt;&gt;"nostart"),countifs(script_conform_dispatching!A:A,P5360,script_conform_dispatching!B:B,Q5360),"")</f>
        <v>1</v>
      </c>
      <c r="S5360" s="8" t="str">
        <f t="shared" si="3"/>
        <v/>
      </c>
    </row>
    <row r="5361" hidden="1">
      <c r="A5361" s="6" t="s">
        <v>13672</v>
      </c>
      <c r="B5361" s="6" t="s">
        <v>243</v>
      </c>
      <c r="C5361" s="6" t="s">
        <v>1045</v>
      </c>
      <c r="F5361" s="6" t="s">
        <v>415</v>
      </c>
      <c r="G5361" s="6" t="s">
        <v>416</v>
      </c>
      <c r="H5361" s="8" t="str">
        <f>VLOOKUP(C5361,agent_name_matching!A:B,2,false)</f>
        <v>Dispatcher LLM</v>
      </c>
      <c r="I5361" s="32" t="s">
        <v>1046</v>
      </c>
      <c r="J5361" s="6" t="s">
        <v>418</v>
      </c>
      <c r="L5361" s="6">
        <v>2486.0</v>
      </c>
      <c r="M5361" s="6">
        <v>150.0</v>
      </c>
      <c r="N5361" s="6">
        <v>2128.0</v>
      </c>
      <c r="O5361" s="6" t="s">
        <v>13673</v>
      </c>
      <c r="P5361" s="8" t="str">
        <f t="shared" si="1"/>
        <v/>
      </c>
      <c r="Q5361" s="8" t="str">
        <f t="shared" si="16"/>
        <v/>
      </c>
      <c r="R5361" s="8" t="str">
        <f>if(and(P5361&lt;&gt;"",Q5361&lt;&gt;"newexp",Q5361&lt;&gt;"nostart"),countifs(script_conform_dispatching!A:A,P5361,script_conform_dispatching!B:B,Q5361),"")</f>
        <v/>
      </c>
      <c r="S5361" s="8" t="str">
        <f t="shared" si="3"/>
        <v/>
      </c>
    </row>
    <row r="5362" hidden="1">
      <c r="A5362" s="6" t="s">
        <v>13674</v>
      </c>
      <c r="B5362" s="6" t="s">
        <v>243</v>
      </c>
      <c r="C5362" s="6" t="s">
        <v>407</v>
      </c>
      <c r="D5362" s="6">
        <v>2.0</v>
      </c>
      <c r="E5362" s="6" t="s">
        <v>408</v>
      </c>
      <c r="H5362" s="8" t="str">
        <f>VLOOKUP(C5362,agent_name_matching!A:B,2,false)</f>
        <v>--</v>
      </c>
      <c r="I5362" s="33"/>
      <c r="O5362" s="6" t="s">
        <v>13675</v>
      </c>
      <c r="P5362" s="8" t="str">
        <f t="shared" si="1"/>
        <v/>
      </c>
      <c r="Q5362" s="8" t="str">
        <f t="shared" si="16"/>
        <v/>
      </c>
      <c r="R5362" s="8" t="str">
        <f>if(and(P5362&lt;&gt;"",Q5362&lt;&gt;"newexp",Q5362&lt;&gt;"nostart"),countifs(script_conform_dispatching!A:A,P5362,script_conform_dispatching!B:B,Q5362),"")</f>
        <v/>
      </c>
      <c r="S5362" s="8" t="str">
        <f t="shared" si="3"/>
        <v/>
      </c>
    </row>
    <row r="5363" hidden="1">
      <c r="A5363" s="6" t="s">
        <v>13676</v>
      </c>
      <c r="B5363" s="6" t="s">
        <v>243</v>
      </c>
      <c r="C5363" s="6" t="s">
        <v>1011</v>
      </c>
      <c r="F5363" s="6" t="s">
        <v>415</v>
      </c>
      <c r="G5363" s="6" t="s">
        <v>416</v>
      </c>
      <c r="H5363" s="8" t="str">
        <f>VLOOKUP(C5363,agent_name_matching!A:B,2,false)</f>
        <v>Dialog LLM</v>
      </c>
      <c r="I5363" s="32" t="s">
        <v>13677</v>
      </c>
      <c r="J5363" s="6" t="s">
        <v>418</v>
      </c>
      <c r="L5363" s="6">
        <v>1716.0</v>
      </c>
      <c r="M5363" s="6">
        <v>25.0</v>
      </c>
      <c r="N5363" s="6">
        <v>785.0</v>
      </c>
      <c r="O5363" s="6" t="s">
        <v>13678</v>
      </c>
      <c r="P5363" s="8" t="str">
        <f t="shared" si="1"/>
        <v/>
      </c>
      <c r="Q5363" s="8" t="str">
        <f t="shared" si="16"/>
        <v/>
      </c>
      <c r="R5363" s="8" t="str">
        <f>if(and(P5363&lt;&gt;"",Q5363&lt;&gt;"newexp",Q5363&lt;&gt;"nostart"),countifs(script_conform_dispatching!A:A,P5363,script_conform_dispatching!B:B,Q5363),"")</f>
        <v/>
      </c>
      <c r="S5363" s="8" t="str">
        <f t="shared" si="3"/>
        <v/>
      </c>
    </row>
    <row r="5364" hidden="1">
      <c r="A5364" s="6" t="s">
        <v>13679</v>
      </c>
      <c r="B5364" s="6" t="s">
        <v>243</v>
      </c>
      <c r="C5364" s="6" t="s">
        <v>450</v>
      </c>
      <c r="F5364" s="6" t="s">
        <v>415</v>
      </c>
      <c r="G5364" s="6" t="s">
        <v>416</v>
      </c>
      <c r="H5364" s="8" t="str">
        <f>VLOOKUP(C5364,agent_name_matching!A:B,2,false)</f>
        <v>Validator LLM</v>
      </c>
      <c r="I5364" s="32" t="s">
        <v>13680</v>
      </c>
      <c r="J5364" s="6" t="s">
        <v>452</v>
      </c>
      <c r="L5364" s="6">
        <v>922.0</v>
      </c>
      <c r="M5364" s="6">
        <v>60.0</v>
      </c>
      <c r="N5364" s="6">
        <v>1118.0</v>
      </c>
      <c r="O5364" s="6" t="s">
        <v>13681</v>
      </c>
      <c r="P5364" s="8" t="str">
        <f t="shared" si="1"/>
        <v/>
      </c>
      <c r="Q5364" s="8" t="str">
        <f t="shared" si="16"/>
        <v/>
      </c>
      <c r="R5364" s="8" t="str">
        <f>if(and(P5364&lt;&gt;"",Q5364&lt;&gt;"newexp",Q5364&lt;&gt;"nostart"),countifs(script_conform_dispatching!A:A,P5364,script_conform_dispatching!B:B,Q5364),"")</f>
        <v/>
      </c>
      <c r="S5364" s="8" t="str">
        <f t="shared" si="3"/>
        <v/>
      </c>
    </row>
    <row r="5365" hidden="1">
      <c r="A5365" s="6" t="s">
        <v>13682</v>
      </c>
      <c r="B5365" s="6" t="s">
        <v>243</v>
      </c>
      <c r="C5365" s="6" t="s">
        <v>37</v>
      </c>
      <c r="F5365" s="6" t="s">
        <v>415</v>
      </c>
      <c r="G5365" s="6" t="s">
        <v>416</v>
      </c>
      <c r="H5365" s="8" t="str">
        <f>VLOOKUP(C5365,agent_name_matching!A:B,2,false)</f>
        <v>Patient LLM</v>
      </c>
      <c r="I5365" s="32" t="s">
        <v>13683</v>
      </c>
      <c r="J5365" s="6" t="s">
        <v>418</v>
      </c>
      <c r="K5365" s="6">
        <v>1.0</v>
      </c>
      <c r="L5365" s="6">
        <v>750.0</v>
      </c>
      <c r="M5365" s="6">
        <v>58.0</v>
      </c>
      <c r="N5365" s="6">
        <v>1408.0</v>
      </c>
      <c r="O5365" s="6" t="s">
        <v>13684</v>
      </c>
      <c r="P5365" s="8" t="str">
        <f t="shared" si="1"/>
        <v/>
      </c>
      <c r="Q5365" s="8" t="str">
        <f t="shared" si="16"/>
        <v/>
      </c>
      <c r="R5365" s="8" t="str">
        <f>if(and(P5365&lt;&gt;"",Q5365&lt;&gt;"newexp",Q5365&lt;&gt;"nostart"),countifs(script_conform_dispatching!A:A,P5365,script_conform_dispatching!B:B,Q5365),"")</f>
        <v/>
      </c>
      <c r="S5365" s="8" t="str">
        <f t="shared" si="3"/>
        <v/>
      </c>
    </row>
    <row r="5366" hidden="1">
      <c r="A5366" s="6" t="s">
        <v>13685</v>
      </c>
      <c r="B5366" s="6" t="s">
        <v>243</v>
      </c>
      <c r="C5366" s="6" t="s">
        <v>411</v>
      </c>
      <c r="H5366" s="8" t="str">
        <f>VLOOKUP(C5366,agent_name_matching!A:B,2,false)</f>
        <v>System</v>
      </c>
      <c r="I5366" s="33"/>
      <c r="O5366" s="6" t="s">
        <v>13686</v>
      </c>
      <c r="P5366" s="8" t="str">
        <f t="shared" si="1"/>
        <v/>
      </c>
      <c r="Q5366" s="8" t="str">
        <f t="shared" si="16"/>
        <v/>
      </c>
      <c r="R5366" s="8" t="str">
        <f>if(and(P5366&lt;&gt;"",Q5366&lt;&gt;"newexp",Q5366&lt;&gt;"nostart"),countifs(script_conform_dispatching!A:A,P5366,script_conform_dispatching!B:B,Q5366),"")</f>
        <v/>
      </c>
      <c r="S5366" s="8" t="str">
        <f t="shared" si="3"/>
        <v/>
      </c>
    </row>
    <row r="5367" hidden="1">
      <c r="A5367" s="6" t="s">
        <v>13687</v>
      </c>
      <c r="B5367" s="6" t="s">
        <v>243</v>
      </c>
      <c r="C5367" s="6" t="s">
        <v>1007</v>
      </c>
      <c r="F5367" s="6" t="s">
        <v>415</v>
      </c>
      <c r="G5367" s="6" t="s">
        <v>416</v>
      </c>
      <c r="H5367" s="8" t="str">
        <f>VLOOKUP(C5367,agent_name_matching!A:B,2,false)</f>
        <v>Assessor LLM</v>
      </c>
      <c r="I5367" s="32" t="s">
        <v>1008</v>
      </c>
      <c r="J5367" s="6" t="s">
        <v>418</v>
      </c>
      <c r="L5367" s="6">
        <v>1188.0</v>
      </c>
      <c r="M5367" s="6">
        <v>14.0</v>
      </c>
      <c r="N5367" s="6">
        <v>719.0</v>
      </c>
      <c r="O5367" s="6" t="s">
        <v>13688</v>
      </c>
      <c r="P5367" s="8" t="str">
        <f t="shared" si="1"/>
        <v/>
      </c>
      <c r="Q5367" s="8" t="str">
        <f t="shared" si="16"/>
        <v/>
      </c>
      <c r="R5367" s="8" t="str">
        <f>if(and(P5367&lt;&gt;"",Q5367&lt;&gt;"newexp",Q5367&lt;&gt;"nostart"),countifs(script_conform_dispatching!A:A,P5367,script_conform_dispatching!B:B,Q5367),"")</f>
        <v/>
      </c>
      <c r="S5367" s="8" t="str">
        <f t="shared" si="3"/>
        <v/>
      </c>
    </row>
    <row r="5368" hidden="1">
      <c r="A5368" s="6" t="s">
        <v>13689</v>
      </c>
      <c r="B5368" s="6" t="s">
        <v>243</v>
      </c>
      <c r="C5368" s="6" t="s">
        <v>1011</v>
      </c>
      <c r="F5368" s="6" t="s">
        <v>415</v>
      </c>
      <c r="G5368" s="6" t="s">
        <v>416</v>
      </c>
      <c r="H5368" s="8" t="str">
        <f>VLOOKUP(C5368,agent_name_matching!A:B,2,false)</f>
        <v>Dialog LLM</v>
      </c>
      <c r="I5368" s="32" t="s">
        <v>13690</v>
      </c>
      <c r="J5368" s="6" t="s">
        <v>418</v>
      </c>
      <c r="L5368" s="6">
        <v>1991.0</v>
      </c>
      <c r="M5368" s="6">
        <v>69.0</v>
      </c>
      <c r="N5368" s="6">
        <v>1151.0</v>
      </c>
      <c r="O5368" s="6" t="s">
        <v>13691</v>
      </c>
      <c r="P5368" s="8" t="str">
        <f t="shared" si="1"/>
        <v/>
      </c>
      <c r="Q5368" s="8" t="str">
        <f t="shared" si="16"/>
        <v/>
      </c>
      <c r="R5368" s="8" t="str">
        <f>if(and(P5368&lt;&gt;"",Q5368&lt;&gt;"newexp",Q5368&lt;&gt;"nostart"),countifs(script_conform_dispatching!A:A,P5368,script_conform_dispatching!B:B,Q5368),"")</f>
        <v/>
      </c>
      <c r="S5368" s="8" t="str">
        <f t="shared" si="3"/>
        <v/>
      </c>
    </row>
    <row r="5369" hidden="1">
      <c r="A5369" s="6" t="s">
        <v>13692</v>
      </c>
      <c r="B5369" s="6" t="s">
        <v>243</v>
      </c>
      <c r="C5369" s="6" t="s">
        <v>37</v>
      </c>
      <c r="F5369" s="6" t="s">
        <v>415</v>
      </c>
      <c r="G5369" s="6" t="s">
        <v>416</v>
      </c>
      <c r="H5369" s="8" t="str">
        <f>VLOOKUP(C5369,agent_name_matching!A:B,2,false)</f>
        <v>Patient LLM</v>
      </c>
      <c r="I5369" s="32" t="s">
        <v>13693</v>
      </c>
      <c r="J5369" s="6" t="s">
        <v>418</v>
      </c>
      <c r="K5369" s="6">
        <v>1.0</v>
      </c>
      <c r="L5369" s="6">
        <v>885.0</v>
      </c>
      <c r="M5369" s="6">
        <v>90.0</v>
      </c>
      <c r="N5369" s="6">
        <v>1866.0</v>
      </c>
      <c r="O5369" s="6" t="s">
        <v>13694</v>
      </c>
      <c r="P5369" s="8" t="str">
        <f t="shared" si="1"/>
        <v/>
      </c>
      <c r="Q5369" s="8" t="str">
        <f t="shared" si="16"/>
        <v/>
      </c>
      <c r="R5369" s="8" t="str">
        <f>if(and(P5369&lt;&gt;"",Q5369&lt;&gt;"newexp",Q5369&lt;&gt;"nostart"),countifs(script_conform_dispatching!A:A,P5369,script_conform_dispatching!B:B,Q5369),"")</f>
        <v/>
      </c>
      <c r="S5369" s="8" t="str">
        <f t="shared" si="3"/>
        <v/>
      </c>
    </row>
    <row r="5370" hidden="1">
      <c r="A5370" s="6" t="s">
        <v>13695</v>
      </c>
      <c r="B5370" s="6" t="s">
        <v>243</v>
      </c>
      <c r="C5370" s="6" t="s">
        <v>411</v>
      </c>
      <c r="H5370" s="8" t="str">
        <f>VLOOKUP(C5370,agent_name_matching!A:B,2,false)</f>
        <v>System</v>
      </c>
      <c r="I5370" s="33"/>
      <c r="O5370" s="6" t="s">
        <v>13696</v>
      </c>
      <c r="P5370" s="8" t="str">
        <f t="shared" si="1"/>
        <v/>
      </c>
      <c r="Q5370" s="8" t="str">
        <f t="shared" si="16"/>
        <v/>
      </c>
      <c r="R5370" s="8" t="str">
        <f>if(and(P5370&lt;&gt;"",Q5370&lt;&gt;"newexp",Q5370&lt;&gt;"nostart"),countifs(script_conform_dispatching!A:A,P5370,script_conform_dispatching!B:B,Q5370),"")</f>
        <v/>
      </c>
      <c r="S5370" s="8" t="str">
        <f t="shared" si="3"/>
        <v/>
      </c>
    </row>
    <row r="5371" hidden="1">
      <c r="A5371" s="6" t="s">
        <v>13697</v>
      </c>
      <c r="B5371" s="6" t="s">
        <v>243</v>
      </c>
      <c r="C5371" s="6" t="s">
        <v>1007</v>
      </c>
      <c r="F5371" s="6" t="s">
        <v>415</v>
      </c>
      <c r="G5371" s="6" t="s">
        <v>416</v>
      </c>
      <c r="H5371" s="8" t="str">
        <f>VLOOKUP(C5371,agent_name_matching!A:B,2,false)</f>
        <v>Assessor LLM</v>
      </c>
      <c r="I5371" s="32" t="s">
        <v>1008</v>
      </c>
      <c r="J5371" s="6" t="s">
        <v>418</v>
      </c>
      <c r="L5371" s="6">
        <v>1353.0</v>
      </c>
      <c r="M5371" s="6">
        <v>14.0</v>
      </c>
      <c r="N5371" s="6">
        <v>918.0</v>
      </c>
      <c r="O5371" s="6" t="s">
        <v>13698</v>
      </c>
      <c r="P5371" s="8" t="str">
        <f t="shared" si="1"/>
        <v/>
      </c>
      <c r="Q5371" s="8" t="str">
        <f t="shared" si="16"/>
        <v/>
      </c>
      <c r="R5371" s="8" t="str">
        <f>if(and(P5371&lt;&gt;"",Q5371&lt;&gt;"newexp",Q5371&lt;&gt;"nostart"),countifs(script_conform_dispatching!A:A,P5371,script_conform_dispatching!B:B,Q5371),"")</f>
        <v/>
      </c>
      <c r="S5371" s="8" t="str">
        <f t="shared" si="3"/>
        <v/>
      </c>
    </row>
    <row r="5372" hidden="1">
      <c r="A5372" s="6" t="s">
        <v>13699</v>
      </c>
      <c r="B5372" s="6" t="s">
        <v>243</v>
      </c>
      <c r="C5372" s="6" t="s">
        <v>1011</v>
      </c>
      <c r="F5372" s="6" t="s">
        <v>415</v>
      </c>
      <c r="G5372" s="6" t="s">
        <v>416</v>
      </c>
      <c r="H5372" s="8" t="str">
        <f>VLOOKUP(C5372,agent_name_matching!A:B,2,false)</f>
        <v>Dialog LLM</v>
      </c>
      <c r="I5372" s="32" t="s">
        <v>13700</v>
      </c>
      <c r="J5372" s="6" t="s">
        <v>418</v>
      </c>
      <c r="L5372" s="6">
        <v>2342.0</v>
      </c>
      <c r="M5372" s="6">
        <v>97.0</v>
      </c>
      <c r="N5372" s="6">
        <v>1519.0</v>
      </c>
      <c r="O5372" s="6" t="s">
        <v>13701</v>
      </c>
      <c r="P5372" s="8" t="str">
        <f t="shared" si="1"/>
        <v/>
      </c>
      <c r="Q5372" s="8" t="str">
        <f t="shared" si="16"/>
        <v/>
      </c>
      <c r="R5372" s="8" t="str">
        <f>if(and(P5372&lt;&gt;"",Q5372&lt;&gt;"newexp",Q5372&lt;&gt;"nostart"),countifs(script_conform_dispatching!A:A,P5372,script_conform_dispatching!B:B,Q5372),"")</f>
        <v/>
      </c>
      <c r="S5372" s="8" t="str">
        <f t="shared" si="3"/>
        <v/>
      </c>
    </row>
    <row r="5373" hidden="1">
      <c r="A5373" s="6" t="s">
        <v>13702</v>
      </c>
      <c r="B5373" s="6" t="s">
        <v>243</v>
      </c>
      <c r="C5373" s="6" t="s">
        <v>37</v>
      </c>
      <c r="F5373" s="6" t="s">
        <v>415</v>
      </c>
      <c r="G5373" s="6" t="s">
        <v>416</v>
      </c>
      <c r="H5373" s="8" t="str">
        <f>VLOOKUP(C5373,agent_name_matching!A:B,2,false)</f>
        <v>Patient LLM</v>
      </c>
      <c r="I5373" s="32" t="s">
        <v>13703</v>
      </c>
      <c r="J5373" s="6" t="s">
        <v>418</v>
      </c>
      <c r="K5373" s="6">
        <v>1.0</v>
      </c>
      <c r="L5373" s="6">
        <v>1080.0</v>
      </c>
      <c r="M5373" s="6">
        <v>39.0</v>
      </c>
      <c r="N5373" s="6">
        <v>1856.0</v>
      </c>
      <c r="O5373" s="6" t="s">
        <v>13704</v>
      </c>
      <c r="P5373" s="8" t="str">
        <f t="shared" si="1"/>
        <v/>
      </c>
      <c r="Q5373" s="8" t="str">
        <f t="shared" si="16"/>
        <v/>
      </c>
      <c r="R5373" s="8" t="str">
        <f>if(and(P5373&lt;&gt;"",Q5373&lt;&gt;"newexp",Q5373&lt;&gt;"nostart"),countifs(script_conform_dispatching!A:A,P5373,script_conform_dispatching!B:B,Q5373),"")</f>
        <v/>
      </c>
      <c r="S5373" s="8" t="str">
        <f t="shared" si="3"/>
        <v/>
      </c>
    </row>
    <row r="5374" hidden="1">
      <c r="A5374" s="6" t="s">
        <v>13705</v>
      </c>
      <c r="B5374" s="6" t="s">
        <v>243</v>
      </c>
      <c r="C5374" s="6" t="s">
        <v>411</v>
      </c>
      <c r="H5374" s="8" t="str">
        <f>VLOOKUP(C5374,agent_name_matching!A:B,2,false)</f>
        <v>System</v>
      </c>
      <c r="I5374" s="33"/>
      <c r="O5374" s="6" t="s">
        <v>13706</v>
      </c>
      <c r="P5374" s="8" t="str">
        <f t="shared" si="1"/>
        <v/>
      </c>
      <c r="Q5374" s="8" t="str">
        <f t="shared" si="16"/>
        <v/>
      </c>
      <c r="R5374" s="8" t="str">
        <f>if(and(P5374&lt;&gt;"",Q5374&lt;&gt;"newexp",Q5374&lt;&gt;"nostart"),countifs(script_conform_dispatching!A:A,P5374,script_conform_dispatching!B:B,Q5374),"")</f>
        <v/>
      </c>
      <c r="S5374" s="8" t="str">
        <f t="shared" si="3"/>
        <v/>
      </c>
    </row>
    <row r="5375" hidden="1">
      <c r="A5375" s="6" t="s">
        <v>13707</v>
      </c>
      <c r="B5375" s="6" t="s">
        <v>243</v>
      </c>
      <c r="C5375" s="6" t="s">
        <v>1007</v>
      </c>
      <c r="F5375" s="6" t="s">
        <v>415</v>
      </c>
      <c r="G5375" s="6" t="s">
        <v>416</v>
      </c>
      <c r="H5375" s="8" t="str">
        <f>VLOOKUP(C5375,agent_name_matching!A:B,2,false)</f>
        <v>Assessor LLM</v>
      </c>
      <c r="I5375" s="32" t="s">
        <v>1040</v>
      </c>
      <c r="J5375" s="6" t="s">
        <v>418</v>
      </c>
      <c r="L5375" s="6">
        <v>1495.0</v>
      </c>
      <c r="M5375" s="6">
        <v>12.0</v>
      </c>
      <c r="N5375" s="6">
        <v>628.0</v>
      </c>
      <c r="O5375" s="6" t="s">
        <v>13708</v>
      </c>
      <c r="P5375" s="8" t="str">
        <f t="shared" si="1"/>
        <v/>
      </c>
      <c r="Q5375" s="8" t="str">
        <f t="shared" si="16"/>
        <v/>
      </c>
      <c r="R5375" s="8" t="str">
        <f>if(and(P5375&lt;&gt;"",Q5375&lt;&gt;"newexp",Q5375&lt;&gt;"nostart"),countifs(script_conform_dispatching!A:A,P5375,script_conform_dispatching!B:B,Q5375),"")</f>
        <v/>
      </c>
      <c r="S5375" s="8" t="str">
        <f t="shared" si="3"/>
        <v/>
      </c>
    </row>
    <row r="5376" hidden="1">
      <c r="A5376" s="6" t="s">
        <v>13709</v>
      </c>
      <c r="B5376" s="6" t="s">
        <v>243</v>
      </c>
      <c r="C5376" s="6" t="s">
        <v>407</v>
      </c>
      <c r="D5376" s="6">
        <v>2.0</v>
      </c>
      <c r="E5376" s="6" t="s">
        <v>445</v>
      </c>
      <c r="H5376" s="8" t="str">
        <f>VLOOKUP(C5376,agent_name_matching!A:B,2,false)</f>
        <v>--</v>
      </c>
      <c r="I5376" s="33"/>
      <c r="O5376" s="6" t="s">
        <v>13710</v>
      </c>
      <c r="P5376" s="8">
        <f t="shared" si="1"/>
        <v>2</v>
      </c>
      <c r="Q5376" s="8">
        <f t="shared" si="16"/>
        <v>3</v>
      </c>
      <c r="R5376" s="8">
        <f>if(and(P5376&lt;&gt;"",Q5376&lt;&gt;"newexp",Q5376&lt;&gt;"nostart"),countifs(script_conform_dispatching!A:A,P5376,script_conform_dispatching!B:B,Q5376),"")</f>
        <v>1</v>
      </c>
      <c r="S5376" s="8" t="str">
        <f t="shared" si="3"/>
        <v/>
      </c>
    </row>
    <row r="5377" hidden="1">
      <c r="A5377" s="6" t="s">
        <v>13711</v>
      </c>
      <c r="B5377" s="6" t="s">
        <v>243</v>
      </c>
      <c r="C5377" s="6" t="s">
        <v>1045</v>
      </c>
      <c r="F5377" s="6" t="s">
        <v>415</v>
      </c>
      <c r="G5377" s="6" t="s">
        <v>416</v>
      </c>
      <c r="H5377" s="8" t="str">
        <f>VLOOKUP(C5377,agent_name_matching!A:B,2,false)</f>
        <v>Dispatcher LLM</v>
      </c>
      <c r="I5377" s="32" t="s">
        <v>10774</v>
      </c>
      <c r="J5377" s="6" t="s">
        <v>418</v>
      </c>
      <c r="L5377" s="6">
        <v>2912.0</v>
      </c>
      <c r="M5377" s="6">
        <v>261.0</v>
      </c>
      <c r="N5377" s="6">
        <v>4126.0</v>
      </c>
      <c r="O5377" s="6" t="s">
        <v>13712</v>
      </c>
      <c r="P5377" s="8" t="str">
        <f t="shared" si="1"/>
        <v/>
      </c>
      <c r="Q5377" s="8" t="str">
        <f t="shared" si="16"/>
        <v/>
      </c>
      <c r="R5377" s="8" t="str">
        <f>if(and(P5377&lt;&gt;"",Q5377&lt;&gt;"newexp",Q5377&lt;&gt;"nostart"),countifs(script_conform_dispatching!A:A,P5377,script_conform_dispatching!B:B,Q5377),"")</f>
        <v/>
      </c>
      <c r="S5377" s="8" t="str">
        <f t="shared" si="3"/>
        <v/>
      </c>
    </row>
    <row r="5378" hidden="1">
      <c r="A5378" s="6" t="s">
        <v>13713</v>
      </c>
      <c r="B5378" s="6" t="s">
        <v>243</v>
      </c>
      <c r="C5378" s="6" t="s">
        <v>407</v>
      </c>
      <c r="D5378" s="6">
        <v>3.0</v>
      </c>
      <c r="E5378" s="6" t="s">
        <v>408</v>
      </c>
      <c r="H5378" s="8" t="str">
        <f>VLOOKUP(C5378,agent_name_matching!A:B,2,false)</f>
        <v>--</v>
      </c>
      <c r="I5378" s="33"/>
      <c r="O5378" s="6" t="s">
        <v>13714</v>
      </c>
      <c r="P5378" s="8" t="str">
        <f t="shared" si="1"/>
        <v/>
      </c>
      <c r="Q5378" s="8" t="str">
        <f t="shared" si="16"/>
        <v/>
      </c>
      <c r="R5378" s="8" t="str">
        <f>if(and(P5378&lt;&gt;"",Q5378&lt;&gt;"newexp",Q5378&lt;&gt;"nostart"),countifs(script_conform_dispatching!A:A,P5378,script_conform_dispatching!B:B,Q5378),"")</f>
        <v/>
      </c>
      <c r="S5378" s="8" t="str">
        <f t="shared" si="3"/>
        <v/>
      </c>
    </row>
    <row r="5379" hidden="1">
      <c r="A5379" s="6" t="s">
        <v>13715</v>
      </c>
      <c r="B5379" s="6" t="s">
        <v>243</v>
      </c>
      <c r="C5379" s="6" t="s">
        <v>1011</v>
      </c>
      <c r="F5379" s="6" t="s">
        <v>415</v>
      </c>
      <c r="G5379" s="6" t="s">
        <v>416</v>
      </c>
      <c r="H5379" s="8" t="str">
        <f>VLOOKUP(C5379,agent_name_matching!A:B,2,false)</f>
        <v>Dialog LLM</v>
      </c>
      <c r="I5379" s="32" t="s">
        <v>13716</v>
      </c>
      <c r="J5379" s="6" t="s">
        <v>418</v>
      </c>
      <c r="L5379" s="6">
        <v>2933.0</v>
      </c>
      <c r="M5379" s="6">
        <v>41.0</v>
      </c>
      <c r="N5379" s="6">
        <v>1008.0</v>
      </c>
      <c r="O5379" s="6" t="s">
        <v>13717</v>
      </c>
      <c r="P5379" s="8" t="str">
        <f t="shared" si="1"/>
        <v/>
      </c>
      <c r="Q5379" s="8" t="str">
        <f t="shared" si="16"/>
        <v/>
      </c>
      <c r="R5379" s="8" t="str">
        <f>if(and(P5379&lt;&gt;"",Q5379&lt;&gt;"newexp",Q5379&lt;&gt;"nostart"),countifs(script_conform_dispatching!A:A,P5379,script_conform_dispatching!B:B,Q5379),"")</f>
        <v/>
      </c>
      <c r="S5379" s="8" t="str">
        <f t="shared" si="3"/>
        <v/>
      </c>
    </row>
    <row r="5380" hidden="1">
      <c r="A5380" s="6" t="s">
        <v>13718</v>
      </c>
      <c r="B5380" s="6" t="s">
        <v>243</v>
      </c>
      <c r="C5380" s="6" t="s">
        <v>450</v>
      </c>
      <c r="F5380" s="6" t="s">
        <v>415</v>
      </c>
      <c r="G5380" s="6" t="s">
        <v>416</v>
      </c>
      <c r="H5380" s="8" t="str">
        <f>VLOOKUP(C5380,agent_name_matching!A:B,2,false)</f>
        <v>Validator LLM</v>
      </c>
      <c r="I5380" s="32" t="s">
        <v>451</v>
      </c>
      <c r="J5380" s="6" t="s">
        <v>452</v>
      </c>
      <c r="L5380" s="6">
        <v>1359.0</v>
      </c>
      <c r="M5380" s="6">
        <v>10.0</v>
      </c>
      <c r="N5380" s="6">
        <v>604.0</v>
      </c>
      <c r="O5380" s="6" t="s">
        <v>13719</v>
      </c>
      <c r="P5380" s="8" t="str">
        <f t="shared" si="1"/>
        <v/>
      </c>
      <c r="Q5380" s="8" t="str">
        <f t="shared" si="16"/>
        <v/>
      </c>
      <c r="R5380" s="8" t="str">
        <f>if(and(P5380&lt;&gt;"",Q5380&lt;&gt;"newexp",Q5380&lt;&gt;"nostart"),countifs(script_conform_dispatching!A:A,P5380,script_conform_dispatching!B:B,Q5380),"")</f>
        <v/>
      </c>
      <c r="S5380" s="8" t="str">
        <f t="shared" si="3"/>
        <v/>
      </c>
    </row>
    <row r="5381" hidden="1">
      <c r="A5381" s="6" t="s">
        <v>13720</v>
      </c>
      <c r="B5381" s="6" t="s">
        <v>243</v>
      </c>
      <c r="C5381" s="6" t="s">
        <v>37</v>
      </c>
      <c r="F5381" s="6" t="s">
        <v>415</v>
      </c>
      <c r="G5381" s="6" t="s">
        <v>416</v>
      </c>
      <c r="H5381" s="8" t="str">
        <f>VLOOKUP(C5381,agent_name_matching!A:B,2,false)</f>
        <v>Patient LLM</v>
      </c>
      <c r="I5381" s="32" t="s">
        <v>13721</v>
      </c>
      <c r="J5381" s="6" t="s">
        <v>418</v>
      </c>
      <c r="K5381" s="6">
        <v>1.0</v>
      </c>
      <c r="L5381" s="6">
        <v>1168.0</v>
      </c>
      <c r="M5381" s="6">
        <v>99.0</v>
      </c>
      <c r="N5381" s="6">
        <v>1435.0</v>
      </c>
      <c r="O5381" s="6" t="s">
        <v>13722</v>
      </c>
      <c r="P5381" s="8" t="str">
        <f t="shared" si="1"/>
        <v/>
      </c>
      <c r="Q5381" s="8" t="str">
        <f t="shared" si="16"/>
        <v/>
      </c>
      <c r="R5381" s="8" t="str">
        <f>if(and(P5381&lt;&gt;"",Q5381&lt;&gt;"newexp",Q5381&lt;&gt;"nostart"),countifs(script_conform_dispatching!A:A,P5381,script_conform_dispatching!B:B,Q5381),"")</f>
        <v/>
      </c>
      <c r="S5381" s="8" t="str">
        <f t="shared" si="3"/>
        <v/>
      </c>
    </row>
    <row r="5382" hidden="1">
      <c r="A5382" s="6" t="s">
        <v>13723</v>
      </c>
      <c r="B5382" s="6" t="s">
        <v>243</v>
      </c>
      <c r="C5382" s="6" t="s">
        <v>411</v>
      </c>
      <c r="H5382" s="8" t="str">
        <f>VLOOKUP(C5382,agent_name_matching!A:B,2,false)</f>
        <v>System</v>
      </c>
      <c r="I5382" s="33"/>
      <c r="O5382" s="6" t="s">
        <v>13724</v>
      </c>
      <c r="P5382" s="8" t="str">
        <f t="shared" si="1"/>
        <v/>
      </c>
      <c r="Q5382" s="8" t="str">
        <f t="shared" si="16"/>
        <v/>
      </c>
      <c r="R5382" s="8" t="str">
        <f>if(and(P5382&lt;&gt;"",Q5382&lt;&gt;"newexp",Q5382&lt;&gt;"nostart"),countifs(script_conform_dispatching!A:A,P5382,script_conform_dispatching!B:B,Q5382),"")</f>
        <v/>
      </c>
      <c r="S5382" s="8" t="str">
        <f t="shared" si="3"/>
        <v/>
      </c>
    </row>
    <row r="5383" hidden="1">
      <c r="A5383" s="6" t="s">
        <v>13725</v>
      </c>
      <c r="B5383" s="6" t="s">
        <v>243</v>
      </c>
      <c r="C5383" s="6" t="s">
        <v>1007</v>
      </c>
      <c r="F5383" s="6" t="s">
        <v>415</v>
      </c>
      <c r="G5383" s="6" t="s">
        <v>416</v>
      </c>
      <c r="H5383" s="8" t="str">
        <f>VLOOKUP(C5383,agent_name_matching!A:B,2,false)</f>
        <v>Assessor LLM</v>
      </c>
      <c r="I5383" s="32" t="s">
        <v>1008</v>
      </c>
      <c r="J5383" s="6" t="s">
        <v>418</v>
      </c>
      <c r="L5383" s="6">
        <v>1752.0</v>
      </c>
      <c r="M5383" s="6">
        <v>14.0</v>
      </c>
      <c r="N5383" s="6">
        <v>681.0</v>
      </c>
      <c r="O5383" s="6" t="s">
        <v>13726</v>
      </c>
      <c r="P5383" s="8" t="str">
        <f t="shared" si="1"/>
        <v/>
      </c>
      <c r="Q5383" s="8" t="str">
        <f t="shared" si="16"/>
        <v/>
      </c>
      <c r="R5383" s="8" t="str">
        <f>if(and(P5383&lt;&gt;"",Q5383&lt;&gt;"newexp",Q5383&lt;&gt;"nostart"),countifs(script_conform_dispatching!A:A,P5383,script_conform_dispatching!B:B,Q5383),"")</f>
        <v/>
      </c>
      <c r="S5383" s="8" t="str">
        <f t="shared" si="3"/>
        <v/>
      </c>
    </row>
    <row r="5384" hidden="1">
      <c r="A5384" s="6" t="s">
        <v>13727</v>
      </c>
      <c r="B5384" s="6" t="s">
        <v>243</v>
      </c>
      <c r="C5384" s="6" t="s">
        <v>1011</v>
      </c>
      <c r="F5384" s="6" t="s">
        <v>415</v>
      </c>
      <c r="G5384" s="6" t="s">
        <v>416</v>
      </c>
      <c r="H5384" s="8" t="str">
        <f>VLOOKUP(C5384,agent_name_matching!A:B,2,false)</f>
        <v>Dialog LLM</v>
      </c>
      <c r="I5384" s="32" t="s">
        <v>13728</v>
      </c>
      <c r="J5384" s="6" t="s">
        <v>418</v>
      </c>
      <c r="L5384" s="6">
        <v>3376.0</v>
      </c>
      <c r="M5384" s="6">
        <v>43.0</v>
      </c>
      <c r="N5384" s="6">
        <v>1236.0</v>
      </c>
      <c r="O5384" s="6" t="s">
        <v>13729</v>
      </c>
      <c r="P5384" s="8" t="str">
        <f t="shared" si="1"/>
        <v/>
      </c>
      <c r="Q5384" s="8" t="str">
        <f t="shared" si="16"/>
        <v/>
      </c>
      <c r="R5384" s="8" t="str">
        <f>if(and(P5384&lt;&gt;"",Q5384&lt;&gt;"newexp",Q5384&lt;&gt;"nostart"),countifs(script_conform_dispatching!A:A,P5384,script_conform_dispatching!B:B,Q5384),"")</f>
        <v/>
      </c>
      <c r="S5384" s="8" t="str">
        <f t="shared" si="3"/>
        <v/>
      </c>
    </row>
    <row r="5385" hidden="1">
      <c r="A5385" s="6" t="s">
        <v>13730</v>
      </c>
      <c r="B5385" s="6" t="s">
        <v>243</v>
      </c>
      <c r="C5385" s="6" t="s">
        <v>37</v>
      </c>
      <c r="F5385" s="6" t="s">
        <v>415</v>
      </c>
      <c r="G5385" s="6" t="s">
        <v>416</v>
      </c>
      <c r="H5385" s="8" t="str">
        <f>VLOOKUP(C5385,agent_name_matching!A:B,2,false)</f>
        <v>Patient LLM</v>
      </c>
      <c r="I5385" s="32" t="s">
        <v>13731</v>
      </c>
      <c r="J5385" s="6" t="s">
        <v>418</v>
      </c>
      <c r="K5385" s="6">
        <v>1.0</v>
      </c>
      <c r="L5385" s="6">
        <v>1318.0</v>
      </c>
      <c r="M5385" s="6">
        <v>101.0</v>
      </c>
      <c r="N5385" s="6">
        <v>1608.0</v>
      </c>
      <c r="O5385" s="6" t="s">
        <v>13732</v>
      </c>
      <c r="P5385" s="8" t="str">
        <f t="shared" si="1"/>
        <v/>
      </c>
      <c r="Q5385" s="8" t="str">
        <f t="shared" si="16"/>
        <v/>
      </c>
      <c r="R5385" s="8" t="str">
        <f>if(and(P5385&lt;&gt;"",Q5385&lt;&gt;"newexp",Q5385&lt;&gt;"nostart"),countifs(script_conform_dispatching!A:A,P5385,script_conform_dispatching!B:B,Q5385),"")</f>
        <v/>
      </c>
      <c r="S5385" s="8" t="str">
        <f t="shared" si="3"/>
        <v/>
      </c>
    </row>
    <row r="5386" hidden="1">
      <c r="A5386" s="6" t="s">
        <v>13733</v>
      </c>
      <c r="B5386" s="6" t="s">
        <v>243</v>
      </c>
      <c r="C5386" s="6" t="s">
        <v>411</v>
      </c>
      <c r="H5386" s="8" t="str">
        <f>VLOOKUP(C5386,agent_name_matching!A:B,2,false)</f>
        <v>System</v>
      </c>
      <c r="I5386" s="33"/>
      <c r="O5386" s="6" t="s">
        <v>13734</v>
      </c>
      <c r="P5386" s="8" t="str">
        <f t="shared" si="1"/>
        <v/>
      </c>
      <c r="Q5386" s="8" t="str">
        <f t="shared" si="16"/>
        <v/>
      </c>
      <c r="R5386" s="8" t="str">
        <f>if(and(P5386&lt;&gt;"",Q5386&lt;&gt;"newexp",Q5386&lt;&gt;"nostart"),countifs(script_conform_dispatching!A:A,P5386,script_conform_dispatching!B:B,Q5386),"")</f>
        <v/>
      </c>
      <c r="S5386" s="8" t="str">
        <f t="shared" si="3"/>
        <v/>
      </c>
    </row>
    <row r="5387" hidden="1">
      <c r="A5387" s="6" t="s">
        <v>13735</v>
      </c>
      <c r="B5387" s="6" t="s">
        <v>243</v>
      </c>
      <c r="C5387" s="6" t="s">
        <v>1007</v>
      </c>
      <c r="F5387" s="6" t="s">
        <v>415</v>
      </c>
      <c r="G5387" s="6" t="s">
        <v>416</v>
      </c>
      <c r="H5387" s="8" t="str">
        <f>VLOOKUP(C5387,agent_name_matching!A:B,2,false)</f>
        <v>Assessor LLM</v>
      </c>
      <c r="I5387" s="32" t="s">
        <v>1008</v>
      </c>
      <c r="J5387" s="6" t="s">
        <v>418</v>
      </c>
      <c r="L5387" s="6">
        <v>1902.0</v>
      </c>
      <c r="M5387" s="6">
        <v>14.0</v>
      </c>
      <c r="N5387" s="6">
        <v>1116.0</v>
      </c>
      <c r="O5387" s="6" t="s">
        <v>13736</v>
      </c>
      <c r="P5387" s="8" t="str">
        <f t="shared" si="1"/>
        <v/>
      </c>
      <c r="Q5387" s="8" t="str">
        <f t="shared" si="16"/>
        <v/>
      </c>
      <c r="R5387" s="8" t="str">
        <f>if(and(P5387&lt;&gt;"",Q5387&lt;&gt;"newexp",Q5387&lt;&gt;"nostart"),countifs(script_conform_dispatching!A:A,P5387,script_conform_dispatching!B:B,Q5387),"")</f>
        <v/>
      </c>
      <c r="S5387" s="8" t="str">
        <f t="shared" si="3"/>
        <v/>
      </c>
    </row>
    <row r="5388" hidden="1">
      <c r="A5388" s="6" t="s">
        <v>13737</v>
      </c>
      <c r="B5388" s="6" t="s">
        <v>243</v>
      </c>
      <c r="C5388" s="6" t="s">
        <v>1011</v>
      </c>
      <c r="F5388" s="6" t="s">
        <v>415</v>
      </c>
      <c r="G5388" s="6" t="s">
        <v>416</v>
      </c>
      <c r="H5388" s="8" t="str">
        <f>VLOOKUP(C5388,agent_name_matching!A:B,2,false)</f>
        <v>Dialog LLM</v>
      </c>
      <c r="I5388" s="32" t="s">
        <v>13738</v>
      </c>
      <c r="J5388" s="6" t="s">
        <v>418</v>
      </c>
      <c r="L5388" s="6">
        <v>3823.0</v>
      </c>
      <c r="M5388" s="6">
        <v>59.0</v>
      </c>
      <c r="N5388" s="6">
        <v>1306.0</v>
      </c>
      <c r="O5388" s="6" t="s">
        <v>13739</v>
      </c>
      <c r="P5388" s="8" t="str">
        <f t="shared" si="1"/>
        <v/>
      </c>
      <c r="Q5388" s="8" t="str">
        <f t="shared" si="16"/>
        <v/>
      </c>
      <c r="R5388" s="8" t="str">
        <f>if(and(P5388&lt;&gt;"",Q5388&lt;&gt;"newexp",Q5388&lt;&gt;"nostart"),countifs(script_conform_dispatching!A:A,P5388,script_conform_dispatching!B:B,Q5388),"")</f>
        <v/>
      </c>
      <c r="S5388" s="8" t="str">
        <f t="shared" si="3"/>
        <v/>
      </c>
    </row>
    <row r="5389" hidden="1">
      <c r="A5389" s="6" t="s">
        <v>13740</v>
      </c>
      <c r="B5389" s="6" t="s">
        <v>243</v>
      </c>
      <c r="C5389" s="6" t="s">
        <v>37</v>
      </c>
      <c r="F5389" s="6" t="s">
        <v>415</v>
      </c>
      <c r="G5389" s="6" t="s">
        <v>416</v>
      </c>
      <c r="H5389" s="8" t="str">
        <f>VLOOKUP(C5389,agent_name_matching!A:B,2,false)</f>
        <v>Patient LLM</v>
      </c>
      <c r="I5389" s="32" t="s">
        <v>13741</v>
      </c>
      <c r="J5389" s="6" t="s">
        <v>418</v>
      </c>
      <c r="K5389" s="6">
        <v>1.0</v>
      </c>
      <c r="L5389" s="6">
        <v>1486.0</v>
      </c>
      <c r="M5389" s="6">
        <v>100.0</v>
      </c>
      <c r="N5389" s="6">
        <v>1431.0</v>
      </c>
      <c r="O5389" s="6" t="s">
        <v>13742</v>
      </c>
      <c r="P5389" s="8" t="str">
        <f t="shared" si="1"/>
        <v/>
      </c>
      <c r="Q5389" s="8" t="str">
        <f t="shared" si="16"/>
        <v/>
      </c>
      <c r="R5389" s="8" t="str">
        <f>if(and(P5389&lt;&gt;"",Q5389&lt;&gt;"newexp",Q5389&lt;&gt;"nostart"),countifs(script_conform_dispatching!A:A,P5389,script_conform_dispatching!B:B,Q5389),"")</f>
        <v/>
      </c>
      <c r="S5389" s="8" t="str">
        <f t="shared" si="3"/>
        <v/>
      </c>
    </row>
    <row r="5390" hidden="1">
      <c r="A5390" s="6" t="s">
        <v>13743</v>
      </c>
      <c r="B5390" s="6" t="s">
        <v>243</v>
      </c>
      <c r="C5390" s="6" t="s">
        <v>411</v>
      </c>
      <c r="H5390" s="8" t="str">
        <f>VLOOKUP(C5390,agent_name_matching!A:B,2,false)</f>
        <v>System</v>
      </c>
      <c r="I5390" s="33"/>
      <c r="O5390" s="6" t="s">
        <v>13744</v>
      </c>
      <c r="P5390" s="8" t="str">
        <f t="shared" si="1"/>
        <v/>
      </c>
      <c r="Q5390" s="8" t="str">
        <f t="shared" si="16"/>
        <v/>
      </c>
      <c r="R5390" s="8" t="str">
        <f>if(and(P5390&lt;&gt;"",Q5390&lt;&gt;"newexp",Q5390&lt;&gt;"nostart"),countifs(script_conform_dispatching!A:A,P5390,script_conform_dispatching!B:B,Q5390),"")</f>
        <v/>
      </c>
      <c r="S5390" s="8" t="str">
        <f t="shared" si="3"/>
        <v/>
      </c>
    </row>
    <row r="5391" hidden="1">
      <c r="A5391" s="6" t="s">
        <v>13745</v>
      </c>
      <c r="B5391" s="6" t="s">
        <v>243</v>
      </c>
      <c r="C5391" s="6" t="s">
        <v>1007</v>
      </c>
      <c r="F5391" s="6" t="s">
        <v>415</v>
      </c>
      <c r="G5391" s="6" t="s">
        <v>416</v>
      </c>
      <c r="H5391" s="8" t="str">
        <f>VLOOKUP(C5391,agent_name_matching!A:B,2,false)</f>
        <v>Assessor LLM</v>
      </c>
      <c r="I5391" s="32" t="s">
        <v>1008</v>
      </c>
      <c r="J5391" s="6" t="s">
        <v>418</v>
      </c>
      <c r="L5391" s="6">
        <v>2067.0</v>
      </c>
      <c r="M5391" s="6">
        <v>14.0</v>
      </c>
      <c r="N5391" s="6">
        <v>998.0</v>
      </c>
      <c r="O5391" s="6" t="s">
        <v>13746</v>
      </c>
      <c r="P5391" s="8" t="str">
        <f t="shared" si="1"/>
        <v/>
      </c>
      <c r="Q5391" s="8" t="str">
        <f t="shared" si="16"/>
        <v/>
      </c>
      <c r="R5391" s="8" t="str">
        <f>if(and(P5391&lt;&gt;"",Q5391&lt;&gt;"newexp",Q5391&lt;&gt;"nostart"),countifs(script_conform_dispatching!A:A,P5391,script_conform_dispatching!B:B,Q5391),"")</f>
        <v/>
      </c>
      <c r="S5391" s="8" t="str">
        <f t="shared" si="3"/>
        <v/>
      </c>
    </row>
    <row r="5392" hidden="1">
      <c r="A5392" s="6" t="s">
        <v>13747</v>
      </c>
      <c r="B5392" s="6" t="s">
        <v>243</v>
      </c>
      <c r="C5392" s="6" t="s">
        <v>1011</v>
      </c>
      <c r="F5392" s="6" t="s">
        <v>415</v>
      </c>
      <c r="G5392" s="6" t="s">
        <v>416</v>
      </c>
      <c r="H5392" s="8" t="str">
        <f>VLOOKUP(C5392,agent_name_matching!A:B,2,false)</f>
        <v>Dialog LLM</v>
      </c>
      <c r="I5392" s="32" t="s">
        <v>13748</v>
      </c>
      <c r="J5392" s="6" t="s">
        <v>418</v>
      </c>
      <c r="L5392" s="6">
        <v>4285.0</v>
      </c>
      <c r="M5392" s="6">
        <v>64.0</v>
      </c>
      <c r="N5392" s="6">
        <v>1416.0</v>
      </c>
      <c r="O5392" s="6" t="s">
        <v>13749</v>
      </c>
      <c r="P5392" s="8" t="str">
        <f t="shared" si="1"/>
        <v/>
      </c>
      <c r="Q5392" s="8" t="str">
        <f t="shared" si="16"/>
        <v/>
      </c>
      <c r="R5392" s="8" t="str">
        <f>if(and(P5392&lt;&gt;"",Q5392&lt;&gt;"newexp",Q5392&lt;&gt;"nostart"),countifs(script_conform_dispatching!A:A,P5392,script_conform_dispatching!B:B,Q5392),"")</f>
        <v/>
      </c>
      <c r="S5392" s="8" t="str">
        <f t="shared" si="3"/>
        <v/>
      </c>
    </row>
    <row r="5393" hidden="1">
      <c r="A5393" s="6" t="s">
        <v>13750</v>
      </c>
      <c r="B5393" s="6" t="s">
        <v>243</v>
      </c>
      <c r="C5393" s="6" t="s">
        <v>37</v>
      </c>
      <c r="F5393" s="6" t="s">
        <v>415</v>
      </c>
      <c r="G5393" s="6" t="s">
        <v>416</v>
      </c>
      <c r="H5393" s="8" t="str">
        <f>VLOOKUP(C5393,agent_name_matching!A:B,2,false)</f>
        <v>Patient LLM</v>
      </c>
      <c r="I5393" s="32" t="s">
        <v>13751</v>
      </c>
      <c r="J5393" s="6" t="s">
        <v>418</v>
      </c>
      <c r="K5393" s="6">
        <v>1.0</v>
      </c>
      <c r="L5393" s="6">
        <v>1658.0</v>
      </c>
      <c r="M5393" s="6">
        <v>89.0</v>
      </c>
      <c r="N5393" s="6">
        <v>1626.0</v>
      </c>
      <c r="O5393" s="6" t="s">
        <v>13752</v>
      </c>
      <c r="P5393" s="8" t="str">
        <f t="shared" si="1"/>
        <v/>
      </c>
      <c r="Q5393" s="8" t="str">
        <f t="shared" si="16"/>
        <v/>
      </c>
      <c r="R5393" s="8" t="str">
        <f>if(and(P5393&lt;&gt;"",Q5393&lt;&gt;"newexp",Q5393&lt;&gt;"nostart"),countifs(script_conform_dispatching!A:A,P5393,script_conform_dispatching!B:B,Q5393),"")</f>
        <v/>
      </c>
      <c r="S5393" s="8" t="str">
        <f t="shared" si="3"/>
        <v/>
      </c>
    </row>
    <row r="5394" hidden="1">
      <c r="A5394" s="6" t="s">
        <v>13753</v>
      </c>
      <c r="B5394" s="6" t="s">
        <v>243</v>
      </c>
      <c r="C5394" s="6" t="s">
        <v>411</v>
      </c>
      <c r="H5394" s="8" t="str">
        <f>VLOOKUP(C5394,agent_name_matching!A:B,2,false)</f>
        <v>System</v>
      </c>
      <c r="I5394" s="33"/>
      <c r="O5394" s="6" t="s">
        <v>13754</v>
      </c>
      <c r="P5394" s="8" t="str">
        <f t="shared" si="1"/>
        <v/>
      </c>
      <c r="Q5394" s="8" t="str">
        <f t="shared" si="16"/>
        <v/>
      </c>
      <c r="R5394" s="8" t="str">
        <f>if(and(P5394&lt;&gt;"",Q5394&lt;&gt;"newexp",Q5394&lt;&gt;"nostart"),countifs(script_conform_dispatching!A:A,P5394,script_conform_dispatching!B:B,Q5394),"")</f>
        <v/>
      </c>
      <c r="S5394" s="8" t="str">
        <f t="shared" si="3"/>
        <v/>
      </c>
    </row>
    <row r="5395" hidden="1">
      <c r="A5395" s="6" t="s">
        <v>13755</v>
      </c>
      <c r="B5395" s="6" t="s">
        <v>243</v>
      </c>
      <c r="C5395" s="6" t="s">
        <v>1007</v>
      </c>
      <c r="F5395" s="6" t="s">
        <v>415</v>
      </c>
      <c r="G5395" s="6" t="s">
        <v>416</v>
      </c>
      <c r="H5395" s="8" t="str">
        <f>VLOOKUP(C5395,agent_name_matching!A:B,2,false)</f>
        <v>Assessor LLM</v>
      </c>
      <c r="I5395" s="32" t="s">
        <v>1008</v>
      </c>
      <c r="J5395" s="6" t="s">
        <v>418</v>
      </c>
      <c r="L5395" s="6">
        <v>2226.0</v>
      </c>
      <c r="M5395" s="6">
        <v>14.0</v>
      </c>
      <c r="N5395" s="6">
        <v>703.0</v>
      </c>
      <c r="O5395" s="6" t="s">
        <v>13756</v>
      </c>
      <c r="P5395" s="8" t="str">
        <f t="shared" si="1"/>
        <v/>
      </c>
      <c r="Q5395" s="8" t="str">
        <f t="shared" si="16"/>
        <v/>
      </c>
      <c r="R5395" s="8" t="str">
        <f>if(and(P5395&lt;&gt;"",Q5395&lt;&gt;"newexp",Q5395&lt;&gt;"nostart"),countifs(script_conform_dispatching!A:A,P5395,script_conform_dispatching!B:B,Q5395),"")</f>
        <v/>
      </c>
      <c r="S5395" s="8" t="str">
        <f t="shared" si="3"/>
        <v/>
      </c>
    </row>
    <row r="5396" hidden="1">
      <c r="A5396" s="6" t="s">
        <v>13757</v>
      </c>
      <c r="B5396" s="6" t="s">
        <v>243</v>
      </c>
      <c r="C5396" s="6" t="s">
        <v>1011</v>
      </c>
      <c r="F5396" s="6" t="s">
        <v>415</v>
      </c>
      <c r="G5396" s="6" t="s">
        <v>416</v>
      </c>
      <c r="H5396" s="8" t="str">
        <f>VLOOKUP(C5396,agent_name_matching!A:B,2,false)</f>
        <v>Dialog LLM</v>
      </c>
      <c r="I5396" s="32" t="s">
        <v>13758</v>
      </c>
      <c r="J5396" s="6" t="s">
        <v>418</v>
      </c>
      <c r="L5396" s="6">
        <v>4741.0</v>
      </c>
      <c r="M5396" s="6">
        <v>61.0</v>
      </c>
      <c r="N5396" s="6">
        <v>1327.0</v>
      </c>
      <c r="O5396" s="6" t="s">
        <v>13759</v>
      </c>
      <c r="P5396" s="8" t="str">
        <f t="shared" si="1"/>
        <v/>
      </c>
      <c r="Q5396" s="8" t="str">
        <f t="shared" si="16"/>
        <v/>
      </c>
      <c r="R5396" s="8" t="str">
        <f>if(and(P5396&lt;&gt;"",Q5396&lt;&gt;"newexp",Q5396&lt;&gt;"nostart"),countifs(script_conform_dispatching!A:A,P5396,script_conform_dispatching!B:B,Q5396),"")</f>
        <v/>
      </c>
      <c r="S5396" s="8" t="str">
        <f t="shared" si="3"/>
        <v/>
      </c>
    </row>
    <row r="5397" hidden="1">
      <c r="A5397" s="6" t="s">
        <v>13760</v>
      </c>
      <c r="B5397" s="6" t="s">
        <v>243</v>
      </c>
      <c r="C5397" s="6" t="s">
        <v>37</v>
      </c>
      <c r="F5397" s="6" t="s">
        <v>415</v>
      </c>
      <c r="G5397" s="6" t="s">
        <v>416</v>
      </c>
      <c r="H5397" s="8" t="str">
        <f>VLOOKUP(C5397,agent_name_matching!A:B,2,false)</f>
        <v>Patient LLM</v>
      </c>
      <c r="I5397" s="32" t="s">
        <v>13761</v>
      </c>
      <c r="J5397" s="6" t="s">
        <v>418</v>
      </c>
      <c r="K5397" s="6">
        <v>1.0</v>
      </c>
      <c r="L5397" s="6">
        <v>1816.0</v>
      </c>
      <c r="M5397" s="6">
        <v>99.0</v>
      </c>
      <c r="N5397" s="6">
        <v>2039.0</v>
      </c>
      <c r="O5397" s="6" t="s">
        <v>13762</v>
      </c>
      <c r="P5397" s="8" t="str">
        <f t="shared" si="1"/>
        <v/>
      </c>
      <c r="Q5397" s="8" t="str">
        <f t="shared" si="16"/>
        <v/>
      </c>
      <c r="R5397" s="8" t="str">
        <f>if(and(P5397&lt;&gt;"",Q5397&lt;&gt;"newexp",Q5397&lt;&gt;"nostart"),countifs(script_conform_dispatching!A:A,P5397,script_conform_dispatching!B:B,Q5397),"")</f>
        <v/>
      </c>
      <c r="S5397" s="8" t="str">
        <f t="shared" si="3"/>
        <v/>
      </c>
    </row>
    <row r="5398" hidden="1">
      <c r="A5398" s="6" t="s">
        <v>13763</v>
      </c>
      <c r="B5398" s="6" t="s">
        <v>243</v>
      </c>
      <c r="C5398" s="6" t="s">
        <v>411</v>
      </c>
      <c r="H5398" s="8" t="str">
        <f>VLOOKUP(C5398,agent_name_matching!A:B,2,false)</f>
        <v>System</v>
      </c>
      <c r="I5398" s="33"/>
      <c r="O5398" s="6" t="s">
        <v>13764</v>
      </c>
      <c r="P5398" s="8" t="str">
        <f t="shared" si="1"/>
        <v/>
      </c>
      <c r="Q5398" s="8" t="str">
        <f t="shared" si="16"/>
        <v/>
      </c>
      <c r="R5398" s="8" t="str">
        <f>if(and(P5398&lt;&gt;"",Q5398&lt;&gt;"newexp",Q5398&lt;&gt;"nostart"),countifs(script_conform_dispatching!A:A,P5398,script_conform_dispatching!B:B,Q5398),"")</f>
        <v/>
      </c>
      <c r="S5398" s="8" t="str">
        <f t="shared" si="3"/>
        <v/>
      </c>
    </row>
    <row r="5399" hidden="1">
      <c r="A5399" s="6" t="s">
        <v>13765</v>
      </c>
      <c r="B5399" s="6" t="s">
        <v>243</v>
      </c>
      <c r="C5399" s="6" t="s">
        <v>1007</v>
      </c>
      <c r="F5399" s="6" t="s">
        <v>415</v>
      </c>
      <c r="G5399" s="6" t="s">
        <v>416</v>
      </c>
      <c r="H5399" s="8" t="str">
        <f>VLOOKUP(C5399,agent_name_matching!A:B,2,false)</f>
        <v>Assessor LLM</v>
      </c>
      <c r="I5399" s="32" t="s">
        <v>1008</v>
      </c>
      <c r="J5399" s="6" t="s">
        <v>418</v>
      </c>
      <c r="L5399" s="6">
        <v>2392.0</v>
      </c>
      <c r="M5399" s="6">
        <v>14.0</v>
      </c>
      <c r="N5399" s="6">
        <v>901.0</v>
      </c>
      <c r="O5399" s="6" t="s">
        <v>13766</v>
      </c>
      <c r="P5399" s="8" t="str">
        <f t="shared" si="1"/>
        <v/>
      </c>
      <c r="Q5399" s="8" t="str">
        <f t="shared" si="16"/>
        <v/>
      </c>
      <c r="R5399" s="8" t="str">
        <f>if(and(P5399&lt;&gt;"",Q5399&lt;&gt;"newexp",Q5399&lt;&gt;"nostart"),countifs(script_conform_dispatching!A:A,P5399,script_conform_dispatching!B:B,Q5399),"")</f>
        <v/>
      </c>
      <c r="S5399" s="8" t="str">
        <f t="shared" si="3"/>
        <v/>
      </c>
    </row>
    <row r="5400" hidden="1">
      <c r="A5400" s="6" t="s">
        <v>13767</v>
      </c>
      <c r="B5400" s="6" t="s">
        <v>243</v>
      </c>
      <c r="C5400" s="6" t="s">
        <v>1011</v>
      </c>
      <c r="F5400" s="6" t="s">
        <v>415</v>
      </c>
      <c r="G5400" s="6" t="s">
        <v>416</v>
      </c>
      <c r="H5400" s="8" t="str">
        <f>VLOOKUP(C5400,agent_name_matching!A:B,2,false)</f>
        <v>Dialog LLM</v>
      </c>
      <c r="I5400" s="32" t="s">
        <v>13768</v>
      </c>
      <c r="J5400" s="6" t="s">
        <v>418</v>
      </c>
      <c r="L5400" s="6">
        <v>5204.0</v>
      </c>
      <c r="M5400" s="6">
        <v>131.0</v>
      </c>
      <c r="N5400" s="6">
        <v>2151.0</v>
      </c>
      <c r="O5400" s="6" t="s">
        <v>13769</v>
      </c>
      <c r="P5400" s="8" t="str">
        <f t="shared" si="1"/>
        <v/>
      </c>
      <c r="Q5400" s="8" t="str">
        <f t="shared" si="16"/>
        <v/>
      </c>
      <c r="R5400" s="8" t="str">
        <f>if(and(P5400&lt;&gt;"",Q5400&lt;&gt;"newexp",Q5400&lt;&gt;"nostart"),countifs(script_conform_dispatching!A:A,P5400,script_conform_dispatching!B:B,Q5400),"")</f>
        <v/>
      </c>
      <c r="S5400" s="8" t="str">
        <f t="shared" si="3"/>
        <v/>
      </c>
    </row>
    <row r="5401" hidden="1">
      <c r="A5401" s="6" t="s">
        <v>13770</v>
      </c>
      <c r="B5401" s="6" t="s">
        <v>243</v>
      </c>
      <c r="C5401" s="6" t="s">
        <v>37</v>
      </c>
      <c r="F5401" s="6" t="s">
        <v>415</v>
      </c>
      <c r="G5401" s="6" t="s">
        <v>416</v>
      </c>
      <c r="H5401" s="8" t="str">
        <f>VLOOKUP(C5401,agent_name_matching!A:B,2,false)</f>
        <v>Patient LLM</v>
      </c>
      <c r="I5401" s="32" t="s">
        <v>13771</v>
      </c>
      <c r="J5401" s="6" t="s">
        <v>418</v>
      </c>
      <c r="K5401" s="6">
        <v>1.0</v>
      </c>
      <c r="L5401" s="6">
        <v>2054.0</v>
      </c>
      <c r="M5401" s="6">
        <v>42.0</v>
      </c>
      <c r="N5401" s="6">
        <v>987.0</v>
      </c>
      <c r="O5401" s="6" t="s">
        <v>13772</v>
      </c>
      <c r="P5401" s="8" t="str">
        <f t="shared" si="1"/>
        <v/>
      </c>
      <c r="Q5401" s="8" t="str">
        <f t="shared" si="16"/>
        <v/>
      </c>
      <c r="R5401" s="8" t="str">
        <f>if(and(P5401&lt;&gt;"",Q5401&lt;&gt;"newexp",Q5401&lt;&gt;"nostart"),countifs(script_conform_dispatching!A:A,P5401,script_conform_dispatching!B:B,Q5401),"")</f>
        <v/>
      </c>
      <c r="S5401" s="8" t="str">
        <f t="shared" si="3"/>
        <v/>
      </c>
    </row>
    <row r="5402" hidden="1">
      <c r="A5402" s="6" t="s">
        <v>13773</v>
      </c>
      <c r="B5402" s="6" t="s">
        <v>243</v>
      </c>
      <c r="C5402" s="6" t="s">
        <v>411</v>
      </c>
      <c r="H5402" s="8" t="str">
        <f>VLOOKUP(C5402,agent_name_matching!A:B,2,false)</f>
        <v>System</v>
      </c>
      <c r="I5402" s="33"/>
      <c r="O5402" s="6" t="s">
        <v>13774</v>
      </c>
      <c r="P5402" s="8" t="str">
        <f t="shared" si="1"/>
        <v/>
      </c>
      <c r="Q5402" s="8" t="str">
        <f t="shared" si="16"/>
        <v/>
      </c>
      <c r="R5402" s="8" t="str">
        <f>if(and(P5402&lt;&gt;"",Q5402&lt;&gt;"newexp",Q5402&lt;&gt;"nostart"),countifs(script_conform_dispatching!A:A,P5402,script_conform_dispatching!B:B,Q5402),"")</f>
        <v/>
      </c>
      <c r="S5402" s="8" t="str">
        <f t="shared" si="3"/>
        <v/>
      </c>
    </row>
    <row r="5403" hidden="1">
      <c r="A5403" s="6" t="s">
        <v>13775</v>
      </c>
      <c r="B5403" s="6" t="s">
        <v>243</v>
      </c>
      <c r="C5403" s="6" t="s">
        <v>1007</v>
      </c>
      <c r="F5403" s="6" t="s">
        <v>415</v>
      </c>
      <c r="G5403" s="6" t="s">
        <v>416</v>
      </c>
      <c r="H5403" s="8" t="str">
        <f>VLOOKUP(C5403,agent_name_matching!A:B,2,false)</f>
        <v>Assessor LLM</v>
      </c>
      <c r="I5403" s="32" t="s">
        <v>1040</v>
      </c>
      <c r="J5403" s="6" t="s">
        <v>418</v>
      </c>
      <c r="L5403" s="6">
        <v>2571.0</v>
      </c>
      <c r="M5403" s="6">
        <v>12.0</v>
      </c>
      <c r="N5403" s="6">
        <v>711.0</v>
      </c>
      <c r="O5403" s="6" t="s">
        <v>13776</v>
      </c>
      <c r="P5403" s="8" t="str">
        <f t="shared" si="1"/>
        <v/>
      </c>
      <c r="Q5403" s="8" t="str">
        <f t="shared" si="16"/>
        <v/>
      </c>
      <c r="R5403" s="8" t="str">
        <f>if(and(P5403&lt;&gt;"",Q5403&lt;&gt;"newexp",Q5403&lt;&gt;"nostart"),countifs(script_conform_dispatching!A:A,P5403,script_conform_dispatching!B:B,Q5403),"")</f>
        <v/>
      </c>
      <c r="S5403" s="8" t="str">
        <f t="shared" si="3"/>
        <v/>
      </c>
    </row>
    <row r="5404" hidden="1">
      <c r="A5404" s="6" t="s">
        <v>13777</v>
      </c>
      <c r="B5404" s="6" t="s">
        <v>243</v>
      </c>
      <c r="C5404" s="6" t="s">
        <v>407</v>
      </c>
      <c r="D5404" s="6">
        <v>3.0</v>
      </c>
      <c r="E5404" s="6" t="s">
        <v>445</v>
      </c>
      <c r="H5404" s="8" t="str">
        <f>VLOOKUP(C5404,agent_name_matching!A:B,2,false)</f>
        <v>--</v>
      </c>
      <c r="I5404" s="33"/>
      <c r="O5404" s="6" t="s">
        <v>13778</v>
      </c>
      <c r="P5404" s="8">
        <f t="shared" si="1"/>
        <v>3</v>
      </c>
      <c r="Q5404" s="8">
        <f t="shared" si="16"/>
        <v>4</v>
      </c>
      <c r="R5404" s="8">
        <f>if(and(P5404&lt;&gt;"",Q5404&lt;&gt;"newexp",Q5404&lt;&gt;"nostart"),countifs(script_conform_dispatching!A:A,P5404,script_conform_dispatching!B:B,Q5404),"")</f>
        <v>1</v>
      </c>
      <c r="S5404" s="8" t="str">
        <f t="shared" si="3"/>
        <v/>
      </c>
    </row>
    <row r="5405" hidden="1">
      <c r="A5405" s="6" t="s">
        <v>13779</v>
      </c>
      <c r="B5405" s="6" t="s">
        <v>243</v>
      </c>
      <c r="C5405" s="6" t="s">
        <v>1045</v>
      </c>
      <c r="F5405" s="6" t="s">
        <v>415</v>
      </c>
      <c r="G5405" s="6" t="s">
        <v>416</v>
      </c>
      <c r="H5405" s="8" t="str">
        <f>VLOOKUP(C5405,agent_name_matching!A:B,2,false)</f>
        <v>Dispatcher LLM</v>
      </c>
      <c r="I5405" s="32" t="s">
        <v>1165</v>
      </c>
      <c r="J5405" s="6" t="s">
        <v>418</v>
      </c>
      <c r="L5405" s="6">
        <v>3988.0</v>
      </c>
      <c r="M5405" s="6">
        <v>210.0</v>
      </c>
      <c r="N5405" s="6">
        <v>3968.0</v>
      </c>
      <c r="O5405" s="6" t="s">
        <v>13780</v>
      </c>
      <c r="P5405" s="8" t="str">
        <f t="shared" si="1"/>
        <v/>
      </c>
      <c r="Q5405" s="8" t="str">
        <f t="shared" si="16"/>
        <v/>
      </c>
      <c r="R5405" s="8" t="str">
        <f>if(and(P5405&lt;&gt;"",Q5405&lt;&gt;"newexp",Q5405&lt;&gt;"nostart"),countifs(script_conform_dispatching!A:A,P5405,script_conform_dispatching!B:B,Q5405),"")</f>
        <v/>
      </c>
      <c r="S5405" s="8" t="str">
        <f t="shared" si="3"/>
        <v/>
      </c>
    </row>
    <row r="5406" hidden="1">
      <c r="A5406" s="6" t="s">
        <v>13781</v>
      </c>
      <c r="B5406" s="6" t="s">
        <v>243</v>
      </c>
      <c r="C5406" s="6" t="s">
        <v>407</v>
      </c>
      <c r="D5406" s="6">
        <v>4.0</v>
      </c>
      <c r="E5406" s="6" t="s">
        <v>408</v>
      </c>
      <c r="H5406" s="8" t="str">
        <f>VLOOKUP(C5406,agent_name_matching!A:B,2,false)</f>
        <v>--</v>
      </c>
      <c r="I5406" s="33"/>
      <c r="O5406" s="6" t="s">
        <v>13782</v>
      </c>
      <c r="P5406" s="8" t="str">
        <f t="shared" si="1"/>
        <v/>
      </c>
      <c r="Q5406" s="8" t="str">
        <f t="shared" si="16"/>
        <v/>
      </c>
      <c r="R5406" s="8" t="str">
        <f>if(and(P5406&lt;&gt;"",Q5406&lt;&gt;"newexp",Q5406&lt;&gt;"nostart"),countifs(script_conform_dispatching!A:A,P5406,script_conform_dispatching!B:B,Q5406),"")</f>
        <v/>
      </c>
      <c r="S5406" s="8" t="str">
        <f t="shared" si="3"/>
        <v/>
      </c>
    </row>
    <row r="5407" hidden="1">
      <c r="A5407" s="6" t="s">
        <v>13783</v>
      </c>
      <c r="B5407" s="6" t="s">
        <v>243</v>
      </c>
      <c r="C5407" s="6" t="s">
        <v>1011</v>
      </c>
      <c r="F5407" s="6" t="s">
        <v>415</v>
      </c>
      <c r="G5407" s="6" t="s">
        <v>416</v>
      </c>
      <c r="H5407" s="8" t="str">
        <f>VLOOKUP(C5407,agent_name_matching!A:B,2,false)</f>
        <v>Dialog LLM</v>
      </c>
      <c r="I5407" s="32" t="s">
        <v>13784</v>
      </c>
      <c r="J5407" s="6" t="s">
        <v>418</v>
      </c>
      <c r="L5407" s="6">
        <v>5892.0</v>
      </c>
      <c r="M5407" s="6">
        <v>141.0</v>
      </c>
      <c r="N5407" s="6">
        <v>2033.0</v>
      </c>
      <c r="O5407" s="6" t="s">
        <v>13785</v>
      </c>
      <c r="P5407" s="8" t="str">
        <f t="shared" si="1"/>
        <v/>
      </c>
      <c r="Q5407" s="8" t="str">
        <f t="shared" si="16"/>
        <v/>
      </c>
      <c r="R5407" s="8" t="str">
        <f>if(and(P5407&lt;&gt;"",Q5407&lt;&gt;"newexp",Q5407&lt;&gt;"nostart"),countifs(script_conform_dispatching!A:A,P5407,script_conform_dispatching!B:B,Q5407),"")</f>
        <v/>
      </c>
      <c r="S5407" s="8" t="str">
        <f t="shared" si="3"/>
        <v/>
      </c>
    </row>
    <row r="5408" hidden="1">
      <c r="A5408" s="6" t="s">
        <v>13786</v>
      </c>
      <c r="B5408" s="6" t="s">
        <v>243</v>
      </c>
      <c r="C5408" s="6" t="s">
        <v>450</v>
      </c>
      <c r="F5408" s="6" t="s">
        <v>415</v>
      </c>
      <c r="G5408" s="6" t="s">
        <v>416</v>
      </c>
      <c r="H5408" s="8" t="str">
        <f>VLOOKUP(C5408,agent_name_matching!A:B,2,false)</f>
        <v>Validator LLM</v>
      </c>
      <c r="I5408" s="32" t="s">
        <v>13787</v>
      </c>
      <c r="J5408" s="6" t="s">
        <v>452</v>
      </c>
      <c r="L5408" s="6">
        <v>2540.0</v>
      </c>
      <c r="M5408" s="6">
        <v>32.0</v>
      </c>
      <c r="N5408" s="6">
        <v>836.0</v>
      </c>
      <c r="O5408" s="6" t="s">
        <v>13788</v>
      </c>
      <c r="P5408" s="8" t="str">
        <f t="shared" si="1"/>
        <v/>
      </c>
      <c r="Q5408" s="8" t="str">
        <f t="shared" si="16"/>
        <v/>
      </c>
      <c r="R5408" s="8" t="str">
        <f>if(and(P5408&lt;&gt;"",Q5408&lt;&gt;"newexp",Q5408&lt;&gt;"nostart"),countifs(script_conform_dispatching!A:A,P5408,script_conform_dispatching!B:B,Q5408),"")</f>
        <v/>
      </c>
      <c r="S5408" s="8" t="str">
        <f t="shared" si="3"/>
        <v/>
      </c>
    </row>
    <row r="5409" hidden="1">
      <c r="A5409" s="6" t="s">
        <v>13789</v>
      </c>
      <c r="B5409" s="6" t="s">
        <v>243</v>
      </c>
      <c r="C5409" s="6" t="s">
        <v>37</v>
      </c>
      <c r="F5409" s="6" t="s">
        <v>415</v>
      </c>
      <c r="G5409" s="6" t="s">
        <v>416</v>
      </c>
      <c r="H5409" s="8" t="str">
        <f>VLOOKUP(C5409,agent_name_matching!A:B,2,false)</f>
        <v>Patient LLM</v>
      </c>
      <c r="I5409" s="32" t="s">
        <v>13790</v>
      </c>
      <c r="J5409" s="6" t="s">
        <v>418</v>
      </c>
      <c r="K5409" s="6">
        <v>1.0</v>
      </c>
      <c r="L5409" s="6">
        <v>2245.0</v>
      </c>
      <c r="M5409" s="6">
        <v>56.0</v>
      </c>
      <c r="N5409" s="6">
        <v>1611.0</v>
      </c>
      <c r="O5409" s="6" t="s">
        <v>13791</v>
      </c>
      <c r="P5409" s="8" t="str">
        <f t="shared" si="1"/>
        <v/>
      </c>
      <c r="Q5409" s="8" t="str">
        <f t="shared" si="16"/>
        <v/>
      </c>
      <c r="R5409" s="8" t="str">
        <f>if(and(P5409&lt;&gt;"",Q5409&lt;&gt;"newexp",Q5409&lt;&gt;"nostart"),countifs(script_conform_dispatching!A:A,P5409,script_conform_dispatching!B:B,Q5409),"")</f>
        <v/>
      </c>
      <c r="S5409" s="8" t="str">
        <f t="shared" si="3"/>
        <v/>
      </c>
    </row>
    <row r="5410" hidden="1">
      <c r="A5410" s="6" t="s">
        <v>13792</v>
      </c>
      <c r="B5410" s="6" t="s">
        <v>243</v>
      </c>
      <c r="C5410" s="6" t="s">
        <v>411</v>
      </c>
      <c r="H5410" s="8" t="str">
        <f>VLOOKUP(C5410,agent_name_matching!A:B,2,false)</f>
        <v>System</v>
      </c>
      <c r="I5410" s="33"/>
      <c r="O5410" s="6" t="s">
        <v>13793</v>
      </c>
      <c r="P5410" s="8" t="str">
        <f t="shared" si="1"/>
        <v/>
      </c>
      <c r="Q5410" s="8" t="str">
        <f t="shared" si="16"/>
        <v/>
      </c>
      <c r="R5410" s="8" t="str">
        <f>if(and(P5410&lt;&gt;"",Q5410&lt;&gt;"newexp",Q5410&lt;&gt;"nostart"),countifs(script_conform_dispatching!A:A,P5410,script_conform_dispatching!B:B,Q5410),"")</f>
        <v/>
      </c>
      <c r="S5410" s="8" t="str">
        <f t="shared" si="3"/>
        <v/>
      </c>
    </row>
    <row r="5411" hidden="1">
      <c r="A5411" s="6" t="s">
        <v>13794</v>
      </c>
      <c r="B5411" s="6" t="s">
        <v>243</v>
      </c>
      <c r="C5411" s="6" t="s">
        <v>1007</v>
      </c>
      <c r="F5411" s="6" t="s">
        <v>415</v>
      </c>
      <c r="G5411" s="6" t="s">
        <v>416</v>
      </c>
      <c r="H5411" s="8" t="str">
        <f>VLOOKUP(C5411,agent_name_matching!A:B,2,false)</f>
        <v>Assessor LLM</v>
      </c>
      <c r="I5411" s="32" t="s">
        <v>1040</v>
      </c>
      <c r="J5411" s="6" t="s">
        <v>418</v>
      </c>
      <c r="L5411" s="6">
        <v>2728.0</v>
      </c>
      <c r="M5411" s="6">
        <v>12.0</v>
      </c>
      <c r="N5411" s="6">
        <v>702.0</v>
      </c>
      <c r="O5411" s="6" t="s">
        <v>13795</v>
      </c>
      <c r="P5411" s="8" t="str">
        <f t="shared" si="1"/>
        <v/>
      </c>
      <c r="Q5411" s="8" t="str">
        <f t="shared" si="16"/>
        <v/>
      </c>
      <c r="R5411" s="8" t="str">
        <f>if(and(P5411&lt;&gt;"",Q5411&lt;&gt;"newexp",Q5411&lt;&gt;"nostart"),countifs(script_conform_dispatching!A:A,P5411,script_conform_dispatching!B:B,Q5411),"")</f>
        <v/>
      </c>
      <c r="S5411" s="8" t="str">
        <f t="shared" si="3"/>
        <v/>
      </c>
    </row>
    <row r="5412" hidden="1">
      <c r="A5412" s="6" t="s">
        <v>13796</v>
      </c>
      <c r="B5412" s="6" t="s">
        <v>243</v>
      </c>
      <c r="C5412" s="6" t="s">
        <v>407</v>
      </c>
      <c r="D5412" s="6">
        <v>4.0</v>
      </c>
      <c r="E5412" s="6" t="s">
        <v>445</v>
      </c>
      <c r="H5412" s="8" t="str">
        <f>VLOOKUP(C5412,agent_name_matching!A:B,2,false)</f>
        <v>--</v>
      </c>
      <c r="I5412" s="33"/>
      <c r="O5412" s="6" t="s">
        <v>13797</v>
      </c>
      <c r="P5412" s="8">
        <f t="shared" si="1"/>
        <v>4</v>
      </c>
      <c r="Q5412" s="8">
        <f t="shared" si="16"/>
        <v>6</v>
      </c>
      <c r="R5412" s="8">
        <f>if(and(P5412&lt;&gt;"",Q5412&lt;&gt;"newexp",Q5412&lt;&gt;"nostart"),countifs(script_conform_dispatching!A:A,P5412,script_conform_dispatching!B:B,Q5412),"")</f>
        <v>1</v>
      </c>
      <c r="S5412" s="8" t="str">
        <f t="shared" si="3"/>
        <v/>
      </c>
    </row>
    <row r="5413" hidden="1">
      <c r="A5413" s="6" t="s">
        <v>13798</v>
      </c>
      <c r="B5413" s="6" t="s">
        <v>243</v>
      </c>
      <c r="C5413" s="6" t="s">
        <v>1045</v>
      </c>
      <c r="F5413" s="6" t="s">
        <v>415</v>
      </c>
      <c r="G5413" s="6" t="s">
        <v>416</v>
      </c>
      <c r="H5413" s="8" t="str">
        <f>VLOOKUP(C5413,agent_name_matching!A:B,2,false)</f>
        <v>Dispatcher LLM</v>
      </c>
      <c r="I5413" s="32" t="s">
        <v>1195</v>
      </c>
      <c r="J5413" s="6" t="s">
        <v>418</v>
      </c>
      <c r="L5413" s="6">
        <v>4145.0</v>
      </c>
      <c r="M5413" s="6">
        <v>198.0</v>
      </c>
      <c r="N5413" s="6">
        <v>2587.0</v>
      </c>
      <c r="O5413" s="6" t="s">
        <v>13799</v>
      </c>
      <c r="P5413" s="8" t="str">
        <f t="shared" si="1"/>
        <v/>
      </c>
      <c r="Q5413" s="8" t="str">
        <f t="shared" si="16"/>
        <v/>
      </c>
      <c r="R5413" s="8" t="str">
        <f>if(and(P5413&lt;&gt;"",Q5413&lt;&gt;"newexp",Q5413&lt;&gt;"nostart"),countifs(script_conform_dispatching!A:A,P5413,script_conform_dispatching!B:B,Q5413),"")</f>
        <v/>
      </c>
      <c r="S5413" s="8" t="str">
        <f t="shared" si="3"/>
        <v/>
      </c>
    </row>
    <row r="5414" hidden="1">
      <c r="A5414" s="6" t="s">
        <v>13800</v>
      </c>
      <c r="B5414" s="6" t="s">
        <v>243</v>
      </c>
      <c r="C5414" s="6" t="s">
        <v>407</v>
      </c>
      <c r="D5414" s="6">
        <v>6.0</v>
      </c>
      <c r="E5414" s="6" t="s">
        <v>408</v>
      </c>
      <c r="H5414" s="8" t="str">
        <f>VLOOKUP(C5414,agent_name_matching!A:B,2,false)</f>
        <v>--</v>
      </c>
      <c r="I5414" s="33"/>
      <c r="O5414" s="6" t="s">
        <v>13801</v>
      </c>
      <c r="P5414" s="8" t="str">
        <f t="shared" si="1"/>
        <v/>
      </c>
      <c r="Q5414" s="8" t="str">
        <f t="shared" si="16"/>
        <v/>
      </c>
      <c r="R5414" s="8" t="str">
        <f>if(and(P5414&lt;&gt;"",Q5414&lt;&gt;"newexp",Q5414&lt;&gt;"nostart"),countifs(script_conform_dispatching!A:A,P5414,script_conform_dispatching!B:B,Q5414),"")</f>
        <v/>
      </c>
      <c r="S5414" s="8" t="str">
        <f t="shared" si="3"/>
        <v/>
      </c>
    </row>
    <row r="5415" hidden="1">
      <c r="A5415" s="6" t="s">
        <v>13802</v>
      </c>
      <c r="B5415" s="6" t="s">
        <v>243</v>
      </c>
      <c r="C5415" s="6" t="s">
        <v>1011</v>
      </c>
      <c r="F5415" s="6" t="s">
        <v>415</v>
      </c>
      <c r="G5415" s="6" t="s">
        <v>416</v>
      </c>
      <c r="H5415" s="8" t="str">
        <f>VLOOKUP(C5415,agent_name_matching!A:B,2,false)</f>
        <v>Dialog LLM</v>
      </c>
      <c r="I5415" s="32" t="s">
        <v>13803</v>
      </c>
      <c r="J5415" s="6" t="s">
        <v>418</v>
      </c>
      <c r="L5415" s="6">
        <v>6541.0</v>
      </c>
      <c r="M5415" s="6">
        <v>212.0</v>
      </c>
      <c r="N5415" s="6">
        <v>3397.0</v>
      </c>
      <c r="O5415" s="6" t="s">
        <v>13804</v>
      </c>
      <c r="P5415" s="8" t="str">
        <f t="shared" si="1"/>
        <v/>
      </c>
      <c r="Q5415" s="8" t="str">
        <f t="shared" si="16"/>
        <v/>
      </c>
      <c r="R5415" s="8" t="str">
        <f>if(and(P5415&lt;&gt;"",Q5415&lt;&gt;"newexp",Q5415&lt;&gt;"nostart"),countifs(script_conform_dispatching!A:A,P5415,script_conform_dispatching!B:B,Q5415),"")</f>
        <v/>
      </c>
      <c r="S5415" s="8" t="str">
        <f t="shared" si="3"/>
        <v/>
      </c>
    </row>
    <row r="5416" hidden="1">
      <c r="A5416" s="6" t="s">
        <v>13805</v>
      </c>
      <c r="B5416" s="6" t="s">
        <v>243</v>
      </c>
      <c r="C5416" s="6" t="s">
        <v>450</v>
      </c>
      <c r="F5416" s="6" t="s">
        <v>415</v>
      </c>
      <c r="G5416" s="6" t="s">
        <v>416</v>
      </c>
      <c r="H5416" s="8" t="str">
        <f>VLOOKUP(C5416,agent_name_matching!A:B,2,false)</f>
        <v>Validator LLM</v>
      </c>
      <c r="I5416" s="32" t="s">
        <v>451</v>
      </c>
      <c r="J5416" s="6" t="s">
        <v>452</v>
      </c>
      <c r="L5416" s="6">
        <v>2768.0</v>
      </c>
      <c r="M5416" s="6">
        <v>10.0</v>
      </c>
      <c r="N5416" s="6">
        <v>705.0</v>
      </c>
      <c r="O5416" s="6" t="s">
        <v>13806</v>
      </c>
      <c r="P5416" s="8" t="str">
        <f t="shared" si="1"/>
        <v/>
      </c>
      <c r="Q5416" s="8" t="str">
        <f t="shared" si="16"/>
        <v/>
      </c>
      <c r="R5416" s="8" t="str">
        <f>if(and(P5416&lt;&gt;"",Q5416&lt;&gt;"newexp",Q5416&lt;&gt;"nostart"),countifs(script_conform_dispatching!A:A,P5416,script_conform_dispatching!B:B,Q5416),"")</f>
        <v/>
      </c>
      <c r="S5416" s="8" t="str">
        <f t="shared" si="3"/>
        <v/>
      </c>
    </row>
    <row r="5417" hidden="1">
      <c r="A5417" s="6" t="s">
        <v>13807</v>
      </c>
      <c r="B5417" s="6" t="s">
        <v>243</v>
      </c>
      <c r="C5417" s="6" t="s">
        <v>37</v>
      </c>
      <c r="F5417" s="6" t="s">
        <v>415</v>
      </c>
      <c r="G5417" s="6" t="s">
        <v>416</v>
      </c>
      <c r="H5417" s="8" t="str">
        <f>VLOOKUP(C5417,agent_name_matching!A:B,2,false)</f>
        <v>Patient LLM</v>
      </c>
      <c r="I5417" s="32" t="s">
        <v>13808</v>
      </c>
      <c r="J5417" s="6" t="s">
        <v>418</v>
      </c>
      <c r="K5417" s="6">
        <v>1.0</v>
      </c>
      <c r="L5417" s="6">
        <v>2521.0</v>
      </c>
      <c r="M5417" s="6">
        <v>50.0</v>
      </c>
      <c r="N5417" s="6">
        <v>1120.0</v>
      </c>
      <c r="O5417" s="6" t="s">
        <v>13809</v>
      </c>
      <c r="P5417" s="8" t="str">
        <f t="shared" si="1"/>
        <v/>
      </c>
      <c r="Q5417" s="8" t="str">
        <f t="shared" si="16"/>
        <v/>
      </c>
      <c r="R5417" s="8" t="str">
        <f>if(and(P5417&lt;&gt;"",Q5417&lt;&gt;"newexp",Q5417&lt;&gt;"nostart"),countifs(script_conform_dispatching!A:A,P5417,script_conform_dispatching!B:B,Q5417),"")</f>
        <v/>
      </c>
      <c r="S5417" s="8" t="str">
        <f t="shared" si="3"/>
        <v/>
      </c>
    </row>
    <row r="5418" hidden="1">
      <c r="A5418" s="6" t="s">
        <v>13810</v>
      </c>
      <c r="B5418" s="6" t="s">
        <v>243</v>
      </c>
      <c r="C5418" s="6" t="s">
        <v>411</v>
      </c>
      <c r="H5418" s="8" t="str">
        <f>VLOOKUP(C5418,agent_name_matching!A:B,2,false)</f>
        <v>System</v>
      </c>
      <c r="I5418" s="33"/>
      <c r="O5418" s="6" t="s">
        <v>13811</v>
      </c>
      <c r="P5418" s="8" t="str">
        <f t="shared" si="1"/>
        <v/>
      </c>
      <c r="Q5418" s="8" t="str">
        <f t="shared" si="16"/>
        <v/>
      </c>
      <c r="R5418" s="8" t="str">
        <f>if(and(P5418&lt;&gt;"",Q5418&lt;&gt;"newexp",Q5418&lt;&gt;"nostart"),countifs(script_conform_dispatching!A:A,P5418,script_conform_dispatching!B:B,Q5418),"")</f>
        <v/>
      </c>
      <c r="S5418" s="8" t="str">
        <f t="shared" si="3"/>
        <v/>
      </c>
    </row>
    <row r="5419" hidden="1">
      <c r="A5419" s="6" t="s">
        <v>13812</v>
      </c>
      <c r="B5419" s="6" t="s">
        <v>243</v>
      </c>
      <c r="C5419" s="6" t="s">
        <v>1007</v>
      </c>
      <c r="F5419" s="6" t="s">
        <v>415</v>
      </c>
      <c r="G5419" s="6" t="s">
        <v>416</v>
      </c>
      <c r="H5419" s="8" t="str">
        <f>VLOOKUP(C5419,agent_name_matching!A:B,2,false)</f>
        <v>Assessor LLM</v>
      </c>
      <c r="I5419" s="32" t="s">
        <v>1008</v>
      </c>
      <c r="J5419" s="6" t="s">
        <v>418</v>
      </c>
      <c r="L5419" s="6">
        <v>2988.0</v>
      </c>
      <c r="M5419" s="6">
        <v>14.0</v>
      </c>
      <c r="N5419" s="6">
        <v>799.0</v>
      </c>
      <c r="O5419" s="6" t="s">
        <v>13813</v>
      </c>
      <c r="P5419" s="8" t="str">
        <f t="shared" si="1"/>
        <v/>
      </c>
      <c r="Q5419" s="8" t="str">
        <f t="shared" si="16"/>
        <v/>
      </c>
      <c r="R5419" s="8" t="str">
        <f>if(and(P5419&lt;&gt;"",Q5419&lt;&gt;"newexp",Q5419&lt;&gt;"nostart"),countifs(script_conform_dispatching!A:A,P5419,script_conform_dispatching!B:B,Q5419),"")</f>
        <v/>
      </c>
      <c r="S5419" s="8" t="str">
        <f t="shared" si="3"/>
        <v/>
      </c>
    </row>
    <row r="5420" hidden="1">
      <c r="A5420" s="6" t="s">
        <v>13814</v>
      </c>
      <c r="B5420" s="6" t="s">
        <v>243</v>
      </c>
      <c r="C5420" s="6" t="s">
        <v>1011</v>
      </c>
      <c r="F5420" s="6" t="s">
        <v>415</v>
      </c>
      <c r="G5420" s="6" t="s">
        <v>416</v>
      </c>
      <c r="H5420" s="8" t="str">
        <f>VLOOKUP(C5420,agent_name_matching!A:B,2,false)</f>
        <v>Dialog LLM</v>
      </c>
      <c r="I5420" s="32" t="s">
        <v>13815</v>
      </c>
      <c r="J5420" s="6" t="s">
        <v>418</v>
      </c>
      <c r="L5420" s="6">
        <v>7042.0</v>
      </c>
      <c r="M5420" s="6">
        <v>274.0</v>
      </c>
      <c r="N5420" s="6">
        <v>9006.0</v>
      </c>
      <c r="O5420" s="6" t="s">
        <v>13816</v>
      </c>
      <c r="P5420" s="8" t="str">
        <f t="shared" si="1"/>
        <v/>
      </c>
      <c r="Q5420" s="8" t="str">
        <f t="shared" si="16"/>
        <v/>
      </c>
      <c r="R5420" s="8" t="str">
        <f>if(and(P5420&lt;&gt;"",Q5420&lt;&gt;"newexp",Q5420&lt;&gt;"nostart"),countifs(script_conform_dispatching!A:A,P5420,script_conform_dispatching!B:B,Q5420),"")</f>
        <v/>
      </c>
      <c r="S5420" s="8" t="str">
        <f t="shared" si="3"/>
        <v/>
      </c>
    </row>
    <row r="5421" hidden="1">
      <c r="A5421" s="6" t="s">
        <v>13817</v>
      </c>
      <c r="B5421" s="6" t="s">
        <v>243</v>
      </c>
      <c r="C5421" s="6" t="s">
        <v>37</v>
      </c>
      <c r="F5421" s="6" t="s">
        <v>415</v>
      </c>
      <c r="G5421" s="6" t="s">
        <v>416</v>
      </c>
      <c r="H5421" s="8" t="str">
        <f>VLOOKUP(C5421,agent_name_matching!A:B,2,false)</f>
        <v>Patient LLM</v>
      </c>
      <c r="I5421" s="32" t="s">
        <v>13818</v>
      </c>
      <c r="J5421" s="6" t="s">
        <v>418</v>
      </c>
      <c r="K5421" s="6">
        <v>1.0</v>
      </c>
      <c r="L5421" s="6">
        <v>2853.0</v>
      </c>
      <c r="M5421" s="6">
        <v>47.0</v>
      </c>
      <c r="N5421" s="6">
        <v>1512.0</v>
      </c>
      <c r="O5421" s="6" t="s">
        <v>13819</v>
      </c>
      <c r="P5421" s="8" t="str">
        <f t="shared" si="1"/>
        <v/>
      </c>
      <c r="Q5421" s="8" t="str">
        <f t="shared" si="16"/>
        <v/>
      </c>
      <c r="R5421" s="8" t="str">
        <f>if(and(P5421&lt;&gt;"",Q5421&lt;&gt;"newexp",Q5421&lt;&gt;"nostart"),countifs(script_conform_dispatching!A:A,P5421,script_conform_dispatching!B:B,Q5421),"")</f>
        <v/>
      </c>
      <c r="S5421" s="8" t="str">
        <f t="shared" si="3"/>
        <v/>
      </c>
    </row>
    <row r="5422" hidden="1">
      <c r="A5422" s="6" t="s">
        <v>13820</v>
      </c>
      <c r="B5422" s="6" t="s">
        <v>243</v>
      </c>
      <c r="C5422" s="6" t="s">
        <v>411</v>
      </c>
      <c r="H5422" s="8" t="str">
        <f>VLOOKUP(C5422,agent_name_matching!A:B,2,false)</f>
        <v>System</v>
      </c>
      <c r="I5422" s="33"/>
      <c r="O5422" s="6" t="s">
        <v>13821</v>
      </c>
      <c r="P5422" s="8" t="str">
        <f t="shared" si="1"/>
        <v/>
      </c>
      <c r="Q5422" s="8" t="str">
        <f t="shared" si="16"/>
        <v/>
      </c>
      <c r="R5422" s="8" t="str">
        <f>if(and(P5422&lt;&gt;"",Q5422&lt;&gt;"newexp",Q5422&lt;&gt;"nostart"),countifs(script_conform_dispatching!A:A,P5422,script_conform_dispatching!B:B,Q5422),"")</f>
        <v/>
      </c>
      <c r="S5422" s="8" t="str">
        <f t="shared" si="3"/>
        <v/>
      </c>
    </row>
    <row r="5423" hidden="1">
      <c r="A5423" s="6" t="s">
        <v>13822</v>
      </c>
      <c r="B5423" s="6" t="s">
        <v>243</v>
      </c>
      <c r="C5423" s="6" t="s">
        <v>1007</v>
      </c>
      <c r="F5423" s="6" t="s">
        <v>415</v>
      </c>
      <c r="G5423" s="6" t="s">
        <v>416</v>
      </c>
      <c r="H5423" s="8" t="str">
        <f>VLOOKUP(C5423,agent_name_matching!A:B,2,false)</f>
        <v>Assessor LLM</v>
      </c>
      <c r="I5423" s="32" t="s">
        <v>1008</v>
      </c>
      <c r="J5423" s="6" t="s">
        <v>418</v>
      </c>
      <c r="L5423" s="6">
        <v>3315.0</v>
      </c>
      <c r="M5423" s="6">
        <v>14.0</v>
      </c>
      <c r="N5423" s="6">
        <v>913.0</v>
      </c>
      <c r="O5423" s="6" t="s">
        <v>13823</v>
      </c>
      <c r="P5423" s="8" t="str">
        <f t="shared" si="1"/>
        <v/>
      </c>
      <c r="Q5423" s="8" t="str">
        <f t="shared" si="16"/>
        <v/>
      </c>
      <c r="R5423" s="8" t="str">
        <f>if(and(P5423&lt;&gt;"",Q5423&lt;&gt;"newexp",Q5423&lt;&gt;"nostart"),countifs(script_conform_dispatching!A:A,P5423,script_conform_dispatching!B:B,Q5423),"")</f>
        <v/>
      </c>
      <c r="S5423" s="8" t="str">
        <f t="shared" si="3"/>
        <v/>
      </c>
    </row>
    <row r="5424" hidden="1">
      <c r="A5424" s="6" t="s">
        <v>13824</v>
      </c>
      <c r="B5424" s="6" t="s">
        <v>243</v>
      </c>
      <c r="C5424" s="6" t="s">
        <v>1011</v>
      </c>
      <c r="F5424" s="6" t="s">
        <v>415</v>
      </c>
      <c r="G5424" s="6" t="s">
        <v>416</v>
      </c>
      <c r="H5424" s="8" t="str">
        <f>VLOOKUP(C5424,agent_name_matching!A:B,2,false)</f>
        <v>Dialog LLM</v>
      </c>
      <c r="I5424" s="32" t="s">
        <v>13825</v>
      </c>
      <c r="J5424" s="6" t="s">
        <v>418</v>
      </c>
      <c r="L5424" s="6">
        <v>7603.0</v>
      </c>
      <c r="M5424" s="6">
        <v>304.0</v>
      </c>
      <c r="N5424" s="6">
        <v>4167.0</v>
      </c>
      <c r="O5424" s="6" t="s">
        <v>13826</v>
      </c>
      <c r="P5424" s="8" t="str">
        <f t="shared" si="1"/>
        <v/>
      </c>
      <c r="Q5424" s="8" t="str">
        <f t="shared" si="16"/>
        <v/>
      </c>
      <c r="R5424" s="8" t="str">
        <f>if(and(P5424&lt;&gt;"",Q5424&lt;&gt;"newexp",Q5424&lt;&gt;"nostart"),countifs(script_conform_dispatching!A:A,P5424,script_conform_dispatching!B:B,Q5424),"")</f>
        <v/>
      </c>
      <c r="S5424" s="8" t="str">
        <f t="shared" si="3"/>
        <v/>
      </c>
    </row>
    <row r="5425" hidden="1">
      <c r="A5425" s="6" t="s">
        <v>13827</v>
      </c>
      <c r="B5425" s="6" t="s">
        <v>243</v>
      </c>
      <c r="C5425" s="6" t="s">
        <v>37</v>
      </c>
      <c r="F5425" s="6" t="s">
        <v>415</v>
      </c>
      <c r="G5425" s="6" t="s">
        <v>416</v>
      </c>
      <c r="H5425" s="8" t="str">
        <f>VLOOKUP(C5425,agent_name_matching!A:B,2,false)</f>
        <v>Patient LLM</v>
      </c>
      <c r="I5425" s="32" t="s">
        <v>13828</v>
      </c>
      <c r="J5425" s="6" t="s">
        <v>418</v>
      </c>
      <c r="K5425" s="6">
        <v>1.0</v>
      </c>
      <c r="L5425" s="6">
        <v>3212.0</v>
      </c>
      <c r="M5425" s="6">
        <v>86.0</v>
      </c>
      <c r="N5425" s="6">
        <v>1557.0</v>
      </c>
      <c r="O5425" s="6" t="s">
        <v>13829</v>
      </c>
      <c r="P5425" s="8" t="str">
        <f t="shared" si="1"/>
        <v/>
      </c>
      <c r="Q5425" s="8" t="str">
        <f t="shared" si="16"/>
        <v/>
      </c>
      <c r="R5425" s="8" t="str">
        <f>if(and(P5425&lt;&gt;"",Q5425&lt;&gt;"newexp",Q5425&lt;&gt;"nostart"),countifs(script_conform_dispatching!A:A,P5425,script_conform_dispatching!B:B,Q5425),"")</f>
        <v/>
      </c>
      <c r="S5425" s="8" t="str">
        <f t="shared" si="3"/>
        <v/>
      </c>
    </row>
    <row r="5426" hidden="1">
      <c r="A5426" s="6" t="s">
        <v>13830</v>
      </c>
      <c r="B5426" s="6" t="s">
        <v>243</v>
      </c>
      <c r="C5426" s="6" t="s">
        <v>411</v>
      </c>
      <c r="H5426" s="8" t="str">
        <f>VLOOKUP(C5426,agent_name_matching!A:B,2,false)</f>
        <v>System</v>
      </c>
      <c r="I5426" s="33"/>
      <c r="O5426" s="6" t="s">
        <v>13831</v>
      </c>
      <c r="P5426" s="8" t="str">
        <f t="shared" si="1"/>
        <v/>
      </c>
      <c r="Q5426" s="8" t="str">
        <f t="shared" si="16"/>
        <v/>
      </c>
      <c r="R5426" s="8" t="str">
        <f>if(and(P5426&lt;&gt;"",Q5426&lt;&gt;"newexp",Q5426&lt;&gt;"nostart"),countifs(script_conform_dispatching!A:A,P5426,script_conform_dispatching!B:B,Q5426),"")</f>
        <v/>
      </c>
      <c r="S5426" s="8" t="str">
        <f t="shared" si="3"/>
        <v/>
      </c>
    </row>
    <row r="5427" hidden="1">
      <c r="A5427" s="6" t="s">
        <v>13832</v>
      </c>
      <c r="B5427" s="6" t="s">
        <v>243</v>
      </c>
      <c r="C5427" s="6" t="s">
        <v>1007</v>
      </c>
      <c r="F5427" s="6" t="s">
        <v>415</v>
      </c>
      <c r="G5427" s="6" t="s">
        <v>416</v>
      </c>
      <c r="H5427" s="8" t="str">
        <f>VLOOKUP(C5427,agent_name_matching!A:B,2,false)</f>
        <v>Assessor LLM</v>
      </c>
      <c r="I5427" s="32" t="s">
        <v>1008</v>
      </c>
      <c r="J5427" s="6" t="s">
        <v>418</v>
      </c>
      <c r="L5427" s="6">
        <v>3711.0</v>
      </c>
      <c r="M5427" s="6">
        <v>14.0</v>
      </c>
      <c r="N5427" s="6">
        <v>786.0</v>
      </c>
      <c r="O5427" s="6" t="s">
        <v>13833</v>
      </c>
      <c r="P5427" s="8" t="str">
        <f t="shared" si="1"/>
        <v/>
      </c>
      <c r="Q5427" s="8" t="str">
        <f t="shared" si="16"/>
        <v/>
      </c>
      <c r="R5427" s="8" t="str">
        <f>if(and(P5427&lt;&gt;"",Q5427&lt;&gt;"newexp",Q5427&lt;&gt;"nostart"),countifs(script_conform_dispatching!A:A,P5427,script_conform_dispatching!B:B,Q5427),"")</f>
        <v/>
      </c>
      <c r="S5427" s="8" t="str">
        <f t="shared" si="3"/>
        <v/>
      </c>
    </row>
    <row r="5428" hidden="1">
      <c r="A5428" s="6" t="s">
        <v>13834</v>
      </c>
      <c r="B5428" s="6" t="s">
        <v>243</v>
      </c>
      <c r="C5428" s="6" t="s">
        <v>1011</v>
      </c>
      <c r="F5428" s="6" t="s">
        <v>415</v>
      </c>
      <c r="G5428" s="6" t="s">
        <v>416</v>
      </c>
      <c r="H5428" s="8" t="str">
        <f>VLOOKUP(C5428,agent_name_matching!A:B,2,false)</f>
        <v>Dialog LLM</v>
      </c>
      <c r="I5428" s="32" t="s">
        <v>13835</v>
      </c>
      <c r="J5428" s="6" t="s">
        <v>418</v>
      </c>
      <c r="L5428" s="6">
        <v>8233.0</v>
      </c>
      <c r="M5428" s="6">
        <v>284.0</v>
      </c>
      <c r="N5428" s="6">
        <v>3774.0</v>
      </c>
      <c r="O5428" s="6" t="s">
        <v>13836</v>
      </c>
      <c r="P5428" s="8" t="str">
        <f t="shared" si="1"/>
        <v/>
      </c>
      <c r="Q5428" s="8" t="str">
        <f t="shared" si="16"/>
        <v/>
      </c>
      <c r="R5428" s="8" t="str">
        <f>if(and(P5428&lt;&gt;"",Q5428&lt;&gt;"newexp",Q5428&lt;&gt;"nostart"),countifs(script_conform_dispatching!A:A,P5428,script_conform_dispatching!B:B,Q5428),"")</f>
        <v/>
      </c>
      <c r="S5428" s="8" t="str">
        <f t="shared" si="3"/>
        <v/>
      </c>
    </row>
    <row r="5429" hidden="1">
      <c r="A5429" s="6" t="s">
        <v>13837</v>
      </c>
      <c r="B5429" s="6" t="s">
        <v>243</v>
      </c>
      <c r="C5429" s="6" t="s">
        <v>37</v>
      </c>
      <c r="F5429" s="6" t="s">
        <v>415</v>
      </c>
      <c r="G5429" s="6" t="s">
        <v>416</v>
      </c>
      <c r="H5429" s="8" t="str">
        <f>VLOOKUP(C5429,agent_name_matching!A:B,2,false)</f>
        <v>Patient LLM</v>
      </c>
      <c r="I5429" s="32" t="s">
        <v>13838</v>
      </c>
      <c r="J5429" s="6" t="s">
        <v>418</v>
      </c>
      <c r="K5429" s="6">
        <v>1.0</v>
      </c>
      <c r="L5429" s="6">
        <v>3590.0</v>
      </c>
      <c r="M5429" s="6">
        <v>79.0</v>
      </c>
      <c r="N5429" s="6">
        <v>1466.0</v>
      </c>
      <c r="O5429" s="6" t="s">
        <v>13839</v>
      </c>
      <c r="P5429" s="8" t="str">
        <f t="shared" si="1"/>
        <v/>
      </c>
      <c r="Q5429" s="8" t="str">
        <f t="shared" si="16"/>
        <v/>
      </c>
      <c r="R5429" s="8" t="str">
        <f>if(and(P5429&lt;&gt;"",Q5429&lt;&gt;"newexp",Q5429&lt;&gt;"nostart"),countifs(script_conform_dispatching!A:A,P5429,script_conform_dispatching!B:B,Q5429),"")</f>
        <v/>
      </c>
      <c r="S5429" s="8" t="str">
        <f t="shared" si="3"/>
        <v/>
      </c>
    </row>
    <row r="5430" hidden="1">
      <c r="A5430" s="6" t="s">
        <v>13840</v>
      </c>
      <c r="B5430" s="6" t="s">
        <v>243</v>
      </c>
      <c r="C5430" s="6" t="s">
        <v>411</v>
      </c>
      <c r="H5430" s="8" t="str">
        <f>VLOOKUP(C5430,agent_name_matching!A:B,2,false)</f>
        <v>System</v>
      </c>
      <c r="I5430" s="33"/>
      <c r="O5430" s="6" t="s">
        <v>13841</v>
      </c>
      <c r="P5430" s="8" t="str">
        <f t="shared" si="1"/>
        <v/>
      </c>
      <c r="Q5430" s="8" t="str">
        <f t="shared" si="16"/>
        <v/>
      </c>
      <c r="R5430" s="8" t="str">
        <f>if(and(P5430&lt;&gt;"",Q5430&lt;&gt;"newexp",Q5430&lt;&gt;"nostart"),countifs(script_conform_dispatching!A:A,P5430,script_conform_dispatching!B:B,Q5430),"")</f>
        <v/>
      </c>
      <c r="S5430" s="8" t="str">
        <f t="shared" si="3"/>
        <v/>
      </c>
    </row>
    <row r="5431" hidden="1">
      <c r="A5431" s="6" t="s">
        <v>13842</v>
      </c>
      <c r="B5431" s="6" t="s">
        <v>243</v>
      </c>
      <c r="C5431" s="6" t="s">
        <v>1007</v>
      </c>
      <c r="F5431" s="6" t="s">
        <v>415</v>
      </c>
      <c r="G5431" s="6" t="s">
        <v>416</v>
      </c>
      <c r="H5431" s="8" t="str">
        <f>VLOOKUP(C5431,agent_name_matching!A:B,2,false)</f>
        <v>Assessor LLM</v>
      </c>
      <c r="I5431" s="32" t="s">
        <v>1040</v>
      </c>
      <c r="J5431" s="6" t="s">
        <v>418</v>
      </c>
      <c r="L5431" s="6">
        <v>4080.0</v>
      </c>
      <c r="M5431" s="6">
        <v>12.0</v>
      </c>
      <c r="N5431" s="6">
        <v>9710.0</v>
      </c>
      <c r="O5431" s="6" t="s">
        <v>13843</v>
      </c>
      <c r="P5431" s="8" t="str">
        <f t="shared" si="1"/>
        <v/>
      </c>
      <c r="Q5431" s="8" t="str">
        <f t="shared" si="16"/>
        <v/>
      </c>
      <c r="R5431" s="8" t="str">
        <f>if(and(P5431&lt;&gt;"",Q5431&lt;&gt;"newexp",Q5431&lt;&gt;"nostart"),countifs(script_conform_dispatching!A:A,P5431,script_conform_dispatching!B:B,Q5431),"")</f>
        <v/>
      </c>
      <c r="S5431" s="8" t="str">
        <f t="shared" si="3"/>
        <v/>
      </c>
    </row>
    <row r="5432" hidden="1">
      <c r="A5432" s="6" t="s">
        <v>13844</v>
      </c>
      <c r="B5432" s="6" t="s">
        <v>243</v>
      </c>
      <c r="C5432" s="6" t="s">
        <v>407</v>
      </c>
      <c r="D5432" s="6">
        <v>6.0</v>
      </c>
      <c r="E5432" s="6" t="s">
        <v>445</v>
      </c>
      <c r="H5432" s="8" t="str">
        <f>VLOOKUP(C5432,agent_name_matching!A:B,2,false)</f>
        <v>--</v>
      </c>
      <c r="I5432" s="33"/>
      <c r="O5432" s="6" t="s">
        <v>13845</v>
      </c>
      <c r="P5432" s="8">
        <f t="shared" si="1"/>
        <v>6</v>
      </c>
      <c r="Q5432" s="8">
        <f t="shared" si="16"/>
        <v>8</v>
      </c>
      <c r="R5432" s="8">
        <f>if(and(P5432&lt;&gt;"",Q5432&lt;&gt;"newexp",Q5432&lt;&gt;"nostart"),countifs(script_conform_dispatching!A:A,P5432,script_conform_dispatching!B:B,Q5432),"")</f>
        <v>1</v>
      </c>
      <c r="S5432" s="8" t="str">
        <f t="shared" si="3"/>
        <v/>
      </c>
    </row>
    <row r="5433" hidden="1">
      <c r="A5433" s="6" t="s">
        <v>13846</v>
      </c>
      <c r="B5433" s="6" t="s">
        <v>243</v>
      </c>
      <c r="C5433" s="6" t="s">
        <v>1045</v>
      </c>
      <c r="F5433" s="6" t="s">
        <v>415</v>
      </c>
      <c r="G5433" s="6" t="s">
        <v>416</v>
      </c>
      <c r="H5433" s="8" t="str">
        <f>VLOOKUP(C5433,agent_name_matching!A:B,2,false)</f>
        <v>Dispatcher LLM</v>
      </c>
      <c r="I5433" s="32" t="s">
        <v>6211</v>
      </c>
      <c r="J5433" s="6" t="s">
        <v>418</v>
      </c>
      <c r="L5433" s="6">
        <v>5497.0</v>
      </c>
      <c r="M5433" s="6">
        <v>133.0</v>
      </c>
      <c r="N5433" s="6">
        <v>2046.0</v>
      </c>
      <c r="O5433" s="6" t="s">
        <v>13847</v>
      </c>
      <c r="P5433" s="8" t="str">
        <f t="shared" si="1"/>
        <v/>
      </c>
      <c r="Q5433" s="8" t="str">
        <f t="shared" si="16"/>
        <v/>
      </c>
      <c r="R5433" s="8" t="str">
        <f>if(and(P5433&lt;&gt;"",Q5433&lt;&gt;"newexp",Q5433&lt;&gt;"nostart"),countifs(script_conform_dispatching!A:A,P5433,script_conform_dispatching!B:B,Q5433),"")</f>
        <v/>
      </c>
      <c r="S5433" s="8" t="str">
        <f t="shared" si="3"/>
        <v/>
      </c>
    </row>
    <row r="5434" hidden="1">
      <c r="A5434" s="6" t="s">
        <v>13848</v>
      </c>
      <c r="B5434" s="6" t="s">
        <v>243</v>
      </c>
      <c r="C5434" s="6" t="s">
        <v>407</v>
      </c>
      <c r="D5434" s="6">
        <v>8.0</v>
      </c>
      <c r="E5434" s="6" t="s">
        <v>408</v>
      </c>
      <c r="H5434" s="8" t="str">
        <f>VLOOKUP(C5434,agent_name_matching!A:B,2,false)</f>
        <v>--</v>
      </c>
      <c r="I5434" s="33"/>
      <c r="O5434" s="6" t="s">
        <v>13849</v>
      </c>
      <c r="P5434" s="8" t="str">
        <f t="shared" si="1"/>
        <v/>
      </c>
      <c r="Q5434" s="8" t="str">
        <f t="shared" si="16"/>
        <v/>
      </c>
      <c r="R5434" s="8" t="str">
        <f>if(and(P5434&lt;&gt;"",Q5434&lt;&gt;"newexp",Q5434&lt;&gt;"nostart"),countifs(script_conform_dispatching!A:A,P5434,script_conform_dispatching!B:B,Q5434),"")</f>
        <v/>
      </c>
      <c r="S5434" s="8" t="str">
        <f t="shared" si="3"/>
        <v/>
      </c>
    </row>
    <row r="5435" hidden="1">
      <c r="A5435" s="6" t="s">
        <v>13850</v>
      </c>
      <c r="B5435" s="6" t="s">
        <v>243</v>
      </c>
      <c r="C5435" s="6" t="s">
        <v>1011</v>
      </c>
      <c r="F5435" s="6" t="s">
        <v>415</v>
      </c>
      <c r="G5435" s="6" t="s">
        <v>416</v>
      </c>
      <c r="H5435" s="8" t="str">
        <f>VLOOKUP(C5435,agent_name_matching!A:B,2,false)</f>
        <v>Dialog LLM</v>
      </c>
      <c r="I5435" s="32" t="s">
        <v>13851</v>
      </c>
      <c r="J5435" s="6" t="s">
        <v>418</v>
      </c>
      <c r="L5435" s="6">
        <v>8971.0</v>
      </c>
      <c r="M5435" s="6">
        <v>153.0</v>
      </c>
      <c r="N5435" s="6">
        <v>2583.0</v>
      </c>
      <c r="O5435" s="6" t="s">
        <v>13852</v>
      </c>
      <c r="P5435" s="8" t="str">
        <f t="shared" si="1"/>
        <v/>
      </c>
      <c r="Q5435" s="8" t="str">
        <f t="shared" si="16"/>
        <v/>
      </c>
      <c r="R5435" s="8" t="str">
        <f>if(and(P5435&lt;&gt;"",Q5435&lt;&gt;"newexp",Q5435&lt;&gt;"nostart"),countifs(script_conform_dispatching!A:A,P5435,script_conform_dispatching!B:B,Q5435),"")</f>
        <v/>
      </c>
      <c r="S5435" s="8" t="str">
        <f t="shared" si="3"/>
        <v/>
      </c>
    </row>
    <row r="5436" hidden="1">
      <c r="A5436" s="6" t="s">
        <v>13853</v>
      </c>
      <c r="B5436" s="6" t="s">
        <v>243</v>
      </c>
      <c r="C5436" s="6" t="s">
        <v>450</v>
      </c>
      <c r="F5436" s="6" t="s">
        <v>415</v>
      </c>
      <c r="G5436" s="6" t="s">
        <v>416</v>
      </c>
      <c r="H5436" s="8" t="str">
        <f>VLOOKUP(C5436,agent_name_matching!A:B,2,false)</f>
        <v>Validator LLM</v>
      </c>
      <c r="I5436" s="32" t="s">
        <v>13854</v>
      </c>
      <c r="J5436" s="6" t="s">
        <v>452</v>
      </c>
      <c r="L5436" s="6">
        <v>4061.0</v>
      </c>
      <c r="M5436" s="6">
        <v>33.0</v>
      </c>
      <c r="N5436" s="6">
        <v>906.0</v>
      </c>
      <c r="O5436" s="6" t="s">
        <v>13855</v>
      </c>
      <c r="P5436" s="8" t="str">
        <f t="shared" si="1"/>
        <v/>
      </c>
      <c r="Q5436" s="8" t="str">
        <f t="shared" si="16"/>
        <v/>
      </c>
      <c r="R5436" s="8" t="str">
        <f>if(and(P5436&lt;&gt;"",Q5436&lt;&gt;"newexp",Q5436&lt;&gt;"nostart"),countifs(script_conform_dispatching!A:A,P5436,script_conform_dispatching!B:B,Q5436),"")</f>
        <v/>
      </c>
      <c r="S5436" s="8" t="str">
        <f t="shared" si="3"/>
        <v/>
      </c>
    </row>
    <row r="5437" hidden="1">
      <c r="A5437" s="6" t="s">
        <v>13856</v>
      </c>
      <c r="B5437" s="6" t="s">
        <v>243</v>
      </c>
      <c r="C5437" s="6" t="s">
        <v>37</v>
      </c>
      <c r="F5437" s="6" t="s">
        <v>415</v>
      </c>
      <c r="G5437" s="6" t="s">
        <v>416</v>
      </c>
      <c r="H5437" s="8" t="str">
        <f>VLOOKUP(C5437,agent_name_matching!A:B,2,false)</f>
        <v>Patient LLM</v>
      </c>
      <c r="I5437" s="32" t="s">
        <v>13857</v>
      </c>
      <c r="J5437" s="6" t="s">
        <v>418</v>
      </c>
      <c r="K5437" s="6">
        <v>1.0</v>
      </c>
      <c r="L5437" s="6">
        <v>3830.0</v>
      </c>
      <c r="M5437" s="6">
        <v>52.0</v>
      </c>
      <c r="N5437" s="6">
        <v>1223.0</v>
      </c>
      <c r="O5437" s="6" t="s">
        <v>13858</v>
      </c>
      <c r="P5437" s="8" t="str">
        <f t="shared" si="1"/>
        <v/>
      </c>
      <c r="Q5437" s="8" t="str">
        <f t="shared" si="16"/>
        <v/>
      </c>
      <c r="R5437" s="8" t="str">
        <f>if(and(P5437&lt;&gt;"",Q5437&lt;&gt;"newexp",Q5437&lt;&gt;"nostart"),countifs(script_conform_dispatching!A:A,P5437,script_conform_dispatching!B:B,Q5437),"")</f>
        <v/>
      </c>
      <c r="S5437" s="8" t="str">
        <f t="shared" si="3"/>
        <v/>
      </c>
    </row>
    <row r="5438" hidden="1">
      <c r="A5438" s="6" t="s">
        <v>13859</v>
      </c>
      <c r="B5438" s="6" t="s">
        <v>243</v>
      </c>
      <c r="C5438" s="6" t="s">
        <v>411</v>
      </c>
      <c r="H5438" s="8" t="str">
        <f>VLOOKUP(C5438,agent_name_matching!A:B,2,false)</f>
        <v>System</v>
      </c>
      <c r="I5438" s="33"/>
      <c r="O5438" s="6" t="s">
        <v>13860</v>
      </c>
      <c r="P5438" s="8" t="str">
        <f t="shared" si="1"/>
        <v/>
      </c>
      <c r="Q5438" s="8" t="str">
        <f t="shared" si="16"/>
        <v/>
      </c>
      <c r="R5438" s="8" t="str">
        <f>if(and(P5438&lt;&gt;"",Q5438&lt;&gt;"newexp",Q5438&lt;&gt;"nostart"),countifs(script_conform_dispatching!A:A,P5438,script_conform_dispatching!B:B,Q5438),"")</f>
        <v/>
      </c>
      <c r="S5438" s="8" t="str">
        <f t="shared" si="3"/>
        <v/>
      </c>
    </row>
    <row r="5439" hidden="1">
      <c r="A5439" s="6" t="s">
        <v>13861</v>
      </c>
      <c r="B5439" s="6" t="s">
        <v>243</v>
      </c>
      <c r="C5439" s="6" t="s">
        <v>1007</v>
      </c>
      <c r="F5439" s="6" t="s">
        <v>415</v>
      </c>
      <c r="G5439" s="6" t="s">
        <v>416</v>
      </c>
      <c r="H5439" s="8" t="str">
        <f>VLOOKUP(C5439,agent_name_matching!A:B,2,false)</f>
        <v>Assessor LLM</v>
      </c>
      <c r="I5439" s="32" t="s">
        <v>1040</v>
      </c>
      <c r="J5439" s="6" t="s">
        <v>418</v>
      </c>
      <c r="L5439" s="6">
        <v>4231.0</v>
      </c>
      <c r="M5439" s="6">
        <v>12.0</v>
      </c>
      <c r="N5439" s="6">
        <v>697.0</v>
      </c>
      <c r="O5439" s="6" t="s">
        <v>13862</v>
      </c>
      <c r="P5439" s="8" t="str">
        <f t="shared" si="1"/>
        <v/>
      </c>
      <c r="Q5439" s="8" t="str">
        <f t="shared" si="16"/>
        <v/>
      </c>
      <c r="R5439" s="8" t="str">
        <f>if(and(P5439&lt;&gt;"",Q5439&lt;&gt;"newexp",Q5439&lt;&gt;"nostart"),countifs(script_conform_dispatching!A:A,P5439,script_conform_dispatching!B:B,Q5439),"")</f>
        <v/>
      </c>
      <c r="S5439" s="8" t="str">
        <f t="shared" si="3"/>
        <v/>
      </c>
    </row>
    <row r="5440" hidden="1">
      <c r="A5440" s="6" t="s">
        <v>13863</v>
      </c>
      <c r="B5440" s="6" t="s">
        <v>243</v>
      </c>
      <c r="C5440" s="6" t="s">
        <v>407</v>
      </c>
      <c r="D5440" s="6">
        <v>8.0</v>
      </c>
      <c r="E5440" s="6" t="s">
        <v>445</v>
      </c>
      <c r="H5440" s="8" t="str">
        <f>VLOOKUP(C5440,agent_name_matching!A:B,2,false)</f>
        <v>--</v>
      </c>
      <c r="I5440" s="33"/>
      <c r="O5440" s="6" t="s">
        <v>13864</v>
      </c>
      <c r="P5440" s="8">
        <f t="shared" si="1"/>
        <v>8</v>
      </c>
      <c r="Q5440" s="8" t="str">
        <f t="shared" si="16"/>
        <v>nostart</v>
      </c>
      <c r="R5440" s="8" t="str">
        <f>if(and(P5440&lt;&gt;"",Q5440&lt;&gt;"newexp",Q5440&lt;&gt;"nostart"),countifs(script_conform_dispatching!A:A,P5440,script_conform_dispatching!B:B,Q5440),"")</f>
        <v/>
      </c>
      <c r="S5440" s="8" t="str">
        <f t="shared" si="3"/>
        <v/>
      </c>
    </row>
    <row r="5441" hidden="1">
      <c r="A5441" s="6" t="s">
        <v>13865</v>
      </c>
      <c r="B5441" s="6" t="s">
        <v>243</v>
      </c>
      <c r="C5441" s="6" t="s">
        <v>1011</v>
      </c>
      <c r="F5441" s="6" t="s">
        <v>415</v>
      </c>
      <c r="G5441" s="6" t="s">
        <v>416</v>
      </c>
      <c r="H5441" s="8" t="str">
        <f>VLOOKUP(C5441,agent_name_matching!A:B,2,false)</f>
        <v>Dialog LLM</v>
      </c>
      <c r="I5441" s="32" t="s">
        <v>13866</v>
      </c>
      <c r="J5441" s="6" t="s">
        <v>418</v>
      </c>
      <c r="L5441" s="6">
        <v>9349.0</v>
      </c>
      <c r="M5441" s="6">
        <v>161.0</v>
      </c>
      <c r="N5441" s="6">
        <v>2955.0</v>
      </c>
      <c r="O5441" s="6" t="s">
        <v>13867</v>
      </c>
      <c r="P5441" s="8" t="str">
        <f t="shared" si="1"/>
        <v/>
      </c>
      <c r="Q5441" s="8" t="str">
        <f t="shared" si="16"/>
        <v/>
      </c>
      <c r="R5441" s="8" t="str">
        <f>if(and(P5441&lt;&gt;"",Q5441&lt;&gt;"newexp",Q5441&lt;&gt;"nostart"),countifs(script_conform_dispatching!A:A,P5441,script_conform_dispatching!B:B,Q5441),"")</f>
        <v/>
      </c>
      <c r="S5441" s="8" t="str">
        <f t="shared" si="3"/>
        <v/>
      </c>
    </row>
    <row r="5442" hidden="1">
      <c r="A5442" s="6" t="s">
        <v>13868</v>
      </c>
      <c r="B5442" s="6" t="s">
        <v>243</v>
      </c>
      <c r="C5442" s="6" t="s">
        <v>450</v>
      </c>
      <c r="F5442" s="6" t="s">
        <v>415</v>
      </c>
      <c r="G5442" s="6" t="s">
        <v>416</v>
      </c>
      <c r="H5442" s="8" t="str">
        <f>VLOOKUP(C5442,agent_name_matching!A:B,2,false)</f>
        <v>Validator LLM</v>
      </c>
      <c r="I5442" s="32" t="s">
        <v>13869</v>
      </c>
      <c r="J5442" s="6" t="s">
        <v>452</v>
      </c>
      <c r="L5442" s="6">
        <v>4215.0</v>
      </c>
      <c r="M5442" s="6">
        <v>35.0</v>
      </c>
      <c r="N5442" s="6">
        <v>891.0</v>
      </c>
      <c r="O5442" s="6" t="s">
        <v>13870</v>
      </c>
      <c r="P5442" s="8" t="str">
        <f t="shared" si="1"/>
        <v/>
      </c>
      <c r="Q5442" s="8" t="str">
        <f t="shared" si="16"/>
        <v/>
      </c>
      <c r="R5442" s="8" t="str">
        <f>if(and(P5442&lt;&gt;"",Q5442&lt;&gt;"newexp",Q5442&lt;&gt;"nostart"),countifs(script_conform_dispatching!A:A,P5442,script_conform_dispatching!B:B,Q5442),"")</f>
        <v/>
      </c>
      <c r="S5442" s="8" t="str">
        <f t="shared" si="3"/>
        <v/>
      </c>
    </row>
    <row r="5443" hidden="1">
      <c r="A5443" s="6" t="s">
        <v>13871</v>
      </c>
      <c r="B5443" s="6" t="s">
        <v>247</v>
      </c>
      <c r="C5443" s="6" t="s">
        <v>407</v>
      </c>
      <c r="D5443" s="6">
        <v>1.0</v>
      </c>
      <c r="E5443" s="6" t="s">
        <v>408</v>
      </c>
      <c r="H5443" s="8" t="str">
        <f>VLOOKUP(C5443,agent_name_matching!A:B,2,false)</f>
        <v>--</v>
      </c>
      <c r="I5443" s="33"/>
      <c r="O5443" s="6" t="s">
        <v>13872</v>
      </c>
      <c r="P5443" s="8" t="str">
        <f t="shared" si="1"/>
        <v/>
      </c>
      <c r="Q5443" s="8" t="str">
        <f t="shared" si="16"/>
        <v/>
      </c>
      <c r="R5443" s="8" t="str">
        <f>if(and(P5443&lt;&gt;"",Q5443&lt;&gt;"newexp",Q5443&lt;&gt;"nostart"),countifs(script_conform_dispatching!A:A,P5443,script_conform_dispatching!B:B,Q5443),"")</f>
        <v/>
      </c>
      <c r="S5443" s="8" t="str">
        <f t="shared" si="3"/>
        <v/>
      </c>
    </row>
    <row r="5444" hidden="1">
      <c r="A5444" s="6" t="s">
        <v>13873</v>
      </c>
      <c r="B5444" s="6" t="s">
        <v>247</v>
      </c>
      <c r="C5444" s="6" t="s">
        <v>411</v>
      </c>
      <c r="H5444" s="8" t="str">
        <f>VLOOKUP(C5444,agent_name_matching!A:B,2,false)</f>
        <v>System</v>
      </c>
      <c r="I5444" s="33"/>
      <c r="O5444" s="6" t="s">
        <v>13874</v>
      </c>
      <c r="P5444" s="8" t="str">
        <f t="shared" si="1"/>
        <v/>
      </c>
      <c r="Q5444" s="8" t="str">
        <f t="shared" si="16"/>
        <v/>
      </c>
      <c r="R5444" s="8" t="str">
        <f>if(and(P5444&lt;&gt;"",Q5444&lt;&gt;"newexp",Q5444&lt;&gt;"nostart"),countifs(script_conform_dispatching!A:A,P5444,script_conform_dispatching!B:B,Q5444),"")</f>
        <v/>
      </c>
      <c r="S5444" s="8" t="str">
        <f t="shared" si="3"/>
        <v/>
      </c>
    </row>
    <row r="5445" hidden="1">
      <c r="A5445" s="6" t="s">
        <v>13875</v>
      </c>
      <c r="B5445" s="6" t="s">
        <v>247</v>
      </c>
      <c r="C5445" s="6" t="s">
        <v>1007</v>
      </c>
      <c r="F5445" s="6" t="s">
        <v>415</v>
      </c>
      <c r="G5445" s="6" t="s">
        <v>416</v>
      </c>
      <c r="H5445" s="8" t="str">
        <f>VLOOKUP(C5445,agent_name_matching!A:B,2,false)</f>
        <v>Assessor LLM</v>
      </c>
      <c r="I5445" s="32" t="s">
        <v>1008</v>
      </c>
      <c r="J5445" s="6" t="s">
        <v>418</v>
      </c>
      <c r="L5445" s="6">
        <v>716.0</v>
      </c>
      <c r="M5445" s="6">
        <v>14.0</v>
      </c>
      <c r="N5445" s="6">
        <v>595.0</v>
      </c>
      <c r="O5445" s="6" t="s">
        <v>13876</v>
      </c>
      <c r="P5445" s="8" t="str">
        <f t="shared" si="1"/>
        <v/>
      </c>
      <c r="Q5445" s="8" t="str">
        <f t="shared" si="16"/>
        <v/>
      </c>
      <c r="R5445" s="8" t="str">
        <f>if(and(P5445&lt;&gt;"",Q5445&lt;&gt;"newexp",Q5445&lt;&gt;"nostart"),countifs(script_conform_dispatching!A:A,P5445,script_conform_dispatching!B:B,Q5445),"")</f>
        <v/>
      </c>
      <c r="S5445" s="8" t="str">
        <f t="shared" si="3"/>
        <v/>
      </c>
    </row>
    <row r="5446" hidden="1">
      <c r="A5446" s="6" t="s">
        <v>13877</v>
      </c>
      <c r="B5446" s="6" t="s">
        <v>247</v>
      </c>
      <c r="C5446" s="6" t="s">
        <v>1011</v>
      </c>
      <c r="F5446" s="6" t="s">
        <v>415</v>
      </c>
      <c r="G5446" s="6" t="s">
        <v>416</v>
      </c>
      <c r="H5446" s="8" t="str">
        <f>VLOOKUP(C5446,agent_name_matching!A:B,2,false)</f>
        <v>Dialog LLM</v>
      </c>
      <c r="I5446" s="32" t="s">
        <v>1012</v>
      </c>
      <c r="J5446" s="6" t="s">
        <v>418</v>
      </c>
      <c r="L5446" s="6">
        <v>565.0</v>
      </c>
      <c r="M5446" s="6">
        <v>28.0</v>
      </c>
      <c r="N5446" s="6">
        <v>817.0</v>
      </c>
      <c r="O5446" s="6" t="s">
        <v>13878</v>
      </c>
      <c r="P5446" s="8" t="str">
        <f t="shared" si="1"/>
        <v/>
      </c>
      <c r="Q5446" s="8" t="str">
        <f t="shared" si="16"/>
        <v/>
      </c>
      <c r="R5446" s="8" t="str">
        <f>if(and(P5446&lt;&gt;"",Q5446&lt;&gt;"newexp",Q5446&lt;&gt;"nostart"),countifs(script_conform_dispatching!A:A,P5446,script_conform_dispatching!B:B,Q5446),"")</f>
        <v/>
      </c>
      <c r="S5446" s="8" t="str">
        <f t="shared" si="3"/>
        <v/>
      </c>
    </row>
    <row r="5447" hidden="1">
      <c r="A5447" s="6" t="s">
        <v>13879</v>
      </c>
      <c r="B5447" s="6" t="s">
        <v>247</v>
      </c>
      <c r="C5447" s="6" t="s">
        <v>37</v>
      </c>
      <c r="F5447" s="6" t="s">
        <v>415</v>
      </c>
      <c r="G5447" s="6" t="s">
        <v>416</v>
      </c>
      <c r="H5447" s="8" t="str">
        <f>VLOOKUP(C5447,agent_name_matching!A:B,2,false)</f>
        <v>Patient LLM</v>
      </c>
      <c r="I5447" s="32" t="s">
        <v>13880</v>
      </c>
      <c r="J5447" s="6" t="s">
        <v>418</v>
      </c>
      <c r="K5447" s="6">
        <v>1.0</v>
      </c>
      <c r="L5447" s="6">
        <v>390.0</v>
      </c>
      <c r="M5447" s="6">
        <v>38.0</v>
      </c>
      <c r="N5447" s="6">
        <v>1099.0</v>
      </c>
      <c r="O5447" s="6" t="s">
        <v>13881</v>
      </c>
      <c r="P5447" s="8" t="str">
        <f t="shared" si="1"/>
        <v/>
      </c>
      <c r="Q5447" s="8" t="str">
        <f t="shared" si="16"/>
        <v/>
      </c>
      <c r="R5447" s="8" t="str">
        <f>if(and(P5447&lt;&gt;"",Q5447&lt;&gt;"newexp",Q5447&lt;&gt;"nostart"),countifs(script_conform_dispatching!A:A,P5447,script_conform_dispatching!B:B,Q5447),"")</f>
        <v/>
      </c>
      <c r="S5447" s="8" t="str">
        <f t="shared" si="3"/>
        <v/>
      </c>
    </row>
    <row r="5448" hidden="1">
      <c r="A5448" s="6" t="s">
        <v>13882</v>
      </c>
      <c r="B5448" s="6" t="s">
        <v>247</v>
      </c>
      <c r="C5448" s="6" t="s">
        <v>411</v>
      </c>
      <c r="H5448" s="8" t="str">
        <f>VLOOKUP(C5448,agent_name_matching!A:B,2,false)</f>
        <v>System</v>
      </c>
      <c r="I5448" s="33"/>
      <c r="O5448" s="6" t="s">
        <v>13883</v>
      </c>
      <c r="P5448" s="8" t="str">
        <f t="shared" si="1"/>
        <v/>
      </c>
      <c r="Q5448" s="8" t="str">
        <f t="shared" si="16"/>
        <v/>
      </c>
      <c r="R5448" s="8" t="str">
        <f>if(and(P5448&lt;&gt;"",Q5448&lt;&gt;"newexp",Q5448&lt;&gt;"nostart"),countifs(script_conform_dispatching!A:A,P5448,script_conform_dispatching!B:B,Q5448),"")</f>
        <v/>
      </c>
      <c r="S5448" s="8" t="str">
        <f t="shared" si="3"/>
        <v/>
      </c>
    </row>
    <row r="5449" hidden="1">
      <c r="A5449" s="6" t="s">
        <v>13884</v>
      </c>
      <c r="B5449" s="6" t="s">
        <v>247</v>
      </c>
      <c r="C5449" s="6" t="s">
        <v>1007</v>
      </c>
      <c r="F5449" s="6" t="s">
        <v>415</v>
      </c>
      <c r="G5449" s="6" t="s">
        <v>416</v>
      </c>
      <c r="H5449" s="8" t="str">
        <f>VLOOKUP(C5449,agent_name_matching!A:B,2,false)</f>
        <v>Assessor LLM</v>
      </c>
      <c r="I5449" s="32" t="s">
        <v>1008</v>
      </c>
      <c r="J5449" s="6" t="s">
        <v>418</v>
      </c>
      <c r="L5449" s="6">
        <v>786.0</v>
      </c>
      <c r="M5449" s="6">
        <v>14.0</v>
      </c>
      <c r="N5449" s="6">
        <v>794.0</v>
      </c>
      <c r="O5449" s="6" t="s">
        <v>13885</v>
      </c>
      <c r="P5449" s="8" t="str">
        <f t="shared" si="1"/>
        <v/>
      </c>
      <c r="Q5449" s="8" t="str">
        <f t="shared" si="16"/>
        <v/>
      </c>
      <c r="R5449" s="8" t="str">
        <f>if(and(P5449&lt;&gt;"",Q5449&lt;&gt;"newexp",Q5449&lt;&gt;"nostart"),countifs(script_conform_dispatching!A:A,P5449,script_conform_dispatching!B:B,Q5449),"")</f>
        <v/>
      </c>
      <c r="S5449" s="8" t="str">
        <f t="shared" si="3"/>
        <v/>
      </c>
    </row>
    <row r="5450" hidden="1">
      <c r="A5450" s="6" t="s">
        <v>13886</v>
      </c>
      <c r="B5450" s="6" t="s">
        <v>247</v>
      </c>
      <c r="C5450" s="6" t="s">
        <v>1011</v>
      </c>
      <c r="F5450" s="6" t="s">
        <v>415</v>
      </c>
      <c r="G5450" s="6" t="s">
        <v>416</v>
      </c>
      <c r="H5450" s="8" t="str">
        <f>VLOOKUP(C5450,agent_name_matching!A:B,2,false)</f>
        <v>Dialog LLM</v>
      </c>
      <c r="I5450" s="32" t="s">
        <v>13887</v>
      </c>
      <c r="J5450" s="6" t="s">
        <v>418</v>
      </c>
      <c r="L5450" s="6">
        <v>798.0</v>
      </c>
      <c r="M5450" s="6">
        <v>50.0</v>
      </c>
      <c r="N5450" s="6">
        <v>1113.0</v>
      </c>
      <c r="O5450" s="6" t="s">
        <v>13888</v>
      </c>
      <c r="P5450" s="8" t="str">
        <f t="shared" si="1"/>
        <v/>
      </c>
      <c r="Q5450" s="8" t="str">
        <f t="shared" si="16"/>
        <v/>
      </c>
      <c r="R5450" s="8" t="str">
        <f>if(and(P5450&lt;&gt;"",Q5450&lt;&gt;"newexp",Q5450&lt;&gt;"nostart"),countifs(script_conform_dispatching!A:A,P5450,script_conform_dispatching!B:B,Q5450),"")</f>
        <v/>
      </c>
      <c r="S5450" s="8" t="str">
        <f t="shared" si="3"/>
        <v/>
      </c>
    </row>
    <row r="5451" hidden="1">
      <c r="A5451" s="6" t="s">
        <v>13889</v>
      </c>
      <c r="B5451" s="6" t="s">
        <v>247</v>
      </c>
      <c r="C5451" s="6" t="s">
        <v>37</v>
      </c>
      <c r="F5451" s="6" t="s">
        <v>415</v>
      </c>
      <c r="G5451" s="6" t="s">
        <v>416</v>
      </c>
      <c r="H5451" s="8" t="str">
        <f>VLOOKUP(C5451,agent_name_matching!A:B,2,false)</f>
        <v>Patient LLM</v>
      </c>
      <c r="I5451" s="32" t="s">
        <v>13890</v>
      </c>
      <c r="J5451" s="6" t="s">
        <v>418</v>
      </c>
      <c r="K5451" s="6">
        <v>1.0</v>
      </c>
      <c r="L5451" s="6">
        <v>486.0</v>
      </c>
      <c r="M5451" s="6">
        <v>21.0</v>
      </c>
      <c r="N5451" s="6">
        <v>670.0</v>
      </c>
      <c r="O5451" s="6" t="s">
        <v>13891</v>
      </c>
      <c r="P5451" s="8" t="str">
        <f t="shared" si="1"/>
        <v/>
      </c>
      <c r="Q5451" s="8" t="str">
        <f t="shared" si="16"/>
        <v/>
      </c>
      <c r="R5451" s="8" t="str">
        <f>if(and(P5451&lt;&gt;"",Q5451&lt;&gt;"newexp",Q5451&lt;&gt;"nostart"),countifs(script_conform_dispatching!A:A,P5451,script_conform_dispatching!B:B,Q5451),"")</f>
        <v/>
      </c>
      <c r="S5451" s="8" t="str">
        <f t="shared" si="3"/>
        <v/>
      </c>
    </row>
    <row r="5452" hidden="1">
      <c r="A5452" s="6" t="s">
        <v>13892</v>
      </c>
      <c r="B5452" s="6" t="s">
        <v>247</v>
      </c>
      <c r="C5452" s="6" t="s">
        <v>411</v>
      </c>
      <c r="H5452" s="8" t="str">
        <f>VLOOKUP(C5452,agent_name_matching!A:B,2,false)</f>
        <v>System</v>
      </c>
      <c r="I5452" s="33"/>
      <c r="O5452" s="6" t="s">
        <v>13893</v>
      </c>
      <c r="P5452" s="8" t="str">
        <f t="shared" si="1"/>
        <v/>
      </c>
      <c r="Q5452" s="8" t="str">
        <f t="shared" si="16"/>
        <v/>
      </c>
      <c r="R5452" s="8" t="str">
        <f>if(and(P5452&lt;&gt;"",Q5452&lt;&gt;"newexp",Q5452&lt;&gt;"nostart"),countifs(script_conform_dispatching!A:A,P5452,script_conform_dispatching!B:B,Q5452),"")</f>
        <v/>
      </c>
      <c r="S5452" s="8" t="str">
        <f t="shared" si="3"/>
        <v/>
      </c>
    </row>
    <row r="5453" hidden="1">
      <c r="A5453" s="6" t="s">
        <v>13894</v>
      </c>
      <c r="B5453" s="6" t="s">
        <v>247</v>
      </c>
      <c r="C5453" s="6" t="s">
        <v>1007</v>
      </c>
      <c r="F5453" s="6" t="s">
        <v>415</v>
      </c>
      <c r="G5453" s="6" t="s">
        <v>416</v>
      </c>
      <c r="H5453" s="8" t="str">
        <f>VLOOKUP(C5453,agent_name_matching!A:B,2,false)</f>
        <v>Assessor LLM</v>
      </c>
      <c r="I5453" s="32" t="s">
        <v>1008</v>
      </c>
      <c r="J5453" s="6" t="s">
        <v>418</v>
      </c>
      <c r="L5453" s="6">
        <v>863.0</v>
      </c>
      <c r="M5453" s="6">
        <v>14.0</v>
      </c>
      <c r="N5453" s="6">
        <v>792.0</v>
      </c>
      <c r="O5453" s="6" t="s">
        <v>13895</v>
      </c>
      <c r="P5453" s="8" t="str">
        <f t="shared" si="1"/>
        <v/>
      </c>
      <c r="Q5453" s="8" t="str">
        <f t="shared" si="16"/>
        <v/>
      </c>
      <c r="R5453" s="8" t="str">
        <f>if(and(P5453&lt;&gt;"",Q5453&lt;&gt;"newexp",Q5453&lt;&gt;"nostart"),countifs(script_conform_dispatching!A:A,P5453,script_conform_dispatching!B:B,Q5453),"")</f>
        <v/>
      </c>
      <c r="S5453" s="8" t="str">
        <f t="shared" si="3"/>
        <v/>
      </c>
    </row>
    <row r="5454" hidden="1">
      <c r="A5454" s="6" t="s">
        <v>13896</v>
      </c>
      <c r="B5454" s="6" t="s">
        <v>247</v>
      </c>
      <c r="C5454" s="6" t="s">
        <v>1011</v>
      </c>
      <c r="F5454" s="6" t="s">
        <v>415</v>
      </c>
      <c r="G5454" s="6" t="s">
        <v>416</v>
      </c>
      <c r="H5454" s="8" t="str">
        <f>VLOOKUP(C5454,agent_name_matching!A:B,2,false)</f>
        <v>Dialog LLM</v>
      </c>
      <c r="I5454" s="32" t="s">
        <v>13897</v>
      </c>
      <c r="J5454" s="6" t="s">
        <v>418</v>
      </c>
      <c r="L5454" s="6">
        <v>1036.0</v>
      </c>
      <c r="M5454" s="6">
        <v>37.0</v>
      </c>
      <c r="N5454" s="6">
        <v>1032.0</v>
      </c>
      <c r="O5454" s="6" t="s">
        <v>13898</v>
      </c>
      <c r="P5454" s="8" t="str">
        <f t="shared" si="1"/>
        <v/>
      </c>
      <c r="Q5454" s="8" t="str">
        <f t="shared" si="16"/>
        <v/>
      </c>
      <c r="R5454" s="8" t="str">
        <f>if(and(P5454&lt;&gt;"",Q5454&lt;&gt;"newexp",Q5454&lt;&gt;"nostart"),countifs(script_conform_dispatching!A:A,P5454,script_conform_dispatching!B:B,Q5454),"")</f>
        <v/>
      </c>
      <c r="S5454" s="8" t="str">
        <f t="shared" si="3"/>
        <v/>
      </c>
    </row>
    <row r="5455" hidden="1">
      <c r="A5455" s="6" t="s">
        <v>13899</v>
      </c>
      <c r="B5455" s="6" t="s">
        <v>247</v>
      </c>
      <c r="C5455" s="6" t="s">
        <v>37</v>
      </c>
      <c r="F5455" s="6" t="s">
        <v>415</v>
      </c>
      <c r="G5455" s="6" t="s">
        <v>416</v>
      </c>
      <c r="H5455" s="8" t="str">
        <f>VLOOKUP(C5455,agent_name_matching!A:B,2,false)</f>
        <v>Patient LLM</v>
      </c>
      <c r="I5455" s="32" t="s">
        <v>13900</v>
      </c>
      <c r="J5455" s="6" t="s">
        <v>418</v>
      </c>
      <c r="K5455" s="6">
        <v>1.0</v>
      </c>
      <c r="L5455" s="6">
        <v>552.0</v>
      </c>
      <c r="M5455" s="6">
        <v>32.0</v>
      </c>
      <c r="N5455" s="6">
        <v>620.0</v>
      </c>
      <c r="O5455" s="6" t="s">
        <v>13901</v>
      </c>
      <c r="P5455" s="8" t="str">
        <f t="shared" si="1"/>
        <v/>
      </c>
      <c r="Q5455" s="8" t="str">
        <f t="shared" si="16"/>
        <v/>
      </c>
      <c r="R5455" s="8" t="str">
        <f>if(and(P5455&lt;&gt;"",Q5455&lt;&gt;"newexp",Q5455&lt;&gt;"nostart"),countifs(script_conform_dispatching!A:A,P5455,script_conform_dispatching!B:B,Q5455),"")</f>
        <v/>
      </c>
      <c r="S5455" s="8" t="str">
        <f t="shared" si="3"/>
        <v/>
      </c>
    </row>
    <row r="5456" hidden="1">
      <c r="A5456" s="6" t="s">
        <v>13902</v>
      </c>
      <c r="B5456" s="6" t="s">
        <v>247</v>
      </c>
      <c r="C5456" s="6" t="s">
        <v>411</v>
      </c>
      <c r="H5456" s="8" t="str">
        <f>VLOOKUP(C5456,agent_name_matching!A:B,2,false)</f>
        <v>System</v>
      </c>
      <c r="I5456" s="33"/>
      <c r="O5456" s="6" t="s">
        <v>13903</v>
      </c>
      <c r="P5456" s="8" t="str">
        <f t="shared" si="1"/>
        <v/>
      </c>
      <c r="Q5456" s="8" t="str">
        <f t="shared" si="16"/>
        <v/>
      </c>
      <c r="R5456" s="8" t="str">
        <f>if(and(P5456&lt;&gt;"",Q5456&lt;&gt;"newexp",Q5456&lt;&gt;"nostart"),countifs(script_conform_dispatching!A:A,P5456,script_conform_dispatching!B:B,Q5456),"")</f>
        <v/>
      </c>
      <c r="S5456" s="8" t="str">
        <f t="shared" si="3"/>
        <v/>
      </c>
    </row>
    <row r="5457" hidden="1">
      <c r="A5457" s="6" t="s">
        <v>13904</v>
      </c>
      <c r="B5457" s="6" t="s">
        <v>247</v>
      </c>
      <c r="C5457" s="6" t="s">
        <v>1007</v>
      </c>
      <c r="F5457" s="6" t="s">
        <v>415</v>
      </c>
      <c r="G5457" s="6" t="s">
        <v>416</v>
      </c>
      <c r="H5457" s="8" t="str">
        <f>VLOOKUP(C5457,agent_name_matching!A:B,2,false)</f>
        <v>Assessor LLM</v>
      </c>
      <c r="I5457" s="32" t="s">
        <v>1040</v>
      </c>
      <c r="J5457" s="6" t="s">
        <v>418</v>
      </c>
      <c r="L5457" s="6">
        <v>938.0</v>
      </c>
      <c r="M5457" s="6">
        <v>12.0</v>
      </c>
      <c r="N5457" s="6">
        <v>570.0</v>
      </c>
      <c r="O5457" s="6" t="s">
        <v>13905</v>
      </c>
      <c r="P5457" s="8" t="str">
        <f t="shared" si="1"/>
        <v/>
      </c>
      <c r="Q5457" s="8" t="str">
        <f t="shared" si="16"/>
        <v/>
      </c>
      <c r="R5457" s="8" t="str">
        <f>if(and(P5457&lt;&gt;"",Q5457&lt;&gt;"newexp",Q5457&lt;&gt;"nostart"),countifs(script_conform_dispatching!A:A,P5457,script_conform_dispatching!B:B,Q5457),"")</f>
        <v/>
      </c>
      <c r="S5457" s="8" t="str">
        <f t="shared" si="3"/>
        <v/>
      </c>
    </row>
    <row r="5458" hidden="1">
      <c r="A5458" s="6" t="s">
        <v>13906</v>
      </c>
      <c r="B5458" s="6" t="s">
        <v>247</v>
      </c>
      <c r="C5458" s="6" t="s">
        <v>407</v>
      </c>
      <c r="D5458" s="6">
        <v>1.0</v>
      </c>
      <c r="E5458" s="6" t="s">
        <v>445</v>
      </c>
      <c r="H5458" s="8" t="str">
        <f>VLOOKUP(C5458,agent_name_matching!A:B,2,false)</f>
        <v>--</v>
      </c>
      <c r="I5458" s="33"/>
      <c r="O5458" s="6" t="s">
        <v>13907</v>
      </c>
      <c r="P5458" s="8">
        <f t="shared" si="1"/>
        <v>1</v>
      </c>
      <c r="Q5458" s="8">
        <f t="shared" si="16"/>
        <v>2</v>
      </c>
      <c r="R5458" s="8">
        <f>if(and(P5458&lt;&gt;"",Q5458&lt;&gt;"newexp",Q5458&lt;&gt;"nostart"),countifs(script_conform_dispatching!A:A,P5458,script_conform_dispatching!B:B,Q5458),"")</f>
        <v>1</v>
      </c>
      <c r="S5458" s="8" t="str">
        <f t="shared" si="3"/>
        <v/>
      </c>
    </row>
    <row r="5459" hidden="1">
      <c r="A5459" s="6" t="s">
        <v>13908</v>
      </c>
      <c r="B5459" s="6" t="s">
        <v>247</v>
      </c>
      <c r="C5459" s="6" t="s">
        <v>1045</v>
      </c>
      <c r="F5459" s="6" t="s">
        <v>415</v>
      </c>
      <c r="G5459" s="6" t="s">
        <v>416</v>
      </c>
      <c r="H5459" s="8" t="str">
        <f>VLOOKUP(C5459,agent_name_matching!A:B,2,false)</f>
        <v>Dispatcher LLM</v>
      </c>
      <c r="I5459" s="32" t="s">
        <v>1297</v>
      </c>
      <c r="J5459" s="6" t="s">
        <v>418</v>
      </c>
      <c r="L5459" s="6">
        <v>2355.0</v>
      </c>
      <c r="M5459" s="6">
        <v>149.0</v>
      </c>
      <c r="N5459" s="6">
        <v>1933.0</v>
      </c>
      <c r="O5459" s="6" t="s">
        <v>13909</v>
      </c>
      <c r="P5459" s="8" t="str">
        <f t="shared" si="1"/>
        <v/>
      </c>
      <c r="Q5459" s="8" t="str">
        <f t="shared" si="16"/>
        <v/>
      </c>
      <c r="R5459" s="8" t="str">
        <f>if(and(P5459&lt;&gt;"",Q5459&lt;&gt;"newexp",Q5459&lt;&gt;"nostart"),countifs(script_conform_dispatching!A:A,P5459,script_conform_dispatching!B:B,Q5459),"")</f>
        <v/>
      </c>
      <c r="S5459" s="8" t="str">
        <f t="shared" si="3"/>
        <v/>
      </c>
    </row>
    <row r="5460" hidden="1">
      <c r="A5460" s="6" t="s">
        <v>13910</v>
      </c>
      <c r="B5460" s="6" t="s">
        <v>247</v>
      </c>
      <c r="C5460" s="6" t="s">
        <v>407</v>
      </c>
      <c r="D5460" s="6">
        <v>2.0</v>
      </c>
      <c r="E5460" s="6" t="s">
        <v>408</v>
      </c>
      <c r="H5460" s="8" t="str">
        <f>VLOOKUP(C5460,agent_name_matching!A:B,2,false)</f>
        <v>--</v>
      </c>
      <c r="I5460" s="33"/>
      <c r="O5460" s="6" t="s">
        <v>13911</v>
      </c>
      <c r="P5460" s="8" t="str">
        <f t="shared" si="1"/>
        <v/>
      </c>
      <c r="Q5460" s="8" t="str">
        <f t="shared" si="16"/>
        <v/>
      </c>
      <c r="R5460" s="8" t="str">
        <f>if(and(P5460&lt;&gt;"",Q5460&lt;&gt;"newexp",Q5460&lt;&gt;"nostart"),countifs(script_conform_dispatching!A:A,P5460,script_conform_dispatching!B:B,Q5460),"")</f>
        <v/>
      </c>
      <c r="S5460" s="8" t="str">
        <f t="shared" si="3"/>
        <v/>
      </c>
    </row>
    <row r="5461" hidden="1">
      <c r="A5461" s="6" t="s">
        <v>13912</v>
      </c>
      <c r="B5461" s="6" t="s">
        <v>247</v>
      </c>
      <c r="C5461" s="6" t="s">
        <v>1011</v>
      </c>
      <c r="F5461" s="6" t="s">
        <v>415</v>
      </c>
      <c r="G5461" s="6" t="s">
        <v>416</v>
      </c>
      <c r="H5461" s="8" t="str">
        <f>VLOOKUP(C5461,agent_name_matching!A:B,2,false)</f>
        <v>Dialog LLM</v>
      </c>
      <c r="I5461" s="32" t="s">
        <v>13913</v>
      </c>
      <c r="J5461" s="6" t="s">
        <v>418</v>
      </c>
      <c r="L5461" s="6">
        <v>1423.0</v>
      </c>
      <c r="M5461" s="6">
        <v>26.0</v>
      </c>
      <c r="N5461" s="6">
        <v>906.0</v>
      </c>
      <c r="O5461" s="6" t="s">
        <v>13914</v>
      </c>
      <c r="P5461" s="8" t="str">
        <f t="shared" si="1"/>
        <v/>
      </c>
      <c r="Q5461" s="8" t="str">
        <f t="shared" si="16"/>
        <v/>
      </c>
      <c r="R5461" s="8" t="str">
        <f>if(and(P5461&lt;&gt;"",Q5461&lt;&gt;"newexp",Q5461&lt;&gt;"nostart"),countifs(script_conform_dispatching!A:A,P5461,script_conform_dispatching!B:B,Q5461),"")</f>
        <v/>
      </c>
      <c r="S5461" s="8" t="str">
        <f t="shared" si="3"/>
        <v/>
      </c>
    </row>
    <row r="5462" hidden="1">
      <c r="A5462" s="6" t="s">
        <v>13915</v>
      </c>
      <c r="B5462" s="6" t="s">
        <v>247</v>
      </c>
      <c r="C5462" s="6" t="s">
        <v>450</v>
      </c>
      <c r="F5462" s="6" t="s">
        <v>415</v>
      </c>
      <c r="G5462" s="6" t="s">
        <v>416</v>
      </c>
      <c r="H5462" s="8" t="str">
        <f>VLOOKUP(C5462,agent_name_matching!A:B,2,false)</f>
        <v>Validator LLM</v>
      </c>
      <c r="I5462" s="32" t="s">
        <v>451</v>
      </c>
      <c r="J5462" s="6" t="s">
        <v>452</v>
      </c>
      <c r="L5462" s="6">
        <v>787.0</v>
      </c>
      <c r="M5462" s="6">
        <v>10.0</v>
      </c>
      <c r="N5462" s="6">
        <v>611.0</v>
      </c>
      <c r="O5462" s="6" t="s">
        <v>13916</v>
      </c>
      <c r="P5462" s="8" t="str">
        <f t="shared" si="1"/>
        <v/>
      </c>
      <c r="Q5462" s="8" t="str">
        <f t="shared" si="16"/>
        <v/>
      </c>
      <c r="R5462" s="8" t="str">
        <f>if(and(P5462&lt;&gt;"",Q5462&lt;&gt;"newexp",Q5462&lt;&gt;"nostart"),countifs(script_conform_dispatching!A:A,P5462,script_conform_dispatching!B:B,Q5462),"")</f>
        <v/>
      </c>
      <c r="S5462" s="8" t="str">
        <f t="shared" si="3"/>
        <v/>
      </c>
    </row>
    <row r="5463" hidden="1">
      <c r="A5463" s="6" t="s">
        <v>13917</v>
      </c>
      <c r="B5463" s="6" t="s">
        <v>247</v>
      </c>
      <c r="C5463" s="6" t="s">
        <v>37</v>
      </c>
      <c r="F5463" s="6" t="s">
        <v>415</v>
      </c>
      <c r="G5463" s="6" t="s">
        <v>416</v>
      </c>
      <c r="H5463" s="8" t="str">
        <f>VLOOKUP(C5463,agent_name_matching!A:B,2,false)</f>
        <v>Patient LLM</v>
      </c>
      <c r="I5463" s="32" t="s">
        <v>13918</v>
      </c>
      <c r="J5463" s="6" t="s">
        <v>418</v>
      </c>
      <c r="K5463" s="6">
        <v>1.0</v>
      </c>
      <c r="L5463" s="6">
        <v>618.0</v>
      </c>
      <c r="M5463" s="6">
        <v>46.0</v>
      </c>
      <c r="N5463" s="6">
        <v>1051.0</v>
      </c>
      <c r="O5463" s="6" t="s">
        <v>13919</v>
      </c>
      <c r="P5463" s="8" t="str">
        <f t="shared" si="1"/>
        <v/>
      </c>
      <c r="Q5463" s="8" t="str">
        <f t="shared" si="16"/>
        <v/>
      </c>
      <c r="R5463" s="8" t="str">
        <f>if(and(P5463&lt;&gt;"",Q5463&lt;&gt;"newexp",Q5463&lt;&gt;"nostart"),countifs(script_conform_dispatching!A:A,P5463,script_conform_dispatching!B:B,Q5463),"")</f>
        <v/>
      </c>
      <c r="S5463" s="8" t="str">
        <f t="shared" si="3"/>
        <v/>
      </c>
    </row>
    <row r="5464" hidden="1">
      <c r="A5464" s="6" t="s">
        <v>13920</v>
      </c>
      <c r="B5464" s="6" t="s">
        <v>247</v>
      </c>
      <c r="C5464" s="6" t="s">
        <v>411</v>
      </c>
      <c r="H5464" s="8" t="str">
        <f>VLOOKUP(C5464,agent_name_matching!A:B,2,false)</f>
        <v>System</v>
      </c>
      <c r="I5464" s="33"/>
      <c r="O5464" s="6" t="s">
        <v>13921</v>
      </c>
      <c r="P5464" s="8" t="str">
        <f t="shared" si="1"/>
        <v/>
      </c>
      <c r="Q5464" s="8" t="str">
        <f t="shared" si="16"/>
        <v/>
      </c>
      <c r="R5464" s="8" t="str">
        <f>if(and(P5464&lt;&gt;"",Q5464&lt;&gt;"newexp",Q5464&lt;&gt;"nostart"),countifs(script_conform_dispatching!A:A,P5464,script_conform_dispatching!B:B,Q5464),"")</f>
        <v/>
      </c>
      <c r="S5464" s="8" t="str">
        <f t="shared" si="3"/>
        <v/>
      </c>
    </row>
    <row r="5465" hidden="1">
      <c r="A5465" s="6" t="s">
        <v>13922</v>
      </c>
      <c r="B5465" s="6" t="s">
        <v>247</v>
      </c>
      <c r="C5465" s="6" t="s">
        <v>1007</v>
      </c>
      <c r="F5465" s="6" t="s">
        <v>415</v>
      </c>
      <c r="G5465" s="6" t="s">
        <v>416</v>
      </c>
      <c r="H5465" s="8" t="str">
        <f>VLOOKUP(C5465,agent_name_matching!A:B,2,false)</f>
        <v>Assessor LLM</v>
      </c>
      <c r="I5465" s="32" t="s">
        <v>1008</v>
      </c>
      <c r="J5465" s="6" t="s">
        <v>418</v>
      </c>
      <c r="L5465" s="6">
        <v>1041.0</v>
      </c>
      <c r="M5465" s="6">
        <v>14.0</v>
      </c>
      <c r="N5465" s="6">
        <v>1296.0</v>
      </c>
      <c r="O5465" s="6" t="s">
        <v>13923</v>
      </c>
      <c r="P5465" s="8" t="str">
        <f t="shared" si="1"/>
        <v/>
      </c>
      <c r="Q5465" s="8" t="str">
        <f t="shared" si="16"/>
        <v/>
      </c>
      <c r="R5465" s="8" t="str">
        <f>if(and(P5465&lt;&gt;"",Q5465&lt;&gt;"newexp",Q5465&lt;&gt;"nostart"),countifs(script_conform_dispatching!A:A,P5465,script_conform_dispatching!B:B,Q5465),"")</f>
        <v/>
      </c>
      <c r="S5465" s="8" t="str">
        <f t="shared" si="3"/>
        <v/>
      </c>
    </row>
    <row r="5466" hidden="1">
      <c r="A5466" s="6" t="s">
        <v>13924</v>
      </c>
      <c r="B5466" s="6" t="s">
        <v>247</v>
      </c>
      <c r="C5466" s="6" t="s">
        <v>1011</v>
      </c>
      <c r="F5466" s="6" t="s">
        <v>415</v>
      </c>
      <c r="G5466" s="6" t="s">
        <v>416</v>
      </c>
      <c r="H5466" s="8" t="str">
        <f>VLOOKUP(C5466,agent_name_matching!A:B,2,false)</f>
        <v>Dialog LLM</v>
      </c>
      <c r="I5466" s="32" t="s">
        <v>13925</v>
      </c>
      <c r="J5466" s="6" t="s">
        <v>418</v>
      </c>
      <c r="L5466" s="6">
        <v>1687.0</v>
      </c>
      <c r="M5466" s="6">
        <v>70.0</v>
      </c>
      <c r="N5466" s="6">
        <v>1352.0</v>
      </c>
      <c r="O5466" s="6" t="s">
        <v>13926</v>
      </c>
      <c r="P5466" s="8" t="str">
        <f t="shared" si="1"/>
        <v/>
      </c>
      <c r="Q5466" s="8" t="str">
        <f t="shared" si="16"/>
        <v/>
      </c>
      <c r="R5466" s="8" t="str">
        <f>if(and(P5466&lt;&gt;"",Q5466&lt;&gt;"newexp",Q5466&lt;&gt;"nostart"),countifs(script_conform_dispatching!A:A,P5466,script_conform_dispatching!B:B,Q5466),"")</f>
        <v/>
      </c>
      <c r="S5466" s="8" t="str">
        <f t="shared" si="3"/>
        <v/>
      </c>
    </row>
    <row r="5467" hidden="1">
      <c r="A5467" s="6" t="s">
        <v>13927</v>
      </c>
      <c r="B5467" s="6" t="s">
        <v>247</v>
      </c>
      <c r="C5467" s="6" t="s">
        <v>37</v>
      </c>
      <c r="F5467" s="6" t="s">
        <v>415</v>
      </c>
      <c r="G5467" s="6" t="s">
        <v>416</v>
      </c>
      <c r="H5467" s="8" t="str">
        <f>VLOOKUP(C5467,agent_name_matching!A:B,2,false)</f>
        <v>Patient LLM</v>
      </c>
      <c r="I5467" s="32" t="s">
        <v>13928</v>
      </c>
      <c r="J5467" s="6" t="s">
        <v>418</v>
      </c>
      <c r="K5467" s="6">
        <v>1.0</v>
      </c>
      <c r="L5467" s="6">
        <v>742.0</v>
      </c>
      <c r="M5467" s="6">
        <v>80.0</v>
      </c>
      <c r="N5467" s="6">
        <v>1390.0</v>
      </c>
      <c r="O5467" s="6" t="s">
        <v>13929</v>
      </c>
      <c r="P5467" s="8" t="str">
        <f t="shared" si="1"/>
        <v/>
      </c>
      <c r="Q5467" s="8" t="str">
        <f t="shared" si="16"/>
        <v/>
      </c>
      <c r="R5467" s="8" t="str">
        <f>if(and(P5467&lt;&gt;"",Q5467&lt;&gt;"newexp",Q5467&lt;&gt;"nostart"),countifs(script_conform_dispatching!A:A,P5467,script_conform_dispatching!B:B,Q5467),"")</f>
        <v/>
      </c>
      <c r="S5467" s="8" t="str">
        <f t="shared" si="3"/>
        <v/>
      </c>
    </row>
    <row r="5468" hidden="1">
      <c r="A5468" s="6" t="s">
        <v>13930</v>
      </c>
      <c r="B5468" s="6" t="s">
        <v>247</v>
      </c>
      <c r="C5468" s="6" t="s">
        <v>411</v>
      </c>
      <c r="H5468" s="8" t="str">
        <f>VLOOKUP(C5468,agent_name_matching!A:B,2,false)</f>
        <v>System</v>
      </c>
      <c r="I5468" s="33"/>
      <c r="O5468" s="6" t="s">
        <v>13931</v>
      </c>
      <c r="P5468" s="8" t="str">
        <f t="shared" si="1"/>
        <v/>
      </c>
      <c r="Q5468" s="8" t="str">
        <f t="shared" si="16"/>
        <v/>
      </c>
      <c r="R5468" s="8" t="str">
        <f>if(and(P5468&lt;&gt;"",Q5468&lt;&gt;"newexp",Q5468&lt;&gt;"nostart"),countifs(script_conform_dispatching!A:A,P5468,script_conform_dispatching!B:B,Q5468),"")</f>
        <v/>
      </c>
      <c r="S5468" s="8" t="str">
        <f t="shared" si="3"/>
        <v/>
      </c>
    </row>
    <row r="5469" hidden="1">
      <c r="A5469" s="6" t="s">
        <v>13932</v>
      </c>
      <c r="B5469" s="6" t="s">
        <v>247</v>
      </c>
      <c r="C5469" s="6" t="s">
        <v>1007</v>
      </c>
      <c r="F5469" s="6" t="s">
        <v>415</v>
      </c>
      <c r="G5469" s="6" t="s">
        <v>416</v>
      </c>
      <c r="H5469" s="8" t="str">
        <f>VLOOKUP(C5469,agent_name_matching!A:B,2,false)</f>
        <v>Assessor LLM</v>
      </c>
      <c r="I5469" s="32" t="s">
        <v>1008</v>
      </c>
      <c r="J5469" s="6" t="s">
        <v>418</v>
      </c>
      <c r="L5469" s="6">
        <v>1197.0</v>
      </c>
      <c r="M5469" s="6">
        <v>14.0</v>
      </c>
      <c r="N5469" s="6">
        <v>684.0</v>
      </c>
      <c r="O5469" s="6" t="s">
        <v>13933</v>
      </c>
      <c r="P5469" s="8" t="str">
        <f t="shared" si="1"/>
        <v/>
      </c>
      <c r="Q5469" s="8" t="str">
        <f t="shared" si="16"/>
        <v/>
      </c>
      <c r="R5469" s="8" t="str">
        <f>if(and(P5469&lt;&gt;"",Q5469&lt;&gt;"newexp",Q5469&lt;&gt;"nostart"),countifs(script_conform_dispatching!A:A,P5469,script_conform_dispatching!B:B,Q5469),"")</f>
        <v/>
      </c>
      <c r="S5469" s="8" t="str">
        <f t="shared" si="3"/>
        <v/>
      </c>
    </row>
    <row r="5470" hidden="1">
      <c r="A5470" s="6" t="s">
        <v>13934</v>
      </c>
      <c r="B5470" s="6" t="s">
        <v>247</v>
      </c>
      <c r="C5470" s="6" t="s">
        <v>1011</v>
      </c>
      <c r="F5470" s="6" t="s">
        <v>415</v>
      </c>
      <c r="G5470" s="6" t="s">
        <v>416</v>
      </c>
      <c r="H5470" s="8" t="str">
        <f>VLOOKUP(C5470,agent_name_matching!A:B,2,false)</f>
        <v>Dialog LLM</v>
      </c>
      <c r="I5470" s="32" t="s">
        <v>13935</v>
      </c>
      <c r="J5470" s="6" t="s">
        <v>418</v>
      </c>
      <c r="L5470" s="6">
        <v>2029.0</v>
      </c>
      <c r="M5470" s="6">
        <v>86.0</v>
      </c>
      <c r="N5470" s="6">
        <v>1226.0</v>
      </c>
      <c r="O5470" s="6" t="s">
        <v>13936</v>
      </c>
      <c r="P5470" s="8" t="str">
        <f t="shared" si="1"/>
        <v/>
      </c>
      <c r="Q5470" s="8" t="str">
        <f t="shared" si="16"/>
        <v/>
      </c>
      <c r="R5470" s="8" t="str">
        <f>if(and(P5470&lt;&gt;"",Q5470&lt;&gt;"newexp",Q5470&lt;&gt;"nostart"),countifs(script_conform_dispatching!A:A,P5470,script_conform_dispatching!B:B,Q5470),"")</f>
        <v/>
      </c>
      <c r="S5470" s="8" t="str">
        <f t="shared" si="3"/>
        <v/>
      </c>
    </row>
    <row r="5471" hidden="1">
      <c r="A5471" s="6" t="s">
        <v>13937</v>
      </c>
      <c r="B5471" s="6" t="s">
        <v>247</v>
      </c>
      <c r="C5471" s="6" t="s">
        <v>37</v>
      </c>
      <c r="F5471" s="6" t="s">
        <v>415</v>
      </c>
      <c r="G5471" s="6" t="s">
        <v>416</v>
      </c>
      <c r="H5471" s="8" t="str">
        <f>VLOOKUP(C5471,agent_name_matching!A:B,2,false)</f>
        <v>Patient LLM</v>
      </c>
      <c r="I5471" s="32" t="s">
        <v>13938</v>
      </c>
      <c r="J5471" s="6" t="s">
        <v>418</v>
      </c>
      <c r="K5471" s="6">
        <v>1.0</v>
      </c>
      <c r="L5471" s="6">
        <v>916.0</v>
      </c>
      <c r="M5471" s="6">
        <v>45.0</v>
      </c>
      <c r="N5471" s="6">
        <v>1032.0</v>
      </c>
      <c r="O5471" s="6" t="s">
        <v>13939</v>
      </c>
      <c r="P5471" s="8" t="str">
        <f t="shared" si="1"/>
        <v/>
      </c>
      <c r="Q5471" s="8" t="str">
        <f t="shared" si="16"/>
        <v/>
      </c>
      <c r="R5471" s="8" t="str">
        <f>if(and(P5471&lt;&gt;"",Q5471&lt;&gt;"newexp",Q5471&lt;&gt;"nostart"),countifs(script_conform_dispatching!A:A,P5471,script_conform_dispatching!B:B,Q5471),"")</f>
        <v/>
      </c>
      <c r="S5471" s="8" t="str">
        <f t="shared" si="3"/>
        <v/>
      </c>
    </row>
    <row r="5472" hidden="1">
      <c r="A5472" s="6" t="s">
        <v>13940</v>
      </c>
      <c r="B5472" s="6" t="s">
        <v>247</v>
      </c>
      <c r="C5472" s="6" t="s">
        <v>411</v>
      </c>
      <c r="H5472" s="8" t="str">
        <f>VLOOKUP(C5472,agent_name_matching!A:B,2,false)</f>
        <v>System</v>
      </c>
      <c r="I5472" s="33"/>
      <c r="O5472" s="6" t="s">
        <v>13941</v>
      </c>
      <c r="P5472" s="8" t="str">
        <f t="shared" si="1"/>
        <v/>
      </c>
      <c r="Q5472" s="8" t="str">
        <f t="shared" si="16"/>
        <v/>
      </c>
      <c r="R5472" s="8" t="str">
        <f>if(and(P5472&lt;&gt;"",Q5472&lt;&gt;"newexp",Q5472&lt;&gt;"nostart"),countifs(script_conform_dispatching!A:A,P5472,script_conform_dispatching!B:B,Q5472),"")</f>
        <v/>
      </c>
      <c r="S5472" s="8" t="str">
        <f t="shared" si="3"/>
        <v/>
      </c>
    </row>
    <row r="5473" hidden="1">
      <c r="A5473" s="6" t="s">
        <v>13942</v>
      </c>
      <c r="B5473" s="6" t="s">
        <v>247</v>
      </c>
      <c r="C5473" s="6" t="s">
        <v>1007</v>
      </c>
      <c r="F5473" s="6" t="s">
        <v>415</v>
      </c>
      <c r="G5473" s="6" t="s">
        <v>416</v>
      </c>
      <c r="H5473" s="8" t="str">
        <f>VLOOKUP(C5473,agent_name_matching!A:B,2,false)</f>
        <v>Assessor LLM</v>
      </c>
      <c r="I5473" s="32" t="s">
        <v>1040</v>
      </c>
      <c r="J5473" s="6" t="s">
        <v>418</v>
      </c>
      <c r="L5473" s="6">
        <v>1334.0</v>
      </c>
      <c r="M5473" s="6">
        <v>12.0</v>
      </c>
      <c r="N5473" s="6">
        <v>589.0</v>
      </c>
      <c r="O5473" s="6" t="s">
        <v>13943</v>
      </c>
      <c r="P5473" s="8" t="str">
        <f t="shared" si="1"/>
        <v/>
      </c>
      <c r="Q5473" s="8" t="str">
        <f t="shared" si="16"/>
        <v/>
      </c>
      <c r="R5473" s="8" t="str">
        <f>if(and(P5473&lt;&gt;"",Q5473&lt;&gt;"newexp",Q5473&lt;&gt;"nostart"),countifs(script_conform_dispatching!A:A,P5473,script_conform_dispatching!B:B,Q5473),"")</f>
        <v/>
      </c>
      <c r="S5473" s="8" t="str">
        <f t="shared" si="3"/>
        <v/>
      </c>
    </row>
    <row r="5474" hidden="1">
      <c r="A5474" s="6" t="s">
        <v>13944</v>
      </c>
      <c r="B5474" s="6" t="s">
        <v>247</v>
      </c>
      <c r="C5474" s="6" t="s">
        <v>407</v>
      </c>
      <c r="D5474" s="6">
        <v>2.0</v>
      </c>
      <c r="E5474" s="6" t="s">
        <v>445</v>
      </c>
      <c r="H5474" s="8" t="str">
        <f>VLOOKUP(C5474,agent_name_matching!A:B,2,false)</f>
        <v>--</v>
      </c>
      <c r="I5474" s="33"/>
      <c r="O5474" s="6" t="s">
        <v>13945</v>
      </c>
      <c r="P5474" s="8">
        <f t="shared" si="1"/>
        <v>2</v>
      </c>
      <c r="Q5474" s="8">
        <f t="shared" si="16"/>
        <v>3</v>
      </c>
      <c r="R5474" s="8">
        <f>if(and(P5474&lt;&gt;"",Q5474&lt;&gt;"newexp",Q5474&lt;&gt;"nostart"),countifs(script_conform_dispatching!A:A,P5474,script_conform_dispatching!B:B,Q5474),"")</f>
        <v>1</v>
      </c>
      <c r="S5474" s="8" t="str">
        <f t="shared" si="3"/>
        <v/>
      </c>
    </row>
    <row r="5475" hidden="1">
      <c r="A5475" s="6" t="s">
        <v>13946</v>
      </c>
      <c r="B5475" s="6" t="s">
        <v>247</v>
      </c>
      <c r="C5475" s="6" t="s">
        <v>1045</v>
      </c>
      <c r="F5475" s="6" t="s">
        <v>415</v>
      </c>
      <c r="G5475" s="6" t="s">
        <v>416</v>
      </c>
      <c r="H5475" s="8" t="str">
        <f>VLOOKUP(C5475,agent_name_matching!A:B,2,false)</f>
        <v>Dispatcher LLM</v>
      </c>
      <c r="I5475" s="32" t="s">
        <v>1096</v>
      </c>
      <c r="J5475" s="6" t="s">
        <v>418</v>
      </c>
      <c r="L5475" s="6">
        <v>2751.0</v>
      </c>
      <c r="M5475" s="6">
        <v>260.0</v>
      </c>
      <c r="N5475" s="6">
        <v>3548.0</v>
      </c>
      <c r="O5475" s="6" t="s">
        <v>13947</v>
      </c>
      <c r="P5475" s="8" t="str">
        <f t="shared" si="1"/>
        <v/>
      </c>
      <c r="Q5475" s="8" t="str">
        <f t="shared" si="16"/>
        <v/>
      </c>
      <c r="R5475" s="8" t="str">
        <f>if(and(P5475&lt;&gt;"",Q5475&lt;&gt;"newexp",Q5475&lt;&gt;"nostart"),countifs(script_conform_dispatching!A:A,P5475,script_conform_dispatching!B:B,Q5475),"")</f>
        <v/>
      </c>
      <c r="S5475" s="8" t="str">
        <f t="shared" si="3"/>
        <v/>
      </c>
    </row>
    <row r="5476" hidden="1">
      <c r="A5476" s="6" t="s">
        <v>13948</v>
      </c>
      <c r="B5476" s="6" t="s">
        <v>247</v>
      </c>
      <c r="C5476" s="6" t="s">
        <v>407</v>
      </c>
      <c r="D5476" s="6">
        <v>3.0</v>
      </c>
      <c r="E5476" s="6" t="s">
        <v>408</v>
      </c>
      <c r="H5476" s="8" t="str">
        <f>VLOOKUP(C5476,agent_name_matching!A:B,2,false)</f>
        <v>--</v>
      </c>
      <c r="I5476" s="33"/>
      <c r="O5476" s="6" t="s">
        <v>13949</v>
      </c>
      <c r="P5476" s="8" t="str">
        <f t="shared" si="1"/>
        <v/>
      </c>
      <c r="Q5476" s="8" t="str">
        <f t="shared" si="16"/>
        <v/>
      </c>
      <c r="R5476" s="8" t="str">
        <f>if(and(P5476&lt;&gt;"",Q5476&lt;&gt;"newexp",Q5476&lt;&gt;"nostart"),countifs(script_conform_dispatching!A:A,P5476,script_conform_dispatching!B:B,Q5476),"")</f>
        <v/>
      </c>
      <c r="S5476" s="8" t="str">
        <f t="shared" si="3"/>
        <v/>
      </c>
    </row>
    <row r="5477" hidden="1">
      <c r="A5477" s="6" t="s">
        <v>13950</v>
      </c>
      <c r="B5477" s="6" t="s">
        <v>247</v>
      </c>
      <c r="C5477" s="6" t="s">
        <v>1011</v>
      </c>
      <c r="F5477" s="6" t="s">
        <v>415</v>
      </c>
      <c r="G5477" s="6" t="s">
        <v>416</v>
      </c>
      <c r="H5477" s="8" t="str">
        <f>VLOOKUP(C5477,agent_name_matching!A:B,2,false)</f>
        <v>Dialog LLM</v>
      </c>
      <c r="I5477" s="32" t="s">
        <v>13951</v>
      </c>
      <c r="J5477" s="6" t="s">
        <v>418</v>
      </c>
      <c r="L5477" s="6">
        <v>2614.0</v>
      </c>
      <c r="M5477" s="6">
        <v>42.0</v>
      </c>
      <c r="N5477" s="6">
        <v>1216.0</v>
      </c>
      <c r="O5477" s="6" t="s">
        <v>13952</v>
      </c>
      <c r="P5477" s="8" t="str">
        <f t="shared" si="1"/>
        <v/>
      </c>
      <c r="Q5477" s="8" t="str">
        <f t="shared" si="16"/>
        <v/>
      </c>
      <c r="R5477" s="8" t="str">
        <f>if(and(P5477&lt;&gt;"",Q5477&lt;&gt;"newexp",Q5477&lt;&gt;"nostart"),countifs(script_conform_dispatching!A:A,P5477,script_conform_dispatching!B:B,Q5477),"")</f>
        <v/>
      </c>
      <c r="S5477" s="8" t="str">
        <f t="shared" si="3"/>
        <v/>
      </c>
    </row>
    <row r="5478" hidden="1">
      <c r="A5478" s="6" t="s">
        <v>13953</v>
      </c>
      <c r="B5478" s="6" t="s">
        <v>247</v>
      </c>
      <c r="C5478" s="6" t="s">
        <v>450</v>
      </c>
      <c r="F5478" s="6" t="s">
        <v>415</v>
      </c>
      <c r="G5478" s="6" t="s">
        <v>416</v>
      </c>
      <c r="H5478" s="8" t="str">
        <f>VLOOKUP(C5478,agent_name_matching!A:B,2,false)</f>
        <v>Validator LLM</v>
      </c>
      <c r="I5478" s="32" t="s">
        <v>451</v>
      </c>
      <c r="J5478" s="6" t="s">
        <v>452</v>
      </c>
      <c r="L5478" s="6">
        <v>1199.0</v>
      </c>
      <c r="M5478" s="6">
        <v>10.0</v>
      </c>
      <c r="N5478" s="6">
        <v>600.0</v>
      </c>
      <c r="O5478" s="6" t="s">
        <v>13954</v>
      </c>
      <c r="P5478" s="8" t="str">
        <f t="shared" si="1"/>
        <v/>
      </c>
      <c r="Q5478" s="8" t="str">
        <f t="shared" si="16"/>
        <v/>
      </c>
      <c r="R5478" s="8" t="str">
        <f>if(and(P5478&lt;&gt;"",Q5478&lt;&gt;"newexp",Q5478&lt;&gt;"nostart"),countifs(script_conform_dispatching!A:A,P5478,script_conform_dispatching!B:B,Q5478),"")</f>
        <v/>
      </c>
      <c r="S5478" s="8" t="str">
        <f t="shared" si="3"/>
        <v/>
      </c>
    </row>
    <row r="5479" hidden="1">
      <c r="A5479" s="6" t="s">
        <v>13955</v>
      </c>
      <c r="B5479" s="6" t="s">
        <v>247</v>
      </c>
      <c r="C5479" s="6" t="s">
        <v>37</v>
      </c>
      <c r="F5479" s="6" t="s">
        <v>415</v>
      </c>
      <c r="G5479" s="6" t="s">
        <v>416</v>
      </c>
      <c r="H5479" s="8" t="str">
        <f>VLOOKUP(C5479,agent_name_matching!A:B,2,false)</f>
        <v>Patient LLM</v>
      </c>
      <c r="I5479" s="32" t="s">
        <v>13956</v>
      </c>
      <c r="J5479" s="6" t="s">
        <v>418</v>
      </c>
      <c r="K5479" s="6">
        <v>1.0</v>
      </c>
      <c r="L5479" s="6">
        <v>1011.0</v>
      </c>
      <c r="M5479" s="6">
        <v>93.0</v>
      </c>
      <c r="N5479" s="6">
        <v>1460.0</v>
      </c>
      <c r="O5479" s="6" t="s">
        <v>13957</v>
      </c>
      <c r="P5479" s="8" t="str">
        <f t="shared" si="1"/>
        <v/>
      </c>
      <c r="Q5479" s="8" t="str">
        <f t="shared" si="16"/>
        <v/>
      </c>
      <c r="R5479" s="8" t="str">
        <f>if(and(P5479&lt;&gt;"",Q5479&lt;&gt;"newexp",Q5479&lt;&gt;"nostart"),countifs(script_conform_dispatching!A:A,P5479,script_conform_dispatching!B:B,Q5479),"")</f>
        <v/>
      </c>
      <c r="S5479" s="8" t="str">
        <f t="shared" si="3"/>
        <v/>
      </c>
    </row>
    <row r="5480" hidden="1">
      <c r="A5480" s="6" t="s">
        <v>13958</v>
      </c>
      <c r="B5480" s="6" t="s">
        <v>247</v>
      </c>
      <c r="C5480" s="6" t="s">
        <v>411</v>
      </c>
      <c r="H5480" s="8" t="str">
        <f>VLOOKUP(C5480,agent_name_matching!A:B,2,false)</f>
        <v>System</v>
      </c>
      <c r="I5480" s="33"/>
      <c r="O5480" s="6" t="s">
        <v>13959</v>
      </c>
      <c r="P5480" s="8" t="str">
        <f t="shared" si="1"/>
        <v/>
      </c>
      <c r="Q5480" s="8" t="str">
        <f t="shared" si="16"/>
        <v/>
      </c>
      <c r="R5480" s="8" t="str">
        <f>if(and(P5480&lt;&gt;"",Q5480&lt;&gt;"newexp",Q5480&lt;&gt;"nostart"),countifs(script_conform_dispatching!A:A,P5480,script_conform_dispatching!B:B,Q5480),"")</f>
        <v/>
      </c>
      <c r="S5480" s="8" t="str">
        <f t="shared" si="3"/>
        <v/>
      </c>
    </row>
    <row r="5481" hidden="1">
      <c r="A5481" s="6" t="s">
        <v>13960</v>
      </c>
      <c r="B5481" s="6" t="s">
        <v>247</v>
      </c>
      <c r="C5481" s="6" t="s">
        <v>1007</v>
      </c>
      <c r="F5481" s="6" t="s">
        <v>415</v>
      </c>
      <c r="G5481" s="6" t="s">
        <v>416</v>
      </c>
      <c r="H5481" s="8" t="str">
        <f>VLOOKUP(C5481,agent_name_matching!A:B,2,false)</f>
        <v>Assessor LLM</v>
      </c>
      <c r="I5481" s="32" t="s">
        <v>1008</v>
      </c>
      <c r="J5481" s="6" t="s">
        <v>418</v>
      </c>
      <c r="L5481" s="6">
        <v>1586.0</v>
      </c>
      <c r="M5481" s="6">
        <v>14.0</v>
      </c>
      <c r="N5481" s="6">
        <v>669.0</v>
      </c>
      <c r="O5481" s="6" t="s">
        <v>13961</v>
      </c>
      <c r="P5481" s="8" t="str">
        <f t="shared" si="1"/>
        <v/>
      </c>
      <c r="Q5481" s="8" t="str">
        <f t="shared" si="16"/>
        <v/>
      </c>
      <c r="R5481" s="8" t="str">
        <f>if(and(P5481&lt;&gt;"",Q5481&lt;&gt;"newexp",Q5481&lt;&gt;"nostart"),countifs(script_conform_dispatching!A:A,P5481,script_conform_dispatching!B:B,Q5481),"")</f>
        <v/>
      </c>
      <c r="S5481" s="8" t="str">
        <f t="shared" si="3"/>
        <v/>
      </c>
    </row>
    <row r="5482" hidden="1">
      <c r="A5482" s="6" t="s">
        <v>13962</v>
      </c>
      <c r="B5482" s="6" t="s">
        <v>247</v>
      </c>
      <c r="C5482" s="6" t="s">
        <v>1011</v>
      </c>
      <c r="F5482" s="6" t="s">
        <v>415</v>
      </c>
      <c r="G5482" s="6" t="s">
        <v>416</v>
      </c>
      <c r="H5482" s="8" t="str">
        <f>VLOOKUP(C5482,agent_name_matching!A:B,2,false)</f>
        <v>Dialog LLM</v>
      </c>
      <c r="I5482" s="32" t="s">
        <v>13963</v>
      </c>
      <c r="J5482" s="6" t="s">
        <v>418</v>
      </c>
      <c r="L5482" s="6">
        <v>3052.0</v>
      </c>
      <c r="M5482" s="6">
        <v>55.0</v>
      </c>
      <c r="N5482" s="6">
        <v>1095.0</v>
      </c>
      <c r="O5482" s="6" t="s">
        <v>13964</v>
      </c>
      <c r="P5482" s="8" t="str">
        <f t="shared" si="1"/>
        <v/>
      </c>
      <c r="Q5482" s="8" t="str">
        <f t="shared" si="16"/>
        <v/>
      </c>
      <c r="R5482" s="8" t="str">
        <f>if(and(P5482&lt;&gt;"",Q5482&lt;&gt;"newexp",Q5482&lt;&gt;"nostart"),countifs(script_conform_dispatching!A:A,P5482,script_conform_dispatching!B:B,Q5482),"")</f>
        <v/>
      </c>
      <c r="S5482" s="8" t="str">
        <f t="shared" si="3"/>
        <v/>
      </c>
    </row>
    <row r="5483" hidden="1">
      <c r="A5483" s="6" t="s">
        <v>13965</v>
      </c>
      <c r="B5483" s="6" t="s">
        <v>247</v>
      </c>
      <c r="C5483" s="6" t="s">
        <v>37</v>
      </c>
      <c r="F5483" s="6" t="s">
        <v>415</v>
      </c>
      <c r="G5483" s="6" t="s">
        <v>416</v>
      </c>
      <c r="H5483" s="8" t="str">
        <f>VLOOKUP(C5483,agent_name_matching!A:B,2,false)</f>
        <v>Patient LLM</v>
      </c>
      <c r="I5483" s="32" t="s">
        <v>13966</v>
      </c>
      <c r="J5483" s="6" t="s">
        <v>418</v>
      </c>
      <c r="K5483" s="6">
        <v>1.0</v>
      </c>
      <c r="L5483" s="6">
        <v>1167.0</v>
      </c>
      <c r="M5483" s="6">
        <v>86.0</v>
      </c>
      <c r="N5483" s="6">
        <v>1534.0</v>
      </c>
      <c r="O5483" s="6" t="s">
        <v>13967</v>
      </c>
      <c r="P5483" s="8" t="str">
        <f t="shared" si="1"/>
        <v/>
      </c>
      <c r="Q5483" s="8" t="str">
        <f t="shared" si="16"/>
        <v/>
      </c>
      <c r="R5483" s="8" t="str">
        <f>if(and(P5483&lt;&gt;"",Q5483&lt;&gt;"newexp",Q5483&lt;&gt;"nostart"),countifs(script_conform_dispatching!A:A,P5483,script_conform_dispatching!B:B,Q5483),"")</f>
        <v/>
      </c>
      <c r="S5483" s="8" t="str">
        <f t="shared" si="3"/>
        <v/>
      </c>
    </row>
    <row r="5484" hidden="1">
      <c r="A5484" s="6" t="s">
        <v>13968</v>
      </c>
      <c r="B5484" s="6" t="s">
        <v>247</v>
      </c>
      <c r="C5484" s="6" t="s">
        <v>411</v>
      </c>
      <c r="H5484" s="8" t="str">
        <f>VLOOKUP(C5484,agent_name_matching!A:B,2,false)</f>
        <v>System</v>
      </c>
      <c r="I5484" s="33"/>
      <c r="O5484" s="6" t="s">
        <v>13969</v>
      </c>
      <c r="P5484" s="8" t="str">
        <f t="shared" si="1"/>
        <v/>
      </c>
      <c r="Q5484" s="8" t="str">
        <f t="shared" si="16"/>
        <v/>
      </c>
      <c r="R5484" s="8" t="str">
        <f>if(and(P5484&lt;&gt;"",Q5484&lt;&gt;"newexp",Q5484&lt;&gt;"nostart"),countifs(script_conform_dispatching!A:A,P5484,script_conform_dispatching!B:B,Q5484),"")</f>
        <v/>
      </c>
      <c r="S5484" s="8" t="str">
        <f t="shared" si="3"/>
        <v/>
      </c>
    </row>
    <row r="5485" hidden="1">
      <c r="A5485" s="6" t="s">
        <v>13970</v>
      </c>
      <c r="B5485" s="6" t="s">
        <v>247</v>
      </c>
      <c r="C5485" s="6" t="s">
        <v>1007</v>
      </c>
      <c r="F5485" s="6" t="s">
        <v>415</v>
      </c>
      <c r="G5485" s="6" t="s">
        <v>416</v>
      </c>
      <c r="H5485" s="8" t="str">
        <f>VLOOKUP(C5485,agent_name_matching!A:B,2,false)</f>
        <v>Assessor LLM</v>
      </c>
      <c r="I5485" s="32" t="s">
        <v>1008</v>
      </c>
      <c r="J5485" s="6" t="s">
        <v>418</v>
      </c>
      <c r="L5485" s="6">
        <v>1733.0</v>
      </c>
      <c r="M5485" s="6">
        <v>14.0</v>
      </c>
      <c r="N5485" s="6">
        <v>686.0</v>
      </c>
      <c r="O5485" s="6" t="s">
        <v>13971</v>
      </c>
      <c r="P5485" s="8" t="str">
        <f t="shared" si="1"/>
        <v/>
      </c>
      <c r="Q5485" s="8" t="str">
        <f t="shared" si="16"/>
        <v/>
      </c>
      <c r="R5485" s="8" t="str">
        <f>if(and(P5485&lt;&gt;"",Q5485&lt;&gt;"newexp",Q5485&lt;&gt;"nostart"),countifs(script_conform_dispatching!A:A,P5485,script_conform_dispatching!B:B,Q5485),"")</f>
        <v/>
      </c>
      <c r="S5485" s="8" t="str">
        <f t="shared" si="3"/>
        <v/>
      </c>
    </row>
    <row r="5486" hidden="1">
      <c r="A5486" s="6" t="s">
        <v>13972</v>
      </c>
      <c r="B5486" s="6" t="s">
        <v>247</v>
      </c>
      <c r="C5486" s="6" t="s">
        <v>1011</v>
      </c>
      <c r="F5486" s="6" t="s">
        <v>415</v>
      </c>
      <c r="G5486" s="6" t="s">
        <v>416</v>
      </c>
      <c r="H5486" s="8" t="str">
        <f>VLOOKUP(C5486,agent_name_matching!A:B,2,false)</f>
        <v>Dialog LLM</v>
      </c>
      <c r="I5486" s="32" t="s">
        <v>13973</v>
      </c>
      <c r="J5486" s="6" t="s">
        <v>418</v>
      </c>
      <c r="L5486" s="6">
        <v>3496.0</v>
      </c>
      <c r="M5486" s="6">
        <v>47.0</v>
      </c>
      <c r="N5486" s="6">
        <v>1072.0</v>
      </c>
      <c r="O5486" s="6" t="s">
        <v>13974</v>
      </c>
      <c r="P5486" s="8" t="str">
        <f t="shared" si="1"/>
        <v/>
      </c>
      <c r="Q5486" s="8" t="str">
        <f t="shared" si="16"/>
        <v/>
      </c>
      <c r="R5486" s="8" t="str">
        <f>if(and(P5486&lt;&gt;"",Q5486&lt;&gt;"newexp",Q5486&lt;&gt;"nostart"),countifs(script_conform_dispatching!A:A,P5486,script_conform_dispatching!B:B,Q5486),"")</f>
        <v/>
      </c>
      <c r="S5486" s="8" t="str">
        <f t="shared" si="3"/>
        <v/>
      </c>
    </row>
    <row r="5487" hidden="1">
      <c r="A5487" s="6" t="s">
        <v>13975</v>
      </c>
      <c r="B5487" s="6" t="s">
        <v>247</v>
      </c>
      <c r="C5487" s="6" t="s">
        <v>37</v>
      </c>
      <c r="F5487" s="6" t="s">
        <v>415</v>
      </c>
      <c r="G5487" s="6" t="s">
        <v>416</v>
      </c>
      <c r="H5487" s="8" t="str">
        <f>VLOOKUP(C5487,agent_name_matching!A:B,2,false)</f>
        <v>Patient LLM</v>
      </c>
      <c r="I5487" s="32" t="s">
        <v>13976</v>
      </c>
      <c r="J5487" s="6" t="s">
        <v>418</v>
      </c>
      <c r="K5487" s="6">
        <v>1.0</v>
      </c>
      <c r="L5487" s="6">
        <v>1308.0</v>
      </c>
      <c r="M5487" s="6">
        <v>82.0</v>
      </c>
      <c r="N5487" s="6">
        <v>1245.0</v>
      </c>
      <c r="O5487" s="6" t="s">
        <v>13977</v>
      </c>
      <c r="P5487" s="8" t="str">
        <f t="shared" si="1"/>
        <v/>
      </c>
      <c r="Q5487" s="8" t="str">
        <f t="shared" si="16"/>
        <v/>
      </c>
      <c r="R5487" s="8" t="str">
        <f>if(and(P5487&lt;&gt;"",Q5487&lt;&gt;"newexp",Q5487&lt;&gt;"nostart"),countifs(script_conform_dispatching!A:A,P5487,script_conform_dispatching!B:B,Q5487),"")</f>
        <v/>
      </c>
      <c r="S5487" s="8" t="str">
        <f t="shared" si="3"/>
        <v/>
      </c>
    </row>
    <row r="5488" hidden="1">
      <c r="A5488" s="6" t="s">
        <v>13978</v>
      </c>
      <c r="B5488" s="6" t="s">
        <v>247</v>
      </c>
      <c r="C5488" s="6" t="s">
        <v>411</v>
      </c>
      <c r="H5488" s="8" t="str">
        <f>VLOOKUP(C5488,agent_name_matching!A:B,2,false)</f>
        <v>System</v>
      </c>
      <c r="I5488" s="33"/>
      <c r="O5488" s="6" t="s">
        <v>13979</v>
      </c>
      <c r="P5488" s="8" t="str">
        <f t="shared" si="1"/>
        <v/>
      </c>
      <c r="Q5488" s="8" t="str">
        <f t="shared" si="16"/>
        <v/>
      </c>
      <c r="R5488" s="8" t="str">
        <f>if(and(P5488&lt;&gt;"",Q5488&lt;&gt;"newexp",Q5488&lt;&gt;"nostart"),countifs(script_conform_dispatching!A:A,P5488,script_conform_dispatching!B:B,Q5488),"")</f>
        <v/>
      </c>
      <c r="S5488" s="8" t="str">
        <f t="shared" si="3"/>
        <v/>
      </c>
    </row>
    <row r="5489" hidden="1">
      <c r="A5489" s="6" t="s">
        <v>13980</v>
      </c>
      <c r="B5489" s="6" t="s">
        <v>247</v>
      </c>
      <c r="C5489" s="6" t="s">
        <v>1007</v>
      </c>
      <c r="F5489" s="6" t="s">
        <v>415</v>
      </c>
      <c r="G5489" s="6" t="s">
        <v>416</v>
      </c>
      <c r="H5489" s="8" t="str">
        <f>VLOOKUP(C5489,agent_name_matching!A:B,2,false)</f>
        <v>Assessor LLM</v>
      </c>
      <c r="I5489" s="32" t="s">
        <v>1008</v>
      </c>
      <c r="J5489" s="6" t="s">
        <v>418</v>
      </c>
      <c r="L5489" s="6">
        <v>1867.0</v>
      </c>
      <c r="M5489" s="6">
        <v>14.0</v>
      </c>
      <c r="N5489" s="6">
        <v>808.0</v>
      </c>
      <c r="O5489" s="6" t="s">
        <v>13981</v>
      </c>
      <c r="P5489" s="8" t="str">
        <f t="shared" si="1"/>
        <v/>
      </c>
      <c r="Q5489" s="8" t="str">
        <f t="shared" si="16"/>
        <v/>
      </c>
      <c r="R5489" s="8" t="str">
        <f>if(and(P5489&lt;&gt;"",Q5489&lt;&gt;"newexp",Q5489&lt;&gt;"nostart"),countifs(script_conform_dispatching!A:A,P5489,script_conform_dispatching!B:B,Q5489),"")</f>
        <v/>
      </c>
      <c r="S5489" s="8" t="str">
        <f t="shared" si="3"/>
        <v/>
      </c>
    </row>
    <row r="5490" hidden="1">
      <c r="A5490" s="6" t="s">
        <v>13982</v>
      </c>
      <c r="B5490" s="6" t="s">
        <v>247</v>
      </c>
      <c r="C5490" s="6" t="s">
        <v>1011</v>
      </c>
      <c r="F5490" s="6" t="s">
        <v>415</v>
      </c>
      <c r="G5490" s="6" t="s">
        <v>416</v>
      </c>
      <c r="H5490" s="8" t="str">
        <f>VLOOKUP(C5490,agent_name_matching!A:B,2,false)</f>
        <v>Dialog LLM</v>
      </c>
      <c r="I5490" s="32" t="s">
        <v>13983</v>
      </c>
      <c r="J5490" s="6" t="s">
        <v>418</v>
      </c>
      <c r="L5490" s="6">
        <v>3927.0</v>
      </c>
      <c r="M5490" s="6">
        <v>70.0</v>
      </c>
      <c r="N5490" s="6">
        <v>1515.0</v>
      </c>
      <c r="O5490" s="6" t="s">
        <v>13984</v>
      </c>
      <c r="P5490" s="8" t="str">
        <f t="shared" si="1"/>
        <v/>
      </c>
      <c r="Q5490" s="8" t="str">
        <f t="shared" si="16"/>
        <v/>
      </c>
      <c r="R5490" s="8" t="str">
        <f>if(and(P5490&lt;&gt;"",Q5490&lt;&gt;"newexp",Q5490&lt;&gt;"nostart"),countifs(script_conform_dispatching!A:A,P5490,script_conform_dispatching!B:B,Q5490),"")</f>
        <v/>
      </c>
      <c r="S5490" s="8" t="str">
        <f t="shared" si="3"/>
        <v/>
      </c>
    </row>
    <row r="5491" hidden="1">
      <c r="A5491" s="6" t="s">
        <v>13985</v>
      </c>
      <c r="B5491" s="6" t="s">
        <v>247</v>
      </c>
      <c r="C5491" s="6" t="s">
        <v>37</v>
      </c>
      <c r="F5491" s="6" t="s">
        <v>415</v>
      </c>
      <c r="G5491" s="6" t="s">
        <v>416</v>
      </c>
      <c r="H5491" s="8" t="str">
        <f>VLOOKUP(C5491,agent_name_matching!A:B,2,false)</f>
        <v>Patient LLM</v>
      </c>
      <c r="I5491" s="32" t="s">
        <v>13986</v>
      </c>
      <c r="J5491" s="6" t="s">
        <v>418</v>
      </c>
      <c r="K5491" s="6">
        <v>1.0</v>
      </c>
      <c r="L5491" s="6">
        <v>1468.0</v>
      </c>
      <c r="M5491" s="6">
        <v>101.0</v>
      </c>
      <c r="N5491" s="6">
        <v>1620.0</v>
      </c>
      <c r="O5491" s="6" t="s">
        <v>13987</v>
      </c>
      <c r="P5491" s="8" t="str">
        <f t="shared" si="1"/>
        <v/>
      </c>
      <c r="Q5491" s="8" t="str">
        <f t="shared" si="16"/>
        <v/>
      </c>
      <c r="R5491" s="8" t="str">
        <f>if(and(P5491&lt;&gt;"",Q5491&lt;&gt;"newexp",Q5491&lt;&gt;"nostart"),countifs(script_conform_dispatching!A:A,P5491,script_conform_dispatching!B:B,Q5491),"")</f>
        <v/>
      </c>
      <c r="S5491" s="8" t="str">
        <f t="shared" si="3"/>
        <v/>
      </c>
    </row>
    <row r="5492" hidden="1">
      <c r="A5492" s="6" t="s">
        <v>13988</v>
      </c>
      <c r="B5492" s="6" t="s">
        <v>247</v>
      </c>
      <c r="C5492" s="6" t="s">
        <v>411</v>
      </c>
      <c r="H5492" s="8" t="str">
        <f>VLOOKUP(C5492,agent_name_matching!A:B,2,false)</f>
        <v>System</v>
      </c>
      <c r="I5492" s="33"/>
      <c r="O5492" s="6" t="s">
        <v>13989</v>
      </c>
      <c r="P5492" s="8" t="str">
        <f t="shared" si="1"/>
        <v/>
      </c>
      <c r="Q5492" s="8" t="str">
        <f t="shared" si="16"/>
        <v/>
      </c>
      <c r="R5492" s="8" t="str">
        <f>if(and(P5492&lt;&gt;"",Q5492&lt;&gt;"newexp",Q5492&lt;&gt;"nostart"),countifs(script_conform_dispatching!A:A,P5492,script_conform_dispatching!B:B,Q5492),"")</f>
        <v/>
      </c>
      <c r="S5492" s="8" t="str">
        <f t="shared" si="3"/>
        <v/>
      </c>
    </row>
    <row r="5493" hidden="1">
      <c r="A5493" s="6" t="s">
        <v>13990</v>
      </c>
      <c r="B5493" s="6" t="s">
        <v>247</v>
      </c>
      <c r="C5493" s="6" t="s">
        <v>1007</v>
      </c>
      <c r="F5493" s="6" t="s">
        <v>415</v>
      </c>
      <c r="G5493" s="6" t="s">
        <v>416</v>
      </c>
      <c r="H5493" s="8" t="str">
        <f>VLOOKUP(C5493,agent_name_matching!A:B,2,false)</f>
        <v>Assessor LLM</v>
      </c>
      <c r="I5493" s="32" t="s">
        <v>1008</v>
      </c>
      <c r="J5493" s="6" t="s">
        <v>418</v>
      </c>
      <c r="L5493" s="6">
        <v>2044.0</v>
      </c>
      <c r="M5493" s="6">
        <v>14.0</v>
      </c>
      <c r="N5493" s="6">
        <v>621.0</v>
      </c>
      <c r="O5493" s="6" t="s">
        <v>13991</v>
      </c>
      <c r="P5493" s="8" t="str">
        <f t="shared" si="1"/>
        <v/>
      </c>
      <c r="Q5493" s="8" t="str">
        <f t="shared" si="16"/>
        <v/>
      </c>
      <c r="R5493" s="8" t="str">
        <f>if(and(P5493&lt;&gt;"",Q5493&lt;&gt;"newexp",Q5493&lt;&gt;"nostart"),countifs(script_conform_dispatching!A:A,P5493,script_conform_dispatching!B:B,Q5493),"")</f>
        <v/>
      </c>
      <c r="S5493" s="8" t="str">
        <f t="shared" si="3"/>
        <v/>
      </c>
    </row>
    <row r="5494" hidden="1">
      <c r="A5494" s="6" t="s">
        <v>13992</v>
      </c>
      <c r="B5494" s="6" t="s">
        <v>247</v>
      </c>
      <c r="C5494" s="6" t="s">
        <v>1011</v>
      </c>
      <c r="F5494" s="6" t="s">
        <v>415</v>
      </c>
      <c r="G5494" s="6" t="s">
        <v>416</v>
      </c>
      <c r="H5494" s="8" t="str">
        <f>VLOOKUP(C5494,agent_name_matching!A:B,2,false)</f>
        <v>Dialog LLM</v>
      </c>
      <c r="I5494" s="32" t="s">
        <v>13993</v>
      </c>
      <c r="J5494" s="6" t="s">
        <v>418</v>
      </c>
      <c r="L5494" s="6">
        <v>4401.0</v>
      </c>
      <c r="M5494" s="6">
        <v>73.0</v>
      </c>
      <c r="N5494" s="6">
        <v>1589.0</v>
      </c>
      <c r="O5494" s="6" t="s">
        <v>13994</v>
      </c>
      <c r="P5494" s="8" t="str">
        <f t="shared" si="1"/>
        <v/>
      </c>
      <c r="Q5494" s="8" t="str">
        <f t="shared" si="16"/>
        <v/>
      </c>
      <c r="R5494" s="8" t="str">
        <f>if(and(P5494&lt;&gt;"",Q5494&lt;&gt;"newexp",Q5494&lt;&gt;"nostart"),countifs(script_conform_dispatching!A:A,P5494,script_conform_dispatching!B:B,Q5494),"")</f>
        <v/>
      </c>
      <c r="S5494" s="8" t="str">
        <f t="shared" si="3"/>
        <v/>
      </c>
    </row>
    <row r="5495" hidden="1">
      <c r="A5495" s="6" t="s">
        <v>13995</v>
      </c>
      <c r="B5495" s="6" t="s">
        <v>247</v>
      </c>
      <c r="C5495" s="6" t="s">
        <v>37</v>
      </c>
      <c r="F5495" s="6" t="s">
        <v>415</v>
      </c>
      <c r="G5495" s="6" t="s">
        <v>416</v>
      </c>
      <c r="H5495" s="8" t="str">
        <f>VLOOKUP(C5495,agent_name_matching!A:B,2,false)</f>
        <v>Patient LLM</v>
      </c>
      <c r="I5495" s="32" t="s">
        <v>13996</v>
      </c>
      <c r="J5495" s="6" t="s">
        <v>418</v>
      </c>
      <c r="K5495" s="6">
        <v>1.0</v>
      </c>
      <c r="L5495" s="6">
        <v>1650.0</v>
      </c>
      <c r="M5495" s="6">
        <v>86.0</v>
      </c>
      <c r="N5495" s="6">
        <v>1412.0</v>
      </c>
      <c r="O5495" s="6" t="s">
        <v>13997</v>
      </c>
      <c r="P5495" s="8" t="str">
        <f t="shared" si="1"/>
        <v/>
      </c>
      <c r="Q5495" s="8" t="str">
        <f t="shared" si="16"/>
        <v/>
      </c>
      <c r="R5495" s="8" t="str">
        <f>if(and(P5495&lt;&gt;"",Q5495&lt;&gt;"newexp",Q5495&lt;&gt;"nostart"),countifs(script_conform_dispatching!A:A,P5495,script_conform_dispatching!B:B,Q5495),"")</f>
        <v/>
      </c>
      <c r="S5495" s="8" t="str">
        <f t="shared" si="3"/>
        <v/>
      </c>
    </row>
    <row r="5496" hidden="1">
      <c r="A5496" s="6" t="s">
        <v>13998</v>
      </c>
      <c r="B5496" s="6" t="s">
        <v>247</v>
      </c>
      <c r="C5496" s="6" t="s">
        <v>411</v>
      </c>
      <c r="H5496" s="8" t="str">
        <f>VLOOKUP(C5496,agent_name_matching!A:B,2,false)</f>
        <v>System</v>
      </c>
      <c r="I5496" s="33"/>
      <c r="O5496" s="6" t="s">
        <v>13999</v>
      </c>
      <c r="P5496" s="8" t="str">
        <f t="shared" si="1"/>
        <v/>
      </c>
      <c r="Q5496" s="8" t="str">
        <f t="shared" si="16"/>
        <v/>
      </c>
      <c r="R5496" s="8" t="str">
        <f>if(and(P5496&lt;&gt;"",Q5496&lt;&gt;"newexp",Q5496&lt;&gt;"nostart"),countifs(script_conform_dispatching!A:A,P5496,script_conform_dispatching!B:B,Q5496),"")</f>
        <v/>
      </c>
      <c r="S5496" s="8" t="str">
        <f t="shared" si="3"/>
        <v/>
      </c>
    </row>
    <row r="5497" hidden="1">
      <c r="A5497" s="6" t="s">
        <v>14000</v>
      </c>
      <c r="B5497" s="6" t="s">
        <v>247</v>
      </c>
      <c r="C5497" s="6" t="s">
        <v>1007</v>
      </c>
      <c r="F5497" s="6" t="s">
        <v>415</v>
      </c>
      <c r="G5497" s="6" t="s">
        <v>416</v>
      </c>
      <c r="H5497" s="8" t="str">
        <f>VLOOKUP(C5497,agent_name_matching!A:B,2,false)</f>
        <v>Assessor LLM</v>
      </c>
      <c r="I5497" s="32" t="s">
        <v>1008</v>
      </c>
      <c r="J5497" s="6" t="s">
        <v>418</v>
      </c>
      <c r="L5497" s="6">
        <v>2209.0</v>
      </c>
      <c r="M5497" s="6">
        <v>14.0</v>
      </c>
      <c r="N5497" s="6">
        <v>1443.0</v>
      </c>
      <c r="O5497" s="6" t="s">
        <v>14001</v>
      </c>
      <c r="P5497" s="8" t="str">
        <f t="shared" si="1"/>
        <v/>
      </c>
      <c r="Q5497" s="8" t="str">
        <f t="shared" si="16"/>
        <v/>
      </c>
      <c r="R5497" s="8" t="str">
        <f>if(and(P5497&lt;&gt;"",Q5497&lt;&gt;"newexp",Q5497&lt;&gt;"nostart"),countifs(script_conform_dispatching!A:A,P5497,script_conform_dispatching!B:B,Q5497),"")</f>
        <v/>
      </c>
      <c r="S5497" s="8" t="str">
        <f t="shared" si="3"/>
        <v/>
      </c>
    </row>
    <row r="5498" hidden="1">
      <c r="A5498" s="6" t="s">
        <v>14002</v>
      </c>
      <c r="B5498" s="6" t="s">
        <v>247</v>
      </c>
      <c r="C5498" s="6" t="s">
        <v>1011</v>
      </c>
      <c r="F5498" s="6" t="s">
        <v>415</v>
      </c>
      <c r="G5498" s="6" t="s">
        <v>416</v>
      </c>
      <c r="H5498" s="8" t="str">
        <f>VLOOKUP(C5498,agent_name_matching!A:B,2,false)</f>
        <v>Dialog LLM</v>
      </c>
      <c r="I5498" s="32" t="s">
        <v>14003</v>
      </c>
      <c r="J5498" s="6" t="s">
        <v>418</v>
      </c>
      <c r="L5498" s="6">
        <v>4863.0</v>
      </c>
      <c r="M5498" s="6">
        <v>150.0</v>
      </c>
      <c r="N5498" s="6">
        <v>2267.0</v>
      </c>
      <c r="O5498" s="6" t="s">
        <v>14004</v>
      </c>
      <c r="P5498" s="8" t="str">
        <f t="shared" si="1"/>
        <v/>
      </c>
      <c r="Q5498" s="8" t="str">
        <f t="shared" si="16"/>
        <v/>
      </c>
      <c r="R5498" s="8" t="str">
        <f>if(and(P5498&lt;&gt;"",Q5498&lt;&gt;"newexp",Q5498&lt;&gt;"nostart"),countifs(script_conform_dispatching!A:A,P5498,script_conform_dispatching!B:B,Q5498),"")</f>
        <v/>
      </c>
      <c r="S5498" s="8" t="str">
        <f t="shared" si="3"/>
        <v/>
      </c>
    </row>
    <row r="5499" hidden="1">
      <c r="A5499" s="6" t="s">
        <v>14005</v>
      </c>
      <c r="B5499" s="6" t="s">
        <v>247</v>
      </c>
      <c r="C5499" s="6" t="s">
        <v>37</v>
      </c>
      <c r="F5499" s="6" t="s">
        <v>415</v>
      </c>
      <c r="G5499" s="6" t="s">
        <v>416</v>
      </c>
      <c r="H5499" s="8" t="str">
        <f>VLOOKUP(C5499,agent_name_matching!A:B,2,false)</f>
        <v>Patient LLM</v>
      </c>
      <c r="I5499" s="32" t="s">
        <v>14006</v>
      </c>
      <c r="J5499" s="6" t="s">
        <v>418</v>
      </c>
      <c r="K5499" s="6">
        <v>1.0</v>
      </c>
      <c r="L5499" s="6">
        <v>1894.0</v>
      </c>
      <c r="M5499" s="6">
        <v>37.0</v>
      </c>
      <c r="N5499" s="6">
        <v>964.0</v>
      </c>
      <c r="O5499" s="6" t="s">
        <v>14007</v>
      </c>
      <c r="P5499" s="8" t="str">
        <f t="shared" si="1"/>
        <v/>
      </c>
      <c r="Q5499" s="8" t="str">
        <f t="shared" si="16"/>
        <v/>
      </c>
      <c r="R5499" s="8" t="str">
        <f>if(and(P5499&lt;&gt;"",Q5499&lt;&gt;"newexp",Q5499&lt;&gt;"nostart"),countifs(script_conform_dispatching!A:A,P5499,script_conform_dispatching!B:B,Q5499),"")</f>
        <v/>
      </c>
      <c r="S5499" s="8" t="str">
        <f t="shared" si="3"/>
        <v/>
      </c>
    </row>
    <row r="5500" hidden="1">
      <c r="A5500" s="6" t="s">
        <v>14008</v>
      </c>
      <c r="B5500" s="6" t="s">
        <v>247</v>
      </c>
      <c r="C5500" s="6" t="s">
        <v>411</v>
      </c>
      <c r="H5500" s="8" t="str">
        <f>VLOOKUP(C5500,agent_name_matching!A:B,2,false)</f>
        <v>System</v>
      </c>
      <c r="I5500" s="33"/>
      <c r="O5500" s="6" t="s">
        <v>14009</v>
      </c>
      <c r="P5500" s="8" t="str">
        <f t="shared" si="1"/>
        <v/>
      </c>
      <c r="Q5500" s="8" t="str">
        <f t="shared" si="16"/>
        <v/>
      </c>
      <c r="R5500" s="8" t="str">
        <f>if(and(P5500&lt;&gt;"",Q5500&lt;&gt;"newexp",Q5500&lt;&gt;"nostart"),countifs(script_conform_dispatching!A:A,P5500,script_conform_dispatching!B:B,Q5500),"")</f>
        <v/>
      </c>
      <c r="S5500" s="8" t="str">
        <f t="shared" si="3"/>
        <v/>
      </c>
    </row>
    <row r="5501" hidden="1">
      <c r="A5501" s="6" t="s">
        <v>14010</v>
      </c>
      <c r="B5501" s="6" t="s">
        <v>247</v>
      </c>
      <c r="C5501" s="6" t="s">
        <v>1007</v>
      </c>
      <c r="F5501" s="6" t="s">
        <v>415</v>
      </c>
      <c r="G5501" s="6" t="s">
        <v>416</v>
      </c>
      <c r="H5501" s="8" t="str">
        <f>VLOOKUP(C5501,agent_name_matching!A:B,2,false)</f>
        <v>Assessor LLM</v>
      </c>
      <c r="I5501" s="32" t="s">
        <v>1040</v>
      </c>
      <c r="J5501" s="6" t="s">
        <v>418</v>
      </c>
      <c r="L5501" s="6">
        <v>2402.0</v>
      </c>
      <c r="M5501" s="6">
        <v>12.0</v>
      </c>
      <c r="N5501" s="6">
        <v>541.0</v>
      </c>
      <c r="O5501" s="6" t="s">
        <v>14011</v>
      </c>
      <c r="P5501" s="8" t="str">
        <f t="shared" si="1"/>
        <v/>
      </c>
      <c r="Q5501" s="8" t="str">
        <f t="shared" si="16"/>
        <v/>
      </c>
      <c r="R5501" s="8" t="str">
        <f>if(and(P5501&lt;&gt;"",Q5501&lt;&gt;"newexp",Q5501&lt;&gt;"nostart"),countifs(script_conform_dispatching!A:A,P5501,script_conform_dispatching!B:B,Q5501),"")</f>
        <v/>
      </c>
      <c r="S5501" s="8" t="str">
        <f t="shared" si="3"/>
        <v/>
      </c>
    </row>
    <row r="5502" hidden="1">
      <c r="A5502" s="6" t="s">
        <v>14012</v>
      </c>
      <c r="B5502" s="6" t="s">
        <v>247</v>
      </c>
      <c r="C5502" s="6" t="s">
        <v>407</v>
      </c>
      <c r="D5502" s="6">
        <v>3.0</v>
      </c>
      <c r="E5502" s="6" t="s">
        <v>445</v>
      </c>
      <c r="H5502" s="8" t="str">
        <f>VLOOKUP(C5502,agent_name_matching!A:B,2,false)</f>
        <v>--</v>
      </c>
      <c r="I5502" s="33"/>
      <c r="O5502" s="6" t="s">
        <v>14013</v>
      </c>
      <c r="P5502" s="8">
        <f t="shared" si="1"/>
        <v>3</v>
      </c>
      <c r="Q5502" s="8">
        <f t="shared" si="16"/>
        <v>4</v>
      </c>
      <c r="R5502" s="8">
        <f>if(and(P5502&lt;&gt;"",Q5502&lt;&gt;"newexp",Q5502&lt;&gt;"nostart"),countifs(script_conform_dispatching!A:A,P5502,script_conform_dispatching!B:B,Q5502),"")</f>
        <v>1</v>
      </c>
      <c r="S5502" s="8" t="str">
        <f t="shared" si="3"/>
        <v/>
      </c>
    </row>
    <row r="5503" hidden="1">
      <c r="A5503" s="6" t="s">
        <v>14014</v>
      </c>
      <c r="B5503" s="6" t="s">
        <v>247</v>
      </c>
      <c r="C5503" s="6" t="s">
        <v>1045</v>
      </c>
      <c r="F5503" s="6" t="s">
        <v>415</v>
      </c>
      <c r="G5503" s="6" t="s">
        <v>416</v>
      </c>
      <c r="H5503" s="8" t="str">
        <f>VLOOKUP(C5503,agent_name_matching!A:B,2,false)</f>
        <v>Dispatcher LLM</v>
      </c>
      <c r="I5503" s="32" t="s">
        <v>1165</v>
      </c>
      <c r="J5503" s="6" t="s">
        <v>418</v>
      </c>
      <c r="L5503" s="6">
        <v>3819.0</v>
      </c>
      <c r="M5503" s="6">
        <v>210.0</v>
      </c>
      <c r="N5503" s="6">
        <v>2818.0</v>
      </c>
      <c r="O5503" s="6" t="s">
        <v>14015</v>
      </c>
      <c r="P5503" s="8" t="str">
        <f t="shared" si="1"/>
        <v/>
      </c>
      <c r="Q5503" s="8" t="str">
        <f t="shared" si="16"/>
        <v/>
      </c>
      <c r="R5503" s="8" t="str">
        <f>if(and(P5503&lt;&gt;"",Q5503&lt;&gt;"newexp",Q5503&lt;&gt;"nostart"),countifs(script_conform_dispatching!A:A,P5503,script_conform_dispatching!B:B,Q5503),"")</f>
        <v/>
      </c>
      <c r="S5503" s="8" t="str">
        <f t="shared" si="3"/>
        <v/>
      </c>
    </row>
    <row r="5504" hidden="1">
      <c r="A5504" s="6" t="s">
        <v>14016</v>
      </c>
      <c r="B5504" s="6" t="s">
        <v>247</v>
      </c>
      <c r="C5504" s="6" t="s">
        <v>407</v>
      </c>
      <c r="D5504" s="6">
        <v>4.0</v>
      </c>
      <c r="E5504" s="6" t="s">
        <v>408</v>
      </c>
      <c r="H5504" s="8" t="str">
        <f>VLOOKUP(C5504,agent_name_matching!A:B,2,false)</f>
        <v>--</v>
      </c>
      <c r="I5504" s="33"/>
      <c r="O5504" s="6" t="s">
        <v>14017</v>
      </c>
      <c r="P5504" s="8" t="str">
        <f t="shared" si="1"/>
        <v/>
      </c>
      <c r="Q5504" s="8" t="str">
        <f t="shared" si="16"/>
        <v/>
      </c>
      <c r="R5504" s="8" t="str">
        <f>if(and(P5504&lt;&gt;"",Q5504&lt;&gt;"newexp",Q5504&lt;&gt;"nostart"),countifs(script_conform_dispatching!A:A,P5504,script_conform_dispatching!B:B,Q5504),"")</f>
        <v/>
      </c>
      <c r="S5504" s="8" t="str">
        <f t="shared" si="3"/>
        <v/>
      </c>
    </row>
    <row r="5505" hidden="1">
      <c r="A5505" s="6" t="s">
        <v>14018</v>
      </c>
      <c r="B5505" s="6" t="s">
        <v>247</v>
      </c>
      <c r="C5505" s="6" t="s">
        <v>1011</v>
      </c>
      <c r="F5505" s="6" t="s">
        <v>415</v>
      </c>
      <c r="G5505" s="6" t="s">
        <v>416</v>
      </c>
      <c r="H5505" s="8" t="str">
        <f>VLOOKUP(C5505,agent_name_matching!A:B,2,false)</f>
        <v>Dialog LLM</v>
      </c>
      <c r="I5505" s="32" t="s">
        <v>14019</v>
      </c>
      <c r="J5505" s="6" t="s">
        <v>418</v>
      </c>
      <c r="L5505" s="6">
        <v>5565.0</v>
      </c>
      <c r="M5505" s="6">
        <v>117.0</v>
      </c>
      <c r="N5505" s="6">
        <v>1760.0</v>
      </c>
      <c r="O5505" s="6" t="s">
        <v>14020</v>
      </c>
      <c r="P5505" s="8" t="str">
        <f t="shared" si="1"/>
        <v/>
      </c>
      <c r="Q5505" s="8" t="str">
        <f t="shared" si="16"/>
        <v/>
      </c>
      <c r="R5505" s="8" t="str">
        <f>if(and(P5505&lt;&gt;"",Q5505&lt;&gt;"newexp",Q5505&lt;&gt;"nostart"),countifs(script_conform_dispatching!A:A,P5505,script_conform_dispatching!B:B,Q5505),"")</f>
        <v/>
      </c>
      <c r="S5505" s="8" t="str">
        <f t="shared" si="3"/>
        <v/>
      </c>
    </row>
    <row r="5506" hidden="1">
      <c r="A5506" s="6" t="s">
        <v>14021</v>
      </c>
      <c r="B5506" s="6" t="s">
        <v>247</v>
      </c>
      <c r="C5506" s="6" t="s">
        <v>450</v>
      </c>
      <c r="F5506" s="6" t="s">
        <v>415</v>
      </c>
      <c r="G5506" s="6" t="s">
        <v>416</v>
      </c>
      <c r="H5506" s="8" t="str">
        <f>VLOOKUP(C5506,agent_name_matching!A:B,2,false)</f>
        <v>Validator LLM</v>
      </c>
      <c r="I5506" s="32" t="s">
        <v>11203</v>
      </c>
      <c r="J5506" s="6" t="s">
        <v>452</v>
      </c>
      <c r="L5506" s="6">
        <v>2347.0</v>
      </c>
      <c r="M5506" s="6">
        <v>41.0</v>
      </c>
      <c r="N5506" s="6">
        <v>1175.0</v>
      </c>
      <c r="O5506" s="6" t="s">
        <v>14022</v>
      </c>
      <c r="P5506" s="8" t="str">
        <f t="shared" si="1"/>
        <v/>
      </c>
      <c r="Q5506" s="8" t="str">
        <f t="shared" si="16"/>
        <v/>
      </c>
      <c r="R5506" s="8" t="str">
        <f>if(and(P5506&lt;&gt;"",Q5506&lt;&gt;"newexp",Q5506&lt;&gt;"nostart"),countifs(script_conform_dispatching!A:A,P5506,script_conform_dispatching!B:B,Q5506),"")</f>
        <v/>
      </c>
      <c r="S5506" s="8" t="str">
        <f t="shared" si="3"/>
        <v/>
      </c>
    </row>
    <row r="5507" hidden="1">
      <c r="A5507" s="6" t="s">
        <v>14023</v>
      </c>
      <c r="B5507" s="6" t="s">
        <v>247</v>
      </c>
      <c r="C5507" s="6" t="s">
        <v>37</v>
      </c>
      <c r="F5507" s="6" t="s">
        <v>415</v>
      </c>
      <c r="G5507" s="6" t="s">
        <v>416</v>
      </c>
      <c r="H5507" s="8" t="str">
        <f>VLOOKUP(C5507,agent_name_matching!A:B,2,false)</f>
        <v>Patient LLM</v>
      </c>
      <c r="I5507" s="32" t="s">
        <v>14024</v>
      </c>
      <c r="J5507" s="6" t="s">
        <v>418</v>
      </c>
      <c r="K5507" s="6">
        <v>1.0</v>
      </c>
      <c r="L5507" s="6">
        <v>2056.0</v>
      </c>
      <c r="M5507" s="6">
        <v>72.0</v>
      </c>
      <c r="N5507" s="6">
        <v>1444.0</v>
      </c>
      <c r="O5507" s="6" t="s">
        <v>14025</v>
      </c>
      <c r="P5507" s="8" t="str">
        <f t="shared" si="1"/>
        <v/>
      </c>
      <c r="Q5507" s="8" t="str">
        <f t="shared" si="16"/>
        <v/>
      </c>
      <c r="R5507" s="8" t="str">
        <f>if(and(P5507&lt;&gt;"",Q5507&lt;&gt;"newexp",Q5507&lt;&gt;"nostart"),countifs(script_conform_dispatching!A:A,P5507,script_conform_dispatching!B:B,Q5507),"")</f>
        <v/>
      </c>
      <c r="S5507" s="8" t="str">
        <f t="shared" si="3"/>
        <v/>
      </c>
    </row>
    <row r="5508" hidden="1">
      <c r="A5508" s="6" t="s">
        <v>14026</v>
      </c>
      <c r="B5508" s="6" t="s">
        <v>247</v>
      </c>
      <c r="C5508" s="6" t="s">
        <v>411</v>
      </c>
      <c r="H5508" s="8" t="str">
        <f>VLOOKUP(C5508,agent_name_matching!A:B,2,false)</f>
        <v>System</v>
      </c>
      <c r="I5508" s="33"/>
      <c r="O5508" s="6" t="s">
        <v>14027</v>
      </c>
      <c r="P5508" s="8" t="str">
        <f t="shared" si="1"/>
        <v/>
      </c>
      <c r="Q5508" s="8" t="str">
        <f t="shared" si="16"/>
        <v/>
      </c>
      <c r="R5508" s="8" t="str">
        <f>if(and(P5508&lt;&gt;"",Q5508&lt;&gt;"newexp",Q5508&lt;&gt;"nostart"),countifs(script_conform_dispatching!A:A,P5508,script_conform_dispatching!B:B,Q5508),"")</f>
        <v/>
      </c>
      <c r="S5508" s="8" t="str">
        <f t="shared" si="3"/>
        <v/>
      </c>
    </row>
    <row r="5509" hidden="1">
      <c r="A5509" s="6" t="s">
        <v>14028</v>
      </c>
      <c r="B5509" s="6" t="s">
        <v>247</v>
      </c>
      <c r="C5509" s="6" t="s">
        <v>1007</v>
      </c>
      <c r="F5509" s="6" t="s">
        <v>415</v>
      </c>
      <c r="G5509" s="6" t="s">
        <v>416</v>
      </c>
      <c r="H5509" s="8" t="str">
        <f>VLOOKUP(C5509,agent_name_matching!A:B,2,false)</f>
        <v>Assessor LLM</v>
      </c>
      <c r="I5509" s="32" t="s">
        <v>1008</v>
      </c>
      <c r="J5509" s="6" t="s">
        <v>418</v>
      </c>
      <c r="L5509" s="6">
        <v>2551.0</v>
      </c>
      <c r="M5509" s="6">
        <v>14.0</v>
      </c>
      <c r="N5509" s="6">
        <v>1084.0</v>
      </c>
      <c r="O5509" s="6" t="s">
        <v>14029</v>
      </c>
      <c r="P5509" s="8" t="str">
        <f t="shared" si="1"/>
        <v/>
      </c>
      <c r="Q5509" s="8" t="str">
        <f t="shared" si="16"/>
        <v/>
      </c>
      <c r="R5509" s="8" t="str">
        <f>if(and(P5509&lt;&gt;"",Q5509&lt;&gt;"newexp",Q5509&lt;&gt;"nostart"),countifs(script_conform_dispatching!A:A,P5509,script_conform_dispatching!B:B,Q5509),"")</f>
        <v/>
      </c>
      <c r="S5509" s="8" t="str">
        <f t="shared" si="3"/>
        <v/>
      </c>
    </row>
    <row r="5510" hidden="1">
      <c r="A5510" s="6" t="s">
        <v>14030</v>
      </c>
      <c r="B5510" s="6" t="s">
        <v>247</v>
      </c>
      <c r="C5510" s="6" t="s">
        <v>1011</v>
      </c>
      <c r="F5510" s="6" t="s">
        <v>415</v>
      </c>
      <c r="G5510" s="6" t="s">
        <v>416</v>
      </c>
      <c r="H5510" s="8" t="str">
        <f>VLOOKUP(C5510,agent_name_matching!A:B,2,false)</f>
        <v>Dialog LLM</v>
      </c>
      <c r="I5510" s="32" t="s">
        <v>14031</v>
      </c>
      <c r="J5510" s="6" t="s">
        <v>418</v>
      </c>
      <c r="L5510" s="6">
        <v>6006.0</v>
      </c>
      <c r="M5510" s="6">
        <v>102.0</v>
      </c>
      <c r="N5510" s="6">
        <v>2135.0</v>
      </c>
      <c r="O5510" s="6" t="s">
        <v>14032</v>
      </c>
      <c r="P5510" s="8" t="str">
        <f t="shared" si="1"/>
        <v/>
      </c>
      <c r="Q5510" s="8" t="str">
        <f t="shared" si="16"/>
        <v/>
      </c>
      <c r="R5510" s="8" t="str">
        <f>if(and(P5510&lt;&gt;"",Q5510&lt;&gt;"newexp",Q5510&lt;&gt;"nostart"),countifs(script_conform_dispatching!A:A,P5510,script_conform_dispatching!B:B,Q5510),"")</f>
        <v/>
      </c>
      <c r="S5510" s="8" t="str">
        <f t="shared" si="3"/>
        <v/>
      </c>
    </row>
    <row r="5511" hidden="1">
      <c r="A5511" s="6" t="s">
        <v>14033</v>
      </c>
      <c r="B5511" s="6" t="s">
        <v>247</v>
      </c>
      <c r="C5511" s="6" t="s">
        <v>37</v>
      </c>
      <c r="F5511" s="6" t="s">
        <v>415</v>
      </c>
      <c r="G5511" s="6" t="s">
        <v>416</v>
      </c>
      <c r="H5511" s="8" t="str">
        <f>VLOOKUP(C5511,agent_name_matching!A:B,2,false)</f>
        <v>Patient LLM</v>
      </c>
      <c r="I5511" s="32" t="s">
        <v>14034</v>
      </c>
      <c r="J5511" s="6" t="s">
        <v>418</v>
      </c>
      <c r="K5511" s="6">
        <v>1.0</v>
      </c>
      <c r="L5511" s="6">
        <v>2238.0</v>
      </c>
      <c r="M5511" s="6">
        <v>37.0</v>
      </c>
      <c r="N5511" s="6">
        <v>955.0</v>
      </c>
      <c r="O5511" s="6" t="s">
        <v>14035</v>
      </c>
      <c r="P5511" s="8" t="str">
        <f t="shared" si="1"/>
        <v/>
      </c>
      <c r="Q5511" s="8" t="str">
        <f t="shared" si="16"/>
        <v/>
      </c>
      <c r="R5511" s="8" t="str">
        <f>if(and(P5511&lt;&gt;"",Q5511&lt;&gt;"newexp",Q5511&lt;&gt;"nostart"),countifs(script_conform_dispatching!A:A,P5511,script_conform_dispatching!B:B,Q5511),"")</f>
        <v/>
      </c>
      <c r="S5511" s="8" t="str">
        <f t="shared" si="3"/>
        <v/>
      </c>
    </row>
    <row r="5512" hidden="1">
      <c r="A5512" s="6" t="s">
        <v>14036</v>
      </c>
      <c r="B5512" s="6" t="s">
        <v>247</v>
      </c>
      <c r="C5512" s="6" t="s">
        <v>411</v>
      </c>
      <c r="H5512" s="8" t="str">
        <f>VLOOKUP(C5512,agent_name_matching!A:B,2,false)</f>
        <v>System</v>
      </c>
      <c r="I5512" s="33"/>
      <c r="O5512" s="6" t="s">
        <v>14037</v>
      </c>
      <c r="P5512" s="8" t="str">
        <f t="shared" si="1"/>
        <v/>
      </c>
      <c r="Q5512" s="8" t="str">
        <f t="shared" si="16"/>
        <v/>
      </c>
      <c r="R5512" s="8" t="str">
        <f>if(and(P5512&lt;&gt;"",Q5512&lt;&gt;"newexp",Q5512&lt;&gt;"nostart"),countifs(script_conform_dispatching!A:A,P5512,script_conform_dispatching!B:B,Q5512),"")</f>
        <v/>
      </c>
      <c r="S5512" s="8" t="str">
        <f t="shared" si="3"/>
        <v/>
      </c>
    </row>
    <row r="5513" hidden="1">
      <c r="A5513" s="6" t="s">
        <v>14038</v>
      </c>
      <c r="B5513" s="6" t="s">
        <v>247</v>
      </c>
      <c r="C5513" s="6" t="s">
        <v>1007</v>
      </c>
      <c r="F5513" s="6" t="s">
        <v>415</v>
      </c>
      <c r="G5513" s="6" t="s">
        <v>416</v>
      </c>
      <c r="H5513" s="8" t="str">
        <f>VLOOKUP(C5513,agent_name_matching!A:B,2,false)</f>
        <v>Assessor LLM</v>
      </c>
      <c r="I5513" s="32" t="s">
        <v>1008</v>
      </c>
      <c r="J5513" s="6" t="s">
        <v>418</v>
      </c>
      <c r="L5513" s="6">
        <v>2696.0</v>
      </c>
      <c r="M5513" s="6">
        <v>14.0</v>
      </c>
      <c r="N5513" s="6">
        <v>705.0</v>
      </c>
      <c r="O5513" s="6" t="s">
        <v>14039</v>
      </c>
      <c r="P5513" s="8" t="str">
        <f t="shared" si="1"/>
        <v/>
      </c>
      <c r="Q5513" s="8" t="str">
        <f t="shared" si="16"/>
        <v/>
      </c>
      <c r="R5513" s="8" t="str">
        <f>if(and(P5513&lt;&gt;"",Q5513&lt;&gt;"newexp",Q5513&lt;&gt;"nostart"),countifs(script_conform_dispatching!A:A,P5513,script_conform_dispatching!B:B,Q5513),"")</f>
        <v/>
      </c>
      <c r="S5513" s="8" t="str">
        <f t="shared" si="3"/>
        <v/>
      </c>
    </row>
    <row r="5514" hidden="1">
      <c r="A5514" s="6" t="s">
        <v>14040</v>
      </c>
      <c r="B5514" s="6" t="s">
        <v>247</v>
      </c>
      <c r="C5514" s="6" t="s">
        <v>1011</v>
      </c>
      <c r="F5514" s="6" t="s">
        <v>415</v>
      </c>
      <c r="G5514" s="6" t="s">
        <v>416</v>
      </c>
      <c r="H5514" s="8" t="str">
        <f>VLOOKUP(C5514,agent_name_matching!A:B,2,false)</f>
        <v>Dialog LLM</v>
      </c>
      <c r="I5514" s="32" t="s">
        <v>14041</v>
      </c>
      <c r="J5514" s="6" t="s">
        <v>418</v>
      </c>
      <c r="L5514" s="6">
        <v>6397.0</v>
      </c>
      <c r="M5514" s="6">
        <v>192.0</v>
      </c>
      <c r="N5514" s="6">
        <v>5061.0</v>
      </c>
      <c r="O5514" s="6" t="s">
        <v>14042</v>
      </c>
      <c r="P5514" s="8" t="str">
        <f t="shared" si="1"/>
        <v/>
      </c>
      <c r="Q5514" s="8" t="str">
        <f t="shared" si="16"/>
        <v/>
      </c>
      <c r="R5514" s="8" t="str">
        <f>if(and(P5514&lt;&gt;"",Q5514&lt;&gt;"newexp",Q5514&lt;&gt;"nostart"),countifs(script_conform_dispatching!A:A,P5514,script_conform_dispatching!B:B,Q5514),"")</f>
        <v/>
      </c>
      <c r="S5514" s="8" t="str">
        <f t="shared" si="3"/>
        <v/>
      </c>
    </row>
    <row r="5515" hidden="1">
      <c r="A5515" s="6" t="s">
        <v>14043</v>
      </c>
      <c r="B5515" s="6" t="s">
        <v>247</v>
      </c>
      <c r="C5515" s="6" t="s">
        <v>37</v>
      </c>
      <c r="F5515" s="6" t="s">
        <v>415</v>
      </c>
      <c r="G5515" s="6" t="s">
        <v>416</v>
      </c>
      <c r="H5515" s="8" t="str">
        <f>VLOOKUP(C5515,agent_name_matching!A:B,2,false)</f>
        <v>Patient LLM</v>
      </c>
      <c r="I5515" s="32" t="s">
        <v>14044</v>
      </c>
      <c r="J5515" s="6" t="s">
        <v>418</v>
      </c>
      <c r="K5515" s="6">
        <v>1.0</v>
      </c>
      <c r="L5515" s="6">
        <v>2475.0</v>
      </c>
      <c r="M5515" s="6">
        <v>70.0</v>
      </c>
      <c r="N5515" s="6">
        <v>1213.0</v>
      </c>
      <c r="O5515" s="6" t="s">
        <v>14045</v>
      </c>
      <c r="P5515" s="8" t="str">
        <f t="shared" si="1"/>
        <v/>
      </c>
      <c r="Q5515" s="8" t="str">
        <f t="shared" si="16"/>
        <v/>
      </c>
      <c r="R5515" s="8" t="str">
        <f>if(and(P5515&lt;&gt;"",Q5515&lt;&gt;"newexp",Q5515&lt;&gt;"nostart"),countifs(script_conform_dispatching!A:A,P5515,script_conform_dispatching!B:B,Q5515),"")</f>
        <v/>
      </c>
      <c r="S5515" s="8" t="str">
        <f t="shared" si="3"/>
        <v/>
      </c>
    </row>
    <row r="5516" hidden="1">
      <c r="A5516" s="6" t="s">
        <v>14046</v>
      </c>
      <c r="B5516" s="6" t="s">
        <v>247</v>
      </c>
      <c r="C5516" s="6" t="s">
        <v>411</v>
      </c>
      <c r="H5516" s="8" t="str">
        <f>VLOOKUP(C5516,agent_name_matching!A:B,2,false)</f>
        <v>System</v>
      </c>
      <c r="I5516" s="33"/>
      <c r="O5516" s="6" t="s">
        <v>14047</v>
      </c>
      <c r="P5516" s="8" t="str">
        <f t="shared" si="1"/>
        <v/>
      </c>
      <c r="Q5516" s="8" t="str">
        <f t="shared" si="16"/>
        <v/>
      </c>
      <c r="R5516" s="8" t="str">
        <f>if(and(P5516&lt;&gt;"",Q5516&lt;&gt;"newexp",Q5516&lt;&gt;"nostart"),countifs(script_conform_dispatching!A:A,P5516,script_conform_dispatching!B:B,Q5516),"")</f>
        <v/>
      </c>
      <c r="S5516" s="8" t="str">
        <f t="shared" si="3"/>
        <v/>
      </c>
    </row>
    <row r="5517" hidden="1">
      <c r="A5517" s="6" t="s">
        <v>14048</v>
      </c>
      <c r="B5517" s="6" t="s">
        <v>247</v>
      </c>
      <c r="C5517" s="6" t="s">
        <v>1007</v>
      </c>
      <c r="F5517" s="6" t="s">
        <v>415</v>
      </c>
      <c r="G5517" s="6" t="s">
        <v>416</v>
      </c>
      <c r="H5517" s="8" t="str">
        <f>VLOOKUP(C5517,agent_name_matching!A:B,2,false)</f>
        <v>Assessor LLM</v>
      </c>
      <c r="I5517" s="32" t="s">
        <v>1040</v>
      </c>
      <c r="J5517" s="6" t="s">
        <v>418</v>
      </c>
      <c r="L5517" s="6">
        <v>2964.0</v>
      </c>
      <c r="M5517" s="6">
        <v>12.0</v>
      </c>
      <c r="N5517" s="6">
        <v>601.0</v>
      </c>
      <c r="O5517" s="6" t="s">
        <v>14049</v>
      </c>
      <c r="P5517" s="8" t="str">
        <f t="shared" si="1"/>
        <v/>
      </c>
      <c r="Q5517" s="8" t="str">
        <f t="shared" si="16"/>
        <v/>
      </c>
      <c r="R5517" s="8" t="str">
        <f>if(and(P5517&lt;&gt;"",Q5517&lt;&gt;"newexp",Q5517&lt;&gt;"nostart"),countifs(script_conform_dispatching!A:A,P5517,script_conform_dispatching!B:B,Q5517),"")</f>
        <v/>
      </c>
      <c r="S5517" s="8" t="str">
        <f t="shared" si="3"/>
        <v/>
      </c>
    </row>
    <row r="5518" hidden="1">
      <c r="A5518" s="6" t="s">
        <v>14050</v>
      </c>
      <c r="B5518" s="6" t="s">
        <v>247</v>
      </c>
      <c r="C5518" s="6" t="s">
        <v>407</v>
      </c>
      <c r="D5518" s="6">
        <v>4.0</v>
      </c>
      <c r="E5518" s="6" t="s">
        <v>445</v>
      </c>
      <c r="H5518" s="8" t="str">
        <f>VLOOKUP(C5518,agent_name_matching!A:B,2,false)</f>
        <v>--</v>
      </c>
      <c r="I5518" s="33"/>
      <c r="O5518" s="6" t="s">
        <v>14051</v>
      </c>
      <c r="P5518" s="8">
        <f t="shared" si="1"/>
        <v>4</v>
      </c>
      <c r="Q5518" s="8">
        <f t="shared" si="16"/>
        <v>6</v>
      </c>
      <c r="R5518" s="8">
        <f>if(and(P5518&lt;&gt;"",Q5518&lt;&gt;"newexp",Q5518&lt;&gt;"nostart"),countifs(script_conform_dispatching!A:A,P5518,script_conform_dispatching!B:B,Q5518),"")</f>
        <v>1</v>
      </c>
      <c r="S5518" s="8" t="str">
        <f t="shared" si="3"/>
        <v/>
      </c>
    </row>
    <row r="5519" hidden="1">
      <c r="A5519" s="6" t="s">
        <v>14052</v>
      </c>
      <c r="B5519" s="6" t="s">
        <v>247</v>
      </c>
      <c r="C5519" s="6" t="s">
        <v>1045</v>
      </c>
      <c r="F5519" s="6" t="s">
        <v>415</v>
      </c>
      <c r="G5519" s="6" t="s">
        <v>416</v>
      </c>
      <c r="H5519" s="8" t="str">
        <f>VLOOKUP(C5519,agent_name_matching!A:B,2,false)</f>
        <v>Dispatcher LLM</v>
      </c>
      <c r="I5519" s="32" t="s">
        <v>1195</v>
      </c>
      <c r="J5519" s="6" t="s">
        <v>418</v>
      </c>
      <c r="L5519" s="6">
        <v>4381.0</v>
      </c>
      <c r="M5519" s="6">
        <v>198.0</v>
      </c>
      <c r="N5519" s="6">
        <v>2838.0</v>
      </c>
      <c r="O5519" s="6" t="s">
        <v>14053</v>
      </c>
      <c r="P5519" s="8" t="str">
        <f t="shared" si="1"/>
        <v/>
      </c>
      <c r="Q5519" s="8" t="str">
        <f t="shared" si="16"/>
        <v/>
      </c>
      <c r="R5519" s="8" t="str">
        <f>if(and(P5519&lt;&gt;"",Q5519&lt;&gt;"newexp",Q5519&lt;&gt;"nostart"),countifs(script_conform_dispatching!A:A,P5519,script_conform_dispatching!B:B,Q5519),"")</f>
        <v/>
      </c>
      <c r="S5519" s="8" t="str">
        <f t="shared" si="3"/>
        <v/>
      </c>
    </row>
    <row r="5520" hidden="1">
      <c r="A5520" s="6" t="s">
        <v>14054</v>
      </c>
      <c r="B5520" s="6" t="s">
        <v>247</v>
      </c>
      <c r="C5520" s="6" t="s">
        <v>407</v>
      </c>
      <c r="D5520" s="6">
        <v>6.0</v>
      </c>
      <c r="E5520" s="6" t="s">
        <v>408</v>
      </c>
      <c r="H5520" s="8" t="str">
        <f>VLOOKUP(C5520,agent_name_matching!A:B,2,false)</f>
        <v>--</v>
      </c>
      <c r="I5520" s="33"/>
      <c r="O5520" s="6" t="s">
        <v>14055</v>
      </c>
      <c r="P5520" s="8" t="str">
        <f t="shared" si="1"/>
        <v/>
      </c>
      <c r="Q5520" s="8" t="str">
        <f t="shared" si="16"/>
        <v/>
      </c>
      <c r="R5520" s="8" t="str">
        <f>if(and(P5520&lt;&gt;"",Q5520&lt;&gt;"newexp",Q5520&lt;&gt;"nostart"),countifs(script_conform_dispatching!A:A,P5520,script_conform_dispatching!B:B,Q5520),"")</f>
        <v/>
      </c>
      <c r="S5520" s="8" t="str">
        <f t="shared" si="3"/>
        <v/>
      </c>
    </row>
    <row r="5521" hidden="1">
      <c r="A5521" s="6" t="s">
        <v>14056</v>
      </c>
      <c r="B5521" s="6" t="s">
        <v>247</v>
      </c>
      <c r="C5521" s="6" t="s">
        <v>1011</v>
      </c>
      <c r="F5521" s="6" t="s">
        <v>415</v>
      </c>
      <c r="G5521" s="6" t="s">
        <v>416</v>
      </c>
      <c r="H5521" s="8" t="str">
        <f>VLOOKUP(C5521,agent_name_matching!A:B,2,false)</f>
        <v>Dialog LLM</v>
      </c>
      <c r="I5521" s="32" t="s">
        <v>14057</v>
      </c>
      <c r="J5521" s="6" t="s">
        <v>418</v>
      </c>
      <c r="L5521" s="6">
        <v>7111.0</v>
      </c>
      <c r="M5521" s="6">
        <v>200.0</v>
      </c>
      <c r="N5521" s="6">
        <v>3064.0</v>
      </c>
      <c r="O5521" s="6" t="s">
        <v>14058</v>
      </c>
      <c r="P5521" s="8" t="str">
        <f t="shared" si="1"/>
        <v/>
      </c>
      <c r="Q5521" s="8" t="str">
        <f t="shared" si="16"/>
        <v/>
      </c>
      <c r="R5521" s="8" t="str">
        <f>if(and(P5521&lt;&gt;"",Q5521&lt;&gt;"newexp",Q5521&lt;&gt;"nostart"),countifs(script_conform_dispatching!A:A,P5521,script_conform_dispatching!B:B,Q5521),"")</f>
        <v/>
      </c>
      <c r="S5521" s="8" t="str">
        <f t="shared" si="3"/>
        <v/>
      </c>
    </row>
    <row r="5522" hidden="1">
      <c r="A5522" s="6" t="s">
        <v>14059</v>
      </c>
      <c r="B5522" s="6" t="s">
        <v>247</v>
      </c>
      <c r="C5522" s="6" t="s">
        <v>450</v>
      </c>
      <c r="F5522" s="6" t="s">
        <v>415</v>
      </c>
      <c r="G5522" s="6" t="s">
        <v>416</v>
      </c>
      <c r="H5522" s="8" t="str">
        <f>VLOOKUP(C5522,agent_name_matching!A:B,2,false)</f>
        <v>Validator LLM</v>
      </c>
      <c r="I5522" s="32" t="s">
        <v>451</v>
      </c>
      <c r="J5522" s="6" t="s">
        <v>452</v>
      </c>
      <c r="L5522" s="6">
        <v>2992.0</v>
      </c>
      <c r="M5522" s="6">
        <v>10.0</v>
      </c>
      <c r="N5522" s="6">
        <v>678.0</v>
      </c>
      <c r="O5522" s="6" t="s">
        <v>14060</v>
      </c>
      <c r="P5522" s="8" t="str">
        <f t="shared" si="1"/>
        <v/>
      </c>
      <c r="Q5522" s="8" t="str">
        <f t="shared" si="16"/>
        <v/>
      </c>
      <c r="R5522" s="8" t="str">
        <f>if(and(P5522&lt;&gt;"",Q5522&lt;&gt;"newexp",Q5522&lt;&gt;"nostart"),countifs(script_conform_dispatching!A:A,P5522,script_conform_dispatching!B:B,Q5522),"")</f>
        <v/>
      </c>
      <c r="S5522" s="8" t="str">
        <f t="shared" si="3"/>
        <v/>
      </c>
    </row>
    <row r="5523" hidden="1">
      <c r="A5523" s="6" t="s">
        <v>14061</v>
      </c>
      <c r="B5523" s="6" t="s">
        <v>247</v>
      </c>
      <c r="C5523" s="6" t="s">
        <v>37</v>
      </c>
      <c r="F5523" s="6" t="s">
        <v>415</v>
      </c>
      <c r="G5523" s="6" t="s">
        <v>416</v>
      </c>
      <c r="H5523" s="8" t="str">
        <f>VLOOKUP(C5523,agent_name_matching!A:B,2,false)</f>
        <v>Patient LLM</v>
      </c>
      <c r="I5523" s="32" t="s">
        <v>14062</v>
      </c>
      <c r="J5523" s="6" t="s">
        <v>418</v>
      </c>
      <c r="K5523" s="6">
        <v>1.0</v>
      </c>
      <c r="L5523" s="6">
        <v>2753.0</v>
      </c>
      <c r="M5523" s="6">
        <v>65.0</v>
      </c>
      <c r="N5523" s="6">
        <v>1306.0</v>
      </c>
      <c r="O5523" s="6" t="s">
        <v>14063</v>
      </c>
      <c r="P5523" s="8" t="str">
        <f t="shared" si="1"/>
        <v/>
      </c>
      <c r="Q5523" s="8" t="str">
        <f t="shared" si="16"/>
        <v/>
      </c>
      <c r="R5523" s="8" t="str">
        <f>if(and(P5523&lt;&gt;"",Q5523&lt;&gt;"newexp",Q5523&lt;&gt;"nostart"),countifs(script_conform_dispatching!A:A,P5523,script_conform_dispatching!B:B,Q5523),"")</f>
        <v/>
      </c>
      <c r="S5523" s="8" t="str">
        <f t="shared" si="3"/>
        <v/>
      </c>
    </row>
    <row r="5524" hidden="1">
      <c r="A5524" s="6" t="s">
        <v>14064</v>
      </c>
      <c r="B5524" s="6" t="s">
        <v>247</v>
      </c>
      <c r="C5524" s="6" t="s">
        <v>411</v>
      </c>
      <c r="H5524" s="8" t="str">
        <f>VLOOKUP(C5524,agent_name_matching!A:B,2,false)</f>
        <v>System</v>
      </c>
      <c r="I5524" s="33"/>
      <c r="O5524" s="6" t="s">
        <v>14065</v>
      </c>
      <c r="P5524" s="8" t="str">
        <f t="shared" si="1"/>
        <v/>
      </c>
      <c r="Q5524" s="8" t="str">
        <f t="shared" si="16"/>
        <v/>
      </c>
      <c r="R5524" s="8" t="str">
        <f>if(and(P5524&lt;&gt;"",Q5524&lt;&gt;"newexp",Q5524&lt;&gt;"nostart"),countifs(script_conform_dispatching!A:A,P5524,script_conform_dispatching!B:B,Q5524),"")</f>
        <v/>
      </c>
      <c r="S5524" s="8" t="str">
        <f t="shared" si="3"/>
        <v/>
      </c>
    </row>
    <row r="5525" hidden="1">
      <c r="A5525" s="6" t="s">
        <v>14066</v>
      </c>
      <c r="B5525" s="6" t="s">
        <v>247</v>
      </c>
      <c r="C5525" s="6" t="s">
        <v>1007</v>
      </c>
      <c r="F5525" s="6" t="s">
        <v>415</v>
      </c>
      <c r="G5525" s="6" t="s">
        <v>416</v>
      </c>
      <c r="H5525" s="8" t="str">
        <f>VLOOKUP(C5525,agent_name_matching!A:B,2,false)</f>
        <v>Assessor LLM</v>
      </c>
      <c r="I5525" s="32" t="s">
        <v>1008</v>
      </c>
      <c r="J5525" s="6" t="s">
        <v>418</v>
      </c>
      <c r="L5525" s="6">
        <v>3228.0</v>
      </c>
      <c r="M5525" s="6">
        <v>14.0</v>
      </c>
      <c r="N5525" s="6">
        <v>677.0</v>
      </c>
      <c r="O5525" s="6" t="s">
        <v>14067</v>
      </c>
      <c r="P5525" s="8" t="str">
        <f t="shared" si="1"/>
        <v/>
      </c>
      <c r="Q5525" s="8" t="str">
        <f t="shared" si="16"/>
        <v/>
      </c>
      <c r="R5525" s="8" t="str">
        <f>if(and(P5525&lt;&gt;"",Q5525&lt;&gt;"newexp",Q5525&lt;&gt;"nostart"),countifs(script_conform_dispatching!A:A,P5525,script_conform_dispatching!B:B,Q5525),"")</f>
        <v/>
      </c>
      <c r="S5525" s="8" t="str">
        <f t="shared" si="3"/>
        <v/>
      </c>
    </row>
    <row r="5526" hidden="1">
      <c r="A5526" s="6" t="s">
        <v>14068</v>
      </c>
      <c r="B5526" s="6" t="s">
        <v>247</v>
      </c>
      <c r="C5526" s="6" t="s">
        <v>1011</v>
      </c>
      <c r="F5526" s="6" t="s">
        <v>415</v>
      </c>
      <c r="G5526" s="6" t="s">
        <v>416</v>
      </c>
      <c r="H5526" s="8" t="str">
        <f>VLOOKUP(C5526,agent_name_matching!A:B,2,false)</f>
        <v>Dialog LLM</v>
      </c>
      <c r="I5526" s="32" t="s">
        <v>14069</v>
      </c>
      <c r="J5526" s="6" t="s">
        <v>418</v>
      </c>
      <c r="L5526" s="6">
        <v>7616.0</v>
      </c>
      <c r="M5526" s="6">
        <v>221.0</v>
      </c>
      <c r="N5526" s="6">
        <v>4113.0</v>
      </c>
      <c r="O5526" s="6" t="s">
        <v>14070</v>
      </c>
      <c r="P5526" s="8" t="str">
        <f t="shared" si="1"/>
        <v/>
      </c>
      <c r="Q5526" s="8" t="str">
        <f t="shared" si="16"/>
        <v/>
      </c>
      <c r="R5526" s="8" t="str">
        <f>if(and(P5526&lt;&gt;"",Q5526&lt;&gt;"newexp",Q5526&lt;&gt;"nostart"),countifs(script_conform_dispatching!A:A,P5526,script_conform_dispatching!B:B,Q5526),"")</f>
        <v/>
      </c>
      <c r="S5526" s="8" t="str">
        <f t="shared" si="3"/>
        <v/>
      </c>
    </row>
    <row r="5527" hidden="1">
      <c r="A5527" s="6" t="s">
        <v>14071</v>
      </c>
      <c r="B5527" s="6" t="s">
        <v>247</v>
      </c>
      <c r="C5527" s="6" t="s">
        <v>37</v>
      </c>
      <c r="F5527" s="6" t="s">
        <v>415</v>
      </c>
      <c r="G5527" s="6" t="s">
        <v>416</v>
      </c>
      <c r="H5527" s="8" t="str">
        <f>VLOOKUP(C5527,agent_name_matching!A:B,2,false)</f>
        <v>Patient LLM</v>
      </c>
      <c r="I5527" s="32" t="s">
        <v>14072</v>
      </c>
      <c r="J5527" s="6" t="s">
        <v>418</v>
      </c>
      <c r="K5527" s="6">
        <v>1.0</v>
      </c>
      <c r="L5527" s="6">
        <v>3047.0</v>
      </c>
      <c r="M5527" s="6">
        <v>94.0</v>
      </c>
      <c r="N5527" s="6">
        <v>2246.0</v>
      </c>
      <c r="O5527" s="6" t="s">
        <v>14073</v>
      </c>
      <c r="P5527" s="8" t="str">
        <f t="shared" si="1"/>
        <v/>
      </c>
      <c r="Q5527" s="8" t="str">
        <f t="shared" si="16"/>
        <v/>
      </c>
      <c r="R5527" s="8" t="str">
        <f>if(and(P5527&lt;&gt;"",Q5527&lt;&gt;"newexp",Q5527&lt;&gt;"nostart"),countifs(script_conform_dispatching!A:A,P5527,script_conform_dispatching!B:B,Q5527),"")</f>
        <v/>
      </c>
      <c r="S5527" s="8" t="str">
        <f t="shared" si="3"/>
        <v/>
      </c>
    </row>
    <row r="5528" hidden="1">
      <c r="A5528" s="6" t="s">
        <v>14074</v>
      </c>
      <c r="B5528" s="6" t="s">
        <v>247</v>
      </c>
      <c r="C5528" s="6" t="s">
        <v>411</v>
      </c>
      <c r="H5528" s="8" t="str">
        <f>VLOOKUP(C5528,agent_name_matching!A:B,2,false)</f>
        <v>System</v>
      </c>
      <c r="I5528" s="33"/>
      <c r="O5528" s="6" t="s">
        <v>14075</v>
      </c>
      <c r="P5528" s="8" t="str">
        <f t="shared" si="1"/>
        <v/>
      </c>
      <c r="Q5528" s="8" t="str">
        <f t="shared" si="16"/>
        <v/>
      </c>
      <c r="R5528" s="8" t="str">
        <f>if(and(P5528&lt;&gt;"",Q5528&lt;&gt;"newexp",Q5528&lt;&gt;"nostart"),countifs(script_conform_dispatching!A:A,P5528,script_conform_dispatching!B:B,Q5528),"")</f>
        <v/>
      </c>
      <c r="S5528" s="8" t="str">
        <f t="shared" si="3"/>
        <v/>
      </c>
    </row>
    <row r="5529" hidden="1">
      <c r="A5529" s="6" t="s">
        <v>14076</v>
      </c>
      <c r="B5529" s="6" t="s">
        <v>247</v>
      </c>
      <c r="C5529" s="6" t="s">
        <v>1007</v>
      </c>
      <c r="F5529" s="6" t="s">
        <v>415</v>
      </c>
      <c r="G5529" s="6" t="s">
        <v>416</v>
      </c>
      <c r="H5529" s="8" t="str">
        <f>VLOOKUP(C5529,agent_name_matching!A:B,2,false)</f>
        <v>Assessor LLM</v>
      </c>
      <c r="I5529" s="32" t="s">
        <v>1040</v>
      </c>
      <c r="J5529" s="6" t="s">
        <v>418</v>
      </c>
      <c r="L5529" s="6">
        <v>3549.0</v>
      </c>
      <c r="M5529" s="6">
        <v>12.0</v>
      </c>
      <c r="N5529" s="6">
        <v>787.0</v>
      </c>
      <c r="O5529" s="6" t="s">
        <v>14077</v>
      </c>
      <c r="P5529" s="8" t="str">
        <f t="shared" si="1"/>
        <v/>
      </c>
      <c r="Q5529" s="8" t="str">
        <f t="shared" si="16"/>
        <v/>
      </c>
      <c r="R5529" s="8" t="str">
        <f>if(and(P5529&lt;&gt;"",Q5529&lt;&gt;"newexp",Q5529&lt;&gt;"nostart"),countifs(script_conform_dispatching!A:A,P5529,script_conform_dispatching!B:B,Q5529),"")</f>
        <v/>
      </c>
      <c r="S5529" s="8" t="str">
        <f t="shared" si="3"/>
        <v/>
      </c>
    </row>
    <row r="5530" hidden="1">
      <c r="A5530" s="6" t="s">
        <v>14078</v>
      </c>
      <c r="B5530" s="6" t="s">
        <v>247</v>
      </c>
      <c r="C5530" s="6" t="s">
        <v>407</v>
      </c>
      <c r="D5530" s="6">
        <v>6.0</v>
      </c>
      <c r="E5530" s="6" t="s">
        <v>445</v>
      </c>
      <c r="H5530" s="8" t="str">
        <f>VLOOKUP(C5530,agent_name_matching!A:B,2,false)</f>
        <v>--</v>
      </c>
      <c r="I5530" s="33"/>
      <c r="O5530" s="6" t="s">
        <v>14079</v>
      </c>
      <c r="P5530" s="8">
        <f t="shared" si="1"/>
        <v>6</v>
      </c>
      <c r="Q5530" s="8">
        <f t="shared" si="16"/>
        <v>8</v>
      </c>
      <c r="R5530" s="8">
        <f>if(and(P5530&lt;&gt;"",Q5530&lt;&gt;"newexp",Q5530&lt;&gt;"nostart"),countifs(script_conform_dispatching!A:A,P5530,script_conform_dispatching!B:B,Q5530),"")</f>
        <v>1</v>
      </c>
      <c r="S5530" s="8" t="str">
        <f t="shared" si="3"/>
        <v/>
      </c>
    </row>
    <row r="5531" hidden="1">
      <c r="A5531" s="6" t="s">
        <v>14080</v>
      </c>
      <c r="B5531" s="6" t="s">
        <v>247</v>
      </c>
      <c r="C5531" s="6" t="s">
        <v>1045</v>
      </c>
      <c r="F5531" s="6" t="s">
        <v>415</v>
      </c>
      <c r="G5531" s="6" t="s">
        <v>416</v>
      </c>
      <c r="H5531" s="8" t="str">
        <f>VLOOKUP(C5531,agent_name_matching!A:B,2,false)</f>
        <v>Dispatcher LLM</v>
      </c>
      <c r="I5531" s="32" t="s">
        <v>6211</v>
      </c>
      <c r="J5531" s="6" t="s">
        <v>418</v>
      </c>
      <c r="L5531" s="6">
        <v>4966.0</v>
      </c>
      <c r="M5531" s="6">
        <v>133.0</v>
      </c>
      <c r="N5531" s="6">
        <v>2137.0</v>
      </c>
      <c r="O5531" s="6" t="s">
        <v>14081</v>
      </c>
      <c r="P5531" s="8" t="str">
        <f t="shared" si="1"/>
        <v/>
      </c>
      <c r="Q5531" s="8" t="str">
        <f t="shared" si="16"/>
        <v/>
      </c>
      <c r="R5531" s="8" t="str">
        <f>if(and(P5531&lt;&gt;"",Q5531&lt;&gt;"newexp",Q5531&lt;&gt;"nostart"),countifs(script_conform_dispatching!A:A,P5531,script_conform_dispatching!B:B,Q5531),"")</f>
        <v/>
      </c>
      <c r="S5531" s="8" t="str">
        <f t="shared" si="3"/>
        <v/>
      </c>
    </row>
    <row r="5532" hidden="1">
      <c r="A5532" s="6" t="s">
        <v>14082</v>
      </c>
      <c r="B5532" s="6" t="s">
        <v>247</v>
      </c>
      <c r="C5532" s="6" t="s">
        <v>407</v>
      </c>
      <c r="D5532" s="6">
        <v>8.0</v>
      </c>
      <c r="E5532" s="6" t="s">
        <v>408</v>
      </c>
      <c r="H5532" s="8" t="str">
        <f>VLOOKUP(C5532,agent_name_matching!A:B,2,false)</f>
        <v>--</v>
      </c>
      <c r="I5532" s="33"/>
      <c r="O5532" s="6" t="s">
        <v>14083</v>
      </c>
      <c r="P5532" s="8" t="str">
        <f t="shared" si="1"/>
        <v/>
      </c>
      <c r="Q5532" s="8" t="str">
        <f t="shared" si="16"/>
        <v/>
      </c>
      <c r="R5532" s="8" t="str">
        <f>if(and(P5532&lt;&gt;"",Q5532&lt;&gt;"newexp",Q5532&lt;&gt;"nostart"),countifs(script_conform_dispatching!A:A,P5532,script_conform_dispatching!B:B,Q5532),"")</f>
        <v/>
      </c>
      <c r="S5532" s="8" t="str">
        <f t="shared" si="3"/>
        <v/>
      </c>
    </row>
    <row r="5533" hidden="1">
      <c r="A5533" s="6" t="s">
        <v>14084</v>
      </c>
      <c r="B5533" s="6" t="s">
        <v>247</v>
      </c>
      <c r="C5533" s="6" t="s">
        <v>1011</v>
      </c>
      <c r="F5533" s="6" t="s">
        <v>415</v>
      </c>
      <c r="G5533" s="6" t="s">
        <v>416</v>
      </c>
      <c r="H5533" s="8" t="str">
        <f>VLOOKUP(C5533,agent_name_matching!A:B,2,false)</f>
        <v>Dialog LLM</v>
      </c>
      <c r="I5533" s="32" t="s">
        <v>14085</v>
      </c>
      <c r="J5533" s="6" t="s">
        <v>418</v>
      </c>
      <c r="L5533" s="6">
        <v>8306.0</v>
      </c>
      <c r="M5533" s="6">
        <v>138.0</v>
      </c>
      <c r="N5533" s="6">
        <v>2409.0</v>
      </c>
      <c r="O5533" s="6" t="s">
        <v>14086</v>
      </c>
      <c r="P5533" s="8" t="str">
        <f t="shared" si="1"/>
        <v/>
      </c>
      <c r="Q5533" s="8" t="str">
        <f t="shared" si="16"/>
        <v/>
      </c>
      <c r="R5533" s="8" t="str">
        <f>if(and(P5533&lt;&gt;"",Q5533&lt;&gt;"newexp",Q5533&lt;&gt;"nostart"),countifs(script_conform_dispatching!A:A,P5533,script_conform_dispatching!B:B,Q5533),"")</f>
        <v/>
      </c>
      <c r="S5533" s="8" t="str">
        <f t="shared" si="3"/>
        <v/>
      </c>
    </row>
    <row r="5534" hidden="1">
      <c r="A5534" s="6" t="s">
        <v>14087</v>
      </c>
      <c r="B5534" s="6" t="s">
        <v>247</v>
      </c>
      <c r="C5534" s="6" t="s">
        <v>450</v>
      </c>
      <c r="F5534" s="6" t="s">
        <v>415</v>
      </c>
      <c r="G5534" s="6" t="s">
        <v>416</v>
      </c>
      <c r="H5534" s="8" t="str">
        <f>VLOOKUP(C5534,agent_name_matching!A:B,2,false)</f>
        <v>Validator LLM</v>
      </c>
      <c r="I5534" s="32" t="s">
        <v>2388</v>
      </c>
      <c r="J5534" s="6" t="s">
        <v>452</v>
      </c>
      <c r="L5534" s="6">
        <v>3515.0</v>
      </c>
      <c r="M5534" s="6">
        <v>39.0</v>
      </c>
      <c r="N5534" s="6">
        <v>1340.0</v>
      </c>
      <c r="O5534" s="6" t="s">
        <v>14088</v>
      </c>
      <c r="P5534" s="8" t="str">
        <f t="shared" si="1"/>
        <v/>
      </c>
      <c r="Q5534" s="8" t="str">
        <f t="shared" si="16"/>
        <v/>
      </c>
      <c r="R5534" s="8" t="str">
        <f>if(and(P5534&lt;&gt;"",Q5534&lt;&gt;"newexp",Q5534&lt;&gt;"nostart"),countifs(script_conform_dispatching!A:A,P5534,script_conform_dispatching!B:B,Q5534),"")</f>
        <v/>
      </c>
      <c r="S5534" s="8" t="str">
        <f t="shared" si="3"/>
        <v/>
      </c>
    </row>
    <row r="5535" hidden="1">
      <c r="A5535" s="6" t="s">
        <v>14089</v>
      </c>
      <c r="B5535" s="6" t="s">
        <v>247</v>
      </c>
      <c r="C5535" s="6" t="s">
        <v>37</v>
      </c>
      <c r="F5535" s="6" t="s">
        <v>415</v>
      </c>
      <c r="G5535" s="6" t="s">
        <v>416</v>
      </c>
      <c r="H5535" s="8" t="str">
        <f>VLOOKUP(C5535,agent_name_matching!A:B,2,false)</f>
        <v>Patient LLM</v>
      </c>
      <c r="I5535" s="32" t="s">
        <v>14090</v>
      </c>
      <c r="J5535" s="6" t="s">
        <v>418</v>
      </c>
      <c r="K5535" s="6">
        <v>1.0</v>
      </c>
      <c r="L5535" s="6">
        <v>3287.0</v>
      </c>
      <c r="M5535" s="6">
        <v>54.0</v>
      </c>
      <c r="N5535" s="6">
        <v>1386.0</v>
      </c>
      <c r="O5535" s="6" t="s">
        <v>14091</v>
      </c>
      <c r="P5535" s="8" t="str">
        <f t="shared" si="1"/>
        <v/>
      </c>
      <c r="Q5535" s="8" t="str">
        <f t="shared" si="16"/>
        <v/>
      </c>
      <c r="R5535" s="8" t="str">
        <f>if(and(P5535&lt;&gt;"",Q5535&lt;&gt;"newexp",Q5535&lt;&gt;"nostart"),countifs(script_conform_dispatching!A:A,P5535,script_conform_dispatching!B:B,Q5535),"")</f>
        <v/>
      </c>
      <c r="S5535" s="8" t="str">
        <f t="shared" si="3"/>
        <v/>
      </c>
    </row>
    <row r="5536" hidden="1">
      <c r="A5536" s="6" t="s">
        <v>14092</v>
      </c>
      <c r="B5536" s="6" t="s">
        <v>247</v>
      </c>
      <c r="C5536" s="6" t="s">
        <v>411</v>
      </c>
      <c r="H5536" s="8" t="str">
        <f>VLOOKUP(C5536,agent_name_matching!A:B,2,false)</f>
        <v>System</v>
      </c>
      <c r="I5536" s="33"/>
      <c r="O5536" s="6" t="s">
        <v>14093</v>
      </c>
      <c r="P5536" s="8" t="str">
        <f t="shared" si="1"/>
        <v/>
      </c>
      <c r="Q5536" s="8" t="str">
        <f t="shared" si="16"/>
        <v/>
      </c>
      <c r="R5536" s="8" t="str">
        <f>if(and(P5536&lt;&gt;"",Q5536&lt;&gt;"newexp",Q5536&lt;&gt;"nostart"),countifs(script_conform_dispatching!A:A,P5536,script_conform_dispatching!B:B,Q5536),"")</f>
        <v/>
      </c>
      <c r="S5536" s="8" t="str">
        <f t="shared" si="3"/>
        <v/>
      </c>
    </row>
    <row r="5537" hidden="1">
      <c r="A5537" s="6" t="s">
        <v>14094</v>
      </c>
      <c r="B5537" s="6" t="s">
        <v>247</v>
      </c>
      <c r="C5537" s="6" t="s">
        <v>1007</v>
      </c>
      <c r="F5537" s="6" t="s">
        <v>415</v>
      </c>
      <c r="G5537" s="6" t="s">
        <v>416</v>
      </c>
      <c r="H5537" s="8" t="str">
        <f>VLOOKUP(C5537,agent_name_matching!A:B,2,false)</f>
        <v>Assessor LLM</v>
      </c>
      <c r="I5537" s="32" t="s">
        <v>1008</v>
      </c>
      <c r="J5537" s="6" t="s">
        <v>418</v>
      </c>
      <c r="L5537" s="6">
        <v>3687.0</v>
      </c>
      <c r="M5537" s="6">
        <v>14.0</v>
      </c>
      <c r="N5537" s="6">
        <v>741.0</v>
      </c>
      <c r="O5537" s="6" t="s">
        <v>14095</v>
      </c>
      <c r="P5537" s="8" t="str">
        <f t="shared" si="1"/>
        <v/>
      </c>
      <c r="Q5537" s="8" t="str">
        <f t="shared" si="16"/>
        <v/>
      </c>
      <c r="R5537" s="8" t="str">
        <f>if(and(P5537&lt;&gt;"",Q5537&lt;&gt;"newexp",Q5537&lt;&gt;"nostart"),countifs(script_conform_dispatching!A:A,P5537,script_conform_dispatching!B:B,Q5537),"")</f>
        <v/>
      </c>
      <c r="S5537" s="8" t="str">
        <f t="shared" si="3"/>
        <v/>
      </c>
    </row>
    <row r="5538" hidden="1">
      <c r="A5538" s="6" t="s">
        <v>14096</v>
      </c>
      <c r="B5538" s="6" t="s">
        <v>247</v>
      </c>
      <c r="C5538" s="6" t="s">
        <v>1011</v>
      </c>
      <c r="F5538" s="6" t="s">
        <v>415</v>
      </c>
      <c r="G5538" s="6" t="s">
        <v>416</v>
      </c>
      <c r="H5538" s="8" t="str">
        <f>VLOOKUP(C5538,agent_name_matching!A:B,2,false)</f>
        <v>Dialog LLM</v>
      </c>
      <c r="I5538" s="32" t="s">
        <v>14097</v>
      </c>
      <c r="J5538" s="6" t="s">
        <v>418</v>
      </c>
      <c r="L5538" s="6">
        <v>8673.0</v>
      </c>
      <c r="M5538" s="6">
        <v>128.0</v>
      </c>
      <c r="N5538" s="6">
        <v>2344.0</v>
      </c>
      <c r="O5538" s="6" t="s">
        <v>14098</v>
      </c>
      <c r="P5538" s="8" t="str">
        <f t="shared" si="1"/>
        <v/>
      </c>
      <c r="Q5538" s="8" t="str">
        <f t="shared" si="16"/>
        <v/>
      </c>
      <c r="R5538" s="8" t="str">
        <f>if(and(P5538&lt;&gt;"",Q5538&lt;&gt;"newexp",Q5538&lt;&gt;"nostart"),countifs(script_conform_dispatching!A:A,P5538,script_conform_dispatching!B:B,Q5538),"")</f>
        <v/>
      </c>
      <c r="S5538" s="8" t="str">
        <f t="shared" si="3"/>
        <v/>
      </c>
    </row>
    <row r="5539" hidden="1">
      <c r="A5539" s="6" t="s">
        <v>14099</v>
      </c>
      <c r="B5539" s="6" t="s">
        <v>247</v>
      </c>
      <c r="C5539" s="6" t="s">
        <v>37</v>
      </c>
      <c r="F5539" s="6" t="s">
        <v>415</v>
      </c>
      <c r="G5539" s="6" t="s">
        <v>416</v>
      </c>
      <c r="H5539" s="8" t="str">
        <f>VLOOKUP(C5539,agent_name_matching!A:B,2,false)</f>
        <v>Patient LLM</v>
      </c>
      <c r="I5539" s="32" t="s">
        <v>14100</v>
      </c>
      <c r="J5539" s="6" t="s">
        <v>418</v>
      </c>
      <c r="K5539" s="6">
        <v>1.0</v>
      </c>
      <c r="L5539" s="6">
        <v>3477.0</v>
      </c>
      <c r="M5539" s="6">
        <v>48.0</v>
      </c>
      <c r="N5539" s="6">
        <v>1113.0</v>
      </c>
      <c r="O5539" s="6" t="s">
        <v>14101</v>
      </c>
      <c r="P5539" s="8" t="str">
        <f t="shared" si="1"/>
        <v/>
      </c>
      <c r="Q5539" s="8" t="str">
        <f t="shared" si="16"/>
        <v/>
      </c>
      <c r="R5539" s="8" t="str">
        <f>if(and(P5539&lt;&gt;"",Q5539&lt;&gt;"newexp",Q5539&lt;&gt;"nostart"),countifs(script_conform_dispatching!A:A,P5539,script_conform_dispatching!B:B,Q5539),"")</f>
        <v/>
      </c>
      <c r="S5539" s="8" t="str">
        <f t="shared" si="3"/>
        <v/>
      </c>
    </row>
    <row r="5540" hidden="1">
      <c r="A5540" s="6" t="s">
        <v>14102</v>
      </c>
      <c r="B5540" s="6" t="s">
        <v>247</v>
      </c>
      <c r="C5540" s="6" t="s">
        <v>411</v>
      </c>
      <c r="H5540" s="8" t="str">
        <f>VLOOKUP(C5540,agent_name_matching!A:B,2,false)</f>
        <v>System</v>
      </c>
      <c r="I5540" s="33"/>
      <c r="O5540" s="6" t="s">
        <v>14103</v>
      </c>
      <c r="P5540" s="8" t="str">
        <f t="shared" si="1"/>
        <v/>
      </c>
      <c r="Q5540" s="8" t="str">
        <f t="shared" si="16"/>
        <v/>
      </c>
      <c r="R5540" s="8" t="str">
        <f>if(and(P5540&lt;&gt;"",Q5540&lt;&gt;"newexp",Q5540&lt;&gt;"nostart"),countifs(script_conform_dispatching!A:A,P5540,script_conform_dispatching!B:B,Q5540),"")</f>
        <v/>
      </c>
      <c r="S5540" s="8" t="str">
        <f t="shared" si="3"/>
        <v/>
      </c>
    </row>
    <row r="5541" hidden="1">
      <c r="A5541" s="6" t="s">
        <v>14104</v>
      </c>
      <c r="B5541" s="6" t="s">
        <v>247</v>
      </c>
      <c r="C5541" s="6" t="s">
        <v>1007</v>
      </c>
      <c r="F5541" s="6" t="s">
        <v>415</v>
      </c>
      <c r="G5541" s="6" t="s">
        <v>416</v>
      </c>
      <c r="H5541" s="8" t="str">
        <f>VLOOKUP(C5541,agent_name_matching!A:B,2,false)</f>
        <v>Assessor LLM</v>
      </c>
      <c r="I5541" s="32" t="s">
        <v>1040</v>
      </c>
      <c r="J5541" s="6" t="s">
        <v>418</v>
      </c>
      <c r="L5541" s="6">
        <v>3869.0</v>
      </c>
      <c r="M5541" s="6">
        <v>12.0</v>
      </c>
      <c r="N5541" s="6">
        <v>705.0</v>
      </c>
      <c r="O5541" s="6" t="s">
        <v>14105</v>
      </c>
      <c r="P5541" s="8" t="str">
        <f t="shared" si="1"/>
        <v/>
      </c>
      <c r="Q5541" s="8" t="str">
        <f t="shared" si="16"/>
        <v/>
      </c>
      <c r="R5541" s="8" t="str">
        <f>if(and(P5541&lt;&gt;"",Q5541&lt;&gt;"newexp",Q5541&lt;&gt;"nostart"),countifs(script_conform_dispatching!A:A,P5541,script_conform_dispatching!B:B,Q5541),"")</f>
        <v/>
      </c>
      <c r="S5541" s="8" t="str">
        <f t="shared" si="3"/>
        <v/>
      </c>
    </row>
    <row r="5542" hidden="1">
      <c r="A5542" s="6" t="s">
        <v>14106</v>
      </c>
      <c r="B5542" s="6" t="s">
        <v>247</v>
      </c>
      <c r="C5542" s="6" t="s">
        <v>407</v>
      </c>
      <c r="D5542" s="6">
        <v>8.0</v>
      </c>
      <c r="E5542" s="6" t="s">
        <v>445</v>
      </c>
      <c r="H5542" s="8" t="str">
        <f>VLOOKUP(C5542,agent_name_matching!A:B,2,false)</f>
        <v>--</v>
      </c>
      <c r="I5542" s="33"/>
      <c r="O5542" s="6" t="s">
        <v>14107</v>
      </c>
      <c r="P5542" s="8">
        <f t="shared" si="1"/>
        <v>8</v>
      </c>
      <c r="Q5542" s="8" t="str">
        <f t="shared" si="16"/>
        <v>nostart</v>
      </c>
      <c r="R5542" s="8" t="str">
        <f>if(and(P5542&lt;&gt;"",Q5542&lt;&gt;"newexp",Q5542&lt;&gt;"nostart"),countifs(script_conform_dispatching!A:A,P5542,script_conform_dispatching!B:B,Q5542),"")</f>
        <v/>
      </c>
      <c r="S5542" s="8" t="str">
        <f t="shared" si="3"/>
        <v/>
      </c>
    </row>
    <row r="5543" hidden="1">
      <c r="A5543" s="6" t="s">
        <v>14108</v>
      </c>
      <c r="B5543" s="6" t="s">
        <v>247</v>
      </c>
      <c r="C5543" s="6" t="s">
        <v>1011</v>
      </c>
      <c r="F5543" s="6" t="s">
        <v>415</v>
      </c>
      <c r="G5543" s="6" t="s">
        <v>416</v>
      </c>
      <c r="H5543" s="8" t="str">
        <f>VLOOKUP(C5543,agent_name_matching!A:B,2,false)</f>
        <v>Dialog LLM</v>
      </c>
      <c r="I5543" s="32" t="s">
        <v>14109</v>
      </c>
      <c r="J5543" s="6" t="s">
        <v>418</v>
      </c>
      <c r="L5543" s="6">
        <v>9022.0</v>
      </c>
      <c r="M5543" s="6">
        <v>62.0</v>
      </c>
      <c r="N5543" s="6">
        <v>1620.0</v>
      </c>
      <c r="O5543" s="6" t="s">
        <v>14110</v>
      </c>
      <c r="P5543" s="8" t="str">
        <f t="shared" si="1"/>
        <v/>
      </c>
      <c r="Q5543" s="8" t="str">
        <f t="shared" si="16"/>
        <v/>
      </c>
      <c r="R5543" s="8" t="str">
        <f>if(and(P5543&lt;&gt;"",Q5543&lt;&gt;"newexp",Q5543&lt;&gt;"nostart"),countifs(script_conform_dispatching!A:A,P5543,script_conform_dispatching!B:B,Q5543),"")</f>
        <v/>
      </c>
      <c r="S5543" s="8" t="str">
        <f t="shared" si="3"/>
        <v/>
      </c>
    </row>
    <row r="5544" hidden="1">
      <c r="A5544" s="6" t="s">
        <v>14111</v>
      </c>
      <c r="B5544" s="6" t="s">
        <v>247</v>
      </c>
      <c r="C5544" s="6" t="s">
        <v>450</v>
      </c>
      <c r="F5544" s="6" t="s">
        <v>415</v>
      </c>
      <c r="G5544" s="6" t="s">
        <v>416</v>
      </c>
      <c r="H5544" s="8" t="str">
        <f>VLOOKUP(C5544,agent_name_matching!A:B,2,false)</f>
        <v>Validator LLM</v>
      </c>
      <c r="I5544" s="32" t="s">
        <v>451</v>
      </c>
      <c r="J5544" s="6" t="s">
        <v>452</v>
      </c>
      <c r="L5544" s="6">
        <v>3754.0</v>
      </c>
      <c r="M5544" s="6">
        <v>10.0</v>
      </c>
      <c r="N5544" s="6">
        <v>792.0</v>
      </c>
      <c r="O5544" s="6" t="s">
        <v>14112</v>
      </c>
      <c r="P5544" s="8" t="str">
        <f t="shared" si="1"/>
        <v/>
      </c>
      <c r="Q5544" s="8" t="str">
        <f t="shared" si="16"/>
        <v/>
      </c>
      <c r="R5544" s="8" t="str">
        <f>if(and(P5544&lt;&gt;"",Q5544&lt;&gt;"newexp",Q5544&lt;&gt;"nostart"),countifs(script_conform_dispatching!A:A,P5544,script_conform_dispatching!B:B,Q5544),"")</f>
        <v/>
      </c>
      <c r="S5544" s="8" t="str">
        <f t="shared" si="3"/>
        <v/>
      </c>
    </row>
    <row r="5545" hidden="1">
      <c r="A5545" s="6" t="s">
        <v>14113</v>
      </c>
      <c r="B5545" s="6" t="s">
        <v>250</v>
      </c>
      <c r="C5545" s="6" t="s">
        <v>407</v>
      </c>
      <c r="D5545" s="6">
        <v>1.0</v>
      </c>
      <c r="E5545" s="6" t="s">
        <v>408</v>
      </c>
      <c r="H5545" s="8" t="str">
        <f>VLOOKUP(C5545,agent_name_matching!A:B,2,false)</f>
        <v>--</v>
      </c>
      <c r="I5545" s="33"/>
      <c r="O5545" s="6" t="s">
        <v>14114</v>
      </c>
      <c r="P5545" s="8" t="str">
        <f t="shared" si="1"/>
        <v/>
      </c>
      <c r="Q5545" s="8" t="str">
        <f t="shared" si="16"/>
        <v/>
      </c>
      <c r="R5545" s="8" t="str">
        <f>if(and(P5545&lt;&gt;"",Q5545&lt;&gt;"newexp",Q5545&lt;&gt;"nostart"),countifs(script_conform_dispatching!A:A,P5545,script_conform_dispatching!B:B,Q5545),"")</f>
        <v/>
      </c>
      <c r="S5545" s="8" t="str">
        <f t="shared" si="3"/>
        <v/>
      </c>
    </row>
    <row r="5546" hidden="1">
      <c r="A5546" s="6" t="s">
        <v>14115</v>
      </c>
      <c r="B5546" s="6" t="s">
        <v>250</v>
      </c>
      <c r="C5546" s="6" t="s">
        <v>411</v>
      </c>
      <c r="H5546" s="8" t="str">
        <f>VLOOKUP(C5546,agent_name_matching!A:B,2,false)</f>
        <v>System</v>
      </c>
      <c r="I5546" s="33"/>
      <c r="O5546" s="6" t="s">
        <v>14116</v>
      </c>
      <c r="P5546" s="8" t="str">
        <f t="shared" si="1"/>
        <v/>
      </c>
      <c r="Q5546" s="8" t="str">
        <f t="shared" si="16"/>
        <v/>
      </c>
      <c r="R5546" s="8" t="str">
        <f>if(and(P5546&lt;&gt;"",Q5546&lt;&gt;"newexp",Q5546&lt;&gt;"nostart"),countifs(script_conform_dispatching!A:A,P5546,script_conform_dispatching!B:B,Q5546),"")</f>
        <v/>
      </c>
      <c r="S5546" s="8" t="str">
        <f t="shared" si="3"/>
        <v/>
      </c>
    </row>
    <row r="5547" hidden="1">
      <c r="A5547" s="6" t="s">
        <v>14117</v>
      </c>
      <c r="B5547" s="6" t="s">
        <v>250</v>
      </c>
      <c r="C5547" s="6" t="s">
        <v>1007</v>
      </c>
      <c r="F5547" s="6" t="s">
        <v>415</v>
      </c>
      <c r="G5547" s="6" t="s">
        <v>416</v>
      </c>
      <c r="H5547" s="8" t="str">
        <f>VLOOKUP(C5547,agent_name_matching!A:B,2,false)</f>
        <v>Assessor LLM</v>
      </c>
      <c r="I5547" s="32" t="s">
        <v>1008</v>
      </c>
      <c r="J5547" s="6" t="s">
        <v>418</v>
      </c>
      <c r="L5547" s="6">
        <v>716.0</v>
      </c>
      <c r="M5547" s="6">
        <v>14.0</v>
      </c>
      <c r="N5547" s="6">
        <v>694.0</v>
      </c>
      <c r="O5547" s="6" t="s">
        <v>14118</v>
      </c>
      <c r="P5547" s="8" t="str">
        <f t="shared" si="1"/>
        <v/>
      </c>
      <c r="Q5547" s="8" t="str">
        <f t="shared" si="16"/>
        <v/>
      </c>
      <c r="R5547" s="8" t="str">
        <f>if(and(P5547&lt;&gt;"",Q5547&lt;&gt;"newexp",Q5547&lt;&gt;"nostart"),countifs(script_conform_dispatching!A:A,P5547,script_conform_dispatching!B:B,Q5547),"")</f>
        <v/>
      </c>
      <c r="S5547" s="8" t="str">
        <f t="shared" si="3"/>
        <v/>
      </c>
    </row>
    <row r="5548" hidden="1">
      <c r="A5548" s="6" t="s">
        <v>14119</v>
      </c>
      <c r="B5548" s="6" t="s">
        <v>250</v>
      </c>
      <c r="C5548" s="6" t="s">
        <v>1011</v>
      </c>
      <c r="F5548" s="6" t="s">
        <v>415</v>
      </c>
      <c r="G5548" s="6" t="s">
        <v>416</v>
      </c>
      <c r="H5548" s="8" t="str">
        <f>VLOOKUP(C5548,agent_name_matching!A:B,2,false)</f>
        <v>Dialog LLM</v>
      </c>
      <c r="I5548" s="32" t="s">
        <v>1012</v>
      </c>
      <c r="J5548" s="6" t="s">
        <v>418</v>
      </c>
      <c r="L5548" s="6">
        <v>565.0</v>
      </c>
      <c r="M5548" s="6">
        <v>28.0</v>
      </c>
      <c r="N5548" s="6">
        <v>726.0</v>
      </c>
      <c r="O5548" s="6" t="s">
        <v>14120</v>
      </c>
      <c r="P5548" s="8" t="str">
        <f t="shared" si="1"/>
        <v/>
      </c>
      <c r="Q5548" s="8" t="str">
        <f t="shared" si="16"/>
        <v/>
      </c>
      <c r="R5548" s="8" t="str">
        <f>if(and(P5548&lt;&gt;"",Q5548&lt;&gt;"newexp",Q5548&lt;&gt;"nostart"),countifs(script_conform_dispatching!A:A,P5548,script_conform_dispatching!B:B,Q5548),"")</f>
        <v/>
      </c>
      <c r="S5548" s="8" t="str">
        <f t="shared" si="3"/>
        <v/>
      </c>
    </row>
    <row r="5549" hidden="1">
      <c r="A5549" s="6" t="s">
        <v>14121</v>
      </c>
      <c r="B5549" s="6" t="s">
        <v>250</v>
      </c>
      <c r="C5549" s="6" t="s">
        <v>37</v>
      </c>
      <c r="F5549" s="6" t="s">
        <v>415</v>
      </c>
      <c r="G5549" s="6" t="s">
        <v>416</v>
      </c>
      <c r="H5549" s="8" t="str">
        <f>VLOOKUP(C5549,agent_name_matching!A:B,2,false)</f>
        <v>Patient LLM</v>
      </c>
      <c r="I5549" s="32" t="s">
        <v>14122</v>
      </c>
      <c r="J5549" s="6" t="s">
        <v>418</v>
      </c>
      <c r="K5549" s="6">
        <v>1.0</v>
      </c>
      <c r="L5549" s="6">
        <v>390.0</v>
      </c>
      <c r="M5549" s="6">
        <v>47.0</v>
      </c>
      <c r="N5549" s="6">
        <v>1311.0</v>
      </c>
      <c r="O5549" s="6" t="s">
        <v>14123</v>
      </c>
      <c r="P5549" s="8" t="str">
        <f t="shared" si="1"/>
        <v/>
      </c>
      <c r="Q5549" s="8" t="str">
        <f t="shared" si="16"/>
        <v/>
      </c>
      <c r="R5549" s="8" t="str">
        <f>if(and(P5549&lt;&gt;"",Q5549&lt;&gt;"newexp",Q5549&lt;&gt;"nostart"),countifs(script_conform_dispatching!A:A,P5549,script_conform_dispatching!B:B,Q5549),"")</f>
        <v/>
      </c>
      <c r="S5549" s="8" t="str">
        <f t="shared" si="3"/>
        <v/>
      </c>
    </row>
    <row r="5550" hidden="1">
      <c r="A5550" s="6" t="s">
        <v>14124</v>
      </c>
      <c r="B5550" s="6" t="s">
        <v>250</v>
      </c>
      <c r="C5550" s="6" t="s">
        <v>411</v>
      </c>
      <c r="H5550" s="8" t="str">
        <f>VLOOKUP(C5550,agent_name_matching!A:B,2,false)</f>
        <v>System</v>
      </c>
      <c r="I5550" s="33"/>
      <c r="O5550" s="6" t="s">
        <v>14125</v>
      </c>
      <c r="P5550" s="8" t="str">
        <f t="shared" si="1"/>
        <v/>
      </c>
      <c r="Q5550" s="8" t="str">
        <f t="shared" si="16"/>
        <v/>
      </c>
      <c r="R5550" s="8" t="str">
        <f>if(and(P5550&lt;&gt;"",Q5550&lt;&gt;"newexp",Q5550&lt;&gt;"nostart"),countifs(script_conform_dispatching!A:A,P5550,script_conform_dispatching!B:B,Q5550),"")</f>
        <v/>
      </c>
      <c r="S5550" s="8" t="str">
        <f t="shared" si="3"/>
        <v/>
      </c>
    </row>
    <row r="5551" hidden="1">
      <c r="A5551" s="6" t="s">
        <v>14126</v>
      </c>
      <c r="B5551" s="6" t="s">
        <v>250</v>
      </c>
      <c r="C5551" s="6" t="s">
        <v>1007</v>
      </c>
      <c r="F5551" s="6" t="s">
        <v>415</v>
      </c>
      <c r="G5551" s="6" t="s">
        <v>416</v>
      </c>
      <c r="H5551" s="8" t="str">
        <f>VLOOKUP(C5551,agent_name_matching!A:B,2,false)</f>
        <v>Assessor LLM</v>
      </c>
      <c r="I5551" s="32" t="s">
        <v>1008</v>
      </c>
      <c r="J5551" s="6" t="s">
        <v>418</v>
      </c>
      <c r="L5551" s="6">
        <v>795.0</v>
      </c>
      <c r="M5551" s="6">
        <v>14.0</v>
      </c>
      <c r="N5551" s="6">
        <v>681.0</v>
      </c>
      <c r="O5551" s="6" t="s">
        <v>14127</v>
      </c>
      <c r="P5551" s="8" t="str">
        <f t="shared" si="1"/>
        <v/>
      </c>
      <c r="Q5551" s="8" t="str">
        <f t="shared" si="16"/>
        <v/>
      </c>
      <c r="R5551" s="8" t="str">
        <f>if(and(P5551&lt;&gt;"",Q5551&lt;&gt;"newexp",Q5551&lt;&gt;"nostart"),countifs(script_conform_dispatching!A:A,P5551,script_conform_dispatching!B:B,Q5551),"")</f>
        <v/>
      </c>
      <c r="S5551" s="8" t="str">
        <f t="shared" si="3"/>
        <v/>
      </c>
    </row>
    <row r="5552" hidden="1">
      <c r="A5552" s="6" t="s">
        <v>14128</v>
      </c>
      <c r="B5552" s="6" t="s">
        <v>250</v>
      </c>
      <c r="C5552" s="6" t="s">
        <v>1011</v>
      </c>
      <c r="F5552" s="6" t="s">
        <v>415</v>
      </c>
      <c r="G5552" s="6" t="s">
        <v>416</v>
      </c>
      <c r="H5552" s="8" t="str">
        <f>VLOOKUP(C5552,agent_name_matching!A:B,2,false)</f>
        <v>Dialog LLM</v>
      </c>
      <c r="I5552" s="32" t="s">
        <v>14129</v>
      </c>
      <c r="J5552" s="6" t="s">
        <v>418</v>
      </c>
      <c r="L5552" s="6">
        <v>807.0</v>
      </c>
      <c r="M5552" s="6">
        <v>35.0</v>
      </c>
      <c r="N5552" s="6">
        <v>915.0</v>
      </c>
      <c r="O5552" s="6" t="s">
        <v>14130</v>
      </c>
      <c r="P5552" s="8" t="str">
        <f t="shared" si="1"/>
        <v/>
      </c>
      <c r="Q5552" s="8" t="str">
        <f t="shared" si="16"/>
        <v/>
      </c>
      <c r="R5552" s="8" t="str">
        <f>if(and(P5552&lt;&gt;"",Q5552&lt;&gt;"newexp",Q5552&lt;&gt;"nostart"),countifs(script_conform_dispatching!A:A,P5552,script_conform_dispatching!B:B,Q5552),"")</f>
        <v/>
      </c>
      <c r="S5552" s="8" t="str">
        <f t="shared" si="3"/>
        <v/>
      </c>
    </row>
    <row r="5553" hidden="1">
      <c r="A5553" s="6" t="s">
        <v>14131</v>
      </c>
      <c r="B5553" s="6" t="s">
        <v>250</v>
      </c>
      <c r="C5553" s="6" t="s">
        <v>37</v>
      </c>
      <c r="F5553" s="6" t="s">
        <v>415</v>
      </c>
      <c r="G5553" s="6" t="s">
        <v>416</v>
      </c>
      <c r="H5553" s="8" t="str">
        <f>VLOOKUP(C5553,agent_name_matching!A:B,2,false)</f>
        <v>Patient LLM</v>
      </c>
      <c r="I5553" s="32" t="s">
        <v>14132</v>
      </c>
      <c r="J5553" s="6" t="s">
        <v>418</v>
      </c>
      <c r="K5553" s="6">
        <v>1.0</v>
      </c>
      <c r="L5553" s="6">
        <v>480.0</v>
      </c>
      <c r="M5553" s="6">
        <v>12.0</v>
      </c>
      <c r="N5553" s="6">
        <v>1190.0</v>
      </c>
      <c r="O5553" s="6" t="s">
        <v>14133</v>
      </c>
      <c r="P5553" s="8" t="str">
        <f t="shared" si="1"/>
        <v/>
      </c>
      <c r="Q5553" s="8" t="str">
        <f t="shared" si="16"/>
        <v/>
      </c>
      <c r="R5553" s="8" t="str">
        <f>if(and(P5553&lt;&gt;"",Q5553&lt;&gt;"newexp",Q5553&lt;&gt;"nostart"),countifs(script_conform_dispatching!A:A,P5553,script_conform_dispatching!B:B,Q5553),"")</f>
        <v/>
      </c>
      <c r="S5553" s="8" t="str">
        <f t="shared" si="3"/>
        <v/>
      </c>
    </row>
    <row r="5554" hidden="1">
      <c r="A5554" s="6" t="s">
        <v>14134</v>
      </c>
      <c r="B5554" s="6" t="s">
        <v>250</v>
      </c>
      <c r="C5554" s="6" t="s">
        <v>411</v>
      </c>
      <c r="H5554" s="8" t="str">
        <f>VLOOKUP(C5554,agent_name_matching!A:B,2,false)</f>
        <v>System</v>
      </c>
      <c r="I5554" s="33"/>
      <c r="O5554" s="6" t="s">
        <v>14135</v>
      </c>
      <c r="P5554" s="8" t="str">
        <f t="shared" si="1"/>
        <v/>
      </c>
      <c r="Q5554" s="8" t="str">
        <f t="shared" si="16"/>
        <v/>
      </c>
      <c r="R5554" s="8" t="str">
        <f>if(and(P5554&lt;&gt;"",Q5554&lt;&gt;"newexp",Q5554&lt;&gt;"nostart"),countifs(script_conform_dispatching!A:A,P5554,script_conform_dispatching!B:B,Q5554),"")</f>
        <v/>
      </c>
      <c r="S5554" s="8" t="str">
        <f t="shared" si="3"/>
        <v/>
      </c>
    </row>
    <row r="5555" hidden="1">
      <c r="A5555" s="6" t="s">
        <v>14136</v>
      </c>
      <c r="B5555" s="6" t="s">
        <v>250</v>
      </c>
      <c r="C5555" s="6" t="s">
        <v>1007</v>
      </c>
      <c r="F5555" s="6" t="s">
        <v>415</v>
      </c>
      <c r="G5555" s="6" t="s">
        <v>416</v>
      </c>
      <c r="H5555" s="8" t="str">
        <f>VLOOKUP(C5555,agent_name_matching!A:B,2,false)</f>
        <v>Assessor LLM</v>
      </c>
      <c r="I5555" s="32" t="s">
        <v>1008</v>
      </c>
      <c r="J5555" s="6" t="s">
        <v>418</v>
      </c>
      <c r="L5555" s="6">
        <v>848.0</v>
      </c>
      <c r="M5555" s="6">
        <v>14.0</v>
      </c>
      <c r="N5555" s="6">
        <v>606.0</v>
      </c>
      <c r="O5555" s="6" t="s">
        <v>14137</v>
      </c>
      <c r="P5555" s="8" t="str">
        <f t="shared" si="1"/>
        <v/>
      </c>
      <c r="Q5555" s="8" t="str">
        <f t="shared" si="16"/>
        <v/>
      </c>
      <c r="R5555" s="8" t="str">
        <f>if(and(P5555&lt;&gt;"",Q5555&lt;&gt;"newexp",Q5555&lt;&gt;"nostart"),countifs(script_conform_dispatching!A:A,P5555,script_conform_dispatching!B:B,Q5555),"")</f>
        <v/>
      </c>
      <c r="S5555" s="8" t="str">
        <f t="shared" si="3"/>
        <v/>
      </c>
    </row>
    <row r="5556" hidden="1">
      <c r="A5556" s="6" t="s">
        <v>14138</v>
      </c>
      <c r="B5556" s="6" t="s">
        <v>250</v>
      </c>
      <c r="C5556" s="6" t="s">
        <v>1011</v>
      </c>
      <c r="F5556" s="6" t="s">
        <v>415</v>
      </c>
      <c r="G5556" s="6" t="s">
        <v>416</v>
      </c>
      <c r="H5556" s="8" t="str">
        <f>VLOOKUP(C5556,agent_name_matching!A:B,2,false)</f>
        <v>Dialog LLM</v>
      </c>
      <c r="I5556" s="32" t="s">
        <v>14139</v>
      </c>
      <c r="J5556" s="6" t="s">
        <v>418</v>
      </c>
      <c r="L5556" s="6">
        <v>1021.0</v>
      </c>
      <c r="M5556" s="6">
        <v>28.0</v>
      </c>
      <c r="N5556" s="6">
        <v>1107.0</v>
      </c>
      <c r="O5556" s="6" t="s">
        <v>14140</v>
      </c>
      <c r="P5556" s="8" t="str">
        <f t="shared" si="1"/>
        <v/>
      </c>
      <c r="Q5556" s="8" t="str">
        <f t="shared" si="16"/>
        <v/>
      </c>
      <c r="R5556" s="8" t="str">
        <f>if(and(P5556&lt;&gt;"",Q5556&lt;&gt;"newexp",Q5556&lt;&gt;"nostart"),countifs(script_conform_dispatching!A:A,P5556,script_conform_dispatching!B:B,Q5556),"")</f>
        <v/>
      </c>
      <c r="S5556" s="8" t="str">
        <f t="shared" si="3"/>
        <v/>
      </c>
    </row>
    <row r="5557" hidden="1">
      <c r="A5557" s="6" t="s">
        <v>14141</v>
      </c>
      <c r="B5557" s="6" t="s">
        <v>250</v>
      </c>
      <c r="C5557" s="6" t="s">
        <v>37</v>
      </c>
      <c r="F5557" s="6" t="s">
        <v>415</v>
      </c>
      <c r="G5557" s="6" t="s">
        <v>416</v>
      </c>
      <c r="H5557" s="8" t="str">
        <f>VLOOKUP(C5557,agent_name_matching!A:B,2,false)</f>
        <v>Patient LLM</v>
      </c>
      <c r="I5557" s="32" t="s">
        <v>14142</v>
      </c>
      <c r="J5557" s="6" t="s">
        <v>418</v>
      </c>
      <c r="K5557" s="6">
        <v>1.0</v>
      </c>
      <c r="L5557" s="6">
        <v>528.0</v>
      </c>
      <c r="M5557" s="6">
        <v>24.0</v>
      </c>
      <c r="N5557" s="6">
        <v>816.0</v>
      </c>
      <c r="O5557" s="6" t="s">
        <v>14143</v>
      </c>
      <c r="P5557" s="8" t="str">
        <f t="shared" si="1"/>
        <v/>
      </c>
      <c r="Q5557" s="8" t="str">
        <f t="shared" si="16"/>
        <v/>
      </c>
      <c r="R5557" s="8" t="str">
        <f>if(and(P5557&lt;&gt;"",Q5557&lt;&gt;"newexp",Q5557&lt;&gt;"nostart"),countifs(script_conform_dispatching!A:A,P5557,script_conform_dispatching!B:B,Q5557),"")</f>
        <v/>
      </c>
      <c r="S5557" s="8" t="str">
        <f t="shared" si="3"/>
        <v/>
      </c>
    </row>
    <row r="5558" hidden="1">
      <c r="A5558" s="6" t="s">
        <v>14144</v>
      </c>
      <c r="B5558" s="6" t="s">
        <v>250</v>
      </c>
      <c r="C5558" s="6" t="s">
        <v>411</v>
      </c>
      <c r="H5558" s="8" t="str">
        <f>VLOOKUP(C5558,agent_name_matching!A:B,2,false)</f>
        <v>System</v>
      </c>
      <c r="I5558" s="33"/>
      <c r="O5558" s="6" t="s">
        <v>14145</v>
      </c>
      <c r="P5558" s="8" t="str">
        <f t="shared" si="1"/>
        <v/>
      </c>
      <c r="Q5558" s="8" t="str">
        <f t="shared" si="16"/>
        <v/>
      </c>
      <c r="R5558" s="8" t="str">
        <f>if(and(P5558&lt;&gt;"",Q5558&lt;&gt;"newexp",Q5558&lt;&gt;"nostart"),countifs(script_conform_dispatching!A:A,P5558,script_conform_dispatching!B:B,Q5558),"")</f>
        <v/>
      </c>
      <c r="S5558" s="8" t="str">
        <f t="shared" si="3"/>
        <v/>
      </c>
    </row>
    <row r="5559" hidden="1">
      <c r="A5559" s="6" t="s">
        <v>14146</v>
      </c>
      <c r="B5559" s="6" t="s">
        <v>250</v>
      </c>
      <c r="C5559" s="6" t="s">
        <v>1007</v>
      </c>
      <c r="F5559" s="6" t="s">
        <v>415</v>
      </c>
      <c r="G5559" s="6" t="s">
        <v>416</v>
      </c>
      <c r="H5559" s="8" t="str">
        <f>VLOOKUP(C5559,agent_name_matching!A:B,2,false)</f>
        <v>Assessor LLM</v>
      </c>
      <c r="I5559" s="32" t="s">
        <v>1040</v>
      </c>
      <c r="J5559" s="6" t="s">
        <v>418</v>
      </c>
      <c r="L5559" s="6">
        <v>905.0</v>
      </c>
      <c r="M5559" s="6">
        <v>12.0</v>
      </c>
      <c r="N5559" s="6">
        <v>559.0</v>
      </c>
      <c r="O5559" s="6" t="s">
        <v>14147</v>
      </c>
      <c r="P5559" s="8" t="str">
        <f t="shared" si="1"/>
        <v/>
      </c>
      <c r="Q5559" s="8" t="str">
        <f t="shared" si="16"/>
        <v/>
      </c>
      <c r="R5559" s="8" t="str">
        <f>if(and(P5559&lt;&gt;"",Q5559&lt;&gt;"newexp",Q5559&lt;&gt;"nostart"),countifs(script_conform_dispatching!A:A,P5559,script_conform_dispatching!B:B,Q5559),"")</f>
        <v/>
      </c>
      <c r="S5559" s="8" t="str">
        <f t="shared" si="3"/>
        <v/>
      </c>
    </row>
    <row r="5560" hidden="1">
      <c r="A5560" s="6" t="s">
        <v>14148</v>
      </c>
      <c r="B5560" s="6" t="s">
        <v>250</v>
      </c>
      <c r="C5560" s="6" t="s">
        <v>407</v>
      </c>
      <c r="D5560" s="6">
        <v>1.0</v>
      </c>
      <c r="E5560" s="6" t="s">
        <v>445</v>
      </c>
      <c r="H5560" s="8" t="str">
        <f>VLOOKUP(C5560,agent_name_matching!A:B,2,false)</f>
        <v>--</v>
      </c>
      <c r="I5560" s="33"/>
      <c r="O5560" s="6" t="s">
        <v>14149</v>
      </c>
      <c r="P5560" s="8">
        <f t="shared" si="1"/>
        <v>1</v>
      </c>
      <c r="Q5560" s="8">
        <f t="shared" si="16"/>
        <v>2</v>
      </c>
      <c r="R5560" s="8">
        <f>if(and(P5560&lt;&gt;"",Q5560&lt;&gt;"newexp",Q5560&lt;&gt;"nostart"),countifs(script_conform_dispatching!A:A,P5560,script_conform_dispatching!B:B,Q5560),"")</f>
        <v>1</v>
      </c>
      <c r="S5560" s="8" t="str">
        <f t="shared" si="3"/>
        <v/>
      </c>
    </row>
    <row r="5561" hidden="1">
      <c r="A5561" s="6" t="s">
        <v>14150</v>
      </c>
      <c r="B5561" s="6" t="s">
        <v>250</v>
      </c>
      <c r="C5561" s="6" t="s">
        <v>1045</v>
      </c>
      <c r="F5561" s="6" t="s">
        <v>415</v>
      </c>
      <c r="G5561" s="6" t="s">
        <v>416</v>
      </c>
      <c r="H5561" s="8" t="str">
        <f>VLOOKUP(C5561,agent_name_matching!A:B,2,false)</f>
        <v>Dispatcher LLM</v>
      </c>
      <c r="I5561" s="32" t="s">
        <v>1977</v>
      </c>
      <c r="J5561" s="6" t="s">
        <v>418</v>
      </c>
      <c r="L5561" s="6">
        <v>2322.0</v>
      </c>
      <c r="M5561" s="6">
        <v>151.0</v>
      </c>
      <c r="N5561" s="6">
        <v>1958.0</v>
      </c>
      <c r="O5561" s="6" t="s">
        <v>14151</v>
      </c>
      <c r="P5561" s="8" t="str">
        <f t="shared" si="1"/>
        <v/>
      </c>
      <c r="Q5561" s="8" t="str">
        <f t="shared" si="16"/>
        <v/>
      </c>
      <c r="R5561" s="8" t="str">
        <f>if(and(P5561&lt;&gt;"",Q5561&lt;&gt;"newexp",Q5561&lt;&gt;"nostart"),countifs(script_conform_dispatching!A:A,P5561,script_conform_dispatching!B:B,Q5561),"")</f>
        <v/>
      </c>
      <c r="S5561" s="8" t="str">
        <f t="shared" si="3"/>
        <v/>
      </c>
    </row>
    <row r="5562" hidden="1">
      <c r="A5562" s="6" t="s">
        <v>14152</v>
      </c>
      <c r="B5562" s="6" t="s">
        <v>250</v>
      </c>
      <c r="C5562" s="6" t="s">
        <v>407</v>
      </c>
      <c r="D5562" s="6">
        <v>2.0</v>
      </c>
      <c r="E5562" s="6" t="s">
        <v>408</v>
      </c>
      <c r="H5562" s="8" t="str">
        <f>VLOOKUP(C5562,agent_name_matching!A:B,2,false)</f>
        <v>--</v>
      </c>
      <c r="I5562" s="33"/>
      <c r="O5562" s="6" t="s">
        <v>14153</v>
      </c>
      <c r="P5562" s="8" t="str">
        <f t="shared" si="1"/>
        <v/>
      </c>
      <c r="Q5562" s="8" t="str">
        <f t="shared" si="16"/>
        <v/>
      </c>
      <c r="R5562" s="8" t="str">
        <f>if(and(P5562&lt;&gt;"",Q5562&lt;&gt;"newexp",Q5562&lt;&gt;"nostart"),countifs(script_conform_dispatching!A:A,P5562,script_conform_dispatching!B:B,Q5562),"")</f>
        <v/>
      </c>
      <c r="S5562" s="8" t="str">
        <f t="shared" si="3"/>
        <v/>
      </c>
    </row>
    <row r="5563" hidden="1">
      <c r="A5563" s="6" t="s">
        <v>14154</v>
      </c>
      <c r="B5563" s="6" t="s">
        <v>250</v>
      </c>
      <c r="C5563" s="6" t="s">
        <v>1011</v>
      </c>
      <c r="F5563" s="6" t="s">
        <v>415</v>
      </c>
      <c r="G5563" s="6" t="s">
        <v>416</v>
      </c>
      <c r="H5563" s="8" t="str">
        <f>VLOOKUP(C5563,agent_name_matching!A:B,2,false)</f>
        <v>Dialog LLM</v>
      </c>
      <c r="I5563" s="32" t="s">
        <v>14155</v>
      </c>
      <c r="J5563" s="6" t="s">
        <v>418</v>
      </c>
      <c r="L5563" s="6">
        <v>1392.0</v>
      </c>
      <c r="M5563" s="6">
        <v>23.0</v>
      </c>
      <c r="N5563" s="6">
        <v>813.0</v>
      </c>
      <c r="O5563" s="6" t="s">
        <v>14156</v>
      </c>
      <c r="P5563" s="8" t="str">
        <f t="shared" si="1"/>
        <v/>
      </c>
      <c r="Q5563" s="8" t="str">
        <f t="shared" si="16"/>
        <v/>
      </c>
      <c r="R5563" s="8" t="str">
        <f>if(and(P5563&lt;&gt;"",Q5563&lt;&gt;"newexp",Q5563&lt;&gt;"nostart"),countifs(script_conform_dispatching!A:A,P5563,script_conform_dispatching!B:B,Q5563),"")</f>
        <v/>
      </c>
      <c r="S5563" s="8" t="str">
        <f t="shared" si="3"/>
        <v/>
      </c>
    </row>
    <row r="5564" hidden="1">
      <c r="A5564" s="6" t="s">
        <v>14157</v>
      </c>
      <c r="B5564" s="6" t="s">
        <v>250</v>
      </c>
      <c r="C5564" s="6" t="s">
        <v>450</v>
      </c>
      <c r="F5564" s="6" t="s">
        <v>415</v>
      </c>
      <c r="G5564" s="6" t="s">
        <v>416</v>
      </c>
      <c r="H5564" s="8" t="str">
        <f>VLOOKUP(C5564,agent_name_matching!A:B,2,false)</f>
        <v>Validator LLM</v>
      </c>
      <c r="I5564" s="32" t="s">
        <v>451</v>
      </c>
      <c r="J5564" s="6" t="s">
        <v>452</v>
      </c>
      <c r="L5564" s="6">
        <v>751.0</v>
      </c>
      <c r="M5564" s="6">
        <v>10.0</v>
      </c>
      <c r="N5564" s="6">
        <v>596.0</v>
      </c>
      <c r="O5564" s="6" t="s">
        <v>14158</v>
      </c>
      <c r="P5564" s="8" t="str">
        <f t="shared" si="1"/>
        <v/>
      </c>
      <c r="Q5564" s="8" t="str">
        <f t="shared" si="16"/>
        <v/>
      </c>
      <c r="R5564" s="8" t="str">
        <f>if(and(P5564&lt;&gt;"",Q5564&lt;&gt;"newexp",Q5564&lt;&gt;"nostart"),countifs(script_conform_dispatching!A:A,P5564,script_conform_dispatching!B:B,Q5564),"")</f>
        <v/>
      </c>
      <c r="S5564" s="8" t="str">
        <f t="shared" si="3"/>
        <v/>
      </c>
    </row>
    <row r="5565" hidden="1">
      <c r="A5565" s="6" t="s">
        <v>14159</v>
      </c>
      <c r="B5565" s="6" t="s">
        <v>250</v>
      </c>
      <c r="C5565" s="6" t="s">
        <v>37</v>
      </c>
      <c r="F5565" s="6" t="s">
        <v>415</v>
      </c>
      <c r="G5565" s="6" t="s">
        <v>416</v>
      </c>
      <c r="H5565" s="8" t="str">
        <f>VLOOKUP(C5565,agent_name_matching!A:B,2,false)</f>
        <v>Patient LLM</v>
      </c>
      <c r="I5565" s="32" t="s">
        <v>14160</v>
      </c>
      <c r="J5565" s="6" t="s">
        <v>418</v>
      </c>
      <c r="K5565" s="6">
        <v>1.0</v>
      </c>
      <c r="L5565" s="6">
        <v>583.0</v>
      </c>
      <c r="M5565" s="6">
        <v>46.0</v>
      </c>
      <c r="N5565" s="6">
        <v>933.0</v>
      </c>
      <c r="O5565" s="6" t="s">
        <v>14161</v>
      </c>
      <c r="P5565" s="8" t="str">
        <f t="shared" si="1"/>
        <v/>
      </c>
      <c r="Q5565" s="8" t="str">
        <f t="shared" si="16"/>
        <v/>
      </c>
      <c r="R5565" s="8" t="str">
        <f>if(and(P5565&lt;&gt;"",Q5565&lt;&gt;"newexp",Q5565&lt;&gt;"nostart"),countifs(script_conform_dispatching!A:A,P5565,script_conform_dispatching!B:B,Q5565),"")</f>
        <v/>
      </c>
      <c r="S5565" s="8" t="str">
        <f t="shared" si="3"/>
        <v/>
      </c>
    </row>
    <row r="5566" hidden="1">
      <c r="A5566" s="6" t="s">
        <v>14162</v>
      </c>
      <c r="B5566" s="6" t="s">
        <v>250</v>
      </c>
      <c r="C5566" s="6" t="s">
        <v>411</v>
      </c>
      <c r="H5566" s="8" t="str">
        <f>VLOOKUP(C5566,agent_name_matching!A:B,2,false)</f>
        <v>System</v>
      </c>
      <c r="I5566" s="33"/>
      <c r="O5566" s="6" t="s">
        <v>14163</v>
      </c>
      <c r="P5566" s="8" t="str">
        <f t="shared" si="1"/>
        <v/>
      </c>
      <c r="Q5566" s="8" t="str">
        <f t="shared" si="16"/>
        <v/>
      </c>
      <c r="R5566" s="8" t="str">
        <f>if(and(P5566&lt;&gt;"",Q5566&lt;&gt;"newexp",Q5566&lt;&gt;"nostart"),countifs(script_conform_dispatching!A:A,P5566,script_conform_dispatching!B:B,Q5566),"")</f>
        <v/>
      </c>
      <c r="S5566" s="8" t="str">
        <f t="shared" si="3"/>
        <v/>
      </c>
    </row>
    <row r="5567" hidden="1">
      <c r="A5567" s="6" t="s">
        <v>14164</v>
      </c>
      <c r="B5567" s="6" t="s">
        <v>250</v>
      </c>
      <c r="C5567" s="6" t="s">
        <v>1007</v>
      </c>
      <c r="F5567" s="6" t="s">
        <v>415</v>
      </c>
      <c r="G5567" s="6" t="s">
        <v>416</v>
      </c>
      <c r="H5567" s="8" t="str">
        <f>VLOOKUP(C5567,agent_name_matching!A:B,2,false)</f>
        <v>Assessor LLM</v>
      </c>
      <c r="I5567" s="32" t="s">
        <v>1008</v>
      </c>
      <c r="J5567" s="6" t="s">
        <v>418</v>
      </c>
      <c r="L5567" s="6">
        <v>1005.0</v>
      </c>
      <c r="M5567" s="6">
        <v>14.0</v>
      </c>
      <c r="N5567" s="6">
        <v>671.0</v>
      </c>
      <c r="O5567" s="6" t="s">
        <v>14165</v>
      </c>
      <c r="P5567" s="8" t="str">
        <f t="shared" si="1"/>
        <v/>
      </c>
      <c r="Q5567" s="8" t="str">
        <f t="shared" si="16"/>
        <v/>
      </c>
      <c r="R5567" s="8" t="str">
        <f>if(and(P5567&lt;&gt;"",Q5567&lt;&gt;"newexp",Q5567&lt;&gt;"nostart"),countifs(script_conform_dispatching!A:A,P5567,script_conform_dispatching!B:B,Q5567),"")</f>
        <v/>
      </c>
      <c r="S5567" s="8" t="str">
        <f t="shared" si="3"/>
        <v/>
      </c>
    </row>
    <row r="5568" hidden="1">
      <c r="A5568" s="6" t="s">
        <v>14166</v>
      </c>
      <c r="B5568" s="6" t="s">
        <v>250</v>
      </c>
      <c r="C5568" s="6" t="s">
        <v>1011</v>
      </c>
      <c r="F5568" s="6" t="s">
        <v>415</v>
      </c>
      <c r="G5568" s="6" t="s">
        <v>416</v>
      </c>
      <c r="H5568" s="8" t="str">
        <f>VLOOKUP(C5568,agent_name_matching!A:B,2,false)</f>
        <v>Dialog LLM</v>
      </c>
      <c r="I5568" s="32" t="s">
        <v>14167</v>
      </c>
      <c r="J5568" s="6" t="s">
        <v>418</v>
      </c>
      <c r="L5568" s="6">
        <v>1653.0</v>
      </c>
      <c r="M5568" s="6">
        <v>41.0</v>
      </c>
      <c r="N5568" s="6">
        <v>1017.0</v>
      </c>
      <c r="O5568" s="6" t="s">
        <v>14168</v>
      </c>
      <c r="P5568" s="8" t="str">
        <f t="shared" si="1"/>
        <v/>
      </c>
      <c r="Q5568" s="8" t="str">
        <f t="shared" si="16"/>
        <v/>
      </c>
      <c r="R5568" s="8" t="str">
        <f>if(and(P5568&lt;&gt;"",Q5568&lt;&gt;"newexp",Q5568&lt;&gt;"nostart"),countifs(script_conform_dispatching!A:A,P5568,script_conform_dispatching!B:B,Q5568),"")</f>
        <v/>
      </c>
      <c r="S5568" s="8" t="str">
        <f t="shared" si="3"/>
        <v/>
      </c>
    </row>
    <row r="5569" hidden="1">
      <c r="A5569" s="6" t="s">
        <v>14169</v>
      </c>
      <c r="B5569" s="6" t="s">
        <v>250</v>
      </c>
      <c r="C5569" s="6" t="s">
        <v>37</v>
      </c>
      <c r="F5569" s="6" t="s">
        <v>415</v>
      </c>
      <c r="G5569" s="6" t="s">
        <v>416</v>
      </c>
      <c r="H5569" s="8" t="str">
        <f>VLOOKUP(C5569,agent_name_matching!A:B,2,false)</f>
        <v>Patient LLM</v>
      </c>
      <c r="I5569" s="32" t="s">
        <v>14170</v>
      </c>
      <c r="J5569" s="6" t="s">
        <v>418</v>
      </c>
      <c r="K5569" s="6">
        <v>1.0</v>
      </c>
      <c r="L5569" s="6">
        <v>678.0</v>
      </c>
      <c r="M5569" s="6">
        <v>65.0</v>
      </c>
      <c r="N5569" s="6">
        <v>2337.0</v>
      </c>
      <c r="O5569" s="6" t="s">
        <v>14171</v>
      </c>
      <c r="P5569" s="8" t="str">
        <f t="shared" si="1"/>
        <v/>
      </c>
      <c r="Q5569" s="8" t="str">
        <f t="shared" si="16"/>
        <v/>
      </c>
      <c r="R5569" s="8" t="str">
        <f>if(and(P5569&lt;&gt;"",Q5569&lt;&gt;"newexp",Q5569&lt;&gt;"nostart"),countifs(script_conform_dispatching!A:A,P5569,script_conform_dispatching!B:B,Q5569),"")</f>
        <v/>
      </c>
      <c r="S5569" s="8" t="str">
        <f t="shared" si="3"/>
        <v/>
      </c>
    </row>
    <row r="5570" hidden="1">
      <c r="A5570" s="6" t="s">
        <v>14172</v>
      </c>
      <c r="B5570" s="6" t="s">
        <v>250</v>
      </c>
      <c r="C5570" s="6" t="s">
        <v>411</v>
      </c>
      <c r="H5570" s="8" t="str">
        <f>VLOOKUP(C5570,agent_name_matching!A:B,2,false)</f>
        <v>System</v>
      </c>
      <c r="I5570" s="33"/>
      <c r="O5570" s="6" t="s">
        <v>14173</v>
      </c>
      <c r="P5570" s="8" t="str">
        <f t="shared" si="1"/>
        <v/>
      </c>
      <c r="Q5570" s="8" t="str">
        <f t="shared" si="16"/>
        <v/>
      </c>
      <c r="R5570" s="8" t="str">
        <f>if(and(P5570&lt;&gt;"",Q5570&lt;&gt;"newexp",Q5570&lt;&gt;"nostart"),countifs(script_conform_dispatching!A:A,P5570,script_conform_dispatching!B:B,Q5570),"")</f>
        <v/>
      </c>
      <c r="S5570" s="8" t="str">
        <f t="shared" si="3"/>
        <v/>
      </c>
    </row>
    <row r="5571" hidden="1">
      <c r="A5571" s="6" t="s">
        <v>14174</v>
      </c>
      <c r="B5571" s="6" t="s">
        <v>250</v>
      </c>
      <c r="C5571" s="6" t="s">
        <v>1007</v>
      </c>
      <c r="F5571" s="6" t="s">
        <v>415</v>
      </c>
      <c r="G5571" s="6" t="s">
        <v>416</v>
      </c>
      <c r="H5571" s="8" t="str">
        <f>VLOOKUP(C5571,agent_name_matching!A:B,2,false)</f>
        <v>Assessor LLM</v>
      </c>
      <c r="I5571" s="32" t="s">
        <v>1008</v>
      </c>
      <c r="J5571" s="6" t="s">
        <v>418</v>
      </c>
      <c r="L5571" s="6">
        <v>1117.0</v>
      </c>
      <c r="M5571" s="6">
        <v>14.0</v>
      </c>
      <c r="N5571" s="6">
        <v>817.0</v>
      </c>
      <c r="O5571" s="6" t="s">
        <v>14175</v>
      </c>
      <c r="P5571" s="8" t="str">
        <f t="shared" si="1"/>
        <v/>
      </c>
      <c r="Q5571" s="8" t="str">
        <f t="shared" si="16"/>
        <v/>
      </c>
      <c r="R5571" s="8" t="str">
        <f>if(and(P5571&lt;&gt;"",Q5571&lt;&gt;"newexp",Q5571&lt;&gt;"nostart"),countifs(script_conform_dispatching!A:A,P5571,script_conform_dispatching!B:B,Q5571),"")</f>
        <v/>
      </c>
      <c r="S5571" s="8" t="str">
        <f t="shared" si="3"/>
        <v/>
      </c>
    </row>
    <row r="5572" hidden="1">
      <c r="A5572" s="6" t="s">
        <v>14176</v>
      </c>
      <c r="B5572" s="6" t="s">
        <v>250</v>
      </c>
      <c r="C5572" s="6" t="s">
        <v>1011</v>
      </c>
      <c r="F5572" s="6" t="s">
        <v>415</v>
      </c>
      <c r="G5572" s="6" t="s">
        <v>416</v>
      </c>
      <c r="H5572" s="8" t="str">
        <f>VLOOKUP(C5572,agent_name_matching!A:B,2,false)</f>
        <v>Dialog LLM</v>
      </c>
      <c r="I5572" s="32" t="s">
        <v>14177</v>
      </c>
      <c r="J5572" s="6" t="s">
        <v>418</v>
      </c>
      <c r="L5572" s="6">
        <v>1952.0</v>
      </c>
      <c r="M5572" s="6">
        <v>79.0</v>
      </c>
      <c r="N5572" s="6">
        <v>1407.0</v>
      </c>
      <c r="O5572" s="6" t="s">
        <v>14178</v>
      </c>
      <c r="P5572" s="8" t="str">
        <f t="shared" si="1"/>
        <v/>
      </c>
      <c r="Q5572" s="8" t="str">
        <f t="shared" si="16"/>
        <v/>
      </c>
      <c r="R5572" s="8" t="str">
        <f>if(and(P5572&lt;&gt;"",Q5572&lt;&gt;"newexp",Q5572&lt;&gt;"nostart"),countifs(script_conform_dispatching!A:A,P5572,script_conform_dispatching!B:B,Q5572),"")</f>
        <v/>
      </c>
      <c r="S5572" s="8" t="str">
        <f t="shared" si="3"/>
        <v/>
      </c>
    </row>
    <row r="5573" hidden="1">
      <c r="A5573" s="6" t="s">
        <v>14179</v>
      </c>
      <c r="B5573" s="6" t="s">
        <v>250</v>
      </c>
      <c r="C5573" s="6" t="s">
        <v>37</v>
      </c>
      <c r="F5573" s="6" t="s">
        <v>415</v>
      </c>
      <c r="G5573" s="6" t="s">
        <v>416</v>
      </c>
      <c r="H5573" s="8" t="str">
        <f>VLOOKUP(C5573,agent_name_matching!A:B,2,false)</f>
        <v>Patient LLM</v>
      </c>
      <c r="I5573" s="32" t="s">
        <v>14180</v>
      </c>
      <c r="J5573" s="6" t="s">
        <v>418</v>
      </c>
      <c r="K5573" s="6">
        <v>1.0</v>
      </c>
      <c r="L5573" s="6">
        <v>830.0</v>
      </c>
      <c r="M5573" s="6">
        <v>21.0</v>
      </c>
      <c r="N5573" s="6">
        <v>816.0</v>
      </c>
      <c r="O5573" s="6" t="s">
        <v>14181</v>
      </c>
      <c r="P5573" s="8" t="str">
        <f t="shared" si="1"/>
        <v/>
      </c>
      <c r="Q5573" s="8" t="str">
        <f t="shared" si="16"/>
        <v/>
      </c>
      <c r="R5573" s="8" t="str">
        <f>if(and(P5573&lt;&gt;"",Q5573&lt;&gt;"newexp",Q5573&lt;&gt;"nostart"),countifs(script_conform_dispatching!A:A,P5573,script_conform_dispatching!B:B,Q5573),"")</f>
        <v/>
      </c>
      <c r="S5573" s="8" t="str">
        <f t="shared" si="3"/>
        <v/>
      </c>
    </row>
    <row r="5574" hidden="1">
      <c r="A5574" s="6" t="s">
        <v>14182</v>
      </c>
      <c r="B5574" s="6" t="s">
        <v>250</v>
      </c>
      <c r="C5574" s="6" t="s">
        <v>411</v>
      </c>
      <c r="H5574" s="8" t="str">
        <f>VLOOKUP(C5574,agent_name_matching!A:B,2,false)</f>
        <v>System</v>
      </c>
      <c r="I5574" s="33"/>
      <c r="O5574" s="6" t="s">
        <v>14183</v>
      </c>
      <c r="P5574" s="8" t="str">
        <f t="shared" si="1"/>
        <v/>
      </c>
      <c r="Q5574" s="8" t="str">
        <f t="shared" si="16"/>
        <v/>
      </c>
      <c r="R5574" s="8" t="str">
        <f>if(and(P5574&lt;&gt;"",Q5574&lt;&gt;"newexp",Q5574&lt;&gt;"nostart"),countifs(script_conform_dispatching!A:A,P5574,script_conform_dispatching!B:B,Q5574),"")</f>
        <v/>
      </c>
      <c r="S5574" s="8" t="str">
        <f t="shared" si="3"/>
        <v/>
      </c>
    </row>
    <row r="5575" hidden="1">
      <c r="A5575" s="6" t="s">
        <v>14184</v>
      </c>
      <c r="B5575" s="6" t="s">
        <v>250</v>
      </c>
      <c r="C5575" s="6" t="s">
        <v>1007</v>
      </c>
      <c r="F5575" s="6" t="s">
        <v>415</v>
      </c>
      <c r="G5575" s="6" t="s">
        <v>416</v>
      </c>
      <c r="H5575" s="8" t="str">
        <f>VLOOKUP(C5575,agent_name_matching!A:B,2,false)</f>
        <v>Assessor LLM</v>
      </c>
      <c r="I5575" s="32" t="s">
        <v>1008</v>
      </c>
      <c r="J5575" s="6" t="s">
        <v>418</v>
      </c>
      <c r="L5575" s="6">
        <v>1222.0</v>
      </c>
      <c r="M5575" s="6">
        <v>14.0</v>
      </c>
      <c r="N5575" s="6">
        <v>791.0</v>
      </c>
      <c r="O5575" s="6" t="s">
        <v>14185</v>
      </c>
      <c r="P5575" s="8" t="str">
        <f t="shared" si="1"/>
        <v/>
      </c>
      <c r="Q5575" s="8" t="str">
        <f t="shared" si="16"/>
        <v/>
      </c>
      <c r="R5575" s="8" t="str">
        <f>if(and(P5575&lt;&gt;"",Q5575&lt;&gt;"newexp",Q5575&lt;&gt;"nostart"),countifs(script_conform_dispatching!A:A,P5575,script_conform_dispatching!B:B,Q5575),"")</f>
        <v/>
      </c>
      <c r="S5575" s="8" t="str">
        <f t="shared" si="3"/>
        <v/>
      </c>
    </row>
    <row r="5576" hidden="1">
      <c r="A5576" s="6" t="s">
        <v>14186</v>
      </c>
      <c r="B5576" s="6" t="s">
        <v>250</v>
      </c>
      <c r="C5576" s="6" t="s">
        <v>1011</v>
      </c>
      <c r="F5576" s="6" t="s">
        <v>415</v>
      </c>
      <c r="G5576" s="6" t="s">
        <v>416</v>
      </c>
      <c r="H5576" s="8" t="str">
        <f>VLOOKUP(C5576,agent_name_matching!A:B,2,false)</f>
        <v>Dialog LLM</v>
      </c>
      <c r="I5576" s="32" t="s">
        <v>14187</v>
      </c>
      <c r="J5576" s="6" t="s">
        <v>418</v>
      </c>
      <c r="L5576" s="6">
        <v>2244.0</v>
      </c>
      <c r="M5576" s="6">
        <v>85.0</v>
      </c>
      <c r="N5576" s="6">
        <v>1321.0</v>
      </c>
      <c r="O5576" s="6" t="s">
        <v>14188</v>
      </c>
      <c r="P5576" s="8" t="str">
        <f t="shared" si="1"/>
        <v/>
      </c>
      <c r="Q5576" s="8" t="str">
        <f t="shared" si="16"/>
        <v/>
      </c>
      <c r="R5576" s="8" t="str">
        <f>if(and(P5576&lt;&gt;"",Q5576&lt;&gt;"newexp",Q5576&lt;&gt;"nostart"),countifs(script_conform_dispatching!A:A,P5576,script_conform_dispatching!B:B,Q5576),"")</f>
        <v/>
      </c>
      <c r="S5576" s="8" t="str">
        <f t="shared" si="3"/>
        <v/>
      </c>
    </row>
    <row r="5577" hidden="1">
      <c r="A5577" s="6" t="s">
        <v>14189</v>
      </c>
      <c r="B5577" s="6" t="s">
        <v>250</v>
      </c>
      <c r="C5577" s="6" t="s">
        <v>37</v>
      </c>
      <c r="F5577" s="6" t="s">
        <v>415</v>
      </c>
      <c r="G5577" s="6" t="s">
        <v>416</v>
      </c>
      <c r="H5577" s="8" t="str">
        <f>VLOOKUP(C5577,agent_name_matching!A:B,2,false)</f>
        <v>Patient LLM</v>
      </c>
      <c r="I5577" s="32" t="s">
        <v>14190</v>
      </c>
      <c r="J5577" s="6" t="s">
        <v>418</v>
      </c>
      <c r="K5577" s="6">
        <v>1.0</v>
      </c>
      <c r="L5577" s="6">
        <v>944.0</v>
      </c>
      <c r="M5577" s="6">
        <v>33.0</v>
      </c>
      <c r="N5577" s="6">
        <v>917.0</v>
      </c>
      <c r="O5577" s="6" t="s">
        <v>14191</v>
      </c>
      <c r="P5577" s="8" t="str">
        <f t="shared" si="1"/>
        <v/>
      </c>
      <c r="Q5577" s="8" t="str">
        <f t="shared" si="16"/>
        <v/>
      </c>
      <c r="R5577" s="8" t="str">
        <f>if(and(P5577&lt;&gt;"",Q5577&lt;&gt;"newexp",Q5577&lt;&gt;"nostart"),countifs(script_conform_dispatching!A:A,P5577,script_conform_dispatching!B:B,Q5577),"")</f>
        <v/>
      </c>
      <c r="S5577" s="8" t="str">
        <f t="shared" si="3"/>
        <v/>
      </c>
    </row>
    <row r="5578" hidden="1">
      <c r="A5578" s="6" t="s">
        <v>14192</v>
      </c>
      <c r="B5578" s="6" t="s">
        <v>250</v>
      </c>
      <c r="C5578" s="6" t="s">
        <v>411</v>
      </c>
      <c r="H5578" s="8" t="str">
        <f>VLOOKUP(C5578,agent_name_matching!A:B,2,false)</f>
        <v>System</v>
      </c>
      <c r="I5578" s="33"/>
      <c r="O5578" s="6" t="s">
        <v>14193</v>
      </c>
      <c r="P5578" s="8" t="str">
        <f t="shared" si="1"/>
        <v/>
      </c>
      <c r="Q5578" s="8" t="str">
        <f t="shared" si="16"/>
        <v/>
      </c>
      <c r="R5578" s="8" t="str">
        <f>if(and(P5578&lt;&gt;"",Q5578&lt;&gt;"newexp",Q5578&lt;&gt;"nostart"),countifs(script_conform_dispatching!A:A,P5578,script_conform_dispatching!B:B,Q5578),"")</f>
        <v/>
      </c>
      <c r="S5578" s="8" t="str">
        <f t="shared" si="3"/>
        <v/>
      </c>
    </row>
    <row r="5579" hidden="1">
      <c r="A5579" s="6" t="s">
        <v>14194</v>
      </c>
      <c r="B5579" s="6" t="s">
        <v>250</v>
      </c>
      <c r="C5579" s="6" t="s">
        <v>1007</v>
      </c>
      <c r="F5579" s="6" t="s">
        <v>415</v>
      </c>
      <c r="G5579" s="6" t="s">
        <v>416</v>
      </c>
      <c r="H5579" s="8" t="str">
        <f>VLOOKUP(C5579,agent_name_matching!A:B,2,false)</f>
        <v>Assessor LLM</v>
      </c>
      <c r="I5579" s="32" t="s">
        <v>1040</v>
      </c>
      <c r="J5579" s="6" t="s">
        <v>418</v>
      </c>
      <c r="L5579" s="6">
        <v>1344.0</v>
      </c>
      <c r="M5579" s="6">
        <v>12.0</v>
      </c>
      <c r="N5579" s="6">
        <v>898.0</v>
      </c>
      <c r="O5579" s="6" t="s">
        <v>14195</v>
      </c>
      <c r="P5579" s="8" t="str">
        <f t="shared" si="1"/>
        <v/>
      </c>
      <c r="Q5579" s="8" t="str">
        <f t="shared" si="16"/>
        <v/>
      </c>
      <c r="R5579" s="8" t="str">
        <f>if(and(P5579&lt;&gt;"",Q5579&lt;&gt;"newexp",Q5579&lt;&gt;"nostart"),countifs(script_conform_dispatching!A:A,P5579,script_conform_dispatching!B:B,Q5579),"")</f>
        <v/>
      </c>
      <c r="S5579" s="8" t="str">
        <f t="shared" si="3"/>
        <v/>
      </c>
    </row>
    <row r="5580" hidden="1">
      <c r="A5580" s="6" t="s">
        <v>14196</v>
      </c>
      <c r="B5580" s="6" t="s">
        <v>250</v>
      </c>
      <c r="C5580" s="6" t="s">
        <v>407</v>
      </c>
      <c r="D5580" s="6">
        <v>2.0</v>
      </c>
      <c r="E5580" s="6" t="s">
        <v>445</v>
      </c>
      <c r="H5580" s="8" t="str">
        <f>VLOOKUP(C5580,agent_name_matching!A:B,2,false)</f>
        <v>--</v>
      </c>
      <c r="I5580" s="33"/>
      <c r="O5580" s="6" t="s">
        <v>14197</v>
      </c>
      <c r="P5580" s="8">
        <f t="shared" si="1"/>
        <v>2</v>
      </c>
      <c r="Q5580" s="8">
        <f t="shared" si="16"/>
        <v>4</v>
      </c>
      <c r="R5580" s="8">
        <f>if(and(P5580&lt;&gt;"",Q5580&lt;&gt;"newexp",Q5580&lt;&gt;"nostart"),countifs(script_conform_dispatching!A:A,P5580,script_conform_dispatching!B:B,Q5580),"")</f>
        <v>1</v>
      </c>
      <c r="S5580" s="8" t="str">
        <f t="shared" si="3"/>
        <v/>
      </c>
    </row>
    <row r="5581" hidden="1">
      <c r="A5581" s="6" t="s">
        <v>14198</v>
      </c>
      <c r="B5581" s="6" t="s">
        <v>250</v>
      </c>
      <c r="C5581" s="6" t="s">
        <v>1045</v>
      </c>
      <c r="F5581" s="6" t="s">
        <v>415</v>
      </c>
      <c r="G5581" s="6" t="s">
        <v>416</v>
      </c>
      <c r="H5581" s="8" t="str">
        <f>VLOOKUP(C5581,agent_name_matching!A:B,2,false)</f>
        <v>Dispatcher LLM</v>
      </c>
      <c r="I5581" s="32" t="s">
        <v>14199</v>
      </c>
      <c r="J5581" s="6" t="s">
        <v>418</v>
      </c>
      <c r="L5581" s="6">
        <v>2761.0</v>
      </c>
      <c r="M5581" s="6">
        <v>211.0</v>
      </c>
      <c r="N5581" s="6">
        <v>2584.0</v>
      </c>
      <c r="O5581" s="6" t="s">
        <v>14200</v>
      </c>
      <c r="P5581" s="8" t="str">
        <f t="shared" si="1"/>
        <v/>
      </c>
      <c r="Q5581" s="8" t="str">
        <f t="shared" si="16"/>
        <v/>
      </c>
      <c r="R5581" s="8" t="str">
        <f>if(and(P5581&lt;&gt;"",Q5581&lt;&gt;"newexp",Q5581&lt;&gt;"nostart"),countifs(script_conform_dispatching!A:A,P5581,script_conform_dispatching!B:B,Q5581),"")</f>
        <v/>
      </c>
      <c r="S5581" s="8" t="str">
        <f t="shared" si="3"/>
        <v/>
      </c>
    </row>
    <row r="5582" hidden="1">
      <c r="A5582" s="6" t="s">
        <v>14201</v>
      </c>
      <c r="B5582" s="6" t="s">
        <v>250</v>
      </c>
      <c r="C5582" s="6" t="s">
        <v>407</v>
      </c>
      <c r="D5582" s="6">
        <v>4.0</v>
      </c>
      <c r="E5582" s="6" t="s">
        <v>408</v>
      </c>
      <c r="H5582" s="8" t="str">
        <f>VLOOKUP(C5582,agent_name_matching!A:B,2,false)</f>
        <v>--</v>
      </c>
      <c r="I5582" s="33"/>
      <c r="O5582" s="6" t="s">
        <v>14202</v>
      </c>
      <c r="P5582" s="8" t="str">
        <f t="shared" si="1"/>
        <v/>
      </c>
      <c r="Q5582" s="8" t="str">
        <f t="shared" si="16"/>
        <v/>
      </c>
      <c r="R5582" s="8" t="str">
        <f>if(and(P5582&lt;&gt;"",Q5582&lt;&gt;"newexp",Q5582&lt;&gt;"nostart"),countifs(script_conform_dispatching!A:A,P5582,script_conform_dispatching!B:B,Q5582),"")</f>
        <v/>
      </c>
      <c r="S5582" s="8" t="str">
        <f t="shared" si="3"/>
        <v/>
      </c>
    </row>
    <row r="5583" hidden="1">
      <c r="A5583" s="6" t="s">
        <v>14203</v>
      </c>
      <c r="B5583" s="6" t="s">
        <v>250</v>
      </c>
      <c r="C5583" s="6" t="s">
        <v>1011</v>
      </c>
      <c r="F5583" s="6" t="s">
        <v>415</v>
      </c>
      <c r="G5583" s="6" t="s">
        <v>416</v>
      </c>
      <c r="H5583" s="8" t="str">
        <f>VLOOKUP(C5583,agent_name_matching!A:B,2,false)</f>
        <v>Dialog LLM</v>
      </c>
      <c r="I5583" s="32" t="s">
        <v>14204</v>
      </c>
      <c r="J5583" s="6" t="s">
        <v>418</v>
      </c>
      <c r="L5583" s="6">
        <v>2767.0</v>
      </c>
      <c r="M5583" s="6">
        <v>58.0</v>
      </c>
      <c r="N5583" s="6">
        <v>1173.0</v>
      </c>
      <c r="O5583" s="6" t="s">
        <v>14205</v>
      </c>
      <c r="P5583" s="8" t="str">
        <f t="shared" si="1"/>
        <v/>
      </c>
      <c r="Q5583" s="8" t="str">
        <f t="shared" si="16"/>
        <v/>
      </c>
      <c r="R5583" s="8" t="str">
        <f>if(and(P5583&lt;&gt;"",Q5583&lt;&gt;"newexp",Q5583&lt;&gt;"nostart"),countifs(script_conform_dispatching!A:A,P5583,script_conform_dispatching!B:B,Q5583),"")</f>
        <v/>
      </c>
      <c r="S5583" s="8" t="str">
        <f t="shared" si="3"/>
        <v/>
      </c>
    </row>
    <row r="5584" hidden="1">
      <c r="A5584" s="6" t="s">
        <v>14206</v>
      </c>
      <c r="B5584" s="6" t="s">
        <v>250</v>
      </c>
      <c r="C5584" s="6" t="s">
        <v>450</v>
      </c>
      <c r="F5584" s="6" t="s">
        <v>415</v>
      </c>
      <c r="G5584" s="6" t="s">
        <v>416</v>
      </c>
      <c r="H5584" s="8" t="str">
        <f>VLOOKUP(C5584,agent_name_matching!A:B,2,false)</f>
        <v>Validator LLM</v>
      </c>
      <c r="I5584" s="32" t="s">
        <v>451</v>
      </c>
      <c r="J5584" s="6" t="s">
        <v>452</v>
      </c>
      <c r="L5584" s="6">
        <v>1230.0</v>
      </c>
      <c r="M5584" s="6">
        <v>10.0</v>
      </c>
      <c r="N5584" s="6">
        <v>808.0</v>
      </c>
      <c r="O5584" s="6" t="s">
        <v>14207</v>
      </c>
      <c r="P5584" s="8" t="str">
        <f t="shared" si="1"/>
        <v/>
      </c>
      <c r="Q5584" s="8" t="str">
        <f t="shared" si="16"/>
        <v/>
      </c>
      <c r="R5584" s="8" t="str">
        <f>if(and(P5584&lt;&gt;"",Q5584&lt;&gt;"newexp",Q5584&lt;&gt;"nostart"),countifs(script_conform_dispatching!A:A,P5584,script_conform_dispatching!B:B,Q5584),"")</f>
        <v/>
      </c>
      <c r="S5584" s="8" t="str">
        <f t="shared" si="3"/>
        <v/>
      </c>
    </row>
    <row r="5585" hidden="1">
      <c r="A5585" s="6" t="s">
        <v>14208</v>
      </c>
      <c r="B5585" s="6" t="s">
        <v>250</v>
      </c>
      <c r="C5585" s="6" t="s">
        <v>37</v>
      </c>
      <c r="F5585" s="6" t="s">
        <v>415</v>
      </c>
      <c r="G5585" s="6" t="s">
        <v>416</v>
      </c>
      <c r="H5585" s="8" t="str">
        <f>VLOOKUP(C5585,agent_name_matching!A:B,2,false)</f>
        <v>Patient LLM</v>
      </c>
      <c r="I5585" s="32" t="s">
        <v>14209</v>
      </c>
      <c r="J5585" s="6" t="s">
        <v>418</v>
      </c>
      <c r="K5585" s="6">
        <v>1.0</v>
      </c>
      <c r="L5585" s="6">
        <v>1043.0</v>
      </c>
      <c r="M5585" s="6">
        <v>20.0</v>
      </c>
      <c r="N5585" s="6">
        <v>896.0</v>
      </c>
      <c r="O5585" s="6" t="s">
        <v>14210</v>
      </c>
      <c r="P5585" s="8" t="str">
        <f t="shared" si="1"/>
        <v/>
      </c>
      <c r="Q5585" s="8" t="str">
        <f t="shared" si="16"/>
        <v/>
      </c>
      <c r="R5585" s="8" t="str">
        <f>if(and(P5585&lt;&gt;"",Q5585&lt;&gt;"newexp",Q5585&lt;&gt;"nostart"),countifs(script_conform_dispatching!A:A,P5585,script_conform_dispatching!B:B,Q5585),"")</f>
        <v/>
      </c>
      <c r="S5585" s="8" t="str">
        <f t="shared" si="3"/>
        <v/>
      </c>
    </row>
    <row r="5586" hidden="1">
      <c r="A5586" s="6" t="s">
        <v>14211</v>
      </c>
      <c r="B5586" s="6" t="s">
        <v>250</v>
      </c>
      <c r="C5586" s="6" t="s">
        <v>411</v>
      </c>
      <c r="H5586" s="8" t="str">
        <f>VLOOKUP(C5586,agent_name_matching!A:B,2,false)</f>
        <v>System</v>
      </c>
      <c r="I5586" s="33"/>
      <c r="O5586" s="6" t="s">
        <v>14212</v>
      </c>
      <c r="P5586" s="8" t="str">
        <f t="shared" si="1"/>
        <v/>
      </c>
      <c r="Q5586" s="8" t="str">
        <f t="shared" si="16"/>
        <v/>
      </c>
      <c r="R5586" s="8" t="str">
        <f>if(and(P5586&lt;&gt;"",Q5586&lt;&gt;"newexp",Q5586&lt;&gt;"nostart"),countifs(script_conform_dispatching!A:A,P5586,script_conform_dispatching!B:B,Q5586),"")</f>
        <v/>
      </c>
      <c r="S5586" s="8" t="str">
        <f t="shared" si="3"/>
        <v/>
      </c>
    </row>
    <row r="5587" hidden="1">
      <c r="A5587" s="6" t="s">
        <v>14213</v>
      </c>
      <c r="B5587" s="6" t="s">
        <v>250</v>
      </c>
      <c r="C5587" s="6" t="s">
        <v>1007</v>
      </c>
      <c r="F5587" s="6" t="s">
        <v>415</v>
      </c>
      <c r="G5587" s="6" t="s">
        <v>416</v>
      </c>
      <c r="H5587" s="8" t="str">
        <f>VLOOKUP(C5587,agent_name_matching!A:B,2,false)</f>
        <v>Assessor LLM</v>
      </c>
      <c r="I5587" s="32" t="s">
        <v>1040</v>
      </c>
      <c r="J5587" s="6" t="s">
        <v>418</v>
      </c>
      <c r="L5587" s="6">
        <v>1493.0</v>
      </c>
      <c r="M5587" s="6">
        <v>12.0</v>
      </c>
      <c r="N5587" s="6">
        <v>605.0</v>
      </c>
      <c r="O5587" s="6" t="s">
        <v>14214</v>
      </c>
      <c r="P5587" s="8" t="str">
        <f t="shared" si="1"/>
        <v/>
      </c>
      <c r="Q5587" s="8" t="str">
        <f t="shared" si="16"/>
        <v/>
      </c>
      <c r="R5587" s="8" t="str">
        <f>if(and(P5587&lt;&gt;"",Q5587&lt;&gt;"newexp",Q5587&lt;&gt;"nostart"),countifs(script_conform_dispatching!A:A,P5587,script_conform_dispatching!B:B,Q5587),"")</f>
        <v/>
      </c>
      <c r="S5587" s="8" t="str">
        <f t="shared" si="3"/>
        <v/>
      </c>
    </row>
    <row r="5588" hidden="1">
      <c r="A5588" s="6" t="s">
        <v>14215</v>
      </c>
      <c r="B5588" s="6" t="s">
        <v>250</v>
      </c>
      <c r="C5588" s="6" t="s">
        <v>407</v>
      </c>
      <c r="D5588" s="6">
        <v>4.0</v>
      </c>
      <c r="E5588" s="6" t="s">
        <v>445</v>
      </c>
      <c r="H5588" s="8" t="str">
        <f>VLOOKUP(C5588,agent_name_matching!A:B,2,false)</f>
        <v>--</v>
      </c>
      <c r="I5588" s="33"/>
      <c r="O5588" s="6" t="s">
        <v>14216</v>
      </c>
      <c r="P5588" s="8">
        <f t="shared" si="1"/>
        <v>4</v>
      </c>
      <c r="Q5588" s="8">
        <f t="shared" si="16"/>
        <v>5</v>
      </c>
      <c r="R5588" s="8">
        <f>if(and(P5588&lt;&gt;"",Q5588&lt;&gt;"newexp",Q5588&lt;&gt;"nostart"),countifs(script_conform_dispatching!A:A,P5588,script_conform_dispatching!B:B,Q5588),"")</f>
        <v>1</v>
      </c>
      <c r="S5588" s="8" t="str">
        <f t="shared" si="3"/>
        <v/>
      </c>
    </row>
    <row r="5589" hidden="1">
      <c r="A5589" s="6" t="s">
        <v>14217</v>
      </c>
      <c r="B5589" s="6" t="s">
        <v>250</v>
      </c>
      <c r="C5589" s="6" t="s">
        <v>1045</v>
      </c>
      <c r="F5589" s="6" t="s">
        <v>415</v>
      </c>
      <c r="G5589" s="6" t="s">
        <v>416</v>
      </c>
      <c r="H5589" s="8" t="str">
        <f>VLOOKUP(C5589,agent_name_matching!A:B,2,false)</f>
        <v>Dispatcher LLM</v>
      </c>
      <c r="I5589" s="32" t="s">
        <v>14218</v>
      </c>
      <c r="J5589" s="6" t="s">
        <v>418</v>
      </c>
      <c r="L5589" s="6">
        <v>2910.0</v>
      </c>
      <c r="M5589" s="6">
        <v>201.0</v>
      </c>
      <c r="N5589" s="6">
        <v>2831.0</v>
      </c>
      <c r="O5589" s="6" t="s">
        <v>14219</v>
      </c>
      <c r="P5589" s="8" t="str">
        <f t="shared" si="1"/>
        <v/>
      </c>
      <c r="Q5589" s="8" t="str">
        <f t="shared" si="16"/>
        <v/>
      </c>
      <c r="R5589" s="8" t="str">
        <f>if(and(P5589&lt;&gt;"",Q5589&lt;&gt;"newexp",Q5589&lt;&gt;"nostart"),countifs(script_conform_dispatching!A:A,P5589,script_conform_dispatching!B:B,Q5589),"")</f>
        <v/>
      </c>
      <c r="S5589" s="8" t="str">
        <f t="shared" si="3"/>
        <v/>
      </c>
    </row>
    <row r="5590" hidden="1">
      <c r="A5590" s="6" t="s">
        <v>14220</v>
      </c>
      <c r="B5590" s="6" t="s">
        <v>250</v>
      </c>
      <c r="C5590" s="6" t="s">
        <v>407</v>
      </c>
      <c r="D5590" s="6">
        <v>5.0</v>
      </c>
      <c r="E5590" s="6" t="s">
        <v>408</v>
      </c>
      <c r="H5590" s="8" t="str">
        <f>VLOOKUP(C5590,agent_name_matching!A:B,2,false)</f>
        <v>--</v>
      </c>
      <c r="I5590" s="33"/>
      <c r="O5590" s="6" t="s">
        <v>14221</v>
      </c>
      <c r="P5590" s="8" t="str">
        <f t="shared" si="1"/>
        <v/>
      </c>
      <c r="Q5590" s="8" t="str">
        <f t="shared" si="16"/>
        <v/>
      </c>
      <c r="R5590" s="8" t="str">
        <f>if(and(P5590&lt;&gt;"",Q5590&lt;&gt;"newexp",Q5590&lt;&gt;"nostart"),countifs(script_conform_dispatching!A:A,P5590,script_conform_dispatching!B:B,Q5590),"")</f>
        <v/>
      </c>
      <c r="S5590" s="8" t="str">
        <f t="shared" si="3"/>
        <v/>
      </c>
    </row>
    <row r="5591" hidden="1">
      <c r="A5591" s="6" t="s">
        <v>14222</v>
      </c>
      <c r="B5591" s="6" t="s">
        <v>250</v>
      </c>
      <c r="C5591" s="6" t="s">
        <v>1011</v>
      </c>
      <c r="F5591" s="6" t="s">
        <v>415</v>
      </c>
      <c r="G5591" s="6" t="s">
        <v>416</v>
      </c>
      <c r="H5591" s="8" t="str">
        <f>VLOOKUP(C5591,agent_name_matching!A:B,2,false)</f>
        <v>Dialog LLM</v>
      </c>
      <c r="I5591" s="32" t="s">
        <v>14223</v>
      </c>
      <c r="J5591" s="6" t="s">
        <v>418</v>
      </c>
      <c r="L5591" s="6">
        <v>3301.0</v>
      </c>
      <c r="M5591" s="6">
        <v>172.0</v>
      </c>
      <c r="N5591" s="6">
        <v>3457.0</v>
      </c>
      <c r="O5591" s="6" t="s">
        <v>14224</v>
      </c>
      <c r="P5591" s="8" t="str">
        <f t="shared" si="1"/>
        <v/>
      </c>
      <c r="Q5591" s="8" t="str">
        <f t="shared" si="16"/>
        <v/>
      </c>
      <c r="R5591" s="8" t="str">
        <f>if(and(P5591&lt;&gt;"",Q5591&lt;&gt;"newexp",Q5591&lt;&gt;"nostart"),countifs(script_conform_dispatching!A:A,P5591,script_conform_dispatching!B:B,Q5591),"")</f>
        <v/>
      </c>
      <c r="S5591" s="8" t="str">
        <f t="shared" si="3"/>
        <v/>
      </c>
    </row>
    <row r="5592" hidden="1">
      <c r="A5592" s="6" t="s">
        <v>14225</v>
      </c>
      <c r="B5592" s="6" t="s">
        <v>250</v>
      </c>
      <c r="C5592" s="6" t="s">
        <v>450</v>
      </c>
      <c r="F5592" s="6" t="s">
        <v>415</v>
      </c>
      <c r="G5592" s="6" t="s">
        <v>416</v>
      </c>
      <c r="H5592" s="8" t="str">
        <f>VLOOKUP(C5592,agent_name_matching!A:B,2,false)</f>
        <v>Validator LLM</v>
      </c>
      <c r="I5592" s="32" t="s">
        <v>451</v>
      </c>
      <c r="J5592" s="6" t="s">
        <v>452</v>
      </c>
      <c r="L5592" s="6">
        <v>1493.0</v>
      </c>
      <c r="M5592" s="6">
        <v>10.0</v>
      </c>
      <c r="N5592" s="6">
        <v>710.0</v>
      </c>
      <c r="O5592" s="6" t="s">
        <v>14226</v>
      </c>
      <c r="P5592" s="8" t="str">
        <f t="shared" si="1"/>
        <v/>
      </c>
      <c r="Q5592" s="8" t="str">
        <f t="shared" si="16"/>
        <v/>
      </c>
      <c r="R5592" s="8" t="str">
        <f>if(and(P5592&lt;&gt;"",Q5592&lt;&gt;"newexp",Q5592&lt;&gt;"nostart"),countifs(script_conform_dispatching!A:A,P5592,script_conform_dispatching!B:B,Q5592),"")</f>
        <v/>
      </c>
      <c r="S5592" s="8" t="str">
        <f t="shared" si="3"/>
        <v/>
      </c>
    </row>
    <row r="5593" hidden="1">
      <c r="A5593" s="6" t="s">
        <v>14227</v>
      </c>
      <c r="B5593" s="6" t="s">
        <v>250</v>
      </c>
      <c r="C5593" s="6" t="s">
        <v>37</v>
      </c>
      <c r="F5593" s="6" t="s">
        <v>415</v>
      </c>
      <c r="G5593" s="6" t="s">
        <v>416</v>
      </c>
      <c r="H5593" s="8" t="str">
        <f>VLOOKUP(C5593,agent_name_matching!A:B,2,false)</f>
        <v>Patient LLM</v>
      </c>
      <c r="I5593" s="32" t="s">
        <v>14228</v>
      </c>
      <c r="J5593" s="6" t="s">
        <v>418</v>
      </c>
      <c r="K5593" s="6">
        <v>1.0</v>
      </c>
      <c r="L5593" s="6">
        <v>1243.0</v>
      </c>
      <c r="M5593" s="6">
        <v>80.0</v>
      </c>
      <c r="N5593" s="6">
        <v>2033.0</v>
      </c>
      <c r="O5593" s="6" t="s">
        <v>14229</v>
      </c>
      <c r="P5593" s="8" t="str">
        <f t="shared" si="1"/>
        <v/>
      </c>
      <c r="Q5593" s="8" t="str">
        <f t="shared" si="16"/>
        <v/>
      </c>
      <c r="R5593" s="8" t="str">
        <f>if(and(P5593&lt;&gt;"",Q5593&lt;&gt;"newexp",Q5593&lt;&gt;"nostart"),countifs(script_conform_dispatching!A:A,P5593,script_conform_dispatching!B:B,Q5593),"")</f>
        <v/>
      </c>
      <c r="S5593" s="8" t="str">
        <f t="shared" si="3"/>
        <v/>
      </c>
    </row>
    <row r="5594" hidden="1">
      <c r="A5594" s="6" t="s">
        <v>14230</v>
      </c>
      <c r="B5594" s="6" t="s">
        <v>250</v>
      </c>
      <c r="C5594" s="6" t="s">
        <v>411</v>
      </c>
      <c r="H5594" s="8" t="str">
        <f>VLOOKUP(C5594,agent_name_matching!A:B,2,false)</f>
        <v>System</v>
      </c>
      <c r="I5594" s="33"/>
      <c r="O5594" s="6" t="s">
        <v>14231</v>
      </c>
      <c r="P5594" s="8" t="str">
        <f t="shared" si="1"/>
        <v/>
      </c>
      <c r="Q5594" s="8" t="str">
        <f t="shared" si="16"/>
        <v/>
      </c>
      <c r="R5594" s="8" t="str">
        <f>if(and(P5594&lt;&gt;"",Q5594&lt;&gt;"newexp",Q5594&lt;&gt;"nostart"),countifs(script_conform_dispatching!A:A,P5594,script_conform_dispatching!B:B,Q5594),"")</f>
        <v/>
      </c>
      <c r="S5594" s="8" t="str">
        <f t="shared" si="3"/>
        <v/>
      </c>
    </row>
    <row r="5595" hidden="1">
      <c r="A5595" s="6" t="s">
        <v>14232</v>
      </c>
      <c r="B5595" s="6" t="s">
        <v>250</v>
      </c>
      <c r="C5595" s="6" t="s">
        <v>1007</v>
      </c>
      <c r="F5595" s="6" t="s">
        <v>415</v>
      </c>
      <c r="G5595" s="6" t="s">
        <v>416</v>
      </c>
      <c r="H5595" s="8" t="str">
        <f>VLOOKUP(C5595,agent_name_matching!A:B,2,false)</f>
        <v>Assessor LLM</v>
      </c>
      <c r="I5595" s="32" t="s">
        <v>1008</v>
      </c>
      <c r="J5595" s="6" t="s">
        <v>418</v>
      </c>
      <c r="L5595" s="6">
        <v>1746.0</v>
      </c>
      <c r="M5595" s="6">
        <v>14.0</v>
      </c>
      <c r="N5595" s="6">
        <v>692.0</v>
      </c>
      <c r="O5595" s="6" t="s">
        <v>14233</v>
      </c>
      <c r="P5595" s="8" t="str">
        <f t="shared" si="1"/>
        <v/>
      </c>
      <c r="Q5595" s="8" t="str">
        <f t="shared" si="16"/>
        <v/>
      </c>
      <c r="R5595" s="8" t="str">
        <f>if(and(P5595&lt;&gt;"",Q5595&lt;&gt;"newexp",Q5595&lt;&gt;"nostart"),countifs(script_conform_dispatching!A:A,P5595,script_conform_dispatching!B:B,Q5595),"")</f>
        <v/>
      </c>
      <c r="S5595" s="8" t="str">
        <f t="shared" si="3"/>
        <v/>
      </c>
    </row>
    <row r="5596" hidden="1">
      <c r="A5596" s="6" t="s">
        <v>14234</v>
      </c>
      <c r="B5596" s="6" t="s">
        <v>250</v>
      </c>
      <c r="C5596" s="6" t="s">
        <v>1011</v>
      </c>
      <c r="F5596" s="6" t="s">
        <v>415</v>
      </c>
      <c r="G5596" s="6" t="s">
        <v>416</v>
      </c>
      <c r="H5596" s="8" t="str">
        <f>VLOOKUP(C5596,agent_name_matching!A:B,2,false)</f>
        <v>Dialog LLM</v>
      </c>
      <c r="I5596" s="32" t="s">
        <v>14235</v>
      </c>
      <c r="J5596" s="6" t="s">
        <v>418</v>
      </c>
      <c r="L5596" s="6">
        <v>3796.0</v>
      </c>
      <c r="M5596" s="6">
        <v>45.0</v>
      </c>
      <c r="N5596" s="6">
        <v>1015.0</v>
      </c>
      <c r="O5596" s="6" t="s">
        <v>14236</v>
      </c>
      <c r="P5596" s="8" t="str">
        <f t="shared" si="1"/>
        <v/>
      </c>
      <c r="Q5596" s="8" t="str">
        <f t="shared" si="16"/>
        <v/>
      </c>
      <c r="R5596" s="8" t="str">
        <f>if(and(P5596&lt;&gt;"",Q5596&lt;&gt;"newexp",Q5596&lt;&gt;"nostart"),countifs(script_conform_dispatching!A:A,P5596,script_conform_dispatching!B:B,Q5596),"")</f>
        <v/>
      </c>
      <c r="S5596" s="8" t="str">
        <f t="shared" si="3"/>
        <v/>
      </c>
    </row>
    <row r="5597" hidden="1">
      <c r="A5597" s="6" t="s">
        <v>14237</v>
      </c>
      <c r="B5597" s="6" t="s">
        <v>250</v>
      </c>
      <c r="C5597" s="6" t="s">
        <v>37</v>
      </c>
      <c r="F5597" s="6" t="s">
        <v>415</v>
      </c>
      <c r="G5597" s="6" t="s">
        <v>416</v>
      </c>
      <c r="H5597" s="8" t="str">
        <f>VLOOKUP(C5597,agent_name_matching!A:B,2,false)</f>
        <v>Patient LLM</v>
      </c>
      <c r="I5597" s="32" t="s">
        <v>14238</v>
      </c>
      <c r="J5597" s="6" t="s">
        <v>418</v>
      </c>
      <c r="K5597" s="6">
        <v>1.0</v>
      </c>
      <c r="L5597" s="6">
        <v>1376.0</v>
      </c>
      <c r="M5597" s="6">
        <v>30.0</v>
      </c>
      <c r="N5597" s="6">
        <v>1017.0</v>
      </c>
      <c r="O5597" s="6" t="s">
        <v>14239</v>
      </c>
      <c r="P5597" s="8" t="str">
        <f t="shared" si="1"/>
        <v/>
      </c>
      <c r="Q5597" s="8" t="str">
        <f t="shared" si="16"/>
        <v/>
      </c>
      <c r="R5597" s="8" t="str">
        <f>if(and(P5597&lt;&gt;"",Q5597&lt;&gt;"newexp",Q5597&lt;&gt;"nostart"),countifs(script_conform_dispatching!A:A,P5597,script_conform_dispatching!B:B,Q5597),"")</f>
        <v/>
      </c>
      <c r="S5597" s="8" t="str">
        <f t="shared" si="3"/>
        <v/>
      </c>
    </row>
    <row r="5598" hidden="1">
      <c r="A5598" s="6" t="s">
        <v>14240</v>
      </c>
      <c r="B5598" s="6" t="s">
        <v>250</v>
      </c>
      <c r="C5598" s="6" t="s">
        <v>411</v>
      </c>
      <c r="H5598" s="8" t="str">
        <f>VLOOKUP(C5598,agent_name_matching!A:B,2,false)</f>
        <v>System</v>
      </c>
      <c r="I5598" s="33"/>
      <c r="O5598" s="6" t="s">
        <v>14241</v>
      </c>
      <c r="P5598" s="8" t="str">
        <f t="shared" si="1"/>
        <v/>
      </c>
      <c r="Q5598" s="8" t="str">
        <f t="shared" si="16"/>
        <v/>
      </c>
      <c r="R5598" s="8" t="str">
        <f>if(and(P5598&lt;&gt;"",Q5598&lt;&gt;"newexp",Q5598&lt;&gt;"nostart"),countifs(script_conform_dispatching!A:A,P5598,script_conform_dispatching!B:B,Q5598),"")</f>
        <v/>
      </c>
      <c r="S5598" s="8" t="str">
        <f t="shared" si="3"/>
        <v/>
      </c>
    </row>
    <row r="5599" hidden="1">
      <c r="A5599" s="6" t="s">
        <v>14242</v>
      </c>
      <c r="B5599" s="6" t="s">
        <v>250</v>
      </c>
      <c r="C5599" s="6" t="s">
        <v>1007</v>
      </c>
      <c r="F5599" s="6" t="s">
        <v>415</v>
      </c>
      <c r="G5599" s="6" t="s">
        <v>416</v>
      </c>
      <c r="H5599" s="8" t="str">
        <f>VLOOKUP(C5599,agent_name_matching!A:B,2,false)</f>
        <v>Assessor LLM</v>
      </c>
      <c r="I5599" s="32" t="s">
        <v>1008</v>
      </c>
      <c r="J5599" s="6" t="s">
        <v>418</v>
      </c>
      <c r="L5599" s="6">
        <v>1827.0</v>
      </c>
      <c r="M5599" s="6">
        <v>14.0</v>
      </c>
      <c r="N5599" s="6">
        <v>798.0</v>
      </c>
      <c r="O5599" s="6" t="s">
        <v>14243</v>
      </c>
      <c r="P5599" s="8" t="str">
        <f t="shared" si="1"/>
        <v/>
      </c>
      <c r="Q5599" s="8" t="str">
        <f t="shared" si="16"/>
        <v/>
      </c>
      <c r="R5599" s="8" t="str">
        <f>if(and(P5599&lt;&gt;"",Q5599&lt;&gt;"newexp",Q5599&lt;&gt;"nostart"),countifs(script_conform_dispatching!A:A,P5599,script_conform_dispatching!B:B,Q5599),"")</f>
        <v/>
      </c>
      <c r="S5599" s="8" t="str">
        <f t="shared" si="3"/>
        <v/>
      </c>
    </row>
    <row r="5600" hidden="1">
      <c r="A5600" s="6" t="s">
        <v>14244</v>
      </c>
      <c r="B5600" s="6" t="s">
        <v>250</v>
      </c>
      <c r="C5600" s="6" t="s">
        <v>1011</v>
      </c>
      <c r="F5600" s="6" t="s">
        <v>415</v>
      </c>
      <c r="G5600" s="6" t="s">
        <v>416</v>
      </c>
      <c r="H5600" s="8" t="str">
        <f>VLOOKUP(C5600,agent_name_matching!A:B,2,false)</f>
        <v>Dialog LLM</v>
      </c>
      <c r="I5600" s="32" t="s">
        <v>14245</v>
      </c>
      <c r="J5600" s="6" t="s">
        <v>418</v>
      </c>
      <c r="L5600" s="6">
        <v>4114.0</v>
      </c>
      <c r="M5600" s="6">
        <v>79.0</v>
      </c>
      <c r="N5600" s="6">
        <v>1395.0</v>
      </c>
      <c r="O5600" s="6" t="s">
        <v>14246</v>
      </c>
      <c r="P5600" s="8" t="str">
        <f t="shared" si="1"/>
        <v/>
      </c>
      <c r="Q5600" s="8" t="str">
        <f t="shared" si="16"/>
        <v/>
      </c>
      <c r="R5600" s="8" t="str">
        <f>if(and(P5600&lt;&gt;"",Q5600&lt;&gt;"newexp",Q5600&lt;&gt;"nostart"),countifs(script_conform_dispatching!A:A,P5600,script_conform_dispatching!B:B,Q5600),"")</f>
        <v/>
      </c>
      <c r="S5600" s="8" t="str">
        <f t="shared" si="3"/>
        <v/>
      </c>
    </row>
    <row r="5601" hidden="1">
      <c r="A5601" s="6" t="s">
        <v>14247</v>
      </c>
      <c r="B5601" s="6" t="s">
        <v>250</v>
      </c>
      <c r="C5601" s="6" t="s">
        <v>37</v>
      </c>
      <c r="F5601" s="6" t="s">
        <v>415</v>
      </c>
      <c r="G5601" s="6" t="s">
        <v>416</v>
      </c>
      <c r="H5601" s="8" t="str">
        <f>VLOOKUP(C5601,agent_name_matching!A:B,2,false)</f>
        <v>Patient LLM</v>
      </c>
      <c r="I5601" s="32" t="s">
        <v>14248</v>
      </c>
      <c r="J5601" s="6" t="s">
        <v>418</v>
      </c>
      <c r="K5601" s="6">
        <v>1.0</v>
      </c>
      <c r="L5601" s="6">
        <v>1493.0</v>
      </c>
      <c r="M5601" s="6">
        <v>116.0</v>
      </c>
      <c r="N5601" s="6">
        <v>1769.0</v>
      </c>
      <c r="O5601" s="6" t="s">
        <v>14249</v>
      </c>
      <c r="P5601" s="8" t="str">
        <f t="shared" si="1"/>
        <v/>
      </c>
      <c r="Q5601" s="8" t="str">
        <f t="shared" si="16"/>
        <v/>
      </c>
      <c r="R5601" s="8" t="str">
        <f>if(and(P5601&lt;&gt;"",Q5601&lt;&gt;"newexp",Q5601&lt;&gt;"nostart"),countifs(script_conform_dispatching!A:A,P5601,script_conform_dispatching!B:B,Q5601),"")</f>
        <v/>
      </c>
      <c r="S5601" s="8" t="str">
        <f t="shared" si="3"/>
        <v/>
      </c>
    </row>
    <row r="5602" hidden="1">
      <c r="A5602" s="6" t="s">
        <v>14250</v>
      </c>
      <c r="B5602" s="6" t="s">
        <v>250</v>
      </c>
      <c r="C5602" s="6" t="s">
        <v>411</v>
      </c>
      <c r="H5602" s="8" t="str">
        <f>VLOOKUP(C5602,agent_name_matching!A:B,2,false)</f>
        <v>System</v>
      </c>
      <c r="I5602" s="33"/>
      <c r="O5602" s="6" t="s">
        <v>14251</v>
      </c>
      <c r="P5602" s="8" t="str">
        <f t="shared" si="1"/>
        <v/>
      </c>
      <c r="Q5602" s="8" t="str">
        <f t="shared" si="16"/>
        <v/>
      </c>
      <c r="R5602" s="8" t="str">
        <f>if(and(P5602&lt;&gt;"",Q5602&lt;&gt;"newexp",Q5602&lt;&gt;"nostart"),countifs(script_conform_dispatching!A:A,P5602,script_conform_dispatching!B:B,Q5602),"")</f>
        <v/>
      </c>
      <c r="S5602" s="8" t="str">
        <f t="shared" si="3"/>
        <v/>
      </c>
    </row>
    <row r="5603" hidden="1">
      <c r="A5603" s="6" t="s">
        <v>14252</v>
      </c>
      <c r="B5603" s="6" t="s">
        <v>250</v>
      </c>
      <c r="C5603" s="6" t="s">
        <v>1007</v>
      </c>
      <c r="F5603" s="6" t="s">
        <v>415</v>
      </c>
      <c r="G5603" s="6" t="s">
        <v>416</v>
      </c>
      <c r="H5603" s="8" t="str">
        <f>VLOOKUP(C5603,agent_name_matching!A:B,2,false)</f>
        <v>Assessor LLM</v>
      </c>
      <c r="I5603" s="32" t="s">
        <v>1008</v>
      </c>
      <c r="J5603" s="6" t="s">
        <v>418</v>
      </c>
      <c r="L5603" s="6">
        <v>2027.0</v>
      </c>
      <c r="M5603" s="6">
        <v>14.0</v>
      </c>
      <c r="N5603" s="6">
        <v>897.0</v>
      </c>
      <c r="O5603" s="6" t="s">
        <v>14253</v>
      </c>
      <c r="P5603" s="8" t="str">
        <f t="shared" si="1"/>
        <v/>
      </c>
      <c r="Q5603" s="8" t="str">
        <f t="shared" si="16"/>
        <v/>
      </c>
      <c r="R5603" s="8" t="str">
        <f>if(and(P5603&lt;&gt;"",Q5603&lt;&gt;"newexp",Q5603&lt;&gt;"nostart"),countifs(script_conform_dispatching!A:A,P5603,script_conform_dispatching!B:B,Q5603),"")</f>
        <v/>
      </c>
      <c r="S5603" s="8" t="str">
        <f t="shared" si="3"/>
        <v/>
      </c>
    </row>
    <row r="5604" hidden="1">
      <c r="A5604" s="6" t="s">
        <v>14254</v>
      </c>
      <c r="B5604" s="6" t="s">
        <v>250</v>
      </c>
      <c r="C5604" s="6" t="s">
        <v>1011</v>
      </c>
      <c r="F5604" s="6" t="s">
        <v>415</v>
      </c>
      <c r="G5604" s="6" t="s">
        <v>416</v>
      </c>
      <c r="H5604" s="8" t="str">
        <f>VLOOKUP(C5604,agent_name_matching!A:B,2,false)</f>
        <v>Dialog LLM</v>
      </c>
      <c r="I5604" s="32" t="s">
        <v>14255</v>
      </c>
      <c r="J5604" s="6" t="s">
        <v>418</v>
      </c>
      <c r="L5604" s="6">
        <v>4551.0</v>
      </c>
      <c r="M5604" s="6">
        <v>58.0</v>
      </c>
      <c r="N5604" s="6">
        <v>1518.0</v>
      </c>
      <c r="O5604" s="6" t="s">
        <v>14256</v>
      </c>
      <c r="P5604" s="8" t="str">
        <f t="shared" si="1"/>
        <v/>
      </c>
      <c r="Q5604" s="8" t="str">
        <f t="shared" si="16"/>
        <v/>
      </c>
      <c r="R5604" s="8" t="str">
        <f>if(and(P5604&lt;&gt;"",Q5604&lt;&gt;"newexp",Q5604&lt;&gt;"nostart"),countifs(script_conform_dispatching!A:A,P5604,script_conform_dispatching!B:B,Q5604),"")</f>
        <v/>
      </c>
      <c r="S5604" s="8" t="str">
        <f t="shared" si="3"/>
        <v/>
      </c>
    </row>
    <row r="5605" hidden="1">
      <c r="A5605" s="6" t="s">
        <v>14257</v>
      </c>
      <c r="B5605" s="6" t="s">
        <v>250</v>
      </c>
      <c r="C5605" s="6" t="s">
        <v>37</v>
      </c>
      <c r="F5605" s="6" t="s">
        <v>415</v>
      </c>
      <c r="G5605" s="6" t="s">
        <v>416</v>
      </c>
      <c r="H5605" s="8" t="str">
        <f>VLOOKUP(C5605,agent_name_matching!A:B,2,false)</f>
        <v>Patient LLM</v>
      </c>
      <c r="I5605" s="32" t="s">
        <v>14258</v>
      </c>
      <c r="J5605" s="6" t="s">
        <v>418</v>
      </c>
      <c r="K5605" s="6">
        <v>1.0</v>
      </c>
      <c r="L5605" s="6">
        <v>1675.0</v>
      </c>
      <c r="M5605" s="6">
        <v>73.0</v>
      </c>
      <c r="N5605" s="6">
        <v>1610.0</v>
      </c>
      <c r="O5605" s="6" t="s">
        <v>14259</v>
      </c>
      <c r="P5605" s="8" t="str">
        <f t="shared" si="1"/>
        <v/>
      </c>
      <c r="Q5605" s="8" t="str">
        <f t="shared" si="16"/>
        <v/>
      </c>
      <c r="R5605" s="8" t="str">
        <f>if(and(P5605&lt;&gt;"",Q5605&lt;&gt;"newexp",Q5605&lt;&gt;"nostart"),countifs(script_conform_dispatching!A:A,P5605,script_conform_dispatching!B:B,Q5605),"")</f>
        <v/>
      </c>
      <c r="S5605" s="8" t="str">
        <f t="shared" si="3"/>
        <v/>
      </c>
    </row>
    <row r="5606" hidden="1">
      <c r="A5606" s="6" t="s">
        <v>14260</v>
      </c>
      <c r="B5606" s="6" t="s">
        <v>250</v>
      </c>
      <c r="C5606" s="6" t="s">
        <v>411</v>
      </c>
      <c r="H5606" s="8" t="str">
        <f>VLOOKUP(C5606,agent_name_matching!A:B,2,false)</f>
        <v>System</v>
      </c>
      <c r="I5606" s="33"/>
      <c r="O5606" s="6" t="s">
        <v>14261</v>
      </c>
      <c r="P5606" s="8" t="str">
        <f t="shared" si="1"/>
        <v/>
      </c>
      <c r="Q5606" s="8" t="str">
        <f t="shared" si="16"/>
        <v/>
      </c>
      <c r="R5606" s="8" t="str">
        <f>if(and(P5606&lt;&gt;"",Q5606&lt;&gt;"newexp",Q5606&lt;&gt;"nostart"),countifs(script_conform_dispatching!A:A,P5606,script_conform_dispatching!B:B,Q5606),"")</f>
        <v/>
      </c>
      <c r="S5606" s="8" t="str">
        <f t="shared" si="3"/>
        <v/>
      </c>
    </row>
    <row r="5607" hidden="1">
      <c r="A5607" s="6" t="s">
        <v>14262</v>
      </c>
      <c r="B5607" s="6" t="s">
        <v>250</v>
      </c>
      <c r="C5607" s="6" t="s">
        <v>1007</v>
      </c>
      <c r="F5607" s="6" t="s">
        <v>415</v>
      </c>
      <c r="G5607" s="6" t="s">
        <v>416</v>
      </c>
      <c r="H5607" s="8" t="str">
        <f>VLOOKUP(C5607,agent_name_matching!A:B,2,false)</f>
        <v>Assessor LLM</v>
      </c>
      <c r="I5607" s="32" t="s">
        <v>1040</v>
      </c>
      <c r="J5607" s="6" t="s">
        <v>418</v>
      </c>
      <c r="L5607" s="6">
        <v>2164.0</v>
      </c>
      <c r="M5607" s="6">
        <v>12.0</v>
      </c>
      <c r="N5607" s="6">
        <v>794.0</v>
      </c>
      <c r="O5607" s="6" t="s">
        <v>14263</v>
      </c>
      <c r="P5607" s="8" t="str">
        <f t="shared" si="1"/>
        <v/>
      </c>
      <c r="Q5607" s="8" t="str">
        <f t="shared" si="16"/>
        <v/>
      </c>
      <c r="R5607" s="8" t="str">
        <f>if(and(P5607&lt;&gt;"",Q5607&lt;&gt;"newexp",Q5607&lt;&gt;"nostart"),countifs(script_conform_dispatching!A:A,P5607,script_conform_dispatching!B:B,Q5607),"")</f>
        <v/>
      </c>
      <c r="S5607" s="8" t="str">
        <f t="shared" si="3"/>
        <v/>
      </c>
    </row>
    <row r="5608" hidden="1">
      <c r="A5608" s="6" t="s">
        <v>14264</v>
      </c>
      <c r="B5608" s="6" t="s">
        <v>250</v>
      </c>
      <c r="C5608" s="6" t="s">
        <v>407</v>
      </c>
      <c r="D5608" s="6">
        <v>5.0</v>
      </c>
      <c r="E5608" s="6" t="s">
        <v>445</v>
      </c>
      <c r="H5608" s="8" t="str">
        <f>VLOOKUP(C5608,agent_name_matching!A:B,2,false)</f>
        <v>--</v>
      </c>
      <c r="I5608" s="33"/>
      <c r="O5608" s="6" t="s">
        <v>14265</v>
      </c>
      <c r="P5608" s="8">
        <f t="shared" si="1"/>
        <v>5</v>
      </c>
      <c r="Q5608" s="8">
        <f t="shared" si="16"/>
        <v>8</v>
      </c>
      <c r="R5608" s="8">
        <f>if(and(P5608&lt;&gt;"",Q5608&lt;&gt;"newexp",Q5608&lt;&gt;"nostart"),countifs(script_conform_dispatching!A:A,P5608,script_conform_dispatching!B:B,Q5608),"")</f>
        <v>1</v>
      </c>
      <c r="S5608" s="8" t="str">
        <f t="shared" si="3"/>
        <v/>
      </c>
    </row>
    <row r="5609" hidden="1">
      <c r="A5609" s="6" t="s">
        <v>14266</v>
      </c>
      <c r="B5609" s="6" t="s">
        <v>250</v>
      </c>
      <c r="C5609" s="6" t="s">
        <v>1045</v>
      </c>
      <c r="F5609" s="6" t="s">
        <v>415</v>
      </c>
      <c r="G5609" s="6" t="s">
        <v>416</v>
      </c>
      <c r="H5609" s="8" t="str">
        <f>VLOOKUP(C5609,agent_name_matching!A:B,2,false)</f>
        <v>Dispatcher LLM</v>
      </c>
      <c r="I5609" s="32" t="s">
        <v>1215</v>
      </c>
      <c r="J5609" s="6" t="s">
        <v>418</v>
      </c>
      <c r="L5609" s="6">
        <v>3581.0</v>
      </c>
      <c r="M5609" s="6">
        <v>132.0</v>
      </c>
      <c r="N5609" s="6">
        <v>1797.0</v>
      </c>
      <c r="O5609" s="6" t="s">
        <v>14267</v>
      </c>
      <c r="P5609" s="8" t="str">
        <f t="shared" si="1"/>
        <v/>
      </c>
      <c r="Q5609" s="8" t="str">
        <f t="shared" si="16"/>
        <v/>
      </c>
      <c r="R5609" s="8" t="str">
        <f>if(and(P5609&lt;&gt;"",Q5609&lt;&gt;"newexp",Q5609&lt;&gt;"nostart"),countifs(script_conform_dispatching!A:A,P5609,script_conform_dispatching!B:B,Q5609),"")</f>
        <v/>
      </c>
      <c r="S5609" s="8" t="str">
        <f t="shared" si="3"/>
        <v/>
      </c>
    </row>
    <row r="5610" hidden="1">
      <c r="A5610" s="6" t="s">
        <v>14268</v>
      </c>
      <c r="B5610" s="6" t="s">
        <v>250</v>
      </c>
      <c r="C5610" s="6" t="s">
        <v>407</v>
      </c>
      <c r="D5610" s="6">
        <v>8.0</v>
      </c>
      <c r="E5610" s="6" t="s">
        <v>408</v>
      </c>
      <c r="H5610" s="8" t="str">
        <f>VLOOKUP(C5610,agent_name_matching!A:B,2,false)</f>
        <v>--</v>
      </c>
      <c r="I5610" s="33"/>
      <c r="O5610" s="6" t="s">
        <v>14269</v>
      </c>
      <c r="P5610" s="8" t="str">
        <f t="shared" si="1"/>
        <v/>
      </c>
      <c r="Q5610" s="8" t="str">
        <f t="shared" si="16"/>
        <v/>
      </c>
      <c r="R5610" s="8" t="str">
        <f>if(and(P5610&lt;&gt;"",Q5610&lt;&gt;"newexp",Q5610&lt;&gt;"nostart"),countifs(script_conform_dispatching!A:A,P5610,script_conform_dispatching!B:B,Q5610),"")</f>
        <v/>
      </c>
      <c r="S5610" s="8" t="str">
        <f t="shared" si="3"/>
        <v/>
      </c>
    </row>
    <row r="5611" hidden="1">
      <c r="A5611" s="6" t="s">
        <v>14270</v>
      </c>
      <c r="B5611" s="6" t="s">
        <v>250</v>
      </c>
      <c r="C5611" s="6" t="s">
        <v>1011</v>
      </c>
      <c r="F5611" s="6" t="s">
        <v>415</v>
      </c>
      <c r="G5611" s="6" t="s">
        <v>416</v>
      </c>
      <c r="H5611" s="8" t="str">
        <f>VLOOKUP(C5611,agent_name_matching!A:B,2,false)</f>
        <v>Dialog LLM</v>
      </c>
      <c r="I5611" s="32" t="s">
        <v>14271</v>
      </c>
      <c r="J5611" s="6" t="s">
        <v>418</v>
      </c>
      <c r="L5611" s="6">
        <v>5059.0</v>
      </c>
      <c r="M5611" s="6">
        <v>91.0</v>
      </c>
      <c r="N5611" s="6">
        <v>2066.0</v>
      </c>
      <c r="O5611" s="6" t="s">
        <v>14272</v>
      </c>
      <c r="P5611" s="8" t="str">
        <f t="shared" si="1"/>
        <v/>
      </c>
      <c r="Q5611" s="8" t="str">
        <f t="shared" si="16"/>
        <v/>
      </c>
      <c r="R5611" s="8" t="str">
        <f>if(and(P5611&lt;&gt;"",Q5611&lt;&gt;"newexp",Q5611&lt;&gt;"nostart"),countifs(script_conform_dispatching!A:A,P5611,script_conform_dispatching!B:B,Q5611),"")</f>
        <v/>
      </c>
      <c r="S5611" s="8" t="str">
        <f t="shared" si="3"/>
        <v/>
      </c>
    </row>
    <row r="5612" hidden="1">
      <c r="A5612" s="6" t="s">
        <v>14273</v>
      </c>
      <c r="B5612" s="6" t="s">
        <v>250</v>
      </c>
      <c r="C5612" s="6" t="s">
        <v>450</v>
      </c>
      <c r="F5612" s="6" t="s">
        <v>415</v>
      </c>
      <c r="G5612" s="6" t="s">
        <v>416</v>
      </c>
      <c r="H5612" s="8" t="str">
        <f>VLOOKUP(C5612,agent_name_matching!A:B,2,false)</f>
        <v>Validator LLM</v>
      </c>
      <c r="I5612" s="32" t="s">
        <v>14274</v>
      </c>
      <c r="J5612" s="6" t="s">
        <v>452</v>
      </c>
      <c r="L5612" s="6">
        <v>2078.0</v>
      </c>
      <c r="M5612" s="6">
        <v>32.0</v>
      </c>
      <c r="N5612" s="6">
        <v>784.0</v>
      </c>
      <c r="O5612" s="6" t="s">
        <v>14275</v>
      </c>
      <c r="P5612" s="8" t="str">
        <f t="shared" si="1"/>
        <v/>
      </c>
      <c r="Q5612" s="8" t="str">
        <f t="shared" si="16"/>
        <v/>
      </c>
      <c r="R5612" s="8" t="str">
        <f>if(and(P5612&lt;&gt;"",Q5612&lt;&gt;"newexp",Q5612&lt;&gt;"nostart"),countifs(script_conform_dispatching!A:A,P5612,script_conform_dispatching!B:B,Q5612),"")</f>
        <v/>
      </c>
      <c r="S5612" s="8" t="str">
        <f t="shared" si="3"/>
        <v/>
      </c>
    </row>
    <row r="5613" hidden="1">
      <c r="A5613" s="6" t="s">
        <v>14276</v>
      </c>
      <c r="B5613" s="6" t="s">
        <v>250</v>
      </c>
      <c r="C5613" s="6" t="s">
        <v>37</v>
      </c>
      <c r="F5613" s="6" t="s">
        <v>415</v>
      </c>
      <c r="G5613" s="6" t="s">
        <v>416</v>
      </c>
      <c r="H5613" s="8" t="str">
        <f>VLOOKUP(C5613,agent_name_matching!A:B,2,false)</f>
        <v>Patient LLM</v>
      </c>
      <c r="I5613" s="32" t="s">
        <v>14277</v>
      </c>
      <c r="J5613" s="6" t="s">
        <v>418</v>
      </c>
      <c r="K5613" s="6">
        <v>1.0</v>
      </c>
      <c r="L5613" s="6">
        <v>1847.0</v>
      </c>
      <c r="M5613" s="6">
        <v>77.0</v>
      </c>
      <c r="N5613" s="6">
        <v>1445.0</v>
      </c>
      <c r="O5613" s="6" t="s">
        <v>14278</v>
      </c>
      <c r="P5613" s="8" t="str">
        <f t="shared" si="1"/>
        <v/>
      </c>
      <c r="Q5613" s="8" t="str">
        <f t="shared" si="16"/>
        <v/>
      </c>
      <c r="R5613" s="8" t="str">
        <f>if(and(P5613&lt;&gt;"",Q5613&lt;&gt;"newexp",Q5613&lt;&gt;"nostart"),countifs(script_conform_dispatching!A:A,P5613,script_conform_dispatching!B:B,Q5613),"")</f>
        <v/>
      </c>
      <c r="S5613" s="8" t="str">
        <f t="shared" si="3"/>
        <v/>
      </c>
    </row>
    <row r="5614" hidden="1">
      <c r="A5614" s="6" t="s">
        <v>14279</v>
      </c>
      <c r="B5614" s="6" t="s">
        <v>250</v>
      </c>
      <c r="C5614" s="6" t="s">
        <v>411</v>
      </c>
      <c r="H5614" s="8" t="str">
        <f>VLOOKUP(C5614,agent_name_matching!A:B,2,false)</f>
        <v>System</v>
      </c>
      <c r="I5614" s="33"/>
      <c r="O5614" s="6" t="s">
        <v>14280</v>
      </c>
      <c r="P5614" s="8" t="str">
        <f t="shared" si="1"/>
        <v/>
      </c>
      <c r="Q5614" s="8" t="str">
        <f t="shared" si="16"/>
        <v/>
      </c>
      <c r="R5614" s="8" t="str">
        <f>if(and(P5614&lt;&gt;"",Q5614&lt;&gt;"newexp",Q5614&lt;&gt;"nostart"),countifs(script_conform_dispatching!A:A,P5614,script_conform_dispatching!B:B,Q5614),"")</f>
        <v/>
      </c>
      <c r="S5614" s="8" t="str">
        <f t="shared" si="3"/>
        <v/>
      </c>
    </row>
    <row r="5615" hidden="1">
      <c r="A5615" s="6" t="s">
        <v>14281</v>
      </c>
      <c r="B5615" s="6" t="s">
        <v>250</v>
      </c>
      <c r="C5615" s="6" t="s">
        <v>1007</v>
      </c>
      <c r="F5615" s="6" t="s">
        <v>415</v>
      </c>
      <c r="G5615" s="6" t="s">
        <v>416</v>
      </c>
      <c r="H5615" s="8" t="str">
        <f>VLOOKUP(C5615,agent_name_matching!A:B,2,false)</f>
        <v>Assessor LLM</v>
      </c>
      <c r="I5615" s="32" t="s">
        <v>1008</v>
      </c>
      <c r="J5615" s="6" t="s">
        <v>418</v>
      </c>
      <c r="L5615" s="6">
        <v>2270.0</v>
      </c>
      <c r="M5615" s="6">
        <v>14.0</v>
      </c>
      <c r="N5615" s="6">
        <v>716.0</v>
      </c>
      <c r="O5615" s="6" t="s">
        <v>14282</v>
      </c>
      <c r="P5615" s="8" t="str">
        <f t="shared" si="1"/>
        <v/>
      </c>
      <c r="Q5615" s="8" t="str">
        <f t="shared" si="16"/>
        <v/>
      </c>
      <c r="R5615" s="8" t="str">
        <f>if(and(P5615&lt;&gt;"",Q5615&lt;&gt;"newexp",Q5615&lt;&gt;"nostart"),countifs(script_conform_dispatching!A:A,P5615,script_conform_dispatching!B:B,Q5615),"")</f>
        <v/>
      </c>
      <c r="S5615" s="8" t="str">
        <f t="shared" si="3"/>
        <v/>
      </c>
    </row>
    <row r="5616" hidden="1">
      <c r="A5616" s="6" t="s">
        <v>14283</v>
      </c>
      <c r="B5616" s="6" t="s">
        <v>250</v>
      </c>
      <c r="C5616" s="6" t="s">
        <v>1011</v>
      </c>
      <c r="F5616" s="6" t="s">
        <v>415</v>
      </c>
      <c r="G5616" s="6" t="s">
        <v>416</v>
      </c>
      <c r="H5616" s="8" t="str">
        <f>VLOOKUP(C5616,agent_name_matching!A:B,2,false)</f>
        <v>Dialog LLM</v>
      </c>
      <c r="I5616" s="32" t="s">
        <v>14284</v>
      </c>
      <c r="J5616" s="6" t="s">
        <v>418</v>
      </c>
      <c r="L5616" s="6">
        <v>5402.0</v>
      </c>
      <c r="M5616" s="6">
        <v>110.0</v>
      </c>
      <c r="N5616" s="6">
        <v>2026.0</v>
      </c>
      <c r="O5616" s="6" t="s">
        <v>14285</v>
      </c>
      <c r="P5616" s="8" t="str">
        <f t="shared" si="1"/>
        <v/>
      </c>
      <c r="Q5616" s="8" t="str">
        <f t="shared" si="16"/>
        <v/>
      </c>
      <c r="R5616" s="8" t="str">
        <f>if(and(P5616&lt;&gt;"",Q5616&lt;&gt;"newexp",Q5616&lt;&gt;"nostart"),countifs(script_conform_dispatching!A:A,P5616,script_conform_dispatching!B:B,Q5616),"")</f>
        <v/>
      </c>
      <c r="S5616" s="8" t="str">
        <f t="shared" si="3"/>
        <v/>
      </c>
    </row>
    <row r="5617" hidden="1">
      <c r="A5617" s="6" t="s">
        <v>14286</v>
      </c>
      <c r="B5617" s="6" t="s">
        <v>250</v>
      </c>
      <c r="C5617" s="6" t="s">
        <v>37</v>
      </c>
      <c r="F5617" s="6" t="s">
        <v>415</v>
      </c>
      <c r="G5617" s="6" t="s">
        <v>416</v>
      </c>
      <c r="H5617" s="8" t="str">
        <f>VLOOKUP(C5617,agent_name_matching!A:B,2,false)</f>
        <v>Patient LLM</v>
      </c>
      <c r="I5617" s="32" t="s">
        <v>14287</v>
      </c>
      <c r="J5617" s="6" t="s">
        <v>418</v>
      </c>
      <c r="K5617" s="6">
        <v>1.0</v>
      </c>
      <c r="L5617" s="6">
        <v>2042.0</v>
      </c>
      <c r="M5617" s="6">
        <v>48.0</v>
      </c>
      <c r="N5617" s="6">
        <v>4997.0</v>
      </c>
      <c r="O5617" s="6" t="s">
        <v>14288</v>
      </c>
      <c r="P5617" s="8" t="str">
        <f t="shared" si="1"/>
        <v/>
      </c>
      <c r="Q5617" s="8" t="str">
        <f t="shared" si="16"/>
        <v/>
      </c>
      <c r="R5617" s="8" t="str">
        <f>if(and(P5617&lt;&gt;"",Q5617&lt;&gt;"newexp",Q5617&lt;&gt;"nostart"),countifs(script_conform_dispatching!A:A,P5617,script_conform_dispatching!B:B,Q5617),"")</f>
        <v/>
      </c>
      <c r="S5617" s="8" t="str">
        <f t="shared" si="3"/>
        <v/>
      </c>
    </row>
    <row r="5618" hidden="1">
      <c r="A5618" s="6" t="s">
        <v>14289</v>
      </c>
      <c r="B5618" s="6" t="s">
        <v>250</v>
      </c>
      <c r="C5618" s="6" t="s">
        <v>411</v>
      </c>
      <c r="H5618" s="8" t="str">
        <f>VLOOKUP(C5618,agent_name_matching!A:B,2,false)</f>
        <v>System</v>
      </c>
      <c r="I5618" s="33"/>
      <c r="O5618" s="6" t="s">
        <v>14290</v>
      </c>
      <c r="P5618" s="8" t="str">
        <f t="shared" si="1"/>
        <v/>
      </c>
      <c r="Q5618" s="8" t="str">
        <f t="shared" si="16"/>
        <v/>
      </c>
      <c r="R5618" s="8" t="str">
        <f>if(and(P5618&lt;&gt;"",Q5618&lt;&gt;"newexp",Q5618&lt;&gt;"nostart"),countifs(script_conform_dispatching!A:A,P5618,script_conform_dispatching!B:B,Q5618),"")</f>
        <v/>
      </c>
      <c r="S5618" s="8" t="str">
        <f t="shared" si="3"/>
        <v/>
      </c>
    </row>
    <row r="5619" hidden="1">
      <c r="A5619" s="6" t="s">
        <v>14291</v>
      </c>
      <c r="B5619" s="6" t="s">
        <v>250</v>
      </c>
      <c r="C5619" s="6" t="s">
        <v>1007</v>
      </c>
      <c r="F5619" s="6" t="s">
        <v>415</v>
      </c>
      <c r="G5619" s="6" t="s">
        <v>416</v>
      </c>
      <c r="H5619" s="8" t="str">
        <f>VLOOKUP(C5619,agent_name_matching!A:B,2,false)</f>
        <v>Assessor LLM</v>
      </c>
      <c r="I5619" s="32" t="s">
        <v>1008</v>
      </c>
      <c r="J5619" s="6" t="s">
        <v>418</v>
      </c>
      <c r="L5619" s="6">
        <v>2434.0</v>
      </c>
      <c r="M5619" s="6">
        <v>14.0</v>
      </c>
      <c r="N5619" s="6">
        <v>658.0</v>
      </c>
      <c r="O5619" s="6" t="s">
        <v>14292</v>
      </c>
      <c r="P5619" s="8" t="str">
        <f t="shared" si="1"/>
        <v/>
      </c>
      <c r="Q5619" s="8" t="str">
        <f t="shared" si="16"/>
        <v/>
      </c>
      <c r="R5619" s="8" t="str">
        <f>if(and(P5619&lt;&gt;"",Q5619&lt;&gt;"newexp",Q5619&lt;&gt;"nostart"),countifs(script_conform_dispatching!A:A,P5619,script_conform_dispatching!B:B,Q5619),"")</f>
        <v/>
      </c>
      <c r="S5619" s="8" t="str">
        <f t="shared" si="3"/>
        <v/>
      </c>
    </row>
    <row r="5620" hidden="1">
      <c r="A5620" s="6" t="s">
        <v>14293</v>
      </c>
      <c r="B5620" s="6" t="s">
        <v>250</v>
      </c>
      <c r="C5620" s="6" t="s">
        <v>1011</v>
      </c>
      <c r="F5620" s="6" t="s">
        <v>415</v>
      </c>
      <c r="G5620" s="6" t="s">
        <v>416</v>
      </c>
      <c r="H5620" s="8" t="str">
        <f>VLOOKUP(C5620,agent_name_matching!A:B,2,false)</f>
        <v>Dialog LLM</v>
      </c>
      <c r="I5620" s="32" t="s">
        <v>14294</v>
      </c>
      <c r="J5620" s="6" t="s">
        <v>418</v>
      </c>
      <c r="L5620" s="6">
        <v>5735.0</v>
      </c>
      <c r="M5620" s="6">
        <v>75.0</v>
      </c>
      <c r="N5620" s="6">
        <v>1781.0</v>
      </c>
      <c r="O5620" s="6" t="s">
        <v>14295</v>
      </c>
      <c r="P5620" s="8" t="str">
        <f t="shared" si="1"/>
        <v/>
      </c>
      <c r="Q5620" s="8" t="str">
        <f t="shared" si="16"/>
        <v/>
      </c>
      <c r="R5620" s="8" t="str">
        <f>if(and(P5620&lt;&gt;"",Q5620&lt;&gt;"newexp",Q5620&lt;&gt;"nostart"),countifs(script_conform_dispatching!A:A,P5620,script_conform_dispatching!B:B,Q5620),"")</f>
        <v/>
      </c>
      <c r="S5620" s="8" t="str">
        <f t="shared" si="3"/>
        <v/>
      </c>
    </row>
    <row r="5621" hidden="1">
      <c r="A5621" s="6" t="s">
        <v>14296</v>
      </c>
      <c r="B5621" s="6" t="s">
        <v>250</v>
      </c>
      <c r="C5621" s="6" t="s">
        <v>37</v>
      </c>
      <c r="F5621" s="6" t="s">
        <v>415</v>
      </c>
      <c r="G5621" s="6" t="s">
        <v>416</v>
      </c>
      <c r="H5621" s="8" t="str">
        <f>VLOOKUP(C5621,agent_name_matching!A:B,2,false)</f>
        <v>Patient LLM</v>
      </c>
      <c r="I5621" s="32" t="s">
        <v>14297</v>
      </c>
      <c r="J5621" s="6" t="s">
        <v>418</v>
      </c>
      <c r="K5621" s="6">
        <v>1.0</v>
      </c>
      <c r="L5621" s="6">
        <v>2173.0</v>
      </c>
      <c r="M5621" s="6">
        <v>30.0</v>
      </c>
      <c r="N5621" s="6">
        <v>1078.0</v>
      </c>
      <c r="O5621" s="6" t="s">
        <v>14298</v>
      </c>
      <c r="P5621" s="8" t="str">
        <f t="shared" si="1"/>
        <v/>
      </c>
      <c r="Q5621" s="8" t="str">
        <f t="shared" si="16"/>
        <v/>
      </c>
      <c r="R5621" s="8" t="str">
        <f>if(and(P5621&lt;&gt;"",Q5621&lt;&gt;"newexp",Q5621&lt;&gt;"nostart"),countifs(script_conform_dispatching!A:A,P5621,script_conform_dispatching!B:B,Q5621),"")</f>
        <v/>
      </c>
      <c r="S5621" s="8" t="str">
        <f t="shared" si="3"/>
        <v/>
      </c>
    </row>
    <row r="5622" hidden="1">
      <c r="A5622" s="6" t="s">
        <v>14299</v>
      </c>
      <c r="B5622" s="6" t="s">
        <v>250</v>
      </c>
      <c r="C5622" s="6" t="s">
        <v>411</v>
      </c>
      <c r="H5622" s="8" t="str">
        <f>VLOOKUP(C5622,agent_name_matching!A:B,2,false)</f>
        <v>System</v>
      </c>
      <c r="I5622" s="33"/>
      <c r="O5622" s="6" t="s">
        <v>14300</v>
      </c>
      <c r="P5622" s="8" t="str">
        <f t="shared" si="1"/>
        <v/>
      </c>
      <c r="Q5622" s="8" t="str">
        <f t="shared" si="16"/>
        <v/>
      </c>
      <c r="R5622" s="8" t="str">
        <f>if(and(P5622&lt;&gt;"",Q5622&lt;&gt;"newexp",Q5622&lt;&gt;"nostart"),countifs(script_conform_dispatching!A:A,P5622,script_conform_dispatching!B:B,Q5622),"")</f>
        <v/>
      </c>
      <c r="S5622" s="8" t="str">
        <f t="shared" si="3"/>
        <v/>
      </c>
    </row>
    <row r="5623" hidden="1">
      <c r="A5623" s="6" t="s">
        <v>14301</v>
      </c>
      <c r="B5623" s="6" t="s">
        <v>250</v>
      </c>
      <c r="C5623" s="6" t="s">
        <v>1007</v>
      </c>
      <c r="F5623" s="6" t="s">
        <v>415</v>
      </c>
      <c r="G5623" s="6" t="s">
        <v>416</v>
      </c>
      <c r="H5623" s="8" t="str">
        <f>VLOOKUP(C5623,agent_name_matching!A:B,2,false)</f>
        <v>Assessor LLM</v>
      </c>
      <c r="I5623" s="32" t="s">
        <v>1040</v>
      </c>
      <c r="J5623" s="6" t="s">
        <v>418</v>
      </c>
      <c r="L5623" s="6">
        <v>2545.0</v>
      </c>
      <c r="M5623" s="6">
        <v>12.0</v>
      </c>
      <c r="N5623" s="6">
        <v>735.0</v>
      </c>
      <c r="O5623" s="6" t="s">
        <v>14302</v>
      </c>
      <c r="P5623" s="8" t="str">
        <f t="shared" si="1"/>
        <v/>
      </c>
      <c r="Q5623" s="8" t="str">
        <f t="shared" si="16"/>
        <v/>
      </c>
      <c r="R5623" s="8" t="str">
        <f>if(and(P5623&lt;&gt;"",Q5623&lt;&gt;"newexp",Q5623&lt;&gt;"nostart"),countifs(script_conform_dispatching!A:A,P5623,script_conform_dispatching!B:B,Q5623),"")</f>
        <v/>
      </c>
      <c r="S5623" s="8" t="str">
        <f t="shared" si="3"/>
        <v/>
      </c>
    </row>
    <row r="5624" hidden="1">
      <c r="A5624" s="6" t="s">
        <v>14303</v>
      </c>
      <c r="B5624" s="6" t="s">
        <v>250</v>
      </c>
      <c r="C5624" s="6" t="s">
        <v>407</v>
      </c>
      <c r="D5624" s="6">
        <v>8.0</v>
      </c>
      <c r="E5624" s="6" t="s">
        <v>445</v>
      </c>
      <c r="H5624" s="8" t="str">
        <f>VLOOKUP(C5624,agent_name_matching!A:B,2,false)</f>
        <v>--</v>
      </c>
      <c r="I5624" s="33"/>
      <c r="O5624" s="6" t="s">
        <v>14304</v>
      </c>
      <c r="P5624" s="8">
        <f t="shared" si="1"/>
        <v>8</v>
      </c>
      <c r="Q5624" s="8" t="str">
        <f t="shared" si="16"/>
        <v>nostart</v>
      </c>
      <c r="R5624" s="8" t="str">
        <f>if(and(P5624&lt;&gt;"",Q5624&lt;&gt;"newexp",Q5624&lt;&gt;"nostart"),countifs(script_conform_dispatching!A:A,P5624,script_conform_dispatching!B:B,Q5624),"")</f>
        <v/>
      </c>
      <c r="S5624" s="8" t="str">
        <f t="shared" si="3"/>
        <v/>
      </c>
    </row>
    <row r="5625" hidden="1">
      <c r="A5625" s="6" t="s">
        <v>14305</v>
      </c>
      <c r="B5625" s="6" t="s">
        <v>250</v>
      </c>
      <c r="C5625" s="6" t="s">
        <v>1011</v>
      </c>
      <c r="F5625" s="6" t="s">
        <v>415</v>
      </c>
      <c r="G5625" s="6" t="s">
        <v>416</v>
      </c>
      <c r="H5625" s="8" t="str">
        <f>VLOOKUP(C5625,agent_name_matching!A:B,2,false)</f>
        <v>Dialog LLM</v>
      </c>
      <c r="I5625" s="32" t="s">
        <v>14306</v>
      </c>
      <c r="J5625" s="6" t="s">
        <v>418</v>
      </c>
      <c r="L5625" s="6">
        <v>6013.0</v>
      </c>
      <c r="M5625" s="6">
        <v>25.0</v>
      </c>
      <c r="N5625" s="6">
        <v>1111.0</v>
      </c>
      <c r="O5625" s="6" t="s">
        <v>14307</v>
      </c>
      <c r="P5625" s="8" t="str">
        <f t="shared" si="1"/>
        <v/>
      </c>
      <c r="Q5625" s="8" t="str">
        <f t="shared" si="16"/>
        <v/>
      </c>
      <c r="R5625" s="8" t="str">
        <f>if(and(P5625&lt;&gt;"",Q5625&lt;&gt;"newexp",Q5625&lt;&gt;"nostart"),countifs(script_conform_dispatching!A:A,P5625,script_conform_dispatching!B:B,Q5625),"")</f>
        <v/>
      </c>
      <c r="S5625" s="8" t="str">
        <f t="shared" si="3"/>
        <v/>
      </c>
    </row>
    <row r="5626" hidden="1">
      <c r="A5626" s="6" t="s">
        <v>14308</v>
      </c>
      <c r="B5626" s="6" t="s">
        <v>250</v>
      </c>
      <c r="C5626" s="6" t="s">
        <v>450</v>
      </c>
      <c r="F5626" s="6" t="s">
        <v>415</v>
      </c>
      <c r="G5626" s="6" t="s">
        <v>416</v>
      </c>
      <c r="H5626" s="8" t="str">
        <f>VLOOKUP(C5626,agent_name_matching!A:B,2,false)</f>
        <v>Validator LLM</v>
      </c>
      <c r="I5626" s="32" t="s">
        <v>451</v>
      </c>
      <c r="J5626" s="6" t="s">
        <v>452</v>
      </c>
      <c r="L5626" s="6">
        <v>2392.0</v>
      </c>
      <c r="M5626" s="6">
        <v>10.0</v>
      </c>
      <c r="N5626" s="6">
        <v>622.0</v>
      </c>
      <c r="O5626" s="6" t="s">
        <v>14309</v>
      </c>
      <c r="P5626" s="8" t="str">
        <f t="shared" si="1"/>
        <v/>
      </c>
      <c r="Q5626" s="8" t="str">
        <f t="shared" si="16"/>
        <v/>
      </c>
      <c r="R5626" s="8" t="str">
        <f>if(and(P5626&lt;&gt;"",Q5626&lt;&gt;"newexp",Q5626&lt;&gt;"nostart"),countifs(script_conform_dispatching!A:A,P5626,script_conform_dispatching!B:B,Q5626),"")</f>
        <v/>
      </c>
      <c r="S5626" s="8" t="str">
        <f t="shared" si="3"/>
        <v/>
      </c>
    </row>
    <row r="5627" hidden="1">
      <c r="A5627" s="6" t="s">
        <v>14310</v>
      </c>
      <c r="B5627" s="6" t="s">
        <v>254</v>
      </c>
      <c r="C5627" s="6" t="s">
        <v>407</v>
      </c>
      <c r="D5627" s="6">
        <v>1.0</v>
      </c>
      <c r="E5627" s="6" t="s">
        <v>408</v>
      </c>
      <c r="H5627" s="8" t="str">
        <f>VLOOKUP(C5627,agent_name_matching!A:B,2,false)</f>
        <v>--</v>
      </c>
      <c r="I5627" s="33"/>
      <c r="O5627" s="6" t="s">
        <v>14311</v>
      </c>
      <c r="P5627" s="8" t="str">
        <f t="shared" si="1"/>
        <v/>
      </c>
      <c r="Q5627" s="8" t="str">
        <f t="shared" si="16"/>
        <v/>
      </c>
      <c r="R5627" s="8" t="str">
        <f>if(and(P5627&lt;&gt;"",Q5627&lt;&gt;"newexp",Q5627&lt;&gt;"nostart"),countifs(script_conform_dispatching!A:A,P5627,script_conform_dispatching!B:B,Q5627),"")</f>
        <v/>
      </c>
      <c r="S5627" s="8" t="str">
        <f t="shared" si="3"/>
        <v/>
      </c>
    </row>
    <row r="5628" hidden="1">
      <c r="A5628" s="6" t="s">
        <v>14312</v>
      </c>
      <c r="B5628" s="6" t="s">
        <v>254</v>
      </c>
      <c r="C5628" s="6" t="s">
        <v>411</v>
      </c>
      <c r="H5628" s="8" t="str">
        <f>VLOOKUP(C5628,agent_name_matching!A:B,2,false)</f>
        <v>System</v>
      </c>
      <c r="I5628" s="33"/>
      <c r="O5628" s="6" t="s">
        <v>14313</v>
      </c>
      <c r="P5628" s="8" t="str">
        <f t="shared" si="1"/>
        <v/>
      </c>
      <c r="Q5628" s="8" t="str">
        <f t="shared" si="16"/>
        <v/>
      </c>
      <c r="R5628" s="8" t="str">
        <f>if(and(P5628&lt;&gt;"",Q5628&lt;&gt;"newexp",Q5628&lt;&gt;"nostart"),countifs(script_conform_dispatching!A:A,P5628,script_conform_dispatching!B:B,Q5628),"")</f>
        <v/>
      </c>
      <c r="S5628" s="8" t="str">
        <f t="shared" si="3"/>
        <v/>
      </c>
    </row>
    <row r="5629" hidden="1">
      <c r="A5629" s="6" t="s">
        <v>14314</v>
      </c>
      <c r="B5629" s="6" t="s">
        <v>254</v>
      </c>
      <c r="C5629" s="6" t="s">
        <v>1007</v>
      </c>
      <c r="F5629" s="6" t="s">
        <v>415</v>
      </c>
      <c r="G5629" s="6" t="s">
        <v>416</v>
      </c>
      <c r="H5629" s="8" t="str">
        <f>VLOOKUP(C5629,agent_name_matching!A:B,2,false)</f>
        <v>Assessor LLM</v>
      </c>
      <c r="I5629" s="32" t="s">
        <v>1008</v>
      </c>
      <c r="J5629" s="6" t="s">
        <v>418</v>
      </c>
      <c r="L5629" s="6">
        <v>716.0</v>
      </c>
      <c r="M5629" s="6">
        <v>14.0</v>
      </c>
      <c r="N5629" s="6">
        <v>675.0</v>
      </c>
      <c r="O5629" s="6" t="s">
        <v>14315</v>
      </c>
      <c r="P5629" s="8" t="str">
        <f t="shared" si="1"/>
        <v/>
      </c>
      <c r="Q5629" s="8" t="str">
        <f t="shared" si="16"/>
        <v/>
      </c>
      <c r="R5629" s="8" t="str">
        <f>if(and(P5629&lt;&gt;"",Q5629&lt;&gt;"newexp",Q5629&lt;&gt;"nostart"),countifs(script_conform_dispatching!A:A,P5629,script_conform_dispatching!B:B,Q5629),"")</f>
        <v/>
      </c>
      <c r="S5629" s="8" t="str">
        <f t="shared" si="3"/>
        <v/>
      </c>
    </row>
    <row r="5630" hidden="1">
      <c r="A5630" s="6" t="s">
        <v>14316</v>
      </c>
      <c r="B5630" s="6" t="s">
        <v>254</v>
      </c>
      <c r="C5630" s="6" t="s">
        <v>1011</v>
      </c>
      <c r="F5630" s="6" t="s">
        <v>415</v>
      </c>
      <c r="G5630" s="6" t="s">
        <v>416</v>
      </c>
      <c r="H5630" s="8" t="str">
        <f>VLOOKUP(C5630,agent_name_matching!A:B,2,false)</f>
        <v>Dialog LLM</v>
      </c>
      <c r="I5630" s="32" t="s">
        <v>1012</v>
      </c>
      <c r="J5630" s="6" t="s">
        <v>418</v>
      </c>
      <c r="L5630" s="6">
        <v>565.0</v>
      </c>
      <c r="M5630" s="6">
        <v>28.0</v>
      </c>
      <c r="N5630" s="6">
        <v>803.0</v>
      </c>
      <c r="O5630" s="6" t="s">
        <v>14317</v>
      </c>
      <c r="P5630" s="8" t="str">
        <f t="shared" si="1"/>
        <v/>
      </c>
      <c r="Q5630" s="8" t="str">
        <f t="shared" si="16"/>
        <v/>
      </c>
      <c r="R5630" s="8" t="str">
        <f>if(and(P5630&lt;&gt;"",Q5630&lt;&gt;"newexp",Q5630&lt;&gt;"nostart"),countifs(script_conform_dispatching!A:A,P5630,script_conform_dispatching!B:B,Q5630),"")</f>
        <v/>
      </c>
      <c r="S5630" s="8" t="str">
        <f t="shared" si="3"/>
        <v/>
      </c>
    </row>
    <row r="5631" hidden="1">
      <c r="A5631" s="6" t="s">
        <v>14318</v>
      </c>
      <c r="B5631" s="6" t="s">
        <v>254</v>
      </c>
      <c r="C5631" s="6" t="s">
        <v>37</v>
      </c>
      <c r="F5631" s="6" t="s">
        <v>415</v>
      </c>
      <c r="G5631" s="6" t="s">
        <v>416</v>
      </c>
      <c r="H5631" s="8" t="str">
        <f>VLOOKUP(C5631,agent_name_matching!A:B,2,false)</f>
        <v>Patient LLM</v>
      </c>
      <c r="I5631" s="32" t="s">
        <v>14319</v>
      </c>
      <c r="J5631" s="6" t="s">
        <v>418</v>
      </c>
      <c r="K5631" s="6">
        <v>1.0</v>
      </c>
      <c r="L5631" s="6">
        <v>390.0</v>
      </c>
      <c r="M5631" s="6">
        <v>43.0</v>
      </c>
      <c r="N5631" s="6">
        <v>895.0</v>
      </c>
      <c r="O5631" s="6" t="s">
        <v>14320</v>
      </c>
      <c r="P5631" s="8" t="str">
        <f t="shared" si="1"/>
        <v/>
      </c>
      <c r="Q5631" s="8" t="str">
        <f t="shared" si="16"/>
        <v/>
      </c>
      <c r="R5631" s="8" t="str">
        <f>if(and(P5631&lt;&gt;"",Q5631&lt;&gt;"newexp",Q5631&lt;&gt;"nostart"),countifs(script_conform_dispatching!A:A,P5631,script_conform_dispatching!B:B,Q5631),"")</f>
        <v/>
      </c>
      <c r="S5631" s="8" t="str">
        <f t="shared" si="3"/>
        <v/>
      </c>
    </row>
    <row r="5632" hidden="1">
      <c r="A5632" s="6" t="s">
        <v>14321</v>
      </c>
      <c r="B5632" s="6" t="s">
        <v>254</v>
      </c>
      <c r="C5632" s="6" t="s">
        <v>411</v>
      </c>
      <c r="H5632" s="8" t="str">
        <f>VLOOKUP(C5632,agent_name_matching!A:B,2,false)</f>
        <v>System</v>
      </c>
      <c r="I5632" s="33"/>
      <c r="O5632" s="6" t="s">
        <v>14322</v>
      </c>
      <c r="P5632" s="8" t="str">
        <f t="shared" si="1"/>
        <v/>
      </c>
      <c r="Q5632" s="8" t="str">
        <f t="shared" si="16"/>
        <v/>
      </c>
      <c r="R5632" s="8" t="str">
        <f>if(and(P5632&lt;&gt;"",Q5632&lt;&gt;"newexp",Q5632&lt;&gt;"nostart"),countifs(script_conform_dispatching!A:A,P5632,script_conform_dispatching!B:B,Q5632),"")</f>
        <v/>
      </c>
      <c r="S5632" s="8" t="str">
        <f t="shared" si="3"/>
        <v/>
      </c>
    </row>
    <row r="5633" hidden="1">
      <c r="A5633" s="6" t="s">
        <v>14323</v>
      </c>
      <c r="B5633" s="6" t="s">
        <v>254</v>
      </c>
      <c r="C5633" s="6" t="s">
        <v>1007</v>
      </c>
      <c r="F5633" s="6" t="s">
        <v>415</v>
      </c>
      <c r="G5633" s="6" t="s">
        <v>416</v>
      </c>
      <c r="H5633" s="8" t="str">
        <f>VLOOKUP(C5633,agent_name_matching!A:B,2,false)</f>
        <v>Assessor LLM</v>
      </c>
      <c r="I5633" s="32" t="s">
        <v>1008</v>
      </c>
      <c r="J5633" s="6" t="s">
        <v>418</v>
      </c>
      <c r="L5633" s="6">
        <v>791.0</v>
      </c>
      <c r="M5633" s="6">
        <v>14.0</v>
      </c>
      <c r="N5633" s="6">
        <v>707.0</v>
      </c>
      <c r="O5633" s="6" t="s">
        <v>14324</v>
      </c>
      <c r="P5633" s="8" t="str">
        <f t="shared" si="1"/>
        <v/>
      </c>
      <c r="Q5633" s="8" t="str">
        <f t="shared" si="16"/>
        <v/>
      </c>
      <c r="R5633" s="8" t="str">
        <f>if(and(P5633&lt;&gt;"",Q5633&lt;&gt;"newexp",Q5633&lt;&gt;"nostart"),countifs(script_conform_dispatching!A:A,P5633,script_conform_dispatching!B:B,Q5633),"")</f>
        <v/>
      </c>
      <c r="S5633" s="8" t="str">
        <f t="shared" si="3"/>
        <v/>
      </c>
    </row>
    <row r="5634" hidden="1">
      <c r="A5634" s="6" t="s">
        <v>14325</v>
      </c>
      <c r="B5634" s="6" t="s">
        <v>254</v>
      </c>
      <c r="C5634" s="6" t="s">
        <v>1011</v>
      </c>
      <c r="F5634" s="6" t="s">
        <v>415</v>
      </c>
      <c r="G5634" s="6" t="s">
        <v>416</v>
      </c>
      <c r="H5634" s="8" t="str">
        <f>VLOOKUP(C5634,agent_name_matching!A:B,2,false)</f>
        <v>Dialog LLM</v>
      </c>
      <c r="I5634" s="32" t="s">
        <v>14326</v>
      </c>
      <c r="J5634" s="6" t="s">
        <v>418</v>
      </c>
      <c r="L5634" s="6">
        <v>803.0</v>
      </c>
      <c r="M5634" s="6">
        <v>48.0</v>
      </c>
      <c r="N5634" s="6">
        <v>1206.0</v>
      </c>
      <c r="O5634" s="6" t="s">
        <v>14327</v>
      </c>
      <c r="P5634" s="8" t="str">
        <f t="shared" si="1"/>
        <v/>
      </c>
      <c r="Q5634" s="8" t="str">
        <f t="shared" si="16"/>
        <v/>
      </c>
      <c r="R5634" s="8" t="str">
        <f>if(and(P5634&lt;&gt;"",Q5634&lt;&gt;"newexp",Q5634&lt;&gt;"nostart"),countifs(script_conform_dispatching!A:A,P5634,script_conform_dispatching!B:B,Q5634),"")</f>
        <v/>
      </c>
      <c r="S5634" s="8" t="str">
        <f t="shared" si="3"/>
        <v/>
      </c>
    </row>
    <row r="5635" hidden="1">
      <c r="A5635" s="6" t="s">
        <v>14328</v>
      </c>
      <c r="B5635" s="6" t="s">
        <v>254</v>
      </c>
      <c r="C5635" s="6" t="s">
        <v>37</v>
      </c>
      <c r="F5635" s="6" t="s">
        <v>415</v>
      </c>
      <c r="G5635" s="6" t="s">
        <v>416</v>
      </c>
      <c r="H5635" s="8" t="str">
        <f>VLOOKUP(C5635,agent_name_matching!A:B,2,false)</f>
        <v>Patient LLM</v>
      </c>
      <c r="I5635" s="32" t="s">
        <v>14329</v>
      </c>
      <c r="J5635" s="6" t="s">
        <v>418</v>
      </c>
      <c r="K5635" s="6">
        <v>1.0</v>
      </c>
      <c r="L5635" s="6">
        <v>489.0</v>
      </c>
      <c r="M5635" s="6">
        <v>14.0</v>
      </c>
      <c r="N5635" s="6">
        <v>707.0</v>
      </c>
      <c r="O5635" s="6" t="s">
        <v>14330</v>
      </c>
      <c r="P5635" s="8" t="str">
        <f t="shared" si="1"/>
        <v/>
      </c>
      <c r="Q5635" s="8" t="str">
        <f t="shared" si="16"/>
        <v/>
      </c>
      <c r="R5635" s="8" t="str">
        <f>if(and(P5635&lt;&gt;"",Q5635&lt;&gt;"newexp",Q5635&lt;&gt;"nostart"),countifs(script_conform_dispatching!A:A,P5635,script_conform_dispatching!B:B,Q5635),"")</f>
        <v/>
      </c>
      <c r="S5635" s="8" t="str">
        <f t="shared" si="3"/>
        <v/>
      </c>
    </row>
    <row r="5636" hidden="1">
      <c r="A5636" s="6" t="s">
        <v>14331</v>
      </c>
      <c r="B5636" s="6" t="s">
        <v>254</v>
      </c>
      <c r="C5636" s="6" t="s">
        <v>411</v>
      </c>
      <c r="H5636" s="8" t="str">
        <f>VLOOKUP(C5636,agent_name_matching!A:B,2,false)</f>
        <v>System</v>
      </c>
      <c r="I5636" s="33"/>
      <c r="O5636" s="6" t="s">
        <v>14332</v>
      </c>
      <c r="P5636" s="8" t="str">
        <f t="shared" si="1"/>
        <v/>
      </c>
      <c r="Q5636" s="8" t="str">
        <f t="shared" si="16"/>
        <v/>
      </c>
      <c r="R5636" s="8" t="str">
        <f>if(and(P5636&lt;&gt;"",Q5636&lt;&gt;"newexp",Q5636&lt;&gt;"nostart"),countifs(script_conform_dispatching!A:A,P5636,script_conform_dispatching!B:B,Q5636),"")</f>
        <v/>
      </c>
      <c r="S5636" s="8" t="str">
        <f t="shared" si="3"/>
        <v/>
      </c>
    </row>
    <row r="5637" hidden="1">
      <c r="A5637" s="6" t="s">
        <v>14333</v>
      </c>
      <c r="B5637" s="6" t="s">
        <v>254</v>
      </c>
      <c r="C5637" s="6" t="s">
        <v>1007</v>
      </c>
      <c r="F5637" s="6" t="s">
        <v>415</v>
      </c>
      <c r="G5637" s="6" t="s">
        <v>416</v>
      </c>
      <c r="H5637" s="8" t="str">
        <f>VLOOKUP(C5637,agent_name_matching!A:B,2,false)</f>
        <v>Assessor LLM</v>
      </c>
      <c r="I5637" s="32" t="s">
        <v>1008</v>
      </c>
      <c r="J5637" s="6" t="s">
        <v>418</v>
      </c>
      <c r="L5637" s="6">
        <v>859.0</v>
      </c>
      <c r="M5637" s="6">
        <v>14.0</v>
      </c>
      <c r="N5637" s="6">
        <v>700.0</v>
      </c>
      <c r="O5637" s="6" t="s">
        <v>14334</v>
      </c>
      <c r="P5637" s="8" t="str">
        <f t="shared" si="1"/>
        <v/>
      </c>
      <c r="Q5637" s="8" t="str">
        <f t="shared" si="16"/>
        <v/>
      </c>
      <c r="R5637" s="8" t="str">
        <f>if(and(P5637&lt;&gt;"",Q5637&lt;&gt;"newexp",Q5637&lt;&gt;"nostart"),countifs(script_conform_dispatching!A:A,P5637,script_conform_dispatching!B:B,Q5637),"")</f>
        <v/>
      </c>
      <c r="S5637" s="8" t="str">
        <f t="shared" si="3"/>
        <v/>
      </c>
    </row>
    <row r="5638" hidden="1">
      <c r="A5638" s="6" t="s">
        <v>14335</v>
      </c>
      <c r="B5638" s="6" t="s">
        <v>254</v>
      </c>
      <c r="C5638" s="6" t="s">
        <v>1011</v>
      </c>
      <c r="F5638" s="6" t="s">
        <v>415</v>
      </c>
      <c r="G5638" s="6" t="s">
        <v>416</v>
      </c>
      <c r="H5638" s="8" t="str">
        <f>VLOOKUP(C5638,agent_name_matching!A:B,2,false)</f>
        <v>Dialog LLM</v>
      </c>
      <c r="I5638" s="32" t="s">
        <v>14336</v>
      </c>
      <c r="J5638" s="6" t="s">
        <v>418</v>
      </c>
      <c r="L5638" s="6">
        <v>1032.0</v>
      </c>
      <c r="M5638" s="6">
        <v>35.0</v>
      </c>
      <c r="N5638" s="6">
        <v>900.0</v>
      </c>
      <c r="O5638" s="6" t="s">
        <v>14337</v>
      </c>
      <c r="P5638" s="8" t="str">
        <f t="shared" si="1"/>
        <v/>
      </c>
      <c r="Q5638" s="8" t="str">
        <f t="shared" si="16"/>
        <v/>
      </c>
      <c r="R5638" s="8" t="str">
        <f>if(and(P5638&lt;&gt;"",Q5638&lt;&gt;"newexp",Q5638&lt;&gt;"nostart"),countifs(script_conform_dispatching!A:A,P5638,script_conform_dispatching!B:B,Q5638),"")</f>
        <v/>
      </c>
      <c r="S5638" s="8" t="str">
        <f t="shared" si="3"/>
        <v/>
      </c>
    </row>
    <row r="5639" hidden="1">
      <c r="A5639" s="6" t="s">
        <v>14338</v>
      </c>
      <c r="B5639" s="6" t="s">
        <v>254</v>
      </c>
      <c r="C5639" s="6" t="s">
        <v>37</v>
      </c>
      <c r="F5639" s="6" t="s">
        <v>415</v>
      </c>
      <c r="G5639" s="6" t="s">
        <v>416</v>
      </c>
      <c r="H5639" s="8" t="str">
        <f>VLOOKUP(C5639,agent_name_matching!A:B,2,false)</f>
        <v>Patient LLM</v>
      </c>
      <c r="I5639" s="32" t="s">
        <v>14339</v>
      </c>
      <c r="J5639" s="6" t="s">
        <v>418</v>
      </c>
      <c r="K5639" s="6">
        <v>1.0</v>
      </c>
      <c r="L5639" s="6">
        <v>546.0</v>
      </c>
      <c r="M5639" s="6">
        <v>41.0</v>
      </c>
      <c r="N5639" s="6">
        <v>1743.0</v>
      </c>
      <c r="O5639" s="6" t="s">
        <v>14340</v>
      </c>
      <c r="P5639" s="8" t="str">
        <f t="shared" si="1"/>
        <v/>
      </c>
      <c r="Q5639" s="8" t="str">
        <f t="shared" si="16"/>
        <v/>
      </c>
      <c r="R5639" s="8" t="str">
        <f>if(and(P5639&lt;&gt;"",Q5639&lt;&gt;"newexp",Q5639&lt;&gt;"nostart"),countifs(script_conform_dispatching!A:A,P5639,script_conform_dispatching!B:B,Q5639),"")</f>
        <v/>
      </c>
      <c r="S5639" s="8" t="str">
        <f t="shared" si="3"/>
        <v/>
      </c>
    </row>
    <row r="5640" hidden="1">
      <c r="A5640" s="6" t="s">
        <v>14341</v>
      </c>
      <c r="B5640" s="6" t="s">
        <v>254</v>
      </c>
      <c r="C5640" s="6" t="s">
        <v>411</v>
      </c>
      <c r="H5640" s="8" t="str">
        <f>VLOOKUP(C5640,agent_name_matching!A:B,2,false)</f>
        <v>System</v>
      </c>
      <c r="I5640" s="33"/>
      <c r="O5640" s="6" t="s">
        <v>14342</v>
      </c>
      <c r="P5640" s="8" t="str">
        <f t="shared" si="1"/>
        <v/>
      </c>
      <c r="Q5640" s="8" t="str">
        <f t="shared" si="16"/>
        <v/>
      </c>
      <c r="R5640" s="8" t="str">
        <f>if(and(P5640&lt;&gt;"",Q5640&lt;&gt;"newexp",Q5640&lt;&gt;"nostart"),countifs(script_conform_dispatching!A:A,P5640,script_conform_dispatching!B:B,Q5640),"")</f>
        <v/>
      </c>
      <c r="S5640" s="8" t="str">
        <f t="shared" si="3"/>
        <v/>
      </c>
    </row>
    <row r="5641" hidden="1">
      <c r="A5641" s="6" t="s">
        <v>14343</v>
      </c>
      <c r="B5641" s="6" t="s">
        <v>254</v>
      </c>
      <c r="C5641" s="6" t="s">
        <v>1007</v>
      </c>
      <c r="F5641" s="6" t="s">
        <v>415</v>
      </c>
      <c r="G5641" s="6" t="s">
        <v>416</v>
      </c>
      <c r="H5641" s="8" t="str">
        <f>VLOOKUP(C5641,agent_name_matching!A:B,2,false)</f>
        <v>Assessor LLM</v>
      </c>
      <c r="I5641" s="32" t="s">
        <v>1008</v>
      </c>
      <c r="J5641" s="6" t="s">
        <v>418</v>
      </c>
      <c r="L5641" s="6">
        <v>941.0</v>
      </c>
      <c r="M5641" s="6">
        <v>14.0</v>
      </c>
      <c r="N5641" s="6">
        <v>566.0</v>
      </c>
      <c r="O5641" s="6" t="s">
        <v>14344</v>
      </c>
      <c r="P5641" s="8" t="str">
        <f t="shared" si="1"/>
        <v/>
      </c>
      <c r="Q5641" s="8" t="str">
        <f t="shared" si="16"/>
        <v/>
      </c>
      <c r="R5641" s="8" t="str">
        <f>if(and(P5641&lt;&gt;"",Q5641&lt;&gt;"newexp",Q5641&lt;&gt;"nostart"),countifs(script_conform_dispatching!A:A,P5641,script_conform_dispatching!B:B,Q5641),"")</f>
        <v/>
      </c>
      <c r="S5641" s="8" t="str">
        <f t="shared" si="3"/>
        <v/>
      </c>
    </row>
    <row r="5642" hidden="1">
      <c r="A5642" s="6" t="s">
        <v>14345</v>
      </c>
      <c r="B5642" s="6" t="s">
        <v>254</v>
      </c>
      <c r="C5642" s="6" t="s">
        <v>1011</v>
      </c>
      <c r="F5642" s="6" t="s">
        <v>415</v>
      </c>
      <c r="G5642" s="6" t="s">
        <v>416</v>
      </c>
      <c r="H5642" s="8" t="str">
        <f>VLOOKUP(C5642,agent_name_matching!A:B,2,false)</f>
        <v>Dialog LLM</v>
      </c>
      <c r="I5642" s="32" t="s">
        <v>14346</v>
      </c>
      <c r="J5642" s="6" t="s">
        <v>418</v>
      </c>
      <c r="L5642" s="6">
        <v>1275.0</v>
      </c>
      <c r="M5642" s="6">
        <v>98.0</v>
      </c>
      <c r="N5642" s="6">
        <v>1272.0</v>
      </c>
      <c r="O5642" s="6" t="s">
        <v>14347</v>
      </c>
      <c r="P5642" s="8" t="str">
        <f t="shared" si="1"/>
        <v/>
      </c>
      <c r="Q5642" s="8" t="str">
        <f t="shared" si="16"/>
        <v/>
      </c>
      <c r="R5642" s="8" t="str">
        <f>if(and(P5642&lt;&gt;"",Q5642&lt;&gt;"newexp",Q5642&lt;&gt;"nostart"),countifs(script_conform_dispatching!A:A,P5642,script_conform_dispatching!B:B,Q5642),"")</f>
        <v/>
      </c>
      <c r="S5642" s="8" t="str">
        <f t="shared" si="3"/>
        <v/>
      </c>
    </row>
    <row r="5643" hidden="1">
      <c r="A5643" s="6" t="s">
        <v>14348</v>
      </c>
      <c r="B5643" s="6" t="s">
        <v>254</v>
      </c>
      <c r="C5643" s="6" t="s">
        <v>37</v>
      </c>
      <c r="F5643" s="6" t="s">
        <v>415</v>
      </c>
      <c r="G5643" s="6" t="s">
        <v>416</v>
      </c>
      <c r="H5643" s="8" t="str">
        <f>VLOOKUP(C5643,agent_name_matching!A:B,2,false)</f>
        <v>Patient LLM</v>
      </c>
      <c r="I5643" s="32" t="s">
        <v>14349</v>
      </c>
      <c r="J5643" s="6" t="s">
        <v>418</v>
      </c>
      <c r="K5643" s="6">
        <v>1.0</v>
      </c>
      <c r="L5643" s="6">
        <v>693.0</v>
      </c>
      <c r="M5643" s="6">
        <v>50.0</v>
      </c>
      <c r="N5643" s="6">
        <v>1172.0</v>
      </c>
      <c r="O5643" s="6" t="s">
        <v>14350</v>
      </c>
      <c r="P5643" s="8" t="str">
        <f t="shared" si="1"/>
        <v/>
      </c>
      <c r="Q5643" s="8" t="str">
        <f t="shared" si="16"/>
        <v/>
      </c>
      <c r="R5643" s="8" t="str">
        <f>if(and(P5643&lt;&gt;"",Q5643&lt;&gt;"newexp",Q5643&lt;&gt;"nostart"),countifs(script_conform_dispatching!A:A,P5643,script_conform_dispatching!B:B,Q5643),"")</f>
        <v/>
      </c>
      <c r="S5643" s="8" t="str">
        <f t="shared" si="3"/>
        <v/>
      </c>
    </row>
    <row r="5644" hidden="1">
      <c r="A5644" s="6" t="s">
        <v>14351</v>
      </c>
      <c r="B5644" s="6" t="s">
        <v>254</v>
      </c>
      <c r="C5644" s="6" t="s">
        <v>411</v>
      </c>
      <c r="H5644" s="8" t="str">
        <f>VLOOKUP(C5644,agent_name_matching!A:B,2,false)</f>
        <v>System</v>
      </c>
      <c r="I5644" s="33"/>
      <c r="O5644" s="6" t="s">
        <v>14352</v>
      </c>
      <c r="P5644" s="8" t="str">
        <f t="shared" si="1"/>
        <v/>
      </c>
      <c r="Q5644" s="8" t="str">
        <f t="shared" si="16"/>
        <v/>
      </c>
      <c r="R5644" s="8" t="str">
        <f>if(and(P5644&lt;&gt;"",Q5644&lt;&gt;"newexp",Q5644&lt;&gt;"nostart"),countifs(script_conform_dispatching!A:A,P5644,script_conform_dispatching!B:B,Q5644),"")</f>
        <v/>
      </c>
      <c r="S5644" s="8" t="str">
        <f t="shared" si="3"/>
        <v/>
      </c>
    </row>
    <row r="5645" hidden="1">
      <c r="A5645" s="6" t="s">
        <v>14353</v>
      </c>
      <c r="B5645" s="6" t="s">
        <v>254</v>
      </c>
      <c r="C5645" s="6" t="s">
        <v>1007</v>
      </c>
      <c r="F5645" s="6" t="s">
        <v>415</v>
      </c>
      <c r="G5645" s="6" t="s">
        <v>416</v>
      </c>
      <c r="H5645" s="8" t="str">
        <f>VLOOKUP(C5645,agent_name_matching!A:B,2,false)</f>
        <v>Assessor LLM</v>
      </c>
      <c r="I5645" s="32" t="s">
        <v>1008</v>
      </c>
      <c r="J5645" s="6" t="s">
        <v>418</v>
      </c>
      <c r="L5645" s="6">
        <v>1095.0</v>
      </c>
      <c r="M5645" s="6">
        <v>14.0</v>
      </c>
      <c r="N5645" s="6">
        <v>702.0</v>
      </c>
      <c r="O5645" s="6" t="s">
        <v>14354</v>
      </c>
      <c r="P5645" s="8" t="str">
        <f t="shared" si="1"/>
        <v/>
      </c>
      <c r="Q5645" s="8" t="str">
        <f t="shared" si="16"/>
        <v/>
      </c>
      <c r="R5645" s="8" t="str">
        <f>if(and(P5645&lt;&gt;"",Q5645&lt;&gt;"newexp",Q5645&lt;&gt;"nostart"),countifs(script_conform_dispatching!A:A,P5645,script_conform_dispatching!B:B,Q5645),"")</f>
        <v/>
      </c>
      <c r="S5645" s="8" t="str">
        <f t="shared" si="3"/>
        <v/>
      </c>
    </row>
    <row r="5646" hidden="1">
      <c r="A5646" s="6" t="s">
        <v>14355</v>
      </c>
      <c r="B5646" s="6" t="s">
        <v>254</v>
      </c>
      <c r="C5646" s="6" t="s">
        <v>1011</v>
      </c>
      <c r="F5646" s="6" t="s">
        <v>415</v>
      </c>
      <c r="G5646" s="6" t="s">
        <v>416</v>
      </c>
      <c r="H5646" s="8" t="str">
        <f>VLOOKUP(C5646,agent_name_matching!A:B,2,false)</f>
        <v>Dialog LLM</v>
      </c>
      <c r="I5646" s="32" t="s">
        <v>14356</v>
      </c>
      <c r="J5646" s="6" t="s">
        <v>418</v>
      </c>
      <c r="L5646" s="6">
        <v>1590.0</v>
      </c>
      <c r="M5646" s="6">
        <v>100.0</v>
      </c>
      <c r="N5646" s="6">
        <v>1884.0</v>
      </c>
      <c r="O5646" s="6" t="s">
        <v>14357</v>
      </c>
      <c r="P5646" s="8" t="str">
        <f t="shared" si="1"/>
        <v/>
      </c>
      <c r="Q5646" s="8" t="str">
        <f t="shared" si="16"/>
        <v/>
      </c>
      <c r="R5646" s="8" t="str">
        <f>if(and(P5646&lt;&gt;"",Q5646&lt;&gt;"newexp",Q5646&lt;&gt;"nostart"),countifs(script_conform_dispatching!A:A,P5646,script_conform_dispatching!B:B,Q5646),"")</f>
        <v/>
      </c>
      <c r="S5646" s="8" t="str">
        <f t="shared" si="3"/>
        <v/>
      </c>
    </row>
    <row r="5647" hidden="1">
      <c r="A5647" s="6" t="s">
        <v>14358</v>
      </c>
      <c r="B5647" s="6" t="s">
        <v>254</v>
      </c>
      <c r="C5647" s="6" t="s">
        <v>37</v>
      </c>
      <c r="F5647" s="6" t="s">
        <v>415</v>
      </c>
      <c r="G5647" s="6" t="s">
        <v>416</v>
      </c>
      <c r="H5647" s="8" t="str">
        <f>VLOOKUP(C5647,agent_name_matching!A:B,2,false)</f>
        <v>Patient LLM</v>
      </c>
      <c r="I5647" s="32" t="s">
        <v>14359</v>
      </c>
      <c r="J5647" s="6" t="s">
        <v>418</v>
      </c>
      <c r="K5647" s="6">
        <v>1.0</v>
      </c>
      <c r="L5647" s="6">
        <v>851.0</v>
      </c>
      <c r="M5647" s="6">
        <v>46.0</v>
      </c>
      <c r="N5647" s="6">
        <v>1046.0</v>
      </c>
      <c r="O5647" s="6" t="s">
        <v>14360</v>
      </c>
      <c r="P5647" s="8" t="str">
        <f t="shared" si="1"/>
        <v/>
      </c>
      <c r="Q5647" s="8" t="str">
        <f t="shared" si="16"/>
        <v/>
      </c>
      <c r="R5647" s="8" t="str">
        <f>if(and(P5647&lt;&gt;"",Q5647&lt;&gt;"newexp",Q5647&lt;&gt;"nostart"),countifs(script_conform_dispatching!A:A,P5647,script_conform_dispatching!B:B,Q5647),"")</f>
        <v/>
      </c>
      <c r="S5647" s="8" t="str">
        <f t="shared" si="3"/>
        <v/>
      </c>
    </row>
    <row r="5648" hidden="1">
      <c r="A5648" s="6" t="s">
        <v>14361</v>
      </c>
      <c r="B5648" s="6" t="s">
        <v>254</v>
      </c>
      <c r="C5648" s="6" t="s">
        <v>411</v>
      </c>
      <c r="H5648" s="8" t="str">
        <f>VLOOKUP(C5648,agent_name_matching!A:B,2,false)</f>
        <v>System</v>
      </c>
      <c r="I5648" s="33"/>
      <c r="O5648" s="6" t="s">
        <v>14362</v>
      </c>
      <c r="P5648" s="8" t="str">
        <f t="shared" si="1"/>
        <v/>
      </c>
      <c r="Q5648" s="8" t="str">
        <f t="shared" si="16"/>
        <v/>
      </c>
      <c r="R5648" s="8" t="str">
        <f>if(and(P5648&lt;&gt;"",Q5648&lt;&gt;"newexp",Q5648&lt;&gt;"nostart"),countifs(script_conform_dispatching!A:A,P5648,script_conform_dispatching!B:B,Q5648),"")</f>
        <v/>
      </c>
      <c r="S5648" s="8" t="str">
        <f t="shared" si="3"/>
        <v/>
      </c>
    </row>
    <row r="5649" hidden="1">
      <c r="A5649" s="6" t="s">
        <v>14363</v>
      </c>
      <c r="B5649" s="6" t="s">
        <v>254</v>
      </c>
      <c r="C5649" s="6" t="s">
        <v>1007</v>
      </c>
      <c r="F5649" s="6" t="s">
        <v>415</v>
      </c>
      <c r="G5649" s="6" t="s">
        <v>416</v>
      </c>
      <c r="H5649" s="8" t="str">
        <f>VLOOKUP(C5649,agent_name_matching!A:B,2,false)</f>
        <v>Assessor LLM</v>
      </c>
      <c r="I5649" s="32" t="s">
        <v>1040</v>
      </c>
      <c r="J5649" s="6" t="s">
        <v>418</v>
      </c>
      <c r="L5649" s="6">
        <v>1247.0</v>
      </c>
      <c r="M5649" s="6">
        <v>12.0</v>
      </c>
      <c r="N5649" s="6">
        <v>602.0</v>
      </c>
      <c r="O5649" s="6" t="s">
        <v>14364</v>
      </c>
      <c r="P5649" s="8" t="str">
        <f t="shared" si="1"/>
        <v/>
      </c>
      <c r="Q5649" s="8" t="str">
        <f t="shared" si="16"/>
        <v/>
      </c>
      <c r="R5649" s="8" t="str">
        <f>if(and(P5649&lt;&gt;"",Q5649&lt;&gt;"newexp",Q5649&lt;&gt;"nostart"),countifs(script_conform_dispatching!A:A,P5649,script_conform_dispatching!B:B,Q5649),"")</f>
        <v/>
      </c>
      <c r="S5649" s="8" t="str">
        <f t="shared" si="3"/>
        <v/>
      </c>
    </row>
    <row r="5650" hidden="1">
      <c r="A5650" s="6" t="s">
        <v>14365</v>
      </c>
      <c r="B5650" s="6" t="s">
        <v>254</v>
      </c>
      <c r="C5650" s="6" t="s">
        <v>407</v>
      </c>
      <c r="D5650" s="6">
        <v>1.0</v>
      </c>
      <c r="E5650" s="6" t="s">
        <v>445</v>
      </c>
      <c r="H5650" s="8" t="str">
        <f>VLOOKUP(C5650,agent_name_matching!A:B,2,false)</f>
        <v>--</v>
      </c>
      <c r="I5650" s="33"/>
      <c r="O5650" s="6" t="s">
        <v>14366</v>
      </c>
      <c r="P5650" s="8">
        <f t="shared" si="1"/>
        <v>1</v>
      </c>
      <c r="Q5650" s="8">
        <f t="shared" si="16"/>
        <v>2</v>
      </c>
      <c r="R5650" s="8">
        <f>if(and(P5650&lt;&gt;"",Q5650&lt;&gt;"newexp",Q5650&lt;&gt;"nostart"),countifs(script_conform_dispatching!A:A,P5650,script_conform_dispatching!B:B,Q5650),"")</f>
        <v>1</v>
      </c>
      <c r="S5650" s="8" t="str">
        <f t="shared" si="3"/>
        <v/>
      </c>
    </row>
    <row r="5651" hidden="1">
      <c r="A5651" s="6" t="s">
        <v>14367</v>
      </c>
      <c r="B5651" s="6" t="s">
        <v>254</v>
      </c>
      <c r="C5651" s="6" t="s">
        <v>1045</v>
      </c>
      <c r="F5651" s="6" t="s">
        <v>415</v>
      </c>
      <c r="G5651" s="6" t="s">
        <v>416</v>
      </c>
      <c r="H5651" s="8" t="str">
        <f>VLOOKUP(C5651,agent_name_matching!A:B,2,false)</f>
        <v>Dispatcher LLM</v>
      </c>
      <c r="I5651" s="32" t="s">
        <v>1046</v>
      </c>
      <c r="J5651" s="6" t="s">
        <v>418</v>
      </c>
      <c r="L5651" s="6">
        <v>2664.0</v>
      </c>
      <c r="M5651" s="6">
        <v>150.0</v>
      </c>
      <c r="N5651" s="6">
        <v>2429.0</v>
      </c>
      <c r="O5651" s="6" t="s">
        <v>14368</v>
      </c>
      <c r="P5651" s="8" t="str">
        <f t="shared" si="1"/>
        <v/>
      </c>
      <c r="Q5651" s="8" t="str">
        <f t="shared" si="16"/>
        <v/>
      </c>
      <c r="R5651" s="8" t="str">
        <f>if(and(P5651&lt;&gt;"",Q5651&lt;&gt;"newexp",Q5651&lt;&gt;"nostart"),countifs(script_conform_dispatching!A:A,P5651,script_conform_dispatching!B:B,Q5651),"")</f>
        <v/>
      </c>
      <c r="S5651" s="8" t="str">
        <f t="shared" si="3"/>
        <v/>
      </c>
    </row>
    <row r="5652" hidden="1">
      <c r="A5652" s="6" t="s">
        <v>14369</v>
      </c>
      <c r="B5652" s="6" t="s">
        <v>254</v>
      </c>
      <c r="C5652" s="6" t="s">
        <v>407</v>
      </c>
      <c r="D5652" s="6">
        <v>2.0</v>
      </c>
      <c r="E5652" s="6" t="s">
        <v>408</v>
      </c>
      <c r="H5652" s="8" t="str">
        <f>VLOOKUP(C5652,agent_name_matching!A:B,2,false)</f>
        <v>--</v>
      </c>
      <c r="I5652" s="33"/>
      <c r="O5652" s="6" t="s">
        <v>14370</v>
      </c>
      <c r="P5652" s="8" t="str">
        <f t="shared" si="1"/>
        <v/>
      </c>
      <c r="Q5652" s="8" t="str">
        <f t="shared" si="16"/>
        <v/>
      </c>
      <c r="R5652" s="8" t="str">
        <f>if(and(P5652&lt;&gt;"",Q5652&lt;&gt;"newexp",Q5652&lt;&gt;"nostart"),countifs(script_conform_dispatching!A:A,P5652,script_conform_dispatching!B:B,Q5652),"")</f>
        <v/>
      </c>
      <c r="S5652" s="8" t="str">
        <f t="shared" si="3"/>
        <v/>
      </c>
    </row>
    <row r="5653" hidden="1">
      <c r="A5653" s="6" t="s">
        <v>14371</v>
      </c>
      <c r="B5653" s="6" t="s">
        <v>254</v>
      </c>
      <c r="C5653" s="6" t="s">
        <v>1011</v>
      </c>
      <c r="F5653" s="6" t="s">
        <v>415</v>
      </c>
      <c r="G5653" s="6" t="s">
        <v>416</v>
      </c>
      <c r="H5653" s="8" t="str">
        <f>VLOOKUP(C5653,agent_name_matching!A:B,2,false)</f>
        <v>Dialog LLM</v>
      </c>
      <c r="I5653" s="32" t="s">
        <v>14372</v>
      </c>
      <c r="J5653" s="6" t="s">
        <v>418</v>
      </c>
      <c r="L5653" s="6">
        <v>2055.0</v>
      </c>
      <c r="M5653" s="6">
        <v>28.0</v>
      </c>
      <c r="N5653" s="6">
        <v>1024.0</v>
      </c>
      <c r="O5653" s="6" t="s">
        <v>14373</v>
      </c>
      <c r="P5653" s="8" t="str">
        <f t="shared" si="1"/>
        <v/>
      </c>
      <c r="Q5653" s="8" t="str">
        <f t="shared" si="16"/>
        <v/>
      </c>
      <c r="R5653" s="8" t="str">
        <f>if(and(P5653&lt;&gt;"",Q5653&lt;&gt;"newexp",Q5653&lt;&gt;"nostart"),countifs(script_conform_dispatching!A:A,P5653,script_conform_dispatching!B:B,Q5653),"")</f>
        <v/>
      </c>
      <c r="S5653" s="8" t="str">
        <f t="shared" si="3"/>
        <v/>
      </c>
    </row>
    <row r="5654" hidden="1">
      <c r="A5654" s="6" t="s">
        <v>14374</v>
      </c>
      <c r="B5654" s="6" t="s">
        <v>254</v>
      </c>
      <c r="C5654" s="6" t="s">
        <v>450</v>
      </c>
      <c r="F5654" s="6" t="s">
        <v>415</v>
      </c>
      <c r="G5654" s="6" t="s">
        <v>416</v>
      </c>
      <c r="H5654" s="8" t="str">
        <f>VLOOKUP(C5654,agent_name_matching!A:B,2,false)</f>
        <v>Validator LLM</v>
      </c>
      <c r="I5654" s="32" t="s">
        <v>14375</v>
      </c>
      <c r="J5654" s="6" t="s">
        <v>452</v>
      </c>
      <c r="L5654" s="6">
        <v>1103.0</v>
      </c>
      <c r="M5654" s="6">
        <v>41.0</v>
      </c>
      <c r="N5654" s="6">
        <v>834.0</v>
      </c>
      <c r="O5654" s="6" t="s">
        <v>14376</v>
      </c>
      <c r="P5654" s="8" t="str">
        <f t="shared" si="1"/>
        <v/>
      </c>
      <c r="Q5654" s="8" t="str">
        <f t="shared" si="16"/>
        <v/>
      </c>
      <c r="R5654" s="8" t="str">
        <f>if(and(P5654&lt;&gt;"",Q5654&lt;&gt;"newexp",Q5654&lt;&gt;"nostart"),countifs(script_conform_dispatching!A:A,P5654,script_conform_dispatching!B:B,Q5654),"")</f>
        <v/>
      </c>
      <c r="S5654" s="8" t="str">
        <f t="shared" si="3"/>
        <v/>
      </c>
    </row>
    <row r="5655" hidden="1">
      <c r="A5655" s="6" t="s">
        <v>14377</v>
      </c>
      <c r="B5655" s="6" t="s">
        <v>254</v>
      </c>
      <c r="C5655" s="6" t="s">
        <v>37</v>
      </c>
      <c r="F5655" s="6" t="s">
        <v>415</v>
      </c>
      <c r="G5655" s="6" t="s">
        <v>416</v>
      </c>
      <c r="H5655" s="8" t="str">
        <f>VLOOKUP(C5655,agent_name_matching!A:B,2,false)</f>
        <v>Patient LLM</v>
      </c>
      <c r="I5655" s="32" t="s">
        <v>14378</v>
      </c>
      <c r="J5655" s="6" t="s">
        <v>418</v>
      </c>
      <c r="K5655" s="6">
        <v>1.0</v>
      </c>
      <c r="L5655" s="6">
        <v>933.0</v>
      </c>
      <c r="M5655" s="6">
        <v>53.0</v>
      </c>
      <c r="N5655" s="6">
        <v>879.0</v>
      </c>
      <c r="O5655" s="6" t="s">
        <v>14379</v>
      </c>
      <c r="P5655" s="8" t="str">
        <f t="shared" si="1"/>
        <v/>
      </c>
      <c r="Q5655" s="8" t="str">
        <f t="shared" si="16"/>
        <v/>
      </c>
      <c r="R5655" s="8" t="str">
        <f>if(and(P5655&lt;&gt;"",Q5655&lt;&gt;"newexp",Q5655&lt;&gt;"nostart"),countifs(script_conform_dispatching!A:A,P5655,script_conform_dispatching!B:B,Q5655),"")</f>
        <v/>
      </c>
      <c r="S5655" s="8" t="str">
        <f t="shared" si="3"/>
        <v/>
      </c>
    </row>
    <row r="5656" hidden="1">
      <c r="A5656" s="6" t="s">
        <v>14380</v>
      </c>
      <c r="B5656" s="6" t="s">
        <v>254</v>
      </c>
      <c r="C5656" s="6" t="s">
        <v>411</v>
      </c>
      <c r="H5656" s="8" t="str">
        <f>VLOOKUP(C5656,agent_name_matching!A:B,2,false)</f>
        <v>System</v>
      </c>
      <c r="I5656" s="33"/>
      <c r="O5656" s="6" t="s">
        <v>14381</v>
      </c>
      <c r="P5656" s="8" t="str">
        <f t="shared" si="1"/>
        <v/>
      </c>
      <c r="Q5656" s="8" t="str">
        <f t="shared" si="16"/>
        <v/>
      </c>
      <c r="R5656" s="8" t="str">
        <f>if(and(P5656&lt;&gt;"",Q5656&lt;&gt;"newexp",Q5656&lt;&gt;"nostart"),countifs(script_conform_dispatching!A:A,P5656,script_conform_dispatching!B:B,Q5656),"")</f>
        <v/>
      </c>
      <c r="S5656" s="8" t="str">
        <f t="shared" si="3"/>
        <v/>
      </c>
    </row>
    <row r="5657" hidden="1">
      <c r="A5657" s="6" t="s">
        <v>14382</v>
      </c>
      <c r="B5657" s="6" t="s">
        <v>254</v>
      </c>
      <c r="C5657" s="6" t="s">
        <v>1007</v>
      </c>
      <c r="F5657" s="6" t="s">
        <v>415</v>
      </c>
      <c r="G5657" s="6" t="s">
        <v>416</v>
      </c>
      <c r="H5657" s="8" t="str">
        <f>VLOOKUP(C5657,agent_name_matching!A:B,2,false)</f>
        <v>Assessor LLM</v>
      </c>
      <c r="I5657" s="32" t="s">
        <v>1008</v>
      </c>
      <c r="J5657" s="6" t="s">
        <v>418</v>
      </c>
      <c r="L5657" s="6">
        <v>1364.0</v>
      </c>
      <c r="M5657" s="6">
        <v>14.0</v>
      </c>
      <c r="N5657" s="6">
        <v>515.0</v>
      </c>
      <c r="O5657" s="6" t="s">
        <v>14383</v>
      </c>
      <c r="P5657" s="8" t="str">
        <f t="shared" si="1"/>
        <v/>
      </c>
      <c r="Q5657" s="8" t="str">
        <f t="shared" si="16"/>
        <v/>
      </c>
      <c r="R5657" s="8" t="str">
        <f>if(and(P5657&lt;&gt;"",Q5657&lt;&gt;"newexp",Q5657&lt;&gt;"nostart"),countifs(script_conform_dispatching!A:A,P5657,script_conform_dispatching!B:B,Q5657),"")</f>
        <v/>
      </c>
      <c r="S5657" s="8" t="str">
        <f t="shared" si="3"/>
        <v/>
      </c>
    </row>
    <row r="5658" hidden="1">
      <c r="A5658" s="6" t="s">
        <v>14384</v>
      </c>
      <c r="B5658" s="6" t="s">
        <v>254</v>
      </c>
      <c r="C5658" s="6" t="s">
        <v>1011</v>
      </c>
      <c r="F5658" s="6" t="s">
        <v>415</v>
      </c>
      <c r="G5658" s="6" t="s">
        <v>416</v>
      </c>
      <c r="H5658" s="8" t="str">
        <f>VLOOKUP(C5658,agent_name_matching!A:B,2,false)</f>
        <v>Dialog LLM</v>
      </c>
      <c r="I5658" s="32" t="s">
        <v>14385</v>
      </c>
      <c r="J5658" s="6" t="s">
        <v>418</v>
      </c>
      <c r="L5658" s="6">
        <v>2328.0</v>
      </c>
      <c r="M5658" s="6">
        <v>61.0</v>
      </c>
      <c r="N5658" s="6">
        <v>1464.0</v>
      </c>
      <c r="O5658" s="6" t="s">
        <v>14386</v>
      </c>
      <c r="P5658" s="8" t="str">
        <f t="shared" si="1"/>
        <v/>
      </c>
      <c r="Q5658" s="8" t="str">
        <f t="shared" si="16"/>
        <v/>
      </c>
      <c r="R5658" s="8" t="str">
        <f>if(and(P5658&lt;&gt;"",Q5658&lt;&gt;"newexp",Q5658&lt;&gt;"nostart"),countifs(script_conform_dispatching!A:A,P5658,script_conform_dispatching!B:B,Q5658),"")</f>
        <v/>
      </c>
      <c r="S5658" s="8" t="str">
        <f t="shared" si="3"/>
        <v/>
      </c>
    </row>
    <row r="5659" hidden="1">
      <c r="A5659" s="6" t="s">
        <v>14387</v>
      </c>
      <c r="B5659" s="6" t="s">
        <v>254</v>
      </c>
      <c r="C5659" s="6" t="s">
        <v>37</v>
      </c>
      <c r="F5659" s="6" t="s">
        <v>415</v>
      </c>
      <c r="G5659" s="6" t="s">
        <v>416</v>
      </c>
      <c r="H5659" s="8" t="str">
        <f>VLOOKUP(C5659,agent_name_matching!A:B,2,false)</f>
        <v>Patient LLM</v>
      </c>
      <c r="I5659" s="32" t="s">
        <v>14388</v>
      </c>
      <c r="J5659" s="6" t="s">
        <v>418</v>
      </c>
      <c r="K5659" s="6">
        <v>1.0</v>
      </c>
      <c r="L5659" s="6">
        <v>1055.0</v>
      </c>
      <c r="M5659" s="6">
        <v>62.0</v>
      </c>
      <c r="N5659" s="6">
        <v>1560.0</v>
      </c>
      <c r="O5659" s="6" t="s">
        <v>14389</v>
      </c>
      <c r="P5659" s="8" t="str">
        <f t="shared" si="1"/>
        <v/>
      </c>
      <c r="Q5659" s="8" t="str">
        <f t="shared" si="16"/>
        <v/>
      </c>
      <c r="R5659" s="8" t="str">
        <f>if(and(P5659&lt;&gt;"",Q5659&lt;&gt;"newexp",Q5659&lt;&gt;"nostart"),countifs(script_conform_dispatching!A:A,P5659,script_conform_dispatching!B:B,Q5659),"")</f>
        <v/>
      </c>
      <c r="S5659" s="8" t="str">
        <f t="shared" si="3"/>
        <v/>
      </c>
    </row>
    <row r="5660" hidden="1">
      <c r="A5660" s="6" t="s">
        <v>14390</v>
      </c>
      <c r="B5660" s="6" t="s">
        <v>254</v>
      </c>
      <c r="C5660" s="6" t="s">
        <v>411</v>
      </c>
      <c r="H5660" s="8" t="str">
        <f>VLOOKUP(C5660,agent_name_matching!A:B,2,false)</f>
        <v>System</v>
      </c>
      <c r="I5660" s="33"/>
      <c r="O5660" s="6" t="s">
        <v>14391</v>
      </c>
      <c r="P5660" s="8" t="str">
        <f t="shared" si="1"/>
        <v/>
      </c>
      <c r="Q5660" s="8" t="str">
        <f t="shared" si="16"/>
        <v/>
      </c>
      <c r="R5660" s="8" t="str">
        <f>if(and(P5660&lt;&gt;"",Q5660&lt;&gt;"newexp",Q5660&lt;&gt;"nostart"),countifs(script_conform_dispatching!A:A,P5660,script_conform_dispatching!B:B,Q5660),"")</f>
        <v/>
      </c>
      <c r="S5660" s="8" t="str">
        <f t="shared" si="3"/>
        <v/>
      </c>
    </row>
    <row r="5661" hidden="1">
      <c r="A5661" s="6" t="s">
        <v>14392</v>
      </c>
      <c r="B5661" s="6" t="s">
        <v>254</v>
      </c>
      <c r="C5661" s="6" t="s">
        <v>1007</v>
      </c>
      <c r="F5661" s="6" t="s">
        <v>415</v>
      </c>
      <c r="G5661" s="6" t="s">
        <v>416</v>
      </c>
      <c r="H5661" s="8" t="str">
        <f>VLOOKUP(C5661,agent_name_matching!A:B,2,false)</f>
        <v>Assessor LLM</v>
      </c>
      <c r="I5661" s="32" t="s">
        <v>1008</v>
      </c>
      <c r="J5661" s="6" t="s">
        <v>418</v>
      </c>
      <c r="L5661" s="6">
        <v>1493.0</v>
      </c>
      <c r="M5661" s="6">
        <v>14.0</v>
      </c>
      <c r="N5661" s="6">
        <v>596.0</v>
      </c>
      <c r="O5661" s="6" t="s">
        <v>14393</v>
      </c>
      <c r="P5661" s="8" t="str">
        <f t="shared" si="1"/>
        <v/>
      </c>
      <c r="Q5661" s="8" t="str">
        <f t="shared" si="16"/>
        <v/>
      </c>
      <c r="R5661" s="8" t="str">
        <f>if(and(P5661&lt;&gt;"",Q5661&lt;&gt;"newexp",Q5661&lt;&gt;"nostart"),countifs(script_conform_dispatching!A:A,P5661,script_conform_dispatching!B:B,Q5661),"")</f>
        <v/>
      </c>
      <c r="S5661" s="8" t="str">
        <f t="shared" si="3"/>
        <v/>
      </c>
    </row>
    <row r="5662" hidden="1">
      <c r="A5662" s="6" t="s">
        <v>14394</v>
      </c>
      <c r="B5662" s="6" t="s">
        <v>254</v>
      </c>
      <c r="C5662" s="6" t="s">
        <v>1011</v>
      </c>
      <c r="F5662" s="6" t="s">
        <v>415</v>
      </c>
      <c r="G5662" s="6" t="s">
        <v>416</v>
      </c>
      <c r="H5662" s="8" t="str">
        <f>VLOOKUP(C5662,agent_name_matching!A:B,2,false)</f>
        <v>Dialog LLM</v>
      </c>
      <c r="I5662" s="32" t="s">
        <v>14395</v>
      </c>
      <c r="J5662" s="6" t="s">
        <v>418</v>
      </c>
      <c r="L5662" s="6">
        <v>2643.0</v>
      </c>
      <c r="M5662" s="6">
        <v>75.0</v>
      </c>
      <c r="N5662" s="6">
        <v>1527.0</v>
      </c>
      <c r="O5662" s="6" t="s">
        <v>14396</v>
      </c>
      <c r="P5662" s="8" t="str">
        <f t="shared" si="1"/>
        <v/>
      </c>
      <c r="Q5662" s="8" t="str">
        <f t="shared" si="16"/>
        <v/>
      </c>
      <c r="R5662" s="8" t="str">
        <f>if(and(P5662&lt;&gt;"",Q5662&lt;&gt;"newexp",Q5662&lt;&gt;"nostart"),countifs(script_conform_dispatching!A:A,P5662,script_conform_dispatching!B:B,Q5662),"")</f>
        <v/>
      </c>
      <c r="S5662" s="8" t="str">
        <f t="shared" si="3"/>
        <v/>
      </c>
    </row>
    <row r="5663" hidden="1">
      <c r="A5663" s="6" t="s">
        <v>14397</v>
      </c>
      <c r="B5663" s="6" t="s">
        <v>254</v>
      </c>
      <c r="C5663" s="6" t="s">
        <v>37</v>
      </c>
      <c r="F5663" s="6" t="s">
        <v>415</v>
      </c>
      <c r="G5663" s="6" t="s">
        <v>416</v>
      </c>
      <c r="H5663" s="8" t="str">
        <f>VLOOKUP(C5663,agent_name_matching!A:B,2,false)</f>
        <v>Patient LLM</v>
      </c>
      <c r="I5663" s="32" t="s">
        <v>14398</v>
      </c>
      <c r="J5663" s="6" t="s">
        <v>418</v>
      </c>
      <c r="K5663" s="6">
        <v>1.0</v>
      </c>
      <c r="L5663" s="6">
        <v>1200.0</v>
      </c>
      <c r="M5663" s="6">
        <v>35.0</v>
      </c>
      <c r="N5663" s="6">
        <v>1203.0</v>
      </c>
      <c r="O5663" s="6" t="s">
        <v>14399</v>
      </c>
      <c r="P5663" s="8" t="str">
        <f t="shared" si="1"/>
        <v/>
      </c>
      <c r="Q5663" s="8" t="str">
        <f t="shared" si="16"/>
        <v/>
      </c>
      <c r="R5663" s="8" t="str">
        <f>if(and(P5663&lt;&gt;"",Q5663&lt;&gt;"newexp",Q5663&lt;&gt;"nostart"),countifs(script_conform_dispatching!A:A,P5663,script_conform_dispatching!B:B,Q5663),"")</f>
        <v/>
      </c>
      <c r="S5663" s="8" t="str">
        <f t="shared" si="3"/>
        <v/>
      </c>
    </row>
    <row r="5664" hidden="1">
      <c r="A5664" s="6" t="s">
        <v>14400</v>
      </c>
      <c r="B5664" s="6" t="s">
        <v>254</v>
      </c>
      <c r="C5664" s="6" t="s">
        <v>411</v>
      </c>
      <c r="H5664" s="8" t="str">
        <f>VLOOKUP(C5664,agent_name_matching!A:B,2,false)</f>
        <v>System</v>
      </c>
      <c r="I5664" s="33"/>
      <c r="O5664" s="6" t="s">
        <v>14401</v>
      </c>
      <c r="P5664" s="8" t="str">
        <f t="shared" si="1"/>
        <v/>
      </c>
      <c r="Q5664" s="8" t="str">
        <f t="shared" si="16"/>
        <v/>
      </c>
      <c r="R5664" s="8" t="str">
        <f>if(and(P5664&lt;&gt;"",Q5664&lt;&gt;"newexp",Q5664&lt;&gt;"nostart"),countifs(script_conform_dispatching!A:A,P5664,script_conform_dispatching!B:B,Q5664),"")</f>
        <v/>
      </c>
      <c r="S5664" s="8" t="str">
        <f t="shared" si="3"/>
        <v/>
      </c>
    </row>
    <row r="5665" hidden="1">
      <c r="A5665" s="6" t="s">
        <v>14402</v>
      </c>
      <c r="B5665" s="6" t="s">
        <v>254</v>
      </c>
      <c r="C5665" s="6" t="s">
        <v>1007</v>
      </c>
      <c r="F5665" s="6" t="s">
        <v>415</v>
      </c>
      <c r="G5665" s="6" t="s">
        <v>416</v>
      </c>
      <c r="H5665" s="8" t="str">
        <f>VLOOKUP(C5665,agent_name_matching!A:B,2,false)</f>
        <v>Assessor LLM</v>
      </c>
      <c r="I5665" s="32" t="s">
        <v>1040</v>
      </c>
      <c r="J5665" s="6" t="s">
        <v>418</v>
      </c>
      <c r="L5665" s="6">
        <v>1609.0</v>
      </c>
      <c r="M5665" s="6">
        <v>12.0</v>
      </c>
      <c r="N5665" s="6">
        <v>700.0</v>
      </c>
      <c r="O5665" s="6" t="s">
        <v>14403</v>
      </c>
      <c r="P5665" s="8" t="str">
        <f t="shared" si="1"/>
        <v/>
      </c>
      <c r="Q5665" s="8" t="str">
        <f t="shared" si="16"/>
        <v/>
      </c>
      <c r="R5665" s="8" t="str">
        <f>if(and(P5665&lt;&gt;"",Q5665&lt;&gt;"newexp",Q5665&lt;&gt;"nostart"),countifs(script_conform_dispatching!A:A,P5665,script_conform_dispatching!B:B,Q5665),"")</f>
        <v/>
      </c>
      <c r="S5665" s="8" t="str">
        <f t="shared" si="3"/>
        <v/>
      </c>
    </row>
    <row r="5666" hidden="1">
      <c r="A5666" s="6" t="s">
        <v>14404</v>
      </c>
      <c r="B5666" s="6" t="s">
        <v>254</v>
      </c>
      <c r="C5666" s="6" t="s">
        <v>407</v>
      </c>
      <c r="D5666" s="6">
        <v>2.0</v>
      </c>
      <c r="E5666" s="6" t="s">
        <v>445</v>
      </c>
      <c r="H5666" s="8" t="str">
        <f>VLOOKUP(C5666,agent_name_matching!A:B,2,false)</f>
        <v>--</v>
      </c>
      <c r="I5666" s="33"/>
      <c r="O5666" s="6" t="s">
        <v>14405</v>
      </c>
      <c r="P5666" s="8">
        <f t="shared" si="1"/>
        <v>2</v>
      </c>
      <c r="Q5666" s="8">
        <f t="shared" si="16"/>
        <v>4</v>
      </c>
      <c r="R5666" s="8">
        <f>if(and(P5666&lt;&gt;"",Q5666&lt;&gt;"newexp",Q5666&lt;&gt;"nostart"),countifs(script_conform_dispatching!A:A,P5666,script_conform_dispatching!B:B,Q5666),"")</f>
        <v>1</v>
      </c>
      <c r="S5666" s="8" t="str">
        <f t="shared" si="3"/>
        <v/>
      </c>
    </row>
    <row r="5667" hidden="1">
      <c r="A5667" s="6" t="s">
        <v>14406</v>
      </c>
      <c r="B5667" s="6" t="s">
        <v>254</v>
      </c>
      <c r="C5667" s="6" t="s">
        <v>1045</v>
      </c>
      <c r="F5667" s="6" t="s">
        <v>415</v>
      </c>
      <c r="G5667" s="6" t="s">
        <v>416</v>
      </c>
      <c r="H5667" s="8" t="str">
        <f>VLOOKUP(C5667,agent_name_matching!A:B,2,false)</f>
        <v>Dispatcher LLM</v>
      </c>
      <c r="I5667" s="32" t="s">
        <v>1165</v>
      </c>
      <c r="J5667" s="6" t="s">
        <v>418</v>
      </c>
      <c r="L5667" s="6">
        <v>3026.0</v>
      </c>
      <c r="M5667" s="6">
        <v>210.0</v>
      </c>
      <c r="N5667" s="6">
        <v>3101.0</v>
      </c>
      <c r="O5667" s="6" t="s">
        <v>14407</v>
      </c>
      <c r="P5667" s="8" t="str">
        <f t="shared" si="1"/>
        <v/>
      </c>
      <c r="Q5667" s="8" t="str">
        <f t="shared" si="16"/>
        <v/>
      </c>
      <c r="R5667" s="8" t="str">
        <f>if(and(P5667&lt;&gt;"",Q5667&lt;&gt;"newexp",Q5667&lt;&gt;"nostart"),countifs(script_conform_dispatching!A:A,P5667,script_conform_dispatching!B:B,Q5667),"")</f>
        <v/>
      </c>
      <c r="S5667" s="8" t="str">
        <f t="shared" si="3"/>
        <v/>
      </c>
    </row>
    <row r="5668" hidden="1">
      <c r="A5668" s="6" t="s">
        <v>14408</v>
      </c>
      <c r="B5668" s="6" t="s">
        <v>254</v>
      </c>
      <c r="C5668" s="6" t="s">
        <v>407</v>
      </c>
      <c r="D5668" s="6">
        <v>4.0</v>
      </c>
      <c r="E5668" s="6" t="s">
        <v>408</v>
      </c>
      <c r="H5668" s="8" t="str">
        <f>VLOOKUP(C5668,agent_name_matching!A:B,2,false)</f>
        <v>--</v>
      </c>
      <c r="I5668" s="33"/>
      <c r="O5668" s="6" t="s">
        <v>14409</v>
      </c>
      <c r="P5668" s="8" t="str">
        <f t="shared" si="1"/>
        <v/>
      </c>
      <c r="Q5668" s="8" t="str">
        <f t="shared" si="16"/>
        <v/>
      </c>
      <c r="R5668" s="8" t="str">
        <f>if(and(P5668&lt;&gt;"",Q5668&lt;&gt;"newexp",Q5668&lt;&gt;"nostart"),countifs(script_conform_dispatching!A:A,P5668,script_conform_dispatching!B:B,Q5668),"")</f>
        <v/>
      </c>
      <c r="S5668" s="8" t="str">
        <f t="shared" si="3"/>
        <v/>
      </c>
    </row>
    <row r="5669" hidden="1">
      <c r="A5669" s="6" t="s">
        <v>14410</v>
      </c>
      <c r="B5669" s="6" t="s">
        <v>254</v>
      </c>
      <c r="C5669" s="6" t="s">
        <v>1011</v>
      </c>
      <c r="F5669" s="6" t="s">
        <v>415</v>
      </c>
      <c r="G5669" s="6" t="s">
        <v>416</v>
      </c>
      <c r="H5669" s="8" t="str">
        <f>VLOOKUP(C5669,agent_name_matching!A:B,2,false)</f>
        <v>Dialog LLM</v>
      </c>
      <c r="I5669" s="32" t="s">
        <v>14411</v>
      </c>
      <c r="J5669" s="6" t="s">
        <v>418</v>
      </c>
      <c r="L5669" s="6">
        <v>3157.0</v>
      </c>
      <c r="M5669" s="6">
        <v>56.0</v>
      </c>
      <c r="N5669" s="6">
        <v>1131.0</v>
      </c>
      <c r="O5669" s="6" t="s">
        <v>14412</v>
      </c>
      <c r="P5669" s="8" t="str">
        <f t="shared" si="1"/>
        <v/>
      </c>
      <c r="Q5669" s="8" t="str">
        <f t="shared" si="16"/>
        <v/>
      </c>
      <c r="R5669" s="8" t="str">
        <f>if(and(P5669&lt;&gt;"",Q5669&lt;&gt;"newexp",Q5669&lt;&gt;"nostart"),countifs(script_conform_dispatching!A:A,P5669,script_conform_dispatching!B:B,Q5669),"")</f>
        <v/>
      </c>
      <c r="S5669" s="8" t="str">
        <f t="shared" si="3"/>
        <v/>
      </c>
    </row>
    <row r="5670" hidden="1">
      <c r="A5670" s="6" t="s">
        <v>14413</v>
      </c>
      <c r="B5670" s="6" t="s">
        <v>254</v>
      </c>
      <c r="C5670" s="6" t="s">
        <v>450</v>
      </c>
      <c r="F5670" s="6" t="s">
        <v>415</v>
      </c>
      <c r="G5670" s="6" t="s">
        <v>416</v>
      </c>
      <c r="H5670" s="8" t="str">
        <f>VLOOKUP(C5670,agent_name_matching!A:B,2,false)</f>
        <v>Validator LLM</v>
      </c>
      <c r="I5670" s="32" t="s">
        <v>14414</v>
      </c>
      <c r="J5670" s="6" t="s">
        <v>452</v>
      </c>
      <c r="L5670" s="6">
        <v>1493.0</v>
      </c>
      <c r="M5670" s="6">
        <v>36.0</v>
      </c>
      <c r="N5670" s="6">
        <v>1038.0</v>
      </c>
      <c r="O5670" s="6" t="s">
        <v>14415</v>
      </c>
      <c r="P5670" s="8" t="str">
        <f t="shared" si="1"/>
        <v/>
      </c>
      <c r="Q5670" s="8" t="str">
        <f t="shared" si="16"/>
        <v/>
      </c>
      <c r="R5670" s="8" t="str">
        <f>if(and(P5670&lt;&gt;"",Q5670&lt;&gt;"newexp",Q5670&lt;&gt;"nostart"),countifs(script_conform_dispatching!A:A,P5670,script_conform_dispatching!B:B,Q5670),"")</f>
        <v/>
      </c>
      <c r="S5670" s="8" t="str">
        <f t="shared" si="3"/>
        <v/>
      </c>
    </row>
    <row r="5671" hidden="1">
      <c r="A5671" s="6" t="s">
        <v>14416</v>
      </c>
      <c r="B5671" s="6" t="s">
        <v>254</v>
      </c>
      <c r="C5671" s="6" t="s">
        <v>37</v>
      </c>
      <c r="F5671" s="6" t="s">
        <v>415</v>
      </c>
      <c r="G5671" s="6" t="s">
        <v>416</v>
      </c>
      <c r="H5671" s="8" t="str">
        <f>VLOOKUP(C5671,agent_name_matching!A:B,2,false)</f>
        <v>Patient LLM</v>
      </c>
      <c r="I5671" s="32" t="s">
        <v>14417</v>
      </c>
      <c r="J5671" s="6" t="s">
        <v>418</v>
      </c>
      <c r="K5671" s="6">
        <v>1.0</v>
      </c>
      <c r="L5671" s="6">
        <v>1299.0</v>
      </c>
      <c r="M5671" s="6">
        <v>52.0</v>
      </c>
      <c r="N5671" s="6">
        <v>1012.0</v>
      </c>
      <c r="O5671" s="6" t="s">
        <v>14418</v>
      </c>
      <c r="P5671" s="8" t="str">
        <f t="shared" si="1"/>
        <v/>
      </c>
      <c r="Q5671" s="8" t="str">
        <f t="shared" si="16"/>
        <v/>
      </c>
      <c r="R5671" s="8" t="str">
        <f>if(and(P5671&lt;&gt;"",Q5671&lt;&gt;"newexp",Q5671&lt;&gt;"nostart"),countifs(script_conform_dispatching!A:A,P5671,script_conform_dispatching!B:B,Q5671),"")</f>
        <v/>
      </c>
      <c r="S5671" s="8" t="str">
        <f t="shared" si="3"/>
        <v/>
      </c>
    </row>
    <row r="5672" hidden="1">
      <c r="A5672" s="6" t="s">
        <v>14419</v>
      </c>
      <c r="B5672" s="6" t="s">
        <v>254</v>
      </c>
      <c r="C5672" s="6" t="s">
        <v>411</v>
      </c>
      <c r="H5672" s="8" t="str">
        <f>VLOOKUP(C5672,agent_name_matching!A:B,2,false)</f>
        <v>System</v>
      </c>
      <c r="I5672" s="33"/>
      <c r="O5672" s="6" t="s">
        <v>14420</v>
      </c>
      <c r="P5672" s="8" t="str">
        <f t="shared" si="1"/>
        <v/>
      </c>
      <c r="Q5672" s="8" t="str">
        <f t="shared" si="16"/>
        <v/>
      </c>
      <c r="R5672" s="8" t="str">
        <f>if(and(P5672&lt;&gt;"",Q5672&lt;&gt;"newexp",Q5672&lt;&gt;"nostart"),countifs(script_conform_dispatching!A:A,P5672,script_conform_dispatching!B:B,Q5672),"")</f>
        <v/>
      </c>
      <c r="S5672" s="8" t="str">
        <f t="shared" si="3"/>
        <v/>
      </c>
    </row>
    <row r="5673" hidden="1">
      <c r="A5673" s="6" t="s">
        <v>14421</v>
      </c>
      <c r="B5673" s="6" t="s">
        <v>254</v>
      </c>
      <c r="C5673" s="6" t="s">
        <v>1007</v>
      </c>
      <c r="F5673" s="6" t="s">
        <v>415</v>
      </c>
      <c r="G5673" s="6" t="s">
        <v>416</v>
      </c>
      <c r="H5673" s="8" t="str">
        <f>VLOOKUP(C5673,agent_name_matching!A:B,2,false)</f>
        <v>Assessor LLM</v>
      </c>
      <c r="I5673" s="32" t="s">
        <v>1008</v>
      </c>
      <c r="J5673" s="6" t="s">
        <v>418</v>
      </c>
      <c r="L5673" s="6">
        <v>1788.0</v>
      </c>
      <c r="M5673" s="6">
        <v>14.0</v>
      </c>
      <c r="N5673" s="6">
        <v>592.0</v>
      </c>
      <c r="O5673" s="6" t="s">
        <v>14422</v>
      </c>
      <c r="P5673" s="8" t="str">
        <f t="shared" si="1"/>
        <v/>
      </c>
      <c r="Q5673" s="8" t="str">
        <f t="shared" si="16"/>
        <v/>
      </c>
      <c r="R5673" s="8" t="str">
        <f>if(and(P5673&lt;&gt;"",Q5673&lt;&gt;"newexp",Q5673&lt;&gt;"nostart"),countifs(script_conform_dispatching!A:A,P5673,script_conform_dispatching!B:B,Q5673),"")</f>
        <v/>
      </c>
      <c r="S5673" s="8" t="str">
        <f t="shared" si="3"/>
        <v/>
      </c>
    </row>
    <row r="5674" hidden="1">
      <c r="A5674" s="6" t="s">
        <v>14423</v>
      </c>
      <c r="B5674" s="6" t="s">
        <v>254</v>
      </c>
      <c r="C5674" s="6" t="s">
        <v>1011</v>
      </c>
      <c r="F5674" s="6" t="s">
        <v>415</v>
      </c>
      <c r="G5674" s="6" t="s">
        <v>416</v>
      </c>
      <c r="H5674" s="8" t="str">
        <f>VLOOKUP(C5674,agent_name_matching!A:B,2,false)</f>
        <v>Dialog LLM</v>
      </c>
      <c r="I5674" s="32" t="s">
        <v>14424</v>
      </c>
      <c r="J5674" s="6" t="s">
        <v>418</v>
      </c>
      <c r="L5674" s="6">
        <v>3517.0</v>
      </c>
      <c r="M5674" s="6">
        <v>73.0</v>
      </c>
      <c r="N5674" s="6">
        <v>1360.0</v>
      </c>
      <c r="O5674" s="6" t="s">
        <v>14425</v>
      </c>
      <c r="P5674" s="8" t="str">
        <f t="shared" si="1"/>
        <v/>
      </c>
      <c r="Q5674" s="8" t="str">
        <f t="shared" si="16"/>
        <v/>
      </c>
      <c r="R5674" s="8" t="str">
        <f>if(and(P5674&lt;&gt;"",Q5674&lt;&gt;"newexp",Q5674&lt;&gt;"nostart"),countifs(script_conform_dispatching!A:A,P5674,script_conform_dispatching!B:B,Q5674),"")</f>
        <v/>
      </c>
      <c r="S5674" s="8" t="str">
        <f t="shared" si="3"/>
        <v/>
      </c>
    </row>
    <row r="5675" hidden="1">
      <c r="A5675" s="6" t="s">
        <v>14426</v>
      </c>
      <c r="B5675" s="6" t="s">
        <v>254</v>
      </c>
      <c r="C5675" s="6" t="s">
        <v>37</v>
      </c>
      <c r="F5675" s="6" t="s">
        <v>415</v>
      </c>
      <c r="G5675" s="6" t="s">
        <v>416</v>
      </c>
      <c r="H5675" s="8" t="str">
        <f>VLOOKUP(C5675,agent_name_matching!A:B,2,false)</f>
        <v>Patient LLM</v>
      </c>
      <c r="I5675" s="32" t="s">
        <v>14427</v>
      </c>
      <c r="J5675" s="6" t="s">
        <v>418</v>
      </c>
      <c r="K5675" s="6">
        <v>1.0</v>
      </c>
      <c r="L5675" s="6">
        <v>1432.0</v>
      </c>
      <c r="M5675" s="6">
        <v>101.0</v>
      </c>
      <c r="N5675" s="6">
        <v>1494.0</v>
      </c>
      <c r="O5675" s="6" t="s">
        <v>14428</v>
      </c>
      <c r="P5675" s="8" t="str">
        <f t="shared" si="1"/>
        <v/>
      </c>
      <c r="Q5675" s="8" t="str">
        <f t="shared" si="16"/>
        <v/>
      </c>
      <c r="R5675" s="8" t="str">
        <f>if(and(P5675&lt;&gt;"",Q5675&lt;&gt;"newexp",Q5675&lt;&gt;"nostart"),countifs(script_conform_dispatching!A:A,P5675,script_conform_dispatching!B:B,Q5675),"")</f>
        <v/>
      </c>
      <c r="S5675" s="8" t="str">
        <f t="shared" si="3"/>
        <v/>
      </c>
    </row>
    <row r="5676" hidden="1">
      <c r="A5676" s="6" t="s">
        <v>14429</v>
      </c>
      <c r="B5676" s="6" t="s">
        <v>254</v>
      </c>
      <c r="C5676" s="6" t="s">
        <v>411</v>
      </c>
      <c r="H5676" s="8" t="str">
        <f>VLOOKUP(C5676,agent_name_matching!A:B,2,false)</f>
        <v>System</v>
      </c>
      <c r="I5676" s="33"/>
      <c r="O5676" s="6" t="s">
        <v>14430</v>
      </c>
      <c r="P5676" s="8" t="str">
        <f t="shared" si="1"/>
        <v/>
      </c>
      <c r="Q5676" s="8" t="str">
        <f t="shared" si="16"/>
        <v/>
      </c>
      <c r="R5676" s="8" t="str">
        <f>if(and(P5676&lt;&gt;"",Q5676&lt;&gt;"newexp",Q5676&lt;&gt;"nostart"),countifs(script_conform_dispatching!A:A,P5676,script_conform_dispatching!B:B,Q5676),"")</f>
        <v/>
      </c>
      <c r="S5676" s="8" t="str">
        <f t="shared" si="3"/>
        <v/>
      </c>
    </row>
    <row r="5677" hidden="1">
      <c r="A5677" s="6" t="s">
        <v>14431</v>
      </c>
      <c r="B5677" s="6" t="s">
        <v>254</v>
      </c>
      <c r="C5677" s="6" t="s">
        <v>1007</v>
      </c>
      <c r="F5677" s="6" t="s">
        <v>415</v>
      </c>
      <c r="G5677" s="6" t="s">
        <v>416</v>
      </c>
      <c r="H5677" s="8" t="str">
        <f>VLOOKUP(C5677,agent_name_matching!A:B,2,false)</f>
        <v>Assessor LLM</v>
      </c>
      <c r="I5677" s="32" t="s">
        <v>1008</v>
      </c>
      <c r="J5677" s="6" t="s">
        <v>418</v>
      </c>
      <c r="L5677" s="6">
        <v>1968.0</v>
      </c>
      <c r="M5677" s="6">
        <v>14.0</v>
      </c>
      <c r="N5677" s="6">
        <v>584.0</v>
      </c>
      <c r="O5677" s="6" t="s">
        <v>14432</v>
      </c>
      <c r="P5677" s="8" t="str">
        <f t="shared" si="1"/>
        <v/>
      </c>
      <c r="Q5677" s="8" t="str">
        <f t="shared" si="16"/>
        <v/>
      </c>
      <c r="R5677" s="8" t="str">
        <f>if(and(P5677&lt;&gt;"",Q5677&lt;&gt;"newexp",Q5677&lt;&gt;"nostart"),countifs(script_conform_dispatching!A:A,P5677,script_conform_dispatching!B:B,Q5677),"")</f>
        <v/>
      </c>
      <c r="S5677" s="8" t="str">
        <f t="shared" si="3"/>
        <v/>
      </c>
    </row>
    <row r="5678" hidden="1">
      <c r="A5678" s="6" t="s">
        <v>14433</v>
      </c>
      <c r="B5678" s="6" t="s">
        <v>254</v>
      </c>
      <c r="C5678" s="6" t="s">
        <v>1011</v>
      </c>
      <c r="F5678" s="6" t="s">
        <v>415</v>
      </c>
      <c r="G5678" s="6" t="s">
        <v>416</v>
      </c>
      <c r="H5678" s="8" t="str">
        <f>VLOOKUP(C5678,agent_name_matching!A:B,2,false)</f>
        <v>Dialog LLM</v>
      </c>
      <c r="I5678" s="32" t="s">
        <v>14434</v>
      </c>
      <c r="J5678" s="6" t="s">
        <v>418</v>
      </c>
      <c r="L5678" s="6">
        <v>3943.0</v>
      </c>
      <c r="M5678" s="6">
        <v>111.0</v>
      </c>
      <c r="N5678" s="6">
        <v>1760.0</v>
      </c>
      <c r="O5678" s="6" t="s">
        <v>14435</v>
      </c>
      <c r="P5678" s="8" t="str">
        <f t="shared" si="1"/>
        <v/>
      </c>
      <c r="Q5678" s="8" t="str">
        <f t="shared" si="16"/>
        <v/>
      </c>
      <c r="R5678" s="8" t="str">
        <f>if(and(P5678&lt;&gt;"",Q5678&lt;&gt;"newexp",Q5678&lt;&gt;"nostart"),countifs(script_conform_dispatching!A:A,P5678,script_conform_dispatching!B:B,Q5678),"")</f>
        <v/>
      </c>
      <c r="S5678" s="8" t="str">
        <f t="shared" si="3"/>
        <v/>
      </c>
    </row>
    <row r="5679" hidden="1">
      <c r="A5679" s="6" t="s">
        <v>14436</v>
      </c>
      <c r="B5679" s="6" t="s">
        <v>254</v>
      </c>
      <c r="C5679" s="6" t="s">
        <v>37</v>
      </c>
      <c r="F5679" s="6" t="s">
        <v>415</v>
      </c>
      <c r="G5679" s="6" t="s">
        <v>416</v>
      </c>
      <c r="H5679" s="8" t="str">
        <f>VLOOKUP(C5679,agent_name_matching!A:B,2,false)</f>
        <v>Patient LLM</v>
      </c>
      <c r="I5679" s="32" t="s">
        <v>14437</v>
      </c>
      <c r="J5679" s="6" t="s">
        <v>418</v>
      </c>
      <c r="K5679" s="6">
        <v>1.0</v>
      </c>
      <c r="L5679" s="6">
        <v>1652.0</v>
      </c>
      <c r="M5679" s="6">
        <v>61.0</v>
      </c>
      <c r="N5679" s="6">
        <v>1176.0</v>
      </c>
      <c r="O5679" s="6" t="s">
        <v>14438</v>
      </c>
      <c r="P5679" s="8" t="str">
        <f t="shared" si="1"/>
        <v/>
      </c>
      <c r="Q5679" s="8" t="str">
        <f t="shared" si="16"/>
        <v/>
      </c>
      <c r="R5679" s="8" t="str">
        <f>if(and(P5679&lt;&gt;"",Q5679&lt;&gt;"newexp",Q5679&lt;&gt;"nostart"),countifs(script_conform_dispatching!A:A,P5679,script_conform_dispatching!B:B,Q5679),"")</f>
        <v/>
      </c>
      <c r="S5679" s="8" t="str">
        <f t="shared" si="3"/>
        <v/>
      </c>
    </row>
    <row r="5680" hidden="1">
      <c r="A5680" s="6" t="s">
        <v>14439</v>
      </c>
      <c r="B5680" s="6" t="s">
        <v>254</v>
      </c>
      <c r="C5680" s="6" t="s">
        <v>411</v>
      </c>
      <c r="H5680" s="8" t="str">
        <f>VLOOKUP(C5680,agent_name_matching!A:B,2,false)</f>
        <v>System</v>
      </c>
      <c r="I5680" s="33"/>
      <c r="O5680" s="6" t="s">
        <v>14440</v>
      </c>
      <c r="P5680" s="8" t="str">
        <f t="shared" si="1"/>
        <v/>
      </c>
      <c r="Q5680" s="8" t="str">
        <f t="shared" si="16"/>
        <v/>
      </c>
      <c r="R5680" s="8" t="str">
        <f>if(and(P5680&lt;&gt;"",Q5680&lt;&gt;"newexp",Q5680&lt;&gt;"nostart"),countifs(script_conform_dispatching!A:A,P5680,script_conform_dispatching!B:B,Q5680),"")</f>
        <v/>
      </c>
      <c r="S5680" s="8" t="str">
        <f t="shared" si="3"/>
        <v/>
      </c>
    </row>
    <row r="5681" hidden="1">
      <c r="A5681" s="6" t="s">
        <v>14441</v>
      </c>
      <c r="B5681" s="6" t="s">
        <v>254</v>
      </c>
      <c r="C5681" s="6" t="s">
        <v>1007</v>
      </c>
      <c r="F5681" s="6" t="s">
        <v>415</v>
      </c>
      <c r="G5681" s="6" t="s">
        <v>416</v>
      </c>
      <c r="H5681" s="8" t="str">
        <f>VLOOKUP(C5681,agent_name_matching!A:B,2,false)</f>
        <v>Assessor LLM</v>
      </c>
      <c r="I5681" s="32" t="s">
        <v>1008</v>
      </c>
      <c r="J5681" s="6" t="s">
        <v>418</v>
      </c>
      <c r="L5681" s="6">
        <v>2146.0</v>
      </c>
      <c r="M5681" s="6">
        <v>14.0</v>
      </c>
      <c r="N5681" s="6">
        <v>784.0</v>
      </c>
      <c r="O5681" s="6" t="s">
        <v>14442</v>
      </c>
      <c r="P5681" s="8" t="str">
        <f t="shared" si="1"/>
        <v/>
      </c>
      <c r="Q5681" s="8" t="str">
        <f t="shared" si="16"/>
        <v/>
      </c>
      <c r="R5681" s="8" t="str">
        <f>if(and(P5681&lt;&gt;"",Q5681&lt;&gt;"newexp",Q5681&lt;&gt;"nostart"),countifs(script_conform_dispatching!A:A,P5681,script_conform_dispatching!B:B,Q5681),"")</f>
        <v/>
      </c>
      <c r="S5681" s="8" t="str">
        <f t="shared" si="3"/>
        <v/>
      </c>
    </row>
    <row r="5682" hidden="1">
      <c r="A5682" s="6" t="s">
        <v>14443</v>
      </c>
      <c r="B5682" s="6" t="s">
        <v>254</v>
      </c>
      <c r="C5682" s="6" t="s">
        <v>1011</v>
      </c>
      <c r="F5682" s="6" t="s">
        <v>415</v>
      </c>
      <c r="G5682" s="6" t="s">
        <v>416</v>
      </c>
      <c r="H5682" s="8" t="str">
        <f>VLOOKUP(C5682,agent_name_matching!A:B,2,false)</f>
        <v>Dialog LLM</v>
      </c>
      <c r="I5682" s="32" t="s">
        <v>14444</v>
      </c>
      <c r="J5682" s="6" t="s">
        <v>418</v>
      </c>
      <c r="L5682" s="6">
        <v>4367.0</v>
      </c>
      <c r="M5682" s="6">
        <v>232.0</v>
      </c>
      <c r="N5682" s="6">
        <v>2980.0</v>
      </c>
      <c r="O5682" s="6" t="s">
        <v>14445</v>
      </c>
      <c r="P5682" s="8" t="str">
        <f t="shared" si="1"/>
        <v/>
      </c>
      <c r="Q5682" s="8" t="str">
        <f t="shared" si="16"/>
        <v/>
      </c>
      <c r="R5682" s="8" t="str">
        <f>if(and(P5682&lt;&gt;"",Q5682&lt;&gt;"newexp",Q5682&lt;&gt;"nostart"),countifs(script_conform_dispatching!A:A,P5682,script_conform_dispatching!B:B,Q5682),"")</f>
        <v/>
      </c>
      <c r="S5682" s="8" t="str">
        <f t="shared" si="3"/>
        <v/>
      </c>
    </row>
    <row r="5683" hidden="1">
      <c r="A5683" s="6" t="s">
        <v>14446</v>
      </c>
      <c r="B5683" s="6" t="s">
        <v>254</v>
      </c>
      <c r="C5683" s="6" t="s">
        <v>37</v>
      </c>
      <c r="F5683" s="6" t="s">
        <v>415</v>
      </c>
      <c r="G5683" s="6" t="s">
        <v>416</v>
      </c>
      <c r="H5683" s="8" t="str">
        <f>VLOOKUP(C5683,agent_name_matching!A:B,2,false)</f>
        <v>Patient LLM</v>
      </c>
      <c r="I5683" s="32" t="s">
        <v>14447</v>
      </c>
      <c r="J5683" s="6" t="s">
        <v>418</v>
      </c>
      <c r="K5683" s="6">
        <v>1.0</v>
      </c>
      <c r="L5683" s="6">
        <v>1953.0</v>
      </c>
      <c r="M5683" s="6">
        <v>60.0</v>
      </c>
      <c r="N5683" s="6">
        <v>1210.0</v>
      </c>
      <c r="O5683" s="6" t="s">
        <v>14448</v>
      </c>
      <c r="P5683" s="8" t="str">
        <f t="shared" si="1"/>
        <v/>
      </c>
      <c r="Q5683" s="8" t="str">
        <f t="shared" si="16"/>
        <v/>
      </c>
      <c r="R5683" s="8" t="str">
        <f>if(and(P5683&lt;&gt;"",Q5683&lt;&gt;"newexp",Q5683&lt;&gt;"nostart"),countifs(script_conform_dispatching!A:A,P5683,script_conform_dispatching!B:B,Q5683),"")</f>
        <v/>
      </c>
      <c r="S5683" s="8" t="str">
        <f t="shared" si="3"/>
        <v/>
      </c>
    </row>
    <row r="5684" hidden="1">
      <c r="A5684" s="6" t="s">
        <v>14449</v>
      </c>
      <c r="B5684" s="6" t="s">
        <v>254</v>
      </c>
      <c r="C5684" s="6" t="s">
        <v>411</v>
      </c>
      <c r="H5684" s="8" t="str">
        <f>VLOOKUP(C5684,agent_name_matching!A:B,2,false)</f>
        <v>System</v>
      </c>
      <c r="I5684" s="33"/>
      <c r="O5684" s="6" t="s">
        <v>14450</v>
      </c>
      <c r="P5684" s="8" t="str">
        <f t="shared" si="1"/>
        <v/>
      </c>
      <c r="Q5684" s="8" t="str">
        <f t="shared" si="16"/>
        <v/>
      </c>
      <c r="R5684" s="8" t="str">
        <f>if(and(P5684&lt;&gt;"",Q5684&lt;&gt;"newexp",Q5684&lt;&gt;"nostart"),countifs(script_conform_dispatching!A:A,P5684,script_conform_dispatching!B:B,Q5684),"")</f>
        <v/>
      </c>
      <c r="S5684" s="8" t="str">
        <f t="shared" si="3"/>
        <v/>
      </c>
    </row>
    <row r="5685" hidden="1">
      <c r="A5685" s="6" t="s">
        <v>14451</v>
      </c>
      <c r="B5685" s="6" t="s">
        <v>254</v>
      </c>
      <c r="C5685" s="6" t="s">
        <v>1007</v>
      </c>
      <c r="F5685" s="6" t="s">
        <v>415</v>
      </c>
      <c r="G5685" s="6" t="s">
        <v>416</v>
      </c>
      <c r="H5685" s="8" t="str">
        <f>VLOOKUP(C5685,agent_name_matching!A:B,2,false)</f>
        <v>Assessor LLM</v>
      </c>
      <c r="I5685" s="32" t="s">
        <v>1008</v>
      </c>
      <c r="J5685" s="6" t="s">
        <v>418</v>
      </c>
      <c r="L5685" s="6">
        <v>2444.0</v>
      </c>
      <c r="M5685" s="6">
        <v>14.0</v>
      </c>
      <c r="N5685" s="6">
        <v>801.0</v>
      </c>
      <c r="O5685" s="6" t="s">
        <v>14452</v>
      </c>
      <c r="P5685" s="8" t="str">
        <f t="shared" si="1"/>
        <v/>
      </c>
      <c r="Q5685" s="8" t="str">
        <f t="shared" si="16"/>
        <v/>
      </c>
      <c r="R5685" s="8" t="str">
        <f>if(and(P5685&lt;&gt;"",Q5685&lt;&gt;"newexp",Q5685&lt;&gt;"nostart"),countifs(script_conform_dispatching!A:A,P5685,script_conform_dispatching!B:B,Q5685),"")</f>
        <v/>
      </c>
      <c r="S5685" s="8" t="str">
        <f t="shared" si="3"/>
        <v/>
      </c>
    </row>
    <row r="5686" hidden="1">
      <c r="A5686" s="6" t="s">
        <v>14453</v>
      </c>
      <c r="B5686" s="6" t="s">
        <v>254</v>
      </c>
      <c r="C5686" s="6" t="s">
        <v>1011</v>
      </c>
      <c r="F5686" s="6" t="s">
        <v>415</v>
      </c>
      <c r="G5686" s="6" t="s">
        <v>416</v>
      </c>
      <c r="H5686" s="8" t="str">
        <f>VLOOKUP(C5686,agent_name_matching!A:B,2,false)</f>
        <v>Dialog LLM</v>
      </c>
      <c r="I5686" s="32" t="s">
        <v>14454</v>
      </c>
      <c r="J5686" s="6" t="s">
        <v>418</v>
      </c>
      <c r="L5686" s="6">
        <v>4911.0</v>
      </c>
      <c r="M5686" s="6">
        <v>85.0</v>
      </c>
      <c r="N5686" s="6">
        <v>1430.0</v>
      </c>
      <c r="O5686" s="6" t="s">
        <v>14455</v>
      </c>
      <c r="P5686" s="8" t="str">
        <f t="shared" si="1"/>
        <v/>
      </c>
      <c r="Q5686" s="8" t="str">
        <f t="shared" si="16"/>
        <v/>
      </c>
      <c r="R5686" s="8" t="str">
        <f>if(and(P5686&lt;&gt;"",Q5686&lt;&gt;"newexp",Q5686&lt;&gt;"nostart"),countifs(script_conform_dispatching!A:A,P5686,script_conform_dispatching!B:B,Q5686),"")</f>
        <v/>
      </c>
      <c r="S5686" s="8" t="str">
        <f t="shared" si="3"/>
        <v/>
      </c>
    </row>
    <row r="5687" hidden="1">
      <c r="A5687" s="6" t="s">
        <v>14456</v>
      </c>
      <c r="B5687" s="6" t="s">
        <v>254</v>
      </c>
      <c r="C5687" s="6" t="s">
        <v>37</v>
      </c>
      <c r="F5687" s="6" t="s">
        <v>415</v>
      </c>
      <c r="G5687" s="6" t="s">
        <v>416</v>
      </c>
      <c r="H5687" s="8" t="str">
        <f>VLOOKUP(C5687,agent_name_matching!A:B,2,false)</f>
        <v>Patient LLM</v>
      </c>
      <c r="I5687" s="32" t="s">
        <v>14457</v>
      </c>
      <c r="J5687" s="6" t="s">
        <v>418</v>
      </c>
      <c r="K5687" s="6">
        <v>1.0</v>
      </c>
      <c r="L5687" s="6">
        <v>2106.0</v>
      </c>
      <c r="M5687" s="6">
        <v>77.0</v>
      </c>
      <c r="N5687" s="6">
        <v>6523.0</v>
      </c>
      <c r="O5687" s="6" t="s">
        <v>14458</v>
      </c>
      <c r="P5687" s="8" t="str">
        <f t="shared" si="1"/>
        <v/>
      </c>
      <c r="Q5687" s="8" t="str">
        <f t="shared" si="16"/>
        <v/>
      </c>
      <c r="R5687" s="8" t="str">
        <f>if(and(P5687&lt;&gt;"",Q5687&lt;&gt;"newexp",Q5687&lt;&gt;"nostart"),countifs(script_conform_dispatching!A:A,P5687,script_conform_dispatching!B:B,Q5687),"")</f>
        <v/>
      </c>
      <c r="S5687" s="8" t="str">
        <f t="shared" si="3"/>
        <v/>
      </c>
    </row>
    <row r="5688" hidden="1">
      <c r="A5688" s="6" t="s">
        <v>14459</v>
      </c>
      <c r="B5688" s="6" t="s">
        <v>254</v>
      </c>
      <c r="C5688" s="6" t="s">
        <v>411</v>
      </c>
      <c r="H5688" s="8" t="str">
        <f>VLOOKUP(C5688,agent_name_matching!A:B,2,false)</f>
        <v>System</v>
      </c>
      <c r="I5688" s="33"/>
      <c r="O5688" s="6" t="s">
        <v>14460</v>
      </c>
      <c r="P5688" s="8" t="str">
        <f t="shared" si="1"/>
        <v/>
      </c>
      <c r="Q5688" s="8" t="str">
        <f t="shared" si="16"/>
        <v/>
      </c>
      <c r="R5688" s="8" t="str">
        <f>if(and(P5688&lt;&gt;"",Q5688&lt;&gt;"newexp",Q5688&lt;&gt;"nostart"),countifs(script_conform_dispatching!A:A,P5688,script_conform_dispatching!B:B,Q5688),"")</f>
        <v/>
      </c>
      <c r="S5688" s="8" t="str">
        <f t="shared" si="3"/>
        <v/>
      </c>
    </row>
    <row r="5689" hidden="1">
      <c r="A5689" s="6" t="s">
        <v>14461</v>
      </c>
      <c r="B5689" s="6" t="s">
        <v>254</v>
      </c>
      <c r="C5689" s="6" t="s">
        <v>1007</v>
      </c>
      <c r="F5689" s="6" t="s">
        <v>415</v>
      </c>
      <c r="G5689" s="6" t="s">
        <v>416</v>
      </c>
      <c r="H5689" s="8" t="str">
        <f>VLOOKUP(C5689,agent_name_matching!A:B,2,false)</f>
        <v>Assessor LLM</v>
      </c>
      <c r="I5689" s="32" t="s">
        <v>1008</v>
      </c>
      <c r="J5689" s="6" t="s">
        <v>418</v>
      </c>
      <c r="L5689" s="6">
        <v>2611.0</v>
      </c>
      <c r="M5689" s="6">
        <v>14.0</v>
      </c>
      <c r="N5689" s="6">
        <v>708.0</v>
      </c>
      <c r="O5689" s="6" t="s">
        <v>14462</v>
      </c>
      <c r="P5689" s="8" t="str">
        <f t="shared" si="1"/>
        <v/>
      </c>
      <c r="Q5689" s="8" t="str">
        <f t="shared" si="16"/>
        <v/>
      </c>
      <c r="R5689" s="8" t="str">
        <f>if(and(P5689&lt;&gt;"",Q5689&lt;&gt;"newexp",Q5689&lt;&gt;"nostart"),countifs(script_conform_dispatching!A:A,P5689,script_conform_dispatching!B:B,Q5689),"")</f>
        <v/>
      </c>
      <c r="S5689" s="8" t="str">
        <f t="shared" si="3"/>
        <v/>
      </c>
    </row>
    <row r="5690" hidden="1">
      <c r="A5690" s="6" t="s">
        <v>14463</v>
      </c>
      <c r="B5690" s="6" t="s">
        <v>254</v>
      </c>
      <c r="C5690" s="6" t="s">
        <v>1011</v>
      </c>
      <c r="F5690" s="6" t="s">
        <v>415</v>
      </c>
      <c r="G5690" s="6" t="s">
        <v>416</v>
      </c>
      <c r="H5690" s="8" t="str">
        <f>VLOOKUP(C5690,agent_name_matching!A:B,2,false)</f>
        <v>Dialog LLM</v>
      </c>
      <c r="I5690" s="32" t="s">
        <v>14464</v>
      </c>
      <c r="J5690" s="6" t="s">
        <v>418</v>
      </c>
      <c r="L5690" s="6">
        <v>5324.0</v>
      </c>
      <c r="M5690" s="6">
        <v>98.0</v>
      </c>
      <c r="N5690" s="6">
        <v>1772.0</v>
      </c>
      <c r="O5690" s="6" t="s">
        <v>14465</v>
      </c>
      <c r="P5690" s="8" t="str">
        <f t="shared" si="1"/>
        <v/>
      </c>
      <c r="Q5690" s="8" t="str">
        <f t="shared" si="16"/>
        <v/>
      </c>
      <c r="R5690" s="8" t="str">
        <f>if(and(P5690&lt;&gt;"",Q5690&lt;&gt;"newexp",Q5690&lt;&gt;"nostart"),countifs(script_conform_dispatching!A:A,P5690,script_conform_dispatching!B:B,Q5690),"")</f>
        <v/>
      </c>
      <c r="S5690" s="8" t="str">
        <f t="shared" si="3"/>
        <v/>
      </c>
    </row>
    <row r="5691" hidden="1">
      <c r="A5691" s="6" t="s">
        <v>14466</v>
      </c>
      <c r="B5691" s="6" t="s">
        <v>254</v>
      </c>
      <c r="C5691" s="6" t="s">
        <v>37</v>
      </c>
      <c r="F5691" s="6" t="s">
        <v>415</v>
      </c>
      <c r="G5691" s="6" t="s">
        <v>416</v>
      </c>
      <c r="H5691" s="8" t="str">
        <f>VLOOKUP(C5691,agent_name_matching!A:B,2,false)</f>
        <v>Patient LLM</v>
      </c>
      <c r="I5691" s="32" t="s">
        <v>14467</v>
      </c>
      <c r="J5691" s="6" t="s">
        <v>418</v>
      </c>
      <c r="K5691" s="6">
        <v>1.0</v>
      </c>
      <c r="L5691" s="6">
        <v>2289.0</v>
      </c>
      <c r="M5691" s="6">
        <v>61.0</v>
      </c>
      <c r="N5691" s="6">
        <v>1674.0</v>
      </c>
      <c r="O5691" s="6" t="s">
        <v>14468</v>
      </c>
      <c r="P5691" s="8" t="str">
        <f t="shared" si="1"/>
        <v/>
      </c>
      <c r="Q5691" s="8" t="str">
        <f t="shared" si="16"/>
        <v/>
      </c>
      <c r="R5691" s="8" t="str">
        <f>if(and(P5691&lt;&gt;"",Q5691&lt;&gt;"newexp",Q5691&lt;&gt;"nostart"),countifs(script_conform_dispatching!A:A,P5691,script_conform_dispatching!B:B,Q5691),"")</f>
        <v/>
      </c>
      <c r="S5691" s="8" t="str">
        <f t="shared" si="3"/>
        <v/>
      </c>
    </row>
    <row r="5692" hidden="1">
      <c r="A5692" s="6" t="s">
        <v>14469</v>
      </c>
      <c r="B5692" s="6" t="s">
        <v>254</v>
      </c>
      <c r="C5692" s="6" t="s">
        <v>411</v>
      </c>
      <c r="H5692" s="8" t="str">
        <f>VLOOKUP(C5692,agent_name_matching!A:B,2,false)</f>
        <v>System</v>
      </c>
      <c r="I5692" s="33"/>
      <c r="O5692" s="6" t="s">
        <v>14470</v>
      </c>
      <c r="P5692" s="8" t="str">
        <f t="shared" si="1"/>
        <v/>
      </c>
      <c r="Q5692" s="8" t="str">
        <f t="shared" si="16"/>
        <v/>
      </c>
      <c r="R5692" s="8" t="str">
        <f>if(and(P5692&lt;&gt;"",Q5692&lt;&gt;"newexp",Q5692&lt;&gt;"nostart"),countifs(script_conform_dispatching!A:A,P5692,script_conform_dispatching!B:B,Q5692),"")</f>
        <v/>
      </c>
      <c r="S5692" s="8" t="str">
        <f t="shared" si="3"/>
        <v/>
      </c>
    </row>
    <row r="5693" hidden="1">
      <c r="A5693" s="6" t="s">
        <v>14471</v>
      </c>
      <c r="B5693" s="6" t="s">
        <v>254</v>
      </c>
      <c r="C5693" s="6" t="s">
        <v>1007</v>
      </c>
      <c r="F5693" s="6" t="s">
        <v>415</v>
      </c>
      <c r="G5693" s="6" t="s">
        <v>416</v>
      </c>
      <c r="H5693" s="8" t="str">
        <f>VLOOKUP(C5693,agent_name_matching!A:B,2,false)</f>
        <v>Assessor LLM</v>
      </c>
      <c r="I5693" s="32" t="s">
        <v>1008</v>
      </c>
      <c r="J5693" s="6" t="s">
        <v>418</v>
      </c>
      <c r="L5693" s="6">
        <v>2776.0</v>
      </c>
      <c r="M5693" s="6">
        <v>14.0</v>
      </c>
      <c r="N5693" s="6">
        <v>767.0</v>
      </c>
      <c r="O5693" s="6" t="s">
        <v>14472</v>
      </c>
      <c r="P5693" s="8" t="str">
        <f t="shared" si="1"/>
        <v/>
      </c>
      <c r="Q5693" s="8" t="str">
        <f t="shared" si="16"/>
        <v/>
      </c>
      <c r="R5693" s="8" t="str">
        <f>if(and(P5693&lt;&gt;"",Q5693&lt;&gt;"newexp",Q5693&lt;&gt;"nostart"),countifs(script_conform_dispatching!A:A,P5693,script_conform_dispatching!B:B,Q5693),"")</f>
        <v/>
      </c>
      <c r="S5693" s="8" t="str">
        <f t="shared" si="3"/>
        <v/>
      </c>
    </row>
    <row r="5694" hidden="1">
      <c r="A5694" s="6" t="s">
        <v>14473</v>
      </c>
      <c r="B5694" s="6" t="s">
        <v>254</v>
      </c>
      <c r="C5694" s="6" t="s">
        <v>1011</v>
      </c>
      <c r="F5694" s="6" t="s">
        <v>415</v>
      </c>
      <c r="G5694" s="6" t="s">
        <v>416</v>
      </c>
      <c r="H5694" s="8" t="str">
        <f>VLOOKUP(C5694,agent_name_matching!A:B,2,false)</f>
        <v>Dialog LLM</v>
      </c>
      <c r="I5694" s="32" t="s">
        <v>14474</v>
      </c>
      <c r="J5694" s="6" t="s">
        <v>418</v>
      </c>
      <c r="L5694" s="6">
        <v>5735.0</v>
      </c>
      <c r="M5694" s="6">
        <v>80.0</v>
      </c>
      <c r="N5694" s="6">
        <v>1569.0</v>
      </c>
      <c r="O5694" s="6" t="s">
        <v>14475</v>
      </c>
      <c r="P5694" s="8" t="str">
        <f t="shared" si="1"/>
        <v/>
      </c>
      <c r="Q5694" s="8" t="str">
        <f t="shared" si="16"/>
        <v/>
      </c>
      <c r="R5694" s="8" t="str">
        <f>if(and(P5694&lt;&gt;"",Q5694&lt;&gt;"newexp",Q5694&lt;&gt;"nostart"),countifs(script_conform_dispatching!A:A,P5694,script_conform_dispatching!B:B,Q5694),"")</f>
        <v/>
      </c>
      <c r="S5694" s="8" t="str">
        <f t="shared" si="3"/>
        <v/>
      </c>
    </row>
    <row r="5695" hidden="1">
      <c r="A5695" s="6" t="s">
        <v>14476</v>
      </c>
      <c r="B5695" s="6" t="s">
        <v>254</v>
      </c>
      <c r="C5695" s="6" t="s">
        <v>37</v>
      </c>
      <c r="F5695" s="6" t="s">
        <v>415</v>
      </c>
      <c r="G5695" s="6" t="s">
        <v>416</v>
      </c>
      <c r="H5695" s="8" t="str">
        <f>VLOOKUP(C5695,agent_name_matching!A:B,2,false)</f>
        <v>Patient LLM</v>
      </c>
      <c r="I5695" s="32" t="s">
        <v>14477</v>
      </c>
      <c r="J5695" s="6" t="s">
        <v>418</v>
      </c>
      <c r="K5695" s="6">
        <v>1.0</v>
      </c>
      <c r="L5695" s="6">
        <v>2438.0</v>
      </c>
      <c r="M5695" s="6">
        <v>35.0</v>
      </c>
      <c r="N5695" s="6">
        <v>1087.0</v>
      </c>
      <c r="O5695" s="6" t="s">
        <v>14478</v>
      </c>
      <c r="P5695" s="8" t="str">
        <f t="shared" si="1"/>
        <v/>
      </c>
      <c r="Q5695" s="8" t="str">
        <f t="shared" si="16"/>
        <v/>
      </c>
      <c r="R5695" s="8" t="str">
        <f>if(and(P5695&lt;&gt;"",Q5695&lt;&gt;"newexp",Q5695&lt;&gt;"nostart"),countifs(script_conform_dispatching!A:A,P5695,script_conform_dispatching!B:B,Q5695),"")</f>
        <v/>
      </c>
      <c r="S5695" s="8" t="str">
        <f t="shared" si="3"/>
        <v/>
      </c>
    </row>
    <row r="5696" hidden="1">
      <c r="A5696" s="6" t="s">
        <v>14479</v>
      </c>
      <c r="B5696" s="6" t="s">
        <v>254</v>
      </c>
      <c r="C5696" s="6" t="s">
        <v>411</v>
      </c>
      <c r="H5696" s="8" t="str">
        <f>VLOOKUP(C5696,agent_name_matching!A:B,2,false)</f>
        <v>System</v>
      </c>
      <c r="I5696" s="33"/>
      <c r="O5696" s="6" t="s">
        <v>14480</v>
      </c>
      <c r="P5696" s="8" t="str">
        <f t="shared" si="1"/>
        <v/>
      </c>
      <c r="Q5696" s="8" t="str">
        <f t="shared" si="16"/>
        <v/>
      </c>
      <c r="R5696" s="8" t="str">
        <f>if(and(P5696&lt;&gt;"",Q5696&lt;&gt;"newexp",Q5696&lt;&gt;"nostart"),countifs(script_conform_dispatching!A:A,P5696,script_conform_dispatching!B:B,Q5696),"")</f>
        <v/>
      </c>
      <c r="S5696" s="8" t="str">
        <f t="shared" si="3"/>
        <v/>
      </c>
    </row>
    <row r="5697" hidden="1">
      <c r="A5697" s="6" t="s">
        <v>14481</v>
      </c>
      <c r="B5697" s="6" t="s">
        <v>254</v>
      </c>
      <c r="C5697" s="6" t="s">
        <v>1007</v>
      </c>
      <c r="F5697" s="6" t="s">
        <v>415</v>
      </c>
      <c r="G5697" s="6" t="s">
        <v>416</v>
      </c>
      <c r="H5697" s="8" t="str">
        <f>VLOOKUP(C5697,agent_name_matching!A:B,2,false)</f>
        <v>Assessor LLM</v>
      </c>
      <c r="I5697" s="32" t="s">
        <v>1040</v>
      </c>
      <c r="J5697" s="6" t="s">
        <v>418</v>
      </c>
      <c r="L5697" s="6">
        <v>2897.0</v>
      </c>
      <c r="M5697" s="6">
        <v>12.0</v>
      </c>
      <c r="N5697" s="6">
        <v>729.0</v>
      </c>
      <c r="O5697" s="6" t="s">
        <v>14482</v>
      </c>
      <c r="P5697" s="8" t="str">
        <f t="shared" si="1"/>
        <v/>
      </c>
      <c r="Q5697" s="8" t="str">
        <f t="shared" si="16"/>
        <v/>
      </c>
      <c r="R5697" s="8" t="str">
        <f>if(and(P5697&lt;&gt;"",Q5697&lt;&gt;"newexp",Q5697&lt;&gt;"nostart"),countifs(script_conform_dispatching!A:A,P5697,script_conform_dispatching!B:B,Q5697),"")</f>
        <v/>
      </c>
      <c r="S5697" s="8" t="str">
        <f t="shared" si="3"/>
        <v/>
      </c>
    </row>
    <row r="5698" hidden="1">
      <c r="A5698" s="6" t="s">
        <v>14483</v>
      </c>
      <c r="B5698" s="6" t="s">
        <v>254</v>
      </c>
      <c r="C5698" s="6" t="s">
        <v>407</v>
      </c>
      <c r="D5698" s="6">
        <v>4.0</v>
      </c>
      <c r="E5698" s="6" t="s">
        <v>445</v>
      </c>
      <c r="H5698" s="8" t="str">
        <f>VLOOKUP(C5698,agent_name_matching!A:B,2,false)</f>
        <v>--</v>
      </c>
      <c r="I5698" s="33"/>
      <c r="O5698" s="6" t="s">
        <v>14484</v>
      </c>
      <c r="P5698" s="8">
        <f t="shared" si="1"/>
        <v>4</v>
      </c>
      <c r="Q5698" s="8">
        <f t="shared" si="16"/>
        <v>8</v>
      </c>
      <c r="R5698" s="8">
        <f>if(and(P5698&lt;&gt;"",Q5698&lt;&gt;"newexp",Q5698&lt;&gt;"nostart"),countifs(script_conform_dispatching!A:A,P5698,script_conform_dispatching!B:B,Q5698),"")</f>
        <v>0</v>
      </c>
      <c r="S5698" s="8" t="str">
        <f t="shared" si="3"/>
        <v>wrong</v>
      </c>
    </row>
    <row r="5699" hidden="1">
      <c r="A5699" s="6" t="s">
        <v>14485</v>
      </c>
      <c r="B5699" s="6" t="s">
        <v>254</v>
      </c>
      <c r="C5699" s="6" t="s">
        <v>1045</v>
      </c>
      <c r="F5699" s="6" t="s">
        <v>415</v>
      </c>
      <c r="G5699" s="6" t="s">
        <v>416</v>
      </c>
      <c r="H5699" s="8" t="str">
        <f>VLOOKUP(C5699,agent_name_matching!A:B,2,false)</f>
        <v>Dispatcher LLM</v>
      </c>
      <c r="I5699" s="32" t="s">
        <v>1483</v>
      </c>
      <c r="J5699" s="6" t="s">
        <v>418</v>
      </c>
      <c r="L5699" s="6">
        <v>4314.0</v>
      </c>
      <c r="M5699" s="6">
        <v>133.0</v>
      </c>
      <c r="N5699" s="6">
        <v>1841.0</v>
      </c>
      <c r="O5699" s="6" t="s">
        <v>14486</v>
      </c>
      <c r="P5699" s="8" t="str">
        <f t="shared" si="1"/>
        <v/>
      </c>
      <c r="Q5699" s="8" t="str">
        <f t="shared" si="16"/>
        <v/>
      </c>
      <c r="R5699" s="8" t="str">
        <f>if(and(P5699&lt;&gt;"",Q5699&lt;&gt;"newexp",Q5699&lt;&gt;"nostart"),countifs(script_conform_dispatching!A:A,P5699,script_conform_dispatching!B:B,Q5699),"")</f>
        <v/>
      </c>
      <c r="S5699" s="8" t="str">
        <f t="shared" si="3"/>
        <v/>
      </c>
    </row>
    <row r="5700" hidden="1">
      <c r="A5700" s="6" t="s">
        <v>14487</v>
      </c>
      <c r="B5700" s="6" t="s">
        <v>254</v>
      </c>
      <c r="C5700" s="6" t="s">
        <v>407</v>
      </c>
      <c r="D5700" s="6">
        <v>8.0</v>
      </c>
      <c r="E5700" s="6" t="s">
        <v>408</v>
      </c>
      <c r="H5700" s="8" t="str">
        <f>VLOOKUP(C5700,agent_name_matching!A:B,2,false)</f>
        <v>--</v>
      </c>
      <c r="I5700" s="33"/>
      <c r="O5700" s="6" t="s">
        <v>14488</v>
      </c>
      <c r="P5700" s="8" t="str">
        <f t="shared" si="1"/>
        <v/>
      </c>
      <c r="Q5700" s="8" t="str">
        <f t="shared" si="16"/>
        <v/>
      </c>
      <c r="R5700" s="8" t="str">
        <f>if(and(P5700&lt;&gt;"",Q5700&lt;&gt;"newexp",Q5700&lt;&gt;"nostart"),countifs(script_conform_dispatching!A:A,P5700,script_conform_dispatching!B:B,Q5700),"")</f>
        <v/>
      </c>
      <c r="S5700" s="8" t="str">
        <f t="shared" si="3"/>
        <v/>
      </c>
    </row>
    <row r="5701" hidden="1">
      <c r="A5701" s="6" t="s">
        <v>14489</v>
      </c>
      <c r="B5701" s="6" t="s">
        <v>254</v>
      </c>
      <c r="C5701" s="6" t="s">
        <v>1011</v>
      </c>
      <c r="F5701" s="6" t="s">
        <v>415</v>
      </c>
      <c r="G5701" s="6" t="s">
        <v>416</v>
      </c>
      <c r="H5701" s="8" t="str">
        <f>VLOOKUP(C5701,agent_name_matching!A:B,2,false)</f>
        <v>Dialog LLM</v>
      </c>
      <c r="I5701" s="32" t="s">
        <v>14490</v>
      </c>
      <c r="J5701" s="6" t="s">
        <v>418</v>
      </c>
      <c r="L5701" s="6">
        <v>6237.0</v>
      </c>
      <c r="M5701" s="6">
        <v>87.0</v>
      </c>
      <c r="N5701" s="6">
        <v>2516.0</v>
      </c>
      <c r="O5701" s="6" t="s">
        <v>14491</v>
      </c>
      <c r="P5701" s="8" t="str">
        <f t="shared" si="1"/>
        <v/>
      </c>
      <c r="Q5701" s="8" t="str">
        <f t="shared" si="16"/>
        <v/>
      </c>
      <c r="R5701" s="8" t="str">
        <f>if(and(P5701&lt;&gt;"",Q5701&lt;&gt;"newexp",Q5701&lt;&gt;"nostart"),countifs(script_conform_dispatching!A:A,P5701,script_conform_dispatching!B:B,Q5701),"")</f>
        <v/>
      </c>
      <c r="S5701" s="8" t="str">
        <f t="shared" si="3"/>
        <v/>
      </c>
    </row>
    <row r="5702" hidden="1">
      <c r="A5702" s="6" t="s">
        <v>14492</v>
      </c>
      <c r="B5702" s="6" t="s">
        <v>254</v>
      </c>
      <c r="C5702" s="6" t="s">
        <v>450</v>
      </c>
      <c r="F5702" s="6" t="s">
        <v>415</v>
      </c>
      <c r="G5702" s="6" t="s">
        <v>416</v>
      </c>
      <c r="H5702" s="8" t="str">
        <f>VLOOKUP(C5702,agent_name_matching!A:B,2,false)</f>
        <v>Validator LLM</v>
      </c>
      <c r="I5702" s="32" t="s">
        <v>14493</v>
      </c>
      <c r="J5702" s="6" t="s">
        <v>452</v>
      </c>
      <c r="L5702" s="6">
        <v>2807.0</v>
      </c>
      <c r="M5702" s="6">
        <v>60.0</v>
      </c>
      <c r="N5702" s="6">
        <v>1514.0</v>
      </c>
      <c r="O5702" s="6" t="s">
        <v>14494</v>
      </c>
      <c r="P5702" s="8" t="str">
        <f t="shared" si="1"/>
        <v/>
      </c>
      <c r="Q5702" s="8" t="str">
        <f t="shared" si="16"/>
        <v/>
      </c>
      <c r="R5702" s="8" t="str">
        <f>if(and(P5702&lt;&gt;"",Q5702&lt;&gt;"newexp",Q5702&lt;&gt;"nostart"),countifs(script_conform_dispatching!A:A,P5702,script_conform_dispatching!B:B,Q5702),"")</f>
        <v/>
      </c>
      <c r="S5702" s="8" t="str">
        <f t="shared" si="3"/>
        <v/>
      </c>
    </row>
    <row r="5703" hidden="1">
      <c r="A5703" s="6" t="s">
        <v>14495</v>
      </c>
      <c r="B5703" s="6" t="s">
        <v>254</v>
      </c>
      <c r="C5703" s="6" t="s">
        <v>37</v>
      </c>
      <c r="F5703" s="6" t="s">
        <v>415</v>
      </c>
      <c r="G5703" s="6" t="s">
        <v>416</v>
      </c>
      <c r="H5703" s="8" t="str">
        <f>VLOOKUP(C5703,agent_name_matching!A:B,2,false)</f>
        <v>Patient LLM</v>
      </c>
      <c r="I5703" s="32" t="s">
        <v>14496</v>
      </c>
      <c r="J5703" s="6" t="s">
        <v>418</v>
      </c>
      <c r="K5703" s="6">
        <v>1.0</v>
      </c>
      <c r="L5703" s="6">
        <v>2568.0</v>
      </c>
      <c r="M5703" s="6">
        <v>54.0</v>
      </c>
      <c r="N5703" s="6">
        <v>1219.0</v>
      </c>
      <c r="O5703" s="6" t="s">
        <v>14497</v>
      </c>
      <c r="P5703" s="8" t="str">
        <f t="shared" si="1"/>
        <v/>
      </c>
      <c r="Q5703" s="8" t="str">
        <f t="shared" si="16"/>
        <v/>
      </c>
      <c r="R5703" s="8" t="str">
        <f>if(and(P5703&lt;&gt;"",Q5703&lt;&gt;"newexp",Q5703&lt;&gt;"nostart"),countifs(script_conform_dispatching!A:A,P5703,script_conform_dispatching!B:B,Q5703),"")</f>
        <v/>
      </c>
      <c r="S5703" s="8" t="str">
        <f t="shared" si="3"/>
        <v/>
      </c>
    </row>
    <row r="5704" hidden="1">
      <c r="A5704" s="6" t="s">
        <v>14498</v>
      </c>
      <c r="B5704" s="6" t="s">
        <v>254</v>
      </c>
      <c r="C5704" s="6" t="s">
        <v>411</v>
      </c>
      <c r="H5704" s="8" t="str">
        <f>VLOOKUP(C5704,agent_name_matching!A:B,2,false)</f>
        <v>System</v>
      </c>
      <c r="I5704" s="33"/>
      <c r="O5704" s="6" t="s">
        <v>14499</v>
      </c>
      <c r="P5704" s="8" t="str">
        <f t="shared" si="1"/>
        <v/>
      </c>
      <c r="Q5704" s="8" t="str">
        <f t="shared" si="16"/>
        <v/>
      </c>
      <c r="R5704" s="8" t="str">
        <f>if(and(P5704&lt;&gt;"",Q5704&lt;&gt;"newexp",Q5704&lt;&gt;"nostart"),countifs(script_conform_dispatching!A:A,P5704,script_conform_dispatching!B:B,Q5704),"")</f>
        <v/>
      </c>
      <c r="S5704" s="8" t="str">
        <f t="shared" si="3"/>
        <v/>
      </c>
    </row>
    <row r="5705" hidden="1">
      <c r="A5705" s="6" t="s">
        <v>14500</v>
      </c>
      <c r="B5705" s="6" t="s">
        <v>254</v>
      </c>
      <c r="C5705" s="6" t="s">
        <v>1007</v>
      </c>
      <c r="F5705" s="6" t="s">
        <v>415</v>
      </c>
      <c r="G5705" s="6" t="s">
        <v>416</v>
      </c>
      <c r="H5705" s="8" t="str">
        <f>VLOOKUP(C5705,agent_name_matching!A:B,2,false)</f>
        <v>Assessor LLM</v>
      </c>
      <c r="I5705" s="32" t="s">
        <v>1040</v>
      </c>
      <c r="J5705" s="6" t="s">
        <v>418</v>
      </c>
      <c r="L5705" s="6">
        <v>2966.0</v>
      </c>
      <c r="M5705" s="6">
        <v>12.0</v>
      </c>
      <c r="N5705" s="6">
        <v>701.0</v>
      </c>
      <c r="O5705" s="6" t="s">
        <v>14501</v>
      </c>
      <c r="P5705" s="8" t="str">
        <f t="shared" si="1"/>
        <v/>
      </c>
      <c r="Q5705" s="8" t="str">
        <f t="shared" si="16"/>
        <v/>
      </c>
      <c r="R5705" s="8" t="str">
        <f>if(and(P5705&lt;&gt;"",Q5705&lt;&gt;"newexp",Q5705&lt;&gt;"nostart"),countifs(script_conform_dispatching!A:A,P5705,script_conform_dispatching!B:B,Q5705),"")</f>
        <v/>
      </c>
      <c r="S5705" s="8" t="str">
        <f t="shared" si="3"/>
        <v/>
      </c>
    </row>
    <row r="5706" hidden="1">
      <c r="A5706" s="6" t="s">
        <v>14502</v>
      </c>
      <c r="B5706" s="6" t="s">
        <v>254</v>
      </c>
      <c r="C5706" s="6" t="s">
        <v>407</v>
      </c>
      <c r="D5706" s="6">
        <v>8.0</v>
      </c>
      <c r="E5706" s="6" t="s">
        <v>445</v>
      </c>
      <c r="H5706" s="8" t="str">
        <f>VLOOKUP(C5706,agent_name_matching!A:B,2,false)</f>
        <v>--</v>
      </c>
      <c r="I5706" s="33"/>
      <c r="O5706" s="6" t="s">
        <v>14503</v>
      </c>
      <c r="P5706" s="8">
        <f t="shared" si="1"/>
        <v>8</v>
      </c>
      <c r="Q5706" s="8" t="str">
        <f t="shared" si="16"/>
        <v>nostart</v>
      </c>
      <c r="R5706" s="8" t="str">
        <f>if(and(P5706&lt;&gt;"",Q5706&lt;&gt;"newexp",Q5706&lt;&gt;"nostart"),countifs(script_conform_dispatching!A:A,P5706,script_conform_dispatching!B:B,Q5706),"")</f>
        <v/>
      </c>
      <c r="S5706" s="8" t="str">
        <f t="shared" si="3"/>
        <v/>
      </c>
    </row>
    <row r="5707" hidden="1">
      <c r="A5707" s="6" t="s">
        <v>14504</v>
      </c>
      <c r="B5707" s="6" t="s">
        <v>254</v>
      </c>
      <c r="C5707" s="6" t="s">
        <v>1011</v>
      </c>
      <c r="F5707" s="6" t="s">
        <v>415</v>
      </c>
      <c r="G5707" s="6" t="s">
        <v>416</v>
      </c>
      <c r="H5707" s="8" t="str">
        <f>VLOOKUP(C5707,agent_name_matching!A:B,2,false)</f>
        <v>Dialog LLM</v>
      </c>
      <c r="I5707" s="32" t="s">
        <v>14505</v>
      </c>
      <c r="J5707" s="6" t="s">
        <v>418</v>
      </c>
      <c r="L5707" s="6">
        <v>6550.0</v>
      </c>
      <c r="M5707" s="6">
        <v>65.0</v>
      </c>
      <c r="N5707" s="6">
        <v>1904.0</v>
      </c>
      <c r="O5707" s="6" t="s">
        <v>14506</v>
      </c>
      <c r="P5707" s="8" t="str">
        <f t="shared" si="1"/>
        <v/>
      </c>
      <c r="Q5707" s="8" t="str">
        <f t="shared" si="16"/>
        <v/>
      </c>
      <c r="R5707" s="8" t="str">
        <f>if(and(P5707&lt;&gt;"",Q5707&lt;&gt;"newexp",Q5707&lt;&gt;"nostart"),countifs(script_conform_dispatching!A:A,P5707,script_conform_dispatching!B:B,Q5707),"")</f>
        <v/>
      </c>
      <c r="S5707" s="8" t="str">
        <f t="shared" si="3"/>
        <v/>
      </c>
    </row>
    <row r="5708" hidden="1">
      <c r="A5708" s="6" t="s">
        <v>14507</v>
      </c>
      <c r="B5708" s="6" t="s">
        <v>254</v>
      </c>
      <c r="C5708" s="6" t="s">
        <v>450</v>
      </c>
      <c r="F5708" s="6" t="s">
        <v>415</v>
      </c>
      <c r="G5708" s="6" t="s">
        <v>416</v>
      </c>
      <c r="H5708" s="8" t="str">
        <f>VLOOKUP(C5708,agent_name_matching!A:B,2,false)</f>
        <v>Validator LLM</v>
      </c>
      <c r="I5708" s="32" t="s">
        <v>1000</v>
      </c>
      <c r="J5708" s="6" t="s">
        <v>452</v>
      </c>
      <c r="L5708" s="6">
        <v>2854.0</v>
      </c>
      <c r="M5708" s="6">
        <v>26.0</v>
      </c>
      <c r="N5708" s="6">
        <v>800.0</v>
      </c>
      <c r="O5708" s="6" t="s">
        <v>14508</v>
      </c>
      <c r="P5708" s="8" t="str">
        <f t="shared" si="1"/>
        <v/>
      </c>
      <c r="Q5708" s="8" t="str">
        <f t="shared" si="16"/>
        <v/>
      </c>
      <c r="R5708" s="8" t="str">
        <f>if(and(P5708&lt;&gt;"",Q5708&lt;&gt;"newexp",Q5708&lt;&gt;"nostart"),countifs(script_conform_dispatching!A:A,P5708,script_conform_dispatching!B:B,Q5708),"")</f>
        <v/>
      </c>
      <c r="S5708" s="8" t="str">
        <f t="shared" si="3"/>
        <v/>
      </c>
    </row>
    <row r="5709" hidden="1">
      <c r="A5709" s="6" t="s">
        <v>14509</v>
      </c>
      <c r="B5709" s="6" t="s">
        <v>257</v>
      </c>
      <c r="C5709" s="6" t="s">
        <v>407</v>
      </c>
      <c r="D5709" s="6">
        <v>1.0</v>
      </c>
      <c r="E5709" s="6" t="s">
        <v>408</v>
      </c>
      <c r="H5709" s="8" t="str">
        <f>VLOOKUP(C5709,agent_name_matching!A:B,2,false)</f>
        <v>--</v>
      </c>
      <c r="I5709" s="33"/>
      <c r="O5709" s="6" t="s">
        <v>14510</v>
      </c>
      <c r="P5709" s="8" t="str">
        <f t="shared" si="1"/>
        <v/>
      </c>
      <c r="Q5709" s="8" t="str">
        <f t="shared" si="16"/>
        <v/>
      </c>
      <c r="R5709" s="8" t="str">
        <f>if(and(P5709&lt;&gt;"",Q5709&lt;&gt;"newexp",Q5709&lt;&gt;"nostart"),countifs(script_conform_dispatching!A:A,P5709,script_conform_dispatching!B:B,Q5709),"")</f>
        <v/>
      </c>
      <c r="S5709" s="8" t="str">
        <f t="shared" si="3"/>
        <v/>
      </c>
    </row>
    <row r="5710" hidden="1">
      <c r="A5710" s="6" t="s">
        <v>14511</v>
      </c>
      <c r="B5710" s="6" t="s">
        <v>257</v>
      </c>
      <c r="C5710" s="6" t="s">
        <v>411</v>
      </c>
      <c r="H5710" s="8" t="str">
        <f>VLOOKUP(C5710,agent_name_matching!A:B,2,false)</f>
        <v>System</v>
      </c>
      <c r="I5710" s="33"/>
      <c r="O5710" s="6" t="s">
        <v>14512</v>
      </c>
      <c r="P5710" s="8" t="str">
        <f t="shared" si="1"/>
        <v/>
      </c>
      <c r="Q5710" s="8" t="str">
        <f t="shared" si="16"/>
        <v/>
      </c>
      <c r="R5710" s="8" t="str">
        <f>if(and(P5710&lt;&gt;"",Q5710&lt;&gt;"newexp",Q5710&lt;&gt;"nostart"),countifs(script_conform_dispatching!A:A,P5710,script_conform_dispatching!B:B,Q5710),"")</f>
        <v/>
      </c>
      <c r="S5710" s="8" t="str">
        <f t="shared" si="3"/>
        <v/>
      </c>
    </row>
    <row r="5711" hidden="1">
      <c r="A5711" s="6" t="s">
        <v>14513</v>
      </c>
      <c r="B5711" s="6" t="s">
        <v>257</v>
      </c>
      <c r="C5711" s="6" t="s">
        <v>414</v>
      </c>
      <c r="F5711" s="6" t="s">
        <v>415</v>
      </c>
      <c r="G5711" s="6" t="s">
        <v>416</v>
      </c>
      <c r="H5711" s="8" t="str">
        <f>VLOOKUP(C5711,agent_name_matching!A:B,2,false)</f>
        <v>Dialog LLM</v>
      </c>
      <c r="I5711" s="32" t="s">
        <v>4647</v>
      </c>
      <c r="J5711" s="6" t="s">
        <v>418</v>
      </c>
      <c r="L5711" s="6">
        <v>2328.0</v>
      </c>
      <c r="M5711" s="6">
        <v>57.0</v>
      </c>
      <c r="N5711" s="6">
        <v>1112.0</v>
      </c>
      <c r="O5711" s="6" t="s">
        <v>14514</v>
      </c>
      <c r="P5711" s="8" t="str">
        <f t="shared" si="1"/>
        <v/>
      </c>
      <c r="Q5711" s="8" t="str">
        <f t="shared" si="16"/>
        <v/>
      </c>
      <c r="R5711" s="8" t="str">
        <f>if(and(P5711&lt;&gt;"",Q5711&lt;&gt;"newexp",Q5711&lt;&gt;"nostart"),countifs(script_conform_dispatching!A:A,P5711,script_conform_dispatching!B:B,Q5711),"")</f>
        <v/>
      </c>
      <c r="S5711" s="8" t="str">
        <f t="shared" si="3"/>
        <v/>
      </c>
    </row>
    <row r="5712" hidden="1">
      <c r="A5712" s="6" t="s">
        <v>14515</v>
      </c>
      <c r="B5712" s="6" t="s">
        <v>257</v>
      </c>
      <c r="C5712" s="6" t="s">
        <v>37</v>
      </c>
      <c r="F5712" s="6" t="s">
        <v>415</v>
      </c>
      <c r="G5712" s="6" t="s">
        <v>416</v>
      </c>
      <c r="H5712" s="8" t="str">
        <f>VLOOKUP(C5712,agent_name_matching!A:B,2,false)</f>
        <v>Patient LLM</v>
      </c>
      <c r="I5712" s="32" t="s">
        <v>14516</v>
      </c>
      <c r="J5712" s="6" t="s">
        <v>418</v>
      </c>
      <c r="K5712" s="6">
        <v>1.0</v>
      </c>
      <c r="L5712" s="6">
        <v>522.0</v>
      </c>
      <c r="M5712" s="6">
        <v>36.0</v>
      </c>
      <c r="N5712" s="6">
        <v>1017.0</v>
      </c>
      <c r="O5712" s="6" t="s">
        <v>14517</v>
      </c>
      <c r="P5712" s="8" t="str">
        <f t="shared" si="1"/>
        <v/>
      </c>
      <c r="Q5712" s="8" t="str">
        <f t="shared" si="16"/>
        <v/>
      </c>
      <c r="R5712" s="8" t="str">
        <f>if(and(P5712&lt;&gt;"",Q5712&lt;&gt;"newexp",Q5712&lt;&gt;"nostart"),countifs(script_conform_dispatching!A:A,P5712,script_conform_dispatching!B:B,Q5712),"")</f>
        <v/>
      </c>
      <c r="S5712" s="8" t="str">
        <f t="shared" si="3"/>
        <v/>
      </c>
    </row>
    <row r="5713" hidden="1">
      <c r="A5713" s="6" t="s">
        <v>14518</v>
      </c>
      <c r="B5713" s="6" t="s">
        <v>257</v>
      </c>
      <c r="C5713" s="6" t="s">
        <v>411</v>
      </c>
      <c r="H5713" s="8" t="str">
        <f>VLOOKUP(C5713,agent_name_matching!A:B,2,false)</f>
        <v>System</v>
      </c>
      <c r="I5713" s="33"/>
      <c r="O5713" s="6" t="s">
        <v>14519</v>
      </c>
      <c r="P5713" s="8" t="str">
        <f t="shared" si="1"/>
        <v/>
      </c>
      <c r="Q5713" s="8" t="str">
        <f t="shared" si="16"/>
        <v/>
      </c>
      <c r="R5713" s="8" t="str">
        <f>if(and(P5713&lt;&gt;"",Q5713&lt;&gt;"newexp",Q5713&lt;&gt;"nostart"),countifs(script_conform_dispatching!A:A,P5713,script_conform_dispatching!B:B,Q5713),"")</f>
        <v/>
      </c>
      <c r="S5713" s="8" t="str">
        <f t="shared" si="3"/>
        <v/>
      </c>
    </row>
    <row r="5714" hidden="1">
      <c r="A5714" s="6" t="s">
        <v>14520</v>
      </c>
      <c r="B5714" s="6" t="s">
        <v>257</v>
      </c>
      <c r="C5714" s="6" t="s">
        <v>414</v>
      </c>
      <c r="F5714" s="6" t="s">
        <v>415</v>
      </c>
      <c r="G5714" s="6" t="s">
        <v>416</v>
      </c>
      <c r="H5714" s="8" t="str">
        <f>VLOOKUP(C5714,agent_name_matching!A:B,2,false)</f>
        <v>Dialog LLM</v>
      </c>
      <c r="I5714" s="32" t="s">
        <v>14521</v>
      </c>
      <c r="J5714" s="6" t="s">
        <v>418</v>
      </c>
      <c r="L5714" s="6">
        <v>2570.0</v>
      </c>
      <c r="M5714" s="6">
        <v>67.0</v>
      </c>
      <c r="N5714" s="6">
        <v>1633.0</v>
      </c>
      <c r="O5714" s="6" t="s">
        <v>14522</v>
      </c>
      <c r="P5714" s="8" t="str">
        <f t="shared" si="1"/>
        <v/>
      </c>
      <c r="Q5714" s="8" t="str">
        <f t="shared" si="16"/>
        <v/>
      </c>
      <c r="R5714" s="8" t="str">
        <f>if(and(P5714&lt;&gt;"",Q5714&lt;&gt;"newexp",Q5714&lt;&gt;"nostart"),countifs(script_conform_dispatching!A:A,P5714,script_conform_dispatching!B:B,Q5714),"")</f>
        <v/>
      </c>
      <c r="S5714" s="8" t="str">
        <f t="shared" si="3"/>
        <v/>
      </c>
    </row>
    <row r="5715" hidden="1">
      <c r="A5715" s="6" t="s">
        <v>14523</v>
      </c>
      <c r="B5715" s="6" t="s">
        <v>257</v>
      </c>
      <c r="C5715" s="6" t="s">
        <v>37</v>
      </c>
      <c r="F5715" s="6" t="s">
        <v>415</v>
      </c>
      <c r="G5715" s="6" t="s">
        <v>416</v>
      </c>
      <c r="H5715" s="8" t="str">
        <f>VLOOKUP(C5715,agent_name_matching!A:B,2,false)</f>
        <v>Patient LLM</v>
      </c>
      <c r="I5715" s="32" t="s">
        <v>14524</v>
      </c>
      <c r="J5715" s="6" t="s">
        <v>418</v>
      </c>
      <c r="K5715" s="6">
        <v>1.0</v>
      </c>
      <c r="L5715" s="6">
        <v>619.0</v>
      </c>
      <c r="M5715" s="6">
        <v>45.0</v>
      </c>
      <c r="N5715" s="6">
        <v>1218.0</v>
      </c>
      <c r="O5715" s="6" t="s">
        <v>14525</v>
      </c>
      <c r="P5715" s="8" t="str">
        <f t="shared" si="1"/>
        <v/>
      </c>
      <c r="Q5715" s="8" t="str">
        <f t="shared" si="16"/>
        <v/>
      </c>
      <c r="R5715" s="8" t="str">
        <f>if(and(P5715&lt;&gt;"",Q5715&lt;&gt;"newexp",Q5715&lt;&gt;"nostart"),countifs(script_conform_dispatching!A:A,P5715,script_conform_dispatching!B:B,Q5715),"")</f>
        <v/>
      </c>
      <c r="S5715" s="8" t="str">
        <f t="shared" si="3"/>
        <v/>
      </c>
    </row>
    <row r="5716" hidden="1">
      <c r="A5716" s="6" t="s">
        <v>14526</v>
      </c>
      <c r="B5716" s="6" t="s">
        <v>257</v>
      </c>
      <c r="C5716" s="6" t="s">
        <v>411</v>
      </c>
      <c r="H5716" s="8" t="str">
        <f>VLOOKUP(C5716,agent_name_matching!A:B,2,false)</f>
        <v>System</v>
      </c>
      <c r="I5716" s="33"/>
      <c r="O5716" s="6" t="s">
        <v>14527</v>
      </c>
      <c r="P5716" s="8" t="str">
        <f t="shared" si="1"/>
        <v/>
      </c>
      <c r="Q5716" s="8" t="str">
        <f t="shared" si="16"/>
        <v/>
      </c>
      <c r="R5716" s="8" t="str">
        <f>if(and(P5716&lt;&gt;"",Q5716&lt;&gt;"newexp",Q5716&lt;&gt;"nostart"),countifs(script_conform_dispatching!A:A,P5716,script_conform_dispatching!B:B,Q5716),"")</f>
        <v/>
      </c>
      <c r="S5716" s="8" t="str">
        <f t="shared" si="3"/>
        <v/>
      </c>
    </row>
    <row r="5717" hidden="1">
      <c r="A5717" s="6" t="s">
        <v>14528</v>
      </c>
      <c r="B5717" s="6" t="s">
        <v>257</v>
      </c>
      <c r="C5717" s="6" t="s">
        <v>414</v>
      </c>
      <c r="F5717" s="6" t="s">
        <v>415</v>
      </c>
      <c r="G5717" s="6" t="s">
        <v>416</v>
      </c>
      <c r="H5717" s="8" t="str">
        <f>VLOOKUP(C5717,agent_name_matching!A:B,2,false)</f>
        <v>Dialog LLM</v>
      </c>
      <c r="I5717" s="32" t="s">
        <v>14529</v>
      </c>
      <c r="J5717" s="6" t="s">
        <v>418</v>
      </c>
      <c r="L5717" s="6">
        <v>2831.0</v>
      </c>
      <c r="M5717" s="6">
        <v>206.0</v>
      </c>
      <c r="N5717" s="6">
        <v>2935.0</v>
      </c>
      <c r="O5717" s="6" t="s">
        <v>14530</v>
      </c>
      <c r="P5717" s="8" t="str">
        <f t="shared" si="1"/>
        <v/>
      </c>
      <c r="Q5717" s="8" t="str">
        <f t="shared" si="16"/>
        <v/>
      </c>
      <c r="R5717" s="8" t="str">
        <f>if(and(P5717&lt;&gt;"",Q5717&lt;&gt;"newexp",Q5717&lt;&gt;"nostart"),countifs(script_conform_dispatching!A:A,P5717,script_conform_dispatching!B:B,Q5717),"")</f>
        <v/>
      </c>
      <c r="S5717" s="8" t="str">
        <f t="shared" si="3"/>
        <v/>
      </c>
    </row>
    <row r="5718" hidden="1">
      <c r="A5718" s="6" t="s">
        <v>14531</v>
      </c>
      <c r="B5718" s="6" t="s">
        <v>257</v>
      </c>
      <c r="C5718" s="6" t="s">
        <v>407</v>
      </c>
      <c r="D5718" s="6">
        <v>1.0</v>
      </c>
      <c r="E5718" s="6" t="s">
        <v>445</v>
      </c>
      <c r="H5718" s="8" t="str">
        <f>VLOOKUP(C5718,agent_name_matching!A:B,2,false)</f>
        <v>--</v>
      </c>
      <c r="I5718" s="33"/>
      <c r="O5718" s="6" t="s">
        <v>14532</v>
      </c>
      <c r="P5718" s="8">
        <f t="shared" si="1"/>
        <v>1</v>
      </c>
      <c r="Q5718" s="8">
        <f t="shared" si="16"/>
        <v>2</v>
      </c>
      <c r="R5718" s="8">
        <f>if(and(P5718&lt;&gt;"",Q5718&lt;&gt;"newexp",Q5718&lt;&gt;"nostart"),countifs(script_conform_dispatching!A:A,P5718,script_conform_dispatching!B:B,Q5718),"")</f>
        <v>1</v>
      </c>
      <c r="S5718" s="8" t="str">
        <f t="shared" si="3"/>
        <v/>
      </c>
    </row>
    <row r="5719" hidden="1">
      <c r="A5719" s="6" t="s">
        <v>14533</v>
      </c>
      <c r="B5719" s="6" t="s">
        <v>257</v>
      </c>
      <c r="C5719" s="6" t="s">
        <v>407</v>
      </c>
      <c r="D5719" s="6">
        <v>2.0</v>
      </c>
      <c r="E5719" s="6" t="s">
        <v>408</v>
      </c>
      <c r="H5719" s="8" t="str">
        <f>VLOOKUP(C5719,agent_name_matching!A:B,2,false)</f>
        <v>--</v>
      </c>
      <c r="I5719" s="33"/>
      <c r="O5719" s="6" t="s">
        <v>14534</v>
      </c>
      <c r="P5719" s="8" t="str">
        <f t="shared" si="1"/>
        <v/>
      </c>
      <c r="Q5719" s="8" t="str">
        <f t="shared" si="16"/>
        <v/>
      </c>
      <c r="R5719" s="8" t="str">
        <f>if(and(P5719&lt;&gt;"",Q5719&lt;&gt;"newexp",Q5719&lt;&gt;"nostart"),countifs(script_conform_dispatching!A:A,P5719,script_conform_dispatching!B:B,Q5719),"")</f>
        <v/>
      </c>
      <c r="S5719" s="8" t="str">
        <f t="shared" si="3"/>
        <v/>
      </c>
    </row>
    <row r="5720" hidden="1">
      <c r="A5720" s="6" t="s">
        <v>14535</v>
      </c>
      <c r="B5720" s="6" t="s">
        <v>257</v>
      </c>
      <c r="C5720" s="6" t="s">
        <v>450</v>
      </c>
      <c r="F5720" s="6" t="s">
        <v>415</v>
      </c>
      <c r="G5720" s="6" t="s">
        <v>416</v>
      </c>
      <c r="H5720" s="8" t="str">
        <f>VLOOKUP(C5720,agent_name_matching!A:B,2,false)</f>
        <v>Validator LLM</v>
      </c>
      <c r="I5720" s="32" t="s">
        <v>451</v>
      </c>
      <c r="J5720" s="6" t="s">
        <v>452</v>
      </c>
      <c r="L5720" s="6">
        <v>777.0</v>
      </c>
      <c r="M5720" s="6">
        <v>10.0</v>
      </c>
      <c r="N5720" s="6">
        <v>598.0</v>
      </c>
      <c r="O5720" s="6" t="s">
        <v>14536</v>
      </c>
      <c r="P5720" s="8" t="str">
        <f t="shared" si="1"/>
        <v/>
      </c>
      <c r="Q5720" s="8" t="str">
        <f t="shared" si="16"/>
        <v/>
      </c>
      <c r="R5720" s="8" t="str">
        <f>if(and(P5720&lt;&gt;"",Q5720&lt;&gt;"newexp",Q5720&lt;&gt;"nostart"),countifs(script_conform_dispatching!A:A,P5720,script_conform_dispatching!B:B,Q5720),"")</f>
        <v/>
      </c>
      <c r="S5720" s="8" t="str">
        <f t="shared" si="3"/>
        <v/>
      </c>
    </row>
    <row r="5721" hidden="1">
      <c r="A5721" s="6" t="s">
        <v>14537</v>
      </c>
      <c r="B5721" s="6" t="s">
        <v>257</v>
      </c>
      <c r="C5721" s="6" t="s">
        <v>37</v>
      </c>
      <c r="F5721" s="6" t="s">
        <v>415</v>
      </c>
      <c r="G5721" s="6" t="s">
        <v>416</v>
      </c>
      <c r="H5721" s="8" t="str">
        <f>VLOOKUP(C5721,agent_name_matching!A:B,2,false)</f>
        <v>Patient LLM</v>
      </c>
      <c r="I5721" s="32" t="s">
        <v>14538</v>
      </c>
      <c r="J5721" s="6" t="s">
        <v>418</v>
      </c>
      <c r="K5721" s="6">
        <v>1.0</v>
      </c>
      <c r="L5721" s="6">
        <v>723.0</v>
      </c>
      <c r="M5721" s="6">
        <v>103.0</v>
      </c>
      <c r="N5721" s="6">
        <v>1636.0</v>
      </c>
      <c r="O5721" s="6" t="s">
        <v>14539</v>
      </c>
      <c r="P5721" s="8" t="str">
        <f t="shared" si="1"/>
        <v/>
      </c>
      <c r="Q5721" s="8" t="str">
        <f t="shared" si="16"/>
        <v/>
      </c>
      <c r="R5721" s="8" t="str">
        <f>if(and(P5721&lt;&gt;"",Q5721&lt;&gt;"newexp",Q5721&lt;&gt;"nostart"),countifs(script_conform_dispatching!A:A,P5721,script_conform_dispatching!B:B,Q5721),"")</f>
        <v/>
      </c>
      <c r="S5721" s="8" t="str">
        <f t="shared" si="3"/>
        <v/>
      </c>
    </row>
    <row r="5722" hidden="1">
      <c r="A5722" s="6" t="s">
        <v>14540</v>
      </c>
      <c r="B5722" s="6" t="s">
        <v>257</v>
      </c>
      <c r="C5722" s="6" t="s">
        <v>411</v>
      </c>
      <c r="H5722" s="8" t="str">
        <f>VLOOKUP(C5722,agent_name_matching!A:B,2,false)</f>
        <v>System</v>
      </c>
      <c r="I5722" s="33"/>
      <c r="O5722" s="6" t="s">
        <v>14541</v>
      </c>
      <c r="P5722" s="8" t="str">
        <f t="shared" si="1"/>
        <v/>
      </c>
      <c r="Q5722" s="8" t="str">
        <f t="shared" si="16"/>
        <v/>
      </c>
      <c r="R5722" s="8" t="str">
        <f>if(and(P5722&lt;&gt;"",Q5722&lt;&gt;"newexp",Q5722&lt;&gt;"nostart"),countifs(script_conform_dispatching!A:A,P5722,script_conform_dispatching!B:B,Q5722),"")</f>
        <v/>
      </c>
      <c r="S5722" s="8" t="str">
        <f t="shared" si="3"/>
        <v/>
      </c>
    </row>
    <row r="5723" hidden="1">
      <c r="A5723" s="6" t="s">
        <v>14542</v>
      </c>
      <c r="B5723" s="6" t="s">
        <v>257</v>
      </c>
      <c r="C5723" s="6" t="s">
        <v>414</v>
      </c>
      <c r="F5723" s="6" t="s">
        <v>415</v>
      </c>
      <c r="G5723" s="6" t="s">
        <v>416</v>
      </c>
      <c r="H5723" s="8" t="str">
        <f>VLOOKUP(C5723,agent_name_matching!A:B,2,false)</f>
        <v>Dialog LLM</v>
      </c>
      <c r="I5723" s="32" t="s">
        <v>14543</v>
      </c>
      <c r="J5723" s="6" t="s">
        <v>418</v>
      </c>
      <c r="L5723" s="6">
        <v>3308.0</v>
      </c>
      <c r="M5723" s="6">
        <v>96.0</v>
      </c>
      <c r="N5723" s="6">
        <v>1572.0</v>
      </c>
      <c r="O5723" s="6" t="s">
        <v>14544</v>
      </c>
      <c r="P5723" s="8" t="str">
        <f t="shared" si="1"/>
        <v/>
      </c>
      <c r="Q5723" s="8" t="str">
        <f t="shared" si="16"/>
        <v/>
      </c>
      <c r="R5723" s="8" t="str">
        <f>if(and(P5723&lt;&gt;"",Q5723&lt;&gt;"newexp",Q5723&lt;&gt;"nostart"),countifs(script_conform_dispatching!A:A,P5723,script_conform_dispatching!B:B,Q5723),"")</f>
        <v/>
      </c>
      <c r="S5723" s="8" t="str">
        <f t="shared" si="3"/>
        <v/>
      </c>
    </row>
    <row r="5724" hidden="1">
      <c r="A5724" s="6" t="s">
        <v>14545</v>
      </c>
      <c r="B5724" s="6" t="s">
        <v>257</v>
      </c>
      <c r="C5724" s="6" t="s">
        <v>37</v>
      </c>
      <c r="F5724" s="6" t="s">
        <v>415</v>
      </c>
      <c r="G5724" s="6" t="s">
        <v>416</v>
      </c>
      <c r="H5724" s="8" t="str">
        <f>VLOOKUP(C5724,agent_name_matching!A:B,2,false)</f>
        <v>Patient LLM</v>
      </c>
      <c r="I5724" s="32" t="s">
        <v>14546</v>
      </c>
      <c r="J5724" s="6" t="s">
        <v>418</v>
      </c>
      <c r="K5724" s="6">
        <v>1.0</v>
      </c>
      <c r="L5724" s="6">
        <v>916.0</v>
      </c>
      <c r="M5724" s="6">
        <v>119.0</v>
      </c>
      <c r="N5724" s="6">
        <v>1890.0</v>
      </c>
      <c r="O5724" s="6" t="s">
        <v>14547</v>
      </c>
      <c r="P5724" s="8" t="str">
        <f t="shared" si="1"/>
        <v/>
      </c>
      <c r="Q5724" s="8" t="str">
        <f t="shared" si="16"/>
        <v/>
      </c>
      <c r="R5724" s="8" t="str">
        <f>if(and(P5724&lt;&gt;"",Q5724&lt;&gt;"newexp",Q5724&lt;&gt;"nostart"),countifs(script_conform_dispatching!A:A,P5724,script_conform_dispatching!B:B,Q5724),"")</f>
        <v/>
      </c>
      <c r="S5724" s="8" t="str">
        <f t="shared" si="3"/>
        <v/>
      </c>
    </row>
    <row r="5725" hidden="1">
      <c r="A5725" s="6" t="s">
        <v>14548</v>
      </c>
      <c r="B5725" s="6" t="s">
        <v>257</v>
      </c>
      <c r="C5725" s="6" t="s">
        <v>411</v>
      </c>
      <c r="H5725" s="8" t="str">
        <f>VLOOKUP(C5725,agent_name_matching!A:B,2,false)</f>
        <v>System</v>
      </c>
      <c r="I5725" s="33"/>
      <c r="O5725" s="6" t="s">
        <v>14549</v>
      </c>
      <c r="P5725" s="8" t="str">
        <f t="shared" si="1"/>
        <v/>
      </c>
      <c r="Q5725" s="8" t="str">
        <f t="shared" si="16"/>
        <v/>
      </c>
      <c r="R5725" s="8" t="str">
        <f>if(and(P5725&lt;&gt;"",Q5725&lt;&gt;"newexp",Q5725&lt;&gt;"nostart"),countifs(script_conform_dispatching!A:A,P5725,script_conform_dispatching!B:B,Q5725),"")</f>
        <v/>
      </c>
      <c r="S5725" s="8" t="str">
        <f t="shared" si="3"/>
        <v/>
      </c>
    </row>
    <row r="5726" hidden="1">
      <c r="A5726" s="6" t="s">
        <v>14550</v>
      </c>
      <c r="B5726" s="6" t="s">
        <v>257</v>
      </c>
      <c r="C5726" s="6" t="s">
        <v>414</v>
      </c>
      <c r="F5726" s="6" t="s">
        <v>415</v>
      </c>
      <c r="G5726" s="6" t="s">
        <v>416</v>
      </c>
      <c r="H5726" s="8" t="str">
        <f>VLOOKUP(C5726,agent_name_matching!A:B,2,false)</f>
        <v>Dialog LLM</v>
      </c>
      <c r="I5726" s="32" t="s">
        <v>14551</v>
      </c>
      <c r="J5726" s="6" t="s">
        <v>418</v>
      </c>
      <c r="L5726" s="6">
        <v>3691.0</v>
      </c>
      <c r="M5726" s="6">
        <v>96.0</v>
      </c>
      <c r="N5726" s="6">
        <v>1725.0</v>
      </c>
      <c r="O5726" s="6" t="s">
        <v>14552</v>
      </c>
      <c r="P5726" s="8" t="str">
        <f t="shared" si="1"/>
        <v/>
      </c>
      <c r="Q5726" s="8" t="str">
        <f t="shared" si="16"/>
        <v/>
      </c>
      <c r="R5726" s="8" t="str">
        <f>if(and(P5726&lt;&gt;"",Q5726&lt;&gt;"newexp",Q5726&lt;&gt;"nostart"),countifs(script_conform_dispatching!A:A,P5726,script_conform_dispatching!B:B,Q5726),"")</f>
        <v/>
      </c>
      <c r="S5726" s="8" t="str">
        <f t="shared" si="3"/>
        <v/>
      </c>
    </row>
    <row r="5727" hidden="1">
      <c r="A5727" s="6" t="s">
        <v>14553</v>
      </c>
      <c r="B5727" s="6" t="s">
        <v>257</v>
      </c>
      <c r="C5727" s="6" t="s">
        <v>37</v>
      </c>
      <c r="F5727" s="6" t="s">
        <v>415</v>
      </c>
      <c r="G5727" s="6" t="s">
        <v>416</v>
      </c>
      <c r="H5727" s="8" t="str">
        <f>VLOOKUP(C5727,agent_name_matching!A:B,2,false)</f>
        <v>Patient LLM</v>
      </c>
      <c r="I5727" s="32" t="s">
        <v>14554</v>
      </c>
      <c r="J5727" s="6" t="s">
        <v>418</v>
      </c>
      <c r="K5727" s="6">
        <v>1.0</v>
      </c>
      <c r="L5727" s="6">
        <v>1125.0</v>
      </c>
      <c r="M5727" s="6">
        <v>45.0</v>
      </c>
      <c r="N5727" s="6">
        <v>1002.0</v>
      </c>
      <c r="O5727" s="6" t="s">
        <v>14555</v>
      </c>
      <c r="P5727" s="8" t="str">
        <f t="shared" si="1"/>
        <v/>
      </c>
      <c r="Q5727" s="8" t="str">
        <f t="shared" si="16"/>
        <v/>
      </c>
      <c r="R5727" s="8" t="str">
        <f>if(and(P5727&lt;&gt;"",Q5727&lt;&gt;"newexp",Q5727&lt;&gt;"nostart"),countifs(script_conform_dispatching!A:A,P5727,script_conform_dispatching!B:B,Q5727),"")</f>
        <v/>
      </c>
      <c r="S5727" s="8" t="str">
        <f t="shared" si="3"/>
        <v/>
      </c>
    </row>
    <row r="5728" hidden="1">
      <c r="A5728" s="6" t="s">
        <v>14556</v>
      </c>
      <c r="B5728" s="6" t="s">
        <v>257</v>
      </c>
      <c r="C5728" s="6" t="s">
        <v>411</v>
      </c>
      <c r="H5728" s="8" t="str">
        <f>VLOOKUP(C5728,agent_name_matching!A:B,2,false)</f>
        <v>System</v>
      </c>
      <c r="I5728" s="33"/>
      <c r="O5728" s="6" t="s">
        <v>14557</v>
      </c>
      <c r="P5728" s="8" t="str">
        <f t="shared" si="1"/>
        <v/>
      </c>
      <c r="Q5728" s="8" t="str">
        <f t="shared" si="16"/>
        <v/>
      </c>
      <c r="R5728" s="8" t="str">
        <f>if(and(P5728&lt;&gt;"",Q5728&lt;&gt;"newexp",Q5728&lt;&gt;"nostart"),countifs(script_conform_dispatching!A:A,P5728,script_conform_dispatching!B:B,Q5728),"")</f>
        <v/>
      </c>
      <c r="S5728" s="8" t="str">
        <f t="shared" si="3"/>
        <v/>
      </c>
    </row>
    <row r="5729" hidden="1">
      <c r="A5729" s="6" t="s">
        <v>14558</v>
      </c>
      <c r="B5729" s="6" t="s">
        <v>257</v>
      </c>
      <c r="C5729" s="6" t="s">
        <v>414</v>
      </c>
      <c r="F5729" s="6" t="s">
        <v>415</v>
      </c>
      <c r="G5729" s="6" t="s">
        <v>416</v>
      </c>
      <c r="H5729" s="8" t="str">
        <f>VLOOKUP(C5729,agent_name_matching!A:B,2,false)</f>
        <v>Dialog LLM</v>
      </c>
      <c r="I5729" s="32" t="s">
        <v>14559</v>
      </c>
      <c r="J5729" s="6" t="s">
        <v>418</v>
      </c>
      <c r="L5729" s="6">
        <v>3999.0</v>
      </c>
      <c r="M5729" s="6">
        <v>299.0</v>
      </c>
      <c r="N5729" s="6">
        <v>4478.0</v>
      </c>
      <c r="O5729" s="6" t="s">
        <v>14560</v>
      </c>
      <c r="P5729" s="8" t="str">
        <f t="shared" si="1"/>
        <v/>
      </c>
      <c r="Q5729" s="8" t="str">
        <f t="shared" si="16"/>
        <v/>
      </c>
      <c r="R5729" s="8" t="str">
        <f>if(and(P5729&lt;&gt;"",Q5729&lt;&gt;"newexp",Q5729&lt;&gt;"nostart"),countifs(script_conform_dispatching!A:A,P5729,script_conform_dispatching!B:B,Q5729),"")</f>
        <v/>
      </c>
      <c r="S5729" s="8" t="str">
        <f t="shared" si="3"/>
        <v/>
      </c>
    </row>
    <row r="5730" hidden="1">
      <c r="A5730" s="6" t="s">
        <v>14561</v>
      </c>
      <c r="B5730" s="6" t="s">
        <v>257</v>
      </c>
      <c r="C5730" s="6" t="s">
        <v>407</v>
      </c>
      <c r="D5730" s="6">
        <v>2.0</v>
      </c>
      <c r="E5730" s="6" t="s">
        <v>445</v>
      </c>
      <c r="H5730" s="8" t="str">
        <f>VLOOKUP(C5730,agent_name_matching!A:B,2,false)</f>
        <v>--</v>
      </c>
      <c r="I5730" s="33"/>
      <c r="O5730" s="6" t="s">
        <v>14562</v>
      </c>
      <c r="P5730" s="8">
        <f t="shared" si="1"/>
        <v>2</v>
      </c>
      <c r="Q5730" s="8">
        <f t="shared" si="16"/>
        <v>3</v>
      </c>
      <c r="R5730" s="8">
        <f>if(and(P5730&lt;&gt;"",Q5730&lt;&gt;"newexp",Q5730&lt;&gt;"nostart"),countifs(script_conform_dispatching!A:A,P5730,script_conform_dispatching!B:B,Q5730),"")</f>
        <v>1</v>
      </c>
      <c r="S5730" s="8" t="str">
        <f t="shared" si="3"/>
        <v/>
      </c>
    </row>
    <row r="5731" hidden="1">
      <c r="A5731" s="6" t="s">
        <v>14563</v>
      </c>
      <c r="B5731" s="6" t="s">
        <v>257</v>
      </c>
      <c r="C5731" s="6" t="s">
        <v>407</v>
      </c>
      <c r="D5731" s="6">
        <v>3.0</v>
      </c>
      <c r="E5731" s="6" t="s">
        <v>408</v>
      </c>
      <c r="H5731" s="8" t="str">
        <f>VLOOKUP(C5731,agent_name_matching!A:B,2,false)</f>
        <v>--</v>
      </c>
      <c r="I5731" s="33"/>
      <c r="O5731" s="6" t="s">
        <v>14564</v>
      </c>
      <c r="P5731" s="8" t="str">
        <f t="shared" si="1"/>
        <v/>
      </c>
      <c r="Q5731" s="8" t="str">
        <f t="shared" si="16"/>
        <v/>
      </c>
      <c r="R5731" s="8" t="str">
        <f>if(and(P5731&lt;&gt;"",Q5731&lt;&gt;"newexp",Q5731&lt;&gt;"nostart"),countifs(script_conform_dispatching!A:A,P5731,script_conform_dispatching!B:B,Q5731),"")</f>
        <v/>
      </c>
      <c r="S5731" s="8" t="str">
        <f t="shared" si="3"/>
        <v/>
      </c>
    </row>
    <row r="5732" hidden="1">
      <c r="A5732" s="6" t="s">
        <v>14565</v>
      </c>
      <c r="B5732" s="6" t="s">
        <v>257</v>
      </c>
      <c r="C5732" s="6" t="s">
        <v>450</v>
      </c>
      <c r="F5732" s="6" t="s">
        <v>415</v>
      </c>
      <c r="G5732" s="6" t="s">
        <v>416</v>
      </c>
      <c r="H5732" s="8" t="str">
        <f>VLOOKUP(C5732,agent_name_matching!A:B,2,false)</f>
        <v>Validator LLM</v>
      </c>
      <c r="I5732" s="32" t="s">
        <v>451</v>
      </c>
      <c r="J5732" s="6" t="s">
        <v>452</v>
      </c>
      <c r="L5732" s="6">
        <v>1283.0</v>
      </c>
      <c r="M5732" s="6">
        <v>10.0</v>
      </c>
      <c r="N5732" s="6">
        <v>498.0</v>
      </c>
      <c r="O5732" s="6" t="s">
        <v>14566</v>
      </c>
      <c r="P5732" s="8" t="str">
        <f t="shared" si="1"/>
        <v/>
      </c>
      <c r="Q5732" s="8" t="str">
        <f t="shared" si="16"/>
        <v/>
      </c>
      <c r="R5732" s="8" t="str">
        <f>if(and(P5732&lt;&gt;"",Q5732&lt;&gt;"newexp",Q5732&lt;&gt;"nostart"),countifs(script_conform_dispatching!A:A,P5732,script_conform_dispatching!B:B,Q5732),"")</f>
        <v/>
      </c>
      <c r="S5732" s="8" t="str">
        <f t="shared" si="3"/>
        <v/>
      </c>
    </row>
    <row r="5733" hidden="1">
      <c r="A5733" s="6" t="s">
        <v>14567</v>
      </c>
      <c r="B5733" s="6" t="s">
        <v>257</v>
      </c>
      <c r="C5733" s="6" t="s">
        <v>37</v>
      </c>
      <c r="F5733" s="6" t="s">
        <v>415</v>
      </c>
      <c r="G5733" s="6" t="s">
        <v>416</v>
      </c>
      <c r="H5733" s="8" t="str">
        <f>VLOOKUP(C5733,agent_name_matching!A:B,2,false)</f>
        <v>Patient LLM</v>
      </c>
      <c r="I5733" s="32" t="s">
        <v>14568</v>
      </c>
      <c r="J5733" s="6" t="s">
        <v>418</v>
      </c>
      <c r="K5733" s="6">
        <v>1.0</v>
      </c>
      <c r="L5733" s="6">
        <v>1217.0</v>
      </c>
      <c r="M5733" s="6">
        <v>190.0</v>
      </c>
      <c r="N5733" s="6">
        <v>2228.0</v>
      </c>
      <c r="O5733" s="6" t="s">
        <v>14569</v>
      </c>
      <c r="P5733" s="8" t="str">
        <f t="shared" si="1"/>
        <v/>
      </c>
      <c r="Q5733" s="8" t="str">
        <f t="shared" si="16"/>
        <v/>
      </c>
      <c r="R5733" s="8" t="str">
        <f>if(and(P5733&lt;&gt;"",Q5733&lt;&gt;"newexp",Q5733&lt;&gt;"nostart"),countifs(script_conform_dispatching!A:A,P5733,script_conform_dispatching!B:B,Q5733),"")</f>
        <v/>
      </c>
      <c r="S5733" s="8" t="str">
        <f t="shared" si="3"/>
        <v/>
      </c>
    </row>
    <row r="5734" hidden="1">
      <c r="A5734" s="6" t="s">
        <v>14570</v>
      </c>
      <c r="B5734" s="6" t="s">
        <v>257</v>
      </c>
      <c r="C5734" s="6" t="s">
        <v>411</v>
      </c>
      <c r="H5734" s="8" t="str">
        <f>VLOOKUP(C5734,agent_name_matching!A:B,2,false)</f>
        <v>System</v>
      </c>
      <c r="I5734" s="33"/>
      <c r="O5734" s="6" t="s">
        <v>14571</v>
      </c>
      <c r="P5734" s="8" t="str">
        <f t="shared" si="1"/>
        <v/>
      </c>
      <c r="Q5734" s="8" t="str">
        <f t="shared" si="16"/>
        <v/>
      </c>
      <c r="R5734" s="8" t="str">
        <f>if(and(P5734&lt;&gt;"",Q5734&lt;&gt;"newexp",Q5734&lt;&gt;"nostart"),countifs(script_conform_dispatching!A:A,P5734,script_conform_dispatching!B:B,Q5734),"")</f>
        <v/>
      </c>
      <c r="S5734" s="8" t="str">
        <f t="shared" si="3"/>
        <v/>
      </c>
    </row>
    <row r="5735" hidden="1">
      <c r="A5735" s="6" t="s">
        <v>14572</v>
      </c>
      <c r="B5735" s="6" t="s">
        <v>257</v>
      </c>
      <c r="C5735" s="6" t="s">
        <v>414</v>
      </c>
      <c r="F5735" s="6" t="s">
        <v>415</v>
      </c>
      <c r="G5735" s="6" t="s">
        <v>416</v>
      </c>
      <c r="H5735" s="8" t="str">
        <f>VLOOKUP(C5735,agent_name_matching!A:B,2,false)</f>
        <v>Dialog LLM</v>
      </c>
      <c r="I5735" s="32" t="s">
        <v>14573</v>
      </c>
      <c r="J5735" s="6" t="s">
        <v>418</v>
      </c>
      <c r="L5735" s="6">
        <v>4760.0</v>
      </c>
      <c r="M5735" s="6">
        <v>100.0</v>
      </c>
      <c r="N5735" s="6">
        <v>1845.0</v>
      </c>
      <c r="O5735" s="6" t="s">
        <v>14574</v>
      </c>
      <c r="P5735" s="8" t="str">
        <f t="shared" si="1"/>
        <v/>
      </c>
      <c r="Q5735" s="8" t="str">
        <f t="shared" si="16"/>
        <v/>
      </c>
      <c r="R5735" s="8" t="str">
        <f>if(and(P5735&lt;&gt;"",Q5735&lt;&gt;"newexp",Q5735&lt;&gt;"nostart"),countifs(script_conform_dispatching!A:A,P5735,script_conform_dispatching!B:B,Q5735),"")</f>
        <v/>
      </c>
      <c r="S5735" s="8" t="str">
        <f t="shared" si="3"/>
        <v/>
      </c>
    </row>
    <row r="5736" hidden="1">
      <c r="A5736" s="6" t="s">
        <v>14575</v>
      </c>
      <c r="B5736" s="6" t="s">
        <v>257</v>
      </c>
      <c r="C5736" s="6" t="s">
        <v>37</v>
      </c>
      <c r="F5736" s="6" t="s">
        <v>415</v>
      </c>
      <c r="G5736" s="6" t="s">
        <v>416</v>
      </c>
      <c r="H5736" s="8" t="str">
        <f>VLOOKUP(C5736,agent_name_matching!A:B,2,false)</f>
        <v>Patient LLM</v>
      </c>
      <c r="I5736" s="32" t="s">
        <v>14576</v>
      </c>
      <c r="J5736" s="6" t="s">
        <v>418</v>
      </c>
      <c r="K5736" s="6">
        <v>1.0</v>
      </c>
      <c r="L5736" s="6">
        <v>1501.0</v>
      </c>
      <c r="M5736" s="6">
        <v>140.0</v>
      </c>
      <c r="N5736" s="6">
        <v>2417.0</v>
      </c>
      <c r="O5736" s="6" t="s">
        <v>14577</v>
      </c>
      <c r="P5736" s="8" t="str">
        <f t="shared" si="1"/>
        <v/>
      </c>
      <c r="Q5736" s="8" t="str">
        <f t="shared" si="16"/>
        <v/>
      </c>
      <c r="R5736" s="8" t="str">
        <f>if(and(P5736&lt;&gt;"",Q5736&lt;&gt;"newexp",Q5736&lt;&gt;"nostart"),countifs(script_conform_dispatching!A:A,P5736,script_conform_dispatching!B:B,Q5736),"")</f>
        <v/>
      </c>
      <c r="S5736" s="8" t="str">
        <f t="shared" si="3"/>
        <v/>
      </c>
    </row>
    <row r="5737" hidden="1">
      <c r="A5737" s="6" t="s">
        <v>14578</v>
      </c>
      <c r="B5737" s="6" t="s">
        <v>257</v>
      </c>
      <c r="C5737" s="6" t="s">
        <v>411</v>
      </c>
      <c r="H5737" s="8" t="str">
        <f>VLOOKUP(C5737,agent_name_matching!A:B,2,false)</f>
        <v>System</v>
      </c>
      <c r="I5737" s="33"/>
      <c r="O5737" s="6" t="s">
        <v>14579</v>
      </c>
      <c r="P5737" s="8" t="str">
        <f t="shared" si="1"/>
        <v/>
      </c>
      <c r="Q5737" s="8" t="str">
        <f t="shared" si="16"/>
        <v/>
      </c>
      <c r="R5737" s="8" t="str">
        <f>if(and(P5737&lt;&gt;"",Q5737&lt;&gt;"newexp",Q5737&lt;&gt;"nostart"),countifs(script_conform_dispatching!A:A,P5737,script_conform_dispatching!B:B,Q5737),"")</f>
        <v/>
      </c>
      <c r="S5737" s="8" t="str">
        <f t="shared" si="3"/>
        <v/>
      </c>
    </row>
    <row r="5738" hidden="1">
      <c r="A5738" s="6" t="s">
        <v>14580</v>
      </c>
      <c r="B5738" s="6" t="s">
        <v>257</v>
      </c>
      <c r="C5738" s="6" t="s">
        <v>414</v>
      </c>
      <c r="F5738" s="6" t="s">
        <v>415</v>
      </c>
      <c r="G5738" s="6" t="s">
        <v>416</v>
      </c>
      <c r="H5738" s="8" t="str">
        <f>VLOOKUP(C5738,agent_name_matching!A:B,2,false)</f>
        <v>Dialog LLM</v>
      </c>
      <c r="I5738" s="32" t="s">
        <v>14581</v>
      </c>
      <c r="J5738" s="6" t="s">
        <v>418</v>
      </c>
      <c r="L5738" s="6">
        <v>5273.0</v>
      </c>
      <c r="M5738" s="6">
        <v>100.0</v>
      </c>
      <c r="N5738" s="6">
        <v>1805.0</v>
      </c>
      <c r="O5738" s="6" t="s">
        <v>14582</v>
      </c>
      <c r="P5738" s="8" t="str">
        <f t="shared" si="1"/>
        <v/>
      </c>
      <c r="Q5738" s="8" t="str">
        <f t="shared" si="16"/>
        <v/>
      </c>
      <c r="R5738" s="8" t="str">
        <f>if(and(P5738&lt;&gt;"",Q5738&lt;&gt;"newexp",Q5738&lt;&gt;"nostart"),countifs(script_conform_dispatching!A:A,P5738,script_conform_dispatching!B:B,Q5738),"")</f>
        <v/>
      </c>
      <c r="S5738" s="8" t="str">
        <f t="shared" si="3"/>
        <v/>
      </c>
    </row>
    <row r="5739" hidden="1">
      <c r="A5739" s="6" t="s">
        <v>14583</v>
      </c>
      <c r="B5739" s="6" t="s">
        <v>257</v>
      </c>
      <c r="C5739" s="6" t="s">
        <v>37</v>
      </c>
      <c r="F5739" s="6" t="s">
        <v>415</v>
      </c>
      <c r="G5739" s="6" t="s">
        <v>416</v>
      </c>
      <c r="H5739" s="8" t="str">
        <f>VLOOKUP(C5739,agent_name_matching!A:B,2,false)</f>
        <v>Patient LLM</v>
      </c>
      <c r="I5739" s="32" t="s">
        <v>14584</v>
      </c>
      <c r="J5739" s="6" t="s">
        <v>418</v>
      </c>
      <c r="K5739" s="6">
        <v>1.0</v>
      </c>
      <c r="L5739" s="6">
        <v>1735.0</v>
      </c>
      <c r="M5739" s="6">
        <v>164.0</v>
      </c>
      <c r="N5739" s="6">
        <v>2270.0</v>
      </c>
      <c r="O5739" s="6" t="s">
        <v>14585</v>
      </c>
      <c r="P5739" s="8" t="str">
        <f t="shared" si="1"/>
        <v/>
      </c>
      <c r="Q5739" s="8" t="str">
        <f t="shared" si="16"/>
        <v/>
      </c>
      <c r="R5739" s="8" t="str">
        <f>if(and(P5739&lt;&gt;"",Q5739&lt;&gt;"newexp",Q5739&lt;&gt;"nostart"),countifs(script_conform_dispatching!A:A,P5739,script_conform_dispatching!B:B,Q5739),"")</f>
        <v/>
      </c>
      <c r="S5739" s="8" t="str">
        <f t="shared" si="3"/>
        <v/>
      </c>
    </row>
    <row r="5740" hidden="1">
      <c r="A5740" s="6" t="s">
        <v>14586</v>
      </c>
      <c r="B5740" s="6" t="s">
        <v>257</v>
      </c>
      <c r="C5740" s="6" t="s">
        <v>411</v>
      </c>
      <c r="H5740" s="8" t="str">
        <f>VLOOKUP(C5740,agent_name_matching!A:B,2,false)</f>
        <v>System</v>
      </c>
      <c r="I5740" s="33"/>
      <c r="O5740" s="6" t="s">
        <v>14587</v>
      </c>
      <c r="P5740" s="8" t="str">
        <f t="shared" si="1"/>
        <v/>
      </c>
      <c r="Q5740" s="8" t="str">
        <f t="shared" si="16"/>
        <v/>
      </c>
      <c r="R5740" s="8" t="str">
        <f>if(and(P5740&lt;&gt;"",Q5740&lt;&gt;"newexp",Q5740&lt;&gt;"nostart"),countifs(script_conform_dispatching!A:A,P5740,script_conform_dispatching!B:B,Q5740),"")</f>
        <v/>
      </c>
      <c r="S5740" s="8" t="str">
        <f t="shared" si="3"/>
        <v/>
      </c>
    </row>
    <row r="5741" hidden="1">
      <c r="A5741" s="6" t="s">
        <v>14588</v>
      </c>
      <c r="B5741" s="6" t="s">
        <v>257</v>
      </c>
      <c r="C5741" s="6" t="s">
        <v>414</v>
      </c>
      <c r="F5741" s="6" t="s">
        <v>415</v>
      </c>
      <c r="G5741" s="6" t="s">
        <v>416</v>
      </c>
      <c r="H5741" s="8" t="str">
        <f>VLOOKUP(C5741,agent_name_matching!A:B,2,false)</f>
        <v>Dialog LLM</v>
      </c>
      <c r="I5741" s="32" t="s">
        <v>14589</v>
      </c>
      <c r="J5741" s="6" t="s">
        <v>418</v>
      </c>
      <c r="L5741" s="6">
        <v>5810.0</v>
      </c>
      <c r="M5741" s="6">
        <v>101.0</v>
      </c>
      <c r="N5741" s="6">
        <v>2039.0</v>
      </c>
      <c r="O5741" s="6" t="s">
        <v>14590</v>
      </c>
      <c r="P5741" s="8" t="str">
        <f t="shared" si="1"/>
        <v/>
      </c>
      <c r="Q5741" s="8" t="str">
        <f t="shared" si="16"/>
        <v/>
      </c>
      <c r="R5741" s="8" t="str">
        <f>if(and(P5741&lt;&gt;"",Q5741&lt;&gt;"newexp",Q5741&lt;&gt;"nostart"),countifs(script_conform_dispatching!A:A,P5741,script_conform_dispatching!B:B,Q5741),"")</f>
        <v/>
      </c>
      <c r="S5741" s="8" t="str">
        <f t="shared" si="3"/>
        <v/>
      </c>
    </row>
    <row r="5742" hidden="1">
      <c r="A5742" s="6" t="s">
        <v>14591</v>
      </c>
      <c r="B5742" s="6" t="s">
        <v>257</v>
      </c>
      <c r="C5742" s="6" t="s">
        <v>37</v>
      </c>
      <c r="F5742" s="6" t="s">
        <v>415</v>
      </c>
      <c r="G5742" s="6" t="s">
        <v>416</v>
      </c>
      <c r="H5742" s="8" t="str">
        <f>VLOOKUP(C5742,agent_name_matching!A:B,2,false)</f>
        <v>Patient LLM</v>
      </c>
      <c r="I5742" s="32" t="s">
        <v>14592</v>
      </c>
      <c r="J5742" s="6" t="s">
        <v>418</v>
      </c>
      <c r="K5742" s="6">
        <v>1.0</v>
      </c>
      <c r="L5742" s="6">
        <v>1994.0</v>
      </c>
      <c r="M5742" s="6">
        <v>164.0</v>
      </c>
      <c r="N5742" s="6">
        <v>2334.0</v>
      </c>
      <c r="O5742" s="6" t="s">
        <v>14593</v>
      </c>
      <c r="P5742" s="8" t="str">
        <f t="shared" si="1"/>
        <v/>
      </c>
      <c r="Q5742" s="8" t="str">
        <f t="shared" si="16"/>
        <v/>
      </c>
      <c r="R5742" s="8" t="str">
        <f>if(and(P5742&lt;&gt;"",Q5742&lt;&gt;"newexp",Q5742&lt;&gt;"nostart"),countifs(script_conform_dispatching!A:A,P5742,script_conform_dispatching!B:B,Q5742),"")</f>
        <v/>
      </c>
      <c r="S5742" s="8" t="str">
        <f t="shared" si="3"/>
        <v/>
      </c>
    </row>
    <row r="5743" hidden="1">
      <c r="A5743" s="6" t="s">
        <v>14594</v>
      </c>
      <c r="B5743" s="6" t="s">
        <v>257</v>
      </c>
      <c r="C5743" s="6" t="s">
        <v>411</v>
      </c>
      <c r="H5743" s="8" t="str">
        <f>VLOOKUP(C5743,agent_name_matching!A:B,2,false)</f>
        <v>System</v>
      </c>
      <c r="I5743" s="33"/>
      <c r="O5743" s="6" t="s">
        <v>14595</v>
      </c>
      <c r="P5743" s="8" t="str">
        <f t="shared" si="1"/>
        <v/>
      </c>
      <c r="Q5743" s="8" t="str">
        <f t="shared" si="16"/>
        <v/>
      </c>
      <c r="R5743" s="8" t="str">
        <f>if(and(P5743&lt;&gt;"",Q5743&lt;&gt;"newexp",Q5743&lt;&gt;"nostart"),countifs(script_conform_dispatching!A:A,P5743,script_conform_dispatching!B:B,Q5743),"")</f>
        <v/>
      </c>
      <c r="S5743" s="8" t="str">
        <f t="shared" si="3"/>
        <v/>
      </c>
    </row>
    <row r="5744" hidden="1">
      <c r="A5744" s="6" t="s">
        <v>14596</v>
      </c>
      <c r="B5744" s="6" t="s">
        <v>257</v>
      </c>
      <c r="C5744" s="6" t="s">
        <v>414</v>
      </c>
      <c r="F5744" s="6" t="s">
        <v>415</v>
      </c>
      <c r="G5744" s="6" t="s">
        <v>416</v>
      </c>
      <c r="H5744" s="8" t="str">
        <f>VLOOKUP(C5744,agent_name_matching!A:B,2,false)</f>
        <v>Dialog LLM</v>
      </c>
      <c r="I5744" s="32" t="s">
        <v>14597</v>
      </c>
      <c r="J5744" s="6" t="s">
        <v>418</v>
      </c>
      <c r="L5744" s="6">
        <v>6347.0</v>
      </c>
      <c r="M5744" s="6">
        <v>96.0</v>
      </c>
      <c r="N5744" s="6">
        <v>1833.0</v>
      </c>
      <c r="O5744" s="6" t="s">
        <v>14598</v>
      </c>
      <c r="P5744" s="8" t="str">
        <f t="shared" si="1"/>
        <v/>
      </c>
      <c r="Q5744" s="8" t="str">
        <f t="shared" si="16"/>
        <v/>
      </c>
      <c r="R5744" s="8" t="str">
        <f>if(and(P5744&lt;&gt;"",Q5744&lt;&gt;"newexp",Q5744&lt;&gt;"nostart"),countifs(script_conform_dispatching!A:A,P5744,script_conform_dispatching!B:B,Q5744),"")</f>
        <v/>
      </c>
      <c r="S5744" s="8" t="str">
        <f t="shared" si="3"/>
        <v/>
      </c>
    </row>
    <row r="5745" hidden="1">
      <c r="A5745" s="6" t="s">
        <v>14599</v>
      </c>
      <c r="B5745" s="6" t="s">
        <v>257</v>
      </c>
      <c r="C5745" s="6" t="s">
        <v>37</v>
      </c>
      <c r="F5745" s="6" t="s">
        <v>415</v>
      </c>
      <c r="G5745" s="6" t="s">
        <v>416</v>
      </c>
      <c r="H5745" s="8" t="str">
        <f>VLOOKUP(C5745,agent_name_matching!A:B,2,false)</f>
        <v>Patient LLM</v>
      </c>
      <c r="I5745" s="32" t="s">
        <v>14600</v>
      </c>
      <c r="J5745" s="6" t="s">
        <v>418</v>
      </c>
      <c r="K5745" s="6">
        <v>1.0</v>
      </c>
      <c r="L5745" s="6">
        <v>2248.0</v>
      </c>
      <c r="M5745" s="6">
        <v>144.0</v>
      </c>
      <c r="N5745" s="6">
        <v>1936.0</v>
      </c>
      <c r="O5745" s="6" t="s">
        <v>14601</v>
      </c>
      <c r="P5745" s="8" t="str">
        <f t="shared" si="1"/>
        <v/>
      </c>
      <c r="Q5745" s="8" t="str">
        <f t="shared" si="16"/>
        <v/>
      </c>
      <c r="R5745" s="8" t="str">
        <f>if(and(P5745&lt;&gt;"",Q5745&lt;&gt;"newexp",Q5745&lt;&gt;"nostart"),countifs(script_conform_dispatching!A:A,P5745,script_conform_dispatching!B:B,Q5745),"")</f>
        <v/>
      </c>
      <c r="S5745" s="8" t="str">
        <f t="shared" si="3"/>
        <v/>
      </c>
    </row>
    <row r="5746" hidden="1">
      <c r="A5746" s="6" t="s">
        <v>14602</v>
      </c>
      <c r="B5746" s="6" t="s">
        <v>257</v>
      </c>
      <c r="C5746" s="6" t="s">
        <v>411</v>
      </c>
      <c r="H5746" s="8" t="str">
        <f>VLOOKUP(C5746,agent_name_matching!A:B,2,false)</f>
        <v>System</v>
      </c>
      <c r="I5746" s="33"/>
      <c r="O5746" s="6" t="s">
        <v>14603</v>
      </c>
      <c r="P5746" s="8" t="str">
        <f t="shared" si="1"/>
        <v/>
      </c>
      <c r="Q5746" s="8" t="str">
        <f t="shared" si="16"/>
        <v/>
      </c>
      <c r="R5746" s="8" t="str">
        <f>if(and(P5746&lt;&gt;"",Q5746&lt;&gt;"newexp",Q5746&lt;&gt;"nostart"),countifs(script_conform_dispatching!A:A,P5746,script_conform_dispatching!B:B,Q5746),"")</f>
        <v/>
      </c>
      <c r="S5746" s="8" t="str">
        <f t="shared" si="3"/>
        <v/>
      </c>
    </row>
    <row r="5747" hidden="1">
      <c r="A5747" s="6" t="s">
        <v>14604</v>
      </c>
      <c r="B5747" s="6" t="s">
        <v>257</v>
      </c>
      <c r="C5747" s="6" t="s">
        <v>414</v>
      </c>
      <c r="F5747" s="6" t="s">
        <v>415</v>
      </c>
      <c r="G5747" s="6" t="s">
        <v>416</v>
      </c>
      <c r="H5747" s="8" t="str">
        <f>VLOOKUP(C5747,agent_name_matching!A:B,2,false)</f>
        <v>Dialog LLM</v>
      </c>
      <c r="I5747" s="32" t="s">
        <v>14605</v>
      </c>
      <c r="J5747" s="6" t="s">
        <v>418</v>
      </c>
      <c r="L5747" s="6">
        <v>6860.0</v>
      </c>
      <c r="M5747" s="6">
        <v>266.0</v>
      </c>
      <c r="N5747" s="6">
        <v>7460.0</v>
      </c>
      <c r="O5747" s="6" t="s">
        <v>14606</v>
      </c>
      <c r="P5747" s="8" t="str">
        <f t="shared" si="1"/>
        <v/>
      </c>
      <c r="Q5747" s="8" t="str">
        <f t="shared" si="16"/>
        <v/>
      </c>
      <c r="R5747" s="8" t="str">
        <f>if(and(P5747&lt;&gt;"",Q5747&lt;&gt;"newexp",Q5747&lt;&gt;"nostart"),countifs(script_conform_dispatching!A:A,P5747,script_conform_dispatching!B:B,Q5747),"")</f>
        <v/>
      </c>
      <c r="S5747" s="8" t="str">
        <f t="shared" si="3"/>
        <v/>
      </c>
    </row>
    <row r="5748" hidden="1">
      <c r="A5748" s="6" t="s">
        <v>14607</v>
      </c>
      <c r="B5748" s="6" t="s">
        <v>257</v>
      </c>
      <c r="C5748" s="6" t="s">
        <v>407</v>
      </c>
      <c r="D5748" s="6">
        <v>3.0</v>
      </c>
      <c r="E5748" s="6" t="s">
        <v>445</v>
      </c>
      <c r="H5748" s="8" t="str">
        <f>VLOOKUP(C5748,agent_name_matching!A:B,2,false)</f>
        <v>--</v>
      </c>
      <c r="I5748" s="33"/>
      <c r="O5748" s="6" t="s">
        <v>14608</v>
      </c>
      <c r="P5748" s="8">
        <f t="shared" si="1"/>
        <v>3</v>
      </c>
      <c r="Q5748" s="8">
        <f t="shared" si="16"/>
        <v>3</v>
      </c>
      <c r="R5748" s="8">
        <f>if(and(P5748&lt;&gt;"",Q5748&lt;&gt;"newexp",Q5748&lt;&gt;"nostart"),countifs(script_conform_dispatching!A:A,P5748,script_conform_dispatching!B:B,Q5748),"")</f>
        <v>1</v>
      </c>
      <c r="S5748" s="8" t="str">
        <f t="shared" si="3"/>
        <v/>
      </c>
    </row>
    <row r="5749" hidden="1">
      <c r="A5749" s="6" t="s">
        <v>14609</v>
      </c>
      <c r="B5749" s="6" t="s">
        <v>257</v>
      </c>
      <c r="C5749" s="6" t="s">
        <v>407</v>
      </c>
      <c r="D5749" s="6">
        <v>3.0</v>
      </c>
      <c r="E5749" s="6" t="s">
        <v>408</v>
      </c>
      <c r="H5749" s="8" t="str">
        <f>VLOOKUP(C5749,agent_name_matching!A:B,2,false)</f>
        <v>--</v>
      </c>
      <c r="I5749" s="33"/>
      <c r="O5749" s="6" t="s">
        <v>14610</v>
      </c>
      <c r="P5749" s="8" t="str">
        <f t="shared" si="1"/>
        <v/>
      </c>
      <c r="Q5749" s="8" t="str">
        <f t="shared" si="16"/>
        <v/>
      </c>
      <c r="R5749" s="8" t="str">
        <f>if(and(P5749&lt;&gt;"",Q5749&lt;&gt;"newexp",Q5749&lt;&gt;"nostart"),countifs(script_conform_dispatching!A:A,P5749,script_conform_dispatching!B:B,Q5749),"")</f>
        <v/>
      </c>
      <c r="S5749" s="8" t="str">
        <f t="shared" si="3"/>
        <v/>
      </c>
    </row>
    <row r="5750" hidden="1">
      <c r="A5750" s="6" t="s">
        <v>14611</v>
      </c>
      <c r="B5750" s="6" t="s">
        <v>257</v>
      </c>
      <c r="C5750" s="6" t="s">
        <v>450</v>
      </c>
      <c r="F5750" s="6" t="s">
        <v>415</v>
      </c>
      <c r="G5750" s="6" t="s">
        <v>416</v>
      </c>
      <c r="H5750" s="8" t="str">
        <f>VLOOKUP(C5750,agent_name_matching!A:B,2,false)</f>
        <v>Validator LLM</v>
      </c>
      <c r="I5750" s="32" t="s">
        <v>451</v>
      </c>
      <c r="J5750" s="6" t="s">
        <v>452</v>
      </c>
      <c r="L5750" s="6">
        <v>2705.0</v>
      </c>
      <c r="M5750" s="6">
        <v>10.0</v>
      </c>
      <c r="N5750" s="6">
        <v>722.0</v>
      </c>
      <c r="O5750" s="6" t="s">
        <v>14612</v>
      </c>
      <c r="P5750" s="8" t="str">
        <f t="shared" si="1"/>
        <v/>
      </c>
      <c r="Q5750" s="8" t="str">
        <f t="shared" si="16"/>
        <v/>
      </c>
      <c r="R5750" s="8" t="str">
        <f>if(and(P5750&lt;&gt;"",Q5750&lt;&gt;"newexp",Q5750&lt;&gt;"nostart"),countifs(script_conform_dispatching!A:A,P5750,script_conform_dispatching!B:B,Q5750),"")</f>
        <v/>
      </c>
      <c r="S5750" s="8" t="str">
        <f t="shared" si="3"/>
        <v/>
      </c>
    </row>
    <row r="5751" hidden="1">
      <c r="A5751" s="6" t="s">
        <v>14613</v>
      </c>
      <c r="B5751" s="6" t="s">
        <v>257</v>
      </c>
      <c r="C5751" s="6" t="s">
        <v>37</v>
      </c>
      <c r="F5751" s="6" t="s">
        <v>415</v>
      </c>
      <c r="G5751" s="6" t="s">
        <v>416</v>
      </c>
      <c r="H5751" s="8" t="str">
        <f>VLOOKUP(C5751,agent_name_matching!A:B,2,false)</f>
        <v>Patient LLM</v>
      </c>
      <c r="I5751" s="32" t="s">
        <v>14614</v>
      </c>
      <c r="J5751" s="6" t="s">
        <v>418</v>
      </c>
      <c r="K5751" s="6">
        <v>1.0</v>
      </c>
      <c r="L5751" s="6">
        <v>2546.0</v>
      </c>
      <c r="M5751" s="6">
        <v>64.0</v>
      </c>
      <c r="N5751" s="6">
        <v>1163.0</v>
      </c>
      <c r="O5751" s="6" t="s">
        <v>14615</v>
      </c>
      <c r="P5751" s="8" t="str">
        <f t="shared" si="1"/>
        <v/>
      </c>
      <c r="Q5751" s="8" t="str">
        <f t="shared" si="16"/>
        <v/>
      </c>
      <c r="R5751" s="8" t="str">
        <f>if(and(P5751&lt;&gt;"",Q5751&lt;&gt;"newexp",Q5751&lt;&gt;"nostart"),countifs(script_conform_dispatching!A:A,P5751,script_conform_dispatching!B:B,Q5751),"")</f>
        <v/>
      </c>
      <c r="S5751" s="8" t="str">
        <f t="shared" si="3"/>
        <v/>
      </c>
    </row>
    <row r="5752" hidden="1">
      <c r="A5752" s="6" t="s">
        <v>14616</v>
      </c>
      <c r="B5752" s="6" t="s">
        <v>257</v>
      </c>
      <c r="C5752" s="6" t="s">
        <v>411</v>
      </c>
      <c r="H5752" s="8" t="str">
        <f>VLOOKUP(C5752,agent_name_matching!A:B,2,false)</f>
        <v>System</v>
      </c>
      <c r="I5752" s="33"/>
      <c r="O5752" s="6" t="s">
        <v>14617</v>
      </c>
      <c r="P5752" s="8" t="str">
        <f t="shared" si="1"/>
        <v/>
      </c>
      <c r="Q5752" s="8" t="str">
        <f t="shared" si="16"/>
        <v/>
      </c>
      <c r="R5752" s="8" t="str">
        <f>if(and(P5752&lt;&gt;"",Q5752&lt;&gt;"newexp",Q5752&lt;&gt;"nostart"),countifs(script_conform_dispatching!A:A,P5752,script_conform_dispatching!B:B,Q5752),"")</f>
        <v/>
      </c>
      <c r="S5752" s="8" t="str">
        <f t="shared" si="3"/>
        <v/>
      </c>
    </row>
    <row r="5753" hidden="1">
      <c r="A5753" s="6" t="s">
        <v>14618</v>
      </c>
      <c r="B5753" s="6" t="s">
        <v>257</v>
      </c>
      <c r="C5753" s="6" t="s">
        <v>414</v>
      </c>
      <c r="F5753" s="6" t="s">
        <v>415</v>
      </c>
      <c r="G5753" s="6" t="s">
        <v>416</v>
      </c>
      <c r="H5753" s="8" t="str">
        <f>VLOOKUP(C5753,agent_name_matching!A:B,2,false)</f>
        <v>Dialog LLM</v>
      </c>
      <c r="I5753" s="32" t="s">
        <v>14619</v>
      </c>
      <c r="J5753" s="6" t="s">
        <v>418</v>
      </c>
      <c r="L5753" s="6">
        <v>7323.0</v>
      </c>
      <c r="M5753" s="6">
        <v>323.0</v>
      </c>
      <c r="N5753" s="6">
        <v>4294.0</v>
      </c>
      <c r="O5753" s="6" t="s">
        <v>14620</v>
      </c>
      <c r="P5753" s="8" t="str">
        <f t="shared" si="1"/>
        <v/>
      </c>
      <c r="Q5753" s="8" t="str">
        <f t="shared" si="16"/>
        <v/>
      </c>
      <c r="R5753" s="8" t="str">
        <f>if(and(P5753&lt;&gt;"",Q5753&lt;&gt;"newexp",Q5753&lt;&gt;"nostart"),countifs(script_conform_dispatching!A:A,P5753,script_conform_dispatching!B:B,Q5753),"")</f>
        <v/>
      </c>
      <c r="S5753" s="8" t="str">
        <f t="shared" si="3"/>
        <v/>
      </c>
    </row>
    <row r="5754" hidden="1">
      <c r="A5754" s="6" t="s">
        <v>14621</v>
      </c>
      <c r="B5754" s="6" t="s">
        <v>257</v>
      </c>
      <c r="C5754" s="6" t="s">
        <v>407</v>
      </c>
      <c r="D5754" s="6">
        <v>3.0</v>
      </c>
      <c r="E5754" s="6" t="s">
        <v>445</v>
      </c>
      <c r="H5754" s="8" t="str">
        <f>VLOOKUP(C5754,agent_name_matching!A:B,2,false)</f>
        <v>--</v>
      </c>
      <c r="I5754" s="33"/>
      <c r="O5754" s="6" t="s">
        <v>14622</v>
      </c>
      <c r="P5754" s="8">
        <f t="shared" si="1"/>
        <v>3</v>
      </c>
      <c r="Q5754" s="8">
        <f t="shared" si="16"/>
        <v>4</v>
      </c>
      <c r="R5754" s="8">
        <f>if(and(P5754&lt;&gt;"",Q5754&lt;&gt;"newexp",Q5754&lt;&gt;"nostart"),countifs(script_conform_dispatching!A:A,P5754,script_conform_dispatching!B:B,Q5754),"")</f>
        <v>1</v>
      </c>
      <c r="S5754" s="8" t="str">
        <f t="shared" si="3"/>
        <v/>
      </c>
    </row>
    <row r="5755" hidden="1">
      <c r="A5755" s="6" t="s">
        <v>14623</v>
      </c>
      <c r="B5755" s="6" t="s">
        <v>257</v>
      </c>
      <c r="C5755" s="6" t="s">
        <v>407</v>
      </c>
      <c r="D5755" s="6">
        <v>4.0</v>
      </c>
      <c r="E5755" s="6" t="s">
        <v>408</v>
      </c>
      <c r="H5755" s="8" t="str">
        <f>VLOOKUP(C5755,agent_name_matching!A:B,2,false)</f>
        <v>--</v>
      </c>
      <c r="I5755" s="33"/>
      <c r="O5755" s="6" t="s">
        <v>14624</v>
      </c>
      <c r="P5755" s="8" t="str">
        <f t="shared" si="1"/>
        <v/>
      </c>
      <c r="Q5755" s="8" t="str">
        <f t="shared" si="16"/>
        <v/>
      </c>
      <c r="R5755" s="8" t="str">
        <f>if(and(P5755&lt;&gt;"",Q5755&lt;&gt;"newexp",Q5755&lt;&gt;"nostart"),countifs(script_conform_dispatching!A:A,P5755,script_conform_dispatching!B:B,Q5755),"")</f>
        <v/>
      </c>
      <c r="S5755" s="8" t="str">
        <f t="shared" si="3"/>
        <v/>
      </c>
    </row>
    <row r="5756" hidden="1">
      <c r="A5756" s="6" t="s">
        <v>14625</v>
      </c>
      <c r="B5756" s="6" t="s">
        <v>257</v>
      </c>
      <c r="C5756" s="6" t="s">
        <v>450</v>
      </c>
      <c r="F5756" s="6" t="s">
        <v>415</v>
      </c>
      <c r="G5756" s="6" t="s">
        <v>416</v>
      </c>
      <c r="H5756" s="8" t="str">
        <f>VLOOKUP(C5756,agent_name_matching!A:B,2,false)</f>
        <v>Validator LLM</v>
      </c>
      <c r="I5756" s="32" t="s">
        <v>14626</v>
      </c>
      <c r="J5756" s="6" t="s">
        <v>452</v>
      </c>
      <c r="L5756" s="6">
        <v>2749.0</v>
      </c>
      <c r="M5756" s="6">
        <v>31.0</v>
      </c>
      <c r="N5756" s="6">
        <v>999.0</v>
      </c>
      <c r="O5756" s="6" t="s">
        <v>14627</v>
      </c>
      <c r="P5756" s="8" t="str">
        <f t="shared" si="1"/>
        <v/>
      </c>
      <c r="Q5756" s="8" t="str">
        <f t="shared" si="16"/>
        <v/>
      </c>
      <c r="R5756" s="8" t="str">
        <f>if(and(P5756&lt;&gt;"",Q5756&lt;&gt;"newexp",Q5756&lt;&gt;"nostart"),countifs(script_conform_dispatching!A:A,P5756,script_conform_dispatching!B:B,Q5756),"")</f>
        <v/>
      </c>
      <c r="S5756" s="8" t="str">
        <f t="shared" si="3"/>
        <v/>
      </c>
    </row>
    <row r="5757" hidden="1">
      <c r="A5757" s="6" t="s">
        <v>14628</v>
      </c>
      <c r="B5757" s="6" t="s">
        <v>257</v>
      </c>
      <c r="C5757" s="6" t="s">
        <v>37</v>
      </c>
      <c r="F5757" s="6" t="s">
        <v>415</v>
      </c>
      <c r="G5757" s="6" t="s">
        <v>416</v>
      </c>
      <c r="H5757" s="8" t="str">
        <f>VLOOKUP(C5757,agent_name_matching!A:B,2,false)</f>
        <v>Patient LLM</v>
      </c>
      <c r="I5757" s="32" t="s">
        <v>14629</v>
      </c>
      <c r="J5757" s="6" t="s">
        <v>418</v>
      </c>
      <c r="K5757" s="6">
        <v>1.0</v>
      </c>
      <c r="L5757" s="6">
        <v>2732.0</v>
      </c>
      <c r="M5757" s="6">
        <v>54.0</v>
      </c>
      <c r="N5757" s="6">
        <v>1016.0</v>
      </c>
      <c r="O5757" s="6" t="s">
        <v>14630</v>
      </c>
      <c r="P5757" s="8" t="str">
        <f t="shared" si="1"/>
        <v/>
      </c>
      <c r="Q5757" s="8" t="str">
        <f t="shared" si="16"/>
        <v/>
      </c>
      <c r="R5757" s="8" t="str">
        <f>if(and(P5757&lt;&gt;"",Q5757&lt;&gt;"newexp",Q5757&lt;&gt;"nostart"),countifs(script_conform_dispatching!A:A,P5757,script_conform_dispatching!B:B,Q5757),"")</f>
        <v/>
      </c>
      <c r="S5757" s="8" t="str">
        <f t="shared" si="3"/>
        <v/>
      </c>
    </row>
    <row r="5758" hidden="1">
      <c r="A5758" s="6" t="s">
        <v>14631</v>
      </c>
      <c r="B5758" s="6" t="s">
        <v>257</v>
      </c>
      <c r="C5758" s="6" t="s">
        <v>411</v>
      </c>
      <c r="H5758" s="8" t="str">
        <f>VLOOKUP(C5758,agent_name_matching!A:B,2,false)</f>
        <v>System</v>
      </c>
      <c r="I5758" s="33"/>
      <c r="O5758" s="6" t="s">
        <v>14632</v>
      </c>
      <c r="P5758" s="8" t="str">
        <f t="shared" si="1"/>
        <v/>
      </c>
      <c r="Q5758" s="8" t="str">
        <f t="shared" si="16"/>
        <v/>
      </c>
      <c r="R5758" s="8" t="str">
        <f>if(and(P5758&lt;&gt;"",Q5758&lt;&gt;"newexp",Q5758&lt;&gt;"nostart"),countifs(script_conform_dispatching!A:A,P5758,script_conform_dispatching!B:B,Q5758),"")</f>
        <v/>
      </c>
      <c r="S5758" s="8" t="str">
        <f t="shared" si="3"/>
        <v/>
      </c>
    </row>
    <row r="5759" hidden="1">
      <c r="A5759" s="6" t="s">
        <v>14633</v>
      </c>
      <c r="B5759" s="6" t="s">
        <v>257</v>
      </c>
      <c r="C5759" s="6" t="s">
        <v>414</v>
      </c>
      <c r="F5759" s="6" t="s">
        <v>415</v>
      </c>
      <c r="G5759" s="6" t="s">
        <v>416</v>
      </c>
      <c r="H5759" s="8" t="str">
        <f>VLOOKUP(C5759,agent_name_matching!A:B,2,false)</f>
        <v>Dialog LLM</v>
      </c>
      <c r="I5759" s="32" t="s">
        <v>14634</v>
      </c>
      <c r="J5759" s="6" t="s">
        <v>418</v>
      </c>
      <c r="L5759" s="6">
        <v>7922.0</v>
      </c>
      <c r="M5759" s="6">
        <v>180.0</v>
      </c>
      <c r="N5759" s="6">
        <v>2439.0</v>
      </c>
      <c r="O5759" s="6" t="s">
        <v>14635</v>
      </c>
      <c r="P5759" s="8" t="str">
        <f t="shared" si="1"/>
        <v/>
      </c>
      <c r="Q5759" s="8" t="str">
        <f t="shared" si="16"/>
        <v/>
      </c>
      <c r="R5759" s="8" t="str">
        <f>if(and(P5759&lt;&gt;"",Q5759&lt;&gt;"newexp",Q5759&lt;&gt;"nostart"),countifs(script_conform_dispatching!A:A,P5759,script_conform_dispatching!B:B,Q5759),"")</f>
        <v/>
      </c>
      <c r="S5759" s="8" t="str">
        <f t="shared" si="3"/>
        <v/>
      </c>
    </row>
    <row r="5760" hidden="1">
      <c r="A5760" s="6" t="s">
        <v>14636</v>
      </c>
      <c r="B5760" s="6" t="s">
        <v>257</v>
      </c>
      <c r="C5760" s="6" t="s">
        <v>37</v>
      </c>
      <c r="F5760" s="6" t="s">
        <v>415</v>
      </c>
      <c r="G5760" s="6" t="s">
        <v>416</v>
      </c>
      <c r="H5760" s="8" t="str">
        <f>VLOOKUP(C5760,agent_name_matching!A:B,2,false)</f>
        <v>Patient LLM</v>
      </c>
      <c r="I5760" s="32" t="s">
        <v>14637</v>
      </c>
      <c r="J5760" s="6" t="s">
        <v>418</v>
      </c>
      <c r="K5760" s="6">
        <v>1.0</v>
      </c>
      <c r="L5760" s="6">
        <v>2960.0</v>
      </c>
      <c r="M5760" s="6">
        <v>187.0</v>
      </c>
      <c r="N5760" s="6">
        <v>2365.0</v>
      </c>
      <c r="O5760" s="6" t="s">
        <v>14638</v>
      </c>
      <c r="P5760" s="8" t="str">
        <f t="shared" si="1"/>
        <v/>
      </c>
      <c r="Q5760" s="8" t="str">
        <f t="shared" si="16"/>
        <v/>
      </c>
      <c r="R5760" s="8" t="str">
        <f>if(and(P5760&lt;&gt;"",Q5760&lt;&gt;"newexp",Q5760&lt;&gt;"nostart"),countifs(script_conform_dispatching!A:A,P5760,script_conform_dispatching!B:B,Q5760),"")</f>
        <v/>
      </c>
      <c r="S5760" s="8" t="str">
        <f t="shared" si="3"/>
        <v/>
      </c>
    </row>
    <row r="5761" hidden="1">
      <c r="A5761" s="6" t="s">
        <v>14639</v>
      </c>
      <c r="B5761" s="6" t="s">
        <v>257</v>
      </c>
      <c r="C5761" s="6" t="s">
        <v>411</v>
      </c>
      <c r="H5761" s="8" t="str">
        <f>VLOOKUP(C5761,agent_name_matching!A:B,2,false)</f>
        <v>System</v>
      </c>
      <c r="I5761" s="33"/>
      <c r="O5761" s="6" t="s">
        <v>14640</v>
      </c>
      <c r="P5761" s="8" t="str">
        <f t="shared" si="1"/>
        <v/>
      </c>
      <c r="Q5761" s="8" t="str">
        <f t="shared" si="16"/>
        <v/>
      </c>
      <c r="R5761" s="8" t="str">
        <f>if(and(P5761&lt;&gt;"",Q5761&lt;&gt;"newexp",Q5761&lt;&gt;"nostart"),countifs(script_conform_dispatching!A:A,P5761,script_conform_dispatching!B:B,Q5761),"")</f>
        <v/>
      </c>
      <c r="S5761" s="8" t="str">
        <f t="shared" si="3"/>
        <v/>
      </c>
    </row>
    <row r="5762" hidden="1">
      <c r="A5762" s="6" t="s">
        <v>14641</v>
      </c>
      <c r="B5762" s="6" t="s">
        <v>257</v>
      </c>
      <c r="C5762" s="6" t="s">
        <v>414</v>
      </c>
      <c r="F5762" s="6" t="s">
        <v>415</v>
      </c>
      <c r="G5762" s="6" t="s">
        <v>416</v>
      </c>
      <c r="H5762" s="8" t="str">
        <f>VLOOKUP(C5762,agent_name_matching!A:B,2,false)</f>
        <v>Dialog LLM</v>
      </c>
      <c r="I5762" s="32" t="s">
        <v>14642</v>
      </c>
      <c r="J5762" s="6" t="s">
        <v>418</v>
      </c>
      <c r="L5762" s="6">
        <v>8510.0</v>
      </c>
      <c r="M5762" s="6">
        <v>330.0</v>
      </c>
      <c r="N5762" s="6">
        <v>4464.0</v>
      </c>
      <c r="O5762" s="6" t="s">
        <v>14643</v>
      </c>
      <c r="P5762" s="8" t="str">
        <f t="shared" si="1"/>
        <v/>
      </c>
      <c r="Q5762" s="8" t="str">
        <f t="shared" si="16"/>
        <v/>
      </c>
      <c r="R5762" s="8" t="str">
        <f>if(and(P5762&lt;&gt;"",Q5762&lt;&gt;"newexp",Q5762&lt;&gt;"nostart"),countifs(script_conform_dispatching!A:A,P5762,script_conform_dispatching!B:B,Q5762),"")</f>
        <v/>
      </c>
      <c r="S5762" s="8" t="str">
        <f t="shared" si="3"/>
        <v/>
      </c>
    </row>
    <row r="5763" hidden="1">
      <c r="A5763" s="6" t="s">
        <v>14644</v>
      </c>
      <c r="B5763" s="6" t="s">
        <v>257</v>
      </c>
      <c r="C5763" s="6" t="s">
        <v>407</v>
      </c>
      <c r="D5763" s="6">
        <v>4.0</v>
      </c>
      <c r="E5763" s="6" t="s">
        <v>445</v>
      </c>
      <c r="H5763" s="8" t="str">
        <f>VLOOKUP(C5763,agent_name_matching!A:B,2,false)</f>
        <v>--</v>
      </c>
      <c r="I5763" s="33"/>
      <c r="O5763" s="6" t="s">
        <v>14645</v>
      </c>
      <c r="P5763" s="8">
        <f t="shared" si="1"/>
        <v>4</v>
      </c>
      <c r="Q5763" s="8">
        <f t="shared" si="16"/>
        <v>4</v>
      </c>
      <c r="R5763" s="8">
        <f>if(and(P5763&lt;&gt;"",Q5763&lt;&gt;"newexp",Q5763&lt;&gt;"nostart"),countifs(script_conform_dispatching!A:A,P5763,script_conform_dispatching!B:B,Q5763),"")</f>
        <v>0</v>
      </c>
      <c r="S5763" s="8" t="str">
        <f t="shared" si="3"/>
        <v>wrong</v>
      </c>
    </row>
    <row r="5764" hidden="1">
      <c r="A5764" s="6" t="s">
        <v>14646</v>
      </c>
      <c r="B5764" s="6" t="s">
        <v>257</v>
      </c>
      <c r="C5764" s="6" t="s">
        <v>407</v>
      </c>
      <c r="D5764" s="6">
        <v>4.0</v>
      </c>
      <c r="E5764" s="6" t="s">
        <v>408</v>
      </c>
      <c r="H5764" s="8" t="str">
        <f>VLOOKUP(C5764,agent_name_matching!A:B,2,false)</f>
        <v>--</v>
      </c>
      <c r="I5764" s="33"/>
      <c r="O5764" s="6" t="s">
        <v>14647</v>
      </c>
      <c r="P5764" s="8" t="str">
        <f t="shared" si="1"/>
        <v/>
      </c>
      <c r="Q5764" s="8" t="str">
        <f t="shared" si="16"/>
        <v/>
      </c>
      <c r="R5764" s="8" t="str">
        <f>if(and(P5764&lt;&gt;"",Q5764&lt;&gt;"newexp",Q5764&lt;&gt;"nostart"),countifs(script_conform_dispatching!A:A,P5764,script_conform_dispatching!B:B,Q5764),"")</f>
        <v/>
      </c>
      <c r="S5764" s="8" t="str">
        <f t="shared" si="3"/>
        <v/>
      </c>
    </row>
    <row r="5765" hidden="1">
      <c r="A5765" s="6" t="s">
        <v>14648</v>
      </c>
      <c r="B5765" s="6" t="s">
        <v>257</v>
      </c>
      <c r="C5765" s="6" t="s">
        <v>450</v>
      </c>
      <c r="F5765" s="6" t="s">
        <v>415</v>
      </c>
      <c r="G5765" s="6" t="s">
        <v>416</v>
      </c>
      <c r="H5765" s="8" t="str">
        <f>VLOOKUP(C5765,agent_name_matching!A:B,2,false)</f>
        <v>Validator LLM</v>
      </c>
      <c r="I5765" s="32" t="s">
        <v>14649</v>
      </c>
      <c r="J5765" s="6" t="s">
        <v>452</v>
      </c>
      <c r="L5765" s="6">
        <v>3377.0</v>
      </c>
      <c r="M5765" s="6">
        <v>35.0</v>
      </c>
      <c r="N5765" s="6">
        <v>923.0</v>
      </c>
      <c r="O5765" s="6" t="s">
        <v>14650</v>
      </c>
      <c r="P5765" s="8" t="str">
        <f t="shared" si="1"/>
        <v/>
      </c>
      <c r="Q5765" s="8" t="str">
        <f t="shared" si="16"/>
        <v/>
      </c>
      <c r="R5765" s="8" t="str">
        <f>if(and(P5765&lt;&gt;"",Q5765&lt;&gt;"newexp",Q5765&lt;&gt;"nostart"),countifs(script_conform_dispatching!A:A,P5765,script_conform_dispatching!B:B,Q5765),"")</f>
        <v/>
      </c>
      <c r="S5765" s="8" t="str">
        <f t="shared" si="3"/>
        <v/>
      </c>
    </row>
    <row r="5766" hidden="1">
      <c r="A5766" s="6" t="s">
        <v>14651</v>
      </c>
      <c r="B5766" s="6" t="s">
        <v>257</v>
      </c>
      <c r="C5766" s="6" t="s">
        <v>37</v>
      </c>
      <c r="F5766" s="6" t="s">
        <v>415</v>
      </c>
      <c r="G5766" s="6" t="s">
        <v>416</v>
      </c>
      <c r="H5766" s="8" t="str">
        <f>VLOOKUP(C5766,agent_name_matching!A:B,2,false)</f>
        <v>Patient LLM</v>
      </c>
      <c r="I5766" s="32" t="s">
        <v>14652</v>
      </c>
      <c r="J5766" s="6" t="s">
        <v>418</v>
      </c>
      <c r="K5766" s="6">
        <v>1.0</v>
      </c>
      <c r="L5766" s="6">
        <v>3276.0</v>
      </c>
      <c r="M5766" s="6">
        <v>62.0</v>
      </c>
      <c r="N5766" s="6">
        <v>1345.0</v>
      </c>
      <c r="O5766" s="6" t="s">
        <v>14653</v>
      </c>
      <c r="P5766" s="8" t="str">
        <f t="shared" si="1"/>
        <v/>
      </c>
      <c r="Q5766" s="8" t="str">
        <f t="shared" si="16"/>
        <v/>
      </c>
      <c r="R5766" s="8" t="str">
        <f>if(and(P5766&lt;&gt;"",Q5766&lt;&gt;"newexp",Q5766&lt;&gt;"nostart"),countifs(script_conform_dispatching!A:A,P5766,script_conform_dispatching!B:B,Q5766),"")</f>
        <v/>
      </c>
      <c r="S5766" s="8" t="str">
        <f t="shared" si="3"/>
        <v/>
      </c>
    </row>
    <row r="5767" hidden="1">
      <c r="A5767" s="6" t="s">
        <v>14654</v>
      </c>
      <c r="B5767" s="6" t="s">
        <v>257</v>
      </c>
      <c r="C5767" s="6" t="s">
        <v>411</v>
      </c>
      <c r="H5767" s="8" t="str">
        <f>VLOOKUP(C5767,agent_name_matching!A:B,2,false)</f>
        <v>System</v>
      </c>
      <c r="I5767" s="33"/>
      <c r="O5767" s="6" t="s">
        <v>14655</v>
      </c>
      <c r="P5767" s="8" t="str">
        <f t="shared" si="1"/>
        <v/>
      </c>
      <c r="Q5767" s="8" t="str">
        <f t="shared" si="16"/>
        <v/>
      </c>
      <c r="R5767" s="8" t="str">
        <f>if(and(P5767&lt;&gt;"",Q5767&lt;&gt;"newexp",Q5767&lt;&gt;"nostart"),countifs(script_conform_dispatching!A:A,P5767,script_conform_dispatching!B:B,Q5767),"")</f>
        <v/>
      </c>
      <c r="S5767" s="8" t="str">
        <f t="shared" si="3"/>
        <v/>
      </c>
    </row>
    <row r="5768" hidden="1">
      <c r="A5768" s="6" t="s">
        <v>14656</v>
      </c>
      <c r="B5768" s="6" t="s">
        <v>257</v>
      </c>
      <c r="C5768" s="6" t="s">
        <v>414</v>
      </c>
      <c r="F5768" s="6" t="s">
        <v>415</v>
      </c>
      <c r="G5768" s="6" t="s">
        <v>416</v>
      </c>
      <c r="H5768" s="8" t="str">
        <f>VLOOKUP(C5768,agent_name_matching!A:B,2,false)</f>
        <v>Dialog LLM</v>
      </c>
      <c r="I5768" s="32" t="s">
        <v>14657</v>
      </c>
      <c r="J5768" s="6" t="s">
        <v>418</v>
      </c>
      <c r="L5768" s="6">
        <v>9124.0</v>
      </c>
      <c r="M5768" s="6">
        <v>110.0</v>
      </c>
      <c r="N5768" s="6">
        <v>3013.0</v>
      </c>
      <c r="O5768" s="6" t="s">
        <v>14658</v>
      </c>
      <c r="P5768" s="8" t="str">
        <f t="shared" si="1"/>
        <v/>
      </c>
      <c r="Q5768" s="8" t="str">
        <f t="shared" si="16"/>
        <v/>
      </c>
      <c r="R5768" s="8" t="str">
        <f>if(and(P5768&lt;&gt;"",Q5768&lt;&gt;"newexp",Q5768&lt;&gt;"nostart"),countifs(script_conform_dispatching!A:A,P5768,script_conform_dispatching!B:B,Q5768),"")</f>
        <v/>
      </c>
      <c r="S5768" s="8" t="str">
        <f t="shared" si="3"/>
        <v/>
      </c>
    </row>
    <row r="5769" hidden="1">
      <c r="A5769" s="6" t="s">
        <v>14659</v>
      </c>
      <c r="B5769" s="6" t="s">
        <v>257</v>
      </c>
      <c r="C5769" s="6" t="s">
        <v>37</v>
      </c>
      <c r="F5769" s="6" t="s">
        <v>415</v>
      </c>
      <c r="G5769" s="6" t="s">
        <v>416</v>
      </c>
      <c r="H5769" s="8" t="str">
        <f>VLOOKUP(C5769,agent_name_matching!A:B,2,false)</f>
        <v>Patient LLM</v>
      </c>
      <c r="I5769" s="32" t="s">
        <v>14660</v>
      </c>
      <c r="J5769" s="6" t="s">
        <v>418</v>
      </c>
      <c r="K5769" s="6">
        <v>1.0</v>
      </c>
      <c r="L5769" s="6">
        <v>3442.0</v>
      </c>
      <c r="M5769" s="6">
        <v>172.0</v>
      </c>
      <c r="N5769" s="6">
        <v>2338.0</v>
      </c>
      <c r="O5769" s="6" t="s">
        <v>14661</v>
      </c>
      <c r="P5769" s="8" t="str">
        <f t="shared" si="1"/>
        <v/>
      </c>
      <c r="Q5769" s="8" t="str">
        <f t="shared" si="16"/>
        <v/>
      </c>
      <c r="R5769" s="8" t="str">
        <f>if(and(P5769&lt;&gt;"",Q5769&lt;&gt;"newexp",Q5769&lt;&gt;"nostart"),countifs(script_conform_dispatching!A:A,P5769,script_conform_dispatching!B:B,Q5769),"")</f>
        <v/>
      </c>
      <c r="S5769" s="8" t="str">
        <f t="shared" si="3"/>
        <v/>
      </c>
    </row>
    <row r="5770" hidden="1">
      <c r="A5770" s="6" t="s">
        <v>14662</v>
      </c>
      <c r="B5770" s="6" t="s">
        <v>257</v>
      </c>
      <c r="C5770" s="6" t="s">
        <v>411</v>
      </c>
      <c r="H5770" s="8" t="str">
        <f>VLOOKUP(C5770,agent_name_matching!A:B,2,false)</f>
        <v>System</v>
      </c>
      <c r="I5770" s="33"/>
      <c r="O5770" s="6" t="s">
        <v>14663</v>
      </c>
      <c r="P5770" s="8" t="str">
        <f t="shared" si="1"/>
        <v/>
      </c>
      <c r="Q5770" s="8" t="str">
        <f t="shared" si="16"/>
        <v/>
      </c>
      <c r="R5770" s="8" t="str">
        <f>if(and(P5770&lt;&gt;"",Q5770&lt;&gt;"newexp",Q5770&lt;&gt;"nostart"),countifs(script_conform_dispatching!A:A,P5770,script_conform_dispatching!B:B,Q5770),"")</f>
        <v/>
      </c>
      <c r="S5770" s="8" t="str">
        <f t="shared" si="3"/>
        <v/>
      </c>
    </row>
    <row r="5771" hidden="1">
      <c r="A5771" s="6" t="s">
        <v>14664</v>
      </c>
      <c r="B5771" s="6" t="s">
        <v>257</v>
      </c>
      <c r="C5771" s="6" t="s">
        <v>414</v>
      </c>
      <c r="F5771" s="6" t="s">
        <v>415</v>
      </c>
      <c r="G5771" s="6" t="s">
        <v>416</v>
      </c>
      <c r="H5771" s="8" t="str">
        <f>VLOOKUP(C5771,agent_name_matching!A:B,2,false)</f>
        <v>Dialog LLM</v>
      </c>
      <c r="I5771" s="32" t="s">
        <v>14665</v>
      </c>
      <c r="J5771" s="6" t="s">
        <v>418</v>
      </c>
      <c r="L5771" s="6">
        <v>9628.0</v>
      </c>
      <c r="M5771" s="6">
        <v>143.0</v>
      </c>
      <c r="N5771" s="6">
        <v>3170.0</v>
      </c>
      <c r="O5771" s="6" t="s">
        <v>14666</v>
      </c>
      <c r="P5771" s="8" t="str">
        <f t="shared" si="1"/>
        <v/>
      </c>
      <c r="Q5771" s="8" t="str">
        <f t="shared" si="16"/>
        <v/>
      </c>
      <c r="R5771" s="8" t="str">
        <f>if(and(P5771&lt;&gt;"",Q5771&lt;&gt;"newexp",Q5771&lt;&gt;"nostart"),countifs(script_conform_dispatching!A:A,P5771,script_conform_dispatching!B:B,Q5771),"")</f>
        <v/>
      </c>
      <c r="S5771" s="8" t="str">
        <f t="shared" si="3"/>
        <v/>
      </c>
    </row>
    <row r="5772" hidden="1">
      <c r="A5772" s="6" t="s">
        <v>14667</v>
      </c>
      <c r="B5772" s="6" t="s">
        <v>257</v>
      </c>
      <c r="C5772" s="6" t="s">
        <v>37</v>
      </c>
      <c r="F5772" s="6" t="s">
        <v>415</v>
      </c>
      <c r="G5772" s="6" t="s">
        <v>416</v>
      </c>
      <c r="H5772" s="8" t="str">
        <f>VLOOKUP(C5772,agent_name_matching!A:B,2,false)</f>
        <v>Patient LLM</v>
      </c>
      <c r="I5772" s="32" t="s">
        <v>14668</v>
      </c>
      <c r="J5772" s="6" t="s">
        <v>418</v>
      </c>
      <c r="K5772" s="6">
        <v>1.0</v>
      </c>
      <c r="L5772" s="6">
        <v>3751.0</v>
      </c>
      <c r="M5772" s="6">
        <v>156.0</v>
      </c>
      <c r="N5772" s="6">
        <v>2552.0</v>
      </c>
      <c r="O5772" s="6" t="s">
        <v>14669</v>
      </c>
      <c r="P5772" s="8" t="str">
        <f t="shared" si="1"/>
        <v/>
      </c>
      <c r="Q5772" s="8" t="str">
        <f t="shared" si="16"/>
        <v/>
      </c>
      <c r="R5772" s="8" t="str">
        <f>if(and(P5772&lt;&gt;"",Q5772&lt;&gt;"newexp",Q5772&lt;&gt;"nostart"),countifs(script_conform_dispatching!A:A,P5772,script_conform_dispatching!B:B,Q5772),"")</f>
        <v/>
      </c>
      <c r="S5772" s="8" t="str">
        <f t="shared" si="3"/>
        <v/>
      </c>
    </row>
    <row r="5773" hidden="1">
      <c r="A5773" s="6" t="s">
        <v>14670</v>
      </c>
      <c r="B5773" s="6" t="s">
        <v>257</v>
      </c>
      <c r="C5773" s="6" t="s">
        <v>411</v>
      </c>
      <c r="H5773" s="8" t="str">
        <f>VLOOKUP(C5773,agent_name_matching!A:B,2,false)</f>
        <v>System</v>
      </c>
      <c r="I5773" s="33"/>
      <c r="O5773" s="6" t="s">
        <v>14671</v>
      </c>
      <c r="P5773" s="8" t="str">
        <f t="shared" si="1"/>
        <v/>
      </c>
      <c r="Q5773" s="8" t="str">
        <f t="shared" si="16"/>
        <v/>
      </c>
      <c r="R5773" s="8" t="str">
        <f>if(and(P5773&lt;&gt;"",Q5773&lt;&gt;"newexp",Q5773&lt;&gt;"nostart"),countifs(script_conform_dispatching!A:A,P5773,script_conform_dispatching!B:B,Q5773),"")</f>
        <v/>
      </c>
      <c r="S5773" s="8" t="str">
        <f t="shared" si="3"/>
        <v/>
      </c>
    </row>
    <row r="5774" hidden="1">
      <c r="A5774" s="6" t="s">
        <v>14672</v>
      </c>
      <c r="B5774" s="6" t="s">
        <v>257</v>
      </c>
      <c r="C5774" s="6" t="s">
        <v>414</v>
      </c>
      <c r="F5774" s="6" t="s">
        <v>415</v>
      </c>
      <c r="G5774" s="6" t="s">
        <v>416</v>
      </c>
      <c r="H5774" s="8" t="str">
        <f>VLOOKUP(C5774,agent_name_matching!A:B,2,false)</f>
        <v>Dialog LLM</v>
      </c>
      <c r="I5774" s="32" t="s">
        <v>14673</v>
      </c>
      <c r="J5774" s="6" t="s">
        <v>418</v>
      </c>
      <c r="L5774" s="6">
        <v>10149.0</v>
      </c>
      <c r="M5774" s="6">
        <v>152.0</v>
      </c>
      <c r="N5774" s="6">
        <v>2891.0</v>
      </c>
      <c r="O5774" s="6" t="s">
        <v>14674</v>
      </c>
      <c r="P5774" s="8" t="str">
        <f t="shared" si="1"/>
        <v/>
      </c>
      <c r="Q5774" s="8" t="str">
        <f t="shared" si="16"/>
        <v/>
      </c>
      <c r="R5774" s="8" t="str">
        <f>if(and(P5774&lt;&gt;"",Q5774&lt;&gt;"newexp",Q5774&lt;&gt;"nostart"),countifs(script_conform_dispatching!A:A,P5774,script_conform_dispatching!B:B,Q5774),"")</f>
        <v/>
      </c>
      <c r="S5774" s="8" t="str">
        <f t="shared" si="3"/>
        <v/>
      </c>
    </row>
    <row r="5775" hidden="1">
      <c r="A5775" s="6" t="s">
        <v>14675</v>
      </c>
      <c r="B5775" s="6" t="s">
        <v>257</v>
      </c>
      <c r="C5775" s="6" t="s">
        <v>37</v>
      </c>
      <c r="F5775" s="6" t="s">
        <v>415</v>
      </c>
      <c r="G5775" s="6" t="s">
        <v>416</v>
      </c>
      <c r="H5775" s="8" t="str">
        <f>VLOOKUP(C5775,agent_name_matching!A:B,2,false)</f>
        <v>Patient LLM</v>
      </c>
      <c r="I5775" s="32" t="s">
        <v>14676</v>
      </c>
      <c r="J5775" s="6" t="s">
        <v>418</v>
      </c>
      <c r="K5775" s="6">
        <v>1.0</v>
      </c>
      <c r="L5775" s="6">
        <v>4053.0</v>
      </c>
      <c r="M5775" s="6">
        <v>91.0</v>
      </c>
      <c r="N5775" s="6">
        <v>1592.0</v>
      </c>
      <c r="O5775" s="6" t="s">
        <v>14677</v>
      </c>
      <c r="P5775" s="8" t="str">
        <f t="shared" si="1"/>
        <v/>
      </c>
      <c r="Q5775" s="8" t="str">
        <f t="shared" si="16"/>
        <v/>
      </c>
      <c r="R5775" s="8" t="str">
        <f>if(and(P5775&lt;&gt;"",Q5775&lt;&gt;"newexp",Q5775&lt;&gt;"nostart"),countifs(script_conform_dispatching!A:A,P5775,script_conform_dispatching!B:B,Q5775),"")</f>
        <v/>
      </c>
      <c r="S5775" s="8" t="str">
        <f t="shared" si="3"/>
        <v/>
      </c>
    </row>
    <row r="5776" hidden="1">
      <c r="A5776" s="6" t="s">
        <v>14678</v>
      </c>
      <c r="B5776" s="6" t="s">
        <v>257</v>
      </c>
      <c r="C5776" s="6" t="s">
        <v>411</v>
      </c>
      <c r="H5776" s="8" t="str">
        <f>VLOOKUP(C5776,agent_name_matching!A:B,2,false)</f>
        <v>System</v>
      </c>
      <c r="I5776" s="33"/>
      <c r="O5776" s="6" t="s">
        <v>14679</v>
      </c>
      <c r="P5776" s="8" t="str">
        <f t="shared" si="1"/>
        <v/>
      </c>
      <c r="Q5776" s="8" t="str">
        <f t="shared" si="16"/>
        <v/>
      </c>
      <c r="R5776" s="8" t="str">
        <f>if(and(P5776&lt;&gt;"",Q5776&lt;&gt;"newexp",Q5776&lt;&gt;"nostart"),countifs(script_conform_dispatching!A:A,P5776,script_conform_dispatching!B:B,Q5776),"")</f>
        <v/>
      </c>
      <c r="S5776" s="8" t="str">
        <f t="shared" si="3"/>
        <v/>
      </c>
    </row>
    <row r="5777" hidden="1">
      <c r="A5777" s="6" t="s">
        <v>14680</v>
      </c>
      <c r="B5777" s="6" t="s">
        <v>257</v>
      </c>
      <c r="C5777" s="6" t="s">
        <v>414</v>
      </c>
      <c r="F5777" s="6" t="s">
        <v>415</v>
      </c>
      <c r="G5777" s="6" t="s">
        <v>416</v>
      </c>
      <c r="H5777" s="8" t="str">
        <f>VLOOKUP(C5777,agent_name_matching!A:B,2,false)</f>
        <v>Dialog LLM</v>
      </c>
      <c r="I5777" s="32" t="s">
        <v>14681</v>
      </c>
      <c r="J5777" s="6" t="s">
        <v>418</v>
      </c>
      <c r="L5777" s="6">
        <v>10614.0</v>
      </c>
      <c r="M5777" s="6">
        <v>255.0</v>
      </c>
      <c r="N5777" s="6">
        <v>4393.0</v>
      </c>
      <c r="O5777" s="6" t="s">
        <v>14682</v>
      </c>
      <c r="P5777" s="8" t="str">
        <f t="shared" si="1"/>
        <v/>
      </c>
      <c r="Q5777" s="8" t="str">
        <f t="shared" si="16"/>
        <v/>
      </c>
      <c r="R5777" s="8" t="str">
        <f>if(and(P5777&lt;&gt;"",Q5777&lt;&gt;"newexp",Q5777&lt;&gt;"nostart"),countifs(script_conform_dispatching!A:A,P5777,script_conform_dispatching!B:B,Q5777),"")</f>
        <v/>
      </c>
      <c r="S5777" s="8" t="str">
        <f t="shared" si="3"/>
        <v/>
      </c>
    </row>
    <row r="5778" hidden="1">
      <c r="A5778" s="6" t="s">
        <v>14683</v>
      </c>
      <c r="B5778" s="6" t="s">
        <v>257</v>
      </c>
      <c r="C5778" s="6" t="s">
        <v>407</v>
      </c>
      <c r="D5778" s="6">
        <v>4.0</v>
      </c>
      <c r="E5778" s="6" t="s">
        <v>445</v>
      </c>
      <c r="H5778" s="8" t="str">
        <f>VLOOKUP(C5778,agent_name_matching!A:B,2,false)</f>
        <v>--</v>
      </c>
      <c r="I5778" s="33"/>
      <c r="O5778" s="6" t="s">
        <v>14684</v>
      </c>
      <c r="P5778" s="8">
        <f t="shared" si="1"/>
        <v>4</v>
      </c>
      <c r="Q5778" s="8">
        <f t="shared" si="16"/>
        <v>8</v>
      </c>
      <c r="R5778" s="8">
        <f>if(and(P5778&lt;&gt;"",Q5778&lt;&gt;"newexp",Q5778&lt;&gt;"nostart"),countifs(script_conform_dispatching!A:A,P5778,script_conform_dispatching!B:B,Q5778),"")</f>
        <v>0</v>
      </c>
      <c r="S5778" s="8" t="str">
        <f t="shared" si="3"/>
        <v>wrong</v>
      </c>
    </row>
    <row r="5779" hidden="1">
      <c r="A5779" s="6" t="s">
        <v>14685</v>
      </c>
      <c r="B5779" s="6" t="s">
        <v>257</v>
      </c>
      <c r="C5779" s="6" t="s">
        <v>407</v>
      </c>
      <c r="D5779" s="6">
        <v>8.0</v>
      </c>
      <c r="E5779" s="6" t="s">
        <v>408</v>
      </c>
      <c r="H5779" s="8" t="str">
        <f>VLOOKUP(C5779,agent_name_matching!A:B,2,false)</f>
        <v>--</v>
      </c>
      <c r="I5779" s="33"/>
      <c r="O5779" s="6" t="s">
        <v>14686</v>
      </c>
      <c r="P5779" s="8" t="str">
        <f t="shared" si="1"/>
        <v/>
      </c>
      <c r="Q5779" s="8" t="str">
        <f t="shared" si="16"/>
        <v/>
      </c>
      <c r="R5779" s="8" t="str">
        <f>if(and(P5779&lt;&gt;"",Q5779&lt;&gt;"newexp",Q5779&lt;&gt;"nostart"),countifs(script_conform_dispatching!A:A,P5779,script_conform_dispatching!B:B,Q5779),"")</f>
        <v/>
      </c>
      <c r="S5779" s="8" t="str">
        <f t="shared" si="3"/>
        <v/>
      </c>
    </row>
    <row r="5780" hidden="1">
      <c r="A5780" s="6" t="s">
        <v>14687</v>
      </c>
      <c r="B5780" s="6" t="s">
        <v>257</v>
      </c>
      <c r="C5780" s="6" t="s">
        <v>450</v>
      </c>
      <c r="F5780" s="6" t="s">
        <v>415</v>
      </c>
      <c r="G5780" s="6" t="s">
        <v>416</v>
      </c>
      <c r="H5780" s="8" t="str">
        <f>VLOOKUP(C5780,agent_name_matching!A:B,2,false)</f>
        <v>Validator LLM</v>
      </c>
      <c r="I5780" s="32" t="s">
        <v>5562</v>
      </c>
      <c r="J5780" s="6" t="s">
        <v>452</v>
      </c>
      <c r="L5780" s="6">
        <v>4362.0</v>
      </c>
      <c r="M5780" s="6">
        <v>29.0</v>
      </c>
      <c r="N5780" s="6">
        <v>1489.0</v>
      </c>
      <c r="O5780" s="6" t="s">
        <v>14688</v>
      </c>
      <c r="P5780" s="8" t="str">
        <f t="shared" si="1"/>
        <v/>
      </c>
      <c r="Q5780" s="8" t="str">
        <f t="shared" si="16"/>
        <v/>
      </c>
      <c r="R5780" s="8" t="str">
        <f>if(and(P5780&lt;&gt;"",Q5780&lt;&gt;"newexp",Q5780&lt;&gt;"nostart"),countifs(script_conform_dispatching!A:A,P5780,script_conform_dispatching!B:B,Q5780),"")</f>
        <v/>
      </c>
      <c r="S5780" s="8" t="str">
        <f t="shared" si="3"/>
        <v/>
      </c>
    </row>
    <row r="5781" hidden="1">
      <c r="A5781" s="6" t="s">
        <v>14689</v>
      </c>
      <c r="B5781" s="6" t="s">
        <v>257</v>
      </c>
      <c r="C5781" s="6" t="s">
        <v>37</v>
      </c>
      <c r="F5781" s="6" t="s">
        <v>415</v>
      </c>
      <c r="G5781" s="6" t="s">
        <v>416</v>
      </c>
      <c r="H5781" s="8" t="str">
        <f>VLOOKUP(C5781,agent_name_matching!A:B,2,false)</f>
        <v>Patient LLM</v>
      </c>
      <c r="I5781" s="32" t="s">
        <v>14690</v>
      </c>
      <c r="J5781" s="6" t="s">
        <v>418</v>
      </c>
      <c r="K5781" s="6">
        <v>1.0</v>
      </c>
      <c r="L5781" s="6">
        <v>4269.0</v>
      </c>
      <c r="M5781" s="6">
        <v>47.0</v>
      </c>
      <c r="N5781" s="6">
        <v>1228.0</v>
      </c>
      <c r="O5781" s="6" t="s">
        <v>14691</v>
      </c>
      <c r="P5781" s="8" t="str">
        <f t="shared" si="1"/>
        <v/>
      </c>
      <c r="Q5781" s="8" t="str">
        <f t="shared" si="16"/>
        <v/>
      </c>
      <c r="R5781" s="8" t="str">
        <f>if(and(P5781&lt;&gt;"",Q5781&lt;&gt;"newexp",Q5781&lt;&gt;"nostart"),countifs(script_conform_dispatching!A:A,P5781,script_conform_dispatching!B:B,Q5781),"")</f>
        <v/>
      </c>
      <c r="S5781" s="8" t="str">
        <f t="shared" si="3"/>
        <v/>
      </c>
    </row>
    <row r="5782" hidden="1">
      <c r="A5782" s="6" t="s">
        <v>14692</v>
      </c>
      <c r="B5782" s="6" t="s">
        <v>257</v>
      </c>
      <c r="C5782" s="6" t="s">
        <v>411</v>
      </c>
      <c r="H5782" s="8" t="str">
        <f>VLOOKUP(C5782,agent_name_matching!A:B,2,false)</f>
        <v>System</v>
      </c>
      <c r="I5782" s="33"/>
      <c r="O5782" s="6" t="s">
        <v>14693</v>
      </c>
      <c r="P5782" s="8" t="str">
        <f t="shared" si="1"/>
        <v/>
      </c>
      <c r="Q5782" s="8" t="str">
        <f t="shared" si="16"/>
        <v/>
      </c>
      <c r="R5782" s="8" t="str">
        <f>if(and(P5782&lt;&gt;"",Q5782&lt;&gt;"newexp",Q5782&lt;&gt;"nostart"),countifs(script_conform_dispatching!A:A,P5782,script_conform_dispatching!B:B,Q5782),"")</f>
        <v/>
      </c>
      <c r="S5782" s="8" t="str">
        <f t="shared" si="3"/>
        <v/>
      </c>
    </row>
    <row r="5783" hidden="1">
      <c r="A5783" s="6" t="s">
        <v>14694</v>
      </c>
      <c r="B5783" s="6" t="s">
        <v>257</v>
      </c>
      <c r="C5783" s="6" t="s">
        <v>414</v>
      </c>
      <c r="F5783" s="6" t="s">
        <v>415</v>
      </c>
      <c r="G5783" s="6" t="s">
        <v>416</v>
      </c>
      <c r="H5783" s="8" t="str">
        <f>VLOOKUP(C5783,agent_name_matching!A:B,2,false)</f>
        <v>Dialog LLM</v>
      </c>
      <c r="I5783" s="32" t="s">
        <v>14695</v>
      </c>
      <c r="J5783" s="6" t="s">
        <v>418</v>
      </c>
      <c r="L5783" s="6">
        <v>11066.0</v>
      </c>
      <c r="M5783" s="6">
        <v>174.0</v>
      </c>
      <c r="N5783" s="6">
        <v>3167.0</v>
      </c>
      <c r="O5783" s="6" t="s">
        <v>14696</v>
      </c>
      <c r="P5783" s="8" t="str">
        <f t="shared" si="1"/>
        <v/>
      </c>
      <c r="Q5783" s="8" t="str">
        <f t="shared" si="16"/>
        <v/>
      </c>
      <c r="R5783" s="8" t="str">
        <f>if(and(P5783&lt;&gt;"",Q5783&lt;&gt;"newexp",Q5783&lt;&gt;"nostart"),countifs(script_conform_dispatching!A:A,P5783,script_conform_dispatching!B:B,Q5783),"")</f>
        <v/>
      </c>
      <c r="S5783" s="8" t="str">
        <f t="shared" si="3"/>
        <v/>
      </c>
    </row>
    <row r="5784" hidden="1">
      <c r="A5784" s="6" t="s">
        <v>14697</v>
      </c>
      <c r="B5784" s="6" t="s">
        <v>257</v>
      </c>
      <c r="C5784" s="6" t="s">
        <v>407</v>
      </c>
      <c r="D5784" s="6">
        <v>8.0</v>
      </c>
      <c r="E5784" s="6" t="s">
        <v>445</v>
      </c>
      <c r="H5784" s="8" t="str">
        <f>VLOOKUP(C5784,agent_name_matching!A:B,2,false)</f>
        <v>--</v>
      </c>
      <c r="I5784" s="33"/>
      <c r="O5784" s="6" t="s">
        <v>14698</v>
      </c>
      <c r="P5784" s="8">
        <f t="shared" si="1"/>
        <v>8</v>
      </c>
      <c r="Q5784" s="8" t="str">
        <f t="shared" si="16"/>
        <v>newexp</v>
      </c>
      <c r="R5784" s="8" t="str">
        <f>if(and(P5784&lt;&gt;"",Q5784&lt;&gt;"newexp",Q5784&lt;&gt;"nostart"),countifs(script_conform_dispatching!A:A,P5784,script_conform_dispatching!B:B,Q5784),"")</f>
        <v/>
      </c>
      <c r="S5784" s="8" t="str">
        <f t="shared" si="3"/>
        <v/>
      </c>
    </row>
    <row r="5785" hidden="1">
      <c r="A5785" s="6" t="s">
        <v>14699</v>
      </c>
      <c r="B5785" s="6" t="s">
        <v>257</v>
      </c>
      <c r="C5785" s="6" t="s">
        <v>450</v>
      </c>
      <c r="F5785" s="6" t="s">
        <v>415</v>
      </c>
      <c r="G5785" s="6" t="s">
        <v>416</v>
      </c>
      <c r="H5785" s="8" t="str">
        <f>VLOOKUP(C5785,agent_name_matching!A:B,2,false)</f>
        <v>Validator LLM</v>
      </c>
      <c r="I5785" s="32" t="s">
        <v>2167</v>
      </c>
      <c r="J5785" s="6" t="s">
        <v>452</v>
      </c>
      <c r="L5785" s="6">
        <v>4505.0</v>
      </c>
      <c r="M5785" s="6">
        <v>45.0</v>
      </c>
      <c r="N5785" s="6">
        <v>1700.0</v>
      </c>
      <c r="O5785" s="6" t="s">
        <v>14700</v>
      </c>
      <c r="P5785" s="8" t="str">
        <f t="shared" si="1"/>
        <v/>
      </c>
      <c r="Q5785" s="8" t="str">
        <f t="shared" si="16"/>
        <v/>
      </c>
      <c r="R5785" s="8" t="str">
        <f>if(and(P5785&lt;&gt;"",Q5785&lt;&gt;"newexp",Q5785&lt;&gt;"nostart"),countifs(script_conform_dispatching!A:A,P5785,script_conform_dispatching!B:B,Q5785),"")</f>
        <v/>
      </c>
      <c r="S5785" s="8" t="str">
        <f t="shared" si="3"/>
        <v/>
      </c>
    </row>
    <row r="5786" hidden="1">
      <c r="A5786" s="6" t="s">
        <v>14701</v>
      </c>
      <c r="B5786" s="6" t="s">
        <v>261</v>
      </c>
      <c r="C5786" s="6" t="s">
        <v>407</v>
      </c>
      <c r="D5786" s="6">
        <v>1.0</v>
      </c>
      <c r="E5786" s="6" t="s">
        <v>408</v>
      </c>
      <c r="H5786" s="8" t="str">
        <f>VLOOKUP(C5786,agent_name_matching!A:B,2,false)</f>
        <v>--</v>
      </c>
      <c r="I5786" s="33"/>
      <c r="O5786" s="6" t="s">
        <v>14702</v>
      </c>
      <c r="P5786" s="8" t="str">
        <f t="shared" si="1"/>
        <v/>
      </c>
      <c r="Q5786" s="8" t="str">
        <f t="shared" si="16"/>
        <v/>
      </c>
      <c r="R5786" s="8" t="str">
        <f>if(and(P5786&lt;&gt;"",Q5786&lt;&gt;"newexp",Q5786&lt;&gt;"nostart"),countifs(script_conform_dispatching!A:A,P5786,script_conform_dispatching!B:B,Q5786),"")</f>
        <v/>
      </c>
      <c r="S5786" s="8" t="str">
        <f t="shared" si="3"/>
        <v/>
      </c>
    </row>
    <row r="5787" hidden="1">
      <c r="A5787" s="6" t="s">
        <v>14703</v>
      </c>
      <c r="B5787" s="6" t="s">
        <v>261</v>
      </c>
      <c r="C5787" s="6" t="s">
        <v>411</v>
      </c>
      <c r="H5787" s="8" t="str">
        <f>VLOOKUP(C5787,agent_name_matching!A:B,2,false)</f>
        <v>System</v>
      </c>
      <c r="I5787" s="33"/>
      <c r="O5787" s="6" t="s">
        <v>14704</v>
      </c>
      <c r="P5787" s="8" t="str">
        <f t="shared" si="1"/>
        <v/>
      </c>
      <c r="Q5787" s="8" t="str">
        <f t="shared" si="16"/>
        <v/>
      </c>
      <c r="R5787" s="8" t="str">
        <f>if(and(P5787&lt;&gt;"",Q5787&lt;&gt;"newexp",Q5787&lt;&gt;"nostart"),countifs(script_conform_dispatching!A:A,P5787,script_conform_dispatching!B:B,Q5787),"")</f>
        <v/>
      </c>
      <c r="S5787" s="8" t="str">
        <f t="shared" si="3"/>
        <v/>
      </c>
    </row>
    <row r="5788" hidden="1">
      <c r="A5788" s="6" t="s">
        <v>14705</v>
      </c>
      <c r="B5788" s="6" t="s">
        <v>261</v>
      </c>
      <c r="C5788" s="6" t="s">
        <v>414</v>
      </c>
      <c r="F5788" s="6" t="s">
        <v>415</v>
      </c>
      <c r="G5788" s="6" t="s">
        <v>416</v>
      </c>
      <c r="H5788" s="8" t="str">
        <f>VLOOKUP(C5788,agent_name_matching!A:B,2,false)</f>
        <v>Dialog LLM</v>
      </c>
      <c r="I5788" s="32" t="s">
        <v>417</v>
      </c>
      <c r="J5788" s="6" t="s">
        <v>418</v>
      </c>
      <c r="L5788" s="6">
        <v>2328.0</v>
      </c>
      <c r="M5788" s="6">
        <v>42.0</v>
      </c>
      <c r="N5788" s="6">
        <v>968.0</v>
      </c>
      <c r="O5788" s="6" t="s">
        <v>14706</v>
      </c>
      <c r="P5788" s="8" t="str">
        <f t="shared" si="1"/>
        <v/>
      </c>
      <c r="Q5788" s="8" t="str">
        <f t="shared" si="16"/>
        <v/>
      </c>
      <c r="R5788" s="8" t="str">
        <f>if(and(P5788&lt;&gt;"",Q5788&lt;&gt;"newexp",Q5788&lt;&gt;"nostart"),countifs(script_conform_dispatching!A:A,P5788,script_conform_dispatching!B:B,Q5788),"")</f>
        <v/>
      </c>
      <c r="S5788" s="8" t="str">
        <f t="shared" si="3"/>
        <v/>
      </c>
    </row>
    <row r="5789" hidden="1">
      <c r="A5789" s="6" t="s">
        <v>14707</v>
      </c>
      <c r="B5789" s="6" t="s">
        <v>261</v>
      </c>
      <c r="C5789" s="6" t="s">
        <v>37</v>
      </c>
      <c r="F5789" s="6" t="s">
        <v>415</v>
      </c>
      <c r="G5789" s="6" t="s">
        <v>416</v>
      </c>
      <c r="H5789" s="8" t="str">
        <f>VLOOKUP(C5789,agent_name_matching!A:B,2,false)</f>
        <v>Patient LLM</v>
      </c>
      <c r="I5789" s="32" t="s">
        <v>14708</v>
      </c>
      <c r="J5789" s="6" t="s">
        <v>418</v>
      </c>
      <c r="K5789" s="6">
        <v>1.0</v>
      </c>
      <c r="L5789" s="6">
        <v>507.0</v>
      </c>
      <c r="M5789" s="6">
        <v>36.0</v>
      </c>
      <c r="N5789" s="6">
        <v>680.0</v>
      </c>
      <c r="O5789" s="6" t="s">
        <v>14709</v>
      </c>
      <c r="P5789" s="8" t="str">
        <f t="shared" si="1"/>
        <v/>
      </c>
      <c r="Q5789" s="8" t="str">
        <f t="shared" si="16"/>
        <v/>
      </c>
      <c r="R5789" s="8" t="str">
        <f>if(and(P5789&lt;&gt;"",Q5789&lt;&gt;"newexp",Q5789&lt;&gt;"nostart"),countifs(script_conform_dispatching!A:A,P5789,script_conform_dispatching!B:B,Q5789),"")</f>
        <v/>
      </c>
      <c r="S5789" s="8" t="str">
        <f t="shared" si="3"/>
        <v/>
      </c>
    </row>
    <row r="5790" hidden="1">
      <c r="A5790" s="6" t="s">
        <v>14710</v>
      </c>
      <c r="B5790" s="6" t="s">
        <v>261</v>
      </c>
      <c r="C5790" s="6" t="s">
        <v>411</v>
      </c>
      <c r="H5790" s="8" t="str">
        <f>VLOOKUP(C5790,agent_name_matching!A:B,2,false)</f>
        <v>System</v>
      </c>
      <c r="I5790" s="33"/>
      <c r="O5790" s="6" t="s">
        <v>14711</v>
      </c>
      <c r="P5790" s="8" t="str">
        <f t="shared" si="1"/>
        <v/>
      </c>
      <c r="Q5790" s="8" t="str">
        <f t="shared" si="16"/>
        <v/>
      </c>
      <c r="R5790" s="8" t="str">
        <f>if(and(P5790&lt;&gt;"",Q5790&lt;&gt;"newexp",Q5790&lt;&gt;"nostart"),countifs(script_conform_dispatching!A:A,P5790,script_conform_dispatching!B:B,Q5790),"")</f>
        <v/>
      </c>
      <c r="S5790" s="8" t="str">
        <f t="shared" si="3"/>
        <v/>
      </c>
    </row>
    <row r="5791" hidden="1">
      <c r="A5791" s="6" t="s">
        <v>14712</v>
      </c>
      <c r="B5791" s="6" t="s">
        <v>261</v>
      </c>
      <c r="C5791" s="6" t="s">
        <v>414</v>
      </c>
      <c r="F5791" s="6" t="s">
        <v>415</v>
      </c>
      <c r="G5791" s="6" t="s">
        <v>416</v>
      </c>
      <c r="H5791" s="8" t="str">
        <f>VLOOKUP(C5791,agent_name_matching!A:B,2,false)</f>
        <v>Dialog LLM</v>
      </c>
      <c r="I5791" s="32" t="s">
        <v>14713</v>
      </c>
      <c r="J5791" s="6" t="s">
        <v>418</v>
      </c>
      <c r="L5791" s="6">
        <v>2555.0</v>
      </c>
      <c r="M5791" s="6">
        <v>50.0</v>
      </c>
      <c r="N5791" s="6">
        <v>1229.0</v>
      </c>
      <c r="O5791" s="6" t="s">
        <v>14714</v>
      </c>
      <c r="P5791" s="8" t="str">
        <f t="shared" si="1"/>
        <v/>
      </c>
      <c r="Q5791" s="8" t="str">
        <f t="shared" si="16"/>
        <v/>
      </c>
      <c r="R5791" s="8" t="str">
        <f>if(and(P5791&lt;&gt;"",Q5791&lt;&gt;"newexp",Q5791&lt;&gt;"nostart"),countifs(script_conform_dispatching!A:A,P5791,script_conform_dispatching!B:B,Q5791),"")</f>
        <v/>
      </c>
      <c r="S5791" s="8" t="str">
        <f t="shared" si="3"/>
        <v/>
      </c>
    </row>
    <row r="5792" hidden="1">
      <c r="A5792" s="6" t="s">
        <v>14715</v>
      </c>
      <c r="B5792" s="6" t="s">
        <v>261</v>
      </c>
      <c r="C5792" s="6" t="s">
        <v>37</v>
      </c>
      <c r="F5792" s="6" t="s">
        <v>415</v>
      </c>
      <c r="G5792" s="6" t="s">
        <v>416</v>
      </c>
      <c r="H5792" s="8" t="str">
        <f>VLOOKUP(C5792,agent_name_matching!A:B,2,false)</f>
        <v>Patient LLM</v>
      </c>
      <c r="I5792" s="32" t="s">
        <v>14716</v>
      </c>
      <c r="J5792" s="6" t="s">
        <v>418</v>
      </c>
      <c r="K5792" s="6">
        <v>1.0</v>
      </c>
      <c r="L5792" s="6">
        <v>587.0</v>
      </c>
      <c r="M5792" s="6">
        <v>11.0</v>
      </c>
      <c r="N5792" s="6">
        <v>1543.0</v>
      </c>
      <c r="O5792" s="6" t="s">
        <v>14717</v>
      </c>
      <c r="P5792" s="8" t="str">
        <f t="shared" si="1"/>
        <v/>
      </c>
      <c r="Q5792" s="8" t="str">
        <f t="shared" si="16"/>
        <v/>
      </c>
      <c r="R5792" s="8" t="str">
        <f>if(and(P5792&lt;&gt;"",Q5792&lt;&gt;"newexp",Q5792&lt;&gt;"nostart"),countifs(script_conform_dispatching!A:A,P5792,script_conform_dispatching!B:B,Q5792),"")</f>
        <v/>
      </c>
      <c r="S5792" s="8" t="str">
        <f t="shared" si="3"/>
        <v/>
      </c>
    </row>
    <row r="5793" hidden="1">
      <c r="A5793" s="6" t="s">
        <v>14718</v>
      </c>
      <c r="B5793" s="6" t="s">
        <v>261</v>
      </c>
      <c r="C5793" s="6" t="s">
        <v>411</v>
      </c>
      <c r="H5793" s="8" t="str">
        <f>VLOOKUP(C5793,agent_name_matching!A:B,2,false)</f>
        <v>System</v>
      </c>
      <c r="I5793" s="33"/>
      <c r="O5793" s="6" t="s">
        <v>14719</v>
      </c>
      <c r="P5793" s="8" t="str">
        <f t="shared" si="1"/>
        <v/>
      </c>
      <c r="Q5793" s="8" t="str">
        <f t="shared" si="16"/>
        <v/>
      </c>
      <c r="R5793" s="8" t="str">
        <f>if(and(P5793&lt;&gt;"",Q5793&lt;&gt;"newexp",Q5793&lt;&gt;"nostart"),countifs(script_conform_dispatching!A:A,P5793,script_conform_dispatching!B:B,Q5793),"")</f>
        <v/>
      </c>
      <c r="S5793" s="8" t="str">
        <f t="shared" si="3"/>
        <v/>
      </c>
    </row>
    <row r="5794" hidden="1">
      <c r="A5794" s="6" t="s">
        <v>14720</v>
      </c>
      <c r="B5794" s="6" t="s">
        <v>261</v>
      </c>
      <c r="C5794" s="6" t="s">
        <v>414</v>
      </c>
      <c r="F5794" s="6" t="s">
        <v>415</v>
      </c>
      <c r="G5794" s="6" t="s">
        <v>416</v>
      </c>
      <c r="H5794" s="8" t="str">
        <f>VLOOKUP(C5794,agent_name_matching!A:B,2,false)</f>
        <v>Dialog LLM</v>
      </c>
      <c r="I5794" s="32" t="s">
        <v>6265</v>
      </c>
      <c r="J5794" s="6" t="s">
        <v>418</v>
      </c>
      <c r="L5794" s="6">
        <v>2765.0</v>
      </c>
      <c r="M5794" s="6">
        <v>42.0</v>
      </c>
      <c r="N5794" s="6">
        <v>1207.0</v>
      </c>
      <c r="O5794" s="6" t="s">
        <v>14721</v>
      </c>
      <c r="P5794" s="8" t="str">
        <f t="shared" si="1"/>
        <v/>
      </c>
      <c r="Q5794" s="8" t="str">
        <f t="shared" si="16"/>
        <v/>
      </c>
      <c r="R5794" s="8" t="str">
        <f>if(and(P5794&lt;&gt;"",Q5794&lt;&gt;"newexp",Q5794&lt;&gt;"nostart"),countifs(script_conform_dispatching!A:A,P5794,script_conform_dispatching!B:B,Q5794),"")</f>
        <v/>
      </c>
      <c r="S5794" s="8" t="str">
        <f t="shared" si="3"/>
        <v/>
      </c>
    </row>
    <row r="5795" hidden="1">
      <c r="A5795" s="6" t="s">
        <v>14722</v>
      </c>
      <c r="B5795" s="6" t="s">
        <v>261</v>
      </c>
      <c r="C5795" s="6" t="s">
        <v>37</v>
      </c>
      <c r="F5795" s="6" t="s">
        <v>415</v>
      </c>
      <c r="G5795" s="6" t="s">
        <v>416</v>
      </c>
      <c r="H5795" s="8" t="str">
        <f>VLOOKUP(C5795,agent_name_matching!A:B,2,false)</f>
        <v>Patient LLM</v>
      </c>
      <c r="I5795" s="32" t="s">
        <v>14723</v>
      </c>
      <c r="J5795" s="6" t="s">
        <v>418</v>
      </c>
      <c r="K5795" s="6">
        <v>1.0</v>
      </c>
      <c r="L5795" s="6">
        <v>634.0</v>
      </c>
      <c r="M5795" s="6">
        <v>29.0</v>
      </c>
      <c r="N5795" s="6">
        <v>719.0</v>
      </c>
      <c r="O5795" s="6" t="s">
        <v>14724</v>
      </c>
      <c r="P5795" s="8" t="str">
        <f t="shared" si="1"/>
        <v/>
      </c>
      <c r="Q5795" s="8" t="str">
        <f t="shared" si="16"/>
        <v/>
      </c>
      <c r="R5795" s="8" t="str">
        <f>if(and(P5795&lt;&gt;"",Q5795&lt;&gt;"newexp",Q5795&lt;&gt;"nostart"),countifs(script_conform_dispatching!A:A,P5795,script_conform_dispatching!B:B,Q5795),"")</f>
        <v/>
      </c>
      <c r="S5795" s="8" t="str">
        <f t="shared" si="3"/>
        <v/>
      </c>
    </row>
    <row r="5796" hidden="1">
      <c r="A5796" s="6" t="s">
        <v>14725</v>
      </c>
      <c r="B5796" s="6" t="s">
        <v>261</v>
      </c>
      <c r="C5796" s="6" t="s">
        <v>411</v>
      </c>
      <c r="H5796" s="8" t="str">
        <f>VLOOKUP(C5796,agent_name_matching!A:B,2,false)</f>
        <v>System</v>
      </c>
      <c r="I5796" s="33"/>
      <c r="O5796" s="6" t="s">
        <v>14726</v>
      </c>
      <c r="P5796" s="8" t="str">
        <f t="shared" si="1"/>
        <v/>
      </c>
      <c r="Q5796" s="8" t="str">
        <f t="shared" si="16"/>
        <v/>
      </c>
      <c r="R5796" s="8" t="str">
        <f>if(and(P5796&lt;&gt;"",Q5796&lt;&gt;"newexp",Q5796&lt;&gt;"nostart"),countifs(script_conform_dispatching!A:A,P5796,script_conform_dispatching!B:B,Q5796),"")</f>
        <v/>
      </c>
      <c r="S5796" s="8" t="str">
        <f t="shared" si="3"/>
        <v/>
      </c>
    </row>
    <row r="5797" hidden="1">
      <c r="A5797" s="6" t="s">
        <v>14727</v>
      </c>
      <c r="B5797" s="6" t="s">
        <v>261</v>
      </c>
      <c r="C5797" s="6" t="s">
        <v>414</v>
      </c>
      <c r="F5797" s="6" t="s">
        <v>415</v>
      </c>
      <c r="G5797" s="6" t="s">
        <v>416</v>
      </c>
      <c r="H5797" s="8" t="str">
        <f>VLOOKUP(C5797,agent_name_matching!A:B,2,false)</f>
        <v>Dialog LLM</v>
      </c>
      <c r="I5797" s="32" t="s">
        <v>14728</v>
      </c>
      <c r="J5797" s="6" t="s">
        <v>418</v>
      </c>
      <c r="L5797" s="6">
        <v>2985.0</v>
      </c>
      <c r="M5797" s="6">
        <v>202.0</v>
      </c>
      <c r="N5797" s="6">
        <v>2537.0</v>
      </c>
      <c r="O5797" s="6" t="s">
        <v>14729</v>
      </c>
      <c r="P5797" s="8" t="str">
        <f t="shared" si="1"/>
        <v/>
      </c>
      <c r="Q5797" s="8" t="str">
        <f t="shared" si="16"/>
        <v/>
      </c>
      <c r="R5797" s="8" t="str">
        <f>if(and(P5797&lt;&gt;"",Q5797&lt;&gt;"newexp",Q5797&lt;&gt;"nostart"),countifs(script_conform_dispatching!A:A,P5797,script_conform_dispatching!B:B,Q5797),"")</f>
        <v/>
      </c>
      <c r="S5797" s="8" t="str">
        <f t="shared" si="3"/>
        <v/>
      </c>
    </row>
    <row r="5798" hidden="1">
      <c r="A5798" s="6" t="s">
        <v>14730</v>
      </c>
      <c r="B5798" s="6" t="s">
        <v>261</v>
      </c>
      <c r="C5798" s="6" t="s">
        <v>407</v>
      </c>
      <c r="D5798" s="6">
        <v>1.0</v>
      </c>
      <c r="E5798" s="6" t="s">
        <v>445</v>
      </c>
      <c r="H5798" s="8" t="str">
        <f>VLOOKUP(C5798,agent_name_matching!A:B,2,false)</f>
        <v>--</v>
      </c>
      <c r="I5798" s="33"/>
      <c r="O5798" s="6" t="s">
        <v>14731</v>
      </c>
      <c r="P5798" s="8">
        <f t="shared" si="1"/>
        <v>1</v>
      </c>
      <c r="Q5798" s="8">
        <f t="shared" si="16"/>
        <v>2</v>
      </c>
      <c r="R5798" s="8">
        <f>if(and(P5798&lt;&gt;"",Q5798&lt;&gt;"newexp",Q5798&lt;&gt;"nostart"),countifs(script_conform_dispatching!A:A,P5798,script_conform_dispatching!B:B,Q5798),"")</f>
        <v>1</v>
      </c>
      <c r="S5798" s="8" t="str">
        <f t="shared" si="3"/>
        <v/>
      </c>
    </row>
    <row r="5799" hidden="1">
      <c r="A5799" s="6" t="s">
        <v>14732</v>
      </c>
      <c r="B5799" s="6" t="s">
        <v>261</v>
      </c>
      <c r="C5799" s="6" t="s">
        <v>407</v>
      </c>
      <c r="D5799" s="6">
        <v>2.0</v>
      </c>
      <c r="E5799" s="6" t="s">
        <v>408</v>
      </c>
      <c r="H5799" s="8" t="str">
        <f>VLOOKUP(C5799,agent_name_matching!A:B,2,false)</f>
        <v>--</v>
      </c>
      <c r="I5799" s="33"/>
      <c r="O5799" s="6" t="s">
        <v>14733</v>
      </c>
      <c r="P5799" s="8" t="str">
        <f t="shared" si="1"/>
        <v/>
      </c>
      <c r="Q5799" s="8" t="str">
        <f t="shared" si="16"/>
        <v/>
      </c>
      <c r="R5799" s="8" t="str">
        <f>if(and(P5799&lt;&gt;"",Q5799&lt;&gt;"newexp",Q5799&lt;&gt;"nostart"),countifs(script_conform_dispatching!A:A,P5799,script_conform_dispatching!B:B,Q5799),"")</f>
        <v/>
      </c>
      <c r="S5799" s="8" t="str">
        <f t="shared" si="3"/>
        <v/>
      </c>
    </row>
    <row r="5800" hidden="1">
      <c r="A5800" s="6" t="s">
        <v>14734</v>
      </c>
      <c r="B5800" s="6" t="s">
        <v>261</v>
      </c>
      <c r="C5800" s="6" t="s">
        <v>450</v>
      </c>
      <c r="F5800" s="6" t="s">
        <v>415</v>
      </c>
      <c r="G5800" s="6" t="s">
        <v>416</v>
      </c>
      <c r="H5800" s="8" t="str">
        <f>VLOOKUP(C5800,agent_name_matching!A:B,2,false)</f>
        <v>Validator LLM</v>
      </c>
      <c r="I5800" s="32" t="s">
        <v>14735</v>
      </c>
      <c r="J5800" s="6" t="s">
        <v>452</v>
      </c>
      <c r="L5800" s="6">
        <v>770.0</v>
      </c>
      <c r="M5800" s="6">
        <v>26.0</v>
      </c>
      <c r="N5800" s="6">
        <v>693.0</v>
      </c>
      <c r="O5800" s="6" t="s">
        <v>14736</v>
      </c>
      <c r="P5800" s="8" t="str">
        <f t="shared" si="1"/>
        <v/>
      </c>
      <c r="Q5800" s="8" t="str">
        <f t="shared" si="16"/>
        <v/>
      </c>
      <c r="R5800" s="8" t="str">
        <f>if(and(P5800&lt;&gt;"",Q5800&lt;&gt;"newexp",Q5800&lt;&gt;"nostart"),countifs(script_conform_dispatching!A:A,P5800,script_conform_dispatching!B:B,Q5800),"")</f>
        <v/>
      </c>
      <c r="S5800" s="8" t="str">
        <f t="shared" si="3"/>
        <v/>
      </c>
    </row>
    <row r="5801" hidden="1">
      <c r="A5801" s="6" t="s">
        <v>14737</v>
      </c>
      <c r="B5801" s="6" t="s">
        <v>261</v>
      </c>
      <c r="C5801" s="6" t="s">
        <v>37</v>
      </c>
      <c r="F5801" s="6" t="s">
        <v>415</v>
      </c>
      <c r="G5801" s="6" t="s">
        <v>416</v>
      </c>
      <c r="H5801" s="8" t="str">
        <f>VLOOKUP(C5801,agent_name_matching!A:B,2,false)</f>
        <v>Patient LLM</v>
      </c>
      <c r="I5801" s="32" t="s">
        <v>14738</v>
      </c>
      <c r="J5801" s="6" t="s">
        <v>418</v>
      </c>
      <c r="K5801" s="6">
        <v>1.0</v>
      </c>
      <c r="L5801" s="6">
        <v>718.0</v>
      </c>
      <c r="M5801" s="6">
        <v>49.0</v>
      </c>
      <c r="N5801" s="6">
        <v>1088.0</v>
      </c>
      <c r="O5801" s="6" t="s">
        <v>14739</v>
      </c>
      <c r="P5801" s="8" t="str">
        <f t="shared" si="1"/>
        <v/>
      </c>
      <c r="Q5801" s="8" t="str">
        <f t="shared" si="16"/>
        <v/>
      </c>
      <c r="R5801" s="8" t="str">
        <f>if(and(P5801&lt;&gt;"",Q5801&lt;&gt;"newexp",Q5801&lt;&gt;"nostart"),countifs(script_conform_dispatching!A:A,P5801,script_conform_dispatching!B:B,Q5801),"")</f>
        <v/>
      </c>
      <c r="S5801" s="8" t="str">
        <f t="shared" si="3"/>
        <v/>
      </c>
    </row>
    <row r="5802" hidden="1">
      <c r="A5802" s="6" t="s">
        <v>14740</v>
      </c>
      <c r="B5802" s="6" t="s">
        <v>261</v>
      </c>
      <c r="C5802" s="6" t="s">
        <v>411</v>
      </c>
      <c r="H5802" s="8" t="str">
        <f>VLOOKUP(C5802,agent_name_matching!A:B,2,false)</f>
        <v>System</v>
      </c>
      <c r="I5802" s="33"/>
      <c r="O5802" s="6" t="s">
        <v>14741</v>
      </c>
      <c r="P5802" s="8" t="str">
        <f t="shared" si="1"/>
        <v/>
      </c>
      <c r="Q5802" s="8" t="str">
        <f t="shared" si="16"/>
        <v/>
      </c>
      <c r="R5802" s="8" t="str">
        <f>if(and(P5802&lt;&gt;"",Q5802&lt;&gt;"newexp",Q5802&lt;&gt;"nostart"),countifs(script_conform_dispatching!A:A,P5802,script_conform_dispatching!B:B,Q5802),"")</f>
        <v/>
      </c>
      <c r="S5802" s="8" t="str">
        <f t="shared" si="3"/>
        <v/>
      </c>
    </row>
    <row r="5803" hidden="1">
      <c r="A5803" s="6" t="s">
        <v>14742</v>
      </c>
      <c r="B5803" s="6" t="s">
        <v>261</v>
      </c>
      <c r="C5803" s="6" t="s">
        <v>414</v>
      </c>
      <c r="F5803" s="6" t="s">
        <v>415</v>
      </c>
      <c r="G5803" s="6" t="s">
        <v>416</v>
      </c>
      <c r="H5803" s="8" t="str">
        <f>VLOOKUP(C5803,agent_name_matching!A:B,2,false)</f>
        <v>Dialog LLM</v>
      </c>
      <c r="I5803" s="32" t="s">
        <v>14743</v>
      </c>
      <c r="J5803" s="6" t="s">
        <v>418</v>
      </c>
      <c r="L5803" s="6">
        <v>3404.0</v>
      </c>
      <c r="M5803" s="6">
        <v>282.0</v>
      </c>
      <c r="N5803" s="6">
        <v>3386.0</v>
      </c>
      <c r="O5803" s="6" t="s">
        <v>14744</v>
      </c>
      <c r="P5803" s="8" t="str">
        <f t="shared" si="1"/>
        <v/>
      </c>
      <c r="Q5803" s="8" t="str">
        <f t="shared" si="16"/>
        <v/>
      </c>
      <c r="R5803" s="8" t="str">
        <f>if(and(P5803&lt;&gt;"",Q5803&lt;&gt;"newexp",Q5803&lt;&gt;"nostart"),countifs(script_conform_dispatching!A:A,P5803,script_conform_dispatching!B:B,Q5803),"")</f>
        <v/>
      </c>
      <c r="S5803" s="8" t="str">
        <f t="shared" si="3"/>
        <v/>
      </c>
    </row>
    <row r="5804" hidden="1">
      <c r="A5804" s="6" t="s">
        <v>14745</v>
      </c>
      <c r="B5804" s="6" t="s">
        <v>261</v>
      </c>
      <c r="C5804" s="6" t="s">
        <v>407</v>
      </c>
      <c r="D5804" s="6">
        <v>2.0</v>
      </c>
      <c r="E5804" s="6" t="s">
        <v>445</v>
      </c>
      <c r="H5804" s="8" t="str">
        <f>VLOOKUP(C5804,agent_name_matching!A:B,2,false)</f>
        <v>--</v>
      </c>
      <c r="I5804" s="33"/>
      <c r="O5804" s="6" t="s">
        <v>14746</v>
      </c>
      <c r="P5804" s="8">
        <f t="shared" si="1"/>
        <v>2</v>
      </c>
      <c r="Q5804" s="8">
        <f t="shared" si="16"/>
        <v>3</v>
      </c>
      <c r="R5804" s="8">
        <f>if(and(P5804&lt;&gt;"",Q5804&lt;&gt;"newexp",Q5804&lt;&gt;"nostart"),countifs(script_conform_dispatching!A:A,P5804,script_conform_dispatching!B:B,Q5804),"")</f>
        <v>1</v>
      </c>
      <c r="S5804" s="8" t="str">
        <f t="shared" si="3"/>
        <v/>
      </c>
    </row>
    <row r="5805" hidden="1">
      <c r="A5805" s="6" t="s">
        <v>14747</v>
      </c>
      <c r="B5805" s="6" t="s">
        <v>261</v>
      </c>
      <c r="C5805" s="6" t="s">
        <v>407</v>
      </c>
      <c r="D5805" s="6">
        <v>3.0</v>
      </c>
      <c r="E5805" s="6" t="s">
        <v>408</v>
      </c>
      <c r="H5805" s="8" t="str">
        <f>VLOOKUP(C5805,agent_name_matching!A:B,2,false)</f>
        <v>--</v>
      </c>
      <c r="I5805" s="33"/>
      <c r="O5805" s="6" t="s">
        <v>14748</v>
      </c>
      <c r="P5805" s="8" t="str">
        <f t="shared" si="1"/>
        <v/>
      </c>
      <c r="Q5805" s="8" t="str">
        <f t="shared" si="16"/>
        <v/>
      </c>
      <c r="R5805" s="8" t="str">
        <f>if(and(P5805&lt;&gt;"",Q5805&lt;&gt;"newexp",Q5805&lt;&gt;"nostart"),countifs(script_conform_dispatching!A:A,P5805,script_conform_dispatching!B:B,Q5805),"")</f>
        <v/>
      </c>
      <c r="S5805" s="8" t="str">
        <f t="shared" si="3"/>
        <v/>
      </c>
    </row>
    <row r="5806" hidden="1">
      <c r="A5806" s="6" t="s">
        <v>14749</v>
      </c>
      <c r="B5806" s="6" t="s">
        <v>261</v>
      </c>
      <c r="C5806" s="6" t="s">
        <v>450</v>
      </c>
      <c r="F5806" s="6" t="s">
        <v>415</v>
      </c>
      <c r="G5806" s="6" t="s">
        <v>416</v>
      </c>
      <c r="H5806" s="8" t="str">
        <f>VLOOKUP(C5806,agent_name_matching!A:B,2,false)</f>
        <v>Validator LLM</v>
      </c>
      <c r="I5806" s="32" t="s">
        <v>14750</v>
      </c>
      <c r="J5806" s="6" t="s">
        <v>452</v>
      </c>
      <c r="L5806" s="6">
        <v>866.0</v>
      </c>
      <c r="M5806" s="6">
        <v>51.0</v>
      </c>
      <c r="N5806" s="6">
        <v>1031.0</v>
      </c>
      <c r="O5806" s="6" t="s">
        <v>14751</v>
      </c>
      <c r="P5806" s="8" t="str">
        <f t="shared" si="1"/>
        <v/>
      </c>
      <c r="Q5806" s="8" t="str">
        <f t="shared" si="16"/>
        <v/>
      </c>
      <c r="R5806" s="8" t="str">
        <f>if(and(P5806&lt;&gt;"",Q5806&lt;&gt;"newexp",Q5806&lt;&gt;"nostart"),countifs(script_conform_dispatching!A:A,P5806,script_conform_dispatching!B:B,Q5806),"")</f>
        <v/>
      </c>
      <c r="S5806" s="8" t="str">
        <f t="shared" si="3"/>
        <v/>
      </c>
    </row>
    <row r="5807" hidden="1">
      <c r="A5807" s="6" t="s">
        <v>14752</v>
      </c>
      <c r="B5807" s="6" t="s">
        <v>261</v>
      </c>
      <c r="C5807" s="6" t="s">
        <v>37</v>
      </c>
      <c r="F5807" s="6" t="s">
        <v>415</v>
      </c>
      <c r="G5807" s="6" t="s">
        <v>416</v>
      </c>
      <c r="H5807" s="8" t="str">
        <f>VLOOKUP(C5807,agent_name_matching!A:B,2,false)</f>
        <v>Patient LLM</v>
      </c>
      <c r="I5807" s="32" t="s">
        <v>14753</v>
      </c>
      <c r="J5807" s="6" t="s">
        <v>418</v>
      </c>
      <c r="K5807" s="6">
        <v>1.0</v>
      </c>
      <c r="L5807" s="6">
        <v>797.0</v>
      </c>
      <c r="M5807" s="6">
        <v>126.0</v>
      </c>
      <c r="N5807" s="6">
        <v>1741.0</v>
      </c>
      <c r="O5807" s="6" t="s">
        <v>14754</v>
      </c>
      <c r="P5807" s="8" t="str">
        <f t="shared" si="1"/>
        <v/>
      </c>
      <c r="Q5807" s="8" t="str">
        <f t="shared" si="16"/>
        <v/>
      </c>
      <c r="R5807" s="8" t="str">
        <f>if(and(P5807&lt;&gt;"",Q5807&lt;&gt;"newexp",Q5807&lt;&gt;"nostart"),countifs(script_conform_dispatching!A:A,P5807,script_conform_dispatching!B:B,Q5807),"")</f>
        <v/>
      </c>
      <c r="S5807" s="8" t="str">
        <f t="shared" si="3"/>
        <v/>
      </c>
    </row>
    <row r="5808" hidden="1">
      <c r="A5808" s="6" t="s">
        <v>14755</v>
      </c>
      <c r="B5808" s="6" t="s">
        <v>261</v>
      </c>
      <c r="C5808" s="6" t="s">
        <v>411</v>
      </c>
      <c r="H5808" s="8" t="str">
        <f>VLOOKUP(C5808,agent_name_matching!A:B,2,false)</f>
        <v>System</v>
      </c>
      <c r="I5808" s="33"/>
      <c r="O5808" s="6" t="s">
        <v>14756</v>
      </c>
      <c r="P5808" s="8" t="str">
        <f t="shared" si="1"/>
        <v/>
      </c>
      <c r="Q5808" s="8" t="str">
        <f t="shared" si="16"/>
        <v/>
      </c>
      <c r="R5808" s="8" t="str">
        <f>if(and(P5808&lt;&gt;"",Q5808&lt;&gt;"newexp",Q5808&lt;&gt;"nostart"),countifs(script_conform_dispatching!A:A,P5808,script_conform_dispatching!B:B,Q5808),"")</f>
        <v/>
      </c>
      <c r="S5808" s="8" t="str">
        <f t="shared" si="3"/>
        <v/>
      </c>
    </row>
    <row r="5809" hidden="1">
      <c r="A5809" s="6" t="s">
        <v>14757</v>
      </c>
      <c r="B5809" s="6" t="s">
        <v>261</v>
      </c>
      <c r="C5809" s="6" t="s">
        <v>414</v>
      </c>
      <c r="F5809" s="6" t="s">
        <v>415</v>
      </c>
      <c r="G5809" s="6" t="s">
        <v>416</v>
      </c>
      <c r="H5809" s="8" t="str">
        <f>VLOOKUP(C5809,agent_name_matching!A:B,2,false)</f>
        <v>Dialog LLM</v>
      </c>
      <c r="I5809" s="32" t="s">
        <v>14758</v>
      </c>
      <c r="J5809" s="6" t="s">
        <v>418</v>
      </c>
      <c r="L5809" s="6">
        <v>4085.0</v>
      </c>
      <c r="M5809" s="6">
        <v>58.0</v>
      </c>
      <c r="N5809" s="6">
        <v>1322.0</v>
      </c>
      <c r="O5809" s="6" t="s">
        <v>14759</v>
      </c>
      <c r="P5809" s="8" t="str">
        <f t="shared" si="1"/>
        <v/>
      </c>
      <c r="Q5809" s="8" t="str">
        <f t="shared" si="16"/>
        <v/>
      </c>
      <c r="R5809" s="8" t="str">
        <f>if(and(P5809&lt;&gt;"",Q5809&lt;&gt;"newexp",Q5809&lt;&gt;"nostart"),countifs(script_conform_dispatching!A:A,P5809,script_conform_dispatching!B:B,Q5809),"")</f>
        <v/>
      </c>
      <c r="S5809" s="8" t="str">
        <f t="shared" si="3"/>
        <v/>
      </c>
    </row>
    <row r="5810" hidden="1">
      <c r="A5810" s="6" t="s">
        <v>14760</v>
      </c>
      <c r="B5810" s="6" t="s">
        <v>261</v>
      </c>
      <c r="C5810" s="6" t="s">
        <v>37</v>
      </c>
      <c r="F5810" s="6" t="s">
        <v>415</v>
      </c>
      <c r="G5810" s="6" t="s">
        <v>416</v>
      </c>
      <c r="H5810" s="8" t="str">
        <f>VLOOKUP(C5810,agent_name_matching!A:B,2,false)</f>
        <v>Patient LLM</v>
      </c>
      <c r="I5810" s="32" t="s">
        <v>14761</v>
      </c>
      <c r="J5810" s="6" t="s">
        <v>418</v>
      </c>
      <c r="K5810" s="6">
        <v>1.0</v>
      </c>
      <c r="L5810" s="6">
        <v>975.0</v>
      </c>
      <c r="M5810" s="6">
        <v>147.0</v>
      </c>
      <c r="N5810" s="6">
        <v>2233.0</v>
      </c>
      <c r="O5810" s="6" t="s">
        <v>14762</v>
      </c>
      <c r="P5810" s="8" t="str">
        <f t="shared" si="1"/>
        <v/>
      </c>
      <c r="Q5810" s="8" t="str">
        <f t="shared" si="16"/>
        <v/>
      </c>
      <c r="R5810" s="8" t="str">
        <f>if(and(P5810&lt;&gt;"",Q5810&lt;&gt;"newexp",Q5810&lt;&gt;"nostart"),countifs(script_conform_dispatching!A:A,P5810,script_conform_dispatching!B:B,Q5810),"")</f>
        <v/>
      </c>
      <c r="S5810" s="8" t="str">
        <f t="shared" si="3"/>
        <v/>
      </c>
    </row>
    <row r="5811" hidden="1">
      <c r="A5811" s="6" t="s">
        <v>14763</v>
      </c>
      <c r="B5811" s="6" t="s">
        <v>261</v>
      </c>
      <c r="C5811" s="6" t="s">
        <v>411</v>
      </c>
      <c r="H5811" s="8" t="str">
        <f>VLOOKUP(C5811,agent_name_matching!A:B,2,false)</f>
        <v>System</v>
      </c>
      <c r="I5811" s="33"/>
      <c r="O5811" s="6" t="s">
        <v>14764</v>
      </c>
      <c r="P5811" s="8" t="str">
        <f t="shared" si="1"/>
        <v/>
      </c>
      <c r="Q5811" s="8" t="str">
        <f t="shared" si="16"/>
        <v/>
      </c>
      <c r="R5811" s="8" t="str">
        <f>if(and(P5811&lt;&gt;"",Q5811&lt;&gt;"newexp",Q5811&lt;&gt;"nostart"),countifs(script_conform_dispatching!A:A,P5811,script_conform_dispatching!B:B,Q5811),"")</f>
        <v/>
      </c>
      <c r="S5811" s="8" t="str">
        <f t="shared" si="3"/>
        <v/>
      </c>
    </row>
    <row r="5812" hidden="1">
      <c r="A5812" s="6" t="s">
        <v>14765</v>
      </c>
      <c r="B5812" s="6" t="s">
        <v>261</v>
      </c>
      <c r="C5812" s="6" t="s">
        <v>414</v>
      </c>
      <c r="F5812" s="6" t="s">
        <v>415</v>
      </c>
      <c r="G5812" s="6" t="s">
        <v>416</v>
      </c>
      <c r="H5812" s="8" t="str">
        <f>VLOOKUP(C5812,agent_name_matching!A:B,2,false)</f>
        <v>Dialog LLM</v>
      </c>
      <c r="I5812" s="32" t="s">
        <v>14766</v>
      </c>
      <c r="J5812" s="6" t="s">
        <v>418</v>
      </c>
      <c r="L5812" s="6">
        <v>4563.0</v>
      </c>
      <c r="M5812" s="6">
        <v>69.0</v>
      </c>
      <c r="N5812" s="6">
        <v>1407.0</v>
      </c>
      <c r="O5812" s="6" t="s">
        <v>14767</v>
      </c>
      <c r="P5812" s="8" t="str">
        <f t="shared" si="1"/>
        <v/>
      </c>
      <c r="Q5812" s="8" t="str">
        <f t="shared" si="16"/>
        <v/>
      </c>
      <c r="R5812" s="8" t="str">
        <f>if(and(P5812&lt;&gt;"",Q5812&lt;&gt;"newexp",Q5812&lt;&gt;"nostart"),countifs(script_conform_dispatching!A:A,P5812,script_conform_dispatching!B:B,Q5812),"")</f>
        <v/>
      </c>
      <c r="S5812" s="8" t="str">
        <f t="shared" si="3"/>
        <v/>
      </c>
    </row>
    <row r="5813" hidden="1">
      <c r="A5813" s="6" t="s">
        <v>14768</v>
      </c>
      <c r="B5813" s="6" t="s">
        <v>261</v>
      </c>
      <c r="C5813" s="6" t="s">
        <v>37</v>
      </c>
      <c r="F5813" s="6" t="s">
        <v>415</v>
      </c>
      <c r="G5813" s="6" t="s">
        <v>416</v>
      </c>
      <c r="H5813" s="8" t="str">
        <f>VLOOKUP(C5813,agent_name_matching!A:B,2,false)</f>
        <v>Patient LLM</v>
      </c>
      <c r="I5813" s="32" t="s">
        <v>14769</v>
      </c>
      <c r="J5813" s="6" t="s">
        <v>418</v>
      </c>
      <c r="K5813" s="6">
        <v>1.0</v>
      </c>
      <c r="L5813" s="6">
        <v>1185.0</v>
      </c>
      <c r="M5813" s="6">
        <v>135.0</v>
      </c>
      <c r="N5813" s="6">
        <v>1932.0</v>
      </c>
      <c r="O5813" s="6" t="s">
        <v>14770</v>
      </c>
      <c r="P5813" s="8" t="str">
        <f t="shared" si="1"/>
        <v/>
      </c>
      <c r="Q5813" s="8" t="str">
        <f t="shared" si="16"/>
        <v/>
      </c>
      <c r="R5813" s="8" t="str">
        <f>if(and(P5813&lt;&gt;"",Q5813&lt;&gt;"newexp",Q5813&lt;&gt;"nostart"),countifs(script_conform_dispatching!A:A,P5813,script_conform_dispatching!B:B,Q5813),"")</f>
        <v/>
      </c>
      <c r="S5813" s="8" t="str">
        <f t="shared" si="3"/>
        <v/>
      </c>
    </row>
    <row r="5814" hidden="1">
      <c r="A5814" s="6" t="s">
        <v>14771</v>
      </c>
      <c r="B5814" s="6" t="s">
        <v>261</v>
      </c>
      <c r="C5814" s="6" t="s">
        <v>411</v>
      </c>
      <c r="H5814" s="8" t="str">
        <f>VLOOKUP(C5814,agent_name_matching!A:B,2,false)</f>
        <v>System</v>
      </c>
      <c r="I5814" s="33"/>
      <c r="O5814" s="6" t="s">
        <v>14772</v>
      </c>
      <c r="P5814" s="8" t="str">
        <f t="shared" si="1"/>
        <v/>
      </c>
      <c r="Q5814" s="8" t="str">
        <f t="shared" si="16"/>
        <v/>
      </c>
      <c r="R5814" s="8" t="str">
        <f>if(and(P5814&lt;&gt;"",Q5814&lt;&gt;"newexp",Q5814&lt;&gt;"nostart"),countifs(script_conform_dispatching!A:A,P5814,script_conform_dispatching!B:B,Q5814),"")</f>
        <v/>
      </c>
      <c r="S5814" s="8" t="str">
        <f t="shared" si="3"/>
        <v/>
      </c>
    </row>
    <row r="5815" hidden="1">
      <c r="A5815" s="6" t="s">
        <v>14773</v>
      </c>
      <c r="B5815" s="6" t="s">
        <v>261</v>
      </c>
      <c r="C5815" s="6" t="s">
        <v>414</v>
      </c>
      <c r="F5815" s="6" t="s">
        <v>415</v>
      </c>
      <c r="G5815" s="6" t="s">
        <v>416</v>
      </c>
      <c r="H5815" s="8" t="str">
        <f>VLOOKUP(C5815,agent_name_matching!A:B,2,false)</f>
        <v>Dialog LLM</v>
      </c>
      <c r="I5815" s="32" t="s">
        <v>14774</v>
      </c>
      <c r="J5815" s="6" t="s">
        <v>418</v>
      </c>
      <c r="L5815" s="6">
        <v>5040.0</v>
      </c>
      <c r="M5815" s="6">
        <v>77.0</v>
      </c>
      <c r="N5815" s="6">
        <v>1532.0</v>
      </c>
      <c r="O5815" s="6" t="s">
        <v>14775</v>
      </c>
      <c r="P5815" s="8" t="str">
        <f t="shared" si="1"/>
        <v/>
      </c>
      <c r="Q5815" s="8" t="str">
        <f t="shared" si="16"/>
        <v/>
      </c>
      <c r="R5815" s="8" t="str">
        <f>if(and(P5815&lt;&gt;"",Q5815&lt;&gt;"newexp",Q5815&lt;&gt;"nostart"),countifs(script_conform_dispatching!A:A,P5815,script_conform_dispatching!B:B,Q5815),"")</f>
        <v/>
      </c>
      <c r="S5815" s="8" t="str">
        <f t="shared" si="3"/>
        <v/>
      </c>
    </row>
    <row r="5816" hidden="1">
      <c r="A5816" s="6" t="s">
        <v>14776</v>
      </c>
      <c r="B5816" s="6" t="s">
        <v>261</v>
      </c>
      <c r="C5816" s="6" t="s">
        <v>37</v>
      </c>
      <c r="F5816" s="6" t="s">
        <v>415</v>
      </c>
      <c r="G5816" s="6" t="s">
        <v>416</v>
      </c>
      <c r="H5816" s="8" t="str">
        <f>VLOOKUP(C5816,agent_name_matching!A:B,2,false)</f>
        <v>Patient LLM</v>
      </c>
      <c r="I5816" s="32" t="s">
        <v>14777</v>
      </c>
      <c r="J5816" s="6" t="s">
        <v>418</v>
      </c>
      <c r="K5816" s="6">
        <v>1.0</v>
      </c>
      <c r="L5816" s="6">
        <v>1391.0</v>
      </c>
      <c r="M5816" s="6">
        <v>172.0</v>
      </c>
      <c r="N5816" s="6">
        <v>2554.0</v>
      </c>
      <c r="O5816" s="6" t="s">
        <v>14778</v>
      </c>
      <c r="P5816" s="8" t="str">
        <f t="shared" si="1"/>
        <v/>
      </c>
      <c r="Q5816" s="8" t="str">
        <f t="shared" si="16"/>
        <v/>
      </c>
      <c r="R5816" s="8" t="str">
        <f>if(and(P5816&lt;&gt;"",Q5816&lt;&gt;"newexp",Q5816&lt;&gt;"nostart"),countifs(script_conform_dispatching!A:A,P5816,script_conform_dispatching!B:B,Q5816),"")</f>
        <v/>
      </c>
      <c r="S5816" s="8" t="str">
        <f t="shared" si="3"/>
        <v/>
      </c>
    </row>
    <row r="5817" hidden="1">
      <c r="A5817" s="6" t="s">
        <v>14779</v>
      </c>
      <c r="B5817" s="6" t="s">
        <v>261</v>
      </c>
      <c r="C5817" s="6" t="s">
        <v>411</v>
      </c>
      <c r="H5817" s="8" t="str">
        <f>VLOOKUP(C5817,agent_name_matching!A:B,2,false)</f>
        <v>System</v>
      </c>
      <c r="I5817" s="33"/>
      <c r="O5817" s="6" t="s">
        <v>14780</v>
      </c>
      <c r="P5817" s="8" t="str">
        <f t="shared" si="1"/>
        <v/>
      </c>
      <c r="Q5817" s="8" t="str">
        <f t="shared" si="16"/>
        <v/>
      </c>
      <c r="R5817" s="8" t="str">
        <f>if(and(P5817&lt;&gt;"",Q5817&lt;&gt;"newexp",Q5817&lt;&gt;"nostart"),countifs(script_conform_dispatching!A:A,P5817,script_conform_dispatching!B:B,Q5817),"")</f>
        <v/>
      </c>
      <c r="S5817" s="8" t="str">
        <f t="shared" si="3"/>
        <v/>
      </c>
    </row>
    <row r="5818" hidden="1">
      <c r="A5818" s="6" t="s">
        <v>14781</v>
      </c>
      <c r="B5818" s="6" t="s">
        <v>261</v>
      </c>
      <c r="C5818" s="6" t="s">
        <v>414</v>
      </c>
      <c r="F5818" s="6" t="s">
        <v>415</v>
      </c>
      <c r="G5818" s="6" t="s">
        <v>416</v>
      </c>
      <c r="H5818" s="8" t="str">
        <f>VLOOKUP(C5818,agent_name_matching!A:B,2,false)</f>
        <v>Dialog LLM</v>
      </c>
      <c r="I5818" s="32" t="s">
        <v>14782</v>
      </c>
      <c r="J5818" s="6" t="s">
        <v>418</v>
      </c>
      <c r="L5818" s="6">
        <v>5562.0</v>
      </c>
      <c r="M5818" s="6">
        <v>91.0</v>
      </c>
      <c r="N5818" s="6">
        <v>1716.0</v>
      </c>
      <c r="O5818" s="6" t="s">
        <v>14783</v>
      </c>
      <c r="P5818" s="8" t="str">
        <f t="shared" si="1"/>
        <v/>
      </c>
      <c r="Q5818" s="8" t="str">
        <f t="shared" si="16"/>
        <v/>
      </c>
      <c r="R5818" s="8" t="str">
        <f>if(and(P5818&lt;&gt;"",Q5818&lt;&gt;"newexp",Q5818&lt;&gt;"nostart"),countifs(script_conform_dispatching!A:A,P5818,script_conform_dispatching!B:B,Q5818),"")</f>
        <v/>
      </c>
      <c r="S5818" s="8" t="str">
        <f t="shared" si="3"/>
        <v/>
      </c>
    </row>
    <row r="5819" hidden="1">
      <c r="A5819" s="6" t="s">
        <v>14784</v>
      </c>
      <c r="B5819" s="6" t="s">
        <v>261</v>
      </c>
      <c r="C5819" s="6" t="s">
        <v>37</v>
      </c>
      <c r="F5819" s="6" t="s">
        <v>415</v>
      </c>
      <c r="G5819" s="6" t="s">
        <v>416</v>
      </c>
      <c r="H5819" s="8" t="str">
        <f>VLOOKUP(C5819,agent_name_matching!A:B,2,false)</f>
        <v>Patient LLM</v>
      </c>
      <c r="I5819" s="32" t="s">
        <v>14785</v>
      </c>
      <c r="J5819" s="6" t="s">
        <v>418</v>
      </c>
      <c r="K5819" s="6">
        <v>1.0</v>
      </c>
      <c r="L5819" s="6">
        <v>1648.0</v>
      </c>
      <c r="M5819" s="6">
        <v>158.0</v>
      </c>
      <c r="N5819" s="6">
        <v>2347.0</v>
      </c>
      <c r="O5819" s="6" t="s">
        <v>14786</v>
      </c>
      <c r="P5819" s="8" t="str">
        <f t="shared" si="1"/>
        <v/>
      </c>
      <c r="Q5819" s="8" t="str">
        <f t="shared" si="16"/>
        <v/>
      </c>
      <c r="R5819" s="8" t="str">
        <f>if(and(P5819&lt;&gt;"",Q5819&lt;&gt;"newexp",Q5819&lt;&gt;"nostart"),countifs(script_conform_dispatching!A:A,P5819,script_conform_dispatching!B:B,Q5819),"")</f>
        <v/>
      </c>
      <c r="S5819" s="8" t="str">
        <f t="shared" si="3"/>
        <v/>
      </c>
    </row>
    <row r="5820" hidden="1">
      <c r="A5820" s="6" t="s">
        <v>14787</v>
      </c>
      <c r="B5820" s="6" t="s">
        <v>261</v>
      </c>
      <c r="C5820" s="6" t="s">
        <v>411</v>
      </c>
      <c r="H5820" s="8" t="str">
        <f>VLOOKUP(C5820,agent_name_matching!A:B,2,false)</f>
        <v>System</v>
      </c>
      <c r="I5820" s="33"/>
      <c r="O5820" s="6" t="s">
        <v>14788</v>
      </c>
      <c r="P5820" s="8" t="str">
        <f t="shared" si="1"/>
        <v/>
      </c>
      <c r="Q5820" s="8" t="str">
        <f t="shared" si="16"/>
        <v/>
      </c>
      <c r="R5820" s="8" t="str">
        <f>if(and(P5820&lt;&gt;"",Q5820&lt;&gt;"newexp",Q5820&lt;&gt;"nostart"),countifs(script_conform_dispatching!A:A,P5820,script_conform_dispatching!B:B,Q5820),"")</f>
        <v/>
      </c>
      <c r="S5820" s="8" t="str">
        <f t="shared" si="3"/>
        <v/>
      </c>
    </row>
    <row r="5821" hidden="1">
      <c r="A5821" s="6" t="s">
        <v>14789</v>
      </c>
      <c r="B5821" s="6" t="s">
        <v>261</v>
      </c>
      <c r="C5821" s="6" t="s">
        <v>414</v>
      </c>
      <c r="F5821" s="6" t="s">
        <v>415</v>
      </c>
      <c r="G5821" s="6" t="s">
        <v>416</v>
      </c>
      <c r="H5821" s="8" t="str">
        <f>VLOOKUP(C5821,agent_name_matching!A:B,2,false)</f>
        <v>Dialog LLM</v>
      </c>
      <c r="I5821" s="32" t="s">
        <v>14790</v>
      </c>
      <c r="J5821" s="6" t="s">
        <v>418</v>
      </c>
      <c r="L5821" s="6">
        <v>6084.0</v>
      </c>
      <c r="M5821" s="6">
        <v>199.0</v>
      </c>
      <c r="N5821" s="6">
        <v>3974.0</v>
      </c>
      <c r="O5821" s="6" t="s">
        <v>14791</v>
      </c>
      <c r="P5821" s="8" t="str">
        <f t="shared" si="1"/>
        <v/>
      </c>
      <c r="Q5821" s="8" t="str">
        <f t="shared" si="16"/>
        <v/>
      </c>
      <c r="R5821" s="8" t="str">
        <f>if(and(P5821&lt;&gt;"",Q5821&lt;&gt;"newexp",Q5821&lt;&gt;"nostart"),countifs(script_conform_dispatching!A:A,P5821,script_conform_dispatching!B:B,Q5821),"")</f>
        <v/>
      </c>
      <c r="S5821" s="8" t="str">
        <f t="shared" si="3"/>
        <v/>
      </c>
    </row>
    <row r="5822" hidden="1">
      <c r="A5822" s="6" t="s">
        <v>14792</v>
      </c>
      <c r="B5822" s="6" t="s">
        <v>261</v>
      </c>
      <c r="C5822" s="6" t="s">
        <v>407</v>
      </c>
      <c r="D5822" s="6">
        <v>3.0</v>
      </c>
      <c r="E5822" s="6" t="s">
        <v>445</v>
      </c>
      <c r="H5822" s="8" t="str">
        <f>VLOOKUP(C5822,agent_name_matching!A:B,2,false)</f>
        <v>--</v>
      </c>
      <c r="I5822" s="33"/>
      <c r="O5822" s="6" t="s">
        <v>14793</v>
      </c>
      <c r="P5822" s="8">
        <f t="shared" si="1"/>
        <v>3</v>
      </c>
      <c r="Q5822" s="8">
        <f t="shared" si="16"/>
        <v>3</v>
      </c>
      <c r="R5822" s="8">
        <f>if(and(P5822&lt;&gt;"",Q5822&lt;&gt;"newexp",Q5822&lt;&gt;"nostart"),countifs(script_conform_dispatching!A:A,P5822,script_conform_dispatching!B:B,Q5822),"")</f>
        <v>1</v>
      </c>
      <c r="S5822" s="8" t="str">
        <f t="shared" si="3"/>
        <v/>
      </c>
    </row>
    <row r="5823" hidden="1">
      <c r="A5823" s="6" t="s">
        <v>14794</v>
      </c>
      <c r="B5823" s="6" t="s">
        <v>261</v>
      </c>
      <c r="C5823" s="6" t="s">
        <v>407</v>
      </c>
      <c r="D5823" s="6">
        <v>3.0</v>
      </c>
      <c r="E5823" s="6" t="s">
        <v>408</v>
      </c>
      <c r="H5823" s="8" t="str">
        <f>VLOOKUP(C5823,agent_name_matching!A:B,2,false)</f>
        <v>--</v>
      </c>
      <c r="I5823" s="33"/>
      <c r="O5823" s="6" t="s">
        <v>14795</v>
      </c>
      <c r="P5823" s="8" t="str">
        <f t="shared" si="1"/>
        <v/>
      </c>
      <c r="Q5823" s="8" t="str">
        <f t="shared" si="16"/>
        <v/>
      </c>
      <c r="R5823" s="8" t="str">
        <f>if(and(P5823&lt;&gt;"",Q5823&lt;&gt;"newexp",Q5823&lt;&gt;"nostart"),countifs(script_conform_dispatching!A:A,P5823,script_conform_dispatching!B:B,Q5823),"")</f>
        <v/>
      </c>
      <c r="S5823" s="8" t="str">
        <f t="shared" si="3"/>
        <v/>
      </c>
    </row>
    <row r="5824" hidden="1">
      <c r="A5824" s="6" t="s">
        <v>14796</v>
      </c>
      <c r="B5824" s="6" t="s">
        <v>261</v>
      </c>
      <c r="C5824" s="6" t="s">
        <v>450</v>
      </c>
      <c r="F5824" s="6" t="s">
        <v>415</v>
      </c>
      <c r="G5824" s="6" t="s">
        <v>416</v>
      </c>
      <c r="H5824" s="8" t="str">
        <f>VLOOKUP(C5824,agent_name_matching!A:B,2,false)</f>
        <v>Validator LLM</v>
      </c>
      <c r="I5824" s="32" t="s">
        <v>14797</v>
      </c>
      <c r="J5824" s="6" t="s">
        <v>452</v>
      </c>
      <c r="L5824" s="6">
        <v>2057.0</v>
      </c>
      <c r="M5824" s="6">
        <v>44.0</v>
      </c>
      <c r="N5824" s="6">
        <v>1724.0</v>
      </c>
      <c r="O5824" s="6" t="s">
        <v>14798</v>
      </c>
      <c r="P5824" s="8" t="str">
        <f t="shared" si="1"/>
        <v/>
      </c>
      <c r="Q5824" s="8" t="str">
        <f t="shared" si="16"/>
        <v/>
      </c>
      <c r="R5824" s="8" t="str">
        <f>if(and(P5824&lt;&gt;"",Q5824&lt;&gt;"newexp",Q5824&lt;&gt;"nostart"),countifs(script_conform_dispatching!A:A,P5824,script_conform_dispatching!B:B,Q5824),"")</f>
        <v/>
      </c>
      <c r="S5824" s="8" t="str">
        <f t="shared" si="3"/>
        <v/>
      </c>
    </row>
    <row r="5825" hidden="1">
      <c r="A5825" s="6" t="s">
        <v>14799</v>
      </c>
      <c r="B5825" s="6" t="s">
        <v>261</v>
      </c>
      <c r="C5825" s="6" t="s">
        <v>37</v>
      </c>
      <c r="F5825" s="6" t="s">
        <v>415</v>
      </c>
      <c r="G5825" s="6" t="s">
        <v>416</v>
      </c>
      <c r="H5825" s="8" t="str">
        <f>VLOOKUP(C5825,agent_name_matching!A:B,2,false)</f>
        <v>Patient LLM</v>
      </c>
      <c r="I5825" s="32" t="s">
        <v>14800</v>
      </c>
      <c r="J5825" s="6" t="s">
        <v>418</v>
      </c>
      <c r="K5825" s="6">
        <v>1.0</v>
      </c>
      <c r="L5825" s="6">
        <v>1893.0</v>
      </c>
      <c r="M5825" s="6">
        <v>52.0</v>
      </c>
      <c r="N5825" s="6">
        <v>1005.0</v>
      </c>
      <c r="O5825" s="6" t="s">
        <v>14801</v>
      </c>
      <c r="P5825" s="8" t="str">
        <f t="shared" si="1"/>
        <v/>
      </c>
      <c r="Q5825" s="8" t="str">
        <f t="shared" si="16"/>
        <v/>
      </c>
      <c r="R5825" s="8" t="str">
        <f>if(and(P5825&lt;&gt;"",Q5825&lt;&gt;"newexp",Q5825&lt;&gt;"nostart"),countifs(script_conform_dispatching!A:A,P5825,script_conform_dispatching!B:B,Q5825),"")</f>
        <v/>
      </c>
      <c r="S5825" s="8" t="str">
        <f t="shared" si="3"/>
        <v/>
      </c>
    </row>
    <row r="5826" hidden="1">
      <c r="A5826" s="6" t="s">
        <v>14802</v>
      </c>
      <c r="B5826" s="6" t="s">
        <v>261</v>
      </c>
      <c r="C5826" s="6" t="s">
        <v>411</v>
      </c>
      <c r="H5826" s="8" t="str">
        <f>VLOOKUP(C5826,agent_name_matching!A:B,2,false)</f>
        <v>System</v>
      </c>
      <c r="I5826" s="33"/>
      <c r="O5826" s="6" t="s">
        <v>14803</v>
      </c>
      <c r="P5826" s="8" t="str">
        <f t="shared" si="1"/>
        <v/>
      </c>
      <c r="Q5826" s="8" t="str">
        <f t="shared" si="16"/>
        <v/>
      </c>
      <c r="R5826" s="8" t="str">
        <f>if(and(P5826&lt;&gt;"",Q5826&lt;&gt;"newexp",Q5826&lt;&gt;"nostart"),countifs(script_conform_dispatching!A:A,P5826,script_conform_dispatching!B:B,Q5826),"")</f>
        <v/>
      </c>
      <c r="S5826" s="8" t="str">
        <f t="shared" si="3"/>
        <v/>
      </c>
    </row>
    <row r="5827" hidden="1">
      <c r="A5827" s="6" t="s">
        <v>14804</v>
      </c>
      <c r="B5827" s="6" t="s">
        <v>261</v>
      </c>
      <c r="C5827" s="6" t="s">
        <v>414</v>
      </c>
      <c r="F5827" s="6" t="s">
        <v>415</v>
      </c>
      <c r="G5827" s="6" t="s">
        <v>416</v>
      </c>
      <c r="H5827" s="8" t="str">
        <f>VLOOKUP(C5827,agent_name_matching!A:B,2,false)</f>
        <v>Dialog LLM</v>
      </c>
      <c r="I5827" s="32" t="s">
        <v>14805</v>
      </c>
      <c r="J5827" s="6" t="s">
        <v>418</v>
      </c>
      <c r="L5827" s="6">
        <v>6468.0</v>
      </c>
      <c r="M5827" s="6">
        <v>301.0</v>
      </c>
      <c r="N5827" s="6">
        <v>4680.0</v>
      </c>
      <c r="O5827" s="6" t="s">
        <v>14806</v>
      </c>
      <c r="P5827" s="8" t="str">
        <f t="shared" si="1"/>
        <v/>
      </c>
      <c r="Q5827" s="8" t="str">
        <f t="shared" si="16"/>
        <v/>
      </c>
      <c r="R5827" s="8" t="str">
        <f>if(and(P5827&lt;&gt;"",Q5827&lt;&gt;"newexp",Q5827&lt;&gt;"nostart"),countifs(script_conform_dispatching!A:A,P5827,script_conform_dispatching!B:B,Q5827),"")</f>
        <v/>
      </c>
      <c r="S5827" s="8" t="str">
        <f t="shared" si="3"/>
        <v/>
      </c>
    </row>
    <row r="5828" hidden="1">
      <c r="A5828" s="6" t="s">
        <v>14807</v>
      </c>
      <c r="B5828" s="6" t="s">
        <v>261</v>
      </c>
      <c r="C5828" s="6" t="s">
        <v>407</v>
      </c>
      <c r="D5828" s="6">
        <v>3.0</v>
      </c>
      <c r="E5828" s="6" t="s">
        <v>445</v>
      </c>
      <c r="H5828" s="8" t="str">
        <f>VLOOKUP(C5828,agent_name_matching!A:B,2,false)</f>
        <v>--</v>
      </c>
      <c r="I5828" s="33"/>
      <c r="O5828" s="6" t="s">
        <v>14808</v>
      </c>
      <c r="P5828" s="8">
        <f t="shared" si="1"/>
        <v>3</v>
      </c>
      <c r="Q5828" s="8">
        <f t="shared" si="16"/>
        <v>4</v>
      </c>
      <c r="R5828" s="8">
        <f>if(and(P5828&lt;&gt;"",Q5828&lt;&gt;"newexp",Q5828&lt;&gt;"nostart"),countifs(script_conform_dispatching!A:A,P5828,script_conform_dispatching!B:B,Q5828),"")</f>
        <v>1</v>
      </c>
      <c r="S5828" s="8" t="str">
        <f t="shared" si="3"/>
        <v/>
      </c>
    </row>
    <row r="5829" hidden="1">
      <c r="A5829" s="6" t="s">
        <v>14809</v>
      </c>
      <c r="B5829" s="6" t="s">
        <v>261</v>
      </c>
      <c r="C5829" s="6" t="s">
        <v>407</v>
      </c>
      <c r="D5829" s="6">
        <v>4.0</v>
      </c>
      <c r="E5829" s="6" t="s">
        <v>408</v>
      </c>
      <c r="H5829" s="8" t="str">
        <f>VLOOKUP(C5829,agent_name_matching!A:B,2,false)</f>
        <v>--</v>
      </c>
      <c r="I5829" s="33"/>
      <c r="O5829" s="6" t="s">
        <v>14810</v>
      </c>
      <c r="P5829" s="8" t="str">
        <f t="shared" si="1"/>
        <v/>
      </c>
      <c r="Q5829" s="8" t="str">
        <f t="shared" si="16"/>
        <v/>
      </c>
      <c r="R5829" s="8" t="str">
        <f>if(and(P5829&lt;&gt;"",Q5829&lt;&gt;"newexp",Q5829&lt;&gt;"nostart"),countifs(script_conform_dispatching!A:A,P5829,script_conform_dispatching!B:B,Q5829),"")</f>
        <v/>
      </c>
      <c r="S5829" s="8" t="str">
        <f t="shared" si="3"/>
        <v/>
      </c>
    </row>
    <row r="5830" hidden="1">
      <c r="A5830" s="6" t="s">
        <v>14811</v>
      </c>
      <c r="B5830" s="6" t="s">
        <v>261</v>
      </c>
      <c r="C5830" s="6" t="s">
        <v>450</v>
      </c>
      <c r="F5830" s="6" t="s">
        <v>415</v>
      </c>
      <c r="G5830" s="6" t="s">
        <v>416</v>
      </c>
      <c r="H5830" s="8" t="str">
        <f>VLOOKUP(C5830,agent_name_matching!A:B,2,false)</f>
        <v>Validator LLM</v>
      </c>
      <c r="I5830" s="32" t="s">
        <v>14812</v>
      </c>
      <c r="J5830" s="6" t="s">
        <v>452</v>
      </c>
      <c r="L5830" s="6">
        <v>2067.0</v>
      </c>
      <c r="M5830" s="6">
        <v>45.0</v>
      </c>
      <c r="N5830" s="6">
        <v>1194.0</v>
      </c>
      <c r="O5830" s="6" t="s">
        <v>14813</v>
      </c>
      <c r="P5830" s="8" t="str">
        <f t="shared" si="1"/>
        <v/>
      </c>
      <c r="Q5830" s="8" t="str">
        <f t="shared" si="16"/>
        <v/>
      </c>
      <c r="R5830" s="8" t="str">
        <f>if(and(P5830&lt;&gt;"",Q5830&lt;&gt;"newexp",Q5830&lt;&gt;"nostart"),countifs(script_conform_dispatching!A:A,P5830,script_conform_dispatching!B:B,Q5830),"")</f>
        <v/>
      </c>
      <c r="S5830" s="8" t="str">
        <f t="shared" si="3"/>
        <v/>
      </c>
    </row>
    <row r="5831" hidden="1">
      <c r="A5831" s="6" t="s">
        <v>14814</v>
      </c>
      <c r="B5831" s="6" t="s">
        <v>261</v>
      </c>
      <c r="C5831" s="6" t="s">
        <v>37</v>
      </c>
      <c r="F5831" s="6" t="s">
        <v>415</v>
      </c>
      <c r="G5831" s="6" t="s">
        <v>416</v>
      </c>
      <c r="H5831" s="8" t="str">
        <f>VLOOKUP(C5831,agent_name_matching!A:B,2,false)</f>
        <v>Patient LLM</v>
      </c>
      <c r="I5831" s="32" t="s">
        <v>14815</v>
      </c>
      <c r="J5831" s="6" t="s">
        <v>418</v>
      </c>
      <c r="K5831" s="6">
        <v>1.0</v>
      </c>
      <c r="L5831" s="6">
        <v>2045.0</v>
      </c>
      <c r="M5831" s="6">
        <v>40.0</v>
      </c>
      <c r="N5831" s="6">
        <v>949.0</v>
      </c>
      <c r="O5831" s="6" t="s">
        <v>14816</v>
      </c>
      <c r="P5831" s="8" t="str">
        <f t="shared" si="1"/>
        <v/>
      </c>
      <c r="Q5831" s="8" t="str">
        <f t="shared" si="16"/>
        <v/>
      </c>
      <c r="R5831" s="8" t="str">
        <f>if(and(P5831&lt;&gt;"",Q5831&lt;&gt;"newexp",Q5831&lt;&gt;"nostart"),countifs(script_conform_dispatching!A:A,P5831,script_conform_dispatching!B:B,Q5831),"")</f>
        <v/>
      </c>
      <c r="S5831" s="8" t="str">
        <f t="shared" si="3"/>
        <v/>
      </c>
    </row>
    <row r="5832" hidden="1">
      <c r="A5832" s="6" t="s">
        <v>14817</v>
      </c>
      <c r="B5832" s="6" t="s">
        <v>261</v>
      </c>
      <c r="C5832" s="6" t="s">
        <v>411</v>
      </c>
      <c r="H5832" s="8" t="str">
        <f>VLOOKUP(C5832,agent_name_matching!A:B,2,false)</f>
        <v>System</v>
      </c>
      <c r="I5832" s="33"/>
      <c r="O5832" s="6" t="s">
        <v>14818</v>
      </c>
      <c r="P5832" s="8" t="str">
        <f t="shared" si="1"/>
        <v/>
      </c>
      <c r="Q5832" s="8" t="str">
        <f t="shared" si="16"/>
        <v/>
      </c>
      <c r="R5832" s="8" t="str">
        <f>if(and(P5832&lt;&gt;"",Q5832&lt;&gt;"newexp",Q5832&lt;&gt;"nostart"),countifs(script_conform_dispatching!A:A,P5832,script_conform_dispatching!B:B,Q5832),"")</f>
        <v/>
      </c>
      <c r="S5832" s="8" t="str">
        <f t="shared" si="3"/>
        <v/>
      </c>
    </row>
    <row r="5833" hidden="1">
      <c r="A5833" s="6" t="s">
        <v>14819</v>
      </c>
      <c r="B5833" s="6" t="s">
        <v>261</v>
      </c>
      <c r="C5833" s="6" t="s">
        <v>414</v>
      </c>
      <c r="F5833" s="6" t="s">
        <v>415</v>
      </c>
      <c r="G5833" s="6" t="s">
        <v>416</v>
      </c>
      <c r="H5833" s="8" t="str">
        <f>VLOOKUP(C5833,agent_name_matching!A:B,2,false)</f>
        <v>Dialog LLM</v>
      </c>
      <c r="I5833" s="32" t="s">
        <v>14820</v>
      </c>
      <c r="J5833" s="6" t="s">
        <v>418</v>
      </c>
      <c r="L5833" s="6">
        <v>7031.0</v>
      </c>
      <c r="M5833" s="6">
        <v>145.0</v>
      </c>
      <c r="N5833" s="6">
        <v>2925.0</v>
      </c>
      <c r="O5833" s="6" t="s">
        <v>14821</v>
      </c>
      <c r="P5833" s="8" t="str">
        <f t="shared" si="1"/>
        <v/>
      </c>
      <c r="Q5833" s="8" t="str">
        <f t="shared" si="16"/>
        <v/>
      </c>
      <c r="R5833" s="8" t="str">
        <f>if(and(P5833&lt;&gt;"",Q5833&lt;&gt;"newexp",Q5833&lt;&gt;"nostart"),countifs(script_conform_dispatching!A:A,P5833,script_conform_dispatching!B:B,Q5833),"")</f>
        <v/>
      </c>
      <c r="S5833" s="8" t="str">
        <f t="shared" si="3"/>
        <v/>
      </c>
    </row>
    <row r="5834" hidden="1">
      <c r="A5834" s="6" t="s">
        <v>14822</v>
      </c>
      <c r="B5834" s="6" t="s">
        <v>261</v>
      </c>
      <c r="C5834" s="6" t="s">
        <v>37</v>
      </c>
      <c r="F5834" s="6" t="s">
        <v>415</v>
      </c>
      <c r="G5834" s="6" t="s">
        <v>416</v>
      </c>
      <c r="H5834" s="8" t="str">
        <f>VLOOKUP(C5834,agent_name_matching!A:B,2,false)</f>
        <v>Patient LLM</v>
      </c>
      <c r="I5834" s="32" t="s">
        <v>14823</v>
      </c>
      <c r="J5834" s="6" t="s">
        <v>418</v>
      </c>
      <c r="K5834" s="6">
        <v>1.0</v>
      </c>
      <c r="L5834" s="6">
        <v>2224.0</v>
      </c>
      <c r="M5834" s="6">
        <v>45.0</v>
      </c>
      <c r="N5834" s="6">
        <v>1532.0</v>
      </c>
      <c r="O5834" s="6" t="s">
        <v>14824</v>
      </c>
      <c r="P5834" s="8" t="str">
        <f t="shared" si="1"/>
        <v/>
      </c>
      <c r="Q5834" s="8" t="str">
        <f t="shared" si="16"/>
        <v/>
      </c>
      <c r="R5834" s="8" t="str">
        <f>if(and(P5834&lt;&gt;"",Q5834&lt;&gt;"newexp",Q5834&lt;&gt;"nostart"),countifs(script_conform_dispatching!A:A,P5834,script_conform_dispatching!B:B,Q5834),"")</f>
        <v/>
      </c>
      <c r="S5834" s="8" t="str">
        <f t="shared" si="3"/>
        <v/>
      </c>
    </row>
    <row r="5835" hidden="1">
      <c r="A5835" s="6" t="s">
        <v>14825</v>
      </c>
      <c r="B5835" s="6" t="s">
        <v>261</v>
      </c>
      <c r="C5835" s="6" t="s">
        <v>411</v>
      </c>
      <c r="H5835" s="8" t="str">
        <f>VLOOKUP(C5835,agent_name_matching!A:B,2,false)</f>
        <v>System</v>
      </c>
      <c r="I5835" s="33"/>
      <c r="O5835" s="6" t="s">
        <v>14826</v>
      </c>
      <c r="P5835" s="8" t="str">
        <f t="shared" si="1"/>
        <v/>
      </c>
      <c r="Q5835" s="8" t="str">
        <f t="shared" si="16"/>
        <v/>
      </c>
      <c r="R5835" s="8" t="str">
        <f>if(and(P5835&lt;&gt;"",Q5835&lt;&gt;"newexp",Q5835&lt;&gt;"nostart"),countifs(script_conform_dispatching!A:A,P5835,script_conform_dispatching!B:B,Q5835),"")</f>
        <v/>
      </c>
      <c r="S5835" s="8" t="str">
        <f t="shared" si="3"/>
        <v/>
      </c>
    </row>
    <row r="5836" hidden="1">
      <c r="A5836" s="6" t="s">
        <v>14827</v>
      </c>
      <c r="B5836" s="6" t="s">
        <v>261</v>
      </c>
      <c r="C5836" s="6" t="s">
        <v>414</v>
      </c>
      <c r="F5836" s="6" t="s">
        <v>415</v>
      </c>
      <c r="G5836" s="6" t="s">
        <v>416</v>
      </c>
      <c r="H5836" s="8" t="str">
        <f>VLOOKUP(C5836,agent_name_matching!A:B,2,false)</f>
        <v>Dialog LLM</v>
      </c>
      <c r="I5836" s="32" t="s">
        <v>14828</v>
      </c>
      <c r="J5836" s="6" t="s">
        <v>418</v>
      </c>
      <c r="L5836" s="6">
        <v>7443.0</v>
      </c>
      <c r="M5836" s="6">
        <v>95.0</v>
      </c>
      <c r="N5836" s="6">
        <v>1926.0</v>
      </c>
      <c r="O5836" s="6" t="s">
        <v>14829</v>
      </c>
      <c r="P5836" s="8" t="str">
        <f t="shared" si="1"/>
        <v/>
      </c>
      <c r="Q5836" s="8" t="str">
        <f t="shared" si="16"/>
        <v/>
      </c>
      <c r="R5836" s="8" t="str">
        <f>if(and(P5836&lt;&gt;"",Q5836&lt;&gt;"newexp",Q5836&lt;&gt;"nostart"),countifs(script_conform_dispatching!A:A,P5836,script_conform_dispatching!B:B,Q5836),"")</f>
        <v/>
      </c>
      <c r="S5836" s="8" t="str">
        <f t="shared" si="3"/>
        <v/>
      </c>
    </row>
    <row r="5837" hidden="1">
      <c r="A5837" s="6" t="s">
        <v>14830</v>
      </c>
      <c r="B5837" s="6" t="s">
        <v>261</v>
      </c>
      <c r="C5837" s="6" t="s">
        <v>37</v>
      </c>
      <c r="F5837" s="6" t="s">
        <v>415</v>
      </c>
      <c r="G5837" s="6" t="s">
        <v>416</v>
      </c>
      <c r="H5837" s="8" t="str">
        <f>VLOOKUP(C5837,agent_name_matching!A:B,2,false)</f>
        <v>Patient LLM</v>
      </c>
      <c r="I5837" s="32" t="s">
        <v>14831</v>
      </c>
      <c r="J5837" s="6" t="s">
        <v>418</v>
      </c>
      <c r="K5837" s="6">
        <v>1.0</v>
      </c>
      <c r="L5837" s="6">
        <v>2358.0</v>
      </c>
      <c r="M5837" s="6">
        <v>45.0</v>
      </c>
      <c r="N5837" s="6">
        <v>1095.0</v>
      </c>
      <c r="O5837" s="6" t="s">
        <v>14832</v>
      </c>
      <c r="P5837" s="8" t="str">
        <f t="shared" si="1"/>
        <v/>
      </c>
      <c r="Q5837" s="8" t="str">
        <f t="shared" si="16"/>
        <v/>
      </c>
      <c r="R5837" s="8" t="str">
        <f>if(and(P5837&lt;&gt;"",Q5837&lt;&gt;"newexp",Q5837&lt;&gt;"nostart"),countifs(script_conform_dispatching!A:A,P5837,script_conform_dispatching!B:B,Q5837),"")</f>
        <v/>
      </c>
      <c r="S5837" s="8" t="str">
        <f t="shared" si="3"/>
        <v/>
      </c>
    </row>
    <row r="5838" hidden="1">
      <c r="A5838" s="6" t="s">
        <v>14833</v>
      </c>
      <c r="B5838" s="6" t="s">
        <v>261</v>
      </c>
      <c r="C5838" s="6" t="s">
        <v>411</v>
      </c>
      <c r="H5838" s="8" t="str">
        <f>VLOOKUP(C5838,agent_name_matching!A:B,2,false)</f>
        <v>System</v>
      </c>
      <c r="I5838" s="33"/>
      <c r="O5838" s="6" t="s">
        <v>14834</v>
      </c>
      <c r="P5838" s="8" t="str">
        <f t="shared" si="1"/>
        <v/>
      </c>
      <c r="Q5838" s="8" t="str">
        <f t="shared" si="16"/>
        <v/>
      </c>
      <c r="R5838" s="8" t="str">
        <f>if(and(P5838&lt;&gt;"",Q5838&lt;&gt;"newexp",Q5838&lt;&gt;"nostart"),countifs(script_conform_dispatching!A:A,P5838,script_conform_dispatching!B:B,Q5838),"")</f>
        <v/>
      </c>
      <c r="S5838" s="8" t="str">
        <f t="shared" si="3"/>
        <v/>
      </c>
    </row>
    <row r="5839" hidden="1">
      <c r="A5839" s="6" t="s">
        <v>14835</v>
      </c>
      <c r="B5839" s="6" t="s">
        <v>261</v>
      </c>
      <c r="C5839" s="6" t="s">
        <v>414</v>
      </c>
      <c r="F5839" s="6" t="s">
        <v>415</v>
      </c>
      <c r="G5839" s="6" t="s">
        <v>416</v>
      </c>
      <c r="H5839" s="8" t="str">
        <f>VLOOKUP(C5839,agent_name_matching!A:B,2,false)</f>
        <v>Dialog LLM</v>
      </c>
      <c r="I5839" s="32" t="s">
        <v>14836</v>
      </c>
      <c r="J5839" s="6" t="s">
        <v>418</v>
      </c>
      <c r="L5839" s="6">
        <v>7805.0</v>
      </c>
      <c r="M5839" s="6">
        <v>93.0</v>
      </c>
      <c r="N5839" s="6">
        <v>1539.0</v>
      </c>
      <c r="O5839" s="6" t="s">
        <v>14837</v>
      </c>
      <c r="P5839" s="8" t="str">
        <f t="shared" si="1"/>
        <v/>
      </c>
      <c r="Q5839" s="8" t="str">
        <f t="shared" si="16"/>
        <v/>
      </c>
      <c r="R5839" s="8" t="str">
        <f>if(and(P5839&lt;&gt;"",Q5839&lt;&gt;"newexp",Q5839&lt;&gt;"nostart"),countifs(script_conform_dispatching!A:A,P5839,script_conform_dispatching!B:B,Q5839),"")</f>
        <v/>
      </c>
      <c r="S5839" s="8" t="str">
        <f t="shared" si="3"/>
        <v/>
      </c>
    </row>
    <row r="5840" hidden="1">
      <c r="A5840" s="6" t="s">
        <v>14838</v>
      </c>
      <c r="B5840" s="6" t="s">
        <v>261</v>
      </c>
      <c r="C5840" s="6" t="s">
        <v>37</v>
      </c>
      <c r="F5840" s="6" t="s">
        <v>415</v>
      </c>
      <c r="G5840" s="6" t="s">
        <v>416</v>
      </c>
      <c r="H5840" s="8" t="str">
        <f>VLOOKUP(C5840,agent_name_matching!A:B,2,false)</f>
        <v>Patient LLM</v>
      </c>
      <c r="I5840" s="32" t="s">
        <v>14839</v>
      </c>
      <c r="J5840" s="6" t="s">
        <v>418</v>
      </c>
      <c r="K5840" s="6">
        <v>1.0</v>
      </c>
      <c r="L5840" s="6">
        <v>2490.0</v>
      </c>
      <c r="M5840" s="6">
        <v>99.0</v>
      </c>
      <c r="N5840" s="6">
        <v>1928.0</v>
      </c>
      <c r="O5840" s="6" t="s">
        <v>14840</v>
      </c>
      <c r="P5840" s="8" t="str">
        <f t="shared" si="1"/>
        <v/>
      </c>
      <c r="Q5840" s="8" t="str">
        <f t="shared" si="16"/>
        <v/>
      </c>
      <c r="R5840" s="8" t="str">
        <f>if(and(P5840&lt;&gt;"",Q5840&lt;&gt;"newexp",Q5840&lt;&gt;"nostart"),countifs(script_conform_dispatching!A:A,P5840,script_conform_dispatching!B:B,Q5840),"")</f>
        <v/>
      </c>
      <c r="S5840" s="8" t="str">
        <f t="shared" si="3"/>
        <v/>
      </c>
    </row>
    <row r="5841" hidden="1">
      <c r="A5841" s="6" t="s">
        <v>14841</v>
      </c>
      <c r="B5841" s="6" t="s">
        <v>261</v>
      </c>
      <c r="C5841" s="6" t="s">
        <v>411</v>
      </c>
      <c r="H5841" s="8" t="str">
        <f>VLOOKUP(C5841,agent_name_matching!A:B,2,false)</f>
        <v>System</v>
      </c>
      <c r="I5841" s="33"/>
      <c r="O5841" s="6" t="s">
        <v>14842</v>
      </c>
      <c r="P5841" s="8" t="str">
        <f t="shared" si="1"/>
        <v/>
      </c>
      <c r="Q5841" s="8" t="str">
        <f t="shared" si="16"/>
        <v/>
      </c>
      <c r="R5841" s="8" t="str">
        <f>if(and(P5841&lt;&gt;"",Q5841&lt;&gt;"newexp",Q5841&lt;&gt;"nostart"),countifs(script_conform_dispatching!A:A,P5841,script_conform_dispatching!B:B,Q5841),"")</f>
        <v/>
      </c>
      <c r="S5841" s="8" t="str">
        <f t="shared" si="3"/>
        <v/>
      </c>
    </row>
    <row r="5842" hidden="1">
      <c r="A5842" s="6" t="s">
        <v>14843</v>
      </c>
      <c r="B5842" s="6" t="s">
        <v>261</v>
      </c>
      <c r="C5842" s="6" t="s">
        <v>414</v>
      </c>
      <c r="F5842" s="6" t="s">
        <v>415</v>
      </c>
      <c r="G5842" s="6" t="s">
        <v>416</v>
      </c>
      <c r="H5842" s="8" t="str">
        <f>VLOOKUP(C5842,agent_name_matching!A:B,2,false)</f>
        <v>Dialog LLM</v>
      </c>
      <c r="I5842" s="32" t="s">
        <v>14844</v>
      </c>
      <c r="J5842" s="6" t="s">
        <v>418</v>
      </c>
      <c r="L5842" s="6">
        <v>8219.0</v>
      </c>
      <c r="M5842" s="6">
        <v>80.0</v>
      </c>
      <c r="N5842" s="6">
        <v>1530.0</v>
      </c>
      <c r="O5842" s="6" t="s">
        <v>14845</v>
      </c>
      <c r="P5842" s="8" t="str">
        <f t="shared" si="1"/>
        <v/>
      </c>
      <c r="Q5842" s="8" t="str">
        <f t="shared" si="16"/>
        <v/>
      </c>
      <c r="R5842" s="8" t="str">
        <f>if(and(P5842&lt;&gt;"",Q5842&lt;&gt;"newexp",Q5842&lt;&gt;"nostart"),countifs(script_conform_dispatching!A:A,P5842,script_conform_dispatching!B:B,Q5842),"")</f>
        <v/>
      </c>
      <c r="S5842" s="8" t="str">
        <f t="shared" si="3"/>
        <v/>
      </c>
    </row>
    <row r="5843" hidden="1">
      <c r="A5843" s="6" t="s">
        <v>14846</v>
      </c>
      <c r="B5843" s="6" t="s">
        <v>261</v>
      </c>
      <c r="C5843" s="6" t="s">
        <v>37</v>
      </c>
      <c r="F5843" s="6" t="s">
        <v>415</v>
      </c>
      <c r="G5843" s="6" t="s">
        <v>416</v>
      </c>
      <c r="H5843" s="8" t="str">
        <f>VLOOKUP(C5843,agent_name_matching!A:B,2,false)</f>
        <v>Patient LLM</v>
      </c>
      <c r="I5843" s="32" t="s">
        <v>14847</v>
      </c>
      <c r="J5843" s="6" t="s">
        <v>418</v>
      </c>
      <c r="K5843" s="6">
        <v>1.0</v>
      </c>
      <c r="L5843" s="6">
        <v>2663.0</v>
      </c>
      <c r="M5843" s="6">
        <v>154.0</v>
      </c>
      <c r="N5843" s="6">
        <v>2434.0</v>
      </c>
      <c r="O5843" s="6" t="s">
        <v>14848</v>
      </c>
      <c r="P5843" s="8" t="str">
        <f t="shared" si="1"/>
        <v/>
      </c>
      <c r="Q5843" s="8" t="str">
        <f t="shared" si="16"/>
        <v/>
      </c>
      <c r="R5843" s="8" t="str">
        <f>if(and(P5843&lt;&gt;"",Q5843&lt;&gt;"newexp",Q5843&lt;&gt;"nostart"),countifs(script_conform_dispatching!A:A,P5843,script_conform_dispatching!B:B,Q5843),"")</f>
        <v/>
      </c>
      <c r="S5843" s="8" t="str">
        <f t="shared" si="3"/>
        <v/>
      </c>
    </row>
    <row r="5844" hidden="1">
      <c r="A5844" s="6" t="s">
        <v>14849</v>
      </c>
      <c r="B5844" s="6" t="s">
        <v>261</v>
      </c>
      <c r="C5844" s="6" t="s">
        <v>411</v>
      </c>
      <c r="H5844" s="8" t="str">
        <f>VLOOKUP(C5844,agent_name_matching!A:B,2,false)</f>
        <v>System</v>
      </c>
      <c r="I5844" s="33"/>
      <c r="O5844" s="6" t="s">
        <v>14850</v>
      </c>
      <c r="P5844" s="8" t="str">
        <f t="shared" si="1"/>
        <v/>
      </c>
      <c r="Q5844" s="8" t="str">
        <f t="shared" si="16"/>
        <v/>
      </c>
      <c r="R5844" s="8" t="str">
        <f>if(and(P5844&lt;&gt;"",Q5844&lt;&gt;"newexp",Q5844&lt;&gt;"nostart"),countifs(script_conform_dispatching!A:A,P5844,script_conform_dispatching!B:B,Q5844),"")</f>
        <v/>
      </c>
      <c r="S5844" s="8" t="str">
        <f t="shared" si="3"/>
        <v/>
      </c>
    </row>
    <row r="5845" hidden="1">
      <c r="A5845" s="6" t="s">
        <v>14851</v>
      </c>
      <c r="B5845" s="6" t="s">
        <v>261</v>
      </c>
      <c r="C5845" s="6" t="s">
        <v>414</v>
      </c>
      <c r="F5845" s="6" t="s">
        <v>415</v>
      </c>
      <c r="G5845" s="6" t="s">
        <v>416</v>
      </c>
      <c r="H5845" s="8" t="str">
        <f>VLOOKUP(C5845,agent_name_matching!A:B,2,false)</f>
        <v>Dialog LLM</v>
      </c>
      <c r="I5845" s="32" t="s">
        <v>14852</v>
      </c>
      <c r="J5845" s="6" t="s">
        <v>418</v>
      </c>
      <c r="L5845" s="6">
        <v>8675.0</v>
      </c>
      <c r="M5845" s="6">
        <v>111.0</v>
      </c>
      <c r="N5845" s="6">
        <v>2151.0</v>
      </c>
      <c r="O5845" s="6" t="s">
        <v>14853</v>
      </c>
      <c r="P5845" s="8" t="str">
        <f t="shared" si="1"/>
        <v/>
      </c>
      <c r="Q5845" s="8" t="str">
        <f t="shared" si="16"/>
        <v/>
      </c>
      <c r="R5845" s="8" t="str">
        <f>if(and(P5845&lt;&gt;"",Q5845&lt;&gt;"newexp",Q5845&lt;&gt;"nostart"),countifs(script_conform_dispatching!A:A,P5845,script_conform_dispatching!B:B,Q5845),"")</f>
        <v/>
      </c>
      <c r="S5845" s="8" t="str">
        <f t="shared" si="3"/>
        <v/>
      </c>
    </row>
    <row r="5846" hidden="1">
      <c r="A5846" s="6" t="s">
        <v>14854</v>
      </c>
      <c r="B5846" s="6" t="s">
        <v>261</v>
      </c>
      <c r="C5846" s="6" t="s">
        <v>37</v>
      </c>
      <c r="F5846" s="6" t="s">
        <v>415</v>
      </c>
      <c r="G5846" s="6" t="s">
        <v>416</v>
      </c>
      <c r="H5846" s="8" t="str">
        <f>VLOOKUP(C5846,agent_name_matching!A:B,2,false)</f>
        <v>Patient LLM</v>
      </c>
      <c r="I5846" s="32" t="s">
        <v>14855</v>
      </c>
      <c r="J5846" s="6" t="s">
        <v>418</v>
      </c>
      <c r="K5846" s="6">
        <v>1.0</v>
      </c>
      <c r="L5846" s="6">
        <v>2922.0</v>
      </c>
      <c r="M5846" s="6">
        <v>65.0</v>
      </c>
      <c r="N5846" s="6">
        <v>1231.0</v>
      </c>
      <c r="O5846" s="6" t="s">
        <v>14856</v>
      </c>
      <c r="P5846" s="8" t="str">
        <f t="shared" si="1"/>
        <v/>
      </c>
      <c r="Q5846" s="8" t="str">
        <f t="shared" si="16"/>
        <v/>
      </c>
      <c r="R5846" s="8" t="str">
        <f>if(and(P5846&lt;&gt;"",Q5846&lt;&gt;"newexp",Q5846&lt;&gt;"nostart"),countifs(script_conform_dispatching!A:A,P5846,script_conform_dispatching!B:B,Q5846),"")</f>
        <v/>
      </c>
      <c r="S5846" s="8" t="str">
        <f t="shared" si="3"/>
        <v/>
      </c>
    </row>
    <row r="5847" hidden="1">
      <c r="A5847" s="6" t="s">
        <v>14857</v>
      </c>
      <c r="B5847" s="6" t="s">
        <v>261</v>
      </c>
      <c r="C5847" s="6" t="s">
        <v>411</v>
      </c>
      <c r="H5847" s="8" t="str">
        <f>VLOOKUP(C5847,agent_name_matching!A:B,2,false)</f>
        <v>System</v>
      </c>
      <c r="I5847" s="33"/>
      <c r="O5847" s="6" t="s">
        <v>14858</v>
      </c>
      <c r="P5847" s="8" t="str">
        <f t="shared" si="1"/>
        <v/>
      </c>
      <c r="Q5847" s="8" t="str">
        <f t="shared" si="16"/>
        <v/>
      </c>
      <c r="R5847" s="8" t="str">
        <f>if(and(P5847&lt;&gt;"",Q5847&lt;&gt;"newexp",Q5847&lt;&gt;"nostart"),countifs(script_conform_dispatching!A:A,P5847,script_conform_dispatching!B:B,Q5847),"")</f>
        <v/>
      </c>
      <c r="S5847" s="8" t="str">
        <f t="shared" si="3"/>
        <v/>
      </c>
    </row>
    <row r="5848" hidden="1">
      <c r="A5848" s="6" t="s">
        <v>14859</v>
      </c>
      <c r="B5848" s="6" t="s">
        <v>261</v>
      </c>
      <c r="C5848" s="6" t="s">
        <v>414</v>
      </c>
      <c r="F5848" s="6" t="s">
        <v>415</v>
      </c>
      <c r="G5848" s="6" t="s">
        <v>416</v>
      </c>
      <c r="H5848" s="8" t="str">
        <f>VLOOKUP(C5848,agent_name_matching!A:B,2,false)</f>
        <v>Dialog LLM</v>
      </c>
      <c r="I5848" s="32" t="s">
        <v>14860</v>
      </c>
      <c r="J5848" s="6" t="s">
        <v>418</v>
      </c>
      <c r="L5848" s="6">
        <v>9073.0</v>
      </c>
      <c r="M5848" s="6">
        <v>107.0</v>
      </c>
      <c r="N5848" s="6">
        <v>2007.0</v>
      </c>
      <c r="O5848" s="6" t="s">
        <v>14861</v>
      </c>
      <c r="P5848" s="8" t="str">
        <f t="shared" si="1"/>
        <v/>
      </c>
      <c r="Q5848" s="8" t="str">
        <f t="shared" si="16"/>
        <v/>
      </c>
      <c r="R5848" s="8" t="str">
        <f>if(and(P5848&lt;&gt;"",Q5848&lt;&gt;"newexp",Q5848&lt;&gt;"nostart"),countifs(script_conform_dispatching!A:A,P5848,script_conform_dispatching!B:B,Q5848),"")</f>
        <v/>
      </c>
      <c r="S5848" s="8" t="str">
        <f t="shared" si="3"/>
        <v/>
      </c>
    </row>
    <row r="5849" hidden="1">
      <c r="A5849" s="6" t="s">
        <v>14862</v>
      </c>
      <c r="B5849" s="6" t="s">
        <v>261</v>
      </c>
      <c r="C5849" s="6" t="s">
        <v>37</v>
      </c>
      <c r="F5849" s="6" t="s">
        <v>415</v>
      </c>
      <c r="G5849" s="6" t="s">
        <v>416</v>
      </c>
      <c r="H5849" s="8" t="str">
        <f>VLOOKUP(C5849,agent_name_matching!A:B,2,false)</f>
        <v>Patient LLM</v>
      </c>
      <c r="I5849" s="32" t="s">
        <v>14863</v>
      </c>
      <c r="J5849" s="6" t="s">
        <v>418</v>
      </c>
      <c r="K5849" s="6">
        <v>1.0</v>
      </c>
      <c r="L5849" s="6">
        <v>3088.0</v>
      </c>
      <c r="M5849" s="6">
        <v>77.0</v>
      </c>
      <c r="N5849" s="6">
        <v>1516.0</v>
      </c>
      <c r="O5849" s="6" t="s">
        <v>14864</v>
      </c>
      <c r="P5849" s="8" t="str">
        <f t="shared" si="1"/>
        <v/>
      </c>
      <c r="Q5849" s="8" t="str">
        <f t="shared" si="16"/>
        <v/>
      </c>
      <c r="R5849" s="8" t="str">
        <f>if(and(P5849&lt;&gt;"",Q5849&lt;&gt;"newexp",Q5849&lt;&gt;"nostart"),countifs(script_conform_dispatching!A:A,P5849,script_conform_dispatching!B:B,Q5849),"")</f>
        <v/>
      </c>
      <c r="S5849" s="8" t="str">
        <f t="shared" si="3"/>
        <v/>
      </c>
    </row>
    <row r="5850" hidden="1">
      <c r="A5850" s="6" t="s">
        <v>14865</v>
      </c>
      <c r="B5850" s="6" t="s">
        <v>261</v>
      </c>
      <c r="C5850" s="6" t="s">
        <v>411</v>
      </c>
      <c r="H5850" s="8" t="str">
        <f>VLOOKUP(C5850,agent_name_matching!A:B,2,false)</f>
        <v>System</v>
      </c>
      <c r="I5850" s="33"/>
      <c r="O5850" s="6" t="s">
        <v>14866</v>
      </c>
      <c r="P5850" s="8" t="str">
        <f t="shared" si="1"/>
        <v/>
      </c>
      <c r="Q5850" s="8" t="str">
        <f t="shared" si="16"/>
        <v/>
      </c>
      <c r="R5850" s="8" t="str">
        <f>if(and(P5850&lt;&gt;"",Q5850&lt;&gt;"newexp",Q5850&lt;&gt;"nostart"),countifs(script_conform_dispatching!A:A,P5850,script_conform_dispatching!B:B,Q5850),"")</f>
        <v/>
      </c>
      <c r="S5850" s="8" t="str">
        <f t="shared" si="3"/>
        <v/>
      </c>
    </row>
    <row r="5851" hidden="1">
      <c r="A5851" s="6" t="s">
        <v>14867</v>
      </c>
      <c r="B5851" s="6" t="s">
        <v>261</v>
      </c>
      <c r="C5851" s="6" t="s">
        <v>414</v>
      </c>
      <c r="F5851" s="6" t="s">
        <v>415</v>
      </c>
      <c r="G5851" s="6" t="s">
        <v>416</v>
      </c>
      <c r="H5851" s="8" t="str">
        <f>VLOOKUP(C5851,agent_name_matching!A:B,2,false)</f>
        <v>Dialog LLM</v>
      </c>
      <c r="I5851" s="32" t="s">
        <v>14868</v>
      </c>
      <c r="J5851" s="6" t="s">
        <v>418</v>
      </c>
      <c r="L5851" s="6">
        <v>9479.0</v>
      </c>
      <c r="M5851" s="6">
        <v>265.0</v>
      </c>
      <c r="N5851" s="6">
        <v>3685.0</v>
      </c>
      <c r="O5851" s="6" t="s">
        <v>14869</v>
      </c>
      <c r="P5851" s="8" t="str">
        <f t="shared" si="1"/>
        <v/>
      </c>
      <c r="Q5851" s="8" t="str">
        <f t="shared" si="16"/>
        <v/>
      </c>
      <c r="R5851" s="8" t="str">
        <f>if(and(P5851&lt;&gt;"",Q5851&lt;&gt;"newexp",Q5851&lt;&gt;"nostart"),countifs(script_conform_dispatching!A:A,P5851,script_conform_dispatching!B:B,Q5851),"")</f>
        <v/>
      </c>
      <c r="S5851" s="8" t="str">
        <f t="shared" si="3"/>
        <v/>
      </c>
    </row>
    <row r="5852" hidden="1">
      <c r="A5852" s="6" t="s">
        <v>14870</v>
      </c>
      <c r="B5852" s="6" t="s">
        <v>261</v>
      </c>
      <c r="C5852" s="6" t="s">
        <v>407</v>
      </c>
      <c r="D5852" s="6">
        <v>4.0</v>
      </c>
      <c r="E5852" s="6" t="s">
        <v>445</v>
      </c>
      <c r="H5852" s="8" t="str">
        <f>VLOOKUP(C5852,agent_name_matching!A:B,2,false)</f>
        <v>--</v>
      </c>
      <c r="I5852" s="33"/>
      <c r="O5852" s="6" t="s">
        <v>14871</v>
      </c>
      <c r="P5852" s="8">
        <f t="shared" si="1"/>
        <v>4</v>
      </c>
      <c r="Q5852" s="8">
        <f t="shared" si="16"/>
        <v>8</v>
      </c>
      <c r="R5852" s="8">
        <f>if(and(P5852&lt;&gt;"",Q5852&lt;&gt;"newexp",Q5852&lt;&gt;"nostart"),countifs(script_conform_dispatching!A:A,P5852,script_conform_dispatching!B:B,Q5852),"")</f>
        <v>0</v>
      </c>
      <c r="S5852" s="8" t="str">
        <f t="shared" si="3"/>
        <v>wrong</v>
      </c>
    </row>
    <row r="5853" hidden="1">
      <c r="A5853" s="6" t="s">
        <v>14872</v>
      </c>
      <c r="B5853" s="6" t="s">
        <v>261</v>
      </c>
      <c r="C5853" s="6" t="s">
        <v>407</v>
      </c>
      <c r="D5853" s="6">
        <v>8.0</v>
      </c>
      <c r="E5853" s="6" t="s">
        <v>408</v>
      </c>
      <c r="H5853" s="8" t="str">
        <f>VLOOKUP(C5853,agent_name_matching!A:B,2,false)</f>
        <v>--</v>
      </c>
      <c r="I5853" s="33"/>
      <c r="O5853" s="6" t="s">
        <v>14873</v>
      </c>
      <c r="P5853" s="8" t="str">
        <f t="shared" si="1"/>
        <v/>
      </c>
      <c r="Q5853" s="8" t="str">
        <f t="shared" si="16"/>
        <v/>
      </c>
      <c r="R5853" s="8" t="str">
        <f>if(and(P5853&lt;&gt;"",Q5853&lt;&gt;"newexp",Q5853&lt;&gt;"nostart"),countifs(script_conform_dispatching!A:A,P5853,script_conform_dispatching!B:B,Q5853),"")</f>
        <v/>
      </c>
      <c r="S5853" s="8" t="str">
        <f t="shared" si="3"/>
        <v/>
      </c>
    </row>
    <row r="5854" hidden="1">
      <c r="A5854" s="6" t="s">
        <v>14874</v>
      </c>
      <c r="B5854" s="6" t="s">
        <v>261</v>
      </c>
      <c r="C5854" s="6" t="s">
        <v>450</v>
      </c>
      <c r="F5854" s="6" t="s">
        <v>415</v>
      </c>
      <c r="G5854" s="6" t="s">
        <v>416</v>
      </c>
      <c r="H5854" s="8" t="str">
        <f>VLOOKUP(C5854,agent_name_matching!A:B,2,false)</f>
        <v>Validator LLM</v>
      </c>
      <c r="I5854" s="32" t="s">
        <v>451</v>
      </c>
      <c r="J5854" s="6" t="s">
        <v>452</v>
      </c>
      <c r="L5854" s="6">
        <v>3399.0</v>
      </c>
      <c r="M5854" s="6">
        <v>10.0</v>
      </c>
      <c r="N5854" s="6">
        <v>618.0</v>
      </c>
      <c r="O5854" s="6" t="s">
        <v>14875</v>
      </c>
      <c r="P5854" s="8" t="str">
        <f t="shared" si="1"/>
        <v/>
      </c>
      <c r="Q5854" s="8" t="str">
        <f t="shared" si="16"/>
        <v/>
      </c>
      <c r="R5854" s="8" t="str">
        <f>if(and(P5854&lt;&gt;"",Q5854&lt;&gt;"newexp",Q5854&lt;&gt;"nostart"),countifs(script_conform_dispatching!A:A,P5854,script_conform_dispatching!B:B,Q5854),"")</f>
        <v/>
      </c>
      <c r="S5854" s="8" t="str">
        <f t="shared" si="3"/>
        <v/>
      </c>
    </row>
    <row r="5855" hidden="1">
      <c r="A5855" s="6" t="s">
        <v>14876</v>
      </c>
      <c r="B5855" s="6" t="s">
        <v>261</v>
      </c>
      <c r="C5855" s="6" t="s">
        <v>37</v>
      </c>
      <c r="F5855" s="6" t="s">
        <v>415</v>
      </c>
      <c r="G5855" s="6" t="s">
        <v>416</v>
      </c>
      <c r="H5855" s="8" t="str">
        <f>VLOOKUP(C5855,agent_name_matching!A:B,2,false)</f>
        <v>Patient LLM</v>
      </c>
      <c r="I5855" s="32" t="s">
        <v>14877</v>
      </c>
      <c r="J5855" s="6" t="s">
        <v>418</v>
      </c>
      <c r="K5855" s="6">
        <v>1.0</v>
      </c>
      <c r="L5855" s="6">
        <v>3300.0</v>
      </c>
      <c r="M5855" s="6">
        <v>62.0</v>
      </c>
      <c r="N5855" s="6">
        <v>1210.0</v>
      </c>
      <c r="O5855" s="6" t="s">
        <v>14878</v>
      </c>
      <c r="P5855" s="8" t="str">
        <f t="shared" si="1"/>
        <v/>
      </c>
      <c r="Q5855" s="8" t="str">
        <f t="shared" si="16"/>
        <v/>
      </c>
      <c r="R5855" s="8" t="str">
        <f>if(and(P5855&lt;&gt;"",Q5855&lt;&gt;"newexp",Q5855&lt;&gt;"nostart"),countifs(script_conform_dispatching!A:A,P5855,script_conform_dispatching!B:B,Q5855),"")</f>
        <v/>
      </c>
      <c r="S5855" s="8" t="str">
        <f t="shared" si="3"/>
        <v/>
      </c>
    </row>
    <row r="5856" hidden="1">
      <c r="A5856" s="6" t="s">
        <v>14879</v>
      </c>
      <c r="B5856" s="6" t="s">
        <v>261</v>
      </c>
      <c r="C5856" s="6" t="s">
        <v>411</v>
      </c>
      <c r="H5856" s="8" t="str">
        <f>VLOOKUP(C5856,agent_name_matching!A:B,2,false)</f>
        <v>System</v>
      </c>
      <c r="I5856" s="33"/>
      <c r="O5856" s="6" t="s">
        <v>14880</v>
      </c>
      <c r="P5856" s="8" t="str">
        <f t="shared" si="1"/>
        <v/>
      </c>
      <c r="Q5856" s="8" t="str">
        <f t="shared" si="16"/>
        <v/>
      </c>
      <c r="R5856" s="8" t="str">
        <f>if(and(P5856&lt;&gt;"",Q5856&lt;&gt;"newexp",Q5856&lt;&gt;"nostart"),countifs(script_conform_dispatching!A:A,P5856,script_conform_dispatching!B:B,Q5856),"")</f>
        <v/>
      </c>
      <c r="S5856" s="8" t="str">
        <f t="shared" si="3"/>
        <v/>
      </c>
    </row>
    <row r="5857" hidden="1">
      <c r="A5857" s="6" t="s">
        <v>14881</v>
      </c>
      <c r="B5857" s="6" t="s">
        <v>261</v>
      </c>
      <c r="C5857" s="6" t="s">
        <v>414</v>
      </c>
      <c r="F5857" s="6" t="s">
        <v>415</v>
      </c>
      <c r="G5857" s="6" t="s">
        <v>416</v>
      </c>
      <c r="H5857" s="8" t="str">
        <f>VLOOKUP(C5857,agent_name_matching!A:B,2,false)</f>
        <v>Dialog LLM</v>
      </c>
      <c r="I5857" s="32" t="s">
        <v>14882</v>
      </c>
      <c r="J5857" s="6" t="s">
        <v>418</v>
      </c>
      <c r="L5857" s="6">
        <v>9957.0</v>
      </c>
      <c r="M5857" s="6">
        <v>156.0</v>
      </c>
      <c r="N5857" s="6">
        <v>2568.0</v>
      </c>
      <c r="O5857" s="6" t="s">
        <v>14883</v>
      </c>
      <c r="P5857" s="8" t="str">
        <f t="shared" si="1"/>
        <v/>
      </c>
      <c r="Q5857" s="8" t="str">
        <f t="shared" si="16"/>
        <v/>
      </c>
      <c r="R5857" s="8" t="str">
        <f>if(and(P5857&lt;&gt;"",Q5857&lt;&gt;"newexp",Q5857&lt;&gt;"nostart"),countifs(script_conform_dispatching!A:A,P5857,script_conform_dispatching!B:B,Q5857),"")</f>
        <v/>
      </c>
      <c r="S5857" s="8" t="str">
        <f t="shared" si="3"/>
        <v/>
      </c>
    </row>
    <row r="5858" hidden="1">
      <c r="A5858" s="6" t="s">
        <v>14884</v>
      </c>
      <c r="B5858" s="6" t="s">
        <v>261</v>
      </c>
      <c r="C5858" s="6" t="s">
        <v>407</v>
      </c>
      <c r="D5858" s="6">
        <v>8.0</v>
      </c>
      <c r="E5858" s="6" t="s">
        <v>445</v>
      </c>
      <c r="H5858" s="8" t="str">
        <f>VLOOKUP(C5858,agent_name_matching!A:B,2,false)</f>
        <v>--</v>
      </c>
      <c r="I5858" s="33"/>
      <c r="O5858" s="6" t="s">
        <v>14885</v>
      </c>
      <c r="P5858" s="8">
        <f t="shared" si="1"/>
        <v>8</v>
      </c>
      <c r="Q5858" s="8" t="str">
        <f t="shared" si="16"/>
        <v>newexp</v>
      </c>
      <c r="R5858" s="8" t="str">
        <f>if(and(P5858&lt;&gt;"",Q5858&lt;&gt;"newexp",Q5858&lt;&gt;"nostart"),countifs(script_conform_dispatching!A:A,P5858,script_conform_dispatching!B:B,Q5858),"")</f>
        <v/>
      </c>
      <c r="S5858" s="8" t="str">
        <f t="shared" si="3"/>
        <v/>
      </c>
    </row>
    <row r="5859" hidden="1">
      <c r="A5859" s="6" t="s">
        <v>14886</v>
      </c>
      <c r="B5859" s="6" t="s">
        <v>261</v>
      </c>
      <c r="C5859" s="6" t="s">
        <v>450</v>
      </c>
      <c r="F5859" s="6" t="s">
        <v>415</v>
      </c>
      <c r="G5859" s="6" t="s">
        <v>416</v>
      </c>
      <c r="H5859" s="8" t="str">
        <f>VLOOKUP(C5859,agent_name_matching!A:B,2,false)</f>
        <v>Validator LLM</v>
      </c>
      <c r="I5859" s="32" t="s">
        <v>1000</v>
      </c>
      <c r="J5859" s="6" t="s">
        <v>452</v>
      </c>
      <c r="L5859" s="6">
        <v>3540.0</v>
      </c>
      <c r="M5859" s="6">
        <v>26.0</v>
      </c>
      <c r="N5859" s="6">
        <v>757.0</v>
      </c>
      <c r="O5859" s="6" t="s">
        <v>14887</v>
      </c>
      <c r="P5859" s="8" t="str">
        <f t="shared" si="1"/>
        <v/>
      </c>
      <c r="Q5859" s="8" t="str">
        <f t="shared" si="16"/>
        <v/>
      </c>
      <c r="R5859" s="8" t="str">
        <f>if(and(P5859&lt;&gt;"",Q5859&lt;&gt;"newexp",Q5859&lt;&gt;"nostart"),countifs(script_conform_dispatching!A:A,P5859,script_conform_dispatching!B:B,Q5859),"")</f>
        <v/>
      </c>
      <c r="S5859" s="8" t="str">
        <f t="shared" si="3"/>
        <v/>
      </c>
    </row>
    <row r="5860" hidden="1">
      <c r="A5860" s="6" t="s">
        <v>14888</v>
      </c>
      <c r="B5860" s="6" t="s">
        <v>265</v>
      </c>
      <c r="C5860" s="6" t="s">
        <v>407</v>
      </c>
      <c r="D5860" s="6">
        <v>1.0</v>
      </c>
      <c r="E5860" s="6" t="s">
        <v>408</v>
      </c>
      <c r="H5860" s="8" t="str">
        <f>VLOOKUP(C5860,agent_name_matching!A:B,2,false)</f>
        <v>--</v>
      </c>
      <c r="I5860" s="33"/>
      <c r="O5860" s="6" t="s">
        <v>14889</v>
      </c>
      <c r="P5860" s="8" t="str">
        <f t="shared" si="1"/>
        <v/>
      </c>
      <c r="Q5860" s="8" t="str">
        <f t="shared" si="16"/>
        <v/>
      </c>
      <c r="R5860" s="8" t="str">
        <f>if(and(P5860&lt;&gt;"",Q5860&lt;&gt;"newexp",Q5860&lt;&gt;"nostart"),countifs(script_conform_dispatching!A:A,P5860,script_conform_dispatching!B:B,Q5860),"")</f>
        <v/>
      </c>
      <c r="S5860" s="8" t="str">
        <f t="shared" si="3"/>
        <v/>
      </c>
    </row>
    <row r="5861" hidden="1">
      <c r="A5861" s="6" t="s">
        <v>14890</v>
      </c>
      <c r="B5861" s="6" t="s">
        <v>265</v>
      </c>
      <c r="C5861" s="6" t="s">
        <v>411</v>
      </c>
      <c r="H5861" s="8" t="str">
        <f>VLOOKUP(C5861,agent_name_matching!A:B,2,false)</f>
        <v>System</v>
      </c>
      <c r="I5861" s="33"/>
      <c r="O5861" s="6" t="s">
        <v>14891</v>
      </c>
      <c r="P5861" s="8" t="str">
        <f t="shared" si="1"/>
        <v/>
      </c>
      <c r="Q5861" s="8" t="str">
        <f t="shared" si="16"/>
        <v/>
      </c>
      <c r="R5861" s="8" t="str">
        <f>if(and(P5861&lt;&gt;"",Q5861&lt;&gt;"newexp",Q5861&lt;&gt;"nostart"),countifs(script_conform_dispatching!A:A,P5861,script_conform_dispatching!B:B,Q5861),"")</f>
        <v/>
      </c>
      <c r="S5861" s="8" t="str">
        <f t="shared" si="3"/>
        <v/>
      </c>
    </row>
    <row r="5862" hidden="1">
      <c r="A5862" s="6" t="s">
        <v>14892</v>
      </c>
      <c r="B5862" s="6" t="s">
        <v>265</v>
      </c>
      <c r="C5862" s="6" t="s">
        <v>414</v>
      </c>
      <c r="F5862" s="6" t="s">
        <v>415</v>
      </c>
      <c r="G5862" s="6" t="s">
        <v>416</v>
      </c>
      <c r="H5862" s="8" t="str">
        <f>VLOOKUP(C5862,agent_name_matching!A:B,2,false)</f>
        <v>Dialog LLM</v>
      </c>
      <c r="I5862" s="32" t="s">
        <v>417</v>
      </c>
      <c r="J5862" s="6" t="s">
        <v>418</v>
      </c>
      <c r="L5862" s="6">
        <v>2328.0</v>
      </c>
      <c r="M5862" s="6">
        <v>42.0</v>
      </c>
      <c r="N5862" s="6">
        <v>907.0</v>
      </c>
      <c r="O5862" s="6" t="s">
        <v>14893</v>
      </c>
      <c r="P5862" s="8" t="str">
        <f t="shared" si="1"/>
        <v/>
      </c>
      <c r="Q5862" s="8" t="str">
        <f t="shared" si="16"/>
        <v/>
      </c>
      <c r="R5862" s="8" t="str">
        <f>if(and(P5862&lt;&gt;"",Q5862&lt;&gt;"newexp",Q5862&lt;&gt;"nostart"),countifs(script_conform_dispatching!A:A,P5862,script_conform_dispatching!B:B,Q5862),"")</f>
        <v/>
      </c>
      <c r="S5862" s="8" t="str">
        <f t="shared" si="3"/>
        <v/>
      </c>
    </row>
    <row r="5863" hidden="1">
      <c r="A5863" s="6" t="s">
        <v>14894</v>
      </c>
      <c r="B5863" s="6" t="s">
        <v>265</v>
      </c>
      <c r="C5863" s="6" t="s">
        <v>37</v>
      </c>
      <c r="F5863" s="6" t="s">
        <v>415</v>
      </c>
      <c r="G5863" s="6" t="s">
        <v>416</v>
      </c>
      <c r="H5863" s="8" t="str">
        <f>VLOOKUP(C5863,agent_name_matching!A:B,2,false)</f>
        <v>Patient LLM</v>
      </c>
      <c r="I5863" s="32" t="s">
        <v>14895</v>
      </c>
      <c r="J5863" s="6" t="s">
        <v>418</v>
      </c>
      <c r="K5863" s="6">
        <v>1.0</v>
      </c>
      <c r="L5863" s="6">
        <v>507.0</v>
      </c>
      <c r="M5863" s="6">
        <v>41.0</v>
      </c>
      <c r="N5863" s="6">
        <v>1112.0</v>
      </c>
      <c r="O5863" s="6" t="s">
        <v>14896</v>
      </c>
      <c r="P5863" s="8" t="str">
        <f t="shared" si="1"/>
        <v/>
      </c>
      <c r="Q5863" s="8" t="str">
        <f t="shared" si="16"/>
        <v/>
      </c>
      <c r="R5863" s="8" t="str">
        <f>if(and(P5863&lt;&gt;"",Q5863&lt;&gt;"newexp",Q5863&lt;&gt;"nostart"),countifs(script_conform_dispatching!A:A,P5863,script_conform_dispatching!B:B,Q5863),"")</f>
        <v/>
      </c>
      <c r="S5863" s="8" t="str">
        <f t="shared" si="3"/>
        <v/>
      </c>
    </row>
    <row r="5864" hidden="1">
      <c r="A5864" s="6" t="s">
        <v>14897</v>
      </c>
      <c r="B5864" s="6" t="s">
        <v>265</v>
      </c>
      <c r="C5864" s="6" t="s">
        <v>411</v>
      </c>
      <c r="H5864" s="8" t="str">
        <f>VLOOKUP(C5864,agent_name_matching!A:B,2,false)</f>
        <v>System</v>
      </c>
      <c r="I5864" s="33"/>
      <c r="O5864" s="6" t="s">
        <v>14898</v>
      </c>
      <c r="P5864" s="8" t="str">
        <f t="shared" si="1"/>
        <v/>
      </c>
      <c r="Q5864" s="8" t="str">
        <f t="shared" si="16"/>
        <v/>
      </c>
      <c r="R5864" s="8" t="str">
        <f>if(and(P5864&lt;&gt;"",Q5864&lt;&gt;"newexp",Q5864&lt;&gt;"nostart"),countifs(script_conform_dispatching!A:A,P5864,script_conform_dispatching!B:B,Q5864),"")</f>
        <v/>
      </c>
      <c r="S5864" s="8" t="str">
        <f t="shared" si="3"/>
        <v/>
      </c>
    </row>
    <row r="5865" hidden="1">
      <c r="A5865" s="6" t="s">
        <v>14899</v>
      </c>
      <c r="B5865" s="6" t="s">
        <v>265</v>
      </c>
      <c r="C5865" s="6" t="s">
        <v>414</v>
      </c>
      <c r="F5865" s="6" t="s">
        <v>415</v>
      </c>
      <c r="G5865" s="6" t="s">
        <v>416</v>
      </c>
      <c r="H5865" s="8" t="str">
        <f>VLOOKUP(C5865,agent_name_matching!A:B,2,false)</f>
        <v>Dialog LLM</v>
      </c>
      <c r="I5865" s="32" t="s">
        <v>14900</v>
      </c>
      <c r="J5865" s="6" t="s">
        <v>418</v>
      </c>
      <c r="L5865" s="6">
        <v>2560.0</v>
      </c>
      <c r="M5865" s="6">
        <v>51.0</v>
      </c>
      <c r="N5865" s="6">
        <v>1616.0</v>
      </c>
      <c r="O5865" s="6" t="s">
        <v>14901</v>
      </c>
      <c r="P5865" s="8" t="str">
        <f t="shared" si="1"/>
        <v/>
      </c>
      <c r="Q5865" s="8" t="str">
        <f t="shared" si="16"/>
        <v/>
      </c>
      <c r="R5865" s="8" t="str">
        <f>if(and(P5865&lt;&gt;"",Q5865&lt;&gt;"newexp",Q5865&lt;&gt;"nostart"),countifs(script_conform_dispatching!A:A,P5865,script_conform_dispatching!B:B,Q5865),"")</f>
        <v/>
      </c>
      <c r="S5865" s="8" t="str">
        <f t="shared" si="3"/>
        <v/>
      </c>
    </row>
    <row r="5866" hidden="1">
      <c r="A5866" s="6" t="s">
        <v>14902</v>
      </c>
      <c r="B5866" s="6" t="s">
        <v>265</v>
      </c>
      <c r="C5866" s="6" t="s">
        <v>37</v>
      </c>
      <c r="F5866" s="6" t="s">
        <v>415</v>
      </c>
      <c r="G5866" s="6" t="s">
        <v>416</v>
      </c>
      <c r="H5866" s="8" t="str">
        <f>VLOOKUP(C5866,agent_name_matching!A:B,2,false)</f>
        <v>Patient LLM</v>
      </c>
      <c r="I5866" s="32" t="s">
        <v>14903</v>
      </c>
      <c r="J5866" s="6" t="s">
        <v>418</v>
      </c>
      <c r="K5866" s="6">
        <v>1.0</v>
      </c>
      <c r="L5866" s="6">
        <v>593.0</v>
      </c>
      <c r="M5866" s="6">
        <v>13.0</v>
      </c>
      <c r="N5866" s="6">
        <v>904.0</v>
      </c>
      <c r="O5866" s="6" t="s">
        <v>14904</v>
      </c>
      <c r="P5866" s="8" t="str">
        <f t="shared" si="1"/>
        <v/>
      </c>
      <c r="Q5866" s="8" t="str">
        <f t="shared" si="16"/>
        <v/>
      </c>
      <c r="R5866" s="8" t="str">
        <f>if(and(P5866&lt;&gt;"",Q5866&lt;&gt;"newexp",Q5866&lt;&gt;"nostart"),countifs(script_conform_dispatching!A:A,P5866,script_conform_dispatching!B:B,Q5866),"")</f>
        <v/>
      </c>
      <c r="S5866" s="8" t="str">
        <f t="shared" si="3"/>
        <v/>
      </c>
    </row>
    <row r="5867" hidden="1">
      <c r="A5867" s="6" t="s">
        <v>14905</v>
      </c>
      <c r="B5867" s="6" t="s">
        <v>265</v>
      </c>
      <c r="C5867" s="6" t="s">
        <v>411</v>
      </c>
      <c r="H5867" s="8" t="str">
        <f>VLOOKUP(C5867,agent_name_matching!A:B,2,false)</f>
        <v>System</v>
      </c>
      <c r="I5867" s="33"/>
      <c r="O5867" s="6" t="s">
        <v>14906</v>
      </c>
      <c r="P5867" s="8" t="str">
        <f t="shared" si="1"/>
        <v/>
      </c>
      <c r="Q5867" s="8" t="str">
        <f t="shared" si="16"/>
        <v/>
      </c>
      <c r="R5867" s="8" t="str">
        <f>if(and(P5867&lt;&gt;"",Q5867&lt;&gt;"newexp",Q5867&lt;&gt;"nostart"),countifs(script_conform_dispatching!A:A,P5867,script_conform_dispatching!B:B,Q5867),"")</f>
        <v/>
      </c>
      <c r="S5867" s="8" t="str">
        <f t="shared" si="3"/>
        <v/>
      </c>
    </row>
    <row r="5868" hidden="1">
      <c r="A5868" s="6" t="s">
        <v>14907</v>
      </c>
      <c r="B5868" s="6" t="s">
        <v>265</v>
      </c>
      <c r="C5868" s="6" t="s">
        <v>414</v>
      </c>
      <c r="F5868" s="6" t="s">
        <v>415</v>
      </c>
      <c r="G5868" s="6" t="s">
        <v>416</v>
      </c>
      <c r="H5868" s="8" t="str">
        <f>VLOOKUP(C5868,agent_name_matching!A:B,2,false)</f>
        <v>Dialog LLM</v>
      </c>
      <c r="I5868" s="32" t="s">
        <v>6265</v>
      </c>
      <c r="J5868" s="6" t="s">
        <v>418</v>
      </c>
      <c r="L5868" s="6">
        <v>2773.0</v>
      </c>
      <c r="M5868" s="6">
        <v>42.0</v>
      </c>
      <c r="N5868" s="6">
        <v>906.0</v>
      </c>
      <c r="O5868" s="6" t="s">
        <v>14908</v>
      </c>
      <c r="P5868" s="8" t="str">
        <f t="shared" si="1"/>
        <v/>
      </c>
      <c r="Q5868" s="8" t="str">
        <f t="shared" si="16"/>
        <v/>
      </c>
      <c r="R5868" s="8" t="str">
        <f>if(and(P5868&lt;&gt;"",Q5868&lt;&gt;"newexp",Q5868&lt;&gt;"nostart"),countifs(script_conform_dispatching!A:A,P5868,script_conform_dispatching!B:B,Q5868),"")</f>
        <v/>
      </c>
      <c r="S5868" s="8" t="str">
        <f t="shared" si="3"/>
        <v/>
      </c>
    </row>
    <row r="5869" hidden="1">
      <c r="A5869" s="6" t="s">
        <v>14909</v>
      </c>
      <c r="B5869" s="6" t="s">
        <v>265</v>
      </c>
      <c r="C5869" s="6" t="s">
        <v>37</v>
      </c>
      <c r="F5869" s="6" t="s">
        <v>415</v>
      </c>
      <c r="G5869" s="6" t="s">
        <v>416</v>
      </c>
      <c r="H5869" s="8" t="str">
        <f>VLOOKUP(C5869,agent_name_matching!A:B,2,false)</f>
        <v>Patient LLM</v>
      </c>
      <c r="I5869" s="32" t="s">
        <v>14910</v>
      </c>
      <c r="J5869" s="6" t="s">
        <v>418</v>
      </c>
      <c r="K5869" s="6">
        <v>1.0</v>
      </c>
      <c r="L5869" s="6">
        <v>642.0</v>
      </c>
      <c r="M5869" s="6">
        <v>20.0</v>
      </c>
      <c r="N5869" s="6">
        <v>713.0</v>
      </c>
      <c r="O5869" s="6" t="s">
        <v>14911</v>
      </c>
      <c r="P5869" s="8" t="str">
        <f t="shared" si="1"/>
        <v/>
      </c>
      <c r="Q5869" s="8" t="str">
        <f t="shared" si="16"/>
        <v/>
      </c>
      <c r="R5869" s="8" t="str">
        <f>if(and(P5869&lt;&gt;"",Q5869&lt;&gt;"newexp",Q5869&lt;&gt;"nostart"),countifs(script_conform_dispatching!A:A,P5869,script_conform_dispatching!B:B,Q5869),"")</f>
        <v/>
      </c>
      <c r="S5869" s="8" t="str">
        <f t="shared" si="3"/>
        <v/>
      </c>
    </row>
    <row r="5870" hidden="1">
      <c r="A5870" s="6" t="s">
        <v>14912</v>
      </c>
      <c r="B5870" s="6" t="s">
        <v>265</v>
      </c>
      <c r="C5870" s="6" t="s">
        <v>411</v>
      </c>
      <c r="H5870" s="8" t="str">
        <f>VLOOKUP(C5870,agent_name_matching!A:B,2,false)</f>
        <v>System</v>
      </c>
      <c r="I5870" s="33"/>
      <c r="O5870" s="6" t="s">
        <v>14913</v>
      </c>
      <c r="P5870" s="8" t="str">
        <f t="shared" si="1"/>
        <v/>
      </c>
      <c r="Q5870" s="8" t="str">
        <f t="shared" si="16"/>
        <v/>
      </c>
      <c r="R5870" s="8" t="str">
        <f>if(and(P5870&lt;&gt;"",Q5870&lt;&gt;"newexp",Q5870&lt;&gt;"nostart"),countifs(script_conform_dispatching!A:A,P5870,script_conform_dispatching!B:B,Q5870),"")</f>
        <v/>
      </c>
      <c r="S5870" s="8" t="str">
        <f t="shared" si="3"/>
        <v/>
      </c>
    </row>
    <row r="5871" hidden="1">
      <c r="A5871" s="6" t="s">
        <v>14914</v>
      </c>
      <c r="B5871" s="6" t="s">
        <v>265</v>
      </c>
      <c r="C5871" s="6" t="s">
        <v>414</v>
      </c>
      <c r="F5871" s="6" t="s">
        <v>415</v>
      </c>
      <c r="G5871" s="6" t="s">
        <v>416</v>
      </c>
      <c r="H5871" s="8" t="str">
        <f>VLOOKUP(C5871,agent_name_matching!A:B,2,false)</f>
        <v>Dialog LLM</v>
      </c>
      <c r="I5871" s="32" t="s">
        <v>14915</v>
      </c>
      <c r="J5871" s="6" t="s">
        <v>418</v>
      </c>
      <c r="L5871" s="6">
        <v>2984.0</v>
      </c>
      <c r="M5871" s="6">
        <v>190.0</v>
      </c>
      <c r="N5871" s="6">
        <v>2386.0</v>
      </c>
      <c r="O5871" s="6" t="s">
        <v>14916</v>
      </c>
      <c r="P5871" s="8" t="str">
        <f t="shared" si="1"/>
        <v/>
      </c>
      <c r="Q5871" s="8" t="str">
        <f t="shared" si="16"/>
        <v/>
      </c>
      <c r="R5871" s="8" t="str">
        <f>if(and(P5871&lt;&gt;"",Q5871&lt;&gt;"newexp",Q5871&lt;&gt;"nostart"),countifs(script_conform_dispatching!A:A,P5871,script_conform_dispatching!B:B,Q5871),"")</f>
        <v/>
      </c>
      <c r="S5871" s="8" t="str">
        <f t="shared" si="3"/>
        <v/>
      </c>
    </row>
    <row r="5872" hidden="1">
      <c r="A5872" s="6" t="s">
        <v>14917</v>
      </c>
      <c r="B5872" s="6" t="s">
        <v>265</v>
      </c>
      <c r="C5872" s="6" t="s">
        <v>407</v>
      </c>
      <c r="D5872" s="6">
        <v>1.0</v>
      </c>
      <c r="E5872" s="6" t="s">
        <v>445</v>
      </c>
      <c r="H5872" s="8" t="str">
        <f>VLOOKUP(C5872,agent_name_matching!A:B,2,false)</f>
        <v>--</v>
      </c>
      <c r="I5872" s="33"/>
      <c r="O5872" s="6" t="s">
        <v>14918</v>
      </c>
      <c r="P5872" s="8">
        <f t="shared" si="1"/>
        <v>1</v>
      </c>
      <c r="Q5872" s="8">
        <f t="shared" si="16"/>
        <v>2</v>
      </c>
      <c r="R5872" s="8">
        <f>if(and(P5872&lt;&gt;"",Q5872&lt;&gt;"newexp",Q5872&lt;&gt;"nostart"),countifs(script_conform_dispatching!A:A,P5872,script_conform_dispatching!B:B,Q5872),"")</f>
        <v>1</v>
      </c>
      <c r="S5872" s="8" t="str">
        <f t="shared" si="3"/>
        <v/>
      </c>
    </row>
    <row r="5873" hidden="1">
      <c r="A5873" s="6" t="s">
        <v>14919</v>
      </c>
      <c r="B5873" s="6" t="s">
        <v>265</v>
      </c>
      <c r="C5873" s="6" t="s">
        <v>407</v>
      </c>
      <c r="D5873" s="6">
        <v>2.0</v>
      </c>
      <c r="E5873" s="6" t="s">
        <v>408</v>
      </c>
      <c r="H5873" s="8" t="str">
        <f>VLOOKUP(C5873,agent_name_matching!A:B,2,false)</f>
        <v>--</v>
      </c>
      <c r="I5873" s="33"/>
      <c r="O5873" s="6" t="s">
        <v>14920</v>
      </c>
      <c r="P5873" s="8" t="str">
        <f t="shared" si="1"/>
        <v/>
      </c>
      <c r="Q5873" s="8" t="str">
        <f t="shared" si="16"/>
        <v/>
      </c>
      <c r="R5873" s="8" t="str">
        <f>if(and(P5873&lt;&gt;"",Q5873&lt;&gt;"newexp",Q5873&lt;&gt;"nostart"),countifs(script_conform_dispatching!A:A,P5873,script_conform_dispatching!B:B,Q5873),"")</f>
        <v/>
      </c>
      <c r="S5873" s="8" t="str">
        <f t="shared" si="3"/>
        <v/>
      </c>
    </row>
    <row r="5874" hidden="1">
      <c r="A5874" s="6" t="s">
        <v>14921</v>
      </c>
      <c r="B5874" s="6" t="s">
        <v>265</v>
      </c>
      <c r="C5874" s="6" t="s">
        <v>450</v>
      </c>
      <c r="F5874" s="6" t="s">
        <v>415</v>
      </c>
      <c r="G5874" s="6" t="s">
        <v>416</v>
      </c>
      <c r="H5874" s="8" t="str">
        <f>VLOOKUP(C5874,agent_name_matching!A:B,2,false)</f>
        <v>Validator LLM</v>
      </c>
      <c r="I5874" s="32" t="s">
        <v>451</v>
      </c>
      <c r="J5874" s="6" t="s">
        <v>452</v>
      </c>
      <c r="L5874" s="6">
        <v>757.0</v>
      </c>
      <c r="M5874" s="6">
        <v>10.0</v>
      </c>
      <c r="N5874" s="6">
        <v>524.0</v>
      </c>
      <c r="O5874" s="6" t="s">
        <v>14922</v>
      </c>
      <c r="P5874" s="8" t="str">
        <f t="shared" si="1"/>
        <v/>
      </c>
      <c r="Q5874" s="8" t="str">
        <f t="shared" si="16"/>
        <v/>
      </c>
      <c r="R5874" s="8" t="str">
        <f>if(and(P5874&lt;&gt;"",Q5874&lt;&gt;"newexp",Q5874&lt;&gt;"nostart"),countifs(script_conform_dispatching!A:A,P5874,script_conform_dispatching!B:B,Q5874),"")</f>
        <v/>
      </c>
      <c r="S5874" s="8" t="str">
        <f t="shared" si="3"/>
        <v/>
      </c>
    </row>
    <row r="5875" hidden="1">
      <c r="A5875" s="6" t="s">
        <v>14923</v>
      </c>
      <c r="B5875" s="6" t="s">
        <v>265</v>
      </c>
      <c r="C5875" s="6" t="s">
        <v>37</v>
      </c>
      <c r="F5875" s="6" t="s">
        <v>415</v>
      </c>
      <c r="G5875" s="6" t="s">
        <v>416</v>
      </c>
      <c r="H5875" s="8" t="str">
        <f>VLOOKUP(C5875,agent_name_matching!A:B,2,false)</f>
        <v>Patient LLM</v>
      </c>
      <c r="I5875" s="32" t="s">
        <v>14924</v>
      </c>
      <c r="J5875" s="6" t="s">
        <v>418</v>
      </c>
      <c r="K5875" s="6">
        <v>1.0</v>
      </c>
      <c r="L5875" s="6">
        <v>705.0</v>
      </c>
      <c r="M5875" s="6">
        <v>89.0</v>
      </c>
      <c r="N5875" s="6">
        <v>1451.0</v>
      </c>
      <c r="O5875" s="6" t="s">
        <v>14925</v>
      </c>
      <c r="P5875" s="8" t="str">
        <f t="shared" si="1"/>
        <v/>
      </c>
      <c r="Q5875" s="8" t="str">
        <f t="shared" si="16"/>
        <v/>
      </c>
      <c r="R5875" s="8" t="str">
        <f>if(and(P5875&lt;&gt;"",Q5875&lt;&gt;"newexp",Q5875&lt;&gt;"nostart"),countifs(script_conform_dispatching!A:A,P5875,script_conform_dispatching!B:B,Q5875),"")</f>
        <v/>
      </c>
      <c r="S5875" s="8" t="str">
        <f t="shared" si="3"/>
        <v/>
      </c>
    </row>
    <row r="5876" hidden="1">
      <c r="A5876" s="6" t="s">
        <v>14926</v>
      </c>
      <c r="B5876" s="6" t="s">
        <v>265</v>
      </c>
      <c r="C5876" s="6" t="s">
        <v>411</v>
      </c>
      <c r="H5876" s="8" t="str">
        <f>VLOOKUP(C5876,agent_name_matching!A:B,2,false)</f>
        <v>System</v>
      </c>
      <c r="I5876" s="33"/>
      <c r="O5876" s="6" t="s">
        <v>14927</v>
      </c>
      <c r="P5876" s="8" t="str">
        <f t="shared" si="1"/>
        <v/>
      </c>
      <c r="Q5876" s="8" t="str">
        <f t="shared" si="16"/>
        <v/>
      </c>
      <c r="R5876" s="8" t="str">
        <f>if(and(P5876&lt;&gt;"",Q5876&lt;&gt;"newexp",Q5876&lt;&gt;"nostart"),countifs(script_conform_dispatching!A:A,P5876,script_conform_dispatching!B:B,Q5876),"")</f>
        <v/>
      </c>
      <c r="S5876" s="8" t="str">
        <f t="shared" si="3"/>
        <v/>
      </c>
    </row>
    <row r="5877" hidden="1">
      <c r="A5877" s="6" t="s">
        <v>14928</v>
      </c>
      <c r="B5877" s="6" t="s">
        <v>265</v>
      </c>
      <c r="C5877" s="6" t="s">
        <v>414</v>
      </c>
      <c r="F5877" s="6" t="s">
        <v>415</v>
      </c>
      <c r="G5877" s="6" t="s">
        <v>416</v>
      </c>
      <c r="H5877" s="8" t="str">
        <f>VLOOKUP(C5877,agent_name_matching!A:B,2,false)</f>
        <v>Dialog LLM</v>
      </c>
      <c r="I5877" s="32" t="s">
        <v>14929</v>
      </c>
      <c r="J5877" s="6" t="s">
        <v>418</v>
      </c>
      <c r="L5877" s="6">
        <v>3431.0</v>
      </c>
      <c r="M5877" s="6">
        <v>103.0</v>
      </c>
      <c r="N5877" s="6">
        <v>6039.0</v>
      </c>
      <c r="O5877" s="6" t="s">
        <v>14930</v>
      </c>
      <c r="P5877" s="8" t="str">
        <f t="shared" si="1"/>
        <v/>
      </c>
      <c r="Q5877" s="8" t="str">
        <f t="shared" si="16"/>
        <v/>
      </c>
      <c r="R5877" s="8" t="str">
        <f>if(and(P5877&lt;&gt;"",Q5877&lt;&gt;"newexp",Q5877&lt;&gt;"nostart"),countifs(script_conform_dispatching!A:A,P5877,script_conform_dispatching!B:B,Q5877),"")</f>
        <v/>
      </c>
      <c r="S5877" s="8" t="str">
        <f t="shared" si="3"/>
        <v/>
      </c>
    </row>
    <row r="5878" hidden="1">
      <c r="A5878" s="6" t="s">
        <v>14931</v>
      </c>
      <c r="B5878" s="6" t="s">
        <v>265</v>
      </c>
      <c r="C5878" s="6" t="s">
        <v>37</v>
      </c>
      <c r="F5878" s="6" t="s">
        <v>415</v>
      </c>
      <c r="G5878" s="6" t="s">
        <v>416</v>
      </c>
      <c r="H5878" s="8" t="str">
        <f>VLOOKUP(C5878,agent_name_matching!A:B,2,false)</f>
        <v>Patient LLM</v>
      </c>
      <c r="I5878" s="32" t="s">
        <v>14932</v>
      </c>
      <c r="J5878" s="6" t="s">
        <v>418</v>
      </c>
      <c r="K5878" s="6">
        <v>1.0</v>
      </c>
      <c r="L5878" s="6">
        <v>891.0</v>
      </c>
      <c r="M5878" s="6">
        <v>36.0</v>
      </c>
      <c r="N5878" s="6">
        <v>870.0</v>
      </c>
      <c r="O5878" s="6" t="s">
        <v>14933</v>
      </c>
      <c r="P5878" s="8" t="str">
        <f t="shared" si="1"/>
        <v/>
      </c>
      <c r="Q5878" s="8" t="str">
        <f t="shared" si="16"/>
        <v/>
      </c>
      <c r="R5878" s="8" t="str">
        <f>if(and(P5878&lt;&gt;"",Q5878&lt;&gt;"newexp",Q5878&lt;&gt;"nostart"),countifs(script_conform_dispatching!A:A,P5878,script_conform_dispatching!B:B,Q5878),"")</f>
        <v/>
      </c>
      <c r="S5878" s="8" t="str">
        <f t="shared" si="3"/>
        <v/>
      </c>
    </row>
    <row r="5879" hidden="1">
      <c r="A5879" s="6" t="s">
        <v>14934</v>
      </c>
      <c r="B5879" s="6" t="s">
        <v>265</v>
      </c>
      <c r="C5879" s="6" t="s">
        <v>411</v>
      </c>
      <c r="H5879" s="8" t="str">
        <f>VLOOKUP(C5879,agent_name_matching!A:B,2,false)</f>
        <v>System</v>
      </c>
      <c r="I5879" s="33"/>
      <c r="O5879" s="6" t="s">
        <v>14935</v>
      </c>
      <c r="P5879" s="8" t="str">
        <f t="shared" si="1"/>
        <v/>
      </c>
      <c r="Q5879" s="8" t="str">
        <f t="shared" si="16"/>
        <v/>
      </c>
      <c r="R5879" s="8" t="str">
        <f>if(and(P5879&lt;&gt;"",Q5879&lt;&gt;"newexp",Q5879&lt;&gt;"nostart"),countifs(script_conform_dispatching!A:A,P5879,script_conform_dispatching!B:B,Q5879),"")</f>
        <v/>
      </c>
      <c r="S5879" s="8" t="str">
        <f t="shared" si="3"/>
        <v/>
      </c>
    </row>
    <row r="5880" hidden="1">
      <c r="A5880" s="6" t="s">
        <v>14936</v>
      </c>
      <c r="B5880" s="6" t="s">
        <v>265</v>
      </c>
      <c r="C5880" s="6" t="s">
        <v>414</v>
      </c>
      <c r="F5880" s="6" t="s">
        <v>415</v>
      </c>
      <c r="G5880" s="6" t="s">
        <v>416</v>
      </c>
      <c r="H5880" s="8" t="str">
        <f>VLOOKUP(C5880,agent_name_matching!A:B,2,false)</f>
        <v>Dialog LLM</v>
      </c>
      <c r="I5880" s="32" t="s">
        <v>14937</v>
      </c>
      <c r="J5880" s="6" t="s">
        <v>418</v>
      </c>
      <c r="L5880" s="6">
        <v>3738.0</v>
      </c>
      <c r="M5880" s="6">
        <v>287.0</v>
      </c>
      <c r="N5880" s="6">
        <v>3161.0</v>
      </c>
      <c r="O5880" s="6" t="s">
        <v>14938</v>
      </c>
      <c r="P5880" s="8" t="str">
        <f t="shared" si="1"/>
        <v/>
      </c>
      <c r="Q5880" s="8" t="str">
        <f t="shared" si="16"/>
        <v/>
      </c>
      <c r="R5880" s="8" t="str">
        <f>if(and(P5880&lt;&gt;"",Q5880&lt;&gt;"newexp",Q5880&lt;&gt;"nostart"),countifs(script_conform_dispatching!A:A,P5880,script_conform_dispatching!B:B,Q5880),"")</f>
        <v/>
      </c>
      <c r="S5880" s="8" t="str">
        <f t="shared" si="3"/>
        <v/>
      </c>
    </row>
    <row r="5881" hidden="1">
      <c r="A5881" s="6" t="s">
        <v>14939</v>
      </c>
      <c r="B5881" s="6" t="s">
        <v>265</v>
      </c>
      <c r="C5881" s="6" t="s">
        <v>407</v>
      </c>
      <c r="D5881" s="6">
        <v>2.0</v>
      </c>
      <c r="E5881" s="6" t="s">
        <v>445</v>
      </c>
      <c r="H5881" s="8" t="str">
        <f>VLOOKUP(C5881,agent_name_matching!A:B,2,false)</f>
        <v>--</v>
      </c>
      <c r="I5881" s="33"/>
      <c r="O5881" s="6" t="s">
        <v>14940</v>
      </c>
      <c r="P5881" s="8">
        <f t="shared" si="1"/>
        <v>2</v>
      </c>
      <c r="Q5881" s="8">
        <f t="shared" si="16"/>
        <v>3</v>
      </c>
      <c r="R5881" s="8">
        <f>if(and(P5881&lt;&gt;"",Q5881&lt;&gt;"newexp",Q5881&lt;&gt;"nostart"),countifs(script_conform_dispatching!A:A,P5881,script_conform_dispatching!B:B,Q5881),"")</f>
        <v>1</v>
      </c>
      <c r="S5881" s="8" t="str">
        <f t="shared" si="3"/>
        <v/>
      </c>
    </row>
    <row r="5882" hidden="1">
      <c r="A5882" s="6" t="s">
        <v>14941</v>
      </c>
      <c r="B5882" s="6" t="s">
        <v>265</v>
      </c>
      <c r="C5882" s="6" t="s">
        <v>407</v>
      </c>
      <c r="D5882" s="6">
        <v>3.0</v>
      </c>
      <c r="E5882" s="6" t="s">
        <v>408</v>
      </c>
      <c r="H5882" s="8" t="str">
        <f>VLOOKUP(C5882,agent_name_matching!A:B,2,false)</f>
        <v>--</v>
      </c>
      <c r="I5882" s="33"/>
      <c r="O5882" s="6" t="s">
        <v>14942</v>
      </c>
      <c r="P5882" s="8" t="str">
        <f t="shared" si="1"/>
        <v/>
      </c>
      <c r="Q5882" s="8" t="str">
        <f t="shared" si="16"/>
        <v/>
      </c>
      <c r="R5882" s="8" t="str">
        <f>if(and(P5882&lt;&gt;"",Q5882&lt;&gt;"newexp",Q5882&lt;&gt;"nostart"),countifs(script_conform_dispatching!A:A,P5882,script_conform_dispatching!B:B,Q5882),"")</f>
        <v/>
      </c>
      <c r="S5882" s="8" t="str">
        <f t="shared" si="3"/>
        <v/>
      </c>
    </row>
    <row r="5883" hidden="1">
      <c r="A5883" s="6" t="s">
        <v>14943</v>
      </c>
      <c r="B5883" s="6" t="s">
        <v>265</v>
      </c>
      <c r="C5883" s="6" t="s">
        <v>450</v>
      </c>
      <c r="F5883" s="6" t="s">
        <v>415</v>
      </c>
      <c r="G5883" s="6" t="s">
        <v>416</v>
      </c>
      <c r="H5883" s="8" t="str">
        <f>VLOOKUP(C5883,agent_name_matching!A:B,2,false)</f>
        <v>Validator LLM</v>
      </c>
      <c r="I5883" s="32" t="s">
        <v>451</v>
      </c>
      <c r="J5883" s="6" t="s">
        <v>452</v>
      </c>
      <c r="L5883" s="6">
        <v>1029.0</v>
      </c>
      <c r="M5883" s="6">
        <v>10.0</v>
      </c>
      <c r="N5883" s="6">
        <v>579.0</v>
      </c>
      <c r="O5883" s="6" t="s">
        <v>14944</v>
      </c>
      <c r="P5883" s="8" t="str">
        <f t="shared" si="1"/>
        <v/>
      </c>
      <c r="Q5883" s="8" t="str">
        <f t="shared" si="16"/>
        <v/>
      </c>
      <c r="R5883" s="8" t="str">
        <f>if(and(P5883&lt;&gt;"",Q5883&lt;&gt;"newexp",Q5883&lt;&gt;"nostart"),countifs(script_conform_dispatching!A:A,P5883,script_conform_dispatching!B:B,Q5883),"")</f>
        <v/>
      </c>
      <c r="S5883" s="8" t="str">
        <f t="shared" si="3"/>
        <v/>
      </c>
    </row>
    <row r="5884" hidden="1">
      <c r="A5884" s="6" t="s">
        <v>14945</v>
      </c>
      <c r="B5884" s="6" t="s">
        <v>265</v>
      </c>
      <c r="C5884" s="6" t="s">
        <v>37</v>
      </c>
      <c r="F5884" s="6" t="s">
        <v>415</v>
      </c>
      <c r="G5884" s="6" t="s">
        <v>416</v>
      </c>
      <c r="H5884" s="8" t="str">
        <f>VLOOKUP(C5884,agent_name_matching!A:B,2,false)</f>
        <v>Patient LLM</v>
      </c>
      <c r="I5884" s="32" t="s">
        <v>14946</v>
      </c>
      <c r="J5884" s="6" t="s">
        <v>418</v>
      </c>
      <c r="K5884" s="6">
        <v>1.0</v>
      </c>
      <c r="L5884" s="6">
        <v>962.0</v>
      </c>
      <c r="M5884" s="6">
        <v>127.0</v>
      </c>
      <c r="N5884" s="6">
        <v>2226.0</v>
      </c>
      <c r="O5884" s="6" t="s">
        <v>14947</v>
      </c>
      <c r="P5884" s="8" t="str">
        <f t="shared" si="1"/>
        <v/>
      </c>
      <c r="Q5884" s="8" t="str">
        <f t="shared" si="16"/>
        <v/>
      </c>
      <c r="R5884" s="8" t="str">
        <f>if(and(P5884&lt;&gt;"",Q5884&lt;&gt;"newexp",Q5884&lt;&gt;"nostart"),countifs(script_conform_dispatching!A:A,P5884,script_conform_dispatching!B:B,Q5884),"")</f>
        <v/>
      </c>
      <c r="S5884" s="8" t="str">
        <f t="shared" si="3"/>
        <v/>
      </c>
    </row>
    <row r="5885" hidden="1">
      <c r="A5885" s="6" t="s">
        <v>14948</v>
      </c>
      <c r="B5885" s="6" t="s">
        <v>265</v>
      </c>
      <c r="C5885" s="6" t="s">
        <v>411</v>
      </c>
      <c r="H5885" s="8" t="str">
        <f>VLOOKUP(C5885,agent_name_matching!A:B,2,false)</f>
        <v>System</v>
      </c>
      <c r="I5885" s="33"/>
      <c r="O5885" s="6" t="s">
        <v>14949</v>
      </c>
      <c r="P5885" s="8" t="str">
        <f t="shared" si="1"/>
        <v/>
      </c>
      <c r="Q5885" s="8" t="str">
        <f t="shared" si="16"/>
        <v/>
      </c>
      <c r="R5885" s="8" t="str">
        <f>if(and(P5885&lt;&gt;"",Q5885&lt;&gt;"newexp",Q5885&lt;&gt;"nostart"),countifs(script_conform_dispatching!A:A,P5885,script_conform_dispatching!B:B,Q5885),"")</f>
        <v/>
      </c>
      <c r="S5885" s="8" t="str">
        <f t="shared" si="3"/>
        <v/>
      </c>
    </row>
    <row r="5886" hidden="1">
      <c r="A5886" s="6" t="s">
        <v>14950</v>
      </c>
      <c r="B5886" s="6" t="s">
        <v>265</v>
      </c>
      <c r="C5886" s="6" t="s">
        <v>414</v>
      </c>
      <c r="F5886" s="6" t="s">
        <v>415</v>
      </c>
      <c r="G5886" s="6" t="s">
        <v>416</v>
      </c>
      <c r="H5886" s="8" t="str">
        <f>VLOOKUP(C5886,agent_name_matching!A:B,2,false)</f>
        <v>Dialog LLM</v>
      </c>
      <c r="I5886" s="32" t="s">
        <v>14951</v>
      </c>
      <c r="J5886" s="6" t="s">
        <v>418</v>
      </c>
      <c r="L5886" s="6">
        <v>4425.0</v>
      </c>
      <c r="M5886" s="6">
        <v>59.0</v>
      </c>
      <c r="N5886" s="6">
        <v>1418.0</v>
      </c>
      <c r="O5886" s="6" t="s">
        <v>14952</v>
      </c>
      <c r="P5886" s="8" t="str">
        <f t="shared" si="1"/>
        <v/>
      </c>
      <c r="Q5886" s="8" t="str">
        <f t="shared" si="16"/>
        <v/>
      </c>
      <c r="R5886" s="8" t="str">
        <f>if(and(P5886&lt;&gt;"",Q5886&lt;&gt;"newexp",Q5886&lt;&gt;"nostart"),countifs(script_conform_dispatching!A:A,P5886,script_conform_dispatching!B:B,Q5886),"")</f>
        <v/>
      </c>
      <c r="S5886" s="8" t="str">
        <f t="shared" si="3"/>
        <v/>
      </c>
    </row>
    <row r="5887" hidden="1">
      <c r="A5887" s="6" t="s">
        <v>14953</v>
      </c>
      <c r="B5887" s="6" t="s">
        <v>265</v>
      </c>
      <c r="C5887" s="6" t="s">
        <v>37</v>
      </c>
      <c r="F5887" s="6" t="s">
        <v>415</v>
      </c>
      <c r="G5887" s="6" t="s">
        <v>416</v>
      </c>
      <c r="H5887" s="8" t="str">
        <f>VLOOKUP(C5887,agent_name_matching!A:B,2,false)</f>
        <v>Patient LLM</v>
      </c>
      <c r="I5887" s="32" t="s">
        <v>14954</v>
      </c>
      <c r="J5887" s="6" t="s">
        <v>418</v>
      </c>
      <c r="K5887" s="6">
        <v>1.0</v>
      </c>
      <c r="L5887" s="6">
        <v>1142.0</v>
      </c>
      <c r="M5887" s="6">
        <v>82.0</v>
      </c>
      <c r="N5887" s="6">
        <v>1215.0</v>
      </c>
      <c r="O5887" s="6" t="s">
        <v>14955</v>
      </c>
      <c r="P5887" s="8" t="str">
        <f t="shared" si="1"/>
        <v/>
      </c>
      <c r="Q5887" s="8" t="str">
        <f t="shared" si="16"/>
        <v/>
      </c>
      <c r="R5887" s="8" t="str">
        <f>if(and(P5887&lt;&gt;"",Q5887&lt;&gt;"newexp",Q5887&lt;&gt;"nostart"),countifs(script_conform_dispatching!A:A,P5887,script_conform_dispatching!B:B,Q5887),"")</f>
        <v/>
      </c>
      <c r="S5887" s="8" t="str">
        <f t="shared" si="3"/>
        <v/>
      </c>
    </row>
    <row r="5888" hidden="1">
      <c r="A5888" s="6" t="s">
        <v>14956</v>
      </c>
      <c r="B5888" s="6" t="s">
        <v>265</v>
      </c>
      <c r="C5888" s="6" t="s">
        <v>411</v>
      </c>
      <c r="H5888" s="8" t="str">
        <f>VLOOKUP(C5888,agent_name_matching!A:B,2,false)</f>
        <v>System</v>
      </c>
      <c r="I5888" s="33"/>
      <c r="O5888" s="6" t="s">
        <v>14957</v>
      </c>
      <c r="P5888" s="8" t="str">
        <f t="shared" si="1"/>
        <v/>
      </c>
      <c r="Q5888" s="8" t="str">
        <f t="shared" si="16"/>
        <v/>
      </c>
      <c r="R5888" s="8" t="str">
        <f>if(and(P5888&lt;&gt;"",Q5888&lt;&gt;"newexp",Q5888&lt;&gt;"nostart"),countifs(script_conform_dispatching!A:A,P5888,script_conform_dispatching!B:B,Q5888),"")</f>
        <v/>
      </c>
      <c r="S5888" s="8" t="str">
        <f t="shared" si="3"/>
        <v/>
      </c>
    </row>
    <row r="5889" hidden="1">
      <c r="A5889" s="6" t="s">
        <v>14958</v>
      </c>
      <c r="B5889" s="6" t="s">
        <v>265</v>
      </c>
      <c r="C5889" s="6" t="s">
        <v>414</v>
      </c>
      <c r="F5889" s="6" t="s">
        <v>415</v>
      </c>
      <c r="G5889" s="6" t="s">
        <v>416</v>
      </c>
      <c r="H5889" s="8" t="str">
        <f>VLOOKUP(C5889,agent_name_matching!A:B,2,false)</f>
        <v>Dialog LLM</v>
      </c>
      <c r="I5889" s="32" t="s">
        <v>14959</v>
      </c>
      <c r="J5889" s="6" t="s">
        <v>418</v>
      </c>
      <c r="L5889" s="6">
        <v>4839.0</v>
      </c>
      <c r="M5889" s="6">
        <v>67.0</v>
      </c>
      <c r="N5889" s="6">
        <v>1448.0</v>
      </c>
      <c r="O5889" s="6" t="s">
        <v>14960</v>
      </c>
      <c r="P5889" s="8" t="str">
        <f t="shared" si="1"/>
        <v/>
      </c>
      <c r="Q5889" s="8" t="str">
        <f t="shared" si="16"/>
        <v/>
      </c>
      <c r="R5889" s="8" t="str">
        <f>if(and(P5889&lt;&gt;"",Q5889&lt;&gt;"newexp",Q5889&lt;&gt;"nostart"),countifs(script_conform_dispatching!A:A,P5889,script_conform_dispatching!B:B,Q5889),"")</f>
        <v/>
      </c>
      <c r="S5889" s="8" t="str">
        <f t="shared" si="3"/>
        <v/>
      </c>
    </row>
    <row r="5890" hidden="1">
      <c r="A5890" s="6" t="s">
        <v>14961</v>
      </c>
      <c r="B5890" s="6" t="s">
        <v>265</v>
      </c>
      <c r="C5890" s="6" t="s">
        <v>37</v>
      </c>
      <c r="F5890" s="6" t="s">
        <v>415</v>
      </c>
      <c r="G5890" s="6" t="s">
        <v>416</v>
      </c>
      <c r="H5890" s="8" t="str">
        <f>VLOOKUP(C5890,agent_name_matching!A:B,2,false)</f>
        <v>Patient LLM</v>
      </c>
      <c r="I5890" s="32" t="s">
        <v>14962</v>
      </c>
      <c r="J5890" s="6" t="s">
        <v>418</v>
      </c>
      <c r="K5890" s="6">
        <v>1.0</v>
      </c>
      <c r="L5890" s="6">
        <v>1285.0</v>
      </c>
      <c r="M5890" s="6">
        <v>105.0</v>
      </c>
      <c r="N5890" s="6">
        <v>1498.0</v>
      </c>
      <c r="O5890" s="6" t="s">
        <v>14963</v>
      </c>
      <c r="P5890" s="8" t="str">
        <f t="shared" si="1"/>
        <v/>
      </c>
      <c r="Q5890" s="8" t="str">
        <f t="shared" si="16"/>
        <v/>
      </c>
      <c r="R5890" s="8" t="str">
        <f>if(and(P5890&lt;&gt;"",Q5890&lt;&gt;"newexp",Q5890&lt;&gt;"nostart"),countifs(script_conform_dispatching!A:A,P5890,script_conform_dispatching!B:B,Q5890),"")</f>
        <v/>
      </c>
      <c r="S5890" s="8" t="str">
        <f t="shared" si="3"/>
        <v/>
      </c>
    </row>
    <row r="5891" hidden="1">
      <c r="A5891" s="6" t="s">
        <v>14964</v>
      </c>
      <c r="B5891" s="6" t="s">
        <v>265</v>
      </c>
      <c r="C5891" s="6" t="s">
        <v>411</v>
      </c>
      <c r="H5891" s="8" t="str">
        <f>VLOOKUP(C5891,agent_name_matching!A:B,2,false)</f>
        <v>System</v>
      </c>
      <c r="I5891" s="33"/>
      <c r="O5891" s="6" t="s">
        <v>14965</v>
      </c>
      <c r="P5891" s="8" t="str">
        <f t="shared" si="1"/>
        <v/>
      </c>
      <c r="Q5891" s="8" t="str">
        <f t="shared" si="16"/>
        <v/>
      </c>
      <c r="R5891" s="8" t="str">
        <f>if(and(P5891&lt;&gt;"",Q5891&lt;&gt;"newexp",Q5891&lt;&gt;"nostart"),countifs(script_conform_dispatching!A:A,P5891,script_conform_dispatching!B:B,Q5891),"")</f>
        <v/>
      </c>
      <c r="S5891" s="8" t="str">
        <f t="shared" si="3"/>
        <v/>
      </c>
    </row>
    <row r="5892" hidden="1">
      <c r="A5892" s="6" t="s">
        <v>14966</v>
      </c>
      <c r="B5892" s="6" t="s">
        <v>265</v>
      </c>
      <c r="C5892" s="6" t="s">
        <v>414</v>
      </c>
      <c r="F5892" s="6" t="s">
        <v>415</v>
      </c>
      <c r="G5892" s="6" t="s">
        <v>416</v>
      </c>
      <c r="H5892" s="8" t="str">
        <f>VLOOKUP(C5892,agent_name_matching!A:B,2,false)</f>
        <v>Dialog LLM</v>
      </c>
      <c r="I5892" s="32" t="s">
        <v>14967</v>
      </c>
      <c r="J5892" s="6" t="s">
        <v>418</v>
      </c>
      <c r="L5892" s="6">
        <v>5284.0</v>
      </c>
      <c r="M5892" s="6">
        <v>83.0</v>
      </c>
      <c r="N5892" s="6">
        <v>1601.0</v>
      </c>
      <c r="O5892" s="6" t="s">
        <v>14968</v>
      </c>
      <c r="P5892" s="8" t="str">
        <f t="shared" si="1"/>
        <v/>
      </c>
      <c r="Q5892" s="8" t="str">
        <f t="shared" si="16"/>
        <v/>
      </c>
      <c r="R5892" s="8" t="str">
        <f>if(and(P5892&lt;&gt;"",Q5892&lt;&gt;"newexp",Q5892&lt;&gt;"nostart"),countifs(script_conform_dispatching!A:A,P5892,script_conform_dispatching!B:B,Q5892),"")</f>
        <v/>
      </c>
      <c r="S5892" s="8" t="str">
        <f t="shared" si="3"/>
        <v/>
      </c>
    </row>
    <row r="5893" hidden="1">
      <c r="A5893" s="6" t="s">
        <v>14969</v>
      </c>
      <c r="B5893" s="6" t="s">
        <v>265</v>
      </c>
      <c r="C5893" s="6" t="s">
        <v>37</v>
      </c>
      <c r="F5893" s="6" t="s">
        <v>415</v>
      </c>
      <c r="G5893" s="6" t="s">
        <v>416</v>
      </c>
      <c r="H5893" s="8" t="str">
        <f>VLOOKUP(C5893,agent_name_matching!A:B,2,false)</f>
        <v>Patient LLM</v>
      </c>
      <c r="I5893" s="32" t="s">
        <v>14970</v>
      </c>
      <c r="J5893" s="6" t="s">
        <v>418</v>
      </c>
      <c r="K5893" s="6">
        <v>1.0</v>
      </c>
      <c r="L5893" s="6">
        <v>1467.0</v>
      </c>
      <c r="M5893" s="6">
        <v>108.0</v>
      </c>
      <c r="N5893" s="6">
        <v>2158.0</v>
      </c>
      <c r="O5893" s="6" t="s">
        <v>14971</v>
      </c>
      <c r="P5893" s="8" t="str">
        <f t="shared" si="1"/>
        <v/>
      </c>
      <c r="Q5893" s="8" t="str">
        <f t="shared" si="16"/>
        <v/>
      </c>
      <c r="R5893" s="8" t="str">
        <f>if(and(P5893&lt;&gt;"",Q5893&lt;&gt;"newexp",Q5893&lt;&gt;"nostart"),countifs(script_conform_dispatching!A:A,P5893,script_conform_dispatching!B:B,Q5893),"")</f>
        <v/>
      </c>
      <c r="S5893" s="8" t="str">
        <f t="shared" si="3"/>
        <v/>
      </c>
    </row>
    <row r="5894" hidden="1">
      <c r="A5894" s="6" t="s">
        <v>14972</v>
      </c>
      <c r="B5894" s="6" t="s">
        <v>265</v>
      </c>
      <c r="C5894" s="6" t="s">
        <v>411</v>
      </c>
      <c r="H5894" s="8" t="str">
        <f>VLOOKUP(C5894,agent_name_matching!A:B,2,false)</f>
        <v>System</v>
      </c>
      <c r="I5894" s="33"/>
      <c r="O5894" s="6" t="s">
        <v>14973</v>
      </c>
      <c r="P5894" s="8" t="str">
        <f t="shared" si="1"/>
        <v/>
      </c>
      <c r="Q5894" s="8" t="str">
        <f t="shared" si="16"/>
        <v/>
      </c>
      <c r="R5894" s="8" t="str">
        <f>if(and(P5894&lt;&gt;"",Q5894&lt;&gt;"newexp",Q5894&lt;&gt;"nostart"),countifs(script_conform_dispatching!A:A,P5894,script_conform_dispatching!B:B,Q5894),"")</f>
        <v/>
      </c>
      <c r="S5894" s="8" t="str">
        <f t="shared" si="3"/>
        <v/>
      </c>
    </row>
    <row r="5895" hidden="1">
      <c r="A5895" s="6" t="s">
        <v>14974</v>
      </c>
      <c r="B5895" s="6" t="s">
        <v>265</v>
      </c>
      <c r="C5895" s="6" t="s">
        <v>414</v>
      </c>
      <c r="F5895" s="6" t="s">
        <v>415</v>
      </c>
      <c r="G5895" s="6" t="s">
        <v>416</v>
      </c>
      <c r="H5895" s="8" t="str">
        <f>VLOOKUP(C5895,agent_name_matching!A:B,2,false)</f>
        <v>Dialog LLM</v>
      </c>
      <c r="I5895" s="32" t="s">
        <v>14975</v>
      </c>
      <c r="J5895" s="6" t="s">
        <v>418</v>
      </c>
      <c r="L5895" s="6">
        <v>5748.0</v>
      </c>
      <c r="M5895" s="6">
        <v>96.0</v>
      </c>
      <c r="N5895" s="6">
        <v>2363.0</v>
      </c>
      <c r="O5895" s="6" t="s">
        <v>14976</v>
      </c>
      <c r="P5895" s="8" t="str">
        <f t="shared" si="1"/>
        <v/>
      </c>
      <c r="Q5895" s="8" t="str">
        <f t="shared" si="16"/>
        <v/>
      </c>
      <c r="R5895" s="8" t="str">
        <f>if(and(P5895&lt;&gt;"",Q5895&lt;&gt;"newexp",Q5895&lt;&gt;"nostart"),countifs(script_conform_dispatching!A:A,P5895,script_conform_dispatching!B:B,Q5895),"")</f>
        <v/>
      </c>
      <c r="S5895" s="8" t="str">
        <f t="shared" si="3"/>
        <v/>
      </c>
    </row>
    <row r="5896" hidden="1">
      <c r="A5896" s="6" t="s">
        <v>14977</v>
      </c>
      <c r="B5896" s="6" t="s">
        <v>265</v>
      </c>
      <c r="C5896" s="6" t="s">
        <v>37</v>
      </c>
      <c r="F5896" s="6" t="s">
        <v>415</v>
      </c>
      <c r="G5896" s="6" t="s">
        <v>416</v>
      </c>
      <c r="H5896" s="8" t="str">
        <f>VLOOKUP(C5896,agent_name_matching!A:B,2,false)</f>
        <v>Patient LLM</v>
      </c>
      <c r="I5896" s="32" t="s">
        <v>14978</v>
      </c>
      <c r="J5896" s="6" t="s">
        <v>418</v>
      </c>
      <c r="K5896" s="6">
        <v>1.0</v>
      </c>
      <c r="L5896" s="6">
        <v>1665.0</v>
      </c>
      <c r="M5896" s="6">
        <v>89.0</v>
      </c>
      <c r="N5896" s="6">
        <v>1404.0</v>
      </c>
      <c r="O5896" s="6" t="s">
        <v>14979</v>
      </c>
      <c r="P5896" s="8" t="str">
        <f t="shared" si="1"/>
        <v/>
      </c>
      <c r="Q5896" s="8" t="str">
        <f t="shared" si="16"/>
        <v/>
      </c>
      <c r="R5896" s="8" t="str">
        <f>if(and(P5896&lt;&gt;"",Q5896&lt;&gt;"newexp",Q5896&lt;&gt;"nostart"),countifs(script_conform_dispatching!A:A,P5896,script_conform_dispatching!B:B,Q5896),"")</f>
        <v/>
      </c>
      <c r="S5896" s="8" t="str">
        <f t="shared" si="3"/>
        <v/>
      </c>
    </row>
    <row r="5897" hidden="1">
      <c r="A5897" s="6" t="s">
        <v>14980</v>
      </c>
      <c r="B5897" s="6" t="s">
        <v>265</v>
      </c>
      <c r="C5897" s="6" t="s">
        <v>411</v>
      </c>
      <c r="H5897" s="8" t="str">
        <f>VLOOKUP(C5897,agent_name_matching!A:B,2,false)</f>
        <v>System</v>
      </c>
      <c r="I5897" s="33"/>
      <c r="O5897" s="6" t="s">
        <v>14981</v>
      </c>
      <c r="P5897" s="8" t="str">
        <f t="shared" si="1"/>
        <v/>
      </c>
      <c r="Q5897" s="8" t="str">
        <f t="shared" si="16"/>
        <v/>
      </c>
      <c r="R5897" s="8" t="str">
        <f>if(and(P5897&lt;&gt;"",Q5897&lt;&gt;"newexp",Q5897&lt;&gt;"nostart"),countifs(script_conform_dispatching!A:A,P5897,script_conform_dispatching!B:B,Q5897),"")</f>
        <v/>
      </c>
      <c r="S5897" s="8" t="str">
        <f t="shared" si="3"/>
        <v/>
      </c>
    </row>
    <row r="5898" hidden="1">
      <c r="A5898" s="6" t="s">
        <v>14982</v>
      </c>
      <c r="B5898" s="6" t="s">
        <v>265</v>
      </c>
      <c r="C5898" s="6" t="s">
        <v>414</v>
      </c>
      <c r="F5898" s="6" t="s">
        <v>415</v>
      </c>
      <c r="G5898" s="6" t="s">
        <v>416</v>
      </c>
      <c r="H5898" s="8" t="str">
        <f>VLOOKUP(C5898,agent_name_matching!A:B,2,false)</f>
        <v>Dialog LLM</v>
      </c>
      <c r="I5898" s="32" t="s">
        <v>14983</v>
      </c>
      <c r="J5898" s="6" t="s">
        <v>418</v>
      </c>
      <c r="L5898" s="6">
        <v>6206.0</v>
      </c>
      <c r="M5898" s="6">
        <v>291.0</v>
      </c>
      <c r="N5898" s="6">
        <v>5081.0</v>
      </c>
      <c r="O5898" s="6" t="s">
        <v>14984</v>
      </c>
      <c r="P5898" s="8" t="str">
        <f t="shared" si="1"/>
        <v/>
      </c>
      <c r="Q5898" s="8" t="str">
        <f t="shared" si="16"/>
        <v/>
      </c>
      <c r="R5898" s="8" t="str">
        <f>if(and(P5898&lt;&gt;"",Q5898&lt;&gt;"newexp",Q5898&lt;&gt;"nostart"),countifs(script_conform_dispatching!A:A,P5898,script_conform_dispatching!B:B,Q5898),"")</f>
        <v/>
      </c>
      <c r="S5898" s="8" t="str">
        <f t="shared" si="3"/>
        <v/>
      </c>
    </row>
    <row r="5899" hidden="1">
      <c r="A5899" s="6" t="s">
        <v>14985</v>
      </c>
      <c r="B5899" s="6" t="s">
        <v>265</v>
      </c>
      <c r="C5899" s="6" t="s">
        <v>407</v>
      </c>
      <c r="D5899" s="6">
        <v>3.0</v>
      </c>
      <c r="E5899" s="6" t="s">
        <v>445</v>
      </c>
      <c r="H5899" s="8" t="str">
        <f>VLOOKUP(C5899,agent_name_matching!A:B,2,false)</f>
        <v>--</v>
      </c>
      <c r="I5899" s="33"/>
      <c r="O5899" s="6" t="s">
        <v>14986</v>
      </c>
      <c r="P5899" s="8">
        <f t="shared" si="1"/>
        <v>3</v>
      </c>
      <c r="Q5899" s="8">
        <f t="shared" si="16"/>
        <v>4</v>
      </c>
      <c r="R5899" s="8">
        <f>if(and(P5899&lt;&gt;"",Q5899&lt;&gt;"newexp",Q5899&lt;&gt;"nostart"),countifs(script_conform_dispatching!A:A,P5899,script_conform_dispatching!B:B,Q5899),"")</f>
        <v>1</v>
      </c>
      <c r="S5899" s="8" t="str">
        <f t="shared" si="3"/>
        <v/>
      </c>
    </row>
    <row r="5900" hidden="1">
      <c r="A5900" s="6" t="s">
        <v>14987</v>
      </c>
      <c r="B5900" s="6" t="s">
        <v>265</v>
      </c>
      <c r="C5900" s="6" t="s">
        <v>407</v>
      </c>
      <c r="D5900" s="6">
        <v>4.0</v>
      </c>
      <c r="E5900" s="6" t="s">
        <v>408</v>
      </c>
      <c r="H5900" s="8" t="str">
        <f>VLOOKUP(C5900,agent_name_matching!A:B,2,false)</f>
        <v>--</v>
      </c>
      <c r="I5900" s="33"/>
      <c r="O5900" s="6" t="s">
        <v>14988</v>
      </c>
      <c r="P5900" s="8" t="str">
        <f t="shared" si="1"/>
        <v/>
      </c>
      <c r="Q5900" s="8" t="str">
        <f t="shared" si="16"/>
        <v/>
      </c>
      <c r="R5900" s="8" t="str">
        <f>if(and(P5900&lt;&gt;"",Q5900&lt;&gt;"newexp",Q5900&lt;&gt;"nostart"),countifs(script_conform_dispatching!A:A,P5900,script_conform_dispatching!B:B,Q5900),"")</f>
        <v/>
      </c>
      <c r="S5900" s="8" t="str">
        <f t="shared" si="3"/>
        <v/>
      </c>
    </row>
    <row r="5901" hidden="1">
      <c r="A5901" s="6" t="s">
        <v>14989</v>
      </c>
      <c r="B5901" s="6" t="s">
        <v>265</v>
      </c>
      <c r="C5901" s="6" t="s">
        <v>450</v>
      </c>
      <c r="F5901" s="6" t="s">
        <v>415</v>
      </c>
      <c r="G5901" s="6" t="s">
        <v>416</v>
      </c>
      <c r="H5901" s="8" t="str">
        <f>VLOOKUP(C5901,agent_name_matching!A:B,2,false)</f>
        <v>Validator LLM</v>
      </c>
      <c r="I5901" s="32" t="s">
        <v>14990</v>
      </c>
      <c r="J5901" s="6" t="s">
        <v>452</v>
      </c>
      <c r="L5901" s="6">
        <v>2006.0</v>
      </c>
      <c r="M5901" s="6">
        <v>39.0</v>
      </c>
      <c r="N5901" s="6">
        <v>1012.0</v>
      </c>
      <c r="O5901" s="6" t="s">
        <v>14991</v>
      </c>
      <c r="P5901" s="8" t="str">
        <f t="shared" si="1"/>
        <v/>
      </c>
      <c r="Q5901" s="8" t="str">
        <f t="shared" si="16"/>
        <v/>
      </c>
      <c r="R5901" s="8" t="str">
        <f>if(and(P5901&lt;&gt;"",Q5901&lt;&gt;"newexp",Q5901&lt;&gt;"nostart"),countifs(script_conform_dispatching!A:A,P5901,script_conform_dispatching!B:B,Q5901),"")</f>
        <v/>
      </c>
      <c r="S5901" s="8" t="str">
        <f t="shared" si="3"/>
        <v/>
      </c>
    </row>
    <row r="5902" hidden="1">
      <c r="A5902" s="6" t="s">
        <v>14992</v>
      </c>
      <c r="B5902" s="6" t="s">
        <v>265</v>
      </c>
      <c r="C5902" s="6" t="s">
        <v>37</v>
      </c>
      <c r="F5902" s="6" t="s">
        <v>415</v>
      </c>
      <c r="G5902" s="6" t="s">
        <v>416</v>
      </c>
      <c r="H5902" s="8" t="str">
        <f>VLOOKUP(C5902,agent_name_matching!A:B,2,false)</f>
        <v>Patient LLM</v>
      </c>
      <c r="I5902" s="32" t="s">
        <v>14993</v>
      </c>
      <c r="J5902" s="6" t="s">
        <v>418</v>
      </c>
      <c r="K5902" s="6">
        <v>1.0</v>
      </c>
      <c r="L5902" s="6">
        <v>1844.0</v>
      </c>
      <c r="M5902" s="6">
        <v>40.0</v>
      </c>
      <c r="N5902" s="6">
        <v>2203.0</v>
      </c>
      <c r="O5902" s="6" t="s">
        <v>14994</v>
      </c>
      <c r="P5902" s="8" t="str">
        <f t="shared" si="1"/>
        <v/>
      </c>
      <c r="Q5902" s="8" t="str">
        <f t="shared" si="16"/>
        <v/>
      </c>
      <c r="R5902" s="8" t="str">
        <f>if(and(P5902&lt;&gt;"",Q5902&lt;&gt;"newexp",Q5902&lt;&gt;"nostart"),countifs(script_conform_dispatching!A:A,P5902,script_conform_dispatching!B:B,Q5902),"")</f>
        <v/>
      </c>
      <c r="S5902" s="8" t="str">
        <f t="shared" si="3"/>
        <v/>
      </c>
    </row>
    <row r="5903" hidden="1">
      <c r="A5903" s="6" t="s">
        <v>14995</v>
      </c>
      <c r="B5903" s="6" t="s">
        <v>265</v>
      </c>
      <c r="C5903" s="6" t="s">
        <v>411</v>
      </c>
      <c r="H5903" s="8" t="str">
        <f>VLOOKUP(C5903,agent_name_matching!A:B,2,false)</f>
        <v>System</v>
      </c>
      <c r="I5903" s="33"/>
      <c r="O5903" s="6" t="s">
        <v>14996</v>
      </c>
      <c r="P5903" s="8" t="str">
        <f t="shared" si="1"/>
        <v/>
      </c>
      <c r="Q5903" s="8" t="str">
        <f t="shared" si="16"/>
        <v/>
      </c>
      <c r="R5903" s="8" t="str">
        <f>if(and(P5903&lt;&gt;"",Q5903&lt;&gt;"newexp",Q5903&lt;&gt;"nostart"),countifs(script_conform_dispatching!A:A,P5903,script_conform_dispatching!B:B,Q5903),"")</f>
        <v/>
      </c>
      <c r="S5903" s="8" t="str">
        <f t="shared" si="3"/>
        <v/>
      </c>
    </row>
    <row r="5904" hidden="1">
      <c r="A5904" s="6" t="s">
        <v>14997</v>
      </c>
      <c r="B5904" s="6" t="s">
        <v>265</v>
      </c>
      <c r="C5904" s="6" t="s">
        <v>414</v>
      </c>
      <c r="F5904" s="6" t="s">
        <v>415</v>
      </c>
      <c r="G5904" s="6" t="s">
        <v>416</v>
      </c>
      <c r="H5904" s="8" t="str">
        <f>VLOOKUP(C5904,agent_name_matching!A:B,2,false)</f>
        <v>Dialog LLM</v>
      </c>
      <c r="I5904" s="32" t="s">
        <v>14998</v>
      </c>
      <c r="J5904" s="6" t="s">
        <v>418</v>
      </c>
      <c r="L5904" s="6">
        <v>6759.0</v>
      </c>
      <c r="M5904" s="6">
        <v>68.0</v>
      </c>
      <c r="N5904" s="6">
        <v>2234.0</v>
      </c>
      <c r="O5904" s="6" t="s">
        <v>14999</v>
      </c>
      <c r="P5904" s="8" t="str">
        <f t="shared" si="1"/>
        <v/>
      </c>
      <c r="Q5904" s="8" t="str">
        <f t="shared" si="16"/>
        <v/>
      </c>
      <c r="R5904" s="8" t="str">
        <f>if(and(P5904&lt;&gt;"",Q5904&lt;&gt;"newexp",Q5904&lt;&gt;"nostart"),countifs(script_conform_dispatching!A:A,P5904,script_conform_dispatching!B:B,Q5904),"")</f>
        <v/>
      </c>
      <c r="S5904" s="8" t="str">
        <f t="shared" si="3"/>
        <v/>
      </c>
    </row>
    <row r="5905" hidden="1">
      <c r="A5905" s="6" t="s">
        <v>15000</v>
      </c>
      <c r="B5905" s="6" t="s">
        <v>265</v>
      </c>
      <c r="C5905" s="6" t="s">
        <v>37</v>
      </c>
      <c r="F5905" s="6" t="s">
        <v>415</v>
      </c>
      <c r="G5905" s="6" t="s">
        <v>416</v>
      </c>
      <c r="H5905" s="8" t="str">
        <f>VLOOKUP(C5905,agent_name_matching!A:B,2,false)</f>
        <v>Patient LLM</v>
      </c>
      <c r="I5905" s="32" t="s">
        <v>15001</v>
      </c>
      <c r="J5905" s="6" t="s">
        <v>418</v>
      </c>
      <c r="K5905" s="6">
        <v>1.0</v>
      </c>
      <c r="L5905" s="6">
        <v>1946.0</v>
      </c>
      <c r="M5905" s="6">
        <v>114.0</v>
      </c>
      <c r="N5905" s="6">
        <v>1763.0</v>
      </c>
      <c r="O5905" s="6" t="s">
        <v>15002</v>
      </c>
      <c r="P5905" s="8" t="str">
        <f t="shared" si="1"/>
        <v/>
      </c>
      <c r="Q5905" s="8" t="str">
        <f t="shared" si="16"/>
        <v/>
      </c>
      <c r="R5905" s="8" t="str">
        <f>if(and(P5905&lt;&gt;"",Q5905&lt;&gt;"newexp",Q5905&lt;&gt;"nostart"),countifs(script_conform_dispatching!A:A,P5905,script_conform_dispatching!B:B,Q5905),"")</f>
        <v/>
      </c>
      <c r="S5905" s="8" t="str">
        <f t="shared" si="3"/>
        <v/>
      </c>
    </row>
    <row r="5906" hidden="1">
      <c r="A5906" s="6" t="s">
        <v>15003</v>
      </c>
      <c r="B5906" s="6" t="s">
        <v>265</v>
      </c>
      <c r="C5906" s="6" t="s">
        <v>411</v>
      </c>
      <c r="H5906" s="8" t="str">
        <f>VLOOKUP(C5906,agent_name_matching!A:B,2,false)</f>
        <v>System</v>
      </c>
      <c r="I5906" s="33"/>
      <c r="O5906" s="6" t="s">
        <v>15004</v>
      </c>
      <c r="P5906" s="8" t="str">
        <f t="shared" si="1"/>
        <v/>
      </c>
      <c r="Q5906" s="8" t="str">
        <f t="shared" si="16"/>
        <v/>
      </c>
      <c r="R5906" s="8" t="str">
        <f>if(and(P5906&lt;&gt;"",Q5906&lt;&gt;"newexp",Q5906&lt;&gt;"nostart"),countifs(script_conform_dispatching!A:A,P5906,script_conform_dispatching!B:B,Q5906),"")</f>
        <v/>
      </c>
      <c r="S5906" s="8" t="str">
        <f t="shared" si="3"/>
        <v/>
      </c>
    </row>
    <row r="5907" hidden="1">
      <c r="A5907" s="6" t="s">
        <v>15005</v>
      </c>
      <c r="B5907" s="6" t="s">
        <v>265</v>
      </c>
      <c r="C5907" s="6" t="s">
        <v>414</v>
      </c>
      <c r="F5907" s="6" t="s">
        <v>415</v>
      </c>
      <c r="G5907" s="6" t="s">
        <v>416</v>
      </c>
      <c r="H5907" s="8" t="str">
        <f>VLOOKUP(C5907,agent_name_matching!A:B,2,false)</f>
        <v>Dialog LLM</v>
      </c>
      <c r="I5907" s="32" t="s">
        <v>15006</v>
      </c>
      <c r="J5907" s="6" t="s">
        <v>418</v>
      </c>
      <c r="L5907" s="6">
        <v>7163.0</v>
      </c>
      <c r="M5907" s="6">
        <v>116.0</v>
      </c>
      <c r="N5907" s="6">
        <v>1738.0</v>
      </c>
      <c r="O5907" s="6" t="s">
        <v>15007</v>
      </c>
      <c r="P5907" s="8" t="str">
        <f t="shared" si="1"/>
        <v/>
      </c>
      <c r="Q5907" s="8" t="str">
        <f t="shared" si="16"/>
        <v/>
      </c>
      <c r="R5907" s="8" t="str">
        <f>if(and(P5907&lt;&gt;"",Q5907&lt;&gt;"newexp",Q5907&lt;&gt;"nostart"),countifs(script_conform_dispatching!A:A,P5907,script_conform_dispatching!B:B,Q5907),"")</f>
        <v/>
      </c>
      <c r="S5907" s="8" t="str">
        <f t="shared" si="3"/>
        <v/>
      </c>
    </row>
    <row r="5908" hidden="1">
      <c r="A5908" s="6" t="s">
        <v>15008</v>
      </c>
      <c r="B5908" s="6" t="s">
        <v>265</v>
      </c>
      <c r="C5908" s="6" t="s">
        <v>37</v>
      </c>
      <c r="F5908" s="6" t="s">
        <v>415</v>
      </c>
      <c r="G5908" s="6" t="s">
        <v>416</v>
      </c>
      <c r="H5908" s="8" t="str">
        <f>VLOOKUP(C5908,agent_name_matching!A:B,2,false)</f>
        <v>Patient LLM</v>
      </c>
      <c r="I5908" s="32" t="s">
        <v>15009</v>
      </c>
      <c r="J5908" s="6" t="s">
        <v>418</v>
      </c>
      <c r="K5908" s="6">
        <v>1.0</v>
      </c>
      <c r="L5908" s="6">
        <v>2170.0</v>
      </c>
      <c r="M5908" s="6">
        <v>52.0</v>
      </c>
      <c r="N5908" s="6">
        <v>1260.0</v>
      </c>
      <c r="O5908" s="6" t="s">
        <v>15010</v>
      </c>
      <c r="P5908" s="8" t="str">
        <f t="shared" si="1"/>
        <v/>
      </c>
      <c r="Q5908" s="8" t="str">
        <f t="shared" si="16"/>
        <v/>
      </c>
      <c r="R5908" s="8" t="str">
        <f>if(and(P5908&lt;&gt;"",Q5908&lt;&gt;"newexp",Q5908&lt;&gt;"nostart"),countifs(script_conform_dispatching!A:A,P5908,script_conform_dispatching!B:B,Q5908),"")</f>
        <v/>
      </c>
      <c r="S5908" s="8" t="str">
        <f t="shared" si="3"/>
        <v/>
      </c>
    </row>
    <row r="5909" hidden="1">
      <c r="A5909" s="6" t="s">
        <v>15011</v>
      </c>
      <c r="B5909" s="6" t="s">
        <v>265</v>
      </c>
      <c r="C5909" s="6" t="s">
        <v>411</v>
      </c>
      <c r="H5909" s="8" t="str">
        <f>VLOOKUP(C5909,agent_name_matching!A:B,2,false)</f>
        <v>System</v>
      </c>
      <c r="I5909" s="33"/>
      <c r="O5909" s="6" t="s">
        <v>15012</v>
      </c>
      <c r="P5909" s="8" t="str">
        <f t="shared" si="1"/>
        <v/>
      </c>
      <c r="Q5909" s="8" t="str">
        <f t="shared" si="16"/>
        <v/>
      </c>
      <c r="R5909" s="8" t="str">
        <f>if(and(P5909&lt;&gt;"",Q5909&lt;&gt;"newexp",Q5909&lt;&gt;"nostart"),countifs(script_conform_dispatching!A:A,P5909,script_conform_dispatching!B:B,Q5909),"")</f>
        <v/>
      </c>
      <c r="S5909" s="8" t="str">
        <f t="shared" si="3"/>
        <v/>
      </c>
    </row>
    <row r="5910" hidden="1">
      <c r="A5910" s="6" t="s">
        <v>15013</v>
      </c>
      <c r="B5910" s="6" t="s">
        <v>265</v>
      </c>
      <c r="C5910" s="6" t="s">
        <v>414</v>
      </c>
      <c r="F5910" s="6" t="s">
        <v>415</v>
      </c>
      <c r="G5910" s="6" t="s">
        <v>416</v>
      </c>
      <c r="H5910" s="8" t="str">
        <f>VLOOKUP(C5910,agent_name_matching!A:B,2,false)</f>
        <v>Dialog LLM</v>
      </c>
      <c r="I5910" s="32" t="s">
        <v>15014</v>
      </c>
      <c r="J5910" s="6" t="s">
        <v>418</v>
      </c>
      <c r="L5910" s="6">
        <v>7553.0</v>
      </c>
      <c r="M5910" s="6">
        <v>119.0</v>
      </c>
      <c r="N5910" s="6">
        <v>1922.0</v>
      </c>
      <c r="O5910" s="6" t="s">
        <v>15015</v>
      </c>
      <c r="P5910" s="8" t="str">
        <f t="shared" si="1"/>
        <v/>
      </c>
      <c r="Q5910" s="8" t="str">
        <f t="shared" si="16"/>
        <v/>
      </c>
      <c r="R5910" s="8" t="str">
        <f>if(and(P5910&lt;&gt;"",Q5910&lt;&gt;"newexp",Q5910&lt;&gt;"nostart"),countifs(script_conform_dispatching!A:A,P5910,script_conform_dispatching!B:B,Q5910),"")</f>
        <v/>
      </c>
      <c r="S5910" s="8" t="str">
        <f t="shared" si="3"/>
        <v/>
      </c>
    </row>
    <row r="5911" hidden="1">
      <c r="A5911" s="6" t="s">
        <v>15016</v>
      </c>
      <c r="B5911" s="6" t="s">
        <v>265</v>
      </c>
      <c r="C5911" s="6" t="s">
        <v>37</v>
      </c>
      <c r="F5911" s="6" t="s">
        <v>415</v>
      </c>
      <c r="G5911" s="6" t="s">
        <v>416</v>
      </c>
      <c r="H5911" s="8" t="str">
        <f>VLOOKUP(C5911,agent_name_matching!A:B,2,false)</f>
        <v>Patient LLM</v>
      </c>
      <c r="I5911" s="32" t="s">
        <v>15017</v>
      </c>
      <c r="J5911" s="6" t="s">
        <v>418</v>
      </c>
      <c r="K5911" s="6">
        <v>1.0</v>
      </c>
      <c r="L5911" s="6">
        <v>2335.0</v>
      </c>
      <c r="M5911" s="6">
        <v>129.0</v>
      </c>
      <c r="N5911" s="6">
        <v>1851.0</v>
      </c>
      <c r="O5911" s="6" t="s">
        <v>15018</v>
      </c>
      <c r="P5911" s="8" t="str">
        <f t="shared" si="1"/>
        <v/>
      </c>
      <c r="Q5911" s="8" t="str">
        <f t="shared" si="16"/>
        <v/>
      </c>
      <c r="R5911" s="8" t="str">
        <f>if(and(P5911&lt;&gt;"",Q5911&lt;&gt;"newexp",Q5911&lt;&gt;"nostart"),countifs(script_conform_dispatching!A:A,P5911,script_conform_dispatching!B:B,Q5911),"")</f>
        <v/>
      </c>
      <c r="S5911" s="8" t="str">
        <f t="shared" si="3"/>
        <v/>
      </c>
    </row>
    <row r="5912" hidden="1">
      <c r="A5912" s="6" t="s">
        <v>15019</v>
      </c>
      <c r="B5912" s="6" t="s">
        <v>265</v>
      </c>
      <c r="C5912" s="6" t="s">
        <v>411</v>
      </c>
      <c r="H5912" s="8" t="str">
        <f>VLOOKUP(C5912,agent_name_matching!A:B,2,false)</f>
        <v>System</v>
      </c>
      <c r="I5912" s="33"/>
      <c r="O5912" s="6" t="s">
        <v>15020</v>
      </c>
      <c r="P5912" s="8" t="str">
        <f t="shared" si="1"/>
        <v/>
      </c>
      <c r="Q5912" s="8" t="str">
        <f t="shared" si="16"/>
        <v/>
      </c>
      <c r="R5912" s="8" t="str">
        <f>if(and(P5912&lt;&gt;"",Q5912&lt;&gt;"newexp",Q5912&lt;&gt;"nostart"),countifs(script_conform_dispatching!A:A,P5912,script_conform_dispatching!B:B,Q5912),"")</f>
        <v/>
      </c>
      <c r="S5912" s="8" t="str">
        <f t="shared" si="3"/>
        <v/>
      </c>
    </row>
    <row r="5913" hidden="1">
      <c r="A5913" s="6" t="s">
        <v>15021</v>
      </c>
      <c r="B5913" s="6" t="s">
        <v>265</v>
      </c>
      <c r="C5913" s="6" t="s">
        <v>414</v>
      </c>
      <c r="F5913" s="6" t="s">
        <v>415</v>
      </c>
      <c r="G5913" s="6" t="s">
        <v>416</v>
      </c>
      <c r="H5913" s="8" t="str">
        <f>VLOOKUP(C5913,agent_name_matching!A:B,2,false)</f>
        <v>Dialog LLM</v>
      </c>
      <c r="I5913" s="32" t="s">
        <v>15022</v>
      </c>
      <c r="J5913" s="6" t="s">
        <v>418</v>
      </c>
      <c r="L5913" s="6">
        <v>8023.0</v>
      </c>
      <c r="M5913" s="6">
        <v>119.0</v>
      </c>
      <c r="N5913" s="6">
        <v>2333.0</v>
      </c>
      <c r="O5913" s="6" t="s">
        <v>15023</v>
      </c>
      <c r="P5913" s="8" t="str">
        <f t="shared" si="1"/>
        <v/>
      </c>
      <c r="Q5913" s="8" t="str">
        <f t="shared" si="16"/>
        <v/>
      </c>
      <c r="R5913" s="8" t="str">
        <f>if(and(P5913&lt;&gt;"",Q5913&lt;&gt;"newexp",Q5913&lt;&gt;"nostart"),countifs(script_conform_dispatching!A:A,P5913,script_conform_dispatching!B:B,Q5913),"")</f>
        <v/>
      </c>
      <c r="S5913" s="8" t="str">
        <f t="shared" si="3"/>
        <v/>
      </c>
    </row>
    <row r="5914" hidden="1">
      <c r="A5914" s="6" t="s">
        <v>15024</v>
      </c>
      <c r="B5914" s="6" t="s">
        <v>265</v>
      </c>
      <c r="C5914" s="6" t="s">
        <v>37</v>
      </c>
      <c r="F5914" s="6" t="s">
        <v>415</v>
      </c>
      <c r="G5914" s="6" t="s">
        <v>416</v>
      </c>
      <c r="H5914" s="8" t="str">
        <f>VLOOKUP(C5914,agent_name_matching!A:B,2,false)</f>
        <v>Patient LLM</v>
      </c>
      <c r="I5914" s="32" t="s">
        <v>15025</v>
      </c>
      <c r="J5914" s="6" t="s">
        <v>418</v>
      </c>
      <c r="K5914" s="6">
        <v>1.0</v>
      </c>
      <c r="L5914" s="6">
        <v>2577.0</v>
      </c>
      <c r="M5914" s="6">
        <v>53.0</v>
      </c>
      <c r="N5914" s="6">
        <v>1226.0</v>
      </c>
      <c r="O5914" s="6" t="s">
        <v>15026</v>
      </c>
      <c r="P5914" s="8" t="str">
        <f t="shared" si="1"/>
        <v/>
      </c>
      <c r="Q5914" s="8" t="str">
        <f t="shared" si="16"/>
        <v/>
      </c>
      <c r="R5914" s="8" t="str">
        <f>if(and(P5914&lt;&gt;"",Q5914&lt;&gt;"newexp",Q5914&lt;&gt;"nostart"),countifs(script_conform_dispatching!A:A,P5914,script_conform_dispatching!B:B,Q5914),"")</f>
        <v/>
      </c>
      <c r="S5914" s="8" t="str">
        <f t="shared" si="3"/>
        <v/>
      </c>
    </row>
    <row r="5915" hidden="1">
      <c r="A5915" s="6" t="s">
        <v>15027</v>
      </c>
      <c r="B5915" s="6" t="s">
        <v>265</v>
      </c>
      <c r="C5915" s="6" t="s">
        <v>411</v>
      </c>
      <c r="H5915" s="8" t="str">
        <f>VLOOKUP(C5915,agent_name_matching!A:B,2,false)</f>
        <v>System</v>
      </c>
      <c r="I5915" s="33"/>
      <c r="O5915" s="6" t="s">
        <v>15028</v>
      </c>
      <c r="P5915" s="8" t="str">
        <f t="shared" si="1"/>
        <v/>
      </c>
      <c r="Q5915" s="8" t="str">
        <f t="shared" si="16"/>
        <v/>
      </c>
      <c r="R5915" s="8" t="str">
        <f>if(and(P5915&lt;&gt;"",Q5915&lt;&gt;"newexp",Q5915&lt;&gt;"nostart"),countifs(script_conform_dispatching!A:A,P5915,script_conform_dispatching!B:B,Q5915),"")</f>
        <v/>
      </c>
      <c r="S5915" s="8" t="str">
        <f t="shared" si="3"/>
        <v/>
      </c>
    </row>
    <row r="5916" hidden="1">
      <c r="A5916" s="6" t="s">
        <v>15029</v>
      </c>
      <c r="B5916" s="6" t="s">
        <v>265</v>
      </c>
      <c r="C5916" s="6" t="s">
        <v>414</v>
      </c>
      <c r="F5916" s="6" t="s">
        <v>415</v>
      </c>
      <c r="G5916" s="6" t="s">
        <v>416</v>
      </c>
      <c r="H5916" s="8" t="str">
        <f>VLOOKUP(C5916,agent_name_matching!A:B,2,false)</f>
        <v>Dialog LLM</v>
      </c>
      <c r="I5916" s="32" t="s">
        <v>15030</v>
      </c>
      <c r="J5916" s="6" t="s">
        <v>418</v>
      </c>
      <c r="L5916" s="6">
        <v>8417.0</v>
      </c>
      <c r="M5916" s="6">
        <v>147.0</v>
      </c>
      <c r="N5916" s="6">
        <v>2632.0</v>
      </c>
      <c r="O5916" s="6" t="s">
        <v>15031</v>
      </c>
      <c r="P5916" s="8" t="str">
        <f t="shared" si="1"/>
        <v/>
      </c>
      <c r="Q5916" s="8" t="str">
        <f t="shared" si="16"/>
        <v/>
      </c>
      <c r="R5916" s="8" t="str">
        <f>if(and(P5916&lt;&gt;"",Q5916&lt;&gt;"newexp",Q5916&lt;&gt;"nostart"),countifs(script_conform_dispatching!A:A,P5916,script_conform_dispatching!B:B,Q5916),"")</f>
        <v/>
      </c>
      <c r="S5916" s="8" t="str">
        <f t="shared" si="3"/>
        <v/>
      </c>
    </row>
    <row r="5917" hidden="1">
      <c r="A5917" s="6" t="s">
        <v>15032</v>
      </c>
      <c r="B5917" s="6" t="s">
        <v>265</v>
      </c>
      <c r="C5917" s="6" t="s">
        <v>37</v>
      </c>
      <c r="F5917" s="6" t="s">
        <v>415</v>
      </c>
      <c r="G5917" s="6" t="s">
        <v>416</v>
      </c>
      <c r="H5917" s="8" t="str">
        <f>VLOOKUP(C5917,agent_name_matching!A:B,2,false)</f>
        <v>Patient LLM</v>
      </c>
      <c r="I5917" s="32" t="s">
        <v>15033</v>
      </c>
      <c r="J5917" s="6" t="s">
        <v>418</v>
      </c>
      <c r="K5917" s="6">
        <v>1.0</v>
      </c>
      <c r="L5917" s="6">
        <v>2771.0</v>
      </c>
      <c r="M5917" s="6">
        <v>57.0</v>
      </c>
      <c r="N5917" s="6">
        <v>1434.0</v>
      </c>
      <c r="O5917" s="6" t="s">
        <v>15034</v>
      </c>
      <c r="P5917" s="8" t="str">
        <f t="shared" si="1"/>
        <v/>
      </c>
      <c r="Q5917" s="8" t="str">
        <f t="shared" si="16"/>
        <v/>
      </c>
      <c r="R5917" s="8" t="str">
        <f>if(and(P5917&lt;&gt;"",Q5917&lt;&gt;"newexp",Q5917&lt;&gt;"nostart"),countifs(script_conform_dispatching!A:A,P5917,script_conform_dispatching!B:B,Q5917),"")</f>
        <v/>
      </c>
      <c r="S5917" s="8" t="str">
        <f t="shared" si="3"/>
        <v/>
      </c>
    </row>
    <row r="5918" hidden="1">
      <c r="A5918" s="6" t="s">
        <v>15035</v>
      </c>
      <c r="B5918" s="6" t="s">
        <v>265</v>
      </c>
      <c r="C5918" s="6" t="s">
        <v>411</v>
      </c>
      <c r="H5918" s="8" t="str">
        <f>VLOOKUP(C5918,agent_name_matching!A:B,2,false)</f>
        <v>System</v>
      </c>
      <c r="I5918" s="33"/>
      <c r="O5918" s="6" t="s">
        <v>15036</v>
      </c>
      <c r="P5918" s="8" t="str">
        <f t="shared" si="1"/>
        <v/>
      </c>
      <c r="Q5918" s="8" t="str">
        <f t="shared" si="16"/>
        <v/>
      </c>
      <c r="R5918" s="8" t="str">
        <f>if(and(P5918&lt;&gt;"",Q5918&lt;&gt;"newexp",Q5918&lt;&gt;"nostart"),countifs(script_conform_dispatching!A:A,P5918,script_conform_dispatching!B:B,Q5918),"")</f>
        <v/>
      </c>
      <c r="S5918" s="8" t="str">
        <f t="shared" si="3"/>
        <v/>
      </c>
    </row>
    <row r="5919" hidden="1">
      <c r="A5919" s="6" t="s">
        <v>15037</v>
      </c>
      <c r="B5919" s="6" t="s">
        <v>265</v>
      </c>
      <c r="C5919" s="6" t="s">
        <v>414</v>
      </c>
      <c r="F5919" s="6" t="s">
        <v>415</v>
      </c>
      <c r="G5919" s="6" t="s">
        <v>416</v>
      </c>
      <c r="H5919" s="8" t="str">
        <f>VLOOKUP(C5919,agent_name_matching!A:B,2,false)</f>
        <v>Dialog LLM</v>
      </c>
      <c r="I5919" s="32" t="s">
        <v>15038</v>
      </c>
      <c r="J5919" s="6" t="s">
        <v>418</v>
      </c>
      <c r="L5919" s="6">
        <v>8843.0</v>
      </c>
      <c r="M5919" s="6">
        <v>238.0</v>
      </c>
      <c r="N5919" s="6">
        <v>3153.0</v>
      </c>
      <c r="O5919" s="6" t="s">
        <v>15039</v>
      </c>
      <c r="P5919" s="8" t="str">
        <f t="shared" si="1"/>
        <v/>
      </c>
      <c r="Q5919" s="8" t="str">
        <f t="shared" si="16"/>
        <v/>
      </c>
      <c r="R5919" s="8" t="str">
        <f>if(and(P5919&lt;&gt;"",Q5919&lt;&gt;"newexp",Q5919&lt;&gt;"nostart"),countifs(script_conform_dispatching!A:A,P5919,script_conform_dispatching!B:B,Q5919),"")</f>
        <v/>
      </c>
      <c r="S5919" s="8" t="str">
        <f t="shared" si="3"/>
        <v/>
      </c>
    </row>
    <row r="5920" hidden="1">
      <c r="A5920" s="6" t="s">
        <v>15040</v>
      </c>
      <c r="B5920" s="6" t="s">
        <v>265</v>
      </c>
      <c r="C5920" s="6" t="s">
        <v>407</v>
      </c>
      <c r="D5920" s="6">
        <v>4.0</v>
      </c>
      <c r="E5920" s="6" t="s">
        <v>445</v>
      </c>
      <c r="H5920" s="8" t="str">
        <f>VLOOKUP(C5920,agent_name_matching!A:B,2,false)</f>
        <v>--</v>
      </c>
      <c r="I5920" s="33"/>
      <c r="O5920" s="6" t="s">
        <v>15041</v>
      </c>
      <c r="P5920" s="8">
        <f t="shared" si="1"/>
        <v>4</v>
      </c>
      <c r="Q5920" s="8">
        <f t="shared" si="16"/>
        <v>8</v>
      </c>
      <c r="R5920" s="8">
        <f>if(and(P5920&lt;&gt;"",Q5920&lt;&gt;"newexp",Q5920&lt;&gt;"nostart"),countifs(script_conform_dispatching!A:A,P5920,script_conform_dispatching!B:B,Q5920),"")</f>
        <v>0</v>
      </c>
      <c r="S5920" s="8" t="str">
        <f t="shared" si="3"/>
        <v>wrong</v>
      </c>
    </row>
    <row r="5921" hidden="1">
      <c r="A5921" s="6" t="s">
        <v>15042</v>
      </c>
      <c r="B5921" s="6" t="s">
        <v>265</v>
      </c>
      <c r="C5921" s="6" t="s">
        <v>407</v>
      </c>
      <c r="D5921" s="6">
        <v>8.0</v>
      </c>
      <c r="E5921" s="6" t="s">
        <v>408</v>
      </c>
      <c r="H5921" s="8" t="str">
        <f>VLOOKUP(C5921,agent_name_matching!A:B,2,false)</f>
        <v>--</v>
      </c>
      <c r="I5921" s="33"/>
      <c r="O5921" s="6" t="s">
        <v>15043</v>
      </c>
      <c r="P5921" s="8" t="str">
        <f t="shared" si="1"/>
        <v/>
      </c>
      <c r="Q5921" s="8" t="str">
        <f t="shared" si="16"/>
        <v/>
      </c>
      <c r="R5921" s="8" t="str">
        <f>if(and(P5921&lt;&gt;"",Q5921&lt;&gt;"newexp",Q5921&lt;&gt;"nostart"),countifs(script_conform_dispatching!A:A,P5921,script_conform_dispatching!B:B,Q5921),"")</f>
        <v/>
      </c>
      <c r="S5921" s="8" t="str">
        <f t="shared" si="3"/>
        <v/>
      </c>
    </row>
    <row r="5922" hidden="1">
      <c r="A5922" s="6" t="s">
        <v>15044</v>
      </c>
      <c r="B5922" s="6" t="s">
        <v>265</v>
      </c>
      <c r="C5922" s="6" t="s">
        <v>450</v>
      </c>
      <c r="F5922" s="6" t="s">
        <v>415</v>
      </c>
      <c r="G5922" s="6" t="s">
        <v>416</v>
      </c>
      <c r="H5922" s="8" t="str">
        <f>VLOOKUP(C5922,agent_name_matching!A:B,2,false)</f>
        <v>Validator LLM</v>
      </c>
      <c r="I5922" s="32" t="s">
        <v>5562</v>
      </c>
      <c r="J5922" s="6" t="s">
        <v>452</v>
      </c>
      <c r="L5922" s="6">
        <v>3035.0</v>
      </c>
      <c r="M5922" s="6">
        <v>29.0</v>
      </c>
      <c r="N5922" s="6">
        <v>891.0</v>
      </c>
      <c r="O5922" s="6" t="s">
        <v>15045</v>
      </c>
      <c r="P5922" s="8" t="str">
        <f t="shared" si="1"/>
        <v/>
      </c>
      <c r="Q5922" s="8" t="str">
        <f t="shared" si="16"/>
        <v/>
      </c>
      <c r="R5922" s="8" t="str">
        <f>if(and(P5922&lt;&gt;"",Q5922&lt;&gt;"newexp",Q5922&lt;&gt;"nostart"),countifs(script_conform_dispatching!A:A,P5922,script_conform_dispatching!B:B,Q5922),"")</f>
        <v/>
      </c>
      <c r="S5922" s="8" t="str">
        <f t="shared" si="3"/>
        <v/>
      </c>
    </row>
    <row r="5923" hidden="1">
      <c r="A5923" s="6" t="s">
        <v>15046</v>
      </c>
      <c r="B5923" s="6" t="s">
        <v>265</v>
      </c>
      <c r="C5923" s="6" t="s">
        <v>37</v>
      </c>
      <c r="F5923" s="6" t="s">
        <v>415</v>
      </c>
      <c r="G5923" s="6" t="s">
        <v>416</v>
      </c>
      <c r="H5923" s="8" t="str">
        <f>VLOOKUP(C5923,agent_name_matching!A:B,2,false)</f>
        <v>Patient LLM</v>
      </c>
      <c r="I5923" s="32" t="s">
        <v>15047</v>
      </c>
      <c r="J5923" s="6" t="s">
        <v>418</v>
      </c>
      <c r="K5923" s="6">
        <v>1.0</v>
      </c>
      <c r="L5923" s="6">
        <v>2936.0</v>
      </c>
      <c r="M5923" s="6">
        <v>53.0</v>
      </c>
      <c r="N5923" s="6">
        <v>1211.0</v>
      </c>
      <c r="O5923" s="6" t="s">
        <v>15048</v>
      </c>
      <c r="P5923" s="8" t="str">
        <f t="shared" si="1"/>
        <v/>
      </c>
      <c r="Q5923" s="8" t="str">
        <f t="shared" si="16"/>
        <v/>
      </c>
      <c r="R5923" s="8" t="str">
        <f>if(and(P5923&lt;&gt;"",Q5923&lt;&gt;"newexp",Q5923&lt;&gt;"nostart"),countifs(script_conform_dispatching!A:A,P5923,script_conform_dispatching!B:B,Q5923),"")</f>
        <v/>
      </c>
      <c r="S5923" s="8" t="str">
        <f t="shared" si="3"/>
        <v/>
      </c>
    </row>
    <row r="5924" hidden="1">
      <c r="A5924" s="6" t="s">
        <v>15049</v>
      </c>
      <c r="B5924" s="6" t="s">
        <v>265</v>
      </c>
      <c r="C5924" s="6" t="s">
        <v>411</v>
      </c>
      <c r="H5924" s="8" t="str">
        <f>VLOOKUP(C5924,agent_name_matching!A:B,2,false)</f>
        <v>System</v>
      </c>
      <c r="I5924" s="33"/>
      <c r="O5924" s="6" t="s">
        <v>15050</v>
      </c>
      <c r="P5924" s="8" t="str">
        <f t="shared" si="1"/>
        <v/>
      </c>
      <c r="Q5924" s="8" t="str">
        <f t="shared" si="16"/>
        <v/>
      </c>
      <c r="R5924" s="8" t="str">
        <f>if(and(P5924&lt;&gt;"",Q5924&lt;&gt;"newexp",Q5924&lt;&gt;"nostart"),countifs(script_conform_dispatching!A:A,P5924,script_conform_dispatching!B:B,Q5924),"")</f>
        <v/>
      </c>
      <c r="S5924" s="8" t="str">
        <f t="shared" si="3"/>
        <v/>
      </c>
    </row>
    <row r="5925" hidden="1">
      <c r="A5925" s="6" t="s">
        <v>15051</v>
      </c>
      <c r="B5925" s="6" t="s">
        <v>265</v>
      </c>
      <c r="C5925" s="6" t="s">
        <v>414</v>
      </c>
      <c r="F5925" s="6" t="s">
        <v>415</v>
      </c>
      <c r="G5925" s="6" t="s">
        <v>416</v>
      </c>
      <c r="H5925" s="8" t="str">
        <f>VLOOKUP(C5925,agent_name_matching!A:B,2,false)</f>
        <v>Dialog LLM</v>
      </c>
      <c r="I5925" s="32" t="s">
        <v>15052</v>
      </c>
      <c r="J5925" s="6" t="s">
        <v>418</v>
      </c>
      <c r="L5925" s="6">
        <v>9285.0</v>
      </c>
      <c r="M5925" s="6">
        <v>151.0</v>
      </c>
      <c r="N5925" s="6">
        <v>2346.0</v>
      </c>
      <c r="O5925" s="6" t="s">
        <v>15053</v>
      </c>
      <c r="P5925" s="8" t="str">
        <f t="shared" si="1"/>
        <v/>
      </c>
      <c r="Q5925" s="8" t="str">
        <f t="shared" si="16"/>
        <v/>
      </c>
      <c r="R5925" s="8" t="str">
        <f>if(and(P5925&lt;&gt;"",Q5925&lt;&gt;"newexp",Q5925&lt;&gt;"nostart"),countifs(script_conform_dispatching!A:A,P5925,script_conform_dispatching!B:B,Q5925),"")</f>
        <v/>
      </c>
      <c r="S5925" s="8" t="str">
        <f t="shared" si="3"/>
        <v/>
      </c>
    </row>
    <row r="5926" hidden="1">
      <c r="A5926" s="6" t="s">
        <v>15054</v>
      </c>
      <c r="B5926" s="6" t="s">
        <v>265</v>
      </c>
      <c r="C5926" s="6" t="s">
        <v>37</v>
      </c>
      <c r="F5926" s="6" t="s">
        <v>415</v>
      </c>
      <c r="G5926" s="6" t="s">
        <v>416</v>
      </c>
      <c r="H5926" s="8" t="str">
        <f>VLOOKUP(C5926,agent_name_matching!A:B,2,false)</f>
        <v>Patient LLM</v>
      </c>
      <c r="I5926" s="32" t="s">
        <v>15055</v>
      </c>
      <c r="J5926" s="6" t="s">
        <v>418</v>
      </c>
      <c r="K5926" s="6">
        <v>1.0</v>
      </c>
      <c r="L5926" s="6">
        <v>3134.0</v>
      </c>
      <c r="M5926" s="6">
        <v>31.0</v>
      </c>
      <c r="N5926" s="6">
        <v>793.0</v>
      </c>
      <c r="O5926" s="6" t="s">
        <v>15056</v>
      </c>
      <c r="P5926" s="8" t="str">
        <f t="shared" si="1"/>
        <v/>
      </c>
      <c r="Q5926" s="8" t="str">
        <f t="shared" si="16"/>
        <v/>
      </c>
      <c r="R5926" s="8" t="str">
        <f>if(and(P5926&lt;&gt;"",Q5926&lt;&gt;"newexp",Q5926&lt;&gt;"nostart"),countifs(script_conform_dispatching!A:A,P5926,script_conform_dispatching!B:B,Q5926),"")</f>
        <v/>
      </c>
      <c r="S5926" s="8" t="str">
        <f t="shared" si="3"/>
        <v/>
      </c>
    </row>
    <row r="5927" hidden="1">
      <c r="A5927" s="6" t="s">
        <v>15057</v>
      </c>
      <c r="B5927" s="6" t="s">
        <v>265</v>
      </c>
      <c r="C5927" s="6" t="s">
        <v>411</v>
      </c>
      <c r="H5927" s="8" t="str">
        <f>VLOOKUP(C5927,agent_name_matching!A:B,2,false)</f>
        <v>System</v>
      </c>
      <c r="I5927" s="33"/>
      <c r="O5927" s="6" t="s">
        <v>15058</v>
      </c>
      <c r="P5927" s="8" t="str">
        <f t="shared" si="1"/>
        <v/>
      </c>
      <c r="Q5927" s="8" t="str">
        <f t="shared" si="16"/>
        <v/>
      </c>
      <c r="R5927" s="8" t="str">
        <f>if(and(P5927&lt;&gt;"",Q5927&lt;&gt;"newexp",Q5927&lt;&gt;"nostart"),countifs(script_conform_dispatching!A:A,P5927,script_conform_dispatching!B:B,Q5927),"")</f>
        <v/>
      </c>
      <c r="S5927" s="8" t="str">
        <f t="shared" si="3"/>
        <v/>
      </c>
    </row>
    <row r="5928" hidden="1">
      <c r="A5928" s="6" t="s">
        <v>15059</v>
      </c>
      <c r="B5928" s="6" t="s">
        <v>265</v>
      </c>
      <c r="C5928" s="6" t="s">
        <v>414</v>
      </c>
      <c r="F5928" s="6" t="s">
        <v>415</v>
      </c>
      <c r="G5928" s="6" t="s">
        <v>416</v>
      </c>
      <c r="H5928" s="8" t="str">
        <f>VLOOKUP(C5928,agent_name_matching!A:B,2,false)</f>
        <v>Dialog LLM</v>
      </c>
      <c r="I5928" s="32" t="s">
        <v>15060</v>
      </c>
      <c r="J5928" s="6" t="s">
        <v>418</v>
      </c>
      <c r="L5928" s="6">
        <v>9618.0</v>
      </c>
      <c r="M5928" s="6">
        <v>60.0</v>
      </c>
      <c r="N5928" s="6">
        <v>1434.0</v>
      </c>
      <c r="O5928" s="6" t="s">
        <v>15061</v>
      </c>
      <c r="P5928" s="8" t="str">
        <f t="shared" si="1"/>
        <v/>
      </c>
      <c r="Q5928" s="8" t="str">
        <f t="shared" si="16"/>
        <v/>
      </c>
      <c r="R5928" s="8" t="str">
        <f>if(and(P5928&lt;&gt;"",Q5928&lt;&gt;"newexp",Q5928&lt;&gt;"nostart"),countifs(script_conform_dispatching!A:A,P5928,script_conform_dispatching!B:B,Q5928),"")</f>
        <v/>
      </c>
      <c r="S5928" s="8" t="str">
        <f t="shared" si="3"/>
        <v/>
      </c>
    </row>
    <row r="5929" hidden="1">
      <c r="A5929" s="6" t="s">
        <v>15062</v>
      </c>
      <c r="B5929" s="6" t="s">
        <v>265</v>
      </c>
      <c r="C5929" s="6" t="s">
        <v>407</v>
      </c>
      <c r="D5929" s="6">
        <v>8.0</v>
      </c>
      <c r="E5929" s="6" t="s">
        <v>445</v>
      </c>
      <c r="H5929" s="8" t="str">
        <f>VLOOKUP(C5929,agent_name_matching!A:B,2,false)</f>
        <v>--</v>
      </c>
      <c r="I5929" s="33"/>
      <c r="O5929" s="6" t="s">
        <v>15063</v>
      </c>
      <c r="P5929" s="8">
        <f t="shared" si="1"/>
        <v>8</v>
      </c>
      <c r="Q5929" s="8" t="str">
        <f t="shared" si="16"/>
        <v>newexp</v>
      </c>
      <c r="R5929" s="8" t="str">
        <f>if(and(P5929&lt;&gt;"",Q5929&lt;&gt;"newexp",Q5929&lt;&gt;"nostart"),countifs(script_conform_dispatching!A:A,P5929,script_conform_dispatching!B:B,Q5929),"")</f>
        <v/>
      </c>
      <c r="S5929" s="8" t="str">
        <f t="shared" si="3"/>
        <v/>
      </c>
    </row>
    <row r="5930" hidden="1">
      <c r="A5930" s="6" t="s">
        <v>15064</v>
      </c>
      <c r="B5930" s="6" t="s">
        <v>265</v>
      </c>
      <c r="C5930" s="6" t="s">
        <v>450</v>
      </c>
      <c r="F5930" s="6" t="s">
        <v>415</v>
      </c>
      <c r="G5930" s="6" t="s">
        <v>416</v>
      </c>
      <c r="H5930" s="8" t="str">
        <f>VLOOKUP(C5930,agent_name_matching!A:B,2,false)</f>
        <v>Validator LLM</v>
      </c>
      <c r="I5930" s="32" t="s">
        <v>451</v>
      </c>
      <c r="J5930" s="6" t="s">
        <v>452</v>
      </c>
      <c r="L5930" s="6">
        <v>3245.0</v>
      </c>
      <c r="M5930" s="6">
        <v>10.0</v>
      </c>
      <c r="N5930" s="6">
        <v>797.0</v>
      </c>
      <c r="O5930" s="6" t="s">
        <v>15065</v>
      </c>
      <c r="P5930" s="8" t="str">
        <f t="shared" si="1"/>
        <v/>
      </c>
      <c r="Q5930" s="8" t="str">
        <f t="shared" si="16"/>
        <v/>
      </c>
      <c r="R5930" s="8" t="str">
        <f>if(and(P5930&lt;&gt;"",Q5930&lt;&gt;"newexp",Q5930&lt;&gt;"nostart"),countifs(script_conform_dispatching!A:A,P5930,script_conform_dispatching!B:B,Q5930),"")</f>
        <v/>
      </c>
      <c r="S5930" s="8" t="str">
        <f t="shared" si="3"/>
        <v/>
      </c>
    </row>
    <row r="5931" hidden="1">
      <c r="A5931" s="6" t="s">
        <v>15066</v>
      </c>
      <c r="B5931" s="6" t="s">
        <v>268</v>
      </c>
      <c r="C5931" s="6" t="s">
        <v>407</v>
      </c>
      <c r="D5931" s="6">
        <v>1.0</v>
      </c>
      <c r="E5931" s="6" t="s">
        <v>408</v>
      </c>
      <c r="H5931" s="8" t="str">
        <f>VLOOKUP(C5931,agent_name_matching!A:B,2,false)</f>
        <v>--</v>
      </c>
      <c r="I5931" s="33"/>
      <c r="O5931" s="6" t="s">
        <v>15067</v>
      </c>
      <c r="P5931" s="8" t="str">
        <f t="shared" si="1"/>
        <v/>
      </c>
      <c r="Q5931" s="8" t="str">
        <f t="shared" si="16"/>
        <v/>
      </c>
      <c r="R5931" s="8" t="str">
        <f>if(and(P5931&lt;&gt;"",Q5931&lt;&gt;"newexp",Q5931&lt;&gt;"nostart"),countifs(script_conform_dispatching!A:A,P5931,script_conform_dispatching!B:B,Q5931),"")</f>
        <v/>
      </c>
      <c r="S5931" s="8" t="str">
        <f t="shared" si="3"/>
        <v/>
      </c>
    </row>
    <row r="5932" hidden="1">
      <c r="A5932" s="6" t="s">
        <v>15068</v>
      </c>
      <c r="B5932" s="6" t="s">
        <v>268</v>
      </c>
      <c r="C5932" s="6" t="s">
        <v>411</v>
      </c>
      <c r="H5932" s="8" t="str">
        <f>VLOOKUP(C5932,agent_name_matching!A:B,2,false)</f>
        <v>System</v>
      </c>
      <c r="I5932" s="33"/>
      <c r="O5932" s="6" t="s">
        <v>15069</v>
      </c>
      <c r="P5932" s="8" t="str">
        <f t="shared" si="1"/>
        <v/>
      </c>
      <c r="Q5932" s="8" t="str">
        <f t="shared" si="16"/>
        <v/>
      </c>
      <c r="R5932" s="8" t="str">
        <f>if(and(P5932&lt;&gt;"",Q5932&lt;&gt;"newexp",Q5932&lt;&gt;"nostart"),countifs(script_conform_dispatching!A:A,P5932,script_conform_dispatching!B:B,Q5932),"")</f>
        <v/>
      </c>
      <c r="S5932" s="8" t="str">
        <f t="shared" si="3"/>
        <v/>
      </c>
    </row>
    <row r="5933" hidden="1">
      <c r="A5933" s="6" t="s">
        <v>15070</v>
      </c>
      <c r="B5933" s="6" t="s">
        <v>268</v>
      </c>
      <c r="C5933" s="6" t="s">
        <v>414</v>
      </c>
      <c r="F5933" s="6" t="s">
        <v>415</v>
      </c>
      <c r="G5933" s="6" t="s">
        <v>416</v>
      </c>
      <c r="H5933" s="8" t="str">
        <f>VLOOKUP(C5933,agent_name_matching!A:B,2,false)</f>
        <v>Dialog LLM</v>
      </c>
      <c r="I5933" s="32" t="s">
        <v>417</v>
      </c>
      <c r="J5933" s="6" t="s">
        <v>418</v>
      </c>
      <c r="L5933" s="6">
        <v>2328.0</v>
      </c>
      <c r="M5933" s="6">
        <v>42.0</v>
      </c>
      <c r="N5933" s="6">
        <v>964.0</v>
      </c>
      <c r="O5933" s="6" t="s">
        <v>15071</v>
      </c>
      <c r="P5933" s="8" t="str">
        <f t="shared" si="1"/>
        <v/>
      </c>
      <c r="Q5933" s="8" t="str">
        <f t="shared" si="16"/>
        <v/>
      </c>
      <c r="R5933" s="8" t="str">
        <f>if(and(P5933&lt;&gt;"",Q5933&lt;&gt;"newexp",Q5933&lt;&gt;"nostart"),countifs(script_conform_dispatching!A:A,P5933,script_conform_dispatching!B:B,Q5933),"")</f>
        <v/>
      </c>
      <c r="S5933" s="8" t="str">
        <f t="shared" si="3"/>
        <v/>
      </c>
    </row>
    <row r="5934" hidden="1">
      <c r="A5934" s="6" t="s">
        <v>15072</v>
      </c>
      <c r="B5934" s="6" t="s">
        <v>268</v>
      </c>
      <c r="C5934" s="6" t="s">
        <v>37</v>
      </c>
      <c r="F5934" s="6" t="s">
        <v>415</v>
      </c>
      <c r="G5934" s="6" t="s">
        <v>416</v>
      </c>
      <c r="H5934" s="8" t="str">
        <f>VLOOKUP(C5934,agent_name_matching!A:B,2,false)</f>
        <v>Patient LLM</v>
      </c>
      <c r="I5934" s="32" t="s">
        <v>15073</v>
      </c>
      <c r="J5934" s="6" t="s">
        <v>418</v>
      </c>
      <c r="K5934" s="6">
        <v>1.0</v>
      </c>
      <c r="L5934" s="6">
        <v>507.0</v>
      </c>
      <c r="M5934" s="6">
        <v>46.0</v>
      </c>
      <c r="N5934" s="6">
        <v>1008.0</v>
      </c>
      <c r="O5934" s="6" t="s">
        <v>15074</v>
      </c>
      <c r="P5934" s="8" t="str">
        <f t="shared" si="1"/>
        <v/>
      </c>
      <c r="Q5934" s="8" t="str">
        <f t="shared" si="16"/>
        <v/>
      </c>
      <c r="R5934" s="8" t="str">
        <f>if(and(P5934&lt;&gt;"",Q5934&lt;&gt;"newexp",Q5934&lt;&gt;"nostart"),countifs(script_conform_dispatching!A:A,P5934,script_conform_dispatching!B:B,Q5934),"")</f>
        <v/>
      </c>
      <c r="S5934" s="8" t="str">
        <f t="shared" si="3"/>
        <v/>
      </c>
    </row>
    <row r="5935" hidden="1">
      <c r="A5935" s="6" t="s">
        <v>15075</v>
      </c>
      <c r="B5935" s="6" t="s">
        <v>268</v>
      </c>
      <c r="C5935" s="6" t="s">
        <v>411</v>
      </c>
      <c r="H5935" s="8" t="str">
        <f>VLOOKUP(C5935,agent_name_matching!A:B,2,false)</f>
        <v>System</v>
      </c>
      <c r="I5935" s="33"/>
      <c r="O5935" s="6" t="s">
        <v>15076</v>
      </c>
      <c r="P5935" s="8" t="str">
        <f t="shared" si="1"/>
        <v/>
      </c>
      <c r="Q5935" s="8" t="str">
        <f t="shared" si="16"/>
        <v/>
      </c>
      <c r="R5935" s="8" t="str">
        <f>if(and(P5935&lt;&gt;"",Q5935&lt;&gt;"newexp",Q5935&lt;&gt;"nostart"),countifs(script_conform_dispatching!A:A,P5935,script_conform_dispatching!B:B,Q5935),"")</f>
        <v/>
      </c>
      <c r="S5935" s="8" t="str">
        <f t="shared" si="3"/>
        <v/>
      </c>
    </row>
    <row r="5936" hidden="1">
      <c r="A5936" s="6" t="s">
        <v>15077</v>
      </c>
      <c r="B5936" s="6" t="s">
        <v>268</v>
      </c>
      <c r="C5936" s="6" t="s">
        <v>414</v>
      </c>
      <c r="F5936" s="6" t="s">
        <v>415</v>
      </c>
      <c r="G5936" s="6" t="s">
        <v>416</v>
      </c>
      <c r="H5936" s="8" t="str">
        <f>VLOOKUP(C5936,agent_name_matching!A:B,2,false)</f>
        <v>Dialog LLM</v>
      </c>
      <c r="I5936" s="32" t="s">
        <v>15078</v>
      </c>
      <c r="J5936" s="6" t="s">
        <v>418</v>
      </c>
      <c r="L5936" s="6">
        <v>2565.0</v>
      </c>
      <c r="M5936" s="6">
        <v>57.0</v>
      </c>
      <c r="N5936" s="6">
        <v>1009.0</v>
      </c>
      <c r="O5936" s="6" t="s">
        <v>15079</v>
      </c>
      <c r="P5936" s="8" t="str">
        <f t="shared" si="1"/>
        <v/>
      </c>
      <c r="Q5936" s="8" t="str">
        <f t="shared" si="16"/>
        <v/>
      </c>
      <c r="R5936" s="8" t="str">
        <f>if(and(P5936&lt;&gt;"",Q5936&lt;&gt;"newexp",Q5936&lt;&gt;"nostart"),countifs(script_conform_dispatching!A:A,P5936,script_conform_dispatching!B:B,Q5936),"")</f>
        <v/>
      </c>
      <c r="S5936" s="8" t="str">
        <f t="shared" si="3"/>
        <v/>
      </c>
    </row>
    <row r="5937" hidden="1">
      <c r="A5937" s="6" t="s">
        <v>15080</v>
      </c>
      <c r="B5937" s="6" t="s">
        <v>268</v>
      </c>
      <c r="C5937" s="6" t="s">
        <v>37</v>
      </c>
      <c r="F5937" s="6" t="s">
        <v>415</v>
      </c>
      <c r="G5937" s="6" t="s">
        <v>416</v>
      </c>
      <c r="H5937" s="8" t="str">
        <f>VLOOKUP(C5937,agent_name_matching!A:B,2,false)</f>
        <v>Patient LLM</v>
      </c>
      <c r="I5937" s="32" t="s">
        <v>15081</v>
      </c>
      <c r="J5937" s="6" t="s">
        <v>418</v>
      </c>
      <c r="K5937" s="6">
        <v>1.0</v>
      </c>
      <c r="L5937" s="6">
        <v>604.0</v>
      </c>
      <c r="M5937" s="6">
        <v>30.0</v>
      </c>
      <c r="N5937" s="6">
        <v>913.0</v>
      </c>
      <c r="O5937" s="6" t="s">
        <v>15082</v>
      </c>
      <c r="P5937" s="8" t="str">
        <f t="shared" si="1"/>
        <v/>
      </c>
      <c r="Q5937" s="8" t="str">
        <f t="shared" si="16"/>
        <v/>
      </c>
      <c r="R5937" s="8" t="str">
        <f>if(and(P5937&lt;&gt;"",Q5937&lt;&gt;"newexp",Q5937&lt;&gt;"nostart"),countifs(script_conform_dispatching!A:A,P5937,script_conform_dispatching!B:B,Q5937),"")</f>
        <v/>
      </c>
      <c r="S5937" s="8" t="str">
        <f t="shared" si="3"/>
        <v/>
      </c>
    </row>
    <row r="5938" hidden="1">
      <c r="A5938" s="6" t="s">
        <v>15083</v>
      </c>
      <c r="B5938" s="6" t="s">
        <v>268</v>
      </c>
      <c r="C5938" s="6" t="s">
        <v>411</v>
      </c>
      <c r="H5938" s="8" t="str">
        <f>VLOOKUP(C5938,agent_name_matching!A:B,2,false)</f>
        <v>System</v>
      </c>
      <c r="I5938" s="33"/>
      <c r="O5938" s="6" t="s">
        <v>15084</v>
      </c>
      <c r="P5938" s="8" t="str">
        <f t="shared" si="1"/>
        <v/>
      </c>
      <c r="Q5938" s="8" t="str">
        <f t="shared" si="16"/>
        <v/>
      </c>
      <c r="R5938" s="8" t="str">
        <f>if(and(P5938&lt;&gt;"",Q5938&lt;&gt;"newexp",Q5938&lt;&gt;"nostart"),countifs(script_conform_dispatching!A:A,P5938,script_conform_dispatching!B:B,Q5938),"")</f>
        <v/>
      </c>
      <c r="S5938" s="8" t="str">
        <f t="shared" si="3"/>
        <v/>
      </c>
    </row>
    <row r="5939" hidden="1">
      <c r="A5939" s="6" t="s">
        <v>15085</v>
      </c>
      <c r="B5939" s="6" t="s">
        <v>268</v>
      </c>
      <c r="C5939" s="6" t="s">
        <v>414</v>
      </c>
      <c r="F5939" s="6" t="s">
        <v>415</v>
      </c>
      <c r="G5939" s="6" t="s">
        <v>416</v>
      </c>
      <c r="H5939" s="8" t="str">
        <f>VLOOKUP(C5939,agent_name_matching!A:B,2,false)</f>
        <v>Dialog LLM</v>
      </c>
      <c r="I5939" s="32" t="s">
        <v>15086</v>
      </c>
      <c r="J5939" s="6" t="s">
        <v>418</v>
      </c>
      <c r="L5939" s="6">
        <v>2801.0</v>
      </c>
      <c r="M5939" s="6">
        <v>52.0</v>
      </c>
      <c r="N5939" s="6">
        <v>1215.0</v>
      </c>
      <c r="O5939" s="6" t="s">
        <v>15087</v>
      </c>
      <c r="P5939" s="8" t="str">
        <f t="shared" si="1"/>
        <v/>
      </c>
      <c r="Q5939" s="8" t="str">
        <f t="shared" si="16"/>
        <v/>
      </c>
      <c r="R5939" s="8" t="str">
        <f>if(and(P5939&lt;&gt;"",Q5939&lt;&gt;"newexp",Q5939&lt;&gt;"nostart"),countifs(script_conform_dispatching!A:A,P5939,script_conform_dispatching!B:B,Q5939),"")</f>
        <v/>
      </c>
      <c r="S5939" s="8" t="str">
        <f t="shared" si="3"/>
        <v/>
      </c>
    </row>
    <row r="5940" hidden="1">
      <c r="A5940" s="6" t="s">
        <v>15088</v>
      </c>
      <c r="B5940" s="6" t="s">
        <v>268</v>
      </c>
      <c r="C5940" s="6" t="s">
        <v>37</v>
      </c>
      <c r="F5940" s="6" t="s">
        <v>415</v>
      </c>
      <c r="G5940" s="6" t="s">
        <v>416</v>
      </c>
      <c r="H5940" s="8" t="str">
        <f>VLOOKUP(C5940,agent_name_matching!A:B,2,false)</f>
        <v>Patient LLM</v>
      </c>
      <c r="I5940" s="32" t="s">
        <v>15089</v>
      </c>
      <c r="J5940" s="6" t="s">
        <v>418</v>
      </c>
      <c r="K5940" s="6">
        <v>1.0</v>
      </c>
      <c r="L5940" s="6">
        <v>680.0</v>
      </c>
      <c r="M5940" s="6">
        <v>37.0</v>
      </c>
      <c r="N5940" s="6">
        <v>1008.0</v>
      </c>
      <c r="O5940" s="6" t="s">
        <v>15090</v>
      </c>
      <c r="P5940" s="8" t="str">
        <f t="shared" si="1"/>
        <v/>
      </c>
      <c r="Q5940" s="8" t="str">
        <f t="shared" si="16"/>
        <v/>
      </c>
      <c r="R5940" s="8" t="str">
        <f>if(and(P5940&lt;&gt;"",Q5940&lt;&gt;"newexp",Q5940&lt;&gt;"nostart"),countifs(script_conform_dispatching!A:A,P5940,script_conform_dispatching!B:B,Q5940),"")</f>
        <v/>
      </c>
      <c r="S5940" s="8" t="str">
        <f t="shared" si="3"/>
        <v/>
      </c>
    </row>
    <row r="5941" hidden="1">
      <c r="A5941" s="6" t="s">
        <v>15091</v>
      </c>
      <c r="B5941" s="6" t="s">
        <v>268</v>
      </c>
      <c r="C5941" s="6" t="s">
        <v>411</v>
      </c>
      <c r="H5941" s="8" t="str">
        <f>VLOOKUP(C5941,agent_name_matching!A:B,2,false)</f>
        <v>System</v>
      </c>
      <c r="I5941" s="33"/>
      <c r="O5941" s="6" t="s">
        <v>15092</v>
      </c>
      <c r="P5941" s="8" t="str">
        <f t="shared" si="1"/>
        <v/>
      </c>
      <c r="Q5941" s="8" t="str">
        <f t="shared" si="16"/>
        <v/>
      </c>
      <c r="R5941" s="8" t="str">
        <f>if(and(P5941&lt;&gt;"",Q5941&lt;&gt;"newexp",Q5941&lt;&gt;"nostart"),countifs(script_conform_dispatching!A:A,P5941,script_conform_dispatching!B:B,Q5941),"")</f>
        <v/>
      </c>
      <c r="S5941" s="8" t="str">
        <f t="shared" si="3"/>
        <v/>
      </c>
    </row>
    <row r="5942" hidden="1">
      <c r="A5942" s="6" t="s">
        <v>15093</v>
      </c>
      <c r="B5942" s="6" t="s">
        <v>268</v>
      </c>
      <c r="C5942" s="6" t="s">
        <v>414</v>
      </c>
      <c r="F5942" s="6" t="s">
        <v>415</v>
      </c>
      <c r="G5942" s="6" t="s">
        <v>416</v>
      </c>
      <c r="H5942" s="8" t="str">
        <f>VLOOKUP(C5942,agent_name_matching!A:B,2,false)</f>
        <v>Dialog LLM</v>
      </c>
      <c r="I5942" s="32" t="s">
        <v>15094</v>
      </c>
      <c r="J5942" s="6" t="s">
        <v>418</v>
      </c>
      <c r="L5942" s="6">
        <v>3039.0</v>
      </c>
      <c r="M5942" s="6">
        <v>89.0</v>
      </c>
      <c r="N5942" s="6">
        <v>2347.0</v>
      </c>
      <c r="O5942" s="6" t="s">
        <v>15095</v>
      </c>
      <c r="P5942" s="8" t="str">
        <f t="shared" si="1"/>
        <v/>
      </c>
      <c r="Q5942" s="8" t="str">
        <f t="shared" si="16"/>
        <v/>
      </c>
      <c r="R5942" s="8" t="str">
        <f>if(and(P5942&lt;&gt;"",Q5942&lt;&gt;"newexp",Q5942&lt;&gt;"nostart"),countifs(script_conform_dispatching!A:A,P5942,script_conform_dispatching!B:B,Q5942),"")</f>
        <v/>
      </c>
      <c r="S5942" s="8" t="str">
        <f t="shared" si="3"/>
        <v/>
      </c>
    </row>
    <row r="5943" hidden="1">
      <c r="A5943" s="6" t="s">
        <v>15096</v>
      </c>
      <c r="B5943" s="6" t="s">
        <v>268</v>
      </c>
      <c r="C5943" s="6" t="s">
        <v>37</v>
      </c>
      <c r="F5943" s="6" t="s">
        <v>415</v>
      </c>
      <c r="G5943" s="6" t="s">
        <v>416</v>
      </c>
      <c r="H5943" s="8" t="str">
        <f>VLOOKUP(C5943,agent_name_matching!A:B,2,false)</f>
        <v>Patient LLM</v>
      </c>
      <c r="I5943" s="32" t="s">
        <v>15097</v>
      </c>
      <c r="J5943" s="6" t="s">
        <v>418</v>
      </c>
      <c r="K5943" s="6">
        <v>1.0</v>
      </c>
      <c r="L5943" s="6">
        <v>800.0</v>
      </c>
      <c r="M5943" s="6">
        <v>65.0</v>
      </c>
      <c r="N5943" s="6">
        <v>1123.0</v>
      </c>
      <c r="O5943" s="6" t="s">
        <v>15098</v>
      </c>
      <c r="P5943" s="8" t="str">
        <f t="shared" si="1"/>
        <v/>
      </c>
      <c r="Q5943" s="8" t="str">
        <f t="shared" si="16"/>
        <v/>
      </c>
      <c r="R5943" s="8" t="str">
        <f>if(and(P5943&lt;&gt;"",Q5943&lt;&gt;"newexp",Q5943&lt;&gt;"nostart"),countifs(script_conform_dispatching!A:A,P5943,script_conform_dispatching!B:B,Q5943),"")</f>
        <v/>
      </c>
      <c r="S5943" s="8" t="str">
        <f t="shared" si="3"/>
        <v/>
      </c>
    </row>
    <row r="5944" hidden="1">
      <c r="A5944" s="6" t="s">
        <v>15099</v>
      </c>
      <c r="B5944" s="6" t="s">
        <v>268</v>
      </c>
      <c r="C5944" s="6" t="s">
        <v>411</v>
      </c>
      <c r="H5944" s="8" t="str">
        <f>VLOOKUP(C5944,agent_name_matching!A:B,2,false)</f>
        <v>System</v>
      </c>
      <c r="I5944" s="33"/>
      <c r="O5944" s="6" t="s">
        <v>15100</v>
      </c>
      <c r="P5944" s="8" t="str">
        <f t="shared" si="1"/>
        <v/>
      </c>
      <c r="Q5944" s="8" t="str">
        <f t="shared" si="16"/>
        <v/>
      </c>
      <c r="R5944" s="8" t="str">
        <f>if(and(P5944&lt;&gt;"",Q5944&lt;&gt;"newexp",Q5944&lt;&gt;"nostart"),countifs(script_conform_dispatching!A:A,P5944,script_conform_dispatching!B:B,Q5944),"")</f>
        <v/>
      </c>
      <c r="S5944" s="8" t="str">
        <f t="shared" si="3"/>
        <v/>
      </c>
    </row>
    <row r="5945" hidden="1">
      <c r="A5945" s="6" t="s">
        <v>15101</v>
      </c>
      <c r="B5945" s="6" t="s">
        <v>268</v>
      </c>
      <c r="C5945" s="6" t="s">
        <v>414</v>
      </c>
      <c r="F5945" s="6" t="s">
        <v>415</v>
      </c>
      <c r="G5945" s="6" t="s">
        <v>416</v>
      </c>
      <c r="H5945" s="8" t="str">
        <f>VLOOKUP(C5945,agent_name_matching!A:B,2,false)</f>
        <v>Dialog LLM</v>
      </c>
      <c r="I5945" s="32" t="s">
        <v>15102</v>
      </c>
      <c r="J5945" s="6" t="s">
        <v>418</v>
      </c>
      <c r="L5945" s="6">
        <v>3342.0</v>
      </c>
      <c r="M5945" s="6">
        <v>219.0</v>
      </c>
      <c r="N5945" s="6">
        <v>3779.0</v>
      </c>
      <c r="O5945" s="6" t="s">
        <v>15103</v>
      </c>
      <c r="P5945" s="8" t="str">
        <f t="shared" si="1"/>
        <v/>
      </c>
      <c r="Q5945" s="8" t="str">
        <f t="shared" si="16"/>
        <v/>
      </c>
      <c r="R5945" s="8" t="str">
        <f>if(and(P5945&lt;&gt;"",Q5945&lt;&gt;"newexp",Q5945&lt;&gt;"nostart"),countifs(script_conform_dispatching!A:A,P5945,script_conform_dispatching!B:B,Q5945),"")</f>
        <v/>
      </c>
      <c r="S5945" s="8" t="str">
        <f t="shared" si="3"/>
        <v/>
      </c>
    </row>
    <row r="5946" hidden="1">
      <c r="A5946" s="6" t="s">
        <v>15104</v>
      </c>
      <c r="B5946" s="6" t="s">
        <v>268</v>
      </c>
      <c r="C5946" s="6" t="s">
        <v>407</v>
      </c>
      <c r="D5946" s="6">
        <v>1.0</v>
      </c>
      <c r="E5946" s="6" t="s">
        <v>445</v>
      </c>
      <c r="H5946" s="8" t="str">
        <f>VLOOKUP(C5946,agent_name_matching!A:B,2,false)</f>
        <v>--</v>
      </c>
      <c r="I5946" s="33"/>
      <c r="O5946" s="6" t="s">
        <v>15105</v>
      </c>
      <c r="P5946" s="8">
        <f t="shared" si="1"/>
        <v>1</v>
      </c>
      <c r="Q5946" s="8">
        <f t="shared" si="16"/>
        <v>2</v>
      </c>
      <c r="R5946" s="8">
        <f>if(and(P5946&lt;&gt;"",Q5946&lt;&gt;"newexp",Q5946&lt;&gt;"nostart"),countifs(script_conform_dispatching!A:A,P5946,script_conform_dispatching!B:B,Q5946),"")</f>
        <v>1</v>
      </c>
      <c r="S5946" s="8" t="str">
        <f t="shared" si="3"/>
        <v/>
      </c>
    </row>
    <row r="5947" hidden="1">
      <c r="A5947" s="6" t="s">
        <v>15106</v>
      </c>
      <c r="B5947" s="6" t="s">
        <v>268</v>
      </c>
      <c r="C5947" s="6" t="s">
        <v>407</v>
      </c>
      <c r="D5947" s="6">
        <v>2.0</v>
      </c>
      <c r="E5947" s="6" t="s">
        <v>408</v>
      </c>
      <c r="H5947" s="8" t="str">
        <f>VLOOKUP(C5947,agent_name_matching!A:B,2,false)</f>
        <v>--</v>
      </c>
      <c r="I5947" s="33"/>
      <c r="O5947" s="6" t="s">
        <v>15107</v>
      </c>
      <c r="P5947" s="8" t="str">
        <f t="shared" si="1"/>
        <v/>
      </c>
      <c r="Q5947" s="8" t="str">
        <f t="shared" si="16"/>
        <v/>
      </c>
      <c r="R5947" s="8" t="str">
        <f>if(and(P5947&lt;&gt;"",Q5947&lt;&gt;"newexp",Q5947&lt;&gt;"nostart"),countifs(script_conform_dispatching!A:A,P5947,script_conform_dispatching!B:B,Q5947),"")</f>
        <v/>
      </c>
      <c r="S5947" s="8" t="str">
        <f t="shared" si="3"/>
        <v/>
      </c>
    </row>
    <row r="5948" hidden="1">
      <c r="A5948" s="6" t="s">
        <v>15108</v>
      </c>
      <c r="B5948" s="6" t="s">
        <v>268</v>
      </c>
      <c r="C5948" s="6" t="s">
        <v>450</v>
      </c>
      <c r="F5948" s="6" t="s">
        <v>415</v>
      </c>
      <c r="G5948" s="6" t="s">
        <v>416</v>
      </c>
      <c r="H5948" s="8" t="str">
        <f>VLOOKUP(C5948,agent_name_matching!A:B,2,false)</f>
        <v>Validator LLM</v>
      </c>
      <c r="I5948" s="32" t="s">
        <v>451</v>
      </c>
      <c r="J5948" s="6" t="s">
        <v>452</v>
      </c>
      <c r="L5948" s="6">
        <v>980.0</v>
      </c>
      <c r="M5948" s="6">
        <v>10.0</v>
      </c>
      <c r="N5948" s="6">
        <v>588.0</v>
      </c>
      <c r="O5948" s="6" t="s">
        <v>15109</v>
      </c>
      <c r="P5948" s="8" t="str">
        <f t="shared" si="1"/>
        <v/>
      </c>
      <c r="Q5948" s="8" t="str">
        <f t="shared" si="16"/>
        <v/>
      </c>
      <c r="R5948" s="8" t="str">
        <f>if(and(P5948&lt;&gt;"",Q5948&lt;&gt;"newexp",Q5948&lt;&gt;"nostart"),countifs(script_conform_dispatching!A:A,P5948,script_conform_dispatching!B:B,Q5948),"")</f>
        <v/>
      </c>
      <c r="S5948" s="8" t="str">
        <f t="shared" si="3"/>
        <v/>
      </c>
    </row>
    <row r="5949" hidden="1">
      <c r="A5949" s="6" t="s">
        <v>15110</v>
      </c>
      <c r="B5949" s="6" t="s">
        <v>268</v>
      </c>
      <c r="C5949" s="6" t="s">
        <v>37</v>
      </c>
      <c r="F5949" s="6" t="s">
        <v>415</v>
      </c>
      <c r="G5949" s="6" t="s">
        <v>416</v>
      </c>
      <c r="H5949" s="8" t="str">
        <f>VLOOKUP(C5949,agent_name_matching!A:B,2,false)</f>
        <v>Patient LLM</v>
      </c>
      <c r="I5949" s="32" t="s">
        <v>15111</v>
      </c>
      <c r="J5949" s="6" t="s">
        <v>418</v>
      </c>
      <c r="K5949" s="6">
        <v>1.0</v>
      </c>
      <c r="L5949" s="6">
        <v>930.0</v>
      </c>
      <c r="M5949" s="6">
        <v>97.0</v>
      </c>
      <c r="N5949" s="6">
        <v>1526.0</v>
      </c>
      <c r="O5949" s="6" t="s">
        <v>15112</v>
      </c>
      <c r="P5949" s="8" t="str">
        <f t="shared" si="1"/>
        <v/>
      </c>
      <c r="Q5949" s="8" t="str">
        <f t="shared" si="16"/>
        <v/>
      </c>
      <c r="R5949" s="8" t="str">
        <f>if(and(P5949&lt;&gt;"",Q5949&lt;&gt;"newexp",Q5949&lt;&gt;"nostart"),countifs(script_conform_dispatching!A:A,P5949,script_conform_dispatching!B:B,Q5949),"")</f>
        <v/>
      </c>
      <c r="S5949" s="8" t="str">
        <f t="shared" si="3"/>
        <v/>
      </c>
    </row>
    <row r="5950" hidden="1">
      <c r="A5950" s="6" t="s">
        <v>15113</v>
      </c>
      <c r="B5950" s="6" t="s">
        <v>268</v>
      </c>
      <c r="C5950" s="6" t="s">
        <v>411</v>
      </c>
      <c r="H5950" s="8" t="str">
        <f>VLOOKUP(C5950,agent_name_matching!A:B,2,false)</f>
        <v>System</v>
      </c>
      <c r="I5950" s="33"/>
      <c r="O5950" s="6" t="s">
        <v>15114</v>
      </c>
      <c r="P5950" s="8" t="str">
        <f t="shared" si="1"/>
        <v/>
      </c>
      <c r="Q5950" s="8" t="str">
        <f t="shared" si="16"/>
        <v/>
      </c>
      <c r="R5950" s="8" t="str">
        <f>if(and(P5950&lt;&gt;"",Q5950&lt;&gt;"newexp",Q5950&lt;&gt;"nostart"),countifs(script_conform_dispatching!A:A,P5950,script_conform_dispatching!B:B,Q5950),"")</f>
        <v/>
      </c>
      <c r="S5950" s="8" t="str">
        <f t="shared" si="3"/>
        <v/>
      </c>
    </row>
    <row r="5951" hidden="1">
      <c r="A5951" s="6" t="s">
        <v>15115</v>
      </c>
      <c r="B5951" s="6" t="s">
        <v>268</v>
      </c>
      <c r="C5951" s="6" t="s">
        <v>414</v>
      </c>
      <c r="F5951" s="6" t="s">
        <v>415</v>
      </c>
      <c r="G5951" s="6" t="s">
        <v>416</v>
      </c>
      <c r="H5951" s="8" t="str">
        <f>VLOOKUP(C5951,agent_name_matching!A:B,2,false)</f>
        <v>Dialog LLM</v>
      </c>
      <c r="I5951" s="32" t="s">
        <v>15116</v>
      </c>
      <c r="J5951" s="6" t="s">
        <v>418</v>
      </c>
      <c r="L5951" s="6">
        <v>3833.0</v>
      </c>
      <c r="M5951" s="6">
        <v>98.0</v>
      </c>
      <c r="N5951" s="6">
        <v>1626.0</v>
      </c>
      <c r="O5951" s="6" t="s">
        <v>15117</v>
      </c>
      <c r="P5951" s="8" t="str">
        <f t="shared" si="1"/>
        <v/>
      </c>
      <c r="Q5951" s="8" t="str">
        <f t="shared" si="16"/>
        <v/>
      </c>
      <c r="R5951" s="8" t="str">
        <f>if(and(P5951&lt;&gt;"",Q5951&lt;&gt;"newexp",Q5951&lt;&gt;"nostart"),countifs(script_conform_dispatching!A:A,P5951,script_conform_dispatching!B:B,Q5951),"")</f>
        <v/>
      </c>
      <c r="S5951" s="8" t="str">
        <f t="shared" si="3"/>
        <v/>
      </c>
    </row>
    <row r="5952" hidden="1">
      <c r="A5952" s="6" t="s">
        <v>15118</v>
      </c>
      <c r="B5952" s="6" t="s">
        <v>268</v>
      </c>
      <c r="C5952" s="6" t="s">
        <v>37</v>
      </c>
      <c r="F5952" s="6" t="s">
        <v>415</v>
      </c>
      <c r="G5952" s="6" t="s">
        <v>416</v>
      </c>
      <c r="H5952" s="8" t="str">
        <f>VLOOKUP(C5952,agent_name_matching!A:B,2,false)</f>
        <v>Patient LLM</v>
      </c>
      <c r="I5952" s="32" t="s">
        <v>15119</v>
      </c>
      <c r="J5952" s="6" t="s">
        <v>418</v>
      </c>
      <c r="K5952" s="6">
        <v>1.0</v>
      </c>
      <c r="L5952" s="6">
        <v>1119.0</v>
      </c>
      <c r="M5952" s="6">
        <v>47.0</v>
      </c>
      <c r="N5952" s="6">
        <v>1319.0</v>
      </c>
      <c r="O5952" s="6" t="s">
        <v>15120</v>
      </c>
      <c r="P5952" s="8" t="str">
        <f t="shared" si="1"/>
        <v/>
      </c>
      <c r="Q5952" s="8" t="str">
        <f t="shared" si="16"/>
        <v/>
      </c>
      <c r="R5952" s="8" t="str">
        <f>if(and(P5952&lt;&gt;"",Q5952&lt;&gt;"newexp",Q5952&lt;&gt;"nostart"),countifs(script_conform_dispatching!A:A,P5952,script_conform_dispatching!B:B,Q5952),"")</f>
        <v/>
      </c>
      <c r="S5952" s="8" t="str">
        <f t="shared" si="3"/>
        <v/>
      </c>
    </row>
    <row r="5953" hidden="1">
      <c r="A5953" s="6" t="s">
        <v>15121</v>
      </c>
      <c r="B5953" s="6" t="s">
        <v>268</v>
      </c>
      <c r="C5953" s="6" t="s">
        <v>411</v>
      </c>
      <c r="H5953" s="8" t="str">
        <f>VLOOKUP(C5953,agent_name_matching!A:B,2,false)</f>
        <v>System</v>
      </c>
      <c r="I5953" s="33"/>
      <c r="O5953" s="6" t="s">
        <v>15122</v>
      </c>
      <c r="P5953" s="8" t="str">
        <f t="shared" si="1"/>
        <v/>
      </c>
      <c r="Q5953" s="8" t="str">
        <f t="shared" si="16"/>
        <v/>
      </c>
      <c r="R5953" s="8" t="str">
        <f>if(and(P5953&lt;&gt;"",Q5953&lt;&gt;"newexp",Q5953&lt;&gt;"nostart"),countifs(script_conform_dispatching!A:A,P5953,script_conform_dispatching!B:B,Q5953),"")</f>
        <v/>
      </c>
      <c r="S5953" s="8" t="str">
        <f t="shared" si="3"/>
        <v/>
      </c>
    </row>
    <row r="5954" hidden="1">
      <c r="A5954" s="6" t="s">
        <v>15123</v>
      </c>
      <c r="B5954" s="6" t="s">
        <v>268</v>
      </c>
      <c r="C5954" s="6" t="s">
        <v>414</v>
      </c>
      <c r="F5954" s="6" t="s">
        <v>415</v>
      </c>
      <c r="G5954" s="6" t="s">
        <v>416</v>
      </c>
      <c r="H5954" s="8" t="str">
        <f>VLOOKUP(C5954,agent_name_matching!A:B,2,false)</f>
        <v>Dialog LLM</v>
      </c>
      <c r="I5954" s="32" t="s">
        <v>15124</v>
      </c>
      <c r="J5954" s="6" t="s">
        <v>418</v>
      </c>
      <c r="L5954" s="6">
        <v>4153.0</v>
      </c>
      <c r="M5954" s="6">
        <v>306.0</v>
      </c>
      <c r="N5954" s="6">
        <v>3876.0</v>
      </c>
      <c r="O5954" s="6" t="s">
        <v>15125</v>
      </c>
      <c r="P5954" s="8" t="str">
        <f t="shared" si="1"/>
        <v/>
      </c>
      <c r="Q5954" s="8" t="str">
        <f t="shared" si="16"/>
        <v/>
      </c>
      <c r="R5954" s="8" t="str">
        <f>if(and(P5954&lt;&gt;"",Q5954&lt;&gt;"newexp",Q5954&lt;&gt;"nostart"),countifs(script_conform_dispatching!A:A,P5954,script_conform_dispatching!B:B,Q5954),"")</f>
        <v/>
      </c>
      <c r="S5954" s="8" t="str">
        <f t="shared" si="3"/>
        <v/>
      </c>
    </row>
    <row r="5955" hidden="1">
      <c r="A5955" s="6" t="s">
        <v>15126</v>
      </c>
      <c r="B5955" s="6" t="s">
        <v>268</v>
      </c>
      <c r="C5955" s="6" t="s">
        <v>407</v>
      </c>
      <c r="D5955" s="6">
        <v>2.0</v>
      </c>
      <c r="E5955" s="6" t="s">
        <v>445</v>
      </c>
      <c r="H5955" s="8" t="str">
        <f>VLOOKUP(C5955,agent_name_matching!A:B,2,false)</f>
        <v>--</v>
      </c>
      <c r="I5955" s="33"/>
      <c r="O5955" s="6" t="s">
        <v>15127</v>
      </c>
      <c r="P5955" s="8">
        <f t="shared" si="1"/>
        <v>2</v>
      </c>
      <c r="Q5955" s="8">
        <f t="shared" si="16"/>
        <v>4</v>
      </c>
      <c r="R5955" s="8">
        <f>if(and(P5955&lt;&gt;"",Q5955&lt;&gt;"newexp",Q5955&lt;&gt;"nostart"),countifs(script_conform_dispatching!A:A,P5955,script_conform_dispatching!B:B,Q5955),"")</f>
        <v>1</v>
      </c>
      <c r="S5955" s="8" t="str">
        <f t="shared" si="3"/>
        <v/>
      </c>
    </row>
    <row r="5956" hidden="1">
      <c r="A5956" s="6" t="s">
        <v>15128</v>
      </c>
      <c r="B5956" s="6" t="s">
        <v>268</v>
      </c>
      <c r="C5956" s="6" t="s">
        <v>407</v>
      </c>
      <c r="D5956" s="6">
        <v>4.0</v>
      </c>
      <c r="E5956" s="6" t="s">
        <v>408</v>
      </c>
      <c r="H5956" s="8" t="str">
        <f>VLOOKUP(C5956,agent_name_matching!A:B,2,false)</f>
        <v>--</v>
      </c>
      <c r="I5956" s="33"/>
      <c r="O5956" s="6" t="s">
        <v>15129</v>
      </c>
      <c r="P5956" s="8" t="str">
        <f t="shared" si="1"/>
        <v/>
      </c>
      <c r="Q5956" s="8" t="str">
        <f t="shared" si="16"/>
        <v/>
      </c>
      <c r="R5956" s="8" t="str">
        <f>if(and(P5956&lt;&gt;"",Q5956&lt;&gt;"newexp",Q5956&lt;&gt;"nostart"),countifs(script_conform_dispatching!A:A,P5956,script_conform_dispatching!B:B,Q5956),"")</f>
        <v/>
      </c>
      <c r="S5956" s="8" t="str">
        <f t="shared" si="3"/>
        <v/>
      </c>
    </row>
    <row r="5957" hidden="1">
      <c r="A5957" s="6" t="s">
        <v>15130</v>
      </c>
      <c r="B5957" s="6" t="s">
        <v>268</v>
      </c>
      <c r="C5957" s="6" t="s">
        <v>450</v>
      </c>
      <c r="F5957" s="6" t="s">
        <v>415</v>
      </c>
      <c r="G5957" s="6" t="s">
        <v>416</v>
      </c>
      <c r="H5957" s="8" t="str">
        <f>VLOOKUP(C5957,agent_name_matching!A:B,2,false)</f>
        <v>Validator LLM</v>
      </c>
      <c r="I5957" s="32" t="s">
        <v>451</v>
      </c>
      <c r="J5957" s="6" t="s">
        <v>452</v>
      </c>
      <c r="L5957" s="6">
        <v>1330.0</v>
      </c>
      <c r="M5957" s="6">
        <v>10.0</v>
      </c>
      <c r="N5957" s="6">
        <v>581.0</v>
      </c>
      <c r="O5957" s="6" t="s">
        <v>15131</v>
      </c>
      <c r="P5957" s="8" t="str">
        <f t="shared" si="1"/>
        <v/>
      </c>
      <c r="Q5957" s="8" t="str">
        <f t="shared" si="16"/>
        <v/>
      </c>
      <c r="R5957" s="8" t="str">
        <f>if(and(P5957&lt;&gt;"",Q5957&lt;&gt;"newexp",Q5957&lt;&gt;"nostart"),countifs(script_conform_dispatching!A:A,P5957,script_conform_dispatching!B:B,Q5957),"")</f>
        <v/>
      </c>
      <c r="S5957" s="8" t="str">
        <f t="shared" si="3"/>
        <v/>
      </c>
    </row>
    <row r="5958" hidden="1">
      <c r="A5958" s="6" t="s">
        <v>15132</v>
      </c>
      <c r="B5958" s="6" t="s">
        <v>268</v>
      </c>
      <c r="C5958" s="6" t="s">
        <v>37</v>
      </c>
      <c r="F5958" s="6" t="s">
        <v>415</v>
      </c>
      <c r="G5958" s="6" t="s">
        <v>416</v>
      </c>
      <c r="H5958" s="8" t="str">
        <f>VLOOKUP(C5958,agent_name_matching!A:B,2,false)</f>
        <v>Patient LLM</v>
      </c>
      <c r="I5958" s="32" t="s">
        <v>15133</v>
      </c>
      <c r="J5958" s="6" t="s">
        <v>418</v>
      </c>
      <c r="K5958" s="6">
        <v>1.0</v>
      </c>
      <c r="L5958" s="6">
        <v>1258.0</v>
      </c>
      <c r="M5958" s="6">
        <v>33.0</v>
      </c>
      <c r="N5958" s="6">
        <v>1013.0</v>
      </c>
      <c r="O5958" s="6" t="s">
        <v>15134</v>
      </c>
      <c r="P5958" s="8" t="str">
        <f t="shared" si="1"/>
        <v/>
      </c>
      <c r="Q5958" s="8" t="str">
        <f t="shared" si="16"/>
        <v/>
      </c>
      <c r="R5958" s="8" t="str">
        <f>if(and(P5958&lt;&gt;"",Q5958&lt;&gt;"newexp",Q5958&lt;&gt;"nostart"),countifs(script_conform_dispatching!A:A,P5958,script_conform_dispatching!B:B,Q5958),"")</f>
        <v/>
      </c>
      <c r="S5958" s="8" t="str">
        <f t="shared" si="3"/>
        <v/>
      </c>
    </row>
    <row r="5959" hidden="1">
      <c r="A5959" s="6" t="s">
        <v>15135</v>
      </c>
      <c r="B5959" s="6" t="s">
        <v>268</v>
      </c>
      <c r="C5959" s="6" t="s">
        <v>411</v>
      </c>
      <c r="H5959" s="8" t="str">
        <f>VLOOKUP(C5959,agent_name_matching!A:B,2,false)</f>
        <v>System</v>
      </c>
      <c r="I5959" s="33"/>
      <c r="O5959" s="6" t="s">
        <v>15136</v>
      </c>
      <c r="P5959" s="8" t="str">
        <f t="shared" si="1"/>
        <v/>
      </c>
      <c r="Q5959" s="8" t="str">
        <f t="shared" si="16"/>
        <v/>
      </c>
      <c r="R5959" s="8" t="str">
        <f>if(and(P5959&lt;&gt;"",Q5959&lt;&gt;"newexp",Q5959&lt;&gt;"nostart"),countifs(script_conform_dispatching!A:A,P5959,script_conform_dispatching!B:B,Q5959),"")</f>
        <v/>
      </c>
      <c r="S5959" s="8" t="str">
        <f t="shared" si="3"/>
        <v/>
      </c>
    </row>
    <row r="5960" hidden="1">
      <c r="A5960" s="6" t="s">
        <v>15137</v>
      </c>
      <c r="B5960" s="6" t="s">
        <v>268</v>
      </c>
      <c r="C5960" s="6" t="s">
        <v>414</v>
      </c>
      <c r="F5960" s="6" t="s">
        <v>415</v>
      </c>
      <c r="G5960" s="6" t="s">
        <v>416</v>
      </c>
      <c r="H5960" s="8" t="str">
        <f>VLOOKUP(C5960,agent_name_matching!A:B,2,false)</f>
        <v>Dialog LLM</v>
      </c>
      <c r="I5960" s="32" t="s">
        <v>15138</v>
      </c>
      <c r="J5960" s="6" t="s">
        <v>418</v>
      </c>
      <c r="L5960" s="6">
        <v>4727.0</v>
      </c>
      <c r="M5960" s="6">
        <v>215.0</v>
      </c>
      <c r="N5960" s="6">
        <v>3469.0</v>
      </c>
      <c r="O5960" s="6" t="s">
        <v>15139</v>
      </c>
      <c r="P5960" s="8" t="str">
        <f t="shared" si="1"/>
        <v/>
      </c>
      <c r="Q5960" s="8" t="str">
        <f t="shared" si="16"/>
        <v/>
      </c>
      <c r="R5960" s="8" t="str">
        <f>if(and(P5960&lt;&gt;"",Q5960&lt;&gt;"newexp",Q5960&lt;&gt;"nostart"),countifs(script_conform_dispatching!A:A,P5960,script_conform_dispatching!B:B,Q5960),"")</f>
        <v/>
      </c>
      <c r="S5960" s="8" t="str">
        <f t="shared" si="3"/>
        <v/>
      </c>
    </row>
    <row r="5961" hidden="1">
      <c r="A5961" s="6" t="s">
        <v>15140</v>
      </c>
      <c r="B5961" s="6" t="s">
        <v>268</v>
      </c>
      <c r="C5961" s="6" t="s">
        <v>37</v>
      </c>
      <c r="F5961" s="6" t="s">
        <v>415</v>
      </c>
      <c r="G5961" s="6" t="s">
        <v>416</v>
      </c>
      <c r="H5961" s="8" t="str">
        <f>VLOOKUP(C5961,agent_name_matching!A:B,2,false)</f>
        <v>Patient LLM</v>
      </c>
      <c r="I5961" s="32" t="s">
        <v>15141</v>
      </c>
      <c r="J5961" s="6" t="s">
        <v>418</v>
      </c>
      <c r="K5961" s="6">
        <v>1.0</v>
      </c>
      <c r="L5961" s="6">
        <v>1500.0</v>
      </c>
      <c r="M5961" s="6">
        <v>61.0</v>
      </c>
      <c r="N5961" s="6">
        <v>1432.0</v>
      </c>
      <c r="O5961" s="6" t="s">
        <v>15142</v>
      </c>
      <c r="P5961" s="8" t="str">
        <f t="shared" si="1"/>
        <v/>
      </c>
      <c r="Q5961" s="8" t="str">
        <f t="shared" si="16"/>
        <v/>
      </c>
      <c r="R5961" s="8" t="str">
        <f>if(and(P5961&lt;&gt;"",Q5961&lt;&gt;"newexp",Q5961&lt;&gt;"nostart"),countifs(script_conform_dispatching!A:A,P5961,script_conform_dispatching!B:B,Q5961),"")</f>
        <v/>
      </c>
      <c r="S5961" s="8" t="str">
        <f t="shared" si="3"/>
        <v/>
      </c>
    </row>
    <row r="5962" hidden="1">
      <c r="A5962" s="6" t="s">
        <v>15143</v>
      </c>
      <c r="B5962" s="6" t="s">
        <v>268</v>
      </c>
      <c r="C5962" s="6" t="s">
        <v>411</v>
      </c>
      <c r="H5962" s="8" t="str">
        <f>VLOOKUP(C5962,agent_name_matching!A:B,2,false)</f>
        <v>System</v>
      </c>
      <c r="I5962" s="33"/>
      <c r="O5962" s="6" t="s">
        <v>15144</v>
      </c>
      <c r="P5962" s="8" t="str">
        <f t="shared" si="1"/>
        <v/>
      </c>
      <c r="Q5962" s="8" t="str">
        <f t="shared" si="16"/>
        <v/>
      </c>
      <c r="R5962" s="8" t="str">
        <f>if(and(P5962&lt;&gt;"",Q5962&lt;&gt;"newexp",Q5962&lt;&gt;"nostart"),countifs(script_conform_dispatching!A:A,P5962,script_conform_dispatching!B:B,Q5962),"")</f>
        <v/>
      </c>
      <c r="S5962" s="8" t="str">
        <f t="shared" si="3"/>
        <v/>
      </c>
    </row>
    <row r="5963" hidden="1">
      <c r="A5963" s="6" t="s">
        <v>15145</v>
      </c>
      <c r="B5963" s="6" t="s">
        <v>268</v>
      </c>
      <c r="C5963" s="6" t="s">
        <v>414</v>
      </c>
      <c r="F5963" s="6" t="s">
        <v>415</v>
      </c>
      <c r="G5963" s="6" t="s">
        <v>416</v>
      </c>
      <c r="H5963" s="8" t="str">
        <f>VLOOKUP(C5963,agent_name_matching!A:B,2,false)</f>
        <v>Dialog LLM</v>
      </c>
      <c r="I5963" s="32" t="s">
        <v>15146</v>
      </c>
      <c r="J5963" s="6" t="s">
        <v>418</v>
      </c>
      <c r="L5963" s="6">
        <v>5238.0</v>
      </c>
      <c r="M5963" s="6">
        <v>92.0</v>
      </c>
      <c r="N5963" s="6">
        <v>1624.0</v>
      </c>
      <c r="O5963" s="6" t="s">
        <v>15147</v>
      </c>
      <c r="P5963" s="8" t="str">
        <f t="shared" si="1"/>
        <v/>
      </c>
      <c r="Q5963" s="8" t="str">
        <f t="shared" si="16"/>
        <v/>
      </c>
      <c r="R5963" s="8" t="str">
        <f>if(and(P5963&lt;&gt;"",Q5963&lt;&gt;"newexp",Q5963&lt;&gt;"nostart"),countifs(script_conform_dispatching!A:A,P5963,script_conform_dispatching!B:B,Q5963),"")</f>
        <v/>
      </c>
      <c r="S5963" s="8" t="str">
        <f t="shared" si="3"/>
        <v/>
      </c>
    </row>
    <row r="5964" hidden="1">
      <c r="A5964" s="6" t="s">
        <v>15148</v>
      </c>
      <c r="B5964" s="6" t="s">
        <v>268</v>
      </c>
      <c r="C5964" s="6" t="s">
        <v>37</v>
      </c>
      <c r="F5964" s="6" t="s">
        <v>415</v>
      </c>
      <c r="G5964" s="6" t="s">
        <v>416</v>
      </c>
      <c r="H5964" s="8" t="str">
        <f>VLOOKUP(C5964,agent_name_matching!A:B,2,false)</f>
        <v>Patient LLM</v>
      </c>
      <c r="I5964" s="32" t="s">
        <v>15149</v>
      </c>
      <c r="J5964" s="6" t="s">
        <v>418</v>
      </c>
      <c r="K5964" s="6">
        <v>1.0</v>
      </c>
      <c r="L5964" s="6">
        <v>1647.0</v>
      </c>
      <c r="M5964" s="6">
        <v>87.0</v>
      </c>
      <c r="N5964" s="6">
        <v>1659.0</v>
      </c>
      <c r="O5964" s="6" t="s">
        <v>15150</v>
      </c>
      <c r="P5964" s="8" t="str">
        <f t="shared" si="1"/>
        <v/>
      </c>
      <c r="Q5964" s="8" t="str">
        <f t="shared" si="16"/>
        <v/>
      </c>
      <c r="R5964" s="8" t="str">
        <f>if(and(P5964&lt;&gt;"",Q5964&lt;&gt;"newexp",Q5964&lt;&gt;"nostart"),countifs(script_conform_dispatching!A:A,P5964,script_conform_dispatching!B:B,Q5964),"")</f>
        <v/>
      </c>
      <c r="S5964" s="8" t="str">
        <f t="shared" si="3"/>
        <v/>
      </c>
    </row>
    <row r="5965" hidden="1">
      <c r="A5965" s="6" t="s">
        <v>15151</v>
      </c>
      <c r="B5965" s="6" t="s">
        <v>268</v>
      </c>
      <c r="C5965" s="6" t="s">
        <v>411</v>
      </c>
      <c r="H5965" s="8" t="str">
        <f>VLOOKUP(C5965,agent_name_matching!A:B,2,false)</f>
        <v>System</v>
      </c>
      <c r="I5965" s="33"/>
      <c r="O5965" s="6" t="s">
        <v>15152</v>
      </c>
      <c r="P5965" s="8" t="str">
        <f t="shared" si="1"/>
        <v/>
      </c>
      <c r="Q5965" s="8" t="str">
        <f t="shared" si="16"/>
        <v/>
      </c>
      <c r="R5965" s="8" t="str">
        <f>if(and(P5965&lt;&gt;"",Q5965&lt;&gt;"newexp",Q5965&lt;&gt;"nostart"),countifs(script_conform_dispatching!A:A,P5965,script_conform_dispatching!B:B,Q5965),"")</f>
        <v/>
      </c>
      <c r="S5965" s="8" t="str">
        <f t="shared" si="3"/>
        <v/>
      </c>
    </row>
    <row r="5966" hidden="1">
      <c r="A5966" s="6" t="s">
        <v>15153</v>
      </c>
      <c r="B5966" s="6" t="s">
        <v>268</v>
      </c>
      <c r="C5966" s="6" t="s">
        <v>414</v>
      </c>
      <c r="F5966" s="6" t="s">
        <v>415</v>
      </c>
      <c r="G5966" s="6" t="s">
        <v>416</v>
      </c>
      <c r="H5966" s="8" t="str">
        <f>VLOOKUP(C5966,agent_name_matching!A:B,2,false)</f>
        <v>Dialog LLM</v>
      </c>
      <c r="I5966" s="32" t="s">
        <v>15154</v>
      </c>
      <c r="J5966" s="6" t="s">
        <v>418</v>
      </c>
      <c r="L5966" s="6">
        <v>5652.0</v>
      </c>
      <c r="M5966" s="6">
        <v>122.0</v>
      </c>
      <c r="N5966" s="6">
        <v>3242.0</v>
      </c>
      <c r="O5966" s="6" t="s">
        <v>15155</v>
      </c>
      <c r="P5966" s="8" t="str">
        <f t="shared" si="1"/>
        <v/>
      </c>
      <c r="Q5966" s="8" t="str">
        <f t="shared" si="16"/>
        <v/>
      </c>
      <c r="R5966" s="8" t="str">
        <f>if(and(P5966&lt;&gt;"",Q5966&lt;&gt;"newexp",Q5966&lt;&gt;"nostart"),countifs(script_conform_dispatching!A:A,P5966,script_conform_dispatching!B:B,Q5966),"")</f>
        <v/>
      </c>
      <c r="S5966" s="8" t="str">
        <f t="shared" si="3"/>
        <v/>
      </c>
    </row>
    <row r="5967" hidden="1">
      <c r="A5967" s="6" t="s">
        <v>15156</v>
      </c>
      <c r="B5967" s="6" t="s">
        <v>268</v>
      </c>
      <c r="C5967" s="6" t="s">
        <v>37</v>
      </c>
      <c r="F5967" s="6" t="s">
        <v>415</v>
      </c>
      <c r="G5967" s="6" t="s">
        <v>416</v>
      </c>
      <c r="H5967" s="8" t="str">
        <f>VLOOKUP(C5967,agent_name_matching!A:B,2,false)</f>
        <v>Patient LLM</v>
      </c>
      <c r="I5967" s="32" t="s">
        <v>15157</v>
      </c>
      <c r="J5967" s="6" t="s">
        <v>418</v>
      </c>
      <c r="K5967" s="6">
        <v>1.0</v>
      </c>
      <c r="L5967" s="6">
        <v>1850.0</v>
      </c>
      <c r="M5967" s="6">
        <v>107.0</v>
      </c>
      <c r="N5967" s="6">
        <v>1640.0</v>
      </c>
      <c r="O5967" s="6" t="s">
        <v>15158</v>
      </c>
      <c r="P5967" s="8" t="str">
        <f t="shared" si="1"/>
        <v/>
      </c>
      <c r="Q5967" s="8" t="str">
        <f t="shared" si="16"/>
        <v/>
      </c>
      <c r="R5967" s="8" t="str">
        <f>if(and(P5967&lt;&gt;"",Q5967&lt;&gt;"newexp",Q5967&lt;&gt;"nostart"),countifs(script_conform_dispatching!A:A,P5967,script_conform_dispatching!B:B,Q5967),"")</f>
        <v/>
      </c>
      <c r="S5967" s="8" t="str">
        <f t="shared" si="3"/>
        <v/>
      </c>
    </row>
    <row r="5968" hidden="1">
      <c r="A5968" s="6" t="s">
        <v>15159</v>
      </c>
      <c r="B5968" s="6" t="s">
        <v>268</v>
      </c>
      <c r="C5968" s="6" t="s">
        <v>411</v>
      </c>
      <c r="H5968" s="8" t="str">
        <f>VLOOKUP(C5968,agent_name_matching!A:B,2,false)</f>
        <v>System</v>
      </c>
      <c r="I5968" s="33"/>
      <c r="O5968" s="6" t="s">
        <v>15160</v>
      </c>
      <c r="P5968" s="8" t="str">
        <f t="shared" si="1"/>
        <v/>
      </c>
      <c r="Q5968" s="8" t="str">
        <f t="shared" si="16"/>
        <v/>
      </c>
      <c r="R5968" s="8" t="str">
        <f>if(and(P5968&lt;&gt;"",Q5968&lt;&gt;"newexp",Q5968&lt;&gt;"nostart"),countifs(script_conform_dispatching!A:A,P5968,script_conform_dispatching!B:B,Q5968),"")</f>
        <v/>
      </c>
      <c r="S5968" s="8" t="str">
        <f t="shared" si="3"/>
        <v/>
      </c>
    </row>
    <row r="5969" hidden="1">
      <c r="A5969" s="6" t="s">
        <v>15161</v>
      </c>
      <c r="B5969" s="6" t="s">
        <v>268</v>
      </c>
      <c r="C5969" s="6" t="s">
        <v>414</v>
      </c>
      <c r="F5969" s="6" t="s">
        <v>415</v>
      </c>
      <c r="G5969" s="6" t="s">
        <v>416</v>
      </c>
      <c r="H5969" s="8" t="str">
        <f>VLOOKUP(C5969,agent_name_matching!A:B,2,false)</f>
        <v>Dialog LLM</v>
      </c>
      <c r="I5969" s="32" t="s">
        <v>15162</v>
      </c>
      <c r="J5969" s="6" t="s">
        <v>418</v>
      </c>
      <c r="L5969" s="6">
        <v>6116.0</v>
      </c>
      <c r="M5969" s="6">
        <v>124.0</v>
      </c>
      <c r="N5969" s="6">
        <v>2010.0</v>
      </c>
      <c r="O5969" s="6" t="s">
        <v>15163</v>
      </c>
      <c r="P5969" s="8" t="str">
        <f t="shared" si="1"/>
        <v/>
      </c>
      <c r="Q5969" s="8" t="str">
        <f t="shared" si="16"/>
        <v/>
      </c>
      <c r="R5969" s="8" t="str">
        <f>if(and(P5969&lt;&gt;"",Q5969&lt;&gt;"newexp",Q5969&lt;&gt;"nostart"),countifs(script_conform_dispatching!A:A,P5969,script_conform_dispatching!B:B,Q5969),"")</f>
        <v/>
      </c>
      <c r="S5969" s="8" t="str">
        <f t="shared" si="3"/>
        <v/>
      </c>
    </row>
    <row r="5970" hidden="1">
      <c r="A5970" s="6" t="s">
        <v>15164</v>
      </c>
      <c r="B5970" s="6" t="s">
        <v>268</v>
      </c>
      <c r="C5970" s="6" t="s">
        <v>37</v>
      </c>
      <c r="F5970" s="6" t="s">
        <v>415</v>
      </c>
      <c r="G5970" s="6" t="s">
        <v>416</v>
      </c>
      <c r="H5970" s="8" t="str">
        <f>VLOOKUP(C5970,agent_name_matching!A:B,2,false)</f>
        <v>Patient LLM</v>
      </c>
      <c r="I5970" s="32" t="s">
        <v>15165</v>
      </c>
      <c r="J5970" s="6" t="s">
        <v>418</v>
      </c>
      <c r="K5970" s="6">
        <v>1.0</v>
      </c>
      <c r="L5970" s="6">
        <v>2075.0</v>
      </c>
      <c r="M5970" s="6">
        <v>84.0</v>
      </c>
      <c r="N5970" s="6">
        <v>1659.0</v>
      </c>
      <c r="O5970" s="6" t="s">
        <v>15166</v>
      </c>
      <c r="P5970" s="8" t="str">
        <f t="shared" si="1"/>
        <v/>
      </c>
      <c r="Q5970" s="8" t="str">
        <f t="shared" si="16"/>
        <v/>
      </c>
      <c r="R5970" s="8" t="str">
        <f>if(and(P5970&lt;&gt;"",Q5970&lt;&gt;"newexp",Q5970&lt;&gt;"nostart"),countifs(script_conform_dispatching!A:A,P5970,script_conform_dispatching!B:B,Q5970),"")</f>
        <v/>
      </c>
      <c r="S5970" s="8" t="str">
        <f t="shared" si="3"/>
        <v/>
      </c>
    </row>
    <row r="5971" hidden="1">
      <c r="A5971" s="6" t="s">
        <v>15167</v>
      </c>
      <c r="B5971" s="6" t="s">
        <v>268</v>
      </c>
      <c r="C5971" s="6" t="s">
        <v>411</v>
      </c>
      <c r="H5971" s="8" t="str">
        <f>VLOOKUP(C5971,agent_name_matching!A:B,2,false)</f>
        <v>System</v>
      </c>
      <c r="I5971" s="33"/>
      <c r="O5971" s="6" t="s">
        <v>15168</v>
      </c>
      <c r="P5971" s="8" t="str">
        <f t="shared" si="1"/>
        <v/>
      </c>
      <c r="Q5971" s="8" t="str">
        <f t="shared" si="16"/>
        <v/>
      </c>
      <c r="R5971" s="8" t="str">
        <f>if(and(P5971&lt;&gt;"",Q5971&lt;&gt;"newexp",Q5971&lt;&gt;"nostart"),countifs(script_conform_dispatching!A:A,P5971,script_conform_dispatching!B:B,Q5971),"")</f>
        <v/>
      </c>
      <c r="S5971" s="8" t="str">
        <f t="shared" si="3"/>
        <v/>
      </c>
    </row>
    <row r="5972" hidden="1">
      <c r="A5972" s="6" t="s">
        <v>15169</v>
      </c>
      <c r="B5972" s="6" t="s">
        <v>268</v>
      </c>
      <c r="C5972" s="6" t="s">
        <v>414</v>
      </c>
      <c r="F5972" s="6" t="s">
        <v>415</v>
      </c>
      <c r="G5972" s="6" t="s">
        <v>416</v>
      </c>
      <c r="H5972" s="8" t="str">
        <f>VLOOKUP(C5972,agent_name_matching!A:B,2,false)</f>
        <v>Dialog LLM</v>
      </c>
      <c r="I5972" s="32" t="s">
        <v>15170</v>
      </c>
      <c r="J5972" s="6" t="s">
        <v>418</v>
      </c>
      <c r="L5972" s="6">
        <v>6559.0</v>
      </c>
      <c r="M5972" s="6">
        <v>102.0</v>
      </c>
      <c r="N5972" s="6">
        <v>1907.0</v>
      </c>
      <c r="O5972" s="6" t="s">
        <v>15171</v>
      </c>
      <c r="P5972" s="8" t="str">
        <f t="shared" si="1"/>
        <v/>
      </c>
      <c r="Q5972" s="8" t="str">
        <f t="shared" si="16"/>
        <v/>
      </c>
      <c r="R5972" s="8" t="str">
        <f>if(and(P5972&lt;&gt;"",Q5972&lt;&gt;"newexp",Q5972&lt;&gt;"nostart"),countifs(script_conform_dispatching!A:A,P5972,script_conform_dispatching!B:B,Q5972),"")</f>
        <v/>
      </c>
      <c r="S5972" s="8" t="str">
        <f t="shared" si="3"/>
        <v/>
      </c>
    </row>
    <row r="5973" hidden="1">
      <c r="A5973" s="6" t="s">
        <v>15172</v>
      </c>
      <c r="B5973" s="6" t="s">
        <v>268</v>
      </c>
      <c r="C5973" s="6" t="s">
        <v>37</v>
      </c>
      <c r="F5973" s="6" t="s">
        <v>415</v>
      </c>
      <c r="G5973" s="6" t="s">
        <v>416</v>
      </c>
      <c r="H5973" s="8" t="str">
        <f>VLOOKUP(C5973,agent_name_matching!A:B,2,false)</f>
        <v>Patient LLM</v>
      </c>
      <c r="I5973" s="32" t="s">
        <v>15173</v>
      </c>
      <c r="J5973" s="6" t="s">
        <v>418</v>
      </c>
      <c r="K5973" s="6">
        <v>1.0</v>
      </c>
      <c r="L5973" s="6">
        <v>2255.0</v>
      </c>
      <c r="M5973" s="6">
        <v>72.0</v>
      </c>
      <c r="N5973" s="6">
        <v>1308.0</v>
      </c>
      <c r="O5973" s="6" t="s">
        <v>15174</v>
      </c>
      <c r="P5973" s="8" t="str">
        <f t="shared" si="1"/>
        <v/>
      </c>
      <c r="Q5973" s="8" t="str">
        <f t="shared" si="16"/>
        <v/>
      </c>
      <c r="R5973" s="8" t="str">
        <f>if(and(P5973&lt;&gt;"",Q5973&lt;&gt;"newexp",Q5973&lt;&gt;"nostart"),countifs(script_conform_dispatching!A:A,P5973,script_conform_dispatching!B:B,Q5973),"")</f>
        <v/>
      </c>
      <c r="S5973" s="8" t="str">
        <f t="shared" si="3"/>
        <v/>
      </c>
    </row>
    <row r="5974" hidden="1">
      <c r="A5974" s="6" t="s">
        <v>15175</v>
      </c>
      <c r="B5974" s="6" t="s">
        <v>268</v>
      </c>
      <c r="C5974" s="6" t="s">
        <v>411</v>
      </c>
      <c r="H5974" s="8" t="str">
        <f>VLOOKUP(C5974,agent_name_matching!A:B,2,false)</f>
        <v>System</v>
      </c>
      <c r="I5974" s="33"/>
      <c r="O5974" s="6" t="s">
        <v>15176</v>
      </c>
      <c r="P5974" s="8" t="str">
        <f t="shared" si="1"/>
        <v/>
      </c>
      <c r="Q5974" s="8" t="str">
        <f t="shared" si="16"/>
        <v/>
      </c>
      <c r="R5974" s="8" t="str">
        <f>if(and(P5974&lt;&gt;"",Q5974&lt;&gt;"newexp",Q5974&lt;&gt;"nostart"),countifs(script_conform_dispatching!A:A,P5974,script_conform_dispatching!B:B,Q5974),"")</f>
        <v/>
      </c>
      <c r="S5974" s="8" t="str">
        <f t="shared" si="3"/>
        <v/>
      </c>
    </row>
    <row r="5975" hidden="1">
      <c r="A5975" s="6" t="s">
        <v>15177</v>
      </c>
      <c r="B5975" s="6" t="s">
        <v>268</v>
      </c>
      <c r="C5975" s="6" t="s">
        <v>414</v>
      </c>
      <c r="F5975" s="6" t="s">
        <v>415</v>
      </c>
      <c r="G5975" s="6" t="s">
        <v>416</v>
      </c>
      <c r="H5975" s="8" t="str">
        <f>VLOOKUP(C5975,agent_name_matching!A:B,2,false)</f>
        <v>Dialog LLM</v>
      </c>
      <c r="I5975" s="32" t="s">
        <v>15178</v>
      </c>
      <c r="J5975" s="6" t="s">
        <v>418</v>
      </c>
      <c r="L5975" s="6">
        <v>6968.0</v>
      </c>
      <c r="M5975" s="6">
        <v>257.0</v>
      </c>
      <c r="N5975" s="6">
        <v>2770.0</v>
      </c>
      <c r="O5975" s="6" t="s">
        <v>15179</v>
      </c>
      <c r="P5975" s="8" t="str">
        <f t="shared" si="1"/>
        <v/>
      </c>
      <c r="Q5975" s="8" t="str">
        <f t="shared" si="16"/>
        <v/>
      </c>
      <c r="R5975" s="8" t="str">
        <f>if(and(P5975&lt;&gt;"",Q5975&lt;&gt;"newexp",Q5975&lt;&gt;"nostart"),countifs(script_conform_dispatching!A:A,P5975,script_conform_dispatching!B:B,Q5975),"")</f>
        <v/>
      </c>
      <c r="S5975" s="8" t="str">
        <f t="shared" si="3"/>
        <v/>
      </c>
    </row>
    <row r="5976" hidden="1">
      <c r="A5976" s="6" t="s">
        <v>15180</v>
      </c>
      <c r="B5976" s="6" t="s">
        <v>268</v>
      </c>
      <c r="C5976" s="6" t="s">
        <v>407</v>
      </c>
      <c r="D5976" s="6">
        <v>4.0</v>
      </c>
      <c r="E5976" s="6" t="s">
        <v>445</v>
      </c>
      <c r="H5976" s="8" t="str">
        <f>VLOOKUP(C5976,agent_name_matching!A:B,2,false)</f>
        <v>--</v>
      </c>
      <c r="I5976" s="33"/>
      <c r="O5976" s="6" t="s">
        <v>15181</v>
      </c>
      <c r="P5976" s="8">
        <f t="shared" si="1"/>
        <v>4</v>
      </c>
      <c r="Q5976" s="8">
        <f t="shared" si="16"/>
        <v>8</v>
      </c>
      <c r="R5976" s="8">
        <f>if(and(P5976&lt;&gt;"",Q5976&lt;&gt;"newexp",Q5976&lt;&gt;"nostart"),countifs(script_conform_dispatching!A:A,P5976,script_conform_dispatching!B:B,Q5976),"")</f>
        <v>0</v>
      </c>
      <c r="S5976" s="8" t="str">
        <f t="shared" si="3"/>
        <v>wrong</v>
      </c>
    </row>
    <row r="5977" hidden="1">
      <c r="A5977" s="6" t="s">
        <v>15182</v>
      </c>
      <c r="B5977" s="6" t="s">
        <v>268</v>
      </c>
      <c r="C5977" s="6" t="s">
        <v>407</v>
      </c>
      <c r="D5977" s="6">
        <v>8.0</v>
      </c>
      <c r="E5977" s="6" t="s">
        <v>408</v>
      </c>
      <c r="H5977" s="8" t="str">
        <f>VLOOKUP(C5977,agent_name_matching!A:B,2,false)</f>
        <v>--</v>
      </c>
      <c r="I5977" s="33"/>
      <c r="O5977" s="6" t="s">
        <v>15183</v>
      </c>
      <c r="P5977" s="8" t="str">
        <f t="shared" si="1"/>
        <v/>
      </c>
      <c r="Q5977" s="8" t="str">
        <f t="shared" si="16"/>
        <v/>
      </c>
      <c r="R5977" s="8" t="str">
        <f>if(and(P5977&lt;&gt;"",Q5977&lt;&gt;"newexp",Q5977&lt;&gt;"nostart"),countifs(script_conform_dispatching!A:A,P5977,script_conform_dispatching!B:B,Q5977),"")</f>
        <v/>
      </c>
      <c r="S5977" s="8" t="str">
        <f t="shared" si="3"/>
        <v/>
      </c>
    </row>
    <row r="5978" hidden="1">
      <c r="A5978" s="6" t="s">
        <v>15184</v>
      </c>
      <c r="B5978" s="6" t="s">
        <v>268</v>
      </c>
      <c r="C5978" s="6" t="s">
        <v>450</v>
      </c>
      <c r="F5978" s="6" t="s">
        <v>415</v>
      </c>
      <c r="G5978" s="6" t="s">
        <v>416</v>
      </c>
      <c r="H5978" s="8" t="str">
        <f>VLOOKUP(C5978,agent_name_matching!A:B,2,false)</f>
        <v>Validator LLM</v>
      </c>
      <c r="I5978" s="32" t="s">
        <v>451</v>
      </c>
      <c r="J5978" s="6" t="s">
        <v>452</v>
      </c>
      <c r="L5978" s="6">
        <v>2567.0</v>
      </c>
      <c r="M5978" s="6">
        <v>10.0</v>
      </c>
      <c r="N5978" s="6">
        <v>767.0</v>
      </c>
      <c r="O5978" s="6" t="s">
        <v>15185</v>
      </c>
      <c r="P5978" s="8" t="str">
        <f t="shared" si="1"/>
        <v/>
      </c>
      <c r="Q5978" s="8" t="str">
        <f t="shared" si="16"/>
        <v/>
      </c>
      <c r="R5978" s="8" t="str">
        <f>if(and(P5978&lt;&gt;"",Q5978&lt;&gt;"newexp",Q5978&lt;&gt;"nostart"),countifs(script_conform_dispatching!A:A,P5978,script_conform_dispatching!B:B,Q5978),"")</f>
        <v/>
      </c>
      <c r="S5978" s="8" t="str">
        <f t="shared" si="3"/>
        <v/>
      </c>
    </row>
    <row r="5979" hidden="1">
      <c r="A5979" s="6" t="s">
        <v>15186</v>
      </c>
      <c r="B5979" s="6" t="s">
        <v>268</v>
      </c>
      <c r="C5979" s="6" t="s">
        <v>37</v>
      </c>
      <c r="F5979" s="6" t="s">
        <v>415</v>
      </c>
      <c r="G5979" s="6" t="s">
        <v>416</v>
      </c>
      <c r="H5979" s="8" t="str">
        <f>VLOOKUP(C5979,agent_name_matching!A:B,2,false)</f>
        <v>Patient LLM</v>
      </c>
      <c r="I5979" s="32" t="s">
        <v>15187</v>
      </c>
      <c r="J5979" s="6" t="s">
        <v>418</v>
      </c>
      <c r="K5979" s="6">
        <v>1.0</v>
      </c>
      <c r="L5979" s="6">
        <v>2447.0</v>
      </c>
      <c r="M5979" s="6">
        <v>56.0</v>
      </c>
      <c r="N5979" s="6">
        <v>1218.0</v>
      </c>
      <c r="O5979" s="6" t="s">
        <v>15188</v>
      </c>
      <c r="P5979" s="8" t="str">
        <f t="shared" si="1"/>
        <v/>
      </c>
      <c r="Q5979" s="8" t="str">
        <f t="shared" si="16"/>
        <v/>
      </c>
      <c r="R5979" s="8" t="str">
        <f>if(and(P5979&lt;&gt;"",Q5979&lt;&gt;"newexp",Q5979&lt;&gt;"nostart"),countifs(script_conform_dispatching!A:A,P5979,script_conform_dispatching!B:B,Q5979),"")</f>
        <v/>
      </c>
      <c r="S5979" s="8" t="str">
        <f t="shared" si="3"/>
        <v/>
      </c>
    </row>
    <row r="5980" hidden="1">
      <c r="A5980" s="6" t="s">
        <v>15189</v>
      </c>
      <c r="B5980" s="6" t="s">
        <v>268</v>
      </c>
      <c r="C5980" s="6" t="s">
        <v>411</v>
      </c>
      <c r="H5980" s="8" t="str">
        <f>VLOOKUP(C5980,agent_name_matching!A:B,2,false)</f>
        <v>System</v>
      </c>
      <c r="I5980" s="33"/>
      <c r="O5980" s="6" t="s">
        <v>15190</v>
      </c>
      <c r="P5980" s="8" t="str">
        <f t="shared" si="1"/>
        <v/>
      </c>
      <c r="Q5980" s="8" t="str">
        <f t="shared" si="16"/>
        <v/>
      </c>
      <c r="R5980" s="8" t="str">
        <f>if(and(P5980&lt;&gt;"",Q5980&lt;&gt;"newexp",Q5980&lt;&gt;"nostart"),countifs(script_conform_dispatching!A:A,P5980,script_conform_dispatching!B:B,Q5980),"")</f>
        <v/>
      </c>
      <c r="S5980" s="8" t="str">
        <f t="shared" si="3"/>
        <v/>
      </c>
    </row>
    <row r="5981" hidden="1">
      <c r="A5981" s="6" t="s">
        <v>15191</v>
      </c>
      <c r="B5981" s="6" t="s">
        <v>268</v>
      </c>
      <c r="C5981" s="6" t="s">
        <v>414</v>
      </c>
      <c r="F5981" s="6" t="s">
        <v>415</v>
      </c>
      <c r="G5981" s="6" t="s">
        <v>416</v>
      </c>
      <c r="H5981" s="8" t="str">
        <f>VLOOKUP(C5981,agent_name_matching!A:B,2,false)</f>
        <v>Dialog LLM</v>
      </c>
      <c r="I5981" s="32" t="s">
        <v>15192</v>
      </c>
      <c r="J5981" s="6" t="s">
        <v>418</v>
      </c>
      <c r="L5981" s="6">
        <v>7439.0</v>
      </c>
      <c r="M5981" s="6">
        <v>100.0</v>
      </c>
      <c r="N5981" s="6">
        <v>1932.0</v>
      </c>
      <c r="O5981" s="6" t="s">
        <v>15193</v>
      </c>
      <c r="P5981" s="8" t="str">
        <f t="shared" si="1"/>
        <v/>
      </c>
      <c r="Q5981" s="8" t="str">
        <f t="shared" si="16"/>
        <v/>
      </c>
      <c r="R5981" s="8" t="str">
        <f>if(and(P5981&lt;&gt;"",Q5981&lt;&gt;"newexp",Q5981&lt;&gt;"nostart"),countifs(script_conform_dispatching!A:A,P5981,script_conform_dispatching!B:B,Q5981),"")</f>
        <v/>
      </c>
      <c r="S5981" s="8" t="str">
        <f t="shared" si="3"/>
        <v/>
      </c>
    </row>
    <row r="5982" hidden="1">
      <c r="A5982" s="6" t="s">
        <v>15194</v>
      </c>
      <c r="B5982" s="6" t="s">
        <v>268</v>
      </c>
      <c r="C5982" s="6" t="s">
        <v>37</v>
      </c>
      <c r="F5982" s="6" t="s">
        <v>415</v>
      </c>
      <c r="G5982" s="6" t="s">
        <v>416</v>
      </c>
      <c r="H5982" s="8" t="str">
        <f>VLOOKUP(C5982,agent_name_matching!A:B,2,false)</f>
        <v>Patient LLM</v>
      </c>
      <c r="I5982" s="32" t="s">
        <v>15195</v>
      </c>
      <c r="J5982" s="6" t="s">
        <v>418</v>
      </c>
      <c r="K5982" s="6">
        <v>1.0</v>
      </c>
      <c r="L5982" s="6">
        <v>2597.0</v>
      </c>
      <c r="M5982" s="6">
        <v>39.0</v>
      </c>
      <c r="N5982" s="6">
        <v>916.0</v>
      </c>
      <c r="O5982" s="6" t="s">
        <v>15196</v>
      </c>
      <c r="P5982" s="8" t="str">
        <f t="shared" si="1"/>
        <v/>
      </c>
      <c r="Q5982" s="8" t="str">
        <f t="shared" si="16"/>
        <v/>
      </c>
      <c r="R5982" s="8" t="str">
        <f>if(and(P5982&lt;&gt;"",Q5982&lt;&gt;"newexp",Q5982&lt;&gt;"nostart"),countifs(script_conform_dispatching!A:A,P5982,script_conform_dispatching!B:B,Q5982),"")</f>
        <v/>
      </c>
      <c r="S5982" s="8" t="str">
        <f t="shared" si="3"/>
        <v/>
      </c>
    </row>
    <row r="5983" hidden="1">
      <c r="A5983" s="6" t="s">
        <v>15197</v>
      </c>
      <c r="B5983" s="6" t="s">
        <v>268</v>
      </c>
      <c r="C5983" s="6" t="s">
        <v>411</v>
      </c>
      <c r="H5983" s="8" t="str">
        <f>VLOOKUP(C5983,agent_name_matching!A:B,2,false)</f>
        <v>System</v>
      </c>
      <c r="I5983" s="33"/>
      <c r="O5983" s="6" t="s">
        <v>15198</v>
      </c>
      <c r="P5983" s="8" t="str">
        <f t="shared" si="1"/>
        <v/>
      </c>
      <c r="Q5983" s="8" t="str">
        <f t="shared" si="16"/>
        <v/>
      </c>
      <c r="R5983" s="8" t="str">
        <f>if(and(P5983&lt;&gt;"",Q5983&lt;&gt;"newexp",Q5983&lt;&gt;"nostart"),countifs(script_conform_dispatching!A:A,P5983,script_conform_dispatching!B:B,Q5983),"")</f>
        <v/>
      </c>
      <c r="S5983" s="8" t="str">
        <f t="shared" si="3"/>
        <v/>
      </c>
    </row>
    <row r="5984" hidden="1">
      <c r="A5984" s="6" t="s">
        <v>15199</v>
      </c>
      <c r="B5984" s="6" t="s">
        <v>268</v>
      </c>
      <c r="C5984" s="6" t="s">
        <v>414</v>
      </c>
      <c r="F5984" s="6" t="s">
        <v>415</v>
      </c>
      <c r="G5984" s="6" t="s">
        <v>416</v>
      </c>
      <c r="H5984" s="8" t="str">
        <f>VLOOKUP(C5984,agent_name_matching!A:B,2,false)</f>
        <v>Dialog LLM</v>
      </c>
      <c r="I5984" s="32" t="s">
        <v>15200</v>
      </c>
      <c r="J5984" s="6" t="s">
        <v>418</v>
      </c>
      <c r="L5984" s="6">
        <v>7736.0</v>
      </c>
      <c r="M5984" s="6">
        <v>56.0</v>
      </c>
      <c r="N5984" s="6">
        <v>1429.0</v>
      </c>
      <c r="O5984" s="6" t="s">
        <v>15201</v>
      </c>
      <c r="P5984" s="8" t="str">
        <f t="shared" si="1"/>
        <v/>
      </c>
      <c r="Q5984" s="8" t="str">
        <f t="shared" si="16"/>
        <v/>
      </c>
      <c r="R5984" s="8" t="str">
        <f>if(and(P5984&lt;&gt;"",Q5984&lt;&gt;"newexp",Q5984&lt;&gt;"nostart"),countifs(script_conform_dispatching!A:A,P5984,script_conform_dispatching!B:B,Q5984),"")</f>
        <v/>
      </c>
      <c r="S5984" s="8" t="str">
        <f t="shared" si="3"/>
        <v/>
      </c>
    </row>
    <row r="5985" hidden="1">
      <c r="A5985" s="6" t="s">
        <v>15202</v>
      </c>
      <c r="B5985" s="6" t="s">
        <v>268</v>
      </c>
      <c r="C5985" s="6" t="s">
        <v>407</v>
      </c>
      <c r="D5985" s="6">
        <v>8.0</v>
      </c>
      <c r="E5985" s="6" t="s">
        <v>445</v>
      </c>
      <c r="H5985" s="8" t="str">
        <f>VLOOKUP(C5985,agent_name_matching!A:B,2,false)</f>
        <v>--</v>
      </c>
      <c r="I5985" s="33"/>
      <c r="O5985" s="6" t="s">
        <v>15203</v>
      </c>
      <c r="P5985" s="8">
        <f t="shared" si="1"/>
        <v>8</v>
      </c>
      <c r="Q5985" s="8" t="str">
        <f t="shared" si="16"/>
        <v>newexp</v>
      </c>
      <c r="R5985" s="8" t="str">
        <f>if(and(P5985&lt;&gt;"",Q5985&lt;&gt;"newexp",Q5985&lt;&gt;"nostart"),countifs(script_conform_dispatching!A:A,P5985,script_conform_dispatching!B:B,Q5985),"")</f>
        <v/>
      </c>
      <c r="S5985" s="8" t="str">
        <f t="shared" si="3"/>
        <v/>
      </c>
    </row>
    <row r="5986" hidden="1">
      <c r="A5986" s="6" t="s">
        <v>15204</v>
      </c>
      <c r="B5986" s="6" t="s">
        <v>268</v>
      </c>
      <c r="C5986" s="6" t="s">
        <v>450</v>
      </c>
      <c r="F5986" s="6" t="s">
        <v>415</v>
      </c>
      <c r="G5986" s="6" t="s">
        <v>416</v>
      </c>
      <c r="H5986" s="8" t="str">
        <f>VLOOKUP(C5986,agent_name_matching!A:B,2,false)</f>
        <v>Validator LLM</v>
      </c>
      <c r="I5986" s="32" t="s">
        <v>451</v>
      </c>
      <c r="J5986" s="6" t="s">
        <v>452</v>
      </c>
      <c r="L5986" s="6">
        <v>2727.0</v>
      </c>
      <c r="M5986" s="6">
        <v>10.0</v>
      </c>
      <c r="N5986" s="6">
        <v>683.0</v>
      </c>
      <c r="O5986" s="6" t="s">
        <v>15205</v>
      </c>
      <c r="P5986" s="8" t="str">
        <f t="shared" si="1"/>
        <v/>
      </c>
      <c r="Q5986" s="8" t="str">
        <f t="shared" si="16"/>
        <v/>
      </c>
      <c r="R5986" s="8" t="str">
        <f>if(and(P5986&lt;&gt;"",Q5986&lt;&gt;"newexp",Q5986&lt;&gt;"nostart"),countifs(script_conform_dispatching!A:A,P5986,script_conform_dispatching!B:B,Q5986),"")</f>
        <v/>
      </c>
      <c r="S5986" s="8" t="str">
        <f t="shared" si="3"/>
        <v/>
      </c>
    </row>
    <row r="5987" hidden="1">
      <c r="A5987" s="6" t="s">
        <v>15206</v>
      </c>
      <c r="B5987" s="6" t="s">
        <v>271</v>
      </c>
      <c r="C5987" s="6" t="s">
        <v>407</v>
      </c>
      <c r="D5987" s="6">
        <v>1.0</v>
      </c>
      <c r="E5987" s="6" t="s">
        <v>408</v>
      </c>
      <c r="H5987" s="8" t="str">
        <f>VLOOKUP(C5987,agent_name_matching!A:B,2,false)</f>
        <v>--</v>
      </c>
      <c r="I5987" s="33"/>
      <c r="O5987" s="6" t="s">
        <v>15207</v>
      </c>
      <c r="P5987" s="8" t="str">
        <f t="shared" si="1"/>
        <v/>
      </c>
      <c r="Q5987" s="8" t="str">
        <f t="shared" si="16"/>
        <v/>
      </c>
      <c r="R5987" s="8" t="str">
        <f>if(and(P5987&lt;&gt;"",Q5987&lt;&gt;"newexp",Q5987&lt;&gt;"nostart"),countifs(script_conform_dispatching!A:A,P5987,script_conform_dispatching!B:B,Q5987),"")</f>
        <v/>
      </c>
      <c r="S5987" s="8" t="str">
        <f t="shared" si="3"/>
        <v/>
      </c>
    </row>
    <row r="5988" hidden="1">
      <c r="A5988" s="6" t="s">
        <v>15208</v>
      </c>
      <c r="B5988" s="6" t="s">
        <v>271</v>
      </c>
      <c r="C5988" s="6" t="s">
        <v>411</v>
      </c>
      <c r="H5988" s="8" t="str">
        <f>VLOOKUP(C5988,agent_name_matching!A:B,2,false)</f>
        <v>System</v>
      </c>
      <c r="I5988" s="33"/>
      <c r="O5988" s="6" t="s">
        <v>15209</v>
      </c>
      <c r="P5988" s="8" t="str">
        <f t="shared" si="1"/>
        <v/>
      </c>
      <c r="Q5988" s="8" t="str">
        <f t="shared" si="16"/>
        <v/>
      </c>
      <c r="R5988" s="8" t="str">
        <f>if(and(P5988&lt;&gt;"",Q5988&lt;&gt;"newexp",Q5988&lt;&gt;"nostart"),countifs(script_conform_dispatching!A:A,P5988,script_conform_dispatching!B:B,Q5988),"")</f>
        <v/>
      </c>
      <c r="S5988" s="8" t="str">
        <f t="shared" si="3"/>
        <v/>
      </c>
    </row>
    <row r="5989" hidden="1">
      <c r="A5989" s="6" t="s">
        <v>15210</v>
      </c>
      <c r="B5989" s="6" t="s">
        <v>271</v>
      </c>
      <c r="C5989" s="6" t="s">
        <v>414</v>
      </c>
      <c r="F5989" s="6" t="s">
        <v>415</v>
      </c>
      <c r="G5989" s="6" t="s">
        <v>416</v>
      </c>
      <c r="H5989" s="8" t="str">
        <f>VLOOKUP(C5989,agent_name_matching!A:B,2,false)</f>
        <v>Dialog LLM</v>
      </c>
      <c r="I5989" s="32" t="s">
        <v>417</v>
      </c>
      <c r="J5989" s="6" t="s">
        <v>418</v>
      </c>
      <c r="L5989" s="6">
        <v>2328.0</v>
      </c>
      <c r="M5989" s="6">
        <v>42.0</v>
      </c>
      <c r="N5989" s="6">
        <v>1181.0</v>
      </c>
      <c r="O5989" s="6" t="s">
        <v>15211</v>
      </c>
      <c r="P5989" s="8" t="str">
        <f t="shared" si="1"/>
        <v/>
      </c>
      <c r="Q5989" s="8" t="str">
        <f t="shared" si="16"/>
        <v/>
      </c>
      <c r="R5989" s="8" t="str">
        <f>if(and(P5989&lt;&gt;"",Q5989&lt;&gt;"newexp",Q5989&lt;&gt;"nostart"),countifs(script_conform_dispatching!A:A,P5989,script_conform_dispatching!B:B,Q5989),"")</f>
        <v/>
      </c>
      <c r="S5989" s="8" t="str">
        <f t="shared" si="3"/>
        <v/>
      </c>
    </row>
    <row r="5990" hidden="1">
      <c r="A5990" s="6" t="s">
        <v>15212</v>
      </c>
      <c r="B5990" s="6" t="s">
        <v>271</v>
      </c>
      <c r="C5990" s="6" t="s">
        <v>37</v>
      </c>
      <c r="F5990" s="6" t="s">
        <v>415</v>
      </c>
      <c r="G5990" s="6" t="s">
        <v>416</v>
      </c>
      <c r="H5990" s="8" t="str">
        <f>VLOOKUP(C5990,agent_name_matching!A:B,2,false)</f>
        <v>Patient LLM</v>
      </c>
      <c r="I5990" s="32" t="s">
        <v>15213</v>
      </c>
      <c r="J5990" s="6" t="s">
        <v>418</v>
      </c>
      <c r="K5990" s="6">
        <v>1.0</v>
      </c>
      <c r="L5990" s="6">
        <v>507.0</v>
      </c>
      <c r="M5990" s="6">
        <v>34.0</v>
      </c>
      <c r="N5990" s="6">
        <v>812.0</v>
      </c>
      <c r="O5990" s="6" t="s">
        <v>15214</v>
      </c>
      <c r="P5990" s="8" t="str">
        <f t="shared" si="1"/>
        <v/>
      </c>
      <c r="Q5990" s="8" t="str">
        <f t="shared" si="16"/>
        <v/>
      </c>
      <c r="R5990" s="8" t="str">
        <f>if(and(P5990&lt;&gt;"",Q5990&lt;&gt;"newexp",Q5990&lt;&gt;"nostart"),countifs(script_conform_dispatching!A:A,P5990,script_conform_dispatching!B:B,Q5990),"")</f>
        <v/>
      </c>
      <c r="S5990" s="8" t="str">
        <f t="shared" si="3"/>
        <v/>
      </c>
    </row>
    <row r="5991" hidden="1">
      <c r="A5991" s="6" t="s">
        <v>15215</v>
      </c>
      <c r="B5991" s="6" t="s">
        <v>271</v>
      </c>
      <c r="C5991" s="6" t="s">
        <v>411</v>
      </c>
      <c r="H5991" s="8" t="str">
        <f>VLOOKUP(C5991,agent_name_matching!A:B,2,false)</f>
        <v>System</v>
      </c>
      <c r="I5991" s="33"/>
      <c r="O5991" s="6" t="s">
        <v>15216</v>
      </c>
      <c r="P5991" s="8" t="str">
        <f t="shared" si="1"/>
        <v/>
      </c>
      <c r="Q5991" s="8" t="str">
        <f t="shared" si="16"/>
        <v/>
      </c>
      <c r="R5991" s="8" t="str">
        <f>if(and(P5991&lt;&gt;"",Q5991&lt;&gt;"newexp",Q5991&lt;&gt;"nostart"),countifs(script_conform_dispatching!A:A,P5991,script_conform_dispatching!B:B,Q5991),"")</f>
        <v/>
      </c>
      <c r="S5991" s="8" t="str">
        <f t="shared" si="3"/>
        <v/>
      </c>
    </row>
    <row r="5992" hidden="1">
      <c r="A5992" s="6" t="s">
        <v>15217</v>
      </c>
      <c r="B5992" s="6" t="s">
        <v>271</v>
      </c>
      <c r="C5992" s="6" t="s">
        <v>414</v>
      </c>
      <c r="F5992" s="6" t="s">
        <v>415</v>
      </c>
      <c r="G5992" s="6" t="s">
        <v>416</v>
      </c>
      <c r="H5992" s="8" t="str">
        <f>VLOOKUP(C5992,agent_name_matching!A:B,2,false)</f>
        <v>Dialog LLM</v>
      </c>
      <c r="I5992" s="32" t="s">
        <v>426</v>
      </c>
      <c r="J5992" s="6" t="s">
        <v>418</v>
      </c>
      <c r="L5992" s="6">
        <v>2553.0</v>
      </c>
      <c r="M5992" s="6">
        <v>49.0</v>
      </c>
      <c r="N5992" s="6">
        <v>1011.0</v>
      </c>
      <c r="O5992" s="6" t="s">
        <v>15218</v>
      </c>
      <c r="P5992" s="8" t="str">
        <f t="shared" si="1"/>
        <v/>
      </c>
      <c r="Q5992" s="8" t="str">
        <f t="shared" si="16"/>
        <v/>
      </c>
      <c r="R5992" s="8" t="str">
        <f>if(and(P5992&lt;&gt;"",Q5992&lt;&gt;"newexp",Q5992&lt;&gt;"nostart"),countifs(script_conform_dispatching!A:A,P5992,script_conform_dispatching!B:B,Q5992),"")</f>
        <v/>
      </c>
      <c r="S5992" s="8" t="str">
        <f t="shared" si="3"/>
        <v/>
      </c>
    </row>
    <row r="5993" hidden="1">
      <c r="A5993" s="6" t="s">
        <v>15219</v>
      </c>
      <c r="B5993" s="6" t="s">
        <v>271</v>
      </c>
      <c r="C5993" s="6" t="s">
        <v>37</v>
      </c>
      <c r="F5993" s="6" t="s">
        <v>415</v>
      </c>
      <c r="G5993" s="6" t="s">
        <v>416</v>
      </c>
      <c r="H5993" s="8" t="str">
        <f>VLOOKUP(C5993,agent_name_matching!A:B,2,false)</f>
        <v>Patient LLM</v>
      </c>
      <c r="I5993" s="32" t="s">
        <v>14903</v>
      </c>
      <c r="J5993" s="6" t="s">
        <v>418</v>
      </c>
      <c r="K5993" s="6">
        <v>1.0</v>
      </c>
      <c r="L5993" s="6">
        <v>584.0</v>
      </c>
      <c r="M5993" s="6">
        <v>13.0</v>
      </c>
      <c r="N5993" s="6">
        <v>606.0</v>
      </c>
      <c r="O5993" s="6" t="s">
        <v>15220</v>
      </c>
      <c r="P5993" s="8" t="str">
        <f t="shared" si="1"/>
        <v/>
      </c>
      <c r="Q5993" s="8" t="str">
        <f t="shared" si="16"/>
        <v/>
      </c>
      <c r="R5993" s="8" t="str">
        <f>if(and(P5993&lt;&gt;"",Q5993&lt;&gt;"newexp",Q5993&lt;&gt;"nostart"),countifs(script_conform_dispatching!A:A,P5993,script_conform_dispatching!B:B,Q5993),"")</f>
        <v/>
      </c>
      <c r="S5993" s="8" t="str">
        <f t="shared" si="3"/>
        <v/>
      </c>
    </row>
    <row r="5994" hidden="1">
      <c r="A5994" s="6" t="s">
        <v>15221</v>
      </c>
      <c r="B5994" s="6" t="s">
        <v>271</v>
      </c>
      <c r="C5994" s="6" t="s">
        <v>411</v>
      </c>
      <c r="H5994" s="8" t="str">
        <f>VLOOKUP(C5994,agent_name_matching!A:B,2,false)</f>
        <v>System</v>
      </c>
      <c r="I5994" s="33"/>
      <c r="O5994" s="6" t="s">
        <v>15222</v>
      </c>
      <c r="P5994" s="8" t="str">
        <f t="shared" si="1"/>
        <v/>
      </c>
      <c r="Q5994" s="8" t="str">
        <f t="shared" si="16"/>
        <v/>
      </c>
      <c r="R5994" s="8" t="str">
        <f>if(and(P5994&lt;&gt;"",Q5994&lt;&gt;"newexp",Q5994&lt;&gt;"nostart"),countifs(script_conform_dispatching!A:A,P5994,script_conform_dispatching!B:B,Q5994),"")</f>
        <v/>
      </c>
      <c r="S5994" s="8" t="str">
        <f t="shared" si="3"/>
        <v/>
      </c>
    </row>
    <row r="5995" hidden="1">
      <c r="A5995" s="6" t="s">
        <v>15223</v>
      </c>
      <c r="B5995" s="6" t="s">
        <v>271</v>
      </c>
      <c r="C5995" s="6" t="s">
        <v>414</v>
      </c>
      <c r="F5995" s="6" t="s">
        <v>415</v>
      </c>
      <c r="G5995" s="6" t="s">
        <v>416</v>
      </c>
      <c r="H5995" s="8" t="str">
        <f>VLOOKUP(C5995,agent_name_matching!A:B,2,false)</f>
        <v>Dialog LLM</v>
      </c>
      <c r="I5995" s="32" t="s">
        <v>6265</v>
      </c>
      <c r="J5995" s="6" t="s">
        <v>418</v>
      </c>
      <c r="L5995" s="6">
        <v>2764.0</v>
      </c>
      <c r="M5995" s="6">
        <v>42.0</v>
      </c>
      <c r="N5995" s="6">
        <v>905.0</v>
      </c>
      <c r="O5995" s="6" t="s">
        <v>15224</v>
      </c>
      <c r="P5995" s="8" t="str">
        <f t="shared" si="1"/>
        <v/>
      </c>
      <c r="Q5995" s="8" t="str">
        <f t="shared" si="16"/>
        <v/>
      </c>
      <c r="R5995" s="8" t="str">
        <f>if(and(P5995&lt;&gt;"",Q5995&lt;&gt;"newexp",Q5995&lt;&gt;"nostart"),countifs(script_conform_dispatching!A:A,P5995,script_conform_dispatching!B:B,Q5995),"")</f>
        <v/>
      </c>
      <c r="S5995" s="8" t="str">
        <f t="shared" si="3"/>
        <v/>
      </c>
    </row>
    <row r="5996" hidden="1">
      <c r="A5996" s="6" t="s">
        <v>15225</v>
      </c>
      <c r="B5996" s="6" t="s">
        <v>271</v>
      </c>
      <c r="C5996" s="6" t="s">
        <v>37</v>
      </c>
      <c r="F5996" s="6" t="s">
        <v>415</v>
      </c>
      <c r="G5996" s="6" t="s">
        <v>416</v>
      </c>
      <c r="H5996" s="8" t="str">
        <f>VLOOKUP(C5996,agent_name_matching!A:B,2,false)</f>
        <v>Patient LLM</v>
      </c>
      <c r="I5996" s="32" t="s">
        <v>15226</v>
      </c>
      <c r="J5996" s="6" t="s">
        <v>418</v>
      </c>
      <c r="K5996" s="6">
        <v>1.0</v>
      </c>
      <c r="L5996" s="6">
        <v>633.0</v>
      </c>
      <c r="M5996" s="6">
        <v>51.0</v>
      </c>
      <c r="N5996" s="6">
        <v>909.0</v>
      </c>
      <c r="O5996" s="6" t="s">
        <v>15227</v>
      </c>
      <c r="P5996" s="8" t="str">
        <f t="shared" si="1"/>
        <v/>
      </c>
      <c r="Q5996" s="8" t="str">
        <f t="shared" si="16"/>
        <v/>
      </c>
      <c r="R5996" s="8" t="str">
        <f>if(and(P5996&lt;&gt;"",Q5996&lt;&gt;"newexp",Q5996&lt;&gt;"nostart"),countifs(script_conform_dispatching!A:A,P5996,script_conform_dispatching!B:B,Q5996),"")</f>
        <v/>
      </c>
      <c r="S5996" s="8" t="str">
        <f t="shared" si="3"/>
        <v/>
      </c>
    </row>
    <row r="5997" hidden="1">
      <c r="A5997" s="6" t="s">
        <v>15228</v>
      </c>
      <c r="B5997" s="6" t="s">
        <v>271</v>
      </c>
      <c r="C5997" s="6" t="s">
        <v>411</v>
      </c>
      <c r="H5997" s="8" t="str">
        <f>VLOOKUP(C5997,agent_name_matching!A:B,2,false)</f>
        <v>System</v>
      </c>
      <c r="I5997" s="33"/>
      <c r="O5997" s="6" t="s">
        <v>15229</v>
      </c>
      <c r="P5997" s="8" t="str">
        <f t="shared" si="1"/>
        <v/>
      </c>
      <c r="Q5997" s="8" t="str">
        <f t="shared" si="16"/>
        <v/>
      </c>
      <c r="R5997" s="8" t="str">
        <f>if(and(P5997&lt;&gt;"",Q5997&lt;&gt;"newexp",Q5997&lt;&gt;"nostart"),countifs(script_conform_dispatching!A:A,P5997,script_conform_dispatching!B:B,Q5997),"")</f>
        <v/>
      </c>
      <c r="S5997" s="8" t="str">
        <f t="shared" si="3"/>
        <v/>
      </c>
    </row>
    <row r="5998" hidden="1">
      <c r="A5998" s="6" t="s">
        <v>15230</v>
      </c>
      <c r="B5998" s="6" t="s">
        <v>271</v>
      </c>
      <c r="C5998" s="6" t="s">
        <v>414</v>
      </c>
      <c r="F5998" s="6" t="s">
        <v>415</v>
      </c>
      <c r="G5998" s="6" t="s">
        <v>416</v>
      </c>
      <c r="H5998" s="8" t="str">
        <f>VLOOKUP(C5998,agent_name_matching!A:B,2,false)</f>
        <v>Dialog LLM</v>
      </c>
      <c r="I5998" s="32" t="s">
        <v>15231</v>
      </c>
      <c r="J5998" s="6" t="s">
        <v>418</v>
      </c>
      <c r="L5998" s="6">
        <v>3006.0</v>
      </c>
      <c r="M5998" s="6">
        <v>229.0</v>
      </c>
      <c r="N5998" s="6">
        <v>3880.0</v>
      </c>
      <c r="O5998" s="6" t="s">
        <v>15232</v>
      </c>
      <c r="P5998" s="8" t="str">
        <f t="shared" si="1"/>
        <v/>
      </c>
      <c r="Q5998" s="8" t="str">
        <f t="shared" si="16"/>
        <v/>
      </c>
      <c r="R5998" s="8" t="str">
        <f>if(and(P5998&lt;&gt;"",Q5998&lt;&gt;"newexp",Q5998&lt;&gt;"nostart"),countifs(script_conform_dispatching!A:A,P5998,script_conform_dispatching!B:B,Q5998),"")</f>
        <v/>
      </c>
      <c r="S5998" s="8" t="str">
        <f t="shared" si="3"/>
        <v/>
      </c>
    </row>
    <row r="5999" hidden="1">
      <c r="A5999" s="6" t="s">
        <v>15233</v>
      </c>
      <c r="B5999" s="6" t="s">
        <v>271</v>
      </c>
      <c r="C5999" s="6" t="s">
        <v>407</v>
      </c>
      <c r="D5999" s="6">
        <v>1.0</v>
      </c>
      <c r="E5999" s="6" t="s">
        <v>445</v>
      </c>
      <c r="H5999" s="8" t="str">
        <f>VLOOKUP(C5999,agent_name_matching!A:B,2,false)</f>
        <v>--</v>
      </c>
      <c r="I5999" s="33"/>
      <c r="O5999" s="6" t="s">
        <v>15234</v>
      </c>
      <c r="P5999" s="8">
        <f t="shared" si="1"/>
        <v>1</v>
      </c>
      <c r="Q5999" s="8">
        <f t="shared" si="16"/>
        <v>2</v>
      </c>
      <c r="R5999" s="8">
        <f>if(and(P5999&lt;&gt;"",Q5999&lt;&gt;"newexp",Q5999&lt;&gt;"nostart"),countifs(script_conform_dispatching!A:A,P5999,script_conform_dispatching!B:B,Q5999),"")</f>
        <v>1</v>
      </c>
      <c r="S5999" s="8" t="str">
        <f t="shared" si="3"/>
        <v/>
      </c>
    </row>
    <row r="6000" hidden="1">
      <c r="A6000" s="6" t="s">
        <v>15235</v>
      </c>
      <c r="B6000" s="6" t="s">
        <v>271</v>
      </c>
      <c r="C6000" s="6" t="s">
        <v>407</v>
      </c>
      <c r="D6000" s="6">
        <v>2.0</v>
      </c>
      <c r="E6000" s="6" t="s">
        <v>408</v>
      </c>
      <c r="H6000" s="8" t="str">
        <f>VLOOKUP(C6000,agent_name_matching!A:B,2,false)</f>
        <v>--</v>
      </c>
      <c r="I6000" s="33"/>
      <c r="O6000" s="6" t="s">
        <v>15236</v>
      </c>
      <c r="P6000" s="8" t="str">
        <f t="shared" si="1"/>
        <v/>
      </c>
      <c r="Q6000" s="8" t="str">
        <f t="shared" si="16"/>
        <v/>
      </c>
      <c r="R6000" s="8" t="str">
        <f>if(and(P6000&lt;&gt;"",Q6000&lt;&gt;"newexp",Q6000&lt;&gt;"nostart"),countifs(script_conform_dispatching!A:A,P6000,script_conform_dispatching!B:B,Q6000),"")</f>
        <v/>
      </c>
      <c r="S6000" s="8" t="str">
        <f t="shared" si="3"/>
        <v/>
      </c>
    </row>
    <row r="6001" hidden="1">
      <c r="A6001" s="6" t="s">
        <v>15237</v>
      </c>
      <c r="B6001" s="6" t="s">
        <v>271</v>
      </c>
      <c r="C6001" s="6" t="s">
        <v>450</v>
      </c>
      <c r="F6001" s="6" t="s">
        <v>415</v>
      </c>
      <c r="G6001" s="6" t="s">
        <v>416</v>
      </c>
      <c r="H6001" s="8" t="str">
        <f>VLOOKUP(C6001,agent_name_matching!A:B,2,false)</f>
        <v>Validator LLM</v>
      </c>
      <c r="I6001" s="32" t="s">
        <v>1054</v>
      </c>
      <c r="J6001" s="6" t="s">
        <v>452</v>
      </c>
      <c r="L6001" s="6">
        <v>814.0</v>
      </c>
      <c r="M6001" s="6">
        <v>26.0</v>
      </c>
      <c r="N6001" s="6">
        <v>632.0</v>
      </c>
      <c r="O6001" s="6" t="s">
        <v>15238</v>
      </c>
      <c r="P6001" s="8" t="str">
        <f t="shared" si="1"/>
        <v/>
      </c>
      <c r="Q6001" s="8" t="str">
        <f t="shared" si="16"/>
        <v/>
      </c>
      <c r="R6001" s="8" t="str">
        <f>if(and(P6001&lt;&gt;"",Q6001&lt;&gt;"newexp",Q6001&lt;&gt;"nostart"),countifs(script_conform_dispatching!A:A,P6001,script_conform_dispatching!B:B,Q6001),"")</f>
        <v/>
      </c>
      <c r="S6001" s="8" t="str">
        <f t="shared" si="3"/>
        <v/>
      </c>
    </row>
    <row r="6002" hidden="1">
      <c r="A6002" s="6" t="s">
        <v>15239</v>
      </c>
      <c r="B6002" s="6" t="s">
        <v>271</v>
      </c>
      <c r="C6002" s="6" t="s">
        <v>37</v>
      </c>
      <c r="F6002" s="6" t="s">
        <v>415</v>
      </c>
      <c r="G6002" s="6" t="s">
        <v>416</v>
      </c>
      <c r="H6002" s="8" t="str">
        <f>VLOOKUP(C6002,agent_name_matching!A:B,2,false)</f>
        <v>Patient LLM</v>
      </c>
      <c r="I6002" s="32" t="s">
        <v>15240</v>
      </c>
      <c r="J6002" s="6" t="s">
        <v>418</v>
      </c>
      <c r="K6002" s="6">
        <v>1.0</v>
      </c>
      <c r="L6002" s="6">
        <v>763.0</v>
      </c>
      <c r="M6002" s="6">
        <v>54.0</v>
      </c>
      <c r="N6002" s="6">
        <v>1005.0</v>
      </c>
      <c r="O6002" s="6" t="s">
        <v>15241</v>
      </c>
      <c r="P6002" s="8" t="str">
        <f t="shared" si="1"/>
        <v/>
      </c>
      <c r="Q6002" s="8" t="str">
        <f t="shared" si="16"/>
        <v/>
      </c>
      <c r="R6002" s="8" t="str">
        <f>if(and(P6002&lt;&gt;"",Q6002&lt;&gt;"newexp",Q6002&lt;&gt;"nostart"),countifs(script_conform_dispatching!A:A,P6002,script_conform_dispatching!B:B,Q6002),"")</f>
        <v/>
      </c>
      <c r="S6002" s="8" t="str">
        <f t="shared" si="3"/>
        <v/>
      </c>
    </row>
    <row r="6003" hidden="1">
      <c r="A6003" s="6" t="s">
        <v>15242</v>
      </c>
      <c r="B6003" s="6" t="s">
        <v>271</v>
      </c>
      <c r="C6003" s="6" t="s">
        <v>411</v>
      </c>
      <c r="H6003" s="8" t="str">
        <f>VLOOKUP(C6003,agent_name_matching!A:B,2,false)</f>
        <v>System</v>
      </c>
      <c r="I6003" s="33"/>
      <c r="O6003" s="6" t="s">
        <v>15243</v>
      </c>
      <c r="P6003" s="8" t="str">
        <f t="shared" si="1"/>
        <v/>
      </c>
      <c r="Q6003" s="8" t="str">
        <f t="shared" si="16"/>
        <v/>
      </c>
      <c r="R6003" s="8" t="str">
        <f>if(and(P6003&lt;&gt;"",Q6003&lt;&gt;"newexp",Q6003&lt;&gt;"nostart"),countifs(script_conform_dispatching!A:A,P6003,script_conform_dispatching!B:B,Q6003),"")</f>
        <v/>
      </c>
      <c r="S6003" s="8" t="str">
        <f t="shared" si="3"/>
        <v/>
      </c>
    </row>
    <row r="6004" hidden="1">
      <c r="A6004" s="6" t="s">
        <v>15244</v>
      </c>
      <c r="B6004" s="6" t="s">
        <v>271</v>
      </c>
      <c r="C6004" s="6" t="s">
        <v>414</v>
      </c>
      <c r="F6004" s="6" t="s">
        <v>415</v>
      </c>
      <c r="G6004" s="6" t="s">
        <v>416</v>
      </c>
      <c r="H6004" s="8" t="str">
        <f>VLOOKUP(C6004,agent_name_matching!A:B,2,false)</f>
        <v>Dialog LLM</v>
      </c>
      <c r="I6004" s="32" t="s">
        <v>15245</v>
      </c>
      <c r="J6004" s="6" t="s">
        <v>418</v>
      </c>
      <c r="L6004" s="6">
        <v>3461.0</v>
      </c>
      <c r="M6004" s="6">
        <v>231.0</v>
      </c>
      <c r="N6004" s="6">
        <v>4053.0</v>
      </c>
      <c r="O6004" s="6" t="s">
        <v>15246</v>
      </c>
      <c r="P6004" s="8" t="str">
        <f t="shared" si="1"/>
        <v/>
      </c>
      <c r="Q6004" s="8" t="str">
        <f t="shared" si="16"/>
        <v/>
      </c>
      <c r="R6004" s="8" t="str">
        <f>if(and(P6004&lt;&gt;"",Q6004&lt;&gt;"newexp",Q6004&lt;&gt;"nostart"),countifs(script_conform_dispatching!A:A,P6004,script_conform_dispatching!B:B,Q6004),"")</f>
        <v/>
      </c>
      <c r="S6004" s="8" t="str">
        <f t="shared" si="3"/>
        <v/>
      </c>
    </row>
    <row r="6005" hidden="1">
      <c r="A6005" s="6" t="s">
        <v>15247</v>
      </c>
      <c r="B6005" s="6" t="s">
        <v>271</v>
      </c>
      <c r="C6005" s="6" t="s">
        <v>407</v>
      </c>
      <c r="D6005" s="6">
        <v>2.0</v>
      </c>
      <c r="E6005" s="6" t="s">
        <v>445</v>
      </c>
      <c r="H6005" s="8" t="str">
        <f>VLOOKUP(C6005,agent_name_matching!A:B,2,false)</f>
        <v>--</v>
      </c>
      <c r="I6005" s="33"/>
      <c r="O6005" s="6" t="s">
        <v>15248</v>
      </c>
      <c r="P6005" s="8">
        <f t="shared" si="1"/>
        <v>2</v>
      </c>
      <c r="Q6005" s="8">
        <f t="shared" si="16"/>
        <v>3</v>
      </c>
      <c r="R6005" s="8">
        <f>if(and(P6005&lt;&gt;"",Q6005&lt;&gt;"newexp",Q6005&lt;&gt;"nostart"),countifs(script_conform_dispatching!A:A,P6005,script_conform_dispatching!B:B,Q6005),"")</f>
        <v>1</v>
      </c>
      <c r="S6005" s="8" t="str">
        <f t="shared" si="3"/>
        <v/>
      </c>
    </row>
    <row r="6006" hidden="1">
      <c r="A6006" s="6" t="s">
        <v>15249</v>
      </c>
      <c r="B6006" s="6" t="s">
        <v>271</v>
      </c>
      <c r="C6006" s="6" t="s">
        <v>407</v>
      </c>
      <c r="D6006" s="6">
        <v>3.0</v>
      </c>
      <c r="E6006" s="6" t="s">
        <v>408</v>
      </c>
      <c r="H6006" s="8" t="str">
        <f>VLOOKUP(C6006,agent_name_matching!A:B,2,false)</f>
        <v>--</v>
      </c>
      <c r="I6006" s="33"/>
      <c r="O6006" s="6" t="s">
        <v>15250</v>
      </c>
      <c r="P6006" s="8" t="str">
        <f t="shared" si="1"/>
        <v/>
      </c>
      <c r="Q6006" s="8" t="str">
        <f t="shared" si="16"/>
        <v/>
      </c>
      <c r="R6006" s="8" t="str">
        <f>if(and(P6006&lt;&gt;"",Q6006&lt;&gt;"newexp",Q6006&lt;&gt;"nostart"),countifs(script_conform_dispatching!A:A,P6006,script_conform_dispatching!B:B,Q6006),"")</f>
        <v/>
      </c>
      <c r="S6006" s="8" t="str">
        <f t="shared" si="3"/>
        <v/>
      </c>
    </row>
    <row r="6007" hidden="1">
      <c r="A6007" s="6" t="s">
        <v>15251</v>
      </c>
      <c r="B6007" s="6" t="s">
        <v>271</v>
      </c>
      <c r="C6007" s="6" t="s">
        <v>450</v>
      </c>
      <c r="F6007" s="6" t="s">
        <v>415</v>
      </c>
      <c r="G6007" s="6" t="s">
        <v>416</v>
      </c>
      <c r="H6007" s="8" t="str">
        <f>VLOOKUP(C6007,agent_name_matching!A:B,2,false)</f>
        <v>Validator LLM</v>
      </c>
      <c r="I6007" s="32" t="s">
        <v>15252</v>
      </c>
      <c r="J6007" s="6" t="s">
        <v>452</v>
      </c>
      <c r="L6007" s="6">
        <v>946.0</v>
      </c>
      <c r="M6007" s="6">
        <v>52.0</v>
      </c>
      <c r="N6007" s="6">
        <v>912.0</v>
      </c>
      <c r="O6007" s="6" t="s">
        <v>15253</v>
      </c>
      <c r="P6007" s="8" t="str">
        <f t="shared" si="1"/>
        <v/>
      </c>
      <c r="Q6007" s="8" t="str">
        <f t="shared" si="16"/>
        <v/>
      </c>
      <c r="R6007" s="8" t="str">
        <f>if(and(P6007&lt;&gt;"",Q6007&lt;&gt;"newexp",Q6007&lt;&gt;"nostart"),countifs(script_conform_dispatching!A:A,P6007,script_conform_dispatching!B:B,Q6007),"")</f>
        <v/>
      </c>
      <c r="S6007" s="8" t="str">
        <f t="shared" si="3"/>
        <v/>
      </c>
    </row>
    <row r="6008" hidden="1">
      <c r="A6008" s="6" t="s">
        <v>15254</v>
      </c>
      <c r="B6008" s="6" t="s">
        <v>271</v>
      </c>
      <c r="C6008" s="6" t="s">
        <v>37</v>
      </c>
      <c r="F6008" s="6" t="s">
        <v>415</v>
      </c>
      <c r="G6008" s="6" t="s">
        <v>416</v>
      </c>
      <c r="H6008" s="8" t="str">
        <f>VLOOKUP(C6008,agent_name_matching!A:B,2,false)</f>
        <v>Patient LLM</v>
      </c>
      <c r="I6008" s="32" t="s">
        <v>15255</v>
      </c>
      <c r="J6008" s="6" t="s">
        <v>418</v>
      </c>
      <c r="K6008" s="6">
        <v>1.0</v>
      </c>
      <c r="L6008" s="6">
        <v>875.0</v>
      </c>
      <c r="M6008" s="6">
        <v>105.0</v>
      </c>
      <c r="N6008" s="6">
        <v>1620.0</v>
      </c>
      <c r="O6008" s="6" t="s">
        <v>15256</v>
      </c>
      <c r="P6008" s="8" t="str">
        <f t="shared" si="1"/>
        <v/>
      </c>
      <c r="Q6008" s="8" t="str">
        <f t="shared" si="16"/>
        <v/>
      </c>
      <c r="R6008" s="8" t="str">
        <f>if(and(P6008&lt;&gt;"",Q6008&lt;&gt;"newexp",Q6008&lt;&gt;"nostart"),countifs(script_conform_dispatching!A:A,P6008,script_conform_dispatching!B:B,Q6008),"")</f>
        <v/>
      </c>
      <c r="S6008" s="8" t="str">
        <f t="shared" si="3"/>
        <v/>
      </c>
    </row>
    <row r="6009" hidden="1">
      <c r="A6009" s="6" t="s">
        <v>15257</v>
      </c>
      <c r="B6009" s="6" t="s">
        <v>271</v>
      </c>
      <c r="C6009" s="6" t="s">
        <v>411</v>
      </c>
      <c r="H6009" s="8" t="str">
        <f>VLOOKUP(C6009,agent_name_matching!A:B,2,false)</f>
        <v>System</v>
      </c>
      <c r="I6009" s="33"/>
      <c r="O6009" s="6" t="s">
        <v>15258</v>
      </c>
      <c r="P6009" s="8" t="str">
        <f t="shared" si="1"/>
        <v/>
      </c>
      <c r="Q6009" s="8" t="str">
        <f t="shared" si="16"/>
        <v/>
      </c>
      <c r="R6009" s="8" t="str">
        <f>if(and(P6009&lt;&gt;"",Q6009&lt;&gt;"newexp",Q6009&lt;&gt;"nostart"),countifs(script_conform_dispatching!A:A,P6009,script_conform_dispatching!B:B,Q6009),"")</f>
        <v/>
      </c>
      <c r="S6009" s="8" t="str">
        <f t="shared" si="3"/>
        <v/>
      </c>
    </row>
    <row r="6010" hidden="1">
      <c r="A6010" s="6" t="s">
        <v>15259</v>
      </c>
      <c r="B6010" s="6" t="s">
        <v>271</v>
      </c>
      <c r="C6010" s="6" t="s">
        <v>414</v>
      </c>
      <c r="F6010" s="6" t="s">
        <v>415</v>
      </c>
      <c r="G6010" s="6" t="s">
        <v>416</v>
      </c>
      <c r="H6010" s="8" t="str">
        <f>VLOOKUP(C6010,agent_name_matching!A:B,2,false)</f>
        <v>Dialog LLM</v>
      </c>
      <c r="I6010" s="32" t="s">
        <v>15260</v>
      </c>
      <c r="J6010" s="6" t="s">
        <v>418</v>
      </c>
      <c r="L6010" s="6">
        <v>3992.0</v>
      </c>
      <c r="M6010" s="6">
        <v>62.0</v>
      </c>
      <c r="N6010" s="6">
        <v>1417.0</v>
      </c>
      <c r="O6010" s="6" t="s">
        <v>15261</v>
      </c>
      <c r="P6010" s="8" t="str">
        <f t="shared" si="1"/>
        <v/>
      </c>
      <c r="Q6010" s="8" t="str">
        <f t="shared" si="16"/>
        <v/>
      </c>
      <c r="R6010" s="8" t="str">
        <f>if(and(P6010&lt;&gt;"",Q6010&lt;&gt;"newexp",Q6010&lt;&gt;"nostart"),countifs(script_conform_dispatching!A:A,P6010,script_conform_dispatching!B:B,Q6010),"")</f>
        <v/>
      </c>
      <c r="S6010" s="8" t="str">
        <f t="shared" si="3"/>
        <v/>
      </c>
    </row>
    <row r="6011" hidden="1">
      <c r="A6011" s="6" t="s">
        <v>15262</v>
      </c>
      <c r="B6011" s="6" t="s">
        <v>271</v>
      </c>
      <c r="C6011" s="6" t="s">
        <v>37</v>
      </c>
      <c r="F6011" s="6" t="s">
        <v>415</v>
      </c>
      <c r="G6011" s="6" t="s">
        <v>416</v>
      </c>
      <c r="H6011" s="8" t="str">
        <f>VLOOKUP(C6011,agent_name_matching!A:B,2,false)</f>
        <v>Patient LLM</v>
      </c>
      <c r="I6011" s="32" t="s">
        <v>15263</v>
      </c>
      <c r="J6011" s="6" t="s">
        <v>418</v>
      </c>
      <c r="K6011" s="6">
        <v>1.0</v>
      </c>
      <c r="L6011" s="6">
        <v>1036.0</v>
      </c>
      <c r="M6011" s="6">
        <v>113.0</v>
      </c>
      <c r="N6011" s="6">
        <v>1626.0</v>
      </c>
      <c r="O6011" s="6" t="s">
        <v>15264</v>
      </c>
      <c r="P6011" s="8" t="str">
        <f t="shared" si="1"/>
        <v/>
      </c>
      <c r="Q6011" s="8" t="str">
        <f t="shared" si="16"/>
        <v/>
      </c>
      <c r="R6011" s="8" t="str">
        <f>if(and(P6011&lt;&gt;"",Q6011&lt;&gt;"newexp",Q6011&lt;&gt;"nostart"),countifs(script_conform_dispatching!A:A,P6011,script_conform_dispatching!B:B,Q6011),"")</f>
        <v/>
      </c>
      <c r="S6011" s="8" t="str">
        <f t="shared" si="3"/>
        <v/>
      </c>
    </row>
    <row r="6012" hidden="1">
      <c r="A6012" s="6" t="s">
        <v>15265</v>
      </c>
      <c r="B6012" s="6" t="s">
        <v>271</v>
      </c>
      <c r="C6012" s="6" t="s">
        <v>411</v>
      </c>
      <c r="H6012" s="8" t="str">
        <f>VLOOKUP(C6012,agent_name_matching!A:B,2,false)</f>
        <v>System</v>
      </c>
      <c r="I6012" s="33"/>
      <c r="O6012" s="6" t="s">
        <v>15266</v>
      </c>
      <c r="P6012" s="8" t="str">
        <f t="shared" si="1"/>
        <v/>
      </c>
      <c r="Q6012" s="8" t="str">
        <f t="shared" si="16"/>
        <v/>
      </c>
      <c r="R6012" s="8" t="str">
        <f>if(and(P6012&lt;&gt;"",Q6012&lt;&gt;"newexp",Q6012&lt;&gt;"nostart"),countifs(script_conform_dispatching!A:A,P6012,script_conform_dispatching!B:B,Q6012),"")</f>
        <v/>
      </c>
      <c r="S6012" s="8" t="str">
        <f t="shared" si="3"/>
        <v/>
      </c>
    </row>
    <row r="6013" hidden="1">
      <c r="A6013" s="6" t="s">
        <v>15267</v>
      </c>
      <c r="B6013" s="6" t="s">
        <v>271</v>
      </c>
      <c r="C6013" s="6" t="s">
        <v>414</v>
      </c>
      <c r="F6013" s="6" t="s">
        <v>415</v>
      </c>
      <c r="G6013" s="6" t="s">
        <v>416</v>
      </c>
      <c r="H6013" s="8" t="str">
        <f>VLOOKUP(C6013,agent_name_matching!A:B,2,false)</f>
        <v>Dialog LLM</v>
      </c>
      <c r="I6013" s="32" t="s">
        <v>15268</v>
      </c>
      <c r="J6013" s="6" t="s">
        <v>418</v>
      </c>
      <c r="L6013" s="6">
        <v>4362.0</v>
      </c>
      <c r="M6013" s="6">
        <v>74.0</v>
      </c>
      <c r="N6013" s="6">
        <v>1576.0</v>
      </c>
      <c r="O6013" s="6" t="s">
        <v>15269</v>
      </c>
      <c r="P6013" s="8" t="str">
        <f t="shared" si="1"/>
        <v/>
      </c>
      <c r="Q6013" s="8" t="str">
        <f t="shared" si="16"/>
        <v/>
      </c>
      <c r="R6013" s="8" t="str">
        <f>if(and(P6013&lt;&gt;"",Q6013&lt;&gt;"newexp",Q6013&lt;&gt;"nostart"),countifs(script_conform_dispatching!A:A,P6013,script_conform_dispatching!B:B,Q6013),"")</f>
        <v/>
      </c>
      <c r="S6013" s="8" t="str">
        <f t="shared" si="3"/>
        <v/>
      </c>
    </row>
    <row r="6014" hidden="1">
      <c r="A6014" s="6" t="s">
        <v>15270</v>
      </c>
      <c r="B6014" s="6" t="s">
        <v>271</v>
      </c>
      <c r="C6014" s="6" t="s">
        <v>37</v>
      </c>
      <c r="F6014" s="6" t="s">
        <v>415</v>
      </c>
      <c r="G6014" s="6" t="s">
        <v>416</v>
      </c>
      <c r="H6014" s="8" t="str">
        <f>VLOOKUP(C6014,agent_name_matching!A:B,2,false)</f>
        <v>Patient LLM</v>
      </c>
      <c r="I6014" s="32" t="s">
        <v>15271</v>
      </c>
      <c r="J6014" s="6" t="s">
        <v>418</v>
      </c>
      <c r="K6014" s="6">
        <v>1.0</v>
      </c>
      <c r="L6014" s="6">
        <v>1217.0</v>
      </c>
      <c r="M6014" s="6">
        <v>98.0</v>
      </c>
      <c r="N6014" s="6">
        <v>1578.0</v>
      </c>
      <c r="O6014" s="6" t="s">
        <v>15272</v>
      </c>
      <c r="P6014" s="8" t="str">
        <f t="shared" si="1"/>
        <v/>
      </c>
      <c r="Q6014" s="8" t="str">
        <f t="shared" si="16"/>
        <v/>
      </c>
      <c r="R6014" s="8" t="str">
        <f>if(and(P6014&lt;&gt;"",Q6014&lt;&gt;"newexp",Q6014&lt;&gt;"nostart"),countifs(script_conform_dispatching!A:A,P6014,script_conform_dispatching!B:B,Q6014),"")</f>
        <v/>
      </c>
      <c r="S6014" s="8" t="str">
        <f t="shared" si="3"/>
        <v/>
      </c>
    </row>
    <row r="6015" hidden="1">
      <c r="A6015" s="6" t="s">
        <v>15273</v>
      </c>
      <c r="B6015" s="6" t="s">
        <v>271</v>
      </c>
      <c r="C6015" s="6" t="s">
        <v>411</v>
      </c>
      <c r="H6015" s="8" t="str">
        <f>VLOOKUP(C6015,agent_name_matching!A:B,2,false)</f>
        <v>System</v>
      </c>
      <c r="I6015" s="33"/>
      <c r="O6015" s="6" t="s">
        <v>15274</v>
      </c>
      <c r="P6015" s="8" t="str">
        <f t="shared" si="1"/>
        <v/>
      </c>
      <c r="Q6015" s="8" t="str">
        <f t="shared" si="16"/>
        <v/>
      </c>
      <c r="R6015" s="8" t="str">
        <f>if(and(P6015&lt;&gt;"",Q6015&lt;&gt;"newexp",Q6015&lt;&gt;"nostart"),countifs(script_conform_dispatching!A:A,P6015,script_conform_dispatching!B:B,Q6015),"")</f>
        <v/>
      </c>
      <c r="S6015" s="8" t="str">
        <f t="shared" si="3"/>
        <v/>
      </c>
    </row>
    <row r="6016" hidden="1">
      <c r="A6016" s="6" t="s">
        <v>15275</v>
      </c>
      <c r="B6016" s="6" t="s">
        <v>271</v>
      </c>
      <c r="C6016" s="6" t="s">
        <v>414</v>
      </c>
      <c r="F6016" s="6" t="s">
        <v>415</v>
      </c>
      <c r="G6016" s="6" t="s">
        <v>416</v>
      </c>
      <c r="H6016" s="8" t="str">
        <f>VLOOKUP(C6016,agent_name_matching!A:B,2,false)</f>
        <v>Dialog LLM</v>
      </c>
      <c r="I6016" s="32" t="s">
        <v>15276</v>
      </c>
      <c r="J6016" s="6" t="s">
        <v>418</v>
      </c>
      <c r="L6016" s="6">
        <v>4729.0</v>
      </c>
      <c r="M6016" s="6">
        <v>72.0</v>
      </c>
      <c r="N6016" s="6">
        <v>1722.0</v>
      </c>
      <c r="O6016" s="6" t="s">
        <v>15277</v>
      </c>
      <c r="P6016" s="8" t="str">
        <f t="shared" si="1"/>
        <v/>
      </c>
      <c r="Q6016" s="8" t="str">
        <f t="shared" si="16"/>
        <v/>
      </c>
      <c r="R6016" s="8" t="str">
        <f>if(and(P6016&lt;&gt;"",Q6016&lt;&gt;"newexp",Q6016&lt;&gt;"nostart"),countifs(script_conform_dispatching!A:A,P6016,script_conform_dispatching!B:B,Q6016),"")</f>
        <v/>
      </c>
      <c r="S6016" s="8" t="str">
        <f t="shared" si="3"/>
        <v/>
      </c>
    </row>
    <row r="6017" hidden="1">
      <c r="A6017" s="6" t="s">
        <v>15278</v>
      </c>
      <c r="B6017" s="6" t="s">
        <v>271</v>
      </c>
      <c r="C6017" s="6" t="s">
        <v>37</v>
      </c>
      <c r="F6017" s="6" t="s">
        <v>415</v>
      </c>
      <c r="G6017" s="6" t="s">
        <v>416</v>
      </c>
      <c r="H6017" s="8" t="str">
        <f>VLOOKUP(C6017,agent_name_matching!A:B,2,false)</f>
        <v>Patient LLM</v>
      </c>
      <c r="I6017" s="32" t="s">
        <v>15279</v>
      </c>
      <c r="J6017" s="6" t="s">
        <v>418</v>
      </c>
      <c r="K6017" s="6">
        <v>1.0</v>
      </c>
      <c r="L6017" s="6">
        <v>1381.0</v>
      </c>
      <c r="M6017" s="6">
        <v>101.0</v>
      </c>
      <c r="N6017" s="6">
        <v>1491.0</v>
      </c>
      <c r="O6017" s="6" t="s">
        <v>15280</v>
      </c>
      <c r="P6017" s="8" t="str">
        <f t="shared" si="1"/>
        <v/>
      </c>
      <c r="Q6017" s="8" t="str">
        <f t="shared" si="16"/>
        <v/>
      </c>
      <c r="R6017" s="8" t="str">
        <f>if(and(P6017&lt;&gt;"",Q6017&lt;&gt;"newexp",Q6017&lt;&gt;"nostart"),countifs(script_conform_dispatching!A:A,P6017,script_conform_dispatching!B:B,Q6017),"")</f>
        <v/>
      </c>
      <c r="S6017" s="8" t="str">
        <f t="shared" si="3"/>
        <v/>
      </c>
    </row>
    <row r="6018" hidden="1">
      <c r="A6018" s="6" t="s">
        <v>15281</v>
      </c>
      <c r="B6018" s="6" t="s">
        <v>271</v>
      </c>
      <c r="C6018" s="6" t="s">
        <v>411</v>
      </c>
      <c r="H6018" s="8" t="str">
        <f>VLOOKUP(C6018,agent_name_matching!A:B,2,false)</f>
        <v>System</v>
      </c>
      <c r="I6018" s="33"/>
      <c r="O6018" s="6" t="s">
        <v>15282</v>
      </c>
      <c r="P6018" s="8" t="str">
        <f t="shared" si="1"/>
        <v/>
      </c>
      <c r="Q6018" s="8" t="str">
        <f t="shared" si="16"/>
        <v/>
      </c>
      <c r="R6018" s="8" t="str">
        <f>if(and(P6018&lt;&gt;"",Q6018&lt;&gt;"newexp",Q6018&lt;&gt;"nostart"),countifs(script_conform_dispatching!A:A,P6018,script_conform_dispatching!B:B,Q6018),"")</f>
        <v/>
      </c>
      <c r="S6018" s="8" t="str">
        <f t="shared" si="3"/>
        <v/>
      </c>
    </row>
    <row r="6019" hidden="1">
      <c r="A6019" s="6" t="s">
        <v>15283</v>
      </c>
      <c r="B6019" s="6" t="s">
        <v>271</v>
      </c>
      <c r="C6019" s="6" t="s">
        <v>414</v>
      </c>
      <c r="F6019" s="6" t="s">
        <v>415</v>
      </c>
      <c r="G6019" s="6" t="s">
        <v>416</v>
      </c>
      <c r="H6019" s="8" t="str">
        <f>VLOOKUP(C6019,agent_name_matching!A:B,2,false)</f>
        <v>Dialog LLM</v>
      </c>
      <c r="I6019" s="32" t="s">
        <v>15284</v>
      </c>
      <c r="J6019" s="6" t="s">
        <v>418</v>
      </c>
      <c r="L6019" s="6">
        <v>5097.0</v>
      </c>
      <c r="M6019" s="6">
        <v>85.0</v>
      </c>
      <c r="N6019" s="6">
        <v>2213.0</v>
      </c>
      <c r="O6019" s="6" t="s">
        <v>15285</v>
      </c>
      <c r="P6019" s="8" t="str">
        <f t="shared" si="1"/>
        <v/>
      </c>
      <c r="Q6019" s="8" t="str">
        <f t="shared" si="16"/>
        <v/>
      </c>
      <c r="R6019" s="8" t="str">
        <f>if(and(P6019&lt;&gt;"",Q6019&lt;&gt;"newexp",Q6019&lt;&gt;"nostart"),countifs(script_conform_dispatching!A:A,P6019,script_conform_dispatching!B:B,Q6019),"")</f>
        <v/>
      </c>
      <c r="S6019" s="8" t="str">
        <f t="shared" si="3"/>
        <v/>
      </c>
    </row>
    <row r="6020" hidden="1">
      <c r="A6020" s="6" t="s">
        <v>15286</v>
      </c>
      <c r="B6020" s="6" t="s">
        <v>271</v>
      </c>
      <c r="C6020" s="6" t="s">
        <v>37</v>
      </c>
      <c r="F6020" s="6" t="s">
        <v>415</v>
      </c>
      <c r="G6020" s="6" t="s">
        <v>416</v>
      </c>
      <c r="H6020" s="8" t="str">
        <f>VLOOKUP(C6020,agent_name_matching!A:B,2,false)</f>
        <v>Patient LLM</v>
      </c>
      <c r="I6020" s="32" t="s">
        <v>15287</v>
      </c>
      <c r="J6020" s="6" t="s">
        <v>418</v>
      </c>
      <c r="K6020" s="6">
        <v>1.0</v>
      </c>
      <c r="L6020" s="6">
        <v>1561.0</v>
      </c>
      <c r="M6020" s="6">
        <v>97.0</v>
      </c>
      <c r="N6020" s="6">
        <v>1466.0</v>
      </c>
      <c r="O6020" s="6" t="s">
        <v>15288</v>
      </c>
      <c r="P6020" s="8" t="str">
        <f t="shared" si="1"/>
        <v/>
      </c>
      <c r="Q6020" s="8" t="str">
        <f t="shared" si="16"/>
        <v/>
      </c>
      <c r="R6020" s="8" t="str">
        <f>if(and(P6020&lt;&gt;"",Q6020&lt;&gt;"newexp",Q6020&lt;&gt;"nostart"),countifs(script_conform_dispatching!A:A,P6020,script_conform_dispatching!B:B,Q6020),"")</f>
        <v/>
      </c>
      <c r="S6020" s="8" t="str">
        <f t="shared" si="3"/>
        <v/>
      </c>
    </row>
    <row r="6021" hidden="1">
      <c r="A6021" s="6" t="s">
        <v>15289</v>
      </c>
      <c r="B6021" s="6" t="s">
        <v>271</v>
      </c>
      <c r="C6021" s="6" t="s">
        <v>411</v>
      </c>
      <c r="H6021" s="8" t="str">
        <f>VLOOKUP(C6021,agent_name_matching!A:B,2,false)</f>
        <v>System</v>
      </c>
      <c r="I6021" s="33"/>
      <c r="O6021" s="6" t="s">
        <v>15290</v>
      </c>
      <c r="P6021" s="8" t="str">
        <f t="shared" si="1"/>
        <v/>
      </c>
      <c r="Q6021" s="8" t="str">
        <f t="shared" si="16"/>
        <v/>
      </c>
      <c r="R6021" s="8" t="str">
        <f>if(and(P6021&lt;&gt;"",Q6021&lt;&gt;"newexp",Q6021&lt;&gt;"nostart"),countifs(script_conform_dispatching!A:A,P6021,script_conform_dispatching!B:B,Q6021),"")</f>
        <v/>
      </c>
      <c r="S6021" s="8" t="str">
        <f t="shared" si="3"/>
        <v/>
      </c>
    </row>
    <row r="6022" hidden="1">
      <c r="A6022" s="6" t="s">
        <v>15291</v>
      </c>
      <c r="B6022" s="6" t="s">
        <v>271</v>
      </c>
      <c r="C6022" s="6" t="s">
        <v>414</v>
      </c>
      <c r="F6022" s="6" t="s">
        <v>415</v>
      </c>
      <c r="G6022" s="6" t="s">
        <v>416</v>
      </c>
      <c r="H6022" s="8" t="str">
        <f>VLOOKUP(C6022,agent_name_matching!A:B,2,false)</f>
        <v>Dialog LLM</v>
      </c>
      <c r="I6022" s="32" t="s">
        <v>15292</v>
      </c>
      <c r="J6022" s="6" t="s">
        <v>418</v>
      </c>
      <c r="L6022" s="6">
        <v>5474.0</v>
      </c>
      <c r="M6022" s="6">
        <v>212.0</v>
      </c>
      <c r="N6022" s="6">
        <v>2835.0</v>
      </c>
      <c r="O6022" s="6" t="s">
        <v>15293</v>
      </c>
      <c r="P6022" s="8" t="str">
        <f t="shared" si="1"/>
        <v/>
      </c>
      <c r="Q6022" s="8" t="str">
        <f t="shared" si="16"/>
        <v/>
      </c>
      <c r="R6022" s="8" t="str">
        <f>if(and(P6022&lt;&gt;"",Q6022&lt;&gt;"newexp",Q6022&lt;&gt;"nostart"),countifs(script_conform_dispatching!A:A,P6022,script_conform_dispatching!B:B,Q6022),"")</f>
        <v/>
      </c>
      <c r="S6022" s="8" t="str">
        <f t="shared" si="3"/>
        <v/>
      </c>
    </row>
    <row r="6023" hidden="1">
      <c r="A6023" s="6" t="s">
        <v>15294</v>
      </c>
      <c r="B6023" s="6" t="s">
        <v>271</v>
      </c>
      <c r="C6023" s="6" t="s">
        <v>407</v>
      </c>
      <c r="D6023" s="6">
        <v>3.0</v>
      </c>
      <c r="E6023" s="6" t="s">
        <v>445</v>
      </c>
      <c r="H6023" s="8" t="str">
        <f>VLOOKUP(C6023,agent_name_matching!A:B,2,false)</f>
        <v>--</v>
      </c>
      <c r="I6023" s="33"/>
      <c r="O6023" s="6" t="s">
        <v>15295</v>
      </c>
      <c r="P6023" s="8">
        <f t="shared" si="1"/>
        <v>3</v>
      </c>
      <c r="Q6023" s="8">
        <f t="shared" si="16"/>
        <v>3</v>
      </c>
      <c r="R6023" s="8">
        <f>if(and(P6023&lt;&gt;"",Q6023&lt;&gt;"newexp",Q6023&lt;&gt;"nostart"),countifs(script_conform_dispatching!A:A,P6023,script_conform_dispatching!B:B,Q6023),"")</f>
        <v>1</v>
      </c>
      <c r="S6023" s="8" t="str">
        <f t="shared" si="3"/>
        <v/>
      </c>
    </row>
    <row r="6024" hidden="1">
      <c r="A6024" s="6" t="s">
        <v>15296</v>
      </c>
      <c r="B6024" s="6" t="s">
        <v>271</v>
      </c>
      <c r="C6024" s="6" t="s">
        <v>407</v>
      </c>
      <c r="D6024" s="6">
        <v>3.0</v>
      </c>
      <c r="E6024" s="6" t="s">
        <v>408</v>
      </c>
      <c r="H6024" s="8" t="str">
        <f>VLOOKUP(C6024,agent_name_matching!A:B,2,false)</f>
        <v>--</v>
      </c>
      <c r="I6024" s="33"/>
      <c r="O6024" s="6" t="s">
        <v>15297</v>
      </c>
      <c r="P6024" s="8" t="str">
        <f t="shared" si="1"/>
        <v/>
      </c>
      <c r="Q6024" s="8" t="str">
        <f t="shared" si="16"/>
        <v/>
      </c>
      <c r="R6024" s="8" t="str">
        <f>if(and(P6024&lt;&gt;"",Q6024&lt;&gt;"newexp",Q6024&lt;&gt;"nostart"),countifs(script_conform_dispatching!A:A,P6024,script_conform_dispatching!B:B,Q6024),"")</f>
        <v/>
      </c>
      <c r="S6024" s="8" t="str">
        <f t="shared" si="3"/>
        <v/>
      </c>
    </row>
    <row r="6025" hidden="1">
      <c r="A6025" s="6" t="s">
        <v>15298</v>
      </c>
      <c r="B6025" s="6" t="s">
        <v>271</v>
      </c>
      <c r="C6025" s="6" t="s">
        <v>450</v>
      </c>
      <c r="F6025" s="6" t="s">
        <v>415</v>
      </c>
      <c r="G6025" s="6" t="s">
        <v>416</v>
      </c>
      <c r="H6025" s="8" t="str">
        <f>VLOOKUP(C6025,agent_name_matching!A:B,2,false)</f>
        <v>Validator LLM</v>
      </c>
      <c r="I6025" s="32" t="s">
        <v>451</v>
      </c>
      <c r="J6025" s="6" t="s">
        <v>452</v>
      </c>
      <c r="L6025" s="6">
        <v>1865.0</v>
      </c>
      <c r="M6025" s="6">
        <v>10.0</v>
      </c>
      <c r="N6025" s="6">
        <v>568.0</v>
      </c>
      <c r="O6025" s="6" t="s">
        <v>15299</v>
      </c>
      <c r="P6025" s="8" t="str">
        <f t="shared" si="1"/>
        <v/>
      </c>
      <c r="Q6025" s="8" t="str">
        <f t="shared" si="16"/>
        <v/>
      </c>
      <c r="R6025" s="8" t="str">
        <f>if(and(P6025&lt;&gt;"",Q6025&lt;&gt;"newexp",Q6025&lt;&gt;"nostart"),countifs(script_conform_dispatching!A:A,P6025,script_conform_dispatching!B:B,Q6025),"")</f>
        <v/>
      </c>
      <c r="S6025" s="8" t="str">
        <f t="shared" si="3"/>
        <v/>
      </c>
    </row>
    <row r="6026" hidden="1">
      <c r="A6026" s="6" t="s">
        <v>15300</v>
      </c>
      <c r="B6026" s="6" t="s">
        <v>271</v>
      </c>
      <c r="C6026" s="6" t="s">
        <v>37</v>
      </c>
      <c r="F6026" s="6" t="s">
        <v>415</v>
      </c>
      <c r="G6026" s="6" t="s">
        <v>416</v>
      </c>
      <c r="H6026" s="8" t="str">
        <f>VLOOKUP(C6026,agent_name_matching!A:B,2,false)</f>
        <v>Patient LLM</v>
      </c>
      <c r="I6026" s="32" t="s">
        <v>15301</v>
      </c>
      <c r="J6026" s="6" t="s">
        <v>418</v>
      </c>
      <c r="K6026" s="6">
        <v>1.0</v>
      </c>
      <c r="L6026" s="6">
        <v>1782.0</v>
      </c>
      <c r="M6026" s="6">
        <v>46.0</v>
      </c>
      <c r="N6026" s="6">
        <v>1275.0</v>
      </c>
      <c r="O6026" s="6" t="s">
        <v>15302</v>
      </c>
      <c r="P6026" s="8" t="str">
        <f t="shared" si="1"/>
        <v/>
      </c>
      <c r="Q6026" s="8" t="str">
        <f t="shared" si="16"/>
        <v/>
      </c>
      <c r="R6026" s="8" t="str">
        <f>if(and(P6026&lt;&gt;"",Q6026&lt;&gt;"newexp",Q6026&lt;&gt;"nostart"),countifs(script_conform_dispatching!A:A,P6026,script_conform_dispatching!B:B,Q6026),"")</f>
        <v/>
      </c>
      <c r="S6026" s="8" t="str">
        <f t="shared" si="3"/>
        <v/>
      </c>
    </row>
    <row r="6027" hidden="1">
      <c r="A6027" s="6" t="s">
        <v>15303</v>
      </c>
      <c r="B6027" s="6" t="s">
        <v>271</v>
      </c>
      <c r="C6027" s="6" t="s">
        <v>411</v>
      </c>
      <c r="H6027" s="8" t="str">
        <f>VLOOKUP(C6027,agent_name_matching!A:B,2,false)</f>
        <v>System</v>
      </c>
      <c r="I6027" s="33"/>
      <c r="O6027" s="6" t="s">
        <v>15304</v>
      </c>
      <c r="P6027" s="8" t="str">
        <f t="shared" si="1"/>
        <v/>
      </c>
      <c r="Q6027" s="8" t="str">
        <f t="shared" si="16"/>
        <v/>
      </c>
      <c r="R6027" s="8" t="str">
        <f>if(and(P6027&lt;&gt;"",Q6027&lt;&gt;"newexp",Q6027&lt;&gt;"nostart"),countifs(script_conform_dispatching!A:A,P6027,script_conform_dispatching!B:B,Q6027),"")</f>
        <v/>
      </c>
      <c r="S6027" s="8" t="str">
        <f t="shared" si="3"/>
        <v/>
      </c>
    </row>
    <row r="6028" hidden="1">
      <c r="A6028" s="6" t="s">
        <v>15305</v>
      </c>
      <c r="B6028" s="6" t="s">
        <v>271</v>
      </c>
      <c r="C6028" s="6" t="s">
        <v>414</v>
      </c>
      <c r="F6028" s="6" t="s">
        <v>415</v>
      </c>
      <c r="G6028" s="6" t="s">
        <v>416</v>
      </c>
      <c r="H6028" s="8" t="str">
        <f>VLOOKUP(C6028,agent_name_matching!A:B,2,false)</f>
        <v>Dialog LLM</v>
      </c>
      <c r="I6028" s="32" t="s">
        <v>15306</v>
      </c>
      <c r="J6028" s="6" t="s">
        <v>418</v>
      </c>
      <c r="L6028" s="6">
        <v>5842.0</v>
      </c>
      <c r="M6028" s="6">
        <v>205.0</v>
      </c>
      <c r="N6028" s="6">
        <v>3305.0</v>
      </c>
      <c r="O6028" s="6" t="s">
        <v>15307</v>
      </c>
      <c r="P6028" s="8" t="str">
        <f t="shared" si="1"/>
        <v/>
      </c>
      <c r="Q6028" s="8" t="str">
        <f t="shared" si="16"/>
        <v/>
      </c>
      <c r="R6028" s="8" t="str">
        <f>if(and(P6028&lt;&gt;"",Q6028&lt;&gt;"newexp",Q6028&lt;&gt;"nostart"),countifs(script_conform_dispatching!A:A,P6028,script_conform_dispatching!B:B,Q6028),"")</f>
        <v/>
      </c>
      <c r="S6028" s="8" t="str">
        <f t="shared" si="3"/>
        <v/>
      </c>
    </row>
    <row r="6029" hidden="1">
      <c r="A6029" s="6" t="s">
        <v>15308</v>
      </c>
      <c r="B6029" s="6" t="s">
        <v>271</v>
      </c>
      <c r="C6029" s="6" t="s">
        <v>407</v>
      </c>
      <c r="D6029" s="6">
        <v>3.0</v>
      </c>
      <c r="E6029" s="6" t="s">
        <v>445</v>
      </c>
      <c r="H6029" s="8" t="str">
        <f>VLOOKUP(C6029,agent_name_matching!A:B,2,false)</f>
        <v>--</v>
      </c>
      <c r="I6029" s="33"/>
      <c r="O6029" s="6" t="s">
        <v>15309</v>
      </c>
      <c r="P6029" s="8">
        <f t="shared" si="1"/>
        <v>3</v>
      </c>
      <c r="Q6029" s="8">
        <f t="shared" si="16"/>
        <v>4</v>
      </c>
      <c r="R6029" s="8">
        <f>if(and(P6029&lt;&gt;"",Q6029&lt;&gt;"newexp",Q6029&lt;&gt;"nostart"),countifs(script_conform_dispatching!A:A,P6029,script_conform_dispatching!B:B,Q6029),"")</f>
        <v>1</v>
      </c>
      <c r="S6029" s="8" t="str">
        <f t="shared" si="3"/>
        <v/>
      </c>
    </row>
    <row r="6030" hidden="1">
      <c r="A6030" s="6" t="s">
        <v>15310</v>
      </c>
      <c r="B6030" s="6" t="s">
        <v>271</v>
      </c>
      <c r="C6030" s="6" t="s">
        <v>407</v>
      </c>
      <c r="D6030" s="6">
        <v>4.0</v>
      </c>
      <c r="E6030" s="6" t="s">
        <v>408</v>
      </c>
      <c r="H6030" s="8" t="str">
        <f>VLOOKUP(C6030,agent_name_matching!A:B,2,false)</f>
        <v>--</v>
      </c>
      <c r="I6030" s="33"/>
      <c r="O6030" s="6" t="s">
        <v>15311</v>
      </c>
      <c r="P6030" s="8" t="str">
        <f t="shared" si="1"/>
        <v/>
      </c>
      <c r="Q6030" s="8" t="str">
        <f t="shared" si="16"/>
        <v/>
      </c>
      <c r="R6030" s="8" t="str">
        <f>if(and(P6030&lt;&gt;"",Q6030&lt;&gt;"newexp",Q6030&lt;&gt;"nostart"),countifs(script_conform_dispatching!A:A,P6030,script_conform_dispatching!B:B,Q6030),"")</f>
        <v/>
      </c>
      <c r="S6030" s="8" t="str">
        <f t="shared" si="3"/>
        <v/>
      </c>
    </row>
    <row r="6031" hidden="1">
      <c r="A6031" s="6" t="s">
        <v>15312</v>
      </c>
      <c r="B6031" s="6" t="s">
        <v>271</v>
      </c>
      <c r="C6031" s="6" t="s">
        <v>450</v>
      </c>
      <c r="F6031" s="6" t="s">
        <v>415</v>
      </c>
      <c r="G6031" s="6" t="s">
        <v>416</v>
      </c>
      <c r="H6031" s="8" t="str">
        <f>VLOOKUP(C6031,agent_name_matching!A:B,2,false)</f>
        <v>Validator LLM</v>
      </c>
      <c r="I6031" s="32" t="s">
        <v>451</v>
      </c>
      <c r="J6031" s="6" t="s">
        <v>452</v>
      </c>
      <c r="L6031" s="6">
        <v>1912.0</v>
      </c>
      <c r="M6031" s="6">
        <v>10.0</v>
      </c>
      <c r="N6031" s="6">
        <v>716.0</v>
      </c>
      <c r="O6031" s="6" t="s">
        <v>15313</v>
      </c>
      <c r="P6031" s="8" t="str">
        <f t="shared" si="1"/>
        <v/>
      </c>
      <c r="Q6031" s="8" t="str">
        <f t="shared" si="16"/>
        <v/>
      </c>
      <c r="R6031" s="8" t="str">
        <f>if(and(P6031&lt;&gt;"",Q6031&lt;&gt;"newexp",Q6031&lt;&gt;"nostart"),countifs(script_conform_dispatching!A:A,P6031,script_conform_dispatching!B:B,Q6031),"")</f>
        <v/>
      </c>
      <c r="S6031" s="8" t="str">
        <f t="shared" si="3"/>
        <v/>
      </c>
    </row>
    <row r="6032" hidden="1">
      <c r="A6032" s="6" t="s">
        <v>15314</v>
      </c>
      <c r="B6032" s="6" t="s">
        <v>271</v>
      </c>
      <c r="C6032" s="6" t="s">
        <v>37</v>
      </c>
      <c r="F6032" s="6" t="s">
        <v>415</v>
      </c>
      <c r="G6032" s="6" t="s">
        <v>416</v>
      </c>
      <c r="H6032" s="8" t="str">
        <f>VLOOKUP(C6032,agent_name_matching!A:B,2,false)</f>
        <v>Patient LLM</v>
      </c>
      <c r="I6032" s="32" t="s">
        <v>15315</v>
      </c>
      <c r="J6032" s="6" t="s">
        <v>418</v>
      </c>
      <c r="K6032" s="6">
        <v>1.0</v>
      </c>
      <c r="L6032" s="6">
        <v>1917.0</v>
      </c>
      <c r="M6032" s="6">
        <v>33.0</v>
      </c>
      <c r="N6032" s="6">
        <v>858.0</v>
      </c>
      <c r="O6032" s="6" t="s">
        <v>15316</v>
      </c>
      <c r="P6032" s="8" t="str">
        <f t="shared" si="1"/>
        <v/>
      </c>
      <c r="Q6032" s="8" t="str">
        <f t="shared" si="16"/>
        <v/>
      </c>
      <c r="R6032" s="8" t="str">
        <f>if(and(P6032&lt;&gt;"",Q6032&lt;&gt;"newexp",Q6032&lt;&gt;"nostart"),countifs(script_conform_dispatching!A:A,P6032,script_conform_dispatching!B:B,Q6032),"")</f>
        <v/>
      </c>
      <c r="S6032" s="8" t="str">
        <f t="shared" si="3"/>
        <v/>
      </c>
    </row>
    <row r="6033" hidden="1">
      <c r="A6033" s="6" t="s">
        <v>15317</v>
      </c>
      <c r="B6033" s="6" t="s">
        <v>271</v>
      </c>
      <c r="C6033" s="6" t="s">
        <v>411</v>
      </c>
      <c r="H6033" s="8" t="str">
        <f>VLOOKUP(C6033,agent_name_matching!A:B,2,false)</f>
        <v>System</v>
      </c>
      <c r="I6033" s="33"/>
      <c r="O6033" s="6" t="s">
        <v>15318</v>
      </c>
      <c r="P6033" s="8" t="str">
        <f t="shared" si="1"/>
        <v/>
      </c>
      <c r="Q6033" s="8" t="str">
        <f t="shared" si="16"/>
        <v/>
      </c>
      <c r="R6033" s="8" t="str">
        <f>if(and(P6033&lt;&gt;"",Q6033&lt;&gt;"newexp",Q6033&lt;&gt;"nostart"),countifs(script_conform_dispatching!A:A,P6033,script_conform_dispatching!B:B,Q6033),"")</f>
        <v/>
      </c>
      <c r="S6033" s="8" t="str">
        <f t="shared" si="3"/>
        <v/>
      </c>
    </row>
    <row r="6034" hidden="1">
      <c r="A6034" s="6" t="s">
        <v>15319</v>
      </c>
      <c r="B6034" s="6" t="s">
        <v>271</v>
      </c>
      <c r="C6034" s="6" t="s">
        <v>414</v>
      </c>
      <c r="F6034" s="6" t="s">
        <v>415</v>
      </c>
      <c r="G6034" s="6" t="s">
        <v>416</v>
      </c>
      <c r="H6034" s="8" t="str">
        <f>VLOOKUP(C6034,agent_name_matching!A:B,2,false)</f>
        <v>Dialog LLM</v>
      </c>
      <c r="I6034" s="32" t="s">
        <v>15320</v>
      </c>
      <c r="J6034" s="6" t="s">
        <v>418</v>
      </c>
      <c r="L6034" s="6">
        <v>6218.0</v>
      </c>
      <c r="M6034" s="6">
        <v>242.0</v>
      </c>
      <c r="N6034" s="6">
        <v>2998.0</v>
      </c>
      <c r="O6034" s="6" t="s">
        <v>15321</v>
      </c>
      <c r="P6034" s="8" t="str">
        <f t="shared" si="1"/>
        <v/>
      </c>
      <c r="Q6034" s="8" t="str">
        <f t="shared" si="16"/>
        <v/>
      </c>
      <c r="R6034" s="8" t="str">
        <f>if(and(P6034&lt;&gt;"",Q6034&lt;&gt;"newexp",Q6034&lt;&gt;"nostart"),countifs(script_conform_dispatching!A:A,P6034,script_conform_dispatching!B:B,Q6034),"")</f>
        <v/>
      </c>
      <c r="S6034" s="8" t="str">
        <f t="shared" si="3"/>
        <v/>
      </c>
    </row>
    <row r="6035" hidden="1">
      <c r="A6035" s="6" t="s">
        <v>15322</v>
      </c>
      <c r="B6035" s="6" t="s">
        <v>271</v>
      </c>
      <c r="C6035" s="6" t="s">
        <v>37</v>
      </c>
      <c r="F6035" s="6" t="s">
        <v>415</v>
      </c>
      <c r="G6035" s="6" t="s">
        <v>416</v>
      </c>
      <c r="H6035" s="8" t="str">
        <f>VLOOKUP(C6035,agent_name_matching!A:B,2,false)</f>
        <v>Patient LLM</v>
      </c>
      <c r="I6035" s="32" t="s">
        <v>15323</v>
      </c>
      <c r="J6035" s="6" t="s">
        <v>418</v>
      </c>
      <c r="K6035" s="6">
        <v>1.0</v>
      </c>
      <c r="L6035" s="6">
        <v>2186.0</v>
      </c>
      <c r="M6035" s="6">
        <v>63.0</v>
      </c>
      <c r="N6035" s="6">
        <v>1481.0</v>
      </c>
      <c r="O6035" s="6" t="s">
        <v>15324</v>
      </c>
      <c r="P6035" s="8" t="str">
        <f t="shared" si="1"/>
        <v/>
      </c>
      <c r="Q6035" s="8" t="str">
        <f t="shared" si="16"/>
        <v/>
      </c>
      <c r="R6035" s="8" t="str">
        <f>if(and(P6035&lt;&gt;"",Q6035&lt;&gt;"newexp",Q6035&lt;&gt;"nostart"),countifs(script_conform_dispatching!A:A,P6035,script_conform_dispatching!B:B,Q6035),"")</f>
        <v/>
      </c>
      <c r="S6035" s="8" t="str">
        <f t="shared" si="3"/>
        <v/>
      </c>
    </row>
    <row r="6036" hidden="1">
      <c r="A6036" s="6" t="s">
        <v>15325</v>
      </c>
      <c r="B6036" s="6" t="s">
        <v>271</v>
      </c>
      <c r="C6036" s="6" t="s">
        <v>411</v>
      </c>
      <c r="H6036" s="8" t="str">
        <f>VLOOKUP(C6036,agent_name_matching!A:B,2,false)</f>
        <v>System</v>
      </c>
      <c r="I6036" s="33"/>
      <c r="O6036" s="6" t="s">
        <v>15326</v>
      </c>
      <c r="P6036" s="8" t="str">
        <f t="shared" si="1"/>
        <v/>
      </c>
      <c r="Q6036" s="8" t="str">
        <f t="shared" si="16"/>
        <v/>
      </c>
      <c r="R6036" s="8" t="str">
        <f>if(and(P6036&lt;&gt;"",Q6036&lt;&gt;"newexp",Q6036&lt;&gt;"nostart"),countifs(script_conform_dispatching!A:A,P6036,script_conform_dispatching!B:B,Q6036),"")</f>
        <v/>
      </c>
      <c r="S6036" s="8" t="str">
        <f t="shared" si="3"/>
        <v/>
      </c>
    </row>
    <row r="6037" hidden="1">
      <c r="A6037" s="6" t="s">
        <v>15327</v>
      </c>
      <c r="B6037" s="6" t="s">
        <v>271</v>
      </c>
      <c r="C6037" s="6" t="s">
        <v>414</v>
      </c>
      <c r="F6037" s="6" t="s">
        <v>415</v>
      </c>
      <c r="G6037" s="6" t="s">
        <v>416</v>
      </c>
      <c r="H6037" s="8" t="str">
        <f>VLOOKUP(C6037,agent_name_matching!A:B,2,false)</f>
        <v>Dialog LLM</v>
      </c>
      <c r="I6037" s="32" t="s">
        <v>15328</v>
      </c>
      <c r="J6037" s="6" t="s">
        <v>418</v>
      </c>
      <c r="L6037" s="6">
        <v>6661.0</v>
      </c>
      <c r="M6037" s="6">
        <v>73.0</v>
      </c>
      <c r="N6037" s="6">
        <v>1391.0</v>
      </c>
      <c r="O6037" s="6" t="s">
        <v>15329</v>
      </c>
      <c r="P6037" s="8" t="str">
        <f t="shared" si="1"/>
        <v/>
      </c>
      <c r="Q6037" s="8" t="str">
        <f t="shared" si="16"/>
        <v/>
      </c>
      <c r="R6037" s="8" t="str">
        <f>if(and(P6037&lt;&gt;"",Q6037&lt;&gt;"newexp",Q6037&lt;&gt;"nostart"),countifs(script_conform_dispatching!A:A,P6037,script_conform_dispatching!B:B,Q6037),"")</f>
        <v/>
      </c>
      <c r="S6037" s="8" t="str">
        <f t="shared" si="3"/>
        <v/>
      </c>
    </row>
    <row r="6038" hidden="1">
      <c r="A6038" s="6" t="s">
        <v>15330</v>
      </c>
      <c r="B6038" s="6" t="s">
        <v>271</v>
      </c>
      <c r="C6038" s="6" t="s">
        <v>37</v>
      </c>
      <c r="F6038" s="6" t="s">
        <v>415</v>
      </c>
      <c r="G6038" s="6" t="s">
        <v>416</v>
      </c>
      <c r="H6038" s="8" t="str">
        <f>VLOOKUP(C6038,agent_name_matching!A:B,2,false)</f>
        <v>Patient LLM</v>
      </c>
      <c r="I6038" s="32" t="s">
        <v>15331</v>
      </c>
      <c r="J6038" s="6" t="s">
        <v>418</v>
      </c>
      <c r="K6038" s="6">
        <v>1.0</v>
      </c>
      <c r="L6038" s="6">
        <v>2316.0</v>
      </c>
      <c r="M6038" s="6">
        <v>41.0</v>
      </c>
      <c r="N6038" s="6">
        <v>916.0</v>
      </c>
      <c r="O6038" s="6" t="s">
        <v>15332</v>
      </c>
      <c r="P6038" s="8" t="str">
        <f t="shared" si="1"/>
        <v/>
      </c>
      <c r="Q6038" s="8" t="str">
        <f t="shared" si="16"/>
        <v/>
      </c>
      <c r="R6038" s="8" t="str">
        <f>if(and(P6038&lt;&gt;"",Q6038&lt;&gt;"newexp",Q6038&lt;&gt;"nostart"),countifs(script_conform_dispatching!A:A,P6038,script_conform_dispatching!B:B,Q6038),"")</f>
        <v/>
      </c>
      <c r="S6038" s="8" t="str">
        <f t="shared" si="3"/>
        <v/>
      </c>
    </row>
    <row r="6039" hidden="1">
      <c r="A6039" s="6" t="s">
        <v>15333</v>
      </c>
      <c r="B6039" s="6" t="s">
        <v>271</v>
      </c>
      <c r="C6039" s="6" t="s">
        <v>411</v>
      </c>
      <c r="H6039" s="8" t="str">
        <f>VLOOKUP(C6039,agent_name_matching!A:B,2,false)</f>
        <v>System</v>
      </c>
      <c r="I6039" s="33"/>
      <c r="O6039" s="6" t="s">
        <v>15334</v>
      </c>
      <c r="P6039" s="8" t="str">
        <f t="shared" si="1"/>
        <v/>
      </c>
      <c r="Q6039" s="8" t="str">
        <f t="shared" si="16"/>
        <v/>
      </c>
      <c r="R6039" s="8" t="str">
        <f>if(and(P6039&lt;&gt;"",Q6039&lt;&gt;"newexp",Q6039&lt;&gt;"nostart"),countifs(script_conform_dispatching!A:A,P6039,script_conform_dispatching!B:B,Q6039),"")</f>
        <v/>
      </c>
      <c r="S6039" s="8" t="str">
        <f t="shared" si="3"/>
        <v/>
      </c>
    </row>
    <row r="6040" hidden="1">
      <c r="A6040" s="6" t="s">
        <v>15335</v>
      </c>
      <c r="B6040" s="6" t="s">
        <v>271</v>
      </c>
      <c r="C6040" s="6" t="s">
        <v>414</v>
      </c>
      <c r="F6040" s="6" t="s">
        <v>415</v>
      </c>
      <c r="G6040" s="6" t="s">
        <v>416</v>
      </c>
      <c r="H6040" s="8" t="str">
        <f>VLOOKUP(C6040,agent_name_matching!A:B,2,false)</f>
        <v>Dialog LLM</v>
      </c>
      <c r="I6040" s="32" t="s">
        <v>15336</v>
      </c>
      <c r="J6040" s="6" t="s">
        <v>418</v>
      </c>
      <c r="L6040" s="6">
        <v>6913.0</v>
      </c>
      <c r="M6040" s="6">
        <v>109.0</v>
      </c>
      <c r="N6040" s="6">
        <v>2100.0</v>
      </c>
      <c r="O6040" s="6" t="s">
        <v>15337</v>
      </c>
      <c r="P6040" s="8" t="str">
        <f t="shared" si="1"/>
        <v/>
      </c>
      <c r="Q6040" s="8" t="str">
        <f t="shared" si="16"/>
        <v/>
      </c>
      <c r="R6040" s="8" t="str">
        <f>if(and(P6040&lt;&gt;"",Q6040&lt;&gt;"newexp",Q6040&lt;&gt;"nostart"),countifs(script_conform_dispatching!A:A,P6040,script_conform_dispatching!B:B,Q6040),"")</f>
        <v/>
      </c>
      <c r="S6040" s="8" t="str">
        <f t="shared" si="3"/>
        <v/>
      </c>
    </row>
    <row r="6041" hidden="1">
      <c r="A6041" s="6" t="s">
        <v>15338</v>
      </c>
      <c r="B6041" s="6" t="s">
        <v>271</v>
      </c>
      <c r="C6041" s="6" t="s">
        <v>37</v>
      </c>
      <c r="F6041" s="6" t="s">
        <v>415</v>
      </c>
      <c r="G6041" s="6" t="s">
        <v>416</v>
      </c>
      <c r="H6041" s="8" t="str">
        <f>VLOOKUP(C6041,agent_name_matching!A:B,2,false)</f>
        <v>Patient LLM</v>
      </c>
      <c r="I6041" s="32" t="s">
        <v>15339</v>
      </c>
      <c r="J6041" s="6" t="s">
        <v>418</v>
      </c>
      <c r="K6041" s="6">
        <v>1.0</v>
      </c>
      <c r="L6041" s="6">
        <v>2460.0</v>
      </c>
      <c r="M6041" s="6">
        <v>84.0</v>
      </c>
      <c r="N6041" s="6">
        <v>1442.0</v>
      </c>
      <c r="O6041" s="6" t="s">
        <v>15340</v>
      </c>
      <c r="P6041" s="8" t="str">
        <f t="shared" si="1"/>
        <v/>
      </c>
      <c r="Q6041" s="8" t="str">
        <f t="shared" si="16"/>
        <v/>
      </c>
      <c r="R6041" s="8" t="str">
        <f>if(and(P6041&lt;&gt;"",Q6041&lt;&gt;"newexp",Q6041&lt;&gt;"nostart"),countifs(script_conform_dispatching!A:A,P6041,script_conform_dispatching!B:B,Q6041),"")</f>
        <v/>
      </c>
      <c r="S6041" s="8" t="str">
        <f t="shared" si="3"/>
        <v/>
      </c>
    </row>
    <row r="6042" hidden="1">
      <c r="A6042" s="6" t="s">
        <v>15341</v>
      </c>
      <c r="B6042" s="6" t="s">
        <v>271</v>
      </c>
      <c r="C6042" s="6" t="s">
        <v>411</v>
      </c>
      <c r="H6042" s="8" t="str">
        <f>VLOOKUP(C6042,agent_name_matching!A:B,2,false)</f>
        <v>System</v>
      </c>
      <c r="I6042" s="33"/>
      <c r="O6042" s="6" t="s">
        <v>15342</v>
      </c>
      <c r="P6042" s="8" t="str">
        <f t="shared" si="1"/>
        <v/>
      </c>
      <c r="Q6042" s="8" t="str">
        <f t="shared" si="16"/>
        <v/>
      </c>
      <c r="R6042" s="8" t="str">
        <f>if(and(P6042&lt;&gt;"",Q6042&lt;&gt;"newexp",Q6042&lt;&gt;"nostart"),countifs(script_conform_dispatching!A:A,P6042,script_conform_dispatching!B:B,Q6042),"")</f>
        <v/>
      </c>
      <c r="S6042" s="8" t="str">
        <f t="shared" si="3"/>
        <v/>
      </c>
    </row>
    <row r="6043" hidden="1">
      <c r="A6043" s="6" t="s">
        <v>15343</v>
      </c>
      <c r="B6043" s="6" t="s">
        <v>271</v>
      </c>
      <c r="C6043" s="6" t="s">
        <v>414</v>
      </c>
      <c r="F6043" s="6" t="s">
        <v>415</v>
      </c>
      <c r="G6043" s="6" t="s">
        <v>416</v>
      </c>
      <c r="H6043" s="8" t="str">
        <f>VLOOKUP(C6043,agent_name_matching!A:B,2,false)</f>
        <v>Dialog LLM</v>
      </c>
      <c r="I6043" s="32" t="s">
        <v>15344</v>
      </c>
      <c r="J6043" s="6" t="s">
        <v>418</v>
      </c>
      <c r="L6043" s="6">
        <v>7244.0</v>
      </c>
      <c r="M6043" s="6">
        <v>103.0</v>
      </c>
      <c r="N6043" s="6">
        <v>2250.0</v>
      </c>
      <c r="O6043" s="6" t="s">
        <v>15345</v>
      </c>
      <c r="P6043" s="8" t="str">
        <f t="shared" si="1"/>
        <v/>
      </c>
      <c r="Q6043" s="8" t="str">
        <f t="shared" si="16"/>
        <v/>
      </c>
      <c r="R6043" s="8" t="str">
        <f>if(and(P6043&lt;&gt;"",Q6043&lt;&gt;"newexp",Q6043&lt;&gt;"nostart"),countifs(script_conform_dispatching!A:A,P6043,script_conform_dispatching!B:B,Q6043),"")</f>
        <v/>
      </c>
      <c r="S6043" s="8" t="str">
        <f t="shared" si="3"/>
        <v/>
      </c>
    </row>
    <row r="6044" hidden="1">
      <c r="A6044" s="6" t="s">
        <v>15346</v>
      </c>
      <c r="B6044" s="6" t="s">
        <v>271</v>
      </c>
      <c r="C6044" s="6" t="s">
        <v>37</v>
      </c>
      <c r="F6044" s="6" t="s">
        <v>415</v>
      </c>
      <c r="G6044" s="6" t="s">
        <v>416</v>
      </c>
      <c r="H6044" s="8" t="str">
        <f>VLOOKUP(C6044,agent_name_matching!A:B,2,false)</f>
        <v>Patient LLM</v>
      </c>
      <c r="I6044" s="32" t="s">
        <v>15347</v>
      </c>
      <c r="J6044" s="6" t="s">
        <v>418</v>
      </c>
      <c r="K6044" s="6">
        <v>1.0</v>
      </c>
      <c r="L6044" s="6">
        <v>2641.0</v>
      </c>
      <c r="M6044" s="6">
        <v>108.0</v>
      </c>
      <c r="N6044" s="6">
        <v>1447.0</v>
      </c>
      <c r="O6044" s="6" t="s">
        <v>15348</v>
      </c>
      <c r="P6044" s="8" t="str">
        <f t="shared" si="1"/>
        <v/>
      </c>
      <c r="Q6044" s="8" t="str">
        <f t="shared" si="16"/>
        <v/>
      </c>
      <c r="R6044" s="8" t="str">
        <f>if(and(P6044&lt;&gt;"",Q6044&lt;&gt;"newexp",Q6044&lt;&gt;"nostart"),countifs(script_conform_dispatching!A:A,P6044,script_conform_dispatching!B:B,Q6044),"")</f>
        <v/>
      </c>
      <c r="S6044" s="8" t="str">
        <f t="shared" si="3"/>
        <v/>
      </c>
    </row>
    <row r="6045" hidden="1">
      <c r="A6045" s="6" t="s">
        <v>15349</v>
      </c>
      <c r="B6045" s="6" t="s">
        <v>271</v>
      </c>
      <c r="C6045" s="6" t="s">
        <v>411</v>
      </c>
      <c r="H6045" s="8" t="str">
        <f>VLOOKUP(C6045,agent_name_matching!A:B,2,false)</f>
        <v>System</v>
      </c>
      <c r="I6045" s="33"/>
      <c r="O6045" s="6" t="s">
        <v>15350</v>
      </c>
      <c r="P6045" s="8" t="str">
        <f t="shared" si="1"/>
        <v/>
      </c>
      <c r="Q6045" s="8" t="str">
        <f t="shared" si="16"/>
        <v/>
      </c>
      <c r="R6045" s="8" t="str">
        <f>if(and(P6045&lt;&gt;"",Q6045&lt;&gt;"newexp",Q6045&lt;&gt;"nostart"),countifs(script_conform_dispatching!A:A,P6045,script_conform_dispatching!B:B,Q6045),"")</f>
        <v/>
      </c>
      <c r="S6045" s="8" t="str">
        <f t="shared" si="3"/>
        <v/>
      </c>
    </row>
    <row r="6046" hidden="1">
      <c r="A6046" s="6" t="s">
        <v>15351</v>
      </c>
      <c r="B6046" s="6" t="s">
        <v>271</v>
      </c>
      <c r="C6046" s="6" t="s">
        <v>414</v>
      </c>
      <c r="F6046" s="6" t="s">
        <v>415</v>
      </c>
      <c r="G6046" s="6" t="s">
        <v>416</v>
      </c>
      <c r="H6046" s="8" t="str">
        <f>VLOOKUP(C6046,agent_name_matching!A:B,2,false)</f>
        <v>Dialog LLM</v>
      </c>
      <c r="I6046" s="32" t="s">
        <v>15352</v>
      </c>
      <c r="J6046" s="6" t="s">
        <v>418</v>
      </c>
      <c r="L6046" s="6">
        <v>7593.0</v>
      </c>
      <c r="M6046" s="6">
        <v>123.0</v>
      </c>
      <c r="N6046" s="6">
        <v>2932.0</v>
      </c>
      <c r="O6046" s="6" t="s">
        <v>15353</v>
      </c>
      <c r="P6046" s="8" t="str">
        <f t="shared" si="1"/>
        <v/>
      </c>
      <c r="Q6046" s="8" t="str">
        <f t="shared" si="16"/>
        <v/>
      </c>
      <c r="R6046" s="8" t="str">
        <f>if(and(P6046&lt;&gt;"",Q6046&lt;&gt;"newexp",Q6046&lt;&gt;"nostart"),countifs(script_conform_dispatching!A:A,P6046,script_conform_dispatching!B:B,Q6046),"")</f>
        <v/>
      </c>
      <c r="S6046" s="8" t="str">
        <f t="shared" si="3"/>
        <v/>
      </c>
    </row>
    <row r="6047" hidden="1">
      <c r="A6047" s="6" t="s">
        <v>15354</v>
      </c>
      <c r="B6047" s="6" t="s">
        <v>271</v>
      </c>
      <c r="C6047" s="6" t="s">
        <v>37</v>
      </c>
      <c r="F6047" s="6" t="s">
        <v>415</v>
      </c>
      <c r="G6047" s="6" t="s">
        <v>416</v>
      </c>
      <c r="H6047" s="8" t="str">
        <f>VLOOKUP(C6047,agent_name_matching!A:B,2,false)</f>
        <v>Patient LLM</v>
      </c>
      <c r="I6047" s="32" t="s">
        <v>15355</v>
      </c>
      <c r="J6047" s="6" t="s">
        <v>418</v>
      </c>
      <c r="K6047" s="6">
        <v>1.0</v>
      </c>
      <c r="L6047" s="6">
        <v>2866.0</v>
      </c>
      <c r="M6047" s="6">
        <v>59.0</v>
      </c>
      <c r="N6047" s="6">
        <v>2230.0</v>
      </c>
      <c r="O6047" s="6" t="s">
        <v>15356</v>
      </c>
      <c r="P6047" s="8" t="str">
        <f t="shared" si="1"/>
        <v/>
      </c>
      <c r="Q6047" s="8" t="str">
        <f t="shared" si="16"/>
        <v/>
      </c>
      <c r="R6047" s="8" t="str">
        <f>if(and(P6047&lt;&gt;"",Q6047&lt;&gt;"newexp",Q6047&lt;&gt;"nostart"),countifs(script_conform_dispatching!A:A,P6047,script_conform_dispatching!B:B,Q6047),"")</f>
        <v/>
      </c>
      <c r="S6047" s="8" t="str">
        <f t="shared" si="3"/>
        <v/>
      </c>
    </row>
    <row r="6048" hidden="1">
      <c r="A6048" s="6" t="s">
        <v>15357</v>
      </c>
      <c r="B6048" s="6" t="s">
        <v>271</v>
      </c>
      <c r="C6048" s="6" t="s">
        <v>411</v>
      </c>
      <c r="H6048" s="8" t="str">
        <f>VLOOKUP(C6048,agent_name_matching!A:B,2,false)</f>
        <v>System</v>
      </c>
      <c r="I6048" s="33"/>
      <c r="O6048" s="6" t="s">
        <v>15358</v>
      </c>
      <c r="P6048" s="8" t="str">
        <f t="shared" si="1"/>
        <v/>
      </c>
      <c r="Q6048" s="8" t="str">
        <f t="shared" si="16"/>
        <v/>
      </c>
      <c r="R6048" s="8" t="str">
        <f>if(and(P6048&lt;&gt;"",Q6048&lt;&gt;"newexp",Q6048&lt;&gt;"nostart"),countifs(script_conform_dispatching!A:A,P6048,script_conform_dispatching!B:B,Q6048),"")</f>
        <v/>
      </c>
      <c r="S6048" s="8" t="str">
        <f t="shared" si="3"/>
        <v/>
      </c>
    </row>
    <row r="6049" hidden="1">
      <c r="A6049" s="6" t="s">
        <v>15359</v>
      </c>
      <c r="B6049" s="6" t="s">
        <v>271</v>
      </c>
      <c r="C6049" s="6" t="s">
        <v>414</v>
      </c>
      <c r="F6049" s="6" t="s">
        <v>415</v>
      </c>
      <c r="G6049" s="6" t="s">
        <v>416</v>
      </c>
      <c r="H6049" s="8" t="str">
        <f>VLOOKUP(C6049,agent_name_matching!A:B,2,false)</f>
        <v>Dialog LLM</v>
      </c>
      <c r="I6049" s="32" t="s">
        <v>15360</v>
      </c>
      <c r="J6049" s="6" t="s">
        <v>418</v>
      </c>
      <c r="L6049" s="6">
        <v>7913.0</v>
      </c>
      <c r="M6049" s="6">
        <v>89.0</v>
      </c>
      <c r="N6049" s="6">
        <v>2234.0</v>
      </c>
      <c r="O6049" s="6" t="s">
        <v>15361</v>
      </c>
      <c r="P6049" s="8" t="str">
        <f t="shared" si="1"/>
        <v/>
      </c>
      <c r="Q6049" s="8" t="str">
        <f t="shared" si="16"/>
        <v/>
      </c>
      <c r="R6049" s="8" t="str">
        <f>if(and(P6049&lt;&gt;"",Q6049&lt;&gt;"newexp",Q6049&lt;&gt;"nostart"),countifs(script_conform_dispatching!A:A,P6049,script_conform_dispatching!B:B,Q6049),"")</f>
        <v/>
      </c>
      <c r="S6049" s="8" t="str">
        <f t="shared" si="3"/>
        <v/>
      </c>
    </row>
    <row r="6050" hidden="1">
      <c r="A6050" s="6" t="s">
        <v>15362</v>
      </c>
      <c r="B6050" s="6" t="s">
        <v>271</v>
      </c>
      <c r="C6050" s="6" t="s">
        <v>37</v>
      </c>
      <c r="F6050" s="6" t="s">
        <v>415</v>
      </c>
      <c r="G6050" s="6" t="s">
        <v>416</v>
      </c>
      <c r="H6050" s="8" t="str">
        <f>VLOOKUP(C6050,agent_name_matching!A:B,2,false)</f>
        <v>Patient LLM</v>
      </c>
      <c r="I6050" s="32" t="s">
        <v>15363</v>
      </c>
      <c r="J6050" s="6" t="s">
        <v>418</v>
      </c>
      <c r="K6050" s="6">
        <v>1.0</v>
      </c>
      <c r="L6050" s="6">
        <v>3008.0</v>
      </c>
      <c r="M6050" s="6">
        <v>61.0</v>
      </c>
      <c r="N6050" s="6">
        <v>1730.0</v>
      </c>
      <c r="O6050" s="6" t="s">
        <v>15364</v>
      </c>
      <c r="P6050" s="8" t="str">
        <f t="shared" si="1"/>
        <v/>
      </c>
      <c r="Q6050" s="8" t="str">
        <f t="shared" si="16"/>
        <v/>
      </c>
      <c r="R6050" s="8" t="str">
        <f>if(and(P6050&lt;&gt;"",Q6050&lt;&gt;"newexp",Q6050&lt;&gt;"nostart"),countifs(script_conform_dispatching!A:A,P6050,script_conform_dispatching!B:B,Q6050),"")</f>
        <v/>
      </c>
      <c r="S6050" s="8" t="str">
        <f t="shared" si="3"/>
        <v/>
      </c>
    </row>
    <row r="6051" hidden="1">
      <c r="A6051" s="6" t="s">
        <v>15365</v>
      </c>
      <c r="B6051" s="6" t="s">
        <v>271</v>
      </c>
      <c r="C6051" s="6" t="s">
        <v>411</v>
      </c>
      <c r="H6051" s="8" t="str">
        <f>VLOOKUP(C6051,agent_name_matching!A:B,2,false)</f>
        <v>System</v>
      </c>
      <c r="I6051" s="33"/>
      <c r="O6051" s="6" t="s">
        <v>15366</v>
      </c>
      <c r="P6051" s="8" t="str">
        <f t="shared" si="1"/>
        <v/>
      </c>
      <c r="Q6051" s="8" t="str">
        <f t="shared" si="16"/>
        <v/>
      </c>
      <c r="R6051" s="8" t="str">
        <f>if(and(P6051&lt;&gt;"",Q6051&lt;&gt;"newexp",Q6051&lt;&gt;"nostart"),countifs(script_conform_dispatching!A:A,P6051,script_conform_dispatching!B:B,Q6051),"")</f>
        <v/>
      </c>
      <c r="S6051" s="8" t="str">
        <f t="shared" si="3"/>
        <v/>
      </c>
    </row>
    <row r="6052" hidden="1">
      <c r="A6052" s="6" t="s">
        <v>15367</v>
      </c>
      <c r="B6052" s="6" t="s">
        <v>271</v>
      </c>
      <c r="C6052" s="6" t="s">
        <v>414</v>
      </c>
      <c r="F6052" s="6" t="s">
        <v>415</v>
      </c>
      <c r="G6052" s="6" t="s">
        <v>416</v>
      </c>
      <c r="H6052" s="8" t="str">
        <f>VLOOKUP(C6052,agent_name_matching!A:B,2,false)</f>
        <v>Dialog LLM</v>
      </c>
      <c r="I6052" s="32" t="s">
        <v>15368</v>
      </c>
      <c r="J6052" s="6" t="s">
        <v>418</v>
      </c>
      <c r="L6052" s="6">
        <v>8201.0</v>
      </c>
      <c r="M6052" s="6">
        <v>249.0</v>
      </c>
      <c r="N6052" s="6">
        <v>3768.0</v>
      </c>
      <c r="O6052" s="6" t="s">
        <v>15369</v>
      </c>
      <c r="P6052" s="8" t="str">
        <f t="shared" si="1"/>
        <v/>
      </c>
      <c r="Q6052" s="8" t="str">
        <f t="shared" si="16"/>
        <v/>
      </c>
      <c r="R6052" s="8" t="str">
        <f>if(and(P6052&lt;&gt;"",Q6052&lt;&gt;"newexp",Q6052&lt;&gt;"nostart"),countifs(script_conform_dispatching!A:A,P6052,script_conform_dispatching!B:B,Q6052),"")</f>
        <v/>
      </c>
      <c r="S6052" s="8" t="str">
        <f t="shared" si="3"/>
        <v/>
      </c>
    </row>
    <row r="6053" hidden="1">
      <c r="A6053" s="6" t="s">
        <v>15370</v>
      </c>
      <c r="B6053" s="6" t="s">
        <v>271</v>
      </c>
      <c r="C6053" s="6" t="s">
        <v>407</v>
      </c>
      <c r="D6053" s="6">
        <v>4.0</v>
      </c>
      <c r="E6053" s="6" t="s">
        <v>445</v>
      </c>
      <c r="H6053" s="8" t="str">
        <f>VLOOKUP(C6053,agent_name_matching!A:B,2,false)</f>
        <v>--</v>
      </c>
      <c r="I6053" s="33"/>
      <c r="O6053" s="6" t="s">
        <v>15371</v>
      </c>
      <c r="P6053" s="8">
        <f t="shared" si="1"/>
        <v>4</v>
      </c>
      <c r="Q6053" s="8">
        <f t="shared" si="16"/>
        <v>8</v>
      </c>
      <c r="R6053" s="8">
        <f>if(and(P6053&lt;&gt;"",Q6053&lt;&gt;"newexp",Q6053&lt;&gt;"nostart"),countifs(script_conform_dispatching!A:A,P6053,script_conform_dispatching!B:B,Q6053),"")</f>
        <v>0</v>
      </c>
      <c r="S6053" s="8" t="str">
        <f t="shared" si="3"/>
        <v>wrong</v>
      </c>
    </row>
    <row r="6054" hidden="1">
      <c r="A6054" s="6" t="s">
        <v>15372</v>
      </c>
      <c r="B6054" s="6" t="s">
        <v>271</v>
      </c>
      <c r="C6054" s="6" t="s">
        <v>407</v>
      </c>
      <c r="D6054" s="6">
        <v>8.0</v>
      </c>
      <c r="E6054" s="6" t="s">
        <v>408</v>
      </c>
      <c r="H6054" s="8" t="str">
        <f>VLOOKUP(C6054,agent_name_matching!A:B,2,false)</f>
        <v>--</v>
      </c>
      <c r="I6054" s="33"/>
      <c r="O6054" s="6" t="s">
        <v>15373</v>
      </c>
      <c r="P6054" s="8" t="str">
        <f t="shared" si="1"/>
        <v/>
      </c>
      <c r="Q6054" s="8" t="str">
        <f t="shared" si="16"/>
        <v/>
      </c>
      <c r="R6054" s="8" t="str">
        <f>if(and(P6054&lt;&gt;"",Q6054&lt;&gt;"newexp",Q6054&lt;&gt;"nostart"),countifs(script_conform_dispatching!A:A,P6054,script_conform_dispatching!B:B,Q6054),"")</f>
        <v/>
      </c>
      <c r="S6054" s="8" t="str">
        <f t="shared" si="3"/>
        <v/>
      </c>
    </row>
    <row r="6055" hidden="1">
      <c r="A6055" s="6" t="s">
        <v>15374</v>
      </c>
      <c r="B6055" s="6" t="s">
        <v>271</v>
      </c>
      <c r="C6055" s="6" t="s">
        <v>450</v>
      </c>
      <c r="F6055" s="6" t="s">
        <v>415</v>
      </c>
      <c r="G6055" s="6" t="s">
        <v>416</v>
      </c>
      <c r="H6055" s="8" t="str">
        <f>VLOOKUP(C6055,agent_name_matching!A:B,2,false)</f>
        <v>Validator LLM</v>
      </c>
      <c r="I6055" s="32" t="s">
        <v>451</v>
      </c>
      <c r="J6055" s="6" t="s">
        <v>452</v>
      </c>
      <c r="L6055" s="6">
        <v>3193.0</v>
      </c>
      <c r="M6055" s="6">
        <v>10.0</v>
      </c>
      <c r="N6055" s="6">
        <v>582.0</v>
      </c>
      <c r="O6055" s="6" t="s">
        <v>15375</v>
      </c>
      <c r="P6055" s="8" t="str">
        <f t="shared" si="1"/>
        <v/>
      </c>
      <c r="Q6055" s="8" t="str">
        <f t="shared" si="16"/>
        <v/>
      </c>
      <c r="R6055" s="8" t="str">
        <f>if(and(P6055&lt;&gt;"",Q6055&lt;&gt;"newexp",Q6055&lt;&gt;"nostart"),countifs(script_conform_dispatching!A:A,P6055,script_conform_dispatching!B:B,Q6055),"")</f>
        <v/>
      </c>
      <c r="S6055" s="8" t="str">
        <f t="shared" si="3"/>
        <v/>
      </c>
    </row>
    <row r="6056" hidden="1">
      <c r="A6056" s="6" t="s">
        <v>15376</v>
      </c>
      <c r="B6056" s="6" t="s">
        <v>271</v>
      </c>
      <c r="C6056" s="6" t="s">
        <v>37</v>
      </c>
      <c r="F6056" s="6" t="s">
        <v>415</v>
      </c>
      <c r="G6056" s="6" t="s">
        <v>416</v>
      </c>
      <c r="H6056" s="8" t="str">
        <f>VLOOKUP(C6056,agent_name_matching!A:B,2,false)</f>
        <v>Patient LLM</v>
      </c>
      <c r="I6056" s="32" t="s">
        <v>15377</v>
      </c>
      <c r="J6056" s="6" t="s">
        <v>418</v>
      </c>
      <c r="K6056" s="6">
        <v>1.0</v>
      </c>
      <c r="L6056" s="6">
        <v>3185.0</v>
      </c>
      <c r="M6056" s="6">
        <v>60.0</v>
      </c>
      <c r="N6056" s="6">
        <v>1430.0</v>
      </c>
      <c r="O6056" s="6" t="s">
        <v>15378</v>
      </c>
      <c r="P6056" s="8" t="str">
        <f t="shared" si="1"/>
        <v/>
      </c>
      <c r="Q6056" s="8" t="str">
        <f t="shared" si="16"/>
        <v/>
      </c>
      <c r="R6056" s="8" t="str">
        <f>if(and(P6056&lt;&gt;"",Q6056&lt;&gt;"newexp",Q6056&lt;&gt;"nostart"),countifs(script_conform_dispatching!A:A,P6056,script_conform_dispatching!B:B,Q6056),"")</f>
        <v/>
      </c>
      <c r="S6056" s="8" t="str">
        <f t="shared" si="3"/>
        <v/>
      </c>
    </row>
    <row r="6057" hidden="1">
      <c r="A6057" s="6" t="s">
        <v>15379</v>
      </c>
      <c r="B6057" s="6" t="s">
        <v>271</v>
      </c>
      <c r="C6057" s="6" t="s">
        <v>411</v>
      </c>
      <c r="H6057" s="8" t="str">
        <f>VLOOKUP(C6057,agent_name_matching!A:B,2,false)</f>
        <v>System</v>
      </c>
      <c r="I6057" s="33"/>
      <c r="O6057" s="6" t="s">
        <v>15380</v>
      </c>
      <c r="P6057" s="8" t="str">
        <f t="shared" si="1"/>
        <v/>
      </c>
      <c r="Q6057" s="8" t="str">
        <f t="shared" si="16"/>
        <v/>
      </c>
      <c r="R6057" s="8" t="str">
        <f>if(and(P6057&lt;&gt;"",Q6057&lt;&gt;"newexp",Q6057&lt;&gt;"nostart"),countifs(script_conform_dispatching!A:A,P6057,script_conform_dispatching!B:B,Q6057),"")</f>
        <v/>
      </c>
      <c r="S6057" s="8" t="str">
        <f t="shared" si="3"/>
        <v/>
      </c>
    </row>
    <row r="6058" hidden="1">
      <c r="A6058" s="6" t="s">
        <v>15381</v>
      </c>
      <c r="B6058" s="6" t="s">
        <v>271</v>
      </c>
      <c r="C6058" s="6" t="s">
        <v>414</v>
      </c>
      <c r="F6058" s="6" t="s">
        <v>415</v>
      </c>
      <c r="G6058" s="6" t="s">
        <v>416</v>
      </c>
      <c r="H6058" s="8" t="str">
        <f>VLOOKUP(C6058,agent_name_matching!A:B,2,false)</f>
        <v>Dialog LLM</v>
      </c>
      <c r="I6058" s="32" t="s">
        <v>15382</v>
      </c>
      <c r="J6058" s="6" t="s">
        <v>418</v>
      </c>
      <c r="L6058" s="6">
        <v>8665.0</v>
      </c>
      <c r="M6058" s="6">
        <v>130.0</v>
      </c>
      <c r="N6058" s="6">
        <v>2351.0</v>
      </c>
      <c r="O6058" s="6" t="s">
        <v>15383</v>
      </c>
      <c r="P6058" s="8" t="str">
        <f t="shared" si="1"/>
        <v/>
      </c>
      <c r="Q6058" s="8" t="str">
        <f t="shared" si="16"/>
        <v/>
      </c>
      <c r="R6058" s="8" t="str">
        <f>if(and(P6058&lt;&gt;"",Q6058&lt;&gt;"newexp",Q6058&lt;&gt;"nostart"),countifs(script_conform_dispatching!A:A,P6058,script_conform_dispatching!B:B,Q6058),"")</f>
        <v/>
      </c>
      <c r="S6058" s="8" t="str">
        <f t="shared" si="3"/>
        <v/>
      </c>
    </row>
    <row r="6059" hidden="1">
      <c r="A6059" s="6" t="s">
        <v>15384</v>
      </c>
      <c r="B6059" s="6" t="s">
        <v>271</v>
      </c>
      <c r="C6059" s="6" t="s">
        <v>37</v>
      </c>
      <c r="F6059" s="6" t="s">
        <v>415</v>
      </c>
      <c r="G6059" s="6" t="s">
        <v>416</v>
      </c>
      <c r="H6059" s="8" t="str">
        <f>VLOOKUP(C6059,agent_name_matching!A:B,2,false)</f>
        <v>Patient LLM</v>
      </c>
      <c r="I6059" s="32" t="s">
        <v>15385</v>
      </c>
      <c r="J6059" s="6" t="s">
        <v>418</v>
      </c>
      <c r="K6059" s="6">
        <v>1.0</v>
      </c>
      <c r="L6059" s="6">
        <v>3369.0</v>
      </c>
      <c r="M6059" s="6">
        <v>44.0</v>
      </c>
      <c r="N6059" s="6">
        <v>996.0</v>
      </c>
      <c r="O6059" s="6" t="s">
        <v>15386</v>
      </c>
      <c r="P6059" s="8" t="str">
        <f t="shared" si="1"/>
        <v/>
      </c>
      <c r="Q6059" s="8" t="str">
        <f t="shared" si="16"/>
        <v/>
      </c>
      <c r="R6059" s="8" t="str">
        <f>if(and(P6059&lt;&gt;"",Q6059&lt;&gt;"newexp",Q6059&lt;&gt;"nostart"),countifs(script_conform_dispatching!A:A,P6059,script_conform_dispatching!B:B,Q6059),"")</f>
        <v/>
      </c>
      <c r="S6059" s="8" t="str">
        <f t="shared" si="3"/>
        <v/>
      </c>
    </row>
    <row r="6060" hidden="1">
      <c r="A6060" s="6" t="s">
        <v>15387</v>
      </c>
      <c r="B6060" s="6" t="s">
        <v>271</v>
      </c>
      <c r="C6060" s="6" t="s">
        <v>411</v>
      </c>
      <c r="H6060" s="8" t="str">
        <f>VLOOKUP(C6060,agent_name_matching!A:B,2,false)</f>
        <v>System</v>
      </c>
      <c r="I6060" s="33"/>
      <c r="O6060" s="6" t="s">
        <v>15388</v>
      </c>
      <c r="P6060" s="8" t="str">
        <f t="shared" si="1"/>
        <v/>
      </c>
      <c r="Q6060" s="8" t="str">
        <f t="shared" si="16"/>
        <v/>
      </c>
      <c r="R6060" s="8" t="str">
        <f>if(and(P6060&lt;&gt;"",Q6060&lt;&gt;"newexp",Q6060&lt;&gt;"nostart"),countifs(script_conform_dispatching!A:A,P6060,script_conform_dispatching!B:B,Q6060),"")</f>
        <v/>
      </c>
      <c r="S6060" s="8" t="str">
        <f t="shared" si="3"/>
        <v/>
      </c>
    </row>
    <row r="6061" hidden="1">
      <c r="A6061" s="6" t="s">
        <v>15389</v>
      </c>
      <c r="B6061" s="6" t="s">
        <v>271</v>
      </c>
      <c r="C6061" s="6" t="s">
        <v>414</v>
      </c>
      <c r="F6061" s="6" t="s">
        <v>415</v>
      </c>
      <c r="G6061" s="6" t="s">
        <v>416</v>
      </c>
      <c r="H6061" s="8" t="str">
        <f>VLOOKUP(C6061,agent_name_matching!A:B,2,false)</f>
        <v>Dialog LLM</v>
      </c>
      <c r="I6061" s="32" t="s">
        <v>15390</v>
      </c>
      <c r="J6061" s="6" t="s">
        <v>418</v>
      </c>
      <c r="L6061" s="6">
        <v>8994.0</v>
      </c>
      <c r="M6061" s="6">
        <v>87.0</v>
      </c>
      <c r="N6061" s="6">
        <v>2028.0</v>
      </c>
      <c r="O6061" s="6" t="s">
        <v>15391</v>
      </c>
      <c r="P6061" s="8" t="str">
        <f t="shared" si="1"/>
        <v/>
      </c>
      <c r="Q6061" s="8" t="str">
        <f t="shared" si="16"/>
        <v/>
      </c>
      <c r="R6061" s="8" t="str">
        <f>if(and(P6061&lt;&gt;"",Q6061&lt;&gt;"newexp",Q6061&lt;&gt;"nostart"),countifs(script_conform_dispatching!A:A,P6061,script_conform_dispatching!B:B,Q6061),"")</f>
        <v/>
      </c>
      <c r="S6061" s="8" t="str">
        <f t="shared" si="3"/>
        <v/>
      </c>
    </row>
    <row r="6062" hidden="1">
      <c r="A6062" s="6" t="s">
        <v>15392</v>
      </c>
      <c r="B6062" s="6" t="s">
        <v>271</v>
      </c>
      <c r="C6062" s="6" t="s">
        <v>407</v>
      </c>
      <c r="D6062" s="6">
        <v>8.0</v>
      </c>
      <c r="E6062" s="6" t="s">
        <v>445</v>
      </c>
      <c r="H6062" s="8" t="str">
        <f>VLOOKUP(C6062,agent_name_matching!A:B,2,false)</f>
        <v>--</v>
      </c>
      <c r="I6062" s="33"/>
      <c r="O6062" s="6" t="s">
        <v>15393</v>
      </c>
      <c r="P6062" s="8">
        <f t="shared" si="1"/>
        <v>8</v>
      </c>
      <c r="Q6062" s="8" t="str">
        <f t="shared" si="16"/>
        <v>newexp</v>
      </c>
      <c r="R6062" s="8" t="str">
        <f>if(and(P6062&lt;&gt;"",Q6062&lt;&gt;"newexp",Q6062&lt;&gt;"nostart"),countifs(script_conform_dispatching!A:A,P6062,script_conform_dispatching!B:B,Q6062),"")</f>
        <v/>
      </c>
      <c r="S6062" s="8" t="str">
        <f t="shared" si="3"/>
        <v/>
      </c>
    </row>
    <row r="6063" hidden="1">
      <c r="A6063" s="6" t="s">
        <v>15394</v>
      </c>
      <c r="B6063" s="6" t="s">
        <v>271</v>
      </c>
      <c r="C6063" s="6" t="s">
        <v>450</v>
      </c>
      <c r="F6063" s="6" t="s">
        <v>415</v>
      </c>
      <c r="G6063" s="6" t="s">
        <v>416</v>
      </c>
      <c r="H6063" s="8" t="str">
        <f>VLOOKUP(C6063,agent_name_matching!A:B,2,false)</f>
        <v>Validator LLM</v>
      </c>
      <c r="I6063" s="32" t="s">
        <v>451</v>
      </c>
      <c r="J6063" s="6" t="s">
        <v>452</v>
      </c>
      <c r="L6063" s="6">
        <v>3505.0</v>
      </c>
      <c r="M6063" s="6">
        <v>10.0</v>
      </c>
      <c r="N6063" s="6">
        <v>695.0</v>
      </c>
      <c r="O6063" s="6" t="s">
        <v>15395</v>
      </c>
      <c r="P6063" s="8" t="str">
        <f t="shared" si="1"/>
        <v/>
      </c>
      <c r="Q6063" s="8" t="str">
        <f t="shared" si="16"/>
        <v/>
      </c>
      <c r="R6063" s="8" t="str">
        <f>if(and(P6063&lt;&gt;"",Q6063&lt;&gt;"newexp",Q6063&lt;&gt;"nostart"),countifs(script_conform_dispatching!A:A,P6063,script_conform_dispatching!B:B,Q6063),"")</f>
        <v/>
      </c>
      <c r="S6063" s="8" t="str">
        <f t="shared" si="3"/>
        <v/>
      </c>
    </row>
    <row r="6064" hidden="1">
      <c r="A6064" s="6" t="s">
        <v>15396</v>
      </c>
      <c r="B6064" s="6" t="s">
        <v>274</v>
      </c>
      <c r="C6064" s="6" t="s">
        <v>407</v>
      </c>
      <c r="D6064" s="6">
        <v>1.0</v>
      </c>
      <c r="E6064" s="6" t="s">
        <v>408</v>
      </c>
      <c r="H6064" s="8" t="str">
        <f>VLOOKUP(C6064,agent_name_matching!A:B,2,false)</f>
        <v>--</v>
      </c>
      <c r="I6064" s="33"/>
      <c r="O6064" s="6" t="s">
        <v>15397</v>
      </c>
      <c r="P6064" s="8" t="str">
        <f t="shared" si="1"/>
        <v/>
      </c>
      <c r="Q6064" s="8" t="str">
        <f t="shared" si="16"/>
        <v/>
      </c>
      <c r="R6064" s="8" t="str">
        <f>if(and(P6064&lt;&gt;"",Q6064&lt;&gt;"newexp",Q6064&lt;&gt;"nostart"),countifs(script_conform_dispatching!A:A,P6064,script_conform_dispatching!B:B,Q6064),"")</f>
        <v/>
      </c>
      <c r="S6064" s="8" t="str">
        <f t="shared" si="3"/>
        <v/>
      </c>
    </row>
    <row r="6065" hidden="1">
      <c r="A6065" s="6" t="s">
        <v>15398</v>
      </c>
      <c r="B6065" s="6" t="s">
        <v>274</v>
      </c>
      <c r="C6065" s="6" t="s">
        <v>411</v>
      </c>
      <c r="H6065" s="8" t="str">
        <f>VLOOKUP(C6065,agent_name_matching!A:B,2,false)</f>
        <v>System</v>
      </c>
      <c r="I6065" s="33"/>
      <c r="O6065" s="6" t="s">
        <v>15399</v>
      </c>
      <c r="P6065" s="8" t="str">
        <f t="shared" si="1"/>
        <v/>
      </c>
      <c r="Q6065" s="8" t="str">
        <f t="shared" si="16"/>
        <v/>
      </c>
      <c r="R6065" s="8" t="str">
        <f>if(and(P6065&lt;&gt;"",Q6065&lt;&gt;"newexp",Q6065&lt;&gt;"nostart"),countifs(script_conform_dispatching!A:A,P6065,script_conform_dispatching!B:B,Q6065),"")</f>
        <v/>
      </c>
      <c r="S6065" s="8" t="str">
        <f t="shared" si="3"/>
        <v/>
      </c>
    </row>
    <row r="6066" hidden="1">
      <c r="A6066" s="6" t="s">
        <v>15400</v>
      </c>
      <c r="B6066" s="6" t="s">
        <v>274</v>
      </c>
      <c r="C6066" s="6" t="s">
        <v>414</v>
      </c>
      <c r="F6066" s="6" t="s">
        <v>415</v>
      </c>
      <c r="G6066" s="6" t="s">
        <v>416</v>
      </c>
      <c r="H6066" s="8" t="str">
        <f>VLOOKUP(C6066,agent_name_matching!A:B,2,false)</f>
        <v>Dialog LLM</v>
      </c>
      <c r="I6066" s="32" t="s">
        <v>417</v>
      </c>
      <c r="J6066" s="6" t="s">
        <v>418</v>
      </c>
      <c r="L6066" s="6">
        <v>2328.0</v>
      </c>
      <c r="M6066" s="6">
        <v>42.0</v>
      </c>
      <c r="N6066" s="6">
        <v>1030.0</v>
      </c>
      <c r="O6066" s="6" t="s">
        <v>15401</v>
      </c>
      <c r="P6066" s="8" t="str">
        <f t="shared" si="1"/>
        <v/>
      </c>
      <c r="Q6066" s="8" t="str">
        <f t="shared" si="16"/>
        <v/>
      </c>
      <c r="R6066" s="8" t="str">
        <f>if(and(P6066&lt;&gt;"",Q6066&lt;&gt;"newexp",Q6066&lt;&gt;"nostart"),countifs(script_conform_dispatching!A:A,P6066,script_conform_dispatching!B:B,Q6066),"")</f>
        <v/>
      </c>
      <c r="S6066" s="8" t="str">
        <f t="shared" si="3"/>
        <v/>
      </c>
    </row>
    <row r="6067" hidden="1">
      <c r="A6067" s="6" t="s">
        <v>15402</v>
      </c>
      <c r="B6067" s="6" t="s">
        <v>274</v>
      </c>
      <c r="C6067" s="6" t="s">
        <v>37</v>
      </c>
      <c r="F6067" s="6" t="s">
        <v>415</v>
      </c>
      <c r="G6067" s="6" t="s">
        <v>416</v>
      </c>
      <c r="H6067" s="8" t="str">
        <f>VLOOKUP(C6067,agent_name_matching!A:B,2,false)</f>
        <v>Patient LLM</v>
      </c>
      <c r="I6067" s="32" t="s">
        <v>15403</v>
      </c>
      <c r="J6067" s="6" t="s">
        <v>418</v>
      </c>
      <c r="K6067" s="6">
        <v>1.0</v>
      </c>
      <c r="L6067" s="6">
        <v>507.0</v>
      </c>
      <c r="M6067" s="6">
        <v>40.0</v>
      </c>
      <c r="N6067" s="6">
        <v>884.0</v>
      </c>
      <c r="O6067" s="6" t="s">
        <v>15404</v>
      </c>
      <c r="P6067" s="8" t="str">
        <f t="shared" si="1"/>
        <v/>
      </c>
      <c r="Q6067" s="8" t="str">
        <f t="shared" si="16"/>
        <v/>
      </c>
      <c r="R6067" s="8" t="str">
        <f>if(and(P6067&lt;&gt;"",Q6067&lt;&gt;"newexp",Q6067&lt;&gt;"nostart"),countifs(script_conform_dispatching!A:A,P6067,script_conform_dispatching!B:B,Q6067),"")</f>
        <v/>
      </c>
      <c r="S6067" s="8" t="str">
        <f t="shared" si="3"/>
        <v/>
      </c>
    </row>
    <row r="6068" hidden="1">
      <c r="A6068" s="6" t="s">
        <v>15405</v>
      </c>
      <c r="B6068" s="6" t="s">
        <v>274</v>
      </c>
      <c r="C6068" s="6" t="s">
        <v>411</v>
      </c>
      <c r="H6068" s="8" t="str">
        <f>VLOOKUP(C6068,agent_name_matching!A:B,2,false)</f>
        <v>System</v>
      </c>
      <c r="I6068" s="33"/>
      <c r="O6068" s="6" t="s">
        <v>15406</v>
      </c>
      <c r="P6068" s="8" t="str">
        <f t="shared" si="1"/>
        <v/>
      </c>
      <c r="Q6068" s="8" t="str">
        <f t="shared" si="16"/>
        <v/>
      </c>
      <c r="R6068" s="8" t="str">
        <f>if(and(P6068&lt;&gt;"",Q6068&lt;&gt;"newexp",Q6068&lt;&gt;"nostart"),countifs(script_conform_dispatching!A:A,P6068,script_conform_dispatching!B:B,Q6068),"")</f>
        <v/>
      </c>
      <c r="S6068" s="8" t="str">
        <f t="shared" si="3"/>
        <v/>
      </c>
    </row>
    <row r="6069" hidden="1">
      <c r="A6069" s="6" t="s">
        <v>15407</v>
      </c>
      <c r="B6069" s="6" t="s">
        <v>274</v>
      </c>
      <c r="C6069" s="6" t="s">
        <v>414</v>
      </c>
      <c r="F6069" s="6" t="s">
        <v>415</v>
      </c>
      <c r="G6069" s="6" t="s">
        <v>416</v>
      </c>
      <c r="H6069" s="8" t="str">
        <f>VLOOKUP(C6069,agent_name_matching!A:B,2,false)</f>
        <v>Dialog LLM</v>
      </c>
      <c r="I6069" s="32" t="s">
        <v>15408</v>
      </c>
      <c r="J6069" s="6" t="s">
        <v>418</v>
      </c>
      <c r="L6069" s="6">
        <v>2559.0</v>
      </c>
      <c r="M6069" s="6">
        <v>48.0</v>
      </c>
      <c r="N6069" s="6">
        <v>1117.0</v>
      </c>
      <c r="O6069" s="6" t="s">
        <v>15409</v>
      </c>
      <c r="P6069" s="8" t="str">
        <f t="shared" si="1"/>
        <v/>
      </c>
      <c r="Q6069" s="8" t="str">
        <f t="shared" si="16"/>
        <v/>
      </c>
      <c r="R6069" s="8" t="str">
        <f>if(and(P6069&lt;&gt;"",Q6069&lt;&gt;"newexp",Q6069&lt;&gt;"nostart"),countifs(script_conform_dispatching!A:A,P6069,script_conform_dispatching!B:B,Q6069),"")</f>
        <v/>
      </c>
      <c r="S6069" s="8" t="str">
        <f t="shared" si="3"/>
        <v/>
      </c>
    </row>
    <row r="6070" hidden="1">
      <c r="A6070" s="6" t="s">
        <v>15410</v>
      </c>
      <c r="B6070" s="6" t="s">
        <v>274</v>
      </c>
      <c r="C6070" s="6" t="s">
        <v>37</v>
      </c>
      <c r="F6070" s="6" t="s">
        <v>415</v>
      </c>
      <c r="G6070" s="6" t="s">
        <v>416</v>
      </c>
      <c r="H6070" s="8" t="str">
        <f>VLOOKUP(C6070,agent_name_matching!A:B,2,false)</f>
        <v>Patient LLM</v>
      </c>
      <c r="I6070" s="32" t="s">
        <v>15411</v>
      </c>
      <c r="J6070" s="6" t="s">
        <v>418</v>
      </c>
      <c r="K6070" s="6">
        <v>1.0</v>
      </c>
      <c r="L6070" s="6">
        <v>589.0</v>
      </c>
      <c r="M6070" s="6">
        <v>26.0</v>
      </c>
      <c r="N6070" s="6">
        <v>796.0</v>
      </c>
      <c r="O6070" s="6" t="s">
        <v>15412</v>
      </c>
      <c r="P6070" s="8" t="str">
        <f t="shared" si="1"/>
        <v/>
      </c>
      <c r="Q6070" s="8" t="str">
        <f t="shared" si="16"/>
        <v/>
      </c>
      <c r="R6070" s="8" t="str">
        <f>if(and(P6070&lt;&gt;"",Q6070&lt;&gt;"newexp",Q6070&lt;&gt;"nostart"),countifs(script_conform_dispatching!A:A,P6070,script_conform_dispatching!B:B,Q6070),"")</f>
        <v/>
      </c>
      <c r="S6070" s="8" t="str">
        <f t="shared" si="3"/>
        <v/>
      </c>
    </row>
    <row r="6071" hidden="1">
      <c r="A6071" s="6" t="s">
        <v>15413</v>
      </c>
      <c r="B6071" s="6" t="s">
        <v>274</v>
      </c>
      <c r="C6071" s="6" t="s">
        <v>411</v>
      </c>
      <c r="H6071" s="8" t="str">
        <f>VLOOKUP(C6071,agent_name_matching!A:B,2,false)</f>
        <v>System</v>
      </c>
      <c r="I6071" s="33"/>
      <c r="O6071" s="6" t="s">
        <v>15414</v>
      </c>
      <c r="P6071" s="8" t="str">
        <f t="shared" si="1"/>
        <v/>
      </c>
      <c r="Q6071" s="8" t="str">
        <f t="shared" si="16"/>
        <v/>
      </c>
      <c r="R6071" s="8" t="str">
        <f>if(and(P6071&lt;&gt;"",Q6071&lt;&gt;"newexp",Q6071&lt;&gt;"nostart"),countifs(script_conform_dispatching!A:A,P6071,script_conform_dispatching!B:B,Q6071),"")</f>
        <v/>
      </c>
      <c r="S6071" s="8" t="str">
        <f t="shared" si="3"/>
        <v/>
      </c>
    </row>
    <row r="6072" hidden="1">
      <c r="A6072" s="6" t="s">
        <v>15415</v>
      </c>
      <c r="B6072" s="6" t="s">
        <v>274</v>
      </c>
      <c r="C6072" s="6" t="s">
        <v>414</v>
      </c>
      <c r="F6072" s="6" t="s">
        <v>415</v>
      </c>
      <c r="G6072" s="6" t="s">
        <v>416</v>
      </c>
      <c r="H6072" s="8" t="str">
        <f>VLOOKUP(C6072,agent_name_matching!A:B,2,false)</f>
        <v>Dialog LLM</v>
      </c>
      <c r="I6072" s="32" t="s">
        <v>15416</v>
      </c>
      <c r="J6072" s="6" t="s">
        <v>418</v>
      </c>
      <c r="L6072" s="6">
        <v>2782.0</v>
      </c>
      <c r="M6072" s="6">
        <v>51.0</v>
      </c>
      <c r="N6072" s="6">
        <v>1012.0</v>
      </c>
      <c r="O6072" s="6" t="s">
        <v>15417</v>
      </c>
      <c r="P6072" s="8" t="str">
        <f t="shared" si="1"/>
        <v/>
      </c>
      <c r="Q6072" s="8" t="str">
        <f t="shared" si="16"/>
        <v/>
      </c>
      <c r="R6072" s="8" t="str">
        <f>if(and(P6072&lt;&gt;"",Q6072&lt;&gt;"newexp",Q6072&lt;&gt;"nostart"),countifs(script_conform_dispatching!A:A,P6072,script_conform_dispatching!B:B,Q6072),"")</f>
        <v/>
      </c>
      <c r="S6072" s="8" t="str">
        <f t="shared" si="3"/>
        <v/>
      </c>
    </row>
    <row r="6073" hidden="1">
      <c r="A6073" s="6" t="s">
        <v>15418</v>
      </c>
      <c r="B6073" s="6" t="s">
        <v>274</v>
      </c>
      <c r="C6073" s="6" t="s">
        <v>37</v>
      </c>
      <c r="F6073" s="6" t="s">
        <v>415</v>
      </c>
      <c r="G6073" s="6" t="s">
        <v>416</v>
      </c>
      <c r="H6073" s="8" t="str">
        <f>VLOOKUP(C6073,agent_name_matching!A:B,2,false)</f>
        <v>Patient LLM</v>
      </c>
      <c r="I6073" s="32" t="s">
        <v>15419</v>
      </c>
      <c r="J6073" s="6" t="s">
        <v>418</v>
      </c>
      <c r="K6073" s="6">
        <v>1.0</v>
      </c>
      <c r="L6073" s="6">
        <v>660.0</v>
      </c>
      <c r="M6073" s="6">
        <v>51.0</v>
      </c>
      <c r="N6073" s="6">
        <v>1112.0</v>
      </c>
      <c r="O6073" s="6" t="s">
        <v>15420</v>
      </c>
      <c r="P6073" s="8" t="str">
        <f t="shared" si="1"/>
        <v/>
      </c>
      <c r="Q6073" s="8" t="str">
        <f t="shared" si="16"/>
        <v/>
      </c>
      <c r="R6073" s="8" t="str">
        <f>if(and(P6073&lt;&gt;"",Q6073&lt;&gt;"newexp",Q6073&lt;&gt;"nostart"),countifs(script_conform_dispatching!A:A,P6073,script_conform_dispatching!B:B,Q6073),"")</f>
        <v/>
      </c>
      <c r="S6073" s="8" t="str">
        <f t="shared" si="3"/>
        <v/>
      </c>
    </row>
    <row r="6074" hidden="1">
      <c r="A6074" s="6" t="s">
        <v>15421</v>
      </c>
      <c r="B6074" s="6" t="s">
        <v>274</v>
      </c>
      <c r="C6074" s="6" t="s">
        <v>411</v>
      </c>
      <c r="H6074" s="8" t="str">
        <f>VLOOKUP(C6074,agent_name_matching!A:B,2,false)</f>
        <v>System</v>
      </c>
      <c r="I6074" s="33"/>
      <c r="O6074" s="6" t="s">
        <v>15422</v>
      </c>
      <c r="P6074" s="8" t="str">
        <f t="shared" si="1"/>
        <v/>
      </c>
      <c r="Q6074" s="8" t="str">
        <f t="shared" si="16"/>
        <v/>
      </c>
      <c r="R6074" s="8" t="str">
        <f>if(and(P6074&lt;&gt;"",Q6074&lt;&gt;"newexp",Q6074&lt;&gt;"nostart"),countifs(script_conform_dispatching!A:A,P6074,script_conform_dispatching!B:B,Q6074),"")</f>
        <v/>
      </c>
      <c r="S6074" s="8" t="str">
        <f t="shared" si="3"/>
        <v/>
      </c>
    </row>
    <row r="6075" hidden="1">
      <c r="A6075" s="6" t="s">
        <v>15423</v>
      </c>
      <c r="B6075" s="6" t="s">
        <v>274</v>
      </c>
      <c r="C6075" s="6" t="s">
        <v>414</v>
      </c>
      <c r="F6075" s="6" t="s">
        <v>415</v>
      </c>
      <c r="G6075" s="6" t="s">
        <v>416</v>
      </c>
      <c r="H6075" s="8" t="str">
        <f>VLOOKUP(C6075,agent_name_matching!A:B,2,false)</f>
        <v>Dialog LLM</v>
      </c>
      <c r="I6075" s="32" t="s">
        <v>15424</v>
      </c>
      <c r="J6075" s="6" t="s">
        <v>418</v>
      </c>
      <c r="L6075" s="6">
        <v>3033.0</v>
      </c>
      <c r="M6075" s="6">
        <v>208.0</v>
      </c>
      <c r="N6075" s="6">
        <v>2135.0</v>
      </c>
      <c r="O6075" s="6" t="s">
        <v>15425</v>
      </c>
      <c r="P6075" s="8" t="str">
        <f t="shared" si="1"/>
        <v/>
      </c>
      <c r="Q6075" s="8" t="str">
        <f t="shared" si="16"/>
        <v/>
      </c>
      <c r="R6075" s="8" t="str">
        <f>if(and(P6075&lt;&gt;"",Q6075&lt;&gt;"newexp",Q6075&lt;&gt;"nostart"),countifs(script_conform_dispatching!A:A,P6075,script_conform_dispatching!B:B,Q6075),"")</f>
        <v/>
      </c>
      <c r="S6075" s="8" t="str">
        <f t="shared" si="3"/>
        <v/>
      </c>
    </row>
    <row r="6076" hidden="1">
      <c r="A6076" s="6" t="s">
        <v>15426</v>
      </c>
      <c r="B6076" s="6" t="s">
        <v>274</v>
      </c>
      <c r="C6076" s="6" t="s">
        <v>407</v>
      </c>
      <c r="D6076" s="6">
        <v>1.0</v>
      </c>
      <c r="E6076" s="6" t="s">
        <v>445</v>
      </c>
      <c r="H6076" s="8" t="str">
        <f>VLOOKUP(C6076,agent_name_matching!A:B,2,false)</f>
        <v>--</v>
      </c>
      <c r="I6076" s="33"/>
      <c r="O6076" s="6" t="s">
        <v>15427</v>
      </c>
      <c r="P6076" s="8">
        <f t="shared" si="1"/>
        <v>1</v>
      </c>
      <c r="Q6076" s="8">
        <f t="shared" si="16"/>
        <v>2</v>
      </c>
      <c r="R6076" s="8">
        <f>if(and(P6076&lt;&gt;"",Q6076&lt;&gt;"newexp",Q6076&lt;&gt;"nostart"),countifs(script_conform_dispatching!A:A,P6076,script_conform_dispatching!B:B,Q6076),"")</f>
        <v>1</v>
      </c>
      <c r="S6076" s="8" t="str">
        <f t="shared" si="3"/>
        <v/>
      </c>
    </row>
    <row r="6077" hidden="1">
      <c r="A6077" s="6" t="s">
        <v>15428</v>
      </c>
      <c r="B6077" s="6" t="s">
        <v>274</v>
      </c>
      <c r="C6077" s="6" t="s">
        <v>407</v>
      </c>
      <c r="D6077" s="6">
        <v>2.0</v>
      </c>
      <c r="E6077" s="6" t="s">
        <v>408</v>
      </c>
      <c r="H6077" s="8" t="str">
        <f>VLOOKUP(C6077,agent_name_matching!A:B,2,false)</f>
        <v>--</v>
      </c>
      <c r="I6077" s="33"/>
      <c r="O6077" s="6" t="s">
        <v>15429</v>
      </c>
      <c r="P6077" s="8" t="str">
        <f t="shared" si="1"/>
        <v/>
      </c>
      <c r="Q6077" s="8" t="str">
        <f t="shared" si="16"/>
        <v/>
      </c>
      <c r="R6077" s="8" t="str">
        <f>if(and(P6077&lt;&gt;"",Q6077&lt;&gt;"newexp",Q6077&lt;&gt;"nostart"),countifs(script_conform_dispatching!A:A,P6077,script_conform_dispatching!B:B,Q6077),"")</f>
        <v/>
      </c>
      <c r="S6077" s="8" t="str">
        <f t="shared" si="3"/>
        <v/>
      </c>
    </row>
    <row r="6078" hidden="1">
      <c r="A6078" s="6" t="s">
        <v>15430</v>
      </c>
      <c r="B6078" s="6" t="s">
        <v>274</v>
      </c>
      <c r="C6078" s="6" t="s">
        <v>450</v>
      </c>
      <c r="F6078" s="6" t="s">
        <v>415</v>
      </c>
      <c r="G6078" s="6" t="s">
        <v>416</v>
      </c>
      <c r="H6078" s="8" t="str">
        <f>VLOOKUP(C6078,agent_name_matching!A:B,2,false)</f>
        <v>Validator LLM</v>
      </c>
      <c r="I6078" s="32" t="s">
        <v>451</v>
      </c>
      <c r="J6078" s="6" t="s">
        <v>452</v>
      </c>
      <c r="L6078" s="6">
        <v>824.0</v>
      </c>
      <c r="M6078" s="6">
        <v>10.0</v>
      </c>
      <c r="N6078" s="6">
        <v>523.0</v>
      </c>
      <c r="O6078" s="6" t="s">
        <v>15431</v>
      </c>
      <c r="P6078" s="8" t="str">
        <f t="shared" si="1"/>
        <v/>
      </c>
      <c r="Q6078" s="8" t="str">
        <f t="shared" si="16"/>
        <v/>
      </c>
      <c r="R6078" s="8" t="str">
        <f>if(and(P6078&lt;&gt;"",Q6078&lt;&gt;"newexp",Q6078&lt;&gt;"nostart"),countifs(script_conform_dispatching!A:A,P6078,script_conform_dispatching!B:B,Q6078),"")</f>
        <v/>
      </c>
      <c r="S6078" s="8" t="str">
        <f t="shared" si="3"/>
        <v/>
      </c>
    </row>
    <row r="6079" hidden="1">
      <c r="A6079" s="6" t="s">
        <v>15432</v>
      </c>
      <c r="B6079" s="6" t="s">
        <v>274</v>
      </c>
      <c r="C6079" s="6" t="s">
        <v>37</v>
      </c>
      <c r="F6079" s="6" t="s">
        <v>415</v>
      </c>
      <c r="G6079" s="6" t="s">
        <v>416</v>
      </c>
      <c r="H6079" s="8" t="str">
        <f>VLOOKUP(C6079,agent_name_matching!A:B,2,false)</f>
        <v>Patient LLM</v>
      </c>
      <c r="I6079" s="32" t="s">
        <v>15433</v>
      </c>
      <c r="J6079" s="6" t="s">
        <v>418</v>
      </c>
      <c r="K6079" s="6">
        <v>1.0</v>
      </c>
      <c r="L6079" s="6">
        <v>772.0</v>
      </c>
      <c r="M6079" s="6">
        <v>73.0</v>
      </c>
      <c r="N6079" s="6">
        <v>1298.0</v>
      </c>
      <c r="O6079" s="6" t="s">
        <v>15434</v>
      </c>
      <c r="P6079" s="8" t="str">
        <f t="shared" si="1"/>
        <v/>
      </c>
      <c r="Q6079" s="8" t="str">
        <f t="shared" si="16"/>
        <v/>
      </c>
      <c r="R6079" s="8" t="str">
        <f>if(and(P6079&lt;&gt;"",Q6079&lt;&gt;"newexp",Q6079&lt;&gt;"nostart"),countifs(script_conform_dispatching!A:A,P6079,script_conform_dispatching!B:B,Q6079),"")</f>
        <v/>
      </c>
      <c r="S6079" s="8" t="str">
        <f t="shared" si="3"/>
        <v/>
      </c>
    </row>
    <row r="6080" hidden="1">
      <c r="A6080" s="6" t="s">
        <v>15435</v>
      </c>
      <c r="B6080" s="6" t="s">
        <v>274</v>
      </c>
      <c r="C6080" s="6" t="s">
        <v>411</v>
      </c>
      <c r="H6080" s="8" t="str">
        <f>VLOOKUP(C6080,agent_name_matching!A:B,2,false)</f>
        <v>System</v>
      </c>
      <c r="I6080" s="33"/>
      <c r="O6080" s="6" t="s">
        <v>15436</v>
      </c>
      <c r="P6080" s="8" t="str">
        <f t="shared" si="1"/>
        <v/>
      </c>
      <c r="Q6080" s="8" t="str">
        <f t="shared" si="16"/>
        <v/>
      </c>
      <c r="R6080" s="8" t="str">
        <f>if(and(P6080&lt;&gt;"",Q6080&lt;&gt;"newexp",Q6080&lt;&gt;"nostart"),countifs(script_conform_dispatching!A:A,P6080,script_conform_dispatching!B:B,Q6080),"")</f>
        <v/>
      </c>
      <c r="S6080" s="8" t="str">
        <f t="shared" si="3"/>
        <v/>
      </c>
    </row>
    <row r="6081" hidden="1">
      <c r="A6081" s="6" t="s">
        <v>15437</v>
      </c>
      <c r="B6081" s="6" t="s">
        <v>274</v>
      </c>
      <c r="C6081" s="6" t="s">
        <v>414</v>
      </c>
      <c r="F6081" s="6" t="s">
        <v>415</v>
      </c>
      <c r="G6081" s="6" t="s">
        <v>416</v>
      </c>
      <c r="H6081" s="8" t="str">
        <f>VLOOKUP(C6081,agent_name_matching!A:B,2,false)</f>
        <v>Dialog LLM</v>
      </c>
      <c r="I6081" s="32" t="s">
        <v>15438</v>
      </c>
      <c r="J6081" s="6" t="s">
        <v>418</v>
      </c>
      <c r="L6081" s="6">
        <v>3482.0</v>
      </c>
      <c r="M6081" s="6">
        <v>72.0</v>
      </c>
      <c r="N6081" s="6">
        <v>1397.0</v>
      </c>
      <c r="O6081" s="6" t="s">
        <v>15439</v>
      </c>
      <c r="P6081" s="8" t="str">
        <f t="shared" si="1"/>
        <v/>
      </c>
      <c r="Q6081" s="8" t="str">
        <f t="shared" si="16"/>
        <v/>
      </c>
      <c r="R6081" s="8" t="str">
        <f>if(and(P6081&lt;&gt;"",Q6081&lt;&gt;"newexp",Q6081&lt;&gt;"nostart"),countifs(script_conform_dispatching!A:A,P6081,script_conform_dispatching!B:B,Q6081),"")</f>
        <v/>
      </c>
      <c r="S6081" s="8" t="str">
        <f t="shared" si="3"/>
        <v/>
      </c>
    </row>
    <row r="6082" hidden="1">
      <c r="A6082" s="6" t="s">
        <v>15440</v>
      </c>
      <c r="B6082" s="6" t="s">
        <v>274</v>
      </c>
      <c r="C6082" s="6" t="s">
        <v>37</v>
      </c>
      <c r="F6082" s="6" t="s">
        <v>415</v>
      </c>
      <c r="G6082" s="6" t="s">
        <v>416</v>
      </c>
      <c r="H6082" s="8" t="str">
        <f>VLOOKUP(C6082,agent_name_matching!A:B,2,false)</f>
        <v>Patient LLM</v>
      </c>
      <c r="I6082" s="32" t="s">
        <v>15441</v>
      </c>
      <c r="J6082" s="6" t="s">
        <v>418</v>
      </c>
      <c r="K6082" s="6">
        <v>1.0</v>
      </c>
      <c r="L6082" s="6">
        <v>911.0</v>
      </c>
      <c r="M6082" s="6">
        <v>94.0</v>
      </c>
      <c r="N6082" s="6">
        <v>1662.0</v>
      </c>
      <c r="O6082" s="6" t="s">
        <v>15442</v>
      </c>
      <c r="P6082" s="8" t="str">
        <f t="shared" si="1"/>
        <v/>
      </c>
      <c r="Q6082" s="8" t="str">
        <f t="shared" si="16"/>
        <v/>
      </c>
      <c r="R6082" s="8" t="str">
        <f>if(and(P6082&lt;&gt;"",Q6082&lt;&gt;"newexp",Q6082&lt;&gt;"nostart"),countifs(script_conform_dispatching!A:A,P6082,script_conform_dispatching!B:B,Q6082),"")</f>
        <v/>
      </c>
      <c r="S6082" s="8" t="str">
        <f t="shared" si="3"/>
        <v/>
      </c>
    </row>
    <row r="6083" hidden="1">
      <c r="A6083" s="6" t="s">
        <v>15443</v>
      </c>
      <c r="B6083" s="6" t="s">
        <v>274</v>
      </c>
      <c r="C6083" s="6" t="s">
        <v>411</v>
      </c>
      <c r="H6083" s="8" t="str">
        <f>VLOOKUP(C6083,agent_name_matching!A:B,2,false)</f>
        <v>System</v>
      </c>
      <c r="I6083" s="33"/>
      <c r="O6083" s="6" t="s">
        <v>15444</v>
      </c>
      <c r="P6083" s="8" t="str">
        <f t="shared" si="1"/>
        <v/>
      </c>
      <c r="Q6083" s="8" t="str">
        <f t="shared" si="16"/>
        <v/>
      </c>
      <c r="R6083" s="8" t="str">
        <f>if(and(P6083&lt;&gt;"",Q6083&lt;&gt;"newexp",Q6083&lt;&gt;"nostart"),countifs(script_conform_dispatching!A:A,P6083,script_conform_dispatching!B:B,Q6083),"")</f>
        <v/>
      </c>
      <c r="S6083" s="8" t="str">
        <f t="shared" si="3"/>
        <v/>
      </c>
    </row>
    <row r="6084" hidden="1">
      <c r="A6084" s="6" t="s">
        <v>15445</v>
      </c>
      <c r="B6084" s="6" t="s">
        <v>274</v>
      </c>
      <c r="C6084" s="6" t="s">
        <v>414</v>
      </c>
      <c r="F6084" s="6" t="s">
        <v>415</v>
      </c>
      <c r="G6084" s="6" t="s">
        <v>416</v>
      </c>
      <c r="H6084" s="8" t="str">
        <f>VLOOKUP(C6084,agent_name_matching!A:B,2,false)</f>
        <v>Dialog LLM</v>
      </c>
      <c r="I6084" s="32" t="s">
        <v>15446</v>
      </c>
      <c r="J6084" s="6" t="s">
        <v>418</v>
      </c>
      <c r="L6084" s="6">
        <v>3816.0</v>
      </c>
      <c r="M6084" s="6">
        <v>80.0</v>
      </c>
      <c r="N6084" s="6">
        <v>1315.0</v>
      </c>
      <c r="O6084" s="6" t="s">
        <v>15447</v>
      </c>
      <c r="P6084" s="8" t="str">
        <f t="shared" si="1"/>
        <v/>
      </c>
      <c r="Q6084" s="8" t="str">
        <f t="shared" si="16"/>
        <v/>
      </c>
      <c r="R6084" s="8" t="str">
        <f>if(and(P6084&lt;&gt;"",Q6084&lt;&gt;"newexp",Q6084&lt;&gt;"nostart"),countifs(script_conform_dispatching!A:A,P6084,script_conform_dispatching!B:B,Q6084),"")</f>
        <v/>
      </c>
      <c r="S6084" s="8" t="str">
        <f t="shared" si="3"/>
        <v/>
      </c>
    </row>
    <row r="6085" hidden="1">
      <c r="A6085" s="6" t="s">
        <v>15448</v>
      </c>
      <c r="B6085" s="6" t="s">
        <v>274</v>
      </c>
      <c r="C6085" s="6" t="s">
        <v>37</v>
      </c>
      <c r="F6085" s="6" t="s">
        <v>415</v>
      </c>
      <c r="G6085" s="6" t="s">
        <v>416</v>
      </c>
      <c r="H6085" s="8" t="str">
        <f>VLOOKUP(C6085,agent_name_matching!A:B,2,false)</f>
        <v>Patient LLM</v>
      </c>
      <c r="I6085" s="32" t="s">
        <v>15449</v>
      </c>
      <c r="J6085" s="6" t="s">
        <v>418</v>
      </c>
      <c r="K6085" s="6">
        <v>1.0</v>
      </c>
      <c r="L6085" s="6">
        <v>1079.0</v>
      </c>
      <c r="M6085" s="6">
        <v>36.0</v>
      </c>
      <c r="N6085" s="6">
        <v>891.0</v>
      </c>
      <c r="O6085" s="6" t="s">
        <v>15450</v>
      </c>
      <c r="P6085" s="8" t="str">
        <f t="shared" si="1"/>
        <v/>
      </c>
      <c r="Q6085" s="8" t="str">
        <f t="shared" si="16"/>
        <v/>
      </c>
      <c r="R6085" s="8" t="str">
        <f>if(and(P6085&lt;&gt;"",Q6085&lt;&gt;"newexp",Q6085&lt;&gt;"nostart"),countifs(script_conform_dispatching!A:A,P6085,script_conform_dispatching!B:B,Q6085),"")</f>
        <v/>
      </c>
      <c r="S6085" s="8" t="str">
        <f t="shared" si="3"/>
        <v/>
      </c>
    </row>
    <row r="6086" hidden="1">
      <c r="A6086" s="6" t="s">
        <v>15451</v>
      </c>
      <c r="B6086" s="6" t="s">
        <v>274</v>
      </c>
      <c r="C6086" s="6" t="s">
        <v>411</v>
      </c>
      <c r="H6086" s="8" t="str">
        <f>VLOOKUP(C6086,agent_name_matching!A:B,2,false)</f>
        <v>System</v>
      </c>
      <c r="I6086" s="33"/>
      <c r="O6086" s="6" t="s">
        <v>15452</v>
      </c>
      <c r="P6086" s="8" t="str">
        <f t="shared" si="1"/>
        <v/>
      </c>
      <c r="Q6086" s="8" t="str">
        <f t="shared" si="16"/>
        <v/>
      </c>
      <c r="R6086" s="8" t="str">
        <f>if(and(P6086&lt;&gt;"",Q6086&lt;&gt;"newexp",Q6086&lt;&gt;"nostart"),countifs(script_conform_dispatching!A:A,P6086,script_conform_dispatching!B:B,Q6086),"")</f>
        <v/>
      </c>
      <c r="S6086" s="8" t="str">
        <f t="shared" si="3"/>
        <v/>
      </c>
    </row>
    <row r="6087" hidden="1">
      <c r="A6087" s="6" t="s">
        <v>15453</v>
      </c>
      <c r="B6087" s="6" t="s">
        <v>274</v>
      </c>
      <c r="C6087" s="6" t="s">
        <v>414</v>
      </c>
      <c r="F6087" s="6" t="s">
        <v>415</v>
      </c>
      <c r="G6087" s="6" t="s">
        <v>416</v>
      </c>
      <c r="H6087" s="8" t="str">
        <f>VLOOKUP(C6087,agent_name_matching!A:B,2,false)</f>
        <v>Dialog LLM</v>
      </c>
      <c r="I6087" s="32" t="s">
        <v>15454</v>
      </c>
      <c r="J6087" s="6" t="s">
        <v>418</v>
      </c>
      <c r="L6087" s="6">
        <v>4100.0</v>
      </c>
      <c r="M6087" s="6">
        <v>155.0</v>
      </c>
      <c r="N6087" s="6">
        <v>2246.0</v>
      </c>
      <c r="O6087" s="6" t="s">
        <v>15455</v>
      </c>
      <c r="P6087" s="8" t="str">
        <f t="shared" si="1"/>
        <v/>
      </c>
      <c r="Q6087" s="8" t="str">
        <f t="shared" si="16"/>
        <v/>
      </c>
      <c r="R6087" s="8" t="str">
        <f>if(and(P6087&lt;&gt;"",Q6087&lt;&gt;"newexp",Q6087&lt;&gt;"nostart"),countifs(script_conform_dispatching!A:A,P6087,script_conform_dispatching!B:B,Q6087),"")</f>
        <v/>
      </c>
      <c r="S6087" s="8" t="str">
        <f t="shared" si="3"/>
        <v/>
      </c>
    </row>
    <row r="6088" hidden="1">
      <c r="A6088" s="6" t="s">
        <v>15456</v>
      </c>
      <c r="B6088" s="6" t="s">
        <v>274</v>
      </c>
      <c r="C6088" s="6" t="s">
        <v>37</v>
      </c>
      <c r="F6088" s="6" t="s">
        <v>415</v>
      </c>
      <c r="G6088" s="6" t="s">
        <v>416</v>
      </c>
      <c r="H6088" s="8" t="str">
        <f>VLOOKUP(C6088,agent_name_matching!A:B,2,false)</f>
        <v>Patient LLM</v>
      </c>
      <c r="I6088" s="32" t="s">
        <v>15457</v>
      </c>
      <c r="J6088" s="6" t="s">
        <v>418</v>
      </c>
      <c r="K6088" s="6">
        <v>1.0</v>
      </c>
      <c r="L6088" s="6">
        <v>1264.0</v>
      </c>
      <c r="M6088" s="6">
        <v>57.0</v>
      </c>
      <c r="N6088" s="6">
        <v>915.0</v>
      </c>
      <c r="O6088" s="6" t="s">
        <v>15458</v>
      </c>
      <c r="P6088" s="8" t="str">
        <f t="shared" si="1"/>
        <v/>
      </c>
      <c r="Q6088" s="8" t="str">
        <f t="shared" si="16"/>
        <v/>
      </c>
      <c r="R6088" s="8" t="str">
        <f>if(and(P6088&lt;&gt;"",Q6088&lt;&gt;"newexp",Q6088&lt;&gt;"nostart"),countifs(script_conform_dispatching!A:A,P6088,script_conform_dispatching!B:B,Q6088),"")</f>
        <v/>
      </c>
      <c r="S6088" s="8" t="str">
        <f t="shared" si="3"/>
        <v/>
      </c>
    </row>
    <row r="6089" hidden="1">
      <c r="A6089" s="6" t="s">
        <v>15459</v>
      </c>
      <c r="B6089" s="6" t="s">
        <v>274</v>
      </c>
      <c r="C6089" s="6" t="s">
        <v>411</v>
      </c>
      <c r="H6089" s="8" t="str">
        <f>VLOOKUP(C6089,agent_name_matching!A:B,2,false)</f>
        <v>System</v>
      </c>
      <c r="I6089" s="33"/>
      <c r="O6089" s="6" t="s">
        <v>15460</v>
      </c>
      <c r="P6089" s="8" t="str">
        <f t="shared" si="1"/>
        <v/>
      </c>
      <c r="Q6089" s="8" t="str">
        <f t="shared" si="16"/>
        <v/>
      </c>
      <c r="R6089" s="8" t="str">
        <f>if(and(P6089&lt;&gt;"",Q6089&lt;&gt;"newexp",Q6089&lt;&gt;"nostart"),countifs(script_conform_dispatching!A:A,P6089,script_conform_dispatching!B:B,Q6089),"")</f>
        <v/>
      </c>
      <c r="S6089" s="8" t="str">
        <f t="shared" si="3"/>
        <v/>
      </c>
    </row>
    <row r="6090" hidden="1">
      <c r="A6090" s="6" t="s">
        <v>15461</v>
      </c>
      <c r="B6090" s="6" t="s">
        <v>274</v>
      </c>
      <c r="C6090" s="6" t="s">
        <v>414</v>
      </c>
      <c r="F6090" s="6" t="s">
        <v>415</v>
      </c>
      <c r="G6090" s="6" t="s">
        <v>416</v>
      </c>
      <c r="H6090" s="8" t="str">
        <f>VLOOKUP(C6090,agent_name_matching!A:B,2,false)</f>
        <v>Dialog LLM</v>
      </c>
      <c r="I6090" s="32" t="s">
        <v>15462</v>
      </c>
      <c r="J6090" s="6" t="s">
        <v>418</v>
      </c>
      <c r="L6090" s="6">
        <v>4480.0</v>
      </c>
      <c r="M6090" s="6">
        <v>277.0</v>
      </c>
      <c r="N6090" s="6">
        <v>3869.0</v>
      </c>
      <c r="O6090" s="6" t="s">
        <v>15463</v>
      </c>
      <c r="P6090" s="8" t="str">
        <f t="shared" si="1"/>
        <v/>
      </c>
      <c r="Q6090" s="8" t="str">
        <f t="shared" si="16"/>
        <v/>
      </c>
      <c r="R6090" s="8" t="str">
        <f>if(and(P6090&lt;&gt;"",Q6090&lt;&gt;"newexp",Q6090&lt;&gt;"nostart"),countifs(script_conform_dispatching!A:A,P6090,script_conform_dispatching!B:B,Q6090),"")</f>
        <v/>
      </c>
      <c r="S6090" s="8" t="str">
        <f t="shared" si="3"/>
        <v/>
      </c>
    </row>
    <row r="6091" hidden="1">
      <c r="A6091" s="6" t="s">
        <v>15464</v>
      </c>
      <c r="B6091" s="6" t="s">
        <v>274</v>
      </c>
      <c r="C6091" s="6" t="s">
        <v>407</v>
      </c>
      <c r="D6091" s="6">
        <v>2.0</v>
      </c>
      <c r="E6091" s="6" t="s">
        <v>445</v>
      </c>
      <c r="H6091" s="8" t="str">
        <f>VLOOKUP(C6091,agent_name_matching!A:B,2,false)</f>
        <v>--</v>
      </c>
      <c r="I6091" s="33"/>
      <c r="O6091" s="6" t="s">
        <v>15465</v>
      </c>
      <c r="P6091" s="8">
        <f t="shared" si="1"/>
        <v>2</v>
      </c>
      <c r="Q6091" s="8">
        <f t="shared" si="16"/>
        <v>4</v>
      </c>
      <c r="R6091" s="8">
        <f>if(and(P6091&lt;&gt;"",Q6091&lt;&gt;"newexp",Q6091&lt;&gt;"nostart"),countifs(script_conform_dispatching!A:A,P6091,script_conform_dispatching!B:B,Q6091),"")</f>
        <v>1</v>
      </c>
      <c r="S6091" s="8" t="str">
        <f t="shared" si="3"/>
        <v/>
      </c>
    </row>
    <row r="6092" hidden="1">
      <c r="A6092" s="6" t="s">
        <v>15466</v>
      </c>
      <c r="B6092" s="6" t="s">
        <v>274</v>
      </c>
      <c r="C6092" s="6" t="s">
        <v>407</v>
      </c>
      <c r="D6092" s="6">
        <v>4.0</v>
      </c>
      <c r="E6092" s="6" t="s">
        <v>408</v>
      </c>
      <c r="H6092" s="8" t="str">
        <f>VLOOKUP(C6092,agent_name_matching!A:B,2,false)</f>
        <v>--</v>
      </c>
      <c r="I6092" s="33"/>
      <c r="O6092" s="6" t="s">
        <v>15467</v>
      </c>
      <c r="P6092" s="8" t="str">
        <f t="shared" si="1"/>
        <v/>
      </c>
      <c r="Q6092" s="8" t="str">
        <f t="shared" si="16"/>
        <v/>
      </c>
      <c r="R6092" s="8" t="str">
        <f>if(and(P6092&lt;&gt;"",Q6092&lt;&gt;"newexp",Q6092&lt;&gt;"nostart"),countifs(script_conform_dispatching!A:A,P6092,script_conform_dispatching!B:B,Q6092),"")</f>
        <v/>
      </c>
      <c r="S6092" s="8" t="str">
        <f t="shared" si="3"/>
        <v/>
      </c>
    </row>
    <row r="6093" hidden="1">
      <c r="A6093" s="6" t="s">
        <v>15468</v>
      </c>
      <c r="B6093" s="6" t="s">
        <v>274</v>
      </c>
      <c r="C6093" s="6" t="s">
        <v>450</v>
      </c>
      <c r="F6093" s="6" t="s">
        <v>415</v>
      </c>
      <c r="G6093" s="6" t="s">
        <v>416</v>
      </c>
      <c r="H6093" s="8" t="str">
        <f>VLOOKUP(C6093,agent_name_matching!A:B,2,false)</f>
        <v>Validator LLM</v>
      </c>
      <c r="I6093" s="32" t="s">
        <v>451</v>
      </c>
      <c r="J6093" s="6" t="s">
        <v>452</v>
      </c>
      <c r="L6093" s="6">
        <v>1460.0</v>
      </c>
      <c r="M6093" s="6">
        <v>10.0</v>
      </c>
      <c r="N6093" s="6">
        <v>1105.0</v>
      </c>
      <c r="O6093" s="6" t="s">
        <v>15469</v>
      </c>
      <c r="P6093" s="8" t="str">
        <f t="shared" si="1"/>
        <v/>
      </c>
      <c r="Q6093" s="8" t="str">
        <f t="shared" si="16"/>
        <v/>
      </c>
      <c r="R6093" s="8" t="str">
        <f>if(and(P6093&lt;&gt;"",Q6093&lt;&gt;"newexp",Q6093&lt;&gt;"nostart"),countifs(script_conform_dispatching!A:A,P6093,script_conform_dispatching!B:B,Q6093),"")</f>
        <v/>
      </c>
      <c r="S6093" s="8" t="str">
        <f t="shared" si="3"/>
        <v/>
      </c>
    </row>
    <row r="6094" hidden="1">
      <c r="A6094" s="6" t="s">
        <v>15470</v>
      </c>
      <c r="B6094" s="6" t="s">
        <v>274</v>
      </c>
      <c r="C6094" s="6" t="s">
        <v>37</v>
      </c>
      <c r="F6094" s="6" t="s">
        <v>415</v>
      </c>
      <c r="G6094" s="6" t="s">
        <v>416</v>
      </c>
      <c r="H6094" s="8" t="str">
        <f>VLOOKUP(C6094,agent_name_matching!A:B,2,false)</f>
        <v>Patient LLM</v>
      </c>
      <c r="I6094" s="32" t="s">
        <v>15471</v>
      </c>
      <c r="J6094" s="6" t="s">
        <v>418</v>
      </c>
      <c r="K6094" s="6">
        <v>1.0</v>
      </c>
      <c r="L6094" s="6">
        <v>1397.0</v>
      </c>
      <c r="M6094" s="6">
        <v>23.0</v>
      </c>
      <c r="N6094" s="6">
        <v>810.0</v>
      </c>
      <c r="O6094" s="6" t="s">
        <v>15472</v>
      </c>
      <c r="P6094" s="8" t="str">
        <f t="shared" si="1"/>
        <v/>
      </c>
      <c r="Q6094" s="8" t="str">
        <f t="shared" si="16"/>
        <v/>
      </c>
      <c r="R6094" s="8" t="str">
        <f>if(and(P6094&lt;&gt;"",Q6094&lt;&gt;"newexp",Q6094&lt;&gt;"nostart"),countifs(script_conform_dispatching!A:A,P6094,script_conform_dispatching!B:B,Q6094),"")</f>
        <v/>
      </c>
      <c r="S6094" s="8" t="str">
        <f t="shared" si="3"/>
        <v/>
      </c>
    </row>
    <row r="6095" hidden="1">
      <c r="A6095" s="6" t="s">
        <v>15473</v>
      </c>
      <c r="B6095" s="6" t="s">
        <v>274</v>
      </c>
      <c r="C6095" s="6" t="s">
        <v>411</v>
      </c>
      <c r="H6095" s="8" t="str">
        <f>VLOOKUP(C6095,agent_name_matching!A:B,2,false)</f>
        <v>System</v>
      </c>
      <c r="I6095" s="33"/>
      <c r="O6095" s="6" t="s">
        <v>15474</v>
      </c>
      <c r="P6095" s="8" t="str">
        <f t="shared" si="1"/>
        <v/>
      </c>
      <c r="Q6095" s="8" t="str">
        <f t="shared" si="16"/>
        <v/>
      </c>
      <c r="R6095" s="8" t="str">
        <f>if(and(P6095&lt;&gt;"",Q6095&lt;&gt;"newexp",Q6095&lt;&gt;"nostart"),countifs(script_conform_dispatching!A:A,P6095,script_conform_dispatching!B:B,Q6095),"")</f>
        <v/>
      </c>
      <c r="S6095" s="8" t="str">
        <f t="shared" si="3"/>
        <v/>
      </c>
    </row>
    <row r="6096" hidden="1">
      <c r="A6096" s="6" t="s">
        <v>15475</v>
      </c>
      <c r="B6096" s="6" t="s">
        <v>274</v>
      </c>
      <c r="C6096" s="6" t="s">
        <v>414</v>
      </c>
      <c r="F6096" s="6" t="s">
        <v>415</v>
      </c>
      <c r="G6096" s="6" t="s">
        <v>416</v>
      </c>
      <c r="H6096" s="8" t="str">
        <f>VLOOKUP(C6096,agent_name_matching!A:B,2,false)</f>
        <v>Dialog LLM</v>
      </c>
      <c r="I6096" s="32" t="s">
        <v>15476</v>
      </c>
      <c r="J6096" s="6" t="s">
        <v>418</v>
      </c>
      <c r="L6096" s="6">
        <v>5002.0</v>
      </c>
      <c r="M6096" s="6">
        <v>195.0</v>
      </c>
      <c r="N6096" s="6">
        <v>3211.0</v>
      </c>
      <c r="O6096" s="6" t="s">
        <v>15477</v>
      </c>
      <c r="P6096" s="8" t="str">
        <f t="shared" si="1"/>
        <v/>
      </c>
      <c r="Q6096" s="8" t="str">
        <f t="shared" si="16"/>
        <v/>
      </c>
      <c r="R6096" s="8" t="str">
        <f>if(and(P6096&lt;&gt;"",Q6096&lt;&gt;"newexp",Q6096&lt;&gt;"nostart"),countifs(script_conform_dispatching!A:A,P6096,script_conform_dispatching!B:B,Q6096),"")</f>
        <v/>
      </c>
      <c r="S6096" s="8" t="str">
        <f t="shared" si="3"/>
        <v/>
      </c>
    </row>
    <row r="6097" hidden="1">
      <c r="A6097" s="6" t="s">
        <v>15478</v>
      </c>
      <c r="B6097" s="6" t="s">
        <v>274</v>
      </c>
      <c r="C6097" s="6" t="s">
        <v>37</v>
      </c>
      <c r="F6097" s="6" t="s">
        <v>415</v>
      </c>
      <c r="G6097" s="6" t="s">
        <v>416</v>
      </c>
      <c r="H6097" s="8" t="str">
        <f>VLOOKUP(C6097,agent_name_matching!A:B,2,false)</f>
        <v>Patient LLM</v>
      </c>
      <c r="I6097" s="32" t="s">
        <v>15479</v>
      </c>
      <c r="J6097" s="6" t="s">
        <v>418</v>
      </c>
      <c r="K6097" s="6">
        <v>1.0</v>
      </c>
      <c r="L6097" s="6">
        <v>1609.0</v>
      </c>
      <c r="M6097" s="6">
        <v>24.0</v>
      </c>
      <c r="N6097" s="6">
        <v>1223.0</v>
      </c>
      <c r="O6097" s="6" t="s">
        <v>15480</v>
      </c>
      <c r="P6097" s="8" t="str">
        <f t="shared" si="1"/>
        <v/>
      </c>
      <c r="Q6097" s="8" t="str">
        <f t="shared" si="16"/>
        <v/>
      </c>
      <c r="R6097" s="8" t="str">
        <f>if(and(P6097&lt;&gt;"",Q6097&lt;&gt;"newexp",Q6097&lt;&gt;"nostart"),countifs(script_conform_dispatching!A:A,P6097,script_conform_dispatching!B:B,Q6097),"")</f>
        <v/>
      </c>
      <c r="S6097" s="8" t="str">
        <f t="shared" si="3"/>
        <v/>
      </c>
    </row>
    <row r="6098" hidden="1">
      <c r="A6098" s="6" t="s">
        <v>15481</v>
      </c>
      <c r="B6098" s="6" t="s">
        <v>274</v>
      </c>
      <c r="C6098" s="6" t="s">
        <v>411</v>
      </c>
      <c r="H6098" s="8" t="str">
        <f>VLOOKUP(C6098,agent_name_matching!A:B,2,false)</f>
        <v>System</v>
      </c>
      <c r="I6098" s="33"/>
      <c r="O6098" s="6" t="s">
        <v>15482</v>
      </c>
      <c r="P6098" s="8" t="str">
        <f t="shared" si="1"/>
        <v/>
      </c>
      <c r="Q6098" s="8" t="str">
        <f t="shared" si="16"/>
        <v/>
      </c>
      <c r="R6098" s="8" t="str">
        <f>if(and(P6098&lt;&gt;"",Q6098&lt;&gt;"newexp",Q6098&lt;&gt;"nostart"),countifs(script_conform_dispatching!A:A,P6098,script_conform_dispatching!B:B,Q6098),"")</f>
        <v/>
      </c>
      <c r="S6098" s="8" t="str">
        <f t="shared" si="3"/>
        <v/>
      </c>
    </row>
    <row r="6099" hidden="1">
      <c r="A6099" s="6" t="s">
        <v>15483</v>
      </c>
      <c r="B6099" s="6" t="s">
        <v>274</v>
      </c>
      <c r="C6099" s="6" t="s">
        <v>414</v>
      </c>
      <c r="F6099" s="6" t="s">
        <v>415</v>
      </c>
      <c r="G6099" s="6" t="s">
        <v>416</v>
      </c>
      <c r="H6099" s="8" t="str">
        <f>VLOOKUP(C6099,agent_name_matching!A:B,2,false)</f>
        <v>Dialog LLM</v>
      </c>
      <c r="I6099" s="32" t="s">
        <v>15484</v>
      </c>
      <c r="J6099" s="6" t="s">
        <v>418</v>
      </c>
      <c r="L6099" s="6">
        <v>5443.0</v>
      </c>
      <c r="M6099" s="6">
        <v>329.0</v>
      </c>
      <c r="N6099" s="6">
        <v>9554.0</v>
      </c>
      <c r="O6099" s="6" t="s">
        <v>15485</v>
      </c>
      <c r="P6099" s="8" t="str">
        <f t="shared" si="1"/>
        <v/>
      </c>
      <c r="Q6099" s="8" t="str">
        <f t="shared" si="16"/>
        <v/>
      </c>
      <c r="R6099" s="8" t="str">
        <f>if(and(P6099&lt;&gt;"",Q6099&lt;&gt;"newexp",Q6099&lt;&gt;"nostart"),countifs(script_conform_dispatching!A:A,P6099,script_conform_dispatching!B:B,Q6099),"")</f>
        <v/>
      </c>
      <c r="S6099" s="8" t="str">
        <f t="shared" si="3"/>
        <v/>
      </c>
    </row>
    <row r="6100" hidden="1">
      <c r="A6100" s="6" t="s">
        <v>15486</v>
      </c>
      <c r="B6100" s="6" t="s">
        <v>274</v>
      </c>
      <c r="C6100" s="6" t="s">
        <v>37</v>
      </c>
      <c r="F6100" s="6" t="s">
        <v>415</v>
      </c>
      <c r="G6100" s="6" t="s">
        <v>416</v>
      </c>
      <c r="H6100" s="8" t="str">
        <f>VLOOKUP(C6100,agent_name_matching!A:B,2,false)</f>
        <v>Patient LLM</v>
      </c>
      <c r="I6100" s="32" t="s">
        <v>15487</v>
      </c>
      <c r="J6100" s="6" t="s">
        <v>418</v>
      </c>
      <c r="K6100" s="6">
        <v>1.0</v>
      </c>
      <c r="L6100" s="6">
        <v>1956.0</v>
      </c>
      <c r="M6100" s="6">
        <v>50.0</v>
      </c>
      <c r="N6100" s="6">
        <v>1001.0</v>
      </c>
      <c r="O6100" s="6" t="s">
        <v>15488</v>
      </c>
      <c r="P6100" s="8" t="str">
        <f t="shared" si="1"/>
        <v/>
      </c>
      <c r="Q6100" s="8" t="str">
        <f t="shared" si="16"/>
        <v/>
      </c>
      <c r="R6100" s="8" t="str">
        <f>if(and(P6100&lt;&gt;"",Q6100&lt;&gt;"newexp",Q6100&lt;&gt;"nostart"),countifs(script_conform_dispatching!A:A,P6100,script_conform_dispatching!B:B,Q6100),"")</f>
        <v/>
      </c>
      <c r="S6100" s="8" t="str">
        <f t="shared" si="3"/>
        <v/>
      </c>
    </row>
    <row r="6101" hidden="1">
      <c r="A6101" s="6" t="s">
        <v>15489</v>
      </c>
      <c r="B6101" s="6" t="s">
        <v>274</v>
      </c>
      <c r="C6101" s="6" t="s">
        <v>411</v>
      </c>
      <c r="H6101" s="8" t="str">
        <f>VLOOKUP(C6101,agent_name_matching!A:B,2,false)</f>
        <v>System</v>
      </c>
      <c r="I6101" s="33"/>
      <c r="O6101" s="6" t="s">
        <v>15490</v>
      </c>
      <c r="P6101" s="8" t="str">
        <f t="shared" si="1"/>
        <v/>
      </c>
      <c r="Q6101" s="8" t="str">
        <f t="shared" si="16"/>
        <v/>
      </c>
      <c r="R6101" s="8" t="str">
        <f>if(and(P6101&lt;&gt;"",Q6101&lt;&gt;"newexp",Q6101&lt;&gt;"nostart"),countifs(script_conform_dispatching!A:A,P6101,script_conform_dispatching!B:B,Q6101),"")</f>
        <v/>
      </c>
      <c r="S6101" s="8" t="str">
        <f t="shared" si="3"/>
        <v/>
      </c>
    </row>
    <row r="6102" hidden="1">
      <c r="A6102" s="6" t="s">
        <v>15491</v>
      </c>
      <c r="B6102" s="6" t="s">
        <v>274</v>
      </c>
      <c r="C6102" s="6" t="s">
        <v>414</v>
      </c>
      <c r="F6102" s="6" t="s">
        <v>415</v>
      </c>
      <c r="G6102" s="6" t="s">
        <v>416</v>
      </c>
      <c r="H6102" s="8" t="str">
        <f>VLOOKUP(C6102,agent_name_matching!A:B,2,false)</f>
        <v>Dialog LLM</v>
      </c>
      <c r="I6102" s="32" t="s">
        <v>15492</v>
      </c>
      <c r="J6102" s="6" t="s">
        <v>418</v>
      </c>
      <c r="L6102" s="6">
        <v>6044.0</v>
      </c>
      <c r="M6102" s="6">
        <v>273.0</v>
      </c>
      <c r="N6102" s="6">
        <v>3702.0</v>
      </c>
      <c r="O6102" s="6" t="s">
        <v>15493</v>
      </c>
      <c r="P6102" s="8" t="str">
        <f t="shared" si="1"/>
        <v/>
      </c>
      <c r="Q6102" s="8" t="str">
        <f t="shared" si="16"/>
        <v/>
      </c>
      <c r="R6102" s="8" t="str">
        <f>if(and(P6102&lt;&gt;"",Q6102&lt;&gt;"newexp",Q6102&lt;&gt;"nostart"),countifs(script_conform_dispatching!A:A,P6102,script_conform_dispatching!B:B,Q6102),"")</f>
        <v/>
      </c>
      <c r="S6102" s="8" t="str">
        <f t="shared" si="3"/>
        <v/>
      </c>
    </row>
    <row r="6103" hidden="1">
      <c r="A6103" s="6" t="s">
        <v>15494</v>
      </c>
      <c r="B6103" s="6" t="s">
        <v>274</v>
      </c>
      <c r="C6103" s="6" t="s">
        <v>37</v>
      </c>
      <c r="F6103" s="6" t="s">
        <v>415</v>
      </c>
      <c r="G6103" s="6" t="s">
        <v>416</v>
      </c>
      <c r="H6103" s="8" t="str">
        <f>VLOOKUP(C6103,agent_name_matching!A:B,2,false)</f>
        <v>Patient LLM</v>
      </c>
      <c r="I6103" s="32" t="s">
        <v>15495</v>
      </c>
      <c r="J6103" s="6" t="s">
        <v>418</v>
      </c>
      <c r="K6103" s="6">
        <v>1.0</v>
      </c>
      <c r="L6103" s="6">
        <v>2273.0</v>
      </c>
      <c r="M6103" s="6">
        <v>45.0</v>
      </c>
      <c r="N6103" s="6">
        <v>1168.0</v>
      </c>
      <c r="O6103" s="6" t="s">
        <v>15496</v>
      </c>
      <c r="P6103" s="8" t="str">
        <f t="shared" si="1"/>
        <v/>
      </c>
      <c r="Q6103" s="8" t="str">
        <f t="shared" si="16"/>
        <v/>
      </c>
      <c r="R6103" s="8" t="str">
        <f>if(and(P6103&lt;&gt;"",Q6103&lt;&gt;"newexp",Q6103&lt;&gt;"nostart"),countifs(script_conform_dispatching!A:A,P6103,script_conform_dispatching!B:B,Q6103),"")</f>
        <v/>
      </c>
      <c r="S6103" s="8" t="str">
        <f t="shared" si="3"/>
        <v/>
      </c>
    </row>
    <row r="6104" hidden="1">
      <c r="A6104" s="6" t="s">
        <v>15497</v>
      </c>
      <c r="B6104" s="6" t="s">
        <v>274</v>
      </c>
      <c r="C6104" s="6" t="s">
        <v>411</v>
      </c>
      <c r="H6104" s="8" t="str">
        <f>VLOOKUP(C6104,agent_name_matching!A:B,2,false)</f>
        <v>System</v>
      </c>
      <c r="I6104" s="33"/>
      <c r="O6104" s="6" t="s">
        <v>15498</v>
      </c>
      <c r="P6104" s="8" t="str">
        <f t="shared" si="1"/>
        <v/>
      </c>
      <c r="Q6104" s="8" t="str">
        <f t="shared" si="16"/>
        <v/>
      </c>
      <c r="R6104" s="8" t="str">
        <f>if(and(P6104&lt;&gt;"",Q6104&lt;&gt;"newexp",Q6104&lt;&gt;"nostart"),countifs(script_conform_dispatching!A:A,P6104,script_conform_dispatching!B:B,Q6104),"")</f>
        <v/>
      </c>
      <c r="S6104" s="8" t="str">
        <f t="shared" si="3"/>
        <v/>
      </c>
    </row>
    <row r="6105" hidden="1">
      <c r="A6105" s="6" t="s">
        <v>15499</v>
      </c>
      <c r="B6105" s="6" t="s">
        <v>274</v>
      </c>
      <c r="C6105" s="6" t="s">
        <v>414</v>
      </c>
      <c r="F6105" s="6" t="s">
        <v>415</v>
      </c>
      <c r="G6105" s="6" t="s">
        <v>416</v>
      </c>
      <c r="H6105" s="8" t="str">
        <f>VLOOKUP(C6105,agent_name_matching!A:B,2,false)</f>
        <v>Dialog LLM</v>
      </c>
      <c r="I6105" s="32" t="s">
        <v>15500</v>
      </c>
      <c r="J6105" s="6" t="s">
        <v>418</v>
      </c>
      <c r="L6105" s="6">
        <v>6584.0</v>
      </c>
      <c r="M6105" s="6">
        <v>293.0</v>
      </c>
      <c r="N6105" s="6">
        <v>4095.0</v>
      </c>
      <c r="O6105" s="6" t="s">
        <v>15501</v>
      </c>
      <c r="P6105" s="8" t="str">
        <f t="shared" si="1"/>
        <v/>
      </c>
      <c r="Q6105" s="8" t="str">
        <f t="shared" si="16"/>
        <v/>
      </c>
      <c r="R6105" s="8" t="str">
        <f>if(and(P6105&lt;&gt;"",Q6105&lt;&gt;"newexp",Q6105&lt;&gt;"nostart"),countifs(script_conform_dispatching!A:A,P6105,script_conform_dispatching!B:B,Q6105),"")</f>
        <v/>
      </c>
      <c r="S6105" s="8" t="str">
        <f t="shared" si="3"/>
        <v/>
      </c>
    </row>
    <row r="6106" hidden="1">
      <c r="A6106" s="6" t="s">
        <v>15502</v>
      </c>
      <c r="B6106" s="6" t="s">
        <v>274</v>
      </c>
      <c r="C6106" s="6" t="s">
        <v>37</v>
      </c>
      <c r="F6106" s="6" t="s">
        <v>415</v>
      </c>
      <c r="G6106" s="6" t="s">
        <v>416</v>
      </c>
      <c r="H6106" s="8" t="str">
        <f>VLOOKUP(C6106,agent_name_matching!A:B,2,false)</f>
        <v>Patient LLM</v>
      </c>
      <c r="I6106" s="32" t="s">
        <v>15503</v>
      </c>
      <c r="J6106" s="6" t="s">
        <v>418</v>
      </c>
      <c r="K6106" s="6">
        <v>1.0</v>
      </c>
      <c r="L6106" s="6">
        <v>2605.0</v>
      </c>
      <c r="M6106" s="6">
        <v>34.0</v>
      </c>
      <c r="N6106" s="6">
        <v>812.0</v>
      </c>
      <c r="O6106" s="6" t="s">
        <v>15504</v>
      </c>
      <c r="P6106" s="8" t="str">
        <f t="shared" si="1"/>
        <v/>
      </c>
      <c r="Q6106" s="8" t="str">
        <f t="shared" si="16"/>
        <v/>
      </c>
      <c r="R6106" s="8" t="str">
        <f>if(and(P6106&lt;&gt;"",Q6106&lt;&gt;"newexp",Q6106&lt;&gt;"nostart"),countifs(script_conform_dispatching!A:A,P6106,script_conform_dispatching!B:B,Q6106),"")</f>
        <v/>
      </c>
      <c r="S6106" s="8" t="str">
        <f t="shared" si="3"/>
        <v/>
      </c>
    </row>
    <row r="6107" hidden="1">
      <c r="A6107" s="6" t="s">
        <v>15505</v>
      </c>
      <c r="B6107" s="6" t="s">
        <v>274</v>
      </c>
      <c r="C6107" s="6" t="s">
        <v>411</v>
      </c>
      <c r="H6107" s="8" t="str">
        <f>VLOOKUP(C6107,agent_name_matching!A:B,2,false)</f>
        <v>System</v>
      </c>
      <c r="I6107" s="33"/>
      <c r="O6107" s="6" t="s">
        <v>15506</v>
      </c>
      <c r="P6107" s="8" t="str">
        <f t="shared" si="1"/>
        <v/>
      </c>
      <c r="Q6107" s="8" t="str">
        <f t="shared" si="16"/>
        <v/>
      </c>
      <c r="R6107" s="8" t="str">
        <f>if(and(P6107&lt;&gt;"",Q6107&lt;&gt;"newexp",Q6107&lt;&gt;"nostart"),countifs(script_conform_dispatching!A:A,P6107,script_conform_dispatching!B:B,Q6107),"")</f>
        <v/>
      </c>
      <c r="S6107" s="8" t="str">
        <f t="shared" si="3"/>
        <v/>
      </c>
    </row>
    <row r="6108" hidden="1">
      <c r="A6108" s="6" t="s">
        <v>15507</v>
      </c>
      <c r="B6108" s="6" t="s">
        <v>274</v>
      </c>
      <c r="C6108" s="6" t="s">
        <v>414</v>
      </c>
      <c r="F6108" s="6" t="s">
        <v>415</v>
      </c>
      <c r="G6108" s="6" t="s">
        <v>416</v>
      </c>
      <c r="H6108" s="8" t="str">
        <f>VLOOKUP(C6108,agent_name_matching!A:B,2,false)</f>
        <v>Dialog LLM</v>
      </c>
      <c r="I6108" s="32" t="s">
        <v>15508</v>
      </c>
      <c r="J6108" s="6" t="s">
        <v>418</v>
      </c>
      <c r="L6108" s="6">
        <v>7132.0</v>
      </c>
      <c r="M6108" s="6">
        <v>314.0</v>
      </c>
      <c r="N6108" s="6">
        <v>6440.0</v>
      </c>
      <c r="O6108" s="6" t="s">
        <v>15509</v>
      </c>
      <c r="P6108" s="8" t="str">
        <f t="shared" si="1"/>
        <v/>
      </c>
      <c r="Q6108" s="8" t="str">
        <f t="shared" si="16"/>
        <v/>
      </c>
      <c r="R6108" s="8" t="str">
        <f>if(and(P6108&lt;&gt;"",Q6108&lt;&gt;"newexp",Q6108&lt;&gt;"nostart"),countifs(script_conform_dispatching!A:A,P6108,script_conform_dispatching!B:B,Q6108),"")</f>
        <v/>
      </c>
      <c r="S6108" s="8" t="str">
        <f t="shared" si="3"/>
        <v/>
      </c>
    </row>
    <row r="6109" hidden="1">
      <c r="A6109" s="6" t="s">
        <v>15510</v>
      </c>
      <c r="B6109" s="6" t="s">
        <v>274</v>
      </c>
      <c r="C6109" s="6" t="s">
        <v>37</v>
      </c>
      <c r="F6109" s="6" t="s">
        <v>415</v>
      </c>
      <c r="G6109" s="6" t="s">
        <v>416</v>
      </c>
      <c r="H6109" s="8" t="str">
        <f>VLOOKUP(C6109,agent_name_matching!A:B,2,false)</f>
        <v>Patient LLM</v>
      </c>
      <c r="I6109" s="32" t="s">
        <v>15511</v>
      </c>
      <c r="J6109" s="6" t="s">
        <v>418</v>
      </c>
      <c r="K6109" s="6">
        <v>1.0</v>
      </c>
      <c r="L6109" s="6">
        <v>2947.0</v>
      </c>
      <c r="M6109" s="6">
        <v>27.0</v>
      </c>
      <c r="N6109" s="6">
        <v>927.0</v>
      </c>
      <c r="O6109" s="6" t="s">
        <v>15512</v>
      </c>
      <c r="P6109" s="8" t="str">
        <f t="shared" si="1"/>
        <v/>
      </c>
      <c r="Q6109" s="8" t="str">
        <f t="shared" si="16"/>
        <v/>
      </c>
      <c r="R6109" s="8" t="str">
        <f>if(and(P6109&lt;&gt;"",Q6109&lt;&gt;"newexp",Q6109&lt;&gt;"nostart"),countifs(script_conform_dispatching!A:A,P6109,script_conform_dispatching!B:B,Q6109),"")</f>
        <v/>
      </c>
      <c r="S6109" s="8" t="str">
        <f t="shared" si="3"/>
        <v/>
      </c>
    </row>
    <row r="6110" hidden="1">
      <c r="A6110" s="6" t="s">
        <v>15513</v>
      </c>
      <c r="B6110" s="6" t="s">
        <v>274</v>
      </c>
      <c r="C6110" s="6" t="s">
        <v>411</v>
      </c>
      <c r="H6110" s="8" t="str">
        <f>VLOOKUP(C6110,agent_name_matching!A:B,2,false)</f>
        <v>System</v>
      </c>
      <c r="I6110" s="33"/>
      <c r="O6110" s="6" t="s">
        <v>15514</v>
      </c>
      <c r="P6110" s="8" t="str">
        <f t="shared" si="1"/>
        <v/>
      </c>
      <c r="Q6110" s="8" t="str">
        <f t="shared" si="16"/>
        <v/>
      </c>
      <c r="R6110" s="8" t="str">
        <f>if(and(P6110&lt;&gt;"",Q6110&lt;&gt;"newexp",Q6110&lt;&gt;"nostart"),countifs(script_conform_dispatching!A:A,P6110,script_conform_dispatching!B:B,Q6110),"")</f>
        <v/>
      </c>
      <c r="S6110" s="8" t="str">
        <f t="shared" si="3"/>
        <v/>
      </c>
    </row>
    <row r="6111" hidden="1">
      <c r="A6111" s="6" t="s">
        <v>15515</v>
      </c>
      <c r="B6111" s="6" t="s">
        <v>274</v>
      </c>
      <c r="C6111" s="6" t="s">
        <v>414</v>
      </c>
      <c r="F6111" s="6" t="s">
        <v>415</v>
      </c>
      <c r="G6111" s="6" t="s">
        <v>416</v>
      </c>
      <c r="H6111" s="8" t="str">
        <f>VLOOKUP(C6111,agent_name_matching!A:B,2,false)</f>
        <v>Dialog LLM</v>
      </c>
      <c r="I6111" s="32" t="s">
        <v>15516</v>
      </c>
      <c r="J6111" s="6" t="s">
        <v>418</v>
      </c>
      <c r="L6111" s="6">
        <v>7695.0</v>
      </c>
      <c r="M6111" s="6">
        <v>121.0</v>
      </c>
      <c r="N6111" s="6">
        <v>2138.0</v>
      </c>
      <c r="O6111" s="6" t="s">
        <v>15517</v>
      </c>
      <c r="P6111" s="8" t="str">
        <f t="shared" si="1"/>
        <v/>
      </c>
      <c r="Q6111" s="8" t="str">
        <f t="shared" si="16"/>
        <v/>
      </c>
      <c r="R6111" s="8" t="str">
        <f>if(and(P6111&lt;&gt;"",Q6111&lt;&gt;"newexp",Q6111&lt;&gt;"nostart"),countifs(script_conform_dispatching!A:A,P6111,script_conform_dispatching!B:B,Q6111),"")</f>
        <v/>
      </c>
      <c r="S6111" s="8" t="str">
        <f t="shared" si="3"/>
        <v/>
      </c>
    </row>
    <row r="6112" hidden="1">
      <c r="A6112" s="6" t="s">
        <v>15518</v>
      </c>
      <c r="B6112" s="6" t="s">
        <v>274</v>
      </c>
      <c r="C6112" s="6" t="s">
        <v>37</v>
      </c>
      <c r="F6112" s="6" t="s">
        <v>415</v>
      </c>
      <c r="G6112" s="6" t="s">
        <v>416</v>
      </c>
      <c r="H6112" s="8" t="str">
        <f>VLOOKUP(C6112,agent_name_matching!A:B,2,false)</f>
        <v>Patient LLM</v>
      </c>
      <c r="I6112" s="32" t="s">
        <v>15519</v>
      </c>
      <c r="J6112" s="6" t="s">
        <v>418</v>
      </c>
      <c r="K6112" s="6">
        <v>1.0</v>
      </c>
      <c r="L6112" s="6">
        <v>3089.0</v>
      </c>
      <c r="M6112" s="6">
        <v>33.0</v>
      </c>
      <c r="N6112" s="6">
        <v>1075.0</v>
      </c>
      <c r="O6112" s="6" t="s">
        <v>15520</v>
      </c>
      <c r="P6112" s="8" t="str">
        <f t="shared" si="1"/>
        <v/>
      </c>
      <c r="Q6112" s="8" t="str">
        <f t="shared" si="16"/>
        <v/>
      </c>
      <c r="R6112" s="8" t="str">
        <f>if(and(P6112&lt;&gt;"",Q6112&lt;&gt;"newexp",Q6112&lt;&gt;"nostart"),countifs(script_conform_dispatching!A:A,P6112,script_conform_dispatching!B:B,Q6112),"")</f>
        <v/>
      </c>
      <c r="S6112" s="8" t="str">
        <f t="shared" si="3"/>
        <v/>
      </c>
    </row>
    <row r="6113" hidden="1">
      <c r="A6113" s="6" t="s">
        <v>15521</v>
      </c>
      <c r="B6113" s="6" t="s">
        <v>274</v>
      </c>
      <c r="C6113" s="6" t="s">
        <v>411</v>
      </c>
      <c r="H6113" s="8" t="str">
        <f>VLOOKUP(C6113,agent_name_matching!A:B,2,false)</f>
        <v>System</v>
      </c>
      <c r="I6113" s="33"/>
      <c r="O6113" s="6" t="s">
        <v>15522</v>
      </c>
      <c r="P6113" s="8" t="str">
        <f t="shared" si="1"/>
        <v/>
      </c>
      <c r="Q6113" s="8" t="str">
        <f t="shared" si="16"/>
        <v/>
      </c>
      <c r="R6113" s="8" t="str">
        <f>if(and(P6113&lt;&gt;"",Q6113&lt;&gt;"newexp",Q6113&lt;&gt;"nostart"),countifs(script_conform_dispatching!A:A,P6113,script_conform_dispatching!B:B,Q6113),"")</f>
        <v/>
      </c>
      <c r="S6113" s="8" t="str">
        <f t="shared" si="3"/>
        <v/>
      </c>
    </row>
    <row r="6114" hidden="1">
      <c r="A6114" s="6" t="s">
        <v>15523</v>
      </c>
      <c r="B6114" s="6" t="s">
        <v>274</v>
      </c>
      <c r="C6114" s="6" t="s">
        <v>414</v>
      </c>
      <c r="F6114" s="6" t="s">
        <v>415</v>
      </c>
      <c r="G6114" s="6" t="s">
        <v>416</v>
      </c>
      <c r="H6114" s="8" t="str">
        <f>VLOOKUP(C6114,agent_name_matching!A:B,2,false)</f>
        <v>Dialog LLM</v>
      </c>
      <c r="I6114" s="32" t="s">
        <v>15524</v>
      </c>
      <c r="J6114" s="6" t="s">
        <v>418</v>
      </c>
      <c r="L6114" s="6">
        <v>8071.0</v>
      </c>
      <c r="M6114" s="6">
        <v>123.0</v>
      </c>
      <c r="N6114" s="6">
        <v>1835.0</v>
      </c>
      <c r="O6114" s="6" t="s">
        <v>15525</v>
      </c>
      <c r="P6114" s="8" t="str">
        <f t="shared" si="1"/>
        <v/>
      </c>
      <c r="Q6114" s="8" t="str">
        <f t="shared" si="16"/>
        <v/>
      </c>
      <c r="R6114" s="8" t="str">
        <f>if(and(P6114&lt;&gt;"",Q6114&lt;&gt;"newexp",Q6114&lt;&gt;"nostart"),countifs(script_conform_dispatching!A:A,P6114,script_conform_dispatching!B:B,Q6114),"")</f>
        <v/>
      </c>
      <c r="S6114" s="8" t="str">
        <f t="shared" si="3"/>
        <v/>
      </c>
    </row>
    <row r="6115" hidden="1">
      <c r="A6115" s="6" t="s">
        <v>15526</v>
      </c>
      <c r="B6115" s="6" t="s">
        <v>274</v>
      </c>
      <c r="C6115" s="6" t="s">
        <v>37</v>
      </c>
      <c r="F6115" s="6" t="s">
        <v>415</v>
      </c>
      <c r="G6115" s="6" t="s">
        <v>416</v>
      </c>
      <c r="H6115" s="8" t="str">
        <f>VLOOKUP(C6115,agent_name_matching!A:B,2,false)</f>
        <v>Patient LLM</v>
      </c>
      <c r="I6115" s="32" t="s">
        <v>15527</v>
      </c>
      <c r="J6115" s="6" t="s">
        <v>418</v>
      </c>
      <c r="K6115" s="6">
        <v>1.0</v>
      </c>
      <c r="L6115" s="6">
        <v>3239.0</v>
      </c>
      <c r="M6115" s="6">
        <v>38.0</v>
      </c>
      <c r="N6115" s="6">
        <v>1716.0</v>
      </c>
      <c r="O6115" s="6" t="s">
        <v>15528</v>
      </c>
      <c r="P6115" s="8" t="str">
        <f t="shared" si="1"/>
        <v/>
      </c>
      <c r="Q6115" s="8" t="str">
        <f t="shared" si="16"/>
        <v/>
      </c>
      <c r="R6115" s="8" t="str">
        <f>if(and(P6115&lt;&gt;"",Q6115&lt;&gt;"newexp",Q6115&lt;&gt;"nostart"),countifs(script_conform_dispatching!A:A,P6115,script_conform_dispatching!B:B,Q6115),"")</f>
        <v/>
      </c>
      <c r="S6115" s="8" t="str">
        <f t="shared" si="3"/>
        <v/>
      </c>
    </row>
    <row r="6116" hidden="1">
      <c r="A6116" s="6" t="s">
        <v>15529</v>
      </c>
      <c r="B6116" s="6" t="s">
        <v>274</v>
      </c>
      <c r="C6116" s="6" t="s">
        <v>411</v>
      </c>
      <c r="H6116" s="8" t="str">
        <f>VLOOKUP(C6116,agent_name_matching!A:B,2,false)</f>
        <v>System</v>
      </c>
      <c r="I6116" s="33"/>
      <c r="O6116" s="6" t="s">
        <v>15530</v>
      </c>
      <c r="P6116" s="8" t="str">
        <f t="shared" si="1"/>
        <v/>
      </c>
      <c r="Q6116" s="8" t="str">
        <f t="shared" si="16"/>
        <v/>
      </c>
      <c r="R6116" s="8" t="str">
        <f>if(and(P6116&lt;&gt;"",Q6116&lt;&gt;"newexp",Q6116&lt;&gt;"nostart"),countifs(script_conform_dispatching!A:A,P6116,script_conform_dispatching!B:B,Q6116),"")</f>
        <v/>
      </c>
      <c r="S6116" s="8" t="str">
        <f t="shared" si="3"/>
        <v/>
      </c>
    </row>
    <row r="6117" hidden="1">
      <c r="A6117" s="6" t="s">
        <v>15531</v>
      </c>
      <c r="B6117" s="6" t="s">
        <v>274</v>
      </c>
      <c r="C6117" s="6" t="s">
        <v>414</v>
      </c>
      <c r="F6117" s="6" t="s">
        <v>415</v>
      </c>
      <c r="G6117" s="6" t="s">
        <v>416</v>
      </c>
      <c r="H6117" s="8" t="str">
        <f>VLOOKUP(C6117,agent_name_matching!A:B,2,false)</f>
        <v>Dialog LLM</v>
      </c>
      <c r="I6117" s="32" t="s">
        <v>15532</v>
      </c>
      <c r="J6117" s="6" t="s">
        <v>418</v>
      </c>
      <c r="L6117" s="6">
        <v>8454.0</v>
      </c>
      <c r="M6117" s="6">
        <v>127.0</v>
      </c>
      <c r="N6117" s="6">
        <v>2452.0</v>
      </c>
      <c r="O6117" s="6" t="s">
        <v>15533</v>
      </c>
      <c r="P6117" s="8" t="str">
        <f t="shared" si="1"/>
        <v/>
      </c>
      <c r="Q6117" s="8" t="str">
        <f t="shared" si="16"/>
        <v/>
      </c>
      <c r="R6117" s="8" t="str">
        <f>if(and(P6117&lt;&gt;"",Q6117&lt;&gt;"newexp",Q6117&lt;&gt;"nostart"),countifs(script_conform_dispatching!A:A,P6117,script_conform_dispatching!B:B,Q6117),"")</f>
        <v/>
      </c>
      <c r="S6117" s="8" t="str">
        <f t="shared" si="3"/>
        <v/>
      </c>
    </row>
    <row r="6118" hidden="1">
      <c r="A6118" s="6" t="s">
        <v>15534</v>
      </c>
      <c r="B6118" s="6" t="s">
        <v>274</v>
      </c>
      <c r="C6118" s="6" t="s">
        <v>37</v>
      </c>
      <c r="F6118" s="6" t="s">
        <v>415</v>
      </c>
      <c r="G6118" s="6" t="s">
        <v>416</v>
      </c>
      <c r="H6118" s="8" t="str">
        <f>VLOOKUP(C6118,agent_name_matching!A:B,2,false)</f>
        <v>Patient LLM</v>
      </c>
      <c r="I6118" s="32" t="s">
        <v>15535</v>
      </c>
      <c r="J6118" s="6" t="s">
        <v>418</v>
      </c>
      <c r="K6118" s="6">
        <v>1.0</v>
      </c>
      <c r="L6118" s="6">
        <v>3398.0</v>
      </c>
      <c r="M6118" s="6">
        <v>39.0</v>
      </c>
      <c r="N6118" s="6">
        <v>1631.0</v>
      </c>
      <c r="O6118" s="6" t="s">
        <v>15536</v>
      </c>
      <c r="P6118" s="8" t="str">
        <f t="shared" si="1"/>
        <v/>
      </c>
      <c r="Q6118" s="8" t="str">
        <f t="shared" si="16"/>
        <v/>
      </c>
      <c r="R6118" s="8" t="str">
        <f>if(and(P6118&lt;&gt;"",Q6118&lt;&gt;"newexp",Q6118&lt;&gt;"nostart"),countifs(script_conform_dispatching!A:A,P6118,script_conform_dispatching!B:B,Q6118),"")</f>
        <v/>
      </c>
      <c r="S6118" s="8" t="str">
        <f t="shared" si="3"/>
        <v/>
      </c>
    </row>
    <row r="6119" hidden="1">
      <c r="A6119" s="6" t="s">
        <v>15537</v>
      </c>
      <c r="B6119" s="6" t="s">
        <v>274</v>
      </c>
      <c r="C6119" s="6" t="s">
        <v>411</v>
      </c>
      <c r="H6119" s="8" t="str">
        <f>VLOOKUP(C6119,agent_name_matching!A:B,2,false)</f>
        <v>System</v>
      </c>
      <c r="I6119" s="33"/>
      <c r="O6119" s="6" t="s">
        <v>15538</v>
      </c>
      <c r="P6119" s="8" t="str">
        <f t="shared" si="1"/>
        <v/>
      </c>
      <c r="Q6119" s="8" t="str">
        <f t="shared" si="16"/>
        <v/>
      </c>
      <c r="R6119" s="8" t="str">
        <f>if(and(P6119&lt;&gt;"",Q6119&lt;&gt;"newexp",Q6119&lt;&gt;"nostart"),countifs(script_conform_dispatching!A:A,P6119,script_conform_dispatching!B:B,Q6119),"")</f>
        <v/>
      </c>
      <c r="S6119" s="8" t="str">
        <f t="shared" si="3"/>
        <v/>
      </c>
    </row>
    <row r="6120" hidden="1">
      <c r="A6120" s="6" t="s">
        <v>15539</v>
      </c>
      <c r="B6120" s="6" t="s">
        <v>274</v>
      </c>
      <c r="C6120" s="6" t="s">
        <v>414</v>
      </c>
      <c r="F6120" s="6" t="s">
        <v>415</v>
      </c>
      <c r="G6120" s="6" t="s">
        <v>416</v>
      </c>
      <c r="H6120" s="8" t="str">
        <f>VLOOKUP(C6120,agent_name_matching!A:B,2,false)</f>
        <v>Dialog LLM</v>
      </c>
      <c r="I6120" s="32" t="s">
        <v>15540</v>
      </c>
      <c r="J6120" s="6" t="s">
        <v>418</v>
      </c>
      <c r="L6120" s="6">
        <v>8842.0</v>
      </c>
      <c r="M6120" s="6">
        <v>253.0</v>
      </c>
      <c r="N6120" s="6">
        <v>4703.0</v>
      </c>
      <c r="O6120" s="6" t="s">
        <v>15541</v>
      </c>
      <c r="P6120" s="8" t="str">
        <f t="shared" si="1"/>
        <v/>
      </c>
      <c r="Q6120" s="8" t="str">
        <f t="shared" si="16"/>
        <v/>
      </c>
      <c r="R6120" s="8" t="str">
        <f>if(and(P6120&lt;&gt;"",Q6120&lt;&gt;"newexp",Q6120&lt;&gt;"nostart"),countifs(script_conform_dispatching!A:A,P6120,script_conform_dispatching!B:B,Q6120),"")</f>
        <v/>
      </c>
      <c r="S6120" s="8" t="str">
        <f t="shared" si="3"/>
        <v/>
      </c>
    </row>
    <row r="6121" hidden="1">
      <c r="A6121" s="6" t="s">
        <v>15542</v>
      </c>
      <c r="B6121" s="6" t="s">
        <v>274</v>
      </c>
      <c r="C6121" s="6" t="s">
        <v>37</v>
      </c>
      <c r="F6121" s="6" t="s">
        <v>415</v>
      </c>
      <c r="G6121" s="6" t="s">
        <v>416</v>
      </c>
      <c r="H6121" s="8" t="str">
        <f>VLOOKUP(C6121,agent_name_matching!A:B,2,false)</f>
        <v>Patient LLM</v>
      </c>
      <c r="I6121" s="32" t="s">
        <v>15543</v>
      </c>
      <c r="J6121" s="6" t="s">
        <v>418</v>
      </c>
      <c r="K6121" s="6">
        <v>1.0</v>
      </c>
      <c r="L6121" s="6">
        <v>3684.0</v>
      </c>
      <c r="M6121" s="6">
        <v>39.0</v>
      </c>
      <c r="N6121" s="6">
        <v>1312.0</v>
      </c>
      <c r="O6121" s="6" t="s">
        <v>15544</v>
      </c>
      <c r="P6121" s="8" t="str">
        <f t="shared" si="1"/>
        <v/>
      </c>
      <c r="Q6121" s="8" t="str">
        <f t="shared" si="16"/>
        <v/>
      </c>
      <c r="R6121" s="8" t="str">
        <f>if(and(P6121&lt;&gt;"",Q6121&lt;&gt;"newexp",Q6121&lt;&gt;"nostart"),countifs(script_conform_dispatching!A:A,P6121,script_conform_dispatching!B:B,Q6121),"")</f>
        <v/>
      </c>
      <c r="S6121" s="8" t="str">
        <f t="shared" si="3"/>
        <v/>
      </c>
    </row>
    <row r="6122" hidden="1">
      <c r="A6122" s="6" t="s">
        <v>15545</v>
      </c>
      <c r="B6122" s="6" t="s">
        <v>274</v>
      </c>
      <c r="C6122" s="6" t="s">
        <v>411</v>
      </c>
      <c r="H6122" s="8" t="str">
        <f>VLOOKUP(C6122,agent_name_matching!A:B,2,false)</f>
        <v>System</v>
      </c>
      <c r="I6122" s="33"/>
      <c r="O6122" s="6" t="s">
        <v>15546</v>
      </c>
      <c r="P6122" s="8" t="str">
        <f t="shared" si="1"/>
        <v/>
      </c>
      <c r="Q6122" s="8" t="str">
        <f t="shared" si="16"/>
        <v/>
      </c>
      <c r="R6122" s="8" t="str">
        <f>if(and(P6122&lt;&gt;"",Q6122&lt;&gt;"newexp",Q6122&lt;&gt;"nostart"),countifs(script_conform_dispatching!A:A,P6122,script_conform_dispatching!B:B,Q6122),"")</f>
        <v/>
      </c>
      <c r="S6122" s="8" t="str">
        <f t="shared" si="3"/>
        <v/>
      </c>
    </row>
    <row r="6123" hidden="1">
      <c r="A6123" s="6" t="s">
        <v>15547</v>
      </c>
      <c r="B6123" s="6" t="s">
        <v>274</v>
      </c>
      <c r="C6123" s="6" t="s">
        <v>414</v>
      </c>
      <c r="F6123" s="6" t="s">
        <v>415</v>
      </c>
      <c r="G6123" s="6" t="s">
        <v>416</v>
      </c>
      <c r="H6123" s="8" t="str">
        <f>VLOOKUP(C6123,agent_name_matching!A:B,2,false)</f>
        <v>Dialog LLM</v>
      </c>
      <c r="I6123" s="32" t="s">
        <v>15548</v>
      </c>
      <c r="J6123" s="6" t="s">
        <v>418</v>
      </c>
      <c r="L6123" s="6">
        <v>9356.0</v>
      </c>
      <c r="M6123" s="6">
        <v>124.0</v>
      </c>
      <c r="N6123" s="6">
        <v>2341.0</v>
      </c>
      <c r="O6123" s="6" t="s">
        <v>15549</v>
      </c>
      <c r="P6123" s="8" t="str">
        <f t="shared" si="1"/>
        <v/>
      </c>
      <c r="Q6123" s="8" t="str">
        <f t="shared" si="16"/>
        <v/>
      </c>
      <c r="R6123" s="8" t="str">
        <f>if(and(P6123&lt;&gt;"",Q6123&lt;&gt;"newexp",Q6123&lt;&gt;"nostart"),countifs(script_conform_dispatching!A:A,P6123,script_conform_dispatching!B:B,Q6123),"")</f>
        <v/>
      </c>
      <c r="S6123" s="8" t="str">
        <f t="shared" si="3"/>
        <v/>
      </c>
    </row>
    <row r="6124" hidden="1">
      <c r="A6124" s="6" t="s">
        <v>15550</v>
      </c>
      <c r="B6124" s="6" t="s">
        <v>274</v>
      </c>
      <c r="C6124" s="6" t="s">
        <v>37</v>
      </c>
      <c r="F6124" s="6" t="s">
        <v>415</v>
      </c>
      <c r="G6124" s="6" t="s">
        <v>416</v>
      </c>
      <c r="H6124" s="8" t="str">
        <f>VLOOKUP(C6124,agent_name_matching!A:B,2,false)</f>
        <v>Patient LLM</v>
      </c>
      <c r="I6124" s="32" t="s">
        <v>15551</v>
      </c>
      <c r="J6124" s="6" t="s">
        <v>418</v>
      </c>
      <c r="K6124" s="6">
        <v>1.0</v>
      </c>
      <c r="L6124" s="6">
        <v>3841.0</v>
      </c>
      <c r="M6124" s="6">
        <v>33.0</v>
      </c>
      <c r="N6124" s="6">
        <v>977.0</v>
      </c>
      <c r="O6124" s="6" t="s">
        <v>15552</v>
      </c>
      <c r="P6124" s="8" t="str">
        <f t="shared" si="1"/>
        <v/>
      </c>
      <c r="Q6124" s="8" t="str">
        <f t="shared" si="16"/>
        <v/>
      </c>
      <c r="R6124" s="8" t="str">
        <f>if(and(P6124&lt;&gt;"",Q6124&lt;&gt;"newexp",Q6124&lt;&gt;"nostart"),countifs(script_conform_dispatching!A:A,P6124,script_conform_dispatching!B:B,Q6124),"")</f>
        <v/>
      </c>
      <c r="S6124" s="8" t="str">
        <f t="shared" si="3"/>
        <v/>
      </c>
    </row>
    <row r="6125" hidden="1">
      <c r="A6125" s="6" t="s">
        <v>15553</v>
      </c>
      <c r="B6125" s="6" t="s">
        <v>274</v>
      </c>
      <c r="C6125" s="6" t="s">
        <v>411</v>
      </c>
      <c r="H6125" s="8" t="str">
        <f>VLOOKUP(C6125,agent_name_matching!A:B,2,false)</f>
        <v>System</v>
      </c>
      <c r="I6125" s="33"/>
      <c r="O6125" s="6" t="s">
        <v>15554</v>
      </c>
      <c r="P6125" s="8" t="str">
        <f t="shared" si="1"/>
        <v/>
      </c>
      <c r="Q6125" s="8" t="str">
        <f t="shared" si="16"/>
        <v/>
      </c>
      <c r="R6125" s="8" t="str">
        <f>if(and(P6125&lt;&gt;"",Q6125&lt;&gt;"newexp",Q6125&lt;&gt;"nostart"),countifs(script_conform_dispatching!A:A,P6125,script_conform_dispatching!B:B,Q6125),"")</f>
        <v/>
      </c>
      <c r="S6125" s="8" t="str">
        <f t="shared" si="3"/>
        <v/>
      </c>
    </row>
    <row r="6126" hidden="1">
      <c r="A6126" s="6" t="s">
        <v>15555</v>
      </c>
      <c r="B6126" s="6" t="s">
        <v>274</v>
      </c>
      <c r="C6126" s="6" t="s">
        <v>414</v>
      </c>
      <c r="F6126" s="6" t="s">
        <v>415</v>
      </c>
      <c r="G6126" s="6" t="s">
        <v>416</v>
      </c>
      <c r="H6126" s="8" t="str">
        <f>VLOOKUP(C6126,agent_name_matching!A:B,2,false)</f>
        <v>Dialog LLM</v>
      </c>
      <c r="I6126" s="32" t="s">
        <v>15556</v>
      </c>
      <c r="J6126" s="6" t="s">
        <v>418</v>
      </c>
      <c r="L6126" s="6">
        <v>9735.0</v>
      </c>
      <c r="M6126" s="6">
        <v>125.0</v>
      </c>
      <c r="N6126" s="6">
        <v>4219.0</v>
      </c>
      <c r="O6126" s="6" t="s">
        <v>15557</v>
      </c>
      <c r="P6126" s="8" t="str">
        <f t="shared" si="1"/>
        <v/>
      </c>
      <c r="Q6126" s="8" t="str">
        <f t="shared" si="16"/>
        <v/>
      </c>
      <c r="R6126" s="8" t="str">
        <f>if(and(P6126&lt;&gt;"",Q6126&lt;&gt;"newexp",Q6126&lt;&gt;"nostart"),countifs(script_conform_dispatching!A:A,P6126,script_conform_dispatching!B:B,Q6126),"")</f>
        <v/>
      </c>
      <c r="S6126" s="8" t="str">
        <f t="shared" si="3"/>
        <v/>
      </c>
    </row>
    <row r="6127" hidden="1">
      <c r="A6127" s="6" t="s">
        <v>15558</v>
      </c>
      <c r="B6127" s="6" t="s">
        <v>274</v>
      </c>
      <c r="C6127" s="6" t="s">
        <v>37</v>
      </c>
      <c r="F6127" s="6" t="s">
        <v>415</v>
      </c>
      <c r="G6127" s="6" t="s">
        <v>416</v>
      </c>
      <c r="H6127" s="8" t="str">
        <f>VLOOKUP(C6127,agent_name_matching!A:B,2,false)</f>
        <v>Patient LLM</v>
      </c>
      <c r="I6127" s="32" t="s">
        <v>15559</v>
      </c>
      <c r="J6127" s="6" t="s">
        <v>418</v>
      </c>
      <c r="K6127" s="6">
        <v>1.0</v>
      </c>
      <c r="L6127" s="6">
        <v>3993.0</v>
      </c>
      <c r="M6127" s="6">
        <v>33.0</v>
      </c>
      <c r="N6127" s="6">
        <v>4699.0</v>
      </c>
      <c r="O6127" s="6" t="s">
        <v>15560</v>
      </c>
      <c r="P6127" s="8" t="str">
        <f t="shared" si="1"/>
        <v/>
      </c>
      <c r="Q6127" s="8" t="str">
        <f t="shared" si="16"/>
        <v/>
      </c>
      <c r="R6127" s="8" t="str">
        <f>if(and(P6127&lt;&gt;"",Q6127&lt;&gt;"newexp",Q6127&lt;&gt;"nostart"),countifs(script_conform_dispatching!A:A,P6127,script_conform_dispatching!B:B,Q6127),"")</f>
        <v/>
      </c>
      <c r="S6127" s="8" t="str">
        <f t="shared" si="3"/>
        <v/>
      </c>
    </row>
    <row r="6128" hidden="1">
      <c r="A6128" s="6" t="s">
        <v>15561</v>
      </c>
      <c r="B6128" s="6" t="s">
        <v>274</v>
      </c>
      <c r="C6128" s="6" t="s">
        <v>411</v>
      </c>
      <c r="H6128" s="8" t="str">
        <f>VLOOKUP(C6128,agent_name_matching!A:B,2,false)</f>
        <v>System</v>
      </c>
      <c r="I6128" s="33"/>
      <c r="O6128" s="6" t="s">
        <v>15562</v>
      </c>
      <c r="P6128" s="8" t="str">
        <f t="shared" si="1"/>
        <v/>
      </c>
      <c r="Q6128" s="8" t="str">
        <f t="shared" si="16"/>
        <v/>
      </c>
      <c r="R6128" s="8" t="str">
        <f>if(and(P6128&lt;&gt;"",Q6128&lt;&gt;"newexp",Q6128&lt;&gt;"nostart"),countifs(script_conform_dispatching!A:A,P6128,script_conform_dispatching!B:B,Q6128),"")</f>
        <v/>
      </c>
      <c r="S6128" s="8" t="str">
        <f t="shared" si="3"/>
        <v/>
      </c>
    </row>
    <row r="6129" hidden="1">
      <c r="A6129" s="6" t="s">
        <v>15563</v>
      </c>
      <c r="B6129" s="6" t="s">
        <v>274</v>
      </c>
      <c r="C6129" s="6" t="s">
        <v>414</v>
      </c>
      <c r="F6129" s="6" t="s">
        <v>415</v>
      </c>
      <c r="G6129" s="6" t="s">
        <v>416</v>
      </c>
      <c r="H6129" s="8" t="str">
        <f>VLOOKUP(C6129,agent_name_matching!A:B,2,false)</f>
        <v>Dialog LLM</v>
      </c>
      <c r="I6129" s="32" t="s">
        <v>15564</v>
      </c>
      <c r="J6129" s="6" t="s">
        <v>418</v>
      </c>
      <c r="L6129" s="6">
        <v>10115.0</v>
      </c>
      <c r="M6129" s="6">
        <v>133.0</v>
      </c>
      <c r="N6129" s="6">
        <v>2446.0</v>
      </c>
      <c r="O6129" s="6" t="s">
        <v>15565</v>
      </c>
      <c r="P6129" s="8" t="str">
        <f t="shared" si="1"/>
        <v/>
      </c>
      <c r="Q6129" s="8" t="str">
        <f t="shared" si="16"/>
        <v/>
      </c>
      <c r="R6129" s="8" t="str">
        <f>if(and(P6129&lt;&gt;"",Q6129&lt;&gt;"newexp",Q6129&lt;&gt;"nostart"),countifs(script_conform_dispatching!A:A,P6129,script_conform_dispatching!B:B,Q6129),"")</f>
        <v/>
      </c>
      <c r="S6129" s="8" t="str">
        <f t="shared" si="3"/>
        <v/>
      </c>
    </row>
    <row r="6130" hidden="1">
      <c r="A6130" s="6" t="s">
        <v>15566</v>
      </c>
      <c r="B6130" s="6" t="s">
        <v>274</v>
      </c>
      <c r="C6130" s="6" t="s">
        <v>37</v>
      </c>
      <c r="F6130" s="6" t="s">
        <v>415</v>
      </c>
      <c r="G6130" s="6" t="s">
        <v>416</v>
      </c>
      <c r="H6130" s="8" t="str">
        <f>VLOOKUP(C6130,agent_name_matching!A:B,2,false)</f>
        <v>Patient LLM</v>
      </c>
      <c r="I6130" s="32" t="s">
        <v>15567</v>
      </c>
      <c r="J6130" s="6" t="s">
        <v>418</v>
      </c>
      <c r="K6130" s="6">
        <v>1.0</v>
      </c>
      <c r="L6130" s="6">
        <v>4153.0</v>
      </c>
      <c r="M6130" s="6">
        <v>36.0</v>
      </c>
      <c r="N6130" s="6">
        <v>1031.0</v>
      </c>
      <c r="O6130" s="6" t="s">
        <v>15568</v>
      </c>
      <c r="P6130" s="8" t="str">
        <f t="shared" si="1"/>
        <v/>
      </c>
      <c r="Q6130" s="8" t="str">
        <f t="shared" si="16"/>
        <v/>
      </c>
      <c r="R6130" s="8" t="str">
        <f>if(and(P6130&lt;&gt;"",Q6130&lt;&gt;"newexp",Q6130&lt;&gt;"nostart"),countifs(script_conform_dispatching!A:A,P6130,script_conform_dispatching!B:B,Q6130),"")</f>
        <v/>
      </c>
      <c r="S6130" s="8" t="str">
        <f t="shared" si="3"/>
        <v/>
      </c>
    </row>
    <row r="6131" hidden="1">
      <c r="A6131" s="6" t="s">
        <v>15569</v>
      </c>
      <c r="B6131" s="6" t="s">
        <v>274</v>
      </c>
      <c r="C6131" s="6" t="s">
        <v>411</v>
      </c>
      <c r="H6131" s="8" t="str">
        <f>VLOOKUP(C6131,agent_name_matching!A:B,2,false)</f>
        <v>System</v>
      </c>
      <c r="I6131" s="33"/>
      <c r="O6131" s="6" t="s">
        <v>15570</v>
      </c>
      <c r="P6131" s="8" t="str">
        <f t="shared" si="1"/>
        <v/>
      </c>
      <c r="Q6131" s="8" t="str">
        <f t="shared" si="16"/>
        <v/>
      </c>
      <c r="R6131" s="8" t="str">
        <f>if(and(P6131&lt;&gt;"",Q6131&lt;&gt;"newexp",Q6131&lt;&gt;"nostart"),countifs(script_conform_dispatching!A:A,P6131,script_conform_dispatching!B:B,Q6131),"")</f>
        <v/>
      </c>
      <c r="S6131" s="8" t="str">
        <f t="shared" si="3"/>
        <v/>
      </c>
    </row>
    <row r="6132" hidden="1">
      <c r="A6132" s="6" t="s">
        <v>15571</v>
      </c>
      <c r="B6132" s="6" t="s">
        <v>274</v>
      </c>
      <c r="C6132" s="6" t="s">
        <v>414</v>
      </c>
      <c r="F6132" s="6" t="s">
        <v>415</v>
      </c>
      <c r="G6132" s="6" t="s">
        <v>416</v>
      </c>
      <c r="H6132" s="8" t="str">
        <f>VLOOKUP(C6132,agent_name_matching!A:B,2,false)</f>
        <v>Dialog LLM</v>
      </c>
      <c r="I6132" s="32" t="s">
        <v>15572</v>
      </c>
      <c r="J6132" s="6" t="s">
        <v>418</v>
      </c>
      <c r="L6132" s="6">
        <v>10506.0</v>
      </c>
      <c r="M6132" s="6">
        <v>221.0</v>
      </c>
      <c r="N6132" s="6">
        <v>3440.0</v>
      </c>
      <c r="O6132" s="6" t="s">
        <v>15573</v>
      </c>
      <c r="P6132" s="8" t="str">
        <f t="shared" si="1"/>
        <v/>
      </c>
      <c r="Q6132" s="8" t="str">
        <f t="shared" si="16"/>
        <v/>
      </c>
      <c r="R6132" s="8" t="str">
        <f>if(and(P6132&lt;&gt;"",Q6132&lt;&gt;"newexp",Q6132&lt;&gt;"nostart"),countifs(script_conform_dispatching!A:A,P6132,script_conform_dispatching!B:B,Q6132),"")</f>
        <v/>
      </c>
      <c r="S6132" s="8" t="str">
        <f t="shared" si="3"/>
        <v/>
      </c>
    </row>
    <row r="6133" hidden="1">
      <c r="A6133" s="6" t="s">
        <v>15574</v>
      </c>
      <c r="B6133" s="6" t="s">
        <v>274</v>
      </c>
      <c r="C6133" s="6" t="s">
        <v>37</v>
      </c>
      <c r="F6133" s="6" t="s">
        <v>415</v>
      </c>
      <c r="G6133" s="6" t="s">
        <v>416</v>
      </c>
      <c r="H6133" s="8" t="str">
        <f>VLOOKUP(C6133,agent_name_matching!A:B,2,false)</f>
        <v>Patient LLM</v>
      </c>
      <c r="I6133" s="32" t="s">
        <v>15575</v>
      </c>
      <c r="J6133" s="6" t="s">
        <v>418</v>
      </c>
      <c r="K6133" s="6">
        <v>1.0</v>
      </c>
      <c r="L6133" s="6">
        <v>4404.0</v>
      </c>
      <c r="M6133" s="6">
        <v>61.0</v>
      </c>
      <c r="N6133" s="6">
        <v>1630.0</v>
      </c>
      <c r="O6133" s="6" t="s">
        <v>15576</v>
      </c>
      <c r="P6133" s="8" t="str">
        <f t="shared" si="1"/>
        <v/>
      </c>
      <c r="Q6133" s="8" t="str">
        <f t="shared" si="16"/>
        <v/>
      </c>
      <c r="R6133" s="8" t="str">
        <f>if(and(P6133&lt;&gt;"",Q6133&lt;&gt;"newexp",Q6133&lt;&gt;"nostart"),countifs(script_conform_dispatching!A:A,P6133,script_conform_dispatching!B:B,Q6133),"")</f>
        <v/>
      </c>
      <c r="S6133" s="8" t="str">
        <f t="shared" si="3"/>
        <v/>
      </c>
    </row>
    <row r="6134" hidden="1">
      <c r="A6134" s="6" t="s">
        <v>15577</v>
      </c>
      <c r="B6134" s="6" t="s">
        <v>274</v>
      </c>
      <c r="C6134" s="6" t="s">
        <v>411</v>
      </c>
      <c r="H6134" s="8" t="str">
        <f>VLOOKUP(C6134,agent_name_matching!A:B,2,false)</f>
        <v>System</v>
      </c>
      <c r="I6134" s="33"/>
      <c r="O6134" s="6" t="s">
        <v>15578</v>
      </c>
      <c r="P6134" s="8" t="str">
        <f t="shared" si="1"/>
        <v/>
      </c>
      <c r="Q6134" s="8" t="str">
        <f t="shared" si="16"/>
        <v/>
      </c>
      <c r="R6134" s="8" t="str">
        <f>if(and(P6134&lt;&gt;"",Q6134&lt;&gt;"newexp",Q6134&lt;&gt;"nostart"),countifs(script_conform_dispatching!A:A,P6134,script_conform_dispatching!B:B,Q6134),"")</f>
        <v/>
      </c>
      <c r="S6134" s="8" t="str">
        <f t="shared" si="3"/>
        <v/>
      </c>
    </row>
    <row r="6135" hidden="1">
      <c r="A6135" s="6" t="s">
        <v>15579</v>
      </c>
      <c r="B6135" s="6" t="s">
        <v>274</v>
      </c>
      <c r="C6135" s="6" t="s">
        <v>414</v>
      </c>
      <c r="F6135" s="6" t="s">
        <v>415</v>
      </c>
      <c r="G6135" s="6" t="s">
        <v>416</v>
      </c>
      <c r="H6135" s="8" t="str">
        <f>VLOOKUP(C6135,agent_name_matching!A:B,2,false)</f>
        <v>Dialog LLM</v>
      </c>
      <c r="I6135" s="32" t="s">
        <v>15580</v>
      </c>
      <c r="J6135" s="6" t="s">
        <v>418</v>
      </c>
      <c r="L6135" s="6">
        <v>11010.0</v>
      </c>
      <c r="M6135" s="6">
        <v>202.0</v>
      </c>
      <c r="N6135" s="6">
        <v>3313.0</v>
      </c>
      <c r="O6135" s="6" t="s">
        <v>15581</v>
      </c>
      <c r="P6135" s="8" t="str">
        <f t="shared" si="1"/>
        <v/>
      </c>
      <c r="Q6135" s="8" t="str">
        <f t="shared" si="16"/>
        <v/>
      </c>
      <c r="R6135" s="8" t="str">
        <f>if(and(P6135&lt;&gt;"",Q6135&lt;&gt;"newexp",Q6135&lt;&gt;"nostart"),countifs(script_conform_dispatching!A:A,P6135,script_conform_dispatching!B:B,Q6135),"")</f>
        <v/>
      </c>
      <c r="S6135" s="8" t="str">
        <f t="shared" si="3"/>
        <v/>
      </c>
    </row>
    <row r="6136" hidden="1">
      <c r="A6136" s="6" t="s">
        <v>15582</v>
      </c>
      <c r="B6136" s="6" t="s">
        <v>274</v>
      </c>
      <c r="C6136" s="6" t="s">
        <v>407</v>
      </c>
      <c r="D6136" s="6">
        <v>4.0</v>
      </c>
      <c r="E6136" s="6" t="s">
        <v>445</v>
      </c>
      <c r="H6136" s="8" t="str">
        <f>VLOOKUP(C6136,agent_name_matching!A:B,2,false)</f>
        <v>--</v>
      </c>
      <c r="I6136" s="33"/>
      <c r="O6136" s="6" t="s">
        <v>15583</v>
      </c>
      <c r="P6136" s="8">
        <f t="shared" si="1"/>
        <v>4</v>
      </c>
      <c r="Q6136" s="8">
        <f t="shared" si="16"/>
        <v>8</v>
      </c>
      <c r="R6136" s="8">
        <f>if(and(P6136&lt;&gt;"",Q6136&lt;&gt;"newexp",Q6136&lt;&gt;"nostart"),countifs(script_conform_dispatching!A:A,P6136,script_conform_dispatching!B:B,Q6136),"")</f>
        <v>0</v>
      </c>
      <c r="S6136" s="8" t="str">
        <f t="shared" si="3"/>
        <v>wrong</v>
      </c>
    </row>
    <row r="6137" hidden="1">
      <c r="A6137" s="6" t="s">
        <v>15584</v>
      </c>
      <c r="B6137" s="6" t="s">
        <v>274</v>
      </c>
      <c r="C6137" s="6" t="s">
        <v>407</v>
      </c>
      <c r="D6137" s="6">
        <v>8.0</v>
      </c>
      <c r="E6137" s="6" t="s">
        <v>408</v>
      </c>
      <c r="H6137" s="8" t="str">
        <f>VLOOKUP(C6137,agent_name_matching!A:B,2,false)</f>
        <v>--</v>
      </c>
      <c r="I6137" s="33"/>
      <c r="O6137" s="6" t="s">
        <v>15585</v>
      </c>
      <c r="P6137" s="8" t="str">
        <f t="shared" si="1"/>
        <v/>
      </c>
      <c r="Q6137" s="8" t="str">
        <f t="shared" si="16"/>
        <v/>
      </c>
      <c r="R6137" s="8" t="str">
        <f>if(and(P6137&lt;&gt;"",Q6137&lt;&gt;"newexp",Q6137&lt;&gt;"nostart"),countifs(script_conform_dispatching!A:A,P6137,script_conform_dispatching!B:B,Q6137),"")</f>
        <v/>
      </c>
      <c r="S6137" s="8" t="str">
        <f t="shared" si="3"/>
        <v/>
      </c>
    </row>
    <row r="6138" hidden="1">
      <c r="A6138" s="6" t="s">
        <v>15586</v>
      </c>
      <c r="B6138" s="6" t="s">
        <v>274</v>
      </c>
      <c r="C6138" s="6" t="s">
        <v>450</v>
      </c>
      <c r="F6138" s="6" t="s">
        <v>415</v>
      </c>
      <c r="G6138" s="6" t="s">
        <v>416</v>
      </c>
      <c r="H6138" s="8" t="str">
        <f>VLOOKUP(C6138,agent_name_matching!A:B,2,false)</f>
        <v>Validator LLM</v>
      </c>
      <c r="I6138" s="32" t="s">
        <v>451</v>
      </c>
      <c r="J6138" s="6" t="s">
        <v>452</v>
      </c>
      <c r="L6138" s="6">
        <v>4625.0</v>
      </c>
      <c r="M6138" s="6">
        <v>10.0</v>
      </c>
      <c r="N6138" s="6">
        <v>859.0</v>
      </c>
      <c r="O6138" s="6" t="s">
        <v>15587</v>
      </c>
      <c r="P6138" s="8" t="str">
        <f t="shared" si="1"/>
        <v/>
      </c>
      <c r="Q6138" s="8" t="str">
        <f t="shared" si="16"/>
        <v/>
      </c>
      <c r="R6138" s="8" t="str">
        <f>if(and(P6138&lt;&gt;"",Q6138&lt;&gt;"newexp",Q6138&lt;&gt;"nostart"),countifs(script_conform_dispatching!A:A,P6138,script_conform_dispatching!B:B,Q6138),"")</f>
        <v/>
      </c>
      <c r="S6138" s="8" t="str">
        <f t="shared" si="3"/>
        <v/>
      </c>
    </row>
    <row r="6139" hidden="1">
      <c r="A6139" s="6" t="s">
        <v>15588</v>
      </c>
      <c r="B6139" s="6" t="s">
        <v>274</v>
      </c>
      <c r="C6139" s="6" t="s">
        <v>37</v>
      </c>
      <c r="F6139" s="6" t="s">
        <v>415</v>
      </c>
      <c r="G6139" s="6" t="s">
        <v>416</v>
      </c>
      <c r="H6139" s="8" t="str">
        <f>VLOOKUP(C6139,agent_name_matching!A:B,2,false)</f>
        <v>Patient LLM</v>
      </c>
      <c r="I6139" s="32" t="s">
        <v>15589</v>
      </c>
      <c r="J6139" s="6" t="s">
        <v>418</v>
      </c>
      <c r="K6139" s="6">
        <v>1.0</v>
      </c>
      <c r="L6139" s="6">
        <v>4537.0</v>
      </c>
      <c r="M6139" s="6">
        <v>52.0</v>
      </c>
      <c r="N6139" s="6">
        <v>1212.0</v>
      </c>
      <c r="O6139" s="6" t="s">
        <v>15590</v>
      </c>
      <c r="P6139" s="8" t="str">
        <f t="shared" si="1"/>
        <v/>
      </c>
      <c r="Q6139" s="8" t="str">
        <f t="shared" si="16"/>
        <v/>
      </c>
      <c r="R6139" s="8" t="str">
        <f>if(and(P6139&lt;&gt;"",Q6139&lt;&gt;"newexp",Q6139&lt;&gt;"nostart"),countifs(script_conform_dispatching!A:A,P6139,script_conform_dispatching!B:B,Q6139),"")</f>
        <v/>
      </c>
      <c r="S6139" s="8" t="str">
        <f t="shared" si="3"/>
        <v/>
      </c>
    </row>
    <row r="6140" hidden="1">
      <c r="A6140" s="6" t="s">
        <v>15591</v>
      </c>
      <c r="B6140" s="6" t="s">
        <v>274</v>
      </c>
      <c r="C6140" s="6" t="s">
        <v>411</v>
      </c>
      <c r="H6140" s="8" t="str">
        <f>VLOOKUP(C6140,agent_name_matching!A:B,2,false)</f>
        <v>System</v>
      </c>
      <c r="I6140" s="33"/>
      <c r="O6140" s="6" t="s">
        <v>15592</v>
      </c>
      <c r="P6140" s="8" t="str">
        <f t="shared" si="1"/>
        <v/>
      </c>
      <c r="Q6140" s="8" t="str">
        <f t="shared" si="16"/>
        <v/>
      </c>
      <c r="R6140" s="8" t="str">
        <f>if(and(P6140&lt;&gt;"",Q6140&lt;&gt;"newexp",Q6140&lt;&gt;"nostart"),countifs(script_conform_dispatching!A:A,P6140,script_conform_dispatching!B:B,Q6140),"")</f>
        <v/>
      </c>
      <c r="S6140" s="8" t="str">
        <f t="shared" si="3"/>
        <v/>
      </c>
    </row>
    <row r="6141" hidden="1">
      <c r="A6141" s="6" t="s">
        <v>15593</v>
      </c>
      <c r="B6141" s="6" t="s">
        <v>274</v>
      </c>
      <c r="C6141" s="6" t="s">
        <v>414</v>
      </c>
      <c r="F6141" s="6" t="s">
        <v>415</v>
      </c>
      <c r="G6141" s="6" t="s">
        <v>416</v>
      </c>
      <c r="H6141" s="8" t="str">
        <f>VLOOKUP(C6141,agent_name_matching!A:B,2,false)</f>
        <v>Dialog LLM</v>
      </c>
      <c r="I6141" s="32" t="s">
        <v>15594</v>
      </c>
      <c r="J6141" s="6" t="s">
        <v>418</v>
      </c>
      <c r="L6141" s="6">
        <v>11415.0</v>
      </c>
      <c r="M6141" s="6">
        <v>107.0</v>
      </c>
      <c r="N6141" s="6">
        <v>2338.0</v>
      </c>
      <c r="O6141" s="6" t="s">
        <v>15595</v>
      </c>
      <c r="P6141" s="8" t="str">
        <f t="shared" si="1"/>
        <v/>
      </c>
      <c r="Q6141" s="8" t="str">
        <f t="shared" si="16"/>
        <v/>
      </c>
      <c r="R6141" s="8" t="str">
        <f>if(and(P6141&lt;&gt;"",Q6141&lt;&gt;"newexp",Q6141&lt;&gt;"nostart"),countifs(script_conform_dispatching!A:A,P6141,script_conform_dispatching!B:B,Q6141),"")</f>
        <v/>
      </c>
      <c r="S6141" s="8" t="str">
        <f t="shared" si="3"/>
        <v/>
      </c>
    </row>
    <row r="6142" hidden="1">
      <c r="A6142" s="6" t="s">
        <v>15596</v>
      </c>
      <c r="B6142" s="6" t="s">
        <v>274</v>
      </c>
      <c r="C6142" s="6" t="s">
        <v>37</v>
      </c>
      <c r="F6142" s="6" t="s">
        <v>415</v>
      </c>
      <c r="G6142" s="6" t="s">
        <v>416</v>
      </c>
      <c r="H6142" s="8" t="str">
        <f>VLOOKUP(C6142,agent_name_matching!A:B,2,false)</f>
        <v>Patient LLM</v>
      </c>
      <c r="I6142" s="32" t="s">
        <v>15597</v>
      </c>
      <c r="J6142" s="6" t="s">
        <v>418</v>
      </c>
      <c r="K6142" s="6">
        <v>1.0</v>
      </c>
      <c r="L6142" s="6">
        <v>4690.0</v>
      </c>
      <c r="M6142" s="6">
        <v>32.0</v>
      </c>
      <c r="N6142" s="6">
        <v>1319.0</v>
      </c>
      <c r="O6142" s="6" t="s">
        <v>15598</v>
      </c>
      <c r="P6142" s="8" t="str">
        <f t="shared" si="1"/>
        <v/>
      </c>
      <c r="Q6142" s="8" t="str">
        <f t="shared" si="16"/>
        <v/>
      </c>
      <c r="R6142" s="8" t="str">
        <f>if(and(P6142&lt;&gt;"",Q6142&lt;&gt;"newexp",Q6142&lt;&gt;"nostart"),countifs(script_conform_dispatching!A:A,P6142,script_conform_dispatching!B:B,Q6142),"")</f>
        <v/>
      </c>
      <c r="S6142" s="8" t="str">
        <f t="shared" si="3"/>
        <v/>
      </c>
    </row>
    <row r="6143" hidden="1">
      <c r="A6143" s="6" t="s">
        <v>15599</v>
      </c>
      <c r="B6143" s="6" t="s">
        <v>274</v>
      </c>
      <c r="C6143" s="6" t="s">
        <v>411</v>
      </c>
      <c r="H6143" s="8" t="str">
        <f>VLOOKUP(C6143,agent_name_matching!A:B,2,false)</f>
        <v>System</v>
      </c>
      <c r="I6143" s="33"/>
      <c r="O6143" s="6" t="s">
        <v>15600</v>
      </c>
      <c r="P6143" s="8" t="str">
        <f t="shared" si="1"/>
        <v/>
      </c>
      <c r="Q6143" s="8" t="str">
        <f t="shared" si="16"/>
        <v/>
      </c>
      <c r="R6143" s="8" t="str">
        <f>if(and(P6143&lt;&gt;"",Q6143&lt;&gt;"newexp",Q6143&lt;&gt;"nostart"),countifs(script_conform_dispatching!A:A,P6143,script_conform_dispatching!B:B,Q6143),"")</f>
        <v/>
      </c>
      <c r="S6143" s="8" t="str">
        <f t="shared" si="3"/>
        <v/>
      </c>
    </row>
    <row r="6144" hidden="1">
      <c r="A6144" s="6" t="s">
        <v>15601</v>
      </c>
      <c r="B6144" s="6" t="s">
        <v>274</v>
      </c>
      <c r="C6144" s="6" t="s">
        <v>414</v>
      </c>
      <c r="F6144" s="6" t="s">
        <v>415</v>
      </c>
      <c r="G6144" s="6" t="s">
        <v>416</v>
      </c>
      <c r="H6144" s="8" t="str">
        <f>VLOOKUP(C6144,agent_name_matching!A:B,2,false)</f>
        <v>Dialog LLM</v>
      </c>
      <c r="I6144" s="32" t="s">
        <v>15602</v>
      </c>
      <c r="J6144" s="6" t="s">
        <v>418</v>
      </c>
      <c r="L6144" s="6">
        <v>11705.0</v>
      </c>
      <c r="M6144" s="6">
        <v>76.0</v>
      </c>
      <c r="N6144" s="6">
        <v>1819.0</v>
      </c>
      <c r="O6144" s="6" t="s">
        <v>15603</v>
      </c>
      <c r="P6144" s="8" t="str">
        <f t="shared" si="1"/>
        <v/>
      </c>
      <c r="Q6144" s="8" t="str">
        <f t="shared" si="16"/>
        <v/>
      </c>
      <c r="R6144" s="8" t="str">
        <f>if(and(P6144&lt;&gt;"",Q6144&lt;&gt;"newexp",Q6144&lt;&gt;"nostart"),countifs(script_conform_dispatching!A:A,P6144,script_conform_dispatching!B:B,Q6144),"")</f>
        <v/>
      </c>
      <c r="S6144" s="8" t="str">
        <f t="shared" si="3"/>
        <v/>
      </c>
    </row>
    <row r="6145" hidden="1">
      <c r="A6145" s="6" t="s">
        <v>15604</v>
      </c>
      <c r="B6145" s="6" t="s">
        <v>274</v>
      </c>
      <c r="C6145" s="6" t="s">
        <v>407</v>
      </c>
      <c r="D6145" s="6">
        <v>8.0</v>
      </c>
      <c r="E6145" s="6" t="s">
        <v>445</v>
      </c>
      <c r="H6145" s="8" t="str">
        <f>VLOOKUP(C6145,agent_name_matching!A:B,2,false)</f>
        <v>--</v>
      </c>
      <c r="I6145" s="33"/>
      <c r="O6145" s="6" t="s">
        <v>15605</v>
      </c>
      <c r="P6145" s="8">
        <f t="shared" si="1"/>
        <v>8</v>
      </c>
      <c r="Q6145" s="8" t="str">
        <f t="shared" si="16"/>
        <v>newexp</v>
      </c>
      <c r="R6145" s="8" t="str">
        <f>if(and(P6145&lt;&gt;"",Q6145&lt;&gt;"newexp",Q6145&lt;&gt;"nostart"),countifs(script_conform_dispatching!A:A,P6145,script_conform_dispatching!B:B,Q6145),"")</f>
        <v/>
      </c>
      <c r="S6145" s="8" t="str">
        <f t="shared" si="3"/>
        <v/>
      </c>
    </row>
    <row r="6146" hidden="1">
      <c r="A6146" s="6" t="s">
        <v>15606</v>
      </c>
      <c r="B6146" s="6" t="s">
        <v>274</v>
      </c>
      <c r="C6146" s="6" t="s">
        <v>450</v>
      </c>
      <c r="F6146" s="6" t="s">
        <v>415</v>
      </c>
      <c r="G6146" s="6" t="s">
        <v>416</v>
      </c>
      <c r="H6146" s="8" t="str">
        <f>VLOOKUP(C6146,agent_name_matching!A:B,2,false)</f>
        <v>Validator LLM</v>
      </c>
      <c r="I6146" s="32" t="s">
        <v>451</v>
      </c>
      <c r="J6146" s="6" t="s">
        <v>452</v>
      </c>
      <c r="L6146" s="6">
        <v>4778.0</v>
      </c>
      <c r="M6146" s="6">
        <v>10.0</v>
      </c>
      <c r="N6146" s="6">
        <v>698.0</v>
      </c>
      <c r="O6146" s="6" t="s">
        <v>15607</v>
      </c>
      <c r="P6146" s="8" t="str">
        <f t="shared" si="1"/>
        <v/>
      </c>
      <c r="Q6146" s="8" t="str">
        <f t="shared" si="16"/>
        <v/>
      </c>
      <c r="R6146" s="8" t="str">
        <f>if(and(P6146&lt;&gt;"",Q6146&lt;&gt;"newexp",Q6146&lt;&gt;"nostart"),countifs(script_conform_dispatching!A:A,P6146,script_conform_dispatching!B:B,Q6146),"")</f>
        <v/>
      </c>
      <c r="S6146" s="8" t="str">
        <f t="shared" si="3"/>
        <v/>
      </c>
    </row>
    <row r="6147" hidden="1">
      <c r="A6147" s="6" t="s">
        <v>15608</v>
      </c>
      <c r="B6147" s="6" t="s">
        <v>277</v>
      </c>
      <c r="C6147" s="6" t="s">
        <v>407</v>
      </c>
      <c r="D6147" s="6">
        <v>1.0</v>
      </c>
      <c r="E6147" s="6" t="s">
        <v>408</v>
      </c>
      <c r="H6147" s="8" t="str">
        <f>VLOOKUP(C6147,agent_name_matching!A:B,2,false)</f>
        <v>--</v>
      </c>
      <c r="I6147" s="33"/>
      <c r="O6147" s="6" t="s">
        <v>15609</v>
      </c>
      <c r="P6147" s="8" t="str">
        <f t="shared" si="1"/>
        <v/>
      </c>
      <c r="Q6147" s="8" t="str">
        <f t="shared" si="16"/>
        <v/>
      </c>
      <c r="R6147" s="8" t="str">
        <f>if(and(P6147&lt;&gt;"",Q6147&lt;&gt;"newexp",Q6147&lt;&gt;"nostart"),countifs(script_conform_dispatching!A:A,P6147,script_conform_dispatching!B:B,Q6147),"")</f>
        <v/>
      </c>
      <c r="S6147" s="8" t="str">
        <f t="shared" si="3"/>
        <v/>
      </c>
    </row>
    <row r="6148" hidden="1">
      <c r="A6148" s="6" t="s">
        <v>15610</v>
      </c>
      <c r="B6148" s="6" t="s">
        <v>277</v>
      </c>
      <c r="C6148" s="6" t="s">
        <v>411</v>
      </c>
      <c r="H6148" s="8" t="str">
        <f>VLOOKUP(C6148,agent_name_matching!A:B,2,false)</f>
        <v>System</v>
      </c>
      <c r="I6148" s="33"/>
      <c r="O6148" s="6" t="s">
        <v>15611</v>
      </c>
      <c r="P6148" s="8" t="str">
        <f t="shared" si="1"/>
        <v/>
      </c>
      <c r="Q6148" s="8" t="str">
        <f t="shared" si="16"/>
        <v/>
      </c>
      <c r="R6148" s="8" t="str">
        <f>if(and(P6148&lt;&gt;"",Q6148&lt;&gt;"newexp",Q6148&lt;&gt;"nostart"),countifs(script_conform_dispatching!A:A,P6148,script_conform_dispatching!B:B,Q6148),"")</f>
        <v/>
      </c>
      <c r="S6148" s="8" t="str">
        <f t="shared" si="3"/>
        <v/>
      </c>
    </row>
    <row r="6149" hidden="1">
      <c r="A6149" s="6" t="s">
        <v>15612</v>
      </c>
      <c r="B6149" s="6" t="s">
        <v>277</v>
      </c>
      <c r="C6149" s="6" t="s">
        <v>414</v>
      </c>
      <c r="F6149" s="6" t="s">
        <v>415</v>
      </c>
      <c r="G6149" s="6" t="s">
        <v>416</v>
      </c>
      <c r="H6149" s="8" t="str">
        <f>VLOOKUP(C6149,agent_name_matching!A:B,2,false)</f>
        <v>Dialog LLM</v>
      </c>
      <c r="I6149" s="32" t="s">
        <v>417</v>
      </c>
      <c r="J6149" s="6" t="s">
        <v>418</v>
      </c>
      <c r="L6149" s="6">
        <v>2328.0</v>
      </c>
      <c r="M6149" s="6">
        <v>42.0</v>
      </c>
      <c r="N6149" s="6">
        <v>905.0</v>
      </c>
      <c r="O6149" s="6" t="s">
        <v>15613</v>
      </c>
      <c r="P6149" s="8" t="str">
        <f t="shared" si="1"/>
        <v/>
      </c>
      <c r="Q6149" s="8" t="str">
        <f t="shared" si="16"/>
        <v/>
      </c>
      <c r="R6149" s="8" t="str">
        <f>if(and(P6149&lt;&gt;"",Q6149&lt;&gt;"newexp",Q6149&lt;&gt;"nostart"),countifs(script_conform_dispatching!A:A,P6149,script_conform_dispatching!B:B,Q6149),"")</f>
        <v/>
      </c>
      <c r="S6149" s="8" t="str">
        <f t="shared" si="3"/>
        <v/>
      </c>
    </row>
    <row r="6150" hidden="1">
      <c r="A6150" s="6" t="s">
        <v>15614</v>
      </c>
      <c r="B6150" s="6" t="s">
        <v>277</v>
      </c>
      <c r="C6150" s="6" t="s">
        <v>37</v>
      </c>
      <c r="F6150" s="6" t="s">
        <v>415</v>
      </c>
      <c r="G6150" s="6" t="s">
        <v>416</v>
      </c>
      <c r="H6150" s="8" t="str">
        <f>VLOOKUP(C6150,agent_name_matching!A:B,2,false)</f>
        <v>Patient LLM</v>
      </c>
      <c r="I6150" s="32" t="s">
        <v>15615</v>
      </c>
      <c r="J6150" s="6" t="s">
        <v>418</v>
      </c>
      <c r="K6150" s="6">
        <v>1.0</v>
      </c>
      <c r="L6150" s="6">
        <v>507.0</v>
      </c>
      <c r="M6150" s="6">
        <v>38.0</v>
      </c>
      <c r="N6150" s="6">
        <v>1314.0</v>
      </c>
      <c r="O6150" s="6" t="s">
        <v>15616</v>
      </c>
      <c r="P6150" s="8" t="str">
        <f t="shared" si="1"/>
        <v/>
      </c>
      <c r="Q6150" s="8" t="str">
        <f t="shared" si="16"/>
        <v/>
      </c>
      <c r="R6150" s="8" t="str">
        <f>if(and(P6150&lt;&gt;"",Q6150&lt;&gt;"newexp",Q6150&lt;&gt;"nostart"),countifs(script_conform_dispatching!A:A,P6150,script_conform_dispatching!B:B,Q6150),"")</f>
        <v/>
      </c>
      <c r="S6150" s="8" t="str">
        <f t="shared" si="3"/>
        <v/>
      </c>
    </row>
    <row r="6151" hidden="1">
      <c r="A6151" s="6" t="s">
        <v>15617</v>
      </c>
      <c r="B6151" s="6" t="s">
        <v>277</v>
      </c>
      <c r="C6151" s="6" t="s">
        <v>411</v>
      </c>
      <c r="H6151" s="8" t="str">
        <f>VLOOKUP(C6151,agent_name_matching!A:B,2,false)</f>
        <v>System</v>
      </c>
      <c r="I6151" s="33"/>
      <c r="O6151" s="6" t="s">
        <v>15618</v>
      </c>
      <c r="P6151" s="8" t="str">
        <f t="shared" si="1"/>
        <v/>
      </c>
      <c r="Q6151" s="8" t="str">
        <f t="shared" si="16"/>
        <v/>
      </c>
      <c r="R6151" s="8" t="str">
        <f>if(and(P6151&lt;&gt;"",Q6151&lt;&gt;"newexp",Q6151&lt;&gt;"nostart"),countifs(script_conform_dispatching!A:A,P6151,script_conform_dispatching!B:B,Q6151),"")</f>
        <v/>
      </c>
      <c r="S6151" s="8" t="str">
        <f t="shared" si="3"/>
        <v/>
      </c>
    </row>
    <row r="6152" hidden="1">
      <c r="A6152" s="6" t="s">
        <v>15619</v>
      </c>
      <c r="B6152" s="6" t="s">
        <v>277</v>
      </c>
      <c r="C6152" s="6" t="s">
        <v>414</v>
      </c>
      <c r="F6152" s="6" t="s">
        <v>415</v>
      </c>
      <c r="G6152" s="6" t="s">
        <v>416</v>
      </c>
      <c r="H6152" s="8" t="str">
        <f>VLOOKUP(C6152,agent_name_matching!A:B,2,false)</f>
        <v>Dialog LLM</v>
      </c>
      <c r="I6152" s="32" t="s">
        <v>15620</v>
      </c>
      <c r="J6152" s="6" t="s">
        <v>418</v>
      </c>
      <c r="L6152" s="6">
        <v>2557.0</v>
      </c>
      <c r="M6152" s="6">
        <v>52.0</v>
      </c>
      <c r="N6152" s="6">
        <v>1118.0</v>
      </c>
      <c r="O6152" s="6" t="s">
        <v>15621</v>
      </c>
      <c r="P6152" s="8" t="str">
        <f t="shared" si="1"/>
        <v/>
      </c>
      <c r="Q6152" s="8" t="str">
        <f t="shared" si="16"/>
        <v/>
      </c>
      <c r="R6152" s="8" t="str">
        <f>if(and(P6152&lt;&gt;"",Q6152&lt;&gt;"newexp",Q6152&lt;&gt;"nostart"),countifs(script_conform_dispatching!A:A,P6152,script_conform_dispatching!B:B,Q6152),"")</f>
        <v/>
      </c>
      <c r="S6152" s="8" t="str">
        <f t="shared" si="3"/>
        <v/>
      </c>
    </row>
    <row r="6153" hidden="1">
      <c r="A6153" s="6" t="s">
        <v>15622</v>
      </c>
      <c r="B6153" s="6" t="s">
        <v>277</v>
      </c>
      <c r="C6153" s="6" t="s">
        <v>37</v>
      </c>
      <c r="F6153" s="6" t="s">
        <v>415</v>
      </c>
      <c r="G6153" s="6" t="s">
        <v>416</v>
      </c>
      <c r="H6153" s="8" t="str">
        <f>VLOOKUP(C6153,agent_name_matching!A:B,2,false)</f>
        <v>Patient LLM</v>
      </c>
      <c r="I6153" s="32" t="s">
        <v>15623</v>
      </c>
      <c r="J6153" s="6" t="s">
        <v>418</v>
      </c>
      <c r="K6153" s="6">
        <v>1.0</v>
      </c>
      <c r="L6153" s="6">
        <v>591.0</v>
      </c>
      <c r="M6153" s="6">
        <v>14.0</v>
      </c>
      <c r="N6153" s="6">
        <v>1527.0</v>
      </c>
      <c r="O6153" s="6" t="s">
        <v>15624</v>
      </c>
      <c r="P6153" s="8" t="str">
        <f t="shared" si="1"/>
        <v/>
      </c>
      <c r="Q6153" s="8" t="str">
        <f t="shared" si="16"/>
        <v/>
      </c>
      <c r="R6153" s="8" t="str">
        <f>if(and(P6153&lt;&gt;"",Q6153&lt;&gt;"newexp",Q6153&lt;&gt;"nostart"),countifs(script_conform_dispatching!A:A,P6153,script_conform_dispatching!B:B,Q6153),"")</f>
        <v/>
      </c>
      <c r="S6153" s="8" t="str">
        <f t="shared" si="3"/>
        <v/>
      </c>
    </row>
    <row r="6154" hidden="1">
      <c r="A6154" s="6" t="s">
        <v>15625</v>
      </c>
      <c r="B6154" s="6" t="s">
        <v>277</v>
      </c>
      <c r="C6154" s="6" t="s">
        <v>411</v>
      </c>
      <c r="H6154" s="8" t="str">
        <f>VLOOKUP(C6154,agent_name_matching!A:B,2,false)</f>
        <v>System</v>
      </c>
      <c r="I6154" s="33"/>
      <c r="O6154" s="6" t="s">
        <v>15626</v>
      </c>
      <c r="P6154" s="8" t="str">
        <f t="shared" si="1"/>
        <v/>
      </c>
      <c r="Q6154" s="8" t="str">
        <f t="shared" si="16"/>
        <v/>
      </c>
      <c r="R6154" s="8" t="str">
        <f>if(and(P6154&lt;&gt;"",Q6154&lt;&gt;"newexp",Q6154&lt;&gt;"nostart"),countifs(script_conform_dispatching!A:A,P6154,script_conform_dispatching!B:B,Q6154),"")</f>
        <v/>
      </c>
      <c r="S6154" s="8" t="str">
        <f t="shared" si="3"/>
        <v/>
      </c>
    </row>
    <row r="6155" hidden="1">
      <c r="A6155" s="6" t="s">
        <v>15627</v>
      </c>
      <c r="B6155" s="6" t="s">
        <v>277</v>
      </c>
      <c r="C6155" s="6" t="s">
        <v>414</v>
      </c>
      <c r="F6155" s="6" t="s">
        <v>415</v>
      </c>
      <c r="G6155" s="6" t="s">
        <v>416</v>
      </c>
      <c r="H6155" s="8" t="str">
        <f>VLOOKUP(C6155,agent_name_matching!A:B,2,false)</f>
        <v>Dialog LLM</v>
      </c>
      <c r="I6155" s="32" t="s">
        <v>2424</v>
      </c>
      <c r="J6155" s="6" t="s">
        <v>418</v>
      </c>
      <c r="L6155" s="6">
        <v>2771.0</v>
      </c>
      <c r="M6155" s="6">
        <v>42.0</v>
      </c>
      <c r="N6155" s="6">
        <v>1012.0</v>
      </c>
      <c r="O6155" s="6" t="s">
        <v>15628</v>
      </c>
      <c r="P6155" s="8" t="str">
        <f t="shared" si="1"/>
        <v/>
      </c>
      <c r="Q6155" s="8" t="str">
        <f t="shared" si="16"/>
        <v/>
      </c>
      <c r="R6155" s="8" t="str">
        <f>if(and(P6155&lt;&gt;"",Q6155&lt;&gt;"newexp",Q6155&lt;&gt;"nostart"),countifs(script_conform_dispatching!A:A,P6155,script_conform_dispatching!B:B,Q6155),"")</f>
        <v/>
      </c>
      <c r="S6155" s="8" t="str">
        <f t="shared" si="3"/>
        <v/>
      </c>
    </row>
    <row r="6156" hidden="1">
      <c r="A6156" s="6" t="s">
        <v>15629</v>
      </c>
      <c r="B6156" s="6" t="s">
        <v>277</v>
      </c>
      <c r="C6156" s="6" t="s">
        <v>37</v>
      </c>
      <c r="F6156" s="6" t="s">
        <v>415</v>
      </c>
      <c r="G6156" s="6" t="s">
        <v>416</v>
      </c>
      <c r="H6156" s="8" t="str">
        <f>VLOOKUP(C6156,agent_name_matching!A:B,2,false)</f>
        <v>Patient LLM</v>
      </c>
      <c r="I6156" s="32" t="s">
        <v>15630</v>
      </c>
      <c r="J6156" s="6" t="s">
        <v>418</v>
      </c>
      <c r="K6156" s="6">
        <v>1.0</v>
      </c>
      <c r="L6156" s="6">
        <v>641.0</v>
      </c>
      <c r="M6156" s="6">
        <v>50.0</v>
      </c>
      <c r="N6156" s="6">
        <v>1073.0</v>
      </c>
      <c r="O6156" s="6" t="s">
        <v>15631</v>
      </c>
      <c r="P6156" s="8" t="str">
        <f t="shared" si="1"/>
        <v/>
      </c>
      <c r="Q6156" s="8" t="str">
        <f t="shared" si="16"/>
        <v/>
      </c>
      <c r="R6156" s="8" t="str">
        <f>if(and(P6156&lt;&gt;"",Q6156&lt;&gt;"newexp",Q6156&lt;&gt;"nostart"),countifs(script_conform_dispatching!A:A,P6156,script_conform_dispatching!B:B,Q6156),"")</f>
        <v/>
      </c>
      <c r="S6156" s="8" t="str">
        <f t="shared" si="3"/>
        <v/>
      </c>
    </row>
    <row r="6157" hidden="1">
      <c r="A6157" s="6" t="s">
        <v>15632</v>
      </c>
      <c r="B6157" s="6" t="s">
        <v>277</v>
      </c>
      <c r="C6157" s="6" t="s">
        <v>411</v>
      </c>
      <c r="H6157" s="8" t="str">
        <f>VLOOKUP(C6157,agent_name_matching!A:B,2,false)</f>
        <v>System</v>
      </c>
      <c r="I6157" s="33"/>
      <c r="O6157" s="6" t="s">
        <v>15633</v>
      </c>
      <c r="P6157" s="8" t="str">
        <f t="shared" si="1"/>
        <v/>
      </c>
      <c r="Q6157" s="8" t="str">
        <f t="shared" si="16"/>
        <v/>
      </c>
      <c r="R6157" s="8" t="str">
        <f>if(and(P6157&lt;&gt;"",Q6157&lt;&gt;"newexp",Q6157&lt;&gt;"nostart"),countifs(script_conform_dispatching!A:A,P6157,script_conform_dispatching!B:B,Q6157),"")</f>
        <v/>
      </c>
      <c r="S6157" s="8" t="str">
        <f t="shared" si="3"/>
        <v/>
      </c>
    </row>
    <row r="6158" hidden="1">
      <c r="A6158" s="6" t="s">
        <v>15634</v>
      </c>
      <c r="B6158" s="6" t="s">
        <v>277</v>
      </c>
      <c r="C6158" s="6" t="s">
        <v>414</v>
      </c>
      <c r="F6158" s="6" t="s">
        <v>415</v>
      </c>
      <c r="G6158" s="6" t="s">
        <v>416</v>
      </c>
      <c r="H6158" s="8" t="str">
        <f>VLOOKUP(C6158,agent_name_matching!A:B,2,false)</f>
        <v>Dialog LLM</v>
      </c>
      <c r="I6158" s="32" t="s">
        <v>15635</v>
      </c>
      <c r="J6158" s="6" t="s">
        <v>418</v>
      </c>
      <c r="L6158" s="6">
        <v>3012.0</v>
      </c>
      <c r="M6158" s="6">
        <v>187.0</v>
      </c>
      <c r="N6158" s="6">
        <v>2558.0</v>
      </c>
      <c r="O6158" s="6" t="s">
        <v>15636</v>
      </c>
      <c r="P6158" s="8" t="str">
        <f t="shared" si="1"/>
        <v/>
      </c>
      <c r="Q6158" s="8" t="str">
        <f t="shared" si="16"/>
        <v/>
      </c>
      <c r="R6158" s="8" t="str">
        <f>if(and(P6158&lt;&gt;"",Q6158&lt;&gt;"newexp",Q6158&lt;&gt;"nostart"),countifs(script_conform_dispatching!A:A,P6158,script_conform_dispatching!B:B,Q6158),"")</f>
        <v/>
      </c>
      <c r="S6158" s="8" t="str">
        <f t="shared" si="3"/>
        <v/>
      </c>
    </row>
    <row r="6159" hidden="1">
      <c r="A6159" s="6" t="s">
        <v>15637</v>
      </c>
      <c r="B6159" s="6" t="s">
        <v>277</v>
      </c>
      <c r="C6159" s="6" t="s">
        <v>407</v>
      </c>
      <c r="D6159" s="6">
        <v>1.0</v>
      </c>
      <c r="E6159" s="6" t="s">
        <v>445</v>
      </c>
      <c r="H6159" s="8" t="str">
        <f>VLOOKUP(C6159,agent_name_matching!A:B,2,false)</f>
        <v>--</v>
      </c>
      <c r="I6159" s="33"/>
      <c r="O6159" s="6" t="s">
        <v>15638</v>
      </c>
      <c r="P6159" s="8">
        <f t="shared" si="1"/>
        <v>1</v>
      </c>
      <c r="Q6159" s="8">
        <f t="shared" si="16"/>
        <v>2</v>
      </c>
      <c r="R6159" s="8">
        <f>if(and(P6159&lt;&gt;"",Q6159&lt;&gt;"newexp",Q6159&lt;&gt;"nostart"),countifs(script_conform_dispatching!A:A,P6159,script_conform_dispatching!B:B,Q6159),"")</f>
        <v>1</v>
      </c>
      <c r="S6159" s="8" t="str">
        <f t="shared" si="3"/>
        <v/>
      </c>
    </row>
    <row r="6160" hidden="1">
      <c r="A6160" s="6" t="s">
        <v>15639</v>
      </c>
      <c r="B6160" s="6" t="s">
        <v>277</v>
      </c>
      <c r="C6160" s="6" t="s">
        <v>407</v>
      </c>
      <c r="D6160" s="6">
        <v>2.0</v>
      </c>
      <c r="E6160" s="6" t="s">
        <v>408</v>
      </c>
      <c r="H6160" s="8" t="str">
        <f>VLOOKUP(C6160,agent_name_matching!A:B,2,false)</f>
        <v>--</v>
      </c>
      <c r="I6160" s="33"/>
      <c r="O6160" s="6" t="s">
        <v>15640</v>
      </c>
      <c r="P6160" s="8" t="str">
        <f t="shared" si="1"/>
        <v/>
      </c>
      <c r="Q6160" s="8" t="str">
        <f t="shared" si="16"/>
        <v/>
      </c>
      <c r="R6160" s="8" t="str">
        <f>if(and(P6160&lt;&gt;"",Q6160&lt;&gt;"newexp",Q6160&lt;&gt;"nostart"),countifs(script_conform_dispatching!A:A,P6160,script_conform_dispatching!B:B,Q6160),"")</f>
        <v/>
      </c>
      <c r="S6160" s="8" t="str">
        <f t="shared" si="3"/>
        <v/>
      </c>
    </row>
    <row r="6161" hidden="1">
      <c r="A6161" s="6" t="s">
        <v>15641</v>
      </c>
      <c r="B6161" s="6" t="s">
        <v>277</v>
      </c>
      <c r="C6161" s="6" t="s">
        <v>450</v>
      </c>
      <c r="F6161" s="6" t="s">
        <v>415</v>
      </c>
      <c r="G6161" s="6" t="s">
        <v>416</v>
      </c>
      <c r="H6161" s="8" t="str">
        <f>VLOOKUP(C6161,agent_name_matching!A:B,2,false)</f>
        <v>Validator LLM</v>
      </c>
      <c r="I6161" s="32" t="s">
        <v>1054</v>
      </c>
      <c r="J6161" s="6" t="s">
        <v>452</v>
      </c>
      <c r="L6161" s="6">
        <v>785.0</v>
      </c>
      <c r="M6161" s="6">
        <v>26.0</v>
      </c>
      <c r="N6161" s="6">
        <v>718.0</v>
      </c>
      <c r="O6161" s="6" t="s">
        <v>15642</v>
      </c>
      <c r="P6161" s="8" t="str">
        <f t="shared" si="1"/>
        <v/>
      </c>
      <c r="Q6161" s="8" t="str">
        <f t="shared" si="16"/>
        <v/>
      </c>
      <c r="R6161" s="8" t="str">
        <f>if(and(P6161&lt;&gt;"",Q6161&lt;&gt;"newexp",Q6161&lt;&gt;"nostart"),countifs(script_conform_dispatching!A:A,P6161,script_conform_dispatching!B:B,Q6161),"")</f>
        <v/>
      </c>
      <c r="S6161" s="8" t="str">
        <f t="shared" si="3"/>
        <v/>
      </c>
    </row>
    <row r="6162" hidden="1">
      <c r="A6162" s="6" t="s">
        <v>15643</v>
      </c>
      <c r="B6162" s="6" t="s">
        <v>277</v>
      </c>
      <c r="C6162" s="6" t="s">
        <v>37</v>
      </c>
      <c r="F6162" s="6" t="s">
        <v>415</v>
      </c>
      <c r="G6162" s="6" t="s">
        <v>416</v>
      </c>
      <c r="H6162" s="8" t="str">
        <f>VLOOKUP(C6162,agent_name_matching!A:B,2,false)</f>
        <v>Patient LLM</v>
      </c>
      <c r="I6162" s="32" t="s">
        <v>15644</v>
      </c>
      <c r="J6162" s="6" t="s">
        <v>418</v>
      </c>
      <c r="K6162" s="6">
        <v>1.0</v>
      </c>
      <c r="L6162" s="6">
        <v>735.0</v>
      </c>
      <c r="M6162" s="6">
        <v>101.0</v>
      </c>
      <c r="N6162" s="6">
        <v>1609.0</v>
      </c>
      <c r="O6162" s="6" t="s">
        <v>15645</v>
      </c>
      <c r="P6162" s="8" t="str">
        <f t="shared" si="1"/>
        <v/>
      </c>
      <c r="Q6162" s="8" t="str">
        <f t="shared" si="16"/>
        <v/>
      </c>
      <c r="R6162" s="8" t="str">
        <f>if(and(P6162&lt;&gt;"",Q6162&lt;&gt;"newexp",Q6162&lt;&gt;"nostart"),countifs(script_conform_dispatching!A:A,P6162,script_conform_dispatching!B:B,Q6162),"")</f>
        <v/>
      </c>
      <c r="S6162" s="8" t="str">
        <f t="shared" si="3"/>
        <v/>
      </c>
    </row>
    <row r="6163" hidden="1">
      <c r="A6163" s="6" t="s">
        <v>15646</v>
      </c>
      <c r="B6163" s="6" t="s">
        <v>277</v>
      </c>
      <c r="C6163" s="6" t="s">
        <v>411</v>
      </c>
      <c r="H6163" s="8" t="str">
        <f>VLOOKUP(C6163,agent_name_matching!A:B,2,false)</f>
        <v>System</v>
      </c>
      <c r="I6163" s="33"/>
      <c r="O6163" s="6" t="s">
        <v>15647</v>
      </c>
      <c r="P6163" s="8" t="str">
        <f t="shared" si="1"/>
        <v/>
      </c>
      <c r="Q6163" s="8" t="str">
        <f t="shared" si="16"/>
        <v/>
      </c>
      <c r="R6163" s="8" t="str">
        <f>if(and(P6163&lt;&gt;"",Q6163&lt;&gt;"newexp",Q6163&lt;&gt;"nostart"),countifs(script_conform_dispatching!A:A,P6163,script_conform_dispatching!B:B,Q6163),"")</f>
        <v/>
      </c>
      <c r="S6163" s="8" t="str">
        <f t="shared" si="3"/>
        <v/>
      </c>
    </row>
    <row r="6164" hidden="1">
      <c r="A6164" s="6" t="s">
        <v>15648</v>
      </c>
      <c r="B6164" s="6" t="s">
        <v>277</v>
      </c>
      <c r="C6164" s="6" t="s">
        <v>414</v>
      </c>
      <c r="F6164" s="6" t="s">
        <v>415</v>
      </c>
      <c r="G6164" s="6" t="s">
        <v>416</v>
      </c>
      <c r="H6164" s="8" t="str">
        <f>VLOOKUP(C6164,agent_name_matching!A:B,2,false)</f>
        <v>Dialog LLM</v>
      </c>
      <c r="I6164" s="32" t="s">
        <v>15649</v>
      </c>
      <c r="J6164" s="6" t="s">
        <v>418</v>
      </c>
      <c r="L6164" s="6">
        <v>3465.0</v>
      </c>
      <c r="M6164" s="6">
        <v>85.0</v>
      </c>
      <c r="N6164" s="6">
        <v>1629.0</v>
      </c>
      <c r="O6164" s="6" t="s">
        <v>15650</v>
      </c>
      <c r="P6164" s="8" t="str">
        <f t="shared" si="1"/>
        <v/>
      </c>
      <c r="Q6164" s="8" t="str">
        <f t="shared" si="16"/>
        <v/>
      </c>
      <c r="R6164" s="8" t="str">
        <f>if(and(P6164&lt;&gt;"",Q6164&lt;&gt;"newexp",Q6164&lt;&gt;"nostart"),countifs(script_conform_dispatching!A:A,P6164,script_conform_dispatching!B:B,Q6164),"")</f>
        <v/>
      </c>
      <c r="S6164" s="8" t="str">
        <f t="shared" si="3"/>
        <v/>
      </c>
    </row>
    <row r="6165" hidden="1">
      <c r="A6165" s="6" t="s">
        <v>15651</v>
      </c>
      <c r="B6165" s="6" t="s">
        <v>277</v>
      </c>
      <c r="C6165" s="6" t="s">
        <v>37</v>
      </c>
      <c r="F6165" s="6" t="s">
        <v>415</v>
      </c>
      <c r="G6165" s="6" t="s">
        <v>416</v>
      </c>
      <c r="H6165" s="8" t="str">
        <f>VLOOKUP(C6165,agent_name_matching!A:B,2,false)</f>
        <v>Patient LLM</v>
      </c>
      <c r="I6165" s="32" t="s">
        <v>15652</v>
      </c>
      <c r="J6165" s="6" t="s">
        <v>418</v>
      </c>
      <c r="K6165" s="6">
        <v>1.0</v>
      </c>
      <c r="L6165" s="6">
        <v>915.0</v>
      </c>
      <c r="M6165" s="6">
        <v>65.0</v>
      </c>
      <c r="N6165" s="6">
        <v>1304.0</v>
      </c>
      <c r="O6165" s="6" t="s">
        <v>15653</v>
      </c>
      <c r="P6165" s="8" t="str">
        <f t="shared" si="1"/>
        <v/>
      </c>
      <c r="Q6165" s="8" t="str">
        <f t="shared" si="16"/>
        <v/>
      </c>
      <c r="R6165" s="8" t="str">
        <f>if(and(P6165&lt;&gt;"",Q6165&lt;&gt;"newexp",Q6165&lt;&gt;"nostart"),countifs(script_conform_dispatching!A:A,P6165,script_conform_dispatching!B:B,Q6165),"")</f>
        <v/>
      </c>
      <c r="S6165" s="8" t="str">
        <f t="shared" si="3"/>
        <v/>
      </c>
    </row>
    <row r="6166" hidden="1">
      <c r="A6166" s="6" t="s">
        <v>15654</v>
      </c>
      <c r="B6166" s="6" t="s">
        <v>277</v>
      </c>
      <c r="C6166" s="6" t="s">
        <v>411</v>
      </c>
      <c r="H6166" s="8" t="str">
        <f>VLOOKUP(C6166,agent_name_matching!A:B,2,false)</f>
        <v>System</v>
      </c>
      <c r="I6166" s="33"/>
      <c r="O6166" s="6" t="s">
        <v>15655</v>
      </c>
      <c r="P6166" s="8" t="str">
        <f t="shared" si="1"/>
        <v/>
      </c>
      <c r="Q6166" s="8" t="str">
        <f t="shared" si="16"/>
        <v/>
      </c>
      <c r="R6166" s="8" t="str">
        <f>if(and(P6166&lt;&gt;"",Q6166&lt;&gt;"newexp",Q6166&lt;&gt;"nostart"),countifs(script_conform_dispatching!A:A,P6166,script_conform_dispatching!B:B,Q6166),"")</f>
        <v/>
      </c>
      <c r="S6166" s="8" t="str">
        <f t="shared" si="3"/>
        <v/>
      </c>
    </row>
    <row r="6167" hidden="1">
      <c r="A6167" s="6" t="s">
        <v>15656</v>
      </c>
      <c r="B6167" s="6" t="s">
        <v>277</v>
      </c>
      <c r="C6167" s="6" t="s">
        <v>414</v>
      </c>
      <c r="F6167" s="6" t="s">
        <v>415</v>
      </c>
      <c r="G6167" s="6" t="s">
        <v>416</v>
      </c>
      <c r="H6167" s="8" t="str">
        <f>VLOOKUP(C6167,agent_name_matching!A:B,2,false)</f>
        <v>Dialog LLM</v>
      </c>
      <c r="I6167" s="32" t="s">
        <v>15657</v>
      </c>
      <c r="J6167" s="6" t="s">
        <v>418</v>
      </c>
      <c r="L6167" s="6">
        <v>3780.0</v>
      </c>
      <c r="M6167" s="6">
        <v>80.0</v>
      </c>
      <c r="N6167" s="6">
        <v>1526.0</v>
      </c>
      <c r="O6167" s="6" t="s">
        <v>15658</v>
      </c>
      <c r="P6167" s="8" t="str">
        <f t="shared" si="1"/>
        <v/>
      </c>
      <c r="Q6167" s="8" t="str">
        <f t="shared" si="16"/>
        <v/>
      </c>
      <c r="R6167" s="8" t="str">
        <f>if(and(P6167&lt;&gt;"",Q6167&lt;&gt;"newexp",Q6167&lt;&gt;"nostart"),countifs(script_conform_dispatching!A:A,P6167,script_conform_dispatching!B:B,Q6167),"")</f>
        <v/>
      </c>
      <c r="S6167" s="8" t="str">
        <f t="shared" si="3"/>
        <v/>
      </c>
    </row>
    <row r="6168" hidden="1">
      <c r="A6168" s="6" t="s">
        <v>15659</v>
      </c>
      <c r="B6168" s="6" t="s">
        <v>277</v>
      </c>
      <c r="C6168" s="6" t="s">
        <v>37</v>
      </c>
      <c r="F6168" s="6" t="s">
        <v>415</v>
      </c>
      <c r="G6168" s="6" t="s">
        <v>416</v>
      </c>
      <c r="H6168" s="8" t="str">
        <f>VLOOKUP(C6168,agent_name_matching!A:B,2,false)</f>
        <v>Patient LLM</v>
      </c>
      <c r="I6168" s="32" t="s">
        <v>15660</v>
      </c>
      <c r="J6168" s="6" t="s">
        <v>418</v>
      </c>
      <c r="K6168" s="6">
        <v>1.0</v>
      </c>
      <c r="L6168" s="6">
        <v>1054.0</v>
      </c>
      <c r="M6168" s="6">
        <v>92.0</v>
      </c>
      <c r="N6168" s="6">
        <v>1832.0</v>
      </c>
      <c r="O6168" s="6" t="s">
        <v>15661</v>
      </c>
      <c r="P6168" s="8" t="str">
        <f t="shared" si="1"/>
        <v/>
      </c>
      <c r="Q6168" s="8" t="str">
        <f t="shared" si="16"/>
        <v/>
      </c>
      <c r="R6168" s="8" t="str">
        <f>if(and(P6168&lt;&gt;"",Q6168&lt;&gt;"newexp",Q6168&lt;&gt;"nostart"),countifs(script_conform_dispatching!A:A,P6168,script_conform_dispatching!B:B,Q6168),"")</f>
        <v/>
      </c>
      <c r="S6168" s="8" t="str">
        <f t="shared" si="3"/>
        <v/>
      </c>
    </row>
    <row r="6169" hidden="1">
      <c r="A6169" s="6" t="s">
        <v>15662</v>
      </c>
      <c r="B6169" s="6" t="s">
        <v>277</v>
      </c>
      <c r="C6169" s="6" t="s">
        <v>411</v>
      </c>
      <c r="H6169" s="8" t="str">
        <f>VLOOKUP(C6169,agent_name_matching!A:B,2,false)</f>
        <v>System</v>
      </c>
      <c r="I6169" s="33"/>
      <c r="O6169" s="6" t="s">
        <v>15663</v>
      </c>
      <c r="P6169" s="8" t="str">
        <f t="shared" si="1"/>
        <v/>
      </c>
      <c r="Q6169" s="8" t="str">
        <f t="shared" si="16"/>
        <v/>
      </c>
      <c r="R6169" s="8" t="str">
        <f>if(and(P6169&lt;&gt;"",Q6169&lt;&gt;"newexp",Q6169&lt;&gt;"nostart"),countifs(script_conform_dispatching!A:A,P6169,script_conform_dispatching!B:B,Q6169),"")</f>
        <v/>
      </c>
      <c r="S6169" s="8" t="str">
        <f t="shared" si="3"/>
        <v/>
      </c>
    </row>
    <row r="6170" hidden="1">
      <c r="A6170" s="6" t="s">
        <v>15664</v>
      </c>
      <c r="B6170" s="6" t="s">
        <v>277</v>
      </c>
      <c r="C6170" s="6" t="s">
        <v>414</v>
      </c>
      <c r="F6170" s="6" t="s">
        <v>415</v>
      </c>
      <c r="G6170" s="6" t="s">
        <v>416</v>
      </c>
      <c r="H6170" s="8" t="str">
        <f>VLOOKUP(C6170,agent_name_matching!A:B,2,false)</f>
        <v>Dialog LLM</v>
      </c>
      <c r="I6170" s="32" t="s">
        <v>15665</v>
      </c>
      <c r="J6170" s="6" t="s">
        <v>418</v>
      </c>
      <c r="L6170" s="6">
        <v>4117.0</v>
      </c>
      <c r="M6170" s="6">
        <v>100.0</v>
      </c>
      <c r="N6170" s="6">
        <v>1634.0</v>
      </c>
      <c r="O6170" s="6" t="s">
        <v>15666</v>
      </c>
      <c r="P6170" s="8" t="str">
        <f t="shared" si="1"/>
        <v/>
      </c>
      <c r="Q6170" s="8" t="str">
        <f t="shared" si="16"/>
        <v/>
      </c>
      <c r="R6170" s="8" t="str">
        <f>if(and(P6170&lt;&gt;"",Q6170&lt;&gt;"newexp",Q6170&lt;&gt;"nostart"),countifs(script_conform_dispatching!A:A,P6170,script_conform_dispatching!B:B,Q6170),"")</f>
        <v/>
      </c>
      <c r="S6170" s="8" t="str">
        <f t="shared" si="3"/>
        <v/>
      </c>
    </row>
    <row r="6171" hidden="1">
      <c r="A6171" s="6" t="s">
        <v>15667</v>
      </c>
      <c r="B6171" s="6" t="s">
        <v>277</v>
      </c>
      <c r="C6171" s="6" t="s">
        <v>37</v>
      </c>
      <c r="F6171" s="6" t="s">
        <v>415</v>
      </c>
      <c r="G6171" s="6" t="s">
        <v>416</v>
      </c>
      <c r="H6171" s="8" t="str">
        <f>VLOOKUP(C6171,agent_name_matching!A:B,2,false)</f>
        <v>Patient LLM</v>
      </c>
      <c r="I6171" s="32" t="s">
        <v>15668</v>
      </c>
      <c r="J6171" s="6" t="s">
        <v>418</v>
      </c>
      <c r="K6171" s="6">
        <v>1.0</v>
      </c>
      <c r="L6171" s="6">
        <v>1240.0</v>
      </c>
      <c r="M6171" s="6">
        <v>57.0</v>
      </c>
      <c r="N6171" s="6">
        <v>1935.0</v>
      </c>
      <c r="O6171" s="6" t="s">
        <v>15669</v>
      </c>
      <c r="P6171" s="8" t="str">
        <f t="shared" si="1"/>
        <v/>
      </c>
      <c r="Q6171" s="8" t="str">
        <f t="shared" si="16"/>
        <v/>
      </c>
      <c r="R6171" s="8" t="str">
        <f>if(and(P6171&lt;&gt;"",Q6171&lt;&gt;"newexp",Q6171&lt;&gt;"nostart"),countifs(script_conform_dispatching!A:A,P6171,script_conform_dispatching!B:B,Q6171),"")</f>
        <v/>
      </c>
      <c r="S6171" s="8" t="str">
        <f t="shared" si="3"/>
        <v/>
      </c>
    </row>
    <row r="6172" hidden="1">
      <c r="A6172" s="6" t="s">
        <v>15670</v>
      </c>
      <c r="B6172" s="6" t="s">
        <v>277</v>
      </c>
      <c r="C6172" s="6" t="s">
        <v>411</v>
      </c>
      <c r="H6172" s="8" t="str">
        <f>VLOOKUP(C6172,agent_name_matching!A:B,2,false)</f>
        <v>System</v>
      </c>
      <c r="I6172" s="33"/>
      <c r="O6172" s="6" t="s">
        <v>15671</v>
      </c>
      <c r="P6172" s="8" t="str">
        <f t="shared" si="1"/>
        <v/>
      </c>
      <c r="Q6172" s="8" t="str">
        <f t="shared" si="16"/>
        <v/>
      </c>
      <c r="R6172" s="8" t="str">
        <f>if(and(P6172&lt;&gt;"",Q6172&lt;&gt;"newexp",Q6172&lt;&gt;"nostart"),countifs(script_conform_dispatching!A:A,P6172,script_conform_dispatching!B:B,Q6172),"")</f>
        <v/>
      </c>
      <c r="S6172" s="8" t="str">
        <f t="shared" si="3"/>
        <v/>
      </c>
    </row>
    <row r="6173" hidden="1">
      <c r="A6173" s="6" t="s">
        <v>15672</v>
      </c>
      <c r="B6173" s="6" t="s">
        <v>277</v>
      </c>
      <c r="C6173" s="6" t="s">
        <v>414</v>
      </c>
      <c r="F6173" s="6" t="s">
        <v>415</v>
      </c>
      <c r="G6173" s="6" t="s">
        <v>416</v>
      </c>
      <c r="H6173" s="8" t="str">
        <f>VLOOKUP(C6173,agent_name_matching!A:B,2,false)</f>
        <v>Dialog LLM</v>
      </c>
      <c r="I6173" s="32" t="s">
        <v>15673</v>
      </c>
      <c r="J6173" s="6" t="s">
        <v>418</v>
      </c>
      <c r="L6173" s="6">
        <v>4439.0</v>
      </c>
      <c r="M6173" s="6">
        <v>285.0</v>
      </c>
      <c r="N6173" s="6">
        <v>3473.0</v>
      </c>
      <c r="O6173" s="6" t="s">
        <v>15674</v>
      </c>
      <c r="P6173" s="8" t="str">
        <f t="shared" si="1"/>
        <v/>
      </c>
      <c r="Q6173" s="8" t="str">
        <f t="shared" si="16"/>
        <v/>
      </c>
      <c r="R6173" s="8" t="str">
        <f>if(and(P6173&lt;&gt;"",Q6173&lt;&gt;"newexp",Q6173&lt;&gt;"nostart"),countifs(script_conform_dispatching!A:A,P6173,script_conform_dispatching!B:B,Q6173),"")</f>
        <v/>
      </c>
      <c r="S6173" s="8" t="str">
        <f t="shared" si="3"/>
        <v/>
      </c>
    </row>
    <row r="6174" hidden="1">
      <c r="A6174" s="6" t="s">
        <v>15675</v>
      </c>
      <c r="B6174" s="6" t="s">
        <v>277</v>
      </c>
      <c r="C6174" s="6" t="s">
        <v>407</v>
      </c>
      <c r="D6174" s="6">
        <v>2.0</v>
      </c>
      <c r="E6174" s="6" t="s">
        <v>445</v>
      </c>
      <c r="H6174" s="8" t="str">
        <f>VLOOKUP(C6174,agent_name_matching!A:B,2,false)</f>
        <v>--</v>
      </c>
      <c r="I6174" s="33"/>
      <c r="O6174" s="6" t="s">
        <v>15676</v>
      </c>
      <c r="P6174" s="8">
        <f t="shared" si="1"/>
        <v>2</v>
      </c>
      <c r="Q6174" s="8">
        <f t="shared" si="16"/>
        <v>3</v>
      </c>
      <c r="R6174" s="8">
        <f>if(and(P6174&lt;&gt;"",Q6174&lt;&gt;"newexp",Q6174&lt;&gt;"nostart"),countifs(script_conform_dispatching!A:A,P6174,script_conform_dispatching!B:B,Q6174),"")</f>
        <v>1</v>
      </c>
      <c r="S6174" s="8" t="str">
        <f t="shared" si="3"/>
        <v/>
      </c>
    </row>
    <row r="6175" hidden="1">
      <c r="A6175" s="6" t="s">
        <v>15677</v>
      </c>
      <c r="B6175" s="6" t="s">
        <v>277</v>
      </c>
      <c r="C6175" s="6" t="s">
        <v>407</v>
      </c>
      <c r="D6175" s="6">
        <v>3.0</v>
      </c>
      <c r="E6175" s="6" t="s">
        <v>408</v>
      </c>
      <c r="H6175" s="8" t="str">
        <f>VLOOKUP(C6175,agent_name_matching!A:B,2,false)</f>
        <v>--</v>
      </c>
      <c r="I6175" s="33"/>
      <c r="O6175" s="6" t="s">
        <v>15678</v>
      </c>
      <c r="P6175" s="8" t="str">
        <f t="shared" si="1"/>
        <v/>
      </c>
      <c r="Q6175" s="8" t="str">
        <f t="shared" si="16"/>
        <v/>
      </c>
      <c r="R6175" s="8" t="str">
        <f>if(and(P6175&lt;&gt;"",Q6175&lt;&gt;"newexp",Q6175&lt;&gt;"nostart"),countifs(script_conform_dispatching!A:A,P6175,script_conform_dispatching!B:B,Q6175),"")</f>
        <v/>
      </c>
      <c r="S6175" s="8" t="str">
        <f t="shared" si="3"/>
        <v/>
      </c>
    </row>
    <row r="6176" hidden="1">
      <c r="A6176" s="6" t="s">
        <v>15679</v>
      </c>
      <c r="B6176" s="6" t="s">
        <v>277</v>
      </c>
      <c r="C6176" s="6" t="s">
        <v>450</v>
      </c>
      <c r="F6176" s="6" t="s">
        <v>415</v>
      </c>
      <c r="G6176" s="6" t="s">
        <v>416</v>
      </c>
      <c r="H6176" s="8" t="str">
        <f>VLOOKUP(C6176,agent_name_matching!A:B,2,false)</f>
        <v>Validator LLM</v>
      </c>
      <c r="I6176" s="32" t="s">
        <v>15680</v>
      </c>
      <c r="J6176" s="6" t="s">
        <v>452</v>
      </c>
      <c r="L6176" s="6">
        <v>1391.0</v>
      </c>
      <c r="M6176" s="6">
        <v>64.0</v>
      </c>
      <c r="N6176" s="6">
        <v>1212.0</v>
      </c>
      <c r="O6176" s="6" t="s">
        <v>15681</v>
      </c>
      <c r="P6176" s="8" t="str">
        <f t="shared" si="1"/>
        <v/>
      </c>
      <c r="Q6176" s="8" t="str">
        <f t="shared" si="16"/>
        <v/>
      </c>
      <c r="R6176" s="8" t="str">
        <f>if(and(P6176&lt;&gt;"",Q6176&lt;&gt;"newexp",Q6176&lt;&gt;"nostart"),countifs(script_conform_dispatching!A:A,P6176,script_conform_dispatching!B:B,Q6176),"")</f>
        <v/>
      </c>
      <c r="S6176" s="8" t="str">
        <f t="shared" si="3"/>
        <v/>
      </c>
    </row>
    <row r="6177" hidden="1">
      <c r="A6177" s="6" t="s">
        <v>15682</v>
      </c>
      <c r="B6177" s="6" t="s">
        <v>277</v>
      </c>
      <c r="C6177" s="6" t="s">
        <v>37</v>
      </c>
      <c r="F6177" s="6" t="s">
        <v>415</v>
      </c>
      <c r="G6177" s="6" t="s">
        <v>416</v>
      </c>
      <c r="H6177" s="8" t="str">
        <f>VLOOKUP(C6177,agent_name_matching!A:B,2,false)</f>
        <v>Patient LLM</v>
      </c>
      <c r="I6177" s="32" t="s">
        <v>15683</v>
      </c>
      <c r="J6177" s="6" t="s">
        <v>418</v>
      </c>
      <c r="K6177" s="6">
        <v>1.0</v>
      </c>
      <c r="L6177" s="6">
        <v>1334.0</v>
      </c>
      <c r="M6177" s="6">
        <v>115.0</v>
      </c>
      <c r="N6177" s="6">
        <v>1534.0</v>
      </c>
      <c r="O6177" s="6" t="s">
        <v>15684</v>
      </c>
      <c r="P6177" s="8" t="str">
        <f t="shared" si="1"/>
        <v/>
      </c>
      <c r="Q6177" s="8" t="str">
        <f t="shared" si="16"/>
        <v/>
      </c>
      <c r="R6177" s="8" t="str">
        <f>if(and(P6177&lt;&gt;"",Q6177&lt;&gt;"newexp",Q6177&lt;&gt;"nostart"),countifs(script_conform_dispatching!A:A,P6177,script_conform_dispatching!B:B,Q6177),"")</f>
        <v/>
      </c>
      <c r="S6177" s="8" t="str">
        <f t="shared" si="3"/>
        <v/>
      </c>
    </row>
    <row r="6178" hidden="1">
      <c r="A6178" s="6" t="s">
        <v>15685</v>
      </c>
      <c r="B6178" s="6" t="s">
        <v>277</v>
      </c>
      <c r="C6178" s="6" t="s">
        <v>411</v>
      </c>
      <c r="H6178" s="8" t="str">
        <f>VLOOKUP(C6178,agent_name_matching!A:B,2,false)</f>
        <v>System</v>
      </c>
      <c r="I6178" s="33"/>
      <c r="O6178" s="6" t="s">
        <v>15686</v>
      </c>
      <c r="P6178" s="8" t="str">
        <f t="shared" si="1"/>
        <v/>
      </c>
      <c r="Q6178" s="8" t="str">
        <f t="shared" si="16"/>
        <v/>
      </c>
      <c r="R6178" s="8" t="str">
        <f>if(and(P6178&lt;&gt;"",Q6178&lt;&gt;"newexp",Q6178&lt;&gt;"nostart"),countifs(script_conform_dispatching!A:A,P6178,script_conform_dispatching!B:B,Q6178),"")</f>
        <v/>
      </c>
      <c r="S6178" s="8" t="str">
        <f t="shared" si="3"/>
        <v/>
      </c>
    </row>
    <row r="6179" hidden="1">
      <c r="A6179" s="6" t="s">
        <v>15687</v>
      </c>
      <c r="B6179" s="6" t="s">
        <v>277</v>
      </c>
      <c r="C6179" s="6" t="s">
        <v>414</v>
      </c>
      <c r="F6179" s="6" t="s">
        <v>415</v>
      </c>
      <c r="G6179" s="6" t="s">
        <v>416</v>
      </c>
      <c r="H6179" s="8" t="str">
        <f>VLOOKUP(C6179,agent_name_matching!A:B,2,false)</f>
        <v>Dialog LLM</v>
      </c>
      <c r="I6179" s="32" t="s">
        <v>15688</v>
      </c>
      <c r="J6179" s="6" t="s">
        <v>418</v>
      </c>
      <c r="L6179" s="6">
        <v>5109.0</v>
      </c>
      <c r="M6179" s="6">
        <v>74.0</v>
      </c>
      <c r="N6179" s="6">
        <v>1513.0</v>
      </c>
      <c r="O6179" s="6" t="s">
        <v>15689</v>
      </c>
      <c r="P6179" s="8" t="str">
        <f t="shared" si="1"/>
        <v/>
      </c>
      <c r="Q6179" s="8" t="str">
        <f t="shared" si="16"/>
        <v/>
      </c>
      <c r="R6179" s="8" t="str">
        <f>if(and(P6179&lt;&gt;"",Q6179&lt;&gt;"newexp",Q6179&lt;&gt;"nostart"),countifs(script_conform_dispatching!A:A,P6179,script_conform_dispatching!B:B,Q6179),"")</f>
        <v/>
      </c>
      <c r="S6179" s="8" t="str">
        <f t="shared" si="3"/>
        <v/>
      </c>
    </row>
    <row r="6180" hidden="1">
      <c r="A6180" s="6" t="s">
        <v>15690</v>
      </c>
      <c r="B6180" s="6" t="s">
        <v>277</v>
      </c>
      <c r="C6180" s="6" t="s">
        <v>37</v>
      </c>
      <c r="F6180" s="6" t="s">
        <v>415</v>
      </c>
      <c r="G6180" s="6" t="s">
        <v>416</v>
      </c>
      <c r="H6180" s="8" t="str">
        <f>VLOOKUP(C6180,agent_name_matching!A:B,2,false)</f>
        <v>Patient LLM</v>
      </c>
      <c r="I6180" s="32" t="s">
        <v>15691</v>
      </c>
      <c r="J6180" s="6" t="s">
        <v>418</v>
      </c>
      <c r="K6180" s="6">
        <v>1.0</v>
      </c>
      <c r="L6180" s="6">
        <v>1517.0</v>
      </c>
      <c r="M6180" s="6">
        <v>112.0</v>
      </c>
      <c r="N6180" s="6">
        <v>1849.0</v>
      </c>
      <c r="O6180" s="6" t="s">
        <v>15692</v>
      </c>
      <c r="P6180" s="8" t="str">
        <f t="shared" si="1"/>
        <v/>
      </c>
      <c r="Q6180" s="8" t="str">
        <f t="shared" si="16"/>
        <v/>
      </c>
      <c r="R6180" s="8" t="str">
        <f>if(and(P6180&lt;&gt;"",Q6180&lt;&gt;"newexp",Q6180&lt;&gt;"nostart"),countifs(script_conform_dispatching!A:A,P6180,script_conform_dispatching!B:B,Q6180),"")</f>
        <v/>
      </c>
      <c r="S6180" s="8" t="str">
        <f t="shared" si="3"/>
        <v/>
      </c>
    </row>
    <row r="6181" hidden="1">
      <c r="A6181" s="6" t="s">
        <v>15693</v>
      </c>
      <c r="B6181" s="6" t="s">
        <v>277</v>
      </c>
      <c r="C6181" s="6" t="s">
        <v>411</v>
      </c>
      <c r="H6181" s="8" t="str">
        <f>VLOOKUP(C6181,agent_name_matching!A:B,2,false)</f>
        <v>System</v>
      </c>
      <c r="I6181" s="33"/>
      <c r="O6181" s="6" t="s">
        <v>15694</v>
      </c>
      <c r="P6181" s="8" t="str">
        <f t="shared" si="1"/>
        <v/>
      </c>
      <c r="Q6181" s="8" t="str">
        <f t="shared" si="16"/>
        <v/>
      </c>
      <c r="R6181" s="8" t="str">
        <f>if(and(P6181&lt;&gt;"",Q6181&lt;&gt;"newexp",Q6181&lt;&gt;"nostart"),countifs(script_conform_dispatching!A:A,P6181,script_conform_dispatching!B:B,Q6181),"")</f>
        <v/>
      </c>
      <c r="S6181" s="8" t="str">
        <f t="shared" si="3"/>
        <v/>
      </c>
    </row>
    <row r="6182" hidden="1">
      <c r="A6182" s="6" t="s">
        <v>15695</v>
      </c>
      <c r="B6182" s="6" t="s">
        <v>277</v>
      </c>
      <c r="C6182" s="6" t="s">
        <v>414</v>
      </c>
      <c r="F6182" s="6" t="s">
        <v>415</v>
      </c>
      <c r="G6182" s="6" t="s">
        <v>416</v>
      </c>
      <c r="H6182" s="8" t="str">
        <f>VLOOKUP(C6182,agent_name_matching!A:B,2,false)</f>
        <v>Dialog LLM</v>
      </c>
      <c r="I6182" s="32" t="s">
        <v>15696</v>
      </c>
      <c r="J6182" s="6" t="s">
        <v>418</v>
      </c>
      <c r="L6182" s="6">
        <v>5565.0</v>
      </c>
      <c r="M6182" s="6">
        <v>84.0</v>
      </c>
      <c r="N6182" s="6">
        <v>1813.0</v>
      </c>
      <c r="O6182" s="6" t="s">
        <v>15697</v>
      </c>
      <c r="P6182" s="8" t="str">
        <f t="shared" si="1"/>
        <v/>
      </c>
      <c r="Q6182" s="8" t="str">
        <f t="shared" si="16"/>
        <v/>
      </c>
      <c r="R6182" s="8" t="str">
        <f>if(and(P6182&lt;&gt;"",Q6182&lt;&gt;"newexp",Q6182&lt;&gt;"nostart"),countifs(script_conform_dispatching!A:A,P6182,script_conform_dispatching!B:B,Q6182),"")</f>
        <v/>
      </c>
      <c r="S6182" s="8" t="str">
        <f t="shared" si="3"/>
        <v/>
      </c>
    </row>
    <row r="6183" hidden="1">
      <c r="A6183" s="6" t="s">
        <v>15698</v>
      </c>
      <c r="B6183" s="6" t="s">
        <v>277</v>
      </c>
      <c r="C6183" s="6" t="s">
        <v>37</v>
      </c>
      <c r="F6183" s="6" t="s">
        <v>415</v>
      </c>
      <c r="G6183" s="6" t="s">
        <v>416</v>
      </c>
      <c r="H6183" s="8" t="str">
        <f>VLOOKUP(C6183,agent_name_matching!A:B,2,false)</f>
        <v>Patient LLM</v>
      </c>
      <c r="I6183" s="32" t="s">
        <v>15699</v>
      </c>
      <c r="J6183" s="6" t="s">
        <v>418</v>
      </c>
      <c r="K6183" s="6">
        <v>1.0</v>
      </c>
      <c r="L6183" s="6">
        <v>1707.0</v>
      </c>
      <c r="M6183" s="6">
        <v>97.0</v>
      </c>
      <c r="N6183" s="6">
        <v>2182.0</v>
      </c>
      <c r="O6183" s="6" t="s">
        <v>15700</v>
      </c>
      <c r="P6183" s="8" t="str">
        <f t="shared" si="1"/>
        <v/>
      </c>
      <c r="Q6183" s="8" t="str">
        <f t="shared" si="16"/>
        <v/>
      </c>
      <c r="R6183" s="8" t="str">
        <f>if(and(P6183&lt;&gt;"",Q6183&lt;&gt;"newexp",Q6183&lt;&gt;"nostart"),countifs(script_conform_dispatching!A:A,P6183,script_conform_dispatching!B:B,Q6183),"")</f>
        <v/>
      </c>
      <c r="S6183" s="8" t="str">
        <f t="shared" si="3"/>
        <v/>
      </c>
    </row>
    <row r="6184" hidden="1">
      <c r="A6184" s="6" t="s">
        <v>15701</v>
      </c>
      <c r="B6184" s="6" t="s">
        <v>277</v>
      </c>
      <c r="C6184" s="6" t="s">
        <v>411</v>
      </c>
      <c r="H6184" s="8" t="str">
        <f>VLOOKUP(C6184,agent_name_matching!A:B,2,false)</f>
        <v>System</v>
      </c>
      <c r="I6184" s="33"/>
      <c r="O6184" s="6" t="s">
        <v>15702</v>
      </c>
      <c r="P6184" s="8" t="str">
        <f t="shared" si="1"/>
        <v/>
      </c>
      <c r="Q6184" s="8" t="str">
        <f t="shared" si="16"/>
        <v/>
      </c>
      <c r="R6184" s="8" t="str">
        <f>if(and(P6184&lt;&gt;"",Q6184&lt;&gt;"newexp",Q6184&lt;&gt;"nostart"),countifs(script_conform_dispatching!A:A,P6184,script_conform_dispatching!B:B,Q6184),"")</f>
        <v/>
      </c>
      <c r="S6184" s="8" t="str">
        <f t="shared" si="3"/>
        <v/>
      </c>
    </row>
    <row r="6185" hidden="1">
      <c r="A6185" s="6" t="s">
        <v>15703</v>
      </c>
      <c r="B6185" s="6" t="s">
        <v>277</v>
      </c>
      <c r="C6185" s="6" t="s">
        <v>414</v>
      </c>
      <c r="F6185" s="6" t="s">
        <v>415</v>
      </c>
      <c r="G6185" s="6" t="s">
        <v>416</v>
      </c>
      <c r="H6185" s="8" t="str">
        <f>VLOOKUP(C6185,agent_name_matching!A:B,2,false)</f>
        <v>Dialog LLM</v>
      </c>
      <c r="I6185" s="32" t="s">
        <v>15704</v>
      </c>
      <c r="J6185" s="6" t="s">
        <v>418</v>
      </c>
      <c r="L6185" s="6">
        <v>6016.0</v>
      </c>
      <c r="M6185" s="6">
        <v>78.0</v>
      </c>
      <c r="N6185" s="6">
        <v>1482.0</v>
      </c>
      <c r="O6185" s="6" t="s">
        <v>15705</v>
      </c>
      <c r="P6185" s="8" t="str">
        <f t="shared" si="1"/>
        <v/>
      </c>
      <c r="Q6185" s="8" t="str">
        <f t="shared" si="16"/>
        <v/>
      </c>
      <c r="R6185" s="8" t="str">
        <f>if(and(P6185&lt;&gt;"",Q6185&lt;&gt;"newexp",Q6185&lt;&gt;"nostart"),countifs(script_conform_dispatching!A:A,P6185,script_conform_dispatching!B:B,Q6185),"")</f>
        <v/>
      </c>
      <c r="S6185" s="8" t="str">
        <f t="shared" si="3"/>
        <v/>
      </c>
    </row>
    <row r="6186" hidden="1">
      <c r="A6186" s="6" t="s">
        <v>15706</v>
      </c>
      <c r="B6186" s="6" t="s">
        <v>277</v>
      </c>
      <c r="C6186" s="6" t="s">
        <v>37</v>
      </c>
      <c r="F6186" s="6" t="s">
        <v>415</v>
      </c>
      <c r="G6186" s="6" t="s">
        <v>416</v>
      </c>
      <c r="H6186" s="8" t="str">
        <f>VLOOKUP(C6186,agent_name_matching!A:B,2,false)</f>
        <v>Patient LLM</v>
      </c>
      <c r="I6186" s="32" t="s">
        <v>15707</v>
      </c>
      <c r="J6186" s="6" t="s">
        <v>418</v>
      </c>
      <c r="K6186" s="6">
        <v>1.0</v>
      </c>
      <c r="L6186" s="6">
        <v>1876.0</v>
      </c>
      <c r="M6186" s="6">
        <v>88.0</v>
      </c>
      <c r="N6186" s="6">
        <v>1320.0</v>
      </c>
      <c r="O6186" s="6" t="s">
        <v>15708</v>
      </c>
      <c r="P6186" s="8" t="str">
        <f t="shared" si="1"/>
        <v/>
      </c>
      <c r="Q6186" s="8" t="str">
        <f t="shared" si="16"/>
        <v/>
      </c>
      <c r="R6186" s="8" t="str">
        <f>if(and(P6186&lt;&gt;"",Q6186&lt;&gt;"newexp",Q6186&lt;&gt;"nostart"),countifs(script_conform_dispatching!A:A,P6186,script_conform_dispatching!B:B,Q6186),"")</f>
        <v/>
      </c>
      <c r="S6186" s="8" t="str">
        <f t="shared" si="3"/>
        <v/>
      </c>
    </row>
    <row r="6187" hidden="1">
      <c r="A6187" s="6" t="s">
        <v>15709</v>
      </c>
      <c r="B6187" s="6" t="s">
        <v>277</v>
      </c>
      <c r="C6187" s="6" t="s">
        <v>411</v>
      </c>
      <c r="H6187" s="8" t="str">
        <f>VLOOKUP(C6187,agent_name_matching!A:B,2,false)</f>
        <v>System</v>
      </c>
      <c r="I6187" s="33"/>
      <c r="O6187" s="6" t="s">
        <v>15710</v>
      </c>
      <c r="P6187" s="8" t="str">
        <f t="shared" si="1"/>
        <v/>
      </c>
      <c r="Q6187" s="8" t="str">
        <f t="shared" si="16"/>
        <v/>
      </c>
      <c r="R6187" s="8" t="str">
        <f>if(and(P6187&lt;&gt;"",Q6187&lt;&gt;"newexp",Q6187&lt;&gt;"nostart"),countifs(script_conform_dispatching!A:A,P6187,script_conform_dispatching!B:B,Q6187),"")</f>
        <v/>
      </c>
      <c r="S6187" s="8" t="str">
        <f t="shared" si="3"/>
        <v/>
      </c>
    </row>
    <row r="6188" hidden="1">
      <c r="A6188" s="6" t="s">
        <v>15711</v>
      </c>
      <c r="B6188" s="6" t="s">
        <v>277</v>
      </c>
      <c r="C6188" s="6" t="s">
        <v>414</v>
      </c>
      <c r="F6188" s="6" t="s">
        <v>415</v>
      </c>
      <c r="G6188" s="6" t="s">
        <v>416</v>
      </c>
      <c r="H6188" s="8" t="str">
        <f>VLOOKUP(C6188,agent_name_matching!A:B,2,false)</f>
        <v>Dialog LLM</v>
      </c>
      <c r="I6188" s="32" t="s">
        <v>15712</v>
      </c>
      <c r="J6188" s="6" t="s">
        <v>418</v>
      </c>
      <c r="L6188" s="6">
        <v>6452.0</v>
      </c>
      <c r="M6188" s="6">
        <v>67.0</v>
      </c>
      <c r="N6188" s="6">
        <v>1528.0</v>
      </c>
      <c r="O6188" s="6" t="s">
        <v>15713</v>
      </c>
      <c r="P6188" s="8" t="str">
        <f t="shared" si="1"/>
        <v/>
      </c>
      <c r="Q6188" s="8" t="str">
        <f t="shared" si="16"/>
        <v/>
      </c>
      <c r="R6188" s="8" t="str">
        <f>if(and(P6188&lt;&gt;"",Q6188&lt;&gt;"newexp",Q6188&lt;&gt;"nostart"),countifs(script_conform_dispatching!A:A,P6188,script_conform_dispatching!B:B,Q6188),"")</f>
        <v/>
      </c>
      <c r="S6188" s="8" t="str">
        <f t="shared" si="3"/>
        <v/>
      </c>
    </row>
    <row r="6189" hidden="1">
      <c r="A6189" s="6" t="s">
        <v>15714</v>
      </c>
      <c r="B6189" s="6" t="s">
        <v>277</v>
      </c>
      <c r="C6189" s="6" t="s">
        <v>37</v>
      </c>
      <c r="F6189" s="6" t="s">
        <v>415</v>
      </c>
      <c r="G6189" s="6" t="s">
        <v>416</v>
      </c>
      <c r="H6189" s="8" t="str">
        <f>VLOOKUP(C6189,agent_name_matching!A:B,2,false)</f>
        <v>Patient LLM</v>
      </c>
      <c r="I6189" s="32" t="s">
        <v>15715</v>
      </c>
      <c r="J6189" s="6" t="s">
        <v>418</v>
      </c>
      <c r="K6189" s="6">
        <v>1.0</v>
      </c>
      <c r="L6189" s="6">
        <v>2025.0</v>
      </c>
      <c r="M6189" s="6">
        <v>97.0</v>
      </c>
      <c r="N6189" s="6">
        <v>2128.0</v>
      </c>
      <c r="O6189" s="6" t="s">
        <v>15716</v>
      </c>
      <c r="P6189" s="8" t="str">
        <f t="shared" si="1"/>
        <v/>
      </c>
      <c r="Q6189" s="8" t="str">
        <f t="shared" si="16"/>
        <v/>
      </c>
      <c r="R6189" s="8" t="str">
        <f>if(and(P6189&lt;&gt;"",Q6189&lt;&gt;"newexp",Q6189&lt;&gt;"nostart"),countifs(script_conform_dispatching!A:A,P6189,script_conform_dispatching!B:B,Q6189),"")</f>
        <v/>
      </c>
      <c r="S6189" s="8" t="str">
        <f t="shared" si="3"/>
        <v/>
      </c>
    </row>
    <row r="6190" hidden="1">
      <c r="A6190" s="6" t="s">
        <v>15717</v>
      </c>
      <c r="B6190" s="6" t="s">
        <v>277</v>
      </c>
      <c r="C6190" s="6" t="s">
        <v>411</v>
      </c>
      <c r="H6190" s="8" t="str">
        <f>VLOOKUP(C6190,agent_name_matching!A:B,2,false)</f>
        <v>System</v>
      </c>
      <c r="I6190" s="33"/>
      <c r="O6190" s="6" t="s">
        <v>15718</v>
      </c>
      <c r="P6190" s="8" t="str">
        <f t="shared" si="1"/>
        <v/>
      </c>
      <c r="Q6190" s="8" t="str">
        <f t="shared" si="16"/>
        <v/>
      </c>
      <c r="R6190" s="8" t="str">
        <f>if(and(P6190&lt;&gt;"",Q6190&lt;&gt;"newexp",Q6190&lt;&gt;"nostart"),countifs(script_conform_dispatching!A:A,P6190,script_conform_dispatching!B:B,Q6190),"")</f>
        <v/>
      </c>
      <c r="S6190" s="8" t="str">
        <f t="shared" si="3"/>
        <v/>
      </c>
    </row>
    <row r="6191" hidden="1">
      <c r="A6191" s="6" t="s">
        <v>15719</v>
      </c>
      <c r="B6191" s="6" t="s">
        <v>277</v>
      </c>
      <c r="C6191" s="6" t="s">
        <v>414</v>
      </c>
      <c r="F6191" s="6" t="s">
        <v>415</v>
      </c>
      <c r="G6191" s="6" t="s">
        <v>416</v>
      </c>
      <c r="H6191" s="8" t="str">
        <f>VLOOKUP(C6191,agent_name_matching!A:B,2,false)</f>
        <v>Dialog LLM</v>
      </c>
      <c r="I6191" s="32" t="s">
        <v>15720</v>
      </c>
      <c r="J6191" s="6" t="s">
        <v>418</v>
      </c>
      <c r="L6191" s="6">
        <v>6886.0</v>
      </c>
      <c r="M6191" s="6">
        <v>162.0</v>
      </c>
      <c r="N6191" s="6">
        <v>2776.0</v>
      </c>
      <c r="O6191" s="6" t="s">
        <v>15721</v>
      </c>
      <c r="P6191" s="8" t="str">
        <f t="shared" si="1"/>
        <v/>
      </c>
      <c r="Q6191" s="8" t="str">
        <f t="shared" si="16"/>
        <v/>
      </c>
      <c r="R6191" s="8" t="str">
        <f>if(and(P6191&lt;&gt;"",Q6191&lt;&gt;"newexp",Q6191&lt;&gt;"nostart"),countifs(script_conform_dispatching!A:A,P6191,script_conform_dispatching!B:B,Q6191),"")</f>
        <v/>
      </c>
      <c r="S6191" s="8" t="str">
        <f t="shared" si="3"/>
        <v/>
      </c>
    </row>
    <row r="6192" hidden="1">
      <c r="A6192" s="6" t="s">
        <v>15722</v>
      </c>
      <c r="B6192" s="6" t="s">
        <v>277</v>
      </c>
      <c r="C6192" s="6" t="s">
        <v>37</v>
      </c>
      <c r="F6192" s="6" t="s">
        <v>415</v>
      </c>
      <c r="G6192" s="6" t="s">
        <v>416</v>
      </c>
      <c r="H6192" s="8" t="str">
        <f>VLOOKUP(C6192,agent_name_matching!A:B,2,false)</f>
        <v>Patient LLM</v>
      </c>
      <c r="I6192" s="32" t="s">
        <v>15723</v>
      </c>
      <c r="J6192" s="6" t="s">
        <v>418</v>
      </c>
      <c r="K6192" s="6">
        <v>1.0</v>
      </c>
      <c r="L6192" s="6">
        <v>2278.0</v>
      </c>
      <c r="M6192" s="6">
        <v>59.0</v>
      </c>
      <c r="N6192" s="6">
        <v>1618.0</v>
      </c>
      <c r="O6192" s="6" t="s">
        <v>15724</v>
      </c>
      <c r="P6192" s="8" t="str">
        <f t="shared" si="1"/>
        <v/>
      </c>
      <c r="Q6192" s="8" t="str">
        <f t="shared" si="16"/>
        <v/>
      </c>
      <c r="R6192" s="8" t="str">
        <f>if(and(P6192&lt;&gt;"",Q6192&lt;&gt;"newexp",Q6192&lt;&gt;"nostart"),countifs(script_conform_dispatching!A:A,P6192,script_conform_dispatching!B:B,Q6192),"")</f>
        <v/>
      </c>
      <c r="S6192" s="8" t="str">
        <f t="shared" si="3"/>
        <v/>
      </c>
    </row>
    <row r="6193" hidden="1">
      <c r="A6193" s="6" t="s">
        <v>15725</v>
      </c>
      <c r="B6193" s="6" t="s">
        <v>277</v>
      </c>
      <c r="C6193" s="6" t="s">
        <v>411</v>
      </c>
      <c r="H6193" s="8" t="str">
        <f>VLOOKUP(C6193,agent_name_matching!A:B,2,false)</f>
        <v>System</v>
      </c>
      <c r="I6193" s="33"/>
      <c r="O6193" s="6" t="s">
        <v>15726</v>
      </c>
      <c r="P6193" s="8" t="str">
        <f t="shared" si="1"/>
        <v/>
      </c>
      <c r="Q6193" s="8" t="str">
        <f t="shared" si="16"/>
        <v/>
      </c>
      <c r="R6193" s="8" t="str">
        <f>if(and(P6193&lt;&gt;"",Q6193&lt;&gt;"newexp",Q6193&lt;&gt;"nostart"),countifs(script_conform_dispatching!A:A,P6193,script_conform_dispatching!B:B,Q6193),"")</f>
        <v/>
      </c>
      <c r="S6193" s="8" t="str">
        <f t="shared" si="3"/>
        <v/>
      </c>
    </row>
    <row r="6194" hidden="1">
      <c r="A6194" s="6" t="s">
        <v>15727</v>
      </c>
      <c r="B6194" s="6" t="s">
        <v>277</v>
      </c>
      <c r="C6194" s="6" t="s">
        <v>414</v>
      </c>
      <c r="F6194" s="6" t="s">
        <v>415</v>
      </c>
      <c r="G6194" s="6" t="s">
        <v>416</v>
      </c>
      <c r="H6194" s="8" t="str">
        <f>VLOOKUP(C6194,agent_name_matching!A:B,2,false)</f>
        <v>Dialog LLM</v>
      </c>
      <c r="I6194" s="32" t="s">
        <v>15728</v>
      </c>
      <c r="J6194" s="6" t="s">
        <v>418</v>
      </c>
      <c r="L6194" s="6">
        <v>7377.0</v>
      </c>
      <c r="M6194" s="6">
        <v>320.0</v>
      </c>
      <c r="N6194" s="6">
        <v>5265.0</v>
      </c>
      <c r="O6194" s="6" t="s">
        <v>15729</v>
      </c>
      <c r="P6194" s="8" t="str">
        <f t="shared" si="1"/>
        <v/>
      </c>
      <c r="Q6194" s="8" t="str">
        <f t="shared" si="16"/>
        <v/>
      </c>
      <c r="R6194" s="8" t="str">
        <f>if(and(P6194&lt;&gt;"",Q6194&lt;&gt;"newexp",Q6194&lt;&gt;"nostart"),countifs(script_conform_dispatching!A:A,P6194,script_conform_dispatching!B:B,Q6194),"")</f>
        <v/>
      </c>
      <c r="S6194" s="8" t="str">
        <f t="shared" si="3"/>
        <v/>
      </c>
    </row>
    <row r="6195" hidden="1">
      <c r="A6195" s="6" t="s">
        <v>15730</v>
      </c>
      <c r="B6195" s="6" t="s">
        <v>277</v>
      </c>
      <c r="C6195" s="6" t="s">
        <v>407</v>
      </c>
      <c r="D6195" s="6">
        <v>3.0</v>
      </c>
      <c r="E6195" s="6" t="s">
        <v>445</v>
      </c>
      <c r="H6195" s="8" t="str">
        <f>VLOOKUP(C6195,agent_name_matching!A:B,2,false)</f>
        <v>--</v>
      </c>
      <c r="I6195" s="33"/>
      <c r="O6195" s="6" t="s">
        <v>15731</v>
      </c>
      <c r="P6195" s="8">
        <f t="shared" si="1"/>
        <v>3</v>
      </c>
      <c r="Q6195" s="8">
        <f t="shared" si="16"/>
        <v>4</v>
      </c>
      <c r="R6195" s="8">
        <f>if(and(P6195&lt;&gt;"",Q6195&lt;&gt;"newexp",Q6195&lt;&gt;"nostart"),countifs(script_conform_dispatching!A:A,P6195,script_conform_dispatching!B:B,Q6195),"")</f>
        <v>1</v>
      </c>
      <c r="S6195" s="8" t="str">
        <f t="shared" si="3"/>
        <v/>
      </c>
    </row>
    <row r="6196" hidden="1">
      <c r="A6196" s="6" t="s">
        <v>15732</v>
      </c>
      <c r="B6196" s="6" t="s">
        <v>277</v>
      </c>
      <c r="C6196" s="6" t="s">
        <v>407</v>
      </c>
      <c r="D6196" s="6">
        <v>4.0</v>
      </c>
      <c r="E6196" s="6" t="s">
        <v>408</v>
      </c>
      <c r="H6196" s="8" t="str">
        <f>VLOOKUP(C6196,agent_name_matching!A:B,2,false)</f>
        <v>--</v>
      </c>
      <c r="I6196" s="33"/>
      <c r="O6196" s="6" t="s">
        <v>15733</v>
      </c>
      <c r="P6196" s="8" t="str">
        <f t="shared" si="1"/>
        <v/>
      </c>
      <c r="Q6196" s="8" t="str">
        <f t="shared" si="16"/>
        <v/>
      </c>
      <c r="R6196" s="8" t="str">
        <f>if(and(P6196&lt;&gt;"",Q6196&lt;&gt;"newexp",Q6196&lt;&gt;"nostart"),countifs(script_conform_dispatching!A:A,P6196,script_conform_dispatching!B:B,Q6196),"")</f>
        <v/>
      </c>
      <c r="S6196" s="8" t="str">
        <f t="shared" si="3"/>
        <v/>
      </c>
    </row>
    <row r="6197" hidden="1">
      <c r="A6197" s="6" t="s">
        <v>15734</v>
      </c>
      <c r="B6197" s="6" t="s">
        <v>277</v>
      </c>
      <c r="C6197" s="6" t="s">
        <v>450</v>
      </c>
      <c r="F6197" s="6" t="s">
        <v>415</v>
      </c>
      <c r="G6197" s="6" t="s">
        <v>416</v>
      </c>
      <c r="H6197" s="8" t="str">
        <f>VLOOKUP(C6197,agent_name_matching!A:B,2,false)</f>
        <v>Validator LLM</v>
      </c>
      <c r="I6197" s="32" t="s">
        <v>15735</v>
      </c>
      <c r="J6197" s="6" t="s">
        <v>452</v>
      </c>
      <c r="L6197" s="6">
        <v>2609.0</v>
      </c>
      <c r="M6197" s="6">
        <v>36.0</v>
      </c>
      <c r="N6197" s="6">
        <v>1058.0</v>
      </c>
      <c r="O6197" s="6" t="s">
        <v>15736</v>
      </c>
      <c r="P6197" s="8" t="str">
        <f t="shared" si="1"/>
        <v/>
      </c>
      <c r="Q6197" s="8" t="str">
        <f t="shared" si="16"/>
        <v/>
      </c>
      <c r="R6197" s="8" t="str">
        <f>if(and(P6197&lt;&gt;"",Q6197&lt;&gt;"newexp",Q6197&lt;&gt;"nostart"),countifs(script_conform_dispatching!A:A,P6197,script_conform_dispatching!B:B,Q6197),"")</f>
        <v/>
      </c>
      <c r="S6197" s="8" t="str">
        <f t="shared" si="3"/>
        <v/>
      </c>
    </row>
    <row r="6198" hidden="1">
      <c r="A6198" s="6" t="s">
        <v>15737</v>
      </c>
      <c r="B6198" s="6" t="s">
        <v>277</v>
      </c>
      <c r="C6198" s="6" t="s">
        <v>37</v>
      </c>
      <c r="F6198" s="6" t="s">
        <v>415</v>
      </c>
      <c r="G6198" s="6" t="s">
        <v>416</v>
      </c>
      <c r="H6198" s="8" t="str">
        <f>VLOOKUP(C6198,agent_name_matching!A:B,2,false)</f>
        <v>Patient LLM</v>
      </c>
      <c r="I6198" s="32" t="s">
        <v>15738</v>
      </c>
      <c r="J6198" s="6" t="s">
        <v>418</v>
      </c>
      <c r="K6198" s="6">
        <v>1.0</v>
      </c>
      <c r="L6198" s="6">
        <v>2460.0</v>
      </c>
      <c r="M6198" s="6">
        <v>52.0</v>
      </c>
      <c r="N6198" s="6">
        <v>1136.0</v>
      </c>
      <c r="O6198" s="6" t="s">
        <v>15739</v>
      </c>
      <c r="P6198" s="8" t="str">
        <f t="shared" si="1"/>
        <v/>
      </c>
      <c r="Q6198" s="8" t="str">
        <f t="shared" si="16"/>
        <v/>
      </c>
      <c r="R6198" s="8" t="str">
        <f>if(and(P6198&lt;&gt;"",Q6198&lt;&gt;"newexp",Q6198&lt;&gt;"nostart"),countifs(script_conform_dispatching!A:A,P6198,script_conform_dispatching!B:B,Q6198),"")</f>
        <v/>
      </c>
      <c r="S6198" s="8" t="str">
        <f t="shared" si="3"/>
        <v/>
      </c>
    </row>
    <row r="6199" hidden="1">
      <c r="A6199" s="6" t="s">
        <v>15740</v>
      </c>
      <c r="B6199" s="6" t="s">
        <v>277</v>
      </c>
      <c r="C6199" s="6" t="s">
        <v>411</v>
      </c>
      <c r="H6199" s="8" t="str">
        <f>VLOOKUP(C6199,agent_name_matching!A:B,2,false)</f>
        <v>System</v>
      </c>
      <c r="I6199" s="33"/>
      <c r="O6199" s="6" t="s">
        <v>15741</v>
      </c>
      <c r="P6199" s="8" t="str">
        <f t="shared" si="1"/>
        <v/>
      </c>
      <c r="Q6199" s="8" t="str">
        <f t="shared" si="16"/>
        <v/>
      </c>
      <c r="R6199" s="8" t="str">
        <f>if(and(P6199&lt;&gt;"",Q6199&lt;&gt;"newexp",Q6199&lt;&gt;"nostart"),countifs(script_conform_dispatching!A:A,P6199,script_conform_dispatching!B:B,Q6199),"")</f>
        <v/>
      </c>
      <c r="S6199" s="8" t="str">
        <f t="shared" si="3"/>
        <v/>
      </c>
    </row>
    <row r="6200" hidden="1">
      <c r="A6200" s="6" t="s">
        <v>15742</v>
      </c>
      <c r="B6200" s="6" t="s">
        <v>277</v>
      </c>
      <c r="C6200" s="6" t="s">
        <v>414</v>
      </c>
      <c r="F6200" s="6" t="s">
        <v>415</v>
      </c>
      <c r="G6200" s="6" t="s">
        <v>416</v>
      </c>
      <c r="H6200" s="8" t="str">
        <f>VLOOKUP(C6200,agent_name_matching!A:B,2,false)</f>
        <v>Dialog LLM</v>
      </c>
      <c r="I6200" s="32" t="s">
        <v>15743</v>
      </c>
      <c r="J6200" s="6" t="s">
        <v>418</v>
      </c>
      <c r="L6200" s="6">
        <v>7968.0</v>
      </c>
      <c r="M6200" s="6">
        <v>74.0</v>
      </c>
      <c r="N6200" s="6">
        <v>2154.0</v>
      </c>
      <c r="O6200" s="6" t="s">
        <v>15744</v>
      </c>
      <c r="P6200" s="8" t="str">
        <f t="shared" si="1"/>
        <v/>
      </c>
      <c r="Q6200" s="8" t="str">
        <f t="shared" si="16"/>
        <v/>
      </c>
      <c r="R6200" s="8" t="str">
        <f>if(and(P6200&lt;&gt;"",Q6200&lt;&gt;"newexp",Q6200&lt;&gt;"nostart"),countifs(script_conform_dispatching!A:A,P6200,script_conform_dispatching!B:B,Q6200),"")</f>
        <v/>
      </c>
      <c r="S6200" s="8" t="str">
        <f t="shared" si="3"/>
        <v/>
      </c>
    </row>
    <row r="6201" hidden="1">
      <c r="A6201" s="6" t="s">
        <v>15745</v>
      </c>
      <c r="B6201" s="6" t="s">
        <v>277</v>
      </c>
      <c r="C6201" s="6" t="s">
        <v>37</v>
      </c>
      <c r="F6201" s="6" t="s">
        <v>415</v>
      </c>
      <c r="G6201" s="6" t="s">
        <v>416</v>
      </c>
      <c r="H6201" s="8" t="str">
        <f>VLOOKUP(C6201,agent_name_matching!A:B,2,false)</f>
        <v>Patient LLM</v>
      </c>
      <c r="I6201" s="32" t="s">
        <v>15746</v>
      </c>
      <c r="J6201" s="6" t="s">
        <v>418</v>
      </c>
      <c r="K6201" s="6">
        <v>1.0</v>
      </c>
      <c r="L6201" s="6">
        <v>2580.0</v>
      </c>
      <c r="M6201" s="6">
        <v>71.0</v>
      </c>
      <c r="N6201" s="6">
        <v>1209.0</v>
      </c>
      <c r="O6201" s="6" t="s">
        <v>15747</v>
      </c>
      <c r="P6201" s="8" t="str">
        <f t="shared" si="1"/>
        <v/>
      </c>
      <c r="Q6201" s="8" t="str">
        <f t="shared" si="16"/>
        <v/>
      </c>
      <c r="R6201" s="8" t="str">
        <f>if(and(P6201&lt;&gt;"",Q6201&lt;&gt;"newexp",Q6201&lt;&gt;"nostart"),countifs(script_conform_dispatching!A:A,P6201,script_conform_dispatching!B:B,Q6201),"")</f>
        <v/>
      </c>
      <c r="S6201" s="8" t="str">
        <f t="shared" si="3"/>
        <v/>
      </c>
    </row>
    <row r="6202" hidden="1">
      <c r="A6202" s="6" t="s">
        <v>15748</v>
      </c>
      <c r="B6202" s="6" t="s">
        <v>277</v>
      </c>
      <c r="C6202" s="6" t="s">
        <v>411</v>
      </c>
      <c r="H6202" s="8" t="str">
        <f>VLOOKUP(C6202,agent_name_matching!A:B,2,false)</f>
        <v>System</v>
      </c>
      <c r="I6202" s="33"/>
      <c r="O6202" s="6" t="s">
        <v>15749</v>
      </c>
      <c r="P6202" s="8" t="str">
        <f t="shared" si="1"/>
        <v/>
      </c>
      <c r="Q6202" s="8" t="str">
        <f t="shared" si="16"/>
        <v/>
      </c>
      <c r="R6202" s="8" t="str">
        <f>if(and(P6202&lt;&gt;"",Q6202&lt;&gt;"newexp",Q6202&lt;&gt;"nostart"),countifs(script_conform_dispatching!A:A,P6202,script_conform_dispatching!B:B,Q6202),"")</f>
        <v/>
      </c>
      <c r="S6202" s="8" t="str">
        <f t="shared" si="3"/>
        <v/>
      </c>
    </row>
    <row r="6203" hidden="1">
      <c r="A6203" s="6" t="s">
        <v>15750</v>
      </c>
      <c r="B6203" s="6" t="s">
        <v>277</v>
      </c>
      <c r="C6203" s="6" t="s">
        <v>414</v>
      </c>
      <c r="F6203" s="6" t="s">
        <v>415</v>
      </c>
      <c r="G6203" s="6" t="s">
        <v>416</v>
      </c>
      <c r="H6203" s="8" t="str">
        <f>VLOOKUP(C6203,agent_name_matching!A:B,2,false)</f>
        <v>Dialog LLM</v>
      </c>
      <c r="I6203" s="32" t="s">
        <v>15751</v>
      </c>
      <c r="J6203" s="6" t="s">
        <v>418</v>
      </c>
      <c r="L6203" s="6">
        <v>8332.0</v>
      </c>
      <c r="M6203" s="6">
        <v>129.0</v>
      </c>
      <c r="N6203" s="6">
        <v>2293.0</v>
      </c>
      <c r="O6203" s="6" t="s">
        <v>15752</v>
      </c>
      <c r="P6203" s="8" t="str">
        <f t="shared" si="1"/>
        <v/>
      </c>
      <c r="Q6203" s="8" t="str">
        <f t="shared" si="16"/>
        <v/>
      </c>
      <c r="R6203" s="8" t="str">
        <f>if(and(P6203&lt;&gt;"",Q6203&lt;&gt;"newexp",Q6203&lt;&gt;"nostart"),countifs(script_conform_dispatching!A:A,P6203,script_conform_dispatching!B:B,Q6203),"")</f>
        <v/>
      </c>
      <c r="S6203" s="8" t="str">
        <f t="shared" si="3"/>
        <v/>
      </c>
    </row>
    <row r="6204" hidden="1">
      <c r="A6204" s="6" t="s">
        <v>15753</v>
      </c>
      <c r="B6204" s="6" t="s">
        <v>277</v>
      </c>
      <c r="C6204" s="6" t="s">
        <v>37</v>
      </c>
      <c r="F6204" s="6" t="s">
        <v>415</v>
      </c>
      <c r="G6204" s="6" t="s">
        <v>416</v>
      </c>
      <c r="H6204" s="8" t="str">
        <f>VLOOKUP(C6204,agent_name_matching!A:B,2,false)</f>
        <v>Patient LLM</v>
      </c>
      <c r="I6204" s="32" t="s">
        <v>15754</v>
      </c>
      <c r="J6204" s="6" t="s">
        <v>418</v>
      </c>
      <c r="K6204" s="6">
        <v>1.0</v>
      </c>
      <c r="L6204" s="6">
        <v>2774.0</v>
      </c>
      <c r="M6204" s="6">
        <v>48.0</v>
      </c>
      <c r="N6204" s="6">
        <v>1462.0</v>
      </c>
      <c r="O6204" s="6" t="s">
        <v>15755</v>
      </c>
      <c r="P6204" s="8" t="str">
        <f t="shared" si="1"/>
        <v/>
      </c>
      <c r="Q6204" s="8" t="str">
        <f t="shared" si="16"/>
        <v/>
      </c>
      <c r="R6204" s="8" t="str">
        <f>if(and(P6204&lt;&gt;"",Q6204&lt;&gt;"newexp",Q6204&lt;&gt;"nostart"),countifs(script_conform_dispatching!A:A,P6204,script_conform_dispatching!B:B,Q6204),"")</f>
        <v/>
      </c>
      <c r="S6204" s="8" t="str">
        <f t="shared" si="3"/>
        <v/>
      </c>
    </row>
    <row r="6205" hidden="1">
      <c r="A6205" s="6" t="s">
        <v>15756</v>
      </c>
      <c r="B6205" s="6" t="s">
        <v>277</v>
      </c>
      <c r="C6205" s="6" t="s">
        <v>411</v>
      </c>
      <c r="H6205" s="8" t="str">
        <f>VLOOKUP(C6205,agent_name_matching!A:B,2,false)</f>
        <v>System</v>
      </c>
      <c r="I6205" s="33"/>
      <c r="O6205" s="6" t="s">
        <v>15757</v>
      </c>
      <c r="P6205" s="8" t="str">
        <f t="shared" si="1"/>
        <v/>
      </c>
      <c r="Q6205" s="8" t="str">
        <f t="shared" si="16"/>
        <v/>
      </c>
      <c r="R6205" s="8" t="str">
        <f>if(and(P6205&lt;&gt;"",Q6205&lt;&gt;"newexp",Q6205&lt;&gt;"nostart"),countifs(script_conform_dispatching!A:A,P6205,script_conform_dispatching!B:B,Q6205),"")</f>
        <v/>
      </c>
      <c r="S6205" s="8" t="str">
        <f t="shared" si="3"/>
        <v/>
      </c>
    </row>
    <row r="6206" hidden="1">
      <c r="A6206" s="6" t="s">
        <v>15758</v>
      </c>
      <c r="B6206" s="6" t="s">
        <v>277</v>
      </c>
      <c r="C6206" s="6" t="s">
        <v>414</v>
      </c>
      <c r="F6206" s="6" t="s">
        <v>415</v>
      </c>
      <c r="G6206" s="6" t="s">
        <v>416</v>
      </c>
      <c r="H6206" s="8" t="str">
        <f>VLOOKUP(C6206,agent_name_matching!A:B,2,false)</f>
        <v>Dialog LLM</v>
      </c>
      <c r="I6206" s="32" t="s">
        <v>15759</v>
      </c>
      <c r="J6206" s="6" t="s">
        <v>418</v>
      </c>
      <c r="L6206" s="6">
        <v>8728.0</v>
      </c>
      <c r="M6206" s="6">
        <v>91.0</v>
      </c>
      <c r="N6206" s="6">
        <v>3025.0</v>
      </c>
      <c r="O6206" s="6" t="s">
        <v>15760</v>
      </c>
      <c r="P6206" s="8" t="str">
        <f t="shared" si="1"/>
        <v/>
      </c>
      <c r="Q6206" s="8" t="str">
        <f t="shared" si="16"/>
        <v/>
      </c>
      <c r="R6206" s="8" t="str">
        <f>if(and(P6206&lt;&gt;"",Q6206&lt;&gt;"newexp",Q6206&lt;&gt;"nostart"),countifs(script_conform_dispatching!A:A,P6206,script_conform_dispatching!B:B,Q6206),"")</f>
        <v/>
      </c>
      <c r="S6206" s="8" t="str">
        <f t="shared" si="3"/>
        <v/>
      </c>
    </row>
    <row r="6207" hidden="1">
      <c r="A6207" s="6" t="s">
        <v>15761</v>
      </c>
      <c r="B6207" s="6" t="s">
        <v>277</v>
      </c>
      <c r="C6207" s="6" t="s">
        <v>37</v>
      </c>
      <c r="F6207" s="6" t="s">
        <v>415</v>
      </c>
      <c r="G6207" s="6" t="s">
        <v>416</v>
      </c>
      <c r="H6207" s="8" t="str">
        <f>VLOOKUP(C6207,agent_name_matching!A:B,2,false)</f>
        <v>Patient LLM</v>
      </c>
      <c r="I6207" s="32" t="s">
        <v>15762</v>
      </c>
      <c r="J6207" s="6" t="s">
        <v>418</v>
      </c>
      <c r="K6207" s="6">
        <v>1.0</v>
      </c>
      <c r="L6207" s="6">
        <v>2907.0</v>
      </c>
      <c r="M6207" s="6">
        <v>69.0</v>
      </c>
      <c r="N6207" s="6">
        <v>1349.0</v>
      </c>
      <c r="O6207" s="6" t="s">
        <v>15763</v>
      </c>
      <c r="P6207" s="8" t="str">
        <f t="shared" si="1"/>
        <v/>
      </c>
      <c r="Q6207" s="8" t="str">
        <f t="shared" si="16"/>
        <v/>
      </c>
      <c r="R6207" s="8" t="str">
        <f>if(and(P6207&lt;&gt;"",Q6207&lt;&gt;"newexp",Q6207&lt;&gt;"nostart"),countifs(script_conform_dispatching!A:A,P6207,script_conform_dispatching!B:B,Q6207),"")</f>
        <v/>
      </c>
      <c r="S6207" s="8" t="str">
        <f t="shared" si="3"/>
        <v/>
      </c>
    </row>
    <row r="6208" hidden="1">
      <c r="A6208" s="6" t="s">
        <v>15764</v>
      </c>
      <c r="B6208" s="6" t="s">
        <v>277</v>
      </c>
      <c r="C6208" s="6" t="s">
        <v>411</v>
      </c>
      <c r="H6208" s="8" t="str">
        <f>VLOOKUP(C6208,agent_name_matching!A:B,2,false)</f>
        <v>System</v>
      </c>
      <c r="I6208" s="33"/>
      <c r="O6208" s="6" t="s">
        <v>15765</v>
      </c>
      <c r="P6208" s="8" t="str">
        <f t="shared" si="1"/>
        <v/>
      </c>
      <c r="Q6208" s="8" t="str">
        <f t="shared" si="16"/>
        <v/>
      </c>
      <c r="R6208" s="8" t="str">
        <f>if(and(P6208&lt;&gt;"",Q6208&lt;&gt;"newexp",Q6208&lt;&gt;"nostart"),countifs(script_conform_dispatching!A:A,P6208,script_conform_dispatching!B:B,Q6208),"")</f>
        <v/>
      </c>
      <c r="S6208" s="8" t="str">
        <f t="shared" si="3"/>
        <v/>
      </c>
    </row>
    <row r="6209" hidden="1">
      <c r="A6209" s="6" t="s">
        <v>15766</v>
      </c>
      <c r="B6209" s="6" t="s">
        <v>277</v>
      </c>
      <c r="C6209" s="6" t="s">
        <v>414</v>
      </c>
      <c r="F6209" s="6" t="s">
        <v>415</v>
      </c>
      <c r="G6209" s="6" t="s">
        <v>416</v>
      </c>
      <c r="H6209" s="8" t="str">
        <f>VLOOKUP(C6209,agent_name_matching!A:B,2,false)</f>
        <v>Dialog LLM</v>
      </c>
      <c r="I6209" s="32" t="s">
        <v>15767</v>
      </c>
      <c r="J6209" s="6" t="s">
        <v>418</v>
      </c>
      <c r="L6209" s="6">
        <v>9107.0</v>
      </c>
      <c r="M6209" s="6">
        <v>149.0</v>
      </c>
      <c r="N6209" s="6">
        <v>2496.0</v>
      </c>
      <c r="O6209" s="6" t="s">
        <v>15768</v>
      </c>
      <c r="P6209" s="8" t="str">
        <f t="shared" si="1"/>
        <v/>
      </c>
      <c r="Q6209" s="8" t="str">
        <f t="shared" si="16"/>
        <v/>
      </c>
      <c r="R6209" s="8" t="str">
        <f>if(and(P6209&lt;&gt;"",Q6209&lt;&gt;"newexp",Q6209&lt;&gt;"nostart"),countifs(script_conform_dispatching!A:A,P6209,script_conform_dispatching!B:B,Q6209),"")</f>
        <v/>
      </c>
      <c r="S6209" s="8" t="str">
        <f t="shared" si="3"/>
        <v/>
      </c>
    </row>
    <row r="6210" hidden="1">
      <c r="A6210" s="6" t="s">
        <v>15769</v>
      </c>
      <c r="B6210" s="6" t="s">
        <v>277</v>
      </c>
      <c r="C6210" s="6" t="s">
        <v>37</v>
      </c>
      <c r="F6210" s="6" t="s">
        <v>415</v>
      </c>
      <c r="G6210" s="6" t="s">
        <v>416</v>
      </c>
      <c r="H6210" s="8" t="str">
        <f>VLOOKUP(C6210,agent_name_matching!A:B,2,false)</f>
        <v>Patient LLM</v>
      </c>
      <c r="I6210" s="32" t="s">
        <v>15770</v>
      </c>
      <c r="J6210" s="6" t="s">
        <v>418</v>
      </c>
      <c r="K6210" s="6">
        <v>1.0</v>
      </c>
      <c r="L6210" s="6">
        <v>3119.0</v>
      </c>
      <c r="M6210" s="6">
        <v>66.0</v>
      </c>
      <c r="N6210" s="6">
        <v>1286.0</v>
      </c>
      <c r="O6210" s="6" t="s">
        <v>15771</v>
      </c>
      <c r="P6210" s="8" t="str">
        <f t="shared" si="1"/>
        <v/>
      </c>
      <c r="Q6210" s="8" t="str">
        <f t="shared" si="16"/>
        <v/>
      </c>
      <c r="R6210" s="8" t="str">
        <f>if(and(P6210&lt;&gt;"",Q6210&lt;&gt;"newexp",Q6210&lt;&gt;"nostart"),countifs(script_conform_dispatching!A:A,P6210,script_conform_dispatching!B:B,Q6210),"")</f>
        <v/>
      </c>
      <c r="S6210" s="8" t="str">
        <f t="shared" si="3"/>
        <v/>
      </c>
    </row>
    <row r="6211" hidden="1">
      <c r="A6211" s="6" t="s">
        <v>15772</v>
      </c>
      <c r="B6211" s="6" t="s">
        <v>277</v>
      </c>
      <c r="C6211" s="6" t="s">
        <v>411</v>
      </c>
      <c r="H6211" s="8" t="str">
        <f>VLOOKUP(C6211,agent_name_matching!A:B,2,false)</f>
        <v>System</v>
      </c>
      <c r="I6211" s="33"/>
      <c r="O6211" s="6" t="s">
        <v>15773</v>
      </c>
      <c r="P6211" s="8" t="str">
        <f t="shared" si="1"/>
        <v/>
      </c>
      <c r="Q6211" s="8" t="str">
        <f t="shared" si="16"/>
        <v/>
      </c>
      <c r="R6211" s="8" t="str">
        <f>if(and(P6211&lt;&gt;"",Q6211&lt;&gt;"newexp",Q6211&lt;&gt;"nostart"),countifs(script_conform_dispatching!A:A,P6211,script_conform_dispatching!B:B,Q6211),"")</f>
        <v/>
      </c>
      <c r="S6211" s="8" t="str">
        <f t="shared" si="3"/>
        <v/>
      </c>
    </row>
    <row r="6212" hidden="1">
      <c r="A6212" s="6" t="s">
        <v>15774</v>
      </c>
      <c r="B6212" s="6" t="s">
        <v>277</v>
      </c>
      <c r="C6212" s="6" t="s">
        <v>414</v>
      </c>
      <c r="F6212" s="6" t="s">
        <v>415</v>
      </c>
      <c r="G6212" s="6" t="s">
        <v>416</v>
      </c>
      <c r="H6212" s="8" t="str">
        <f>VLOOKUP(C6212,agent_name_matching!A:B,2,false)</f>
        <v>Dialog LLM</v>
      </c>
      <c r="I6212" s="32" t="s">
        <v>15775</v>
      </c>
      <c r="J6212" s="6" t="s">
        <v>418</v>
      </c>
      <c r="L6212" s="6">
        <v>9541.0</v>
      </c>
      <c r="M6212" s="6">
        <v>166.0</v>
      </c>
      <c r="N6212" s="6">
        <v>3790.0</v>
      </c>
      <c r="O6212" s="6" t="s">
        <v>15776</v>
      </c>
      <c r="P6212" s="8" t="str">
        <f t="shared" si="1"/>
        <v/>
      </c>
      <c r="Q6212" s="8" t="str">
        <f t="shared" si="16"/>
        <v/>
      </c>
      <c r="R6212" s="8" t="str">
        <f>if(and(P6212&lt;&gt;"",Q6212&lt;&gt;"newexp",Q6212&lt;&gt;"nostart"),countifs(script_conform_dispatching!A:A,P6212,script_conform_dispatching!B:B,Q6212),"")</f>
        <v/>
      </c>
      <c r="S6212" s="8" t="str">
        <f t="shared" si="3"/>
        <v/>
      </c>
    </row>
    <row r="6213" hidden="1">
      <c r="A6213" s="6" t="s">
        <v>15777</v>
      </c>
      <c r="B6213" s="6" t="s">
        <v>277</v>
      </c>
      <c r="C6213" s="6" t="s">
        <v>37</v>
      </c>
      <c r="F6213" s="6" t="s">
        <v>415</v>
      </c>
      <c r="G6213" s="6" t="s">
        <v>416</v>
      </c>
      <c r="H6213" s="8" t="str">
        <f>VLOOKUP(C6213,agent_name_matching!A:B,2,false)</f>
        <v>Patient LLM</v>
      </c>
      <c r="I6213" s="32" t="s">
        <v>15778</v>
      </c>
      <c r="J6213" s="6" t="s">
        <v>418</v>
      </c>
      <c r="K6213" s="6">
        <v>1.0</v>
      </c>
      <c r="L6213" s="6">
        <v>3345.0</v>
      </c>
      <c r="M6213" s="6">
        <v>87.0</v>
      </c>
      <c r="N6213" s="6">
        <v>1708.0</v>
      </c>
      <c r="O6213" s="6" t="s">
        <v>15779</v>
      </c>
      <c r="P6213" s="8" t="str">
        <f t="shared" si="1"/>
        <v/>
      </c>
      <c r="Q6213" s="8" t="str">
        <f t="shared" si="16"/>
        <v/>
      </c>
      <c r="R6213" s="8" t="str">
        <f>if(and(P6213&lt;&gt;"",Q6213&lt;&gt;"newexp",Q6213&lt;&gt;"nostart"),countifs(script_conform_dispatching!A:A,P6213,script_conform_dispatching!B:B,Q6213),"")</f>
        <v/>
      </c>
      <c r="S6213" s="8" t="str">
        <f t="shared" si="3"/>
        <v/>
      </c>
    </row>
    <row r="6214" hidden="1">
      <c r="A6214" s="6" t="s">
        <v>15780</v>
      </c>
      <c r="B6214" s="6" t="s">
        <v>277</v>
      </c>
      <c r="C6214" s="6" t="s">
        <v>411</v>
      </c>
      <c r="H6214" s="8" t="str">
        <f>VLOOKUP(C6214,agent_name_matching!A:B,2,false)</f>
        <v>System</v>
      </c>
      <c r="I6214" s="33"/>
      <c r="O6214" s="6" t="s">
        <v>15781</v>
      </c>
      <c r="P6214" s="8" t="str">
        <f t="shared" si="1"/>
        <v/>
      </c>
      <c r="Q6214" s="8" t="str">
        <f t="shared" si="16"/>
        <v/>
      </c>
      <c r="R6214" s="8" t="str">
        <f>if(and(P6214&lt;&gt;"",Q6214&lt;&gt;"newexp",Q6214&lt;&gt;"nostart"),countifs(script_conform_dispatching!A:A,P6214,script_conform_dispatching!B:B,Q6214),"")</f>
        <v/>
      </c>
      <c r="S6214" s="8" t="str">
        <f t="shared" si="3"/>
        <v/>
      </c>
    </row>
    <row r="6215" hidden="1">
      <c r="A6215" s="6" t="s">
        <v>15782</v>
      </c>
      <c r="B6215" s="6" t="s">
        <v>277</v>
      </c>
      <c r="C6215" s="6" t="s">
        <v>414</v>
      </c>
      <c r="F6215" s="6" t="s">
        <v>415</v>
      </c>
      <c r="G6215" s="6" t="s">
        <v>416</v>
      </c>
      <c r="H6215" s="8" t="str">
        <f>VLOOKUP(C6215,agent_name_matching!A:B,2,false)</f>
        <v>Dialog LLM</v>
      </c>
      <c r="I6215" s="32" t="s">
        <v>15783</v>
      </c>
      <c r="J6215" s="6" t="s">
        <v>418</v>
      </c>
      <c r="L6215" s="6">
        <v>10013.0</v>
      </c>
      <c r="M6215" s="6">
        <v>159.0</v>
      </c>
      <c r="N6215" s="6">
        <v>2752.0</v>
      </c>
      <c r="O6215" s="6" t="s">
        <v>15784</v>
      </c>
      <c r="P6215" s="8" t="str">
        <f t="shared" si="1"/>
        <v/>
      </c>
      <c r="Q6215" s="8" t="str">
        <f t="shared" si="16"/>
        <v/>
      </c>
      <c r="R6215" s="8" t="str">
        <f>if(and(P6215&lt;&gt;"",Q6215&lt;&gt;"newexp",Q6215&lt;&gt;"nostart"),countifs(script_conform_dispatching!A:A,P6215,script_conform_dispatching!B:B,Q6215),"")</f>
        <v/>
      </c>
      <c r="S6215" s="8" t="str">
        <f t="shared" si="3"/>
        <v/>
      </c>
    </row>
    <row r="6216" hidden="1">
      <c r="A6216" s="6" t="s">
        <v>15785</v>
      </c>
      <c r="B6216" s="6" t="s">
        <v>277</v>
      </c>
      <c r="C6216" s="6" t="s">
        <v>37</v>
      </c>
      <c r="F6216" s="6" t="s">
        <v>415</v>
      </c>
      <c r="G6216" s="6" t="s">
        <v>416</v>
      </c>
      <c r="H6216" s="8" t="str">
        <f>VLOOKUP(C6216,agent_name_matching!A:B,2,false)</f>
        <v>Patient LLM</v>
      </c>
      <c r="I6216" s="32" t="s">
        <v>15786</v>
      </c>
      <c r="J6216" s="6" t="s">
        <v>418</v>
      </c>
      <c r="K6216" s="6">
        <v>1.0</v>
      </c>
      <c r="L6216" s="6">
        <v>3585.0</v>
      </c>
      <c r="M6216" s="6">
        <v>91.0</v>
      </c>
      <c r="N6216" s="6">
        <v>1500.0</v>
      </c>
      <c r="O6216" s="6" t="s">
        <v>15787</v>
      </c>
      <c r="P6216" s="8" t="str">
        <f t="shared" si="1"/>
        <v/>
      </c>
      <c r="Q6216" s="8" t="str">
        <f t="shared" si="16"/>
        <v/>
      </c>
      <c r="R6216" s="8" t="str">
        <f>if(and(P6216&lt;&gt;"",Q6216&lt;&gt;"newexp",Q6216&lt;&gt;"nostart"),countifs(script_conform_dispatching!A:A,P6216,script_conform_dispatching!B:B,Q6216),"")</f>
        <v/>
      </c>
      <c r="S6216" s="8" t="str">
        <f t="shared" si="3"/>
        <v/>
      </c>
    </row>
    <row r="6217" hidden="1">
      <c r="A6217" s="6" t="s">
        <v>15788</v>
      </c>
      <c r="B6217" s="6" t="s">
        <v>277</v>
      </c>
      <c r="C6217" s="6" t="s">
        <v>411</v>
      </c>
      <c r="H6217" s="8" t="str">
        <f>VLOOKUP(C6217,agent_name_matching!A:B,2,false)</f>
        <v>System</v>
      </c>
      <c r="I6217" s="33"/>
      <c r="O6217" s="6" t="s">
        <v>15789</v>
      </c>
      <c r="P6217" s="8" t="str">
        <f t="shared" si="1"/>
        <v/>
      </c>
      <c r="Q6217" s="8" t="str">
        <f t="shared" si="16"/>
        <v/>
      </c>
      <c r="R6217" s="8" t="str">
        <f>if(and(P6217&lt;&gt;"",Q6217&lt;&gt;"newexp",Q6217&lt;&gt;"nostart"),countifs(script_conform_dispatching!A:A,P6217,script_conform_dispatching!B:B,Q6217),"")</f>
        <v/>
      </c>
      <c r="S6217" s="8" t="str">
        <f t="shared" si="3"/>
        <v/>
      </c>
    </row>
    <row r="6218" hidden="1">
      <c r="A6218" s="6" t="s">
        <v>15790</v>
      </c>
      <c r="B6218" s="6" t="s">
        <v>277</v>
      </c>
      <c r="C6218" s="6" t="s">
        <v>414</v>
      </c>
      <c r="F6218" s="6" t="s">
        <v>415</v>
      </c>
      <c r="G6218" s="6" t="s">
        <v>416</v>
      </c>
      <c r="H6218" s="8" t="str">
        <f>VLOOKUP(C6218,agent_name_matching!A:B,2,false)</f>
        <v>Dialog LLM</v>
      </c>
      <c r="I6218" s="32" t="s">
        <v>15791</v>
      </c>
      <c r="J6218" s="6" t="s">
        <v>418</v>
      </c>
      <c r="L6218" s="6">
        <v>10482.0</v>
      </c>
      <c r="M6218" s="6">
        <v>193.0</v>
      </c>
      <c r="N6218" s="6">
        <v>3571.0</v>
      </c>
      <c r="O6218" s="6" t="s">
        <v>15792</v>
      </c>
      <c r="P6218" s="8" t="str">
        <f t="shared" si="1"/>
        <v/>
      </c>
      <c r="Q6218" s="8" t="str">
        <f t="shared" si="16"/>
        <v/>
      </c>
      <c r="R6218" s="8" t="str">
        <f>if(and(P6218&lt;&gt;"",Q6218&lt;&gt;"newexp",Q6218&lt;&gt;"nostart"),countifs(script_conform_dispatching!A:A,P6218,script_conform_dispatching!B:B,Q6218),"")</f>
        <v/>
      </c>
      <c r="S6218" s="8" t="str">
        <f t="shared" si="3"/>
        <v/>
      </c>
    </row>
    <row r="6219" hidden="1">
      <c r="A6219" s="6" t="s">
        <v>15793</v>
      </c>
      <c r="B6219" s="6" t="s">
        <v>277</v>
      </c>
      <c r="C6219" s="6" t="s">
        <v>37</v>
      </c>
      <c r="F6219" s="6" t="s">
        <v>415</v>
      </c>
      <c r="G6219" s="6" t="s">
        <v>416</v>
      </c>
      <c r="H6219" s="8" t="str">
        <f>VLOOKUP(C6219,agent_name_matching!A:B,2,false)</f>
        <v>Patient LLM</v>
      </c>
      <c r="I6219" s="32" t="s">
        <v>15794</v>
      </c>
      <c r="J6219" s="6" t="s">
        <v>418</v>
      </c>
      <c r="K6219" s="6">
        <v>1.0</v>
      </c>
      <c r="L6219" s="6">
        <v>3863.0</v>
      </c>
      <c r="M6219" s="6">
        <v>104.0</v>
      </c>
      <c r="N6219" s="6">
        <v>1959.0</v>
      </c>
      <c r="O6219" s="6" t="s">
        <v>15795</v>
      </c>
      <c r="P6219" s="8" t="str">
        <f t="shared" si="1"/>
        <v/>
      </c>
      <c r="Q6219" s="8" t="str">
        <f t="shared" si="16"/>
        <v/>
      </c>
      <c r="R6219" s="8" t="str">
        <f>if(and(P6219&lt;&gt;"",Q6219&lt;&gt;"newexp",Q6219&lt;&gt;"nostart"),countifs(script_conform_dispatching!A:A,P6219,script_conform_dispatching!B:B,Q6219),"")</f>
        <v/>
      </c>
      <c r="S6219" s="8" t="str">
        <f t="shared" si="3"/>
        <v/>
      </c>
    </row>
    <row r="6220" hidden="1">
      <c r="A6220" s="6" t="s">
        <v>15796</v>
      </c>
      <c r="B6220" s="6" t="s">
        <v>277</v>
      </c>
      <c r="C6220" s="6" t="s">
        <v>411</v>
      </c>
      <c r="H6220" s="8" t="str">
        <f>VLOOKUP(C6220,agent_name_matching!A:B,2,false)</f>
        <v>System</v>
      </c>
      <c r="I6220" s="33"/>
      <c r="O6220" s="6" t="s">
        <v>15797</v>
      </c>
      <c r="P6220" s="8" t="str">
        <f t="shared" si="1"/>
        <v/>
      </c>
      <c r="Q6220" s="8" t="str">
        <f t="shared" si="16"/>
        <v/>
      </c>
      <c r="R6220" s="8" t="str">
        <f>if(and(P6220&lt;&gt;"",Q6220&lt;&gt;"newexp",Q6220&lt;&gt;"nostart"),countifs(script_conform_dispatching!A:A,P6220,script_conform_dispatching!B:B,Q6220),"")</f>
        <v/>
      </c>
      <c r="S6220" s="8" t="str">
        <f t="shared" si="3"/>
        <v/>
      </c>
    </row>
    <row r="6221" hidden="1">
      <c r="A6221" s="6" t="s">
        <v>15798</v>
      </c>
      <c r="B6221" s="6" t="s">
        <v>277</v>
      </c>
      <c r="C6221" s="6" t="s">
        <v>414</v>
      </c>
      <c r="F6221" s="6" t="s">
        <v>415</v>
      </c>
      <c r="G6221" s="6" t="s">
        <v>416</v>
      </c>
      <c r="H6221" s="8" t="str">
        <f>VLOOKUP(C6221,agent_name_matching!A:B,2,false)</f>
        <v>Dialog LLM</v>
      </c>
      <c r="I6221" s="32" t="s">
        <v>15799</v>
      </c>
      <c r="J6221" s="6" t="s">
        <v>418</v>
      </c>
      <c r="L6221" s="6">
        <v>10998.0</v>
      </c>
      <c r="M6221" s="6">
        <v>236.0</v>
      </c>
      <c r="N6221" s="6">
        <v>5276.0</v>
      </c>
      <c r="O6221" s="6" t="s">
        <v>15800</v>
      </c>
      <c r="P6221" s="8" t="str">
        <f t="shared" si="1"/>
        <v/>
      </c>
      <c r="Q6221" s="8" t="str">
        <f t="shared" si="16"/>
        <v/>
      </c>
      <c r="R6221" s="8" t="str">
        <f>if(and(P6221&lt;&gt;"",Q6221&lt;&gt;"newexp",Q6221&lt;&gt;"nostart"),countifs(script_conform_dispatching!A:A,P6221,script_conform_dispatching!B:B,Q6221),"")</f>
        <v/>
      </c>
      <c r="S6221" s="8" t="str">
        <f t="shared" si="3"/>
        <v/>
      </c>
    </row>
    <row r="6222" hidden="1">
      <c r="A6222" s="6" t="s">
        <v>15801</v>
      </c>
      <c r="B6222" s="6" t="s">
        <v>277</v>
      </c>
      <c r="C6222" s="6" t="s">
        <v>37</v>
      </c>
      <c r="F6222" s="6" t="s">
        <v>415</v>
      </c>
      <c r="G6222" s="6" t="s">
        <v>416</v>
      </c>
      <c r="H6222" s="8" t="str">
        <f>VLOOKUP(C6222,agent_name_matching!A:B,2,false)</f>
        <v>Patient LLM</v>
      </c>
      <c r="I6222" s="32" t="s">
        <v>15802</v>
      </c>
      <c r="J6222" s="6" t="s">
        <v>418</v>
      </c>
      <c r="K6222" s="6">
        <v>1.0</v>
      </c>
      <c r="L6222" s="6">
        <v>4197.0</v>
      </c>
      <c r="M6222" s="6">
        <v>101.0</v>
      </c>
      <c r="N6222" s="6">
        <v>2051.0</v>
      </c>
      <c r="O6222" s="6" t="s">
        <v>15803</v>
      </c>
      <c r="P6222" s="8" t="str">
        <f t="shared" si="1"/>
        <v/>
      </c>
      <c r="Q6222" s="8" t="str">
        <f t="shared" si="16"/>
        <v/>
      </c>
      <c r="R6222" s="8" t="str">
        <f>if(and(P6222&lt;&gt;"",Q6222&lt;&gt;"newexp",Q6222&lt;&gt;"nostart"),countifs(script_conform_dispatching!A:A,P6222,script_conform_dispatching!B:B,Q6222),"")</f>
        <v/>
      </c>
      <c r="S6222" s="8" t="str">
        <f t="shared" si="3"/>
        <v/>
      </c>
    </row>
    <row r="6223" hidden="1">
      <c r="A6223" s="6" t="s">
        <v>15804</v>
      </c>
      <c r="B6223" s="6" t="s">
        <v>277</v>
      </c>
      <c r="C6223" s="6" t="s">
        <v>411</v>
      </c>
      <c r="H6223" s="8" t="str">
        <f>VLOOKUP(C6223,agent_name_matching!A:B,2,false)</f>
        <v>System</v>
      </c>
      <c r="I6223" s="33"/>
      <c r="O6223" s="6" t="s">
        <v>15805</v>
      </c>
      <c r="P6223" s="8" t="str">
        <f t="shared" si="1"/>
        <v/>
      </c>
      <c r="Q6223" s="8" t="str">
        <f t="shared" si="16"/>
        <v/>
      </c>
      <c r="R6223" s="8" t="str">
        <f>if(and(P6223&lt;&gt;"",Q6223&lt;&gt;"newexp",Q6223&lt;&gt;"nostart"),countifs(script_conform_dispatching!A:A,P6223,script_conform_dispatching!B:B,Q6223),"")</f>
        <v/>
      </c>
      <c r="S6223" s="8" t="str">
        <f t="shared" si="3"/>
        <v/>
      </c>
    </row>
    <row r="6224" hidden="1">
      <c r="A6224" s="6" t="s">
        <v>15806</v>
      </c>
      <c r="B6224" s="6" t="s">
        <v>277</v>
      </c>
      <c r="C6224" s="6" t="s">
        <v>414</v>
      </c>
      <c r="F6224" s="6" t="s">
        <v>415</v>
      </c>
      <c r="G6224" s="6" t="s">
        <v>416</v>
      </c>
      <c r="H6224" s="8" t="str">
        <f>VLOOKUP(C6224,agent_name_matching!A:B,2,false)</f>
        <v>Dialog LLM</v>
      </c>
      <c r="I6224" s="32" t="s">
        <v>15807</v>
      </c>
      <c r="J6224" s="6" t="s">
        <v>418</v>
      </c>
      <c r="L6224" s="6">
        <v>11554.0</v>
      </c>
      <c r="M6224" s="6">
        <v>244.0</v>
      </c>
      <c r="N6224" s="6">
        <v>4724.0</v>
      </c>
      <c r="O6224" s="6" t="s">
        <v>15808</v>
      </c>
      <c r="P6224" s="8" t="str">
        <f t="shared" si="1"/>
        <v/>
      </c>
      <c r="Q6224" s="8" t="str">
        <f t="shared" si="16"/>
        <v/>
      </c>
      <c r="R6224" s="8" t="str">
        <f>if(and(P6224&lt;&gt;"",Q6224&lt;&gt;"newexp",Q6224&lt;&gt;"nostart"),countifs(script_conform_dispatching!A:A,P6224,script_conform_dispatching!B:B,Q6224),"")</f>
        <v/>
      </c>
      <c r="S6224" s="8" t="str">
        <f t="shared" si="3"/>
        <v/>
      </c>
    </row>
    <row r="6225" hidden="1">
      <c r="A6225" s="6" t="s">
        <v>15809</v>
      </c>
      <c r="B6225" s="6" t="s">
        <v>277</v>
      </c>
      <c r="C6225" s="6" t="s">
        <v>407</v>
      </c>
      <c r="D6225" s="6">
        <v>4.0</v>
      </c>
      <c r="E6225" s="6" t="s">
        <v>445</v>
      </c>
      <c r="H6225" s="8" t="str">
        <f>VLOOKUP(C6225,agent_name_matching!A:B,2,false)</f>
        <v>--</v>
      </c>
      <c r="I6225" s="33"/>
      <c r="O6225" s="6" t="s">
        <v>15810</v>
      </c>
      <c r="P6225" s="8">
        <f t="shared" si="1"/>
        <v>4</v>
      </c>
      <c r="Q6225" s="8">
        <f t="shared" si="16"/>
        <v>8</v>
      </c>
      <c r="R6225" s="8">
        <f>if(and(P6225&lt;&gt;"",Q6225&lt;&gt;"newexp",Q6225&lt;&gt;"nostart"),countifs(script_conform_dispatching!A:A,P6225,script_conform_dispatching!B:B,Q6225),"")</f>
        <v>0</v>
      </c>
      <c r="S6225" s="8" t="str">
        <f t="shared" si="3"/>
        <v>wrong</v>
      </c>
    </row>
    <row r="6226" hidden="1">
      <c r="A6226" s="6" t="s">
        <v>15811</v>
      </c>
      <c r="B6226" s="6" t="s">
        <v>277</v>
      </c>
      <c r="C6226" s="6" t="s">
        <v>407</v>
      </c>
      <c r="D6226" s="6">
        <v>8.0</v>
      </c>
      <c r="E6226" s="6" t="s">
        <v>408</v>
      </c>
      <c r="H6226" s="8" t="str">
        <f>VLOOKUP(C6226,agent_name_matching!A:B,2,false)</f>
        <v>--</v>
      </c>
      <c r="I6226" s="33"/>
      <c r="O6226" s="6" t="s">
        <v>15812</v>
      </c>
      <c r="P6226" s="8" t="str">
        <f t="shared" si="1"/>
        <v/>
      </c>
      <c r="Q6226" s="8" t="str">
        <f t="shared" si="16"/>
        <v/>
      </c>
      <c r="R6226" s="8" t="str">
        <f>if(and(P6226&lt;&gt;"",Q6226&lt;&gt;"newexp",Q6226&lt;&gt;"nostart"),countifs(script_conform_dispatching!A:A,P6226,script_conform_dispatching!B:B,Q6226),"")</f>
        <v/>
      </c>
      <c r="S6226" s="8" t="str">
        <f t="shared" si="3"/>
        <v/>
      </c>
    </row>
    <row r="6227" hidden="1">
      <c r="A6227" s="6" t="s">
        <v>15813</v>
      </c>
      <c r="B6227" s="6" t="s">
        <v>277</v>
      </c>
      <c r="C6227" s="6" t="s">
        <v>450</v>
      </c>
      <c r="F6227" s="6" t="s">
        <v>415</v>
      </c>
      <c r="G6227" s="6" t="s">
        <v>416</v>
      </c>
      <c r="H6227" s="8" t="str">
        <f>VLOOKUP(C6227,agent_name_matching!A:B,2,false)</f>
        <v>Validator LLM</v>
      </c>
      <c r="I6227" s="32" t="s">
        <v>3580</v>
      </c>
      <c r="J6227" s="6" t="s">
        <v>452</v>
      </c>
      <c r="L6227" s="6">
        <v>4495.0</v>
      </c>
      <c r="M6227" s="6">
        <v>29.0</v>
      </c>
      <c r="N6227" s="6">
        <v>1052.0</v>
      </c>
      <c r="O6227" s="6" t="s">
        <v>15814</v>
      </c>
      <c r="P6227" s="8" t="str">
        <f t="shared" si="1"/>
        <v/>
      </c>
      <c r="Q6227" s="8" t="str">
        <f t="shared" si="16"/>
        <v/>
      </c>
      <c r="R6227" s="8" t="str">
        <f>if(and(P6227&lt;&gt;"",Q6227&lt;&gt;"newexp",Q6227&lt;&gt;"nostart"),countifs(script_conform_dispatching!A:A,P6227,script_conform_dispatching!B:B,Q6227),"")</f>
        <v/>
      </c>
      <c r="S6227" s="8" t="str">
        <f t="shared" si="3"/>
        <v/>
      </c>
    </row>
    <row r="6228" hidden="1">
      <c r="A6228" s="6" t="s">
        <v>15815</v>
      </c>
      <c r="B6228" s="6" t="s">
        <v>277</v>
      </c>
      <c r="C6228" s="6" t="s">
        <v>37</v>
      </c>
      <c r="F6228" s="6" t="s">
        <v>415</v>
      </c>
      <c r="G6228" s="6" t="s">
        <v>416</v>
      </c>
      <c r="H6228" s="8" t="str">
        <f>VLOOKUP(C6228,agent_name_matching!A:B,2,false)</f>
        <v>Patient LLM</v>
      </c>
      <c r="I6228" s="32" t="s">
        <v>15816</v>
      </c>
      <c r="J6228" s="6" t="s">
        <v>418</v>
      </c>
      <c r="K6228" s="6">
        <v>1.0</v>
      </c>
      <c r="L6228" s="6">
        <v>4416.0</v>
      </c>
      <c r="M6228" s="6">
        <v>55.0</v>
      </c>
      <c r="N6228" s="6">
        <v>1530.0</v>
      </c>
      <c r="O6228" s="6" t="s">
        <v>15817</v>
      </c>
      <c r="P6228" s="8" t="str">
        <f t="shared" si="1"/>
        <v/>
      </c>
      <c r="Q6228" s="8" t="str">
        <f t="shared" si="16"/>
        <v/>
      </c>
      <c r="R6228" s="8" t="str">
        <f>if(and(P6228&lt;&gt;"",Q6228&lt;&gt;"newexp",Q6228&lt;&gt;"nostart"),countifs(script_conform_dispatching!A:A,P6228,script_conform_dispatching!B:B,Q6228),"")</f>
        <v/>
      </c>
      <c r="S6228" s="8" t="str">
        <f t="shared" si="3"/>
        <v/>
      </c>
    </row>
    <row r="6229" hidden="1">
      <c r="A6229" s="6" t="s">
        <v>15818</v>
      </c>
      <c r="B6229" s="6" t="s">
        <v>277</v>
      </c>
      <c r="C6229" s="6" t="s">
        <v>411</v>
      </c>
      <c r="H6229" s="8" t="str">
        <f>VLOOKUP(C6229,agent_name_matching!A:B,2,false)</f>
        <v>System</v>
      </c>
      <c r="I6229" s="33"/>
      <c r="O6229" s="6" t="s">
        <v>15819</v>
      </c>
      <c r="P6229" s="8" t="str">
        <f t="shared" si="1"/>
        <v/>
      </c>
      <c r="Q6229" s="8" t="str">
        <f t="shared" si="16"/>
        <v/>
      </c>
      <c r="R6229" s="8" t="str">
        <f>if(and(P6229&lt;&gt;"",Q6229&lt;&gt;"newexp",Q6229&lt;&gt;"nostart"),countifs(script_conform_dispatching!A:A,P6229,script_conform_dispatching!B:B,Q6229),"")</f>
        <v/>
      </c>
      <c r="S6229" s="8" t="str">
        <f t="shared" si="3"/>
        <v/>
      </c>
    </row>
    <row r="6230" hidden="1">
      <c r="A6230" s="6" t="s">
        <v>15820</v>
      </c>
      <c r="B6230" s="6" t="s">
        <v>277</v>
      </c>
      <c r="C6230" s="6" t="s">
        <v>414</v>
      </c>
      <c r="F6230" s="6" t="s">
        <v>415</v>
      </c>
      <c r="G6230" s="6" t="s">
        <v>416</v>
      </c>
      <c r="H6230" s="8" t="str">
        <f>VLOOKUP(C6230,agent_name_matching!A:B,2,false)</f>
        <v>Dialog LLM</v>
      </c>
      <c r="I6230" s="32" t="s">
        <v>15821</v>
      </c>
      <c r="J6230" s="6" t="s">
        <v>418</v>
      </c>
      <c r="L6230" s="6">
        <v>12001.0</v>
      </c>
      <c r="M6230" s="6">
        <v>151.0</v>
      </c>
      <c r="N6230" s="6">
        <v>3036.0</v>
      </c>
      <c r="O6230" s="6" t="s">
        <v>15822</v>
      </c>
      <c r="P6230" s="8" t="str">
        <f t="shared" si="1"/>
        <v/>
      </c>
      <c r="Q6230" s="8" t="str">
        <f t="shared" si="16"/>
        <v/>
      </c>
      <c r="R6230" s="8" t="str">
        <f>if(and(P6230&lt;&gt;"",Q6230&lt;&gt;"newexp",Q6230&lt;&gt;"nostart"),countifs(script_conform_dispatching!A:A,P6230,script_conform_dispatching!B:B,Q6230),"")</f>
        <v/>
      </c>
      <c r="S6230" s="8" t="str">
        <f t="shared" si="3"/>
        <v/>
      </c>
    </row>
    <row r="6231" hidden="1">
      <c r="A6231" s="6" t="s">
        <v>15823</v>
      </c>
      <c r="B6231" s="6" t="s">
        <v>277</v>
      </c>
      <c r="C6231" s="6" t="s">
        <v>407</v>
      </c>
      <c r="D6231" s="6">
        <v>8.0</v>
      </c>
      <c r="E6231" s="6" t="s">
        <v>445</v>
      </c>
      <c r="H6231" s="8" t="str">
        <f>VLOOKUP(C6231,agent_name_matching!A:B,2,false)</f>
        <v>--</v>
      </c>
      <c r="I6231" s="33"/>
      <c r="O6231" s="6" t="s">
        <v>15824</v>
      </c>
      <c r="P6231" s="8">
        <f t="shared" si="1"/>
        <v>8</v>
      </c>
      <c r="Q6231" s="8" t="str">
        <f t="shared" si="16"/>
        <v>newexp</v>
      </c>
      <c r="R6231" s="8" t="str">
        <f>if(and(P6231&lt;&gt;"",Q6231&lt;&gt;"newexp",Q6231&lt;&gt;"nostart"),countifs(script_conform_dispatching!A:A,P6231,script_conform_dispatching!B:B,Q6231),"")</f>
        <v/>
      </c>
      <c r="S6231" s="8" t="str">
        <f t="shared" si="3"/>
        <v/>
      </c>
    </row>
    <row r="6232" hidden="1">
      <c r="A6232" s="6" t="s">
        <v>15825</v>
      </c>
      <c r="B6232" s="6" t="s">
        <v>277</v>
      </c>
      <c r="C6232" s="6" t="s">
        <v>450</v>
      </c>
      <c r="F6232" s="6" t="s">
        <v>415</v>
      </c>
      <c r="G6232" s="6" t="s">
        <v>416</v>
      </c>
      <c r="H6232" s="8" t="str">
        <f>VLOOKUP(C6232,agent_name_matching!A:B,2,false)</f>
        <v>Validator LLM</v>
      </c>
      <c r="I6232" s="32" t="s">
        <v>2167</v>
      </c>
      <c r="J6232" s="6" t="s">
        <v>452</v>
      </c>
      <c r="L6232" s="6">
        <v>4624.0</v>
      </c>
      <c r="M6232" s="6">
        <v>45.0</v>
      </c>
      <c r="N6232" s="6">
        <v>1009.0</v>
      </c>
      <c r="O6232" s="6" t="s">
        <v>15826</v>
      </c>
      <c r="P6232" s="8" t="str">
        <f t="shared" si="1"/>
        <v/>
      </c>
      <c r="Q6232" s="8" t="str">
        <f t="shared" si="16"/>
        <v/>
      </c>
      <c r="R6232" s="8" t="str">
        <f>if(and(P6232&lt;&gt;"",Q6232&lt;&gt;"newexp",Q6232&lt;&gt;"nostart"),countifs(script_conform_dispatching!A:A,P6232,script_conform_dispatching!B:B,Q6232),"")</f>
        <v/>
      </c>
      <c r="S6232" s="8" t="str">
        <f t="shared" si="3"/>
        <v/>
      </c>
    </row>
    <row r="6233" hidden="1">
      <c r="A6233" s="6" t="s">
        <v>15827</v>
      </c>
      <c r="B6233" s="6" t="s">
        <v>280</v>
      </c>
      <c r="C6233" s="6" t="s">
        <v>407</v>
      </c>
      <c r="D6233" s="6">
        <v>1.0</v>
      </c>
      <c r="E6233" s="6" t="s">
        <v>408</v>
      </c>
      <c r="H6233" s="8" t="str">
        <f>VLOOKUP(C6233,agent_name_matching!A:B,2,false)</f>
        <v>--</v>
      </c>
      <c r="I6233" s="33"/>
      <c r="O6233" s="6" t="s">
        <v>15828</v>
      </c>
      <c r="P6233" s="8" t="str">
        <f t="shared" si="1"/>
        <v/>
      </c>
      <c r="Q6233" s="8" t="str">
        <f t="shared" si="16"/>
        <v/>
      </c>
      <c r="R6233" s="8" t="str">
        <f>if(and(P6233&lt;&gt;"",Q6233&lt;&gt;"newexp",Q6233&lt;&gt;"nostart"),countifs(script_conform_dispatching!A:A,P6233,script_conform_dispatching!B:B,Q6233),"")</f>
        <v/>
      </c>
      <c r="S6233" s="8" t="str">
        <f t="shared" si="3"/>
        <v/>
      </c>
    </row>
    <row r="6234" hidden="1">
      <c r="A6234" s="6" t="s">
        <v>15829</v>
      </c>
      <c r="B6234" s="6" t="s">
        <v>280</v>
      </c>
      <c r="C6234" s="6" t="s">
        <v>411</v>
      </c>
      <c r="H6234" s="8" t="str">
        <f>VLOOKUP(C6234,agent_name_matching!A:B,2,false)</f>
        <v>System</v>
      </c>
      <c r="I6234" s="33"/>
      <c r="O6234" s="6" t="s">
        <v>15830</v>
      </c>
      <c r="P6234" s="8" t="str">
        <f t="shared" si="1"/>
        <v/>
      </c>
      <c r="Q6234" s="8" t="str">
        <f t="shared" si="16"/>
        <v/>
      </c>
      <c r="R6234" s="8" t="str">
        <f>if(and(P6234&lt;&gt;"",Q6234&lt;&gt;"newexp",Q6234&lt;&gt;"nostart"),countifs(script_conform_dispatching!A:A,P6234,script_conform_dispatching!B:B,Q6234),"")</f>
        <v/>
      </c>
      <c r="S6234" s="8" t="str">
        <f t="shared" si="3"/>
        <v/>
      </c>
    </row>
    <row r="6235" hidden="1">
      <c r="A6235" s="6" t="s">
        <v>15831</v>
      </c>
      <c r="B6235" s="6" t="s">
        <v>280</v>
      </c>
      <c r="C6235" s="6" t="s">
        <v>1007</v>
      </c>
      <c r="F6235" s="6" t="s">
        <v>415</v>
      </c>
      <c r="G6235" s="6" t="s">
        <v>416</v>
      </c>
      <c r="H6235" s="8" t="str">
        <f>VLOOKUP(C6235,agent_name_matching!A:B,2,false)</f>
        <v>Assessor LLM</v>
      </c>
      <c r="I6235" s="32" t="s">
        <v>1008</v>
      </c>
      <c r="J6235" s="6" t="s">
        <v>418</v>
      </c>
      <c r="L6235" s="6">
        <v>716.0</v>
      </c>
      <c r="M6235" s="6">
        <v>14.0</v>
      </c>
      <c r="N6235" s="6">
        <v>734.0</v>
      </c>
      <c r="O6235" s="6" t="s">
        <v>15832</v>
      </c>
      <c r="P6235" s="8" t="str">
        <f t="shared" si="1"/>
        <v/>
      </c>
      <c r="Q6235" s="8" t="str">
        <f t="shared" si="16"/>
        <v/>
      </c>
      <c r="R6235" s="8" t="str">
        <f>if(and(P6235&lt;&gt;"",Q6235&lt;&gt;"newexp",Q6235&lt;&gt;"nostart"),countifs(script_conform_dispatching!A:A,P6235,script_conform_dispatching!B:B,Q6235),"")</f>
        <v/>
      </c>
      <c r="S6235" s="8" t="str">
        <f t="shared" si="3"/>
        <v/>
      </c>
    </row>
    <row r="6236" hidden="1">
      <c r="A6236" s="6" t="s">
        <v>15833</v>
      </c>
      <c r="B6236" s="6" t="s">
        <v>280</v>
      </c>
      <c r="C6236" s="6" t="s">
        <v>1011</v>
      </c>
      <c r="F6236" s="6" t="s">
        <v>415</v>
      </c>
      <c r="G6236" s="6" t="s">
        <v>416</v>
      </c>
      <c r="H6236" s="8" t="str">
        <f>VLOOKUP(C6236,agent_name_matching!A:B,2,false)</f>
        <v>Dialog LLM</v>
      </c>
      <c r="I6236" s="32" t="s">
        <v>1012</v>
      </c>
      <c r="J6236" s="6" t="s">
        <v>418</v>
      </c>
      <c r="L6236" s="6">
        <v>565.0</v>
      </c>
      <c r="M6236" s="6">
        <v>28.0</v>
      </c>
      <c r="N6236" s="6">
        <v>955.0</v>
      </c>
      <c r="O6236" s="6" t="s">
        <v>15834</v>
      </c>
      <c r="P6236" s="8" t="str">
        <f t="shared" si="1"/>
        <v/>
      </c>
      <c r="Q6236" s="8" t="str">
        <f t="shared" si="16"/>
        <v/>
      </c>
      <c r="R6236" s="8" t="str">
        <f>if(and(P6236&lt;&gt;"",Q6236&lt;&gt;"newexp",Q6236&lt;&gt;"nostart"),countifs(script_conform_dispatching!A:A,P6236,script_conform_dispatching!B:B,Q6236),"")</f>
        <v/>
      </c>
      <c r="S6236" s="8" t="str">
        <f t="shared" si="3"/>
        <v/>
      </c>
    </row>
    <row r="6237" hidden="1">
      <c r="A6237" s="6" t="s">
        <v>15835</v>
      </c>
      <c r="B6237" s="6" t="s">
        <v>280</v>
      </c>
      <c r="C6237" s="6" t="s">
        <v>37</v>
      </c>
      <c r="F6237" s="6" t="s">
        <v>415</v>
      </c>
      <c r="G6237" s="6" t="s">
        <v>416</v>
      </c>
      <c r="H6237" s="8" t="str">
        <f>VLOOKUP(C6237,agent_name_matching!A:B,2,false)</f>
        <v>Patient LLM</v>
      </c>
      <c r="I6237" s="32" t="s">
        <v>15836</v>
      </c>
      <c r="J6237" s="6" t="s">
        <v>418</v>
      </c>
      <c r="K6237" s="6">
        <v>1.0</v>
      </c>
      <c r="L6237" s="6">
        <v>507.0</v>
      </c>
      <c r="M6237" s="6">
        <v>49.0</v>
      </c>
      <c r="N6237" s="6">
        <v>2135.0</v>
      </c>
      <c r="O6237" s="6" t="s">
        <v>15837</v>
      </c>
      <c r="P6237" s="8" t="str">
        <f t="shared" si="1"/>
        <v/>
      </c>
      <c r="Q6237" s="8" t="str">
        <f t="shared" si="16"/>
        <v/>
      </c>
      <c r="R6237" s="8" t="str">
        <f>if(and(P6237&lt;&gt;"",Q6237&lt;&gt;"newexp",Q6237&lt;&gt;"nostart"),countifs(script_conform_dispatching!A:A,P6237,script_conform_dispatching!B:B,Q6237),"")</f>
        <v/>
      </c>
      <c r="S6237" s="8" t="str">
        <f t="shared" si="3"/>
        <v/>
      </c>
    </row>
    <row r="6238" hidden="1">
      <c r="A6238" s="6" t="s">
        <v>15838</v>
      </c>
      <c r="B6238" s="6" t="s">
        <v>280</v>
      </c>
      <c r="C6238" s="6" t="s">
        <v>411</v>
      </c>
      <c r="H6238" s="8" t="str">
        <f>VLOOKUP(C6238,agent_name_matching!A:B,2,false)</f>
        <v>System</v>
      </c>
      <c r="I6238" s="33"/>
      <c r="O6238" s="6" t="s">
        <v>15839</v>
      </c>
      <c r="P6238" s="8" t="str">
        <f t="shared" si="1"/>
        <v/>
      </c>
      <c r="Q6238" s="8" t="str">
        <f t="shared" si="16"/>
        <v/>
      </c>
      <c r="R6238" s="8" t="str">
        <f>if(and(P6238&lt;&gt;"",Q6238&lt;&gt;"newexp",Q6238&lt;&gt;"nostart"),countifs(script_conform_dispatching!A:A,P6238,script_conform_dispatching!B:B,Q6238),"")</f>
        <v/>
      </c>
      <c r="S6238" s="8" t="str">
        <f t="shared" si="3"/>
        <v/>
      </c>
    </row>
    <row r="6239" hidden="1">
      <c r="A6239" s="6" t="s">
        <v>15840</v>
      </c>
      <c r="B6239" s="6" t="s">
        <v>280</v>
      </c>
      <c r="C6239" s="6" t="s">
        <v>1007</v>
      </c>
      <c r="F6239" s="6" t="s">
        <v>415</v>
      </c>
      <c r="G6239" s="6" t="s">
        <v>416</v>
      </c>
      <c r="H6239" s="8" t="str">
        <f>VLOOKUP(C6239,agent_name_matching!A:B,2,false)</f>
        <v>Assessor LLM</v>
      </c>
      <c r="I6239" s="32" t="s">
        <v>1008</v>
      </c>
      <c r="J6239" s="6" t="s">
        <v>418</v>
      </c>
      <c r="L6239" s="6">
        <v>797.0</v>
      </c>
      <c r="M6239" s="6">
        <v>14.0</v>
      </c>
      <c r="N6239" s="6">
        <v>611.0</v>
      </c>
      <c r="O6239" s="6" t="s">
        <v>15841</v>
      </c>
      <c r="P6239" s="8" t="str">
        <f t="shared" si="1"/>
        <v/>
      </c>
      <c r="Q6239" s="8" t="str">
        <f t="shared" si="16"/>
        <v/>
      </c>
      <c r="R6239" s="8" t="str">
        <f>if(and(P6239&lt;&gt;"",Q6239&lt;&gt;"newexp",Q6239&lt;&gt;"nostart"),countifs(script_conform_dispatching!A:A,P6239,script_conform_dispatching!B:B,Q6239),"")</f>
        <v/>
      </c>
      <c r="S6239" s="8" t="str">
        <f t="shared" si="3"/>
        <v/>
      </c>
    </row>
    <row r="6240" hidden="1">
      <c r="A6240" s="6" t="s">
        <v>15842</v>
      </c>
      <c r="B6240" s="6" t="s">
        <v>280</v>
      </c>
      <c r="C6240" s="6" t="s">
        <v>1011</v>
      </c>
      <c r="F6240" s="6" t="s">
        <v>415</v>
      </c>
      <c r="G6240" s="6" t="s">
        <v>416</v>
      </c>
      <c r="H6240" s="8" t="str">
        <f>VLOOKUP(C6240,agent_name_matching!A:B,2,false)</f>
        <v>Dialog LLM</v>
      </c>
      <c r="I6240" s="32" t="s">
        <v>15843</v>
      </c>
      <c r="J6240" s="6" t="s">
        <v>418</v>
      </c>
      <c r="L6240" s="6">
        <v>809.0</v>
      </c>
      <c r="M6240" s="6">
        <v>36.0</v>
      </c>
      <c r="N6240" s="6">
        <v>803.0</v>
      </c>
      <c r="O6240" s="6" t="s">
        <v>15844</v>
      </c>
      <c r="P6240" s="8" t="str">
        <f t="shared" si="1"/>
        <v/>
      </c>
      <c r="Q6240" s="8" t="str">
        <f t="shared" si="16"/>
        <v/>
      </c>
      <c r="R6240" s="8" t="str">
        <f>if(and(P6240&lt;&gt;"",Q6240&lt;&gt;"newexp",Q6240&lt;&gt;"nostart"),countifs(script_conform_dispatching!A:A,P6240,script_conform_dispatching!B:B,Q6240),"")</f>
        <v/>
      </c>
      <c r="S6240" s="8" t="str">
        <f t="shared" si="3"/>
        <v/>
      </c>
    </row>
    <row r="6241" hidden="1">
      <c r="A6241" s="6" t="s">
        <v>15845</v>
      </c>
      <c r="B6241" s="6" t="s">
        <v>280</v>
      </c>
      <c r="C6241" s="6" t="s">
        <v>37</v>
      </c>
      <c r="F6241" s="6" t="s">
        <v>415</v>
      </c>
      <c r="G6241" s="6" t="s">
        <v>416</v>
      </c>
      <c r="H6241" s="8" t="str">
        <f>VLOOKUP(C6241,agent_name_matching!A:B,2,false)</f>
        <v>Patient LLM</v>
      </c>
      <c r="I6241" s="32" t="s">
        <v>15846</v>
      </c>
      <c r="J6241" s="6" t="s">
        <v>418</v>
      </c>
      <c r="K6241" s="6">
        <v>1.0</v>
      </c>
      <c r="L6241" s="6">
        <v>600.0</v>
      </c>
      <c r="M6241" s="6">
        <v>14.0</v>
      </c>
      <c r="N6241" s="6">
        <v>634.0</v>
      </c>
      <c r="O6241" s="6" t="s">
        <v>15847</v>
      </c>
      <c r="P6241" s="8" t="str">
        <f t="shared" si="1"/>
        <v/>
      </c>
      <c r="Q6241" s="8" t="str">
        <f t="shared" si="16"/>
        <v/>
      </c>
      <c r="R6241" s="8" t="str">
        <f>if(and(P6241&lt;&gt;"",Q6241&lt;&gt;"newexp",Q6241&lt;&gt;"nostart"),countifs(script_conform_dispatching!A:A,P6241,script_conform_dispatching!B:B,Q6241),"")</f>
        <v/>
      </c>
      <c r="S6241" s="8" t="str">
        <f t="shared" si="3"/>
        <v/>
      </c>
    </row>
    <row r="6242" hidden="1">
      <c r="A6242" s="6" t="s">
        <v>15848</v>
      </c>
      <c r="B6242" s="6" t="s">
        <v>280</v>
      </c>
      <c r="C6242" s="6" t="s">
        <v>411</v>
      </c>
      <c r="H6242" s="8" t="str">
        <f>VLOOKUP(C6242,agent_name_matching!A:B,2,false)</f>
        <v>System</v>
      </c>
      <c r="I6242" s="33"/>
      <c r="O6242" s="6" t="s">
        <v>15849</v>
      </c>
      <c r="P6242" s="8" t="str">
        <f t="shared" si="1"/>
        <v/>
      </c>
      <c r="Q6242" s="8" t="str">
        <f t="shared" si="16"/>
        <v/>
      </c>
      <c r="R6242" s="8" t="str">
        <f>if(and(P6242&lt;&gt;"",Q6242&lt;&gt;"newexp",Q6242&lt;&gt;"nostart"),countifs(script_conform_dispatching!A:A,P6242,script_conform_dispatching!B:B,Q6242),"")</f>
        <v/>
      </c>
      <c r="S6242" s="8" t="str">
        <f t="shared" si="3"/>
        <v/>
      </c>
    </row>
    <row r="6243" hidden="1">
      <c r="A6243" s="6" t="s">
        <v>15850</v>
      </c>
      <c r="B6243" s="6" t="s">
        <v>280</v>
      </c>
      <c r="C6243" s="6" t="s">
        <v>1007</v>
      </c>
      <c r="F6243" s="6" t="s">
        <v>415</v>
      </c>
      <c r="G6243" s="6" t="s">
        <v>416</v>
      </c>
      <c r="H6243" s="8" t="str">
        <f>VLOOKUP(C6243,agent_name_matching!A:B,2,false)</f>
        <v>Assessor LLM</v>
      </c>
      <c r="I6243" s="32" t="s">
        <v>1008</v>
      </c>
      <c r="J6243" s="6" t="s">
        <v>418</v>
      </c>
      <c r="L6243" s="6">
        <v>853.0</v>
      </c>
      <c r="M6243" s="6">
        <v>14.0</v>
      </c>
      <c r="N6243" s="6">
        <v>781.0</v>
      </c>
      <c r="O6243" s="6" t="s">
        <v>15851</v>
      </c>
      <c r="P6243" s="8" t="str">
        <f t="shared" si="1"/>
        <v/>
      </c>
      <c r="Q6243" s="8" t="str">
        <f t="shared" si="16"/>
        <v/>
      </c>
      <c r="R6243" s="8" t="str">
        <f>if(and(P6243&lt;&gt;"",Q6243&lt;&gt;"newexp",Q6243&lt;&gt;"nostart"),countifs(script_conform_dispatching!A:A,P6243,script_conform_dispatching!B:B,Q6243),"")</f>
        <v/>
      </c>
      <c r="S6243" s="8" t="str">
        <f t="shared" si="3"/>
        <v/>
      </c>
    </row>
    <row r="6244" hidden="1">
      <c r="A6244" s="6" t="s">
        <v>15852</v>
      </c>
      <c r="B6244" s="6" t="s">
        <v>280</v>
      </c>
      <c r="C6244" s="6" t="s">
        <v>1011</v>
      </c>
      <c r="F6244" s="6" t="s">
        <v>415</v>
      </c>
      <c r="G6244" s="6" t="s">
        <v>416</v>
      </c>
      <c r="H6244" s="8" t="str">
        <f>VLOOKUP(C6244,agent_name_matching!A:B,2,false)</f>
        <v>Dialog LLM</v>
      </c>
      <c r="I6244" s="32" t="s">
        <v>15853</v>
      </c>
      <c r="J6244" s="6" t="s">
        <v>418</v>
      </c>
      <c r="L6244" s="6">
        <v>1026.0</v>
      </c>
      <c r="M6244" s="6">
        <v>28.0</v>
      </c>
      <c r="N6244" s="6">
        <v>740.0</v>
      </c>
      <c r="O6244" s="6" t="s">
        <v>15854</v>
      </c>
      <c r="P6244" s="8" t="str">
        <f t="shared" si="1"/>
        <v/>
      </c>
      <c r="Q6244" s="8" t="str">
        <f t="shared" si="16"/>
        <v/>
      </c>
      <c r="R6244" s="8" t="str">
        <f>if(and(P6244&lt;&gt;"",Q6244&lt;&gt;"newexp",Q6244&lt;&gt;"nostart"),countifs(script_conform_dispatching!A:A,P6244,script_conform_dispatching!B:B,Q6244),"")</f>
        <v/>
      </c>
      <c r="S6244" s="8" t="str">
        <f t="shared" si="3"/>
        <v/>
      </c>
    </row>
    <row r="6245" hidden="1">
      <c r="A6245" s="6" t="s">
        <v>15855</v>
      </c>
      <c r="B6245" s="6" t="s">
        <v>280</v>
      </c>
      <c r="C6245" s="6" t="s">
        <v>37</v>
      </c>
      <c r="F6245" s="6" t="s">
        <v>415</v>
      </c>
      <c r="G6245" s="6" t="s">
        <v>416</v>
      </c>
      <c r="H6245" s="8" t="str">
        <f>VLOOKUP(C6245,agent_name_matching!A:B,2,false)</f>
        <v>Patient LLM</v>
      </c>
      <c r="I6245" s="32" t="s">
        <v>15856</v>
      </c>
      <c r="J6245" s="6" t="s">
        <v>418</v>
      </c>
      <c r="K6245" s="6">
        <v>1.0</v>
      </c>
      <c r="L6245" s="6">
        <v>650.0</v>
      </c>
      <c r="M6245" s="6">
        <v>28.0</v>
      </c>
      <c r="N6245" s="6">
        <v>762.0</v>
      </c>
      <c r="O6245" s="6" t="s">
        <v>15857</v>
      </c>
      <c r="P6245" s="8" t="str">
        <f t="shared" si="1"/>
        <v/>
      </c>
      <c r="Q6245" s="8" t="str">
        <f t="shared" si="16"/>
        <v/>
      </c>
      <c r="R6245" s="8" t="str">
        <f>if(and(P6245&lt;&gt;"",Q6245&lt;&gt;"newexp",Q6245&lt;&gt;"nostart"),countifs(script_conform_dispatching!A:A,P6245,script_conform_dispatching!B:B,Q6245),"")</f>
        <v/>
      </c>
      <c r="S6245" s="8" t="str">
        <f t="shared" si="3"/>
        <v/>
      </c>
    </row>
    <row r="6246" hidden="1">
      <c r="A6246" s="6" t="s">
        <v>15858</v>
      </c>
      <c r="B6246" s="6" t="s">
        <v>280</v>
      </c>
      <c r="C6246" s="6" t="s">
        <v>411</v>
      </c>
      <c r="H6246" s="8" t="str">
        <f>VLOOKUP(C6246,agent_name_matching!A:B,2,false)</f>
        <v>System</v>
      </c>
      <c r="I6246" s="33"/>
      <c r="O6246" s="6" t="s">
        <v>15859</v>
      </c>
      <c r="P6246" s="8" t="str">
        <f t="shared" si="1"/>
        <v/>
      </c>
      <c r="Q6246" s="8" t="str">
        <f t="shared" si="16"/>
        <v/>
      </c>
      <c r="R6246" s="8" t="str">
        <f>if(and(P6246&lt;&gt;"",Q6246&lt;&gt;"newexp",Q6246&lt;&gt;"nostart"),countifs(script_conform_dispatching!A:A,P6246,script_conform_dispatching!B:B,Q6246),"")</f>
        <v/>
      </c>
      <c r="S6246" s="8" t="str">
        <f t="shared" si="3"/>
        <v/>
      </c>
    </row>
    <row r="6247" hidden="1">
      <c r="A6247" s="6" t="s">
        <v>15860</v>
      </c>
      <c r="B6247" s="6" t="s">
        <v>280</v>
      </c>
      <c r="C6247" s="6" t="s">
        <v>1007</v>
      </c>
      <c r="F6247" s="6" t="s">
        <v>415</v>
      </c>
      <c r="G6247" s="6" t="s">
        <v>416</v>
      </c>
      <c r="H6247" s="8" t="str">
        <f>VLOOKUP(C6247,agent_name_matching!A:B,2,false)</f>
        <v>Assessor LLM</v>
      </c>
      <c r="I6247" s="32" t="s">
        <v>1040</v>
      </c>
      <c r="J6247" s="6" t="s">
        <v>418</v>
      </c>
      <c r="L6247" s="6">
        <v>915.0</v>
      </c>
      <c r="M6247" s="6">
        <v>12.0</v>
      </c>
      <c r="N6247" s="6">
        <v>601.0</v>
      </c>
      <c r="O6247" s="6" t="s">
        <v>15861</v>
      </c>
      <c r="P6247" s="8" t="str">
        <f t="shared" si="1"/>
        <v/>
      </c>
      <c r="Q6247" s="8" t="str">
        <f t="shared" si="16"/>
        <v/>
      </c>
      <c r="R6247" s="8" t="str">
        <f>if(and(P6247&lt;&gt;"",Q6247&lt;&gt;"newexp",Q6247&lt;&gt;"nostart"),countifs(script_conform_dispatching!A:A,P6247,script_conform_dispatching!B:B,Q6247),"")</f>
        <v/>
      </c>
      <c r="S6247" s="8" t="str">
        <f t="shared" si="3"/>
        <v/>
      </c>
    </row>
    <row r="6248" hidden="1">
      <c r="A6248" s="6" t="s">
        <v>15862</v>
      </c>
      <c r="B6248" s="6" t="s">
        <v>280</v>
      </c>
      <c r="C6248" s="6" t="s">
        <v>407</v>
      </c>
      <c r="D6248" s="6">
        <v>1.0</v>
      </c>
      <c r="E6248" s="6" t="s">
        <v>445</v>
      </c>
      <c r="H6248" s="8" t="str">
        <f>VLOOKUP(C6248,agent_name_matching!A:B,2,false)</f>
        <v>--</v>
      </c>
      <c r="I6248" s="33"/>
      <c r="O6248" s="6" t="s">
        <v>15863</v>
      </c>
      <c r="P6248" s="8">
        <f t="shared" si="1"/>
        <v>1</v>
      </c>
      <c r="Q6248" s="8">
        <f t="shared" si="16"/>
        <v>2</v>
      </c>
      <c r="R6248" s="8">
        <f>if(and(P6248&lt;&gt;"",Q6248&lt;&gt;"newexp",Q6248&lt;&gt;"nostart"),countifs(script_conform_dispatching!A:A,P6248,script_conform_dispatching!B:B,Q6248),"")</f>
        <v>1</v>
      </c>
      <c r="S6248" s="8" t="str">
        <f t="shared" si="3"/>
        <v/>
      </c>
    </row>
    <row r="6249" hidden="1">
      <c r="A6249" s="6" t="s">
        <v>15864</v>
      </c>
      <c r="B6249" s="6" t="s">
        <v>280</v>
      </c>
      <c r="C6249" s="6" t="s">
        <v>1045</v>
      </c>
      <c r="F6249" s="6" t="s">
        <v>415</v>
      </c>
      <c r="G6249" s="6" t="s">
        <v>416</v>
      </c>
      <c r="H6249" s="8" t="str">
        <f>VLOOKUP(C6249,agent_name_matching!A:B,2,false)</f>
        <v>Dispatcher LLM</v>
      </c>
      <c r="I6249" s="32" t="s">
        <v>1046</v>
      </c>
      <c r="J6249" s="6" t="s">
        <v>418</v>
      </c>
      <c r="L6249" s="6">
        <v>2332.0</v>
      </c>
      <c r="M6249" s="6">
        <v>150.0</v>
      </c>
      <c r="N6249" s="6">
        <v>3570.0</v>
      </c>
      <c r="O6249" s="6" t="s">
        <v>15865</v>
      </c>
      <c r="P6249" s="8" t="str">
        <f t="shared" si="1"/>
        <v/>
      </c>
      <c r="Q6249" s="8" t="str">
        <f t="shared" si="16"/>
        <v/>
      </c>
      <c r="R6249" s="8" t="str">
        <f>if(and(P6249&lt;&gt;"",Q6249&lt;&gt;"newexp",Q6249&lt;&gt;"nostart"),countifs(script_conform_dispatching!A:A,P6249,script_conform_dispatching!B:B,Q6249),"")</f>
        <v/>
      </c>
      <c r="S6249" s="8" t="str">
        <f t="shared" si="3"/>
        <v/>
      </c>
    </row>
    <row r="6250" hidden="1">
      <c r="A6250" s="6" t="s">
        <v>15866</v>
      </c>
      <c r="B6250" s="6" t="s">
        <v>280</v>
      </c>
      <c r="C6250" s="6" t="s">
        <v>407</v>
      </c>
      <c r="D6250" s="6">
        <v>2.0</v>
      </c>
      <c r="E6250" s="6" t="s">
        <v>408</v>
      </c>
      <c r="H6250" s="8" t="str">
        <f>VLOOKUP(C6250,agent_name_matching!A:B,2,false)</f>
        <v>--</v>
      </c>
      <c r="I6250" s="33"/>
      <c r="O6250" s="6" t="s">
        <v>15867</v>
      </c>
      <c r="P6250" s="8" t="str">
        <f t="shared" si="1"/>
        <v/>
      </c>
      <c r="Q6250" s="8" t="str">
        <f t="shared" si="16"/>
        <v/>
      </c>
      <c r="R6250" s="8" t="str">
        <f>if(and(P6250&lt;&gt;"",Q6250&lt;&gt;"newexp",Q6250&lt;&gt;"nostart"),countifs(script_conform_dispatching!A:A,P6250,script_conform_dispatching!B:B,Q6250),"")</f>
        <v/>
      </c>
      <c r="S6250" s="8" t="str">
        <f t="shared" si="3"/>
        <v/>
      </c>
    </row>
    <row r="6251" hidden="1">
      <c r="A6251" s="6" t="s">
        <v>15868</v>
      </c>
      <c r="B6251" s="6" t="s">
        <v>280</v>
      </c>
      <c r="C6251" s="6" t="s">
        <v>1011</v>
      </c>
      <c r="F6251" s="6" t="s">
        <v>415</v>
      </c>
      <c r="G6251" s="6" t="s">
        <v>416</v>
      </c>
      <c r="H6251" s="8" t="str">
        <f>VLOOKUP(C6251,agent_name_matching!A:B,2,false)</f>
        <v>Dialog LLM</v>
      </c>
      <c r="I6251" s="32" t="s">
        <v>15869</v>
      </c>
      <c r="J6251" s="6" t="s">
        <v>418</v>
      </c>
      <c r="L6251" s="6">
        <v>1401.0</v>
      </c>
      <c r="M6251" s="6">
        <v>24.0</v>
      </c>
      <c r="N6251" s="6">
        <v>755.0</v>
      </c>
      <c r="O6251" s="6" t="s">
        <v>15870</v>
      </c>
      <c r="P6251" s="8" t="str">
        <f t="shared" si="1"/>
        <v/>
      </c>
      <c r="Q6251" s="8" t="str">
        <f t="shared" si="16"/>
        <v/>
      </c>
      <c r="R6251" s="8" t="str">
        <f>if(and(P6251&lt;&gt;"",Q6251&lt;&gt;"newexp",Q6251&lt;&gt;"nostart"),countifs(script_conform_dispatching!A:A,P6251,script_conform_dispatching!B:B,Q6251),"")</f>
        <v/>
      </c>
      <c r="S6251" s="8" t="str">
        <f t="shared" si="3"/>
        <v/>
      </c>
    </row>
    <row r="6252" hidden="1">
      <c r="A6252" s="6" t="s">
        <v>15871</v>
      </c>
      <c r="B6252" s="6" t="s">
        <v>280</v>
      </c>
      <c r="C6252" s="6" t="s">
        <v>450</v>
      </c>
      <c r="F6252" s="6" t="s">
        <v>415</v>
      </c>
      <c r="G6252" s="6" t="s">
        <v>416</v>
      </c>
      <c r="H6252" s="8" t="str">
        <f>VLOOKUP(C6252,agent_name_matching!A:B,2,false)</f>
        <v>Validator LLM</v>
      </c>
      <c r="I6252" s="32" t="s">
        <v>15872</v>
      </c>
      <c r="J6252" s="6" t="s">
        <v>452</v>
      </c>
      <c r="L6252" s="6">
        <v>767.0</v>
      </c>
      <c r="M6252" s="6">
        <v>51.0</v>
      </c>
      <c r="N6252" s="6">
        <v>1249.0</v>
      </c>
      <c r="O6252" s="6" t="s">
        <v>15873</v>
      </c>
      <c r="P6252" s="8" t="str">
        <f t="shared" si="1"/>
        <v/>
      </c>
      <c r="Q6252" s="8" t="str">
        <f t="shared" si="16"/>
        <v/>
      </c>
      <c r="R6252" s="8" t="str">
        <f>if(and(P6252&lt;&gt;"",Q6252&lt;&gt;"newexp",Q6252&lt;&gt;"nostart"),countifs(script_conform_dispatching!A:A,P6252,script_conform_dispatching!B:B,Q6252),"")</f>
        <v/>
      </c>
      <c r="S6252" s="8" t="str">
        <f t="shared" si="3"/>
        <v/>
      </c>
    </row>
    <row r="6253" hidden="1">
      <c r="A6253" s="6" t="s">
        <v>15874</v>
      </c>
      <c r="B6253" s="6" t="s">
        <v>280</v>
      </c>
      <c r="C6253" s="6" t="s">
        <v>37</v>
      </c>
      <c r="F6253" s="6" t="s">
        <v>415</v>
      </c>
      <c r="G6253" s="6" t="s">
        <v>416</v>
      </c>
      <c r="H6253" s="8" t="str">
        <f>VLOOKUP(C6253,agent_name_matching!A:B,2,false)</f>
        <v>Patient LLM</v>
      </c>
      <c r="I6253" s="32" t="s">
        <v>15875</v>
      </c>
      <c r="J6253" s="6" t="s">
        <v>418</v>
      </c>
      <c r="K6253" s="6">
        <v>1.0</v>
      </c>
      <c r="L6253" s="6">
        <v>710.0</v>
      </c>
      <c r="M6253" s="6">
        <v>59.0</v>
      </c>
      <c r="N6253" s="6">
        <v>1116.0</v>
      </c>
      <c r="O6253" s="6" t="s">
        <v>15876</v>
      </c>
      <c r="P6253" s="8" t="str">
        <f t="shared" si="1"/>
        <v/>
      </c>
      <c r="Q6253" s="8" t="str">
        <f t="shared" si="16"/>
        <v/>
      </c>
      <c r="R6253" s="8" t="str">
        <f>if(and(P6253&lt;&gt;"",Q6253&lt;&gt;"newexp",Q6253&lt;&gt;"nostart"),countifs(script_conform_dispatching!A:A,P6253,script_conform_dispatching!B:B,Q6253),"")</f>
        <v/>
      </c>
      <c r="S6253" s="8" t="str">
        <f t="shared" si="3"/>
        <v/>
      </c>
    </row>
    <row r="6254" hidden="1">
      <c r="A6254" s="6" t="s">
        <v>15877</v>
      </c>
      <c r="B6254" s="6" t="s">
        <v>280</v>
      </c>
      <c r="C6254" s="6" t="s">
        <v>411</v>
      </c>
      <c r="H6254" s="8" t="str">
        <f>VLOOKUP(C6254,agent_name_matching!A:B,2,false)</f>
        <v>System</v>
      </c>
      <c r="I6254" s="33"/>
      <c r="O6254" s="6" t="s">
        <v>15878</v>
      </c>
      <c r="P6254" s="8" t="str">
        <f t="shared" si="1"/>
        <v/>
      </c>
      <c r="Q6254" s="8" t="str">
        <f t="shared" si="16"/>
        <v/>
      </c>
      <c r="R6254" s="8" t="str">
        <f>if(and(P6254&lt;&gt;"",Q6254&lt;&gt;"newexp",Q6254&lt;&gt;"nostart"),countifs(script_conform_dispatching!A:A,P6254,script_conform_dispatching!B:B,Q6254),"")</f>
        <v/>
      </c>
      <c r="S6254" s="8" t="str">
        <f t="shared" si="3"/>
        <v/>
      </c>
    </row>
    <row r="6255" hidden="1">
      <c r="A6255" s="6" t="s">
        <v>15879</v>
      </c>
      <c r="B6255" s="6" t="s">
        <v>280</v>
      </c>
      <c r="C6255" s="6" t="s">
        <v>1007</v>
      </c>
      <c r="F6255" s="6" t="s">
        <v>415</v>
      </c>
      <c r="G6255" s="6" t="s">
        <v>416</v>
      </c>
      <c r="H6255" s="8" t="str">
        <f>VLOOKUP(C6255,agent_name_matching!A:B,2,false)</f>
        <v>Assessor LLM</v>
      </c>
      <c r="I6255" s="32" t="s">
        <v>1008</v>
      </c>
      <c r="J6255" s="6" t="s">
        <v>418</v>
      </c>
      <c r="L6255" s="6">
        <v>1033.0</v>
      </c>
      <c r="M6255" s="6">
        <v>14.0</v>
      </c>
      <c r="N6255" s="6">
        <v>1400.0</v>
      </c>
      <c r="O6255" s="6" t="s">
        <v>15880</v>
      </c>
      <c r="P6255" s="8" t="str">
        <f t="shared" si="1"/>
        <v/>
      </c>
      <c r="Q6255" s="8" t="str">
        <f t="shared" si="16"/>
        <v/>
      </c>
      <c r="R6255" s="8" t="str">
        <f>if(and(P6255&lt;&gt;"",Q6255&lt;&gt;"newexp",Q6255&lt;&gt;"nostart"),countifs(script_conform_dispatching!A:A,P6255,script_conform_dispatching!B:B,Q6255),"")</f>
        <v/>
      </c>
      <c r="S6255" s="8" t="str">
        <f t="shared" si="3"/>
        <v/>
      </c>
    </row>
    <row r="6256" hidden="1">
      <c r="A6256" s="6" t="s">
        <v>15881</v>
      </c>
      <c r="B6256" s="6" t="s">
        <v>280</v>
      </c>
      <c r="C6256" s="6" t="s">
        <v>1011</v>
      </c>
      <c r="F6256" s="6" t="s">
        <v>415</v>
      </c>
      <c r="G6256" s="6" t="s">
        <v>416</v>
      </c>
      <c r="H6256" s="8" t="str">
        <f>VLOOKUP(C6256,agent_name_matching!A:B,2,false)</f>
        <v>Dialog LLM</v>
      </c>
      <c r="I6256" s="32" t="s">
        <v>15882</v>
      </c>
      <c r="J6256" s="6" t="s">
        <v>418</v>
      </c>
      <c r="L6256" s="6">
        <v>1675.0</v>
      </c>
      <c r="M6256" s="6">
        <v>48.0</v>
      </c>
      <c r="N6256" s="6">
        <v>967.0</v>
      </c>
      <c r="O6256" s="6" t="s">
        <v>15883</v>
      </c>
      <c r="P6256" s="8" t="str">
        <f t="shared" si="1"/>
        <v/>
      </c>
      <c r="Q6256" s="8" t="str">
        <f t="shared" si="16"/>
        <v/>
      </c>
      <c r="R6256" s="8" t="str">
        <f>if(and(P6256&lt;&gt;"",Q6256&lt;&gt;"newexp",Q6256&lt;&gt;"nostart"),countifs(script_conform_dispatching!A:A,P6256,script_conform_dispatching!B:B,Q6256),"")</f>
        <v/>
      </c>
      <c r="S6256" s="8" t="str">
        <f t="shared" si="3"/>
        <v/>
      </c>
    </row>
    <row r="6257" hidden="1">
      <c r="A6257" s="6" t="s">
        <v>15884</v>
      </c>
      <c r="B6257" s="6" t="s">
        <v>280</v>
      </c>
      <c r="C6257" s="6" t="s">
        <v>37</v>
      </c>
      <c r="F6257" s="6" t="s">
        <v>415</v>
      </c>
      <c r="G6257" s="6" t="s">
        <v>416</v>
      </c>
      <c r="H6257" s="8" t="str">
        <f>VLOOKUP(C6257,agent_name_matching!A:B,2,false)</f>
        <v>Patient LLM</v>
      </c>
      <c r="I6257" s="32" t="s">
        <v>15885</v>
      </c>
      <c r="J6257" s="6" t="s">
        <v>418</v>
      </c>
      <c r="K6257" s="6">
        <v>1.0</v>
      </c>
      <c r="L6257" s="6">
        <v>825.0</v>
      </c>
      <c r="M6257" s="6">
        <v>111.0</v>
      </c>
      <c r="N6257" s="6">
        <v>1654.0</v>
      </c>
      <c r="O6257" s="6" t="s">
        <v>15886</v>
      </c>
      <c r="P6257" s="8" t="str">
        <f t="shared" si="1"/>
        <v/>
      </c>
      <c r="Q6257" s="8" t="str">
        <f t="shared" si="16"/>
        <v/>
      </c>
      <c r="R6257" s="8" t="str">
        <f>if(and(P6257&lt;&gt;"",Q6257&lt;&gt;"newexp",Q6257&lt;&gt;"nostart"),countifs(script_conform_dispatching!A:A,P6257,script_conform_dispatching!B:B,Q6257),"")</f>
        <v/>
      </c>
      <c r="S6257" s="8" t="str">
        <f t="shared" si="3"/>
        <v/>
      </c>
    </row>
    <row r="6258" hidden="1">
      <c r="A6258" s="6" t="s">
        <v>15887</v>
      </c>
      <c r="B6258" s="6" t="s">
        <v>280</v>
      </c>
      <c r="C6258" s="6" t="s">
        <v>411</v>
      </c>
      <c r="H6258" s="8" t="str">
        <f>VLOOKUP(C6258,agent_name_matching!A:B,2,false)</f>
        <v>System</v>
      </c>
      <c r="I6258" s="33"/>
      <c r="O6258" s="6" t="s">
        <v>15888</v>
      </c>
      <c r="P6258" s="8" t="str">
        <f t="shared" si="1"/>
        <v/>
      </c>
      <c r="Q6258" s="8" t="str">
        <f t="shared" si="16"/>
        <v/>
      </c>
      <c r="R6258" s="8" t="str">
        <f>if(and(P6258&lt;&gt;"",Q6258&lt;&gt;"newexp",Q6258&lt;&gt;"nostart"),countifs(script_conform_dispatching!A:A,P6258,script_conform_dispatching!B:B,Q6258),"")</f>
        <v/>
      </c>
      <c r="S6258" s="8" t="str">
        <f t="shared" si="3"/>
        <v/>
      </c>
    </row>
    <row r="6259" hidden="1">
      <c r="A6259" s="6" t="s">
        <v>15889</v>
      </c>
      <c r="B6259" s="6" t="s">
        <v>280</v>
      </c>
      <c r="C6259" s="6" t="s">
        <v>1007</v>
      </c>
      <c r="F6259" s="6" t="s">
        <v>415</v>
      </c>
      <c r="G6259" s="6" t="s">
        <v>416</v>
      </c>
      <c r="H6259" s="8" t="str">
        <f>VLOOKUP(C6259,agent_name_matching!A:B,2,false)</f>
        <v>Assessor LLM</v>
      </c>
      <c r="I6259" s="32" t="s">
        <v>1008</v>
      </c>
      <c r="J6259" s="6" t="s">
        <v>418</v>
      </c>
      <c r="L6259" s="6">
        <v>1198.0</v>
      </c>
      <c r="M6259" s="6">
        <v>14.0</v>
      </c>
      <c r="N6259" s="6">
        <v>820.0</v>
      </c>
      <c r="O6259" s="6" t="s">
        <v>15890</v>
      </c>
      <c r="P6259" s="8" t="str">
        <f t="shared" si="1"/>
        <v/>
      </c>
      <c r="Q6259" s="8" t="str">
        <f t="shared" si="16"/>
        <v/>
      </c>
      <c r="R6259" s="8" t="str">
        <f>if(and(P6259&lt;&gt;"",Q6259&lt;&gt;"newexp",Q6259&lt;&gt;"nostart"),countifs(script_conform_dispatching!A:A,P6259,script_conform_dispatching!B:B,Q6259),"")</f>
        <v/>
      </c>
      <c r="S6259" s="8" t="str">
        <f t="shared" si="3"/>
        <v/>
      </c>
    </row>
    <row r="6260" hidden="1">
      <c r="A6260" s="6" t="s">
        <v>15891</v>
      </c>
      <c r="B6260" s="6" t="s">
        <v>280</v>
      </c>
      <c r="C6260" s="6" t="s">
        <v>1011</v>
      </c>
      <c r="F6260" s="6" t="s">
        <v>415</v>
      </c>
      <c r="G6260" s="6" t="s">
        <v>416</v>
      </c>
      <c r="H6260" s="8" t="str">
        <f>VLOOKUP(C6260,agent_name_matching!A:B,2,false)</f>
        <v>Dialog LLM</v>
      </c>
      <c r="I6260" s="32" t="s">
        <v>15892</v>
      </c>
      <c r="J6260" s="6" t="s">
        <v>418</v>
      </c>
      <c r="L6260" s="6">
        <v>2026.0</v>
      </c>
      <c r="M6260" s="6">
        <v>97.0</v>
      </c>
      <c r="N6260" s="6">
        <v>1598.0</v>
      </c>
      <c r="O6260" s="6" t="s">
        <v>15893</v>
      </c>
      <c r="P6260" s="8" t="str">
        <f t="shared" si="1"/>
        <v/>
      </c>
      <c r="Q6260" s="8" t="str">
        <f t="shared" si="16"/>
        <v/>
      </c>
      <c r="R6260" s="8" t="str">
        <f>if(and(P6260&lt;&gt;"",Q6260&lt;&gt;"newexp",Q6260&lt;&gt;"nostart"),countifs(script_conform_dispatching!A:A,P6260,script_conform_dispatching!B:B,Q6260),"")</f>
        <v/>
      </c>
      <c r="S6260" s="8" t="str">
        <f t="shared" si="3"/>
        <v/>
      </c>
    </row>
    <row r="6261" hidden="1">
      <c r="A6261" s="6" t="s">
        <v>15894</v>
      </c>
      <c r="B6261" s="6" t="s">
        <v>280</v>
      </c>
      <c r="C6261" s="6" t="s">
        <v>37</v>
      </c>
      <c r="F6261" s="6" t="s">
        <v>415</v>
      </c>
      <c r="G6261" s="6" t="s">
        <v>416</v>
      </c>
      <c r="H6261" s="8" t="str">
        <f>VLOOKUP(C6261,agent_name_matching!A:B,2,false)</f>
        <v>Patient LLM</v>
      </c>
      <c r="I6261" s="32" t="s">
        <v>15895</v>
      </c>
      <c r="J6261" s="6" t="s">
        <v>418</v>
      </c>
      <c r="K6261" s="6">
        <v>1.0</v>
      </c>
      <c r="L6261" s="6">
        <v>1041.0</v>
      </c>
      <c r="M6261" s="6">
        <v>38.0</v>
      </c>
      <c r="N6261" s="6">
        <v>958.0</v>
      </c>
      <c r="O6261" s="6" t="s">
        <v>15896</v>
      </c>
      <c r="P6261" s="8" t="str">
        <f t="shared" si="1"/>
        <v/>
      </c>
      <c r="Q6261" s="8" t="str">
        <f t="shared" si="16"/>
        <v/>
      </c>
      <c r="R6261" s="8" t="str">
        <f>if(and(P6261&lt;&gt;"",Q6261&lt;&gt;"newexp",Q6261&lt;&gt;"nostart"),countifs(script_conform_dispatching!A:A,P6261,script_conform_dispatching!B:B,Q6261),"")</f>
        <v/>
      </c>
      <c r="S6261" s="8" t="str">
        <f t="shared" si="3"/>
        <v/>
      </c>
    </row>
    <row r="6262" hidden="1">
      <c r="A6262" s="6" t="s">
        <v>15897</v>
      </c>
      <c r="B6262" s="6" t="s">
        <v>280</v>
      </c>
      <c r="C6262" s="6" t="s">
        <v>411</v>
      </c>
      <c r="H6262" s="8" t="str">
        <f>VLOOKUP(C6262,agent_name_matching!A:B,2,false)</f>
        <v>System</v>
      </c>
      <c r="I6262" s="33"/>
      <c r="O6262" s="6" t="s">
        <v>15898</v>
      </c>
      <c r="P6262" s="8" t="str">
        <f t="shared" si="1"/>
        <v/>
      </c>
      <c r="Q6262" s="8" t="str">
        <f t="shared" si="16"/>
        <v/>
      </c>
      <c r="R6262" s="8" t="str">
        <f>if(and(P6262&lt;&gt;"",Q6262&lt;&gt;"newexp",Q6262&lt;&gt;"nostart"),countifs(script_conform_dispatching!A:A,P6262,script_conform_dispatching!B:B,Q6262),"")</f>
        <v/>
      </c>
      <c r="S6262" s="8" t="str">
        <f t="shared" si="3"/>
        <v/>
      </c>
    </row>
    <row r="6263" hidden="1">
      <c r="A6263" s="6" t="s">
        <v>15899</v>
      </c>
      <c r="B6263" s="6" t="s">
        <v>280</v>
      </c>
      <c r="C6263" s="6" t="s">
        <v>1007</v>
      </c>
      <c r="F6263" s="6" t="s">
        <v>415</v>
      </c>
      <c r="G6263" s="6" t="s">
        <v>416</v>
      </c>
      <c r="H6263" s="8" t="str">
        <f>VLOOKUP(C6263,agent_name_matching!A:B,2,false)</f>
        <v>Assessor LLM</v>
      </c>
      <c r="I6263" s="32" t="s">
        <v>1040</v>
      </c>
      <c r="J6263" s="6" t="s">
        <v>418</v>
      </c>
      <c r="L6263" s="6">
        <v>1338.0</v>
      </c>
      <c r="M6263" s="6">
        <v>12.0</v>
      </c>
      <c r="N6263" s="6">
        <v>795.0</v>
      </c>
      <c r="O6263" s="6" t="s">
        <v>15900</v>
      </c>
      <c r="P6263" s="8" t="str">
        <f t="shared" si="1"/>
        <v/>
      </c>
      <c r="Q6263" s="8" t="str">
        <f t="shared" si="16"/>
        <v/>
      </c>
      <c r="R6263" s="8" t="str">
        <f>if(and(P6263&lt;&gt;"",Q6263&lt;&gt;"newexp",Q6263&lt;&gt;"nostart"),countifs(script_conform_dispatching!A:A,P6263,script_conform_dispatching!B:B,Q6263),"")</f>
        <v/>
      </c>
      <c r="S6263" s="8" t="str">
        <f t="shared" si="3"/>
        <v/>
      </c>
    </row>
    <row r="6264" hidden="1">
      <c r="A6264" s="6" t="s">
        <v>15901</v>
      </c>
      <c r="B6264" s="6" t="s">
        <v>280</v>
      </c>
      <c r="C6264" s="6" t="s">
        <v>407</v>
      </c>
      <c r="D6264" s="6">
        <v>2.0</v>
      </c>
      <c r="E6264" s="6" t="s">
        <v>445</v>
      </c>
      <c r="H6264" s="8" t="str">
        <f>VLOOKUP(C6264,agent_name_matching!A:B,2,false)</f>
        <v>--</v>
      </c>
      <c r="I6264" s="33"/>
      <c r="O6264" s="6" t="s">
        <v>15902</v>
      </c>
      <c r="P6264" s="8">
        <f t="shared" si="1"/>
        <v>2</v>
      </c>
      <c r="Q6264" s="8">
        <f t="shared" si="16"/>
        <v>3</v>
      </c>
      <c r="R6264" s="8">
        <f>if(and(P6264&lt;&gt;"",Q6264&lt;&gt;"newexp",Q6264&lt;&gt;"nostart"),countifs(script_conform_dispatching!A:A,P6264,script_conform_dispatching!B:B,Q6264),"")</f>
        <v>1</v>
      </c>
      <c r="S6264" s="8" t="str">
        <f t="shared" si="3"/>
        <v/>
      </c>
    </row>
    <row r="6265" hidden="1">
      <c r="A6265" s="6" t="s">
        <v>15903</v>
      </c>
      <c r="B6265" s="6" t="s">
        <v>280</v>
      </c>
      <c r="C6265" s="6" t="s">
        <v>1045</v>
      </c>
      <c r="F6265" s="6" t="s">
        <v>415</v>
      </c>
      <c r="G6265" s="6" t="s">
        <v>416</v>
      </c>
      <c r="H6265" s="8" t="str">
        <f>VLOOKUP(C6265,agent_name_matching!A:B,2,false)</f>
        <v>Dispatcher LLM</v>
      </c>
      <c r="I6265" s="32" t="s">
        <v>1096</v>
      </c>
      <c r="J6265" s="6" t="s">
        <v>418</v>
      </c>
      <c r="L6265" s="6">
        <v>2755.0</v>
      </c>
      <c r="M6265" s="6">
        <v>260.0</v>
      </c>
      <c r="N6265" s="6">
        <v>4530.0</v>
      </c>
      <c r="O6265" s="6" t="s">
        <v>15904</v>
      </c>
      <c r="P6265" s="8" t="str">
        <f t="shared" si="1"/>
        <v/>
      </c>
      <c r="Q6265" s="8" t="str">
        <f t="shared" si="16"/>
        <v/>
      </c>
      <c r="R6265" s="8" t="str">
        <f>if(and(P6265&lt;&gt;"",Q6265&lt;&gt;"newexp",Q6265&lt;&gt;"nostart"),countifs(script_conform_dispatching!A:A,P6265,script_conform_dispatching!B:B,Q6265),"")</f>
        <v/>
      </c>
      <c r="S6265" s="8" t="str">
        <f t="shared" si="3"/>
        <v/>
      </c>
    </row>
    <row r="6266" hidden="1">
      <c r="A6266" s="6" t="s">
        <v>15905</v>
      </c>
      <c r="B6266" s="6" t="s">
        <v>280</v>
      </c>
      <c r="C6266" s="6" t="s">
        <v>407</v>
      </c>
      <c r="D6266" s="6">
        <v>3.0</v>
      </c>
      <c r="E6266" s="6" t="s">
        <v>408</v>
      </c>
      <c r="H6266" s="8" t="str">
        <f>VLOOKUP(C6266,agent_name_matching!A:B,2,false)</f>
        <v>--</v>
      </c>
      <c r="I6266" s="33"/>
      <c r="O6266" s="6" t="s">
        <v>15906</v>
      </c>
      <c r="P6266" s="8" t="str">
        <f t="shared" si="1"/>
        <v/>
      </c>
      <c r="Q6266" s="8" t="str">
        <f t="shared" si="16"/>
        <v/>
      </c>
      <c r="R6266" s="8" t="str">
        <f>if(and(P6266&lt;&gt;"",Q6266&lt;&gt;"newexp",Q6266&lt;&gt;"nostart"),countifs(script_conform_dispatching!A:A,P6266,script_conform_dispatching!B:B,Q6266),"")</f>
        <v/>
      </c>
      <c r="S6266" s="8" t="str">
        <f t="shared" si="3"/>
        <v/>
      </c>
    </row>
    <row r="6267" hidden="1">
      <c r="A6267" s="6" t="s">
        <v>15907</v>
      </c>
      <c r="B6267" s="6" t="s">
        <v>280</v>
      </c>
      <c r="C6267" s="6" t="s">
        <v>1011</v>
      </c>
      <c r="F6267" s="6" t="s">
        <v>415</v>
      </c>
      <c r="G6267" s="6" t="s">
        <v>416</v>
      </c>
      <c r="H6267" s="8" t="str">
        <f>VLOOKUP(C6267,agent_name_matching!A:B,2,false)</f>
        <v>Dialog LLM</v>
      </c>
      <c r="I6267" s="32" t="s">
        <v>15908</v>
      </c>
      <c r="J6267" s="6" t="s">
        <v>418</v>
      </c>
      <c r="L6267" s="6">
        <v>2614.0</v>
      </c>
      <c r="M6267" s="6">
        <v>37.0</v>
      </c>
      <c r="N6267" s="6">
        <v>1017.0</v>
      </c>
      <c r="O6267" s="6" t="s">
        <v>15909</v>
      </c>
      <c r="P6267" s="8" t="str">
        <f t="shared" si="1"/>
        <v/>
      </c>
      <c r="Q6267" s="8" t="str">
        <f t="shared" si="16"/>
        <v/>
      </c>
      <c r="R6267" s="8" t="str">
        <f>if(and(P6267&lt;&gt;"",Q6267&lt;&gt;"newexp",Q6267&lt;&gt;"nostart"),countifs(script_conform_dispatching!A:A,P6267,script_conform_dispatching!B:B,Q6267),"")</f>
        <v/>
      </c>
      <c r="S6267" s="8" t="str">
        <f t="shared" si="3"/>
        <v/>
      </c>
    </row>
    <row r="6268" hidden="1">
      <c r="A6268" s="6" t="s">
        <v>15910</v>
      </c>
      <c r="B6268" s="6" t="s">
        <v>280</v>
      </c>
      <c r="C6268" s="6" t="s">
        <v>450</v>
      </c>
      <c r="F6268" s="6" t="s">
        <v>415</v>
      </c>
      <c r="G6268" s="6" t="s">
        <v>416</v>
      </c>
      <c r="H6268" s="8" t="str">
        <f>VLOOKUP(C6268,agent_name_matching!A:B,2,false)</f>
        <v>Validator LLM</v>
      </c>
      <c r="I6268" s="32" t="s">
        <v>451</v>
      </c>
      <c r="J6268" s="6" t="s">
        <v>452</v>
      </c>
      <c r="L6268" s="6">
        <v>1198.0</v>
      </c>
      <c r="M6268" s="6">
        <v>10.0</v>
      </c>
      <c r="N6268" s="6">
        <v>892.0</v>
      </c>
      <c r="O6268" s="6" t="s">
        <v>15911</v>
      </c>
      <c r="P6268" s="8" t="str">
        <f t="shared" si="1"/>
        <v/>
      </c>
      <c r="Q6268" s="8" t="str">
        <f t="shared" si="16"/>
        <v/>
      </c>
      <c r="R6268" s="8" t="str">
        <f>if(and(P6268&lt;&gt;"",Q6268&lt;&gt;"newexp",Q6268&lt;&gt;"nostart"),countifs(script_conform_dispatching!A:A,P6268,script_conform_dispatching!B:B,Q6268),"")</f>
        <v/>
      </c>
      <c r="S6268" s="8" t="str">
        <f t="shared" si="3"/>
        <v/>
      </c>
    </row>
    <row r="6269" hidden="1">
      <c r="A6269" s="6" t="s">
        <v>15912</v>
      </c>
      <c r="B6269" s="6" t="s">
        <v>280</v>
      </c>
      <c r="C6269" s="6" t="s">
        <v>37</v>
      </c>
      <c r="F6269" s="6" t="s">
        <v>415</v>
      </c>
      <c r="G6269" s="6" t="s">
        <v>416</v>
      </c>
      <c r="H6269" s="8" t="str">
        <f>VLOOKUP(C6269,agent_name_matching!A:B,2,false)</f>
        <v>Patient LLM</v>
      </c>
      <c r="I6269" s="32" t="s">
        <v>15913</v>
      </c>
      <c r="J6269" s="6" t="s">
        <v>418</v>
      </c>
      <c r="K6269" s="6">
        <v>1.0</v>
      </c>
      <c r="L6269" s="6">
        <v>1124.0</v>
      </c>
      <c r="M6269" s="6">
        <v>150.0</v>
      </c>
      <c r="N6269" s="6">
        <v>2552.0</v>
      </c>
      <c r="O6269" s="6" t="s">
        <v>15914</v>
      </c>
      <c r="P6269" s="8" t="str">
        <f t="shared" si="1"/>
        <v/>
      </c>
      <c r="Q6269" s="8" t="str">
        <f t="shared" si="16"/>
        <v/>
      </c>
      <c r="R6269" s="8" t="str">
        <f>if(and(P6269&lt;&gt;"",Q6269&lt;&gt;"newexp",Q6269&lt;&gt;"nostart"),countifs(script_conform_dispatching!A:A,P6269,script_conform_dispatching!B:B,Q6269),"")</f>
        <v/>
      </c>
      <c r="S6269" s="8" t="str">
        <f t="shared" si="3"/>
        <v/>
      </c>
    </row>
    <row r="6270" hidden="1">
      <c r="A6270" s="6" t="s">
        <v>15915</v>
      </c>
      <c r="B6270" s="6" t="s">
        <v>280</v>
      </c>
      <c r="C6270" s="6" t="s">
        <v>411</v>
      </c>
      <c r="H6270" s="8" t="str">
        <f>VLOOKUP(C6270,agent_name_matching!A:B,2,false)</f>
        <v>System</v>
      </c>
      <c r="I6270" s="33"/>
      <c r="O6270" s="6" t="s">
        <v>15916</v>
      </c>
      <c r="P6270" s="8" t="str">
        <f t="shared" si="1"/>
        <v/>
      </c>
      <c r="Q6270" s="8" t="str">
        <f t="shared" si="16"/>
        <v/>
      </c>
      <c r="R6270" s="8" t="str">
        <f>if(and(P6270&lt;&gt;"",Q6270&lt;&gt;"newexp",Q6270&lt;&gt;"nostart"),countifs(script_conform_dispatching!A:A,P6270,script_conform_dispatching!B:B,Q6270),"")</f>
        <v/>
      </c>
      <c r="S6270" s="8" t="str">
        <f t="shared" si="3"/>
        <v/>
      </c>
    </row>
    <row r="6271" hidden="1">
      <c r="A6271" s="6" t="s">
        <v>15917</v>
      </c>
      <c r="B6271" s="6" t="s">
        <v>280</v>
      </c>
      <c r="C6271" s="6" t="s">
        <v>1007</v>
      </c>
      <c r="F6271" s="6" t="s">
        <v>415</v>
      </c>
      <c r="G6271" s="6" t="s">
        <v>416</v>
      </c>
      <c r="H6271" s="8" t="str">
        <f>VLOOKUP(C6271,agent_name_matching!A:B,2,false)</f>
        <v>Assessor LLM</v>
      </c>
      <c r="I6271" s="32" t="s">
        <v>1008</v>
      </c>
      <c r="J6271" s="6" t="s">
        <v>418</v>
      </c>
      <c r="L6271" s="6">
        <v>1642.0</v>
      </c>
      <c r="M6271" s="6">
        <v>14.0</v>
      </c>
      <c r="N6271" s="6">
        <v>699.0</v>
      </c>
      <c r="O6271" s="6" t="s">
        <v>15918</v>
      </c>
      <c r="P6271" s="8" t="str">
        <f t="shared" si="1"/>
        <v/>
      </c>
      <c r="Q6271" s="8" t="str">
        <f t="shared" si="16"/>
        <v/>
      </c>
      <c r="R6271" s="8" t="str">
        <f>if(and(P6271&lt;&gt;"",Q6271&lt;&gt;"newexp",Q6271&lt;&gt;"nostart"),countifs(script_conform_dispatching!A:A,P6271,script_conform_dispatching!B:B,Q6271),"")</f>
        <v/>
      </c>
      <c r="S6271" s="8" t="str">
        <f t="shared" si="3"/>
        <v/>
      </c>
    </row>
    <row r="6272" hidden="1">
      <c r="A6272" s="6" t="s">
        <v>15919</v>
      </c>
      <c r="B6272" s="6" t="s">
        <v>280</v>
      </c>
      <c r="C6272" s="6" t="s">
        <v>1011</v>
      </c>
      <c r="F6272" s="6" t="s">
        <v>415</v>
      </c>
      <c r="G6272" s="6" t="s">
        <v>416</v>
      </c>
      <c r="H6272" s="8" t="str">
        <f>VLOOKUP(C6272,agent_name_matching!A:B,2,false)</f>
        <v>Dialog LLM</v>
      </c>
      <c r="I6272" s="32" t="s">
        <v>15920</v>
      </c>
      <c r="J6272" s="6" t="s">
        <v>418</v>
      </c>
      <c r="L6272" s="6">
        <v>3104.0</v>
      </c>
      <c r="M6272" s="6">
        <v>50.0</v>
      </c>
      <c r="N6272" s="6">
        <v>1134.0</v>
      </c>
      <c r="O6272" s="6" t="s">
        <v>15921</v>
      </c>
      <c r="P6272" s="8" t="str">
        <f t="shared" si="1"/>
        <v/>
      </c>
      <c r="Q6272" s="8" t="str">
        <f t="shared" si="16"/>
        <v/>
      </c>
      <c r="R6272" s="8" t="str">
        <f>if(and(P6272&lt;&gt;"",Q6272&lt;&gt;"newexp",Q6272&lt;&gt;"nostart"),countifs(script_conform_dispatching!A:A,P6272,script_conform_dispatching!B:B,Q6272),"")</f>
        <v/>
      </c>
      <c r="S6272" s="8" t="str">
        <f t="shared" si="3"/>
        <v/>
      </c>
    </row>
    <row r="6273" hidden="1">
      <c r="A6273" s="6" t="s">
        <v>15922</v>
      </c>
      <c r="B6273" s="6" t="s">
        <v>280</v>
      </c>
      <c r="C6273" s="6" t="s">
        <v>37</v>
      </c>
      <c r="F6273" s="6" t="s">
        <v>415</v>
      </c>
      <c r="G6273" s="6" t="s">
        <v>416</v>
      </c>
      <c r="H6273" s="8" t="str">
        <f>VLOOKUP(C6273,agent_name_matching!A:B,2,false)</f>
        <v>Patient LLM</v>
      </c>
      <c r="I6273" s="32" t="s">
        <v>15923</v>
      </c>
      <c r="J6273" s="6" t="s">
        <v>418</v>
      </c>
      <c r="K6273" s="6">
        <v>1.0</v>
      </c>
      <c r="L6273" s="6">
        <v>1332.0</v>
      </c>
      <c r="M6273" s="6">
        <v>158.0</v>
      </c>
      <c r="N6273" s="6">
        <v>2883.0</v>
      </c>
      <c r="O6273" s="6" t="s">
        <v>15924</v>
      </c>
      <c r="P6273" s="8" t="str">
        <f t="shared" si="1"/>
        <v/>
      </c>
      <c r="Q6273" s="8" t="str">
        <f t="shared" si="16"/>
        <v/>
      </c>
      <c r="R6273" s="8" t="str">
        <f>if(and(P6273&lt;&gt;"",Q6273&lt;&gt;"newexp",Q6273&lt;&gt;"nostart"),countifs(script_conform_dispatching!A:A,P6273,script_conform_dispatching!B:B,Q6273),"")</f>
        <v/>
      </c>
      <c r="S6273" s="8" t="str">
        <f t="shared" si="3"/>
        <v/>
      </c>
    </row>
    <row r="6274" hidden="1">
      <c r="A6274" s="6" t="s">
        <v>15925</v>
      </c>
      <c r="B6274" s="6" t="s">
        <v>280</v>
      </c>
      <c r="C6274" s="6" t="s">
        <v>411</v>
      </c>
      <c r="H6274" s="8" t="str">
        <f>VLOOKUP(C6274,agent_name_matching!A:B,2,false)</f>
        <v>System</v>
      </c>
      <c r="I6274" s="33"/>
      <c r="O6274" s="6" t="s">
        <v>15926</v>
      </c>
      <c r="P6274" s="8" t="str">
        <f t="shared" si="1"/>
        <v/>
      </c>
      <c r="Q6274" s="8" t="str">
        <f t="shared" si="16"/>
        <v/>
      </c>
      <c r="R6274" s="8" t="str">
        <f>if(and(P6274&lt;&gt;"",Q6274&lt;&gt;"newexp",Q6274&lt;&gt;"nostart"),countifs(script_conform_dispatching!A:A,P6274,script_conform_dispatching!B:B,Q6274),"")</f>
        <v/>
      </c>
      <c r="S6274" s="8" t="str">
        <f t="shared" si="3"/>
        <v/>
      </c>
    </row>
    <row r="6275" hidden="1">
      <c r="A6275" s="6" t="s">
        <v>15927</v>
      </c>
      <c r="B6275" s="6" t="s">
        <v>280</v>
      </c>
      <c r="C6275" s="6" t="s">
        <v>1007</v>
      </c>
      <c r="F6275" s="6" t="s">
        <v>415</v>
      </c>
      <c r="G6275" s="6" t="s">
        <v>416</v>
      </c>
      <c r="H6275" s="8" t="str">
        <f>VLOOKUP(C6275,agent_name_matching!A:B,2,false)</f>
        <v>Assessor LLM</v>
      </c>
      <c r="I6275" s="32" t="s">
        <v>1008</v>
      </c>
      <c r="J6275" s="6" t="s">
        <v>418</v>
      </c>
      <c r="L6275" s="6">
        <v>1856.0</v>
      </c>
      <c r="M6275" s="6">
        <v>14.0</v>
      </c>
      <c r="N6275" s="6">
        <v>760.0</v>
      </c>
      <c r="O6275" s="6" t="s">
        <v>15928</v>
      </c>
      <c r="P6275" s="8" t="str">
        <f t="shared" si="1"/>
        <v/>
      </c>
      <c r="Q6275" s="8" t="str">
        <f t="shared" si="16"/>
        <v/>
      </c>
      <c r="R6275" s="8" t="str">
        <f>if(and(P6275&lt;&gt;"",Q6275&lt;&gt;"newexp",Q6275&lt;&gt;"nostart"),countifs(script_conform_dispatching!A:A,P6275,script_conform_dispatching!B:B,Q6275),"")</f>
        <v/>
      </c>
      <c r="S6275" s="8" t="str">
        <f t="shared" si="3"/>
        <v/>
      </c>
    </row>
    <row r="6276" hidden="1">
      <c r="A6276" s="6" t="s">
        <v>15929</v>
      </c>
      <c r="B6276" s="6" t="s">
        <v>280</v>
      </c>
      <c r="C6276" s="6" t="s">
        <v>1011</v>
      </c>
      <c r="F6276" s="6" t="s">
        <v>415</v>
      </c>
      <c r="G6276" s="6" t="s">
        <v>416</v>
      </c>
      <c r="H6276" s="8" t="str">
        <f>VLOOKUP(C6276,agent_name_matching!A:B,2,false)</f>
        <v>Dialog LLM</v>
      </c>
      <c r="I6276" s="32" t="s">
        <v>15930</v>
      </c>
      <c r="J6276" s="6" t="s">
        <v>418</v>
      </c>
      <c r="L6276" s="6">
        <v>3615.0</v>
      </c>
      <c r="M6276" s="6">
        <v>53.0</v>
      </c>
      <c r="N6276" s="6">
        <v>1829.0</v>
      </c>
      <c r="O6276" s="6" t="s">
        <v>15931</v>
      </c>
      <c r="P6276" s="8" t="str">
        <f t="shared" si="1"/>
        <v/>
      </c>
      <c r="Q6276" s="8" t="str">
        <f t="shared" si="16"/>
        <v/>
      </c>
      <c r="R6276" s="8" t="str">
        <f>if(and(P6276&lt;&gt;"",Q6276&lt;&gt;"newexp",Q6276&lt;&gt;"nostart"),countifs(script_conform_dispatching!A:A,P6276,script_conform_dispatching!B:B,Q6276),"")</f>
        <v/>
      </c>
      <c r="S6276" s="8" t="str">
        <f t="shared" si="3"/>
        <v/>
      </c>
    </row>
    <row r="6277" hidden="1">
      <c r="A6277" s="6" t="s">
        <v>15932</v>
      </c>
      <c r="B6277" s="6" t="s">
        <v>280</v>
      </c>
      <c r="C6277" s="6" t="s">
        <v>37</v>
      </c>
      <c r="F6277" s="6" t="s">
        <v>415</v>
      </c>
      <c r="G6277" s="6" t="s">
        <v>416</v>
      </c>
      <c r="H6277" s="8" t="str">
        <f>VLOOKUP(C6277,agent_name_matching!A:B,2,false)</f>
        <v>Patient LLM</v>
      </c>
      <c r="I6277" s="32" t="s">
        <v>15933</v>
      </c>
      <c r="J6277" s="6" t="s">
        <v>418</v>
      </c>
      <c r="K6277" s="6">
        <v>1.0</v>
      </c>
      <c r="L6277" s="6">
        <v>1551.0</v>
      </c>
      <c r="M6277" s="6">
        <v>134.0</v>
      </c>
      <c r="N6277" s="6">
        <v>2330.0</v>
      </c>
      <c r="O6277" s="6" t="s">
        <v>15934</v>
      </c>
      <c r="P6277" s="8" t="str">
        <f t="shared" si="1"/>
        <v/>
      </c>
      <c r="Q6277" s="8" t="str">
        <f t="shared" si="16"/>
        <v/>
      </c>
      <c r="R6277" s="8" t="str">
        <f>if(and(P6277&lt;&gt;"",Q6277&lt;&gt;"newexp",Q6277&lt;&gt;"nostart"),countifs(script_conform_dispatching!A:A,P6277,script_conform_dispatching!B:B,Q6277),"")</f>
        <v/>
      </c>
      <c r="S6277" s="8" t="str">
        <f t="shared" si="3"/>
        <v/>
      </c>
    </row>
    <row r="6278" hidden="1">
      <c r="A6278" s="6" t="s">
        <v>15935</v>
      </c>
      <c r="B6278" s="6" t="s">
        <v>280</v>
      </c>
      <c r="C6278" s="6" t="s">
        <v>411</v>
      </c>
      <c r="H6278" s="8" t="str">
        <f>VLOOKUP(C6278,agent_name_matching!A:B,2,false)</f>
        <v>System</v>
      </c>
      <c r="I6278" s="33"/>
      <c r="O6278" s="6" t="s">
        <v>15936</v>
      </c>
      <c r="P6278" s="8" t="str">
        <f t="shared" si="1"/>
        <v/>
      </c>
      <c r="Q6278" s="8" t="str">
        <f t="shared" si="16"/>
        <v/>
      </c>
      <c r="R6278" s="8" t="str">
        <f>if(and(P6278&lt;&gt;"",Q6278&lt;&gt;"newexp",Q6278&lt;&gt;"nostart"),countifs(script_conform_dispatching!A:A,P6278,script_conform_dispatching!B:B,Q6278),"")</f>
        <v/>
      </c>
      <c r="S6278" s="8" t="str">
        <f t="shared" si="3"/>
        <v/>
      </c>
    </row>
    <row r="6279" hidden="1">
      <c r="A6279" s="6" t="s">
        <v>15937</v>
      </c>
      <c r="B6279" s="6" t="s">
        <v>280</v>
      </c>
      <c r="C6279" s="6" t="s">
        <v>1007</v>
      </c>
      <c r="F6279" s="6" t="s">
        <v>415</v>
      </c>
      <c r="G6279" s="6" t="s">
        <v>416</v>
      </c>
      <c r="H6279" s="8" t="str">
        <f>VLOOKUP(C6279,agent_name_matching!A:B,2,false)</f>
        <v>Assessor LLM</v>
      </c>
      <c r="I6279" s="32" t="s">
        <v>1008</v>
      </c>
      <c r="J6279" s="6" t="s">
        <v>418</v>
      </c>
      <c r="L6279" s="6">
        <v>2049.0</v>
      </c>
      <c r="M6279" s="6">
        <v>14.0</v>
      </c>
      <c r="N6279" s="6">
        <v>611.0</v>
      </c>
      <c r="O6279" s="6" t="s">
        <v>15938</v>
      </c>
      <c r="P6279" s="8" t="str">
        <f t="shared" si="1"/>
        <v/>
      </c>
      <c r="Q6279" s="8" t="str">
        <f t="shared" si="16"/>
        <v/>
      </c>
      <c r="R6279" s="8" t="str">
        <f>if(and(P6279&lt;&gt;"",Q6279&lt;&gt;"newexp",Q6279&lt;&gt;"nostart"),countifs(script_conform_dispatching!A:A,P6279,script_conform_dispatching!B:B,Q6279),"")</f>
        <v/>
      </c>
      <c r="S6279" s="8" t="str">
        <f t="shared" si="3"/>
        <v/>
      </c>
    </row>
    <row r="6280" hidden="1">
      <c r="A6280" s="6" t="s">
        <v>15939</v>
      </c>
      <c r="B6280" s="6" t="s">
        <v>280</v>
      </c>
      <c r="C6280" s="6" t="s">
        <v>1011</v>
      </c>
      <c r="F6280" s="6" t="s">
        <v>415</v>
      </c>
      <c r="G6280" s="6" t="s">
        <v>416</v>
      </c>
      <c r="H6280" s="8" t="str">
        <f>VLOOKUP(C6280,agent_name_matching!A:B,2,false)</f>
        <v>Dialog LLM</v>
      </c>
      <c r="I6280" s="32" t="s">
        <v>15940</v>
      </c>
      <c r="J6280" s="6" t="s">
        <v>418</v>
      </c>
      <c r="L6280" s="6">
        <v>4105.0</v>
      </c>
      <c r="M6280" s="6">
        <v>52.0</v>
      </c>
      <c r="N6280" s="6">
        <v>1218.0</v>
      </c>
      <c r="O6280" s="6" t="s">
        <v>15941</v>
      </c>
      <c r="P6280" s="8" t="str">
        <f t="shared" si="1"/>
        <v/>
      </c>
      <c r="Q6280" s="8" t="str">
        <f t="shared" si="16"/>
        <v/>
      </c>
      <c r="R6280" s="8" t="str">
        <f>if(and(P6280&lt;&gt;"",Q6280&lt;&gt;"newexp",Q6280&lt;&gt;"nostart"),countifs(script_conform_dispatching!A:A,P6280,script_conform_dispatching!B:B,Q6280),"")</f>
        <v/>
      </c>
      <c r="S6280" s="8" t="str">
        <f t="shared" si="3"/>
        <v/>
      </c>
    </row>
    <row r="6281" hidden="1">
      <c r="A6281" s="6" t="s">
        <v>15942</v>
      </c>
      <c r="B6281" s="6" t="s">
        <v>280</v>
      </c>
      <c r="C6281" s="6" t="s">
        <v>37</v>
      </c>
      <c r="F6281" s="6" t="s">
        <v>415</v>
      </c>
      <c r="G6281" s="6" t="s">
        <v>416</v>
      </c>
      <c r="H6281" s="8" t="str">
        <f>VLOOKUP(C6281,agent_name_matching!A:B,2,false)</f>
        <v>Patient LLM</v>
      </c>
      <c r="I6281" s="32" t="s">
        <v>15943</v>
      </c>
      <c r="J6281" s="6" t="s">
        <v>418</v>
      </c>
      <c r="K6281" s="6">
        <v>1.0</v>
      </c>
      <c r="L6281" s="6">
        <v>1745.0</v>
      </c>
      <c r="M6281" s="6">
        <v>129.0</v>
      </c>
      <c r="N6281" s="6">
        <v>2037.0</v>
      </c>
      <c r="O6281" s="6" t="s">
        <v>15944</v>
      </c>
      <c r="P6281" s="8" t="str">
        <f t="shared" si="1"/>
        <v/>
      </c>
      <c r="Q6281" s="8" t="str">
        <f t="shared" si="16"/>
        <v/>
      </c>
      <c r="R6281" s="8" t="str">
        <f>if(and(P6281&lt;&gt;"",Q6281&lt;&gt;"newexp",Q6281&lt;&gt;"nostart"),countifs(script_conform_dispatching!A:A,P6281,script_conform_dispatching!B:B,Q6281),"")</f>
        <v/>
      </c>
      <c r="S6281" s="8" t="str">
        <f t="shared" si="3"/>
        <v/>
      </c>
    </row>
    <row r="6282" hidden="1">
      <c r="A6282" s="6" t="s">
        <v>15945</v>
      </c>
      <c r="B6282" s="6" t="s">
        <v>280</v>
      </c>
      <c r="C6282" s="6" t="s">
        <v>411</v>
      </c>
      <c r="H6282" s="8" t="str">
        <f>VLOOKUP(C6282,agent_name_matching!A:B,2,false)</f>
        <v>System</v>
      </c>
      <c r="I6282" s="33"/>
      <c r="O6282" s="6" t="s">
        <v>15946</v>
      </c>
      <c r="P6282" s="8" t="str">
        <f t="shared" si="1"/>
        <v/>
      </c>
      <c r="Q6282" s="8" t="str">
        <f t="shared" si="16"/>
        <v/>
      </c>
      <c r="R6282" s="8" t="str">
        <f>if(and(P6282&lt;&gt;"",Q6282&lt;&gt;"newexp",Q6282&lt;&gt;"nostart"),countifs(script_conform_dispatching!A:A,P6282,script_conform_dispatching!B:B,Q6282),"")</f>
        <v/>
      </c>
      <c r="S6282" s="8" t="str">
        <f t="shared" si="3"/>
        <v/>
      </c>
    </row>
    <row r="6283" hidden="1">
      <c r="A6283" s="6" t="s">
        <v>15947</v>
      </c>
      <c r="B6283" s="6" t="s">
        <v>280</v>
      </c>
      <c r="C6283" s="6" t="s">
        <v>1007</v>
      </c>
      <c r="F6283" s="6" t="s">
        <v>415</v>
      </c>
      <c r="G6283" s="6" t="s">
        <v>416</v>
      </c>
      <c r="H6283" s="8" t="str">
        <f>VLOOKUP(C6283,agent_name_matching!A:B,2,false)</f>
        <v>Assessor LLM</v>
      </c>
      <c r="I6283" s="32" t="s">
        <v>1008</v>
      </c>
      <c r="J6283" s="6" t="s">
        <v>418</v>
      </c>
      <c r="L6283" s="6">
        <v>2236.0</v>
      </c>
      <c r="M6283" s="6">
        <v>14.0</v>
      </c>
      <c r="N6283" s="6">
        <v>638.0</v>
      </c>
      <c r="O6283" s="6" t="s">
        <v>15948</v>
      </c>
      <c r="P6283" s="8" t="str">
        <f t="shared" si="1"/>
        <v/>
      </c>
      <c r="Q6283" s="8" t="str">
        <f t="shared" si="16"/>
        <v/>
      </c>
      <c r="R6283" s="8" t="str">
        <f>if(and(P6283&lt;&gt;"",Q6283&lt;&gt;"newexp",Q6283&lt;&gt;"nostart"),countifs(script_conform_dispatching!A:A,P6283,script_conform_dispatching!B:B,Q6283),"")</f>
        <v/>
      </c>
      <c r="S6283" s="8" t="str">
        <f t="shared" si="3"/>
        <v/>
      </c>
    </row>
    <row r="6284" hidden="1">
      <c r="A6284" s="6" t="s">
        <v>15949</v>
      </c>
      <c r="B6284" s="6" t="s">
        <v>280</v>
      </c>
      <c r="C6284" s="6" t="s">
        <v>1011</v>
      </c>
      <c r="F6284" s="6" t="s">
        <v>415</v>
      </c>
      <c r="G6284" s="6" t="s">
        <v>416</v>
      </c>
      <c r="H6284" s="8" t="str">
        <f>VLOOKUP(C6284,agent_name_matching!A:B,2,false)</f>
        <v>Dialog LLM</v>
      </c>
      <c r="I6284" s="32" t="s">
        <v>15950</v>
      </c>
      <c r="J6284" s="6" t="s">
        <v>418</v>
      </c>
      <c r="L6284" s="6">
        <v>4589.0</v>
      </c>
      <c r="M6284" s="6">
        <v>71.0</v>
      </c>
      <c r="N6284" s="6">
        <v>1379.0</v>
      </c>
      <c r="O6284" s="6" t="s">
        <v>15951</v>
      </c>
      <c r="P6284" s="8" t="str">
        <f t="shared" si="1"/>
        <v/>
      </c>
      <c r="Q6284" s="8" t="str">
        <f t="shared" si="16"/>
        <v/>
      </c>
      <c r="R6284" s="8" t="str">
        <f>if(and(P6284&lt;&gt;"",Q6284&lt;&gt;"newexp",Q6284&lt;&gt;"nostart"),countifs(script_conform_dispatching!A:A,P6284,script_conform_dispatching!B:B,Q6284),"")</f>
        <v/>
      </c>
      <c r="S6284" s="8" t="str">
        <f t="shared" si="3"/>
        <v/>
      </c>
    </row>
    <row r="6285" hidden="1">
      <c r="A6285" s="6" t="s">
        <v>15952</v>
      </c>
      <c r="B6285" s="6" t="s">
        <v>280</v>
      </c>
      <c r="C6285" s="6" t="s">
        <v>37</v>
      </c>
      <c r="F6285" s="6" t="s">
        <v>415</v>
      </c>
      <c r="G6285" s="6" t="s">
        <v>416</v>
      </c>
      <c r="H6285" s="8" t="str">
        <f>VLOOKUP(C6285,agent_name_matching!A:B,2,false)</f>
        <v>Patient LLM</v>
      </c>
      <c r="I6285" s="32" t="s">
        <v>15953</v>
      </c>
      <c r="J6285" s="6" t="s">
        <v>418</v>
      </c>
      <c r="K6285" s="6">
        <v>1.0</v>
      </c>
      <c r="L6285" s="6">
        <v>1953.0</v>
      </c>
      <c r="M6285" s="6">
        <v>133.0</v>
      </c>
      <c r="N6285" s="6">
        <v>2295.0</v>
      </c>
      <c r="O6285" s="6" t="s">
        <v>15954</v>
      </c>
      <c r="P6285" s="8" t="str">
        <f t="shared" si="1"/>
        <v/>
      </c>
      <c r="Q6285" s="8" t="str">
        <f t="shared" si="16"/>
        <v/>
      </c>
      <c r="R6285" s="8" t="str">
        <f>if(and(P6285&lt;&gt;"",Q6285&lt;&gt;"newexp",Q6285&lt;&gt;"nostart"),countifs(script_conform_dispatching!A:A,P6285,script_conform_dispatching!B:B,Q6285),"")</f>
        <v/>
      </c>
      <c r="S6285" s="8" t="str">
        <f t="shared" si="3"/>
        <v/>
      </c>
    </row>
    <row r="6286" hidden="1">
      <c r="A6286" s="6" t="s">
        <v>15955</v>
      </c>
      <c r="B6286" s="6" t="s">
        <v>280</v>
      </c>
      <c r="C6286" s="6" t="s">
        <v>411</v>
      </c>
      <c r="H6286" s="8" t="str">
        <f>VLOOKUP(C6286,agent_name_matching!A:B,2,false)</f>
        <v>System</v>
      </c>
      <c r="I6286" s="33"/>
      <c r="O6286" s="6" t="s">
        <v>15956</v>
      </c>
      <c r="P6286" s="8" t="str">
        <f t="shared" si="1"/>
        <v/>
      </c>
      <c r="Q6286" s="8" t="str">
        <f t="shared" si="16"/>
        <v/>
      </c>
      <c r="R6286" s="8" t="str">
        <f>if(and(P6286&lt;&gt;"",Q6286&lt;&gt;"newexp",Q6286&lt;&gt;"nostart"),countifs(script_conform_dispatching!A:A,P6286,script_conform_dispatching!B:B,Q6286),"")</f>
        <v/>
      </c>
      <c r="S6286" s="8" t="str">
        <f t="shared" si="3"/>
        <v/>
      </c>
    </row>
    <row r="6287" hidden="1">
      <c r="A6287" s="6" t="s">
        <v>15957</v>
      </c>
      <c r="B6287" s="6" t="s">
        <v>280</v>
      </c>
      <c r="C6287" s="6" t="s">
        <v>1007</v>
      </c>
      <c r="F6287" s="6" t="s">
        <v>415</v>
      </c>
      <c r="G6287" s="6" t="s">
        <v>416</v>
      </c>
      <c r="H6287" s="8" t="str">
        <f>VLOOKUP(C6287,agent_name_matching!A:B,2,false)</f>
        <v>Assessor LLM</v>
      </c>
      <c r="I6287" s="32" t="s">
        <v>1008</v>
      </c>
      <c r="J6287" s="6" t="s">
        <v>418</v>
      </c>
      <c r="L6287" s="6">
        <v>2446.0</v>
      </c>
      <c r="M6287" s="6">
        <v>14.0</v>
      </c>
      <c r="N6287" s="6">
        <v>845.0</v>
      </c>
      <c r="O6287" s="6" t="s">
        <v>15958</v>
      </c>
      <c r="P6287" s="8" t="str">
        <f t="shared" si="1"/>
        <v/>
      </c>
      <c r="Q6287" s="8" t="str">
        <f t="shared" si="16"/>
        <v/>
      </c>
      <c r="R6287" s="8" t="str">
        <f>if(and(P6287&lt;&gt;"",Q6287&lt;&gt;"newexp",Q6287&lt;&gt;"nostart"),countifs(script_conform_dispatching!A:A,P6287,script_conform_dispatching!B:B,Q6287),"")</f>
        <v/>
      </c>
      <c r="S6287" s="8" t="str">
        <f t="shared" si="3"/>
        <v/>
      </c>
    </row>
    <row r="6288" hidden="1">
      <c r="A6288" s="6" t="s">
        <v>15959</v>
      </c>
      <c r="B6288" s="6" t="s">
        <v>280</v>
      </c>
      <c r="C6288" s="6" t="s">
        <v>1011</v>
      </c>
      <c r="F6288" s="6" t="s">
        <v>415</v>
      </c>
      <c r="G6288" s="6" t="s">
        <v>416</v>
      </c>
      <c r="H6288" s="8" t="str">
        <f>VLOOKUP(C6288,agent_name_matching!A:B,2,false)</f>
        <v>Dialog LLM</v>
      </c>
      <c r="I6288" s="32" t="s">
        <v>15960</v>
      </c>
      <c r="J6288" s="6" t="s">
        <v>418</v>
      </c>
      <c r="L6288" s="6">
        <v>5096.0</v>
      </c>
      <c r="M6288" s="6">
        <v>175.0</v>
      </c>
      <c r="N6288" s="6">
        <v>2736.0</v>
      </c>
      <c r="O6288" s="6" t="s">
        <v>15961</v>
      </c>
      <c r="P6288" s="8" t="str">
        <f t="shared" si="1"/>
        <v/>
      </c>
      <c r="Q6288" s="8" t="str">
        <f t="shared" si="16"/>
        <v/>
      </c>
      <c r="R6288" s="8" t="str">
        <f>if(and(P6288&lt;&gt;"",Q6288&lt;&gt;"newexp",Q6288&lt;&gt;"nostart"),countifs(script_conform_dispatching!A:A,P6288,script_conform_dispatching!B:B,Q6288),"")</f>
        <v/>
      </c>
      <c r="S6288" s="8" t="str">
        <f t="shared" si="3"/>
        <v/>
      </c>
    </row>
    <row r="6289" hidden="1">
      <c r="A6289" s="6" t="s">
        <v>15962</v>
      </c>
      <c r="B6289" s="6" t="s">
        <v>280</v>
      </c>
      <c r="C6289" s="6" t="s">
        <v>37</v>
      </c>
      <c r="F6289" s="6" t="s">
        <v>415</v>
      </c>
      <c r="G6289" s="6" t="s">
        <v>416</v>
      </c>
      <c r="H6289" s="8" t="str">
        <f>VLOOKUP(C6289,agent_name_matching!A:B,2,false)</f>
        <v>Patient LLM</v>
      </c>
      <c r="I6289" s="32" t="s">
        <v>15963</v>
      </c>
      <c r="J6289" s="6" t="s">
        <v>418</v>
      </c>
      <c r="K6289" s="6">
        <v>1.0</v>
      </c>
      <c r="L6289" s="6">
        <v>2269.0</v>
      </c>
      <c r="M6289" s="6">
        <v>62.0</v>
      </c>
      <c r="N6289" s="6">
        <v>1333.0</v>
      </c>
      <c r="O6289" s="6" t="s">
        <v>15964</v>
      </c>
      <c r="P6289" s="8" t="str">
        <f t="shared" si="1"/>
        <v/>
      </c>
      <c r="Q6289" s="8" t="str">
        <f t="shared" si="16"/>
        <v/>
      </c>
      <c r="R6289" s="8" t="str">
        <f>if(and(P6289&lt;&gt;"",Q6289&lt;&gt;"newexp",Q6289&lt;&gt;"nostart"),countifs(script_conform_dispatching!A:A,P6289,script_conform_dispatching!B:B,Q6289),"")</f>
        <v/>
      </c>
      <c r="S6289" s="8" t="str">
        <f t="shared" si="3"/>
        <v/>
      </c>
    </row>
    <row r="6290" hidden="1">
      <c r="A6290" s="6" t="s">
        <v>15965</v>
      </c>
      <c r="B6290" s="6" t="s">
        <v>280</v>
      </c>
      <c r="C6290" s="6" t="s">
        <v>411</v>
      </c>
      <c r="H6290" s="8" t="str">
        <f>VLOOKUP(C6290,agent_name_matching!A:B,2,false)</f>
        <v>System</v>
      </c>
      <c r="I6290" s="33"/>
      <c r="O6290" s="6" t="s">
        <v>15966</v>
      </c>
      <c r="P6290" s="8" t="str">
        <f t="shared" si="1"/>
        <v/>
      </c>
      <c r="Q6290" s="8" t="str">
        <f t="shared" si="16"/>
        <v/>
      </c>
      <c r="R6290" s="8" t="str">
        <f>if(and(P6290&lt;&gt;"",Q6290&lt;&gt;"newexp",Q6290&lt;&gt;"nostart"),countifs(script_conform_dispatching!A:A,P6290,script_conform_dispatching!B:B,Q6290),"")</f>
        <v/>
      </c>
      <c r="S6290" s="8" t="str">
        <f t="shared" si="3"/>
        <v/>
      </c>
    </row>
    <row r="6291" hidden="1">
      <c r="A6291" s="6" t="s">
        <v>15967</v>
      </c>
      <c r="B6291" s="6" t="s">
        <v>280</v>
      </c>
      <c r="C6291" s="6" t="s">
        <v>1007</v>
      </c>
      <c r="F6291" s="6" t="s">
        <v>415</v>
      </c>
      <c r="G6291" s="6" t="s">
        <v>416</v>
      </c>
      <c r="H6291" s="8" t="str">
        <f>VLOOKUP(C6291,agent_name_matching!A:B,2,false)</f>
        <v>Assessor LLM</v>
      </c>
      <c r="I6291" s="32" t="s">
        <v>1040</v>
      </c>
      <c r="J6291" s="6" t="s">
        <v>418</v>
      </c>
      <c r="L6291" s="6">
        <v>2689.0</v>
      </c>
      <c r="M6291" s="6">
        <v>12.0</v>
      </c>
      <c r="N6291" s="6">
        <v>701.0</v>
      </c>
      <c r="O6291" s="6" t="s">
        <v>15968</v>
      </c>
      <c r="P6291" s="8" t="str">
        <f t="shared" si="1"/>
        <v/>
      </c>
      <c r="Q6291" s="8" t="str">
        <f t="shared" si="16"/>
        <v/>
      </c>
      <c r="R6291" s="8" t="str">
        <f>if(and(P6291&lt;&gt;"",Q6291&lt;&gt;"newexp",Q6291&lt;&gt;"nostart"),countifs(script_conform_dispatching!A:A,P6291,script_conform_dispatching!B:B,Q6291),"")</f>
        <v/>
      </c>
      <c r="S6291" s="8" t="str">
        <f t="shared" si="3"/>
        <v/>
      </c>
    </row>
    <row r="6292" hidden="1">
      <c r="A6292" s="6" t="s">
        <v>15969</v>
      </c>
      <c r="B6292" s="6" t="s">
        <v>280</v>
      </c>
      <c r="C6292" s="6" t="s">
        <v>407</v>
      </c>
      <c r="D6292" s="6">
        <v>3.0</v>
      </c>
      <c r="E6292" s="6" t="s">
        <v>445</v>
      </c>
      <c r="H6292" s="8" t="str">
        <f>VLOOKUP(C6292,agent_name_matching!A:B,2,false)</f>
        <v>--</v>
      </c>
      <c r="I6292" s="33"/>
      <c r="O6292" s="6" t="s">
        <v>15970</v>
      </c>
      <c r="P6292" s="8">
        <f t="shared" si="1"/>
        <v>3</v>
      </c>
      <c r="Q6292" s="8">
        <f t="shared" si="16"/>
        <v>4</v>
      </c>
      <c r="R6292" s="8">
        <f>if(and(P6292&lt;&gt;"",Q6292&lt;&gt;"newexp",Q6292&lt;&gt;"nostart"),countifs(script_conform_dispatching!A:A,P6292,script_conform_dispatching!B:B,Q6292),"")</f>
        <v>1</v>
      </c>
      <c r="S6292" s="8" t="str">
        <f t="shared" si="3"/>
        <v/>
      </c>
    </row>
    <row r="6293" hidden="1">
      <c r="A6293" s="6" t="s">
        <v>15971</v>
      </c>
      <c r="B6293" s="6" t="s">
        <v>280</v>
      </c>
      <c r="C6293" s="6" t="s">
        <v>1045</v>
      </c>
      <c r="F6293" s="6" t="s">
        <v>415</v>
      </c>
      <c r="G6293" s="6" t="s">
        <v>416</v>
      </c>
      <c r="H6293" s="8" t="str">
        <f>VLOOKUP(C6293,agent_name_matching!A:B,2,false)</f>
        <v>Dispatcher LLM</v>
      </c>
      <c r="I6293" s="32" t="s">
        <v>1165</v>
      </c>
      <c r="J6293" s="6" t="s">
        <v>418</v>
      </c>
      <c r="L6293" s="6">
        <v>4106.0</v>
      </c>
      <c r="M6293" s="6">
        <v>210.0</v>
      </c>
      <c r="N6293" s="6">
        <v>3312.0</v>
      </c>
      <c r="O6293" s="6" t="s">
        <v>15972</v>
      </c>
      <c r="P6293" s="8" t="str">
        <f t="shared" si="1"/>
        <v/>
      </c>
      <c r="Q6293" s="8" t="str">
        <f t="shared" si="16"/>
        <v/>
      </c>
      <c r="R6293" s="8" t="str">
        <f>if(and(P6293&lt;&gt;"",Q6293&lt;&gt;"newexp",Q6293&lt;&gt;"nostart"),countifs(script_conform_dispatching!A:A,P6293,script_conform_dispatching!B:B,Q6293),"")</f>
        <v/>
      </c>
      <c r="S6293" s="8" t="str">
        <f t="shared" si="3"/>
        <v/>
      </c>
    </row>
    <row r="6294" hidden="1">
      <c r="A6294" s="6" t="s">
        <v>15973</v>
      </c>
      <c r="B6294" s="6" t="s">
        <v>280</v>
      </c>
      <c r="C6294" s="6" t="s">
        <v>407</v>
      </c>
      <c r="D6294" s="6">
        <v>4.0</v>
      </c>
      <c r="E6294" s="6" t="s">
        <v>408</v>
      </c>
      <c r="H6294" s="8" t="str">
        <f>VLOOKUP(C6294,agent_name_matching!A:B,2,false)</f>
        <v>--</v>
      </c>
      <c r="I6294" s="33"/>
      <c r="O6294" s="6" t="s">
        <v>15974</v>
      </c>
      <c r="P6294" s="8" t="str">
        <f t="shared" si="1"/>
        <v/>
      </c>
      <c r="Q6294" s="8" t="str">
        <f t="shared" si="16"/>
        <v/>
      </c>
      <c r="R6294" s="8" t="str">
        <f>if(and(P6294&lt;&gt;"",Q6294&lt;&gt;"newexp",Q6294&lt;&gt;"nostart"),countifs(script_conform_dispatching!A:A,P6294,script_conform_dispatching!B:B,Q6294),"")</f>
        <v/>
      </c>
      <c r="S6294" s="8" t="str">
        <f t="shared" si="3"/>
        <v/>
      </c>
    </row>
    <row r="6295" hidden="1">
      <c r="A6295" s="6" t="s">
        <v>15975</v>
      </c>
      <c r="B6295" s="6" t="s">
        <v>280</v>
      </c>
      <c r="C6295" s="6" t="s">
        <v>1011</v>
      </c>
      <c r="F6295" s="6" t="s">
        <v>415</v>
      </c>
      <c r="G6295" s="6" t="s">
        <v>416</v>
      </c>
      <c r="H6295" s="8" t="str">
        <f>VLOOKUP(C6295,agent_name_matching!A:B,2,false)</f>
        <v>Dialog LLM</v>
      </c>
      <c r="I6295" s="32" t="s">
        <v>15976</v>
      </c>
      <c r="J6295" s="6" t="s">
        <v>418</v>
      </c>
      <c r="L6295" s="6">
        <v>5848.0</v>
      </c>
      <c r="M6295" s="6">
        <v>158.0</v>
      </c>
      <c r="N6295" s="6">
        <v>2409.0</v>
      </c>
      <c r="O6295" s="6" t="s">
        <v>15977</v>
      </c>
      <c r="P6295" s="8" t="str">
        <f t="shared" si="1"/>
        <v/>
      </c>
      <c r="Q6295" s="8" t="str">
        <f t="shared" si="16"/>
        <v/>
      </c>
      <c r="R6295" s="8" t="str">
        <f>if(and(P6295&lt;&gt;"",Q6295&lt;&gt;"newexp",Q6295&lt;&gt;"nostart"),countifs(script_conform_dispatching!A:A,P6295,script_conform_dispatching!B:B,Q6295),"")</f>
        <v/>
      </c>
      <c r="S6295" s="8" t="str">
        <f t="shared" si="3"/>
        <v/>
      </c>
    </row>
    <row r="6296" hidden="1">
      <c r="A6296" s="6" t="s">
        <v>15978</v>
      </c>
      <c r="B6296" s="6" t="s">
        <v>280</v>
      </c>
      <c r="C6296" s="6" t="s">
        <v>450</v>
      </c>
      <c r="F6296" s="6" t="s">
        <v>415</v>
      </c>
      <c r="G6296" s="6" t="s">
        <v>416</v>
      </c>
      <c r="H6296" s="8" t="str">
        <f>VLOOKUP(C6296,agent_name_matching!A:B,2,false)</f>
        <v>Validator LLM</v>
      </c>
      <c r="I6296" s="32" t="s">
        <v>15979</v>
      </c>
      <c r="J6296" s="6" t="s">
        <v>452</v>
      </c>
      <c r="L6296" s="6">
        <v>2675.0</v>
      </c>
      <c r="M6296" s="6">
        <v>32.0</v>
      </c>
      <c r="N6296" s="6">
        <v>960.0</v>
      </c>
      <c r="O6296" s="6" t="s">
        <v>15980</v>
      </c>
      <c r="P6296" s="8" t="str">
        <f t="shared" si="1"/>
        <v/>
      </c>
      <c r="Q6296" s="8" t="str">
        <f t="shared" si="16"/>
        <v/>
      </c>
      <c r="R6296" s="8" t="str">
        <f>if(and(P6296&lt;&gt;"",Q6296&lt;&gt;"newexp",Q6296&lt;&gt;"nostart"),countifs(script_conform_dispatching!A:A,P6296,script_conform_dispatching!B:B,Q6296),"")</f>
        <v/>
      </c>
      <c r="S6296" s="8" t="str">
        <f t="shared" si="3"/>
        <v/>
      </c>
    </row>
    <row r="6297" hidden="1">
      <c r="A6297" s="6" t="s">
        <v>15981</v>
      </c>
      <c r="B6297" s="6" t="s">
        <v>280</v>
      </c>
      <c r="C6297" s="6" t="s">
        <v>37</v>
      </c>
      <c r="F6297" s="6" t="s">
        <v>415</v>
      </c>
      <c r="G6297" s="6" t="s">
        <v>416</v>
      </c>
      <c r="H6297" s="8" t="str">
        <f>VLOOKUP(C6297,agent_name_matching!A:B,2,false)</f>
        <v>Patient LLM</v>
      </c>
      <c r="I6297" s="32" t="s">
        <v>15982</v>
      </c>
      <c r="J6297" s="6" t="s">
        <v>418</v>
      </c>
      <c r="K6297" s="6">
        <v>1.0</v>
      </c>
      <c r="L6297" s="6">
        <v>2497.0</v>
      </c>
      <c r="M6297" s="6">
        <v>49.0</v>
      </c>
      <c r="N6297" s="6">
        <v>1012.0</v>
      </c>
      <c r="O6297" s="6" t="s">
        <v>15983</v>
      </c>
      <c r="P6297" s="8" t="str">
        <f t="shared" si="1"/>
        <v/>
      </c>
      <c r="Q6297" s="8" t="str">
        <f t="shared" si="16"/>
        <v/>
      </c>
      <c r="R6297" s="8" t="str">
        <f>if(and(P6297&lt;&gt;"",Q6297&lt;&gt;"newexp",Q6297&lt;&gt;"nostart"),countifs(script_conform_dispatching!A:A,P6297,script_conform_dispatching!B:B,Q6297),"")</f>
        <v/>
      </c>
      <c r="S6297" s="8" t="str">
        <f t="shared" si="3"/>
        <v/>
      </c>
    </row>
    <row r="6298" hidden="1">
      <c r="A6298" s="6" t="s">
        <v>15984</v>
      </c>
      <c r="B6298" s="6" t="s">
        <v>280</v>
      </c>
      <c r="C6298" s="6" t="s">
        <v>411</v>
      </c>
      <c r="H6298" s="8" t="str">
        <f>VLOOKUP(C6298,agent_name_matching!A:B,2,false)</f>
        <v>System</v>
      </c>
      <c r="I6298" s="33"/>
      <c r="O6298" s="6" t="s">
        <v>15985</v>
      </c>
      <c r="P6298" s="8" t="str">
        <f t="shared" si="1"/>
        <v/>
      </c>
      <c r="Q6298" s="8" t="str">
        <f t="shared" si="16"/>
        <v/>
      </c>
      <c r="R6298" s="8" t="str">
        <f>if(and(P6298&lt;&gt;"",Q6298&lt;&gt;"newexp",Q6298&lt;&gt;"nostart"),countifs(script_conform_dispatching!A:A,P6298,script_conform_dispatching!B:B,Q6298),"")</f>
        <v/>
      </c>
      <c r="S6298" s="8" t="str">
        <f t="shared" si="3"/>
        <v/>
      </c>
    </row>
    <row r="6299" hidden="1">
      <c r="A6299" s="6" t="s">
        <v>15986</v>
      </c>
      <c r="B6299" s="6" t="s">
        <v>280</v>
      </c>
      <c r="C6299" s="6" t="s">
        <v>1007</v>
      </c>
      <c r="F6299" s="6" t="s">
        <v>415</v>
      </c>
      <c r="G6299" s="6" t="s">
        <v>416</v>
      </c>
      <c r="H6299" s="8" t="str">
        <f>VLOOKUP(C6299,agent_name_matching!A:B,2,false)</f>
        <v>Assessor LLM</v>
      </c>
      <c r="I6299" s="32" t="s">
        <v>1040</v>
      </c>
      <c r="J6299" s="6" t="s">
        <v>418</v>
      </c>
      <c r="L6299" s="6">
        <v>2856.0</v>
      </c>
      <c r="M6299" s="6">
        <v>12.0</v>
      </c>
      <c r="N6299" s="6">
        <v>621.0</v>
      </c>
      <c r="O6299" s="6" t="s">
        <v>15987</v>
      </c>
      <c r="P6299" s="8" t="str">
        <f t="shared" si="1"/>
        <v/>
      </c>
      <c r="Q6299" s="8" t="str">
        <f t="shared" si="16"/>
        <v/>
      </c>
      <c r="R6299" s="8" t="str">
        <f>if(and(P6299&lt;&gt;"",Q6299&lt;&gt;"newexp",Q6299&lt;&gt;"nostart"),countifs(script_conform_dispatching!A:A,P6299,script_conform_dispatching!B:B,Q6299),"")</f>
        <v/>
      </c>
      <c r="S6299" s="8" t="str">
        <f t="shared" si="3"/>
        <v/>
      </c>
    </row>
    <row r="6300" hidden="1">
      <c r="A6300" s="6" t="s">
        <v>15988</v>
      </c>
      <c r="B6300" s="6" t="s">
        <v>280</v>
      </c>
      <c r="C6300" s="6" t="s">
        <v>407</v>
      </c>
      <c r="D6300" s="6">
        <v>4.0</v>
      </c>
      <c r="E6300" s="6" t="s">
        <v>445</v>
      </c>
      <c r="H6300" s="8" t="str">
        <f>VLOOKUP(C6300,agent_name_matching!A:B,2,false)</f>
        <v>--</v>
      </c>
      <c r="I6300" s="33"/>
      <c r="O6300" s="6" t="s">
        <v>15989</v>
      </c>
      <c r="P6300" s="8">
        <f t="shared" si="1"/>
        <v>4</v>
      </c>
      <c r="Q6300" s="8">
        <f t="shared" si="16"/>
        <v>5</v>
      </c>
      <c r="R6300" s="8">
        <f>if(and(P6300&lt;&gt;"",Q6300&lt;&gt;"newexp",Q6300&lt;&gt;"nostart"),countifs(script_conform_dispatching!A:A,P6300,script_conform_dispatching!B:B,Q6300),"")</f>
        <v>1</v>
      </c>
      <c r="S6300" s="8" t="str">
        <f t="shared" si="3"/>
        <v/>
      </c>
    </row>
    <row r="6301" hidden="1">
      <c r="A6301" s="6" t="s">
        <v>15990</v>
      </c>
      <c r="B6301" s="6" t="s">
        <v>280</v>
      </c>
      <c r="C6301" s="6" t="s">
        <v>1045</v>
      </c>
      <c r="F6301" s="6" t="s">
        <v>415</v>
      </c>
      <c r="G6301" s="6" t="s">
        <v>416</v>
      </c>
      <c r="H6301" s="8" t="str">
        <f>VLOOKUP(C6301,agent_name_matching!A:B,2,false)</f>
        <v>Dispatcher LLM</v>
      </c>
      <c r="I6301" s="32" t="s">
        <v>3189</v>
      </c>
      <c r="J6301" s="6" t="s">
        <v>418</v>
      </c>
      <c r="L6301" s="6">
        <v>4273.0</v>
      </c>
      <c r="M6301" s="6">
        <v>200.0</v>
      </c>
      <c r="N6301" s="6">
        <v>2888.0</v>
      </c>
      <c r="O6301" s="6" t="s">
        <v>15991</v>
      </c>
      <c r="P6301" s="8" t="str">
        <f t="shared" si="1"/>
        <v/>
      </c>
      <c r="Q6301" s="8" t="str">
        <f t="shared" si="16"/>
        <v/>
      </c>
      <c r="R6301" s="8" t="str">
        <f>if(and(P6301&lt;&gt;"",Q6301&lt;&gt;"newexp",Q6301&lt;&gt;"nostart"),countifs(script_conform_dispatching!A:A,P6301,script_conform_dispatching!B:B,Q6301),"")</f>
        <v/>
      </c>
      <c r="S6301" s="8" t="str">
        <f t="shared" si="3"/>
        <v/>
      </c>
    </row>
    <row r="6302" hidden="1">
      <c r="A6302" s="6" t="s">
        <v>15992</v>
      </c>
      <c r="B6302" s="6" t="s">
        <v>280</v>
      </c>
      <c r="C6302" s="6" t="s">
        <v>407</v>
      </c>
      <c r="D6302" s="6">
        <v>5.0</v>
      </c>
      <c r="E6302" s="6" t="s">
        <v>408</v>
      </c>
      <c r="H6302" s="8" t="str">
        <f>VLOOKUP(C6302,agent_name_matching!A:B,2,false)</f>
        <v>--</v>
      </c>
      <c r="I6302" s="33"/>
      <c r="O6302" s="6" t="s">
        <v>15993</v>
      </c>
      <c r="P6302" s="8" t="str">
        <f t="shared" si="1"/>
        <v/>
      </c>
      <c r="Q6302" s="8" t="str">
        <f t="shared" si="16"/>
        <v/>
      </c>
      <c r="R6302" s="8" t="str">
        <f>if(and(P6302&lt;&gt;"",Q6302&lt;&gt;"newexp",Q6302&lt;&gt;"nostart"),countifs(script_conform_dispatching!A:A,P6302,script_conform_dispatching!B:B,Q6302),"")</f>
        <v/>
      </c>
      <c r="S6302" s="8" t="str">
        <f t="shared" si="3"/>
        <v/>
      </c>
    </row>
    <row r="6303" hidden="1">
      <c r="A6303" s="6" t="s">
        <v>15994</v>
      </c>
      <c r="B6303" s="6" t="s">
        <v>280</v>
      </c>
      <c r="C6303" s="6" t="s">
        <v>1011</v>
      </c>
      <c r="F6303" s="6" t="s">
        <v>415</v>
      </c>
      <c r="G6303" s="6" t="s">
        <v>416</v>
      </c>
      <c r="H6303" s="8" t="str">
        <f>VLOOKUP(C6303,agent_name_matching!A:B,2,false)</f>
        <v>Dialog LLM</v>
      </c>
      <c r="I6303" s="32" t="s">
        <v>15995</v>
      </c>
      <c r="J6303" s="6" t="s">
        <v>418</v>
      </c>
      <c r="L6303" s="6">
        <v>6509.0</v>
      </c>
      <c r="M6303" s="6">
        <v>203.0</v>
      </c>
      <c r="N6303" s="6">
        <v>4324.0</v>
      </c>
      <c r="O6303" s="6" t="s">
        <v>15996</v>
      </c>
      <c r="P6303" s="8" t="str">
        <f t="shared" si="1"/>
        <v/>
      </c>
      <c r="Q6303" s="8" t="str">
        <f t="shared" si="16"/>
        <v/>
      </c>
      <c r="R6303" s="8" t="str">
        <f>if(and(P6303&lt;&gt;"",Q6303&lt;&gt;"newexp",Q6303&lt;&gt;"nostart"),countifs(script_conform_dispatching!A:A,P6303,script_conform_dispatching!B:B,Q6303),"")</f>
        <v/>
      </c>
      <c r="S6303" s="8" t="str">
        <f t="shared" si="3"/>
        <v/>
      </c>
    </row>
    <row r="6304" hidden="1">
      <c r="A6304" s="6" t="s">
        <v>15997</v>
      </c>
      <c r="B6304" s="6" t="s">
        <v>280</v>
      </c>
      <c r="C6304" s="6" t="s">
        <v>450</v>
      </c>
      <c r="F6304" s="6" t="s">
        <v>415</v>
      </c>
      <c r="G6304" s="6" t="s">
        <v>416</v>
      </c>
      <c r="H6304" s="8" t="str">
        <f>VLOOKUP(C6304,agent_name_matching!A:B,2,false)</f>
        <v>Validator LLM</v>
      </c>
      <c r="I6304" s="32" t="s">
        <v>451</v>
      </c>
      <c r="J6304" s="6" t="s">
        <v>452</v>
      </c>
      <c r="L6304" s="6">
        <v>2882.0</v>
      </c>
      <c r="M6304" s="6">
        <v>10.0</v>
      </c>
      <c r="N6304" s="6">
        <v>590.0</v>
      </c>
      <c r="O6304" s="6" t="s">
        <v>15998</v>
      </c>
      <c r="P6304" s="8" t="str">
        <f t="shared" si="1"/>
        <v/>
      </c>
      <c r="Q6304" s="8" t="str">
        <f t="shared" si="16"/>
        <v/>
      </c>
      <c r="R6304" s="8" t="str">
        <f>if(and(P6304&lt;&gt;"",Q6304&lt;&gt;"newexp",Q6304&lt;&gt;"nostart"),countifs(script_conform_dispatching!A:A,P6304,script_conform_dispatching!B:B,Q6304),"")</f>
        <v/>
      </c>
      <c r="S6304" s="8" t="str">
        <f t="shared" si="3"/>
        <v/>
      </c>
    </row>
    <row r="6305" hidden="1">
      <c r="A6305" s="6" t="s">
        <v>15999</v>
      </c>
      <c r="B6305" s="6" t="s">
        <v>280</v>
      </c>
      <c r="C6305" s="6" t="s">
        <v>37</v>
      </c>
      <c r="F6305" s="6" t="s">
        <v>415</v>
      </c>
      <c r="G6305" s="6" t="s">
        <v>416</v>
      </c>
      <c r="H6305" s="8" t="str">
        <f>VLOOKUP(C6305,agent_name_matching!A:B,2,false)</f>
        <v>Patient LLM</v>
      </c>
      <c r="I6305" s="32" t="s">
        <v>16000</v>
      </c>
      <c r="J6305" s="6" t="s">
        <v>418</v>
      </c>
      <c r="K6305" s="6">
        <v>1.0</v>
      </c>
      <c r="L6305" s="6">
        <v>2757.0</v>
      </c>
      <c r="M6305" s="6">
        <v>42.0</v>
      </c>
      <c r="N6305" s="6">
        <v>1015.0</v>
      </c>
      <c r="O6305" s="6" t="s">
        <v>16001</v>
      </c>
      <c r="P6305" s="8" t="str">
        <f t="shared" si="1"/>
        <v/>
      </c>
      <c r="Q6305" s="8" t="str">
        <f t="shared" si="16"/>
        <v/>
      </c>
      <c r="R6305" s="8" t="str">
        <f>if(and(P6305&lt;&gt;"",Q6305&lt;&gt;"newexp",Q6305&lt;&gt;"nostart"),countifs(script_conform_dispatching!A:A,P6305,script_conform_dispatching!B:B,Q6305),"")</f>
        <v/>
      </c>
      <c r="S6305" s="8" t="str">
        <f t="shared" si="3"/>
        <v/>
      </c>
    </row>
    <row r="6306" hidden="1">
      <c r="A6306" s="6" t="s">
        <v>16002</v>
      </c>
      <c r="B6306" s="6" t="s">
        <v>280</v>
      </c>
      <c r="C6306" s="6" t="s">
        <v>411</v>
      </c>
      <c r="H6306" s="8" t="str">
        <f>VLOOKUP(C6306,agent_name_matching!A:B,2,false)</f>
        <v>System</v>
      </c>
      <c r="I6306" s="33"/>
      <c r="O6306" s="6" t="s">
        <v>16003</v>
      </c>
      <c r="P6306" s="8" t="str">
        <f t="shared" si="1"/>
        <v/>
      </c>
      <c r="Q6306" s="8" t="str">
        <f t="shared" si="16"/>
        <v/>
      </c>
      <c r="R6306" s="8" t="str">
        <f>if(and(P6306&lt;&gt;"",Q6306&lt;&gt;"newexp",Q6306&lt;&gt;"nostart"),countifs(script_conform_dispatching!A:A,P6306,script_conform_dispatching!B:B,Q6306),"")</f>
        <v/>
      </c>
      <c r="S6306" s="8" t="str">
        <f t="shared" si="3"/>
        <v/>
      </c>
    </row>
    <row r="6307" hidden="1">
      <c r="A6307" s="6" t="s">
        <v>16004</v>
      </c>
      <c r="B6307" s="6" t="s">
        <v>280</v>
      </c>
      <c r="C6307" s="6" t="s">
        <v>1007</v>
      </c>
      <c r="F6307" s="6" t="s">
        <v>415</v>
      </c>
      <c r="G6307" s="6" t="s">
        <v>416</v>
      </c>
      <c r="H6307" s="8" t="str">
        <f>VLOOKUP(C6307,agent_name_matching!A:B,2,false)</f>
        <v>Assessor LLM</v>
      </c>
      <c r="I6307" s="32" t="s">
        <v>1008</v>
      </c>
      <c r="J6307" s="6" t="s">
        <v>418</v>
      </c>
      <c r="L6307" s="6">
        <v>3097.0</v>
      </c>
      <c r="M6307" s="6">
        <v>14.0</v>
      </c>
      <c r="N6307" s="6">
        <v>704.0</v>
      </c>
      <c r="O6307" s="6" t="s">
        <v>16005</v>
      </c>
      <c r="P6307" s="8" t="str">
        <f t="shared" si="1"/>
        <v/>
      </c>
      <c r="Q6307" s="8" t="str">
        <f t="shared" si="16"/>
        <v/>
      </c>
      <c r="R6307" s="8" t="str">
        <f>if(and(P6307&lt;&gt;"",Q6307&lt;&gt;"newexp",Q6307&lt;&gt;"nostart"),countifs(script_conform_dispatching!A:A,P6307,script_conform_dispatching!B:B,Q6307),"")</f>
        <v/>
      </c>
      <c r="S6307" s="8" t="str">
        <f t="shared" si="3"/>
        <v/>
      </c>
    </row>
    <row r="6308" hidden="1">
      <c r="A6308" s="6" t="s">
        <v>16006</v>
      </c>
      <c r="B6308" s="6" t="s">
        <v>280</v>
      </c>
      <c r="C6308" s="6" t="s">
        <v>1011</v>
      </c>
      <c r="F6308" s="6" t="s">
        <v>415</v>
      </c>
      <c r="G6308" s="6" t="s">
        <v>416</v>
      </c>
      <c r="H6308" s="8" t="str">
        <f>VLOOKUP(C6308,agent_name_matching!A:B,2,false)</f>
        <v>Dialog LLM</v>
      </c>
      <c r="I6308" s="32" t="s">
        <v>16007</v>
      </c>
      <c r="J6308" s="6" t="s">
        <v>418</v>
      </c>
      <c r="L6308" s="6">
        <v>6996.0</v>
      </c>
      <c r="M6308" s="6">
        <v>208.0</v>
      </c>
      <c r="N6308" s="6">
        <v>4810.0</v>
      </c>
      <c r="O6308" s="6" t="s">
        <v>16008</v>
      </c>
      <c r="P6308" s="8" t="str">
        <f t="shared" si="1"/>
        <v/>
      </c>
      <c r="Q6308" s="8" t="str">
        <f t="shared" si="16"/>
        <v/>
      </c>
      <c r="R6308" s="8" t="str">
        <f>if(and(P6308&lt;&gt;"",Q6308&lt;&gt;"newexp",Q6308&lt;&gt;"nostart"),countifs(script_conform_dispatching!A:A,P6308,script_conform_dispatching!B:B,Q6308),"")</f>
        <v/>
      </c>
      <c r="S6308" s="8" t="str">
        <f t="shared" si="3"/>
        <v/>
      </c>
    </row>
    <row r="6309" hidden="1">
      <c r="A6309" s="6" t="s">
        <v>16009</v>
      </c>
      <c r="B6309" s="6" t="s">
        <v>280</v>
      </c>
      <c r="C6309" s="6" t="s">
        <v>37</v>
      </c>
      <c r="F6309" s="6" t="s">
        <v>415</v>
      </c>
      <c r="G6309" s="6" t="s">
        <v>416</v>
      </c>
      <c r="H6309" s="8" t="str">
        <f>VLOOKUP(C6309,agent_name_matching!A:B,2,false)</f>
        <v>Patient LLM</v>
      </c>
      <c r="I6309" s="32" t="s">
        <v>16010</v>
      </c>
      <c r="J6309" s="6" t="s">
        <v>418</v>
      </c>
      <c r="K6309" s="6">
        <v>1.0</v>
      </c>
      <c r="L6309" s="6">
        <v>3015.0</v>
      </c>
      <c r="M6309" s="6">
        <v>68.0</v>
      </c>
      <c r="N6309" s="6">
        <v>1315.0</v>
      </c>
      <c r="O6309" s="6" t="s">
        <v>16011</v>
      </c>
      <c r="P6309" s="8" t="str">
        <f t="shared" si="1"/>
        <v/>
      </c>
      <c r="Q6309" s="8" t="str">
        <f t="shared" si="16"/>
        <v/>
      </c>
      <c r="R6309" s="8" t="str">
        <f>if(and(P6309&lt;&gt;"",Q6309&lt;&gt;"newexp",Q6309&lt;&gt;"nostart"),countifs(script_conform_dispatching!A:A,P6309,script_conform_dispatching!B:B,Q6309),"")</f>
        <v/>
      </c>
      <c r="S6309" s="8" t="str">
        <f t="shared" si="3"/>
        <v/>
      </c>
    </row>
    <row r="6310" hidden="1">
      <c r="A6310" s="6" t="s">
        <v>16012</v>
      </c>
      <c r="B6310" s="6" t="s">
        <v>280</v>
      </c>
      <c r="C6310" s="6" t="s">
        <v>411</v>
      </c>
      <c r="H6310" s="8" t="str">
        <f>VLOOKUP(C6310,agent_name_matching!A:B,2,false)</f>
        <v>System</v>
      </c>
      <c r="I6310" s="33"/>
      <c r="O6310" s="6" t="s">
        <v>16013</v>
      </c>
      <c r="P6310" s="8" t="str">
        <f t="shared" si="1"/>
        <v/>
      </c>
      <c r="Q6310" s="8" t="str">
        <f t="shared" si="16"/>
        <v/>
      </c>
      <c r="R6310" s="8" t="str">
        <f>if(and(P6310&lt;&gt;"",Q6310&lt;&gt;"newexp",Q6310&lt;&gt;"nostart"),countifs(script_conform_dispatching!A:A,P6310,script_conform_dispatching!B:B,Q6310),"")</f>
        <v/>
      </c>
      <c r="S6310" s="8" t="str">
        <f t="shared" si="3"/>
        <v/>
      </c>
    </row>
    <row r="6311" hidden="1">
      <c r="A6311" s="6" t="s">
        <v>16014</v>
      </c>
      <c r="B6311" s="6" t="s">
        <v>280</v>
      </c>
      <c r="C6311" s="6" t="s">
        <v>1007</v>
      </c>
      <c r="F6311" s="6" t="s">
        <v>415</v>
      </c>
      <c r="G6311" s="6" t="s">
        <v>416</v>
      </c>
      <c r="H6311" s="8" t="str">
        <f>VLOOKUP(C6311,agent_name_matching!A:B,2,false)</f>
        <v>Assessor LLM</v>
      </c>
      <c r="I6311" s="32" t="s">
        <v>1008</v>
      </c>
      <c r="J6311" s="6" t="s">
        <v>418</v>
      </c>
      <c r="L6311" s="6">
        <v>3379.0</v>
      </c>
      <c r="M6311" s="6">
        <v>14.0</v>
      </c>
      <c r="N6311" s="6">
        <v>994.0</v>
      </c>
      <c r="O6311" s="6" t="s">
        <v>16015</v>
      </c>
      <c r="P6311" s="8" t="str">
        <f t="shared" si="1"/>
        <v/>
      </c>
      <c r="Q6311" s="8" t="str">
        <f t="shared" si="16"/>
        <v/>
      </c>
      <c r="R6311" s="8" t="str">
        <f>if(and(P6311&lt;&gt;"",Q6311&lt;&gt;"newexp",Q6311&lt;&gt;"nostart"),countifs(script_conform_dispatching!A:A,P6311,script_conform_dispatching!B:B,Q6311),"")</f>
        <v/>
      </c>
      <c r="S6311" s="8" t="str">
        <f t="shared" si="3"/>
        <v/>
      </c>
    </row>
    <row r="6312" hidden="1">
      <c r="A6312" s="6" t="s">
        <v>16016</v>
      </c>
      <c r="B6312" s="6" t="s">
        <v>280</v>
      </c>
      <c r="C6312" s="6" t="s">
        <v>1011</v>
      </c>
      <c r="F6312" s="6" t="s">
        <v>415</v>
      </c>
      <c r="G6312" s="6" t="s">
        <v>416</v>
      </c>
      <c r="H6312" s="8" t="str">
        <f>VLOOKUP(C6312,agent_name_matching!A:B,2,false)</f>
        <v>Dialog LLM</v>
      </c>
      <c r="I6312" s="32" t="s">
        <v>16017</v>
      </c>
      <c r="J6312" s="6" t="s">
        <v>418</v>
      </c>
      <c r="L6312" s="6">
        <v>7514.0</v>
      </c>
      <c r="M6312" s="6">
        <v>67.0</v>
      </c>
      <c r="N6312" s="6">
        <v>1720.0</v>
      </c>
      <c r="O6312" s="6" t="s">
        <v>16018</v>
      </c>
      <c r="P6312" s="8" t="str">
        <f t="shared" si="1"/>
        <v/>
      </c>
      <c r="Q6312" s="8" t="str">
        <f t="shared" si="16"/>
        <v/>
      </c>
      <c r="R6312" s="8" t="str">
        <f>if(and(P6312&lt;&gt;"",Q6312&lt;&gt;"newexp",Q6312&lt;&gt;"nostart"),countifs(script_conform_dispatching!A:A,P6312,script_conform_dispatching!B:B,Q6312),"")</f>
        <v/>
      </c>
      <c r="S6312" s="8" t="str">
        <f t="shared" si="3"/>
        <v/>
      </c>
    </row>
    <row r="6313" hidden="1">
      <c r="A6313" s="6" t="s">
        <v>16019</v>
      </c>
      <c r="B6313" s="6" t="s">
        <v>280</v>
      </c>
      <c r="C6313" s="6" t="s">
        <v>37</v>
      </c>
      <c r="F6313" s="6" t="s">
        <v>415</v>
      </c>
      <c r="G6313" s="6" t="s">
        <v>416</v>
      </c>
      <c r="H6313" s="8" t="str">
        <f>VLOOKUP(C6313,agent_name_matching!A:B,2,false)</f>
        <v>Patient LLM</v>
      </c>
      <c r="I6313" s="32" t="s">
        <v>16020</v>
      </c>
      <c r="J6313" s="6" t="s">
        <v>418</v>
      </c>
      <c r="K6313" s="6">
        <v>1.0</v>
      </c>
      <c r="L6313" s="6">
        <v>3158.0</v>
      </c>
      <c r="M6313" s="6">
        <v>44.0</v>
      </c>
      <c r="N6313" s="6">
        <v>1213.0</v>
      </c>
      <c r="O6313" s="6" t="s">
        <v>16021</v>
      </c>
      <c r="P6313" s="8" t="str">
        <f t="shared" si="1"/>
        <v/>
      </c>
      <c r="Q6313" s="8" t="str">
        <f t="shared" si="16"/>
        <v/>
      </c>
      <c r="R6313" s="8" t="str">
        <f>if(and(P6313&lt;&gt;"",Q6313&lt;&gt;"newexp",Q6313&lt;&gt;"nostart"),countifs(script_conform_dispatching!A:A,P6313,script_conform_dispatching!B:B,Q6313),"")</f>
        <v/>
      </c>
      <c r="S6313" s="8" t="str">
        <f t="shared" si="3"/>
        <v/>
      </c>
    </row>
    <row r="6314" hidden="1">
      <c r="A6314" s="6" t="s">
        <v>16022</v>
      </c>
      <c r="B6314" s="6" t="s">
        <v>280</v>
      </c>
      <c r="C6314" s="6" t="s">
        <v>411</v>
      </c>
      <c r="H6314" s="8" t="str">
        <f>VLOOKUP(C6314,agent_name_matching!A:B,2,false)</f>
        <v>System</v>
      </c>
      <c r="I6314" s="33"/>
      <c r="O6314" s="6" t="s">
        <v>16023</v>
      </c>
      <c r="P6314" s="8" t="str">
        <f t="shared" si="1"/>
        <v/>
      </c>
      <c r="Q6314" s="8" t="str">
        <f t="shared" si="16"/>
        <v/>
      </c>
      <c r="R6314" s="8" t="str">
        <f>if(and(P6314&lt;&gt;"",Q6314&lt;&gt;"newexp",Q6314&lt;&gt;"nostart"),countifs(script_conform_dispatching!A:A,P6314,script_conform_dispatching!B:B,Q6314),"")</f>
        <v/>
      </c>
      <c r="S6314" s="8" t="str">
        <f t="shared" si="3"/>
        <v/>
      </c>
    </row>
    <row r="6315" hidden="1">
      <c r="A6315" s="6" t="s">
        <v>16024</v>
      </c>
      <c r="B6315" s="6" t="s">
        <v>280</v>
      </c>
      <c r="C6315" s="6" t="s">
        <v>1007</v>
      </c>
      <c r="F6315" s="6" t="s">
        <v>415</v>
      </c>
      <c r="G6315" s="6" t="s">
        <v>416</v>
      </c>
      <c r="H6315" s="8" t="str">
        <f>VLOOKUP(C6315,agent_name_matching!A:B,2,false)</f>
        <v>Assessor LLM</v>
      </c>
      <c r="I6315" s="32" t="s">
        <v>1008</v>
      </c>
      <c r="J6315" s="6" t="s">
        <v>418</v>
      </c>
      <c r="L6315" s="6">
        <v>3496.0</v>
      </c>
      <c r="M6315" s="6">
        <v>14.0</v>
      </c>
      <c r="N6315" s="6">
        <v>777.0</v>
      </c>
      <c r="O6315" s="6" t="s">
        <v>16025</v>
      </c>
      <c r="P6315" s="8" t="str">
        <f t="shared" si="1"/>
        <v/>
      </c>
      <c r="Q6315" s="8" t="str">
        <f t="shared" si="16"/>
        <v/>
      </c>
      <c r="R6315" s="8" t="str">
        <f>if(and(P6315&lt;&gt;"",Q6315&lt;&gt;"newexp",Q6315&lt;&gt;"nostart"),countifs(script_conform_dispatching!A:A,P6315,script_conform_dispatching!B:B,Q6315),"")</f>
        <v/>
      </c>
      <c r="S6315" s="8" t="str">
        <f t="shared" si="3"/>
        <v/>
      </c>
    </row>
    <row r="6316" hidden="1">
      <c r="A6316" s="6" t="s">
        <v>16026</v>
      </c>
      <c r="B6316" s="6" t="s">
        <v>280</v>
      </c>
      <c r="C6316" s="6" t="s">
        <v>1011</v>
      </c>
      <c r="F6316" s="6" t="s">
        <v>415</v>
      </c>
      <c r="G6316" s="6" t="s">
        <v>416</v>
      </c>
      <c r="H6316" s="8" t="str">
        <f>VLOOKUP(C6316,agent_name_matching!A:B,2,false)</f>
        <v>Dialog LLM</v>
      </c>
      <c r="I6316" s="32" t="s">
        <v>16027</v>
      </c>
      <c r="J6316" s="6" t="s">
        <v>418</v>
      </c>
      <c r="L6316" s="6">
        <v>7867.0</v>
      </c>
      <c r="M6316" s="6">
        <v>97.0</v>
      </c>
      <c r="N6316" s="6">
        <v>2097.0</v>
      </c>
      <c r="O6316" s="6" t="s">
        <v>16028</v>
      </c>
      <c r="P6316" s="8" t="str">
        <f t="shared" si="1"/>
        <v/>
      </c>
      <c r="Q6316" s="8" t="str">
        <f t="shared" si="16"/>
        <v/>
      </c>
      <c r="R6316" s="8" t="str">
        <f>if(and(P6316&lt;&gt;"",Q6316&lt;&gt;"newexp",Q6316&lt;&gt;"nostart"),countifs(script_conform_dispatching!A:A,P6316,script_conform_dispatching!B:B,Q6316),"")</f>
        <v/>
      </c>
      <c r="S6316" s="8" t="str">
        <f t="shared" si="3"/>
        <v/>
      </c>
    </row>
    <row r="6317" hidden="1">
      <c r="A6317" s="6" t="s">
        <v>16029</v>
      </c>
      <c r="B6317" s="6" t="s">
        <v>280</v>
      </c>
      <c r="C6317" s="6" t="s">
        <v>37</v>
      </c>
      <c r="F6317" s="6" t="s">
        <v>415</v>
      </c>
      <c r="G6317" s="6" t="s">
        <v>416</v>
      </c>
      <c r="H6317" s="8" t="str">
        <f>VLOOKUP(C6317,agent_name_matching!A:B,2,false)</f>
        <v>Patient LLM</v>
      </c>
      <c r="I6317" s="32" t="s">
        <v>16030</v>
      </c>
      <c r="J6317" s="6" t="s">
        <v>418</v>
      </c>
      <c r="K6317" s="6">
        <v>1.0</v>
      </c>
      <c r="L6317" s="6">
        <v>3307.0</v>
      </c>
      <c r="M6317" s="6">
        <v>58.0</v>
      </c>
      <c r="N6317" s="6">
        <v>1095.0</v>
      </c>
      <c r="O6317" s="6" t="s">
        <v>16031</v>
      </c>
      <c r="P6317" s="8" t="str">
        <f t="shared" si="1"/>
        <v/>
      </c>
      <c r="Q6317" s="8" t="str">
        <f t="shared" si="16"/>
        <v/>
      </c>
      <c r="R6317" s="8" t="str">
        <f>if(and(P6317&lt;&gt;"",Q6317&lt;&gt;"newexp",Q6317&lt;&gt;"nostart"),countifs(script_conform_dispatching!A:A,P6317,script_conform_dispatching!B:B,Q6317),"")</f>
        <v/>
      </c>
      <c r="S6317" s="8" t="str">
        <f t="shared" si="3"/>
        <v/>
      </c>
    </row>
    <row r="6318" hidden="1">
      <c r="A6318" s="6" t="s">
        <v>16032</v>
      </c>
      <c r="B6318" s="6" t="s">
        <v>280</v>
      </c>
      <c r="C6318" s="6" t="s">
        <v>411</v>
      </c>
      <c r="H6318" s="8" t="str">
        <f>VLOOKUP(C6318,agent_name_matching!A:B,2,false)</f>
        <v>System</v>
      </c>
      <c r="I6318" s="33"/>
      <c r="O6318" s="6" t="s">
        <v>16033</v>
      </c>
      <c r="P6318" s="8" t="str">
        <f t="shared" si="1"/>
        <v/>
      </c>
      <c r="Q6318" s="8" t="str">
        <f t="shared" si="16"/>
        <v/>
      </c>
      <c r="R6318" s="8" t="str">
        <f>if(and(P6318&lt;&gt;"",Q6318&lt;&gt;"newexp",Q6318&lt;&gt;"nostart"),countifs(script_conform_dispatching!A:A,P6318,script_conform_dispatching!B:B,Q6318),"")</f>
        <v/>
      </c>
      <c r="S6318" s="8" t="str">
        <f t="shared" si="3"/>
        <v/>
      </c>
    </row>
    <row r="6319" hidden="1">
      <c r="A6319" s="6" t="s">
        <v>16034</v>
      </c>
      <c r="B6319" s="6" t="s">
        <v>280</v>
      </c>
      <c r="C6319" s="6" t="s">
        <v>1007</v>
      </c>
      <c r="F6319" s="6" t="s">
        <v>415</v>
      </c>
      <c r="G6319" s="6" t="s">
        <v>416</v>
      </c>
      <c r="H6319" s="8" t="str">
        <f>VLOOKUP(C6319,agent_name_matching!A:B,2,false)</f>
        <v>Assessor LLM</v>
      </c>
      <c r="I6319" s="32" t="s">
        <v>1008</v>
      </c>
      <c r="J6319" s="6" t="s">
        <v>418</v>
      </c>
      <c r="L6319" s="6">
        <v>3657.0</v>
      </c>
      <c r="M6319" s="6">
        <v>14.0</v>
      </c>
      <c r="N6319" s="6">
        <v>732.0</v>
      </c>
      <c r="O6319" s="6" t="s">
        <v>16035</v>
      </c>
      <c r="P6319" s="8" t="str">
        <f t="shared" si="1"/>
        <v/>
      </c>
      <c r="Q6319" s="8" t="str">
        <f t="shared" si="16"/>
        <v/>
      </c>
      <c r="R6319" s="8" t="str">
        <f>if(and(P6319&lt;&gt;"",Q6319&lt;&gt;"newexp",Q6319&lt;&gt;"nostart"),countifs(script_conform_dispatching!A:A,P6319,script_conform_dispatching!B:B,Q6319),"")</f>
        <v/>
      </c>
      <c r="S6319" s="8" t="str">
        <f t="shared" si="3"/>
        <v/>
      </c>
    </row>
    <row r="6320" hidden="1">
      <c r="A6320" s="6" t="s">
        <v>16036</v>
      </c>
      <c r="B6320" s="6" t="s">
        <v>280</v>
      </c>
      <c r="C6320" s="6" t="s">
        <v>1011</v>
      </c>
      <c r="F6320" s="6" t="s">
        <v>415</v>
      </c>
      <c r="G6320" s="6" t="s">
        <v>416</v>
      </c>
      <c r="H6320" s="8" t="str">
        <f>VLOOKUP(C6320,agent_name_matching!A:B,2,false)</f>
        <v>Dialog LLM</v>
      </c>
      <c r="I6320" s="32" t="s">
        <v>16037</v>
      </c>
      <c r="J6320" s="6" t="s">
        <v>418</v>
      </c>
      <c r="L6320" s="6">
        <v>8264.0</v>
      </c>
      <c r="M6320" s="6">
        <v>83.0</v>
      </c>
      <c r="N6320" s="6">
        <v>2137.0</v>
      </c>
      <c r="O6320" s="6" t="s">
        <v>16038</v>
      </c>
      <c r="P6320" s="8" t="str">
        <f t="shared" si="1"/>
        <v/>
      </c>
      <c r="Q6320" s="8" t="str">
        <f t="shared" si="16"/>
        <v/>
      </c>
      <c r="R6320" s="8" t="str">
        <f>if(and(P6320&lt;&gt;"",Q6320&lt;&gt;"newexp",Q6320&lt;&gt;"nostart"),countifs(script_conform_dispatching!A:A,P6320,script_conform_dispatching!B:B,Q6320),"")</f>
        <v/>
      </c>
      <c r="S6320" s="8" t="str">
        <f t="shared" si="3"/>
        <v/>
      </c>
    </row>
    <row r="6321" hidden="1">
      <c r="A6321" s="6" t="s">
        <v>16039</v>
      </c>
      <c r="B6321" s="6" t="s">
        <v>280</v>
      </c>
      <c r="C6321" s="6" t="s">
        <v>37</v>
      </c>
      <c r="F6321" s="6" t="s">
        <v>415</v>
      </c>
      <c r="G6321" s="6" t="s">
        <v>416</v>
      </c>
      <c r="H6321" s="8" t="str">
        <f>VLOOKUP(C6321,agent_name_matching!A:B,2,false)</f>
        <v>Patient LLM</v>
      </c>
      <c r="I6321" s="32" t="s">
        <v>16040</v>
      </c>
      <c r="J6321" s="6" t="s">
        <v>418</v>
      </c>
      <c r="K6321" s="6">
        <v>1.0</v>
      </c>
      <c r="L6321" s="6">
        <v>3456.0</v>
      </c>
      <c r="M6321" s="6">
        <v>98.0</v>
      </c>
      <c r="N6321" s="6">
        <v>1933.0</v>
      </c>
      <c r="O6321" s="6" t="s">
        <v>16041</v>
      </c>
      <c r="P6321" s="8" t="str">
        <f t="shared" si="1"/>
        <v/>
      </c>
      <c r="Q6321" s="8" t="str">
        <f t="shared" si="16"/>
        <v/>
      </c>
      <c r="R6321" s="8" t="str">
        <f>if(and(P6321&lt;&gt;"",Q6321&lt;&gt;"newexp",Q6321&lt;&gt;"nostart"),countifs(script_conform_dispatching!A:A,P6321,script_conform_dispatching!B:B,Q6321),"")</f>
        <v/>
      </c>
      <c r="S6321" s="8" t="str">
        <f t="shared" si="3"/>
        <v/>
      </c>
    </row>
    <row r="6322" hidden="1">
      <c r="A6322" s="6" t="s">
        <v>16042</v>
      </c>
      <c r="B6322" s="6" t="s">
        <v>280</v>
      </c>
      <c r="C6322" s="6" t="s">
        <v>411</v>
      </c>
      <c r="H6322" s="8" t="str">
        <f>VLOOKUP(C6322,agent_name_matching!A:B,2,false)</f>
        <v>System</v>
      </c>
      <c r="I6322" s="33"/>
      <c r="O6322" s="6" t="s">
        <v>16043</v>
      </c>
      <c r="P6322" s="8" t="str">
        <f t="shared" si="1"/>
        <v/>
      </c>
      <c r="Q6322" s="8" t="str">
        <f t="shared" si="16"/>
        <v/>
      </c>
      <c r="R6322" s="8" t="str">
        <f>if(and(P6322&lt;&gt;"",Q6322&lt;&gt;"newexp",Q6322&lt;&gt;"nostart"),countifs(script_conform_dispatching!A:A,P6322,script_conform_dispatching!B:B,Q6322),"")</f>
        <v/>
      </c>
      <c r="S6322" s="8" t="str">
        <f t="shared" si="3"/>
        <v/>
      </c>
    </row>
    <row r="6323" hidden="1">
      <c r="A6323" s="6" t="s">
        <v>16044</v>
      </c>
      <c r="B6323" s="6" t="s">
        <v>280</v>
      </c>
      <c r="C6323" s="6" t="s">
        <v>1007</v>
      </c>
      <c r="F6323" s="6" t="s">
        <v>415</v>
      </c>
      <c r="G6323" s="6" t="s">
        <v>416</v>
      </c>
      <c r="H6323" s="8" t="str">
        <f>VLOOKUP(C6323,agent_name_matching!A:B,2,false)</f>
        <v>Assessor LLM</v>
      </c>
      <c r="I6323" s="32" t="s">
        <v>1008</v>
      </c>
      <c r="J6323" s="6" t="s">
        <v>418</v>
      </c>
      <c r="L6323" s="6">
        <v>3844.0</v>
      </c>
      <c r="M6323" s="6">
        <v>14.0</v>
      </c>
      <c r="N6323" s="6">
        <v>811.0</v>
      </c>
      <c r="O6323" s="6" t="s">
        <v>16045</v>
      </c>
      <c r="P6323" s="8" t="str">
        <f t="shared" si="1"/>
        <v/>
      </c>
      <c r="Q6323" s="8" t="str">
        <f t="shared" si="16"/>
        <v/>
      </c>
      <c r="R6323" s="8" t="str">
        <f>if(and(P6323&lt;&gt;"",Q6323&lt;&gt;"newexp",Q6323&lt;&gt;"nostart"),countifs(script_conform_dispatching!A:A,P6323,script_conform_dispatching!B:B,Q6323),"")</f>
        <v/>
      </c>
      <c r="S6323" s="8" t="str">
        <f t="shared" si="3"/>
        <v/>
      </c>
    </row>
    <row r="6324" hidden="1">
      <c r="A6324" s="6" t="s">
        <v>16046</v>
      </c>
      <c r="B6324" s="6" t="s">
        <v>280</v>
      </c>
      <c r="C6324" s="6" t="s">
        <v>1011</v>
      </c>
      <c r="F6324" s="6" t="s">
        <v>415</v>
      </c>
      <c r="G6324" s="6" t="s">
        <v>416</v>
      </c>
      <c r="H6324" s="8" t="str">
        <f>VLOOKUP(C6324,agent_name_matching!A:B,2,false)</f>
        <v>Dialog LLM</v>
      </c>
      <c r="I6324" s="32" t="s">
        <v>16047</v>
      </c>
      <c r="J6324" s="6" t="s">
        <v>418</v>
      </c>
      <c r="L6324" s="6">
        <v>8687.0</v>
      </c>
      <c r="M6324" s="6">
        <v>61.0</v>
      </c>
      <c r="N6324" s="6">
        <v>2233.0</v>
      </c>
      <c r="O6324" s="6" t="s">
        <v>16048</v>
      </c>
      <c r="P6324" s="8" t="str">
        <f t="shared" si="1"/>
        <v/>
      </c>
      <c r="Q6324" s="8" t="str">
        <f t="shared" si="16"/>
        <v/>
      </c>
      <c r="R6324" s="8" t="str">
        <f>if(and(P6324&lt;&gt;"",Q6324&lt;&gt;"newexp",Q6324&lt;&gt;"nostart"),countifs(script_conform_dispatching!A:A,P6324,script_conform_dispatching!B:B,Q6324),"")</f>
        <v/>
      </c>
      <c r="S6324" s="8" t="str">
        <f t="shared" si="3"/>
        <v/>
      </c>
    </row>
    <row r="6325" hidden="1">
      <c r="A6325" s="6" t="s">
        <v>16049</v>
      </c>
      <c r="B6325" s="6" t="s">
        <v>280</v>
      </c>
      <c r="C6325" s="6" t="s">
        <v>37</v>
      </c>
      <c r="F6325" s="6" t="s">
        <v>415</v>
      </c>
      <c r="G6325" s="6" t="s">
        <v>416</v>
      </c>
      <c r="H6325" s="8" t="str">
        <f>VLOOKUP(C6325,agent_name_matching!A:B,2,false)</f>
        <v>Patient LLM</v>
      </c>
      <c r="I6325" s="32" t="s">
        <v>16050</v>
      </c>
      <c r="J6325" s="6" t="s">
        <v>418</v>
      </c>
      <c r="K6325" s="6">
        <v>1.0</v>
      </c>
      <c r="L6325" s="6">
        <v>3623.0</v>
      </c>
      <c r="M6325" s="6">
        <v>151.0</v>
      </c>
      <c r="N6325" s="6">
        <v>2078.0</v>
      </c>
      <c r="O6325" s="6" t="s">
        <v>16051</v>
      </c>
      <c r="P6325" s="8" t="str">
        <f t="shared" si="1"/>
        <v/>
      </c>
      <c r="Q6325" s="8" t="str">
        <f t="shared" si="16"/>
        <v/>
      </c>
      <c r="R6325" s="8" t="str">
        <f>if(and(P6325&lt;&gt;"",Q6325&lt;&gt;"newexp",Q6325&lt;&gt;"nostart"),countifs(script_conform_dispatching!A:A,P6325,script_conform_dispatching!B:B,Q6325),"")</f>
        <v/>
      </c>
      <c r="S6325" s="8" t="str">
        <f t="shared" si="3"/>
        <v/>
      </c>
    </row>
    <row r="6326" hidden="1">
      <c r="A6326" s="6" t="s">
        <v>16052</v>
      </c>
      <c r="B6326" s="6" t="s">
        <v>280</v>
      </c>
      <c r="C6326" s="6" t="s">
        <v>411</v>
      </c>
      <c r="H6326" s="8" t="str">
        <f>VLOOKUP(C6326,agent_name_matching!A:B,2,false)</f>
        <v>System</v>
      </c>
      <c r="I6326" s="33"/>
      <c r="O6326" s="6" t="s">
        <v>16053</v>
      </c>
      <c r="P6326" s="8" t="str">
        <f t="shared" si="1"/>
        <v/>
      </c>
      <c r="Q6326" s="8" t="str">
        <f t="shared" si="16"/>
        <v/>
      </c>
      <c r="R6326" s="8" t="str">
        <f>if(and(P6326&lt;&gt;"",Q6326&lt;&gt;"newexp",Q6326&lt;&gt;"nostart"),countifs(script_conform_dispatching!A:A,P6326,script_conform_dispatching!B:B,Q6326),"")</f>
        <v/>
      </c>
      <c r="S6326" s="8" t="str">
        <f t="shared" si="3"/>
        <v/>
      </c>
    </row>
    <row r="6327" hidden="1">
      <c r="A6327" s="6" t="s">
        <v>16054</v>
      </c>
      <c r="B6327" s="6" t="s">
        <v>280</v>
      </c>
      <c r="C6327" s="6" t="s">
        <v>1007</v>
      </c>
      <c r="F6327" s="6" t="s">
        <v>415</v>
      </c>
      <c r="G6327" s="6" t="s">
        <v>416</v>
      </c>
      <c r="H6327" s="8" t="str">
        <f>VLOOKUP(C6327,agent_name_matching!A:B,2,false)</f>
        <v>Assessor LLM</v>
      </c>
      <c r="I6327" s="32" t="s">
        <v>1008</v>
      </c>
      <c r="J6327" s="6" t="s">
        <v>418</v>
      </c>
      <c r="L6327" s="6">
        <v>4063.0</v>
      </c>
      <c r="M6327" s="6">
        <v>14.0</v>
      </c>
      <c r="N6327" s="6">
        <v>760.0</v>
      </c>
      <c r="O6327" s="6" t="s">
        <v>16055</v>
      </c>
      <c r="P6327" s="8" t="str">
        <f t="shared" si="1"/>
        <v/>
      </c>
      <c r="Q6327" s="8" t="str">
        <f t="shared" si="16"/>
        <v/>
      </c>
      <c r="R6327" s="8" t="str">
        <f>if(and(P6327&lt;&gt;"",Q6327&lt;&gt;"newexp",Q6327&lt;&gt;"nostart"),countifs(script_conform_dispatching!A:A,P6327,script_conform_dispatching!B:B,Q6327),"")</f>
        <v/>
      </c>
      <c r="S6327" s="8" t="str">
        <f t="shared" si="3"/>
        <v/>
      </c>
    </row>
    <row r="6328" hidden="1">
      <c r="A6328" s="6" t="s">
        <v>16056</v>
      </c>
      <c r="B6328" s="6" t="s">
        <v>280</v>
      </c>
      <c r="C6328" s="6" t="s">
        <v>1011</v>
      </c>
      <c r="F6328" s="6" t="s">
        <v>415</v>
      </c>
      <c r="G6328" s="6" t="s">
        <v>416</v>
      </c>
      <c r="H6328" s="8" t="str">
        <f>VLOOKUP(C6328,agent_name_matching!A:B,2,false)</f>
        <v>Dialog LLM</v>
      </c>
      <c r="I6328" s="32" t="s">
        <v>16057</v>
      </c>
      <c r="J6328" s="6" t="s">
        <v>418</v>
      </c>
      <c r="L6328" s="6">
        <v>9141.0</v>
      </c>
      <c r="M6328" s="6">
        <v>90.0</v>
      </c>
      <c r="N6328" s="6">
        <v>1828.0</v>
      </c>
      <c r="O6328" s="6" t="s">
        <v>16058</v>
      </c>
      <c r="P6328" s="8" t="str">
        <f t="shared" si="1"/>
        <v/>
      </c>
      <c r="Q6328" s="8" t="str">
        <f t="shared" si="16"/>
        <v/>
      </c>
      <c r="R6328" s="8" t="str">
        <f>if(and(P6328&lt;&gt;"",Q6328&lt;&gt;"newexp",Q6328&lt;&gt;"nostart"),countifs(script_conform_dispatching!A:A,P6328,script_conform_dispatching!B:B,Q6328),"")</f>
        <v/>
      </c>
      <c r="S6328" s="8" t="str">
        <f t="shared" si="3"/>
        <v/>
      </c>
    </row>
    <row r="6329" hidden="1">
      <c r="A6329" s="6" t="s">
        <v>16059</v>
      </c>
      <c r="B6329" s="6" t="s">
        <v>280</v>
      </c>
      <c r="C6329" s="6" t="s">
        <v>37</v>
      </c>
      <c r="F6329" s="6" t="s">
        <v>415</v>
      </c>
      <c r="G6329" s="6" t="s">
        <v>416</v>
      </c>
      <c r="H6329" s="8" t="str">
        <f>VLOOKUP(C6329,agent_name_matching!A:B,2,false)</f>
        <v>Patient LLM</v>
      </c>
      <c r="I6329" s="32" t="s">
        <v>16060</v>
      </c>
      <c r="J6329" s="6" t="s">
        <v>418</v>
      </c>
      <c r="K6329" s="6">
        <v>1.0</v>
      </c>
      <c r="L6329" s="6">
        <v>3872.0</v>
      </c>
      <c r="M6329" s="6">
        <v>66.0</v>
      </c>
      <c r="N6329" s="6">
        <v>1520.0</v>
      </c>
      <c r="O6329" s="6" t="s">
        <v>16061</v>
      </c>
      <c r="P6329" s="8" t="str">
        <f t="shared" si="1"/>
        <v/>
      </c>
      <c r="Q6329" s="8" t="str">
        <f t="shared" si="16"/>
        <v/>
      </c>
      <c r="R6329" s="8" t="str">
        <f>if(and(P6329&lt;&gt;"",Q6329&lt;&gt;"newexp",Q6329&lt;&gt;"nostart"),countifs(script_conform_dispatching!A:A,P6329,script_conform_dispatching!B:B,Q6329),"")</f>
        <v/>
      </c>
      <c r="S6329" s="8" t="str">
        <f t="shared" si="3"/>
        <v/>
      </c>
    </row>
    <row r="6330" hidden="1">
      <c r="A6330" s="6" t="s">
        <v>16062</v>
      </c>
      <c r="B6330" s="6" t="s">
        <v>280</v>
      </c>
      <c r="C6330" s="6" t="s">
        <v>411</v>
      </c>
      <c r="H6330" s="8" t="str">
        <f>VLOOKUP(C6330,agent_name_matching!A:B,2,false)</f>
        <v>System</v>
      </c>
      <c r="I6330" s="33"/>
      <c r="O6330" s="6" t="s">
        <v>16063</v>
      </c>
      <c r="P6330" s="8" t="str">
        <f t="shared" si="1"/>
        <v/>
      </c>
      <c r="Q6330" s="8" t="str">
        <f t="shared" si="16"/>
        <v/>
      </c>
      <c r="R6330" s="8" t="str">
        <f>if(and(P6330&lt;&gt;"",Q6330&lt;&gt;"newexp",Q6330&lt;&gt;"nostart"),countifs(script_conform_dispatching!A:A,P6330,script_conform_dispatching!B:B,Q6330),"")</f>
        <v/>
      </c>
      <c r="S6330" s="8" t="str">
        <f t="shared" si="3"/>
        <v/>
      </c>
    </row>
    <row r="6331" hidden="1">
      <c r="A6331" s="6" t="s">
        <v>16064</v>
      </c>
      <c r="B6331" s="6" t="s">
        <v>280</v>
      </c>
      <c r="C6331" s="6" t="s">
        <v>1007</v>
      </c>
      <c r="F6331" s="6" t="s">
        <v>415</v>
      </c>
      <c r="G6331" s="6" t="s">
        <v>416</v>
      </c>
      <c r="H6331" s="8" t="str">
        <f>VLOOKUP(C6331,agent_name_matching!A:B,2,false)</f>
        <v>Assessor LLM</v>
      </c>
      <c r="I6331" s="32" t="s">
        <v>1040</v>
      </c>
      <c r="J6331" s="6" t="s">
        <v>418</v>
      </c>
      <c r="L6331" s="6">
        <v>4224.0</v>
      </c>
      <c r="M6331" s="6">
        <v>12.0</v>
      </c>
      <c r="N6331" s="6">
        <v>790.0</v>
      </c>
      <c r="O6331" s="6" t="s">
        <v>16065</v>
      </c>
      <c r="P6331" s="8" t="str">
        <f t="shared" si="1"/>
        <v/>
      </c>
      <c r="Q6331" s="8" t="str">
        <f t="shared" si="16"/>
        <v/>
      </c>
      <c r="R6331" s="8" t="str">
        <f>if(and(P6331&lt;&gt;"",Q6331&lt;&gt;"newexp",Q6331&lt;&gt;"nostart"),countifs(script_conform_dispatching!A:A,P6331,script_conform_dispatching!B:B,Q6331),"")</f>
        <v/>
      </c>
      <c r="S6331" s="8" t="str">
        <f t="shared" si="3"/>
        <v/>
      </c>
    </row>
    <row r="6332" hidden="1">
      <c r="A6332" s="6" t="s">
        <v>16066</v>
      </c>
      <c r="B6332" s="6" t="s">
        <v>280</v>
      </c>
      <c r="C6332" s="6" t="s">
        <v>407</v>
      </c>
      <c r="D6332" s="6">
        <v>5.0</v>
      </c>
      <c r="E6332" s="6" t="s">
        <v>445</v>
      </c>
      <c r="H6332" s="8" t="str">
        <f>VLOOKUP(C6332,agent_name_matching!A:B,2,false)</f>
        <v>--</v>
      </c>
      <c r="I6332" s="33"/>
      <c r="O6332" s="6" t="s">
        <v>16067</v>
      </c>
      <c r="P6332" s="8">
        <f t="shared" si="1"/>
        <v>5</v>
      </c>
      <c r="Q6332" s="8">
        <f t="shared" si="16"/>
        <v>8</v>
      </c>
      <c r="R6332" s="8">
        <f>if(and(P6332&lt;&gt;"",Q6332&lt;&gt;"newexp",Q6332&lt;&gt;"nostart"),countifs(script_conform_dispatching!A:A,P6332,script_conform_dispatching!B:B,Q6332),"")</f>
        <v>1</v>
      </c>
      <c r="S6332" s="8" t="str">
        <f t="shared" si="3"/>
        <v/>
      </c>
    </row>
    <row r="6333" hidden="1">
      <c r="A6333" s="6" t="s">
        <v>16068</v>
      </c>
      <c r="B6333" s="6" t="s">
        <v>280</v>
      </c>
      <c r="C6333" s="6" t="s">
        <v>1045</v>
      </c>
      <c r="F6333" s="6" t="s">
        <v>415</v>
      </c>
      <c r="G6333" s="6" t="s">
        <v>416</v>
      </c>
      <c r="H6333" s="8" t="str">
        <f>VLOOKUP(C6333,agent_name_matching!A:B,2,false)</f>
        <v>Dispatcher LLM</v>
      </c>
      <c r="I6333" s="32" t="s">
        <v>1483</v>
      </c>
      <c r="J6333" s="6" t="s">
        <v>418</v>
      </c>
      <c r="L6333" s="6">
        <v>5641.0</v>
      </c>
      <c r="M6333" s="6">
        <v>133.0</v>
      </c>
      <c r="N6333" s="6">
        <v>2030.0</v>
      </c>
      <c r="O6333" s="6" t="s">
        <v>16069</v>
      </c>
      <c r="P6333" s="8" t="str">
        <f t="shared" si="1"/>
        <v/>
      </c>
      <c r="Q6333" s="8" t="str">
        <f t="shared" si="16"/>
        <v/>
      </c>
      <c r="R6333" s="8" t="str">
        <f>if(and(P6333&lt;&gt;"",Q6333&lt;&gt;"newexp",Q6333&lt;&gt;"nostart"),countifs(script_conform_dispatching!A:A,P6333,script_conform_dispatching!B:B,Q6333),"")</f>
        <v/>
      </c>
      <c r="S6333" s="8" t="str">
        <f t="shared" si="3"/>
        <v/>
      </c>
    </row>
    <row r="6334" hidden="1">
      <c r="A6334" s="6" t="s">
        <v>16070</v>
      </c>
      <c r="B6334" s="6" t="s">
        <v>280</v>
      </c>
      <c r="C6334" s="6" t="s">
        <v>407</v>
      </c>
      <c r="D6334" s="6">
        <v>8.0</v>
      </c>
      <c r="E6334" s="6" t="s">
        <v>408</v>
      </c>
      <c r="H6334" s="8" t="str">
        <f>VLOOKUP(C6334,agent_name_matching!A:B,2,false)</f>
        <v>--</v>
      </c>
      <c r="I6334" s="33"/>
      <c r="O6334" s="6" t="s">
        <v>16071</v>
      </c>
      <c r="P6334" s="8" t="str">
        <f t="shared" si="1"/>
        <v/>
      </c>
      <c r="Q6334" s="8" t="str">
        <f t="shared" si="16"/>
        <v/>
      </c>
      <c r="R6334" s="8" t="str">
        <f>if(and(P6334&lt;&gt;"",Q6334&lt;&gt;"newexp",Q6334&lt;&gt;"nostart"),countifs(script_conform_dispatching!A:A,P6334,script_conform_dispatching!B:B,Q6334),"")</f>
        <v/>
      </c>
      <c r="S6334" s="8" t="str">
        <f t="shared" si="3"/>
        <v/>
      </c>
    </row>
    <row r="6335" hidden="1">
      <c r="A6335" s="6" t="s">
        <v>16072</v>
      </c>
      <c r="B6335" s="6" t="s">
        <v>280</v>
      </c>
      <c r="C6335" s="6" t="s">
        <v>1011</v>
      </c>
      <c r="F6335" s="6" t="s">
        <v>415</v>
      </c>
      <c r="G6335" s="6" t="s">
        <v>416</v>
      </c>
      <c r="H6335" s="8" t="str">
        <f>VLOOKUP(C6335,agent_name_matching!A:B,2,false)</f>
        <v>Dialog LLM</v>
      </c>
      <c r="I6335" s="32" t="s">
        <v>16073</v>
      </c>
      <c r="J6335" s="6" t="s">
        <v>418</v>
      </c>
      <c r="L6335" s="6">
        <v>9673.0</v>
      </c>
      <c r="M6335" s="6">
        <v>120.0</v>
      </c>
      <c r="N6335" s="6">
        <v>2188.0</v>
      </c>
      <c r="O6335" s="6" t="s">
        <v>16074</v>
      </c>
      <c r="P6335" s="8" t="str">
        <f t="shared" si="1"/>
        <v/>
      </c>
      <c r="Q6335" s="8" t="str">
        <f t="shared" si="16"/>
        <v/>
      </c>
      <c r="R6335" s="8" t="str">
        <f>if(and(P6335&lt;&gt;"",Q6335&lt;&gt;"newexp",Q6335&lt;&gt;"nostart"),countifs(script_conform_dispatching!A:A,P6335,script_conform_dispatching!B:B,Q6335),"")</f>
        <v/>
      </c>
      <c r="S6335" s="8" t="str">
        <f t="shared" si="3"/>
        <v/>
      </c>
    </row>
    <row r="6336" hidden="1">
      <c r="A6336" s="6" t="s">
        <v>16075</v>
      </c>
      <c r="B6336" s="6" t="s">
        <v>280</v>
      </c>
      <c r="C6336" s="6" t="s">
        <v>450</v>
      </c>
      <c r="F6336" s="6" t="s">
        <v>415</v>
      </c>
      <c r="G6336" s="6" t="s">
        <v>416</v>
      </c>
      <c r="H6336" s="8" t="str">
        <f>VLOOKUP(C6336,agent_name_matching!A:B,2,false)</f>
        <v>Validator LLM</v>
      </c>
      <c r="I6336" s="32" t="s">
        <v>1715</v>
      </c>
      <c r="J6336" s="6" t="s">
        <v>452</v>
      </c>
      <c r="L6336" s="6">
        <v>4167.0</v>
      </c>
      <c r="M6336" s="6">
        <v>36.0</v>
      </c>
      <c r="N6336" s="6">
        <v>1069.0</v>
      </c>
      <c r="O6336" s="6" t="s">
        <v>16076</v>
      </c>
      <c r="P6336" s="8" t="str">
        <f t="shared" si="1"/>
        <v/>
      </c>
      <c r="Q6336" s="8" t="str">
        <f t="shared" si="16"/>
        <v/>
      </c>
      <c r="R6336" s="8" t="str">
        <f>if(and(P6336&lt;&gt;"",Q6336&lt;&gt;"newexp",Q6336&lt;&gt;"nostart"),countifs(script_conform_dispatching!A:A,P6336,script_conform_dispatching!B:B,Q6336),"")</f>
        <v/>
      </c>
      <c r="S6336" s="8" t="str">
        <f t="shared" si="3"/>
        <v/>
      </c>
    </row>
    <row r="6337" hidden="1">
      <c r="A6337" s="6" t="s">
        <v>16077</v>
      </c>
      <c r="B6337" s="6" t="s">
        <v>280</v>
      </c>
      <c r="C6337" s="6" t="s">
        <v>37</v>
      </c>
      <c r="F6337" s="6" t="s">
        <v>415</v>
      </c>
      <c r="G6337" s="6" t="s">
        <v>416</v>
      </c>
      <c r="H6337" s="8" t="str">
        <f>VLOOKUP(C6337,agent_name_matching!A:B,2,false)</f>
        <v>Patient LLM</v>
      </c>
      <c r="I6337" s="32" t="s">
        <v>16078</v>
      </c>
      <c r="J6337" s="6" t="s">
        <v>418</v>
      </c>
      <c r="K6337" s="6">
        <v>1.0</v>
      </c>
      <c r="L6337" s="6">
        <v>4066.0</v>
      </c>
      <c r="M6337" s="6">
        <v>61.0</v>
      </c>
      <c r="N6337" s="6">
        <v>1829.0</v>
      </c>
      <c r="O6337" s="6" t="s">
        <v>16079</v>
      </c>
      <c r="P6337" s="8" t="str">
        <f t="shared" si="1"/>
        <v/>
      </c>
      <c r="Q6337" s="8" t="str">
        <f t="shared" si="16"/>
        <v/>
      </c>
      <c r="R6337" s="8" t="str">
        <f>if(and(P6337&lt;&gt;"",Q6337&lt;&gt;"newexp",Q6337&lt;&gt;"nostart"),countifs(script_conform_dispatching!A:A,P6337,script_conform_dispatching!B:B,Q6337),"")</f>
        <v/>
      </c>
      <c r="S6337" s="8" t="str">
        <f t="shared" si="3"/>
        <v/>
      </c>
    </row>
    <row r="6338" hidden="1">
      <c r="A6338" s="6" t="s">
        <v>16080</v>
      </c>
      <c r="B6338" s="6" t="s">
        <v>280</v>
      </c>
      <c r="C6338" s="6" t="s">
        <v>411</v>
      </c>
      <c r="H6338" s="8" t="str">
        <f>VLOOKUP(C6338,agent_name_matching!A:B,2,false)</f>
        <v>System</v>
      </c>
      <c r="I6338" s="33"/>
      <c r="O6338" s="6" t="s">
        <v>16081</v>
      </c>
      <c r="P6338" s="8" t="str">
        <f t="shared" si="1"/>
        <v/>
      </c>
      <c r="Q6338" s="8" t="str">
        <f t="shared" si="16"/>
        <v/>
      </c>
      <c r="R6338" s="8" t="str">
        <f>if(and(P6338&lt;&gt;"",Q6338&lt;&gt;"newexp",Q6338&lt;&gt;"nostart"),countifs(script_conform_dispatching!A:A,P6338,script_conform_dispatching!B:B,Q6338),"")</f>
        <v/>
      </c>
      <c r="S6338" s="8" t="str">
        <f t="shared" si="3"/>
        <v/>
      </c>
    </row>
    <row r="6339" hidden="1">
      <c r="A6339" s="6" t="s">
        <v>16082</v>
      </c>
      <c r="B6339" s="6" t="s">
        <v>280</v>
      </c>
      <c r="C6339" s="6" t="s">
        <v>1007</v>
      </c>
      <c r="F6339" s="6" t="s">
        <v>415</v>
      </c>
      <c r="G6339" s="6" t="s">
        <v>416</v>
      </c>
      <c r="H6339" s="8" t="str">
        <f>VLOOKUP(C6339,agent_name_matching!A:B,2,false)</f>
        <v>Assessor LLM</v>
      </c>
      <c r="I6339" s="32" t="s">
        <v>1008</v>
      </c>
      <c r="J6339" s="6" t="s">
        <v>418</v>
      </c>
      <c r="L6339" s="6">
        <v>4343.0</v>
      </c>
      <c r="M6339" s="6">
        <v>14.0</v>
      </c>
      <c r="N6339" s="6">
        <v>1129.0</v>
      </c>
      <c r="O6339" s="6" t="s">
        <v>16083</v>
      </c>
      <c r="P6339" s="8" t="str">
        <f t="shared" si="1"/>
        <v/>
      </c>
      <c r="Q6339" s="8" t="str">
        <f t="shared" si="16"/>
        <v/>
      </c>
      <c r="R6339" s="8" t="str">
        <f>if(and(P6339&lt;&gt;"",Q6339&lt;&gt;"newexp",Q6339&lt;&gt;"nostart"),countifs(script_conform_dispatching!A:A,P6339,script_conform_dispatching!B:B,Q6339),"")</f>
        <v/>
      </c>
      <c r="S6339" s="8" t="str">
        <f t="shared" si="3"/>
        <v/>
      </c>
    </row>
    <row r="6340" hidden="1">
      <c r="A6340" s="6" t="s">
        <v>16084</v>
      </c>
      <c r="B6340" s="6" t="s">
        <v>280</v>
      </c>
      <c r="C6340" s="6" t="s">
        <v>1011</v>
      </c>
      <c r="F6340" s="6" t="s">
        <v>415</v>
      </c>
      <c r="G6340" s="6" t="s">
        <v>416</v>
      </c>
      <c r="H6340" s="8" t="str">
        <f>VLOOKUP(C6340,agent_name_matching!A:B,2,false)</f>
        <v>Dialog LLM</v>
      </c>
      <c r="I6340" s="32" t="s">
        <v>16085</v>
      </c>
      <c r="J6340" s="6" t="s">
        <v>418</v>
      </c>
      <c r="L6340" s="6">
        <v>10028.0</v>
      </c>
      <c r="M6340" s="6">
        <v>145.0</v>
      </c>
      <c r="N6340" s="6">
        <v>2536.0</v>
      </c>
      <c r="O6340" s="6" t="s">
        <v>16086</v>
      </c>
      <c r="P6340" s="8" t="str">
        <f t="shared" si="1"/>
        <v/>
      </c>
      <c r="Q6340" s="8" t="str">
        <f t="shared" si="16"/>
        <v/>
      </c>
      <c r="R6340" s="8" t="str">
        <f>if(and(P6340&lt;&gt;"",Q6340&lt;&gt;"newexp",Q6340&lt;&gt;"nostart"),countifs(script_conform_dispatching!A:A,P6340,script_conform_dispatching!B:B,Q6340),"")</f>
        <v/>
      </c>
      <c r="S6340" s="8" t="str">
        <f t="shared" si="3"/>
        <v/>
      </c>
    </row>
    <row r="6341" hidden="1">
      <c r="A6341" s="6" t="s">
        <v>16087</v>
      </c>
      <c r="B6341" s="6" t="s">
        <v>280</v>
      </c>
      <c r="C6341" s="6" t="s">
        <v>37</v>
      </c>
      <c r="F6341" s="6" t="s">
        <v>415</v>
      </c>
      <c r="G6341" s="6" t="s">
        <v>416</v>
      </c>
      <c r="H6341" s="8" t="str">
        <f>VLOOKUP(C6341,agent_name_matching!A:B,2,false)</f>
        <v>Patient LLM</v>
      </c>
      <c r="I6341" s="32" t="s">
        <v>16088</v>
      </c>
      <c r="J6341" s="6" t="s">
        <v>418</v>
      </c>
      <c r="K6341" s="6">
        <v>1.0</v>
      </c>
      <c r="L6341" s="6">
        <v>4280.0</v>
      </c>
      <c r="M6341" s="6">
        <v>55.0</v>
      </c>
      <c r="N6341" s="6">
        <v>1536.0</v>
      </c>
      <c r="O6341" s="6" t="s">
        <v>16089</v>
      </c>
      <c r="P6341" s="8" t="str">
        <f t="shared" si="1"/>
        <v/>
      </c>
      <c r="Q6341" s="8" t="str">
        <f t="shared" si="16"/>
        <v/>
      </c>
      <c r="R6341" s="8" t="str">
        <f>if(and(P6341&lt;&gt;"",Q6341&lt;&gt;"newexp",Q6341&lt;&gt;"nostart"),countifs(script_conform_dispatching!A:A,P6341,script_conform_dispatching!B:B,Q6341),"")</f>
        <v/>
      </c>
      <c r="S6341" s="8" t="str">
        <f t="shared" si="3"/>
        <v/>
      </c>
    </row>
    <row r="6342" hidden="1">
      <c r="A6342" s="6" t="s">
        <v>16090</v>
      </c>
      <c r="B6342" s="6" t="s">
        <v>280</v>
      </c>
      <c r="C6342" s="6" t="s">
        <v>411</v>
      </c>
      <c r="H6342" s="8" t="str">
        <f>VLOOKUP(C6342,agent_name_matching!A:B,2,false)</f>
        <v>System</v>
      </c>
      <c r="I6342" s="33"/>
      <c r="O6342" s="6" t="s">
        <v>16091</v>
      </c>
      <c r="P6342" s="8" t="str">
        <f t="shared" si="1"/>
        <v/>
      </c>
      <c r="Q6342" s="8" t="str">
        <f t="shared" si="16"/>
        <v/>
      </c>
      <c r="R6342" s="8" t="str">
        <f>if(and(P6342&lt;&gt;"",Q6342&lt;&gt;"newexp",Q6342&lt;&gt;"nostart"),countifs(script_conform_dispatching!A:A,P6342,script_conform_dispatching!B:B,Q6342),"")</f>
        <v/>
      </c>
      <c r="S6342" s="8" t="str">
        <f t="shared" si="3"/>
        <v/>
      </c>
    </row>
    <row r="6343" hidden="1">
      <c r="A6343" s="6" t="s">
        <v>16092</v>
      </c>
      <c r="B6343" s="6" t="s">
        <v>280</v>
      </c>
      <c r="C6343" s="6" t="s">
        <v>1007</v>
      </c>
      <c r="F6343" s="6" t="s">
        <v>415</v>
      </c>
      <c r="G6343" s="6" t="s">
        <v>416</v>
      </c>
      <c r="H6343" s="8" t="str">
        <f>VLOOKUP(C6343,agent_name_matching!A:B,2,false)</f>
        <v>Assessor LLM</v>
      </c>
      <c r="I6343" s="32" t="s">
        <v>1040</v>
      </c>
      <c r="J6343" s="6" t="s">
        <v>418</v>
      </c>
      <c r="L6343" s="6">
        <v>4549.0</v>
      </c>
      <c r="M6343" s="6">
        <v>12.0</v>
      </c>
      <c r="N6343" s="6">
        <v>996.0</v>
      </c>
      <c r="O6343" s="6" t="s">
        <v>16093</v>
      </c>
      <c r="P6343" s="8" t="str">
        <f t="shared" si="1"/>
        <v/>
      </c>
      <c r="Q6343" s="8" t="str">
        <f t="shared" si="16"/>
        <v/>
      </c>
      <c r="R6343" s="8" t="str">
        <f>if(and(P6343&lt;&gt;"",Q6343&lt;&gt;"newexp",Q6343&lt;&gt;"nostart"),countifs(script_conform_dispatching!A:A,P6343,script_conform_dispatching!B:B,Q6343),"")</f>
        <v/>
      </c>
      <c r="S6343" s="8" t="str">
        <f t="shared" si="3"/>
        <v/>
      </c>
    </row>
    <row r="6344" hidden="1">
      <c r="A6344" s="6" t="s">
        <v>16094</v>
      </c>
      <c r="B6344" s="6" t="s">
        <v>280</v>
      </c>
      <c r="C6344" s="6" t="s">
        <v>407</v>
      </c>
      <c r="D6344" s="6">
        <v>8.0</v>
      </c>
      <c r="E6344" s="6" t="s">
        <v>445</v>
      </c>
      <c r="H6344" s="8" t="str">
        <f>VLOOKUP(C6344,agent_name_matching!A:B,2,false)</f>
        <v>--</v>
      </c>
      <c r="I6344" s="33"/>
      <c r="O6344" s="6" t="s">
        <v>16095</v>
      </c>
      <c r="P6344" s="8">
        <f t="shared" si="1"/>
        <v>8</v>
      </c>
      <c r="Q6344" s="8" t="str">
        <f t="shared" si="16"/>
        <v>nostart</v>
      </c>
      <c r="R6344" s="8" t="str">
        <f>if(and(P6344&lt;&gt;"",Q6344&lt;&gt;"newexp",Q6344&lt;&gt;"nostart"),countifs(script_conform_dispatching!A:A,P6344,script_conform_dispatching!B:B,Q6344),"")</f>
        <v/>
      </c>
      <c r="S6344" s="8" t="str">
        <f t="shared" si="3"/>
        <v/>
      </c>
    </row>
    <row r="6345" hidden="1">
      <c r="A6345" s="6" t="s">
        <v>16096</v>
      </c>
      <c r="B6345" s="6" t="s">
        <v>280</v>
      </c>
      <c r="C6345" s="6" t="s">
        <v>1011</v>
      </c>
      <c r="F6345" s="6" t="s">
        <v>415</v>
      </c>
      <c r="G6345" s="6" t="s">
        <v>416</v>
      </c>
      <c r="H6345" s="8" t="str">
        <f>VLOOKUP(C6345,agent_name_matching!A:B,2,false)</f>
        <v>Dialog LLM</v>
      </c>
      <c r="I6345" s="32" t="s">
        <v>16097</v>
      </c>
      <c r="J6345" s="6" t="s">
        <v>418</v>
      </c>
      <c r="L6345" s="6">
        <v>10401.0</v>
      </c>
      <c r="M6345" s="6">
        <v>71.0</v>
      </c>
      <c r="N6345" s="6">
        <v>2253.0</v>
      </c>
      <c r="O6345" s="6" t="s">
        <v>16098</v>
      </c>
      <c r="P6345" s="8" t="str">
        <f t="shared" si="1"/>
        <v/>
      </c>
      <c r="Q6345" s="8" t="str">
        <f t="shared" si="16"/>
        <v/>
      </c>
      <c r="R6345" s="8" t="str">
        <f>if(and(P6345&lt;&gt;"",Q6345&lt;&gt;"newexp",Q6345&lt;&gt;"nostart"),countifs(script_conform_dispatching!A:A,P6345,script_conform_dispatching!B:B,Q6345),"")</f>
        <v/>
      </c>
      <c r="S6345" s="8" t="str">
        <f t="shared" si="3"/>
        <v/>
      </c>
    </row>
    <row r="6346" hidden="1">
      <c r="A6346" s="6" t="s">
        <v>16099</v>
      </c>
      <c r="B6346" s="6" t="s">
        <v>280</v>
      </c>
      <c r="C6346" s="6" t="s">
        <v>450</v>
      </c>
      <c r="F6346" s="6" t="s">
        <v>415</v>
      </c>
      <c r="G6346" s="6" t="s">
        <v>416</v>
      </c>
      <c r="H6346" s="8" t="str">
        <f>VLOOKUP(C6346,agent_name_matching!A:B,2,false)</f>
        <v>Validator LLM</v>
      </c>
      <c r="I6346" s="32" t="s">
        <v>2167</v>
      </c>
      <c r="J6346" s="6" t="s">
        <v>452</v>
      </c>
      <c r="L6346" s="6">
        <v>4443.0</v>
      </c>
      <c r="M6346" s="6">
        <v>45.0</v>
      </c>
      <c r="N6346" s="6">
        <v>991.0</v>
      </c>
      <c r="O6346" s="6" t="s">
        <v>16100</v>
      </c>
      <c r="P6346" s="8" t="str">
        <f t="shared" si="1"/>
        <v/>
      </c>
      <c r="Q6346" s="8" t="str">
        <f t="shared" si="16"/>
        <v/>
      </c>
      <c r="R6346" s="8" t="str">
        <f>if(and(P6346&lt;&gt;"",Q6346&lt;&gt;"newexp",Q6346&lt;&gt;"nostart"),countifs(script_conform_dispatching!A:A,P6346,script_conform_dispatching!B:B,Q6346),"")</f>
        <v/>
      </c>
      <c r="S6346" s="8" t="str">
        <f t="shared" si="3"/>
        <v/>
      </c>
    </row>
    <row r="6347" hidden="1">
      <c r="A6347" s="6" t="s">
        <v>16101</v>
      </c>
      <c r="B6347" s="6" t="s">
        <v>283</v>
      </c>
      <c r="C6347" s="6" t="s">
        <v>407</v>
      </c>
      <c r="D6347" s="6">
        <v>1.0</v>
      </c>
      <c r="E6347" s="6" t="s">
        <v>408</v>
      </c>
      <c r="H6347" s="8" t="str">
        <f>VLOOKUP(C6347,agent_name_matching!A:B,2,false)</f>
        <v>--</v>
      </c>
      <c r="I6347" s="33"/>
      <c r="O6347" s="6" t="s">
        <v>16102</v>
      </c>
      <c r="P6347" s="8" t="str">
        <f t="shared" si="1"/>
        <v/>
      </c>
      <c r="Q6347" s="8" t="str">
        <f t="shared" si="16"/>
        <v/>
      </c>
      <c r="R6347" s="8" t="str">
        <f>if(and(P6347&lt;&gt;"",Q6347&lt;&gt;"newexp",Q6347&lt;&gt;"nostart"),countifs(script_conform_dispatching!A:A,P6347,script_conform_dispatching!B:B,Q6347),"")</f>
        <v/>
      </c>
      <c r="S6347" s="8" t="str">
        <f t="shared" si="3"/>
        <v/>
      </c>
    </row>
    <row r="6348" hidden="1">
      <c r="A6348" s="6" t="s">
        <v>16103</v>
      </c>
      <c r="B6348" s="6" t="s">
        <v>283</v>
      </c>
      <c r="C6348" s="6" t="s">
        <v>411</v>
      </c>
      <c r="H6348" s="8" t="str">
        <f>VLOOKUP(C6348,agent_name_matching!A:B,2,false)</f>
        <v>System</v>
      </c>
      <c r="I6348" s="33"/>
      <c r="O6348" s="6" t="s">
        <v>16104</v>
      </c>
      <c r="P6348" s="8" t="str">
        <f t="shared" si="1"/>
        <v/>
      </c>
      <c r="Q6348" s="8" t="str">
        <f t="shared" si="16"/>
        <v/>
      </c>
      <c r="R6348" s="8" t="str">
        <f>if(and(P6348&lt;&gt;"",Q6348&lt;&gt;"newexp",Q6348&lt;&gt;"nostart"),countifs(script_conform_dispatching!A:A,P6348,script_conform_dispatching!B:B,Q6348),"")</f>
        <v/>
      </c>
      <c r="S6348" s="8" t="str">
        <f t="shared" si="3"/>
        <v/>
      </c>
    </row>
    <row r="6349" hidden="1">
      <c r="A6349" s="6" t="s">
        <v>16105</v>
      </c>
      <c r="B6349" s="6" t="s">
        <v>283</v>
      </c>
      <c r="C6349" s="6" t="s">
        <v>1007</v>
      </c>
      <c r="F6349" s="6" t="s">
        <v>415</v>
      </c>
      <c r="G6349" s="6" t="s">
        <v>416</v>
      </c>
      <c r="H6349" s="8" t="str">
        <f>VLOOKUP(C6349,agent_name_matching!A:B,2,false)</f>
        <v>Assessor LLM</v>
      </c>
      <c r="I6349" s="32" t="s">
        <v>1008</v>
      </c>
      <c r="J6349" s="6" t="s">
        <v>418</v>
      </c>
      <c r="L6349" s="6">
        <v>716.0</v>
      </c>
      <c r="M6349" s="6">
        <v>14.0</v>
      </c>
      <c r="N6349" s="6">
        <v>522.0</v>
      </c>
      <c r="O6349" s="6" t="s">
        <v>16106</v>
      </c>
      <c r="P6349" s="8" t="str">
        <f t="shared" si="1"/>
        <v/>
      </c>
      <c r="Q6349" s="8" t="str">
        <f t="shared" si="16"/>
        <v/>
      </c>
      <c r="R6349" s="8" t="str">
        <f>if(and(P6349&lt;&gt;"",Q6349&lt;&gt;"newexp",Q6349&lt;&gt;"nostart"),countifs(script_conform_dispatching!A:A,P6349,script_conform_dispatching!B:B,Q6349),"")</f>
        <v/>
      </c>
      <c r="S6349" s="8" t="str">
        <f t="shared" si="3"/>
        <v/>
      </c>
    </row>
    <row r="6350" hidden="1">
      <c r="A6350" s="6" t="s">
        <v>16107</v>
      </c>
      <c r="B6350" s="6" t="s">
        <v>283</v>
      </c>
      <c r="C6350" s="6" t="s">
        <v>1011</v>
      </c>
      <c r="F6350" s="6" t="s">
        <v>415</v>
      </c>
      <c r="G6350" s="6" t="s">
        <v>416</v>
      </c>
      <c r="H6350" s="8" t="str">
        <f>VLOOKUP(C6350,agent_name_matching!A:B,2,false)</f>
        <v>Dialog LLM</v>
      </c>
      <c r="I6350" s="32" t="s">
        <v>1012</v>
      </c>
      <c r="J6350" s="6" t="s">
        <v>418</v>
      </c>
      <c r="L6350" s="6">
        <v>565.0</v>
      </c>
      <c r="M6350" s="6">
        <v>28.0</v>
      </c>
      <c r="N6350" s="6">
        <v>709.0</v>
      </c>
      <c r="O6350" s="6" t="s">
        <v>16108</v>
      </c>
      <c r="P6350" s="8" t="str">
        <f t="shared" si="1"/>
        <v/>
      </c>
      <c r="Q6350" s="8" t="str">
        <f t="shared" si="16"/>
        <v/>
      </c>
      <c r="R6350" s="8" t="str">
        <f>if(and(P6350&lt;&gt;"",Q6350&lt;&gt;"newexp",Q6350&lt;&gt;"nostart"),countifs(script_conform_dispatching!A:A,P6350,script_conform_dispatching!B:B,Q6350),"")</f>
        <v/>
      </c>
      <c r="S6350" s="8" t="str">
        <f t="shared" si="3"/>
        <v/>
      </c>
    </row>
    <row r="6351" hidden="1">
      <c r="A6351" s="6" t="s">
        <v>16109</v>
      </c>
      <c r="B6351" s="6" t="s">
        <v>283</v>
      </c>
      <c r="C6351" s="6" t="s">
        <v>37</v>
      </c>
      <c r="F6351" s="6" t="s">
        <v>415</v>
      </c>
      <c r="G6351" s="6" t="s">
        <v>416</v>
      </c>
      <c r="H6351" s="8" t="str">
        <f>VLOOKUP(C6351,agent_name_matching!A:B,2,false)</f>
        <v>Patient LLM</v>
      </c>
      <c r="I6351" s="32" t="s">
        <v>16110</v>
      </c>
      <c r="J6351" s="6" t="s">
        <v>418</v>
      </c>
      <c r="K6351" s="6">
        <v>1.0</v>
      </c>
      <c r="L6351" s="6">
        <v>507.0</v>
      </c>
      <c r="M6351" s="6">
        <v>59.0</v>
      </c>
      <c r="N6351" s="6">
        <v>1164.0</v>
      </c>
      <c r="O6351" s="6" t="s">
        <v>16111</v>
      </c>
      <c r="P6351" s="8" t="str">
        <f t="shared" si="1"/>
        <v/>
      </c>
      <c r="Q6351" s="8" t="str">
        <f t="shared" si="16"/>
        <v/>
      </c>
      <c r="R6351" s="8" t="str">
        <f>if(and(P6351&lt;&gt;"",Q6351&lt;&gt;"newexp",Q6351&lt;&gt;"nostart"),countifs(script_conform_dispatching!A:A,P6351,script_conform_dispatching!B:B,Q6351),"")</f>
        <v/>
      </c>
      <c r="S6351" s="8" t="str">
        <f t="shared" si="3"/>
        <v/>
      </c>
    </row>
    <row r="6352" hidden="1">
      <c r="A6352" s="6" t="s">
        <v>16112</v>
      </c>
      <c r="B6352" s="6" t="s">
        <v>283</v>
      </c>
      <c r="C6352" s="6" t="s">
        <v>411</v>
      </c>
      <c r="H6352" s="8" t="str">
        <f>VLOOKUP(C6352,agent_name_matching!A:B,2,false)</f>
        <v>System</v>
      </c>
      <c r="I6352" s="33"/>
      <c r="O6352" s="6" t="s">
        <v>16113</v>
      </c>
      <c r="P6352" s="8" t="str">
        <f t="shared" si="1"/>
        <v/>
      </c>
      <c r="Q6352" s="8" t="str">
        <f t="shared" si="16"/>
        <v/>
      </c>
      <c r="R6352" s="8" t="str">
        <f>if(and(P6352&lt;&gt;"",Q6352&lt;&gt;"newexp",Q6352&lt;&gt;"nostart"),countifs(script_conform_dispatching!A:A,P6352,script_conform_dispatching!B:B,Q6352),"")</f>
        <v/>
      </c>
      <c r="S6352" s="8" t="str">
        <f t="shared" si="3"/>
        <v/>
      </c>
    </row>
    <row r="6353" hidden="1">
      <c r="A6353" s="6" t="s">
        <v>16114</v>
      </c>
      <c r="B6353" s="6" t="s">
        <v>283</v>
      </c>
      <c r="C6353" s="6" t="s">
        <v>1007</v>
      </c>
      <c r="F6353" s="6" t="s">
        <v>415</v>
      </c>
      <c r="G6353" s="6" t="s">
        <v>416</v>
      </c>
      <c r="H6353" s="8" t="str">
        <f>VLOOKUP(C6353,agent_name_matching!A:B,2,false)</f>
        <v>Assessor LLM</v>
      </c>
      <c r="I6353" s="32" t="s">
        <v>1008</v>
      </c>
      <c r="J6353" s="6" t="s">
        <v>418</v>
      </c>
      <c r="L6353" s="6">
        <v>807.0</v>
      </c>
      <c r="M6353" s="6">
        <v>14.0</v>
      </c>
      <c r="N6353" s="6">
        <v>700.0</v>
      </c>
      <c r="O6353" s="6" t="s">
        <v>16115</v>
      </c>
      <c r="P6353" s="8" t="str">
        <f t="shared" si="1"/>
        <v/>
      </c>
      <c r="Q6353" s="8" t="str">
        <f t="shared" si="16"/>
        <v/>
      </c>
      <c r="R6353" s="8" t="str">
        <f>if(and(P6353&lt;&gt;"",Q6353&lt;&gt;"newexp",Q6353&lt;&gt;"nostart"),countifs(script_conform_dispatching!A:A,P6353,script_conform_dispatching!B:B,Q6353),"")</f>
        <v/>
      </c>
      <c r="S6353" s="8" t="str">
        <f t="shared" si="3"/>
        <v/>
      </c>
    </row>
    <row r="6354" hidden="1">
      <c r="A6354" s="6" t="s">
        <v>16116</v>
      </c>
      <c r="B6354" s="6" t="s">
        <v>283</v>
      </c>
      <c r="C6354" s="6" t="s">
        <v>1011</v>
      </c>
      <c r="F6354" s="6" t="s">
        <v>415</v>
      </c>
      <c r="G6354" s="6" t="s">
        <v>416</v>
      </c>
      <c r="H6354" s="8" t="str">
        <f>VLOOKUP(C6354,agent_name_matching!A:B,2,false)</f>
        <v>Dialog LLM</v>
      </c>
      <c r="I6354" s="32" t="s">
        <v>16117</v>
      </c>
      <c r="J6354" s="6" t="s">
        <v>418</v>
      </c>
      <c r="L6354" s="6">
        <v>819.0</v>
      </c>
      <c r="M6354" s="6">
        <v>28.0</v>
      </c>
      <c r="N6354" s="6">
        <v>1016.0</v>
      </c>
      <c r="O6354" s="6" t="s">
        <v>16118</v>
      </c>
      <c r="P6354" s="8" t="str">
        <f t="shared" si="1"/>
        <v/>
      </c>
      <c r="Q6354" s="8" t="str">
        <f t="shared" si="16"/>
        <v/>
      </c>
      <c r="R6354" s="8" t="str">
        <f>if(and(P6354&lt;&gt;"",Q6354&lt;&gt;"newexp",Q6354&lt;&gt;"nostart"),countifs(script_conform_dispatching!A:A,P6354,script_conform_dispatching!B:B,Q6354),"")</f>
        <v/>
      </c>
      <c r="S6354" s="8" t="str">
        <f t="shared" si="3"/>
        <v/>
      </c>
    </row>
    <row r="6355" hidden="1">
      <c r="A6355" s="6" t="s">
        <v>16119</v>
      </c>
      <c r="B6355" s="6" t="s">
        <v>283</v>
      </c>
      <c r="C6355" s="6" t="s">
        <v>37</v>
      </c>
      <c r="F6355" s="6" t="s">
        <v>415</v>
      </c>
      <c r="G6355" s="6" t="s">
        <v>416</v>
      </c>
      <c r="H6355" s="8" t="str">
        <f>VLOOKUP(C6355,agent_name_matching!A:B,2,false)</f>
        <v>Patient LLM</v>
      </c>
      <c r="I6355" s="32" t="s">
        <v>14903</v>
      </c>
      <c r="J6355" s="6" t="s">
        <v>418</v>
      </c>
      <c r="K6355" s="6">
        <v>1.0</v>
      </c>
      <c r="L6355" s="6">
        <v>602.0</v>
      </c>
      <c r="M6355" s="6">
        <v>13.0</v>
      </c>
      <c r="N6355" s="6">
        <v>711.0</v>
      </c>
      <c r="O6355" s="6" t="s">
        <v>16120</v>
      </c>
      <c r="P6355" s="8" t="str">
        <f t="shared" si="1"/>
        <v/>
      </c>
      <c r="Q6355" s="8" t="str">
        <f t="shared" si="16"/>
        <v/>
      </c>
      <c r="R6355" s="8" t="str">
        <f>if(and(P6355&lt;&gt;"",Q6355&lt;&gt;"newexp",Q6355&lt;&gt;"nostart"),countifs(script_conform_dispatching!A:A,P6355,script_conform_dispatching!B:B,Q6355),"")</f>
        <v/>
      </c>
      <c r="S6355" s="8" t="str">
        <f t="shared" si="3"/>
        <v/>
      </c>
    </row>
    <row r="6356" hidden="1">
      <c r="A6356" s="6" t="s">
        <v>16121</v>
      </c>
      <c r="B6356" s="6" t="s">
        <v>283</v>
      </c>
      <c r="C6356" s="6" t="s">
        <v>411</v>
      </c>
      <c r="H6356" s="8" t="str">
        <f>VLOOKUP(C6356,agent_name_matching!A:B,2,false)</f>
        <v>System</v>
      </c>
      <c r="I6356" s="33"/>
      <c r="O6356" s="6" t="s">
        <v>16122</v>
      </c>
      <c r="P6356" s="8" t="str">
        <f t="shared" si="1"/>
        <v/>
      </c>
      <c r="Q6356" s="8" t="str">
        <f t="shared" si="16"/>
        <v/>
      </c>
      <c r="R6356" s="8" t="str">
        <f>if(and(P6356&lt;&gt;"",Q6356&lt;&gt;"newexp",Q6356&lt;&gt;"nostart"),countifs(script_conform_dispatching!A:A,P6356,script_conform_dispatching!B:B,Q6356),"")</f>
        <v/>
      </c>
      <c r="S6356" s="8" t="str">
        <f t="shared" si="3"/>
        <v/>
      </c>
    </row>
    <row r="6357" hidden="1">
      <c r="A6357" s="6" t="s">
        <v>16123</v>
      </c>
      <c r="B6357" s="6" t="s">
        <v>283</v>
      </c>
      <c r="C6357" s="6" t="s">
        <v>1007</v>
      </c>
      <c r="F6357" s="6" t="s">
        <v>415</v>
      </c>
      <c r="G6357" s="6" t="s">
        <v>416</v>
      </c>
      <c r="H6357" s="8" t="str">
        <f>VLOOKUP(C6357,agent_name_matching!A:B,2,false)</f>
        <v>Assessor LLM</v>
      </c>
      <c r="I6357" s="32" t="s">
        <v>1008</v>
      </c>
      <c r="J6357" s="6" t="s">
        <v>418</v>
      </c>
      <c r="L6357" s="6">
        <v>854.0</v>
      </c>
      <c r="M6357" s="6">
        <v>14.0</v>
      </c>
      <c r="N6357" s="6">
        <v>603.0</v>
      </c>
      <c r="O6357" s="6" t="s">
        <v>16124</v>
      </c>
      <c r="P6357" s="8" t="str">
        <f t="shared" si="1"/>
        <v/>
      </c>
      <c r="Q6357" s="8" t="str">
        <f t="shared" si="16"/>
        <v/>
      </c>
      <c r="R6357" s="8" t="str">
        <f>if(and(P6357&lt;&gt;"",Q6357&lt;&gt;"newexp",Q6357&lt;&gt;"nostart"),countifs(script_conform_dispatching!A:A,P6357,script_conform_dispatching!B:B,Q6357),"")</f>
        <v/>
      </c>
      <c r="S6357" s="8" t="str">
        <f t="shared" si="3"/>
        <v/>
      </c>
    </row>
    <row r="6358" hidden="1">
      <c r="A6358" s="6" t="s">
        <v>16125</v>
      </c>
      <c r="B6358" s="6" t="s">
        <v>283</v>
      </c>
      <c r="C6358" s="6" t="s">
        <v>1011</v>
      </c>
      <c r="F6358" s="6" t="s">
        <v>415</v>
      </c>
      <c r="G6358" s="6" t="s">
        <v>416</v>
      </c>
      <c r="H6358" s="8" t="str">
        <f>VLOOKUP(C6358,agent_name_matching!A:B,2,false)</f>
        <v>Dialog LLM</v>
      </c>
      <c r="I6358" s="32" t="s">
        <v>2796</v>
      </c>
      <c r="J6358" s="6" t="s">
        <v>418</v>
      </c>
      <c r="L6358" s="6">
        <v>1027.0</v>
      </c>
      <c r="M6358" s="6">
        <v>28.0</v>
      </c>
      <c r="N6358" s="6">
        <v>814.0</v>
      </c>
      <c r="O6358" s="6" t="s">
        <v>16126</v>
      </c>
      <c r="P6358" s="8" t="str">
        <f t="shared" si="1"/>
        <v/>
      </c>
      <c r="Q6358" s="8" t="str">
        <f t="shared" si="16"/>
        <v/>
      </c>
      <c r="R6358" s="8" t="str">
        <f>if(and(P6358&lt;&gt;"",Q6358&lt;&gt;"newexp",Q6358&lt;&gt;"nostart"),countifs(script_conform_dispatching!A:A,P6358,script_conform_dispatching!B:B,Q6358),"")</f>
        <v/>
      </c>
      <c r="S6358" s="8" t="str">
        <f t="shared" si="3"/>
        <v/>
      </c>
    </row>
    <row r="6359" hidden="1">
      <c r="A6359" s="6" t="s">
        <v>16127</v>
      </c>
      <c r="B6359" s="6" t="s">
        <v>283</v>
      </c>
      <c r="C6359" s="6" t="s">
        <v>37</v>
      </c>
      <c r="F6359" s="6" t="s">
        <v>415</v>
      </c>
      <c r="G6359" s="6" t="s">
        <v>416</v>
      </c>
      <c r="H6359" s="8" t="str">
        <f>VLOOKUP(C6359,agent_name_matching!A:B,2,false)</f>
        <v>Patient LLM</v>
      </c>
      <c r="I6359" s="32" t="s">
        <v>16128</v>
      </c>
      <c r="J6359" s="6" t="s">
        <v>418</v>
      </c>
      <c r="K6359" s="6">
        <v>1.0</v>
      </c>
      <c r="L6359" s="6">
        <v>651.0</v>
      </c>
      <c r="M6359" s="6">
        <v>38.0</v>
      </c>
      <c r="N6359" s="6">
        <v>795.0</v>
      </c>
      <c r="O6359" s="6" t="s">
        <v>16129</v>
      </c>
      <c r="P6359" s="8" t="str">
        <f t="shared" si="1"/>
        <v/>
      </c>
      <c r="Q6359" s="8" t="str">
        <f t="shared" si="16"/>
        <v/>
      </c>
      <c r="R6359" s="8" t="str">
        <f>if(and(P6359&lt;&gt;"",Q6359&lt;&gt;"newexp",Q6359&lt;&gt;"nostart"),countifs(script_conform_dispatching!A:A,P6359,script_conform_dispatching!B:B,Q6359),"")</f>
        <v/>
      </c>
      <c r="S6359" s="8" t="str">
        <f t="shared" si="3"/>
        <v/>
      </c>
    </row>
    <row r="6360" hidden="1">
      <c r="A6360" s="6" t="s">
        <v>16130</v>
      </c>
      <c r="B6360" s="6" t="s">
        <v>283</v>
      </c>
      <c r="C6360" s="6" t="s">
        <v>411</v>
      </c>
      <c r="H6360" s="8" t="str">
        <f>VLOOKUP(C6360,agent_name_matching!A:B,2,false)</f>
        <v>System</v>
      </c>
      <c r="I6360" s="33"/>
      <c r="O6360" s="6" t="s">
        <v>16131</v>
      </c>
      <c r="P6360" s="8" t="str">
        <f t="shared" si="1"/>
        <v/>
      </c>
      <c r="Q6360" s="8" t="str">
        <f t="shared" si="16"/>
        <v/>
      </c>
      <c r="R6360" s="8" t="str">
        <f>if(and(P6360&lt;&gt;"",Q6360&lt;&gt;"newexp",Q6360&lt;&gt;"nostart"),countifs(script_conform_dispatching!A:A,P6360,script_conform_dispatching!B:B,Q6360),"")</f>
        <v/>
      </c>
      <c r="S6360" s="8" t="str">
        <f t="shared" si="3"/>
        <v/>
      </c>
    </row>
    <row r="6361" hidden="1">
      <c r="A6361" s="6" t="s">
        <v>16132</v>
      </c>
      <c r="B6361" s="6" t="s">
        <v>283</v>
      </c>
      <c r="C6361" s="6" t="s">
        <v>1007</v>
      </c>
      <c r="F6361" s="6" t="s">
        <v>415</v>
      </c>
      <c r="G6361" s="6" t="s">
        <v>416</v>
      </c>
      <c r="H6361" s="8" t="str">
        <f>VLOOKUP(C6361,agent_name_matching!A:B,2,false)</f>
        <v>Assessor LLM</v>
      </c>
      <c r="I6361" s="32" t="s">
        <v>1040</v>
      </c>
      <c r="J6361" s="6" t="s">
        <v>418</v>
      </c>
      <c r="L6361" s="6">
        <v>926.0</v>
      </c>
      <c r="M6361" s="6">
        <v>12.0</v>
      </c>
      <c r="N6361" s="6">
        <v>609.0</v>
      </c>
      <c r="O6361" s="6" t="s">
        <v>16133</v>
      </c>
      <c r="P6361" s="8" t="str">
        <f t="shared" si="1"/>
        <v/>
      </c>
      <c r="Q6361" s="8" t="str">
        <f t="shared" si="16"/>
        <v/>
      </c>
      <c r="R6361" s="8" t="str">
        <f>if(and(P6361&lt;&gt;"",Q6361&lt;&gt;"newexp",Q6361&lt;&gt;"nostart"),countifs(script_conform_dispatching!A:A,P6361,script_conform_dispatching!B:B,Q6361),"")</f>
        <v/>
      </c>
      <c r="S6361" s="8" t="str">
        <f t="shared" si="3"/>
        <v/>
      </c>
    </row>
    <row r="6362" hidden="1">
      <c r="A6362" s="6" t="s">
        <v>16134</v>
      </c>
      <c r="B6362" s="6" t="s">
        <v>283</v>
      </c>
      <c r="C6362" s="6" t="s">
        <v>407</v>
      </c>
      <c r="D6362" s="6">
        <v>1.0</v>
      </c>
      <c r="E6362" s="6" t="s">
        <v>445</v>
      </c>
      <c r="H6362" s="8" t="str">
        <f>VLOOKUP(C6362,agent_name_matching!A:B,2,false)</f>
        <v>--</v>
      </c>
      <c r="I6362" s="33"/>
      <c r="O6362" s="6" t="s">
        <v>16135</v>
      </c>
      <c r="P6362" s="8">
        <f t="shared" si="1"/>
        <v>1</v>
      </c>
      <c r="Q6362" s="8">
        <f t="shared" si="16"/>
        <v>2</v>
      </c>
      <c r="R6362" s="8">
        <f>if(and(P6362&lt;&gt;"",Q6362&lt;&gt;"newexp",Q6362&lt;&gt;"nostart"),countifs(script_conform_dispatching!A:A,P6362,script_conform_dispatching!B:B,Q6362),"")</f>
        <v>1</v>
      </c>
      <c r="S6362" s="8" t="str">
        <f t="shared" si="3"/>
        <v/>
      </c>
    </row>
    <row r="6363" hidden="1">
      <c r="A6363" s="6" t="s">
        <v>16136</v>
      </c>
      <c r="B6363" s="6" t="s">
        <v>283</v>
      </c>
      <c r="C6363" s="6" t="s">
        <v>1045</v>
      </c>
      <c r="F6363" s="6" t="s">
        <v>415</v>
      </c>
      <c r="G6363" s="6" t="s">
        <v>416</v>
      </c>
      <c r="H6363" s="8" t="str">
        <f>VLOOKUP(C6363,agent_name_matching!A:B,2,false)</f>
        <v>Dispatcher LLM</v>
      </c>
      <c r="I6363" s="32" t="s">
        <v>1046</v>
      </c>
      <c r="J6363" s="6" t="s">
        <v>418</v>
      </c>
      <c r="L6363" s="6">
        <v>2343.0</v>
      </c>
      <c r="M6363" s="6">
        <v>150.0</v>
      </c>
      <c r="N6363" s="6">
        <v>2223.0</v>
      </c>
      <c r="O6363" s="6" t="s">
        <v>16137</v>
      </c>
      <c r="P6363" s="8" t="str">
        <f t="shared" si="1"/>
        <v/>
      </c>
      <c r="Q6363" s="8" t="str">
        <f t="shared" si="16"/>
        <v/>
      </c>
      <c r="R6363" s="8" t="str">
        <f>if(and(P6363&lt;&gt;"",Q6363&lt;&gt;"newexp",Q6363&lt;&gt;"nostart"),countifs(script_conform_dispatching!A:A,P6363,script_conform_dispatching!B:B,Q6363),"")</f>
        <v/>
      </c>
      <c r="S6363" s="8" t="str">
        <f t="shared" si="3"/>
        <v/>
      </c>
    </row>
    <row r="6364" hidden="1">
      <c r="A6364" s="6" t="s">
        <v>16138</v>
      </c>
      <c r="B6364" s="6" t="s">
        <v>283</v>
      </c>
      <c r="C6364" s="6" t="s">
        <v>407</v>
      </c>
      <c r="D6364" s="6">
        <v>2.0</v>
      </c>
      <c r="E6364" s="6" t="s">
        <v>408</v>
      </c>
      <c r="H6364" s="8" t="str">
        <f>VLOOKUP(C6364,agent_name_matching!A:B,2,false)</f>
        <v>--</v>
      </c>
      <c r="I6364" s="33"/>
      <c r="O6364" s="6" t="s">
        <v>16139</v>
      </c>
      <c r="P6364" s="8" t="str">
        <f t="shared" si="1"/>
        <v/>
      </c>
      <c r="Q6364" s="8" t="str">
        <f t="shared" si="16"/>
        <v/>
      </c>
      <c r="R6364" s="8" t="str">
        <f>if(and(P6364&lt;&gt;"",Q6364&lt;&gt;"newexp",Q6364&lt;&gt;"nostart"),countifs(script_conform_dispatching!A:A,P6364,script_conform_dispatching!B:B,Q6364),"")</f>
        <v/>
      </c>
      <c r="S6364" s="8" t="str">
        <f t="shared" si="3"/>
        <v/>
      </c>
    </row>
    <row r="6365" hidden="1">
      <c r="A6365" s="6" t="s">
        <v>16140</v>
      </c>
      <c r="B6365" s="6" t="s">
        <v>283</v>
      </c>
      <c r="C6365" s="6" t="s">
        <v>1011</v>
      </c>
      <c r="F6365" s="6" t="s">
        <v>415</v>
      </c>
      <c r="G6365" s="6" t="s">
        <v>416</v>
      </c>
      <c r="H6365" s="8" t="str">
        <f>VLOOKUP(C6365,agent_name_matching!A:B,2,false)</f>
        <v>Dialog LLM</v>
      </c>
      <c r="I6365" s="32" t="s">
        <v>16141</v>
      </c>
      <c r="J6365" s="6" t="s">
        <v>418</v>
      </c>
      <c r="L6365" s="6">
        <v>1412.0</v>
      </c>
      <c r="M6365" s="6">
        <v>32.0</v>
      </c>
      <c r="N6365" s="6">
        <v>1216.0</v>
      </c>
      <c r="O6365" s="6" t="s">
        <v>16142</v>
      </c>
      <c r="P6365" s="8" t="str">
        <f t="shared" si="1"/>
        <v/>
      </c>
      <c r="Q6365" s="8" t="str">
        <f t="shared" si="16"/>
        <v/>
      </c>
      <c r="R6365" s="8" t="str">
        <f>if(and(P6365&lt;&gt;"",Q6365&lt;&gt;"newexp",Q6365&lt;&gt;"nostart"),countifs(script_conform_dispatching!A:A,P6365,script_conform_dispatching!B:B,Q6365),"")</f>
        <v/>
      </c>
      <c r="S6365" s="8" t="str">
        <f t="shared" si="3"/>
        <v/>
      </c>
    </row>
    <row r="6366" hidden="1">
      <c r="A6366" s="6" t="s">
        <v>16143</v>
      </c>
      <c r="B6366" s="6" t="s">
        <v>283</v>
      </c>
      <c r="C6366" s="6" t="s">
        <v>450</v>
      </c>
      <c r="F6366" s="6" t="s">
        <v>415</v>
      </c>
      <c r="G6366" s="6" t="s">
        <v>416</v>
      </c>
      <c r="H6366" s="8" t="str">
        <f>VLOOKUP(C6366,agent_name_matching!A:B,2,false)</f>
        <v>Validator LLM</v>
      </c>
      <c r="I6366" s="32" t="s">
        <v>16144</v>
      </c>
      <c r="J6366" s="6" t="s">
        <v>452</v>
      </c>
      <c r="L6366" s="6">
        <v>786.0</v>
      </c>
      <c r="M6366" s="6">
        <v>49.0</v>
      </c>
      <c r="N6366" s="6">
        <v>2077.0</v>
      </c>
      <c r="O6366" s="6" t="s">
        <v>16145</v>
      </c>
      <c r="P6366" s="8" t="str">
        <f t="shared" si="1"/>
        <v/>
      </c>
      <c r="Q6366" s="8" t="str">
        <f t="shared" si="16"/>
        <v/>
      </c>
      <c r="R6366" s="8" t="str">
        <f>if(and(P6366&lt;&gt;"",Q6366&lt;&gt;"newexp",Q6366&lt;&gt;"nostart"),countifs(script_conform_dispatching!A:A,P6366,script_conform_dispatching!B:B,Q6366),"")</f>
        <v/>
      </c>
      <c r="S6366" s="8" t="str">
        <f t="shared" si="3"/>
        <v/>
      </c>
    </row>
    <row r="6367" hidden="1">
      <c r="A6367" s="6" t="s">
        <v>16146</v>
      </c>
      <c r="B6367" s="6" t="s">
        <v>283</v>
      </c>
      <c r="C6367" s="6" t="s">
        <v>37</v>
      </c>
      <c r="F6367" s="6" t="s">
        <v>415</v>
      </c>
      <c r="G6367" s="6" t="s">
        <v>416</v>
      </c>
      <c r="H6367" s="8" t="str">
        <f>VLOOKUP(C6367,agent_name_matching!A:B,2,false)</f>
        <v>Patient LLM</v>
      </c>
      <c r="I6367" s="32" t="s">
        <v>16147</v>
      </c>
      <c r="J6367" s="6" t="s">
        <v>418</v>
      </c>
      <c r="K6367" s="6">
        <v>1.0</v>
      </c>
      <c r="L6367" s="6">
        <v>729.0</v>
      </c>
      <c r="M6367" s="6">
        <v>62.0</v>
      </c>
      <c r="N6367" s="6">
        <v>1282.0</v>
      </c>
      <c r="O6367" s="6" t="s">
        <v>16148</v>
      </c>
      <c r="P6367" s="8" t="str">
        <f t="shared" si="1"/>
        <v/>
      </c>
      <c r="Q6367" s="8" t="str">
        <f t="shared" si="16"/>
        <v/>
      </c>
      <c r="R6367" s="8" t="str">
        <f>if(and(P6367&lt;&gt;"",Q6367&lt;&gt;"newexp",Q6367&lt;&gt;"nostart"),countifs(script_conform_dispatching!A:A,P6367,script_conform_dispatching!B:B,Q6367),"")</f>
        <v/>
      </c>
      <c r="S6367" s="8" t="str">
        <f t="shared" si="3"/>
        <v/>
      </c>
    </row>
    <row r="6368" hidden="1">
      <c r="A6368" s="6" t="s">
        <v>16149</v>
      </c>
      <c r="B6368" s="6" t="s">
        <v>283</v>
      </c>
      <c r="C6368" s="6" t="s">
        <v>411</v>
      </c>
      <c r="H6368" s="8" t="str">
        <f>VLOOKUP(C6368,agent_name_matching!A:B,2,false)</f>
        <v>System</v>
      </c>
      <c r="I6368" s="33"/>
      <c r="O6368" s="6" t="s">
        <v>16150</v>
      </c>
      <c r="P6368" s="8" t="str">
        <f t="shared" si="1"/>
        <v/>
      </c>
      <c r="Q6368" s="8" t="str">
        <f t="shared" si="16"/>
        <v/>
      </c>
      <c r="R6368" s="8" t="str">
        <f>if(and(P6368&lt;&gt;"",Q6368&lt;&gt;"newexp",Q6368&lt;&gt;"nostart"),countifs(script_conform_dispatching!A:A,P6368,script_conform_dispatching!B:B,Q6368),"")</f>
        <v/>
      </c>
      <c r="S6368" s="8" t="str">
        <f t="shared" si="3"/>
        <v/>
      </c>
    </row>
    <row r="6369" hidden="1">
      <c r="A6369" s="6" t="s">
        <v>16151</v>
      </c>
      <c r="B6369" s="6" t="s">
        <v>283</v>
      </c>
      <c r="C6369" s="6" t="s">
        <v>1007</v>
      </c>
      <c r="F6369" s="6" t="s">
        <v>415</v>
      </c>
      <c r="G6369" s="6" t="s">
        <v>416</v>
      </c>
      <c r="H6369" s="8" t="str">
        <f>VLOOKUP(C6369,agent_name_matching!A:B,2,false)</f>
        <v>Assessor LLM</v>
      </c>
      <c r="I6369" s="32" t="s">
        <v>1008</v>
      </c>
      <c r="J6369" s="6" t="s">
        <v>418</v>
      </c>
      <c r="L6369" s="6">
        <v>1056.0</v>
      </c>
      <c r="M6369" s="6">
        <v>14.0</v>
      </c>
      <c r="N6369" s="6">
        <v>688.0</v>
      </c>
      <c r="O6369" s="6" t="s">
        <v>16152</v>
      </c>
      <c r="P6369" s="8" t="str">
        <f t="shared" si="1"/>
        <v/>
      </c>
      <c r="Q6369" s="8" t="str">
        <f t="shared" si="16"/>
        <v/>
      </c>
      <c r="R6369" s="8" t="str">
        <f>if(and(P6369&lt;&gt;"",Q6369&lt;&gt;"newexp",Q6369&lt;&gt;"nostart"),countifs(script_conform_dispatching!A:A,P6369,script_conform_dispatching!B:B,Q6369),"")</f>
        <v/>
      </c>
      <c r="S6369" s="8" t="str">
        <f t="shared" si="3"/>
        <v/>
      </c>
    </row>
    <row r="6370" hidden="1">
      <c r="A6370" s="6" t="s">
        <v>16153</v>
      </c>
      <c r="B6370" s="6" t="s">
        <v>283</v>
      </c>
      <c r="C6370" s="6" t="s">
        <v>1011</v>
      </c>
      <c r="F6370" s="6" t="s">
        <v>415</v>
      </c>
      <c r="G6370" s="6" t="s">
        <v>416</v>
      </c>
      <c r="H6370" s="8" t="str">
        <f>VLOOKUP(C6370,agent_name_matching!A:B,2,false)</f>
        <v>Dialog LLM</v>
      </c>
      <c r="I6370" s="32" t="s">
        <v>16154</v>
      </c>
      <c r="J6370" s="6" t="s">
        <v>418</v>
      </c>
      <c r="L6370" s="6">
        <v>1698.0</v>
      </c>
      <c r="M6370" s="6">
        <v>48.0</v>
      </c>
      <c r="N6370" s="6">
        <v>1033.0</v>
      </c>
      <c r="O6370" s="6" t="s">
        <v>16155</v>
      </c>
      <c r="P6370" s="8" t="str">
        <f t="shared" si="1"/>
        <v/>
      </c>
      <c r="Q6370" s="8" t="str">
        <f t="shared" si="16"/>
        <v/>
      </c>
      <c r="R6370" s="8" t="str">
        <f>if(and(P6370&lt;&gt;"",Q6370&lt;&gt;"newexp",Q6370&lt;&gt;"nostart"),countifs(script_conform_dispatching!A:A,P6370,script_conform_dispatching!B:B,Q6370),"")</f>
        <v/>
      </c>
      <c r="S6370" s="8" t="str">
        <f t="shared" si="3"/>
        <v/>
      </c>
    </row>
    <row r="6371" hidden="1">
      <c r="A6371" s="6" t="s">
        <v>16156</v>
      </c>
      <c r="B6371" s="6" t="s">
        <v>283</v>
      </c>
      <c r="C6371" s="6" t="s">
        <v>37</v>
      </c>
      <c r="F6371" s="6" t="s">
        <v>415</v>
      </c>
      <c r="G6371" s="6" t="s">
        <v>416</v>
      </c>
      <c r="H6371" s="8" t="str">
        <f>VLOOKUP(C6371,agent_name_matching!A:B,2,false)</f>
        <v>Patient LLM</v>
      </c>
      <c r="I6371" s="32" t="s">
        <v>16157</v>
      </c>
      <c r="J6371" s="6" t="s">
        <v>418</v>
      </c>
      <c r="K6371" s="6">
        <v>1.0</v>
      </c>
      <c r="L6371" s="6">
        <v>847.0</v>
      </c>
      <c r="M6371" s="6">
        <v>145.0</v>
      </c>
      <c r="N6371" s="6">
        <v>4134.0</v>
      </c>
      <c r="O6371" s="6" t="s">
        <v>16158</v>
      </c>
      <c r="P6371" s="8" t="str">
        <f t="shared" si="1"/>
        <v/>
      </c>
      <c r="Q6371" s="8" t="str">
        <f t="shared" si="16"/>
        <v/>
      </c>
      <c r="R6371" s="8" t="str">
        <f>if(and(P6371&lt;&gt;"",Q6371&lt;&gt;"newexp",Q6371&lt;&gt;"nostart"),countifs(script_conform_dispatching!A:A,P6371,script_conform_dispatching!B:B,Q6371),"")</f>
        <v/>
      </c>
      <c r="S6371" s="8" t="str">
        <f t="shared" si="3"/>
        <v/>
      </c>
    </row>
    <row r="6372" hidden="1">
      <c r="A6372" s="6" t="s">
        <v>16159</v>
      </c>
      <c r="B6372" s="6" t="s">
        <v>283</v>
      </c>
      <c r="C6372" s="6" t="s">
        <v>411</v>
      </c>
      <c r="H6372" s="8" t="str">
        <f>VLOOKUP(C6372,agent_name_matching!A:B,2,false)</f>
        <v>System</v>
      </c>
      <c r="I6372" s="33"/>
      <c r="O6372" s="6" t="s">
        <v>16160</v>
      </c>
      <c r="P6372" s="8" t="str">
        <f t="shared" si="1"/>
        <v/>
      </c>
      <c r="Q6372" s="8" t="str">
        <f t="shared" si="16"/>
        <v/>
      </c>
      <c r="R6372" s="8" t="str">
        <f>if(and(P6372&lt;&gt;"",Q6372&lt;&gt;"newexp",Q6372&lt;&gt;"nostart"),countifs(script_conform_dispatching!A:A,P6372,script_conform_dispatching!B:B,Q6372),"")</f>
        <v/>
      </c>
      <c r="S6372" s="8" t="str">
        <f t="shared" si="3"/>
        <v/>
      </c>
    </row>
    <row r="6373" hidden="1">
      <c r="A6373" s="6" t="s">
        <v>16161</v>
      </c>
      <c r="B6373" s="6" t="s">
        <v>283</v>
      </c>
      <c r="C6373" s="6" t="s">
        <v>1007</v>
      </c>
      <c r="F6373" s="6" t="s">
        <v>415</v>
      </c>
      <c r="G6373" s="6" t="s">
        <v>416</v>
      </c>
      <c r="H6373" s="8" t="str">
        <f>VLOOKUP(C6373,agent_name_matching!A:B,2,false)</f>
        <v>Assessor LLM</v>
      </c>
      <c r="I6373" s="32" t="s">
        <v>1008</v>
      </c>
      <c r="J6373" s="6" t="s">
        <v>418</v>
      </c>
      <c r="L6373" s="6">
        <v>1255.0</v>
      </c>
      <c r="M6373" s="6">
        <v>14.0</v>
      </c>
      <c r="N6373" s="6">
        <v>595.0</v>
      </c>
      <c r="O6373" s="6" t="s">
        <v>16162</v>
      </c>
      <c r="P6373" s="8" t="str">
        <f t="shared" si="1"/>
        <v/>
      </c>
      <c r="Q6373" s="8" t="str">
        <f t="shared" si="16"/>
        <v/>
      </c>
      <c r="R6373" s="8" t="str">
        <f>if(and(P6373&lt;&gt;"",Q6373&lt;&gt;"newexp",Q6373&lt;&gt;"nostart"),countifs(script_conform_dispatching!A:A,P6373,script_conform_dispatching!B:B,Q6373),"")</f>
        <v/>
      </c>
      <c r="S6373" s="8" t="str">
        <f t="shared" si="3"/>
        <v/>
      </c>
    </row>
    <row r="6374" hidden="1">
      <c r="A6374" s="6" t="s">
        <v>16163</v>
      </c>
      <c r="B6374" s="6" t="s">
        <v>283</v>
      </c>
      <c r="C6374" s="6" t="s">
        <v>1011</v>
      </c>
      <c r="F6374" s="6" t="s">
        <v>415</v>
      </c>
      <c r="G6374" s="6" t="s">
        <v>416</v>
      </c>
      <c r="H6374" s="8" t="str">
        <f>VLOOKUP(C6374,agent_name_matching!A:B,2,false)</f>
        <v>Dialog LLM</v>
      </c>
      <c r="I6374" s="32" t="s">
        <v>16164</v>
      </c>
      <c r="J6374" s="6" t="s">
        <v>418</v>
      </c>
      <c r="L6374" s="6">
        <v>2083.0</v>
      </c>
      <c r="M6374" s="6">
        <v>66.0</v>
      </c>
      <c r="N6374" s="6">
        <v>1246.0</v>
      </c>
      <c r="O6374" s="6" t="s">
        <v>16165</v>
      </c>
      <c r="P6374" s="8" t="str">
        <f t="shared" si="1"/>
        <v/>
      </c>
      <c r="Q6374" s="8" t="str">
        <f t="shared" si="16"/>
        <v/>
      </c>
      <c r="R6374" s="8" t="str">
        <f>if(and(P6374&lt;&gt;"",Q6374&lt;&gt;"newexp",Q6374&lt;&gt;"nostart"),countifs(script_conform_dispatching!A:A,P6374,script_conform_dispatching!B:B,Q6374),"")</f>
        <v/>
      </c>
      <c r="S6374" s="8" t="str">
        <f t="shared" si="3"/>
        <v/>
      </c>
    </row>
    <row r="6375" hidden="1">
      <c r="A6375" s="6" t="s">
        <v>16166</v>
      </c>
      <c r="B6375" s="6" t="s">
        <v>283</v>
      </c>
      <c r="C6375" s="6" t="s">
        <v>37</v>
      </c>
      <c r="F6375" s="6" t="s">
        <v>415</v>
      </c>
      <c r="G6375" s="6" t="s">
        <v>416</v>
      </c>
      <c r="H6375" s="8" t="str">
        <f>VLOOKUP(C6375,agent_name_matching!A:B,2,false)</f>
        <v>Patient LLM</v>
      </c>
      <c r="I6375" s="32" t="s">
        <v>16167</v>
      </c>
      <c r="J6375" s="6" t="s">
        <v>418</v>
      </c>
      <c r="K6375" s="6">
        <v>1.0</v>
      </c>
      <c r="L6375" s="6">
        <v>1066.0</v>
      </c>
      <c r="M6375" s="6">
        <v>42.0</v>
      </c>
      <c r="N6375" s="6">
        <v>906.0</v>
      </c>
      <c r="O6375" s="6" t="s">
        <v>16168</v>
      </c>
      <c r="P6375" s="8" t="str">
        <f t="shared" si="1"/>
        <v/>
      </c>
      <c r="Q6375" s="8" t="str">
        <f t="shared" si="16"/>
        <v/>
      </c>
      <c r="R6375" s="8" t="str">
        <f>if(and(P6375&lt;&gt;"",Q6375&lt;&gt;"newexp",Q6375&lt;&gt;"nostart"),countifs(script_conform_dispatching!A:A,P6375,script_conform_dispatching!B:B,Q6375),"")</f>
        <v/>
      </c>
      <c r="S6375" s="8" t="str">
        <f t="shared" si="3"/>
        <v/>
      </c>
    </row>
    <row r="6376" hidden="1">
      <c r="A6376" s="6" t="s">
        <v>16169</v>
      </c>
      <c r="B6376" s="6" t="s">
        <v>283</v>
      </c>
      <c r="C6376" s="6" t="s">
        <v>411</v>
      </c>
      <c r="H6376" s="8" t="str">
        <f>VLOOKUP(C6376,agent_name_matching!A:B,2,false)</f>
        <v>System</v>
      </c>
      <c r="I6376" s="33"/>
      <c r="O6376" s="6" t="s">
        <v>16170</v>
      </c>
      <c r="P6376" s="8" t="str">
        <f t="shared" si="1"/>
        <v/>
      </c>
      <c r="Q6376" s="8" t="str">
        <f t="shared" si="16"/>
        <v/>
      </c>
      <c r="R6376" s="8" t="str">
        <f>if(and(P6376&lt;&gt;"",Q6376&lt;&gt;"newexp",Q6376&lt;&gt;"nostart"),countifs(script_conform_dispatching!A:A,P6376,script_conform_dispatching!B:B,Q6376),"")</f>
        <v/>
      </c>
      <c r="S6376" s="8" t="str">
        <f t="shared" si="3"/>
        <v/>
      </c>
    </row>
    <row r="6377" hidden="1">
      <c r="A6377" s="6" t="s">
        <v>16171</v>
      </c>
      <c r="B6377" s="6" t="s">
        <v>283</v>
      </c>
      <c r="C6377" s="6" t="s">
        <v>1007</v>
      </c>
      <c r="F6377" s="6" t="s">
        <v>415</v>
      </c>
      <c r="G6377" s="6" t="s">
        <v>416</v>
      </c>
      <c r="H6377" s="8" t="str">
        <f>VLOOKUP(C6377,agent_name_matching!A:B,2,false)</f>
        <v>Assessor LLM</v>
      </c>
      <c r="I6377" s="32" t="s">
        <v>1040</v>
      </c>
      <c r="J6377" s="6" t="s">
        <v>418</v>
      </c>
      <c r="L6377" s="6">
        <v>1369.0</v>
      </c>
      <c r="M6377" s="6">
        <v>12.0</v>
      </c>
      <c r="N6377" s="6">
        <v>704.0</v>
      </c>
      <c r="O6377" s="6" t="s">
        <v>16172</v>
      </c>
      <c r="P6377" s="8" t="str">
        <f t="shared" si="1"/>
        <v/>
      </c>
      <c r="Q6377" s="8" t="str">
        <f t="shared" si="16"/>
        <v/>
      </c>
      <c r="R6377" s="8" t="str">
        <f>if(and(P6377&lt;&gt;"",Q6377&lt;&gt;"newexp",Q6377&lt;&gt;"nostart"),countifs(script_conform_dispatching!A:A,P6377,script_conform_dispatching!B:B,Q6377),"")</f>
        <v/>
      </c>
      <c r="S6377" s="8" t="str">
        <f t="shared" si="3"/>
        <v/>
      </c>
    </row>
    <row r="6378" hidden="1">
      <c r="A6378" s="6" t="s">
        <v>16173</v>
      </c>
      <c r="B6378" s="6" t="s">
        <v>283</v>
      </c>
      <c r="C6378" s="6" t="s">
        <v>407</v>
      </c>
      <c r="D6378" s="6">
        <v>2.0</v>
      </c>
      <c r="E6378" s="6" t="s">
        <v>445</v>
      </c>
      <c r="H6378" s="8" t="str">
        <f>VLOOKUP(C6378,agent_name_matching!A:B,2,false)</f>
        <v>--</v>
      </c>
      <c r="I6378" s="33"/>
      <c r="O6378" s="6" t="s">
        <v>16174</v>
      </c>
      <c r="P6378" s="8">
        <f t="shared" si="1"/>
        <v>2</v>
      </c>
      <c r="Q6378" s="8">
        <f t="shared" si="16"/>
        <v>3</v>
      </c>
      <c r="R6378" s="8">
        <f>if(and(P6378&lt;&gt;"",Q6378&lt;&gt;"newexp",Q6378&lt;&gt;"nostart"),countifs(script_conform_dispatching!A:A,P6378,script_conform_dispatching!B:B,Q6378),"")</f>
        <v>1</v>
      </c>
      <c r="S6378" s="8" t="str">
        <f t="shared" si="3"/>
        <v/>
      </c>
    </row>
    <row r="6379" hidden="1">
      <c r="A6379" s="6" t="s">
        <v>16175</v>
      </c>
      <c r="B6379" s="6" t="s">
        <v>283</v>
      </c>
      <c r="C6379" s="6" t="s">
        <v>1045</v>
      </c>
      <c r="F6379" s="6" t="s">
        <v>415</v>
      </c>
      <c r="G6379" s="6" t="s">
        <v>416</v>
      </c>
      <c r="H6379" s="8" t="str">
        <f>VLOOKUP(C6379,agent_name_matching!A:B,2,false)</f>
        <v>Dispatcher LLM</v>
      </c>
      <c r="I6379" s="32" t="s">
        <v>1096</v>
      </c>
      <c r="J6379" s="6" t="s">
        <v>418</v>
      </c>
      <c r="L6379" s="6">
        <v>2786.0</v>
      </c>
      <c r="M6379" s="6">
        <v>260.0</v>
      </c>
      <c r="N6379" s="6">
        <v>4390.0</v>
      </c>
      <c r="O6379" s="6" t="s">
        <v>16176</v>
      </c>
      <c r="P6379" s="8" t="str">
        <f t="shared" si="1"/>
        <v/>
      </c>
      <c r="Q6379" s="8" t="str">
        <f t="shared" si="16"/>
        <v/>
      </c>
      <c r="R6379" s="8" t="str">
        <f>if(and(P6379&lt;&gt;"",Q6379&lt;&gt;"newexp",Q6379&lt;&gt;"nostart"),countifs(script_conform_dispatching!A:A,P6379,script_conform_dispatching!B:B,Q6379),"")</f>
        <v/>
      </c>
      <c r="S6379" s="8" t="str">
        <f t="shared" si="3"/>
        <v/>
      </c>
    </row>
    <row r="6380" hidden="1">
      <c r="A6380" s="6" t="s">
        <v>16177</v>
      </c>
      <c r="B6380" s="6" t="s">
        <v>283</v>
      </c>
      <c r="C6380" s="6" t="s">
        <v>407</v>
      </c>
      <c r="D6380" s="6">
        <v>3.0</v>
      </c>
      <c r="E6380" s="6" t="s">
        <v>408</v>
      </c>
      <c r="H6380" s="8" t="str">
        <f>VLOOKUP(C6380,agent_name_matching!A:B,2,false)</f>
        <v>--</v>
      </c>
      <c r="I6380" s="33"/>
      <c r="O6380" s="6" t="s">
        <v>16178</v>
      </c>
      <c r="P6380" s="8" t="str">
        <f t="shared" si="1"/>
        <v/>
      </c>
      <c r="Q6380" s="8" t="str">
        <f t="shared" si="16"/>
        <v/>
      </c>
      <c r="R6380" s="8" t="str">
        <f>if(and(P6380&lt;&gt;"",Q6380&lt;&gt;"newexp",Q6380&lt;&gt;"nostart"),countifs(script_conform_dispatching!A:A,P6380,script_conform_dispatching!B:B,Q6380),"")</f>
        <v/>
      </c>
      <c r="S6380" s="8" t="str">
        <f t="shared" si="3"/>
        <v/>
      </c>
    </row>
    <row r="6381" hidden="1">
      <c r="A6381" s="6" t="s">
        <v>16179</v>
      </c>
      <c r="B6381" s="6" t="s">
        <v>283</v>
      </c>
      <c r="C6381" s="6" t="s">
        <v>1011</v>
      </c>
      <c r="F6381" s="6" t="s">
        <v>415</v>
      </c>
      <c r="G6381" s="6" t="s">
        <v>416</v>
      </c>
      <c r="H6381" s="8" t="str">
        <f>VLOOKUP(C6381,agent_name_matching!A:B,2,false)</f>
        <v>Dialog LLM</v>
      </c>
      <c r="I6381" s="32" t="s">
        <v>16180</v>
      </c>
      <c r="J6381" s="6" t="s">
        <v>418</v>
      </c>
      <c r="L6381" s="6">
        <v>2645.0</v>
      </c>
      <c r="M6381" s="6">
        <v>47.0</v>
      </c>
      <c r="N6381" s="6">
        <v>1825.0</v>
      </c>
      <c r="O6381" s="6" t="s">
        <v>16181</v>
      </c>
      <c r="P6381" s="8" t="str">
        <f t="shared" si="1"/>
        <v/>
      </c>
      <c r="Q6381" s="8" t="str">
        <f t="shared" si="16"/>
        <v/>
      </c>
      <c r="R6381" s="8" t="str">
        <f>if(and(P6381&lt;&gt;"",Q6381&lt;&gt;"newexp",Q6381&lt;&gt;"nostart"),countifs(script_conform_dispatching!A:A,P6381,script_conform_dispatching!B:B,Q6381),"")</f>
        <v/>
      </c>
      <c r="S6381" s="8" t="str">
        <f t="shared" si="3"/>
        <v/>
      </c>
    </row>
    <row r="6382" hidden="1">
      <c r="A6382" s="6" t="s">
        <v>16182</v>
      </c>
      <c r="B6382" s="6" t="s">
        <v>283</v>
      </c>
      <c r="C6382" s="6" t="s">
        <v>450</v>
      </c>
      <c r="F6382" s="6" t="s">
        <v>415</v>
      </c>
      <c r="G6382" s="6" t="s">
        <v>416</v>
      </c>
      <c r="H6382" s="8" t="str">
        <f>VLOOKUP(C6382,agent_name_matching!A:B,2,false)</f>
        <v>Validator LLM</v>
      </c>
      <c r="I6382" s="32" t="s">
        <v>451</v>
      </c>
      <c r="J6382" s="6" t="s">
        <v>452</v>
      </c>
      <c r="L6382" s="6">
        <v>1239.0</v>
      </c>
      <c r="M6382" s="6">
        <v>10.0</v>
      </c>
      <c r="N6382" s="6">
        <v>594.0</v>
      </c>
      <c r="O6382" s="6" t="s">
        <v>16183</v>
      </c>
      <c r="P6382" s="8" t="str">
        <f t="shared" si="1"/>
        <v/>
      </c>
      <c r="Q6382" s="8" t="str">
        <f t="shared" si="16"/>
        <v/>
      </c>
      <c r="R6382" s="8" t="str">
        <f>if(and(P6382&lt;&gt;"",Q6382&lt;&gt;"newexp",Q6382&lt;&gt;"nostart"),countifs(script_conform_dispatching!A:A,P6382,script_conform_dispatching!B:B,Q6382),"")</f>
        <v/>
      </c>
      <c r="S6382" s="8" t="str">
        <f t="shared" si="3"/>
        <v/>
      </c>
    </row>
    <row r="6383" hidden="1">
      <c r="A6383" s="6" t="s">
        <v>16184</v>
      </c>
      <c r="B6383" s="6" t="s">
        <v>283</v>
      </c>
      <c r="C6383" s="6" t="s">
        <v>37</v>
      </c>
      <c r="F6383" s="6" t="s">
        <v>415</v>
      </c>
      <c r="G6383" s="6" t="s">
        <v>416</v>
      </c>
      <c r="H6383" s="8" t="str">
        <f>VLOOKUP(C6383,agent_name_matching!A:B,2,false)</f>
        <v>Patient LLM</v>
      </c>
      <c r="I6383" s="32" t="s">
        <v>16185</v>
      </c>
      <c r="J6383" s="6" t="s">
        <v>418</v>
      </c>
      <c r="K6383" s="6">
        <v>1.0</v>
      </c>
      <c r="L6383" s="6">
        <v>1163.0</v>
      </c>
      <c r="M6383" s="6">
        <v>138.0</v>
      </c>
      <c r="N6383" s="6">
        <v>2559.0</v>
      </c>
      <c r="O6383" s="6" t="s">
        <v>16186</v>
      </c>
      <c r="P6383" s="8" t="str">
        <f t="shared" si="1"/>
        <v/>
      </c>
      <c r="Q6383" s="8" t="str">
        <f t="shared" si="16"/>
        <v/>
      </c>
      <c r="R6383" s="8" t="str">
        <f>if(and(P6383&lt;&gt;"",Q6383&lt;&gt;"newexp",Q6383&lt;&gt;"nostart"),countifs(script_conform_dispatching!A:A,P6383,script_conform_dispatching!B:B,Q6383),"")</f>
        <v/>
      </c>
      <c r="S6383" s="8" t="str">
        <f t="shared" si="3"/>
        <v/>
      </c>
    </row>
    <row r="6384" hidden="1">
      <c r="A6384" s="6" t="s">
        <v>16187</v>
      </c>
      <c r="B6384" s="6" t="s">
        <v>283</v>
      </c>
      <c r="C6384" s="6" t="s">
        <v>411</v>
      </c>
      <c r="H6384" s="8" t="str">
        <f>VLOOKUP(C6384,agent_name_matching!A:B,2,false)</f>
        <v>System</v>
      </c>
      <c r="I6384" s="33"/>
      <c r="O6384" s="6" t="s">
        <v>16188</v>
      </c>
      <c r="P6384" s="8" t="str">
        <f t="shared" si="1"/>
        <v/>
      </c>
      <c r="Q6384" s="8" t="str">
        <f t="shared" si="16"/>
        <v/>
      </c>
      <c r="R6384" s="8" t="str">
        <f>if(and(P6384&lt;&gt;"",Q6384&lt;&gt;"newexp",Q6384&lt;&gt;"nostart"),countifs(script_conform_dispatching!A:A,P6384,script_conform_dispatching!B:B,Q6384),"")</f>
        <v/>
      </c>
      <c r="S6384" s="8" t="str">
        <f t="shared" si="3"/>
        <v/>
      </c>
    </row>
    <row r="6385" hidden="1">
      <c r="A6385" s="6" t="s">
        <v>16189</v>
      </c>
      <c r="B6385" s="6" t="s">
        <v>283</v>
      </c>
      <c r="C6385" s="6" t="s">
        <v>1007</v>
      </c>
      <c r="F6385" s="6" t="s">
        <v>415</v>
      </c>
      <c r="G6385" s="6" t="s">
        <v>416</v>
      </c>
      <c r="H6385" s="8" t="str">
        <f>VLOOKUP(C6385,agent_name_matching!A:B,2,false)</f>
        <v>Assessor LLM</v>
      </c>
      <c r="I6385" s="32" t="s">
        <v>1008</v>
      </c>
      <c r="J6385" s="6" t="s">
        <v>418</v>
      </c>
      <c r="L6385" s="6">
        <v>1671.0</v>
      </c>
      <c r="M6385" s="6">
        <v>14.0</v>
      </c>
      <c r="N6385" s="6">
        <v>1329.0</v>
      </c>
      <c r="O6385" s="6" t="s">
        <v>16190</v>
      </c>
      <c r="P6385" s="8" t="str">
        <f t="shared" si="1"/>
        <v/>
      </c>
      <c r="Q6385" s="8" t="str">
        <f t="shared" si="16"/>
        <v/>
      </c>
      <c r="R6385" s="8" t="str">
        <f>if(and(P6385&lt;&gt;"",Q6385&lt;&gt;"newexp",Q6385&lt;&gt;"nostart"),countifs(script_conform_dispatching!A:A,P6385,script_conform_dispatching!B:B,Q6385),"")</f>
        <v/>
      </c>
      <c r="S6385" s="8" t="str">
        <f t="shared" si="3"/>
        <v/>
      </c>
    </row>
    <row r="6386" hidden="1">
      <c r="A6386" s="6" t="s">
        <v>16191</v>
      </c>
      <c r="B6386" s="6" t="s">
        <v>283</v>
      </c>
      <c r="C6386" s="6" t="s">
        <v>1011</v>
      </c>
      <c r="F6386" s="6" t="s">
        <v>415</v>
      </c>
      <c r="G6386" s="6" t="s">
        <v>416</v>
      </c>
      <c r="H6386" s="8" t="str">
        <f>VLOOKUP(C6386,agent_name_matching!A:B,2,false)</f>
        <v>Dialog LLM</v>
      </c>
      <c r="I6386" s="32" t="s">
        <v>16192</v>
      </c>
      <c r="J6386" s="6" t="s">
        <v>418</v>
      </c>
      <c r="L6386" s="6">
        <v>3133.0</v>
      </c>
      <c r="M6386" s="6">
        <v>74.0</v>
      </c>
      <c r="N6386" s="6">
        <v>1501.0</v>
      </c>
      <c r="O6386" s="6" t="s">
        <v>16193</v>
      </c>
      <c r="P6386" s="8" t="str">
        <f t="shared" si="1"/>
        <v/>
      </c>
      <c r="Q6386" s="8" t="str">
        <f t="shared" si="16"/>
        <v/>
      </c>
      <c r="R6386" s="8" t="str">
        <f>if(and(P6386&lt;&gt;"",Q6386&lt;&gt;"newexp",Q6386&lt;&gt;"nostart"),countifs(script_conform_dispatching!A:A,P6386,script_conform_dispatching!B:B,Q6386),"")</f>
        <v/>
      </c>
      <c r="S6386" s="8" t="str">
        <f t="shared" si="3"/>
        <v/>
      </c>
    </row>
    <row r="6387" hidden="1">
      <c r="A6387" s="6" t="s">
        <v>16194</v>
      </c>
      <c r="B6387" s="6" t="s">
        <v>283</v>
      </c>
      <c r="C6387" s="6" t="s">
        <v>37</v>
      </c>
      <c r="F6387" s="6" t="s">
        <v>415</v>
      </c>
      <c r="G6387" s="6" t="s">
        <v>416</v>
      </c>
      <c r="H6387" s="8" t="str">
        <f>VLOOKUP(C6387,agent_name_matching!A:B,2,false)</f>
        <v>Patient LLM</v>
      </c>
      <c r="I6387" s="32" t="s">
        <v>16195</v>
      </c>
      <c r="J6387" s="6" t="s">
        <v>418</v>
      </c>
      <c r="K6387" s="6">
        <v>1.0</v>
      </c>
      <c r="L6387" s="6">
        <v>1383.0</v>
      </c>
      <c r="M6387" s="6">
        <v>128.0</v>
      </c>
      <c r="N6387" s="6">
        <v>2257.0</v>
      </c>
      <c r="O6387" s="6" t="s">
        <v>16196</v>
      </c>
      <c r="P6387" s="8" t="str">
        <f t="shared" si="1"/>
        <v/>
      </c>
      <c r="Q6387" s="8" t="str">
        <f t="shared" si="16"/>
        <v/>
      </c>
      <c r="R6387" s="8" t="str">
        <f>if(and(P6387&lt;&gt;"",Q6387&lt;&gt;"newexp",Q6387&lt;&gt;"nostart"),countifs(script_conform_dispatching!A:A,P6387,script_conform_dispatching!B:B,Q6387),"")</f>
        <v/>
      </c>
      <c r="S6387" s="8" t="str">
        <f t="shared" si="3"/>
        <v/>
      </c>
    </row>
    <row r="6388" hidden="1">
      <c r="A6388" s="6" t="s">
        <v>16197</v>
      </c>
      <c r="B6388" s="6" t="s">
        <v>283</v>
      </c>
      <c r="C6388" s="6" t="s">
        <v>411</v>
      </c>
      <c r="H6388" s="8" t="str">
        <f>VLOOKUP(C6388,agent_name_matching!A:B,2,false)</f>
        <v>System</v>
      </c>
      <c r="I6388" s="33"/>
      <c r="O6388" s="6" t="s">
        <v>16198</v>
      </c>
      <c r="P6388" s="8" t="str">
        <f t="shared" si="1"/>
        <v/>
      </c>
      <c r="Q6388" s="8" t="str">
        <f t="shared" si="16"/>
        <v/>
      </c>
      <c r="R6388" s="8" t="str">
        <f>if(and(P6388&lt;&gt;"",Q6388&lt;&gt;"newexp",Q6388&lt;&gt;"nostart"),countifs(script_conform_dispatching!A:A,P6388,script_conform_dispatching!B:B,Q6388),"")</f>
        <v/>
      </c>
      <c r="S6388" s="8" t="str">
        <f t="shared" si="3"/>
        <v/>
      </c>
    </row>
    <row r="6389" hidden="1">
      <c r="A6389" s="6" t="s">
        <v>16199</v>
      </c>
      <c r="B6389" s="6" t="s">
        <v>283</v>
      </c>
      <c r="C6389" s="6" t="s">
        <v>1007</v>
      </c>
      <c r="F6389" s="6" t="s">
        <v>415</v>
      </c>
      <c r="G6389" s="6" t="s">
        <v>416</v>
      </c>
      <c r="H6389" s="8" t="str">
        <f>VLOOKUP(C6389,agent_name_matching!A:B,2,false)</f>
        <v>Assessor LLM</v>
      </c>
      <c r="I6389" s="32" t="s">
        <v>1008</v>
      </c>
      <c r="J6389" s="6" t="s">
        <v>418</v>
      </c>
      <c r="L6389" s="6">
        <v>1879.0</v>
      </c>
      <c r="M6389" s="6">
        <v>14.0</v>
      </c>
      <c r="N6389" s="6">
        <v>553.0</v>
      </c>
      <c r="O6389" s="6" t="s">
        <v>16200</v>
      </c>
      <c r="P6389" s="8" t="str">
        <f t="shared" si="1"/>
        <v/>
      </c>
      <c r="Q6389" s="8" t="str">
        <f t="shared" si="16"/>
        <v/>
      </c>
      <c r="R6389" s="8" t="str">
        <f>if(and(P6389&lt;&gt;"",Q6389&lt;&gt;"newexp",Q6389&lt;&gt;"nostart"),countifs(script_conform_dispatching!A:A,P6389,script_conform_dispatching!B:B,Q6389),"")</f>
        <v/>
      </c>
      <c r="S6389" s="8" t="str">
        <f t="shared" si="3"/>
        <v/>
      </c>
    </row>
    <row r="6390" hidden="1">
      <c r="A6390" s="6" t="s">
        <v>16201</v>
      </c>
      <c r="B6390" s="6" t="s">
        <v>283</v>
      </c>
      <c r="C6390" s="6" t="s">
        <v>1011</v>
      </c>
      <c r="F6390" s="6" t="s">
        <v>415</v>
      </c>
      <c r="G6390" s="6" t="s">
        <v>416</v>
      </c>
      <c r="H6390" s="8" t="str">
        <f>VLOOKUP(C6390,agent_name_matching!A:B,2,false)</f>
        <v>Dialog LLM</v>
      </c>
      <c r="I6390" s="32" t="s">
        <v>16202</v>
      </c>
      <c r="J6390" s="6" t="s">
        <v>418</v>
      </c>
      <c r="L6390" s="6">
        <v>3638.0</v>
      </c>
      <c r="M6390" s="6">
        <v>90.0</v>
      </c>
      <c r="N6390" s="6">
        <v>1465.0</v>
      </c>
      <c r="O6390" s="6" t="s">
        <v>16203</v>
      </c>
      <c r="P6390" s="8" t="str">
        <f t="shared" si="1"/>
        <v/>
      </c>
      <c r="Q6390" s="8" t="str">
        <f t="shared" si="16"/>
        <v/>
      </c>
      <c r="R6390" s="8" t="str">
        <f>if(and(P6390&lt;&gt;"",Q6390&lt;&gt;"newexp",Q6390&lt;&gt;"nostart"),countifs(script_conform_dispatching!A:A,P6390,script_conform_dispatching!B:B,Q6390),"")</f>
        <v/>
      </c>
      <c r="S6390" s="8" t="str">
        <f t="shared" si="3"/>
        <v/>
      </c>
    </row>
    <row r="6391" hidden="1">
      <c r="A6391" s="6" t="s">
        <v>16204</v>
      </c>
      <c r="B6391" s="6" t="s">
        <v>283</v>
      </c>
      <c r="C6391" s="6" t="s">
        <v>37</v>
      </c>
      <c r="F6391" s="6" t="s">
        <v>415</v>
      </c>
      <c r="G6391" s="6" t="s">
        <v>416</v>
      </c>
      <c r="H6391" s="8" t="str">
        <f>VLOOKUP(C6391,agent_name_matching!A:B,2,false)</f>
        <v>Patient LLM</v>
      </c>
      <c r="I6391" s="32" t="s">
        <v>16205</v>
      </c>
      <c r="J6391" s="6" t="s">
        <v>418</v>
      </c>
      <c r="K6391" s="6">
        <v>1.0</v>
      </c>
      <c r="L6391" s="6">
        <v>1609.0</v>
      </c>
      <c r="M6391" s="6">
        <v>151.0</v>
      </c>
      <c r="N6391" s="6">
        <v>2760.0</v>
      </c>
      <c r="O6391" s="6" t="s">
        <v>16206</v>
      </c>
      <c r="P6391" s="8" t="str">
        <f t="shared" si="1"/>
        <v/>
      </c>
      <c r="Q6391" s="8" t="str">
        <f t="shared" si="16"/>
        <v/>
      </c>
      <c r="R6391" s="8" t="str">
        <f>if(and(P6391&lt;&gt;"",Q6391&lt;&gt;"newexp",Q6391&lt;&gt;"nostart"),countifs(script_conform_dispatching!A:A,P6391,script_conform_dispatching!B:B,Q6391),"")</f>
        <v/>
      </c>
      <c r="S6391" s="8" t="str">
        <f t="shared" si="3"/>
        <v/>
      </c>
    </row>
    <row r="6392" hidden="1">
      <c r="A6392" s="6" t="s">
        <v>16207</v>
      </c>
      <c r="B6392" s="6" t="s">
        <v>283</v>
      </c>
      <c r="C6392" s="6" t="s">
        <v>411</v>
      </c>
      <c r="H6392" s="8" t="str">
        <f>VLOOKUP(C6392,agent_name_matching!A:B,2,false)</f>
        <v>System</v>
      </c>
      <c r="I6392" s="33"/>
      <c r="O6392" s="6" t="s">
        <v>16208</v>
      </c>
      <c r="P6392" s="8" t="str">
        <f t="shared" si="1"/>
        <v/>
      </c>
      <c r="Q6392" s="8" t="str">
        <f t="shared" si="16"/>
        <v/>
      </c>
      <c r="R6392" s="8" t="str">
        <f>if(and(P6392&lt;&gt;"",Q6392&lt;&gt;"newexp",Q6392&lt;&gt;"nostart"),countifs(script_conform_dispatching!A:A,P6392,script_conform_dispatching!B:B,Q6392),"")</f>
        <v/>
      </c>
      <c r="S6392" s="8" t="str">
        <f t="shared" si="3"/>
        <v/>
      </c>
    </row>
    <row r="6393" hidden="1">
      <c r="A6393" s="6" t="s">
        <v>16209</v>
      </c>
      <c r="B6393" s="6" t="s">
        <v>283</v>
      </c>
      <c r="C6393" s="6" t="s">
        <v>1007</v>
      </c>
      <c r="F6393" s="6" t="s">
        <v>415</v>
      </c>
      <c r="G6393" s="6" t="s">
        <v>416</v>
      </c>
      <c r="H6393" s="8" t="str">
        <f>VLOOKUP(C6393,agent_name_matching!A:B,2,false)</f>
        <v>Assessor LLM</v>
      </c>
      <c r="I6393" s="32" t="s">
        <v>1008</v>
      </c>
      <c r="J6393" s="6" t="s">
        <v>418</v>
      </c>
      <c r="L6393" s="6">
        <v>2126.0</v>
      </c>
      <c r="M6393" s="6">
        <v>14.0</v>
      </c>
      <c r="N6393" s="6">
        <v>1454.0</v>
      </c>
      <c r="O6393" s="6" t="s">
        <v>16210</v>
      </c>
      <c r="P6393" s="8" t="str">
        <f t="shared" si="1"/>
        <v/>
      </c>
      <c r="Q6393" s="8" t="str">
        <f t="shared" si="16"/>
        <v/>
      </c>
      <c r="R6393" s="8" t="str">
        <f>if(and(P6393&lt;&gt;"",Q6393&lt;&gt;"newexp",Q6393&lt;&gt;"nostart"),countifs(script_conform_dispatching!A:A,P6393,script_conform_dispatching!B:B,Q6393),"")</f>
        <v/>
      </c>
      <c r="S6393" s="8" t="str">
        <f t="shared" si="3"/>
        <v/>
      </c>
    </row>
    <row r="6394" hidden="1">
      <c r="A6394" s="6" t="s">
        <v>16211</v>
      </c>
      <c r="B6394" s="6" t="s">
        <v>283</v>
      </c>
      <c r="C6394" s="6" t="s">
        <v>1011</v>
      </c>
      <c r="F6394" s="6" t="s">
        <v>415</v>
      </c>
      <c r="G6394" s="6" t="s">
        <v>416</v>
      </c>
      <c r="H6394" s="8" t="str">
        <f>VLOOKUP(C6394,agent_name_matching!A:B,2,false)</f>
        <v>Dialog LLM</v>
      </c>
      <c r="I6394" s="32" t="s">
        <v>16212</v>
      </c>
      <c r="J6394" s="6" t="s">
        <v>418</v>
      </c>
      <c r="L6394" s="6">
        <v>4182.0</v>
      </c>
      <c r="M6394" s="6">
        <v>75.0</v>
      </c>
      <c r="N6394" s="6">
        <v>1972.0</v>
      </c>
      <c r="O6394" s="6" t="s">
        <v>16213</v>
      </c>
      <c r="P6394" s="8" t="str">
        <f t="shared" si="1"/>
        <v/>
      </c>
      <c r="Q6394" s="8" t="str">
        <f t="shared" si="16"/>
        <v/>
      </c>
      <c r="R6394" s="8" t="str">
        <f>if(and(P6394&lt;&gt;"",Q6394&lt;&gt;"newexp",Q6394&lt;&gt;"nostart"),countifs(script_conform_dispatching!A:A,P6394,script_conform_dispatching!B:B,Q6394),"")</f>
        <v/>
      </c>
      <c r="S6394" s="8" t="str">
        <f t="shared" si="3"/>
        <v/>
      </c>
    </row>
    <row r="6395" hidden="1">
      <c r="A6395" s="6" t="s">
        <v>16214</v>
      </c>
      <c r="B6395" s="6" t="s">
        <v>283</v>
      </c>
      <c r="C6395" s="6" t="s">
        <v>37</v>
      </c>
      <c r="F6395" s="6" t="s">
        <v>415</v>
      </c>
      <c r="G6395" s="6" t="s">
        <v>416</v>
      </c>
      <c r="H6395" s="8" t="str">
        <f>VLOOKUP(C6395,agent_name_matching!A:B,2,false)</f>
        <v>Patient LLM</v>
      </c>
      <c r="I6395" s="32" t="s">
        <v>16215</v>
      </c>
      <c r="J6395" s="6" t="s">
        <v>418</v>
      </c>
      <c r="K6395" s="6">
        <v>1.0</v>
      </c>
      <c r="L6395" s="6">
        <v>1843.0</v>
      </c>
      <c r="M6395" s="6">
        <v>134.0</v>
      </c>
      <c r="N6395" s="6">
        <v>1749.0</v>
      </c>
      <c r="O6395" s="6" t="s">
        <v>16216</v>
      </c>
      <c r="P6395" s="8" t="str">
        <f t="shared" si="1"/>
        <v/>
      </c>
      <c r="Q6395" s="8" t="str">
        <f t="shared" si="16"/>
        <v/>
      </c>
      <c r="R6395" s="8" t="str">
        <f>if(and(P6395&lt;&gt;"",Q6395&lt;&gt;"newexp",Q6395&lt;&gt;"nostart"),countifs(script_conform_dispatching!A:A,P6395,script_conform_dispatching!B:B,Q6395),"")</f>
        <v/>
      </c>
      <c r="S6395" s="8" t="str">
        <f t="shared" si="3"/>
        <v/>
      </c>
    </row>
    <row r="6396" hidden="1">
      <c r="A6396" s="6" t="s">
        <v>16217</v>
      </c>
      <c r="B6396" s="6" t="s">
        <v>283</v>
      </c>
      <c r="C6396" s="6" t="s">
        <v>411</v>
      </c>
      <c r="H6396" s="8" t="str">
        <f>VLOOKUP(C6396,agent_name_matching!A:B,2,false)</f>
        <v>System</v>
      </c>
      <c r="I6396" s="33"/>
      <c r="O6396" s="6" t="s">
        <v>16218</v>
      </c>
      <c r="P6396" s="8" t="str">
        <f t="shared" si="1"/>
        <v/>
      </c>
      <c r="Q6396" s="8" t="str">
        <f t="shared" si="16"/>
        <v/>
      </c>
      <c r="R6396" s="8" t="str">
        <f>if(and(P6396&lt;&gt;"",Q6396&lt;&gt;"newexp",Q6396&lt;&gt;"nostart"),countifs(script_conform_dispatching!A:A,P6396,script_conform_dispatching!B:B,Q6396),"")</f>
        <v/>
      </c>
      <c r="S6396" s="8" t="str">
        <f t="shared" si="3"/>
        <v/>
      </c>
    </row>
    <row r="6397" hidden="1">
      <c r="A6397" s="6" t="s">
        <v>16219</v>
      </c>
      <c r="B6397" s="6" t="s">
        <v>283</v>
      </c>
      <c r="C6397" s="6" t="s">
        <v>1007</v>
      </c>
      <c r="F6397" s="6" t="s">
        <v>415</v>
      </c>
      <c r="G6397" s="6" t="s">
        <v>416</v>
      </c>
      <c r="H6397" s="8" t="str">
        <f>VLOOKUP(C6397,agent_name_matching!A:B,2,false)</f>
        <v>Assessor LLM</v>
      </c>
      <c r="I6397" s="32" t="s">
        <v>1008</v>
      </c>
      <c r="J6397" s="6" t="s">
        <v>418</v>
      </c>
      <c r="L6397" s="6">
        <v>2341.0</v>
      </c>
      <c r="M6397" s="6">
        <v>14.0</v>
      </c>
      <c r="N6397" s="6">
        <v>1056.0</v>
      </c>
      <c r="O6397" s="6" t="s">
        <v>16220</v>
      </c>
      <c r="P6397" s="8" t="str">
        <f t="shared" si="1"/>
        <v/>
      </c>
      <c r="Q6397" s="8" t="str">
        <f t="shared" si="16"/>
        <v/>
      </c>
      <c r="R6397" s="8" t="str">
        <f>if(and(P6397&lt;&gt;"",Q6397&lt;&gt;"newexp",Q6397&lt;&gt;"nostart"),countifs(script_conform_dispatching!A:A,P6397,script_conform_dispatching!B:B,Q6397),"")</f>
        <v/>
      </c>
      <c r="S6397" s="8" t="str">
        <f t="shared" si="3"/>
        <v/>
      </c>
    </row>
    <row r="6398" hidden="1">
      <c r="A6398" s="6" t="s">
        <v>16221</v>
      </c>
      <c r="B6398" s="6" t="s">
        <v>283</v>
      </c>
      <c r="C6398" s="6" t="s">
        <v>1011</v>
      </c>
      <c r="F6398" s="6" t="s">
        <v>415</v>
      </c>
      <c r="G6398" s="6" t="s">
        <v>416</v>
      </c>
      <c r="H6398" s="8" t="str">
        <f>VLOOKUP(C6398,agent_name_matching!A:B,2,false)</f>
        <v>Dialog LLM</v>
      </c>
      <c r="I6398" s="32" t="s">
        <v>16222</v>
      </c>
      <c r="J6398" s="6" t="s">
        <v>418</v>
      </c>
      <c r="L6398" s="6">
        <v>4694.0</v>
      </c>
      <c r="M6398" s="6">
        <v>69.0</v>
      </c>
      <c r="N6398" s="6">
        <v>1386.0</v>
      </c>
      <c r="O6398" s="6" t="s">
        <v>16223</v>
      </c>
      <c r="P6398" s="8" t="str">
        <f t="shared" si="1"/>
        <v/>
      </c>
      <c r="Q6398" s="8" t="str">
        <f t="shared" si="16"/>
        <v/>
      </c>
      <c r="R6398" s="8" t="str">
        <f>if(and(P6398&lt;&gt;"",Q6398&lt;&gt;"newexp",Q6398&lt;&gt;"nostart"),countifs(script_conform_dispatching!A:A,P6398,script_conform_dispatching!B:B,Q6398),"")</f>
        <v/>
      </c>
      <c r="S6398" s="8" t="str">
        <f t="shared" si="3"/>
        <v/>
      </c>
    </row>
    <row r="6399" hidden="1">
      <c r="A6399" s="6" t="s">
        <v>16224</v>
      </c>
      <c r="B6399" s="6" t="s">
        <v>283</v>
      </c>
      <c r="C6399" s="6" t="s">
        <v>37</v>
      </c>
      <c r="F6399" s="6" t="s">
        <v>415</v>
      </c>
      <c r="G6399" s="6" t="s">
        <v>416</v>
      </c>
      <c r="H6399" s="8" t="str">
        <f>VLOOKUP(C6399,agent_name_matching!A:B,2,false)</f>
        <v>Patient LLM</v>
      </c>
      <c r="I6399" s="32" t="s">
        <v>16225</v>
      </c>
      <c r="J6399" s="6" t="s">
        <v>418</v>
      </c>
      <c r="K6399" s="6">
        <v>1.0</v>
      </c>
      <c r="L6399" s="6">
        <v>2054.0</v>
      </c>
      <c r="M6399" s="6">
        <v>184.0</v>
      </c>
      <c r="N6399" s="6">
        <v>4284.0</v>
      </c>
      <c r="O6399" s="6" t="s">
        <v>16226</v>
      </c>
      <c r="P6399" s="8" t="str">
        <f t="shared" si="1"/>
        <v/>
      </c>
      <c r="Q6399" s="8" t="str">
        <f t="shared" si="16"/>
        <v/>
      </c>
      <c r="R6399" s="8" t="str">
        <f>if(and(P6399&lt;&gt;"",Q6399&lt;&gt;"newexp",Q6399&lt;&gt;"nostart"),countifs(script_conform_dispatching!A:A,P6399,script_conform_dispatching!B:B,Q6399),"")</f>
        <v/>
      </c>
      <c r="S6399" s="8" t="str">
        <f t="shared" si="3"/>
        <v/>
      </c>
    </row>
    <row r="6400" hidden="1">
      <c r="A6400" s="6" t="s">
        <v>16227</v>
      </c>
      <c r="B6400" s="6" t="s">
        <v>283</v>
      </c>
      <c r="C6400" s="6" t="s">
        <v>411</v>
      </c>
      <c r="H6400" s="8" t="str">
        <f>VLOOKUP(C6400,agent_name_matching!A:B,2,false)</f>
        <v>System</v>
      </c>
      <c r="I6400" s="33"/>
      <c r="O6400" s="6" t="s">
        <v>16228</v>
      </c>
      <c r="P6400" s="8" t="str">
        <f t="shared" si="1"/>
        <v/>
      </c>
      <c r="Q6400" s="8" t="str">
        <f t="shared" si="16"/>
        <v/>
      </c>
      <c r="R6400" s="8" t="str">
        <f>if(and(P6400&lt;&gt;"",Q6400&lt;&gt;"newexp",Q6400&lt;&gt;"nostart"),countifs(script_conform_dispatching!A:A,P6400,script_conform_dispatching!B:B,Q6400),"")</f>
        <v/>
      </c>
      <c r="S6400" s="8" t="str">
        <f t="shared" si="3"/>
        <v/>
      </c>
    </row>
    <row r="6401" hidden="1">
      <c r="A6401" s="6" t="s">
        <v>16229</v>
      </c>
      <c r="B6401" s="6" t="s">
        <v>283</v>
      </c>
      <c r="C6401" s="6" t="s">
        <v>1007</v>
      </c>
      <c r="F6401" s="6" t="s">
        <v>415</v>
      </c>
      <c r="G6401" s="6" t="s">
        <v>416</v>
      </c>
      <c r="H6401" s="8" t="str">
        <f>VLOOKUP(C6401,agent_name_matching!A:B,2,false)</f>
        <v>Assessor LLM</v>
      </c>
      <c r="I6401" s="32" t="s">
        <v>1008</v>
      </c>
      <c r="J6401" s="6" t="s">
        <v>418</v>
      </c>
      <c r="L6401" s="6">
        <v>2600.0</v>
      </c>
      <c r="M6401" s="6">
        <v>14.0</v>
      </c>
      <c r="N6401" s="6">
        <v>595.0</v>
      </c>
      <c r="O6401" s="6" t="s">
        <v>16230</v>
      </c>
      <c r="P6401" s="8" t="str">
        <f t="shared" si="1"/>
        <v/>
      </c>
      <c r="Q6401" s="8" t="str">
        <f t="shared" si="16"/>
        <v/>
      </c>
      <c r="R6401" s="8" t="str">
        <f>if(and(P6401&lt;&gt;"",Q6401&lt;&gt;"newexp",Q6401&lt;&gt;"nostart"),countifs(script_conform_dispatching!A:A,P6401,script_conform_dispatching!B:B,Q6401),"")</f>
        <v/>
      </c>
      <c r="S6401" s="8" t="str">
        <f t="shared" si="3"/>
        <v/>
      </c>
    </row>
    <row r="6402" hidden="1">
      <c r="A6402" s="6" t="s">
        <v>16231</v>
      </c>
      <c r="B6402" s="6" t="s">
        <v>283</v>
      </c>
      <c r="C6402" s="6" t="s">
        <v>1011</v>
      </c>
      <c r="F6402" s="6" t="s">
        <v>415</v>
      </c>
      <c r="G6402" s="6" t="s">
        <v>416</v>
      </c>
      <c r="H6402" s="8" t="str">
        <f>VLOOKUP(C6402,agent_name_matching!A:B,2,false)</f>
        <v>Dialog LLM</v>
      </c>
      <c r="I6402" s="32" t="s">
        <v>16232</v>
      </c>
      <c r="J6402" s="6" t="s">
        <v>418</v>
      </c>
      <c r="L6402" s="6">
        <v>5250.0</v>
      </c>
      <c r="M6402" s="6">
        <v>151.0</v>
      </c>
      <c r="N6402" s="6">
        <v>2442.0</v>
      </c>
      <c r="O6402" s="6" t="s">
        <v>16233</v>
      </c>
      <c r="P6402" s="8" t="str">
        <f t="shared" si="1"/>
        <v/>
      </c>
      <c r="Q6402" s="8" t="str">
        <f t="shared" si="16"/>
        <v/>
      </c>
      <c r="R6402" s="8" t="str">
        <f>if(and(P6402&lt;&gt;"",Q6402&lt;&gt;"newexp",Q6402&lt;&gt;"nostart"),countifs(script_conform_dispatching!A:A,P6402,script_conform_dispatching!B:B,Q6402),"")</f>
        <v/>
      </c>
      <c r="S6402" s="8" t="str">
        <f t="shared" si="3"/>
        <v/>
      </c>
    </row>
    <row r="6403" hidden="1">
      <c r="A6403" s="6" t="s">
        <v>16234</v>
      </c>
      <c r="B6403" s="6" t="s">
        <v>283</v>
      </c>
      <c r="C6403" s="6" t="s">
        <v>37</v>
      </c>
      <c r="F6403" s="6" t="s">
        <v>415</v>
      </c>
      <c r="G6403" s="6" t="s">
        <v>416</v>
      </c>
      <c r="H6403" s="8" t="str">
        <f>VLOOKUP(C6403,agent_name_matching!A:B,2,false)</f>
        <v>Patient LLM</v>
      </c>
      <c r="I6403" s="32" t="s">
        <v>16235</v>
      </c>
      <c r="J6403" s="6" t="s">
        <v>418</v>
      </c>
      <c r="K6403" s="6">
        <v>1.0</v>
      </c>
      <c r="L6403" s="6">
        <v>2397.0</v>
      </c>
      <c r="M6403" s="6">
        <v>55.0</v>
      </c>
      <c r="N6403" s="6">
        <v>1323.0</v>
      </c>
      <c r="O6403" s="6" t="s">
        <v>16236</v>
      </c>
      <c r="P6403" s="8" t="str">
        <f t="shared" si="1"/>
        <v/>
      </c>
      <c r="Q6403" s="8" t="str">
        <f t="shared" si="16"/>
        <v/>
      </c>
      <c r="R6403" s="8" t="str">
        <f>if(and(P6403&lt;&gt;"",Q6403&lt;&gt;"newexp",Q6403&lt;&gt;"nostart"),countifs(script_conform_dispatching!A:A,P6403,script_conform_dispatching!B:B,Q6403),"")</f>
        <v/>
      </c>
      <c r="S6403" s="8" t="str">
        <f t="shared" si="3"/>
        <v/>
      </c>
    </row>
    <row r="6404" hidden="1">
      <c r="A6404" s="6" t="s">
        <v>16237</v>
      </c>
      <c r="B6404" s="6" t="s">
        <v>283</v>
      </c>
      <c r="C6404" s="6" t="s">
        <v>411</v>
      </c>
      <c r="H6404" s="8" t="str">
        <f>VLOOKUP(C6404,agent_name_matching!A:B,2,false)</f>
        <v>System</v>
      </c>
      <c r="I6404" s="33"/>
      <c r="O6404" s="6" t="s">
        <v>16238</v>
      </c>
      <c r="P6404" s="8" t="str">
        <f t="shared" si="1"/>
        <v/>
      </c>
      <c r="Q6404" s="8" t="str">
        <f t="shared" si="16"/>
        <v/>
      </c>
      <c r="R6404" s="8" t="str">
        <f>if(and(P6404&lt;&gt;"",Q6404&lt;&gt;"newexp",Q6404&lt;&gt;"nostart"),countifs(script_conform_dispatching!A:A,P6404,script_conform_dispatching!B:B,Q6404),"")</f>
        <v/>
      </c>
      <c r="S6404" s="8" t="str">
        <f t="shared" si="3"/>
        <v/>
      </c>
    </row>
    <row r="6405" hidden="1">
      <c r="A6405" s="6" t="s">
        <v>16239</v>
      </c>
      <c r="B6405" s="6" t="s">
        <v>283</v>
      </c>
      <c r="C6405" s="6" t="s">
        <v>1007</v>
      </c>
      <c r="F6405" s="6" t="s">
        <v>415</v>
      </c>
      <c r="G6405" s="6" t="s">
        <v>416</v>
      </c>
      <c r="H6405" s="8" t="str">
        <f>VLOOKUP(C6405,agent_name_matching!A:B,2,false)</f>
        <v>Assessor LLM</v>
      </c>
      <c r="I6405" s="32" t="s">
        <v>1008</v>
      </c>
      <c r="J6405" s="6" t="s">
        <v>418</v>
      </c>
      <c r="L6405" s="6">
        <v>2812.0</v>
      </c>
      <c r="M6405" s="6">
        <v>14.0</v>
      </c>
      <c r="N6405" s="6">
        <v>713.0</v>
      </c>
      <c r="O6405" s="6" t="s">
        <v>16240</v>
      </c>
      <c r="P6405" s="8" t="str">
        <f t="shared" si="1"/>
        <v/>
      </c>
      <c r="Q6405" s="8" t="str">
        <f t="shared" si="16"/>
        <v/>
      </c>
      <c r="R6405" s="8" t="str">
        <f>if(and(P6405&lt;&gt;"",Q6405&lt;&gt;"newexp",Q6405&lt;&gt;"nostart"),countifs(script_conform_dispatching!A:A,P6405,script_conform_dispatching!B:B,Q6405),"")</f>
        <v/>
      </c>
      <c r="S6405" s="8" t="str">
        <f t="shared" si="3"/>
        <v/>
      </c>
    </row>
    <row r="6406" hidden="1">
      <c r="A6406" s="6" t="s">
        <v>16241</v>
      </c>
      <c r="B6406" s="6" t="s">
        <v>283</v>
      </c>
      <c r="C6406" s="6" t="s">
        <v>1011</v>
      </c>
      <c r="F6406" s="6" t="s">
        <v>415</v>
      </c>
      <c r="G6406" s="6" t="s">
        <v>416</v>
      </c>
      <c r="H6406" s="8" t="str">
        <f>VLOOKUP(C6406,agent_name_matching!A:B,2,false)</f>
        <v>Dialog LLM</v>
      </c>
      <c r="I6406" s="32" t="s">
        <v>16242</v>
      </c>
      <c r="J6406" s="6" t="s">
        <v>418</v>
      </c>
      <c r="L6406" s="6">
        <v>5759.0</v>
      </c>
      <c r="M6406" s="6">
        <v>327.0</v>
      </c>
      <c r="N6406" s="6">
        <v>3799.0</v>
      </c>
      <c r="O6406" s="6" t="s">
        <v>16243</v>
      </c>
      <c r="P6406" s="8" t="str">
        <f t="shared" si="1"/>
        <v/>
      </c>
      <c r="Q6406" s="8" t="str">
        <f t="shared" si="16"/>
        <v/>
      </c>
      <c r="R6406" s="8" t="str">
        <f>if(and(P6406&lt;&gt;"",Q6406&lt;&gt;"newexp",Q6406&lt;&gt;"nostart"),countifs(script_conform_dispatching!A:A,P6406,script_conform_dispatching!B:B,Q6406),"")</f>
        <v/>
      </c>
      <c r="S6406" s="8" t="str">
        <f t="shared" si="3"/>
        <v/>
      </c>
    </row>
    <row r="6407" hidden="1">
      <c r="A6407" s="6" t="s">
        <v>16244</v>
      </c>
      <c r="B6407" s="6" t="s">
        <v>283</v>
      </c>
      <c r="C6407" s="6" t="s">
        <v>37</v>
      </c>
      <c r="F6407" s="6" t="s">
        <v>415</v>
      </c>
      <c r="G6407" s="6" t="s">
        <v>416</v>
      </c>
      <c r="H6407" s="8" t="str">
        <f>VLOOKUP(C6407,agent_name_matching!A:B,2,false)</f>
        <v>Patient LLM</v>
      </c>
      <c r="I6407" s="32" t="s">
        <v>16245</v>
      </c>
      <c r="J6407" s="6" t="s">
        <v>418</v>
      </c>
      <c r="K6407" s="6">
        <v>1.0</v>
      </c>
      <c r="L6407" s="6">
        <v>2787.0</v>
      </c>
      <c r="M6407" s="6">
        <v>149.0</v>
      </c>
      <c r="N6407" s="6">
        <v>2098.0</v>
      </c>
      <c r="O6407" s="6" t="s">
        <v>16246</v>
      </c>
      <c r="P6407" s="8" t="str">
        <f t="shared" si="1"/>
        <v/>
      </c>
      <c r="Q6407" s="8" t="str">
        <f t="shared" si="16"/>
        <v/>
      </c>
      <c r="R6407" s="8" t="str">
        <f>if(and(P6407&lt;&gt;"",Q6407&lt;&gt;"newexp",Q6407&lt;&gt;"nostart"),countifs(script_conform_dispatching!A:A,P6407,script_conform_dispatching!B:B,Q6407),"")</f>
        <v/>
      </c>
      <c r="S6407" s="8" t="str">
        <f t="shared" si="3"/>
        <v/>
      </c>
    </row>
    <row r="6408" hidden="1">
      <c r="A6408" s="6" t="s">
        <v>16247</v>
      </c>
      <c r="B6408" s="6" t="s">
        <v>283</v>
      </c>
      <c r="C6408" s="6" t="s">
        <v>411</v>
      </c>
      <c r="H6408" s="8" t="str">
        <f>VLOOKUP(C6408,agent_name_matching!A:B,2,false)</f>
        <v>System</v>
      </c>
      <c r="I6408" s="33"/>
      <c r="O6408" s="6" t="s">
        <v>16248</v>
      </c>
      <c r="P6408" s="8" t="str">
        <f t="shared" si="1"/>
        <v/>
      </c>
      <c r="Q6408" s="8" t="str">
        <f t="shared" si="16"/>
        <v/>
      </c>
      <c r="R6408" s="8" t="str">
        <f>if(and(P6408&lt;&gt;"",Q6408&lt;&gt;"newexp",Q6408&lt;&gt;"nostart"),countifs(script_conform_dispatching!A:A,P6408,script_conform_dispatching!B:B,Q6408),"")</f>
        <v/>
      </c>
      <c r="S6408" s="8" t="str">
        <f t="shared" si="3"/>
        <v/>
      </c>
    </row>
    <row r="6409" hidden="1">
      <c r="A6409" s="6" t="s">
        <v>16249</v>
      </c>
      <c r="B6409" s="6" t="s">
        <v>283</v>
      </c>
      <c r="C6409" s="6" t="s">
        <v>1007</v>
      </c>
      <c r="F6409" s="6" t="s">
        <v>415</v>
      </c>
      <c r="G6409" s="6" t="s">
        <v>416</v>
      </c>
      <c r="H6409" s="8" t="str">
        <f>VLOOKUP(C6409,agent_name_matching!A:B,2,false)</f>
        <v>Assessor LLM</v>
      </c>
      <c r="I6409" s="32" t="s">
        <v>1008</v>
      </c>
      <c r="J6409" s="6" t="s">
        <v>418</v>
      </c>
      <c r="L6409" s="6">
        <v>3294.0</v>
      </c>
      <c r="M6409" s="6">
        <v>14.0</v>
      </c>
      <c r="N6409" s="6">
        <v>803.0</v>
      </c>
      <c r="O6409" s="6" t="s">
        <v>16250</v>
      </c>
      <c r="P6409" s="8" t="str">
        <f t="shared" si="1"/>
        <v/>
      </c>
      <c r="Q6409" s="8" t="str">
        <f t="shared" si="16"/>
        <v/>
      </c>
      <c r="R6409" s="8" t="str">
        <f>if(and(P6409&lt;&gt;"",Q6409&lt;&gt;"newexp",Q6409&lt;&gt;"nostart"),countifs(script_conform_dispatching!A:A,P6409,script_conform_dispatching!B:B,Q6409),"")</f>
        <v/>
      </c>
      <c r="S6409" s="8" t="str">
        <f t="shared" si="3"/>
        <v/>
      </c>
    </row>
    <row r="6410" hidden="1">
      <c r="A6410" s="6" t="s">
        <v>16251</v>
      </c>
      <c r="B6410" s="6" t="s">
        <v>283</v>
      </c>
      <c r="C6410" s="6" t="s">
        <v>1011</v>
      </c>
      <c r="F6410" s="6" t="s">
        <v>415</v>
      </c>
      <c r="G6410" s="6" t="s">
        <v>416</v>
      </c>
      <c r="H6410" s="8" t="str">
        <f>VLOOKUP(C6410,agent_name_matching!A:B,2,false)</f>
        <v>Dialog LLM</v>
      </c>
      <c r="I6410" s="32" t="s">
        <v>16252</v>
      </c>
      <c r="J6410" s="6" t="s">
        <v>418</v>
      </c>
      <c r="L6410" s="6">
        <v>6538.0</v>
      </c>
      <c r="M6410" s="6">
        <v>326.0</v>
      </c>
      <c r="N6410" s="6">
        <v>4995.0</v>
      </c>
      <c r="O6410" s="6" t="s">
        <v>16253</v>
      </c>
      <c r="P6410" s="8" t="str">
        <f t="shared" si="1"/>
        <v/>
      </c>
      <c r="Q6410" s="8" t="str">
        <f t="shared" si="16"/>
        <v/>
      </c>
      <c r="R6410" s="8" t="str">
        <f>if(and(P6410&lt;&gt;"",Q6410&lt;&gt;"newexp",Q6410&lt;&gt;"nostart"),countifs(script_conform_dispatching!A:A,P6410,script_conform_dispatching!B:B,Q6410),"")</f>
        <v/>
      </c>
      <c r="S6410" s="8" t="str">
        <f t="shared" si="3"/>
        <v/>
      </c>
    </row>
    <row r="6411" hidden="1">
      <c r="A6411" s="6" t="s">
        <v>16254</v>
      </c>
      <c r="B6411" s="6" t="s">
        <v>283</v>
      </c>
      <c r="C6411" s="6" t="s">
        <v>37</v>
      </c>
      <c r="F6411" s="6" t="s">
        <v>415</v>
      </c>
      <c r="G6411" s="6" t="s">
        <v>416</v>
      </c>
      <c r="H6411" s="8" t="str">
        <f>VLOOKUP(C6411,agent_name_matching!A:B,2,false)</f>
        <v>Patient LLM</v>
      </c>
      <c r="I6411" s="32" t="s">
        <v>16255</v>
      </c>
      <c r="J6411" s="6" t="s">
        <v>418</v>
      </c>
      <c r="K6411" s="6">
        <v>1.0</v>
      </c>
      <c r="L6411" s="6">
        <v>3270.0</v>
      </c>
      <c r="M6411" s="6">
        <v>171.0</v>
      </c>
      <c r="N6411" s="6">
        <v>2035.0</v>
      </c>
      <c r="O6411" s="6" t="s">
        <v>16256</v>
      </c>
      <c r="P6411" s="8" t="str">
        <f t="shared" si="1"/>
        <v/>
      </c>
      <c r="Q6411" s="8" t="str">
        <f t="shared" si="16"/>
        <v/>
      </c>
      <c r="R6411" s="8" t="str">
        <f>if(and(P6411&lt;&gt;"",Q6411&lt;&gt;"newexp",Q6411&lt;&gt;"nostart"),countifs(script_conform_dispatching!A:A,P6411,script_conform_dispatching!B:B,Q6411),"")</f>
        <v/>
      </c>
      <c r="S6411" s="8" t="str">
        <f t="shared" si="3"/>
        <v/>
      </c>
    </row>
    <row r="6412" hidden="1">
      <c r="A6412" s="6" t="s">
        <v>16257</v>
      </c>
      <c r="B6412" s="6" t="s">
        <v>283</v>
      </c>
      <c r="C6412" s="6" t="s">
        <v>411</v>
      </c>
      <c r="H6412" s="8" t="str">
        <f>VLOOKUP(C6412,agent_name_matching!A:B,2,false)</f>
        <v>System</v>
      </c>
      <c r="I6412" s="33"/>
      <c r="O6412" s="6" t="s">
        <v>16258</v>
      </c>
      <c r="P6412" s="8" t="str">
        <f t="shared" si="1"/>
        <v/>
      </c>
      <c r="Q6412" s="8" t="str">
        <f t="shared" si="16"/>
        <v/>
      </c>
      <c r="R6412" s="8" t="str">
        <f>if(and(P6412&lt;&gt;"",Q6412&lt;&gt;"newexp",Q6412&lt;&gt;"nostart"),countifs(script_conform_dispatching!A:A,P6412,script_conform_dispatching!B:B,Q6412),"")</f>
        <v/>
      </c>
      <c r="S6412" s="8" t="str">
        <f t="shared" si="3"/>
        <v/>
      </c>
    </row>
    <row r="6413" hidden="1">
      <c r="A6413" s="6" t="s">
        <v>16259</v>
      </c>
      <c r="B6413" s="6" t="s">
        <v>283</v>
      </c>
      <c r="C6413" s="6" t="s">
        <v>1007</v>
      </c>
      <c r="F6413" s="6" t="s">
        <v>415</v>
      </c>
      <c r="G6413" s="6" t="s">
        <v>416</v>
      </c>
      <c r="H6413" s="8" t="str">
        <f>VLOOKUP(C6413,agent_name_matching!A:B,2,false)</f>
        <v>Assessor LLM</v>
      </c>
      <c r="I6413" s="32" t="s">
        <v>1040</v>
      </c>
      <c r="J6413" s="6" t="s">
        <v>418</v>
      </c>
      <c r="L6413" s="6">
        <v>3797.0</v>
      </c>
      <c r="M6413" s="6">
        <v>12.0</v>
      </c>
      <c r="N6413" s="6">
        <v>668.0</v>
      </c>
      <c r="O6413" s="6" t="s">
        <v>16260</v>
      </c>
      <c r="P6413" s="8" t="str">
        <f t="shared" si="1"/>
        <v/>
      </c>
      <c r="Q6413" s="8" t="str">
        <f t="shared" si="16"/>
        <v/>
      </c>
      <c r="R6413" s="8" t="str">
        <f>if(and(P6413&lt;&gt;"",Q6413&lt;&gt;"newexp",Q6413&lt;&gt;"nostart"),countifs(script_conform_dispatching!A:A,P6413,script_conform_dispatching!B:B,Q6413),"")</f>
        <v/>
      </c>
      <c r="S6413" s="8" t="str">
        <f t="shared" si="3"/>
        <v/>
      </c>
    </row>
    <row r="6414" hidden="1">
      <c r="A6414" s="6" t="s">
        <v>16261</v>
      </c>
      <c r="B6414" s="6" t="s">
        <v>283</v>
      </c>
      <c r="C6414" s="6" t="s">
        <v>407</v>
      </c>
      <c r="D6414" s="6">
        <v>3.0</v>
      </c>
      <c r="E6414" s="6" t="s">
        <v>445</v>
      </c>
      <c r="H6414" s="8" t="str">
        <f>VLOOKUP(C6414,agent_name_matching!A:B,2,false)</f>
        <v>--</v>
      </c>
      <c r="I6414" s="33"/>
      <c r="O6414" s="6" t="s">
        <v>16262</v>
      </c>
      <c r="P6414" s="8">
        <f t="shared" si="1"/>
        <v>3</v>
      </c>
      <c r="Q6414" s="8">
        <f t="shared" si="16"/>
        <v>4</v>
      </c>
      <c r="R6414" s="8">
        <f>if(and(P6414&lt;&gt;"",Q6414&lt;&gt;"newexp",Q6414&lt;&gt;"nostart"),countifs(script_conform_dispatching!A:A,P6414,script_conform_dispatching!B:B,Q6414),"")</f>
        <v>1</v>
      </c>
      <c r="S6414" s="8" t="str">
        <f t="shared" si="3"/>
        <v/>
      </c>
    </row>
    <row r="6415" hidden="1">
      <c r="A6415" s="6" t="s">
        <v>16263</v>
      </c>
      <c r="B6415" s="6" t="s">
        <v>283</v>
      </c>
      <c r="C6415" s="6" t="s">
        <v>1045</v>
      </c>
      <c r="F6415" s="6" t="s">
        <v>415</v>
      </c>
      <c r="G6415" s="6" t="s">
        <v>416</v>
      </c>
      <c r="H6415" s="8" t="str">
        <f>VLOOKUP(C6415,agent_name_matching!A:B,2,false)</f>
        <v>Dispatcher LLM</v>
      </c>
      <c r="I6415" s="32" t="s">
        <v>1165</v>
      </c>
      <c r="J6415" s="6" t="s">
        <v>418</v>
      </c>
      <c r="L6415" s="6">
        <v>5214.0</v>
      </c>
      <c r="M6415" s="6">
        <v>210.0</v>
      </c>
      <c r="N6415" s="6">
        <v>3093.0</v>
      </c>
      <c r="O6415" s="6" t="s">
        <v>16264</v>
      </c>
      <c r="P6415" s="8" t="str">
        <f t="shared" si="1"/>
        <v/>
      </c>
      <c r="Q6415" s="8" t="str">
        <f t="shared" si="16"/>
        <v/>
      </c>
      <c r="R6415" s="8" t="str">
        <f>if(and(P6415&lt;&gt;"",Q6415&lt;&gt;"newexp",Q6415&lt;&gt;"nostart"),countifs(script_conform_dispatching!A:A,P6415,script_conform_dispatching!B:B,Q6415),"")</f>
        <v/>
      </c>
      <c r="S6415" s="8" t="str">
        <f t="shared" si="3"/>
        <v/>
      </c>
    </row>
    <row r="6416" hidden="1">
      <c r="A6416" s="6" t="s">
        <v>16265</v>
      </c>
      <c r="B6416" s="6" t="s">
        <v>283</v>
      </c>
      <c r="C6416" s="6" t="s">
        <v>407</v>
      </c>
      <c r="D6416" s="6">
        <v>4.0</v>
      </c>
      <c r="E6416" s="6" t="s">
        <v>408</v>
      </c>
      <c r="H6416" s="8" t="str">
        <f>VLOOKUP(C6416,agent_name_matching!A:B,2,false)</f>
        <v>--</v>
      </c>
      <c r="I6416" s="33"/>
      <c r="O6416" s="6" t="s">
        <v>16266</v>
      </c>
      <c r="P6416" s="8" t="str">
        <f t="shared" si="1"/>
        <v/>
      </c>
      <c r="Q6416" s="8" t="str">
        <f t="shared" si="16"/>
        <v/>
      </c>
      <c r="R6416" s="8" t="str">
        <f>if(and(P6416&lt;&gt;"",Q6416&lt;&gt;"newexp",Q6416&lt;&gt;"nostart"),countifs(script_conform_dispatching!A:A,P6416,script_conform_dispatching!B:B,Q6416),"")</f>
        <v/>
      </c>
      <c r="S6416" s="8" t="str">
        <f t="shared" si="3"/>
        <v/>
      </c>
    </row>
    <row r="6417" hidden="1">
      <c r="A6417" s="6" t="s">
        <v>16267</v>
      </c>
      <c r="B6417" s="6" t="s">
        <v>283</v>
      </c>
      <c r="C6417" s="6" t="s">
        <v>1011</v>
      </c>
      <c r="F6417" s="6" t="s">
        <v>415</v>
      </c>
      <c r="G6417" s="6" t="s">
        <v>416</v>
      </c>
      <c r="H6417" s="8" t="str">
        <f>VLOOKUP(C6417,agent_name_matching!A:B,2,false)</f>
        <v>Dialog LLM</v>
      </c>
      <c r="I6417" s="32" t="s">
        <v>16268</v>
      </c>
      <c r="J6417" s="6" t="s">
        <v>418</v>
      </c>
      <c r="L6417" s="6">
        <v>7550.0</v>
      </c>
      <c r="M6417" s="6">
        <v>137.0</v>
      </c>
      <c r="N6417" s="6">
        <v>2438.0</v>
      </c>
      <c r="O6417" s="6" t="s">
        <v>16269</v>
      </c>
      <c r="P6417" s="8" t="str">
        <f t="shared" si="1"/>
        <v/>
      </c>
      <c r="Q6417" s="8" t="str">
        <f t="shared" si="16"/>
        <v/>
      </c>
      <c r="R6417" s="8" t="str">
        <f>if(and(P6417&lt;&gt;"",Q6417&lt;&gt;"newexp",Q6417&lt;&gt;"nostart"),countifs(script_conform_dispatching!A:A,P6417,script_conform_dispatching!B:B,Q6417),"")</f>
        <v/>
      </c>
      <c r="S6417" s="8" t="str">
        <f t="shared" si="3"/>
        <v/>
      </c>
    </row>
    <row r="6418" hidden="1">
      <c r="A6418" s="6" t="s">
        <v>16270</v>
      </c>
      <c r="B6418" s="6" t="s">
        <v>283</v>
      </c>
      <c r="C6418" s="6" t="s">
        <v>450</v>
      </c>
      <c r="F6418" s="6" t="s">
        <v>415</v>
      </c>
      <c r="G6418" s="6" t="s">
        <v>416</v>
      </c>
      <c r="H6418" s="8" t="str">
        <f>VLOOKUP(C6418,agent_name_matching!A:B,2,false)</f>
        <v>Validator LLM</v>
      </c>
      <c r="I6418" s="32" t="s">
        <v>7996</v>
      </c>
      <c r="J6418" s="6" t="s">
        <v>452</v>
      </c>
      <c r="L6418" s="6">
        <v>3762.0</v>
      </c>
      <c r="M6418" s="6">
        <v>42.0</v>
      </c>
      <c r="N6418" s="6">
        <v>1526.0</v>
      </c>
      <c r="O6418" s="6" t="s">
        <v>16271</v>
      </c>
      <c r="P6418" s="8" t="str">
        <f t="shared" si="1"/>
        <v/>
      </c>
      <c r="Q6418" s="8" t="str">
        <f t="shared" si="16"/>
        <v/>
      </c>
      <c r="R6418" s="8" t="str">
        <f>if(and(P6418&lt;&gt;"",Q6418&lt;&gt;"newexp",Q6418&lt;&gt;"nostart"),countifs(script_conform_dispatching!A:A,P6418,script_conform_dispatching!B:B,Q6418),"")</f>
        <v/>
      </c>
      <c r="S6418" s="8" t="str">
        <f t="shared" si="3"/>
        <v/>
      </c>
    </row>
    <row r="6419" hidden="1">
      <c r="A6419" s="6" t="s">
        <v>16272</v>
      </c>
      <c r="B6419" s="6" t="s">
        <v>283</v>
      </c>
      <c r="C6419" s="6" t="s">
        <v>37</v>
      </c>
      <c r="F6419" s="6" t="s">
        <v>415</v>
      </c>
      <c r="G6419" s="6" t="s">
        <v>416</v>
      </c>
      <c r="H6419" s="8" t="str">
        <f>VLOOKUP(C6419,agent_name_matching!A:B,2,false)</f>
        <v>Patient LLM</v>
      </c>
      <c r="I6419" s="32" t="s">
        <v>16273</v>
      </c>
      <c r="J6419" s="6" t="s">
        <v>418</v>
      </c>
      <c r="K6419" s="6">
        <v>1.0</v>
      </c>
      <c r="L6419" s="6">
        <v>3586.0</v>
      </c>
      <c r="M6419" s="6">
        <v>78.0</v>
      </c>
      <c r="N6419" s="6">
        <v>2083.0</v>
      </c>
      <c r="O6419" s="6" t="s">
        <v>16274</v>
      </c>
      <c r="P6419" s="8" t="str">
        <f t="shared" si="1"/>
        <v/>
      </c>
      <c r="Q6419" s="8" t="str">
        <f t="shared" si="16"/>
        <v/>
      </c>
      <c r="R6419" s="8" t="str">
        <f>if(and(P6419&lt;&gt;"",Q6419&lt;&gt;"newexp",Q6419&lt;&gt;"nostart"),countifs(script_conform_dispatching!A:A,P6419,script_conform_dispatching!B:B,Q6419),"")</f>
        <v/>
      </c>
      <c r="S6419" s="8" t="str">
        <f t="shared" si="3"/>
        <v/>
      </c>
    </row>
    <row r="6420" hidden="1">
      <c r="A6420" s="6" t="s">
        <v>16275</v>
      </c>
      <c r="B6420" s="6" t="s">
        <v>283</v>
      </c>
      <c r="C6420" s="6" t="s">
        <v>411</v>
      </c>
      <c r="H6420" s="8" t="str">
        <f>VLOOKUP(C6420,agent_name_matching!A:B,2,false)</f>
        <v>System</v>
      </c>
      <c r="I6420" s="33"/>
      <c r="O6420" s="6" t="s">
        <v>16276</v>
      </c>
      <c r="P6420" s="8" t="str">
        <f t="shared" si="1"/>
        <v/>
      </c>
      <c r="Q6420" s="8" t="str">
        <f t="shared" si="16"/>
        <v/>
      </c>
      <c r="R6420" s="8" t="str">
        <f>if(and(P6420&lt;&gt;"",Q6420&lt;&gt;"newexp",Q6420&lt;&gt;"nostart"),countifs(script_conform_dispatching!A:A,P6420,script_conform_dispatching!B:B,Q6420),"")</f>
        <v/>
      </c>
      <c r="S6420" s="8" t="str">
        <f t="shared" si="3"/>
        <v/>
      </c>
    </row>
    <row r="6421" hidden="1">
      <c r="A6421" s="6" t="s">
        <v>16277</v>
      </c>
      <c r="B6421" s="6" t="s">
        <v>283</v>
      </c>
      <c r="C6421" s="6" t="s">
        <v>1007</v>
      </c>
      <c r="F6421" s="6" t="s">
        <v>415</v>
      </c>
      <c r="G6421" s="6" t="s">
        <v>416</v>
      </c>
      <c r="H6421" s="8" t="str">
        <f>VLOOKUP(C6421,agent_name_matching!A:B,2,false)</f>
        <v>Assessor LLM</v>
      </c>
      <c r="I6421" s="32" t="s">
        <v>1008</v>
      </c>
      <c r="J6421" s="6" t="s">
        <v>418</v>
      </c>
      <c r="L6421" s="6">
        <v>3972.0</v>
      </c>
      <c r="M6421" s="6">
        <v>14.0</v>
      </c>
      <c r="N6421" s="6">
        <v>792.0</v>
      </c>
      <c r="O6421" s="6" t="s">
        <v>16278</v>
      </c>
      <c r="P6421" s="8" t="str">
        <f t="shared" si="1"/>
        <v/>
      </c>
      <c r="Q6421" s="8" t="str">
        <f t="shared" si="16"/>
        <v/>
      </c>
      <c r="R6421" s="8" t="str">
        <f>if(and(P6421&lt;&gt;"",Q6421&lt;&gt;"newexp",Q6421&lt;&gt;"nostart"),countifs(script_conform_dispatching!A:A,P6421,script_conform_dispatching!B:B,Q6421),"")</f>
        <v/>
      </c>
      <c r="S6421" s="8" t="str">
        <f t="shared" si="3"/>
        <v/>
      </c>
    </row>
    <row r="6422" hidden="1">
      <c r="A6422" s="6" t="s">
        <v>16279</v>
      </c>
      <c r="B6422" s="6" t="s">
        <v>283</v>
      </c>
      <c r="C6422" s="6" t="s">
        <v>1011</v>
      </c>
      <c r="F6422" s="6" t="s">
        <v>415</v>
      </c>
      <c r="G6422" s="6" t="s">
        <v>416</v>
      </c>
      <c r="H6422" s="8" t="str">
        <f>VLOOKUP(C6422,agent_name_matching!A:B,2,false)</f>
        <v>Dialog LLM</v>
      </c>
      <c r="I6422" s="32" t="s">
        <v>16280</v>
      </c>
      <c r="J6422" s="6" t="s">
        <v>418</v>
      </c>
      <c r="L6422" s="6">
        <v>8017.0</v>
      </c>
      <c r="M6422" s="6">
        <v>101.0</v>
      </c>
      <c r="N6422" s="6">
        <v>2301.0</v>
      </c>
      <c r="O6422" s="6" t="s">
        <v>16281</v>
      </c>
      <c r="P6422" s="8" t="str">
        <f t="shared" si="1"/>
        <v/>
      </c>
      <c r="Q6422" s="8" t="str">
        <f t="shared" si="16"/>
        <v/>
      </c>
      <c r="R6422" s="8" t="str">
        <f>if(and(P6422&lt;&gt;"",Q6422&lt;&gt;"newexp",Q6422&lt;&gt;"nostart"),countifs(script_conform_dispatching!A:A,P6422,script_conform_dispatching!B:B,Q6422),"")</f>
        <v/>
      </c>
      <c r="S6422" s="8" t="str">
        <f t="shared" si="3"/>
        <v/>
      </c>
    </row>
    <row r="6423" hidden="1">
      <c r="A6423" s="6" t="s">
        <v>16282</v>
      </c>
      <c r="B6423" s="6" t="s">
        <v>283</v>
      </c>
      <c r="C6423" s="6" t="s">
        <v>37</v>
      </c>
      <c r="F6423" s="6" t="s">
        <v>415</v>
      </c>
      <c r="G6423" s="6" t="s">
        <v>416</v>
      </c>
      <c r="H6423" s="8" t="str">
        <f>VLOOKUP(C6423,agent_name_matching!A:B,2,false)</f>
        <v>Patient LLM</v>
      </c>
      <c r="I6423" s="32" t="s">
        <v>16283</v>
      </c>
      <c r="J6423" s="6" t="s">
        <v>418</v>
      </c>
      <c r="K6423" s="6">
        <v>1.0</v>
      </c>
      <c r="L6423" s="6">
        <v>3773.0</v>
      </c>
      <c r="M6423" s="6">
        <v>39.0</v>
      </c>
      <c r="N6423" s="6">
        <v>1109.0</v>
      </c>
      <c r="O6423" s="6" t="s">
        <v>16284</v>
      </c>
      <c r="P6423" s="8" t="str">
        <f t="shared" si="1"/>
        <v/>
      </c>
      <c r="Q6423" s="8" t="str">
        <f t="shared" si="16"/>
        <v/>
      </c>
      <c r="R6423" s="8" t="str">
        <f>if(and(P6423&lt;&gt;"",Q6423&lt;&gt;"newexp",Q6423&lt;&gt;"nostart"),countifs(script_conform_dispatching!A:A,P6423,script_conform_dispatching!B:B,Q6423),"")</f>
        <v/>
      </c>
      <c r="S6423" s="8" t="str">
        <f t="shared" si="3"/>
        <v/>
      </c>
    </row>
    <row r="6424" hidden="1">
      <c r="A6424" s="6" t="s">
        <v>16285</v>
      </c>
      <c r="B6424" s="6" t="s">
        <v>283</v>
      </c>
      <c r="C6424" s="6" t="s">
        <v>411</v>
      </c>
      <c r="H6424" s="8" t="str">
        <f>VLOOKUP(C6424,agent_name_matching!A:B,2,false)</f>
        <v>System</v>
      </c>
      <c r="I6424" s="33"/>
      <c r="O6424" s="6" t="s">
        <v>16286</v>
      </c>
      <c r="P6424" s="8" t="str">
        <f t="shared" si="1"/>
        <v/>
      </c>
      <c r="Q6424" s="8" t="str">
        <f t="shared" si="16"/>
        <v/>
      </c>
      <c r="R6424" s="8" t="str">
        <f>if(and(P6424&lt;&gt;"",Q6424&lt;&gt;"newexp",Q6424&lt;&gt;"nostart"),countifs(script_conform_dispatching!A:A,P6424,script_conform_dispatching!B:B,Q6424),"")</f>
        <v/>
      </c>
      <c r="S6424" s="8" t="str">
        <f t="shared" si="3"/>
        <v/>
      </c>
    </row>
    <row r="6425" hidden="1">
      <c r="A6425" s="6" t="s">
        <v>16287</v>
      </c>
      <c r="B6425" s="6" t="s">
        <v>283</v>
      </c>
      <c r="C6425" s="6" t="s">
        <v>1007</v>
      </c>
      <c r="F6425" s="6" t="s">
        <v>415</v>
      </c>
      <c r="G6425" s="6" t="s">
        <v>416</v>
      </c>
      <c r="H6425" s="8" t="str">
        <f>VLOOKUP(C6425,agent_name_matching!A:B,2,false)</f>
        <v>Assessor LLM</v>
      </c>
      <c r="I6425" s="32" t="s">
        <v>1040</v>
      </c>
      <c r="J6425" s="6" t="s">
        <v>418</v>
      </c>
      <c r="L6425" s="6">
        <v>4118.0</v>
      </c>
      <c r="M6425" s="6">
        <v>12.0</v>
      </c>
      <c r="N6425" s="6">
        <v>802.0</v>
      </c>
      <c r="O6425" s="6" t="s">
        <v>16288</v>
      </c>
      <c r="P6425" s="8" t="str">
        <f t="shared" si="1"/>
        <v/>
      </c>
      <c r="Q6425" s="8" t="str">
        <f t="shared" si="16"/>
        <v/>
      </c>
      <c r="R6425" s="8" t="str">
        <f>if(and(P6425&lt;&gt;"",Q6425&lt;&gt;"newexp",Q6425&lt;&gt;"nostart"),countifs(script_conform_dispatching!A:A,P6425,script_conform_dispatching!B:B,Q6425),"")</f>
        <v/>
      </c>
      <c r="S6425" s="8" t="str">
        <f t="shared" si="3"/>
        <v/>
      </c>
    </row>
    <row r="6426" hidden="1">
      <c r="A6426" s="6" t="s">
        <v>16289</v>
      </c>
      <c r="B6426" s="6" t="s">
        <v>283</v>
      </c>
      <c r="C6426" s="6" t="s">
        <v>407</v>
      </c>
      <c r="D6426" s="6">
        <v>4.0</v>
      </c>
      <c r="E6426" s="6" t="s">
        <v>445</v>
      </c>
      <c r="H6426" s="8" t="str">
        <f>VLOOKUP(C6426,agent_name_matching!A:B,2,false)</f>
        <v>--</v>
      </c>
      <c r="I6426" s="33"/>
      <c r="O6426" s="6" t="s">
        <v>16290</v>
      </c>
      <c r="P6426" s="8">
        <f t="shared" si="1"/>
        <v>4</v>
      </c>
      <c r="Q6426" s="8">
        <f t="shared" si="16"/>
        <v>5</v>
      </c>
      <c r="R6426" s="8">
        <f>if(and(P6426&lt;&gt;"",Q6426&lt;&gt;"newexp",Q6426&lt;&gt;"nostart"),countifs(script_conform_dispatching!A:A,P6426,script_conform_dispatching!B:B,Q6426),"")</f>
        <v>1</v>
      </c>
      <c r="S6426" s="8" t="str">
        <f t="shared" si="3"/>
        <v/>
      </c>
    </row>
    <row r="6427" hidden="1">
      <c r="A6427" s="6" t="s">
        <v>16291</v>
      </c>
      <c r="B6427" s="6" t="s">
        <v>283</v>
      </c>
      <c r="C6427" s="6" t="s">
        <v>1045</v>
      </c>
      <c r="F6427" s="6" t="s">
        <v>415</v>
      </c>
      <c r="G6427" s="6" t="s">
        <v>416</v>
      </c>
      <c r="H6427" s="8" t="str">
        <f>VLOOKUP(C6427,agent_name_matching!A:B,2,false)</f>
        <v>Dispatcher LLM</v>
      </c>
      <c r="I6427" s="32" t="s">
        <v>3189</v>
      </c>
      <c r="J6427" s="6" t="s">
        <v>418</v>
      </c>
      <c r="L6427" s="6">
        <v>5535.0</v>
      </c>
      <c r="M6427" s="6">
        <v>200.0</v>
      </c>
      <c r="N6427" s="6">
        <v>3548.0</v>
      </c>
      <c r="O6427" s="6" t="s">
        <v>16292</v>
      </c>
      <c r="P6427" s="8" t="str">
        <f t="shared" si="1"/>
        <v/>
      </c>
      <c r="Q6427" s="8" t="str">
        <f t="shared" si="16"/>
        <v/>
      </c>
      <c r="R6427" s="8" t="str">
        <f>if(and(P6427&lt;&gt;"",Q6427&lt;&gt;"newexp",Q6427&lt;&gt;"nostart"),countifs(script_conform_dispatching!A:A,P6427,script_conform_dispatching!B:B,Q6427),"")</f>
        <v/>
      </c>
      <c r="S6427" s="8" t="str">
        <f t="shared" si="3"/>
        <v/>
      </c>
    </row>
    <row r="6428" hidden="1">
      <c r="A6428" s="6" t="s">
        <v>16293</v>
      </c>
      <c r="B6428" s="6" t="s">
        <v>283</v>
      </c>
      <c r="C6428" s="6" t="s">
        <v>407</v>
      </c>
      <c r="D6428" s="6">
        <v>5.0</v>
      </c>
      <c r="E6428" s="6" t="s">
        <v>408</v>
      </c>
      <c r="H6428" s="8" t="str">
        <f>VLOOKUP(C6428,agent_name_matching!A:B,2,false)</f>
        <v>--</v>
      </c>
      <c r="I6428" s="33"/>
      <c r="O6428" s="6" t="s">
        <v>16294</v>
      </c>
      <c r="P6428" s="8" t="str">
        <f t="shared" si="1"/>
        <v/>
      </c>
      <c r="Q6428" s="8" t="str">
        <f t="shared" si="16"/>
        <v/>
      </c>
      <c r="R6428" s="8" t="str">
        <f>if(and(P6428&lt;&gt;"",Q6428&lt;&gt;"newexp",Q6428&lt;&gt;"nostart"),countifs(script_conform_dispatching!A:A,P6428,script_conform_dispatching!B:B,Q6428),"")</f>
        <v/>
      </c>
      <c r="S6428" s="8" t="str">
        <f t="shared" si="3"/>
        <v/>
      </c>
    </row>
    <row r="6429" hidden="1">
      <c r="A6429" s="6" t="s">
        <v>16295</v>
      </c>
      <c r="B6429" s="6" t="s">
        <v>283</v>
      </c>
      <c r="C6429" s="6" t="s">
        <v>1011</v>
      </c>
      <c r="F6429" s="6" t="s">
        <v>415</v>
      </c>
      <c r="G6429" s="6" t="s">
        <v>416</v>
      </c>
      <c r="H6429" s="8" t="str">
        <f>VLOOKUP(C6429,agent_name_matching!A:B,2,false)</f>
        <v>Dialog LLM</v>
      </c>
      <c r="I6429" s="32" t="s">
        <v>16296</v>
      </c>
      <c r="J6429" s="6" t="s">
        <v>418</v>
      </c>
      <c r="L6429" s="6">
        <v>8611.0</v>
      </c>
      <c r="M6429" s="6">
        <v>223.0</v>
      </c>
      <c r="N6429" s="6">
        <v>3211.0</v>
      </c>
      <c r="O6429" s="6" t="s">
        <v>16297</v>
      </c>
      <c r="P6429" s="8" t="str">
        <f t="shared" si="1"/>
        <v/>
      </c>
      <c r="Q6429" s="8" t="str">
        <f t="shared" si="16"/>
        <v/>
      </c>
      <c r="R6429" s="8" t="str">
        <f>if(and(P6429&lt;&gt;"",Q6429&lt;&gt;"newexp",Q6429&lt;&gt;"nostart"),countifs(script_conform_dispatching!A:A,P6429,script_conform_dispatching!B:B,Q6429),"")</f>
        <v/>
      </c>
      <c r="S6429" s="8" t="str">
        <f t="shared" si="3"/>
        <v/>
      </c>
    </row>
    <row r="6430" hidden="1">
      <c r="A6430" s="6" t="s">
        <v>16298</v>
      </c>
      <c r="B6430" s="6" t="s">
        <v>283</v>
      </c>
      <c r="C6430" s="6" t="s">
        <v>450</v>
      </c>
      <c r="F6430" s="6" t="s">
        <v>415</v>
      </c>
      <c r="G6430" s="6" t="s">
        <v>416</v>
      </c>
      <c r="H6430" s="8" t="str">
        <f>VLOOKUP(C6430,agent_name_matching!A:B,2,false)</f>
        <v>Validator LLM</v>
      </c>
      <c r="I6430" s="32" t="s">
        <v>451</v>
      </c>
      <c r="J6430" s="6" t="s">
        <v>452</v>
      </c>
      <c r="L6430" s="6">
        <v>4164.0</v>
      </c>
      <c r="M6430" s="6">
        <v>10.0</v>
      </c>
      <c r="N6430" s="6">
        <v>696.0</v>
      </c>
      <c r="O6430" s="6" t="s">
        <v>16299</v>
      </c>
      <c r="P6430" s="8" t="str">
        <f t="shared" si="1"/>
        <v/>
      </c>
      <c r="Q6430" s="8" t="str">
        <f t="shared" si="16"/>
        <v/>
      </c>
      <c r="R6430" s="8" t="str">
        <f>if(and(P6430&lt;&gt;"",Q6430&lt;&gt;"newexp",Q6430&lt;&gt;"nostart"),countifs(script_conform_dispatching!A:A,P6430,script_conform_dispatching!B:B,Q6430),"")</f>
        <v/>
      </c>
      <c r="S6430" s="8" t="str">
        <f t="shared" si="3"/>
        <v/>
      </c>
    </row>
    <row r="6431" hidden="1">
      <c r="A6431" s="6" t="s">
        <v>16300</v>
      </c>
      <c r="B6431" s="6" t="s">
        <v>283</v>
      </c>
      <c r="C6431" s="6" t="s">
        <v>37</v>
      </c>
      <c r="F6431" s="6" t="s">
        <v>415</v>
      </c>
      <c r="G6431" s="6" t="s">
        <v>416</v>
      </c>
      <c r="H6431" s="8" t="str">
        <f>VLOOKUP(C6431,agent_name_matching!A:B,2,false)</f>
        <v>Patient LLM</v>
      </c>
      <c r="I6431" s="32" t="s">
        <v>16301</v>
      </c>
      <c r="J6431" s="6" t="s">
        <v>418</v>
      </c>
      <c r="K6431" s="6">
        <v>1.0</v>
      </c>
      <c r="L6431" s="6">
        <v>4043.0</v>
      </c>
      <c r="M6431" s="6">
        <v>113.0</v>
      </c>
      <c r="N6431" s="6">
        <v>2584.0</v>
      </c>
      <c r="O6431" s="6" t="s">
        <v>16302</v>
      </c>
      <c r="P6431" s="8" t="str">
        <f t="shared" si="1"/>
        <v/>
      </c>
      <c r="Q6431" s="8" t="str">
        <f t="shared" si="16"/>
        <v/>
      </c>
      <c r="R6431" s="8" t="str">
        <f>if(and(P6431&lt;&gt;"",Q6431&lt;&gt;"newexp",Q6431&lt;&gt;"nostart"),countifs(script_conform_dispatching!A:A,P6431,script_conform_dispatching!B:B,Q6431),"")</f>
        <v/>
      </c>
      <c r="S6431" s="8" t="str">
        <f t="shared" si="3"/>
        <v/>
      </c>
    </row>
    <row r="6432" hidden="1">
      <c r="A6432" s="6" t="s">
        <v>16303</v>
      </c>
      <c r="B6432" s="6" t="s">
        <v>283</v>
      </c>
      <c r="C6432" s="6" t="s">
        <v>411</v>
      </c>
      <c r="H6432" s="8" t="str">
        <f>VLOOKUP(C6432,agent_name_matching!A:B,2,false)</f>
        <v>System</v>
      </c>
      <c r="I6432" s="33"/>
      <c r="O6432" s="6" t="s">
        <v>16304</v>
      </c>
      <c r="P6432" s="8" t="str">
        <f t="shared" si="1"/>
        <v/>
      </c>
      <c r="Q6432" s="8" t="str">
        <f t="shared" si="16"/>
        <v/>
      </c>
      <c r="R6432" s="8" t="str">
        <f>if(and(P6432&lt;&gt;"",Q6432&lt;&gt;"newexp",Q6432&lt;&gt;"nostart"),countifs(script_conform_dispatching!A:A,P6432,script_conform_dispatching!B:B,Q6432),"")</f>
        <v/>
      </c>
      <c r="S6432" s="8" t="str">
        <f t="shared" si="3"/>
        <v/>
      </c>
    </row>
    <row r="6433" hidden="1">
      <c r="A6433" s="6" t="s">
        <v>16305</v>
      </c>
      <c r="B6433" s="6" t="s">
        <v>283</v>
      </c>
      <c r="C6433" s="6" t="s">
        <v>1007</v>
      </c>
      <c r="F6433" s="6" t="s">
        <v>415</v>
      </c>
      <c r="G6433" s="6" t="s">
        <v>416</v>
      </c>
      <c r="H6433" s="8" t="str">
        <f>VLOOKUP(C6433,agent_name_matching!A:B,2,false)</f>
        <v>Assessor LLM</v>
      </c>
      <c r="I6433" s="32" t="s">
        <v>1008</v>
      </c>
      <c r="J6433" s="6" t="s">
        <v>418</v>
      </c>
      <c r="L6433" s="6">
        <v>4450.0</v>
      </c>
      <c r="M6433" s="6">
        <v>14.0</v>
      </c>
      <c r="N6433" s="6">
        <v>1082.0</v>
      </c>
      <c r="O6433" s="6" t="s">
        <v>16306</v>
      </c>
      <c r="P6433" s="8" t="str">
        <f t="shared" si="1"/>
        <v/>
      </c>
      <c r="Q6433" s="8" t="str">
        <f t="shared" si="16"/>
        <v/>
      </c>
      <c r="R6433" s="8" t="str">
        <f>if(and(P6433&lt;&gt;"",Q6433&lt;&gt;"newexp",Q6433&lt;&gt;"nostart"),countifs(script_conform_dispatching!A:A,P6433,script_conform_dispatching!B:B,Q6433),"")</f>
        <v/>
      </c>
      <c r="S6433" s="8" t="str">
        <f t="shared" si="3"/>
        <v/>
      </c>
    </row>
    <row r="6434" hidden="1">
      <c r="A6434" s="6" t="s">
        <v>16307</v>
      </c>
      <c r="B6434" s="6" t="s">
        <v>283</v>
      </c>
      <c r="C6434" s="6" t="s">
        <v>1011</v>
      </c>
      <c r="F6434" s="6" t="s">
        <v>415</v>
      </c>
      <c r="G6434" s="6" t="s">
        <v>416</v>
      </c>
      <c r="H6434" s="8" t="str">
        <f>VLOOKUP(C6434,agent_name_matching!A:B,2,false)</f>
        <v>Dialog LLM</v>
      </c>
      <c r="I6434" s="32" t="s">
        <v>16308</v>
      </c>
      <c r="J6434" s="6" t="s">
        <v>418</v>
      </c>
      <c r="L6434" s="6">
        <v>9189.0</v>
      </c>
      <c r="M6434" s="6">
        <v>132.0</v>
      </c>
      <c r="N6434" s="6">
        <v>2617.0</v>
      </c>
      <c r="O6434" s="6" t="s">
        <v>16309</v>
      </c>
      <c r="P6434" s="8" t="str">
        <f t="shared" si="1"/>
        <v/>
      </c>
      <c r="Q6434" s="8" t="str">
        <f t="shared" si="16"/>
        <v/>
      </c>
      <c r="R6434" s="8" t="str">
        <f>if(and(P6434&lt;&gt;"",Q6434&lt;&gt;"newexp",Q6434&lt;&gt;"nostart"),countifs(script_conform_dispatching!A:A,P6434,script_conform_dispatching!B:B,Q6434),"")</f>
        <v/>
      </c>
      <c r="S6434" s="8" t="str">
        <f t="shared" si="3"/>
        <v/>
      </c>
    </row>
    <row r="6435" hidden="1">
      <c r="A6435" s="6" t="s">
        <v>16310</v>
      </c>
      <c r="B6435" s="6" t="s">
        <v>283</v>
      </c>
      <c r="C6435" s="6" t="s">
        <v>37</v>
      </c>
      <c r="F6435" s="6" t="s">
        <v>415</v>
      </c>
      <c r="G6435" s="6" t="s">
        <v>416</v>
      </c>
      <c r="H6435" s="8" t="str">
        <f>VLOOKUP(C6435,agent_name_matching!A:B,2,false)</f>
        <v>Patient LLM</v>
      </c>
      <c r="I6435" s="32" t="s">
        <v>16311</v>
      </c>
      <c r="J6435" s="6" t="s">
        <v>418</v>
      </c>
      <c r="K6435" s="6">
        <v>1.0</v>
      </c>
      <c r="L6435" s="6">
        <v>4296.0</v>
      </c>
      <c r="M6435" s="6">
        <v>61.0</v>
      </c>
      <c r="N6435" s="6">
        <v>1288.0</v>
      </c>
      <c r="O6435" s="6" t="s">
        <v>16312</v>
      </c>
      <c r="P6435" s="8" t="str">
        <f t="shared" si="1"/>
        <v/>
      </c>
      <c r="Q6435" s="8" t="str">
        <f t="shared" si="16"/>
        <v/>
      </c>
      <c r="R6435" s="8" t="str">
        <f>if(and(P6435&lt;&gt;"",Q6435&lt;&gt;"newexp",Q6435&lt;&gt;"nostart"),countifs(script_conform_dispatching!A:A,P6435,script_conform_dispatching!B:B,Q6435),"")</f>
        <v/>
      </c>
      <c r="S6435" s="8" t="str">
        <f t="shared" si="3"/>
        <v/>
      </c>
    </row>
    <row r="6436" hidden="1">
      <c r="A6436" s="6" t="s">
        <v>16313</v>
      </c>
      <c r="B6436" s="6" t="s">
        <v>283</v>
      </c>
      <c r="C6436" s="6" t="s">
        <v>411</v>
      </c>
      <c r="H6436" s="8" t="str">
        <f>VLOOKUP(C6436,agent_name_matching!A:B,2,false)</f>
        <v>System</v>
      </c>
      <c r="I6436" s="33"/>
      <c r="O6436" s="6" t="s">
        <v>16314</v>
      </c>
      <c r="P6436" s="8" t="str">
        <f t="shared" si="1"/>
        <v/>
      </c>
      <c r="Q6436" s="8" t="str">
        <f t="shared" si="16"/>
        <v/>
      </c>
      <c r="R6436" s="8" t="str">
        <f>if(and(P6436&lt;&gt;"",Q6436&lt;&gt;"newexp",Q6436&lt;&gt;"nostart"),countifs(script_conform_dispatching!A:A,P6436,script_conform_dispatching!B:B,Q6436),"")</f>
        <v/>
      </c>
      <c r="S6436" s="8" t="str">
        <f t="shared" si="3"/>
        <v/>
      </c>
    </row>
    <row r="6437" hidden="1">
      <c r="A6437" s="6" t="s">
        <v>16315</v>
      </c>
      <c r="B6437" s="6" t="s">
        <v>283</v>
      </c>
      <c r="C6437" s="6" t="s">
        <v>1007</v>
      </c>
      <c r="F6437" s="6" t="s">
        <v>415</v>
      </c>
      <c r="G6437" s="6" t="s">
        <v>416</v>
      </c>
      <c r="H6437" s="8" t="str">
        <f>VLOOKUP(C6437,agent_name_matching!A:B,2,false)</f>
        <v>Assessor LLM</v>
      </c>
      <c r="I6437" s="32" t="s">
        <v>1008</v>
      </c>
      <c r="J6437" s="6" t="s">
        <v>418</v>
      </c>
      <c r="L6437" s="6">
        <v>4649.0</v>
      </c>
      <c r="M6437" s="6">
        <v>14.0</v>
      </c>
      <c r="N6437" s="6">
        <v>1493.0</v>
      </c>
      <c r="O6437" s="6" t="s">
        <v>16316</v>
      </c>
      <c r="P6437" s="8" t="str">
        <f t="shared" si="1"/>
        <v/>
      </c>
      <c r="Q6437" s="8" t="str">
        <f t="shared" si="16"/>
        <v/>
      </c>
      <c r="R6437" s="8" t="str">
        <f>if(and(P6437&lt;&gt;"",Q6437&lt;&gt;"newexp",Q6437&lt;&gt;"nostart"),countifs(script_conform_dispatching!A:A,P6437,script_conform_dispatching!B:B,Q6437),"")</f>
        <v/>
      </c>
      <c r="S6437" s="8" t="str">
        <f t="shared" si="3"/>
        <v/>
      </c>
    </row>
    <row r="6438" hidden="1">
      <c r="A6438" s="6" t="s">
        <v>16317</v>
      </c>
      <c r="B6438" s="6" t="s">
        <v>283</v>
      </c>
      <c r="C6438" s="6" t="s">
        <v>1011</v>
      </c>
      <c r="F6438" s="6" t="s">
        <v>415</v>
      </c>
      <c r="G6438" s="6" t="s">
        <v>416</v>
      </c>
      <c r="H6438" s="8" t="str">
        <f>VLOOKUP(C6438,agent_name_matching!A:B,2,false)</f>
        <v>Dialog LLM</v>
      </c>
      <c r="I6438" s="32" t="s">
        <v>16318</v>
      </c>
      <c r="J6438" s="6" t="s">
        <v>418</v>
      </c>
      <c r="L6438" s="6">
        <v>9624.0</v>
      </c>
      <c r="M6438" s="6">
        <v>125.0</v>
      </c>
      <c r="N6438" s="6">
        <v>2210.0</v>
      </c>
      <c r="O6438" s="6" t="s">
        <v>16319</v>
      </c>
      <c r="P6438" s="8" t="str">
        <f t="shared" si="1"/>
        <v/>
      </c>
      <c r="Q6438" s="8" t="str">
        <f t="shared" si="16"/>
        <v/>
      </c>
      <c r="R6438" s="8" t="str">
        <f>if(and(P6438&lt;&gt;"",Q6438&lt;&gt;"newexp",Q6438&lt;&gt;"nostart"),countifs(script_conform_dispatching!A:A,P6438,script_conform_dispatching!B:B,Q6438),"")</f>
        <v/>
      </c>
      <c r="S6438" s="8" t="str">
        <f t="shared" si="3"/>
        <v/>
      </c>
    </row>
    <row r="6439" hidden="1">
      <c r="A6439" s="6" t="s">
        <v>16320</v>
      </c>
      <c r="B6439" s="6" t="s">
        <v>283</v>
      </c>
      <c r="C6439" s="6" t="s">
        <v>37</v>
      </c>
      <c r="F6439" s="6" t="s">
        <v>415</v>
      </c>
      <c r="G6439" s="6" t="s">
        <v>416</v>
      </c>
      <c r="H6439" s="8" t="str">
        <f>VLOOKUP(C6439,agent_name_matching!A:B,2,false)</f>
        <v>Patient LLM</v>
      </c>
      <c r="I6439" s="32" t="s">
        <v>16321</v>
      </c>
      <c r="J6439" s="6" t="s">
        <v>418</v>
      </c>
      <c r="K6439" s="6">
        <v>1.0</v>
      </c>
      <c r="L6439" s="6">
        <v>4490.0</v>
      </c>
      <c r="M6439" s="6">
        <v>164.0</v>
      </c>
      <c r="N6439" s="6">
        <v>2607.0</v>
      </c>
      <c r="O6439" s="6" t="s">
        <v>16322</v>
      </c>
      <c r="P6439" s="8" t="str">
        <f t="shared" si="1"/>
        <v/>
      </c>
      <c r="Q6439" s="8" t="str">
        <f t="shared" si="16"/>
        <v/>
      </c>
      <c r="R6439" s="8" t="str">
        <f>if(and(P6439&lt;&gt;"",Q6439&lt;&gt;"newexp",Q6439&lt;&gt;"nostart"),countifs(script_conform_dispatching!A:A,P6439,script_conform_dispatching!B:B,Q6439),"")</f>
        <v/>
      </c>
      <c r="S6439" s="8" t="str">
        <f t="shared" si="3"/>
        <v/>
      </c>
    </row>
    <row r="6440" hidden="1">
      <c r="A6440" s="6" t="s">
        <v>16323</v>
      </c>
      <c r="B6440" s="6" t="s">
        <v>283</v>
      </c>
      <c r="C6440" s="6" t="s">
        <v>411</v>
      </c>
      <c r="H6440" s="8" t="str">
        <f>VLOOKUP(C6440,agent_name_matching!A:B,2,false)</f>
        <v>System</v>
      </c>
      <c r="I6440" s="33"/>
      <c r="O6440" s="6" t="s">
        <v>16324</v>
      </c>
      <c r="P6440" s="8" t="str">
        <f t="shared" si="1"/>
        <v/>
      </c>
      <c r="Q6440" s="8" t="str">
        <f t="shared" si="16"/>
        <v/>
      </c>
      <c r="R6440" s="8" t="str">
        <f>if(and(P6440&lt;&gt;"",Q6440&lt;&gt;"newexp",Q6440&lt;&gt;"nostart"),countifs(script_conform_dispatching!A:A,P6440,script_conform_dispatching!B:B,Q6440),"")</f>
        <v/>
      </c>
      <c r="S6440" s="8" t="str">
        <f t="shared" si="3"/>
        <v/>
      </c>
    </row>
    <row r="6441" hidden="1">
      <c r="A6441" s="6" t="s">
        <v>16325</v>
      </c>
      <c r="B6441" s="6" t="s">
        <v>283</v>
      </c>
      <c r="C6441" s="6" t="s">
        <v>1007</v>
      </c>
      <c r="F6441" s="6" t="s">
        <v>415</v>
      </c>
      <c r="G6441" s="6" t="s">
        <v>416</v>
      </c>
      <c r="H6441" s="8" t="str">
        <f>VLOOKUP(C6441,agent_name_matching!A:B,2,false)</f>
        <v>Assessor LLM</v>
      </c>
      <c r="I6441" s="32" t="s">
        <v>1008</v>
      </c>
      <c r="J6441" s="6" t="s">
        <v>418</v>
      </c>
      <c r="L6441" s="6">
        <v>4944.0</v>
      </c>
      <c r="M6441" s="6">
        <v>14.0</v>
      </c>
      <c r="N6441" s="6">
        <v>769.0</v>
      </c>
      <c r="O6441" s="6" t="s">
        <v>16326</v>
      </c>
      <c r="P6441" s="8" t="str">
        <f t="shared" si="1"/>
        <v/>
      </c>
      <c r="Q6441" s="8" t="str">
        <f t="shared" si="16"/>
        <v/>
      </c>
      <c r="R6441" s="8" t="str">
        <f>if(and(P6441&lt;&gt;"",Q6441&lt;&gt;"newexp",Q6441&lt;&gt;"nostart"),countifs(script_conform_dispatching!A:A,P6441,script_conform_dispatching!B:B,Q6441),"")</f>
        <v/>
      </c>
      <c r="S6441" s="8" t="str">
        <f t="shared" si="3"/>
        <v/>
      </c>
    </row>
    <row r="6442" hidden="1">
      <c r="A6442" s="6" t="s">
        <v>16327</v>
      </c>
      <c r="B6442" s="6" t="s">
        <v>283</v>
      </c>
      <c r="C6442" s="6" t="s">
        <v>1011</v>
      </c>
      <c r="F6442" s="6" t="s">
        <v>415</v>
      </c>
      <c r="G6442" s="6" t="s">
        <v>416</v>
      </c>
      <c r="H6442" s="8" t="str">
        <f>VLOOKUP(C6442,agent_name_matching!A:B,2,false)</f>
        <v>Dialog LLM</v>
      </c>
      <c r="I6442" s="32" t="s">
        <v>16328</v>
      </c>
      <c r="J6442" s="6" t="s">
        <v>418</v>
      </c>
      <c r="L6442" s="6">
        <v>10155.0</v>
      </c>
      <c r="M6442" s="6">
        <v>112.0</v>
      </c>
      <c r="N6442" s="6">
        <v>2453.0</v>
      </c>
      <c r="O6442" s="6" t="s">
        <v>16329</v>
      </c>
      <c r="P6442" s="8" t="str">
        <f t="shared" si="1"/>
        <v/>
      </c>
      <c r="Q6442" s="8" t="str">
        <f t="shared" si="16"/>
        <v/>
      </c>
      <c r="R6442" s="8" t="str">
        <f>if(and(P6442&lt;&gt;"",Q6442&lt;&gt;"newexp",Q6442&lt;&gt;"nostart"),countifs(script_conform_dispatching!A:A,P6442,script_conform_dispatching!B:B,Q6442),"")</f>
        <v/>
      </c>
      <c r="S6442" s="8" t="str">
        <f t="shared" si="3"/>
        <v/>
      </c>
    </row>
    <row r="6443" hidden="1">
      <c r="A6443" s="6" t="s">
        <v>16330</v>
      </c>
      <c r="B6443" s="6" t="s">
        <v>283</v>
      </c>
      <c r="C6443" s="6" t="s">
        <v>37</v>
      </c>
      <c r="F6443" s="6" t="s">
        <v>415</v>
      </c>
      <c r="G6443" s="6" t="s">
        <v>416</v>
      </c>
      <c r="H6443" s="8" t="str">
        <f>VLOOKUP(C6443,agent_name_matching!A:B,2,false)</f>
        <v>Patient LLM</v>
      </c>
      <c r="I6443" s="32" t="s">
        <v>16331</v>
      </c>
      <c r="J6443" s="6" t="s">
        <v>418</v>
      </c>
      <c r="K6443" s="6">
        <v>1.0</v>
      </c>
      <c r="L6443" s="6">
        <v>4774.0</v>
      </c>
      <c r="M6443" s="6">
        <v>83.0</v>
      </c>
      <c r="N6443" s="6">
        <v>1914.0</v>
      </c>
      <c r="O6443" s="6" t="s">
        <v>16332</v>
      </c>
      <c r="P6443" s="8" t="str">
        <f t="shared" si="1"/>
        <v/>
      </c>
      <c r="Q6443" s="8" t="str">
        <f t="shared" si="16"/>
        <v/>
      </c>
      <c r="R6443" s="8" t="str">
        <f>if(and(P6443&lt;&gt;"",Q6443&lt;&gt;"newexp",Q6443&lt;&gt;"nostart"),countifs(script_conform_dispatching!A:A,P6443,script_conform_dispatching!B:B,Q6443),"")</f>
        <v/>
      </c>
      <c r="S6443" s="8" t="str">
        <f t="shared" si="3"/>
        <v/>
      </c>
    </row>
    <row r="6444" hidden="1">
      <c r="A6444" s="6" t="s">
        <v>16333</v>
      </c>
      <c r="B6444" s="6" t="s">
        <v>283</v>
      </c>
      <c r="C6444" s="6" t="s">
        <v>411</v>
      </c>
      <c r="H6444" s="8" t="str">
        <f>VLOOKUP(C6444,agent_name_matching!A:B,2,false)</f>
        <v>System</v>
      </c>
      <c r="I6444" s="33"/>
      <c r="O6444" s="6" t="s">
        <v>16334</v>
      </c>
      <c r="P6444" s="8" t="str">
        <f t="shared" si="1"/>
        <v/>
      </c>
      <c r="Q6444" s="8" t="str">
        <f t="shared" si="16"/>
        <v/>
      </c>
      <c r="R6444" s="8" t="str">
        <f>if(and(P6444&lt;&gt;"",Q6444&lt;&gt;"newexp",Q6444&lt;&gt;"nostart"),countifs(script_conform_dispatching!A:A,P6444,script_conform_dispatching!B:B,Q6444),"")</f>
        <v/>
      </c>
      <c r="S6444" s="8" t="str">
        <f t="shared" si="3"/>
        <v/>
      </c>
    </row>
    <row r="6445" hidden="1">
      <c r="A6445" s="6" t="s">
        <v>16335</v>
      </c>
      <c r="B6445" s="6" t="s">
        <v>283</v>
      </c>
      <c r="C6445" s="6" t="s">
        <v>1007</v>
      </c>
      <c r="F6445" s="6" t="s">
        <v>415</v>
      </c>
      <c r="G6445" s="6" t="s">
        <v>416</v>
      </c>
      <c r="H6445" s="8" t="str">
        <f>VLOOKUP(C6445,agent_name_matching!A:B,2,false)</f>
        <v>Assessor LLM</v>
      </c>
      <c r="I6445" s="32" t="s">
        <v>1040</v>
      </c>
      <c r="J6445" s="6" t="s">
        <v>418</v>
      </c>
      <c r="L6445" s="6">
        <v>5145.0</v>
      </c>
      <c r="M6445" s="6">
        <v>12.0</v>
      </c>
      <c r="N6445" s="6">
        <v>719.0</v>
      </c>
      <c r="O6445" s="6" t="s">
        <v>16336</v>
      </c>
      <c r="P6445" s="8" t="str">
        <f t="shared" si="1"/>
        <v/>
      </c>
      <c r="Q6445" s="8" t="str">
        <f t="shared" si="16"/>
        <v/>
      </c>
      <c r="R6445" s="8" t="str">
        <f>if(and(P6445&lt;&gt;"",Q6445&lt;&gt;"newexp",Q6445&lt;&gt;"nostart"),countifs(script_conform_dispatching!A:A,P6445,script_conform_dispatching!B:B,Q6445),"")</f>
        <v/>
      </c>
      <c r="S6445" s="8" t="str">
        <f t="shared" si="3"/>
        <v/>
      </c>
    </row>
    <row r="6446" hidden="1">
      <c r="A6446" s="6" t="s">
        <v>16337</v>
      </c>
      <c r="B6446" s="6" t="s">
        <v>283</v>
      </c>
      <c r="C6446" s="6" t="s">
        <v>407</v>
      </c>
      <c r="D6446" s="6">
        <v>5.0</v>
      </c>
      <c r="E6446" s="6" t="s">
        <v>445</v>
      </c>
      <c r="H6446" s="8" t="str">
        <f>VLOOKUP(C6446,agent_name_matching!A:B,2,false)</f>
        <v>--</v>
      </c>
      <c r="I6446" s="33"/>
      <c r="O6446" s="6" t="s">
        <v>16338</v>
      </c>
      <c r="P6446" s="8">
        <f t="shared" si="1"/>
        <v>5</v>
      </c>
      <c r="Q6446" s="8">
        <f t="shared" si="16"/>
        <v>8</v>
      </c>
      <c r="R6446" s="8">
        <f>if(and(P6446&lt;&gt;"",Q6446&lt;&gt;"newexp",Q6446&lt;&gt;"nostart"),countifs(script_conform_dispatching!A:A,P6446,script_conform_dispatching!B:B,Q6446),"")</f>
        <v>1</v>
      </c>
      <c r="S6446" s="8" t="str">
        <f t="shared" si="3"/>
        <v/>
      </c>
    </row>
    <row r="6447" hidden="1">
      <c r="A6447" s="6" t="s">
        <v>16339</v>
      </c>
      <c r="B6447" s="6" t="s">
        <v>283</v>
      </c>
      <c r="C6447" s="6" t="s">
        <v>1045</v>
      </c>
      <c r="F6447" s="6" t="s">
        <v>415</v>
      </c>
      <c r="G6447" s="6" t="s">
        <v>416</v>
      </c>
      <c r="H6447" s="8" t="str">
        <f>VLOOKUP(C6447,agent_name_matching!A:B,2,false)</f>
        <v>Dispatcher LLM</v>
      </c>
      <c r="I6447" s="32" t="s">
        <v>1483</v>
      </c>
      <c r="J6447" s="6" t="s">
        <v>418</v>
      </c>
      <c r="L6447" s="6">
        <v>6562.0</v>
      </c>
      <c r="M6447" s="6">
        <v>133.0</v>
      </c>
      <c r="N6447" s="6">
        <v>2121.0</v>
      </c>
      <c r="O6447" s="6" t="s">
        <v>16340</v>
      </c>
      <c r="P6447" s="8" t="str">
        <f t="shared" si="1"/>
        <v/>
      </c>
      <c r="Q6447" s="8" t="str">
        <f t="shared" si="16"/>
        <v/>
      </c>
      <c r="R6447" s="8" t="str">
        <f>if(and(P6447&lt;&gt;"",Q6447&lt;&gt;"newexp",Q6447&lt;&gt;"nostart"),countifs(script_conform_dispatching!A:A,P6447,script_conform_dispatching!B:B,Q6447),"")</f>
        <v/>
      </c>
      <c r="S6447" s="8" t="str">
        <f t="shared" si="3"/>
        <v/>
      </c>
    </row>
    <row r="6448" hidden="1">
      <c r="A6448" s="6" t="s">
        <v>16341</v>
      </c>
      <c r="B6448" s="6" t="s">
        <v>283</v>
      </c>
      <c r="C6448" s="6" t="s">
        <v>407</v>
      </c>
      <c r="D6448" s="6">
        <v>8.0</v>
      </c>
      <c r="E6448" s="6" t="s">
        <v>408</v>
      </c>
      <c r="H6448" s="8" t="str">
        <f>VLOOKUP(C6448,agent_name_matching!A:B,2,false)</f>
        <v>--</v>
      </c>
      <c r="I6448" s="33"/>
      <c r="O6448" s="6" t="s">
        <v>16342</v>
      </c>
      <c r="P6448" s="8" t="str">
        <f t="shared" si="1"/>
        <v/>
      </c>
      <c r="Q6448" s="8" t="str">
        <f t="shared" si="16"/>
        <v/>
      </c>
      <c r="R6448" s="8" t="str">
        <f>if(and(P6448&lt;&gt;"",Q6448&lt;&gt;"newexp",Q6448&lt;&gt;"nostart"),countifs(script_conform_dispatching!A:A,P6448,script_conform_dispatching!B:B,Q6448),"")</f>
        <v/>
      </c>
      <c r="S6448" s="8" t="str">
        <f t="shared" si="3"/>
        <v/>
      </c>
    </row>
    <row r="6449" hidden="1">
      <c r="A6449" s="6" t="s">
        <v>16343</v>
      </c>
      <c r="B6449" s="6" t="s">
        <v>283</v>
      </c>
      <c r="C6449" s="6" t="s">
        <v>1011</v>
      </c>
      <c r="F6449" s="6" t="s">
        <v>415</v>
      </c>
      <c r="G6449" s="6" t="s">
        <v>416</v>
      </c>
      <c r="H6449" s="8" t="str">
        <f>VLOOKUP(C6449,agent_name_matching!A:B,2,false)</f>
        <v>Dialog LLM</v>
      </c>
      <c r="I6449" s="32" t="s">
        <v>16344</v>
      </c>
      <c r="J6449" s="6" t="s">
        <v>418</v>
      </c>
      <c r="L6449" s="6">
        <v>10727.0</v>
      </c>
      <c r="M6449" s="6">
        <v>118.0</v>
      </c>
      <c r="N6449" s="6">
        <v>2552.0</v>
      </c>
      <c r="O6449" s="6" t="s">
        <v>16345</v>
      </c>
      <c r="P6449" s="8" t="str">
        <f t="shared" si="1"/>
        <v/>
      </c>
      <c r="Q6449" s="8" t="str">
        <f t="shared" si="16"/>
        <v/>
      </c>
      <c r="R6449" s="8" t="str">
        <f>if(and(P6449&lt;&gt;"",Q6449&lt;&gt;"newexp",Q6449&lt;&gt;"nostart"),countifs(script_conform_dispatching!A:A,P6449,script_conform_dispatching!B:B,Q6449),"")</f>
        <v/>
      </c>
      <c r="S6449" s="8" t="str">
        <f t="shared" si="3"/>
        <v/>
      </c>
    </row>
    <row r="6450" hidden="1">
      <c r="A6450" s="6" t="s">
        <v>16346</v>
      </c>
      <c r="B6450" s="6" t="s">
        <v>283</v>
      </c>
      <c r="C6450" s="6" t="s">
        <v>450</v>
      </c>
      <c r="F6450" s="6" t="s">
        <v>415</v>
      </c>
      <c r="G6450" s="6" t="s">
        <v>416</v>
      </c>
      <c r="H6450" s="8" t="str">
        <f>VLOOKUP(C6450,agent_name_matching!A:B,2,false)</f>
        <v>Validator LLM</v>
      </c>
      <c r="I6450" s="32" t="s">
        <v>16347</v>
      </c>
      <c r="J6450" s="6" t="s">
        <v>452</v>
      </c>
      <c r="L6450" s="6">
        <v>5086.0</v>
      </c>
      <c r="M6450" s="6">
        <v>38.0</v>
      </c>
      <c r="N6450" s="6">
        <v>991.0</v>
      </c>
      <c r="O6450" s="6" t="s">
        <v>16348</v>
      </c>
      <c r="P6450" s="8" t="str">
        <f t="shared" si="1"/>
        <v/>
      </c>
      <c r="Q6450" s="8" t="str">
        <f t="shared" si="16"/>
        <v/>
      </c>
      <c r="R6450" s="8" t="str">
        <f>if(and(P6450&lt;&gt;"",Q6450&lt;&gt;"newexp",Q6450&lt;&gt;"nostart"),countifs(script_conform_dispatching!A:A,P6450,script_conform_dispatching!B:B,Q6450),"")</f>
        <v/>
      </c>
      <c r="S6450" s="8" t="str">
        <f t="shared" si="3"/>
        <v/>
      </c>
    </row>
    <row r="6451" hidden="1">
      <c r="A6451" s="6" t="s">
        <v>16349</v>
      </c>
      <c r="B6451" s="6" t="s">
        <v>283</v>
      </c>
      <c r="C6451" s="6" t="s">
        <v>37</v>
      </c>
      <c r="F6451" s="6" t="s">
        <v>415</v>
      </c>
      <c r="G6451" s="6" t="s">
        <v>416</v>
      </c>
      <c r="H6451" s="8" t="str">
        <f>VLOOKUP(C6451,agent_name_matching!A:B,2,false)</f>
        <v>Patient LLM</v>
      </c>
      <c r="I6451" s="32" t="s">
        <v>16350</v>
      </c>
      <c r="J6451" s="6" t="s">
        <v>418</v>
      </c>
      <c r="K6451" s="6">
        <v>1.0</v>
      </c>
      <c r="L6451" s="6">
        <v>4983.0</v>
      </c>
      <c r="M6451" s="6">
        <v>100.0</v>
      </c>
      <c r="N6451" s="6">
        <v>1561.0</v>
      </c>
      <c r="O6451" s="6" t="s">
        <v>16351</v>
      </c>
      <c r="P6451" s="8" t="str">
        <f t="shared" si="1"/>
        <v/>
      </c>
      <c r="Q6451" s="8" t="str">
        <f t="shared" si="16"/>
        <v/>
      </c>
      <c r="R6451" s="8" t="str">
        <f>if(and(P6451&lt;&gt;"",Q6451&lt;&gt;"newexp",Q6451&lt;&gt;"nostart"),countifs(script_conform_dispatching!A:A,P6451,script_conform_dispatching!B:B,Q6451),"")</f>
        <v/>
      </c>
      <c r="S6451" s="8" t="str">
        <f t="shared" si="3"/>
        <v/>
      </c>
    </row>
    <row r="6452" hidden="1">
      <c r="A6452" s="6" t="s">
        <v>16352</v>
      </c>
      <c r="B6452" s="6" t="s">
        <v>283</v>
      </c>
      <c r="C6452" s="6" t="s">
        <v>411</v>
      </c>
      <c r="H6452" s="8" t="str">
        <f>VLOOKUP(C6452,agent_name_matching!A:B,2,false)</f>
        <v>System</v>
      </c>
      <c r="I6452" s="33"/>
      <c r="O6452" s="6" t="s">
        <v>16353</v>
      </c>
      <c r="P6452" s="8" t="str">
        <f t="shared" si="1"/>
        <v/>
      </c>
      <c r="Q6452" s="8" t="str">
        <f t="shared" si="16"/>
        <v/>
      </c>
      <c r="R6452" s="8" t="str">
        <f>if(and(P6452&lt;&gt;"",Q6452&lt;&gt;"newexp",Q6452&lt;&gt;"nostart"),countifs(script_conform_dispatching!A:A,P6452,script_conform_dispatching!B:B,Q6452),"")</f>
        <v/>
      </c>
      <c r="S6452" s="8" t="str">
        <f t="shared" si="3"/>
        <v/>
      </c>
    </row>
    <row r="6453" hidden="1">
      <c r="A6453" s="6" t="s">
        <v>16354</v>
      </c>
      <c r="B6453" s="6" t="s">
        <v>283</v>
      </c>
      <c r="C6453" s="6" t="s">
        <v>1007</v>
      </c>
      <c r="F6453" s="6" t="s">
        <v>415</v>
      </c>
      <c r="G6453" s="6" t="s">
        <v>416</v>
      </c>
      <c r="H6453" s="8" t="str">
        <f>VLOOKUP(C6453,agent_name_matching!A:B,2,false)</f>
        <v>Assessor LLM</v>
      </c>
      <c r="I6453" s="32" t="s">
        <v>1040</v>
      </c>
      <c r="J6453" s="6" t="s">
        <v>418</v>
      </c>
      <c r="L6453" s="6">
        <v>5302.0</v>
      </c>
      <c r="M6453" s="6">
        <v>12.0</v>
      </c>
      <c r="N6453" s="6">
        <v>965.0</v>
      </c>
      <c r="O6453" s="6" t="s">
        <v>16355</v>
      </c>
      <c r="P6453" s="8" t="str">
        <f t="shared" si="1"/>
        <v/>
      </c>
      <c r="Q6453" s="8" t="str">
        <f t="shared" si="16"/>
        <v/>
      </c>
      <c r="R6453" s="8" t="str">
        <f>if(and(P6453&lt;&gt;"",Q6453&lt;&gt;"newexp",Q6453&lt;&gt;"nostart"),countifs(script_conform_dispatching!A:A,P6453,script_conform_dispatching!B:B,Q6453),"")</f>
        <v/>
      </c>
      <c r="S6453" s="8" t="str">
        <f t="shared" si="3"/>
        <v/>
      </c>
    </row>
    <row r="6454" hidden="1">
      <c r="A6454" s="6" t="s">
        <v>16356</v>
      </c>
      <c r="B6454" s="6" t="s">
        <v>283</v>
      </c>
      <c r="C6454" s="6" t="s">
        <v>407</v>
      </c>
      <c r="D6454" s="6">
        <v>8.0</v>
      </c>
      <c r="E6454" s="6" t="s">
        <v>445</v>
      </c>
      <c r="H6454" s="8" t="str">
        <f>VLOOKUP(C6454,agent_name_matching!A:B,2,false)</f>
        <v>--</v>
      </c>
      <c r="I6454" s="33"/>
      <c r="O6454" s="6" t="s">
        <v>16357</v>
      </c>
      <c r="P6454" s="8">
        <f t="shared" si="1"/>
        <v>8</v>
      </c>
      <c r="Q6454" s="8" t="str">
        <f t="shared" si="16"/>
        <v>nostart</v>
      </c>
      <c r="R6454" s="8" t="str">
        <f>if(and(P6454&lt;&gt;"",Q6454&lt;&gt;"newexp",Q6454&lt;&gt;"nostart"),countifs(script_conform_dispatching!A:A,P6454,script_conform_dispatching!B:B,Q6454),"")</f>
        <v/>
      </c>
      <c r="S6454" s="8" t="str">
        <f t="shared" si="3"/>
        <v/>
      </c>
    </row>
    <row r="6455" hidden="1">
      <c r="A6455" s="6" t="s">
        <v>16358</v>
      </c>
      <c r="B6455" s="6" t="s">
        <v>283</v>
      </c>
      <c r="C6455" s="6" t="s">
        <v>1011</v>
      </c>
      <c r="F6455" s="6" t="s">
        <v>415</v>
      </c>
      <c r="G6455" s="6" t="s">
        <v>416</v>
      </c>
      <c r="H6455" s="8" t="str">
        <f>VLOOKUP(C6455,agent_name_matching!A:B,2,false)</f>
        <v>Dialog LLM</v>
      </c>
      <c r="I6455" s="32" t="s">
        <v>16359</v>
      </c>
      <c r="J6455" s="6" t="s">
        <v>418</v>
      </c>
      <c r="L6455" s="6">
        <v>11118.0</v>
      </c>
      <c r="M6455" s="6">
        <v>129.0</v>
      </c>
      <c r="N6455" s="6">
        <v>2860.0</v>
      </c>
      <c r="O6455" s="6" t="s">
        <v>16360</v>
      </c>
      <c r="P6455" s="8" t="str">
        <f t="shared" si="1"/>
        <v/>
      </c>
      <c r="Q6455" s="8" t="str">
        <f t="shared" si="16"/>
        <v/>
      </c>
      <c r="R6455" s="8" t="str">
        <f>if(and(P6455&lt;&gt;"",Q6455&lt;&gt;"newexp",Q6455&lt;&gt;"nostart"),countifs(script_conform_dispatching!A:A,P6455,script_conform_dispatching!B:B,Q6455),"")</f>
        <v/>
      </c>
      <c r="S6455" s="8" t="str">
        <f t="shared" si="3"/>
        <v/>
      </c>
    </row>
    <row r="6456" hidden="1">
      <c r="A6456" s="6" t="s">
        <v>16361</v>
      </c>
      <c r="B6456" s="6" t="s">
        <v>283</v>
      </c>
      <c r="C6456" s="6" t="s">
        <v>450</v>
      </c>
      <c r="F6456" s="6" t="s">
        <v>415</v>
      </c>
      <c r="G6456" s="6" t="s">
        <v>416</v>
      </c>
      <c r="H6456" s="8" t="str">
        <f>VLOOKUP(C6456,agent_name_matching!A:B,2,false)</f>
        <v>Validator LLM</v>
      </c>
      <c r="I6456" s="32" t="s">
        <v>16362</v>
      </c>
      <c r="J6456" s="6" t="s">
        <v>452</v>
      </c>
      <c r="L6456" s="6">
        <v>5254.0</v>
      </c>
      <c r="M6456" s="6">
        <v>64.0</v>
      </c>
      <c r="N6456" s="6">
        <v>1285.0</v>
      </c>
      <c r="O6456" s="6" t="s">
        <v>16363</v>
      </c>
      <c r="P6456" s="8" t="str">
        <f t="shared" si="1"/>
        <v/>
      </c>
      <c r="Q6456" s="8" t="str">
        <f t="shared" si="16"/>
        <v/>
      </c>
      <c r="R6456" s="8" t="str">
        <f>if(and(P6456&lt;&gt;"",Q6456&lt;&gt;"newexp",Q6456&lt;&gt;"nostart"),countifs(script_conform_dispatching!A:A,P6456,script_conform_dispatching!B:B,Q6456),"")</f>
        <v/>
      </c>
      <c r="S6456" s="8" t="str">
        <f t="shared" si="3"/>
        <v/>
      </c>
    </row>
    <row r="6457" hidden="1">
      <c r="A6457" s="6" t="s">
        <v>16364</v>
      </c>
      <c r="B6457" s="6" t="s">
        <v>286</v>
      </c>
      <c r="C6457" s="6" t="s">
        <v>407</v>
      </c>
      <c r="D6457" s="6">
        <v>1.0</v>
      </c>
      <c r="E6457" s="6" t="s">
        <v>408</v>
      </c>
      <c r="H6457" s="8" t="str">
        <f>VLOOKUP(C6457,agent_name_matching!A:B,2,false)</f>
        <v>--</v>
      </c>
      <c r="I6457" s="33"/>
      <c r="O6457" s="6" t="s">
        <v>16365</v>
      </c>
      <c r="P6457" s="8" t="str">
        <f t="shared" si="1"/>
        <v/>
      </c>
      <c r="Q6457" s="8" t="str">
        <f t="shared" si="16"/>
        <v/>
      </c>
      <c r="R6457" s="8" t="str">
        <f>if(and(P6457&lt;&gt;"",Q6457&lt;&gt;"newexp",Q6457&lt;&gt;"nostart"),countifs(script_conform_dispatching!A:A,P6457,script_conform_dispatching!B:B,Q6457),"")</f>
        <v/>
      </c>
      <c r="S6457" s="8" t="str">
        <f t="shared" si="3"/>
        <v/>
      </c>
    </row>
    <row r="6458" hidden="1">
      <c r="A6458" s="6" t="s">
        <v>16366</v>
      </c>
      <c r="B6458" s="6" t="s">
        <v>286</v>
      </c>
      <c r="C6458" s="6" t="s">
        <v>411</v>
      </c>
      <c r="H6458" s="8" t="str">
        <f>VLOOKUP(C6458,agent_name_matching!A:B,2,false)</f>
        <v>System</v>
      </c>
      <c r="I6458" s="33"/>
      <c r="O6458" s="6" t="s">
        <v>16367</v>
      </c>
      <c r="P6458" s="8" t="str">
        <f t="shared" si="1"/>
        <v/>
      </c>
      <c r="Q6458" s="8" t="str">
        <f t="shared" si="16"/>
        <v/>
      </c>
      <c r="R6458" s="8" t="str">
        <f>if(and(P6458&lt;&gt;"",Q6458&lt;&gt;"newexp",Q6458&lt;&gt;"nostart"),countifs(script_conform_dispatching!A:A,P6458,script_conform_dispatching!B:B,Q6458),"")</f>
        <v/>
      </c>
      <c r="S6458" s="8" t="str">
        <f t="shared" si="3"/>
        <v/>
      </c>
    </row>
    <row r="6459" hidden="1">
      <c r="A6459" s="6" t="s">
        <v>16368</v>
      </c>
      <c r="B6459" s="6" t="s">
        <v>286</v>
      </c>
      <c r="C6459" s="6" t="s">
        <v>1007</v>
      </c>
      <c r="F6459" s="6" t="s">
        <v>415</v>
      </c>
      <c r="G6459" s="6" t="s">
        <v>416</v>
      </c>
      <c r="H6459" s="8" t="str">
        <f>VLOOKUP(C6459,agent_name_matching!A:B,2,false)</f>
        <v>Assessor LLM</v>
      </c>
      <c r="I6459" s="32" t="s">
        <v>1008</v>
      </c>
      <c r="J6459" s="6" t="s">
        <v>418</v>
      </c>
      <c r="L6459" s="6">
        <v>716.0</v>
      </c>
      <c r="M6459" s="6">
        <v>14.0</v>
      </c>
      <c r="N6459" s="6">
        <v>568.0</v>
      </c>
      <c r="O6459" s="6" t="s">
        <v>16369</v>
      </c>
      <c r="P6459" s="8" t="str">
        <f t="shared" si="1"/>
        <v/>
      </c>
      <c r="Q6459" s="8" t="str">
        <f t="shared" si="16"/>
        <v/>
      </c>
      <c r="R6459" s="8" t="str">
        <f>if(and(P6459&lt;&gt;"",Q6459&lt;&gt;"newexp",Q6459&lt;&gt;"nostart"),countifs(script_conform_dispatching!A:A,P6459,script_conform_dispatching!B:B,Q6459),"")</f>
        <v/>
      </c>
      <c r="S6459" s="8" t="str">
        <f t="shared" si="3"/>
        <v/>
      </c>
    </row>
    <row r="6460" hidden="1">
      <c r="A6460" s="6" t="s">
        <v>16370</v>
      </c>
      <c r="B6460" s="6" t="s">
        <v>286</v>
      </c>
      <c r="C6460" s="6" t="s">
        <v>1011</v>
      </c>
      <c r="F6460" s="6" t="s">
        <v>415</v>
      </c>
      <c r="G6460" s="6" t="s">
        <v>416</v>
      </c>
      <c r="H6460" s="8" t="str">
        <f>VLOOKUP(C6460,agent_name_matching!A:B,2,false)</f>
        <v>Dialog LLM</v>
      </c>
      <c r="I6460" s="32" t="s">
        <v>1012</v>
      </c>
      <c r="J6460" s="6" t="s">
        <v>418</v>
      </c>
      <c r="L6460" s="6">
        <v>565.0</v>
      </c>
      <c r="M6460" s="6">
        <v>28.0</v>
      </c>
      <c r="N6460" s="6">
        <v>691.0</v>
      </c>
      <c r="O6460" s="6" t="s">
        <v>16371</v>
      </c>
      <c r="P6460" s="8" t="str">
        <f t="shared" si="1"/>
        <v/>
      </c>
      <c r="Q6460" s="8" t="str">
        <f t="shared" si="16"/>
        <v/>
      </c>
      <c r="R6460" s="8" t="str">
        <f>if(and(P6460&lt;&gt;"",Q6460&lt;&gt;"newexp",Q6460&lt;&gt;"nostart"),countifs(script_conform_dispatching!A:A,P6460,script_conform_dispatching!B:B,Q6460),"")</f>
        <v/>
      </c>
      <c r="S6460" s="8" t="str">
        <f t="shared" si="3"/>
        <v/>
      </c>
    </row>
    <row r="6461" hidden="1">
      <c r="A6461" s="6" t="s">
        <v>16372</v>
      </c>
      <c r="B6461" s="6" t="s">
        <v>286</v>
      </c>
      <c r="C6461" s="6" t="s">
        <v>37</v>
      </c>
      <c r="F6461" s="6" t="s">
        <v>415</v>
      </c>
      <c r="G6461" s="6" t="s">
        <v>416</v>
      </c>
      <c r="H6461" s="8" t="str">
        <f>VLOOKUP(C6461,agent_name_matching!A:B,2,false)</f>
        <v>Patient LLM</v>
      </c>
      <c r="I6461" s="32" t="s">
        <v>16373</v>
      </c>
      <c r="J6461" s="6" t="s">
        <v>418</v>
      </c>
      <c r="K6461" s="6">
        <v>1.0</v>
      </c>
      <c r="L6461" s="6">
        <v>507.0</v>
      </c>
      <c r="M6461" s="6">
        <v>49.0</v>
      </c>
      <c r="N6461" s="6">
        <v>898.0</v>
      </c>
      <c r="O6461" s="6" t="s">
        <v>16374</v>
      </c>
      <c r="P6461" s="8" t="str">
        <f t="shared" si="1"/>
        <v/>
      </c>
      <c r="Q6461" s="8" t="str">
        <f t="shared" si="16"/>
        <v/>
      </c>
      <c r="R6461" s="8" t="str">
        <f>if(and(P6461&lt;&gt;"",Q6461&lt;&gt;"newexp",Q6461&lt;&gt;"nostart"),countifs(script_conform_dispatching!A:A,P6461,script_conform_dispatching!B:B,Q6461),"")</f>
        <v/>
      </c>
      <c r="S6461" s="8" t="str">
        <f t="shared" si="3"/>
        <v/>
      </c>
    </row>
    <row r="6462" hidden="1">
      <c r="A6462" s="6" t="s">
        <v>16375</v>
      </c>
      <c r="B6462" s="6" t="s">
        <v>286</v>
      </c>
      <c r="C6462" s="6" t="s">
        <v>411</v>
      </c>
      <c r="H6462" s="8" t="str">
        <f>VLOOKUP(C6462,agent_name_matching!A:B,2,false)</f>
        <v>System</v>
      </c>
      <c r="I6462" s="33"/>
      <c r="O6462" s="6" t="s">
        <v>16376</v>
      </c>
      <c r="P6462" s="8" t="str">
        <f t="shared" si="1"/>
        <v/>
      </c>
      <c r="Q6462" s="8" t="str">
        <f t="shared" si="16"/>
        <v/>
      </c>
      <c r="R6462" s="8" t="str">
        <f>if(and(P6462&lt;&gt;"",Q6462&lt;&gt;"newexp",Q6462&lt;&gt;"nostart"),countifs(script_conform_dispatching!A:A,P6462,script_conform_dispatching!B:B,Q6462),"")</f>
        <v/>
      </c>
      <c r="S6462" s="8" t="str">
        <f t="shared" si="3"/>
        <v/>
      </c>
    </row>
    <row r="6463" hidden="1">
      <c r="A6463" s="6" t="s">
        <v>16377</v>
      </c>
      <c r="B6463" s="6" t="s">
        <v>286</v>
      </c>
      <c r="C6463" s="6" t="s">
        <v>1007</v>
      </c>
      <c r="F6463" s="6" t="s">
        <v>415</v>
      </c>
      <c r="G6463" s="6" t="s">
        <v>416</v>
      </c>
      <c r="H6463" s="8" t="str">
        <f>VLOOKUP(C6463,agent_name_matching!A:B,2,false)</f>
        <v>Assessor LLM</v>
      </c>
      <c r="I6463" s="32" t="s">
        <v>1008</v>
      </c>
      <c r="J6463" s="6" t="s">
        <v>418</v>
      </c>
      <c r="L6463" s="6">
        <v>796.0</v>
      </c>
      <c r="M6463" s="6">
        <v>14.0</v>
      </c>
      <c r="N6463" s="6">
        <v>644.0</v>
      </c>
      <c r="O6463" s="6" t="s">
        <v>16378</v>
      </c>
      <c r="P6463" s="8" t="str">
        <f t="shared" si="1"/>
        <v/>
      </c>
      <c r="Q6463" s="8" t="str">
        <f t="shared" si="16"/>
        <v/>
      </c>
      <c r="R6463" s="8" t="str">
        <f>if(and(P6463&lt;&gt;"",Q6463&lt;&gt;"newexp",Q6463&lt;&gt;"nostart"),countifs(script_conform_dispatching!A:A,P6463,script_conform_dispatching!B:B,Q6463),"")</f>
        <v/>
      </c>
      <c r="S6463" s="8" t="str">
        <f t="shared" si="3"/>
        <v/>
      </c>
    </row>
    <row r="6464" hidden="1">
      <c r="A6464" s="6" t="s">
        <v>16379</v>
      </c>
      <c r="B6464" s="6" t="s">
        <v>286</v>
      </c>
      <c r="C6464" s="6" t="s">
        <v>1011</v>
      </c>
      <c r="F6464" s="6" t="s">
        <v>415</v>
      </c>
      <c r="G6464" s="6" t="s">
        <v>416</v>
      </c>
      <c r="H6464" s="8" t="str">
        <f>VLOOKUP(C6464,agent_name_matching!A:B,2,false)</f>
        <v>Dialog LLM</v>
      </c>
      <c r="I6464" s="32" t="s">
        <v>16380</v>
      </c>
      <c r="J6464" s="6" t="s">
        <v>418</v>
      </c>
      <c r="L6464" s="6">
        <v>808.0</v>
      </c>
      <c r="M6464" s="6">
        <v>44.0</v>
      </c>
      <c r="N6464" s="6">
        <v>1000.0</v>
      </c>
      <c r="O6464" s="6" t="s">
        <v>16381</v>
      </c>
      <c r="P6464" s="8" t="str">
        <f t="shared" si="1"/>
        <v/>
      </c>
      <c r="Q6464" s="8" t="str">
        <f t="shared" si="16"/>
        <v/>
      </c>
      <c r="R6464" s="8" t="str">
        <f>if(and(P6464&lt;&gt;"",Q6464&lt;&gt;"newexp",Q6464&lt;&gt;"nostart"),countifs(script_conform_dispatching!A:A,P6464,script_conform_dispatching!B:B,Q6464),"")</f>
        <v/>
      </c>
      <c r="S6464" s="8" t="str">
        <f t="shared" si="3"/>
        <v/>
      </c>
    </row>
    <row r="6465" hidden="1">
      <c r="A6465" s="6" t="s">
        <v>16382</v>
      </c>
      <c r="B6465" s="6" t="s">
        <v>286</v>
      </c>
      <c r="C6465" s="6" t="s">
        <v>37</v>
      </c>
      <c r="F6465" s="6" t="s">
        <v>415</v>
      </c>
      <c r="G6465" s="6" t="s">
        <v>416</v>
      </c>
      <c r="H6465" s="8" t="str">
        <f>VLOOKUP(C6465,agent_name_matching!A:B,2,false)</f>
        <v>Patient LLM</v>
      </c>
      <c r="I6465" s="32" t="s">
        <v>16383</v>
      </c>
      <c r="J6465" s="6" t="s">
        <v>418</v>
      </c>
      <c r="K6465" s="6">
        <v>1.0</v>
      </c>
      <c r="L6465" s="6">
        <v>608.0</v>
      </c>
      <c r="M6465" s="6">
        <v>15.0</v>
      </c>
      <c r="N6465" s="6">
        <v>1037.0</v>
      </c>
      <c r="O6465" s="6" t="s">
        <v>16384</v>
      </c>
      <c r="P6465" s="8" t="str">
        <f t="shared" si="1"/>
        <v/>
      </c>
      <c r="Q6465" s="8" t="str">
        <f t="shared" si="16"/>
        <v/>
      </c>
      <c r="R6465" s="8" t="str">
        <f>if(and(P6465&lt;&gt;"",Q6465&lt;&gt;"newexp",Q6465&lt;&gt;"nostart"),countifs(script_conform_dispatching!A:A,P6465,script_conform_dispatching!B:B,Q6465),"")</f>
        <v/>
      </c>
      <c r="S6465" s="8" t="str">
        <f t="shared" si="3"/>
        <v/>
      </c>
    </row>
    <row r="6466" hidden="1">
      <c r="A6466" s="6" t="s">
        <v>16385</v>
      </c>
      <c r="B6466" s="6" t="s">
        <v>286</v>
      </c>
      <c r="C6466" s="6" t="s">
        <v>411</v>
      </c>
      <c r="H6466" s="8" t="str">
        <f>VLOOKUP(C6466,agent_name_matching!A:B,2,false)</f>
        <v>System</v>
      </c>
      <c r="I6466" s="33"/>
      <c r="O6466" s="6" t="s">
        <v>16386</v>
      </c>
      <c r="P6466" s="8" t="str">
        <f t="shared" si="1"/>
        <v/>
      </c>
      <c r="Q6466" s="8" t="str">
        <f t="shared" si="16"/>
        <v/>
      </c>
      <c r="R6466" s="8" t="str">
        <f>if(and(P6466&lt;&gt;"",Q6466&lt;&gt;"newexp",Q6466&lt;&gt;"nostart"),countifs(script_conform_dispatching!A:A,P6466,script_conform_dispatching!B:B,Q6466),"")</f>
        <v/>
      </c>
      <c r="S6466" s="8" t="str">
        <f t="shared" si="3"/>
        <v/>
      </c>
    </row>
    <row r="6467" hidden="1">
      <c r="A6467" s="6" t="s">
        <v>16387</v>
      </c>
      <c r="B6467" s="6" t="s">
        <v>286</v>
      </c>
      <c r="C6467" s="6" t="s">
        <v>1007</v>
      </c>
      <c r="F6467" s="6" t="s">
        <v>415</v>
      </c>
      <c r="G6467" s="6" t="s">
        <v>416</v>
      </c>
      <c r="H6467" s="8" t="str">
        <f>VLOOKUP(C6467,agent_name_matching!A:B,2,false)</f>
        <v>Assessor LLM</v>
      </c>
      <c r="I6467" s="32" t="s">
        <v>1008</v>
      </c>
      <c r="J6467" s="6" t="s">
        <v>418</v>
      </c>
      <c r="L6467" s="6">
        <v>860.0</v>
      </c>
      <c r="M6467" s="6">
        <v>14.0</v>
      </c>
      <c r="N6467" s="6">
        <v>628.0</v>
      </c>
      <c r="O6467" s="6" t="s">
        <v>16388</v>
      </c>
      <c r="P6467" s="8" t="str">
        <f t="shared" si="1"/>
        <v/>
      </c>
      <c r="Q6467" s="8" t="str">
        <f t="shared" si="16"/>
        <v/>
      </c>
      <c r="R6467" s="8" t="str">
        <f>if(and(P6467&lt;&gt;"",Q6467&lt;&gt;"newexp",Q6467&lt;&gt;"nostart"),countifs(script_conform_dispatching!A:A,P6467,script_conform_dispatching!B:B,Q6467),"")</f>
        <v/>
      </c>
      <c r="S6467" s="8" t="str">
        <f t="shared" si="3"/>
        <v/>
      </c>
    </row>
    <row r="6468" hidden="1">
      <c r="A6468" s="6" t="s">
        <v>16389</v>
      </c>
      <c r="B6468" s="6" t="s">
        <v>286</v>
      </c>
      <c r="C6468" s="6" t="s">
        <v>1011</v>
      </c>
      <c r="F6468" s="6" t="s">
        <v>415</v>
      </c>
      <c r="G6468" s="6" t="s">
        <v>416</v>
      </c>
      <c r="H6468" s="8" t="str">
        <f>VLOOKUP(C6468,agent_name_matching!A:B,2,false)</f>
        <v>Dialog LLM</v>
      </c>
      <c r="I6468" s="32" t="s">
        <v>16390</v>
      </c>
      <c r="J6468" s="6" t="s">
        <v>418</v>
      </c>
      <c r="L6468" s="6">
        <v>1033.0</v>
      </c>
      <c r="M6468" s="6">
        <v>33.0</v>
      </c>
      <c r="N6468" s="6">
        <v>858.0</v>
      </c>
      <c r="O6468" s="6" t="s">
        <v>16391</v>
      </c>
      <c r="P6468" s="8" t="str">
        <f t="shared" si="1"/>
        <v/>
      </c>
      <c r="Q6468" s="8" t="str">
        <f t="shared" si="16"/>
        <v/>
      </c>
      <c r="R6468" s="8" t="str">
        <f>if(and(P6468&lt;&gt;"",Q6468&lt;&gt;"newexp",Q6468&lt;&gt;"nostart"),countifs(script_conform_dispatching!A:A,P6468,script_conform_dispatching!B:B,Q6468),"")</f>
        <v/>
      </c>
      <c r="S6468" s="8" t="str">
        <f t="shared" si="3"/>
        <v/>
      </c>
    </row>
    <row r="6469" hidden="1">
      <c r="A6469" s="6" t="s">
        <v>16392</v>
      </c>
      <c r="B6469" s="6" t="s">
        <v>286</v>
      </c>
      <c r="C6469" s="6" t="s">
        <v>37</v>
      </c>
      <c r="F6469" s="6" t="s">
        <v>415</v>
      </c>
      <c r="G6469" s="6" t="s">
        <v>416</v>
      </c>
      <c r="H6469" s="8" t="str">
        <f>VLOOKUP(C6469,agent_name_matching!A:B,2,false)</f>
        <v>Patient LLM</v>
      </c>
      <c r="I6469" s="32" t="s">
        <v>16393</v>
      </c>
      <c r="J6469" s="6" t="s">
        <v>418</v>
      </c>
      <c r="K6469" s="6">
        <v>1.0</v>
      </c>
      <c r="L6469" s="6">
        <v>664.0</v>
      </c>
      <c r="M6469" s="6">
        <v>41.0</v>
      </c>
      <c r="N6469" s="6">
        <v>895.0</v>
      </c>
      <c r="O6469" s="6" t="s">
        <v>16394</v>
      </c>
      <c r="P6469" s="8" t="str">
        <f t="shared" si="1"/>
        <v/>
      </c>
      <c r="Q6469" s="8" t="str">
        <f t="shared" si="16"/>
        <v/>
      </c>
      <c r="R6469" s="8" t="str">
        <f>if(and(P6469&lt;&gt;"",Q6469&lt;&gt;"newexp",Q6469&lt;&gt;"nostart"),countifs(script_conform_dispatching!A:A,P6469,script_conform_dispatching!B:B,Q6469),"")</f>
        <v/>
      </c>
      <c r="S6469" s="8" t="str">
        <f t="shared" si="3"/>
        <v/>
      </c>
    </row>
    <row r="6470" hidden="1">
      <c r="A6470" s="6" t="s">
        <v>16395</v>
      </c>
      <c r="B6470" s="6" t="s">
        <v>286</v>
      </c>
      <c r="C6470" s="6" t="s">
        <v>411</v>
      </c>
      <c r="H6470" s="8" t="str">
        <f>VLOOKUP(C6470,agent_name_matching!A:B,2,false)</f>
        <v>System</v>
      </c>
      <c r="I6470" s="33"/>
      <c r="O6470" s="6" t="s">
        <v>16396</v>
      </c>
      <c r="P6470" s="8" t="str">
        <f t="shared" si="1"/>
        <v/>
      </c>
      <c r="Q6470" s="8" t="str">
        <f t="shared" si="16"/>
        <v/>
      </c>
      <c r="R6470" s="8" t="str">
        <f>if(and(P6470&lt;&gt;"",Q6470&lt;&gt;"newexp",Q6470&lt;&gt;"nostart"),countifs(script_conform_dispatching!A:A,P6470,script_conform_dispatching!B:B,Q6470),"")</f>
        <v/>
      </c>
      <c r="S6470" s="8" t="str">
        <f t="shared" si="3"/>
        <v/>
      </c>
    </row>
    <row r="6471" hidden="1">
      <c r="A6471" s="6" t="s">
        <v>16397</v>
      </c>
      <c r="B6471" s="6" t="s">
        <v>286</v>
      </c>
      <c r="C6471" s="6" t="s">
        <v>1007</v>
      </c>
      <c r="F6471" s="6" t="s">
        <v>415</v>
      </c>
      <c r="G6471" s="6" t="s">
        <v>416</v>
      </c>
      <c r="H6471" s="8" t="str">
        <f>VLOOKUP(C6471,agent_name_matching!A:B,2,false)</f>
        <v>Assessor LLM</v>
      </c>
      <c r="I6471" s="32" t="s">
        <v>1040</v>
      </c>
      <c r="J6471" s="6" t="s">
        <v>418</v>
      </c>
      <c r="L6471" s="6">
        <v>940.0</v>
      </c>
      <c r="M6471" s="6">
        <v>12.0</v>
      </c>
      <c r="N6471" s="6">
        <v>507.0</v>
      </c>
      <c r="O6471" s="6" t="s">
        <v>16398</v>
      </c>
      <c r="P6471" s="8" t="str">
        <f t="shared" si="1"/>
        <v/>
      </c>
      <c r="Q6471" s="8" t="str">
        <f t="shared" si="16"/>
        <v/>
      </c>
      <c r="R6471" s="8" t="str">
        <f>if(and(P6471&lt;&gt;"",Q6471&lt;&gt;"newexp",Q6471&lt;&gt;"nostart"),countifs(script_conform_dispatching!A:A,P6471,script_conform_dispatching!B:B,Q6471),"")</f>
        <v/>
      </c>
      <c r="S6471" s="8" t="str">
        <f t="shared" si="3"/>
        <v/>
      </c>
    </row>
    <row r="6472" hidden="1">
      <c r="A6472" s="6" t="s">
        <v>16399</v>
      </c>
      <c r="B6472" s="6" t="s">
        <v>286</v>
      </c>
      <c r="C6472" s="6" t="s">
        <v>407</v>
      </c>
      <c r="D6472" s="6">
        <v>1.0</v>
      </c>
      <c r="E6472" s="6" t="s">
        <v>445</v>
      </c>
      <c r="H6472" s="8" t="str">
        <f>VLOOKUP(C6472,agent_name_matching!A:B,2,false)</f>
        <v>--</v>
      </c>
      <c r="I6472" s="33"/>
      <c r="O6472" s="6" t="s">
        <v>16400</v>
      </c>
      <c r="P6472" s="8">
        <f t="shared" si="1"/>
        <v>1</v>
      </c>
      <c r="Q6472" s="8">
        <f t="shared" si="16"/>
        <v>2</v>
      </c>
      <c r="R6472" s="8">
        <f>if(and(P6472&lt;&gt;"",Q6472&lt;&gt;"newexp",Q6472&lt;&gt;"nostart"),countifs(script_conform_dispatching!A:A,P6472,script_conform_dispatching!B:B,Q6472),"")</f>
        <v>1</v>
      </c>
      <c r="S6472" s="8" t="str">
        <f t="shared" si="3"/>
        <v/>
      </c>
    </row>
    <row r="6473" hidden="1">
      <c r="A6473" s="6" t="s">
        <v>16401</v>
      </c>
      <c r="B6473" s="6" t="s">
        <v>286</v>
      </c>
      <c r="C6473" s="6" t="s">
        <v>1045</v>
      </c>
      <c r="F6473" s="6" t="s">
        <v>415</v>
      </c>
      <c r="G6473" s="6" t="s">
        <v>416</v>
      </c>
      <c r="H6473" s="8" t="str">
        <f>VLOOKUP(C6473,agent_name_matching!A:B,2,false)</f>
        <v>Dispatcher LLM</v>
      </c>
      <c r="I6473" s="32" t="s">
        <v>16402</v>
      </c>
      <c r="J6473" s="6" t="s">
        <v>418</v>
      </c>
      <c r="L6473" s="6">
        <v>2357.0</v>
      </c>
      <c r="M6473" s="6">
        <v>150.0</v>
      </c>
      <c r="N6473" s="6">
        <v>2171.0</v>
      </c>
      <c r="O6473" s="6" t="s">
        <v>16403</v>
      </c>
      <c r="P6473" s="8" t="str">
        <f t="shared" si="1"/>
        <v/>
      </c>
      <c r="Q6473" s="8" t="str">
        <f t="shared" si="16"/>
        <v/>
      </c>
      <c r="R6473" s="8" t="str">
        <f>if(and(P6473&lt;&gt;"",Q6473&lt;&gt;"newexp",Q6473&lt;&gt;"nostart"),countifs(script_conform_dispatching!A:A,P6473,script_conform_dispatching!B:B,Q6473),"")</f>
        <v/>
      </c>
      <c r="S6473" s="8" t="str">
        <f t="shared" si="3"/>
        <v/>
      </c>
    </row>
    <row r="6474" hidden="1">
      <c r="A6474" s="6" t="s">
        <v>16404</v>
      </c>
      <c r="B6474" s="6" t="s">
        <v>286</v>
      </c>
      <c r="C6474" s="6" t="s">
        <v>407</v>
      </c>
      <c r="D6474" s="6">
        <v>2.0</v>
      </c>
      <c r="E6474" s="6" t="s">
        <v>408</v>
      </c>
      <c r="H6474" s="8" t="str">
        <f>VLOOKUP(C6474,agent_name_matching!A:B,2,false)</f>
        <v>--</v>
      </c>
      <c r="I6474" s="33"/>
      <c r="O6474" s="6" t="s">
        <v>16405</v>
      </c>
      <c r="P6474" s="8" t="str">
        <f t="shared" si="1"/>
        <v/>
      </c>
      <c r="Q6474" s="8" t="str">
        <f t="shared" si="16"/>
        <v/>
      </c>
      <c r="R6474" s="8" t="str">
        <f>if(and(P6474&lt;&gt;"",Q6474&lt;&gt;"newexp",Q6474&lt;&gt;"nostart"),countifs(script_conform_dispatching!A:A,P6474,script_conform_dispatching!B:B,Q6474),"")</f>
        <v/>
      </c>
      <c r="S6474" s="8" t="str">
        <f t="shared" si="3"/>
        <v/>
      </c>
    </row>
    <row r="6475" hidden="1">
      <c r="A6475" s="6" t="s">
        <v>16406</v>
      </c>
      <c r="B6475" s="6" t="s">
        <v>286</v>
      </c>
      <c r="C6475" s="6" t="s">
        <v>1011</v>
      </c>
      <c r="F6475" s="6" t="s">
        <v>415</v>
      </c>
      <c r="G6475" s="6" t="s">
        <v>416</v>
      </c>
      <c r="H6475" s="8" t="str">
        <f>VLOOKUP(C6475,agent_name_matching!A:B,2,false)</f>
        <v>Dialog LLM</v>
      </c>
      <c r="I6475" s="32" t="s">
        <v>16407</v>
      </c>
      <c r="J6475" s="6" t="s">
        <v>418</v>
      </c>
      <c r="L6475" s="6">
        <v>1426.0</v>
      </c>
      <c r="M6475" s="6">
        <v>23.0</v>
      </c>
      <c r="N6475" s="6">
        <v>643.0</v>
      </c>
      <c r="O6475" s="6" t="s">
        <v>16408</v>
      </c>
      <c r="P6475" s="8" t="str">
        <f t="shared" si="1"/>
        <v/>
      </c>
      <c r="Q6475" s="8" t="str">
        <f t="shared" si="16"/>
        <v/>
      </c>
      <c r="R6475" s="8" t="str">
        <f>if(and(P6475&lt;&gt;"",Q6475&lt;&gt;"newexp",Q6475&lt;&gt;"nostart"),countifs(script_conform_dispatching!A:A,P6475,script_conform_dispatching!B:B,Q6475),"")</f>
        <v/>
      </c>
      <c r="S6475" s="8" t="str">
        <f t="shared" si="3"/>
        <v/>
      </c>
    </row>
    <row r="6476" hidden="1">
      <c r="A6476" s="6" t="s">
        <v>16409</v>
      </c>
      <c r="B6476" s="6" t="s">
        <v>286</v>
      </c>
      <c r="C6476" s="6" t="s">
        <v>450</v>
      </c>
      <c r="F6476" s="6" t="s">
        <v>415</v>
      </c>
      <c r="G6476" s="6" t="s">
        <v>416</v>
      </c>
      <c r="H6476" s="8" t="str">
        <f>VLOOKUP(C6476,agent_name_matching!A:B,2,false)</f>
        <v>Validator LLM</v>
      </c>
      <c r="I6476" s="32" t="s">
        <v>16410</v>
      </c>
      <c r="J6476" s="6" t="s">
        <v>452</v>
      </c>
      <c r="L6476" s="6">
        <v>786.0</v>
      </c>
      <c r="M6476" s="6">
        <v>34.0</v>
      </c>
      <c r="N6476" s="6">
        <v>1126.0</v>
      </c>
      <c r="O6476" s="6" t="s">
        <v>16411</v>
      </c>
      <c r="P6476" s="8" t="str">
        <f t="shared" si="1"/>
        <v/>
      </c>
      <c r="Q6476" s="8" t="str">
        <f t="shared" si="16"/>
        <v/>
      </c>
      <c r="R6476" s="8" t="str">
        <f>if(and(P6476&lt;&gt;"",Q6476&lt;&gt;"newexp",Q6476&lt;&gt;"nostart"),countifs(script_conform_dispatching!A:A,P6476,script_conform_dispatching!B:B,Q6476),"")</f>
        <v/>
      </c>
      <c r="S6476" s="8" t="str">
        <f t="shared" si="3"/>
        <v/>
      </c>
    </row>
    <row r="6477" hidden="1">
      <c r="A6477" s="6" t="s">
        <v>16412</v>
      </c>
      <c r="B6477" s="6" t="s">
        <v>286</v>
      </c>
      <c r="C6477" s="6" t="s">
        <v>37</v>
      </c>
      <c r="F6477" s="6" t="s">
        <v>415</v>
      </c>
      <c r="G6477" s="6" t="s">
        <v>416</v>
      </c>
      <c r="H6477" s="8" t="str">
        <f>VLOOKUP(C6477,agent_name_matching!A:B,2,false)</f>
        <v>Patient LLM</v>
      </c>
      <c r="I6477" s="32" t="s">
        <v>16413</v>
      </c>
      <c r="J6477" s="6" t="s">
        <v>418</v>
      </c>
      <c r="K6477" s="6">
        <v>1.0</v>
      </c>
      <c r="L6477" s="6">
        <v>736.0</v>
      </c>
      <c r="M6477" s="6">
        <v>48.0</v>
      </c>
      <c r="N6477" s="6">
        <v>1296.0</v>
      </c>
      <c r="O6477" s="6" t="s">
        <v>16414</v>
      </c>
      <c r="P6477" s="8" t="str">
        <f t="shared" si="1"/>
        <v/>
      </c>
      <c r="Q6477" s="8" t="str">
        <f t="shared" si="16"/>
        <v/>
      </c>
      <c r="R6477" s="8" t="str">
        <f>if(and(P6477&lt;&gt;"",Q6477&lt;&gt;"newexp",Q6477&lt;&gt;"nostart"),countifs(script_conform_dispatching!A:A,P6477,script_conform_dispatching!B:B,Q6477),"")</f>
        <v/>
      </c>
      <c r="S6477" s="8" t="str">
        <f t="shared" si="3"/>
        <v/>
      </c>
    </row>
    <row r="6478" hidden="1">
      <c r="A6478" s="6" t="s">
        <v>16415</v>
      </c>
      <c r="B6478" s="6" t="s">
        <v>286</v>
      </c>
      <c r="C6478" s="6" t="s">
        <v>411</v>
      </c>
      <c r="H6478" s="8" t="str">
        <f>VLOOKUP(C6478,agent_name_matching!A:B,2,false)</f>
        <v>System</v>
      </c>
      <c r="I6478" s="33"/>
      <c r="O6478" s="6" t="s">
        <v>16416</v>
      </c>
      <c r="P6478" s="8" t="str">
        <f t="shared" si="1"/>
        <v/>
      </c>
      <c r="Q6478" s="8" t="str">
        <f t="shared" si="16"/>
        <v/>
      </c>
      <c r="R6478" s="8" t="str">
        <f>if(and(P6478&lt;&gt;"",Q6478&lt;&gt;"newexp",Q6478&lt;&gt;"nostart"),countifs(script_conform_dispatching!A:A,P6478,script_conform_dispatching!B:B,Q6478),"")</f>
        <v/>
      </c>
      <c r="S6478" s="8" t="str">
        <f t="shared" si="3"/>
        <v/>
      </c>
    </row>
    <row r="6479" hidden="1">
      <c r="A6479" s="6" t="s">
        <v>16417</v>
      </c>
      <c r="B6479" s="6" t="s">
        <v>286</v>
      </c>
      <c r="C6479" s="6" t="s">
        <v>1007</v>
      </c>
      <c r="F6479" s="6" t="s">
        <v>415</v>
      </c>
      <c r="G6479" s="6" t="s">
        <v>416</v>
      </c>
      <c r="H6479" s="8" t="str">
        <f>VLOOKUP(C6479,agent_name_matching!A:B,2,false)</f>
        <v>Assessor LLM</v>
      </c>
      <c r="I6479" s="32" t="s">
        <v>1008</v>
      </c>
      <c r="J6479" s="6" t="s">
        <v>418</v>
      </c>
      <c r="L6479" s="6">
        <v>1043.0</v>
      </c>
      <c r="M6479" s="6">
        <v>14.0</v>
      </c>
      <c r="N6479" s="6">
        <v>787.0</v>
      </c>
      <c r="O6479" s="6" t="s">
        <v>16418</v>
      </c>
      <c r="P6479" s="8" t="str">
        <f t="shared" si="1"/>
        <v/>
      </c>
      <c r="Q6479" s="8" t="str">
        <f t="shared" si="16"/>
        <v/>
      </c>
      <c r="R6479" s="8" t="str">
        <f>if(and(P6479&lt;&gt;"",Q6479&lt;&gt;"newexp",Q6479&lt;&gt;"nostart"),countifs(script_conform_dispatching!A:A,P6479,script_conform_dispatching!B:B,Q6479),"")</f>
        <v/>
      </c>
      <c r="S6479" s="8" t="str">
        <f t="shared" si="3"/>
        <v/>
      </c>
    </row>
    <row r="6480" hidden="1">
      <c r="A6480" s="6" t="s">
        <v>16419</v>
      </c>
      <c r="B6480" s="6" t="s">
        <v>286</v>
      </c>
      <c r="C6480" s="6" t="s">
        <v>1011</v>
      </c>
      <c r="F6480" s="6" t="s">
        <v>415</v>
      </c>
      <c r="G6480" s="6" t="s">
        <v>416</v>
      </c>
      <c r="H6480" s="8" t="str">
        <f>VLOOKUP(C6480,agent_name_matching!A:B,2,false)</f>
        <v>Dialog LLM</v>
      </c>
      <c r="I6480" s="32" t="s">
        <v>16420</v>
      </c>
      <c r="J6480" s="6" t="s">
        <v>418</v>
      </c>
      <c r="L6480" s="6">
        <v>1690.0</v>
      </c>
      <c r="M6480" s="6">
        <v>49.0</v>
      </c>
      <c r="N6480" s="6">
        <v>945.0</v>
      </c>
      <c r="O6480" s="6" t="s">
        <v>16421</v>
      </c>
      <c r="P6480" s="8" t="str">
        <f t="shared" si="1"/>
        <v/>
      </c>
      <c r="Q6480" s="8" t="str">
        <f t="shared" si="16"/>
        <v/>
      </c>
      <c r="R6480" s="8" t="str">
        <f>if(and(P6480&lt;&gt;"",Q6480&lt;&gt;"newexp",Q6480&lt;&gt;"nostart"),countifs(script_conform_dispatching!A:A,P6480,script_conform_dispatching!B:B,Q6480),"")</f>
        <v/>
      </c>
      <c r="S6480" s="8" t="str">
        <f t="shared" si="3"/>
        <v/>
      </c>
    </row>
    <row r="6481" hidden="1">
      <c r="A6481" s="6" t="s">
        <v>16422</v>
      </c>
      <c r="B6481" s="6" t="s">
        <v>286</v>
      </c>
      <c r="C6481" s="6" t="s">
        <v>37</v>
      </c>
      <c r="F6481" s="6" t="s">
        <v>415</v>
      </c>
      <c r="G6481" s="6" t="s">
        <v>416</v>
      </c>
      <c r="H6481" s="8" t="str">
        <f>VLOOKUP(C6481,agent_name_matching!A:B,2,false)</f>
        <v>Patient LLM</v>
      </c>
      <c r="I6481" s="32" t="s">
        <v>16423</v>
      </c>
      <c r="J6481" s="6" t="s">
        <v>418</v>
      </c>
      <c r="K6481" s="6">
        <v>1.0</v>
      </c>
      <c r="L6481" s="6">
        <v>841.0</v>
      </c>
      <c r="M6481" s="6">
        <v>90.0</v>
      </c>
      <c r="N6481" s="6">
        <v>1455.0</v>
      </c>
      <c r="O6481" s="6" t="s">
        <v>16424</v>
      </c>
      <c r="P6481" s="8" t="str">
        <f t="shared" si="1"/>
        <v/>
      </c>
      <c r="Q6481" s="8" t="str">
        <f t="shared" si="16"/>
        <v/>
      </c>
      <c r="R6481" s="8" t="str">
        <f>if(and(P6481&lt;&gt;"",Q6481&lt;&gt;"newexp",Q6481&lt;&gt;"nostart"),countifs(script_conform_dispatching!A:A,P6481,script_conform_dispatching!B:B,Q6481),"")</f>
        <v/>
      </c>
      <c r="S6481" s="8" t="str">
        <f t="shared" si="3"/>
        <v/>
      </c>
    </row>
    <row r="6482" hidden="1">
      <c r="A6482" s="6" t="s">
        <v>16425</v>
      </c>
      <c r="B6482" s="6" t="s">
        <v>286</v>
      </c>
      <c r="C6482" s="6" t="s">
        <v>411</v>
      </c>
      <c r="H6482" s="8" t="str">
        <f>VLOOKUP(C6482,agent_name_matching!A:B,2,false)</f>
        <v>System</v>
      </c>
      <c r="I6482" s="33"/>
      <c r="O6482" s="6" t="s">
        <v>16426</v>
      </c>
      <c r="P6482" s="8" t="str">
        <f t="shared" si="1"/>
        <v/>
      </c>
      <c r="Q6482" s="8" t="str">
        <f t="shared" si="16"/>
        <v/>
      </c>
      <c r="R6482" s="8" t="str">
        <f>if(and(P6482&lt;&gt;"",Q6482&lt;&gt;"newexp",Q6482&lt;&gt;"nostart"),countifs(script_conform_dispatching!A:A,P6482,script_conform_dispatching!B:B,Q6482),"")</f>
        <v/>
      </c>
      <c r="S6482" s="8" t="str">
        <f t="shared" si="3"/>
        <v/>
      </c>
    </row>
    <row r="6483" hidden="1">
      <c r="A6483" s="6" t="s">
        <v>16427</v>
      </c>
      <c r="B6483" s="6" t="s">
        <v>286</v>
      </c>
      <c r="C6483" s="6" t="s">
        <v>1007</v>
      </c>
      <c r="F6483" s="6" t="s">
        <v>415</v>
      </c>
      <c r="G6483" s="6" t="s">
        <v>416</v>
      </c>
      <c r="H6483" s="8" t="str">
        <f>VLOOKUP(C6483,agent_name_matching!A:B,2,false)</f>
        <v>Assessor LLM</v>
      </c>
      <c r="I6483" s="32" t="s">
        <v>1008</v>
      </c>
      <c r="J6483" s="6" t="s">
        <v>418</v>
      </c>
      <c r="L6483" s="6">
        <v>1188.0</v>
      </c>
      <c r="M6483" s="6">
        <v>14.0</v>
      </c>
      <c r="N6483" s="6">
        <v>576.0</v>
      </c>
      <c r="O6483" s="6" t="s">
        <v>16428</v>
      </c>
      <c r="P6483" s="8" t="str">
        <f t="shared" si="1"/>
        <v/>
      </c>
      <c r="Q6483" s="8" t="str">
        <f t="shared" si="16"/>
        <v/>
      </c>
      <c r="R6483" s="8" t="str">
        <f>if(and(P6483&lt;&gt;"",Q6483&lt;&gt;"newexp",Q6483&lt;&gt;"nostart"),countifs(script_conform_dispatching!A:A,P6483,script_conform_dispatching!B:B,Q6483),"")</f>
        <v/>
      </c>
      <c r="S6483" s="8" t="str">
        <f t="shared" si="3"/>
        <v/>
      </c>
    </row>
    <row r="6484" hidden="1">
      <c r="A6484" s="6" t="s">
        <v>16429</v>
      </c>
      <c r="B6484" s="6" t="s">
        <v>286</v>
      </c>
      <c r="C6484" s="6" t="s">
        <v>1011</v>
      </c>
      <c r="F6484" s="6" t="s">
        <v>415</v>
      </c>
      <c r="G6484" s="6" t="s">
        <v>416</v>
      </c>
      <c r="H6484" s="8" t="str">
        <f>VLOOKUP(C6484,agent_name_matching!A:B,2,false)</f>
        <v>Dialog LLM</v>
      </c>
      <c r="I6484" s="32" t="s">
        <v>16430</v>
      </c>
      <c r="J6484" s="6" t="s">
        <v>418</v>
      </c>
      <c r="L6484" s="6">
        <v>2022.0</v>
      </c>
      <c r="M6484" s="6">
        <v>98.0</v>
      </c>
      <c r="N6484" s="6">
        <v>1311.0</v>
      </c>
      <c r="O6484" s="6" t="s">
        <v>16431</v>
      </c>
      <c r="P6484" s="8" t="str">
        <f t="shared" si="1"/>
        <v/>
      </c>
      <c r="Q6484" s="8" t="str">
        <f t="shared" si="16"/>
        <v/>
      </c>
      <c r="R6484" s="8" t="str">
        <f>if(and(P6484&lt;&gt;"",Q6484&lt;&gt;"newexp",Q6484&lt;&gt;"nostart"),countifs(script_conform_dispatching!A:A,P6484,script_conform_dispatching!B:B,Q6484),"")</f>
        <v/>
      </c>
      <c r="S6484" s="8" t="str">
        <f t="shared" si="3"/>
        <v/>
      </c>
    </row>
    <row r="6485" hidden="1">
      <c r="A6485" s="6" t="s">
        <v>16432</v>
      </c>
      <c r="B6485" s="6" t="s">
        <v>286</v>
      </c>
      <c r="C6485" s="6" t="s">
        <v>37</v>
      </c>
      <c r="F6485" s="6" t="s">
        <v>415</v>
      </c>
      <c r="G6485" s="6" t="s">
        <v>416</v>
      </c>
      <c r="H6485" s="8" t="str">
        <f>VLOOKUP(C6485,agent_name_matching!A:B,2,false)</f>
        <v>Patient LLM</v>
      </c>
      <c r="I6485" s="32" t="s">
        <v>16433</v>
      </c>
      <c r="J6485" s="6" t="s">
        <v>418</v>
      </c>
      <c r="K6485" s="6">
        <v>1.0</v>
      </c>
      <c r="L6485" s="6">
        <v>1037.0</v>
      </c>
      <c r="M6485" s="6">
        <v>35.0</v>
      </c>
      <c r="N6485" s="6">
        <v>1137.0</v>
      </c>
      <c r="O6485" s="6" t="s">
        <v>16434</v>
      </c>
      <c r="P6485" s="8" t="str">
        <f t="shared" si="1"/>
        <v/>
      </c>
      <c r="Q6485" s="8" t="str">
        <f t="shared" si="16"/>
        <v/>
      </c>
      <c r="R6485" s="8" t="str">
        <f>if(and(P6485&lt;&gt;"",Q6485&lt;&gt;"newexp",Q6485&lt;&gt;"nostart"),countifs(script_conform_dispatching!A:A,P6485,script_conform_dispatching!B:B,Q6485),"")</f>
        <v/>
      </c>
      <c r="S6485" s="8" t="str">
        <f t="shared" si="3"/>
        <v/>
      </c>
    </row>
    <row r="6486" hidden="1">
      <c r="A6486" s="6" t="s">
        <v>16435</v>
      </c>
      <c r="B6486" s="6" t="s">
        <v>286</v>
      </c>
      <c r="C6486" s="6" t="s">
        <v>411</v>
      </c>
      <c r="H6486" s="8" t="str">
        <f>VLOOKUP(C6486,agent_name_matching!A:B,2,false)</f>
        <v>System</v>
      </c>
      <c r="I6486" s="33"/>
      <c r="O6486" s="6" t="s">
        <v>16436</v>
      </c>
      <c r="P6486" s="8" t="str">
        <f t="shared" si="1"/>
        <v/>
      </c>
      <c r="Q6486" s="8" t="str">
        <f t="shared" si="16"/>
        <v/>
      </c>
      <c r="R6486" s="8" t="str">
        <f>if(and(P6486&lt;&gt;"",Q6486&lt;&gt;"newexp",Q6486&lt;&gt;"nostart"),countifs(script_conform_dispatching!A:A,P6486,script_conform_dispatching!B:B,Q6486),"")</f>
        <v/>
      </c>
      <c r="S6486" s="8" t="str">
        <f t="shared" si="3"/>
        <v/>
      </c>
    </row>
    <row r="6487" hidden="1">
      <c r="A6487" s="6" t="s">
        <v>16437</v>
      </c>
      <c r="B6487" s="6" t="s">
        <v>286</v>
      </c>
      <c r="C6487" s="6" t="s">
        <v>1007</v>
      </c>
      <c r="F6487" s="6" t="s">
        <v>415</v>
      </c>
      <c r="G6487" s="6" t="s">
        <v>416</v>
      </c>
      <c r="H6487" s="8" t="str">
        <f>VLOOKUP(C6487,agent_name_matching!A:B,2,false)</f>
        <v>Assessor LLM</v>
      </c>
      <c r="I6487" s="32" t="s">
        <v>1040</v>
      </c>
      <c r="J6487" s="6" t="s">
        <v>418</v>
      </c>
      <c r="L6487" s="6">
        <v>1327.0</v>
      </c>
      <c r="M6487" s="6">
        <v>12.0</v>
      </c>
      <c r="N6487" s="6">
        <v>802.0</v>
      </c>
      <c r="O6487" s="6" t="s">
        <v>16438</v>
      </c>
      <c r="P6487" s="8" t="str">
        <f t="shared" si="1"/>
        <v/>
      </c>
      <c r="Q6487" s="8" t="str">
        <f t="shared" si="16"/>
        <v/>
      </c>
      <c r="R6487" s="8" t="str">
        <f>if(and(P6487&lt;&gt;"",Q6487&lt;&gt;"newexp",Q6487&lt;&gt;"nostart"),countifs(script_conform_dispatching!A:A,P6487,script_conform_dispatching!B:B,Q6487),"")</f>
        <v/>
      </c>
      <c r="S6487" s="8" t="str">
        <f t="shared" si="3"/>
        <v/>
      </c>
    </row>
    <row r="6488" hidden="1">
      <c r="A6488" s="6" t="s">
        <v>16439</v>
      </c>
      <c r="B6488" s="6" t="s">
        <v>286</v>
      </c>
      <c r="C6488" s="6" t="s">
        <v>407</v>
      </c>
      <c r="D6488" s="6">
        <v>2.0</v>
      </c>
      <c r="E6488" s="6" t="s">
        <v>445</v>
      </c>
      <c r="H6488" s="8" t="str">
        <f>VLOOKUP(C6488,agent_name_matching!A:B,2,false)</f>
        <v>--</v>
      </c>
      <c r="I6488" s="33"/>
      <c r="O6488" s="6" t="s">
        <v>16440</v>
      </c>
      <c r="P6488" s="8">
        <f t="shared" si="1"/>
        <v>2</v>
      </c>
      <c r="Q6488" s="8">
        <f t="shared" si="16"/>
        <v>3</v>
      </c>
      <c r="R6488" s="8">
        <f>if(and(P6488&lt;&gt;"",Q6488&lt;&gt;"newexp",Q6488&lt;&gt;"nostart"),countifs(script_conform_dispatching!A:A,P6488,script_conform_dispatching!B:B,Q6488),"")</f>
        <v>1</v>
      </c>
      <c r="S6488" s="8" t="str">
        <f t="shared" si="3"/>
        <v/>
      </c>
    </row>
    <row r="6489" hidden="1">
      <c r="A6489" s="6" t="s">
        <v>16441</v>
      </c>
      <c r="B6489" s="6" t="s">
        <v>286</v>
      </c>
      <c r="C6489" s="6" t="s">
        <v>1045</v>
      </c>
      <c r="F6489" s="6" t="s">
        <v>415</v>
      </c>
      <c r="G6489" s="6" t="s">
        <v>416</v>
      </c>
      <c r="H6489" s="8" t="str">
        <f>VLOOKUP(C6489,agent_name_matching!A:B,2,false)</f>
        <v>Dispatcher LLM</v>
      </c>
      <c r="I6489" s="32" t="s">
        <v>1096</v>
      </c>
      <c r="J6489" s="6" t="s">
        <v>418</v>
      </c>
      <c r="L6489" s="6">
        <v>2744.0</v>
      </c>
      <c r="M6489" s="6">
        <v>260.0</v>
      </c>
      <c r="N6489" s="6">
        <v>3984.0</v>
      </c>
      <c r="O6489" s="6" t="s">
        <v>16442</v>
      </c>
      <c r="P6489" s="8" t="str">
        <f t="shared" si="1"/>
        <v/>
      </c>
      <c r="Q6489" s="8" t="str">
        <f t="shared" si="16"/>
        <v/>
      </c>
      <c r="R6489" s="8" t="str">
        <f>if(and(P6489&lt;&gt;"",Q6489&lt;&gt;"newexp",Q6489&lt;&gt;"nostart"),countifs(script_conform_dispatching!A:A,P6489,script_conform_dispatching!B:B,Q6489),"")</f>
        <v/>
      </c>
      <c r="S6489" s="8" t="str">
        <f t="shared" si="3"/>
        <v/>
      </c>
    </row>
    <row r="6490" hidden="1">
      <c r="A6490" s="6" t="s">
        <v>16443</v>
      </c>
      <c r="B6490" s="6" t="s">
        <v>286</v>
      </c>
      <c r="C6490" s="6" t="s">
        <v>407</v>
      </c>
      <c r="D6490" s="6">
        <v>3.0</v>
      </c>
      <c r="E6490" s="6" t="s">
        <v>408</v>
      </c>
      <c r="H6490" s="8" t="str">
        <f>VLOOKUP(C6490,agent_name_matching!A:B,2,false)</f>
        <v>--</v>
      </c>
      <c r="I6490" s="33"/>
      <c r="O6490" s="6" t="s">
        <v>16444</v>
      </c>
      <c r="P6490" s="8" t="str">
        <f t="shared" si="1"/>
        <v/>
      </c>
      <c r="Q6490" s="8" t="str">
        <f t="shared" si="16"/>
        <v/>
      </c>
      <c r="R6490" s="8" t="str">
        <f>if(and(P6490&lt;&gt;"",Q6490&lt;&gt;"newexp",Q6490&lt;&gt;"nostart"),countifs(script_conform_dispatching!A:A,P6490,script_conform_dispatching!B:B,Q6490),"")</f>
        <v/>
      </c>
      <c r="S6490" s="8" t="str">
        <f t="shared" si="3"/>
        <v/>
      </c>
    </row>
    <row r="6491" hidden="1">
      <c r="A6491" s="6" t="s">
        <v>16445</v>
      </c>
      <c r="B6491" s="6" t="s">
        <v>286</v>
      </c>
      <c r="C6491" s="6" t="s">
        <v>1011</v>
      </c>
      <c r="F6491" s="6" t="s">
        <v>415</v>
      </c>
      <c r="G6491" s="6" t="s">
        <v>416</v>
      </c>
      <c r="H6491" s="8" t="str">
        <f>VLOOKUP(C6491,agent_name_matching!A:B,2,false)</f>
        <v>Dialog LLM</v>
      </c>
      <c r="I6491" s="32" t="s">
        <v>16446</v>
      </c>
      <c r="J6491" s="6" t="s">
        <v>418</v>
      </c>
      <c r="L6491" s="6">
        <v>2610.0</v>
      </c>
      <c r="M6491" s="6">
        <v>33.0</v>
      </c>
      <c r="N6491" s="6">
        <v>1299.0</v>
      </c>
      <c r="O6491" s="6" t="s">
        <v>16447</v>
      </c>
      <c r="P6491" s="8" t="str">
        <f t="shared" si="1"/>
        <v/>
      </c>
      <c r="Q6491" s="8" t="str">
        <f t="shared" si="16"/>
        <v/>
      </c>
      <c r="R6491" s="8" t="str">
        <f>if(and(P6491&lt;&gt;"",Q6491&lt;&gt;"newexp",Q6491&lt;&gt;"nostart"),countifs(script_conform_dispatching!A:A,P6491,script_conform_dispatching!B:B,Q6491),"")</f>
        <v/>
      </c>
      <c r="S6491" s="8" t="str">
        <f t="shared" si="3"/>
        <v/>
      </c>
    </row>
    <row r="6492" hidden="1">
      <c r="A6492" s="6" t="s">
        <v>16448</v>
      </c>
      <c r="B6492" s="6" t="s">
        <v>286</v>
      </c>
      <c r="C6492" s="6" t="s">
        <v>450</v>
      </c>
      <c r="F6492" s="6" t="s">
        <v>415</v>
      </c>
      <c r="G6492" s="6" t="s">
        <v>416</v>
      </c>
      <c r="H6492" s="8" t="str">
        <f>VLOOKUP(C6492,agent_name_matching!A:B,2,false)</f>
        <v>Validator LLM</v>
      </c>
      <c r="I6492" s="32" t="s">
        <v>4677</v>
      </c>
      <c r="J6492" s="6" t="s">
        <v>452</v>
      </c>
      <c r="L6492" s="6">
        <v>1183.0</v>
      </c>
      <c r="M6492" s="6">
        <v>11.0</v>
      </c>
      <c r="N6492" s="6">
        <v>596.0</v>
      </c>
      <c r="O6492" s="6" t="s">
        <v>16449</v>
      </c>
      <c r="P6492" s="8" t="str">
        <f t="shared" si="1"/>
        <v/>
      </c>
      <c r="Q6492" s="8" t="str">
        <f t="shared" si="16"/>
        <v/>
      </c>
      <c r="R6492" s="8" t="str">
        <f>if(and(P6492&lt;&gt;"",Q6492&lt;&gt;"newexp",Q6492&lt;&gt;"nostart"),countifs(script_conform_dispatching!A:A,P6492,script_conform_dispatching!B:B,Q6492),"")</f>
        <v/>
      </c>
      <c r="S6492" s="8" t="str">
        <f t="shared" si="3"/>
        <v/>
      </c>
    </row>
    <row r="6493" hidden="1">
      <c r="A6493" s="6" t="s">
        <v>16450</v>
      </c>
      <c r="B6493" s="6" t="s">
        <v>286</v>
      </c>
      <c r="C6493" s="6" t="s">
        <v>37</v>
      </c>
      <c r="F6493" s="6" t="s">
        <v>415</v>
      </c>
      <c r="G6493" s="6" t="s">
        <v>416</v>
      </c>
      <c r="H6493" s="8" t="str">
        <f>VLOOKUP(C6493,agent_name_matching!A:B,2,false)</f>
        <v>Patient LLM</v>
      </c>
      <c r="I6493" s="32" t="s">
        <v>16451</v>
      </c>
      <c r="J6493" s="6" t="s">
        <v>418</v>
      </c>
      <c r="K6493" s="6">
        <v>1.0</v>
      </c>
      <c r="L6493" s="6">
        <v>1113.0</v>
      </c>
      <c r="M6493" s="6">
        <v>141.0</v>
      </c>
      <c r="N6493" s="6">
        <v>1834.0</v>
      </c>
      <c r="O6493" s="6" t="s">
        <v>16452</v>
      </c>
      <c r="P6493" s="8" t="str">
        <f t="shared" si="1"/>
        <v/>
      </c>
      <c r="Q6493" s="8" t="str">
        <f t="shared" si="16"/>
        <v/>
      </c>
      <c r="R6493" s="8" t="str">
        <f>if(and(P6493&lt;&gt;"",Q6493&lt;&gt;"newexp",Q6493&lt;&gt;"nostart"),countifs(script_conform_dispatching!A:A,P6493,script_conform_dispatching!B:B,Q6493),"")</f>
        <v/>
      </c>
      <c r="S6493" s="8" t="str">
        <f t="shared" si="3"/>
        <v/>
      </c>
    </row>
    <row r="6494" hidden="1">
      <c r="A6494" s="6" t="s">
        <v>16453</v>
      </c>
      <c r="B6494" s="6" t="s">
        <v>286</v>
      </c>
      <c r="C6494" s="6" t="s">
        <v>411</v>
      </c>
      <c r="H6494" s="8" t="str">
        <f>VLOOKUP(C6494,agent_name_matching!A:B,2,false)</f>
        <v>System</v>
      </c>
      <c r="I6494" s="33"/>
      <c r="O6494" s="6" t="s">
        <v>16454</v>
      </c>
      <c r="P6494" s="8" t="str">
        <f t="shared" si="1"/>
        <v/>
      </c>
      <c r="Q6494" s="8" t="str">
        <f t="shared" si="16"/>
        <v/>
      </c>
      <c r="R6494" s="8" t="str">
        <f>if(and(P6494&lt;&gt;"",Q6494&lt;&gt;"newexp",Q6494&lt;&gt;"nostart"),countifs(script_conform_dispatching!A:A,P6494,script_conform_dispatching!B:B,Q6494),"")</f>
        <v/>
      </c>
      <c r="S6494" s="8" t="str">
        <f t="shared" si="3"/>
        <v/>
      </c>
    </row>
    <row r="6495" hidden="1">
      <c r="A6495" s="6" t="s">
        <v>16455</v>
      </c>
      <c r="B6495" s="6" t="s">
        <v>286</v>
      </c>
      <c r="C6495" s="6" t="s">
        <v>1007</v>
      </c>
      <c r="F6495" s="6" t="s">
        <v>415</v>
      </c>
      <c r="G6495" s="6" t="s">
        <v>416</v>
      </c>
      <c r="H6495" s="8" t="str">
        <f>VLOOKUP(C6495,agent_name_matching!A:B,2,false)</f>
        <v>Assessor LLM</v>
      </c>
      <c r="I6495" s="32" t="s">
        <v>1008</v>
      </c>
      <c r="J6495" s="6" t="s">
        <v>418</v>
      </c>
      <c r="L6495" s="6">
        <v>1617.0</v>
      </c>
      <c r="M6495" s="6">
        <v>14.0</v>
      </c>
      <c r="N6495" s="6">
        <v>653.0</v>
      </c>
      <c r="O6495" s="6" t="s">
        <v>16456</v>
      </c>
      <c r="P6495" s="8" t="str">
        <f t="shared" si="1"/>
        <v/>
      </c>
      <c r="Q6495" s="8" t="str">
        <f t="shared" si="16"/>
        <v/>
      </c>
      <c r="R6495" s="8" t="str">
        <f>if(and(P6495&lt;&gt;"",Q6495&lt;&gt;"newexp",Q6495&lt;&gt;"nostart"),countifs(script_conform_dispatching!A:A,P6495,script_conform_dispatching!B:B,Q6495),"")</f>
        <v/>
      </c>
      <c r="S6495" s="8" t="str">
        <f t="shared" si="3"/>
        <v/>
      </c>
    </row>
    <row r="6496" hidden="1">
      <c r="A6496" s="6" t="s">
        <v>16457</v>
      </c>
      <c r="B6496" s="6" t="s">
        <v>286</v>
      </c>
      <c r="C6496" s="6" t="s">
        <v>1011</v>
      </c>
      <c r="F6496" s="6" t="s">
        <v>415</v>
      </c>
      <c r="G6496" s="6" t="s">
        <v>416</v>
      </c>
      <c r="H6496" s="8" t="str">
        <f>VLOOKUP(C6496,agent_name_matching!A:B,2,false)</f>
        <v>Dialog LLM</v>
      </c>
      <c r="I6496" s="32" t="s">
        <v>16458</v>
      </c>
      <c r="J6496" s="6" t="s">
        <v>418</v>
      </c>
      <c r="L6496" s="6">
        <v>3087.0</v>
      </c>
      <c r="M6496" s="6">
        <v>48.0</v>
      </c>
      <c r="N6496" s="6">
        <v>1210.0</v>
      </c>
      <c r="O6496" s="6" t="s">
        <v>16459</v>
      </c>
      <c r="P6496" s="8" t="str">
        <f t="shared" si="1"/>
        <v/>
      </c>
      <c r="Q6496" s="8" t="str">
        <f t="shared" si="16"/>
        <v/>
      </c>
      <c r="R6496" s="8" t="str">
        <f>if(and(P6496&lt;&gt;"",Q6496&lt;&gt;"newexp",Q6496&lt;&gt;"nostart"),countifs(script_conform_dispatching!A:A,P6496,script_conform_dispatching!B:B,Q6496),"")</f>
        <v/>
      </c>
      <c r="S6496" s="8" t="str">
        <f t="shared" si="3"/>
        <v/>
      </c>
    </row>
    <row r="6497" hidden="1">
      <c r="A6497" s="6" t="s">
        <v>16460</v>
      </c>
      <c r="B6497" s="6" t="s">
        <v>286</v>
      </c>
      <c r="C6497" s="6" t="s">
        <v>37</v>
      </c>
      <c r="F6497" s="6" t="s">
        <v>415</v>
      </c>
      <c r="G6497" s="6" t="s">
        <v>416</v>
      </c>
      <c r="H6497" s="8" t="str">
        <f>VLOOKUP(C6497,agent_name_matching!A:B,2,false)</f>
        <v>Patient LLM</v>
      </c>
      <c r="I6497" s="32" t="s">
        <v>16461</v>
      </c>
      <c r="J6497" s="6" t="s">
        <v>418</v>
      </c>
      <c r="K6497" s="6">
        <v>1.0</v>
      </c>
      <c r="L6497" s="6">
        <v>1310.0</v>
      </c>
      <c r="M6497" s="6">
        <v>103.0</v>
      </c>
      <c r="N6497" s="6">
        <v>1569.0</v>
      </c>
      <c r="O6497" s="6" t="s">
        <v>16462</v>
      </c>
      <c r="P6497" s="8" t="str">
        <f t="shared" si="1"/>
        <v/>
      </c>
      <c r="Q6497" s="8" t="str">
        <f t="shared" si="16"/>
        <v/>
      </c>
      <c r="R6497" s="8" t="str">
        <f>if(and(P6497&lt;&gt;"",Q6497&lt;&gt;"newexp",Q6497&lt;&gt;"nostart"),countifs(script_conform_dispatching!A:A,P6497,script_conform_dispatching!B:B,Q6497),"")</f>
        <v/>
      </c>
      <c r="S6497" s="8" t="str">
        <f t="shared" si="3"/>
        <v/>
      </c>
    </row>
    <row r="6498" hidden="1">
      <c r="A6498" s="6" t="s">
        <v>16463</v>
      </c>
      <c r="B6498" s="6" t="s">
        <v>286</v>
      </c>
      <c r="C6498" s="6" t="s">
        <v>411</v>
      </c>
      <c r="H6498" s="8" t="str">
        <f>VLOOKUP(C6498,agent_name_matching!A:B,2,false)</f>
        <v>System</v>
      </c>
      <c r="I6498" s="33"/>
      <c r="O6498" s="6" t="s">
        <v>16464</v>
      </c>
      <c r="P6498" s="8" t="str">
        <f t="shared" si="1"/>
        <v/>
      </c>
      <c r="Q6498" s="8" t="str">
        <f t="shared" si="16"/>
        <v/>
      </c>
      <c r="R6498" s="8" t="str">
        <f>if(and(P6498&lt;&gt;"",Q6498&lt;&gt;"newexp",Q6498&lt;&gt;"nostart"),countifs(script_conform_dispatching!A:A,P6498,script_conform_dispatching!B:B,Q6498),"")</f>
        <v/>
      </c>
      <c r="S6498" s="8" t="str">
        <f t="shared" si="3"/>
        <v/>
      </c>
    </row>
    <row r="6499" hidden="1">
      <c r="A6499" s="6" t="s">
        <v>16465</v>
      </c>
      <c r="B6499" s="6" t="s">
        <v>286</v>
      </c>
      <c r="C6499" s="6" t="s">
        <v>1007</v>
      </c>
      <c r="F6499" s="6" t="s">
        <v>415</v>
      </c>
      <c r="G6499" s="6" t="s">
        <v>416</v>
      </c>
      <c r="H6499" s="8" t="str">
        <f>VLOOKUP(C6499,agent_name_matching!A:B,2,false)</f>
        <v>Assessor LLM</v>
      </c>
      <c r="I6499" s="32" t="s">
        <v>1008</v>
      </c>
      <c r="J6499" s="6" t="s">
        <v>418</v>
      </c>
      <c r="L6499" s="6">
        <v>1774.0</v>
      </c>
      <c r="M6499" s="6">
        <v>14.0</v>
      </c>
      <c r="N6499" s="6">
        <v>694.0</v>
      </c>
      <c r="O6499" s="6" t="s">
        <v>16466</v>
      </c>
      <c r="P6499" s="8" t="str">
        <f t="shared" si="1"/>
        <v/>
      </c>
      <c r="Q6499" s="8" t="str">
        <f t="shared" si="16"/>
        <v/>
      </c>
      <c r="R6499" s="8" t="str">
        <f>if(and(P6499&lt;&gt;"",Q6499&lt;&gt;"newexp",Q6499&lt;&gt;"nostart"),countifs(script_conform_dispatching!A:A,P6499,script_conform_dispatching!B:B,Q6499),"")</f>
        <v/>
      </c>
      <c r="S6499" s="8" t="str">
        <f t="shared" si="3"/>
        <v/>
      </c>
    </row>
    <row r="6500" hidden="1">
      <c r="A6500" s="6" t="s">
        <v>16467</v>
      </c>
      <c r="B6500" s="6" t="s">
        <v>286</v>
      </c>
      <c r="C6500" s="6" t="s">
        <v>1011</v>
      </c>
      <c r="F6500" s="6" t="s">
        <v>415</v>
      </c>
      <c r="G6500" s="6" t="s">
        <v>416</v>
      </c>
      <c r="H6500" s="8" t="str">
        <f>VLOOKUP(C6500,agent_name_matching!A:B,2,false)</f>
        <v>Dialog LLM</v>
      </c>
      <c r="I6500" s="32" t="s">
        <v>16468</v>
      </c>
      <c r="J6500" s="6" t="s">
        <v>418</v>
      </c>
      <c r="L6500" s="6">
        <v>3541.0</v>
      </c>
      <c r="M6500" s="6">
        <v>79.0</v>
      </c>
      <c r="N6500" s="6">
        <v>1725.0</v>
      </c>
      <c r="O6500" s="6" t="s">
        <v>16469</v>
      </c>
      <c r="P6500" s="8" t="str">
        <f t="shared" si="1"/>
        <v/>
      </c>
      <c r="Q6500" s="8" t="str">
        <f t="shared" si="16"/>
        <v/>
      </c>
      <c r="R6500" s="8" t="str">
        <f>if(and(P6500&lt;&gt;"",Q6500&lt;&gt;"newexp",Q6500&lt;&gt;"nostart"),countifs(script_conform_dispatching!A:A,P6500,script_conform_dispatching!B:B,Q6500),"")</f>
        <v/>
      </c>
      <c r="S6500" s="8" t="str">
        <f t="shared" si="3"/>
        <v/>
      </c>
    </row>
    <row r="6501" hidden="1">
      <c r="A6501" s="6" t="s">
        <v>16470</v>
      </c>
      <c r="B6501" s="6" t="s">
        <v>286</v>
      </c>
      <c r="C6501" s="6" t="s">
        <v>37</v>
      </c>
      <c r="F6501" s="6" t="s">
        <v>415</v>
      </c>
      <c r="G6501" s="6" t="s">
        <v>416</v>
      </c>
      <c r="H6501" s="8" t="str">
        <f>VLOOKUP(C6501,agent_name_matching!A:B,2,false)</f>
        <v>Patient LLM</v>
      </c>
      <c r="I6501" s="32" t="s">
        <v>16471</v>
      </c>
      <c r="J6501" s="6" t="s">
        <v>418</v>
      </c>
      <c r="K6501" s="6">
        <v>1.0</v>
      </c>
      <c r="L6501" s="6">
        <v>1500.0</v>
      </c>
      <c r="M6501" s="6">
        <v>125.0</v>
      </c>
      <c r="N6501" s="6">
        <v>1842.0</v>
      </c>
      <c r="O6501" s="6" t="s">
        <v>16472</v>
      </c>
      <c r="P6501" s="8" t="str">
        <f t="shared" si="1"/>
        <v/>
      </c>
      <c r="Q6501" s="8" t="str">
        <f t="shared" si="16"/>
        <v/>
      </c>
      <c r="R6501" s="8" t="str">
        <f>if(and(P6501&lt;&gt;"",Q6501&lt;&gt;"newexp",Q6501&lt;&gt;"nostart"),countifs(script_conform_dispatching!A:A,P6501,script_conform_dispatching!B:B,Q6501),"")</f>
        <v/>
      </c>
      <c r="S6501" s="8" t="str">
        <f t="shared" si="3"/>
        <v/>
      </c>
    </row>
    <row r="6502" hidden="1">
      <c r="A6502" s="6" t="s">
        <v>16473</v>
      </c>
      <c r="B6502" s="6" t="s">
        <v>286</v>
      </c>
      <c r="C6502" s="6" t="s">
        <v>411</v>
      </c>
      <c r="H6502" s="8" t="str">
        <f>VLOOKUP(C6502,agent_name_matching!A:B,2,false)</f>
        <v>System</v>
      </c>
      <c r="I6502" s="33"/>
      <c r="O6502" s="6" t="s">
        <v>16474</v>
      </c>
      <c r="P6502" s="8" t="str">
        <f t="shared" si="1"/>
        <v/>
      </c>
      <c r="Q6502" s="8" t="str">
        <f t="shared" si="16"/>
        <v/>
      </c>
      <c r="R6502" s="8" t="str">
        <f>if(and(P6502&lt;&gt;"",Q6502&lt;&gt;"newexp",Q6502&lt;&gt;"nostart"),countifs(script_conform_dispatching!A:A,P6502,script_conform_dispatching!B:B,Q6502),"")</f>
        <v/>
      </c>
      <c r="S6502" s="8" t="str">
        <f t="shared" si="3"/>
        <v/>
      </c>
    </row>
    <row r="6503" hidden="1">
      <c r="A6503" s="6" t="s">
        <v>16475</v>
      </c>
      <c r="B6503" s="6" t="s">
        <v>286</v>
      </c>
      <c r="C6503" s="6" t="s">
        <v>1007</v>
      </c>
      <c r="F6503" s="6" t="s">
        <v>415</v>
      </c>
      <c r="G6503" s="6" t="s">
        <v>416</v>
      </c>
      <c r="H6503" s="8" t="str">
        <f>VLOOKUP(C6503,agent_name_matching!A:B,2,false)</f>
        <v>Assessor LLM</v>
      </c>
      <c r="I6503" s="32" t="s">
        <v>1008</v>
      </c>
      <c r="J6503" s="6" t="s">
        <v>418</v>
      </c>
      <c r="L6503" s="6">
        <v>1984.0</v>
      </c>
      <c r="M6503" s="6">
        <v>14.0</v>
      </c>
      <c r="N6503" s="6">
        <v>607.0</v>
      </c>
      <c r="O6503" s="6" t="s">
        <v>16476</v>
      </c>
      <c r="P6503" s="8" t="str">
        <f t="shared" si="1"/>
        <v/>
      </c>
      <c r="Q6503" s="8" t="str">
        <f t="shared" si="16"/>
        <v/>
      </c>
      <c r="R6503" s="8" t="str">
        <f>if(and(P6503&lt;&gt;"",Q6503&lt;&gt;"newexp",Q6503&lt;&gt;"nostart"),countifs(script_conform_dispatching!A:A,P6503,script_conform_dispatching!B:B,Q6503),"")</f>
        <v/>
      </c>
      <c r="S6503" s="8" t="str">
        <f t="shared" si="3"/>
        <v/>
      </c>
    </row>
    <row r="6504" hidden="1">
      <c r="A6504" s="6" t="s">
        <v>16477</v>
      </c>
      <c r="B6504" s="6" t="s">
        <v>286</v>
      </c>
      <c r="C6504" s="6" t="s">
        <v>1011</v>
      </c>
      <c r="F6504" s="6" t="s">
        <v>415</v>
      </c>
      <c r="G6504" s="6" t="s">
        <v>416</v>
      </c>
      <c r="H6504" s="8" t="str">
        <f>VLOOKUP(C6504,agent_name_matching!A:B,2,false)</f>
        <v>Dialog LLM</v>
      </c>
      <c r="I6504" s="32" t="s">
        <v>16478</v>
      </c>
      <c r="J6504" s="6" t="s">
        <v>418</v>
      </c>
      <c r="L6504" s="6">
        <v>4048.0</v>
      </c>
      <c r="M6504" s="6">
        <v>93.0</v>
      </c>
      <c r="N6504" s="6">
        <v>1631.0</v>
      </c>
      <c r="O6504" s="6" t="s">
        <v>16479</v>
      </c>
      <c r="P6504" s="8" t="str">
        <f t="shared" si="1"/>
        <v/>
      </c>
      <c r="Q6504" s="8" t="str">
        <f t="shared" si="16"/>
        <v/>
      </c>
      <c r="R6504" s="8" t="str">
        <f>if(and(P6504&lt;&gt;"",Q6504&lt;&gt;"newexp",Q6504&lt;&gt;"nostart"),countifs(script_conform_dispatching!A:A,P6504,script_conform_dispatching!B:B,Q6504),"")</f>
        <v/>
      </c>
      <c r="S6504" s="8" t="str">
        <f t="shared" si="3"/>
        <v/>
      </c>
    </row>
    <row r="6505" hidden="1">
      <c r="A6505" s="6" t="s">
        <v>16480</v>
      </c>
      <c r="B6505" s="6" t="s">
        <v>286</v>
      </c>
      <c r="C6505" s="6" t="s">
        <v>37</v>
      </c>
      <c r="F6505" s="6" t="s">
        <v>415</v>
      </c>
      <c r="G6505" s="6" t="s">
        <v>416</v>
      </c>
      <c r="H6505" s="8" t="str">
        <f>VLOOKUP(C6505,agent_name_matching!A:B,2,false)</f>
        <v>Patient LLM</v>
      </c>
      <c r="I6505" s="32" t="s">
        <v>16481</v>
      </c>
      <c r="J6505" s="6" t="s">
        <v>418</v>
      </c>
      <c r="K6505" s="6">
        <v>1.0</v>
      </c>
      <c r="L6505" s="6">
        <v>1726.0</v>
      </c>
      <c r="M6505" s="6">
        <v>133.0</v>
      </c>
      <c r="N6505" s="6">
        <v>2018.0</v>
      </c>
      <c r="O6505" s="6" t="s">
        <v>16482</v>
      </c>
      <c r="P6505" s="8" t="str">
        <f t="shared" si="1"/>
        <v/>
      </c>
      <c r="Q6505" s="8" t="str">
        <f t="shared" si="16"/>
        <v/>
      </c>
      <c r="R6505" s="8" t="str">
        <f>if(and(P6505&lt;&gt;"",Q6505&lt;&gt;"newexp",Q6505&lt;&gt;"nostart"),countifs(script_conform_dispatching!A:A,P6505,script_conform_dispatching!B:B,Q6505),"")</f>
        <v/>
      </c>
      <c r="S6505" s="8" t="str">
        <f t="shared" si="3"/>
        <v/>
      </c>
    </row>
    <row r="6506" hidden="1">
      <c r="A6506" s="6" t="s">
        <v>16483</v>
      </c>
      <c r="B6506" s="6" t="s">
        <v>286</v>
      </c>
      <c r="C6506" s="6" t="s">
        <v>411</v>
      </c>
      <c r="H6506" s="8" t="str">
        <f>VLOOKUP(C6506,agent_name_matching!A:B,2,false)</f>
        <v>System</v>
      </c>
      <c r="I6506" s="33"/>
      <c r="O6506" s="6" t="s">
        <v>16484</v>
      </c>
      <c r="P6506" s="8" t="str">
        <f t="shared" si="1"/>
        <v/>
      </c>
      <c r="Q6506" s="8" t="str">
        <f t="shared" si="16"/>
        <v/>
      </c>
      <c r="R6506" s="8" t="str">
        <f>if(and(P6506&lt;&gt;"",Q6506&lt;&gt;"newexp",Q6506&lt;&gt;"nostart"),countifs(script_conform_dispatching!A:A,P6506,script_conform_dispatching!B:B,Q6506),"")</f>
        <v/>
      </c>
      <c r="S6506" s="8" t="str">
        <f t="shared" si="3"/>
        <v/>
      </c>
    </row>
    <row r="6507" hidden="1">
      <c r="A6507" s="6" t="s">
        <v>16485</v>
      </c>
      <c r="B6507" s="6" t="s">
        <v>286</v>
      </c>
      <c r="C6507" s="6" t="s">
        <v>1007</v>
      </c>
      <c r="F6507" s="6" t="s">
        <v>415</v>
      </c>
      <c r="G6507" s="6" t="s">
        <v>416</v>
      </c>
      <c r="H6507" s="8" t="str">
        <f>VLOOKUP(C6507,agent_name_matching!A:B,2,false)</f>
        <v>Assessor LLM</v>
      </c>
      <c r="I6507" s="32" t="s">
        <v>1008</v>
      </c>
      <c r="J6507" s="6" t="s">
        <v>418</v>
      </c>
      <c r="L6507" s="6">
        <v>2216.0</v>
      </c>
      <c r="M6507" s="6">
        <v>14.0</v>
      </c>
      <c r="N6507" s="6">
        <v>812.0</v>
      </c>
      <c r="O6507" s="6" t="s">
        <v>16486</v>
      </c>
      <c r="P6507" s="8" t="str">
        <f t="shared" si="1"/>
        <v/>
      </c>
      <c r="Q6507" s="8" t="str">
        <f t="shared" si="16"/>
        <v/>
      </c>
      <c r="R6507" s="8" t="str">
        <f>if(and(P6507&lt;&gt;"",Q6507&lt;&gt;"newexp",Q6507&lt;&gt;"nostart"),countifs(script_conform_dispatching!A:A,P6507,script_conform_dispatching!B:B,Q6507),"")</f>
        <v/>
      </c>
      <c r="S6507" s="8" t="str">
        <f t="shared" si="3"/>
        <v/>
      </c>
    </row>
    <row r="6508" hidden="1">
      <c r="A6508" s="6" t="s">
        <v>16487</v>
      </c>
      <c r="B6508" s="6" t="s">
        <v>286</v>
      </c>
      <c r="C6508" s="6" t="s">
        <v>1011</v>
      </c>
      <c r="F6508" s="6" t="s">
        <v>415</v>
      </c>
      <c r="G6508" s="6" t="s">
        <v>416</v>
      </c>
      <c r="H6508" s="8" t="str">
        <f>VLOOKUP(C6508,agent_name_matching!A:B,2,false)</f>
        <v>Dialog LLM</v>
      </c>
      <c r="I6508" s="32" t="s">
        <v>16488</v>
      </c>
      <c r="J6508" s="6" t="s">
        <v>418</v>
      </c>
      <c r="L6508" s="6">
        <v>4577.0</v>
      </c>
      <c r="M6508" s="6">
        <v>90.0</v>
      </c>
      <c r="N6508" s="6">
        <v>1652.0</v>
      </c>
      <c r="O6508" s="6" t="s">
        <v>16489</v>
      </c>
      <c r="P6508" s="8" t="str">
        <f t="shared" si="1"/>
        <v/>
      </c>
      <c r="Q6508" s="8" t="str">
        <f t="shared" si="16"/>
        <v/>
      </c>
      <c r="R6508" s="8" t="str">
        <f>if(and(P6508&lt;&gt;"",Q6508&lt;&gt;"newexp",Q6508&lt;&gt;"nostart"),countifs(script_conform_dispatching!A:A,P6508,script_conform_dispatching!B:B,Q6508),"")</f>
        <v/>
      </c>
      <c r="S6508" s="8" t="str">
        <f t="shared" si="3"/>
        <v/>
      </c>
    </row>
    <row r="6509" hidden="1">
      <c r="A6509" s="6" t="s">
        <v>16490</v>
      </c>
      <c r="B6509" s="6" t="s">
        <v>286</v>
      </c>
      <c r="C6509" s="6" t="s">
        <v>37</v>
      </c>
      <c r="F6509" s="6" t="s">
        <v>415</v>
      </c>
      <c r="G6509" s="6" t="s">
        <v>416</v>
      </c>
      <c r="H6509" s="8" t="str">
        <f>VLOOKUP(C6509,agent_name_matching!A:B,2,false)</f>
        <v>Patient LLM</v>
      </c>
      <c r="I6509" s="32" t="s">
        <v>16491</v>
      </c>
      <c r="J6509" s="6" t="s">
        <v>418</v>
      </c>
      <c r="K6509" s="6">
        <v>1.0</v>
      </c>
      <c r="L6509" s="6">
        <v>1957.0</v>
      </c>
      <c r="M6509" s="6">
        <v>130.0</v>
      </c>
      <c r="N6509" s="6">
        <v>1750.0</v>
      </c>
      <c r="O6509" s="6" t="s">
        <v>16492</v>
      </c>
      <c r="P6509" s="8" t="str">
        <f t="shared" si="1"/>
        <v/>
      </c>
      <c r="Q6509" s="8" t="str">
        <f t="shared" si="16"/>
        <v/>
      </c>
      <c r="R6509" s="8" t="str">
        <f>if(and(P6509&lt;&gt;"",Q6509&lt;&gt;"newexp",Q6509&lt;&gt;"nostart"),countifs(script_conform_dispatching!A:A,P6509,script_conform_dispatching!B:B,Q6509),"")</f>
        <v/>
      </c>
      <c r="S6509" s="8" t="str">
        <f t="shared" si="3"/>
        <v/>
      </c>
    </row>
    <row r="6510" hidden="1">
      <c r="A6510" s="6" t="s">
        <v>16493</v>
      </c>
      <c r="B6510" s="6" t="s">
        <v>286</v>
      </c>
      <c r="C6510" s="6" t="s">
        <v>411</v>
      </c>
      <c r="H6510" s="8" t="str">
        <f>VLOOKUP(C6510,agent_name_matching!A:B,2,false)</f>
        <v>System</v>
      </c>
      <c r="I6510" s="33"/>
      <c r="O6510" s="6" t="s">
        <v>16494</v>
      </c>
      <c r="P6510" s="8" t="str">
        <f t="shared" si="1"/>
        <v/>
      </c>
      <c r="Q6510" s="8" t="str">
        <f t="shared" si="16"/>
        <v/>
      </c>
      <c r="R6510" s="8" t="str">
        <f>if(and(P6510&lt;&gt;"",Q6510&lt;&gt;"newexp",Q6510&lt;&gt;"nostart"),countifs(script_conform_dispatching!A:A,P6510,script_conform_dispatching!B:B,Q6510),"")</f>
        <v/>
      </c>
      <c r="S6510" s="8" t="str">
        <f t="shared" si="3"/>
        <v/>
      </c>
    </row>
    <row r="6511" hidden="1">
      <c r="A6511" s="6" t="s">
        <v>16495</v>
      </c>
      <c r="B6511" s="6" t="s">
        <v>286</v>
      </c>
      <c r="C6511" s="6" t="s">
        <v>1007</v>
      </c>
      <c r="F6511" s="6" t="s">
        <v>415</v>
      </c>
      <c r="G6511" s="6" t="s">
        <v>416</v>
      </c>
      <c r="H6511" s="8" t="str">
        <f>VLOOKUP(C6511,agent_name_matching!A:B,2,false)</f>
        <v>Assessor LLM</v>
      </c>
      <c r="I6511" s="32" t="s">
        <v>1008</v>
      </c>
      <c r="J6511" s="6" t="s">
        <v>418</v>
      </c>
      <c r="L6511" s="6">
        <v>2442.0</v>
      </c>
      <c r="M6511" s="6">
        <v>14.0</v>
      </c>
      <c r="N6511" s="6">
        <v>674.0</v>
      </c>
      <c r="O6511" s="6" t="s">
        <v>16496</v>
      </c>
      <c r="P6511" s="8" t="str">
        <f t="shared" si="1"/>
        <v/>
      </c>
      <c r="Q6511" s="8" t="str">
        <f t="shared" si="16"/>
        <v/>
      </c>
      <c r="R6511" s="8" t="str">
        <f>if(and(P6511&lt;&gt;"",Q6511&lt;&gt;"newexp",Q6511&lt;&gt;"nostart"),countifs(script_conform_dispatching!A:A,P6511,script_conform_dispatching!B:B,Q6511),"")</f>
        <v/>
      </c>
      <c r="S6511" s="8" t="str">
        <f t="shared" si="3"/>
        <v/>
      </c>
    </row>
    <row r="6512" hidden="1">
      <c r="A6512" s="6" t="s">
        <v>16497</v>
      </c>
      <c r="B6512" s="6" t="s">
        <v>286</v>
      </c>
      <c r="C6512" s="6" t="s">
        <v>1011</v>
      </c>
      <c r="F6512" s="6" t="s">
        <v>415</v>
      </c>
      <c r="G6512" s="6" t="s">
        <v>416</v>
      </c>
      <c r="H6512" s="8" t="str">
        <f>VLOOKUP(C6512,agent_name_matching!A:B,2,false)</f>
        <v>Dialog LLM</v>
      </c>
      <c r="I6512" s="32" t="s">
        <v>16498</v>
      </c>
      <c r="J6512" s="6" t="s">
        <v>418</v>
      </c>
      <c r="L6512" s="6">
        <v>5100.0</v>
      </c>
      <c r="M6512" s="6">
        <v>148.0</v>
      </c>
      <c r="N6512" s="6">
        <v>2636.0</v>
      </c>
      <c r="O6512" s="6" t="s">
        <v>16499</v>
      </c>
      <c r="P6512" s="8" t="str">
        <f t="shared" si="1"/>
        <v/>
      </c>
      <c r="Q6512" s="8" t="str">
        <f t="shared" si="16"/>
        <v/>
      </c>
      <c r="R6512" s="8" t="str">
        <f>if(and(P6512&lt;&gt;"",Q6512&lt;&gt;"newexp",Q6512&lt;&gt;"nostart"),countifs(script_conform_dispatching!A:A,P6512,script_conform_dispatching!B:B,Q6512),"")</f>
        <v/>
      </c>
      <c r="S6512" s="8" t="str">
        <f t="shared" si="3"/>
        <v/>
      </c>
    </row>
    <row r="6513" hidden="1">
      <c r="A6513" s="6" t="s">
        <v>16500</v>
      </c>
      <c r="B6513" s="6" t="s">
        <v>286</v>
      </c>
      <c r="C6513" s="6" t="s">
        <v>37</v>
      </c>
      <c r="F6513" s="6" t="s">
        <v>415</v>
      </c>
      <c r="G6513" s="6" t="s">
        <v>416</v>
      </c>
      <c r="H6513" s="8" t="str">
        <f>VLOOKUP(C6513,agent_name_matching!A:B,2,false)</f>
        <v>Patient LLM</v>
      </c>
      <c r="I6513" s="32" t="s">
        <v>16501</v>
      </c>
      <c r="J6513" s="6" t="s">
        <v>418</v>
      </c>
      <c r="K6513" s="6">
        <v>1.0</v>
      </c>
      <c r="L6513" s="6">
        <v>2243.0</v>
      </c>
      <c r="M6513" s="6">
        <v>80.0</v>
      </c>
      <c r="N6513" s="6">
        <v>1591.0</v>
      </c>
      <c r="O6513" s="6" t="s">
        <v>16502</v>
      </c>
      <c r="P6513" s="8" t="str">
        <f t="shared" si="1"/>
        <v/>
      </c>
      <c r="Q6513" s="8" t="str">
        <f t="shared" si="16"/>
        <v/>
      </c>
      <c r="R6513" s="8" t="str">
        <f>if(and(P6513&lt;&gt;"",Q6513&lt;&gt;"newexp",Q6513&lt;&gt;"nostart"),countifs(script_conform_dispatching!A:A,P6513,script_conform_dispatching!B:B,Q6513),"")</f>
        <v/>
      </c>
      <c r="S6513" s="8" t="str">
        <f t="shared" si="3"/>
        <v/>
      </c>
    </row>
    <row r="6514" hidden="1">
      <c r="A6514" s="6" t="s">
        <v>16503</v>
      </c>
      <c r="B6514" s="6" t="s">
        <v>286</v>
      </c>
      <c r="C6514" s="6" t="s">
        <v>411</v>
      </c>
      <c r="H6514" s="8" t="str">
        <f>VLOOKUP(C6514,agent_name_matching!A:B,2,false)</f>
        <v>System</v>
      </c>
      <c r="I6514" s="33"/>
      <c r="O6514" s="6" t="s">
        <v>16504</v>
      </c>
      <c r="P6514" s="8" t="str">
        <f t="shared" si="1"/>
        <v/>
      </c>
      <c r="Q6514" s="8" t="str">
        <f t="shared" si="16"/>
        <v/>
      </c>
      <c r="R6514" s="8" t="str">
        <f>if(and(P6514&lt;&gt;"",Q6514&lt;&gt;"newexp",Q6514&lt;&gt;"nostart"),countifs(script_conform_dispatching!A:A,P6514,script_conform_dispatching!B:B,Q6514),"")</f>
        <v/>
      </c>
      <c r="S6514" s="8" t="str">
        <f t="shared" si="3"/>
        <v/>
      </c>
    </row>
    <row r="6515" hidden="1">
      <c r="A6515" s="6" t="s">
        <v>16505</v>
      </c>
      <c r="B6515" s="6" t="s">
        <v>286</v>
      </c>
      <c r="C6515" s="6" t="s">
        <v>1007</v>
      </c>
      <c r="F6515" s="6" t="s">
        <v>415</v>
      </c>
      <c r="G6515" s="6" t="s">
        <v>416</v>
      </c>
      <c r="H6515" s="8" t="str">
        <f>VLOOKUP(C6515,agent_name_matching!A:B,2,false)</f>
        <v>Assessor LLM</v>
      </c>
      <c r="I6515" s="32" t="s">
        <v>1008</v>
      </c>
      <c r="J6515" s="6" t="s">
        <v>418</v>
      </c>
      <c r="L6515" s="6">
        <v>2675.0</v>
      </c>
      <c r="M6515" s="6">
        <v>14.0</v>
      </c>
      <c r="N6515" s="6">
        <v>1635.0</v>
      </c>
      <c r="O6515" s="6" t="s">
        <v>16506</v>
      </c>
      <c r="P6515" s="8" t="str">
        <f t="shared" si="1"/>
        <v/>
      </c>
      <c r="Q6515" s="8" t="str">
        <f t="shared" si="16"/>
        <v/>
      </c>
      <c r="R6515" s="8" t="str">
        <f>if(and(P6515&lt;&gt;"",Q6515&lt;&gt;"newexp",Q6515&lt;&gt;"nostart"),countifs(script_conform_dispatching!A:A,P6515,script_conform_dispatching!B:B,Q6515),"")</f>
        <v/>
      </c>
      <c r="S6515" s="8" t="str">
        <f t="shared" si="3"/>
        <v/>
      </c>
    </row>
    <row r="6516" hidden="1">
      <c r="A6516" s="6" t="s">
        <v>16507</v>
      </c>
      <c r="B6516" s="6" t="s">
        <v>286</v>
      </c>
      <c r="C6516" s="6" t="s">
        <v>1011</v>
      </c>
      <c r="F6516" s="6" t="s">
        <v>415</v>
      </c>
      <c r="G6516" s="6" t="s">
        <v>416</v>
      </c>
      <c r="H6516" s="8" t="str">
        <f>VLOOKUP(C6516,agent_name_matching!A:B,2,false)</f>
        <v>Dialog LLM</v>
      </c>
      <c r="I6516" s="32" t="s">
        <v>16508</v>
      </c>
      <c r="J6516" s="6" t="s">
        <v>418</v>
      </c>
      <c r="L6516" s="6">
        <v>5630.0</v>
      </c>
      <c r="M6516" s="6">
        <v>131.0</v>
      </c>
      <c r="N6516" s="6">
        <v>2028.0</v>
      </c>
      <c r="O6516" s="6" t="s">
        <v>16509</v>
      </c>
      <c r="P6516" s="8" t="str">
        <f t="shared" si="1"/>
        <v/>
      </c>
      <c r="Q6516" s="8" t="str">
        <f t="shared" si="16"/>
        <v/>
      </c>
      <c r="R6516" s="8" t="str">
        <f>if(and(P6516&lt;&gt;"",Q6516&lt;&gt;"newexp",Q6516&lt;&gt;"nostart"),countifs(script_conform_dispatching!A:A,P6516,script_conform_dispatching!B:B,Q6516),"")</f>
        <v/>
      </c>
      <c r="S6516" s="8" t="str">
        <f t="shared" si="3"/>
        <v/>
      </c>
    </row>
    <row r="6517" hidden="1">
      <c r="A6517" s="6" t="s">
        <v>16510</v>
      </c>
      <c r="B6517" s="6" t="s">
        <v>286</v>
      </c>
      <c r="C6517" s="6" t="s">
        <v>37</v>
      </c>
      <c r="F6517" s="6" t="s">
        <v>415</v>
      </c>
      <c r="G6517" s="6" t="s">
        <v>416</v>
      </c>
      <c r="H6517" s="8" t="str">
        <f>VLOOKUP(C6517,agent_name_matching!A:B,2,false)</f>
        <v>Patient LLM</v>
      </c>
      <c r="I6517" s="32" t="s">
        <v>16511</v>
      </c>
      <c r="J6517" s="6" t="s">
        <v>418</v>
      </c>
      <c r="K6517" s="6">
        <v>1.0</v>
      </c>
      <c r="L6517" s="6">
        <v>2462.0</v>
      </c>
      <c r="M6517" s="6">
        <v>37.0</v>
      </c>
      <c r="N6517" s="6">
        <v>2555.0</v>
      </c>
      <c r="O6517" s="6" t="s">
        <v>16512</v>
      </c>
      <c r="P6517" s="8" t="str">
        <f t="shared" si="1"/>
        <v/>
      </c>
      <c r="Q6517" s="8" t="str">
        <f t="shared" si="16"/>
        <v/>
      </c>
      <c r="R6517" s="8" t="str">
        <f>if(and(P6517&lt;&gt;"",Q6517&lt;&gt;"newexp",Q6517&lt;&gt;"nostart"),countifs(script_conform_dispatching!A:A,P6517,script_conform_dispatching!B:B,Q6517),"")</f>
        <v/>
      </c>
      <c r="S6517" s="8" t="str">
        <f t="shared" si="3"/>
        <v/>
      </c>
    </row>
    <row r="6518" hidden="1">
      <c r="A6518" s="6" t="s">
        <v>16513</v>
      </c>
      <c r="B6518" s="6" t="s">
        <v>286</v>
      </c>
      <c r="C6518" s="6" t="s">
        <v>411</v>
      </c>
      <c r="H6518" s="8" t="str">
        <f>VLOOKUP(C6518,agent_name_matching!A:B,2,false)</f>
        <v>System</v>
      </c>
      <c r="I6518" s="33"/>
      <c r="O6518" s="6" t="s">
        <v>16514</v>
      </c>
      <c r="P6518" s="8" t="str">
        <f t="shared" si="1"/>
        <v/>
      </c>
      <c r="Q6518" s="8" t="str">
        <f t="shared" si="16"/>
        <v/>
      </c>
      <c r="R6518" s="8" t="str">
        <f>if(and(P6518&lt;&gt;"",Q6518&lt;&gt;"newexp",Q6518&lt;&gt;"nostart"),countifs(script_conform_dispatching!A:A,P6518,script_conform_dispatching!B:B,Q6518),"")</f>
        <v/>
      </c>
      <c r="S6518" s="8" t="str">
        <f t="shared" si="3"/>
        <v/>
      </c>
    </row>
    <row r="6519" hidden="1">
      <c r="A6519" s="6" t="s">
        <v>16515</v>
      </c>
      <c r="B6519" s="6" t="s">
        <v>286</v>
      </c>
      <c r="C6519" s="6" t="s">
        <v>1007</v>
      </c>
      <c r="F6519" s="6" t="s">
        <v>415</v>
      </c>
      <c r="G6519" s="6" t="s">
        <v>416</v>
      </c>
      <c r="H6519" s="8" t="str">
        <f>VLOOKUP(C6519,agent_name_matching!A:B,2,false)</f>
        <v>Assessor LLM</v>
      </c>
      <c r="I6519" s="32" t="s">
        <v>1040</v>
      </c>
      <c r="J6519" s="6" t="s">
        <v>418</v>
      </c>
      <c r="L6519" s="6">
        <v>2849.0</v>
      </c>
      <c r="M6519" s="6">
        <v>12.0</v>
      </c>
      <c r="N6519" s="6">
        <v>791.0</v>
      </c>
      <c r="O6519" s="6" t="s">
        <v>16516</v>
      </c>
      <c r="P6519" s="8" t="str">
        <f t="shared" si="1"/>
        <v/>
      </c>
      <c r="Q6519" s="8" t="str">
        <f t="shared" si="16"/>
        <v/>
      </c>
      <c r="R6519" s="8" t="str">
        <f>if(and(P6519&lt;&gt;"",Q6519&lt;&gt;"newexp",Q6519&lt;&gt;"nostart"),countifs(script_conform_dispatching!A:A,P6519,script_conform_dispatching!B:B,Q6519),"")</f>
        <v/>
      </c>
      <c r="S6519" s="8" t="str">
        <f t="shared" si="3"/>
        <v/>
      </c>
    </row>
    <row r="6520" hidden="1">
      <c r="A6520" s="6" t="s">
        <v>16517</v>
      </c>
      <c r="B6520" s="6" t="s">
        <v>286</v>
      </c>
      <c r="C6520" s="6" t="s">
        <v>407</v>
      </c>
      <c r="D6520" s="6">
        <v>3.0</v>
      </c>
      <c r="E6520" s="6" t="s">
        <v>445</v>
      </c>
      <c r="H6520" s="8" t="str">
        <f>VLOOKUP(C6520,agent_name_matching!A:B,2,false)</f>
        <v>--</v>
      </c>
      <c r="I6520" s="33"/>
      <c r="O6520" s="6" t="s">
        <v>16518</v>
      </c>
      <c r="P6520" s="8">
        <f t="shared" si="1"/>
        <v>3</v>
      </c>
      <c r="Q6520" s="8">
        <f t="shared" si="16"/>
        <v>4</v>
      </c>
      <c r="R6520" s="8">
        <f>if(and(P6520&lt;&gt;"",Q6520&lt;&gt;"newexp",Q6520&lt;&gt;"nostart"),countifs(script_conform_dispatching!A:A,P6520,script_conform_dispatching!B:B,Q6520),"")</f>
        <v>1</v>
      </c>
      <c r="S6520" s="8" t="str">
        <f t="shared" si="3"/>
        <v/>
      </c>
    </row>
    <row r="6521" hidden="1">
      <c r="A6521" s="6" t="s">
        <v>16519</v>
      </c>
      <c r="B6521" s="6" t="s">
        <v>286</v>
      </c>
      <c r="C6521" s="6" t="s">
        <v>1045</v>
      </c>
      <c r="F6521" s="6" t="s">
        <v>415</v>
      </c>
      <c r="G6521" s="6" t="s">
        <v>416</v>
      </c>
      <c r="H6521" s="8" t="str">
        <f>VLOOKUP(C6521,agent_name_matching!A:B,2,false)</f>
        <v>Dispatcher LLM</v>
      </c>
      <c r="I6521" s="32" t="s">
        <v>1165</v>
      </c>
      <c r="J6521" s="6" t="s">
        <v>418</v>
      </c>
      <c r="L6521" s="6">
        <v>4266.0</v>
      </c>
      <c r="M6521" s="6">
        <v>210.0</v>
      </c>
      <c r="N6521" s="6">
        <v>2749.0</v>
      </c>
      <c r="O6521" s="6" t="s">
        <v>16520</v>
      </c>
      <c r="P6521" s="8" t="str">
        <f t="shared" si="1"/>
        <v/>
      </c>
      <c r="Q6521" s="8" t="str">
        <f t="shared" si="16"/>
        <v/>
      </c>
      <c r="R6521" s="8" t="str">
        <f>if(and(P6521&lt;&gt;"",Q6521&lt;&gt;"newexp",Q6521&lt;&gt;"nostart"),countifs(script_conform_dispatching!A:A,P6521,script_conform_dispatching!B:B,Q6521),"")</f>
        <v/>
      </c>
      <c r="S6521" s="8" t="str">
        <f t="shared" si="3"/>
        <v/>
      </c>
    </row>
    <row r="6522" hidden="1">
      <c r="A6522" s="6" t="s">
        <v>16521</v>
      </c>
      <c r="B6522" s="6" t="s">
        <v>286</v>
      </c>
      <c r="C6522" s="6" t="s">
        <v>407</v>
      </c>
      <c r="D6522" s="6">
        <v>4.0</v>
      </c>
      <c r="E6522" s="6" t="s">
        <v>408</v>
      </c>
      <c r="H6522" s="8" t="str">
        <f>VLOOKUP(C6522,agent_name_matching!A:B,2,false)</f>
        <v>--</v>
      </c>
      <c r="I6522" s="33"/>
      <c r="O6522" s="6" t="s">
        <v>16522</v>
      </c>
      <c r="P6522" s="8" t="str">
        <f t="shared" si="1"/>
        <v/>
      </c>
      <c r="Q6522" s="8" t="str">
        <f t="shared" si="16"/>
        <v/>
      </c>
      <c r="R6522" s="8" t="str">
        <f>if(and(P6522&lt;&gt;"",Q6522&lt;&gt;"newexp",Q6522&lt;&gt;"nostart"),countifs(script_conform_dispatching!A:A,P6522,script_conform_dispatching!B:B,Q6522),"")</f>
        <v/>
      </c>
      <c r="S6522" s="8" t="str">
        <f t="shared" si="3"/>
        <v/>
      </c>
    </row>
    <row r="6523" hidden="1">
      <c r="A6523" s="6" t="s">
        <v>16523</v>
      </c>
      <c r="B6523" s="6" t="s">
        <v>286</v>
      </c>
      <c r="C6523" s="6" t="s">
        <v>1011</v>
      </c>
      <c r="F6523" s="6" t="s">
        <v>415</v>
      </c>
      <c r="G6523" s="6" t="s">
        <v>416</v>
      </c>
      <c r="H6523" s="8" t="str">
        <f>VLOOKUP(C6523,agent_name_matching!A:B,2,false)</f>
        <v>Dialog LLM</v>
      </c>
      <c r="I6523" s="32" t="s">
        <v>16524</v>
      </c>
      <c r="J6523" s="6" t="s">
        <v>418</v>
      </c>
      <c r="L6523" s="6">
        <v>6313.0</v>
      </c>
      <c r="M6523" s="6">
        <v>152.0</v>
      </c>
      <c r="N6523" s="6">
        <v>2357.0</v>
      </c>
      <c r="O6523" s="6" t="s">
        <v>16525</v>
      </c>
      <c r="P6523" s="8" t="str">
        <f t="shared" si="1"/>
        <v/>
      </c>
      <c r="Q6523" s="8" t="str">
        <f t="shared" si="16"/>
        <v/>
      </c>
      <c r="R6523" s="8" t="str">
        <f>if(and(P6523&lt;&gt;"",Q6523&lt;&gt;"newexp",Q6523&lt;&gt;"nostart"),countifs(script_conform_dispatching!A:A,P6523,script_conform_dispatching!B:B,Q6523),"")</f>
        <v/>
      </c>
      <c r="S6523" s="8" t="str">
        <f t="shared" si="3"/>
        <v/>
      </c>
    </row>
    <row r="6524" hidden="1">
      <c r="A6524" s="6" t="s">
        <v>16526</v>
      </c>
      <c r="B6524" s="6" t="s">
        <v>286</v>
      </c>
      <c r="C6524" s="6" t="s">
        <v>450</v>
      </c>
      <c r="F6524" s="6" t="s">
        <v>415</v>
      </c>
      <c r="G6524" s="6" t="s">
        <v>416</v>
      </c>
      <c r="H6524" s="8" t="str">
        <f>VLOOKUP(C6524,agent_name_matching!A:B,2,false)</f>
        <v>Validator LLM</v>
      </c>
      <c r="I6524" s="32" t="s">
        <v>16527</v>
      </c>
      <c r="J6524" s="6" t="s">
        <v>452</v>
      </c>
      <c r="L6524" s="6">
        <v>2829.0</v>
      </c>
      <c r="M6524" s="6">
        <v>40.0</v>
      </c>
      <c r="N6524" s="6">
        <v>862.0</v>
      </c>
      <c r="O6524" s="6" t="s">
        <v>16528</v>
      </c>
      <c r="P6524" s="8" t="str">
        <f t="shared" si="1"/>
        <v/>
      </c>
      <c r="Q6524" s="8" t="str">
        <f t="shared" si="16"/>
        <v/>
      </c>
      <c r="R6524" s="8" t="str">
        <f>if(and(P6524&lt;&gt;"",Q6524&lt;&gt;"newexp",Q6524&lt;&gt;"nostart"),countifs(script_conform_dispatching!A:A,P6524,script_conform_dispatching!B:B,Q6524),"")</f>
        <v/>
      </c>
      <c r="S6524" s="8" t="str">
        <f t="shared" si="3"/>
        <v/>
      </c>
    </row>
    <row r="6525" hidden="1">
      <c r="A6525" s="6" t="s">
        <v>16529</v>
      </c>
      <c r="B6525" s="6" t="s">
        <v>286</v>
      </c>
      <c r="C6525" s="6" t="s">
        <v>37</v>
      </c>
      <c r="F6525" s="6" t="s">
        <v>415</v>
      </c>
      <c r="G6525" s="6" t="s">
        <v>416</v>
      </c>
      <c r="H6525" s="8" t="str">
        <f>VLOOKUP(C6525,agent_name_matching!A:B,2,false)</f>
        <v>Patient LLM</v>
      </c>
      <c r="I6525" s="32" t="s">
        <v>16530</v>
      </c>
      <c r="J6525" s="6" t="s">
        <v>418</v>
      </c>
      <c r="K6525" s="6">
        <v>1.0</v>
      </c>
      <c r="L6525" s="6">
        <v>2659.0</v>
      </c>
      <c r="M6525" s="6">
        <v>32.0</v>
      </c>
      <c r="N6525" s="6">
        <v>1023.0</v>
      </c>
      <c r="O6525" s="6" t="s">
        <v>16531</v>
      </c>
      <c r="P6525" s="8" t="str">
        <f t="shared" si="1"/>
        <v/>
      </c>
      <c r="Q6525" s="8" t="str">
        <f t="shared" si="16"/>
        <v/>
      </c>
      <c r="R6525" s="8" t="str">
        <f>if(and(P6525&lt;&gt;"",Q6525&lt;&gt;"newexp",Q6525&lt;&gt;"nostart"),countifs(script_conform_dispatching!A:A,P6525,script_conform_dispatching!B:B,Q6525),"")</f>
        <v/>
      </c>
      <c r="S6525" s="8" t="str">
        <f t="shared" si="3"/>
        <v/>
      </c>
    </row>
    <row r="6526" hidden="1">
      <c r="A6526" s="6" t="s">
        <v>16532</v>
      </c>
      <c r="B6526" s="6" t="s">
        <v>286</v>
      </c>
      <c r="C6526" s="6" t="s">
        <v>411</v>
      </c>
      <c r="H6526" s="8" t="str">
        <f>VLOOKUP(C6526,agent_name_matching!A:B,2,false)</f>
        <v>System</v>
      </c>
      <c r="I6526" s="33"/>
      <c r="O6526" s="6" t="s">
        <v>16533</v>
      </c>
      <c r="P6526" s="8" t="str">
        <f t="shared" si="1"/>
        <v/>
      </c>
      <c r="Q6526" s="8" t="str">
        <f t="shared" si="16"/>
        <v/>
      </c>
      <c r="R6526" s="8" t="str">
        <f>if(and(P6526&lt;&gt;"",Q6526&lt;&gt;"newexp",Q6526&lt;&gt;"nostart"),countifs(script_conform_dispatching!A:A,P6526,script_conform_dispatching!B:B,Q6526),"")</f>
        <v/>
      </c>
      <c r="S6526" s="8" t="str">
        <f t="shared" si="3"/>
        <v/>
      </c>
    </row>
    <row r="6527" hidden="1">
      <c r="A6527" s="6" t="s">
        <v>16534</v>
      </c>
      <c r="B6527" s="6" t="s">
        <v>286</v>
      </c>
      <c r="C6527" s="6" t="s">
        <v>1007</v>
      </c>
      <c r="F6527" s="6" t="s">
        <v>415</v>
      </c>
      <c r="G6527" s="6" t="s">
        <v>416</v>
      </c>
      <c r="H6527" s="8" t="str">
        <f>VLOOKUP(C6527,agent_name_matching!A:B,2,false)</f>
        <v>Assessor LLM</v>
      </c>
      <c r="I6527" s="32" t="s">
        <v>1040</v>
      </c>
      <c r="J6527" s="6" t="s">
        <v>418</v>
      </c>
      <c r="L6527" s="6">
        <v>2992.0</v>
      </c>
      <c r="M6527" s="6">
        <v>12.0</v>
      </c>
      <c r="N6527" s="6">
        <v>703.0</v>
      </c>
      <c r="O6527" s="6" t="s">
        <v>16535</v>
      </c>
      <c r="P6527" s="8" t="str">
        <f t="shared" si="1"/>
        <v/>
      </c>
      <c r="Q6527" s="8" t="str">
        <f t="shared" si="16"/>
        <v/>
      </c>
      <c r="R6527" s="8" t="str">
        <f>if(and(P6527&lt;&gt;"",Q6527&lt;&gt;"newexp",Q6527&lt;&gt;"nostart"),countifs(script_conform_dispatching!A:A,P6527,script_conform_dispatching!B:B,Q6527),"")</f>
        <v/>
      </c>
      <c r="S6527" s="8" t="str">
        <f t="shared" si="3"/>
        <v/>
      </c>
    </row>
    <row r="6528" hidden="1">
      <c r="A6528" s="6" t="s">
        <v>16536</v>
      </c>
      <c r="B6528" s="6" t="s">
        <v>286</v>
      </c>
      <c r="C6528" s="6" t="s">
        <v>407</v>
      </c>
      <c r="D6528" s="6">
        <v>4.0</v>
      </c>
      <c r="E6528" s="6" t="s">
        <v>445</v>
      </c>
      <c r="H6528" s="8" t="str">
        <f>VLOOKUP(C6528,agent_name_matching!A:B,2,false)</f>
        <v>--</v>
      </c>
      <c r="I6528" s="33"/>
      <c r="O6528" s="6" t="s">
        <v>16537</v>
      </c>
      <c r="P6528" s="8">
        <f t="shared" si="1"/>
        <v>4</v>
      </c>
      <c r="Q6528" s="8">
        <f t="shared" si="16"/>
        <v>5</v>
      </c>
      <c r="R6528" s="8">
        <f>if(and(P6528&lt;&gt;"",Q6528&lt;&gt;"newexp",Q6528&lt;&gt;"nostart"),countifs(script_conform_dispatching!A:A,P6528,script_conform_dispatching!B:B,Q6528),"")</f>
        <v>1</v>
      </c>
      <c r="S6528" s="8" t="str">
        <f t="shared" si="3"/>
        <v/>
      </c>
    </row>
    <row r="6529" hidden="1">
      <c r="A6529" s="6" t="s">
        <v>16538</v>
      </c>
      <c r="B6529" s="6" t="s">
        <v>286</v>
      </c>
      <c r="C6529" s="6" t="s">
        <v>1045</v>
      </c>
      <c r="F6529" s="6" t="s">
        <v>415</v>
      </c>
      <c r="G6529" s="6" t="s">
        <v>416</v>
      </c>
      <c r="H6529" s="8" t="str">
        <f>VLOOKUP(C6529,agent_name_matching!A:B,2,false)</f>
        <v>Dispatcher LLM</v>
      </c>
      <c r="I6529" s="32" t="s">
        <v>3189</v>
      </c>
      <c r="J6529" s="6" t="s">
        <v>418</v>
      </c>
      <c r="L6529" s="6">
        <v>4409.0</v>
      </c>
      <c r="M6529" s="6">
        <v>200.0</v>
      </c>
      <c r="N6529" s="6">
        <v>2442.0</v>
      </c>
      <c r="O6529" s="6" t="s">
        <v>16539</v>
      </c>
      <c r="P6529" s="8" t="str">
        <f t="shared" si="1"/>
        <v/>
      </c>
      <c r="Q6529" s="8" t="str">
        <f t="shared" si="16"/>
        <v/>
      </c>
      <c r="R6529" s="8" t="str">
        <f>if(and(P6529&lt;&gt;"",Q6529&lt;&gt;"newexp",Q6529&lt;&gt;"nostart"),countifs(script_conform_dispatching!A:A,P6529,script_conform_dispatching!B:B,Q6529),"")</f>
        <v/>
      </c>
      <c r="S6529" s="8" t="str">
        <f t="shared" si="3"/>
        <v/>
      </c>
    </row>
    <row r="6530" hidden="1">
      <c r="A6530" s="6" t="s">
        <v>16540</v>
      </c>
      <c r="B6530" s="6" t="s">
        <v>286</v>
      </c>
      <c r="C6530" s="6" t="s">
        <v>407</v>
      </c>
      <c r="D6530" s="6">
        <v>5.0</v>
      </c>
      <c r="E6530" s="6" t="s">
        <v>408</v>
      </c>
      <c r="H6530" s="8" t="str">
        <f>VLOOKUP(C6530,agent_name_matching!A:B,2,false)</f>
        <v>--</v>
      </c>
      <c r="I6530" s="33"/>
      <c r="O6530" s="6" t="s">
        <v>16541</v>
      </c>
      <c r="P6530" s="8" t="str">
        <f t="shared" si="1"/>
        <v/>
      </c>
      <c r="Q6530" s="8" t="str">
        <f t="shared" si="16"/>
        <v/>
      </c>
      <c r="R6530" s="8" t="str">
        <f>if(and(P6530&lt;&gt;"",Q6530&lt;&gt;"newexp",Q6530&lt;&gt;"nostart"),countifs(script_conform_dispatching!A:A,P6530,script_conform_dispatching!B:B,Q6530),"")</f>
        <v/>
      </c>
      <c r="S6530" s="8" t="str">
        <f t="shared" si="3"/>
        <v/>
      </c>
    </row>
    <row r="6531" hidden="1">
      <c r="A6531" s="6" t="s">
        <v>16542</v>
      </c>
      <c r="B6531" s="6" t="s">
        <v>286</v>
      </c>
      <c r="C6531" s="6" t="s">
        <v>1011</v>
      </c>
      <c r="F6531" s="6" t="s">
        <v>415</v>
      </c>
      <c r="G6531" s="6" t="s">
        <v>416</v>
      </c>
      <c r="H6531" s="8" t="str">
        <f>VLOOKUP(C6531,agent_name_matching!A:B,2,false)</f>
        <v>Dialog LLM</v>
      </c>
      <c r="I6531" s="32" t="s">
        <v>16543</v>
      </c>
      <c r="J6531" s="6" t="s">
        <v>418</v>
      </c>
      <c r="L6531" s="6">
        <v>6950.0</v>
      </c>
      <c r="M6531" s="6">
        <v>193.0</v>
      </c>
      <c r="N6531" s="6">
        <v>4184.0</v>
      </c>
      <c r="O6531" s="6" t="s">
        <v>16544</v>
      </c>
      <c r="P6531" s="8" t="str">
        <f t="shared" si="1"/>
        <v/>
      </c>
      <c r="Q6531" s="8" t="str">
        <f t="shared" si="16"/>
        <v/>
      </c>
      <c r="R6531" s="8" t="str">
        <f>if(and(P6531&lt;&gt;"",Q6531&lt;&gt;"newexp",Q6531&lt;&gt;"nostart"),countifs(script_conform_dispatching!A:A,P6531,script_conform_dispatching!B:B,Q6531),"")</f>
        <v/>
      </c>
      <c r="S6531" s="8" t="str">
        <f t="shared" si="3"/>
        <v/>
      </c>
    </row>
    <row r="6532" hidden="1">
      <c r="A6532" s="6" t="s">
        <v>16545</v>
      </c>
      <c r="B6532" s="6" t="s">
        <v>286</v>
      </c>
      <c r="C6532" s="6" t="s">
        <v>450</v>
      </c>
      <c r="F6532" s="6" t="s">
        <v>415</v>
      </c>
      <c r="G6532" s="6" t="s">
        <v>416</v>
      </c>
      <c r="H6532" s="8" t="str">
        <f>VLOOKUP(C6532,agent_name_matching!A:B,2,false)</f>
        <v>Validator LLM</v>
      </c>
      <c r="I6532" s="32" t="s">
        <v>451</v>
      </c>
      <c r="J6532" s="6" t="s">
        <v>452</v>
      </c>
      <c r="L6532" s="6">
        <v>3008.0</v>
      </c>
      <c r="M6532" s="6">
        <v>10.0</v>
      </c>
      <c r="N6532" s="6">
        <v>803.0</v>
      </c>
      <c r="O6532" s="6" t="s">
        <v>16546</v>
      </c>
      <c r="P6532" s="8" t="str">
        <f t="shared" si="1"/>
        <v/>
      </c>
      <c r="Q6532" s="8" t="str">
        <f t="shared" si="16"/>
        <v/>
      </c>
      <c r="R6532" s="8" t="str">
        <f>if(and(P6532&lt;&gt;"",Q6532&lt;&gt;"newexp",Q6532&lt;&gt;"nostart"),countifs(script_conform_dispatching!A:A,P6532,script_conform_dispatching!B:B,Q6532),"")</f>
        <v/>
      </c>
      <c r="S6532" s="8" t="str">
        <f t="shared" si="3"/>
        <v/>
      </c>
    </row>
    <row r="6533" hidden="1">
      <c r="A6533" s="6" t="s">
        <v>16547</v>
      </c>
      <c r="B6533" s="6" t="s">
        <v>286</v>
      </c>
      <c r="C6533" s="6" t="s">
        <v>37</v>
      </c>
      <c r="F6533" s="6" t="s">
        <v>415</v>
      </c>
      <c r="G6533" s="6" t="s">
        <v>416</v>
      </c>
      <c r="H6533" s="8" t="str">
        <f>VLOOKUP(C6533,agent_name_matching!A:B,2,false)</f>
        <v>Patient LLM</v>
      </c>
      <c r="I6533" s="32" t="s">
        <v>16548</v>
      </c>
      <c r="J6533" s="6" t="s">
        <v>418</v>
      </c>
      <c r="K6533" s="6">
        <v>1.0</v>
      </c>
      <c r="L6533" s="6">
        <v>2892.0</v>
      </c>
      <c r="M6533" s="6">
        <v>45.0</v>
      </c>
      <c r="N6533" s="6">
        <v>1404.0</v>
      </c>
      <c r="O6533" s="6" t="s">
        <v>16549</v>
      </c>
      <c r="P6533" s="8" t="str">
        <f t="shared" si="1"/>
        <v/>
      </c>
      <c r="Q6533" s="8" t="str">
        <f t="shared" si="16"/>
        <v/>
      </c>
      <c r="R6533" s="8" t="str">
        <f>if(and(P6533&lt;&gt;"",Q6533&lt;&gt;"newexp",Q6533&lt;&gt;"nostart"),countifs(script_conform_dispatching!A:A,P6533,script_conform_dispatching!B:B,Q6533),"")</f>
        <v/>
      </c>
      <c r="S6533" s="8" t="str">
        <f t="shared" si="3"/>
        <v/>
      </c>
    </row>
    <row r="6534" hidden="1">
      <c r="A6534" s="6" t="s">
        <v>16550</v>
      </c>
      <c r="B6534" s="6" t="s">
        <v>286</v>
      </c>
      <c r="C6534" s="6" t="s">
        <v>411</v>
      </c>
      <c r="H6534" s="8" t="str">
        <f>VLOOKUP(C6534,agent_name_matching!A:B,2,false)</f>
        <v>System</v>
      </c>
      <c r="I6534" s="33"/>
      <c r="O6534" s="6" t="s">
        <v>16551</v>
      </c>
      <c r="P6534" s="8" t="str">
        <f t="shared" si="1"/>
        <v/>
      </c>
      <c r="Q6534" s="8" t="str">
        <f t="shared" si="16"/>
        <v/>
      </c>
      <c r="R6534" s="8" t="str">
        <f>if(and(P6534&lt;&gt;"",Q6534&lt;&gt;"newexp",Q6534&lt;&gt;"nostart"),countifs(script_conform_dispatching!A:A,P6534,script_conform_dispatching!B:B,Q6534),"")</f>
        <v/>
      </c>
      <c r="S6534" s="8" t="str">
        <f t="shared" si="3"/>
        <v/>
      </c>
    </row>
    <row r="6535" hidden="1">
      <c r="A6535" s="6" t="s">
        <v>16552</v>
      </c>
      <c r="B6535" s="6" t="s">
        <v>286</v>
      </c>
      <c r="C6535" s="6" t="s">
        <v>1007</v>
      </c>
      <c r="F6535" s="6" t="s">
        <v>415</v>
      </c>
      <c r="G6535" s="6" t="s">
        <v>416</v>
      </c>
      <c r="H6535" s="8" t="str">
        <f>VLOOKUP(C6535,agent_name_matching!A:B,2,false)</f>
        <v>Assessor LLM</v>
      </c>
      <c r="I6535" s="32" t="s">
        <v>1008</v>
      </c>
      <c r="J6535" s="6" t="s">
        <v>418</v>
      </c>
      <c r="L6535" s="6">
        <v>3226.0</v>
      </c>
      <c r="M6535" s="6">
        <v>14.0</v>
      </c>
      <c r="N6535" s="6">
        <v>687.0</v>
      </c>
      <c r="O6535" s="6" t="s">
        <v>16553</v>
      </c>
      <c r="P6535" s="8" t="str">
        <f t="shared" si="1"/>
        <v/>
      </c>
      <c r="Q6535" s="8" t="str">
        <f t="shared" si="16"/>
        <v/>
      </c>
      <c r="R6535" s="8" t="str">
        <f>if(and(P6535&lt;&gt;"",Q6535&lt;&gt;"newexp",Q6535&lt;&gt;"nostart"),countifs(script_conform_dispatching!A:A,P6535,script_conform_dispatching!B:B,Q6535),"")</f>
        <v/>
      </c>
      <c r="S6535" s="8" t="str">
        <f t="shared" si="3"/>
        <v/>
      </c>
    </row>
    <row r="6536" hidden="1">
      <c r="A6536" s="6" t="s">
        <v>16554</v>
      </c>
      <c r="B6536" s="6" t="s">
        <v>286</v>
      </c>
      <c r="C6536" s="6" t="s">
        <v>1011</v>
      </c>
      <c r="F6536" s="6" t="s">
        <v>415</v>
      </c>
      <c r="G6536" s="6" t="s">
        <v>416</v>
      </c>
      <c r="H6536" s="8" t="str">
        <f>VLOOKUP(C6536,agent_name_matching!A:B,2,false)</f>
        <v>Dialog LLM</v>
      </c>
      <c r="I6536" s="32" t="s">
        <v>16555</v>
      </c>
      <c r="J6536" s="6" t="s">
        <v>418</v>
      </c>
      <c r="L6536" s="6">
        <v>7430.0</v>
      </c>
      <c r="M6536" s="6">
        <v>50.0</v>
      </c>
      <c r="N6536" s="6">
        <v>1560.0</v>
      </c>
      <c r="O6536" s="6" t="s">
        <v>16556</v>
      </c>
      <c r="P6536" s="8" t="str">
        <f t="shared" si="1"/>
        <v/>
      </c>
      <c r="Q6536" s="8" t="str">
        <f t="shared" si="16"/>
        <v/>
      </c>
      <c r="R6536" s="8" t="str">
        <f>if(and(P6536&lt;&gt;"",Q6536&lt;&gt;"newexp",Q6536&lt;&gt;"nostart"),countifs(script_conform_dispatching!A:A,P6536,script_conform_dispatching!B:B,Q6536),"")</f>
        <v/>
      </c>
      <c r="S6536" s="8" t="str">
        <f t="shared" si="3"/>
        <v/>
      </c>
    </row>
    <row r="6537" hidden="1">
      <c r="A6537" s="6" t="s">
        <v>16557</v>
      </c>
      <c r="B6537" s="6" t="s">
        <v>286</v>
      </c>
      <c r="C6537" s="6" t="s">
        <v>37</v>
      </c>
      <c r="F6537" s="6" t="s">
        <v>415</v>
      </c>
      <c r="G6537" s="6" t="s">
        <v>416</v>
      </c>
      <c r="H6537" s="8" t="str">
        <f>VLOOKUP(C6537,agent_name_matching!A:B,2,false)</f>
        <v>Patient LLM</v>
      </c>
      <c r="I6537" s="32" t="s">
        <v>16558</v>
      </c>
      <c r="J6537" s="6" t="s">
        <v>418</v>
      </c>
      <c r="K6537" s="6">
        <v>1.0</v>
      </c>
      <c r="L6537" s="6">
        <v>2995.0</v>
      </c>
      <c r="M6537" s="6">
        <v>30.0</v>
      </c>
      <c r="N6537" s="6">
        <v>926.0</v>
      </c>
      <c r="O6537" s="6" t="s">
        <v>16559</v>
      </c>
      <c r="P6537" s="8" t="str">
        <f t="shared" si="1"/>
        <v/>
      </c>
      <c r="Q6537" s="8" t="str">
        <f t="shared" si="16"/>
        <v/>
      </c>
      <c r="R6537" s="8" t="str">
        <f>if(and(P6537&lt;&gt;"",Q6537&lt;&gt;"newexp",Q6537&lt;&gt;"nostart"),countifs(script_conform_dispatching!A:A,P6537,script_conform_dispatching!B:B,Q6537),"")</f>
        <v/>
      </c>
      <c r="S6537" s="8" t="str">
        <f t="shared" si="3"/>
        <v/>
      </c>
    </row>
    <row r="6538" hidden="1">
      <c r="A6538" s="6" t="s">
        <v>16560</v>
      </c>
      <c r="B6538" s="6" t="s">
        <v>286</v>
      </c>
      <c r="C6538" s="6" t="s">
        <v>411</v>
      </c>
      <c r="H6538" s="8" t="str">
        <f>VLOOKUP(C6538,agent_name_matching!A:B,2,false)</f>
        <v>System</v>
      </c>
      <c r="I6538" s="33"/>
      <c r="O6538" s="6" t="s">
        <v>16561</v>
      </c>
      <c r="P6538" s="8" t="str">
        <f t="shared" si="1"/>
        <v/>
      </c>
      <c r="Q6538" s="8" t="str">
        <f t="shared" si="16"/>
        <v/>
      </c>
      <c r="R6538" s="8" t="str">
        <f>if(and(P6538&lt;&gt;"",Q6538&lt;&gt;"newexp",Q6538&lt;&gt;"nostart"),countifs(script_conform_dispatching!A:A,P6538,script_conform_dispatching!B:B,Q6538),"")</f>
        <v/>
      </c>
      <c r="S6538" s="8" t="str">
        <f t="shared" si="3"/>
        <v/>
      </c>
    </row>
    <row r="6539" hidden="1">
      <c r="A6539" s="6" t="s">
        <v>16562</v>
      </c>
      <c r="B6539" s="6" t="s">
        <v>286</v>
      </c>
      <c r="C6539" s="6" t="s">
        <v>1007</v>
      </c>
      <c r="F6539" s="6" t="s">
        <v>415</v>
      </c>
      <c r="G6539" s="6" t="s">
        <v>416</v>
      </c>
      <c r="H6539" s="8" t="str">
        <f>VLOOKUP(C6539,agent_name_matching!A:B,2,false)</f>
        <v>Assessor LLM</v>
      </c>
      <c r="I6539" s="32" t="s">
        <v>1008</v>
      </c>
      <c r="J6539" s="6" t="s">
        <v>418</v>
      </c>
      <c r="L6539" s="6">
        <v>3311.0</v>
      </c>
      <c r="M6539" s="6">
        <v>14.0</v>
      </c>
      <c r="N6539" s="6">
        <v>794.0</v>
      </c>
      <c r="O6539" s="6" t="s">
        <v>16563</v>
      </c>
      <c r="P6539" s="8" t="str">
        <f t="shared" si="1"/>
        <v/>
      </c>
      <c r="Q6539" s="8" t="str">
        <f t="shared" si="16"/>
        <v/>
      </c>
      <c r="R6539" s="8" t="str">
        <f>if(and(P6539&lt;&gt;"",Q6539&lt;&gt;"newexp",Q6539&lt;&gt;"nostart"),countifs(script_conform_dispatching!A:A,P6539,script_conform_dispatching!B:B,Q6539),"")</f>
        <v/>
      </c>
      <c r="S6539" s="8" t="str">
        <f t="shared" si="3"/>
        <v/>
      </c>
    </row>
    <row r="6540" hidden="1">
      <c r="A6540" s="6" t="s">
        <v>16564</v>
      </c>
      <c r="B6540" s="6" t="s">
        <v>286</v>
      </c>
      <c r="C6540" s="6" t="s">
        <v>1011</v>
      </c>
      <c r="F6540" s="6" t="s">
        <v>415</v>
      </c>
      <c r="G6540" s="6" t="s">
        <v>416</v>
      </c>
      <c r="H6540" s="8" t="str">
        <f>VLOOKUP(C6540,agent_name_matching!A:B,2,false)</f>
        <v>Dialog LLM</v>
      </c>
      <c r="I6540" s="32" t="s">
        <v>16565</v>
      </c>
      <c r="J6540" s="6" t="s">
        <v>418</v>
      </c>
      <c r="L6540" s="6">
        <v>7751.0</v>
      </c>
      <c r="M6540" s="6">
        <v>92.0</v>
      </c>
      <c r="N6540" s="6">
        <v>2134.0</v>
      </c>
      <c r="O6540" s="6" t="s">
        <v>16566</v>
      </c>
      <c r="P6540" s="8" t="str">
        <f t="shared" si="1"/>
        <v/>
      </c>
      <c r="Q6540" s="8" t="str">
        <f t="shared" si="16"/>
        <v/>
      </c>
      <c r="R6540" s="8" t="str">
        <f>if(and(P6540&lt;&gt;"",Q6540&lt;&gt;"newexp",Q6540&lt;&gt;"nostart"),countifs(script_conform_dispatching!A:A,P6540,script_conform_dispatching!B:B,Q6540),"")</f>
        <v/>
      </c>
      <c r="S6540" s="8" t="str">
        <f t="shared" si="3"/>
        <v/>
      </c>
    </row>
    <row r="6541" hidden="1">
      <c r="A6541" s="6" t="s">
        <v>16567</v>
      </c>
      <c r="B6541" s="6" t="s">
        <v>286</v>
      </c>
      <c r="C6541" s="6" t="s">
        <v>37</v>
      </c>
      <c r="F6541" s="6" t="s">
        <v>415</v>
      </c>
      <c r="G6541" s="6" t="s">
        <v>416</v>
      </c>
      <c r="H6541" s="8" t="str">
        <f>VLOOKUP(C6541,agent_name_matching!A:B,2,false)</f>
        <v>Patient LLM</v>
      </c>
      <c r="I6541" s="32" t="s">
        <v>16568</v>
      </c>
      <c r="J6541" s="6" t="s">
        <v>418</v>
      </c>
      <c r="K6541" s="6">
        <v>1.0</v>
      </c>
      <c r="L6541" s="6">
        <v>3125.0</v>
      </c>
      <c r="M6541" s="6">
        <v>38.0</v>
      </c>
      <c r="N6541" s="6">
        <v>1020.0</v>
      </c>
      <c r="O6541" s="6" t="s">
        <v>16569</v>
      </c>
      <c r="P6541" s="8" t="str">
        <f t="shared" si="1"/>
        <v/>
      </c>
      <c r="Q6541" s="8" t="str">
        <f t="shared" si="16"/>
        <v/>
      </c>
      <c r="R6541" s="8" t="str">
        <f>if(and(P6541&lt;&gt;"",Q6541&lt;&gt;"newexp",Q6541&lt;&gt;"nostart"),countifs(script_conform_dispatching!A:A,P6541,script_conform_dispatching!B:B,Q6541),"")</f>
        <v/>
      </c>
      <c r="S6541" s="8" t="str">
        <f t="shared" si="3"/>
        <v/>
      </c>
    </row>
    <row r="6542" hidden="1">
      <c r="A6542" s="6" t="s">
        <v>16570</v>
      </c>
      <c r="B6542" s="6" t="s">
        <v>286</v>
      </c>
      <c r="C6542" s="6" t="s">
        <v>411</v>
      </c>
      <c r="H6542" s="8" t="str">
        <f>VLOOKUP(C6542,agent_name_matching!A:B,2,false)</f>
        <v>System</v>
      </c>
      <c r="I6542" s="33"/>
      <c r="O6542" s="6" t="s">
        <v>16571</v>
      </c>
      <c r="P6542" s="8" t="str">
        <f t="shared" si="1"/>
        <v/>
      </c>
      <c r="Q6542" s="8" t="str">
        <f t="shared" si="16"/>
        <v/>
      </c>
      <c r="R6542" s="8" t="str">
        <f>if(and(P6542&lt;&gt;"",Q6542&lt;&gt;"newexp",Q6542&lt;&gt;"nostart"),countifs(script_conform_dispatching!A:A,P6542,script_conform_dispatching!B:B,Q6542),"")</f>
        <v/>
      </c>
      <c r="S6542" s="8" t="str">
        <f t="shared" si="3"/>
        <v/>
      </c>
    </row>
    <row r="6543" hidden="1">
      <c r="A6543" s="6" t="s">
        <v>16572</v>
      </c>
      <c r="B6543" s="6" t="s">
        <v>286</v>
      </c>
      <c r="C6543" s="6" t="s">
        <v>1007</v>
      </c>
      <c r="F6543" s="6" t="s">
        <v>415</v>
      </c>
      <c r="G6543" s="6" t="s">
        <v>416</v>
      </c>
      <c r="H6543" s="8" t="str">
        <f>VLOOKUP(C6543,agent_name_matching!A:B,2,false)</f>
        <v>Assessor LLM</v>
      </c>
      <c r="I6543" s="32" t="s">
        <v>1008</v>
      </c>
      <c r="J6543" s="6" t="s">
        <v>418</v>
      </c>
      <c r="L6543" s="6">
        <v>3447.0</v>
      </c>
      <c r="M6543" s="6">
        <v>14.0</v>
      </c>
      <c r="N6543" s="6">
        <v>801.0</v>
      </c>
      <c r="O6543" s="6" t="s">
        <v>16573</v>
      </c>
      <c r="P6543" s="8" t="str">
        <f t="shared" si="1"/>
        <v/>
      </c>
      <c r="Q6543" s="8" t="str">
        <f t="shared" si="16"/>
        <v/>
      </c>
      <c r="R6543" s="8" t="str">
        <f>if(and(P6543&lt;&gt;"",Q6543&lt;&gt;"newexp",Q6543&lt;&gt;"nostart"),countifs(script_conform_dispatching!A:A,P6543,script_conform_dispatching!B:B,Q6543),"")</f>
        <v/>
      </c>
      <c r="S6543" s="8" t="str">
        <f t="shared" si="3"/>
        <v/>
      </c>
    </row>
    <row r="6544" hidden="1">
      <c r="A6544" s="6" t="s">
        <v>16574</v>
      </c>
      <c r="B6544" s="6" t="s">
        <v>286</v>
      </c>
      <c r="C6544" s="6" t="s">
        <v>1011</v>
      </c>
      <c r="F6544" s="6" t="s">
        <v>415</v>
      </c>
      <c r="G6544" s="6" t="s">
        <v>416</v>
      </c>
      <c r="H6544" s="8" t="str">
        <f>VLOOKUP(C6544,agent_name_matching!A:B,2,false)</f>
        <v>Dialog LLM</v>
      </c>
      <c r="I6544" s="32" t="s">
        <v>16575</v>
      </c>
      <c r="J6544" s="6" t="s">
        <v>418</v>
      </c>
      <c r="L6544" s="6">
        <v>8123.0</v>
      </c>
      <c r="M6544" s="6">
        <v>130.0</v>
      </c>
      <c r="N6544" s="6">
        <v>4274.0</v>
      </c>
      <c r="O6544" s="6" t="s">
        <v>16576</v>
      </c>
      <c r="P6544" s="8" t="str">
        <f t="shared" si="1"/>
        <v/>
      </c>
      <c r="Q6544" s="8" t="str">
        <f t="shared" si="16"/>
        <v/>
      </c>
      <c r="R6544" s="8" t="str">
        <f>if(and(P6544&lt;&gt;"",Q6544&lt;&gt;"newexp",Q6544&lt;&gt;"nostart"),countifs(script_conform_dispatching!A:A,P6544,script_conform_dispatching!B:B,Q6544),"")</f>
        <v/>
      </c>
      <c r="S6544" s="8" t="str">
        <f t="shared" si="3"/>
        <v/>
      </c>
    </row>
    <row r="6545" hidden="1">
      <c r="A6545" s="6" t="s">
        <v>16577</v>
      </c>
      <c r="B6545" s="6" t="s">
        <v>286</v>
      </c>
      <c r="C6545" s="6" t="s">
        <v>37</v>
      </c>
      <c r="F6545" s="6" t="s">
        <v>415</v>
      </c>
      <c r="G6545" s="6" t="s">
        <v>416</v>
      </c>
      <c r="H6545" s="8" t="str">
        <f>VLOOKUP(C6545,agent_name_matching!A:B,2,false)</f>
        <v>Patient LLM</v>
      </c>
      <c r="I6545" s="32" t="s">
        <v>16578</v>
      </c>
      <c r="J6545" s="6" t="s">
        <v>418</v>
      </c>
      <c r="K6545" s="6">
        <v>1.0</v>
      </c>
      <c r="L6545" s="6">
        <v>3301.0</v>
      </c>
      <c r="M6545" s="6">
        <v>131.0</v>
      </c>
      <c r="N6545" s="6">
        <v>2146.0</v>
      </c>
      <c r="O6545" s="6" t="s">
        <v>16579</v>
      </c>
      <c r="P6545" s="8" t="str">
        <f t="shared" si="1"/>
        <v/>
      </c>
      <c r="Q6545" s="8" t="str">
        <f t="shared" si="16"/>
        <v/>
      </c>
      <c r="R6545" s="8" t="str">
        <f>if(and(P6545&lt;&gt;"",Q6545&lt;&gt;"newexp",Q6545&lt;&gt;"nostart"),countifs(script_conform_dispatching!A:A,P6545,script_conform_dispatching!B:B,Q6545),"")</f>
        <v/>
      </c>
      <c r="S6545" s="8" t="str">
        <f t="shared" si="3"/>
        <v/>
      </c>
    </row>
    <row r="6546" hidden="1">
      <c r="A6546" s="6" t="s">
        <v>16580</v>
      </c>
      <c r="B6546" s="6" t="s">
        <v>286</v>
      </c>
      <c r="C6546" s="6" t="s">
        <v>411</v>
      </c>
      <c r="H6546" s="8" t="str">
        <f>VLOOKUP(C6546,agent_name_matching!A:B,2,false)</f>
        <v>System</v>
      </c>
      <c r="I6546" s="33"/>
      <c r="O6546" s="6" t="s">
        <v>16581</v>
      </c>
      <c r="P6546" s="8" t="str">
        <f t="shared" si="1"/>
        <v/>
      </c>
      <c r="Q6546" s="8" t="str">
        <f t="shared" si="16"/>
        <v/>
      </c>
      <c r="R6546" s="8" t="str">
        <f>if(and(P6546&lt;&gt;"",Q6546&lt;&gt;"newexp",Q6546&lt;&gt;"nostart"),countifs(script_conform_dispatching!A:A,P6546,script_conform_dispatching!B:B,Q6546),"")</f>
        <v/>
      </c>
      <c r="S6546" s="8" t="str">
        <f t="shared" si="3"/>
        <v/>
      </c>
    </row>
    <row r="6547" hidden="1">
      <c r="A6547" s="6" t="s">
        <v>16582</v>
      </c>
      <c r="B6547" s="6" t="s">
        <v>286</v>
      </c>
      <c r="C6547" s="6" t="s">
        <v>1007</v>
      </c>
      <c r="F6547" s="6" t="s">
        <v>415</v>
      </c>
      <c r="G6547" s="6" t="s">
        <v>416</v>
      </c>
      <c r="H6547" s="8" t="str">
        <f>VLOOKUP(C6547,agent_name_matching!A:B,2,false)</f>
        <v>Assessor LLM</v>
      </c>
      <c r="I6547" s="32" t="s">
        <v>1008</v>
      </c>
      <c r="J6547" s="6" t="s">
        <v>418</v>
      </c>
      <c r="L6547" s="6">
        <v>3714.0</v>
      </c>
      <c r="M6547" s="6">
        <v>14.0</v>
      </c>
      <c r="N6547" s="6">
        <v>1195.0</v>
      </c>
      <c r="O6547" s="6" t="s">
        <v>16583</v>
      </c>
      <c r="P6547" s="8" t="str">
        <f t="shared" si="1"/>
        <v/>
      </c>
      <c r="Q6547" s="8" t="str">
        <f t="shared" si="16"/>
        <v/>
      </c>
      <c r="R6547" s="8" t="str">
        <f>if(and(P6547&lt;&gt;"",Q6547&lt;&gt;"newexp",Q6547&lt;&gt;"nostart"),countifs(script_conform_dispatching!A:A,P6547,script_conform_dispatching!B:B,Q6547),"")</f>
        <v/>
      </c>
      <c r="S6547" s="8" t="str">
        <f t="shared" si="3"/>
        <v/>
      </c>
    </row>
    <row r="6548" hidden="1">
      <c r="A6548" s="6" t="s">
        <v>16584</v>
      </c>
      <c r="B6548" s="6" t="s">
        <v>286</v>
      </c>
      <c r="C6548" s="6" t="s">
        <v>1011</v>
      </c>
      <c r="F6548" s="6" t="s">
        <v>415</v>
      </c>
      <c r="G6548" s="6" t="s">
        <v>416</v>
      </c>
      <c r="H6548" s="8" t="str">
        <f>VLOOKUP(C6548,agent_name_matching!A:B,2,false)</f>
        <v>Dialog LLM</v>
      </c>
      <c r="I6548" s="32" t="s">
        <v>16585</v>
      </c>
      <c r="J6548" s="6" t="s">
        <v>418</v>
      </c>
      <c r="L6548" s="6">
        <v>8626.0</v>
      </c>
      <c r="M6548" s="6">
        <v>183.0</v>
      </c>
      <c r="N6548" s="6">
        <v>3370.0</v>
      </c>
      <c r="O6548" s="6" t="s">
        <v>16586</v>
      </c>
      <c r="P6548" s="8" t="str">
        <f t="shared" si="1"/>
        <v/>
      </c>
      <c r="Q6548" s="8" t="str">
        <f t="shared" si="16"/>
        <v/>
      </c>
      <c r="R6548" s="8" t="str">
        <f>if(and(P6548&lt;&gt;"",Q6548&lt;&gt;"newexp",Q6548&lt;&gt;"nostart"),countifs(script_conform_dispatching!A:A,P6548,script_conform_dispatching!B:B,Q6548),"")</f>
        <v/>
      </c>
      <c r="S6548" s="8" t="str">
        <f t="shared" si="3"/>
        <v/>
      </c>
    </row>
    <row r="6549" hidden="1">
      <c r="A6549" s="6" t="s">
        <v>16587</v>
      </c>
      <c r="B6549" s="6" t="s">
        <v>286</v>
      </c>
      <c r="C6549" s="6" t="s">
        <v>37</v>
      </c>
      <c r="F6549" s="6" t="s">
        <v>415</v>
      </c>
      <c r="G6549" s="6" t="s">
        <v>416</v>
      </c>
      <c r="H6549" s="8" t="str">
        <f>VLOOKUP(C6549,agent_name_matching!A:B,2,false)</f>
        <v>Patient LLM</v>
      </c>
      <c r="I6549" s="32" t="s">
        <v>16588</v>
      </c>
      <c r="J6549" s="6" t="s">
        <v>418</v>
      </c>
      <c r="K6549" s="6">
        <v>1.0</v>
      </c>
      <c r="L6549" s="6">
        <v>3623.0</v>
      </c>
      <c r="M6549" s="6">
        <v>70.0</v>
      </c>
      <c r="N6549" s="6">
        <v>5723.0</v>
      </c>
      <c r="O6549" s="6" t="s">
        <v>16589</v>
      </c>
      <c r="P6549" s="8" t="str">
        <f t="shared" si="1"/>
        <v/>
      </c>
      <c r="Q6549" s="8" t="str">
        <f t="shared" si="16"/>
        <v/>
      </c>
      <c r="R6549" s="8" t="str">
        <f>if(and(P6549&lt;&gt;"",Q6549&lt;&gt;"newexp",Q6549&lt;&gt;"nostart"),countifs(script_conform_dispatching!A:A,P6549,script_conform_dispatching!B:B,Q6549),"")</f>
        <v/>
      </c>
      <c r="S6549" s="8" t="str">
        <f t="shared" si="3"/>
        <v/>
      </c>
    </row>
    <row r="6550" hidden="1">
      <c r="A6550" s="6" t="s">
        <v>16590</v>
      </c>
      <c r="B6550" s="6" t="s">
        <v>286</v>
      </c>
      <c r="C6550" s="6" t="s">
        <v>411</v>
      </c>
      <c r="H6550" s="8" t="str">
        <f>VLOOKUP(C6550,agent_name_matching!A:B,2,false)</f>
        <v>System</v>
      </c>
      <c r="I6550" s="33"/>
      <c r="O6550" s="6" t="s">
        <v>16591</v>
      </c>
      <c r="P6550" s="8" t="str">
        <f t="shared" si="1"/>
        <v/>
      </c>
      <c r="Q6550" s="8" t="str">
        <f t="shared" si="16"/>
        <v/>
      </c>
      <c r="R6550" s="8" t="str">
        <f>if(and(P6550&lt;&gt;"",Q6550&lt;&gt;"newexp",Q6550&lt;&gt;"nostart"),countifs(script_conform_dispatching!A:A,P6550,script_conform_dispatching!B:B,Q6550),"")</f>
        <v/>
      </c>
      <c r="S6550" s="8" t="str">
        <f t="shared" si="3"/>
        <v/>
      </c>
    </row>
    <row r="6551" hidden="1">
      <c r="A6551" s="6" t="s">
        <v>16592</v>
      </c>
      <c r="B6551" s="6" t="s">
        <v>286</v>
      </c>
      <c r="C6551" s="6" t="s">
        <v>1007</v>
      </c>
      <c r="F6551" s="6" t="s">
        <v>415</v>
      </c>
      <c r="G6551" s="6" t="s">
        <v>416</v>
      </c>
      <c r="H6551" s="8" t="str">
        <f>VLOOKUP(C6551,agent_name_matching!A:B,2,false)</f>
        <v>Assessor LLM</v>
      </c>
      <c r="I6551" s="32" t="s">
        <v>1040</v>
      </c>
      <c r="J6551" s="6" t="s">
        <v>418</v>
      </c>
      <c r="L6551" s="6">
        <v>3973.0</v>
      </c>
      <c r="M6551" s="6">
        <v>12.0</v>
      </c>
      <c r="N6551" s="6">
        <v>670.0</v>
      </c>
      <c r="O6551" s="6" t="s">
        <v>16593</v>
      </c>
      <c r="P6551" s="8" t="str">
        <f t="shared" si="1"/>
        <v/>
      </c>
      <c r="Q6551" s="8" t="str">
        <f t="shared" si="16"/>
        <v/>
      </c>
      <c r="R6551" s="8" t="str">
        <f>if(and(P6551&lt;&gt;"",Q6551&lt;&gt;"newexp",Q6551&lt;&gt;"nostart"),countifs(script_conform_dispatching!A:A,P6551,script_conform_dispatching!B:B,Q6551),"")</f>
        <v/>
      </c>
      <c r="S6551" s="8" t="str">
        <f t="shared" si="3"/>
        <v/>
      </c>
    </row>
    <row r="6552" hidden="1">
      <c r="A6552" s="6" t="s">
        <v>16594</v>
      </c>
      <c r="B6552" s="6" t="s">
        <v>286</v>
      </c>
      <c r="C6552" s="6" t="s">
        <v>407</v>
      </c>
      <c r="D6552" s="6">
        <v>5.0</v>
      </c>
      <c r="E6552" s="6" t="s">
        <v>445</v>
      </c>
      <c r="H6552" s="8" t="str">
        <f>VLOOKUP(C6552,agent_name_matching!A:B,2,false)</f>
        <v>--</v>
      </c>
      <c r="I6552" s="33"/>
      <c r="O6552" s="6" t="s">
        <v>16595</v>
      </c>
      <c r="P6552" s="8">
        <f t="shared" si="1"/>
        <v>5</v>
      </c>
      <c r="Q6552" s="8">
        <f t="shared" si="16"/>
        <v>8</v>
      </c>
      <c r="R6552" s="8">
        <f>if(and(P6552&lt;&gt;"",Q6552&lt;&gt;"newexp",Q6552&lt;&gt;"nostart"),countifs(script_conform_dispatching!A:A,P6552,script_conform_dispatching!B:B,Q6552),"")</f>
        <v>1</v>
      </c>
      <c r="S6552" s="8" t="str">
        <f t="shared" si="3"/>
        <v/>
      </c>
    </row>
    <row r="6553" hidden="1">
      <c r="A6553" s="6" t="s">
        <v>16596</v>
      </c>
      <c r="B6553" s="6" t="s">
        <v>286</v>
      </c>
      <c r="C6553" s="6" t="s">
        <v>1045</v>
      </c>
      <c r="F6553" s="6" t="s">
        <v>415</v>
      </c>
      <c r="G6553" s="6" t="s">
        <v>416</v>
      </c>
      <c r="H6553" s="8" t="str">
        <f>VLOOKUP(C6553,agent_name_matching!A:B,2,false)</f>
        <v>Dispatcher LLM</v>
      </c>
      <c r="I6553" s="32" t="s">
        <v>1215</v>
      </c>
      <c r="J6553" s="6" t="s">
        <v>418</v>
      </c>
      <c r="L6553" s="6">
        <v>5390.0</v>
      </c>
      <c r="M6553" s="6">
        <v>132.0</v>
      </c>
      <c r="N6553" s="6">
        <v>1903.0</v>
      </c>
      <c r="O6553" s="6" t="s">
        <v>16597</v>
      </c>
      <c r="P6553" s="8" t="str">
        <f t="shared" si="1"/>
        <v/>
      </c>
      <c r="Q6553" s="8" t="str">
        <f t="shared" si="16"/>
        <v/>
      </c>
      <c r="R6553" s="8" t="str">
        <f>if(and(P6553&lt;&gt;"",Q6553&lt;&gt;"newexp",Q6553&lt;&gt;"nostart"),countifs(script_conform_dispatching!A:A,P6553,script_conform_dispatching!B:B,Q6553),"")</f>
        <v/>
      </c>
      <c r="S6553" s="8" t="str">
        <f t="shared" si="3"/>
        <v/>
      </c>
    </row>
    <row r="6554" hidden="1">
      <c r="A6554" s="6" t="s">
        <v>16598</v>
      </c>
      <c r="B6554" s="6" t="s">
        <v>286</v>
      </c>
      <c r="C6554" s="6" t="s">
        <v>407</v>
      </c>
      <c r="D6554" s="6">
        <v>8.0</v>
      </c>
      <c r="E6554" s="6" t="s">
        <v>408</v>
      </c>
      <c r="H6554" s="8" t="str">
        <f>VLOOKUP(C6554,agent_name_matching!A:B,2,false)</f>
        <v>--</v>
      </c>
      <c r="I6554" s="33"/>
      <c r="O6554" s="6" t="s">
        <v>16599</v>
      </c>
      <c r="P6554" s="8" t="str">
        <f t="shared" si="1"/>
        <v/>
      </c>
      <c r="Q6554" s="8" t="str">
        <f t="shared" si="16"/>
        <v/>
      </c>
      <c r="R6554" s="8" t="str">
        <f>if(and(P6554&lt;&gt;"",Q6554&lt;&gt;"newexp",Q6554&lt;&gt;"nostart"),countifs(script_conform_dispatching!A:A,P6554,script_conform_dispatching!B:B,Q6554),"")</f>
        <v/>
      </c>
      <c r="S6554" s="8" t="str">
        <f t="shared" si="3"/>
        <v/>
      </c>
    </row>
    <row r="6555" hidden="1">
      <c r="A6555" s="6" t="s">
        <v>16600</v>
      </c>
      <c r="B6555" s="6" t="s">
        <v>286</v>
      </c>
      <c r="C6555" s="6" t="s">
        <v>1011</v>
      </c>
      <c r="F6555" s="6" t="s">
        <v>415</v>
      </c>
      <c r="G6555" s="6" t="s">
        <v>416</v>
      </c>
      <c r="H6555" s="8" t="str">
        <f>VLOOKUP(C6555,agent_name_matching!A:B,2,false)</f>
        <v>Dialog LLM</v>
      </c>
      <c r="I6555" s="32" t="s">
        <v>16601</v>
      </c>
      <c r="J6555" s="6" t="s">
        <v>418</v>
      </c>
      <c r="L6555" s="6">
        <v>9255.0</v>
      </c>
      <c r="M6555" s="6">
        <v>119.0</v>
      </c>
      <c r="N6555" s="6">
        <v>6659.0</v>
      </c>
      <c r="O6555" s="6" t="s">
        <v>16602</v>
      </c>
      <c r="P6555" s="8" t="str">
        <f t="shared" si="1"/>
        <v/>
      </c>
      <c r="Q6555" s="8" t="str">
        <f t="shared" si="16"/>
        <v/>
      </c>
      <c r="R6555" s="8" t="str">
        <f>if(and(P6555&lt;&gt;"",Q6555&lt;&gt;"newexp",Q6555&lt;&gt;"nostart"),countifs(script_conform_dispatching!A:A,P6555,script_conform_dispatching!B:B,Q6555),"")</f>
        <v/>
      </c>
      <c r="S6555" s="8" t="str">
        <f t="shared" si="3"/>
        <v/>
      </c>
    </row>
    <row r="6556" hidden="1">
      <c r="A6556" s="6" t="s">
        <v>16603</v>
      </c>
      <c r="B6556" s="6" t="s">
        <v>286</v>
      </c>
      <c r="C6556" s="6" t="s">
        <v>450</v>
      </c>
      <c r="F6556" s="6" t="s">
        <v>415</v>
      </c>
      <c r="G6556" s="6" t="s">
        <v>416</v>
      </c>
      <c r="H6556" s="8" t="str">
        <f>VLOOKUP(C6556,agent_name_matching!A:B,2,false)</f>
        <v>Validator LLM</v>
      </c>
      <c r="I6556" s="32" t="s">
        <v>3009</v>
      </c>
      <c r="J6556" s="6" t="s">
        <v>452</v>
      </c>
      <c r="L6556" s="6">
        <v>3915.0</v>
      </c>
      <c r="M6556" s="6">
        <v>36.0</v>
      </c>
      <c r="N6556" s="6">
        <v>1094.0</v>
      </c>
      <c r="O6556" s="6" t="s">
        <v>16604</v>
      </c>
      <c r="P6556" s="8" t="str">
        <f t="shared" si="1"/>
        <v/>
      </c>
      <c r="Q6556" s="8" t="str">
        <f t="shared" si="16"/>
        <v/>
      </c>
      <c r="R6556" s="8" t="str">
        <f>if(and(P6556&lt;&gt;"",Q6556&lt;&gt;"newexp",Q6556&lt;&gt;"nostart"),countifs(script_conform_dispatching!A:A,P6556,script_conform_dispatching!B:B,Q6556),"")</f>
        <v/>
      </c>
      <c r="S6556" s="8" t="str">
        <f t="shared" si="3"/>
        <v/>
      </c>
    </row>
    <row r="6557" hidden="1">
      <c r="A6557" s="6" t="s">
        <v>16605</v>
      </c>
      <c r="B6557" s="6" t="s">
        <v>286</v>
      </c>
      <c r="C6557" s="6" t="s">
        <v>37</v>
      </c>
      <c r="F6557" s="6" t="s">
        <v>415</v>
      </c>
      <c r="G6557" s="6" t="s">
        <v>416</v>
      </c>
      <c r="H6557" s="8" t="str">
        <f>VLOOKUP(C6557,agent_name_matching!A:B,2,false)</f>
        <v>Patient LLM</v>
      </c>
      <c r="I6557" s="32" t="s">
        <v>16606</v>
      </c>
      <c r="J6557" s="6" t="s">
        <v>418</v>
      </c>
      <c r="K6557" s="6">
        <v>1.0</v>
      </c>
      <c r="L6557" s="6">
        <v>3820.0</v>
      </c>
      <c r="M6557" s="6">
        <v>59.0</v>
      </c>
      <c r="N6557" s="6">
        <v>1117.0</v>
      </c>
      <c r="O6557" s="6" t="s">
        <v>16607</v>
      </c>
      <c r="P6557" s="8" t="str">
        <f t="shared" si="1"/>
        <v/>
      </c>
      <c r="Q6557" s="8" t="str">
        <f t="shared" si="16"/>
        <v/>
      </c>
      <c r="R6557" s="8" t="str">
        <f>if(and(P6557&lt;&gt;"",Q6557&lt;&gt;"newexp",Q6557&lt;&gt;"nostart"),countifs(script_conform_dispatching!A:A,P6557,script_conform_dispatching!B:B,Q6557),"")</f>
        <v/>
      </c>
      <c r="S6557" s="8" t="str">
        <f t="shared" si="3"/>
        <v/>
      </c>
    </row>
    <row r="6558" hidden="1">
      <c r="A6558" s="6" t="s">
        <v>16608</v>
      </c>
      <c r="B6558" s="6" t="s">
        <v>286</v>
      </c>
      <c r="C6558" s="6" t="s">
        <v>411</v>
      </c>
      <c r="H6558" s="8" t="str">
        <f>VLOOKUP(C6558,agent_name_matching!A:B,2,false)</f>
        <v>System</v>
      </c>
      <c r="I6558" s="33"/>
      <c r="O6558" s="6" t="s">
        <v>16609</v>
      </c>
      <c r="P6558" s="8" t="str">
        <f t="shared" si="1"/>
        <v/>
      </c>
      <c r="Q6558" s="8" t="str">
        <f t="shared" si="16"/>
        <v/>
      </c>
      <c r="R6558" s="8" t="str">
        <f>if(and(P6558&lt;&gt;"",Q6558&lt;&gt;"newexp",Q6558&lt;&gt;"nostart"),countifs(script_conform_dispatching!A:A,P6558,script_conform_dispatching!B:B,Q6558),"")</f>
        <v/>
      </c>
      <c r="S6558" s="8" t="str">
        <f t="shared" si="3"/>
        <v/>
      </c>
    </row>
    <row r="6559" hidden="1">
      <c r="A6559" s="6" t="s">
        <v>16610</v>
      </c>
      <c r="B6559" s="6" t="s">
        <v>286</v>
      </c>
      <c r="C6559" s="6" t="s">
        <v>1007</v>
      </c>
      <c r="F6559" s="6" t="s">
        <v>415</v>
      </c>
      <c r="G6559" s="6" t="s">
        <v>416</v>
      </c>
      <c r="H6559" s="8" t="str">
        <f>VLOOKUP(C6559,agent_name_matching!A:B,2,false)</f>
        <v>Assessor LLM</v>
      </c>
      <c r="I6559" s="32" t="s">
        <v>1008</v>
      </c>
      <c r="J6559" s="6" t="s">
        <v>418</v>
      </c>
      <c r="L6559" s="6">
        <v>4090.0</v>
      </c>
      <c r="M6559" s="6">
        <v>14.0</v>
      </c>
      <c r="N6559" s="6">
        <v>710.0</v>
      </c>
      <c r="O6559" s="6" t="s">
        <v>16611</v>
      </c>
      <c r="P6559" s="8" t="str">
        <f t="shared" si="1"/>
        <v/>
      </c>
      <c r="Q6559" s="8" t="str">
        <f t="shared" si="16"/>
        <v/>
      </c>
      <c r="R6559" s="8" t="str">
        <f>if(and(P6559&lt;&gt;"",Q6559&lt;&gt;"newexp",Q6559&lt;&gt;"nostart"),countifs(script_conform_dispatching!A:A,P6559,script_conform_dispatching!B:B,Q6559),"")</f>
        <v/>
      </c>
      <c r="S6559" s="8" t="str">
        <f t="shared" si="3"/>
        <v/>
      </c>
    </row>
    <row r="6560" hidden="1">
      <c r="A6560" s="6" t="s">
        <v>16612</v>
      </c>
      <c r="B6560" s="6" t="s">
        <v>286</v>
      </c>
      <c r="C6560" s="6" t="s">
        <v>1011</v>
      </c>
      <c r="F6560" s="6" t="s">
        <v>415</v>
      </c>
      <c r="G6560" s="6" t="s">
        <v>416</v>
      </c>
      <c r="H6560" s="8" t="str">
        <f>VLOOKUP(C6560,agent_name_matching!A:B,2,false)</f>
        <v>Dialog LLM</v>
      </c>
      <c r="I6560" s="32" t="s">
        <v>16613</v>
      </c>
      <c r="J6560" s="6" t="s">
        <v>418</v>
      </c>
      <c r="L6560" s="6">
        <v>9608.0</v>
      </c>
      <c r="M6560" s="6">
        <v>134.0</v>
      </c>
      <c r="N6560" s="6">
        <v>2443.0</v>
      </c>
      <c r="O6560" s="6" t="s">
        <v>16614</v>
      </c>
      <c r="P6560" s="8" t="str">
        <f t="shared" si="1"/>
        <v/>
      </c>
      <c r="Q6560" s="8" t="str">
        <f t="shared" si="16"/>
        <v/>
      </c>
      <c r="R6560" s="8" t="str">
        <f>if(and(P6560&lt;&gt;"",Q6560&lt;&gt;"newexp",Q6560&lt;&gt;"nostart"),countifs(script_conform_dispatching!A:A,P6560,script_conform_dispatching!B:B,Q6560),"")</f>
        <v/>
      </c>
      <c r="S6560" s="8" t="str">
        <f t="shared" si="3"/>
        <v/>
      </c>
    </row>
    <row r="6561" hidden="1">
      <c r="A6561" s="6" t="s">
        <v>16615</v>
      </c>
      <c r="B6561" s="6" t="s">
        <v>286</v>
      </c>
      <c r="C6561" s="6" t="s">
        <v>37</v>
      </c>
      <c r="F6561" s="6" t="s">
        <v>415</v>
      </c>
      <c r="G6561" s="6" t="s">
        <v>416</v>
      </c>
      <c r="H6561" s="8" t="str">
        <f>VLOOKUP(C6561,agent_name_matching!A:B,2,false)</f>
        <v>Patient LLM</v>
      </c>
      <c r="I6561" s="32" t="s">
        <v>16616</v>
      </c>
      <c r="J6561" s="6" t="s">
        <v>418</v>
      </c>
      <c r="K6561" s="6">
        <v>1.0</v>
      </c>
      <c r="L6561" s="6">
        <v>4021.0</v>
      </c>
      <c r="M6561" s="6">
        <v>52.0</v>
      </c>
      <c r="N6561" s="6">
        <v>1302.0</v>
      </c>
      <c r="O6561" s="6" t="s">
        <v>16617</v>
      </c>
      <c r="P6561" s="8" t="str">
        <f t="shared" si="1"/>
        <v/>
      </c>
      <c r="Q6561" s="8" t="str">
        <f t="shared" si="16"/>
        <v/>
      </c>
      <c r="R6561" s="8" t="str">
        <f>if(and(P6561&lt;&gt;"",Q6561&lt;&gt;"newexp",Q6561&lt;&gt;"nostart"),countifs(script_conform_dispatching!A:A,P6561,script_conform_dispatching!B:B,Q6561),"")</f>
        <v/>
      </c>
      <c r="S6561" s="8" t="str">
        <f t="shared" si="3"/>
        <v/>
      </c>
    </row>
    <row r="6562" hidden="1">
      <c r="A6562" s="6" t="s">
        <v>16618</v>
      </c>
      <c r="B6562" s="6" t="s">
        <v>286</v>
      </c>
      <c r="C6562" s="6" t="s">
        <v>411</v>
      </c>
      <c r="H6562" s="8" t="str">
        <f>VLOOKUP(C6562,agent_name_matching!A:B,2,false)</f>
        <v>System</v>
      </c>
      <c r="I6562" s="33"/>
      <c r="O6562" s="6" t="s">
        <v>16619</v>
      </c>
      <c r="P6562" s="8" t="str">
        <f t="shared" si="1"/>
        <v/>
      </c>
      <c r="Q6562" s="8" t="str">
        <f t="shared" si="16"/>
        <v/>
      </c>
      <c r="R6562" s="8" t="str">
        <f>if(and(P6562&lt;&gt;"",Q6562&lt;&gt;"newexp",Q6562&lt;&gt;"nostart"),countifs(script_conform_dispatching!A:A,P6562,script_conform_dispatching!B:B,Q6562),"")</f>
        <v/>
      </c>
      <c r="S6562" s="8" t="str">
        <f t="shared" si="3"/>
        <v/>
      </c>
    </row>
    <row r="6563" hidden="1">
      <c r="A6563" s="6" t="s">
        <v>16620</v>
      </c>
      <c r="B6563" s="6" t="s">
        <v>286</v>
      </c>
      <c r="C6563" s="6" t="s">
        <v>1007</v>
      </c>
      <c r="F6563" s="6" t="s">
        <v>415</v>
      </c>
      <c r="G6563" s="6" t="s">
        <v>416</v>
      </c>
      <c r="H6563" s="8" t="str">
        <f>VLOOKUP(C6563,agent_name_matching!A:B,2,false)</f>
        <v>Assessor LLM</v>
      </c>
      <c r="I6563" s="32" t="s">
        <v>1040</v>
      </c>
      <c r="J6563" s="6" t="s">
        <v>418</v>
      </c>
      <c r="L6563" s="6">
        <v>4282.0</v>
      </c>
      <c r="M6563" s="6">
        <v>12.0</v>
      </c>
      <c r="N6563" s="6">
        <v>1307.0</v>
      </c>
      <c r="O6563" s="6" t="s">
        <v>16621</v>
      </c>
      <c r="P6563" s="8" t="str">
        <f t="shared" si="1"/>
        <v/>
      </c>
      <c r="Q6563" s="8" t="str">
        <f t="shared" si="16"/>
        <v/>
      </c>
      <c r="R6563" s="8" t="str">
        <f>if(and(P6563&lt;&gt;"",Q6563&lt;&gt;"newexp",Q6563&lt;&gt;"nostart"),countifs(script_conform_dispatching!A:A,P6563,script_conform_dispatching!B:B,Q6563),"")</f>
        <v/>
      </c>
      <c r="S6563" s="8" t="str">
        <f t="shared" si="3"/>
        <v/>
      </c>
    </row>
    <row r="6564" hidden="1">
      <c r="A6564" s="6" t="s">
        <v>16622</v>
      </c>
      <c r="B6564" s="6" t="s">
        <v>286</v>
      </c>
      <c r="C6564" s="6" t="s">
        <v>407</v>
      </c>
      <c r="D6564" s="6">
        <v>8.0</v>
      </c>
      <c r="E6564" s="6" t="s">
        <v>445</v>
      </c>
      <c r="H6564" s="8" t="str">
        <f>VLOOKUP(C6564,agent_name_matching!A:B,2,false)</f>
        <v>--</v>
      </c>
      <c r="I6564" s="33"/>
      <c r="O6564" s="6" t="s">
        <v>16623</v>
      </c>
      <c r="P6564" s="8">
        <f t="shared" si="1"/>
        <v>8</v>
      </c>
      <c r="Q6564" s="8" t="str">
        <f t="shared" si="16"/>
        <v>nostart</v>
      </c>
      <c r="R6564" s="8" t="str">
        <f>if(and(P6564&lt;&gt;"",Q6564&lt;&gt;"newexp",Q6564&lt;&gt;"nostart"),countifs(script_conform_dispatching!A:A,P6564,script_conform_dispatching!B:B,Q6564),"")</f>
        <v/>
      </c>
      <c r="S6564" s="8" t="str">
        <f t="shared" si="3"/>
        <v/>
      </c>
    </row>
    <row r="6565" hidden="1">
      <c r="A6565" s="6" t="s">
        <v>16624</v>
      </c>
      <c r="B6565" s="6" t="s">
        <v>286</v>
      </c>
      <c r="C6565" s="6" t="s">
        <v>1011</v>
      </c>
      <c r="F6565" s="6" t="s">
        <v>415</v>
      </c>
      <c r="G6565" s="6" t="s">
        <v>416</v>
      </c>
      <c r="H6565" s="8" t="str">
        <f>VLOOKUP(C6565,agent_name_matching!A:B,2,false)</f>
        <v>Dialog LLM</v>
      </c>
      <c r="I6565" s="32" t="s">
        <v>16625</v>
      </c>
      <c r="J6565" s="6" t="s">
        <v>418</v>
      </c>
      <c r="L6565" s="6">
        <v>9967.0</v>
      </c>
      <c r="M6565" s="6">
        <v>62.0</v>
      </c>
      <c r="N6565" s="6">
        <v>2646.0</v>
      </c>
      <c r="O6565" s="6" t="s">
        <v>16626</v>
      </c>
      <c r="P6565" s="8" t="str">
        <f t="shared" si="1"/>
        <v/>
      </c>
      <c r="Q6565" s="8" t="str">
        <f t="shared" si="16"/>
        <v/>
      </c>
      <c r="R6565" s="8" t="str">
        <f>if(and(P6565&lt;&gt;"",Q6565&lt;&gt;"newexp",Q6565&lt;&gt;"nostart"),countifs(script_conform_dispatching!A:A,P6565,script_conform_dispatching!B:B,Q6565),"")</f>
        <v/>
      </c>
      <c r="S6565" s="8" t="str">
        <f t="shared" si="3"/>
        <v/>
      </c>
    </row>
    <row r="6566" hidden="1">
      <c r="A6566" s="6" t="s">
        <v>16627</v>
      </c>
      <c r="B6566" s="6" t="s">
        <v>286</v>
      </c>
      <c r="C6566" s="6" t="s">
        <v>450</v>
      </c>
      <c r="F6566" s="6" t="s">
        <v>415</v>
      </c>
      <c r="G6566" s="6" t="s">
        <v>416</v>
      </c>
      <c r="H6566" s="8" t="str">
        <f>VLOOKUP(C6566,agent_name_matching!A:B,2,false)</f>
        <v>Validator LLM</v>
      </c>
      <c r="I6566" s="32" t="s">
        <v>10235</v>
      </c>
      <c r="J6566" s="6" t="s">
        <v>452</v>
      </c>
      <c r="L6566" s="6">
        <v>4167.0</v>
      </c>
      <c r="M6566" s="6">
        <v>29.0</v>
      </c>
      <c r="N6566" s="6">
        <v>1125.0</v>
      </c>
      <c r="O6566" s="6" t="s">
        <v>16628</v>
      </c>
      <c r="P6566" s="8" t="str">
        <f t="shared" si="1"/>
        <v/>
      </c>
      <c r="Q6566" s="8" t="str">
        <f t="shared" si="16"/>
        <v/>
      </c>
      <c r="R6566" s="8" t="str">
        <f>if(and(P6566&lt;&gt;"",Q6566&lt;&gt;"newexp",Q6566&lt;&gt;"nostart"),countifs(script_conform_dispatching!A:A,P6566,script_conform_dispatching!B:B,Q6566),"")</f>
        <v/>
      </c>
      <c r="S6566" s="8" t="str">
        <f t="shared" si="3"/>
        <v/>
      </c>
    </row>
    <row r="6567" hidden="1">
      <c r="A6567" s="6" t="s">
        <v>16629</v>
      </c>
      <c r="B6567" s="6" t="s">
        <v>289</v>
      </c>
      <c r="C6567" s="6" t="s">
        <v>407</v>
      </c>
      <c r="D6567" s="6">
        <v>1.0</v>
      </c>
      <c r="E6567" s="6" t="s">
        <v>408</v>
      </c>
      <c r="H6567" s="8" t="str">
        <f>VLOOKUP(C6567,agent_name_matching!A:B,2,false)</f>
        <v>--</v>
      </c>
      <c r="I6567" s="33"/>
      <c r="O6567" s="6" t="s">
        <v>16630</v>
      </c>
      <c r="P6567" s="8" t="str">
        <f t="shared" si="1"/>
        <v/>
      </c>
      <c r="Q6567" s="8" t="str">
        <f t="shared" si="16"/>
        <v/>
      </c>
      <c r="R6567" s="8" t="str">
        <f>if(and(P6567&lt;&gt;"",Q6567&lt;&gt;"newexp",Q6567&lt;&gt;"nostart"),countifs(script_conform_dispatching!A:A,P6567,script_conform_dispatching!B:B,Q6567),"")</f>
        <v/>
      </c>
      <c r="S6567" s="8" t="str">
        <f t="shared" si="3"/>
        <v/>
      </c>
    </row>
    <row r="6568" hidden="1">
      <c r="A6568" s="6" t="s">
        <v>16631</v>
      </c>
      <c r="B6568" s="6" t="s">
        <v>289</v>
      </c>
      <c r="C6568" s="6" t="s">
        <v>411</v>
      </c>
      <c r="H6568" s="8" t="str">
        <f>VLOOKUP(C6568,agent_name_matching!A:B,2,false)</f>
        <v>System</v>
      </c>
      <c r="I6568" s="33"/>
      <c r="O6568" s="6" t="s">
        <v>16632</v>
      </c>
      <c r="P6568" s="8" t="str">
        <f t="shared" si="1"/>
        <v/>
      </c>
      <c r="Q6568" s="8" t="str">
        <f t="shared" si="16"/>
        <v/>
      </c>
      <c r="R6568" s="8" t="str">
        <f>if(and(P6568&lt;&gt;"",Q6568&lt;&gt;"newexp",Q6568&lt;&gt;"nostart"),countifs(script_conform_dispatching!A:A,P6568,script_conform_dispatching!B:B,Q6568),"")</f>
        <v/>
      </c>
      <c r="S6568" s="8" t="str">
        <f t="shared" si="3"/>
        <v/>
      </c>
    </row>
    <row r="6569" hidden="1">
      <c r="A6569" s="6" t="s">
        <v>16633</v>
      </c>
      <c r="B6569" s="6" t="s">
        <v>289</v>
      </c>
      <c r="C6569" s="6" t="s">
        <v>1007</v>
      </c>
      <c r="F6569" s="6" t="s">
        <v>415</v>
      </c>
      <c r="G6569" s="6" t="s">
        <v>416</v>
      </c>
      <c r="H6569" s="8" t="str">
        <f>VLOOKUP(C6569,agent_name_matching!A:B,2,false)</f>
        <v>Assessor LLM</v>
      </c>
      <c r="I6569" s="32" t="s">
        <v>1008</v>
      </c>
      <c r="J6569" s="6" t="s">
        <v>418</v>
      </c>
      <c r="L6569" s="6">
        <v>716.0</v>
      </c>
      <c r="M6569" s="6">
        <v>14.0</v>
      </c>
      <c r="N6569" s="6">
        <v>574.0</v>
      </c>
      <c r="O6569" s="6" t="s">
        <v>16634</v>
      </c>
      <c r="P6569" s="8" t="str">
        <f t="shared" si="1"/>
        <v/>
      </c>
      <c r="Q6569" s="8" t="str">
        <f t="shared" si="16"/>
        <v/>
      </c>
      <c r="R6569" s="8" t="str">
        <f>if(and(P6569&lt;&gt;"",Q6569&lt;&gt;"newexp",Q6569&lt;&gt;"nostart"),countifs(script_conform_dispatching!A:A,P6569,script_conform_dispatching!B:B,Q6569),"")</f>
        <v/>
      </c>
      <c r="S6569" s="8" t="str">
        <f t="shared" si="3"/>
        <v/>
      </c>
    </row>
    <row r="6570" hidden="1">
      <c r="A6570" s="6" t="s">
        <v>16635</v>
      </c>
      <c r="B6570" s="6" t="s">
        <v>289</v>
      </c>
      <c r="C6570" s="6" t="s">
        <v>1011</v>
      </c>
      <c r="F6570" s="6" t="s">
        <v>415</v>
      </c>
      <c r="G6570" s="6" t="s">
        <v>416</v>
      </c>
      <c r="H6570" s="8" t="str">
        <f>VLOOKUP(C6570,agent_name_matching!A:B,2,false)</f>
        <v>Dialog LLM</v>
      </c>
      <c r="I6570" s="32" t="s">
        <v>1012</v>
      </c>
      <c r="J6570" s="6" t="s">
        <v>418</v>
      </c>
      <c r="L6570" s="6">
        <v>565.0</v>
      </c>
      <c r="M6570" s="6">
        <v>28.0</v>
      </c>
      <c r="N6570" s="6">
        <v>863.0</v>
      </c>
      <c r="O6570" s="6" t="s">
        <v>16636</v>
      </c>
      <c r="P6570" s="8" t="str">
        <f t="shared" si="1"/>
        <v/>
      </c>
      <c r="Q6570" s="8" t="str">
        <f t="shared" si="16"/>
        <v/>
      </c>
      <c r="R6570" s="8" t="str">
        <f>if(and(P6570&lt;&gt;"",Q6570&lt;&gt;"newexp",Q6570&lt;&gt;"nostart"),countifs(script_conform_dispatching!A:A,P6570,script_conform_dispatching!B:B,Q6570),"")</f>
        <v/>
      </c>
      <c r="S6570" s="8" t="str">
        <f t="shared" si="3"/>
        <v/>
      </c>
    </row>
    <row r="6571" hidden="1">
      <c r="A6571" s="6" t="s">
        <v>16637</v>
      </c>
      <c r="B6571" s="6" t="s">
        <v>289</v>
      </c>
      <c r="C6571" s="6" t="s">
        <v>37</v>
      </c>
      <c r="F6571" s="6" t="s">
        <v>415</v>
      </c>
      <c r="G6571" s="6" t="s">
        <v>416</v>
      </c>
      <c r="H6571" s="8" t="str">
        <f>VLOOKUP(C6571,agent_name_matching!A:B,2,false)</f>
        <v>Patient LLM</v>
      </c>
      <c r="I6571" s="32" t="s">
        <v>16638</v>
      </c>
      <c r="J6571" s="6" t="s">
        <v>418</v>
      </c>
      <c r="K6571" s="6">
        <v>1.0</v>
      </c>
      <c r="L6571" s="6">
        <v>507.0</v>
      </c>
      <c r="M6571" s="6">
        <v>38.0</v>
      </c>
      <c r="N6571" s="6">
        <v>860.0</v>
      </c>
      <c r="O6571" s="6" t="s">
        <v>16639</v>
      </c>
      <c r="P6571" s="8" t="str">
        <f t="shared" si="1"/>
        <v/>
      </c>
      <c r="Q6571" s="8" t="str">
        <f t="shared" si="16"/>
        <v/>
      </c>
      <c r="R6571" s="8" t="str">
        <f>if(and(P6571&lt;&gt;"",Q6571&lt;&gt;"newexp",Q6571&lt;&gt;"nostart"),countifs(script_conform_dispatching!A:A,P6571,script_conform_dispatching!B:B,Q6571),"")</f>
        <v/>
      </c>
      <c r="S6571" s="8" t="str">
        <f t="shared" si="3"/>
        <v/>
      </c>
    </row>
    <row r="6572" hidden="1">
      <c r="A6572" s="6" t="s">
        <v>16640</v>
      </c>
      <c r="B6572" s="6" t="s">
        <v>289</v>
      </c>
      <c r="C6572" s="6" t="s">
        <v>411</v>
      </c>
      <c r="H6572" s="8" t="str">
        <f>VLOOKUP(C6572,agent_name_matching!A:B,2,false)</f>
        <v>System</v>
      </c>
      <c r="I6572" s="33"/>
      <c r="O6572" s="6" t="s">
        <v>16641</v>
      </c>
      <c r="P6572" s="8" t="str">
        <f t="shared" si="1"/>
        <v/>
      </c>
      <c r="Q6572" s="8" t="str">
        <f t="shared" si="16"/>
        <v/>
      </c>
      <c r="R6572" s="8" t="str">
        <f>if(and(P6572&lt;&gt;"",Q6572&lt;&gt;"newexp",Q6572&lt;&gt;"nostart"),countifs(script_conform_dispatching!A:A,P6572,script_conform_dispatching!B:B,Q6572),"")</f>
        <v/>
      </c>
      <c r="S6572" s="8" t="str">
        <f t="shared" si="3"/>
        <v/>
      </c>
    </row>
    <row r="6573" hidden="1">
      <c r="A6573" s="6" t="s">
        <v>16642</v>
      </c>
      <c r="B6573" s="6" t="s">
        <v>289</v>
      </c>
      <c r="C6573" s="6" t="s">
        <v>1007</v>
      </c>
      <c r="F6573" s="6" t="s">
        <v>415</v>
      </c>
      <c r="G6573" s="6" t="s">
        <v>416</v>
      </c>
      <c r="H6573" s="8" t="str">
        <f>VLOOKUP(C6573,agent_name_matching!A:B,2,false)</f>
        <v>Assessor LLM</v>
      </c>
      <c r="I6573" s="32" t="s">
        <v>1008</v>
      </c>
      <c r="J6573" s="6" t="s">
        <v>418</v>
      </c>
      <c r="L6573" s="6">
        <v>786.0</v>
      </c>
      <c r="M6573" s="6">
        <v>14.0</v>
      </c>
      <c r="N6573" s="6">
        <v>608.0</v>
      </c>
      <c r="O6573" s="6" t="s">
        <v>16643</v>
      </c>
      <c r="P6573" s="8" t="str">
        <f t="shared" si="1"/>
        <v/>
      </c>
      <c r="Q6573" s="8" t="str">
        <f t="shared" si="16"/>
        <v/>
      </c>
      <c r="R6573" s="8" t="str">
        <f>if(and(P6573&lt;&gt;"",Q6573&lt;&gt;"newexp",Q6573&lt;&gt;"nostart"),countifs(script_conform_dispatching!A:A,P6573,script_conform_dispatching!B:B,Q6573),"")</f>
        <v/>
      </c>
      <c r="S6573" s="8" t="str">
        <f t="shared" si="3"/>
        <v/>
      </c>
    </row>
    <row r="6574" hidden="1">
      <c r="A6574" s="6" t="s">
        <v>16644</v>
      </c>
      <c r="B6574" s="6" t="s">
        <v>289</v>
      </c>
      <c r="C6574" s="6" t="s">
        <v>1011</v>
      </c>
      <c r="F6574" s="6" t="s">
        <v>415</v>
      </c>
      <c r="G6574" s="6" t="s">
        <v>416</v>
      </c>
      <c r="H6574" s="8" t="str">
        <f>VLOOKUP(C6574,agent_name_matching!A:B,2,false)</f>
        <v>Dialog LLM</v>
      </c>
      <c r="I6574" s="32" t="s">
        <v>2786</v>
      </c>
      <c r="J6574" s="6" t="s">
        <v>418</v>
      </c>
      <c r="L6574" s="6">
        <v>798.0</v>
      </c>
      <c r="M6574" s="6">
        <v>23.0</v>
      </c>
      <c r="N6574" s="6">
        <v>785.0</v>
      </c>
      <c r="O6574" s="6" t="s">
        <v>16645</v>
      </c>
      <c r="P6574" s="8" t="str">
        <f t="shared" si="1"/>
        <v/>
      </c>
      <c r="Q6574" s="8" t="str">
        <f t="shared" si="16"/>
        <v/>
      </c>
      <c r="R6574" s="8" t="str">
        <f>if(and(P6574&lt;&gt;"",Q6574&lt;&gt;"newexp",Q6574&lt;&gt;"nostart"),countifs(script_conform_dispatching!A:A,P6574,script_conform_dispatching!B:B,Q6574),"")</f>
        <v/>
      </c>
      <c r="S6574" s="8" t="str">
        <f t="shared" si="3"/>
        <v/>
      </c>
    </row>
    <row r="6575" hidden="1">
      <c r="A6575" s="6" t="s">
        <v>16646</v>
      </c>
      <c r="B6575" s="6" t="s">
        <v>289</v>
      </c>
      <c r="C6575" s="6" t="s">
        <v>37</v>
      </c>
      <c r="F6575" s="6" t="s">
        <v>415</v>
      </c>
      <c r="G6575" s="6" t="s">
        <v>416</v>
      </c>
      <c r="H6575" s="8" t="str">
        <f>VLOOKUP(C6575,agent_name_matching!A:B,2,false)</f>
        <v>Patient LLM</v>
      </c>
      <c r="I6575" s="32" t="s">
        <v>16647</v>
      </c>
      <c r="J6575" s="6" t="s">
        <v>418</v>
      </c>
      <c r="K6575" s="6">
        <v>1.0</v>
      </c>
      <c r="L6575" s="6">
        <v>576.0</v>
      </c>
      <c r="M6575" s="6">
        <v>14.0</v>
      </c>
      <c r="N6575" s="6">
        <v>717.0</v>
      </c>
      <c r="O6575" s="6" t="s">
        <v>16648</v>
      </c>
      <c r="P6575" s="8" t="str">
        <f t="shared" si="1"/>
        <v/>
      </c>
      <c r="Q6575" s="8" t="str">
        <f t="shared" si="16"/>
        <v/>
      </c>
      <c r="R6575" s="8" t="str">
        <f>if(and(P6575&lt;&gt;"",Q6575&lt;&gt;"newexp",Q6575&lt;&gt;"nostart"),countifs(script_conform_dispatching!A:A,P6575,script_conform_dispatching!B:B,Q6575),"")</f>
        <v/>
      </c>
      <c r="S6575" s="8" t="str">
        <f t="shared" si="3"/>
        <v/>
      </c>
    </row>
    <row r="6576" hidden="1">
      <c r="A6576" s="6" t="s">
        <v>16649</v>
      </c>
      <c r="B6576" s="6" t="s">
        <v>289</v>
      </c>
      <c r="C6576" s="6" t="s">
        <v>411</v>
      </c>
      <c r="H6576" s="8" t="str">
        <f>VLOOKUP(C6576,agent_name_matching!A:B,2,false)</f>
        <v>System</v>
      </c>
      <c r="I6576" s="33"/>
      <c r="O6576" s="6" t="s">
        <v>16650</v>
      </c>
      <c r="P6576" s="8" t="str">
        <f t="shared" si="1"/>
        <v/>
      </c>
      <c r="Q6576" s="8" t="str">
        <f t="shared" si="16"/>
        <v/>
      </c>
      <c r="R6576" s="8" t="str">
        <f>if(and(P6576&lt;&gt;"",Q6576&lt;&gt;"newexp",Q6576&lt;&gt;"nostart"),countifs(script_conform_dispatching!A:A,P6576,script_conform_dispatching!B:B,Q6576),"")</f>
        <v/>
      </c>
      <c r="S6576" s="8" t="str">
        <f t="shared" si="3"/>
        <v/>
      </c>
    </row>
    <row r="6577" hidden="1">
      <c r="A6577" s="6" t="s">
        <v>16651</v>
      </c>
      <c r="B6577" s="6" t="s">
        <v>289</v>
      </c>
      <c r="C6577" s="6" t="s">
        <v>1007</v>
      </c>
      <c r="F6577" s="6" t="s">
        <v>415</v>
      </c>
      <c r="G6577" s="6" t="s">
        <v>416</v>
      </c>
      <c r="H6577" s="8" t="str">
        <f>VLOOKUP(C6577,agent_name_matching!A:B,2,false)</f>
        <v>Assessor LLM</v>
      </c>
      <c r="I6577" s="32" t="s">
        <v>1008</v>
      </c>
      <c r="J6577" s="6" t="s">
        <v>418</v>
      </c>
      <c r="L6577" s="6">
        <v>829.0</v>
      </c>
      <c r="M6577" s="6">
        <v>14.0</v>
      </c>
      <c r="N6577" s="6">
        <v>668.0</v>
      </c>
      <c r="O6577" s="6" t="s">
        <v>16652</v>
      </c>
      <c r="P6577" s="8" t="str">
        <f t="shared" si="1"/>
        <v/>
      </c>
      <c r="Q6577" s="8" t="str">
        <f t="shared" si="16"/>
        <v/>
      </c>
      <c r="R6577" s="8" t="str">
        <f>if(and(P6577&lt;&gt;"",Q6577&lt;&gt;"newexp",Q6577&lt;&gt;"nostart"),countifs(script_conform_dispatching!A:A,P6577,script_conform_dispatching!B:B,Q6577),"")</f>
        <v/>
      </c>
      <c r="S6577" s="8" t="str">
        <f t="shared" si="3"/>
        <v/>
      </c>
    </row>
    <row r="6578" hidden="1">
      <c r="A6578" s="6" t="s">
        <v>16653</v>
      </c>
      <c r="B6578" s="6" t="s">
        <v>289</v>
      </c>
      <c r="C6578" s="6" t="s">
        <v>1011</v>
      </c>
      <c r="F6578" s="6" t="s">
        <v>415</v>
      </c>
      <c r="G6578" s="6" t="s">
        <v>416</v>
      </c>
      <c r="H6578" s="8" t="str">
        <f>VLOOKUP(C6578,agent_name_matching!A:B,2,false)</f>
        <v>Dialog LLM</v>
      </c>
      <c r="I6578" s="32" t="s">
        <v>2796</v>
      </c>
      <c r="J6578" s="6" t="s">
        <v>418</v>
      </c>
      <c r="L6578" s="6">
        <v>1002.0</v>
      </c>
      <c r="M6578" s="6">
        <v>28.0</v>
      </c>
      <c r="N6578" s="6">
        <v>838.0</v>
      </c>
      <c r="O6578" s="6" t="s">
        <v>16654</v>
      </c>
      <c r="P6578" s="8" t="str">
        <f t="shared" si="1"/>
        <v/>
      </c>
      <c r="Q6578" s="8" t="str">
        <f t="shared" si="16"/>
        <v/>
      </c>
      <c r="R6578" s="8" t="str">
        <f>if(and(P6578&lt;&gt;"",Q6578&lt;&gt;"newexp",Q6578&lt;&gt;"nostart"),countifs(script_conform_dispatching!A:A,P6578,script_conform_dispatching!B:B,Q6578),"")</f>
        <v/>
      </c>
      <c r="S6578" s="8" t="str">
        <f t="shared" si="3"/>
        <v/>
      </c>
    </row>
    <row r="6579" hidden="1">
      <c r="A6579" s="6" t="s">
        <v>16655</v>
      </c>
      <c r="B6579" s="6" t="s">
        <v>289</v>
      </c>
      <c r="C6579" s="6" t="s">
        <v>37</v>
      </c>
      <c r="F6579" s="6" t="s">
        <v>415</v>
      </c>
      <c r="G6579" s="6" t="s">
        <v>416</v>
      </c>
      <c r="H6579" s="8" t="str">
        <f>VLOOKUP(C6579,agent_name_matching!A:B,2,false)</f>
        <v>Patient LLM</v>
      </c>
      <c r="I6579" s="32" t="s">
        <v>16656</v>
      </c>
      <c r="J6579" s="6" t="s">
        <v>418</v>
      </c>
      <c r="K6579" s="6">
        <v>1.0</v>
      </c>
      <c r="L6579" s="6">
        <v>626.0</v>
      </c>
      <c r="M6579" s="6">
        <v>42.0</v>
      </c>
      <c r="N6579" s="6">
        <v>915.0</v>
      </c>
      <c r="O6579" s="6" t="s">
        <v>16657</v>
      </c>
      <c r="P6579" s="8" t="str">
        <f t="shared" si="1"/>
        <v/>
      </c>
      <c r="Q6579" s="8" t="str">
        <f t="shared" si="16"/>
        <v/>
      </c>
      <c r="R6579" s="8" t="str">
        <f>if(and(P6579&lt;&gt;"",Q6579&lt;&gt;"newexp",Q6579&lt;&gt;"nostart"),countifs(script_conform_dispatching!A:A,P6579,script_conform_dispatching!B:B,Q6579),"")</f>
        <v/>
      </c>
      <c r="S6579" s="8" t="str">
        <f t="shared" si="3"/>
        <v/>
      </c>
    </row>
    <row r="6580" hidden="1">
      <c r="A6580" s="6" t="s">
        <v>16658</v>
      </c>
      <c r="B6580" s="6" t="s">
        <v>289</v>
      </c>
      <c r="C6580" s="6" t="s">
        <v>411</v>
      </c>
      <c r="H6580" s="8" t="str">
        <f>VLOOKUP(C6580,agent_name_matching!A:B,2,false)</f>
        <v>System</v>
      </c>
      <c r="I6580" s="33"/>
      <c r="O6580" s="6" t="s">
        <v>16659</v>
      </c>
      <c r="P6580" s="8" t="str">
        <f t="shared" si="1"/>
        <v/>
      </c>
      <c r="Q6580" s="8" t="str">
        <f t="shared" si="16"/>
        <v/>
      </c>
      <c r="R6580" s="8" t="str">
        <f>if(and(P6580&lt;&gt;"",Q6580&lt;&gt;"newexp",Q6580&lt;&gt;"nostart"),countifs(script_conform_dispatching!A:A,P6580,script_conform_dispatching!B:B,Q6580),"")</f>
        <v/>
      </c>
      <c r="S6580" s="8" t="str">
        <f t="shared" si="3"/>
        <v/>
      </c>
    </row>
    <row r="6581" hidden="1">
      <c r="A6581" s="6" t="s">
        <v>16660</v>
      </c>
      <c r="B6581" s="6" t="s">
        <v>289</v>
      </c>
      <c r="C6581" s="6" t="s">
        <v>1007</v>
      </c>
      <c r="F6581" s="6" t="s">
        <v>415</v>
      </c>
      <c r="G6581" s="6" t="s">
        <v>416</v>
      </c>
      <c r="H6581" s="8" t="str">
        <f>VLOOKUP(C6581,agent_name_matching!A:B,2,false)</f>
        <v>Assessor LLM</v>
      </c>
      <c r="I6581" s="32" t="s">
        <v>1040</v>
      </c>
      <c r="J6581" s="6" t="s">
        <v>418</v>
      </c>
      <c r="L6581" s="6">
        <v>904.0</v>
      </c>
      <c r="M6581" s="6">
        <v>12.0</v>
      </c>
      <c r="N6581" s="6">
        <v>600.0</v>
      </c>
      <c r="O6581" s="6" t="s">
        <v>16661</v>
      </c>
      <c r="P6581" s="8" t="str">
        <f t="shared" si="1"/>
        <v/>
      </c>
      <c r="Q6581" s="8" t="str">
        <f t="shared" si="16"/>
        <v/>
      </c>
      <c r="R6581" s="8" t="str">
        <f>if(and(P6581&lt;&gt;"",Q6581&lt;&gt;"newexp",Q6581&lt;&gt;"nostart"),countifs(script_conform_dispatching!A:A,P6581,script_conform_dispatching!B:B,Q6581),"")</f>
        <v/>
      </c>
      <c r="S6581" s="8" t="str">
        <f t="shared" si="3"/>
        <v/>
      </c>
    </row>
    <row r="6582" hidden="1">
      <c r="A6582" s="6" t="s">
        <v>16662</v>
      </c>
      <c r="B6582" s="6" t="s">
        <v>289</v>
      </c>
      <c r="C6582" s="6" t="s">
        <v>407</v>
      </c>
      <c r="D6582" s="6">
        <v>1.0</v>
      </c>
      <c r="E6582" s="6" t="s">
        <v>445</v>
      </c>
      <c r="H6582" s="8" t="str">
        <f>VLOOKUP(C6582,agent_name_matching!A:B,2,false)</f>
        <v>--</v>
      </c>
      <c r="I6582" s="33"/>
      <c r="O6582" s="6" t="s">
        <v>16663</v>
      </c>
      <c r="P6582" s="8">
        <f t="shared" si="1"/>
        <v>1</v>
      </c>
      <c r="Q6582" s="8">
        <f t="shared" si="16"/>
        <v>2</v>
      </c>
      <c r="R6582" s="8">
        <f>if(and(P6582&lt;&gt;"",Q6582&lt;&gt;"newexp",Q6582&lt;&gt;"nostart"),countifs(script_conform_dispatching!A:A,P6582,script_conform_dispatching!B:B,Q6582),"")</f>
        <v>1</v>
      </c>
      <c r="S6582" s="8" t="str">
        <f t="shared" si="3"/>
        <v/>
      </c>
    </row>
    <row r="6583" hidden="1">
      <c r="A6583" s="6" t="s">
        <v>16664</v>
      </c>
      <c r="B6583" s="6" t="s">
        <v>289</v>
      </c>
      <c r="C6583" s="6" t="s">
        <v>1045</v>
      </c>
      <c r="F6583" s="6" t="s">
        <v>415</v>
      </c>
      <c r="G6583" s="6" t="s">
        <v>416</v>
      </c>
      <c r="H6583" s="8" t="str">
        <f>VLOOKUP(C6583,agent_name_matching!A:B,2,false)</f>
        <v>Dispatcher LLM</v>
      </c>
      <c r="I6583" s="32" t="s">
        <v>1046</v>
      </c>
      <c r="J6583" s="6" t="s">
        <v>418</v>
      </c>
      <c r="L6583" s="6">
        <v>2321.0</v>
      </c>
      <c r="M6583" s="6">
        <v>150.0</v>
      </c>
      <c r="N6583" s="6">
        <v>2681.0</v>
      </c>
      <c r="O6583" s="6" t="s">
        <v>16665</v>
      </c>
      <c r="P6583" s="8" t="str">
        <f t="shared" si="1"/>
        <v/>
      </c>
      <c r="Q6583" s="8" t="str">
        <f t="shared" si="16"/>
        <v/>
      </c>
      <c r="R6583" s="8" t="str">
        <f>if(and(P6583&lt;&gt;"",Q6583&lt;&gt;"newexp",Q6583&lt;&gt;"nostart"),countifs(script_conform_dispatching!A:A,P6583,script_conform_dispatching!B:B,Q6583),"")</f>
        <v/>
      </c>
      <c r="S6583" s="8" t="str">
        <f t="shared" si="3"/>
        <v/>
      </c>
    </row>
    <row r="6584" hidden="1">
      <c r="A6584" s="6" t="s">
        <v>16666</v>
      </c>
      <c r="B6584" s="6" t="s">
        <v>289</v>
      </c>
      <c r="C6584" s="6" t="s">
        <v>407</v>
      </c>
      <c r="D6584" s="6">
        <v>2.0</v>
      </c>
      <c r="E6584" s="6" t="s">
        <v>408</v>
      </c>
      <c r="H6584" s="8" t="str">
        <f>VLOOKUP(C6584,agent_name_matching!A:B,2,false)</f>
        <v>--</v>
      </c>
      <c r="I6584" s="33"/>
      <c r="O6584" s="6" t="s">
        <v>16667</v>
      </c>
      <c r="P6584" s="8" t="str">
        <f t="shared" si="1"/>
        <v/>
      </c>
      <c r="Q6584" s="8" t="str">
        <f t="shared" si="16"/>
        <v/>
      </c>
      <c r="R6584" s="8" t="str">
        <f>if(and(P6584&lt;&gt;"",Q6584&lt;&gt;"newexp",Q6584&lt;&gt;"nostart"),countifs(script_conform_dispatching!A:A,P6584,script_conform_dispatching!B:B,Q6584),"")</f>
        <v/>
      </c>
      <c r="S6584" s="8" t="str">
        <f t="shared" si="3"/>
        <v/>
      </c>
    </row>
    <row r="6585" hidden="1">
      <c r="A6585" s="6" t="s">
        <v>16668</v>
      </c>
      <c r="B6585" s="6" t="s">
        <v>289</v>
      </c>
      <c r="C6585" s="6" t="s">
        <v>1011</v>
      </c>
      <c r="F6585" s="6" t="s">
        <v>415</v>
      </c>
      <c r="G6585" s="6" t="s">
        <v>416</v>
      </c>
      <c r="H6585" s="8" t="str">
        <f>VLOOKUP(C6585,agent_name_matching!A:B,2,false)</f>
        <v>Dialog LLM</v>
      </c>
      <c r="I6585" s="32" t="s">
        <v>16669</v>
      </c>
      <c r="J6585" s="6" t="s">
        <v>418</v>
      </c>
      <c r="L6585" s="6">
        <v>1390.0</v>
      </c>
      <c r="M6585" s="6">
        <v>23.0</v>
      </c>
      <c r="N6585" s="6">
        <v>866.0</v>
      </c>
      <c r="O6585" s="6" t="s">
        <v>16670</v>
      </c>
      <c r="P6585" s="8" t="str">
        <f t="shared" si="1"/>
        <v/>
      </c>
      <c r="Q6585" s="8" t="str">
        <f t="shared" si="16"/>
        <v/>
      </c>
      <c r="R6585" s="8" t="str">
        <f>if(and(P6585&lt;&gt;"",Q6585&lt;&gt;"newexp",Q6585&lt;&gt;"nostart"),countifs(script_conform_dispatching!A:A,P6585,script_conform_dispatching!B:B,Q6585),"")</f>
        <v/>
      </c>
      <c r="S6585" s="8" t="str">
        <f t="shared" si="3"/>
        <v/>
      </c>
    </row>
    <row r="6586" hidden="1">
      <c r="A6586" s="6" t="s">
        <v>16671</v>
      </c>
      <c r="B6586" s="6" t="s">
        <v>289</v>
      </c>
      <c r="C6586" s="6" t="s">
        <v>450</v>
      </c>
      <c r="F6586" s="6" t="s">
        <v>415</v>
      </c>
      <c r="G6586" s="6" t="s">
        <v>416</v>
      </c>
      <c r="H6586" s="8" t="str">
        <f>VLOOKUP(C6586,agent_name_matching!A:B,2,false)</f>
        <v>Validator LLM</v>
      </c>
      <c r="I6586" s="32" t="s">
        <v>16672</v>
      </c>
      <c r="J6586" s="6" t="s">
        <v>452</v>
      </c>
      <c r="L6586" s="6">
        <v>755.0</v>
      </c>
      <c r="M6586" s="6">
        <v>46.0</v>
      </c>
      <c r="N6586" s="6">
        <v>1009.0</v>
      </c>
      <c r="O6586" s="6" t="s">
        <v>16673</v>
      </c>
      <c r="P6586" s="8" t="str">
        <f t="shared" si="1"/>
        <v/>
      </c>
      <c r="Q6586" s="8" t="str">
        <f t="shared" si="16"/>
        <v/>
      </c>
      <c r="R6586" s="8" t="str">
        <f>if(and(P6586&lt;&gt;"",Q6586&lt;&gt;"newexp",Q6586&lt;&gt;"nostart"),countifs(script_conform_dispatching!A:A,P6586,script_conform_dispatching!B:B,Q6586),"")</f>
        <v/>
      </c>
      <c r="S6586" s="8" t="str">
        <f t="shared" si="3"/>
        <v/>
      </c>
    </row>
    <row r="6587" hidden="1">
      <c r="A6587" s="6" t="s">
        <v>16674</v>
      </c>
      <c r="B6587" s="6" t="s">
        <v>289</v>
      </c>
      <c r="C6587" s="6" t="s">
        <v>37</v>
      </c>
      <c r="F6587" s="6" t="s">
        <v>415</v>
      </c>
      <c r="G6587" s="6" t="s">
        <v>416</v>
      </c>
      <c r="H6587" s="8" t="str">
        <f>VLOOKUP(C6587,agent_name_matching!A:B,2,false)</f>
        <v>Patient LLM</v>
      </c>
      <c r="I6587" s="32" t="s">
        <v>16675</v>
      </c>
      <c r="J6587" s="6" t="s">
        <v>418</v>
      </c>
      <c r="K6587" s="6">
        <v>1.0</v>
      </c>
      <c r="L6587" s="6">
        <v>699.0</v>
      </c>
      <c r="M6587" s="6">
        <v>42.0</v>
      </c>
      <c r="N6587" s="6">
        <v>1005.0</v>
      </c>
      <c r="O6587" s="6" t="s">
        <v>16676</v>
      </c>
      <c r="P6587" s="8" t="str">
        <f t="shared" si="1"/>
        <v/>
      </c>
      <c r="Q6587" s="8" t="str">
        <f t="shared" si="16"/>
        <v/>
      </c>
      <c r="R6587" s="8" t="str">
        <f>if(and(P6587&lt;&gt;"",Q6587&lt;&gt;"newexp",Q6587&lt;&gt;"nostart"),countifs(script_conform_dispatching!A:A,P6587,script_conform_dispatching!B:B,Q6587),"")</f>
        <v/>
      </c>
      <c r="S6587" s="8" t="str">
        <f t="shared" si="3"/>
        <v/>
      </c>
    </row>
    <row r="6588" hidden="1">
      <c r="A6588" s="6" t="s">
        <v>16677</v>
      </c>
      <c r="B6588" s="6" t="s">
        <v>289</v>
      </c>
      <c r="C6588" s="6" t="s">
        <v>411</v>
      </c>
      <c r="H6588" s="8" t="str">
        <f>VLOOKUP(C6588,agent_name_matching!A:B,2,false)</f>
        <v>System</v>
      </c>
      <c r="I6588" s="33"/>
      <c r="O6588" s="6" t="s">
        <v>16678</v>
      </c>
      <c r="P6588" s="8" t="str">
        <f t="shared" si="1"/>
        <v/>
      </c>
      <c r="Q6588" s="8" t="str">
        <f t="shared" si="16"/>
        <v/>
      </c>
      <c r="R6588" s="8" t="str">
        <f>if(and(P6588&lt;&gt;"",Q6588&lt;&gt;"newexp",Q6588&lt;&gt;"nostart"),countifs(script_conform_dispatching!A:A,P6588,script_conform_dispatching!B:B,Q6588),"")</f>
        <v/>
      </c>
      <c r="S6588" s="8" t="str">
        <f t="shared" si="3"/>
        <v/>
      </c>
    </row>
    <row r="6589" hidden="1">
      <c r="A6589" s="6" t="s">
        <v>16679</v>
      </c>
      <c r="B6589" s="6" t="s">
        <v>289</v>
      </c>
      <c r="C6589" s="6" t="s">
        <v>1007</v>
      </c>
      <c r="F6589" s="6" t="s">
        <v>415</v>
      </c>
      <c r="G6589" s="6" t="s">
        <v>416</v>
      </c>
      <c r="H6589" s="8" t="str">
        <f>VLOOKUP(C6589,agent_name_matching!A:B,2,false)</f>
        <v>Assessor LLM</v>
      </c>
      <c r="I6589" s="32" t="s">
        <v>1008</v>
      </c>
      <c r="J6589" s="6" t="s">
        <v>418</v>
      </c>
      <c r="L6589" s="6">
        <v>1005.0</v>
      </c>
      <c r="M6589" s="6">
        <v>14.0</v>
      </c>
      <c r="N6589" s="6">
        <v>707.0</v>
      </c>
      <c r="O6589" s="6" t="s">
        <v>16680</v>
      </c>
      <c r="P6589" s="8" t="str">
        <f t="shared" si="1"/>
        <v/>
      </c>
      <c r="Q6589" s="8" t="str">
        <f t="shared" si="16"/>
        <v/>
      </c>
      <c r="R6589" s="8" t="str">
        <f>if(and(P6589&lt;&gt;"",Q6589&lt;&gt;"newexp",Q6589&lt;&gt;"nostart"),countifs(script_conform_dispatching!A:A,P6589,script_conform_dispatching!B:B,Q6589),"")</f>
        <v/>
      </c>
      <c r="S6589" s="8" t="str">
        <f t="shared" si="3"/>
        <v/>
      </c>
    </row>
    <row r="6590" hidden="1">
      <c r="A6590" s="6" t="s">
        <v>16681</v>
      </c>
      <c r="B6590" s="6" t="s">
        <v>289</v>
      </c>
      <c r="C6590" s="6" t="s">
        <v>1011</v>
      </c>
      <c r="F6590" s="6" t="s">
        <v>415</v>
      </c>
      <c r="G6590" s="6" t="s">
        <v>416</v>
      </c>
      <c r="H6590" s="8" t="str">
        <f>VLOOKUP(C6590,agent_name_matching!A:B,2,false)</f>
        <v>Dialog LLM</v>
      </c>
      <c r="I6590" s="32" t="s">
        <v>16682</v>
      </c>
      <c r="J6590" s="6" t="s">
        <v>418</v>
      </c>
      <c r="L6590" s="6">
        <v>1647.0</v>
      </c>
      <c r="M6590" s="6">
        <v>44.0</v>
      </c>
      <c r="N6590" s="6">
        <v>1097.0</v>
      </c>
      <c r="O6590" s="6" t="s">
        <v>16683</v>
      </c>
      <c r="P6590" s="8" t="str">
        <f t="shared" si="1"/>
        <v/>
      </c>
      <c r="Q6590" s="8" t="str">
        <f t="shared" si="16"/>
        <v/>
      </c>
      <c r="R6590" s="8" t="str">
        <f>if(and(P6590&lt;&gt;"",Q6590&lt;&gt;"newexp",Q6590&lt;&gt;"nostart"),countifs(script_conform_dispatching!A:A,P6590,script_conform_dispatching!B:B,Q6590),"")</f>
        <v/>
      </c>
      <c r="S6590" s="8" t="str">
        <f t="shared" si="3"/>
        <v/>
      </c>
    </row>
    <row r="6591" hidden="1">
      <c r="A6591" s="6" t="s">
        <v>16684</v>
      </c>
      <c r="B6591" s="6" t="s">
        <v>289</v>
      </c>
      <c r="C6591" s="6" t="s">
        <v>37</v>
      </c>
      <c r="F6591" s="6" t="s">
        <v>415</v>
      </c>
      <c r="G6591" s="6" t="s">
        <v>416</v>
      </c>
      <c r="H6591" s="8" t="str">
        <f>VLOOKUP(C6591,agent_name_matching!A:B,2,false)</f>
        <v>Patient LLM</v>
      </c>
      <c r="I6591" s="32" t="s">
        <v>16685</v>
      </c>
      <c r="J6591" s="6" t="s">
        <v>418</v>
      </c>
      <c r="K6591" s="6">
        <v>1.0</v>
      </c>
      <c r="L6591" s="6">
        <v>793.0</v>
      </c>
      <c r="M6591" s="6">
        <v>84.0</v>
      </c>
      <c r="N6591" s="6">
        <v>1416.0</v>
      </c>
      <c r="O6591" s="6" t="s">
        <v>16686</v>
      </c>
      <c r="P6591" s="8" t="str">
        <f t="shared" si="1"/>
        <v/>
      </c>
      <c r="Q6591" s="8" t="str">
        <f t="shared" si="16"/>
        <v/>
      </c>
      <c r="R6591" s="8" t="str">
        <f>if(and(P6591&lt;&gt;"",Q6591&lt;&gt;"newexp",Q6591&lt;&gt;"nostart"),countifs(script_conform_dispatching!A:A,P6591,script_conform_dispatching!B:B,Q6591),"")</f>
        <v/>
      </c>
      <c r="S6591" s="8" t="str">
        <f t="shared" si="3"/>
        <v/>
      </c>
    </row>
    <row r="6592" hidden="1">
      <c r="A6592" s="6" t="s">
        <v>16687</v>
      </c>
      <c r="B6592" s="6" t="s">
        <v>289</v>
      </c>
      <c r="C6592" s="6" t="s">
        <v>411</v>
      </c>
      <c r="H6592" s="8" t="str">
        <f>VLOOKUP(C6592,agent_name_matching!A:B,2,false)</f>
        <v>System</v>
      </c>
      <c r="I6592" s="33"/>
      <c r="O6592" s="6" t="s">
        <v>16688</v>
      </c>
      <c r="P6592" s="8" t="str">
        <f t="shared" si="1"/>
        <v/>
      </c>
      <c r="Q6592" s="8" t="str">
        <f t="shared" si="16"/>
        <v/>
      </c>
      <c r="R6592" s="8" t="str">
        <f>if(and(P6592&lt;&gt;"",Q6592&lt;&gt;"newexp",Q6592&lt;&gt;"nostart"),countifs(script_conform_dispatching!A:A,P6592,script_conform_dispatching!B:B,Q6592),"")</f>
        <v/>
      </c>
      <c r="S6592" s="8" t="str">
        <f t="shared" si="3"/>
        <v/>
      </c>
    </row>
    <row r="6593" hidden="1">
      <c r="A6593" s="6" t="s">
        <v>16689</v>
      </c>
      <c r="B6593" s="6" t="s">
        <v>289</v>
      </c>
      <c r="C6593" s="6" t="s">
        <v>1007</v>
      </c>
      <c r="F6593" s="6" t="s">
        <v>415</v>
      </c>
      <c r="G6593" s="6" t="s">
        <v>416</v>
      </c>
      <c r="H6593" s="8" t="str">
        <f>VLOOKUP(C6593,agent_name_matching!A:B,2,false)</f>
        <v>Assessor LLM</v>
      </c>
      <c r="I6593" s="32" t="s">
        <v>1008</v>
      </c>
      <c r="J6593" s="6" t="s">
        <v>418</v>
      </c>
      <c r="L6593" s="6">
        <v>1139.0</v>
      </c>
      <c r="M6593" s="6">
        <v>14.0</v>
      </c>
      <c r="N6593" s="6">
        <v>654.0</v>
      </c>
      <c r="O6593" s="6" t="s">
        <v>16690</v>
      </c>
      <c r="P6593" s="8" t="str">
        <f t="shared" si="1"/>
        <v/>
      </c>
      <c r="Q6593" s="8" t="str">
        <f t="shared" si="16"/>
        <v/>
      </c>
      <c r="R6593" s="8" t="str">
        <f>if(and(P6593&lt;&gt;"",Q6593&lt;&gt;"newexp",Q6593&lt;&gt;"nostart"),countifs(script_conform_dispatching!A:A,P6593,script_conform_dispatching!B:B,Q6593),"")</f>
        <v/>
      </c>
      <c r="S6593" s="8" t="str">
        <f t="shared" si="3"/>
        <v/>
      </c>
    </row>
    <row r="6594" hidden="1">
      <c r="A6594" s="6" t="s">
        <v>16691</v>
      </c>
      <c r="B6594" s="6" t="s">
        <v>289</v>
      </c>
      <c r="C6594" s="6" t="s">
        <v>1011</v>
      </c>
      <c r="F6594" s="6" t="s">
        <v>415</v>
      </c>
      <c r="G6594" s="6" t="s">
        <v>416</v>
      </c>
      <c r="H6594" s="8" t="str">
        <f>VLOOKUP(C6594,agent_name_matching!A:B,2,false)</f>
        <v>Dialog LLM</v>
      </c>
      <c r="I6594" s="32" t="s">
        <v>16692</v>
      </c>
      <c r="J6594" s="6" t="s">
        <v>418</v>
      </c>
      <c r="L6594" s="6">
        <v>1967.0</v>
      </c>
      <c r="M6594" s="6">
        <v>58.0</v>
      </c>
      <c r="N6594" s="6">
        <v>1210.0</v>
      </c>
      <c r="O6594" s="6" t="s">
        <v>16693</v>
      </c>
      <c r="P6594" s="8" t="str">
        <f t="shared" si="1"/>
        <v/>
      </c>
      <c r="Q6594" s="8" t="str">
        <f t="shared" si="16"/>
        <v/>
      </c>
      <c r="R6594" s="8" t="str">
        <f>if(and(P6594&lt;&gt;"",Q6594&lt;&gt;"newexp",Q6594&lt;&gt;"nostart"),countifs(script_conform_dispatching!A:A,P6594,script_conform_dispatching!B:B,Q6594),"")</f>
        <v/>
      </c>
      <c r="S6594" s="8" t="str">
        <f t="shared" si="3"/>
        <v/>
      </c>
    </row>
    <row r="6595" hidden="1">
      <c r="A6595" s="6" t="s">
        <v>16694</v>
      </c>
      <c r="B6595" s="6" t="s">
        <v>289</v>
      </c>
      <c r="C6595" s="6" t="s">
        <v>37</v>
      </c>
      <c r="F6595" s="6" t="s">
        <v>415</v>
      </c>
      <c r="G6595" s="6" t="s">
        <v>416</v>
      </c>
      <c r="H6595" s="8" t="str">
        <f>VLOOKUP(C6595,agent_name_matching!A:B,2,false)</f>
        <v>Patient LLM</v>
      </c>
      <c r="I6595" s="32" t="s">
        <v>16695</v>
      </c>
      <c r="J6595" s="6" t="s">
        <v>418</v>
      </c>
      <c r="K6595" s="6">
        <v>1.0</v>
      </c>
      <c r="L6595" s="6">
        <v>943.0</v>
      </c>
      <c r="M6595" s="6">
        <v>27.0</v>
      </c>
      <c r="N6595" s="6">
        <v>856.0</v>
      </c>
      <c r="O6595" s="6" t="s">
        <v>16696</v>
      </c>
      <c r="P6595" s="8" t="str">
        <f t="shared" si="1"/>
        <v/>
      </c>
      <c r="Q6595" s="8" t="str">
        <f t="shared" si="16"/>
        <v/>
      </c>
      <c r="R6595" s="8" t="str">
        <f>if(and(P6595&lt;&gt;"",Q6595&lt;&gt;"newexp",Q6595&lt;&gt;"nostart"),countifs(script_conform_dispatching!A:A,P6595,script_conform_dispatching!B:B,Q6595),"")</f>
        <v/>
      </c>
      <c r="S6595" s="8" t="str">
        <f t="shared" si="3"/>
        <v/>
      </c>
    </row>
    <row r="6596" hidden="1">
      <c r="A6596" s="6" t="s">
        <v>16697</v>
      </c>
      <c r="B6596" s="6" t="s">
        <v>289</v>
      </c>
      <c r="C6596" s="6" t="s">
        <v>411</v>
      </c>
      <c r="H6596" s="8" t="str">
        <f>VLOOKUP(C6596,agent_name_matching!A:B,2,false)</f>
        <v>System</v>
      </c>
      <c r="I6596" s="33"/>
      <c r="O6596" s="6" t="s">
        <v>16698</v>
      </c>
      <c r="P6596" s="8" t="str">
        <f t="shared" si="1"/>
        <v/>
      </c>
      <c r="Q6596" s="8" t="str">
        <f t="shared" si="16"/>
        <v/>
      </c>
      <c r="R6596" s="8" t="str">
        <f>if(and(P6596&lt;&gt;"",Q6596&lt;&gt;"newexp",Q6596&lt;&gt;"nostart"),countifs(script_conform_dispatching!A:A,P6596,script_conform_dispatching!B:B,Q6596),"")</f>
        <v/>
      </c>
      <c r="S6596" s="8" t="str">
        <f t="shared" si="3"/>
        <v/>
      </c>
    </row>
    <row r="6597" hidden="1">
      <c r="A6597" s="6" t="s">
        <v>16699</v>
      </c>
      <c r="B6597" s="6" t="s">
        <v>289</v>
      </c>
      <c r="C6597" s="6" t="s">
        <v>1007</v>
      </c>
      <c r="F6597" s="6" t="s">
        <v>415</v>
      </c>
      <c r="G6597" s="6" t="s">
        <v>416</v>
      </c>
      <c r="H6597" s="8" t="str">
        <f>VLOOKUP(C6597,agent_name_matching!A:B,2,false)</f>
        <v>Assessor LLM</v>
      </c>
      <c r="I6597" s="32" t="s">
        <v>1040</v>
      </c>
      <c r="J6597" s="6" t="s">
        <v>418</v>
      </c>
      <c r="L6597" s="6">
        <v>1229.0</v>
      </c>
      <c r="M6597" s="6">
        <v>12.0</v>
      </c>
      <c r="N6597" s="6">
        <v>748.0</v>
      </c>
      <c r="O6597" s="6" t="s">
        <v>16700</v>
      </c>
      <c r="P6597" s="8" t="str">
        <f t="shared" si="1"/>
        <v/>
      </c>
      <c r="Q6597" s="8" t="str">
        <f t="shared" si="16"/>
        <v/>
      </c>
      <c r="R6597" s="8" t="str">
        <f>if(and(P6597&lt;&gt;"",Q6597&lt;&gt;"newexp",Q6597&lt;&gt;"nostart"),countifs(script_conform_dispatching!A:A,P6597,script_conform_dispatching!B:B,Q6597),"")</f>
        <v/>
      </c>
      <c r="S6597" s="8" t="str">
        <f t="shared" si="3"/>
        <v/>
      </c>
    </row>
    <row r="6598" hidden="1">
      <c r="A6598" s="6" t="s">
        <v>16701</v>
      </c>
      <c r="B6598" s="6" t="s">
        <v>289</v>
      </c>
      <c r="C6598" s="6" t="s">
        <v>407</v>
      </c>
      <c r="D6598" s="6">
        <v>2.0</v>
      </c>
      <c r="E6598" s="6" t="s">
        <v>445</v>
      </c>
      <c r="H6598" s="8" t="str">
        <f>VLOOKUP(C6598,agent_name_matching!A:B,2,false)</f>
        <v>--</v>
      </c>
      <c r="I6598" s="33"/>
      <c r="O6598" s="6" t="s">
        <v>16702</v>
      </c>
      <c r="P6598" s="8">
        <f t="shared" si="1"/>
        <v>2</v>
      </c>
      <c r="Q6598" s="8">
        <f t="shared" si="16"/>
        <v>3</v>
      </c>
      <c r="R6598" s="8">
        <f>if(and(P6598&lt;&gt;"",Q6598&lt;&gt;"newexp",Q6598&lt;&gt;"nostart"),countifs(script_conform_dispatching!A:A,P6598,script_conform_dispatching!B:B,Q6598),"")</f>
        <v>1</v>
      </c>
      <c r="S6598" s="8" t="str">
        <f t="shared" si="3"/>
        <v/>
      </c>
    </row>
    <row r="6599" hidden="1">
      <c r="A6599" s="6" t="s">
        <v>16703</v>
      </c>
      <c r="B6599" s="6" t="s">
        <v>289</v>
      </c>
      <c r="C6599" s="6" t="s">
        <v>1045</v>
      </c>
      <c r="F6599" s="6" t="s">
        <v>415</v>
      </c>
      <c r="G6599" s="6" t="s">
        <v>416</v>
      </c>
      <c r="H6599" s="8" t="str">
        <f>VLOOKUP(C6599,agent_name_matching!A:B,2,false)</f>
        <v>Dispatcher LLM</v>
      </c>
      <c r="I6599" s="32" t="s">
        <v>1096</v>
      </c>
      <c r="J6599" s="6" t="s">
        <v>418</v>
      </c>
      <c r="L6599" s="6">
        <v>2646.0</v>
      </c>
      <c r="M6599" s="6">
        <v>260.0</v>
      </c>
      <c r="N6599" s="6">
        <v>5043.0</v>
      </c>
      <c r="O6599" s="6" t="s">
        <v>16704</v>
      </c>
      <c r="P6599" s="8" t="str">
        <f t="shared" si="1"/>
        <v/>
      </c>
      <c r="Q6599" s="8" t="str">
        <f t="shared" si="16"/>
        <v/>
      </c>
      <c r="R6599" s="8" t="str">
        <f>if(and(P6599&lt;&gt;"",Q6599&lt;&gt;"newexp",Q6599&lt;&gt;"nostart"),countifs(script_conform_dispatching!A:A,P6599,script_conform_dispatching!B:B,Q6599),"")</f>
        <v/>
      </c>
      <c r="S6599" s="8" t="str">
        <f t="shared" si="3"/>
        <v/>
      </c>
    </row>
    <row r="6600" hidden="1">
      <c r="A6600" s="6" t="s">
        <v>16705</v>
      </c>
      <c r="B6600" s="6" t="s">
        <v>289</v>
      </c>
      <c r="C6600" s="6" t="s">
        <v>407</v>
      </c>
      <c r="D6600" s="6">
        <v>3.0</v>
      </c>
      <c r="E6600" s="6" t="s">
        <v>408</v>
      </c>
      <c r="H6600" s="8" t="str">
        <f>VLOOKUP(C6600,agent_name_matching!A:B,2,false)</f>
        <v>--</v>
      </c>
      <c r="I6600" s="33"/>
      <c r="O6600" s="6" t="s">
        <v>16706</v>
      </c>
      <c r="P6600" s="8" t="str">
        <f t="shared" si="1"/>
        <v/>
      </c>
      <c r="Q6600" s="8" t="str">
        <f t="shared" si="16"/>
        <v/>
      </c>
      <c r="R6600" s="8" t="str">
        <f>if(and(P6600&lt;&gt;"",Q6600&lt;&gt;"newexp",Q6600&lt;&gt;"nostart"),countifs(script_conform_dispatching!A:A,P6600,script_conform_dispatching!B:B,Q6600),"")</f>
        <v/>
      </c>
      <c r="S6600" s="8" t="str">
        <f t="shared" si="3"/>
        <v/>
      </c>
    </row>
    <row r="6601" hidden="1">
      <c r="A6601" s="6" t="s">
        <v>16707</v>
      </c>
      <c r="B6601" s="6" t="s">
        <v>289</v>
      </c>
      <c r="C6601" s="6" t="s">
        <v>1011</v>
      </c>
      <c r="F6601" s="6" t="s">
        <v>415</v>
      </c>
      <c r="G6601" s="6" t="s">
        <v>416</v>
      </c>
      <c r="H6601" s="8" t="str">
        <f>VLOOKUP(C6601,agent_name_matching!A:B,2,false)</f>
        <v>Dialog LLM</v>
      </c>
      <c r="I6601" s="32" t="s">
        <v>16708</v>
      </c>
      <c r="J6601" s="6" t="s">
        <v>418</v>
      </c>
      <c r="L6601" s="6">
        <v>2505.0</v>
      </c>
      <c r="M6601" s="6">
        <v>29.0</v>
      </c>
      <c r="N6601" s="6">
        <v>1219.0</v>
      </c>
      <c r="O6601" s="6" t="s">
        <v>16709</v>
      </c>
      <c r="P6601" s="8" t="str">
        <f t="shared" si="1"/>
        <v/>
      </c>
      <c r="Q6601" s="8" t="str">
        <f t="shared" si="16"/>
        <v/>
      </c>
      <c r="R6601" s="8" t="str">
        <f>if(and(P6601&lt;&gt;"",Q6601&lt;&gt;"newexp",Q6601&lt;&gt;"nostart"),countifs(script_conform_dispatching!A:A,P6601,script_conform_dispatching!B:B,Q6601),"")</f>
        <v/>
      </c>
      <c r="S6601" s="8" t="str">
        <f t="shared" si="3"/>
        <v/>
      </c>
    </row>
    <row r="6602" hidden="1">
      <c r="A6602" s="6" t="s">
        <v>16710</v>
      </c>
      <c r="B6602" s="6" t="s">
        <v>289</v>
      </c>
      <c r="C6602" s="6" t="s">
        <v>450</v>
      </c>
      <c r="F6602" s="6" t="s">
        <v>415</v>
      </c>
      <c r="G6602" s="6" t="s">
        <v>416</v>
      </c>
      <c r="H6602" s="8" t="str">
        <f>VLOOKUP(C6602,agent_name_matching!A:B,2,false)</f>
        <v>Validator LLM</v>
      </c>
      <c r="I6602" s="32" t="s">
        <v>451</v>
      </c>
      <c r="J6602" s="6" t="s">
        <v>452</v>
      </c>
      <c r="L6602" s="6">
        <v>1081.0</v>
      </c>
      <c r="M6602" s="6">
        <v>10.0</v>
      </c>
      <c r="N6602" s="6">
        <v>613.0</v>
      </c>
      <c r="O6602" s="6" t="s">
        <v>16711</v>
      </c>
      <c r="P6602" s="8" t="str">
        <f t="shared" si="1"/>
        <v/>
      </c>
      <c r="Q6602" s="8" t="str">
        <f t="shared" si="16"/>
        <v/>
      </c>
      <c r="R6602" s="8" t="str">
        <f>if(and(P6602&lt;&gt;"",Q6602&lt;&gt;"newexp",Q6602&lt;&gt;"nostart"),countifs(script_conform_dispatching!A:A,P6602,script_conform_dispatching!B:B,Q6602),"")</f>
        <v/>
      </c>
      <c r="S6602" s="8" t="str">
        <f t="shared" si="3"/>
        <v/>
      </c>
    </row>
    <row r="6603" hidden="1">
      <c r="A6603" s="6" t="s">
        <v>16712</v>
      </c>
      <c r="B6603" s="6" t="s">
        <v>289</v>
      </c>
      <c r="C6603" s="6" t="s">
        <v>37</v>
      </c>
      <c r="F6603" s="6" t="s">
        <v>415</v>
      </c>
      <c r="G6603" s="6" t="s">
        <v>416</v>
      </c>
      <c r="H6603" s="8" t="str">
        <f>VLOOKUP(C6603,agent_name_matching!A:B,2,false)</f>
        <v>Patient LLM</v>
      </c>
      <c r="I6603" s="32" t="s">
        <v>16713</v>
      </c>
      <c r="J6603" s="6" t="s">
        <v>418</v>
      </c>
      <c r="K6603" s="6">
        <v>1.0</v>
      </c>
      <c r="L6603" s="6">
        <v>1007.0</v>
      </c>
      <c r="M6603" s="6">
        <v>138.0</v>
      </c>
      <c r="N6603" s="6">
        <v>2554.0</v>
      </c>
      <c r="O6603" s="6" t="s">
        <v>16714</v>
      </c>
      <c r="P6603" s="8" t="str">
        <f t="shared" si="1"/>
        <v/>
      </c>
      <c r="Q6603" s="8" t="str">
        <f t="shared" si="16"/>
        <v/>
      </c>
      <c r="R6603" s="8" t="str">
        <f>if(and(P6603&lt;&gt;"",Q6603&lt;&gt;"newexp",Q6603&lt;&gt;"nostart"),countifs(script_conform_dispatching!A:A,P6603,script_conform_dispatching!B:B,Q6603),"")</f>
        <v/>
      </c>
      <c r="S6603" s="8" t="str">
        <f t="shared" si="3"/>
        <v/>
      </c>
    </row>
    <row r="6604" hidden="1">
      <c r="A6604" s="6" t="s">
        <v>16715</v>
      </c>
      <c r="B6604" s="6" t="s">
        <v>289</v>
      </c>
      <c r="C6604" s="6" t="s">
        <v>411</v>
      </c>
      <c r="H6604" s="8" t="str">
        <f>VLOOKUP(C6604,agent_name_matching!A:B,2,false)</f>
        <v>System</v>
      </c>
      <c r="I6604" s="33"/>
      <c r="O6604" s="6" t="s">
        <v>16716</v>
      </c>
      <c r="P6604" s="8" t="str">
        <f t="shared" si="1"/>
        <v/>
      </c>
      <c r="Q6604" s="8" t="str">
        <f t="shared" si="16"/>
        <v/>
      </c>
      <c r="R6604" s="8" t="str">
        <f>if(and(P6604&lt;&gt;"",Q6604&lt;&gt;"newexp",Q6604&lt;&gt;"nostart"),countifs(script_conform_dispatching!A:A,P6604,script_conform_dispatching!B:B,Q6604),"")</f>
        <v/>
      </c>
      <c r="S6604" s="8" t="str">
        <f t="shared" si="3"/>
        <v/>
      </c>
    </row>
    <row r="6605" hidden="1">
      <c r="A6605" s="6" t="s">
        <v>16717</v>
      </c>
      <c r="B6605" s="6" t="s">
        <v>289</v>
      </c>
      <c r="C6605" s="6" t="s">
        <v>1007</v>
      </c>
      <c r="F6605" s="6" t="s">
        <v>415</v>
      </c>
      <c r="G6605" s="6" t="s">
        <v>416</v>
      </c>
      <c r="H6605" s="8" t="str">
        <f>VLOOKUP(C6605,agent_name_matching!A:B,2,false)</f>
        <v>Assessor LLM</v>
      </c>
      <c r="I6605" s="32" t="s">
        <v>1008</v>
      </c>
      <c r="J6605" s="6" t="s">
        <v>418</v>
      </c>
      <c r="L6605" s="6">
        <v>1513.0</v>
      </c>
      <c r="M6605" s="6">
        <v>14.0</v>
      </c>
      <c r="N6605" s="6">
        <v>713.0</v>
      </c>
      <c r="O6605" s="6" t="s">
        <v>16718</v>
      </c>
      <c r="P6605" s="8" t="str">
        <f t="shared" si="1"/>
        <v/>
      </c>
      <c r="Q6605" s="8" t="str">
        <f t="shared" si="16"/>
        <v/>
      </c>
      <c r="R6605" s="8" t="str">
        <f>if(and(P6605&lt;&gt;"",Q6605&lt;&gt;"newexp",Q6605&lt;&gt;"nostart"),countifs(script_conform_dispatching!A:A,P6605,script_conform_dispatching!B:B,Q6605),"")</f>
        <v/>
      </c>
      <c r="S6605" s="8" t="str">
        <f t="shared" si="3"/>
        <v/>
      </c>
    </row>
    <row r="6606" hidden="1">
      <c r="A6606" s="6" t="s">
        <v>16719</v>
      </c>
      <c r="B6606" s="6" t="s">
        <v>289</v>
      </c>
      <c r="C6606" s="6" t="s">
        <v>1011</v>
      </c>
      <c r="F6606" s="6" t="s">
        <v>415</v>
      </c>
      <c r="G6606" s="6" t="s">
        <v>416</v>
      </c>
      <c r="H6606" s="8" t="str">
        <f>VLOOKUP(C6606,agent_name_matching!A:B,2,false)</f>
        <v>Dialog LLM</v>
      </c>
      <c r="I6606" s="32" t="s">
        <v>16720</v>
      </c>
      <c r="J6606" s="6" t="s">
        <v>418</v>
      </c>
      <c r="L6606" s="6">
        <v>2975.0</v>
      </c>
      <c r="M6606" s="6">
        <v>66.0</v>
      </c>
      <c r="N6606" s="6">
        <v>1212.0</v>
      </c>
      <c r="O6606" s="6" t="s">
        <v>16721</v>
      </c>
      <c r="P6606" s="8" t="str">
        <f t="shared" si="1"/>
        <v/>
      </c>
      <c r="Q6606" s="8" t="str">
        <f t="shared" si="16"/>
        <v/>
      </c>
      <c r="R6606" s="8" t="str">
        <f>if(and(P6606&lt;&gt;"",Q6606&lt;&gt;"newexp",Q6606&lt;&gt;"nostart"),countifs(script_conform_dispatching!A:A,P6606,script_conform_dispatching!B:B,Q6606),"")</f>
        <v/>
      </c>
      <c r="S6606" s="8" t="str">
        <f t="shared" si="3"/>
        <v/>
      </c>
    </row>
    <row r="6607" hidden="1">
      <c r="A6607" s="6" t="s">
        <v>16722</v>
      </c>
      <c r="B6607" s="6" t="s">
        <v>289</v>
      </c>
      <c r="C6607" s="6" t="s">
        <v>37</v>
      </c>
      <c r="F6607" s="6" t="s">
        <v>415</v>
      </c>
      <c r="G6607" s="6" t="s">
        <v>416</v>
      </c>
      <c r="H6607" s="8" t="str">
        <f>VLOOKUP(C6607,agent_name_matching!A:B,2,false)</f>
        <v>Patient LLM</v>
      </c>
      <c r="I6607" s="32" t="s">
        <v>16723</v>
      </c>
      <c r="J6607" s="6" t="s">
        <v>418</v>
      </c>
      <c r="K6607" s="6">
        <v>1.0</v>
      </c>
      <c r="L6607" s="6">
        <v>1219.0</v>
      </c>
      <c r="M6607" s="6">
        <v>88.0</v>
      </c>
      <c r="N6607" s="6">
        <v>1390.0</v>
      </c>
      <c r="O6607" s="6" t="s">
        <v>16724</v>
      </c>
      <c r="P6607" s="8" t="str">
        <f t="shared" si="1"/>
        <v/>
      </c>
      <c r="Q6607" s="8" t="str">
        <f t="shared" si="16"/>
        <v/>
      </c>
      <c r="R6607" s="8" t="str">
        <f>if(and(P6607&lt;&gt;"",Q6607&lt;&gt;"newexp",Q6607&lt;&gt;"nostart"),countifs(script_conform_dispatching!A:A,P6607,script_conform_dispatching!B:B,Q6607),"")</f>
        <v/>
      </c>
      <c r="S6607" s="8" t="str">
        <f t="shared" si="3"/>
        <v/>
      </c>
    </row>
    <row r="6608" hidden="1">
      <c r="A6608" s="6" t="s">
        <v>16725</v>
      </c>
      <c r="B6608" s="6" t="s">
        <v>289</v>
      </c>
      <c r="C6608" s="6" t="s">
        <v>411</v>
      </c>
      <c r="H6608" s="8" t="str">
        <f>VLOOKUP(C6608,agent_name_matching!A:B,2,false)</f>
        <v>System</v>
      </c>
      <c r="I6608" s="33"/>
      <c r="O6608" s="6" t="s">
        <v>16726</v>
      </c>
      <c r="P6608" s="8" t="str">
        <f t="shared" si="1"/>
        <v/>
      </c>
      <c r="Q6608" s="8" t="str">
        <f t="shared" si="16"/>
        <v/>
      </c>
      <c r="R6608" s="8" t="str">
        <f>if(and(P6608&lt;&gt;"",Q6608&lt;&gt;"newexp",Q6608&lt;&gt;"nostart"),countifs(script_conform_dispatching!A:A,P6608,script_conform_dispatching!B:B,Q6608),"")</f>
        <v/>
      </c>
      <c r="S6608" s="8" t="str">
        <f t="shared" si="3"/>
        <v/>
      </c>
    </row>
    <row r="6609" hidden="1">
      <c r="A6609" s="6" t="s">
        <v>16727</v>
      </c>
      <c r="B6609" s="6" t="s">
        <v>289</v>
      </c>
      <c r="C6609" s="6" t="s">
        <v>1007</v>
      </c>
      <c r="F6609" s="6" t="s">
        <v>415</v>
      </c>
      <c r="G6609" s="6" t="s">
        <v>416</v>
      </c>
      <c r="H6609" s="8" t="str">
        <f>VLOOKUP(C6609,agent_name_matching!A:B,2,false)</f>
        <v>Assessor LLM</v>
      </c>
      <c r="I6609" s="32" t="s">
        <v>1008</v>
      </c>
      <c r="J6609" s="6" t="s">
        <v>418</v>
      </c>
      <c r="L6609" s="6">
        <v>1672.0</v>
      </c>
      <c r="M6609" s="6">
        <v>14.0</v>
      </c>
      <c r="N6609" s="6">
        <v>659.0</v>
      </c>
      <c r="O6609" s="6" t="s">
        <v>16728</v>
      </c>
      <c r="P6609" s="8" t="str">
        <f t="shared" si="1"/>
        <v/>
      </c>
      <c r="Q6609" s="8" t="str">
        <f t="shared" si="16"/>
        <v/>
      </c>
      <c r="R6609" s="8" t="str">
        <f>if(and(P6609&lt;&gt;"",Q6609&lt;&gt;"newexp",Q6609&lt;&gt;"nostart"),countifs(script_conform_dispatching!A:A,P6609,script_conform_dispatching!B:B,Q6609),"")</f>
        <v/>
      </c>
      <c r="S6609" s="8" t="str">
        <f t="shared" si="3"/>
        <v/>
      </c>
    </row>
    <row r="6610" hidden="1">
      <c r="A6610" s="6" t="s">
        <v>16729</v>
      </c>
      <c r="B6610" s="6" t="s">
        <v>289</v>
      </c>
      <c r="C6610" s="6" t="s">
        <v>1011</v>
      </c>
      <c r="F6610" s="6" t="s">
        <v>415</v>
      </c>
      <c r="G6610" s="6" t="s">
        <v>416</v>
      </c>
      <c r="H6610" s="8" t="str">
        <f>VLOOKUP(C6610,agent_name_matching!A:B,2,false)</f>
        <v>Dialog LLM</v>
      </c>
      <c r="I6610" s="32" t="s">
        <v>16730</v>
      </c>
      <c r="J6610" s="6" t="s">
        <v>418</v>
      </c>
      <c r="L6610" s="6">
        <v>3431.0</v>
      </c>
      <c r="M6610" s="6">
        <v>60.0</v>
      </c>
      <c r="N6610" s="6">
        <v>1284.0</v>
      </c>
      <c r="O6610" s="6" t="s">
        <v>16731</v>
      </c>
      <c r="P6610" s="8" t="str">
        <f t="shared" si="1"/>
        <v/>
      </c>
      <c r="Q6610" s="8" t="str">
        <f t="shared" si="16"/>
        <v/>
      </c>
      <c r="R6610" s="8" t="str">
        <f>if(and(P6610&lt;&gt;"",Q6610&lt;&gt;"newexp",Q6610&lt;&gt;"nostart"),countifs(script_conform_dispatching!A:A,P6610,script_conform_dispatching!B:B,Q6610),"")</f>
        <v/>
      </c>
      <c r="S6610" s="8" t="str">
        <f t="shared" si="3"/>
        <v/>
      </c>
    </row>
    <row r="6611" hidden="1">
      <c r="A6611" s="6" t="s">
        <v>16732</v>
      </c>
      <c r="B6611" s="6" t="s">
        <v>289</v>
      </c>
      <c r="C6611" s="6" t="s">
        <v>37</v>
      </c>
      <c r="F6611" s="6" t="s">
        <v>415</v>
      </c>
      <c r="G6611" s="6" t="s">
        <v>416</v>
      </c>
      <c r="H6611" s="8" t="str">
        <f>VLOOKUP(C6611,agent_name_matching!A:B,2,false)</f>
        <v>Patient LLM</v>
      </c>
      <c r="I6611" s="32" t="s">
        <v>16733</v>
      </c>
      <c r="J6611" s="6" t="s">
        <v>418</v>
      </c>
      <c r="K6611" s="6">
        <v>1.0</v>
      </c>
      <c r="L6611" s="6">
        <v>1375.0</v>
      </c>
      <c r="M6611" s="6">
        <v>110.0</v>
      </c>
      <c r="N6611" s="6">
        <v>1822.0</v>
      </c>
      <c r="O6611" s="6" t="s">
        <v>16734</v>
      </c>
      <c r="P6611" s="8" t="str">
        <f t="shared" si="1"/>
        <v/>
      </c>
      <c r="Q6611" s="8" t="str">
        <f t="shared" si="16"/>
        <v/>
      </c>
      <c r="R6611" s="8" t="str">
        <f>if(and(P6611&lt;&gt;"",Q6611&lt;&gt;"newexp",Q6611&lt;&gt;"nostart"),countifs(script_conform_dispatching!A:A,P6611,script_conform_dispatching!B:B,Q6611),"")</f>
        <v/>
      </c>
      <c r="S6611" s="8" t="str">
        <f t="shared" si="3"/>
        <v/>
      </c>
    </row>
    <row r="6612" hidden="1">
      <c r="A6612" s="6" t="s">
        <v>16735</v>
      </c>
      <c r="B6612" s="6" t="s">
        <v>289</v>
      </c>
      <c r="C6612" s="6" t="s">
        <v>411</v>
      </c>
      <c r="H6612" s="8" t="str">
        <f>VLOOKUP(C6612,agent_name_matching!A:B,2,false)</f>
        <v>System</v>
      </c>
      <c r="I6612" s="33"/>
      <c r="O6612" s="6" t="s">
        <v>16736</v>
      </c>
      <c r="P6612" s="8" t="str">
        <f t="shared" si="1"/>
        <v/>
      </c>
      <c r="Q6612" s="8" t="str">
        <f t="shared" si="16"/>
        <v/>
      </c>
      <c r="R6612" s="8" t="str">
        <f>if(and(P6612&lt;&gt;"",Q6612&lt;&gt;"newexp",Q6612&lt;&gt;"nostart"),countifs(script_conform_dispatching!A:A,P6612,script_conform_dispatching!B:B,Q6612),"")</f>
        <v/>
      </c>
      <c r="S6612" s="8" t="str">
        <f t="shared" si="3"/>
        <v/>
      </c>
    </row>
    <row r="6613" hidden="1">
      <c r="A6613" s="6" t="s">
        <v>16737</v>
      </c>
      <c r="B6613" s="6" t="s">
        <v>289</v>
      </c>
      <c r="C6613" s="6" t="s">
        <v>1007</v>
      </c>
      <c r="F6613" s="6" t="s">
        <v>415</v>
      </c>
      <c r="G6613" s="6" t="s">
        <v>416</v>
      </c>
      <c r="H6613" s="8" t="str">
        <f>VLOOKUP(C6613,agent_name_matching!A:B,2,false)</f>
        <v>Assessor LLM</v>
      </c>
      <c r="I6613" s="32" t="s">
        <v>1008</v>
      </c>
      <c r="J6613" s="6" t="s">
        <v>418</v>
      </c>
      <c r="L6613" s="6">
        <v>1848.0</v>
      </c>
      <c r="M6613" s="6">
        <v>14.0</v>
      </c>
      <c r="N6613" s="6">
        <v>715.0</v>
      </c>
      <c r="O6613" s="6" t="s">
        <v>16738</v>
      </c>
      <c r="P6613" s="8" t="str">
        <f t="shared" si="1"/>
        <v/>
      </c>
      <c r="Q6613" s="8" t="str">
        <f t="shared" si="16"/>
        <v/>
      </c>
      <c r="R6613" s="8" t="str">
        <f>if(and(P6613&lt;&gt;"",Q6613&lt;&gt;"newexp",Q6613&lt;&gt;"nostart"),countifs(script_conform_dispatching!A:A,P6613,script_conform_dispatching!B:B,Q6613),"")</f>
        <v/>
      </c>
      <c r="S6613" s="8" t="str">
        <f t="shared" si="3"/>
        <v/>
      </c>
    </row>
    <row r="6614" hidden="1">
      <c r="A6614" s="6" t="s">
        <v>16739</v>
      </c>
      <c r="B6614" s="6" t="s">
        <v>289</v>
      </c>
      <c r="C6614" s="6" t="s">
        <v>1011</v>
      </c>
      <c r="F6614" s="6" t="s">
        <v>415</v>
      </c>
      <c r="G6614" s="6" t="s">
        <v>416</v>
      </c>
      <c r="H6614" s="8" t="str">
        <f>VLOOKUP(C6614,agent_name_matching!A:B,2,false)</f>
        <v>Dialog LLM</v>
      </c>
      <c r="I6614" s="32" t="s">
        <v>16740</v>
      </c>
      <c r="J6614" s="6" t="s">
        <v>418</v>
      </c>
      <c r="L6614" s="6">
        <v>3904.0</v>
      </c>
      <c r="M6614" s="6">
        <v>76.0</v>
      </c>
      <c r="N6614" s="6">
        <v>1824.0</v>
      </c>
      <c r="O6614" s="6" t="s">
        <v>16741</v>
      </c>
      <c r="P6614" s="8" t="str">
        <f t="shared" si="1"/>
        <v/>
      </c>
      <c r="Q6614" s="8" t="str">
        <f t="shared" si="16"/>
        <v/>
      </c>
      <c r="R6614" s="8" t="str">
        <f>if(and(P6614&lt;&gt;"",Q6614&lt;&gt;"newexp",Q6614&lt;&gt;"nostart"),countifs(script_conform_dispatching!A:A,P6614,script_conform_dispatching!B:B,Q6614),"")</f>
        <v/>
      </c>
      <c r="S6614" s="8" t="str">
        <f t="shared" si="3"/>
        <v/>
      </c>
    </row>
    <row r="6615" hidden="1">
      <c r="A6615" s="6" t="s">
        <v>16742</v>
      </c>
      <c r="B6615" s="6" t="s">
        <v>289</v>
      </c>
      <c r="C6615" s="6" t="s">
        <v>37</v>
      </c>
      <c r="F6615" s="6" t="s">
        <v>415</v>
      </c>
      <c r="G6615" s="6" t="s">
        <v>416</v>
      </c>
      <c r="H6615" s="8" t="str">
        <f>VLOOKUP(C6615,agent_name_matching!A:B,2,false)</f>
        <v>Patient LLM</v>
      </c>
      <c r="I6615" s="32" t="s">
        <v>16743</v>
      </c>
      <c r="J6615" s="6" t="s">
        <v>418</v>
      </c>
      <c r="K6615" s="6">
        <v>1.0</v>
      </c>
      <c r="L6615" s="6">
        <v>1569.0</v>
      </c>
      <c r="M6615" s="6">
        <v>96.0</v>
      </c>
      <c r="N6615" s="6">
        <v>1482.0</v>
      </c>
      <c r="O6615" s="6" t="s">
        <v>16744</v>
      </c>
      <c r="P6615" s="8" t="str">
        <f t="shared" si="1"/>
        <v/>
      </c>
      <c r="Q6615" s="8" t="str">
        <f t="shared" si="16"/>
        <v/>
      </c>
      <c r="R6615" s="8" t="str">
        <f>if(and(P6615&lt;&gt;"",Q6615&lt;&gt;"newexp",Q6615&lt;&gt;"nostart"),countifs(script_conform_dispatching!A:A,P6615,script_conform_dispatching!B:B,Q6615),"")</f>
        <v/>
      </c>
      <c r="S6615" s="8" t="str">
        <f t="shared" si="3"/>
        <v/>
      </c>
    </row>
    <row r="6616" hidden="1">
      <c r="A6616" s="6" t="s">
        <v>16745</v>
      </c>
      <c r="B6616" s="6" t="s">
        <v>289</v>
      </c>
      <c r="C6616" s="6" t="s">
        <v>411</v>
      </c>
      <c r="H6616" s="8" t="str">
        <f>VLOOKUP(C6616,agent_name_matching!A:B,2,false)</f>
        <v>System</v>
      </c>
      <c r="I6616" s="33"/>
      <c r="O6616" s="6" t="s">
        <v>16746</v>
      </c>
      <c r="P6616" s="8" t="str">
        <f t="shared" si="1"/>
        <v/>
      </c>
      <c r="Q6616" s="8" t="str">
        <f t="shared" si="16"/>
        <v/>
      </c>
      <c r="R6616" s="8" t="str">
        <f>if(and(P6616&lt;&gt;"",Q6616&lt;&gt;"newexp",Q6616&lt;&gt;"nostart"),countifs(script_conform_dispatching!A:A,P6616,script_conform_dispatching!B:B,Q6616),"")</f>
        <v/>
      </c>
      <c r="S6616" s="8" t="str">
        <f t="shared" si="3"/>
        <v/>
      </c>
    </row>
    <row r="6617" hidden="1">
      <c r="A6617" s="6" t="s">
        <v>16747</v>
      </c>
      <c r="B6617" s="6" t="s">
        <v>289</v>
      </c>
      <c r="C6617" s="6" t="s">
        <v>1007</v>
      </c>
      <c r="F6617" s="6" t="s">
        <v>415</v>
      </c>
      <c r="G6617" s="6" t="s">
        <v>416</v>
      </c>
      <c r="H6617" s="8" t="str">
        <f>VLOOKUP(C6617,agent_name_matching!A:B,2,false)</f>
        <v>Assessor LLM</v>
      </c>
      <c r="I6617" s="32" t="s">
        <v>1008</v>
      </c>
      <c r="J6617" s="6" t="s">
        <v>418</v>
      </c>
      <c r="L6617" s="6">
        <v>2026.0</v>
      </c>
      <c r="M6617" s="6">
        <v>14.0</v>
      </c>
      <c r="N6617" s="6">
        <v>845.0</v>
      </c>
      <c r="O6617" s="6" t="s">
        <v>16748</v>
      </c>
      <c r="P6617" s="8" t="str">
        <f t="shared" si="1"/>
        <v/>
      </c>
      <c r="Q6617" s="8" t="str">
        <f t="shared" si="16"/>
        <v/>
      </c>
      <c r="R6617" s="8" t="str">
        <f>if(and(P6617&lt;&gt;"",Q6617&lt;&gt;"newexp",Q6617&lt;&gt;"nostart"),countifs(script_conform_dispatching!A:A,P6617,script_conform_dispatching!B:B,Q6617),"")</f>
        <v/>
      </c>
      <c r="S6617" s="8" t="str">
        <f t="shared" si="3"/>
        <v/>
      </c>
    </row>
    <row r="6618" hidden="1">
      <c r="A6618" s="6" t="s">
        <v>16749</v>
      </c>
      <c r="B6618" s="6" t="s">
        <v>289</v>
      </c>
      <c r="C6618" s="6" t="s">
        <v>1011</v>
      </c>
      <c r="F6618" s="6" t="s">
        <v>415</v>
      </c>
      <c r="G6618" s="6" t="s">
        <v>416</v>
      </c>
      <c r="H6618" s="8" t="str">
        <f>VLOOKUP(C6618,agent_name_matching!A:B,2,false)</f>
        <v>Dialog LLM</v>
      </c>
      <c r="I6618" s="32" t="s">
        <v>16750</v>
      </c>
      <c r="J6618" s="6" t="s">
        <v>418</v>
      </c>
      <c r="L6618" s="6">
        <v>4379.0</v>
      </c>
      <c r="M6618" s="6">
        <v>69.0</v>
      </c>
      <c r="N6618" s="6">
        <v>1316.0</v>
      </c>
      <c r="O6618" s="6" t="s">
        <v>16751</v>
      </c>
      <c r="P6618" s="8" t="str">
        <f t="shared" si="1"/>
        <v/>
      </c>
      <c r="Q6618" s="8" t="str">
        <f t="shared" si="16"/>
        <v/>
      </c>
      <c r="R6618" s="8" t="str">
        <f>if(and(P6618&lt;&gt;"",Q6618&lt;&gt;"newexp",Q6618&lt;&gt;"nostart"),countifs(script_conform_dispatching!A:A,P6618,script_conform_dispatching!B:B,Q6618),"")</f>
        <v/>
      </c>
      <c r="S6618" s="8" t="str">
        <f t="shared" si="3"/>
        <v/>
      </c>
    </row>
    <row r="6619" hidden="1">
      <c r="A6619" s="6" t="s">
        <v>16752</v>
      </c>
      <c r="B6619" s="6" t="s">
        <v>289</v>
      </c>
      <c r="C6619" s="6" t="s">
        <v>37</v>
      </c>
      <c r="F6619" s="6" t="s">
        <v>415</v>
      </c>
      <c r="G6619" s="6" t="s">
        <v>416</v>
      </c>
      <c r="H6619" s="8" t="str">
        <f>VLOOKUP(C6619,agent_name_matching!A:B,2,false)</f>
        <v>Patient LLM</v>
      </c>
      <c r="I6619" s="32" t="s">
        <v>16753</v>
      </c>
      <c r="J6619" s="6" t="s">
        <v>418</v>
      </c>
      <c r="K6619" s="6">
        <v>1.0</v>
      </c>
      <c r="L6619" s="6">
        <v>1742.0</v>
      </c>
      <c r="M6619" s="6">
        <v>89.0</v>
      </c>
      <c r="N6619" s="6">
        <v>1411.0</v>
      </c>
      <c r="O6619" s="6" t="s">
        <v>16754</v>
      </c>
      <c r="P6619" s="8" t="str">
        <f t="shared" si="1"/>
        <v/>
      </c>
      <c r="Q6619" s="8" t="str">
        <f t="shared" si="16"/>
        <v/>
      </c>
      <c r="R6619" s="8" t="str">
        <f>if(and(P6619&lt;&gt;"",Q6619&lt;&gt;"newexp",Q6619&lt;&gt;"nostart"),countifs(script_conform_dispatching!A:A,P6619,script_conform_dispatching!B:B,Q6619),"")</f>
        <v/>
      </c>
      <c r="S6619" s="8" t="str">
        <f t="shared" si="3"/>
        <v/>
      </c>
    </row>
    <row r="6620" hidden="1">
      <c r="A6620" s="6" t="s">
        <v>16755</v>
      </c>
      <c r="B6620" s="6" t="s">
        <v>289</v>
      </c>
      <c r="C6620" s="6" t="s">
        <v>411</v>
      </c>
      <c r="H6620" s="8" t="str">
        <f>VLOOKUP(C6620,agent_name_matching!A:B,2,false)</f>
        <v>System</v>
      </c>
      <c r="I6620" s="33"/>
      <c r="O6620" s="6" t="s">
        <v>16756</v>
      </c>
      <c r="P6620" s="8" t="str">
        <f t="shared" si="1"/>
        <v/>
      </c>
      <c r="Q6620" s="8" t="str">
        <f t="shared" si="16"/>
        <v/>
      </c>
      <c r="R6620" s="8" t="str">
        <f>if(and(P6620&lt;&gt;"",Q6620&lt;&gt;"newexp",Q6620&lt;&gt;"nostart"),countifs(script_conform_dispatching!A:A,P6620,script_conform_dispatching!B:B,Q6620),"")</f>
        <v/>
      </c>
      <c r="S6620" s="8" t="str">
        <f t="shared" si="3"/>
        <v/>
      </c>
    </row>
    <row r="6621" hidden="1">
      <c r="A6621" s="6" t="s">
        <v>16757</v>
      </c>
      <c r="B6621" s="6" t="s">
        <v>289</v>
      </c>
      <c r="C6621" s="6" t="s">
        <v>1007</v>
      </c>
      <c r="F6621" s="6" t="s">
        <v>415</v>
      </c>
      <c r="G6621" s="6" t="s">
        <v>416</v>
      </c>
      <c r="H6621" s="8" t="str">
        <f>VLOOKUP(C6621,agent_name_matching!A:B,2,false)</f>
        <v>Assessor LLM</v>
      </c>
      <c r="I6621" s="32" t="s">
        <v>1008</v>
      </c>
      <c r="J6621" s="6" t="s">
        <v>418</v>
      </c>
      <c r="L6621" s="6">
        <v>2190.0</v>
      </c>
      <c r="M6621" s="6">
        <v>14.0</v>
      </c>
      <c r="N6621" s="6">
        <v>907.0</v>
      </c>
      <c r="O6621" s="6" t="s">
        <v>16758</v>
      </c>
      <c r="P6621" s="8" t="str">
        <f t="shared" si="1"/>
        <v/>
      </c>
      <c r="Q6621" s="8" t="str">
        <f t="shared" si="16"/>
        <v/>
      </c>
      <c r="R6621" s="8" t="str">
        <f>if(and(P6621&lt;&gt;"",Q6621&lt;&gt;"newexp",Q6621&lt;&gt;"nostart"),countifs(script_conform_dispatching!A:A,P6621,script_conform_dispatching!B:B,Q6621),"")</f>
        <v/>
      </c>
      <c r="S6621" s="8" t="str">
        <f t="shared" si="3"/>
        <v/>
      </c>
    </row>
    <row r="6622" hidden="1">
      <c r="A6622" s="6" t="s">
        <v>16759</v>
      </c>
      <c r="B6622" s="6" t="s">
        <v>289</v>
      </c>
      <c r="C6622" s="6" t="s">
        <v>1011</v>
      </c>
      <c r="F6622" s="6" t="s">
        <v>415</v>
      </c>
      <c r="G6622" s="6" t="s">
        <v>416</v>
      </c>
      <c r="H6622" s="8" t="str">
        <f>VLOOKUP(C6622,agent_name_matching!A:B,2,false)</f>
        <v>Dialog LLM</v>
      </c>
      <c r="I6622" s="32" t="s">
        <v>16760</v>
      </c>
      <c r="J6622" s="6" t="s">
        <v>418</v>
      </c>
      <c r="L6622" s="6">
        <v>4840.0</v>
      </c>
      <c r="M6622" s="6">
        <v>173.0</v>
      </c>
      <c r="N6622" s="6">
        <v>3630.0</v>
      </c>
      <c r="O6622" s="6" t="s">
        <v>16761</v>
      </c>
      <c r="P6622" s="8" t="str">
        <f t="shared" si="1"/>
        <v/>
      </c>
      <c r="Q6622" s="8" t="str">
        <f t="shared" si="16"/>
        <v/>
      </c>
      <c r="R6622" s="8" t="str">
        <f>if(and(P6622&lt;&gt;"",Q6622&lt;&gt;"newexp",Q6622&lt;&gt;"nostart"),countifs(script_conform_dispatching!A:A,P6622,script_conform_dispatching!B:B,Q6622),"")</f>
        <v/>
      </c>
      <c r="S6622" s="8" t="str">
        <f t="shared" si="3"/>
        <v/>
      </c>
    </row>
    <row r="6623" hidden="1">
      <c r="A6623" s="6" t="s">
        <v>16762</v>
      </c>
      <c r="B6623" s="6" t="s">
        <v>289</v>
      </c>
      <c r="C6623" s="6" t="s">
        <v>37</v>
      </c>
      <c r="F6623" s="6" t="s">
        <v>415</v>
      </c>
      <c r="G6623" s="6" t="s">
        <v>416</v>
      </c>
      <c r="H6623" s="8" t="str">
        <f>VLOOKUP(C6623,agent_name_matching!A:B,2,false)</f>
        <v>Patient LLM</v>
      </c>
      <c r="I6623" s="32" t="s">
        <v>16763</v>
      </c>
      <c r="J6623" s="6" t="s">
        <v>418</v>
      </c>
      <c r="K6623" s="6">
        <v>1.0</v>
      </c>
      <c r="L6623" s="6">
        <v>2012.0</v>
      </c>
      <c r="M6623" s="6">
        <v>53.0</v>
      </c>
      <c r="N6623" s="6">
        <v>1071.0</v>
      </c>
      <c r="O6623" s="6" t="s">
        <v>16764</v>
      </c>
      <c r="P6623" s="8" t="str">
        <f t="shared" si="1"/>
        <v/>
      </c>
      <c r="Q6623" s="8" t="str">
        <f t="shared" si="16"/>
        <v/>
      </c>
      <c r="R6623" s="8" t="str">
        <f>if(and(P6623&lt;&gt;"",Q6623&lt;&gt;"newexp",Q6623&lt;&gt;"nostart"),countifs(script_conform_dispatching!A:A,P6623,script_conform_dispatching!B:B,Q6623),"")</f>
        <v/>
      </c>
      <c r="S6623" s="8" t="str">
        <f t="shared" si="3"/>
        <v/>
      </c>
    </row>
    <row r="6624" hidden="1">
      <c r="A6624" s="6" t="s">
        <v>16765</v>
      </c>
      <c r="B6624" s="6" t="s">
        <v>289</v>
      </c>
      <c r="C6624" s="6" t="s">
        <v>411</v>
      </c>
      <c r="H6624" s="8" t="str">
        <f>VLOOKUP(C6624,agent_name_matching!A:B,2,false)</f>
        <v>System</v>
      </c>
      <c r="I6624" s="33"/>
      <c r="O6624" s="6" t="s">
        <v>16766</v>
      </c>
      <c r="P6624" s="8" t="str">
        <f t="shared" si="1"/>
        <v/>
      </c>
      <c r="Q6624" s="8" t="str">
        <f t="shared" si="16"/>
        <v/>
      </c>
      <c r="R6624" s="8" t="str">
        <f>if(and(P6624&lt;&gt;"",Q6624&lt;&gt;"newexp",Q6624&lt;&gt;"nostart"),countifs(script_conform_dispatching!A:A,P6624,script_conform_dispatching!B:B,Q6624),"")</f>
        <v/>
      </c>
      <c r="S6624" s="8" t="str">
        <f t="shared" si="3"/>
        <v/>
      </c>
    </row>
    <row r="6625" hidden="1">
      <c r="A6625" s="6" t="s">
        <v>16767</v>
      </c>
      <c r="B6625" s="6" t="s">
        <v>289</v>
      </c>
      <c r="C6625" s="6" t="s">
        <v>1007</v>
      </c>
      <c r="F6625" s="6" t="s">
        <v>415</v>
      </c>
      <c r="G6625" s="6" t="s">
        <v>416</v>
      </c>
      <c r="H6625" s="8" t="str">
        <f>VLOOKUP(C6625,agent_name_matching!A:B,2,false)</f>
        <v>Assessor LLM</v>
      </c>
      <c r="I6625" s="32" t="s">
        <v>1040</v>
      </c>
      <c r="J6625" s="6" t="s">
        <v>418</v>
      </c>
      <c r="L6625" s="6">
        <v>2422.0</v>
      </c>
      <c r="M6625" s="6">
        <v>12.0</v>
      </c>
      <c r="N6625" s="6">
        <v>709.0</v>
      </c>
      <c r="O6625" s="6" t="s">
        <v>16768</v>
      </c>
      <c r="P6625" s="8" t="str">
        <f t="shared" si="1"/>
        <v/>
      </c>
      <c r="Q6625" s="8" t="str">
        <f t="shared" si="16"/>
        <v/>
      </c>
      <c r="R6625" s="8" t="str">
        <f>if(and(P6625&lt;&gt;"",Q6625&lt;&gt;"newexp",Q6625&lt;&gt;"nostart"),countifs(script_conform_dispatching!A:A,P6625,script_conform_dispatching!B:B,Q6625),"")</f>
        <v/>
      </c>
      <c r="S6625" s="8" t="str">
        <f t="shared" si="3"/>
        <v/>
      </c>
    </row>
    <row r="6626" hidden="1">
      <c r="A6626" s="6" t="s">
        <v>16769</v>
      </c>
      <c r="B6626" s="6" t="s">
        <v>289</v>
      </c>
      <c r="C6626" s="6" t="s">
        <v>407</v>
      </c>
      <c r="D6626" s="6">
        <v>3.0</v>
      </c>
      <c r="E6626" s="6" t="s">
        <v>445</v>
      </c>
      <c r="H6626" s="8" t="str">
        <f>VLOOKUP(C6626,agent_name_matching!A:B,2,false)</f>
        <v>--</v>
      </c>
      <c r="I6626" s="33"/>
      <c r="O6626" s="6" t="s">
        <v>16770</v>
      </c>
      <c r="P6626" s="8">
        <f t="shared" si="1"/>
        <v>3</v>
      </c>
      <c r="Q6626" s="8">
        <f t="shared" si="16"/>
        <v>4</v>
      </c>
      <c r="R6626" s="8">
        <f>if(and(P6626&lt;&gt;"",Q6626&lt;&gt;"newexp",Q6626&lt;&gt;"nostart"),countifs(script_conform_dispatching!A:A,P6626,script_conform_dispatching!B:B,Q6626),"")</f>
        <v>1</v>
      </c>
      <c r="S6626" s="8" t="str">
        <f t="shared" si="3"/>
        <v/>
      </c>
    </row>
    <row r="6627" hidden="1">
      <c r="A6627" s="6" t="s">
        <v>16771</v>
      </c>
      <c r="B6627" s="6" t="s">
        <v>289</v>
      </c>
      <c r="C6627" s="6" t="s">
        <v>1045</v>
      </c>
      <c r="F6627" s="6" t="s">
        <v>415</v>
      </c>
      <c r="G6627" s="6" t="s">
        <v>416</v>
      </c>
      <c r="H6627" s="8" t="str">
        <f>VLOOKUP(C6627,agent_name_matching!A:B,2,false)</f>
        <v>Dispatcher LLM</v>
      </c>
      <c r="I6627" s="32" t="s">
        <v>1165</v>
      </c>
      <c r="J6627" s="6" t="s">
        <v>418</v>
      </c>
      <c r="L6627" s="6">
        <v>3839.0</v>
      </c>
      <c r="M6627" s="6">
        <v>210.0</v>
      </c>
      <c r="N6627" s="6">
        <v>4264.0</v>
      </c>
      <c r="O6627" s="6" t="s">
        <v>16772</v>
      </c>
      <c r="P6627" s="8" t="str">
        <f t="shared" si="1"/>
        <v/>
      </c>
      <c r="Q6627" s="8" t="str">
        <f t="shared" si="16"/>
        <v/>
      </c>
      <c r="R6627" s="8" t="str">
        <f>if(and(P6627&lt;&gt;"",Q6627&lt;&gt;"newexp",Q6627&lt;&gt;"nostart"),countifs(script_conform_dispatching!A:A,P6627,script_conform_dispatching!B:B,Q6627),"")</f>
        <v/>
      </c>
      <c r="S6627" s="8" t="str">
        <f t="shared" si="3"/>
        <v/>
      </c>
    </row>
    <row r="6628" hidden="1">
      <c r="A6628" s="6" t="s">
        <v>16773</v>
      </c>
      <c r="B6628" s="6" t="s">
        <v>289</v>
      </c>
      <c r="C6628" s="6" t="s">
        <v>407</v>
      </c>
      <c r="D6628" s="6">
        <v>4.0</v>
      </c>
      <c r="E6628" s="6" t="s">
        <v>408</v>
      </c>
      <c r="H6628" s="8" t="str">
        <f>VLOOKUP(C6628,agent_name_matching!A:B,2,false)</f>
        <v>--</v>
      </c>
      <c r="I6628" s="33"/>
      <c r="O6628" s="6" t="s">
        <v>16774</v>
      </c>
      <c r="P6628" s="8" t="str">
        <f t="shared" si="1"/>
        <v/>
      </c>
      <c r="Q6628" s="8" t="str">
        <f t="shared" si="16"/>
        <v/>
      </c>
      <c r="R6628" s="8" t="str">
        <f>if(and(P6628&lt;&gt;"",Q6628&lt;&gt;"newexp",Q6628&lt;&gt;"nostart"),countifs(script_conform_dispatching!A:A,P6628,script_conform_dispatching!B:B,Q6628),"")</f>
        <v/>
      </c>
      <c r="S6628" s="8" t="str">
        <f t="shared" si="3"/>
        <v/>
      </c>
    </row>
    <row r="6629" hidden="1">
      <c r="A6629" s="6" t="s">
        <v>16775</v>
      </c>
      <c r="B6629" s="6" t="s">
        <v>289</v>
      </c>
      <c r="C6629" s="6" t="s">
        <v>1011</v>
      </c>
      <c r="F6629" s="6" t="s">
        <v>415</v>
      </c>
      <c r="G6629" s="6" t="s">
        <v>416</v>
      </c>
      <c r="H6629" s="8" t="str">
        <f>VLOOKUP(C6629,agent_name_matching!A:B,2,false)</f>
        <v>Dialog LLM</v>
      </c>
      <c r="I6629" s="32" t="s">
        <v>16776</v>
      </c>
      <c r="J6629" s="6" t="s">
        <v>418</v>
      </c>
      <c r="L6629" s="6">
        <v>5581.0</v>
      </c>
      <c r="M6629" s="6">
        <v>141.0</v>
      </c>
      <c r="N6629" s="6">
        <v>3048.0</v>
      </c>
      <c r="O6629" s="6" t="s">
        <v>16777</v>
      </c>
      <c r="P6629" s="8" t="str">
        <f t="shared" si="1"/>
        <v/>
      </c>
      <c r="Q6629" s="8" t="str">
        <f t="shared" si="16"/>
        <v/>
      </c>
      <c r="R6629" s="8" t="str">
        <f>if(and(P6629&lt;&gt;"",Q6629&lt;&gt;"newexp",Q6629&lt;&gt;"nostart"),countifs(script_conform_dispatching!A:A,P6629,script_conform_dispatching!B:B,Q6629),"")</f>
        <v/>
      </c>
      <c r="S6629" s="8" t="str">
        <f t="shared" si="3"/>
        <v/>
      </c>
    </row>
    <row r="6630" hidden="1">
      <c r="A6630" s="6" t="s">
        <v>16778</v>
      </c>
      <c r="B6630" s="6" t="s">
        <v>289</v>
      </c>
      <c r="C6630" s="6" t="s">
        <v>450</v>
      </c>
      <c r="F6630" s="6" t="s">
        <v>415</v>
      </c>
      <c r="G6630" s="6" t="s">
        <v>416</v>
      </c>
      <c r="H6630" s="8" t="str">
        <f>VLOOKUP(C6630,agent_name_matching!A:B,2,false)</f>
        <v>Validator LLM</v>
      </c>
      <c r="I6630" s="32" t="s">
        <v>16779</v>
      </c>
      <c r="J6630" s="6" t="s">
        <v>452</v>
      </c>
      <c r="L6630" s="6">
        <v>2391.0</v>
      </c>
      <c r="M6630" s="6">
        <v>33.0</v>
      </c>
      <c r="N6630" s="6">
        <v>792.0</v>
      </c>
      <c r="O6630" s="6" t="s">
        <v>16780</v>
      </c>
      <c r="P6630" s="8" t="str">
        <f t="shared" si="1"/>
        <v/>
      </c>
      <c r="Q6630" s="8" t="str">
        <f t="shared" si="16"/>
        <v/>
      </c>
      <c r="R6630" s="8" t="str">
        <f>if(and(P6630&lt;&gt;"",Q6630&lt;&gt;"newexp",Q6630&lt;&gt;"nostart"),countifs(script_conform_dispatching!A:A,P6630,script_conform_dispatching!B:B,Q6630),"")</f>
        <v/>
      </c>
      <c r="S6630" s="8" t="str">
        <f t="shared" si="3"/>
        <v/>
      </c>
    </row>
    <row r="6631" hidden="1">
      <c r="A6631" s="6" t="s">
        <v>16781</v>
      </c>
      <c r="B6631" s="6" t="s">
        <v>289</v>
      </c>
      <c r="C6631" s="6" t="s">
        <v>37</v>
      </c>
      <c r="F6631" s="6" t="s">
        <v>415</v>
      </c>
      <c r="G6631" s="6" t="s">
        <v>416</v>
      </c>
      <c r="H6631" s="8" t="str">
        <f>VLOOKUP(C6631,agent_name_matching!A:B,2,false)</f>
        <v>Patient LLM</v>
      </c>
      <c r="I6631" s="32" t="s">
        <v>16782</v>
      </c>
      <c r="J6631" s="6" t="s">
        <v>418</v>
      </c>
      <c r="K6631" s="6">
        <v>1.0</v>
      </c>
      <c r="L6631" s="6">
        <v>2214.0</v>
      </c>
      <c r="M6631" s="6">
        <v>41.0</v>
      </c>
      <c r="N6631" s="6">
        <v>910.0</v>
      </c>
      <c r="O6631" s="6" t="s">
        <v>16783</v>
      </c>
      <c r="P6631" s="8" t="str">
        <f t="shared" si="1"/>
        <v/>
      </c>
      <c r="Q6631" s="8" t="str">
        <f t="shared" si="16"/>
        <v/>
      </c>
      <c r="R6631" s="8" t="str">
        <f>if(and(P6631&lt;&gt;"",Q6631&lt;&gt;"newexp",Q6631&lt;&gt;"nostart"),countifs(script_conform_dispatching!A:A,P6631,script_conform_dispatching!B:B,Q6631),"")</f>
        <v/>
      </c>
      <c r="S6631" s="8" t="str">
        <f t="shared" si="3"/>
        <v/>
      </c>
    </row>
    <row r="6632" hidden="1">
      <c r="A6632" s="6" t="s">
        <v>16784</v>
      </c>
      <c r="B6632" s="6" t="s">
        <v>289</v>
      </c>
      <c r="C6632" s="6" t="s">
        <v>411</v>
      </c>
      <c r="H6632" s="8" t="str">
        <f>VLOOKUP(C6632,agent_name_matching!A:B,2,false)</f>
        <v>System</v>
      </c>
      <c r="I6632" s="33"/>
      <c r="O6632" s="6" t="s">
        <v>16785</v>
      </c>
      <c r="P6632" s="8" t="str">
        <f t="shared" si="1"/>
        <v/>
      </c>
      <c r="Q6632" s="8" t="str">
        <f t="shared" si="16"/>
        <v/>
      </c>
      <c r="R6632" s="8" t="str">
        <f>if(and(P6632&lt;&gt;"",Q6632&lt;&gt;"newexp",Q6632&lt;&gt;"nostart"),countifs(script_conform_dispatching!A:A,P6632,script_conform_dispatching!B:B,Q6632),"")</f>
        <v/>
      </c>
      <c r="S6632" s="8" t="str">
        <f t="shared" si="3"/>
        <v/>
      </c>
    </row>
    <row r="6633" hidden="1">
      <c r="A6633" s="6" t="s">
        <v>16786</v>
      </c>
      <c r="B6633" s="6" t="s">
        <v>289</v>
      </c>
      <c r="C6633" s="6" t="s">
        <v>1007</v>
      </c>
      <c r="F6633" s="6" t="s">
        <v>415</v>
      </c>
      <c r="G6633" s="6" t="s">
        <v>416</v>
      </c>
      <c r="H6633" s="8" t="str">
        <f>VLOOKUP(C6633,agent_name_matching!A:B,2,false)</f>
        <v>Assessor LLM</v>
      </c>
      <c r="I6633" s="32" t="s">
        <v>1008</v>
      </c>
      <c r="J6633" s="6" t="s">
        <v>418</v>
      </c>
      <c r="L6633" s="6">
        <v>2564.0</v>
      </c>
      <c r="M6633" s="6">
        <v>14.0</v>
      </c>
      <c r="N6633" s="6">
        <v>719.0</v>
      </c>
      <c r="O6633" s="6" t="s">
        <v>16787</v>
      </c>
      <c r="P6633" s="8" t="str">
        <f t="shared" si="1"/>
        <v/>
      </c>
      <c r="Q6633" s="8" t="str">
        <f t="shared" si="16"/>
        <v/>
      </c>
      <c r="R6633" s="8" t="str">
        <f>if(and(P6633&lt;&gt;"",Q6633&lt;&gt;"newexp",Q6633&lt;&gt;"nostart"),countifs(script_conform_dispatching!A:A,P6633,script_conform_dispatching!B:B,Q6633),"")</f>
        <v/>
      </c>
      <c r="S6633" s="8" t="str">
        <f t="shared" si="3"/>
        <v/>
      </c>
    </row>
    <row r="6634" hidden="1">
      <c r="A6634" s="6" t="s">
        <v>16788</v>
      </c>
      <c r="B6634" s="6" t="s">
        <v>289</v>
      </c>
      <c r="C6634" s="6" t="s">
        <v>1011</v>
      </c>
      <c r="F6634" s="6" t="s">
        <v>415</v>
      </c>
      <c r="G6634" s="6" t="s">
        <v>416</v>
      </c>
      <c r="H6634" s="8" t="str">
        <f>VLOOKUP(C6634,agent_name_matching!A:B,2,false)</f>
        <v>Dialog LLM</v>
      </c>
      <c r="I6634" s="32" t="s">
        <v>16789</v>
      </c>
      <c r="J6634" s="6" t="s">
        <v>418</v>
      </c>
      <c r="L6634" s="6">
        <v>6015.0</v>
      </c>
      <c r="M6634" s="6">
        <v>47.0</v>
      </c>
      <c r="N6634" s="6">
        <v>1432.0</v>
      </c>
      <c r="O6634" s="6" t="s">
        <v>16790</v>
      </c>
      <c r="P6634" s="8" t="str">
        <f t="shared" si="1"/>
        <v/>
      </c>
      <c r="Q6634" s="8" t="str">
        <f t="shared" si="16"/>
        <v/>
      </c>
      <c r="R6634" s="8" t="str">
        <f>if(and(P6634&lt;&gt;"",Q6634&lt;&gt;"newexp",Q6634&lt;&gt;"nostart"),countifs(script_conform_dispatching!A:A,P6634,script_conform_dispatching!B:B,Q6634),"")</f>
        <v/>
      </c>
      <c r="S6634" s="8" t="str">
        <f t="shared" si="3"/>
        <v/>
      </c>
    </row>
    <row r="6635" hidden="1">
      <c r="A6635" s="6" t="s">
        <v>16791</v>
      </c>
      <c r="B6635" s="6" t="s">
        <v>289</v>
      </c>
      <c r="C6635" s="6" t="s">
        <v>37</v>
      </c>
      <c r="F6635" s="6" t="s">
        <v>415</v>
      </c>
      <c r="G6635" s="6" t="s">
        <v>416</v>
      </c>
      <c r="H6635" s="8" t="str">
        <f>VLOOKUP(C6635,agent_name_matching!A:B,2,false)</f>
        <v>Patient LLM</v>
      </c>
      <c r="I6635" s="32" t="s">
        <v>16792</v>
      </c>
      <c r="J6635" s="6" t="s">
        <v>418</v>
      </c>
      <c r="K6635" s="6">
        <v>1.0</v>
      </c>
      <c r="L6635" s="6">
        <v>2310.0</v>
      </c>
      <c r="M6635" s="6">
        <v>97.0</v>
      </c>
      <c r="N6635" s="6">
        <v>2570.0</v>
      </c>
      <c r="O6635" s="6" t="s">
        <v>16793</v>
      </c>
      <c r="P6635" s="8" t="str">
        <f t="shared" si="1"/>
        <v/>
      </c>
      <c r="Q6635" s="8" t="str">
        <f t="shared" si="16"/>
        <v/>
      </c>
      <c r="R6635" s="8" t="str">
        <f>if(and(P6635&lt;&gt;"",Q6635&lt;&gt;"newexp",Q6635&lt;&gt;"nostart"),countifs(script_conform_dispatching!A:A,P6635,script_conform_dispatching!B:B,Q6635),"")</f>
        <v/>
      </c>
      <c r="S6635" s="8" t="str">
        <f t="shared" si="3"/>
        <v/>
      </c>
    </row>
    <row r="6636" hidden="1">
      <c r="A6636" s="6" t="s">
        <v>16794</v>
      </c>
      <c r="B6636" s="6" t="s">
        <v>289</v>
      </c>
      <c r="C6636" s="6" t="s">
        <v>411</v>
      </c>
      <c r="H6636" s="8" t="str">
        <f>VLOOKUP(C6636,agent_name_matching!A:B,2,false)</f>
        <v>System</v>
      </c>
      <c r="I6636" s="33"/>
      <c r="O6636" s="6" t="s">
        <v>16795</v>
      </c>
      <c r="P6636" s="8" t="str">
        <f t="shared" si="1"/>
        <v/>
      </c>
      <c r="Q6636" s="8" t="str">
        <f t="shared" si="16"/>
        <v/>
      </c>
      <c r="R6636" s="8" t="str">
        <f>if(and(P6636&lt;&gt;"",Q6636&lt;&gt;"newexp",Q6636&lt;&gt;"nostart"),countifs(script_conform_dispatching!A:A,P6636,script_conform_dispatching!B:B,Q6636),"")</f>
        <v/>
      </c>
      <c r="S6636" s="8" t="str">
        <f t="shared" si="3"/>
        <v/>
      </c>
    </row>
    <row r="6637" hidden="1">
      <c r="A6637" s="6" t="s">
        <v>16796</v>
      </c>
      <c r="B6637" s="6" t="s">
        <v>289</v>
      </c>
      <c r="C6637" s="6" t="s">
        <v>1007</v>
      </c>
      <c r="F6637" s="6" t="s">
        <v>415</v>
      </c>
      <c r="G6637" s="6" t="s">
        <v>416</v>
      </c>
      <c r="H6637" s="8" t="str">
        <f>VLOOKUP(C6637,agent_name_matching!A:B,2,false)</f>
        <v>Assessor LLM</v>
      </c>
      <c r="I6637" s="32" t="s">
        <v>1008</v>
      </c>
      <c r="J6637" s="6" t="s">
        <v>418</v>
      </c>
      <c r="L6637" s="6">
        <v>2713.0</v>
      </c>
      <c r="M6637" s="6">
        <v>14.0</v>
      </c>
      <c r="N6637" s="6">
        <v>747.0</v>
      </c>
      <c r="O6637" s="6" t="s">
        <v>16797</v>
      </c>
      <c r="P6637" s="8" t="str">
        <f t="shared" si="1"/>
        <v/>
      </c>
      <c r="Q6637" s="8" t="str">
        <f t="shared" si="16"/>
        <v/>
      </c>
      <c r="R6637" s="8" t="str">
        <f>if(and(P6637&lt;&gt;"",Q6637&lt;&gt;"newexp",Q6637&lt;&gt;"nostart"),countifs(script_conform_dispatching!A:A,P6637,script_conform_dispatching!B:B,Q6637),"")</f>
        <v/>
      </c>
      <c r="S6637" s="8" t="str">
        <f t="shared" si="3"/>
        <v/>
      </c>
    </row>
    <row r="6638" hidden="1">
      <c r="A6638" s="6" t="s">
        <v>16798</v>
      </c>
      <c r="B6638" s="6" t="s">
        <v>289</v>
      </c>
      <c r="C6638" s="6" t="s">
        <v>1011</v>
      </c>
      <c r="F6638" s="6" t="s">
        <v>415</v>
      </c>
      <c r="G6638" s="6" t="s">
        <v>416</v>
      </c>
      <c r="H6638" s="8" t="str">
        <f>VLOOKUP(C6638,agent_name_matching!A:B,2,false)</f>
        <v>Dialog LLM</v>
      </c>
      <c r="I6638" s="32" t="s">
        <v>16799</v>
      </c>
      <c r="J6638" s="6" t="s">
        <v>418</v>
      </c>
      <c r="L6638" s="6">
        <v>6410.0</v>
      </c>
      <c r="M6638" s="6">
        <v>96.0</v>
      </c>
      <c r="N6638" s="6">
        <v>1926.0</v>
      </c>
      <c r="O6638" s="6" t="s">
        <v>16800</v>
      </c>
      <c r="P6638" s="8" t="str">
        <f t="shared" si="1"/>
        <v/>
      </c>
      <c r="Q6638" s="8" t="str">
        <f t="shared" si="16"/>
        <v/>
      </c>
      <c r="R6638" s="8" t="str">
        <f>if(and(P6638&lt;&gt;"",Q6638&lt;&gt;"newexp",Q6638&lt;&gt;"nostart"),countifs(script_conform_dispatching!A:A,P6638,script_conform_dispatching!B:B,Q6638),"")</f>
        <v/>
      </c>
      <c r="S6638" s="8" t="str">
        <f t="shared" si="3"/>
        <v/>
      </c>
    </row>
    <row r="6639" hidden="1">
      <c r="A6639" s="6" t="s">
        <v>16801</v>
      </c>
      <c r="B6639" s="6" t="s">
        <v>289</v>
      </c>
      <c r="C6639" s="6" t="s">
        <v>37</v>
      </c>
      <c r="F6639" s="6" t="s">
        <v>415</v>
      </c>
      <c r="G6639" s="6" t="s">
        <v>416</v>
      </c>
      <c r="H6639" s="8" t="str">
        <f>VLOOKUP(C6639,agent_name_matching!A:B,2,false)</f>
        <v>Patient LLM</v>
      </c>
      <c r="I6639" s="32" t="s">
        <v>16802</v>
      </c>
      <c r="J6639" s="6" t="s">
        <v>418</v>
      </c>
      <c r="K6639" s="6">
        <v>1.0</v>
      </c>
      <c r="L6639" s="6">
        <v>2511.0</v>
      </c>
      <c r="M6639" s="6">
        <v>107.0</v>
      </c>
      <c r="N6639" s="6">
        <v>1740.0</v>
      </c>
      <c r="O6639" s="6" t="s">
        <v>16803</v>
      </c>
      <c r="P6639" s="8" t="str">
        <f t="shared" si="1"/>
        <v/>
      </c>
      <c r="Q6639" s="8" t="str">
        <f t="shared" si="16"/>
        <v/>
      </c>
      <c r="R6639" s="8" t="str">
        <f>if(and(P6639&lt;&gt;"",Q6639&lt;&gt;"newexp",Q6639&lt;&gt;"nostart"),countifs(script_conform_dispatching!A:A,P6639,script_conform_dispatching!B:B,Q6639),"")</f>
        <v/>
      </c>
      <c r="S6639" s="8" t="str">
        <f t="shared" si="3"/>
        <v/>
      </c>
    </row>
    <row r="6640" hidden="1">
      <c r="A6640" s="6" t="s">
        <v>16804</v>
      </c>
      <c r="B6640" s="6" t="s">
        <v>289</v>
      </c>
      <c r="C6640" s="6" t="s">
        <v>411</v>
      </c>
      <c r="H6640" s="8" t="str">
        <f>VLOOKUP(C6640,agent_name_matching!A:B,2,false)</f>
        <v>System</v>
      </c>
      <c r="I6640" s="33"/>
      <c r="O6640" s="6" t="s">
        <v>16805</v>
      </c>
      <c r="P6640" s="8" t="str">
        <f t="shared" si="1"/>
        <v/>
      </c>
      <c r="Q6640" s="8" t="str">
        <f t="shared" si="16"/>
        <v/>
      </c>
      <c r="R6640" s="8" t="str">
        <f>if(and(P6640&lt;&gt;"",Q6640&lt;&gt;"newexp",Q6640&lt;&gt;"nostart"),countifs(script_conform_dispatching!A:A,P6640,script_conform_dispatching!B:B,Q6640),"")</f>
        <v/>
      </c>
      <c r="S6640" s="8" t="str">
        <f t="shared" si="3"/>
        <v/>
      </c>
    </row>
    <row r="6641" hidden="1">
      <c r="A6641" s="6" t="s">
        <v>16806</v>
      </c>
      <c r="B6641" s="6" t="s">
        <v>289</v>
      </c>
      <c r="C6641" s="6" t="s">
        <v>1007</v>
      </c>
      <c r="F6641" s="6" t="s">
        <v>415</v>
      </c>
      <c r="G6641" s="6" t="s">
        <v>416</v>
      </c>
      <c r="H6641" s="8" t="str">
        <f>VLOOKUP(C6641,agent_name_matching!A:B,2,false)</f>
        <v>Assessor LLM</v>
      </c>
      <c r="I6641" s="32" t="s">
        <v>1008</v>
      </c>
      <c r="J6641" s="6" t="s">
        <v>418</v>
      </c>
      <c r="L6641" s="6">
        <v>2922.0</v>
      </c>
      <c r="M6641" s="6">
        <v>14.0</v>
      </c>
      <c r="N6641" s="6">
        <v>751.0</v>
      </c>
      <c r="O6641" s="6" t="s">
        <v>16807</v>
      </c>
      <c r="P6641" s="8" t="str">
        <f t="shared" si="1"/>
        <v/>
      </c>
      <c r="Q6641" s="8" t="str">
        <f t="shared" si="16"/>
        <v/>
      </c>
      <c r="R6641" s="8" t="str">
        <f>if(and(P6641&lt;&gt;"",Q6641&lt;&gt;"newexp",Q6641&lt;&gt;"nostart"),countifs(script_conform_dispatching!A:A,P6641,script_conform_dispatching!B:B,Q6641),"")</f>
        <v/>
      </c>
      <c r="S6641" s="8" t="str">
        <f t="shared" si="3"/>
        <v/>
      </c>
    </row>
    <row r="6642" hidden="1">
      <c r="A6642" s="6" t="s">
        <v>16808</v>
      </c>
      <c r="B6642" s="6" t="s">
        <v>289</v>
      </c>
      <c r="C6642" s="6" t="s">
        <v>1011</v>
      </c>
      <c r="F6642" s="6" t="s">
        <v>415</v>
      </c>
      <c r="G6642" s="6" t="s">
        <v>416</v>
      </c>
      <c r="H6642" s="8" t="str">
        <f>VLOOKUP(C6642,agent_name_matching!A:B,2,false)</f>
        <v>Dialog LLM</v>
      </c>
      <c r="I6642" s="32" t="s">
        <v>16809</v>
      </c>
      <c r="J6642" s="6" t="s">
        <v>418</v>
      </c>
      <c r="L6642" s="6">
        <v>6865.0</v>
      </c>
      <c r="M6642" s="6">
        <v>110.0</v>
      </c>
      <c r="N6642" s="6">
        <v>2497.0</v>
      </c>
      <c r="O6642" s="6" t="s">
        <v>16810</v>
      </c>
      <c r="P6642" s="8" t="str">
        <f t="shared" si="1"/>
        <v/>
      </c>
      <c r="Q6642" s="8" t="str">
        <f t="shared" si="16"/>
        <v/>
      </c>
      <c r="R6642" s="8" t="str">
        <f>if(and(P6642&lt;&gt;"",Q6642&lt;&gt;"newexp",Q6642&lt;&gt;"nostart"),countifs(script_conform_dispatching!A:A,P6642,script_conform_dispatching!B:B,Q6642),"")</f>
        <v/>
      </c>
      <c r="S6642" s="8" t="str">
        <f t="shared" si="3"/>
        <v/>
      </c>
    </row>
    <row r="6643" hidden="1">
      <c r="A6643" s="6" t="s">
        <v>16811</v>
      </c>
      <c r="B6643" s="6" t="s">
        <v>289</v>
      </c>
      <c r="C6643" s="6" t="s">
        <v>37</v>
      </c>
      <c r="F6643" s="6" t="s">
        <v>415</v>
      </c>
      <c r="G6643" s="6" t="s">
        <v>416</v>
      </c>
      <c r="H6643" s="8" t="str">
        <f>VLOOKUP(C6643,agent_name_matching!A:B,2,false)</f>
        <v>Patient LLM</v>
      </c>
      <c r="I6643" s="32" t="s">
        <v>16812</v>
      </c>
      <c r="J6643" s="6" t="s">
        <v>418</v>
      </c>
      <c r="K6643" s="6">
        <v>1.0</v>
      </c>
      <c r="L6643" s="6">
        <v>2736.0</v>
      </c>
      <c r="M6643" s="6">
        <v>70.0</v>
      </c>
      <c r="N6643" s="6">
        <v>1941.0</v>
      </c>
      <c r="O6643" s="6" t="s">
        <v>16813</v>
      </c>
      <c r="P6643" s="8" t="str">
        <f t="shared" si="1"/>
        <v/>
      </c>
      <c r="Q6643" s="8" t="str">
        <f t="shared" si="16"/>
        <v/>
      </c>
      <c r="R6643" s="8" t="str">
        <f>if(and(P6643&lt;&gt;"",Q6643&lt;&gt;"newexp",Q6643&lt;&gt;"nostart"),countifs(script_conform_dispatching!A:A,P6643,script_conform_dispatching!B:B,Q6643),"")</f>
        <v/>
      </c>
      <c r="S6643" s="8" t="str">
        <f t="shared" si="3"/>
        <v/>
      </c>
    </row>
    <row r="6644" hidden="1">
      <c r="A6644" s="6" t="s">
        <v>16814</v>
      </c>
      <c r="B6644" s="6" t="s">
        <v>289</v>
      </c>
      <c r="C6644" s="6" t="s">
        <v>411</v>
      </c>
      <c r="H6644" s="8" t="str">
        <f>VLOOKUP(C6644,agent_name_matching!A:B,2,false)</f>
        <v>System</v>
      </c>
      <c r="I6644" s="33"/>
      <c r="O6644" s="6" t="s">
        <v>16815</v>
      </c>
      <c r="P6644" s="8" t="str">
        <f t="shared" si="1"/>
        <v/>
      </c>
      <c r="Q6644" s="8" t="str">
        <f t="shared" si="16"/>
        <v/>
      </c>
      <c r="R6644" s="8" t="str">
        <f>if(and(P6644&lt;&gt;"",Q6644&lt;&gt;"newexp",Q6644&lt;&gt;"nostart"),countifs(script_conform_dispatching!A:A,P6644,script_conform_dispatching!B:B,Q6644),"")</f>
        <v/>
      </c>
      <c r="S6644" s="8" t="str">
        <f t="shared" si="3"/>
        <v/>
      </c>
    </row>
    <row r="6645" hidden="1">
      <c r="A6645" s="6" t="s">
        <v>16816</v>
      </c>
      <c r="B6645" s="6" t="s">
        <v>289</v>
      </c>
      <c r="C6645" s="6" t="s">
        <v>1007</v>
      </c>
      <c r="F6645" s="6" t="s">
        <v>415</v>
      </c>
      <c r="G6645" s="6" t="s">
        <v>416</v>
      </c>
      <c r="H6645" s="8" t="str">
        <f>VLOOKUP(C6645,agent_name_matching!A:B,2,false)</f>
        <v>Assessor LLM</v>
      </c>
      <c r="I6645" s="32" t="s">
        <v>1008</v>
      </c>
      <c r="J6645" s="6" t="s">
        <v>418</v>
      </c>
      <c r="L6645" s="6">
        <v>3108.0</v>
      </c>
      <c r="M6645" s="6">
        <v>14.0</v>
      </c>
      <c r="N6645" s="6">
        <v>787.0</v>
      </c>
      <c r="O6645" s="6" t="s">
        <v>16817</v>
      </c>
      <c r="P6645" s="8" t="str">
        <f t="shared" si="1"/>
        <v/>
      </c>
      <c r="Q6645" s="8" t="str">
        <f t="shared" si="16"/>
        <v/>
      </c>
      <c r="R6645" s="8" t="str">
        <f>if(and(P6645&lt;&gt;"",Q6645&lt;&gt;"newexp",Q6645&lt;&gt;"nostart"),countifs(script_conform_dispatching!A:A,P6645,script_conform_dispatching!B:B,Q6645),"")</f>
        <v/>
      </c>
      <c r="S6645" s="8" t="str">
        <f t="shared" si="3"/>
        <v/>
      </c>
    </row>
    <row r="6646" hidden="1">
      <c r="A6646" s="6" t="s">
        <v>16818</v>
      </c>
      <c r="B6646" s="6" t="s">
        <v>289</v>
      </c>
      <c r="C6646" s="6" t="s">
        <v>1011</v>
      </c>
      <c r="F6646" s="6" t="s">
        <v>415</v>
      </c>
      <c r="G6646" s="6" t="s">
        <v>416</v>
      </c>
      <c r="H6646" s="8" t="str">
        <f>VLOOKUP(C6646,agent_name_matching!A:B,2,false)</f>
        <v>Dialog LLM</v>
      </c>
      <c r="I6646" s="32" t="s">
        <v>16819</v>
      </c>
      <c r="J6646" s="6" t="s">
        <v>418</v>
      </c>
      <c r="L6646" s="6">
        <v>7297.0</v>
      </c>
      <c r="M6646" s="6">
        <v>78.0</v>
      </c>
      <c r="N6646" s="6">
        <v>1634.0</v>
      </c>
      <c r="O6646" s="6" t="s">
        <v>16820</v>
      </c>
      <c r="P6646" s="8" t="str">
        <f t="shared" si="1"/>
        <v/>
      </c>
      <c r="Q6646" s="8" t="str">
        <f t="shared" si="16"/>
        <v/>
      </c>
      <c r="R6646" s="8" t="str">
        <f>if(and(P6646&lt;&gt;"",Q6646&lt;&gt;"newexp",Q6646&lt;&gt;"nostart"),countifs(script_conform_dispatching!A:A,P6646,script_conform_dispatching!B:B,Q6646),"")</f>
        <v/>
      </c>
      <c r="S6646" s="8" t="str">
        <f t="shared" si="3"/>
        <v/>
      </c>
    </row>
    <row r="6647" hidden="1">
      <c r="A6647" s="6" t="s">
        <v>16821</v>
      </c>
      <c r="B6647" s="6" t="s">
        <v>289</v>
      </c>
      <c r="C6647" s="6" t="s">
        <v>37</v>
      </c>
      <c r="F6647" s="6" t="s">
        <v>415</v>
      </c>
      <c r="G6647" s="6" t="s">
        <v>416</v>
      </c>
      <c r="H6647" s="8" t="str">
        <f>VLOOKUP(C6647,agent_name_matching!A:B,2,false)</f>
        <v>Patient LLM</v>
      </c>
      <c r="I6647" s="32" t="s">
        <v>16822</v>
      </c>
      <c r="J6647" s="6" t="s">
        <v>418</v>
      </c>
      <c r="K6647" s="6">
        <v>1.0</v>
      </c>
      <c r="L6647" s="6">
        <v>2892.0</v>
      </c>
      <c r="M6647" s="6">
        <v>187.0</v>
      </c>
      <c r="N6647" s="6">
        <v>2647.0</v>
      </c>
      <c r="O6647" s="6" t="s">
        <v>16823</v>
      </c>
      <c r="P6647" s="8" t="str">
        <f t="shared" si="1"/>
        <v/>
      </c>
      <c r="Q6647" s="8" t="str">
        <f t="shared" si="16"/>
        <v/>
      </c>
      <c r="R6647" s="8" t="str">
        <f>if(and(P6647&lt;&gt;"",Q6647&lt;&gt;"newexp",Q6647&lt;&gt;"nostart"),countifs(script_conform_dispatching!A:A,P6647,script_conform_dispatching!B:B,Q6647),"")</f>
        <v/>
      </c>
      <c r="S6647" s="8" t="str">
        <f t="shared" si="3"/>
        <v/>
      </c>
    </row>
    <row r="6648" hidden="1">
      <c r="A6648" s="6" t="s">
        <v>16824</v>
      </c>
      <c r="B6648" s="6" t="s">
        <v>289</v>
      </c>
      <c r="C6648" s="6" t="s">
        <v>411</v>
      </c>
      <c r="H6648" s="8" t="str">
        <f>VLOOKUP(C6648,agent_name_matching!A:B,2,false)</f>
        <v>System</v>
      </c>
      <c r="I6648" s="33"/>
      <c r="O6648" s="6" t="s">
        <v>16825</v>
      </c>
      <c r="P6648" s="8" t="str">
        <f t="shared" si="1"/>
        <v/>
      </c>
      <c r="Q6648" s="8" t="str">
        <f t="shared" si="16"/>
        <v/>
      </c>
      <c r="R6648" s="8" t="str">
        <f>if(and(P6648&lt;&gt;"",Q6648&lt;&gt;"newexp",Q6648&lt;&gt;"nostart"),countifs(script_conform_dispatching!A:A,P6648,script_conform_dispatching!B:B,Q6648),"")</f>
        <v/>
      </c>
      <c r="S6648" s="8" t="str">
        <f t="shared" si="3"/>
        <v/>
      </c>
    </row>
    <row r="6649" hidden="1">
      <c r="A6649" s="6" t="s">
        <v>16826</v>
      </c>
      <c r="B6649" s="6" t="s">
        <v>289</v>
      </c>
      <c r="C6649" s="6" t="s">
        <v>1007</v>
      </c>
      <c r="F6649" s="6" t="s">
        <v>415</v>
      </c>
      <c r="G6649" s="6" t="s">
        <v>416</v>
      </c>
      <c r="H6649" s="8" t="str">
        <f>VLOOKUP(C6649,agent_name_matching!A:B,2,false)</f>
        <v>Assessor LLM</v>
      </c>
      <c r="I6649" s="32" t="s">
        <v>1008</v>
      </c>
      <c r="J6649" s="6" t="s">
        <v>418</v>
      </c>
      <c r="L6649" s="6">
        <v>3379.0</v>
      </c>
      <c r="M6649" s="6">
        <v>14.0</v>
      </c>
      <c r="N6649" s="6">
        <v>711.0</v>
      </c>
      <c r="O6649" s="6" t="s">
        <v>16827</v>
      </c>
      <c r="P6649" s="8" t="str">
        <f t="shared" si="1"/>
        <v/>
      </c>
      <c r="Q6649" s="8" t="str">
        <f t="shared" si="16"/>
        <v/>
      </c>
      <c r="R6649" s="8" t="str">
        <f>if(and(P6649&lt;&gt;"",Q6649&lt;&gt;"newexp",Q6649&lt;&gt;"nostart"),countifs(script_conform_dispatching!A:A,P6649,script_conform_dispatching!B:B,Q6649),"")</f>
        <v/>
      </c>
      <c r="S6649" s="8" t="str">
        <f t="shared" si="3"/>
        <v/>
      </c>
    </row>
    <row r="6650" hidden="1">
      <c r="A6650" s="6" t="s">
        <v>16828</v>
      </c>
      <c r="B6650" s="6" t="s">
        <v>289</v>
      </c>
      <c r="C6650" s="6" t="s">
        <v>1011</v>
      </c>
      <c r="F6650" s="6" t="s">
        <v>415</v>
      </c>
      <c r="G6650" s="6" t="s">
        <v>416</v>
      </c>
      <c r="H6650" s="8" t="str">
        <f>VLOOKUP(C6650,agent_name_matching!A:B,2,false)</f>
        <v>Dialog LLM</v>
      </c>
      <c r="I6650" s="32" t="s">
        <v>16829</v>
      </c>
      <c r="J6650" s="6" t="s">
        <v>418</v>
      </c>
      <c r="L6650" s="6">
        <v>7814.0</v>
      </c>
      <c r="M6650" s="6">
        <v>119.0</v>
      </c>
      <c r="N6650" s="6">
        <v>2137.0</v>
      </c>
      <c r="O6650" s="6" t="s">
        <v>16830</v>
      </c>
      <c r="P6650" s="8" t="str">
        <f t="shared" si="1"/>
        <v/>
      </c>
      <c r="Q6650" s="8" t="str">
        <f t="shared" si="16"/>
        <v/>
      </c>
      <c r="R6650" s="8" t="str">
        <f>if(and(P6650&lt;&gt;"",Q6650&lt;&gt;"newexp",Q6650&lt;&gt;"nostart"),countifs(script_conform_dispatching!A:A,P6650,script_conform_dispatching!B:B,Q6650),"")</f>
        <v/>
      </c>
      <c r="S6650" s="8" t="str">
        <f t="shared" si="3"/>
        <v/>
      </c>
    </row>
    <row r="6651" hidden="1">
      <c r="A6651" s="6" t="s">
        <v>16831</v>
      </c>
      <c r="B6651" s="6" t="s">
        <v>289</v>
      </c>
      <c r="C6651" s="6" t="s">
        <v>37</v>
      </c>
      <c r="F6651" s="6" t="s">
        <v>415</v>
      </c>
      <c r="G6651" s="6" t="s">
        <v>416</v>
      </c>
      <c r="H6651" s="8" t="str">
        <f>VLOOKUP(C6651,agent_name_matching!A:B,2,false)</f>
        <v>Patient LLM</v>
      </c>
      <c r="I6651" s="32" t="s">
        <v>16832</v>
      </c>
      <c r="J6651" s="6" t="s">
        <v>418</v>
      </c>
      <c r="K6651" s="6">
        <v>1.0</v>
      </c>
      <c r="L6651" s="6">
        <v>3206.0</v>
      </c>
      <c r="M6651" s="6">
        <v>122.0</v>
      </c>
      <c r="N6651" s="6">
        <v>2041.0</v>
      </c>
      <c r="O6651" s="6" t="s">
        <v>16833</v>
      </c>
      <c r="P6651" s="8" t="str">
        <f t="shared" si="1"/>
        <v/>
      </c>
      <c r="Q6651" s="8" t="str">
        <f t="shared" si="16"/>
        <v/>
      </c>
      <c r="R6651" s="8" t="str">
        <f>if(and(P6651&lt;&gt;"",Q6651&lt;&gt;"newexp",Q6651&lt;&gt;"nostart"),countifs(script_conform_dispatching!A:A,P6651,script_conform_dispatching!B:B,Q6651),"")</f>
        <v/>
      </c>
      <c r="S6651" s="8" t="str">
        <f t="shared" si="3"/>
        <v/>
      </c>
    </row>
    <row r="6652" hidden="1">
      <c r="A6652" s="6" t="s">
        <v>16834</v>
      </c>
      <c r="B6652" s="6" t="s">
        <v>289</v>
      </c>
      <c r="C6652" s="6" t="s">
        <v>411</v>
      </c>
      <c r="H6652" s="8" t="str">
        <f>VLOOKUP(C6652,agent_name_matching!A:B,2,false)</f>
        <v>System</v>
      </c>
      <c r="I6652" s="33"/>
      <c r="O6652" s="6" t="s">
        <v>16835</v>
      </c>
      <c r="P6652" s="8" t="str">
        <f t="shared" si="1"/>
        <v/>
      </c>
      <c r="Q6652" s="8" t="str">
        <f t="shared" si="16"/>
        <v/>
      </c>
      <c r="R6652" s="8" t="str">
        <f>if(and(P6652&lt;&gt;"",Q6652&lt;&gt;"newexp",Q6652&lt;&gt;"nostart"),countifs(script_conform_dispatching!A:A,P6652,script_conform_dispatching!B:B,Q6652),"")</f>
        <v/>
      </c>
      <c r="S6652" s="8" t="str">
        <f t="shared" si="3"/>
        <v/>
      </c>
    </row>
    <row r="6653" hidden="1">
      <c r="A6653" s="6" t="s">
        <v>16836</v>
      </c>
      <c r="B6653" s="6" t="s">
        <v>289</v>
      </c>
      <c r="C6653" s="6" t="s">
        <v>1007</v>
      </c>
      <c r="F6653" s="6" t="s">
        <v>415</v>
      </c>
      <c r="G6653" s="6" t="s">
        <v>416</v>
      </c>
      <c r="H6653" s="8" t="str">
        <f>VLOOKUP(C6653,agent_name_matching!A:B,2,false)</f>
        <v>Assessor LLM</v>
      </c>
      <c r="I6653" s="32" t="s">
        <v>1008</v>
      </c>
      <c r="J6653" s="6" t="s">
        <v>418</v>
      </c>
      <c r="L6653" s="6">
        <v>3625.0</v>
      </c>
      <c r="M6653" s="6">
        <v>14.0</v>
      </c>
      <c r="N6653" s="6">
        <v>1003.0</v>
      </c>
      <c r="O6653" s="6" t="s">
        <v>16837</v>
      </c>
      <c r="P6653" s="8" t="str">
        <f t="shared" si="1"/>
        <v/>
      </c>
      <c r="Q6653" s="8" t="str">
        <f t="shared" si="16"/>
        <v/>
      </c>
      <c r="R6653" s="8" t="str">
        <f>if(and(P6653&lt;&gt;"",Q6653&lt;&gt;"newexp",Q6653&lt;&gt;"nostart"),countifs(script_conform_dispatching!A:A,P6653,script_conform_dispatching!B:B,Q6653),"")</f>
        <v/>
      </c>
      <c r="S6653" s="8" t="str">
        <f t="shared" si="3"/>
        <v/>
      </c>
    </row>
    <row r="6654" hidden="1">
      <c r="A6654" s="6" t="s">
        <v>16838</v>
      </c>
      <c r="B6654" s="6" t="s">
        <v>289</v>
      </c>
      <c r="C6654" s="6" t="s">
        <v>1011</v>
      </c>
      <c r="F6654" s="6" t="s">
        <v>415</v>
      </c>
      <c r="G6654" s="6" t="s">
        <v>416</v>
      </c>
      <c r="H6654" s="8" t="str">
        <f>VLOOKUP(C6654,agent_name_matching!A:B,2,false)</f>
        <v>Dialog LLM</v>
      </c>
      <c r="I6654" s="32" t="s">
        <v>16839</v>
      </c>
      <c r="J6654" s="6" t="s">
        <v>418</v>
      </c>
      <c r="L6654" s="6">
        <v>8306.0</v>
      </c>
      <c r="M6654" s="6">
        <v>117.0</v>
      </c>
      <c r="N6654" s="6">
        <v>1825.0</v>
      </c>
      <c r="O6654" s="6" t="s">
        <v>16840</v>
      </c>
      <c r="P6654" s="8" t="str">
        <f t="shared" si="1"/>
        <v/>
      </c>
      <c r="Q6654" s="8" t="str">
        <f t="shared" si="16"/>
        <v/>
      </c>
      <c r="R6654" s="8" t="str">
        <f>if(and(P6654&lt;&gt;"",Q6654&lt;&gt;"newexp",Q6654&lt;&gt;"nostart"),countifs(script_conform_dispatching!A:A,P6654,script_conform_dispatching!B:B,Q6654),"")</f>
        <v/>
      </c>
      <c r="S6654" s="8" t="str">
        <f t="shared" si="3"/>
        <v/>
      </c>
    </row>
    <row r="6655" hidden="1">
      <c r="A6655" s="6" t="s">
        <v>16841</v>
      </c>
      <c r="B6655" s="6" t="s">
        <v>289</v>
      </c>
      <c r="C6655" s="6" t="s">
        <v>37</v>
      </c>
      <c r="F6655" s="6" t="s">
        <v>415</v>
      </c>
      <c r="G6655" s="6" t="s">
        <v>416</v>
      </c>
      <c r="H6655" s="8" t="str">
        <f>VLOOKUP(C6655,agent_name_matching!A:B,2,false)</f>
        <v>Patient LLM</v>
      </c>
      <c r="I6655" s="32" t="s">
        <v>16842</v>
      </c>
      <c r="J6655" s="6" t="s">
        <v>418</v>
      </c>
      <c r="K6655" s="6">
        <v>1.0</v>
      </c>
      <c r="L6655" s="6">
        <v>3453.0</v>
      </c>
      <c r="M6655" s="6">
        <v>55.0</v>
      </c>
      <c r="N6655" s="6">
        <v>1327.0</v>
      </c>
      <c r="O6655" s="6" t="s">
        <v>16843</v>
      </c>
      <c r="P6655" s="8" t="str">
        <f t="shared" si="1"/>
        <v/>
      </c>
      <c r="Q6655" s="8" t="str">
        <f t="shared" si="16"/>
        <v/>
      </c>
      <c r="R6655" s="8" t="str">
        <f>if(and(P6655&lt;&gt;"",Q6655&lt;&gt;"newexp",Q6655&lt;&gt;"nostart"),countifs(script_conform_dispatching!A:A,P6655,script_conform_dispatching!B:B,Q6655),"")</f>
        <v/>
      </c>
      <c r="S6655" s="8" t="str">
        <f t="shared" si="3"/>
        <v/>
      </c>
    </row>
    <row r="6656" hidden="1">
      <c r="A6656" s="6" t="s">
        <v>16844</v>
      </c>
      <c r="B6656" s="6" t="s">
        <v>289</v>
      </c>
      <c r="C6656" s="6" t="s">
        <v>411</v>
      </c>
      <c r="H6656" s="8" t="str">
        <f>VLOOKUP(C6656,agent_name_matching!A:B,2,false)</f>
        <v>System</v>
      </c>
      <c r="I6656" s="33"/>
      <c r="O6656" s="6" t="s">
        <v>16845</v>
      </c>
      <c r="P6656" s="8" t="str">
        <f t="shared" si="1"/>
        <v/>
      </c>
      <c r="Q6656" s="8" t="str">
        <f t="shared" si="16"/>
        <v/>
      </c>
      <c r="R6656" s="8" t="str">
        <f>if(and(P6656&lt;&gt;"",Q6656&lt;&gt;"newexp",Q6656&lt;&gt;"nostart"),countifs(script_conform_dispatching!A:A,P6656,script_conform_dispatching!B:B,Q6656),"")</f>
        <v/>
      </c>
      <c r="S6656" s="8" t="str">
        <f t="shared" si="3"/>
        <v/>
      </c>
    </row>
    <row r="6657" hidden="1">
      <c r="A6657" s="6" t="s">
        <v>16846</v>
      </c>
      <c r="B6657" s="6" t="s">
        <v>289</v>
      </c>
      <c r="C6657" s="6" t="s">
        <v>1007</v>
      </c>
      <c r="F6657" s="6" t="s">
        <v>415</v>
      </c>
      <c r="G6657" s="6" t="s">
        <v>416</v>
      </c>
      <c r="H6657" s="8" t="str">
        <f>VLOOKUP(C6657,agent_name_matching!A:B,2,false)</f>
        <v>Assessor LLM</v>
      </c>
      <c r="I6657" s="32" t="s">
        <v>1008</v>
      </c>
      <c r="J6657" s="6" t="s">
        <v>418</v>
      </c>
      <c r="L6657" s="6">
        <v>3803.0</v>
      </c>
      <c r="M6657" s="6">
        <v>14.0</v>
      </c>
      <c r="N6657" s="6">
        <v>770.0</v>
      </c>
      <c r="O6657" s="6" t="s">
        <v>16847</v>
      </c>
      <c r="P6657" s="8" t="str">
        <f t="shared" si="1"/>
        <v/>
      </c>
      <c r="Q6657" s="8" t="str">
        <f t="shared" si="16"/>
        <v/>
      </c>
      <c r="R6657" s="8" t="str">
        <f>if(and(P6657&lt;&gt;"",Q6657&lt;&gt;"newexp",Q6657&lt;&gt;"nostart"),countifs(script_conform_dispatching!A:A,P6657,script_conform_dispatching!B:B,Q6657),"")</f>
        <v/>
      </c>
      <c r="S6657" s="8" t="str">
        <f t="shared" si="3"/>
        <v/>
      </c>
    </row>
    <row r="6658" hidden="1">
      <c r="A6658" s="6" t="s">
        <v>16848</v>
      </c>
      <c r="B6658" s="6" t="s">
        <v>289</v>
      </c>
      <c r="C6658" s="6" t="s">
        <v>1011</v>
      </c>
      <c r="F6658" s="6" t="s">
        <v>415</v>
      </c>
      <c r="G6658" s="6" t="s">
        <v>416</v>
      </c>
      <c r="H6658" s="8" t="str">
        <f>VLOOKUP(C6658,agent_name_matching!A:B,2,false)</f>
        <v>Dialog LLM</v>
      </c>
      <c r="I6658" s="32" t="s">
        <v>16849</v>
      </c>
      <c r="J6658" s="6" t="s">
        <v>418</v>
      </c>
      <c r="L6658" s="6">
        <v>8730.0</v>
      </c>
      <c r="M6658" s="6">
        <v>299.0</v>
      </c>
      <c r="N6658" s="6">
        <v>4474.0</v>
      </c>
      <c r="O6658" s="6" t="s">
        <v>16850</v>
      </c>
      <c r="P6658" s="8" t="str">
        <f t="shared" si="1"/>
        <v/>
      </c>
      <c r="Q6658" s="8" t="str">
        <f t="shared" si="16"/>
        <v/>
      </c>
      <c r="R6658" s="8" t="str">
        <f>if(and(P6658&lt;&gt;"",Q6658&lt;&gt;"newexp",Q6658&lt;&gt;"nostart"),countifs(script_conform_dispatching!A:A,P6658,script_conform_dispatching!B:B,Q6658),"")</f>
        <v/>
      </c>
      <c r="S6658" s="8" t="str">
        <f t="shared" si="3"/>
        <v/>
      </c>
    </row>
    <row r="6659" hidden="1">
      <c r="A6659" s="6" t="s">
        <v>16851</v>
      </c>
      <c r="B6659" s="6" t="s">
        <v>289</v>
      </c>
      <c r="C6659" s="6" t="s">
        <v>37</v>
      </c>
      <c r="F6659" s="6" t="s">
        <v>415</v>
      </c>
      <c r="G6659" s="6" t="s">
        <v>416</v>
      </c>
      <c r="H6659" s="8" t="str">
        <f>VLOOKUP(C6659,agent_name_matching!A:B,2,false)</f>
        <v>Patient LLM</v>
      </c>
      <c r="I6659" s="32" t="s">
        <v>16852</v>
      </c>
      <c r="J6659" s="6" t="s">
        <v>418</v>
      </c>
      <c r="K6659" s="6">
        <v>1.0</v>
      </c>
      <c r="L6659" s="6">
        <v>3815.0</v>
      </c>
      <c r="M6659" s="6">
        <v>147.0</v>
      </c>
      <c r="N6659" s="6">
        <v>2260.0</v>
      </c>
      <c r="O6659" s="6" t="s">
        <v>16853</v>
      </c>
      <c r="P6659" s="8" t="str">
        <f t="shared" si="1"/>
        <v/>
      </c>
      <c r="Q6659" s="8" t="str">
        <f t="shared" si="16"/>
        <v/>
      </c>
      <c r="R6659" s="8" t="str">
        <f>if(and(P6659&lt;&gt;"",Q6659&lt;&gt;"newexp",Q6659&lt;&gt;"nostart"),countifs(script_conform_dispatching!A:A,P6659,script_conform_dispatching!B:B,Q6659),"")</f>
        <v/>
      </c>
      <c r="S6659" s="8" t="str">
        <f t="shared" si="3"/>
        <v/>
      </c>
    </row>
    <row r="6660" hidden="1">
      <c r="A6660" s="6" t="s">
        <v>16854</v>
      </c>
      <c r="B6660" s="6" t="s">
        <v>289</v>
      </c>
      <c r="C6660" s="6" t="s">
        <v>411</v>
      </c>
      <c r="H6660" s="8" t="str">
        <f>VLOOKUP(C6660,agent_name_matching!A:B,2,false)</f>
        <v>System</v>
      </c>
      <c r="I6660" s="33"/>
      <c r="O6660" s="6" t="s">
        <v>16855</v>
      </c>
      <c r="P6660" s="8" t="str">
        <f t="shared" si="1"/>
        <v/>
      </c>
      <c r="Q6660" s="8" t="str">
        <f t="shared" si="16"/>
        <v/>
      </c>
      <c r="R6660" s="8" t="str">
        <f>if(and(P6660&lt;&gt;"",Q6660&lt;&gt;"newexp",Q6660&lt;&gt;"nostart"),countifs(script_conform_dispatching!A:A,P6660,script_conform_dispatching!B:B,Q6660),"")</f>
        <v/>
      </c>
      <c r="S6660" s="8" t="str">
        <f t="shared" si="3"/>
        <v/>
      </c>
    </row>
    <row r="6661" hidden="1">
      <c r="A6661" s="6" t="s">
        <v>16856</v>
      </c>
      <c r="B6661" s="6" t="s">
        <v>289</v>
      </c>
      <c r="C6661" s="6" t="s">
        <v>1007</v>
      </c>
      <c r="F6661" s="6" t="s">
        <v>415</v>
      </c>
      <c r="G6661" s="6" t="s">
        <v>416</v>
      </c>
      <c r="H6661" s="8" t="str">
        <f>VLOOKUP(C6661,agent_name_matching!A:B,2,false)</f>
        <v>Assessor LLM</v>
      </c>
      <c r="I6661" s="32" t="s">
        <v>1008</v>
      </c>
      <c r="J6661" s="6" t="s">
        <v>418</v>
      </c>
      <c r="L6661" s="6">
        <v>4255.0</v>
      </c>
      <c r="M6661" s="6">
        <v>14.0</v>
      </c>
      <c r="N6661" s="6">
        <v>1007.0</v>
      </c>
      <c r="O6661" s="6" t="s">
        <v>16857</v>
      </c>
      <c r="P6661" s="8" t="str">
        <f t="shared" si="1"/>
        <v/>
      </c>
      <c r="Q6661" s="8" t="str">
        <f t="shared" si="16"/>
        <v/>
      </c>
      <c r="R6661" s="8" t="str">
        <f>if(and(P6661&lt;&gt;"",Q6661&lt;&gt;"newexp",Q6661&lt;&gt;"nostart"),countifs(script_conform_dispatching!A:A,P6661,script_conform_dispatching!B:B,Q6661),"")</f>
        <v/>
      </c>
      <c r="S6661" s="8" t="str">
        <f t="shared" si="3"/>
        <v/>
      </c>
    </row>
    <row r="6662" hidden="1">
      <c r="A6662" s="6" t="s">
        <v>16858</v>
      </c>
      <c r="B6662" s="6" t="s">
        <v>289</v>
      </c>
      <c r="C6662" s="6" t="s">
        <v>1011</v>
      </c>
      <c r="F6662" s="6" t="s">
        <v>415</v>
      </c>
      <c r="G6662" s="6" t="s">
        <v>416</v>
      </c>
      <c r="H6662" s="8" t="str">
        <f>VLOOKUP(C6662,agent_name_matching!A:B,2,false)</f>
        <v>Dialog LLM</v>
      </c>
      <c r="I6662" s="32" t="s">
        <v>16859</v>
      </c>
      <c r="J6662" s="6" t="s">
        <v>418</v>
      </c>
      <c r="L6662" s="6">
        <v>9428.0</v>
      </c>
      <c r="M6662" s="6">
        <v>131.0</v>
      </c>
      <c r="N6662" s="6">
        <v>2240.0</v>
      </c>
      <c r="O6662" s="6" t="s">
        <v>16860</v>
      </c>
      <c r="P6662" s="8" t="str">
        <f t="shared" si="1"/>
        <v/>
      </c>
      <c r="Q6662" s="8" t="str">
        <f t="shared" si="16"/>
        <v/>
      </c>
      <c r="R6662" s="8" t="str">
        <f>if(and(P6662&lt;&gt;"",Q6662&lt;&gt;"newexp",Q6662&lt;&gt;"nostart"),countifs(script_conform_dispatching!A:A,P6662,script_conform_dispatching!B:B,Q6662),"")</f>
        <v/>
      </c>
      <c r="S6662" s="8" t="str">
        <f t="shared" si="3"/>
        <v/>
      </c>
    </row>
    <row r="6663" hidden="1">
      <c r="A6663" s="6" t="s">
        <v>16861</v>
      </c>
      <c r="B6663" s="6" t="s">
        <v>289</v>
      </c>
      <c r="C6663" s="6" t="s">
        <v>37</v>
      </c>
      <c r="F6663" s="6" t="s">
        <v>415</v>
      </c>
      <c r="G6663" s="6" t="s">
        <v>416</v>
      </c>
      <c r="H6663" s="8" t="str">
        <f>VLOOKUP(C6663,agent_name_matching!A:B,2,false)</f>
        <v>Patient LLM</v>
      </c>
      <c r="I6663" s="32" t="s">
        <v>16862</v>
      </c>
      <c r="J6663" s="6" t="s">
        <v>418</v>
      </c>
      <c r="K6663" s="6">
        <v>1.0</v>
      </c>
      <c r="L6663" s="6">
        <v>4101.0</v>
      </c>
      <c r="M6663" s="6">
        <v>165.0</v>
      </c>
      <c r="N6663" s="6">
        <v>3446.0</v>
      </c>
      <c r="O6663" s="6" t="s">
        <v>16863</v>
      </c>
      <c r="P6663" s="8" t="str">
        <f t="shared" si="1"/>
        <v/>
      </c>
      <c r="Q6663" s="8" t="str">
        <f t="shared" si="16"/>
        <v/>
      </c>
      <c r="R6663" s="8" t="str">
        <f>if(and(P6663&lt;&gt;"",Q6663&lt;&gt;"newexp",Q6663&lt;&gt;"nostart"),countifs(script_conform_dispatching!A:A,P6663,script_conform_dispatching!B:B,Q6663),"")</f>
        <v/>
      </c>
      <c r="S6663" s="8" t="str">
        <f t="shared" si="3"/>
        <v/>
      </c>
    </row>
    <row r="6664" hidden="1">
      <c r="A6664" s="6" t="s">
        <v>16864</v>
      </c>
      <c r="B6664" s="6" t="s">
        <v>289</v>
      </c>
      <c r="C6664" s="6" t="s">
        <v>411</v>
      </c>
      <c r="H6664" s="8" t="str">
        <f>VLOOKUP(C6664,agent_name_matching!A:B,2,false)</f>
        <v>System</v>
      </c>
      <c r="I6664" s="33"/>
      <c r="O6664" s="6" t="s">
        <v>16865</v>
      </c>
      <c r="P6664" s="8" t="str">
        <f t="shared" si="1"/>
        <v/>
      </c>
      <c r="Q6664" s="8" t="str">
        <f t="shared" si="16"/>
        <v/>
      </c>
      <c r="R6664" s="8" t="str">
        <f>if(and(P6664&lt;&gt;"",Q6664&lt;&gt;"newexp",Q6664&lt;&gt;"nostart"),countifs(script_conform_dispatching!A:A,P6664,script_conform_dispatching!B:B,Q6664),"")</f>
        <v/>
      </c>
      <c r="S6664" s="8" t="str">
        <f t="shared" si="3"/>
        <v/>
      </c>
    </row>
    <row r="6665" hidden="1">
      <c r="A6665" s="6" t="s">
        <v>16866</v>
      </c>
      <c r="B6665" s="6" t="s">
        <v>289</v>
      </c>
      <c r="C6665" s="6" t="s">
        <v>1007</v>
      </c>
      <c r="F6665" s="6" t="s">
        <v>415</v>
      </c>
      <c r="G6665" s="6" t="s">
        <v>416</v>
      </c>
      <c r="H6665" s="8" t="str">
        <f>VLOOKUP(C6665,agent_name_matching!A:B,2,false)</f>
        <v>Assessor LLM</v>
      </c>
      <c r="I6665" s="32" t="s">
        <v>1008</v>
      </c>
      <c r="J6665" s="6" t="s">
        <v>418</v>
      </c>
      <c r="L6665" s="6">
        <v>4557.0</v>
      </c>
      <c r="M6665" s="6">
        <v>14.0</v>
      </c>
      <c r="N6665" s="6">
        <v>2402.0</v>
      </c>
      <c r="O6665" s="6" t="s">
        <v>16867</v>
      </c>
      <c r="P6665" s="8" t="str">
        <f t="shared" si="1"/>
        <v/>
      </c>
      <c r="Q6665" s="8" t="str">
        <f t="shared" si="16"/>
        <v/>
      </c>
      <c r="R6665" s="8" t="str">
        <f>if(and(P6665&lt;&gt;"",Q6665&lt;&gt;"newexp",Q6665&lt;&gt;"nostart"),countifs(script_conform_dispatching!A:A,P6665,script_conform_dispatching!B:B,Q6665),"")</f>
        <v/>
      </c>
      <c r="S6665" s="8" t="str">
        <f t="shared" si="3"/>
        <v/>
      </c>
    </row>
    <row r="6666" hidden="1">
      <c r="A6666" s="6" t="s">
        <v>16868</v>
      </c>
      <c r="B6666" s="6" t="s">
        <v>289</v>
      </c>
      <c r="C6666" s="6" t="s">
        <v>1011</v>
      </c>
      <c r="F6666" s="6" t="s">
        <v>415</v>
      </c>
      <c r="G6666" s="6" t="s">
        <v>416</v>
      </c>
      <c r="H6666" s="8" t="str">
        <f>VLOOKUP(C6666,agent_name_matching!A:B,2,false)</f>
        <v>Dialog LLM</v>
      </c>
      <c r="I6666" s="32" t="s">
        <v>16869</v>
      </c>
      <c r="J6666" s="6" t="s">
        <v>418</v>
      </c>
      <c r="L6666" s="6">
        <v>9976.0</v>
      </c>
      <c r="M6666" s="6">
        <v>226.0</v>
      </c>
      <c r="N6666" s="6">
        <v>3917.0</v>
      </c>
      <c r="O6666" s="6" t="s">
        <v>16870</v>
      </c>
      <c r="P6666" s="8" t="str">
        <f t="shared" si="1"/>
        <v/>
      </c>
      <c r="Q6666" s="8" t="str">
        <f t="shared" si="16"/>
        <v/>
      </c>
      <c r="R6666" s="8" t="str">
        <f>if(and(P6666&lt;&gt;"",Q6666&lt;&gt;"newexp",Q6666&lt;&gt;"nostart"),countifs(script_conform_dispatching!A:A,P6666,script_conform_dispatching!B:B,Q6666),"")</f>
        <v/>
      </c>
      <c r="S6666" s="8" t="str">
        <f t="shared" si="3"/>
        <v/>
      </c>
    </row>
    <row r="6667" hidden="1">
      <c r="A6667" s="6" t="s">
        <v>16871</v>
      </c>
      <c r="B6667" s="6" t="s">
        <v>289</v>
      </c>
      <c r="C6667" s="6" t="s">
        <v>37</v>
      </c>
      <c r="F6667" s="6" t="s">
        <v>415</v>
      </c>
      <c r="G6667" s="6" t="s">
        <v>416</v>
      </c>
      <c r="H6667" s="8" t="str">
        <f>VLOOKUP(C6667,agent_name_matching!A:B,2,false)</f>
        <v>Patient LLM</v>
      </c>
      <c r="I6667" s="32" t="s">
        <v>16872</v>
      </c>
      <c r="J6667" s="6" t="s">
        <v>418</v>
      </c>
      <c r="K6667" s="6">
        <v>1.0</v>
      </c>
      <c r="L6667" s="6">
        <v>4500.0</v>
      </c>
      <c r="M6667" s="6">
        <v>41.0</v>
      </c>
      <c r="N6667" s="6">
        <v>1166.0</v>
      </c>
      <c r="O6667" s="6" t="s">
        <v>16873</v>
      </c>
      <c r="P6667" s="8" t="str">
        <f t="shared" si="1"/>
        <v/>
      </c>
      <c r="Q6667" s="8" t="str">
        <f t="shared" si="16"/>
        <v/>
      </c>
      <c r="R6667" s="8" t="str">
        <f>if(and(P6667&lt;&gt;"",Q6667&lt;&gt;"newexp",Q6667&lt;&gt;"nostart"),countifs(script_conform_dispatching!A:A,P6667,script_conform_dispatching!B:B,Q6667),"")</f>
        <v/>
      </c>
      <c r="S6667" s="8" t="str">
        <f t="shared" si="3"/>
        <v/>
      </c>
    </row>
    <row r="6668" hidden="1">
      <c r="A6668" s="6" t="s">
        <v>16874</v>
      </c>
      <c r="B6668" s="6" t="s">
        <v>289</v>
      </c>
      <c r="C6668" s="6" t="s">
        <v>411</v>
      </c>
      <c r="H6668" s="8" t="str">
        <f>VLOOKUP(C6668,agent_name_matching!A:B,2,false)</f>
        <v>System</v>
      </c>
      <c r="I6668" s="33"/>
      <c r="O6668" s="6" t="s">
        <v>16875</v>
      </c>
      <c r="P6668" s="8" t="str">
        <f t="shared" si="1"/>
        <v/>
      </c>
      <c r="Q6668" s="8" t="str">
        <f t="shared" si="16"/>
        <v/>
      </c>
      <c r="R6668" s="8" t="str">
        <f>if(and(P6668&lt;&gt;"",Q6668&lt;&gt;"newexp",Q6668&lt;&gt;"nostart"),countifs(script_conform_dispatching!A:A,P6668,script_conform_dispatching!B:B,Q6668),"")</f>
        <v/>
      </c>
      <c r="S6668" s="8" t="str">
        <f t="shared" si="3"/>
        <v/>
      </c>
    </row>
    <row r="6669" hidden="1">
      <c r="A6669" s="6" t="s">
        <v>16876</v>
      </c>
      <c r="B6669" s="6" t="s">
        <v>289</v>
      </c>
      <c r="C6669" s="6" t="s">
        <v>1007</v>
      </c>
      <c r="F6669" s="6" t="s">
        <v>415</v>
      </c>
      <c r="G6669" s="6" t="s">
        <v>416</v>
      </c>
      <c r="H6669" s="8" t="str">
        <f>VLOOKUP(C6669,agent_name_matching!A:B,2,false)</f>
        <v>Assessor LLM</v>
      </c>
      <c r="I6669" s="32" t="s">
        <v>1040</v>
      </c>
      <c r="J6669" s="6" t="s">
        <v>418</v>
      </c>
      <c r="L6669" s="6">
        <v>4830.0</v>
      </c>
      <c r="M6669" s="6">
        <v>12.0</v>
      </c>
      <c r="N6669" s="6">
        <v>792.0</v>
      </c>
      <c r="O6669" s="6" t="s">
        <v>16877</v>
      </c>
      <c r="P6669" s="8" t="str">
        <f t="shared" si="1"/>
        <v/>
      </c>
      <c r="Q6669" s="8" t="str">
        <f t="shared" si="16"/>
        <v/>
      </c>
      <c r="R6669" s="8" t="str">
        <f>if(and(P6669&lt;&gt;"",Q6669&lt;&gt;"newexp",Q6669&lt;&gt;"nostart"),countifs(script_conform_dispatching!A:A,P6669,script_conform_dispatching!B:B,Q6669),"")</f>
        <v/>
      </c>
      <c r="S6669" s="8" t="str">
        <f t="shared" si="3"/>
        <v/>
      </c>
    </row>
    <row r="6670" hidden="1">
      <c r="A6670" s="6" t="s">
        <v>16878</v>
      </c>
      <c r="B6670" s="6" t="s">
        <v>289</v>
      </c>
      <c r="C6670" s="6" t="s">
        <v>407</v>
      </c>
      <c r="D6670" s="6">
        <v>4.0</v>
      </c>
      <c r="E6670" s="6" t="s">
        <v>445</v>
      </c>
      <c r="H6670" s="8" t="str">
        <f>VLOOKUP(C6670,agent_name_matching!A:B,2,false)</f>
        <v>--</v>
      </c>
      <c r="I6670" s="33"/>
      <c r="O6670" s="6" t="s">
        <v>16879</v>
      </c>
      <c r="P6670" s="8">
        <f t="shared" si="1"/>
        <v>4</v>
      </c>
      <c r="Q6670" s="8">
        <f t="shared" si="16"/>
        <v>5</v>
      </c>
      <c r="R6670" s="8">
        <f>if(and(P6670&lt;&gt;"",Q6670&lt;&gt;"newexp",Q6670&lt;&gt;"nostart"),countifs(script_conform_dispatching!A:A,P6670,script_conform_dispatching!B:B,Q6670),"")</f>
        <v>1</v>
      </c>
      <c r="S6670" s="8" t="str">
        <f t="shared" si="3"/>
        <v/>
      </c>
    </row>
    <row r="6671" hidden="1">
      <c r="A6671" s="6" t="s">
        <v>16880</v>
      </c>
      <c r="B6671" s="6" t="s">
        <v>289</v>
      </c>
      <c r="C6671" s="6" t="s">
        <v>1045</v>
      </c>
      <c r="F6671" s="6" t="s">
        <v>415</v>
      </c>
      <c r="G6671" s="6" t="s">
        <v>416</v>
      </c>
      <c r="H6671" s="8" t="str">
        <f>VLOOKUP(C6671,agent_name_matching!A:B,2,false)</f>
        <v>Dispatcher LLM</v>
      </c>
      <c r="I6671" s="32" t="s">
        <v>2943</v>
      </c>
      <c r="J6671" s="6" t="s">
        <v>418</v>
      </c>
      <c r="L6671" s="6">
        <v>6247.0</v>
      </c>
      <c r="M6671" s="6">
        <v>200.0</v>
      </c>
      <c r="N6671" s="6">
        <v>3040.0</v>
      </c>
      <c r="O6671" s="6" t="s">
        <v>16881</v>
      </c>
      <c r="P6671" s="8" t="str">
        <f t="shared" si="1"/>
        <v/>
      </c>
      <c r="Q6671" s="8" t="str">
        <f t="shared" si="16"/>
        <v/>
      </c>
      <c r="R6671" s="8" t="str">
        <f>if(and(P6671&lt;&gt;"",Q6671&lt;&gt;"newexp",Q6671&lt;&gt;"nostart"),countifs(script_conform_dispatching!A:A,P6671,script_conform_dispatching!B:B,Q6671),"")</f>
        <v/>
      </c>
      <c r="S6671" s="8" t="str">
        <f t="shared" si="3"/>
        <v/>
      </c>
    </row>
    <row r="6672" hidden="1">
      <c r="A6672" s="6" t="s">
        <v>16882</v>
      </c>
      <c r="B6672" s="6" t="s">
        <v>289</v>
      </c>
      <c r="C6672" s="6" t="s">
        <v>407</v>
      </c>
      <c r="D6672" s="6">
        <v>5.0</v>
      </c>
      <c r="E6672" s="6" t="s">
        <v>408</v>
      </c>
      <c r="H6672" s="8" t="str">
        <f>VLOOKUP(C6672,agent_name_matching!A:B,2,false)</f>
        <v>--</v>
      </c>
      <c r="I6672" s="33"/>
      <c r="O6672" s="6" t="s">
        <v>16883</v>
      </c>
      <c r="P6672" s="8" t="str">
        <f t="shared" si="1"/>
        <v/>
      </c>
      <c r="Q6672" s="8" t="str">
        <f t="shared" si="16"/>
        <v/>
      </c>
      <c r="R6672" s="8" t="str">
        <f>if(and(P6672&lt;&gt;"",Q6672&lt;&gt;"newexp",Q6672&lt;&gt;"nostart"),countifs(script_conform_dispatching!A:A,P6672,script_conform_dispatching!B:B,Q6672),"")</f>
        <v/>
      </c>
      <c r="S6672" s="8" t="str">
        <f t="shared" si="3"/>
        <v/>
      </c>
    </row>
    <row r="6673" hidden="1">
      <c r="A6673" s="6" t="s">
        <v>16884</v>
      </c>
      <c r="B6673" s="6" t="s">
        <v>289</v>
      </c>
      <c r="C6673" s="6" t="s">
        <v>1011</v>
      </c>
      <c r="F6673" s="6" t="s">
        <v>415</v>
      </c>
      <c r="G6673" s="6" t="s">
        <v>416</v>
      </c>
      <c r="H6673" s="8" t="str">
        <f>VLOOKUP(C6673,agent_name_matching!A:B,2,false)</f>
        <v>Dialog LLM</v>
      </c>
      <c r="I6673" s="32" t="s">
        <v>1008</v>
      </c>
      <c r="J6673" s="6" t="s">
        <v>418</v>
      </c>
      <c r="L6673" s="6">
        <v>10697.0</v>
      </c>
      <c r="M6673" s="6">
        <v>14.0</v>
      </c>
      <c r="N6673" s="6">
        <v>3582.0</v>
      </c>
      <c r="O6673" s="6" t="s">
        <v>16885</v>
      </c>
      <c r="P6673" s="8" t="str">
        <f t="shared" si="1"/>
        <v/>
      </c>
      <c r="Q6673" s="8" t="str">
        <f t="shared" si="16"/>
        <v/>
      </c>
      <c r="R6673" s="8" t="str">
        <f>if(and(P6673&lt;&gt;"",Q6673&lt;&gt;"newexp",Q6673&lt;&gt;"nostart"),countifs(script_conform_dispatching!A:A,P6673,script_conform_dispatching!B:B,Q6673),"")</f>
        <v/>
      </c>
      <c r="S6673" s="8" t="str">
        <f t="shared" si="3"/>
        <v/>
      </c>
    </row>
    <row r="6674" hidden="1">
      <c r="A6674" s="6" t="s">
        <v>16886</v>
      </c>
      <c r="B6674" s="6" t="s">
        <v>289</v>
      </c>
      <c r="C6674" s="6" t="s">
        <v>450</v>
      </c>
      <c r="F6674" s="6" t="s">
        <v>415</v>
      </c>
      <c r="G6674" s="6" t="s">
        <v>416</v>
      </c>
      <c r="H6674" s="8" t="str">
        <f>VLOOKUP(C6674,agent_name_matching!A:B,2,false)</f>
        <v>Validator LLM</v>
      </c>
      <c r="I6674" s="32" t="s">
        <v>5562</v>
      </c>
      <c r="J6674" s="6" t="s">
        <v>452</v>
      </c>
      <c r="L6674" s="6">
        <v>4655.0</v>
      </c>
      <c r="M6674" s="6">
        <v>29.0</v>
      </c>
      <c r="N6674" s="6">
        <v>1519.0</v>
      </c>
      <c r="O6674" s="6" t="s">
        <v>16887</v>
      </c>
      <c r="P6674" s="8" t="str">
        <f t="shared" si="1"/>
        <v/>
      </c>
      <c r="Q6674" s="8" t="str">
        <f t="shared" si="16"/>
        <v/>
      </c>
      <c r="R6674" s="8" t="str">
        <f>if(and(P6674&lt;&gt;"",Q6674&lt;&gt;"newexp",Q6674&lt;&gt;"nostart"),countifs(script_conform_dispatching!A:A,P6674,script_conform_dispatching!B:B,Q6674),"")</f>
        <v/>
      </c>
      <c r="S6674" s="8" t="str">
        <f t="shared" si="3"/>
        <v/>
      </c>
    </row>
    <row r="6675" hidden="1">
      <c r="A6675" s="6" t="s">
        <v>16888</v>
      </c>
      <c r="B6675" s="6" t="s">
        <v>289</v>
      </c>
      <c r="C6675" s="6" t="s">
        <v>37</v>
      </c>
      <c r="F6675" s="6" t="s">
        <v>415</v>
      </c>
      <c r="G6675" s="6" t="s">
        <v>416</v>
      </c>
      <c r="H6675" s="8" t="str">
        <f>VLOOKUP(C6675,agent_name_matching!A:B,2,false)</f>
        <v>Patient LLM</v>
      </c>
      <c r="I6675" s="32" t="s">
        <v>16889</v>
      </c>
      <c r="J6675" s="6" t="s">
        <v>418</v>
      </c>
      <c r="K6675" s="6">
        <v>1.0</v>
      </c>
      <c r="L6675" s="6">
        <v>4545.0</v>
      </c>
      <c r="M6675" s="6">
        <v>56.0</v>
      </c>
      <c r="N6675" s="6">
        <v>1427.0</v>
      </c>
      <c r="O6675" s="6" t="s">
        <v>16890</v>
      </c>
      <c r="P6675" s="8" t="str">
        <f t="shared" si="1"/>
        <v/>
      </c>
      <c r="Q6675" s="8" t="str">
        <f t="shared" si="16"/>
        <v/>
      </c>
      <c r="R6675" s="8" t="str">
        <f>if(and(P6675&lt;&gt;"",Q6675&lt;&gt;"newexp",Q6675&lt;&gt;"nostart"),countifs(script_conform_dispatching!A:A,P6675,script_conform_dispatching!B:B,Q6675),"")</f>
        <v/>
      </c>
      <c r="S6675" s="8" t="str">
        <f t="shared" si="3"/>
        <v/>
      </c>
    </row>
    <row r="6676" hidden="1">
      <c r="A6676" s="6" t="s">
        <v>16891</v>
      </c>
      <c r="B6676" s="6" t="s">
        <v>289</v>
      </c>
      <c r="C6676" s="6" t="s">
        <v>411</v>
      </c>
      <c r="H6676" s="8" t="str">
        <f>VLOOKUP(C6676,agent_name_matching!A:B,2,false)</f>
        <v>System</v>
      </c>
      <c r="I6676" s="33"/>
      <c r="O6676" s="6" t="s">
        <v>16892</v>
      </c>
      <c r="P6676" s="8" t="str">
        <f t="shared" si="1"/>
        <v/>
      </c>
      <c r="Q6676" s="8" t="str">
        <f t="shared" si="16"/>
        <v/>
      </c>
      <c r="R6676" s="8" t="str">
        <f>if(and(P6676&lt;&gt;"",Q6676&lt;&gt;"newexp",Q6676&lt;&gt;"nostart"),countifs(script_conform_dispatching!A:A,P6676,script_conform_dispatching!B:B,Q6676),"")</f>
        <v/>
      </c>
      <c r="S6676" s="8" t="str">
        <f t="shared" si="3"/>
        <v/>
      </c>
    </row>
    <row r="6677" hidden="1">
      <c r="A6677" s="6" t="s">
        <v>16893</v>
      </c>
      <c r="B6677" s="6" t="s">
        <v>289</v>
      </c>
      <c r="C6677" s="6" t="s">
        <v>1007</v>
      </c>
      <c r="F6677" s="6" t="s">
        <v>415</v>
      </c>
      <c r="G6677" s="6" t="s">
        <v>416</v>
      </c>
      <c r="H6677" s="8" t="str">
        <f>VLOOKUP(C6677,agent_name_matching!A:B,2,false)</f>
        <v>Assessor LLM</v>
      </c>
      <c r="I6677" s="32" t="s">
        <v>1008</v>
      </c>
      <c r="J6677" s="6" t="s">
        <v>418</v>
      </c>
      <c r="L6677" s="6">
        <v>4883.0</v>
      </c>
      <c r="M6677" s="6">
        <v>14.0</v>
      </c>
      <c r="N6677" s="6">
        <v>806.0</v>
      </c>
      <c r="O6677" s="6" t="s">
        <v>16894</v>
      </c>
      <c r="P6677" s="8" t="str">
        <f t="shared" si="1"/>
        <v/>
      </c>
      <c r="Q6677" s="8" t="str">
        <f t="shared" si="16"/>
        <v/>
      </c>
      <c r="R6677" s="8" t="str">
        <f>if(and(P6677&lt;&gt;"",Q6677&lt;&gt;"newexp",Q6677&lt;&gt;"nostart"),countifs(script_conform_dispatching!A:A,P6677,script_conform_dispatching!B:B,Q6677),"")</f>
        <v/>
      </c>
      <c r="S6677" s="8" t="str">
        <f t="shared" si="3"/>
        <v/>
      </c>
    </row>
    <row r="6678" hidden="1">
      <c r="A6678" s="6" t="s">
        <v>16895</v>
      </c>
      <c r="B6678" s="6" t="s">
        <v>289</v>
      </c>
      <c r="C6678" s="6" t="s">
        <v>1011</v>
      </c>
      <c r="F6678" s="6" t="s">
        <v>415</v>
      </c>
      <c r="G6678" s="6" t="s">
        <v>416</v>
      </c>
      <c r="H6678" s="8" t="str">
        <f>VLOOKUP(C6678,agent_name_matching!A:B,2,false)</f>
        <v>Dialog LLM</v>
      </c>
      <c r="I6678" s="32" t="s">
        <v>16896</v>
      </c>
      <c r="J6678" s="6" t="s">
        <v>418</v>
      </c>
      <c r="L6678" s="6">
        <v>11009.0</v>
      </c>
      <c r="M6678" s="6">
        <v>15.0</v>
      </c>
      <c r="N6678" s="6">
        <v>915.0</v>
      </c>
      <c r="O6678" s="6" t="s">
        <v>16897</v>
      </c>
      <c r="P6678" s="8" t="str">
        <f t="shared" si="1"/>
        <v/>
      </c>
      <c r="Q6678" s="8" t="str">
        <f t="shared" si="16"/>
        <v/>
      </c>
      <c r="R6678" s="8" t="str">
        <f>if(and(P6678&lt;&gt;"",Q6678&lt;&gt;"newexp",Q6678&lt;&gt;"nostart"),countifs(script_conform_dispatching!A:A,P6678,script_conform_dispatching!B:B,Q6678),"")</f>
        <v/>
      </c>
      <c r="S6678" s="8" t="str">
        <f t="shared" si="3"/>
        <v/>
      </c>
    </row>
    <row r="6679" hidden="1">
      <c r="A6679" s="6" t="s">
        <v>16898</v>
      </c>
      <c r="B6679" s="6" t="s">
        <v>289</v>
      </c>
      <c r="C6679" s="6" t="s">
        <v>37</v>
      </c>
      <c r="F6679" s="6" t="s">
        <v>415</v>
      </c>
      <c r="G6679" s="6" t="s">
        <v>416</v>
      </c>
      <c r="H6679" s="8" t="str">
        <f>VLOOKUP(C6679,agent_name_matching!A:B,2,false)</f>
        <v>Patient LLM</v>
      </c>
      <c r="I6679" s="32" t="s">
        <v>16899</v>
      </c>
      <c r="J6679" s="6" t="s">
        <v>418</v>
      </c>
      <c r="K6679" s="6">
        <v>1.0</v>
      </c>
      <c r="L6679" s="6">
        <v>4624.0</v>
      </c>
      <c r="M6679" s="6">
        <v>55.0</v>
      </c>
      <c r="N6679" s="6">
        <v>2038.0</v>
      </c>
      <c r="O6679" s="6" t="s">
        <v>16900</v>
      </c>
      <c r="P6679" s="8" t="str">
        <f t="shared" si="1"/>
        <v/>
      </c>
      <c r="Q6679" s="8" t="str">
        <f t="shared" si="16"/>
        <v/>
      </c>
      <c r="R6679" s="8" t="str">
        <f>if(and(P6679&lt;&gt;"",Q6679&lt;&gt;"newexp",Q6679&lt;&gt;"nostart"),countifs(script_conform_dispatching!A:A,P6679,script_conform_dispatching!B:B,Q6679),"")</f>
        <v/>
      </c>
      <c r="S6679" s="8" t="str">
        <f t="shared" si="3"/>
        <v/>
      </c>
    </row>
    <row r="6680" hidden="1">
      <c r="A6680" s="6" t="s">
        <v>16901</v>
      </c>
      <c r="B6680" s="6" t="s">
        <v>289</v>
      </c>
      <c r="C6680" s="6" t="s">
        <v>411</v>
      </c>
      <c r="H6680" s="8" t="str">
        <f>VLOOKUP(C6680,agent_name_matching!A:B,2,false)</f>
        <v>System</v>
      </c>
      <c r="I6680" s="33"/>
      <c r="O6680" s="6" t="s">
        <v>16902</v>
      </c>
      <c r="P6680" s="8" t="str">
        <f t="shared" si="1"/>
        <v/>
      </c>
      <c r="Q6680" s="8" t="str">
        <f t="shared" si="16"/>
        <v/>
      </c>
      <c r="R6680" s="8" t="str">
        <f>if(and(P6680&lt;&gt;"",Q6680&lt;&gt;"newexp",Q6680&lt;&gt;"nostart"),countifs(script_conform_dispatching!A:A,P6680,script_conform_dispatching!B:B,Q6680),"")</f>
        <v/>
      </c>
      <c r="S6680" s="8" t="str">
        <f t="shared" si="3"/>
        <v/>
      </c>
    </row>
    <row r="6681" hidden="1">
      <c r="A6681" s="6" t="s">
        <v>16903</v>
      </c>
      <c r="B6681" s="6" t="s">
        <v>289</v>
      </c>
      <c r="C6681" s="6" t="s">
        <v>1007</v>
      </c>
      <c r="F6681" s="6" t="s">
        <v>415</v>
      </c>
      <c r="G6681" s="6" t="s">
        <v>416</v>
      </c>
      <c r="H6681" s="8" t="str">
        <f>VLOOKUP(C6681,agent_name_matching!A:B,2,false)</f>
        <v>Assessor LLM</v>
      </c>
      <c r="I6681" s="32" t="s">
        <v>1008</v>
      </c>
      <c r="J6681" s="6" t="s">
        <v>418</v>
      </c>
      <c r="L6681" s="6">
        <v>4960.0</v>
      </c>
      <c r="M6681" s="6">
        <v>14.0</v>
      </c>
      <c r="N6681" s="6">
        <v>1307.0</v>
      </c>
      <c r="O6681" s="6" t="s">
        <v>16904</v>
      </c>
      <c r="P6681" s="8" t="str">
        <f t="shared" si="1"/>
        <v/>
      </c>
      <c r="Q6681" s="8" t="str">
        <f t="shared" si="16"/>
        <v/>
      </c>
      <c r="R6681" s="8" t="str">
        <f>if(and(P6681&lt;&gt;"",Q6681&lt;&gt;"newexp",Q6681&lt;&gt;"nostart"),countifs(script_conform_dispatching!A:A,P6681,script_conform_dispatching!B:B,Q6681),"")</f>
        <v/>
      </c>
      <c r="S6681" s="8" t="str">
        <f t="shared" si="3"/>
        <v/>
      </c>
    </row>
    <row r="6682" hidden="1">
      <c r="A6682" s="6" t="s">
        <v>16905</v>
      </c>
      <c r="B6682" s="6" t="s">
        <v>289</v>
      </c>
      <c r="C6682" s="6" t="s">
        <v>1011</v>
      </c>
      <c r="F6682" s="6" t="s">
        <v>415</v>
      </c>
      <c r="G6682" s="6" t="s">
        <v>416</v>
      </c>
      <c r="H6682" s="8" t="str">
        <f>VLOOKUP(C6682,agent_name_matching!A:B,2,false)</f>
        <v>Dialog LLM</v>
      </c>
      <c r="I6682" s="32" t="s">
        <v>16906</v>
      </c>
      <c r="J6682" s="6" t="s">
        <v>418</v>
      </c>
      <c r="L6682" s="6">
        <v>11321.0</v>
      </c>
      <c r="M6682" s="6">
        <v>189.0</v>
      </c>
      <c r="N6682" s="6">
        <v>3273.0</v>
      </c>
      <c r="O6682" s="6" t="s">
        <v>16907</v>
      </c>
      <c r="P6682" s="8" t="str">
        <f t="shared" si="1"/>
        <v/>
      </c>
      <c r="Q6682" s="8" t="str">
        <f t="shared" si="16"/>
        <v/>
      </c>
      <c r="R6682" s="8" t="str">
        <f>if(and(P6682&lt;&gt;"",Q6682&lt;&gt;"newexp",Q6682&lt;&gt;"nostart"),countifs(script_conform_dispatching!A:A,P6682,script_conform_dispatching!B:B,Q6682),"")</f>
        <v/>
      </c>
      <c r="S6682" s="8" t="str">
        <f t="shared" si="3"/>
        <v/>
      </c>
    </row>
    <row r="6683" hidden="1">
      <c r="A6683" s="6" t="s">
        <v>16908</v>
      </c>
      <c r="B6683" s="6" t="s">
        <v>289</v>
      </c>
      <c r="C6683" s="6" t="s">
        <v>37</v>
      </c>
      <c r="F6683" s="6" t="s">
        <v>415</v>
      </c>
      <c r="G6683" s="6" t="s">
        <v>416</v>
      </c>
      <c r="H6683" s="8" t="str">
        <f>VLOOKUP(C6683,agent_name_matching!A:B,2,false)</f>
        <v>Patient LLM</v>
      </c>
      <c r="I6683" s="32" t="s">
        <v>16909</v>
      </c>
      <c r="J6683" s="6" t="s">
        <v>418</v>
      </c>
      <c r="K6683" s="6">
        <v>1.0</v>
      </c>
      <c r="L6683" s="6">
        <v>4876.0</v>
      </c>
      <c r="M6683" s="6">
        <v>66.0</v>
      </c>
      <c r="N6683" s="6">
        <v>2857.0</v>
      </c>
      <c r="O6683" s="6" t="s">
        <v>16910</v>
      </c>
      <c r="P6683" s="8" t="str">
        <f t="shared" si="1"/>
        <v/>
      </c>
      <c r="Q6683" s="8" t="str">
        <f t="shared" si="16"/>
        <v/>
      </c>
      <c r="R6683" s="8" t="str">
        <f>if(and(P6683&lt;&gt;"",Q6683&lt;&gt;"newexp",Q6683&lt;&gt;"nostart"),countifs(script_conform_dispatching!A:A,P6683,script_conform_dispatching!B:B,Q6683),"")</f>
        <v/>
      </c>
      <c r="S6683" s="8" t="str">
        <f t="shared" si="3"/>
        <v/>
      </c>
    </row>
    <row r="6684" hidden="1">
      <c r="A6684" s="6" t="s">
        <v>16911</v>
      </c>
      <c r="B6684" s="6" t="s">
        <v>289</v>
      </c>
      <c r="C6684" s="6" t="s">
        <v>411</v>
      </c>
      <c r="H6684" s="8" t="str">
        <f>VLOOKUP(C6684,agent_name_matching!A:B,2,false)</f>
        <v>System</v>
      </c>
      <c r="I6684" s="33"/>
      <c r="O6684" s="6" t="s">
        <v>16912</v>
      </c>
      <c r="P6684" s="8" t="str">
        <f t="shared" si="1"/>
        <v/>
      </c>
      <c r="Q6684" s="8" t="str">
        <f t="shared" si="16"/>
        <v/>
      </c>
      <c r="R6684" s="8" t="str">
        <f>if(and(P6684&lt;&gt;"",Q6684&lt;&gt;"newexp",Q6684&lt;&gt;"nostart"),countifs(script_conform_dispatching!A:A,P6684,script_conform_dispatching!B:B,Q6684),"")</f>
        <v/>
      </c>
      <c r="S6684" s="8" t="str">
        <f t="shared" si="3"/>
        <v/>
      </c>
    </row>
    <row r="6685" hidden="1">
      <c r="A6685" s="6" t="s">
        <v>16913</v>
      </c>
      <c r="B6685" s="6" t="s">
        <v>289</v>
      </c>
      <c r="C6685" s="6" t="s">
        <v>1007</v>
      </c>
      <c r="F6685" s="6" t="s">
        <v>415</v>
      </c>
      <c r="G6685" s="6" t="s">
        <v>416</v>
      </c>
      <c r="H6685" s="8" t="str">
        <f>VLOOKUP(C6685,agent_name_matching!A:B,2,false)</f>
        <v>Assessor LLM</v>
      </c>
      <c r="I6685" s="32" t="s">
        <v>1008</v>
      </c>
      <c r="J6685" s="6" t="s">
        <v>418</v>
      </c>
      <c r="L6685" s="6">
        <v>5221.0</v>
      </c>
      <c r="M6685" s="6">
        <v>14.0</v>
      </c>
      <c r="N6685" s="6">
        <v>803.0</v>
      </c>
      <c r="O6685" s="6" t="s">
        <v>16914</v>
      </c>
      <c r="P6685" s="8" t="str">
        <f t="shared" si="1"/>
        <v/>
      </c>
      <c r="Q6685" s="8" t="str">
        <f t="shared" si="16"/>
        <v/>
      </c>
      <c r="R6685" s="8" t="str">
        <f>if(and(P6685&lt;&gt;"",Q6685&lt;&gt;"newexp",Q6685&lt;&gt;"nostart"),countifs(script_conform_dispatching!A:A,P6685,script_conform_dispatching!B:B,Q6685),"")</f>
        <v/>
      </c>
      <c r="S6685" s="8" t="str">
        <f t="shared" si="3"/>
        <v/>
      </c>
    </row>
    <row r="6686" hidden="1">
      <c r="A6686" s="6" t="s">
        <v>16915</v>
      </c>
      <c r="B6686" s="6" t="s">
        <v>289</v>
      </c>
      <c r="C6686" s="6" t="s">
        <v>1011</v>
      </c>
      <c r="F6686" s="6" t="s">
        <v>415</v>
      </c>
      <c r="G6686" s="6" t="s">
        <v>416</v>
      </c>
      <c r="H6686" s="8" t="str">
        <f>VLOOKUP(C6686,agent_name_matching!A:B,2,false)</f>
        <v>Dialog LLM</v>
      </c>
      <c r="I6686" s="32" t="s">
        <v>16916</v>
      </c>
      <c r="J6686" s="6" t="s">
        <v>418</v>
      </c>
      <c r="L6686" s="6">
        <v>11818.0</v>
      </c>
      <c r="M6686" s="6">
        <v>31.0</v>
      </c>
      <c r="N6686" s="6">
        <v>2010.0</v>
      </c>
      <c r="O6686" s="6" t="s">
        <v>16917</v>
      </c>
      <c r="P6686" s="8" t="str">
        <f t="shared" si="1"/>
        <v/>
      </c>
      <c r="Q6686" s="8" t="str">
        <f t="shared" si="16"/>
        <v/>
      </c>
      <c r="R6686" s="8" t="str">
        <f>if(and(P6686&lt;&gt;"",Q6686&lt;&gt;"newexp",Q6686&lt;&gt;"nostart"),countifs(script_conform_dispatching!A:A,P6686,script_conform_dispatching!B:B,Q6686),"")</f>
        <v/>
      </c>
      <c r="S6686" s="8" t="str">
        <f t="shared" si="3"/>
        <v/>
      </c>
    </row>
    <row r="6687" hidden="1">
      <c r="A6687" s="6" t="s">
        <v>16918</v>
      </c>
      <c r="B6687" s="6" t="s">
        <v>289</v>
      </c>
      <c r="C6687" s="6" t="s">
        <v>37</v>
      </c>
      <c r="F6687" s="6" t="s">
        <v>415</v>
      </c>
      <c r="G6687" s="6" t="s">
        <v>416</v>
      </c>
      <c r="H6687" s="8" t="str">
        <f>VLOOKUP(C6687,agent_name_matching!A:B,2,false)</f>
        <v>Patient LLM</v>
      </c>
      <c r="I6687" s="32" t="s">
        <v>16919</v>
      </c>
      <c r="J6687" s="6" t="s">
        <v>418</v>
      </c>
      <c r="K6687" s="6">
        <v>1.0</v>
      </c>
      <c r="L6687" s="6">
        <v>4981.0</v>
      </c>
      <c r="M6687" s="6">
        <v>40.0</v>
      </c>
      <c r="N6687" s="6">
        <v>1646.0</v>
      </c>
      <c r="O6687" s="6" t="s">
        <v>16920</v>
      </c>
      <c r="P6687" s="8" t="str">
        <f t="shared" si="1"/>
        <v/>
      </c>
      <c r="Q6687" s="8" t="str">
        <f t="shared" si="16"/>
        <v/>
      </c>
      <c r="R6687" s="8" t="str">
        <f>if(and(P6687&lt;&gt;"",Q6687&lt;&gt;"newexp",Q6687&lt;&gt;"nostart"),countifs(script_conform_dispatching!A:A,P6687,script_conform_dispatching!B:B,Q6687),"")</f>
        <v/>
      </c>
      <c r="S6687" s="8" t="str">
        <f t="shared" si="3"/>
        <v/>
      </c>
    </row>
    <row r="6688" hidden="1">
      <c r="A6688" s="6" t="s">
        <v>16921</v>
      </c>
      <c r="B6688" s="6" t="s">
        <v>289</v>
      </c>
      <c r="C6688" s="6" t="s">
        <v>411</v>
      </c>
      <c r="H6688" s="8" t="str">
        <f>VLOOKUP(C6688,agent_name_matching!A:B,2,false)</f>
        <v>System</v>
      </c>
      <c r="I6688" s="33"/>
      <c r="O6688" s="6" t="s">
        <v>16922</v>
      </c>
      <c r="P6688" s="8" t="str">
        <f t="shared" si="1"/>
        <v/>
      </c>
      <c r="Q6688" s="8" t="str">
        <f t="shared" si="16"/>
        <v/>
      </c>
      <c r="R6688" s="8" t="str">
        <f>if(and(P6688&lt;&gt;"",Q6688&lt;&gt;"newexp",Q6688&lt;&gt;"nostart"),countifs(script_conform_dispatching!A:A,P6688,script_conform_dispatching!B:B,Q6688),"")</f>
        <v/>
      </c>
      <c r="S6688" s="8" t="str">
        <f t="shared" si="3"/>
        <v/>
      </c>
    </row>
    <row r="6689" hidden="1">
      <c r="A6689" s="6" t="s">
        <v>16923</v>
      </c>
      <c r="B6689" s="6" t="s">
        <v>289</v>
      </c>
      <c r="C6689" s="6" t="s">
        <v>1007</v>
      </c>
      <c r="F6689" s="6" t="s">
        <v>415</v>
      </c>
      <c r="G6689" s="6" t="s">
        <v>416</v>
      </c>
      <c r="H6689" s="8" t="str">
        <f>VLOOKUP(C6689,agent_name_matching!A:B,2,false)</f>
        <v>Assessor LLM</v>
      </c>
      <c r="I6689" s="32" t="s">
        <v>1008</v>
      </c>
      <c r="J6689" s="6" t="s">
        <v>418</v>
      </c>
      <c r="L6689" s="6">
        <v>5299.0</v>
      </c>
      <c r="M6689" s="6">
        <v>14.0</v>
      </c>
      <c r="N6689" s="6">
        <v>915.0</v>
      </c>
      <c r="O6689" s="6" t="s">
        <v>16924</v>
      </c>
      <c r="P6689" s="8" t="str">
        <f t="shared" si="1"/>
        <v/>
      </c>
      <c r="Q6689" s="8" t="str">
        <f t="shared" si="16"/>
        <v/>
      </c>
      <c r="R6689" s="8" t="str">
        <f>if(and(P6689&lt;&gt;"",Q6689&lt;&gt;"newexp",Q6689&lt;&gt;"nostart"),countifs(script_conform_dispatching!A:A,P6689,script_conform_dispatching!B:B,Q6689),"")</f>
        <v/>
      </c>
      <c r="S6689" s="8" t="str">
        <f t="shared" si="3"/>
        <v/>
      </c>
    </row>
    <row r="6690" hidden="1">
      <c r="A6690" s="6" t="s">
        <v>16925</v>
      </c>
      <c r="B6690" s="6" t="s">
        <v>289</v>
      </c>
      <c r="C6690" s="6" t="s">
        <v>1011</v>
      </c>
      <c r="F6690" s="6" t="s">
        <v>415</v>
      </c>
      <c r="G6690" s="6" t="s">
        <v>416</v>
      </c>
      <c r="H6690" s="8" t="str">
        <f>VLOOKUP(C6690,agent_name_matching!A:B,2,false)</f>
        <v>Dialog LLM</v>
      </c>
      <c r="I6690" s="32" t="s">
        <v>16926</v>
      </c>
      <c r="J6690" s="6" t="s">
        <v>418</v>
      </c>
      <c r="L6690" s="6">
        <v>12131.0</v>
      </c>
      <c r="M6690" s="6">
        <v>54.0</v>
      </c>
      <c r="N6690" s="6">
        <v>1995.0</v>
      </c>
      <c r="O6690" s="6" t="s">
        <v>16927</v>
      </c>
      <c r="P6690" s="8" t="str">
        <f t="shared" si="1"/>
        <v/>
      </c>
      <c r="Q6690" s="8" t="str">
        <f t="shared" si="16"/>
        <v/>
      </c>
      <c r="R6690" s="8" t="str">
        <f>if(and(P6690&lt;&gt;"",Q6690&lt;&gt;"newexp",Q6690&lt;&gt;"nostart"),countifs(script_conform_dispatching!A:A,P6690,script_conform_dispatching!B:B,Q6690),"")</f>
        <v/>
      </c>
      <c r="S6690" s="8" t="str">
        <f t="shared" si="3"/>
        <v/>
      </c>
    </row>
    <row r="6691" hidden="1">
      <c r="A6691" s="6" t="s">
        <v>16928</v>
      </c>
      <c r="B6691" s="6" t="s">
        <v>289</v>
      </c>
      <c r="C6691" s="6" t="s">
        <v>37</v>
      </c>
      <c r="F6691" s="6" t="s">
        <v>415</v>
      </c>
      <c r="G6691" s="6" t="s">
        <v>416</v>
      </c>
      <c r="H6691" s="8" t="str">
        <f>VLOOKUP(C6691,agent_name_matching!A:B,2,false)</f>
        <v>Patient LLM</v>
      </c>
      <c r="I6691" s="32" t="s">
        <v>16929</v>
      </c>
      <c r="J6691" s="6" t="s">
        <v>418</v>
      </c>
      <c r="K6691" s="6">
        <v>1.0</v>
      </c>
      <c r="L6691" s="6">
        <v>5083.0</v>
      </c>
      <c r="M6691" s="6">
        <v>46.0</v>
      </c>
      <c r="N6691" s="6">
        <v>1613.0</v>
      </c>
      <c r="O6691" s="6" t="s">
        <v>16930</v>
      </c>
      <c r="P6691" s="8" t="str">
        <f t="shared" si="1"/>
        <v/>
      </c>
      <c r="Q6691" s="8" t="str">
        <f t="shared" si="16"/>
        <v/>
      </c>
      <c r="R6691" s="8" t="str">
        <f>if(and(P6691&lt;&gt;"",Q6691&lt;&gt;"newexp",Q6691&lt;&gt;"nostart"),countifs(script_conform_dispatching!A:A,P6691,script_conform_dispatching!B:B,Q6691),"")</f>
        <v/>
      </c>
      <c r="S6691" s="8" t="str">
        <f t="shared" si="3"/>
        <v/>
      </c>
    </row>
    <row r="6692" hidden="1">
      <c r="A6692" s="6" t="s">
        <v>16931</v>
      </c>
      <c r="B6692" s="6" t="s">
        <v>289</v>
      </c>
      <c r="C6692" s="6" t="s">
        <v>411</v>
      </c>
      <c r="H6692" s="8" t="str">
        <f>VLOOKUP(C6692,agent_name_matching!A:B,2,false)</f>
        <v>System</v>
      </c>
      <c r="I6692" s="33"/>
      <c r="O6692" s="6" t="s">
        <v>16932</v>
      </c>
      <c r="P6692" s="8" t="str">
        <f t="shared" si="1"/>
        <v/>
      </c>
      <c r="Q6692" s="8" t="str">
        <f t="shared" si="16"/>
        <v/>
      </c>
      <c r="R6692" s="8" t="str">
        <f>if(and(P6692&lt;&gt;"",Q6692&lt;&gt;"newexp",Q6692&lt;&gt;"nostart"),countifs(script_conform_dispatching!A:A,P6692,script_conform_dispatching!B:B,Q6692),"")</f>
        <v/>
      </c>
      <c r="S6692" s="8" t="str">
        <f t="shared" si="3"/>
        <v/>
      </c>
    </row>
    <row r="6693" hidden="1">
      <c r="A6693" s="6" t="s">
        <v>16933</v>
      </c>
      <c r="B6693" s="6" t="s">
        <v>289</v>
      </c>
      <c r="C6693" s="6" t="s">
        <v>1007</v>
      </c>
      <c r="F6693" s="6" t="s">
        <v>415</v>
      </c>
      <c r="G6693" s="6" t="s">
        <v>416</v>
      </c>
      <c r="H6693" s="8" t="str">
        <f>VLOOKUP(C6693,agent_name_matching!A:B,2,false)</f>
        <v>Assessor LLM</v>
      </c>
      <c r="I6693" s="32" t="s">
        <v>1008</v>
      </c>
      <c r="J6693" s="6" t="s">
        <v>418</v>
      </c>
      <c r="L6693" s="6">
        <v>5405.0</v>
      </c>
      <c r="M6693" s="6">
        <v>14.0</v>
      </c>
      <c r="N6693" s="6">
        <v>853.0</v>
      </c>
      <c r="O6693" s="6" t="s">
        <v>16934</v>
      </c>
      <c r="P6693" s="8" t="str">
        <f t="shared" si="1"/>
        <v/>
      </c>
      <c r="Q6693" s="8" t="str">
        <f t="shared" si="16"/>
        <v/>
      </c>
      <c r="R6693" s="8" t="str">
        <f>if(and(P6693&lt;&gt;"",Q6693&lt;&gt;"newexp",Q6693&lt;&gt;"nostart"),countifs(script_conform_dispatching!A:A,P6693,script_conform_dispatching!B:B,Q6693),"")</f>
        <v/>
      </c>
      <c r="S6693" s="8" t="str">
        <f t="shared" si="3"/>
        <v/>
      </c>
    </row>
    <row r="6694" hidden="1">
      <c r="A6694" s="6" t="s">
        <v>16935</v>
      </c>
      <c r="B6694" s="6" t="s">
        <v>289</v>
      </c>
      <c r="C6694" s="6" t="s">
        <v>1011</v>
      </c>
      <c r="F6694" s="6" t="s">
        <v>415</v>
      </c>
      <c r="G6694" s="6" t="s">
        <v>416</v>
      </c>
      <c r="H6694" s="8" t="str">
        <f>VLOOKUP(C6694,agent_name_matching!A:B,2,false)</f>
        <v>Dialog LLM</v>
      </c>
      <c r="I6694" s="32" t="s">
        <v>16936</v>
      </c>
      <c r="J6694" s="6" t="s">
        <v>418</v>
      </c>
      <c r="L6694" s="6">
        <v>12472.0</v>
      </c>
      <c r="M6694" s="6">
        <v>95.0</v>
      </c>
      <c r="N6694" s="6">
        <v>2136.0</v>
      </c>
      <c r="O6694" s="6" t="s">
        <v>16937</v>
      </c>
      <c r="P6694" s="8" t="str">
        <f t="shared" si="1"/>
        <v/>
      </c>
      <c r="Q6694" s="8" t="str">
        <f t="shared" si="16"/>
        <v/>
      </c>
      <c r="R6694" s="8" t="str">
        <f>if(and(P6694&lt;&gt;"",Q6694&lt;&gt;"newexp",Q6694&lt;&gt;"nostart"),countifs(script_conform_dispatching!A:A,P6694,script_conform_dispatching!B:B,Q6694),"")</f>
        <v/>
      </c>
      <c r="S6694" s="8" t="str">
        <f t="shared" si="3"/>
        <v/>
      </c>
    </row>
    <row r="6695" hidden="1">
      <c r="A6695" s="6" t="s">
        <v>16938</v>
      </c>
      <c r="B6695" s="6" t="s">
        <v>289</v>
      </c>
      <c r="C6695" s="6" t="s">
        <v>37</v>
      </c>
      <c r="F6695" s="6" t="s">
        <v>415</v>
      </c>
      <c r="G6695" s="6" t="s">
        <v>416</v>
      </c>
      <c r="H6695" s="8" t="str">
        <f>VLOOKUP(C6695,agent_name_matching!A:B,2,false)</f>
        <v>Patient LLM</v>
      </c>
      <c r="I6695" s="32" t="s">
        <v>16939</v>
      </c>
      <c r="J6695" s="6" t="s">
        <v>418</v>
      </c>
      <c r="K6695" s="6">
        <v>1.0</v>
      </c>
      <c r="L6695" s="6">
        <v>5232.0</v>
      </c>
      <c r="M6695" s="6">
        <v>49.0</v>
      </c>
      <c r="N6695" s="6">
        <v>2242.0</v>
      </c>
      <c r="O6695" s="6" t="s">
        <v>16940</v>
      </c>
      <c r="P6695" s="8" t="str">
        <f t="shared" si="1"/>
        <v/>
      </c>
      <c r="Q6695" s="8" t="str">
        <f t="shared" si="16"/>
        <v/>
      </c>
      <c r="R6695" s="8" t="str">
        <f>if(and(P6695&lt;&gt;"",Q6695&lt;&gt;"newexp",Q6695&lt;&gt;"nostart"),countifs(script_conform_dispatching!A:A,P6695,script_conform_dispatching!B:B,Q6695),"")</f>
        <v/>
      </c>
      <c r="S6695" s="8" t="str">
        <f t="shared" si="3"/>
        <v/>
      </c>
    </row>
    <row r="6696" hidden="1">
      <c r="A6696" s="6" t="s">
        <v>16941</v>
      </c>
      <c r="B6696" s="6" t="s">
        <v>289</v>
      </c>
      <c r="C6696" s="6" t="s">
        <v>411</v>
      </c>
      <c r="H6696" s="8" t="str">
        <f>VLOOKUP(C6696,agent_name_matching!A:B,2,false)</f>
        <v>System</v>
      </c>
      <c r="I6696" s="33"/>
      <c r="O6696" s="6" t="s">
        <v>16942</v>
      </c>
      <c r="P6696" s="8" t="str">
        <f t="shared" si="1"/>
        <v/>
      </c>
      <c r="Q6696" s="8" t="str">
        <f t="shared" si="16"/>
        <v/>
      </c>
      <c r="R6696" s="8" t="str">
        <f>if(and(P6696&lt;&gt;"",Q6696&lt;&gt;"newexp",Q6696&lt;&gt;"nostart"),countifs(script_conform_dispatching!A:A,P6696,script_conform_dispatching!B:B,Q6696),"")</f>
        <v/>
      </c>
      <c r="S6696" s="8" t="str">
        <f t="shared" si="3"/>
        <v/>
      </c>
    </row>
    <row r="6697" hidden="1">
      <c r="A6697" s="6" t="s">
        <v>16943</v>
      </c>
      <c r="B6697" s="6" t="s">
        <v>289</v>
      </c>
      <c r="C6697" s="6" t="s">
        <v>1007</v>
      </c>
      <c r="F6697" s="6" t="s">
        <v>415</v>
      </c>
      <c r="G6697" s="6" t="s">
        <v>416</v>
      </c>
      <c r="H6697" s="8" t="str">
        <f>VLOOKUP(C6697,agent_name_matching!A:B,2,false)</f>
        <v>Assessor LLM</v>
      </c>
      <c r="I6697" s="32" t="s">
        <v>1008</v>
      </c>
      <c r="J6697" s="6" t="s">
        <v>418</v>
      </c>
      <c r="L6697" s="6">
        <v>5554.0</v>
      </c>
      <c r="M6697" s="6">
        <v>14.0</v>
      </c>
      <c r="N6697" s="6">
        <v>903.0</v>
      </c>
      <c r="O6697" s="6" t="s">
        <v>16944</v>
      </c>
      <c r="P6697" s="8" t="str">
        <f t="shared" si="1"/>
        <v/>
      </c>
      <c r="Q6697" s="8" t="str">
        <f t="shared" si="16"/>
        <v/>
      </c>
      <c r="R6697" s="8" t="str">
        <f>if(and(P6697&lt;&gt;"",Q6697&lt;&gt;"newexp",Q6697&lt;&gt;"nostart"),countifs(script_conform_dispatching!A:A,P6697,script_conform_dispatching!B:B,Q6697),"")</f>
        <v/>
      </c>
      <c r="S6697" s="8" t="str">
        <f t="shared" si="3"/>
        <v/>
      </c>
    </row>
    <row r="6698" hidden="1">
      <c r="A6698" s="6" t="s">
        <v>16945</v>
      </c>
      <c r="B6698" s="6" t="s">
        <v>289</v>
      </c>
      <c r="C6698" s="6" t="s">
        <v>1011</v>
      </c>
      <c r="F6698" s="6" t="s">
        <v>415</v>
      </c>
      <c r="G6698" s="6" t="s">
        <v>416</v>
      </c>
      <c r="H6698" s="8" t="str">
        <f>VLOOKUP(C6698,agent_name_matching!A:B,2,false)</f>
        <v>Dialog LLM</v>
      </c>
      <c r="I6698" s="32" t="s">
        <v>16946</v>
      </c>
      <c r="J6698" s="6" t="s">
        <v>418</v>
      </c>
      <c r="L6698" s="6">
        <v>12858.0</v>
      </c>
      <c r="M6698" s="6">
        <v>113.0</v>
      </c>
      <c r="N6698" s="6">
        <v>2560.0</v>
      </c>
      <c r="O6698" s="6" t="s">
        <v>16947</v>
      </c>
      <c r="P6698" s="8" t="str">
        <f t="shared" si="1"/>
        <v/>
      </c>
      <c r="Q6698" s="8" t="str">
        <f t="shared" si="16"/>
        <v/>
      </c>
      <c r="R6698" s="8" t="str">
        <f>if(and(P6698&lt;&gt;"",Q6698&lt;&gt;"newexp",Q6698&lt;&gt;"nostart"),countifs(script_conform_dispatching!A:A,P6698,script_conform_dispatching!B:B,Q6698),"")</f>
        <v/>
      </c>
      <c r="S6698" s="8" t="str">
        <f t="shared" si="3"/>
        <v/>
      </c>
    </row>
    <row r="6699" hidden="1">
      <c r="A6699" s="6" t="s">
        <v>16948</v>
      </c>
      <c r="B6699" s="6" t="s">
        <v>289</v>
      </c>
      <c r="C6699" s="6" t="s">
        <v>37</v>
      </c>
      <c r="F6699" s="6" t="s">
        <v>415</v>
      </c>
      <c r="G6699" s="6" t="s">
        <v>416</v>
      </c>
      <c r="H6699" s="8" t="str">
        <f>VLOOKUP(C6699,agent_name_matching!A:B,2,false)</f>
        <v>Patient LLM</v>
      </c>
      <c r="I6699" s="32" t="s">
        <v>16949</v>
      </c>
      <c r="J6699" s="6" t="s">
        <v>418</v>
      </c>
      <c r="K6699" s="6">
        <v>1.0</v>
      </c>
      <c r="L6699" s="6">
        <v>5402.0</v>
      </c>
      <c r="M6699" s="6">
        <v>123.0</v>
      </c>
      <c r="N6699" s="6">
        <v>1618.0</v>
      </c>
      <c r="O6699" s="6" t="s">
        <v>16950</v>
      </c>
      <c r="P6699" s="8" t="str">
        <f t="shared" si="1"/>
        <v/>
      </c>
      <c r="Q6699" s="8" t="str">
        <f t="shared" si="16"/>
        <v/>
      </c>
      <c r="R6699" s="8" t="str">
        <f>if(and(P6699&lt;&gt;"",Q6699&lt;&gt;"newexp",Q6699&lt;&gt;"nostart"),countifs(script_conform_dispatching!A:A,P6699,script_conform_dispatching!B:B,Q6699),"")</f>
        <v/>
      </c>
      <c r="S6699" s="8" t="str">
        <f t="shared" si="3"/>
        <v/>
      </c>
    </row>
    <row r="6700" hidden="1">
      <c r="A6700" s="6" t="s">
        <v>16951</v>
      </c>
      <c r="B6700" s="6" t="s">
        <v>289</v>
      </c>
      <c r="C6700" s="6" t="s">
        <v>411</v>
      </c>
      <c r="H6700" s="8" t="str">
        <f>VLOOKUP(C6700,agent_name_matching!A:B,2,false)</f>
        <v>System</v>
      </c>
      <c r="I6700" s="33"/>
      <c r="O6700" s="6" t="s">
        <v>16952</v>
      </c>
      <c r="P6700" s="8" t="str">
        <f t="shared" si="1"/>
        <v/>
      </c>
      <c r="Q6700" s="8" t="str">
        <f t="shared" si="16"/>
        <v/>
      </c>
      <c r="R6700" s="8" t="str">
        <f>if(and(P6700&lt;&gt;"",Q6700&lt;&gt;"newexp",Q6700&lt;&gt;"nostart"),countifs(script_conform_dispatching!A:A,P6700,script_conform_dispatching!B:B,Q6700),"")</f>
        <v/>
      </c>
      <c r="S6700" s="8" t="str">
        <f t="shared" si="3"/>
        <v/>
      </c>
    </row>
    <row r="6701" hidden="1">
      <c r="A6701" s="6" t="s">
        <v>16953</v>
      </c>
      <c r="B6701" s="6" t="s">
        <v>289</v>
      </c>
      <c r="C6701" s="6" t="s">
        <v>1007</v>
      </c>
      <c r="F6701" s="6" t="s">
        <v>415</v>
      </c>
      <c r="G6701" s="6" t="s">
        <v>416</v>
      </c>
      <c r="H6701" s="8" t="str">
        <f>VLOOKUP(C6701,agent_name_matching!A:B,2,false)</f>
        <v>Assessor LLM</v>
      </c>
      <c r="I6701" s="32" t="s">
        <v>1008</v>
      </c>
      <c r="J6701" s="6" t="s">
        <v>418</v>
      </c>
      <c r="L6701" s="6">
        <v>5795.0</v>
      </c>
      <c r="M6701" s="6">
        <v>14.0</v>
      </c>
      <c r="N6701" s="6">
        <v>1008.0</v>
      </c>
      <c r="O6701" s="6" t="s">
        <v>16954</v>
      </c>
      <c r="P6701" s="8" t="str">
        <f t="shared" si="1"/>
        <v/>
      </c>
      <c r="Q6701" s="8" t="str">
        <f t="shared" si="16"/>
        <v/>
      </c>
      <c r="R6701" s="8" t="str">
        <f>if(and(P6701&lt;&gt;"",Q6701&lt;&gt;"newexp",Q6701&lt;&gt;"nostart"),countifs(script_conform_dispatching!A:A,P6701,script_conform_dispatching!B:B,Q6701),"")</f>
        <v/>
      </c>
      <c r="S6701" s="8" t="str">
        <f t="shared" si="3"/>
        <v/>
      </c>
    </row>
    <row r="6702" hidden="1">
      <c r="A6702" s="6" t="s">
        <v>16955</v>
      </c>
      <c r="B6702" s="6" t="s">
        <v>289</v>
      </c>
      <c r="C6702" s="6" t="s">
        <v>1011</v>
      </c>
      <c r="F6702" s="6" t="s">
        <v>415</v>
      </c>
      <c r="G6702" s="6" t="s">
        <v>416</v>
      </c>
      <c r="H6702" s="8" t="str">
        <f>VLOOKUP(C6702,agent_name_matching!A:B,2,false)</f>
        <v>Dialog LLM</v>
      </c>
      <c r="I6702" s="32" t="s">
        <v>16956</v>
      </c>
      <c r="J6702" s="6" t="s">
        <v>418</v>
      </c>
      <c r="L6702" s="6">
        <v>13335.0</v>
      </c>
      <c r="M6702" s="6">
        <v>109.0</v>
      </c>
      <c r="N6702" s="6">
        <v>2963.0</v>
      </c>
      <c r="O6702" s="6" t="s">
        <v>16957</v>
      </c>
      <c r="P6702" s="8" t="str">
        <f t="shared" si="1"/>
        <v/>
      </c>
      <c r="Q6702" s="8" t="str">
        <f t="shared" si="16"/>
        <v/>
      </c>
      <c r="R6702" s="8" t="str">
        <f>if(and(P6702&lt;&gt;"",Q6702&lt;&gt;"newexp",Q6702&lt;&gt;"nostart"),countifs(script_conform_dispatching!A:A,P6702,script_conform_dispatching!B:B,Q6702),"")</f>
        <v/>
      </c>
      <c r="S6702" s="8" t="str">
        <f t="shared" si="3"/>
        <v/>
      </c>
    </row>
    <row r="6703" hidden="1">
      <c r="A6703" s="6" t="s">
        <v>16958</v>
      </c>
      <c r="B6703" s="6" t="s">
        <v>289</v>
      </c>
      <c r="C6703" s="6" t="s">
        <v>37</v>
      </c>
      <c r="F6703" s="6" t="s">
        <v>415</v>
      </c>
      <c r="G6703" s="6" t="s">
        <v>416</v>
      </c>
      <c r="H6703" s="8" t="str">
        <f>VLOOKUP(C6703,agent_name_matching!A:B,2,false)</f>
        <v>Patient LLM</v>
      </c>
      <c r="I6703" s="32" t="s">
        <v>16959</v>
      </c>
      <c r="J6703" s="6" t="s">
        <v>418</v>
      </c>
      <c r="K6703" s="6">
        <v>1.0</v>
      </c>
      <c r="L6703" s="6">
        <v>5642.0</v>
      </c>
      <c r="M6703" s="6">
        <v>73.0</v>
      </c>
      <c r="N6703" s="6">
        <v>1374.0</v>
      </c>
      <c r="O6703" s="6" t="s">
        <v>16960</v>
      </c>
      <c r="P6703" s="8" t="str">
        <f t="shared" si="1"/>
        <v/>
      </c>
      <c r="Q6703" s="8" t="str">
        <f t="shared" si="16"/>
        <v/>
      </c>
      <c r="R6703" s="8" t="str">
        <f>if(and(P6703&lt;&gt;"",Q6703&lt;&gt;"newexp",Q6703&lt;&gt;"nostart"),countifs(script_conform_dispatching!A:A,P6703,script_conform_dispatching!B:B,Q6703),"")</f>
        <v/>
      </c>
      <c r="S6703" s="8" t="str">
        <f t="shared" si="3"/>
        <v/>
      </c>
    </row>
    <row r="6704" hidden="1">
      <c r="A6704" s="6" t="s">
        <v>16961</v>
      </c>
      <c r="B6704" s="6" t="s">
        <v>289</v>
      </c>
      <c r="C6704" s="6" t="s">
        <v>411</v>
      </c>
      <c r="H6704" s="8" t="str">
        <f>VLOOKUP(C6704,agent_name_matching!A:B,2,false)</f>
        <v>System</v>
      </c>
      <c r="I6704" s="33"/>
      <c r="O6704" s="6" t="s">
        <v>16962</v>
      </c>
      <c r="P6704" s="8" t="str">
        <f t="shared" si="1"/>
        <v/>
      </c>
      <c r="Q6704" s="8" t="str">
        <f t="shared" si="16"/>
        <v/>
      </c>
      <c r="R6704" s="8" t="str">
        <f>if(and(P6704&lt;&gt;"",Q6704&lt;&gt;"newexp",Q6704&lt;&gt;"nostart"),countifs(script_conform_dispatching!A:A,P6704,script_conform_dispatching!B:B,Q6704),"")</f>
        <v/>
      </c>
      <c r="S6704" s="8" t="str">
        <f t="shared" si="3"/>
        <v/>
      </c>
    </row>
    <row r="6705" hidden="1">
      <c r="A6705" s="6" t="s">
        <v>16963</v>
      </c>
      <c r="B6705" s="6" t="s">
        <v>289</v>
      </c>
      <c r="C6705" s="6" t="s">
        <v>1007</v>
      </c>
      <c r="F6705" s="6" t="s">
        <v>415</v>
      </c>
      <c r="G6705" s="6" t="s">
        <v>416</v>
      </c>
      <c r="H6705" s="8" t="str">
        <f>VLOOKUP(C6705,agent_name_matching!A:B,2,false)</f>
        <v>Assessor LLM</v>
      </c>
      <c r="I6705" s="32" t="s">
        <v>1008</v>
      </c>
      <c r="J6705" s="6" t="s">
        <v>418</v>
      </c>
      <c r="L6705" s="6">
        <v>5983.0</v>
      </c>
      <c r="M6705" s="6">
        <v>14.0</v>
      </c>
      <c r="N6705" s="6">
        <v>717.0</v>
      </c>
      <c r="O6705" s="6" t="s">
        <v>16964</v>
      </c>
      <c r="P6705" s="8" t="str">
        <f t="shared" si="1"/>
        <v/>
      </c>
      <c r="Q6705" s="8" t="str">
        <f t="shared" si="16"/>
        <v/>
      </c>
      <c r="R6705" s="8" t="str">
        <f>if(and(P6705&lt;&gt;"",Q6705&lt;&gt;"newexp",Q6705&lt;&gt;"nostart"),countifs(script_conform_dispatching!A:A,P6705,script_conform_dispatching!B:B,Q6705),"")</f>
        <v/>
      </c>
      <c r="S6705" s="8" t="str">
        <f t="shared" si="3"/>
        <v/>
      </c>
    </row>
    <row r="6706" hidden="1">
      <c r="A6706" s="6" t="s">
        <v>16965</v>
      </c>
      <c r="B6706" s="6" t="s">
        <v>289</v>
      </c>
      <c r="C6706" s="6" t="s">
        <v>1011</v>
      </c>
      <c r="F6706" s="6" t="s">
        <v>415</v>
      </c>
      <c r="G6706" s="6" t="s">
        <v>416</v>
      </c>
      <c r="H6706" s="8" t="str">
        <f>VLOOKUP(C6706,agent_name_matching!A:B,2,false)</f>
        <v>Dialog LLM</v>
      </c>
      <c r="I6706" s="32" t="s">
        <v>16966</v>
      </c>
      <c r="J6706" s="6" t="s">
        <v>418</v>
      </c>
      <c r="L6706" s="6">
        <v>13759.0</v>
      </c>
      <c r="M6706" s="6">
        <v>72.0</v>
      </c>
      <c r="N6706" s="6">
        <v>3092.0</v>
      </c>
      <c r="O6706" s="6" t="s">
        <v>16967</v>
      </c>
      <c r="P6706" s="8" t="str">
        <f t="shared" si="1"/>
        <v/>
      </c>
      <c r="Q6706" s="8" t="str">
        <f t="shared" si="16"/>
        <v/>
      </c>
      <c r="R6706" s="8" t="str">
        <f>if(and(P6706&lt;&gt;"",Q6706&lt;&gt;"newexp",Q6706&lt;&gt;"nostart"),countifs(script_conform_dispatching!A:A,P6706,script_conform_dispatching!B:B,Q6706),"")</f>
        <v/>
      </c>
      <c r="S6706" s="8" t="str">
        <f t="shared" si="3"/>
        <v/>
      </c>
    </row>
    <row r="6707" hidden="1">
      <c r="A6707" s="6" t="s">
        <v>16968</v>
      </c>
      <c r="B6707" s="6" t="s">
        <v>289</v>
      </c>
      <c r="C6707" s="6" t="s">
        <v>37</v>
      </c>
      <c r="F6707" s="6" t="s">
        <v>415</v>
      </c>
      <c r="G6707" s="6" t="s">
        <v>416</v>
      </c>
      <c r="H6707" s="8" t="str">
        <f>VLOOKUP(C6707,agent_name_matching!A:B,2,false)</f>
        <v>Patient LLM</v>
      </c>
      <c r="I6707" s="32" t="s">
        <v>16969</v>
      </c>
      <c r="J6707" s="6" t="s">
        <v>418</v>
      </c>
      <c r="K6707" s="6">
        <v>1.0</v>
      </c>
      <c r="L6707" s="6">
        <v>5795.0</v>
      </c>
      <c r="M6707" s="6">
        <v>63.0</v>
      </c>
      <c r="N6707" s="6">
        <v>1439.0</v>
      </c>
      <c r="O6707" s="6" t="s">
        <v>16970</v>
      </c>
      <c r="P6707" s="8" t="str">
        <f t="shared" si="1"/>
        <v/>
      </c>
      <c r="Q6707" s="8" t="str">
        <f t="shared" si="16"/>
        <v/>
      </c>
      <c r="R6707" s="8" t="str">
        <f>if(and(P6707&lt;&gt;"",Q6707&lt;&gt;"newexp",Q6707&lt;&gt;"nostart"),countifs(script_conform_dispatching!A:A,P6707,script_conform_dispatching!B:B,Q6707),"")</f>
        <v/>
      </c>
      <c r="S6707" s="8" t="str">
        <f t="shared" si="3"/>
        <v/>
      </c>
    </row>
    <row r="6708" hidden="1">
      <c r="A6708" s="6" t="s">
        <v>16971</v>
      </c>
      <c r="B6708" s="6" t="s">
        <v>289</v>
      </c>
      <c r="C6708" s="6" t="s">
        <v>411</v>
      </c>
      <c r="H6708" s="8" t="str">
        <f>VLOOKUP(C6708,agent_name_matching!A:B,2,false)</f>
        <v>System</v>
      </c>
      <c r="I6708" s="33"/>
      <c r="O6708" s="6" t="s">
        <v>16972</v>
      </c>
      <c r="P6708" s="8" t="str">
        <f t="shared" si="1"/>
        <v/>
      </c>
      <c r="Q6708" s="8" t="str">
        <f t="shared" si="16"/>
        <v/>
      </c>
      <c r="R6708" s="8" t="str">
        <f>if(and(P6708&lt;&gt;"",Q6708&lt;&gt;"newexp",Q6708&lt;&gt;"nostart"),countifs(script_conform_dispatching!A:A,P6708,script_conform_dispatching!B:B,Q6708),"")</f>
        <v/>
      </c>
      <c r="S6708" s="8" t="str">
        <f t="shared" si="3"/>
        <v/>
      </c>
    </row>
    <row r="6709" hidden="1">
      <c r="A6709" s="6" t="s">
        <v>16973</v>
      </c>
      <c r="B6709" s="6" t="s">
        <v>289</v>
      </c>
      <c r="C6709" s="6" t="s">
        <v>1007</v>
      </c>
      <c r="F6709" s="6" t="s">
        <v>415</v>
      </c>
      <c r="G6709" s="6" t="s">
        <v>416</v>
      </c>
      <c r="H6709" s="8" t="str">
        <f>VLOOKUP(C6709,agent_name_matching!A:B,2,false)</f>
        <v>Assessor LLM</v>
      </c>
      <c r="I6709" s="32" t="s">
        <v>1040</v>
      </c>
      <c r="J6709" s="6" t="s">
        <v>418</v>
      </c>
      <c r="L6709" s="6">
        <v>6124.0</v>
      </c>
      <c r="M6709" s="6">
        <v>12.0</v>
      </c>
      <c r="N6709" s="6">
        <v>982.0</v>
      </c>
      <c r="O6709" s="6" t="s">
        <v>16974</v>
      </c>
      <c r="P6709" s="8" t="str">
        <f t="shared" si="1"/>
        <v/>
      </c>
      <c r="Q6709" s="8" t="str">
        <f t="shared" si="16"/>
        <v/>
      </c>
      <c r="R6709" s="8" t="str">
        <f>if(and(P6709&lt;&gt;"",Q6709&lt;&gt;"newexp",Q6709&lt;&gt;"nostart"),countifs(script_conform_dispatching!A:A,P6709,script_conform_dispatching!B:B,Q6709),"")</f>
        <v/>
      </c>
      <c r="S6709" s="8" t="str">
        <f t="shared" si="3"/>
        <v/>
      </c>
    </row>
    <row r="6710" hidden="1">
      <c r="A6710" s="6" t="s">
        <v>16975</v>
      </c>
      <c r="B6710" s="6" t="s">
        <v>289</v>
      </c>
      <c r="C6710" s="6" t="s">
        <v>407</v>
      </c>
      <c r="D6710" s="6">
        <v>5.0</v>
      </c>
      <c r="E6710" s="6" t="s">
        <v>445</v>
      </c>
      <c r="H6710" s="8" t="str">
        <f>VLOOKUP(C6710,agent_name_matching!A:B,2,false)</f>
        <v>--</v>
      </c>
      <c r="I6710" s="33"/>
      <c r="O6710" s="6" t="s">
        <v>16976</v>
      </c>
      <c r="P6710" s="8">
        <f t="shared" si="1"/>
        <v>5</v>
      </c>
      <c r="Q6710" s="8">
        <f t="shared" si="16"/>
        <v>8</v>
      </c>
      <c r="R6710" s="8">
        <f>if(and(P6710&lt;&gt;"",Q6710&lt;&gt;"newexp",Q6710&lt;&gt;"nostart"),countifs(script_conform_dispatching!A:A,P6710,script_conform_dispatching!B:B,Q6710),"")</f>
        <v>1</v>
      </c>
      <c r="S6710" s="8" t="str">
        <f t="shared" si="3"/>
        <v/>
      </c>
    </row>
    <row r="6711" hidden="1">
      <c r="A6711" s="6" t="s">
        <v>16977</v>
      </c>
      <c r="B6711" s="6" t="s">
        <v>289</v>
      </c>
      <c r="C6711" s="6" t="s">
        <v>1045</v>
      </c>
      <c r="F6711" s="6" t="s">
        <v>415</v>
      </c>
      <c r="G6711" s="6" t="s">
        <v>416</v>
      </c>
      <c r="H6711" s="8" t="str">
        <f>VLOOKUP(C6711,agent_name_matching!A:B,2,false)</f>
        <v>Dispatcher LLM</v>
      </c>
      <c r="I6711" s="32" t="s">
        <v>1215</v>
      </c>
      <c r="J6711" s="6" t="s">
        <v>418</v>
      </c>
      <c r="L6711" s="6">
        <v>7541.0</v>
      </c>
      <c r="M6711" s="6">
        <v>132.0</v>
      </c>
      <c r="N6711" s="6">
        <v>2918.0</v>
      </c>
      <c r="O6711" s="6" t="s">
        <v>16978</v>
      </c>
      <c r="P6711" s="8" t="str">
        <f t="shared" si="1"/>
        <v/>
      </c>
      <c r="Q6711" s="8" t="str">
        <f t="shared" si="16"/>
        <v/>
      </c>
      <c r="R6711" s="8" t="str">
        <f>if(and(P6711&lt;&gt;"",Q6711&lt;&gt;"newexp",Q6711&lt;&gt;"nostart"),countifs(script_conform_dispatching!A:A,P6711,script_conform_dispatching!B:B,Q6711),"")</f>
        <v/>
      </c>
      <c r="S6711" s="8" t="str">
        <f t="shared" si="3"/>
        <v/>
      </c>
    </row>
    <row r="6712" hidden="1">
      <c r="A6712" s="6" t="s">
        <v>16979</v>
      </c>
      <c r="B6712" s="6" t="s">
        <v>289</v>
      </c>
      <c r="C6712" s="6" t="s">
        <v>407</v>
      </c>
      <c r="D6712" s="6">
        <v>8.0</v>
      </c>
      <c r="E6712" s="6" t="s">
        <v>408</v>
      </c>
      <c r="H6712" s="8" t="str">
        <f>VLOOKUP(C6712,agent_name_matching!A:B,2,false)</f>
        <v>--</v>
      </c>
      <c r="I6712" s="33"/>
      <c r="O6712" s="6" t="s">
        <v>16980</v>
      </c>
      <c r="P6712" s="8" t="str">
        <f t="shared" si="1"/>
        <v/>
      </c>
      <c r="Q6712" s="8" t="str">
        <f t="shared" si="16"/>
        <v/>
      </c>
      <c r="R6712" s="8" t="str">
        <f>if(and(P6712&lt;&gt;"",Q6712&lt;&gt;"newexp",Q6712&lt;&gt;"nostart"),countifs(script_conform_dispatching!A:A,P6712,script_conform_dispatching!B:B,Q6712),"")</f>
        <v/>
      </c>
      <c r="S6712" s="8" t="str">
        <f t="shared" si="3"/>
        <v/>
      </c>
    </row>
    <row r="6713" hidden="1">
      <c r="A6713" s="6" t="s">
        <v>16981</v>
      </c>
      <c r="B6713" s="6" t="s">
        <v>289</v>
      </c>
      <c r="C6713" s="6" t="s">
        <v>1011</v>
      </c>
      <c r="F6713" s="6" t="s">
        <v>415</v>
      </c>
      <c r="G6713" s="6" t="s">
        <v>416</v>
      </c>
      <c r="H6713" s="8" t="str">
        <f>VLOOKUP(C6713,agent_name_matching!A:B,2,false)</f>
        <v>Dialog LLM</v>
      </c>
      <c r="I6713" s="32" t="s">
        <v>16982</v>
      </c>
      <c r="J6713" s="6" t="s">
        <v>418</v>
      </c>
      <c r="L6713" s="6">
        <v>14270.0</v>
      </c>
      <c r="M6713" s="6">
        <v>137.0</v>
      </c>
      <c r="N6713" s="6">
        <v>2972.0</v>
      </c>
      <c r="O6713" s="6" t="s">
        <v>16983</v>
      </c>
      <c r="P6713" s="8" t="str">
        <f t="shared" si="1"/>
        <v/>
      </c>
      <c r="Q6713" s="8" t="str">
        <f t="shared" si="16"/>
        <v/>
      </c>
      <c r="R6713" s="8" t="str">
        <f>if(and(P6713&lt;&gt;"",Q6713&lt;&gt;"newexp",Q6713&lt;&gt;"nostart"),countifs(script_conform_dispatching!A:A,P6713,script_conform_dispatching!B:B,Q6713),"")</f>
        <v/>
      </c>
      <c r="S6713" s="8" t="str">
        <f t="shared" si="3"/>
        <v/>
      </c>
    </row>
    <row r="6714" hidden="1">
      <c r="A6714" s="6" t="s">
        <v>16984</v>
      </c>
      <c r="B6714" s="6" t="s">
        <v>289</v>
      </c>
      <c r="C6714" s="6" t="s">
        <v>450</v>
      </c>
      <c r="F6714" s="6" t="s">
        <v>415</v>
      </c>
      <c r="G6714" s="6" t="s">
        <v>416</v>
      </c>
      <c r="H6714" s="8" t="str">
        <f>VLOOKUP(C6714,agent_name_matching!A:B,2,false)</f>
        <v>Validator LLM</v>
      </c>
      <c r="I6714" s="32" t="s">
        <v>16985</v>
      </c>
      <c r="J6714" s="6" t="s">
        <v>452</v>
      </c>
      <c r="L6714" s="6">
        <v>6084.0</v>
      </c>
      <c r="M6714" s="6">
        <v>29.0</v>
      </c>
      <c r="N6714" s="6">
        <v>1613.0</v>
      </c>
      <c r="O6714" s="6" t="s">
        <v>16986</v>
      </c>
      <c r="P6714" s="8" t="str">
        <f t="shared" si="1"/>
        <v/>
      </c>
      <c r="Q6714" s="8" t="str">
        <f t="shared" si="16"/>
        <v/>
      </c>
      <c r="R6714" s="8" t="str">
        <f>if(and(P6714&lt;&gt;"",Q6714&lt;&gt;"newexp",Q6714&lt;&gt;"nostart"),countifs(script_conform_dispatching!A:A,P6714,script_conform_dispatching!B:B,Q6714),"")</f>
        <v/>
      </c>
      <c r="S6714" s="8" t="str">
        <f t="shared" si="3"/>
        <v/>
      </c>
    </row>
    <row r="6715" hidden="1">
      <c r="A6715" s="6" t="s">
        <v>16987</v>
      </c>
      <c r="B6715" s="6" t="s">
        <v>289</v>
      </c>
      <c r="C6715" s="6" t="s">
        <v>37</v>
      </c>
      <c r="F6715" s="6" t="s">
        <v>415</v>
      </c>
      <c r="G6715" s="6" t="s">
        <v>416</v>
      </c>
      <c r="H6715" s="8" t="str">
        <f>VLOOKUP(C6715,agent_name_matching!A:B,2,false)</f>
        <v>Patient LLM</v>
      </c>
      <c r="I6715" s="32" t="s">
        <v>16988</v>
      </c>
      <c r="J6715" s="6" t="s">
        <v>418</v>
      </c>
      <c r="K6715" s="6">
        <v>1.0</v>
      </c>
      <c r="L6715" s="6">
        <v>6003.0</v>
      </c>
      <c r="M6715" s="6">
        <v>67.0</v>
      </c>
      <c r="N6715" s="6">
        <v>1439.0</v>
      </c>
      <c r="O6715" s="6" t="s">
        <v>16989</v>
      </c>
      <c r="P6715" s="8" t="str">
        <f t="shared" si="1"/>
        <v/>
      </c>
      <c r="Q6715" s="8" t="str">
        <f t="shared" si="16"/>
        <v/>
      </c>
      <c r="R6715" s="8" t="str">
        <f>if(and(P6715&lt;&gt;"",Q6715&lt;&gt;"newexp",Q6715&lt;&gt;"nostart"),countifs(script_conform_dispatching!A:A,P6715,script_conform_dispatching!B:B,Q6715),"")</f>
        <v/>
      </c>
      <c r="S6715" s="8" t="str">
        <f t="shared" si="3"/>
        <v/>
      </c>
    </row>
    <row r="6716" hidden="1">
      <c r="A6716" s="6" t="s">
        <v>16990</v>
      </c>
      <c r="B6716" s="6" t="s">
        <v>289</v>
      </c>
      <c r="C6716" s="6" t="s">
        <v>411</v>
      </c>
      <c r="H6716" s="8" t="str">
        <f>VLOOKUP(C6716,agent_name_matching!A:B,2,false)</f>
        <v>System</v>
      </c>
      <c r="I6716" s="33"/>
      <c r="O6716" s="6" t="s">
        <v>16991</v>
      </c>
      <c r="P6716" s="8" t="str">
        <f t="shared" si="1"/>
        <v/>
      </c>
      <c r="Q6716" s="8" t="str">
        <f t="shared" si="16"/>
        <v/>
      </c>
      <c r="R6716" s="8" t="str">
        <f>if(and(P6716&lt;&gt;"",Q6716&lt;&gt;"newexp",Q6716&lt;&gt;"nostart"),countifs(script_conform_dispatching!A:A,P6716,script_conform_dispatching!B:B,Q6716),"")</f>
        <v/>
      </c>
      <c r="S6716" s="8" t="str">
        <f t="shared" si="3"/>
        <v/>
      </c>
    </row>
    <row r="6717" hidden="1">
      <c r="A6717" s="6" t="s">
        <v>16992</v>
      </c>
      <c r="B6717" s="6" t="s">
        <v>289</v>
      </c>
      <c r="C6717" s="6" t="s">
        <v>1007</v>
      </c>
      <c r="F6717" s="6" t="s">
        <v>415</v>
      </c>
      <c r="G6717" s="6" t="s">
        <v>416</v>
      </c>
      <c r="H6717" s="8" t="str">
        <f>VLOOKUP(C6717,agent_name_matching!A:B,2,false)</f>
        <v>Assessor LLM</v>
      </c>
      <c r="I6717" s="32" t="s">
        <v>1040</v>
      </c>
      <c r="J6717" s="6" t="s">
        <v>418</v>
      </c>
      <c r="L6717" s="6">
        <v>6266.0</v>
      </c>
      <c r="M6717" s="6">
        <v>12.0</v>
      </c>
      <c r="N6717" s="6">
        <v>918.0</v>
      </c>
      <c r="O6717" s="6" t="s">
        <v>16993</v>
      </c>
      <c r="P6717" s="8" t="str">
        <f t="shared" si="1"/>
        <v/>
      </c>
      <c r="Q6717" s="8" t="str">
        <f t="shared" si="16"/>
        <v/>
      </c>
      <c r="R6717" s="8" t="str">
        <f>if(and(P6717&lt;&gt;"",Q6717&lt;&gt;"newexp",Q6717&lt;&gt;"nostart"),countifs(script_conform_dispatching!A:A,P6717,script_conform_dispatching!B:B,Q6717),"")</f>
        <v/>
      </c>
      <c r="S6717" s="8" t="str">
        <f t="shared" si="3"/>
        <v/>
      </c>
    </row>
    <row r="6718" hidden="1">
      <c r="A6718" s="6" t="s">
        <v>16994</v>
      </c>
      <c r="B6718" s="6" t="s">
        <v>289</v>
      </c>
      <c r="C6718" s="6" t="s">
        <v>407</v>
      </c>
      <c r="D6718" s="6">
        <v>8.0</v>
      </c>
      <c r="E6718" s="6" t="s">
        <v>445</v>
      </c>
      <c r="H6718" s="8" t="str">
        <f>VLOOKUP(C6718,agent_name_matching!A:B,2,false)</f>
        <v>--</v>
      </c>
      <c r="I6718" s="33"/>
      <c r="O6718" s="6" t="s">
        <v>16995</v>
      </c>
      <c r="P6718" s="8">
        <f t="shared" si="1"/>
        <v>8</v>
      </c>
      <c r="Q6718" s="8" t="str">
        <f t="shared" si="16"/>
        <v>nostart</v>
      </c>
      <c r="R6718" s="8" t="str">
        <f>if(and(P6718&lt;&gt;"",Q6718&lt;&gt;"newexp",Q6718&lt;&gt;"nostart"),countifs(script_conform_dispatching!A:A,P6718,script_conform_dispatching!B:B,Q6718),"")</f>
        <v/>
      </c>
      <c r="S6718" s="8" t="str">
        <f t="shared" si="3"/>
        <v/>
      </c>
    </row>
    <row r="6719" hidden="1">
      <c r="A6719" s="6" t="s">
        <v>16996</v>
      </c>
      <c r="B6719" s="6" t="s">
        <v>289</v>
      </c>
      <c r="C6719" s="6" t="s">
        <v>1011</v>
      </c>
      <c r="F6719" s="6" t="s">
        <v>415</v>
      </c>
      <c r="G6719" s="6" t="s">
        <v>416</v>
      </c>
      <c r="H6719" s="8" t="str">
        <f>VLOOKUP(C6719,agent_name_matching!A:B,2,false)</f>
        <v>Dialog LLM</v>
      </c>
      <c r="I6719" s="32" t="s">
        <v>16997</v>
      </c>
      <c r="J6719" s="6" t="s">
        <v>418</v>
      </c>
      <c r="L6719" s="6">
        <v>14646.0</v>
      </c>
      <c r="M6719" s="6">
        <v>83.0</v>
      </c>
      <c r="N6719" s="6">
        <v>2848.0</v>
      </c>
      <c r="O6719" s="6" t="s">
        <v>16998</v>
      </c>
      <c r="P6719" s="8" t="str">
        <f t="shared" si="1"/>
        <v/>
      </c>
      <c r="Q6719" s="8" t="str">
        <f t="shared" si="16"/>
        <v/>
      </c>
      <c r="R6719" s="8" t="str">
        <f>if(and(P6719&lt;&gt;"",Q6719&lt;&gt;"newexp",Q6719&lt;&gt;"nostart"),countifs(script_conform_dispatching!A:A,P6719,script_conform_dispatching!B:B,Q6719),"")</f>
        <v/>
      </c>
      <c r="S6719" s="8" t="str">
        <f t="shared" si="3"/>
        <v/>
      </c>
    </row>
    <row r="6720" hidden="1">
      <c r="A6720" s="6" t="s">
        <v>16999</v>
      </c>
      <c r="B6720" s="6" t="s">
        <v>289</v>
      </c>
      <c r="C6720" s="6" t="s">
        <v>450</v>
      </c>
      <c r="F6720" s="6" t="s">
        <v>415</v>
      </c>
      <c r="G6720" s="6" t="s">
        <v>416</v>
      </c>
      <c r="H6720" s="8" t="str">
        <f>VLOOKUP(C6720,agent_name_matching!A:B,2,false)</f>
        <v>Validator LLM</v>
      </c>
      <c r="I6720" s="32" t="s">
        <v>17000</v>
      </c>
      <c r="J6720" s="6" t="s">
        <v>452</v>
      </c>
      <c r="L6720" s="6">
        <v>6172.0</v>
      </c>
      <c r="M6720" s="6">
        <v>62.0</v>
      </c>
      <c r="N6720" s="6">
        <v>2126.0</v>
      </c>
      <c r="O6720" s="6" t="s">
        <v>17001</v>
      </c>
      <c r="P6720" s="8" t="str">
        <f t="shared" si="1"/>
        <v/>
      </c>
      <c r="Q6720" s="8" t="str">
        <f t="shared" si="16"/>
        <v/>
      </c>
      <c r="R6720" s="8" t="str">
        <f>if(and(P6720&lt;&gt;"",Q6720&lt;&gt;"newexp",Q6720&lt;&gt;"nostart"),countifs(script_conform_dispatching!A:A,P6720,script_conform_dispatching!B:B,Q6720),"")</f>
        <v/>
      </c>
      <c r="S6720" s="8" t="str">
        <f t="shared" si="3"/>
        <v/>
      </c>
    </row>
    <row r="6721" hidden="1">
      <c r="A6721" s="6" t="s">
        <v>17002</v>
      </c>
      <c r="B6721" s="6" t="s">
        <v>292</v>
      </c>
      <c r="C6721" s="6" t="s">
        <v>407</v>
      </c>
      <c r="D6721" s="6">
        <v>1.0</v>
      </c>
      <c r="E6721" s="6" t="s">
        <v>408</v>
      </c>
      <c r="H6721" s="8" t="str">
        <f>VLOOKUP(C6721,agent_name_matching!A:B,2,false)</f>
        <v>--</v>
      </c>
      <c r="I6721" s="33"/>
      <c r="O6721" s="6" t="s">
        <v>17003</v>
      </c>
      <c r="P6721" s="8" t="str">
        <f t="shared" si="1"/>
        <v/>
      </c>
      <c r="Q6721" s="8" t="str">
        <f t="shared" si="16"/>
        <v/>
      </c>
      <c r="R6721" s="8" t="str">
        <f>if(and(P6721&lt;&gt;"",Q6721&lt;&gt;"newexp",Q6721&lt;&gt;"nostart"),countifs(script_conform_dispatching!A:A,P6721,script_conform_dispatching!B:B,Q6721),"")</f>
        <v/>
      </c>
      <c r="S6721" s="8" t="str">
        <f t="shared" si="3"/>
        <v/>
      </c>
    </row>
    <row r="6722" hidden="1">
      <c r="A6722" s="6" t="s">
        <v>17004</v>
      </c>
      <c r="B6722" s="6" t="s">
        <v>292</v>
      </c>
      <c r="C6722" s="6" t="s">
        <v>411</v>
      </c>
      <c r="H6722" s="8" t="str">
        <f>VLOOKUP(C6722,agent_name_matching!A:B,2,false)</f>
        <v>System</v>
      </c>
      <c r="I6722" s="33"/>
      <c r="O6722" s="6" t="s">
        <v>17005</v>
      </c>
      <c r="P6722" s="8" t="str">
        <f t="shared" si="1"/>
        <v/>
      </c>
      <c r="Q6722" s="8" t="str">
        <f t="shared" si="16"/>
        <v/>
      </c>
      <c r="R6722" s="8" t="str">
        <f>if(and(P6722&lt;&gt;"",Q6722&lt;&gt;"newexp",Q6722&lt;&gt;"nostart"),countifs(script_conform_dispatching!A:A,P6722,script_conform_dispatching!B:B,Q6722),"")</f>
        <v/>
      </c>
      <c r="S6722" s="8" t="str">
        <f t="shared" si="3"/>
        <v/>
      </c>
    </row>
    <row r="6723" hidden="1">
      <c r="A6723" s="6" t="s">
        <v>17006</v>
      </c>
      <c r="B6723" s="6" t="s">
        <v>292</v>
      </c>
      <c r="C6723" s="6" t="s">
        <v>1007</v>
      </c>
      <c r="F6723" s="6" t="s">
        <v>415</v>
      </c>
      <c r="G6723" s="6" t="s">
        <v>416</v>
      </c>
      <c r="H6723" s="8" t="str">
        <f>VLOOKUP(C6723,agent_name_matching!A:B,2,false)</f>
        <v>Assessor LLM</v>
      </c>
      <c r="I6723" s="32" t="s">
        <v>1008</v>
      </c>
      <c r="J6723" s="6" t="s">
        <v>418</v>
      </c>
      <c r="L6723" s="6">
        <v>716.0</v>
      </c>
      <c r="M6723" s="6">
        <v>14.0</v>
      </c>
      <c r="N6723" s="6">
        <v>581.0</v>
      </c>
      <c r="O6723" s="6" t="s">
        <v>17007</v>
      </c>
      <c r="P6723" s="8" t="str">
        <f t="shared" si="1"/>
        <v/>
      </c>
      <c r="Q6723" s="8" t="str">
        <f t="shared" si="16"/>
        <v/>
      </c>
      <c r="R6723" s="8" t="str">
        <f>if(and(P6723&lt;&gt;"",Q6723&lt;&gt;"newexp",Q6723&lt;&gt;"nostart"),countifs(script_conform_dispatching!A:A,P6723,script_conform_dispatching!B:B,Q6723),"")</f>
        <v/>
      </c>
      <c r="S6723" s="8" t="str">
        <f t="shared" si="3"/>
        <v/>
      </c>
    </row>
    <row r="6724" hidden="1">
      <c r="A6724" s="6" t="s">
        <v>17008</v>
      </c>
      <c r="B6724" s="6" t="s">
        <v>292</v>
      </c>
      <c r="C6724" s="6" t="s">
        <v>1011</v>
      </c>
      <c r="F6724" s="6" t="s">
        <v>415</v>
      </c>
      <c r="G6724" s="6" t="s">
        <v>416</v>
      </c>
      <c r="H6724" s="8" t="str">
        <f>VLOOKUP(C6724,agent_name_matching!A:B,2,false)</f>
        <v>Dialog LLM</v>
      </c>
      <c r="I6724" s="32" t="s">
        <v>1012</v>
      </c>
      <c r="J6724" s="6" t="s">
        <v>418</v>
      </c>
      <c r="L6724" s="6">
        <v>565.0</v>
      </c>
      <c r="M6724" s="6">
        <v>28.0</v>
      </c>
      <c r="N6724" s="6">
        <v>718.0</v>
      </c>
      <c r="O6724" s="6" t="s">
        <v>17009</v>
      </c>
      <c r="P6724" s="8" t="str">
        <f t="shared" si="1"/>
        <v/>
      </c>
      <c r="Q6724" s="8" t="str">
        <f t="shared" si="16"/>
        <v/>
      </c>
      <c r="R6724" s="8" t="str">
        <f>if(and(P6724&lt;&gt;"",Q6724&lt;&gt;"newexp",Q6724&lt;&gt;"nostart"),countifs(script_conform_dispatching!A:A,P6724,script_conform_dispatching!B:B,Q6724),"")</f>
        <v/>
      </c>
      <c r="S6724" s="8" t="str">
        <f t="shared" si="3"/>
        <v/>
      </c>
    </row>
    <row r="6725" hidden="1">
      <c r="A6725" s="6" t="s">
        <v>17010</v>
      </c>
      <c r="B6725" s="6" t="s">
        <v>292</v>
      </c>
      <c r="C6725" s="6" t="s">
        <v>37</v>
      </c>
      <c r="F6725" s="6" t="s">
        <v>415</v>
      </c>
      <c r="G6725" s="6" t="s">
        <v>416</v>
      </c>
      <c r="H6725" s="8" t="str">
        <f>VLOOKUP(C6725,agent_name_matching!A:B,2,false)</f>
        <v>Patient LLM</v>
      </c>
      <c r="I6725" s="32" t="s">
        <v>17011</v>
      </c>
      <c r="J6725" s="6" t="s">
        <v>418</v>
      </c>
      <c r="K6725" s="6">
        <v>1.0</v>
      </c>
      <c r="L6725" s="6">
        <v>507.0</v>
      </c>
      <c r="M6725" s="6">
        <v>36.0</v>
      </c>
      <c r="N6725" s="6">
        <v>907.0</v>
      </c>
      <c r="O6725" s="6" t="s">
        <v>17012</v>
      </c>
      <c r="P6725" s="8" t="str">
        <f t="shared" si="1"/>
        <v/>
      </c>
      <c r="Q6725" s="8" t="str">
        <f t="shared" si="16"/>
        <v/>
      </c>
      <c r="R6725" s="8" t="str">
        <f>if(and(P6725&lt;&gt;"",Q6725&lt;&gt;"newexp",Q6725&lt;&gt;"nostart"),countifs(script_conform_dispatching!A:A,P6725,script_conform_dispatching!B:B,Q6725),"")</f>
        <v/>
      </c>
      <c r="S6725" s="8" t="str">
        <f t="shared" si="3"/>
        <v/>
      </c>
    </row>
    <row r="6726" hidden="1">
      <c r="A6726" s="6" t="s">
        <v>17013</v>
      </c>
      <c r="B6726" s="6" t="s">
        <v>292</v>
      </c>
      <c r="C6726" s="6" t="s">
        <v>411</v>
      </c>
      <c r="H6726" s="8" t="str">
        <f>VLOOKUP(C6726,agent_name_matching!A:B,2,false)</f>
        <v>System</v>
      </c>
      <c r="I6726" s="33"/>
      <c r="O6726" s="6" t="s">
        <v>17014</v>
      </c>
      <c r="P6726" s="8" t="str">
        <f t="shared" si="1"/>
        <v/>
      </c>
      <c r="Q6726" s="8" t="str">
        <f t="shared" si="16"/>
        <v/>
      </c>
      <c r="R6726" s="8" t="str">
        <f>if(and(P6726&lt;&gt;"",Q6726&lt;&gt;"newexp",Q6726&lt;&gt;"nostart"),countifs(script_conform_dispatching!A:A,P6726,script_conform_dispatching!B:B,Q6726),"")</f>
        <v/>
      </c>
      <c r="S6726" s="8" t="str">
        <f t="shared" si="3"/>
        <v/>
      </c>
    </row>
    <row r="6727" hidden="1">
      <c r="A6727" s="6" t="s">
        <v>17015</v>
      </c>
      <c r="B6727" s="6" t="s">
        <v>292</v>
      </c>
      <c r="C6727" s="6" t="s">
        <v>1007</v>
      </c>
      <c r="F6727" s="6" t="s">
        <v>415</v>
      </c>
      <c r="G6727" s="6" t="s">
        <v>416</v>
      </c>
      <c r="H6727" s="8" t="str">
        <f>VLOOKUP(C6727,agent_name_matching!A:B,2,false)</f>
        <v>Assessor LLM</v>
      </c>
      <c r="I6727" s="32" t="s">
        <v>1008</v>
      </c>
      <c r="J6727" s="6" t="s">
        <v>418</v>
      </c>
      <c r="L6727" s="6">
        <v>784.0</v>
      </c>
      <c r="M6727" s="6">
        <v>14.0</v>
      </c>
      <c r="N6727" s="6">
        <v>812.0</v>
      </c>
      <c r="O6727" s="6" t="s">
        <v>17016</v>
      </c>
      <c r="P6727" s="8" t="str">
        <f t="shared" si="1"/>
        <v/>
      </c>
      <c r="Q6727" s="8" t="str">
        <f t="shared" si="16"/>
        <v/>
      </c>
      <c r="R6727" s="8" t="str">
        <f>if(and(P6727&lt;&gt;"",Q6727&lt;&gt;"newexp",Q6727&lt;&gt;"nostart"),countifs(script_conform_dispatching!A:A,P6727,script_conform_dispatching!B:B,Q6727),"")</f>
        <v/>
      </c>
      <c r="S6727" s="8" t="str">
        <f t="shared" si="3"/>
        <v/>
      </c>
    </row>
    <row r="6728" hidden="1">
      <c r="A6728" s="6" t="s">
        <v>17017</v>
      </c>
      <c r="B6728" s="6" t="s">
        <v>292</v>
      </c>
      <c r="C6728" s="6" t="s">
        <v>1011</v>
      </c>
      <c r="F6728" s="6" t="s">
        <v>415</v>
      </c>
      <c r="G6728" s="6" t="s">
        <v>416</v>
      </c>
      <c r="H6728" s="8" t="str">
        <f>VLOOKUP(C6728,agent_name_matching!A:B,2,false)</f>
        <v>Dialog LLM</v>
      </c>
      <c r="I6728" s="32" t="s">
        <v>17018</v>
      </c>
      <c r="J6728" s="6" t="s">
        <v>418</v>
      </c>
      <c r="L6728" s="6">
        <v>796.0</v>
      </c>
      <c r="M6728" s="6">
        <v>22.0</v>
      </c>
      <c r="N6728" s="6">
        <v>697.0</v>
      </c>
      <c r="O6728" s="6" t="s">
        <v>17019</v>
      </c>
      <c r="P6728" s="8" t="str">
        <f t="shared" si="1"/>
        <v/>
      </c>
      <c r="Q6728" s="8" t="str">
        <f t="shared" si="16"/>
        <v/>
      </c>
      <c r="R6728" s="8" t="str">
        <f>if(and(P6728&lt;&gt;"",Q6728&lt;&gt;"newexp",Q6728&lt;&gt;"nostart"),countifs(script_conform_dispatching!A:A,P6728,script_conform_dispatching!B:B,Q6728),"")</f>
        <v/>
      </c>
      <c r="S6728" s="8" t="str">
        <f t="shared" si="3"/>
        <v/>
      </c>
    </row>
    <row r="6729" hidden="1">
      <c r="A6729" s="6" t="s">
        <v>17020</v>
      </c>
      <c r="B6729" s="6" t="s">
        <v>292</v>
      </c>
      <c r="C6729" s="6" t="s">
        <v>37</v>
      </c>
      <c r="F6729" s="6" t="s">
        <v>415</v>
      </c>
      <c r="G6729" s="6" t="s">
        <v>416</v>
      </c>
      <c r="H6729" s="8" t="str">
        <f>VLOOKUP(C6729,agent_name_matching!A:B,2,false)</f>
        <v>Patient LLM</v>
      </c>
      <c r="I6729" s="32" t="s">
        <v>17021</v>
      </c>
      <c r="J6729" s="6" t="s">
        <v>418</v>
      </c>
      <c r="K6729" s="6">
        <v>1.0</v>
      </c>
      <c r="L6729" s="6">
        <v>573.0</v>
      </c>
      <c r="M6729" s="6">
        <v>12.0</v>
      </c>
      <c r="N6729" s="6">
        <v>813.0</v>
      </c>
      <c r="O6729" s="6" t="s">
        <v>17022</v>
      </c>
      <c r="P6729" s="8" t="str">
        <f t="shared" si="1"/>
        <v/>
      </c>
      <c r="Q6729" s="8" t="str">
        <f t="shared" si="16"/>
        <v/>
      </c>
      <c r="R6729" s="8" t="str">
        <f>if(and(P6729&lt;&gt;"",Q6729&lt;&gt;"newexp",Q6729&lt;&gt;"nostart"),countifs(script_conform_dispatching!A:A,P6729,script_conform_dispatching!B:B,Q6729),"")</f>
        <v/>
      </c>
      <c r="S6729" s="8" t="str">
        <f t="shared" si="3"/>
        <v/>
      </c>
    </row>
    <row r="6730" hidden="1">
      <c r="A6730" s="6" t="s">
        <v>17023</v>
      </c>
      <c r="B6730" s="6" t="s">
        <v>292</v>
      </c>
      <c r="C6730" s="6" t="s">
        <v>411</v>
      </c>
      <c r="H6730" s="8" t="str">
        <f>VLOOKUP(C6730,agent_name_matching!A:B,2,false)</f>
        <v>System</v>
      </c>
      <c r="I6730" s="33"/>
      <c r="O6730" s="6" t="s">
        <v>17024</v>
      </c>
      <c r="P6730" s="8" t="str">
        <f t="shared" si="1"/>
        <v/>
      </c>
      <c r="Q6730" s="8" t="str">
        <f t="shared" si="16"/>
        <v/>
      </c>
      <c r="R6730" s="8" t="str">
        <f>if(and(P6730&lt;&gt;"",Q6730&lt;&gt;"newexp",Q6730&lt;&gt;"nostart"),countifs(script_conform_dispatching!A:A,P6730,script_conform_dispatching!B:B,Q6730),"")</f>
        <v/>
      </c>
      <c r="S6730" s="8" t="str">
        <f t="shared" si="3"/>
        <v/>
      </c>
    </row>
    <row r="6731" hidden="1">
      <c r="A6731" s="6" t="s">
        <v>17025</v>
      </c>
      <c r="B6731" s="6" t="s">
        <v>292</v>
      </c>
      <c r="C6731" s="6" t="s">
        <v>1007</v>
      </c>
      <c r="F6731" s="6" t="s">
        <v>415</v>
      </c>
      <c r="G6731" s="6" t="s">
        <v>416</v>
      </c>
      <c r="H6731" s="8" t="str">
        <f>VLOOKUP(C6731,agent_name_matching!A:B,2,false)</f>
        <v>Assessor LLM</v>
      </c>
      <c r="I6731" s="32" t="s">
        <v>1008</v>
      </c>
      <c r="J6731" s="6" t="s">
        <v>418</v>
      </c>
      <c r="L6731" s="6">
        <v>824.0</v>
      </c>
      <c r="M6731" s="6">
        <v>14.0</v>
      </c>
      <c r="N6731" s="6">
        <v>688.0</v>
      </c>
      <c r="O6731" s="6" t="s">
        <v>17026</v>
      </c>
      <c r="P6731" s="8" t="str">
        <f t="shared" si="1"/>
        <v/>
      </c>
      <c r="Q6731" s="8" t="str">
        <f t="shared" si="16"/>
        <v/>
      </c>
      <c r="R6731" s="8" t="str">
        <f>if(and(P6731&lt;&gt;"",Q6731&lt;&gt;"newexp",Q6731&lt;&gt;"nostart"),countifs(script_conform_dispatching!A:A,P6731,script_conform_dispatching!B:B,Q6731),"")</f>
        <v/>
      </c>
      <c r="S6731" s="8" t="str">
        <f t="shared" si="3"/>
        <v/>
      </c>
    </row>
    <row r="6732" hidden="1">
      <c r="A6732" s="6" t="s">
        <v>17027</v>
      </c>
      <c r="B6732" s="6" t="s">
        <v>292</v>
      </c>
      <c r="C6732" s="6" t="s">
        <v>1011</v>
      </c>
      <c r="F6732" s="6" t="s">
        <v>415</v>
      </c>
      <c r="G6732" s="6" t="s">
        <v>416</v>
      </c>
      <c r="H6732" s="8" t="str">
        <f>VLOOKUP(C6732,agent_name_matching!A:B,2,false)</f>
        <v>Dialog LLM</v>
      </c>
      <c r="I6732" s="32" t="s">
        <v>2796</v>
      </c>
      <c r="J6732" s="6" t="s">
        <v>418</v>
      </c>
      <c r="L6732" s="6">
        <v>997.0</v>
      </c>
      <c r="M6732" s="6">
        <v>28.0</v>
      </c>
      <c r="N6732" s="6">
        <v>831.0</v>
      </c>
      <c r="O6732" s="6" t="s">
        <v>17028</v>
      </c>
      <c r="P6732" s="8" t="str">
        <f t="shared" si="1"/>
        <v/>
      </c>
      <c r="Q6732" s="8" t="str">
        <f t="shared" si="16"/>
        <v/>
      </c>
      <c r="R6732" s="8" t="str">
        <f>if(and(P6732&lt;&gt;"",Q6732&lt;&gt;"newexp",Q6732&lt;&gt;"nostart"),countifs(script_conform_dispatching!A:A,P6732,script_conform_dispatching!B:B,Q6732),"")</f>
        <v/>
      </c>
      <c r="S6732" s="8" t="str">
        <f t="shared" si="3"/>
        <v/>
      </c>
    </row>
    <row r="6733" hidden="1">
      <c r="A6733" s="6" t="s">
        <v>17029</v>
      </c>
      <c r="B6733" s="6" t="s">
        <v>292</v>
      </c>
      <c r="C6733" s="6" t="s">
        <v>37</v>
      </c>
      <c r="F6733" s="6" t="s">
        <v>415</v>
      </c>
      <c r="G6733" s="6" t="s">
        <v>416</v>
      </c>
      <c r="H6733" s="8" t="str">
        <f>VLOOKUP(C6733,agent_name_matching!A:B,2,false)</f>
        <v>Patient LLM</v>
      </c>
      <c r="I6733" s="32" t="s">
        <v>17030</v>
      </c>
      <c r="J6733" s="6" t="s">
        <v>418</v>
      </c>
      <c r="K6733" s="6">
        <v>1.0</v>
      </c>
      <c r="L6733" s="6">
        <v>621.0</v>
      </c>
      <c r="M6733" s="6">
        <v>33.0</v>
      </c>
      <c r="N6733" s="6">
        <v>807.0</v>
      </c>
      <c r="O6733" s="6" t="s">
        <v>17031</v>
      </c>
      <c r="P6733" s="8" t="str">
        <f t="shared" si="1"/>
        <v/>
      </c>
      <c r="Q6733" s="8" t="str">
        <f t="shared" si="16"/>
        <v/>
      </c>
      <c r="R6733" s="8" t="str">
        <f>if(and(P6733&lt;&gt;"",Q6733&lt;&gt;"newexp",Q6733&lt;&gt;"nostart"),countifs(script_conform_dispatching!A:A,P6733,script_conform_dispatching!B:B,Q6733),"")</f>
        <v/>
      </c>
      <c r="S6733" s="8" t="str">
        <f t="shared" si="3"/>
        <v/>
      </c>
    </row>
    <row r="6734" hidden="1">
      <c r="A6734" s="6" t="s">
        <v>17032</v>
      </c>
      <c r="B6734" s="6" t="s">
        <v>292</v>
      </c>
      <c r="C6734" s="6" t="s">
        <v>411</v>
      </c>
      <c r="H6734" s="8" t="str">
        <f>VLOOKUP(C6734,agent_name_matching!A:B,2,false)</f>
        <v>System</v>
      </c>
      <c r="I6734" s="33"/>
      <c r="O6734" s="6" t="s">
        <v>17033</v>
      </c>
      <c r="P6734" s="8" t="str">
        <f t="shared" si="1"/>
        <v/>
      </c>
      <c r="Q6734" s="8" t="str">
        <f t="shared" si="16"/>
        <v/>
      </c>
      <c r="R6734" s="8" t="str">
        <f>if(and(P6734&lt;&gt;"",Q6734&lt;&gt;"newexp",Q6734&lt;&gt;"nostart"),countifs(script_conform_dispatching!A:A,P6734,script_conform_dispatching!B:B,Q6734),"")</f>
        <v/>
      </c>
      <c r="S6734" s="8" t="str">
        <f t="shared" si="3"/>
        <v/>
      </c>
    </row>
    <row r="6735" hidden="1">
      <c r="A6735" s="6" t="s">
        <v>17034</v>
      </c>
      <c r="B6735" s="6" t="s">
        <v>292</v>
      </c>
      <c r="C6735" s="6" t="s">
        <v>1007</v>
      </c>
      <c r="F6735" s="6" t="s">
        <v>415</v>
      </c>
      <c r="G6735" s="6" t="s">
        <v>416</v>
      </c>
      <c r="H6735" s="8" t="str">
        <f>VLOOKUP(C6735,agent_name_matching!A:B,2,false)</f>
        <v>Assessor LLM</v>
      </c>
      <c r="I6735" s="32" t="s">
        <v>1008</v>
      </c>
      <c r="J6735" s="6" t="s">
        <v>418</v>
      </c>
      <c r="L6735" s="6">
        <v>891.0</v>
      </c>
      <c r="M6735" s="6">
        <v>14.0</v>
      </c>
      <c r="N6735" s="6">
        <v>653.0</v>
      </c>
      <c r="O6735" s="6" t="s">
        <v>17035</v>
      </c>
      <c r="P6735" s="8" t="str">
        <f t="shared" si="1"/>
        <v/>
      </c>
      <c r="Q6735" s="8" t="str">
        <f t="shared" si="16"/>
        <v/>
      </c>
      <c r="R6735" s="8" t="str">
        <f>if(and(P6735&lt;&gt;"",Q6735&lt;&gt;"newexp",Q6735&lt;&gt;"nostart"),countifs(script_conform_dispatching!A:A,P6735,script_conform_dispatching!B:B,Q6735),"")</f>
        <v/>
      </c>
      <c r="S6735" s="8" t="str">
        <f t="shared" si="3"/>
        <v/>
      </c>
    </row>
    <row r="6736" hidden="1">
      <c r="A6736" s="6" t="s">
        <v>17036</v>
      </c>
      <c r="B6736" s="6" t="s">
        <v>292</v>
      </c>
      <c r="C6736" s="6" t="s">
        <v>1011</v>
      </c>
      <c r="F6736" s="6" t="s">
        <v>415</v>
      </c>
      <c r="G6736" s="6" t="s">
        <v>416</v>
      </c>
      <c r="H6736" s="8" t="str">
        <f>VLOOKUP(C6736,agent_name_matching!A:B,2,false)</f>
        <v>Dialog LLM</v>
      </c>
      <c r="I6736" s="32" t="s">
        <v>17037</v>
      </c>
      <c r="J6736" s="6" t="s">
        <v>418</v>
      </c>
      <c r="L6736" s="6">
        <v>1225.0</v>
      </c>
      <c r="M6736" s="6">
        <v>69.0</v>
      </c>
      <c r="N6736" s="6">
        <v>2809.0</v>
      </c>
      <c r="O6736" s="6" t="s">
        <v>17038</v>
      </c>
      <c r="P6736" s="8" t="str">
        <f t="shared" si="1"/>
        <v/>
      </c>
      <c r="Q6736" s="8" t="str">
        <f t="shared" si="16"/>
        <v/>
      </c>
      <c r="R6736" s="8" t="str">
        <f>if(and(P6736&lt;&gt;"",Q6736&lt;&gt;"newexp",Q6736&lt;&gt;"nostart"),countifs(script_conform_dispatching!A:A,P6736,script_conform_dispatching!B:B,Q6736),"")</f>
        <v/>
      </c>
      <c r="S6736" s="8" t="str">
        <f t="shared" si="3"/>
        <v/>
      </c>
    </row>
    <row r="6737" hidden="1">
      <c r="A6737" s="6" t="s">
        <v>17039</v>
      </c>
      <c r="B6737" s="6" t="s">
        <v>292</v>
      </c>
      <c r="C6737" s="6" t="s">
        <v>37</v>
      </c>
      <c r="F6737" s="6" t="s">
        <v>415</v>
      </c>
      <c r="G6737" s="6" t="s">
        <v>416</v>
      </c>
      <c r="H6737" s="8" t="str">
        <f>VLOOKUP(C6737,agent_name_matching!A:B,2,false)</f>
        <v>Patient LLM</v>
      </c>
      <c r="I6737" s="32" t="s">
        <v>17040</v>
      </c>
      <c r="J6737" s="6" t="s">
        <v>418</v>
      </c>
      <c r="K6737" s="6">
        <v>1.0</v>
      </c>
      <c r="L6737" s="6">
        <v>731.0</v>
      </c>
      <c r="M6737" s="6">
        <v>56.0</v>
      </c>
      <c r="N6737" s="6">
        <v>1214.0</v>
      </c>
      <c r="O6737" s="6" t="s">
        <v>17041</v>
      </c>
      <c r="P6737" s="8" t="str">
        <f t="shared" si="1"/>
        <v/>
      </c>
      <c r="Q6737" s="8" t="str">
        <f t="shared" si="16"/>
        <v/>
      </c>
      <c r="R6737" s="8" t="str">
        <f>if(and(P6737&lt;&gt;"",Q6737&lt;&gt;"newexp",Q6737&lt;&gt;"nostart"),countifs(script_conform_dispatching!A:A,P6737,script_conform_dispatching!B:B,Q6737),"")</f>
        <v/>
      </c>
      <c r="S6737" s="8" t="str">
        <f t="shared" si="3"/>
        <v/>
      </c>
    </row>
    <row r="6738" hidden="1">
      <c r="A6738" s="6" t="s">
        <v>17042</v>
      </c>
      <c r="B6738" s="6" t="s">
        <v>292</v>
      </c>
      <c r="C6738" s="6" t="s">
        <v>411</v>
      </c>
      <c r="H6738" s="8" t="str">
        <f>VLOOKUP(C6738,agent_name_matching!A:B,2,false)</f>
        <v>System</v>
      </c>
      <c r="I6738" s="33"/>
      <c r="O6738" s="6" t="s">
        <v>17043</v>
      </c>
      <c r="P6738" s="8" t="str">
        <f t="shared" si="1"/>
        <v/>
      </c>
      <c r="Q6738" s="8" t="str">
        <f t="shared" si="16"/>
        <v/>
      </c>
      <c r="R6738" s="8" t="str">
        <f>if(and(P6738&lt;&gt;"",Q6738&lt;&gt;"newexp",Q6738&lt;&gt;"nostart"),countifs(script_conform_dispatching!A:A,P6738,script_conform_dispatching!B:B,Q6738),"")</f>
        <v/>
      </c>
      <c r="S6738" s="8" t="str">
        <f t="shared" si="3"/>
        <v/>
      </c>
    </row>
    <row r="6739" hidden="1">
      <c r="A6739" s="6" t="s">
        <v>17044</v>
      </c>
      <c r="B6739" s="6" t="s">
        <v>292</v>
      </c>
      <c r="C6739" s="6" t="s">
        <v>1007</v>
      </c>
      <c r="F6739" s="6" t="s">
        <v>415</v>
      </c>
      <c r="G6739" s="6" t="s">
        <v>416</v>
      </c>
      <c r="H6739" s="8" t="str">
        <f>VLOOKUP(C6739,agent_name_matching!A:B,2,false)</f>
        <v>Assessor LLM</v>
      </c>
      <c r="I6739" s="32" t="s">
        <v>1040</v>
      </c>
      <c r="J6739" s="6" t="s">
        <v>418</v>
      </c>
      <c r="L6739" s="6">
        <v>1021.0</v>
      </c>
      <c r="M6739" s="6">
        <v>12.0</v>
      </c>
      <c r="N6739" s="6">
        <v>598.0</v>
      </c>
      <c r="O6739" s="6" t="s">
        <v>17045</v>
      </c>
      <c r="P6739" s="8" t="str">
        <f t="shared" si="1"/>
        <v/>
      </c>
      <c r="Q6739" s="8" t="str">
        <f t="shared" si="16"/>
        <v/>
      </c>
      <c r="R6739" s="8" t="str">
        <f>if(and(P6739&lt;&gt;"",Q6739&lt;&gt;"newexp",Q6739&lt;&gt;"nostart"),countifs(script_conform_dispatching!A:A,P6739,script_conform_dispatching!B:B,Q6739),"")</f>
        <v/>
      </c>
      <c r="S6739" s="8" t="str">
        <f t="shared" si="3"/>
        <v/>
      </c>
    </row>
    <row r="6740" hidden="1">
      <c r="A6740" s="6" t="s">
        <v>17046</v>
      </c>
      <c r="B6740" s="6" t="s">
        <v>292</v>
      </c>
      <c r="C6740" s="6" t="s">
        <v>407</v>
      </c>
      <c r="D6740" s="6">
        <v>1.0</v>
      </c>
      <c r="E6740" s="6" t="s">
        <v>445</v>
      </c>
      <c r="H6740" s="8" t="str">
        <f>VLOOKUP(C6740,agent_name_matching!A:B,2,false)</f>
        <v>--</v>
      </c>
      <c r="I6740" s="33"/>
      <c r="O6740" s="6" t="s">
        <v>17047</v>
      </c>
      <c r="P6740" s="8">
        <f t="shared" si="1"/>
        <v>1</v>
      </c>
      <c r="Q6740" s="8">
        <f t="shared" si="16"/>
        <v>3</v>
      </c>
      <c r="R6740" s="8">
        <f>if(and(P6740&lt;&gt;"",Q6740&lt;&gt;"newexp",Q6740&lt;&gt;"nostart"),countifs(script_conform_dispatching!A:A,P6740,script_conform_dispatching!B:B,Q6740),"")</f>
        <v>0</v>
      </c>
      <c r="S6740" s="8" t="str">
        <f t="shared" si="3"/>
        <v>wrong</v>
      </c>
    </row>
    <row r="6741" hidden="1">
      <c r="A6741" s="6" t="s">
        <v>17048</v>
      </c>
      <c r="B6741" s="6" t="s">
        <v>292</v>
      </c>
      <c r="C6741" s="6" t="s">
        <v>1045</v>
      </c>
      <c r="F6741" s="6" t="s">
        <v>415</v>
      </c>
      <c r="G6741" s="6" t="s">
        <v>416</v>
      </c>
      <c r="H6741" s="8" t="str">
        <f>VLOOKUP(C6741,agent_name_matching!A:B,2,false)</f>
        <v>Dispatcher LLM</v>
      </c>
      <c r="I6741" s="32" t="s">
        <v>1096</v>
      </c>
      <c r="J6741" s="6" t="s">
        <v>418</v>
      </c>
      <c r="L6741" s="6">
        <v>2438.0</v>
      </c>
      <c r="M6741" s="6">
        <v>260.0</v>
      </c>
      <c r="N6741" s="6">
        <v>4836.0</v>
      </c>
      <c r="O6741" s="6" t="s">
        <v>17049</v>
      </c>
      <c r="P6741" s="8" t="str">
        <f t="shared" si="1"/>
        <v/>
      </c>
      <c r="Q6741" s="8" t="str">
        <f t="shared" si="16"/>
        <v/>
      </c>
      <c r="R6741" s="8" t="str">
        <f>if(and(P6741&lt;&gt;"",Q6741&lt;&gt;"newexp",Q6741&lt;&gt;"nostart"),countifs(script_conform_dispatching!A:A,P6741,script_conform_dispatching!B:B,Q6741),"")</f>
        <v/>
      </c>
      <c r="S6741" s="8" t="str">
        <f t="shared" si="3"/>
        <v/>
      </c>
    </row>
    <row r="6742" hidden="1">
      <c r="A6742" s="6" t="s">
        <v>17050</v>
      </c>
      <c r="B6742" s="6" t="s">
        <v>292</v>
      </c>
      <c r="C6742" s="6" t="s">
        <v>407</v>
      </c>
      <c r="D6742" s="6">
        <v>3.0</v>
      </c>
      <c r="E6742" s="6" t="s">
        <v>408</v>
      </c>
      <c r="H6742" s="8" t="str">
        <f>VLOOKUP(C6742,agent_name_matching!A:B,2,false)</f>
        <v>--</v>
      </c>
      <c r="I6742" s="33"/>
      <c r="O6742" s="6" t="s">
        <v>17051</v>
      </c>
      <c r="P6742" s="8" t="str">
        <f t="shared" si="1"/>
        <v/>
      </c>
      <c r="Q6742" s="8" t="str">
        <f t="shared" si="16"/>
        <v/>
      </c>
      <c r="R6742" s="8" t="str">
        <f>if(and(P6742&lt;&gt;"",Q6742&lt;&gt;"newexp",Q6742&lt;&gt;"nostart"),countifs(script_conform_dispatching!A:A,P6742,script_conform_dispatching!B:B,Q6742),"")</f>
        <v/>
      </c>
      <c r="S6742" s="8" t="str">
        <f t="shared" si="3"/>
        <v/>
      </c>
    </row>
    <row r="6743" hidden="1">
      <c r="A6743" s="6" t="s">
        <v>17052</v>
      </c>
      <c r="B6743" s="6" t="s">
        <v>292</v>
      </c>
      <c r="C6743" s="6" t="s">
        <v>1011</v>
      </c>
      <c r="F6743" s="6" t="s">
        <v>415</v>
      </c>
      <c r="G6743" s="6" t="s">
        <v>416</v>
      </c>
      <c r="H6743" s="8" t="str">
        <f>VLOOKUP(C6743,agent_name_matching!A:B,2,false)</f>
        <v>Dialog LLM</v>
      </c>
      <c r="I6743" s="32" t="s">
        <v>17053</v>
      </c>
      <c r="J6743" s="6" t="s">
        <v>418</v>
      </c>
      <c r="L6743" s="6">
        <v>1778.0</v>
      </c>
      <c r="M6743" s="6">
        <v>28.0</v>
      </c>
      <c r="N6743" s="6">
        <v>738.0</v>
      </c>
      <c r="O6743" s="6" t="s">
        <v>17054</v>
      </c>
      <c r="P6743" s="8" t="str">
        <f t="shared" si="1"/>
        <v/>
      </c>
      <c r="Q6743" s="8" t="str">
        <f t="shared" si="16"/>
        <v/>
      </c>
      <c r="R6743" s="8" t="str">
        <f>if(and(P6743&lt;&gt;"",Q6743&lt;&gt;"newexp",Q6743&lt;&gt;"nostart"),countifs(script_conform_dispatching!A:A,P6743,script_conform_dispatching!B:B,Q6743),"")</f>
        <v/>
      </c>
      <c r="S6743" s="8" t="str">
        <f t="shared" si="3"/>
        <v/>
      </c>
    </row>
    <row r="6744" hidden="1">
      <c r="A6744" s="6" t="s">
        <v>17055</v>
      </c>
      <c r="B6744" s="6" t="s">
        <v>292</v>
      </c>
      <c r="C6744" s="6" t="s">
        <v>450</v>
      </c>
      <c r="F6744" s="6" t="s">
        <v>415</v>
      </c>
      <c r="G6744" s="6" t="s">
        <v>416</v>
      </c>
      <c r="H6744" s="8" t="str">
        <f>VLOOKUP(C6744,agent_name_matching!A:B,2,false)</f>
        <v>Validator LLM</v>
      </c>
      <c r="I6744" s="32" t="s">
        <v>1054</v>
      </c>
      <c r="J6744" s="6" t="s">
        <v>452</v>
      </c>
      <c r="L6744" s="6">
        <v>872.0</v>
      </c>
      <c r="M6744" s="6">
        <v>26.0</v>
      </c>
      <c r="N6744" s="6">
        <v>744.0</v>
      </c>
      <c r="O6744" s="6" t="s">
        <v>17056</v>
      </c>
      <c r="P6744" s="8" t="str">
        <f t="shared" si="1"/>
        <v/>
      </c>
      <c r="Q6744" s="8" t="str">
        <f t="shared" si="16"/>
        <v/>
      </c>
      <c r="R6744" s="8" t="str">
        <f>if(and(P6744&lt;&gt;"",Q6744&lt;&gt;"newexp",Q6744&lt;&gt;"nostart"),countifs(script_conform_dispatching!A:A,P6744,script_conform_dispatching!B:B,Q6744),"")</f>
        <v/>
      </c>
      <c r="S6744" s="8" t="str">
        <f t="shared" si="3"/>
        <v/>
      </c>
    </row>
    <row r="6745" hidden="1">
      <c r="A6745" s="6" t="s">
        <v>17057</v>
      </c>
      <c r="B6745" s="6" t="s">
        <v>292</v>
      </c>
      <c r="C6745" s="6" t="s">
        <v>37</v>
      </c>
      <c r="F6745" s="6" t="s">
        <v>415</v>
      </c>
      <c r="G6745" s="6" t="s">
        <v>416</v>
      </c>
      <c r="H6745" s="8" t="str">
        <f>VLOOKUP(C6745,agent_name_matching!A:B,2,false)</f>
        <v>Patient LLM</v>
      </c>
      <c r="I6745" s="32" t="s">
        <v>17058</v>
      </c>
      <c r="J6745" s="6" t="s">
        <v>418</v>
      </c>
      <c r="K6745" s="6">
        <v>1.0</v>
      </c>
      <c r="L6745" s="6">
        <v>823.0</v>
      </c>
      <c r="M6745" s="6">
        <v>82.0</v>
      </c>
      <c r="N6745" s="6">
        <v>1678.0</v>
      </c>
      <c r="O6745" s="6" t="s">
        <v>17059</v>
      </c>
      <c r="P6745" s="8" t="str">
        <f t="shared" si="1"/>
        <v/>
      </c>
      <c r="Q6745" s="8" t="str">
        <f t="shared" si="16"/>
        <v/>
      </c>
      <c r="R6745" s="8" t="str">
        <f>if(and(P6745&lt;&gt;"",Q6745&lt;&gt;"newexp",Q6745&lt;&gt;"nostart"),countifs(script_conform_dispatching!A:A,P6745,script_conform_dispatching!B:B,Q6745),"")</f>
        <v/>
      </c>
      <c r="S6745" s="8" t="str">
        <f t="shared" si="3"/>
        <v/>
      </c>
    </row>
    <row r="6746" hidden="1">
      <c r="A6746" s="6" t="s">
        <v>17060</v>
      </c>
      <c r="B6746" s="6" t="s">
        <v>292</v>
      </c>
      <c r="C6746" s="6" t="s">
        <v>411</v>
      </c>
      <c r="H6746" s="8" t="str">
        <f>VLOOKUP(C6746,agent_name_matching!A:B,2,false)</f>
        <v>System</v>
      </c>
      <c r="I6746" s="33"/>
      <c r="O6746" s="6" t="s">
        <v>17061</v>
      </c>
      <c r="P6746" s="8" t="str">
        <f t="shared" si="1"/>
        <v/>
      </c>
      <c r="Q6746" s="8" t="str">
        <f t="shared" si="16"/>
        <v/>
      </c>
      <c r="R6746" s="8" t="str">
        <f>if(and(P6746&lt;&gt;"",Q6746&lt;&gt;"newexp",Q6746&lt;&gt;"nostart"),countifs(script_conform_dispatching!A:A,P6746,script_conform_dispatching!B:B,Q6746),"")</f>
        <v/>
      </c>
      <c r="S6746" s="8" t="str">
        <f t="shared" si="3"/>
        <v/>
      </c>
    </row>
    <row r="6747" hidden="1">
      <c r="A6747" s="6" t="s">
        <v>17062</v>
      </c>
      <c r="B6747" s="6" t="s">
        <v>292</v>
      </c>
      <c r="C6747" s="6" t="s">
        <v>1007</v>
      </c>
      <c r="F6747" s="6" t="s">
        <v>415</v>
      </c>
      <c r="G6747" s="6" t="s">
        <v>416</v>
      </c>
      <c r="H6747" s="8" t="str">
        <f>VLOOKUP(C6747,agent_name_matching!A:B,2,false)</f>
        <v>Assessor LLM</v>
      </c>
      <c r="I6747" s="32" t="s">
        <v>1008</v>
      </c>
      <c r="J6747" s="6" t="s">
        <v>418</v>
      </c>
      <c r="L6747" s="6">
        <v>1273.0</v>
      </c>
      <c r="M6747" s="6">
        <v>14.0</v>
      </c>
      <c r="N6747" s="6">
        <v>769.0</v>
      </c>
      <c r="O6747" s="6" t="s">
        <v>17063</v>
      </c>
      <c r="P6747" s="8" t="str">
        <f t="shared" si="1"/>
        <v/>
      </c>
      <c r="Q6747" s="8" t="str">
        <f t="shared" si="16"/>
        <v/>
      </c>
      <c r="R6747" s="8" t="str">
        <f>if(and(P6747&lt;&gt;"",Q6747&lt;&gt;"newexp",Q6747&lt;&gt;"nostart"),countifs(script_conform_dispatching!A:A,P6747,script_conform_dispatching!B:B,Q6747),"")</f>
        <v/>
      </c>
      <c r="S6747" s="8" t="str">
        <f t="shared" si="3"/>
        <v/>
      </c>
    </row>
    <row r="6748" hidden="1">
      <c r="A6748" s="6" t="s">
        <v>17064</v>
      </c>
      <c r="B6748" s="6" t="s">
        <v>292</v>
      </c>
      <c r="C6748" s="6" t="s">
        <v>1011</v>
      </c>
      <c r="F6748" s="6" t="s">
        <v>415</v>
      </c>
      <c r="G6748" s="6" t="s">
        <v>416</v>
      </c>
      <c r="H6748" s="8" t="str">
        <f>VLOOKUP(C6748,agent_name_matching!A:B,2,false)</f>
        <v>Dialog LLM</v>
      </c>
      <c r="I6748" s="32" t="s">
        <v>17065</v>
      </c>
      <c r="J6748" s="6" t="s">
        <v>418</v>
      </c>
      <c r="L6748" s="6">
        <v>2191.0</v>
      </c>
      <c r="M6748" s="6">
        <v>37.0</v>
      </c>
      <c r="N6748" s="6">
        <v>1012.0</v>
      </c>
      <c r="O6748" s="6" t="s">
        <v>17066</v>
      </c>
      <c r="P6748" s="8" t="str">
        <f t="shared" si="1"/>
        <v/>
      </c>
      <c r="Q6748" s="8" t="str">
        <f t="shared" si="16"/>
        <v/>
      </c>
      <c r="R6748" s="8" t="str">
        <f>if(and(P6748&lt;&gt;"",Q6748&lt;&gt;"newexp",Q6748&lt;&gt;"nostart"),countifs(script_conform_dispatching!A:A,P6748,script_conform_dispatching!B:B,Q6748),"")</f>
        <v/>
      </c>
      <c r="S6748" s="8" t="str">
        <f t="shared" si="3"/>
        <v/>
      </c>
    </row>
    <row r="6749" hidden="1">
      <c r="A6749" s="6" t="s">
        <v>17067</v>
      </c>
      <c r="B6749" s="6" t="s">
        <v>292</v>
      </c>
      <c r="C6749" s="6" t="s">
        <v>37</v>
      </c>
      <c r="F6749" s="6" t="s">
        <v>415</v>
      </c>
      <c r="G6749" s="6" t="s">
        <v>416</v>
      </c>
      <c r="H6749" s="8" t="str">
        <f>VLOOKUP(C6749,agent_name_matching!A:B,2,false)</f>
        <v>Patient LLM</v>
      </c>
      <c r="I6749" s="32" t="s">
        <v>17068</v>
      </c>
      <c r="J6749" s="6" t="s">
        <v>418</v>
      </c>
      <c r="K6749" s="6">
        <v>1.0</v>
      </c>
      <c r="L6749" s="6">
        <v>950.0</v>
      </c>
      <c r="M6749" s="6">
        <v>91.0</v>
      </c>
      <c r="N6749" s="6">
        <v>1922.0</v>
      </c>
      <c r="O6749" s="6" t="s">
        <v>17069</v>
      </c>
      <c r="P6749" s="8" t="str">
        <f t="shared" si="1"/>
        <v/>
      </c>
      <c r="Q6749" s="8" t="str">
        <f t="shared" si="16"/>
        <v/>
      </c>
      <c r="R6749" s="8" t="str">
        <f>if(and(P6749&lt;&gt;"",Q6749&lt;&gt;"newexp",Q6749&lt;&gt;"nostart"),countifs(script_conform_dispatching!A:A,P6749,script_conform_dispatching!B:B,Q6749),"")</f>
        <v/>
      </c>
      <c r="S6749" s="8" t="str">
        <f t="shared" si="3"/>
        <v/>
      </c>
    </row>
    <row r="6750" hidden="1">
      <c r="A6750" s="6" t="s">
        <v>17070</v>
      </c>
      <c r="B6750" s="6" t="s">
        <v>292</v>
      </c>
      <c r="C6750" s="6" t="s">
        <v>411</v>
      </c>
      <c r="H6750" s="8" t="str">
        <f>VLOOKUP(C6750,agent_name_matching!A:B,2,false)</f>
        <v>System</v>
      </c>
      <c r="I6750" s="33"/>
      <c r="O6750" s="6" t="s">
        <v>17071</v>
      </c>
      <c r="P6750" s="8" t="str">
        <f t="shared" si="1"/>
        <v/>
      </c>
      <c r="Q6750" s="8" t="str">
        <f t="shared" si="16"/>
        <v/>
      </c>
      <c r="R6750" s="8" t="str">
        <f>if(and(P6750&lt;&gt;"",Q6750&lt;&gt;"newexp",Q6750&lt;&gt;"nostart"),countifs(script_conform_dispatching!A:A,P6750,script_conform_dispatching!B:B,Q6750),"")</f>
        <v/>
      </c>
      <c r="S6750" s="8" t="str">
        <f t="shared" si="3"/>
        <v/>
      </c>
    </row>
    <row r="6751" hidden="1">
      <c r="A6751" s="6" t="s">
        <v>17072</v>
      </c>
      <c r="B6751" s="6" t="s">
        <v>292</v>
      </c>
      <c r="C6751" s="6" t="s">
        <v>1007</v>
      </c>
      <c r="F6751" s="6" t="s">
        <v>415</v>
      </c>
      <c r="G6751" s="6" t="s">
        <v>416</v>
      </c>
      <c r="H6751" s="8" t="str">
        <f>VLOOKUP(C6751,agent_name_matching!A:B,2,false)</f>
        <v>Assessor LLM</v>
      </c>
      <c r="I6751" s="32" t="s">
        <v>1008</v>
      </c>
      <c r="J6751" s="6" t="s">
        <v>418</v>
      </c>
      <c r="L6751" s="6">
        <v>1407.0</v>
      </c>
      <c r="M6751" s="6">
        <v>14.0</v>
      </c>
      <c r="N6751" s="6">
        <v>666.0</v>
      </c>
      <c r="O6751" s="6" t="s">
        <v>17073</v>
      </c>
      <c r="P6751" s="8" t="str">
        <f t="shared" si="1"/>
        <v/>
      </c>
      <c r="Q6751" s="8" t="str">
        <f t="shared" si="16"/>
        <v/>
      </c>
      <c r="R6751" s="8" t="str">
        <f>if(and(P6751&lt;&gt;"",Q6751&lt;&gt;"newexp",Q6751&lt;&gt;"nostart"),countifs(script_conform_dispatching!A:A,P6751,script_conform_dispatching!B:B,Q6751),"")</f>
        <v/>
      </c>
      <c r="S6751" s="8" t="str">
        <f t="shared" si="3"/>
        <v/>
      </c>
    </row>
    <row r="6752" hidden="1">
      <c r="A6752" s="6" t="s">
        <v>17074</v>
      </c>
      <c r="B6752" s="6" t="s">
        <v>292</v>
      </c>
      <c r="C6752" s="6" t="s">
        <v>1011</v>
      </c>
      <c r="F6752" s="6" t="s">
        <v>415</v>
      </c>
      <c r="G6752" s="6" t="s">
        <v>416</v>
      </c>
      <c r="H6752" s="8" t="str">
        <f>VLOOKUP(C6752,agent_name_matching!A:B,2,false)</f>
        <v>Dialog LLM</v>
      </c>
      <c r="I6752" s="32" t="s">
        <v>17075</v>
      </c>
      <c r="J6752" s="6" t="s">
        <v>418</v>
      </c>
      <c r="L6752" s="6">
        <v>2622.0</v>
      </c>
      <c r="M6752" s="6">
        <v>36.0</v>
      </c>
      <c r="N6752" s="6">
        <v>896.0</v>
      </c>
      <c r="O6752" s="6" t="s">
        <v>17076</v>
      </c>
      <c r="P6752" s="8" t="str">
        <f t="shared" si="1"/>
        <v/>
      </c>
      <c r="Q6752" s="8" t="str">
        <f t="shared" si="16"/>
        <v/>
      </c>
      <c r="R6752" s="8" t="str">
        <f>if(and(P6752&lt;&gt;"",Q6752&lt;&gt;"newexp",Q6752&lt;&gt;"nostart"),countifs(script_conform_dispatching!A:A,P6752,script_conform_dispatching!B:B,Q6752),"")</f>
        <v/>
      </c>
      <c r="S6752" s="8" t="str">
        <f t="shared" si="3"/>
        <v/>
      </c>
    </row>
    <row r="6753" hidden="1">
      <c r="A6753" s="6" t="s">
        <v>17077</v>
      </c>
      <c r="B6753" s="6" t="s">
        <v>292</v>
      </c>
      <c r="C6753" s="6" t="s">
        <v>37</v>
      </c>
      <c r="F6753" s="6" t="s">
        <v>415</v>
      </c>
      <c r="G6753" s="6" t="s">
        <v>416</v>
      </c>
      <c r="H6753" s="8" t="str">
        <f>VLOOKUP(C6753,agent_name_matching!A:B,2,false)</f>
        <v>Patient LLM</v>
      </c>
      <c r="I6753" s="32" t="s">
        <v>17078</v>
      </c>
      <c r="J6753" s="6" t="s">
        <v>418</v>
      </c>
      <c r="K6753" s="6">
        <v>1.0</v>
      </c>
      <c r="L6753" s="6">
        <v>1085.0</v>
      </c>
      <c r="M6753" s="6">
        <v>86.0</v>
      </c>
      <c r="N6753" s="6">
        <v>1386.0</v>
      </c>
      <c r="O6753" s="6" t="s">
        <v>17079</v>
      </c>
      <c r="P6753" s="8" t="str">
        <f t="shared" si="1"/>
        <v/>
      </c>
      <c r="Q6753" s="8" t="str">
        <f t="shared" si="16"/>
        <v/>
      </c>
      <c r="R6753" s="8" t="str">
        <f>if(and(P6753&lt;&gt;"",Q6753&lt;&gt;"newexp",Q6753&lt;&gt;"nostart"),countifs(script_conform_dispatching!A:A,P6753,script_conform_dispatching!B:B,Q6753),"")</f>
        <v/>
      </c>
      <c r="S6753" s="8" t="str">
        <f t="shared" si="3"/>
        <v/>
      </c>
    </row>
    <row r="6754" hidden="1">
      <c r="A6754" s="6" t="s">
        <v>17080</v>
      </c>
      <c r="B6754" s="6" t="s">
        <v>292</v>
      </c>
      <c r="C6754" s="6" t="s">
        <v>411</v>
      </c>
      <c r="H6754" s="8" t="str">
        <f>VLOOKUP(C6754,agent_name_matching!A:B,2,false)</f>
        <v>System</v>
      </c>
      <c r="I6754" s="33"/>
      <c r="O6754" s="6" t="s">
        <v>17081</v>
      </c>
      <c r="P6754" s="8" t="str">
        <f t="shared" si="1"/>
        <v/>
      </c>
      <c r="Q6754" s="8" t="str">
        <f t="shared" si="16"/>
        <v/>
      </c>
      <c r="R6754" s="8" t="str">
        <f>if(and(P6754&lt;&gt;"",Q6754&lt;&gt;"newexp",Q6754&lt;&gt;"nostart"),countifs(script_conform_dispatching!A:A,P6754,script_conform_dispatching!B:B,Q6754),"")</f>
        <v/>
      </c>
      <c r="S6754" s="8" t="str">
        <f t="shared" si="3"/>
        <v/>
      </c>
    </row>
    <row r="6755" hidden="1">
      <c r="A6755" s="6" t="s">
        <v>17082</v>
      </c>
      <c r="B6755" s="6" t="s">
        <v>292</v>
      </c>
      <c r="C6755" s="6" t="s">
        <v>1007</v>
      </c>
      <c r="F6755" s="6" t="s">
        <v>415</v>
      </c>
      <c r="G6755" s="6" t="s">
        <v>416</v>
      </c>
      <c r="H6755" s="8" t="str">
        <f>VLOOKUP(C6755,agent_name_matching!A:B,2,false)</f>
        <v>Assessor LLM</v>
      </c>
      <c r="I6755" s="32" t="s">
        <v>1008</v>
      </c>
      <c r="J6755" s="6" t="s">
        <v>418</v>
      </c>
      <c r="L6755" s="6">
        <v>1535.0</v>
      </c>
      <c r="M6755" s="6">
        <v>14.0</v>
      </c>
      <c r="N6755" s="6">
        <v>690.0</v>
      </c>
      <c r="O6755" s="6" t="s">
        <v>17083</v>
      </c>
      <c r="P6755" s="8" t="str">
        <f t="shared" si="1"/>
        <v/>
      </c>
      <c r="Q6755" s="8" t="str">
        <f t="shared" si="16"/>
        <v/>
      </c>
      <c r="R6755" s="8" t="str">
        <f>if(and(P6755&lt;&gt;"",Q6755&lt;&gt;"newexp",Q6755&lt;&gt;"nostart"),countifs(script_conform_dispatching!A:A,P6755,script_conform_dispatching!B:B,Q6755),"")</f>
        <v/>
      </c>
      <c r="S6755" s="8" t="str">
        <f t="shared" si="3"/>
        <v/>
      </c>
    </row>
    <row r="6756" hidden="1">
      <c r="A6756" s="6" t="s">
        <v>17084</v>
      </c>
      <c r="B6756" s="6" t="s">
        <v>292</v>
      </c>
      <c r="C6756" s="6" t="s">
        <v>1011</v>
      </c>
      <c r="F6756" s="6" t="s">
        <v>415</v>
      </c>
      <c r="G6756" s="6" t="s">
        <v>416</v>
      </c>
      <c r="H6756" s="8" t="str">
        <f>VLOOKUP(C6756,agent_name_matching!A:B,2,false)</f>
        <v>Dialog LLM</v>
      </c>
      <c r="I6756" s="32" t="s">
        <v>17085</v>
      </c>
      <c r="J6756" s="6" t="s">
        <v>418</v>
      </c>
      <c r="L6756" s="6">
        <v>3047.0</v>
      </c>
      <c r="M6756" s="6">
        <v>36.0</v>
      </c>
      <c r="N6756" s="6">
        <v>930.0</v>
      </c>
      <c r="O6756" s="6" t="s">
        <v>17086</v>
      </c>
      <c r="P6756" s="8" t="str">
        <f t="shared" si="1"/>
        <v/>
      </c>
      <c r="Q6756" s="8" t="str">
        <f t="shared" si="16"/>
        <v/>
      </c>
      <c r="R6756" s="8" t="str">
        <f>if(and(P6756&lt;&gt;"",Q6756&lt;&gt;"newexp",Q6756&lt;&gt;"nostart"),countifs(script_conform_dispatching!A:A,P6756,script_conform_dispatching!B:B,Q6756),"")</f>
        <v/>
      </c>
      <c r="S6756" s="8" t="str">
        <f t="shared" si="3"/>
        <v/>
      </c>
    </row>
    <row r="6757" hidden="1">
      <c r="A6757" s="6" t="s">
        <v>17087</v>
      </c>
      <c r="B6757" s="6" t="s">
        <v>292</v>
      </c>
      <c r="C6757" s="6" t="s">
        <v>37</v>
      </c>
      <c r="F6757" s="6" t="s">
        <v>415</v>
      </c>
      <c r="G6757" s="6" t="s">
        <v>416</v>
      </c>
      <c r="H6757" s="8" t="str">
        <f>VLOOKUP(C6757,agent_name_matching!A:B,2,false)</f>
        <v>Patient LLM</v>
      </c>
      <c r="I6757" s="32" t="s">
        <v>17088</v>
      </c>
      <c r="J6757" s="6" t="s">
        <v>418</v>
      </c>
      <c r="K6757" s="6">
        <v>1.0</v>
      </c>
      <c r="L6757" s="6">
        <v>1215.0</v>
      </c>
      <c r="M6757" s="6">
        <v>88.0</v>
      </c>
      <c r="N6757" s="6">
        <v>1615.0</v>
      </c>
      <c r="O6757" s="6" t="s">
        <v>17089</v>
      </c>
      <c r="P6757" s="8" t="str">
        <f t="shared" si="1"/>
        <v/>
      </c>
      <c r="Q6757" s="8" t="str">
        <f t="shared" si="16"/>
        <v/>
      </c>
      <c r="R6757" s="8" t="str">
        <f>if(and(P6757&lt;&gt;"",Q6757&lt;&gt;"newexp",Q6757&lt;&gt;"nostart"),countifs(script_conform_dispatching!A:A,P6757,script_conform_dispatching!B:B,Q6757),"")</f>
        <v/>
      </c>
      <c r="S6757" s="8" t="str">
        <f t="shared" si="3"/>
        <v/>
      </c>
    </row>
    <row r="6758" hidden="1">
      <c r="A6758" s="6" t="s">
        <v>17090</v>
      </c>
      <c r="B6758" s="6" t="s">
        <v>292</v>
      </c>
      <c r="C6758" s="6" t="s">
        <v>411</v>
      </c>
      <c r="H6758" s="8" t="str">
        <f>VLOOKUP(C6758,agent_name_matching!A:B,2,false)</f>
        <v>System</v>
      </c>
      <c r="I6758" s="33"/>
      <c r="O6758" s="6" t="s">
        <v>17091</v>
      </c>
      <c r="P6758" s="8" t="str">
        <f t="shared" si="1"/>
        <v/>
      </c>
      <c r="Q6758" s="8" t="str">
        <f t="shared" si="16"/>
        <v/>
      </c>
      <c r="R6758" s="8" t="str">
        <f>if(and(P6758&lt;&gt;"",Q6758&lt;&gt;"newexp",Q6758&lt;&gt;"nostart"),countifs(script_conform_dispatching!A:A,P6758,script_conform_dispatching!B:B,Q6758),"")</f>
        <v/>
      </c>
      <c r="S6758" s="8" t="str">
        <f t="shared" si="3"/>
        <v/>
      </c>
    </row>
    <row r="6759" hidden="1">
      <c r="A6759" s="6" t="s">
        <v>17092</v>
      </c>
      <c r="B6759" s="6" t="s">
        <v>292</v>
      </c>
      <c r="C6759" s="6" t="s">
        <v>1007</v>
      </c>
      <c r="F6759" s="6" t="s">
        <v>415</v>
      </c>
      <c r="G6759" s="6" t="s">
        <v>416</v>
      </c>
      <c r="H6759" s="8" t="str">
        <f>VLOOKUP(C6759,agent_name_matching!A:B,2,false)</f>
        <v>Assessor LLM</v>
      </c>
      <c r="I6759" s="32" t="s">
        <v>1008</v>
      </c>
      <c r="J6759" s="6" t="s">
        <v>418</v>
      </c>
      <c r="L6759" s="6">
        <v>1665.0</v>
      </c>
      <c r="M6759" s="6">
        <v>14.0</v>
      </c>
      <c r="N6759" s="6">
        <v>605.0</v>
      </c>
      <c r="O6759" s="6" t="s">
        <v>17093</v>
      </c>
      <c r="P6759" s="8" t="str">
        <f t="shared" si="1"/>
        <v/>
      </c>
      <c r="Q6759" s="8" t="str">
        <f t="shared" si="16"/>
        <v/>
      </c>
      <c r="R6759" s="8" t="str">
        <f>if(and(P6759&lt;&gt;"",Q6759&lt;&gt;"newexp",Q6759&lt;&gt;"nostart"),countifs(script_conform_dispatching!A:A,P6759,script_conform_dispatching!B:B,Q6759),"")</f>
        <v/>
      </c>
      <c r="S6759" s="8" t="str">
        <f t="shared" si="3"/>
        <v/>
      </c>
    </row>
    <row r="6760" hidden="1">
      <c r="A6760" s="6" t="s">
        <v>17094</v>
      </c>
      <c r="B6760" s="6" t="s">
        <v>292</v>
      </c>
      <c r="C6760" s="6" t="s">
        <v>1011</v>
      </c>
      <c r="F6760" s="6" t="s">
        <v>415</v>
      </c>
      <c r="G6760" s="6" t="s">
        <v>416</v>
      </c>
      <c r="H6760" s="8" t="str">
        <f>VLOOKUP(C6760,agent_name_matching!A:B,2,false)</f>
        <v>Dialog LLM</v>
      </c>
      <c r="I6760" s="32" t="s">
        <v>17095</v>
      </c>
      <c r="J6760" s="6" t="s">
        <v>418</v>
      </c>
      <c r="L6760" s="6">
        <v>3474.0</v>
      </c>
      <c r="M6760" s="6">
        <v>74.0</v>
      </c>
      <c r="N6760" s="6">
        <v>1408.0</v>
      </c>
      <c r="O6760" s="6" t="s">
        <v>17096</v>
      </c>
      <c r="P6760" s="8" t="str">
        <f t="shared" si="1"/>
        <v/>
      </c>
      <c r="Q6760" s="8" t="str">
        <f t="shared" si="16"/>
        <v/>
      </c>
      <c r="R6760" s="8" t="str">
        <f>if(and(P6760&lt;&gt;"",Q6760&lt;&gt;"newexp",Q6760&lt;&gt;"nostart"),countifs(script_conform_dispatching!A:A,P6760,script_conform_dispatching!B:B,Q6760),"")</f>
        <v/>
      </c>
      <c r="S6760" s="8" t="str">
        <f t="shared" si="3"/>
        <v/>
      </c>
    </row>
    <row r="6761" hidden="1">
      <c r="A6761" s="6" t="s">
        <v>17097</v>
      </c>
      <c r="B6761" s="6" t="s">
        <v>292</v>
      </c>
      <c r="C6761" s="6" t="s">
        <v>37</v>
      </c>
      <c r="F6761" s="6" t="s">
        <v>415</v>
      </c>
      <c r="G6761" s="6" t="s">
        <v>416</v>
      </c>
      <c r="H6761" s="8" t="str">
        <f>VLOOKUP(C6761,agent_name_matching!A:B,2,false)</f>
        <v>Patient LLM</v>
      </c>
      <c r="I6761" s="32" t="s">
        <v>17098</v>
      </c>
      <c r="J6761" s="6" t="s">
        <v>418</v>
      </c>
      <c r="K6761" s="6">
        <v>1.0</v>
      </c>
      <c r="L6761" s="6">
        <v>1385.0</v>
      </c>
      <c r="M6761" s="6">
        <v>87.0</v>
      </c>
      <c r="N6761" s="6">
        <v>1691.0</v>
      </c>
      <c r="O6761" s="6" t="s">
        <v>17099</v>
      </c>
      <c r="P6761" s="8" t="str">
        <f t="shared" si="1"/>
        <v/>
      </c>
      <c r="Q6761" s="8" t="str">
        <f t="shared" si="16"/>
        <v/>
      </c>
      <c r="R6761" s="8" t="str">
        <f>if(and(P6761&lt;&gt;"",Q6761&lt;&gt;"newexp",Q6761&lt;&gt;"nostart"),countifs(script_conform_dispatching!A:A,P6761,script_conform_dispatching!B:B,Q6761),"")</f>
        <v/>
      </c>
      <c r="S6761" s="8" t="str">
        <f t="shared" si="3"/>
        <v/>
      </c>
    </row>
    <row r="6762" hidden="1">
      <c r="A6762" s="6" t="s">
        <v>17100</v>
      </c>
      <c r="B6762" s="6" t="s">
        <v>292</v>
      </c>
      <c r="C6762" s="6" t="s">
        <v>411</v>
      </c>
      <c r="H6762" s="8" t="str">
        <f>VLOOKUP(C6762,agent_name_matching!A:B,2,false)</f>
        <v>System</v>
      </c>
      <c r="I6762" s="33"/>
      <c r="O6762" s="6" t="s">
        <v>17101</v>
      </c>
      <c r="P6762" s="8" t="str">
        <f t="shared" si="1"/>
        <v/>
      </c>
      <c r="Q6762" s="8" t="str">
        <f t="shared" si="16"/>
        <v/>
      </c>
      <c r="R6762" s="8" t="str">
        <f>if(and(P6762&lt;&gt;"",Q6762&lt;&gt;"newexp",Q6762&lt;&gt;"nostart"),countifs(script_conform_dispatching!A:A,P6762,script_conform_dispatching!B:B,Q6762),"")</f>
        <v/>
      </c>
      <c r="S6762" s="8" t="str">
        <f t="shared" si="3"/>
        <v/>
      </c>
    </row>
    <row r="6763" hidden="1">
      <c r="A6763" s="6" t="s">
        <v>17102</v>
      </c>
      <c r="B6763" s="6" t="s">
        <v>292</v>
      </c>
      <c r="C6763" s="6" t="s">
        <v>1007</v>
      </c>
      <c r="F6763" s="6" t="s">
        <v>415</v>
      </c>
      <c r="G6763" s="6" t="s">
        <v>416</v>
      </c>
      <c r="H6763" s="8" t="str">
        <f>VLOOKUP(C6763,agent_name_matching!A:B,2,false)</f>
        <v>Assessor LLM</v>
      </c>
      <c r="I6763" s="32" t="s">
        <v>1008</v>
      </c>
      <c r="J6763" s="6" t="s">
        <v>418</v>
      </c>
      <c r="L6763" s="6">
        <v>1832.0</v>
      </c>
      <c r="M6763" s="6">
        <v>14.0</v>
      </c>
      <c r="N6763" s="6">
        <v>628.0</v>
      </c>
      <c r="O6763" s="6" t="s">
        <v>17103</v>
      </c>
      <c r="P6763" s="8" t="str">
        <f t="shared" si="1"/>
        <v/>
      </c>
      <c r="Q6763" s="8" t="str">
        <f t="shared" si="16"/>
        <v/>
      </c>
      <c r="R6763" s="8" t="str">
        <f>if(and(P6763&lt;&gt;"",Q6763&lt;&gt;"newexp",Q6763&lt;&gt;"nostart"),countifs(script_conform_dispatching!A:A,P6763,script_conform_dispatching!B:B,Q6763),"")</f>
        <v/>
      </c>
      <c r="S6763" s="8" t="str">
        <f t="shared" si="3"/>
        <v/>
      </c>
    </row>
    <row r="6764" hidden="1">
      <c r="A6764" s="6" t="s">
        <v>17104</v>
      </c>
      <c r="B6764" s="6" t="s">
        <v>292</v>
      </c>
      <c r="C6764" s="6" t="s">
        <v>1011</v>
      </c>
      <c r="F6764" s="6" t="s">
        <v>415</v>
      </c>
      <c r="G6764" s="6" t="s">
        <v>416</v>
      </c>
      <c r="H6764" s="8" t="str">
        <f>VLOOKUP(C6764,agent_name_matching!A:B,2,false)</f>
        <v>Dialog LLM</v>
      </c>
      <c r="I6764" s="32" t="s">
        <v>17105</v>
      </c>
      <c r="J6764" s="6" t="s">
        <v>418</v>
      </c>
      <c r="L6764" s="6">
        <v>3938.0</v>
      </c>
      <c r="M6764" s="6">
        <v>183.0</v>
      </c>
      <c r="N6764" s="6">
        <v>3038.0</v>
      </c>
      <c r="O6764" s="6" t="s">
        <v>17106</v>
      </c>
      <c r="P6764" s="8" t="str">
        <f t="shared" si="1"/>
        <v/>
      </c>
      <c r="Q6764" s="8" t="str">
        <f t="shared" si="16"/>
        <v/>
      </c>
      <c r="R6764" s="8" t="str">
        <f>if(and(P6764&lt;&gt;"",Q6764&lt;&gt;"newexp",Q6764&lt;&gt;"nostart"),countifs(script_conform_dispatching!A:A,P6764,script_conform_dispatching!B:B,Q6764),"")</f>
        <v/>
      </c>
      <c r="S6764" s="8" t="str">
        <f t="shared" si="3"/>
        <v/>
      </c>
    </row>
    <row r="6765" hidden="1">
      <c r="A6765" s="6" t="s">
        <v>17107</v>
      </c>
      <c r="B6765" s="6" t="s">
        <v>292</v>
      </c>
      <c r="C6765" s="6" t="s">
        <v>37</v>
      </c>
      <c r="F6765" s="6" t="s">
        <v>415</v>
      </c>
      <c r="G6765" s="6" t="s">
        <v>416</v>
      </c>
      <c r="H6765" s="8" t="str">
        <f>VLOOKUP(C6765,agent_name_matching!A:B,2,false)</f>
        <v>Patient LLM</v>
      </c>
      <c r="I6765" s="32" t="s">
        <v>17108</v>
      </c>
      <c r="J6765" s="6" t="s">
        <v>418</v>
      </c>
      <c r="K6765" s="6">
        <v>1.0</v>
      </c>
      <c r="L6765" s="6">
        <v>1663.0</v>
      </c>
      <c r="M6765" s="6">
        <v>52.0</v>
      </c>
      <c r="N6765" s="6">
        <v>1187.0</v>
      </c>
      <c r="O6765" s="6" t="s">
        <v>17109</v>
      </c>
      <c r="P6765" s="8" t="str">
        <f t="shared" si="1"/>
        <v/>
      </c>
      <c r="Q6765" s="8" t="str">
        <f t="shared" si="16"/>
        <v/>
      </c>
      <c r="R6765" s="8" t="str">
        <f>if(and(P6765&lt;&gt;"",Q6765&lt;&gt;"newexp",Q6765&lt;&gt;"nostart"),countifs(script_conform_dispatching!A:A,P6765,script_conform_dispatching!B:B,Q6765),"")</f>
        <v/>
      </c>
      <c r="S6765" s="8" t="str">
        <f t="shared" si="3"/>
        <v/>
      </c>
    </row>
    <row r="6766" hidden="1">
      <c r="A6766" s="6" t="s">
        <v>17110</v>
      </c>
      <c r="B6766" s="6" t="s">
        <v>292</v>
      </c>
      <c r="C6766" s="6" t="s">
        <v>411</v>
      </c>
      <c r="H6766" s="8" t="str">
        <f>VLOOKUP(C6766,agent_name_matching!A:B,2,false)</f>
        <v>System</v>
      </c>
      <c r="I6766" s="33"/>
      <c r="O6766" s="6" t="s">
        <v>17111</v>
      </c>
      <c r="P6766" s="8" t="str">
        <f t="shared" si="1"/>
        <v/>
      </c>
      <c r="Q6766" s="8" t="str">
        <f t="shared" si="16"/>
        <v/>
      </c>
      <c r="R6766" s="8" t="str">
        <f>if(and(P6766&lt;&gt;"",Q6766&lt;&gt;"newexp",Q6766&lt;&gt;"nostart"),countifs(script_conform_dispatching!A:A,P6766,script_conform_dispatching!B:B,Q6766),"")</f>
        <v/>
      </c>
      <c r="S6766" s="8" t="str">
        <f t="shared" si="3"/>
        <v/>
      </c>
    </row>
    <row r="6767" hidden="1">
      <c r="A6767" s="6" t="s">
        <v>17112</v>
      </c>
      <c r="B6767" s="6" t="s">
        <v>292</v>
      </c>
      <c r="C6767" s="6" t="s">
        <v>1007</v>
      </c>
      <c r="F6767" s="6" t="s">
        <v>415</v>
      </c>
      <c r="G6767" s="6" t="s">
        <v>416</v>
      </c>
      <c r="H6767" s="8" t="str">
        <f>VLOOKUP(C6767,agent_name_matching!A:B,2,false)</f>
        <v>Assessor LLM</v>
      </c>
      <c r="I6767" s="32" t="s">
        <v>1008</v>
      </c>
      <c r="J6767" s="6" t="s">
        <v>418</v>
      </c>
      <c r="L6767" s="6">
        <v>2073.0</v>
      </c>
      <c r="M6767" s="6">
        <v>14.0</v>
      </c>
      <c r="N6767" s="6">
        <v>569.0</v>
      </c>
      <c r="O6767" s="6" t="s">
        <v>17113</v>
      </c>
      <c r="P6767" s="8" t="str">
        <f t="shared" si="1"/>
        <v/>
      </c>
      <c r="Q6767" s="8" t="str">
        <f t="shared" si="16"/>
        <v/>
      </c>
      <c r="R6767" s="8" t="str">
        <f>if(and(P6767&lt;&gt;"",Q6767&lt;&gt;"newexp",Q6767&lt;&gt;"nostart"),countifs(script_conform_dispatching!A:A,P6767,script_conform_dispatching!B:B,Q6767),"")</f>
        <v/>
      </c>
      <c r="S6767" s="8" t="str">
        <f t="shared" si="3"/>
        <v/>
      </c>
    </row>
    <row r="6768" hidden="1">
      <c r="A6768" s="6" t="s">
        <v>17114</v>
      </c>
      <c r="B6768" s="6" t="s">
        <v>292</v>
      </c>
      <c r="C6768" s="6" t="s">
        <v>1011</v>
      </c>
      <c r="F6768" s="6" t="s">
        <v>415</v>
      </c>
      <c r="G6768" s="6" t="s">
        <v>416</v>
      </c>
      <c r="H6768" s="8" t="str">
        <f>VLOOKUP(C6768,agent_name_matching!A:B,2,false)</f>
        <v>Dialog LLM</v>
      </c>
      <c r="I6768" s="32" t="s">
        <v>17115</v>
      </c>
      <c r="J6768" s="6" t="s">
        <v>418</v>
      </c>
      <c r="L6768" s="6">
        <v>4476.0</v>
      </c>
      <c r="M6768" s="6">
        <v>79.0</v>
      </c>
      <c r="N6768" s="6">
        <v>1571.0</v>
      </c>
      <c r="O6768" s="6" t="s">
        <v>17116</v>
      </c>
      <c r="P6768" s="8" t="str">
        <f t="shared" si="1"/>
        <v/>
      </c>
      <c r="Q6768" s="8" t="str">
        <f t="shared" si="16"/>
        <v/>
      </c>
      <c r="R6768" s="8" t="str">
        <f>if(and(P6768&lt;&gt;"",Q6768&lt;&gt;"newexp",Q6768&lt;&gt;"nostart"),countifs(script_conform_dispatching!A:A,P6768,script_conform_dispatching!B:B,Q6768),"")</f>
        <v/>
      </c>
      <c r="S6768" s="8" t="str">
        <f t="shared" si="3"/>
        <v/>
      </c>
    </row>
    <row r="6769" hidden="1">
      <c r="A6769" s="6" t="s">
        <v>17117</v>
      </c>
      <c r="B6769" s="6" t="s">
        <v>292</v>
      </c>
      <c r="C6769" s="6" t="s">
        <v>37</v>
      </c>
      <c r="F6769" s="6" t="s">
        <v>415</v>
      </c>
      <c r="G6769" s="6" t="s">
        <v>416</v>
      </c>
      <c r="H6769" s="8" t="str">
        <f>VLOOKUP(C6769,agent_name_matching!A:B,2,false)</f>
        <v>Patient LLM</v>
      </c>
      <c r="I6769" s="32" t="s">
        <v>17118</v>
      </c>
      <c r="J6769" s="6" t="s">
        <v>418</v>
      </c>
      <c r="K6769" s="6">
        <v>1.0</v>
      </c>
      <c r="L6769" s="6">
        <v>1802.0</v>
      </c>
      <c r="M6769" s="6">
        <v>36.0</v>
      </c>
      <c r="N6769" s="6">
        <v>864.0</v>
      </c>
      <c r="O6769" s="6" t="s">
        <v>17119</v>
      </c>
      <c r="P6769" s="8" t="str">
        <f t="shared" si="1"/>
        <v/>
      </c>
      <c r="Q6769" s="8" t="str">
        <f t="shared" si="16"/>
        <v/>
      </c>
      <c r="R6769" s="8" t="str">
        <f>if(and(P6769&lt;&gt;"",Q6769&lt;&gt;"newexp",Q6769&lt;&gt;"nostart"),countifs(script_conform_dispatching!A:A,P6769,script_conform_dispatching!B:B,Q6769),"")</f>
        <v/>
      </c>
      <c r="S6769" s="8" t="str">
        <f t="shared" si="3"/>
        <v/>
      </c>
    </row>
    <row r="6770" hidden="1">
      <c r="A6770" s="6" t="s">
        <v>17120</v>
      </c>
      <c r="B6770" s="6" t="s">
        <v>292</v>
      </c>
      <c r="C6770" s="6" t="s">
        <v>411</v>
      </c>
      <c r="H6770" s="8" t="str">
        <f>VLOOKUP(C6770,agent_name_matching!A:B,2,false)</f>
        <v>System</v>
      </c>
      <c r="I6770" s="33"/>
      <c r="O6770" s="6" t="s">
        <v>17121</v>
      </c>
      <c r="P6770" s="8" t="str">
        <f t="shared" si="1"/>
        <v/>
      </c>
      <c r="Q6770" s="8" t="str">
        <f t="shared" si="16"/>
        <v/>
      </c>
      <c r="R6770" s="8" t="str">
        <f>if(and(P6770&lt;&gt;"",Q6770&lt;&gt;"newexp",Q6770&lt;&gt;"nostart"),countifs(script_conform_dispatching!A:A,P6770,script_conform_dispatching!B:B,Q6770),"")</f>
        <v/>
      </c>
      <c r="S6770" s="8" t="str">
        <f t="shared" si="3"/>
        <v/>
      </c>
    </row>
    <row r="6771" hidden="1">
      <c r="A6771" s="6" t="s">
        <v>17122</v>
      </c>
      <c r="B6771" s="6" t="s">
        <v>292</v>
      </c>
      <c r="C6771" s="6" t="s">
        <v>1007</v>
      </c>
      <c r="F6771" s="6" t="s">
        <v>415</v>
      </c>
      <c r="G6771" s="6" t="s">
        <v>416</v>
      </c>
      <c r="H6771" s="8" t="str">
        <f>VLOOKUP(C6771,agent_name_matching!A:B,2,false)</f>
        <v>Assessor LLM</v>
      </c>
      <c r="I6771" s="32" t="s">
        <v>1040</v>
      </c>
      <c r="J6771" s="6" t="s">
        <v>418</v>
      </c>
      <c r="L6771" s="6">
        <v>2194.0</v>
      </c>
      <c r="M6771" s="6">
        <v>12.0</v>
      </c>
      <c r="N6771" s="6">
        <v>1727.0</v>
      </c>
      <c r="O6771" s="6" t="s">
        <v>17123</v>
      </c>
      <c r="P6771" s="8" t="str">
        <f t="shared" si="1"/>
        <v/>
      </c>
      <c r="Q6771" s="8" t="str">
        <f t="shared" si="16"/>
        <v/>
      </c>
      <c r="R6771" s="8" t="str">
        <f>if(and(P6771&lt;&gt;"",Q6771&lt;&gt;"newexp",Q6771&lt;&gt;"nostart"),countifs(script_conform_dispatching!A:A,P6771,script_conform_dispatching!B:B,Q6771),"")</f>
        <v/>
      </c>
      <c r="S6771" s="8" t="str">
        <f t="shared" si="3"/>
        <v/>
      </c>
    </row>
    <row r="6772" hidden="1">
      <c r="A6772" s="6" t="s">
        <v>17124</v>
      </c>
      <c r="B6772" s="6" t="s">
        <v>292</v>
      </c>
      <c r="C6772" s="6" t="s">
        <v>407</v>
      </c>
      <c r="D6772" s="6">
        <v>3.0</v>
      </c>
      <c r="E6772" s="6" t="s">
        <v>445</v>
      </c>
      <c r="H6772" s="8" t="str">
        <f>VLOOKUP(C6772,agent_name_matching!A:B,2,false)</f>
        <v>--</v>
      </c>
      <c r="I6772" s="33"/>
      <c r="O6772" s="6" t="s">
        <v>17125</v>
      </c>
      <c r="P6772" s="8">
        <f t="shared" si="1"/>
        <v>3</v>
      </c>
      <c r="Q6772" s="8">
        <f t="shared" si="16"/>
        <v>4</v>
      </c>
      <c r="R6772" s="8">
        <f>if(and(P6772&lt;&gt;"",Q6772&lt;&gt;"newexp",Q6772&lt;&gt;"nostart"),countifs(script_conform_dispatching!A:A,P6772,script_conform_dispatching!B:B,Q6772),"")</f>
        <v>1</v>
      </c>
      <c r="S6772" s="8" t="str">
        <f t="shared" si="3"/>
        <v/>
      </c>
    </row>
    <row r="6773" hidden="1">
      <c r="A6773" s="6" t="s">
        <v>17126</v>
      </c>
      <c r="B6773" s="6" t="s">
        <v>292</v>
      </c>
      <c r="C6773" s="6" t="s">
        <v>1045</v>
      </c>
      <c r="F6773" s="6" t="s">
        <v>415</v>
      </c>
      <c r="G6773" s="6" t="s">
        <v>416</v>
      </c>
      <c r="H6773" s="8" t="str">
        <f>VLOOKUP(C6773,agent_name_matching!A:B,2,false)</f>
        <v>Dispatcher LLM</v>
      </c>
      <c r="I6773" s="32" t="s">
        <v>10145</v>
      </c>
      <c r="J6773" s="6" t="s">
        <v>418</v>
      </c>
      <c r="L6773" s="6">
        <v>3611.0</v>
      </c>
      <c r="M6773" s="6">
        <v>209.0</v>
      </c>
      <c r="N6773" s="6">
        <v>4984.0</v>
      </c>
      <c r="O6773" s="6" t="s">
        <v>17127</v>
      </c>
      <c r="P6773" s="8" t="str">
        <f t="shared" si="1"/>
        <v/>
      </c>
      <c r="Q6773" s="8" t="str">
        <f t="shared" si="16"/>
        <v/>
      </c>
      <c r="R6773" s="8" t="str">
        <f>if(and(P6773&lt;&gt;"",Q6773&lt;&gt;"newexp",Q6773&lt;&gt;"nostart"),countifs(script_conform_dispatching!A:A,P6773,script_conform_dispatching!B:B,Q6773),"")</f>
        <v/>
      </c>
      <c r="S6773" s="8" t="str">
        <f t="shared" si="3"/>
        <v/>
      </c>
    </row>
    <row r="6774" hidden="1">
      <c r="A6774" s="6" t="s">
        <v>17128</v>
      </c>
      <c r="B6774" s="6" t="s">
        <v>292</v>
      </c>
      <c r="C6774" s="6" t="s">
        <v>407</v>
      </c>
      <c r="D6774" s="6">
        <v>4.0</v>
      </c>
      <c r="E6774" s="6" t="s">
        <v>408</v>
      </c>
      <c r="H6774" s="8" t="str">
        <f>VLOOKUP(C6774,agent_name_matching!A:B,2,false)</f>
        <v>--</v>
      </c>
      <c r="I6774" s="33"/>
      <c r="O6774" s="6" t="s">
        <v>17129</v>
      </c>
      <c r="P6774" s="8" t="str">
        <f t="shared" si="1"/>
        <v/>
      </c>
      <c r="Q6774" s="8" t="str">
        <f t="shared" si="16"/>
        <v/>
      </c>
      <c r="R6774" s="8" t="str">
        <f>if(and(P6774&lt;&gt;"",Q6774&lt;&gt;"newexp",Q6774&lt;&gt;"nostart"),countifs(script_conform_dispatching!A:A,P6774,script_conform_dispatching!B:B,Q6774),"")</f>
        <v/>
      </c>
      <c r="S6774" s="8" t="str">
        <f t="shared" si="3"/>
        <v/>
      </c>
    </row>
    <row r="6775" hidden="1">
      <c r="A6775" s="6" t="s">
        <v>17130</v>
      </c>
      <c r="B6775" s="6" t="s">
        <v>292</v>
      </c>
      <c r="C6775" s="6" t="s">
        <v>1011</v>
      </c>
      <c r="F6775" s="6" t="s">
        <v>415</v>
      </c>
      <c r="G6775" s="6" t="s">
        <v>416</v>
      </c>
      <c r="H6775" s="8" t="str">
        <f>VLOOKUP(C6775,agent_name_matching!A:B,2,false)</f>
        <v>Dialog LLM</v>
      </c>
      <c r="I6775" s="32" t="s">
        <v>17131</v>
      </c>
      <c r="J6775" s="6" t="s">
        <v>418</v>
      </c>
      <c r="L6775" s="6">
        <v>5105.0</v>
      </c>
      <c r="M6775" s="6">
        <v>82.0</v>
      </c>
      <c r="N6775" s="6">
        <v>1442.0</v>
      </c>
      <c r="O6775" s="6" t="s">
        <v>17132</v>
      </c>
      <c r="P6775" s="8" t="str">
        <f t="shared" si="1"/>
        <v/>
      </c>
      <c r="Q6775" s="8" t="str">
        <f t="shared" si="16"/>
        <v/>
      </c>
      <c r="R6775" s="8" t="str">
        <f>if(and(P6775&lt;&gt;"",Q6775&lt;&gt;"newexp",Q6775&lt;&gt;"nostart"),countifs(script_conform_dispatching!A:A,P6775,script_conform_dispatching!B:B,Q6775),"")</f>
        <v/>
      </c>
      <c r="S6775" s="8" t="str">
        <f t="shared" si="3"/>
        <v/>
      </c>
    </row>
    <row r="6776" hidden="1">
      <c r="A6776" s="6" t="s">
        <v>17133</v>
      </c>
      <c r="B6776" s="6" t="s">
        <v>292</v>
      </c>
      <c r="C6776" s="6" t="s">
        <v>450</v>
      </c>
      <c r="F6776" s="6" t="s">
        <v>415</v>
      </c>
      <c r="G6776" s="6" t="s">
        <v>416</v>
      </c>
      <c r="H6776" s="8" t="str">
        <f>VLOOKUP(C6776,agent_name_matching!A:B,2,false)</f>
        <v>Validator LLM</v>
      </c>
      <c r="I6776" s="32" t="s">
        <v>17134</v>
      </c>
      <c r="J6776" s="6" t="s">
        <v>452</v>
      </c>
      <c r="L6776" s="6">
        <v>2099.0</v>
      </c>
      <c r="M6776" s="6">
        <v>56.0</v>
      </c>
      <c r="N6776" s="6">
        <v>2553.0</v>
      </c>
      <c r="O6776" s="6" t="s">
        <v>17135</v>
      </c>
      <c r="P6776" s="8" t="str">
        <f t="shared" si="1"/>
        <v/>
      </c>
      <c r="Q6776" s="8" t="str">
        <f t="shared" si="16"/>
        <v/>
      </c>
      <c r="R6776" s="8" t="str">
        <f>if(and(P6776&lt;&gt;"",Q6776&lt;&gt;"newexp",Q6776&lt;&gt;"nostart"),countifs(script_conform_dispatching!A:A,P6776,script_conform_dispatching!B:B,Q6776),"")</f>
        <v/>
      </c>
      <c r="S6776" s="8" t="str">
        <f t="shared" si="3"/>
        <v/>
      </c>
    </row>
    <row r="6777" hidden="1">
      <c r="A6777" s="6" t="s">
        <v>17136</v>
      </c>
      <c r="B6777" s="6" t="s">
        <v>292</v>
      </c>
      <c r="C6777" s="6" t="s">
        <v>37</v>
      </c>
      <c r="F6777" s="6" t="s">
        <v>415</v>
      </c>
      <c r="G6777" s="6" t="s">
        <v>416</v>
      </c>
      <c r="H6777" s="8" t="str">
        <f>VLOOKUP(C6777,agent_name_matching!A:B,2,false)</f>
        <v>Patient LLM</v>
      </c>
      <c r="I6777" s="32" t="s">
        <v>17137</v>
      </c>
      <c r="J6777" s="6" t="s">
        <v>418</v>
      </c>
      <c r="K6777" s="6">
        <v>1.0</v>
      </c>
      <c r="L6777" s="6">
        <v>1928.0</v>
      </c>
      <c r="M6777" s="6">
        <v>30.0</v>
      </c>
      <c r="N6777" s="6">
        <v>908.0</v>
      </c>
      <c r="O6777" s="6" t="s">
        <v>17138</v>
      </c>
      <c r="P6777" s="8" t="str">
        <f t="shared" si="1"/>
        <v/>
      </c>
      <c r="Q6777" s="8" t="str">
        <f t="shared" si="16"/>
        <v/>
      </c>
      <c r="R6777" s="8" t="str">
        <f>if(and(P6777&lt;&gt;"",Q6777&lt;&gt;"newexp",Q6777&lt;&gt;"nostart"),countifs(script_conform_dispatching!A:A,P6777,script_conform_dispatching!B:B,Q6777),"")</f>
        <v/>
      </c>
      <c r="S6777" s="8" t="str">
        <f t="shared" si="3"/>
        <v/>
      </c>
    </row>
    <row r="6778" hidden="1">
      <c r="A6778" s="6" t="s">
        <v>17139</v>
      </c>
      <c r="B6778" s="6" t="s">
        <v>292</v>
      </c>
      <c r="C6778" s="6" t="s">
        <v>411</v>
      </c>
      <c r="H6778" s="8" t="str">
        <f>VLOOKUP(C6778,agent_name_matching!A:B,2,false)</f>
        <v>System</v>
      </c>
      <c r="I6778" s="33"/>
      <c r="O6778" s="6" t="s">
        <v>17140</v>
      </c>
      <c r="P6778" s="8" t="str">
        <f t="shared" si="1"/>
        <v/>
      </c>
      <c r="Q6778" s="8" t="str">
        <f t="shared" si="16"/>
        <v/>
      </c>
      <c r="R6778" s="8" t="str">
        <f>if(and(P6778&lt;&gt;"",Q6778&lt;&gt;"newexp",Q6778&lt;&gt;"nostart"),countifs(script_conform_dispatching!A:A,P6778,script_conform_dispatching!B:B,Q6778),"")</f>
        <v/>
      </c>
      <c r="S6778" s="8" t="str">
        <f t="shared" si="3"/>
        <v/>
      </c>
    </row>
    <row r="6779" hidden="1">
      <c r="A6779" s="6" t="s">
        <v>17141</v>
      </c>
      <c r="B6779" s="6" t="s">
        <v>292</v>
      </c>
      <c r="C6779" s="6" t="s">
        <v>1007</v>
      </c>
      <c r="F6779" s="6" t="s">
        <v>415</v>
      </c>
      <c r="G6779" s="6" t="s">
        <v>416</v>
      </c>
      <c r="H6779" s="8" t="str">
        <f>VLOOKUP(C6779,agent_name_matching!A:B,2,false)</f>
        <v>Assessor LLM</v>
      </c>
      <c r="I6779" s="32" t="s">
        <v>1008</v>
      </c>
      <c r="J6779" s="6" t="s">
        <v>418</v>
      </c>
      <c r="L6779" s="6">
        <v>2261.0</v>
      </c>
      <c r="M6779" s="6">
        <v>14.0</v>
      </c>
      <c r="N6779" s="6">
        <v>621.0</v>
      </c>
      <c r="O6779" s="6" t="s">
        <v>17142</v>
      </c>
      <c r="P6779" s="8" t="str">
        <f t="shared" si="1"/>
        <v/>
      </c>
      <c r="Q6779" s="8" t="str">
        <f t="shared" si="16"/>
        <v/>
      </c>
      <c r="R6779" s="8" t="str">
        <f>if(and(P6779&lt;&gt;"",Q6779&lt;&gt;"newexp",Q6779&lt;&gt;"nostart"),countifs(script_conform_dispatching!A:A,P6779,script_conform_dispatching!B:B,Q6779),"")</f>
        <v/>
      </c>
      <c r="S6779" s="8" t="str">
        <f t="shared" si="3"/>
        <v/>
      </c>
    </row>
    <row r="6780" hidden="1">
      <c r="A6780" s="6" t="s">
        <v>17143</v>
      </c>
      <c r="B6780" s="6" t="s">
        <v>292</v>
      </c>
      <c r="C6780" s="6" t="s">
        <v>1011</v>
      </c>
      <c r="F6780" s="6" t="s">
        <v>415</v>
      </c>
      <c r="G6780" s="6" t="s">
        <v>416</v>
      </c>
      <c r="H6780" s="8" t="str">
        <f>VLOOKUP(C6780,agent_name_matching!A:B,2,false)</f>
        <v>Dialog LLM</v>
      </c>
      <c r="I6780" s="32" t="s">
        <v>17144</v>
      </c>
      <c r="J6780" s="6" t="s">
        <v>418</v>
      </c>
      <c r="L6780" s="6">
        <v>5469.0</v>
      </c>
      <c r="M6780" s="6">
        <v>252.0</v>
      </c>
      <c r="N6780" s="6">
        <v>3495.0</v>
      </c>
      <c r="O6780" s="6" t="s">
        <v>17145</v>
      </c>
      <c r="P6780" s="8" t="str">
        <f t="shared" si="1"/>
        <v/>
      </c>
      <c r="Q6780" s="8" t="str">
        <f t="shared" si="16"/>
        <v/>
      </c>
      <c r="R6780" s="8" t="str">
        <f>if(and(P6780&lt;&gt;"",Q6780&lt;&gt;"newexp",Q6780&lt;&gt;"nostart"),countifs(script_conform_dispatching!A:A,P6780,script_conform_dispatching!B:B,Q6780),"")</f>
        <v/>
      </c>
      <c r="S6780" s="8" t="str">
        <f t="shared" si="3"/>
        <v/>
      </c>
    </row>
    <row r="6781" hidden="1">
      <c r="A6781" s="6" t="s">
        <v>17146</v>
      </c>
      <c r="B6781" s="6" t="s">
        <v>292</v>
      </c>
      <c r="C6781" s="6" t="s">
        <v>37</v>
      </c>
      <c r="F6781" s="6" t="s">
        <v>415</v>
      </c>
      <c r="G6781" s="6" t="s">
        <v>416</v>
      </c>
      <c r="H6781" s="8" t="str">
        <f>VLOOKUP(C6781,agent_name_matching!A:B,2,false)</f>
        <v>Patient LLM</v>
      </c>
      <c r="I6781" s="32" t="s">
        <v>17147</v>
      </c>
      <c r="J6781" s="6" t="s">
        <v>418</v>
      </c>
      <c r="K6781" s="6">
        <v>1.0</v>
      </c>
      <c r="L6781" s="6">
        <v>2218.0</v>
      </c>
      <c r="M6781" s="6">
        <v>48.0</v>
      </c>
      <c r="N6781" s="6">
        <v>965.0</v>
      </c>
      <c r="O6781" s="6" t="s">
        <v>17148</v>
      </c>
      <c r="P6781" s="8" t="str">
        <f t="shared" si="1"/>
        <v/>
      </c>
      <c r="Q6781" s="8" t="str">
        <f t="shared" si="16"/>
        <v/>
      </c>
      <c r="R6781" s="8" t="str">
        <f>if(and(P6781&lt;&gt;"",Q6781&lt;&gt;"newexp",Q6781&lt;&gt;"nostart"),countifs(script_conform_dispatching!A:A,P6781,script_conform_dispatching!B:B,Q6781),"")</f>
        <v/>
      </c>
      <c r="S6781" s="8" t="str">
        <f t="shared" si="3"/>
        <v/>
      </c>
    </row>
    <row r="6782" hidden="1">
      <c r="A6782" s="6" t="s">
        <v>17149</v>
      </c>
      <c r="B6782" s="6" t="s">
        <v>292</v>
      </c>
      <c r="C6782" s="6" t="s">
        <v>411</v>
      </c>
      <c r="H6782" s="8" t="str">
        <f>VLOOKUP(C6782,agent_name_matching!A:B,2,false)</f>
        <v>System</v>
      </c>
      <c r="I6782" s="33"/>
      <c r="O6782" s="6" t="s">
        <v>17150</v>
      </c>
      <c r="P6782" s="8" t="str">
        <f t="shared" si="1"/>
        <v/>
      </c>
      <c r="Q6782" s="8" t="str">
        <f t="shared" si="16"/>
        <v/>
      </c>
      <c r="R6782" s="8" t="str">
        <f>if(and(P6782&lt;&gt;"",Q6782&lt;&gt;"newexp",Q6782&lt;&gt;"nostart"),countifs(script_conform_dispatching!A:A,P6782,script_conform_dispatching!B:B,Q6782),"")</f>
        <v/>
      </c>
      <c r="S6782" s="8" t="str">
        <f t="shared" si="3"/>
        <v/>
      </c>
    </row>
    <row r="6783" hidden="1">
      <c r="A6783" s="6" t="s">
        <v>17151</v>
      </c>
      <c r="B6783" s="6" t="s">
        <v>292</v>
      </c>
      <c r="C6783" s="6" t="s">
        <v>1007</v>
      </c>
      <c r="F6783" s="6" t="s">
        <v>415</v>
      </c>
      <c r="G6783" s="6" t="s">
        <v>416</v>
      </c>
      <c r="H6783" s="8" t="str">
        <f>VLOOKUP(C6783,agent_name_matching!A:B,2,false)</f>
        <v>Assessor LLM</v>
      </c>
      <c r="I6783" s="32" t="s">
        <v>1008</v>
      </c>
      <c r="J6783" s="6" t="s">
        <v>418</v>
      </c>
      <c r="L6783" s="6">
        <v>2567.0</v>
      </c>
      <c r="M6783" s="6">
        <v>14.0</v>
      </c>
      <c r="N6783" s="6">
        <v>914.0</v>
      </c>
      <c r="O6783" s="6" t="s">
        <v>17152</v>
      </c>
      <c r="P6783" s="8" t="str">
        <f t="shared" si="1"/>
        <v/>
      </c>
      <c r="Q6783" s="8" t="str">
        <f t="shared" si="16"/>
        <v/>
      </c>
      <c r="R6783" s="8" t="str">
        <f>if(and(P6783&lt;&gt;"",Q6783&lt;&gt;"newexp",Q6783&lt;&gt;"nostart"),countifs(script_conform_dispatching!A:A,P6783,script_conform_dispatching!B:B,Q6783),"")</f>
        <v/>
      </c>
      <c r="S6783" s="8" t="str">
        <f t="shared" si="3"/>
        <v/>
      </c>
    </row>
    <row r="6784" hidden="1">
      <c r="A6784" s="6" t="s">
        <v>17153</v>
      </c>
      <c r="B6784" s="6" t="s">
        <v>292</v>
      </c>
      <c r="C6784" s="6" t="s">
        <v>1011</v>
      </c>
      <c r="F6784" s="6" t="s">
        <v>415</v>
      </c>
      <c r="G6784" s="6" t="s">
        <v>416</v>
      </c>
      <c r="H6784" s="8" t="str">
        <f>VLOOKUP(C6784,agent_name_matching!A:B,2,false)</f>
        <v>Dialog LLM</v>
      </c>
      <c r="I6784" s="32" t="s">
        <v>17154</v>
      </c>
      <c r="J6784" s="6" t="s">
        <v>418</v>
      </c>
      <c r="L6784" s="6">
        <v>6021.0</v>
      </c>
      <c r="M6784" s="6">
        <v>82.0</v>
      </c>
      <c r="N6784" s="6">
        <v>1627.0</v>
      </c>
      <c r="O6784" s="6" t="s">
        <v>17155</v>
      </c>
      <c r="P6784" s="8" t="str">
        <f t="shared" si="1"/>
        <v/>
      </c>
      <c r="Q6784" s="8" t="str">
        <f t="shared" si="16"/>
        <v/>
      </c>
      <c r="R6784" s="8" t="str">
        <f>if(and(P6784&lt;&gt;"",Q6784&lt;&gt;"newexp",Q6784&lt;&gt;"nostart"),countifs(script_conform_dispatching!A:A,P6784,script_conform_dispatching!B:B,Q6784),"")</f>
        <v/>
      </c>
      <c r="S6784" s="8" t="str">
        <f t="shared" si="3"/>
        <v/>
      </c>
    </row>
    <row r="6785" hidden="1">
      <c r="A6785" s="6" t="s">
        <v>17156</v>
      </c>
      <c r="B6785" s="6" t="s">
        <v>292</v>
      </c>
      <c r="C6785" s="6" t="s">
        <v>37</v>
      </c>
      <c r="F6785" s="6" t="s">
        <v>415</v>
      </c>
      <c r="G6785" s="6" t="s">
        <v>416</v>
      </c>
      <c r="H6785" s="8" t="str">
        <f>VLOOKUP(C6785,agent_name_matching!A:B,2,false)</f>
        <v>Patient LLM</v>
      </c>
      <c r="I6785" s="32" t="s">
        <v>17157</v>
      </c>
      <c r="J6785" s="6" t="s">
        <v>418</v>
      </c>
      <c r="K6785" s="6">
        <v>1.0</v>
      </c>
      <c r="L6785" s="6">
        <v>2356.0</v>
      </c>
      <c r="M6785" s="6">
        <v>45.0</v>
      </c>
      <c r="N6785" s="6">
        <v>1106.0</v>
      </c>
      <c r="O6785" s="6" t="s">
        <v>17158</v>
      </c>
      <c r="P6785" s="8" t="str">
        <f t="shared" si="1"/>
        <v/>
      </c>
      <c r="Q6785" s="8" t="str">
        <f t="shared" si="16"/>
        <v/>
      </c>
      <c r="R6785" s="8" t="str">
        <f>if(and(P6785&lt;&gt;"",Q6785&lt;&gt;"newexp",Q6785&lt;&gt;"nostart"),countifs(script_conform_dispatching!A:A,P6785,script_conform_dispatching!B:B,Q6785),"")</f>
        <v/>
      </c>
      <c r="S6785" s="8" t="str">
        <f t="shared" si="3"/>
        <v/>
      </c>
    </row>
    <row r="6786" hidden="1">
      <c r="A6786" s="6" t="s">
        <v>17159</v>
      </c>
      <c r="B6786" s="6" t="s">
        <v>292</v>
      </c>
      <c r="C6786" s="6" t="s">
        <v>411</v>
      </c>
      <c r="H6786" s="8" t="str">
        <f>VLOOKUP(C6786,agent_name_matching!A:B,2,false)</f>
        <v>System</v>
      </c>
      <c r="I6786" s="33"/>
      <c r="O6786" s="6" t="s">
        <v>17160</v>
      </c>
      <c r="P6786" s="8" t="str">
        <f t="shared" si="1"/>
        <v/>
      </c>
      <c r="Q6786" s="8" t="str">
        <f t="shared" si="16"/>
        <v/>
      </c>
      <c r="R6786" s="8" t="str">
        <f>if(and(P6786&lt;&gt;"",Q6786&lt;&gt;"newexp",Q6786&lt;&gt;"nostart"),countifs(script_conform_dispatching!A:A,P6786,script_conform_dispatching!B:B,Q6786),"")</f>
        <v/>
      </c>
      <c r="S6786" s="8" t="str">
        <f t="shared" si="3"/>
        <v/>
      </c>
    </row>
    <row r="6787" hidden="1">
      <c r="A6787" s="6" t="s">
        <v>17161</v>
      </c>
      <c r="B6787" s="6" t="s">
        <v>292</v>
      </c>
      <c r="C6787" s="6" t="s">
        <v>1007</v>
      </c>
      <c r="F6787" s="6" t="s">
        <v>415</v>
      </c>
      <c r="G6787" s="6" t="s">
        <v>416</v>
      </c>
      <c r="H6787" s="8" t="str">
        <f>VLOOKUP(C6787,agent_name_matching!A:B,2,false)</f>
        <v>Assessor LLM</v>
      </c>
      <c r="I6787" s="32" t="s">
        <v>1008</v>
      </c>
      <c r="J6787" s="6" t="s">
        <v>418</v>
      </c>
      <c r="L6787" s="6">
        <v>2700.0</v>
      </c>
      <c r="M6787" s="6">
        <v>14.0</v>
      </c>
      <c r="N6787" s="6">
        <v>807.0</v>
      </c>
      <c r="O6787" s="6" t="s">
        <v>17162</v>
      </c>
      <c r="P6787" s="8" t="str">
        <f t="shared" si="1"/>
        <v/>
      </c>
      <c r="Q6787" s="8" t="str">
        <f t="shared" si="16"/>
        <v/>
      </c>
      <c r="R6787" s="8" t="str">
        <f>if(and(P6787&lt;&gt;"",Q6787&lt;&gt;"newexp",Q6787&lt;&gt;"nostart"),countifs(script_conform_dispatching!A:A,P6787,script_conform_dispatching!B:B,Q6787),"")</f>
        <v/>
      </c>
      <c r="S6787" s="8" t="str">
        <f t="shared" si="3"/>
        <v/>
      </c>
    </row>
    <row r="6788" hidden="1">
      <c r="A6788" s="6" t="s">
        <v>17163</v>
      </c>
      <c r="B6788" s="6" t="s">
        <v>292</v>
      </c>
      <c r="C6788" s="6" t="s">
        <v>1011</v>
      </c>
      <c r="F6788" s="6" t="s">
        <v>415</v>
      </c>
      <c r="G6788" s="6" t="s">
        <v>416</v>
      </c>
      <c r="H6788" s="8" t="str">
        <f>VLOOKUP(C6788,agent_name_matching!A:B,2,false)</f>
        <v>Dialog LLM</v>
      </c>
      <c r="I6788" s="32" t="s">
        <v>17164</v>
      </c>
      <c r="J6788" s="6" t="s">
        <v>418</v>
      </c>
      <c r="L6788" s="6">
        <v>6400.0</v>
      </c>
      <c r="M6788" s="6">
        <v>256.0</v>
      </c>
      <c r="N6788" s="6">
        <v>3781.0</v>
      </c>
      <c r="O6788" s="6" t="s">
        <v>17165</v>
      </c>
      <c r="P6788" s="8" t="str">
        <f t="shared" si="1"/>
        <v/>
      </c>
      <c r="Q6788" s="8" t="str">
        <f t="shared" si="16"/>
        <v/>
      </c>
      <c r="R6788" s="8" t="str">
        <f>if(and(P6788&lt;&gt;"",Q6788&lt;&gt;"newexp",Q6788&lt;&gt;"nostart"),countifs(script_conform_dispatching!A:A,P6788,script_conform_dispatching!B:B,Q6788),"")</f>
        <v/>
      </c>
      <c r="S6788" s="8" t="str">
        <f t="shared" si="3"/>
        <v/>
      </c>
    </row>
    <row r="6789" hidden="1">
      <c r="A6789" s="6" t="s">
        <v>17166</v>
      </c>
      <c r="B6789" s="6" t="s">
        <v>292</v>
      </c>
      <c r="C6789" s="6" t="s">
        <v>37</v>
      </c>
      <c r="F6789" s="6" t="s">
        <v>415</v>
      </c>
      <c r="G6789" s="6" t="s">
        <v>416</v>
      </c>
      <c r="H6789" s="8" t="str">
        <f>VLOOKUP(C6789,agent_name_matching!A:B,2,false)</f>
        <v>Patient LLM</v>
      </c>
      <c r="I6789" s="32" t="s">
        <v>17167</v>
      </c>
      <c r="J6789" s="6" t="s">
        <v>418</v>
      </c>
      <c r="K6789" s="6">
        <v>1.0</v>
      </c>
      <c r="L6789" s="6">
        <v>2665.0</v>
      </c>
      <c r="M6789" s="6">
        <v>64.0</v>
      </c>
      <c r="N6789" s="6">
        <v>1895.0</v>
      </c>
      <c r="O6789" s="6" t="s">
        <v>17168</v>
      </c>
      <c r="P6789" s="8" t="str">
        <f t="shared" si="1"/>
        <v/>
      </c>
      <c r="Q6789" s="8" t="str">
        <f t="shared" si="16"/>
        <v/>
      </c>
      <c r="R6789" s="8" t="str">
        <f>if(and(P6789&lt;&gt;"",Q6789&lt;&gt;"newexp",Q6789&lt;&gt;"nostart"),countifs(script_conform_dispatching!A:A,P6789,script_conform_dispatching!B:B,Q6789),"")</f>
        <v/>
      </c>
      <c r="S6789" s="8" t="str">
        <f t="shared" si="3"/>
        <v/>
      </c>
    </row>
    <row r="6790" hidden="1">
      <c r="A6790" s="6" t="s">
        <v>17169</v>
      </c>
      <c r="B6790" s="6" t="s">
        <v>292</v>
      </c>
      <c r="C6790" s="6" t="s">
        <v>411</v>
      </c>
      <c r="H6790" s="8" t="str">
        <f>VLOOKUP(C6790,agent_name_matching!A:B,2,false)</f>
        <v>System</v>
      </c>
      <c r="I6790" s="33"/>
      <c r="O6790" s="6" t="s">
        <v>17170</v>
      </c>
      <c r="P6790" s="8" t="str">
        <f t="shared" si="1"/>
        <v/>
      </c>
      <c r="Q6790" s="8" t="str">
        <f t="shared" si="16"/>
        <v/>
      </c>
      <c r="R6790" s="8" t="str">
        <f>if(and(P6790&lt;&gt;"",Q6790&lt;&gt;"newexp",Q6790&lt;&gt;"nostart"),countifs(script_conform_dispatching!A:A,P6790,script_conform_dispatching!B:B,Q6790),"")</f>
        <v/>
      </c>
      <c r="S6790" s="8" t="str">
        <f t="shared" si="3"/>
        <v/>
      </c>
    </row>
    <row r="6791" hidden="1">
      <c r="A6791" s="6" t="s">
        <v>17171</v>
      </c>
      <c r="B6791" s="6" t="s">
        <v>292</v>
      </c>
      <c r="C6791" s="6" t="s">
        <v>1007</v>
      </c>
      <c r="F6791" s="6" t="s">
        <v>415</v>
      </c>
      <c r="G6791" s="6" t="s">
        <v>416</v>
      </c>
      <c r="H6791" s="8" t="str">
        <f>VLOOKUP(C6791,agent_name_matching!A:B,2,false)</f>
        <v>Assessor LLM</v>
      </c>
      <c r="I6791" s="32" t="s">
        <v>1008</v>
      </c>
      <c r="J6791" s="6" t="s">
        <v>418</v>
      </c>
      <c r="L6791" s="6">
        <v>3026.0</v>
      </c>
      <c r="M6791" s="6">
        <v>14.0</v>
      </c>
      <c r="N6791" s="6">
        <v>727.0</v>
      </c>
      <c r="O6791" s="6" t="s">
        <v>17172</v>
      </c>
      <c r="P6791" s="8" t="str">
        <f t="shared" si="1"/>
        <v/>
      </c>
      <c r="Q6791" s="8" t="str">
        <f t="shared" si="16"/>
        <v/>
      </c>
      <c r="R6791" s="8" t="str">
        <f>if(and(P6791&lt;&gt;"",Q6791&lt;&gt;"newexp",Q6791&lt;&gt;"nostart"),countifs(script_conform_dispatching!A:A,P6791,script_conform_dispatching!B:B,Q6791),"")</f>
        <v/>
      </c>
      <c r="S6791" s="8" t="str">
        <f t="shared" si="3"/>
        <v/>
      </c>
    </row>
    <row r="6792" hidden="1">
      <c r="A6792" s="6" t="s">
        <v>17173</v>
      </c>
      <c r="B6792" s="6" t="s">
        <v>292</v>
      </c>
      <c r="C6792" s="6" t="s">
        <v>1011</v>
      </c>
      <c r="F6792" s="6" t="s">
        <v>415</v>
      </c>
      <c r="G6792" s="6" t="s">
        <v>416</v>
      </c>
      <c r="H6792" s="8" t="str">
        <f>VLOOKUP(C6792,agent_name_matching!A:B,2,false)</f>
        <v>Dialog LLM</v>
      </c>
      <c r="I6792" s="32" t="s">
        <v>17174</v>
      </c>
      <c r="J6792" s="6" t="s">
        <v>418</v>
      </c>
      <c r="L6792" s="6">
        <v>6972.0</v>
      </c>
      <c r="M6792" s="6">
        <v>215.0</v>
      </c>
      <c r="N6792" s="6">
        <v>3166.0</v>
      </c>
      <c r="O6792" s="6" t="s">
        <v>17175</v>
      </c>
      <c r="P6792" s="8" t="str">
        <f t="shared" si="1"/>
        <v/>
      </c>
      <c r="Q6792" s="8" t="str">
        <f t="shared" si="16"/>
        <v/>
      </c>
      <c r="R6792" s="8" t="str">
        <f>if(and(P6792&lt;&gt;"",Q6792&lt;&gt;"newexp",Q6792&lt;&gt;"nostart"),countifs(script_conform_dispatching!A:A,P6792,script_conform_dispatching!B:B,Q6792),"")</f>
        <v/>
      </c>
      <c r="S6792" s="8" t="str">
        <f t="shared" si="3"/>
        <v/>
      </c>
    </row>
    <row r="6793" hidden="1">
      <c r="A6793" s="6" t="s">
        <v>17176</v>
      </c>
      <c r="B6793" s="6" t="s">
        <v>292</v>
      </c>
      <c r="C6793" s="6" t="s">
        <v>37</v>
      </c>
      <c r="F6793" s="6" t="s">
        <v>415</v>
      </c>
      <c r="G6793" s="6" t="s">
        <v>416</v>
      </c>
      <c r="H6793" s="8" t="str">
        <f>VLOOKUP(C6793,agent_name_matching!A:B,2,false)</f>
        <v>Patient LLM</v>
      </c>
      <c r="I6793" s="32" t="s">
        <v>17177</v>
      </c>
      <c r="J6793" s="6" t="s">
        <v>418</v>
      </c>
      <c r="K6793" s="6">
        <v>1.0</v>
      </c>
      <c r="L6793" s="6">
        <v>2952.0</v>
      </c>
      <c r="M6793" s="6">
        <v>146.0</v>
      </c>
      <c r="N6793" s="6">
        <v>2711.0</v>
      </c>
      <c r="O6793" s="6" t="s">
        <v>17178</v>
      </c>
      <c r="P6793" s="8" t="str">
        <f t="shared" si="1"/>
        <v/>
      </c>
      <c r="Q6793" s="8" t="str">
        <f t="shared" si="16"/>
        <v/>
      </c>
      <c r="R6793" s="8" t="str">
        <f>if(and(P6793&lt;&gt;"",Q6793&lt;&gt;"newexp",Q6793&lt;&gt;"nostart"),countifs(script_conform_dispatching!A:A,P6793,script_conform_dispatching!B:B,Q6793),"")</f>
        <v/>
      </c>
      <c r="S6793" s="8" t="str">
        <f t="shared" si="3"/>
        <v/>
      </c>
    </row>
    <row r="6794" hidden="1">
      <c r="A6794" s="6" t="s">
        <v>17179</v>
      </c>
      <c r="B6794" s="6" t="s">
        <v>292</v>
      </c>
      <c r="C6794" s="6" t="s">
        <v>411</v>
      </c>
      <c r="H6794" s="8" t="str">
        <f>VLOOKUP(C6794,agent_name_matching!A:B,2,false)</f>
        <v>System</v>
      </c>
      <c r="I6794" s="33"/>
      <c r="O6794" s="6" t="s">
        <v>17180</v>
      </c>
      <c r="P6794" s="8" t="str">
        <f t="shared" si="1"/>
        <v/>
      </c>
      <c r="Q6794" s="8" t="str">
        <f t="shared" si="16"/>
        <v/>
      </c>
      <c r="R6794" s="8" t="str">
        <f>if(and(P6794&lt;&gt;"",Q6794&lt;&gt;"newexp",Q6794&lt;&gt;"nostart"),countifs(script_conform_dispatching!A:A,P6794,script_conform_dispatching!B:B,Q6794),"")</f>
        <v/>
      </c>
      <c r="S6794" s="8" t="str">
        <f t="shared" si="3"/>
        <v/>
      </c>
    </row>
    <row r="6795" hidden="1">
      <c r="A6795" s="6" t="s">
        <v>17181</v>
      </c>
      <c r="B6795" s="6" t="s">
        <v>292</v>
      </c>
      <c r="C6795" s="6" t="s">
        <v>1007</v>
      </c>
      <c r="F6795" s="6" t="s">
        <v>415</v>
      </c>
      <c r="G6795" s="6" t="s">
        <v>416</v>
      </c>
      <c r="H6795" s="8" t="str">
        <f>VLOOKUP(C6795,agent_name_matching!A:B,2,false)</f>
        <v>Assessor LLM</v>
      </c>
      <c r="I6795" s="32" t="s">
        <v>1040</v>
      </c>
      <c r="J6795" s="6" t="s">
        <v>418</v>
      </c>
      <c r="L6795" s="6">
        <v>3393.0</v>
      </c>
      <c r="M6795" s="6">
        <v>12.0</v>
      </c>
      <c r="N6795" s="6">
        <v>602.0</v>
      </c>
      <c r="O6795" s="6" t="s">
        <v>17182</v>
      </c>
      <c r="P6795" s="8" t="str">
        <f t="shared" si="1"/>
        <v/>
      </c>
      <c r="Q6795" s="8" t="str">
        <f t="shared" si="16"/>
        <v/>
      </c>
      <c r="R6795" s="8" t="str">
        <f>if(and(P6795&lt;&gt;"",Q6795&lt;&gt;"newexp",Q6795&lt;&gt;"nostart"),countifs(script_conform_dispatching!A:A,P6795,script_conform_dispatching!B:B,Q6795),"")</f>
        <v/>
      </c>
      <c r="S6795" s="8" t="str">
        <f t="shared" si="3"/>
        <v/>
      </c>
    </row>
    <row r="6796" hidden="1">
      <c r="A6796" s="6" t="s">
        <v>17183</v>
      </c>
      <c r="B6796" s="6" t="s">
        <v>292</v>
      </c>
      <c r="C6796" s="6" t="s">
        <v>407</v>
      </c>
      <c r="D6796" s="6">
        <v>4.0</v>
      </c>
      <c r="E6796" s="6" t="s">
        <v>445</v>
      </c>
      <c r="H6796" s="8" t="str">
        <f>VLOOKUP(C6796,agent_name_matching!A:B,2,false)</f>
        <v>--</v>
      </c>
      <c r="I6796" s="33"/>
      <c r="O6796" s="6" t="s">
        <v>17184</v>
      </c>
      <c r="P6796" s="8">
        <f t="shared" si="1"/>
        <v>4</v>
      </c>
      <c r="Q6796" s="8">
        <f t="shared" si="16"/>
        <v>6</v>
      </c>
      <c r="R6796" s="8">
        <f>if(and(P6796&lt;&gt;"",Q6796&lt;&gt;"newexp",Q6796&lt;&gt;"nostart"),countifs(script_conform_dispatching!A:A,P6796,script_conform_dispatching!B:B,Q6796),"")</f>
        <v>1</v>
      </c>
      <c r="S6796" s="8" t="str">
        <f t="shared" si="3"/>
        <v/>
      </c>
    </row>
    <row r="6797" hidden="1">
      <c r="A6797" s="6" t="s">
        <v>17185</v>
      </c>
      <c r="B6797" s="6" t="s">
        <v>292</v>
      </c>
      <c r="C6797" s="6" t="s">
        <v>1045</v>
      </c>
      <c r="F6797" s="6" t="s">
        <v>415</v>
      </c>
      <c r="G6797" s="6" t="s">
        <v>416</v>
      </c>
      <c r="H6797" s="8" t="str">
        <f>VLOOKUP(C6797,agent_name_matching!A:B,2,false)</f>
        <v>Dispatcher LLM</v>
      </c>
      <c r="I6797" s="32" t="s">
        <v>13093</v>
      </c>
      <c r="J6797" s="6" t="s">
        <v>418</v>
      </c>
      <c r="L6797" s="6">
        <v>4810.0</v>
      </c>
      <c r="M6797" s="6">
        <v>197.0</v>
      </c>
      <c r="N6797" s="6">
        <v>2781.0</v>
      </c>
      <c r="O6797" s="6" t="s">
        <v>17186</v>
      </c>
      <c r="P6797" s="8" t="str">
        <f t="shared" si="1"/>
        <v/>
      </c>
      <c r="Q6797" s="8" t="str">
        <f t="shared" si="16"/>
        <v/>
      </c>
      <c r="R6797" s="8" t="str">
        <f>if(and(P6797&lt;&gt;"",Q6797&lt;&gt;"newexp",Q6797&lt;&gt;"nostart"),countifs(script_conform_dispatching!A:A,P6797,script_conform_dispatching!B:B,Q6797),"")</f>
        <v/>
      </c>
      <c r="S6797" s="8" t="str">
        <f t="shared" si="3"/>
        <v/>
      </c>
    </row>
    <row r="6798" hidden="1">
      <c r="A6798" s="6" t="s">
        <v>17187</v>
      </c>
      <c r="B6798" s="6" t="s">
        <v>292</v>
      </c>
      <c r="C6798" s="6" t="s">
        <v>407</v>
      </c>
      <c r="D6798" s="6">
        <v>6.0</v>
      </c>
      <c r="E6798" s="6" t="s">
        <v>408</v>
      </c>
      <c r="H6798" s="8" t="str">
        <f>VLOOKUP(C6798,agent_name_matching!A:B,2,false)</f>
        <v>--</v>
      </c>
      <c r="I6798" s="33"/>
      <c r="O6798" s="6" t="s">
        <v>17188</v>
      </c>
      <c r="P6798" s="8" t="str">
        <f t="shared" si="1"/>
        <v/>
      </c>
      <c r="Q6798" s="8" t="str">
        <f t="shared" si="16"/>
        <v/>
      </c>
      <c r="R6798" s="8" t="str">
        <f>if(and(P6798&lt;&gt;"",Q6798&lt;&gt;"newexp",Q6798&lt;&gt;"nostart"),countifs(script_conform_dispatching!A:A,P6798,script_conform_dispatching!B:B,Q6798),"")</f>
        <v/>
      </c>
      <c r="S6798" s="8" t="str">
        <f t="shared" si="3"/>
        <v/>
      </c>
    </row>
    <row r="6799" hidden="1">
      <c r="A6799" s="6" t="s">
        <v>17189</v>
      </c>
      <c r="B6799" s="6" t="s">
        <v>292</v>
      </c>
      <c r="C6799" s="6" t="s">
        <v>1011</v>
      </c>
      <c r="F6799" s="6" t="s">
        <v>415</v>
      </c>
      <c r="G6799" s="6" t="s">
        <v>416</v>
      </c>
      <c r="H6799" s="8" t="str">
        <f>VLOOKUP(C6799,agent_name_matching!A:B,2,false)</f>
        <v>Dialog LLM</v>
      </c>
      <c r="I6799" s="32" t="s">
        <v>17190</v>
      </c>
      <c r="J6799" s="6" t="s">
        <v>418</v>
      </c>
      <c r="L6799" s="6">
        <v>7784.0</v>
      </c>
      <c r="M6799" s="6">
        <v>202.0</v>
      </c>
      <c r="N6799" s="6">
        <v>2756.0</v>
      </c>
      <c r="O6799" s="6" t="s">
        <v>17191</v>
      </c>
      <c r="P6799" s="8" t="str">
        <f t="shared" si="1"/>
        <v/>
      </c>
      <c r="Q6799" s="8" t="str">
        <f t="shared" si="16"/>
        <v/>
      </c>
      <c r="R6799" s="8" t="str">
        <f>if(and(P6799&lt;&gt;"",Q6799&lt;&gt;"newexp",Q6799&lt;&gt;"nostart"),countifs(script_conform_dispatching!A:A,P6799,script_conform_dispatching!B:B,Q6799),"")</f>
        <v/>
      </c>
      <c r="S6799" s="8" t="str">
        <f t="shared" si="3"/>
        <v/>
      </c>
    </row>
    <row r="6800" hidden="1">
      <c r="A6800" s="6" t="s">
        <v>17192</v>
      </c>
      <c r="B6800" s="6" t="s">
        <v>292</v>
      </c>
      <c r="C6800" s="6" t="s">
        <v>450</v>
      </c>
      <c r="F6800" s="6" t="s">
        <v>415</v>
      </c>
      <c r="G6800" s="6" t="s">
        <v>416</v>
      </c>
      <c r="H6800" s="8" t="str">
        <f>VLOOKUP(C6800,agent_name_matching!A:B,2,false)</f>
        <v>Validator LLM</v>
      </c>
      <c r="I6800" s="32" t="s">
        <v>451</v>
      </c>
      <c r="J6800" s="6" t="s">
        <v>452</v>
      </c>
      <c r="L6800" s="6">
        <v>3418.0</v>
      </c>
      <c r="M6800" s="6">
        <v>10.0</v>
      </c>
      <c r="N6800" s="6">
        <v>712.0</v>
      </c>
      <c r="O6800" s="6" t="s">
        <v>17193</v>
      </c>
      <c r="P6800" s="8" t="str">
        <f t="shared" si="1"/>
        <v/>
      </c>
      <c r="Q6800" s="8" t="str">
        <f t="shared" si="16"/>
        <v/>
      </c>
      <c r="R6800" s="8" t="str">
        <f>if(and(P6800&lt;&gt;"",Q6800&lt;&gt;"newexp",Q6800&lt;&gt;"nostart"),countifs(script_conform_dispatching!A:A,P6800,script_conform_dispatching!B:B,Q6800),"")</f>
        <v/>
      </c>
      <c r="S6800" s="8" t="str">
        <f t="shared" si="3"/>
        <v/>
      </c>
    </row>
    <row r="6801" hidden="1">
      <c r="A6801" s="6" t="s">
        <v>17194</v>
      </c>
      <c r="B6801" s="6" t="s">
        <v>292</v>
      </c>
      <c r="C6801" s="6" t="s">
        <v>37</v>
      </c>
      <c r="F6801" s="6" t="s">
        <v>415</v>
      </c>
      <c r="G6801" s="6" t="s">
        <v>416</v>
      </c>
      <c r="H6801" s="8" t="str">
        <f>VLOOKUP(C6801,agent_name_matching!A:B,2,false)</f>
        <v>Patient LLM</v>
      </c>
      <c r="I6801" s="32" t="s">
        <v>17195</v>
      </c>
      <c r="J6801" s="6" t="s">
        <v>418</v>
      </c>
      <c r="K6801" s="6">
        <v>1.0</v>
      </c>
      <c r="L6801" s="6">
        <v>3308.0</v>
      </c>
      <c r="M6801" s="6">
        <v>60.0</v>
      </c>
      <c r="N6801" s="6">
        <v>1210.0</v>
      </c>
      <c r="O6801" s="6" t="s">
        <v>17196</v>
      </c>
      <c r="P6801" s="8" t="str">
        <f t="shared" si="1"/>
        <v/>
      </c>
      <c r="Q6801" s="8" t="str">
        <f t="shared" si="16"/>
        <v/>
      </c>
      <c r="R6801" s="8" t="str">
        <f>if(and(P6801&lt;&gt;"",Q6801&lt;&gt;"newexp",Q6801&lt;&gt;"nostart"),countifs(script_conform_dispatching!A:A,P6801,script_conform_dispatching!B:B,Q6801),"")</f>
        <v/>
      </c>
      <c r="S6801" s="8" t="str">
        <f t="shared" si="3"/>
        <v/>
      </c>
    </row>
    <row r="6802" hidden="1">
      <c r="A6802" s="6" t="s">
        <v>17197</v>
      </c>
      <c r="B6802" s="6" t="s">
        <v>292</v>
      </c>
      <c r="C6802" s="6" t="s">
        <v>411</v>
      </c>
      <c r="H6802" s="8" t="str">
        <f>VLOOKUP(C6802,agent_name_matching!A:B,2,false)</f>
        <v>System</v>
      </c>
      <c r="I6802" s="33"/>
      <c r="O6802" s="6" t="s">
        <v>17198</v>
      </c>
      <c r="P6802" s="8" t="str">
        <f t="shared" si="1"/>
        <v/>
      </c>
      <c r="Q6802" s="8" t="str">
        <f t="shared" si="16"/>
        <v/>
      </c>
      <c r="R6802" s="8" t="str">
        <f>if(and(P6802&lt;&gt;"",Q6802&lt;&gt;"newexp",Q6802&lt;&gt;"nostart"),countifs(script_conform_dispatching!A:A,P6802,script_conform_dispatching!B:B,Q6802),"")</f>
        <v/>
      </c>
      <c r="S6802" s="8" t="str">
        <f t="shared" si="3"/>
        <v/>
      </c>
    </row>
    <row r="6803" hidden="1">
      <c r="A6803" s="6" t="s">
        <v>17199</v>
      </c>
      <c r="B6803" s="6" t="s">
        <v>292</v>
      </c>
      <c r="C6803" s="6" t="s">
        <v>1007</v>
      </c>
      <c r="F6803" s="6" t="s">
        <v>415</v>
      </c>
      <c r="G6803" s="6" t="s">
        <v>416</v>
      </c>
      <c r="H6803" s="8" t="str">
        <f>VLOOKUP(C6803,agent_name_matching!A:B,2,false)</f>
        <v>Assessor LLM</v>
      </c>
      <c r="I6803" s="32" t="s">
        <v>1008</v>
      </c>
      <c r="J6803" s="6" t="s">
        <v>418</v>
      </c>
      <c r="L6803" s="6">
        <v>3649.0</v>
      </c>
      <c r="M6803" s="6">
        <v>14.0</v>
      </c>
      <c r="N6803" s="6">
        <v>806.0</v>
      </c>
      <c r="O6803" s="6" t="s">
        <v>17200</v>
      </c>
      <c r="P6803" s="8" t="str">
        <f t="shared" si="1"/>
        <v/>
      </c>
      <c r="Q6803" s="8" t="str">
        <f t="shared" si="16"/>
        <v/>
      </c>
      <c r="R6803" s="8" t="str">
        <f>if(and(P6803&lt;&gt;"",Q6803&lt;&gt;"newexp",Q6803&lt;&gt;"nostart"),countifs(script_conform_dispatching!A:A,P6803,script_conform_dispatching!B:B,Q6803),"")</f>
        <v/>
      </c>
      <c r="S6803" s="8" t="str">
        <f t="shared" si="3"/>
        <v/>
      </c>
    </row>
    <row r="6804" hidden="1">
      <c r="A6804" s="6" t="s">
        <v>17201</v>
      </c>
      <c r="B6804" s="6" t="s">
        <v>292</v>
      </c>
      <c r="C6804" s="6" t="s">
        <v>1011</v>
      </c>
      <c r="F6804" s="6" t="s">
        <v>415</v>
      </c>
      <c r="G6804" s="6" t="s">
        <v>416</v>
      </c>
      <c r="H6804" s="8" t="str">
        <f>VLOOKUP(C6804,agent_name_matching!A:B,2,false)</f>
        <v>Dialog LLM</v>
      </c>
      <c r="I6804" s="32" t="s">
        <v>17202</v>
      </c>
      <c r="J6804" s="6" t="s">
        <v>418</v>
      </c>
      <c r="L6804" s="6">
        <v>8286.0</v>
      </c>
      <c r="M6804" s="6">
        <v>277.0</v>
      </c>
      <c r="N6804" s="6">
        <v>4180.0</v>
      </c>
      <c r="O6804" s="6" t="s">
        <v>17203</v>
      </c>
      <c r="P6804" s="8" t="str">
        <f t="shared" si="1"/>
        <v/>
      </c>
      <c r="Q6804" s="8" t="str">
        <f t="shared" si="16"/>
        <v/>
      </c>
      <c r="R6804" s="8" t="str">
        <f>if(and(P6804&lt;&gt;"",Q6804&lt;&gt;"newexp",Q6804&lt;&gt;"nostart"),countifs(script_conform_dispatching!A:A,P6804,script_conform_dispatching!B:B,Q6804),"")</f>
        <v/>
      </c>
      <c r="S6804" s="8" t="str">
        <f t="shared" si="3"/>
        <v/>
      </c>
    </row>
    <row r="6805" hidden="1">
      <c r="A6805" s="6" t="s">
        <v>17204</v>
      </c>
      <c r="B6805" s="6" t="s">
        <v>292</v>
      </c>
      <c r="C6805" s="6" t="s">
        <v>37</v>
      </c>
      <c r="F6805" s="6" t="s">
        <v>415</v>
      </c>
      <c r="G6805" s="6" t="s">
        <v>416</v>
      </c>
      <c r="H6805" s="8" t="str">
        <f>VLOOKUP(C6805,agent_name_matching!A:B,2,false)</f>
        <v>Patient LLM</v>
      </c>
      <c r="I6805" s="32" t="s">
        <v>17205</v>
      </c>
      <c r="J6805" s="6" t="s">
        <v>418</v>
      </c>
      <c r="K6805" s="6">
        <v>1.0</v>
      </c>
      <c r="L6805" s="6">
        <v>3653.0</v>
      </c>
      <c r="M6805" s="6">
        <v>52.0</v>
      </c>
      <c r="N6805" s="6">
        <v>1322.0</v>
      </c>
      <c r="O6805" s="6" t="s">
        <v>17206</v>
      </c>
      <c r="P6805" s="8" t="str">
        <f t="shared" si="1"/>
        <v/>
      </c>
      <c r="Q6805" s="8" t="str">
        <f t="shared" si="16"/>
        <v/>
      </c>
      <c r="R6805" s="8" t="str">
        <f>if(and(P6805&lt;&gt;"",Q6805&lt;&gt;"newexp",Q6805&lt;&gt;"nostart"),countifs(script_conform_dispatching!A:A,P6805,script_conform_dispatching!B:B,Q6805),"")</f>
        <v/>
      </c>
      <c r="S6805" s="8" t="str">
        <f t="shared" si="3"/>
        <v/>
      </c>
    </row>
    <row r="6806" hidden="1">
      <c r="A6806" s="6" t="s">
        <v>17207</v>
      </c>
      <c r="B6806" s="6" t="s">
        <v>292</v>
      </c>
      <c r="C6806" s="6" t="s">
        <v>411</v>
      </c>
      <c r="H6806" s="8" t="str">
        <f>VLOOKUP(C6806,agent_name_matching!A:B,2,false)</f>
        <v>System</v>
      </c>
      <c r="I6806" s="33"/>
      <c r="O6806" s="6" t="s">
        <v>17208</v>
      </c>
      <c r="P6806" s="8" t="str">
        <f t="shared" si="1"/>
        <v/>
      </c>
      <c r="Q6806" s="8" t="str">
        <f t="shared" si="16"/>
        <v/>
      </c>
      <c r="R6806" s="8" t="str">
        <f>if(and(P6806&lt;&gt;"",Q6806&lt;&gt;"newexp",Q6806&lt;&gt;"nostart"),countifs(script_conform_dispatching!A:A,P6806,script_conform_dispatching!B:B,Q6806),"")</f>
        <v/>
      </c>
      <c r="S6806" s="8" t="str">
        <f t="shared" si="3"/>
        <v/>
      </c>
    </row>
    <row r="6807" hidden="1">
      <c r="A6807" s="6" t="s">
        <v>17209</v>
      </c>
      <c r="B6807" s="6" t="s">
        <v>292</v>
      </c>
      <c r="C6807" s="6" t="s">
        <v>1007</v>
      </c>
      <c r="F6807" s="6" t="s">
        <v>415</v>
      </c>
      <c r="G6807" s="6" t="s">
        <v>416</v>
      </c>
      <c r="H6807" s="8" t="str">
        <f>VLOOKUP(C6807,agent_name_matching!A:B,2,false)</f>
        <v>Assessor LLM</v>
      </c>
      <c r="I6807" s="32" t="s">
        <v>1040</v>
      </c>
      <c r="J6807" s="6" t="s">
        <v>418</v>
      </c>
      <c r="L6807" s="6">
        <v>3984.0</v>
      </c>
      <c r="M6807" s="6">
        <v>12.0</v>
      </c>
      <c r="N6807" s="6">
        <v>809.0</v>
      </c>
      <c r="O6807" s="6" t="s">
        <v>17210</v>
      </c>
      <c r="P6807" s="8" t="str">
        <f t="shared" si="1"/>
        <v/>
      </c>
      <c r="Q6807" s="8" t="str">
        <f t="shared" si="16"/>
        <v/>
      </c>
      <c r="R6807" s="8" t="str">
        <f>if(and(P6807&lt;&gt;"",Q6807&lt;&gt;"newexp",Q6807&lt;&gt;"nostart"),countifs(script_conform_dispatching!A:A,P6807,script_conform_dispatching!B:B,Q6807),"")</f>
        <v/>
      </c>
      <c r="S6807" s="8" t="str">
        <f t="shared" si="3"/>
        <v/>
      </c>
    </row>
    <row r="6808" hidden="1">
      <c r="A6808" s="6" t="s">
        <v>17211</v>
      </c>
      <c r="B6808" s="6" t="s">
        <v>292</v>
      </c>
      <c r="C6808" s="6" t="s">
        <v>407</v>
      </c>
      <c r="D6808" s="6">
        <v>6.0</v>
      </c>
      <c r="E6808" s="6" t="s">
        <v>445</v>
      </c>
      <c r="H6808" s="8" t="str">
        <f>VLOOKUP(C6808,agent_name_matching!A:B,2,false)</f>
        <v>--</v>
      </c>
      <c r="I6808" s="33"/>
      <c r="O6808" s="6" t="s">
        <v>17212</v>
      </c>
      <c r="P6808" s="8">
        <f t="shared" si="1"/>
        <v>6</v>
      </c>
      <c r="Q6808" s="8">
        <f t="shared" si="16"/>
        <v>8</v>
      </c>
      <c r="R6808" s="8">
        <f>if(and(P6808&lt;&gt;"",Q6808&lt;&gt;"newexp",Q6808&lt;&gt;"nostart"),countifs(script_conform_dispatching!A:A,P6808,script_conform_dispatching!B:B,Q6808),"")</f>
        <v>1</v>
      </c>
      <c r="S6808" s="8" t="str">
        <f t="shared" si="3"/>
        <v/>
      </c>
    </row>
    <row r="6809" hidden="1">
      <c r="A6809" s="6" t="s">
        <v>17213</v>
      </c>
      <c r="B6809" s="6" t="s">
        <v>292</v>
      </c>
      <c r="C6809" s="6" t="s">
        <v>1045</v>
      </c>
      <c r="F6809" s="6" t="s">
        <v>415</v>
      </c>
      <c r="G6809" s="6" t="s">
        <v>416</v>
      </c>
      <c r="H6809" s="8" t="str">
        <f>VLOOKUP(C6809,agent_name_matching!A:B,2,false)</f>
        <v>Dispatcher LLM</v>
      </c>
      <c r="I6809" s="32" t="s">
        <v>10203</v>
      </c>
      <c r="J6809" s="6" t="s">
        <v>418</v>
      </c>
      <c r="L6809" s="6">
        <v>5401.0</v>
      </c>
      <c r="M6809" s="6">
        <v>132.0</v>
      </c>
      <c r="N6809" s="6">
        <v>2738.0</v>
      </c>
      <c r="O6809" s="6" t="s">
        <v>17214</v>
      </c>
      <c r="P6809" s="8" t="str">
        <f t="shared" si="1"/>
        <v/>
      </c>
      <c r="Q6809" s="8" t="str">
        <f t="shared" si="16"/>
        <v/>
      </c>
      <c r="R6809" s="8" t="str">
        <f>if(and(P6809&lt;&gt;"",Q6809&lt;&gt;"newexp",Q6809&lt;&gt;"nostart"),countifs(script_conform_dispatching!A:A,P6809,script_conform_dispatching!B:B,Q6809),"")</f>
        <v/>
      </c>
      <c r="S6809" s="8" t="str">
        <f t="shared" si="3"/>
        <v/>
      </c>
    </row>
    <row r="6810" hidden="1">
      <c r="A6810" s="6" t="s">
        <v>17215</v>
      </c>
      <c r="B6810" s="6" t="s">
        <v>292</v>
      </c>
      <c r="C6810" s="6" t="s">
        <v>407</v>
      </c>
      <c r="D6810" s="6">
        <v>8.0</v>
      </c>
      <c r="E6810" s="6" t="s">
        <v>408</v>
      </c>
      <c r="H6810" s="8" t="str">
        <f>VLOOKUP(C6810,agent_name_matching!A:B,2,false)</f>
        <v>--</v>
      </c>
      <c r="I6810" s="33"/>
      <c r="O6810" s="6" t="s">
        <v>17216</v>
      </c>
      <c r="P6810" s="8" t="str">
        <f t="shared" si="1"/>
        <v/>
      </c>
      <c r="Q6810" s="8" t="str">
        <f t="shared" si="16"/>
        <v/>
      </c>
      <c r="R6810" s="8" t="str">
        <f>if(and(P6810&lt;&gt;"",Q6810&lt;&gt;"newexp",Q6810&lt;&gt;"nostart"),countifs(script_conform_dispatching!A:A,P6810,script_conform_dispatching!B:B,Q6810),"")</f>
        <v/>
      </c>
      <c r="S6810" s="8" t="str">
        <f t="shared" si="3"/>
        <v/>
      </c>
    </row>
    <row r="6811" hidden="1">
      <c r="A6811" s="6" t="s">
        <v>17217</v>
      </c>
      <c r="B6811" s="6" t="s">
        <v>292</v>
      </c>
      <c r="C6811" s="6" t="s">
        <v>1011</v>
      </c>
      <c r="F6811" s="6" t="s">
        <v>415</v>
      </c>
      <c r="G6811" s="6" t="s">
        <v>416</v>
      </c>
      <c r="H6811" s="8" t="str">
        <f>VLOOKUP(C6811,agent_name_matching!A:B,2,false)</f>
        <v>Dialog LLM</v>
      </c>
      <c r="I6811" s="32" t="s">
        <v>17218</v>
      </c>
      <c r="J6811" s="6" t="s">
        <v>418</v>
      </c>
      <c r="L6811" s="6">
        <v>8989.0</v>
      </c>
      <c r="M6811" s="6">
        <v>157.0</v>
      </c>
      <c r="N6811" s="6">
        <v>3429.0</v>
      </c>
      <c r="O6811" s="6" t="s">
        <v>17219</v>
      </c>
      <c r="P6811" s="8" t="str">
        <f t="shared" si="1"/>
        <v/>
      </c>
      <c r="Q6811" s="8" t="str">
        <f t="shared" si="16"/>
        <v/>
      </c>
      <c r="R6811" s="8" t="str">
        <f>if(and(P6811&lt;&gt;"",Q6811&lt;&gt;"newexp",Q6811&lt;&gt;"nostart"),countifs(script_conform_dispatching!A:A,P6811,script_conform_dispatching!B:B,Q6811),"")</f>
        <v/>
      </c>
      <c r="S6811" s="8" t="str">
        <f t="shared" si="3"/>
        <v/>
      </c>
    </row>
    <row r="6812" hidden="1">
      <c r="A6812" s="6" t="s">
        <v>17220</v>
      </c>
      <c r="B6812" s="6" t="s">
        <v>292</v>
      </c>
      <c r="C6812" s="6" t="s">
        <v>450</v>
      </c>
      <c r="F6812" s="6" t="s">
        <v>415</v>
      </c>
      <c r="G6812" s="6" t="s">
        <v>416</v>
      </c>
      <c r="H6812" s="8" t="str">
        <f>VLOOKUP(C6812,agent_name_matching!A:B,2,false)</f>
        <v>Validator LLM</v>
      </c>
      <c r="I6812" s="32" t="s">
        <v>6219</v>
      </c>
      <c r="J6812" s="6" t="s">
        <v>452</v>
      </c>
      <c r="L6812" s="6">
        <v>3964.0</v>
      </c>
      <c r="M6812" s="6">
        <v>37.0</v>
      </c>
      <c r="N6812" s="6">
        <v>882.0</v>
      </c>
      <c r="O6812" s="6" t="s">
        <v>17221</v>
      </c>
      <c r="P6812" s="8" t="str">
        <f t="shared" si="1"/>
        <v/>
      </c>
      <c r="Q6812" s="8" t="str">
        <f t="shared" si="16"/>
        <v/>
      </c>
      <c r="R6812" s="8" t="str">
        <f>if(and(P6812&lt;&gt;"",Q6812&lt;&gt;"newexp",Q6812&lt;&gt;"nostart"),countifs(script_conform_dispatching!A:A,P6812,script_conform_dispatching!B:B,Q6812),"")</f>
        <v/>
      </c>
      <c r="S6812" s="8" t="str">
        <f t="shared" si="3"/>
        <v/>
      </c>
    </row>
    <row r="6813" hidden="1">
      <c r="A6813" s="6" t="s">
        <v>17222</v>
      </c>
      <c r="B6813" s="6" t="s">
        <v>292</v>
      </c>
      <c r="C6813" s="6" t="s">
        <v>37</v>
      </c>
      <c r="F6813" s="6" t="s">
        <v>415</v>
      </c>
      <c r="G6813" s="6" t="s">
        <v>416</v>
      </c>
      <c r="H6813" s="8" t="str">
        <f>VLOOKUP(C6813,agent_name_matching!A:B,2,false)</f>
        <v>Patient LLM</v>
      </c>
      <c r="I6813" s="32" t="s">
        <v>17223</v>
      </c>
      <c r="J6813" s="6" t="s">
        <v>418</v>
      </c>
      <c r="K6813" s="6">
        <v>1.0</v>
      </c>
      <c r="L6813" s="6">
        <v>3870.0</v>
      </c>
      <c r="M6813" s="6">
        <v>40.0</v>
      </c>
      <c r="N6813" s="6">
        <v>1276.0</v>
      </c>
      <c r="O6813" s="6" t="s">
        <v>17224</v>
      </c>
      <c r="P6813" s="8" t="str">
        <f t="shared" si="1"/>
        <v/>
      </c>
      <c r="Q6813" s="8" t="str">
        <f t="shared" si="16"/>
        <v/>
      </c>
      <c r="R6813" s="8" t="str">
        <f>if(and(P6813&lt;&gt;"",Q6813&lt;&gt;"newexp",Q6813&lt;&gt;"nostart"),countifs(script_conform_dispatching!A:A,P6813,script_conform_dispatching!B:B,Q6813),"")</f>
        <v/>
      </c>
      <c r="S6813" s="8" t="str">
        <f t="shared" si="3"/>
        <v/>
      </c>
    </row>
    <row r="6814" hidden="1">
      <c r="A6814" s="6" t="s">
        <v>17225</v>
      </c>
      <c r="B6814" s="6" t="s">
        <v>292</v>
      </c>
      <c r="C6814" s="6" t="s">
        <v>411</v>
      </c>
      <c r="H6814" s="8" t="str">
        <f>VLOOKUP(C6814,agent_name_matching!A:B,2,false)</f>
        <v>System</v>
      </c>
      <c r="I6814" s="33"/>
      <c r="O6814" s="6" t="s">
        <v>17226</v>
      </c>
      <c r="P6814" s="8" t="str">
        <f t="shared" si="1"/>
        <v/>
      </c>
      <c r="Q6814" s="8" t="str">
        <f t="shared" si="16"/>
        <v/>
      </c>
      <c r="R6814" s="8" t="str">
        <f>if(and(P6814&lt;&gt;"",Q6814&lt;&gt;"newexp",Q6814&lt;&gt;"nostart"),countifs(script_conform_dispatching!A:A,P6814,script_conform_dispatching!B:B,Q6814),"")</f>
        <v/>
      </c>
      <c r="S6814" s="8" t="str">
        <f t="shared" si="3"/>
        <v/>
      </c>
    </row>
    <row r="6815" hidden="1">
      <c r="A6815" s="6" t="s">
        <v>17227</v>
      </c>
      <c r="B6815" s="6" t="s">
        <v>292</v>
      </c>
      <c r="C6815" s="6" t="s">
        <v>1007</v>
      </c>
      <c r="F6815" s="6" t="s">
        <v>415</v>
      </c>
      <c r="G6815" s="6" t="s">
        <v>416</v>
      </c>
      <c r="H6815" s="8" t="str">
        <f>VLOOKUP(C6815,agent_name_matching!A:B,2,false)</f>
        <v>Assessor LLM</v>
      </c>
      <c r="I6815" s="32" t="s">
        <v>1040</v>
      </c>
      <c r="J6815" s="6" t="s">
        <v>418</v>
      </c>
      <c r="L6815" s="6">
        <v>4122.0</v>
      </c>
      <c r="M6815" s="6">
        <v>12.0</v>
      </c>
      <c r="N6815" s="6">
        <v>590.0</v>
      </c>
      <c r="O6815" s="6" t="s">
        <v>17228</v>
      </c>
      <c r="P6815" s="8" t="str">
        <f t="shared" si="1"/>
        <v/>
      </c>
      <c r="Q6815" s="8" t="str">
        <f t="shared" si="16"/>
        <v/>
      </c>
      <c r="R6815" s="8" t="str">
        <f>if(and(P6815&lt;&gt;"",Q6815&lt;&gt;"newexp",Q6815&lt;&gt;"nostart"),countifs(script_conform_dispatching!A:A,P6815,script_conform_dispatching!B:B,Q6815),"")</f>
        <v/>
      </c>
      <c r="S6815" s="8" t="str">
        <f t="shared" si="3"/>
        <v/>
      </c>
    </row>
    <row r="6816" hidden="1">
      <c r="A6816" s="6" t="s">
        <v>17229</v>
      </c>
      <c r="B6816" s="6" t="s">
        <v>292</v>
      </c>
      <c r="C6816" s="6" t="s">
        <v>407</v>
      </c>
      <c r="D6816" s="6">
        <v>8.0</v>
      </c>
      <c r="E6816" s="6" t="s">
        <v>445</v>
      </c>
      <c r="H6816" s="8" t="str">
        <f>VLOOKUP(C6816,agent_name_matching!A:B,2,false)</f>
        <v>--</v>
      </c>
      <c r="I6816" s="33"/>
      <c r="O6816" s="6" t="s">
        <v>17230</v>
      </c>
      <c r="P6816" s="8">
        <f t="shared" si="1"/>
        <v>8</v>
      </c>
      <c r="Q6816" s="8" t="str">
        <f t="shared" si="16"/>
        <v>nostart</v>
      </c>
      <c r="R6816" s="8" t="str">
        <f>if(and(P6816&lt;&gt;"",Q6816&lt;&gt;"newexp",Q6816&lt;&gt;"nostart"),countifs(script_conform_dispatching!A:A,P6816,script_conform_dispatching!B:B,Q6816),"")</f>
        <v/>
      </c>
      <c r="S6816" s="8" t="str">
        <f t="shared" si="3"/>
        <v/>
      </c>
    </row>
    <row r="6817" hidden="1">
      <c r="A6817" s="6" t="s">
        <v>17231</v>
      </c>
      <c r="B6817" s="6" t="s">
        <v>292</v>
      </c>
      <c r="C6817" s="6" t="s">
        <v>1011</v>
      </c>
      <c r="F6817" s="6" t="s">
        <v>415</v>
      </c>
      <c r="G6817" s="6" t="s">
        <v>416</v>
      </c>
      <c r="H6817" s="8" t="str">
        <f>VLOOKUP(C6817,agent_name_matching!A:B,2,false)</f>
        <v>Dialog LLM</v>
      </c>
      <c r="I6817" s="32" t="s">
        <v>17232</v>
      </c>
      <c r="J6817" s="6" t="s">
        <v>418</v>
      </c>
      <c r="L6817" s="6">
        <v>9359.0</v>
      </c>
      <c r="M6817" s="6">
        <v>80.0</v>
      </c>
      <c r="N6817" s="6">
        <v>1839.0</v>
      </c>
      <c r="O6817" s="6" t="s">
        <v>17233</v>
      </c>
      <c r="P6817" s="8" t="str">
        <f t="shared" si="1"/>
        <v/>
      </c>
      <c r="Q6817" s="8" t="str">
        <f t="shared" si="16"/>
        <v/>
      </c>
      <c r="R6817" s="8" t="str">
        <f>if(and(P6817&lt;&gt;"",Q6817&lt;&gt;"newexp",Q6817&lt;&gt;"nostart"),countifs(script_conform_dispatching!A:A,P6817,script_conform_dispatching!B:B,Q6817),"")</f>
        <v/>
      </c>
      <c r="S6817" s="8" t="str">
        <f t="shared" si="3"/>
        <v/>
      </c>
    </row>
    <row r="6818" hidden="1">
      <c r="A6818" s="6" t="s">
        <v>17234</v>
      </c>
      <c r="B6818" s="6" t="s">
        <v>292</v>
      </c>
      <c r="C6818" s="6" t="s">
        <v>450</v>
      </c>
      <c r="F6818" s="6" t="s">
        <v>415</v>
      </c>
      <c r="G6818" s="6" t="s">
        <v>416</v>
      </c>
      <c r="H6818" s="8" t="str">
        <f>VLOOKUP(C6818,agent_name_matching!A:B,2,false)</f>
        <v>Validator LLM</v>
      </c>
      <c r="I6818" s="32" t="s">
        <v>17235</v>
      </c>
      <c r="J6818" s="6" t="s">
        <v>452</v>
      </c>
      <c r="L6818" s="6">
        <v>4025.0</v>
      </c>
      <c r="M6818" s="6">
        <v>39.0</v>
      </c>
      <c r="N6818" s="6">
        <v>1615.0</v>
      </c>
      <c r="O6818" s="6" t="s">
        <v>17236</v>
      </c>
      <c r="P6818" s="8" t="str">
        <f t="shared" si="1"/>
        <v/>
      </c>
      <c r="Q6818" s="8" t="str">
        <f t="shared" si="16"/>
        <v/>
      </c>
      <c r="R6818" s="8" t="str">
        <f>if(and(P6818&lt;&gt;"",Q6818&lt;&gt;"newexp",Q6818&lt;&gt;"nostart"),countifs(script_conform_dispatching!A:A,P6818,script_conform_dispatching!B:B,Q6818),"")</f>
        <v/>
      </c>
      <c r="S6818" s="8" t="str">
        <f t="shared" si="3"/>
        <v/>
      </c>
    </row>
    <row r="6819" hidden="1">
      <c r="A6819" s="6" t="s">
        <v>17237</v>
      </c>
      <c r="B6819" s="6" t="s">
        <v>296</v>
      </c>
      <c r="C6819" s="6" t="s">
        <v>407</v>
      </c>
      <c r="D6819" s="6">
        <v>1.0</v>
      </c>
      <c r="E6819" s="6" t="s">
        <v>408</v>
      </c>
      <c r="H6819" s="8" t="str">
        <f>VLOOKUP(C6819,agent_name_matching!A:B,2,false)</f>
        <v>--</v>
      </c>
      <c r="I6819" s="33"/>
      <c r="O6819" s="6" t="s">
        <v>17238</v>
      </c>
      <c r="P6819" s="8" t="str">
        <f t="shared" si="1"/>
        <v/>
      </c>
      <c r="Q6819" s="8" t="str">
        <f t="shared" si="16"/>
        <v/>
      </c>
      <c r="R6819" s="8" t="str">
        <f>if(and(P6819&lt;&gt;"",Q6819&lt;&gt;"newexp",Q6819&lt;&gt;"nostart"),countifs(script_conform_dispatching!A:A,P6819,script_conform_dispatching!B:B,Q6819),"")</f>
        <v/>
      </c>
      <c r="S6819" s="8" t="str">
        <f t="shared" si="3"/>
        <v/>
      </c>
    </row>
    <row r="6820" hidden="1">
      <c r="A6820" s="6" t="s">
        <v>17239</v>
      </c>
      <c r="B6820" s="6" t="s">
        <v>296</v>
      </c>
      <c r="C6820" s="6" t="s">
        <v>411</v>
      </c>
      <c r="H6820" s="8" t="str">
        <f>VLOOKUP(C6820,agent_name_matching!A:B,2,false)</f>
        <v>System</v>
      </c>
      <c r="I6820" s="33"/>
      <c r="O6820" s="6" t="s">
        <v>17240</v>
      </c>
      <c r="P6820" s="8" t="str">
        <f t="shared" si="1"/>
        <v/>
      </c>
      <c r="Q6820" s="8" t="str">
        <f t="shared" si="16"/>
        <v/>
      </c>
      <c r="R6820" s="8" t="str">
        <f>if(and(P6820&lt;&gt;"",Q6820&lt;&gt;"newexp",Q6820&lt;&gt;"nostart"),countifs(script_conform_dispatching!A:A,P6820,script_conform_dispatching!B:B,Q6820),"")</f>
        <v/>
      </c>
      <c r="S6820" s="8" t="str">
        <f t="shared" si="3"/>
        <v/>
      </c>
    </row>
    <row r="6821" hidden="1">
      <c r="A6821" s="6" t="s">
        <v>17241</v>
      </c>
      <c r="B6821" s="6" t="s">
        <v>296</v>
      </c>
      <c r="C6821" s="6" t="s">
        <v>1007</v>
      </c>
      <c r="F6821" s="6" t="s">
        <v>415</v>
      </c>
      <c r="G6821" s="6" t="s">
        <v>416</v>
      </c>
      <c r="H6821" s="8" t="str">
        <f>VLOOKUP(C6821,agent_name_matching!A:B,2,false)</f>
        <v>Assessor LLM</v>
      </c>
      <c r="I6821" s="32" t="s">
        <v>1008</v>
      </c>
      <c r="J6821" s="6" t="s">
        <v>418</v>
      </c>
      <c r="L6821" s="6">
        <v>716.0</v>
      </c>
      <c r="M6821" s="6">
        <v>14.0</v>
      </c>
      <c r="N6821" s="6">
        <v>605.0</v>
      </c>
      <c r="O6821" s="6" t="s">
        <v>17242</v>
      </c>
      <c r="P6821" s="8" t="str">
        <f t="shared" si="1"/>
        <v/>
      </c>
      <c r="Q6821" s="8" t="str">
        <f t="shared" si="16"/>
        <v/>
      </c>
      <c r="R6821" s="8" t="str">
        <f>if(and(P6821&lt;&gt;"",Q6821&lt;&gt;"newexp",Q6821&lt;&gt;"nostart"),countifs(script_conform_dispatching!A:A,P6821,script_conform_dispatching!B:B,Q6821),"")</f>
        <v/>
      </c>
      <c r="S6821" s="8" t="str">
        <f t="shared" si="3"/>
        <v/>
      </c>
    </row>
    <row r="6822" hidden="1">
      <c r="A6822" s="6" t="s">
        <v>17243</v>
      </c>
      <c r="B6822" s="6" t="s">
        <v>296</v>
      </c>
      <c r="C6822" s="6" t="s">
        <v>1011</v>
      </c>
      <c r="F6822" s="6" t="s">
        <v>415</v>
      </c>
      <c r="G6822" s="6" t="s">
        <v>416</v>
      </c>
      <c r="H6822" s="8" t="str">
        <f>VLOOKUP(C6822,agent_name_matching!A:B,2,false)</f>
        <v>Dialog LLM</v>
      </c>
      <c r="I6822" s="32" t="s">
        <v>1012</v>
      </c>
      <c r="J6822" s="6" t="s">
        <v>418</v>
      </c>
      <c r="L6822" s="6">
        <v>565.0</v>
      </c>
      <c r="M6822" s="6">
        <v>28.0</v>
      </c>
      <c r="N6822" s="6">
        <v>694.0</v>
      </c>
      <c r="O6822" s="6" t="s">
        <v>17244</v>
      </c>
      <c r="P6822" s="8" t="str">
        <f t="shared" si="1"/>
        <v/>
      </c>
      <c r="Q6822" s="8" t="str">
        <f t="shared" si="16"/>
        <v/>
      </c>
      <c r="R6822" s="8" t="str">
        <f>if(and(P6822&lt;&gt;"",Q6822&lt;&gt;"newexp",Q6822&lt;&gt;"nostart"),countifs(script_conform_dispatching!A:A,P6822,script_conform_dispatching!B:B,Q6822),"")</f>
        <v/>
      </c>
      <c r="S6822" s="8" t="str">
        <f t="shared" si="3"/>
        <v/>
      </c>
    </row>
    <row r="6823" hidden="1">
      <c r="A6823" s="6" t="s">
        <v>17245</v>
      </c>
      <c r="B6823" s="6" t="s">
        <v>296</v>
      </c>
      <c r="C6823" s="6" t="s">
        <v>37</v>
      </c>
      <c r="F6823" s="6" t="s">
        <v>415</v>
      </c>
      <c r="G6823" s="6" t="s">
        <v>416</v>
      </c>
      <c r="H6823" s="8" t="str">
        <f>VLOOKUP(C6823,agent_name_matching!A:B,2,false)</f>
        <v>Patient LLM</v>
      </c>
      <c r="I6823" s="32" t="s">
        <v>17246</v>
      </c>
      <c r="J6823" s="6" t="s">
        <v>418</v>
      </c>
      <c r="K6823" s="6">
        <v>1.0</v>
      </c>
      <c r="L6823" s="6">
        <v>507.0</v>
      </c>
      <c r="M6823" s="6">
        <v>46.0</v>
      </c>
      <c r="N6823" s="6">
        <v>816.0</v>
      </c>
      <c r="O6823" s="6" t="s">
        <v>17247</v>
      </c>
      <c r="P6823" s="8" t="str">
        <f t="shared" si="1"/>
        <v/>
      </c>
      <c r="Q6823" s="8" t="str">
        <f t="shared" si="16"/>
        <v/>
      </c>
      <c r="R6823" s="8" t="str">
        <f>if(and(P6823&lt;&gt;"",Q6823&lt;&gt;"newexp",Q6823&lt;&gt;"nostart"),countifs(script_conform_dispatching!A:A,P6823,script_conform_dispatching!B:B,Q6823),"")</f>
        <v/>
      </c>
      <c r="S6823" s="8" t="str">
        <f t="shared" si="3"/>
        <v/>
      </c>
    </row>
    <row r="6824" hidden="1">
      <c r="A6824" s="6" t="s">
        <v>17248</v>
      </c>
      <c r="B6824" s="6" t="s">
        <v>296</v>
      </c>
      <c r="C6824" s="6" t="s">
        <v>411</v>
      </c>
      <c r="H6824" s="8" t="str">
        <f>VLOOKUP(C6824,agent_name_matching!A:B,2,false)</f>
        <v>System</v>
      </c>
      <c r="I6824" s="33"/>
      <c r="O6824" s="6" t="s">
        <v>17249</v>
      </c>
      <c r="P6824" s="8" t="str">
        <f t="shared" si="1"/>
        <v/>
      </c>
      <c r="Q6824" s="8" t="str">
        <f t="shared" si="16"/>
        <v/>
      </c>
      <c r="R6824" s="8" t="str">
        <f>if(and(P6824&lt;&gt;"",Q6824&lt;&gt;"newexp",Q6824&lt;&gt;"nostart"),countifs(script_conform_dispatching!A:A,P6824,script_conform_dispatching!B:B,Q6824),"")</f>
        <v/>
      </c>
      <c r="S6824" s="8" t="str">
        <f t="shared" si="3"/>
        <v/>
      </c>
    </row>
    <row r="6825" hidden="1">
      <c r="A6825" s="6" t="s">
        <v>17250</v>
      </c>
      <c r="B6825" s="6" t="s">
        <v>296</v>
      </c>
      <c r="C6825" s="6" t="s">
        <v>1007</v>
      </c>
      <c r="F6825" s="6" t="s">
        <v>415</v>
      </c>
      <c r="G6825" s="6" t="s">
        <v>416</v>
      </c>
      <c r="H6825" s="8" t="str">
        <f>VLOOKUP(C6825,agent_name_matching!A:B,2,false)</f>
        <v>Assessor LLM</v>
      </c>
      <c r="I6825" s="32" t="s">
        <v>1008</v>
      </c>
      <c r="J6825" s="6" t="s">
        <v>418</v>
      </c>
      <c r="L6825" s="6">
        <v>794.0</v>
      </c>
      <c r="M6825" s="6">
        <v>14.0</v>
      </c>
      <c r="N6825" s="6">
        <v>566.0</v>
      </c>
      <c r="O6825" s="6" t="s">
        <v>17251</v>
      </c>
      <c r="P6825" s="8" t="str">
        <f t="shared" si="1"/>
        <v/>
      </c>
      <c r="Q6825" s="8" t="str">
        <f t="shared" si="16"/>
        <v/>
      </c>
      <c r="R6825" s="8" t="str">
        <f>if(and(P6825&lt;&gt;"",Q6825&lt;&gt;"newexp",Q6825&lt;&gt;"nostart"),countifs(script_conform_dispatching!A:A,P6825,script_conform_dispatching!B:B,Q6825),"")</f>
        <v/>
      </c>
      <c r="S6825" s="8" t="str">
        <f t="shared" si="3"/>
        <v/>
      </c>
    </row>
    <row r="6826" hidden="1">
      <c r="A6826" s="6" t="s">
        <v>17252</v>
      </c>
      <c r="B6826" s="6" t="s">
        <v>296</v>
      </c>
      <c r="C6826" s="6" t="s">
        <v>1011</v>
      </c>
      <c r="F6826" s="6" t="s">
        <v>415</v>
      </c>
      <c r="G6826" s="6" t="s">
        <v>416</v>
      </c>
      <c r="H6826" s="8" t="str">
        <f>VLOOKUP(C6826,agent_name_matching!A:B,2,false)</f>
        <v>Dialog LLM</v>
      </c>
      <c r="I6826" s="32" t="s">
        <v>17018</v>
      </c>
      <c r="J6826" s="6" t="s">
        <v>418</v>
      </c>
      <c r="L6826" s="6">
        <v>806.0</v>
      </c>
      <c r="M6826" s="6">
        <v>22.0</v>
      </c>
      <c r="N6826" s="6">
        <v>1024.0</v>
      </c>
      <c r="O6826" s="6" t="s">
        <v>17253</v>
      </c>
      <c r="P6826" s="8" t="str">
        <f t="shared" si="1"/>
        <v/>
      </c>
      <c r="Q6826" s="8" t="str">
        <f t="shared" si="16"/>
        <v/>
      </c>
      <c r="R6826" s="8" t="str">
        <f>if(and(P6826&lt;&gt;"",Q6826&lt;&gt;"newexp",Q6826&lt;&gt;"nostart"),countifs(script_conform_dispatching!A:A,P6826,script_conform_dispatching!B:B,Q6826),"")</f>
        <v/>
      </c>
      <c r="S6826" s="8" t="str">
        <f t="shared" si="3"/>
        <v/>
      </c>
    </row>
    <row r="6827" hidden="1">
      <c r="A6827" s="6" t="s">
        <v>17254</v>
      </c>
      <c r="B6827" s="6" t="s">
        <v>296</v>
      </c>
      <c r="C6827" s="6" t="s">
        <v>37</v>
      </c>
      <c r="F6827" s="6" t="s">
        <v>415</v>
      </c>
      <c r="G6827" s="6" t="s">
        <v>416</v>
      </c>
      <c r="H6827" s="8" t="str">
        <f>VLOOKUP(C6827,agent_name_matching!A:B,2,false)</f>
        <v>Patient LLM</v>
      </c>
      <c r="I6827" s="32" t="s">
        <v>6260</v>
      </c>
      <c r="J6827" s="6" t="s">
        <v>418</v>
      </c>
      <c r="K6827" s="6">
        <v>1.0</v>
      </c>
      <c r="L6827" s="6">
        <v>583.0</v>
      </c>
      <c r="M6827" s="6">
        <v>14.0</v>
      </c>
      <c r="N6827" s="6">
        <v>733.0</v>
      </c>
      <c r="O6827" s="6" t="s">
        <v>17255</v>
      </c>
      <c r="P6827" s="8" t="str">
        <f t="shared" si="1"/>
        <v/>
      </c>
      <c r="Q6827" s="8" t="str">
        <f t="shared" si="16"/>
        <v/>
      </c>
      <c r="R6827" s="8" t="str">
        <f>if(and(P6827&lt;&gt;"",Q6827&lt;&gt;"newexp",Q6827&lt;&gt;"nostart"),countifs(script_conform_dispatching!A:A,P6827,script_conform_dispatching!B:B,Q6827),"")</f>
        <v/>
      </c>
      <c r="S6827" s="8" t="str">
        <f t="shared" si="3"/>
        <v/>
      </c>
    </row>
    <row r="6828" hidden="1">
      <c r="A6828" s="6" t="s">
        <v>17256</v>
      </c>
      <c r="B6828" s="6" t="s">
        <v>296</v>
      </c>
      <c r="C6828" s="6" t="s">
        <v>411</v>
      </c>
      <c r="H6828" s="8" t="str">
        <f>VLOOKUP(C6828,agent_name_matching!A:B,2,false)</f>
        <v>System</v>
      </c>
      <c r="I6828" s="33"/>
      <c r="O6828" s="6" t="s">
        <v>17257</v>
      </c>
      <c r="P6828" s="8" t="str">
        <f t="shared" si="1"/>
        <v/>
      </c>
      <c r="Q6828" s="8" t="str">
        <f t="shared" si="16"/>
        <v/>
      </c>
      <c r="R6828" s="8" t="str">
        <f>if(and(P6828&lt;&gt;"",Q6828&lt;&gt;"newexp",Q6828&lt;&gt;"nostart"),countifs(script_conform_dispatching!A:A,P6828,script_conform_dispatching!B:B,Q6828),"")</f>
        <v/>
      </c>
      <c r="S6828" s="8" t="str">
        <f t="shared" si="3"/>
        <v/>
      </c>
    </row>
    <row r="6829" hidden="1">
      <c r="A6829" s="6" t="s">
        <v>17258</v>
      </c>
      <c r="B6829" s="6" t="s">
        <v>296</v>
      </c>
      <c r="C6829" s="6" t="s">
        <v>1007</v>
      </c>
      <c r="F6829" s="6" t="s">
        <v>415</v>
      </c>
      <c r="G6829" s="6" t="s">
        <v>416</v>
      </c>
      <c r="H6829" s="8" t="str">
        <f>VLOOKUP(C6829,agent_name_matching!A:B,2,false)</f>
        <v>Assessor LLM</v>
      </c>
      <c r="I6829" s="32" t="s">
        <v>1008</v>
      </c>
      <c r="J6829" s="6" t="s">
        <v>418</v>
      </c>
      <c r="L6829" s="6">
        <v>836.0</v>
      </c>
      <c r="M6829" s="6">
        <v>14.0</v>
      </c>
      <c r="N6829" s="6">
        <v>574.0</v>
      </c>
      <c r="O6829" s="6" t="s">
        <v>17259</v>
      </c>
      <c r="P6829" s="8" t="str">
        <f t="shared" si="1"/>
        <v/>
      </c>
      <c r="Q6829" s="8" t="str">
        <f t="shared" si="16"/>
        <v/>
      </c>
      <c r="R6829" s="8" t="str">
        <f>if(and(P6829&lt;&gt;"",Q6829&lt;&gt;"newexp",Q6829&lt;&gt;"nostart"),countifs(script_conform_dispatching!A:A,P6829,script_conform_dispatching!B:B,Q6829),"")</f>
        <v/>
      </c>
      <c r="S6829" s="8" t="str">
        <f t="shared" si="3"/>
        <v/>
      </c>
    </row>
    <row r="6830" hidden="1">
      <c r="A6830" s="6" t="s">
        <v>17260</v>
      </c>
      <c r="B6830" s="6" t="s">
        <v>296</v>
      </c>
      <c r="C6830" s="6" t="s">
        <v>1011</v>
      </c>
      <c r="F6830" s="6" t="s">
        <v>415</v>
      </c>
      <c r="G6830" s="6" t="s">
        <v>416</v>
      </c>
      <c r="H6830" s="8" t="str">
        <f>VLOOKUP(C6830,agent_name_matching!A:B,2,false)</f>
        <v>Dialog LLM</v>
      </c>
      <c r="I6830" s="32" t="s">
        <v>2796</v>
      </c>
      <c r="J6830" s="6" t="s">
        <v>418</v>
      </c>
      <c r="L6830" s="6">
        <v>1009.0</v>
      </c>
      <c r="M6830" s="6">
        <v>28.0</v>
      </c>
      <c r="N6830" s="6">
        <v>816.0</v>
      </c>
      <c r="O6830" s="6" t="s">
        <v>17261</v>
      </c>
      <c r="P6830" s="8" t="str">
        <f t="shared" si="1"/>
        <v/>
      </c>
      <c r="Q6830" s="8" t="str">
        <f t="shared" si="16"/>
        <v/>
      </c>
      <c r="R6830" s="8" t="str">
        <f>if(and(P6830&lt;&gt;"",Q6830&lt;&gt;"newexp",Q6830&lt;&gt;"nostart"),countifs(script_conform_dispatching!A:A,P6830,script_conform_dispatching!B:B,Q6830),"")</f>
        <v/>
      </c>
      <c r="S6830" s="8" t="str">
        <f t="shared" si="3"/>
        <v/>
      </c>
    </row>
    <row r="6831" hidden="1">
      <c r="A6831" s="6" t="s">
        <v>17262</v>
      </c>
      <c r="B6831" s="6" t="s">
        <v>296</v>
      </c>
      <c r="C6831" s="6" t="s">
        <v>37</v>
      </c>
      <c r="F6831" s="6" t="s">
        <v>415</v>
      </c>
      <c r="G6831" s="6" t="s">
        <v>416</v>
      </c>
      <c r="H6831" s="8" t="str">
        <f>VLOOKUP(C6831,agent_name_matching!A:B,2,false)</f>
        <v>Patient LLM</v>
      </c>
      <c r="I6831" s="32" t="s">
        <v>17263</v>
      </c>
      <c r="J6831" s="6" t="s">
        <v>418</v>
      </c>
      <c r="K6831" s="6">
        <v>1.0</v>
      </c>
      <c r="L6831" s="6">
        <v>633.0</v>
      </c>
      <c r="M6831" s="6">
        <v>42.0</v>
      </c>
      <c r="N6831" s="6">
        <v>836.0</v>
      </c>
      <c r="O6831" s="6" t="s">
        <v>17264</v>
      </c>
      <c r="P6831" s="8" t="str">
        <f t="shared" si="1"/>
        <v/>
      </c>
      <c r="Q6831" s="8" t="str">
        <f t="shared" si="16"/>
        <v/>
      </c>
      <c r="R6831" s="8" t="str">
        <f>if(and(P6831&lt;&gt;"",Q6831&lt;&gt;"newexp",Q6831&lt;&gt;"nostart"),countifs(script_conform_dispatching!A:A,P6831,script_conform_dispatching!B:B,Q6831),"")</f>
        <v/>
      </c>
      <c r="S6831" s="8" t="str">
        <f t="shared" si="3"/>
        <v/>
      </c>
    </row>
    <row r="6832" hidden="1">
      <c r="A6832" s="6" t="s">
        <v>17265</v>
      </c>
      <c r="B6832" s="6" t="s">
        <v>296</v>
      </c>
      <c r="C6832" s="6" t="s">
        <v>411</v>
      </c>
      <c r="H6832" s="8" t="str">
        <f>VLOOKUP(C6832,agent_name_matching!A:B,2,false)</f>
        <v>System</v>
      </c>
      <c r="I6832" s="33"/>
      <c r="O6832" s="6" t="s">
        <v>17266</v>
      </c>
      <c r="P6832" s="8" t="str">
        <f t="shared" si="1"/>
        <v/>
      </c>
      <c r="Q6832" s="8" t="str">
        <f t="shared" si="16"/>
        <v/>
      </c>
      <c r="R6832" s="8" t="str">
        <f>if(and(P6832&lt;&gt;"",Q6832&lt;&gt;"newexp",Q6832&lt;&gt;"nostart"),countifs(script_conform_dispatching!A:A,P6832,script_conform_dispatching!B:B,Q6832),"")</f>
        <v/>
      </c>
      <c r="S6832" s="8" t="str">
        <f t="shared" si="3"/>
        <v/>
      </c>
    </row>
    <row r="6833" hidden="1">
      <c r="A6833" s="6" t="s">
        <v>17267</v>
      </c>
      <c r="B6833" s="6" t="s">
        <v>296</v>
      </c>
      <c r="C6833" s="6" t="s">
        <v>1007</v>
      </c>
      <c r="F6833" s="6" t="s">
        <v>415</v>
      </c>
      <c r="G6833" s="6" t="s">
        <v>416</v>
      </c>
      <c r="H6833" s="8" t="str">
        <f>VLOOKUP(C6833,agent_name_matching!A:B,2,false)</f>
        <v>Assessor LLM</v>
      </c>
      <c r="I6833" s="32" t="s">
        <v>1040</v>
      </c>
      <c r="J6833" s="6" t="s">
        <v>418</v>
      </c>
      <c r="L6833" s="6">
        <v>912.0</v>
      </c>
      <c r="M6833" s="6">
        <v>12.0</v>
      </c>
      <c r="N6833" s="6">
        <v>708.0</v>
      </c>
      <c r="O6833" s="6" t="s">
        <v>17268</v>
      </c>
      <c r="P6833" s="8" t="str">
        <f t="shared" si="1"/>
        <v/>
      </c>
      <c r="Q6833" s="8" t="str">
        <f t="shared" si="16"/>
        <v/>
      </c>
      <c r="R6833" s="8" t="str">
        <f>if(and(P6833&lt;&gt;"",Q6833&lt;&gt;"newexp",Q6833&lt;&gt;"nostart"),countifs(script_conform_dispatching!A:A,P6833,script_conform_dispatching!B:B,Q6833),"")</f>
        <v/>
      </c>
      <c r="S6833" s="8" t="str">
        <f t="shared" si="3"/>
        <v/>
      </c>
    </row>
    <row r="6834" hidden="1">
      <c r="A6834" s="6" t="s">
        <v>17269</v>
      </c>
      <c r="B6834" s="6" t="s">
        <v>296</v>
      </c>
      <c r="C6834" s="6" t="s">
        <v>407</v>
      </c>
      <c r="D6834" s="6">
        <v>1.0</v>
      </c>
      <c r="E6834" s="6" t="s">
        <v>445</v>
      </c>
      <c r="H6834" s="8" t="str">
        <f>VLOOKUP(C6834,agent_name_matching!A:B,2,false)</f>
        <v>--</v>
      </c>
      <c r="I6834" s="33"/>
      <c r="O6834" s="6" t="s">
        <v>17270</v>
      </c>
      <c r="P6834" s="8">
        <f t="shared" si="1"/>
        <v>1</v>
      </c>
      <c r="Q6834" s="8">
        <f t="shared" si="16"/>
        <v>2</v>
      </c>
      <c r="R6834" s="8">
        <f>if(and(P6834&lt;&gt;"",Q6834&lt;&gt;"newexp",Q6834&lt;&gt;"nostart"),countifs(script_conform_dispatching!A:A,P6834,script_conform_dispatching!B:B,Q6834),"")</f>
        <v>1</v>
      </c>
      <c r="S6834" s="8" t="str">
        <f t="shared" si="3"/>
        <v/>
      </c>
    </row>
    <row r="6835" hidden="1">
      <c r="A6835" s="6" t="s">
        <v>17271</v>
      </c>
      <c r="B6835" s="6" t="s">
        <v>296</v>
      </c>
      <c r="C6835" s="6" t="s">
        <v>1045</v>
      </c>
      <c r="F6835" s="6" t="s">
        <v>415</v>
      </c>
      <c r="G6835" s="6" t="s">
        <v>416</v>
      </c>
      <c r="H6835" s="8" t="str">
        <f>VLOOKUP(C6835,agent_name_matching!A:B,2,false)</f>
        <v>Dispatcher LLM</v>
      </c>
      <c r="I6835" s="32" t="s">
        <v>1977</v>
      </c>
      <c r="J6835" s="6" t="s">
        <v>418</v>
      </c>
      <c r="L6835" s="6">
        <v>2329.0</v>
      </c>
      <c r="M6835" s="6">
        <v>151.0</v>
      </c>
      <c r="N6835" s="6">
        <v>7867.0</v>
      </c>
      <c r="O6835" s="6" t="s">
        <v>17272</v>
      </c>
      <c r="P6835" s="8" t="str">
        <f t="shared" si="1"/>
        <v/>
      </c>
      <c r="Q6835" s="8" t="str">
        <f t="shared" si="16"/>
        <v/>
      </c>
      <c r="R6835" s="8" t="str">
        <f>if(and(P6835&lt;&gt;"",Q6835&lt;&gt;"newexp",Q6835&lt;&gt;"nostart"),countifs(script_conform_dispatching!A:A,P6835,script_conform_dispatching!B:B,Q6835),"")</f>
        <v/>
      </c>
      <c r="S6835" s="8" t="str">
        <f t="shared" si="3"/>
        <v/>
      </c>
    </row>
    <row r="6836" hidden="1">
      <c r="A6836" s="6" t="s">
        <v>17273</v>
      </c>
      <c r="B6836" s="6" t="s">
        <v>296</v>
      </c>
      <c r="C6836" s="6" t="s">
        <v>407</v>
      </c>
      <c r="D6836" s="6">
        <v>2.0</v>
      </c>
      <c r="E6836" s="6" t="s">
        <v>408</v>
      </c>
      <c r="H6836" s="8" t="str">
        <f>VLOOKUP(C6836,agent_name_matching!A:B,2,false)</f>
        <v>--</v>
      </c>
      <c r="I6836" s="33"/>
      <c r="O6836" s="6" t="s">
        <v>17274</v>
      </c>
      <c r="P6836" s="8" t="str">
        <f t="shared" si="1"/>
        <v/>
      </c>
      <c r="Q6836" s="8" t="str">
        <f t="shared" si="16"/>
        <v/>
      </c>
      <c r="R6836" s="8" t="str">
        <f>if(and(P6836&lt;&gt;"",Q6836&lt;&gt;"newexp",Q6836&lt;&gt;"nostart"),countifs(script_conform_dispatching!A:A,P6836,script_conform_dispatching!B:B,Q6836),"")</f>
        <v/>
      </c>
      <c r="S6836" s="8" t="str">
        <f t="shared" si="3"/>
        <v/>
      </c>
    </row>
    <row r="6837" hidden="1">
      <c r="A6837" s="6" t="s">
        <v>17275</v>
      </c>
      <c r="B6837" s="6" t="s">
        <v>296</v>
      </c>
      <c r="C6837" s="6" t="s">
        <v>1011</v>
      </c>
      <c r="F6837" s="6" t="s">
        <v>415</v>
      </c>
      <c r="G6837" s="6" t="s">
        <v>416</v>
      </c>
      <c r="H6837" s="8" t="str">
        <f>VLOOKUP(C6837,agent_name_matching!A:B,2,false)</f>
        <v>Dialog LLM</v>
      </c>
      <c r="I6837" s="32" t="s">
        <v>17276</v>
      </c>
      <c r="J6837" s="6" t="s">
        <v>418</v>
      </c>
      <c r="L6837" s="6">
        <v>1399.0</v>
      </c>
      <c r="M6837" s="6">
        <v>8.0</v>
      </c>
      <c r="N6837" s="6">
        <v>520.0</v>
      </c>
      <c r="O6837" s="6" t="s">
        <v>17277</v>
      </c>
      <c r="P6837" s="8" t="str">
        <f t="shared" si="1"/>
        <v/>
      </c>
      <c r="Q6837" s="8" t="str">
        <f t="shared" si="16"/>
        <v/>
      </c>
      <c r="R6837" s="8" t="str">
        <f>if(and(P6837&lt;&gt;"",Q6837&lt;&gt;"newexp",Q6837&lt;&gt;"nostart"),countifs(script_conform_dispatching!A:A,P6837,script_conform_dispatching!B:B,Q6837),"")</f>
        <v/>
      </c>
      <c r="S6837" s="8" t="str">
        <f t="shared" si="3"/>
        <v/>
      </c>
    </row>
    <row r="6838" hidden="1">
      <c r="A6838" s="6" t="s">
        <v>17278</v>
      </c>
      <c r="B6838" s="6" t="s">
        <v>296</v>
      </c>
      <c r="C6838" s="6" t="s">
        <v>450</v>
      </c>
      <c r="F6838" s="6" t="s">
        <v>415</v>
      </c>
      <c r="G6838" s="6" t="s">
        <v>416</v>
      </c>
      <c r="H6838" s="8" t="str">
        <f>VLOOKUP(C6838,agent_name_matching!A:B,2,false)</f>
        <v>Validator LLM</v>
      </c>
      <c r="I6838" s="32" t="s">
        <v>17279</v>
      </c>
      <c r="J6838" s="6" t="s">
        <v>452</v>
      </c>
      <c r="L6838" s="6">
        <v>743.0</v>
      </c>
      <c r="M6838" s="6">
        <v>64.0</v>
      </c>
      <c r="N6838" s="6">
        <v>1086.0</v>
      </c>
      <c r="O6838" s="6" t="s">
        <v>17280</v>
      </c>
      <c r="P6838" s="8" t="str">
        <f t="shared" si="1"/>
        <v/>
      </c>
      <c r="Q6838" s="8" t="str">
        <f t="shared" si="16"/>
        <v/>
      </c>
      <c r="R6838" s="8" t="str">
        <f>if(and(P6838&lt;&gt;"",Q6838&lt;&gt;"newexp",Q6838&lt;&gt;"nostart"),countifs(script_conform_dispatching!A:A,P6838,script_conform_dispatching!B:B,Q6838),"")</f>
        <v/>
      </c>
      <c r="S6838" s="8" t="str">
        <f t="shared" si="3"/>
        <v/>
      </c>
    </row>
    <row r="6839" hidden="1">
      <c r="A6839" s="6" t="s">
        <v>17281</v>
      </c>
      <c r="B6839" s="6" t="s">
        <v>296</v>
      </c>
      <c r="C6839" s="6" t="s">
        <v>37</v>
      </c>
      <c r="F6839" s="6" t="s">
        <v>415</v>
      </c>
      <c r="G6839" s="6" t="s">
        <v>416</v>
      </c>
      <c r="H6839" s="8" t="str">
        <f>VLOOKUP(C6839,agent_name_matching!A:B,2,false)</f>
        <v>Patient LLM</v>
      </c>
      <c r="I6839" s="32" t="s">
        <v>17282</v>
      </c>
      <c r="J6839" s="6" t="s">
        <v>418</v>
      </c>
      <c r="K6839" s="6">
        <v>1.0</v>
      </c>
      <c r="L6839" s="6">
        <v>691.0</v>
      </c>
      <c r="M6839" s="6">
        <v>47.0</v>
      </c>
      <c r="N6839" s="6">
        <v>1113.0</v>
      </c>
      <c r="O6839" s="6" t="s">
        <v>17283</v>
      </c>
      <c r="P6839" s="8" t="str">
        <f t="shared" si="1"/>
        <v/>
      </c>
      <c r="Q6839" s="8" t="str">
        <f t="shared" si="16"/>
        <v/>
      </c>
      <c r="R6839" s="8" t="str">
        <f>if(and(P6839&lt;&gt;"",Q6839&lt;&gt;"newexp",Q6839&lt;&gt;"nostart"),countifs(script_conform_dispatching!A:A,P6839,script_conform_dispatching!B:B,Q6839),"")</f>
        <v/>
      </c>
      <c r="S6839" s="8" t="str">
        <f t="shared" si="3"/>
        <v/>
      </c>
    </row>
    <row r="6840" hidden="1">
      <c r="A6840" s="6" t="s">
        <v>17284</v>
      </c>
      <c r="B6840" s="6" t="s">
        <v>296</v>
      </c>
      <c r="C6840" s="6" t="s">
        <v>411</v>
      </c>
      <c r="H6840" s="8" t="str">
        <f>VLOOKUP(C6840,agent_name_matching!A:B,2,false)</f>
        <v>System</v>
      </c>
      <c r="I6840" s="33"/>
      <c r="O6840" s="6" t="s">
        <v>17285</v>
      </c>
      <c r="P6840" s="8" t="str">
        <f t="shared" si="1"/>
        <v/>
      </c>
      <c r="Q6840" s="8" t="str">
        <f t="shared" si="16"/>
        <v/>
      </c>
      <c r="R6840" s="8" t="str">
        <f>if(and(P6840&lt;&gt;"",Q6840&lt;&gt;"newexp",Q6840&lt;&gt;"nostart"),countifs(script_conform_dispatching!A:A,P6840,script_conform_dispatching!B:B,Q6840),"")</f>
        <v/>
      </c>
      <c r="S6840" s="8" t="str">
        <f t="shared" si="3"/>
        <v/>
      </c>
    </row>
    <row r="6841" hidden="1">
      <c r="A6841" s="6" t="s">
        <v>17286</v>
      </c>
      <c r="B6841" s="6" t="s">
        <v>296</v>
      </c>
      <c r="C6841" s="6" t="s">
        <v>1007</v>
      </c>
      <c r="F6841" s="6" t="s">
        <v>415</v>
      </c>
      <c r="G6841" s="6" t="s">
        <v>416</v>
      </c>
      <c r="H6841" s="8" t="str">
        <f>VLOOKUP(C6841,agent_name_matching!A:B,2,false)</f>
        <v>Assessor LLM</v>
      </c>
      <c r="I6841" s="32" t="s">
        <v>1008</v>
      </c>
      <c r="J6841" s="6" t="s">
        <v>418</v>
      </c>
      <c r="L6841" s="6">
        <v>999.0</v>
      </c>
      <c r="M6841" s="6">
        <v>14.0</v>
      </c>
      <c r="N6841" s="6">
        <v>699.0</v>
      </c>
      <c r="O6841" s="6" t="s">
        <v>17287</v>
      </c>
      <c r="P6841" s="8" t="str">
        <f t="shared" si="1"/>
        <v/>
      </c>
      <c r="Q6841" s="8" t="str">
        <f t="shared" si="16"/>
        <v/>
      </c>
      <c r="R6841" s="8" t="str">
        <f>if(and(P6841&lt;&gt;"",Q6841&lt;&gt;"newexp",Q6841&lt;&gt;"nostart"),countifs(script_conform_dispatching!A:A,P6841,script_conform_dispatching!B:B,Q6841),"")</f>
        <v/>
      </c>
      <c r="S6841" s="8" t="str">
        <f t="shared" si="3"/>
        <v/>
      </c>
    </row>
    <row r="6842" hidden="1">
      <c r="A6842" s="6" t="s">
        <v>17288</v>
      </c>
      <c r="B6842" s="6" t="s">
        <v>296</v>
      </c>
      <c r="C6842" s="6" t="s">
        <v>1011</v>
      </c>
      <c r="F6842" s="6" t="s">
        <v>415</v>
      </c>
      <c r="G6842" s="6" t="s">
        <v>416</v>
      </c>
      <c r="H6842" s="8" t="str">
        <f>VLOOKUP(C6842,agent_name_matching!A:B,2,false)</f>
        <v>Dialog LLM</v>
      </c>
      <c r="I6842" s="32" t="s">
        <v>17289</v>
      </c>
      <c r="J6842" s="6" t="s">
        <v>418</v>
      </c>
      <c r="L6842" s="6">
        <v>1647.0</v>
      </c>
      <c r="M6842" s="6">
        <v>37.0</v>
      </c>
      <c r="N6842" s="6">
        <v>919.0</v>
      </c>
      <c r="O6842" s="6" t="s">
        <v>17290</v>
      </c>
      <c r="P6842" s="8" t="str">
        <f t="shared" si="1"/>
        <v/>
      </c>
      <c r="Q6842" s="8" t="str">
        <f t="shared" si="16"/>
        <v/>
      </c>
      <c r="R6842" s="8" t="str">
        <f>if(and(P6842&lt;&gt;"",Q6842&lt;&gt;"newexp",Q6842&lt;&gt;"nostart"),countifs(script_conform_dispatching!A:A,P6842,script_conform_dispatching!B:B,Q6842),"")</f>
        <v/>
      </c>
      <c r="S6842" s="8" t="str">
        <f t="shared" si="3"/>
        <v/>
      </c>
    </row>
    <row r="6843" hidden="1">
      <c r="A6843" s="6" t="s">
        <v>17291</v>
      </c>
      <c r="B6843" s="6" t="s">
        <v>296</v>
      </c>
      <c r="C6843" s="6" t="s">
        <v>37</v>
      </c>
      <c r="F6843" s="6" t="s">
        <v>415</v>
      </c>
      <c r="G6843" s="6" t="s">
        <v>416</v>
      </c>
      <c r="H6843" s="8" t="str">
        <f>VLOOKUP(C6843,agent_name_matching!A:B,2,false)</f>
        <v>Patient LLM</v>
      </c>
      <c r="I6843" s="32" t="s">
        <v>17292</v>
      </c>
      <c r="J6843" s="6" t="s">
        <v>418</v>
      </c>
      <c r="K6843" s="6">
        <v>1.0</v>
      </c>
      <c r="L6843" s="6">
        <v>783.0</v>
      </c>
      <c r="M6843" s="6">
        <v>61.0</v>
      </c>
      <c r="N6843" s="6">
        <v>1065.0</v>
      </c>
      <c r="O6843" s="6" t="s">
        <v>17293</v>
      </c>
      <c r="P6843" s="8" t="str">
        <f t="shared" si="1"/>
        <v/>
      </c>
      <c r="Q6843" s="8" t="str">
        <f t="shared" si="16"/>
        <v/>
      </c>
      <c r="R6843" s="8" t="str">
        <f>if(and(P6843&lt;&gt;"",Q6843&lt;&gt;"newexp",Q6843&lt;&gt;"nostart"),countifs(script_conform_dispatching!A:A,P6843,script_conform_dispatching!B:B,Q6843),"")</f>
        <v/>
      </c>
      <c r="S6843" s="8" t="str">
        <f t="shared" si="3"/>
        <v/>
      </c>
    </row>
    <row r="6844" hidden="1">
      <c r="A6844" s="6" t="s">
        <v>17294</v>
      </c>
      <c r="B6844" s="6" t="s">
        <v>296</v>
      </c>
      <c r="C6844" s="6" t="s">
        <v>411</v>
      </c>
      <c r="H6844" s="8" t="str">
        <f>VLOOKUP(C6844,agent_name_matching!A:B,2,false)</f>
        <v>System</v>
      </c>
      <c r="I6844" s="33"/>
      <c r="O6844" s="6" t="s">
        <v>17295</v>
      </c>
      <c r="P6844" s="8" t="str">
        <f t="shared" si="1"/>
        <v/>
      </c>
      <c r="Q6844" s="8" t="str">
        <f t="shared" si="16"/>
        <v/>
      </c>
      <c r="R6844" s="8" t="str">
        <f>if(and(P6844&lt;&gt;"",Q6844&lt;&gt;"newexp",Q6844&lt;&gt;"nostart"),countifs(script_conform_dispatching!A:A,P6844,script_conform_dispatching!B:B,Q6844),"")</f>
        <v/>
      </c>
      <c r="S6844" s="8" t="str">
        <f t="shared" si="3"/>
        <v/>
      </c>
    </row>
    <row r="6845" hidden="1">
      <c r="A6845" s="6" t="s">
        <v>17296</v>
      </c>
      <c r="B6845" s="6" t="s">
        <v>296</v>
      </c>
      <c r="C6845" s="6" t="s">
        <v>1007</v>
      </c>
      <c r="F6845" s="6" t="s">
        <v>415</v>
      </c>
      <c r="G6845" s="6" t="s">
        <v>416</v>
      </c>
      <c r="H6845" s="8" t="str">
        <f>VLOOKUP(C6845,agent_name_matching!A:B,2,false)</f>
        <v>Assessor LLM</v>
      </c>
      <c r="I6845" s="32" t="s">
        <v>1008</v>
      </c>
      <c r="J6845" s="6" t="s">
        <v>418</v>
      </c>
      <c r="L6845" s="6">
        <v>1103.0</v>
      </c>
      <c r="M6845" s="6">
        <v>14.0</v>
      </c>
      <c r="N6845" s="6">
        <v>655.0</v>
      </c>
      <c r="O6845" s="6" t="s">
        <v>17297</v>
      </c>
      <c r="P6845" s="8" t="str">
        <f t="shared" si="1"/>
        <v/>
      </c>
      <c r="Q6845" s="8" t="str">
        <f t="shared" si="16"/>
        <v/>
      </c>
      <c r="R6845" s="8" t="str">
        <f>if(and(P6845&lt;&gt;"",Q6845&lt;&gt;"newexp",Q6845&lt;&gt;"nostart"),countifs(script_conform_dispatching!A:A,P6845,script_conform_dispatching!B:B,Q6845),"")</f>
        <v/>
      </c>
      <c r="S6845" s="8" t="str">
        <f t="shared" si="3"/>
        <v/>
      </c>
    </row>
    <row r="6846" hidden="1">
      <c r="A6846" s="6" t="s">
        <v>17298</v>
      </c>
      <c r="B6846" s="6" t="s">
        <v>296</v>
      </c>
      <c r="C6846" s="6" t="s">
        <v>1011</v>
      </c>
      <c r="F6846" s="6" t="s">
        <v>415</v>
      </c>
      <c r="G6846" s="6" t="s">
        <v>416</v>
      </c>
      <c r="H6846" s="8" t="str">
        <f>VLOOKUP(C6846,agent_name_matching!A:B,2,false)</f>
        <v>Dialog LLM</v>
      </c>
      <c r="I6846" s="32" t="s">
        <v>17299</v>
      </c>
      <c r="J6846" s="6" t="s">
        <v>418</v>
      </c>
      <c r="L6846" s="6">
        <v>1938.0</v>
      </c>
      <c r="M6846" s="6">
        <v>64.0</v>
      </c>
      <c r="N6846" s="6">
        <v>1105.0</v>
      </c>
      <c r="O6846" s="6" t="s">
        <v>17300</v>
      </c>
      <c r="P6846" s="8" t="str">
        <f t="shared" si="1"/>
        <v/>
      </c>
      <c r="Q6846" s="8" t="str">
        <f t="shared" si="16"/>
        <v/>
      </c>
      <c r="R6846" s="8" t="str">
        <f>if(and(P6846&lt;&gt;"",Q6846&lt;&gt;"newexp",Q6846&lt;&gt;"nostart"),countifs(script_conform_dispatching!A:A,P6846,script_conform_dispatching!B:B,Q6846),"")</f>
        <v/>
      </c>
      <c r="S6846" s="8" t="str">
        <f t="shared" si="3"/>
        <v/>
      </c>
    </row>
    <row r="6847" hidden="1">
      <c r="A6847" s="6" t="s">
        <v>17301</v>
      </c>
      <c r="B6847" s="6" t="s">
        <v>296</v>
      </c>
      <c r="C6847" s="6" t="s">
        <v>37</v>
      </c>
      <c r="F6847" s="6" t="s">
        <v>415</v>
      </c>
      <c r="G6847" s="6" t="s">
        <v>416</v>
      </c>
      <c r="H6847" s="8" t="str">
        <f>VLOOKUP(C6847,agent_name_matching!A:B,2,false)</f>
        <v>Patient LLM</v>
      </c>
      <c r="I6847" s="32" t="s">
        <v>17302</v>
      </c>
      <c r="J6847" s="6" t="s">
        <v>418</v>
      </c>
      <c r="K6847" s="6">
        <v>1.0</v>
      </c>
      <c r="L6847" s="6">
        <v>916.0</v>
      </c>
      <c r="M6847" s="6">
        <v>43.0</v>
      </c>
      <c r="N6847" s="6">
        <v>918.0</v>
      </c>
      <c r="O6847" s="6" t="s">
        <v>17303</v>
      </c>
      <c r="P6847" s="8" t="str">
        <f t="shared" si="1"/>
        <v/>
      </c>
      <c r="Q6847" s="8" t="str">
        <f t="shared" si="16"/>
        <v/>
      </c>
      <c r="R6847" s="8" t="str">
        <f>if(and(P6847&lt;&gt;"",Q6847&lt;&gt;"newexp",Q6847&lt;&gt;"nostart"),countifs(script_conform_dispatching!A:A,P6847,script_conform_dispatching!B:B,Q6847),"")</f>
        <v/>
      </c>
      <c r="S6847" s="8" t="str">
        <f t="shared" si="3"/>
        <v/>
      </c>
    </row>
    <row r="6848" hidden="1">
      <c r="A6848" s="6" t="s">
        <v>17304</v>
      </c>
      <c r="B6848" s="6" t="s">
        <v>296</v>
      </c>
      <c r="C6848" s="6" t="s">
        <v>411</v>
      </c>
      <c r="H6848" s="8" t="str">
        <f>VLOOKUP(C6848,agent_name_matching!A:B,2,false)</f>
        <v>System</v>
      </c>
      <c r="I6848" s="33"/>
      <c r="O6848" s="6" t="s">
        <v>17305</v>
      </c>
      <c r="P6848" s="8" t="str">
        <f t="shared" si="1"/>
        <v/>
      </c>
      <c r="Q6848" s="8" t="str">
        <f t="shared" si="16"/>
        <v/>
      </c>
      <c r="R6848" s="8" t="str">
        <f>if(and(P6848&lt;&gt;"",Q6848&lt;&gt;"newexp",Q6848&lt;&gt;"nostart"),countifs(script_conform_dispatching!A:A,P6848,script_conform_dispatching!B:B,Q6848),"")</f>
        <v/>
      </c>
      <c r="S6848" s="8" t="str">
        <f t="shared" si="3"/>
        <v/>
      </c>
    </row>
    <row r="6849" hidden="1">
      <c r="A6849" s="6" t="s">
        <v>17306</v>
      </c>
      <c r="B6849" s="6" t="s">
        <v>296</v>
      </c>
      <c r="C6849" s="6" t="s">
        <v>1007</v>
      </c>
      <c r="F6849" s="6" t="s">
        <v>415</v>
      </c>
      <c r="G6849" s="6" t="s">
        <v>416</v>
      </c>
      <c r="H6849" s="8" t="str">
        <f>VLOOKUP(C6849,agent_name_matching!A:B,2,false)</f>
        <v>Assessor LLM</v>
      </c>
      <c r="I6849" s="32" t="s">
        <v>1040</v>
      </c>
      <c r="J6849" s="6" t="s">
        <v>418</v>
      </c>
      <c r="L6849" s="6">
        <v>1216.0</v>
      </c>
      <c r="M6849" s="6">
        <v>12.0</v>
      </c>
      <c r="N6849" s="6">
        <v>558.0</v>
      </c>
      <c r="O6849" s="6" t="s">
        <v>17307</v>
      </c>
      <c r="P6849" s="8" t="str">
        <f t="shared" si="1"/>
        <v/>
      </c>
      <c r="Q6849" s="8" t="str">
        <f t="shared" si="16"/>
        <v/>
      </c>
      <c r="R6849" s="8" t="str">
        <f>if(and(P6849&lt;&gt;"",Q6849&lt;&gt;"newexp",Q6849&lt;&gt;"nostart"),countifs(script_conform_dispatching!A:A,P6849,script_conform_dispatching!B:B,Q6849),"")</f>
        <v/>
      </c>
      <c r="S6849" s="8" t="str">
        <f t="shared" si="3"/>
        <v/>
      </c>
    </row>
    <row r="6850" hidden="1">
      <c r="A6850" s="6" t="s">
        <v>17308</v>
      </c>
      <c r="B6850" s="6" t="s">
        <v>296</v>
      </c>
      <c r="C6850" s="6" t="s">
        <v>407</v>
      </c>
      <c r="D6850" s="6">
        <v>2.0</v>
      </c>
      <c r="E6850" s="6" t="s">
        <v>445</v>
      </c>
      <c r="H6850" s="8" t="str">
        <f>VLOOKUP(C6850,agent_name_matching!A:B,2,false)</f>
        <v>--</v>
      </c>
      <c r="I6850" s="33"/>
      <c r="O6850" s="6" t="s">
        <v>17309</v>
      </c>
      <c r="P6850" s="8">
        <f t="shared" si="1"/>
        <v>2</v>
      </c>
      <c r="Q6850" s="8">
        <f t="shared" si="16"/>
        <v>3</v>
      </c>
      <c r="R6850" s="8">
        <f>if(and(P6850&lt;&gt;"",Q6850&lt;&gt;"newexp",Q6850&lt;&gt;"nostart"),countifs(script_conform_dispatching!A:A,P6850,script_conform_dispatching!B:B,Q6850),"")</f>
        <v>1</v>
      </c>
      <c r="S6850" s="8" t="str">
        <f t="shared" si="3"/>
        <v/>
      </c>
    </row>
    <row r="6851" hidden="1">
      <c r="A6851" s="6" t="s">
        <v>17310</v>
      </c>
      <c r="B6851" s="6" t="s">
        <v>296</v>
      </c>
      <c r="C6851" s="6" t="s">
        <v>1045</v>
      </c>
      <c r="F6851" s="6" t="s">
        <v>415</v>
      </c>
      <c r="G6851" s="6" t="s">
        <v>416</v>
      </c>
      <c r="H6851" s="8" t="str">
        <f>VLOOKUP(C6851,agent_name_matching!A:B,2,false)</f>
        <v>Dispatcher LLM</v>
      </c>
      <c r="I6851" s="32" t="s">
        <v>2017</v>
      </c>
      <c r="J6851" s="6" t="s">
        <v>418</v>
      </c>
      <c r="L6851" s="6">
        <v>2633.0</v>
      </c>
      <c r="M6851" s="6">
        <v>262.0</v>
      </c>
      <c r="N6851" s="6">
        <v>3086.0</v>
      </c>
      <c r="O6851" s="6" t="s">
        <v>17311</v>
      </c>
      <c r="P6851" s="8" t="str">
        <f t="shared" si="1"/>
        <v/>
      </c>
      <c r="Q6851" s="8" t="str">
        <f t="shared" si="16"/>
        <v/>
      </c>
      <c r="R6851" s="8" t="str">
        <f>if(and(P6851&lt;&gt;"",Q6851&lt;&gt;"newexp",Q6851&lt;&gt;"nostart"),countifs(script_conform_dispatching!A:A,P6851,script_conform_dispatching!B:B,Q6851),"")</f>
        <v/>
      </c>
      <c r="S6851" s="8" t="str">
        <f t="shared" si="3"/>
        <v/>
      </c>
    </row>
    <row r="6852" hidden="1">
      <c r="A6852" s="6" t="s">
        <v>17312</v>
      </c>
      <c r="B6852" s="6" t="s">
        <v>296</v>
      </c>
      <c r="C6852" s="6" t="s">
        <v>407</v>
      </c>
      <c r="D6852" s="6">
        <v>3.0</v>
      </c>
      <c r="E6852" s="6" t="s">
        <v>408</v>
      </c>
      <c r="H6852" s="8" t="str">
        <f>VLOOKUP(C6852,agent_name_matching!A:B,2,false)</f>
        <v>--</v>
      </c>
      <c r="I6852" s="33"/>
      <c r="O6852" s="6" t="s">
        <v>17313</v>
      </c>
      <c r="P6852" s="8" t="str">
        <f t="shared" si="1"/>
        <v/>
      </c>
      <c r="Q6852" s="8" t="str">
        <f t="shared" si="16"/>
        <v/>
      </c>
      <c r="R6852" s="8" t="str">
        <f>if(and(P6852&lt;&gt;"",Q6852&lt;&gt;"newexp",Q6852&lt;&gt;"nostart"),countifs(script_conform_dispatching!A:A,P6852,script_conform_dispatching!B:B,Q6852),"")</f>
        <v/>
      </c>
      <c r="S6852" s="8" t="str">
        <f t="shared" si="3"/>
        <v/>
      </c>
    </row>
    <row r="6853" hidden="1">
      <c r="A6853" s="6" t="s">
        <v>17314</v>
      </c>
      <c r="B6853" s="6" t="s">
        <v>296</v>
      </c>
      <c r="C6853" s="6" t="s">
        <v>1011</v>
      </c>
      <c r="F6853" s="6" t="s">
        <v>415</v>
      </c>
      <c r="G6853" s="6" t="s">
        <v>416</v>
      </c>
      <c r="H6853" s="8" t="str">
        <f>VLOOKUP(C6853,agent_name_matching!A:B,2,false)</f>
        <v>Dialog LLM</v>
      </c>
      <c r="I6853" s="32" t="s">
        <v>17315</v>
      </c>
      <c r="J6853" s="6" t="s">
        <v>418</v>
      </c>
      <c r="L6853" s="6">
        <v>2502.0</v>
      </c>
      <c r="M6853" s="6">
        <v>29.0</v>
      </c>
      <c r="N6853" s="6">
        <v>804.0</v>
      </c>
      <c r="O6853" s="6" t="s">
        <v>17316</v>
      </c>
      <c r="P6853" s="8" t="str">
        <f t="shared" si="1"/>
        <v/>
      </c>
      <c r="Q6853" s="8" t="str">
        <f t="shared" si="16"/>
        <v/>
      </c>
      <c r="R6853" s="8" t="str">
        <f>if(and(P6853&lt;&gt;"",Q6853&lt;&gt;"newexp",Q6853&lt;&gt;"nostart"),countifs(script_conform_dispatching!A:A,P6853,script_conform_dispatching!B:B,Q6853),"")</f>
        <v/>
      </c>
      <c r="S6853" s="8" t="str">
        <f t="shared" si="3"/>
        <v/>
      </c>
    </row>
    <row r="6854" hidden="1">
      <c r="A6854" s="6" t="s">
        <v>17317</v>
      </c>
      <c r="B6854" s="6" t="s">
        <v>296</v>
      </c>
      <c r="C6854" s="6" t="s">
        <v>450</v>
      </c>
      <c r="F6854" s="6" t="s">
        <v>415</v>
      </c>
      <c r="G6854" s="6" t="s">
        <v>416</v>
      </c>
      <c r="H6854" s="8" t="str">
        <f>VLOOKUP(C6854,agent_name_matching!A:B,2,false)</f>
        <v>Validator LLM</v>
      </c>
      <c r="I6854" s="32" t="s">
        <v>451</v>
      </c>
      <c r="J6854" s="6" t="s">
        <v>452</v>
      </c>
      <c r="L6854" s="6">
        <v>1068.0</v>
      </c>
      <c r="M6854" s="6">
        <v>10.0</v>
      </c>
      <c r="N6854" s="6">
        <v>603.0</v>
      </c>
      <c r="O6854" s="6" t="s">
        <v>17318</v>
      </c>
      <c r="P6854" s="8" t="str">
        <f t="shared" si="1"/>
        <v/>
      </c>
      <c r="Q6854" s="8" t="str">
        <f t="shared" si="16"/>
        <v/>
      </c>
      <c r="R6854" s="8" t="str">
        <f>if(and(P6854&lt;&gt;"",Q6854&lt;&gt;"newexp",Q6854&lt;&gt;"nostart"),countifs(script_conform_dispatching!A:A,P6854,script_conform_dispatching!B:B,Q6854),"")</f>
        <v/>
      </c>
      <c r="S6854" s="8" t="str">
        <f t="shared" si="3"/>
        <v/>
      </c>
    </row>
    <row r="6855" hidden="1">
      <c r="A6855" s="6" t="s">
        <v>17319</v>
      </c>
      <c r="B6855" s="6" t="s">
        <v>296</v>
      </c>
      <c r="C6855" s="6" t="s">
        <v>37</v>
      </c>
      <c r="F6855" s="6" t="s">
        <v>415</v>
      </c>
      <c r="G6855" s="6" t="s">
        <v>416</v>
      </c>
      <c r="H6855" s="8" t="str">
        <f>VLOOKUP(C6855,agent_name_matching!A:B,2,false)</f>
        <v>Patient LLM</v>
      </c>
      <c r="I6855" s="32" t="s">
        <v>17320</v>
      </c>
      <c r="J6855" s="6" t="s">
        <v>418</v>
      </c>
      <c r="K6855" s="6">
        <v>1.0</v>
      </c>
      <c r="L6855" s="6">
        <v>996.0</v>
      </c>
      <c r="M6855" s="6">
        <v>152.0</v>
      </c>
      <c r="N6855" s="6">
        <v>1997.0</v>
      </c>
      <c r="O6855" s="6" t="s">
        <v>17321</v>
      </c>
      <c r="P6855" s="8" t="str">
        <f t="shared" si="1"/>
        <v/>
      </c>
      <c r="Q6855" s="8" t="str">
        <f t="shared" si="16"/>
        <v/>
      </c>
      <c r="R6855" s="8" t="str">
        <f>if(and(P6855&lt;&gt;"",Q6855&lt;&gt;"newexp",Q6855&lt;&gt;"nostart"),countifs(script_conform_dispatching!A:A,P6855,script_conform_dispatching!B:B,Q6855),"")</f>
        <v/>
      </c>
      <c r="S6855" s="8" t="str">
        <f t="shared" si="3"/>
        <v/>
      </c>
    </row>
    <row r="6856" hidden="1">
      <c r="A6856" s="6" t="s">
        <v>17322</v>
      </c>
      <c r="B6856" s="6" t="s">
        <v>296</v>
      </c>
      <c r="C6856" s="6" t="s">
        <v>411</v>
      </c>
      <c r="H6856" s="8" t="str">
        <f>VLOOKUP(C6856,agent_name_matching!A:B,2,false)</f>
        <v>System</v>
      </c>
      <c r="I6856" s="33"/>
      <c r="O6856" s="6" t="s">
        <v>17323</v>
      </c>
      <c r="P6856" s="8" t="str">
        <f t="shared" si="1"/>
        <v/>
      </c>
      <c r="Q6856" s="8" t="str">
        <f t="shared" si="16"/>
        <v/>
      </c>
      <c r="R6856" s="8" t="str">
        <f>if(and(P6856&lt;&gt;"",Q6856&lt;&gt;"newexp",Q6856&lt;&gt;"nostart"),countifs(script_conform_dispatching!A:A,P6856,script_conform_dispatching!B:B,Q6856),"")</f>
        <v/>
      </c>
      <c r="S6856" s="8" t="str">
        <f t="shared" si="3"/>
        <v/>
      </c>
    </row>
    <row r="6857" hidden="1">
      <c r="A6857" s="6" t="s">
        <v>17324</v>
      </c>
      <c r="B6857" s="6" t="s">
        <v>296</v>
      </c>
      <c r="C6857" s="6" t="s">
        <v>1007</v>
      </c>
      <c r="F6857" s="6" t="s">
        <v>415</v>
      </c>
      <c r="G6857" s="6" t="s">
        <v>416</v>
      </c>
      <c r="H6857" s="8" t="str">
        <f>VLOOKUP(C6857,agent_name_matching!A:B,2,false)</f>
        <v>Assessor LLM</v>
      </c>
      <c r="I6857" s="32" t="s">
        <v>1008</v>
      </c>
      <c r="J6857" s="6" t="s">
        <v>418</v>
      </c>
      <c r="L6857" s="6">
        <v>1514.0</v>
      </c>
      <c r="M6857" s="6">
        <v>14.0</v>
      </c>
      <c r="N6857" s="6">
        <v>538.0</v>
      </c>
      <c r="O6857" s="6" t="s">
        <v>17325</v>
      </c>
      <c r="P6857" s="8" t="str">
        <f t="shared" si="1"/>
        <v/>
      </c>
      <c r="Q6857" s="8" t="str">
        <f t="shared" si="16"/>
        <v/>
      </c>
      <c r="R6857" s="8" t="str">
        <f>if(and(P6857&lt;&gt;"",Q6857&lt;&gt;"newexp",Q6857&lt;&gt;"nostart"),countifs(script_conform_dispatching!A:A,P6857,script_conform_dispatching!B:B,Q6857),"")</f>
        <v/>
      </c>
      <c r="S6857" s="8" t="str">
        <f t="shared" si="3"/>
        <v/>
      </c>
    </row>
    <row r="6858" hidden="1">
      <c r="A6858" s="6" t="s">
        <v>17326</v>
      </c>
      <c r="B6858" s="6" t="s">
        <v>296</v>
      </c>
      <c r="C6858" s="6" t="s">
        <v>1011</v>
      </c>
      <c r="F6858" s="6" t="s">
        <v>415</v>
      </c>
      <c r="G6858" s="6" t="s">
        <v>416</v>
      </c>
      <c r="H6858" s="8" t="str">
        <f>VLOOKUP(C6858,agent_name_matching!A:B,2,false)</f>
        <v>Dialog LLM</v>
      </c>
      <c r="I6858" s="32" t="s">
        <v>17327</v>
      </c>
      <c r="J6858" s="6" t="s">
        <v>418</v>
      </c>
      <c r="L6858" s="6">
        <v>2987.0</v>
      </c>
      <c r="M6858" s="6">
        <v>32.0</v>
      </c>
      <c r="N6858" s="6">
        <v>933.0</v>
      </c>
      <c r="O6858" s="6" t="s">
        <v>17328</v>
      </c>
      <c r="P6858" s="8" t="str">
        <f t="shared" si="1"/>
        <v/>
      </c>
      <c r="Q6858" s="8" t="str">
        <f t="shared" si="16"/>
        <v/>
      </c>
      <c r="R6858" s="8" t="str">
        <f>if(and(P6858&lt;&gt;"",Q6858&lt;&gt;"newexp",Q6858&lt;&gt;"nostart"),countifs(script_conform_dispatching!A:A,P6858,script_conform_dispatching!B:B,Q6858),"")</f>
        <v/>
      </c>
      <c r="S6858" s="8" t="str">
        <f t="shared" si="3"/>
        <v/>
      </c>
    </row>
    <row r="6859" hidden="1">
      <c r="A6859" s="6" t="s">
        <v>17329</v>
      </c>
      <c r="B6859" s="6" t="s">
        <v>296</v>
      </c>
      <c r="C6859" s="6" t="s">
        <v>37</v>
      </c>
      <c r="F6859" s="6" t="s">
        <v>415</v>
      </c>
      <c r="G6859" s="6" t="s">
        <v>416</v>
      </c>
      <c r="H6859" s="8" t="str">
        <f>VLOOKUP(C6859,agent_name_matching!A:B,2,false)</f>
        <v>Patient LLM</v>
      </c>
      <c r="I6859" s="32" t="s">
        <v>17330</v>
      </c>
      <c r="J6859" s="6" t="s">
        <v>418</v>
      </c>
      <c r="K6859" s="6">
        <v>1.0</v>
      </c>
      <c r="L6859" s="6">
        <v>1188.0</v>
      </c>
      <c r="M6859" s="6">
        <v>154.0</v>
      </c>
      <c r="N6859" s="6">
        <v>2118.0</v>
      </c>
      <c r="O6859" s="6" t="s">
        <v>17331</v>
      </c>
      <c r="P6859" s="8" t="str">
        <f t="shared" si="1"/>
        <v/>
      </c>
      <c r="Q6859" s="8" t="str">
        <f t="shared" si="16"/>
        <v/>
      </c>
      <c r="R6859" s="8" t="str">
        <f>if(and(P6859&lt;&gt;"",Q6859&lt;&gt;"newexp",Q6859&lt;&gt;"nostart"),countifs(script_conform_dispatching!A:A,P6859,script_conform_dispatching!B:B,Q6859),"")</f>
        <v/>
      </c>
      <c r="S6859" s="8" t="str">
        <f t="shared" si="3"/>
        <v/>
      </c>
    </row>
    <row r="6860" hidden="1">
      <c r="A6860" s="6" t="s">
        <v>17332</v>
      </c>
      <c r="B6860" s="6" t="s">
        <v>296</v>
      </c>
      <c r="C6860" s="6" t="s">
        <v>411</v>
      </c>
      <c r="H6860" s="8" t="str">
        <f>VLOOKUP(C6860,agent_name_matching!A:B,2,false)</f>
        <v>System</v>
      </c>
      <c r="I6860" s="33"/>
      <c r="O6860" s="6" t="s">
        <v>17333</v>
      </c>
      <c r="P6860" s="8" t="str">
        <f t="shared" si="1"/>
        <v/>
      </c>
      <c r="Q6860" s="8" t="str">
        <f t="shared" si="16"/>
        <v/>
      </c>
      <c r="R6860" s="8" t="str">
        <f>if(and(P6860&lt;&gt;"",Q6860&lt;&gt;"newexp",Q6860&lt;&gt;"nostart"),countifs(script_conform_dispatching!A:A,P6860,script_conform_dispatching!B:B,Q6860),"")</f>
        <v/>
      </c>
      <c r="S6860" s="8" t="str">
        <f t="shared" si="3"/>
        <v/>
      </c>
    </row>
    <row r="6861" hidden="1">
      <c r="A6861" s="6" t="s">
        <v>17334</v>
      </c>
      <c r="B6861" s="6" t="s">
        <v>296</v>
      </c>
      <c r="C6861" s="6" t="s">
        <v>1007</v>
      </c>
      <c r="F6861" s="6" t="s">
        <v>415</v>
      </c>
      <c r="G6861" s="6" t="s">
        <v>416</v>
      </c>
      <c r="H6861" s="8" t="str">
        <f>VLOOKUP(C6861,agent_name_matching!A:B,2,false)</f>
        <v>Assessor LLM</v>
      </c>
      <c r="I6861" s="32" t="s">
        <v>1008</v>
      </c>
      <c r="J6861" s="6" t="s">
        <v>418</v>
      </c>
      <c r="L6861" s="6">
        <v>1706.0</v>
      </c>
      <c r="M6861" s="6">
        <v>14.0</v>
      </c>
      <c r="N6861" s="6">
        <v>711.0</v>
      </c>
      <c r="O6861" s="6" t="s">
        <v>17335</v>
      </c>
      <c r="P6861" s="8" t="str">
        <f t="shared" si="1"/>
        <v/>
      </c>
      <c r="Q6861" s="8" t="str">
        <f t="shared" si="16"/>
        <v/>
      </c>
      <c r="R6861" s="8" t="str">
        <f>if(and(P6861&lt;&gt;"",Q6861&lt;&gt;"newexp",Q6861&lt;&gt;"nostart"),countifs(script_conform_dispatching!A:A,P6861,script_conform_dispatching!B:B,Q6861),"")</f>
        <v/>
      </c>
      <c r="S6861" s="8" t="str">
        <f t="shared" si="3"/>
        <v/>
      </c>
    </row>
    <row r="6862" hidden="1">
      <c r="A6862" s="6" t="s">
        <v>17336</v>
      </c>
      <c r="B6862" s="6" t="s">
        <v>296</v>
      </c>
      <c r="C6862" s="6" t="s">
        <v>1011</v>
      </c>
      <c r="F6862" s="6" t="s">
        <v>415</v>
      </c>
      <c r="G6862" s="6" t="s">
        <v>416</v>
      </c>
      <c r="H6862" s="8" t="str">
        <f>VLOOKUP(C6862,agent_name_matching!A:B,2,false)</f>
        <v>Dialog LLM</v>
      </c>
      <c r="I6862" s="32" t="s">
        <v>17337</v>
      </c>
      <c r="J6862" s="6" t="s">
        <v>418</v>
      </c>
      <c r="L6862" s="6">
        <v>3477.0</v>
      </c>
      <c r="M6862" s="6">
        <v>48.0</v>
      </c>
      <c r="N6862" s="6">
        <v>1109.0</v>
      </c>
      <c r="O6862" s="6" t="s">
        <v>17338</v>
      </c>
      <c r="P6862" s="8" t="str">
        <f t="shared" si="1"/>
        <v/>
      </c>
      <c r="Q6862" s="8" t="str">
        <f t="shared" si="16"/>
        <v/>
      </c>
      <c r="R6862" s="8" t="str">
        <f>if(and(P6862&lt;&gt;"",Q6862&lt;&gt;"newexp",Q6862&lt;&gt;"nostart"),countifs(script_conform_dispatching!A:A,P6862,script_conform_dispatching!B:B,Q6862),"")</f>
        <v/>
      </c>
      <c r="S6862" s="8" t="str">
        <f t="shared" si="3"/>
        <v/>
      </c>
    </row>
    <row r="6863" hidden="1">
      <c r="A6863" s="6" t="s">
        <v>17339</v>
      </c>
      <c r="B6863" s="6" t="s">
        <v>296</v>
      </c>
      <c r="C6863" s="6" t="s">
        <v>37</v>
      </c>
      <c r="F6863" s="6" t="s">
        <v>415</v>
      </c>
      <c r="G6863" s="6" t="s">
        <v>416</v>
      </c>
      <c r="H6863" s="8" t="str">
        <f>VLOOKUP(C6863,agent_name_matching!A:B,2,false)</f>
        <v>Patient LLM</v>
      </c>
      <c r="I6863" s="32" t="s">
        <v>17340</v>
      </c>
      <c r="J6863" s="6" t="s">
        <v>418</v>
      </c>
      <c r="K6863" s="6">
        <v>1.0</v>
      </c>
      <c r="L6863" s="6">
        <v>1398.0</v>
      </c>
      <c r="M6863" s="6">
        <v>147.0</v>
      </c>
      <c r="N6863" s="6">
        <v>1845.0</v>
      </c>
      <c r="O6863" s="6" t="s">
        <v>17341</v>
      </c>
      <c r="P6863" s="8" t="str">
        <f t="shared" si="1"/>
        <v/>
      </c>
      <c r="Q6863" s="8" t="str">
        <f t="shared" si="16"/>
        <v/>
      </c>
      <c r="R6863" s="8" t="str">
        <f>if(and(P6863&lt;&gt;"",Q6863&lt;&gt;"newexp",Q6863&lt;&gt;"nostart"),countifs(script_conform_dispatching!A:A,P6863,script_conform_dispatching!B:B,Q6863),"")</f>
        <v/>
      </c>
      <c r="S6863" s="8" t="str">
        <f t="shared" si="3"/>
        <v/>
      </c>
    </row>
    <row r="6864" hidden="1">
      <c r="A6864" s="6" t="s">
        <v>17342</v>
      </c>
      <c r="B6864" s="6" t="s">
        <v>296</v>
      </c>
      <c r="C6864" s="6" t="s">
        <v>411</v>
      </c>
      <c r="H6864" s="8" t="str">
        <f>VLOOKUP(C6864,agent_name_matching!A:B,2,false)</f>
        <v>System</v>
      </c>
      <c r="I6864" s="33"/>
      <c r="O6864" s="6" t="s">
        <v>17343</v>
      </c>
      <c r="P6864" s="8" t="str">
        <f t="shared" si="1"/>
        <v/>
      </c>
      <c r="Q6864" s="8" t="str">
        <f t="shared" si="16"/>
        <v/>
      </c>
      <c r="R6864" s="8" t="str">
        <f>if(and(P6864&lt;&gt;"",Q6864&lt;&gt;"newexp",Q6864&lt;&gt;"nostart"),countifs(script_conform_dispatching!A:A,P6864,script_conform_dispatching!B:B,Q6864),"")</f>
        <v/>
      </c>
      <c r="S6864" s="8" t="str">
        <f t="shared" si="3"/>
        <v/>
      </c>
    </row>
    <row r="6865" hidden="1">
      <c r="A6865" s="6" t="s">
        <v>17344</v>
      </c>
      <c r="B6865" s="6" t="s">
        <v>296</v>
      </c>
      <c r="C6865" s="6" t="s">
        <v>1007</v>
      </c>
      <c r="F6865" s="6" t="s">
        <v>415</v>
      </c>
      <c r="G6865" s="6" t="s">
        <v>416</v>
      </c>
      <c r="H6865" s="8" t="str">
        <f>VLOOKUP(C6865,agent_name_matching!A:B,2,false)</f>
        <v>Assessor LLM</v>
      </c>
      <c r="I6865" s="32" t="s">
        <v>1008</v>
      </c>
      <c r="J6865" s="6" t="s">
        <v>418</v>
      </c>
      <c r="L6865" s="6">
        <v>1907.0</v>
      </c>
      <c r="M6865" s="6">
        <v>14.0</v>
      </c>
      <c r="N6865" s="6">
        <v>722.0</v>
      </c>
      <c r="O6865" s="6" t="s">
        <v>17345</v>
      </c>
      <c r="P6865" s="8" t="str">
        <f t="shared" si="1"/>
        <v/>
      </c>
      <c r="Q6865" s="8" t="str">
        <f t="shared" si="16"/>
        <v/>
      </c>
      <c r="R6865" s="8" t="str">
        <f>if(and(P6865&lt;&gt;"",Q6865&lt;&gt;"newexp",Q6865&lt;&gt;"nostart"),countifs(script_conform_dispatching!A:A,P6865,script_conform_dispatching!B:B,Q6865),"")</f>
        <v/>
      </c>
      <c r="S6865" s="8" t="str">
        <f t="shared" si="3"/>
        <v/>
      </c>
    </row>
    <row r="6866" hidden="1">
      <c r="A6866" s="6" t="s">
        <v>17346</v>
      </c>
      <c r="B6866" s="6" t="s">
        <v>296</v>
      </c>
      <c r="C6866" s="6" t="s">
        <v>1011</v>
      </c>
      <c r="F6866" s="6" t="s">
        <v>415</v>
      </c>
      <c r="G6866" s="6" t="s">
        <v>416</v>
      </c>
      <c r="H6866" s="8" t="str">
        <f>VLOOKUP(C6866,agent_name_matching!A:B,2,false)</f>
        <v>Dialog LLM</v>
      </c>
      <c r="I6866" s="32" t="s">
        <v>17347</v>
      </c>
      <c r="J6866" s="6" t="s">
        <v>418</v>
      </c>
      <c r="L6866" s="6">
        <v>3976.0</v>
      </c>
      <c r="M6866" s="6">
        <v>114.0</v>
      </c>
      <c r="N6866" s="6">
        <v>1603.0</v>
      </c>
      <c r="O6866" s="6" t="s">
        <v>17348</v>
      </c>
      <c r="P6866" s="8" t="str">
        <f t="shared" si="1"/>
        <v/>
      </c>
      <c r="Q6866" s="8" t="str">
        <f t="shared" si="16"/>
        <v/>
      </c>
      <c r="R6866" s="8" t="str">
        <f>if(and(P6866&lt;&gt;"",Q6866&lt;&gt;"newexp",Q6866&lt;&gt;"nostart"),countifs(script_conform_dispatching!A:A,P6866,script_conform_dispatching!B:B,Q6866),"")</f>
        <v/>
      </c>
      <c r="S6866" s="8" t="str">
        <f t="shared" si="3"/>
        <v/>
      </c>
    </row>
    <row r="6867" hidden="1">
      <c r="A6867" s="6" t="s">
        <v>17349</v>
      </c>
      <c r="B6867" s="6" t="s">
        <v>296</v>
      </c>
      <c r="C6867" s="6" t="s">
        <v>37</v>
      </c>
      <c r="F6867" s="6" t="s">
        <v>415</v>
      </c>
      <c r="G6867" s="6" t="s">
        <v>416</v>
      </c>
      <c r="H6867" s="8" t="str">
        <f>VLOOKUP(C6867,agent_name_matching!A:B,2,false)</f>
        <v>Patient LLM</v>
      </c>
      <c r="I6867" s="32" t="s">
        <v>17350</v>
      </c>
      <c r="J6867" s="6" t="s">
        <v>418</v>
      </c>
      <c r="K6867" s="6">
        <v>1.0</v>
      </c>
      <c r="L6867" s="6">
        <v>1667.0</v>
      </c>
      <c r="M6867" s="6">
        <v>51.0</v>
      </c>
      <c r="N6867" s="6">
        <v>1425.0</v>
      </c>
      <c r="O6867" s="6" t="s">
        <v>17351</v>
      </c>
      <c r="P6867" s="8" t="str">
        <f t="shared" si="1"/>
        <v/>
      </c>
      <c r="Q6867" s="8" t="str">
        <f t="shared" si="16"/>
        <v/>
      </c>
      <c r="R6867" s="8" t="str">
        <f>if(and(P6867&lt;&gt;"",Q6867&lt;&gt;"newexp",Q6867&lt;&gt;"nostart"),countifs(script_conform_dispatching!A:A,P6867,script_conform_dispatching!B:B,Q6867),"")</f>
        <v/>
      </c>
      <c r="S6867" s="8" t="str">
        <f t="shared" si="3"/>
        <v/>
      </c>
    </row>
    <row r="6868" hidden="1">
      <c r="A6868" s="6" t="s">
        <v>17352</v>
      </c>
      <c r="B6868" s="6" t="s">
        <v>296</v>
      </c>
      <c r="C6868" s="6" t="s">
        <v>411</v>
      </c>
      <c r="H6868" s="8" t="str">
        <f>VLOOKUP(C6868,agent_name_matching!A:B,2,false)</f>
        <v>System</v>
      </c>
      <c r="I6868" s="33"/>
      <c r="O6868" s="6" t="s">
        <v>17353</v>
      </c>
      <c r="P6868" s="8" t="str">
        <f t="shared" si="1"/>
        <v/>
      </c>
      <c r="Q6868" s="8" t="str">
        <f t="shared" si="16"/>
        <v/>
      </c>
      <c r="R6868" s="8" t="str">
        <f>if(and(P6868&lt;&gt;"",Q6868&lt;&gt;"newexp",Q6868&lt;&gt;"nostart"),countifs(script_conform_dispatching!A:A,P6868,script_conform_dispatching!B:B,Q6868),"")</f>
        <v/>
      </c>
      <c r="S6868" s="8" t="str">
        <f t="shared" si="3"/>
        <v/>
      </c>
    </row>
    <row r="6869" hidden="1">
      <c r="A6869" s="6" t="s">
        <v>17354</v>
      </c>
      <c r="B6869" s="6" t="s">
        <v>296</v>
      </c>
      <c r="C6869" s="6" t="s">
        <v>1007</v>
      </c>
      <c r="F6869" s="6" t="s">
        <v>415</v>
      </c>
      <c r="G6869" s="6" t="s">
        <v>416</v>
      </c>
      <c r="H6869" s="8" t="str">
        <f>VLOOKUP(C6869,agent_name_matching!A:B,2,false)</f>
        <v>Assessor LLM</v>
      </c>
      <c r="I6869" s="32" t="s">
        <v>1008</v>
      </c>
      <c r="J6869" s="6" t="s">
        <v>418</v>
      </c>
      <c r="L6869" s="6">
        <v>2078.0</v>
      </c>
      <c r="M6869" s="6">
        <v>14.0</v>
      </c>
      <c r="N6869" s="6">
        <v>587.0</v>
      </c>
      <c r="O6869" s="6" t="s">
        <v>17355</v>
      </c>
      <c r="P6869" s="8" t="str">
        <f t="shared" si="1"/>
        <v/>
      </c>
      <c r="Q6869" s="8" t="str">
        <f t="shared" si="16"/>
        <v/>
      </c>
      <c r="R6869" s="8" t="str">
        <f>if(and(P6869&lt;&gt;"",Q6869&lt;&gt;"newexp",Q6869&lt;&gt;"nostart"),countifs(script_conform_dispatching!A:A,P6869,script_conform_dispatching!B:B,Q6869),"")</f>
        <v/>
      </c>
      <c r="S6869" s="8" t="str">
        <f t="shared" si="3"/>
        <v/>
      </c>
    </row>
    <row r="6870" hidden="1">
      <c r="A6870" s="6" t="s">
        <v>17356</v>
      </c>
      <c r="B6870" s="6" t="s">
        <v>296</v>
      </c>
      <c r="C6870" s="6" t="s">
        <v>1011</v>
      </c>
      <c r="F6870" s="6" t="s">
        <v>415</v>
      </c>
      <c r="G6870" s="6" t="s">
        <v>416</v>
      </c>
      <c r="H6870" s="8" t="str">
        <f>VLOOKUP(C6870,agent_name_matching!A:B,2,false)</f>
        <v>Dialog LLM</v>
      </c>
      <c r="I6870" s="32" t="s">
        <v>17357</v>
      </c>
      <c r="J6870" s="6" t="s">
        <v>418</v>
      </c>
      <c r="L6870" s="6">
        <v>4445.0</v>
      </c>
      <c r="M6870" s="6">
        <v>59.0</v>
      </c>
      <c r="N6870" s="6">
        <v>1099.0</v>
      </c>
      <c r="O6870" s="6" t="s">
        <v>17358</v>
      </c>
      <c r="P6870" s="8" t="str">
        <f t="shared" si="1"/>
        <v/>
      </c>
      <c r="Q6870" s="8" t="str">
        <f t="shared" si="16"/>
        <v/>
      </c>
      <c r="R6870" s="8" t="str">
        <f>if(and(P6870&lt;&gt;"",Q6870&lt;&gt;"newexp",Q6870&lt;&gt;"nostart"),countifs(script_conform_dispatching!A:A,P6870,script_conform_dispatching!B:B,Q6870),"")</f>
        <v/>
      </c>
      <c r="S6870" s="8" t="str">
        <f t="shared" si="3"/>
        <v/>
      </c>
    </row>
    <row r="6871" hidden="1">
      <c r="A6871" s="6" t="s">
        <v>17359</v>
      </c>
      <c r="B6871" s="6" t="s">
        <v>296</v>
      </c>
      <c r="C6871" s="6" t="s">
        <v>37</v>
      </c>
      <c r="F6871" s="6" t="s">
        <v>415</v>
      </c>
      <c r="G6871" s="6" t="s">
        <v>416</v>
      </c>
      <c r="H6871" s="8" t="str">
        <f>VLOOKUP(C6871,agent_name_matching!A:B,2,false)</f>
        <v>Patient LLM</v>
      </c>
      <c r="I6871" s="32" t="s">
        <v>17360</v>
      </c>
      <c r="J6871" s="6" t="s">
        <v>418</v>
      </c>
      <c r="K6871" s="6">
        <v>1.0</v>
      </c>
      <c r="L6871" s="6">
        <v>1785.0</v>
      </c>
      <c r="M6871" s="6">
        <v>129.0</v>
      </c>
      <c r="N6871" s="6">
        <v>2367.0</v>
      </c>
      <c r="O6871" s="6" t="s">
        <v>17361</v>
      </c>
      <c r="P6871" s="8" t="str">
        <f t="shared" si="1"/>
        <v/>
      </c>
      <c r="Q6871" s="8" t="str">
        <f t="shared" si="16"/>
        <v/>
      </c>
      <c r="R6871" s="8" t="str">
        <f>if(and(P6871&lt;&gt;"",Q6871&lt;&gt;"newexp",Q6871&lt;&gt;"nostart"),countifs(script_conform_dispatching!A:A,P6871,script_conform_dispatching!B:B,Q6871),"")</f>
        <v/>
      </c>
      <c r="S6871" s="8" t="str">
        <f t="shared" si="3"/>
        <v/>
      </c>
    </row>
    <row r="6872" hidden="1">
      <c r="A6872" s="6" t="s">
        <v>17362</v>
      </c>
      <c r="B6872" s="6" t="s">
        <v>296</v>
      </c>
      <c r="C6872" s="6" t="s">
        <v>411</v>
      </c>
      <c r="H6872" s="8" t="str">
        <f>VLOOKUP(C6872,agent_name_matching!A:B,2,false)</f>
        <v>System</v>
      </c>
      <c r="I6872" s="33"/>
      <c r="O6872" s="6" t="s">
        <v>17363</v>
      </c>
      <c r="P6872" s="8" t="str">
        <f t="shared" si="1"/>
        <v/>
      </c>
      <c r="Q6872" s="8" t="str">
        <f t="shared" si="16"/>
        <v/>
      </c>
      <c r="R6872" s="8" t="str">
        <f>if(and(P6872&lt;&gt;"",Q6872&lt;&gt;"newexp",Q6872&lt;&gt;"nostart"),countifs(script_conform_dispatching!A:A,P6872,script_conform_dispatching!B:B,Q6872),"")</f>
        <v/>
      </c>
      <c r="S6872" s="8" t="str">
        <f t="shared" si="3"/>
        <v/>
      </c>
    </row>
    <row r="6873" hidden="1">
      <c r="A6873" s="6" t="s">
        <v>17364</v>
      </c>
      <c r="B6873" s="6" t="s">
        <v>296</v>
      </c>
      <c r="C6873" s="6" t="s">
        <v>1007</v>
      </c>
      <c r="F6873" s="6" t="s">
        <v>415</v>
      </c>
      <c r="G6873" s="6" t="s">
        <v>416</v>
      </c>
      <c r="H6873" s="8" t="str">
        <f>VLOOKUP(C6873,agent_name_matching!A:B,2,false)</f>
        <v>Assessor LLM</v>
      </c>
      <c r="I6873" s="32" t="s">
        <v>1008</v>
      </c>
      <c r="J6873" s="6" t="s">
        <v>418</v>
      </c>
      <c r="L6873" s="6">
        <v>2272.0</v>
      </c>
      <c r="M6873" s="6">
        <v>14.0</v>
      </c>
      <c r="N6873" s="6">
        <v>907.0</v>
      </c>
      <c r="O6873" s="6" t="s">
        <v>17365</v>
      </c>
      <c r="P6873" s="8" t="str">
        <f t="shared" si="1"/>
        <v/>
      </c>
      <c r="Q6873" s="8" t="str">
        <f t="shared" si="16"/>
        <v/>
      </c>
      <c r="R6873" s="8" t="str">
        <f>if(and(P6873&lt;&gt;"",Q6873&lt;&gt;"newexp",Q6873&lt;&gt;"nostart"),countifs(script_conform_dispatching!A:A,P6873,script_conform_dispatching!B:B,Q6873),"")</f>
        <v/>
      </c>
      <c r="S6873" s="8" t="str">
        <f t="shared" si="3"/>
        <v/>
      </c>
    </row>
    <row r="6874" hidden="1">
      <c r="A6874" s="6" t="s">
        <v>17366</v>
      </c>
      <c r="B6874" s="6" t="s">
        <v>296</v>
      </c>
      <c r="C6874" s="6" t="s">
        <v>1011</v>
      </c>
      <c r="F6874" s="6" t="s">
        <v>415</v>
      </c>
      <c r="G6874" s="6" t="s">
        <v>416</v>
      </c>
      <c r="H6874" s="8" t="str">
        <f>VLOOKUP(C6874,agent_name_matching!A:B,2,false)</f>
        <v>Dialog LLM</v>
      </c>
      <c r="I6874" s="32" t="s">
        <v>17367</v>
      </c>
      <c r="J6874" s="6" t="s">
        <v>418</v>
      </c>
      <c r="L6874" s="6">
        <v>4937.0</v>
      </c>
      <c r="M6874" s="6">
        <v>128.0</v>
      </c>
      <c r="N6874" s="6">
        <v>1941.0</v>
      </c>
      <c r="O6874" s="6" t="s">
        <v>17368</v>
      </c>
      <c r="P6874" s="8" t="str">
        <f t="shared" si="1"/>
        <v/>
      </c>
      <c r="Q6874" s="8" t="str">
        <f t="shared" si="16"/>
        <v/>
      </c>
      <c r="R6874" s="8" t="str">
        <f>if(and(P6874&lt;&gt;"",Q6874&lt;&gt;"newexp",Q6874&lt;&gt;"nostart"),countifs(script_conform_dispatching!A:A,P6874,script_conform_dispatching!B:B,Q6874),"")</f>
        <v/>
      </c>
      <c r="S6874" s="8" t="str">
        <f t="shared" si="3"/>
        <v/>
      </c>
    </row>
    <row r="6875" hidden="1">
      <c r="A6875" s="6" t="s">
        <v>17369</v>
      </c>
      <c r="B6875" s="6" t="s">
        <v>296</v>
      </c>
      <c r="C6875" s="6" t="s">
        <v>37</v>
      </c>
      <c r="F6875" s="6" t="s">
        <v>415</v>
      </c>
      <c r="G6875" s="6" t="s">
        <v>416</v>
      </c>
      <c r="H6875" s="8" t="str">
        <f>VLOOKUP(C6875,agent_name_matching!A:B,2,false)</f>
        <v>Patient LLM</v>
      </c>
      <c r="I6875" s="32" t="s">
        <v>17370</v>
      </c>
      <c r="J6875" s="6" t="s">
        <v>418</v>
      </c>
      <c r="K6875" s="6">
        <v>1.0</v>
      </c>
      <c r="L6875" s="6">
        <v>2050.0</v>
      </c>
      <c r="M6875" s="6">
        <v>62.0</v>
      </c>
      <c r="N6875" s="6">
        <v>1216.0</v>
      </c>
      <c r="O6875" s="6" t="s">
        <v>17371</v>
      </c>
      <c r="P6875" s="8" t="str">
        <f t="shared" si="1"/>
        <v/>
      </c>
      <c r="Q6875" s="8" t="str">
        <f t="shared" si="16"/>
        <v/>
      </c>
      <c r="R6875" s="8" t="str">
        <f>if(and(P6875&lt;&gt;"",Q6875&lt;&gt;"newexp",Q6875&lt;&gt;"nostart"),countifs(script_conform_dispatching!A:A,P6875,script_conform_dispatching!B:B,Q6875),"")</f>
        <v/>
      </c>
      <c r="S6875" s="8" t="str">
        <f t="shared" si="3"/>
        <v/>
      </c>
    </row>
    <row r="6876" hidden="1">
      <c r="A6876" s="6" t="s">
        <v>17372</v>
      </c>
      <c r="B6876" s="6" t="s">
        <v>296</v>
      </c>
      <c r="C6876" s="6" t="s">
        <v>411</v>
      </c>
      <c r="H6876" s="8" t="str">
        <f>VLOOKUP(C6876,agent_name_matching!A:B,2,false)</f>
        <v>System</v>
      </c>
      <c r="I6876" s="33"/>
      <c r="O6876" s="6" t="s">
        <v>17373</v>
      </c>
      <c r="P6876" s="8" t="str">
        <f t="shared" si="1"/>
        <v/>
      </c>
      <c r="Q6876" s="8" t="str">
        <f t="shared" si="16"/>
        <v/>
      </c>
      <c r="R6876" s="8" t="str">
        <f>if(and(P6876&lt;&gt;"",Q6876&lt;&gt;"newexp",Q6876&lt;&gt;"nostart"),countifs(script_conform_dispatching!A:A,P6876,script_conform_dispatching!B:B,Q6876),"")</f>
        <v/>
      </c>
      <c r="S6876" s="8" t="str">
        <f t="shared" si="3"/>
        <v/>
      </c>
    </row>
    <row r="6877" hidden="1">
      <c r="A6877" s="6" t="s">
        <v>17374</v>
      </c>
      <c r="B6877" s="6" t="s">
        <v>296</v>
      </c>
      <c r="C6877" s="6" t="s">
        <v>1007</v>
      </c>
      <c r="F6877" s="6" t="s">
        <v>415</v>
      </c>
      <c r="G6877" s="6" t="s">
        <v>416</v>
      </c>
      <c r="H6877" s="8" t="str">
        <f>VLOOKUP(C6877,agent_name_matching!A:B,2,false)</f>
        <v>Assessor LLM</v>
      </c>
      <c r="I6877" s="32" t="s">
        <v>1008</v>
      </c>
      <c r="J6877" s="6" t="s">
        <v>418</v>
      </c>
      <c r="L6877" s="6">
        <v>2468.0</v>
      </c>
      <c r="M6877" s="6">
        <v>14.0</v>
      </c>
      <c r="N6877" s="6">
        <v>895.0</v>
      </c>
      <c r="O6877" s="6" t="s">
        <v>17375</v>
      </c>
      <c r="P6877" s="8" t="str">
        <f t="shared" si="1"/>
        <v/>
      </c>
      <c r="Q6877" s="8" t="str">
        <f t="shared" si="16"/>
        <v/>
      </c>
      <c r="R6877" s="8" t="str">
        <f>if(and(P6877&lt;&gt;"",Q6877&lt;&gt;"newexp",Q6877&lt;&gt;"nostart"),countifs(script_conform_dispatching!A:A,P6877,script_conform_dispatching!B:B,Q6877),"")</f>
        <v/>
      </c>
      <c r="S6877" s="8" t="str">
        <f t="shared" si="3"/>
        <v/>
      </c>
    </row>
    <row r="6878" hidden="1">
      <c r="A6878" s="6" t="s">
        <v>17376</v>
      </c>
      <c r="B6878" s="6" t="s">
        <v>296</v>
      </c>
      <c r="C6878" s="6" t="s">
        <v>1011</v>
      </c>
      <c r="F6878" s="6" t="s">
        <v>415</v>
      </c>
      <c r="G6878" s="6" t="s">
        <v>416</v>
      </c>
      <c r="H6878" s="8" t="str">
        <f>VLOOKUP(C6878,agent_name_matching!A:B,2,false)</f>
        <v>Dialog LLM</v>
      </c>
      <c r="I6878" s="32" t="s">
        <v>17377</v>
      </c>
      <c r="J6878" s="6" t="s">
        <v>418</v>
      </c>
      <c r="L6878" s="6">
        <v>5431.0</v>
      </c>
      <c r="M6878" s="6">
        <v>54.0</v>
      </c>
      <c r="N6878" s="6">
        <v>1130.0</v>
      </c>
      <c r="O6878" s="6" t="s">
        <v>17378</v>
      </c>
      <c r="P6878" s="8" t="str">
        <f t="shared" si="1"/>
        <v/>
      </c>
      <c r="Q6878" s="8" t="str">
        <f t="shared" si="16"/>
        <v/>
      </c>
      <c r="R6878" s="8" t="str">
        <f>if(and(P6878&lt;&gt;"",Q6878&lt;&gt;"newexp",Q6878&lt;&gt;"nostart"),countifs(script_conform_dispatching!A:A,P6878,script_conform_dispatching!B:B,Q6878),"")</f>
        <v/>
      </c>
      <c r="S6878" s="8" t="str">
        <f t="shared" si="3"/>
        <v/>
      </c>
    </row>
    <row r="6879" hidden="1">
      <c r="A6879" s="6" t="s">
        <v>17379</v>
      </c>
      <c r="B6879" s="6" t="s">
        <v>296</v>
      </c>
      <c r="C6879" s="6" t="s">
        <v>37</v>
      </c>
      <c r="F6879" s="6" t="s">
        <v>415</v>
      </c>
      <c r="G6879" s="6" t="s">
        <v>416</v>
      </c>
      <c r="H6879" s="8" t="str">
        <f>VLOOKUP(C6879,agent_name_matching!A:B,2,false)</f>
        <v>Patient LLM</v>
      </c>
      <c r="I6879" s="32" t="s">
        <v>17380</v>
      </c>
      <c r="J6879" s="6" t="s">
        <v>418</v>
      </c>
      <c r="K6879" s="6">
        <v>1.0</v>
      </c>
      <c r="L6879" s="6">
        <v>2174.0</v>
      </c>
      <c r="M6879" s="6">
        <v>83.0</v>
      </c>
      <c r="N6879" s="6">
        <v>1290.0</v>
      </c>
      <c r="O6879" s="6" t="s">
        <v>17381</v>
      </c>
      <c r="P6879" s="8" t="str">
        <f t="shared" si="1"/>
        <v/>
      </c>
      <c r="Q6879" s="8" t="str">
        <f t="shared" si="16"/>
        <v/>
      </c>
      <c r="R6879" s="8" t="str">
        <f>if(and(P6879&lt;&gt;"",Q6879&lt;&gt;"newexp",Q6879&lt;&gt;"nostart"),countifs(script_conform_dispatching!A:A,P6879,script_conform_dispatching!B:B,Q6879),"")</f>
        <v/>
      </c>
      <c r="S6879" s="8" t="str">
        <f t="shared" si="3"/>
        <v/>
      </c>
    </row>
    <row r="6880" hidden="1">
      <c r="A6880" s="6" t="s">
        <v>17382</v>
      </c>
      <c r="B6880" s="6" t="s">
        <v>296</v>
      </c>
      <c r="C6880" s="6" t="s">
        <v>411</v>
      </c>
      <c r="H6880" s="8" t="str">
        <f>VLOOKUP(C6880,agent_name_matching!A:B,2,false)</f>
        <v>System</v>
      </c>
      <c r="I6880" s="33"/>
      <c r="O6880" s="6" t="s">
        <v>17383</v>
      </c>
      <c r="P6880" s="8" t="str">
        <f t="shared" si="1"/>
        <v/>
      </c>
      <c r="Q6880" s="8" t="str">
        <f t="shared" si="16"/>
        <v/>
      </c>
      <c r="R6880" s="8" t="str">
        <f>if(and(P6880&lt;&gt;"",Q6880&lt;&gt;"newexp",Q6880&lt;&gt;"nostart"),countifs(script_conform_dispatching!A:A,P6880,script_conform_dispatching!B:B,Q6880),"")</f>
        <v/>
      </c>
      <c r="S6880" s="8" t="str">
        <f t="shared" si="3"/>
        <v/>
      </c>
    </row>
    <row r="6881" hidden="1">
      <c r="A6881" s="6" t="s">
        <v>17384</v>
      </c>
      <c r="B6881" s="6" t="s">
        <v>296</v>
      </c>
      <c r="C6881" s="6" t="s">
        <v>1007</v>
      </c>
      <c r="F6881" s="6" t="s">
        <v>415</v>
      </c>
      <c r="G6881" s="6" t="s">
        <v>416</v>
      </c>
      <c r="H6881" s="8" t="str">
        <f>VLOOKUP(C6881,agent_name_matching!A:B,2,false)</f>
        <v>Assessor LLM</v>
      </c>
      <c r="I6881" s="32" t="s">
        <v>1040</v>
      </c>
      <c r="J6881" s="6" t="s">
        <v>418</v>
      </c>
      <c r="L6881" s="6">
        <v>2611.0</v>
      </c>
      <c r="M6881" s="6">
        <v>12.0</v>
      </c>
      <c r="N6881" s="6">
        <v>660.0</v>
      </c>
      <c r="O6881" s="6" t="s">
        <v>17385</v>
      </c>
      <c r="P6881" s="8" t="str">
        <f t="shared" si="1"/>
        <v/>
      </c>
      <c r="Q6881" s="8" t="str">
        <f t="shared" si="16"/>
        <v/>
      </c>
      <c r="R6881" s="8" t="str">
        <f>if(and(P6881&lt;&gt;"",Q6881&lt;&gt;"newexp",Q6881&lt;&gt;"nostart"),countifs(script_conform_dispatching!A:A,P6881,script_conform_dispatching!B:B,Q6881),"")</f>
        <v/>
      </c>
      <c r="S6881" s="8" t="str">
        <f t="shared" si="3"/>
        <v/>
      </c>
    </row>
    <row r="6882" hidden="1">
      <c r="A6882" s="6" t="s">
        <v>17386</v>
      </c>
      <c r="B6882" s="6" t="s">
        <v>296</v>
      </c>
      <c r="C6882" s="6" t="s">
        <v>407</v>
      </c>
      <c r="D6882" s="6">
        <v>3.0</v>
      </c>
      <c r="E6882" s="6" t="s">
        <v>445</v>
      </c>
      <c r="H6882" s="8" t="str">
        <f>VLOOKUP(C6882,agent_name_matching!A:B,2,false)</f>
        <v>--</v>
      </c>
      <c r="I6882" s="33"/>
      <c r="O6882" s="6" t="s">
        <v>17387</v>
      </c>
      <c r="P6882" s="8">
        <f t="shared" si="1"/>
        <v>3</v>
      </c>
      <c r="Q6882" s="8">
        <f t="shared" si="16"/>
        <v>3</v>
      </c>
      <c r="R6882" s="8">
        <f>if(and(P6882&lt;&gt;"",Q6882&lt;&gt;"newexp",Q6882&lt;&gt;"nostart"),countifs(script_conform_dispatching!A:A,P6882,script_conform_dispatching!B:B,Q6882),"")</f>
        <v>1</v>
      </c>
      <c r="S6882" s="8" t="str">
        <f t="shared" si="3"/>
        <v/>
      </c>
    </row>
    <row r="6883" hidden="1">
      <c r="A6883" s="6" t="s">
        <v>17388</v>
      </c>
      <c r="B6883" s="6" t="s">
        <v>296</v>
      </c>
      <c r="C6883" s="6" t="s">
        <v>1045</v>
      </c>
      <c r="F6883" s="6" t="s">
        <v>415</v>
      </c>
      <c r="G6883" s="6" t="s">
        <v>416</v>
      </c>
      <c r="H6883" s="8" t="str">
        <f>VLOOKUP(C6883,agent_name_matching!A:B,2,false)</f>
        <v>Dispatcher LLM</v>
      </c>
      <c r="I6883" s="32" t="s">
        <v>5214</v>
      </c>
      <c r="J6883" s="6" t="s">
        <v>418</v>
      </c>
      <c r="L6883" s="6">
        <v>4028.0</v>
      </c>
      <c r="M6883" s="6">
        <v>113.0</v>
      </c>
      <c r="N6883" s="6">
        <v>1891.0</v>
      </c>
      <c r="O6883" s="6" t="s">
        <v>17389</v>
      </c>
      <c r="P6883" s="8" t="str">
        <f t="shared" si="1"/>
        <v/>
      </c>
      <c r="Q6883" s="8" t="str">
        <f t="shared" si="16"/>
        <v/>
      </c>
      <c r="R6883" s="8" t="str">
        <f>if(and(P6883&lt;&gt;"",Q6883&lt;&gt;"newexp",Q6883&lt;&gt;"nostart"),countifs(script_conform_dispatching!A:A,P6883,script_conform_dispatching!B:B,Q6883),"")</f>
        <v/>
      </c>
      <c r="S6883" s="8" t="str">
        <f t="shared" si="3"/>
        <v/>
      </c>
    </row>
    <row r="6884" hidden="1">
      <c r="A6884" s="6" t="s">
        <v>17390</v>
      </c>
      <c r="B6884" s="6" t="s">
        <v>296</v>
      </c>
      <c r="C6884" s="6" t="s">
        <v>407</v>
      </c>
      <c r="D6884" s="6">
        <v>3.0</v>
      </c>
      <c r="E6884" s="6" t="s">
        <v>408</v>
      </c>
      <c r="H6884" s="8" t="str">
        <f>VLOOKUP(C6884,agent_name_matching!A:B,2,false)</f>
        <v>--</v>
      </c>
      <c r="I6884" s="33"/>
      <c r="O6884" s="6" t="s">
        <v>17391</v>
      </c>
      <c r="P6884" s="8" t="str">
        <f t="shared" si="1"/>
        <v/>
      </c>
      <c r="Q6884" s="8" t="str">
        <f t="shared" si="16"/>
        <v/>
      </c>
      <c r="R6884" s="8" t="str">
        <f>if(and(P6884&lt;&gt;"",Q6884&lt;&gt;"newexp",Q6884&lt;&gt;"nostart"),countifs(script_conform_dispatching!A:A,P6884,script_conform_dispatching!B:B,Q6884),"")</f>
        <v/>
      </c>
      <c r="S6884" s="8" t="str">
        <f t="shared" si="3"/>
        <v/>
      </c>
    </row>
    <row r="6885" hidden="1">
      <c r="A6885" s="6" t="s">
        <v>17392</v>
      </c>
      <c r="B6885" s="6" t="s">
        <v>296</v>
      </c>
      <c r="C6885" s="6" t="s">
        <v>1011</v>
      </c>
      <c r="F6885" s="6" t="s">
        <v>415</v>
      </c>
      <c r="G6885" s="6" t="s">
        <v>416</v>
      </c>
      <c r="H6885" s="8" t="str">
        <f>VLOOKUP(C6885,agent_name_matching!A:B,2,false)</f>
        <v>Dialog LLM</v>
      </c>
      <c r="I6885" s="32" t="s">
        <v>17393</v>
      </c>
      <c r="J6885" s="6" t="s">
        <v>418</v>
      </c>
      <c r="L6885" s="6">
        <v>5987.0</v>
      </c>
      <c r="M6885" s="6">
        <v>100.0</v>
      </c>
      <c r="N6885" s="6">
        <v>2027.0</v>
      </c>
      <c r="O6885" s="6" t="s">
        <v>17394</v>
      </c>
      <c r="P6885" s="8" t="str">
        <f t="shared" si="1"/>
        <v/>
      </c>
      <c r="Q6885" s="8" t="str">
        <f t="shared" si="16"/>
        <v/>
      </c>
      <c r="R6885" s="8" t="str">
        <f>if(and(P6885&lt;&gt;"",Q6885&lt;&gt;"newexp",Q6885&lt;&gt;"nostart"),countifs(script_conform_dispatching!A:A,P6885,script_conform_dispatching!B:B,Q6885),"")</f>
        <v/>
      </c>
      <c r="S6885" s="8" t="str">
        <f t="shared" si="3"/>
        <v/>
      </c>
    </row>
    <row r="6886" hidden="1">
      <c r="A6886" s="6" t="s">
        <v>17395</v>
      </c>
      <c r="B6886" s="6" t="s">
        <v>296</v>
      </c>
      <c r="C6886" s="6" t="s">
        <v>450</v>
      </c>
      <c r="F6886" s="6" t="s">
        <v>415</v>
      </c>
      <c r="G6886" s="6" t="s">
        <v>416</v>
      </c>
      <c r="H6886" s="8" t="str">
        <f>VLOOKUP(C6886,agent_name_matching!A:B,2,false)</f>
        <v>Validator LLM</v>
      </c>
      <c r="I6886" s="32" t="s">
        <v>451</v>
      </c>
      <c r="J6886" s="6" t="s">
        <v>452</v>
      </c>
      <c r="L6886" s="6">
        <v>2534.0</v>
      </c>
      <c r="M6886" s="6">
        <v>10.0</v>
      </c>
      <c r="N6886" s="6">
        <v>780.0</v>
      </c>
      <c r="O6886" s="6" t="s">
        <v>17396</v>
      </c>
      <c r="P6886" s="8" t="str">
        <f t="shared" si="1"/>
        <v/>
      </c>
      <c r="Q6886" s="8" t="str">
        <f t="shared" si="16"/>
        <v/>
      </c>
      <c r="R6886" s="8" t="str">
        <f>if(and(P6886&lt;&gt;"",Q6886&lt;&gt;"newexp",Q6886&lt;&gt;"nostart"),countifs(script_conform_dispatching!A:A,P6886,script_conform_dispatching!B:B,Q6886),"")</f>
        <v/>
      </c>
      <c r="S6886" s="8" t="str">
        <f t="shared" si="3"/>
        <v/>
      </c>
    </row>
    <row r="6887" hidden="1">
      <c r="A6887" s="6" t="s">
        <v>17397</v>
      </c>
      <c r="B6887" s="6" t="s">
        <v>296</v>
      </c>
      <c r="C6887" s="6" t="s">
        <v>37</v>
      </c>
      <c r="F6887" s="6" t="s">
        <v>415</v>
      </c>
      <c r="G6887" s="6" t="s">
        <v>416</v>
      </c>
      <c r="H6887" s="8" t="str">
        <f>VLOOKUP(C6887,agent_name_matching!A:B,2,false)</f>
        <v>Patient LLM</v>
      </c>
      <c r="I6887" s="32" t="s">
        <v>17398</v>
      </c>
      <c r="J6887" s="6" t="s">
        <v>418</v>
      </c>
      <c r="K6887" s="6">
        <v>1.0</v>
      </c>
      <c r="L6887" s="6">
        <v>2365.0</v>
      </c>
      <c r="M6887" s="6">
        <v>50.0</v>
      </c>
      <c r="N6887" s="6">
        <v>7847.0</v>
      </c>
      <c r="O6887" s="6" t="s">
        <v>17399</v>
      </c>
      <c r="P6887" s="8" t="str">
        <f t="shared" si="1"/>
        <v/>
      </c>
      <c r="Q6887" s="8" t="str">
        <f t="shared" si="16"/>
        <v/>
      </c>
      <c r="R6887" s="8" t="str">
        <f>if(and(P6887&lt;&gt;"",Q6887&lt;&gt;"newexp",Q6887&lt;&gt;"nostart"),countifs(script_conform_dispatching!A:A,P6887,script_conform_dispatching!B:B,Q6887),"")</f>
        <v/>
      </c>
      <c r="S6887" s="8" t="str">
        <f t="shared" si="3"/>
        <v/>
      </c>
    </row>
    <row r="6888" hidden="1">
      <c r="A6888" s="6" t="s">
        <v>17400</v>
      </c>
      <c r="B6888" s="6" t="s">
        <v>296</v>
      </c>
      <c r="C6888" s="6" t="s">
        <v>411</v>
      </c>
      <c r="H6888" s="8" t="str">
        <f>VLOOKUP(C6888,agent_name_matching!A:B,2,false)</f>
        <v>System</v>
      </c>
      <c r="I6888" s="33"/>
      <c r="O6888" s="6" t="s">
        <v>17401</v>
      </c>
      <c r="P6888" s="8" t="str">
        <f t="shared" si="1"/>
        <v/>
      </c>
      <c r="Q6888" s="8" t="str">
        <f t="shared" si="16"/>
        <v/>
      </c>
      <c r="R6888" s="8" t="str">
        <f>if(and(P6888&lt;&gt;"",Q6888&lt;&gt;"newexp",Q6888&lt;&gt;"nostart"),countifs(script_conform_dispatching!A:A,P6888,script_conform_dispatching!B:B,Q6888),"")</f>
        <v/>
      </c>
      <c r="S6888" s="8" t="str">
        <f t="shared" si="3"/>
        <v/>
      </c>
    </row>
    <row r="6889" hidden="1">
      <c r="A6889" s="6" t="s">
        <v>17402</v>
      </c>
      <c r="B6889" s="6" t="s">
        <v>296</v>
      </c>
      <c r="C6889" s="6" t="s">
        <v>1007</v>
      </c>
      <c r="F6889" s="6" t="s">
        <v>415</v>
      </c>
      <c r="G6889" s="6" t="s">
        <v>416</v>
      </c>
      <c r="H6889" s="8" t="str">
        <f>VLOOKUP(C6889,agent_name_matching!A:B,2,false)</f>
        <v>Assessor LLM</v>
      </c>
      <c r="I6889" s="32" t="s">
        <v>1008</v>
      </c>
      <c r="J6889" s="6" t="s">
        <v>418</v>
      </c>
      <c r="L6889" s="6">
        <v>2619.0</v>
      </c>
      <c r="M6889" s="6">
        <v>14.0</v>
      </c>
      <c r="N6889" s="6">
        <v>750.0</v>
      </c>
      <c r="O6889" s="6" t="s">
        <v>17403</v>
      </c>
      <c r="P6889" s="8" t="str">
        <f t="shared" si="1"/>
        <v/>
      </c>
      <c r="Q6889" s="8" t="str">
        <f t="shared" si="16"/>
        <v/>
      </c>
      <c r="R6889" s="8" t="str">
        <f>if(and(P6889&lt;&gt;"",Q6889&lt;&gt;"newexp",Q6889&lt;&gt;"nostart"),countifs(script_conform_dispatching!A:A,P6889,script_conform_dispatching!B:B,Q6889),"")</f>
        <v/>
      </c>
      <c r="S6889" s="8" t="str">
        <f t="shared" si="3"/>
        <v/>
      </c>
    </row>
    <row r="6890" hidden="1">
      <c r="A6890" s="6" t="s">
        <v>17404</v>
      </c>
      <c r="B6890" s="6" t="s">
        <v>296</v>
      </c>
      <c r="C6890" s="6" t="s">
        <v>1011</v>
      </c>
      <c r="F6890" s="6" t="s">
        <v>415</v>
      </c>
      <c r="G6890" s="6" t="s">
        <v>416</v>
      </c>
      <c r="H6890" s="8" t="str">
        <f>VLOOKUP(C6890,agent_name_matching!A:B,2,false)</f>
        <v>Dialog LLM</v>
      </c>
      <c r="I6890" s="32" t="s">
        <v>17405</v>
      </c>
      <c r="J6890" s="6" t="s">
        <v>418</v>
      </c>
      <c r="L6890" s="6">
        <v>6293.0</v>
      </c>
      <c r="M6890" s="6">
        <v>80.0</v>
      </c>
      <c r="N6890" s="6">
        <v>1624.0</v>
      </c>
      <c r="O6890" s="6" t="s">
        <v>17406</v>
      </c>
      <c r="P6890" s="8" t="str">
        <f t="shared" si="1"/>
        <v/>
      </c>
      <c r="Q6890" s="8" t="str">
        <f t="shared" si="16"/>
        <v/>
      </c>
      <c r="R6890" s="8" t="str">
        <f>if(and(P6890&lt;&gt;"",Q6890&lt;&gt;"newexp",Q6890&lt;&gt;"nostart"),countifs(script_conform_dispatching!A:A,P6890,script_conform_dispatching!B:B,Q6890),"")</f>
        <v/>
      </c>
      <c r="S6890" s="8" t="str">
        <f t="shared" si="3"/>
        <v/>
      </c>
    </row>
    <row r="6891" hidden="1">
      <c r="A6891" s="6" t="s">
        <v>17407</v>
      </c>
      <c r="B6891" s="6" t="s">
        <v>296</v>
      </c>
      <c r="C6891" s="6" t="s">
        <v>37</v>
      </c>
      <c r="F6891" s="6" t="s">
        <v>415</v>
      </c>
      <c r="G6891" s="6" t="s">
        <v>416</v>
      </c>
      <c r="H6891" s="8" t="str">
        <f>VLOOKUP(C6891,agent_name_matching!A:B,2,false)</f>
        <v>Patient LLM</v>
      </c>
      <c r="I6891" s="32" t="s">
        <v>17408</v>
      </c>
      <c r="J6891" s="6" t="s">
        <v>418</v>
      </c>
      <c r="K6891" s="6">
        <v>1.0</v>
      </c>
      <c r="L6891" s="6">
        <v>2503.0</v>
      </c>
      <c r="M6891" s="6">
        <v>30.0</v>
      </c>
      <c r="N6891" s="6">
        <v>813.0</v>
      </c>
      <c r="O6891" s="6" t="s">
        <v>17409</v>
      </c>
      <c r="P6891" s="8" t="str">
        <f t="shared" si="1"/>
        <v/>
      </c>
      <c r="Q6891" s="8" t="str">
        <f t="shared" si="16"/>
        <v/>
      </c>
      <c r="R6891" s="8" t="str">
        <f>if(and(P6891&lt;&gt;"",Q6891&lt;&gt;"newexp",Q6891&lt;&gt;"nostart"),countifs(script_conform_dispatching!A:A,P6891,script_conform_dispatching!B:B,Q6891),"")</f>
        <v/>
      </c>
      <c r="S6891" s="8" t="str">
        <f t="shared" si="3"/>
        <v/>
      </c>
    </row>
    <row r="6892" hidden="1">
      <c r="A6892" s="6" t="s">
        <v>17410</v>
      </c>
      <c r="B6892" s="6" t="s">
        <v>296</v>
      </c>
      <c r="C6892" s="6" t="s">
        <v>411</v>
      </c>
      <c r="H6892" s="8" t="str">
        <f>VLOOKUP(C6892,agent_name_matching!A:B,2,false)</f>
        <v>System</v>
      </c>
      <c r="I6892" s="33"/>
      <c r="O6892" s="6" t="s">
        <v>17411</v>
      </c>
      <c r="P6892" s="8" t="str">
        <f t="shared" si="1"/>
        <v/>
      </c>
      <c r="Q6892" s="8" t="str">
        <f t="shared" si="16"/>
        <v/>
      </c>
      <c r="R6892" s="8" t="str">
        <f>if(and(P6892&lt;&gt;"",Q6892&lt;&gt;"newexp",Q6892&lt;&gt;"nostart"),countifs(script_conform_dispatching!A:A,P6892,script_conform_dispatching!B:B,Q6892),"")</f>
        <v/>
      </c>
      <c r="S6892" s="8" t="str">
        <f t="shared" si="3"/>
        <v/>
      </c>
    </row>
    <row r="6893" hidden="1">
      <c r="A6893" s="6" t="s">
        <v>17412</v>
      </c>
      <c r="B6893" s="6" t="s">
        <v>296</v>
      </c>
      <c r="C6893" s="6" t="s">
        <v>1007</v>
      </c>
      <c r="F6893" s="6" t="s">
        <v>415</v>
      </c>
      <c r="G6893" s="6" t="s">
        <v>416</v>
      </c>
      <c r="H6893" s="8" t="str">
        <f>VLOOKUP(C6893,agent_name_matching!A:B,2,false)</f>
        <v>Assessor LLM</v>
      </c>
      <c r="I6893" s="32" t="s">
        <v>1040</v>
      </c>
      <c r="J6893" s="6" t="s">
        <v>418</v>
      </c>
      <c r="L6893" s="6">
        <v>2735.0</v>
      </c>
      <c r="M6893" s="6">
        <v>12.0</v>
      </c>
      <c r="N6893" s="6">
        <v>813.0</v>
      </c>
      <c r="O6893" s="6" t="s">
        <v>17413</v>
      </c>
      <c r="P6893" s="8" t="str">
        <f t="shared" si="1"/>
        <v/>
      </c>
      <c r="Q6893" s="8" t="str">
        <f t="shared" si="16"/>
        <v/>
      </c>
      <c r="R6893" s="8" t="str">
        <f>if(and(P6893&lt;&gt;"",Q6893&lt;&gt;"newexp",Q6893&lt;&gt;"nostart"),countifs(script_conform_dispatching!A:A,P6893,script_conform_dispatching!B:B,Q6893),"")</f>
        <v/>
      </c>
      <c r="S6893" s="8" t="str">
        <f t="shared" si="3"/>
        <v/>
      </c>
    </row>
    <row r="6894" hidden="1">
      <c r="A6894" s="6" t="s">
        <v>17414</v>
      </c>
      <c r="B6894" s="6" t="s">
        <v>296</v>
      </c>
      <c r="C6894" s="6" t="s">
        <v>407</v>
      </c>
      <c r="D6894" s="6">
        <v>3.0</v>
      </c>
      <c r="E6894" s="6" t="s">
        <v>445</v>
      </c>
      <c r="H6894" s="8" t="str">
        <f>VLOOKUP(C6894,agent_name_matching!A:B,2,false)</f>
        <v>--</v>
      </c>
      <c r="I6894" s="33"/>
      <c r="O6894" s="6" t="s">
        <v>17415</v>
      </c>
      <c r="P6894" s="8">
        <f t="shared" si="1"/>
        <v>3</v>
      </c>
      <c r="Q6894" s="8">
        <f t="shared" si="16"/>
        <v>4</v>
      </c>
      <c r="R6894" s="8">
        <f>if(and(P6894&lt;&gt;"",Q6894&lt;&gt;"newexp",Q6894&lt;&gt;"nostart"),countifs(script_conform_dispatching!A:A,P6894,script_conform_dispatching!B:B,Q6894),"")</f>
        <v>1</v>
      </c>
      <c r="S6894" s="8" t="str">
        <f t="shared" si="3"/>
        <v/>
      </c>
    </row>
    <row r="6895" hidden="1">
      <c r="A6895" s="6" t="s">
        <v>17416</v>
      </c>
      <c r="B6895" s="6" t="s">
        <v>296</v>
      </c>
      <c r="C6895" s="6" t="s">
        <v>1045</v>
      </c>
      <c r="F6895" s="6" t="s">
        <v>415</v>
      </c>
      <c r="G6895" s="6" t="s">
        <v>416</v>
      </c>
      <c r="H6895" s="8" t="str">
        <f>VLOOKUP(C6895,agent_name_matching!A:B,2,false)</f>
        <v>Dispatcher LLM</v>
      </c>
      <c r="I6895" s="32" t="s">
        <v>2086</v>
      </c>
      <c r="J6895" s="6" t="s">
        <v>418</v>
      </c>
      <c r="L6895" s="6">
        <v>4152.0</v>
      </c>
      <c r="M6895" s="6">
        <v>210.0</v>
      </c>
      <c r="N6895" s="6">
        <v>3125.0</v>
      </c>
      <c r="O6895" s="6" t="s">
        <v>17417</v>
      </c>
      <c r="P6895" s="8" t="str">
        <f t="shared" si="1"/>
        <v/>
      </c>
      <c r="Q6895" s="8" t="str">
        <f t="shared" si="16"/>
        <v/>
      </c>
      <c r="R6895" s="8" t="str">
        <f>if(and(P6895&lt;&gt;"",Q6895&lt;&gt;"newexp",Q6895&lt;&gt;"nostart"),countifs(script_conform_dispatching!A:A,P6895,script_conform_dispatching!B:B,Q6895),"")</f>
        <v/>
      </c>
      <c r="S6895" s="8" t="str">
        <f t="shared" si="3"/>
        <v/>
      </c>
    </row>
    <row r="6896" hidden="1">
      <c r="A6896" s="6" t="s">
        <v>17418</v>
      </c>
      <c r="B6896" s="6" t="s">
        <v>296</v>
      </c>
      <c r="C6896" s="6" t="s">
        <v>407</v>
      </c>
      <c r="D6896" s="6">
        <v>4.0</v>
      </c>
      <c r="E6896" s="6" t="s">
        <v>408</v>
      </c>
      <c r="H6896" s="8" t="str">
        <f>VLOOKUP(C6896,agent_name_matching!A:B,2,false)</f>
        <v>--</v>
      </c>
      <c r="I6896" s="33"/>
      <c r="O6896" s="6" t="s">
        <v>17419</v>
      </c>
      <c r="P6896" s="8" t="str">
        <f t="shared" si="1"/>
        <v/>
      </c>
      <c r="Q6896" s="8" t="str">
        <f t="shared" si="16"/>
        <v/>
      </c>
      <c r="R6896" s="8" t="str">
        <f>if(and(P6896&lt;&gt;"",Q6896&lt;&gt;"newexp",Q6896&lt;&gt;"nostart"),countifs(script_conform_dispatching!A:A,P6896,script_conform_dispatching!B:B,Q6896),"")</f>
        <v/>
      </c>
      <c r="S6896" s="8" t="str">
        <f t="shared" si="3"/>
        <v/>
      </c>
    </row>
    <row r="6897" hidden="1">
      <c r="A6897" s="6" t="s">
        <v>17420</v>
      </c>
      <c r="B6897" s="6" t="s">
        <v>296</v>
      </c>
      <c r="C6897" s="6" t="s">
        <v>1011</v>
      </c>
      <c r="F6897" s="6" t="s">
        <v>415</v>
      </c>
      <c r="G6897" s="6" t="s">
        <v>416</v>
      </c>
      <c r="H6897" s="8" t="str">
        <f>VLOOKUP(C6897,agent_name_matching!A:B,2,false)</f>
        <v>Dialog LLM</v>
      </c>
      <c r="I6897" s="32" t="s">
        <v>17421</v>
      </c>
      <c r="J6897" s="6" t="s">
        <v>418</v>
      </c>
      <c r="L6897" s="6">
        <v>6771.0</v>
      </c>
      <c r="M6897" s="6">
        <v>140.0</v>
      </c>
      <c r="N6897" s="6">
        <v>2853.0</v>
      </c>
      <c r="O6897" s="6" t="s">
        <v>17422</v>
      </c>
      <c r="P6897" s="8" t="str">
        <f t="shared" si="1"/>
        <v/>
      </c>
      <c r="Q6897" s="8" t="str">
        <f t="shared" si="16"/>
        <v/>
      </c>
      <c r="R6897" s="8" t="str">
        <f>if(and(P6897&lt;&gt;"",Q6897&lt;&gt;"newexp",Q6897&lt;&gt;"nostart"),countifs(script_conform_dispatching!A:A,P6897,script_conform_dispatching!B:B,Q6897),"")</f>
        <v/>
      </c>
      <c r="S6897" s="8" t="str">
        <f t="shared" si="3"/>
        <v/>
      </c>
    </row>
    <row r="6898" hidden="1">
      <c r="A6898" s="6" t="s">
        <v>17423</v>
      </c>
      <c r="B6898" s="6" t="s">
        <v>296</v>
      </c>
      <c r="C6898" s="6" t="s">
        <v>450</v>
      </c>
      <c r="F6898" s="6" t="s">
        <v>415</v>
      </c>
      <c r="G6898" s="6" t="s">
        <v>416</v>
      </c>
      <c r="H6898" s="8" t="str">
        <f>VLOOKUP(C6898,agent_name_matching!A:B,2,false)</f>
        <v>Validator LLM</v>
      </c>
      <c r="I6898" s="32" t="s">
        <v>17424</v>
      </c>
      <c r="J6898" s="6" t="s">
        <v>452</v>
      </c>
      <c r="L6898" s="6">
        <v>2698.0</v>
      </c>
      <c r="M6898" s="6">
        <v>28.0</v>
      </c>
      <c r="N6898" s="6">
        <v>828.0</v>
      </c>
      <c r="O6898" s="6" t="s">
        <v>17425</v>
      </c>
      <c r="P6898" s="8" t="str">
        <f t="shared" si="1"/>
        <v/>
      </c>
      <c r="Q6898" s="8" t="str">
        <f t="shared" si="16"/>
        <v/>
      </c>
      <c r="R6898" s="8" t="str">
        <f>if(and(P6898&lt;&gt;"",Q6898&lt;&gt;"newexp",Q6898&lt;&gt;"nostart"),countifs(script_conform_dispatching!A:A,P6898,script_conform_dispatching!B:B,Q6898),"")</f>
        <v/>
      </c>
      <c r="S6898" s="8" t="str">
        <f t="shared" si="3"/>
        <v/>
      </c>
    </row>
    <row r="6899" hidden="1">
      <c r="A6899" s="6" t="s">
        <v>17426</v>
      </c>
      <c r="B6899" s="6" t="s">
        <v>296</v>
      </c>
      <c r="C6899" s="6" t="s">
        <v>37</v>
      </c>
      <c r="F6899" s="6" t="s">
        <v>415</v>
      </c>
      <c r="G6899" s="6" t="s">
        <v>416</v>
      </c>
      <c r="H6899" s="8" t="str">
        <f>VLOOKUP(C6899,agent_name_matching!A:B,2,false)</f>
        <v>Patient LLM</v>
      </c>
      <c r="I6899" s="32" t="s">
        <v>17427</v>
      </c>
      <c r="J6899" s="6" t="s">
        <v>418</v>
      </c>
      <c r="K6899" s="6">
        <v>1.0</v>
      </c>
      <c r="L6899" s="6">
        <v>2681.0</v>
      </c>
      <c r="M6899" s="6">
        <v>41.0</v>
      </c>
      <c r="N6899" s="6">
        <v>1016.0</v>
      </c>
      <c r="O6899" s="6" t="s">
        <v>17428</v>
      </c>
      <c r="P6899" s="8" t="str">
        <f t="shared" si="1"/>
        <v/>
      </c>
      <c r="Q6899" s="8" t="str">
        <f t="shared" si="16"/>
        <v/>
      </c>
      <c r="R6899" s="8" t="str">
        <f>if(and(P6899&lt;&gt;"",Q6899&lt;&gt;"newexp",Q6899&lt;&gt;"nostart"),countifs(script_conform_dispatching!A:A,P6899,script_conform_dispatching!B:B,Q6899),"")</f>
        <v/>
      </c>
      <c r="S6899" s="8" t="str">
        <f t="shared" si="3"/>
        <v/>
      </c>
    </row>
    <row r="6900" hidden="1">
      <c r="A6900" s="6" t="s">
        <v>17429</v>
      </c>
      <c r="B6900" s="6" t="s">
        <v>296</v>
      </c>
      <c r="C6900" s="6" t="s">
        <v>411</v>
      </c>
      <c r="H6900" s="8" t="str">
        <f>VLOOKUP(C6900,agent_name_matching!A:B,2,false)</f>
        <v>System</v>
      </c>
      <c r="I6900" s="33"/>
      <c r="O6900" s="6" t="s">
        <v>17430</v>
      </c>
      <c r="P6900" s="8" t="str">
        <f t="shared" si="1"/>
        <v/>
      </c>
      <c r="Q6900" s="8" t="str">
        <f t="shared" si="16"/>
        <v/>
      </c>
      <c r="R6900" s="8" t="str">
        <f>if(and(P6900&lt;&gt;"",Q6900&lt;&gt;"newexp",Q6900&lt;&gt;"nostart"),countifs(script_conform_dispatching!A:A,P6900,script_conform_dispatching!B:B,Q6900),"")</f>
        <v/>
      </c>
      <c r="S6900" s="8" t="str">
        <f t="shared" si="3"/>
        <v/>
      </c>
    </row>
    <row r="6901" hidden="1">
      <c r="A6901" s="6" t="s">
        <v>17431</v>
      </c>
      <c r="B6901" s="6" t="s">
        <v>296</v>
      </c>
      <c r="C6901" s="6" t="s">
        <v>1007</v>
      </c>
      <c r="F6901" s="6" t="s">
        <v>415</v>
      </c>
      <c r="G6901" s="6" t="s">
        <v>416</v>
      </c>
      <c r="H6901" s="8" t="str">
        <f>VLOOKUP(C6901,agent_name_matching!A:B,2,false)</f>
        <v>Assessor LLM</v>
      </c>
      <c r="I6901" s="32" t="s">
        <v>1040</v>
      </c>
      <c r="J6901" s="6" t="s">
        <v>418</v>
      </c>
      <c r="L6901" s="6">
        <v>3019.0</v>
      </c>
      <c r="M6901" s="6">
        <v>12.0</v>
      </c>
      <c r="N6901" s="6">
        <v>1118.0</v>
      </c>
      <c r="O6901" s="6" t="s">
        <v>17432</v>
      </c>
      <c r="P6901" s="8" t="str">
        <f t="shared" si="1"/>
        <v/>
      </c>
      <c r="Q6901" s="8" t="str">
        <f t="shared" si="16"/>
        <v/>
      </c>
      <c r="R6901" s="8" t="str">
        <f>if(and(P6901&lt;&gt;"",Q6901&lt;&gt;"newexp",Q6901&lt;&gt;"nostart"),countifs(script_conform_dispatching!A:A,P6901,script_conform_dispatching!B:B,Q6901),"")</f>
        <v/>
      </c>
      <c r="S6901" s="8" t="str">
        <f t="shared" si="3"/>
        <v/>
      </c>
    </row>
    <row r="6902" hidden="1">
      <c r="A6902" s="6" t="s">
        <v>17433</v>
      </c>
      <c r="B6902" s="6" t="s">
        <v>296</v>
      </c>
      <c r="C6902" s="6" t="s">
        <v>407</v>
      </c>
      <c r="D6902" s="6">
        <v>4.0</v>
      </c>
      <c r="E6902" s="6" t="s">
        <v>445</v>
      </c>
      <c r="H6902" s="8" t="str">
        <f>VLOOKUP(C6902,agent_name_matching!A:B,2,false)</f>
        <v>--</v>
      </c>
      <c r="I6902" s="33"/>
      <c r="O6902" s="6" t="s">
        <v>17434</v>
      </c>
      <c r="P6902" s="8">
        <f t="shared" si="1"/>
        <v>4</v>
      </c>
      <c r="Q6902" s="8">
        <f t="shared" si="16"/>
        <v>7</v>
      </c>
      <c r="R6902" s="8">
        <f>if(and(P6902&lt;&gt;"",Q6902&lt;&gt;"newexp",Q6902&lt;&gt;"nostart"),countifs(script_conform_dispatching!A:A,P6902,script_conform_dispatching!B:B,Q6902),"")</f>
        <v>1</v>
      </c>
      <c r="S6902" s="8" t="str">
        <f t="shared" si="3"/>
        <v/>
      </c>
    </row>
    <row r="6903" hidden="1">
      <c r="A6903" s="6" t="s">
        <v>17435</v>
      </c>
      <c r="B6903" s="6" t="s">
        <v>296</v>
      </c>
      <c r="C6903" s="6" t="s">
        <v>1045</v>
      </c>
      <c r="F6903" s="6" t="s">
        <v>415</v>
      </c>
      <c r="G6903" s="6" t="s">
        <v>416</v>
      </c>
      <c r="H6903" s="8" t="str">
        <f>VLOOKUP(C6903,agent_name_matching!A:B,2,false)</f>
        <v>Dispatcher LLM</v>
      </c>
      <c r="I6903" s="32" t="s">
        <v>17436</v>
      </c>
      <c r="J6903" s="6" t="s">
        <v>418</v>
      </c>
      <c r="L6903" s="6">
        <v>4436.0</v>
      </c>
      <c r="M6903" s="6">
        <v>207.0</v>
      </c>
      <c r="N6903" s="6">
        <v>2800.0</v>
      </c>
      <c r="O6903" s="6" t="s">
        <v>17437</v>
      </c>
      <c r="P6903" s="8" t="str">
        <f t="shared" si="1"/>
        <v/>
      </c>
      <c r="Q6903" s="8" t="str">
        <f t="shared" si="16"/>
        <v/>
      </c>
      <c r="R6903" s="8" t="str">
        <f>if(and(P6903&lt;&gt;"",Q6903&lt;&gt;"newexp",Q6903&lt;&gt;"nostart"),countifs(script_conform_dispatching!A:A,P6903,script_conform_dispatching!B:B,Q6903),"")</f>
        <v/>
      </c>
      <c r="S6903" s="8" t="str">
        <f t="shared" si="3"/>
        <v/>
      </c>
    </row>
    <row r="6904" hidden="1">
      <c r="A6904" s="6" t="s">
        <v>17438</v>
      </c>
      <c r="B6904" s="6" t="s">
        <v>296</v>
      </c>
      <c r="C6904" s="6" t="s">
        <v>407</v>
      </c>
      <c r="D6904" s="6">
        <v>7.0</v>
      </c>
      <c r="E6904" s="6" t="s">
        <v>408</v>
      </c>
      <c r="H6904" s="8" t="str">
        <f>VLOOKUP(C6904,agent_name_matching!A:B,2,false)</f>
        <v>--</v>
      </c>
      <c r="I6904" s="33"/>
      <c r="O6904" s="6" t="s">
        <v>17439</v>
      </c>
      <c r="P6904" s="8" t="str">
        <f t="shared" si="1"/>
        <v/>
      </c>
      <c r="Q6904" s="8" t="str">
        <f t="shared" si="16"/>
        <v/>
      </c>
      <c r="R6904" s="8" t="str">
        <f>if(and(P6904&lt;&gt;"",Q6904&lt;&gt;"newexp",Q6904&lt;&gt;"nostart"),countifs(script_conform_dispatching!A:A,P6904,script_conform_dispatching!B:B,Q6904),"")</f>
        <v/>
      </c>
      <c r="S6904" s="8" t="str">
        <f t="shared" si="3"/>
        <v/>
      </c>
    </row>
    <row r="6905" hidden="1">
      <c r="A6905" s="6" t="s">
        <v>17440</v>
      </c>
      <c r="B6905" s="6" t="s">
        <v>296</v>
      </c>
      <c r="C6905" s="6" t="s">
        <v>1011</v>
      </c>
      <c r="F6905" s="6" t="s">
        <v>415</v>
      </c>
      <c r="G6905" s="6" t="s">
        <v>416</v>
      </c>
      <c r="H6905" s="8" t="str">
        <f>VLOOKUP(C6905,agent_name_matching!A:B,2,false)</f>
        <v>Dialog LLM</v>
      </c>
      <c r="I6905" s="32" t="s">
        <v>17441</v>
      </c>
      <c r="J6905" s="6" t="s">
        <v>418</v>
      </c>
      <c r="L6905" s="6">
        <v>7414.0</v>
      </c>
      <c r="M6905" s="6">
        <v>212.0</v>
      </c>
      <c r="N6905" s="6">
        <v>3138.0</v>
      </c>
      <c r="O6905" s="6" t="s">
        <v>17442</v>
      </c>
      <c r="P6905" s="8" t="str">
        <f t="shared" si="1"/>
        <v/>
      </c>
      <c r="Q6905" s="8" t="str">
        <f t="shared" si="16"/>
        <v/>
      </c>
      <c r="R6905" s="8" t="str">
        <f>if(and(P6905&lt;&gt;"",Q6905&lt;&gt;"newexp",Q6905&lt;&gt;"nostart"),countifs(script_conform_dispatching!A:A,P6905,script_conform_dispatching!B:B,Q6905),"")</f>
        <v/>
      </c>
      <c r="S6905" s="8" t="str">
        <f t="shared" si="3"/>
        <v/>
      </c>
    </row>
    <row r="6906" hidden="1">
      <c r="A6906" s="6" t="s">
        <v>17443</v>
      </c>
      <c r="B6906" s="6" t="s">
        <v>296</v>
      </c>
      <c r="C6906" s="6" t="s">
        <v>450</v>
      </c>
      <c r="F6906" s="6" t="s">
        <v>415</v>
      </c>
      <c r="G6906" s="6" t="s">
        <v>416</v>
      </c>
      <c r="H6906" s="8" t="str">
        <f>VLOOKUP(C6906,agent_name_matching!A:B,2,false)</f>
        <v>Validator LLM</v>
      </c>
      <c r="I6906" s="32" t="s">
        <v>451</v>
      </c>
      <c r="J6906" s="6" t="s">
        <v>452</v>
      </c>
      <c r="L6906" s="6">
        <v>3054.0</v>
      </c>
      <c r="M6906" s="6">
        <v>10.0</v>
      </c>
      <c r="N6906" s="6">
        <v>556.0</v>
      </c>
      <c r="O6906" s="6" t="s">
        <v>17444</v>
      </c>
      <c r="P6906" s="8" t="str">
        <f t="shared" si="1"/>
        <v/>
      </c>
      <c r="Q6906" s="8" t="str">
        <f t="shared" si="16"/>
        <v/>
      </c>
      <c r="R6906" s="8" t="str">
        <f>if(and(P6906&lt;&gt;"",Q6906&lt;&gt;"newexp",Q6906&lt;&gt;"nostart"),countifs(script_conform_dispatching!A:A,P6906,script_conform_dispatching!B:B,Q6906),"")</f>
        <v/>
      </c>
      <c r="S6906" s="8" t="str">
        <f t="shared" si="3"/>
        <v/>
      </c>
    </row>
    <row r="6907" hidden="1">
      <c r="A6907" s="6" t="s">
        <v>17445</v>
      </c>
      <c r="B6907" s="6" t="s">
        <v>296</v>
      </c>
      <c r="C6907" s="6" t="s">
        <v>37</v>
      </c>
      <c r="F6907" s="6" t="s">
        <v>415</v>
      </c>
      <c r="G6907" s="6" t="s">
        <v>416</v>
      </c>
      <c r="H6907" s="8" t="str">
        <f>VLOOKUP(C6907,agent_name_matching!A:B,2,false)</f>
        <v>Patient LLM</v>
      </c>
      <c r="I6907" s="32" t="s">
        <v>17446</v>
      </c>
      <c r="J6907" s="6" t="s">
        <v>418</v>
      </c>
      <c r="K6907" s="6">
        <v>1.0</v>
      </c>
      <c r="L6907" s="6">
        <v>2942.0</v>
      </c>
      <c r="M6907" s="6">
        <v>40.0</v>
      </c>
      <c r="N6907" s="6">
        <v>1318.0</v>
      </c>
      <c r="O6907" s="6" t="s">
        <v>17447</v>
      </c>
      <c r="P6907" s="8" t="str">
        <f t="shared" si="1"/>
        <v/>
      </c>
      <c r="Q6907" s="8" t="str">
        <f t="shared" si="16"/>
        <v/>
      </c>
      <c r="R6907" s="8" t="str">
        <f>if(and(P6907&lt;&gt;"",Q6907&lt;&gt;"newexp",Q6907&lt;&gt;"nostart"),countifs(script_conform_dispatching!A:A,P6907,script_conform_dispatching!B:B,Q6907),"")</f>
        <v/>
      </c>
      <c r="S6907" s="8" t="str">
        <f t="shared" si="3"/>
        <v/>
      </c>
    </row>
    <row r="6908" hidden="1">
      <c r="A6908" s="6" t="s">
        <v>17448</v>
      </c>
      <c r="B6908" s="6" t="s">
        <v>296</v>
      </c>
      <c r="C6908" s="6" t="s">
        <v>411</v>
      </c>
      <c r="H6908" s="8" t="str">
        <f>VLOOKUP(C6908,agent_name_matching!A:B,2,false)</f>
        <v>System</v>
      </c>
      <c r="I6908" s="33"/>
      <c r="O6908" s="6" t="s">
        <v>17449</v>
      </c>
      <c r="P6908" s="8" t="str">
        <f t="shared" si="1"/>
        <v/>
      </c>
      <c r="Q6908" s="8" t="str">
        <f t="shared" si="16"/>
        <v/>
      </c>
      <c r="R6908" s="8" t="str">
        <f>if(and(P6908&lt;&gt;"",Q6908&lt;&gt;"newexp",Q6908&lt;&gt;"nostart"),countifs(script_conform_dispatching!A:A,P6908,script_conform_dispatching!B:B,Q6908),"")</f>
        <v/>
      </c>
      <c r="S6908" s="8" t="str">
        <f t="shared" si="3"/>
        <v/>
      </c>
    </row>
    <row r="6909" hidden="1">
      <c r="A6909" s="6" t="s">
        <v>17450</v>
      </c>
      <c r="B6909" s="6" t="s">
        <v>296</v>
      </c>
      <c r="C6909" s="6" t="s">
        <v>1007</v>
      </c>
      <c r="F6909" s="6" t="s">
        <v>415</v>
      </c>
      <c r="G6909" s="6" t="s">
        <v>416</v>
      </c>
      <c r="H6909" s="8" t="str">
        <f>VLOOKUP(C6909,agent_name_matching!A:B,2,false)</f>
        <v>Assessor LLM</v>
      </c>
      <c r="I6909" s="32" t="s">
        <v>1008</v>
      </c>
      <c r="J6909" s="6" t="s">
        <v>418</v>
      </c>
      <c r="L6909" s="6">
        <v>3273.0</v>
      </c>
      <c r="M6909" s="6">
        <v>14.0</v>
      </c>
      <c r="N6909" s="6">
        <v>775.0</v>
      </c>
      <c r="O6909" s="6" t="s">
        <v>17451</v>
      </c>
      <c r="P6909" s="8" t="str">
        <f t="shared" si="1"/>
        <v/>
      </c>
      <c r="Q6909" s="8" t="str">
        <f t="shared" si="16"/>
        <v/>
      </c>
      <c r="R6909" s="8" t="str">
        <f>if(and(P6909&lt;&gt;"",Q6909&lt;&gt;"newexp",Q6909&lt;&gt;"nostart"),countifs(script_conform_dispatching!A:A,P6909,script_conform_dispatching!B:B,Q6909),"")</f>
        <v/>
      </c>
      <c r="S6909" s="8" t="str">
        <f t="shared" si="3"/>
        <v/>
      </c>
    </row>
    <row r="6910" hidden="1">
      <c r="A6910" s="6" t="s">
        <v>17452</v>
      </c>
      <c r="B6910" s="6" t="s">
        <v>296</v>
      </c>
      <c r="C6910" s="6" t="s">
        <v>1011</v>
      </c>
      <c r="F6910" s="6" t="s">
        <v>415</v>
      </c>
      <c r="G6910" s="6" t="s">
        <v>416</v>
      </c>
      <c r="H6910" s="8" t="str">
        <f>VLOOKUP(C6910,agent_name_matching!A:B,2,false)</f>
        <v>Dialog LLM</v>
      </c>
      <c r="I6910" s="32" t="s">
        <v>17453</v>
      </c>
      <c r="J6910" s="6" t="s">
        <v>418</v>
      </c>
      <c r="L6910" s="6">
        <v>7915.0</v>
      </c>
      <c r="M6910" s="6">
        <v>199.0</v>
      </c>
      <c r="N6910" s="6">
        <v>4404.0</v>
      </c>
      <c r="O6910" s="6" t="s">
        <v>17454</v>
      </c>
      <c r="P6910" s="8" t="str">
        <f t="shared" si="1"/>
        <v/>
      </c>
      <c r="Q6910" s="8" t="str">
        <f t="shared" si="16"/>
        <v/>
      </c>
      <c r="R6910" s="8" t="str">
        <f>if(and(P6910&lt;&gt;"",Q6910&lt;&gt;"newexp",Q6910&lt;&gt;"nostart"),countifs(script_conform_dispatching!A:A,P6910,script_conform_dispatching!B:B,Q6910),"")</f>
        <v/>
      </c>
      <c r="S6910" s="8" t="str">
        <f t="shared" si="3"/>
        <v/>
      </c>
    </row>
    <row r="6911" hidden="1">
      <c r="A6911" s="6" t="s">
        <v>17455</v>
      </c>
      <c r="B6911" s="6" t="s">
        <v>296</v>
      </c>
      <c r="C6911" s="6" t="s">
        <v>37</v>
      </c>
      <c r="F6911" s="6" t="s">
        <v>415</v>
      </c>
      <c r="G6911" s="6" t="s">
        <v>416</v>
      </c>
      <c r="H6911" s="8" t="str">
        <f>VLOOKUP(C6911,agent_name_matching!A:B,2,false)</f>
        <v>Patient LLM</v>
      </c>
      <c r="I6911" s="32" t="s">
        <v>17456</v>
      </c>
      <c r="J6911" s="6" t="s">
        <v>418</v>
      </c>
      <c r="K6911" s="6">
        <v>1.0</v>
      </c>
      <c r="L6911" s="6">
        <v>3189.0</v>
      </c>
      <c r="M6911" s="6">
        <v>44.0</v>
      </c>
      <c r="N6911" s="6">
        <v>1123.0</v>
      </c>
      <c r="O6911" s="6" t="s">
        <v>17457</v>
      </c>
      <c r="P6911" s="8" t="str">
        <f t="shared" si="1"/>
        <v/>
      </c>
      <c r="Q6911" s="8" t="str">
        <f t="shared" si="16"/>
        <v/>
      </c>
      <c r="R6911" s="8" t="str">
        <f>if(and(P6911&lt;&gt;"",Q6911&lt;&gt;"newexp",Q6911&lt;&gt;"nostart"),countifs(script_conform_dispatching!A:A,P6911,script_conform_dispatching!B:B,Q6911),"")</f>
        <v/>
      </c>
      <c r="S6911" s="8" t="str">
        <f t="shared" si="3"/>
        <v/>
      </c>
    </row>
    <row r="6912" hidden="1">
      <c r="A6912" s="6" t="s">
        <v>17458</v>
      </c>
      <c r="B6912" s="6" t="s">
        <v>296</v>
      </c>
      <c r="C6912" s="6" t="s">
        <v>411</v>
      </c>
      <c r="H6912" s="8" t="str">
        <f>VLOOKUP(C6912,agent_name_matching!A:B,2,false)</f>
        <v>System</v>
      </c>
      <c r="I6912" s="33"/>
      <c r="O6912" s="6" t="s">
        <v>17459</v>
      </c>
      <c r="P6912" s="8" t="str">
        <f t="shared" si="1"/>
        <v/>
      </c>
      <c r="Q6912" s="8" t="str">
        <f t="shared" si="16"/>
        <v/>
      </c>
      <c r="R6912" s="8" t="str">
        <f>if(and(P6912&lt;&gt;"",Q6912&lt;&gt;"newexp",Q6912&lt;&gt;"nostart"),countifs(script_conform_dispatching!A:A,P6912,script_conform_dispatching!B:B,Q6912),"")</f>
        <v/>
      </c>
      <c r="S6912" s="8" t="str">
        <f t="shared" si="3"/>
        <v/>
      </c>
    </row>
    <row r="6913" hidden="1">
      <c r="A6913" s="6" t="s">
        <v>17460</v>
      </c>
      <c r="B6913" s="6" t="s">
        <v>296</v>
      </c>
      <c r="C6913" s="6" t="s">
        <v>1007</v>
      </c>
      <c r="F6913" s="6" t="s">
        <v>415</v>
      </c>
      <c r="G6913" s="6" t="s">
        <v>416</v>
      </c>
      <c r="H6913" s="8" t="str">
        <f>VLOOKUP(C6913,agent_name_matching!A:B,2,false)</f>
        <v>Assessor LLM</v>
      </c>
      <c r="I6913" s="32" t="s">
        <v>1008</v>
      </c>
      <c r="J6913" s="6" t="s">
        <v>418</v>
      </c>
      <c r="L6913" s="6">
        <v>3522.0</v>
      </c>
      <c r="M6913" s="6">
        <v>14.0</v>
      </c>
      <c r="N6913" s="6">
        <v>719.0</v>
      </c>
      <c r="O6913" s="6" t="s">
        <v>17461</v>
      </c>
      <c r="P6913" s="8" t="str">
        <f t="shared" si="1"/>
        <v/>
      </c>
      <c r="Q6913" s="8" t="str">
        <f t="shared" si="16"/>
        <v/>
      </c>
      <c r="R6913" s="8" t="str">
        <f>if(and(P6913&lt;&gt;"",Q6913&lt;&gt;"newexp",Q6913&lt;&gt;"nostart"),countifs(script_conform_dispatching!A:A,P6913,script_conform_dispatching!B:B,Q6913),"")</f>
        <v/>
      </c>
      <c r="S6913" s="8" t="str">
        <f t="shared" si="3"/>
        <v/>
      </c>
    </row>
    <row r="6914" hidden="1">
      <c r="A6914" s="6" t="s">
        <v>17462</v>
      </c>
      <c r="B6914" s="6" t="s">
        <v>296</v>
      </c>
      <c r="C6914" s="6" t="s">
        <v>1011</v>
      </c>
      <c r="F6914" s="6" t="s">
        <v>415</v>
      </c>
      <c r="G6914" s="6" t="s">
        <v>416</v>
      </c>
      <c r="H6914" s="8" t="str">
        <f>VLOOKUP(C6914,agent_name_matching!A:B,2,false)</f>
        <v>Dialog LLM</v>
      </c>
      <c r="I6914" s="32" t="s">
        <v>17463</v>
      </c>
      <c r="J6914" s="6" t="s">
        <v>418</v>
      </c>
      <c r="L6914" s="6">
        <v>8408.0</v>
      </c>
      <c r="M6914" s="6">
        <v>66.0</v>
      </c>
      <c r="N6914" s="6">
        <v>1927.0</v>
      </c>
      <c r="O6914" s="6" t="s">
        <v>17464</v>
      </c>
      <c r="P6914" s="8" t="str">
        <f t="shared" si="1"/>
        <v/>
      </c>
      <c r="Q6914" s="8" t="str">
        <f t="shared" si="16"/>
        <v/>
      </c>
      <c r="R6914" s="8" t="str">
        <f>if(and(P6914&lt;&gt;"",Q6914&lt;&gt;"newexp",Q6914&lt;&gt;"nostart"),countifs(script_conform_dispatching!A:A,P6914,script_conform_dispatching!B:B,Q6914),"")</f>
        <v/>
      </c>
      <c r="S6914" s="8" t="str">
        <f t="shared" si="3"/>
        <v/>
      </c>
    </row>
    <row r="6915" hidden="1">
      <c r="A6915" s="6" t="s">
        <v>17465</v>
      </c>
      <c r="B6915" s="6" t="s">
        <v>296</v>
      </c>
      <c r="C6915" s="6" t="s">
        <v>37</v>
      </c>
      <c r="F6915" s="6" t="s">
        <v>415</v>
      </c>
      <c r="G6915" s="6" t="s">
        <v>416</v>
      </c>
      <c r="H6915" s="8" t="str">
        <f>VLOOKUP(C6915,agent_name_matching!A:B,2,false)</f>
        <v>Patient LLM</v>
      </c>
      <c r="I6915" s="32" t="s">
        <v>17466</v>
      </c>
      <c r="J6915" s="6" t="s">
        <v>418</v>
      </c>
      <c r="K6915" s="6">
        <v>1.0</v>
      </c>
      <c r="L6915" s="6">
        <v>3307.0</v>
      </c>
      <c r="M6915" s="6">
        <v>20.0</v>
      </c>
      <c r="N6915" s="6">
        <v>998.0</v>
      </c>
      <c r="O6915" s="6" t="s">
        <v>17467</v>
      </c>
      <c r="P6915" s="8" t="str">
        <f t="shared" si="1"/>
        <v/>
      </c>
      <c r="Q6915" s="8" t="str">
        <f t="shared" si="16"/>
        <v/>
      </c>
      <c r="R6915" s="8" t="str">
        <f>if(and(P6915&lt;&gt;"",Q6915&lt;&gt;"newexp",Q6915&lt;&gt;"nostart"),countifs(script_conform_dispatching!A:A,P6915,script_conform_dispatching!B:B,Q6915),"")</f>
        <v/>
      </c>
      <c r="S6915" s="8" t="str">
        <f t="shared" si="3"/>
        <v/>
      </c>
    </row>
    <row r="6916" hidden="1">
      <c r="A6916" s="6" t="s">
        <v>17468</v>
      </c>
      <c r="B6916" s="6" t="s">
        <v>296</v>
      </c>
      <c r="C6916" s="6" t="s">
        <v>411</v>
      </c>
      <c r="H6916" s="8" t="str">
        <f>VLOOKUP(C6916,agent_name_matching!A:B,2,false)</f>
        <v>System</v>
      </c>
      <c r="I6916" s="33"/>
      <c r="O6916" s="6" t="s">
        <v>17469</v>
      </c>
      <c r="P6916" s="8" t="str">
        <f t="shared" si="1"/>
        <v/>
      </c>
      <c r="Q6916" s="8" t="str">
        <f t="shared" si="16"/>
        <v/>
      </c>
      <c r="R6916" s="8" t="str">
        <f>if(and(P6916&lt;&gt;"",Q6916&lt;&gt;"newexp",Q6916&lt;&gt;"nostart"),countifs(script_conform_dispatching!A:A,P6916,script_conform_dispatching!B:B,Q6916),"")</f>
        <v/>
      </c>
      <c r="S6916" s="8" t="str">
        <f t="shared" si="3"/>
        <v/>
      </c>
    </row>
    <row r="6917" hidden="1">
      <c r="A6917" s="6" t="s">
        <v>17470</v>
      </c>
      <c r="B6917" s="6" t="s">
        <v>296</v>
      </c>
      <c r="C6917" s="6" t="s">
        <v>1007</v>
      </c>
      <c r="F6917" s="6" t="s">
        <v>415</v>
      </c>
      <c r="G6917" s="6" t="s">
        <v>416</v>
      </c>
      <c r="H6917" s="8" t="str">
        <f>VLOOKUP(C6917,agent_name_matching!A:B,2,false)</f>
        <v>Assessor LLM</v>
      </c>
      <c r="I6917" s="32" t="s">
        <v>1008</v>
      </c>
      <c r="J6917" s="6" t="s">
        <v>418</v>
      </c>
      <c r="L6917" s="6">
        <v>3614.0</v>
      </c>
      <c r="M6917" s="6">
        <v>14.0</v>
      </c>
      <c r="N6917" s="6">
        <v>786.0</v>
      </c>
      <c r="O6917" s="6" t="s">
        <v>17471</v>
      </c>
      <c r="P6917" s="8" t="str">
        <f t="shared" si="1"/>
        <v/>
      </c>
      <c r="Q6917" s="8" t="str">
        <f t="shared" si="16"/>
        <v/>
      </c>
      <c r="R6917" s="8" t="str">
        <f>if(and(P6917&lt;&gt;"",Q6917&lt;&gt;"newexp",Q6917&lt;&gt;"nostart"),countifs(script_conform_dispatching!A:A,P6917,script_conform_dispatching!B:B,Q6917),"")</f>
        <v/>
      </c>
      <c r="S6917" s="8" t="str">
        <f t="shared" si="3"/>
        <v/>
      </c>
    </row>
    <row r="6918" hidden="1">
      <c r="A6918" s="6" t="s">
        <v>17472</v>
      </c>
      <c r="B6918" s="6" t="s">
        <v>296</v>
      </c>
      <c r="C6918" s="6" t="s">
        <v>1011</v>
      </c>
      <c r="F6918" s="6" t="s">
        <v>415</v>
      </c>
      <c r="G6918" s="6" t="s">
        <v>416</v>
      </c>
      <c r="H6918" s="8" t="str">
        <f>VLOOKUP(C6918,agent_name_matching!A:B,2,false)</f>
        <v>Dialog LLM</v>
      </c>
      <c r="I6918" s="32" t="s">
        <v>17473</v>
      </c>
      <c r="J6918" s="6" t="s">
        <v>418</v>
      </c>
      <c r="L6918" s="6">
        <v>8744.0</v>
      </c>
      <c r="M6918" s="6">
        <v>108.0</v>
      </c>
      <c r="N6918" s="6">
        <v>2451.0</v>
      </c>
      <c r="O6918" s="6" t="s">
        <v>17474</v>
      </c>
      <c r="P6918" s="8" t="str">
        <f t="shared" si="1"/>
        <v/>
      </c>
      <c r="Q6918" s="8" t="str">
        <f t="shared" si="16"/>
        <v/>
      </c>
      <c r="R6918" s="8" t="str">
        <f>if(and(P6918&lt;&gt;"",Q6918&lt;&gt;"newexp",Q6918&lt;&gt;"nostart"),countifs(script_conform_dispatching!A:A,P6918,script_conform_dispatching!B:B,Q6918),"")</f>
        <v/>
      </c>
      <c r="S6918" s="8" t="str">
        <f t="shared" si="3"/>
        <v/>
      </c>
    </row>
    <row r="6919" hidden="1">
      <c r="A6919" s="6" t="s">
        <v>17475</v>
      </c>
      <c r="B6919" s="6" t="s">
        <v>296</v>
      </c>
      <c r="C6919" s="6" t="s">
        <v>37</v>
      </c>
      <c r="F6919" s="6" t="s">
        <v>415</v>
      </c>
      <c r="G6919" s="6" t="s">
        <v>416</v>
      </c>
      <c r="H6919" s="8" t="str">
        <f>VLOOKUP(C6919,agent_name_matching!A:B,2,false)</f>
        <v>Patient LLM</v>
      </c>
      <c r="I6919" s="32" t="s">
        <v>17476</v>
      </c>
      <c r="J6919" s="6" t="s">
        <v>418</v>
      </c>
      <c r="K6919" s="6">
        <v>1.0</v>
      </c>
      <c r="L6919" s="6">
        <v>3443.0</v>
      </c>
      <c r="M6919" s="6">
        <v>36.0</v>
      </c>
      <c r="N6919" s="6">
        <v>812.0</v>
      </c>
      <c r="O6919" s="6" t="s">
        <v>17477</v>
      </c>
      <c r="P6919" s="8" t="str">
        <f t="shared" si="1"/>
        <v/>
      </c>
      <c r="Q6919" s="8" t="str">
        <f t="shared" si="16"/>
        <v/>
      </c>
      <c r="R6919" s="8" t="str">
        <f>if(and(P6919&lt;&gt;"",Q6919&lt;&gt;"newexp",Q6919&lt;&gt;"nostart"),countifs(script_conform_dispatching!A:A,P6919,script_conform_dispatching!B:B,Q6919),"")</f>
        <v/>
      </c>
      <c r="S6919" s="8" t="str">
        <f t="shared" si="3"/>
        <v/>
      </c>
    </row>
    <row r="6920" hidden="1">
      <c r="A6920" s="6" t="s">
        <v>17478</v>
      </c>
      <c r="B6920" s="6" t="s">
        <v>296</v>
      </c>
      <c r="C6920" s="6" t="s">
        <v>411</v>
      </c>
      <c r="H6920" s="8" t="str">
        <f>VLOOKUP(C6920,agent_name_matching!A:B,2,false)</f>
        <v>System</v>
      </c>
      <c r="I6920" s="33"/>
      <c r="O6920" s="6" t="s">
        <v>17479</v>
      </c>
      <c r="P6920" s="8" t="str">
        <f t="shared" si="1"/>
        <v/>
      </c>
      <c r="Q6920" s="8" t="str">
        <f t="shared" si="16"/>
        <v/>
      </c>
      <c r="R6920" s="8" t="str">
        <f>if(and(P6920&lt;&gt;"",Q6920&lt;&gt;"newexp",Q6920&lt;&gt;"nostart"),countifs(script_conform_dispatching!A:A,P6920,script_conform_dispatching!B:B,Q6920),"")</f>
        <v/>
      </c>
      <c r="S6920" s="8" t="str">
        <f t="shared" si="3"/>
        <v/>
      </c>
    </row>
    <row r="6921" hidden="1">
      <c r="A6921" s="6" t="s">
        <v>17480</v>
      </c>
      <c r="B6921" s="6" t="s">
        <v>296</v>
      </c>
      <c r="C6921" s="6" t="s">
        <v>1007</v>
      </c>
      <c r="F6921" s="6" t="s">
        <v>415</v>
      </c>
      <c r="G6921" s="6" t="s">
        <v>416</v>
      </c>
      <c r="H6921" s="8" t="str">
        <f>VLOOKUP(C6921,agent_name_matching!A:B,2,false)</f>
        <v>Assessor LLM</v>
      </c>
      <c r="I6921" s="32" t="s">
        <v>1008</v>
      </c>
      <c r="J6921" s="6" t="s">
        <v>418</v>
      </c>
      <c r="L6921" s="6">
        <v>3765.0</v>
      </c>
      <c r="M6921" s="6">
        <v>14.0</v>
      </c>
      <c r="N6921" s="6">
        <v>1106.0</v>
      </c>
      <c r="O6921" s="6" t="s">
        <v>17481</v>
      </c>
      <c r="P6921" s="8" t="str">
        <f t="shared" si="1"/>
        <v/>
      </c>
      <c r="Q6921" s="8" t="str">
        <f t="shared" si="16"/>
        <v/>
      </c>
      <c r="R6921" s="8" t="str">
        <f>if(and(P6921&lt;&gt;"",Q6921&lt;&gt;"newexp",Q6921&lt;&gt;"nostart"),countifs(script_conform_dispatching!A:A,P6921,script_conform_dispatching!B:B,Q6921),"")</f>
        <v/>
      </c>
      <c r="S6921" s="8" t="str">
        <f t="shared" si="3"/>
        <v/>
      </c>
    </row>
    <row r="6922" hidden="1">
      <c r="A6922" s="6" t="s">
        <v>17482</v>
      </c>
      <c r="B6922" s="6" t="s">
        <v>296</v>
      </c>
      <c r="C6922" s="6" t="s">
        <v>1011</v>
      </c>
      <c r="F6922" s="6" t="s">
        <v>415</v>
      </c>
      <c r="G6922" s="6" t="s">
        <v>416</v>
      </c>
      <c r="H6922" s="8" t="str">
        <f>VLOOKUP(C6922,agent_name_matching!A:B,2,false)</f>
        <v>Dialog LLM</v>
      </c>
      <c r="I6922" s="32" t="s">
        <v>17483</v>
      </c>
      <c r="J6922" s="6" t="s">
        <v>418</v>
      </c>
      <c r="L6922" s="6">
        <v>9138.0</v>
      </c>
      <c r="M6922" s="6">
        <v>142.0</v>
      </c>
      <c r="N6922" s="6">
        <v>2835.0</v>
      </c>
      <c r="O6922" s="6" t="s">
        <v>17484</v>
      </c>
      <c r="P6922" s="8" t="str">
        <f t="shared" si="1"/>
        <v/>
      </c>
      <c r="Q6922" s="8" t="str">
        <f t="shared" si="16"/>
        <v/>
      </c>
      <c r="R6922" s="8" t="str">
        <f>if(and(P6922&lt;&gt;"",Q6922&lt;&gt;"newexp",Q6922&lt;&gt;"nostart"),countifs(script_conform_dispatching!A:A,P6922,script_conform_dispatching!B:B,Q6922),"")</f>
        <v/>
      </c>
      <c r="S6922" s="8" t="str">
        <f t="shared" si="3"/>
        <v/>
      </c>
    </row>
    <row r="6923" hidden="1">
      <c r="A6923" s="6" t="s">
        <v>17485</v>
      </c>
      <c r="B6923" s="6" t="s">
        <v>296</v>
      </c>
      <c r="C6923" s="6" t="s">
        <v>37</v>
      </c>
      <c r="F6923" s="6" t="s">
        <v>415</v>
      </c>
      <c r="G6923" s="6" t="s">
        <v>416</v>
      </c>
      <c r="H6923" s="8" t="str">
        <f>VLOOKUP(C6923,agent_name_matching!A:B,2,false)</f>
        <v>Patient LLM</v>
      </c>
      <c r="I6923" s="32" t="s">
        <v>17486</v>
      </c>
      <c r="J6923" s="6" t="s">
        <v>418</v>
      </c>
      <c r="K6923" s="6">
        <v>1.0</v>
      </c>
      <c r="L6923" s="6">
        <v>3629.0</v>
      </c>
      <c r="M6923" s="6">
        <v>44.0</v>
      </c>
      <c r="N6923" s="6">
        <v>1695.0</v>
      </c>
      <c r="O6923" s="6" t="s">
        <v>17487</v>
      </c>
      <c r="P6923" s="8" t="str">
        <f t="shared" si="1"/>
        <v/>
      </c>
      <c r="Q6923" s="8" t="str">
        <f t="shared" si="16"/>
        <v/>
      </c>
      <c r="R6923" s="8" t="str">
        <f>if(and(P6923&lt;&gt;"",Q6923&lt;&gt;"newexp",Q6923&lt;&gt;"nostart"),countifs(script_conform_dispatching!A:A,P6923,script_conform_dispatching!B:B,Q6923),"")</f>
        <v/>
      </c>
      <c r="S6923" s="8" t="str">
        <f t="shared" si="3"/>
        <v/>
      </c>
    </row>
    <row r="6924" hidden="1">
      <c r="A6924" s="6" t="s">
        <v>17488</v>
      </c>
      <c r="B6924" s="6" t="s">
        <v>296</v>
      </c>
      <c r="C6924" s="6" t="s">
        <v>411</v>
      </c>
      <c r="H6924" s="8" t="str">
        <f>VLOOKUP(C6924,agent_name_matching!A:B,2,false)</f>
        <v>System</v>
      </c>
      <c r="I6924" s="33"/>
      <c r="O6924" s="6" t="s">
        <v>17489</v>
      </c>
      <c r="P6924" s="8" t="str">
        <f t="shared" si="1"/>
        <v/>
      </c>
      <c r="Q6924" s="8" t="str">
        <f t="shared" si="16"/>
        <v/>
      </c>
      <c r="R6924" s="8" t="str">
        <f>if(and(P6924&lt;&gt;"",Q6924&lt;&gt;"newexp",Q6924&lt;&gt;"nostart"),countifs(script_conform_dispatching!A:A,P6924,script_conform_dispatching!B:B,Q6924),"")</f>
        <v/>
      </c>
      <c r="S6924" s="8" t="str">
        <f t="shared" si="3"/>
        <v/>
      </c>
    </row>
    <row r="6925" hidden="1">
      <c r="A6925" s="6" t="s">
        <v>17490</v>
      </c>
      <c r="B6925" s="6" t="s">
        <v>296</v>
      </c>
      <c r="C6925" s="6" t="s">
        <v>1007</v>
      </c>
      <c r="F6925" s="6" t="s">
        <v>415</v>
      </c>
      <c r="G6925" s="6" t="s">
        <v>416</v>
      </c>
      <c r="H6925" s="8" t="str">
        <f>VLOOKUP(C6925,agent_name_matching!A:B,2,false)</f>
        <v>Assessor LLM</v>
      </c>
      <c r="I6925" s="32" t="s">
        <v>1008</v>
      </c>
      <c r="J6925" s="6" t="s">
        <v>418</v>
      </c>
      <c r="L6925" s="6">
        <v>3958.0</v>
      </c>
      <c r="M6925" s="6">
        <v>14.0</v>
      </c>
      <c r="N6925" s="6">
        <v>859.0</v>
      </c>
      <c r="O6925" s="6" t="s">
        <v>17491</v>
      </c>
      <c r="P6925" s="8" t="str">
        <f t="shared" si="1"/>
        <v/>
      </c>
      <c r="Q6925" s="8" t="str">
        <f t="shared" si="16"/>
        <v/>
      </c>
      <c r="R6925" s="8" t="str">
        <f>if(and(P6925&lt;&gt;"",Q6925&lt;&gt;"newexp",Q6925&lt;&gt;"nostart"),countifs(script_conform_dispatching!A:A,P6925,script_conform_dispatching!B:B,Q6925),"")</f>
        <v/>
      </c>
      <c r="S6925" s="8" t="str">
        <f t="shared" si="3"/>
        <v/>
      </c>
    </row>
    <row r="6926" hidden="1">
      <c r="A6926" s="6" t="s">
        <v>17492</v>
      </c>
      <c r="B6926" s="6" t="s">
        <v>296</v>
      </c>
      <c r="C6926" s="6" t="s">
        <v>1011</v>
      </c>
      <c r="F6926" s="6" t="s">
        <v>415</v>
      </c>
      <c r="G6926" s="6" t="s">
        <v>416</v>
      </c>
      <c r="H6926" s="8" t="str">
        <f>VLOOKUP(C6926,agent_name_matching!A:B,2,false)</f>
        <v>Dialog LLM</v>
      </c>
      <c r="I6926" s="32" t="s">
        <v>17493</v>
      </c>
      <c r="J6926" s="6" t="s">
        <v>418</v>
      </c>
      <c r="L6926" s="6">
        <v>9574.0</v>
      </c>
      <c r="M6926" s="6">
        <v>137.0</v>
      </c>
      <c r="N6926" s="6">
        <v>3576.0</v>
      </c>
      <c r="O6926" s="6" t="s">
        <v>17494</v>
      </c>
      <c r="P6926" s="8" t="str">
        <f t="shared" si="1"/>
        <v/>
      </c>
      <c r="Q6926" s="8" t="str">
        <f t="shared" si="16"/>
        <v/>
      </c>
      <c r="R6926" s="8" t="str">
        <f>if(and(P6926&lt;&gt;"",Q6926&lt;&gt;"newexp",Q6926&lt;&gt;"nostart"),countifs(script_conform_dispatching!A:A,P6926,script_conform_dispatching!B:B,Q6926),"")</f>
        <v/>
      </c>
      <c r="S6926" s="8" t="str">
        <f t="shared" si="3"/>
        <v/>
      </c>
    </row>
    <row r="6927" hidden="1">
      <c r="A6927" s="6" t="s">
        <v>17495</v>
      </c>
      <c r="B6927" s="6" t="s">
        <v>296</v>
      </c>
      <c r="C6927" s="6" t="s">
        <v>37</v>
      </c>
      <c r="F6927" s="6" t="s">
        <v>415</v>
      </c>
      <c r="G6927" s="6" t="s">
        <v>416</v>
      </c>
      <c r="H6927" s="8" t="str">
        <f>VLOOKUP(C6927,agent_name_matching!A:B,2,false)</f>
        <v>Patient LLM</v>
      </c>
      <c r="I6927" s="32" t="s">
        <v>17496</v>
      </c>
      <c r="J6927" s="6" t="s">
        <v>418</v>
      </c>
      <c r="K6927" s="6">
        <v>1.0</v>
      </c>
      <c r="L6927" s="6">
        <v>3818.0</v>
      </c>
      <c r="M6927" s="6">
        <v>69.0</v>
      </c>
      <c r="N6927" s="6">
        <v>1395.0</v>
      </c>
      <c r="O6927" s="6" t="s">
        <v>17497</v>
      </c>
      <c r="P6927" s="8" t="str">
        <f t="shared" si="1"/>
        <v/>
      </c>
      <c r="Q6927" s="8" t="str">
        <f t="shared" si="16"/>
        <v/>
      </c>
      <c r="R6927" s="8" t="str">
        <f>if(and(P6927&lt;&gt;"",Q6927&lt;&gt;"newexp",Q6927&lt;&gt;"nostart"),countifs(script_conform_dispatching!A:A,P6927,script_conform_dispatching!B:B,Q6927),"")</f>
        <v/>
      </c>
      <c r="S6927" s="8" t="str">
        <f t="shared" si="3"/>
        <v/>
      </c>
    </row>
    <row r="6928" hidden="1">
      <c r="A6928" s="6" t="s">
        <v>17498</v>
      </c>
      <c r="B6928" s="6" t="s">
        <v>296</v>
      </c>
      <c r="C6928" s="6" t="s">
        <v>411</v>
      </c>
      <c r="H6928" s="8" t="str">
        <f>VLOOKUP(C6928,agent_name_matching!A:B,2,false)</f>
        <v>System</v>
      </c>
      <c r="I6928" s="33"/>
      <c r="O6928" s="6" t="s">
        <v>17499</v>
      </c>
      <c r="P6928" s="8" t="str">
        <f t="shared" si="1"/>
        <v/>
      </c>
      <c r="Q6928" s="8" t="str">
        <f t="shared" si="16"/>
        <v/>
      </c>
      <c r="R6928" s="8" t="str">
        <f>if(and(P6928&lt;&gt;"",Q6928&lt;&gt;"newexp",Q6928&lt;&gt;"nostart"),countifs(script_conform_dispatching!A:A,P6928,script_conform_dispatching!B:B,Q6928),"")</f>
        <v/>
      </c>
      <c r="S6928" s="8" t="str">
        <f t="shared" si="3"/>
        <v/>
      </c>
    </row>
    <row r="6929" hidden="1">
      <c r="A6929" s="6" t="s">
        <v>17500</v>
      </c>
      <c r="B6929" s="6" t="s">
        <v>296</v>
      </c>
      <c r="C6929" s="6" t="s">
        <v>1007</v>
      </c>
      <c r="F6929" s="6" t="s">
        <v>415</v>
      </c>
      <c r="G6929" s="6" t="s">
        <v>416</v>
      </c>
      <c r="H6929" s="8" t="str">
        <f>VLOOKUP(C6929,agent_name_matching!A:B,2,false)</f>
        <v>Assessor LLM</v>
      </c>
      <c r="I6929" s="32" t="s">
        <v>1008</v>
      </c>
      <c r="J6929" s="6" t="s">
        <v>418</v>
      </c>
      <c r="L6929" s="6">
        <v>4171.0</v>
      </c>
      <c r="M6929" s="6">
        <v>14.0</v>
      </c>
      <c r="N6929" s="6">
        <v>901.0</v>
      </c>
      <c r="O6929" s="6" t="s">
        <v>17501</v>
      </c>
      <c r="P6929" s="8" t="str">
        <f t="shared" si="1"/>
        <v/>
      </c>
      <c r="Q6929" s="8" t="str">
        <f t="shared" si="16"/>
        <v/>
      </c>
      <c r="R6929" s="8" t="str">
        <f>if(and(P6929&lt;&gt;"",Q6929&lt;&gt;"newexp",Q6929&lt;&gt;"nostart"),countifs(script_conform_dispatching!A:A,P6929,script_conform_dispatching!B:B,Q6929),"")</f>
        <v/>
      </c>
      <c r="S6929" s="8" t="str">
        <f t="shared" si="3"/>
        <v/>
      </c>
    </row>
    <row r="6930" hidden="1">
      <c r="A6930" s="6" t="s">
        <v>17502</v>
      </c>
      <c r="B6930" s="6" t="s">
        <v>296</v>
      </c>
      <c r="C6930" s="6" t="s">
        <v>1011</v>
      </c>
      <c r="F6930" s="6" t="s">
        <v>415</v>
      </c>
      <c r="G6930" s="6" t="s">
        <v>416</v>
      </c>
      <c r="H6930" s="8" t="str">
        <f>VLOOKUP(C6930,agent_name_matching!A:B,2,false)</f>
        <v>Dialog LLM</v>
      </c>
      <c r="I6930" s="32" t="s">
        <v>17503</v>
      </c>
      <c r="J6930" s="6" t="s">
        <v>418</v>
      </c>
      <c r="L6930" s="6">
        <v>10030.0</v>
      </c>
      <c r="M6930" s="6">
        <v>127.0</v>
      </c>
      <c r="N6930" s="6">
        <v>2484.0</v>
      </c>
      <c r="O6930" s="6" t="s">
        <v>17504</v>
      </c>
      <c r="P6930" s="8" t="str">
        <f t="shared" si="1"/>
        <v/>
      </c>
      <c r="Q6930" s="8" t="str">
        <f t="shared" si="16"/>
        <v/>
      </c>
      <c r="R6930" s="8" t="str">
        <f>if(and(P6930&lt;&gt;"",Q6930&lt;&gt;"newexp",Q6930&lt;&gt;"nostart"),countifs(script_conform_dispatching!A:A,P6930,script_conform_dispatching!B:B,Q6930),"")</f>
        <v/>
      </c>
      <c r="S6930" s="8" t="str">
        <f t="shared" si="3"/>
        <v/>
      </c>
    </row>
    <row r="6931" hidden="1">
      <c r="A6931" s="6" t="s">
        <v>17505</v>
      </c>
      <c r="B6931" s="6" t="s">
        <v>296</v>
      </c>
      <c r="C6931" s="6" t="s">
        <v>37</v>
      </c>
      <c r="F6931" s="6" t="s">
        <v>415</v>
      </c>
      <c r="G6931" s="6" t="s">
        <v>416</v>
      </c>
      <c r="H6931" s="8" t="str">
        <f>VLOOKUP(C6931,agent_name_matching!A:B,2,false)</f>
        <v>Patient LLM</v>
      </c>
      <c r="I6931" s="32" t="s">
        <v>17506</v>
      </c>
      <c r="J6931" s="6" t="s">
        <v>418</v>
      </c>
      <c r="K6931" s="6">
        <v>1.0</v>
      </c>
      <c r="L6931" s="6">
        <v>4022.0</v>
      </c>
      <c r="M6931" s="6">
        <v>47.0</v>
      </c>
      <c r="N6931" s="6">
        <v>1285.0</v>
      </c>
      <c r="O6931" s="6" t="s">
        <v>17507</v>
      </c>
      <c r="P6931" s="8" t="str">
        <f t="shared" si="1"/>
        <v/>
      </c>
      <c r="Q6931" s="8" t="str">
        <f t="shared" si="16"/>
        <v/>
      </c>
      <c r="R6931" s="8" t="str">
        <f>if(and(P6931&lt;&gt;"",Q6931&lt;&gt;"newexp",Q6931&lt;&gt;"nostart"),countifs(script_conform_dispatching!A:A,P6931,script_conform_dispatching!B:B,Q6931),"")</f>
        <v/>
      </c>
      <c r="S6931" s="8" t="str">
        <f t="shared" si="3"/>
        <v/>
      </c>
    </row>
    <row r="6932" hidden="1">
      <c r="A6932" s="6" t="s">
        <v>17508</v>
      </c>
      <c r="B6932" s="6" t="s">
        <v>296</v>
      </c>
      <c r="C6932" s="6" t="s">
        <v>411</v>
      </c>
      <c r="H6932" s="8" t="str">
        <f>VLOOKUP(C6932,agent_name_matching!A:B,2,false)</f>
        <v>System</v>
      </c>
      <c r="I6932" s="33"/>
      <c r="O6932" s="6" t="s">
        <v>17509</v>
      </c>
      <c r="P6932" s="8" t="str">
        <f t="shared" si="1"/>
        <v/>
      </c>
      <c r="Q6932" s="8" t="str">
        <f t="shared" si="16"/>
        <v/>
      </c>
      <c r="R6932" s="8" t="str">
        <f>if(and(P6932&lt;&gt;"",Q6932&lt;&gt;"newexp",Q6932&lt;&gt;"nostart"),countifs(script_conform_dispatching!A:A,P6932,script_conform_dispatching!B:B,Q6932),"")</f>
        <v/>
      </c>
      <c r="S6932" s="8" t="str">
        <f t="shared" si="3"/>
        <v/>
      </c>
    </row>
    <row r="6933" hidden="1">
      <c r="A6933" s="6" t="s">
        <v>17510</v>
      </c>
      <c r="B6933" s="6" t="s">
        <v>296</v>
      </c>
      <c r="C6933" s="6" t="s">
        <v>1007</v>
      </c>
      <c r="F6933" s="6" t="s">
        <v>415</v>
      </c>
      <c r="G6933" s="6" t="s">
        <v>416</v>
      </c>
      <c r="H6933" s="8" t="str">
        <f>VLOOKUP(C6933,agent_name_matching!A:B,2,false)</f>
        <v>Assessor LLM</v>
      </c>
      <c r="I6933" s="32" t="s">
        <v>1040</v>
      </c>
      <c r="J6933" s="6" t="s">
        <v>418</v>
      </c>
      <c r="L6933" s="6">
        <v>4352.0</v>
      </c>
      <c r="M6933" s="6">
        <v>12.0</v>
      </c>
      <c r="N6933" s="6">
        <v>738.0</v>
      </c>
      <c r="O6933" s="6" t="s">
        <v>17511</v>
      </c>
      <c r="P6933" s="8" t="str">
        <f t="shared" si="1"/>
        <v/>
      </c>
      <c r="Q6933" s="8" t="str">
        <f t="shared" si="16"/>
        <v/>
      </c>
      <c r="R6933" s="8" t="str">
        <f>if(and(P6933&lt;&gt;"",Q6933&lt;&gt;"newexp",Q6933&lt;&gt;"nostart"),countifs(script_conform_dispatching!A:A,P6933,script_conform_dispatching!B:B,Q6933),"")</f>
        <v/>
      </c>
      <c r="S6933" s="8" t="str">
        <f t="shared" si="3"/>
        <v/>
      </c>
    </row>
    <row r="6934" hidden="1">
      <c r="A6934" s="6" t="s">
        <v>17512</v>
      </c>
      <c r="B6934" s="6" t="s">
        <v>296</v>
      </c>
      <c r="C6934" s="6" t="s">
        <v>407</v>
      </c>
      <c r="D6934" s="6">
        <v>7.0</v>
      </c>
      <c r="E6934" s="6" t="s">
        <v>445</v>
      </c>
      <c r="H6934" s="8" t="str">
        <f>VLOOKUP(C6934,agent_name_matching!A:B,2,false)</f>
        <v>--</v>
      </c>
      <c r="I6934" s="33"/>
      <c r="O6934" s="6" t="s">
        <v>17513</v>
      </c>
      <c r="P6934" s="8">
        <f t="shared" si="1"/>
        <v>7</v>
      </c>
      <c r="Q6934" s="8">
        <f t="shared" si="16"/>
        <v>8</v>
      </c>
      <c r="R6934" s="8">
        <f>if(and(P6934&lt;&gt;"",Q6934&lt;&gt;"newexp",Q6934&lt;&gt;"nostart"),countifs(script_conform_dispatching!A:A,P6934,script_conform_dispatching!B:B,Q6934),"")</f>
        <v>1</v>
      </c>
      <c r="S6934" s="8" t="str">
        <f t="shared" si="3"/>
        <v/>
      </c>
    </row>
    <row r="6935" hidden="1">
      <c r="A6935" s="6" t="s">
        <v>17514</v>
      </c>
      <c r="B6935" s="6" t="s">
        <v>296</v>
      </c>
      <c r="C6935" s="6" t="s">
        <v>1045</v>
      </c>
      <c r="F6935" s="6" t="s">
        <v>415</v>
      </c>
      <c r="G6935" s="6" t="s">
        <v>416</v>
      </c>
      <c r="H6935" s="8" t="str">
        <f>VLOOKUP(C6935,agent_name_matching!A:B,2,false)</f>
        <v>Dispatcher LLM</v>
      </c>
      <c r="I6935" s="32" t="s">
        <v>6211</v>
      </c>
      <c r="J6935" s="6" t="s">
        <v>418</v>
      </c>
      <c r="L6935" s="6">
        <v>5769.0</v>
      </c>
      <c r="M6935" s="6">
        <v>133.0</v>
      </c>
      <c r="N6935" s="6">
        <v>2215.0</v>
      </c>
      <c r="O6935" s="6" t="s">
        <v>17515</v>
      </c>
      <c r="P6935" s="8" t="str">
        <f t="shared" si="1"/>
        <v/>
      </c>
      <c r="Q6935" s="8" t="str">
        <f t="shared" si="16"/>
        <v/>
      </c>
      <c r="R6935" s="8" t="str">
        <f>if(and(P6935&lt;&gt;"",Q6935&lt;&gt;"newexp",Q6935&lt;&gt;"nostart"),countifs(script_conform_dispatching!A:A,P6935,script_conform_dispatching!B:B,Q6935),"")</f>
        <v/>
      </c>
      <c r="S6935" s="8" t="str">
        <f t="shared" si="3"/>
        <v/>
      </c>
    </row>
    <row r="6936" hidden="1">
      <c r="A6936" s="6" t="s">
        <v>17516</v>
      </c>
      <c r="B6936" s="6" t="s">
        <v>296</v>
      </c>
      <c r="C6936" s="6" t="s">
        <v>407</v>
      </c>
      <c r="D6936" s="6">
        <v>8.0</v>
      </c>
      <c r="E6936" s="6" t="s">
        <v>408</v>
      </c>
      <c r="H6936" s="8" t="str">
        <f>VLOOKUP(C6936,agent_name_matching!A:B,2,false)</f>
        <v>--</v>
      </c>
      <c r="I6936" s="33"/>
      <c r="O6936" s="6" t="s">
        <v>17517</v>
      </c>
      <c r="P6936" s="8" t="str">
        <f t="shared" si="1"/>
        <v/>
      </c>
      <c r="Q6936" s="8" t="str">
        <f t="shared" si="16"/>
        <v/>
      </c>
      <c r="R6936" s="8" t="str">
        <f>if(and(P6936&lt;&gt;"",Q6936&lt;&gt;"newexp",Q6936&lt;&gt;"nostart"),countifs(script_conform_dispatching!A:A,P6936,script_conform_dispatching!B:B,Q6936),"")</f>
        <v/>
      </c>
      <c r="S6936" s="8" t="str">
        <f t="shared" si="3"/>
        <v/>
      </c>
    </row>
    <row r="6937" hidden="1">
      <c r="A6937" s="6" t="s">
        <v>17518</v>
      </c>
      <c r="B6937" s="6" t="s">
        <v>296</v>
      </c>
      <c r="C6937" s="6" t="s">
        <v>1011</v>
      </c>
      <c r="F6937" s="6" t="s">
        <v>415</v>
      </c>
      <c r="G6937" s="6" t="s">
        <v>416</v>
      </c>
      <c r="H6937" s="8" t="str">
        <f>VLOOKUP(C6937,agent_name_matching!A:B,2,false)</f>
        <v>Dialog LLM</v>
      </c>
      <c r="I6937" s="32" t="s">
        <v>17519</v>
      </c>
      <c r="J6937" s="6" t="s">
        <v>418</v>
      </c>
      <c r="L6937" s="6">
        <v>10589.0</v>
      </c>
      <c r="M6937" s="6">
        <v>98.0</v>
      </c>
      <c r="N6937" s="6">
        <v>2931.0</v>
      </c>
      <c r="O6937" s="6" t="s">
        <v>17520</v>
      </c>
      <c r="P6937" s="8" t="str">
        <f t="shared" si="1"/>
        <v/>
      </c>
      <c r="Q6937" s="8" t="str">
        <f t="shared" si="16"/>
        <v/>
      </c>
      <c r="R6937" s="8" t="str">
        <f>if(and(P6937&lt;&gt;"",Q6937&lt;&gt;"newexp",Q6937&lt;&gt;"nostart"),countifs(script_conform_dispatching!A:A,P6937,script_conform_dispatching!B:B,Q6937),"")</f>
        <v/>
      </c>
      <c r="S6937" s="8" t="str">
        <f t="shared" si="3"/>
        <v/>
      </c>
    </row>
    <row r="6938" hidden="1">
      <c r="A6938" s="6" t="s">
        <v>17521</v>
      </c>
      <c r="B6938" s="6" t="s">
        <v>296</v>
      </c>
      <c r="C6938" s="6" t="s">
        <v>450</v>
      </c>
      <c r="F6938" s="6" t="s">
        <v>415</v>
      </c>
      <c r="G6938" s="6" t="s">
        <v>416</v>
      </c>
      <c r="H6938" s="8" t="str">
        <f>VLOOKUP(C6938,agent_name_matching!A:B,2,false)</f>
        <v>Validator LLM</v>
      </c>
      <c r="I6938" s="32" t="s">
        <v>17522</v>
      </c>
      <c r="J6938" s="6" t="s">
        <v>452</v>
      </c>
      <c r="L6938" s="6">
        <v>4278.0</v>
      </c>
      <c r="M6938" s="6">
        <v>35.0</v>
      </c>
      <c r="N6938" s="6">
        <v>1035.0</v>
      </c>
      <c r="O6938" s="6" t="s">
        <v>17523</v>
      </c>
      <c r="P6938" s="8" t="str">
        <f t="shared" si="1"/>
        <v/>
      </c>
      <c r="Q6938" s="8" t="str">
        <f t="shared" si="16"/>
        <v/>
      </c>
      <c r="R6938" s="8" t="str">
        <f>if(and(P6938&lt;&gt;"",Q6938&lt;&gt;"newexp",Q6938&lt;&gt;"nostart"),countifs(script_conform_dispatching!A:A,P6938,script_conform_dispatching!B:B,Q6938),"")</f>
        <v/>
      </c>
      <c r="S6938" s="8" t="str">
        <f t="shared" si="3"/>
        <v/>
      </c>
    </row>
    <row r="6939" hidden="1">
      <c r="A6939" s="6" t="s">
        <v>17524</v>
      </c>
      <c r="B6939" s="6" t="s">
        <v>296</v>
      </c>
      <c r="C6939" s="6" t="s">
        <v>37</v>
      </c>
      <c r="F6939" s="6" t="s">
        <v>415</v>
      </c>
      <c r="G6939" s="6" t="s">
        <v>416</v>
      </c>
      <c r="H6939" s="8" t="str">
        <f>VLOOKUP(C6939,agent_name_matching!A:B,2,false)</f>
        <v>Patient LLM</v>
      </c>
      <c r="I6939" s="32" t="s">
        <v>17525</v>
      </c>
      <c r="J6939" s="6" t="s">
        <v>418</v>
      </c>
      <c r="K6939" s="6">
        <v>1.0</v>
      </c>
      <c r="L6939" s="6">
        <v>4175.0</v>
      </c>
      <c r="M6939" s="6">
        <v>53.0</v>
      </c>
      <c r="N6939" s="6">
        <v>1280.0</v>
      </c>
      <c r="O6939" s="6" t="s">
        <v>17526</v>
      </c>
      <c r="P6939" s="8" t="str">
        <f t="shared" si="1"/>
        <v/>
      </c>
      <c r="Q6939" s="8" t="str">
        <f t="shared" si="16"/>
        <v/>
      </c>
      <c r="R6939" s="8" t="str">
        <f>if(and(P6939&lt;&gt;"",Q6939&lt;&gt;"newexp",Q6939&lt;&gt;"nostart"),countifs(script_conform_dispatching!A:A,P6939,script_conform_dispatching!B:B,Q6939),"")</f>
        <v/>
      </c>
      <c r="S6939" s="8" t="str">
        <f t="shared" si="3"/>
        <v/>
      </c>
    </row>
    <row r="6940" hidden="1">
      <c r="A6940" s="6" t="s">
        <v>17527</v>
      </c>
      <c r="B6940" s="6" t="s">
        <v>296</v>
      </c>
      <c r="C6940" s="6" t="s">
        <v>411</v>
      </c>
      <c r="H6940" s="8" t="str">
        <f>VLOOKUP(C6940,agent_name_matching!A:B,2,false)</f>
        <v>System</v>
      </c>
      <c r="I6940" s="33"/>
      <c r="O6940" s="6" t="s">
        <v>17528</v>
      </c>
      <c r="P6940" s="8" t="str">
        <f t="shared" si="1"/>
        <v/>
      </c>
      <c r="Q6940" s="8" t="str">
        <f t="shared" si="16"/>
        <v/>
      </c>
      <c r="R6940" s="8" t="str">
        <f>if(and(P6940&lt;&gt;"",Q6940&lt;&gt;"newexp",Q6940&lt;&gt;"nostart"),countifs(script_conform_dispatching!A:A,P6940,script_conform_dispatching!B:B,Q6940),"")</f>
        <v/>
      </c>
      <c r="S6940" s="8" t="str">
        <f t="shared" si="3"/>
        <v/>
      </c>
    </row>
    <row r="6941" hidden="1">
      <c r="A6941" s="6" t="s">
        <v>17529</v>
      </c>
      <c r="B6941" s="6" t="s">
        <v>296</v>
      </c>
      <c r="C6941" s="6" t="s">
        <v>1007</v>
      </c>
      <c r="F6941" s="6" t="s">
        <v>415</v>
      </c>
      <c r="G6941" s="6" t="s">
        <v>416</v>
      </c>
      <c r="H6941" s="8" t="str">
        <f>VLOOKUP(C6941,agent_name_matching!A:B,2,false)</f>
        <v>Assessor LLM</v>
      </c>
      <c r="I6941" s="32" t="s">
        <v>1040</v>
      </c>
      <c r="J6941" s="6" t="s">
        <v>418</v>
      </c>
      <c r="L6941" s="6">
        <v>4439.0</v>
      </c>
      <c r="M6941" s="6">
        <v>12.0</v>
      </c>
      <c r="N6941" s="6">
        <v>724.0</v>
      </c>
      <c r="O6941" s="6" t="s">
        <v>17530</v>
      </c>
      <c r="P6941" s="8" t="str">
        <f t="shared" si="1"/>
        <v/>
      </c>
      <c r="Q6941" s="8" t="str">
        <f t="shared" si="16"/>
        <v/>
      </c>
      <c r="R6941" s="8" t="str">
        <f>if(and(P6941&lt;&gt;"",Q6941&lt;&gt;"newexp",Q6941&lt;&gt;"nostart"),countifs(script_conform_dispatching!A:A,P6941,script_conform_dispatching!B:B,Q6941),"")</f>
        <v/>
      </c>
      <c r="S6941" s="8" t="str">
        <f t="shared" si="3"/>
        <v/>
      </c>
    </row>
    <row r="6942" hidden="1">
      <c r="A6942" s="6" t="s">
        <v>17531</v>
      </c>
      <c r="B6942" s="6" t="s">
        <v>296</v>
      </c>
      <c r="C6942" s="6" t="s">
        <v>407</v>
      </c>
      <c r="D6942" s="6">
        <v>8.0</v>
      </c>
      <c r="E6942" s="6" t="s">
        <v>445</v>
      </c>
      <c r="H6942" s="8" t="str">
        <f>VLOOKUP(C6942,agent_name_matching!A:B,2,false)</f>
        <v>--</v>
      </c>
      <c r="I6942" s="33"/>
      <c r="O6942" s="6" t="s">
        <v>17532</v>
      </c>
      <c r="P6942" s="8">
        <f t="shared" si="1"/>
        <v>8</v>
      </c>
      <c r="Q6942" s="8" t="str">
        <f t="shared" si="16"/>
        <v>nostart</v>
      </c>
      <c r="R6942" s="8" t="str">
        <f>if(and(P6942&lt;&gt;"",Q6942&lt;&gt;"newexp",Q6942&lt;&gt;"nostart"),countifs(script_conform_dispatching!A:A,P6942,script_conform_dispatching!B:B,Q6942),"")</f>
        <v/>
      </c>
      <c r="S6942" s="8" t="str">
        <f t="shared" si="3"/>
        <v/>
      </c>
    </row>
    <row r="6943" hidden="1">
      <c r="A6943" s="6" t="s">
        <v>17533</v>
      </c>
      <c r="B6943" s="6" t="s">
        <v>296</v>
      </c>
      <c r="C6943" s="6" t="s">
        <v>1011</v>
      </c>
      <c r="F6943" s="6" t="s">
        <v>415</v>
      </c>
      <c r="G6943" s="6" t="s">
        <v>416</v>
      </c>
      <c r="H6943" s="8" t="str">
        <f>VLOOKUP(C6943,agent_name_matching!A:B,2,false)</f>
        <v>Dialog LLM</v>
      </c>
      <c r="I6943" s="32" t="s">
        <v>17534</v>
      </c>
      <c r="J6943" s="6" t="s">
        <v>418</v>
      </c>
      <c r="L6943" s="6">
        <v>10913.0</v>
      </c>
      <c r="M6943" s="6">
        <v>72.0</v>
      </c>
      <c r="N6943" s="6">
        <v>2122.0</v>
      </c>
      <c r="O6943" s="6" t="s">
        <v>17535</v>
      </c>
      <c r="P6943" s="8" t="str">
        <f t="shared" si="1"/>
        <v/>
      </c>
      <c r="Q6943" s="8" t="str">
        <f t="shared" si="16"/>
        <v/>
      </c>
      <c r="R6943" s="8" t="str">
        <f>if(and(P6943&lt;&gt;"",Q6943&lt;&gt;"newexp",Q6943&lt;&gt;"nostart"),countifs(script_conform_dispatching!A:A,P6943,script_conform_dispatching!B:B,Q6943),"")</f>
        <v/>
      </c>
      <c r="S6943" s="8" t="str">
        <f t="shared" si="3"/>
        <v/>
      </c>
    </row>
    <row r="6944" hidden="1">
      <c r="A6944" s="6" t="s">
        <v>17536</v>
      </c>
      <c r="B6944" s="6" t="s">
        <v>296</v>
      </c>
      <c r="C6944" s="6" t="s">
        <v>450</v>
      </c>
      <c r="F6944" s="6" t="s">
        <v>415</v>
      </c>
      <c r="G6944" s="6" t="s">
        <v>416</v>
      </c>
      <c r="H6944" s="8" t="str">
        <f>VLOOKUP(C6944,agent_name_matching!A:B,2,false)</f>
        <v>Validator LLM</v>
      </c>
      <c r="I6944" s="32" t="s">
        <v>11752</v>
      </c>
      <c r="J6944" s="6" t="s">
        <v>452</v>
      </c>
      <c r="L6944" s="6">
        <v>4334.0</v>
      </c>
      <c r="M6944" s="6">
        <v>26.0</v>
      </c>
      <c r="N6944" s="6">
        <v>937.0</v>
      </c>
      <c r="O6944" s="6" t="s">
        <v>17537</v>
      </c>
      <c r="P6944" s="8" t="str">
        <f t="shared" si="1"/>
        <v/>
      </c>
      <c r="Q6944" s="8" t="str">
        <f t="shared" si="16"/>
        <v/>
      </c>
      <c r="R6944" s="8" t="str">
        <f>if(and(P6944&lt;&gt;"",Q6944&lt;&gt;"newexp",Q6944&lt;&gt;"nostart"),countifs(script_conform_dispatching!A:A,P6944,script_conform_dispatching!B:B,Q6944),"")</f>
        <v/>
      </c>
      <c r="S6944" s="8" t="str">
        <f t="shared" si="3"/>
        <v/>
      </c>
    </row>
    <row r="6945" hidden="1">
      <c r="A6945" s="6" t="s">
        <v>17538</v>
      </c>
      <c r="B6945" s="6" t="s">
        <v>299</v>
      </c>
      <c r="C6945" s="6" t="s">
        <v>407</v>
      </c>
      <c r="D6945" s="6">
        <v>1.0</v>
      </c>
      <c r="E6945" s="6" t="s">
        <v>408</v>
      </c>
      <c r="H6945" s="8" t="str">
        <f>VLOOKUP(C6945,agent_name_matching!A:B,2,false)</f>
        <v>--</v>
      </c>
      <c r="I6945" s="33"/>
      <c r="O6945" s="6" t="s">
        <v>17539</v>
      </c>
      <c r="P6945" s="8" t="str">
        <f t="shared" si="1"/>
        <v/>
      </c>
      <c r="Q6945" s="8" t="str">
        <f t="shared" si="16"/>
        <v/>
      </c>
      <c r="R6945" s="8" t="str">
        <f>if(and(P6945&lt;&gt;"",Q6945&lt;&gt;"newexp",Q6945&lt;&gt;"nostart"),countifs(script_conform_dispatching!A:A,P6945,script_conform_dispatching!B:B,Q6945),"")</f>
        <v/>
      </c>
      <c r="S6945" s="8" t="str">
        <f t="shared" si="3"/>
        <v/>
      </c>
    </row>
    <row r="6946" hidden="1">
      <c r="A6946" s="6" t="s">
        <v>17540</v>
      </c>
      <c r="B6946" s="6" t="s">
        <v>299</v>
      </c>
      <c r="C6946" s="6" t="s">
        <v>411</v>
      </c>
      <c r="H6946" s="8" t="str">
        <f>VLOOKUP(C6946,agent_name_matching!A:B,2,false)</f>
        <v>System</v>
      </c>
      <c r="I6946" s="33"/>
      <c r="O6946" s="6" t="s">
        <v>17541</v>
      </c>
      <c r="P6946" s="8" t="str">
        <f t="shared" si="1"/>
        <v/>
      </c>
      <c r="Q6946" s="8" t="str">
        <f t="shared" si="16"/>
        <v/>
      </c>
      <c r="R6946" s="8" t="str">
        <f>if(and(P6946&lt;&gt;"",Q6946&lt;&gt;"newexp",Q6946&lt;&gt;"nostart"),countifs(script_conform_dispatching!A:A,P6946,script_conform_dispatching!B:B,Q6946),"")</f>
        <v/>
      </c>
      <c r="S6946" s="8" t="str">
        <f t="shared" si="3"/>
        <v/>
      </c>
    </row>
    <row r="6947" hidden="1">
      <c r="A6947" s="6" t="s">
        <v>17542</v>
      </c>
      <c r="B6947" s="6" t="s">
        <v>299</v>
      </c>
      <c r="C6947" s="6" t="s">
        <v>1007</v>
      </c>
      <c r="F6947" s="6" t="s">
        <v>415</v>
      </c>
      <c r="G6947" s="6" t="s">
        <v>416</v>
      </c>
      <c r="H6947" s="8" t="str">
        <f>VLOOKUP(C6947,agent_name_matching!A:B,2,false)</f>
        <v>Assessor LLM</v>
      </c>
      <c r="I6947" s="32" t="s">
        <v>1008</v>
      </c>
      <c r="J6947" s="6" t="s">
        <v>418</v>
      </c>
      <c r="L6947" s="6">
        <v>716.0</v>
      </c>
      <c r="M6947" s="6">
        <v>14.0</v>
      </c>
      <c r="N6947" s="6">
        <v>766.0</v>
      </c>
      <c r="O6947" s="6" t="s">
        <v>17543</v>
      </c>
      <c r="P6947" s="8" t="str">
        <f t="shared" si="1"/>
        <v/>
      </c>
      <c r="Q6947" s="8" t="str">
        <f t="shared" si="16"/>
        <v/>
      </c>
      <c r="R6947" s="8" t="str">
        <f>if(and(P6947&lt;&gt;"",Q6947&lt;&gt;"newexp",Q6947&lt;&gt;"nostart"),countifs(script_conform_dispatching!A:A,P6947,script_conform_dispatching!B:B,Q6947),"")</f>
        <v/>
      </c>
      <c r="S6947" s="8" t="str">
        <f t="shared" si="3"/>
        <v/>
      </c>
    </row>
    <row r="6948" hidden="1">
      <c r="A6948" s="6" t="s">
        <v>17544</v>
      </c>
      <c r="B6948" s="6" t="s">
        <v>299</v>
      </c>
      <c r="C6948" s="6" t="s">
        <v>1011</v>
      </c>
      <c r="F6948" s="6" t="s">
        <v>415</v>
      </c>
      <c r="G6948" s="6" t="s">
        <v>416</v>
      </c>
      <c r="H6948" s="8" t="str">
        <f>VLOOKUP(C6948,agent_name_matching!A:B,2,false)</f>
        <v>Dialog LLM</v>
      </c>
      <c r="I6948" s="32" t="s">
        <v>1012</v>
      </c>
      <c r="J6948" s="6" t="s">
        <v>418</v>
      </c>
      <c r="L6948" s="6">
        <v>565.0</v>
      </c>
      <c r="M6948" s="6">
        <v>28.0</v>
      </c>
      <c r="N6948" s="6">
        <v>813.0</v>
      </c>
      <c r="O6948" s="6" t="s">
        <v>17545</v>
      </c>
      <c r="P6948" s="8" t="str">
        <f t="shared" si="1"/>
        <v/>
      </c>
      <c r="Q6948" s="8" t="str">
        <f t="shared" si="16"/>
        <v/>
      </c>
      <c r="R6948" s="8" t="str">
        <f>if(and(P6948&lt;&gt;"",Q6948&lt;&gt;"newexp",Q6948&lt;&gt;"nostart"),countifs(script_conform_dispatching!A:A,P6948,script_conform_dispatching!B:B,Q6948),"")</f>
        <v/>
      </c>
      <c r="S6948" s="8" t="str">
        <f t="shared" si="3"/>
        <v/>
      </c>
    </row>
    <row r="6949" hidden="1">
      <c r="A6949" s="6" t="s">
        <v>17546</v>
      </c>
      <c r="B6949" s="6" t="s">
        <v>299</v>
      </c>
      <c r="C6949" s="6" t="s">
        <v>37</v>
      </c>
      <c r="F6949" s="6" t="s">
        <v>415</v>
      </c>
      <c r="G6949" s="6" t="s">
        <v>416</v>
      </c>
      <c r="H6949" s="8" t="str">
        <f>VLOOKUP(C6949,agent_name_matching!A:B,2,false)</f>
        <v>Patient LLM</v>
      </c>
      <c r="I6949" s="32" t="s">
        <v>17547</v>
      </c>
      <c r="J6949" s="6" t="s">
        <v>418</v>
      </c>
      <c r="K6949" s="6">
        <v>1.0</v>
      </c>
      <c r="L6949" s="6">
        <v>507.0</v>
      </c>
      <c r="M6949" s="6">
        <v>56.0</v>
      </c>
      <c r="N6949" s="6">
        <v>1042.0</v>
      </c>
      <c r="O6949" s="6" t="s">
        <v>17548</v>
      </c>
      <c r="P6949" s="8" t="str">
        <f t="shared" si="1"/>
        <v/>
      </c>
      <c r="Q6949" s="8" t="str">
        <f t="shared" si="16"/>
        <v/>
      </c>
      <c r="R6949" s="8" t="str">
        <f>if(and(P6949&lt;&gt;"",Q6949&lt;&gt;"newexp",Q6949&lt;&gt;"nostart"),countifs(script_conform_dispatching!A:A,P6949,script_conform_dispatching!B:B,Q6949),"")</f>
        <v/>
      </c>
      <c r="S6949" s="8" t="str">
        <f t="shared" si="3"/>
        <v/>
      </c>
    </row>
    <row r="6950" hidden="1">
      <c r="A6950" s="6" t="s">
        <v>17549</v>
      </c>
      <c r="B6950" s="6" t="s">
        <v>299</v>
      </c>
      <c r="C6950" s="6" t="s">
        <v>411</v>
      </c>
      <c r="H6950" s="8" t="str">
        <f>VLOOKUP(C6950,agent_name_matching!A:B,2,false)</f>
        <v>System</v>
      </c>
      <c r="I6950" s="33"/>
      <c r="O6950" s="6" t="s">
        <v>17550</v>
      </c>
      <c r="P6950" s="8" t="str">
        <f t="shared" si="1"/>
        <v/>
      </c>
      <c r="Q6950" s="8" t="str">
        <f t="shared" si="16"/>
        <v/>
      </c>
      <c r="R6950" s="8" t="str">
        <f>if(and(P6950&lt;&gt;"",Q6950&lt;&gt;"newexp",Q6950&lt;&gt;"nostart"),countifs(script_conform_dispatching!A:A,P6950,script_conform_dispatching!B:B,Q6950),"")</f>
        <v/>
      </c>
      <c r="S6950" s="8" t="str">
        <f t="shared" si="3"/>
        <v/>
      </c>
    </row>
    <row r="6951" hidden="1">
      <c r="A6951" s="6" t="s">
        <v>17551</v>
      </c>
      <c r="B6951" s="6" t="s">
        <v>299</v>
      </c>
      <c r="C6951" s="6" t="s">
        <v>1007</v>
      </c>
      <c r="F6951" s="6" t="s">
        <v>415</v>
      </c>
      <c r="G6951" s="6" t="s">
        <v>416</v>
      </c>
      <c r="H6951" s="8" t="str">
        <f>VLOOKUP(C6951,agent_name_matching!A:B,2,false)</f>
        <v>Assessor LLM</v>
      </c>
      <c r="I6951" s="32" t="s">
        <v>1008</v>
      </c>
      <c r="J6951" s="6" t="s">
        <v>418</v>
      </c>
      <c r="L6951" s="6">
        <v>804.0</v>
      </c>
      <c r="M6951" s="6">
        <v>14.0</v>
      </c>
      <c r="N6951" s="6">
        <v>743.0</v>
      </c>
      <c r="O6951" s="6" t="s">
        <v>17552</v>
      </c>
      <c r="P6951" s="8" t="str">
        <f t="shared" si="1"/>
        <v/>
      </c>
      <c r="Q6951" s="8" t="str">
        <f t="shared" si="16"/>
        <v/>
      </c>
      <c r="R6951" s="8" t="str">
        <f>if(and(P6951&lt;&gt;"",Q6951&lt;&gt;"newexp",Q6951&lt;&gt;"nostart"),countifs(script_conform_dispatching!A:A,P6951,script_conform_dispatching!B:B,Q6951),"")</f>
        <v/>
      </c>
      <c r="S6951" s="8" t="str">
        <f t="shared" si="3"/>
        <v/>
      </c>
    </row>
    <row r="6952" hidden="1">
      <c r="A6952" s="6" t="s">
        <v>17553</v>
      </c>
      <c r="B6952" s="6" t="s">
        <v>299</v>
      </c>
      <c r="C6952" s="6" t="s">
        <v>1011</v>
      </c>
      <c r="F6952" s="6" t="s">
        <v>415</v>
      </c>
      <c r="G6952" s="6" t="s">
        <v>416</v>
      </c>
      <c r="H6952" s="8" t="str">
        <f>VLOOKUP(C6952,agent_name_matching!A:B,2,false)</f>
        <v>Dialog LLM</v>
      </c>
      <c r="I6952" s="32" t="s">
        <v>17554</v>
      </c>
      <c r="J6952" s="6" t="s">
        <v>418</v>
      </c>
      <c r="L6952" s="6">
        <v>816.0</v>
      </c>
      <c r="M6952" s="6">
        <v>38.0</v>
      </c>
      <c r="N6952" s="6">
        <v>829.0</v>
      </c>
      <c r="O6952" s="6" t="s">
        <v>17555</v>
      </c>
      <c r="P6952" s="8" t="str">
        <f t="shared" si="1"/>
        <v/>
      </c>
      <c r="Q6952" s="8" t="str">
        <f t="shared" si="16"/>
        <v/>
      </c>
      <c r="R6952" s="8" t="str">
        <f>if(and(P6952&lt;&gt;"",Q6952&lt;&gt;"newexp",Q6952&lt;&gt;"nostart"),countifs(script_conform_dispatching!A:A,P6952,script_conform_dispatching!B:B,Q6952),"")</f>
        <v/>
      </c>
      <c r="S6952" s="8" t="str">
        <f t="shared" si="3"/>
        <v/>
      </c>
    </row>
    <row r="6953" hidden="1">
      <c r="A6953" s="6" t="s">
        <v>17556</v>
      </c>
      <c r="B6953" s="6" t="s">
        <v>299</v>
      </c>
      <c r="C6953" s="6" t="s">
        <v>37</v>
      </c>
      <c r="F6953" s="6" t="s">
        <v>415</v>
      </c>
      <c r="G6953" s="6" t="s">
        <v>416</v>
      </c>
      <c r="H6953" s="8" t="str">
        <f>VLOOKUP(C6953,agent_name_matching!A:B,2,false)</f>
        <v>Patient LLM</v>
      </c>
      <c r="I6953" s="32" t="s">
        <v>17557</v>
      </c>
      <c r="J6953" s="6" t="s">
        <v>418</v>
      </c>
      <c r="K6953" s="6">
        <v>1.0</v>
      </c>
      <c r="L6953" s="6">
        <v>609.0</v>
      </c>
      <c r="M6953" s="6">
        <v>22.0</v>
      </c>
      <c r="N6953" s="6">
        <v>591.0</v>
      </c>
      <c r="O6953" s="6" t="s">
        <v>17558</v>
      </c>
      <c r="P6953" s="8" t="str">
        <f t="shared" si="1"/>
        <v/>
      </c>
      <c r="Q6953" s="8" t="str">
        <f t="shared" si="16"/>
        <v/>
      </c>
      <c r="R6953" s="8" t="str">
        <f>if(and(P6953&lt;&gt;"",Q6953&lt;&gt;"newexp",Q6953&lt;&gt;"nostart"),countifs(script_conform_dispatching!A:A,P6953,script_conform_dispatching!B:B,Q6953),"")</f>
        <v/>
      </c>
      <c r="S6953" s="8" t="str">
        <f t="shared" si="3"/>
        <v/>
      </c>
    </row>
    <row r="6954" hidden="1">
      <c r="A6954" s="6" t="s">
        <v>17559</v>
      </c>
      <c r="B6954" s="6" t="s">
        <v>299</v>
      </c>
      <c r="C6954" s="6" t="s">
        <v>411</v>
      </c>
      <c r="H6954" s="8" t="str">
        <f>VLOOKUP(C6954,agent_name_matching!A:B,2,false)</f>
        <v>System</v>
      </c>
      <c r="I6954" s="33"/>
      <c r="O6954" s="6" t="s">
        <v>17560</v>
      </c>
      <c r="P6954" s="8" t="str">
        <f t="shared" si="1"/>
        <v/>
      </c>
      <c r="Q6954" s="8" t="str">
        <f t="shared" si="16"/>
        <v/>
      </c>
      <c r="R6954" s="8" t="str">
        <f>if(and(P6954&lt;&gt;"",Q6954&lt;&gt;"newexp",Q6954&lt;&gt;"nostart"),countifs(script_conform_dispatching!A:A,P6954,script_conform_dispatching!B:B,Q6954),"")</f>
        <v/>
      </c>
      <c r="S6954" s="8" t="str">
        <f t="shared" si="3"/>
        <v/>
      </c>
    </row>
    <row r="6955" hidden="1">
      <c r="A6955" s="6" t="s">
        <v>17561</v>
      </c>
      <c r="B6955" s="6" t="s">
        <v>299</v>
      </c>
      <c r="C6955" s="6" t="s">
        <v>1007</v>
      </c>
      <c r="F6955" s="6" t="s">
        <v>415</v>
      </c>
      <c r="G6955" s="6" t="s">
        <v>416</v>
      </c>
      <c r="H6955" s="8" t="str">
        <f>VLOOKUP(C6955,agent_name_matching!A:B,2,false)</f>
        <v>Assessor LLM</v>
      </c>
      <c r="I6955" s="32" t="s">
        <v>1008</v>
      </c>
      <c r="J6955" s="6" t="s">
        <v>418</v>
      </c>
      <c r="L6955" s="6">
        <v>870.0</v>
      </c>
      <c r="M6955" s="6">
        <v>14.0</v>
      </c>
      <c r="N6955" s="6">
        <v>1206.0</v>
      </c>
      <c r="O6955" s="6" t="s">
        <v>17562</v>
      </c>
      <c r="P6955" s="8" t="str">
        <f t="shared" si="1"/>
        <v/>
      </c>
      <c r="Q6955" s="8" t="str">
        <f t="shared" si="16"/>
        <v/>
      </c>
      <c r="R6955" s="8" t="str">
        <f>if(and(P6955&lt;&gt;"",Q6955&lt;&gt;"newexp",Q6955&lt;&gt;"nostart"),countifs(script_conform_dispatching!A:A,P6955,script_conform_dispatching!B:B,Q6955),"")</f>
        <v/>
      </c>
      <c r="S6955" s="8" t="str">
        <f t="shared" si="3"/>
        <v/>
      </c>
    </row>
    <row r="6956" hidden="1">
      <c r="A6956" s="6" t="s">
        <v>17563</v>
      </c>
      <c r="B6956" s="6" t="s">
        <v>299</v>
      </c>
      <c r="C6956" s="6" t="s">
        <v>1011</v>
      </c>
      <c r="F6956" s="6" t="s">
        <v>415</v>
      </c>
      <c r="G6956" s="6" t="s">
        <v>416</v>
      </c>
      <c r="H6956" s="8" t="str">
        <f>VLOOKUP(C6956,agent_name_matching!A:B,2,false)</f>
        <v>Dialog LLM</v>
      </c>
      <c r="I6956" s="32" t="s">
        <v>17564</v>
      </c>
      <c r="J6956" s="6" t="s">
        <v>418</v>
      </c>
      <c r="L6956" s="6">
        <v>1043.0</v>
      </c>
      <c r="M6956" s="6">
        <v>37.0</v>
      </c>
      <c r="N6956" s="6">
        <v>847.0</v>
      </c>
      <c r="O6956" s="6" t="s">
        <v>17565</v>
      </c>
      <c r="P6956" s="8" t="str">
        <f t="shared" si="1"/>
        <v/>
      </c>
      <c r="Q6956" s="8" t="str">
        <f t="shared" si="16"/>
        <v/>
      </c>
      <c r="R6956" s="8" t="str">
        <f>if(and(P6956&lt;&gt;"",Q6956&lt;&gt;"newexp",Q6956&lt;&gt;"nostart"),countifs(script_conform_dispatching!A:A,P6956,script_conform_dispatching!B:B,Q6956),"")</f>
        <v/>
      </c>
      <c r="S6956" s="8" t="str">
        <f t="shared" si="3"/>
        <v/>
      </c>
    </row>
    <row r="6957" hidden="1">
      <c r="A6957" s="6" t="s">
        <v>17566</v>
      </c>
      <c r="B6957" s="6" t="s">
        <v>299</v>
      </c>
      <c r="C6957" s="6" t="s">
        <v>37</v>
      </c>
      <c r="F6957" s="6" t="s">
        <v>415</v>
      </c>
      <c r="G6957" s="6" t="s">
        <v>416</v>
      </c>
      <c r="H6957" s="8" t="str">
        <f>VLOOKUP(C6957,agent_name_matching!A:B,2,false)</f>
        <v>Patient LLM</v>
      </c>
      <c r="I6957" s="32" t="s">
        <v>17567</v>
      </c>
      <c r="J6957" s="6" t="s">
        <v>418</v>
      </c>
      <c r="K6957" s="6">
        <v>1.0</v>
      </c>
      <c r="L6957" s="6">
        <v>676.0</v>
      </c>
      <c r="M6957" s="6">
        <v>47.0</v>
      </c>
      <c r="N6957" s="6">
        <v>1017.0</v>
      </c>
      <c r="O6957" s="6" t="s">
        <v>17568</v>
      </c>
      <c r="P6957" s="8" t="str">
        <f t="shared" si="1"/>
        <v/>
      </c>
      <c r="Q6957" s="8" t="str">
        <f t="shared" si="16"/>
        <v/>
      </c>
      <c r="R6957" s="8" t="str">
        <f>if(and(P6957&lt;&gt;"",Q6957&lt;&gt;"newexp",Q6957&lt;&gt;"nostart"),countifs(script_conform_dispatching!A:A,P6957,script_conform_dispatching!B:B,Q6957),"")</f>
        <v/>
      </c>
      <c r="S6957" s="8" t="str">
        <f t="shared" si="3"/>
        <v/>
      </c>
    </row>
    <row r="6958" hidden="1">
      <c r="A6958" s="6" t="s">
        <v>17569</v>
      </c>
      <c r="B6958" s="6" t="s">
        <v>299</v>
      </c>
      <c r="C6958" s="6" t="s">
        <v>411</v>
      </c>
      <c r="H6958" s="8" t="str">
        <f>VLOOKUP(C6958,agent_name_matching!A:B,2,false)</f>
        <v>System</v>
      </c>
      <c r="I6958" s="33"/>
      <c r="O6958" s="6" t="s">
        <v>17570</v>
      </c>
      <c r="P6958" s="8" t="str">
        <f t="shared" si="1"/>
        <v/>
      </c>
      <c r="Q6958" s="8" t="str">
        <f t="shared" si="16"/>
        <v/>
      </c>
      <c r="R6958" s="8" t="str">
        <f>if(and(P6958&lt;&gt;"",Q6958&lt;&gt;"newexp",Q6958&lt;&gt;"nostart"),countifs(script_conform_dispatching!A:A,P6958,script_conform_dispatching!B:B,Q6958),"")</f>
        <v/>
      </c>
      <c r="S6958" s="8" t="str">
        <f t="shared" si="3"/>
        <v/>
      </c>
    </row>
    <row r="6959" hidden="1">
      <c r="A6959" s="6" t="s">
        <v>17571</v>
      </c>
      <c r="B6959" s="6" t="s">
        <v>299</v>
      </c>
      <c r="C6959" s="6" t="s">
        <v>1007</v>
      </c>
      <c r="F6959" s="6" t="s">
        <v>415</v>
      </c>
      <c r="G6959" s="6" t="s">
        <v>416</v>
      </c>
      <c r="H6959" s="8" t="str">
        <f>VLOOKUP(C6959,agent_name_matching!A:B,2,false)</f>
        <v>Assessor LLM</v>
      </c>
      <c r="I6959" s="32" t="s">
        <v>1040</v>
      </c>
      <c r="J6959" s="6" t="s">
        <v>418</v>
      </c>
      <c r="L6959" s="6">
        <v>960.0</v>
      </c>
      <c r="M6959" s="6">
        <v>12.0</v>
      </c>
      <c r="N6959" s="6">
        <v>652.0</v>
      </c>
      <c r="O6959" s="6" t="s">
        <v>17572</v>
      </c>
      <c r="P6959" s="8" t="str">
        <f t="shared" si="1"/>
        <v/>
      </c>
      <c r="Q6959" s="8" t="str">
        <f t="shared" si="16"/>
        <v/>
      </c>
      <c r="R6959" s="8" t="str">
        <f>if(and(P6959&lt;&gt;"",Q6959&lt;&gt;"newexp",Q6959&lt;&gt;"nostart"),countifs(script_conform_dispatching!A:A,P6959,script_conform_dispatching!B:B,Q6959),"")</f>
        <v/>
      </c>
      <c r="S6959" s="8" t="str">
        <f t="shared" si="3"/>
        <v/>
      </c>
    </row>
    <row r="6960" hidden="1">
      <c r="A6960" s="6" t="s">
        <v>17573</v>
      </c>
      <c r="B6960" s="6" t="s">
        <v>299</v>
      </c>
      <c r="C6960" s="6" t="s">
        <v>407</v>
      </c>
      <c r="D6960" s="6">
        <v>1.0</v>
      </c>
      <c r="E6960" s="6" t="s">
        <v>445</v>
      </c>
      <c r="H6960" s="8" t="str">
        <f>VLOOKUP(C6960,agent_name_matching!A:B,2,false)</f>
        <v>--</v>
      </c>
      <c r="I6960" s="33"/>
      <c r="O6960" s="6" t="s">
        <v>17574</v>
      </c>
      <c r="P6960" s="8">
        <f t="shared" si="1"/>
        <v>1</v>
      </c>
      <c r="Q6960" s="8">
        <f t="shared" si="16"/>
        <v>2</v>
      </c>
      <c r="R6960" s="8">
        <f>if(and(P6960&lt;&gt;"",Q6960&lt;&gt;"newexp",Q6960&lt;&gt;"nostart"),countifs(script_conform_dispatching!A:A,P6960,script_conform_dispatching!B:B,Q6960),"")</f>
        <v>1</v>
      </c>
      <c r="S6960" s="8" t="str">
        <f t="shared" si="3"/>
        <v/>
      </c>
    </row>
    <row r="6961" hidden="1">
      <c r="A6961" s="6" t="s">
        <v>17575</v>
      </c>
      <c r="B6961" s="6" t="s">
        <v>299</v>
      </c>
      <c r="C6961" s="6" t="s">
        <v>1045</v>
      </c>
      <c r="F6961" s="6" t="s">
        <v>415</v>
      </c>
      <c r="G6961" s="6" t="s">
        <v>416</v>
      </c>
      <c r="H6961" s="8" t="str">
        <f>VLOOKUP(C6961,agent_name_matching!A:B,2,false)</f>
        <v>Dispatcher LLM</v>
      </c>
      <c r="I6961" s="32" t="s">
        <v>1046</v>
      </c>
      <c r="J6961" s="6" t="s">
        <v>418</v>
      </c>
      <c r="L6961" s="6">
        <v>2377.0</v>
      </c>
      <c r="M6961" s="6">
        <v>150.0</v>
      </c>
      <c r="N6961" s="6">
        <v>2072.0</v>
      </c>
      <c r="O6961" s="6" t="s">
        <v>17576</v>
      </c>
      <c r="P6961" s="8" t="str">
        <f t="shared" si="1"/>
        <v/>
      </c>
      <c r="Q6961" s="8" t="str">
        <f t="shared" si="16"/>
        <v/>
      </c>
      <c r="R6961" s="8" t="str">
        <f>if(and(P6961&lt;&gt;"",Q6961&lt;&gt;"newexp",Q6961&lt;&gt;"nostart"),countifs(script_conform_dispatching!A:A,P6961,script_conform_dispatching!B:B,Q6961),"")</f>
        <v/>
      </c>
      <c r="S6961" s="8" t="str">
        <f t="shared" si="3"/>
        <v/>
      </c>
    </row>
    <row r="6962" hidden="1">
      <c r="A6962" s="6" t="s">
        <v>17577</v>
      </c>
      <c r="B6962" s="6" t="s">
        <v>299</v>
      </c>
      <c r="C6962" s="6" t="s">
        <v>407</v>
      </c>
      <c r="D6962" s="6">
        <v>2.0</v>
      </c>
      <c r="E6962" s="6" t="s">
        <v>408</v>
      </c>
      <c r="H6962" s="8" t="str">
        <f>VLOOKUP(C6962,agent_name_matching!A:B,2,false)</f>
        <v>--</v>
      </c>
      <c r="I6962" s="33"/>
      <c r="O6962" s="6" t="s">
        <v>17578</v>
      </c>
      <c r="P6962" s="8" t="str">
        <f t="shared" si="1"/>
        <v/>
      </c>
      <c r="Q6962" s="8" t="str">
        <f t="shared" si="16"/>
        <v/>
      </c>
      <c r="R6962" s="8" t="str">
        <f>if(and(P6962&lt;&gt;"",Q6962&lt;&gt;"newexp",Q6962&lt;&gt;"nostart"),countifs(script_conform_dispatching!A:A,P6962,script_conform_dispatching!B:B,Q6962),"")</f>
        <v/>
      </c>
      <c r="S6962" s="8" t="str">
        <f t="shared" si="3"/>
        <v/>
      </c>
    </row>
    <row r="6963" hidden="1">
      <c r="A6963" s="6" t="s">
        <v>17579</v>
      </c>
      <c r="B6963" s="6" t="s">
        <v>299</v>
      </c>
      <c r="C6963" s="6" t="s">
        <v>1011</v>
      </c>
      <c r="F6963" s="6" t="s">
        <v>415</v>
      </c>
      <c r="G6963" s="6" t="s">
        <v>416</v>
      </c>
      <c r="H6963" s="8" t="str">
        <f>VLOOKUP(C6963,agent_name_matching!A:B,2,false)</f>
        <v>Dialog LLM</v>
      </c>
      <c r="I6963" s="32" t="s">
        <v>17580</v>
      </c>
      <c r="J6963" s="6" t="s">
        <v>418</v>
      </c>
      <c r="L6963" s="6">
        <v>1446.0</v>
      </c>
      <c r="M6963" s="6">
        <v>33.0</v>
      </c>
      <c r="N6963" s="6">
        <v>1511.0</v>
      </c>
      <c r="O6963" s="6" t="s">
        <v>17581</v>
      </c>
      <c r="P6963" s="8" t="str">
        <f t="shared" si="1"/>
        <v/>
      </c>
      <c r="Q6963" s="8" t="str">
        <f t="shared" si="16"/>
        <v/>
      </c>
      <c r="R6963" s="8" t="str">
        <f>if(and(P6963&lt;&gt;"",Q6963&lt;&gt;"newexp",Q6963&lt;&gt;"nostart"),countifs(script_conform_dispatching!A:A,P6963,script_conform_dispatching!B:B,Q6963),"")</f>
        <v/>
      </c>
      <c r="S6963" s="8" t="str">
        <f t="shared" si="3"/>
        <v/>
      </c>
    </row>
    <row r="6964" hidden="1">
      <c r="A6964" s="6" t="s">
        <v>17582</v>
      </c>
      <c r="B6964" s="6" t="s">
        <v>299</v>
      </c>
      <c r="C6964" s="6" t="s">
        <v>450</v>
      </c>
      <c r="F6964" s="6" t="s">
        <v>415</v>
      </c>
      <c r="G6964" s="6" t="s">
        <v>416</v>
      </c>
      <c r="H6964" s="8" t="str">
        <f>VLOOKUP(C6964,agent_name_matching!A:B,2,false)</f>
        <v>Validator LLM</v>
      </c>
      <c r="I6964" s="32" t="s">
        <v>451</v>
      </c>
      <c r="J6964" s="6" t="s">
        <v>452</v>
      </c>
      <c r="L6964" s="6">
        <v>821.0</v>
      </c>
      <c r="M6964" s="6">
        <v>10.0</v>
      </c>
      <c r="N6964" s="6">
        <v>503.0</v>
      </c>
      <c r="O6964" s="6" t="s">
        <v>17583</v>
      </c>
      <c r="P6964" s="8" t="str">
        <f t="shared" si="1"/>
        <v/>
      </c>
      <c r="Q6964" s="8" t="str">
        <f t="shared" si="16"/>
        <v/>
      </c>
      <c r="R6964" s="8" t="str">
        <f>if(and(P6964&lt;&gt;"",Q6964&lt;&gt;"newexp",Q6964&lt;&gt;"nostart"),countifs(script_conform_dispatching!A:A,P6964,script_conform_dispatching!B:B,Q6964),"")</f>
        <v/>
      </c>
      <c r="S6964" s="8" t="str">
        <f t="shared" si="3"/>
        <v/>
      </c>
    </row>
    <row r="6965" hidden="1">
      <c r="A6965" s="6" t="s">
        <v>17584</v>
      </c>
      <c r="B6965" s="6" t="s">
        <v>299</v>
      </c>
      <c r="C6965" s="6" t="s">
        <v>37</v>
      </c>
      <c r="F6965" s="6" t="s">
        <v>415</v>
      </c>
      <c r="G6965" s="6" t="s">
        <v>416</v>
      </c>
      <c r="H6965" s="8" t="str">
        <f>VLOOKUP(C6965,agent_name_matching!A:B,2,false)</f>
        <v>Patient LLM</v>
      </c>
      <c r="I6965" s="32" t="s">
        <v>17585</v>
      </c>
      <c r="J6965" s="6" t="s">
        <v>418</v>
      </c>
      <c r="K6965" s="6">
        <v>1.0</v>
      </c>
      <c r="L6965" s="6">
        <v>764.0</v>
      </c>
      <c r="M6965" s="6">
        <v>62.0</v>
      </c>
      <c r="N6965" s="6">
        <v>1316.0</v>
      </c>
      <c r="O6965" s="6" t="s">
        <v>17586</v>
      </c>
      <c r="P6965" s="8" t="str">
        <f t="shared" si="1"/>
        <v/>
      </c>
      <c r="Q6965" s="8" t="str">
        <f t="shared" si="16"/>
        <v/>
      </c>
      <c r="R6965" s="8" t="str">
        <f>if(and(P6965&lt;&gt;"",Q6965&lt;&gt;"newexp",Q6965&lt;&gt;"nostart"),countifs(script_conform_dispatching!A:A,P6965,script_conform_dispatching!B:B,Q6965),"")</f>
        <v/>
      </c>
      <c r="S6965" s="8" t="str">
        <f t="shared" si="3"/>
        <v/>
      </c>
    </row>
    <row r="6966" hidden="1">
      <c r="A6966" s="6" t="s">
        <v>17587</v>
      </c>
      <c r="B6966" s="6" t="s">
        <v>299</v>
      </c>
      <c r="C6966" s="6" t="s">
        <v>411</v>
      </c>
      <c r="H6966" s="8" t="str">
        <f>VLOOKUP(C6966,agent_name_matching!A:B,2,false)</f>
        <v>System</v>
      </c>
      <c r="I6966" s="33"/>
      <c r="O6966" s="6" t="s">
        <v>17588</v>
      </c>
      <c r="P6966" s="8" t="str">
        <f t="shared" si="1"/>
        <v/>
      </c>
      <c r="Q6966" s="8" t="str">
        <f t="shared" si="16"/>
        <v/>
      </c>
      <c r="R6966" s="8" t="str">
        <f>if(and(P6966&lt;&gt;"",Q6966&lt;&gt;"newexp",Q6966&lt;&gt;"nostart"),countifs(script_conform_dispatching!A:A,P6966,script_conform_dispatching!B:B,Q6966),"")</f>
        <v/>
      </c>
      <c r="S6966" s="8" t="str">
        <f t="shared" si="3"/>
        <v/>
      </c>
    </row>
    <row r="6967" hidden="1">
      <c r="A6967" s="6" t="s">
        <v>17589</v>
      </c>
      <c r="B6967" s="6" t="s">
        <v>299</v>
      </c>
      <c r="C6967" s="6" t="s">
        <v>1007</v>
      </c>
      <c r="F6967" s="6" t="s">
        <v>415</v>
      </c>
      <c r="G6967" s="6" t="s">
        <v>416</v>
      </c>
      <c r="H6967" s="8" t="str">
        <f>VLOOKUP(C6967,agent_name_matching!A:B,2,false)</f>
        <v>Assessor LLM</v>
      </c>
      <c r="I6967" s="32" t="s">
        <v>1008</v>
      </c>
      <c r="J6967" s="6" t="s">
        <v>418</v>
      </c>
      <c r="L6967" s="6">
        <v>1091.0</v>
      </c>
      <c r="M6967" s="6">
        <v>14.0</v>
      </c>
      <c r="N6967" s="6">
        <v>628.0</v>
      </c>
      <c r="O6967" s="6" t="s">
        <v>17590</v>
      </c>
      <c r="P6967" s="8" t="str">
        <f t="shared" si="1"/>
        <v/>
      </c>
      <c r="Q6967" s="8" t="str">
        <f t="shared" si="16"/>
        <v/>
      </c>
      <c r="R6967" s="8" t="str">
        <f>if(and(P6967&lt;&gt;"",Q6967&lt;&gt;"newexp",Q6967&lt;&gt;"nostart"),countifs(script_conform_dispatching!A:A,P6967,script_conform_dispatching!B:B,Q6967),"")</f>
        <v/>
      </c>
      <c r="S6967" s="8" t="str">
        <f t="shared" si="3"/>
        <v/>
      </c>
    </row>
    <row r="6968" hidden="1">
      <c r="A6968" s="6" t="s">
        <v>17591</v>
      </c>
      <c r="B6968" s="6" t="s">
        <v>299</v>
      </c>
      <c r="C6968" s="6" t="s">
        <v>1011</v>
      </c>
      <c r="F6968" s="6" t="s">
        <v>415</v>
      </c>
      <c r="G6968" s="6" t="s">
        <v>416</v>
      </c>
      <c r="H6968" s="8" t="str">
        <f>VLOOKUP(C6968,agent_name_matching!A:B,2,false)</f>
        <v>Dialog LLM</v>
      </c>
      <c r="I6968" s="32" t="s">
        <v>17592</v>
      </c>
      <c r="J6968" s="6" t="s">
        <v>418</v>
      </c>
      <c r="L6968" s="6">
        <v>1733.0</v>
      </c>
      <c r="M6968" s="6">
        <v>64.0</v>
      </c>
      <c r="N6968" s="6">
        <v>1814.0</v>
      </c>
      <c r="O6968" s="6" t="s">
        <v>17593</v>
      </c>
      <c r="P6968" s="8" t="str">
        <f t="shared" si="1"/>
        <v/>
      </c>
      <c r="Q6968" s="8" t="str">
        <f t="shared" si="16"/>
        <v/>
      </c>
      <c r="R6968" s="8" t="str">
        <f>if(and(P6968&lt;&gt;"",Q6968&lt;&gt;"newexp",Q6968&lt;&gt;"nostart"),countifs(script_conform_dispatching!A:A,P6968,script_conform_dispatching!B:B,Q6968),"")</f>
        <v/>
      </c>
      <c r="S6968" s="8" t="str">
        <f t="shared" si="3"/>
        <v/>
      </c>
    </row>
    <row r="6969" hidden="1">
      <c r="A6969" s="6" t="s">
        <v>17594</v>
      </c>
      <c r="B6969" s="6" t="s">
        <v>299</v>
      </c>
      <c r="C6969" s="6" t="s">
        <v>37</v>
      </c>
      <c r="F6969" s="6" t="s">
        <v>415</v>
      </c>
      <c r="G6969" s="6" t="s">
        <v>416</v>
      </c>
      <c r="H6969" s="8" t="str">
        <f>VLOOKUP(C6969,agent_name_matching!A:B,2,false)</f>
        <v>Patient LLM</v>
      </c>
      <c r="I6969" s="32" t="s">
        <v>17595</v>
      </c>
      <c r="J6969" s="6" t="s">
        <v>418</v>
      </c>
      <c r="K6969" s="6">
        <v>1.0</v>
      </c>
      <c r="L6969" s="6">
        <v>898.0</v>
      </c>
      <c r="M6969" s="6">
        <v>138.0</v>
      </c>
      <c r="N6969" s="6">
        <v>1589.0</v>
      </c>
      <c r="O6969" s="6" t="s">
        <v>17596</v>
      </c>
      <c r="P6969" s="8" t="str">
        <f t="shared" si="1"/>
        <v/>
      </c>
      <c r="Q6969" s="8" t="str">
        <f t="shared" si="16"/>
        <v/>
      </c>
      <c r="R6969" s="8" t="str">
        <f>if(and(P6969&lt;&gt;"",Q6969&lt;&gt;"newexp",Q6969&lt;&gt;"nostart"),countifs(script_conform_dispatching!A:A,P6969,script_conform_dispatching!B:B,Q6969),"")</f>
        <v/>
      </c>
      <c r="S6969" s="8" t="str">
        <f t="shared" si="3"/>
        <v/>
      </c>
    </row>
    <row r="6970" hidden="1">
      <c r="A6970" s="6" t="s">
        <v>17597</v>
      </c>
      <c r="B6970" s="6" t="s">
        <v>299</v>
      </c>
      <c r="C6970" s="6" t="s">
        <v>411</v>
      </c>
      <c r="H6970" s="8" t="str">
        <f>VLOOKUP(C6970,agent_name_matching!A:B,2,false)</f>
        <v>System</v>
      </c>
      <c r="I6970" s="33"/>
      <c r="O6970" s="6" t="s">
        <v>17598</v>
      </c>
      <c r="P6970" s="8" t="str">
        <f t="shared" si="1"/>
        <v/>
      </c>
      <c r="Q6970" s="8" t="str">
        <f t="shared" si="16"/>
        <v/>
      </c>
      <c r="R6970" s="8" t="str">
        <f>if(and(P6970&lt;&gt;"",Q6970&lt;&gt;"newexp",Q6970&lt;&gt;"nostart"),countifs(script_conform_dispatching!A:A,P6970,script_conform_dispatching!B:B,Q6970),"")</f>
        <v/>
      </c>
      <c r="S6970" s="8" t="str">
        <f t="shared" si="3"/>
        <v/>
      </c>
    </row>
    <row r="6971" hidden="1">
      <c r="A6971" s="6" t="s">
        <v>17599</v>
      </c>
      <c r="B6971" s="6" t="s">
        <v>299</v>
      </c>
      <c r="C6971" s="6" t="s">
        <v>1007</v>
      </c>
      <c r="F6971" s="6" t="s">
        <v>415</v>
      </c>
      <c r="G6971" s="6" t="s">
        <v>416</v>
      </c>
      <c r="H6971" s="8" t="str">
        <f>VLOOKUP(C6971,agent_name_matching!A:B,2,false)</f>
        <v>Assessor LLM</v>
      </c>
      <c r="I6971" s="32" t="s">
        <v>1008</v>
      </c>
      <c r="J6971" s="6" t="s">
        <v>418</v>
      </c>
      <c r="L6971" s="6">
        <v>1299.0</v>
      </c>
      <c r="M6971" s="6">
        <v>14.0</v>
      </c>
      <c r="N6971" s="6">
        <v>626.0</v>
      </c>
      <c r="O6971" s="6" t="s">
        <v>17600</v>
      </c>
      <c r="P6971" s="8" t="str">
        <f t="shared" si="1"/>
        <v/>
      </c>
      <c r="Q6971" s="8" t="str">
        <f t="shared" si="16"/>
        <v/>
      </c>
      <c r="R6971" s="8" t="str">
        <f>if(and(P6971&lt;&gt;"",Q6971&lt;&gt;"newexp",Q6971&lt;&gt;"nostart"),countifs(script_conform_dispatching!A:A,P6971,script_conform_dispatching!B:B,Q6971),"")</f>
        <v/>
      </c>
      <c r="S6971" s="8" t="str">
        <f t="shared" si="3"/>
        <v/>
      </c>
    </row>
    <row r="6972" hidden="1">
      <c r="A6972" s="6" t="s">
        <v>17601</v>
      </c>
      <c r="B6972" s="6" t="s">
        <v>299</v>
      </c>
      <c r="C6972" s="6" t="s">
        <v>1011</v>
      </c>
      <c r="F6972" s="6" t="s">
        <v>415</v>
      </c>
      <c r="G6972" s="6" t="s">
        <v>416</v>
      </c>
      <c r="H6972" s="8" t="str">
        <f>VLOOKUP(C6972,agent_name_matching!A:B,2,false)</f>
        <v>Dialog LLM</v>
      </c>
      <c r="I6972" s="32" t="s">
        <v>17602</v>
      </c>
      <c r="J6972" s="6" t="s">
        <v>418</v>
      </c>
      <c r="L6972" s="6">
        <v>2127.0</v>
      </c>
      <c r="M6972" s="6">
        <v>89.0</v>
      </c>
      <c r="N6972" s="6">
        <v>1430.0</v>
      </c>
      <c r="O6972" s="6" t="s">
        <v>17603</v>
      </c>
      <c r="P6972" s="8" t="str">
        <f t="shared" si="1"/>
        <v/>
      </c>
      <c r="Q6972" s="8" t="str">
        <f t="shared" si="16"/>
        <v/>
      </c>
      <c r="R6972" s="8" t="str">
        <f>if(and(P6972&lt;&gt;"",Q6972&lt;&gt;"newexp",Q6972&lt;&gt;"nostart"),countifs(script_conform_dispatching!A:A,P6972,script_conform_dispatching!B:B,Q6972),"")</f>
        <v/>
      </c>
      <c r="S6972" s="8" t="str">
        <f t="shared" si="3"/>
        <v/>
      </c>
    </row>
    <row r="6973" hidden="1">
      <c r="A6973" s="6" t="s">
        <v>17604</v>
      </c>
      <c r="B6973" s="6" t="s">
        <v>299</v>
      </c>
      <c r="C6973" s="6" t="s">
        <v>37</v>
      </c>
      <c r="F6973" s="6" t="s">
        <v>415</v>
      </c>
      <c r="G6973" s="6" t="s">
        <v>416</v>
      </c>
      <c r="H6973" s="8" t="str">
        <f>VLOOKUP(C6973,agent_name_matching!A:B,2,false)</f>
        <v>Patient LLM</v>
      </c>
      <c r="I6973" s="32" t="s">
        <v>17605</v>
      </c>
      <c r="J6973" s="6" t="s">
        <v>418</v>
      </c>
      <c r="K6973" s="6">
        <v>1.0</v>
      </c>
      <c r="L6973" s="6">
        <v>1133.0</v>
      </c>
      <c r="M6973" s="6">
        <v>48.0</v>
      </c>
      <c r="N6973" s="6">
        <v>887.0</v>
      </c>
      <c r="O6973" s="6" t="s">
        <v>17606</v>
      </c>
      <c r="P6973" s="8" t="str">
        <f t="shared" si="1"/>
        <v/>
      </c>
      <c r="Q6973" s="8" t="str">
        <f t="shared" si="16"/>
        <v/>
      </c>
      <c r="R6973" s="8" t="str">
        <f>if(and(P6973&lt;&gt;"",Q6973&lt;&gt;"newexp",Q6973&lt;&gt;"nostart"),countifs(script_conform_dispatching!A:A,P6973,script_conform_dispatching!B:B,Q6973),"")</f>
        <v/>
      </c>
      <c r="S6973" s="8" t="str">
        <f t="shared" si="3"/>
        <v/>
      </c>
    </row>
    <row r="6974" hidden="1">
      <c r="A6974" s="6" t="s">
        <v>17607</v>
      </c>
      <c r="B6974" s="6" t="s">
        <v>299</v>
      </c>
      <c r="C6974" s="6" t="s">
        <v>411</v>
      </c>
      <c r="H6974" s="8" t="str">
        <f>VLOOKUP(C6974,agent_name_matching!A:B,2,false)</f>
        <v>System</v>
      </c>
      <c r="I6974" s="33"/>
      <c r="O6974" s="6" t="s">
        <v>17608</v>
      </c>
      <c r="P6974" s="8" t="str">
        <f t="shared" si="1"/>
        <v/>
      </c>
      <c r="Q6974" s="8" t="str">
        <f t="shared" si="16"/>
        <v/>
      </c>
      <c r="R6974" s="8" t="str">
        <f>if(and(P6974&lt;&gt;"",Q6974&lt;&gt;"newexp",Q6974&lt;&gt;"nostart"),countifs(script_conform_dispatching!A:A,P6974,script_conform_dispatching!B:B,Q6974),"")</f>
        <v/>
      </c>
      <c r="S6974" s="8" t="str">
        <f t="shared" si="3"/>
        <v/>
      </c>
    </row>
    <row r="6975" hidden="1">
      <c r="A6975" s="6" t="s">
        <v>17609</v>
      </c>
      <c r="B6975" s="6" t="s">
        <v>299</v>
      </c>
      <c r="C6975" s="6" t="s">
        <v>1007</v>
      </c>
      <c r="F6975" s="6" t="s">
        <v>415</v>
      </c>
      <c r="G6975" s="6" t="s">
        <v>416</v>
      </c>
      <c r="H6975" s="8" t="str">
        <f>VLOOKUP(C6975,agent_name_matching!A:B,2,false)</f>
        <v>Assessor LLM</v>
      </c>
      <c r="I6975" s="32" t="s">
        <v>1040</v>
      </c>
      <c r="J6975" s="6" t="s">
        <v>418</v>
      </c>
      <c r="L6975" s="6">
        <v>1442.0</v>
      </c>
      <c r="M6975" s="6">
        <v>12.0</v>
      </c>
      <c r="N6975" s="6">
        <v>717.0</v>
      </c>
      <c r="O6975" s="6" t="s">
        <v>17610</v>
      </c>
      <c r="P6975" s="8" t="str">
        <f t="shared" si="1"/>
        <v/>
      </c>
      <c r="Q6975" s="8" t="str">
        <f t="shared" si="16"/>
        <v/>
      </c>
      <c r="R6975" s="8" t="str">
        <f>if(and(P6975&lt;&gt;"",Q6975&lt;&gt;"newexp",Q6975&lt;&gt;"nostart"),countifs(script_conform_dispatching!A:A,P6975,script_conform_dispatching!B:B,Q6975),"")</f>
        <v/>
      </c>
      <c r="S6975" s="8" t="str">
        <f t="shared" si="3"/>
        <v/>
      </c>
    </row>
    <row r="6976" hidden="1">
      <c r="A6976" s="6" t="s">
        <v>17611</v>
      </c>
      <c r="B6976" s="6" t="s">
        <v>299</v>
      </c>
      <c r="C6976" s="6" t="s">
        <v>407</v>
      </c>
      <c r="D6976" s="6">
        <v>2.0</v>
      </c>
      <c r="E6976" s="6" t="s">
        <v>445</v>
      </c>
      <c r="H6976" s="8" t="str">
        <f>VLOOKUP(C6976,agent_name_matching!A:B,2,false)</f>
        <v>--</v>
      </c>
      <c r="I6976" s="33"/>
      <c r="O6976" s="6" t="s">
        <v>17612</v>
      </c>
      <c r="P6976" s="8">
        <f t="shared" si="1"/>
        <v>2</v>
      </c>
      <c r="Q6976" s="8">
        <f t="shared" si="16"/>
        <v>3</v>
      </c>
      <c r="R6976" s="8">
        <f>if(and(P6976&lt;&gt;"",Q6976&lt;&gt;"newexp",Q6976&lt;&gt;"nostart"),countifs(script_conform_dispatching!A:A,P6976,script_conform_dispatching!B:B,Q6976),"")</f>
        <v>1</v>
      </c>
      <c r="S6976" s="8" t="str">
        <f t="shared" si="3"/>
        <v/>
      </c>
    </row>
    <row r="6977" hidden="1">
      <c r="A6977" s="6" t="s">
        <v>17613</v>
      </c>
      <c r="B6977" s="6" t="s">
        <v>299</v>
      </c>
      <c r="C6977" s="6" t="s">
        <v>1045</v>
      </c>
      <c r="F6977" s="6" t="s">
        <v>415</v>
      </c>
      <c r="G6977" s="6" t="s">
        <v>416</v>
      </c>
      <c r="H6977" s="8" t="str">
        <f>VLOOKUP(C6977,agent_name_matching!A:B,2,false)</f>
        <v>Dispatcher LLM</v>
      </c>
      <c r="I6977" s="32" t="s">
        <v>1096</v>
      </c>
      <c r="J6977" s="6" t="s">
        <v>418</v>
      </c>
      <c r="L6977" s="6">
        <v>2859.0</v>
      </c>
      <c r="M6977" s="6">
        <v>260.0</v>
      </c>
      <c r="N6977" s="6">
        <v>4597.0</v>
      </c>
      <c r="O6977" s="6" t="s">
        <v>17614</v>
      </c>
      <c r="P6977" s="8" t="str">
        <f t="shared" si="1"/>
        <v/>
      </c>
      <c r="Q6977" s="8" t="str">
        <f t="shared" si="16"/>
        <v/>
      </c>
      <c r="R6977" s="8" t="str">
        <f>if(and(P6977&lt;&gt;"",Q6977&lt;&gt;"newexp",Q6977&lt;&gt;"nostart"),countifs(script_conform_dispatching!A:A,P6977,script_conform_dispatching!B:B,Q6977),"")</f>
        <v/>
      </c>
      <c r="S6977" s="8" t="str">
        <f t="shared" si="3"/>
        <v/>
      </c>
    </row>
    <row r="6978" hidden="1">
      <c r="A6978" s="6" t="s">
        <v>17615</v>
      </c>
      <c r="B6978" s="6" t="s">
        <v>299</v>
      </c>
      <c r="C6978" s="6" t="s">
        <v>407</v>
      </c>
      <c r="D6978" s="6">
        <v>3.0</v>
      </c>
      <c r="E6978" s="6" t="s">
        <v>408</v>
      </c>
      <c r="H6978" s="8" t="str">
        <f>VLOOKUP(C6978,agent_name_matching!A:B,2,false)</f>
        <v>--</v>
      </c>
      <c r="I6978" s="33"/>
      <c r="O6978" s="6" t="s">
        <v>17616</v>
      </c>
      <c r="P6978" s="8" t="str">
        <f t="shared" si="1"/>
        <v/>
      </c>
      <c r="Q6978" s="8" t="str">
        <f t="shared" si="16"/>
        <v/>
      </c>
      <c r="R6978" s="8" t="str">
        <f>if(and(P6978&lt;&gt;"",Q6978&lt;&gt;"newexp",Q6978&lt;&gt;"nostart"),countifs(script_conform_dispatching!A:A,P6978,script_conform_dispatching!B:B,Q6978),"")</f>
        <v/>
      </c>
      <c r="S6978" s="8" t="str">
        <f t="shared" si="3"/>
        <v/>
      </c>
    </row>
    <row r="6979" hidden="1">
      <c r="A6979" s="6" t="s">
        <v>17617</v>
      </c>
      <c r="B6979" s="6" t="s">
        <v>299</v>
      </c>
      <c r="C6979" s="6" t="s">
        <v>1011</v>
      </c>
      <c r="F6979" s="6" t="s">
        <v>415</v>
      </c>
      <c r="G6979" s="6" t="s">
        <v>416</v>
      </c>
      <c r="H6979" s="8" t="str">
        <f>VLOOKUP(C6979,agent_name_matching!A:B,2,false)</f>
        <v>Dialog LLM</v>
      </c>
      <c r="I6979" s="32" t="s">
        <v>17618</v>
      </c>
      <c r="J6979" s="6" t="s">
        <v>418</v>
      </c>
      <c r="L6979" s="6">
        <v>2718.0</v>
      </c>
      <c r="M6979" s="6">
        <v>25.0</v>
      </c>
      <c r="N6979" s="6">
        <v>1142.0</v>
      </c>
      <c r="O6979" s="6" t="s">
        <v>17619</v>
      </c>
      <c r="P6979" s="8" t="str">
        <f t="shared" si="1"/>
        <v/>
      </c>
      <c r="Q6979" s="8" t="str">
        <f t="shared" si="16"/>
        <v/>
      </c>
      <c r="R6979" s="8" t="str">
        <f>if(and(P6979&lt;&gt;"",Q6979&lt;&gt;"newexp",Q6979&lt;&gt;"nostart"),countifs(script_conform_dispatching!A:A,P6979,script_conform_dispatching!B:B,Q6979),"")</f>
        <v/>
      </c>
      <c r="S6979" s="8" t="str">
        <f t="shared" si="3"/>
        <v/>
      </c>
    </row>
    <row r="6980" hidden="1">
      <c r="A6980" s="6" t="s">
        <v>17620</v>
      </c>
      <c r="B6980" s="6" t="s">
        <v>299</v>
      </c>
      <c r="C6980" s="6" t="s">
        <v>450</v>
      </c>
      <c r="F6980" s="6" t="s">
        <v>415</v>
      </c>
      <c r="G6980" s="6" t="s">
        <v>416</v>
      </c>
      <c r="H6980" s="8" t="str">
        <f>VLOOKUP(C6980,agent_name_matching!A:B,2,false)</f>
        <v>Validator LLM</v>
      </c>
      <c r="I6980" s="32" t="s">
        <v>451</v>
      </c>
      <c r="J6980" s="6" t="s">
        <v>452</v>
      </c>
      <c r="L6980" s="6">
        <v>1290.0</v>
      </c>
      <c r="M6980" s="6">
        <v>10.0</v>
      </c>
      <c r="N6980" s="6">
        <v>572.0</v>
      </c>
      <c r="O6980" s="6" t="s">
        <v>17621</v>
      </c>
      <c r="P6980" s="8" t="str">
        <f t="shared" si="1"/>
        <v/>
      </c>
      <c r="Q6980" s="8" t="str">
        <f t="shared" si="16"/>
        <v/>
      </c>
      <c r="R6980" s="8" t="str">
        <f>if(and(P6980&lt;&gt;"",Q6980&lt;&gt;"newexp",Q6980&lt;&gt;"nostart"),countifs(script_conform_dispatching!A:A,P6980,script_conform_dispatching!B:B,Q6980),"")</f>
        <v/>
      </c>
      <c r="S6980" s="8" t="str">
        <f t="shared" si="3"/>
        <v/>
      </c>
    </row>
    <row r="6981" hidden="1">
      <c r="A6981" s="6" t="s">
        <v>17622</v>
      </c>
      <c r="B6981" s="6" t="s">
        <v>299</v>
      </c>
      <c r="C6981" s="6" t="s">
        <v>37</v>
      </c>
      <c r="F6981" s="6" t="s">
        <v>415</v>
      </c>
      <c r="G6981" s="6" t="s">
        <v>416</v>
      </c>
      <c r="H6981" s="8" t="str">
        <f>VLOOKUP(C6981,agent_name_matching!A:B,2,false)</f>
        <v>Patient LLM</v>
      </c>
      <c r="I6981" s="32" t="s">
        <v>17623</v>
      </c>
      <c r="J6981" s="6" t="s">
        <v>418</v>
      </c>
      <c r="K6981" s="6">
        <v>1.0</v>
      </c>
      <c r="L6981" s="6">
        <v>1214.0</v>
      </c>
      <c r="M6981" s="6">
        <v>163.0</v>
      </c>
      <c r="N6981" s="6">
        <v>2340.0</v>
      </c>
      <c r="O6981" s="6" t="s">
        <v>17624</v>
      </c>
      <c r="P6981" s="8" t="str">
        <f t="shared" si="1"/>
        <v/>
      </c>
      <c r="Q6981" s="8" t="str">
        <f t="shared" si="16"/>
        <v/>
      </c>
      <c r="R6981" s="8" t="str">
        <f>if(and(P6981&lt;&gt;"",Q6981&lt;&gt;"newexp",Q6981&lt;&gt;"nostart"),countifs(script_conform_dispatching!A:A,P6981,script_conform_dispatching!B:B,Q6981),"")</f>
        <v/>
      </c>
      <c r="S6981" s="8" t="str">
        <f t="shared" si="3"/>
        <v/>
      </c>
    </row>
    <row r="6982" hidden="1">
      <c r="A6982" s="6" t="s">
        <v>17625</v>
      </c>
      <c r="B6982" s="6" t="s">
        <v>299</v>
      </c>
      <c r="C6982" s="6" t="s">
        <v>411</v>
      </c>
      <c r="H6982" s="8" t="str">
        <f>VLOOKUP(C6982,agent_name_matching!A:B,2,false)</f>
        <v>System</v>
      </c>
      <c r="I6982" s="33"/>
      <c r="O6982" s="6" t="s">
        <v>17626</v>
      </c>
      <c r="P6982" s="8" t="str">
        <f t="shared" si="1"/>
        <v/>
      </c>
      <c r="Q6982" s="8" t="str">
        <f t="shared" si="16"/>
        <v/>
      </c>
      <c r="R6982" s="8" t="str">
        <f>if(and(P6982&lt;&gt;"",Q6982&lt;&gt;"newexp",Q6982&lt;&gt;"nostart"),countifs(script_conform_dispatching!A:A,P6982,script_conform_dispatching!B:B,Q6982),"")</f>
        <v/>
      </c>
      <c r="S6982" s="8" t="str">
        <f t="shared" si="3"/>
        <v/>
      </c>
    </row>
    <row r="6983" hidden="1">
      <c r="A6983" s="6" t="s">
        <v>17627</v>
      </c>
      <c r="B6983" s="6" t="s">
        <v>299</v>
      </c>
      <c r="C6983" s="6" t="s">
        <v>1007</v>
      </c>
      <c r="F6983" s="6" t="s">
        <v>415</v>
      </c>
      <c r="G6983" s="6" t="s">
        <v>416</v>
      </c>
      <c r="H6983" s="8" t="str">
        <f>VLOOKUP(C6983,agent_name_matching!A:B,2,false)</f>
        <v>Assessor LLM</v>
      </c>
      <c r="I6983" s="32" t="s">
        <v>1008</v>
      </c>
      <c r="J6983" s="6" t="s">
        <v>418</v>
      </c>
      <c r="L6983" s="6">
        <v>1747.0</v>
      </c>
      <c r="M6983" s="6">
        <v>14.0</v>
      </c>
      <c r="N6983" s="6">
        <v>796.0</v>
      </c>
      <c r="O6983" s="6" t="s">
        <v>17628</v>
      </c>
      <c r="P6983" s="8" t="str">
        <f t="shared" si="1"/>
        <v/>
      </c>
      <c r="Q6983" s="8" t="str">
        <f t="shared" si="16"/>
        <v/>
      </c>
      <c r="R6983" s="8" t="str">
        <f>if(and(P6983&lt;&gt;"",Q6983&lt;&gt;"newexp",Q6983&lt;&gt;"nostart"),countifs(script_conform_dispatching!A:A,P6983,script_conform_dispatching!B:B,Q6983),"")</f>
        <v/>
      </c>
      <c r="S6983" s="8" t="str">
        <f t="shared" si="3"/>
        <v/>
      </c>
    </row>
    <row r="6984" hidden="1">
      <c r="A6984" s="6" t="s">
        <v>17629</v>
      </c>
      <c r="B6984" s="6" t="s">
        <v>299</v>
      </c>
      <c r="C6984" s="6" t="s">
        <v>1011</v>
      </c>
      <c r="F6984" s="6" t="s">
        <v>415</v>
      </c>
      <c r="G6984" s="6" t="s">
        <v>416</v>
      </c>
      <c r="H6984" s="8" t="str">
        <f>VLOOKUP(C6984,agent_name_matching!A:B,2,false)</f>
        <v>Dialog LLM</v>
      </c>
      <c r="I6984" s="32" t="s">
        <v>17630</v>
      </c>
      <c r="J6984" s="6" t="s">
        <v>418</v>
      </c>
      <c r="L6984" s="6">
        <v>3209.0</v>
      </c>
      <c r="M6984" s="6">
        <v>77.0</v>
      </c>
      <c r="N6984" s="6">
        <v>1416.0</v>
      </c>
      <c r="O6984" s="6" t="s">
        <v>17631</v>
      </c>
      <c r="P6984" s="8" t="str">
        <f t="shared" si="1"/>
        <v/>
      </c>
      <c r="Q6984" s="8" t="str">
        <f t="shared" si="16"/>
        <v/>
      </c>
      <c r="R6984" s="8" t="str">
        <f>if(and(P6984&lt;&gt;"",Q6984&lt;&gt;"newexp",Q6984&lt;&gt;"nostart"),countifs(script_conform_dispatching!A:A,P6984,script_conform_dispatching!B:B,Q6984),"")</f>
        <v/>
      </c>
      <c r="S6984" s="8" t="str">
        <f t="shared" si="3"/>
        <v/>
      </c>
    </row>
    <row r="6985" hidden="1">
      <c r="A6985" s="6" t="s">
        <v>17632</v>
      </c>
      <c r="B6985" s="6" t="s">
        <v>299</v>
      </c>
      <c r="C6985" s="6" t="s">
        <v>37</v>
      </c>
      <c r="F6985" s="6" t="s">
        <v>415</v>
      </c>
      <c r="G6985" s="6" t="s">
        <v>416</v>
      </c>
      <c r="H6985" s="8" t="str">
        <f>VLOOKUP(C6985,agent_name_matching!A:B,2,false)</f>
        <v>Patient LLM</v>
      </c>
      <c r="I6985" s="32" t="s">
        <v>17633</v>
      </c>
      <c r="J6985" s="6" t="s">
        <v>418</v>
      </c>
      <c r="K6985" s="6">
        <v>1.0</v>
      </c>
      <c r="L6985" s="6">
        <v>1462.0</v>
      </c>
      <c r="M6985" s="6">
        <v>169.0</v>
      </c>
      <c r="N6985" s="6">
        <v>2963.0</v>
      </c>
      <c r="O6985" s="6" t="s">
        <v>17634</v>
      </c>
      <c r="P6985" s="8" t="str">
        <f t="shared" si="1"/>
        <v/>
      </c>
      <c r="Q6985" s="8" t="str">
        <f t="shared" si="16"/>
        <v/>
      </c>
      <c r="R6985" s="8" t="str">
        <f>if(and(P6985&lt;&gt;"",Q6985&lt;&gt;"newexp",Q6985&lt;&gt;"nostart"),countifs(script_conform_dispatching!A:A,P6985,script_conform_dispatching!B:B,Q6985),"")</f>
        <v/>
      </c>
      <c r="S6985" s="8" t="str">
        <f t="shared" si="3"/>
        <v/>
      </c>
    </row>
    <row r="6986" hidden="1">
      <c r="A6986" s="6" t="s">
        <v>17635</v>
      </c>
      <c r="B6986" s="6" t="s">
        <v>299</v>
      </c>
      <c r="C6986" s="6" t="s">
        <v>411</v>
      </c>
      <c r="H6986" s="8" t="str">
        <f>VLOOKUP(C6986,agent_name_matching!A:B,2,false)</f>
        <v>System</v>
      </c>
      <c r="I6986" s="33"/>
      <c r="O6986" s="6" t="s">
        <v>17636</v>
      </c>
      <c r="P6986" s="8" t="str">
        <f t="shared" si="1"/>
        <v/>
      </c>
      <c r="Q6986" s="8" t="str">
        <f t="shared" si="16"/>
        <v/>
      </c>
      <c r="R6986" s="8" t="str">
        <f>if(and(P6986&lt;&gt;"",Q6986&lt;&gt;"newexp",Q6986&lt;&gt;"nostart"),countifs(script_conform_dispatching!A:A,P6986,script_conform_dispatching!B:B,Q6986),"")</f>
        <v/>
      </c>
      <c r="S6986" s="8" t="str">
        <f t="shared" si="3"/>
        <v/>
      </c>
    </row>
    <row r="6987" hidden="1">
      <c r="A6987" s="6" t="s">
        <v>17637</v>
      </c>
      <c r="B6987" s="6" t="s">
        <v>299</v>
      </c>
      <c r="C6987" s="6" t="s">
        <v>1007</v>
      </c>
      <c r="F6987" s="6" t="s">
        <v>415</v>
      </c>
      <c r="G6987" s="6" t="s">
        <v>416</v>
      </c>
      <c r="H6987" s="8" t="str">
        <f>VLOOKUP(C6987,agent_name_matching!A:B,2,false)</f>
        <v>Assessor LLM</v>
      </c>
      <c r="I6987" s="32" t="s">
        <v>1008</v>
      </c>
      <c r="J6987" s="6" t="s">
        <v>418</v>
      </c>
      <c r="L6987" s="6">
        <v>1999.0</v>
      </c>
      <c r="M6987" s="6">
        <v>14.0</v>
      </c>
      <c r="N6987" s="6">
        <v>552.0</v>
      </c>
      <c r="O6987" s="6" t="s">
        <v>17638</v>
      </c>
      <c r="P6987" s="8" t="str">
        <f t="shared" si="1"/>
        <v/>
      </c>
      <c r="Q6987" s="8" t="str">
        <f t="shared" si="16"/>
        <v/>
      </c>
      <c r="R6987" s="8" t="str">
        <f>if(and(P6987&lt;&gt;"",Q6987&lt;&gt;"newexp",Q6987&lt;&gt;"nostart"),countifs(script_conform_dispatching!A:A,P6987,script_conform_dispatching!B:B,Q6987),"")</f>
        <v/>
      </c>
      <c r="S6987" s="8" t="str">
        <f t="shared" si="3"/>
        <v/>
      </c>
    </row>
    <row r="6988" hidden="1">
      <c r="A6988" s="6" t="s">
        <v>17639</v>
      </c>
      <c r="B6988" s="6" t="s">
        <v>299</v>
      </c>
      <c r="C6988" s="6" t="s">
        <v>1011</v>
      </c>
      <c r="F6988" s="6" t="s">
        <v>415</v>
      </c>
      <c r="G6988" s="6" t="s">
        <v>416</v>
      </c>
      <c r="H6988" s="8" t="str">
        <f>VLOOKUP(C6988,agent_name_matching!A:B,2,false)</f>
        <v>Dialog LLM</v>
      </c>
      <c r="I6988" s="32" t="s">
        <v>17640</v>
      </c>
      <c r="J6988" s="6" t="s">
        <v>418</v>
      </c>
      <c r="L6988" s="6">
        <v>3758.0</v>
      </c>
      <c r="M6988" s="6">
        <v>78.0</v>
      </c>
      <c r="N6988" s="6">
        <v>1346.0</v>
      </c>
      <c r="O6988" s="6" t="s">
        <v>17641</v>
      </c>
      <c r="P6988" s="8" t="str">
        <f t="shared" si="1"/>
        <v/>
      </c>
      <c r="Q6988" s="8" t="str">
        <f t="shared" si="16"/>
        <v/>
      </c>
      <c r="R6988" s="8" t="str">
        <f>if(and(P6988&lt;&gt;"",Q6988&lt;&gt;"newexp",Q6988&lt;&gt;"nostart"),countifs(script_conform_dispatching!A:A,P6988,script_conform_dispatching!B:B,Q6988),"")</f>
        <v/>
      </c>
      <c r="S6988" s="8" t="str">
        <f t="shared" si="3"/>
        <v/>
      </c>
    </row>
    <row r="6989" hidden="1">
      <c r="A6989" s="6" t="s">
        <v>17642</v>
      </c>
      <c r="B6989" s="6" t="s">
        <v>299</v>
      </c>
      <c r="C6989" s="6" t="s">
        <v>37</v>
      </c>
      <c r="F6989" s="6" t="s">
        <v>415</v>
      </c>
      <c r="G6989" s="6" t="s">
        <v>416</v>
      </c>
      <c r="H6989" s="8" t="str">
        <f>VLOOKUP(C6989,agent_name_matching!A:B,2,false)</f>
        <v>Patient LLM</v>
      </c>
      <c r="I6989" s="32" t="s">
        <v>17643</v>
      </c>
      <c r="J6989" s="6" t="s">
        <v>418</v>
      </c>
      <c r="K6989" s="6">
        <v>1.0</v>
      </c>
      <c r="L6989" s="6">
        <v>1717.0</v>
      </c>
      <c r="M6989" s="6">
        <v>164.0</v>
      </c>
      <c r="N6989" s="6">
        <v>2156.0</v>
      </c>
      <c r="O6989" s="6" t="s">
        <v>17644</v>
      </c>
      <c r="P6989" s="8" t="str">
        <f t="shared" si="1"/>
        <v/>
      </c>
      <c r="Q6989" s="8" t="str">
        <f t="shared" si="16"/>
        <v/>
      </c>
      <c r="R6989" s="8" t="str">
        <f>if(and(P6989&lt;&gt;"",Q6989&lt;&gt;"newexp",Q6989&lt;&gt;"nostart"),countifs(script_conform_dispatching!A:A,P6989,script_conform_dispatching!B:B,Q6989),"")</f>
        <v/>
      </c>
      <c r="S6989" s="8" t="str">
        <f t="shared" si="3"/>
        <v/>
      </c>
    </row>
    <row r="6990" hidden="1">
      <c r="A6990" s="6" t="s">
        <v>17645</v>
      </c>
      <c r="B6990" s="6" t="s">
        <v>299</v>
      </c>
      <c r="C6990" s="6" t="s">
        <v>411</v>
      </c>
      <c r="H6990" s="8" t="str">
        <f>VLOOKUP(C6990,agent_name_matching!A:B,2,false)</f>
        <v>System</v>
      </c>
      <c r="I6990" s="33"/>
      <c r="O6990" s="6" t="s">
        <v>17646</v>
      </c>
      <c r="P6990" s="8" t="str">
        <f t="shared" si="1"/>
        <v/>
      </c>
      <c r="Q6990" s="8" t="str">
        <f t="shared" si="16"/>
        <v/>
      </c>
      <c r="R6990" s="8" t="str">
        <f>if(and(P6990&lt;&gt;"",Q6990&lt;&gt;"newexp",Q6990&lt;&gt;"nostart"),countifs(script_conform_dispatching!A:A,P6990,script_conform_dispatching!B:B,Q6990),"")</f>
        <v/>
      </c>
      <c r="S6990" s="8" t="str">
        <f t="shared" si="3"/>
        <v/>
      </c>
    </row>
    <row r="6991" hidden="1">
      <c r="A6991" s="6" t="s">
        <v>17647</v>
      </c>
      <c r="B6991" s="6" t="s">
        <v>299</v>
      </c>
      <c r="C6991" s="6" t="s">
        <v>1007</v>
      </c>
      <c r="F6991" s="6" t="s">
        <v>415</v>
      </c>
      <c r="G6991" s="6" t="s">
        <v>416</v>
      </c>
      <c r="H6991" s="8" t="str">
        <f>VLOOKUP(C6991,agent_name_matching!A:B,2,false)</f>
        <v>Assessor LLM</v>
      </c>
      <c r="I6991" s="32" t="s">
        <v>1008</v>
      </c>
      <c r="J6991" s="6" t="s">
        <v>418</v>
      </c>
      <c r="L6991" s="6">
        <v>2247.0</v>
      </c>
      <c r="M6991" s="6">
        <v>14.0</v>
      </c>
      <c r="N6991" s="6">
        <v>789.0</v>
      </c>
      <c r="O6991" s="6" t="s">
        <v>17648</v>
      </c>
      <c r="P6991" s="8" t="str">
        <f t="shared" si="1"/>
        <v/>
      </c>
      <c r="Q6991" s="8" t="str">
        <f t="shared" si="16"/>
        <v/>
      </c>
      <c r="R6991" s="8" t="str">
        <f>if(and(P6991&lt;&gt;"",Q6991&lt;&gt;"newexp",Q6991&lt;&gt;"nostart"),countifs(script_conform_dispatching!A:A,P6991,script_conform_dispatching!B:B,Q6991),"")</f>
        <v/>
      </c>
      <c r="S6991" s="8" t="str">
        <f t="shared" si="3"/>
        <v/>
      </c>
    </row>
    <row r="6992" hidden="1">
      <c r="A6992" s="6" t="s">
        <v>17649</v>
      </c>
      <c r="B6992" s="6" t="s">
        <v>299</v>
      </c>
      <c r="C6992" s="6" t="s">
        <v>1011</v>
      </c>
      <c r="F6992" s="6" t="s">
        <v>415</v>
      </c>
      <c r="G6992" s="6" t="s">
        <v>416</v>
      </c>
      <c r="H6992" s="8" t="str">
        <f>VLOOKUP(C6992,agent_name_matching!A:B,2,false)</f>
        <v>Dialog LLM</v>
      </c>
      <c r="I6992" s="32" t="s">
        <v>17650</v>
      </c>
      <c r="J6992" s="6" t="s">
        <v>418</v>
      </c>
      <c r="L6992" s="6">
        <v>4303.0</v>
      </c>
      <c r="M6992" s="6">
        <v>135.0</v>
      </c>
      <c r="N6992" s="6">
        <v>2047.0</v>
      </c>
      <c r="O6992" s="6" t="s">
        <v>17651</v>
      </c>
      <c r="P6992" s="8" t="str">
        <f t="shared" si="1"/>
        <v/>
      </c>
      <c r="Q6992" s="8" t="str">
        <f t="shared" si="16"/>
        <v/>
      </c>
      <c r="R6992" s="8" t="str">
        <f>if(and(P6992&lt;&gt;"",Q6992&lt;&gt;"newexp",Q6992&lt;&gt;"nostart"),countifs(script_conform_dispatching!A:A,P6992,script_conform_dispatching!B:B,Q6992),"")</f>
        <v/>
      </c>
      <c r="S6992" s="8" t="str">
        <f t="shared" si="3"/>
        <v/>
      </c>
    </row>
    <row r="6993" hidden="1">
      <c r="A6993" s="6" t="s">
        <v>17652</v>
      </c>
      <c r="B6993" s="6" t="s">
        <v>299</v>
      </c>
      <c r="C6993" s="6" t="s">
        <v>37</v>
      </c>
      <c r="F6993" s="6" t="s">
        <v>415</v>
      </c>
      <c r="G6993" s="6" t="s">
        <v>416</v>
      </c>
      <c r="H6993" s="8" t="str">
        <f>VLOOKUP(C6993,agent_name_matching!A:B,2,false)</f>
        <v>Patient LLM</v>
      </c>
      <c r="I6993" s="32" t="s">
        <v>17653</v>
      </c>
      <c r="J6993" s="6" t="s">
        <v>418</v>
      </c>
      <c r="K6993" s="6">
        <v>1.0</v>
      </c>
      <c r="L6993" s="6">
        <v>2024.0</v>
      </c>
      <c r="M6993" s="6">
        <v>65.0</v>
      </c>
      <c r="N6993" s="6">
        <v>1843.0</v>
      </c>
      <c r="O6993" s="6" t="s">
        <v>17654</v>
      </c>
      <c r="P6993" s="8" t="str">
        <f t="shared" si="1"/>
        <v/>
      </c>
      <c r="Q6993" s="8" t="str">
        <f t="shared" si="16"/>
        <v/>
      </c>
      <c r="R6993" s="8" t="str">
        <f>if(and(P6993&lt;&gt;"",Q6993&lt;&gt;"newexp",Q6993&lt;&gt;"nostart"),countifs(script_conform_dispatching!A:A,P6993,script_conform_dispatching!B:B,Q6993),"")</f>
        <v/>
      </c>
      <c r="S6993" s="8" t="str">
        <f t="shared" si="3"/>
        <v/>
      </c>
    </row>
    <row r="6994" hidden="1">
      <c r="A6994" s="6" t="s">
        <v>17655</v>
      </c>
      <c r="B6994" s="6" t="s">
        <v>299</v>
      </c>
      <c r="C6994" s="6" t="s">
        <v>411</v>
      </c>
      <c r="H6994" s="8" t="str">
        <f>VLOOKUP(C6994,agent_name_matching!A:B,2,false)</f>
        <v>System</v>
      </c>
      <c r="I6994" s="33"/>
      <c r="O6994" s="6" t="s">
        <v>17656</v>
      </c>
      <c r="P6994" s="8" t="str">
        <f t="shared" si="1"/>
        <v/>
      </c>
      <c r="Q6994" s="8" t="str">
        <f t="shared" si="16"/>
        <v/>
      </c>
      <c r="R6994" s="8" t="str">
        <f>if(and(P6994&lt;&gt;"",Q6994&lt;&gt;"newexp",Q6994&lt;&gt;"nostart"),countifs(script_conform_dispatching!A:A,P6994,script_conform_dispatching!B:B,Q6994),"")</f>
        <v/>
      </c>
      <c r="S6994" s="8" t="str">
        <f t="shared" si="3"/>
        <v/>
      </c>
    </row>
    <row r="6995" hidden="1">
      <c r="A6995" s="6" t="s">
        <v>17657</v>
      </c>
      <c r="B6995" s="6" t="s">
        <v>299</v>
      </c>
      <c r="C6995" s="6" t="s">
        <v>1007</v>
      </c>
      <c r="F6995" s="6" t="s">
        <v>415</v>
      </c>
      <c r="G6995" s="6" t="s">
        <v>416</v>
      </c>
      <c r="H6995" s="8" t="str">
        <f>VLOOKUP(C6995,agent_name_matching!A:B,2,false)</f>
        <v>Assessor LLM</v>
      </c>
      <c r="I6995" s="32" t="s">
        <v>1040</v>
      </c>
      <c r="J6995" s="6" t="s">
        <v>418</v>
      </c>
      <c r="L6995" s="6">
        <v>2453.0</v>
      </c>
      <c r="M6995" s="6">
        <v>12.0</v>
      </c>
      <c r="N6995" s="6">
        <v>1508.0</v>
      </c>
      <c r="O6995" s="6" t="s">
        <v>17658</v>
      </c>
      <c r="P6995" s="8" t="str">
        <f t="shared" si="1"/>
        <v/>
      </c>
      <c r="Q6995" s="8" t="str">
        <f t="shared" si="16"/>
        <v/>
      </c>
      <c r="R6995" s="8" t="str">
        <f>if(and(P6995&lt;&gt;"",Q6995&lt;&gt;"newexp",Q6995&lt;&gt;"nostart"),countifs(script_conform_dispatching!A:A,P6995,script_conform_dispatching!B:B,Q6995),"")</f>
        <v/>
      </c>
      <c r="S6995" s="8" t="str">
        <f t="shared" si="3"/>
        <v/>
      </c>
    </row>
    <row r="6996" hidden="1">
      <c r="A6996" s="6" t="s">
        <v>17659</v>
      </c>
      <c r="B6996" s="6" t="s">
        <v>299</v>
      </c>
      <c r="C6996" s="6" t="s">
        <v>407</v>
      </c>
      <c r="D6996" s="6">
        <v>3.0</v>
      </c>
      <c r="E6996" s="6" t="s">
        <v>445</v>
      </c>
      <c r="H6996" s="8" t="str">
        <f>VLOOKUP(C6996,agent_name_matching!A:B,2,false)</f>
        <v>--</v>
      </c>
      <c r="I6996" s="33"/>
      <c r="O6996" s="6" t="s">
        <v>17660</v>
      </c>
      <c r="P6996" s="8">
        <f t="shared" si="1"/>
        <v>3</v>
      </c>
      <c r="Q6996" s="8">
        <f t="shared" si="16"/>
        <v>4</v>
      </c>
      <c r="R6996" s="8">
        <f>if(and(P6996&lt;&gt;"",Q6996&lt;&gt;"newexp",Q6996&lt;&gt;"nostart"),countifs(script_conform_dispatching!A:A,P6996,script_conform_dispatching!B:B,Q6996),"")</f>
        <v>1</v>
      </c>
      <c r="S6996" s="8" t="str">
        <f t="shared" si="3"/>
        <v/>
      </c>
    </row>
    <row r="6997" hidden="1">
      <c r="A6997" s="6" t="s">
        <v>17661</v>
      </c>
      <c r="B6997" s="6" t="s">
        <v>299</v>
      </c>
      <c r="C6997" s="6" t="s">
        <v>1045</v>
      </c>
      <c r="F6997" s="6" t="s">
        <v>415</v>
      </c>
      <c r="G6997" s="6" t="s">
        <v>416</v>
      </c>
      <c r="H6997" s="8" t="str">
        <f>VLOOKUP(C6997,agent_name_matching!A:B,2,false)</f>
        <v>Dispatcher LLM</v>
      </c>
      <c r="I6997" s="32" t="s">
        <v>1165</v>
      </c>
      <c r="J6997" s="6" t="s">
        <v>418</v>
      </c>
      <c r="L6997" s="6">
        <v>3870.0</v>
      </c>
      <c r="M6997" s="6">
        <v>210.0</v>
      </c>
      <c r="N6997" s="6">
        <v>2552.0</v>
      </c>
      <c r="O6997" s="6" t="s">
        <v>17662</v>
      </c>
      <c r="P6997" s="8" t="str">
        <f t="shared" si="1"/>
        <v/>
      </c>
      <c r="Q6997" s="8" t="str">
        <f t="shared" si="16"/>
        <v/>
      </c>
      <c r="R6997" s="8" t="str">
        <f>if(and(P6997&lt;&gt;"",Q6997&lt;&gt;"newexp",Q6997&lt;&gt;"nostart"),countifs(script_conform_dispatching!A:A,P6997,script_conform_dispatching!B:B,Q6997),"")</f>
        <v/>
      </c>
      <c r="S6997" s="8" t="str">
        <f t="shared" si="3"/>
        <v/>
      </c>
    </row>
    <row r="6998" hidden="1">
      <c r="A6998" s="6" t="s">
        <v>17663</v>
      </c>
      <c r="B6998" s="6" t="s">
        <v>299</v>
      </c>
      <c r="C6998" s="6" t="s">
        <v>407</v>
      </c>
      <c r="D6998" s="6">
        <v>4.0</v>
      </c>
      <c r="E6998" s="6" t="s">
        <v>408</v>
      </c>
      <c r="H6998" s="8" t="str">
        <f>VLOOKUP(C6998,agent_name_matching!A:B,2,false)</f>
        <v>--</v>
      </c>
      <c r="I6998" s="33"/>
      <c r="O6998" s="6" t="s">
        <v>17664</v>
      </c>
      <c r="P6998" s="8" t="str">
        <f t="shared" si="1"/>
        <v/>
      </c>
      <c r="Q6998" s="8" t="str">
        <f t="shared" si="16"/>
        <v/>
      </c>
      <c r="R6998" s="8" t="str">
        <f>if(and(P6998&lt;&gt;"",Q6998&lt;&gt;"newexp",Q6998&lt;&gt;"nostart"),countifs(script_conform_dispatching!A:A,P6998,script_conform_dispatching!B:B,Q6998),"")</f>
        <v/>
      </c>
      <c r="S6998" s="8" t="str">
        <f t="shared" si="3"/>
        <v/>
      </c>
    </row>
    <row r="6999" hidden="1">
      <c r="A6999" s="6" t="s">
        <v>17665</v>
      </c>
      <c r="B6999" s="6" t="s">
        <v>299</v>
      </c>
      <c r="C6999" s="6" t="s">
        <v>1011</v>
      </c>
      <c r="F6999" s="6" t="s">
        <v>415</v>
      </c>
      <c r="G6999" s="6" t="s">
        <v>416</v>
      </c>
      <c r="H6999" s="8" t="str">
        <f>VLOOKUP(C6999,agent_name_matching!A:B,2,false)</f>
        <v>Dialog LLM</v>
      </c>
      <c r="I6999" s="32" t="s">
        <v>17666</v>
      </c>
      <c r="J6999" s="6" t="s">
        <v>418</v>
      </c>
      <c r="L6999" s="6">
        <v>5018.0</v>
      </c>
      <c r="M6999" s="6">
        <v>168.0</v>
      </c>
      <c r="N6999" s="6">
        <v>2585.0</v>
      </c>
      <c r="O6999" s="6" t="s">
        <v>17667</v>
      </c>
      <c r="P6999" s="8" t="str">
        <f t="shared" si="1"/>
        <v/>
      </c>
      <c r="Q6999" s="8" t="str">
        <f t="shared" si="16"/>
        <v/>
      </c>
      <c r="R6999" s="8" t="str">
        <f>if(and(P6999&lt;&gt;"",Q6999&lt;&gt;"newexp",Q6999&lt;&gt;"nostart"),countifs(script_conform_dispatching!A:A,P6999,script_conform_dispatching!B:B,Q6999),"")</f>
        <v/>
      </c>
      <c r="S6999" s="8" t="str">
        <f t="shared" si="3"/>
        <v/>
      </c>
    </row>
    <row r="7000" hidden="1">
      <c r="A7000" s="6" t="s">
        <v>17668</v>
      </c>
      <c r="B7000" s="6" t="s">
        <v>299</v>
      </c>
      <c r="C7000" s="6" t="s">
        <v>450</v>
      </c>
      <c r="F7000" s="6" t="s">
        <v>415</v>
      </c>
      <c r="G7000" s="6" t="s">
        <v>416</v>
      </c>
      <c r="H7000" s="8" t="str">
        <f>VLOOKUP(C7000,agent_name_matching!A:B,2,false)</f>
        <v>Validator LLM</v>
      </c>
      <c r="I7000" s="32" t="s">
        <v>17669</v>
      </c>
      <c r="J7000" s="6" t="s">
        <v>452</v>
      </c>
      <c r="L7000" s="6">
        <v>2449.0</v>
      </c>
      <c r="M7000" s="6">
        <v>71.0</v>
      </c>
      <c r="N7000" s="6">
        <v>2658.0</v>
      </c>
      <c r="O7000" s="6" t="s">
        <v>17670</v>
      </c>
      <c r="P7000" s="8" t="str">
        <f t="shared" si="1"/>
        <v/>
      </c>
      <c r="Q7000" s="8" t="str">
        <f t="shared" si="16"/>
        <v/>
      </c>
      <c r="R7000" s="8" t="str">
        <f>if(and(P7000&lt;&gt;"",Q7000&lt;&gt;"newexp",Q7000&lt;&gt;"nostart"),countifs(script_conform_dispatching!A:A,P7000,script_conform_dispatching!B:B,Q7000),"")</f>
        <v/>
      </c>
      <c r="S7000" s="8" t="str">
        <f t="shared" si="3"/>
        <v/>
      </c>
    </row>
    <row r="7001" hidden="1">
      <c r="A7001" s="6" t="s">
        <v>17671</v>
      </c>
      <c r="B7001" s="6" t="s">
        <v>299</v>
      </c>
      <c r="C7001" s="6" t="s">
        <v>37</v>
      </c>
      <c r="F7001" s="6" t="s">
        <v>415</v>
      </c>
      <c r="G7001" s="6" t="s">
        <v>416</v>
      </c>
      <c r="H7001" s="8" t="str">
        <f>VLOOKUP(C7001,agent_name_matching!A:B,2,false)</f>
        <v>Patient LLM</v>
      </c>
      <c r="I7001" s="32" t="s">
        <v>17672</v>
      </c>
      <c r="J7001" s="6" t="s">
        <v>418</v>
      </c>
      <c r="K7001" s="6">
        <v>1.0</v>
      </c>
      <c r="L7001" s="6">
        <v>2265.0</v>
      </c>
      <c r="M7001" s="6">
        <v>53.0</v>
      </c>
      <c r="N7001" s="6">
        <v>1070.0</v>
      </c>
      <c r="O7001" s="6" t="s">
        <v>17673</v>
      </c>
      <c r="P7001" s="8" t="str">
        <f t="shared" si="1"/>
        <v/>
      </c>
      <c r="Q7001" s="8" t="str">
        <f t="shared" si="16"/>
        <v/>
      </c>
      <c r="R7001" s="8" t="str">
        <f>if(and(P7001&lt;&gt;"",Q7001&lt;&gt;"newexp",Q7001&lt;&gt;"nostart"),countifs(script_conform_dispatching!A:A,P7001,script_conform_dispatching!B:B,Q7001),"")</f>
        <v/>
      </c>
      <c r="S7001" s="8" t="str">
        <f t="shared" si="3"/>
        <v/>
      </c>
    </row>
    <row r="7002" hidden="1">
      <c r="A7002" s="6" t="s">
        <v>17674</v>
      </c>
      <c r="B7002" s="6" t="s">
        <v>299</v>
      </c>
      <c r="C7002" s="6" t="s">
        <v>411</v>
      </c>
      <c r="H7002" s="8" t="str">
        <f>VLOOKUP(C7002,agent_name_matching!A:B,2,false)</f>
        <v>System</v>
      </c>
      <c r="I7002" s="33"/>
      <c r="O7002" s="6" t="s">
        <v>17675</v>
      </c>
      <c r="P7002" s="8" t="str">
        <f t="shared" si="1"/>
        <v/>
      </c>
      <c r="Q7002" s="8" t="str">
        <f t="shared" si="16"/>
        <v/>
      </c>
      <c r="R7002" s="8" t="str">
        <f>if(and(P7002&lt;&gt;"",Q7002&lt;&gt;"newexp",Q7002&lt;&gt;"nostart"),countifs(script_conform_dispatching!A:A,P7002,script_conform_dispatching!B:B,Q7002),"")</f>
        <v/>
      </c>
      <c r="S7002" s="8" t="str">
        <f t="shared" si="3"/>
        <v/>
      </c>
    </row>
    <row r="7003" hidden="1">
      <c r="A7003" s="6" t="s">
        <v>17676</v>
      </c>
      <c r="B7003" s="6" t="s">
        <v>299</v>
      </c>
      <c r="C7003" s="6" t="s">
        <v>1007</v>
      </c>
      <c r="F7003" s="6" t="s">
        <v>415</v>
      </c>
      <c r="G7003" s="6" t="s">
        <v>416</v>
      </c>
      <c r="H7003" s="8" t="str">
        <f>VLOOKUP(C7003,agent_name_matching!A:B,2,false)</f>
        <v>Assessor LLM</v>
      </c>
      <c r="I7003" s="32" t="s">
        <v>1040</v>
      </c>
      <c r="J7003" s="6" t="s">
        <v>418</v>
      </c>
      <c r="L7003" s="6">
        <v>2634.0</v>
      </c>
      <c r="M7003" s="6">
        <v>12.0</v>
      </c>
      <c r="N7003" s="6">
        <v>999.0</v>
      </c>
      <c r="O7003" s="6" t="s">
        <v>17677</v>
      </c>
      <c r="P7003" s="8" t="str">
        <f t="shared" si="1"/>
        <v/>
      </c>
      <c r="Q7003" s="8" t="str">
        <f t="shared" si="16"/>
        <v/>
      </c>
      <c r="R7003" s="8" t="str">
        <f>if(and(P7003&lt;&gt;"",Q7003&lt;&gt;"newexp",Q7003&lt;&gt;"nostart"),countifs(script_conform_dispatching!A:A,P7003,script_conform_dispatching!B:B,Q7003),"")</f>
        <v/>
      </c>
      <c r="S7003" s="8" t="str">
        <f t="shared" si="3"/>
        <v/>
      </c>
    </row>
    <row r="7004" hidden="1">
      <c r="A7004" s="6" t="s">
        <v>17678</v>
      </c>
      <c r="B7004" s="6" t="s">
        <v>299</v>
      </c>
      <c r="C7004" s="6" t="s">
        <v>407</v>
      </c>
      <c r="D7004" s="6">
        <v>4.0</v>
      </c>
      <c r="E7004" s="6" t="s">
        <v>445</v>
      </c>
      <c r="H7004" s="8" t="str">
        <f>VLOOKUP(C7004,agent_name_matching!A:B,2,false)</f>
        <v>--</v>
      </c>
      <c r="I7004" s="33"/>
      <c r="O7004" s="6" t="s">
        <v>17679</v>
      </c>
      <c r="P7004" s="8">
        <f t="shared" si="1"/>
        <v>4</v>
      </c>
      <c r="Q7004" s="8">
        <f t="shared" si="16"/>
        <v>5</v>
      </c>
      <c r="R7004" s="8">
        <f>if(and(P7004&lt;&gt;"",Q7004&lt;&gt;"newexp",Q7004&lt;&gt;"nostart"),countifs(script_conform_dispatching!A:A,P7004,script_conform_dispatching!B:B,Q7004),"")</f>
        <v>1</v>
      </c>
      <c r="S7004" s="8" t="str">
        <f t="shared" si="3"/>
        <v/>
      </c>
    </row>
    <row r="7005" hidden="1">
      <c r="A7005" s="6" t="s">
        <v>17680</v>
      </c>
      <c r="B7005" s="6" t="s">
        <v>299</v>
      </c>
      <c r="C7005" s="6" t="s">
        <v>1045</v>
      </c>
      <c r="F7005" s="6" t="s">
        <v>415</v>
      </c>
      <c r="G7005" s="6" t="s">
        <v>416</v>
      </c>
      <c r="H7005" s="8" t="str">
        <f>VLOOKUP(C7005,agent_name_matching!A:B,2,false)</f>
        <v>Dispatcher LLM</v>
      </c>
      <c r="I7005" s="32" t="s">
        <v>3189</v>
      </c>
      <c r="J7005" s="6" t="s">
        <v>418</v>
      </c>
      <c r="L7005" s="6">
        <v>4051.0</v>
      </c>
      <c r="M7005" s="6">
        <v>200.0</v>
      </c>
      <c r="N7005" s="6">
        <v>4880.0</v>
      </c>
      <c r="O7005" s="6" t="s">
        <v>17681</v>
      </c>
      <c r="P7005" s="8" t="str">
        <f t="shared" si="1"/>
        <v/>
      </c>
      <c r="Q7005" s="8" t="str">
        <f t="shared" si="16"/>
        <v/>
      </c>
      <c r="R7005" s="8" t="str">
        <f>if(and(P7005&lt;&gt;"",Q7005&lt;&gt;"newexp",Q7005&lt;&gt;"nostart"),countifs(script_conform_dispatching!A:A,P7005,script_conform_dispatching!B:B,Q7005),"")</f>
        <v/>
      </c>
      <c r="S7005" s="8" t="str">
        <f t="shared" si="3"/>
        <v/>
      </c>
    </row>
    <row r="7006" hidden="1">
      <c r="A7006" s="6" t="s">
        <v>17682</v>
      </c>
      <c r="B7006" s="6" t="s">
        <v>299</v>
      </c>
      <c r="C7006" s="6" t="s">
        <v>407</v>
      </c>
      <c r="D7006" s="6">
        <v>5.0</v>
      </c>
      <c r="E7006" s="6" t="s">
        <v>408</v>
      </c>
      <c r="H7006" s="8" t="str">
        <f>VLOOKUP(C7006,agent_name_matching!A:B,2,false)</f>
        <v>--</v>
      </c>
      <c r="I7006" s="33"/>
      <c r="O7006" s="6" t="s">
        <v>17683</v>
      </c>
      <c r="P7006" s="8" t="str">
        <f t="shared" si="1"/>
        <v/>
      </c>
      <c r="Q7006" s="8" t="str">
        <f t="shared" si="16"/>
        <v/>
      </c>
      <c r="R7006" s="8" t="str">
        <f>if(and(P7006&lt;&gt;"",Q7006&lt;&gt;"newexp",Q7006&lt;&gt;"nostart"),countifs(script_conform_dispatching!A:A,P7006,script_conform_dispatching!B:B,Q7006),"")</f>
        <v/>
      </c>
      <c r="S7006" s="8" t="str">
        <f t="shared" si="3"/>
        <v/>
      </c>
    </row>
    <row r="7007" hidden="1">
      <c r="A7007" s="6" t="s">
        <v>17684</v>
      </c>
      <c r="B7007" s="6" t="s">
        <v>299</v>
      </c>
      <c r="C7007" s="6" t="s">
        <v>1011</v>
      </c>
      <c r="F7007" s="6" t="s">
        <v>415</v>
      </c>
      <c r="G7007" s="6" t="s">
        <v>416</v>
      </c>
      <c r="H7007" s="8" t="str">
        <f>VLOOKUP(C7007,agent_name_matching!A:B,2,false)</f>
        <v>Dialog LLM</v>
      </c>
      <c r="I7007" s="32" t="s">
        <v>17685</v>
      </c>
      <c r="J7007" s="6" t="s">
        <v>418</v>
      </c>
      <c r="L7007" s="6">
        <v>5693.0</v>
      </c>
      <c r="M7007" s="6">
        <v>203.0</v>
      </c>
      <c r="N7007" s="6">
        <v>3306.0</v>
      </c>
      <c r="O7007" s="6" t="s">
        <v>17686</v>
      </c>
      <c r="P7007" s="8" t="str">
        <f t="shared" si="1"/>
        <v/>
      </c>
      <c r="Q7007" s="8" t="str">
        <f t="shared" si="16"/>
        <v/>
      </c>
      <c r="R7007" s="8" t="str">
        <f>if(and(P7007&lt;&gt;"",Q7007&lt;&gt;"newexp",Q7007&lt;&gt;"nostart"),countifs(script_conform_dispatching!A:A,P7007,script_conform_dispatching!B:B,Q7007),"")</f>
        <v/>
      </c>
      <c r="S7007" s="8" t="str">
        <f t="shared" si="3"/>
        <v/>
      </c>
    </row>
    <row r="7008" hidden="1">
      <c r="A7008" s="6" t="s">
        <v>17687</v>
      </c>
      <c r="B7008" s="6" t="s">
        <v>299</v>
      </c>
      <c r="C7008" s="6" t="s">
        <v>450</v>
      </c>
      <c r="F7008" s="6" t="s">
        <v>415</v>
      </c>
      <c r="G7008" s="6" t="s">
        <v>416</v>
      </c>
      <c r="H7008" s="8" t="str">
        <f>VLOOKUP(C7008,agent_name_matching!A:B,2,false)</f>
        <v>Validator LLM</v>
      </c>
      <c r="I7008" s="32" t="s">
        <v>451</v>
      </c>
      <c r="J7008" s="6" t="s">
        <v>452</v>
      </c>
      <c r="L7008" s="6">
        <v>2660.0</v>
      </c>
      <c r="M7008" s="6">
        <v>10.0</v>
      </c>
      <c r="N7008" s="6">
        <v>932.0</v>
      </c>
      <c r="O7008" s="6" t="s">
        <v>17688</v>
      </c>
      <c r="P7008" s="8" t="str">
        <f t="shared" si="1"/>
        <v/>
      </c>
      <c r="Q7008" s="8" t="str">
        <f t="shared" si="16"/>
        <v/>
      </c>
      <c r="R7008" s="8" t="str">
        <f>if(and(P7008&lt;&gt;"",Q7008&lt;&gt;"newexp",Q7008&lt;&gt;"nostart"),countifs(script_conform_dispatching!A:A,P7008,script_conform_dispatching!B:B,Q7008),"")</f>
        <v/>
      </c>
      <c r="S7008" s="8" t="str">
        <f t="shared" si="3"/>
        <v/>
      </c>
    </row>
    <row r="7009" hidden="1">
      <c r="A7009" s="6" t="s">
        <v>17689</v>
      </c>
      <c r="B7009" s="6" t="s">
        <v>299</v>
      </c>
      <c r="C7009" s="6" t="s">
        <v>37</v>
      </c>
      <c r="F7009" s="6" t="s">
        <v>415</v>
      </c>
      <c r="G7009" s="6" t="s">
        <v>416</v>
      </c>
      <c r="H7009" s="8" t="str">
        <f>VLOOKUP(C7009,agent_name_matching!A:B,2,false)</f>
        <v>Patient LLM</v>
      </c>
      <c r="I7009" s="32" t="s">
        <v>17690</v>
      </c>
      <c r="J7009" s="6" t="s">
        <v>418</v>
      </c>
      <c r="K7009" s="6">
        <v>1.0</v>
      </c>
      <c r="L7009" s="6">
        <v>2529.0</v>
      </c>
      <c r="M7009" s="6">
        <v>48.0</v>
      </c>
      <c r="N7009" s="6">
        <v>1038.0</v>
      </c>
      <c r="O7009" s="6" t="s">
        <v>17691</v>
      </c>
      <c r="P7009" s="8" t="str">
        <f t="shared" si="1"/>
        <v/>
      </c>
      <c r="Q7009" s="8" t="str">
        <f t="shared" si="16"/>
        <v/>
      </c>
      <c r="R7009" s="8" t="str">
        <f>if(and(P7009&lt;&gt;"",Q7009&lt;&gt;"newexp",Q7009&lt;&gt;"nostart"),countifs(script_conform_dispatching!A:A,P7009,script_conform_dispatching!B:B,Q7009),"")</f>
        <v/>
      </c>
      <c r="S7009" s="8" t="str">
        <f t="shared" si="3"/>
        <v/>
      </c>
    </row>
    <row r="7010" hidden="1">
      <c r="A7010" s="6" t="s">
        <v>17692</v>
      </c>
      <c r="B7010" s="6" t="s">
        <v>299</v>
      </c>
      <c r="C7010" s="6" t="s">
        <v>411</v>
      </c>
      <c r="H7010" s="8" t="str">
        <f>VLOOKUP(C7010,agent_name_matching!A:B,2,false)</f>
        <v>System</v>
      </c>
      <c r="I7010" s="33"/>
      <c r="O7010" s="6" t="s">
        <v>17693</v>
      </c>
      <c r="P7010" s="8" t="str">
        <f t="shared" si="1"/>
        <v/>
      </c>
      <c r="Q7010" s="8" t="str">
        <f t="shared" si="16"/>
        <v/>
      </c>
      <c r="R7010" s="8" t="str">
        <f>if(and(P7010&lt;&gt;"",Q7010&lt;&gt;"newexp",Q7010&lt;&gt;"nostart"),countifs(script_conform_dispatching!A:A,P7010,script_conform_dispatching!B:B,Q7010),"")</f>
        <v/>
      </c>
      <c r="S7010" s="8" t="str">
        <f t="shared" si="3"/>
        <v/>
      </c>
    </row>
    <row r="7011" hidden="1">
      <c r="A7011" s="6" t="s">
        <v>17694</v>
      </c>
      <c r="B7011" s="6" t="s">
        <v>299</v>
      </c>
      <c r="C7011" s="6" t="s">
        <v>1007</v>
      </c>
      <c r="F7011" s="6" t="s">
        <v>415</v>
      </c>
      <c r="G7011" s="6" t="s">
        <v>416</v>
      </c>
      <c r="H7011" s="8" t="str">
        <f>VLOOKUP(C7011,agent_name_matching!A:B,2,false)</f>
        <v>Assessor LLM</v>
      </c>
      <c r="I7011" s="32" t="s">
        <v>1008</v>
      </c>
      <c r="J7011" s="6" t="s">
        <v>418</v>
      </c>
      <c r="L7011" s="6">
        <v>2880.0</v>
      </c>
      <c r="M7011" s="6">
        <v>14.0</v>
      </c>
      <c r="N7011" s="6">
        <v>718.0</v>
      </c>
      <c r="O7011" s="6" t="s">
        <v>17695</v>
      </c>
      <c r="P7011" s="8" t="str">
        <f t="shared" si="1"/>
        <v/>
      </c>
      <c r="Q7011" s="8" t="str">
        <f t="shared" si="16"/>
        <v/>
      </c>
      <c r="R7011" s="8" t="str">
        <f>if(and(P7011&lt;&gt;"",Q7011&lt;&gt;"newexp",Q7011&lt;&gt;"nostart"),countifs(script_conform_dispatching!A:A,P7011,script_conform_dispatching!B:B,Q7011),"")</f>
        <v/>
      </c>
      <c r="S7011" s="8" t="str">
        <f t="shared" si="3"/>
        <v/>
      </c>
    </row>
    <row r="7012" hidden="1">
      <c r="A7012" s="6" t="s">
        <v>17696</v>
      </c>
      <c r="B7012" s="6" t="s">
        <v>299</v>
      </c>
      <c r="C7012" s="6" t="s">
        <v>1011</v>
      </c>
      <c r="F7012" s="6" t="s">
        <v>415</v>
      </c>
      <c r="G7012" s="6" t="s">
        <v>416</v>
      </c>
      <c r="H7012" s="8" t="str">
        <f>VLOOKUP(C7012,agent_name_matching!A:B,2,false)</f>
        <v>Dialog LLM</v>
      </c>
      <c r="I7012" s="32" t="s">
        <v>17697</v>
      </c>
      <c r="J7012" s="6" t="s">
        <v>418</v>
      </c>
      <c r="L7012" s="6">
        <v>6185.0</v>
      </c>
      <c r="M7012" s="6">
        <v>256.0</v>
      </c>
      <c r="N7012" s="6">
        <v>2957.0</v>
      </c>
      <c r="O7012" s="6" t="s">
        <v>17698</v>
      </c>
      <c r="P7012" s="8" t="str">
        <f t="shared" si="1"/>
        <v/>
      </c>
      <c r="Q7012" s="8" t="str">
        <f t="shared" si="16"/>
        <v/>
      </c>
      <c r="R7012" s="8" t="str">
        <f>if(and(P7012&lt;&gt;"",Q7012&lt;&gt;"newexp",Q7012&lt;&gt;"nostart"),countifs(script_conform_dispatching!A:A,P7012,script_conform_dispatching!B:B,Q7012),"")</f>
        <v/>
      </c>
      <c r="S7012" s="8" t="str">
        <f t="shared" si="3"/>
        <v/>
      </c>
    </row>
    <row r="7013" hidden="1">
      <c r="A7013" s="6" t="s">
        <v>17699</v>
      </c>
      <c r="B7013" s="6" t="s">
        <v>299</v>
      </c>
      <c r="C7013" s="6" t="s">
        <v>37</v>
      </c>
      <c r="F7013" s="6" t="s">
        <v>415</v>
      </c>
      <c r="G7013" s="6" t="s">
        <v>416</v>
      </c>
      <c r="H7013" s="8" t="str">
        <f>VLOOKUP(C7013,agent_name_matching!A:B,2,false)</f>
        <v>Patient LLM</v>
      </c>
      <c r="I7013" s="32" t="s">
        <v>17700</v>
      </c>
      <c r="J7013" s="6" t="s">
        <v>418</v>
      </c>
      <c r="K7013" s="6">
        <v>1.0</v>
      </c>
      <c r="L7013" s="6">
        <v>2841.0</v>
      </c>
      <c r="M7013" s="6">
        <v>65.0</v>
      </c>
      <c r="N7013" s="6">
        <v>1159.0</v>
      </c>
      <c r="O7013" s="6" t="s">
        <v>17701</v>
      </c>
      <c r="P7013" s="8" t="str">
        <f t="shared" si="1"/>
        <v/>
      </c>
      <c r="Q7013" s="8" t="str">
        <f t="shared" si="16"/>
        <v/>
      </c>
      <c r="R7013" s="8" t="str">
        <f>if(and(P7013&lt;&gt;"",Q7013&lt;&gt;"newexp",Q7013&lt;&gt;"nostart"),countifs(script_conform_dispatching!A:A,P7013,script_conform_dispatching!B:B,Q7013),"")</f>
        <v/>
      </c>
      <c r="S7013" s="8" t="str">
        <f t="shared" si="3"/>
        <v/>
      </c>
    </row>
    <row r="7014" hidden="1">
      <c r="A7014" s="6" t="s">
        <v>17702</v>
      </c>
      <c r="B7014" s="6" t="s">
        <v>299</v>
      </c>
      <c r="C7014" s="6" t="s">
        <v>411</v>
      </c>
      <c r="H7014" s="8" t="str">
        <f>VLOOKUP(C7014,agent_name_matching!A:B,2,false)</f>
        <v>System</v>
      </c>
      <c r="I7014" s="33"/>
      <c r="O7014" s="6" t="s">
        <v>17703</v>
      </c>
      <c r="P7014" s="8" t="str">
        <f t="shared" si="1"/>
        <v/>
      </c>
      <c r="Q7014" s="8" t="str">
        <f t="shared" si="16"/>
        <v/>
      </c>
      <c r="R7014" s="8" t="str">
        <f>if(and(P7014&lt;&gt;"",Q7014&lt;&gt;"newexp",Q7014&lt;&gt;"nostart"),countifs(script_conform_dispatching!A:A,P7014,script_conform_dispatching!B:B,Q7014),"")</f>
        <v/>
      </c>
      <c r="S7014" s="8" t="str">
        <f t="shared" si="3"/>
        <v/>
      </c>
    </row>
    <row r="7015" hidden="1">
      <c r="A7015" s="6" t="s">
        <v>17704</v>
      </c>
      <c r="B7015" s="6" t="s">
        <v>299</v>
      </c>
      <c r="C7015" s="6" t="s">
        <v>1007</v>
      </c>
      <c r="F7015" s="6" t="s">
        <v>415</v>
      </c>
      <c r="G7015" s="6" t="s">
        <v>416</v>
      </c>
      <c r="H7015" s="8" t="str">
        <f>VLOOKUP(C7015,agent_name_matching!A:B,2,false)</f>
        <v>Assessor LLM</v>
      </c>
      <c r="I7015" s="32" t="s">
        <v>1008</v>
      </c>
      <c r="J7015" s="6" t="s">
        <v>418</v>
      </c>
      <c r="L7015" s="6">
        <v>3207.0</v>
      </c>
      <c r="M7015" s="6">
        <v>14.0</v>
      </c>
      <c r="N7015" s="6">
        <v>760.0</v>
      </c>
      <c r="O7015" s="6" t="s">
        <v>17705</v>
      </c>
      <c r="P7015" s="8" t="str">
        <f t="shared" si="1"/>
        <v/>
      </c>
      <c r="Q7015" s="8" t="str">
        <f t="shared" si="16"/>
        <v/>
      </c>
      <c r="R7015" s="8" t="str">
        <f>if(and(P7015&lt;&gt;"",Q7015&lt;&gt;"newexp",Q7015&lt;&gt;"nostart"),countifs(script_conform_dispatching!A:A,P7015,script_conform_dispatching!B:B,Q7015),"")</f>
        <v/>
      </c>
      <c r="S7015" s="8" t="str">
        <f t="shared" si="3"/>
        <v/>
      </c>
    </row>
    <row r="7016" hidden="1">
      <c r="A7016" s="6" t="s">
        <v>17706</v>
      </c>
      <c r="B7016" s="6" t="s">
        <v>299</v>
      </c>
      <c r="C7016" s="6" t="s">
        <v>1011</v>
      </c>
      <c r="F7016" s="6" t="s">
        <v>415</v>
      </c>
      <c r="G7016" s="6" t="s">
        <v>416</v>
      </c>
      <c r="H7016" s="8" t="str">
        <f>VLOOKUP(C7016,agent_name_matching!A:B,2,false)</f>
        <v>Dialog LLM</v>
      </c>
      <c r="I7016" s="32" t="s">
        <v>17707</v>
      </c>
      <c r="J7016" s="6" t="s">
        <v>418</v>
      </c>
      <c r="L7016" s="6">
        <v>6748.0</v>
      </c>
      <c r="M7016" s="6">
        <v>73.0</v>
      </c>
      <c r="N7016" s="6">
        <v>1410.0</v>
      </c>
      <c r="O7016" s="6" t="s">
        <v>17708</v>
      </c>
      <c r="P7016" s="8" t="str">
        <f t="shared" si="1"/>
        <v/>
      </c>
      <c r="Q7016" s="8" t="str">
        <f t="shared" si="16"/>
        <v/>
      </c>
      <c r="R7016" s="8" t="str">
        <f>if(and(P7016&lt;&gt;"",Q7016&lt;&gt;"newexp",Q7016&lt;&gt;"nostart"),countifs(script_conform_dispatching!A:A,P7016,script_conform_dispatching!B:B,Q7016),"")</f>
        <v/>
      </c>
      <c r="S7016" s="8" t="str">
        <f t="shared" si="3"/>
        <v/>
      </c>
    </row>
    <row r="7017" hidden="1">
      <c r="A7017" s="6" t="s">
        <v>17709</v>
      </c>
      <c r="B7017" s="6" t="s">
        <v>299</v>
      </c>
      <c r="C7017" s="6" t="s">
        <v>37</v>
      </c>
      <c r="F7017" s="6" t="s">
        <v>415</v>
      </c>
      <c r="G7017" s="6" t="s">
        <v>416</v>
      </c>
      <c r="H7017" s="8" t="str">
        <f>VLOOKUP(C7017,agent_name_matching!A:B,2,false)</f>
        <v>Patient LLM</v>
      </c>
      <c r="I7017" s="32" t="s">
        <v>17710</v>
      </c>
      <c r="J7017" s="6" t="s">
        <v>418</v>
      </c>
      <c r="K7017" s="6">
        <v>1.0</v>
      </c>
      <c r="L7017" s="6">
        <v>2987.0</v>
      </c>
      <c r="M7017" s="6">
        <v>51.0</v>
      </c>
      <c r="N7017" s="6">
        <v>939.0</v>
      </c>
      <c r="O7017" s="6" t="s">
        <v>17711</v>
      </c>
      <c r="P7017" s="8" t="str">
        <f t="shared" si="1"/>
        <v/>
      </c>
      <c r="Q7017" s="8" t="str">
        <f t="shared" si="16"/>
        <v/>
      </c>
      <c r="R7017" s="8" t="str">
        <f>if(and(P7017&lt;&gt;"",Q7017&lt;&gt;"newexp",Q7017&lt;&gt;"nostart"),countifs(script_conform_dispatching!A:A,P7017,script_conform_dispatching!B:B,Q7017),"")</f>
        <v/>
      </c>
      <c r="S7017" s="8" t="str">
        <f t="shared" si="3"/>
        <v/>
      </c>
    </row>
    <row r="7018" hidden="1">
      <c r="A7018" s="6" t="s">
        <v>17712</v>
      </c>
      <c r="B7018" s="6" t="s">
        <v>299</v>
      </c>
      <c r="C7018" s="6" t="s">
        <v>411</v>
      </c>
      <c r="H7018" s="8" t="str">
        <f>VLOOKUP(C7018,agent_name_matching!A:B,2,false)</f>
        <v>System</v>
      </c>
      <c r="I7018" s="33"/>
      <c r="O7018" s="6" t="s">
        <v>17713</v>
      </c>
      <c r="P7018" s="8" t="str">
        <f t="shared" si="1"/>
        <v/>
      </c>
      <c r="Q7018" s="8" t="str">
        <f t="shared" si="16"/>
        <v/>
      </c>
      <c r="R7018" s="8" t="str">
        <f>if(and(P7018&lt;&gt;"",Q7018&lt;&gt;"newexp",Q7018&lt;&gt;"nostart"),countifs(script_conform_dispatching!A:A,P7018,script_conform_dispatching!B:B,Q7018),"")</f>
        <v/>
      </c>
      <c r="S7018" s="8" t="str">
        <f t="shared" si="3"/>
        <v/>
      </c>
    </row>
    <row r="7019" hidden="1">
      <c r="A7019" s="6" t="s">
        <v>17714</v>
      </c>
      <c r="B7019" s="6" t="s">
        <v>299</v>
      </c>
      <c r="C7019" s="6" t="s">
        <v>1007</v>
      </c>
      <c r="F7019" s="6" t="s">
        <v>415</v>
      </c>
      <c r="G7019" s="6" t="s">
        <v>416</v>
      </c>
      <c r="H7019" s="8" t="str">
        <f>VLOOKUP(C7019,agent_name_matching!A:B,2,false)</f>
        <v>Assessor LLM</v>
      </c>
      <c r="I7019" s="32" t="s">
        <v>1008</v>
      </c>
      <c r="J7019" s="6" t="s">
        <v>418</v>
      </c>
      <c r="L7019" s="6">
        <v>3337.0</v>
      </c>
      <c r="M7019" s="6">
        <v>14.0</v>
      </c>
      <c r="N7019" s="6">
        <v>767.0</v>
      </c>
      <c r="O7019" s="6" t="s">
        <v>17715</v>
      </c>
      <c r="P7019" s="8" t="str">
        <f t="shared" si="1"/>
        <v/>
      </c>
      <c r="Q7019" s="8" t="str">
        <f t="shared" si="16"/>
        <v/>
      </c>
      <c r="R7019" s="8" t="str">
        <f>if(and(P7019&lt;&gt;"",Q7019&lt;&gt;"newexp",Q7019&lt;&gt;"nostart"),countifs(script_conform_dispatching!A:A,P7019,script_conform_dispatching!B:B,Q7019),"")</f>
        <v/>
      </c>
      <c r="S7019" s="8" t="str">
        <f t="shared" si="3"/>
        <v/>
      </c>
    </row>
    <row r="7020" hidden="1">
      <c r="A7020" s="6" t="s">
        <v>17716</v>
      </c>
      <c r="B7020" s="6" t="s">
        <v>299</v>
      </c>
      <c r="C7020" s="6" t="s">
        <v>1011</v>
      </c>
      <c r="F7020" s="6" t="s">
        <v>415</v>
      </c>
      <c r="G7020" s="6" t="s">
        <v>416</v>
      </c>
      <c r="H7020" s="8" t="str">
        <f>VLOOKUP(C7020,agent_name_matching!A:B,2,false)</f>
        <v>Dialog LLM</v>
      </c>
      <c r="I7020" s="32" t="s">
        <v>17717</v>
      </c>
      <c r="J7020" s="6" t="s">
        <v>418</v>
      </c>
      <c r="L7020" s="6">
        <v>7114.0</v>
      </c>
      <c r="M7020" s="6">
        <v>104.0</v>
      </c>
      <c r="N7020" s="6">
        <v>1782.0</v>
      </c>
      <c r="O7020" s="6" t="s">
        <v>17718</v>
      </c>
      <c r="P7020" s="8" t="str">
        <f t="shared" si="1"/>
        <v/>
      </c>
      <c r="Q7020" s="8" t="str">
        <f t="shared" si="16"/>
        <v/>
      </c>
      <c r="R7020" s="8" t="str">
        <f>if(and(P7020&lt;&gt;"",Q7020&lt;&gt;"newexp",Q7020&lt;&gt;"nostart"),countifs(script_conform_dispatching!A:A,P7020,script_conform_dispatching!B:B,Q7020),"")</f>
        <v/>
      </c>
      <c r="S7020" s="8" t="str">
        <f t="shared" si="3"/>
        <v/>
      </c>
    </row>
    <row r="7021" hidden="1">
      <c r="A7021" s="6" t="s">
        <v>17719</v>
      </c>
      <c r="B7021" s="6" t="s">
        <v>299</v>
      </c>
      <c r="C7021" s="6" t="s">
        <v>37</v>
      </c>
      <c r="F7021" s="6" t="s">
        <v>415</v>
      </c>
      <c r="G7021" s="6" t="s">
        <v>416</v>
      </c>
      <c r="H7021" s="8" t="str">
        <f>VLOOKUP(C7021,agent_name_matching!A:B,2,false)</f>
        <v>Patient LLM</v>
      </c>
      <c r="I7021" s="32" t="s">
        <v>17720</v>
      </c>
      <c r="J7021" s="6" t="s">
        <v>418</v>
      </c>
      <c r="K7021" s="6">
        <v>1.0</v>
      </c>
      <c r="L7021" s="6">
        <v>3150.0</v>
      </c>
      <c r="M7021" s="6">
        <v>160.0</v>
      </c>
      <c r="N7021" s="6">
        <v>2959.0</v>
      </c>
      <c r="O7021" s="6" t="s">
        <v>17721</v>
      </c>
      <c r="P7021" s="8" t="str">
        <f t="shared" si="1"/>
        <v/>
      </c>
      <c r="Q7021" s="8" t="str">
        <f t="shared" si="16"/>
        <v/>
      </c>
      <c r="R7021" s="8" t="str">
        <f>if(and(P7021&lt;&gt;"",Q7021&lt;&gt;"newexp",Q7021&lt;&gt;"nostart"),countifs(script_conform_dispatching!A:A,P7021,script_conform_dispatching!B:B,Q7021),"")</f>
        <v/>
      </c>
      <c r="S7021" s="8" t="str">
        <f t="shared" si="3"/>
        <v/>
      </c>
    </row>
    <row r="7022" hidden="1">
      <c r="A7022" s="6" t="s">
        <v>17722</v>
      </c>
      <c r="B7022" s="6" t="s">
        <v>299</v>
      </c>
      <c r="C7022" s="6" t="s">
        <v>411</v>
      </c>
      <c r="H7022" s="8" t="str">
        <f>VLOOKUP(C7022,agent_name_matching!A:B,2,false)</f>
        <v>System</v>
      </c>
      <c r="I7022" s="33"/>
      <c r="O7022" s="6" t="s">
        <v>17723</v>
      </c>
      <c r="P7022" s="8" t="str">
        <f t="shared" si="1"/>
        <v/>
      </c>
      <c r="Q7022" s="8" t="str">
        <f t="shared" si="16"/>
        <v/>
      </c>
      <c r="R7022" s="8" t="str">
        <f>if(and(P7022&lt;&gt;"",Q7022&lt;&gt;"newexp",Q7022&lt;&gt;"nostart"),countifs(script_conform_dispatching!A:A,P7022,script_conform_dispatching!B:B,Q7022),"")</f>
        <v/>
      </c>
      <c r="S7022" s="8" t="str">
        <f t="shared" si="3"/>
        <v/>
      </c>
    </row>
    <row r="7023" hidden="1">
      <c r="A7023" s="6" t="s">
        <v>17724</v>
      </c>
      <c r="B7023" s="6" t="s">
        <v>299</v>
      </c>
      <c r="C7023" s="6" t="s">
        <v>1007</v>
      </c>
      <c r="F7023" s="6" t="s">
        <v>415</v>
      </c>
      <c r="G7023" s="6" t="s">
        <v>416</v>
      </c>
      <c r="H7023" s="8" t="str">
        <f>VLOOKUP(C7023,agent_name_matching!A:B,2,false)</f>
        <v>Assessor LLM</v>
      </c>
      <c r="I7023" s="32" t="s">
        <v>1008</v>
      </c>
      <c r="J7023" s="6" t="s">
        <v>418</v>
      </c>
      <c r="L7023" s="6">
        <v>3607.0</v>
      </c>
      <c r="M7023" s="6">
        <v>14.0</v>
      </c>
      <c r="N7023" s="6">
        <v>737.0</v>
      </c>
      <c r="O7023" s="6" t="s">
        <v>17725</v>
      </c>
      <c r="P7023" s="8" t="str">
        <f t="shared" si="1"/>
        <v/>
      </c>
      <c r="Q7023" s="8" t="str">
        <f t="shared" si="16"/>
        <v/>
      </c>
      <c r="R7023" s="8" t="str">
        <f>if(and(P7023&lt;&gt;"",Q7023&lt;&gt;"newexp",Q7023&lt;&gt;"nostart"),countifs(script_conform_dispatching!A:A,P7023,script_conform_dispatching!B:B,Q7023),"")</f>
        <v/>
      </c>
      <c r="S7023" s="8" t="str">
        <f t="shared" si="3"/>
        <v/>
      </c>
    </row>
    <row r="7024" hidden="1">
      <c r="A7024" s="6" t="s">
        <v>17726</v>
      </c>
      <c r="B7024" s="6" t="s">
        <v>299</v>
      </c>
      <c r="C7024" s="6" t="s">
        <v>1011</v>
      </c>
      <c r="F7024" s="6" t="s">
        <v>415</v>
      </c>
      <c r="G7024" s="6" t="s">
        <v>416</v>
      </c>
      <c r="H7024" s="8" t="str">
        <f>VLOOKUP(C7024,agent_name_matching!A:B,2,false)</f>
        <v>Dialog LLM</v>
      </c>
      <c r="I7024" s="32" t="s">
        <v>17727</v>
      </c>
      <c r="J7024" s="6" t="s">
        <v>418</v>
      </c>
      <c r="L7024" s="6">
        <v>7620.0</v>
      </c>
      <c r="M7024" s="6">
        <v>175.0</v>
      </c>
      <c r="N7024" s="6">
        <v>2372.0</v>
      </c>
      <c r="O7024" s="6" t="s">
        <v>17728</v>
      </c>
      <c r="P7024" s="8" t="str">
        <f t="shared" si="1"/>
        <v/>
      </c>
      <c r="Q7024" s="8" t="str">
        <f t="shared" si="16"/>
        <v/>
      </c>
      <c r="R7024" s="8" t="str">
        <f>if(and(P7024&lt;&gt;"",Q7024&lt;&gt;"newexp",Q7024&lt;&gt;"nostart"),countifs(script_conform_dispatching!A:A,P7024,script_conform_dispatching!B:B,Q7024),"")</f>
        <v/>
      </c>
      <c r="S7024" s="8" t="str">
        <f t="shared" si="3"/>
        <v/>
      </c>
    </row>
    <row r="7025" hidden="1">
      <c r="A7025" s="6" t="s">
        <v>17729</v>
      </c>
      <c r="B7025" s="6" t="s">
        <v>299</v>
      </c>
      <c r="C7025" s="6" t="s">
        <v>37</v>
      </c>
      <c r="F7025" s="6" t="s">
        <v>415</v>
      </c>
      <c r="G7025" s="6" t="s">
        <v>416</v>
      </c>
      <c r="H7025" s="8" t="str">
        <f>VLOOKUP(C7025,agent_name_matching!A:B,2,false)</f>
        <v>Patient LLM</v>
      </c>
      <c r="I7025" s="32" t="s">
        <v>17730</v>
      </c>
      <c r="J7025" s="6" t="s">
        <v>418</v>
      </c>
      <c r="K7025" s="6">
        <v>1.0</v>
      </c>
      <c r="L7025" s="6">
        <v>3493.0</v>
      </c>
      <c r="M7025" s="6">
        <v>110.0</v>
      </c>
      <c r="N7025" s="6">
        <v>1487.0</v>
      </c>
      <c r="O7025" s="6" t="s">
        <v>17731</v>
      </c>
      <c r="P7025" s="8" t="str">
        <f t="shared" si="1"/>
        <v/>
      </c>
      <c r="Q7025" s="8" t="str">
        <f t="shared" si="16"/>
        <v/>
      </c>
      <c r="R7025" s="8" t="str">
        <f>if(and(P7025&lt;&gt;"",Q7025&lt;&gt;"newexp",Q7025&lt;&gt;"nostart"),countifs(script_conform_dispatching!A:A,P7025,script_conform_dispatching!B:B,Q7025),"")</f>
        <v/>
      </c>
      <c r="S7025" s="8" t="str">
        <f t="shared" si="3"/>
        <v/>
      </c>
    </row>
    <row r="7026" hidden="1">
      <c r="A7026" s="6" t="s">
        <v>17732</v>
      </c>
      <c r="B7026" s="6" t="s">
        <v>299</v>
      </c>
      <c r="C7026" s="6" t="s">
        <v>411</v>
      </c>
      <c r="H7026" s="8" t="str">
        <f>VLOOKUP(C7026,agent_name_matching!A:B,2,false)</f>
        <v>System</v>
      </c>
      <c r="I7026" s="33"/>
      <c r="O7026" s="6" t="s">
        <v>17733</v>
      </c>
      <c r="P7026" s="8" t="str">
        <f t="shared" si="1"/>
        <v/>
      </c>
      <c r="Q7026" s="8" t="str">
        <f t="shared" si="16"/>
        <v/>
      </c>
      <c r="R7026" s="8" t="str">
        <f>if(and(P7026&lt;&gt;"",Q7026&lt;&gt;"newexp",Q7026&lt;&gt;"nostart"),countifs(script_conform_dispatching!A:A,P7026,script_conform_dispatching!B:B,Q7026),"")</f>
        <v/>
      </c>
      <c r="S7026" s="8" t="str">
        <f t="shared" si="3"/>
        <v/>
      </c>
    </row>
    <row r="7027" hidden="1">
      <c r="A7027" s="6" t="s">
        <v>17734</v>
      </c>
      <c r="B7027" s="6" t="s">
        <v>299</v>
      </c>
      <c r="C7027" s="6" t="s">
        <v>1007</v>
      </c>
      <c r="F7027" s="6" t="s">
        <v>415</v>
      </c>
      <c r="G7027" s="6" t="s">
        <v>416</v>
      </c>
      <c r="H7027" s="8" t="str">
        <f>VLOOKUP(C7027,agent_name_matching!A:B,2,false)</f>
        <v>Assessor LLM</v>
      </c>
      <c r="I7027" s="32" t="s">
        <v>1008</v>
      </c>
      <c r="J7027" s="6" t="s">
        <v>418</v>
      </c>
      <c r="L7027" s="6">
        <v>3898.0</v>
      </c>
      <c r="M7027" s="6">
        <v>14.0</v>
      </c>
      <c r="N7027" s="6">
        <v>679.0</v>
      </c>
      <c r="O7027" s="6" t="s">
        <v>17735</v>
      </c>
      <c r="P7027" s="8" t="str">
        <f t="shared" si="1"/>
        <v/>
      </c>
      <c r="Q7027" s="8" t="str">
        <f t="shared" si="16"/>
        <v/>
      </c>
      <c r="R7027" s="8" t="str">
        <f>if(and(P7027&lt;&gt;"",Q7027&lt;&gt;"newexp",Q7027&lt;&gt;"nostart"),countifs(script_conform_dispatching!A:A,P7027,script_conform_dispatching!B:B,Q7027),"")</f>
        <v/>
      </c>
      <c r="S7027" s="8" t="str">
        <f t="shared" si="3"/>
        <v/>
      </c>
    </row>
    <row r="7028" hidden="1">
      <c r="A7028" s="6" t="s">
        <v>17736</v>
      </c>
      <c r="B7028" s="6" t="s">
        <v>299</v>
      </c>
      <c r="C7028" s="6" t="s">
        <v>1011</v>
      </c>
      <c r="F7028" s="6" t="s">
        <v>415</v>
      </c>
      <c r="G7028" s="6" t="s">
        <v>416</v>
      </c>
      <c r="H7028" s="8" t="str">
        <f>VLOOKUP(C7028,agent_name_matching!A:B,2,false)</f>
        <v>Dialog LLM</v>
      </c>
      <c r="I7028" s="32" t="s">
        <v>17737</v>
      </c>
      <c r="J7028" s="6" t="s">
        <v>418</v>
      </c>
      <c r="L7028" s="6">
        <v>8147.0</v>
      </c>
      <c r="M7028" s="6">
        <v>111.0</v>
      </c>
      <c r="N7028" s="6">
        <v>1854.0</v>
      </c>
      <c r="O7028" s="6" t="s">
        <v>17738</v>
      </c>
      <c r="P7028" s="8" t="str">
        <f t="shared" si="1"/>
        <v/>
      </c>
      <c r="Q7028" s="8" t="str">
        <f t="shared" si="16"/>
        <v/>
      </c>
      <c r="R7028" s="8" t="str">
        <f>if(and(P7028&lt;&gt;"",Q7028&lt;&gt;"newexp",Q7028&lt;&gt;"nostart"),countifs(script_conform_dispatching!A:A,P7028,script_conform_dispatching!B:B,Q7028),"")</f>
        <v/>
      </c>
      <c r="S7028" s="8" t="str">
        <f t="shared" si="3"/>
        <v/>
      </c>
    </row>
    <row r="7029" hidden="1">
      <c r="A7029" s="6" t="s">
        <v>17739</v>
      </c>
      <c r="B7029" s="6" t="s">
        <v>299</v>
      </c>
      <c r="C7029" s="6" t="s">
        <v>37</v>
      </c>
      <c r="F7029" s="6" t="s">
        <v>415</v>
      </c>
      <c r="G7029" s="6" t="s">
        <v>416</v>
      </c>
      <c r="H7029" s="8" t="str">
        <f>VLOOKUP(C7029,agent_name_matching!A:B,2,false)</f>
        <v>Patient LLM</v>
      </c>
      <c r="I7029" s="32" t="s">
        <v>17740</v>
      </c>
      <c r="J7029" s="6" t="s">
        <v>418</v>
      </c>
      <c r="K7029" s="6">
        <v>1.0</v>
      </c>
      <c r="L7029" s="6">
        <v>3722.0</v>
      </c>
      <c r="M7029" s="6">
        <v>77.0</v>
      </c>
      <c r="N7029" s="6">
        <v>1415.0</v>
      </c>
      <c r="O7029" s="6" t="s">
        <v>17741</v>
      </c>
      <c r="P7029" s="8" t="str">
        <f t="shared" si="1"/>
        <v/>
      </c>
      <c r="Q7029" s="8" t="str">
        <f t="shared" si="16"/>
        <v/>
      </c>
      <c r="R7029" s="8" t="str">
        <f>if(and(P7029&lt;&gt;"",Q7029&lt;&gt;"newexp",Q7029&lt;&gt;"nostart"),countifs(script_conform_dispatching!A:A,P7029,script_conform_dispatching!B:B,Q7029),"")</f>
        <v/>
      </c>
      <c r="S7029" s="8" t="str">
        <f t="shared" si="3"/>
        <v/>
      </c>
    </row>
    <row r="7030" hidden="1">
      <c r="A7030" s="6" t="s">
        <v>17742</v>
      </c>
      <c r="B7030" s="6" t="s">
        <v>299</v>
      </c>
      <c r="C7030" s="6" t="s">
        <v>411</v>
      </c>
      <c r="H7030" s="8" t="str">
        <f>VLOOKUP(C7030,agent_name_matching!A:B,2,false)</f>
        <v>System</v>
      </c>
      <c r="I7030" s="33"/>
      <c r="O7030" s="6" t="s">
        <v>17743</v>
      </c>
      <c r="P7030" s="8" t="str">
        <f t="shared" si="1"/>
        <v/>
      </c>
      <c r="Q7030" s="8" t="str">
        <f t="shared" si="16"/>
        <v/>
      </c>
      <c r="R7030" s="8" t="str">
        <f>if(and(P7030&lt;&gt;"",Q7030&lt;&gt;"newexp",Q7030&lt;&gt;"nostart"),countifs(script_conform_dispatching!A:A,P7030,script_conform_dispatching!B:B,Q7030),"")</f>
        <v/>
      </c>
      <c r="S7030" s="8" t="str">
        <f t="shared" si="3"/>
        <v/>
      </c>
    </row>
    <row r="7031" hidden="1">
      <c r="A7031" s="6" t="s">
        <v>17744</v>
      </c>
      <c r="B7031" s="6" t="s">
        <v>299</v>
      </c>
      <c r="C7031" s="6" t="s">
        <v>1007</v>
      </c>
      <c r="F7031" s="6" t="s">
        <v>415</v>
      </c>
      <c r="G7031" s="6" t="s">
        <v>416</v>
      </c>
      <c r="H7031" s="8" t="str">
        <f>VLOOKUP(C7031,agent_name_matching!A:B,2,false)</f>
        <v>Assessor LLM</v>
      </c>
      <c r="I7031" s="32" t="s">
        <v>1040</v>
      </c>
      <c r="J7031" s="6" t="s">
        <v>418</v>
      </c>
      <c r="L7031" s="6">
        <v>4092.0</v>
      </c>
      <c r="M7031" s="6">
        <v>12.0</v>
      </c>
      <c r="N7031" s="6">
        <v>2603.0</v>
      </c>
      <c r="O7031" s="6" t="s">
        <v>17745</v>
      </c>
      <c r="P7031" s="8" t="str">
        <f t="shared" si="1"/>
        <v/>
      </c>
      <c r="Q7031" s="8" t="str">
        <f t="shared" si="16"/>
        <v/>
      </c>
      <c r="R7031" s="8" t="str">
        <f>if(and(P7031&lt;&gt;"",Q7031&lt;&gt;"newexp",Q7031&lt;&gt;"nostart"),countifs(script_conform_dispatching!A:A,P7031,script_conform_dispatching!B:B,Q7031),"")</f>
        <v/>
      </c>
      <c r="S7031" s="8" t="str">
        <f t="shared" si="3"/>
        <v/>
      </c>
    </row>
    <row r="7032" hidden="1">
      <c r="A7032" s="6" t="s">
        <v>17746</v>
      </c>
      <c r="B7032" s="6" t="s">
        <v>299</v>
      </c>
      <c r="C7032" s="6" t="s">
        <v>407</v>
      </c>
      <c r="D7032" s="6">
        <v>5.0</v>
      </c>
      <c r="E7032" s="6" t="s">
        <v>445</v>
      </c>
      <c r="H7032" s="8" t="str">
        <f>VLOOKUP(C7032,agent_name_matching!A:B,2,false)</f>
        <v>--</v>
      </c>
      <c r="I7032" s="33"/>
      <c r="O7032" s="6" t="s">
        <v>17747</v>
      </c>
      <c r="P7032" s="8">
        <f t="shared" si="1"/>
        <v>5</v>
      </c>
      <c r="Q7032" s="8">
        <f t="shared" si="16"/>
        <v>8</v>
      </c>
      <c r="R7032" s="8">
        <f>if(and(P7032&lt;&gt;"",Q7032&lt;&gt;"newexp",Q7032&lt;&gt;"nostart"),countifs(script_conform_dispatching!A:A,P7032,script_conform_dispatching!B:B,Q7032),"")</f>
        <v>1</v>
      </c>
      <c r="S7032" s="8" t="str">
        <f t="shared" si="3"/>
        <v/>
      </c>
    </row>
    <row r="7033" hidden="1">
      <c r="A7033" s="6" t="s">
        <v>17748</v>
      </c>
      <c r="B7033" s="6" t="s">
        <v>299</v>
      </c>
      <c r="C7033" s="6" t="s">
        <v>1045</v>
      </c>
      <c r="F7033" s="6" t="s">
        <v>415</v>
      </c>
      <c r="G7033" s="6" t="s">
        <v>416</v>
      </c>
      <c r="H7033" s="8" t="str">
        <f>VLOOKUP(C7033,agent_name_matching!A:B,2,false)</f>
        <v>Dispatcher LLM</v>
      </c>
      <c r="I7033" s="32" t="s">
        <v>1483</v>
      </c>
      <c r="J7033" s="6" t="s">
        <v>418</v>
      </c>
      <c r="L7033" s="6">
        <v>5509.0</v>
      </c>
      <c r="M7033" s="6">
        <v>133.0</v>
      </c>
      <c r="N7033" s="6">
        <v>2160.0</v>
      </c>
      <c r="O7033" s="6" t="s">
        <v>17749</v>
      </c>
      <c r="P7033" s="8" t="str">
        <f t="shared" si="1"/>
        <v/>
      </c>
      <c r="Q7033" s="8" t="str">
        <f t="shared" si="16"/>
        <v/>
      </c>
      <c r="R7033" s="8" t="str">
        <f>if(and(P7033&lt;&gt;"",Q7033&lt;&gt;"newexp",Q7033&lt;&gt;"nostart"),countifs(script_conform_dispatching!A:A,P7033,script_conform_dispatching!B:B,Q7033),"")</f>
        <v/>
      </c>
      <c r="S7033" s="8" t="str">
        <f t="shared" si="3"/>
        <v/>
      </c>
    </row>
    <row r="7034" hidden="1">
      <c r="A7034" s="6" t="s">
        <v>17750</v>
      </c>
      <c r="B7034" s="6" t="s">
        <v>299</v>
      </c>
      <c r="C7034" s="6" t="s">
        <v>407</v>
      </c>
      <c r="D7034" s="6">
        <v>8.0</v>
      </c>
      <c r="E7034" s="6" t="s">
        <v>408</v>
      </c>
      <c r="H7034" s="8" t="str">
        <f>VLOOKUP(C7034,agent_name_matching!A:B,2,false)</f>
        <v>--</v>
      </c>
      <c r="I7034" s="33"/>
      <c r="O7034" s="6" t="s">
        <v>17751</v>
      </c>
      <c r="P7034" s="8" t="str">
        <f t="shared" si="1"/>
        <v/>
      </c>
      <c r="Q7034" s="8" t="str">
        <f t="shared" si="16"/>
        <v/>
      </c>
      <c r="R7034" s="8" t="str">
        <f>if(and(P7034&lt;&gt;"",Q7034&lt;&gt;"newexp",Q7034&lt;&gt;"nostart"),countifs(script_conform_dispatching!A:A,P7034,script_conform_dispatching!B:B,Q7034),"")</f>
        <v/>
      </c>
      <c r="S7034" s="8" t="str">
        <f t="shared" si="3"/>
        <v/>
      </c>
    </row>
    <row r="7035" hidden="1">
      <c r="A7035" s="6" t="s">
        <v>17752</v>
      </c>
      <c r="B7035" s="6" t="s">
        <v>299</v>
      </c>
      <c r="C7035" s="6" t="s">
        <v>1011</v>
      </c>
      <c r="F7035" s="6" t="s">
        <v>415</v>
      </c>
      <c r="G7035" s="6" t="s">
        <v>416</v>
      </c>
      <c r="H7035" s="8" t="str">
        <f>VLOOKUP(C7035,agent_name_matching!A:B,2,false)</f>
        <v>Dialog LLM</v>
      </c>
      <c r="I7035" s="32" t="s">
        <v>17753</v>
      </c>
      <c r="J7035" s="6" t="s">
        <v>418</v>
      </c>
      <c r="L7035" s="6">
        <v>8712.0</v>
      </c>
      <c r="M7035" s="6">
        <v>178.0</v>
      </c>
      <c r="N7035" s="6">
        <v>2650.0</v>
      </c>
      <c r="O7035" s="6" t="s">
        <v>17754</v>
      </c>
      <c r="P7035" s="8" t="str">
        <f t="shared" si="1"/>
        <v/>
      </c>
      <c r="Q7035" s="8" t="str">
        <f t="shared" si="16"/>
        <v/>
      </c>
      <c r="R7035" s="8" t="str">
        <f>if(and(P7035&lt;&gt;"",Q7035&lt;&gt;"newexp",Q7035&lt;&gt;"nostart"),countifs(script_conform_dispatching!A:A,P7035,script_conform_dispatching!B:B,Q7035),"")</f>
        <v/>
      </c>
      <c r="S7035" s="8" t="str">
        <f t="shared" si="3"/>
        <v/>
      </c>
    </row>
    <row r="7036" hidden="1">
      <c r="A7036" s="6" t="s">
        <v>17755</v>
      </c>
      <c r="B7036" s="6" t="s">
        <v>299</v>
      </c>
      <c r="C7036" s="6" t="s">
        <v>450</v>
      </c>
      <c r="F7036" s="6" t="s">
        <v>415</v>
      </c>
      <c r="G7036" s="6" t="s">
        <v>416</v>
      </c>
      <c r="H7036" s="8" t="str">
        <f>VLOOKUP(C7036,agent_name_matching!A:B,2,false)</f>
        <v>Validator LLM</v>
      </c>
      <c r="I7036" s="32" t="s">
        <v>3009</v>
      </c>
      <c r="J7036" s="6" t="s">
        <v>452</v>
      </c>
      <c r="L7036" s="6">
        <v>4093.0</v>
      </c>
      <c r="M7036" s="6">
        <v>36.0</v>
      </c>
      <c r="N7036" s="6">
        <v>945.0</v>
      </c>
      <c r="O7036" s="6" t="s">
        <v>17756</v>
      </c>
      <c r="P7036" s="8" t="str">
        <f t="shared" si="1"/>
        <v/>
      </c>
      <c r="Q7036" s="8" t="str">
        <f t="shared" si="16"/>
        <v/>
      </c>
      <c r="R7036" s="8" t="str">
        <f>if(and(P7036&lt;&gt;"",Q7036&lt;&gt;"newexp",Q7036&lt;&gt;"nostart"),countifs(script_conform_dispatching!A:A,P7036,script_conform_dispatching!B:B,Q7036),"")</f>
        <v/>
      </c>
      <c r="S7036" s="8" t="str">
        <f t="shared" si="3"/>
        <v/>
      </c>
    </row>
    <row r="7037" hidden="1">
      <c r="A7037" s="6" t="s">
        <v>17757</v>
      </c>
      <c r="B7037" s="6" t="s">
        <v>299</v>
      </c>
      <c r="C7037" s="6" t="s">
        <v>37</v>
      </c>
      <c r="F7037" s="6" t="s">
        <v>415</v>
      </c>
      <c r="G7037" s="6" t="s">
        <v>416</v>
      </c>
      <c r="H7037" s="8" t="str">
        <f>VLOOKUP(C7037,agent_name_matching!A:B,2,false)</f>
        <v>Patient LLM</v>
      </c>
      <c r="I7037" s="32" t="s">
        <v>17758</v>
      </c>
      <c r="J7037" s="6" t="s">
        <v>418</v>
      </c>
      <c r="K7037" s="6">
        <v>1.0</v>
      </c>
      <c r="L7037" s="6">
        <v>3985.0</v>
      </c>
      <c r="M7037" s="6">
        <v>79.0</v>
      </c>
      <c r="N7037" s="6">
        <v>1427.0</v>
      </c>
      <c r="O7037" s="6" t="s">
        <v>17759</v>
      </c>
      <c r="P7037" s="8" t="str">
        <f t="shared" si="1"/>
        <v/>
      </c>
      <c r="Q7037" s="8" t="str">
        <f t="shared" si="16"/>
        <v/>
      </c>
      <c r="R7037" s="8" t="str">
        <f>if(and(P7037&lt;&gt;"",Q7037&lt;&gt;"newexp",Q7037&lt;&gt;"nostart"),countifs(script_conform_dispatching!A:A,P7037,script_conform_dispatching!B:B,Q7037),"")</f>
        <v/>
      </c>
      <c r="S7037" s="8" t="str">
        <f t="shared" si="3"/>
        <v/>
      </c>
    </row>
    <row r="7038" hidden="1">
      <c r="A7038" s="6" t="s">
        <v>17760</v>
      </c>
      <c r="B7038" s="6" t="s">
        <v>299</v>
      </c>
      <c r="C7038" s="6" t="s">
        <v>411</v>
      </c>
      <c r="H7038" s="8" t="str">
        <f>VLOOKUP(C7038,agent_name_matching!A:B,2,false)</f>
        <v>System</v>
      </c>
      <c r="I7038" s="33"/>
      <c r="O7038" s="6" t="s">
        <v>17761</v>
      </c>
      <c r="P7038" s="8" t="str">
        <f t="shared" si="1"/>
        <v/>
      </c>
      <c r="Q7038" s="8" t="str">
        <f t="shared" si="16"/>
        <v/>
      </c>
      <c r="R7038" s="8" t="str">
        <f>if(and(P7038&lt;&gt;"",Q7038&lt;&gt;"newexp",Q7038&lt;&gt;"nostart"),countifs(script_conform_dispatching!A:A,P7038,script_conform_dispatching!B:B,Q7038),"")</f>
        <v/>
      </c>
      <c r="S7038" s="8" t="str">
        <f t="shared" si="3"/>
        <v/>
      </c>
    </row>
    <row r="7039" hidden="1">
      <c r="A7039" s="6" t="s">
        <v>17762</v>
      </c>
      <c r="B7039" s="6" t="s">
        <v>299</v>
      </c>
      <c r="C7039" s="6" t="s">
        <v>1007</v>
      </c>
      <c r="F7039" s="6" t="s">
        <v>415</v>
      </c>
      <c r="G7039" s="6" t="s">
        <v>416</v>
      </c>
      <c r="H7039" s="8" t="str">
        <f>VLOOKUP(C7039,agent_name_matching!A:B,2,false)</f>
        <v>Assessor LLM</v>
      </c>
      <c r="I7039" s="32" t="s">
        <v>1040</v>
      </c>
      <c r="J7039" s="6" t="s">
        <v>418</v>
      </c>
      <c r="L7039" s="6">
        <v>4288.0</v>
      </c>
      <c r="M7039" s="6">
        <v>12.0</v>
      </c>
      <c r="N7039" s="6">
        <v>669.0</v>
      </c>
      <c r="O7039" s="6" t="s">
        <v>17763</v>
      </c>
      <c r="P7039" s="8" t="str">
        <f t="shared" si="1"/>
        <v/>
      </c>
      <c r="Q7039" s="8" t="str">
        <f t="shared" si="16"/>
        <v/>
      </c>
      <c r="R7039" s="8" t="str">
        <f>if(and(P7039&lt;&gt;"",Q7039&lt;&gt;"newexp",Q7039&lt;&gt;"nostart"),countifs(script_conform_dispatching!A:A,P7039,script_conform_dispatching!B:B,Q7039),"")</f>
        <v/>
      </c>
      <c r="S7039" s="8" t="str">
        <f t="shared" si="3"/>
        <v/>
      </c>
    </row>
    <row r="7040" hidden="1">
      <c r="A7040" s="6" t="s">
        <v>17764</v>
      </c>
      <c r="B7040" s="6" t="s">
        <v>299</v>
      </c>
      <c r="C7040" s="6" t="s">
        <v>407</v>
      </c>
      <c r="D7040" s="6">
        <v>8.0</v>
      </c>
      <c r="E7040" s="6" t="s">
        <v>445</v>
      </c>
      <c r="H7040" s="8" t="str">
        <f>VLOOKUP(C7040,agent_name_matching!A:B,2,false)</f>
        <v>--</v>
      </c>
      <c r="I7040" s="33"/>
      <c r="O7040" s="6" t="s">
        <v>17765</v>
      </c>
      <c r="P7040" s="8">
        <f t="shared" si="1"/>
        <v>8</v>
      </c>
      <c r="Q7040" s="8" t="str">
        <f t="shared" si="16"/>
        <v>nostart</v>
      </c>
      <c r="R7040" s="8" t="str">
        <f>if(and(P7040&lt;&gt;"",Q7040&lt;&gt;"newexp",Q7040&lt;&gt;"nostart"),countifs(script_conform_dispatching!A:A,P7040,script_conform_dispatching!B:B,Q7040),"")</f>
        <v/>
      </c>
      <c r="S7040" s="8" t="str">
        <f t="shared" si="3"/>
        <v/>
      </c>
    </row>
    <row r="7041" hidden="1">
      <c r="A7041" s="6" t="s">
        <v>17766</v>
      </c>
      <c r="B7041" s="6" t="s">
        <v>299</v>
      </c>
      <c r="C7041" s="6" t="s">
        <v>1011</v>
      </c>
      <c r="F7041" s="6" t="s">
        <v>415</v>
      </c>
      <c r="G7041" s="6" t="s">
        <v>416</v>
      </c>
      <c r="H7041" s="8" t="str">
        <f>VLOOKUP(C7041,agent_name_matching!A:B,2,false)</f>
        <v>Dialog LLM</v>
      </c>
      <c r="I7041" s="32" t="s">
        <v>17767</v>
      </c>
      <c r="J7041" s="6" t="s">
        <v>418</v>
      </c>
      <c r="L7041" s="6">
        <v>9142.0</v>
      </c>
      <c r="M7041" s="6">
        <v>99.0</v>
      </c>
      <c r="N7041" s="6">
        <v>1899.0</v>
      </c>
      <c r="O7041" s="6" t="s">
        <v>17768</v>
      </c>
      <c r="P7041" s="8" t="str">
        <f t="shared" si="1"/>
        <v/>
      </c>
      <c r="Q7041" s="8" t="str">
        <f t="shared" si="16"/>
        <v/>
      </c>
      <c r="R7041" s="8" t="str">
        <f>if(and(P7041&lt;&gt;"",Q7041&lt;&gt;"newexp",Q7041&lt;&gt;"nostart"),countifs(script_conform_dispatching!A:A,P7041,script_conform_dispatching!B:B,Q7041),"")</f>
        <v/>
      </c>
      <c r="S7041" s="8" t="str">
        <f t="shared" si="3"/>
        <v/>
      </c>
    </row>
    <row r="7042" hidden="1">
      <c r="A7042" s="6" t="s">
        <v>17769</v>
      </c>
      <c r="B7042" s="6" t="s">
        <v>299</v>
      </c>
      <c r="C7042" s="6" t="s">
        <v>450</v>
      </c>
      <c r="F7042" s="6" t="s">
        <v>415</v>
      </c>
      <c r="G7042" s="6" t="s">
        <v>416</v>
      </c>
      <c r="H7042" s="8" t="str">
        <f>VLOOKUP(C7042,agent_name_matching!A:B,2,false)</f>
        <v>Validator LLM</v>
      </c>
      <c r="I7042" s="32" t="s">
        <v>10235</v>
      </c>
      <c r="J7042" s="6" t="s">
        <v>452</v>
      </c>
      <c r="L7042" s="6">
        <v>4210.0</v>
      </c>
      <c r="M7042" s="6">
        <v>29.0</v>
      </c>
      <c r="N7042" s="6">
        <v>1390.0</v>
      </c>
      <c r="O7042" s="6" t="s">
        <v>17770</v>
      </c>
      <c r="P7042" s="8" t="str">
        <f t="shared" si="1"/>
        <v/>
      </c>
      <c r="Q7042" s="8" t="str">
        <f t="shared" si="16"/>
        <v/>
      </c>
      <c r="R7042" s="8" t="str">
        <f>if(and(P7042&lt;&gt;"",Q7042&lt;&gt;"newexp",Q7042&lt;&gt;"nostart"),countifs(script_conform_dispatching!A:A,P7042,script_conform_dispatching!B:B,Q7042),"")</f>
        <v/>
      </c>
      <c r="S7042" s="8" t="str">
        <f t="shared" si="3"/>
        <v/>
      </c>
    </row>
    <row r="7043" hidden="1">
      <c r="A7043" s="6" t="s">
        <v>17771</v>
      </c>
      <c r="B7043" s="6" t="s">
        <v>302</v>
      </c>
      <c r="C7043" s="6" t="s">
        <v>407</v>
      </c>
      <c r="D7043" s="6">
        <v>1.0</v>
      </c>
      <c r="E7043" s="6" t="s">
        <v>408</v>
      </c>
      <c r="H7043" s="8" t="str">
        <f>VLOOKUP(C7043,agent_name_matching!A:B,2,false)</f>
        <v>--</v>
      </c>
      <c r="I7043" s="33"/>
      <c r="O7043" s="6" t="s">
        <v>17772</v>
      </c>
      <c r="P7043" s="8" t="str">
        <f t="shared" si="1"/>
        <v/>
      </c>
      <c r="Q7043" s="8" t="str">
        <f t="shared" si="16"/>
        <v/>
      </c>
      <c r="R7043" s="8" t="str">
        <f>if(and(P7043&lt;&gt;"",Q7043&lt;&gt;"newexp",Q7043&lt;&gt;"nostart"),countifs(script_conform_dispatching!A:A,P7043,script_conform_dispatching!B:B,Q7043),"")</f>
        <v/>
      </c>
      <c r="S7043" s="8" t="str">
        <f t="shared" si="3"/>
        <v/>
      </c>
    </row>
    <row r="7044" hidden="1">
      <c r="A7044" s="6" t="s">
        <v>17773</v>
      </c>
      <c r="B7044" s="6" t="s">
        <v>302</v>
      </c>
      <c r="C7044" s="6" t="s">
        <v>411</v>
      </c>
      <c r="H7044" s="8" t="str">
        <f>VLOOKUP(C7044,agent_name_matching!A:B,2,false)</f>
        <v>System</v>
      </c>
      <c r="I7044" s="33"/>
      <c r="O7044" s="6" t="s">
        <v>17774</v>
      </c>
      <c r="P7044" s="8" t="str">
        <f t="shared" si="1"/>
        <v/>
      </c>
      <c r="Q7044" s="8" t="str">
        <f t="shared" si="16"/>
        <v/>
      </c>
      <c r="R7044" s="8" t="str">
        <f>if(and(P7044&lt;&gt;"",Q7044&lt;&gt;"newexp",Q7044&lt;&gt;"nostart"),countifs(script_conform_dispatching!A:A,P7044,script_conform_dispatching!B:B,Q7044),"")</f>
        <v/>
      </c>
      <c r="S7044" s="8" t="str">
        <f t="shared" si="3"/>
        <v/>
      </c>
    </row>
    <row r="7045" hidden="1">
      <c r="A7045" s="6" t="s">
        <v>17775</v>
      </c>
      <c r="B7045" s="6" t="s">
        <v>302</v>
      </c>
      <c r="C7045" s="6" t="s">
        <v>414</v>
      </c>
      <c r="F7045" s="6" t="s">
        <v>415</v>
      </c>
      <c r="G7045" s="6" t="s">
        <v>416</v>
      </c>
      <c r="H7045" s="8" t="str">
        <f>VLOOKUP(C7045,agent_name_matching!A:B,2,false)</f>
        <v>Dialog LLM</v>
      </c>
      <c r="I7045" s="32" t="s">
        <v>417</v>
      </c>
      <c r="J7045" s="6" t="s">
        <v>418</v>
      </c>
      <c r="L7045" s="6">
        <v>2328.0</v>
      </c>
      <c r="M7045" s="6">
        <v>42.0</v>
      </c>
      <c r="N7045" s="6">
        <v>865.0</v>
      </c>
      <c r="O7045" s="6" t="s">
        <v>17776</v>
      </c>
      <c r="P7045" s="8" t="str">
        <f t="shared" si="1"/>
        <v/>
      </c>
      <c r="Q7045" s="8" t="str">
        <f t="shared" si="16"/>
        <v/>
      </c>
      <c r="R7045" s="8" t="str">
        <f>if(and(P7045&lt;&gt;"",Q7045&lt;&gt;"newexp",Q7045&lt;&gt;"nostart"),countifs(script_conform_dispatching!A:A,P7045,script_conform_dispatching!B:B,Q7045),"")</f>
        <v/>
      </c>
      <c r="S7045" s="8" t="str">
        <f t="shared" si="3"/>
        <v/>
      </c>
    </row>
    <row r="7046" hidden="1">
      <c r="A7046" s="6" t="s">
        <v>17777</v>
      </c>
      <c r="B7046" s="6" t="s">
        <v>302</v>
      </c>
      <c r="C7046" s="6" t="s">
        <v>37</v>
      </c>
      <c r="F7046" s="6" t="s">
        <v>415</v>
      </c>
      <c r="G7046" s="6" t="s">
        <v>416</v>
      </c>
      <c r="H7046" s="8" t="str">
        <f>VLOOKUP(C7046,agent_name_matching!A:B,2,false)</f>
        <v>Patient LLM</v>
      </c>
      <c r="I7046" s="32" t="s">
        <v>17778</v>
      </c>
      <c r="J7046" s="6" t="s">
        <v>418</v>
      </c>
      <c r="K7046" s="6">
        <v>1.0</v>
      </c>
      <c r="L7046" s="6">
        <v>546.0</v>
      </c>
      <c r="M7046" s="6">
        <v>51.0</v>
      </c>
      <c r="N7046" s="6">
        <v>1054.0</v>
      </c>
      <c r="O7046" s="6" t="s">
        <v>17779</v>
      </c>
      <c r="P7046" s="8" t="str">
        <f t="shared" si="1"/>
        <v/>
      </c>
      <c r="Q7046" s="8" t="str">
        <f t="shared" si="16"/>
        <v/>
      </c>
      <c r="R7046" s="8" t="str">
        <f>if(and(P7046&lt;&gt;"",Q7046&lt;&gt;"newexp",Q7046&lt;&gt;"nostart"),countifs(script_conform_dispatching!A:A,P7046,script_conform_dispatching!B:B,Q7046),"")</f>
        <v/>
      </c>
      <c r="S7046" s="8" t="str">
        <f t="shared" si="3"/>
        <v/>
      </c>
    </row>
    <row r="7047" hidden="1">
      <c r="A7047" s="6" t="s">
        <v>17780</v>
      </c>
      <c r="B7047" s="6" t="s">
        <v>302</v>
      </c>
      <c r="C7047" s="6" t="s">
        <v>411</v>
      </c>
      <c r="H7047" s="8" t="str">
        <f>VLOOKUP(C7047,agent_name_matching!A:B,2,false)</f>
        <v>System</v>
      </c>
      <c r="I7047" s="33"/>
      <c r="O7047" s="6" t="s">
        <v>17781</v>
      </c>
      <c r="P7047" s="8" t="str">
        <f t="shared" si="1"/>
        <v/>
      </c>
      <c r="Q7047" s="8" t="str">
        <f t="shared" si="16"/>
        <v/>
      </c>
      <c r="R7047" s="8" t="str">
        <f>if(and(P7047&lt;&gt;"",Q7047&lt;&gt;"newexp",Q7047&lt;&gt;"nostart"),countifs(script_conform_dispatching!A:A,P7047,script_conform_dispatching!B:B,Q7047),"")</f>
        <v/>
      </c>
      <c r="S7047" s="8" t="str">
        <f t="shared" si="3"/>
        <v/>
      </c>
    </row>
    <row r="7048" hidden="1">
      <c r="A7048" s="6" t="s">
        <v>17782</v>
      </c>
      <c r="B7048" s="6" t="s">
        <v>302</v>
      </c>
      <c r="C7048" s="6" t="s">
        <v>414</v>
      </c>
      <c r="F7048" s="6" t="s">
        <v>415</v>
      </c>
      <c r="G7048" s="6" t="s">
        <v>416</v>
      </c>
      <c r="H7048" s="8" t="str">
        <f>VLOOKUP(C7048,agent_name_matching!A:B,2,false)</f>
        <v>Dialog LLM</v>
      </c>
      <c r="I7048" s="32" t="s">
        <v>17783</v>
      </c>
      <c r="J7048" s="6" t="s">
        <v>418</v>
      </c>
      <c r="L7048" s="6">
        <v>2570.0</v>
      </c>
      <c r="M7048" s="6">
        <v>62.0</v>
      </c>
      <c r="N7048" s="6">
        <v>1096.0</v>
      </c>
      <c r="O7048" s="6" t="s">
        <v>17784</v>
      </c>
      <c r="P7048" s="8" t="str">
        <f t="shared" si="1"/>
        <v/>
      </c>
      <c r="Q7048" s="8" t="str">
        <f t="shared" si="16"/>
        <v/>
      </c>
      <c r="R7048" s="8" t="str">
        <f>if(and(P7048&lt;&gt;"",Q7048&lt;&gt;"newexp",Q7048&lt;&gt;"nostart"),countifs(script_conform_dispatching!A:A,P7048,script_conform_dispatching!B:B,Q7048),"")</f>
        <v/>
      </c>
      <c r="S7048" s="8" t="str">
        <f t="shared" si="3"/>
        <v/>
      </c>
    </row>
    <row r="7049" hidden="1">
      <c r="A7049" s="6" t="s">
        <v>17785</v>
      </c>
      <c r="B7049" s="6" t="s">
        <v>302</v>
      </c>
      <c r="C7049" s="6" t="s">
        <v>37</v>
      </c>
      <c r="F7049" s="6" t="s">
        <v>415</v>
      </c>
      <c r="G7049" s="6" t="s">
        <v>416</v>
      </c>
      <c r="H7049" s="8" t="str">
        <f>VLOOKUP(C7049,agent_name_matching!A:B,2,false)</f>
        <v>Patient LLM</v>
      </c>
      <c r="I7049" s="32" t="s">
        <v>17786</v>
      </c>
      <c r="J7049" s="6" t="s">
        <v>418</v>
      </c>
      <c r="K7049" s="6">
        <v>1.0</v>
      </c>
      <c r="L7049" s="6">
        <v>653.0</v>
      </c>
      <c r="M7049" s="6">
        <v>25.0</v>
      </c>
      <c r="N7049" s="6">
        <v>658.0</v>
      </c>
      <c r="O7049" s="6" t="s">
        <v>17787</v>
      </c>
      <c r="P7049" s="8" t="str">
        <f t="shared" si="1"/>
        <v/>
      </c>
      <c r="Q7049" s="8" t="str">
        <f t="shared" si="16"/>
        <v/>
      </c>
      <c r="R7049" s="8" t="str">
        <f>if(and(P7049&lt;&gt;"",Q7049&lt;&gt;"newexp",Q7049&lt;&gt;"nostart"),countifs(script_conform_dispatching!A:A,P7049,script_conform_dispatching!B:B,Q7049),"")</f>
        <v/>
      </c>
      <c r="S7049" s="8" t="str">
        <f t="shared" si="3"/>
        <v/>
      </c>
    </row>
    <row r="7050" hidden="1">
      <c r="A7050" s="6" t="s">
        <v>17788</v>
      </c>
      <c r="B7050" s="6" t="s">
        <v>302</v>
      </c>
      <c r="C7050" s="6" t="s">
        <v>411</v>
      </c>
      <c r="H7050" s="8" t="str">
        <f>VLOOKUP(C7050,agent_name_matching!A:B,2,false)</f>
        <v>System</v>
      </c>
      <c r="I7050" s="33"/>
      <c r="O7050" s="6" t="s">
        <v>17789</v>
      </c>
      <c r="P7050" s="8" t="str">
        <f t="shared" si="1"/>
        <v/>
      </c>
      <c r="Q7050" s="8" t="str">
        <f t="shared" si="16"/>
        <v/>
      </c>
      <c r="R7050" s="8" t="str">
        <f>if(and(P7050&lt;&gt;"",Q7050&lt;&gt;"newexp",Q7050&lt;&gt;"nostart"),countifs(script_conform_dispatching!A:A,P7050,script_conform_dispatching!B:B,Q7050),"")</f>
        <v/>
      </c>
      <c r="S7050" s="8" t="str">
        <f t="shared" si="3"/>
        <v/>
      </c>
    </row>
    <row r="7051" hidden="1">
      <c r="A7051" s="6" t="s">
        <v>17790</v>
      </c>
      <c r="B7051" s="6" t="s">
        <v>302</v>
      </c>
      <c r="C7051" s="6" t="s">
        <v>414</v>
      </c>
      <c r="F7051" s="6" t="s">
        <v>415</v>
      </c>
      <c r="G7051" s="6" t="s">
        <v>416</v>
      </c>
      <c r="H7051" s="8" t="str">
        <f>VLOOKUP(C7051,agent_name_matching!A:B,2,false)</f>
        <v>Dialog LLM</v>
      </c>
      <c r="I7051" s="32" t="s">
        <v>17791</v>
      </c>
      <c r="J7051" s="6" t="s">
        <v>418</v>
      </c>
      <c r="L7051" s="6">
        <v>2806.0</v>
      </c>
      <c r="M7051" s="6">
        <v>61.0</v>
      </c>
      <c r="N7051" s="6">
        <v>1919.0</v>
      </c>
      <c r="O7051" s="6" t="s">
        <v>17792</v>
      </c>
      <c r="P7051" s="8" t="str">
        <f t="shared" si="1"/>
        <v/>
      </c>
      <c r="Q7051" s="8" t="str">
        <f t="shared" si="16"/>
        <v/>
      </c>
      <c r="R7051" s="8" t="str">
        <f>if(and(P7051&lt;&gt;"",Q7051&lt;&gt;"newexp",Q7051&lt;&gt;"nostart"),countifs(script_conform_dispatching!A:A,P7051,script_conform_dispatching!B:B,Q7051),"")</f>
        <v/>
      </c>
      <c r="S7051" s="8" t="str">
        <f t="shared" si="3"/>
        <v/>
      </c>
    </row>
    <row r="7052" hidden="1">
      <c r="A7052" s="6" t="s">
        <v>17793</v>
      </c>
      <c r="B7052" s="6" t="s">
        <v>302</v>
      </c>
      <c r="C7052" s="6" t="s">
        <v>37</v>
      </c>
      <c r="F7052" s="6" t="s">
        <v>415</v>
      </c>
      <c r="G7052" s="6" t="s">
        <v>416</v>
      </c>
      <c r="H7052" s="8" t="str">
        <f>VLOOKUP(C7052,agent_name_matching!A:B,2,false)</f>
        <v>Patient LLM</v>
      </c>
      <c r="I7052" s="32" t="s">
        <v>17794</v>
      </c>
      <c r="J7052" s="6" t="s">
        <v>418</v>
      </c>
      <c r="K7052" s="6">
        <v>1.0</v>
      </c>
      <c r="L7052" s="6">
        <v>733.0</v>
      </c>
      <c r="M7052" s="6">
        <v>31.0</v>
      </c>
      <c r="N7052" s="6">
        <v>680.0</v>
      </c>
      <c r="O7052" s="6" t="s">
        <v>17795</v>
      </c>
      <c r="P7052" s="8" t="str">
        <f t="shared" si="1"/>
        <v/>
      </c>
      <c r="Q7052" s="8" t="str">
        <f t="shared" si="16"/>
        <v/>
      </c>
      <c r="R7052" s="8" t="str">
        <f>if(and(P7052&lt;&gt;"",Q7052&lt;&gt;"newexp",Q7052&lt;&gt;"nostart"),countifs(script_conform_dispatching!A:A,P7052,script_conform_dispatching!B:B,Q7052),"")</f>
        <v/>
      </c>
      <c r="S7052" s="8" t="str">
        <f t="shared" si="3"/>
        <v/>
      </c>
    </row>
    <row r="7053" hidden="1">
      <c r="A7053" s="6" t="s">
        <v>17796</v>
      </c>
      <c r="B7053" s="6" t="s">
        <v>302</v>
      </c>
      <c r="C7053" s="6" t="s">
        <v>411</v>
      </c>
      <c r="H7053" s="8" t="str">
        <f>VLOOKUP(C7053,agent_name_matching!A:B,2,false)</f>
        <v>System</v>
      </c>
      <c r="I7053" s="33"/>
      <c r="O7053" s="6" t="s">
        <v>17797</v>
      </c>
      <c r="P7053" s="8" t="str">
        <f t="shared" si="1"/>
        <v/>
      </c>
      <c r="Q7053" s="8" t="str">
        <f t="shared" si="16"/>
        <v/>
      </c>
      <c r="R7053" s="8" t="str">
        <f>if(and(P7053&lt;&gt;"",Q7053&lt;&gt;"newexp",Q7053&lt;&gt;"nostart"),countifs(script_conform_dispatching!A:A,P7053,script_conform_dispatching!B:B,Q7053),"")</f>
        <v/>
      </c>
      <c r="S7053" s="8" t="str">
        <f t="shared" si="3"/>
        <v/>
      </c>
    </row>
    <row r="7054" hidden="1">
      <c r="A7054" s="6" t="s">
        <v>17798</v>
      </c>
      <c r="B7054" s="6" t="s">
        <v>302</v>
      </c>
      <c r="C7054" s="6" t="s">
        <v>414</v>
      </c>
      <c r="F7054" s="6" t="s">
        <v>415</v>
      </c>
      <c r="G7054" s="6" t="s">
        <v>416</v>
      </c>
      <c r="H7054" s="8" t="str">
        <f>VLOOKUP(C7054,agent_name_matching!A:B,2,false)</f>
        <v>Dialog LLM</v>
      </c>
      <c r="I7054" s="32" t="s">
        <v>17799</v>
      </c>
      <c r="J7054" s="6" t="s">
        <v>418</v>
      </c>
      <c r="L7054" s="6">
        <v>3047.0</v>
      </c>
      <c r="M7054" s="6">
        <v>210.0</v>
      </c>
      <c r="N7054" s="6">
        <v>2563.0</v>
      </c>
      <c r="O7054" s="6" t="s">
        <v>17800</v>
      </c>
      <c r="P7054" s="8" t="str">
        <f t="shared" si="1"/>
        <v/>
      </c>
      <c r="Q7054" s="8" t="str">
        <f t="shared" si="16"/>
        <v/>
      </c>
      <c r="R7054" s="8" t="str">
        <f>if(and(P7054&lt;&gt;"",Q7054&lt;&gt;"newexp",Q7054&lt;&gt;"nostart"),countifs(script_conform_dispatching!A:A,P7054,script_conform_dispatching!B:B,Q7054),"")</f>
        <v/>
      </c>
      <c r="S7054" s="8" t="str">
        <f t="shared" si="3"/>
        <v/>
      </c>
    </row>
    <row r="7055" hidden="1">
      <c r="A7055" s="6" t="s">
        <v>17801</v>
      </c>
      <c r="B7055" s="6" t="s">
        <v>302</v>
      </c>
      <c r="C7055" s="6" t="s">
        <v>407</v>
      </c>
      <c r="D7055" s="6">
        <v>1.0</v>
      </c>
      <c r="E7055" s="6" t="s">
        <v>445</v>
      </c>
      <c r="H7055" s="8" t="str">
        <f>VLOOKUP(C7055,agent_name_matching!A:B,2,false)</f>
        <v>--</v>
      </c>
      <c r="I7055" s="33"/>
      <c r="O7055" s="6" t="s">
        <v>17802</v>
      </c>
      <c r="P7055" s="8">
        <f t="shared" si="1"/>
        <v>1</v>
      </c>
      <c r="Q7055" s="8">
        <f t="shared" si="16"/>
        <v>2</v>
      </c>
      <c r="R7055" s="8">
        <f>if(and(P7055&lt;&gt;"",Q7055&lt;&gt;"newexp",Q7055&lt;&gt;"nostart"),countifs(script_conform_dispatching!A:A,P7055,script_conform_dispatching!B:B,Q7055),"")</f>
        <v>1</v>
      </c>
      <c r="S7055" s="8" t="str">
        <f t="shared" si="3"/>
        <v/>
      </c>
    </row>
    <row r="7056" hidden="1">
      <c r="A7056" s="6" t="s">
        <v>17803</v>
      </c>
      <c r="B7056" s="6" t="s">
        <v>302</v>
      </c>
      <c r="C7056" s="6" t="s">
        <v>407</v>
      </c>
      <c r="D7056" s="6">
        <v>2.0</v>
      </c>
      <c r="E7056" s="6" t="s">
        <v>408</v>
      </c>
      <c r="H7056" s="8" t="str">
        <f>VLOOKUP(C7056,agent_name_matching!A:B,2,false)</f>
        <v>--</v>
      </c>
      <c r="I7056" s="33"/>
      <c r="O7056" s="6" t="s">
        <v>17804</v>
      </c>
      <c r="P7056" s="8" t="str">
        <f t="shared" si="1"/>
        <v/>
      </c>
      <c r="Q7056" s="8" t="str">
        <f t="shared" si="16"/>
        <v/>
      </c>
      <c r="R7056" s="8" t="str">
        <f>if(and(P7056&lt;&gt;"",Q7056&lt;&gt;"newexp",Q7056&lt;&gt;"nostart"),countifs(script_conform_dispatching!A:A,P7056,script_conform_dispatching!B:B,Q7056),"")</f>
        <v/>
      </c>
      <c r="S7056" s="8" t="str">
        <f t="shared" si="3"/>
        <v/>
      </c>
    </row>
    <row r="7057" hidden="1">
      <c r="A7057" s="6" t="s">
        <v>17805</v>
      </c>
      <c r="B7057" s="6" t="s">
        <v>302</v>
      </c>
      <c r="C7057" s="6" t="s">
        <v>450</v>
      </c>
      <c r="F7057" s="6" t="s">
        <v>415</v>
      </c>
      <c r="G7057" s="6" t="s">
        <v>416</v>
      </c>
      <c r="H7057" s="8" t="str">
        <f>VLOOKUP(C7057,agent_name_matching!A:B,2,false)</f>
        <v>Validator LLM</v>
      </c>
      <c r="I7057" s="32" t="s">
        <v>451</v>
      </c>
      <c r="J7057" s="6" t="s">
        <v>452</v>
      </c>
      <c r="L7057" s="6">
        <v>840.0</v>
      </c>
      <c r="M7057" s="6">
        <v>10.0</v>
      </c>
      <c r="N7057" s="6">
        <v>564.0</v>
      </c>
      <c r="O7057" s="6" t="s">
        <v>17806</v>
      </c>
      <c r="P7057" s="8" t="str">
        <f t="shared" si="1"/>
        <v/>
      </c>
      <c r="Q7057" s="8" t="str">
        <f t="shared" si="16"/>
        <v/>
      </c>
      <c r="R7057" s="8" t="str">
        <f>if(and(P7057&lt;&gt;"",Q7057&lt;&gt;"newexp",Q7057&lt;&gt;"nostart"),countifs(script_conform_dispatching!A:A,P7057,script_conform_dispatching!B:B,Q7057),"")</f>
        <v/>
      </c>
      <c r="S7057" s="8" t="str">
        <f t="shared" si="3"/>
        <v/>
      </c>
    </row>
    <row r="7058" hidden="1">
      <c r="A7058" s="6" t="s">
        <v>17807</v>
      </c>
      <c r="B7058" s="6" t="s">
        <v>302</v>
      </c>
      <c r="C7058" s="6" t="s">
        <v>37</v>
      </c>
      <c r="F7058" s="6" t="s">
        <v>415</v>
      </c>
      <c r="G7058" s="6" t="s">
        <v>416</v>
      </c>
      <c r="H7058" s="8" t="str">
        <f>VLOOKUP(C7058,agent_name_matching!A:B,2,false)</f>
        <v>Patient LLM</v>
      </c>
      <c r="I7058" s="32" t="s">
        <v>17808</v>
      </c>
      <c r="J7058" s="6" t="s">
        <v>418</v>
      </c>
      <c r="K7058" s="6">
        <v>1.0</v>
      </c>
      <c r="L7058" s="6">
        <v>827.0</v>
      </c>
      <c r="M7058" s="6">
        <v>81.0</v>
      </c>
      <c r="N7058" s="6">
        <v>1553.0</v>
      </c>
      <c r="O7058" s="6" t="s">
        <v>17809</v>
      </c>
      <c r="P7058" s="8" t="str">
        <f t="shared" si="1"/>
        <v/>
      </c>
      <c r="Q7058" s="8" t="str">
        <f t="shared" si="16"/>
        <v/>
      </c>
      <c r="R7058" s="8" t="str">
        <f>if(and(P7058&lt;&gt;"",Q7058&lt;&gt;"newexp",Q7058&lt;&gt;"nostart"),countifs(script_conform_dispatching!A:A,P7058,script_conform_dispatching!B:B,Q7058),"")</f>
        <v/>
      </c>
      <c r="S7058" s="8" t="str">
        <f t="shared" si="3"/>
        <v/>
      </c>
    </row>
    <row r="7059" hidden="1">
      <c r="A7059" s="6" t="s">
        <v>17810</v>
      </c>
      <c r="B7059" s="6" t="s">
        <v>302</v>
      </c>
      <c r="C7059" s="6" t="s">
        <v>411</v>
      </c>
      <c r="H7059" s="8" t="str">
        <f>VLOOKUP(C7059,agent_name_matching!A:B,2,false)</f>
        <v>System</v>
      </c>
      <c r="I7059" s="33"/>
      <c r="O7059" s="6" t="s">
        <v>17811</v>
      </c>
      <c r="P7059" s="8" t="str">
        <f t="shared" si="1"/>
        <v/>
      </c>
      <c r="Q7059" s="8" t="str">
        <f t="shared" si="16"/>
        <v/>
      </c>
      <c r="R7059" s="8" t="str">
        <f>if(and(P7059&lt;&gt;"",Q7059&lt;&gt;"newexp",Q7059&lt;&gt;"nostart"),countifs(script_conform_dispatching!A:A,P7059,script_conform_dispatching!B:B,Q7059),"")</f>
        <v/>
      </c>
      <c r="S7059" s="8" t="str">
        <f t="shared" si="3"/>
        <v/>
      </c>
    </row>
    <row r="7060" hidden="1">
      <c r="A7060" s="6" t="s">
        <v>17812</v>
      </c>
      <c r="B7060" s="6" t="s">
        <v>302</v>
      </c>
      <c r="C7060" s="6" t="s">
        <v>414</v>
      </c>
      <c r="F7060" s="6" t="s">
        <v>415</v>
      </c>
      <c r="G7060" s="6" t="s">
        <v>416</v>
      </c>
      <c r="H7060" s="8" t="str">
        <f>VLOOKUP(C7060,agent_name_matching!A:B,2,false)</f>
        <v>Dialog LLM</v>
      </c>
      <c r="I7060" s="32" t="s">
        <v>17813</v>
      </c>
      <c r="J7060" s="6" t="s">
        <v>418</v>
      </c>
      <c r="L7060" s="6">
        <v>3506.0</v>
      </c>
      <c r="M7060" s="6">
        <v>92.0</v>
      </c>
      <c r="N7060" s="6">
        <v>1423.0</v>
      </c>
      <c r="O7060" s="6" t="s">
        <v>17814</v>
      </c>
      <c r="P7060" s="8" t="str">
        <f t="shared" si="1"/>
        <v/>
      </c>
      <c r="Q7060" s="8" t="str">
        <f t="shared" si="16"/>
        <v/>
      </c>
      <c r="R7060" s="8" t="str">
        <f>if(and(P7060&lt;&gt;"",Q7060&lt;&gt;"newexp",Q7060&lt;&gt;"nostart"),countifs(script_conform_dispatching!A:A,P7060,script_conform_dispatching!B:B,Q7060),"")</f>
        <v/>
      </c>
      <c r="S7060" s="8" t="str">
        <f t="shared" si="3"/>
        <v/>
      </c>
    </row>
    <row r="7061" hidden="1">
      <c r="A7061" s="6" t="s">
        <v>17815</v>
      </c>
      <c r="B7061" s="6" t="s">
        <v>302</v>
      </c>
      <c r="C7061" s="6" t="s">
        <v>37</v>
      </c>
      <c r="F7061" s="6" t="s">
        <v>415</v>
      </c>
      <c r="G7061" s="6" t="s">
        <v>416</v>
      </c>
      <c r="H7061" s="8" t="str">
        <f>VLOOKUP(C7061,agent_name_matching!A:B,2,false)</f>
        <v>Patient LLM</v>
      </c>
      <c r="I7061" s="32" t="s">
        <v>17816</v>
      </c>
      <c r="J7061" s="6" t="s">
        <v>418</v>
      </c>
      <c r="K7061" s="6">
        <v>1.0</v>
      </c>
      <c r="L7061" s="6">
        <v>994.0</v>
      </c>
      <c r="M7061" s="6">
        <v>98.0</v>
      </c>
      <c r="N7061" s="6">
        <v>1496.0</v>
      </c>
      <c r="O7061" s="6" t="s">
        <v>17817</v>
      </c>
      <c r="P7061" s="8" t="str">
        <f t="shared" si="1"/>
        <v/>
      </c>
      <c r="Q7061" s="8" t="str">
        <f t="shared" si="16"/>
        <v/>
      </c>
      <c r="R7061" s="8" t="str">
        <f>if(and(P7061&lt;&gt;"",Q7061&lt;&gt;"newexp",Q7061&lt;&gt;"nostart"),countifs(script_conform_dispatching!A:A,P7061,script_conform_dispatching!B:B,Q7061),"")</f>
        <v/>
      </c>
      <c r="S7061" s="8" t="str">
        <f t="shared" si="3"/>
        <v/>
      </c>
    </row>
    <row r="7062" hidden="1">
      <c r="A7062" s="6" t="s">
        <v>17818</v>
      </c>
      <c r="B7062" s="6" t="s">
        <v>302</v>
      </c>
      <c r="C7062" s="6" t="s">
        <v>411</v>
      </c>
      <c r="H7062" s="8" t="str">
        <f>VLOOKUP(C7062,agent_name_matching!A:B,2,false)</f>
        <v>System</v>
      </c>
      <c r="I7062" s="33"/>
      <c r="O7062" s="6" t="s">
        <v>17819</v>
      </c>
      <c r="P7062" s="8" t="str">
        <f t="shared" si="1"/>
        <v/>
      </c>
      <c r="Q7062" s="8" t="str">
        <f t="shared" si="16"/>
        <v/>
      </c>
      <c r="R7062" s="8" t="str">
        <f>if(and(P7062&lt;&gt;"",Q7062&lt;&gt;"newexp",Q7062&lt;&gt;"nostart"),countifs(script_conform_dispatching!A:A,P7062,script_conform_dispatching!B:B,Q7062),"")</f>
        <v/>
      </c>
      <c r="S7062" s="8" t="str">
        <f t="shared" si="3"/>
        <v/>
      </c>
    </row>
    <row r="7063" hidden="1">
      <c r="A7063" s="6" t="s">
        <v>17820</v>
      </c>
      <c r="B7063" s="6" t="s">
        <v>302</v>
      </c>
      <c r="C7063" s="6" t="s">
        <v>414</v>
      </c>
      <c r="F7063" s="6" t="s">
        <v>415</v>
      </c>
      <c r="G7063" s="6" t="s">
        <v>416</v>
      </c>
      <c r="H7063" s="8" t="str">
        <f>VLOOKUP(C7063,agent_name_matching!A:B,2,false)</f>
        <v>Dialog LLM</v>
      </c>
      <c r="I7063" s="32" t="s">
        <v>17821</v>
      </c>
      <c r="J7063" s="6" t="s">
        <v>418</v>
      </c>
      <c r="L7063" s="6">
        <v>3864.0</v>
      </c>
      <c r="M7063" s="6">
        <v>98.0</v>
      </c>
      <c r="N7063" s="6">
        <v>1636.0</v>
      </c>
      <c r="O7063" s="6" t="s">
        <v>17822</v>
      </c>
      <c r="P7063" s="8" t="str">
        <f t="shared" si="1"/>
        <v/>
      </c>
      <c r="Q7063" s="8" t="str">
        <f t="shared" si="16"/>
        <v/>
      </c>
      <c r="R7063" s="8" t="str">
        <f>if(and(P7063&lt;&gt;"",Q7063&lt;&gt;"newexp",Q7063&lt;&gt;"nostart"),countifs(script_conform_dispatching!A:A,P7063,script_conform_dispatching!B:B,Q7063),"")</f>
        <v/>
      </c>
      <c r="S7063" s="8" t="str">
        <f t="shared" si="3"/>
        <v/>
      </c>
    </row>
    <row r="7064" hidden="1">
      <c r="A7064" s="6" t="s">
        <v>17823</v>
      </c>
      <c r="B7064" s="6" t="s">
        <v>302</v>
      </c>
      <c r="C7064" s="6" t="s">
        <v>37</v>
      </c>
      <c r="F7064" s="6" t="s">
        <v>415</v>
      </c>
      <c r="G7064" s="6" t="s">
        <v>416</v>
      </c>
      <c r="H7064" s="8" t="str">
        <f>VLOOKUP(C7064,agent_name_matching!A:B,2,false)</f>
        <v>Patient LLM</v>
      </c>
      <c r="I7064" s="32" t="s">
        <v>17824</v>
      </c>
      <c r="J7064" s="6" t="s">
        <v>418</v>
      </c>
      <c r="K7064" s="6">
        <v>1.0</v>
      </c>
      <c r="L7064" s="6">
        <v>1184.0</v>
      </c>
      <c r="M7064" s="6">
        <v>54.0</v>
      </c>
      <c r="N7064" s="6">
        <v>1100.0</v>
      </c>
      <c r="O7064" s="6" t="s">
        <v>17825</v>
      </c>
      <c r="P7064" s="8" t="str">
        <f t="shared" si="1"/>
        <v/>
      </c>
      <c r="Q7064" s="8" t="str">
        <f t="shared" si="16"/>
        <v/>
      </c>
      <c r="R7064" s="8" t="str">
        <f>if(and(P7064&lt;&gt;"",Q7064&lt;&gt;"newexp",Q7064&lt;&gt;"nostart"),countifs(script_conform_dispatching!A:A,P7064,script_conform_dispatching!B:B,Q7064),"")</f>
        <v/>
      </c>
      <c r="S7064" s="8" t="str">
        <f t="shared" si="3"/>
        <v/>
      </c>
    </row>
    <row r="7065" hidden="1">
      <c r="A7065" s="6" t="s">
        <v>17826</v>
      </c>
      <c r="B7065" s="6" t="s">
        <v>302</v>
      </c>
      <c r="C7065" s="6" t="s">
        <v>411</v>
      </c>
      <c r="H7065" s="8" t="str">
        <f>VLOOKUP(C7065,agent_name_matching!A:B,2,false)</f>
        <v>System</v>
      </c>
      <c r="I7065" s="33"/>
      <c r="O7065" s="6" t="s">
        <v>17827</v>
      </c>
      <c r="P7065" s="8" t="str">
        <f t="shared" si="1"/>
        <v/>
      </c>
      <c r="Q7065" s="8" t="str">
        <f t="shared" si="16"/>
        <v/>
      </c>
      <c r="R7065" s="8" t="str">
        <f>if(and(P7065&lt;&gt;"",Q7065&lt;&gt;"newexp",Q7065&lt;&gt;"nostart"),countifs(script_conform_dispatching!A:A,P7065,script_conform_dispatching!B:B,Q7065),"")</f>
        <v/>
      </c>
      <c r="S7065" s="8" t="str">
        <f t="shared" si="3"/>
        <v/>
      </c>
    </row>
    <row r="7066" hidden="1">
      <c r="A7066" s="6" t="s">
        <v>17828</v>
      </c>
      <c r="B7066" s="6" t="s">
        <v>302</v>
      </c>
      <c r="C7066" s="6" t="s">
        <v>414</v>
      </c>
      <c r="F7066" s="6" t="s">
        <v>415</v>
      </c>
      <c r="G7066" s="6" t="s">
        <v>416</v>
      </c>
      <c r="H7066" s="8" t="str">
        <f>VLOOKUP(C7066,agent_name_matching!A:B,2,false)</f>
        <v>Dialog LLM</v>
      </c>
      <c r="I7066" s="32" t="s">
        <v>17829</v>
      </c>
      <c r="J7066" s="6" t="s">
        <v>418</v>
      </c>
      <c r="L7066" s="6">
        <v>4183.0</v>
      </c>
      <c r="M7066" s="6">
        <v>312.0</v>
      </c>
      <c r="N7066" s="6">
        <v>3631.0</v>
      </c>
      <c r="O7066" s="6" t="s">
        <v>17830</v>
      </c>
      <c r="P7066" s="8" t="str">
        <f t="shared" si="1"/>
        <v/>
      </c>
      <c r="Q7066" s="8" t="str">
        <f t="shared" si="16"/>
        <v/>
      </c>
      <c r="R7066" s="8" t="str">
        <f>if(and(P7066&lt;&gt;"",Q7066&lt;&gt;"newexp",Q7066&lt;&gt;"nostart"),countifs(script_conform_dispatching!A:A,P7066,script_conform_dispatching!B:B,Q7066),"")</f>
        <v/>
      </c>
      <c r="S7066" s="8" t="str">
        <f t="shared" si="3"/>
        <v/>
      </c>
    </row>
    <row r="7067" hidden="1">
      <c r="A7067" s="6" t="s">
        <v>17831</v>
      </c>
      <c r="B7067" s="6" t="s">
        <v>302</v>
      </c>
      <c r="C7067" s="6" t="s">
        <v>407</v>
      </c>
      <c r="D7067" s="6">
        <v>2.0</v>
      </c>
      <c r="E7067" s="6" t="s">
        <v>445</v>
      </c>
      <c r="H7067" s="8" t="str">
        <f>VLOOKUP(C7067,agent_name_matching!A:B,2,false)</f>
        <v>--</v>
      </c>
      <c r="I7067" s="33"/>
      <c r="O7067" s="6" t="s">
        <v>17832</v>
      </c>
      <c r="P7067" s="8">
        <f t="shared" si="1"/>
        <v>2</v>
      </c>
      <c r="Q7067" s="8">
        <f t="shared" si="16"/>
        <v>3</v>
      </c>
      <c r="R7067" s="8">
        <f>if(and(P7067&lt;&gt;"",Q7067&lt;&gt;"newexp",Q7067&lt;&gt;"nostart"),countifs(script_conform_dispatching!A:A,P7067,script_conform_dispatching!B:B,Q7067),"")</f>
        <v>1</v>
      </c>
      <c r="S7067" s="8" t="str">
        <f t="shared" si="3"/>
        <v/>
      </c>
    </row>
    <row r="7068" hidden="1">
      <c r="A7068" s="6" t="s">
        <v>17833</v>
      </c>
      <c r="B7068" s="6" t="s">
        <v>302</v>
      </c>
      <c r="C7068" s="6" t="s">
        <v>407</v>
      </c>
      <c r="D7068" s="6">
        <v>3.0</v>
      </c>
      <c r="E7068" s="6" t="s">
        <v>408</v>
      </c>
      <c r="H7068" s="8" t="str">
        <f>VLOOKUP(C7068,agent_name_matching!A:B,2,false)</f>
        <v>--</v>
      </c>
      <c r="I7068" s="33"/>
      <c r="O7068" s="6" t="s">
        <v>17834</v>
      </c>
      <c r="P7068" s="8" t="str">
        <f t="shared" si="1"/>
        <v/>
      </c>
      <c r="Q7068" s="8" t="str">
        <f t="shared" si="16"/>
        <v/>
      </c>
      <c r="R7068" s="8" t="str">
        <f>if(and(P7068&lt;&gt;"",Q7068&lt;&gt;"newexp",Q7068&lt;&gt;"nostart"),countifs(script_conform_dispatching!A:A,P7068,script_conform_dispatching!B:B,Q7068),"")</f>
        <v/>
      </c>
      <c r="S7068" s="8" t="str">
        <f t="shared" si="3"/>
        <v/>
      </c>
    </row>
    <row r="7069" hidden="1">
      <c r="A7069" s="6" t="s">
        <v>17835</v>
      </c>
      <c r="B7069" s="6" t="s">
        <v>302</v>
      </c>
      <c r="C7069" s="6" t="s">
        <v>450</v>
      </c>
      <c r="F7069" s="6" t="s">
        <v>415</v>
      </c>
      <c r="G7069" s="6" t="s">
        <v>416</v>
      </c>
      <c r="H7069" s="8" t="str">
        <f>VLOOKUP(C7069,agent_name_matching!A:B,2,false)</f>
        <v>Validator LLM</v>
      </c>
      <c r="I7069" s="32" t="s">
        <v>451</v>
      </c>
      <c r="J7069" s="6" t="s">
        <v>452</v>
      </c>
      <c r="L7069" s="6">
        <v>1323.0</v>
      </c>
      <c r="M7069" s="6">
        <v>10.0</v>
      </c>
      <c r="N7069" s="6">
        <v>503.0</v>
      </c>
      <c r="O7069" s="6" t="s">
        <v>17836</v>
      </c>
      <c r="P7069" s="8" t="str">
        <f t="shared" si="1"/>
        <v/>
      </c>
      <c r="Q7069" s="8" t="str">
        <f t="shared" si="16"/>
        <v/>
      </c>
      <c r="R7069" s="8" t="str">
        <f>if(and(P7069&lt;&gt;"",Q7069&lt;&gt;"newexp",Q7069&lt;&gt;"nostart"),countifs(script_conform_dispatching!A:A,P7069,script_conform_dispatching!B:B,Q7069),"")</f>
        <v/>
      </c>
      <c r="S7069" s="8" t="str">
        <f t="shared" si="3"/>
        <v/>
      </c>
    </row>
    <row r="7070" hidden="1">
      <c r="A7070" s="6" t="s">
        <v>17837</v>
      </c>
      <c r="B7070" s="6" t="s">
        <v>302</v>
      </c>
      <c r="C7070" s="6" t="s">
        <v>37</v>
      </c>
      <c r="F7070" s="6" t="s">
        <v>415</v>
      </c>
      <c r="G7070" s="6" t="s">
        <v>416</v>
      </c>
      <c r="H7070" s="8" t="str">
        <f>VLOOKUP(C7070,agent_name_matching!A:B,2,false)</f>
        <v>Patient LLM</v>
      </c>
      <c r="I7070" s="32" t="s">
        <v>17838</v>
      </c>
      <c r="J7070" s="6" t="s">
        <v>418</v>
      </c>
      <c r="K7070" s="6">
        <v>1.0</v>
      </c>
      <c r="L7070" s="6">
        <v>1298.0</v>
      </c>
      <c r="M7070" s="6">
        <v>115.0</v>
      </c>
      <c r="N7070" s="6">
        <v>1443.0</v>
      </c>
      <c r="O7070" s="6" t="s">
        <v>17839</v>
      </c>
      <c r="P7070" s="8" t="str">
        <f t="shared" si="1"/>
        <v/>
      </c>
      <c r="Q7070" s="8" t="str">
        <f t="shared" si="16"/>
        <v/>
      </c>
      <c r="R7070" s="8" t="str">
        <f>if(and(P7070&lt;&gt;"",Q7070&lt;&gt;"newexp",Q7070&lt;&gt;"nostart"),countifs(script_conform_dispatching!A:A,P7070,script_conform_dispatching!B:B,Q7070),"")</f>
        <v/>
      </c>
      <c r="S7070" s="8" t="str">
        <f t="shared" si="3"/>
        <v/>
      </c>
    </row>
    <row r="7071" hidden="1">
      <c r="A7071" s="6" t="s">
        <v>17840</v>
      </c>
      <c r="B7071" s="6" t="s">
        <v>302</v>
      </c>
      <c r="C7071" s="6" t="s">
        <v>411</v>
      </c>
      <c r="H7071" s="8" t="str">
        <f>VLOOKUP(C7071,agent_name_matching!A:B,2,false)</f>
        <v>System</v>
      </c>
      <c r="I7071" s="33"/>
      <c r="O7071" s="6" t="s">
        <v>17841</v>
      </c>
      <c r="P7071" s="8" t="str">
        <f t="shared" si="1"/>
        <v/>
      </c>
      <c r="Q7071" s="8" t="str">
        <f t="shared" si="16"/>
        <v/>
      </c>
      <c r="R7071" s="8" t="str">
        <f>if(and(P7071&lt;&gt;"",Q7071&lt;&gt;"newexp",Q7071&lt;&gt;"nostart"),countifs(script_conform_dispatching!A:A,P7071,script_conform_dispatching!B:B,Q7071),"")</f>
        <v/>
      </c>
      <c r="S7071" s="8" t="str">
        <f t="shared" si="3"/>
        <v/>
      </c>
    </row>
    <row r="7072" hidden="1">
      <c r="A7072" s="6" t="s">
        <v>17842</v>
      </c>
      <c r="B7072" s="6" t="s">
        <v>302</v>
      </c>
      <c r="C7072" s="6" t="s">
        <v>414</v>
      </c>
      <c r="F7072" s="6" t="s">
        <v>415</v>
      </c>
      <c r="G7072" s="6" t="s">
        <v>416</v>
      </c>
      <c r="H7072" s="8" t="str">
        <f>VLOOKUP(C7072,agent_name_matching!A:B,2,false)</f>
        <v>Dialog LLM</v>
      </c>
      <c r="I7072" s="32" t="s">
        <v>17843</v>
      </c>
      <c r="J7072" s="6" t="s">
        <v>418</v>
      </c>
      <c r="L7072" s="6">
        <v>4883.0</v>
      </c>
      <c r="M7072" s="6">
        <v>111.0</v>
      </c>
      <c r="N7072" s="6">
        <v>1656.0</v>
      </c>
      <c r="O7072" s="6" t="s">
        <v>17844</v>
      </c>
      <c r="P7072" s="8" t="str">
        <f t="shared" si="1"/>
        <v/>
      </c>
      <c r="Q7072" s="8" t="str">
        <f t="shared" si="16"/>
        <v/>
      </c>
      <c r="R7072" s="8" t="str">
        <f>if(and(P7072&lt;&gt;"",Q7072&lt;&gt;"newexp",Q7072&lt;&gt;"nostart"),countifs(script_conform_dispatching!A:A,P7072,script_conform_dispatching!B:B,Q7072),"")</f>
        <v/>
      </c>
      <c r="S7072" s="8" t="str">
        <f t="shared" si="3"/>
        <v/>
      </c>
    </row>
    <row r="7073" hidden="1">
      <c r="A7073" s="6" t="s">
        <v>17845</v>
      </c>
      <c r="B7073" s="6" t="s">
        <v>302</v>
      </c>
      <c r="C7073" s="6" t="s">
        <v>37</v>
      </c>
      <c r="F7073" s="6" t="s">
        <v>415</v>
      </c>
      <c r="G7073" s="6" t="s">
        <v>416</v>
      </c>
      <c r="H7073" s="8" t="str">
        <f>VLOOKUP(C7073,agent_name_matching!A:B,2,false)</f>
        <v>Patient LLM</v>
      </c>
      <c r="I7073" s="32" t="s">
        <v>17846</v>
      </c>
      <c r="J7073" s="6" t="s">
        <v>418</v>
      </c>
      <c r="K7073" s="6">
        <v>1.0</v>
      </c>
      <c r="L7073" s="6">
        <v>1518.0</v>
      </c>
      <c r="M7073" s="6">
        <v>126.0</v>
      </c>
      <c r="N7073" s="6">
        <v>3550.0</v>
      </c>
      <c r="O7073" s="6" t="s">
        <v>17847</v>
      </c>
      <c r="P7073" s="8" t="str">
        <f t="shared" si="1"/>
        <v/>
      </c>
      <c r="Q7073" s="8" t="str">
        <f t="shared" si="16"/>
        <v/>
      </c>
      <c r="R7073" s="8" t="str">
        <f>if(and(P7073&lt;&gt;"",Q7073&lt;&gt;"newexp",Q7073&lt;&gt;"nostart"),countifs(script_conform_dispatching!A:A,P7073,script_conform_dispatching!B:B,Q7073),"")</f>
        <v/>
      </c>
      <c r="S7073" s="8" t="str">
        <f t="shared" si="3"/>
        <v/>
      </c>
    </row>
    <row r="7074" hidden="1">
      <c r="A7074" s="6" t="s">
        <v>17848</v>
      </c>
      <c r="B7074" s="6" t="s">
        <v>302</v>
      </c>
      <c r="C7074" s="6" t="s">
        <v>411</v>
      </c>
      <c r="H7074" s="8" t="str">
        <f>VLOOKUP(C7074,agent_name_matching!A:B,2,false)</f>
        <v>System</v>
      </c>
      <c r="I7074" s="33"/>
      <c r="O7074" s="6" t="s">
        <v>17849</v>
      </c>
      <c r="P7074" s="8" t="str">
        <f t="shared" si="1"/>
        <v/>
      </c>
      <c r="Q7074" s="8" t="str">
        <f t="shared" si="16"/>
        <v/>
      </c>
      <c r="R7074" s="8" t="str">
        <f>if(and(P7074&lt;&gt;"",Q7074&lt;&gt;"newexp",Q7074&lt;&gt;"nostart"),countifs(script_conform_dispatching!A:A,P7074,script_conform_dispatching!B:B,Q7074),"")</f>
        <v/>
      </c>
      <c r="S7074" s="8" t="str">
        <f t="shared" si="3"/>
        <v/>
      </c>
    </row>
    <row r="7075" hidden="1">
      <c r="A7075" s="6" t="s">
        <v>17850</v>
      </c>
      <c r="B7075" s="6" t="s">
        <v>302</v>
      </c>
      <c r="C7075" s="6" t="s">
        <v>414</v>
      </c>
      <c r="F7075" s="6" t="s">
        <v>415</v>
      </c>
      <c r="G7075" s="6" t="s">
        <v>416</v>
      </c>
      <c r="H7075" s="8" t="str">
        <f>VLOOKUP(C7075,agent_name_matching!A:B,2,false)</f>
        <v>Dialog LLM</v>
      </c>
      <c r="I7075" s="32" t="s">
        <v>17851</v>
      </c>
      <c r="J7075" s="6" t="s">
        <v>418</v>
      </c>
      <c r="L7075" s="6">
        <v>5393.0</v>
      </c>
      <c r="M7075" s="6">
        <v>110.0</v>
      </c>
      <c r="N7075" s="6">
        <v>2024.0</v>
      </c>
      <c r="O7075" s="6" t="s">
        <v>17852</v>
      </c>
      <c r="P7075" s="8" t="str">
        <f t="shared" si="1"/>
        <v/>
      </c>
      <c r="Q7075" s="8" t="str">
        <f t="shared" si="16"/>
        <v/>
      </c>
      <c r="R7075" s="8" t="str">
        <f>if(and(P7075&lt;&gt;"",Q7075&lt;&gt;"newexp",Q7075&lt;&gt;"nostart"),countifs(script_conform_dispatching!A:A,P7075,script_conform_dispatching!B:B,Q7075),"")</f>
        <v/>
      </c>
      <c r="S7075" s="8" t="str">
        <f t="shared" si="3"/>
        <v/>
      </c>
    </row>
    <row r="7076" hidden="1">
      <c r="A7076" s="6" t="s">
        <v>17853</v>
      </c>
      <c r="B7076" s="6" t="s">
        <v>302</v>
      </c>
      <c r="C7076" s="6" t="s">
        <v>37</v>
      </c>
      <c r="F7076" s="6" t="s">
        <v>415</v>
      </c>
      <c r="G7076" s="6" t="s">
        <v>416</v>
      </c>
      <c r="H7076" s="8" t="str">
        <f>VLOOKUP(C7076,agent_name_matching!A:B,2,false)</f>
        <v>Patient LLM</v>
      </c>
      <c r="I7076" s="32" t="s">
        <v>17854</v>
      </c>
      <c r="J7076" s="6" t="s">
        <v>418</v>
      </c>
      <c r="K7076" s="6">
        <v>1.0</v>
      </c>
      <c r="L7076" s="6">
        <v>1748.0</v>
      </c>
      <c r="M7076" s="6">
        <v>114.0</v>
      </c>
      <c r="N7076" s="6">
        <v>1532.0</v>
      </c>
      <c r="O7076" s="6" t="s">
        <v>17855</v>
      </c>
      <c r="P7076" s="8" t="str">
        <f t="shared" si="1"/>
        <v/>
      </c>
      <c r="Q7076" s="8" t="str">
        <f t="shared" si="16"/>
        <v/>
      </c>
      <c r="R7076" s="8" t="str">
        <f>if(and(P7076&lt;&gt;"",Q7076&lt;&gt;"newexp",Q7076&lt;&gt;"nostart"),countifs(script_conform_dispatching!A:A,P7076,script_conform_dispatching!B:B,Q7076),"")</f>
        <v/>
      </c>
      <c r="S7076" s="8" t="str">
        <f t="shared" si="3"/>
        <v/>
      </c>
    </row>
    <row r="7077" hidden="1">
      <c r="A7077" s="6" t="s">
        <v>17856</v>
      </c>
      <c r="B7077" s="6" t="s">
        <v>302</v>
      </c>
      <c r="C7077" s="6" t="s">
        <v>411</v>
      </c>
      <c r="H7077" s="8" t="str">
        <f>VLOOKUP(C7077,agent_name_matching!A:B,2,false)</f>
        <v>System</v>
      </c>
      <c r="I7077" s="33"/>
      <c r="O7077" s="6" t="s">
        <v>17857</v>
      </c>
      <c r="P7077" s="8" t="str">
        <f t="shared" si="1"/>
        <v/>
      </c>
      <c r="Q7077" s="8" t="str">
        <f t="shared" si="16"/>
        <v/>
      </c>
      <c r="R7077" s="8" t="str">
        <f>if(and(P7077&lt;&gt;"",Q7077&lt;&gt;"newexp",Q7077&lt;&gt;"nostart"),countifs(script_conform_dispatching!A:A,P7077,script_conform_dispatching!B:B,Q7077),"")</f>
        <v/>
      </c>
      <c r="S7077" s="8" t="str">
        <f t="shared" si="3"/>
        <v/>
      </c>
    </row>
    <row r="7078" hidden="1">
      <c r="A7078" s="6" t="s">
        <v>17858</v>
      </c>
      <c r="B7078" s="6" t="s">
        <v>302</v>
      </c>
      <c r="C7078" s="6" t="s">
        <v>414</v>
      </c>
      <c r="F7078" s="6" t="s">
        <v>415</v>
      </c>
      <c r="G7078" s="6" t="s">
        <v>416</v>
      </c>
      <c r="H7078" s="8" t="str">
        <f>VLOOKUP(C7078,agent_name_matching!A:B,2,false)</f>
        <v>Dialog LLM</v>
      </c>
      <c r="I7078" s="32" t="s">
        <v>17859</v>
      </c>
      <c r="J7078" s="6" t="s">
        <v>418</v>
      </c>
      <c r="L7078" s="6">
        <v>5890.0</v>
      </c>
      <c r="M7078" s="6">
        <v>112.0</v>
      </c>
      <c r="N7078" s="6">
        <v>1671.0</v>
      </c>
      <c r="O7078" s="6" t="s">
        <v>17860</v>
      </c>
      <c r="P7078" s="8" t="str">
        <f t="shared" si="1"/>
        <v/>
      </c>
      <c r="Q7078" s="8" t="str">
        <f t="shared" si="16"/>
        <v/>
      </c>
      <c r="R7078" s="8" t="str">
        <f>if(and(P7078&lt;&gt;"",Q7078&lt;&gt;"newexp",Q7078&lt;&gt;"nostart"),countifs(script_conform_dispatching!A:A,P7078,script_conform_dispatching!B:B,Q7078),"")</f>
        <v/>
      </c>
      <c r="S7078" s="8" t="str">
        <f t="shared" si="3"/>
        <v/>
      </c>
    </row>
    <row r="7079" hidden="1">
      <c r="A7079" s="6" t="s">
        <v>17861</v>
      </c>
      <c r="B7079" s="6" t="s">
        <v>302</v>
      </c>
      <c r="C7079" s="6" t="s">
        <v>37</v>
      </c>
      <c r="F7079" s="6" t="s">
        <v>415</v>
      </c>
      <c r="G7079" s="6" t="s">
        <v>416</v>
      </c>
      <c r="H7079" s="8" t="str">
        <f>VLOOKUP(C7079,agent_name_matching!A:B,2,false)</f>
        <v>Patient LLM</v>
      </c>
      <c r="I7079" s="32" t="s">
        <v>17862</v>
      </c>
      <c r="J7079" s="6" t="s">
        <v>418</v>
      </c>
      <c r="K7079" s="6">
        <v>1.0</v>
      </c>
      <c r="L7079" s="6">
        <v>1968.0</v>
      </c>
      <c r="M7079" s="6">
        <v>114.0</v>
      </c>
      <c r="N7079" s="6">
        <v>1866.0</v>
      </c>
      <c r="O7079" s="6" t="s">
        <v>17863</v>
      </c>
      <c r="P7079" s="8" t="str">
        <f t="shared" si="1"/>
        <v/>
      </c>
      <c r="Q7079" s="8" t="str">
        <f t="shared" si="16"/>
        <v/>
      </c>
      <c r="R7079" s="8" t="str">
        <f>if(and(P7079&lt;&gt;"",Q7079&lt;&gt;"newexp",Q7079&lt;&gt;"nostart"),countifs(script_conform_dispatching!A:A,P7079,script_conform_dispatching!B:B,Q7079),"")</f>
        <v/>
      </c>
      <c r="S7079" s="8" t="str">
        <f t="shared" si="3"/>
        <v/>
      </c>
    </row>
    <row r="7080" hidden="1">
      <c r="A7080" s="6" t="s">
        <v>17864</v>
      </c>
      <c r="B7080" s="6" t="s">
        <v>302</v>
      </c>
      <c r="C7080" s="6" t="s">
        <v>411</v>
      </c>
      <c r="H7080" s="8" t="str">
        <f>VLOOKUP(C7080,agent_name_matching!A:B,2,false)</f>
        <v>System</v>
      </c>
      <c r="I7080" s="33"/>
      <c r="O7080" s="6" t="s">
        <v>17865</v>
      </c>
      <c r="P7080" s="8" t="str">
        <f t="shared" si="1"/>
        <v/>
      </c>
      <c r="Q7080" s="8" t="str">
        <f t="shared" si="16"/>
        <v/>
      </c>
      <c r="R7080" s="8" t="str">
        <f>if(and(P7080&lt;&gt;"",Q7080&lt;&gt;"newexp",Q7080&lt;&gt;"nostart"),countifs(script_conform_dispatching!A:A,P7080,script_conform_dispatching!B:B,Q7080),"")</f>
        <v/>
      </c>
      <c r="S7080" s="8" t="str">
        <f t="shared" si="3"/>
        <v/>
      </c>
    </row>
    <row r="7081" hidden="1">
      <c r="A7081" s="6" t="s">
        <v>17866</v>
      </c>
      <c r="B7081" s="6" t="s">
        <v>302</v>
      </c>
      <c r="C7081" s="6" t="s">
        <v>414</v>
      </c>
      <c r="F7081" s="6" t="s">
        <v>415</v>
      </c>
      <c r="G7081" s="6" t="s">
        <v>416</v>
      </c>
      <c r="H7081" s="8" t="str">
        <f>VLOOKUP(C7081,agent_name_matching!A:B,2,false)</f>
        <v>Dialog LLM</v>
      </c>
      <c r="I7081" s="32" t="s">
        <v>17867</v>
      </c>
      <c r="J7081" s="6" t="s">
        <v>418</v>
      </c>
      <c r="L7081" s="6">
        <v>6388.0</v>
      </c>
      <c r="M7081" s="6">
        <v>111.0</v>
      </c>
      <c r="N7081" s="6">
        <v>2047.0</v>
      </c>
      <c r="O7081" s="6" t="s">
        <v>17868</v>
      </c>
      <c r="P7081" s="8" t="str">
        <f t="shared" si="1"/>
        <v/>
      </c>
      <c r="Q7081" s="8" t="str">
        <f t="shared" si="16"/>
        <v/>
      </c>
      <c r="R7081" s="8" t="str">
        <f>if(and(P7081&lt;&gt;"",Q7081&lt;&gt;"newexp",Q7081&lt;&gt;"nostart"),countifs(script_conform_dispatching!A:A,P7081,script_conform_dispatching!B:B,Q7081),"")</f>
        <v/>
      </c>
      <c r="S7081" s="8" t="str">
        <f t="shared" si="3"/>
        <v/>
      </c>
    </row>
    <row r="7082" hidden="1">
      <c r="A7082" s="6" t="s">
        <v>17869</v>
      </c>
      <c r="B7082" s="6" t="s">
        <v>302</v>
      </c>
      <c r="C7082" s="6" t="s">
        <v>37</v>
      </c>
      <c r="F7082" s="6" t="s">
        <v>415</v>
      </c>
      <c r="G7082" s="6" t="s">
        <v>416</v>
      </c>
      <c r="H7082" s="8" t="str">
        <f>VLOOKUP(C7082,agent_name_matching!A:B,2,false)</f>
        <v>Patient LLM</v>
      </c>
      <c r="I7082" s="32" t="s">
        <v>17870</v>
      </c>
      <c r="J7082" s="6" t="s">
        <v>418</v>
      </c>
      <c r="K7082" s="6">
        <v>1.0</v>
      </c>
      <c r="L7082" s="6">
        <v>2187.0</v>
      </c>
      <c r="M7082" s="6">
        <v>114.0</v>
      </c>
      <c r="N7082" s="6">
        <v>1809.0</v>
      </c>
      <c r="O7082" s="6" t="s">
        <v>17871</v>
      </c>
      <c r="P7082" s="8" t="str">
        <f t="shared" si="1"/>
        <v/>
      </c>
      <c r="Q7082" s="8" t="str">
        <f t="shared" si="16"/>
        <v/>
      </c>
      <c r="R7082" s="8" t="str">
        <f>if(and(P7082&lt;&gt;"",Q7082&lt;&gt;"newexp",Q7082&lt;&gt;"nostart"),countifs(script_conform_dispatching!A:A,P7082,script_conform_dispatching!B:B,Q7082),"")</f>
        <v/>
      </c>
      <c r="S7082" s="8" t="str">
        <f t="shared" si="3"/>
        <v/>
      </c>
    </row>
    <row r="7083" hidden="1">
      <c r="A7083" s="6" t="s">
        <v>17872</v>
      </c>
      <c r="B7083" s="6" t="s">
        <v>302</v>
      </c>
      <c r="C7083" s="6" t="s">
        <v>411</v>
      </c>
      <c r="H7083" s="8" t="str">
        <f>VLOOKUP(C7083,agent_name_matching!A:B,2,false)</f>
        <v>System</v>
      </c>
      <c r="I7083" s="33"/>
      <c r="O7083" s="6" t="s">
        <v>17873</v>
      </c>
      <c r="P7083" s="8" t="str">
        <f t="shared" si="1"/>
        <v/>
      </c>
      <c r="Q7083" s="8" t="str">
        <f t="shared" si="16"/>
        <v/>
      </c>
      <c r="R7083" s="8" t="str">
        <f>if(and(P7083&lt;&gt;"",Q7083&lt;&gt;"newexp",Q7083&lt;&gt;"nostart"),countifs(script_conform_dispatching!A:A,P7083,script_conform_dispatching!B:B,Q7083),"")</f>
        <v/>
      </c>
      <c r="S7083" s="8" t="str">
        <f t="shared" si="3"/>
        <v/>
      </c>
    </row>
    <row r="7084" hidden="1">
      <c r="A7084" s="6" t="s">
        <v>17874</v>
      </c>
      <c r="B7084" s="6" t="s">
        <v>302</v>
      </c>
      <c r="C7084" s="6" t="s">
        <v>414</v>
      </c>
      <c r="F7084" s="6" t="s">
        <v>415</v>
      </c>
      <c r="G7084" s="6" t="s">
        <v>416</v>
      </c>
      <c r="H7084" s="8" t="str">
        <f>VLOOKUP(C7084,agent_name_matching!A:B,2,false)</f>
        <v>Dialog LLM</v>
      </c>
      <c r="I7084" s="32" t="s">
        <v>17875</v>
      </c>
      <c r="J7084" s="6" t="s">
        <v>418</v>
      </c>
      <c r="L7084" s="6">
        <v>6886.0</v>
      </c>
      <c r="M7084" s="6">
        <v>249.0</v>
      </c>
      <c r="N7084" s="6">
        <v>3358.0</v>
      </c>
      <c r="O7084" s="6" t="s">
        <v>17876</v>
      </c>
      <c r="P7084" s="8" t="str">
        <f t="shared" si="1"/>
        <v/>
      </c>
      <c r="Q7084" s="8" t="str">
        <f t="shared" si="16"/>
        <v/>
      </c>
      <c r="R7084" s="8" t="str">
        <f>if(and(P7084&lt;&gt;"",Q7084&lt;&gt;"newexp",Q7084&lt;&gt;"nostart"),countifs(script_conform_dispatching!A:A,P7084,script_conform_dispatching!B:B,Q7084),"")</f>
        <v/>
      </c>
      <c r="S7084" s="8" t="str">
        <f t="shared" si="3"/>
        <v/>
      </c>
    </row>
    <row r="7085" hidden="1">
      <c r="A7085" s="6" t="s">
        <v>17877</v>
      </c>
      <c r="B7085" s="6" t="s">
        <v>302</v>
      </c>
      <c r="C7085" s="6" t="s">
        <v>407</v>
      </c>
      <c r="D7085" s="6">
        <v>3.0</v>
      </c>
      <c r="E7085" s="6" t="s">
        <v>445</v>
      </c>
      <c r="H7085" s="8" t="str">
        <f>VLOOKUP(C7085,agent_name_matching!A:B,2,false)</f>
        <v>--</v>
      </c>
      <c r="I7085" s="33"/>
      <c r="O7085" s="6" t="s">
        <v>17878</v>
      </c>
      <c r="P7085" s="8">
        <f t="shared" si="1"/>
        <v>3</v>
      </c>
      <c r="Q7085" s="8">
        <f t="shared" si="16"/>
        <v>3</v>
      </c>
      <c r="R7085" s="8">
        <f>if(and(P7085&lt;&gt;"",Q7085&lt;&gt;"newexp",Q7085&lt;&gt;"nostart"),countifs(script_conform_dispatching!A:A,P7085,script_conform_dispatching!B:B,Q7085),"")</f>
        <v>1</v>
      </c>
      <c r="S7085" s="8" t="str">
        <f t="shared" si="3"/>
        <v/>
      </c>
    </row>
    <row r="7086" hidden="1">
      <c r="A7086" s="6" t="s">
        <v>17879</v>
      </c>
      <c r="B7086" s="6" t="s">
        <v>302</v>
      </c>
      <c r="C7086" s="6" t="s">
        <v>407</v>
      </c>
      <c r="D7086" s="6">
        <v>3.0</v>
      </c>
      <c r="E7086" s="6" t="s">
        <v>408</v>
      </c>
      <c r="H7086" s="8" t="str">
        <f>VLOOKUP(C7086,agent_name_matching!A:B,2,false)</f>
        <v>--</v>
      </c>
      <c r="I7086" s="33"/>
      <c r="O7086" s="6" t="s">
        <v>17880</v>
      </c>
      <c r="P7086" s="8" t="str">
        <f t="shared" si="1"/>
        <v/>
      </c>
      <c r="Q7086" s="8" t="str">
        <f t="shared" si="16"/>
        <v/>
      </c>
      <c r="R7086" s="8" t="str">
        <f>if(and(P7086&lt;&gt;"",Q7086&lt;&gt;"newexp",Q7086&lt;&gt;"nostart"),countifs(script_conform_dispatching!A:A,P7086,script_conform_dispatching!B:B,Q7086),"")</f>
        <v/>
      </c>
      <c r="S7086" s="8" t="str">
        <f t="shared" si="3"/>
        <v/>
      </c>
    </row>
    <row r="7087" hidden="1">
      <c r="A7087" s="6" t="s">
        <v>17881</v>
      </c>
      <c r="B7087" s="6" t="s">
        <v>302</v>
      </c>
      <c r="C7087" s="6" t="s">
        <v>450</v>
      </c>
      <c r="F7087" s="6" t="s">
        <v>415</v>
      </c>
      <c r="G7087" s="6" t="s">
        <v>416</v>
      </c>
      <c r="H7087" s="8" t="str">
        <f>VLOOKUP(C7087,agent_name_matching!A:B,2,false)</f>
        <v>Validator LLM</v>
      </c>
      <c r="I7087" s="32" t="s">
        <v>451</v>
      </c>
      <c r="J7087" s="6" t="s">
        <v>452</v>
      </c>
      <c r="L7087" s="6">
        <v>2557.0</v>
      </c>
      <c r="M7087" s="6">
        <v>10.0</v>
      </c>
      <c r="N7087" s="6">
        <v>676.0</v>
      </c>
      <c r="O7087" s="6" t="s">
        <v>17882</v>
      </c>
      <c r="P7087" s="8" t="str">
        <f t="shared" si="1"/>
        <v/>
      </c>
      <c r="Q7087" s="8" t="str">
        <f t="shared" si="16"/>
        <v/>
      </c>
      <c r="R7087" s="8" t="str">
        <f>if(and(P7087&lt;&gt;"",Q7087&lt;&gt;"newexp",Q7087&lt;&gt;"nostart"),countifs(script_conform_dispatching!A:A,P7087,script_conform_dispatching!B:B,Q7087),"")</f>
        <v/>
      </c>
      <c r="S7087" s="8" t="str">
        <f t="shared" si="3"/>
        <v/>
      </c>
    </row>
    <row r="7088" hidden="1">
      <c r="A7088" s="6" t="s">
        <v>17883</v>
      </c>
      <c r="B7088" s="6" t="s">
        <v>302</v>
      </c>
      <c r="C7088" s="6" t="s">
        <v>37</v>
      </c>
      <c r="F7088" s="6" t="s">
        <v>415</v>
      </c>
      <c r="G7088" s="6" t="s">
        <v>416</v>
      </c>
      <c r="H7088" s="8" t="str">
        <f>VLOOKUP(C7088,agent_name_matching!A:B,2,false)</f>
        <v>Patient LLM</v>
      </c>
      <c r="I7088" s="32" t="s">
        <v>17884</v>
      </c>
      <c r="J7088" s="6" t="s">
        <v>418</v>
      </c>
      <c r="K7088" s="6">
        <v>1.0</v>
      </c>
      <c r="L7088" s="6">
        <v>2438.0</v>
      </c>
      <c r="M7088" s="6">
        <v>49.0</v>
      </c>
      <c r="N7088" s="6">
        <v>1028.0</v>
      </c>
      <c r="O7088" s="6" t="s">
        <v>17885</v>
      </c>
      <c r="P7088" s="8" t="str">
        <f t="shared" si="1"/>
        <v/>
      </c>
      <c r="Q7088" s="8" t="str">
        <f t="shared" si="16"/>
        <v/>
      </c>
      <c r="R7088" s="8" t="str">
        <f>if(and(P7088&lt;&gt;"",Q7088&lt;&gt;"newexp",Q7088&lt;&gt;"nostart"),countifs(script_conform_dispatching!A:A,P7088,script_conform_dispatching!B:B,Q7088),"")</f>
        <v/>
      </c>
      <c r="S7088" s="8" t="str">
        <f t="shared" si="3"/>
        <v/>
      </c>
    </row>
    <row r="7089" hidden="1">
      <c r="A7089" s="6" t="s">
        <v>17886</v>
      </c>
      <c r="B7089" s="6" t="s">
        <v>302</v>
      </c>
      <c r="C7089" s="6" t="s">
        <v>411</v>
      </c>
      <c r="H7089" s="8" t="str">
        <f>VLOOKUP(C7089,agent_name_matching!A:B,2,false)</f>
        <v>System</v>
      </c>
      <c r="I7089" s="33"/>
      <c r="O7089" s="6" t="s">
        <v>17887</v>
      </c>
      <c r="P7089" s="8" t="str">
        <f t="shared" si="1"/>
        <v/>
      </c>
      <c r="Q7089" s="8" t="str">
        <f t="shared" si="16"/>
        <v/>
      </c>
      <c r="R7089" s="8" t="str">
        <f>if(and(P7089&lt;&gt;"",Q7089&lt;&gt;"newexp",Q7089&lt;&gt;"nostart"),countifs(script_conform_dispatching!A:A,P7089,script_conform_dispatching!B:B,Q7089),"")</f>
        <v/>
      </c>
      <c r="S7089" s="8" t="str">
        <f t="shared" si="3"/>
        <v/>
      </c>
    </row>
    <row r="7090" hidden="1">
      <c r="A7090" s="6" t="s">
        <v>17888</v>
      </c>
      <c r="B7090" s="6" t="s">
        <v>302</v>
      </c>
      <c r="C7090" s="6" t="s">
        <v>414</v>
      </c>
      <c r="F7090" s="6" t="s">
        <v>415</v>
      </c>
      <c r="G7090" s="6" t="s">
        <v>416</v>
      </c>
      <c r="H7090" s="8" t="str">
        <f>VLOOKUP(C7090,agent_name_matching!A:B,2,false)</f>
        <v>Dialog LLM</v>
      </c>
      <c r="I7090" s="32" t="s">
        <v>17889</v>
      </c>
      <c r="J7090" s="6" t="s">
        <v>418</v>
      </c>
      <c r="L7090" s="6">
        <v>7317.0</v>
      </c>
      <c r="M7090" s="6">
        <v>330.0</v>
      </c>
      <c r="N7090" s="6">
        <v>4631.0</v>
      </c>
      <c r="O7090" s="6" t="s">
        <v>17890</v>
      </c>
      <c r="P7090" s="8" t="str">
        <f t="shared" si="1"/>
        <v/>
      </c>
      <c r="Q7090" s="8" t="str">
        <f t="shared" si="16"/>
        <v/>
      </c>
      <c r="R7090" s="8" t="str">
        <f>if(and(P7090&lt;&gt;"",Q7090&lt;&gt;"newexp",Q7090&lt;&gt;"nostart"),countifs(script_conform_dispatching!A:A,P7090,script_conform_dispatching!B:B,Q7090),"")</f>
        <v/>
      </c>
      <c r="S7090" s="8" t="str">
        <f t="shared" si="3"/>
        <v/>
      </c>
    </row>
    <row r="7091" hidden="1">
      <c r="A7091" s="6" t="s">
        <v>17891</v>
      </c>
      <c r="B7091" s="6" t="s">
        <v>302</v>
      </c>
      <c r="C7091" s="6" t="s">
        <v>407</v>
      </c>
      <c r="D7091" s="6">
        <v>3.0</v>
      </c>
      <c r="E7091" s="6" t="s">
        <v>445</v>
      </c>
      <c r="H7091" s="8" t="str">
        <f>VLOOKUP(C7091,agent_name_matching!A:B,2,false)</f>
        <v>--</v>
      </c>
      <c r="I7091" s="33"/>
      <c r="O7091" s="6" t="s">
        <v>17892</v>
      </c>
      <c r="P7091" s="8">
        <f t="shared" si="1"/>
        <v>3</v>
      </c>
      <c r="Q7091" s="8">
        <f t="shared" si="16"/>
        <v>4</v>
      </c>
      <c r="R7091" s="8">
        <f>if(and(P7091&lt;&gt;"",Q7091&lt;&gt;"newexp",Q7091&lt;&gt;"nostart"),countifs(script_conform_dispatching!A:A,P7091,script_conform_dispatching!B:B,Q7091),"")</f>
        <v>1</v>
      </c>
      <c r="S7091" s="8" t="str">
        <f t="shared" si="3"/>
        <v/>
      </c>
    </row>
    <row r="7092" hidden="1">
      <c r="A7092" s="6" t="s">
        <v>17893</v>
      </c>
      <c r="B7092" s="6" t="s">
        <v>302</v>
      </c>
      <c r="C7092" s="6" t="s">
        <v>407</v>
      </c>
      <c r="D7092" s="6">
        <v>4.0</v>
      </c>
      <c r="E7092" s="6" t="s">
        <v>408</v>
      </c>
      <c r="H7092" s="8" t="str">
        <f>VLOOKUP(C7092,agent_name_matching!A:B,2,false)</f>
        <v>--</v>
      </c>
      <c r="I7092" s="33"/>
      <c r="O7092" s="6" t="s">
        <v>17894</v>
      </c>
      <c r="P7092" s="8" t="str">
        <f t="shared" si="1"/>
        <v/>
      </c>
      <c r="Q7092" s="8" t="str">
        <f t="shared" si="16"/>
        <v/>
      </c>
      <c r="R7092" s="8" t="str">
        <f>if(and(P7092&lt;&gt;"",Q7092&lt;&gt;"newexp",Q7092&lt;&gt;"nostart"),countifs(script_conform_dispatching!A:A,P7092,script_conform_dispatching!B:B,Q7092),"")</f>
        <v/>
      </c>
      <c r="S7092" s="8" t="str">
        <f t="shared" si="3"/>
        <v/>
      </c>
    </row>
    <row r="7093" hidden="1">
      <c r="A7093" s="6" t="s">
        <v>17895</v>
      </c>
      <c r="B7093" s="6" t="s">
        <v>302</v>
      </c>
      <c r="C7093" s="6" t="s">
        <v>450</v>
      </c>
      <c r="F7093" s="6" t="s">
        <v>415</v>
      </c>
      <c r="G7093" s="6" t="s">
        <v>416</v>
      </c>
      <c r="H7093" s="8" t="str">
        <f>VLOOKUP(C7093,agent_name_matching!A:B,2,false)</f>
        <v>Validator LLM</v>
      </c>
      <c r="I7093" s="32" t="s">
        <v>17896</v>
      </c>
      <c r="J7093" s="6" t="s">
        <v>452</v>
      </c>
      <c r="L7093" s="6">
        <v>2593.0</v>
      </c>
      <c r="M7093" s="6">
        <v>28.0</v>
      </c>
      <c r="N7093" s="6">
        <v>1001.0</v>
      </c>
      <c r="O7093" s="6" t="s">
        <v>17897</v>
      </c>
      <c r="P7093" s="8" t="str">
        <f t="shared" si="1"/>
        <v/>
      </c>
      <c r="Q7093" s="8" t="str">
        <f t="shared" si="16"/>
        <v/>
      </c>
      <c r="R7093" s="8" t="str">
        <f>if(and(P7093&lt;&gt;"",Q7093&lt;&gt;"newexp",Q7093&lt;&gt;"nostart"),countifs(script_conform_dispatching!A:A,P7093,script_conform_dispatching!B:B,Q7093),"")</f>
        <v/>
      </c>
      <c r="S7093" s="8" t="str">
        <f t="shared" si="3"/>
        <v/>
      </c>
    </row>
    <row r="7094" hidden="1">
      <c r="A7094" s="6" t="s">
        <v>17898</v>
      </c>
      <c r="B7094" s="6" t="s">
        <v>302</v>
      </c>
      <c r="C7094" s="6" t="s">
        <v>37</v>
      </c>
      <c r="F7094" s="6" t="s">
        <v>415</v>
      </c>
      <c r="G7094" s="6" t="s">
        <v>416</v>
      </c>
      <c r="H7094" s="8" t="str">
        <f>VLOOKUP(C7094,agent_name_matching!A:B,2,false)</f>
        <v>Patient LLM</v>
      </c>
      <c r="I7094" s="32" t="s">
        <v>17899</v>
      </c>
      <c r="J7094" s="6" t="s">
        <v>418</v>
      </c>
      <c r="K7094" s="6">
        <v>1.0</v>
      </c>
      <c r="L7094" s="6">
        <v>2616.0</v>
      </c>
      <c r="M7094" s="6">
        <v>68.0</v>
      </c>
      <c r="N7094" s="6">
        <v>1305.0</v>
      </c>
      <c r="O7094" s="6" t="s">
        <v>17900</v>
      </c>
      <c r="P7094" s="8" t="str">
        <f t="shared" si="1"/>
        <v/>
      </c>
      <c r="Q7094" s="8" t="str">
        <f t="shared" si="16"/>
        <v/>
      </c>
      <c r="R7094" s="8" t="str">
        <f>if(and(P7094&lt;&gt;"",Q7094&lt;&gt;"newexp",Q7094&lt;&gt;"nostart"),countifs(script_conform_dispatching!A:A,P7094,script_conform_dispatching!B:B,Q7094),"")</f>
        <v/>
      </c>
      <c r="S7094" s="8" t="str">
        <f t="shared" si="3"/>
        <v/>
      </c>
    </row>
    <row r="7095" hidden="1">
      <c r="A7095" s="6" t="s">
        <v>17901</v>
      </c>
      <c r="B7095" s="6" t="s">
        <v>302</v>
      </c>
      <c r="C7095" s="6" t="s">
        <v>411</v>
      </c>
      <c r="H7095" s="8" t="str">
        <f>VLOOKUP(C7095,agent_name_matching!A:B,2,false)</f>
        <v>System</v>
      </c>
      <c r="I7095" s="33"/>
      <c r="O7095" s="6" t="s">
        <v>17902</v>
      </c>
      <c r="P7095" s="8" t="str">
        <f t="shared" si="1"/>
        <v/>
      </c>
      <c r="Q7095" s="8" t="str">
        <f t="shared" si="16"/>
        <v/>
      </c>
      <c r="R7095" s="8" t="str">
        <f>if(and(P7095&lt;&gt;"",Q7095&lt;&gt;"newexp",Q7095&lt;&gt;"nostart"),countifs(script_conform_dispatching!A:A,P7095,script_conform_dispatching!B:B,Q7095),"")</f>
        <v/>
      </c>
      <c r="S7095" s="8" t="str">
        <f t="shared" si="3"/>
        <v/>
      </c>
    </row>
    <row r="7096" hidden="1">
      <c r="A7096" s="6" t="s">
        <v>17903</v>
      </c>
      <c r="B7096" s="6" t="s">
        <v>302</v>
      </c>
      <c r="C7096" s="6" t="s">
        <v>414</v>
      </c>
      <c r="F7096" s="6" t="s">
        <v>415</v>
      </c>
      <c r="G7096" s="6" t="s">
        <v>416</v>
      </c>
      <c r="H7096" s="8" t="str">
        <f>VLOOKUP(C7096,agent_name_matching!A:B,2,false)</f>
        <v>Dialog LLM</v>
      </c>
      <c r="I7096" s="32" t="s">
        <v>17904</v>
      </c>
      <c r="J7096" s="6" t="s">
        <v>418</v>
      </c>
      <c r="L7096" s="6">
        <v>7937.0</v>
      </c>
      <c r="M7096" s="6">
        <v>87.0</v>
      </c>
      <c r="N7096" s="6">
        <v>1926.0</v>
      </c>
      <c r="O7096" s="6" t="s">
        <v>17905</v>
      </c>
      <c r="P7096" s="8" t="str">
        <f t="shared" si="1"/>
        <v/>
      </c>
      <c r="Q7096" s="8" t="str">
        <f t="shared" si="16"/>
        <v/>
      </c>
      <c r="R7096" s="8" t="str">
        <f>if(and(P7096&lt;&gt;"",Q7096&lt;&gt;"newexp",Q7096&lt;&gt;"nostart"),countifs(script_conform_dispatching!A:A,P7096,script_conform_dispatching!B:B,Q7096),"")</f>
        <v/>
      </c>
      <c r="S7096" s="8" t="str">
        <f t="shared" si="3"/>
        <v/>
      </c>
    </row>
    <row r="7097" hidden="1">
      <c r="A7097" s="6" t="s">
        <v>17906</v>
      </c>
      <c r="B7097" s="6" t="s">
        <v>302</v>
      </c>
      <c r="C7097" s="6" t="s">
        <v>37</v>
      </c>
      <c r="F7097" s="6" t="s">
        <v>415</v>
      </c>
      <c r="G7097" s="6" t="s">
        <v>416</v>
      </c>
      <c r="H7097" s="8" t="str">
        <f>VLOOKUP(C7097,agent_name_matching!A:B,2,false)</f>
        <v>Patient LLM</v>
      </c>
      <c r="I7097" s="32" t="s">
        <v>17907</v>
      </c>
      <c r="J7097" s="6" t="s">
        <v>418</v>
      </c>
      <c r="K7097" s="6">
        <v>1.0</v>
      </c>
      <c r="L7097" s="6">
        <v>2765.0</v>
      </c>
      <c r="M7097" s="6">
        <v>86.0</v>
      </c>
      <c r="N7097" s="6">
        <v>1443.0</v>
      </c>
      <c r="O7097" s="6" t="s">
        <v>17908</v>
      </c>
      <c r="P7097" s="8" t="str">
        <f t="shared" si="1"/>
        <v/>
      </c>
      <c r="Q7097" s="8" t="str">
        <f t="shared" si="16"/>
        <v/>
      </c>
      <c r="R7097" s="8" t="str">
        <f>if(and(P7097&lt;&gt;"",Q7097&lt;&gt;"newexp",Q7097&lt;&gt;"nostart"),countifs(script_conform_dispatching!A:A,P7097,script_conform_dispatching!B:B,Q7097),"")</f>
        <v/>
      </c>
      <c r="S7097" s="8" t="str">
        <f t="shared" si="3"/>
        <v/>
      </c>
    </row>
    <row r="7098" hidden="1">
      <c r="A7098" s="6" t="s">
        <v>17909</v>
      </c>
      <c r="B7098" s="6" t="s">
        <v>302</v>
      </c>
      <c r="C7098" s="6" t="s">
        <v>411</v>
      </c>
      <c r="H7098" s="8" t="str">
        <f>VLOOKUP(C7098,agent_name_matching!A:B,2,false)</f>
        <v>System</v>
      </c>
      <c r="I7098" s="33"/>
      <c r="O7098" s="6" t="s">
        <v>17910</v>
      </c>
      <c r="P7098" s="8" t="str">
        <f t="shared" si="1"/>
        <v/>
      </c>
      <c r="Q7098" s="8" t="str">
        <f t="shared" si="16"/>
        <v/>
      </c>
      <c r="R7098" s="8" t="str">
        <f>if(and(P7098&lt;&gt;"",Q7098&lt;&gt;"newexp",Q7098&lt;&gt;"nostart"),countifs(script_conform_dispatching!A:A,P7098,script_conform_dispatching!B:B,Q7098),"")</f>
        <v/>
      </c>
      <c r="S7098" s="8" t="str">
        <f t="shared" si="3"/>
        <v/>
      </c>
    </row>
    <row r="7099" hidden="1">
      <c r="A7099" s="6" t="s">
        <v>17911</v>
      </c>
      <c r="B7099" s="6" t="s">
        <v>302</v>
      </c>
      <c r="C7099" s="6" t="s">
        <v>414</v>
      </c>
      <c r="F7099" s="6" t="s">
        <v>415</v>
      </c>
      <c r="G7099" s="6" t="s">
        <v>416</v>
      </c>
      <c r="H7099" s="8" t="str">
        <f>VLOOKUP(C7099,agent_name_matching!A:B,2,false)</f>
        <v>Dialog LLM</v>
      </c>
      <c r="I7099" s="32" t="s">
        <v>17912</v>
      </c>
      <c r="J7099" s="6" t="s">
        <v>418</v>
      </c>
      <c r="L7099" s="6">
        <v>8332.0</v>
      </c>
      <c r="M7099" s="6">
        <v>169.0</v>
      </c>
      <c r="N7099" s="6">
        <v>17667.0</v>
      </c>
      <c r="O7099" s="6" t="s">
        <v>17913</v>
      </c>
      <c r="P7099" s="8" t="str">
        <f t="shared" si="1"/>
        <v/>
      </c>
      <c r="Q7099" s="8" t="str">
        <f t="shared" si="16"/>
        <v/>
      </c>
      <c r="R7099" s="8" t="str">
        <f>if(and(P7099&lt;&gt;"",Q7099&lt;&gt;"newexp",Q7099&lt;&gt;"nostart"),countifs(script_conform_dispatching!A:A,P7099,script_conform_dispatching!B:B,Q7099),"")</f>
        <v/>
      </c>
      <c r="S7099" s="8" t="str">
        <f t="shared" si="3"/>
        <v/>
      </c>
    </row>
    <row r="7100" hidden="1">
      <c r="A7100" s="6" t="s">
        <v>17914</v>
      </c>
      <c r="B7100" s="6" t="s">
        <v>302</v>
      </c>
      <c r="C7100" s="6" t="s">
        <v>37</v>
      </c>
      <c r="F7100" s="6" t="s">
        <v>415</v>
      </c>
      <c r="G7100" s="6" t="s">
        <v>416</v>
      </c>
      <c r="H7100" s="8" t="str">
        <f>VLOOKUP(C7100,agent_name_matching!A:B,2,false)</f>
        <v>Patient LLM</v>
      </c>
      <c r="I7100" s="32" t="s">
        <v>17915</v>
      </c>
      <c r="J7100" s="6" t="s">
        <v>418</v>
      </c>
      <c r="K7100" s="6">
        <v>1.0</v>
      </c>
      <c r="L7100" s="6">
        <v>3014.0</v>
      </c>
      <c r="M7100" s="6">
        <v>128.0</v>
      </c>
      <c r="N7100" s="6">
        <v>1809.0</v>
      </c>
      <c r="O7100" s="6" t="s">
        <v>17916</v>
      </c>
      <c r="P7100" s="8" t="str">
        <f t="shared" si="1"/>
        <v/>
      </c>
      <c r="Q7100" s="8" t="str">
        <f t="shared" si="16"/>
        <v/>
      </c>
      <c r="R7100" s="8" t="str">
        <f>if(and(P7100&lt;&gt;"",Q7100&lt;&gt;"newexp",Q7100&lt;&gt;"nostart"),countifs(script_conform_dispatching!A:A,P7100,script_conform_dispatching!B:B,Q7100),"")</f>
        <v/>
      </c>
      <c r="S7100" s="8" t="str">
        <f t="shared" si="3"/>
        <v/>
      </c>
    </row>
    <row r="7101" hidden="1">
      <c r="A7101" s="6" t="s">
        <v>17917</v>
      </c>
      <c r="B7101" s="6" t="s">
        <v>302</v>
      </c>
      <c r="C7101" s="6" t="s">
        <v>411</v>
      </c>
      <c r="H7101" s="8" t="str">
        <f>VLOOKUP(C7101,agent_name_matching!A:B,2,false)</f>
        <v>System</v>
      </c>
      <c r="I7101" s="33"/>
      <c r="O7101" s="6" t="s">
        <v>17918</v>
      </c>
      <c r="P7101" s="8" t="str">
        <f t="shared" si="1"/>
        <v/>
      </c>
      <c r="Q7101" s="8" t="str">
        <f t="shared" si="16"/>
        <v/>
      </c>
      <c r="R7101" s="8" t="str">
        <f>if(and(P7101&lt;&gt;"",Q7101&lt;&gt;"newexp",Q7101&lt;&gt;"nostart"),countifs(script_conform_dispatching!A:A,P7101,script_conform_dispatching!B:B,Q7101),"")</f>
        <v/>
      </c>
      <c r="S7101" s="8" t="str">
        <f t="shared" si="3"/>
        <v/>
      </c>
    </row>
    <row r="7102" hidden="1">
      <c r="A7102" s="6" t="s">
        <v>17919</v>
      </c>
      <c r="B7102" s="6" t="s">
        <v>302</v>
      </c>
      <c r="C7102" s="6" t="s">
        <v>414</v>
      </c>
      <c r="F7102" s="6" t="s">
        <v>415</v>
      </c>
      <c r="G7102" s="6" t="s">
        <v>416</v>
      </c>
      <c r="H7102" s="8" t="str">
        <f>VLOOKUP(C7102,agent_name_matching!A:B,2,false)</f>
        <v>Dialog LLM</v>
      </c>
      <c r="I7102" s="32" t="s">
        <v>17920</v>
      </c>
      <c r="J7102" s="6" t="s">
        <v>418</v>
      </c>
      <c r="L7102" s="6">
        <v>8851.0</v>
      </c>
      <c r="M7102" s="6">
        <v>158.0</v>
      </c>
      <c r="N7102" s="6">
        <v>2597.0</v>
      </c>
      <c r="O7102" s="6" t="s">
        <v>17921</v>
      </c>
      <c r="P7102" s="8" t="str">
        <f t="shared" si="1"/>
        <v/>
      </c>
      <c r="Q7102" s="8" t="str">
        <f t="shared" si="16"/>
        <v/>
      </c>
      <c r="R7102" s="8" t="str">
        <f>if(and(P7102&lt;&gt;"",Q7102&lt;&gt;"newexp",Q7102&lt;&gt;"nostart"),countifs(script_conform_dispatching!A:A,P7102,script_conform_dispatching!B:B,Q7102),"")</f>
        <v/>
      </c>
      <c r="S7102" s="8" t="str">
        <f t="shared" si="3"/>
        <v/>
      </c>
    </row>
    <row r="7103" hidden="1">
      <c r="A7103" s="6" t="s">
        <v>17922</v>
      </c>
      <c r="B7103" s="6" t="s">
        <v>302</v>
      </c>
      <c r="C7103" s="6" t="s">
        <v>37</v>
      </c>
      <c r="F7103" s="6" t="s">
        <v>415</v>
      </c>
      <c r="G7103" s="6" t="s">
        <v>416</v>
      </c>
      <c r="H7103" s="8" t="str">
        <f>VLOOKUP(C7103,agent_name_matching!A:B,2,false)</f>
        <v>Patient LLM</v>
      </c>
      <c r="I7103" s="32" t="s">
        <v>17923</v>
      </c>
      <c r="J7103" s="6" t="s">
        <v>418</v>
      </c>
      <c r="K7103" s="6">
        <v>1.0</v>
      </c>
      <c r="L7103" s="6">
        <v>3294.0</v>
      </c>
      <c r="M7103" s="6">
        <v>63.0</v>
      </c>
      <c r="N7103" s="6">
        <v>1204.0</v>
      </c>
      <c r="O7103" s="6" t="s">
        <v>17924</v>
      </c>
      <c r="P7103" s="8" t="str">
        <f t="shared" si="1"/>
        <v/>
      </c>
      <c r="Q7103" s="8" t="str">
        <f t="shared" si="16"/>
        <v/>
      </c>
      <c r="R7103" s="8" t="str">
        <f>if(and(P7103&lt;&gt;"",Q7103&lt;&gt;"newexp",Q7103&lt;&gt;"nostart"),countifs(script_conform_dispatching!A:A,P7103,script_conform_dispatching!B:B,Q7103),"")</f>
        <v/>
      </c>
      <c r="S7103" s="8" t="str">
        <f t="shared" si="3"/>
        <v/>
      </c>
    </row>
    <row r="7104" hidden="1">
      <c r="A7104" s="6" t="s">
        <v>17925</v>
      </c>
      <c r="B7104" s="6" t="s">
        <v>302</v>
      </c>
      <c r="C7104" s="6" t="s">
        <v>411</v>
      </c>
      <c r="H7104" s="8" t="str">
        <f>VLOOKUP(C7104,agent_name_matching!A:B,2,false)</f>
        <v>System</v>
      </c>
      <c r="I7104" s="33"/>
      <c r="O7104" s="6" t="s">
        <v>17926</v>
      </c>
      <c r="P7104" s="8" t="str">
        <f t="shared" si="1"/>
        <v/>
      </c>
      <c r="Q7104" s="8" t="str">
        <f t="shared" si="16"/>
        <v/>
      </c>
      <c r="R7104" s="8" t="str">
        <f>if(and(P7104&lt;&gt;"",Q7104&lt;&gt;"newexp",Q7104&lt;&gt;"nostart"),countifs(script_conform_dispatching!A:A,P7104,script_conform_dispatching!B:B,Q7104),"")</f>
        <v/>
      </c>
      <c r="S7104" s="8" t="str">
        <f t="shared" si="3"/>
        <v/>
      </c>
    </row>
    <row r="7105" hidden="1">
      <c r="A7105" s="6" t="s">
        <v>17927</v>
      </c>
      <c r="B7105" s="6" t="s">
        <v>302</v>
      </c>
      <c r="C7105" s="6" t="s">
        <v>414</v>
      </c>
      <c r="F7105" s="6" t="s">
        <v>415</v>
      </c>
      <c r="G7105" s="6" t="s">
        <v>416</v>
      </c>
      <c r="H7105" s="8" t="str">
        <f>VLOOKUP(C7105,agent_name_matching!A:B,2,false)</f>
        <v>Dialog LLM</v>
      </c>
      <c r="I7105" s="32" t="s">
        <v>17928</v>
      </c>
      <c r="J7105" s="6" t="s">
        <v>418</v>
      </c>
      <c r="L7105" s="6">
        <v>9294.0</v>
      </c>
      <c r="M7105" s="6">
        <v>113.0</v>
      </c>
      <c r="N7105" s="6">
        <v>2081.0</v>
      </c>
      <c r="O7105" s="6" t="s">
        <v>17929</v>
      </c>
      <c r="P7105" s="8" t="str">
        <f t="shared" si="1"/>
        <v/>
      </c>
      <c r="Q7105" s="8" t="str">
        <f t="shared" si="16"/>
        <v/>
      </c>
      <c r="R7105" s="8" t="str">
        <f>if(and(P7105&lt;&gt;"",Q7105&lt;&gt;"newexp",Q7105&lt;&gt;"nostart"),countifs(script_conform_dispatching!A:A,P7105,script_conform_dispatching!B:B,Q7105),"")</f>
        <v/>
      </c>
      <c r="S7105" s="8" t="str">
        <f t="shared" si="3"/>
        <v/>
      </c>
    </row>
    <row r="7106" hidden="1">
      <c r="A7106" s="6" t="s">
        <v>17930</v>
      </c>
      <c r="B7106" s="6" t="s">
        <v>302</v>
      </c>
      <c r="C7106" s="6" t="s">
        <v>37</v>
      </c>
      <c r="F7106" s="6" t="s">
        <v>415</v>
      </c>
      <c r="G7106" s="6" t="s">
        <v>416</v>
      </c>
      <c r="H7106" s="8" t="str">
        <f>VLOOKUP(C7106,agent_name_matching!A:B,2,false)</f>
        <v>Patient LLM</v>
      </c>
      <c r="I7106" s="32" t="s">
        <v>17931</v>
      </c>
      <c r="J7106" s="6" t="s">
        <v>418</v>
      </c>
      <c r="K7106" s="6">
        <v>1.0</v>
      </c>
      <c r="L7106" s="6">
        <v>3464.0</v>
      </c>
      <c r="M7106" s="6">
        <v>133.0</v>
      </c>
      <c r="N7106" s="6">
        <v>1829.0</v>
      </c>
      <c r="O7106" s="6" t="s">
        <v>17932</v>
      </c>
      <c r="P7106" s="8" t="str">
        <f t="shared" si="1"/>
        <v/>
      </c>
      <c r="Q7106" s="8" t="str">
        <f t="shared" si="16"/>
        <v/>
      </c>
      <c r="R7106" s="8" t="str">
        <f>if(and(P7106&lt;&gt;"",Q7106&lt;&gt;"newexp",Q7106&lt;&gt;"nostart"),countifs(script_conform_dispatching!A:A,P7106,script_conform_dispatching!B:B,Q7106),"")</f>
        <v/>
      </c>
      <c r="S7106" s="8" t="str">
        <f t="shared" si="3"/>
        <v/>
      </c>
    </row>
    <row r="7107" hidden="1">
      <c r="A7107" s="6" t="s">
        <v>17933</v>
      </c>
      <c r="B7107" s="6" t="s">
        <v>302</v>
      </c>
      <c r="C7107" s="6" t="s">
        <v>411</v>
      </c>
      <c r="H7107" s="8" t="str">
        <f>VLOOKUP(C7107,agent_name_matching!A:B,2,false)</f>
        <v>System</v>
      </c>
      <c r="I7107" s="33"/>
      <c r="O7107" s="6" t="s">
        <v>17934</v>
      </c>
      <c r="P7107" s="8" t="str">
        <f t="shared" si="1"/>
        <v/>
      </c>
      <c r="Q7107" s="8" t="str">
        <f t="shared" si="16"/>
        <v/>
      </c>
      <c r="R7107" s="8" t="str">
        <f>if(and(P7107&lt;&gt;"",Q7107&lt;&gt;"newexp",Q7107&lt;&gt;"nostart"),countifs(script_conform_dispatching!A:A,P7107,script_conform_dispatching!B:B,Q7107),"")</f>
        <v/>
      </c>
      <c r="S7107" s="8" t="str">
        <f t="shared" si="3"/>
        <v/>
      </c>
    </row>
    <row r="7108" hidden="1">
      <c r="A7108" s="6" t="s">
        <v>17935</v>
      </c>
      <c r="B7108" s="6" t="s">
        <v>302</v>
      </c>
      <c r="C7108" s="6" t="s">
        <v>414</v>
      </c>
      <c r="F7108" s="6" t="s">
        <v>415</v>
      </c>
      <c r="G7108" s="6" t="s">
        <v>416</v>
      </c>
      <c r="H7108" s="8" t="str">
        <f>VLOOKUP(C7108,agent_name_matching!A:B,2,false)</f>
        <v>Dialog LLM</v>
      </c>
      <c r="I7108" s="32" t="s">
        <v>17936</v>
      </c>
      <c r="J7108" s="6" t="s">
        <v>418</v>
      </c>
      <c r="L7108" s="6">
        <v>9762.0</v>
      </c>
      <c r="M7108" s="6">
        <v>144.0</v>
      </c>
      <c r="N7108" s="6">
        <v>2342.0</v>
      </c>
      <c r="O7108" s="6" t="s">
        <v>17937</v>
      </c>
      <c r="P7108" s="8" t="str">
        <f t="shared" si="1"/>
        <v/>
      </c>
      <c r="Q7108" s="8" t="str">
        <f t="shared" si="16"/>
        <v/>
      </c>
      <c r="R7108" s="8" t="str">
        <f>if(and(P7108&lt;&gt;"",Q7108&lt;&gt;"newexp",Q7108&lt;&gt;"nostart"),countifs(script_conform_dispatching!A:A,P7108,script_conform_dispatching!B:B,Q7108),"")</f>
        <v/>
      </c>
      <c r="S7108" s="8" t="str">
        <f t="shared" si="3"/>
        <v/>
      </c>
    </row>
    <row r="7109" hidden="1">
      <c r="A7109" s="6" t="s">
        <v>17938</v>
      </c>
      <c r="B7109" s="6" t="s">
        <v>302</v>
      </c>
      <c r="C7109" s="6" t="s">
        <v>37</v>
      </c>
      <c r="F7109" s="6" t="s">
        <v>415</v>
      </c>
      <c r="G7109" s="6" t="s">
        <v>416</v>
      </c>
      <c r="H7109" s="8" t="str">
        <f>VLOOKUP(C7109,agent_name_matching!A:B,2,false)</f>
        <v>Patient LLM</v>
      </c>
      <c r="I7109" s="32" t="s">
        <v>17939</v>
      </c>
      <c r="J7109" s="6" t="s">
        <v>418</v>
      </c>
      <c r="K7109" s="6">
        <v>1.0</v>
      </c>
      <c r="L7109" s="6">
        <v>3735.0</v>
      </c>
      <c r="M7109" s="6">
        <v>72.0</v>
      </c>
      <c r="N7109" s="6">
        <v>1237.0</v>
      </c>
      <c r="O7109" s="6" t="s">
        <v>17940</v>
      </c>
      <c r="P7109" s="8" t="str">
        <f t="shared" si="1"/>
        <v/>
      </c>
      <c r="Q7109" s="8" t="str">
        <f t="shared" si="16"/>
        <v/>
      </c>
      <c r="R7109" s="8" t="str">
        <f>if(and(P7109&lt;&gt;"",Q7109&lt;&gt;"newexp",Q7109&lt;&gt;"nostart"),countifs(script_conform_dispatching!A:A,P7109,script_conform_dispatching!B:B,Q7109),"")</f>
        <v/>
      </c>
      <c r="S7109" s="8" t="str">
        <f t="shared" si="3"/>
        <v/>
      </c>
    </row>
    <row r="7110" hidden="1">
      <c r="A7110" s="6" t="s">
        <v>17941</v>
      </c>
      <c r="B7110" s="6" t="s">
        <v>302</v>
      </c>
      <c r="C7110" s="6" t="s">
        <v>411</v>
      </c>
      <c r="H7110" s="8" t="str">
        <f>VLOOKUP(C7110,agent_name_matching!A:B,2,false)</f>
        <v>System</v>
      </c>
      <c r="I7110" s="33"/>
      <c r="O7110" s="6" t="s">
        <v>17942</v>
      </c>
      <c r="P7110" s="8" t="str">
        <f t="shared" si="1"/>
        <v/>
      </c>
      <c r="Q7110" s="8" t="str">
        <f t="shared" si="16"/>
        <v/>
      </c>
      <c r="R7110" s="8" t="str">
        <f>if(and(P7110&lt;&gt;"",Q7110&lt;&gt;"newexp",Q7110&lt;&gt;"nostart"),countifs(script_conform_dispatching!A:A,P7110,script_conform_dispatching!B:B,Q7110),"")</f>
        <v/>
      </c>
      <c r="S7110" s="8" t="str">
        <f t="shared" si="3"/>
        <v/>
      </c>
    </row>
    <row r="7111" hidden="1">
      <c r="A7111" s="6" t="s">
        <v>17943</v>
      </c>
      <c r="B7111" s="6" t="s">
        <v>302</v>
      </c>
      <c r="C7111" s="6" t="s">
        <v>414</v>
      </c>
      <c r="F7111" s="6" t="s">
        <v>415</v>
      </c>
      <c r="G7111" s="6" t="s">
        <v>416</v>
      </c>
      <c r="H7111" s="8" t="str">
        <f>VLOOKUP(C7111,agent_name_matching!A:B,2,false)</f>
        <v>Dialog LLM</v>
      </c>
      <c r="I7111" s="32" t="s">
        <v>17944</v>
      </c>
      <c r="J7111" s="6" t="s">
        <v>418</v>
      </c>
      <c r="L7111" s="6">
        <v>10200.0</v>
      </c>
      <c r="M7111" s="6">
        <v>152.0</v>
      </c>
      <c r="N7111" s="6">
        <v>3232.0</v>
      </c>
      <c r="O7111" s="6" t="s">
        <v>17945</v>
      </c>
      <c r="P7111" s="8" t="str">
        <f t="shared" si="1"/>
        <v/>
      </c>
      <c r="Q7111" s="8" t="str">
        <f t="shared" si="16"/>
        <v/>
      </c>
      <c r="R7111" s="8" t="str">
        <f>if(and(P7111&lt;&gt;"",Q7111&lt;&gt;"newexp",Q7111&lt;&gt;"nostart"),countifs(script_conform_dispatching!A:A,P7111,script_conform_dispatching!B:B,Q7111),"")</f>
        <v/>
      </c>
      <c r="S7111" s="8" t="str">
        <f t="shared" si="3"/>
        <v/>
      </c>
    </row>
    <row r="7112" hidden="1">
      <c r="A7112" s="6" t="s">
        <v>17946</v>
      </c>
      <c r="B7112" s="6" t="s">
        <v>302</v>
      </c>
      <c r="C7112" s="6" t="s">
        <v>37</v>
      </c>
      <c r="F7112" s="6" t="s">
        <v>415</v>
      </c>
      <c r="G7112" s="6" t="s">
        <v>416</v>
      </c>
      <c r="H7112" s="8" t="str">
        <f>VLOOKUP(C7112,agent_name_matching!A:B,2,false)</f>
        <v>Patient LLM</v>
      </c>
      <c r="I7112" s="32" t="s">
        <v>17947</v>
      </c>
      <c r="J7112" s="6" t="s">
        <v>418</v>
      </c>
      <c r="K7112" s="6">
        <v>1.0</v>
      </c>
      <c r="L7112" s="6">
        <v>3953.0</v>
      </c>
      <c r="M7112" s="6">
        <v>57.0</v>
      </c>
      <c r="N7112" s="6">
        <v>1109.0</v>
      </c>
      <c r="O7112" s="6" t="s">
        <v>17948</v>
      </c>
      <c r="P7112" s="8" t="str">
        <f t="shared" si="1"/>
        <v/>
      </c>
      <c r="Q7112" s="8" t="str">
        <f t="shared" si="16"/>
        <v/>
      </c>
      <c r="R7112" s="8" t="str">
        <f>if(and(P7112&lt;&gt;"",Q7112&lt;&gt;"newexp",Q7112&lt;&gt;"nostart"),countifs(script_conform_dispatching!A:A,P7112,script_conform_dispatching!B:B,Q7112),"")</f>
        <v/>
      </c>
      <c r="S7112" s="8" t="str">
        <f t="shared" si="3"/>
        <v/>
      </c>
    </row>
    <row r="7113" hidden="1">
      <c r="A7113" s="6" t="s">
        <v>17949</v>
      </c>
      <c r="B7113" s="6" t="s">
        <v>302</v>
      </c>
      <c r="C7113" s="6" t="s">
        <v>411</v>
      </c>
      <c r="H7113" s="8" t="str">
        <f>VLOOKUP(C7113,agent_name_matching!A:B,2,false)</f>
        <v>System</v>
      </c>
      <c r="I7113" s="33"/>
      <c r="O7113" s="6" t="s">
        <v>17950</v>
      </c>
      <c r="P7113" s="8" t="str">
        <f t="shared" si="1"/>
        <v/>
      </c>
      <c r="Q7113" s="8" t="str">
        <f t="shared" si="16"/>
        <v/>
      </c>
      <c r="R7113" s="8" t="str">
        <f>if(and(P7113&lt;&gt;"",Q7113&lt;&gt;"newexp",Q7113&lt;&gt;"nostart"),countifs(script_conform_dispatching!A:A,P7113,script_conform_dispatching!B:B,Q7113),"")</f>
        <v/>
      </c>
      <c r="S7113" s="8" t="str">
        <f t="shared" si="3"/>
        <v/>
      </c>
    </row>
    <row r="7114" hidden="1">
      <c r="A7114" s="6" t="s">
        <v>17951</v>
      </c>
      <c r="B7114" s="6" t="s">
        <v>302</v>
      </c>
      <c r="C7114" s="6" t="s">
        <v>414</v>
      </c>
      <c r="F7114" s="6" t="s">
        <v>415</v>
      </c>
      <c r="G7114" s="6" t="s">
        <v>416</v>
      </c>
      <c r="H7114" s="8" t="str">
        <f>VLOOKUP(C7114,agent_name_matching!A:B,2,false)</f>
        <v>Dialog LLM</v>
      </c>
      <c r="I7114" s="32" t="s">
        <v>17952</v>
      </c>
      <c r="J7114" s="6" t="s">
        <v>418</v>
      </c>
      <c r="L7114" s="6">
        <v>10631.0</v>
      </c>
      <c r="M7114" s="6">
        <v>331.0</v>
      </c>
      <c r="N7114" s="6">
        <v>5935.0</v>
      </c>
      <c r="O7114" s="6" t="s">
        <v>17953</v>
      </c>
      <c r="P7114" s="8" t="str">
        <f t="shared" si="1"/>
        <v/>
      </c>
      <c r="Q7114" s="8" t="str">
        <f t="shared" si="16"/>
        <v/>
      </c>
      <c r="R7114" s="8" t="str">
        <f>if(and(P7114&lt;&gt;"",Q7114&lt;&gt;"newexp",Q7114&lt;&gt;"nostart"),countifs(script_conform_dispatching!A:A,P7114,script_conform_dispatching!B:B,Q7114),"")</f>
        <v/>
      </c>
      <c r="S7114" s="8" t="str">
        <f t="shared" si="3"/>
        <v/>
      </c>
    </row>
    <row r="7115" hidden="1">
      <c r="A7115" s="6" t="s">
        <v>17954</v>
      </c>
      <c r="B7115" s="6" t="s">
        <v>302</v>
      </c>
      <c r="C7115" s="6" t="s">
        <v>37</v>
      </c>
      <c r="F7115" s="6" t="s">
        <v>415</v>
      </c>
      <c r="G7115" s="6" t="s">
        <v>416</v>
      </c>
      <c r="H7115" s="8" t="str">
        <f>VLOOKUP(C7115,agent_name_matching!A:B,2,false)</f>
        <v>Patient LLM</v>
      </c>
      <c r="I7115" s="32" t="s">
        <v>17955</v>
      </c>
      <c r="J7115" s="6" t="s">
        <v>418</v>
      </c>
      <c r="K7115" s="6">
        <v>1.0</v>
      </c>
      <c r="L7115" s="6">
        <v>4335.0</v>
      </c>
      <c r="M7115" s="6">
        <v>133.0</v>
      </c>
      <c r="N7115" s="6">
        <v>2046.0</v>
      </c>
      <c r="O7115" s="6" t="s">
        <v>17956</v>
      </c>
      <c r="P7115" s="8" t="str">
        <f t="shared" si="1"/>
        <v/>
      </c>
      <c r="Q7115" s="8" t="str">
        <f t="shared" si="16"/>
        <v/>
      </c>
      <c r="R7115" s="8" t="str">
        <f>if(and(P7115&lt;&gt;"",Q7115&lt;&gt;"newexp",Q7115&lt;&gt;"nostart"),countifs(script_conform_dispatching!A:A,P7115,script_conform_dispatching!B:B,Q7115),"")</f>
        <v/>
      </c>
      <c r="S7115" s="8" t="str">
        <f t="shared" si="3"/>
        <v/>
      </c>
    </row>
    <row r="7116" hidden="1">
      <c r="A7116" s="6" t="s">
        <v>17957</v>
      </c>
      <c r="B7116" s="6" t="s">
        <v>302</v>
      </c>
      <c r="C7116" s="6" t="s">
        <v>411</v>
      </c>
      <c r="H7116" s="8" t="str">
        <f>VLOOKUP(C7116,agent_name_matching!A:B,2,false)</f>
        <v>System</v>
      </c>
      <c r="I7116" s="33"/>
      <c r="O7116" s="6" t="s">
        <v>17958</v>
      </c>
      <c r="P7116" s="8" t="str">
        <f t="shared" si="1"/>
        <v/>
      </c>
      <c r="Q7116" s="8" t="str">
        <f t="shared" si="16"/>
        <v/>
      </c>
      <c r="R7116" s="8" t="str">
        <f>if(and(P7116&lt;&gt;"",Q7116&lt;&gt;"newexp",Q7116&lt;&gt;"nostart"),countifs(script_conform_dispatching!A:A,P7116,script_conform_dispatching!B:B,Q7116),"")</f>
        <v/>
      </c>
      <c r="S7116" s="8" t="str">
        <f t="shared" si="3"/>
        <v/>
      </c>
    </row>
    <row r="7117" hidden="1">
      <c r="A7117" s="6" t="s">
        <v>17959</v>
      </c>
      <c r="B7117" s="6" t="s">
        <v>302</v>
      </c>
      <c r="C7117" s="6" t="s">
        <v>414</v>
      </c>
      <c r="F7117" s="6" t="s">
        <v>415</v>
      </c>
      <c r="G7117" s="6" t="s">
        <v>416</v>
      </c>
      <c r="H7117" s="8" t="str">
        <f>VLOOKUP(C7117,agent_name_matching!A:B,2,false)</f>
        <v>Dialog LLM</v>
      </c>
      <c r="I7117" s="32" t="s">
        <v>17960</v>
      </c>
      <c r="J7117" s="6" t="s">
        <v>418</v>
      </c>
      <c r="L7117" s="6">
        <v>11317.0</v>
      </c>
      <c r="M7117" s="6">
        <v>307.0</v>
      </c>
      <c r="N7117" s="6">
        <v>4662.0</v>
      </c>
      <c r="O7117" s="6" t="s">
        <v>17961</v>
      </c>
      <c r="P7117" s="8" t="str">
        <f t="shared" si="1"/>
        <v/>
      </c>
      <c r="Q7117" s="8" t="str">
        <f t="shared" si="16"/>
        <v/>
      </c>
      <c r="R7117" s="8" t="str">
        <f>if(and(P7117&lt;&gt;"",Q7117&lt;&gt;"newexp",Q7117&lt;&gt;"nostart"),countifs(script_conform_dispatching!A:A,P7117,script_conform_dispatching!B:B,Q7117),"")</f>
        <v/>
      </c>
      <c r="S7117" s="8" t="str">
        <f t="shared" si="3"/>
        <v/>
      </c>
    </row>
    <row r="7118" hidden="1">
      <c r="A7118" s="6" t="s">
        <v>17962</v>
      </c>
      <c r="B7118" s="6" t="s">
        <v>302</v>
      </c>
      <c r="C7118" s="6" t="s">
        <v>407</v>
      </c>
      <c r="D7118" s="6">
        <v>4.0</v>
      </c>
      <c r="E7118" s="6" t="s">
        <v>445</v>
      </c>
      <c r="H7118" s="8" t="str">
        <f>VLOOKUP(C7118,agent_name_matching!A:B,2,false)</f>
        <v>--</v>
      </c>
      <c r="I7118" s="33"/>
      <c r="O7118" s="6" t="s">
        <v>17963</v>
      </c>
      <c r="P7118" s="8">
        <f t="shared" si="1"/>
        <v>4</v>
      </c>
      <c r="Q7118" s="8">
        <f t="shared" si="16"/>
        <v>4</v>
      </c>
      <c r="R7118" s="8">
        <f>if(and(P7118&lt;&gt;"",Q7118&lt;&gt;"newexp",Q7118&lt;&gt;"nostart"),countifs(script_conform_dispatching!A:A,P7118,script_conform_dispatching!B:B,Q7118),"")</f>
        <v>0</v>
      </c>
      <c r="S7118" s="8" t="str">
        <f t="shared" si="3"/>
        <v>wrong</v>
      </c>
    </row>
    <row r="7119" hidden="1">
      <c r="A7119" s="6" t="s">
        <v>17964</v>
      </c>
      <c r="B7119" s="6" t="s">
        <v>302</v>
      </c>
      <c r="C7119" s="6" t="s">
        <v>407</v>
      </c>
      <c r="D7119" s="6">
        <v>4.0</v>
      </c>
      <c r="E7119" s="6" t="s">
        <v>408</v>
      </c>
      <c r="H7119" s="8" t="str">
        <f>VLOOKUP(C7119,agent_name_matching!A:B,2,false)</f>
        <v>--</v>
      </c>
      <c r="I7119" s="33"/>
      <c r="O7119" s="6" t="s">
        <v>17965</v>
      </c>
      <c r="P7119" s="8" t="str">
        <f t="shared" si="1"/>
        <v/>
      </c>
      <c r="Q7119" s="8" t="str">
        <f t="shared" si="16"/>
        <v/>
      </c>
      <c r="R7119" s="8" t="str">
        <f>if(and(P7119&lt;&gt;"",Q7119&lt;&gt;"newexp",Q7119&lt;&gt;"nostart"),countifs(script_conform_dispatching!A:A,P7119,script_conform_dispatching!B:B,Q7119),"")</f>
        <v/>
      </c>
      <c r="S7119" s="8" t="str">
        <f t="shared" si="3"/>
        <v/>
      </c>
    </row>
    <row r="7120" hidden="1">
      <c r="A7120" s="6" t="s">
        <v>17966</v>
      </c>
      <c r="B7120" s="6" t="s">
        <v>302</v>
      </c>
      <c r="C7120" s="6" t="s">
        <v>450</v>
      </c>
      <c r="F7120" s="6" t="s">
        <v>415</v>
      </c>
      <c r="G7120" s="6" t="s">
        <v>416</v>
      </c>
      <c r="H7120" s="8" t="str">
        <f>VLOOKUP(C7120,agent_name_matching!A:B,2,false)</f>
        <v>Validator LLM</v>
      </c>
      <c r="I7120" s="32" t="s">
        <v>17967</v>
      </c>
      <c r="J7120" s="6" t="s">
        <v>452</v>
      </c>
      <c r="L7120" s="6">
        <v>4624.0</v>
      </c>
      <c r="M7120" s="6">
        <v>24.0</v>
      </c>
      <c r="N7120" s="6">
        <v>999.0</v>
      </c>
      <c r="O7120" s="6" t="s">
        <v>17968</v>
      </c>
      <c r="P7120" s="8" t="str">
        <f t="shared" si="1"/>
        <v/>
      </c>
      <c r="Q7120" s="8" t="str">
        <f t="shared" si="16"/>
        <v/>
      </c>
      <c r="R7120" s="8" t="str">
        <f>if(and(P7120&lt;&gt;"",Q7120&lt;&gt;"newexp",Q7120&lt;&gt;"nostart"),countifs(script_conform_dispatching!A:A,P7120,script_conform_dispatching!B:B,Q7120),"")</f>
        <v/>
      </c>
      <c r="S7120" s="8" t="str">
        <f t="shared" si="3"/>
        <v/>
      </c>
    </row>
    <row r="7121" hidden="1">
      <c r="A7121" s="6" t="s">
        <v>17969</v>
      </c>
      <c r="B7121" s="6" t="s">
        <v>302</v>
      </c>
      <c r="C7121" s="6" t="s">
        <v>37</v>
      </c>
      <c r="F7121" s="6" t="s">
        <v>415</v>
      </c>
      <c r="G7121" s="6" t="s">
        <v>416</v>
      </c>
      <c r="H7121" s="8" t="str">
        <f>VLOOKUP(C7121,agent_name_matching!A:B,2,false)</f>
        <v>Patient LLM</v>
      </c>
      <c r="I7121" s="32" t="s">
        <v>17970</v>
      </c>
      <c r="J7121" s="6" t="s">
        <v>418</v>
      </c>
      <c r="K7121" s="6">
        <v>1.0</v>
      </c>
      <c r="L7121" s="6">
        <v>4574.0</v>
      </c>
      <c r="M7121" s="6">
        <v>73.0</v>
      </c>
      <c r="N7121" s="6">
        <v>1415.0</v>
      </c>
      <c r="O7121" s="6" t="s">
        <v>17971</v>
      </c>
      <c r="P7121" s="8" t="str">
        <f t="shared" si="1"/>
        <v/>
      </c>
      <c r="Q7121" s="8" t="str">
        <f t="shared" si="16"/>
        <v/>
      </c>
      <c r="R7121" s="8" t="str">
        <f>if(and(P7121&lt;&gt;"",Q7121&lt;&gt;"newexp",Q7121&lt;&gt;"nostart"),countifs(script_conform_dispatching!A:A,P7121,script_conform_dispatching!B:B,Q7121),"")</f>
        <v/>
      </c>
      <c r="S7121" s="8" t="str">
        <f t="shared" si="3"/>
        <v/>
      </c>
    </row>
    <row r="7122" hidden="1">
      <c r="A7122" s="6" t="s">
        <v>17972</v>
      </c>
      <c r="B7122" s="6" t="s">
        <v>302</v>
      </c>
      <c r="C7122" s="6" t="s">
        <v>411</v>
      </c>
      <c r="H7122" s="8" t="str">
        <f>VLOOKUP(C7122,agent_name_matching!A:B,2,false)</f>
        <v>System</v>
      </c>
      <c r="I7122" s="33"/>
      <c r="O7122" s="6" t="s">
        <v>17973</v>
      </c>
      <c r="P7122" s="8" t="str">
        <f t="shared" si="1"/>
        <v/>
      </c>
      <c r="Q7122" s="8" t="str">
        <f t="shared" si="16"/>
        <v/>
      </c>
      <c r="R7122" s="8" t="str">
        <f>if(and(P7122&lt;&gt;"",Q7122&lt;&gt;"newexp",Q7122&lt;&gt;"nostart"),countifs(script_conform_dispatching!A:A,P7122,script_conform_dispatching!B:B,Q7122),"")</f>
        <v/>
      </c>
      <c r="S7122" s="8" t="str">
        <f t="shared" si="3"/>
        <v/>
      </c>
    </row>
    <row r="7123" hidden="1">
      <c r="A7123" s="6" t="s">
        <v>17974</v>
      </c>
      <c r="B7123" s="6" t="s">
        <v>302</v>
      </c>
      <c r="C7123" s="6" t="s">
        <v>414</v>
      </c>
      <c r="F7123" s="6" t="s">
        <v>415</v>
      </c>
      <c r="G7123" s="6" t="s">
        <v>416</v>
      </c>
      <c r="H7123" s="8" t="str">
        <f>VLOOKUP(C7123,agent_name_matching!A:B,2,false)</f>
        <v>Dialog LLM</v>
      </c>
      <c r="I7123" s="32" t="s">
        <v>17975</v>
      </c>
      <c r="J7123" s="6" t="s">
        <v>418</v>
      </c>
      <c r="L7123" s="6">
        <v>11919.0</v>
      </c>
      <c r="M7123" s="6">
        <v>266.0</v>
      </c>
      <c r="N7123" s="6">
        <v>4099.0</v>
      </c>
      <c r="O7123" s="6" t="s">
        <v>17976</v>
      </c>
      <c r="P7123" s="8" t="str">
        <f t="shared" si="1"/>
        <v/>
      </c>
      <c r="Q7123" s="8" t="str">
        <f t="shared" si="16"/>
        <v/>
      </c>
      <c r="R7123" s="8" t="str">
        <f>if(and(P7123&lt;&gt;"",Q7123&lt;&gt;"newexp",Q7123&lt;&gt;"nostart"),countifs(script_conform_dispatching!A:A,P7123,script_conform_dispatching!B:B,Q7123),"")</f>
        <v/>
      </c>
      <c r="S7123" s="8" t="str">
        <f t="shared" si="3"/>
        <v/>
      </c>
    </row>
    <row r="7124" hidden="1">
      <c r="A7124" s="6" t="s">
        <v>17977</v>
      </c>
      <c r="B7124" s="6" t="s">
        <v>302</v>
      </c>
      <c r="C7124" s="6" t="s">
        <v>407</v>
      </c>
      <c r="D7124" s="6">
        <v>4.0</v>
      </c>
      <c r="E7124" s="6" t="s">
        <v>445</v>
      </c>
      <c r="H7124" s="8" t="str">
        <f>VLOOKUP(C7124,agent_name_matching!A:B,2,false)</f>
        <v>--</v>
      </c>
      <c r="I7124" s="33"/>
      <c r="O7124" s="6" t="s">
        <v>17978</v>
      </c>
      <c r="P7124" s="8">
        <f t="shared" si="1"/>
        <v>4</v>
      </c>
      <c r="Q7124" s="8">
        <f t="shared" si="16"/>
        <v>8</v>
      </c>
      <c r="R7124" s="8">
        <f>if(and(P7124&lt;&gt;"",Q7124&lt;&gt;"newexp",Q7124&lt;&gt;"nostart"),countifs(script_conform_dispatching!A:A,P7124,script_conform_dispatching!B:B,Q7124),"")</f>
        <v>0</v>
      </c>
      <c r="S7124" s="8" t="str">
        <f t="shared" si="3"/>
        <v>wrong</v>
      </c>
    </row>
    <row r="7125" hidden="1">
      <c r="A7125" s="6" t="s">
        <v>17979</v>
      </c>
      <c r="B7125" s="6" t="s">
        <v>302</v>
      </c>
      <c r="C7125" s="6" t="s">
        <v>407</v>
      </c>
      <c r="D7125" s="6">
        <v>8.0</v>
      </c>
      <c r="E7125" s="6" t="s">
        <v>408</v>
      </c>
      <c r="H7125" s="8" t="str">
        <f>VLOOKUP(C7125,agent_name_matching!A:B,2,false)</f>
        <v>--</v>
      </c>
      <c r="I7125" s="33"/>
      <c r="O7125" s="6" t="s">
        <v>17980</v>
      </c>
      <c r="P7125" s="8" t="str">
        <f t="shared" si="1"/>
        <v/>
      </c>
      <c r="Q7125" s="8" t="str">
        <f t="shared" si="16"/>
        <v/>
      </c>
      <c r="R7125" s="8" t="str">
        <f>if(and(P7125&lt;&gt;"",Q7125&lt;&gt;"newexp",Q7125&lt;&gt;"nostart"),countifs(script_conform_dispatching!A:A,P7125,script_conform_dispatching!B:B,Q7125),"")</f>
        <v/>
      </c>
      <c r="S7125" s="8" t="str">
        <f t="shared" si="3"/>
        <v/>
      </c>
    </row>
    <row r="7126" hidden="1">
      <c r="A7126" s="6" t="s">
        <v>17981</v>
      </c>
      <c r="B7126" s="6" t="s">
        <v>302</v>
      </c>
      <c r="C7126" s="6" t="s">
        <v>450</v>
      </c>
      <c r="F7126" s="6" t="s">
        <v>415</v>
      </c>
      <c r="G7126" s="6" t="s">
        <v>416</v>
      </c>
      <c r="H7126" s="8" t="str">
        <f>VLOOKUP(C7126,agent_name_matching!A:B,2,false)</f>
        <v>Validator LLM</v>
      </c>
      <c r="I7126" s="32" t="s">
        <v>17982</v>
      </c>
      <c r="J7126" s="6" t="s">
        <v>452</v>
      </c>
      <c r="L7126" s="6">
        <v>4831.0</v>
      </c>
      <c r="M7126" s="6">
        <v>29.0</v>
      </c>
      <c r="N7126" s="6">
        <v>1000.0</v>
      </c>
      <c r="O7126" s="6" t="s">
        <v>17983</v>
      </c>
      <c r="P7126" s="8" t="str">
        <f t="shared" si="1"/>
        <v/>
      </c>
      <c r="Q7126" s="8" t="str">
        <f t="shared" si="16"/>
        <v/>
      </c>
      <c r="R7126" s="8" t="str">
        <f>if(and(P7126&lt;&gt;"",Q7126&lt;&gt;"newexp",Q7126&lt;&gt;"nostart"),countifs(script_conform_dispatching!A:A,P7126,script_conform_dispatching!B:B,Q7126),"")</f>
        <v/>
      </c>
      <c r="S7126" s="8" t="str">
        <f t="shared" si="3"/>
        <v/>
      </c>
    </row>
    <row r="7127" hidden="1">
      <c r="A7127" s="6" t="s">
        <v>17984</v>
      </c>
      <c r="B7127" s="6" t="s">
        <v>302</v>
      </c>
      <c r="C7127" s="6" t="s">
        <v>37</v>
      </c>
      <c r="F7127" s="6" t="s">
        <v>415</v>
      </c>
      <c r="G7127" s="6" t="s">
        <v>416</v>
      </c>
      <c r="H7127" s="8" t="str">
        <f>VLOOKUP(C7127,agent_name_matching!A:B,2,false)</f>
        <v>Patient LLM</v>
      </c>
      <c r="I7127" s="32" t="s">
        <v>17985</v>
      </c>
      <c r="J7127" s="6" t="s">
        <v>418</v>
      </c>
      <c r="K7127" s="6">
        <v>1.0</v>
      </c>
      <c r="L7127" s="6">
        <v>4783.0</v>
      </c>
      <c r="M7127" s="6">
        <v>65.0</v>
      </c>
      <c r="N7127" s="6">
        <v>1511.0</v>
      </c>
      <c r="O7127" s="6" t="s">
        <v>17986</v>
      </c>
      <c r="P7127" s="8" t="str">
        <f t="shared" si="1"/>
        <v/>
      </c>
      <c r="Q7127" s="8" t="str">
        <f t="shared" si="16"/>
        <v/>
      </c>
      <c r="R7127" s="8" t="str">
        <f>if(and(P7127&lt;&gt;"",Q7127&lt;&gt;"newexp",Q7127&lt;&gt;"nostart"),countifs(script_conform_dispatching!A:A,P7127,script_conform_dispatching!B:B,Q7127),"")</f>
        <v/>
      </c>
      <c r="S7127" s="8" t="str">
        <f t="shared" si="3"/>
        <v/>
      </c>
    </row>
    <row r="7128" hidden="1">
      <c r="A7128" s="6" t="s">
        <v>17987</v>
      </c>
      <c r="B7128" s="6" t="s">
        <v>302</v>
      </c>
      <c r="C7128" s="6" t="s">
        <v>411</v>
      </c>
      <c r="H7128" s="8" t="str">
        <f>VLOOKUP(C7128,agent_name_matching!A:B,2,false)</f>
        <v>System</v>
      </c>
      <c r="I7128" s="33"/>
      <c r="O7128" s="6" t="s">
        <v>17988</v>
      </c>
      <c r="P7128" s="8" t="str">
        <f t="shared" si="1"/>
        <v/>
      </c>
      <c r="Q7128" s="8" t="str">
        <f t="shared" si="16"/>
        <v/>
      </c>
      <c r="R7128" s="8" t="str">
        <f>if(and(P7128&lt;&gt;"",Q7128&lt;&gt;"newexp",Q7128&lt;&gt;"nostart"),countifs(script_conform_dispatching!A:A,P7128,script_conform_dispatching!B:B,Q7128),"")</f>
        <v/>
      </c>
      <c r="S7128" s="8" t="str">
        <f t="shared" si="3"/>
        <v/>
      </c>
    </row>
    <row r="7129" hidden="1">
      <c r="A7129" s="6" t="s">
        <v>17989</v>
      </c>
      <c r="B7129" s="6" t="s">
        <v>302</v>
      </c>
      <c r="C7129" s="6" t="s">
        <v>414</v>
      </c>
      <c r="F7129" s="6" t="s">
        <v>415</v>
      </c>
      <c r="G7129" s="6" t="s">
        <v>416</v>
      </c>
      <c r="H7129" s="8" t="str">
        <f>VLOOKUP(C7129,agent_name_matching!A:B,2,false)</f>
        <v>Dialog LLM</v>
      </c>
      <c r="I7129" s="32" t="s">
        <v>17990</v>
      </c>
      <c r="J7129" s="6" t="s">
        <v>418</v>
      </c>
      <c r="L7129" s="6">
        <v>12401.0</v>
      </c>
      <c r="M7129" s="6">
        <v>111.0</v>
      </c>
      <c r="N7129" s="6">
        <v>2344.0</v>
      </c>
      <c r="O7129" s="6" t="s">
        <v>17991</v>
      </c>
      <c r="P7129" s="8" t="str">
        <f t="shared" si="1"/>
        <v/>
      </c>
      <c r="Q7129" s="8" t="str">
        <f t="shared" si="16"/>
        <v/>
      </c>
      <c r="R7129" s="8" t="str">
        <f>if(and(P7129&lt;&gt;"",Q7129&lt;&gt;"newexp",Q7129&lt;&gt;"nostart"),countifs(script_conform_dispatching!A:A,P7129,script_conform_dispatching!B:B,Q7129),"")</f>
        <v/>
      </c>
      <c r="S7129" s="8" t="str">
        <f t="shared" si="3"/>
        <v/>
      </c>
    </row>
    <row r="7130" hidden="1">
      <c r="A7130" s="6" t="s">
        <v>17992</v>
      </c>
      <c r="B7130" s="6" t="s">
        <v>302</v>
      </c>
      <c r="C7130" s="6" t="s">
        <v>407</v>
      </c>
      <c r="D7130" s="6">
        <v>8.0</v>
      </c>
      <c r="E7130" s="6" t="s">
        <v>445</v>
      </c>
      <c r="H7130" s="8" t="str">
        <f>VLOOKUP(C7130,agent_name_matching!A:B,2,false)</f>
        <v>--</v>
      </c>
      <c r="I7130" s="33"/>
      <c r="O7130" s="6" t="s">
        <v>17993</v>
      </c>
      <c r="P7130" s="8">
        <f t="shared" si="1"/>
        <v>8</v>
      </c>
      <c r="Q7130" s="8" t="str">
        <f t="shared" si="16"/>
        <v>newexp</v>
      </c>
      <c r="R7130" s="8" t="str">
        <f>if(and(P7130&lt;&gt;"",Q7130&lt;&gt;"newexp",Q7130&lt;&gt;"nostart"),countifs(script_conform_dispatching!A:A,P7130,script_conform_dispatching!B:B,Q7130),"")</f>
        <v/>
      </c>
      <c r="S7130" s="8" t="str">
        <f t="shared" si="3"/>
        <v/>
      </c>
    </row>
    <row r="7131" hidden="1">
      <c r="A7131" s="6" t="s">
        <v>17994</v>
      </c>
      <c r="B7131" s="6" t="s">
        <v>302</v>
      </c>
      <c r="C7131" s="6" t="s">
        <v>450</v>
      </c>
      <c r="F7131" s="6" t="s">
        <v>415</v>
      </c>
      <c r="G7131" s="6" t="s">
        <v>416</v>
      </c>
      <c r="H7131" s="8" t="str">
        <f>VLOOKUP(C7131,agent_name_matching!A:B,2,false)</f>
        <v>Validator LLM</v>
      </c>
      <c r="I7131" s="32" t="s">
        <v>8923</v>
      </c>
      <c r="J7131" s="6" t="s">
        <v>452</v>
      </c>
      <c r="L7131" s="6">
        <v>4930.0</v>
      </c>
      <c r="M7131" s="6">
        <v>26.0</v>
      </c>
      <c r="N7131" s="6">
        <v>752.0</v>
      </c>
      <c r="O7131" s="6" t="s">
        <v>17995</v>
      </c>
      <c r="P7131" s="8" t="str">
        <f t="shared" si="1"/>
        <v/>
      </c>
      <c r="Q7131" s="8" t="str">
        <f t="shared" si="16"/>
        <v/>
      </c>
      <c r="R7131" s="8" t="str">
        <f>if(and(P7131&lt;&gt;"",Q7131&lt;&gt;"newexp",Q7131&lt;&gt;"nostart"),countifs(script_conform_dispatching!A:A,P7131,script_conform_dispatching!B:B,Q7131),"")</f>
        <v/>
      </c>
      <c r="S7131" s="8" t="str">
        <f t="shared" si="3"/>
        <v/>
      </c>
    </row>
    <row r="7132" hidden="1">
      <c r="A7132" s="6" t="s">
        <v>17996</v>
      </c>
      <c r="B7132" s="6" t="s">
        <v>305</v>
      </c>
      <c r="C7132" s="6" t="s">
        <v>407</v>
      </c>
      <c r="D7132" s="6">
        <v>1.0</v>
      </c>
      <c r="E7132" s="6" t="s">
        <v>408</v>
      </c>
      <c r="H7132" s="8" t="str">
        <f>VLOOKUP(C7132,agent_name_matching!A:B,2,false)</f>
        <v>--</v>
      </c>
      <c r="I7132" s="33"/>
      <c r="O7132" s="6" t="s">
        <v>17997</v>
      </c>
      <c r="P7132" s="8" t="str">
        <f t="shared" si="1"/>
        <v/>
      </c>
      <c r="Q7132" s="8" t="str">
        <f t="shared" si="16"/>
        <v/>
      </c>
      <c r="R7132" s="8" t="str">
        <f>if(and(P7132&lt;&gt;"",Q7132&lt;&gt;"newexp",Q7132&lt;&gt;"nostart"),countifs(script_conform_dispatching!A:A,P7132,script_conform_dispatching!B:B,Q7132),"")</f>
        <v/>
      </c>
      <c r="S7132" s="8" t="str">
        <f t="shared" si="3"/>
        <v/>
      </c>
    </row>
    <row r="7133" hidden="1">
      <c r="A7133" s="6" t="s">
        <v>17998</v>
      </c>
      <c r="B7133" s="6" t="s">
        <v>305</v>
      </c>
      <c r="C7133" s="6" t="s">
        <v>411</v>
      </c>
      <c r="H7133" s="8" t="str">
        <f>VLOOKUP(C7133,agent_name_matching!A:B,2,false)</f>
        <v>System</v>
      </c>
      <c r="I7133" s="33"/>
      <c r="O7133" s="6" t="s">
        <v>17999</v>
      </c>
      <c r="P7133" s="8" t="str">
        <f t="shared" si="1"/>
        <v/>
      </c>
      <c r="Q7133" s="8" t="str">
        <f t="shared" si="16"/>
        <v/>
      </c>
      <c r="R7133" s="8" t="str">
        <f>if(and(P7133&lt;&gt;"",Q7133&lt;&gt;"newexp",Q7133&lt;&gt;"nostart"),countifs(script_conform_dispatching!A:A,P7133,script_conform_dispatching!B:B,Q7133),"")</f>
        <v/>
      </c>
      <c r="S7133" s="8" t="str">
        <f t="shared" si="3"/>
        <v/>
      </c>
    </row>
    <row r="7134" hidden="1">
      <c r="A7134" s="6" t="s">
        <v>18000</v>
      </c>
      <c r="B7134" s="6" t="s">
        <v>305</v>
      </c>
      <c r="C7134" s="6" t="s">
        <v>414</v>
      </c>
      <c r="F7134" s="6" t="s">
        <v>415</v>
      </c>
      <c r="G7134" s="6" t="s">
        <v>416</v>
      </c>
      <c r="H7134" s="8" t="str">
        <f>VLOOKUP(C7134,agent_name_matching!A:B,2,false)</f>
        <v>Dialog LLM</v>
      </c>
      <c r="I7134" s="32" t="s">
        <v>417</v>
      </c>
      <c r="J7134" s="6" t="s">
        <v>418</v>
      </c>
      <c r="L7134" s="6">
        <v>2328.0</v>
      </c>
      <c r="M7134" s="6">
        <v>42.0</v>
      </c>
      <c r="N7134" s="6">
        <v>979.0</v>
      </c>
      <c r="O7134" s="6" t="s">
        <v>18001</v>
      </c>
      <c r="P7134" s="8" t="str">
        <f t="shared" si="1"/>
        <v/>
      </c>
      <c r="Q7134" s="8" t="str">
        <f t="shared" si="16"/>
        <v/>
      </c>
      <c r="R7134" s="8" t="str">
        <f>if(and(P7134&lt;&gt;"",Q7134&lt;&gt;"newexp",Q7134&lt;&gt;"nostart"),countifs(script_conform_dispatching!A:A,P7134,script_conform_dispatching!B:B,Q7134),"")</f>
        <v/>
      </c>
      <c r="S7134" s="8" t="str">
        <f t="shared" si="3"/>
        <v/>
      </c>
    </row>
    <row r="7135" hidden="1">
      <c r="A7135" s="6" t="s">
        <v>18002</v>
      </c>
      <c r="B7135" s="6" t="s">
        <v>305</v>
      </c>
      <c r="C7135" s="6" t="s">
        <v>37</v>
      </c>
      <c r="F7135" s="6" t="s">
        <v>415</v>
      </c>
      <c r="G7135" s="6" t="s">
        <v>416</v>
      </c>
      <c r="H7135" s="8" t="str">
        <f>VLOOKUP(C7135,agent_name_matching!A:B,2,false)</f>
        <v>Patient LLM</v>
      </c>
      <c r="I7135" s="32" t="s">
        <v>18003</v>
      </c>
      <c r="J7135" s="6" t="s">
        <v>418</v>
      </c>
      <c r="K7135" s="6">
        <v>1.0</v>
      </c>
      <c r="L7135" s="6">
        <v>546.0</v>
      </c>
      <c r="M7135" s="6">
        <v>36.0</v>
      </c>
      <c r="N7135" s="6">
        <v>1176.0</v>
      </c>
      <c r="O7135" s="6" t="s">
        <v>18004</v>
      </c>
      <c r="P7135" s="8" t="str">
        <f t="shared" si="1"/>
        <v/>
      </c>
      <c r="Q7135" s="8" t="str">
        <f t="shared" si="16"/>
        <v/>
      </c>
      <c r="R7135" s="8" t="str">
        <f>if(and(P7135&lt;&gt;"",Q7135&lt;&gt;"newexp",Q7135&lt;&gt;"nostart"),countifs(script_conform_dispatching!A:A,P7135,script_conform_dispatching!B:B,Q7135),"")</f>
        <v/>
      </c>
      <c r="S7135" s="8" t="str">
        <f t="shared" si="3"/>
        <v/>
      </c>
    </row>
    <row r="7136" hidden="1">
      <c r="A7136" s="6" t="s">
        <v>18005</v>
      </c>
      <c r="B7136" s="6" t="s">
        <v>305</v>
      </c>
      <c r="C7136" s="6" t="s">
        <v>411</v>
      </c>
      <c r="H7136" s="8" t="str">
        <f>VLOOKUP(C7136,agent_name_matching!A:B,2,false)</f>
        <v>System</v>
      </c>
      <c r="I7136" s="33"/>
      <c r="O7136" s="6" t="s">
        <v>18006</v>
      </c>
      <c r="P7136" s="8" t="str">
        <f t="shared" si="1"/>
        <v/>
      </c>
      <c r="Q7136" s="8" t="str">
        <f t="shared" si="16"/>
        <v/>
      </c>
      <c r="R7136" s="8" t="str">
        <f>if(and(P7136&lt;&gt;"",Q7136&lt;&gt;"newexp",Q7136&lt;&gt;"nostart"),countifs(script_conform_dispatching!A:A,P7136,script_conform_dispatching!B:B,Q7136),"")</f>
        <v/>
      </c>
      <c r="S7136" s="8" t="str">
        <f t="shared" si="3"/>
        <v/>
      </c>
    </row>
    <row r="7137" hidden="1">
      <c r="A7137" s="6" t="s">
        <v>18007</v>
      </c>
      <c r="B7137" s="6" t="s">
        <v>305</v>
      </c>
      <c r="C7137" s="6" t="s">
        <v>414</v>
      </c>
      <c r="F7137" s="6" t="s">
        <v>415</v>
      </c>
      <c r="G7137" s="6" t="s">
        <v>416</v>
      </c>
      <c r="H7137" s="8" t="str">
        <f>VLOOKUP(C7137,agent_name_matching!A:B,2,false)</f>
        <v>Dialog LLM</v>
      </c>
      <c r="I7137" s="32" t="s">
        <v>18008</v>
      </c>
      <c r="J7137" s="6" t="s">
        <v>418</v>
      </c>
      <c r="L7137" s="6">
        <v>2555.0</v>
      </c>
      <c r="M7137" s="6">
        <v>52.0</v>
      </c>
      <c r="N7137" s="6">
        <v>986.0</v>
      </c>
      <c r="O7137" s="6" t="s">
        <v>18009</v>
      </c>
      <c r="P7137" s="8" t="str">
        <f t="shared" si="1"/>
        <v/>
      </c>
      <c r="Q7137" s="8" t="str">
        <f t="shared" si="16"/>
        <v/>
      </c>
      <c r="R7137" s="8" t="str">
        <f>if(and(P7137&lt;&gt;"",Q7137&lt;&gt;"newexp",Q7137&lt;&gt;"nostart"),countifs(script_conform_dispatching!A:A,P7137,script_conform_dispatching!B:B,Q7137),"")</f>
        <v/>
      </c>
      <c r="S7137" s="8" t="str">
        <f t="shared" si="3"/>
        <v/>
      </c>
    </row>
    <row r="7138" hidden="1">
      <c r="A7138" s="6" t="s">
        <v>18010</v>
      </c>
      <c r="B7138" s="6" t="s">
        <v>305</v>
      </c>
      <c r="C7138" s="6" t="s">
        <v>37</v>
      </c>
      <c r="F7138" s="6" t="s">
        <v>415</v>
      </c>
      <c r="G7138" s="6" t="s">
        <v>416</v>
      </c>
      <c r="H7138" s="8" t="str">
        <f>VLOOKUP(C7138,agent_name_matching!A:B,2,false)</f>
        <v>Patient LLM</v>
      </c>
      <c r="I7138" s="32" t="s">
        <v>18011</v>
      </c>
      <c r="J7138" s="6" t="s">
        <v>418</v>
      </c>
      <c r="K7138" s="6">
        <v>1.0</v>
      </c>
      <c r="L7138" s="6">
        <v>628.0</v>
      </c>
      <c r="M7138" s="6">
        <v>13.0</v>
      </c>
      <c r="N7138" s="6">
        <v>603.0</v>
      </c>
      <c r="O7138" s="6" t="s">
        <v>18012</v>
      </c>
      <c r="P7138" s="8" t="str">
        <f t="shared" si="1"/>
        <v/>
      </c>
      <c r="Q7138" s="8" t="str">
        <f t="shared" si="16"/>
        <v/>
      </c>
      <c r="R7138" s="8" t="str">
        <f>if(and(P7138&lt;&gt;"",Q7138&lt;&gt;"newexp",Q7138&lt;&gt;"nostart"),countifs(script_conform_dispatching!A:A,P7138,script_conform_dispatching!B:B,Q7138),"")</f>
        <v/>
      </c>
      <c r="S7138" s="8" t="str">
        <f t="shared" si="3"/>
        <v/>
      </c>
    </row>
    <row r="7139" hidden="1">
      <c r="A7139" s="6" t="s">
        <v>18013</v>
      </c>
      <c r="B7139" s="6" t="s">
        <v>305</v>
      </c>
      <c r="C7139" s="6" t="s">
        <v>411</v>
      </c>
      <c r="H7139" s="8" t="str">
        <f>VLOOKUP(C7139,agent_name_matching!A:B,2,false)</f>
        <v>System</v>
      </c>
      <c r="I7139" s="33"/>
      <c r="O7139" s="6" t="s">
        <v>18014</v>
      </c>
      <c r="P7139" s="8" t="str">
        <f t="shared" si="1"/>
        <v/>
      </c>
      <c r="Q7139" s="8" t="str">
        <f t="shared" si="16"/>
        <v/>
      </c>
      <c r="R7139" s="8" t="str">
        <f>if(and(P7139&lt;&gt;"",Q7139&lt;&gt;"newexp",Q7139&lt;&gt;"nostart"),countifs(script_conform_dispatching!A:A,P7139,script_conform_dispatching!B:B,Q7139),"")</f>
        <v/>
      </c>
      <c r="S7139" s="8" t="str">
        <f t="shared" si="3"/>
        <v/>
      </c>
    </row>
    <row r="7140" hidden="1">
      <c r="A7140" s="6" t="s">
        <v>18015</v>
      </c>
      <c r="B7140" s="6" t="s">
        <v>305</v>
      </c>
      <c r="C7140" s="6" t="s">
        <v>414</v>
      </c>
      <c r="F7140" s="6" t="s">
        <v>415</v>
      </c>
      <c r="G7140" s="6" t="s">
        <v>416</v>
      </c>
      <c r="H7140" s="8" t="str">
        <f>VLOOKUP(C7140,agent_name_matching!A:B,2,false)</f>
        <v>Dialog LLM</v>
      </c>
      <c r="I7140" s="32" t="s">
        <v>18016</v>
      </c>
      <c r="J7140" s="6" t="s">
        <v>418</v>
      </c>
      <c r="L7140" s="6">
        <v>2769.0</v>
      </c>
      <c r="M7140" s="6">
        <v>42.0</v>
      </c>
      <c r="N7140" s="6">
        <v>920.0</v>
      </c>
      <c r="O7140" s="6" t="s">
        <v>18017</v>
      </c>
      <c r="P7140" s="8" t="str">
        <f t="shared" si="1"/>
        <v/>
      </c>
      <c r="Q7140" s="8" t="str">
        <f t="shared" si="16"/>
        <v/>
      </c>
      <c r="R7140" s="8" t="str">
        <f>if(and(P7140&lt;&gt;"",Q7140&lt;&gt;"newexp",Q7140&lt;&gt;"nostart"),countifs(script_conform_dispatching!A:A,P7140,script_conform_dispatching!B:B,Q7140),"")</f>
        <v/>
      </c>
      <c r="S7140" s="8" t="str">
        <f t="shared" si="3"/>
        <v/>
      </c>
    </row>
    <row r="7141" hidden="1">
      <c r="A7141" s="6" t="s">
        <v>18018</v>
      </c>
      <c r="B7141" s="6" t="s">
        <v>305</v>
      </c>
      <c r="C7141" s="6" t="s">
        <v>37</v>
      </c>
      <c r="F7141" s="6" t="s">
        <v>415</v>
      </c>
      <c r="G7141" s="6" t="s">
        <v>416</v>
      </c>
      <c r="H7141" s="8" t="str">
        <f>VLOOKUP(C7141,agent_name_matching!A:B,2,false)</f>
        <v>Patient LLM</v>
      </c>
      <c r="I7141" s="32" t="s">
        <v>18019</v>
      </c>
      <c r="J7141" s="6" t="s">
        <v>418</v>
      </c>
      <c r="K7141" s="6">
        <v>1.0</v>
      </c>
      <c r="L7141" s="6">
        <v>677.0</v>
      </c>
      <c r="M7141" s="6">
        <v>32.0</v>
      </c>
      <c r="N7141" s="6">
        <v>975.0</v>
      </c>
      <c r="O7141" s="6" t="s">
        <v>18020</v>
      </c>
      <c r="P7141" s="8" t="str">
        <f t="shared" si="1"/>
        <v/>
      </c>
      <c r="Q7141" s="8" t="str">
        <f t="shared" si="16"/>
        <v/>
      </c>
      <c r="R7141" s="8" t="str">
        <f>if(and(P7141&lt;&gt;"",Q7141&lt;&gt;"newexp",Q7141&lt;&gt;"nostart"),countifs(script_conform_dispatching!A:A,P7141,script_conform_dispatching!B:B,Q7141),"")</f>
        <v/>
      </c>
      <c r="S7141" s="8" t="str">
        <f t="shared" si="3"/>
        <v/>
      </c>
    </row>
    <row r="7142" hidden="1">
      <c r="A7142" s="6" t="s">
        <v>18021</v>
      </c>
      <c r="B7142" s="6" t="s">
        <v>305</v>
      </c>
      <c r="C7142" s="6" t="s">
        <v>411</v>
      </c>
      <c r="H7142" s="8" t="str">
        <f>VLOOKUP(C7142,agent_name_matching!A:B,2,false)</f>
        <v>System</v>
      </c>
      <c r="I7142" s="33"/>
      <c r="O7142" s="6" t="s">
        <v>18022</v>
      </c>
      <c r="P7142" s="8" t="str">
        <f t="shared" si="1"/>
        <v/>
      </c>
      <c r="Q7142" s="8" t="str">
        <f t="shared" si="16"/>
        <v/>
      </c>
      <c r="R7142" s="8" t="str">
        <f>if(and(P7142&lt;&gt;"",Q7142&lt;&gt;"newexp",Q7142&lt;&gt;"nostart"),countifs(script_conform_dispatching!A:A,P7142,script_conform_dispatching!B:B,Q7142),"")</f>
        <v/>
      </c>
      <c r="S7142" s="8" t="str">
        <f t="shared" si="3"/>
        <v/>
      </c>
    </row>
    <row r="7143" hidden="1">
      <c r="A7143" s="6" t="s">
        <v>18023</v>
      </c>
      <c r="B7143" s="6" t="s">
        <v>305</v>
      </c>
      <c r="C7143" s="6" t="s">
        <v>414</v>
      </c>
      <c r="F7143" s="6" t="s">
        <v>415</v>
      </c>
      <c r="G7143" s="6" t="s">
        <v>416</v>
      </c>
      <c r="H7143" s="8" t="str">
        <f>VLOOKUP(C7143,agent_name_matching!A:B,2,false)</f>
        <v>Dialog LLM</v>
      </c>
      <c r="I7143" s="32" t="s">
        <v>18024</v>
      </c>
      <c r="J7143" s="6" t="s">
        <v>418</v>
      </c>
      <c r="L7143" s="6">
        <v>2991.0</v>
      </c>
      <c r="M7143" s="6">
        <v>200.0</v>
      </c>
      <c r="N7143" s="6">
        <v>2579.0</v>
      </c>
      <c r="O7143" s="6" t="s">
        <v>18025</v>
      </c>
      <c r="P7143" s="8" t="str">
        <f t="shared" si="1"/>
        <v/>
      </c>
      <c r="Q7143" s="8" t="str">
        <f t="shared" si="16"/>
        <v/>
      </c>
      <c r="R7143" s="8" t="str">
        <f>if(and(P7143&lt;&gt;"",Q7143&lt;&gt;"newexp",Q7143&lt;&gt;"nostart"),countifs(script_conform_dispatching!A:A,P7143,script_conform_dispatching!B:B,Q7143),"")</f>
        <v/>
      </c>
      <c r="S7143" s="8" t="str">
        <f t="shared" si="3"/>
        <v/>
      </c>
    </row>
    <row r="7144" hidden="1">
      <c r="A7144" s="6" t="s">
        <v>18026</v>
      </c>
      <c r="B7144" s="6" t="s">
        <v>305</v>
      </c>
      <c r="C7144" s="6" t="s">
        <v>407</v>
      </c>
      <c r="D7144" s="6">
        <v>1.0</v>
      </c>
      <c r="E7144" s="6" t="s">
        <v>445</v>
      </c>
      <c r="H7144" s="8" t="str">
        <f>VLOOKUP(C7144,agent_name_matching!A:B,2,false)</f>
        <v>--</v>
      </c>
      <c r="I7144" s="33"/>
      <c r="O7144" s="6" t="s">
        <v>18027</v>
      </c>
      <c r="P7144" s="8">
        <f t="shared" si="1"/>
        <v>1</v>
      </c>
      <c r="Q7144" s="8">
        <f t="shared" si="16"/>
        <v>2</v>
      </c>
      <c r="R7144" s="8">
        <f>if(and(P7144&lt;&gt;"",Q7144&lt;&gt;"newexp",Q7144&lt;&gt;"nostart"),countifs(script_conform_dispatching!A:A,P7144,script_conform_dispatching!B:B,Q7144),"")</f>
        <v>1</v>
      </c>
      <c r="S7144" s="8" t="str">
        <f t="shared" si="3"/>
        <v/>
      </c>
    </row>
    <row r="7145" hidden="1">
      <c r="A7145" s="6" t="s">
        <v>18028</v>
      </c>
      <c r="B7145" s="6" t="s">
        <v>305</v>
      </c>
      <c r="C7145" s="6" t="s">
        <v>407</v>
      </c>
      <c r="D7145" s="6">
        <v>2.0</v>
      </c>
      <c r="E7145" s="6" t="s">
        <v>408</v>
      </c>
      <c r="H7145" s="8" t="str">
        <f>VLOOKUP(C7145,agent_name_matching!A:B,2,false)</f>
        <v>--</v>
      </c>
      <c r="I7145" s="33"/>
      <c r="O7145" s="6" t="s">
        <v>18029</v>
      </c>
      <c r="P7145" s="8" t="str">
        <f t="shared" si="1"/>
        <v/>
      </c>
      <c r="Q7145" s="8" t="str">
        <f t="shared" si="16"/>
        <v/>
      </c>
      <c r="R7145" s="8" t="str">
        <f>if(and(P7145&lt;&gt;"",Q7145&lt;&gt;"newexp",Q7145&lt;&gt;"nostart"),countifs(script_conform_dispatching!A:A,P7145,script_conform_dispatching!B:B,Q7145),"")</f>
        <v/>
      </c>
      <c r="S7145" s="8" t="str">
        <f t="shared" si="3"/>
        <v/>
      </c>
    </row>
    <row r="7146" hidden="1">
      <c r="A7146" s="6" t="s">
        <v>18030</v>
      </c>
      <c r="B7146" s="6" t="s">
        <v>305</v>
      </c>
      <c r="C7146" s="6" t="s">
        <v>450</v>
      </c>
      <c r="F7146" s="6" t="s">
        <v>415</v>
      </c>
      <c r="G7146" s="6" t="s">
        <v>416</v>
      </c>
      <c r="H7146" s="8" t="str">
        <f>VLOOKUP(C7146,agent_name_matching!A:B,2,false)</f>
        <v>Validator LLM</v>
      </c>
      <c r="I7146" s="32" t="s">
        <v>451</v>
      </c>
      <c r="J7146" s="6" t="s">
        <v>452</v>
      </c>
      <c r="L7146" s="6">
        <v>777.0</v>
      </c>
      <c r="M7146" s="6">
        <v>10.0</v>
      </c>
      <c r="N7146" s="6">
        <v>1117.0</v>
      </c>
      <c r="O7146" s="6" t="s">
        <v>18031</v>
      </c>
      <c r="P7146" s="8" t="str">
        <f t="shared" si="1"/>
        <v/>
      </c>
      <c r="Q7146" s="8" t="str">
        <f t="shared" si="16"/>
        <v/>
      </c>
      <c r="R7146" s="8" t="str">
        <f>if(and(P7146&lt;&gt;"",Q7146&lt;&gt;"newexp",Q7146&lt;&gt;"nostart"),countifs(script_conform_dispatching!A:A,P7146,script_conform_dispatching!B:B,Q7146),"")</f>
        <v/>
      </c>
      <c r="S7146" s="8" t="str">
        <f t="shared" si="3"/>
        <v/>
      </c>
    </row>
    <row r="7147" hidden="1">
      <c r="A7147" s="6" t="s">
        <v>18032</v>
      </c>
      <c r="B7147" s="6" t="s">
        <v>305</v>
      </c>
      <c r="C7147" s="6" t="s">
        <v>37</v>
      </c>
      <c r="F7147" s="6" t="s">
        <v>415</v>
      </c>
      <c r="G7147" s="6" t="s">
        <v>416</v>
      </c>
      <c r="H7147" s="8" t="str">
        <f>VLOOKUP(C7147,agent_name_matching!A:B,2,false)</f>
        <v>Patient LLM</v>
      </c>
      <c r="I7147" s="32" t="s">
        <v>18033</v>
      </c>
      <c r="J7147" s="6" t="s">
        <v>418</v>
      </c>
      <c r="K7147" s="6">
        <v>1.0</v>
      </c>
      <c r="L7147" s="6">
        <v>766.0</v>
      </c>
      <c r="M7147" s="6">
        <v>25.0</v>
      </c>
      <c r="N7147" s="6">
        <v>708.0</v>
      </c>
      <c r="O7147" s="6" t="s">
        <v>18034</v>
      </c>
      <c r="P7147" s="8" t="str">
        <f t="shared" si="1"/>
        <v/>
      </c>
      <c r="Q7147" s="8" t="str">
        <f t="shared" si="16"/>
        <v/>
      </c>
      <c r="R7147" s="8" t="str">
        <f>if(and(P7147&lt;&gt;"",Q7147&lt;&gt;"newexp",Q7147&lt;&gt;"nostart"),countifs(script_conform_dispatching!A:A,P7147,script_conform_dispatching!B:B,Q7147),"")</f>
        <v/>
      </c>
      <c r="S7147" s="8" t="str">
        <f t="shared" si="3"/>
        <v/>
      </c>
    </row>
    <row r="7148" hidden="1">
      <c r="A7148" s="6" t="s">
        <v>18035</v>
      </c>
      <c r="B7148" s="6" t="s">
        <v>305</v>
      </c>
      <c r="C7148" s="6" t="s">
        <v>411</v>
      </c>
      <c r="H7148" s="8" t="str">
        <f>VLOOKUP(C7148,agent_name_matching!A:B,2,false)</f>
        <v>System</v>
      </c>
      <c r="I7148" s="33"/>
      <c r="O7148" s="6" t="s">
        <v>18036</v>
      </c>
      <c r="P7148" s="8" t="str">
        <f t="shared" si="1"/>
        <v/>
      </c>
      <c r="Q7148" s="8" t="str">
        <f t="shared" si="16"/>
        <v/>
      </c>
      <c r="R7148" s="8" t="str">
        <f>if(and(P7148&lt;&gt;"",Q7148&lt;&gt;"newexp",Q7148&lt;&gt;"nostart"),countifs(script_conform_dispatching!A:A,P7148,script_conform_dispatching!B:B,Q7148),"")</f>
        <v/>
      </c>
      <c r="S7148" s="8" t="str">
        <f t="shared" si="3"/>
        <v/>
      </c>
    </row>
    <row r="7149" hidden="1">
      <c r="A7149" s="6" t="s">
        <v>18037</v>
      </c>
      <c r="B7149" s="6" t="s">
        <v>305</v>
      </c>
      <c r="C7149" s="6" t="s">
        <v>414</v>
      </c>
      <c r="F7149" s="6" t="s">
        <v>415</v>
      </c>
      <c r="G7149" s="6" t="s">
        <v>416</v>
      </c>
      <c r="H7149" s="8" t="str">
        <f>VLOOKUP(C7149,agent_name_matching!A:B,2,false)</f>
        <v>Dialog LLM</v>
      </c>
      <c r="I7149" s="32" t="s">
        <v>18038</v>
      </c>
      <c r="J7149" s="6" t="s">
        <v>418</v>
      </c>
      <c r="L7149" s="6">
        <v>3381.0</v>
      </c>
      <c r="M7149" s="6">
        <v>285.0</v>
      </c>
      <c r="N7149" s="6">
        <v>3017.0</v>
      </c>
      <c r="O7149" s="6" t="s">
        <v>18039</v>
      </c>
      <c r="P7149" s="8" t="str">
        <f t="shared" si="1"/>
        <v/>
      </c>
      <c r="Q7149" s="8" t="str">
        <f t="shared" si="16"/>
        <v/>
      </c>
      <c r="R7149" s="8" t="str">
        <f>if(and(P7149&lt;&gt;"",Q7149&lt;&gt;"newexp",Q7149&lt;&gt;"nostart"),countifs(script_conform_dispatching!A:A,P7149,script_conform_dispatching!B:B,Q7149),"")</f>
        <v/>
      </c>
      <c r="S7149" s="8" t="str">
        <f t="shared" si="3"/>
        <v/>
      </c>
    </row>
    <row r="7150" hidden="1">
      <c r="A7150" s="6" t="s">
        <v>18040</v>
      </c>
      <c r="B7150" s="6" t="s">
        <v>305</v>
      </c>
      <c r="C7150" s="6" t="s">
        <v>407</v>
      </c>
      <c r="D7150" s="6">
        <v>2.0</v>
      </c>
      <c r="E7150" s="6" t="s">
        <v>445</v>
      </c>
      <c r="H7150" s="8" t="str">
        <f>VLOOKUP(C7150,agent_name_matching!A:B,2,false)</f>
        <v>--</v>
      </c>
      <c r="I7150" s="33"/>
      <c r="O7150" s="6" t="s">
        <v>18041</v>
      </c>
      <c r="P7150" s="8">
        <f t="shared" si="1"/>
        <v>2</v>
      </c>
      <c r="Q7150" s="8">
        <f t="shared" si="16"/>
        <v>3</v>
      </c>
      <c r="R7150" s="8">
        <f>if(and(P7150&lt;&gt;"",Q7150&lt;&gt;"newexp",Q7150&lt;&gt;"nostart"),countifs(script_conform_dispatching!A:A,P7150,script_conform_dispatching!B:B,Q7150),"")</f>
        <v>1</v>
      </c>
      <c r="S7150" s="8" t="str">
        <f t="shared" si="3"/>
        <v/>
      </c>
    </row>
    <row r="7151" hidden="1">
      <c r="A7151" s="6" t="s">
        <v>18042</v>
      </c>
      <c r="B7151" s="6" t="s">
        <v>305</v>
      </c>
      <c r="C7151" s="6" t="s">
        <v>407</v>
      </c>
      <c r="D7151" s="6">
        <v>3.0</v>
      </c>
      <c r="E7151" s="6" t="s">
        <v>408</v>
      </c>
      <c r="H7151" s="8" t="str">
        <f>VLOOKUP(C7151,agent_name_matching!A:B,2,false)</f>
        <v>--</v>
      </c>
      <c r="I7151" s="33"/>
      <c r="O7151" s="6" t="s">
        <v>18043</v>
      </c>
      <c r="P7151" s="8" t="str">
        <f t="shared" si="1"/>
        <v/>
      </c>
      <c r="Q7151" s="8" t="str">
        <f t="shared" si="16"/>
        <v/>
      </c>
      <c r="R7151" s="8" t="str">
        <f>if(and(P7151&lt;&gt;"",Q7151&lt;&gt;"newexp",Q7151&lt;&gt;"nostart"),countifs(script_conform_dispatching!A:A,P7151,script_conform_dispatching!B:B,Q7151),"")</f>
        <v/>
      </c>
      <c r="S7151" s="8" t="str">
        <f t="shared" si="3"/>
        <v/>
      </c>
    </row>
    <row r="7152" hidden="1">
      <c r="A7152" s="6" t="s">
        <v>18044</v>
      </c>
      <c r="B7152" s="6" t="s">
        <v>305</v>
      </c>
      <c r="C7152" s="6" t="s">
        <v>450</v>
      </c>
      <c r="F7152" s="6" t="s">
        <v>415</v>
      </c>
      <c r="G7152" s="6" t="s">
        <v>416</v>
      </c>
      <c r="H7152" s="8" t="str">
        <f>VLOOKUP(C7152,agent_name_matching!A:B,2,false)</f>
        <v>Validator LLM</v>
      </c>
      <c r="I7152" s="32" t="s">
        <v>451</v>
      </c>
      <c r="J7152" s="6" t="s">
        <v>452</v>
      </c>
      <c r="L7152" s="6">
        <v>852.0</v>
      </c>
      <c r="M7152" s="6">
        <v>10.0</v>
      </c>
      <c r="N7152" s="6">
        <v>738.0</v>
      </c>
      <c r="O7152" s="6" t="s">
        <v>18045</v>
      </c>
      <c r="P7152" s="8" t="str">
        <f t="shared" si="1"/>
        <v/>
      </c>
      <c r="Q7152" s="8" t="str">
        <f t="shared" si="16"/>
        <v/>
      </c>
      <c r="R7152" s="8" t="str">
        <f>if(and(P7152&lt;&gt;"",Q7152&lt;&gt;"newexp",Q7152&lt;&gt;"nostart"),countifs(script_conform_dispatching!A:A,P7152,script_conform_dispatching!B:B,Q7152),"")</f>
        <v/>
      </c>
      <c r="S7152" s="8" t="str">
        <f t="shared" si="3"/>
        <v/>
      </c>
    </row>
    <row r="7153" hidden="1">
      <c r="A7153" s="6" t="s">
        <v>18046</v>
      </c>
      <c r="B7153" s="6" t="s">
        <v>305</v>
      </c>
      <c r="C7153" s="6" t="s">
        <v>37</v>
      </c>
      <c r="F7153" s="6" t="s">
        <v>415</v>
      </c>
      <c r="G7153" s="6" t="s">
        <v>416</v>
      </c>
      <c r="H7153" s="8" t="str">
        <f>VLOOKUP(C7153,agent_name_matching!A:B,2,false)</f>
        <v>Patient LLM</v>
      </c>
      <c r="I7153" s="32" t="s">
        <v>18047</v>
      </c>
      <c r="J7153" s="6" t="s">
        <v>418</v>
      </c>
      <c r="K7153" s="6">
        <v>1.0</v>
      </c>
      <c r="L7153" s="6">
        <v>828.0</v>
      </c>
      <c r="M7153" s="6">
        <v>78.0</v>
      </c>
      <c r="N7153" s="6">
        <v>1224.0</v>
      </c>
      <c r="O7153" s="6" t="s">
        <v>18048</v>
      </c>
      <c r="P7153" s="8" t="str">
        <f t="shared" si="1"/>
        <v/>
      </c>
      <c r="Q7153" s="8" t="str">
        <f t="shared" si="16"/>
        <v/>
      </c>
      <c r="R7153" s="8" t="str">
        <f>if(and(P7153&lt;&gt;"",Q7153&lt;&gt;"newexp",Q7153&lt;&gt;"nostart"),countifs(script_conform_dispatching!A:A,P7153,script_conform_dispatching!B:B,Q7153),"")</f>
        <v/>
      </c>
      <c r="S7153" s="8" t="str">
        <f t="shared" si="3"/>
        <v/>
      </c>
    </row>
    <row r="7154" hidden="1">
      <c r="A7154" s="6" t="s">
        <v>18049</v>
      </c>
      <c r="B7154" s="6" t="s">
        <v>305</v>
      </c>
      <c r="C7154" s="6" t="s">
        <v>411</v>
      </c>
      <c r="H7154" s="8" t="str">
        <f>VLOOKUP(C7154,agent_name_matching!A:B,2,false)</f>
        <v>System</v>
      </c>
      <c r="I7154" s="33"/>
      <c r="O7154" s="6" t="s">
        <v>18050</v>
      </c>
      <c r="P7154" s="8" t="str">
        <f t="shared" si="1"/>
        <v/>
      </c>
      <c r="Q7154" s="8" t="str">
        <f t="shared" si="16"/>
        <v/>
      </c>
      <c r="R7154" s="8" t="str">
        <f>if(and(P7154&lt;&gt;"",Q7154&lt;&gt;"newexp",Q7154&lt;&gt;"nostart"),countifs(script_conform_dispatching!A:A,P7154,script_conform_dispatching!B:B,Q7154),"")</f>
        <v/>
      </c>
      <c r="S7154" s="8" t="str">
        <f t="shared" si="3"/>
        <v/>
      </c>
    </row>
    <row r="7155" hidden="1">
      <c r="A7155" s="6" t="s">
        <v>18051</v>
      </c>
      <c r="B7155" s="6" t="s">
        <v>305</v>
      </c>
      <c r="C7155" s="6" t="s">
        <v>414</v>
      </c>
      <c r="F7155" s="6" t="s">
        <v>415</v>
      </c>
      <c r="G7155" s="6" t="s">
        <v>416</v>
      </c>
      <c r="H7155" s="8" t="str">
        <f>VLOOKUP(C7155,agent_name_matching!A:B,2,false)</f>
        <v>Dialog LLM</v>
      </c>
      <c r="I7155" s="32" t="s">
        <v>18052</v>
      </c>
      <c r="J7155" s="6" t="s">
        <v>418</v>
      </c>
      <c r="L7155" s="6">
        <v>4014.0</v>
      </c>
      <c r="M7155" s="6">
        <v>73.0</v>
      </c>
      <c r="N7155" s="6">
        <v>1720.0</v>
      </c>
      <c r="O7155" s="6" t="s">
        <v>18053</v>
      </c>
      <c r="P7155" s="8" t="str">
        <f t="shared" si="1"/>
        <v/>
      </c>
      <c r="Q7155" s="8" t="str">
        <f t="shared" si="16"/>
        <v/>
      </c>
      <c r="R7155" s="8" t="str">
        <f>if(and(P7155&lt;&gt;"",Q7155&lt;&gt;"newexp",Q7155&lt;&gt;"nostart"),countifs(script_conform_dispatching!A:A,P7155,script_conform_dispatching!B:B,Q7155),"")</f>
        <v/>
      </c>
      <c r="S7155" s="8" t="str">
        <f t="shared" si="3"/>
        <v/>
      </c>
    </row>
    <row r="7156" hidden="1">
      <c r="A7156" s="6" t="s">
        <v>18054</v>
      </c>
      <c r="B7156" s="6" t="s">
        <v>305</v>
      </c>
      <c r="C7156" s="6" t="s">
        <v>37</v>
      </c>
      <c r="F7156" s="6" t="s">
        <v>415</v>
      </c>
      <c r="G7156" s="6" t="s">
        <v>416</v>
      </c>
      <c r="H7156" s="8" t="str">
        <f>VLOOKUP(C7156,agent_name_matching!A:B,2,false)</f>
        <v>Patient LLM</v>
      </c>
      <c r="I7156" s="32" t="s">
        <v>18055</v>
      </c>
      <c r="J7156" s="6" t="s">
        <v>418</v>
      </c>
      <c r="K7156" s="6">
        <v>1.0</v>
      </c>
      <c r="L7156" s="6">
        <v>973.0</v>
      </c>
      <c r="M7156" s="6">
        <v>93.0</v>
      </c>
      <c r="N7156" s="6">
        <v>1502.0</v>
      </c>
      <c r="O7156" s="6" t="s">
        <v>18056</v>
      </c>
      <c r="P7156" s="8" t="str">
        <f t="shared" si="1"/>
        <v/>
      </c>
      <c r="Q7156" s="8" t="str">
        <f t="shared" si="16"/>
        <v/>
      </c>
      <c r="R7156" s="8" t="str">
        <f>if(and(P7156&lt;&gt;"",Q7156&lt;&gt;"newexp",Q7156&lt;&gt;"nostart"),countifs(script_conform_dispatching!A:A,P7156,script_conform_dispatching!B:B,Q7156),"")</f>
        <v/>
      </c>
      <c r="S7156" s="8" t="str">
        <f t="shared" si="3"/>
        <v/>
      </c>
    </row>
    <row r="7157" hidden="1">
      <c r="A7157" s="6" t="s">
        <v>18057</v>
      </c>
      <c r="B7157" s="6" t="s">
        <v>305</v>
      </c>
      <c r="C7157" s="6" t="s">
        <v>411</v>
      </c>
      <c r="H7157" s="8" t="str">
        <f>VLOOKUP(C7157,agent_name_matching!A:B,2,false)</f>
        <v>System</v>
      </c>
      <c r="I7157" s="33"/>
      <c r="O7157" s="6" t="s">
        <v>18058</v>
      </c>
      <c r="P7157" s="8" t="str">
        <f t="shared" si="1"/>
        <v/>
      </c>
      <c r="Q7157" s="8" t="str">
        <f t="shared" si="16"/>
        <v/>
      </c>
      <c r="R7157" s="8" t="str">
        <f>if(and(P7157&lt;&gt;"",Q7157&lt;&gt;"newexp",Q7157&lt;&gt;"nostart"),countifs(script_conform_dispatching!A:A,P7157,script_conform_dispatching!B:B,Q7157),"")</f>
        <v/>
      </c>
      <c r="S7157" s="8" t="str">
        <f t="shared" si="3"/>
        <v/>
      </c>
    </row>
    <row r="7158" hidden="1">
      <c r="A7158" s="6" t="s">
        <v>18059</v>
      </c>
      <c r="B7158" s="6" t="s">
        <v>305</v>
      </c>
      <c r="C7158" s="6" t="s">
        <v>414</v>
      </c>
      <c r="F7158" s="6" t="s">
        <v>415</v>
      </c>
      <c r="G7158" s="6" t="s">
        <v>416</v>
      </c>
      <c r="H7158" s="8" t="str">
        <f>VLOOKUP(C7158,agent_name_matching!A:B,2,false)</f>
        <v>Dialog LLM</v>
      </c>
      <c r="I7158" s="32" t="s">
        <v>18060</v>
      </c>
      <c r="J7158" s="6" t="s">
        <v>418</v>
      </c>
      <c r="L7158" s="6">
        <v>4450.0</v>
      </c>
      <c r="M7158" s="6">
        <v>73.0</v>
      </c>
      <c r="N7158" s="6">
        <v>1556.0</v>
      </c>
      <c r="O7158" s="6" t="s">
        <v>18061</v>
      </c>
      <c r="P7158" s="8" t="str">
        <f t="shared" si="1"/>
        <v/>
      </c>
      <c r="Q7158" s="8" t="str">
        <f t="shared" si="16"/>
        <v/>
      </c>
      <c r="R7158" s="8" t="str">
        <f>if(and(P7158&lt;&gt;"",Q7158&lt;&gt;"newexp",Q7158&lt;&gt;"nostart"),countifs(script_conform_dispatching!A:A,P7158,script_conform_dispatching!B:B,Q7158),"")</f>
        <v/>
      </c>
      <c r="S7158" s="8" t="str">
        <f t="shared" si="3"/>
        <v/>
      </c>
    </row>
    <row r="7159" hidden="1">
      <c r="A7159" s="6" t="s">
        <v>18062</v>
      </c>
      <c r="B7159" s="6" t="s">
        <v>305</v>
      </c>
      <c r="C7159" s="6" t="s">
        <v>37</v>
      </c>
      <c r="F7159" s="6" t="s">
        <v>415</v>
      </c>
      <c r="G7159" s="6" t="s">
        <v>416</v>
      </c>
      <c r="H7159" s="8" t="str">
        <f>VLOOKUP(C7159,agent_name_matching!A:B,2,false)</f>
        <v>Patient LLM</v>
      </c>
      <c r="I7159" s="32" t="s">
        <v>18063</v>
      </c>
      <c r="J7159" s="6" t="s">
        <v>418</v>
      </c>
      <c r="K7159" s="6">
        <v>1.0</v>
      </c>
      <c r="L7159" s="6">
        <v>1133.0</v>
      </c>
      <c r="M7159" s="6">
        <v>83.0</v>
      </c>
      <c r="N7159" s="6">
        <v>1220.0</v>
      </c>
      <c r="O7159" s="6" t="s">
        <v>18064</v>
      </c>
      <c r="P7159" s="8" t="str">
        <f t="shared" si="1"/>
        <v/>
      </c>
      <c r="Q7159" s="8" t="str">
        <f t="shared" si="16"/>
        <v/>
      </c>
      <c r="R7159" s="8" t="str">
        <f>if(and(P7159&lt;&gt;"",Q7159&lt;&gt;"newexp",Q7159&lt;&gt;"nostart"),countifs(script_conform_dispatching!A:A,P7159,script_conform_dispatching!B:B,Q7159),"")</f>
        <v/>
      </c>
      <c r="S7159" s="8" t="str">
        <f t="shared" si="3"/>
        <v/>
      </c>
    </row>
    <row r="7160" hidden="1">
      <c r="A7160" s="6" t="s">
        <v>18065</v>
      </c>
      <c r="B7160" s="6" t="s">
        <v>305</v>
      </c>
      <c r="C7160" s="6" t="s">
        <v>411</v>
      </c>
      <c r="H7160" s="8" t="str">
        <f>VLOOKUP(C7160,agent_name_matching!A:B,2,false)</f>
        <v>System</v>
      </c>
      <c r="I7160" s="33"/>
      <c r="O7160" s="6" t="s">
        <v>18066</v>
      </c>
      <c r="P7160" s="8" t="str">
        <f t="shared" si="1"/>
        <v/>
      </c>
      <c r="Q7160" s="8" t="str">
        <f t="shared" si="16"/>
        <v/>
      </c>
      <c r="R7160" s="8" t="str">
        <f>if(and(P7160&lt;&gt;"",Q7160&lt;&gt;"newexp",Q7160&lt;&gt;"nostart"),countifs(script_conform_dispatching!A:A,P7160,script_conform_dispatching!B:B,Q7160),"")</f>
        <v/>
      </c>
      <c r="S7160" s="8" t="str">
        <f t="shared" si="3"/>
        <v/>
      </c>
    </row>
    <row r="7161" hidden="1">
      <c r="A7161" s="6" t="s">
        <v>18067</v>
      </c>
      <c r="B7161" s="6" t="s">
        <v>305</v>
      </c>
      <c r="C7161" s="6" t="s">
        <v>414</v>
      </c>
      <c r="F7161" s="6" t="s">
        <v>415</v>
      </c>
      <c r="G7161" s="6" t="s">
        <v>416</v>
      </c>
      <c r="H7161" s="8" t="str">
        <f>VLOOKUP(C7161,agent_name_matching!A:B,2,false)</f>
        <v>Dialog LLM</v>
      </c>
      <c r="I7161" s="32" t="s">
        <v>18068</v>
      </c>
      <c r="J7161" s="6" t="s">
        <v>418</v>
      </c>
      <c r="L7161" s="6">
        <v>4876.0</v>
      </c>
      <c r="M7161" s="6">
        <v>86.0</v>
      </c>
      <c r="N7161" s="6">
        <v>2419.0</v>
      </c>
      <c r="O7161" s="6" t="s">
        <v>18069</v>
      </c>
      <c r="P7161" s="8" t="str">
        <f t="shared" si="1"/>
        <v/>
      </c>
      <c r="Q7161" s="8" t="str">
        <f t="shared" si="16"/>
        <v/>
      </c>
      <c r="R7161" s="8" t="str">
        <f>if(and(P7161&lt;&gt;"",Q7161&lt;&gt;"newexp",Q7161&lt;&gt;"nostart"),countifs(script_conform_dispatching!A:A,P7161,script_conform_dispatching!B:B,Q7161),"")</f>
        <v/>
      </c>
      <c r="S7161" s="8" t="str">
        <f t="shared" si="3"/>
        <v/>
      </c>
    </row>
    <row r="7162" hidden="1">
      <c r="A7162" s="6" t="s">
        <v>18070</v>
      </c>
      <c r="B7162" s="6" t="s">
        <v>305</v>
      </c>
      <c r="C7162" s="6" t="s">
        <v>37</v>
      </c>
      <c r="F7162" s="6" t="s">
        <v>415</v>
      </c>
      <c r="G7162" s="6" t="s">
        <v>416</v>
      </c>
      <c r="H7162" s="8" t="str">
        <f>VLOOKUP(C7162,agent_name_matching!A:B,2,false)</f>
        <v>Patient LLM</v>
      </c>
      <c r="I7162" s="32" t="s">
        <v>18071</v>
      </c>
      <c r="J7162" s="6" t="s">
        <v>418</v>
      </c>
      <c r="K7162" s="6">
        <v>1.0</v>
      </c>
      <c r="L7162" s="6">
        <v>1296.0</v>
      </c>
      <c r="M7162" s="6">
        <v>83.0</v>
      </c>
      <c r="N7162" s="6">
        <v>1423.0</v>
      </c>
      <c r="O7162" s="6" t="s">
        <v>18072</v>
      </c>
      <c r="P7162" s="8" t="str">
        <f t="shared" si="1"/>
        <v/>
      </c>
      <c r="Q7162" s="8" t="str">
        <f t="shared" si="16"/>
        <v/>
      </c>
      <c r="R7162" s="8" t="str">
        <f>if(and(P7162&lt;&gt;"",Q7162&lt;&gt;"newexp",Q7162&lt;&gt;"nostart"),countifs(script_conform_dispatching!A:A,P7162,script_conform_dispatching!B:B,Q7162),"")</f>
        <v/>
      </c>
      <c r="S7162" s="8" t="str">
        <f t="shared" si="3"/>
        <v/>
      </c>
    </row>
    <row r="7163" hidden="1">
      <c r="A7163" s="6" t="s">
        <v>18073</v>
      </c>
      <c r="B7163" s="6" t="s">
        <v>305</v>
      </c>
      <c r="C7163" s="6" t="s">
        <v>411</v>
      </c>
      <c r="H7163" s="8" t="str">
        <f>VLOOKUP(C7163,agent_name_matching!A:B,2,false)</f>
        <v>System</v>
      </c>
      <c r="I7163" s="33"/>
      <c r="O7163" s="6" t="s">
        <v>18074</v>
      </c>
      <c r="P7163" s="8" t="str">
        <f t="shared" si="1"/>
        <v/>
      </c>
      <c r="Q7163" s="8" t="str">
        <f t="shared" si="16"/>
        <v/>
      </c>
      <c r="R7163" s="8" t="str">
        <f>if(and(P7163&lt;&gt;"",Q7163&lt;&gt;"newexp",Q7163&lt;&gt;"nostart"),countifs(script_conform_dispatching!A:A,P7163,script_conform_dispatching!B:B,Q7163),"")</f>
        <v/>
      </c>
      <c r="S7163" s="8" t="str">
        <f t="shared" si="3"/>
        <v/>
      </c>
    </row>
    <row r="7164" hidden="1">
      <c r="A7164" s="6" t="s">
        <v>18075</v>
      </c>
      <c r="B7164" s="6" t="s">
        <v>305</v>
      </c>
      <c r="C7164" s="6" t="s">
        <v>414</v>
      </c>
      <c r="F7164" s="6" t="s">
        <v>415</v>
      </c>
      <c r="G7164" s="6" t="s">
        <v>416</v>
      </c>
      <c r="H7164" s="8" t="str">
        <f>VLOOKUP(C7164,agent_name_matching!A:B,2,false)</f>
        <v>Dialog LLM</v>
      </c>
      <c r="I7164" s="32" t="s">
        <v>18076</v>
      </c>
      <c r="J7164" s="6" t="s">
        <v>418</v>
      </c>
      <c r="L7164" s="6">
        <v>5315.0</v>
      </c>
      <c r="M7164" s="6">
        <v>85.0</v>
      </c>
      <c r="N7164" s="6">
        <v>1602.0</v>
      </c>
      <c r="O7164" s="6" t="s">
        <v>18077</v>
      </c>
      <c r="P7164" s="8" t="str">
        <f t="shared" si="1"/>
        <v/>
      </c>
      <c r="Q7164" s="8" t="str">
        <f t="shared" si="16"/>
        <v/>
      </c>
      <c r="R7164" s="8" t="str">
        <f>if(and(P7164&lt;&gt;"",Q7164&lt;&gt;"newexp",Q7164&lt;&gt;"nostart"),countifs(script_conform_dispatching!A:A,P7164,script_conform_dispatching!B:B,Q7164),"")</f>
        <v/>
      </c>
      <c r="S7164" s="8" t="str">
        <f t="shared" si="3"/>
        <v/>
      </c>
    </row>
    <row r="7165" hidden="1">
      <c r="A7165" s="6" t="s">
        <v>18078</v>
      </c>
      <c r="B7165" s="6" t="s">
        <v>305</v>
      </c>
      <c r="C7165" s="6" t="s">
        <v>37</v>
      </c>
      <c r="F7165" s="6" t="s">
        <v>415</v>
      </c>
      <c r="G7165" s="6" t="s">
        <v>416</v>
      </c>
      <c r="H7165" s="8" t="str">
        <f>VLOOKUP(C7165,agent_name_matching!A:B,2,false)</f>
        <v>Patient LLM</v>
      </c>
      <c r="I7165" s="32" t="s">
        <v>18079</v>
      </c>
      <c r="J7165" s="6" t="s">
        <v>418</v>
      </c>
      <c r="K7165" s="6">
        <v>1.0</v>
      </c>
      <c r="L7165" s="6">
        <v>1458.0</v>
      </c>
      <c r="M7165" s="6">
        <v>92.0</v>
      </c>
      <c r="N7165" s="6">
        <v>1894.0</v>
      </c>
      <c r="O7165" s="6" t="s">
        <v>18080</v>
      </c>
      <c r="P7165" s="8" t="str">
        <f t="shared" si="1"/>
        <v/>
      </c>
      <c r="Q7165" s="8" t="str">
        <f t="shared" si="16"/>
        <v/>
      </c>
      <c r="R7165" s="8" t="str">
        <f>if(and(P7165&lt;&gt;"",Q7165&lt;&gt;"newexp",Q7165&lt;&gt;"nostart"),countifs(script_conform_dispatching!A:A,P7165,script_conform_dispatching!B:B,Q7165),"")</f>
        <v/>
      </c>
      <c r="S7165" s="8" t="str">
        <f t="shared" si="3"/>
        <v/>
      </c>
    </row>
    <row r="7166" hidden="1">
      <c r="A7166" s="6" t="s">
        <v>18081</v>
      </c>
      <c r="B7166" s="6" t="s">
        <v>305</v>
      </c>
      <c r="C7166" s="6" t="s">
        <v>411</v>
      </c>
      <c r="H7166" s="8" t="str">
        <f>VLOOKUP(C7166,agent_name_matching!A:B,2,false)</f>
        <v>System</v>
      </c>
      <c r="I7166" s="33"/>
      <c r="O7166" s="6" t="s">
        <v>18082</v>
      </c>
      <c r="P7166" s="8" t="str">
        <f t="shared" si="1"/>
        <v/>
      </c>
      <c r="Q7166" s="8" t="str">
        <f t="shared" si="16"/>
        <v/>
      </c>
      <c r="R7166" s="8" t="str">
        <f>if(and(P7166&lt;&gt;"",Q7166&lt;&gt;"newexp",Q7166&lt;&gt;"nostart"),countifs(script_conform_dispatching!A:A,P7166,script_conform_dispatching!B:B,Q7166),"")</f>
        <v/>
      </c>
      <c r="S7166" s="8" t="str">
        <f t="shared" si="3"/>
        <v/>
      </c>
    </row>
    <row r="7167" hidden="1">
      <c r="A7167" s="6" t="s">
        <v>18083</v>
      </c>
      <c r="B7167" s="6" t="s">
        <v>305</v>
      </c>
      <c r="C7167" s="6" t="s">
        <v>414</v>
      </c>
      <c r="F7167" s="6" t="s">
        <v>415</v>
      </c>
      <c r="G7167" s="6" t="s">
        <v>416</v>
      </c>
      <c r="H7167" s="8" t="str">
        <f>VLOOKUP(C7167,agent_name_matching!A:B,2,false)</f>
        <v>Dialog LLM</v>
      </c>
      <c r="I7167" s="32" t="s">
        <v>18084</v>
      </c>
      <c r="J7167" s="6" t="s">
        <v>418</v>
      </c>
      <c r="L7167" s="6">
        <v>5762.0</v>
      </c>
      <c r="M7167" s="6">
        <v>157.0</v>
      </c>
      <c r="N7167" s="6">
        <v>3023.0</v>
      </c>
      <c r="O7167" s="6" t="s">
        <v>18085</v>
      </c>
      <c r="P7167" s="8" t="str">
        <f t="shared" si="1"/>
        <v/>
      </c>
      <c r="Q7167" s="8" t="str">
        <f t="shared" si="16"/>
        <v/>
      </c>
      <c r="R7167" s="8" t="str">
        <f>if(and(P7167&lt;&gt;"",Q7167&lt;&gt;"newexp",Q7167&lt;&gt;"nostart"),countifs(script_conform_dispatching!A:A,P7167,script_conform_dispatching!B:B,Q7167),"")</f>
        <v/>
      </c>
      <c r="S7167" s="8" t="str">
        <f t="shared" si="3"/>
        <v/>
      </c>
    </row>
    <row r="7168" hidden="1">
      <c r="A7168" s="6" t="s">
        <v>18086</v>
      </c>
      <c r="B7168" s="6" t="s">
        <v>305</v>
      </c>
      <c r="C7168" s="6" t="s">
        <v>37</v>
      </c>
      <c r="F7168" s="6" t="s">
        <v>415</v>
      </c>
      <c r="G7168" s="6" t="s">
        <v>416</v>
      </c>
      <c r="H7168" s="8" t="str">
        <f>VLOOKUP(C7168,agent_name_matching!A:B,2,false)</f>
        <v>Patient LLM</v>
      </c>
      <c r="I7168" s="32" t="s">
        <v>18087</v>
      </c>
      <c r="J7168" s="6" t="s">
        <v>418</v>
      </c>
      <c r="K7168" s="6">
        <v>1.0</v>
      </c>
      <c r="L7168" s="6">
        <v>1701.0</v>
      </c>
      <c r="M7168" s="6">
        <v>33.0</v>
      </c>
      <c r="N7168" s="6">
        <v>869.0</v>
      </c>
      <c r="O7168" s="6" t="s">
        <v>18088</v>
      </c>
      <c r="P7168" s="8" t="str">
        <f t="shared" si="1"/>
        <v/>
      </c>
      <c r="Q7168" s="8" t="str">
        <f t="shared" si="16"/>
        <v/>
      </c>
      <c r="R7168" s="8" t="str">
        <f>if(and(P7168&lt;&gt;"",Q7168&lt;&gt;"newexp",Q7168&lt;&gt;"nostart"),countifs(script_conform_dispatching!A:A,P7168,script_conform_dispatching!B:B,Q7168),"")</f>
        <v/>
      </c>
      <c r="S7168" s="8" t="str">
        <f t="shared" si="3"/>
        <v/>
      </c>
    </row>
    <row r="7169" hidden="1">
      <c r="A7169" s="6" t="s">
        <v>18089</v>
      </c>
      <c r="B7169" s="6" t="s">
        <v>305</v>
      </c>
      <c r="C7169" s="6" t="s">
        <v>411</v>
      </c>
      <c r="H7169" s="8" t="str">
        <f>VLOOKUP(C7169,agent_name_matching!A:B,2,false)</f>
        <v>System</v>
      </c>
      <c r="I7169" s="33"/>
      <c r="O7169" s="6" t="s">
        <v>18090</v>
      </c>
      <c r="P7169" s="8" t="str">
        <f t="shared" si="1"/>
        <v/>
      </c>
      <c r="Q7169" s="8" t="str">
        <f t="shared" si="16"/>
        <v/>
      </c>
      <c r="R7169" s="8" t="str">
        <f>if(and(P7169&lt;&gt;"",Q7169&lt;&gt;"newexp",Q7169&lt;&gt;"nostart"),countifs(script_conform_dispatching!A:A,P7169,script_conform_dispatching!B:B,Q7169),"")</f>
        <v/>
      </c>
      <c r="S7169" s="8" t="str">
        <f t="shared" si="3"/>
        <v/>
      </c>
    </row>
    <row r="7170" hidden="1">
      <c r="A7170" s="6" t="s">
        <v>18091</v>
      </c>
      <c r="B7170" s="6" t="s">
        <v>305</v>
      </c>
      <c r="C7170" s="6" t="s">
        <v>414</v>
      </c>
      <c r="F7170" s="6" t="s">
        <v>415</v>
      </c>
      <c r="G7170" s="6" t="s">
        <v>416</v>
      </c>
      <c r="H7170" s="8" t="str">
        <f>VLOOKUP(C7170,agent_name_matching!A:B,2,false)</f>
        <v>Dialog LLM</v>
      </c>
      <c r="I7170" s="32" t="s">
        <v>18092</v>
      </c>
      <c r="J7170" s="6" t="s">
        <v>418</v>
      </c>
      <c r="L7170" s="6">
        <v>6222.0</v>
      </c>
      <c r="M7170" s="6">
        <v>305.0</v>
      </c>
      <c r="N7170" s="6">
        <v>5185.0</v>
      </c>
      <c r="O7170" s="6" t="s">
        <v>18093</v>
      </c>
      <c r="P7170" s="8" t="str">
        <f t="shared" si="1"/>
        <v/>
      </c>
      <c r="Q7170" s="8" t="str">
        <f t="shared" si="16"/>
        <v/>
      </c>
      <c r="R7170" s="8" t="str">
        <f>if(and(P7170&lt;&gt;"",Q7170&lt;&gt;"newexp",Q7170&lt;&gt;"nostart"),countifs(script_conform_dispatching!A:A,P7170,script_conform_dispatching!B:B,Q7170),"")</f>
        <v/>
      </c>
      <c r="S7170" s="8" t="str">
        <f t="shared" si="3"/>
        <v/>
      </c>
    </row>
    <row r="7171" hidden="1">
      <c r="A7171" s="6" t="s">
        <v>18094</v>
      </c>
      <c r="B7171" s="6" t="s">
        <v>305</v>
      </c>
      <c r="C7171" s="6" t="s">
        <v>407</v>
      </c>
      <c r="D7171" s="6">
        <v>3.0</v>
      </c>
      <c r="E7171" s="6" t="s">
        <v>445</v>
      </c>
      <c r="H7171" s="8" t="str">
        <f>VLOOKUP(C7171,agent_name_matching!A:B,2,false)</f>
        <v>--</v>
      </c>
      <c r="I7171" s="33"/>
      <c r="O7171" s="6" t="s">
        <v>18095</v>
      </c>
      <c r="P7171" s="8">
        <f t="shared" si="1"/>
        <v>3</v>
      </c>
      <c r="Q7171" s="8">
        <f t="shared" si="16"/>
        <v>4</v>
      </c>
      <c r="R7171" s="8">
        <f>if(and(P7171&lt;&gt;"",Q7171&lt;&gt;"newexp",Q7171&lt;&gt;"nostart"),countifs(script_conform_dispatching!A:A,P7171,script_conform_dispatching!B:B,Q7171),"")</f>
        <v>1</v>
      </c>
      <c r="S7171" s="8" t="str">
        <f t="shared" si="3"/>
        <v/>
      </c>
    </row>
    <row r="7172" hidden="1">
      <c r="A7172" s="6" t="s">
        <v>18096</v>
      </c>
      <c r="B7172" s="6" t="s">
        <v>305</v>
      </c>
      <c r="C7172" s="6" t="s">
        <v>407</v>
      </c>
      <c r="D7172" s="6">
        <v>4.0</v>
      </c>
      <c r="E7172" s="6" t="s">
        <v>408</v>
      </c>
      <c r="H7172" s="8" t="str">
        <f>VLOOKUP(C7172,agent_name_matching!A:B,2,false)</f>
        <v>--</v>
      </c>
      <c r="I7172" s="33"/>
      <c r="O7172" s="6" t="s">
        <v>18097</v>
      </c>
      <c r="P7172" s="8" t="str">
        <f t="shared" si="1"/>
        <v/>
      </c>
      <c r="Q7172" s="8" t="str">
        <f t="shared" si="16"/>
        <v/>
      </c>
      <c r="R7172" s="8" t="str">
        <f>if(and(P7172&lt;&gt;"",Q7172&lt;&gt;"newexp",Q7172&lt;&gt;"nostart"),countifs(script_conform_dispatching!A:A,P7172,script_conform_dispatching!B:B,Q7172),"")</f>
        <v/>
      </c>
      <c r="S7172" s="8" t="str">
        <f t="shared" si="3"/>
        <v/>
      </c>
    </row>
    <row r="7173" hidden="1">
      <c r="A7173" s="6" t="s">
        <v>18098</v>
      </c>
      <c r="B7173" s="6" t="s">
        <v>305</v>
      </c>
      <c r="C7173" s="6" t="s">
        <v>450</v>
      </c>
      <c r="F7173" s="6" t="s">
        <v>415</v>
      </c>
      <c r="G7173" s="6" t="s">
        <v>416</v>
      </c>
      <c r="H7173" s="8" t="str">
        <f>VLOOKUP(C7173,agent_name_matching!A:B,2,false)</f>
        <v>Validator LLM</v>
      </c>
      <c r="I7173" s="32" t="s">
        <v>18099</v>
      </c>
      <c r="J7173" s="6" t="s">
        <v>452</v>
      </c>
      <c r="L7173" s="6">
        <v>1958.0</v>
      </c>
      <c r="M7173" s="6">
        <v>35.0</v>
      </c>
      <c r="N7173" s="6">
        <v>817.0</v>
      </c>
      <c r="O7173" s="6" t="s">
        <v>18100</v>
      </c>
      <c r="P7173" s="8" t="str">
        <f t="shared" si="1"/>
        <v/>
      </c>
      <c r="Q7173" s="8" t="str">
        <f t="shared" si="16"/>
        <v/>
      </c>
      <c r="R7173" s="8" t="str">
        <f>if(and(P7173&lt;&gt;"",Q7173&lt;&gt;"newexp",Q7173&lt;&gt;"nostart"),countifs(script_conform_dispatching!A:A,P7173,script_conform_dispatching!B:B,Q7173),"")</f>
        <v/>
      </c>
      <c r="S7173" s="8" t="str">
        <f t="shared" si="3"/>
        <v/>
      </c>
    </row>
    <row r="7174" hidden="1">
      <c r="A7174" s="6" t="s">
        <v>18101</v>
      </c>
      <c r="B7174" s="6" t="s">
        <v>305</v>
      </c>
      <c r="C7174" s="6" t="s">
        <v>37</v>
      </c>
      <c r="F7174" s="6" t="s">
        <v>415</v>
      </c>
      <c r="G7174" s="6" t="s">
        <v>416</v>
      </c>
      <c r="H7174" s="8" t="str">
        <f>VLOOKUP(C7174,agent_name_matching!A:B,2,false)</f>
        <v>Patient LLM</v>
      </c>
      <c r="I7174" s="32" t="s">
        <v>18102</v>
      </c>
      <c r="J7174" s="6" t="s">
        <v>418</v>
      </c>
      <c r="K7174" s="6">
        <v>1.0</v>
      </c>
      <c r="L7174" s="6">
        <v>1842.0</v>
      </c>
      <c r="M7174" s="6">
        <v>39.0</v>
      </c>
      <c r="N7174" s="6">
        <v>1411.0</v>
      </c>
      <c r="O7174" s="6" t="s">
        <v>18103</v>
      </c>
      <c r="P7174" s="8" t="str">
        <f t="shared" si="1"/>
        <v/>
      </c>
      <c r="Q7174" s="8" t="str">
        <f t="shared" si="16"/>
        <v/>
      </c>
      <c r="R7174" s="8" t="str">
        <f>if(and(P7174&lt;&gt;"",Q7174&lt;&gt;"newexp",Q7174&lt;&gt;"nostart"),countifs(script_conform_dispatching!A:A,P7174,script_conform_dispatching!B:B,Q7174),"")</f>
        <v/>
      </c>
      <c r="S7174" s="8" t="str">
        <f t="shared" si="3"/>
        <v/>
      </c>
    </row>
    <row r="7175" hidden="1">
      <c r="A7175" s="6" t="s">
        <v>18104</v>
      </c>
      <c r="B7175" s="6" t="s">
        <v>305</v>
      </c>
      <c r="C7175" s="6" t="s">
        <v>411</v>
      </c>
      <c r="H7175" s="8" t="str">
        <f>VLOOKUP(C7175,agent_name_matching!A:B,2,false)</f>
        <v>System</v>
      </c>
      <c r="I7175" s="33"/>
      <c r="O7175" s="6" t="s">
        <v>18105</v>
      </c>
      <c r="P7175" s="8" t="str">
        <f t="shared" si="1"/>
        <v/>
      </c>
      <c r="Q7175" s="8" t="str">
        <f t="shared" si="16"/>
        <v/>
      </c>
      <c r="R7175" s="8" t="str">
        <f>if(and(P7175&lt;&gt;"",Q7175&lt;&gt;"newexp",Q7175&lt;&gt;"nostart"),countifs(script_conform_dispatching!A:A,P7175,script_conform_dispatching!B:B,Q7175),"")</f>
        <v/>
      </c>
      <c r="S7175" s="8" t="str">
        <f t="shared" si="3"/>
        <v/>
      </c>
    </row>
    <row r="7176" hidden="1">
      <c r="A7176" s="6" t="s">
        <v>18106</v>
      </c>
      <c r="B7176" s="6" t="s">
        <v>305</v>
      </c>
      <c r="C7176" s="6" t="s">
        <v>414</v>
      </c>
      <c r="F7176" s="6" t="s">
        <v>415</v>
      </c>
      <c r="G7176" s="6" t="s">
        <v>416</v>
      </c>
      <c r="H7176" s="8" t="str">
        <f>VLOOKUP(C7176,agent_name_matching!A:B,2,false)</f>
        <v>Dialog LLM</v>
      </c>
      <c r="I7176" s="32" t="s">
        <v>18107</v>
      </c>
      <c r="J7176" s="6" t="s">
        <v>418</v>
      </c>
      <c r="L7176" s="6">
        <v>6785.0</v>
      </c>
      <c r="M7176" s="6">
        <v>70.0</v>
      </c>
      <c r="N7176" s="6">
        <v>2642.0</v>
      </c>
      <c r="O7176" s="6" t="s">
        <v>18108</v>
      </c>
      <c r="P7176" s="8" t="str">
        <f t="shared" si="1"/>
        <v/>
      </c>
      <c r="Q7176" s="8" t="str">
        <f t="shared" si="16"/>
        <v/>
      </c>
      <c r="R7176" s="8" t="str">
        <f>if(and(P7176&lt;&gt;"",Q7176&lt;&gt;"newexp",Q7176&lt;&gt;"nostart"),countifs(script_conform_dispatching!A:A,P7176,script_conform_dispatching!B:B,Q7176),"")</f>
        <v/>
      </c>
      <c r="S7176" s="8" t="str">
        <f t="shared" si="3"/>
        <v/>
      </c>
    </row>
    <row r="7177" hidden="1">
      <c r="A7177" s="6" t="s">
        <v>18109</v>
      </c>
      <c r="B7177" s="6" t="s">
        <v>305</v>
      </c>
      <c r="C7177" s="6" t="s">
        <v>37</v>
      </c>
      <c r="F7177" s="6" t="s">
        <v>415</v>
      </c>
      <c r="G7177" s="6" t="s">
        <v>416</v>
      </c>
      <c r="H7177" s="8" t="str">
        <f>VLOOKUP(C7177,agent_name_matching!A:B,2,false)</f>
        <v>Patient LLM</v>
      </c>
      <c r="I7177" s="32" t="s">
        <v>18110</v>
      </c>
      <c r="J7177" s="6" t="s">
        <v>418</v>
      </c>
      <c r="K7177" s="6">
        <v>1.0</v>
      </c>
      <c r="L7177" s="6">
        <v>1945.0</v>
      </c>
      <c r="M7177" s="6">
        <v>73.0</v>
      </c>
      <c r="N7177" s="6">
        <v>1528.0</v>
      </c>
      <c r="O7177" s="6" t="s">
        <v>18111</v>
      </c>
      <c r="P7177" s="8" t="str">
        <f t="shared" si="1"/>
        <v/>
      </c>
      <c r="Q7177" s="8" t="str">
        <f t="shared" si="16"/>
        <v/>
      </c>
      <c r="R7177" s="8" t="str">
        <f>if(and(P7177&lt;&gt;"",Q7177&lt;&gt;"newexp",Q7177&lt;&gt;"nostart"),countifs(script_conform_dispatching!A:A,P7177,script_conform_dispatching!B:B,Q7177),"")</f>
        <v/>
      </c>
      <c r="S7177" s="8" t="str">
        <f t="shared" si="3"/>
        <v/>
      </c>
    </row>
    <row r="7178" hidden="1">
      <c r="A7178" s="6" t="s">
        <v>18112</v>
      </c>
      <c r="B7178" s="6" t="s">
        <v>305</v>
      </c>
      <c r="C7178" s="6" t="s">
        <v>411</v>
      </c>
      <c r="H7178" s="8" t="str">
        <f>VLOOKUP(C7178,agent_name_matching!A:B,2,false)</f>
        <v>System</v>
      </c>
      <c r="I7178" s="33"/>
      <c r="O7178" s="6" t="s">
        <v>18113</v>
      </c>
      <c r="P7178" s="8" t="str">
        <f t="shared" si="1"/>
        <v/>
      </c>
      <c r="Q7178" s="8" t="str">
        <f t="shared" si="16"/>
        <v/>
      </c>
      <c r="R7178" s="8" t="str">
        <f>if(and(P7178&lt;&gt;"",Q7178&lt;&gt;"newexp",Q7178&lt;&gt;"nostart"),countifs(script_conform_dispatching!A:A,P7178,script_conform_dispatching!B:B,Q7178),"")</f>
        <v/>
      </c>
      <c r="S7178" s="8" t="str">
        <f t="shared" si="3"/>
        <v/>
      </c>
    </row>
    <row r="7179" hidden="1">
      <c r="A7179" s="6" t="s">
        <v>18114</v>
      </c>
      <c r="B7179" s="6" t="s">
        <v>305</v>
      </c>
      <c r="C7179" s="6" t="s">
        <v>414</v>
      </c>
      <c r="F7179" s="6" t="s">
        <v>415</v>
      </c>
      <c r="G7179" s="6" t="s">
        <v>416</v>
      </c>
      <c r="H7179" s="8" t="str">
        <f>VLOOKUP(C7179,agent_name_matching!A:B,2,false)</f>
        <v>Dialog LLM</v>
      </c>
      <c r="I7179" s="32" t="s">
        <v>18115</v>
      </c>
      <c r="J7179" s="6" t="s">
        <v>418</v>
      </c>
      <c r="L7179" s="6">
        <v>7147.0</v>
      </c>
      <c r="M7179" s="6">
        <v>133.0</v>
      </c>
      <c r="N7179" s="6">
        <v>2040.0</v>
      </c>
      <c r="O7179" s="6" t="s">
        <v>18116</v>
      </c>
      <c r="P7179" s="8" t="str">
        <f t="shared" si="1"/>
        <v/>
      </c>
      <c r="Q7179" s="8" t="str">
        <f t="shared" si="16"/>
        <v/>
      </c>
      <c r="R7179" s="8" t="str">
        <f>if(and(P7179&lt;&gt;"",Q7179&lt;&gt;"newexp",Q7179&lt;&gt;"nostart"),countifs(script_conform_dispatching!A:A,P7179,script_conform_dispatching!B:B,Q7179),"")</f>
        <v/>
      </c>
      <c r="S7179" s="8" t="str">
        <f t="shared" si="3"/>
        <v/>
      </c>
    </row>
    <row r="7180" hidden="1">
      <c r="A7180" s="6" t="s">
        <v>18117</v>
      </c>
      <c r="B7180" s="6" t="s">
        <v>305</v>
      </c>
      <c r="C7180" s="6" t="s">
        <v>37</v>
      </c>
      <c r="F7180" s="6" t="s">
        <v>415</v>
      </c>
      <c r="G7180" s="6" t="s">
        <v>416</v>
      </c>
      <c r="H7180" s="8" t="str">
        <f>VLOOKUP(C7180,agent_name_matching!A:B,2,false)</f>
        <v>Patient LLM</v>
      </c>
      <c r="I7180" s="32" t="s">
        <v>18118</v>
      </c>
      <c r="J7180" s="6" t="s">
        <v>418</v>
      </c>
      <c r="K7180" s="6">
        <v>1.0</v>
      </c>
      <c r="L7180" s="6">
        <v>2145.0</v>
      </c>
      <c r="M7180" s="6">
        <v>96.0</v>
      </c>
      <c r="N7180" s="6">
        <v>1528.0</v>
      </c>
      <c r="O7180" s="6" t="s">
        <v>18119</v>
      </c>
      <c r="P7180" s="8" t="str">
        <f t="shared" si="1"/>
        <v/>
      </c>
      <c r="Q7180" s="8" t="str">
        <f t="shared" si="16"/>
        <v/>
      </c>
      <c r="R7180" s="8" t="str">
        <f>if(and(P7180&lt;&gt;"",Q7180&lt;&gt;"newexp",Q7180&lt;&gt;"nostart"),countifs(script_conform_dispatching!A:A,P7180,script_conform_dispatching!B:B,Q7180),"")</f>
        <v/>
      </c>
      <c r="S7180" s="8" t="str">
        <f t="shared" si="3"/>
        <v/>
      </c>
    </row>
    <row r="7181" hidden="1">
      <c r="A7181" s="6" t="s">
        <v>18120</v>
      </c>
      <c r="B7181" s="6" t="s">
        <v>305</v>
      </c>
      <c r="C7181" s="6" t="s">
        <v>411</v>
      </c>
      <c r="H7181" s="8" t="str">
        <f>VLOOKUP(C7181,agent_name_matching!A:B,2,false)</f>
        <v>System</v>
      </c>
      <c r="I7181" s="33"/>
      <c r="O7181" s="6" t="s">
        <v>18121</v>
      </c>
      <c r="P7181" s="8" t="str">
        <f t="shared" si="1"/>
        <v/>
      </c>
      <c r="Q7181" s="8" t="str">
        <f t="shared" si="16"/>
        <v/>
      </c>
      <c r="R7181" s="8" t="str">
        <f>if(and(P7181&lt;&gt;"",Q7181&lt;&gt;"newexp",Q7181&lt;&gt;"nostart"),countifs(script_conform_dispatching!A:A,P7181,script_conform_dispatching!B:B,Q7181),"")</f>
        <v/>
      </c>
      <c r="S7181" s="8" t="str">
        <f t="shared" si="3"/>
        <v/>
      </c>
    </row>
    <row r="7182" hidden="1">
      <c r="A7182" s="6" t="s">
        <v>18122</v>
      </c>
      <c r="B7182" s="6" t="s">
        <v>305</v>
      </c>
      <c r="C7182" s="6" t="s">
        <v>414</v>
      </c>
      <c r="F7182" s="6" t="s">
        <v>415</v>
      </c>
      <c r="G7182" s="6" t="s">
        <v>416</v>
      </c>
      <c r="H7182" s="8" t="str">
        <f>VLOOKUP(C7182,agent_name_matching!A:B,2,false)</f>
        <v>Dialog LLM</v>
      </c>
      <c r="I7182" s="32" t="s">
        <v>18123</v>
      </c>
      <c r="J7182" s="6" t="s">
        <v>418</v>
      </c>
      <c r="L7182" s="6">
        <v>7595.0</v>
      </c>
      <c r="M7182" s="6">
        <v>143.0</v>
      </c>
      <c r="N7182" s="6">
        <v>2347.0</v>
      </c>
      <c r="O7182" s="6" t="s">
        <v>18124</v>
      </c>
      <c r="P7182" s="8" t="str">
        <f t="shared" si="1"/>
        <v/>
      </c>
      <c r="Q7182" s="8" t="str">
        <f t="shared" si="16"/>
        <v/>
      </c>
      <c r="R7182" s="8" t="str">
        <f>if(and(P7182&lt;&gt;"",Q7182&lt;&gt;"newexp",Q7182&lt;&gt;"nostart"),countifs(script_conform_dispatching!A:A,P7182,script_conform_dispatching!B:B,Q7182),"")</f>
        <v/>
      </c>
      <c r="S7182" s="8" t="str">
        <f t="shared" si="3"/>
        <v/>
      </c>
    </row>
    <row r="7183" hidden="1">
      <c r="A7183" s="6" t="s">
        <v>18125</v>
      </c>
      <c r="B7183" s="6" t="s">
        <v>305</v>
      </c>
      <c r="C7183" s="6" t="s">
        <v>37</v>
      </c>
      <c r="F7183" s="6" t="s">
        <v>415</v>
      </c>
      <c r="G7183" s="6" t="s">
        <v>416</v>
      </c>
      <c r="H7183" s="8" t="str">
        <f>VLOOKUP(C7183,agent_name_matching!A:B,2,false)</f>
        <v>Patient LLM</v>
      </c>
      <c r="I7183" s="32" t="s">
        <v>18126</v>
      </c>
      <c r="J7183" s="6" t="s">
        <v>418</v>
      </c>
      <c r="K7183" s="6">
        <v>1.0</v>
      </c>
      <c r="L7183" s="6">
        <v>2378.0</v>
      </c>
      <c r="M7183" s="6">
        <v>50.0</v>
      </c>
      <c r="N7183" s="6">
        <v>1661.0</v>
      </c>
      <c r="O7183" s="6" t="s">
        <v>18127</v>
      </c>
      <c r="P7183" s="8" t="str">
        <f t="shared" si="1"/>
        <v/>
      </c>
      <c r="Q7183" s="8" t="str">
        <f t="shared" si="16"/>
        <v/>
      </c>
      <c r="R7183" s="8" t="str">
        <f>if(and(P7183&lt;&gt;"",Q7183&lt;&gt;"newexp",Q7183&lt;&gt;"nostart"),countifs(script_conform_dispatching!A:A,P7183,script_conform_dispatching!B:B,Q7183),"")</f>
        <v/>
      </c>
      <c r="S7183" s="8" t="str">
        <f t="shared" si="3"/>
        <v/>
      </c>
    </row>
    <row r="7184" hidden="1">
      <c r="A7184" s="6" t="s">
        <v>18128</v>
      </c>
      <c r="B7184" s="6" t="s">
        <v>305</v>
      </c>
      <c r="C7184" s="6" t="s">
        <v>411</v>
      </c>
      <c r="H7184" s="8" t="str">
        <f>VLOOKUP(C7184,agent_name_matching!A:B,2,false)</f>
        <v>System</v>
      </c>
      <c r="I7184" s="33"/>
      <c r="O7184" s="6" t="s">
        <v>18129</v>
      </c>
      <c r="P7184" s="8" t="str">
        <f t="shared" si="1"/>
        <v/>
      </c>
      <c r="Q7184" s="8" t="str">
        <f t="shared" si="16"/>
        <v/>
      </c>
      <c r="R7184" s="8" t="str">
        <f>if(and(P7184&lt;&gt;"",Q7184&lt;&gt;"newexp",Q7184&lt;&gt;"nostart"),countifs(script_conform_dispatching!A:A,P7184,script_conform_dispatching!B:B,Q7184),"")</f>
        <v/>
      </c>
      <c r="S7184" s="8" t="str">
        <f t="shared" si="3"/>
        <v/>
      </c>
    </row>
    <row r="7185" hidden="1">
      <c r="A7185" s="6" t="s">
        <v>18130</v>
      </c>
      <c r="B7185" s="6" t="s">
        <v>305</v>
      </c>
      <c r="C7185" s="6" t="s">
        <v>414</v>
      </c>
      <c r="F7185" s="6" t="s">
        <v>415</v>
      </c>
      <c r="G7185" s="6" t="s">
        <v>416</v>
      </c>
      <c r="H7185" s="8" t="str">
        <f>VLOOKUP(C7185,agent_name_matching!A:B,2,false)</f>
        <v>Dialog LLM</v>
      </c>
      <c r="I7185" s="32" t="s">
        <v>18131</v>
      </c>
      <c r="J7185" s="6" t="s">
        <v>418</v>
      </c>
      <c r="L7185" s="6">
        <v>8007.0</v>
      </c>
      <c r="M7185" s="6">
        <v>100.0</v>
      </c>
      <c r="N7185" s="6">
        <v>1699.0</v>
      </c>
      <c r="O7185" s="6" t="s">
        <v>18132</v>
      </c>
      <c r="P7185" s="8" t="str">
        <f t="shared" si="1"/>
        <v/>
      </c>
      <c r="Q7185" s="8" t="str">
        <f t="shared" si="16"/>
        <v/>
      </c>
      <c r="R7185" s="8" t="str">
        <f>if(and(P7185&lt;&gt;"",Q7185&lt;&gt;"newexp",Q7185&lt;&gt;"nostart"),countifs(script_conform_dispatching!A:A,P7185,script_conform_dispatching!B:B,Q7185),"")</f>
        <v/>
      </c>
      <c r="S7185" s="8" t="str">
        <f t="shared" si="3"/>
        <v/>
      </c>
    </row>
    <row r="7186" hidden="1">
      <c r="A7186" s="6" t="s">
        <v>18133</v>
      </c>
      <c r="B7186" s="6" t="s">
        <v>305</v>
      </c>
      <c r="C7186" s="6" t="s">
        <v>37</v>
      </c>
      <c r="F7186" s="6" t="s">
        <v>415</v>
      </c>
      <c r="G7186" s="6" t="s">
        <v>416</v>
      </c>
      <c r="H7186" s="8" t="str">
        <f>VLOOKUP(C7186,agent_name_matching!A:B,2,false)</f>
        <v>Patient LLM</v>
      </c>
      <c r="I7186" s="32" t="s">
        <v>18134</v>
      </c>
      <c r="J7186" s="6" t="s">
        <v>418</v>
      </c>
      <c r="K7186" s="6">
        <v>1.0</v>
      </c>
      <c r="L7186" s="6">
        <v>2522.0</v>
      </c>
      <c r="M7186" s="6">
        <v>124.0</v>
      </c>
      <c r="N7186" s="6">
        <v>2514.0</v>
      </c>
      <c r="O7186" s="6" t="s">
        <v>18135</v>
      </c>
      <c r="P7186" s="8" t="str">
        <f t="shared" si="1"/>
        <v/>
      </c>
      <c r="Q7186" s="8" t="str">
        <f t="shared" si="16"/>
        <v/>
      </c>
      <c r="R7186" s="8" t="str">
        <f>if(and(P7186&lt;&gt;"",Q7186&lt;&gt;"newexp",Q7186&lt;&gt;"nostart"),countifs(script_conform_dispatching!A:A,P7186,script_conform_dispatching!B:B,Q7186),"")</f>
        <v/>
      </c>
      <c r="S7186" s="8" t="str">
        <f t="shared" si="3"/>
        <v/>
      </c>
    </row>
    <row r="7187" hidden="1">
      <c r="A7187" s="6" t="s">
        <v>18136</v>
      </c>
      <c r="B7187" s="6" t="s">
        <v>305</v>
      </c>
      <c r="C7187" s="6" t="s">
        <v>411</v>
      </c>
      <c r="H7187" s="8" t="str">
        <f>VLOOKUP(C7187,agent_name_matching!A:B,2,false)</f>
        <v>System</v>
      </c>
      <c r="I7187" s="33"/>
      <c r="O7187" s="6" t="s">
        <v>18137</v>
      </c>
      <c r="P7187" s="8" t="str">
        <f t="shared" si="1"/>
        <v/>
      </c>
      <c r="Q7187" s="8" t="str">
        <f t="shared" si="16"/>
        <v/>
      </c>
      <c r="R7187" s="8" t="str">
        <f>if(and(P7187&lt;&gt;"",Q7187&lt;&gt;"newexp",Q7187&lt;&gt;"nostart"),countifs(script_conform_dispatching!A:A,P7187,script_conform_dispatching!B:B,Q7187),"")</f>
        <v/>
      </c>
      <c r="S7187" s="8" t="str">
        <f t="shared" si="3"/>
        <v/>
      </c>
    </row>
    <row r="7188" hidden="1">
      <c r="A7188" s="6" t="s">
        <v>18138</v>
      </c>
      <c r="B7188" s="6" t="s">
        <v>305</v>
      </c>
      <c r="C7188" s="6" t="s">
        <v>414</v>
      </c>
      <c r="F7188" s="6" t="s">
        <v>415</v>
      </c>
      <c r="G7188" s="6" t="s">
        <v>416</v>
      </c>
      <c r="H7188" s="8" t="str">
        <f>VLOOKUP(C7188,agent_name_matching!A:B,2,false)</f>
        <v>Dialog LLM</v>
      </c>
      <c r="I7188" s="32" t="s">
        <v>18139</v>
      </c>
      <c r="J7188" s="6" t="s">
        <v>418</v>
      </c>
      <c r="L7188" s="6">
        <v>8450.0</v>
      </c>
      <c r="M7188" s="6">
        <v>152.0</v>
      </c>
      <c r="N7188" s="6">
        <v>2182.0</v>
      </c>
      <c r="O7188" s="6" t="s">
        <v>18140</v>
      </c>
      <c r="P7188" s="8" t="str">
        <f t="shared" si="1"/>
        <v/>
      </c>
      <c r="Q7188" s="8" t="str">
        <f t="shared" si="16"/>
        <v/>
      </c>
      <c r="R7188" s="8" t="str">
        <f>if(and(P7188&lt;&gt;"",Q7188&lt;&gt;"newexp",Q7188&lt;&gt;"nostart"),countifs(script_conform_dispatching!A:A,P7188,script_conform_dispatching!B:B,Q7188),"")</f>
        <v/>
      </c>
      <c r="S7188" s="8" t="str">
        <f t="shared" si="3"/>
        <v/>
      </c>
    </row>
    <row r="7189" hidden="1">
      <c r="A7189" s="6" t="s">
        <v>18141</v>
      </c>
      <c r="B7189" s="6" t="s">
        <v>305</v>
      </c>
      <c r="C7189" s="6" t="s">
        <v>37</v>
      </c>
      <c r="F7189" s="6" t="s">
        <v>415</v>
      </c>
      <c r="G7189" s="6" t="s">
        <v>416</v>
      </c>
      <c r="H7189" s="8" t="str">
        <f>VLOOKUP(C7189,agent_name_matching!A:B,2,false)</f>
        <v>Patient LLM</v>
      </c>
      <c r="I7189" s="32" t="s">
        <v>18142</v>
      </c>
      <c r="J7189" s="6" t="s">
        <v>418</v>
      </c>
      <c r="K7189" s="6">
        <v>1.0</v>
      </c>
      <c r="L7189" s="6">
        <v>2792.0</v>
      </c>
      <c r="M7189" s="6">
        <v>70.0</v>
      </c>
      <c r="N7189" s="6">
        <v>1836.0</v>
      </c>
      <c r="O7189" s="6" t="s">
        <v>18143</v>
      </c>
      <c r="P7189" s="8" t="str">
        <f t="shared" si="1"/>
        <v/>
      </c>
      <c r="Q7189" s="8" t="str">
        <f t="shared" si="16"/>
        <v/>
      </c>
      <c r="R7189" s="8" t="str">
        <f>if(and(P7189&lt;&gt;"",Q7189&lt;&gt;"newexp",Q7189&lt;&gt;"nostart"),countifs(script_conform_dispatching!A:A,P7189,script_conform_dispatching!B:B,Q7189),"")</f>
        <v/>
      </c>
      <c r="S7189" s="8" t="str">
        <f t="shared" si="3"/>
        <v/>
      </c>
    </row>
    <row r="7190" hidden="1">
      <c r="A7190" s="6" t="s">
        <v>18144</v>
      </c>
      <c r="B7190" s="6" t="s">
        <v>305</v>
      </c>
      <c r="C7190" s="6" t="s">
        <v>411</v>
      </c>
      <c r="H7190" s="8" t="str">
        <f>VLOOKUP(C7190,agent_name_matching!A:B,2,false)</f>
        <v>System</v>
      </c>
      <c r="I7190" s="33"/>
      <c r="O7190" s="6" t="s">
        <v>18145</v>
      </c>
      <c r="P7190" s="8" t="str">
        <f t="shared" si="1"/>
        <v/>
      </c>
      <c r="Q7190" s="8" t="str">
        <f t="shared" si="16"/>
        <v/>
      </c>
      <c r="R7190" s="8" t="str">
        <f>if(and(P7190&lt;&gt;"",Q7190&lt;&gt;"newexp",Q7190&lt;&gt;"nostart"),countifs(script_conform_dispatching!A:A,P7190,script_conform_dispatching!B:B,Q7190),"")</f>
        <v/>
      </c>
      <c r="S7190" s="8" t="str">
        <f t="shared" si="3"/>
        <v/>
      </c>
    </row>
    <row r="7191" hidden="1">
      <c r="A7191" s="6" t="s">
        <v>18146</v>
      </c>
      <c r="B7191" s="6" t="s">
        <v>305</v>
      </c>
      <c r="C7191" s="6" t="s">
        <v>414</v>
      </c>
      <c r="F7191" s="6" t="s">
        <v>415</v>
      </c>
      <c r="G7191" s="6" t="s">
        <v>416</v>
      </c>
      <c r="H7191" s="8" t="str">
        <f>VLOOKUP(C7191,agent_name_matching!A:B,2,false)</f>
        <v>Dialog LLM</v>
      </c>
      <c r="I7191" s="32" t="s">
        <v>18147</v>
      </c>
      <c r="J7191" s="6" t="s">
        <v>418</v>
      </c>
      <c r="L7191" s="6">
        <v>8891.0</v>
      </c>
      <c r="M7191" s="6">
        <v>131.0</v>
      </c>
      <c r="N7191" s="6">
        <v>2435.0</v>
      </c>
      <c r="O7191" s="6" t="s">
        <v>18148</v>
      </c>
      <c r="P7191" s="8" t="str">
        <f t="shared" si="1"/>
        <v/>
      </c>
      <c r="Q7191" s="8" t="str">
        <f t="shared" si="16"/>
        <v/>
      </c>
      <c r="R7191" s="8" t="str">
        <f>if(and(P7191&lt;&gt;"",Q7191&lt;&gt;"newexp",Q7191&lt;&gt;"nostart"),countifs(script_conform_dispatching!A:A,P7191,script_conform_dispatching!B:B,Q7191),"")</f>
        <v/>
      </c>
      <c r="S7191" s="8" t="str">
        <f t="shared" si="3"/>
        <v/>
      </c>
    </row>
    <row r="7192" hidden="1">
      <c r="A7192" s="6" t="s">
        <v>18149</v>
      </c>
      <c r="B7192" s="6" t="s">
        <v>305</v>
      </c>
      <c r="C7192" s="6" t="s">
        <v>37</v>
      </c>
      <c r="F7192" s="6" t="s">
        <v>415</v>
      </c>
      <c r="G7192" s="6" t="s">
        <v>416</v>
      </c>
      <c r="H7192" s="8" t="str">
        <f>VLOOKUP(C7192,agent_name_matching!A:B,2,false)</f>
        <v>Patient LLM</v>
      </c>
      <c r="I7192" s="32" t="s">
        <v>18150</v>
      </c>
      <c r="J7192" s="6" t="s">
        <v>418</v>
      </c>
      <c r="K7192" s="6">
        <v>1.0</v>
      </c>
      <c r="L7192" s="6">
        <v>2987.0</v>
      </c>
      <c r="M7192" s="6">
        <v>48.0</v>
      </c>
      <c r="N7192" s="6">
        <v>1038.0</v>
      </c>
      <c r="O7192" s="6" t="s">
        <v>18151</v>
      </c>
      <c r="P7192" s="8" t="str">
        <f t="shared" si="1"/>
        <v/>
      </c>
      <c r="Q7192" s="8" t="str">
        <f t="shared" si="16"/>
        <v/>
      </c>
      <c r="R7192" s="8" t="str">
        <f>if(and(P7192&lt;&gt;"",Q7192&lt;&gt;"newexp",Q7192&lt;&gt;"nostart"),countifs(script_conform_dispatching!A:A,P7192,script_conform_dispatching!B:B,Q7192),"")</f>
        <v/>
      </c>
      <c r="S7192" s="8" t="str">
        <f t="shared" si="3"/>
        <v/>
      </c>
    </row>
    <row r="7193" hidden="1">
      <c r="A7193" s="6" t="s">
        <v>18152</v>
      </c>
      <c r="B7193" s="6" t="s">
        <v>305</v>
      </c>
      <c r="C7193" s="6" t="s">
        <v>411</v>
      </c>
      <c r="H7193" s="8" t="str">
        <f>VLOOKUP(C7193,agent_name_matching!A:B,2,false)</f>
        <v>System</v>
      </c>
      <c r="I7193" s="33"/>
      <c r="O7193" s="6" t="s">
        <v>18153</v>
      </c>
      <c r="P7193" s="8" t="str">
        <f t="shared" si="1"/>
        <v/>
      </c>
      <c r="Q7193" s="8" t="str">
        <f t="shared" si="16"/>
        <v/>
      </c>
      <c r="R7193" s="8" t="str">
        <f>if(and(P7193&lt;&gt;"",Q7193&lt;&gt;"newexp",Q7193&lt;&gt;"nostart"),countifs(script_conform_dispatching!A:A,P7193,script_conform_dispatching!B:B,Q7193),"")</f>
        <v/>
      </c>
      <c r="S7193" s="8" t="str">
        <f t="shared" si="3"/>
        <v/>
      </c>
    </row>
    <row r="7194" hidden="1">
      <c r="A7194" s="6" t="s">
        <v>18154</v>
      </c>
      <c r="B7194" s="6" t="s">
        <v>305</v>
      </c>
      <c r="C7194" s="6" t="s">
        <v>414</v>
      </c>
      <c r="F7194" s="6" t="s">
        <v>415</v>
      </c>
      <c r="G7194" s="6" t="s">
        <v>416</v>
      </c>
      <c r="H7194" s="8" t="str">
        <f>VLOOKUP(C7194,agent_name_matching!A:B,2,false)</f>
        <v>Dialog LLM</v>
      </c>
      <c r="I7194" s="32" t="s">
        <v>18155</v>
      </c>
      <c r="J7194" s="6" t="s">
        <v>418</v>
      </c>
      <c r="L7194" s="6">
        <v>9289.0</v>
      </c>
      <c r="M7194" s="6">
        <v>106.0</v>
      </c>
      <c r="N7194" s="6">
        <v>2470.0</v>
      </c>
      <c r="O7194" s="6" t="s">
        <v>18156</v>
      </c>
      <c r="P7194" s="8" t="str">
        <f t="shared" si="1"/>
        <v/>
      </c>
      <c r="Q7194" s="8" t="str">
        <f t="shared" si="16"/>
        <v/>
      </c>
      <c r="R7194" s="8" t="str">
        <f>if(and(P7194&lt;&gt;"",Q7194&lt;&gt;"newexp",Q7194&lt;&gt;"nostart"),countifs(script_conform_dispatching!A:A,P7194,script_conform_dispatching!B:B,Q7194),"")</f>
        <v/>
      </c>
      <c r="S7194" s="8" t="str">
        <f t="shared" si="3"/>
        <v/>
      </c>
    </row>
    <row r="7195" hidden="1">
      <c r="A7195" s="6" t="s">
        <v>18157</v>
      </c>
      <c r="B7195" s="6" t="s">
        <v>305</v>
      </c>
      <c r="C7195" s="6" t="s">
        <v>37</v>
      </c>
      <c r="F7195" s="6" t="s">
        <v>415</v>
      </c>
      <c r="G7195" s="6" t="s">
        <v>416</v>
      </c>
      <c r="H7195" s="8" t="str">
        <f>VLOOKUP(C7195,agent_name_matching!A:B,2,false)</f>
        <v>Patient LLM</v>
      </c>
      <c r="I7195" s="32" t="s">
        <v>18158</v>
      </c>
      <c r="J7195" s="6" t="s">
        <v>418</v>
      </c>
      <c r="K7195" s="6">
        <v>1.0</v>
      </c>
      <c r="L7195" s="6">
        <v>3135.0</v>
      </c>
      <c r="M7195" s="6">
        <v>112.0</v>
      </c>
      <c r="N7195" s="6">
        <v>2637.0</v>
      </c>
      <c r="O7195" s="6" t="s">
        <v>18159</v>
      </c>
      <c r="P7195" s="8" t="str">
        <f t="shared" si="1"/>
        <v/>
      </c>
      <c r="Q7195" s="8" t="str">
        <f t="shared" si="16"/>
        <v/>
      </c>
      <c r="R7195" s="8" t="str">
        <f>if(and(P7195&lt;&gt;"",Q7195&lt;&gt;"newexp",Q7195&lt;&gt;"nostart"),countifs(script_conform_dispatching!A:A,P7195,script_conform_dispatching!B:B,Q7195),"")</f>
        <v/>
      </c>
      <c r="S7195" s="8" t="str">
        <f t="shared" si="3"/>
        <v/>
      </c>
    </row>
    <row r="7196" hidden="1">
      <c r="A7196" s="6" t="s">
        <v>18160</v>
      </c>
      <c r="B7196" s="6" t="s">
        <v>305</v>
      </c>
      <c r="C7196" s="6" t="s">
        <v>411</v>
      </c>
      <c r="H7196" s="8" t="str">
        <f>VLOOKUP(C7196,agent_name_matching!A:B,2,false)</f>
        <v>System</v>
      </c>
      <c r="I7196" s="33"/>
      <c r="O7196" s="6" t="s">
        <v>18161</v>
      </c>
      <c r="P7196" s="8" t="str">
        <f t="shared" si="1"/>
        <v/>
      </c>
      <c r="Q7196" s="8" t="str">
        <f t="shared" si="16"/>
        <v/>
      </c>
      <c r="R7196" s="8" t="str">
        <f>if(and(P7196&lt;&gt;"",Q7196&lt;&gt;"newexp",Q7196&lt;&gt;"nostart"),countifs(script_conform_dispatching!A:A,P7196,script_conform_dispatching!B:B,Q7196),"")</f>
        <v/>
      </c>
      <c r="S7196" s="8" t="str">
        <f t="shared" si="3"/>
        <v/>
      </c>
    </row>
    <row r="7197" hidden="1">
      <c r="A7197" s="6" t="s">
        <v>18162</v>
      </c>
      <c r="B7197" s="6" t="s">
        <v>305</v>
      </c>
      <c r="C7197" s="6" t="s">
        <v>414</v>
      </c>
      <c r="F7197" s="6" t="s">
        <v>415</v>
      </c>
      <c r="G7197" s="6" t="s">
        <v>416</v>
      </c>
      <c r="H7197" s="8" t="str">
        <f>VLOOKUP(C7197,agent_name_matching!A:B,2,false)</f>
        <v>Dialog LLM</v>
      </c>
      <c r="I7197" s="32" t="s">
        <v>18163</v>
      </c>
      <c r="J7197" s="6" t="s">
        <v>418</v>
      </c>
      <c r="L7197" s="6">
        <v>9726.0</v>
      </c>
      <c r="M7197" s="6">
        <v>148.0</v>
      </c>
      <c r="N7197" s="6">
        <v>2630.0</v>
      </c>
      <c r="O7197" s="6" t="s">
        <v>18164</v>
      </c>
      <c r="P7197" s="8" t="str">
        <f t="shared" si="1"/>
        <v/>
      </c>
      <c r="Q7197" s="8" t="str">
        <f t="shared" si="16"/>
        <v/>
      </c>
      <c r="R7197" s="8" t="str">
        <f>if(and(P7197&lt;&gt;"",Q7197&lt;&gt;"newexp",Q7197&lt;&gt;"nostart"),countifs(script_conform_dispatching!A:A,P7197,script_conform_dispatching!B:B,Q7197),"")</f>
        <v/>
      </c>
      <c r="S7197" s="8" t="str">
        <f t="shared" si="3"/>
        <v/>
      </c>
    </row>
    <row r="7198" hidden="1">
      <c r="A7198" s="6" t="s">
        <v>18165</v>
      </c>
      <c r="B7198" s="6" t="s">
        <v>305</v>
      </c>
      <c r="C7198" s="6" t="s">
        <v>37</v>
      </c>
      <c r="F7198" s="6" t="s">
        <v>415</v>
      </c>
      <c r="G7198" s="6" t="s">
        <v>416</v>
      </c>
      <c r="H7198" s="8" t="str">
        <f>VLOOKUP(C7198,agent_name_matching!A:B,2,false)</f>
        <v>Patient LLM</v>
      </c>
      <c r="I7198" s="32" t="s">
        <v>18166</v>
      </c>
      <c r="J7198" s="6" t="s">
        <v>418</v>
      </c>
      <c r="K7198" s="6">
        <v>1.0</v>
      </c>
      <c r="L7198" s="6">
        <v>3389.0</v>
      </c>
      <c r="M7198" s="6">
        <v>53.0</v>
      </c>
      <c r="N7198" s="6">
        <v>1052.0</v>
      </c>
      <c r="O7198" s="6" t="s">
        <v>18167</v>
      </c>
      <c r="P7198" s="8" t="str">
        <f t="shared" si="1"/>
        <v/>
      </c>
      <c r="Q7198" s="8" t="str">
        <f t="shared" si="16"/>
        <v/>
      </c>
      <c r="R7198" s="8" t="str">
        <f>if(and(P7198&lt;&gt;"",Q7198&lt;&gt;"newexp",Q7198&lt;&gt;"nostart"),countifs(script_conform_dispatching!A:A,P7198,script_conform_dispatching!B:B,Q7198),"")</f>
        <v/>
      </c>
      <c r="S7198" s="8" t="str">
        <f t="shared" si="3"/>
        <v/>
      </c>
    </row>
    <row r="7199" hidden="1">
      <c r="A7199" s="6" t="s">
        <v>18168</v>
      </c>
      <c r="B7199" s="6" t="s">
        <v>305</v>
      </c>
      <c r="C7199" s="6" t="s">
        <v>411</v>
      </c>
      <c r="H7199" s="8" t="str">
        <f>VLOOKUP(C7199,agent_name_matching!A:B,2,false)</f>
        <v>System</v>
      </c>
      <c r="I7199" s="33"/>
      <c r="O7199" s="6" t="s">
        <v>18169</v>
      </c>
      <c r="P7199" s="8" t="str">
        <f t="shared" si="1"/>
        <v/>
      </c>
      <c r="Q7199" s="8" t="str">
        <f t="shared" si="16"/>
        <v/>
      </c>
      <c r="R7199" s="8" t="str">
        <f>if(and(P7199&lt;&gt;"",Q7199&lt;&gt;"newexp",Q7199&lt;&gt;"nostart"),countifs(script_conform_dispatching!A:A,P7199,script_conform_dispatching!B:B,Q7199),"")</f>
        <v/>
      </c>
      <c r="S7199" s="8" t="str">
        <f t="shared" si="3"/>
        <v/>
      </c>
    </row>
    <row r="7200" hidden="1">
      <c r="A7200" s="6" t="s">
        <v>18170</v>
      </c>
      <c r="B7200" s="6" t="s">
        <v>305</v>
      </c>
      <c r="C7200" s="6" t="s">
        <v>414</v>
      </c>
      <c r="F7200" s="6" t="s">
        <v>415</v>
      </c>
      <c r="G7200" s="6" t="s">
        <v>416</v>
      </c>
      <c r="H7200" s="8" t="str">
        <f>VLOOKUP(C7200,agent_name_matching!A:B,2,false)</f>
        <v>Dialog LLM</v>
      </c>
      <c r="I7200" s="32" t="s">
        <v>18171</v>
      </c>
      <c r="J7200" s="6" t="s">
        <v>418</v>
      </c>
      <c r="L7200" s="6">
        <v>10146.0</v>
      </c>
      <c r="M7200" s="6">
        <v>274.0</v>
      </c>
      <c r="N7200" s="6">
        <v>4350.0</v>
      </c>
      <c r="O7200" s="6" t="s">
        <v>18172</v>
      </c>
      <c r="P7200" s="8" t="str">
        <f t="shared" si="1"/>
        <v/>
      </c>
      <c r="Q7200" s="8" t="str">
        <f t="shared" si="16"/>
        <v/>
      </c>
      <c r="R7200" s="8" t="str">
        <f>if(and(P7200&lt;&gt;"",Q7200&lt;&gt;"newexp",Q7200&lt;&gt;"nostart"),countifs(script_conform_dispatching!A:A,P7200,script_conform_dispatching!B:B,Q7200),"")</f>
        <v/>
      </c>
      <c r="S7200" s="8" t="str">
        <f t="shared" si="3"/>
        <v/>
      </c>
    </row>
    <row r="7201" hidden="1">
      <c r="A7201" s="6" t="s">
        <v>18173</v>
      </c>
      <c r="B7201" s="6" t="s">
        <v>305</v>
      </c>
      <c r="C7201" s="6" t="s">
        <v>37</v>
      </c>
      <c r="F7201" s="6" t="s">
        <v>415</v>
      </c>
      <c r="G7201" s="6" t="s">
        <v>416</v>
      </c>
      <c r="H7201" s="8" t="str">
        <f>VLOOKUP(C7201,agent_name_matching!A:B,2,false)</f>
        <v>Patient LLM</v>
      </c>
      <c r="I7201" s="32" t="s">
        <v>18174</v>
      </c>
      <c r="J7201" s="6" t="s">
        <v>418</v>
      </c>
      <c r="K7201" s="6">
        <v>1.0</v>
      </c>
      <c r="L7201" s="6">
        <v>3710.0</v>
      </c>
      <c r="M7201" s="6">
        <v>105.0</v>
      </c>
      <c r="N7201" s="6">
        <v>1985.0</v>
      </c>
      <c r="O7201" s="6" t="s">
        <v>18175</v>
      </c>
      <c r="P7201" s="8" t="str">
        <f t="shared" si="1"/>
        <v/>
      </c>
      <c r="Q7201" s="8" t="str">
        <f t="shared" si="16"/>
        <v/>
      </c>
      <c r="R7201" s="8" t="str">
        <f>if(and(P7201&lt;&gt;"",Q7201&lt;&gt;"newexp",Q7201&lt;&gt;"nostart"),countifs(script_conform_dispatching!A:A,P7201,script_conform_dispatching!B:B,Q7201),"")</f>
        <v/>
      </c>
      <c r="S7201" s="8" t="str">
        <f t="shared" si="3"/>
        <v/>
      </c>
    </row>
    <row r="7202" hidden="1">
      <c r="A7202" s="6" t="s">
        <v>18176</v>
      </c>
      <c r="B7202" s="6" t="s">
        <v>305</v>
      </c>
      <c r="C7202" s="6" t="s">
        <v>411</v>
      </c>
      <c r="H7202" s="8" t="str">
        <f>VLOOKUP(C7202,agent_name_matching!A:B,2,false)</f>
        <v>System</v>
      </c>
      <c r="I7202" s="33"/>
      <c r="O7202" s="6" t="s">
        <v>18177</v>
      </c>
      <c r="P7202" s="8" t="str">
        <f t="shared" si="1"/>
        <v/>
      </c>
      <c r="Q7202" s="8" t="str">
        <f t="shared" si="16"/>
        <v/>
      </c>
      <c r="R7202" s="8" t="str">
        <f>if(and(P7202&lt;&gt;"",Q7202&lt;&gt;"newexp",Q7202&lt;&gt;"nostart"),countifs(script_conform_dispatching!A:A,P7202,script_conform_dispatching!B:B,Q7202),"")</f>
        <v/>
      </c>
      <c r="S7202" s="8" t="str">
        <f t="shared" si="3"/>
        <v/>
      </c>
    </row>
    <row r="7203" hidden="1">
      <c r="A7203" s="6" t="s">
        <v>18178</v>
      </c>
      <c r="B7203" s="6" t="s">
        <v>305</v>
      </c>
      <c r="C7203" s="6" t="s">
        <v>414</v>
      </c>
      <c r="F7203" s="6" t="s">
        <v>415</v>
      </c>
      <c r="G7203" s="6" t="s">
        <v>416</v>
      </c>
      <c r="H7203" s="8" t="str">
        <f>VLOOKUP(C7203,agent_name_matching!A:B,2,false)</f>
        <v>Dialog LLM</v>
      </c>
      <c r="I7203" s="32" t="s">
        <v>18179</v>
      </c>
      <c r="J7203" s="6" t="s">
        <v>418</v>
      </c>
      <c r="L7203" s="6">
        <v>10744.0</v>
      </c>
      <c r="M7203" s="6">
        <v>146.0</v>
      </c>
      <c r="N7203" s="6">
        <v>2898.0</v>
      </c>
      <c r="O7203" s="6" t="s">
        <v>18180</v>
      </c>
      <c r="P7203" s="8" t="str">
        <f t="shared" si="1"/>
        <v/>
      </c>
      <c r="Q7203" s="8" t="str">
        <f t="shared" si="16"/>
        <v/>
      </c>
      <c r="R7203" s="8" t="str">
        <f>if(and(P7203&lt;&gt;"",Q7203&lt;&gt;"newexp",Q7203&lt;&gt;"nostart"),countifs(script_conform_dispatching!A:A,P7203,script_conform_dispatching!B:B,Q7203),"")</f>
        <v/>
      </c>
      <c r="S7203" s="8" t="str">
        <f t="shared" si="3"/>
        <v/>
      </c>
    </row>
    <row r="7204" hidden="1">
      <c r="A7204" s="6" t="s">
        <v>18181</v>
      </c>
      <c r="B7204" s="6" t="s">
        <v>305</v>
      </c>
      <c r="C7204" s="6" t="s">
        <v>37</v>
      </c>
      <c r="F7204" s="6" t="s">
        <v>415</v>
      </c>
      <c r="G7204" s="6" t="s">
        <v>416</v>
      </c>
      <c r="H7204" s="8" t="str">
        <f>VLOOKUP(C7204,agent_name_matching!A:B,2,false)</f>
        <v>Patient LLM</v>
      </c>
      <c r="I7204" s="32" t="s">
        <v>18182</v>
      </c>
      <c r="J7204" s="6" t="s">
        <v>418</v>
      </c>
      <c r="K7204" s="6">
        <v>1.0</v>
      </c>
      <c r="L7204" s="6">
        <v>3955.0</v>
      </c>
      <c r="M7204" s="6">
        <v>75.0</v>
      </c>
      <c r="N7204" s="6">
        <v>1363.0</v>
      </c>
      <c r="O7204" s="6" t="s">
        <v>18183</v>
      </c>
      <c r="P7204" s="8" t="str">
        <f t="shared" si="1"/>
        <v/>
      </c>
      <c r="Q7204" s="8" t="str">
        <f t="shared" si="16"/>
        <v/>
      </c>
      <c r="R7204" s="8" t="str">
        <f>if(and(P7204&lt;&gt;"",Q7204&lt;&gt;"newexp",Q7204&lt;&gt;"nostart"),countifs(script_conform_dispatching!A:A,P7204,script_conform_dispatching!B:B,Q7204),"")</f>
        <v/>
      </c>
      <c r="S7204" s="8" t="str">
        <f t="shared" si="3"/>
        <v/>
      </c>
    </row>
    <row r="7205" hidden="1">
      <c r="A7205" s="6" t="s">
        <v>18184</v>
      </c>
      <c r="B7205" s="6" t="s">
        <v>305</v>
      </c>
      <c r="C7205" s="6" t="s">
        <v>411</v>
      </c>
      <c r="H7205" s="8" t="str">
        <f>VLOOKUP(C7205,agent_name_matching!A:B,2,false)</f>
        <v>System</v>
      </c>
      <c r="I7205" s="33"/>
      <c r="O7205" s="6" t="s">
        <v>18185</v>
      </c>
      <c r="P7205" s="8" t="str">
        <f t="shared" si="1"/>
        <v/>
      </c>
      <c r="Q7205" s="8" t="str">
        <f t="shared" si="16"/>
        <v/>
      </c>
      <c r="R7205" s="8" t="str">
        <f>if(and(P7205&lt;&gt;"",Q7205&lt;&gt;"newexp",Q7205&lt;&gt;"nostart"),countifs(script_conform_dispatching!A:A,P7205,script_conform_dispatching!B:B,Q7205),"")</f>
        <v/>
      </c>
      <c r="S7205" s="8" t="str">
        <f t="shared" si="3"/>
        <v/>
      </c>
    </row>
    <row r="7206" hidden="1">
      <c r="A7206" s="6" t="s">
        <v>18186</v>
      </c>
      <c r="B7206" s="6" t="s">
        <v>305</v>
      </c>
      <c r="C7206" s="6" t="s">
        <v>414</v>
      </c>
      <c r="F7206" s="6" t="s">
        <v>415</v>
      </c>
      <c r="G7206" s="6" t="s">
        <v>416</v>
      </c>
      <c r="H7206" s="8" t="str">
        <f>VLOOKUP(C7206,agent_name_matching!A:B,2,false)</f>
        <v>Dialog LLM</v>
      </c>
      <c r="I7206" s="32" t="s">
        <v>18187</v>
      </c>
      <c r="J7206" s="6" t="s">
        <v>418</v>
      </c>
      <c r="L7206" s="6">
        <v>11184.0</v>
      </c>
      <c r="M7206" s="6">
        <v>257.0</v>
      </c>
      <c r="N7206" s="6">
        <v>3953.0</v>
      </c>
      <c r="O7206" s="6" t="s">
        <v>18188</v>
      </c>
      <c r="P7206" s="8" t="str">
        <f t="shared" si="1"/>
        <v/>
      </c>
      <c r="Q7206" s="8" t="str">
        <f t="shared" si="16"/>
        <v/>
      </c>
      <c r="R7206" s="8" t="str">
        <f>if(and(P7206&lt;&gt;"",Q7206&lt;&gt;"newexp",Q7206&lt;&gt;"nostart"),countifs(script_conform_dispatching!A:A,P7206,script_conform_dispatching!B:B,Q7206),"")</f>
        <v/>
      </c>
      <c r="S7206" s="8" t="str">
        <f t="shared" si="3"/>
        <v/>
      </c>
    </row>
    <row r="7207" hidden="1">
      <c r="A7207" s="6" t="s">
        <v>18189</v>
      </c>
      <c r="B7207" s="6" t="s">
        <v>305</v>
      </c>
      <c r="C7207" s="6" t="s">
        <v>407</v>
      </c>
      <c r="D7207" s="6">
        <v>4.0</v>
      </c>
      <c r="E7207" s="6" t="s">
        <v>445</v>
      </c>
      <c r="H7207" s="8" t="str">
        <f>VLOOKUP(C7207,agent_name_matching!A:B,2,false)</f>
        <v>--</v>
      </c>
      <c r="I7207" s="33"/>
      <c r="O7207" s="6" t="s">
        <v>18190</v>
      </c>
      <c r="P7207" s="8">
        <f t="shared" si="1"/>
        <v>4</v>
      </c>
      <c r="Q7207" s="8">
        <f t="shared" si="16"/>
        <v>8</v>
      </c>
      <c r="R7207" s="8">
        <f>if(and(P7207&lt;&gt;"",Q7207&lt;&gt;"newexp",Q7207&lt;&gt;"nostart"),countifs(script_conform_dispatching!A:A,P7207,script_conform_dispatching!B:B,Q7207),"")</f>
        <v>0</v>
      </c>
      <c r="S7207" s="8" t="str">
        <f t="shared" si="3"/>
        <v>wrong</v>
      </c>
    </row>
    <row r="7208" hidden="1">
      <c r="A7208" s="6" t="s">
        <v>18191</v>
      </c>
      <c r="B7208" s="6" t="s">
        <v>305</v>
      </c>
      <c r="C7208" s="6" t="s">
        <v>407</v>
      </c>
      <c r="D7208" s="6">
        <v>8.0</v>
      </c>
      <c r="E7208" s="6" t="s">
        <v>408</v>
      </c>
      <c r="H7208" s="8" t="str">
        <f>VLOOKUP(C7208,agent_name_matching!A:B,2,false)</f>
        <v>--</v>
      </c>
      <c r="I7208" s="33"/>
      <c r="O7208" s="6" t="s">
        <v>18192</v>
      </c>
      <c r="P7208" s="8" t="str">
        <f t="shared" si="1"/>
        <v/>
      </c>
      <c r="Q7208" s="8" t="str">
        <f t="shared" si="16"/>
        <v/>
      </c>
      <c r="R7208" s="8" t="str">
        <f>if(and(P7208&lt;&gt;"",Q7208&lt;&gt;"newexp",Q7208&lt;&gt;"nostart"),countifs(script_conform_dispatching!A:A,P7208,script_conform_dispatching!B:B,Q7208),"")</f>
        <v/>
      </c>
      <c r="S7208" s="8" t="str">
        <f t="shared" si="3"/>
        <v/>
      </c>
    </row>
    <row r="7209" hidden="1">
      <c r="A7209" s="6" t="s">
        <v>18193</v>
      </c>
      <c r="B7209" s="6" t="s">
        <v>305</v>
      </c>
      <c r="C7209" s="6" t="s">
        <v>450</v>
      </c>
      <c r="F7209" s="6" t="s">
        <v>415</v>
      </c>
      <c r="G7209" s="6" t="s">
        <v>416</v>
      </c>
      <c r="H7209" s="8" t="str">
        <f>VLOOKUP(C7209,agent_name_matching!A:B,2,false)</f>
        <v>Validator LLM</v>
      </c>
      <c r="I7209" s="32" t="s">
        <v>12162</v>
      </c>
      <c r="J7209" s="6" t="s">
        <v>452</v>
      </c>
      <c r="L7209" s="6">
        <v>4203.0</v>
      </c>
      <c r="M7209" s="6">
        <v>24.0</v>
      </c>
      <c r="N7209" s="6">
        <v>797.0</v>
      </c>
      <c r="O7209" s="6" t="s">
        <v>18194</v>
      </c>
      <c r="P7209" s="8" t="str">
        <f t="shared" si="1"/>
        <v/>
      </c>
      <c r="Q7209" s="8" t="str">
        <f t="shared" si="16"/>
        <v/>
      </c>
      <c r="R7209" s="8" t="str">
        <f>if(and(P7209&lt;&gt;"",Q7209&lt;&gt;"newexp",Q7209&lt;&gt;"nostart"),countifs(script_conform_dispatching!A:A,P7209,script_conform_dispatching!B:B,Q7209),"")</f>
        <v/>
      </c>
      <c r="S7209" s="8" t="str">
        <f t="shared" si="3"/>
        <v/>
      </c>
    </row>
    <row r="7210" hidden="1">
      <c r="A7210" s="6" t="s">
        <v>18195</v>
      </c>
      <c r="B7210" s="6" t="s">
        <v>305</v>
      </c>
      <c r="C7210" s="6" t="s">
        <v>37</v>
      </c>
      <c r="F7210" s="6" t="s">
        <v>415</v>
      </c>
      <c r="G7210" s="6" t="s">
        <v>416</v>
      </c>
      <c r="H7210" s="8" t="str">
        <f>VLOOKUP(C7210,agent_name_matching!A:B,2,false)</f>
        <v>Patient LLM</v>
      </c>
      <c r="I7210" s="32" t="s">
        <v>18196</v>
      </c>
      <c r="J7210" s="6" t="s">
        <v>418</v>
      </c>
      <c r="K7210" s="6">
        <v>1.0</v>
      </c>
      <c r="L7210" s="6">
        <v>4161.0</v>
      </c>
      <c r="M7210" s="6">
        <v>46.0</v>
      </c>
      <c r="N7210" s="6">
        <v>969.0</v>
      </c>
      <c r="O7210" s="6" t="s">
        <v>18197</v>
      </c>
      <c r="P7210" s="8" t="str">
        <f t="shared" si="1"/>
        <v/>
      </c>
      <c r="Q7210" s="8" t="str">
        <f t="shared" si="16"/>
        <v/>
      </c>
      <c r="R7210" s="8" t="str">
        <f>if(and(P7210&lt;&gt;"",Q7210&lt;&gt;"newexp",Q7210&lt;&gt;"nostart"),countifs(script_conform_dispatching!A:A,P7210,script_conform_dispatching!B:B,Q7210),"")</f>
        <v/>
      </c>
      <c r="S7210" s="8" t="str">
        <f t="shared" si="3"/>
        <v/>
      </c>
    </row>
    <row r="7211" hidden="1">
      <c r="A7211" s="6" t="s">
        <v>18198</v>
      </c>
      <c r="B7211" s="6" t="s">
        <v>305</v>
      </c>
      <c r="C7211" s="6" t="s">
        <v>411</v>
      </c>
      <c r="H7211" s="8" t="str">
        <f>VLOOKUP(C7211,agent_name_matching!A:B,2,false)</f>
        <v>System</v>
      </c>
      <c r="I7211" s="33"/>
      <c r="O7211" s="6" t="s">
        <v>18199</v>
      </c>
      <c r="P7211" s="8" t="str">
        <f t="shared" si="1"/>
        <v/>
      </c>
      <c r="Q7211" s="8" t="str">
        <f t="shared" si="16"/>
        <v/>
      </c>
      <c r="R7211" s="8" t="str">
        <f>if(and(P7211&lt;&gt;"",Q7211&lt;&gt;"newexp",Q7211&lt;&gt;"nostart"),countifs(script_conform_dispatching!A:A,P7211,script_conform_dispatching!B:B,Q7211),"")</f>
        <v/>
      </c>
      <c r="S7211" s="8" t="str">
        <f t="shared" si="3"/>
        <v/>
      </c>
    </row>
    <row r="7212" hidden="1">
      <c r="A7212" s="6" t="s">
        <v>18200</v>
      </c>
      <c r="B7212" s="6" t="s">
        <v>305</v>
      </c>
      <c r="C7212" s="6" t="s">
        <v>414</v>
      </c>
      <c r="F7212" s="6" t="s">
        <v>415</v>
      </c>
      <c r="G7212" s="6" t="s">
        <v>416</v>
      </c>
      <c r="H7212" s="8" t="str">
        <f>VLOOKUP(C7212,agent_name_matching!A:B,2,false)</f>
        <v>Dialog LLM</v>
      </c>
      <c r="I7212" s="32" t="s">
        <v>18201</v>
      </c>
      <c r="J7212" s="6" t="s">
        <v>418</v>
      </c>
      <c r="L7212" s="6">
        <v>11635.0</v>
      </c>
      <c r="M7212" s="6">
        <v>141.0</v>
      </c>
      <c r="N7212" s="6">
        <v>2770.0</v>
      </c>
      <c r="O7212" s="6" t="s">
        <v>18202</v>
      </c>
      <c r="P7212" s="8" t="str">
        <f t="shared" si="1"/>
        <v/>
      </c>
      <c r="Q7212" s="8" t="str">
        <f t="shared" si="16"/>
        <v/>
      </c>
      <c r="R7212" s="8" t="str">
        <f>if(and(P7212&lt;&gt;"",Q7212&lt;&gt;"newexp",Q7212&lt;&gt;"nostart"),countifs(script_conform_dispatching!A:A,P7212,script_conform_dispatching!B:B,Q7212),"")</f>
        <v/>
      </c>
      <c r="S7212" s="8" t="str">
        <f t="shared" si="3"/>
        <v/>
      </c>
    </row>
    <row r="7213" hidden="1">
      <c r="A7213" s="6" t="s">
        <v>18203</v>
      </c>
      <c r="B7213" s="6" t="s">
        <v>305</v>
      </c>
      <c r="C7213" s="6" t="s">
        <v>407</v>
      </c>
      <c r="D7213" s="6">
        <v>8.0</v>
      </c>
      <c r="E7213" s="6" t="s">
        <v>445</v>
      </c>
      <c r="H7213" s="8" t="str">
        <f>VLOOKUP(C7213,agent_name_matching!A:B,2,false)</f>
        <v>--</v>
      </c>
      <c r="I7213" s="33"/>
      <c r="O7213" s="6" t="s">
        <v>18204</v>
      </c>
      <c r="P7213" s="8">
        <f t="shared" si="1"/>
        <v>8</v>
      </c>
      <c r="Q7213" s="8" t="str">
        <f>if(P7213&lt;&gt;"",if(or(B7214&lt;&gt;B7213,#REF!&lt;&gt;B7213),"newexp", if(E7214="started",D7214,if(#REF!="started",#REF!,"nostart"))),"")</f>
        <v>#REF!</v>
      </c>
      <c r="R7213" s="8" t="str">
        <f>if(and(P7213&lt;&gt;"",Q7213&lt;&gt;"newexp",Q7213&lt;&gt;"nostart"),countifs(script_conform_dispatching!A:A,P7213,script_conform_dispatching!B:B,Q7213),"")</f>
        <v>#REF!</v>
      </c>
      <c r="S7213" s="8" t="str">
        <f t="shared" si="3"/>
        <v>#REF!</v>
      </c>
    </row>
    <row r="7214" hidden="1">
      <c r="A7214" s="6" t="s">
        <v>18205</v>
      </c>
      <c r="B7214" s="6" t="s">
        <v>305</v>
      </c>
      <c r="C7214" s="6" t="s">
        <v>450</v>
      </c>
      <c r="F7214" s="6" t="s">
        <v>415</v>
      </c>
      <c r="G7214" s="6" t="s">
        <v>416</v>
      </c>
      <c r="H7214" s="8" t="str">
        <f>VLOOKUP(C7214,agent_name_matching!A:B,2,false)</f>
        <v>Validator LLM</v>
      </c>
      <c r="I7214" s="32" t="s">
        <v>1728</v>
      </c>
      <c r="J7214" s="6" t="s">
        <v>452</v>
      </c>
      <c r="L7214" s="6">
        <v>4313.0</v>
      </c>
      <c r="M7214" s="6">
        <v>44.0</v>
      </c>
      <c r="N7214" s="6">
        <v>1158.0</v>
      </c>
      <c r="O7214" s="6" t="s">
        <v>18206</v>
      </c>
      <c r="P7214" s="8" t="str">
        <f t="shared" si="1"/>
        <v/>
      </c>
      <c r="Q7214" s="8" t="str">
        <f>if(P7214&lt;&gt;"",if(or(#REF!&lt;&gt;B7214,#REF!&lt;&gt;B7214),"newexp", if(#REF!="started",#REF!,if(#REF!="started",#REF!,"nostart"))),"")</f>
        <v/>
      </c>
      <c r="R7214" s="8" t="str">
        <f>if(and(P7214&lt;&gt;"",Q7214&lt;&gt;"newexp",Q7214&lt;&gt;"nostart"),countifs(script_conform_dispatching!A:A,P7214,script_conform_dispatching!B:B,Q7214),"")</f>
        <v/>
      </c>
      <c r="S7214" s="8" t="str">
        <f t="shared" si="3"/>
        <v/>
      </c>
    </row>
    <row r="7215" hidden="1">
      <c r="A7215" s="6" t="s">
        <v>18207</v>
      </c>
      <c r="B7215" s="6" t="s">
        <v>308</v>
      </c>
      <c r="C7215" s="6" t="s">
        <v>407</v>
      </c>
      <c r="D7215" s="6">
        <v>1.0</v>
      </c>
      <c r="E7215" s="6" t="s">
        <v>408</v>
      </c>
      <c r="H7215" s="8" t="str">
        <f>VLOOKUP(C7215,agent_name_matching!A:B,2,false)</f>
        <v>--</v>
      </c>
      <c r="I7215" s="33"/>
      <c r="O7215" s="6" t="s">
        <v>18208</v>
      </c>
      <c r="P7215" s="8" t="str">
        <f t="shared" si="1"/>
        <v/>
      </c>
      <c r="Q7215" s="8" t="str">
        <f t="shared" ref="Q7215:Q8412" si="17">if(P7215&lt;&gt;"",if(or(B7216&lt;&gt;B7215,B7217&lt;&gt;B7215),"newexp", if(E7216="started",D7216,if(E7217="started",D7217,"nostart"))),"")</f>
        <v/>
      </c>
      <c r="R7215" s="8" t="str">
        <f>if(and(P7215&lt;&gt;"",Q7215&lt;&gt;"newexp",Q7215&lt;&gt;"nostart"),countifs(script_conform_dispatching!A:A,P7215,script_conform_dispatching!B:B,Q7215),"")</f>
        <v/>
      </c>
      <c r="S7215" s="8" t="str">
        <f t="shared" si="3"/>
        <v/>
      </c>
    </row>
    <row r="7216" hidden="1">
      <c r="A7216" s="6" t="s">
        <v>18209</v>
      </c>
      <c r="B7216" s="6" t="s">
        <v>308</v>
      </c>
      <c r="C7216" s="6" t="s">
        <v>411</v>
      </c>
      <c r="H7216" s="8" t="str">
        <f>VLOOKUP(C7216,agent_name_matching!A:B,2,false)</f>
        <v>System</v>
      </c>
      <c r="I7216" s="33"/>
      <c r="O7216" s="6" t="s">
        <v>18210</v>
      </c>
      <c r="P7216" s="8" t="str">
        <f t="shared" si="1"/>
        <v/>
      </c>
      <c r="Q7216" s="8" t="str">
        <f t="shared" si="17"/>
        <v/>
      </c>
      <c r="R7216" s="8" t="str">
        <f>if(and(P7216&lt;&gt;"",Q7216&lt;&gt;"newexp",Q7216&lt;&gt;"nostart"),countifs(script_conform_dispatching!A:A,P7216,script_conform_dispatching!B:B,Q7216),"")</f>
        <v/>
      </c>
      <c r="S7216" s="8" t="str">
        <f t="shared" si="3"/>
        <v/>
      </c>
    </row>
    <row r="7217" hidden="1">
      <c r="A7217" s="6" t="s">
        <v>18211</v>
      </c>
      <c r="B7217" s="6" t="s">
        <v>308</v>
      </c>
      <c r="C7217" s="6" t="s">
        <v>414</v>
      </c>
      <c r="F7217" s="6" t="s">
        <v>415</v>
      </c>
      <c r="G7217" s="6" t="s">
        <v>416</v>
      </c>
      <c r="H7217" s="8" t="str">
        <f>VLOOKUP(C7217,agent_name_matching!A:B,2,false)</f>
        <v>Dialog LLM</v>
      </c>
      <c r="I7217" s="32" t="s">
        <v>417</v>
      </c>
      <c r="J7217" s="6" t="s">
        <v>418</v>
      </c>
      <c r="L7217" s="6">
        <v>2328.0</v>
      </c>
      <c r="M7217" s="6">
        <v>42.0</v>
      </c>
      <c r="N7217" s="6">
        <v>1038.0</v>
      </c>
      <c r="O7217" s="6" t="s">
        <v>18212</v>
      </c>
      <c r="P7217" s="8" t="str">
        <f t="shared" si="1"/>
        <v/>
      </c>
      <c r="Q7217" s="8" t="str">
        <f t="shared" si="17"/>
        <v/>
      </c>
      <c r="R7217" s="8" t="str">
        <f>if(and(P7217&lt;&gt;"",Q7217&lt;&gt;"newexp",Q7217&lt;&gt;"nostart"),countifs(script_conform_dispatching!A:A,P7217,script_conform_dispatching!B:B,Q7217),"")</f>
        <v/>
      </c>
      <c r="S7217" s="8" t="str">
        <f t="shared" si="3"/>
        <v/>
      </c>
    </row>
    <row r="7218" hidden="1">
      <c r="A7218" s="6" t="s">
        <v>18213</v>
      </c>
      <c r="B7218" s="6" t="s">
        <v>308</v>
      </c>
      <c r="C7218" s="6" t="s">
        <v>37</v>
      </c>
      <c r="F7218" s="6" t="s">
        <v>415</v>
      </c>
      <c r="G7218" s="6" t="s">
        <v>416</v>
      </c>
      <c r="H7218" s="8" t="str">
        <f>VLOOKUP(C7218,agent_name_matching!A:B,2,false)</f>
        <v>Patient LLM</v>
      </c>
      <c r="I7218" s="32" t="s">
        <v>18214</v>
      </c>
      <c r="J7218" s="6" t="s">
        <v>418</v>
      </c>
      <c r="K7218" s="6">
        <v>1.0</v>
      </c>
      <c r="L7218" s="6">
        <v>546.0</v>
      </c>
      <c r="M7218" s="6">
        <v>45.0</v>
      </c>
      <c r="N7218" s="6">
        <v>1140.0</v>
      </c>
      <c r="O7218" s="6" t="s">
        <v>18215</v>
      </c>
      <c r="P7218" s="8" t="str">
        <f t="shared" si="1"/>
        <v/>
      </c>
      <c r="Q7218" s="8" t="str">
        <f t="shared" si="17"/>
        <v/>
      </c>
      <c r="R7218" s="8" t="str">
        <f>if(and(P7218&lt;&gt;"",Q7218&lt;&gt;"newexp",Q7218&lt;&gt;"nostart"),countifs(script_conform_dispatching!A:A,P7218,script_conform_dispatching!B:B,Q7218),"")</f>
        <v/>
      </c>
      <c r="S7218" s="8" t="str">
        <f t="shared" si="3"/>
        <v/>
      </c>
    </row>
    <row r="7219" hidden="1">
      <c r="A7219" s="6" t="s">
        <v>18216</v>
      </c>
      <c r="B7219" s="6" t="s">
        <v>308</v>
      </c>
      <c r="C7219" s="6" t="s">
        <v>411</v>
      </c>
      <c r="H7219" s="8" t="str">
        <f>VLOOKUP(C7219,agent_name_matching!A:B,2,false)</f>
        <v>System</v>
      </c>
      <c r="I7219" s="33"/>
      <c r="O7219" s="6" t="s">
        <v>18217</v>
      </c>
      <c r="P7219" s="8" t="str">
        <f t="shared" si="1"/>
        <v/>
      </c>
      <c r="Q7219" s="8" t="str">
        <f t="shared" si="17"/>
        <v/>
      </c>
      <c r="R7219" s="8" t="str">
        <f>if(and(P7219&lt;&gt;"",Q7219&lt;&gt;"newexp",Q7219&lt;&gt;"nostart"),countifs(script_conform_dispatching!A:A,P7219,script_conform_dispatching!B:B,Q7219),"")</f>
        <v/>
      </c>
      <c r="S7219" s="8" t="str">
        <f t="shared" si="3"/>
        <v/>
      </c>
    </row>
    <row r="7220" hidden="1">
      <c r="A7220" s="6" t="s">
        <v>18218</v>
      </c>
      <c r="B7220" s="6" t="s">
        <v>308</v>
      </c>
      <c r="C7220" s="6" t="s">
        <v>414</v>
      </c>
      <c r="F7220" s="6" t="s">
        <v>415</v>
      </c>
      <c r="G7220" s="6" t="s">
        <v>416</v>
      </c>
      <c r="H7220" s="8" t="str">
        <f>VLOOKUP(C7220,agent_name_matching!A:B,2,false)</f>
        <v>Dialog LLM</v>
      </c>
      <c r="I7220" s="32" t="s">
        <v>18219</v>
      </c>
      <c r="J7220" s="6" t="s">
        <v>418</v>
      </c>
      <c r="L7220" s="6">
        <v>2564.0</v>
      </c>
      <c r="M7220" s="6">
        <v>59.0</v>
      </c>
      <c r="N7220" s="6">
        <v>1457.0</v>
      </c>
      <c r="O7220" s="6" t="s">
        <v>18220</v>
      </c>
      <c r="P7220" s="8" t="str">
        <f t="shared" si="1"/>
        <v/>
      </c>
      <c r="Q7220" s="8" t="str">
        <f t="shared" si="17"/>
        <v/>
      </c>
      <c r="R7220" s="8" t="str">
        <f>if(and(P7220&lt;&gt;"",Q7220&lt;&gt;"newexp",Q7220&lt;&gt;"nostart"),countifs(script_conform_dispatching!A:A,P7220,script_conform_dispatching!B:B,Q7220),"")</f>
        <v/>
      </c>
      <c r="S7220" s="8" t="str">
        <f t="shared" si="3"/>
        <v/>
      </c>
    </row>
    <row r="7221" hidden="1">
      <c r="A7221" s="6" t="s">
        <v>18221</v>
      </c>
      <c r="B7221" s="6" t="s">
        <v>308</v>
      </c>
      <c r="C7221" s="6" t="s">
        <v>37</v>
      </c>
      <c r="F7221" s="6" t="s">
        <v>415</v>
      </c>
      <c r="G7221" s="6" t="s">
        <v>416</v>
      </c>
      <c r="H7221" s="8" t="str">
        <f>VLOOKUP(C7221,agent_name_matching!A:B,2,false)</f>
        <v>Patient LLM</v>
      </c>
      <c r="I7221" s="32" t="s">
        <v>18222</v>
      </c>
      <c r="J7221" s="6" t="s">
        <v>418</v>
      </c>
      <c r="K7221" s="6">
        <v>1.0</v>
      </c>
      <c r="L7221" s="6">
        <v>644.0</v>
      </c>
      <c r="M7221" s="6">
        <v>7.0</v>
      </c>
      <c r="N7221" s="6">
        <v>559.0</v>
      </c>
      <c r="O7221" s="6" t="s">
        <v>18223</v>
      </c>
      <c r="P7221" s="8" t="str">
        <f t="shared" si="1"/>
        <v/>
      </c>
      <c r="Q7221" s="8" t="str">
        <f t="shared" si="17"/>
        <v/>
      </c>
      <c r="R7221" s="8" t="str">
        <f>if(and(P7221&lt;&gt;"",Q7221&lt;&gt;"newexp",Q7221&lt;&gt;"nostart"),countifs(script_conform_dispatching!A:A,P7221,script_conform_dispatching!B:B,Q7221),"")</f>
        <v/>
      </c>
      <c r="S7221" s="8" t="str">
        <f t="shared" si="3"/>
        <v/>
      </c>
    </row>
    <row r="7222" hidden="1">
      <c r="A7222" s="6" t="s">
        <v>18224</v>
      </c>
      <c r="B7222" s="6" t="s">
        <v>308</v>
      </c>
      <c r="C7222" s="6" t="s">
        <v>411</v>
      </c>
      <c r="H7222" s="8" t="str">
        <f>VLOOKUP(C7222,agent_name_matching!A:B,2,false)</f>
        <v>System</v>
      </c>
      <c r="I7222" s="33"/>
      <c r="O7222" s="6" t="s">
        <v>18225</v>
      </c>
      <c r="P7222" s="8" t="str">
        <f t="shared" si="1"/>
        <v/>
      </c>
      <c r="Q7222" s="8" t="str">
        <f t="shared" si="17"/>
        <v/>
      </c>
      <c r="R7222" s="8" t="str">
        <f>if(and(P7222&lt;&gt;"",Q7222&lt;&gt;"newexp",Q7222&lt;&gt;"nostart"),countifs(script_conform_dispatching!A:A,P7222,script_conform_dispatching!B:B,Q7222),"")</f>
        <v/>
      </c>
      <c r="S7222" s="8" t="str">
        <f t="shared" si="3"/>
        <v/>
      </c>
    </row>
    <row r="7223" hidden="1">
      <c r="A7223" s="6" t="s">
        <v>18226</v>
      </c>
      <c r="B7223" s="6" t="s">
        <v>308</v>
      </c>
      <c r="C7223" s="6" t="s">
        <v>414</v>
      </c>
      <c r="F7223" s="6" t="s">
        <v>415</v>
      </c>
      <c r="G7223" s="6" t="s">
        <v>416</v>
      </c>
      <c r="H7223" s="8" t="str">
        <f>VLOOKUP(C7223,agent_name_matching!A:B,2,false)</f>
        <v>Dialog LLM</v>
      </c>
      <c r="I7223" s="32" t="s">
        <v>18227</v>
      </c>
      <c r="J7223" s="6" t="s">
        <v>418</v>
      </c>
      <c r="L7223" s="6">
        <v>2779.0</v>
      </c>
      <c r="M7223" s="6">
        <v>43.0</v>
      </c>
      <c r="N7223" s="6">
        <v>1623.0</v>
      </c>
      <c r="O7223" s="6" t="s">
        <v>18228</v>
      </c>
      <c r="P7223" s="8" t="str">
        <f t="shared" si="1"/>
        <v/>
      </c>
      <c r="Q7223" s="8" t="str">
        <f t="shared" si="17"/>
        <v/>
      </c>
      <c r="R7223" s="8" t="str">
        <f>if(and(P7223&lt;&gt;"",Q7223&lt;&gt;"newexp",Q7223&lt;&gt;"nostart"),countifs(script_conform_dispatching!A:A,P7223,script_conform_dispatching!B:B,Q7223),"")</f>
        <v/>
      </c>
      <c r="S7223" s="8" t="str">
        <f t="shared" si="3"/>
        <v/>
      </c>
    </row>
    <row r="7224" hidden="1">
      <c r="A7224" s="6" t="s">
        <v>18229</v>
      </c>
      <c r="B7224" s="6" t="s">
        <v>308</v>
      </c>
      <c r="C7224" s="6" t="s">
        <v>37</v>
      </c>
      <c r="F7224" s="6" t="s">
        <v>415</v>
      </c>
      <c r="G7224" s="6" t="s">
        <v>416</v>
      </c>
      <c r="H7224" s="8" t="str">
        <f>VLOOKUP(C7224,agent_name_matching!A:B,2,false)</f>
        <v>Patient LLM</v>
      </c>
      <c r="I7224" s="32" t="s">
        <v>18230</v>
      </c>
      <c r="J7224" s="6" t="s">
        <v>418</v>
      </c>
      <c r="K7224" s="6">
        <v>1.0</v>
      </c>
      <c r="L7224" s="6">
        <v>688.0</v>
      </c>
      <c r="M7224" s="6">
        <v>41.0</v>
      </c>
      <c r="N7224" s="6">
        <v>832.0</v>
      </c>
      <c r="O7224" s="6" t="s">
        <v>18231</v>
      </c>
      <c r="P7224" s="8" t="str">
        <f t="shared" si="1"/>
        <v/>
      </c>
      <c r="Q7224" s="8" t="str">
        <f t="shared" si="17"/>
        <v/>
      </c>
      <c r="R7224" s="8" t="str">
        <f>if(and(P7224&lt;&gt;"",Q7224&lt;&gt;"newexp",Q7224&lt;&gt;"nostart"),countifs(script_conform_dispatching!A:A,P7224,script_conform_dispatching!B:B,Q7224),"")</f>
        <v/>
      </c>
      <c r="S7224" s="8" t="str">
        <f t="shared" si="3"/>
        <v/>
      </c>
    </row>
    <row r="7225" hidden="1">
      <c r="A7225" s="6" t="s">
        <v>18232</v>
      </c>
      <c r="B7225" s="6" t="s">
        <v>308</v>
      </c>
      <c r="C7225" s="6" t="s">
        <v>411</v>
      </c>
      <c r="H7225" s="8" t="str">
        <f>VLOOKUP(C7225,agent_name_matching!A:B,2,false)</f>
        <v>System</v>
      </c>
      <c r="I7225" s="33"/>
      <c r="O7225" s="6" t="s">
        <v>18233</v>
      </c>
      <c r="P7225" s="8" t="str">
        <f t="shared" si="1"/>
        <v/>
      </c>
      <c r="Q7225" s="8" t="str">
        <f t="shared" si="17"/>
        <v/>
      </c>
      <c r="R7225" s="8" t="str">
        <f>if(and(P7225&lt;&gt;"",Q7225&lt;&gt;"newexp",Q7225&lt;&gt;"nostart"),countifs(script_conform_dispatching!A:A,P7225,script_conform_dispatching!B:B,Q7225),"")</f>
        <v/>
      </c>
      <c r="S7225" s="8" t="str">
        <f t="shared" si="3"/>
        <v/>
      </c>
    </row>
    <row r="7226" hidden="1">
      <c r="A7226" s="6" t="s">
        <v>18234</v>
      </c>
      <c r="B7226" s="6" t="s">
        <v>308</v>
      </c>
      <c r="C7226" s="6" t="s">
        <v>414</v>
      </c>
      <c r="F7226" s="6" t="s">
        <v>415</v>
      </c>
      <c r="G7226" s="6" t="s">
        <v>416</v>
      </c>
      <c r="H7226" s="8" t="str">
        <f>VLOOKUP(C7226,agent_name_matching!A:B,2,false)</f>
        <v>Dialog LLM</v>
      </c>
      <c r="I7226" s="32" t="s">
        <v>18235</v>
      </c>
      <c r="J7226" s="6" t="s">
        <v>418</v>
      </c>
      <c r="L7226" s="6">
        <v>3012.0</v>
      </c>
      <c r="M7226" s="6">
        <v>215.0</v>
      </c>
      <c r="N7226" s="6">
        <v>2347.0</v>
      </c>
      <c r="O7226" s="6" t="s">
        <v>18236</v>
      </c>
      <c r="P7226" s="8" t="str">
        <f t="shared" si="1"/>
        <v/>
      </c>
      <c r="Q7226" s="8" t="str">
        <f t="shared" si="17"/>
        <v/>
      </c>
      <c r="R7226" s="8" t="str">
        <f>if(and(P7226&lt;&gt;"",Q7226&lt;&gt;"newexp",Q7226&lt;&gt;"nostart"),countifs(script_conform_dispatching!A:A,P7226,script_conform_dispatching!B:B,Q7226),"")</f>
        <v/>
      </c>
      <c r="S7226" s="8" t="str">
        <f t="shared" si="3"/>
        <v/>
      </c>
    </row>
    <row r="7227" hidden="1">
      <c r="A7227" s="6" t="s">
        <v>18237</v>
      </c>
      <c r="B7227" s="6" t="s">
        <v>308</v>
      </c>
      <c r="C7227" s="6" t="s">
        <v>407</v>
      </c>
      <c r="D7227" s="6">
        <v>1.0</v>
      </c>
      <c r="E7227" s="6" t="s">
        <v>445</v>
      </c>
      <c r="H7227" s="8" t="str">
        <f>VLOOKUP(C7227,agent_name_matching!A:B,2,false)</f>
        <v>--</v>
      </c>
      <c r="I7227" s="33"/>
      <c r="O7227" s="6" t="s">
        <v>18238</v>
      </c>
      <c r="P7227" s="8">
        <f t="shared" si="1"/>
        <v>1</v>
      </c>
      <c r="Q7227" s="8">
        <f t="shared" si="17"/>
        <v>2</v>
      </c>
      <c r="R7227" s="8">
        <f>if(and(P7227&lt;&gt;"",Q7227&lt;&gt;"newexp",Q7227&lt;&gt;"nostart"),countifs(script_conform_dispatching!A:A,P7227,script_conform_dispatching!B:B,Q7227),"")</f>
        <v>1</v>
      </c>
      <c r="S7227" s="8" t="str">
        <f t="shared" si="3"/>
        <v/>
      </c>
    </row>
    <row r="7228" hidden="1">
      <c r="A7228" s="6" t="s">
        <v>18239</v>
      </c>
      <c r="B7228" s="6" t="s">
        <v>308</v>
      </c>
      <c r="C7228" s="6" t="s">
        <v>407</v>
      </c>
      <c r="D7228" s="6">
        <v>2.0</v>
      </c>
      <c r="E7228" s="6" t="s">
        <v>408</v>
      </c>
      <c r="H7228" s="8" t="str">
        <f>VLOOKUP(C7228,agent_name_matching!A:B,2,false)</f>
        <v>--</v>
      </c>
      <c r="I7228" s="33"/>
      <c r="O7228" s="6" t="s">
        <v>18240</v>
      </c>
      <c r="P7228" s="8" t="str">
        <f t="shared" si="1"/>
        <v/>
      </c>
      <c r="Q7228" s="8" t="str">
        <f t="shared" si="17"/>
        <v/>
      </c>
      <c r="R7228" s="8" t="str">
        <f>if(and(P7228&lt;&gt;"",Q7228&lt;&gt;"newexp",Q7228&lt;&gt;"nostart"),countifs(script_conform_dispatching!A:A,P7228,script_conform_dispatching!B:B,Q7228),"")</f>
        <v/>
      </c>
      <c r="S7228" s="8" t="str">
        <f t="shared" si="3"/>
        <v/>
      </c>
    </row>
    <row r="7229" hidden="1">
      <c r="A7229" s="6" t="s">
        <v>18241</v>
      </c>
      <c r="B7229" s="6" t="s">
        <v>308</v>
      </c>
      <c r="C7229" s="6" t="s">
        <v>450</v>
      </c>
      <c r="F7229" s="6" t="s">
        <v>415</v>
      </c>
      <c r="G7229" s="6" t="s">
        <v>416</v>
      </c>
      <c r="H7229" s="8" t="str">
        <f>VLOOKUP(C7229,agent_name_matching!A:B,2,false)</f>
        <v>Validator LLM</v>
      </c>
      <c r="I7229" s="32" t="s">
        <v>451</v>
      </c>
      <c r="J7229" s="6" t="s">
        <v>452</v>
      </c>
      <c r="L7229" s="6">
        <v>810.0</v>
      </c>
      <c r="M7229" s="6">
        <v>10.0</v>
      </c>
      <c r="N7229" s="6">
        <v>545.0</v>
      </c>
      <c r="O7229" s="6" t="s">
        <v>18242</v>
      </c>
      <c r="P7229" s="8" t="str">
        <f t="shared" si="1"/>
        <v/>
      </c>
      <c r="Q7229" s="8" t="str">
        <f t="shared" si="17"/>
        <v/>
      </c>
      <c r="R7229" s="8" t="str">
        <f>if(and(P7229&lt;&gt;"",Q7229&lt;&gt;"newexp",Q7229&lt;&gt;"nostart"),countifs(script_conform_dispatching!A:A,P7229,script_conform_dispatching!B:B,Q7229),"")</f>
        <v/>
      </c>
      <c r="S7229" s="8" t="str">
        <f t="shared" si="3"/>
        <v/>
      </c>
    </row>
    <row r="7230" hidden="1">
      <c r="A7230" s="6" t="s">
        <v>18243</v>
      </c>
      <c r="B7230" s="6" t="s">
        <v>308</v>
      </c>
      <c r="C7230" s="6" t="s">
        <v>37</v>
      </c>
      <c r="F7230" s="6" t="s">
        <v>415</v>
      </c>
      <c r="G7230" s="6" t="s">
        <v>416</v>
      </c>
      <c r="H7230" s="8" t="str">
        <f>VLOOKUP(C7230,agent_name_matching!A:B,2,false)</f>
        <v>Patient LLM</v>
      </c>
      <c r="I7230" s="32" t="s">
        <v>18244</v>
      </c>
      <c r="J7230" s="6" t="s">
        <v>418</v>
      </c>
      <c r="K7230" s="6">
        <v>1.0</v>
      </c>
      <c r="L7230" s="6">
        <v>797.0</v>
      </c>
      <c r="M7230" s="6">
        <v>29.0</v>
      </c>
      <c r="N7230" s="6">
        <v>643.0</v>
      </c>
      <c r="O7230" s="6" t="s">
        <v>18245</v>
      </c>
      <c r="P7230" s="8" t="str">
        <f t="shared" si="1"/>
        <v/>
      </c>
      <c r="Q7230" s="8" t="str">
        <f t="shared" si="17"/>
        <v/>
      </c>
      <c r="R7230" s="8" t="str">
        <f>if(and(P7230&lt;&gt;"",Q7230&lt;&gt;"newexp",Q7230&lt;&gt;"nostart"),countifs(script_conform_dispatching!A:A,P7230,script_conform_dispatching!B:B,Q7230),"")</f>
        <v/>
      </c>
      <c r="S7230" s="8" t="str">
        <f t="shared" si="3"/>
        <v/>
      </c>
    </row>
    <row r="7231" hidden="1">
      <c r="A7231" s="6" t="s">
        <v>18246</v>
      </c>
      <c r="B7231" s="6" t="s">
        <v>308</v>
      </c>
      <c r="C7231" s="6" t="s">
        <v>411</v>
      </c>
      <c r="H7231" s="8" t="str">
        <f>VLOOKUP(C7231,agent_name_matching!A:B,2,false)</f>
        <v>System</v>
      </c>
      <c r="I7231" s="33"/>
      <c r="O7231" s="6" t="s">
        <v>18247</v>
      </c>
      <c r="P7231" s="8" t="str">
        <f t="shared" si="1"/>
        <v/>
      </c>
      <c r="Q7231" s="8" t="str">
        <f t="shared" si="17"/>
        <v/>
      </c>
      <c r="R7231" s="8" t="str">
        <f>if(and(P7231&lt;&gt;"",Q7231&lt;&gt;"newexp",Q7231&lt;&gt;"nostart"),countifs(script_conform_dispatching!A:A,P7231,script_conform_dispatching!B:B,Q7231),"")</f>
        <v/>
      </c>
      <c r="S7231" s="8" t="str">
        <f t="shared" si="3"/>
        <v/>
      </c>
    </row>
    <row r="7232" hidden="1">
      <c r="A7232" s="6" t="s">
        <v>18248</v>
      </c>
      <c r="B7232" s="6" t="s">
        <v>308</v>
      </c>
      <c r="C7232" s="6" t="s">
        <v>414</v>
      </c>
      <c r="F7232" s="6" t="s">
        <v>415</v>
      </c>
      <c r="G7232" s="6" t="s">
        <v>416</v>
      </c>
      <c r="H7232" s="8" t="str">
        <f>VLOOKUP(C7232,agent_name_matching!A:B,2,false)</f>
        <v>Dialog LLM</v>
      </c>
      <c r="I7232" s="32" t="s">
        <v>18249</v>
      </c>
      <c r="J7232" s="6" t="s">
        <v>418</v>
      </c>
      <c r="L7232" s="6">
        <v>3424.0</v>
      </c>
      <c r="M7232" s="6">
        <v>293.0</v>
      </c>
      <c r="N7232" s="6">
        <v>3390.0</v>
      </c>
      <c r="O7232" s="6" t="s">
        <v>18250</v>
      </c>
      <c r="P7232" s="8" t="str">
        <f t="shared" si="1"/>
        <v/>
      </c>
      <c r="Q7232" s="8" t="str">
        <f t="shared" si="17"/>
        <v/>
      </c>
      <c r="R7232" s="8" t="str">
        <f>if(and(P7232&lt;&gt;"",Q7232&lt;&gt;"newexp",Q7232&lt;&gt;"nostart"),countifs(script_conform_dispatching!A:A,P7232,script_conform_dispatching!B:B,Q7232),"")</f>
        <v/>
      </c>
      <c r="S7232" s="8" t="str">
        <f t="shared" si="3"/>
        <v/>
      </c>
    </row>
    <row r="7233" hidden="1">
      <c r="A7233" s="6" t="s">
        <v>18251</v>
      </c>
      <c r="B7233" s="6" t="s">
        <v>308</v>
      </c>
      <c r="C7233" s="6" t="s">
        <v>407</v>
      </c>
      <c r="D7233" s="6">
        <v>2.0</v>
      </c>
      <c r="E7233" s="6" t="s">
        <v>445</v>
      </c>
      <c r="H7233" s="8" t="str">
        <f>VLOOKUP(C7233,agent_name_matching!A:B,2,false)</f>
        <v>--</v>
      </c>
      <c r="I7233" s="33"/>
      <c r="O7233" s="6" t="s">
        <v>18252</v>
      </c>
      <c r="P7233" s="8">
        <f t="shared" si="1"/>
        <v>2</v>
      </c>
      <c r="Q7233" s="8">
        <f t="shared" si="17"/>
        <v>3</v>
      </c>
      <c r="R7233" s="8">
        <f>if(and(P7233&lt;&gt;"",Q7233&lt;&gt;"newexp",Q7233&lt;&gt;"nostart"),countifs(script_conform_dispatching!A:A,P7233,script_conform_dispatching!B:B,Q7233),"")</f>
        <v>1</v>
      </c>
      <c r="S7233" s="8" t="str">
        <f t="shared" si="3"/>
        <v/>
      </c>
    </row>
    <row r="7234" hidden="1">
      <c r="A7234" s="6" t="s">
        <v>18253</v>
      </c>
      <c r="B7234" s="6" t="s">
        <v>308</v>
      </c>
      <c r="C7234" s="6" t="s">
        <v>407</v>
      </c>
      <c r="D7234" s="6">
        <v>3.0</v>
      </c>
      <c r="E7234" s="6" t="s">
        <v>408</v>
      </c>
      <c r="H7234" s="8" t="str">
        <f>VLOOKUP(C7234,agent_name_matching!A:B,2,false)</f>
        <v>--</v>
      </c>
      <c r="I7234" s="33"/>
      <c r="O7234" s="6" t="s">
        <v>18254</v>
      </c>
      <c r="P7234" s="8" t="str">
        <f t="shared" si="1"/>
        <v/>
      </c>
      <c r="Q7234" s="8" t="str">
        <f t="shared" si="17"/>
        <v/>
      </c>
      <c r="R7234" s="8" t="str">
        <f>if(and(P7234&lt;&gt;"",Q7234&lt;&gt;"newexp",Q7234&lt;&gt;"nostart"),countifs(script_conform_dispatching!A:A,P7234,script_conform_dispatching!B:B,Q7234),"")</f>
        <v/>
      </c>
      <c r="S7234" s="8" t="str">
        <f t="shared" si="3"/>
        <v/>
      </c>
    </row>
    <row r="7235" hidden="1">
      <c r="A7235" s="6" t="s">
        <v>18255</v>
      </c>
      <c r="B7235" s="6" t="s">
        <v>308</v>
      </c>
      <c r="C7235" s="6" t="s">
        <v>450</v>
      </c>
      <c r="F7235" s="6" t="s">
        <v>415</v>
      </c>
      <c r="G7235" s="6" t="s">
        <v>416</v>
      </c>
      <c r="H7235" s="8" t="str">
        <f>VLOOKUP(C7235,agent_name_matching!A:B,2,false)</f>
        <v>Validator LLM</v>
      </c>
      <c r="I7235" s="32" t="s">
        <v>451</v>
      </c>
      <c r="J7235" s="6" t="s">
        <v>452</v>
      </c>
      <c r="L7235" s="6">
        <v>897.0</v>
      </c>
      <c r="M7235" s="6">
        <v>10.0</v>
      </c>
      <c r="N7235" s="6">
        <v>510.0</v>
      </c>
      <c r="O7235" s="6" t="s">
        <v>18256</v>
      </c>
      <c r="P7235" s="8" t="str">
        <f t="shared" si="1"/>
        <v/>
      </c>
      <c r="Q7235" s="8" t="str">
        <f t="shared" si="17"/>
        <v/>
      </c>
      <c r="R7235" s="8" t="str">
        <f>if(and(P7235&lt;&gt;"",Q7235&lt;&gt;"newexp",Q7235&lt;&gt;"nostart"),countifs(script_conform_dispatching!A:A,P7235,script_conform_dispatching!B:B,Q7235),"")</f>
        <v/>
      </c>
      <c r="S7235" s="8" t="str">
        <f t="shared" si="3"/>
        <v/>
      </c>
    </row>
    <row r="7236" hidden="1">
      <c r="A7236" s="6" t="s">
        <v>18257</v>
      </c>
      <c r="B7236" s="6" t="s">
        <v>308</v>
      </c>
      <c r="C7236" s="6" t="s">
        <v>37</v>
      </c>
      <c r="F7236" s="6" t="s">
        <v>415</v>
      </c>
      <c r="G7236" s="6" t="s">
        <v>416</v>
      </c>
      <c r="H7236" s="8" t="str">
        <f>VLOOKUP(C7236,agent_name_matching!A:B,2,false)</f>
        <v>Patient LLM</v>
      </c>
      <c r="I7236" s="32" t="s">
        <v>18258</v>
      </c>
      <c r="J7236" s="6" t="s">
        <v>418</v>
      </c>
      <c r="K7236" s="6">
        <v>1.0</v>
      </c>
      <c r="L7236" s="6">
        <v>867.0</v>
      </c>
      <c r="M7236" s="6">
        <v>83.0</v>
      </c>
      <c r="N7236" s="6">
        <v>1286.0</v>
      </c>
      <c r="O7236" s="6" t="s">
        <v>18259</v>
      </c>
      <c r="P7236" s="8" t="str">
        <f t="shared" si="1"/>
        <v/>
      </c>
      <c r="Q7236" s="8" t="str">
        <f t="shared" si="17"/>
        <v/>
      </c>
      <c r="R7236" s="8" t="str">
        <f>if(and(P7236&lt;&gt;"",Q7236&lt;&gt;"newexp",Q7236&lt;&gt;"nostart"),countifs(script_conform_dispatching!A:A,P7236,script_conform_dispatching!B:B,Q7236),"")</f>
        <v/>
      </c>
      <c r="S7236" s="8" t="str">
        <f t="shared" si="3"/>
        <v/>
      </c>
    </row>
    <row r="7237" hidden="1">
      <c r="A7237" s="6" t="s">
        <v>18260</v>
      </c>
      <c r="B7237" s="6" t="s">
        <v>308</v>
      </c>
      <c r="C7237" s="6" t="s">
        <v>411</v>
      </c>
      <c r="H7237" s="8" t="str">
        <f>VLOOKUP(C7237,agent_name_matching!A:B,2,false)</f>
        <v>System</v>
      </c>
      <c r="I7237" s="33"/>
      <c r="O7237" s="6" t="s">
        <v>18261</v>
      </c>
      <c r="P7237" s="8" t="str">
        <f t="shared" si="1"/>
        <v/>
      </c>
      <c r="Q7237" s="8" t="str">
        <f t="shared" si="17"/>
        <v/>
      </c>
      <c r="R7237" s="8" t="str">
        <f>if(and(P7237&lt;&gt;"",Q7237&lt;&gt;"newexp",Q7237&lt;&gt;"nostart"),countifs(script_conform_dispatching!A:A,P7237,script_conform_dispatching!B:B,Q7237),"")</f>
        <v/>
      </c>
      <c r="S7237" s="8" t="str">
        <f t="shared" si="3"/>
        <v/>
      </c>
    </row>
    <row r="7238" hidden="1">
      <c r="A7238" s="6" t="s">
        <v>18262</v>
      </c>
      <c r="B7238" s="6" t="s">
        <v>308</v>
      </c>
      <c r="C7238" s="6" t="s">
        <v>414</v>
      </c>
      <c r="F7238" s="6" t="s">
        <v>415</v>
      </c>
      <c r="G7238" s="6" t="s">
        <v>416</v>
      </c>
      <c r="H7238" s="8" t="str">
        <f>VLOOKUP(C7238,agent_name_matching!A:B,2,false)</f>
        <v>Dialog LLM</v>
      </c>
      <c r="I7238" s="32" t="s">
        <v>18263</v>
      </c>
      <c r="J7238" s="6" t="s">
        <v>418</v>
      </c>
      <c r="L7238" s="6">
        <v>4073.0</v>
      </c>
      <c r="M7238" s="6">
        <v>66.0</v>
      </c>
      <c r="N7238" s="6">
        <v>1213.0</v>
      </c>
      <c r="O7238" s="6" t="s">
        <v>18264</v>
      </c>
      <c r="P7238" s="8" t="str">
        <f t="shared" si="1"/>
        <v/>
      </c>
      <c r="Q7238" s="8" t="str">
        <f t="shared" si="17"/>
        <v/>
      </c>
      <c r="R7238" s="8" t="str">
        <f>if(and(P7238&lt;&gt;"",Q7238&lt;&gt;"newexp",Q7238&lt;&gt;"nostart"),countifs(script_conform_dispatching!A:A,P7238,script_conform_dispatching!B:B,Q7238),"")</f>
        <v/>
      </c>
      <c r="S7238" s="8" t="str">
        <f t="shared" si="3"/>
        <v/>
      </c>
    </row>
    <row r="7239" hidden="1">
      <c r="A7239" s="6" t="s">
        <v>18265</v>
      </c>
      <c r="B7239" s="6" t="s">
        <v>308</v>
      </c>
      <c r="C7239" s="6" t="s">
        <v>37</v>
      </c>
      <c r="F7239" s="6" t="s">
        <v>415</v>
      </c>
      <c r="G7239" s="6" t="s">
        <v>416</v>
      </c>
      <c r="H7239" s="8" t="str">
        <f>VLOOKUP(C7239,agent_name_matching!A:B,2,false)</f>
        <v>Patient LLM</v>
      </c>
      <c r="I7239" s="32" t="s">
        <v>18266</v>
      </c>
      <c r="J7239" s="6" t="s">
        <v>418</v>
      </c>
      <c r="K7239" s="6">
        <v>1.0</v>
      </c>
      <c r="L7239" s="6">
        <v>1010.0</v>
      </c>
      <c r="M7239" s="6">
        <v>110.0</v>
      </c>
      <c r="N7239" s="6">
        <v>1517.0</v>
      </c>
      <c r="O7239" s="6" t="s">
        <v>18267</v>
      </c>
      <c r="P7239" s="8" t="str">
        <f t="shared" si="1"/>
        <v/>
      </c>
      <c r="Q7239" s="8" t="str">
        <f t="shared" si="17"/>
        <v/>
      </c>
      <c r="R7239" s="8" t="str">
        <f>if(and(P7239&lt;&gt;"",Q7239&lt;&gt;"newexp",Q7239&lt;&gt;"nostart"),countifs(script_conform_dispatching!A:A,P7239,script_conform_dispatching!B:B,Q7239),"")</f>
        <v/>
      </c>
      <c r="S7239" s="8" t="str">
        <f t="shared" si="3"/>
        <v/>
      </c>
    </row>
    <row r="7240" hidden="1">
      <c r="A7240" s="6" t="s">
        <v>18268</v>
      </c>
      <c r="B7240" s="6" t="s">
        <v>308</v>
      </c>
      <c r="C7240" s="6" t="s">
        <v>411</v>
      </c>
      <c r="H7240" s="8" t="str">
        <f>VLOOKUP(C7240,agent_name_matching!A:B,2,false)</f>
        <v>System</v>
      </c>
      <c r="I7240" s="33"/>
      <c r="O7240" s="6" t="s">
        <v>18269</v>
      </c>
      <c r="P7240" s="8" t="str">
        <f t="shared" si="1"/>
        <v/>
      </c>
      <c r="Q7240" s="8" t="str">
        <f t="shared" si="17"/>
        <v/>
      </c>
      <c r="R7240" s="8" t="str">
        <f>if(and(P7240&lt;&gt;"",Q7240&lt;&gt;"newexp",Q7240&lt;&gt;"nostart"),countifs(script_conform_dispatching!A:A,P7240,script_conform_dispatching!B:B,Q7240),"")</f>
        <v/>
      </c>
      <c r="S7240" s="8" t="str">
        <f t="shared" si="3"/>
        <v/>
      </c>
    </row>
    <row r="7241" hidden="1">
      <c r="A7241" s="6" t="s">
        <v>18270</v>
      </c>
      <c r="B7241" s="6" t="s">
        <v>308</v>
      </c>
      <c r="C7241" s="6" t="s">
        <v>414</v>
      </c>
      <c r="F7241" s="6" t="s">
        <v>415</v>
      </c>
      <c r="G7241" s="6" t="s">
        <v>416</v>
      </c>
      <c r="H7241" s="8" t="str">
        <f>VLOOKUP(C7241,agent_name_matching!A:B,2,false)</f>
        <v>Dialog LLM</v>
      </c>
      <c r="I7241" s="32" t="s">
        <v>18271</v>
      </c>
      <c r="J7241" s="6" t="s">
        <v>418</v>
      </c>
      <c r="L7241" s="6">
        <v>4522.0</v>
      </c>
      <c r="M7241" s="6">
        <v>64.0</v>
      </c>
      <c r="N7241" s="6">
        <v>1336.0</v>
      </c>
      <c r="O7241" s="6" t="s">
        <v>18272</v>
      </c>
      <c r="P7241" s="8" t="str">
        <f t="shared" si="1"/>
        <v/>
      </c>
      <c r="Q7241" s="8" t="str">
        <f t="shared" si="17"/>
        <v/>
      </c>
      <c r="R7241" s="8" t="str">
        <f>if(and(P7241&lt;&gt;"",Q7241&lt;&gt;"newexp",Q7241&lt;&gt;"nostart"),countifs(script_conform_dispatching!A:A,P7241,script_conform_dispatching!B:B,Q7241),"")</f>
        <v/>
      </c>
      <c r="S7241" s="8" t="str">
        <f t="shared" si="3"/>
        <v/>
      </c>
    </row>
    <row r="7242" hidden="1">
      <c r="A7242" s="6" t="s">
        <v>18273</v>
      </c>
      <c r="B7242" s="6" t="s">
        <v>308</v>
      </c>
      <c r="C7242" s="6" t="s">
        <v>37</v>
      </c>
      <c r="F7242" s="6" t="s">
        <v>415</v>
      </c>
      <c r="G7242" s="6" t="s">
        <v>416</v>
      </c>
      <c r="H7242" s="8" t="str">
        <f>VLOOKUP(C7242,agent_name_matching!A:B,2,false)</f>
        <v>Patient LLM</v>
      </c>
      <c r="I7242" s="32" t="s">
        <v>18274</v>
      </c>
      <c r="J7242" s="6" t="s">
        <v>418</v>
      </c>
      <c r="K7242" s="6">
        <v>1.0</v>
      </c>
      <c r="L7242" s="6">
        <v>1178.0</v>
      </c>
      <c r="M7242" s="6">
        <v>86.0</v>
      </c>
      <c r="N7242" s="6">
        <v>1360.0</v>
      </c>
      <c r="O7242" s="6" t="s">
        <v>18275</v>
      </c>
      <c r="P7242" s="8" t="str">
        <f t="shared" si="1"/>
        <v/>
      </c>
      <c r="Q7242" s="8" t="str">
        <f t="shared" si="17"/>
        <v/>
      </c>
      <c r="R7242" s="8" t="str">
        <f>if(and(P7242&lt;&gt;"",Q7242&lt;&gt;"newexp",Q7242&lt;&gt;"nostart"),countifs(script_conform_dispatching!A:A,P7242,script_conform_dispatching!B:B,Q7242),"")</f>
        <v/>
      </c>
      <c r="S7242" s="8" t="str">
        <f t="shared" si="3"/>
        <v/>
      </c>
    </row>
    <row r="7243" hidden="1">
      <c r="A7243" s="6" t="s">
        <v>18276</v>
      </c>
      <c r="B7243" s="6" t="s">
        <v>308</v>
      </c>
      <c r="C7243" s="6" t="s">
        <v>411</v>
      </c>
      <c r="H7243" s="8" t="str">
        <f>VLOOKUP(C7243,agent_name_matching!A:B,2,false)</f>
        <v>System</v>
      </c>
      <c r="I7243" s="33"/>
      <c r="O7243" s="6" t="s">
        <v>18277</v>
      </c>
      <c r="P7243" s="8" t="str">
        <f t="shared" si="1"/>
        <v/>
      </c>
      <c r="Q7243" s="8" t="str">
        <f t="shared" si="17"/>
        <v/>
      </c>
      <c r="R7243" s="8" t="str">
        <f>if(and(P7243&lt;&gt;"",Q7243&lt;&gt;"newexp",Q7243&lt;&gt;"nostart"),countifs(script_conform_dispatching!A:A,P7243,script_conform_dispatching!B:B,Q7243),"")</f>
        <v/>
      </c>
      <c r="S7243" s="8" t="str">
        <f t="shared" si="3"/>
        <v/>
      </c>
    </row>
    <row r="7244" hidden="1">
      <c r="A7244" s="6" t="s">
        <v>18278</v>
      </c>
      <c r="B7244" s="6" t="s">
        <v>308</v>
      </c>
      <c r="C7244" s="6" t="s">
        <v>414</v>
      </c>
      <c r="F7244" s="6" t="s">
        <v>415</v>
      </c>
      <c r="G7244" s="6" t="s">
        <v>416</v>
      </c>
      <c r="H7244" s="8" t="str">
        <f>VLOOKUP(C7244,agent_name_matching!A:B,2,false)</f>
        <v>Dialog LLM</v>
      </c>
      <c r="I7244" s="32" t="s">
        <v>18279</v>
      </c>
      <c r="J7244" s="6" t="s">
        <v>418</v>
      </c>
      <c r="L7244" s="6">
        <v>4945.0</v>
      </c>
      <c r="M7244" s="6">
        <v>77.0</v>
      </c>
      <c r="N7244" s="6">
        <v>1412.0</v>
      </c>
      <c r="O7244" s="6" t="s">
        <v>18280</v>
      </c>
      <c r="P7244" s="8" t="str">
        <f t="shared" si="1"/>
        <v/>
      </c>
      <c r="Q7244" s="8" t="str">
        <f t="shared" si="17"/>
        <v/>
      </c>
      <c r="R7244" s="8" t="str">
        <f>if(and(P7244&lt;&gt;"",Q7244&lt;&gt;"newexp",Q7244&lt;&gt;"nostart"),countifs(script_conform_dispatching!A:A,P7244,script_conform_dispatching!B:B,Q7244),"")</f>
        <v/>
      </c>
      <c r="S7244" s="8" t="str">
        <f t="shared" si="3"/>
        <v/>
      </c>
    </row>
    <row r="7245" hidden="1">
      <c r="A7245" s="6" t="s">
        <v>18281</v>
      </c>
      <c r="B7245" s="6" t="s">
        <v>308</v>
      </c>
      <c r="C7245" s="6" t="s">
        <v>37</v>
      </c>
      <c r="F7245" s="6" t="s">
        <v>415</v>
      </c>
      <c r="G7245" s="6" t="s">
        <v>416</v>
      </c>
      <c r="H7245" s="8" t="str">
        <f>VLOOKUP(C7245,agent_name_matching!A:B,2,false)</f>
        <v>Patient LLM</v>
      </c>
      <c r="I7245" s="32" t="s">
        <v>18282</v>
      </c>
      <c r="J7245" s="6" t="s">
        <v>418</v>
      </c>
      <c r="K7245" s="6">
        <v>1.0</v>
      </c>
      <c r="L7245" s="6">
        <v>1335.0</v>
      </c>
      <c r="M7245" s="6">
        <v>99.0</v>
      </c>
      <c r="N7245" s="6">
        <v>1378.0</v>
      </c>
      <c r="O7245" s="6" t="s">
        <v>18283</v>
      </c>
      <c r="P7245" s="8" t="str">
        <f t="shared" si="1"/>
        <v/>
      </c>
      <c r="Q7245" s="8" t="str">
        <f t="shared" si="17"/>
        <v/>
      </c>
      <c r="R7245" s="8" t="str">
        <f>if(and(P7245&lt;&gt;"",Q7245&lt;&gt;"newexp",Q7245&lt;&gt;"nostart"),countifs(script_conform_dispatching!A:A,P7245,script_conform_dispatching!B:B,Q7245),"")</f>
        <v/>
      </c>
      <c r="S7245" s="8" t="str">
        <f t="shared" si="3"/>
        <v/>
      </c>
    </row>
    <row r="7246" hidden="1">
      <c r="A7246" s="6" t="s">
        <v>18284</v>
      </c>
      <c r="B7246" s="6" t="s">
        <v>308</v>
      </c>
      <c r="C7246" s="6" t="s">
        <v>411</v>
      </c>
      <c r="H7246" s="8" t="str">
        <f>VLOOKUP(C7246,agent_name_matching!A:B,2,false)</f>
        <v>System</v>
      </c>
      <c r="I7246" s="33"/>
      <c r="O7246" s="6" t="s">
        <v>18285</v>
      </c>
      <c r="P7246" s="8" t="str">
        <f t="shared" si="1"/>
        <v/>
      </c>
      <c r="Q7246" s="8" t="str">
        <f t="shared" si="17"/>
        <v/>
      </c>
      <c r="R7246" s="8" t="str">
        <f>if(and(P7246&lt;&gt;"",Q7246&lt;&gt;"newexp",Q7246&lt;&gt;"nostart"),countifs(script_conform_dispatching!A:A,P7246,script_conform_dispatching!B:B,Q7246),"")</f>
        <v/>
      </c>
      <c r="S7246" s="8" t="str">
        <f t="shared" si="3"/>
        <v/>
      </c>
    </row>
    <row r="7247" hidden="1">
      <c r="A7247" s="6" t="s">
        <v>18286</v>
      </c>
      <c r="B7247" s="6" t="s">
        <v>308</v>
      </c>
      <c r="C7247" s="6" t="s">
        <v>414</v>
      </c>
      <c r="F7247" s="6" t="s">
        <v>415</v>
      </c>
      <c r="G7247" s="6" t="s">
        <v>416</v>
      </c>
      <c r="H7247" s="8" t="str">
        <f>VLOOKUP(C7247,agent_name_matching!A:B,2,false)</f>
        <v>Dialog LLM</v>
      </c>
      <c r="I7247" s="32" t="s">
        <v>18287</v>
      </c>
      <c r="J7247" s="6" t="s">
        <v>418</v>
      </c>
      <c r="L7247" s="6">
        <v>5394.0</v>
      </c>
      <c r="M7247" s="6">
        <v>75.0</v>
      </c>
      <c r="N7247" s="6">
        <v>2657.0</v>
      </c>
      <c r="O7247" s="6" t="s">
        <v>18288</v>
      </c>
      <c r="P7247" s="8" t="str">
        <f t="shared" si="1"/>
        <v/>
      </c>
      <c r="Q7247" s="8" t="str">
        <f t="shared" si="17"/>
        <v/>
      </c>
      <c r="R7247" s="8" t="str">
        <f>if(and(P7247&lt;&gt;"",Q7247&lt;&gt;"newexp",Q7247&lt;&gt;"nostart"),countifs(script_conform_dispatching!A:A,P7247,script_conform_dispatching!B:B,Q7247),"")</f>
        <v/>
      </c>
      <c r="S7247" s="8" t="str">
        <f t="shared" si="3"/>
        <v/>
      </c>
    </row>
    <row r="7248" hidden="1">
      <c r="A7248" s="6" t="s">
        <v>18289</v>
      </c>
      <c r="B7248" s="6" t="s">
        <v>308</v>
      </c>
      <c r="C7248" s="6" t="s">
        <v>37</v>
      </c>
      <c r="F7248" s="6" t="s">
        <v>415</v>
      </c>
      <c r="G7248" s="6" t="s">
        <v>416</v>
      </c>
      <c r="H7248" s="8" t="str">
        <f>VLOOKUP(C7248,agent_name_matching!A:B,2,false)</f>
        <v>Patient LLM</v>
      </c>
      <c r="I7248" s="32" t="s">
        <v>18290</v>
      </c>
      <c r="J7248" s="6" t="s">
        <v>418</v>
      </c>
      <c r="K7248" s="6">
        <v>1.0</v>
      </c>
      <c r="L7248" s="6">
        <v>1503.0</v>
      </c>
      <c r="M7248" s="6">
        <v>96.0</v>
      </c>
      <c r="N7248" s="6">
        <v>1534.0</v>
      </c>
      <c r="O7248" s="6" t="s">
        <v>18291</v>
      </c>
      <c r="P7248" s="8" t="str">
        <f t="shared" si="1"/>
        <v/>
      </c>
      <c r="Q7248" s="8" t="str">
        <f t="shared" si="17"/>
        <v/>
      </c>
      <c r="R7248" s="8" t="str">
        <f>if(and(P7248&lt;&gt;"",Q7248&lt;&gt;"newexp",Q7248&lt;&gt;"nostart"),countifs(script_conform_dispatching!A:A,P7248,script_conform_dispatching!B:B,Q7248),"")</f>
        <v/>
      </c>
      <c r="S7248" s="8" t="str">
        <f t="shared" si="3"/>
        <v/>
      </c>
    </row>
    <row r="7249" hidden="1">
      <c r="A7249" s="6" t="s">
        <v>18292</v>
      </c>
      <c r="B7249" s="6" t="s">
        <v>308</v>
      </c>
      <c r="C7249" s="6" t="s">
        <v>411</v>
      </c>
      <c r="H7249" s="8" t="str">
        <f>VLOOKUP(C7249,agent_name_matching!A:B,2,false)</f>
        <v>System</v>
      </c>
      <c r="I7249" s="33"/>
      <c r="O7249" s="6" t="s">
        <v>18293</v>
      </c>
      <c r="P7249" s="8" t="str">
        <f t="shared" si="1"/>
        <v/>
      </c>
      <c r="Q7249" s="8" t="str">
        <f t="shared" si="17"/>
        <v/>
      </c>
      <c r="R7249" s="8" t="str">
        <f>if(and(P7249&lt;&gt;"",Q7249&lt;&gt;"newexp",Q7249&lt;&gt;"nostart"),countifs(script_conform_dispatching!A:A,P7249,script_conform_dispatching!B:B,Q7249),"")</f>
        <v/>
      </c>
      <c r="S7249" s="8" t="str">
        <f t="shared" si="3"/>
        <v/>
      </c>
    </row>
    <row r="7250" hidden="1">
      <c r="A7250" s="6" t="s">
        <v>18294</v>
      </c>
      <c r="B7250" s="6" t="s">
        <v>308</v>
      </c>
      <c r="C7250" s="6" t="s">
        <v>414</v>
      </c>
      <c r="F7250" s="6" t="s">
        <v>415</v>
      </c>
      <c r="G7250" s="6" t="s">
        <v>416</v>
      </c>
      <c r="H7250" s="8" t="str">
        <f>VLOOKUP(C7250,agent_name_matching!A:B,2,false)</f>
        <v>Dialog LLM</v>
      </c>
      <c r="I7250" s="32" t="s">
        <v>18295</v>
      </c>
      <c r="J7250" s="6" t="s">
        <v>418</v>
      </c>
      <c r="L7250" s="6">
        <v>5838.0</v>
      </c>
      <c r="M7250" s="6">
        <v>185.0</v>
      </c>
      <c r="N7250" s="6">
        <v>3265.0</v>
      </c>
      <c r="O7250" s="6" t="s">
        <v>18296</v>
      </c>
      <c r="P7250" s="8" t="str">
        <f t="shared" si="1"/>
        <v/>
      </c>
      <c r="Q7250" s="8" t="str">
        <f t="shared" si="17"/>
        <v/>
      </c>
      <c r="R7250" s="8" t="str">
        <f>if(and(P7250&lt;&gt;"",Q7250&lt;&gt;"newexp",Q7250&lt;&gt;"nostart"),countifs(script_conform_dispatching!A:A,P7250,script_conform_dispatching!B:B,Q7250),"")</f>
        <v/>
      </c>
      <c r="S7250" s="8" t="str">
        <f t="shared" si="3"/>
        <v/>
      </c>
    </row>
    <row r="7251" hidden="1">
      <c r="A7251" s="6" t="s">
        <v>18297</v>
      </c>
      <c r="B7251" s="6" t="s">
        <v>308</v>
      </c>
      <c r="C7251" s="6" t="s">
        <v>37</v>
      </c>
      <c r="F7251" s="6" t="s">
        <v>415</v>
      </c>
      <c r="G7251" s="6" t="s">
        <v>416</v>
      </c>
      <c r="H7251" s="8" t="str">
        <f>VLOOKUP(C7251,agent_name_matching!A:B,2,false)</f>
        <v>Patient LLM</v>
      </c>
      <c r="I7251" s="32" t="s">
        <v>18298</v>
      </c>
      <c r="J7251" s="6" t="s">
        <v>418</v>
      </c>
      <c r="K7251" s="6">
        <v>1.0</v>
      </c>
      <c r="L7251" s="6">
        <v>1778.0</v>
      </c>
      <c r="M7251" s="6">
        <v>39.0</v>
      </c>
      <c r="N7251" s="6">
        <v>907.0</v>
      </c>
      <c r="O7251" s="6" t="s">
        <v>18299</v>
      </c>
      <c r="P7251" s="8" t="str">
        <f t="shared" si="1"/>
        <v/>
      </c>
      <c r="Q7251" s="8" t="str">
        <f t="shared" si="17"/>
        <v/>
      </c>
      <c r="R7251" s="8" t="str">
        <f>if(and(P7251&lt;&gt;"",Q7251&lt;&gt;"newexp",Q7251&lt;&gt;"nostart"),countifs(script_conform_dispatching!A:A,P7251,script_conform_dispatching!B:B,Q7251),"")</f>
        <v/>
      </c>
      <c r="S7251" s="8" t="str">
        <f t="shared" si="3"/>
        <v/>
      </c>
    </row>
    <row r="7252" hidden="1">
      <c r="A7252" s="6" t="s">
        <v>18300</v>
      </c>
      <c r="B7252" s="6" t="s">
        <v>308</v>
      </c>
      <c r="C7252" s="6" t="s">
        <v>411</v>
      </c>
      <c r="H7252" s="8" t="str">
        <f>VLOOKUP(C7252,agent_name_matching!A:B,2,false)</f>
        <v>System</v>
      </c>
      <c r="I7252" s="33"/>
      <c r="O7252" s="6" t="s">
        <v>18301</v>
      </c>
      <c r="P7252" s="8" t="str">
        <f t="shared" si="1"/>
        <v/>
      </c>
      <c r="Q7252" s="8" t="str">
        <f t="shared" si="17"/>
        <v/>
      </c>
      <c r="R7252" s="8" t="str">
        <f>if(and(P7252&lt;&gt;"",Q7252&lt;&gt;"newexp",Q7252&lt;&gt;"nostart"),countifs(script_conform_dispatching!A:A,P7252,script_conform_dispatching!B:B,Q7252),"")</f>
        <v/>
      </c>
      <c r="S7252" s="8" t="str">
        <f t="shared" si="3"/>
        <v/>
      </c>
    </row>
    <row r="7253" hidden="1">
      <c r="A7253" s="6" t="s">
        <v>18302</v>
      </c>
      <c r="B7253" s="6" t="s">
        <v>308</v>
      </c>
      <c r="C7253" s="6" t="s">
        <v>414</v>
      </c>
      <c r="F7253" s="6" t="s">
        <v>415</v>
      </c>
      <c r="G7253" s="6" t="s">
        <v>416</v>
      </c>
      <c r="H7253" s="8" t="str">
        <f>VLOOKUP(C7253,agent_name_matching!A:B,2,false)</f>
        <v>Dialog LLM</v>
      </c>
      <c r="I7253" s="32" t="s">
        <v>18303</v>
      </c>
      <c r="J7253" s="6" t="s">
        <v>418</v>
      </c>
      <c r="L7253" s="6">
        <v>6335.0</v>
      </c>
      <c r="M7253" s="6">
        <v>317.0</v>
      </c>
      <c r="N7253" s="6">
        <v>5117.0</v>
      </c>
      <c r="O7253" s="6" t="s">
        <v>18304</v>
      </c>
      <c r="P7253" s="8" t="str">
        <f t="shared" si="1"/>
        <v/>
      </c>
      <c r="Q7253" s="8" t="str">
        <f t="shared" si="17"/>
        <v/>
      </c>
      <c r="R7253" s="8" t="str">
        <f>if(and(P7253&lt;&gt;"",Q7253&lt;&gt;"newexp",Q7253&lt;&gt;"nostart"),countifs(script_conform_dispatching!A:A,P7253,script_conform_dispatching!B:B,Q7253),"")</f>
        <v/>
      </c>
      <c r="S7253" s="8" t="str">
        <f t="shared" si="3"/>
        <v/>
      </c>
    </row>
    <row r="7254" hidden="1">
      <c r="A7254" s="6" t="s">
        <v>18305</v>
      </c>
      <c r="B7254" s="6" t="s">
        <v>308</v>
      </c>
      <c r="C7254" s="6" t="s">
        <v>407</v>
      </c>
      <c r="D7254" s="6">
        <v>3.0</v>
      </c>
      <c r="E7254" s="6" t="s">
        <v>445</v>
      </c>
      <c r="H7254" s="8" t="str">
        <f>VLOOKUP(C7254,agent_name_matching!A:B,2,false)</f>
        <v>--</v>
      </c>
      <c r="I7254" s="33"/>
      <c r="O7254" s="6" t="s">
        <v>18306</v>
      </c>
      <c r="P7254" s="8">
        <f t="shared" si="1"/>
        <v>3</v>
      </c>
      <c r="Q7254" s="8">
        <f t="shared" si="17"/>
        <v>4</v>
      </c>
      <c r="R7254" s="8">
        <f>if(and(P7254&lt;&gt;"",Q7254&lt;&gt;"newexp",Q7254&lt;&gt;"nostart"),countifs(script_conform_dispatching!A:A,P7254,script_conform_dispatching!B:B,Q7254),"")</f>
        <v>1</v>
      </c>
      <c r="S7254" s="8" t="str">
        <f t="shared" si="3"/>
        <v/>
      </c>
    </row>
    <row r="7255" hidden="1">
      <c r="A7255" s="6" t="s">
        <v>18307</v>
      </c>
      <c r="B7255" s="6" t="s">
        <v>308</v>
      </c>
      <c r="C7255" s="6" t="s">
        <v>407</v>
      </c>
      <c r="D7255" s="6">
        <v>4.0</v>
      </c>
      <c r="E7255" s="6" t="s">
        <v>408</v>
      </c>
      <c r="H7255" s="8" t="str">
        <f>VLOOKUP(C7255,agent_name_matching!A:B,2,false)</f>
        <v>--</v>
      </c>
      <c r="I7255" s="33"/>
      <c r="O7255" s="6" t="s">
        <v>18308</v>
      </c>
      <c r="P7255" s="8" t="str">
        <f t="shared" si="1"/>
        <v/>
      </c>
      <c r="Q7255" s="8" t="str">
        <f t="shared" si="17"/>
        <v/>
      </c>
      <c r="R7255" s="8" t="str">
        <f>if(and(P7255&lt;&gt;"",Q7255&lt;&gt;"newexp",Q7255&lt;&gt;"nostart"),countifs(script_conform_dispatching!A:A,P7255,script_conform_dispatching!B:B,Q7255),"")</f>
        <v/>
      </c>
      <c r="S7255" s="8" t="str">
        <f t="shared" si="3"/>
        <v/>
      </c>
    </row>
    <row r="7256" hidden="1">
      <c r="A7256" s="6" t="s">
        <v>18309</v>
      </c>
      <c r="B7256" s="6" t="s">
        <v>308</v>
      </c>
      <c r="C7256" s="6" t="s">
        <v>450</v>
      </c>
      <c r="F7256" s="6" t="s">
        <v>415</v>
      </c>
      <c r="G7256" s="6" t="s">
        <v>416</v>
      </c>
      <c r="H7256" s="8" t="str">
        <f>VLOOKUP(C7256,agent_name_matching!A:B,2,false)</f>
        <v>Validator LLM</v>
      </c>
      <c r="I7256" s="32" t="s">
        <v>5943</v>
      </c>
      <c r="J7256" s="6" t="s">
        <v>452</v>
      </c>
      <c r="L7256" s="6">
        <v>2056.0</v>
      </c>
      <c r="M7256" s="6">
        <v>32.0</v>
      </c>
      <c r="N7256" s="6">
        <v>825.0</v>
      </c>
      <c r="O7256" s="6" t="s">
        <v>18310</v>
      </c>
      <c r="P7256" s="8" t="str">
        <f t="shared" si="1"/>
        <v/>
      </c>
      <c r="Q7256" s="8" t="str">
        <f t="shared" si="17"/>
        <v/>
      </c>
      <c r="R7256" s="8" t="str">
        <f>if(and(P7256&lt;&gt;"",Q7256&lt;&gt;"newexp",Q7256&lt;&gt;"nostart"),countifs(script_conform_dispatching!A:A,P7256,script_conform_dispatching!B:B,Q7256),"")</f>
        <v/>
      </c>
      <c r="S7256" s="8" t="str">
        <f t="shared" si="3"/>
        <v/>
      </c>
    </row>
    <row r="7257" hidden="1">
      <c r="A7257" s="6" t="s">
        <v>18311</v>
      </c>
      <c r="B7257" s="6" t="s">
        <v>308</v>
      </c>
      <c r="C7257" s="6" t="s">
        <v>37</v>
      </c>
      <c r="F7257" s="6" t="s">
        <v>415</v>
      </c>
      <c r="G7257" s="6" t="s">
        <v>416</v>
      </c>
      <c r="H7257" s="8" t="str">
        <f>VLOOKUP(C7257,agent_name_matching!A:B,2,false)</f>
        <v>Patient LLM</v>
      </c>
      <c r="I7257" s="32" t="s">
        <v>18312</v>
      </c>
      <c r="J7257" s="6" t="s">
        <v>418</v>
      </c>
      <c r="K7257" s="6">
        <v>1.0</v>
      </c>
      <c r="L7257" s="6">
        <v>1933.0</v>
      </c>
      <c r="M7257" s="6">
        <v>23.0</v>
      </c>
      <c r="N7257" s="6">
        <v>747.0</v>
      </c>
      <c r="O7257" s="6" t="s">
        <v>18313</v>
      </c>
      <c r="P7257" s="8" t="str">
        <f t="shared" si="1"/>
        <v/>
      </c>
      <c r="Q7257" s="8" t="str">
        <f t="shared" si="17"/>
        <v/>
      </c>
      <c r="R7257" s="8" t="str">
        <f>if(and(P7257&lt;&gt;"",Q7257&lt;&gt;"newexp",Q7257&lt;&gt;"nostart"),countifs(script_conform_dispatching!A:A,P7257,script_conform_dispatching!B:B,Q7257),"")</f>
        <v/>
      </c>
      <c r="S7257" s="8" t="str">
        <f t="shared" si="3"/>
        <v/>
      </c>
    </row>
    <row r="7258" hidden="1">
      <c r="A7258" s="6" t="s">
        <v>18314</v>
      </c>
      <c r="B7258" s="6" t="s">
        <v>308</v>
      </c>
      <c r="C7258" s="6" t="s">
        <v>411</v>
      </c>
      <c r="H7258" s="8" t="str">
        <f>VLOOKUP(C7258,agent_name_matching!A:B,2,false)</f>
        <v>System</v>
      </c>
      <c r="I7258" s="33"/>
      <c r="O7258" s="6" t="s">
        <v>18315</v>
      </c>
      <c r="P7258" s="8" t="str">
        <f t="shared" si="1"/>
        <v/>
      </c>
      <c r="Q7258" s="8" t="str">
        <f t="shared" si="17"/>
        <v/>
      </c>
      <c r="R7258" s="8" t="str">
        <f>if(and(P7258&lt;&gt;"",Q7258&lt;&gt;"newexp",Q7258&lt;&gt;"nostart"),countifs(script_conform_dispatching!A:A,P7258,script_conform_dispatching!B:B,Q7258),"")</f>
        <v/>
      </c>
      <c r="S7258" s="8" t="str">
        <f t="shared" si="3"/>
        <v/>
      </c>
    </row>
    <row r="7259" hidden="1">
      <c r="A7259" s="6" t="s">
        <v>18316</v>
      </c>
      <c r="B7259" s="6" t="s">
        <v>308</v>
      </c>
      <c r="C7259" s="6" t="s">
        <v>414</v>
      </c>
      <c r="F7259" s="6" t="s">
        <v>415</v>
      </c>
      <c r="G7259" s="6" t="s">
        <v>416</v>
      </c>
      <c r="H7259" s="8" t="str">
        <f>VLOOKUP(C7259,agent_name_matching!A:B,2,false)</f>
        <v>Dialog LLM</v>
      </c>
      <c r="I7259" s="32" t="s">
        <v>18317</v>
      </c>
      <c r="J7259" s="6" t="s">
        <v>418</v>
      </c>
      <c r="L7259" s="6">
        <v>6897.0</v>
      </c>
      <c r="M7259" s="6">
        <v>282.0</v>
      </c>
      <c r="N7259" s="6">
        <v>4799.0</v>
      </c>
      <c r="O7259" s="6" t="s">
        <v>18318</v>
      </c>
      <c r="P7259" s="8" t="str">
        <f t="shared" si="1"/>
        <v/>
      </c>
      <c r="Q7259" s="8" t="str">
        <f t="shared" si="17"/>
        <v/>
      </c>
      <c r="R7259" s="8" t="str">
        <f>if(and(P7259&lt;&gt;"",Q7259&lt;&gt;"newexp",Q7259&lt;&gt;"nostart"),countifs(script_conform_dispatching!A:A,P7259,script_conform_dispatching!B:B,Q7259),"")</f>
        <v/>
      </c>
      <c r="S7259" s="8" t="str">
        <f t="shared" si="3"/>
        <v/>
      </c>
    </row>
    <row r="7260" hidden="1">
      <c r="A7260" s="6" t="s">
        <v>18319</v>
      </c>
      <c r="B7260" s="6" t="s">
        <v>308</v>
      </c>
      <c r="C7260" s="6" t="s">
        <v>37</v>
      </c>
      <c r="F7260" s="6" t="s">
        <v>415</v>
      </c>
      <c r="G7260" s="6" t="s">
        <v>416</v>
      </c>
      <c r="H7260" s="8" t="str">
        <f>VLOOKUP(C7260,agent_name_matching!A:B,2,false)</f>
        <v>Patient LLM</v>
      </c>
      <c r="I7260" s="32" t="s">
        <v>18320</v>
      </c>
      <c r="J7260" s="6" t="s">
        <v>418</v>
      </c>
      <c r="K7260" s="6">
        <v>1.0</v>
      </c>
      <c r="L7260" s="6">
        <v>2232.0</v>
      </c>
      <c r="M7260" s="6">
        <v>35.0</v>
      </c>
      <c r="N7260" s="6">
        <v>900.0</v>
      </c>
      <c r="O7260" s="6" t="s">
        <v>18321</v>
      </c>
      <c r="P7260" s="8" t="str">
        <f t="shared" si="1"/>
        <v/>
      </c>
      <c r="Q7260" s="8" t="str">
        <f t="shared" si="17"/>
        <v/>
      </c>
      <c r="R7260" s="8" t="str">
        <f>if(and(P7260&lt;&gt;"",Q7260&lt;&gt;"newexp",Q7260&lt;&gt;"nostart"),countifs(script_conform_dispatching!A:A,P7260,script_conform_dispatching!B:B,Q7260),"")</f>
        <v/>
      </c>
      <c r="S7260" s="8" t="str">
        <f t="shared" si="3"/>
        <v/>
      </c>
    </row>
    <row r="7261" hidden="1">
      <c r="A7261" s="6" t="s">
        <v>18322</v>
      </c>
      <c r="B7261" s="6" t="s">
        <v>308</v>
      </c>
      <c r="C7261" s="6" t="s">
        <v>411</v>
      </c>
      <c r="H7261" s="8" t="str">
        <f>VLOOKUP(C7261,agent_name_matching!A:B,2,false)</f>
        <v>System</v>
      </c>
      <c r="I7261" s="33"/>
      <c r="O7261" s="6" t="s">
        <v>18323</v>
      </c>
      <c r="P7261" s="8" t="str">
        <f t="shared" si="1"/>
        <v/>
      </c>
      <c r="Q7261" s="8" t="str">
        <f t="shared" si="17"/>
        <v/>
      </c>
      <c r="R7261" s="8" t="str">
        <f>if(and(P7261&lt;&gt;"",Q7261&lt;&gt;"newexp",Q7261&lt;&gt;"nostart"),countifs(script_conform_dispatching!A:A,P7261,script_conform_dispatching!B:B,Q7261),"")</f>
        <v/>
      </c>
      <c r="S7261" s="8" t="str">
        <f t="shared" si="3"/>
        <v/>
      </c>
    </row>
    <row r="7262" hidden="1">
      <c r="A7262" s="6" t="s">
        <v>18324</v>
      </c>
      <c r="B7262" s="6" t="s">
        <v>308</v>
      </c>
      <c r="C7262" s="6" t="s">
        <v>414</v>
      </c>
      <c r="F7262" s="6" t="s">
        <v>415</v>
      </c>
      <c r="G7262" s="6" t="s">
        <v>416</v>
      </c>
      <c r="H7262" s="8" t="str">
        <f>VLOOKUP(C7262,agent_name_matching!A:B,2,false)</f>
        <v>Dialog LLM</v>
      </c>
      <c r="I7262" s="32" t="s">
        <v>18325</v>
      </c>
      <c r="J7262" s="6" t="s">
        <v>418</v>
      </c>
      <c r="L7262" s="6">
        <v>7436.0</v>
      </c>
      <c r="M7262" s="6">
        <v>256.0</v>
      </c>
      <c r="N7262" s="6">
        <v>5266.0</v>
      </c>
      <c r="O7262" s="6" t="s">
        <v>18326</v>
      </c>
      <c r="P7262" s="8" t="str">
        <f t="shared" si="1"/>
        <v/>
      </c>
      <c r="Q7262" s="8" t="str">
        <f t="shared" si="17"/>
        <v/>
      </c>
      <c r="R7262" s="8" t="str">
        <f>if(and(P7262&lt;&gt;"",Q7262&lt;&gt;"newexp",Q7262&lt;&gt;"nostart"),countifs(script_conform_dispatching!A:A,P7262,script_conform_dispatching!B:B,Q7262),"")</f>
        <v/>
      </c>
      <c r="S7262" s="8" t="str">
        <f t="shared" si="3"/>
        <v/>
      </c>
    </row>
    <row r="7263" hidden="1">
      <c r="A7263" s="6" t="s">
        <v>18327</v>
      </c>
      <c r="B7263" s="6" t="s">
        <v>308</v>
      </c>
      <c r="C7263" s="6" t="s">
        <v>407</v>
      </c>
      <c r="D7263" s="6">
        <v>4.0</v>
      </c>
      <c r="E7263" s="6" t="s">
        <v>445</v>
      </c>
      <c r="H7263" s="8" t="str">
        <f>VLOOKUP(C7263,agent_name_matching!A:B,2,false)</f>
        <v>--</v>
      </c>
      <c r="I7263" s="33"/>
      <c r="O7263" s="6" t="s">
        <v>18328</v>
      </c>
      <c r="P7263" s="8">
        <f t="shared" si="1"/>
        <v>4</v>
      </c>
      <c r="Q7263" s="8">
        <f t="shared" si="17"/>
        <v>5</v>
      </c>
      <c r="R7263" s="8">
        <f>if(and(P7263&lt;&gt;"",Q7263&lt;&gt;"newexp",Q7263&lt;&gt;"nostart"),countifs(script_conform_dispatching!A:A,P7263,script_conform_dispatching!B:B,Q7263),"")</f>
        <v>1</v>
      </c>
      <c r="S7263" s="8" t="str">
        <f t="shared" si="3"/>
        <v/>
      </c>
    </row>
    <row r="7264" hidden="1">
      <c r="A7264" s="6" t="s">
        <v>18329</v>
      </c>
      <c r="B7264" s="6" t="s">
        <v>308</v>
      </c>
      <c r="C7264" s="6" t="s">
        <v>407</v>
      </c>
      <c r="D7264" s="6">
        <v>5.0</v>
      </c>
      <c r="E7264" s="6" t="s">
        <v>408</v>
      </c>
      <c r="H7264" s="8" t="str">
        <f>VLOOKUP(C7264,agent_name_matching!A:B,2,false)</f>
        <v>--</v>
      </c>
      <c r="I7264" s="33"/>
      <c r="O7264" s="6" t="s">
        <v>18330</v>
      </c>
      <c r="P7264" s="8" t="str">
        <f t="shared" si="1"/>
        <v/>
      </c>
      <c r="Q7264" s="8" t="str">
        <f t="shared" si="17"/>
        <v/>
      </c>
      <c r="R7264" s="8" t="str">
        <f>if(and(P7264&lt;&gt;"",Q7264&lt;&gt;"newexp",Q7264&lt;&gt;"nostart"),countifs(script_conform_dispatching!A:A,P7264,script_conform_dispatching!B:B,Q7264),"")</f>
        <v/>
      </c>
      <c r="S7264" s="8" t="str">
        <f t="shared" si="3"/>
        <v/>
      </c>
    </row>
    <row r="7265" hidden="1">
      <c r="A7265" s="6" t="s">
        <v>18331</v>
      </c>
      <c r="B7265" s="6" t="s">
        <v>308</v>
      </c>
      <c r="C7265" s="6" t="s">
        <v>450</v>
      </c>
      <c r="F7265" s="6" t="s">
        <v>415</v>
      </c>
      <c r="G7265" s="6" t="s">
        <v>416</v>
      </c>
      <c r="H7265" s="8" t="str">
        <f>VLOOKUP(C7265,agent_name_matching!A:B,2,false)</f>
        <v>Validator LLM</v>
      </c>
      <c r="I7265" s="32" t="s">
        <v>451</v>
      </c>
      <c r="J7265" s="6" t="s">
        <v>452</v>
      </c>
      <c r="L7265" s="6">
        <v>2406.0</v>
      </c>
      <c r="M7265" s="6">
        <v>10.0</v>
      </c>
      <c r="N7265" s="6">
        <v>627.0</v>
      </c>
      <c r="O7265" s="6" t="s">
        <v>18332</v>
      </c>
      <c r="P7265" s="8" t="str">
        <f t="shared" si="1"/>
        <v/>
      </c>
      <c r="Q7265" s="8" t="str">
        <f t="shared" si="17"/>
        <v/>
      </c>
      <c r="R7265" s="8" t="str">
        <f>if(and(P7265&lt;&gt;"",Q7265&lt;&gt;"newexp",Q7265&lt;&gt;"nostart"),countifs(script_conform_dispatching!A:A,P7265,script_conform_dispatching!B:B,Q7265),"")</f>
        <v/>
      </c>
      <c r="S7265" s="8" t="str">
        <f t="shared" si="3"/>
        <v/>
      </c>
    </row>
    <row r="7266" hidden="1">
      <c r="A7266" s="6" t="s">
        <v>18333</v>
      </c>
      <c r="B7266" s="6" t="s">
        <v>308</v>
      </c>
      <c r="C7266" s="6" t="s">
        <v>37</v>
      </c>
      <c r="F7266" s="6" t="s">
        <v>415</v>
      </c>
      <c r="G7266" s="6" t="s">
        <v>416</v>
      </c>
      <c r="H7266" s="8" t="str">
        <f>VLOOKUP(C7266,agent_name_matching!A:B,2,false)</f>
        <v>Patient LLM</v>
      </c>
      <c r="I7266" s="32" t="s">
        <v>18334</v>
      </c>
      <c r="J7266" s="6" t="s">
        <v>418</v>
      </c>
      <c r="K7266" s="6">
        <v>1.0</v>
      </c>
      <c r="L7266" s="6">
        <v>2338.0</v>
      </c>
      <c r="M7266" s="6">
        <v>29.0</v>
      </c>
      <c r="N7266" s="6">
        <v>897.0</v>
      </c>
      <c r="O7266" s="6" t="s">
        <v>18335</v>
      </c>
      <c r="P7266" s="8" t="str">
        <f t="shared" si="1"/>
        <v/>
      </c>
      <c r="Q7266" s="8" t="str">
        <f t="shared" si="17"/>
        <v/>
      </c>
      <c r="R7266" s="8" t="str">
        <f>if(and(P7266&lt;&gt;"",Q7266&lt;&gt;"newexp",Q7266&lt;&gt;"nostart"),countifs(script_conform_dispatching!A:A,P7266,script_conform_dispatching!B:B,Q7266),"")</f>
        <v/>
      </c>
      <c r="S7266" s="8" t="str">
        <f t="shared" si="3"/>
        <v/>
      </c>
    </row>
    <row r="7267" hidden="1">
      <c r="A7267" s="6" t="s">
        <v>18336</v>
      </c>
      <c r="B7267" s="6" t="s">
        <v>308</v>
      </c>
      <c r="C7267" s="6" t="s">
        <v>411</v>
      </c>
      <c r="H7267" s="8" t="str">
        <f>VLOOKUP(C7267,agent_name_matching!A:B,2,false)</f>
        <v>System</v>
      </c>
      <c r="I7267" s="33"/>
      <c r="O7267" s="6" t="s">
        <v>18337</v>
      </c>
      <c r="P7267" s="8" t="str">
        <f t="shared" si="1"/>
        <v/>
      </c>
      <c r="Q7267" s="8" t="str">
        <f t="shared" si="17"/>
        <v/>
      </c>
      <c r="R7267" s="8" t="str">
        <f>if(and(P7267&lt;&gt;"",Q7267&lt;&gt;"newexp",Q7267&lt;&gt;"nostart"),countifs(script_conform_dispatching!A:A,P7267,script_conform_dispatching!B:B,Q7267),"")</f>
        <v/>
      </c>
      <c r="S7267" s="8" t="str">
        <f t="shared" si="3"/>
        <v/>
      </c>
    </row>
    <row r="7268" hidden="1">
      <c r="A7268" s="6" t="s">
        <v>18338</v>
      </c>
      <c r="B7268" s="6" t="s">
        <v>308</v>
      </c>
      <c r="C7268" s="6" t="s">
        <v>414</v>
      </c>
      <c r="F7268" s="6" t="s">
        <v>415</v>
      </c>
      <c r="G7268" s="6" t="s">
        <v>416</v>
      </c>
      <c r="H7268" s="8" t="str">
        <f>VLOOKUP(C7268,agent_name_matching!A:B,2,false)</f>
        <v>Dialog LLM</v>
      </c>
      <c r="I7268" s="32" t="s">
        <v>18339</v>
      </c>
      <c r="J7268" s="6" t="s">
        <v>418</v>
      </c>
      <c r="L7268" s="6">
        <v>7927.0</v>
      </c>
      <c r="M7268" s="6">
        <v>113.0</v>
      </c>
      <c r="N7268" s="6">
        <v>2286.0</v>
      </c>
      <c r="O7268" s="6" t="s">
        <v>18340</v>
      </c>
      <c r="P7268" s="8" t="str">
        <f t="shared" si="1"/>
        <v/>
      </c>
      <c r="Q7268" s="8" t="str">
        <f t="shared" si="17"/>
        <v/>
      </c>
      <c r="R7268" s="8" t="str">
        <f>if(and(P7268&lt;&gt;"",Q7268&lt;&gt;"newexp",Q7268&lt;&gt;"nostart"),countifs(script_conform_dispatching!A:A,P7268,script_conform_dispatching!B:B,Q7268),"")</f>
        <v/>
      </c>
      <c r="S7268" s="8" t="str">
        <f t="shared" si="3"/>
        <v/>
      </c>
    </row>
    <row r="7269" hidden="1">
      <c r="A7269" s="6" t="s">
        <v>18341</v>
      </c>
      <c r="B7269" s="6" t="s">
        <v>308</v>
      </c>
      <c r="C7269" s="6" t="s">
        <v>37</v>
      </c>
      <c r="F7269" s="6" t="s">
        <v>415</v>
      </c>
      <c r="G7269" s="6" t="s">
        <v>416</v>
      </c>
      <c r="H7269" s="8" t="str">
        <f>VLOOKUP(C7269,agent_name_matching!A:B,2,false)</f>
        <v>Patient LLM</v>
      </c>
      <c r="I7269" s="32" t="s">
        <v>18342</v>
      </c>
      <c r="J7269" s="6" t="s">
        <v>418</v>
      </c>
      <c r="K7269" s="6">
        <v>1.0</v>
      </c>
      <c r="L7269" s="6">
        <v>2474.0</v>
      </c>
      <c r="M7269" s="6">
        <v>51.0</v>
      </c>
      <c r="N7269" s="6">
        <v>1660.0</v>
      </c>
      <c r="O7269" s="6" t="s">
        <v>18343</v>
      </c>
      <c r="P7269" s="8" t="str">
        <f t="shared" si="1"/>
        <v/>
      </c>
      <c r="Q7269" s="8" t="str">
        <f t="shared" si="17"/>
        <v/>
      </c>
      <c r="R7269" s="8" t="str">
        <f>if(and(P7269&lt;&gt;"",Q7269&lt;&gt;"newexp",Q7269&lt;&gt;"nostart"),countifs(script_conform_dispatching!A:A,P7269,script_conform_dispatching!B:B,Q7269),"")</f>
        <v/>
      </c>
      <c r="S7269" s="8" t="str">
        <f t="shared" si="3"/>
        <v/>
      </c>
    </row>
    <row r="7270" hidden="1">
      <c r="A7270" s="6" t="s">
        <v>18344</v>
      </c>
      <c r="B7270" s="6" t="s">
        <v>308</v>
      </c>
      <c r="C7270" s="6" t="s">
        <v>411</v>
      </c>
      <c r="H7270" s="8" t="str">
        <f>VLOOKUP(C7270,agent_name_matching!A:B,2,false)</f>
        <v>System</v>
      </c>
      <c r="I7270" s="33"/>
      <c r="O7270" s="6" t="s">
        <v>18345</v>
      </c>
      <c r="P7270" s="8" t="str">
        <f t="shared" si="1"/>
        <v/>
      </c>
      <c r="Q7270" s="8" t="str">
        <f t="shared" si="17"/>
        <v/>
      </c>
      <c r="R7270" s="8" t="str">
        <f>if(and(P7270&lt;&gt;"",Q7270&lt;&gt;"newexp",Q7270&lt;&gt;"nostart"),countifs(script_conform_dispatching!A:A,P7270,script_conform_dispatching!B:B,Q7270),"")</f>
        <v/>
      </c>
      <c r="S7270" s="8" t="str">
        <f t="shared" si="3"/>
        <v/>
      </c>
    </row>
    <row r="7271" hidden="1">
      <c r="A7271" s="6" t="s">
        <v>18346</v>
      </c>
      <c r="B7271" s="6" t="s">
        <v>308</v>
      </c>
      <c r="C7271" s="6" t="s">
        <v>414</v>
      </c>
      <c r="F7271" s="6" t="s">
        <v>415</v>
      </c>
      <c r="G7271" s="6" t="s">
        <v>416</v>
      </c>
      <c r="H7271" s="8" t="str">
        <f>VLOOKUP(C7271,agent_name_matching!A:B,2,false)</f>
        <v>Dialog LLM</v>
      </c>
      <c r="I7271" s="32" t="s">
        <v>18347</v>
      </c>
      <c r="J7271" s="6" t="s">
        <v>418</v>
      </c>
      <c r="L7271" s="6">
        <v>8297.0</v>
      </c>
      <c r="M7271" s="6">
        <v>98.0</v>
      </c>
      <c r="N7271" s="6">
        <v>1847.0</v>
      </c>
      <c r="O7271" s="6" t="s">
        <v>18348</v>
      </c>
      <c r="P7271" s="8" t="str">
        <f t="shared" si="1"/>
        <v/>
      </c>
      <c r="Q7271" s="8" t="str">
        <f t="shared" si="17"/>
        <v/>
      </c>
      <c r="R7271" s="8" t="str">
        <f>if(and(P7271&lt;&gt;"",Q7271&lt;&gt;"newexp",Q7271&lt;&gt;"nostart"),countifs(script_conform_dispatching!A:A,P7271,script_conform_dispatching!B:B,Q7271),"")</f>
        <v/>
      </c>
      <c r="S7271" s="8" t="str">
        <f t="shared" si="3"/>
        <v/>
      </c>
    </row>
    <row r="7272" hidden="1">
      <c r="A7272" s="6" t="s">
        <v>18349</v>
      </c>
      <c r="B7272" s="6" t="s">
        <v>308</v>
      </c>
      <c r="C7272" s="6" t="s">
        <v>37</v>
      </c>
      <c r="F7272" s="6" t="s">
        <v>415</v>
      </c>
      <c r="G7272" s="6" t="s">
        <v>416</v>
      </c>
      <c r="H7272" s="8" t="str">
        <f>VLOOKUP(C7272,agent_name_matching!A:B,2,false)</f>
        <v>Patient LLM</v>
      </c>
      <c r="I7272" s="32" t="s">
        <v>18350</v>
      </c>
      <c r="J7272" s="6" t="s">
        <v>418</v>
      </c>
      <c r="K7272" s="6">
        <v>1.0</v>
      </c>
      <c r="L7272" s="6">
        <v>2617.0</v>
      </c>
      <c r="M7272" s="6">
        <v>119.0</v>
      </c>
      <c r="N7272" s="6">
        <v>2360.0</v>
      </c>
      <c r="O7272" s="6" t="s">
        <v>18351</v>
      </c>
      <c r="P7272" s="8" t="str">
        <f t="shared" si="1"/>
        <v/>
      </c>
      <c r="Q7272" s="8" t="str">
        <f t="shared" si="17"/>
        <v/>
      </c>
      <c r="R7272" s="8" t="str">
        <f>if(and(P7272&lt;&gt;"",Q7272&lt;&gt;"newexp",Q7272&lt;&gt;"nostart"),countifs(script_conform_dispatching!A:A,P7272,script_conform_dispatching!B:B,Q7272),"")</f>
        <v/>
      </c>
      <c r="S7272" s="8" t="str">
        <f t="shared" si="3"/>
        <v/>
      </c>
    </row>
    <row r="7273" hidden="1">
      <c r="A7273" s="6" t="s">
        <v>18352</v>
      </c>
      <c r="B7273" s="6" t="s">
        <v>308</v>
      </c>
      <c r="C7273" s="6" t="s">
        <v>411</v>
      </c>
      <c r="H7273" s="8" t="str">
        <f>VLOOKUP(C7273,agent_name_matching!A:B,2,false)</f>
        <v>System</v>
      </c>
      <c r="I7273" s="33"/>
      <c r="O7273" s="6" t="s">
        <v>18353</v>
      </c>
      <c r="P7273" s="8" t="str">
        <f t="shared" si="1"/>
        <v/>
      </c>
      <c r="Q7273" s="8" t="str">
        <f t="shared" si="17"/>
        <v/>
      </c>
      <c r="R7273" s="8" t="str">
        <f>if(and(P7273&lt;&gt;"",Q7273&lt;&gt;"newexp",Q7273&lt;&gt;"nostart"),countifs(script_conform_dispatching!A:A,P7273,script_conform_dispatching!B:B,Q7273),"")</f>
        <v/>
      </c>
      <c r="S7273" s="8" t="str">
        <f t="shared" si="3"/>
        <v/>
      </c>
    </row>
    <row r="7274" hidden="1">
      <c r="A7274" s="6" t="s">
        <v>18354</v>
      </c>
      <c r="B7274" s="6" t="s">
        <v>308</v>
      </c>
      <c r="C7274" s="6" t="s">
        <v>414</v>
      </c>
      <c r="F7274" s="6" t="s">
        <v>415</v>
      </c>
      <c r="G7274" s="6" t="s">
        <v>416</v>
      </c>
      <c r="H7274" s="8" t="str">
        <f>VLOOKUP(C7274,agent_name_matching!A:B,2,false)</f>
        <v>Dialog LLM</v>
      </c>
      <c r="I7274" s="32" t="s">
        <v>18355</v>
      </c>
      <c r="J7274" s="6" t="s">
        <v>418</v>
      </c>
      <c r="L7274" s="6">
        <v>8720.0</v>
      </c>
      <c r="M7274" s="6">
        <v>108.0</v>
      </c>
      <c r="N7274" s="6">
        <v>2996.0</v>
      </c>
      <c r="O7274" s="6" t="s">
        <v>18356</v>
      </c>
      <c r="P7274" s="8" t="str">
        <f t="shared" si="1"/>
        <v/>
      </c>
      <c r="Q7274" s="8" t="str">
        <f t="shared" si="17"/>
        <v/>
      </c>
      <c r="R7274" s="8" t="str">
        <f>if(and(P7274&lt;&gt;"",Q7274&lt;&gt;"newexp",Q7274&lt;&gt;"nostart"),countifs(script_conform_dispatching!A:A,P7274,script_conform_dispatching!B:B,Q7274),"")</f>
        <v/>
      </c>
      <c r="S7274" s="8" t="str">
        <f t="shared" si="3"/>
        <v/>
      </c>
    </row>
    <row r="7275" hidden="1">
      <c r="A7275" s="6" t="s">
        <v>18357</v>
      </c>
      <c r="B7275" s="6" t="s">
        <v>308</v>
      </c>
      <c r="C7275" s="6" t="s">
        <v>37</v>
      </c>
      <c r="F7275" s="6" t="s">
        <v>415</v>
      </c>
      <c r="G7275" s="6" t="s">
        <v>416</v>
      </c>
      <c r="H7275" s="8" t="str">
        <f>VLOOKUP(C7275,agent_name_matching!A:B,2,false)</f>
        <v>Patient LLM</v>
      </c>
      <c r="I7275" s="32" t="s">
        <v>18358</v>
      </c>
      <c r="J7275" s="6" t="s">
        <v>418</v>
      </c>
      <c r="K7275" s="6">
        <v>1.0</v>
      </c>
      <c r="L7275" s="6">
        <v>2838.0</v>
      </c>
      <c r="M7275" s="6">
        <v>63.0</v>
      </c>
      <c r="N7275" s="6">
        <v>1267.0</v>
      </c>
      <c r="O7275" s="6" t="s">
        <v>18359</v>
      </c>
      <c r="P7275" s="8" t="str">
        <f t="shared" si="1"/>
        <v/>
      </c>
      <c r="Q7275" s="8" t="str">
        <f t="shared" si="17"/>
        <v/>
      </c>
      <c r="R7275" s="8" t="str">
        <f>if(and(P7275&lt;&gt;"",Q7275&lt;&gt;"newexp",Q7275&lt;&gt;"nostart"),countifs(script_conform_dispatching!A:A,P7275,script_conform_dispatching!B:B,Q7275),"")</f>
        <v/>
      </c>
      <c r="S7275" s="8" t="str">
        <f t="shared" si="3"/>
        <v/>
      </c>
    </row>
    <row r="7276" hidden="1">
      <c r="A7276" s="6" t="s">
        <v>18360</v>
      </c>
      <c r="B7276" s="6" t="s">
        <v>308</v>
      </c>
      <c r="C7276" s="6" t="s">
        <v>411</v>
      </c>
      <c r="H7276" s="8" t="str">
        <f>VLOOKUP(C7276,agent_name_matching!A:B,2,false)</f>
        <v>System</v>
      </c>
      <c r="I7276" s="33"/>
      <c r="O7276" s="6" t="s">
        <v>18361</v>
      </c>
      <c r="P7276" s="8" t="str">
        <f t="shared" si="1"/>
        <v/>
      </c>
      <c r="Q7276" s="8" t="str">
        <f t="shared" si="17"/>
        <v/>
      </c>
      <c r="R7276" s="8" t="str">
        <f>if(and(P7276&lt;&gt;"",Q7276&lt;&gt;"newexp",Q7276&lt;&gt;"nostart"),countifs(script_conform_dispatching!A:A,P7276,script_conform_dispatching!B:B,Q7276),"")</f>
        <v/>
      </c>
      <c r="S7276" s="8" t="str">
        <f t="shared" si="3"/>
        <v/>
      </c>
    </row>
    <row r="7277" hidden="1">
      <c r="A7277" s="6" t="s">
        <v>18362</v>
      </c>
      <c r="B7277" s="6" t="s">
        <v>308</v>
      </c>
      <c r="C7277" s="6" t="s">
        <v>414</v>
      </c>
      <c r="F7277" s="6" t="s">
        <v>415</v>
      </c>
      <c r="G7277" s="6" t="s">
        <v>416</v>
      </c>
      <c r="H7277" s="8" t="str">
        <f>VLOOKUP(C7277,agent_name_matching!A:B,2,false)</f>
        <v>Dialog LLM</v>
      </c>
      <c r="I7277" s="32" t="s">
        <v>18363</v>
      </c>
      <c r="J7277" s="6" t="s">
        <v>418</v>
      </c>
      <c r="L7277" s="6">
        <v>9097.0</v>
      </c>
      <c r="M7277" s="6">
        <v>82.0</v>
      </c>
      <c r="N7277" s="6">
        <v>1884.0</v>
      </c>
      <c r="O7277" s="6" t="s">
        <v>18364</v>
      </c>
      <c r="P7277" s="8" t="str">
        <f t="shared" si="1"/>
        <v/>
      </c>
      <c r="Q7277" s="8" t="str">
        <f t="shared" si="17"/>
        <v/>
      </c>
      <c r="R7277" s="8" t="str">
        <f>if(and(P7277&lt;&gt;"",Q7277&lt;&gt;"newexp",Q7277&lt;&gt;"nostart"),countifs(script_conform_dispatching!A:A,P7277,script_conform_dispatching!B:B,Q7277),"")</f>
        <v/>
      </c>
      <c r="S7277" s="8" t="str">
        <f t="shared" si="3"/>
        <v/>
      </c>
    </row>
    <row r="7278" hidden="1">
      <c r="A7278" s="6" t="s">
        <v>18365</v>
      </c>
      <c r="B7278" s="6" t="s">
        <v>308</v>
      </c>
      <c r="C7278" s="6" t="s">
        <v>37</v>
      </c>
      <c r="F7278" s="6" t="s">
        <v>415</v>
      </c>
      <c r="G7278" s="6" t="s">
        <v>416</v>
      </c>
      <c r="H7278" s="8" t="str">
        <f>VLOOKUP(C7278,agent_name_matching!A:B,2,false)</f>
        <v>Patient LLM</v>
      </c>
      <c r="I7278" s="32" t="s">
        <v>18366</v>
      </c>
      <c r="J7278" s="6" t="s">
        <v>418</v>
      </c>
      <c r="K7278" s="6">
        <v>1.0</v>
      </c>
      <c r="L7278" s="6">
        <v>2977.0</v>
      </c>
      <c r="M7278" s="6">
        <v>55.0</v>
      </c>
      <c r="N7278" s="6">
        <v>1081.0</v>
      </c>
      <c r="O7278" s="6" t="s">
        <v>18367</v>
      </c>
      <c r="P7278" s="8" t="str">
        <f t="shared" si="1"/>
        <v/>
      </c>
      <c r="Q7278" s="8" t="str">
        <f t="shared" si="17"/>
        <v/>
      </c>
      <c r="R7278" s="8" t="str">
        <f>if(and(P7278&lt;&gt;"",Q7278&lt;&gt;"newexp",Q7278&lt;&gt;"nostart"),countifs(script_conform_dispatching!A:A,P7278,script_conform_dispatching!B:B,Q7278),"")</f>
        <v/>
      </c>
      <c r="S7278" s="8" t="str">
        <f t="shared" si="3"/>
        <v/>
      </c>
    </row>
    <row r="7279" hidden="1">
      <c r="A7279" s="6" t="s">
        <v>18368</v>
      </c>
      <c r="B7279" s="6" t="s">
        <v>308</v>
      </c>
      <c r="C7279" s="6" t="s">
        <v>411</v>
      </c>
      <c r="H7279" s="8" t="str">
        <f>VLOOKUP(C7279,agent_name_matching!A:B,2,false)</f>
        <v>System</v>
      </c>
      <c r="I7279" s="33"/>
      <c r="O7279" s="6" t="s">
        <v>18369</v>
      </c>
      <c r="P7279" s="8" t="str">
        <f t="shared" si="1"/>
        <v/>
      </c>
      <c r="Q7279" s="8" t="str">
        <f t="shared" si="17"/>
        <v/>
      </c>
      <c r="R7279" s="8" t="str">
        <f>if(and(P7279&lt;&gt;"",Q7279&lt;&gt;"newexp",Q7279&lt;&gt;"nostart"),countifs(script_conform_dispatching!A:A,P7279,script_conform_dispatching!B:B,Q7279),"")</f>
        <v/>
      </c>
      <c r="S7279" s="8" t="str">
        <f t="shared" si="3"/>
        <v/>
      </c>
    </row>
    <row r="7280" hidden="1">
      <c r="A7280" s="6" t="s">
        <v>18370</v>
      </c>
      <c r="B7280" s="6" t="s">
        <v>308</v>
      </c>
      <c r="C7280" s="6" t="s">
        <v>414</v>
      </c>
      <c r="F7280" s="6" t="s">
        <v>415</v>
      </c>
      <c r="G7280" s="6" t="s">
        <v>416</v>
      </c>
      <c r="H7280" s="8" t="str">
        <f>VLOOKUP(C7280,agent_name_matching!A:B,2,false)</f>
        <v>Dialog LLM</v>
      </c>
      <c r="I7280" s="32" t="s">
        <v>18371</v>
      </c>
      <c r="J7280" s="6" t="s">
        <v>418</v>
      </c>
      <c r="L7280" s="6">
        <v>9440.0</v>
      </c>
      <c r="M7280" s="6">
        <v>251.0</v>
      </c>
      <c r="N7280" s="6">
        <v>3548.0</v>
      </c>
      <c r="O7280" s="6" t="s">
        <v>18372</v>
      </c>
      <c r="P7280" s="8" t="str">
        <f t="shared" si="1"/>
        <v/>
      </c>
      <c r="Q7280" s="8" t="str">
        <f t="shared" si="17"/>
        <v/>
      </c>
      <c r="R7280" s="8" t="str">
        <f>if(and(P7280&lt;&gt;"",Q7280&lt;&gt;"newexp",Q7280&lt;&gt;"nostart"),countifs(script_conform_dispatching!A:A,P7280,script_conform_dispatching!B:B,Q7280),"")</f>
        <v/>
      </c>
      <c r="S7280" s="8" t="str">
        <f t="shared" si="3"/>
        <v/>
      </c>
    </row>
    <row r="7281" hidden="1">
      <c r="A7281" s="6" t="s">
        <v>18373</v>
      </c>
      <c r="B7281" s="6" t="s">
        <v>308</v>
      </c>
      <c r="C7281" s="6" t="s">
        <v>407</v>
      </c>
      <c r="D7281" s="6">
        <v>5.0</v>
      </c>
      <c r="E7281" s="6" t="s">
        <v>445</v>
      </c>
      <c r="H7281" s="8" t="str">
        <f>VLOOKUP(C7281,agent_name_matching!A:B,2,false)</f>
        <v>--</v>
      </c>
      <c r="I7281" s="33"/>
      <c r="O7281" s="6" t="s">
        <v>18374</v>
      </c>
      <c r="P7281" s="8">
        <f t="shared" si="1"/>
        <v>5</v>
      </c>
      <c r="Q7281" s="8">
        <f t="shared" si="17"/>
        <v>8</v>
      </c>
      <c r="R7281" s="8">
        <f>if(and(P7281&lt;&gt;"",Q7281&lt;&gt;"newexp",Q7281&lt;&gt;"nostart"),countifs(script_conform_dispatching!A:A,P7281,script_conform_dispatching!B:B,Q7281),"")</f>
        <v>1</v>
      </c>
      <c r="S7281" s="8" t="str">
        <f t="shared" si="3"/>
        <v/>
      </c>
    </row>
    <row r="7282" hidden="1">
      <c r="A7282" s="6" t="s">
        <v>18375</v>
      </c>
      <c r="B7282" s="6" t="s">
        <v>308</v>
      </c>
      <c r="C7282" s="6" t="s">
        <v>407</v>
      </c>
      <c r="D7282" s="6">
        <v>8.0</v>
      </c>
      <c r="E7282" s="6" t="s">
        <v>408</v>
      </c>
      <c r="H7282" s="8" t="str">
        <f>VLOOKUP(C7282,agent_name_matching!A:B,2,false)</f>
        <v>--</v>
      </c>
      <c r="I7282" s="33"/>
      <c r="O7282" s="6" t="s">
        <v>18376</v>
      </c>
      <c r="P7282" s="8" t="str">
        <f t="shared" si="1"/>
        <v/>
      </c>
      <c r="Q7282" s="8" t="str">
        <f t="shared" si="17"/>
        <v/>
      </c>
      <c r="R7282" s="8" t="str">
        <f>if(and(P7282&lt;&gt;"",Q7282&lt;&gt;"newexp",Q7282&lt;&gt;"nostart"),countifs(script_conform_dispatching!A:A,P7282,script_conform_dispatching!B:B,Q7282),"")</f>
        <v/>
      </c>
      <c r="S7282" s="8" t="str">
        <f t="shared" si="3"/>
        <v/>
      </c>
    </row>
    <row r="7283" hidden="1">
      <c r="A7283" s="6" t="s">
        <v>18377</v>
      </c>
      <c r="B7283" s="6" t="s">
        <v>308</v>
      </c>
      <c r="C7283" s="6" t="s">
        <v>450</v>
      </c>
      <c r="F7283" s="6" t="s">
        <v>415</v>
      </c>
      <c r="G7283" s="6" t="s">
        <v>416</v>
      </c>
      <c r="H7283" s="8" t="str">
        <f>VLOOKUP(C7283,agent_name_matching!A:B,2,false)</f>
        <v>Validator LLM</v>
      </c>
      <c r="I7283" s="32" t="s">
        <v>451</v>
      </c>
      <c r="J7283" s="6" t="s">
        <v>452</v>
      </c>
      <c r="L7283" s="6">
        <v>3195.0</v>
      </c>
      <c r="M7283" s="6">
        <v>10.0</v>
      </c>
      <c r="N7283" s="6">
        <v>696.0</v>
      </c>
      <c r="O7283" s="6" t="s">
        <v>18378</v>
      </c>
      <c r="P7283" s="8" t="str">
        <f t="shared" si="1"/>
        <v/>
      </c>
      <c r="Q7283" s="8" t="str">
        <f t="shared" si="17"/>
        <v/>
      </c>
      <c r="R7283" s="8" t="str">
        <f>if(and(P7283&lt;&gt;"",Q7283&lt;&gt;"newexp",Q7283&lt;&gt;"nostart"),countifs(script_conform_dispatching!A:A,P7283,script_conform_dispatching!B:B,Q7283),"")</f>
        <v/>
      </c>
      <c r="S7283" s="8" t="str">
        <f t="shared" si="3"/>
        <v/>
      </c>
    </row>
    <row r="7284" hidden="1">
      <c r="A7284" s="6" t="s">
        <v>18379</v>
      </c>
      <c r="B7284" s="6" t="s">
        <v>308</v>
      </c>
      <c r="C7284" s="6" t="s">
        <v>37</v>
      </c>
      <c r="F7284" s="6" t="s">
        <v>415</v>
      </c>
      <c r="G7284" s="6" t="s">
        <v>416</v>
      </c>
      <c r="H7284" s="8" t="str">
        <f>VLOOKUP(C7284,agent_name_matching!A:B,2,false)</f>
        <v>Patient LLM</v>
      </c>
      <c r="I7284" s="32" t="s">
        <v>18380</v>
      </c>
      <c r="J7284" s="6" t="s">
        <v>418</v>
      </c>
      <c r="K7284" s="6">
        <v>1.0</v>
      </c>
      <c r="L7284" s="6">
        <v>3153.0</v>
      </c>
      <c r="M7284" s="6">
        <v>64.0</v>
      </c>
      <c r="N7284" s="6">
        <v>1316.0</v>
      </c>
      <c r="O7284" s="6" t="s">
        <v>18381</v>
      </c>
      <c r="P7284" s="8" t="str">
        <f t="shared" si="1"/>
        <v/>
      </c>
      <c r="Q7284" s="8" t="str">
        <f t="shared" si="17"/>
        <v/>
      </c>
      <c r="R7284" s="8" t="str">
        <f>if(and(P7284&lt;&gt;"",Q7284&lt;&gt;"newexp",Q7284&lt;&gt;"nostart"),countifs(script_conform_dispatching!A:A,P7284,script_conform_dispatching!B:B,Q7284),"")</f>
        <v/>
      </c>
      <c r="S7284" s="8" t="str">
        <f t="shared" si="3"/>
        <v/>
      </c>
    </row>
    <row r="7285" hidden="1">
      <c r="A7285" s="6" t="s">
        <v>18382</v>
      </c>
      <c r="B7285" s="6" t="s">
        <v>308</v>
      </c>
      <c r="C7285" s="6" t="s">
        <v>411</v>
      </c>
      <c r="H7285" s="8" t="str">
        <f>VLOOKUP(C7285,agent_name_matching!A:B,2,false)</f>
        <v>System</v>
      </c>
      <c r="I7285" s="33"/>
      <c r="O7285" s="6" t="s">
        <v>18383</v>
      </c>
      <c r="P7285" s="8" t="str">
        <f t="shared" si="1"/>
        <v/>
      </c>
      <c r="Q7285" s="8" t="str">
        <f t="shared" si="17"/>
        <v/>
      </c>
      <c r="R7285" s="8" t="str">
        <f>if(and(P7285&lt;&gt;"",Q7285&lt;&gt;"newexp",Q7285&lt;&gt;"nostart"),countifs(script_conform_dispatching!A:A,P7285,script_conform_dispatching!B:B,Q7285),"")</f>
        <v/>
      </c>
      <c r="S7285" s="8" t="str">
        <f t="shared" si="3"/>
        <v/>
      </c>
    </row>
    <row r="7286" hidden="1">
      <c r="A7286" s="6" t="s">
        <v>18384</v>
      </c>
      <c r="B7286" s="6" t="s">
        <v>308</v>
      </c>
      <c r="C7286" s="6" t="s">
        <v>414</v>
      </c>
      <c r="F7286" s="6" t="s">
        <v>415</v>
      </c>
      <c r="G7286" s="6" t="s">
        <v>416</v>
      </c>
      <c r="H7286" s="8" t="str">
        <f>VLOOKUP(C7286,agent_name_matching!A:B,2,false)</f>
        <v>Dialog LLM</v>
      </c>
      <c r="I7286" s="32" t="s">
        <v>18385</v>
      </c>
      <c r="J7286" s="6" t="s">
        <v>418</v>
      </c>
      <c r="L7286" s="6">
        <v>9906.0</v>
      </c>
      <c r="M7286" s="6">
        <v>102.0</v>
      </c>
      <c r="N7286" s="6">
        <v>1876.0</v>
      </c>
      <c r="O7286" s="6" t="s">
        <v>18386</v>
      </c>
      <c r="P7286" s="8" t="str">
        <f t="shared" si="1"/>
        <v/>
      </c>
      <c r="Q7286" s="8" t="str">
        <f t="shared" si="17"/>
        <v/>
      </c>
      <c r="R7286" s="8" t="str">
        <f>if(and(P7286&lt;&gt;"",Q7286&lt;&gt;"newexp",Q7286&lt;&gt;"nostart"),countifs(script_conform_dispatching!A:A,P7286,script_conform_dispatching!B:B,Q7286),"")</f>
        <v/>
      </c>
      <c r="S7286" s="8" t="str">
        <f t="shared" si="3"/>
        <v/>
      </c>
    </row>
    <row r="7287" hidden="1">
      <c r="A7287" s="6" t="s">
        <v>18387</v>
      </c>
      <c r="B7287" s="6" t="s">
        <v>308</v>
      </c>
      <c r="C7287" s="6" t="s">
        <v>407</v>
      </c>
      <c r="D7287" s="6">
        <v>8.0</v>
      </c>
      <c r="E7287" s="6" t="s">
        <v>445</v>
      </c>
      <c r="H7287" s="8" t="str">
        <f>VLOOKUP(C7287,agent_name_matching!A:B,2,false)</f>
        <v>--</v>
      </c>
      <c r="I7287" s="33"/>
      <c r="O7287" s="6" t="s">
        <v>18388</v>
      </c>
      <c r="P7287" s="8">
        <f t="shared" si="1"/>
        <v>8</v>
      </c>
      <c r="Q7287" s="8" t="str">
        <f t="shared" si="17"/>
        <v>newexp</v>
      </c>
      <c r="R7287" s="8" t="str">
        <f>if(and(P7287&lt;&gt;"",Q7287&lt;&gt;"newexp",Q7287&lt;&gt;"nostart"),countifs(script_conform_dispatching!A:A,P7287,script_conform_dispatching!B:B,Q7287),"")</f>
        <v/>
      </c>
      <c r="S7287" s="8" t="str">
        <f t="shared" si="3"/>
        <v/>
      </c>
    </row>
    <row r="7288" hidden="1">
      <c r="A7288" s="6" t="s">
        <v>18389</v>
      </c>
      <c r="B7288" s="6" t="s">
        <v>308</v>
      </c>
      <c r="C7288" s="6" t="s">
        <v>450</v>
      </c>
      <c r="F7288" s="6" t="s">
        <v>415</v>
      </c>
      <c r="G7288" s="6" t="s">
        <v>416</v>
      </c>
      <c r="H7288" s="8" t="str">
        <f>VLOOKUP(C7288,agent_name_matching!A:B,2,false)</f>
        <v>Validator LLM</v>
      </c>
      <c r="I7288" s="32" t="s">
        <v>18390</v>
      </c>
      <c r="J7288" s="6" t="s">
        <v>452</v>
      </c>
      <c r="L7288" s="6">
        <v>3300.0</v>
      </c>
      <c r="M7288" s="6">
        <v>41.0</v>
      </c>
      <c r="N7288" s="6">
        <v>842.0</v>
      </c>
      <c r="O7288" s="6" t="s">
        <v>18391</v>
      </c>
      <c r="P7288" s="8" t="str">
        <f t="shared" si="1"/>
        <v/>
      </c>
      <c r="Q7288" s="8" t="str">
        <f t="shared" si="17"/>
        <v/>
      </c>
      <c r="R7288" s="8" t="str">
        <f>if(and(P7288&lt;&gt;"",Q7288&lt;&gt;"newexp",Q7288&lt;&gt;"nostart"),countifs(script_conform_dispatching!A:A,P7288,script_conform_dispatching!B:B,Q7288),"")</f>
        <v/>
      </c>
      <c r="S7288" s="8" t="str">
        <f t="shared" si="3"/>
        <v/>
      </c>
    </row>
    <row r="7289" hidden="1">
      <c r="A7289" s="6" t="s">
        <v>18392</v>
      </c>
      <c r="B7289" s="6" t="s">
        <v>311</v>
      </c>
      <c r="C7289" s="6" t="s">
        <v>407</v>
      </c>
      <c r="D7289" s="6">
        <v>1.0</v>
      </c>
      <c r="E7289" s="6" t="s">
        <v>408</v>
      </c>
      <c r="H7289" s="8" t="str">
        <f>VLOOKUP(C7289,agent_name_matching!A:B,2,false)</f>
        <v>--</v>
      </c>
      <c r="I7289" s="33"/>
      <c r="O7289" s="6" t="s">
        <v>18393</v>
      </c>
      <c r="P7289" s="8" t="str">
        <f t="shared" si="1"/>
        <v/>
      </c>
      <c r="Q7289" s="8" t="str">
        <f t="shared" si="17"/>
        <v/>
      </c>
      <c r="R7289" s="8" t="str">
        <f>if(and(P7289&lt;&gt;"",Q7289&lt;&gt;"newexp",Q7289&lt;&gt;"nostart"),countifs(script_conform_dispatching!A:A,P7289,script_conform_dispatching!B:B,Q7289),"")</f>
        <v/>
      </c>
      <c r="S7289" s="8" t="str">
        <f t="shared" si="3"/>
        <v/>
      </c>
    </row>
    <row r="7290" hidden="1">
      <c r="A7290" s="6" t="s">
        <v>18394</v>
      </c>
      <c r="B7290" s="6" t="s">
        <v>311</v>
      </c>
      <c r="C7290" s="6" t="s">
        <v>411</v>
      </c>
      <c r="H7290" s="8" t="str">
        <f>VLOOKUP(C7290,agent_name_matching!A:B,2,false)</f>
        <v>System</v>
      </c>
      <c r="I7290" s="33"/>
      <c r="O7290" s="6" t="s">
        <v>18395</v>
      </c>
      <c r="P7290" s="8" t="str">
        <f t="shared" si="1"/>
        <v/>
      </c>
      <c r="Q7290" s="8" t="str">
        <f t="shared" si="17"/>
        <v/>
      </c>
      <c r="R7290" s="8" t="str">
        <f>if(and(P7290&lt;&gt;"",Q7290&lt;&gt;"newexp",Q7290&lt;&gt;"nostart"),countifs(script_conform_dispatching!A:A,P7290,script_conform_dispatching!B:B,Q7290),"")</f>
        <v/>
      </c>
      <c r="S7290" s="8" t="str">
        <f t="shared" si="3"/>
        <v/>
      </c>
    </row>
    <row r="7291" hidden="1">
      <c r="A7291" s="6" t="s">
        <v>18396</v>
      </c>
      <c r="B7291" s="6" t="s">
        <v>311</v>
      </c>
      <c r="C7291" s="6" t="s">
        <v>414</v>
      </c>
      <c r="F7291" s="6" t="s">
        <v>415</v>
      </c>
      <c r="G7291" s="6" t="s">
        <v>416</v>
      </c>
      <c r="H7291" s="8" t="str">
        <f>VLOOKUP(C7291,agent_name_matching!A:B,2,false)</f>
        <v>Dialog LLM</v>
      </c>
      <c r="I7291" s="32" t="s">
        <v>417</v>
      </c>
      <c r="J7291" s="6" t="s">
        <v>418</v>
      </c>
      <c r="L7291" s="6">
        <v>2328.0</v>
      </c>
      <c r="M7291" s="6">
        <v>42.0</v>
      </c>
      <c r="N7291" s="6">
        <v>872.0</v>
      </c>
      <c r="O7291" s="6" t="s">
        <v>18397</v>
      </c>
      <c r="P7291" s="8" t="str">
        <f t="shared" si="1"/>
        <v/>
      </c>
      <c r="Q7291" s="8" t="str">
        <f t="shared" si="17"/>
        <v/>
      </c>
      <c r="R7291" s="8" t="str">
        <f>if(and(P7291&lt;&gt;"",Q7291&lt;&gt;"newexp",Q7291&lt;&gt;"nostart"),countifs(script_conform_dispatching!A:A,P7291,script_conform_dispatching!B:B,Q7291),"")</f>
        <v/>
      </c>
      <c r="S7291" s="8" t="str">
        <f t="shared" si="3"/>
        <v/>
      </c>
    </row>
    <row r="7292" hidden="1">
      <c r="A7292" s="6" t="s">
        <v>18398</v>
      </c>
      <c r="B7292" s="6" t="s">
        <v>311</v>
      </c>
      <c r="C7292" s="6" t="s">
        <v>37</v>
      </c>
      <c r="F7292" s="6" t="s">
        <v>415</v>
      </c>
      <c r="G7292" s="6" t="s">
        <v>416</v>
      </c>
      <c r="H7292" s="8" t="str">
        <f>VLOOKUP(C7292,agent_name_matching!A:B,2,false)</f>
        <v>Patient LLM</v>
      </c>
      <c r="I7292" s="32" t="s">
        <v>18399</v>
      </c>
      <c r="J7292" s="6" t="s">
        <v>418</v>
      </c>
      <c r="K7292" s="6">
        <v>1.0</v>
      </c>
      <c r="L7292" s="6">
        <v>546.0</v>
      </c>
      <c r="M7292" s="6">
        <v>57.0</v>
      </c>
      <c r="N7292" s="6">
        <v>1189.0</v>
      </c>
      <c r="O7292" s="6" t="s">
        <v>18400</v>
      </c>
      <c r="P7292" s="8" t="str">
        <f t="shared" si="1"/>
        <v/>
      </c>
      <c r="Q7292" s="8" t="str">
        <f t="shared" si="17"/>
        <v/>
      </c>
      <c r="R7292" s="8" t="str">
        <f>if(and(P7292&lt;&gt;"",Q7292&lt;&gt;"newexp",Q7292&lt;&gt;"nostart"),countifs(script_conform_dispatching!A:A,P7292,script_conform_dispatching!B:B,Q7292),"")</f>
        <v/>
      </c>
      <c r="S7292" s="8" t="str">
        <f t="shared" si="3"/>
        <v/>
      </c>
    </row>
    <row r="7293" hidden="1">
      <c r="A7293" s="6" t="s">
        <v>18401</v>
      </c>
      <c r="B7293" s="6" t="s">
        <v>311</v>
      </c>
      <c r="C7293" s="6" t="s">
        <v>411</v>
      </c>
      <c r="H7293" s="8" t="str">
        <f>VLOOKUP(C7293,agent_name_matching!A:B,2,false)</f>
        <v>System</v>
      </c>
      <c r="I7293" s="33"/>
      <c r="O7293" s="6" t="s">
        <v>18402</v>
      </c>
      <c r="P7293" s="8" t="str">
        <f t="shared" si="1"/>
        <v/>
      </c>
      <c r="Q7293" s="8" t="str">
        <f t="shared" si="17"/>
        <v/>
      </c>
      <c r="R7293" s="8" t="str">
        <f>if(and(P7293&lt;&gt;"",Q7293&lt;&gt;"newexp",Q7293&lt;&gt;"nostart"),countifs(script_conform_dispatching!A:A,P7293,script_conform_dispatching!B:B,Q7293),"")</f>
        <v/>
      </c>
      <c r="S7293" s="8" t="str">
        <f t="shared" si="3"/>
        <v/>
      </c>
    </row>
    <row r="7294" hidden="1">
      <c r="A7294" s="6" t="s">
        <v>18403</v>
      </c>
      <c r="B7294" s="6" t="s">
        <v>311</v>
      </c>
      <c r="C7294" s="6" t="s">
        <v>414</v>
      </c>
      <c r="F7294" s="6" t="s">
        <v>415</v>
      </c>
      <c r="G7294" s="6" t="s">
        <v>416</v>
      </c>
      <c r="H7294" s="8" t="str">
        <f>VLOOKUP(C7294,agent_name_matching!A:B,2,false)</f>
        <v>Dialog LLM</v>
      </c>
      <c r="I7294" s="32" t="s">
        <v>18404</v>
      </c>
      <c r="J7294" s="6" t="s">
        <v>418</v>
      </c>
      <c r="L7294" s="6">
        <v>2576.0</v>
      </c>
      <c r="M7294" s="6">
        <v>201.0</v>
      </c>
      <c r="N7294" s="6">
        <v>3976.0</v>
      </c>
      <c r="O7294" s="6" t="s">
        <v>18405</v>
      </c>
      <c r="P7294" s="8" t="str">
        <f t="shared" si="1"/>
        <v/>
      </c>
      <c r="Q7294" s="8" t="str">
        <f t="shared" si="17"/>
        <v/>
      </c>
      <c r="R7294" s="8" t="str">
        <f>if(and(P7294&lt;&gt;"",Q7294&lt;&gt;"newexp",Q7294&lt;&gt;"nostart"),countifs(script_conform_dispatching!A:A,P7294,script_conform_dispatching!B:B,Q7294),"")</f>
        <v/>
      </c>
      <c r="S7294" s="8" t="str">
        <f t="shared" si="3"/>
        <v/>
      </c>
    </row>
    <row r="7295" hidden="1">
      <c r="A7295" s="6" t="s">
        <v>18406</v>
      </c>
      <c r="B7295" s="6" t="s">
        <v>311</v>
      </c>
      <c r="C7295" s="6" t="s">
        <v>407</v>
      </c>
      <c r="D7295" s="6">
        <v>1.0</v>
      </c>
      <c r="E7295" s="6" t="s">
        <v>445</v>
      </c>
      <c r="H7295" s="8" t="str">
        <f>VLOOKUP(C7295,agent_name_matching!A:B,2,false)</f>
        <v>--</v>
      </c>
      <c r="I7295" s="33"/>
      <c r="O7295" s="6" t="s">
        <v>18407</v>
      </c>
      <c r="P7295" s="8">
        <f t="shared" si="1"/>
        <v>1</v>
      </c>
      <c r="Q7295" s="8">
        <f t="shared" si="17"/>
        <v>2</v>
      </c>
      <c r="R7295" s="8">
        <f>if(and(P7295&lt;&gt;"",Q7295&lt;&gt;"newexp",Q7295&lt;&gt;"nostart"),countifs(script_conform_dispatching!A:A,P7295,script_conform_dispatching!B:B,Q7295),"")</f>
        <v>1</v>
      </c>
      <c r="S7295" s="8" t="str">
        <f t="shared" si="3"/>
        <v/>
      </c>
    </row>
    <row r="7296" hidden="1">
      <c r="A7296" s="6" t="s">
        <v>18408</v>
      </c>
      <c r="B7296" s="6" t="s">
        <v>311</v>
      </c>
      <c r="C7296" s="6" t="s">
        <v>407</v>
      </c>
      <c r="D7296" s="6">
        <v>2.0</v>
      </c>
      <c r="E7296" s="6" t="s">
        <v>408</v>
      </c>
      <c r="H7296" s="8" t="str">
        <f>VLOOKUP(C7296,agent_name_matching!A:B,2,false)</f>
        <v>--</v>
      </c>
      <c r="I7296" s="33"/>
      <c r="O7296" s="6" t="s">
        <v>18409</v>
      </c>
      <c r="P7296" s="8" t="str">
        <f t="shared" si="1"/>
        <v/>
      </c>
      <c r="Q7296" s="8" t="str">
        <f t="shared" si="17"/>
        <v/>
      </c>
      <c r="R7296" s="8" t="str">
        <f>if(and(P7296&lt;&gt;"",Q7296&lt;&gt;"newexp",Q7296&lt;&gt;"nostart"),countifs(script_conform_dispatching!A:A,P7296,script_conform_dispatching!B:B,Q7296),"")</f>
        <v/>
      </c>
      <c r="S7296" s="8" t="str">
        <f t="shared" si="3"/>
        <v/>
      </c>
    </row>
    <row r="7297" hidden="1">
      <c r="A7297" s="6" t="s">
        <v>18410</v>
      </c>
      <c r="B7297" s="6" t="s">
        <v>311</v>
      </c>
      <c r="C7297" s="6" t="s">
        <v>450</v>
      </c>
      <c r="F7297" s="6" t="s">
        <v>415</v>
      </c>
      <c r="G7297" s="6" t="s">
        <v>416</v>
      </c>
      <c r="H7297" s="8" t="str">
        <f>VLOOKUP(C7297,agent_name_matching!A:B,2,false)</f>
        <v>Validator LLM</v>
      </c>
      <c r="I7297" s="32" t="s">
        <v>18411</v>
      </c>
      <c r="J7297" s="6" t="s">
        <v>452</v>
      </c>
      <c r="L7297" s="6">
        <v>674.0</v>
      </c>
      <c r="M7297" s="6">
        <v>38.0</v>
      </c>
      <c r="N7297" s="6">
        <v>1342.0</v>
      </c>
      <c r="O7297" s="6" t="s">
        <v>18412</v>
      </c>
      <c r="P7297" s="8" t="str">
        <f t="shared" si="1"/>
        <v/>
      </c>
      <c r="Q7297" s="8" t="str">
        <f t="shared" si="17"/>
        <v/>
      </c>
      <c r="R7297" s="8" t="str">
        <f>if(and(P7297&lt;&gt;"",Q7297&lt;&gt;"newexp",Q7297&lt;&gt;"nostart"),countifs(script_conform_dispatching!A:A,P7297,script_conform_dispatching!B:B,Q7297),"")</f>
        <v/>
      </c>
      <c r="S7297" s="8" t="str">
        <f t="shared" si="3"/>
        <v/>
      </c>
    </row>
    <row r="7298" hidden="1">
      <c r="A7298" s="6" t="s">
        <v>18413</v>
      </c>
      <c r="B7298" s="6" t="s">
        <v>311</v>
      </c>
      <c r="C7298" s="6" t="s">
        <v>37</v>
      </c>
      <c r="F7298" s="6" t="s">
        <v>415</v>
      </c>
      <c r="G7298" s="6" t="s">
        <v>416</v>
      </c>
      <c r="H7298" s="8" t="str">
        <f>VLOOKUP(C7298,agent_name_matching!A:B,2,false)</f>
        <v>Patient LLM</v>
      </c>
      <c r="I7298" s="32" t="s">
        <v>18414</v>
      </c>
      <c r="J7298" s="6" t="s">
        <v>418</v>
      </c>
      <c r="K7298" s="6">
        <v>1.0</v>
      </c>
      <c r="L7298" s="6">
        <v>657.0</v>
      </c>
      <c r="M7298" s="6">
        <v>15.0</v>
      </c>
      <c r="N7298" s="6">
        <v>694.0</v>
      </c>
      <c r="O7298" s="6" t="s">
        <v>18415</v>
      </c>
      <c r="P7298" s="8" t="str">
        <f t="shared" si="1"/>
        <v/>
      </c>
      <c r="Q7298" s="8" t="str">
        <f t="shared" si="17"/>
        <v/>
      </c>
      <c r="R7298" s="8" t="str">
        <f>if(and(P7298&lt;&gt;"",Q7298&lt;&gt;"newexp",Q7298&lt;&gt;"nostart"),countifs(script_conform_dispatching!A:A,P7298,script_conform_dispatching!B:B,Q7298),"")</f>
        <v/>
      </c>
      <c r="S7298" s="8" t="str">
        <f t="shared" si="3"/>
        <v/>
      </c>
    </row>
    <row r="7299" hidden="1">
      <c r="A7299" s="6" t="s">
        <v>18416</v>
      </c>
      <c r="B7299" s="6" t="s">
        <v>311</v>
      </c>
      <c r="C7299" s="6" t="s">
        <v>411</v>
      </c>
      <c r="H7299" s="8" t="str">
        <f>VLOOKUP(C7299,agent_name_matching!A:B,2,false)</f>
        <v>System</v>
      </c>
      <c r="I7299" s="33"/>
      <c r="O7299" s="6" t="s">
        <v>18417</v>
      </c>
      <c r="P7299" s="8" t="str">
        <f t="shared" si="1"/>
        <v/>
      </c>
      <c r="Q7299" s="8" t="str">
        <f t="shared" si="17"/>
        <v/>
      </c>
      <c r="R7299" s="8" t="str">
        <f>if(and(P7299&lt;&gt;"",Q7299&lt;&gt;"newexp",Q7299&lt;&gt;"nostart"),countifs(script_conform_dispatching!A:A,P7299,script_conform_dispatching!B:B,Q7299),"")</f>
        <v/>
      </c>
      <c r="S7299" s="8" t="str">
        <f t="shared" si="3"/>
        <v/>
      </c>
    </row>
    <row r="7300" hidden="1">
      <c r="A7300" s="6" t="s">
        <v>18418</v>
      </c>
      <c r="B7300" s="6" t="s">
        <v>311</v>
      </c>
      <c r="C7300" s="6" t="s">
        <v>414</v>
      </c>
      <c r="F7300" s="6" t="s">
        <v>415</v>
      </c>
      <c r="G7300" s="6" t="s">
        <v>416</v>
      </c>
      <c r="H7300" s="8" t="str">
        <f>VLOOKUP(C7300,agent_name_matching!A:B,2,false)</f>
        <v>Dialog LLM</v>
      </c>
      <c r="I7300" s="32" t="s">
        <v>18419</v>
      </c>
      <c r="J7300" s="6" t="s">
        <v>418</v>
      </c>
      <c r="L7300" s="6">
        <v>2960.0</v>
      </c>
      <c r="M7300" s="6">
        <v>48.0</v>
      </c>
      <c r="N7300" s="6">
        <v>1226.0</v>
      </c>
      <c r="O7300" s="6" t="s">
        <v>18420</v>
      </c>
      <c r="P7300" s="8" t="str">
        <f t="shared" si="1"/>
        <v/>
      </c>
      <c r="Q7300" s="8" t="str">
        <f t="shared" si="17"/>
        <v/>
      </c>
      <c r="R7300" s="8" t="str">
        <f>if(and(P7300&lt;&gt;"",Q7300&lt;&gt;"newexp",Q7300&lt;&gt;"nostart"),countifs(script_conform_dispatching!A:A,P7300,script_conform_dispatching!B:B,Q7300),"")</f>
        <v/>
      </c>
      <c r="S7300" s="8" t="str">
        <f t="shared" si="3"/>
        <v/>
      </c>
    </row>
    <row r="7301" hidden="1">
      <c r="A7301" s="6" t="s">
        <v>18421</v>
      </c>
      <c r="B7301" s="6" t="s">
        <v>311</v>
      </c>
      <c r="C7301" s="6" t="s">
        <v>37</v>
      </c>
      <c r="F7301" s="6" t="s">
        <v>415</v>
      </c>
      <c r="G7301" s="6" t="s">
        <v>416</v>
      </c>
      <c r="H7301" s="8" t="str">
        <f>VLOOKUP(C7301,agent_name_matching!A:B,2,false)</f>
        <v>Patient LLM</v>
      </c>
      <c r="I7301" s="32" t="s">
        <v>18422</v>
      </c>
      <c r="J7301" s="6" t="s">
        <v>418</v>
      </c>
      <c r="K7301" s="6">
        <v>1.0</v>
      </c>
      <c r="L7301" s="6">
        <v>714.0</v>
      </c>
      <c r="M7301" s="6">
        <v>65.0</v>
      </c>
      <c r="N7301" s="6">
        <v>1024.0</v>
      </c>
      <c r="O7301" s="6" t="s">
        <v>18423</v>
      </c>
      <c r="P7301" s="8" t="str">
        <f t="shared" si="1"/>
        <v/>
      </c>
      <c r="Q7301" s="8" t="str">
        <f t="shared" si="17"/>
        <v/>
      </c>
      <c r="R7301" s="8" t="str">
        <f>if(and(P7301&lt;&gt;"",Q7301&lt;&gt;"newexp",Q7301&lt;&gt;"nostart"),countifs(script_conform_dispatching!A:A,P7301,script_conform_dispatching!B:B,Q7301),"")</f>
        <v/>
      </c>
      <c r="S7301" s="8" t="str">
        <f t="shared" si="3"/>
        <v/>
      </c>
    </row>
    <row r="7302" hidden="1">
      <c r="A7302" s="6" t="s">
        <v>18424</v>
      </c>
      <c r="B7302" s="6" t="s">
        <v>311</v>
      </c>
      <c r="C7302" s="6" t="s">
        <v>411</v>
      </c>
      <c r="H7302" s="8" t="str">
        <f>VLOOKUP(C7302,agent_name_matching!A:B,2,false)</f>
        <v>System</v>
      </c>
      <c r="I7302" s="33"/>
      <c r="O7302" s="6" t="s">
        <v>18425</v>
      </c>
      <c r="P7302" s="8" t="str">
        <f t="shared" si="1"/>
        <v/>
      </c>
      <c r="Q7302" s="8" t="str">
        <f t="shared" si="17"/>
        <v/>
      </c>
      <c r="R7302" s="8" t="str">
        <f>if(and(P7302&lt;&gt;"",Q7302&lt;&gt;"newexp",Q7302&lt;&gt;"nostart"),countifs(script_conform_dispatching!A:A,P7302,script_conform_dispatching!B:B,Q7302),"")</f>
        <v/>
      </c>
      <c r="S7302" s="8" t="str">
        <f t="shared" si="3"/>
        <v/>
      </c>
    </row>
    <row r="7303" hidden="1">
      <c r="A7303" s="6" t="s">
        <v>18426</v>
      </c>
      <c r="B7303" s="6" t="s">
        <v>311</v>
      </c>
      <c r="C7303" s="6" t="s">
        <v>414</v>
      </c>
      <c r="F7303" s="6" t="s">
        <v>415</v>
      </c>
      <c r="G7303" s="6" t="s">
        <v>416</v>
      </c>
      <c r="H7303" s="8" t="str">
        <f>VLOOKUP(C7303,agent_name_matching!A:B,2,false)</f>
        <v>Dialog LLM</v>
      </c>
      <c r="I7303" s="32" t="s">
        <v>18427</v>
      </c>
      <c r="J7303" s="6" t="s">
        <v>418</v>
      </c>
      <c r="L7303" s="6">
        <v>3241.0</v>
      </c>
      <c r="M7303" s="6">
        <v>98.0</v>
      </c>
      <c r="N7303" s="6">
        <v>1854.0</v>
      </c>
      <c r="O7303" s="6" t="s">
        <v>18428</v>
      </c>
      <c r="P7303" s="8" t="str">
        <f t="shared" si="1"/>
        <v/>
      </c>
      <c r="Q7303" s="8" t="str">
        <f t="shared" si="17"/>
        <v/>
      </c>
      <c r="R7303" s="8" t="str">
        <f>if(and(P7303&lt;&gt;"",Q7303&lt;&gt;"newexp",Q7303&lt;&gt;"nostart"),countifs(script_conform_dispatching!A:A,P7303,script_conform_dispatching!B:B,Q7303),"")</f>
        <v/>
      </c>
      <c r="S7303" s="8" t="str">
        <f t="shared" si="3"/>
        <v/>
      </c>
    </row>
    <row r="7304" hidden="1">
      <c r="A7304" s="6" t="s">
        <v>18429</v>
      </c>
      <c r="B7304" s="6" t="s">
        <v>311</v>
      </c>
      <c r="C7304" s="6" t="s">
        <v>37</v>
      </c>
      <c r="F7304" s="6" t="s">
        <v>415</v>
      </c>
      <c r="G7304" s="6" t="s">
        <v>416</v>
      </c>
      <c r="H7304" s="8" t="str">
        <f>VLOOKUP(C7304,agent_name_matching!A:B,2,false)</f>
        <v>Patient LLM</v>
      </c>
      <c r="I7304" s="32" t="s">
        <v>18430</v>
      </c>
      <c r="J7304" s="6" t="s">
        <v>418</v>
      </c>
      <c r="K7304" s="6">
        <v>1.0</v>
      </c>
      <c r="L7304" s="6">
        <v>871.0</v>
      </c>
      <c r="M7304" s="6">
        <v>94.0</v>
      </c>
      <c r="N7304" s="6">
        <v>2065.0</v>
      </c>
      <c r="O7304" s="6" t="s">
        <v>18431</v>
      </c>
      <c r="P7304" s="8" t="str">
        <f t="shared" si="1"/>
        <v/>
      </c>
      <c r="Q7304" s="8" t="str">
        <f t="shared" si="17"/>
        <v/>
      </c>
      <c r="R7304" s="8" t="str">
        <f>if(and(P7304&lt;&gt;"",Q7304&lt;&gt;"newexp",Q7304&lt;&gt;"nostart"),countifs(script_conform_dispatching!A:A,P7304,script_conform_dispatching!B:B,Q7304),"")</f>
        <v/>
      </c>
      <c r="S7304" s="8" t="str">
        <f t="shared" si="3"/>
        <v/>
      </c>
    </row>
    <row r="7305" hidden="1">
      <c r="A7305" s="6" t="s">
        <v>18432</v>
      </c>
      <c r="B7305" s="6" t="s">
        <v>311</v>
      </c>
      <c r="C7305" s="6" t="s">
        <v>411</v>
      </c>
      <c r="H7305" s="8" t="str">
        <f>VLOOKUP(C7305,agent_name_matching!A:B,2,false)</f>
        <v>System</v>
      </c>
      <c r="I7305" s="33"/>
      <c r="O7305" s="6" t="s">
        <v>18433</v>
      </c>
      <c r="P7305" s="8" t="str">
        <f t="shared" si="1"/>
        <v/>
      </c>
      <c r="Q7305" s="8" t="str">
        <f t="shared" si="17"/>
        <v/>
      </c>
      <c r="R7305" s="8" t="str">
        <f>if(and(P7305&lt;&gt;"",Q7305&lt;&gt;"newexp",Q7305&lt;&gt;"nostart"),countifs(script_conform_dispatching!A:A,P7305,script_conform_dispatching!B:B,Q7305),"")</f>
        <v/>
      </c>
      <c r="S7305" s="8" t="str">
        <f t="shared" si="3"/>
        <v/>
      </c>
    </row>
    <row r="7306" hidden="1">
      <c r="A7306" s="6" t="s">
        <v>18434</v>
      </c>
      <c r="B7306" s="6" t="s">
        <v>311</v>
      </c>
      <c r="C7306" s="6" t="s">
        <v>414</v>
      </c>
      <c r="F7306" s="6" t="s">
        <v>415</v>
      </c>
      <c r="G7306" s="6" t="s">
        <v>416</v>
      </c>
      <c r="H7306" s="8" t="str">
        <f>VLOOKUP(C7306,agent_name_matching!A:B,2,false)</f>
        <v>Dialog LLM</v>
      </c>
      <c r="I7306" s="32" t="s">
        <v>18435</v>
      </c>
      <c r="J7306" s="6" t="s">
        <v>418</v>
      </c>
      <c r="L7306" s="6">
        <v>3601.0</v>
      </c>
      <c r="M7306" s="6">
        <v>312.0</v>
      </c>
      <c r="N7306" s="6">
        <v>3955.0</v>
      </c>
      <c r="O7306" s="6" t="s">
        <v>18436</v>
      </c>
      <c r="P7306" s="8" t="str">
        <f t="shared" si="1"/>
        <v/>
      </c>
      <c r="Q7306" s="8" t="str">
        <f t="shared" si="17"/>
        <v/>
      </c>
      <c r="R7306" s="8" t="str">
        <f>if(and(P7306&lt;&gt;"",Q7306&lt;&gt;"newexp",Q7306&lt;&gt;"nostart"),countifs(script_conform_dispatching!A:A,P7306,script_conform_dispatching!B:B,Q7306),"")</f>
        <v/>
      </c>
      <c r="S7306" s="8" t="str">
        <f t="shared" si="3"/>
        <v/>
      </c>
    </row>
    <row r="7307" hidden="1">
      <c r="A7307" s="6" t="s">
        <v>18437</v>
      </c>
      <c r="B7307" s="6" t="s">
        <v>311</v>
      </c>
      <c r="C7307" s="6" t="s">
        <v>407</v>
      </c>
      <c r="D7307" s="6">
        <v>2.0</v>
      </c>
      <c r="E7307" s="6" t="s">
        <v>445</v>
      </c>
      <c r="H7307" s="8" t="str">
        <f>VLOOKUP(C7307,agent_name_matching!A:B,2,false)</f>
        <v>--</v>
      </c>
      <c r="I7307" s="33"/>
      <c r="O7307" s="6" t="s">
        <v>18438</v>
      </c>
      <c r="P7307" s="8">
        <f t="shared" si="1"/>
        <v>2</v>
      </c>
      <c r="Q7307" s="8">
        <f t="shared" si="17"/>
        <v>3</v>
      </c>
      <c r="R7307" s="8">
        <f>if(and(P7307&lt;&gt;"",Q7307&lt;&gt;"newexp",Q7307&lt;&gt;"nostart"),countifs(script_conform_dispatching!A:A,P7307,script_conform_dispatching!B:B,Q7307),"")</f>
        <v>1</v>
      </c>
      <c r="S7307" s="8" t="str">
        <f t="shared" si="3"/>
        <v/>
      </c>
    </row>
    <row r="7308" hidden="1">
      <c r="A7308" s="6" t="s">
        <v>18439</v>
      </c>
      <c r="B7308" s="6" t="s">
        <v>311</v>
      </c>
      <c r="C7308" s="6" t="s">
        <v>407</v>
      </c>
      <c r="D7308" s="6">
        <v>3.0</v>
      </c>
      <c r="E7308" s="6" t="s">
        <v>408</v>
      </c>
      <c r="H7308" s="8" t="str">
        <f>VLOOKUP(C7308,agent_name_matching!A:B,2,false)</f>
        <v>--</v>
      </c>
      <c r="I7308" s="33"/>
      <c r="O7308" s="6" t="s">
        <v>18440</v>
      </c>
      <c r="P7308" s="8" t="str">
        <f t="shared" si="1"/>
        <v/>
      </c>
      <c r="Q7308" s="8" t="str">
        <f t="shared" si="17"/>
        <v/>
      </c>
      <c r="R7308" s="8" t="str">
        <f>if(and(P7308&lt;&gt;"",Q7308&lt;&gt;"newexp",Q7308&lt;&gt;"nostart"),countifs(script_conform_dispatching!A:A,P7308,script_conform_dispatching!B:B,Q7308),"")</f>
        <v/>
      </c>
      <c r="S7308" s="8" t="str">
        <f t="shared" si="3"/>
        <v/>
      </c>
    </row>
    <row r="7309" hidden="1">
      <c r="A7309" s="6" t="s">
        <v>18441</v>
      </c>
      <c r="B7309" s="6" t="s">
        <v>311</v>
      </c>
      <c r="C7309" s="6" t="s">
        <v>450</v>
      </c>
      <c r="F7309" s="6" t="s">
        <v>415</v>
      </c>
      <c r="G7309" s="6" t="s">
        <v>416</v>
      </c>
      <c r="H7309" s="8" t="str">
        <f>VLOOKUP(C7309,agent_name_matching!A:B,2,false)</f>
        <v>Validator LLM</v>
      </c>
      <c r="I7309" s="32" t="s">
        <v>451</v>
      </c>
      <c r="J7309" s="6" t="s">
        <v>452</v>
      </c>
      <c r="L7309" s="6">
        <v>1055.0</v>
      </c>
      <c r="M7309" s="6">
        <v>10.0</v>
      </c>
      <c r="N7309" s="6">
        <v>461.0</v>
      </c>
      <c r="O7309" s="6" t="s">
        <v>18442</v>
      </c>
      <c r="P7309" s="8" t="str">
        <f t="shared" si="1"/>
        <v/>
      </c>
      <c r="Q7309" s="8" t="str">
        <f t="shared" si="17"/>
        <v/>
      </c>
      <c r="R7309" s="8" t="str">
        <f>if(and(P7309&lt;&gt;"",Q7309&lt;&gt;"newexp",Q7309&lt;&gt;"nostart"),countifs(script_conform_dispatching!A:A,P7309,script_conform_dispatching!B:B,Q7309),"")</f>
        <v/>
      </c>
      <c r="S7309" s="8" t="str">
        <f t="shared" si="3"/>
        <v/>
      </c>
    </row>
    <row r="7310" hidden="1">
      <c r="A7310" s="6" t="s">
        <v>18443</v>
      </c>
      <c r="B7310" s="6" t="s">
        <v>311</v>
      </c>
      <c r="C7310" s="6" t="s">
        <v>37</v>
      </c>
      <c r="F7310" s="6" t="s">
        <v>415</v>
      </c>
      <c r="G7310" s="6" t="s">
        <v>416</v>
      </c>
      <c r="H7310" s="8" t="str">
        <f>VLOOKUP(C7310,agent_name_matching!A:B,2,false)</f>
        <v>Patient LLM</v>
      </c>
      <c r="I7310" s="32" t="s">
        <v>18444</v>
      </c>
      <c r="J7310" s="6" t="s">
        <v>418</v>
      </c>
      <c r="K7310" s="6">
        <v>1.0</v>
      </c>
      <c r="L7310" s="6">
        <v>1025.0</v>
      </c>
      <c r="M7310" s="6">
        <v>108.0</v>
      </c>
      <c r="N7310" s="6">
        <v>1762.0</v>
      </c>
      <c r="O7310" s="6" t="s">
        <v>18445</v>
      </c>
      <c r="P7310" s="8" t="str">
        <f t="shared" si="1"/>
        <v/>
      </c>
      <c r="Q7310" s="8" t="str">
        <f t="shared" si="17"/>
        <v/>
      </c>
      <c r="R7310" s="8" t="str">
        <f>if(and(P7310&lt;&gt;"",Q7310&lt;&gt;"newexp",Q7310&lt;&gt;"nostart"),countifs(script_conform_dispatching!A:A,P7310,script_conform_dispatching!B:B,Q7310),"")</f>
        <v/>
      </c>
      <c r="S7310" s="8" t="str">
        <f t="shared" si="3"/>
        <v/>
      </c>
    </row>
    <row r="7311" hidden="1">
      <c r="A7311" s="6" t="s">
        <v>18446</v>
      </c>
      <c r="B7311" s="6" t="s">
        <v>311</v>
      </c>
      <c r="C7311" s="6" t="s">
        <v>411</v>
      </c>
      <c r="H7311" s="8" t="str">
        <f>VLOOKUP(C7311,agent_name_matching!A:B,2,false)</f>
        <v>System</v>
      </c>
      <c r="I7311" s="33"/>
      <c r="O7311" s="6" t="s">
        <v>18447</v>
      </c>
      <c r="P7311" s="8" t="str">
        <f t="shared" si="1"/>
        <v/>
      </c>
      <c r="Q7311" s="8" t="str">
        <f t="shared" si="17"/>
        <v/>
      </c>
      <c r="R7311" s="8" t="str">
        <f>if(and(P7311&lt;&gt;"",Q7311&lt;&gt;"newexp",Q7311&lt;&gt;"nostart"),countifs(script_conform_dispatching!A:A,P7311,script_conform_dispatching!B:B,Q7311),"")</f>
        <v/>
      </c>
      <c r="S7311" s="8" t="str">
        <f t="shared" si="3"/>
        <v/>
      </c>
    </row>
    <row r="7312" hidden="1">
      <c r="A7312" s="6" t="s">
        <v>18448</v>
      </c>
      <c r="B7312" s="6" t="s">
        <v>311</v>
      </c>
      <c r="C7312" s="6" t="s">
        <v>414</v>
      </c>
      <c r="F7312" s="6" t="s">
        <v>415</v>
      </c>
      <c r="G7312" s="6" t="s">
        <v>416</v>
      </c>
      <c r="H7312" s="8" t="str">
        <f>VLOOKUP(C7312,agent_name_matching!A:B,2,false)</f>
        <v>Dialog LLM</v>
      </c>
      <c r="I7312" s="32" t="s">
        <v>18449</v>
      </c>
      <c r="J7312" s="6" t="s">
        <v>418</v>
      </c>
      <c r="L7312" s="6">
        <v>4294.0</v>
      </c>
      <c r="M7312" s="6">
        <v>78.0</v>
      </c>
      <c r="N7312" s="6">
        <v>2356.0</v>
      </c>
      <c r="O7312" s="6" t="s">
        <v>18450</v>
      </c>
      <c r="P7312" s="8" t="str">
        <f t="shared" si="1"/>
        <v/>
      </c>
      <c r="Q7312" s="8" t="str">
        <f t="shared" si="17"/>
        <v/>
      </c>
      <c r="R7312" s="8" t="str">
        <f>if(and(P7312&lt;&gt;"",Q7312&lt;&gt;"newexp",Q7312&lt;&gt;"nostart"),countifs(script_conform_dispatching!A:A,P7312,script_conform_dispatching!B:B,Q7312),"")</f>
        <v/>
      </c>
      <c r="S7312" s="8" t="str">
        <f t="shared" si="3"/>
        <v/>
      </c>
    </row>
    <row r="7313" hidden="1">
      <c r="A7313" s="6" t="s">
        <v>18451</v>
      </c>
      <c r="B7313" s="6" t="s">
        <v>311</v>
      </c>
      <c r="C7313" s="6" t="s">
        <v>37</v>
      </c>
      <c r="F7313" s="6" t="s">
        <v>415</v>
      </c>
      <c r="G7313" s="6" t="s">
        <v>416</v>
      </c>
      <c r="H7313" s="8" t="str">
        <f>VLOOKUP(C7313,agent_name_matching!A:B,2,false)</f>
        <v>Patient LLM</v>
      </c>
      <c r="I7313" s="32" t="s">
        <v>18452</v>
      </c>
      <c r="J7313" s="6" t="s">
        <v>418</v>
      </c>
      <c r="K7313" s="6">
        <v>1.0</v>
      </c>
      <c r="L7313" s="6">
        <v>1205.0</v>
      </c>
      <c r="M7313" s="6">
        <v>103.0</v>
      </c>
      <c r="N7313" s="6">
        <v>1244.0</v>
      </c>
      <c r="O7313" s="6" t="s">
        <v>18453</v>
      </c>
      <c r="P7313" s="8" t="str">
        <f t="shared" si="1"/>
        <v/>
      </c>
      <c r="Q7313" s="8" t="str">
        <f t="shared" si="17"/>
        <v/>
      </c>
      <c r="R7313" s="8" t="str">
        <f>if(and(P7313&lt;&gt;"",Q7313&lt;&gt;"newexp",Q7313&lt;&gt;"nostart"),countifs(script_conform_dispatching!A:A,P7313,script_conform_dispatching!B:B,Q7313),"")</f>
        <v/>
      </c>
      <c r="S7313" s="8" t="str">
        <f t="shared" si="3"/>
        <v/>
      </c>
    </row>
    <row r="7314" hidden="1">
      <c r="A7314" s="6" t="s">
        <v>18454</v>
      </c>
      <c r="B7314" s="6" t="s">
        <v>311</v>
      </c>
      <c r="C7314" s="6" t="s">
        <v>411</v>
      </c>
      <c r="H7314" s="8" t="str">
        <f>VLOOKUP(C7314,agent_name_matching!A:B,2,false)</f>
        <v>System</v>
      </c>
      <c r="I7314" s="33"/>
      <c r="O7314" s="6" t="s">
        <v>18455</v>
      </c>
      <c r="P7314" s="8" t="str">
        <f t="shared" si="1"/>
        <v/>
      </c>
      <c r="Q7314" s="8" t="str">
        <f t="shared" si="17"/>
        <v/>
      </c>
      <c r="R7314" s="8" t="str">
        <f>if(and(P7314&lt;&gt;"",Q7314&lt;&gt;"newexp",Q7314&lt;&gt;"nostart"),countifs(script_conform_dispatching!A:A,P7314,script_conform_dispatching!B:B,Q7314),"")</f>
        <v/>
      </c>
      <c r="S7314" s="8" t="str">
        <f t="shared" si="3"/>
        <v/>
      </c>
    </row>
    <row r="7315" hidden="1">
      <c r="A7315" s="6" t="s">
        <v>18456</v>
      </c>
      <c r="B7315" s="6" t="s">
        <v>311</v>
      </c>
      <c r="C7315" s="6" t="s">
        <v>414</v>
      </c>
      <c r="F7315" s="6" t="s">
        <v>415</v>
      </c>
      <c r="G7315" s="6" t="s">
        <v>416</v>
      </c>
      <c r="H7315" s="8" t="str">
        <f>VLOOKUP(C7315,agent_name_matching!A:B,2,false)</f>
        <v>Dialog LLM</v>
      </c>
      <c r="I7315" s="32" t="s">
        <v>18457</v>
      </c>
      <c r="J7315" s="6" t="s">
        <v>418</v>
      </c>
      <c r="L7315" s="6">
        <v>4748.0</v>
      </c>
      <c r="M7315" s="6">
        <v>78.0</v>
      </c>
      <c r="N7315" s="6">
        <v>1402.0</v>
      </c>
      <c r="O7315" s="6" t="s">
        <v>18458</v>
      </c>
      <c r="P7315" s="8" t="str">
        <f t="shared" si="1"/>
        <v/>
      </c>
      <c r="Q7315" s="8" t="str">
        <f t="shared" si="17"/>
        <v/>
      </c>
      <c r="R7315" s="8" t="str">
        <f>if(and(P7315&lt;&gt;"",Q7315&lt;&gt;"newexp",Q7315&lt;&gt;"nostart"),countifs(script_conform_dispatching!A:A,P7315,script_conform_dispatching!B:B,Q7315),"")</f>
        <v/>
      </c>
      <c r="S7315" s="8" t="str">
        <f t="shared" si="3"/>
        <v/>
      </c>
    </row>
    <row r="7316" hidden="1">
      <c r="A7316" s="6" t="s">
        <v>18459</v>
      </c>
      <c r="B7316" s="6" t="s">
        <v>311</v>
      </c>
      <c r="C7316" s="6" t="s">
        <v>37</v>
      </c>
      <c r="F7316" s="6" t="s">
        <v>415</v>
      </c>
      <c r="G7316" s="6" t="s">
        <v>416</v>
      </c>
      <c r="H7316" s="8" t="str">
        <f>VLOOKUP(C7316,agent_name_matching!A:B,2,false)</f>
        <v>Patient LLM</v>
      </c>
      <c r="I7316" s="32" t="s">
        <v>18460</v>
      </c>
      <c r="J7316" s="6" t="s">
        <v>418</v>
      </c>
      <c r="K7316" s="6">
        <v>1.0</v>
      </c>
      <c r="L7316" s="6">
        <v>1380.0</v>
      </c>
      <c r="M7316" s="6">
        <v>124.0</v>
      </c>
      <c r="N7316" s="6">
        <v>2349.0</v>
      </c>
      <c r="O7316" s="6" t="s">
        <v>18461</v>
      </c>
      <c r="P7316" s="8" t="str">
        <f t="shared" si="1"/>
        <v/>
      </c>
      <c r="Q7316" s="8" t="str">
        <f t="shared" si="17"/>
        <v/>
      </c>
      <c r="R7316" s="8" t="str">
        <f>if(and(P7316&lt;&gt;"",Q7316&lt;&gt;"newexp",Q7316&lt;&gt;"nostart"),countifs(script_conform_dispatching!A:A,P7316,script_conform_dispatching!B:B,Q7316),"")</f>
        <v/>
      </c>
      <c r="S7316" s="8" t="str">
        <f t="shared" si="3"/>
        <v/>
      </c>
    </row>
    <row r="7317" hidden="1">
      <c r="A7317" s="6" t="s">
        <v>18462</v>
      </c>
      <c r="B7317" s="6" t="s">
        <v>311</v>
      </c>
      <c r="C7317" s="6" t="s">
        <v>411</v>
      </c>
      <c r="H7317" s="8" t="str">
        <f>VLOOKUP(C7317,agent_name_matching!A:B,2,false)</f>
        <v>System</v>
      </c>
      <c r="I7317" s="33"/>
      <c r="O7317" s="6" t="s">
        <v>18463</v>
      </c>
      <c r="P7317" s="8" t="str">
        <f t="shared" si="1"/>
        <v/>
      </c>
      <c r="Q7317" s="8" t="str">
        <f t="shared" si="17"/>
        <v/>
      </c>
      <c r="R7317" s="8" t="str">
        <f>if(and(P7317&lt;&gt;"",Q7317&lt;&gt;"newexp",Q7317&lt;&gt;"nostart"),countifs(script_conform_dispatching!A:A,P7317,script_conform_dispatching!B:B,Q7317),"")</f>
        <v/>
      </c>
      <c r="S7317" s="8" t="str">
        <f t="shared" si="3"/>
        <v/>
      </c>
    </row>
    <row r="7318" hidden="1">
      <c r="A7318" s="6" t="s">
        <v>18464</v>
      </c>
      <c r="B7318" s="6" t="s">
        <v>311</v>
      </c>
      <c r="C7318" s="6" t="s">
        <v>414</v>
      </c>
      <c r="F7318" s="6" t="s">
        <v>415</v>
      </c>
      <c r="G7318" s="6" t="s">
        <v>416</v>
      </c>
      <c r="H7318" s="8" t="str">
        <f>VLOOKUP(C7318,agent_name_matching!A:B,2,false)</f>
        <v>Dialog LLM</v>
      </c>
      <c r="I7318" s="32" t="s">
        <v>18465</v>
      </c>
      <c r="J7318" s="6" t="s">
        <v>418</v>
      </c>
      <c r="L7318" s="6">
        <v>5223.0</v>
      </c>
      <c r="M7318" s="6">
        <v>89.0</v>
      </c>
      <c r="N7318" s="6">
        <v>1544.0</v>
      </c>
      <c r="O7318" s="6" t="s">
        <v>18466</v>
      </c>
      <c r="P7318" s="8" t="str">
        <f t="shared" si="1"/>
        <v/>
      </c>
      <c r="Q7318" s="8" t="str">
        <f t="shared" si="17"/>
        <v/>
      </c>
      <c r="R7318" s="8" t="str">
        <f>if(and(P7318&lt;&gt;"",Q7318&lt;&gt;"newexp",Q7318&lt;&gt;"nostart"),countifs(script_conform_dispatching!A:A,P7318,script_conform_dispatching!B:B,Q7318),"")</f>
        <v/>
      </c>
      <c r="S7318" s="8" t="str">
        <f t="shared" si="3"/>
        <v/>
      </c>
    </row>
    <row r="7319" hidden="1">
      <c r="A7319" s="6" t="s">
        <v>18467</v>
      </c>
      <c r="B7319" s="6" t="s">
        <v>311</v>
      </c>
      <c r="C7319" s="6" t="s">
        <v>37</v>
      </c>
      <c r="F7319" s="6" t="s">
        <v>415</v>
      </c>
      <c r="G7319" s="6" t="s">
        <v>416</v>
      </c>
      <c r="H7319" s="8" t="str">
        <f>VLOOKUP(C7319,agent_name_matching!A:B,2,false)</f>
        <v>Patient LLM</v>
      </c>
      <c r="I7319" s="32" t="s">
        <v>18468</v>
      </c>
      <c r="J7319" s="6" t="s">
        <v>418</v>
      </c>
      <c r="K7319" s="6">
        <v>1.0</v>
      </c>
      <c r="L7319" s="6">
        <v>1587.0</v>
      </c>
      <c r="M7319" s="6">
        <v>99.0</v>
      </c>
      <c r="N7319" s="6">
        <v>1587.0</v>
      </c>
      <c r="O7319" s="6" t="s">
        <v>18469</v>
      </c>
      <c r="P7319" s="8" t="str">
        <f t="shared" si="1"/>
        <v/>
      </c>
      <c r="Q7319" s="8" t="str">
        <f t="shared" si="17"/>
        <v/>
      </c>
      <c r="R7319" s="8" t="str">
        <f>if(and(P7319&lt;&gt;"",Q7319&lt;&gt;"newexp",Q7319&lt;&gt;"nostart"),countifs(script_conform_dispatching!A:A,P7319,script_conform_dispatching!B:B,Q7319),"")</f>
        <v/>
      </c>
      <c r="S7319" s="8" t="str">
        <f t="shared" si="3"/>
        <v/>
      </c>
    </row>
    <row r="7320" hidden="1">
      <c r="A7320" s="6" t="s">
        <v>18470</v>
      </c>
      <c r="B7320" s="6" t="s">
        <v>311</v>
      </c>
      <c r="C7320" s="6" t="s">
        <v>411</v>
      </c>
      <c r="H7320" s="8" t="str">
        <f>VLOOKUP(C7320,agent_name_matching!A:B,2,false)</f>
        <v>System</v>
      </c>
      <c r="I7320" s="33"/>
      <c r="O7320" s="6" t="s">
        <v>18471</v>
      </c>
      <c r="P7320" s="8" t="str">
        <f t="shared" si="1"/>
        <v/>
      </c>
      <c r="Q7320" s="8" t="str">
        <f t="shared" si="17"/>
        <v/>
      </c>
      <c r="R7320" s="8" t="str">
        <f>if(and(P7320&lt;&gt;"",Q7320&lt;&gt;"newexp",Q7320&lt;&gt;"nostart"),countifs(script_conform_dispatching!A:A,P7320,script_conform_dispatching!B:B,Q7320),"")</f>
        <v/>
      </c>
      <c r="S7320" s="8" t="str">
        <f t="shared" si="3"/>
        <v/>
      </c>
    </row>
    <row r="7321" hidden="1">
      <c r="A7321" s="6" t="s">
        <v>18472</v>
      </c>
      <c r="B7321" s="6" t="s">
        <v>311</v>
      </c>
      <c r="C7321" s="6" t="s">
        <v>414</v>
      </c>
      <c r="F7321" s="6" t="s">
        <v>415</v>
      </c>
      <c r="G7321" s="6" t="s">
        <v>416</v>
      </c>
      <c r="H7321" s="8" t="str">
        <f>VLOOKUP(C7321,agent_name_matching!A:B,2,false)</f>
        <v>Dialog LLM</v>
      </c>
      <c r="I7321" s="32" t="s">
        <v>18473</v>
      </c>
      <c r="J7321" s="6" t="s">
        <v>418</v>
      </c>
      <c r="L7321" s="6">
        <v>5684.0</v>
      </c>
      <c r="M7321" s="6">
        <v>101.0</v>
      </c>
      <c r="N7321" s="6">
        <v>2854.0</v>
      </c>
      <c r="O7321" s="6" t="s">
        <v>18474</v>
      </c>
      <c r="P7321" s="8" t="str">
        <f t="shared" si="1"/>
        <v/>
      </c>
      <c r="Q7321" s="8" t="str">
        <f t="shared" si="17"/>
        <v/>
      </c>
      <c r="R7321" s="8" t="str">
        <f>if(and(P7321&lt;&gt;"",Q7321&lt;&gt;"newexp",Q7321&lt;&gt;"nostart"),countifs(script_conform_dispatching!A:A,P7321,script_conform_dispatching!B:B,Q7321),"")</f>
        <v/>
      </c>
      <c r="S7321" s="8" t="str">
        <f t="shared" si="3"/>
        <v/>
      </c>
    </row>
    <row r="7322" hidden="1">
      <c r="A7322" s="6" t="s">
        <v>18475</v>
      </c>
      <c r="B7322" s="6" t="s">
        <v>311</v>
      </c>
      <c r="C7322" s="6" t="s">
        <v>37</v>
      </c>
      <c r="F7322" s="6" t="s">
        <v>415</v>
      </c>
      <c r="G7322" s="6" t="s">
        <v>416</v>
      </c>
      <c r="H7322" s="8" t="str">
        <f>VLOOKUP(C7322,agent_name_matching!A:B,2,false)</f>
        <v>Patient LLM</v>
      </c>
      <c r="I7322" s="32" t="s">
        <v>18476</v>
      </c>
      <c r="J7322" s="6" t="s">
        <v>418</v>
      </c>
      <c r="K7322" s="6">
        <v>1.0</v>
      </c>
      <c r="L7322" s="6">
        <v>1781.0</v>
      </c>
      <c r="M7322" s="6">
        <v>100.0</v>
      </c>
      <c r="N7322" s="6">
        <v>2184.0</v>
      </c>
      <c r="O7322" s="6" t="s">
        <v>18477</v>
      </c>
      <c r="P7322" s="8" t="str">
        <f t="shared" si="1"/>
        <v/>
      </c>
      <c r="Q7322" s="8" t="str">
        <f t="shared" si="17"/>
        <v/>
      </c>
      <c r="R7322" s="8" t="str">
        <f>if(and(P7322&lt;&gt;"",Q7322&lt;&gt;"newexp",Q7322&lt;&gt;"nostart"),countifs(script_conform_dispatching!A:A,P7322,script_conform_dispatching!B:B,Q7322),"")</f>
        <v/>
      </c>
      <c r="S7322" s="8" t="str">
        <f t="shared" si="3"/>
        <v/>
      </c>
    </row>
    <row r="7323" hidden="1">
      <c r="A7323" s="6" t="s">
        <v>18478</v>
      </c>
      <c r="B7323" s="6" t="s">
        <v>311</v>
      </c>
      <c r="C7323" s="6" t="s">
        <v>411</v>
      </c>
      <c r="H7323" s="8" t="str">
        <f>VLOOKUP(C7323,agent_name_matching!A:B,2,false)</f>
        <v>System</v>
      </c>
      <c r="I7323" s="33"/>
      <c r="O7323" s="6" t="s">
        <v>18479</v>
      </c>
      <c r="P7323" s="8" t="str">
        <f t="shared" si="1"/>
        <v/>
      </c>
      <c r="Q7323" s="8" t="str">
        <f t="shared" si="17"/>
        <v/>
      </c>
      <c r="R7323" s="8" t="str">
        <f>if(and(P7323&lt;&gt;"",Q7323&lt;&gt;"newexp",Q7323&lt;&gt;"nostart"),countifs(script_conform_dispatching!A:A,P7323,script_conform_dispatching!B:B,Q7323),"")</f>
        <v/>
      </c>
      <c r="S7323" s="8" t="str">
        <f t="shared" si="3"/>
        <v/>
      </c>
    </row>
    <row r="7324" hidden="1">
      <c r="A7324" s="6" t="s">
        <v>18480</v>
      </c>
      <c r="B7324" s="6" t="s">
        <v>311</v>
      </c>
      <c r="C7324" s="6" t="s">
        <v>414</v>
      </c>
      <c r="F7324" s="6" t="s">
        <v>415</v>
      </c>
      <c r="G7324" s="6" t="s">
        <v>416</v>
      </c>
      <c r="H7324" s="8" t="str">
        <f>VLOOKUP(C7324,agent_name_matching!A:B,2,false)</f>
        <v>Dialog LLM</v>
      </c>
      <c r="I7324" s="32" t="s">
        <v>18481</v>
      </c>
      <c r="J7324" s="6" t="s">
        <v>418</v>
      </c>
      <c r="L7324" s="6">
        <v>6158.0</v>
      </c>
      <c r="M7324" s="6">
        <v>215.0</v>
      </c>
      <c r="N7324" s="6">
        <v>3525.0</v>
      </c>
      <c r="O7324" s="6" t="s">
        <v>18482</v>
      </c>
      <c r="P7324" s="8" t="str">
        <f t="shared" si="1"/>
        <v/>
      </c>
      <c r="Q7324" s="8" t="str">
        <f t="shared" si="17"/>
        <v/>
      </c>
      <c r="R7324" s="8" t="str">
        <f>if(and(P7324&lt;&gt;"",Q7324&lt;&gt;"newexp",Q7324&lt;&gt;"nostart"),countifs(script_conform_dispatching!A:A,P7324,script_conform_dispatching!B:B,Q7324),"")</f>
        <v/>
      </c>
      <c r="S7324" s="8" t="str">
        <f t="shared" si="3"/>
        <v/>
      </c>
    </row>
    <row r="7325" hidden="1">
      <c r="A7325" s="6" t="s">
        <v>18483</v>
      </c>
      <c r="B7325" s="6" t="s">
        <v>311</v>
      </c>
      <c r="C7325" s="6" t="s">
        <v>407</v>
      </c>
      <c r="D7325" s="6">
        <v>3.0</v>
      </c>
      <c r="E7325" s="6" t="s">
        <v>445</v>
      </c>
      <c r="H7325" s="8" t="str">
        <f>VLOOKUP(C7325,agent_name_matching!A:B,2,false)</f>
        <v>--</v>
      </c>
      <c r="I7325" s="33"/>
      <c r="O7325" s="6" t="s">
        <v>18484</v>
      </c>
      <c r="P7325" s="8">
        <f t="shared" si="1"/>
        <v>3</v>
      </c>
      <c r="Q7325" s="8">
        <f t="shared" si="17"/>
        <v>3</v>
      </c>
      <c r="R7325" s="8">
        <f>if(and(P7325&lt;&gt;"",Q7325&lt;&gt;"newexp",Q7325&lt;&gt;"nostart"),countifs(script_conform_dispatching!A:A,P7325,script_conform_dispatching!B:B,Q7325),"")</f>
        <v>1</v>
      </c>
      <c r="S7325" s="8" t="str">
        <f t="shared" si="3"/>
        <v/>
      </c>
    </row>
    <row r="7326" hidden="1">
      <c r="A7326" s="6" t="s">
        <v>18485</v>
      </c>
      <c r="B7326" s="6" t="s">
        <v>311</v>
      </c>
      <c r="C7326" s="6" t="s">
        <v>407</v>
      </c>
      <c r="D7326" s="6">
        <v>3.0</v>
      </c>
      <c r="E7326" s="6" t="s">
        <v>408</v>
      </c>
      <c r="H7326" s="8" t="str">
        <f>VLOOKUP(C7326,agent_name_matching!A:B,2,false)</f>
        <v>--</v>
      </c>
      <c r="I7326" s="33"/>
      <c r="O7326" s="6" t="s">
        <v>18486</v>
      </c>
      <c r="P7326" s="8" t="str">
        <f t="shared" si="1"/>
        <v/>
      </c>
      <c r="Q7326" s="8" t="str">
        <f t="shared" si="17"/>
        <v/>
      </c>
      <c r="R7326" s="8" t="str">
        <f>if(and(P7326&lt;&gt;"",Q7326&lt;&gt;"newexp",Q7326&lt;&gt;"nostart"),countifs(script_conform_dispatching!A:A,P7326,script_conform_dispatching!B:B,Q7326),"")</f>
        <v/>
      </c>
      <c r="S7326" s="8" t="str">
        <f t="shared" si="3"/>
        <v/>
      </c>
    </row>
    <row r="7327" hidden="1">
      <c r="A7327" s="6" t="s">
        <v>18487</v>
      </c>
      <c r="B7327" s="6" t="s">
        <v>311</v>
      </c>
      <c r="C7327" s="6" t="s">
        <v>450</v>
      </c>
      <c r="F7327" s="6" t="s">
        <v>415</v>
      </c>
      <c r="G7327" s="6" t="s">
        <v>416</v>
      </c>
      <c r="H7327" s="8" t="str">
        <f>VLOOKUP(C7327,agent_name_matching!A:B,2,false)</f>
        <v>Validator LLM</v>
      </c>
      <c r="I7327" s="32" t="s">
        <v>451</v>
      </c>
      <c r="J7327" s="6" t="s">
        <v>452</v>
      </c>
      <c r="L7327" s="6">
        <v>2109.0</v>
      </c>
      <c r="M7327" s="6">
        <v>10.0</v>
      </c>
      <c r="N7327" s="6">
        <v>621.0</v>
      </c>
      <c r="O7327" s="6" t="s">
        <v>18488</v>
      </c>
      <c r="P7327" s="8" t="str">
        <f t="shared" si="1"/>
        <v/>
      </c>
      <c r="Q7327" s="8" t="str">
        <f t="shared" si="17"/>
        <v/>
      </c>
      <c r="R7327" s="8" t="str">
        <f>if(and(P7327&lt;&gt;"",Q7327&lt;&gt;"newexp",Q7327&lt;&gt;"nostart"),countifs(script_conform_dispatching!A:A,P7327,script_conform_dispatching!B:B,Q7327),"")</f>
        <v/>
      </c>
      <c r="S7327" s="8" t="str">
        <f t="shared" si="3"/>
        <v/>
      </c>
    </row>
    <row r="7328" hidden="1">
      <c r="A7328" s="6" t="s">
        <v>18489</v>
      </c>
      <c r="B7328" s="6" t="s">
        <v>311</v>
      </c>
      <c r="C7328" s="6" t="s">
        <v>37</v>
      </c>
      <c r="F7328" s="6" t="s">
        <v>415</v>
      </c>
      <c r="G7328" s="6" t="s">
        <v>416</v>
      </c>
      <c r="H7328" s="8" t="str">
        <f>VLOOKUP(C7328,agent_name_matching!A:B,2,false)</f>
        <v>Patient LLM</v>
      </c>
      <c r="I7328" s="32" t="s">
        <v>18490</v>
      </c>
      <c r="J7328" s="6" t="s">
        <v>418</v>
      </c>
      <c r="K7328" s="6">
        <v>1.0</v>
      </c>
      <c r="L7328" s="6">
        <v>1984.0</v>
      </c>
      <c r="M7328" s="6">
        <v>40.0</v>
      </c>
      <c r="N7328" s="6">
        <v>1361.0</v>
      </c>
      <c r="O7328" s="6" t="s">
        <v>18491</v>
      </c>
      <c r="P7328" s="8" t="str">
        <f t="shared" si="1"/>
        <v/>
      </c>
      <c r="Q7328" s="8" t="str">
        <f t="shared" si="17"/>
        <v/>
      </c>
      <c r="R7328" s="8" t="str">
        <f>if(and(P7328&lt;&gt;"",Q7328&lt;&gt;"newexp",Q7328&lt;&gt;"nostart"),countifs(script_conform_dispatching!A:A,P7328,script_conform_dispatching!B:B,Q7328),"")</f>
        <v/>
      </c>
      <c r="S7328" s="8" t="str">
        <f t="shared" si="3"/>
        <v/>
      </c>
    </row>
    <row r="7329" hidden="1">
      <c r="A7329" s="6" t="s">
        <v>18492</v>
      </c>
      <c r="B7329" s="6" t="s">
        <v>311</v>
      </c>
      <c r="C7329" s="6" t="s">
        <v>411</v>
      </c>
      <c r="H7329" s="8" t="str">
        <f>VLOOKUP(C7329,agent_name_matching!A:B,2,false)</f>
        <v>System</v>
      </c>
      <c r="I7329" s="33"/>
      <c r="O7329" s="6" t="s">
        <v>18493</v>
      </c>
      <c r="P7329" s="8" t="str">
        <f t="shared" si="1"/>
        <v/>
      </c>
      <c r="Q7329" s="8" t="str">
        <f t="shared" si="17"/>
        <v/>
      </c>
      <c r="R7329" s="8" t="str">
        <f>if(and(P7329&lt;&gt;"",Q7329&lt;&gt;"newexp",Q7329&lt;&gt;"nostart"),countifs(script_conform_dispatching!A:A,P7329,script_conform_dispatching!B:B,Q7329),"")</f>
        <v/>
      </c>
      <c r="S7329" s="8" t="str">
        <f t="shared" si="3"/>
        <v/>
      </c>
    </row>
    <row r="7330" hidden="1">
      <c r="A7330" s="6" t="s">
        <v>18494</v>
      </c>
      <c r="B7330" s="6" t="s">
        <v>311</v>
      </c>
      <c r="C7330" s="6" t="s">
        <v>414</v>
      </c>
      <c r="F7330" s="6" t="s">
        <v>415</v>
      </c>
      <c r="G7330" s="6" t="s">
        <v>416</v>
      </c>
      <c r="H7330" s="8" t="str">
        <f>VLOOKUP(C7330,agent_name_matching!A:B,2,false)</f>
        <v>Dialog LLM</v>
      </c>
      <c r="I7330" s="32" t="s">
        <v>18495</v>
      </c>
      <c r="J7330" s="6" t="s">
        <v>418</v>
      </c>
      <c r="L7330" s="6">
        <v>6546.0</v>
      </c>
      <c r="M7330" s="6">
        <v>321.0</v>
      </c>
      <c r="N7330" s="6">
        <v>4120.0</v>
      </c>
      <c r="O7330" s="6" t="s">
        <v>18496</v>
      </c>
      <c r="P7330" s="8" t="str">
        <f t="shared" si="1"/>
        <v/>
      </c>
      <c r="Q7330" s="8" t="str">
        <f t="shared" si="17"/>
        <v/>
      </c>
      <c r="R7330" s="8" t="str">
        <f>if(and(P7330&lt;&gt;"",Q7330&lt;&gt;"newexp",Q7330&lt;&gt;"nostart"),countifs(script_conform_dispatching!A:A,P7330,script_conform_dispatching!B:B,Q7330),"")</f>
        <v/>
      </c>
      <c r="S7330" s="8" t="str">
        <f t="shared" si="3"/>
        <v/>
      </c>
    </row>
    <row r="7331" hidden="1">
      <c r="A7331" s="6" t="s">
        <v>18497</v>
      </c>
      <c r="B7331" s="6" t="s">
        <v>311</v>
      </c>
      <c r="C7331" s="6" t="s">
        <v>407</v>
      </c>
      <c r="D7331" s="6">
        <v>3.0</v>
      </c>
      <c r="E7331" s="6" t="s">
        <v>445</v>
      </c>
      <c r="H7331" s="8" t="str">
        <f>VLOOKUP(C7331,agent_name_matching!A:B,2,false)</f>
        <v>--</v>
      </c>
      <c r="I7331" s="33"/>
      <c r="O7331" s="6" t="s">
        <v>18498</v>
      </c>
      <c r="P7331" s="8">
        <f t="shared" si="1"/>
        <v>3</v>
      </c>
      <c r="Q7331" s="8">
        <f t="shared" si="17"/>
        <v>4</v>
      </c>
      <c r="R7331" s="8">
        <f>if(and(P7331&lt;&gt;"",Q7331&lt;&gt;"newexp",Q7331&lt;&gt;"nostart"),countifs(script_conform_dispatching!A:A,P7331,script_conform_dispatching!B:B,Q7331),"")</f>
        <v>1</v>
      </c>
      <c r="S7331" s="8" t="str">
        <f t="shared" si="3"/>
        <v/>
      </c>
    </row>
    <row r="7332" hidden="1">
      <c r="A7332" s="6" t="s">
        <v>18499</v>
      </c>
      <c r="B7332" s="6" t="s">
        <v>311</v>
      </c>
      <c r="C7332" s="6" t="s">
        <v>407</v>
      </c>
      <c r="D7332" s="6">
        <v>4.0</v>
      </c>
      <c r="E7332" s="6" t="s">
        <v>408</v>
      </c>
      <c r="H7332" s="8" t="str">
        <f>VLOOKUP(C7332,agent_name_matching!A:B,2,false)</f>
        <v>--</v>
      </c>
      <c r="I7332" s="33"/>
      <c r="O7332" s="6" t="s">
        <v>18500</v>
      </c>
      <c r="P7332" s="8" t="str">
        <f t="shared" si="1"/>
        <v/>
      </c>
      <c r="Q7332" s="8" t="str">
        <f t="shared" si="17"/>
        <v/>
      </c>
      <c r="R7332" s="8" t="str">
        <f>if(and(P7332&lt;&gt;"",Q7332&lt;&gt;"newexp",Q7332&lt;&gt;"nostart"),countifs(script_conform_dispatching!A:A,P7332,script_conform_dispatching!B:B,Q7332),"")</f>
        <v/>
      </c>
      <c r="S7332" s="8" t="str">
        <f t="shared" si="3"/>
        <v/>
      </c>
    </row>
    <row r="7333" hidden="1">
      <c r="A7333" s="6" t="s">
        <v>18501</v>
      </c>
      <c r="B7333" s="6" t="s">
        <v>311</v>
      </c>
      <c r="C7333" s="6" t="s">
        <v>450</v>
      </c>
      <c r="F7333" s="6" t="s">
        <v>415</v>
      </c>
      <c r="G7333" s="6" t="s">
        <v>416</v>
      </c>
      <c r="H7333" s="8" t="str">
        <f>VLOOKUP(C7333,agent_name_matching!A:B,2,false)</f>
        <v>Validator LLM</v>
      </c>
      <c r="I7333" s="32" t="s">
        <v>12302</v>
      </c>
      <c r="J7333" s="6" t="s">
        <v>452</v>
      </c>
      <c r="L7333" s="6">
        <v>2127.0</v>
      </c>
      <c r="M7333" s="6">
        <v>32.0</v>
      </c>
      <c r="N7333" s="6">
        <v>892.0</v>
      </c>
      <c r="O7333" s="6" t="s">
        <v>18502</v>
      </c>
      <c r="P7333" s="8" t="str">
        <f t="shared" si="1"/>
        <v/>
      </c>
      <c r="Q7333" s="8" t="str">
        <f t="shared" si="17"/>
        <v/>
      </c>
      <c r="R7333" s="8" t="str">
        <f>if(and(P7333&lt;&gt;"",Q7333&lt;&gt;"newexp",Q7333&lt;&gt;"nostart"),countifs(script_conform_dispatching!A:A,P7333,script_conform_dispatching!B:B,Q7333),"")</f>
        <v/>
      </c>
      <c r="S7333" s="8" t="str">
        <f t="shared" si="3"/>
        <v/>
      </c>
    </row>
    <row r="7334" hidden="1">
      <c r="A7334" s="6" t="s">
        <v>18503</v>
      </c>
      <c r="B7334" s="6" t="s">
        <v>311</v>
      </c>
      <c r="C7334" s="6" t="s">
        <v>37</v>
      </c>
      <c r="F7334" s="6" t="s">
        <v>415</v>
      </c>
      <c r="G7334" s="6" t="s">
        <v>416</v>
      </c>
      <c r="H7334" s="8" t="str">
        <f>VLOOKUP(C7334,agent_name_matching!A:B,2,false)</f>
        <v>Patient LLM</v>
      </c>
      <c r="I7334" s="32" t="s">
        <v>18504</v>
      </c>
      <c r="J7334" s="6" t="s">
        <v>418</v>
      </c>
      <c r="K7334" s="6">
        <v>1.0</v>
      </c>
      <c r="L7334" s="6">
        <v>2144.0</v>
      </c>
      <c r="M7334" s="6">
        <v>55.0</v>
      </c>
      <c r="N7334" s="6">
        <v>1108.0</v>
      </c>
      <c r="O7334" s="6" t="s">
        <v>18505</v>
      </c>
      <c r="P7334" s="8" t="str">
        <f t="shared" si="1"/>
        <v/>
      </c>
      <c r="Q7334" s="8" t="str">
        <f t="shared" si="17"/>
        <v/>
      </c>
      <c r="R7334" s="8" t="str">
        <f>if(and(P7334&lt;&gt;"",Q7334&lt;&gt;"newexp",Q7334&lt;&gt;"nostart"),countifs(script_conform_dispatching!A:A,P7334,script_conform_dispatching!B:B,Q7334),"")</f>
        <v/>
      </c>
      <c r="S7334" s="8" t="str">
        <f t="shared" si="3"/>
        <v/>
      </c>
    </row>
    <row r="7335" hidden="1">
      <c r="A7335" s="6" t="s">
        <v>18506</v>
      </c>
      <c r="B7335" s="6" t="s">
        <v>311</v>
      </c>
      <c r="C7335" s="6" t="s">
        <v>411</v>
      </c>
      <c r="H7335" s="8" t="str">
        <f>VLOOKUP(C7335,agent_name_matching!A:B,2,false)</f>
        <v>System</v>
      </c>
      <c r="I7335" s="33"/>
      <c r="O7335" s="6" t="s">
        <v>18507</v>
      </c>
      <c r="P7335" s="8" t="str">
        <f t="shared" si="1"/>
        <v/>
      </c>
      <c r="Q7335" s="8" t="str">
        <f t="shared" si="17"/>
        <v/>
      </c>
      <c r="R7335" s="8" t="str">
        <f>if(and(P7335&lt;&gt;"",Q7335&lt;&gt;"newexp",Q7335&lt;&gt;"nostart"),countifs(script_conform_dispatching!A:A,P7335,script_conform_dispatching!B:B,Q7335),"")</f>
        <v/>
      </c>
      <c r="S7335" s="8" t="str">
        <f t="shared" si="3"/>
        <v/>
      </c>
    </row>
    <row r="7336" hidden="1">
      <c r="A7336" s="6" t="s">
        <v>18508</v>
      </c>
      <c r="B7336" s="6" t="s">
        <v>311</v>
      </c>
      <c r="C7336" s="6" t="s">
        <v>414</v>
      </c>
      <c r="F7336" s="6" t="s">
        <v>415</v>
      </c>
      <c r="G7336" s="6" t="s">
        <v>416</v>
      </c>
      <c r="H7336" s="8" t="str">
        <f>VLOOKUP(C7336,agent_name_matching!A:B,2,false)</f>
        <v>Dialog LLM</v>
      </c>
      <c r="I7336" s="32" t="s">
        <v>18509</v>
      </c>
      <c r="J7336" s="6" t="s">
        <v>418</v>
      </c>
      <c r="L7336" s="6">
        <v>7144.0</v>
      </c>
      <c r="M7336" s="6">
        <v>63.0</v>
      </c>
      <c r="N7336" s="6">
        <v>1589.0</v>
      </c>
      <c r="O7336" s="6" t="s">
        <v>18510</v>
      </c>
      <c r="P7336" s="8" t="str">
        <f t="shared" si="1"/>
        <v/>
      </c>
      <c r="Q7336" s="8" t="str">
        <f t="shared" si="17"/>
        <v/>
      </c>
      <c r="R7336" s="8" t="str">
        <f>if(and(P7336&lt;&gt;"",Q7336&lt;&gt;"newexp",Q7336&lt;&gt;"nostart"),countifs(script_conform_dispatching!A:A,P7336,script_conform_dispatching!B:B,Q7336),"")</f>
        <v/>
      </c>
      <c r="S7336" s="8" t="str">
        <f t="shared" si="3"/>
        <v/>
      </c>
    </row>
    <row r="7337" hidden="1">
      <c r="A7337" s="6" t="s">
        <v>18511</v>
      </c>
      <c r="B7337" s="6" t="s">
        <v>311</v>
      </c>
      <c r="C7337" s="6" t="s">
        <v>37</v>
      </c>
      <c r="F7337" s="6" t="s">
        <v>415</v>
      </c>
      <c r="G7337" s="6" t="s">
        <v>416</v>
      </c>
      <c r="H7337" s="8" t="str">
        <f>VLOOKUP(C7337,agent_name_matching!A:B,2,false)</f>
        <v>Patient LLM</v>
      </c>
      <c r="I7337" s="32" t="s">
        <v>18512</v>
      </c>
      <c r="J7337" s="6" t="s">
        <v>418</v>
      </c>
      <c r="K7337" s="6">
        <v>1.0</v>
      </c>
      <c r="L7337" s="6">
        <v>2256.0</v>
      </c>
      <c r="M7337" s="6">
        <v>93.0</v>
      </c>
      <c r="N7337" s="6">
        <v>1592.0</v>
      </c>
      <c r="O7337" s="6" t="s">
        <v>18513</v>
      </c>
      <c r="P7337" s="8" t="str">
        <f t="shared" si="1"/>
        <v/>
      </c>
      <c r="Q7337" s="8" t="str">
        <f t="shared" si="17"/>
        <v/>
      </c>
      <c r="R7337" s="8" t="str">
        <f>if(and(P7337&lt;&gt;"",Q7337&lt;&gt;"newexp",Q7337&lt;&gt;"nostart"),countifs(script_conform_dispatching!A:A,P7337,script_conform_dispatching!B:B,Q7337),"")</f>
        <v/>
      </c>
      <c r="S7337" s="8" t="str">
        <f t="shared" si="3"/>
        <v/>
      </c>
    </row>
    <row r="7338" hidden="1">
      <c r="A7338" s="6" t="s">
        <v>18514</v>
      </c>
      <c r="B7338" s="6" t="s">
        <v>311</v>
      </c>
      <c r="C7338" s="6" t="s">
        <v>411</v>
      </c>
      <c r="H7338" s="8" t="str">
        <f>VLOOKUP(C7338,agent_name_matching!A:B,2,false)</f>
        <v>System</v>
      </c>
      <c r="I7338" s="33"/>
      <c r="O7338" s="6" t="s">
        <v>18515</v>
      </c>
      <c r="P7338" s="8" t="str">
        <f t="shared" si="1"/>
        <v/>
      </c>
      <c r="Q7338" s="8" t="str">
        <f t="shared" si="17"/>
        <v/>
      </c>
      <c r="R7338" s="8" t="str">
        <f>if(and(P7338&lt;&gt;"",Q7338&lt;&gt;"newexp",Q7338&lt;&gt;"nostart"),countifs(script_conform_dispatching!A:A,P7338,script_conform_dispatching!B:B,Q7338),"")</f>
        <v/>
      </c>
      <c r="S7338" s="8" t="str">
        <f t="shared" si="3"/>
        <v/>
      </c>
    </row>
    <row r="7339" hidden="1">
      <c r="A7339" s="6" t="s">
        <v>18516</v>
      </c>
      <c r="B7339" s="6" t="s">
        <v>311</v>
      </c>
      <c r="C7339" s="6" t="s">
        <v>414</v>
      </c>
      <c r="F7339" s="6" t="s">
        <v>415</v>
      </c>
      <c r="G7339" s="6" t="s">
        <v>416</v>
      </c>
      <c r="H7339" s="8" t="str">
        <f>VLOOKUP(C7339,agent_name_matching!A:B,2,false)</f>
        <v>Dialog LLM</v>
      </c>
      <c r="I7339" s="32" t="s">
        <v>18517</v>
      </c>
      <c r="J7339" s="6" t="s">
        <v>418</v>
      </c>
      <c r="L7339" s="6">
        <v>7522.0</v>
      </c>
      <c r="M7339" s="6">
        <v>114.0</v>
      </c>
      <c r="N7339" s="6">
        <v>1881.0</v>
      </c>
      <c r="O7339" s="6" t="s">
        <v>18518</v>
      </c>
      <c r="P7339" s="8" t="str">
        <f t="shared" si="1"/>
        <v/>
      </c>
      <c r="Q7339" s="8" t="str">
        <f t="shared" si="17"/>
        <v/>
      </c>
      <c r="R7339" s="8" t="str">
        <f>if(and(P7339&lt;&gt;"",Q7339&lt;&gt;"newexp",Q7339&lt;&gt;"nostart"),countifs(script_conform_dispatching!A:A,P7339,script_conform_dispatching!B:B,Q7339),"")</f>
        <v/>
      </c>
      <c r="S7339" s="8" t="str">
        <f t="shared" si="3"/>
        <v/>
      </c>
    </row>
    <row r="7340" hidden="1">
      <c r="A7340" s="6" t="s">
        <v>18519</v>
      </c>
      <c r="B7340" s="6" t="s">
        <v>311</v>
      </c>
      <c r="C7340" s="6" t="s">
        <v>37</v>
      </c>
      <c r="F7340" s="6" t="s">
        <v>415</v>
      </c>
      <c r="G7340" s="6" t="s">
        <v>416</v>
      </c>
      <c r="H7340" s="8" t="str">
        <f>VLOOKUP(C7340,agent_name_matching!A:B,2,false)</f>
        <v>Patient LLM</v>
      </c>
      <c r="I7340" s="32" t="s">
        <v>18520</v>
      </c>
      <c r="J7340" s="6" t="s">
        <v>418</v>
      </c>
      <c r="K7340" s="6">
        <v>1.0</v>
      </c>
      <c r="L7340" s="6">
        <v>2457.0</v>
      </c>
      <c r="M7340" s="6">
        <v>117.0</v>
      </c>
      <c r="N7340" s="6">
        <v>1525.0</v>
      </c>
      <c r="O7340" s="6" t="s">
        <v>18521</v>
      </c>
      <c r="P7340" s="8" t="str">
        <f t="shared" si="1"/>
        <v/>
      </c>
      <c r="Q7340" s="8" t="str">
        <f t="shared" si="17"/>
        <v/>
      </c>
      <c r="R7340" s="8" t="str">
        <f>if(and(P7340&lt;&gt;"",Q7340&lt;&gt;"newexp",Q7340&lt;&gt;"nostart"),countifs(script_conform_dispatching!A:A,P7340,script_conform_dispatching!B:B,Q7340),"")</f>
        <v/>
      </c>
      <c r="S7340" s="8" t="str">
        <f t="shared" si="3"/>
        <v/>
      </c>
    </row>
    <row r="7341" hidden="1">
      <c r="A7341" s="6" t="s">
        <v>18522</v>
      </c>
      <c r="B7341" s="6" t="s">
        <v>311</v>
      </c>
      <c r="C7341" s="6" t="s">
        <v>411</v>
      </c>
      <c r="H7341" s="8" t="str">
        <f>VLOOKUP(C7341,agent_name_matching!A:B,2,false)</f>
        <v>System</v>
      </c>
      <c r="I7341" s="33"/>
      <c r="O7341" s="6" t="s">
        <v>18523</v>
      </c>
      <c r="P7341" s="8" t="str">
        <f t="shared" si="1"/>
        <v/>
      </c>
      <c r="Q7341" s="8" t="str">
        <f t="shared" si="17"/>
        <v/>
      </c>
      <c r="R7341" s="8" t="str">
        <f>if(and(P7341&lt;&gt;"",Q7341&lt;&gt;"newexp",Q7341&lt;&gt;"nostart"),countifs(script_conform_dispatching!A:A,P7341,script_conform_dispatching!B:B,Q7341),"")</f>
        <v/>
      </c>
      <c r="S7341" s="8" t="str">
        <f t="shared" si="3"/>
        <v/>
      </c>
    </row>
    <row r="7342" hidden="1">
      <c r="A7342" s="6" t="s">
        <v>18524</v>
      </c>
      <c r="B7342" s="6" t="s">
        <v>311</v>
      </c>
      <c r="C7342" s="6" t="s">
        <v>414</v>
      </c>
      <c r="F7342" s="6" t="s">
        <v>415</v>
      </c>
      <c r="G7342" s="6" t="s">
        <v>416</v>
      </c>
      <c r="H7342" s="8" t="str">
        <f>VLOOKUP(C7342,agent_name_matching!A:B,2,false)</f>
        <v>Dialog LLM</v>
      </c>
      <c r="I7342" s="32" t="s">
        <v>18525</v>
      </c>
      <c r="J7342" s="6" t="s">
        <v>418</v>
      </c>
      <c r="L7342" s="6">
        <v>7975.0</v>
      </c>
      <c r="M7342" s="6">
        <v>130.0</v>
      </c>
      <c r="N7342" s="6">
        <v>2352.0</v>
      </c>
      <c r="O7342" s="6" t="s">
        <v>18526</v>
      </c>
      <c r="P7342" s="8" t="str">
        <f t="shared" si="1"/>
        <v/>
      </c>
      <c r="Q7342" s="8" t="str">
        <f t="shared" si="17"/>
        <v/>
      </c>
      <c r="R7342" s="8" t="str">
        <f>if(and(P7342&lt;&gt;"",Q7342&lt;&gt;"newexp",Q7342&lt;&gt;"nostart"),countifs(script_conform_dispatching!A:A,P7342,script_conform_dispatching!B:B,Q7342),"")</f>
        <v/>
      </c>
      <c r="S7342" s="8" t="str">
        <f t="shared" si="3"/>
        <v/>
      </c>
    </row>
    <row r="7343" hidden="1">
      <c r="A7343" s="6" t="s">
        <v>18527</v>
      </c>
      <c r="B7343" s="6" t="s">
        <v>311</v>
      </c>
      <c r="C7343" s="6" t="s">
        <v>37</v>
      </c>
      <c r="F7343" s="6" t="s">
        <v>415</v>
      </c>
      <c r="G7343" s="6" t="s">
        <v>416</v>
      </c>
      <c r="H7343" s="8" t="str">
        <f>VLOOKUP(C7343,agent_name_matching!A:B,2,false)</f>
        <v>Patient LLM</v>
      </c>
      <c r="I7343" s="32" t="s">
        <v>18528</v>
      </c>
      <c r="J7343" s="6" t="s">
        <v>418</v>
      </c>
      <c r="K7343" s="6">
        <v>1.0</v>
      </c>
      <c r="L7343" s="6">
        <v>2698.0</v>
      </c>
      <c r="M7343" s="6">
        <v>67.0</v>
      </c>
      <c r="N7343" s="6">
        <v>1084.0</v>
      </c>
      <c r="O7343" s="6" t="s">
        <v>18529</v>
      </c>
      <c r="P7343" s="8" t="str">
        <f t="shared" si="1"/>
        <v/>
      </c>
      <c r="Q7343" s="8" t="str">
        <f t="shared" si="17"/>
        <v/>
      </c>
      <c r="R7343" s="8" t="str">
        <f>if(and(P7343&lt;&gt;"",Q7343&lt;&gt;"newexp",Q7343&lt;&gt;"nostart"),countifs(script_conform_dispatching!A:A,P7343,script_conform_dispatching!B:B,Q7343),"")</f>
        <v/>
      </c>
      <c r="S7343" s="8" t="str">
        <f t="shared" si="3"/>
        <v/>
      </c>
    </row>
    <row r="7344" hidden="1">
      <c r="A7344" s="6" t="s">
        <v>18530</v>
      </c>
      <c r="B7344" s="6" t="s">
        <v>311</v>
      </c>
      <c r="C7344" s="6" t="s">
        <v>411</v>
      </c>
      <c r="H7344" s="8" t="str">
        <f>VLOOKUP(C7344,agent_name_matching!A:B,2,false)</f>
        <v>System</v>
      </c>
      <c r="I7344" s="33"/>
      <c r="O7344" s="6" t="s">
        <v>18531</v>
      </c>
      <c r="P7344" s="8" t="str">
        <f t="shared" si="1"/>
        <v/>
      </c>
      <c r="Q7344" s="8" t="str">
        <f t="shared" si="17"/>
        <v/>
      </c>
      <c r="R7344" s="8" t="str">
        <f>if(and(P7344&lt;&gt;"",Q7344&lt;&gt;"newexp",Q7344&lt;&gt;"nostart"),countifs(script_conform_dispatching!A:A,P7344,script_conform_dispatching!B:B,Q7344),"")</f>
        <v/>
      </c>
      <c r="S7344" s="8" t="str">
        <f t="shared" si="3"/>
        <v/>
      </c>
    </row>
    <row r="7345" hidden="1">
      <c r="A7345" s="6" t="s">
        <v>18532</v>
      </c>
      <c r="B7345" s="6" t="s">
        <v>311</v>
      </c>
      <c r="C7345" s="6" t="s">
        <v>414</v>
      </c>
      <c r="F7345" s="6" t="s">
        <v>415</v>
      </c>
      <c r="G7345" s="6" t="s">
        <v>416</v>
      </c>
      <c r="H7345" s="8" t="str">
        <f>VLOOKUP(C7345,agent_name_matching!A:B,2,false)</f>
        <v>Dialog LLM</v>
      </c>
      <c r="I7345" s="32" t="s">
        <v>18533</v>
      </c>
      <c r="J7345" s="6" t="s">
        <v>418</v>
      </c>
      <c r="L7345" s="6">
        <v>8394.0</v>
      </c>
      <c r="M7345" s="6">
        <v>86.0</v>
      </c>
      <c r="N7345" s="6">
        <v>1671.0</v>
      </c>
      <c r="O7345" s="6" t="s">
        <v>18534</v>
      </c>
      <c r="P7345" s="8" t="str">
        <f t="shared" si="1"/>
        <v/>
      </c>
      <c r="Q7345" s="8" t="str">
        <f t="shared" si="17"/>
        <v/>
      </c>
      <c r="R7345" s="8" t="str">
        <f>if(and(P7345&lt;&gt;"",Q7345&lt;&gt;"newexp",Q7345&lt;&gt;"nostart"),countifs(script_conform_dispatching!A:A,P7345,script_conform_dispatching!B:B,Q7345),"")</f>
        <v/>
      </c>
      <c r="S7345" s="8" t="str">
        <f t="shared" si="3"/>
        <v/>
      </c>
    </row>
    <row r="7346" hidden="1">
      <c r="A7346" s="6" t="s">
        <v>18535</v>
      </c>
      <c r="B7346" s="6" t="s">
        <v>311</v>
      </c>
      <c r="C7346" s="6" t="s">
        <v>37</v>
      </c>
      <c r="F7346" s="6" t="s">
        <v>415</v>
      </c>
      <c r="G7346" s="6" t="s">
        <v>416</v>
      </c>
      <c r="H7346" s="8" t="str">
        <f>VLOOKUP(C7346,agent_name_matching!A:B,2,false)</f>
        <v>Patient LLM</v>
      </c>
      <c r="I7346" s="32" t="s">
        <v>18536</v>
      </c>
      <c r="J7346" s="6" t="s">
        <v>418</v>
      </c>
      <c r="K7346" s="6">
        <v>1.0</v>
      </c>
      <c r="L7346" s="6">
        <v>2845.0</v>
      </c>
      <c r="M7346" s="6">
        <v>142.0</v>
      </c>
      <c r="N7346" s="6">
        <v>1780.0</v>
      </c>
      <c r="O7346" s="6" t="s">
        <v>18537</v>
      </c>
      <c r="P7346" s="8" t="str">
        <f t="shared" si="1"/>
        <v/>
      </c>
      <c r="Q7346" s="8" t="str">
        <f t="shared" si="17"/>
        <v/>
      </c>
      <c r="R7346" s="8" t="str">
        <f>if(and(P7346&lt;&gt;"",Q7346&lt;&gt;"newexp",Q7346&lt;&gt;"nostart"),countifs(script_conform_dispatching!A:A,P7346,script_conform_dispatching!B:B,Q7346),"")</f>
        <v/>
      </c>
      <c r="S7346" s="8" t="str">
        <f t="shared" si="3"/>
        <v/>
      </c>
    </row>
    <row r="7347" hidden="1">
      <c r="A7347" s="6" t="s">
        <v>18538</v>
      </c>
      <c r="B7347" s="6" t="s">
        <v>311</v>
      </c>
      <c r="C7347" s="6" t="s">
        <v>411</v>
      </c>
      <c r="H7347" s="8" t="str">
        <f>VLOOKUP(C7347,agent_name_matching!A:B,2,false)</f>
        <v>System</v>
      </c>
      <c r="I7347" s="33"/>
      <c r="O7347" s="6" t="s">
        <v>18539</v>
      </c>
      <c r="P7347" s="8" t="str">
        <f t="shared" si="1"/>
        <v/>
      </c>
      <c r="Q7347" s="8" t="str">
        <f t="shared" si="17"/>
        <v/>
      </c>
      <c r="R7347" s="8" t="str">
        <f>if(and(P7347&lt;&gt;"",Q7347&lt;&gt;"newexp",Q7347&lt;&gt;"nostart"),countifs(script_conform_dispatching!A:A,P7347,script_conform_dispatching!B:B,Q7347),"")</f>
        <v/>
      </c>
      <c r="S7347" s="8" t="str">
        <f t="shared" si="3"/>
        <v/>
      </c>
    </row>
    <row r="7348" hidden="1">
      <c r="A7348" s="6" t="s">
        <v>18540</v>
      </c>
      <c r="B7348" s="6" t="s">
        <v>311</v>
      </c>
      <c r="C7348" s="6" t="s">
        <v>414</v>
      </c>
      <c r="F7348" s="6" t="s">
        <v>415</v>
      </c>
      <c r="G7348" s="6" t="s">
        <v>416</v>
      </c>
      <c r="H7348" s="8" t="str">
        <f>VLOOKUP(C7348,agent_name_matching!A:B,2,false)</f>
        <v>Dialog LLM</v>
      </c>
      <c r="I7348" s="32" t="s">
        <v>18541</v>
      </c>
      <c r="J7348" s="6" t="s">
        <v>418</v>
      </c>
      <c r="L7348" s="6">
        <v>8844.0</v>
      </c>
      <c r="M7348" s="6">
        <v>137.0</v>
      </c>
      <c r="N7348" s="6">
        <v>2692.0</v>
      </c>
      <c r="O7348" s="6" t="s">
        <v>18542</v>
      </c>
      <c r="P7348" s="8" t="str">
        <f t="shared" si="1"/>
        <v/>
      </c>
      <c r="Q7348" s="8" t="str">
        <f t="shared" si="17"/>
        <v/>
      </c>
      <c r="R7348" s="8" t="str">
        <f>if(and(P7348&lt;&gt;"",Q7348&lt;&gt;"newexp",Q7348&lt;&gt;"nostart"),countifs(script_conform_dispatching!A:A,P7348,script_conform_dispatching!B:B,Q7348),"")</f>
        <v/>
      </c>
      <c r="S7348" s="8" t="str">
        <f t="shared" si="3"/>
        <v/>
      </c>
    </row>
    <row r="7349" hidden="1">
      <c r="A7349" s="6" t="s">
        <v>18543</v>
      </c>
      <c r="B7349" s="6" t="s">
        <v>311</v>
      </c>
      <c r="C7349" s="6" t="s">
        <v>37</v>
      </c>
      <c r="F7349" s="6" t="s">
        <v>415</v>
      </c>
      <c r="G7349" s="6" t="s">
        <v>416</v>
      </c>
      <c r="H7349" s="8" t="str">
        <f>VLOOKUP(C7349,agent_name_matching!A:B,2,false)</f>
        <v>Patient LLM</v>
      </c>
      <c r="I7349" s="32" t="s">
        <v>18544</v>
      </c>
      <c r="J7349" s="6" t="s">
        <v>418</v>
      </c>
      <c r="K7349" s="6">
        <v>1.0</v>
      </c>
      <c r="L7349" s="6">
        <v>3118.0</v>
      </c>
      <c r="M7349" s="6">
        <v>101.0</v>
      </c>
      <c r="N7349" s="6">
        <v>1362.0</v>
      </c>
      <c r="O7349" s="6" t="s">
        <v>18545</v>
      </c>
      <c r="P7349" s="8" t="str">
        <f t="shared" si="1"/>
        <v/>
      </c>
      <c r="Q7349" s="8" t="str">
        <f t="shared" si="17"/>
        <v/>
      </c>
      <c r="R7349" s="8" t="str">
        <f>if(and(P7349&lt;&gt;"",Q7349&lt;&gt;"newexp",Q7349&lt;&gt;"nostart"),countifs(script_conform_dispatching!A:A,P7349,script_conform_dispatching!B:B,Q7349),"")</f>
        <v/>
      </c>
      <c r="S7349" s="8" t="str">
        <f t="shared" si="3"/>
        <v/>
      </c>
    </row>
    <row r="7350" hidden="1">
      <c r="A7350" s="6" t="s">
        <v>18546</v>
      </c>
      <c r="B7350" s="6" t="s">
        <v>311</v>
      </c>
      <c r="C7350" s="6" t="s">
        <v>411</v>
      </c>
      <c r="H7350" s="8" t="str">
        <f>VLOOKUP(C7350,agent_name_matching!A:B,2,false)</f>
        <v>System</v>
      </c>
      <c r="I7350" s="33"/>
      <c r="O7350" s="6" t="s">
        <v>18547</v>
      </c>
      <c r="P7350" s="8" t="str">
        <f t="shared" si="1"/>
        <v/>
      </c>
      <c r="Q7350" s="8" t="str">
        <f t="shared" si="17"/>
        <v/>
      </c>
      <c r="R7350" s="8" t="str">
        <f>if(and(P7350&lt;&gt;"",Q7350&lt;&gt;"newexp",Q7350&lt;&gt;"nostart"),countifs(script_conform_dispatching!A:A,P7350,script_conform_dispatching!B:B,Q7350),"")</f>
        <v/>
      </c>
      <c r="S7350" s="8" t="str">
        <f t="shared" si="3"/>
        <v/>
      </c>
    </row>
    <row r="7351" hidden="1">
      <c r="A7351" s="6" t="s">
        <v>18548</v>
      </c>
      <c r="B7351" s="6" t="s">
        <v>311</v>
      </c>
      <c r="C7351" s="6" t="s">
        <v>414</v>
      </c>
      <c r="F7351" s="6" t="s">
        <v>415</v>
      </c>
      <c r="G7351" s="6" t="s">
        <v>416</v>
      </c>
      <c r="H7351" s="8" t="str">
        <f>VLOOKUP(C7351,agent_name_matching!A:B,2,false)</f>
        <v>Dialog LLM</v>
      </c>
      <c r="I7351" s="32" t="s">
        <v>18549</v>
      </c>
      <c r="J7351" s="6" t="s">
        <v>418</v>
      </c>
      <c r="L7351" s="6">
        <v>9304.0</v>
      </c>
      <c r="M7351" s="6">
        <v>152.0</v>
      </c>
      <c r="N7351" s="6">
        <v>2315.0</v>
      </c>
      <c r="O7351" s="6" t="s">
        <v>18550</v>
      </c>
      <c r="P7351" s="8" t="str">
        <f t="shared" si="1"/>
        <v/>
      </c>
      <c r="Q7351" s="8" t="str">
        <f t="shared" si="17"/>
        <v/>
      </c>
      <c r="R7351" s="8" t="str">
        <f>if(and(P7351&lt;&gt;"",Q7351&lt;&gt;"newexp",Q7351&lt;&gt;"nostart"),countifs(script_conform_dispatching!A:A,P7351,script_conform_dispatching!B:B,Q7351),"")</f>
        <v/>
      </c>
      <c r="S7351" s="8" t="str">
        <f t="shared" si="3"/>
        <v/>
      </c>
    </row>
    <row r="7352" hidden="1">
      <c r="A7352" s="6" t="s">
        <v>18551</v>
      </c>
      <c r="B7352" s="6" t="s">
        <v>311</v>
      </c>
      <c r="C7352" s="6" t="s">
        <v>37</v>
      </c>
      <c r="F7352" s="6" t="s">
        <v>415</v>
      </c>
      <c r="G7352" s="6" t="s">
        <v>416</v>
      </c>
      <c r="H7352" s="8" t="str">
        <f>VLOOKUP(C7352,agent_name_matching!A:B,2,false)</f>
        <v>Patient LLM</v>
      </c>
      <c r="I7352" s="32" t="s">
        <v>18552</v>
      </c>
      <c r="J7352" s="6" t="s">
        <v>418</v>
      </c>
      <c r="K7352" s="6">
        <v>1.0</v>
      </c>
      <c r="L7352" s="6">
        <v>3365.0</v>
      </c>
      <c r="M7352" s="6">
        <v>100.0</v>
      </c>
      <c r="N7352" s="6">
        <v>1973.0</v>
      </c>
      <c r="O7352" s="6" t="s">
        <v>18553</v>
      </c>
      <c r="P7352" s="8" t="str">
        <f t="shared" si="1"/>
        <v/>
      </c>
      <c r="Q7352" s="8" t="str">
        <f t="shared" si="17"/>
        <v/>
      </c>
      <c r="R7352" s="8" t="str">
        <f>if(and(P7352&lt;&gt;"",Q7352&lt;&gt;"newexp",Q7352&lt;&gt;"nostart"),countifs(script_conform_dispatching!A:A,P7352,script_conform_dispatching!B:B,Q7352),"")</f>
        <v/>
      </c>
      <c r="S7352" s="8" t="str">
        <f t="shared" si="3"/>
        <v/>
      </c>
    </row>
    <row r="7353" hidden="1">
      <c r="A7353" s="6" t="s">
        <v>18554</v>
      </c>
      <c r="B7353" s="6" t="s">
        <v>311</v>
      </c>
      <c r="C7353" s="6" t="s">
        <v>411</v>
      </c>
      <c r="H7353" s="8" t="str">
        <f>VLOOKUP(C7353,agent_name_matching!A:B,2,false)</f>
        <v>System</v>
      </c>
      <c r="I7353" s="33"/>
      <c r="O7353" s="6" t="s">
        <v>18555</v>
      </c>
      <c r="P7353" s="8" t="str">
        <f t="shared" si="1"/>
        <v/>
      </c>
      <c r="Q7353" s="8" t="str">
        <f t="shared" si="17"/>
        <v/>
      </c>
      <c r="R7353" s="8" t="str">
        <f>if(and(P7353&lt;&gt;"",Q7353&lt;&gt;"newexp",Q7353&lt;&gt;"nostart"),countifs(script_conform_dispatching!A:A,P7353,script_conform_dispatching!B:B,Q7353),"")</f>
        <v/>
      </c>
      <c r="S7353" s="8" t="str">
        <f t="shared" si="3"/>
        <v/>
      </c>
    </row>
    <row r="7354" hidden="1">
      <c r="A7354" s="6" t="s">
        <v>18556</v>
      </c>
      <c r="B7354" s="6" t="s">
        <v>311</v>
      </c>
      <c r="C7354" s="6" t="s">
        <v>414</v>
      </c>
      <c r="F7354" s="6" t="s">
        <v>415</v>
      </c>
      <c r="G7354" s="6" t="s">
        <v>416</v>
      </c>
      <c r="H7354" s="8" t="str">
        <f>VLOOKUP(C7354,agent_name_matching!A:B,2,false)</f>
        <v>Dialog LLM</v>
      </c>
      <c r="I7354" s="32" t="s">
        <v>18557</v>
      </c>
      <c r="J7354" s="6" t="s">
        <v>418</v>
      </c>
      <c r="L7354" s="6">
        <v>9778.0</v>
      </c>
      <c r="M7354" s="6">
        <v>161.0</v>
      </c>
      <c r="N7354" s="6">
        <v>4744.0</v>
      </c>
      <c r="O7354" s="6" t="s">
        <v>18558</v>
      </c>
      <c r="P7354" s="8" t="str">
        <f t="shared" si="1"/>
        <v/>
      </c>
      <c r="Q7354" s="8" t="str">
        <f t="shared" si="17"/>
        <v/>
      </c>
      <c r="R7354" s="8" t="str">
        <f>if(and(P7354&lt;&gt;"",Q7354&lt;&gt;"newexp",Q7354&lt;&gt;"nostart"),countifs(script_conform_dispatching!A:A,P7354,script_conform_dispatching!B:B,Q7354),"")</f>
        <v/>
      </c>
      <c r="S7354" s="8" t="str">
        <f t="shared" si="3"/>
        <v/>
      </c>
    </row>
    <row r="7355" hidden="1">
      <c r="A7355" s="6" t="s">
        <v>18559</v>
      </c>
      <c r="B7355" s="6" t="s">
        <v>311</v>
      </c>
      <c r="C7355" s="6" t="s">
        <v>37</v>
      </c>
      <c r="F7355" s="6" t="s">
        <v>415</v>
      </c>
      <c r="G7355" s="6" t="s">
        <v>416</v>
      </c>
      <c r="H7355" s="8" t="str">
        <f>VLOOKUP(C7355,agent_name_matching!A:B,2,false)</f>
        <v>Patient LLM</v>
      </c>
      <c r="I7355" s="32" t="s">
        <v>18560</v>
      </c>
      <c r="J7355" s="6" t="s">
        <v>418</v>
      </c>
      <c r="K7355" s="6">
        <v>1.0</v>
      </c>
      <c r="L7355" s="6">
        <v>3620.0</v>
      </c>
      <c r="M7355" s="6">
        <v>89.0</v>
      </c>
      <c r="N7355" s="6">
        <v>1681.0</v>
      </c>
      <c r="O7355" s="6" t="s">
        <v>18561</v>
      </c>
      <c r="P7355" s="8" t="str">
        <f t="shared" si="1"/>
        <v/>
      </c>
      <c r="Q7355" s="8" t="str">
        <f t="shared" si="17"/>
        <v/>
      </c>
      <c r="R7355" s="8" t="str">
        <f>if(and(P7355&lt;&gt;"",Q7355&lt;&gt;"newexp",Q7355&lt;&gt;"nostart"),countifs(script_conform_dispatching!A:A,P7355,script_conform_dispatching!B:B,Q7355),"")</f>
        <v/>
      </c>
      <c r="S7355" s="8" t="str">
        <f t="shared" si="3"/>
        <v/>
      </c>
    </row>
    <row r="7356" hidden="1">
      <c r="A7356" s="6" t="s">
        <v>18562</v>
      </c>
      <c r="B7356" s="6" t="s">
        <v>311</v>
      </c>
      <c r="C7356" s="6" t="s">
        <v>411</v>
      </c>
      <c r="H7356" s="8" t="str">
        <f>VLOOKUP(C7356,agent_name_matching!A:B,2,false)</f>
        <v>System</v>
      </c>
      <c r="I7356" s="33"/>
      <c r="O7356" s="6" t="s">
        <v>18563</v>
      </c>
      <c r="P7356" s="8" t="str">
        <f t="shared" si="1"/>
        <v/>
      </c>
      <c r="Q7356" s="8" t="str">
        <f t="shared" si="17"/>
        <v/>
      </c>
      <c r="R7356" s="8" t="str">
        <f>if(and(P7356&lt;&gt;"",Q7356&lt;&gt;"newexp",Q7356&lt;&gt;"nostart"),countifs(script_conform_dispatching!A:A,P7356,script_conform_dispatching!B:B,Q7356),"")</f>
        <v/>
      </c>
      <c r="S7356" s="8" t="str">
        <f t="shared" si="3"/>
        <v/>
      </c>
    </row>
    <row r="7357" hidden="1">
      <c r="A7357" s="6" t="s">
        <v>18564</v>
      </c>
      <c r="B7357" s="6" t="s">
        <v>311</v>
      </c>
      <c r="C7357" s="6" t="s">
        <v>414</v>
      </c>
      <c r="F7357" s="6" t="s">
        <v>415</v>
      </c>
      <c r="G7357" s="6" t="s">
        <v>416</v>
      </c>
      <c r="H7357" s="8" t="str">
        <f>VLOOKUP(C7357,agent_name_matching!A:B,2,false)</f>
        <v>Dialog LLM</v>
      </c>
      <c r="I7357" s="32" t="s">
        <v>18565</v>
      </c>
      <c r="J7357" s="6" t="s">
        <v>418</v>
      </c>
      <c r="L7357" s="6">
        <v>10250.0</v>
      </c>
      <c r="M7357" s="6">
        <v>289.0</v>
      </c>
      <c r="N7357" s="6">
        <v>4930.0</v>
      </c>
      <c r="O7357" s="6" t="s">
        <v>18566</v>
      </c>
      <c r="P7357" s="8" t="str">
        <f t="shared" si="1"/>
        <v/>
      </c>
      <c r="Q7357" s="8" t="str">
        <f t="shared" si="17"/>
        <v/>
      </c>
      <c r="R7357" s="8" t="str">
        <f>if(and(P7357&lt;&gt;"",Q7357&lt;&gt;"newexp",Q7357&lt;&gt;"nostart"),countifs(script_conform_dispatching!A:A,P7357,script_conform_dispatching!B:B,Q7357),"")</f>
        <v/>
      </c>
      <c r="S7357" s="8" t="str">
        <f t="shared" si="3"/>
        <v/>
      </c>
    </row>
    <row r="7358" hidden="1">
      <c r="A7358" s="6" t="s">
        <v>18567</v>
      </c>
      <c r="B7358" s="6" t="s">
        <v>311</v>
      </c>
      <c r="C7358" s="6" t="s">
        <v>37</v>
      </c>
      <c r="F7358" s="6" t="s">
        <v>415</v>
      </c>
      <c r="G7358" s="6" t="s">
        <v>416</v>
      </c>
      <c r="H7358" s="8" t="str">
        <f>VLOOKUP(C7358,agent_name_matching!A:B,2,false)</f>
        <v>Patient LLM</v>
      </c>
      <c r="I7358" s="32" t="s">
        <v>18568</v>
      </c>
      <c r="J7358" s="6" t="s">
        <v>418</v>
      </c>
      <c r="K7358" s="6">
        <v>1.0</v>
      </c>
      <c r="L7358" s="6">
        <v>3992.0</v>
      </c>
      <c r="M7358" s="6">
        <v>129.0</v>
      </c>
      <c r="N7358" s="6">
        <v>2074.0</v>
      </c>
      <c r="O7358" s="6" t="s">
        <v>18569</v>
      </c>
      <c r="P7358" s="8" t="str">
        <f t="shared" si="1"/>
        <v/>
      </c>
      <c r="Q7358" s="8" t="str">
        <f t="shared" si="17"/>
        <v/>
      </c>
      <c r="R7358" s="8" t="str">
        <f>if(and(P7358&lt;&gt;"",Q7358&lt;&gt;"newexp",Q7358&lt;&gt;"nostart"),countifs(script_conform_dispatching!A:A,P7358,script_conform_dispatching!B:B,Q7358),"")</f>
        <v/>
      </c>
      <c r="S7358" s="8" t="str">
        <f t="shared" si="3"/>
        <v/>
      </c>
    </row>
    <row r="7359" hidden="1">
      <c r="A7359" s="6" t="s">
        <v>18570</v>
      </c>
      <c r="B7359" s="6" t="s">
        <v>311</v>
      </c>
      <c r="C7359" s="6" t="s">
        <v>411</v>
      </c>
      <c r="H7359" s="8" t="str">
        <f>VLOOKUP(C7359,agent_name_matching!A:B,2,false)</f>
        <v>System</v>
      </c>
      <c r="I7359" s="33"/>
      <c r="O7359" s="6" t="s">
        <v>18571</v>
      </c>
      <c r="P7359" s="8" t="str">
        <f t="shared" si="1"/>
        <v/>
      </c>
      <c r="Q7359" s="8" t="str">
        <f t="shared" si="17"/>
        <v/>
      </c>
      <c r="R7359" s="8" t="str">
        <f>if(and(P7359&lt;&gt;"",Q7359&lt;&gt;"newexp",Q7359&lt;&gt;"nostart"),countifs(script_conform_dispatching!A:A,P7359,script_conform_dispatching!B:B,Q7359),"")</f>
        <v/>
      </c>
      <c r="S7359" s="8" t="str">
        <f t="shared" si="3"/>
        <v/>
      </c>
    </row>
    <row r="7360" hidden="1">
      <c r="A7360" s="6" t="s">
        <v>18572</v>
      </c>
      <c r="B7360" s="6" t="s">
        <v>311</v>
      </c>
      <c r="C7360" s="6" t="s">
        <v>414</v>
      </c>
      <c r="F7360" s="6" t="s">
        <v>415</v>
      </c>
      <c r="G7360" s="6" t="s">
        <v>416</v>
      </c>
      <c r="H7360" s="8" t="str">
        <f>VLOOKUP(C7360,agent_name_matching!A:B,2,false)</f>
        <v>Dialog LLM</v>
      </c>
      <c r="I7360" s="32" t="s">
        <v>18573</v>
      </c>
      <c r="J7360" s="6" t="s">
        <v>418</v>
      </c>
      <c r="L7360" s="6">
        <v>10890.0</v>
      </c>
      <c r="M7360" s="6">
        <v>104.0</v>
      </c>
      <c r="N7360" s="6">
        <v>2849.0</v>
      </c>
      <c r="O7360" s="6" t="s">
        <v>18574</v>
      </c>
      <c r="P7360" s="8" t="str">
        <f t="shared" si="1"/>
        <v/>
      </c>
      <c r="Q7360" s="8" t="str">
        <f t="shared" si="17"/>
        <v/>
      </c>
      <c r="R7360" s="8" t="str">
        <f>if(and(P7360&lt;&gt;"",Q7360&lt;&gt;"newexp",Q7360&lt;&gt;"nostart"),countifs(script_conform_dispatching!A:A,P7360,script_conform_dispatching!B:B,Q7360),"")</f>
        <v/>
      </c>
      <c r="S7360" s="8" t="str">
        <f t="shared" si="3"/>
        <v/>
      </c>
    </row>
    <row r="7361" hidden="1">
      <c r="A7361" s="6" t="s">
        <v>18575</v>
      </c>
      <c r="B7361" s="6" t="s">
        <v>311</v>
      </c>
      <c r="C7361" s="6" t="s">
        <v>37</v>
      </c>
      <c r="F7361" s="6" t="s">
        <v>415</v>
      </c>
      <c r="G7361" s="6" t="s">
        <v>416</v>
      </c>
      <c r="H7361" s="8" t="str">
        <f>VLOOKUP(C7361,agent_name_matching!A:B,2,false)</f>
        <v>Patient LLM</v>
      </c>
      <c r="I7361" s="32" t="s">
        <v>18576</v>
      </c>
      <c r="J7361" s="6" t="s">
        <v>418</v>
      </c>
      <c r="K7361" s="6">
        <v>1.0</v>
      </c>
      <c r="L7361" s="6">
        <v>4219.0</v>
      </c>
      <c r="M7361" s="6">
        <v>61.0</v>
      </c>
      <c r="N7361" s="6">
        <v>1613.0</v>
      </c>
      <c r="O7361" s="6" t="s">
        <v>18577</v>
      </c>
      <c r="P7361" s="8" t="str">
        <f t="shared" si="1"/>
        <v/>
      </c>
      <c r="Q7361" s="8" t="str">
        <f t="shared" si="17"/>
        <v/>
      </c>
      <c r="R7361" s="8" t="str">
        <f>if(and(P7361&lt;&gt;"",Q7361&lt;&gt;"newexp",Q7361&lt;&gt;"nostart"),countifs(script_conform_dispatching!A:A,P7361,script_conform_dispatching!B:B,Q7361),"")</f>
        <v/>
      </c>
      <c r="S7361" s="8" t="str">
        <f t="shared" si="3"/>
        <v/>
      </c>
    </row>
    <row r="7362" hidden="1">
      <c r="A7362" s="6" t="s">
        <v>18578</v>
      </c>
      <c r="B7362" s="6" t="s">
        <v>311</v>
      </c>
      <c r="C7362" s="6" t="s">
        <v>411</v>
      </c>
      <c r="H7362" s="8" t="str">
        <f>VLOOKUP(C7362,agent_name_matching!A:B,2,false)</f>
        <v>System</v>
      </c>
      <c r="I7362" s="33"/>
      <c r="O7362" s="6" t="s">
        <v>18579</v>
      </c>
      <c r="P7362" s="8" t="str">
        <f t="shared" si="1"/>
        <v/>
      </c>
      <c r="Q7362" s="8" t="str">
        <f t="shared" si="17"/>
        <v/>
      </c>
      <c r="R7362" s="8" t="str">
        <f>if(and(P7362&lt;&gt;"",Q7362&lt;&gt;"newexp",Q7362&lt;&gt;"nostart"),countifs(script_conform_dispatching!A:A,P7362,script_conform_dispatching!B:B,Q7362),"")</f>
        <v/>
      </c>
      <c r="S7362" s="8" t="str">
        <f t="shared" si="3"/>
        <v/>
      </c>
    </row>
    <row r="7363" hidden="1">
      <c r="A7363" s="6" t="s">
        <v>18580</v>
      </c>
      <c r="B7363" s="6" t="s">
        <v>311</v>
      </c>
      <c r="C7363" s="6" t="s">
        <v>414</v>
      </c>
      <c r="F7363" s="6" t="s">
        <v>415</v>
      </c>
      <c r="G7363" s="6" t="s">
        <v>416</v>
      </c>
      <c r="H7363" s="8" t="str">
        <f>VLOOKUP(C7363,agent_name_matching!A:B,2,false)</f>
        <v>Dialog LLM</v>
      </c>
      <c r="I7363" s="32" t="s">
        <v>18581</v>
      </c>
      <c r="J7363" s="6" t="s">
        <v>418</v>
      </c>
      <c r="L7363" s="6">
        <v>11277.0</v>
      </c>
      <c r="M7363" s="6">
        <v>234.0</v>
      </c>
      <c r="N7363" s="6">
        <v>3230.0</v>
      </c>
      <c r="O7363" s="6" t="s">
        <v>18582</v>
      </c>
      <c r="P7363" s="8" t="str">
        <f t="shared" si="1"/>
        <v/>
      </c>
      <c r="Q7363" s="8" t="str">
        <f t="shared" si="17"/>
        <v/>
      </c>
      <c r="R7363" s="8" t="str">
        <f>if(and(P7363&lt;&gt;"",Q7363&lt;&gt;"newexp",Q7363&lt;&gt;"nostart"),countifs(script_conform_dispatching!A:A,P7363,script_conform_dispatching!B:B,Q7363),"")</f>
        <v/>
      </c>
      <c r="S7363" s="8" t="str">
        <f t="shared" si="3"/>
        <v/>
      </c>
    </row>
    <row r="7364" hidden="1">
      <c r="A7364" s="6" t="s">
        <v>18583</v>
      </c>
      <c r="B7364" s="6" t="s">
        <v>311</v>
      </c>
      <c r="C7364" s="6" t="s">
        <v>407</v>
      </c>
      <c r="D7364" s="6">
        <v>4.0</v>
      </c>
      <c r="E7364" s="6" t="s">
        <v>445</v>
      </c>
      <c r="H7364" s="8" t="str">
        <f>VLOOKUP(C7364,agent_name_matching!A:B,2,false)</f>
        <v>--</v>
      </c>
      <c r="I7364" s="33"/>
      <c r="O7364" s="6" t="s">
        <v>18584</v>
      </c>
      <c r="P7364" s="8">
        <f t="shared" si="1"/>
        <v>4</v>
      </c>
      <c r="Q7364" s="8">
        <f t="shared" si="17"/>
        <v>8</v>
      </c>
      <c r="R7364" s="8">
        <f>if(and(P7364&lt;&gt;"",Q7364&lt;&gt;"newexp",Q7364&lt;&gt;"nostart"),countifs(script_conform_dispatching!A:A,P7364,script_conform_dispatching!B:B,Q7364),"")</f>
        <v>0</v>
      </c>
      <c r="S7364" s="8" t="str">
        <f t="shared" si="3"/>
        <v>wrong</v>
      </c>
    </row>
    <row r="7365" hidden="1">
      <c r="A7365" s="6" t="s">
        <v>18585</v>
      </c>
      <c r="B7365" s="6" t="s">
        <v>311</v>
      </c>
      <c r="C7365" s="6" t="s">
        <v>407</v>
      </c>
      <c r="D7365" s="6">
        <v>8.0</v>
      </c>
      <c r="E7365" s="6" t="s">
        <v>408</v>
      </c>
      <c r="H7365" s="8" t="str">
        <f>VLOOKUP(C7365,agent_name_matching!A:B,2,false)</f>
        <v>--</v>
      </c>
      <c r="I7365" s="33"/>
      <c r="O7365" s="6" t="s">
        <v>18586</v>
      </c>
      <c r="P7365" s="8" t="str">
        <f t="shared" si="1"/>
        <v/>
      </c>
      <c r="Q7365" s="8" t="str">
        <f t="shared" si="17"/>
        <v/>
      </c>
      <c r="R7365" s="8" t="str">
        <f>if(and(P7365&lt;&gt;"",Q7365&lt;&gt;"newexp",Q7365&lt;&gt;"nostart"),countifs(script_conform_dispatching!A:A,P7365,script_conform_dispatching!B:B,Q7365),"")</f>
        <v/>
      </c>
      <c r="S7365" s="8" t="str">
        <f t="shared" si="3"/>
        <v/>
      </c>
    </row>
    <row r="7366" hidden="1">
      <c r="A7366" s="6" t="s">
        <v>18587</v>
      </c>
      <c r="B7366" s="6" t="s">
        <v>311</v>
      </c>
      <c r="C7366" s="6" t="s">
        <v>450</v>
      </c>
      <c r="F7366" s="6" t="s">
        <v>415</v>
      </c>
      <c r="G7366" s="6" t="s">
        <v>416</v>
      </c>
      <c r="H7366" s="8" t="str">
        <f>VLOOKUP(C7366,agent_name_matching!A:B,2,false)</f>
        <v>Validator LLM</v>
      </c>
      <c r="I7366" s="32" t="s">
        <v>5562</v>
      </c>
      <c r="J7366" s="6" t="s">
        <v>452</v>
      </c>
      <c r="L7366" s="6">
        <v>4436.0</v>
      </c>
      <c r="M7366" s="6">
        <v>29.0</v>
      </c>
      <c r="N7366" s="6">
        <v>1043.0</v>
      </c>
      <c r="O7366" s="6" t="s">
        <v>18588</v>
      </c>
      <c r="P7366" s="8" t="str">
        <f t="shared" si="1"/>
        <v/>
      </c>
      <c r="Q7366" s="8" t="str">
        <f t="shared" si="17"/>
        <v/>
      </c>
      <c r="R7366" s="8" t="str">
        <f>if(and(P7366&lt;&gt;"",Q7366&lt;&gt;"newexp",Q7366&lt;&gt;"nostart"),countifs(script_conform_dispatching!A:A,P7366,script_conform_dispatching!B:B,Q7366),"")</f>
        <v/>
      </c>
      <c r="S7366" s="8" t="str">
        <f t="shared" si="3"/>
        <v/>
      </c>
    </row>
    <row r="7367" hidden="1">
      <c r="A7367" s="6" t="s">
        <v>18589</v>
      </c>
      <c r="B7367" s="6" t="s">
        <v>311</v>
      </c>
      <c r="C7367" s="6" t="s">
        <v>37</v>
      </c>
      <c r="F7367" s="6" t="s">
        <v>415</v>
      </c>
      <c r="G7367" s="6" t="s">
        <v>416</v>
      </c>
      <c r="H7367" s="8" t="str">
        <f>VLOOKUP(C7367,agent_name_matching!A:B,2,false)</f>
        <v>Patient LLM</v>
      </c>
      <c r="I7367" s="32" t="s">
        <v>18590</v>
      </c>
      <c r="J7367" s="6" t="s">
        <v>418</v>
      </c>
      <c r="K7367" s="6">
        <v>1.0</v>
      </c>
      <c r="L7367" s="6">
        <v>4384.0</v>
      </c>
      <c r="M7367" s="6">
        <v>64.0</v>
      </c>
      <c r="N7367" s="6">
        <v>1525.0</v>
      </c>
      <c r="O7367" s="6" t="s">
        <v>18591</v>
      </c>
      <c r="P7367" s="8" t="str">
        <f t="shared" si="1"/>
        <v/>
      </c>
      <c r="Q7367" s="8" t="str">
        <f t="shared" si="17"/>
        <v/>
      </c>
      <c r="R7367" s="8" t="str">
        <f>if(and(P7367&lt;&gt;"",Q7367&lt;&gt;"newexp",Q7367&lt;&gt;"nostart"),countifs(script_conform_dispatching!A:A,P7367,script_conform_dispatching!B:B,Q7367),"")</f>
        <v/>
      </c>
      <c r="S7367" s="8" t="str">
        <f t="shared" si="3"/>
        <v/>
      </c>
    </row>
    <row r="7368" hidden="1">
      <c r="A7368" s="6" t="s">
        <v>18592</v>
      </c>
      <c r="B7368" s="6" t="s">
        <v>311</v>
      </c>
      <c r="C7368" s="6" t="s">
        <v>411</v>
      </c>
      <c r="H7368" s="8" t="str">
        <f>VLOOKUP(C7368,agent_name_matching!A:B,2,false)</f>
        <v>System</v>
      </c>
      <c r="I7368" s="33"/>
      <c r="O7368" s="6" t="s">
        <v>18593</v>
      </c>
      <c r="P7368" s="8" t="str">
        <f t="shared" si="1"/>
        <v/>
      </c>
      <c r="Q7368" s="8" t="str">
        <f t="shared" si="17"/>
        <v/>
      </c>
      <c r="R7368" s="8" t="str">
        <f>if(and(P7368&lt;&gt;"",Q7368&lt;&gt;"newexp",Q7368&lt;&gt;"nostart"),countifs(script_conform_dispatching!A:A,P7368,script_conform_dispatching!B:B,Q7368),"")</f>
        <v/>
      </c>
      <c r="S7368" s="8" t="str">
        <f t="shared" si="3"/>
        <v/>
      </c>
    </row>
    <row r="7369" hidden="1">
      <c r="A7369" s="6" t="s">
        <v>18594</v>
      </c>
      <c r="B7369" s="6" t="s">
        <v>311</v>
      </c>
      <c r="C7369" s="6" t="s">
        <v>414</v>
      </c>
      <c r="F7369" s="6" t="s">
        <v>415</v>
      </c>
      <c r="G7369" s="6" t="s">
        <v>416</v>
      </c>
      <c r="H7369" s="8" t="str">
        <f>VLOOKUP(C7369,agent_name_matching!A:B,2,false)</f>
        <v>Dialog LLM</v>
      </c>
      <c r="I7369" s="32" t="s">
        <v>18595</v>
      </c>
      <c r="J7369" s="6" t="s">
        <v>418</v>
      </c>
      <c r="L7369" s="6">
        <v>11726.0</v>
      </c>
      <c r="M7369" s="6">
        <v>130.0</v>
      </c>
      <c r="N7369" s="6">
        <v>2442.0</v>
      </c>
      <c r="O7369" s="6" t="s">
        <v>18596</v>
      </c>
      <c r="P7369" s="8" t="str">
        <f t="shared" si="1"/>
        <v/>
      </c>
      <c r="Q7369" s="8" t="str">
        <f t="shared" si="17"/>
        <v/>
      </c>
      <c r="R7369" s="8" t="str">
        <f>if(and(P7369&lt;&gt;"",Q7369&lt;&gt;"newexp",Q7369&lt;&gt;"nostart"),countifs(script_conform_dispatching!A:A,P7369,script_conform_dispatching!B:B,Q7369),"")</f>
        <v/>
      </c>
      <c r="S7369" s="8" t="str">
        <f t="shared" si="3"/>
        <v/>
      </c>
    </row>
    <row r="7370" hidden="1">
      <c r="A7370" s="6" t="s">
        <v>18597</v>
      </c>
      <c r="B7370" s="6" t="s">
        <v>311</v>
      </c>
      <c r="C7370" s="6" t="s">
        <v>407</v>
      </c>
      <c r="D7370" s="6">
        <v>8.0</v>
      </c>
      <c r="E7370" s="6" t="s">
        <v>445</v>
      </c>
      <c r="H7370" s="8" t="str">
        <f>VLOOKUP(C7370,agent_name_matching!A:B,2,false)</f>
        <v>--</v>
      </c>
      <c r="I7370" s="33"/>
      <c r="O7370" s="6" t="s">
        <v>18598</v>
      </c>
      <c r="P7370" s="8">
        <f t="shared" si="1"/>
        <v>8</v>
      </c>
      <c r="Q7370" s="8" t="str">
        <f t="shared" si="17"/>
        <v>newexp</v>
      </c>
      <c r="R7370" s="8" t="str">
        <f>if(and(P7370&lt;&gt;"",Q7370&lt;&gt;"newexp",Q7370&lt;&gt;"nostart"),countifs(script_conform_dispatching!A:A,P7370,script_conform_dispatching!B:B,Q7370),"")</f>
        <v/>
      </c>
      <c r="S7370" s="8" t="str">
        <f t="shared" si="3"/>
        <v/>
      </c>
    </row>
    <row r="7371" hidden="1">
      <c r="A7371" s="6" t="s">
        <v>18599</v>
      </c>
      <c r="B7371" s="6" t="s">
        <v>311</v>
      </c>
      <c r="C7371" s="6" t="s">
        <v>450</v>
      </c>
      <c r="F7371" s="6" t="s">
        <v>415</v>
      </c>
      <c r="G7371" s="6" t="s">
        <v>416</v>
      </c>
      <c r="H7371" s="8" t="str">
        <f>VLOOKUP(C7371,agent_name_matching!A:B,2,false)</f>
        <v>Validator LLM</v>
      </c>
      <c r="I7371" s="32" t="s">
        <v>13869</v>
      </c>
      <c r="J7371" s="6" t="s">
        <v>452</v>
      </c>
      <c r="L7371" s="6">
        <v>4553.0</v>
      </c>
      <c r="M7371" s="6">
        <v>35.0</v>
      </c>
      <c r="N7371" s="6">
        <v>1063.0</v>
      </c>
      <c r="O7371" s="6" t="s">
        <v>18600</v>
      </c>
      <c r="P7371" s="8" t="str">
        <f t="shared" si="1"/>
        <v/>
      </c>
      <c r="Q7371" s="8" t="str">
        <f t="shared" si="17"/>
        <v/>
      </c>
      <c r="R7371" s="8" t="str">
        <f>if(and(P7371&lt;&gt;"",Q7371&lt;&gt;"newexp",Q7371&lt;&gt;"nostart"),countifs(script_conform_dispatching!A:A,P7371,script_conform_dispatching!B:B,Q7371),"")</f>
        <v/>
      </c>
      <c r="S7371" s="8" t="str">
        <f t="shared" si="3"/>
        <v/>
      </c>
    </row>
    <row r="7372" hidden="1">
      <c r="A7372" s="6" t="s">
        <v>18601</v>
      </c>
      <c r="B7372" s="6" t="s">
        <v>314</v>
      </c>
      <c r="C7372" s="6" t="s">
        <v>407</v>
      </c>
      <c r="D7372" s="6">
        <v>1.0</v>
      </c>
      <c r="E7372" s="6" t="s">
        <v>408</v>
      </c>
      <c r="H7372" s="8" t="str">
        <f>VLOOKUP(C7372,agent_name_matching!A:B,2,false)</f>
        <v>--</v>
      </c>
      <c r="I7372" s="33"/>
      <c r="O7372" s="6" t="s">
        <v>18602</v>
      </c>
      <c r="P7372" s="8" t="str">
        <f t="shared" si="1"/>
        <v/>
      </c>
      <c r="Q7372" s="8" t="str">
        <f t="shared" si="17"/>
        <v/>
      </c>
      <c r="R7372" s="8" t="str">
        <f>if(and(P7372&lt;&gt;"",Q7372&lt;&gt;"newexp",Q7372&lt;&gt;"nostart"),countifs(script_conform_dispatching!A:A,P7372,script_conform_dispatching!B:B,Q7372),"")</f>
        <v/>
      </c>
      <c r="S7372" s="8" t="str">
        <f t="shared" si="3"/>
        <v/>
      </c>
    </row>
    <row r="7373" hidden="1">
      <c r="A7373" s="6" t="s">
        <v>18603</v>
      </c>
      <c r="B7373" s="6" t="s">
        <v>314</v>
      </c>
      <c r="C7373" s="6" t="s">
        <v>411</v>
      </c>
      <c r="H7373" s="8" t="str">
        <f>VLOOKUP(C7373,agent_name_matching!A:B,2,false)</f>
        <v>System</v>
      </c>
      <c r="I7373" s="33"/>
      <c r="O7373" s="6" t="s">
        <v>18604</v>
      </c>
      <c r="P7373" s="8" t="str">
        <f t="shared" si="1"/>
        <v/>
      </c>
      <c r="Q7373" s="8" t="str">
        <f t="shared" si="17"/>
        <v/>
      </c>
      <c r="R7373" s="8" t="str">
        <f>if(and(P7373&lt;&gt;"",Q7373&lt;&gt;"newexp",Q7373&lt;&gt;"nostart"),countifs(script_conform_dispatching!A:A,P7373,script_conform_dispatching!B:B,Q7373),"")</f>
        <v/>
      </c>
      <c r="S7373" s="8" t="str">
        <f t="shared" si="3"/>
        <v/>
      </c>
    </row>
    <row r="7374" hidden="1">
      <c r="A7374" s="6" t="s">
        <v>18605</v>
      </c>
      <c r="B7374" s="6" t="s">
        <v>314</v>
      </c>
      <c r="C7374" s="6" t="s">
        <v>414</v>
      </c>
      <c r="F7374" s="6" t="s">
        <v>415</v>
      </c>
      <c r="G7374" s="6" t="s">
        <v>416</v>
      </c>
      <c r="H7374" s="8" t="str">
        <f>VLOOKUP(C7374,agent_name_matching!A:B,2,false)</f>
        <v>Dialog LLM</v>
      </c>
      <c r="I7374" s="32" t="s">
        <v>417</v>
      </c>
      <c r="J7374" s="6" t="s">
        <v>418</v>
      </c>
      <c r="L7374" s="6">
        <v>2328.0</v>
      </c>
      <c r="M7374" s="6">
        <v>42.0</v>
      </c>
      <c r="N7374" s="6">
        <v>969.0</v>
      </c>
      <c r="O7374" s="6" t="s">
        <v>18606</v>
      </c>
      <c r="P7374" s="8" t="str">
        <f t="shared" si="1"/>
        <v/>
      </c>
      <c r="Q7374" s="8" t="str">
        <f t="shared" si="17"/>
        <v/>
      </c>
      <c r="R7374" s="8" t="str">
        <f>if(and(P7374&lt;&gt;"",Q7374&lt;&gt;"newexp",Q7374&lt;&gt;"nostart"),countifs(script_conform_dispatching!A:A,P7374,script_conform_dispatching!B:B,Q7374),"")</f>
        <v/>
      </c>
      <c r="S7374" s="8" t="str">
        <f t="shared" si="3"/>
        <v/>
      </c>
    </row>
    <row r="7375" hidden="1">
      <c r="A7375" s="6" t="s">
        <v>18607</v>
      </c>
      <c r="B7375" s="6" t="s">
        <v>314</v>
      </c>
      <c r="C7375" s="6" t="s">
        <v>37</v>
      </c>
      <c r="F7375" s="6" t="s">
        <v>415</v>
      </c>
      <c r="G7375" s="6" t="s">
        <v>416</v>
      </c>
      <c r="H7375" s="8" t="str">
        <f>VLOOKUP(C7375,agent_name_matching!A:B,2,false)</f>
        <v>Patient LLM</v>
      </c>
      <c r="I7375" s="32" t="s">
        <v>18608</v>
      </c>
      <c r="J7375" s="6" t="s">
        <v>418</v>
      </c>
      <c r="K7375" s="6">
        <v>1.0</v>
      </c>
      <c r="L7375" s="6">
        <v>546.0</v>
      </c>
      <c r="M7375" s="6">
        <v>36.0</v>
      </c>
      <c r="N7375" s="6">
        <v>987.0</v>
      </c>
      <c r="O7375" s="6" t="s">
        <v>18609</v>
      </c>
      <c r="P7375" s="8" t="str">
        <f t="shared" si="1"/>
        <v/>
      </c>
      <c r="Q7375" s="8" t="str">
        <f t="shared" si="17"/>
        <v/>
      </c>
      <c r="R7375" s="8" t="str">
        <f>if(and(P7375&lt;&gt;"",Q7375&lt;&gt;"newexp",Q7375&lt;&gt;"nostart"),countifs(script_conform_dispatching!A:A,P7375,script_conform_dispatching!B:B,Q7375),"")</f>
        <v/>
      </c>
      <c r="S7375" s="8" t="str">
        <f t="shared" si="3"/>
        <v/>
      </c>
    </row>
    <row r="7376" hidden="1">
      <c r="A7376" s="6" t="s">
        <v>18610</v>
      </c>
      <c r="B7376" s="6" t="s">
        <v>314</v>
      </c>
      <c r="C7376" s="6" t="s">
        <v>411</v>
      </c>
      <c r="H7376" s="8" t="str">
        <f>VLOOKUP(C7376,agent_name_matching!A:B,2,false)</f>
        <v>System</v>
      </c>
      <c r="I7376" s="33"/>
      <c r="O7376" s="6" t="s">
        <v>18611</v>
      </c>
      <c r="P7376" s="8" t="str">
        <f t="shared" si="1"/>
        <v/>
      </c>
      <c r="Q7376" s="8" t="str">
        <f t="shared" si="17"/>
        <v/>
      </c>
      <c r="R7376" s="8" t="str">
        <f>if(and(P7376&lt;&gt;"",Q7376&lt;&gt;"newexp",Q7376&lt;&gt;"nostart"),countifs(script_conform_dispatching!A:A,P7376,script_conform_dispatching!B:B,Q7376),"")</f>
        <v/>
      </c>
      <c r="S7376" s="8" t="str">
        <f t="shared" si="3"/>
        <v/>
      </c>
    </row>
    <row r="7377" hidden="1">
      <c r="A7377" s="6" t="s">
        <v>18612</v>
      </c>
      <c r="B7377" s="6" t="s">
        <v>314</v>
      </c>
      <c r="C7377" s="6" t="s">
        <v>414</v>
      </c>
      <c r="F7377" s="6" t="s">
        <v>415</v>
      </c>
      <c r="G7377" s="6" t="s">
        <v>416</v>
      </c>
      <c r="H7377" s="8" t="str">
        <f>VLOOKUP(C7377,agent_name_matching!A:B,2,false)</f>
        <v>Dialog LLM</v>
      </c>
      <c r="I7377" s="32" t="s">
        <v>18613</v>
      </c>
      <c r="J7377" s="6" t="s">
        <v>418</v>
      </c>
      <c r="L7377" s="6">
        <v>2555.0</v>
      </c>
      <c r="M7377" s="6">
        <v>57.0</v>
      </c>
      <c r="N7377" s="6">
        <v>2221.0</v>
      </c>
      <c r="O7377" s="6" t="s">
        <v>18614</v>
      </c>
      <c r="P7377" s="8" t="str">
        <f t="shared" si="1"/>
        <v/>
      </c>
      <c r="Q7377" s="8" t="str">
        <f t="shared" si="17"/>
        <v/>
      </c>
      <c r="R7377" s="8" t="str">
        <f>if(and(P7377&lt;&gt;"",Q7377&lt;&gt;"newexp",Q7377&lt;&gt;"nostart"),countifs(script_conform_dispatching!A:A,P7377,script_conform_dispatching!B:B,Q7377),"")</f>
        <v/>
      </c>
      <c r="S7377" s="8" t="str">
        <f t="shared" si="3"/>
        <v/>
      </c>
    </row>
    <row r="7378" hidden="1">
      <c r="A7378" s="6" t="s">
        <v>18615</v>
      </c>
      <c r="B7378" s="6" t="s">
        <v>314</v>
      </c>
      <c r="C7378" s="6" t="s">
        <v>37</v>
      </c>
      <c r="F7378" s="6" t="s">
        <v>415</v>
      </c>
      <c r="G7378" s="6" t="s">
        <v>416</v>
      </c>
      <c r="H7378" s="8" t="str">
        <f>VLOOKUP(C7378,agent_name_matching!A:B,2,false)</f>
        <v>Patient LLM</v>
      </c>
      <c r="I7378" s="32" t="s">
        <v>18616</v>
      </c>
      <c r="J7378" s="6" t="s">
        <v>418</v>
      </c>
      <c r="K7378" s="6">
        <v>1.0</v>
      </c>
      <c r="L7378" s="6">
        <v>633.0</v>
      </c>
      <c r="M7378" s="6">
        <v>12.0</v>
      </c>
      <c r="N7378" s="6">
        <v>587.0</v>
      </c>
      <c r="O7378" s="6" t="s">
        <v>18617</v>
      </c>
      <c r="P7378" s="8" t="str">
        <f t="shared" si="1"/>
        <v/>
      </c>
      <c r="Q7378" s="8" t="str">
        <f t="shared" si="17"/>
        <v/>
      </c>
      <c r="R7378" s="8" t="str">
        <f>if(and(P7378&lt;&gt;"",Q7378&lt;&gt;"newexp",Q7378&lt;&gt;"nostart"),countifs(script_conform_dispatching!A:A,P7378,script_conform_dispatching!B:B,Q7378),"")</f>
        <v/>
      </c>
      <c r="S7378" s="8" t="str">
        <f t="shared" si="3"/>
        <v/>
      </c>
    </row>
    <row r="7379" hidden="1">
      <c r="A7379" s="6" t="s">
        <v>18618</v>
      </c>
      <c r="B7379" s="6" t="s">
        <v>314</v>
      </c>
      <c r="C7379" s="6" t="s">
        <v>411</v>
      </c>
      <c r="H7379" s="8" t="str">
        <f>VLOOKUP(C7379,agent_name_matching!A:B,2,false)</f>
        <v>System</v>
      </c>
      <c r="I7379" s="33"/>
      <c r="O7379" s="6" t="s">
        <v>18619</v>
      </c>
      <c r="P7379" s="8" t="str">
        <f t="shared" si="1"/>
        <v/>
      </c>
      <c r="Q7379" s="8" t="str">
        <f t="shared" si="17"/>
        <v/>
      </c>
      <c r="R7379" s="8" t="str">
        <f>if(and(P7379&lt;&gt;"",Q7379&lt;&gt;"newexp",Q7379&lt;&gt;"nostart"),countifs(script_conform_dispatching!A:A,P7379,script_conform_dispatching!B:B,Q7379),"")</f>
        <v/>
      </c>
      <c r="S7379" s="8" t="str">
        <f t="shared" si="3"/>
        <v/>
      </c>
    </row>
    <row r="7380" hidden="1">
      <c r="A7380" s="6" t="s">
        <v>18620</v>
      </c>
      <c r="B7380" s="6" t="s">
        <v>314</v>
      </c>
      <c r="C7380" s="6" t="s">
        <v>414</v>
      </c>
      <c r="F7380" s="6" t="s">
        <v>415</v>
      </c>
      <c r="G7380" s="6" t="s">
        <v>416</v>
      </c>
      <c r="H7380" s="8" t="str">
        <f>VLOOKUP(C7380,agent_name_matching!A:B,2,false)</f>
        <v>Dialog LLM</v>
      </c>
      <c r="I7380" s="32" t="s">
        <v>18621</v>
      </c>
      <c r="J7380" s="6" t="s">
        <v>418</v>
      </c>
      <c r="L7380" s="6">
        <v>2773.0</v>
      </c>
      <c r="M7380" s="6">
        <v>52.0</v>
      </c>
      <c r="N7380" s="6">
        <v>1325.0</v>
      </c>
      <c r="O7380" s="6" t="s">
        <v>18622</v>
      </c>
      <c r="P7380" s="8" t="str">
        <f t="shared" si="1"/>
        <v/>
      </c>
      <c r="Q7380" s="8" t="str">
        <f t="shared" si="17"/>
        <v/>
      </c>
      <c r="R7380" s="8" t="str">
        <f>if(and(P7380&lt;&gt;"",Q7380&lt;&gt;"newexp",Q7380&lt;&gt;"nostart"),countifs(script_conform_dispatching!A:A,P7380,script_conform_dispatching!B:B,Q7380),"")</f>
        <v/>
      </c>
      <c r="S7380" s="8" t="str">
        <f t="shared" si="3"/>
        <v/>
      </c>
    </row>
    <row r="7381" hidden="1">
      <c r="A7381" s="6" t="s">
        <v>18623</v>
      </c>
      <c r="B7381" s="6" t="s">
        <v>314</v>
      </c>
      <c r="C7381" s="6" t="s">
        <v>37</v>
      </c>
      <c r="F7381" s="6" t="s">
        <v>415</v>
      </c>
      <c r="G7381" s="6" t="s">
        <v>416</v>
      </c>
      <c r="H7381" s="8" t="str">
        <f>VLOOKUP(C7381,agent_name_matching!A:B,2,false)</f>
        <v>Patient LLM</v>
      </c>
      <c r="I7381" s="32" t="s">
        <v>18624</v>
      </c>
      <c r="J7381" s="6" t="s">
        <v>418</v>
      </c>
      <c r="K7381" s="6">
        <v>1.0</v>
      </c>
      <c r="L7381" s="6">
        <v>691.0</v>
      </c>
      <c r="M7381" s="6">
        <v>51.0</v>
      </c>
      <c r="N7381" s="6">
        <v>5211.0</v>
      </c>
      <c r="O7381" s="6" t="s">
        <v>18625</v>
      </c>
      <c r="P7381" s="8" t="str">
        <f t="shared" si="1"/>
        <v/>
      </c>
      <c r="Q7381" s="8" t="str">
        <f t="shared" si="17"/>
        <v/>
      </c>
      <c r="R7381" s="8" t="str">
        <f>if(and(P7381&lt;&gt;"",Q7381&lt;&gt;"newexp",Q7381&lt;&gt;"nostart"),countifs(script_conform_dispatching!A:A,P7381,script_conform_dispatching!B:B,Q7381),"")</f>
        <v/>
      </c>
      <c r="S7381" s="8" t="str">
        <f t="shared" si="3"/>
        <v/>
      </c>
    </row>
    <row r="7382" hidden="1">
      <c r="A7382" s="6" t="s">
        <v>18626</v>
      </c>
      <c r="B7382" s="6" t="s">
        <v>314</v>
      </c>
      <c r="C7382" s="6" t="s">
        <v>411</v>
      </c>
      <c r="H7382" s="8" t="str">
        <f>VLOOKUP(C7382,agent_name_matching!A:B,2,false)</f>
        <v>System</v>
      </c>
      <c r="I7382" s="33"/>
      <c r="O7382" s="6" t="s">
        <v>18627</v>
      </c>
      <c r="P7382" s="8" t="str">
        <f t="shared" si="1"/>
        <v/>
      </c>
      <c r="Q7382" s="8" t="str">
        <f t="shared" si="17"/>
        <v/>
      </c>
      <c r="R7382" s="8" t="str">
        <f>if(and(P7382&lt;&gt;"",Q7382&lt;&gt;"newexp",Q7382&lt;&gt;"nostart"),countifs(script_conform_dispatching!A:A,P7382,script_conform_dispatching!B:B,Q7382),"")</f>
        <v/>
      </c>
      <c r="S7382" s="8" t="str">
        <f t="shared" si="3"/>
        <v/>
      </c>
    </row>
    <row r="7383" hidden="1">
      <c r="A7383" s="6" t="s">
        <v>18628</v>
      </c>
      <c r="B7383" s="6" t="s">
        <v>314</v>
      </c>
      <c r="C7383" s="6" t="s">
        <v>414</v>
      </c>
      <c r="F7383" s="6" t="s">
        <v>415</v>
      </c>
      <c r="G7383" s="6" t="s">
        <v>416</v>
      </c>
      <c r="H7383" s="8" t="str">
        <f>VLOOKUP(C7383,agent_name_matching!A:B,2,false)</f>
        <v>Dialog LLM</v>
      </c>
      <c r="I7383" s="32" t="s">
        <v>18629</v>
      </c>
      <c r="J7383" s="6" t="s">
        <v>418</v>
      </c>
      <c r="L7383" s="6">
        <v>3025.0</v>
      </c>
      <c r="M7383" s="6">
        <v>188.0</v>
      </c>
      <c r="N7383" s="6">
        <v>2172.0</v>
      </c>
      <c r="O7383" s="6" t="s">
        <v>18630</v>
      </c>
      <c r="P7383" s="8" t="str">
        <f t="shared" si="1"/>
        <v/>
      </c>
      <c r="Q7383" s="8" t="str">
        <f t="shared" si="17"/>
        <v/>
      </c>
      <c r="R7383" s="8" t="str">
        <f>if(and(P7383&lt;&gt;"",Q7383&lt;&gt;"newexp",Q7383&lt;&gt;"nostart"),countifs(script_conform_dispatching!A:A,P7383,script_conform_dispatching!B:B,Q7383),"")</f>
        <v/>
      </c>
      <c r="S7383" s="8" t="str">
        <f t="shared" si="3"/>
        <v/>
      </c>
    </row>
    <row r="7384" hidden="1">
      <c r="A7384" s="6" t="s">
        <v>18631</v>
      </c>
      <c r="B7384" s="6" t="s">
        <v>314</v>
      </c>
      <c r="C7384" s="6" t="s">
        <v>407</v>
      </c>
      <c r="D7384" s="6">
        <v>1.0</v>
      </c>
      <c r="E7384" s="6" t="s">
        <v>445</v>
      </c>
      <c r="H7384" s="8" t="str">
        <f>VLOOKUP(C7384,agent_name_matching!A:B,2,false)</f>
        <v>--</v>
      </c>
      <c r="I7384" s="33"/>
      <c r="O7384" s="6" t="s">
        <v>18632</v>
      </c>
      <c r="P7384" s="8">
        <f t="shared" si="1"/>
        <v>1</v>
      </c>
      <c r="Q7384" s="8">
        <f t="shared" si="17"/>
        <v>2</v>
      </c>
      <c r="R7384" s="8">
        <f>if(and(P7384&lt;&gt;"",Q7384&lt;&gt;"newexp",Q7384&lt;&gt;"nostart"),countifs(script_conform_dispatching!A:A,P7384,script_conform_dispatching!B:B,Q7384),"")</f>
        <v>1</v>
      </c>
      <c r="S7384" s="8" t="str">
        <f t="shared" si="3"/>
        <v/>
      </c>
    </row>
    <row r="7385" hidden="1">
      <c r="A7385" s="6" t="s">
        <v>18633</v>
      </c>
      <c r="B7385" s="6" t="s">
        <v>314</v>
      </c>
      <c r="C7385" s="6" t="s">
        <v>407</v>
      </c>
      <c r="D7385" s="6">
        <v>2.0</v>
      </c>
      <c r="E7385" s="6" t="s">
        <v>408</v>
      </c>
      <c r="H7385" s="8" t="str">
        <f>VLOOKUP(C7385,agent_name_matching!A:B,2,false)</f>
        <v>--</v>
      </c>
      <c r="I7385" s="33"/>
      <c r="O7385" s="6" t="s">
        <v>18634</v>
      </c>
      <c r="P7385" s="8" t="str">
        <f t="shared" si="1"/>
        <v/>
      </c>
      <c r="Q7385" s="8" t="str">
        <f t="shared" si="17"/>
        <v/>
      </c>
      <c r="R7385" s="8" t="str">
        <f>if(and(P7385&lt;&gt;"",Q7385&lt;&gt;"newexp",Q7385&lt;&gt;"nostart"),countifs(script_conform_dispatching!A:A,P7385,script_conform_dispatching!B:B,Q7385),"")</f>
        <v/>
      </c>
      <c r="S7385" s="8" t="str">
        <f t="shared" si="3"/>
        <v/>
      </c>
    </row>
    <row r="7386" hidden="1">
      <c r="A7386" s="6" t="s">
        <v>18635</v>
      </c>
      <c r="B7386" s="6" t="s">
        <v>314</v>
      </c>
      <c r="C7386" s="6" t="s">
        <v>450</v>
      </c>
      <c r="F7386" s="6" t="s">
        <v>415</v>
      </c>
      <c r="G7386" s="6" t="s">
        <v>416</v>
      </c>
      <c r="H7386" s="8" t="str">
        <f>VLOOKUP(C7386,agent_name_matching!A:B,2,false)</f>
        <v>Validator LLM</v>
      </c>
      <c r="I7386" s="32" t="s">
        <v>18636</v>
      </c>
      <c r="J7386" s="6" t="s">
        <v>452</v>
      </c>
      <c r="L7386" s="6">
        <v>796.0</v>
      </c>
      <c r="M7386" s="6">
        <v>51.0</v>
      </c>
      <c r="N7386" s="6">
        <v>1054.0</v>
      </c>
      <c r="O7386" s="6" t="s">
        <v>18637</v>
      </c>
      <c r="P7386" s="8" t="str">
        <f t="shared" si="1"/>
        <v/>
      </c>
      <c r="Q7386" s="8" t="str">
        <f t="shared" si="17"/>
        <v/>
      </c>
      <c r="R7386" s="8" t="str">
        <f>if(and(P7386&lt;&gt;"",Q7386&lt;&gt;"newexp",Q7386&lt;&gt;"nostart"),countifs(script_conform_dispatching!A:A,P7386,script_conform_dispatching!B:B,Q7386),"")</f>
        <v/>
      </c>
      <c r="S7386" s="8" t="str">
        <f t="shared" si="3"/>
        <v/>
      </c>
    </row>
    <row r="7387" hidden="1">
      <c r="A7387" s="6" t="s">
        <v>18638</v>
      </c>
      <c r="B7387" s="6" t="s">
        <v>314</v>
      </c>
      <c r="C7387" s="6" t="s">
        <v>37</v>
      </c>
      <c r="F7387" s="6" t="s">
        <v>415</v>
      </c>
      <c r="G7387" s="6" t="s">
        <v>416</v>
      </c>
      <c r="H7387" s="8" t="str">
        <f>VLOOKUP(C7387,agent_name_matching!A:B,2,false)</f>
        <v>Patient LLM</v>
      </c>
      <c r="I7387" s="32" t="s">
        <v>18639</v>
      </c>
      <c r="J7387" s="6" t="s">
        <v>418</v>
      </c>
      <c r="K7387" s="6">
        <v>1.0</v>
      </c>
      <c r="L7387" s="6">
        <v>783.0</v>
      </c>
      <c r="M7387" s="6">
        <v>47.0</v>
      </c>
      <c r="N7387" s="6">
        <v>1730.0</v>
      </c>
      <c r="O7387" s="6" t="s">
        <v>18640</v>
      </c>
      <c r="P7387" s="8" t="str">
        <f t="shared" si="1"/>
        <v/>
      </c>
      <c r="Q7387" s="8" t="str">
        <f t="shared" si="17"/>
        <v/>
      </c>
      <c r="R7387" s="8" t="str">
        <f>if(and(P7387&lt;&gt;"",Q7387&lt;&gt;"newexp",Q7387&lt;&gt;"nostart"),countifs(script_conform_dispatching!A:A,P7387,script_conform_dispatching!B:B,Q7387),"")</f>
        <v/>
      </c>
      <c r="S7387" s="8" t="str">
        <f t="shared" si="3"/>
        <v/>
      </c>
    </row>
    <row r="7388" hidden="1">
      <c r="A7388" s="6" t="s">
        <v>18641</v>
      </c>
      <c r="B7388" s="6" t="s">
        <v>314</v>
      </c>
      <c r="C7388" s="6" t="s">
        <v>411</v>
      </c>
      <c r="H7388" s="8" t="str">
        <f>VLOOKUP(C7388,agent_name_matching!A:B,2,false)</f>
        <v>System</v>
      </c>
      <c r="I7388" s="33"/>
      <c r="O7388" s="6" t="s">
        <v>18642</v>
      </c>
      <c r="P7388" s="8" t="str">
        <f t="shared" si="1"/>
        <v/>
      </c>
      <c r="Q7388" s="8" t="str">
        <f t="shared" si="17"/>
        <v/>
      </c>
      <c r="R7388" s="8" t="str">
        <f>if(and(P7388&lt;&gt;"",Q7388&lt;&gt;"newexp",Q7388&lt;&gt;"nostart"),countifs(script_conform_dispatching!A:A,P7388,script_conform_dispatching!B:B,Q7388),"")</f>
        <v/>
      </c>
      <c r="S7388" s="8" t="str">
        <f t="shared" si="3"/>
        <v/>
      </c>
    </row>
    <row r="7389" hidden="1">
      <c r="A7389" s="6" t="s">
        <v>18643</v>
      </c>
      <c r="B7389" s="6" t="s">
        <v>314</v>
      </c>
      <c r="C7389" s="6" t="s">
        <v>414</v>
      </c>
      <c r="F7389" s="6" t="s">
        <v>415</v>
      </c>
      <c r="G7389" s="6" t="s">
        <v>416</v>
      </c>
      <c r="H7389" s="8" t="str">
        <f>VLOOKUP(C7389,agent_name_matching!A:B,2,false)</f>
        <v>Dialog LLM</v>
      </c>
      <c r="I7389" s="32" t="s">
        <v>18644</v>
      </c>
      <c r="J7389" s="6" t="s">
        <v>418</v>
      </c>
      <c r="L7389" s="6">
        <v>3428.0</v>
      </c>
      <c r="M7389" s="6">
        <v>79.0</v>
      </c>
      <c r="N7389" s="6">
        <v>1203.0</v>
      </c>
      <c r="O7389" s="6" t="s">
        <v>18645</v>
      </c>
      <c r="P7389" s="8" t="str">
        <f t="shared" si="1"/>
        <v/>
      </c>
      <c r="Q7389" s="8" t="str">
        <f t="shared" si="17"/>
        <v/>
      </c>
      <c r="R7389" s="8" t="str">
        <f>if(and(P7389&lt;&gt;"",Q7389&lt;&gt;"newexp",Q7389&lt;&gt;"nostart"),countifs(script_conform_dispatching!A:A,P7389,script_conform_dispatching!B:B,Q7389),"")</f>
        <v/>
      </c>
      <c r="S7389" s="8" t="str">
        <f t="shared" si="3"/>
        <v/>
      </c>
    </row>
    <row r="7390" hidden="1">
      <c r="A7390" s="6" t="s">
        <v>18646</v>
      </c>
      <c r="B7390" s="6" t="s">
        <v>314</v>
      </c>
      <c r="C7390" s="6" t="s">
        <v>37</v>
      </c>
      <c r="F7390" s="6" t="s">
        <v>415</v>
      </c>
      <c r="G7390" s="6" t="s">
        <v>416</v>
      </c>
      <c r="H7390" s="8" t="str">
        <f>VLOOKUP(C7390,agent_name_matching!A:B,2,false)</f>
        <v>Patient LLM</v>
      </c>
      <c r="I7390" s="32" t="s">
        <v>18647</v>
      </c>
      <c r="J7390" s="6" t="s">
        <v>418</v>
      </c>
      <c r="K7390" s="6">
        <v>1.0</v>
      </c>
      <c r="L7390" s="6">
        <v>903.0</v>
      </c>
      <c r="M7390" s="6">
        <v>98.0</v>
      </c>
      <c r="N7390" s="6">
        <v>1171.0</v>
      </c>
      <c r="O7390" s="6" t="s">
        <v>18648</v>
      </c>
      <c r="P7390" s="8" t="str">
        <f t="shared" si="1"/>
        <v/>
      </c>
      <c r="Q7390" s="8" t="str">
        <f t="shared" si="17"/>
        <v/>
      </c>
      <c r="R7390" s="8" t="str">
        <f>if(and(P7390&lt;&gt;"",Q7390&lt;&gt;"newexp",Q7390&lt;&gt;"nostart"),countifs(script_conform_dispatching!A:A,P7390,script_conform_dispatching!B:B,Q7390),"")</f>
        <v/>
      </c>
      <c r="S7390" s="8" t="str">
        <f t="shared" si="3"/>
        <v/>
      </c>
    </row>
    <row r="7391" hidden="1">
      <c r="A7391" s="6" t="s">
        <v>18649</v>
      </c>
      <c r="B7391" s="6" t="s">
        <v>314</v>
      </c>
      <c r="C7391" s="6" t="s">
        <v>411</v>
      </c>
      <c r="H7391" s="8" t="str">
        <f>VLOOKUP(C7391,agent_name_matching!A:B,2,false)</f>
        <v>System</v>
      </c>
      <c r="I7391" s="33"/>
      <c r="O7391" s="6" t="s">
        <v>18650</v>
      </c>
      <c r="P7391" s="8" t="str">
        <f t="shared" si="1"/>
        <v/>
      </c>
      <c r="Q7391" s="8" t="str">
        <f t="shared" si="17"/>
        <v/>
      </c>
      <c r="R7391" s="8" t="str">
        <f>if(and(P7391&lt;&gt;"",Q7391&lt;&gt;"newexp",Q7391&lt;&gt;"nostart"),countifs(script_conform_dispatching!A:A,P7391,script_conform_dispatching!B:B,Q7391),"")</f>
        <v/>
      </c>
      <c r="S7391" s="8" t="str">
        <f t="shared" si="3"/>
        <v/>
      </c>
    </row>
    <row r="7392" hidden="1">
      <c r="A7392" s="6" t="s">
        <v>18651</v>
      </c>
      <c r="B7392" s="6" t="s">
        <v>314</v>
      </c>
      <c r="C7392" s="6" t="s">
        <v>414</v>
      </c>
      <c r="F7392" s="6" t="s">
        <v>415</v>
      </c>
      <c r="G7392" s="6" t="s">
        <v>416</v>
      </c>
      <c r="H7392" s="8" t="str">
        <f>VLOOKUP(C7392,agent_name_matching!A:B,2,false)</f>
        <v>Dialog LLM</v>
      </c>
      <c r="I7392" s="32" t="s">
        <v>18652</v>
      </c>
      <c r="J7392" s="6" t="s">
        <v>418</v>
      </c>
      <c r="L7392" s="6">
        <v>3773.0</v>
      </c>
      <c r="M7392" s="6">
        <v>104.0</v>
      </c>
      <c r="N7392" s="6">
        <v>2011.0</v>
      </c>
      <c r="O7392" s="6" t="s">
        <v>18653</v>
      </c>
      <c r="P7392" s="8" t="str">
        <f t="shared" si="1"/>
        <v/>
      </c>
      <c r="Q7392" s="8" t="str">
        <f t="shared" si="17"/>
        <v/>
      </c>
      <c r="R7392" s="8" t="str">
        <f>if(and(P7392&lt;&gt;"",Q7392&lt;&gt;"newexp",Q7392&lt;&gt;"nostart"),countifs(script_conform_dispatching!A:A,P7392,script_conform_dispatching!B:B,Q7392),"")</f>
        <v/>
      </c>
      <c r="S7392" s="8" t="str">
        <f t="shared" si="3"/>
        <v/>
      </c>
    </row>
    <row r="7393" hidden="1">
      <c r="A7393" s="6" t="s">
        <v>18654</v>
      </c>
      <c r="B7393" s="6" t="s">
        <v>314</v>
      </c>
      <c r="C7393" s="6" t="s">
        <v>37</v>
      </c>
      <c r="F7393" s="6" t="s">
        <v>415</v>
      </c>
      <c r="G7393" s="6" t="s">
        <v>416</v>
      </c>
      <c r="H7393" s="8" t="str">
        <f>VLOOKUP(C7393,agent_name_matching!A:B,2,false)</f>
        <v>Patient LLM</v>
      </c>
      <c r="I7393" s="32" t="s">
        <v>18655</v>
      </c>
      <c r="J7393" s="6" t="s">
        <v>418</v>
      </c>
      <c r="K7393" s="6">
        <v>1.0</v>
      </c>
      <c r="L7393" s="6">
        <v>1099.0</v>
      </c>
      <c r="M7393" s="6">
        <v>42.0</v>
      </c>
      <c r="N7393" s="6">
        <v>989.0</v>
      </c>
      <c r="O7393" s="6" t="s">
        <v>18656</v>
      </c>
      <c r="P7393" s="8" t="str">
        <f t="shared" si="1"/>
        <v/>
      </c>
      <c r="Q7393" s="8" t="str">
        <f t="shared" si="17"/>
        <v/>
      </c>
      <c r="R7393" s="8" t="str">
        <f>if(and(P7393&lt;&gt;"",Q7393&lt;&gt;"newexp",Q7393&lt;&gt;"nostart"),countifs(script_conform_dispatching!A:A,P7393,script_conform_dispatching!B:B,Q7393),"")</f>
        <v/>
      </c>
      <c r="S7393" s="8" t="str">
        <f t="shared" si="3"/>
        <v/>
      </c>
    </row>
    <row r="7394" hidden="1">
      <c r="A7394" s="6" t="s">
        <v>18657</v>
      </c>
      <c r="B7394" s="6" t="s">
        <v>314</v>
      </c>
      <c r="C7394" s="6" t="s">
        <v>411</v>
      </c>
      <c r="H7394" s="8" t="str">
        <f>VLOOKUP(C7394,agent_name_matching!A:B,2,false)</f>
        <v>System</v>
      </c>
      <c r="I7394" s="33"/>
      <c r="O7394" s="6" t="s">
        <v>18658</v>
      </c>
      <c r="P7394" s="8" t="str">
        <f t="shared" si="1"/>
        <v/>
      </c>
      <c r="Q7394" s="8" t="str">
        <f t="shared" si="17"/>
        <v/>
      </c>
      <c r="R7394" s="8" t="str">
        <f>if(and(P7394&lt;&gt;"",Q7394&lt;&gt;"newexp",Q7394&lt;&gt;"nostart"),countifs(script_conform_dispatching!A:A,P7394,script_conform_dispatching!B:B,Q7394),"")</f>
        <v/>
      </c>
      <c r="S7394" s="8" t="str">
        <f t="shared" si="3"/>
        <v/>
      </c>
    </row>
    <row r="7395" hidden="1">
      <c r="A7395" s="6" t="s">
        <v>18659</v>
      </c>
      <c r="B7395" s="6" t="s">
        <v>314</v>
      </c>
      <c r="C7395" s="6" t="s">
        <v>414</v>
      </c>
      <c r="F7395" s="6" t="s">
        <v>415</v>
      </c>
      <c r="G7395" s="6" t="s">
        <v>416</v>
      </c>
      <c r="H7395" s="8" t="str">
        <f>VLOOKUP(C7395,agent_name_matching!A:B,2,false)</f>
        <v>Dialog LLM</v>
      </c>
      <c r="I7395" s="32" t="s">
        <v>18660</v>
      </c>
      <c r="J7395" s="6" t="s">
        <v>418</v>
      </c>
      <c r="L7395" s="6">
        <v>4087.0</v>
      </c>
      <c r="M7395" s="6">
        <v>302.0</v>
      </c>
      <c r="N7395" s="6">
        <v>4178.0</v>
      </c>
      <c r="O7395" s="6" t="s">
        <v>18661</v>
      </c>
      <c r="P7395" s="8" t="str">
        <f t="shared" si="1"/>
        <v/>
      </c>
      <c r="Q7395" s="8" t="str">
        <f t="shared" si="17"/>
        <v/>
      </c>
      <c r="R7395" s="8" t="str">
        <f>if(and(P7395&lt;&gt;"",Q7395&lt;&gt;"newexp",Q7395&lt;&gt;"nostart"),countifs(script_conform_dispatching!A:A,P7395,script_conform_dispatching!B:B,Q7395),"")</f>
        <v/>
      </c>
      <c r="S7395" s="8" t="str">
        <f t="shared" si="3"/>
        <v/>
      </c>
    </row>
    <row r="7396" hidden="1">
      <c r="A7396" s="6" t="s">
        <v>18662</v>
      </c>
      <c r="B7396" s="6" t="s">
        <v>314</v>
      </c>
      <c r="C7396" s="6" t="s">
        <v>407</v>
      </c>
      <c r="D7396" s="6">
        <v>2.0</v>
      </c>
      <c r="E7396" s="6" t="s">
        <v>445</v>
      </c>
      <c r="H7396" s="8" t="str">
        <f>VLOOKUP(C7396,agent_name_matching!A:B,2,false)</f>
        <v>--</v>
      </c>
      <c r="I7396" s="33"/>
      <c r="O7396" s="6" t="s">
        <v>18663</v>
      </c>
      <c r="P7396" s="8">
        <f t="shared" si="1"/>
        <v>2</v>
      </c>
      <c r="Q7396" s="8">
        <f t="shared" si="17"/>
        <v>3</v>
      </c>
      <c r="R7396" s="8">
        <f>if(and(P7396&lt;&gt;"",Q7396&lt;&gt;"newexp",Q7396&lt;&gt;"nostart"),countifs(script_conform_dispatching!A:A,P7396,script_conform_dispatching!B:B,Q7396),"")</f>
        <v>1</v>
      </c>
      <c r="S7396" s="8" t="str">
        <f t="shared" si="3"/>
        <v/>
      </c>
    </row>
    <row r="7397" hidden="1">
      <c r="A7397" s="6" t="s">
        <v>18664</v>
      </c>
      <c r="B7397" s="6" t="s">
        <v>314</v>
      </c>
      <c r="C7397" s="6" t="s">
        <v>407</v>
      </c>
      <c r="D7397" s="6">
        <v>3.0</v>
      </c>
      <c r="E7397" s="6" t="s">
        <v>408</v>
      </c>
      <c r="H7397" s="8" t="str">
        <f>VLOOKUP(C7397,agent_name_matching!A:B,2,false)</f>
        <v>--</v>
      </c>
      <c r="I7397" s="33"/>
      <c r="O7397" s="6" t="s">
        <v>18665</v>
      </c>
      <c r="P7397" s="8" t="str">
        <f t="shared" si="1"/>
        <v/>
      </c>
      <c r="Q7397" s="8" t="str">
        <f t="shared" si="17"/>
        <v/>
      </c>
      <c r="R7397" s="8" t="str">
        <f>if(and(P7397&lt;&gt;"",Q7397&lt;&gt;"newexp",Q7397&lt;&gt;"nostart"),countifs(script_conform_dispatching!A:A,P7397,script_conform_dispatching!B:B,Q7397),"")</f>
        <v/>
      </c>
      <c r="S7397" s="8" t="str">
        <f t="shared" si="3"/>
        <v/>
      </c>
    </row>
    <row r="7398" hidden="1">
      <c r="A7398" s="6" t="s">
        <v>18666</v>
      </c>
      <c r="B7398" s="6" t="s">
        <v>314</v>
      </c>
      <c r="C7398" s="6" t="s">
        <v>450</v>
      </c>
      <c r="F7398" s="6" t="s">
        <v>415</v>
      </c>
      <c r="G7398" s="6" t="s">
        <v>416</v>
      </c>
      <c r="H7398" s="8" t="str">
        <f>VLOOKUP(C7398,agent_name_matching!A:B,2,false)</f>
        <v>Validator LLM</v>
      </c>
      <c r="I7398" s="32" t="s">
        <v>451</v>
      </c>
      <c r="J7398" s="6" t="s">
        <v>452</v>
      </c>
      <c r="L7398" s="6">
        <v>1217.0</v>
      </c>
      <c r="M7398" s="6">
        <v>10.0</v>
      </c>
      <c r="N7398" s="6">
        <v>456.0</v>
      </c>
      <c r="O7398" s="6" t="s">
        <v>18667</v>
      </c>
      <c r="P7398" s="8" t="str">
        <f t="shared" si="1"/>
        <v/>
      </c>
      <c r="Q7398" s="8" t="str">
        <f t="shared" si="17"/>
        <v/>
      </c>
      <c r="R7398" s="8" t="str">
        <f>if(and(P7398&lt;&gt;"",Q7398&lt;&gt;"newexp",Q7398&lt;&gt;"nostart"),countifs(script_conform_dispatching!A:A,P7398,script_conform_dispatching!B:B,Q7398),"")</f>
        <v/>
      </c>
      <c r="S7398" s="8" t="str">
        <f t="shared" si="3"/>
        <v/>
      </c>
    </row>
    <row r="7399" hidden="1">
      <c r="A7399" s="6" t="s">
        <v>18668</v>
      </c>
      <c r="B7399" s="6" t="s">
        <v>314</v>
      </c>
      <c r="C7399" s="6" t="s">
        <v>37</v>
      </c>
      <c r="F7399" s="6" t="s">
        <v>415</v>
      </c>
      <c r="G7399" s="6" t="s">
        <v>416</v>
      </c>
      <c r="H7399" s="8" t="str">
        <f>VLOOKUP(C7399,agent_name_matching!A:B,2,false)</f>
        <v>Patient LLM</v>
      </c>
      <c r="I7399" s="32" t="s">
        <v>18669</v>
      </c>
      <c r="J7399" s="6" t="s">
        <v>418</v>
      </c>
      <c r="K7399" s="6">
        <v>1.0</v>
      </c>
      <c r="L7399" s="6">
        <v>1191.0</v>
      </c>
      <c r="M7399" s="6">
        <v>124.0</v>
      </c>
      <c r="N7399" s="6">
        <v>1453.0</v>
      </c>
      <c r="O7399" s="6" t="s">
        <v>18670</v>
      </c>
      <c r="P7399" s="8" t="str">
        <f t="shared" si="1"/>
        <v/>
      </c>
      <c r="Q7399" s="8" t="str">
        <f t="shared" si="17"/>
        <v/>
      </c>
      <c r="R7399" s="8" t="str">
        <f>if(and(P7399&lt;&gt;"",Q7399&lt;&gt;"newexp",Q7399&lt;&gt;"nostart"),countifs(script_conform_dispatching!A:A,P7399,script_conform_dispatching!B:B,Q7399),"")</f>
        <v/>
      </c>
      <c r="S7399" s="8" t="str">
        <f t="shared" si="3"/>
        <v/>
      </c>
    </row>
    <row r="7400" hidden="1">
      <c r="A7400" s="6" t="s">
        <v>18671</v>
      </c>
      <c r="B7400" s="6" t="s">
        <v>314</v>
      </c>
      <c r="C7400" s="6" t="s">
        <v>411</v>
      </c>
      <c r="H7400" s="8" t="str">
        <f>VLOOKUP(C7400,agent_name_matching!A:B,2,false)</f>
        <v>System</v>
      </c>
      <c r="I7400" s="33"/>
      <c r="O7400" s="6" t="s">
        <v>18672</v>
      </c>
      <c r="P7400" s="8" t="str">
        <f t="shared" si="1"/>
        <v/>
      </c>
      <c r="Q7400" s="8" t="str">
        <f t="shared" si="17"/>
        <v/>
      </c>
      <c r="R7400" s="8" t="str">
        <f>if(and(P7400&lt;&gt;"",Q7400&lt;&gt;"newexp",Q7400&lt;&gt;"nostart"),countifs(script_conform_dispatching!A:A,P7400,script_conform_dispatching!B:B,Q7400),"")</f>
        <v/>
      </c>
      <c r="S7400" s="8" t="str">
        <f t="shared" si="3"/>
        <v/>
      </c>
    </row>
    <row r="7401" hidden="1">
      <c r="A7401" s="6" t="s">
        <v>18673</v>
      </c>
      <c r="B7401" s="6" t="s">
        <v>314</v>
      </c>
      <c r="C7401" s="6" t="s">
        <v>414</v>
      </c>
      <c r="F7401" s="6" t="s">
        <v>415</v>
      </c>
      <c r="G7401" s="6" t="s">
        <v>416</v>
      </c>
      <c r="H7401" s="8" t="str">
        <f>VLOOKUP(C7401,agent_name_matching!A:B,2,false)</f>
        <v>Dialog LLM</v>
      </c>
      <c r="I7401" s="32" t="s">
        <v>18674</v>
      </c>
      <c r="J7401" s="6" t="s">
        <v>418</v>
      </c>
      <c r="L7401" s="6">
        <v>4786.0</v>
      </c>
      <c r="M7401" s="6">
        <v>101.0</v>
      </c>
      <c r="N7401" s="6">
        <v>1663.0</v>
      </c>
      <c r="O7401" s="6" t="s">
        <v>18675</v>
      </c>
      <c r="P7401" s="8" t="str">
        <f t="shared" si="1"/>
        <v/>
      </c>
      <c r="Q7401" s="8" t="str">
        <f t="shared" si="17"/>
        <v/>
      </c>
      <c r="R7401" s="8" t="str">
        <f>if(and(P7401&lt;&gt;"",Q7401&lt;&gt;"newexp",Q7401&lt;&gt;"nostart"),countifs(script_conform_dispatching!A:A,P7401,script_conform_dispatching!B:B,Q7401),"")</f>
        <v/>
      </c>
      <c r="S7401" s="8" t="str">
        <f t="shared" si="3"/>
        <v/>
      </c>
    </row>
    <row r="7402" hidden="1">
      <c r="A7402" s="6" t="s">
        <v>18676</v>
      </c>
      <c r="B7402" s="6" t="s">
        <v>314</v>
      </c>
      <c r="C7402" s="6" t="s">
        <v>37</v>
      </c>
      <c r="F7402" s="6" t="s">
        <v>415</v>
      </c>
      <c r="G7402" s="6" t="s">
        <v>416</v>
      </c>
      <c r="H7402" s="8" t="str">
        <f>VLOOKUP(C7402,agent_name_matching!A:B,2,false)</f>
        <v>Patient LLM</v>
      </c>
      <c r="I7402" s="32" t="s">
        <v>18677</v>
      </c>
      <c r="J7402" s="6" t="s">
        <v>418</v>
      </c>
      <c r="K7402" s="6">
        <v>1.0</v>
      </c>
      <c r="L7402" s="6">
        <v>1410.0</v>
      </c>
      <c r="M7402" s="6">
        <v>155.0</v>
      </c>
      <c r="N7402" s="6">
        <v>2118.0</v>
      </c>
      <c r="O7402" s="6" t="s">
        <v>18678</v>
      </c>
      <c r="P7402" s="8" t="str">
        <f t="shared" si="1"/>
        <v/>
      </c>
      <c r="Q7402" s="8" t="str">
        <f t="shared" si="17"/>
        <v/>
      </c>
      <c r="R7402" s="8" t="str">
        <f>if(and(P7402&lt;&gt;"",Q7402&lt;&gt;"newexp",Q7402&lt;&gt;"nostart"),countifs(script_conform_dispatching!A:A,P7402,script_conform_dispatching!B:B,Q7402),"")</f>
        <v/>
      </c>
      <c r="S7402" s="8" t="str">
        <f t="shared" si="3"/>
        <v/>
      </c>
    </row>
    <row r="7403" hidden="1">
      <c r="A7403" s="6" t="s">
        <v>18679</v>
      </c>
      <c r="B7403" s="6" t="s">
        <v>314</v>
      </c>
      <c r="C7403" s="6" t="s">
        <v>411</v>
      </c>
      <c r="H7403" s="8" t="str">
        <f>VLOOKUP(C7403,agent_name_matching!A:B,2,false)</f>
        <v>System</v>
      </c>
      <c r="I7403" s="33"/>
      <c r="O7403" s="6" t="s">
        <v>18680</v>
      </c>
      <c r="P7403" s="8" t="str">
        <f t="shared" si="1"/>
        <v/>
      </c>
      <c r="Q7403" s="8" t="str">
        <f t="shared" si="17"/>
        <v/>
      </c>
      <c r="R7403" s="8" t="str">
        <f>if(and(P7403&lt;&gt;"",Q7403&lt;&gt;"newexp",Q7403&lt;&gt;"nostart"),countifs(script_conform_dispatching!A:A,P7403,script_conform_dispatching!B:B,Q7403),"")</f>
        <v/>
      </c>
      <c r="S7403" s="8" t="str">
        <f t="shared" si="3"/>
        <v/>
      </c>
    </row>
    <row r="7404" hidden="1">
      <c r="A7404" s="6" t="s">
        <v>18681</v>
      </c>
      <c r="B7404" s="6" t="s">
        <v>314</v>
      </c>
      <c r="C7404" s="6" t="s">
        <v>414</v>
      </c>
      <c r="F7404" s="6" t="s">
        <v>415</v>
      </c>
      <c r="G7404" s="6" t="s">
        <v>416</v>
      </c>
      <c r="H7404" s="8" t="str">
        <f>VLOOKUP(C7404,agent_name_matching!A:B,2,false)</f>
        <v>Dialog LLM</v>
      </c>
      <c r="I7404" s="32" t="s">
        <v>18682</v>
      </c>
      <c r="J7404" s="6" t="s">
        <v>418</v>
      </c>
      <c r="L7404" s="6">
        <v>5314.0</v>
      </c>
      <c r="M7404" s="6">
        <v>100.0</v>
      </c>
      <c r="N7404" s="6">
        <v>1664.0</v>
      </c>
      <c r="O7404" s="6" t="s">
        <v>18683</v>
      </c>
      <c r="P7404" s="8" t="str">
        <f t="shared" si="1"/>
        <v/>
      </c>
      <c r="Q7404" s="8" t="str">
        <f t="shared" si="17"/>
        <v/>
      </c>
      <c r="R7404" s="8" t="str">
        <f>if(and(P7404&lt;&gt;"",Q7404&lt;&gt;"newexp",Q7404&lt;&gt;"nostart"),countifs(script_conform_dispatching!A:A,P7404,script_conform_dispatching!B:B,Q7404),"")</f>
        <v/>
      </c>
      <c r="S7404" s="8" t="str">
        <f t="shared" si="3"/>
        <v/>
      </c>
    </row>
    <row r="7405" hidden="1">
      <c r="A7405" s="6" t="s">
        <v>18684</v>
      </c>
      <c r="B7405" s="6" t="s">
        <v>314</v>
      </c>
      <c r="C7405" s="6" t="s">
        <v>37</v>
      </c>
      <c r="F7405" s="6" t="s">
        <v>415</v>
      </c>
      <c r="G7405" s="6" t="s">
        <v>416</v>
      </c>
      <c r="H7405" s="8" t="str">
        <f>VLOOKUP(C7405,agent_name_matching!A:B,2,false)</f>
        <v>Patient LLM</v>
      </c>
      <c r="I7405" s="32" t="s">
        <v>18685</v>
      </c>
      <c r="J7405" s="6" t="s">
        <v>418</v>
      </c>
      <c r="K7405" s="6">
        <v>1.0</v>
      </c>
      <c r="L7405" s="6">
        <v>1659.0</v>
      </c>
      <c r="M7405" s="6">
        <v>143.0</v>
      </c>
      <c r="N7405" s="6">
        <v>2191.0</v>
      </c>
      <c r="O7405" s="6" t="s">
        <v>18686</v>
      </c>
      <c r="P7405" s="8" t="str">
        <f t="shared" si="1"/>
        <v/>
      </c>
      <c r="Q7405" s="8" t="str">
        <f t="shared" si="17"/>
        <v/>
      </c>
      <c r="R7405" s="8" t="str">
        <f>if(and(P7405&lt;&gt;"",Q7405&lt;&gt;"newexp",Q7405&lt;&gt;"nostart"),countifs(script_conform_dispatching!A:A,P7405,script_conform_dispatching!B:B,Q7405),"")</f>
        <v/>
      </c>
      <c r="S7405" s="8" t="str">
        <f t="shared" si="3"/>
        <v/>
      </c>
    </row>
    <row r="7406" hidden="1">
      <c r="A7406" s="6" t="s">
        <v>18687</v>
      </c>
      <c r="B7406" s="6" t="s">
        <v>314</v>
      </c>
      <c r="C7406" s="6" t="s">
        <v>411</v>
      </c>
      <c r="H7406" s="8" t="str">
        <f>VLOOKUP(C7406,agent_name_matching!A:B,2,false)</f>
        <v>System</v>
      </c>
      <c r="I7406" s="33"/>
      <c r="O7406" s="6" t="s">
        <v>18688</v>
      </c>
      <c r="P7406" s="8" t="str">
        <f t="shared" si="1"/>
        <v/>
      </c>
      <c r="Q7406" s="8" t="str">
        <f t="shared" si="17"/>
        <v/>
      </c>
      <c r="R7406" s="8" t="str">
        <f>if(and(P7406&lt;&gt;"",Q7406&lt;&gt;"newexp",Q7406&lt;&gt;"nostart"),countifs(script_conform_dispatching!A:A,P7406,script_conform_dispatching!B:B,Q7406),"")</f>
        <v/>
      </c>
      <c r="S7406" s="8" t="str">
        <f t="shared" si="3"/>
        <v/>
      </c>
    </row>
    <row r="7407" hidden="1">
      <c r="A7407" s="6" t="s">
        <v>18689</v>
      </c>
      <c r="B7407" s="6" t="s">
        <v>314</v>
      </c>
      <c r="C7407" s="6" t="s">
        <v>414</v>
      </c>
      <c r="F7407" s="6" t="s">
        <v>415</v>
      </c>
      <c r="G7407" s="6" t="s">
        <v>416</v>
      </c>
      <c r="H7407" s="8" t="str">
        <f>VLOOKUP(C7407,agent_name_matching!A:B,2,false)</f>
        <v>Dialog LLM</v>
      </c>
      <c r="I7407" s="32" t="s">
        <v>18690</v>
      </c>
      <c r="J7407" s="6" t="s">
        <v>418</v>
      </c>
      <c r="L7407" s="6">
        <v>5830.0</v>
      </c>
      <c r="M7407" s="6">
        <v>117.0</v>
      </c>
      <c r="N7407" s="6">
        <v>1534.0</v>
      </c>
      <c r="O7407" s="6" t="s">
        <v>18691</v>
      </c>
      <c r="P7407" s="8" t="str">
        <f t="shared" si="1"/>
        <v/>
      </c>
      <c r="Q7407" s="8" t="str">
        <f t="shared" si="17"/>
        <v/>
      </c>
      <c r="R7407" s="8" t="str">
        <f>if(and(P7407&lt;&gt;"",Q7407&lt;&gt;"newexp",Q7407&lt;&gt;"nostart"),countifs(script_conform_dispatching!A:A,P7407,script_conform_dispatching!B:B,Q7407),"")</f>
        <v/>
      </c>
      <c r="S7407" s="8" t="str">
        <f t="shared" si="3"/>
        <v/>
      </c>
    </row>
    <row r="7408" hidden="1">
      <c r="A7408" s="6" t="s">
        <v>18692</v>
      </c>
      <c r="B7408" s="6" t="s">
        <v>314</v>
      </c>
      <c r="C7408" s="6" t="s">
        <v>37</v>
      </c>
      <c r="F7408" s="6" t="s">
        <v>415</v>
      </c>
      <c r="G7408" s="6" t="s">
        <v>416</v>
      </c>
      <c r="H7408" s="8" t="str">
        <f>VLOOKUP(C7408,agent_name_matching!A:B,2,false)</f>
        <v>Patient LLM</v>
      </c>
      <c r="I7408" s="32" t="s">
        <v>18693</v>
      </c>
      <c r="J7408" s="6" t="s">
        <v>418</v>
      </c>
      <c r="K7408" s="6">
        <v>1.0</v>
      </c>
      <c r="L7408" s="6">
        <v>1913.0</v>
      </c>
      <c r="M7408" s="6">
        <v>154.0</v>
      </c>
      <c r="N7408" s="6">
        <v>2338.0</v>
      </c>
      <c r="O7408" s="6" t="s">
        <v>18694</v>
      </c>
      <c r="P7408" s="8" t="str">
        <f t="shared" si="1"/>
        <v/>
      </c>
      <c r="Q7408" s="8" t="str">
        <f t="shared" si="17"/>
        <v/>
      </c>
      <c r="R7408" s="8" t="str">
        <f>if(and(P7408&lt;&gt;"",Q7408&lt;&gt;"newexp",Q7408&lt;&gt;"nostart"),countifs(script_conform_dispatching!A:A,P7408,script_conform_dispatching!B:B,Q7408),"")</f>
        <v/>
      </c>
      <c r="S7408" s="8" t="str">
        <f t="shared" si="3"/>
        <v/>
      </c>
    </row>
    <row r="7409" hidden="1">
      <c r="A7409" s="6" t="s">
        <v>18695</v>
      </c>
      <c r="B7409" s="6" t="s">
        <v>314</v>
      </c>
      <c r="C7409" s="6" t="s">
        <v>411</v>
      </c>
      <c r="H7409" s="8" t="str">
        <f>VLOOKUP(C7409,agent_name_matching!A:B,2,false)</f>
        <v>System</v>
      </c>
      <c r="I7409" s="33"/>
      <c r="O7409" s="6" t="s">
        <v>18696</v>
      </c>
      <c r="P7409" s="8" t="str">
        <f t="shared" si="1"/>
        <v/>
      </c>
      <c r="Q7409" s="8" t="str">
        <f t="shared" si="17"/>
        <v/>
      </c>
      <c r="R7409" s="8" t="str">
        <f>if(and(P7409&lt;&gt;"",Q7409&lt;&gt;"newexp",Q7409&lt;&gt;"nostart"),countifs(script_conform_dispatching!A:A,P7409,script_conform_dispatching!B:B,Q7409),"")</f>
        <v/>
      </c>
      <c r="S7409" s="8" t="str">
        <f t="shared" si="3"/>
        <v/>
      </c>
    </row>
    <row r="7410" hidden="1">
      <c r="A7410" s="6" t="s">
        <v>18697</v>
      </c>
      <c r="B7410" s="6" t="s">
        <v>314</v>
      </c>
      <c r="C7410" s="6" t="s">
        <v>414</v>
      </c>
      <c r="F7410" s="6" t="s">
        <v>415</v>
      </c>
      <c r="G7410" s="6" t="s">
        <v>416</v>
      </c>
      <c r="H7410" s="8" t="str">
        <f>VLOOKUP(C7410,agent_name_matching!A:B,2,false)</f>
        <v>Dialog LLM</v>
      </c>
      <c r="I7410" s="32" t="s">
        <v>18698</v>
      </c>
      <c r="J7410" s="6" t="s">
        <v>418</v>
      </c>
      <c r="L7410" s="6">
        <v>6373.0</v>
      </c>
      <c r="M7410" s="6">
        <v>131.0</v>
      </c>
      <c r="N7410" s="6">
        <v>4077.0</v>
      </c>
      <c r="O7410" s="6" t="s">
        <v>18699</v>
      </c>
      <c r="P7410" s="8" t="str">
        <f t="shared" si="1"/>
        <v/>
      </c>
      <c r="Q7410" s="8" t="str">
        <f t="shared" si="17"/>
        <v/>
      </c>
      <c r="R7410" s="8" t="str">
        <f>if(and(P7410&lt;&gt;"",Q7410&lt;&gt;"newexp",Q7410&lt;&gt;"nostart"),countifs(script_conform_dispatching!A:A,P7410,script_conform_dispatching!B:B,Q7410),"")</f>
        <v/>
      </c>
      <c r="S7410" s="8" t="str">
        <f t="shared" si="3"/>
        <v/>
      </c>
    </row>
    <row r="7411" hidden="1">
      <c r="A7411" s="6" t="s">
        <v>18700</v>
      </c>
      <c r="B7411" s="6" t="s">
        <v>314</v>
      </c>
      <c r="C7411" s="6" t="s">
        <v>37</v>
      </c>
      <c r="F7411" s="6" t="s">
        <v>415</v>
      </c>
      <c r="G7411" s="6" t="s">
        <v>416</v>
      </c>
      <c r="H7411" s="8" t="str">
        <f>VLOOKUP(C7411,agent_name_matching!A:B,2,false)</f>
        <v>Patient LLM</v>
      </c>
      <c r="I7411" s="32" t="s">
        <v>18701</v>
      </c>
      <c r="J7411" s="6" t="s">
        <v>418</v>
      </c>
      <c r="K7411" s="6">
        <v>1.0</v>
      </c>
      <c r="L7411" s="6">
        <v>2192.0</v>
      </c>
      <c r="M7411" s="6">
        <v>158.0</v>
      </c>
      <c r="N7411" s="6">
        <v>2246.0</v>
      </c>
      <c r="O7411" s="6" t="s">
        <v>18702</v>
      </c>
      <c r="P7411" s="8" t="str">
        <f t="shared" si="1"/>
        <v/>
      </c>
      <c r="Q7411" s="8" t="str">
        <f t="shared" si="17"/>
        <v/>
      </c>
      <c r="R7411" s="8" t="str">
        <f>if(and(P7411&lt;&gt;"",Q7411&lt;&gt;"newexp",Q7411&lt;&gt;"nostart"),countifs(script_conform_dispatching!A:A,P7411,script_conform_dispatching!B:B,Q7411),"")</f>
        <v/>
      </c>
      <c r="S7411" s="8" t="str">
        <f t="shared" si="3"/>
        <v/>
      </c>
    </row>
    <row r="7412" hidden="1">
      <c r="A7412" s="6" t="s">
        <v>18703</v>
      </c>
      <c r="B7412" s="6" t="s">
        <v>314</v>
      </c>
      <c r="C7412" s="6" t="s">
        <v>411</v>
      </c>
      <c r="H7412" s="8" t="str">
        <f>VLOOKUP(C7412,agent_name_matching!A:B,2,false)</f>
        <v>System</v>
      </c>
      <c r="I7412" s="33"/>
      <c r="O7412" s="6" t="s">
        <v>18704</v>
      </c>
      <c r="P7412" s="8" t="str">
        <f t="shared" si="1"/>
        <v/>
      </c>
      <c r="Q7412" s="8" t="str">
        <f t="shared" si="17"/>
        <v/>
      </c>
      <c r="R7412" s="8" t="str">
        <f>if(and(P7412&lt;&gt;"",Q7412&lt;&gt;"newexp",Q7412&lt;&gt;"nostart"),countifs(script_conform_dispatching!A:A,P7412,script_conform_dispatching!B:B,Q7412),"")</f>
        <v/>
      </c>
      <c r="S7412" s="8" t="str">
        <f t="shared" si="3"/>
        <v/>
      </c>
    </row>
    <row r="7413" hidden="1">
      <c r="A7413" s="6" t="s">
        <v>18705</v>
      </c>
      <c r="B7413" s="6" t="s">
        <v>314</v>
      </c>
      <c r="C7413" s="6" t="s">
        <v>414</v>
      </c>
      <c r="F7413" s="6" t="s">
        <v>415</v>
      </c>
      <c r="G7413" s="6" t="s">
        <v>416</v>
      </c>
      <c r="H7413" s="8" t="str">
        <f>VLOOKUP(C7413,agent_name_matching!A:B,2,false)</f>
        <v>Dialog LLM</v>
      </c>
      <c r="I7413" s="32" t="s">
        <v>18706</v>
      </c>
      <c r="J7413" s="6" t="s">
        <v>418</v>
      </c>
      <c r="L7413" s="6">
        <v>6935.0</v>
      </c>
      <c r="M7413" s="6">
        <v>280.0</v>
      </c>
      <c r="N7413" s="6">
        <v>5090.0</v>
      </c>
      <c r="O7413" s="6" t="s">
        <v>18707</v>
      </c>
      <c r="P7413" s="8" t="str">
        <f t="shared" si="1"/>
        <v/>
      </c>
      <c r="Q7413" s="8" t="str">
        <f t="shared" si="17"/>
        <v/>
      </c>
      <c r="R7413" s="8" t="str">
        <f>if(and(P7413&lt;&gt;"",Q7413&lt;&gt;"newexp",Q7413&lt;&gt;"nostart"),countifs(script_conform_dispatching!A:A,P7413,script_conform_dispatching!B:B,Q7413),"")</f>
        <v/>
      </c>
      <c r="S7413" s="8" t="str">
        <f t="shared" si="3"/>
        <v/>
      </c>
    </row>
    <row r="7414" hidden="1">
      <c r="A7414" s="6" t="s">
        <v>18708</v>
      </c>
      <c r="B7414" s="6" t="s">
        <v>314</v>
      </c>
      <c r="C7414" s="6" t="s">
        <v>407</v>
      </c>
      <c r="D7414" s="6">
        <v>3.0</v>
      </c>
      <c r="E7414" s="6" t="s">
        <v>445</v>
      </c>
      <c r="H7414" s="8" t="str">
        <f>VLOOKUP(C7414,agent_name_matching!A:B,2,false)</f>
        <v>--</v>
      </c>
      <c r="I7414" s="33"/>
      <c r="O7414" s="6" t="s">
        <v>18709</v>
      </c>
      <c r="P7414" s="8">
        <f t="shared" si="1"/>
        <v>3</v>
      </c>
      <c r="Q7414" s="8">
        <f t="shared" si="17"/>
        <v>3</v>
      </c>
      <c r="R7414" s="8">
        <f>if(and(P7414&lt;&gt;"",Q7414&lt;&gt;"newexp",Q7414&lt;&gt;"nostart"),countifs(script_conform_dispatching!A:A,P7414,script_conform_dispatching!B:B,Q7414),"")</f>
        <v>1</v>
      </c>
      <c r="S7414" s="8" t="str">
        <f t="shared" si="3"/>
        <v/>
      </c>
    </row>
    <row r="7415" hidden="1">
      <c r="A7415" s="6" t="s">
        <v>18710</v>
      </c>
      <c r="B7415" s="6" t="s">
        <v>314</v>
      </c>
      <c r="C7415" s="6" t="s">
        <v>407</v>
      </c>
      <c r="D7415" s="6">
        <v>3.0</v>
      </c>
      <c r="E7415" s="6" t="s">
        <v>408</v>
      </c>
      <c r="H7415" s="8" t="str">
        <f>VLOOKUP(C7415,agent_name_matching!A:B,2,false)</f>
        <v>--</v>
      </c>
      <c r="I7415" s="33"/>
      <c r="O7415" s="6" t="s">
        <v>18711</v>
      </c>
      <c r="P7415" s="8" t="str">
        <f t="shared" si="1"/>
        <v/>
      </c>
      <c r="Q7415" s="8" t="str">
        <f t="shared" si="17"/>
        <v/>
      </c>
      <c r="R7415" s="8" t="str">
        <f>if(and(P7415&lt;&gt;"",Q7415&lt;&gt;"newexp",Q7415&lt;&gt;"nostart"),countifs(script_conform_dispatching!A:A,P7415,script_conform_dispatching!B:B,Q7415),"")</f>
        <v/>
      </c>
      <c r="S7415" s="8" t="str">
        <f t="shared" si="3"/>
        <v/>
      </c>
    </row>
    <row r="7416" hidden="1">
      <c r="A7416" s="6" t="s">
        <v>18712</v>
      </c>
      <c r="B7416" s="6" t="s">
        <v>314</v>
      </c>
      <c r="C7416" s="6" t="s">
        <v>450</v>
      </c>
      <c r="F7416" s="6" t="s">
        <v>415</v>
      </c>
      <c r="G7416" s="6" t="s">
        <v>416</v>
      </c>
      <c r="H7416" s="8" t="str">
        <f>VLOOKUP(C7416,agent_name_matching!A:B,2,false)</f>
        <v>Validator LLM</v>
      </c>
      <c r="I7416" s="32" t="s">
        <v>451</v>
      </c>
      <c r="J7416" s="6" t="s">
        <v>452</v>
      </c>
      <c r="L7416" s="6">
        <v>2637.0</v>
      </c>
      <c r="M7416" s="6">
        <v>10.0</v>
      </c>
      <c r="N7416" s="6">
        <v>679.0</v>
      </c>
      <c r="O7416" s="6" t="s">
        <v>18713</v>
      </c>
      <c r="P7416" s="8" t="str">
        <f t="shared" si="1"/>
        <v/>
      </c>
      <c r="Q7416" s="8" t="str">
        <f t="shared" si="17"/>
        <v/>
      </c>
      <c r="R7416" s="8" t="str">
        <f>if(and(P7416&lt;&gt;"",Q7416&lt;&gt;"newexp",Q7416&lt;&gt;"nostart"),countifs(script_conform_dispatching!A:A,P7416,script_conform_dispatching!B:B,Q7416),"")</f>
        <v/>
      </c>
      <c r="S7416" s="8" t="str">
        <f t="shared" si="3"/>
        <v/>
      </c>
    </row>
    <row r="7417" hidden="1">
      <c r="A7417" s="6" t="s">
        <v>18714</v>
      </c>
      <c r="B7417" s="6" t="s">
        <v>314</v>
      </c>
      <c r="C7417" s="6" t="s">
        <v>37</v>
      </c>
      <c r="F7417" s="6" t="s">
        <v>415</v>
      </c>
      <c r="G7417" s="6" t="s">
        <v>416</v>
      </c>
      <c r="H7417" s="8" t="str">
        <f>VLOOKUP(C7417,agent_name_matching!A:B,2,false)</f>
        <v>Patient LLM</v>
      </c>
      <c r="I7417" s="32" t="s">
        <v>18715</v>
      </c>
      <c r="J7417" s="6" t="s">
        <v>418</v>
      </c>
      <c r="K7417" s="6">
        <v>1.0</v>
      </c>
      <c r="L7417" s="6">
        <v>2518.0</v>
      </c>
      <c r="M7417" s="6">
        <v>60.0</v>
      </c>
      <c r="N7417" s="6">
        <v>1124.0</v>
      </c>
      <c r="O7417" s="6" t="s">
        <v>18716</v>
      </c>
      <c r="P7417" s="8" t="str">
        <f t="shared" si="1"/>
        <v/>
      </c>
      <c r="Q7417" s="8" t="str">
        <f t="shared" si="17"/>
        <v/>
      </c>
      <c r="R7417" s="8" t="str">
        <f>if(and(P7417&lt;&gt;"",Q7417&lt;&gt;"newexp",Q7417&lt;&gt;"nostart"),countifs(script_conform_dispatching!A:A,P7417,script_conform_dispatching!B:B,Q7417),"")</f>
        <v/>
      </c>
      <c r="S7417" s="8" t="str">
        <f t="shared" si="3"/>
        <v/>
      </c>
    </row>
    <row r="7418" hidden="1">
      <c r="A7418" s="6" t="s">
        <v>18717</v>
      </c>
      <c r="B7418" s="6" t="s">
        <v>314</v>
      </c>
      <c r="C7418" s="6" t="s">
        <v>411</v>
      </c>
      <c r="H7418" s="8" t="str">
        <f>VLOOKUP(C7418,agent_name_matching!A:B,2,false)</f>
        <v>System</v>
      </c>
      <c r="I7418" s="33"/>
      <c r="O7418" s="6" t="s">
        <v>18718</v>
      </c>
      <c r="P7418" s="8" t="str">
        <f t="shared" si="1"/>
        <v/>
      </c>
      <c r="Q7418" s="8" t="str">
        <f t="shared" si="17"/>
        <v/>
      </c>
      <c r="R7418" s="8" t="str">
        <f>if(and(P7418&lt;&gt;"",Q7418&lt;&gt;"newexp",Q7418&lt;&gt;"nostart"),countifs(script_conform_dispatching!A:A,P7418,script_conform_dispatching!B:B,Q7418),"")</f>
        <v/>
      </c>
      <c r="S7418" s="8" t="str">
        <f t="shared" si="3"/>
        <v/>
      </c>
    </row>
    <row r="7419" hidden="1">
      <c r="A7419" s="6" t="s">
        <v>18719</v>
      </c>
      <c r="B7419" s="6" t="s">
        <v>314</v>
      </c>
      <c r="C7419" s="6" t="s">
        <v>414</v>
      </c>
      <c r="F7419" s="6" t="s">
        <v>415</v>
      </c>
      <c r="G7419" s="6" t="s">
        <v>416</v>
      </c>
      <c r="H7419" s="8" t="str">
        <f>VLOOKUP(C7419,agent_name_matching!A:B,2,false)</f>
        <v>Dialog LLM</v>
      </c>
      <c r="I7419" s="32" t="s">
        <v>18720</v>
      </c>
      <c r="J7419" s="6" t="s">
        <v>418</v>
      </c>
      <c r="L7419" s="6">
        <v>7408.0</v>
      </c>
      <c r="M7419" s="6">
        <v>331.0</v>
      </c>
      <c r="N7419" s="6">
        <v>3992.0</v>
      </c>
      <c r="O7419" s="6" t="s">
        <v>18721</v>
      </c>
      <c r="P7419" s="8" t="str">
        <f t="shared" si="1"/>
        <v/>
      </c>
      <c r="Q7419" s="8" t="str">
        <f t="shared" si="17"/>
        <v/>
      </c>
      <c r="R7419" s="8" t="str">
        <f>if(and(P7419&lt;&gt;"",Q7419&lt;&gt;"newexp",Q7419&lt;&gt;"nostart"),countifs(script_conform_dispatching!A:A,P7419,script_conform_dispatching!B:B,Q7419),"")</f>
        <v/>
      </c>
      <c r="S7419" s="8" t="str">
        <f t="shared" si="3"/>
        <v/>
      </c>
    </row>
    <row r="7420" hidden="1">
      <c r="A7420" s="6" t="s">
        <v>18722</v>
      </c>
      <c r="B7420" s="6" t="s">
        <v>314</v>
      </c>
      <c r="C7420" s="6" t="s">
        <v>407</v>
      </c>
      <c r="D7420" s="6">
        <v>3.0</v>
      </c>
      <c r="E7420" s="6" t="s">
        <v>445</v>
      </c>
      <c r="H7420" s="8" t="str">
        <f>VLOOKUP(C7420,agent_name_matching!A:B,2,false)</f>
        <v>--</v>
      </c>
      <c r="I7420" s="33"/>
      <c r="O7420" s="6" t="s">
        <v>18723</v>
      </c>
      <c r="P7420" s="8">
        <f t="shared" si="1"/>
        <v>3</v>
      </c>
      <c r="Q7420" s="8">
        <f t="shared" si="17"/>
        <v>4</v>
      </c>
      <c r="R7420" s="8">
        <f>if(and(P7420&lt;&gt;"",Q7420&lt;&gt;"newexp",Q7420&lt;&gt;"nostart"),countifs(script_conform_dispatching!A:A,P7420,script_conform_dispatching!B:B,Q7420),"")</f>
        <v>1</v>
      </c>
      <c r="S7420" s="8" t="str">
        <f t="shared" si="3"/>
        <v/>
      </c>
    </row>
    <row r="7421" hidden="1">
      <c r="A7421" s="6" t="s">
        <v>18724</v>
      </c>
      <c r="B7421" s="6" t="s">
        <v>314</v>
      </c>
      <c r="C7421" s="6" t="s">
        <v>407</v>
      </c>
      <c r="D7421" s="6">
        <v>4.0</v>
      </c>
      <c r="E7421" s="6" t="s">
        <v>408</v>
      </c>
      <c r="H7421" s="8" t="str">
        <f>VLOOKUP(C7421,agent_name_matching!A:B,2,false)</f>
        <v>--</v>
      </c>
      <c r="I7421" s="33"/>
      <c r="O7421" s="6" t="s">
        <v>18725</v>
      </c>
      <c r="P7421" s="8" t="str">
        <f t="shared" si="1"/>
        <v/>
      </c>
      <c r="Q7421" s="8" t="str">
        <f t="shared" si="17"/>
        <v/>
      </c>
      <c r="R7421" s="8" t="str">
        <f>if(and(P7421&lt;&gt;"",Q7421&lt;&gt;"newexp",Q7421&lt;&gt;"nostart"),countifs(script_conform_dispatching!A:A,P7421,script_conform_dispatching!B:B,Q7421),"")</f>
        <v/>
      </c>
      <c r="S7421" s="8" t="str">
        <f t="shared" si="3"/>
        <v/>
      </c>
    </row>
    <row r="7422" hidden="1">
      <c r="A7422" s="6" t="s">
        <v>18726</v>
      </c>
      <c r="B7422" s="6" t="s">
        <v>314</v>
      </c>
      <c r="C7422" s="6" t="s">
        <v>450</v>
      </c>
      <c r="F7422" s="6" t="s">
        <v>415</v>
      </c>
      <c r="G7422" s="6" t="s">
        <v>416</v>
      </c>
      <c r="H7422" s="8" t="str">
        <f>VLOOKUP(C7422,agent_name_matching!A:B,2,false)</f>
        <v>Validator LLM</v>
      </c>
      <c r="I7422" s="32" t="s">
        <v>18727</v>
      </c>
      <c r="J7422" s="6" t="s">
        <v>452</v>
      </c>
      <c r="L7422" s="6">
        <v>2685.0</v>
      </c>
      <c r="M7422" s="6">
        <v>30.0</v>
      </c>
      <c r="N7422" s="6">
        <v>941.0</v>
      </c>
      <c r="O7422" s="6" t="s">
        <v>18728</v>
      </c>
      <c r="P7422" s="8" t="str">
        <f t="shared" si="1"/>
        <v/>
      </c>
      <c r="Q7422" s="8" t="str">
        <f t="shared" si="17"/>
        <v/>
      </c>
      <c r="R7422" s="8" t="str">
        <f>if(and(P7422&lt;&gt;"",Q7422&lt;&gt;"newexp",Q7422&lt;&gt;"nostart"),countifs(script_conform_dispatching!A:A,P7422,script_conform_dispatching!B:B,Q7422),"")</f>
        <v/>
      </c>
      <c r="S7422" s="8" t="str">
        <f t="shared" si="3"/>
        <v/>
      </c>
    </row>
    <row r="7423" hidden="1">
      <c r="A7423" s="6" t="s">
        <v>18729</v>
      </c>
      <c r="B7423" s="6" t="s">
        <v>314</v>
      </c>
      <c r="C7423" s="6" t="s">
        <v>37</v>
      </c>
      <c r="F7423" s="6" t="s">
        <v>415</v>
      </c>
      <c r="G7423" s="6" t="s">
        <v>416</v>
      </c>
      <c r="H7423" s="8" t="str">
        <f>VLOOKUP(C7423,agent_name_matching!A:B,2,false)</f>
        <v>Patient LLM</v>
      </c>
      <c r="I7423" s="32" t="s">
        <v>18730</v>
      </c>
      <c r="J7423" s="6" t="s">
        <v>418</v>
      </c>
      <c r="K7423" s="6">
        <v>1.0</v>
      </c>
      <c r="L7423" s="6">
        <v>2708.0</v>
      </c>
      <c r="M7423" s="6">
        <v>36.0</v>
      </c>
      <c r="N7423" s="6">
        <v>966.0</v>
      </c>
      <c r="O7423" s="6" t="s">
        <v>18731</v>
      </c>
      <c r="P7423" s="8" t="str">
        <f t="shared" si="1"/>
        <v/>
      </c>
      <c r="Q7423" s="8" t="str">
        <f t="shared" si="17"/>
        <v/>
      </c>
      <c r="R7423" s="8" t="str">
        <f>if(and(P7423&lt;&gt;"",Q7423&lt;&gt;"newexp",Q7423&lt;&gt;"nostart"),countifs(script_conform_dispatching!A:A,P7423,script_conform_dispatching!B:B,Q7423),"")</f>
        <v/>
      </c>
      <c r="S7423" s="8" t="str">
        <f t="shared" si="3"/>
        <v/>
      </c>
    </row>
    <row r="7424" hidden="1">
      <c r="A7424" s="6" t="s">
        <v>18732</v>
      </c>
      <c r="B7424" s="6" t="s">
        <v>314</v>
      </c>
      <c r="C7424" s="6" t="s">
        <v>411</v>
      </c>
      <c r="H7424" s="8" t="str">
        <f>VLOOKUP(C7424,agent_name_matching!A:B,2,false)</f>
        <v>System</v>
      </c>
      <c r="I7424" s="33"/>
      <c r="O7424" s="6" t="s">
        <v>18733</v>
      </c>
      <c r="P7424" s="8" t="str">
        <f t="shared" si="1"/>
        <v/>
      </c>
      <c r="Q7424" s="8" t="str">
        <f t="shared" si="17"/>
        <v/>
      </c>
      <c r="R7424" s="8" t="str">
        <f>if(and(P7424&lt;&gt;"",Q7424&lt;&gt;"newexp",Q7424&lt;&gt;"nostart"),countifs(script_conform_dispatching!A:A,P7424,script_conform_dispatching!B:B,Q7424),"")</f>
        <v/>
      </c>
      <c r="S7424" s="8" t="str">
        <f t="shared" si="3"/>
        <v/>
      </c>
    </row>
    <row r="7425" hidden="1">
      <c r="A7425" s="6" t="s">
        <v>18734</v>
      </c>
      <c r="B7425" s="6" t="s">
        <v>314</v>
      </c>
      <c r="C7425" s="6" t="s">
        <v>414</v>
      </c>
      <c r="F7425" s="6" t="s">
        <v>415</v>
      </c>
      <c r="G7425" s="6" t="s">
        <v>416</v>
      </c>
      <c r="H7425" s="8" t="str">
        <f>VLOOKUP(C7425,agent_name_matching!A:B,2,false)</f>
        <v>Dialog LLM</v>
      </c>
      <c r="I7425" s="32" t="s">
        <v>18735</v>
      </c>
      <c r="J7425" s="6" t="s">
        <v>418</v>
      </c>
      <c r="L7425" s="6">
        <v>7997.0</v>
      </c>
      <c r="M7425" s="6">
        <v>310.0</v>
      </c>
      <c r="N7425" s="6">
        <v>3972.0</v>
      </c>
      <c r="O7425" s="6" t="s">
        <v>18736</v>
      </c>
      <c r="P7425" s="8" t="str">
        <f t="shared" si="1"/>
        <v/>
      </c>
      <c r="Q7425" s="8" t="str">
        <f t="shared" si="17"/>
        <v/>
      </c>
      <c r="R7425" s="8" t="str">
        <f>if(and(P7425&lt;&gt;"",Q7425&lt;&gt;"newexp",Q7425&lt;&gt;"nostart"),countifs(script_conform_dispatching!A:A,P7425,script_conform_dispatching!B:B,Q7425),"")</f>
        <v/>
      </c>
      <c r="S7425" s="8" t="str">
        <f t="shared" si="3"/>
        <v/>
      </c>
    </row>
    <row r="7426" hidden="1">
      <c r="A7426" s="6" t="s">
        <v>18737</v>
      </c>
      <c r="B7426" s="6" t="s">
        <v>314</v>
      </c>
      <c r="C7426" s="6" t="s">
        <v>37</v>
      </c>
      <c r="F7426" s="6" t="s">
        <v>415</v>
      </c>
      <c r="G7426" s="6" t="s">
        <v>416</v>
      </c>
      <c r="H7426" s="8" t="str">
        <f>VLOOKUP(C7426,agent_name_matching!A:B,2,false)</f>
        <v>Patient LLM</v>
      </c>
      <c r="I7426" s="32" t="s">
        <v>18738</v>
      </c>
      <c r="J7426" s="6" t="s">
        <v>418</v>
      </c>
      <c r="K7426" s="6">
        <v>1.0</v>
      </c>
      <c r="L7426" s="6">
        <v>3048.0</v>
      </c>
      <c r="M7426" s="6">
        <v>69.0</v>
      </c>
      <c r="N7426" s="6">
        <v>1116.0</v>
      </c>
      <c r="O7426" s="6" t="s">
        <v>18739</v>
      </c>
      <c r="P7426" s="8" t="str">
        <f t="shared" si="1"/>
        <v/>
      </c>
      <c r="Q7426" s="8" t="str">
        <f t="shared" si="17"/>
        <v/>
      </c>
      <c r="R7426" s="8" t="str">
        <f>if(and(P7426&lt;&gt;"",Q7426&lt;&gt;"newexp",Q7426&lt;&gt;"nostart"),countifs(script_conform_dispatching!A:A,P7426,script_conform_dispatching!B:B,Q7426),"")</f>
        <v/>
      </c>
      <c r="S7426" s="8" t="str">
        <f t="shared" si="3"/>
        <v/>
      </c>
    </row>
    <row r="7427" hidden="1">
      <c r="A7427" s="6" t="s">
        <v>18740</v>
      </c>
      <c r="B7427" s="6" t="s">
        <v>314</v>
      </c>
      <c r="C7427" s="6" t="s">
        <v>411</v>
      </c>
      <c r="H7427" s="8" t="str">
        <f>VLOOKUP(C7427,agent_name_matching!A:B,2,false)</f>
        <v>System</v>
      </c>
      <c r="I7427" s="33"/>
      <c r="O7427" s="6" t="s">
        <v>18741</v>
      </c>
      <c r="P7427" s="8" t="str">
        <f t="shared" si="1"/>
        <v/>
      </c>
      <c r="Q7427" s="8" t="str">
        <f t="shared" si="17"/>
        <v/>
      </c>
      <c r="R7427" s="8" t="str">
        <f>if(and(P7427&lt;&gt;"",Q7427&lt;&gt;"newexp",Q7427&lt;&gt;"nostart"),countifs(script_conform_dispatching!A:A,P7427,script_conform_dispatching!B:B,Q7427),"")</f>
        <v/>
      </c>
      <c r="S7427" s="8" t="str">
        <f t="shared" si="3"/>
        <v/>
      </c>
    </row>
    <row r="7428" hidden="1">
      <c r="A7428" s="6" t="s">
        <v>18742</v>
      </c>
      <c r="B7428" s="6" t="s">
        <v>314</v>
      </c>
      <c r="C7428" s="6" t="s">
        <v>414</v>
      </c>
      <c r="F7428" s="6" t="s">
        <v>415</v>
      </c>
      <c r="G7428" s="6" t="s">
        <v>416</v>
      </c>
      <c r="H7428" s="8" t="str">
        <f>VLOOKUP(C7428,agent_name_matching!A:B,2,false)</f>
        <v>Dialog LLM</v>
      </c>
      <c r="I7428" s="32" t="s">
        <v>18743</v>
      </c>
      <c r="J7428" s="6" t="s">
        <v>418</v>
      </c>
      <c r="L7428" s="6">
        <v>8598.0</v>
      </c>
      <c r="M7428" s="6">
        <v>246.0</v>
      </c>
      <c r="N7428" s="6">
        <v>4395.0</v>
      </c>
      <c r="O7428" s="6" t="s">
        <v>18744</v>
      </c>
      <c r="P7428" s="8" t="str">
        <f t="shared" si="1"/>
        <v/>
      </c>
      <c r="Q7428" s="8" t="str">
        <f t="shared" si="17"/>
        <v/>
      </c>
      <c r="R7428" s="8" t="str">
        <f>if(and(P7428&lt;&gt;"",Q7428&lt;&gt;"newexp",Q7428&lt;&gt;"nostart"),countifs(script_conform_dispatching!A:A,P7428,script_conform_dispatching!B:B,Q7428),"")</f>
        <v/>
      </c>
      <c r="S7428" s="8" t="str">
        <f t="shared" si="3"/>
        <v/>
      </c>
    </row>
    <row r="7429" hidden="1">
      <c r="A7429" s="6" t="s">
        <v>18745</v>
      </c>
      <c r="B7429" s="6" t="s">
        <v>314</v>
      </c>
      <c r="C7429" s="6" t="s">
        <v>37</v>
      </c>
      <c r="F7429" s="6" t="s">
        <v>415</v>
      </c>
      <c r="G7429" s="6" t="s">
        <v>416</v>
      </c>
      <c r="H7429" s="8" t="str">
        <f>VLOOKUP(C7429,agent_name_matching!A:B,2,false)</f>
        <v>Patient LLM</v>
      </c>
      <c r="I7429" s="32" t="s">
        <v>18746</v>
      </c>
      <c r="J7429" s="6" t="s">
        <v>418</v>
      </c>
      <c r="K7429" s="6">
        <v>1.0</v>
      </c>
      <c r="L7429" s="6">
        <v>3357.0</v>
      </c>
      <c r="M7429" s="6">
        <v>50.0</v>
      </c>
      <c r="N7429" s="6">
        <v>1420.0</v>
      </c>
      <c r="O7429" s="6" t="s">
        <v>18747</v>
      </c>
      <c r="P7429" s="8" t="str">
        <f t="shared" si="1"/>
        <v/>
      </c>
      <c r="Q7429" s="8" t="str">
        <f t="shared" si="17"/>
        <v/>
      </c>
      <c r="R7429" s="8" t="str">
        <f>if(and(P7429&lt;&gt;"",Q7429&lt;&gt;"newexp",Q7429&lt;&gt;"nostart"),countifs(script_conform_dispatching!A:A,P7429,script_conform_dispatching!B:B,Q7429),"")</f>
        <v/>
      </c>
      <c r="S7429" s="8" t="str">
        <f t="shared" si="3"/>
        <v/>
      </c>
    </row>
    <row r="7430" hidden="1">
      <c r="A7430" s="6" t="s">
        <v>18748</v>
      </c>
      <c r="B7430" s="6" t="s">
        <v>314</v>
      </c>
      <c r="C7430" s="6" t="s">
        <v>411</v>
      </c>
      <c r="H7430" s="8" t="str">
        <f>VLOOKUP(C7430,agent_name_matching!A:B,2,false)</f>
        <v>System</v>
      </c>
      <c r="I7430" s="33"/>
      <c r="O7430" s="6" t="s">
        <v>18749</v>
      </c>
      <c r="P7430" s="8" t="str">
        <f t="shared" si="1"/>
        <v/>
      </c>
      <c r="Q7430" s="8" t="str">
        <f t="shared" si="17"/>
        <v/>
      </c>
      <c r="R7430" s="8" t="str">
        <f>if(and(P7430&lt;&gt;"",Q7430&lt;&gt;"newexp",Q7430&lt;&gt;"nostart"),countifs(script_conform_dispatching!A:A,P7430,script_conform_dispatching!B:B,Q7430),"")</f>
        <v/>
      </c>
      <c r="S7430" s="8" t="str">
        <f t="shared" si="3"/>
        <v/>
      </c>
    </row>
    <row r="7431" hidden="1">
      <c r="A7431" s="6" t="s">
        <v>18750</v>
      </c>
      <c r="B7431" s="6" t="s">
        <v>314</v>
      </c>
      <c r="C7431" s="6" t="s">
        <v>414</v>
      </c>
      <c r="F7431" s="6" t="s">
        <v>415</v>
      </c>
      <c r="G7431" s="6" t="s">
        <v>416</v>
      </c>
      <c r="H7431" s="8" t="str">
        <f>VLOOKUP(C7431,agent_name_matching!A:B,2,false)</f>
        <v>Dialog LLM</v>
      </c>
      <c r="I7431" s="32" t="s">
        <v>18751</v>
      </c>
      <c r="J7431" s="6" t="s">
        <v>418</v>
      </c>
      <c r="L7431" s="6">
        <v>9116.0</v>
      </c>
      <c r="M7431" s="6">
        <v>241.0</v>
      </c>
      <c r="N7431" s="6">
        <v>3376.0</v>
      </c>
      <c r="O7431" s="6" t="s">
        <v>18752</v>
      </c>
      <c r="P7431" s="8" t="str">
        <f t="shared" si="1"/>
        <v/>
      </c>
      <c r="Q7431" s="8" t="str">
        <f t="shared" si="17"/>
        <v/>
      </c>
      <c r="R7431" s="8" t="str">
        <f>if(and(P7431&lt;&gt;"",Q7431&lt;&gt;"newexp",Q7431&lt;&gt;"nostart"),countifs(script_conform_dispatching!A:A,P7431,script_conform_dispatching!B:B,Q7431),"")</f>
        <v/>
      </c>
      <c r="S7431" s="8" t="str">
        <f t="shared" si="3"/>
        <v/>
      </c>
    </row>
    <row r="7432" hidden="1">
      <c r="A7432" s="6" t="s">
        <v>18753</v>
      </c>
      <c r="B7432" s="6" t="s">
        <v>314</v>
      </c>
      <c r="C7432" s="6" t="s">
        <v>407</v>
      </c>
      <c r="D7432" s="6">
        <v>4.0</v>
      </c>
      <c r="E7432" s="6" t="s">
        <v>445</v>
      </c>
      <c r="H7432" s="8" t="str">
        <f>VLOOKUP(C7432,agent_name_matching!A:B,2,false)</f>
        <v>--</v>
      </c>
      <c r="I7432" s="33"/>
      <c r="O7432" s="6" t="s">
        <v>18754</v>
      </c>
      <c r="P7432" s="8">
        <f t="shared" si="1"/>
        <v>4</v>
      </c>
      <c r="Q7432" s="8">
        <f t="shared" si="17"/>
        <v>5</v>
      </c>
      <c r="R7432" s="8">
        <f>if(and(P7432&lt;&gt;"",Q7432&lt;&gt;"newexp",Q7432&lt;&gt;"nostart"),countifs(script_conform_dispatching!A:A,P7432,script_conform_dispatching!B:B,Q7432),"")</f>
        <v>1</v>
      </c>
      <c r="S7432" s="8" t="str">
        <f t="shared" si="3"/>
        <v/>
      </c>
    </row>
    <row r="7433" hidden="1">
      <c r="A7433" s="6" t="s">
        <v>18755</v>
      </c>
      <c r="B7433" s="6" t="s">
        <v>314</v>
      </c>
      <c r="C7433" s="6" t="s">
        <v>407</v>
      </c>
      <c r="D7433" s="6">
        <v>5.0</v>
      </c>
      <c r="E7433" s="6" t="s">
        <v>408</v>
      </c>
      <c r="H7433" s="8" t="str">
        <f>VLOOKUP(C7433,agent_name_matching!A:B,2,false)</f>
        <v>--</v>
      </c>
      <c r="I7433" s="33"/>
      <c r="O7433" s="6" t="s">
        <v>18756</v>
      </c>
      <c r="P7433" s="8" t="str">
        <f t="shared" si="1"/>
        <v/>
      </c>
      <c r="Q7433" s="8" t="str">
        <f t="shared" si="17"/>
        <v/>
      </c>
      <c r="R7433" s="8" t="str">
        <f>if(and(P7433&lt;&gt;"",Q7433&lt;&gt;"newexp",Q7433&lt;&gt;"nostart"),countifs(script_conform_dispatching!A:A,P7433,script_conform_dispatching!B:B,Q7433),"")</f>
        <v/>
      </c>
      <c r="S7433" s="8" t="str">
        <f t="shared" si="3"/>
        <v/>
      </c>
    </row>
    <row r="7434" hidden="1">
      <c r="A7434" s="6" t="s">
        <v>18757</v>
      </c>
      <c r="B7434" s="6" t="s">
        <v>314</v>
      </c>
      <c r="C7434" s="6" t="s">
        <v>450</v>
      </c>
      <c r="F7434" s="6" t="s">
        <v>415</v>
      </c>
      <c r="G7434" s="6" t="s">
        <v>416</v>
      </c>
      <c r="H7434" s="8" t="str">
        <f>VLOOKUP(C7434,agent_name_matching!A:B,2,false)</f>
        <v>Validator LLM</v>
      </c>
      <c r="I7434" s="32" t="s">
        <v>451</v>
      </c>
      <c r="J7434" s="6" t="s">
        <v>452</v>
      </c>
      <c r="L7434" s="6">
        <v>3523.0</v>
      </c>
      <c r="M7434" s="6">
        <v>10.0</v>
      </c>
      <c r="N7434" s="6">
        <v>795.0</v>
      </c>
      <c r="O7434" s="6" t="s">
        <v>18758</v>
      </c>
      <c r="P7434" s="8" t="str">
        <f t="shared" si="1"/>
        <v/>
      </c>
      <c r="Q7434" s="8" t="str">
        <f t="shared" si="17"/>
        <v/>
      </c>
      <c r="R7434" s="8" t="str">
        <f>if(and(P7434&lt;&gt;"",Q7434&lt;&gt;"newexp",Q7434&lt;&gt;"nostart"),countifs(script_conform_dispatching!A:A,P7434,script_conform_dispatching!B:B,Q7434),"")</f>
        <v/>
      </c>
      <c r="S7434" s="8" t="str">
        <f t="shared" si="3"/>
        <v/>
      </c>
    </row>
    <row r="7435" hidden="1">
      <c r="A7435" s="6" t="s">
        <v>18759</v>
      </c>
      <c r="B7435" s="6" t="s">
        <v>314</v>
      </c>
      <c r="C7435" s="6" t="s">
        <v>37</v>
      </c>
      <c r="F7435" s="6" t="s">
        <v>415</v>
      </c>
      <c r="G7435" s="6" t="s">
        <v>416</v>
      </c>
      <c r="H7435" s="8" t="str">
        <f>VLOOKUP(C7435,agent_name_matching!A:B,2,false)</f>
        <v>Patient LLM</v>
      </c>
      <c r="I7435" s="32" t="s">
        <v>18760</v>
      </c>
      <c r="J7435" s="6" t="s">
        <v>418</v>
      </c>
      <c r="K7435" s="6">
        <v>1.0</v>
      </c>
      <c r="L7435" s="6">
        <v>3463.0</v>
      </c>
      <c r="M7435" s="6">
        <v>37.0</v>
      </c>
      <c r="N7435" s="6">
        <v>1061.0</v>
      </c>
      <c r="O7435" s="6" t="s">
        <v>18761</v>
      </c>
      <c r="P7435" s="8" t="str">
        <f t="shared" si="1"/>
        <v/>
      </c>
      <c r="Q7435" s="8" t="str">
        <f t="shared" si="17"/>
        <v/>
      </c>
      <c r="R7435" s="8" t="str">
        <f>if(and(P7435&lt;&gt;"",Q7435&lt;&gt;"newexp",Q7435&lt;&gt;"nostart"),countifs(script_conform_dispatching!A:A,P7435,script_conform_dispatching!B:B,Q7435),"")</f>
        <v/>
      </c>
      <c r="S7435" s="8" t="str">
        <f t="shared" si="3"/>
        <v/>
      </c>
    </row>
    <row r="7436" hidden="1">
      <c r="A7436" s="6" t="s">
        <v>18762</v>
      </c>
      <c r="B7436" s="6" t="s">
        <v>314</v>
      </c>
      <c r="C7436" s="6" t="s">
        <v>411</v>
      </c>
      <c r="H7436" s="8" t="str">
        <f>VLOOKUP(C7436,agent_name_matching!A:B,2,false)</f>
        <v>System</v>
      </c>
      <c r="I7436" s="33"/>
      <c r="O7436" s="6" t="s">
        <v>18763</v>
      </c>
      <c r="P7436" s="8" t="str">
        <f t="shared" si="1"/>
        <v/>
      </c>
      <c r="Q7436" s="8" t="str">
        <f t="shared" si="17"/>
        <v/>
      </c>
      <c r="R7436" s="8" t="str">
        <f>if(and(P7436&lt;&gt;"",Q7436&lt;&gt;"newexp",Q7436&lt;&gt;"nostart"),countifs(script_conform_dispatching!A:A,P7436,script_conform_dispatching!B:B,Q7436),"")</f>
        <v/>
      </c>
      <c r="S7436" s="8" t="str">
        <f t="shared" si="3"/>
        <v/>
      </c>
    </row>
    <row r="7437" hidden="1">
      <c r="A7437" s="6" t="s">
        <v>18764</v>
      </c>
      <c r="B7437" s="6" t="s">
        <v>314</v>
      </c>
      <c r="C7437" s="6" t="s">
        <v>414</v>
      </c>
      <c r="F7437" s="6" t="s">
        <v>415</v>
      </c>
      <c r="G7437" s="6" t="s">
        <v>416</v>
      </c>
      <c r="H7437" s="8" t="str">
        <f>VLOOKUP(C7437,agent_name_matching!A:B,2,false)</f>
        <v>Dialog LLM</v>
      </c>
      <c r="I7437" s="32" t="s">
        <v>18765</v>
      </c>
      <c r="J7437" s="6" t="s">
        <v>418</v>
      </c>
      <c r="L7437" s="6">
        <v>9600.0</v>
      </c>
      <c r="M7437" s="6">
        <v>116.0</v>
      </c>
      <c r="N7437" s="6">
        <v>2135.0</v>
      </c>
      <c r="O7437" s="6" t="s">
        <v>18766</v>
      </c>
      <c r="P7437" s="8" t="str">
        <f t="shared" si="1"/>
        <v/>
      </c>
      <c r="Q7437" s="8" t="str">
        <f t="shared" si="17"/>
        <v/>
      </c>
      <c r="R7437" s="8" t="str">
        <f>if(and(P7437&lt;&gt;"",Q7437&lt;&gt;"newexp",Q7437&lt;&gt;"nostart"),countifs(script_conform_dispatching!A:A,P7437,script_conform_dispatching!B:B,Q7437),"")</f>
        <v/>
      </c>
      <c r="S7437" s="8" t="str">
        <f t="shared" si="3"/>
        <v/>
      </c>
    </row>
    <row r="7438" hidden="1">
      <c r="A7438" s="6" t="s">
        <v>18767</v>
      </c>
      <c r="B7438" s="6" t="s">
        <v>314</v>
      </c>
      <c r="C7438" s="6" t="s">
        <v>37</v>
      </c>
      <c r="F7438" s="6" t="s">
        <v>415</v>
      </c>
      <c r="G7438" s="6" t="s">
        <v>416</v>
      </c>
      <c r="H7438" s="8" t="str">
        <f>VLOOKUP(C7438,agent_name_matching!A:B,2,false)</f>
        <v>Patient LLM</v>
      </c>
      <c r="I7438" s="32" t="s">
        <v>18768</v>
      </c>
      <c r="J7438" s="6" t="s">
        <v>418</v>
      </c>
      <c r="K7438" s="6">
        <v>1.0</v>
      </c>
      <c r="L7438" s="6">
        <v>3610.0</v>
      </c>
      <c r="M7438" s="6">
        <v>55.0</v>
      </c>
      <c r="N7438" s="6">
        <v>1193.0</v>
      </c>
      <c r="O7438" s="6" t="s">
        <v>18769</v>
      </c>
      <c r="P7438" s="8" t="str">
        <f t="shared" si="1"/>
        <v/>
      </c>
      <c r="Q7438" s="8" t="str">
        <f t="shared" si="17"/>
        <v/>
      </c>
      <c r="R7438" s="8" t="str">
        <f>if(and(P7438&lt;&gt;"",Q7438&lt;&gt;"newexp",Q7438&lt;&gt;"nostart"),countifs(script_conform_dispatching!A:A,P7438,script_conform_dispatching!B:B,Q7438),"")</f>
        <v/>
      </c>
      <c r="S7438" s="8" t="str">
        <f t="shared" si="3"/>
        <v/>
      </c>
    </row>
    <row r="7439" hidden="1">
      <c r="A7439" s="6" t="s">
        <v>18770</v>
      </c>
      <c r="B7439" s="6" t="s">
        <v>314</v>
      </c>
      <c r="C7439" s="6" t="s">
        <v>411</v>
      </c>
      <c r="H7439" s="8" t="str">
        <f>VLOOKUP(C7439,agent_name_matching!A:B,2,false)</f>
        <v>System</v>
      </c>
      <c r="I7439" s="33"/>
      <c r="O7439" s="6" t="s">
        <v>18771</v>
      </c>
      <c r="P7439" s="8" t="str">
        <f t="shared" si="1"/>
        <v/>
      </c>
      <c r="Q7439" s="8" t="str">
        <f t="shared" si="17"/>
        <v/>
      </c>
      <c r="R7439" s="8" t="str">
        <f>if(and(P7439&lt;&gt;"",Q7439&lt;&gt;"newexp",Q7439&lt;&gt;"nostart"),countifs(script_conform_dispatching!A:A,P7439,script_conform_dispatching!B:B,Q7439),"")</f>
        <v/>
      </c>
      <c r="S7439" s="8" t="str">
        <f t="shared" si="3"/>
        <v/>
      </c>
    </row>
    <row r="7440" hidden="1">
      <c r="A7440" s="6" t="s">
        <v>18772</v>
      </c>
      <c r="B7440" s="6" t="s">
        <v>314</v>
      </c>
      <c r="C7440" s="6" t="s">
        <v>414</v>
      </c>
      <c r="F7440" s="6" t="s">
        <v>415</v>
      </c>
      <c r="G7440" s="6" t="s">
        <v>416</v>
      </c>
      <c r="H7440" s="8" t="str">
        <f>VLOOKUP(C7440,agent_name_matching!A:B,2,false)</f>
        <v>Dialog LLM</v>
      </c>
      <c r="I7440" s="32" t="s">
        <v>18773</v>
      </c>
      <c r="J7440" s="6" t="s">
        <v>418</v>
      </c>
      <c r="L7440" s="6">
        <v>9977.0</v>
      </c>
      <c r="M7440" s="6">
        <v>134.0</v>
      </c>
      <c r="N7440" s="6">
        <v>2313.0</v>
      </c>
      <c r="O7440" s="6" t="s">
        <v>18774</v>
      </c>
      <c r="P7440" s="8" t="str">
        <f t="shared" si="1"/>
        <v/>
      </c>
      <c r="Q7440" s="8" t="str">
        <f t="shared" si="17"/>
        <v/>
      </c>
      <c r="R7440" s="8" t="str">
        <f>if(and(P7440&lt;&gt;"",Q7440&lt;&gt;"newexp",Q7440&lt;&gt;"nostart"),countifs(script_conform_dispatching!A:A,P7440,script_conform_dispatching!B:B,Q7440),"")</f>
        <v/>
      </c>
      <c r="S7440" s="8" t="str">
        <f t="shared" si="3"/>
        <v/>
      </c>
    </row>
    <row r="7441" hidden="1">
      <c r="A7441" s="6" t="s">
        <v>18775</v>
      </c>
      <c r="B7441" s="6" t="s">
        <v>314</v>
      </c>
      <c r="C7441" s="6" t="s">
        <v>37</v>
      </c>
      <c r="F7441" s="6" t="s">
        <v>415</v>
      </c>
      <c r="G7441" s="6" t="s">
        <v>416</v>
      </c>
      <c r="H7441" s="8" t="str">
        <f>VLOOKUP(C7441,agent_name_matching!A:B,2,false)</f>
        <v>Patient LLM</v>
      </c>
      <c r="I7441" s="32" t="s">
        <v>18776</v>
      </c>
      <c r="J7441" s="6" t="s">
        <v>418</v>
      </c>
      <c r="K7441" s="6">
        <v>1.0</v>
      </c>
      <c r="L7441" s="6">
        <v>3793.0</v>
      </c>
      <c r="M7441" s="6">
        <v>157.0</v>
      </c>
      <c r="N7441" s="6">
        <v>1937.0</v>
      </c>
      <c r="O7441" s="6" t="s">
        <v>18777</v>
      </c>
      <c r="P7441" s="8" t="str">
        <f t="shared" si="1"/>
        <v/>
      </c>
      <c r="Q7441" s="8" t="str">
        <f t="shared" si="17"/>
        <v/>
      </c>
      <c r="R7441" s="8" t="str">
        <f>if(and(P7441&lt;&gt;"",Q7441&lt;&gt;"newexp",Q7441&lt;&gt;"nostart"),countifs(script_conform_dispatching!A:A,P7441,script_conform_dispatching!B:B,Q7441),"")</f>
        <v/>
      </c>
      <c r="S7441" s="8" t="str">
        <f t="shared" si="3"/>
        <v/>
      </c>
    </row>
    <row r="7442" hidden="1">
      <c r="A7442" s="6" t="s">
        <v>18778</v>
      </c>
      <c r="B7442" s="6" t="s">
        <v>314</v>
      </c>
      <c r="C7442" s="6" t="s">
        <v>411</v>
      </c>
      <c r="H7442" s="8" t="str">
        <f>VLOOKUP(C7442,agent_name_matching!A:B,2,false)</f>
        <v>System</v>
      </c>
      <c r="I7442" s="33"/>
      <c r="O7442" s="6" t="s">
        <v>18779</v>
      </c>
      <c r="P7442" s="8" t="str">
        <f t="shared" si="1"/>
        <v/>
      </c>
      <c r="Q7442" s="8" t="str">
        <f t="shared" si="17"/>
        <v/>
      </c>
      <c r="R7442" s="8" t="str">
        <f>if(and(P7442&lt;&gt;"",Q7442&lt;&gt;"newexp",Q7442&lt;&gt;"nostart"),countifs(script_conform_dispatching!A:A,P7442,script_conform_dispatching!B:B,Q7442),"")</f>
        <v/>
      </c>
      <c r="S7442" s="8" t="str">
        <f t="shared" si="3"/>
        <v/>
      </c>
    </row>
    <row r="7443" hidden="1">
      <c r="A7443" s="6" t="s">
        <v>18780</v>
      </c>
      <c r="B7443" s="6" t="s">
        <v>314</v>
      </c>
      <c r="C7443" s="6" t="s">
        <v>414</v>
      </c>
      <c r="F7443" s="6" t="s">
        <v>415</v>
      </c>
      <c r="G7443" s="6" t="s">
        <v>416</v>
      </c>
      <c r="H7443" s="8" t="str">
        <f>VLOOKUP(C7443,agent_name_matching!A:B,2,false)</f>
        <v>Dialog LLM</v>
      </c>
      <c r="I7443" s="32" t="s">
        <v>18781</v>
      </c>
      <c r="J7443" s="6" t="s">
        <v>418</v>
      </c>
      <c r="L7443" s="6">
        <v>10474.0</v>
      </c>
      <c r="M7443" s="6">
        <v>296.0</v>
      </c>
      <c r="N7443" s="6">
        <v>4718.0</v>
      </c>
      <c r="O7443" s="6" t="s">
        <v>18782</v>
      </c>
      <c r="P7443" s="8" t="str">
        <f t="shared" si="1"/>
        <v/>
      </c>
      <c r="Q7443" s="8" t="str">
        <f t="shared" si="17"/>
        <v/>
      </c>
      <c r="R7443" s="8" t="str">
        <f>if(and(P7443&lt;&gt;"",Q7443&lt;&gt;"newexp",Q7443&lt;&gt;"nostart"),countifs(script_conform_dispatching!A:A,P7443,script_conform_dispatching!B:B,Q7443),"")</f>
        <v/>
      </c>
      <c r="S7443" s="8" t="str">
        <f t="shared" si="3"/>
        <v/>
      </c>
    </row>
    <row r="7444" hidden="1">
      <c r="A7444" s="6" t="s">
        <v>18783</v>
      </c>
      <c r="B7444" s="6" t="s">
        <v>314</v>
      </c>
      <c r="C7444" s="6" t="s">
        <v>37</v>
      </c>
      <c r="F7444" s="6" t="s">
        <v>415</v>
      </c>
      <c r="G7444" s="6" t="s">
        <v>416</v>
      </c>
      <c r="H7444" s="8" t="str">
        <f>VLOOKUP(C7444,agent_name_matching!A:B,2,false)</f>
        <v>Patient LLM</v>
      </c>
      <c r="I7444" s="32" t="s">
        <v>18784</v>
      </c>
      <c r="J7444" s="6" t="s">
        <v>418</v>
      </c>
      <c r="K7444" s="6">
        <v>1.0</v>
      </c>
      <c r="L7444" s="6">
        <v>4240.0</v>
      </c>
      <c r="M7444" s="6">
        <v>272.0</v>
      </c>
      <c r="N7444" s="6">
        <v>3174.0</v>
      </c>
      <c r="O7444" s="6" t="s">
        <v>18785</v>
      </c>
      <c r="P7444" s="8" t="str">
        <f t="shared" si="1"/>
        <v/>
      </c>
      <c r="Q7444" s="8" t="str">
        <f t="shared" si="17"/>
        <v/>
      </c>
      <c r="R7444" s="8" t="str">
        <f>if(and(P7444&lt;&gt;"",Q7444&lt;&gt;"newexp",Q7444&lt;&gt;"nostart"),countifs(script_conform_dispatching!A:A,P7444,script_conform_dispatching!B:B,Q7444),"")</f>
        <v/>
      </c>
      <c r="S7444" s="8" t="str">
        <f t="shared" si="3"/>
        <v/>
      </c>
    </row>
    <row r="7445" hidden="1">
      <c r="A7445" s="6" t="s">
        <v>18786</v>
      </c>
      <c r="B7445" s="6" t="s">
        <v>314</v>
      </c>
      <c r="C7445" s="6" t="s">
        <v>411</v>
      </c>
      <c r="H7445" s="8" t="str">
        <f>VLOOKUP(C7445,agent_name_matching!A:B,2,false)</f>
        <v>System</v>
      </c>
      <c r="I7445" s="33"/>
      <c r="O7445" s="6" t="s">
        <v>18787</v>
      </c>
      <c r="P7445" s="8" t="str">
        <f t="shared" si="1"/>
        <v/>
      </c>
      <c r="Q7445" s="8" t="str">
        <f t="shared" si="17"/>
        <v/>
      </c>
      <c r="R7445" s="8" t="str">
        <f>if(and(P7445&lt;&gt;"",Q7445&lt;&gt;"newexp",Q7445&lt;&gt;"nostart"),countifs(script_conform_dispatching!A:A,P7445,script_conform_dispatching!B:B,Q7445),"")</f>
        <v/>
      </c>
      <c r="S7445" s="8" t="str">
        <f t="shared" si="3"/>
        <v/>
      </c>
    </row>
    <row r="7446" hidden="1">
      <c r="A7446" s="6" t="s">
        <v>18788</v>
      </c>
      <c r="B7446" s="6" t="s">
        <v>314</v>
      </c>
      <c r="C7446" s="6" t="s">
        <v>414</v>
      </c>
      <c r="F7446" s="6" t="s">
        <v>415</v>
      </c>
      <c r="G7446" s="6" t="s">
        <v>416</v>
      </c>
      <c r="H7446" s="8" t="str">
        <f>VLOOKUP(C7446,agent_name_matching!A:B,2,false)</f>
        <v>Dialog LLM</v>
      </c>
      <c r="I7446" s="32" t="s">
        <v>18789</v>
      </c>
      <c r="J7446" s="6" t="s">
        <v>418</v>
      </c>
      <c r="L7446" s="6">
        <v>11248.0</v>
      </c>
      <c r="M7446" s="6">
        <v>122.0</v>
      </c>
      <c r="N7446" s="6">
        <v>2296.0</v>
      </c>
      <c r="O7446" s="6" t="s">
        <v>18790</v>
      </c>
      <c r="P7446" s="8" t="str">
        <f t="shared" si="1"/>
        <v/>
      </c>
      <c r="Q7446" s="8" t="str">
        <f t="shared" si="17"/>
        <v/>
      </c>
      <c r="R7446" s="8" t="str">
        <f>if(and(P7446&lt;&gt;"",Q7446&lt;&gt;"newexp",Q7446&lt;&gt;"nostart"),countifs(script_conform_dispatching!A:A,P7446,script_conform_dispatching!B:B,Q7446),"")</f>
        <v/>
      </c>
      <c r="S7446" s="8" t="str">
        <f t="shared" si="3"/>
        <v/>
      </c>
    </row>
    <row r="7447" hidden="1">
      <c r="A7447" s="6" t="s">
        <v>18791</v>
      </c>
      <c r="B7447" s="6" t="s">
        <v>314</v>
      </c>
      <c r="C7447" s="6" t="s">
        <v>37</v>
      </c>
      <c r="F7447" s="6" t="s">
        <v>415</v>
      </c>
      <c r="G7447" s="6" t="s">
        <v>416</v>
      </c>
      <c r="H7447" s="8" t="str">
        <f>VLOOKUP(C7447,agent_name_matching!A:B,2,false)</f>
        <v>Patient LLM</v>
      </c>
      <c r="I7447" s="32" t="s">
        <v>18792</v>
      </c>
      <c r="J7447" s="6" t="s">
        <v>418</v>
      </c>
      <c r="K7447" s="6">
        <v>1.0</v>
      </c>
      <c r="L7447" s="6">
        <v>4628.0</v>
      </c>
      <c r="M7447" s="6">
        <v>88.0</v>
      </c>
      <c r="N7447" s="6">
        <v>1857.0</v>
      </c>
      <c r="O7447" s="6" t="s">
        <v>18793</v>
      </c>
      <c r="P7447" s="8" t="str">
        <f t="shared" si="1"/>
        <v/>
      </c>
      <c r="Q7447" s="8" t="str">
        <f t="shared" si="17"/>
        <v/>
      </c>
      <c r="R7447" s="8" t="str">
        <f>if(and(P7447&lt;&gt;"",Q7447&lt;&gt;"newexp",Q7447&lt;&gt;"nostart"),countifs(script_conform_dispatching!A:A,P7447,script_conform_dispatching!B:B,Q7447),"")</f>
        <v/>
      </c>
      <c r="S7447" s="8" t="str">
        <f t="shared" si="3"/>
        <v/>
      </c>
    </row>
    <row r="7448" hidden="1">
      <c r="A7448" s="6" t="s">
        <v>18794</v>
      </c>
      <c r="B7448" s="6" t="s">
        <v>314</v>
      </c>
      <c r="C7448" s="6" t="s">
        <v>411</v>
      </c>
      <c r="H7448" s="8" t="str">
        <f>VLOOKUP(C7448,agent_name_matching!A:B,2,false)</f>
        <v>System</v>
      </c>
      <c r="I7448" s="33"/>
      <c r="O7448" s="6" t="s">
        <v>18795</v>
      </c>
      <c r="P7448" s="8" t="str">
        <f t="shared" si="1"/>
        <v/>
      </c>
      <c r="Q7448" s="8" t="str">
        <f t="shared" si="17"/>
        <v/>
      </c>
      <c r="R7448" s="8" t="str">
        <f>if(and(P7448&lt;&gt;"",Q7448&lt;&gt;"newexp",Q7448&lt;&gt;"nostart"),countifs(script_conform_dispatching!A:A,P7448,script_conform_dispatching!B:B,Q7448),"")</f>
        <v/>
      </c>
      <c r="S7448" s="8" t="str">
        <f t="shared" si="3"/>
        <v/>
      </c>
    </row>
    <row r="7449" hidden="1">
      <c r="A7449" s="6" t="s">
        <v>18796</v>
      </c>
      <c r="B7449" s="6" t="s">
        <v>314</v>
      </c>
      <c r="C7449" s="6" t="s">
        <v>414</v>
      </c>
      <c r="F7449" s="6" t="s">
        <v>415</v>
      </c>
      <c r="G7449" s="6" t="s">
        <v>416</v>
      </c>
      <c r="H7449" s="8" t="str">
        <f>VLOOKUP(C7449,agent_name_matching!A:B,2,false)</f>
        <v>Dialog LLM</v>
      </c>
      <c r="I7449" s="32" t="s">
        <v>18797</v>
      </c>
      <c r="J7449" s="6" t="s">
        <v>418</v>
      </c>
      <c r="L7449" s="6">
        <v>11663.0</v>
      </c>
      <c r="M7449" s="6">
        <v>143.0</v>
      </c>
      <c r="N7449" s="6">
        <v>4361.0</v>
      </c>
      <c r="O7449" s="6" t="s">
        <v>18798</v>
      </c>
      <c r="P7449" s="8" t="str">
        <f t="shared" si="1"/>
        <v/>
      </c>
      <c r="Q7449" s="8" t="str">
        <f t="shared" si="17"/>
        <v/>
      </c>
      <c r="R7449" s="8" t="str">
        <f>if(and(P7449&lt;&gt;"",Q7449&lt;&gt;"newexp",Q7449&lt;&gt;"nostart"),countifs(script_conform_dispatching!A:A,P7449,script_conform_dispatching!B:B,Q7449),"")</f>
        <v/>
      </c>
      <c r="S7449" s="8" t="str">
        <f t="shared" si="3"/>
        <v/>
      </c>
    </row>
    <row r="7450" hidden="1">
      <c r="A7450" s="6" t="s">
        <v>18799</v>
      </c>
      <c r="B7450" s="6" t="s">
        <v>314</v>
      </c>
      <c r="C7450" s="6" t="s">
        <v>37</v>
      </c>
      <c r="F7450" s="6" t="s">
        <v>415</v>
      </c>
      <c r="G7450" s="6" t="s">
        <v>416</v>
      </c>
      <c r="H7450" s="8" t="str">
        <f>VLOOKUP(C7450,agent_name_matching!A:B,2,false)</f>
        <v>Patient LLM</v>
      </c>
      <c r="I7450" s="32" t="s">
        <v>18800</v>
      </c>
      <c r="J7450" s="6" t="s">
        <v>418</v>
      </c>
      <c r="K7450" s="6">
        <v>1.0</v>
      </c>
      <c r="L7450" s="6">
        <v>4853.0</v>
      </c>
      <c r="M7450" s="6">
        <v>84.0</v>
      </c>
      <c r="N7450" s="6">
        <v>1438.0</v>
      </c>
      <c r="O7450" s="6" t="s">
        <v>18801</v>
      </c>
      <c r="P7450" s="8" t="str">
        <f t="shared" si="1"/>
        <v/>
      </c>
      <c r="Q7450" s="8" t="str">
        <f t="shared" si="17"/>
        <v/>
      </c>
      <c r="R7450" s="8" t="str">
        <f>if(and(P7450&lt;&gt;"",Q7450&lt;&gt;"newexp",Q7450&lt;&gt;"nostart"),countifs(script_conform_dispatching!A:A,P7450,script_conform_dispatching!B:B,Q7450),"")</f>
        <v/>
      </c>
      <c r="S7450" s="8" t="str">
        <f t="shared" si="3"/>
        <v/>
      </c>
    </row>
    <row r="7451" hidden="1">
      <c r="A7451" s="6" t="s">
        <v>18802</v>
      </c>
      <c r="B7451" s="6" t="s">
        <v>314</v>
      </c>
      <c r="C7451" s="6" t="s">
        <v>411</v>
      </c>
      <c r="H7451" s="8" t="str">
        <f>VLOOKUP(C7451,agent_name_matching!A:B,2,false)</f>
        <v>System</v>
      </c>
      <c r="I7451" s="33"/>
      <c r="O7451" s="6" t="s">
        <v>18803</v>
      </c>
      <c r="P7451" s="8" t="str">
        <f t="shared" si="1"/>
        <v/>
      </c>
      <c r="Q7451" s="8" t="str">
        <f t="shared" si="17"/>
        <v/>
      </c>
      <c r="R7451" s="8" t="str">
        <f>if(and(P7451&lt;&gt;"",Q7451&lt;&gt;"newexp",Q7451&lt;&gt;"nostart"),countifs(script_conform_dispatching!A:A,P7451,script_conform_dispatching!B:B,Q7451),"")</f>
        <v/>
      </c>
      <c r="S7451" s="8" t="str">
        <f t="shared" si="3"/>
        <v/>
      </c>
    </row>
    <row r="7452" hidden="1">
      <c r="A7452" s="6" t="s">
        <v>18804</v>
      </c>
      <c r="B7452" s="6" t="s">
        <v>314</v>
      </c>
      <c r="C7452" s="6" t="s">
        <v>414</v>
      </c>
      <c r="F7452" s="6" t="s">
        <v>415</v>
      </c>
      <c r="G7452" s="6" t="s">
        <v>416</v>
      </c>
      <c r="H7452" s="8" t="str">
        <f>VLOOKUP(C7452,agent_name_matching!A:B,2,false)</f>
        <v>Dialog LLM</v>
      </c>
      <c r="I7452" s="32" t="s">
        <v>18805</v>
      </c>
      <c r="J7452" s="6" t="s">
        <v>418</v>
      </c>
      <c r="L7452" s="6">
        <v>12096.0</v>
      </c>
      <c r="M7452" s="6">
        <v>256.0</v>
      </c>
      <c r="N7452" s="6">
        <v>5117.0</v>
      </c>
      <c r="O7452" s="6" t="s">
        <v>18806</v>
      </c>
      <c r="P7452" s="8" t="str">
        <f t="shared" si="1"/>
        <v/>
      </c>
      <c r="Q7452" s="8" t="str">
        <f t="shared" si="17"/>
        <v/>
      </c>
      <c r="R7452" s="8" t="str">
        <f>if(and(P7452&lt;&gt;"",Q7452&lt;&gt;"newexp",Q7452&lt;&gt;"nostart"),countifs(script_conform_dispatching!A:A,P7452,script_conform_dispatching!B:B,Q7452),"")</f>
        <v/>
      </c>
      <c r="S7452" s="8" t="str">
        <f t="shared" si="3"/>
        <v/>
      </c>
    </row>
    <row r="7453" hidden="1">
      <c r="A7453" s="6" t="s">
        <v>18807</v>
      </c>
      <c r="B7453" s="6" t="s">
        <v>314</v>
      </c>
      <c r="C7453" s="6" t="s">
        <v>407</v>
      </c>
      <c r="D7453" s="6">
        <v>5.0</v>
      </c>
      <c r="E7453" s="6" t="s">
        <v>445</v>
      </c>
      <c r="H7453" s="8" t="str">
        <f>VLOOKUP(C7453,agent_name_matching!A:B,2,false)</f>
        <v>--</v>
      </c>
      <c r="I7453" s="33"/>
      <c r="O7453" s="6" t="s">
        <v>18808</v>
      </c>
      <c r="P7453" s="8">
        <f t="shared" si="1"/>
        <v>5</v>
      </c>
      <c r="Q7453" s="8">
        <f t="shared" si="17"/>
        <v>8</v>
      </c>
      <c r="R7453" s="8">
        <f>if(and(P7453&lt;&gt;"",Q7453&lt;&gt;"newexp",Q7453&lt;&gt;"nostart"),countifs(script_conform_dispatching!A:A,P7453,script_conform_dispatching!B:B,Q7453),"")</f>
        <v>1</v>
      </c>
      <c r="S7453" s="8" t="str">
        <f t="shared" si="3"/>
        <v/>
      </c>
    </row>
    <row r="7454" hidden="1">
      <c r="A7454" s="6" t="s">
        <v>18809</v>
      </c>
      <c r="B7454" s="6" t="s">
        <v>314</v>
      </c>
      <c r="C7454" s="6" t="s">
        <v>407</v>
      </c>
      <c r="D7454" s="6">
        <v>8.0</v>
      </c>
      <c r="E7454" s="6" t="s">
        <v>408</v>
      </c>
      <c r="H7454" s="8" t="str">
        <f>VLOOKUP(C7454,agent_name_matching!A:B,2,false)</f>
        <v>--</v>
      </c>
      <c r="I7454" s="33"/>
      <c r="O7454" s="6" t="s">
        <v>18810</v>
      </c>
      <c r="P7454" s="8" t="str">
        <f t="shared" si="1"/>
        <v/>
      </c>
      <c r="Q7454" s="8" t="str">
        <f t="shared" si="17"/>
        <v/>
      </c>
      <c r="R7454" s="8" t="str">
        <f>if(and(P7454&lt;&gt;"",Q7454&lt;&gt;"newexp",Q7454&lt;&gt;"nostart"),countifs(script_conform_dispatching!A:A,P7454,script_conform_dispatching!B:B,Q7454),"")</f>
        <v/>
      </c>
      <c r="S7454" s="8" t="str">
        <f t="shared" si="3"/>
        <v/>
      </c>
    </row>
    <row r="7455" hidden="1">
      <c r="A7455" s="6" t="s">
        <v>18811</v>
      </c>
      <c r="B7455" s="6" t="s">
        <v>314</v>
      </c>
      <c r="C7455" s="6" t="s">
        <v>450</v>
      </c>
      <c r="F7455" s="6" t="s">
        <v>415</v>
      </c>
      <c r="G7455" s="6" t="s">
        <v>416</v>
      </c>
      <c r="H7455" s="8" t="str">
        <f>VLOOKUP(C7455,agent_name_matching!A:B,2,false)</f>
        <v>Validator LLM</v>
      </c>
      <c r="I7455" s="32" t="s">
        <v>16347</v>
      </c>
      <c r="J7455" s="6" t="s">
        <v>452</v>
      </c>
      <c r="L7455" s="6">
        <v>5094.0</v>
      </c>
      <c r="M7455" s="6">
        <v>38.0</v>
      </c>
      <c r="N7455" s="6">
        <v>876.0</v>
      </c>
      <c r="O7455" s="6" t="s">
        <v>18812</v>
      </c>
      <c r="P7455" s="8" t="str">
        <f t="shared" si="1"/>
        <v/>
      </c>
      <c r="Q7455" s="8" t="str">
        <f t="shared" si="17"/>
        <v/>
      </c>
      <c r="R7455" s="8" t="str">
        <f>if(and(P7455&lt;&gt;"",Q7455&lt;&gt;"newexp",Q7455&lt;&gt;"nostart"),countifs(script_conform_dispatching!A:A,P7455,script_conform_dispatching!B:B,Q7455),"")</f>
        <v/>
      </c>
      <c r="S7455" s="8" t="str">
        <f t="shared" si="3"/>
        <v/>
      </c>
    </row>
    <row r="7456" hidden="1">
      <c r="A7456" s="6" t="s">
        <v>18813</v>
      </c>
      <c r="B7456" s="6" t="s">
        <v>314</v>
      </c>
      <c r="C7456" s="6" t="s">
        <v>37</v>
      </c>
      <c r="F7456" s="6" t="s">
        <v>415</v>
      </c>
      <c r="G7456" s="6" t="s">
        <v>416</v>
      </c>
      <c r="H7456" s="8" t="str">
        <f>VLOOKUP(C7456,agent_name_matching!A:B,2,false)</f>
        <v>Patient LLM</v>
      </c>
      <c r="I7456" s="32" t="s">
        <v>18814</v>
      </c>
      <c r="J7456" s="6" t="s">
        <v>418</v>
      </c>
      <c r="K7456" s="6">
        <v>1.0</v>
      </c>
      <c r="L7456" s="6">
        <v>5063.0</v>
      </c>
      <c r="M7456" s="6">
        <v>69.0</v>
      </c>
      <c r="N7456" s="6">
        <v>1655.0</v>
      </c>
      <c r="O7456" s="6" t="s">
        <v>18815</v>
      </c>
      <c r="P7456" s="8" t="str">
        <f t="shared" si="1"/>
        <v/>
      </c>
      <c r="Q7456" s="8" t="str">
        <f t="shared" si="17"/>
        <v/>
      </c>
      <c r="R7456" s="8" t="str">
        <f>if(and(P7456&lt;&gt;"",Q7456&lt;&gt;"newexp",Q7456&lt;&gt;"nostart"),countifs(script_conform_dispatching!A:A,P7456,script_conform_dispatching!B:B,Q7456),"")</f>
        <v/>
      </c>
      <c r="S7456" s="8" t="str">
        <f t="shared" si="3"/>
        <v/>
      </c>
    </row>
    <row r="7457" hidden="1">
      <c r="A7457" s="6" t="s">
        <v>18816</v>
      </c>
      <c r="B7457" s="6" t="s">
        <v>314</v>
      </c>
      <c r="C7457" s="6" t="s">
        <v>411</v>
      </c>
      <c r="H7457" s="8" t="str">
        <f>VLOOKUP(C7457,agent_name_matching!A:B,2,false)</f>
        <v>System</v>
      </c>
      <c r="I7457" s="33"/>
      <c r="O7457" s="6" t="s">
        <v>18817</v>
      </c>
      <c r="P7457" s="8" t="str">
        <f t="shared" si="1"/>
        <v/>
      </c>
      <c r="Q7457" s="8" t="str">
        <f t="shared" si="17"/>
        <v/>
      </c>
      <c r="R7457" s="8" t="str">
        <f>if(and(P7457&lt;&gt;"",Q7457&lt;&gt;"newexp",Q7457&lt;&gt;"nostart"),countifs(script_conform_dispatching!A:A,P7457,script_conform_dispatching!B:B,Q7457),"")</f>
        <v/>
      </c>
      <c r="S7457" s="8" t="str">
        <f t="shared" si="3"/>
        <v/>
      </c>
    </row>
    <row r="7458" hidden="1">
      <c r="A7458" s="6" t="s">
        <v>18818</v>
      </c>
      <c r="B7458" s="6" t="s">
        <v>314</v>
      </c>
      <c r="C7458" s="6" t="s">
        <v>414</v>
      </c>
      <c r="F7458" s="6" t="s">
        <v>415</v>
      </c>
      <c r="G7458" s="6" t="s">
        <v>416</v>
      </c>
      <c r="H7458" s="8" t="str">
        <f>VLOOKUP(C7458,agent_name_matching!A:B,2,false)</f>
        <v>Dialog LLM</v>
      </c>
      <c r="I7458" s="32" t="s">
        <v>18819</v>
      </c>
      <c r="J7458" s="6" t="s">
        <v>418</v>
      </c>
      <c r="L7458" s="6">
        <v>12571.0</v>
      </c>
      <c r="M7458" s="6">
        <v>127.0</v>
      </c>
      <c r="N7458" s="6">
        <v>2861.0</v>
      </c>
      <c r="O7458" s="6" t="s">
        <v>18820</v>
      </c>
      <c r="P7458" s="8" t="str">
        <f t="shared" si="1"/>
        <v/>
      </c>
      <c r="Q7458" s="8" t="str">
        <f t="shared" si="17"/>
        <v/>
      </c>
      <c r="R7458" s="8" t="str">
        <f>if(and(P7458&lt;&gt;"",Q7458&lt;&gt;"newexp",Q7458&lt;&gt;"nostart"),countifs(script_conform_dispatching!A:A,P7458,script_conform_dispatching!B:B,Q7458),"")</f>
        <v/>
      </c>
      <c r="S7458" s="8" t="str">
        <f t="shared" si="3"/>
        <v/>
      </c>
    </row>
    <row r="7459" hidden="1">
      <c r="A7459" s="6" t="s">
        <v>18821</v>
      </c>
      <c r="B7459" s="6" t="s">
        <v>314</v>
      </c>
      <c r="C7459" s="6" t="s">
        <v>407</v>
      </c>
      <c r="D7459" s="6">
        <v>8.0</v>
      </c>
      <c r="E7459" s="6" t="s">
        <v>445</v>
      </c>
      <c r="H7459" s="8" t="str">
        <f>VLOOKUP(C7459,agent_name_matching!A:B,2,false)</f>
        <v>--</v>
      </c>
      <c r="I7459" s="33"/>
      <c r="O7459" s="6" t="s">
        <v>18822</v>
      </c>
      <c r="P7459" s="8">
        <f t="shared" si="1"/>
        <v>8</v>
      </c>
      <c r="Q7459" s="8" t="str">
        <f t="shared" si="17"/>
        <v>newexp</v>
      </c>
      <c r="R7459" s="8" t="str">
        <f>if(and(P7459&lt;&gt;"",Q7459&lt;&gt;"newexp",Q7459&lt;&gt;"nostart"),countifs(script_conform_dispatching!A:A,P7459,script_conform_dispatching!B:B,Q7459),"")</f>
        <v/>
      </c>
      <c r="S7459" s="8" t="str">
        <f t="shared" si="3"/>
        <v/>
      </c>
    </row>
    <row r="7460" hidden="1">
      <c r="A7460" s="6" t="s">
        <v>18823</v>
      </c>
      <c r="B7460" s="6" t="s">
        <v>314</v>
      </c>
      <c r="C7460" s="6" t="s">
        <v>450</v>
      </c>
      <c r="F7460" s="6" t="s">
        <v>415</v>
      </c>
      <c r="G7460" s="6" t="s">
        <v>416</v>
      </c>
      <c r="H7460" s="8" t="str">
        <f>VLOOKUP(C7460,agent_name_matching!A:B,2,false)</f>
        <v>Validator LLM</v>
      </c>
      <c r="I7460" s="32" t="s">
        <v>3024</v>
      </c>
      <c r="J7460" s="6" t="s">
        <v>452</v>
      </c>
      <c r="L7460" s="6">
        <v>5228.0</v>
      </c>
      <c r="M7460" s="6">
        <v>29.0</v>
      </c>
      <c r="N7460" s="6">
        <v>963.0</v>
      </c>
      <c r="O7460" s="6" t="s">
        <v>18824</v>
      </c>
      <c r="P7460" s="8" t="str">
        <f t="shared" si="1"/>
        <v/>
      </c>
      <c r="Q7460" s="8" t="str">
        <f t="shared" si="17"/>
        <v/>
      </c>
      <c r="R7460" s="8" t="str">
        <f>if(and(P7460&lt;&gt;"",Q7460&lt;&gt;"newexp",Q7460&lt;&gt;"nostart"),countifs(script_conform_dispatching!A:A,P7460,script_conform_dispatching!B:B,Q7460),"")</f>
        <v/>
      </c>
      <c r="S7460" s="8" t="str">
        <f t="shared" si="3"/>
        <v/>
      </c>
    </row>
    <row r="7461" hidden="1">
      <c r="A7461" s="6" t="s">
        <v>18825</v>
      </c>
      <c r="B7461" s="6" t="s">
        <v>317</v>
      </c>
      <c r="C7461" s="6" t="s">
        <v>407</v>
      </c>
      <c r="D7461" s="6">
        <v>1.0</v>
      </c>
      <c r="E7461" s="6" t="s">
        <v>408</v>
      </c>
      <c r="H7461" s="8" t="str">
        <f>VLOOKUP(C7461,agent_name_matching!A:B,2,false)</f>
        <v>--</v>
      </c>
      <c r="I7461" s="33"/>
      <c r="O7461" s="6" t="s">
        <v>18826</v>
      </c>
      <c r="P7461" s="8" t="str">
        <f t="shared" si="1"/>
        <v/>
      </c>
      <c r="Q7461" s="8" t="str">
        <f t="shared" si="17"/>
        <v/>
      </c>
      <c r="R7461" s="8" t="str">
        <f>if(and(P7461&lt;&gt;"",Q7461&lt;&gt;"newexp",Q7461&lt;&gt;"nostart"),countifs(script_conform_dispatching!A:A,P7461,script_conform_dispatching!B:B,Q7461),"")</f>
        <v/>
      </c>
      <c r="S7461" s="8" t="str">
        <f t="shared" si="3"/>
        <v/>
      </c>
    </row>
    <row r="7462" hidden="1">
      <c r="A7462" s="6" t="s">
        <v>18827</v>
      </c>
      <c r="B7462" s="6" t="s">
        <v>317</v>
      </c>
      <c r="C7462" s="6" t="s">
        <v>411</v>
      </c>
      <c r="H7462" s="8" t="str">
        <f>VLOOKUP(C7462,agent_name_matching!A:B,2,false)</f>
        <v>System</v>
      </c>
      <c r="I7462" s="33"/>
      <c r="O7462" s="6" t="s">
        <v>18828</v>
      </c>
      <c r="P7462" s="8" t="str">
        <f t="shared" si="1"/>
        <v/>
      </c>
      <c r="Q7462" s="8" t="str">
        <f t="shared" si="17"/>
        <v/>
      </c>
      <c r="R7462" s="8" t="str">
        <f>if(and(P7462&lt;&gt;"",Q7462&lt;&gt;"newexp",Q7462&lt;&gt;"nostart"),countifs(script_conform_dispatching!A:A,P7462,script_conform_dispatching!B:B,Q7462),"")</f>
        <v/>
      </c>
      <c r="S7462" s="8" t="str">
        <f t="shared" si="3"/>
        <v/>
      </c>
    </row>
    <row r="7463" hidden="1">
      <c r="A7463" s="6" t="s">
        <v>18829</v>
      </c>
      <c r="B7463" s="6" t="s">
        <v>317</v>
      </c>
      <c r="C7463" s="6" t="s">
        <v>414</v>
      </c>
      <c r="F7463" s="6" t="s">
        <v>415</v>
      </c>
      <c r="G7463" s="6" t="s">
        <v>416</v>
      </c>
      <c r="H7463" s="8" t="str">
        <f>VLOOKUP(C7463,agent_name_matching!A:B,2,false)</f>
        <v>Dialog LLM</v>
      </c>
      <c r="I7463" s="32" t="s">
        <v>417</v>
      </c>
      <c r="J7463" s="6" t="s">
        <v>418</v>
      </c>
      <c r="L7463" s="6">
        <v>2328.0</v>
      </c>
      <c r="M7463" s="6">
        <v>42.0</v>
      </c>
      <c r="N7463" s="6">
        <v>973.0</v>
      </c>
      <c r="O7463" s="6" t="s">
        <v>18830</v>
      </c>
      <c r="P7463" s="8" t="str">
        <f t="shared" si="1"/>
        <v/>
      </c>
      <c r="Q7463" s="8" t="str">
        <f t="shared" si="17"/>
        <v/>
      </c>
      <c r="R7463" s="8" t="str">
        <f>if(and(P7463&lt;&gt;"",Q7463&lt;&gt;"newexp",Q7463&lt;&gt;"nostart"),countifs(script_conform_dispatching!A:A,P7463,script_conform_dispatching!B:B,Q7463),"")</f>
        <v/>
      </c>
      <c r="S7463" s="8" t="str">
        <f t="shared" si="3"/>
        <v/>
      </c>
    </row>
    <row r="7464" hidden="1">
      <c r="A7464" s="6" t="s">
        <v>18831</v>
      </c>
      <c r="B7464" s="6" t="s">
        <v>317</v>
      </c>
      <c r="C7464" s="6" t="s">
        <v>37</v>
      </c>
      <c r="F7464" s="6" t="s">
        <v>415</v>
      </c>
      <c r="G7464" s="6" t="s">
        <v>416</v>
      </c>
      <c r="H7464" s="8" t="str">
        <f>VLOOKUP(C7464,agent_name_matching!A:B,2,false)</f>
        <v>Patient LLM</v>
      </c>
      <c r="I7464" s="32" t="s">
        <v>18832</v>
      </c>
      <c r="J7464" s="6" t="s">
        <v>418</v>
      </c>
      <c r="K7464" s="6">
        <v>1.0</v>
      </c>
      <c r="L7464" s="6">
        <v>546.0</v>
      </c>
      <c r="M7464" s="6">
        <v>33.0</v>
      </c>
      <c r="N7464" s="6">
        <v>752.0</v>
      </c>
      <c r="O7464" s="6" t="s">
        <v>18833</v>
      </c>
      <c r="P7464" s="8" t="str">
        <f t="shared" si="1"/>
        <v/>
      </c>
      <c r="Q7464" s="8" t="str">
        <f t="shared" si="17"/>
        <v/>
      </c>
      <c r="R7464" s="8" t="str">
        <f>if(and(P7464&lt;&gt;"",Q7464&lt;&gt;"newexp",Q7464&lt;&gt;"nostart"),countifs(script_conform_dispatching!A:A,P7464,script_conform_dispatching!B:B,Q7464),"")</f>
        <v/>
      </c>
      <c r="S7464" s="8" t="str">
        <f t="shared" si="3"/>
        <v/>
      </c>
    </row>
    <row r="7465" hidden="1">
      <c r="A7465" s="6" t="s">
        <v>18834</v>
      </c>
      <c r="B7465" s="6" t="s">
        <v>317</v>
      </c>
      <c r="C7465" s="6" t="s">
        <v>411</v>
      </c>
      <c r="H7465" s="8" t="str">
        <f>VLOOKUP(C7465,agent_name_matching!A:B,2,false)</f>
        <v>System</v>
      </c>
      <c r="I7465" s="33"/>
      <c r="O7465" s="6" t="s">
        <v>18835</v>
      </c>
      <c r="P7465" s="8" t="str">
        <f t="shared" si="1"/>
        <v/>
      </c>
      <c r="Q7465" s="8" t="str">
        <f t="shared" si="17"/>
        <v/>
      </c>
      <c r="R7465" s="8" t="str">
        <f>if(and(P7465&lt;&gt;"",Q7465&lt;&gt;"newexp",Q7465&lt;&gt;"nostart"),countifs(script_conform_dispatching!A:A,P7465,script_conform_dispatching!B:B,Q7465),"")</f>
        <v/>
      </c>
      <c r="S7465" s="8" t="str">
        <f t="shared" si="3"/>
        <v/>
      </c>
    </row>
    <row r="7466" hidden="1">
      <c r="A7466" s="6" t="s">
        <v>18836</v>
      </c>
      <c r="B7466" s="6" t="s">
        <v>317</v>
      </c>
      <c r="C7466" s="6" t="s">
        <v>414</v>
      </c>
      <c r="F7466" s="6" t="s">
        <v>415</v>
      </c>
      <c r="G7466" s="6" t="s">
        <v>416</v>
      </c>
      <c r="H7466" s="8" t="str">
        <f>VLOOKUP(C7466,agent_name_matching!A:B,2,false)</f>
        <v>Dialog LLM</v>
      </c>
      <c r="I7466" s="32" t="s">
        <v>18837</v>
      </c>
      <c r="J7466" s="6" t="s">
        <v>418</v>
      </c>
      <c r="L7466" s="6">
        <v>2552.0</v>
      </c>
      <c r="M7466" s="6">
        <v>59.0</v>
      </c>
      <c r="N7466" s="6">
        <v>965.0</v>
      </c>
      <c r="O7466" s="6" t="s">
        <v>18838</v>
      </c>
      <c r="P7466" s="8" t="str">
        <f t="shared" si="1"/>
        <v/>
      </c>
      <c r="Q7466" s="8" t="str">
        <f t="shared" si="17"/>
        <v/>
      </c>
      <c r="R7466" s="8" t="str">
        <f>if(and(P7466&lt;&gt;"",Q7466&lt;&gt;"newexp",Q7466&lt;&gt;"nostart"),countifs(script_conform_dispatching!A:A,P7466,script_conform_dispatching!B:B,Q7466),"")</f>
        <v/>
      </c>
      <c r="S7466" s="8" t="str">
        <f t="shared" si="3"/>
        <v/>
      </c>
    </row>
    <row r="7467" hidden="1">
      <c r="A7467" s="6" t="s">
        <v>18839</v>
      </c>
      <c r="B7467" s="6" t="s">
        <v>317</v>
      </c>
      <c r="C7467" s="6" t="s">
        <v>37</v>
      </c>
      <c r="F7467" s="6" t="s">
        <v>415</v>
      </c>
      <c r="G7467" s="6" t="s">
        <v>416</v>
      </c>
      <c r="H7467" s="8" t="str">
        <f>VLOOKUP(C7467,agent_name_matching!A:B,2,false)</f>
        <v>Patient LLM</v>
      </c>
      <c r="I7467" s="32" t="s">
        <v>18840</v>
      </c>
      <c r="J7467" s="6" t="s">
        <v>418</v>
      </c>
      <c r="K7467" s="6">
        <v>1.0</v>
      </c>
      <c r="L7467" s="6">
        <v>632.0</v>
      </c>
      <c r="M7467" s="6">
        <v>12.0</v>
      </c>
      <c r="N7467" s="6">
        <v>555.0</v>
      </c>
      <c r="O7467" s="6" t="s">
        <v>18841</v>
      </c>
      <c r="P7467" s="8" t="str">
        <f t="shared" si="1"/>
        <v/>
      </c>
      <c r="Q7467" s="8" t="str">
        <f t="shared" si="17"/>
        <v/>
      </c>
      <c r="R7467" s="8" t="str">
        <f>if(and(P7467&lt;&gt;"",Q7467&lt;&gt;"newexp",Q7467&lt;&gt;"nostart"),countifs(script_conform_dispatching!A:A,P7467,script_conform_dispatching!B:B,Q7467),"")</f>
        <v/>
      </c>
      <c r="S7467" s="8" t="str">
        <f t="shared" si="3"/>
        <v/>
      </c>
    </row>
    <row r="7468" hidden="1">
      <c r="A7468" s="6" t="s">
        <v>18842</v>
      </c>
      <c r="B7468" s="6" t="s">
        <v>317</v>
      </c>
      <c r="C7468" s="6" t="s">
        <v>411</v>
      </c>
      <c r="H7468" s="8" t="str">
        <f>VLOOKUP(C7468,agent_name_matching!A:B,2,false)</f>
        <v>System</v>
      </c>
      <c r="I7468" s="33"/>
      <c r="O7468" s="6" t="s">
        <v>18843</v>
      </c>
      <c r="P7468" s="8" t="str">
        <f t="shared" si="1"/>
        <v/>
      </c>
      <c r="Q7468" s="8" t="str">
        <f t="shared" si="17"/>
        <v/>
      </c>
      <c r="R7468" s="8" t="str">
        <f>if(and(P7468&lt;&gt;"",Q7468&lt;&gt;"newexp",Q7468&lt;&gt;"nostart"),countifs(script_conform_dispatching!A:A,P7468,script_conform_dispatching!B:B,Q7468),"")</f>
        <v/>
      </c>
      <c r="S7468" s="8" t="str">
        <f t="shared" si="3"/>
        <v/>
      </c>
    </row>
    <row r="7469" hidden="1">
      <c r="A7469" s="6" t="s">
        <v>18844</v>
      </c>
      <c r="B7469" s="6" t="s">
        <v>317</v>
      </c>
      <c r="C7469" s="6" t="s">
        <v>414</v>
      </c>
      <c r="F7469" s="6" t="s">
        <v>415</v>
      </c>
      <c r="G7469" s="6" t="s">
        <v>416</v>
      </c>
      <c r="H7469" s="8" t="str">
        <f>VLOOKUP(C7469,agent_name_matching!A:B,2,false)</f>
        <v>Dialog LLM</v>
      </c>
      <c r="I7469" s="32" t="s">
        <v>18845</v>
      </c>
      <c r="J7469" s="6" t="s">
        <v>418</v>
      </c>
      <c r="L7469" s="6">
        <v>2772.0</v>
      </c>
      <c r="M7469" s="6">
        <v>47.0</v>
      </c>
      <c r="N7469" s="6">
        <v>1144.0</v>
      </c>
      <c r="O7469" s="6" t="s">
        <v>18846</v>
      </c>
      <c r="P7469" s="8" t="str">
        <f t="shared" si="1"/>
        <v/>
      </c>
      <c r="Q7469" s="8" t="str">
        <f t="shared" si="17"/>
        <v/>
      </c>
      <c r="R7469" s="8" t="str">
        <f>if(and(P7469&lt;&gt;"",Q7469&lt;&gt;"newexp",Q7469&lt;&gt;"nostart"),countifs(script_conform_dispatching!A:A,P7469,script_conform_dispatching!B:B,Q7469),"")</f>
        <v/>
      </c>
      <c r="S7469" s="8" t="str">
        <f t="shared" si="3"/>
        <v/>
      </c>
    </row>
    <row r="7470" hidden="1">
      <c r="A7470" s="6" t="s">
        <v>18847</v>
      </c>
      <c r="B7470" s="6" t="s">
        <v>317</v>
      </c>
      <c r="C7470" s="6" t="s">
        <v>37</v>
      </c>
      <c r="F7470" s="6" t="s">
        <v>415</v>
      </c>
      <c r="G7470" s="6" t="s">
        <v>416</v>
      </c>
      <c r="H7470" s="8" t="str">
        <f>VLOOKUP(C7470,agent_name_matching!A:B,2,false)</f>
        <v>Patient LLM</v>
      </c>
      <c r="I7470" s="32" t="s">
        <v>18848</v>
      </c>
      <c r="J7470" s="6" t="s">
        <v>418</v>
      </c>
      <c r="K7470" s="6">
        <v>1.0</v>
      </c>
      <c r="L7470" s="6">
        <v>685.0</v>
      </c>
      <c r="M7470" s="6">
        <v>34.0</v>
      </c>
      <c r="N7470" s="6">
        <v>786.0</v>
      </c>
      <c r="O7470" s="6" t="s">
        <v>18849</v>
      </c>
      <c r="P7470" s="8" t="str">
        <f t="shared" si="1"/>
        <v/>
      </c>
      <c r="Q7470" s="8" t="str">
        <f t="shared" si="17"/>
        <v/>
      </c>
      <c r="R7470" s="8" t="str">
        <f>if(and(P7470&lt;&gt;"",Q7470&lt;&gt;"newexp",Q7470&lt;&gt;"nostart"),countifs(script_conform_dispatching!A:A,P7470,script_conform_dispatching!B:B,Q7470),"")</f>
        <v/>
      </c>
      <c r="S7470" s="8" t="str">
        <f t="shared" si="3"/>
        <v/>
      </c>
    </row>
    <row r="7471" hidden="1">
      <c r="A7471" s="6" t="s">
        <v>18850</v>
      </c>
      <c r="B7471" s="6" t="s">
        <v>317</v>
      </c>
      <c r="C7471" s="6" t="s">
        <v>411</v>
      </c>
      <c r="H7471" s="8" t="str">
        <f>VLOOKUP(C7471,agent_name_matching!A:B,2,false)</f>
        <v>System</v>
      </c>
      <c r="I7471" s="33"/>
      <c r="O7471" s="6" t="s">
        <v>18851</v>
      </c>
      <c r="P7471" s="8" t="str">
        <f t="shared" si="1"/>
        <v/>
      </c>
      <c r="Q7471" s="8" t="str">
        <f t="shared" si="17"/>
        <v/>
      </c>
      <c r="R7471" s="8" t="str">
        <f>if(and(P7471&lt;&gt;"",Q7471&lt;&gt;"newexp",Q7471&lt;&gt;"nostart"),countifs(script_conform_dispatching!A:A,P7471,script_conform_dispatching!B:B,Q7471),"")</f>
        <v/>
      </c>
      <c r="S7471" s="8" t="str">
        <f t="shared" si="3"/>
        <v/>
      </c>
    </row>
    <row r="7472" hidden="1">
      <c r="A7472" s="6" t="s">
        <v>18852</v>
      </c>
      <c r="B7472" s="6" t="s">
        <v>317</v>
      </c>
      <c r="C7472" s="6" t="s">
        <v>414</v>
      </c>
      <c r="F7472" s="6" t="s">
        <v>415</v>
      </c>
      <c r="G7472" s="6" t="s">
        <v>416</v>
      </c>
      <c r="H7472" s="8" t="str">
        <f>VLOOKUP(C7472,agent_name_matching!A:B,2,false)</f>
        <v>Dialog LLM</v>
      </c>
      <c r="I7472" s="32" t="s">
        <v>18853</v>
      </c>
      <c r="J7472" s="6" t="s">
        <v>418</v>
      </c>
      <c r="L7472" s="6">
        <v>3001.0</v>
      </c>
      <c r="M7472" s="6">
        <v>205.0</v>
      </c>
      <c r="N7472" s="6">
        <v>2673.0</v>
      </c>
      <c r="O7472" s="6" t="s">
        <v>18854</v>
      </c>
      <c r="P7472" s="8" t="str">
        <f t="shared" si="1"/>
        <v/>
      </c>
      <c r="Q7472" s="8" t="str">
        <f t="shared" si="17"/>
        <v/>
      </c>
      <c r="R7472" s="8" t="str">
        <f>if(and(P7472&lt;&gt;"",Q7472&lt;&gt;"newexp",Q7472&lt;&gt;"nostart"),countifs(script_conform_dispatching!A:A,P7472,script_conform_dispatching!B:B,Q7472),"")</f>
        <v/>
      </c>
      <c r="S7472" s="8" t="str">
        <f t="shared" si="3"/>
        <v/>
      </c>
    </row>
    <row r="7473" hidden="1">
      <c r="A7473" s="6" t="s">
        <v>18855</v>
      </c>
      <c r="B7473" s="6" t="s">
        <v>317</v>
      </c>
      <c r="C7473" s="6" t="s">
        <v>407</v>
      </c>
      <c r="D7473" s="6">
        <v>1.0</v>
      </c>
      <c r="E7473" s="6" t="s">
        <v>445</v>
      </c>
      <c r="H7473" s="8" t="str">
        <f>VLOOKUP(C7473,agent_name_matching!A:B,2,false)</f>
        <v>--</v>
      </c>
      <c r="I7473" s="33"/>
      <c r="O7473" s="6" t="s">
        <v>18856</v>
      </c>
      <c r="P7473" s="8">
        <f t="shared" si="1"/>
        <v>1</v>
      </c>
      <c r="Q7473" s="8">
        <f t="shared" si="17"/>
        <v>2</v>
      </c>
      <c r="R7473" s="8">
        <f>if(and(P7473&lt;&gt;"",Q7473&lt;&gt;"newexp",Q7473&lt;&gt;"nostart"),countifs(script_conform_dispatching!A:A,P7473,script_conform_dispatching!B:B,Q7473),"")</f>
        <v>1</v>
      </c>
      <c r="S7473" s="8" t="str">
        <f t="shared" si="3"/>
        <v/>
      </c>
    </row>
    <row r="7474" hidden="1">
      <c r="A7474" s="6" t="s">
        <v>18857</v>
      </c>
      <c r="B7474" s="6" t="s">
        <v>317</v>
      </c>
      <c r="C7474" s="6" t="s">
        <v>407</v>
      </c>
      <c r="D7474" s="6">
        <v>2.0</v>
      </c>
      <c r="E7474" s="6" t="s">
        <v>408</v>
      </c>
      <c r="H7474" s="8" t="str">
        <f>VLOOKUP(C7474,agent_name_matching!A:B,2,false)</f>
        <v>--</v>
      </c>
      <c r="I7474" s="33"/>
      <c r="O7474" s="6" t="s">
        <v>18858</v>
      </c>
      <c r="P7474" s="8" t="str">
        <f t="shared" si="1"/>
        <v/>
      </c>
      <c r="Q7474" s="8" t="str">
        <f t="shared" si="17"/>
        <v/>
      </c>
      <c r="R7474" s="8" t="str">
        <f>if(and(P7474&lt;&gt;"",Q7474&lt;&gt;"newexp",Q7474&lt;&gt;"nostart"),countifs(script_conform_dispatching!A:A,P7474,script_conform_dispatching!B:B,Q7474),"")</f>
        <v/>
      </c>
      <c r="S7474" s="8" t="str">
        <f t="shared" si="3"/>
        <v/>
      </c>
    </row>
    <row r="7475" hidden="1">
      <c r="A7475" s="6" t="s">
        <v>18859</v>
      </c>
      <c r="B7475" s="6" t="s">
        <v>317</v>
      </c>
      <c r="C7475" s="6" t="s">
        <v>450</v>
      </c>
      <c r="F7475" s="6" t="s">
        <v>415</v>
      </c>
      <c r="G7475" s="6" t="s">
        <v>416</v>
      </c>
      <c r="H7475" s="8" t="str">
        <f>VLOOKUP(C7475,agent_name_matching!A:B,2,false)</f>
        <v>Validator LLM</v>
      </c>
      <c r="I7475" s="32" t="s">
        <v>451</v>
      </c>
      <c r="J7475" s="6" t="s">
        <v>452</v>
      </c>
      <c r="L7475" s="6">
        <v>789.0</v>
      </c>
      <c r="M7475" s="6">
        <v>10.0</v>
      </c>
      <c r="N7475" s="6">
        <v>591.0</v>
      </c>
      <c r="O7475" s="6" t="s">
        <v>18860</v>
      </c>
      <c r="P7475" s="8" t="str">
        <f t="shared" si="1"/>
        <v/>
      </c>
      <c r="Q7475" s="8" t="str">
        <f t="shared" si="17"/>
        <v/>
      </c>
      <c r="R7475" s="8" t="str">
        <f>if(and(P7475&lt;&gt;"",Q7475&lt;&gt;"newexp",Q7475&lt;&gt;"nostart"),countifs(script_conform_dispatching!A:A,P7475,script_conform_dispatching!B:B,Q7475),"")</f>
        <v/>
      </c>
      <c r="S7475" s="8" t="str">
        <f t="shared" si="3"/>
        <v/>
      </c>
    </row>
    <row r="7476" hidden="1">
      <c r="A7476" s="6" t="s">
        <v>18861</v>
      </c>
      <c r="B7476" s="6" t="s">
        <v>317</v>
      </c>
      <c r="C7476" s="6" t="s">
        <v>37</v>
      </c>
      <c r="F7476" s="6" t="s">
        <v>415</v>
      </c>
      <c r="G7476" s="6" t="s">
        <v>416</v>
      </c>
      <c r="H7476" s="8" t="str">
        <f>VLOOKUP(C7476,agent_name_matching!A:B,2,false)</f>
        <v>Patient LLM</v>
      </c>
      <c r="I7476" s="32" t="s">
        <v>18862</v>
      </c>
      <c r="J7476" s="6" t="s">
        <v>418</v>
      </c>
      <c r="K7476" s="6">
        <v>1.0</v>
      </c>
      <c r="L7476" s="6">
        <v>777.0</v>
      </c>
      <c r="M7476" s="6">
        <v>21.0</v>
      </c>
      <c r="N7476" s="6">
        <v>795.0</v>
      </c>
      <c r="O7476" s="6" t="s">
        <v>18863</v>
      </c>
      <c r="P7476" s="8" t="str">
        <f t="shared" si="1"/>
        <v/>
      </c>
      <c r="Q7476" s="8" t="str">
        <f t="shared" si="17"/>
        <v/>
      </c>
      <c r="R7476" s="8" t="str">
        <f>if(and(P7476&lt;&gt;"",Q7476&lt;&gt;"newexp",Q7476&lt;&gt;"nostart"),countifs(script_conform_dispatching!A:A,P7476,script_conform_dispatching!B:B,Q7476),"")</f>
        <v/>
      </c>
      <c r="S7476" s="8" t="str">
        <f t="shared" si="3"/>
        <v/>
      </c>
    </row>
    <row r="7477" hidden="1">
      <c r="A7477" s="6" t="s">
        <v>18864</v>
      </c>
      <c r="B7477" s="6" t="s">
        <v>317</v>
      </c>
      <c r="C7477" s="6" t="s">
        <v>411</v>
      </c>
      <c r="H7477" s="8" t="str">
        <f>VLOOKUP(C7477,agent_name_matching!A:B,2,false)</f>
        <v>System</v>
      </c>
      <c r="I7477" s="33"/>
      <c r="O7477" s="6" t="s">
        <v>18865</v>
      </c>
      <c r="P7477" s="8" t="str">
        <f t="shared" si="1"/>
        <v/>
      </c>
      <c r="Q7477" s="8" t="str">
        <f t="shared" si="17"/>
        <v/>
      </c>
      <c r="R7477" s="8" t="str">
        <f>if(and(P7477&lt;&gt;"",Q7477&lt;&gt;"newexp",Q7477&lt;&gt;"nostart"),countifs(script_conform_dispatching!A:A,P7477,script_conform_dispatching!B:B,Q7477),"")</f>
        <v/>
      </c>
      <c r="S7477" s="8" t="str">
        <f t="shared" si="3"/>
        <v/>
      </c>
    </row>
    <row r="7478" hidden="1">
      <c r="A7478" s="6" t="s">
        <v>18866</v>
      </c>
      <c r="B7478" s="6" t="s">
        <v>317</v>
      </c>
      <c r="C7478" s="6" t="s">
        <v>414</v>
      </c>
      <c r="F7478" s="6" t="s">
        <v>415</v>
      </c>
      <c r="G7478" s="6" t="s">
        <v>416</v>
      </c>
      <c r="H7478" s="8" t="str">
        <f>VLOOKUP(C7478,agent_name_matching!A:B,2,false)</f>
        <v>Dialog LLM</v>
      </c>
      <c r="I7478" s="32" t="s">
        <v>18867</v>
      </c>
      <c r="J7478" s="6" t="s">
        <v>418</v>
      </c>
      <c r="L7478" s="6">
        <v>3395.0</v>
      </c>
      <c r="M7478" s="6">
        <v>63.0</v>
      </c>
      <c r="N7478" s="6">
        <v>1215.0</v>
      </c>
      <c r="O7478" s="6" t="s">
        <v>18868</v>
      </c>
      <c r="P7478" s="8" t="str">
        <f t="shared" si="1"/>
        <v/>
      </c>
      <c r="Q7478" s="8" t="str">
        <f t="shared" si="17"/>
        <v/>
      </c>
      <c r="R7478" s="8" t="str">
        <f>if(and(P7478&lt;&gt;"",Q7478&lt;&gt;"newexp",Q7478&lt;&gt;"nostart"),countifs(script_conform_dispatching!A:A,P7478,script_conform_dispatching!B:B,Q7478),"")</f>
        <v/>
      </c>
      <c r="S7478" s="8" t="str">
        <f t="shared" si="3"/>
        <v/>
      </c>
    </row>
    <row r="7479" hidden="1">
      <c r="A7479" s="6" t="s">
        <v>18869</v>
      </c>
      <c r="B7479" s="6" t="s">
        <v>317</v>
      </c>
      <c r="C7479" s="6" t="s">
        <v>37</v>
      </c>
      <c r="F7479" s="6" t="s">
        <v>415</v>
      </c>
      <c r="G7479" s="6" t="s">
        <v>416</v>
      </c>
      <c r="H7479" s="8" t="str">
        <f>VLOOKUP(C7479,agent_name_matching!A:B,2,false)</f>
        <v>Patient LLM</v>
      </c>
      <c r="I7479" s="32" t="s">
        <v>18870</v>
      </c>
      <c r="J7479" s="6" t="s">
        <v>418</v>
      </c>
      <c r="K7479" s="6">
        <v>1.0</v>
      </c>
      <c r="L7479" s="6">
        <v>855.0</v>
      </c>
      <c r="M7479" s="6">
        <v>74.0</v>
      </c>
      <c r="N7479" s="6">
        <v>1203.0</v>
      </c>
      <c r="O7479" s="6" t="s">
        <v>18871</v>
      </c>
      <c r="P7479" s="8" t="str">
        <f t="shared" si="1"/>
        <v/>
      </c>
      <c r="Q7479" s="8" t="str">
        <f t="shared" si="17"/>
        <v/>
      </c>
      <c r="R7479" s="8" t="str">
        <f>if(and(P7479&lt;&gt;"",Q7479&lt;&gt;"newexp",Q7479&lt;&gt;"nostart"),countifs(script_conform_dispatching!A:A,P7479,script_conform_dispatching!B:B,Q7479),"")</f>
        <v/>
      </c>
      <c r="S7479" s="8" t="str">
        <f t="shared" si="3"/>
        <v/>
      </c>
    </row>
    <row r="7480" hidden="1">
      <c r="A7480" s="6" t="s">
        <v>18872</v>
      </c>
      <c r="B7480" s="6" t="s">
        <v>317</v>
      </c>
      <c r="C7480" s="6" t="s">
        <v>411</v>
      </c>
      <c r="H7480" s="8" t="str">
        <f>VLOOKUP(C7480,agent_name_matching!A:B,2,false)</f>
        <v>System</v>
      </c>
      <c r="I7480" s="33"/>
      <c r="O7480" s="6" t="s">
        <v>18873</v>
      </c>
      <c r="P7480" s="8" t="str">
        <f t="shared" si="1"/>
        <v/>
      </c>
      <c r="Q7480" s="8" t="str">
        <f t="shared" si="17"/>
        <v/>
      </c>
      <c r="R7480" s="8" t="str">
        <f>if(and(P7480&lt;&gt;"",Q7480&lt;&gt;"newexp",Q7480&lt;&gt;"nostart"),countifs(script_conform_dispatching!A:A,P7480,script_conform_dispatching!B:B,Q7480),"")</f>
        <v/>
      </c>
      <c r="S7480" s="8" t="str">
        <f t="shared" si="3"/>
        <v/>
      </c>
    </row>
    <row r="7481" hidden="1">
      <c r="A7481" s="6" t="s">
        <v>18874</v>
      </c>
      <c r="B7481" s="6" t="s">
        <v>317</v>
      </c>
      <c r="C7481" s="6" t="s">
        <v>414</v>
      </c>
      <c r="F7481" s="6" t="s">
        <v>415</v>
      </c>
      <c r="G7481" s="6" t="s">
        <v>416</v>
      </c>
      <c r="H7481" s="8" t="str">
        <f>VLOOKUP(C7481,agent_name_matching!A:B,2,false)</f>
        <v>Dialog LLM</v>
      </c>
      <c r="I7481" s="32" t="s">
        <v>18875</v>
      </c>
      <c r="J7481" s="6" t="s">
        <v>418</v>
      </c>
      <c r="L7481" s="6">
        <v>3699.0</v>
      </c>
      <c r="M7481" s="6">
        <v>94.0</v>
      </c>
      <c r="N7481" s="6">
        <v>1432.0</v>
      </c>
      <c r="O7481" s="6" t="s">
        <v>18876</v>
      </c>
      <c r="P7481" s="8" t="str">
        <f t="shared" si="1"/>
        <v/>
      </c>
      <c r="Q7481" s="8" t="str">
        <f t="shared" si="17"/>
        <v/>
      </c>
      <c r="R7481" s="8" t="str">
        <f>if(and(P7481&lt;&gt;"",Q7481&lt;&gt;"newexp",Q7481&lt;&gt;"nostart"),countifs(script_conform_dispatching!A:A,P7481,script_conform_dispatching!B:B,Q7481),"")</f>
        <v/>
      </c>
      <c r="S7481" s="8" t="str">
        <f t="shared" si="3"/>
        <v/>
      </c>
    </row>
    <row r="7482" hidden="1">
      <c r="A7482" s="6" t="s">
        <v>18877</v>
      </c>
      <c r="B7482" s="6" t="s">
        <v>317</v>
      </c>
      <c r="C7482" s="6" t="s">
        <v>37</v>
      </c>
      <c r="F7482" s="6" t="s">
        <v>415</v>
      </c>
      <c r="G7482" s="6" t="s">
        <v>416</v>
      </c>
      <c r="H7482" s="8" t="str">
        <f>VLOOKUP(C7482,agent_name_matching!A:B,2,false)</f>
        <v>Patient LLM</v>
      </c>
      <c r="I7482" s="32" t="s">
        <v>18878</v>
      </c>
      <c r="J7482" s="6" t="s">
        <v>418</v>
      </c>
      <c r="K7482" s="6">
        <v>1.0</v>
      </c>
      <c r="L7482" s="6">
        <v>1017.0</v>
      </c>
      <c r="M7482" s="6">
        <v>85.0</v>
      </c>
      <c r="N7482" s="6">
        <v>1755.0</v>
      </c>
      <c r="O7482" s="6" t="s">
        <v>18879</v>
      </c>
      <c r="P7482" s="8" t="str">
        <f t="shared" si="1"/>
        <v/>
      </c>
      <c r="Q7482" s="8" t="str">
        <f t="shared" si="17"/>
        <v/>
      </c>
      <c r="R7482" s="8" t="str">
        <f>if(and(P7482&lt;&gt;"",Q7482&lt;&gt;"newexp",Q7482&lt;&gt;"nostart"),countifs(script_conform_dispatching!A:A,P7482,script_conform_dispatching!B:B,Q7482),"")</f>
        <v/>
      </c>
      <c r="S7482" s="8" t="str">
        <f t="shared" si="3"/>
        <v/>
      </c>
    </row>
    <row r="7483" hidden="1">
      <c r="A7483" s="6" t="s">
        <v>18880</v>
      </c>
      <c r="B7483" s="6" t="s">
        <v>317</v>
      </c>
      <c r="C7483" s="6" t="s">
        <v>411</v>
      </c>
      <c r="H7483" s="8" t="str">
        <f>VLOOKUP(C7483,agent_name_matching!A:B,2,false)</f>
        <v>System</v>
      </c>
      <c r="I7483" s="33"/>
      <c r="O7483" s="6" t="s">
        <v>18881</v>
      </c>
      <c r="P7483" s="8" t="str">
        <f t="shared" si="1"/>
        <v/>
      </c>
      <c r="Q7483" s="8" t="str">
        <f t="shared" si="17"/>
        <v/>
      </c>
      <c r="R7483" s="8" t="str">
        <f>if(and(P7483&lt;&gt;"",Q7483&lt;&gt;"newexp",Q7483&lt;&gt;"nostart"),countifs(script_conform_dispatching!A:A,P7483,script_conform_dispatching!B:B,Q7483),"")</f>
        <v/>
      </c>
      <c r="S7483" s="8" t="str">
        <f t="shared" si="3"/>
        <v/>
      </c>
    </row>
    <row r="7484" hidden="1">
      <c r="A7484" s="6" t="s">
        <v>18882</v>
      </c>
      <c r="B7484" s="6" t="s">
        <v>317</v>
      </c>
      <c r="C7484" s="6" t="s">
        <v>414</v>
      </c>
      <c r="F7484" s="6" t="s">
        <v>415</v>
      </c>
      <c r="G7484" s="6" t="s">
        <v>416</v>
      </c>
      <c r="H7484" s="8" t="str">
        <f>VLOOKUP(C7484,agent_name_matching!A:B,2,false)</f>
        <v>Dialog LLM</v>
      </c>
      <c r="I7484" s="32" t="s">
        <v>18883</v>
      </c>
      <c r="J7484" s="6" t="s">
        <v>418</v>
      </c>
      <c r="L7484" s="6">
        <v>4046.0</v>
      </c>
      <c r="M7484" s="6">
        <v>105.0</v>
      </c>
      <c r="N7484" s="6">
        <v>1548.0</v>
      </c>
      <c r="O7484" s="6" t="s">
        <v>18884</v>
      </c>
      <c r="P7484" s="8" t="str">
        <f t="shared" si="1"/>
        <v/>
      </c>
      <c r="Q7484" s="8" t="str">
        <f t="shared" si="17"/>
        <v/>
      </c>
      <c r="R7484" s="8" t="str">
        <f>if(and(P7484&lt;&gt;"",Q7484&lt;&gt;"newexp",Q7484&lt;&gt;"nostart"),countifs(script_conform_dispatching!A:A,P7484,script_conform_dispatching!B:B,Q7484),"")</f>
        <v/>
      </c>
      <c r="S7484" s="8" t="str">
        <f t="shared" si="3"/>
        <v/>
      </c>
    </row>
    <row r="7485" hidden="1">
      <c r="A7485" s="6" t="s">
        <v>18885</v>
      </c>
      <c r="B7485" s="6" t="s">
        <v>317</v>
      </c>
      <c r="C7485" s="6" t="s">
        <v>37</v>
      </c>
      <c r="F7485" s="6" t="s">
        <v>415</v>
      </c>
      <c r="G7485" s="6" t="s">
        <v>416</v>
      </c>
      <c r="H7485" s="8" t="str">
        <f>VLOOKUP(C7485,agent_name_matching!A:B,2,false)</f>
        <v>Patient LLM</v>
      </c>
      <c r="I7485" s="32" t="s">
        <v>18886</v>
      </c>
      <c r="J7485" s="6" t="s">
        <v>418</v>
      </c>
      <c r="K7485" s="6">
        <v>1.0</v>
      </c>
      <c r="L7485" s="6">
        <v>1201.0</v>
      </c>
      <c r="M7485" s="6">
        <v>89.0</v>
      </c>
      <c r="N7485" s="6">
        <v>1449.0</v>
      </c>
      <c r="O7485" s="6" t="s">
        <v>18887</v>
      </c>
      <c r="P7485" s="8" t="str">
        <f t="shared" si="1"/>
        <v/>
      </c>
      <c r="Q7485" s="8" t="str">
        <f t="shared" si="17"/>
        <v/>
      </c>
      <c r="R7485" s="8" t="str">
        <f>if(and(P7485&lt;&gt;"",Q7485&lt;&gt;"newexp",Q7485&lt;&gt;"nostart"),countifs(script_conform_dispatching!A:A,P7485,script_conform_dispatching!B:B,Q7485),"")</f>
        <v/>
      </c>
      <c r="S7485" s="8" t="str">
        <f t="shared" si="3"/>
        <v/>
      </c>
    </row>
    <row r="7486" hidden="1">
      <c r="A7486" s="6" t="s">
        <v>18888</v>
      </c>
      <c r="B7486" s="6" t="s">
        <v>317</v>
      </c>
      <c r="C7486" s="6" t="s">
        <v>411</v>
      </c>
      <c r="H7486" s="8" t="str">
        <f>VLOOKUP(C7486,agent_name_matching!A:B,2,false)</f>
        <v>System</v>
      </c>
      <c r="I7486" s="33"/>
      <c r="O7486" s="6" t="s">
        <v>18889</v>
      </c>
      <c r="P7486" s="8" t="str">
        <f t="shared" si="1"/>
        <v/>
      </c>
      <c r="Q7486" s="8" t="str">
        <f t="shared" si="17"/>
        <v/>
      </c>
      <c r="R7486" s="8" t="str">
        <f>if(and(P7486&lt;&gt;"",Q7486&lt;&gt;"newexp",Q7486&lt;&gt;"nostart"),countifs(script_conform_dispatching!A:A,P7486,script_conform_dispatching!B:B,Q7486),"")</f>
        <v/>
      </c>
      <c r="S7486" s="8" t="str">
        <f t="shared" si="3"/>
        <v/>
      </c>
    </row>
    <row r="7487" hidden="1">
      <c r="A7487" s="6" t="s">
        <v>18890</v>
      </c>
      <c r="B7487" s="6" t="s">
        <v>317</v>
      </c>
      <c r="C7487" s="6" t="s">
        <v>414</v>
      </c>
      <c r="F7487" s="6" t="s">
        <v>415</v>
      </c>
      <c r="G7487" s="6" t="s">
        <v>416</v>
      </c>
      <c r="H7487" s="8" t="str">
        <f>VLOOKUP(C7487,agent_name_matching!A:B,2,false)</f>
        <v>Dialog LLM</v>
      </c>
      <c r="I7487" s="32" t="s">
        <v>18891</v>
      </c>
      <c r="J7487" s="6" t="s">
        <v>418</v>
      </c>
      <c r="L7487" s="6">
        <v>4408.0</v>
      </c>
      <c r="M7487" s="6">
        <v>96.0</v>
      </c>
      <c r="N7487" s="6">
        <v>2843.0</v>
      </c>
      <c r="O7487" s="6" t="s">
        <v>18892</v>
      </c>
      <c r="P7487" s="8" t="str">
        <f t="shared" si="1"/>
        <v/>
      </c>
      <c r="Q7487" s="8" t="str">
        <f t="shared" si="17"/>
        <v/>
      </c>
      <c r="R7487" s="8" t="str">
        <f>if(and(P7487&lt;&gt;"",Q7487&lt;&gt;"newexp",Q7487&lt;&gt;"nostart"),countifs(script_conform_dispatching!A:A,P7487,script_conform_dispatching!B:B,Q7487),"")</f>
        <v/>
      </c>
      <c r="S7487" s="8" t="str">
        <f t="shared" si="3"/>
        <v/>
      </c>
    </row>
    <row r="7488" hidden="1">
      <c r="A7488" s="6" t="s">
        <v>18893</v>
      </c>
      <c r="B7488" s="6" t="s">
        <v>317</v>
      </c>
      <c r="C7488" s="6" t="s">
        <v>37</v>
      </c>
      <c r="F7488" s="6" t="s">
        <v>415</v>
      </c>
      <c r="G7488" s="6" t="s">
        <v>416</v>
      </c>
      <c r="H7488" s="8" t="str">
        <f>VLOOKUP(C7488,agent_name_matching!A:B,2,false)</f>
        <v>Patient LLM</v>
      </c>
      <c r="I7488" s="32" t="s">
        <v>18894</v>
      </c>
      <c r="J7488" s="6" t="s">
        <v>418</v>
      </c>
      <c r="K7488" s="6">
        <v>1.0</v>
      </c>
      <c r="L7488" s="6">
        <v>1380.0</v>
      </c>
      <c r="M7488" s="6">
        <v>67.0</v>
      </c>
      <c r="N7488" s="6">
        <v>1316.0</v>
      </c>
      <c r="O7488" s="6" t="s">
        <v>18895</v>
      </c>
      <c r="P7488" s="8" t="str">
        <f t="shared" si="1"/>
        <v/>
      </c>
      <c r="Q7488" s="8" t="str">
        <f t="shared" si="17"/>
        <v/>
      </c>
      <c r="R7488" s="8" t="str">
        <f>if(and(P7488&lt;&gt;"",Q7488&lt;&gt;"newexp",Q7488&lt;&gt;"nostart"),countifs(script_conform_dispatching!A:A,P7488,script_conform_dispatching!B:B,Q7488),"")</f>
        <v/>
      </c>
      <c r="S7488" s="8" t="str">
        <f t="shared" si="3"/>
        <v/>
      </c>
    </row>
    <row r="7489" hidden="1">
      <c r="A7489" s="6" t="s">
        <v>18896</v>
      </c>
      <c r="B7489" s="6" t="s">
        <v>317</v>
      </c>
      <c r="C7489" s="6" t="s">
        <v>411</v>
      </c>
      <c r="H7489" s="8" t="str">
        <f>VLOOKUP(C7489,agent_name_matching!A:B,2,false)</f>
        <v>System</v>
      </c>
      <c r="I7489" s="33"/>
      <c r="O7489" s="6" t="s">
        <v>18897</v>
      </c>
      <c r="P7489" s="8" t="str">
        <f t="shared" si="1"/>
        <v/>
      </c>
      <c r="Q7489" s="8" t="str">
        <f t="shared" si="17"/>
        <v/>
      </c>
      <c r="R7489" s="8" t="str">
        <f>if(and(P7489&lt;&gt;"",Q7489&lt;&gt;"newexp",Q7489&lt;&gt;"nostart"),countifs(script_conform_dispatching!A:A,P7489,script_conform_dispatching!B:B,Q7489),"")</f>
        <v/>
      </c>
      <c r="S7489" s="8" t="str">
        <f t="shared" si="3"/>
        <v/>
      </c>
    </row>
    <row r="7490" hidden="1">
      <c r="A7490" s="6" t="s">
        <v>18898</v>
      </c>
      <c r="B7490" s="6" t="s">
        <v>317</v>
      </c>
      <c r="C7490" s="6" t="s">
        <v>414</v>
      </c>
      <c r="F7490" s="6" t="s">
        <v>415</v>
      </c>
      <c r="G7490" s="6" t="s">
        <v>416</v>
      </c>
      <c r="H7490" s="8" t="str">
        <f>VLOOKUP(C7490,agent_name_matching!A:B,2,false)</f>
        <v>Dialog LLM</v>
      </c>
      <c r="I7490" s="32" t="s">
        <v>18899</v>
      </c>
      <c r="J7490" s="6" t="s">
        <v>418</v>
      </c>
      <c r="L7490" s="6">
        <v>4739.0</v>
      </c>
      <c r="M7490" s="6">
        <v>93.0</v>
      </c>
      <c r="N7490" s="6">
        <v>1377.0</v>
      </c>
      <c r="O7490" s="6" t="s">
        <v>18900</v>
      </c>
      <c r="P7490" s="8" t="str">
        <f t="shared" si="1"/>
        <v/>
      </c>
      <c r="Q7490" s="8" t="str">
        <f t="shared" si="17"/>
        <v/>
      </c>
      <c r="R7490" s="8" t="str">
        <f>if(and(P7490&lt;&gt;"",Q7490&lt;&gt;"newexp",Q7490&lt;&gt;"nostart"),countifs(script_conform_dispatching!A:A,P7490,script_conform_dispatching!B:B,Q7490),"")</f>
        <v/>
      </c>
      <c r="S7490" s="8" t="str">
        <f t="shared" si="3"/>
        <v/>
      </c>
    </row>
    <row r="7491" hidden="1">
      <c r="A7491" s="6" t="s">
        <v>18901</v>
      </c>
      <c r="B7491" s="6" t="s">
        <v>317</v>
      </c>
      <c r="C7491" s="6" t="s">
        <v>37</v>
      </c>
      <c r="F7491" s="6" t="s">
        <v>415</v>
      </c>
      <c r="G7491" s="6" t="s">
        <v>416</v>
      </c>
      <c r="H7491" s="8" t="str">
        <f>VLOOKUP(C7491,agent_name_matching!A:B,2,false)</f>
        <v>Patient LLM</v>
      </c>
      <c r="I7491" s="32" t="s">
        <v>18902</v>
      </c>
      <c r="J7491" s="6" t="s">
        <v>418</v>
      </c>
      <c r="K7491" s="6">
        <v>1.0</v>
      </c>
      <c r="L7491" s="6">
        <v>1534.0</v>
      </c>
      <c r="M7491" s="6">
        <v>80.0</v>
      </c>
      <c r="N7491" s="6">
        <v>2009.0</v>
      </c>
      <c r="O7491" s="6" t="s">
        <v>18903</v>
      </c>
      <c r="P7491" s="8" t="str">
        <f t="shared" si="1"/>
        <v/>
      </c>
      <c r="Q7491" s="8" t="str">
        <f t="shared" si="17"/>
        <v/>
      </c>
      <c r="R7491" s="8" t="str">
        <f>if(and(P7491&lt;&gt;"",Q7491&lt;&gt;"newexp",Q7491&lt;&gt;"nostart"),countifs(script_conform_dispatching!A:A,P7491,script_conform_dispatching!B:B,Q7491),"")</f>
        <v/>
      </c>
      <c r="S7491" s="8" t="str">
        <f t="shared" si="3"/>
        <v/>
      </c>
    </row>
    <row r="7492" hidden="1">
      <c r="A7492" s="6" t="s">
        <v>18904</v>
      </c>
      <c r="B7492" s="6" t="s">
        <v>317</v>
      </c>
      <c r="C7492" s="6" t="s">
        <v>411</v>
      </c>
      <c r="H7492" s="8" t="str">
        <f>VLOOKUP(C7492,agent_name_matching!A:B,2,false)</f>
        <v>System</v>
      </c>
      <c r="I7492" s="33"/>
      <c r="O7492" s="6" t="s">
        <v>18905</v>
      </c>
      <c r="P7492" s="8" t="str">
        <f t="shared" si="1"/>
        <v/>
      </c>
      <c r="Q7492" s="8" t="str">
        <f t="shared" si="17"/>
        <v/>
      </c>
      <c r="R7492" s="8" t="str">
        <f>if(and(P7492&lt;&gt;"",Q7492&lt;&gt;"newexp",Q7492&lt;&gt;"nostart"),countifs(script_conform_dispatching!A:A,P7492,script_conform_dispatching!B:B,Q7492),"")</f>
        <v/>
      </c>
      <c r="S7492" s="8" t="str">
        <f t="shared" si="3"/>
        <v/>
      </c>
    </row>
    <row r="7493" hidden="1">
      <c r="A7493" s="6" t="s">
        <v>18906</v>
      </c>
      <c r="B7493" s="6" t="s">
        <v>317</v>
      </c>
      <c r="C7493" s="6" t="s">
        <v>414</v>
      </c>
      <c r="F7493" s="6" t="s">
        <v>415</v>
      </c>
      <c r="G7493" s="6" t="s">
        <v>416</v>
      </c>
      <c r="H7493" s="8" t="str">
        <f>VLOOKUP(C7493,agent_name_matching!A:B,2,false)</f>
        <v>Dialog LLM</v>
      </c>
      <c r="I7493" s="32" t="s">
        <v>18907</v>
      </c>
      <c r="J7493" s="6" t="s">
        <v>418</v>
      </c>
      <c r="L7493" s="6">
        <v>5080.0</v>
      </c>
      <c r="M7493" s="6">
        <v>99.0</v>
      </c>
      <c r="N7493" s="6">
        <v>1694.0</v>
      </c>
      <c r="O7493" s="6" t="s">
        <v>18908</v>
      </c>
      <c r="P7493" s="8" t="str">
        <f t="shared" si="1"/>
        <v/>
      </c>
      <c r="Q7493" s="8" t="str">
        <f t="shared" si="17"/>
        <v/>
      </c>
      <c r="R7493" s="8" t="str">
        <f>if(and(P7493&lt;&gt;"",Q7493&lt;&gt;"newexp",Q7493&lt;&gt;"nostart"),countifs(script_conform_dispatching!A:A,P7493,script_conform_dispatching!B:B,Q7493),"")</f>
        <v/>
      </c>
      <c r="S7493" s="8" t="str">
        <f t="shared" si="3"/>
        <v/>
      </c>
    </row>
    <row r="7494" hidden="1">
      <c r="A7494" s="6" t="s">
        <v>18909</v>
      </c>
      <c r="B7494" s="6" t="s">
        <v>317</v>
      </c>
      <c r="C7494" s="6" t="s">
        <v>37</v>
      </c>
      <c r="F7494" s="6" t="s">
        <v>415</v>
      </c>
      <c r="G7494" s="6" t="s">
        <v>416</v>
      </c>
      <c r="H7494" s="8" t="str">
        <f>VLOOKUP(C7494,agent_name_matching!A:B,2,false)</f>
        <v>Patient LLM</v>
      </c>
      <c r="I7494" s="32" t="s">
        <v>18910</v>
      </c>
      <c r="J7494" s="6" t="s">
        <v>418</v>
      </c>
      <c r="K7494" s="6">
        <v>1.0</v>
      </c>
      <c r="L7494" s="6">
        <v>1707.0</v>
      </c>
      <c r="M7494" s="6">
        <v>47.0</v>
      </c>
      <c r="N7494" s="6">
        <v>998.0</v>
      </c>
      <c r="O7494" s="6" t="s">
        <v>18911</v>
      </c>
      <c r="P7494" s="8" t="str">
        <f t="shared" si="1"/>
        <v/>
      </c>
      <c r="Q7494" s="8" t="str">
        <f t="shared" si="17"/>
        <v/>
      </c>
      <c r="R7494" s="8" t="str">
        <f>if(and(P7494&lt;&gt;"",Q7494&lt;&gt;"newexp",Q7494&lt;&gt;"nostart"),countifs(script_conform_dispatching!A:A,P7494,script_conform_dispatching!B:B,Q7494),"")</f>
        <v/>
      </c>
      <c r="S7494" s="8" t="str">
        <f t="shared" si="3"/>
        <v/>
      </c>
    </row>
    <row r="7495" hidden="1">
      <c r="A7495" s="6" t="s">
        <v>18912</v>
      </c>
      <c r="B7495" s="6" t="s">
        <v>317</v>
      </c>
      <c r="C7495" s="6" t="s">
        <v>411</v>
      </c>
      <c r="H7495" s="8" t="str">
        <f>VLOOKUP(C7495,agent_name_matching!A:B,2,false)</f>
        <v>System</v>
      </c>
      <c r="I7495" s="33"/>
      <c r="O7495" s="6" t="s">
        <v>18913</v>
      </c>
      <c r="P7495" s="8" t="str">
        <f t="shared" si="1"/>
        <v/>
      </c>
      <c r="Q7495" s="8" t="str">
        <f t="shared" si="17"/>
        <v/>
      </c>
      <c r="R7495" s="8" t="str">
        <f>if(and(P7495&lt;&gt;"",Q7495&lt;&gt;"newexp",Q7495&lt;&gt;"nostart"),countifs(script_conform_dispatching!A:A,P7495,script_conform_dispatching!B:B,Q7495),"")</f>
        <v/>
      </c>
      <c r="S7495" s="8" t="str">
        <f t="shared" si="3"/>
        <v/>
      </c>
    </row>
    <row r="7496" hidden="1">
      <c r="A7496" s="6" t="s">
        <v>18914</v>
      </c>
      <c r="B7496" s="6" t="s">
        <v>317</v>
      </c>
      <c r="C7496" s="6" t="s">
        <v>414</v>
      </c>
      <c r="F7496" s="6" t="s">
        <v>415</v>
      </c>
      <c r="G7496" s="6" t="s">
        <v>416</v>
      </c>
      <c r="H7496" s="8" t="str">
        <f>VLOOKUP(C7496,agent_name_matching!A:B,2,false)</f>
        <v>Dialog LLM</v>
      </c>
      <c r="I7496" s="32" t="s">
        <v>18915</v>
      </c>
      <c r="J7496" s="6" t="s">
        <v>418</v>
      </c>
      <c r="L7496" s="6">
        <v>5394.0</v>
      </c>
      <c r="M7496" s="6">
        <v>301.0</v>
      </c>
      <c r="N7496" s="6">
        <v>3673.0</v>
      </c>
      <c r="O7496" s="6" t="s">
        <v>18916</v>
      </c>
      <c r="P7496" s="8" t="str">
        <f t="shared" si="1"/>
        <v/>
      </c>
      <c r="Q7496" s="8" t="str">
        <f t="shared" si="17"/>
        <v/>
      </c>
      <c r="R7496" s="8" t="str">
        <f>if(and(P7496&lt;&gt;"",Q7496&lt;&gt;"newexp",Q7496&lt;&gt;"nostart"),countifs(script_conform_dispatching!A:A,P7496,script_conform_dispatching!B:B,Q7496),"")</f>
        <v/>
      </c>
      <c r="S7496" s="8" t="str">
        <f t="shared" si="3"/>
        <v/>
      </c>
    </row>
    <row r="7497" hidden="1">
      <c r="A7497" s="6" t="s">
        <v>18917</v>
      </c>
      <c r="B7497" s="6" t="s">
        <v>317</v>
      </c>
      <c r="C7497" s="6" t="s">
        <v>407</v>
      </c>
      <c r="D7497" s="6">
        <v>2.0</v>
      </c>
      <c r="E7497" s="6" t="s">
        <v>445</v>
      </c>
      <c r="H7497" s="8" t="str">
        <f>VLOOKUP(C7497,agent_name_matching!A:B,2,false)</f>
        <v>--</v>
      </c>
      <c r="I7497" s="33"/>
      <c r="O7497" s="6" t="s">
        <v>18918</v>
      </c>
      <c r="P7497" s="8">
        <f t="shared" si="1"/>
        <v>2</v>
      </c>
      <c r="Q7497" s="8">
        <f t="shared" si="17"/>
        <v>3</v>
      </c>
      <c r="R7497" s="8">
        <f>if(and(P7497&lt;&gt;"",Q7497&lt;&gt;"newexp",Q7497&lt;&gt;"nostart"),countifs(script_conform_dispatching!A:A,P7497,script_conform_dispatching!B:B,Q7497),"")</f>
        <v>1</v>
      </c>
      <c r="S7497" s="8" t="str">
        <f t="shared" si="3"/>
        <v/>
      </c>
    </row>
    <row r="7498" hidden="1">
      <c r="A7498" s="6" t="s">
        <v>18919</v>
      </c>
      <c r="B7498" s="6" t="s">
        <v>317</v>
      </c>
      <c r="C7498" s="6" t="s">
        <v>407</v>
      </c>
      <c r="D7498" s="6">
        <v>3.0</v>
      </c>
      <c r="E7498" s="6" t="s">
        <v>408</v>
      </c>
      <c r="H7498" s="8" t="str">
        <f>VLOOKUP(C7498,agent_name_matching!A:B,2,false)</f>
        <v>--</v>
      </c>
      <c r="I7498" s="33"/>
      <c r="O7498" s="6" t="s">
        <v>18920</v>
      </c>
      <c r="P7498" s="8" t="str">
        <f t="shared" si="1"/>
        <v/>
      </c>
      <c r="Q7498" s="8" t="str">
        <f t="shared" si="17"/>
        <v/>
      </c>
      <c r="R7498" s="8" t="str">
        <f>if(and(P7498&lt;&gt;"",Q7498&lt;&gt;"newexp",Q7498&lt;&gt;"nostart"),countifs(script_conform_dispatching!A:A,P7498,script_conform_dispatching!B:B,Q7498),"")</f>
        <v/>
      </c>
      <c r="S7498" s="8" t="str">
        <f t="shared" si="3"/>
        <v/>
      </c>
    </row>
    <row r="7499" hidden="1">
      <c r="A7499" s="6" t="s">
        <v>18921</v>
      </c>
      <c r="B7499" s="6" t="s">
        <v>317</v>
      </c>
      <c r="C7499" s="6" t="s">
        <v>450</v>
      </c>
      <c r="F7499" s="6" t="s">
        <v>415</v>
      </c>
      <c r="G7499" s="6" t="s">
        <v>416</v>
      </c>
      <c r="H7499" s="8" t="str">
        <f>VLOOKUP(C7499,agent_name_matching!A:B,2,false)</f>
        <v>Validator LLM</v>
      </c>
      <c r="I7499" s="32" t="s">
        <v>18922</v>
      </c>
      <c r="J7499" s="6" t="s">
        <v>452</v>
      </c>
      <c r="L7499" s="6">
        <v>1819.0</v>
      </c>
      <c r="M7499" s="6">
        <v>71.0</v>
      </c>
      <c r="N7499" s="6">
        <v>1289.0</v>
      </c>
      <c r="O7499" s="6" t="s">
        <v>18923</v>
      </c>
      <c r="P7499" s="8" t="str">
        <f t="shared" si="1"/>
        <v/>
      </c>
      <c r="Q7499" s="8" t="str">
        <f t="shared" si="17"/>
        <v/>
      </c>
      <c r="R7499" s="8" t="str">
        <f>if(and(P7499&lt;&gt;"",Q7499&lt;&gt;"newexp",Q7499&lt;&gt;"nostart"),countifs(script_conform_dispatching!A:A,P7499,script_conform_dispatching!B:B,Q7499),"")</f>
        <v/>
      </c>
      <c r="S7499" s="8" t="str">
        <f t="shared" si="3"/>
        <v/>
      </c>
    </row>
    <row r="7500" hidden="1">
      <c r="A7500" s="6" t="s">
        <v>18924</v>
      </c>
      <c r="B7500" s="6" t="s">
        <v>317</v>
      </c>
      <c r="C7500" s="6" t="s">
        <v>37</v>
      </c>
      <c r="F7500" s="6" t="s">
        <v>415</v>
      </c>
      <c r="G7500" s="6" t="s">
        <v>416</v>
      </c>
      <c r="H7500" s="8" t="str">
        <f>VLOOKUP(C7500,agent_name_matching!A:B,2,false)</f>
        <v>Patient LLM</v>
      </c>
      <c r="I7500" s="32" t="s">
        <v>18925</v>
      </c>
      <c r="J7500" s="6" t="s">
        <v>418</v>
      </c>
      <c r="K7500" s="6">
        <v>1.0</v>
      </c>
      <c r="L7500" s="6">
        <v>1803.0</v>
      </c>
      <c r="M7500" s="6">
        <v>150.0</v>
      </c>
      <c r="N7500" s="6">
        <v>2348.0</v>
      </c>
      <c r="O7500" s="6" t="s">
        <v>18926</v>
      </c>
      <c r="P7500" s="8" t="str">
        <f t="shared" si="1"/>
        <v/>
      </c>
      <c r="Q7500" s="8" t="str">
        <f t="shared" si="17"/>
        <v/>
      </c>
      <c r="R7500" s="8" t="str">
        <f>if(and(P7500&lt;&gt;"",Q7500&lt;&gt;"newexp",Q7500&lt;&gt;"nostart"),countifs(script_conform_dispatching!A:A,P7500,script_conform_dispatching!B:B,Q7500),"")</f>
        <v/>
      </c>
      <c r="S7500" s="8" t="str">
        <f t="shared" si="3"/>
        <v/>
      </c>
    </row>
    <row r="7501" hidden="1">
      <c r="A7501" s="6" t="s">
        <v>18927</v>
      </c>
      <c r="B7501" s="6" t="s">
        <v>317</v>
      </c>
      <c r="C7501" s="6" t="s">
        <v>411</v>
      </c>
      <c r="H7501" s="8" t="str">
        <f>VLOOKUP(C7501,agent_name_matching!A:B,2,false)</f>
        <v>System</v>
      </c>
      <c r="I7501" s="33"/>
      <c r="O7501" s="6" t="s">
        <v>18928</v>
      </c>
      <c r="P7501" s="8" t="str">
        <f t="shared" si="1"/>
        <v/>
      </c>
      <c r="Q7501" s="8" t="str">
        <f t="shared" si="17"/>
        <v/>
      </c>
      <c r="R7501" s="8" t="str">
        <f>if(and(P7501&lt;&gt;"",Q7501&lt;&gt;"newexp",Q7501&lt;&gt;"nostart"),countifs(script_conform_dispatching!A:A,P7501,script_conform_dispatching!B:B,Q7501),"")</f>
        <v/>
      </c>
      <c r="S7501" s="8" t="str">
        <f t="shared" si="3"/>
        <v/>
      </c>
    </row>
    <row r="7502" hidden="1">
      <c r="A7502" s="6" t="s">
        <v>18929</v>
      </c>
      <c r="B7502" s="6" t="s">
        <v>317</v>
      </c>
      <c r="C7502" s="6" t="s">
        <v>414</v>
      </c>
      <c r="F7502" s="6" t="s">
        <v>415</v>
      </c>
      <c r="G7502" s="6" t="s">
        <v>416</v>
      </c>
      <c r="H7502" s="8" t="str">
        <f>VLOOKUP(C7502,agent_name_matching!A:B,2,false)</f>
        <v>Dialog LLM</v>
      </c>
      <c r="I7502" s="32" t="s">
        <v>18930</v>
      </c>
      <c r="J7502" s="6" t="s">
        <v>418</v>
      </c>
      <c r="L7502" s="6">
        <v>6118.0</v>
      </c>
      <c r="M7502" s="6">
        <v>106.0</v>
      </c>
      <c r="N7502" s="6">
        <v>3758.0</v>
      </c>
      <c r="O7502" s="6" t="s">
        <v>18931</v>
      </c>
      <c r="P7502" s="8" t="str">
        <f t="shared" si="1"/>
        <v/>
      </c>
      <c r="Q7502" s="8" t="str">
        <f t="shared" si="17"/>
        <v/>
      </c>
      <c r="R7502" s="8" t="str">
        <f>if(and(P7502&lt;&gt;"",Q7502&lt;&gt;"newexp",Q7502&lt;&gt;"nostart"),countifs(script_conform_dispatching!A:A,P7502,script_conform_dispatching!B:B,Q7502),"")</f>
        <v/>
      </c>
      <c r="S7502" s="8" t="str">
        <f t="shared" si="3"/>
        <v/>
      </c>
    </row>
    <row r="7503" hidden="1">
      <c r="A7503" s="6" t="s">
        <v>18932</v>
      </c>
      <c r="B7503" s="6" t="s">
        <v>317</v>
      </c>
      <c r="C7503" s="6" t="s">
        <v>37</v>
      </c>
      <c r="F7503" s="6" t="s">
        <v>415</v>
      </c>
      <c r="G7503" s="6" t="s">
        <v>416</v>
      </c>
      <c r="H7503" s="8" t="str">
        <f>VLOOKUP(C7503,agent_name_matching!A:B,2,false)</f>
        <v>Patient LLM</v>
      </c>
      <c r="I7503" s="32" t="s">
        <v>18933</v>
      </c>
      <c r="J7503" s="6" t="s">
        <v>418</v>
      </c>
      <c r="K7503" s="6">
        <v>1.0</v>
      </c>
      <c r="L7503" s="6">
        <v>2053.0</v>
      </c>
      <c r="M7503" s="6">
        <v>131.0</v>
      </c>
      <c r="N7503" s="6">
        <v>1936.0</v>
      </c>
      <c r="O7503" s="6" t="s">
        <v>18934</v>
      </c>
      <c r="P7503" s="8" t="str">
        <f t="shared" si="1"/>
        <v/>
      </c>
      <c r="Q7503" s="8" t="str">
        <f t="shared" si="17"/>
        <v/>
      </c>
      <c r="R7503" s="8" t="str">
        <f>if(and(P7503&lt;&gt;"",Q7503&lt;&gt;"newexp",Q7503&lt;&gt;"nostart"),countifs(script_conform_dispatching!A:A,P7503,script_conform_dispatching!B:B,Q7503),"")</f>
        <v/>
      </c>
      <c r="S7503" s="8" t="str">
        <f t="shared" si="3"/>
        <v/>
      </c>
    </row>
    <row r="7504" hidden="1">
      <c r="A7504" s="6" t="s">
        <v>18935</v>
      </c>
      <c r="B7504" s="6" t="s">
        <v>317</v>
      </c>
      <c r="C7504" s="6" t="s">
        <v>411</v>
      </c>
      <c r="H7504" s="8" t="str">
        <f>VLOOKUP(C7504,agent_name_matching!A:B,2,false)</f>
        <v>System</v>
      </c>
      <c r="I7504" s="33"/>
      <c r="O7504" s="6" t="s">
        <v>18936</v>
      </c>
      <c r="P7504" s="8" t="str">
        <f t="shared" si="1"/>
        <v/>
      </c>
      <c r="Q7504" s="8" t="str">
        <f t="shared" si="17"/>
        <v/>
      </c>
      <c r="R7504" s="8" t="str">
        <f>if(and(P7504&lt;&gt;"",Q7504&lt;&gt;"newexp",Q7504&lt;&gt;"nostart"),countifs(script_conform_dispatching!A:A,P7504,script_conform_dispatching!B:B,Q7504),"")</f>
        <v/>
      </c>
      <c r="S7504" s="8" t="str">
        <f t="shared" si="3"/>
        <v/>
      </c>
    </row>
    <row r="7505" hidden="1">
      <c r="A7505" s="6" t="s">
        <v>18937</v>
      </c>
      <c r="B7505" s="6" t="s">
        <v>317</v>
      </c>
      <c r="C7505" s="6" t="s">
        <v>414</v>
      </c>
      <c r="F7505" s="6" t="s">
        <v>415</v>
      </c>
      <c r="G7505" s="6" t="s">
        <v>416</v>
      </c>
      <c r="H7505" s="8" t="str">
        <f>VLOOKUP(C7505,agent_name_matching!A:B,2,false)</f>
        <v>Dialog LLM</v>
      </c>
      <c r="I7505" s="32" t="s">
        <v>18938</v>
      </c>
      <c r="J7505" s="6" t="s">
        <v>418</v>
      </c>
      <c r="L7505" s="6">
        <v>6628.0</v>
      </c>
      <c r="M7505" s="6">
        <v>117.0</v>
      </c>
      <c r="N7505" s="6">
        <v>1835.0</v>
      </c>
      <c r="O7505" s="6" t="s">
        <v>18939</v>
      </c>
      <c r="P7505" s="8" t="str">
        <f t="shared" si="1"/>
        <v/>
      </c>
      <c r="Q7505" s="8" t="str">
        <f t="shared" si="17"/>
        <v/>
      </c>
      <c r="R7505" s="8" t="str">
        <f>if(and(P7505&lt;&gt;"",Q7505&lt;&gt;"newexp",Q7505&lt;&gt;"nostart"),countifs(script_conform_dispatching!A:A,P7505,script_conform_dispatching!B:B,Q7505),"")</f>
        <v/>
      </c>
      <c r="S7505" s="8" t="str">
        <f t="shared" si="3"/>
        <v/>
      </c>
    </row>
    <row r="7506" hidden="1">
      <c r="A7506" s="6" t="s">
        <v>18940</v>
      </c>
      <c r="B7506" s="6" t="s">
        <v>317</v>
      </c>
      <c r="C7506" s="6" t="s">
        <v>37</v>
      </c>
      <c r="F7506" s="6" t="s">
        <v>415</v>
      </c>
      <c r="G7506" s="6" t="s">
        <v>416</v>
      </c>
      <c r="H7506" s="8" t="str">
        <f>VLOOKUP(C7506,agent_name_matching!A:B,2,false)</f>
        <v>Patient LLM</v>
      </c>
      <c r="I7506" s="32" t="s">
        <v>18941</v>
      </c>
      <c r="J7506" s="6" t="s">
        <v>418</v>
      </c>
      <c r="K7506" s="6">
        <v>1.0</v>
      </c>
      <c r="L7506" s="6">
        <v>2295.0</v>
      </c>
      <c r="M7506" s="6">
        <v>132.0</v>
      </c>
      <c r="N7506" s="6">
        <v>3114.0</v>
      </c>
      <c r="O7506" s="6" t="s">
        <v>18942</v>
      </c>
      <c r="P7506" s="8" t="str">
        <f t="shared" si="1"/>
        <v/>
      </c>
      <c r="Q7506" s="8" t="str">
        <f t="shared" si="17"/>
        <v/>
      </c>
      <c r="R7506" s="8" t="str">
        <f>if(and(P7506&lt;&gt;"",Q7506&lt;&gt;"newexp",Q7506&lt;&gt;"nostart"),countifs(script_conform_dispatching!A:A,P7506,script_conform_dispatching!B:B,Q7506),"")</f>
        <v/>
      </c>
      <c r="S7506" s="8" t="str">
        <f t="shared" si="3"/>
        <v/>
      </c>
    </row>
    <row r="7507" hidden="1">
      <c r="A7507" s="6" t="s">
        <v>18943</v>
      </c>
      <c r="B7507" s="6" t="s">
        <v>317</v>
      </c>
      <c r="C7507" s="6" t="s">
        <v>411</v>
      </c>
      <c r="H7507" s="8" t="str">
        <f>VLOOKUP(C7507,agent_name_matching!A:B,2,false)</f>
        <v>System</v>
      </c>
      <c r="I7507" s="33"/>
      <c r="O7507" s="6" t="s">
        <v>18944</v>
      </c>
      <c r="P7507" s="8" t="str">
        <f t="shared" si="1"/>
        <v/>
      </c>
      <c r="Q7507" s="8" t="str">
        <f t="shared" si="17"/>
        <v/>
      </c>
      <c r="R7507" s="8" t="str">
        <f>if(and(P7507&lt;&gt;"",Q7507&lt;&gt;"newexp",Q7507&lt;&gt;"nostart"),countifs(script_conform_dispatching!A:A,P7507,script_conform_dispatching!B:B,Q7507),"")</f>
        <v/>
      </c>
      <c r="S7507" s="8" t="str">
        <f t="shared" si="3"/>
        <v/>
      </c>
    </row>
    <row r="7508" hidden="1">
      <c r="A7508" s="6" t="s">
        <v>18945</v>
      </c>
      <c r="B7508" s="6" t="s">
        <v>317</v>
      </c>
      <c r="C7508" s="6" t="s">
        <v>414</v>
      </c>
      <c r="F7508" s="6" t="s">
        <v>415</v>
      </c>
      <c r="G7508" s="6" t="s">
        <v>416</v>
      </c>
      <c r="H7508" s="8" t="str">
        <f>VLOOKUP(C7508,agent_name_matching!A:B,2,false)</f>
        <v>Dialog LLM</v>
      </c>
      <c r="I7508" s="32" t="s">
        <v>18946</v>
      </c>
      <c r="J7508" s="6" t="s">
        <v>418</v>
      </c>
      <c r="L7508" s="6">
        <v>7150.0</v>
      </c>
      <c r="M7508" s="6">
        <v>227.0</v>
      </c>
      <c r="N7508" s="6">
        <v>3120.0</v>
      </c>
      <c r="O7508" s="6" t="s">
        <v>18947</v>
      </c>
      <c r="P7508" s="8" t="str">
        <f t="shared" si="1"/>
        <v/>
      </c>
      <c r="Q7508" s="8" t="str">
        <f t="shared" si="17"/>
        <v/>
      </c>
      <c r="R7508" s="8" t="str">
        <f>if(and(P7508&lt;&gt;"",Q7508&lt;&gt;"newexp",Q7508&lt;&gt;"nostart"),countifs(script_conform_dispatching!A:A,P7508,script_conform_dispatching!B:B,Q7508),"")</f>
        <v/>
      </c>
      <c r="S7508" s="8" t="str">
        <f t="shared" si="3"/>
        <v/>
      </c>
    </row>
    <row r="7509" hidden="1">
      <c r="A7509" s="6" t="s">
        <v>18948</v>
      </c>
      <c r="B7509" s="6" t="s">
        <v>317</v>
      </c>
      <c r="C7509" s="6" t="s">
        <v>37</v>
      </c>
      <c r="F7509" s="6" t="s">
        <v>415</v>
      </c>
      <c r="G7509" s="6" t="s">
        <v>416</v>
      </c>
      <c r="H7509" s="8" t="str">
        <f>VLOOKUP(C7509,agent_name_matching!A:B,2,false)</f>
        <v>Patient LLM</v>
      </c>
      <c r="I7509" s="32" t="s">
        <v>18949</v>
      </c>
      <c r="J7509" s="6" t="s">
        <v>418</v>
      </c>
      <c r="K7509" s="6">
        <v>1.0</v>
      </c>
      <c r="L7509" s="6">
        <v>2648.0</v>
      </c>
      <c r="M7509" s="6">
        <v>38.0</v>
      </c>
      <c r="N7509" s="6">
        <v>995.0</v>
      </c>
      <c r="O7509" s="6" t="s">
        <v>18950</v>
      </c>
      <c r="P7509" s="8" t="str">
        <f t="shared" si="1"/>
        <v/>
      </c>
      <c r="Q7509" s="8" t="str">
        <f t="shared" si="17"/>
        <v/>
      </c>
      <c r="R7509" s="8" t="str">
        <f>if(and(P7509&lt;&gt;"",Q7509&lt;&gt;"newexp",Q7509&lt;&gt;"nostart"),countifs(script_conform_dispatching!A:A,P7509,script_conform_dispatching!B:B,Q7509),"")</f>
        <v/>
      </c>
      <c r="S7509" s="8" t="str">
        <f t="shared" si="3"/>
        <v/>
      </c>
    </row>
    <row r="7510" hidden="1">
      <c r="A7510" s="6" t="s">
        <v>18951</v>
      </c>
      <c r="B7510" s="6" t="s">
        <v>317</v>
      </c>
      <c r="C7510" s="6" t="s">
        <v>411</v>
      </c>
      <c r="H7510" s="8" t="str">
        <f>VLOOKUP(C7510,agent_name_matching!A:B,2,false)</f>
        <v>System</v>
      </c>
      <c r="I7510" s="33"/>
      <c r="O7510" s="6" t="s">
        <v>18952</v>
      </c>
      <c r="P7510" s="8" t="str">
        <f t="shared" si="1"/>
        <v/>
      </c>
      <c r="Q7510" s="8" t="str">
        <f t="shared" si="17"/>
        <v/>
      </c>
      <c r="R7510" s="8" t="str">
        <f>if(and(P7510&lt;&gt;"",Q7510&lt;&gt;"newexp",Q7510&lt;&gt;"nostart"),countifs(script_conform_dispatching!A:A,P7510,script_conform_dispatching!B:B,Q7510),"")</f>
        <v/>
      </c>
      <c r="S7510" s="8" t="str">
        <f t="shared" si="3"/>
        <v/>
      </c>
    </row>
    <row r="7511" hidden="1">
      <c r="A7511" s="6" t="s">
        <v>18953</v>
      </c>
      <c r="B7511" s="6" t="s">
        <v>317</v>
      </c>
      <c r="C7511" s="6" t="s">
        <v>414</v>
      </c>
      <c r="F7511" s="6" t="s">
        <v>415</v>
      </c>
      <c r="G7511" s="6" t="s">
        <v>416</v>
      </c>
      <c r="H7511" s="8" t="str">
        <f>VLOOKUP(C7511,agent_name_matching!A:B,2,false)</f>
        <v>Dialog LLM</v>
      </c>
      <c r="I7511" s="32" t="s">
        <v>18954</v>
      </c>
      <c r="J7511" s="6" t="s">
        <v>418</v>
      </c>
      <c r="L7511" s="6">
        <v>7688.0</v>
      </c>
      <c r="M7511" s="6">
        <v>382.0</v>
      </c>
      <c r="N7511" s="6">
        <v>17411.0</v>
      </c>
      <c r="O7511" s="6" t="s">
        <v>18955</v>
      </c>
      <c r="P7511" s="8" t="str">
        <f t="shared" si="1"/>
        <v/>
      </c>
      <c r="Q7511" s="8" t="str">
        <f t="shared" si="17"/>
        <v/>
      </c>
      <c r="R7511" s="8" t="str">
        <f>if(and(P7511&lt;&gt;"",Q7511&lt;&gt;"newexp",Q7511&lt;&gt;"nostart"),countifs(script_conform_dispatching!A:A,P7511,script_conform_dispatching!B:B,Q7511),"")</f>
        <v/>
      </c>
      <c r="S7511" s="8" t="str">
        <f t="shared" si="3"/>
        <v/>
      </c>
    </row>
    <row r="7512" hidden="1">
      <c r="A7512" s="6" t="s">
        <v>18956</v>
      </c>
      <c r="B7512" s="6" t="s">
        <v>317</v>
      </c>
      <c r="C7512" s="6" t="s">
        <v>407</v>
      </c>
      <c r="D7512" s="6">
        <v>3.0</v>
      </c>
      <c r="E7512" s="6" t="s">
        <v>445</v>
      </c>
      <c r="H7512" s="8" t="str">
        <f>VLOOKUP(C7512,agent_name_matching!A:B,2,false)</f>
        <v>--</v>
      </c>
      <c r="I7512" s="33"/>
      <c r="O7512" s="6" t="s">
        <v>18957</v>
      </c>
      <c r="P7512" s="8">
        <f t="shared" si="1"/>
        <v>3</v>
      </c>
      <c r="Q7512" s="8">
        <f t="shared" si="17"/>
        <v>4</v>
      </c>
      <c r="R7512" s="8">
        <f>if(and(P7512&lt;&gt;"",Q7512&lt;&gt;"newexp",Q7512&lt;&gt;"nostart"),countifs(script_conform_dispatching!A:A,P7512,script_conform_dispatching!B:B,Q7512),"")</f>
        <v>1</v>
      </c>
      <c r="S7512" s="8" t="str">
        <f t="shared" si="3"/>
        <v/>
      </c>
    </row>
    <row r="7513" hidden="1">
      <c r="A7513" s="6" t="s">
        <v>18958</v>
      </c>
      <c r="B7513" s="6" t="s">
        <v>317</v>
      </c>
      <c r="C7513" s="6" t="s">
        <v>407</v>
      </c>
      <c r="D7513" s="6">
        <v>4.0</v>
      </c>
      <c r="E7513" s="6" t="s">
        <v>408</v>
      </c>
      <c r="H7513" s="8" t="str">
        <f>VLOOKUP(C7513,agent_name_matching!A:B,2,false)</f>
        <v>--</v>
      </c>
      <c r="I7513" s="33"/>
      <c r="O7513" s="6" t="s">
        <v>18959</v>
      </c>
      <c r="P7513" s="8" t="str">
        <f t="shared" si="1"/>
        <v/>
      </c>
      <c r="Q7513" s="8" t="str">
        <f t="shared" si="17"/>
        <v/>
      </c>
      <c r="R7513" s="8" t="str">
        <f>if(and(P7513&lt;&gt;"",Q7513&lt;&gt;"newexp",Q7513&lt;&gt;"nostart"),countifs(script_conform_dispatching!A:A,P7513,script_conform_dispatching!B:B,Q7513),"")</f>
        <v/>
      </c>
      <c r="S7513" s="8" t="str">
        <f t="shared" si="3"/>
        <v/>
      </c>
    </row>
    <row r="7514" hidden="1">
      <c r="A7514" s="6" t="s">
        <v>18960</v>
      </c>
      <c r="B7514" s="6" t="s">
        <v>317</v>
      </c>
      <c r="C7514" s="6" t="s">
        <v>450</v>
      </c>
      <c r="F7514" s="6" t="s">
        <v>415</v>
      </c>
      <c r="G7514" s="6" t="s">
        <v>416</v>
      </c>
      <c r="H7514" s="8" t="str">
        <f>VLOOKUP(C7514,agent_name_matching!A:B,2,false)</f>
        <v>Validator LLM</v>
      </c>
      <c r="I7514" s="32" t="s">
        <v>18961</v>
      </c>
      <c r="J7514" s="6" t="s">
        <v>452</v>
      </c>
      <c r="L7514" s="6">
        <v>2980.0</v>
      </c>
      <c r="M7514" s="6">
        <v>68.0</v>
      </c>
      <c r="N7514" s="6">
        <v>1183.0</v>
      </c>
      <c r="O7514" s="6" t="s">
        <v>18962</v>
      </c>
      <c r="P7514" s="8" t="str">
        <f t="shared" si="1"/>
        <v/>
      </c>
      <c r="Q7514" s="8" t="str">
        <f t="shared" si="17"/>
        <v/>
      </c>
      <c r="R7514" s="8" t="str">
        <f>if(and(P7514&lt;&gt;"",Q7514&lt;&gt;"newexp",Q7514&lt;&gt;"nostart"),countifs(script_conform_dispatching!A:A,P7514,script_conform_dispatching!B:B,Q7514),"")</f>
        <v/>
      </c>
      <c r="S7514" s="8" t="str">
        <f t="shared" si="3"/>
        <v/>
      </c>
    </row>
    <row r="7515" hidden="1">
      <c r="A7515" s="6" t="s">
        <v>18963</v>
      </c>
      <c r="B7515" s="6" t="s">
        <v>317</v>
      </c>
      <c r="C7515" s="6" t="s">
        <v>37</v>
      </c>
      <c r="F7515" s="6" t="s">
        <v>415</v>
      </c>
      <c r="G7515" s="6" t="s">
        <v>416</v>
      </c>
      <c r="H7515" s="8" t="str">
        <f>VLOOKUP(C7515,agent_name_matching!A:B,2,false)</f>
        <v>Patient LLM</v>
      </c>
      <c r="I7515" s="32" t="s">
        <v>18964</v>
      </c>
      <c r="J7515" s="6" t="s">
        <v>418</v>
      </c>
      <c r="K7515" s="6">
        <v>1.0</v>
      </c>
      <c r="L7515" s="6">
        <v>2867.0</v>
      </c>
      <c r="M7515" s="6">
        <v>56.0</v>
      </c>
      <c r="N7515" s="6">
        <v>1530.0</v>
      </c>
      <c r="O7515" s="6" t="s">
        <v>18965</v>
      </c>
      <c r="P7515" s="8" t="str">
        <f t="shared" si="1"/>
        <v/>
      </c>
      <c r="Q7515" s="8" t="str">
        <f t="shared" si="17"/>
        <v/>
      </c>
      <c r="R7515" s="8" t="str">
        <f>if(and(P7515&lt;&gt;"",Q7515&lt;&gt;"newexp",Q7515&lt;&gt;"nostart"),countifs(script_conform_dispatching!A:A,P7515,script_conform_dispatching!B:B,Q7515),"")</f>
        <v/>
      </c>
      <c r="S7515" s="8" t="str">
        <f t="shared" si="3"/>
        <v/>
      </c>
    </row>
    <row r="7516" hidden="1">
      <c r="A7516" s="6" t="s">
        <v>18966</v>
      </c>
      <c r="B7516" s="6" t="s">
        <v>317</v>
      </c>
      <c r="C7516" s="6" t="s">
        <v>411</v>
      </c>
      <c r="H7516" s="8" t="str">
        <f>VLOOKUP(C7516,agent_name_matching!A:B,2,false)</f>
        <v>System</v>
      </c>
      <c r="I7516" s="33"/>
      <c r="O7516" s="6" t="s">
        <v>18967</v>
      </c>
      <c r="P7516" s="8" t="str">
        <f t="shared" si="1"/>
        <v/>
      </c>
      <c r="Q7516" s="8" t="str">
        <f t="shared" si="17"/>
        <v/>
      </c>
      <c r="R7516" s="8" t="str">
        <f>if(and(P7516&lt;&gt;"",Q7516&lt;&gt;"newexp",Q7516&lt;&gt;"nostart"),countifs(script_conform_dispatching!A:A,P7516,script_conform_dispatching!B:B,Q7516),"")</f>
        <v/>
      </c>
      <c r="S7516" s="8" t="str">
        <f t="shared" si="3"/>
        <v/>
      </c>
    </row>
    <row r="7517" hidden="1">
      <c r="A7517" s="6" t="s">
        <v>18968</v>
      </c>
      <c r="B7517" s="6" t="s">
        <v>317</v>
      </c>
      <c r="C7517" s="6" t="s">
        <v>414</v>
      </c>
      <c r="F7517" s="6" t="s">
        <v>415</v>
      </c>
      <c r="G7517" s="6" t="s">
        <v>416</v>
      </c>
      <c r="H7517" s="8" t="str">
        <f>VLOOKUP(C7517,agent_name_matching!A:B,2,false)</f>
        <v>Dialog LLM</v>
      </c>
      <c r="I7517" s="32" t="s">
        <v>18969</v>
      </c>
      <c r="J7517" s="6" t="s">
        <v>418</v>
      </c>
      <c r="L7517" s="6">
        <v>8348.0</v>
      </c>
      <c r="M7517" s="6">
        <v>86.0</v>
      </c>
      <c r="N7517" s="6">
        <v>2033.0</v>
      </c>
      <c r="O7517" s="6" t="s">
        <v>18970</v>
      </c>
      <c r="P7517" s="8" t="str">
        <f t="shared" si="1"/>
        <v/>
      </c>
      <c r="Q7517" s="8" t="str">
        <f t="shared" si="17"/>
        <v/>
      </c>
      <c r="R7517" s="8" t="str">
        <f>if(and(P7517&lt;&gt;"",Q7517&lt;&gt;"newexp",Q7517&lt;&gt;"nostart"),countifs(script_conform_dispatching!A:A,P7517,script_conform_dispatching!B:B,Q7517),"")</f>
        <v/>
      </c>
      <c r="S7517" s="8" t="str">
        <f t="shared" si="3"/>
        <v/>
      </c>
    </row>
    <row r="7518" hidden="1">
      <c r="A7518" s="6" t="s">
        <v>18971</v>
      </c>
      <c r="B7518" s="6" t="s">
        <v>317</v>
      </c>
      <c r="C7518" s="6" t="s">
        <v>37</v>
      </c>
      <c r="F7518" s="6" t="s">
        <v>415</v>
      </c>
      <c r="G7518" s="6" t="s">
        <v>416</v>
      </c>
      <c r="H7518" s="8" t="str">
        <f>VLOOKUP(C7518,agent_name_matching!A:B,2,false)</f>
        <v>Patient LLM</v>
      </c>
      <c r="I7518" s="32" t="s">
        <v>18972</v>
      </c>
      <c r="J7518" s="6" t="s">
        <v>418</v>
      </c>
      <c r="K7518" s="6">
        <v>1.0</v>
      </c>
      <c r="L7518" s="6">
        <v>3003.0</v>
      </c>
      <c r="M7518" s="6">
        <v>176.0</v>
      </c>
      <c r="N7518" s="6">
        <v>2351.0</v>
      </c>
      <c r="O7518" s="6" t="s">
        <v>18973</v>
      </c>
      <c r="P7518" s="8" t="str">
        <f t="shared" si="1"/>
        <v/>
      </c>
      <c r="Q7518" s="8" t="str">
        <f t="shared" si="17"/>
        <v/>
      </c>
      <c r="R7518" s="8" t="str">
        <f>if(and(P7518&lt;&gt;"",Q7518&lt;&gt;"newexp",Q7518&lt;&gt;"nostart"),countifs(script_conform_dispatching!A:A,P7518,script_conform_dispatching!B:B,Q7518),"")</f>
        <v/>
      </c>
      <c r="S7518" s="8" t="str">
        <f t="shared" si="3"/>
        <v/>
      </c>
    </row>
    <row r="7519" hidden="1">
      <c r="A7519" s="6" t="s">
        <v>18974</v>
      </c>
      <c r="B7519" s="6" t="s">
        <v>317</v>
      </c>
      <c r="C7519" s="6" t="s">
        <v>411</v>
      </c>
      <c r="H7519" s="8" t="str">
        <f>VLOOKUP(C7519,agent_name_matching!A:B,2,false)</f>
        <v>System</v>
      </c>
      <c r="I7519" s="33"/>
      <c r="O7519" s="6" t="s">
        <v>18975</v>
      </c>
      <c r="P7519" s="8" t="str">
        <f t="shared" si="1"/>
        <v/>
      </c>
      <c r="Q7519" s="8" t="str">
        <f t="shared" si="17"/>
        <v/>
      </c>
      <c r="R7519" s="8" t="str">
        <f>if(and(P7519&lt;&gt;"",Q7519&lt;&gt;"newexp",Q7519&lt;&gt;"nostart"),countifs(script_conform_dispatching!A:A,P7519,script_conform_dispatching!B:B,Q7519),"")</f>
        <v/>
      </c>
      <c r="S7519" s="8" t="str">
        <f t="shared" si="3"/>
        <v/>
      </c>
    </row>
    <row r="7520" hidden="1">
      <c r="A7520" s="6" t="s">
        <v>18976</v>
      </c>
      <c r="B7520" s="6" t="s">
        <v>317</v>
      </c>
      <c r="C7520" s="6" t="s">
        <v>414</v>
      </c>
      <c r="F7520" s="6" t="s">
        <v>415</v>
      </c>
      <c r="G7520" s="6" t="s">
        <v>416</v>
      </c>
      <c r="H7520" s="8" t="str">
        <f>VLOOKUP(C7520,agent_name_matching!A:B,2,false)</f>
        <v>Dialog LLM</v>
      </c>
      <c r="I7520" s="32" t="s">
        <v>18977</v>
      </c>
      <c r="J7520" s="6" t="s">
        <v>418</v>
      </c>
      <c r="L7520" s="6">
        <v>8832.0</v>
      </c>
      <c r="M7520" s="6">
        <v>141.0</v>
      </c>
      <c r="N7520" s="6">
        <v>1917.0</v>
      </c>
      <c r="O7520" s="6" t="s">
        <v>18978</v>
      </c>
      <c r="P7520" s="8" t="str">
        <f t="shared" si="1"/>
        <v/>
      </c>
      <c r="Q7520" s="8" t="str">
        <f t="shared" si="17"/>
        <v/>
      </c>
      <c r="R7520" s="8" t="str">
        <f>if(and(P7520&lt;&gt;"",Q7520&lt;&gt;"newexp",Q7520&lt;&gt;"nostart"),countifs(script_conform_dispatching!A:A,P7520,script_conform_dispatching!B:B,Q7520),"")</f>
        <v/>
      </c>
      <c r="S7520" s="8" t="str">
        <f t="shared" si="3"/>
        <v/>
      </c>
    </row>
    <row r="7521" hidden="1">
      <c r="A7521" s="6" t="s">
        <v>18979</v>
      </c>
      <c r="B7521" s="6" t="s">
        <v>317</v>
      </c>
      <c r="C7521" s="6" t="s">
        <v>37</v>
      </c>
      <c r="F7521" s="6" t="s">
        <v>415</v>
      </c>
      <c r="G7521" s="6" t="s">
        <v>416</v>
      </c>
      <c r="H7521" s="8" t="str">
        <f>VLOOKUP(C7521,agent_name_matching!A:B,2,false)</f>
        <v>Patient LLM</v>
      </c>
      <c r="I7521" s="32" t="s">
        <v>18980</v>
      </c>
      <c r="J7521" s="6" t="s">
        <v>418</v>
      </c>
      <c r="K7521" s="6">
        <v>1.0</v>
      </c>
      <c r="L7521" s="6">
        <v>3314.0</v>
      </c>
      <c r="M7521" s="6">
        <v>48.0</v>
      </c>
      <c r="N7521" s="6">
        <v>1737.0</v>
      </c>
      <c r="O7521" s="6" t="s">
        <v>18981</v>
      </c>
      <c r="P7521" s="8" t="str">
        <f t="shared" si="1"/>
        <v/>
      </c>
      <c r="Q7521" s="8" t="str">
        <f t="shared" si="17"/>
        <v/>
      </c>
      <c r="R7521" s="8" t="str">
        <f>if(and(P7521&lt;&gt;"",Q7521&lt;&gt;"newexp",Q7521&lt;&gt;"nostart"),countifs(script_conform_dispatching!A:A,P7521,script_conform_dispatching!B:B,Q7521),"")</f>
        <v/>
      </c>
      <c r="S7521" s="8" t="str">
        <f t="shared" si="3"/>
        <v/>
      </c>
    </row>
    <row r="7522" hidden="1">
      <c r="A7522" s="6" t="s">
        <v>18982</v>
      </c>
      <c r="B7522" s="6" t="s">
        <v>317</v>
      </c>
      <c r="C7522" s="6" t="s">
        <v>411</v>
      </c>
      <c r="H7522" s="8" t="str">
        <f>VLOOKUP(C7522,agent_name_matching!A:B,2,false)</f>
        <v>System</v>
      </c>
      <c r="I7522" s="33"/>
      <c r="O7522" s="6" t="s">
        <v>18983</v>
      </c>
      <c r="P7522" s="8" t="str">
        <f t="shared" si="1"/>
        <v/>
      </c>
      <c r="Q7522" s="8" t="str">
        <f t="shared" si="17"/>
        <v/>
      </c>
      <c r="R7522" s="8" t="str">
        <f>if(and(P7522&lt;&gt;"",Q7522&lt;&gt;"newexp",Q7522&lt;&gt;"nostart"),countifs(script_conform_dispatching!A:A,P7522,script_conform_dispatching!B:B,Q7522),"")</f>
        <v/>
      </c>
      <c r="S7522" s="8" t="str">
        <f t="shared" si="3"/>
        <v/>
      </c>
    </row>
    <row r="7523" hidden="1">
      <c r="A7523" s="6" t="s">
        <v>18984</v>
      </c>
      <c r="B7523" s="6" t="s">
        <v>317</v>
      </c>
      <c r="C7523" s="6" t="s">
        <v>414</v>
      </c>
      <c r="F7523" s="6" t="s">
        <v>415</v>
      </c>
      <c r="G7523" s="6" t="s">
        <v>416</v>
      </c>
      <c r="H7523" s="8" t="str">
        <f>VLOOKUP(C7523,agent_name_matching!A:B,2,false)</f>
        <v>Dialog LLM</v>
      </c>
      <c r="I7523" s="32" t="s">
        <v>18985</v>
      </c>
      <c r="J7523" s="6" t="s">
        <v>418</v>
      </c>
      <c r="L7523" s="6">
        <v>9242.0</v>
      </c>
      <c r="M7523" s="6">
        <v>251.0</v>
      </c>
      <c r="N7523" s="6">
        <v>3421.0</v>
      </c>
      <c r="O7523" s="6" t="s">
        <v>18986</v>
      </c>
      <c r="P7523" s="8" t="str">
        <f t="shared" si="1"/>
        <v/>
      </c>
      <c r="Q7523" s="8" t="str">
        <f t="shared" si="17"/>
        <v/>
      </c>
      <c r="R7523" s="8" t="str">
        <f>if(and(P7523&lt;&gt;"",Q7523&lt;&gt;"newexp",Q7523&lt;&gt;"nostart"),countifs(script_conform_dispatching!A:A,P7523,script_conform_dispatching!B:B,Q7523),"")</f>
        <v/>
      </c>
      <c r="S7523" s="8" t="str">
        <f t="shared" si="3"/>
        <v/>
      </c>
    </row>
    <row r="7524" hidden="1">
      <c r="A7524" s="6" t="s">
        <v>18987</v>
      </c>
      <c r="B7524" s="6" t="s">
        <v>317</v>
      </c>
      <c r="C7524" s="6" t="s">
        <v>407</v>
      </c>
      <c r="D7524" s="6">
        <v>4.0</v>
      </c>
      <c r="E7524" s="6" t="s">
        <v>445</v>
      </c>
      <c r="H7524" s="8" t="str">
        <f>VLOOKUP(C7524,agent_name_matching!A:B,2,false)</f>
        <v>--</v>
      </c>
      <c r="I7524" s="33"/>
      <c r="O7524" s="6" t="s">
        <v>18988</v>
      </c>
      <c r="P7524" s="8">
        <f t="shared" si="1"/>
        <v>4</v>
      </c>
      <c r="Q7524" s="8">
        <f t="shared" si="17"/>
        <v>8</v>
      </c>
      <c r="R7524" s="8">
        <f>if(and(P7524&lt;&gt;"",Q7524&lt;&gt;"newexp",Q7524&lt;&gt;"nostart"),countifs(script_conform_dispatching!A:A,P7524,script_conform_dispatching!B:B,Q7524),"")</f>
        <v>0</v>
      </c>
      <c r="S7524" s="8" t="str">
        <f t="shared" si="3"/>
        <v>wrong</v>
      </c>
    </row>
    <row r="7525" hidden="1">
      <c r="A7525" s="6" t="s">
        <v>18989</v>
      </c>
      <c r="B7525" s="6" t="s">
        <v>317</v>
      </c>
      <c r="C7525" s="6" t="s">
        <v>407</v>
      </c>
      <c r="D7525" s="6">
        <v>8.0</v>
      </c>
      <c r="E7525" s="6" t="s">
        <v>408</v>
      </c>
      <c r="H7525" s="8" t="str">
        <f>VLOOKUP(C7525,agent_name_matching!A:B,2,false)</f>
        <v>--</v>
      </c>
      <c r="I7525" s="33"/>
      <c r="O7525" s="6" t="s">
        <v>18990</v>
      </c>
      <c r="P7525" s="8" t="str">
        <f t="shared" si="1"/>
        <v/>
      </c>
      <c r="Q7525" s="8" t="str">
        <f t="shared" si="17"/>
        <v/>
      </c>
      <c r="R7525" s="8" t="str">
        <f>if(and(P7525&lt;&gt;"",Q7525&lt;&gt;"newexp",Q7525&lt;&gt;"nostart"),countifs(script_conform_dispatching!A:A,P7525,script_conform_dispatching!B:B,Q7525),"")</f>
        <v/>
      </c>
      <c r="S7525" s="8" t="str">
        <f t="shared" si="3"/>
        <v/>
      </c>
    </row>
    <row r="7526" hidden="1">
      <c r="A7526" s="6" t="s">
        <v>18991</v>
      </c>
      <c r="B7526" s="6" t="s">
        <v>317</v>
      </c>
      <c r="C7526" s="6" t="s">
        <v>450</v>
      </c>
      <c r="F7526" s="6" t="s">
        <v>415</v>
      </c>
      <c r="G7526" s="6" t="s">
        <v>416</v>
      </c>
      <c r="H7526" s="8" t="str">
        <f>VLOOKUP(C7526,agent_name_matching!A:B,2,false)</f>
        <v>Validator LLM</v>
      </c>
      <c r="I7526" s="32" t="s">
        <v>3580</v>
      </c>
      <c r="J7526" s="6" t="s">
        <v>452</v>
      </c>
      <c r="L7526" s="6">
        <v>3538.0</v>
      </c>
      <c r="M7526" s="6">
        <v>29.0</v>
      </c>
      <c r="N7526" s="6">
        <v>1503.0</v>
      </c>
      <c r="O7526" s="6" t="s">
        <v>18992</v>
      </c>
      <c r="P7526" s="8" t="str">
        <f t="shared" si="1"/>
        <v/>
      </c>
      <c r="Q7526" s="8" t="str">
        <f t="shared" si="17"/>
        <v/>
      </c>
      <c r="R7526" s="8" t="str">
        <f>if(and(P7526&lt;&gt;"",Q7526&lt;&gt;"newexp",Q7526&lt;&gt;"nostart"),countifs(script_conform_dispatching!A:A,P7526,script_conform_dispatching!B:B,Q7526),"")</f>
        <v/>
      </c>
      <c r="S7526" s="8" t="str">
        <f t="shared" si="3"/>
        <v/>
      </c>
    </row>
    <row r="7527" hidden="1">
      <c r="A7527" s="6" t="s">
        <v>18993</v>
      </c>
      <c r="B7527" s="6" t="s">
        <v>317</v>
      </c>
      <c r="C7527" s="6" t="s">
        <v>37</v>
      </c>
      <c r="F7527" s="6" t="s">
        <v>415</v>
      </c>
      <c r="G7527" s="6" t="s">
        <v>416</v>
      </c>
      <c r="H7527" s="8" t="str">
        <f>VLOOKUP(C7527,agent_name_matching!A:B,2,false)</f>
        <v>Patient LLM</v>
      </c>
      <c r="I7527" s="32" t="s">
        <v>18994</v>
      </c>
      <c r="J7527" s="6" t="s">
        <v>418</v>
      </c>
      <c r="K7527" s="6">
        <v>1.0</v>
      </c>
      <c r="L7527" s="6">
        <v>3483.0</v>
      </c>
      <c r="M7527" s="6">
        <v>53.0</v>
      </c>
      <c r="N7527" s="6">
        <v>1435.0</v>
      </c>
      <c r="O7527" s="6" t="s">
        <v>18995</v>
      </c>
      <c r="P7527" s="8" t="str">
        <f t="shared" si="1"/>
        <v/>
      </c>
      <c r="Q7527" s="8" t="str">
        <f t="shared" si="17"/>
        <v/>
      </c>
      <c r="R7527" s="8" t="str">
        <f>if(and(P7527&lt;&gt;"",Q7527&lt;&gt;"newexp",Q7527&lt;&gt;"nostart"),countifs(script_conform_dispatching!A:A,P7527,script_conform_dispatching!B:B,Q7527),"")</f>
        <v/>
      </c>
      <c r="S7527" s="8" t="str">
        <f t="shared" si="3"/>
        <v/>
      </c>
    </row>
    <row r="7528" hidden="1">
      <c r="A7528" s="6" t="s">
        <v>18996</v>
      </c>
      <c r="B7528" s="6" t="s">
        <v>317</v>
      </c>
      <c r="C7528" s="6" t="s">
        <v>411</v>
      </c>
      <c r="H7528" s="8" t="str">
        <f>VLOOKUP(C7528,agent_name_matching!A:B,2,false)</f>
        <v>System</v>
      </c>
      <c r="I7528" s="33"/>
      <c r="O7528" s="6" t="s">
        <v>18997</v>
      </c>
      <c r="P7528" s="8" t="str">
        <f t="shared" si="1"/>
        <v/>
      </c>
      <c r="Q7528" s="8" t="str">
        <f t="shared" si="17"/>
        <v/>
      </c>
      <c r="R7528" s="8" t="str">
        <f>if(and(P7528&lt;&gt;"",Q7528&lt;&gt;"newexp",Q7528&lt;&gt;"nostart"),countifs(script_conform_dispatching!A:A,P7528,script_conform_dispatching!B:B,Q7528),"")</f>
        <v/>
      </c>
      <c r="S7528" s="8" t="str">
        <f t="shared" si="3"/>
        <v/>
      </c>
    </row>
    <row r="7529" hidden="1">
      <c r="A7529" s="6" t="s">
        <v>18998</v>
      </c>
      <c r="B7529" s="6" t="s">
        <v>317</v>
      </c>
      <c r="C7529" s="6" t="s">
        <v>414</v>
      </c>
      <c r="F7529" s="6" t="s">
        <v>415</v>
      </c>
      <c r="G7529" s="6" t="s">
        <v>416</v>
      </c>
      <c r="H7529" s="8" t="str">
        <f>VLOOKUP(C7529,agent_name_matching!A:B,2,false)</f>
        <v>Dialog LLM</v>
      </c>
      <c r="I7529" s="32" t="s">
        <v>18999</v>
      </c>
      <c r="J7529" s="6" t="s">
        <v>418</v>
      </c>
      <c r="L7529" s="6">
        <v>9696.0</v>
      </c>
      <c r="M7529" s="6">
        <v>135.0</v>
      </c>
      <c r="N7529" s="6">
        <v>2632.0</v>
      </c>
      <c r="O7529" s="6" t="s">
        <v>19000</v>
      </c>
      <c r="P7529" s="8" t="str">
        <f t="shared" si="1"/>
        <v/>
      </c>
      <c r="Q7529" s="8" t="str">
        <f t="shared" si="17"/>
        <v/>
      </c>
      <c r="R7529" s="8" t="str">
        <f>if(and(P7529&lt;&gt;"",Q7529&lt;&gt;"newexp",Q7529&lt;&gt;"nostart"),countifs(script_conform_dispatching!A:A,P7529,script_conform_dispatching!B:B,Q7529),"")</f>
        <v/>
      </c>
      <c r="S7529" s="8" t="str">
        <f t="shared" si="3"/>
        <v/>
      </c>
    </row>
    <row r="7530" hidden="1">
      <c r="A7530" s="6" t="s">
        <v>19001</v>
      </c>
      <c r="B7530" s="6" t="s">
        <v>317</v>
      </c>
      <c r="C7530" s="6" t="s">
        <v>37</v>
      </c>
      <c r="F7530" s="6" t="s">
        <v>415</v>
      </c>
      <c r="G7530" s="6" t="s">
        <v>416</v>
      </c>
      <c r="H7530" s="8" t="str">
        <f>VLOOKUP(C7530,agent_name_matching!A:B,2,false)</f>
        <v>Patient LLM</v>
      </c>
      <c r="I7530" s="32" t="s">
        <v>19002</v>
      </c>
      <c r="J7530" s="6" t="s">
        <v>418</v>
      </c>
      <c r="K7530" s="6">
        <v>1.0</v>
      </c>
      <c r="L7530" s="6">
        <v>3665.0</v>
      </c>
      <c r="M7530" s="6">
        <v>55.0</v>
      </c>
      <c r="N7530" s="6">
        <v>1140.0</v>
      </c>
      <c r="O7530" s="6" t="s">
        <v>19003</v>
      </c>
      <c r="P7530" s="8" t="str">
        <f t="shared" si="1"/>
        <v/>
      </c>
      <c r="Q7530" s="8" t="str">
        <f t="shared" si="17"/>
        <v/>
      </c>
      <c r="R7530" s="8" t="str">
        <f>if(and(P7530&lt;&gt;"",Q7530&lt;&gt;"newexp",Q7530&lt;&gt;"nostart"),countifs(script_conform_dispatching!A:A,P7530,script_conform_dispatching!B:B,Q7530),"")</f>
        <v/>
      </c>
      <c r="S7530" s="8" t="str">
        <f t="shared" si="3"/>
        <v/>
      </c>
    </row>
    <row r="7531" hidden="1">
      <c r="A7531" s="6" t="s">
        <v>19004</v>
      </c>
      <c r="B7531" s="6" t="s">
        <v>317</v>
      </c>
      <c r="C7531" s="6" t="s">
        <v>411</v>
      </c>
      <c r="H7531" s="8" t="str">
        <f>VLOOKUP(C7531,agent_name_matching!A:B,2,false)</f>
        <v>System</v>
      </c>
      <c r="I7531" s="33"/>
      <c r="O7531" s="6" t="s">
        <v>19005</v>
      </c>
      <c r="P7531" s="8" t="str">
        <f t="shared" si="1"/>
        <v/>
      </c>
      <c r="Q7531" s="8" t="str">
        <f t="shared" si="17"/>
        <v/>
      </c>
      <c r="R7531" s="8" t="str">
        <f>if(and(P7531&lt;&gt;"",Q7531&lt;&gt;"newexp",Q7531&lt;&gt;"nostart"),countifs(script_conform_dispatching!A:A,P7531,script_conform_dispatching!B:B,Q7531),"")</f>
        <v/>
      </c>
      <c r="S7531" s="8" t="str">
        <f t="shared" si="3"/>
        <v/>
      </c>
    </row>
    <row r="7532" hidden="1">
      <c r="A7532" s="6" t="s">
        <v>19006</v>
      </c>
      <c r="B7532" s="6" t="s">
        <v>317</v>
      </c>
      <c r="C7532" s="6" t="s">
        <v>414</v>
      </c>
      <c r="F7532" s="6" t="s">
        <v>415</v>
      </c>
      <c r="G7532" s="6" t="s">
        <v>416</v>
      </c>
      <c r="H7532" s="8" t="str">
        <f>VLOOKUP(C7532,agent_name_matching!A:B,2,false)</f>
        <v>Dialog LLM</v>
      </c>
      <c r="I7532" s="32" t="s">
        <v>19007</v>
      </c>
      <c r="J7532" s="6" t="s">
        <v>418</v>
      </c>
      <c r="L7532" s="6">
        <v>10036.0</v>
      </c>
      <c r="M7532" s="6">
        <v>116.0</v>
      </c>
      <c r="N7532" s="6">
        <v>2456.0</v>
      </c>
      <c r="O7532" s="6" t="s">
        <v>19008</v>
      </c>
      <c r="P7532" s="8" t="str">
        <f t="shared" si="1"/>
        <v/>
      </c>
      <c r="Q7532" s="8" t="str">
        <f t="shared" si="17"/>
        <v/>
      </c>
      <c r="R7532" s="8" t="str">
        <f>if(and(P7532&lt;&gt;"",Q7532&lt;&gt;"newexp",Q7532&lt;&gt;"nostart"),countifs(script_conform_dispatching!A:A,P7532,script_conform_dispatching!B:B,Q7532),"")</f>
        <v/>
      </c>
      <c r="S7532" s="8" t="str">
        <f t="shared" si="3"/>
        <v/>
      </c>
    </row>
    <row r="7533" hidden="1">
      <c r="A7533" s="6" t="s">
        <v>19009</v>
      </c>
      <c r="B7533" s="6" t="s">
        <v>317</v>
      </c>
      <c r="C7533" s="6" t="s">
        <v>407</v>
      </c>
      <c r="D7533" s="6">
        <v>8.0</v>
      </c>
      <c r="E7533" s="6" t="s">
        <v>445</v>
      </c>
      <c r="H7533" s="8" t="str">
        <f>VLOOKUP(C7533,agent_name_matching!A:B,2,false)</f>
        <v>--</v>
      </c>
      <c r="I7533" s="33"/>
      <c r="O7533" s="6" t="s">
        <v>19010</v>
      </c>
      <c r="P7533" s="8">
        <f t="shared" si="1"/>
        <v>8</v>
      </c>
      <c r="Q7533" s="8" t="str">
        <f t="shared" si="17"/>
        <v>newexp</v>
      </c>
      <c r="R7533" s="8" t="str">
        <f>if(and(P7533&lt;&gt;"",Q7533&lt;&gt;"newexp",Q7533&lt;&gt;"nostart"),countifs(script_conform_dispatching!A:A,P7533,script_conform_dispatching!B:B,Q7533),"")</f>
        <v/>
      </c>
      <c r="S7533" s="8" t="str">
        <f t="shared" si="3"/>
        <v/>
      </c>
    </row>
    <row r="7534" hidden="1">
      <c r="A7534" s="6" t="s">
        <v>19011</v>
      </c>
      <c r="B7534" s="6" t="s">
        <v>317</v>
      </c>
      <c r="C7534" s="6" t="s">
        <v>450</v>
      </c>
      <c r="F7534" s="6" t="s">
        <v>415</v>
      </c>
      <c r="G7534" s="6" t="s">
        <v>416</v>
      </c>
      <c r="H7534" s="8" t="str">
        <f>VLOOKUP(C7534,agent_name_matching!A:B,2,false)</f>
        <v>Validator LLM</v>
      </c>
      <c r="I7534" s="32" t="s">
        <v>1728</v>
      </c>
      <c r="J7534" s="6" t="s">
        <v>452</v>
      </c>
      <c r="L7534" s="6">
        <v>3810.0</v>
      </c>
      <c r="M7534" s="6">
        <v>44.0</v>
      </c>
      <c r="N7534" s="6">
        <v>1000.0</v>
      </c>
      <c r="O7534" s="6" t="s">
        <v>19012</v>
      </c>
      <c r="P7534" s="8" t="str">
        <f t="shared" si="1"/>
        <v/>
      </c>
      <c r="Q7534" s="8" t="str">
        <f t="shared" si="17"/>
        <v/>
      </c>
      <c r="R7534" s="8" t="str">
        <f>if(and(P7534&lt;&gt;"",Q7534&lt;&gt;"newexp",Q7534&lt;&gt;"nostart"),countifs(script_conform_dispatching!A:A,P7534,script_conform_dispatching!B:B,Q7534),"")</f>
        <v/>
      </c>
      <c r="S7534" s="8" t="str">
        <f t="shared" si="3"/>
        <v/>
      </c>
    </row>
    <row r="7535" hidden="1">
      <c r="A7535" s="6" t="s">
        <v>19013</v>
      </c>
      <c r="B7535" s="6" t="s">
        <v>321</v>
      </c>
      <c r="C7535" s="6" t="s">
        <v>407</v>
      </c>
      <c r="D7535" s="6">
        <v>1.0</v>
      </c>
      <c r="E7535" s="6" t="s">
        <v>408</v>
      </c>
      <c r="H7535" s="8" t="str">
        <f>VLOOKUP(C7535,agent_name_matching!A:B,2,false)</f>
        <v>--</v>
      </c>
      <c r="I7535" s="33"/>
      <c r="O7535" s="6" t="s">
        <v>19014</v>
      </c>
      <c r="P7535" s="8" t="str">
        <f t="shared" si="1"/>
        <v/>
      </c>
      <c r="Q7535" s="8" t="str">
        <f t="shared" si="17"/>
        <v/>
      </c>
      <c r="R7535" s="8" t="str">
        <f>if(and(P7535&lt;&gt;"",Q7535&lt;&gt;"newexp",Q7535&lt;&gt;"nostart"),countifs(script_conform_dispatching!A:A,P7535,script_conform_dispatching!B:B,Q7535),"")</f>
        <v/>
      </c>
      <c r="S7535" s="8" t="str">
        <f t="shared" si="3"/>
        <v/>
      </c>
    </row>
    <row r="7536" hidden="1">
      <c r="A7536" s="6" t="s">
        <v>19015</v>
      </c>
      <c r="B7536" s="6" t="s">
        <v>321</v>
      </c>
      <c r="C7536" s="6" t="s">
        <v>411</v>
      </c>
      <c r="H7536" s="8" t="str">
        <f>VLOOKUP(C7536,agent_name_matching!A:B,2,false)</f>
        <v>System</v>
      </c>
      <c r="I7536" s="33"/>
      <c r="O7536" s="6" t="s">
        <v>19016</v>
      </c>
      <c r="P7536" s="8" t="str">
        <f t="shared" si="1"/>
        <v/>
      </c>
      <c r="Q7536" s="8" t="str">
        <f t="shared" si="17"/>
        <v/>
      </c>
      <c r="R7536" s="8" t="str">
        <f>if(and(P7536&lt;&gt;"",Q7536&lt;&gt;"newexp",Q7536&lt;&gt;"nostart"),countifs(script_conform_dispatching!A:A,P7536,script_conform_dispatching!B:B,Q7536),"")</f>
        <v/>
      </c>
      <c r="S7536" s="8" t="str">
        <f t="shared" si="3"/>
        <v/>
      </c>
    </row>
    <row r="7537" hidden="1">
      <c r="A7537" s="6" t="s">
        <v>19017</v>
      </c>
      <c r="B7537" s="6" t="s">
        <v>321</v>
      </c>
      <c r="C7537" s="6" t="s">
        <v>414</v>
      </c>
      <c r="F7537" s="6" t="s">
        <v>415</v>
      </c>
      <c r="G7537" s="6" t="s">
        <v>416</v>
      </c>
      <c r="H7537" s="8" t="str">
        <f>VLOOKUP(C7537,agent_name_matching!A:B,2,false)</f>
        <v>Dialog LLM</v>
      </c>
      <c r="I7537" s="32" t="s">
        <v>417</v>
      </c>
      <c r="J7537" s="6" t="s">
        <v>418</v>
      </c>
      <c r="L7537" s="6">
        <v>2328.0</v>
      </c>
      <c r="M7537" s="6">
        <v>42.0</v>
      </c>
      <c r="N7537" s="6">
        <v>917.0</v>
      </c>
      <c r="O7537" s="6" t="s">
        <v>19018</v>
      </c>
      <c r="P7537" s="8" t="str">
        <f t="shared" si="1"/>
        <v/>
      </c>
      <c r="Q7537" s="8" t="str">
        <f t="shared" si="17"/>
        <v/>
      </c>
      <c r="R7537" s="8" t="str">
        <f>if(and(P7537&lt;&gt;"",Q7537&lt;&gt;"newexp",Q7537&lt;&gt;"nostart"),countifs(script_conform_dispatching!A:A,P7537,script_conform_dispatching!B:B,Q7537),"")</f>
        <v/>
      </c>
      <c r="S7537" s="8" t="str">
        <f t="shared" si="3"/>
        <v/>
      </c>
    </row>
    <row r="7538" hidden="1">
      <c r="A7538" s="6" t="s">
        <v>19019</v>
      </c>
      <c r="B7538" s="6" t="s">
        <v>321</v>
      </c>
      <c r="C7538" s="6" t="s">
        <v>37</v>
      </c>
      <c r="F7538" s="6" t="s">
        <v>415</v>
      </c>
      <c r="G7538" s="6" t="s">
        <v>416</v>
      </c>
      <c r="H7538" s="8" t="str">
        <f>VLOOKUP(C7538,agent_name_matching!A:B,2,false)</f>
        <v>Patient LLM</v>
      </c>
      <c r="I7538" s="32" t="s">
        <v>19020</v>
      </c>
      <c r="J7538" s="6" t="s">
        <v>418</v>
      </c>
      <c r="K7538" s="6">
        <v>1.0</v>
      </c>
      <c r="L7538" s="6">
        <v>546.0</v>
      </c>
      <c r="M7538" s="6">
        <v>49.0</v>
      </c>
      <c r="N7538" s="6">
        <v>1086.0</v>
      </c>
      <c r="O7538" s="6" t="s">
        <v>19021</v>
      </c>
      <c r="P7538" s="8" t="str">
        <f t="shared" si="1"/>
        <v/>
      </c>
      <c r="Q7538" s="8" t="str">
        <f t="shared" si="17"/>
        <v/>
      </c>
      <c r="R7538" s="8" t="str">
        <f>if(and(P7538&lt;&gt;"",Q7538&lt;&gt;"newexp",Q7538&lt;&gt;"nostart"),countifs(script_conform_dispatching!A:A,P7538,script_conform_dispatching!B:B,Q7538),"")</f>
        <v/>
      </c>
      <c r="S7538" s="8" t="str">
        <f t="shared" si="3"/>
        <v/>
      </c>
    </row>
    <row r="7539" hidden="1">
      <c r="A7539" s="6" t="s">
        <v>19022</v>
      </c>
      <c r="B7539" s="6" t="s">
        <v>321</v>
      </c>
      <c r="C7539" s="6" t="s">
        <v>411</v>
      </c>
      <c r="H7539" s="8" t="str">
        <f>VLOOKUP(C7539,agent_name_matching!A:B,2,false)</f>
        <v>System</v>
      </c>
      <c r="I7539" s="33"/>
      <c r="O7539" s="6" t="s">
        <v>19023</v>
      </c>
      <c r="P7539" s="8" t="str">
        <f t="shared" si="1"/>
        <v/>
      </c>
      <c r="Q7539" s="8" t="str">
        <f t="shared" si="17"/>
        <v/>
      </c>
      <c r="R7539" s="8" t="str">
        <f>if(and(P7539&lt;&gt;"",Q7539&lt;&gt;"newexp",Q7539&lt;&gt;"nostart"),countifs(script_conform_dispatching!A:A,P7539,script_conform_dispatching!B:B,Q7539),"")</f>
        <v/>
      </c>
      <c r="S7539" s="8" t="str">
        <f t="shared" si="3"/>
        <v/>
      </c>
    </row>
    <row r="7540" hidden="1">
      <c r="A7540" s="6" t="s">
        <v>19024</v>
      </c>
      <c r="B7540" s="6" t="s">
        <v>321</v>
      </c>
      <c r="C7540" s="6" t="s">
        <v>414</v>
      </c>
      <c r="F7540" s="6" t="s">
        <v>415</v>
      </c>
      <c r="G7540" s="6" t="s">
        <v>416</v>
      </c>
      <c r="H7540" s="8" t="str">
        <f>VLOOKUP(C7540,agent_name_matching!A:B,2,false)</f>
        <v>Dialog LLM</v>
      </c>
      <c r="I7540" s="32" t="s">
        <v>19025</v>
      </c>
      <c r="J7540" s="6" t="s">
        <v>418</v>
      </c>
      <c r="L7540" s="6">
        <v>2568.0</v>
      </c>
      <c r="M7540" s="6">
        <v>63.0</v>
      </c>
      <c r="N7540" s="6">
        <v>1099.0</v>
      </c>
      <c r="O7540" s="6" t="s">
        <v>19026</v>
      </c>
      <c r="P7540" s="8" t="str">
        <f t="shared" si="1"/>
        <v/>
      </c>
      <c r="Q7540" s="8" t="str">
        <f t="shared" si="17"/>
        <v/>
      </c>
      <c r="R7540" s="8" t="str">
        <f>if(and(P7540&lt;&gt;"",Q7540&lt;&gt;"newexp",Q7540&lt;&gt;"nostart"),countifs(script_conform_dispatching!A:A,P7540,script_conform_dispatching!B:B,Q7540),"")</f>
        <v/>
      </c>
      <c r="S7540" s="8" t="str">
        <f t="shared" si="3"/>
        <v/>
      </c>
    </row>
    <row r="7541" hidden="1">
      <c r="A7541" s="6" t="s">
        <v>19027</v>
      </c>
      <c r="B7541" s="6" t="s">
        <v>321</v>
      </c>
      <c r="C7541" s="6" t="s">
        <v>37</v>
      </c>
      <c r="F7541" s="6" t="s">
        <v>415</v>
      </c>
      <c r="G7541" s="6" t="s">
        <v>416</v>
      </c>
      <c r="H7541" s="8" t="str">
        <f>VLOOKUP(C7541,agent_name_matching!A:B,2,false)</f>
        <v>Patient LLM</v>
      </c>
      <c r="I7541" s="32" t="s">
        <v>19028</v>
      </c>
      <c r="J7541" s="6" t="s">
        <v>418</v>
      </c>
      <c r="K7541" s="6">
        <v>1.0</v>
      </c>
      <c r="L7541" s="6">
        <v>652.0</v>
      </c>
      <c r="M7541" s="6">
        <v>11.0</v>
      </c>
      <c r="N7541" s="6">
        <v>607.0</v>
      </c>
      <c r="O7541" s="6" t="s">
        <v>19029</v>
      </c>
      <c r="P7541" s="8" t="str">
        <f t="shared" si="1"/>
        <v/>
      </c>
      <c r="Q7541" s="8" t="str">
        <f t="shared" si="17"/>
        <v/>
      </c>
      <c r="R7541" s="8" t="str">
        <f>if(and(P7541&lt;&gt;"",Q7541&lt;&gt;"newexp",Q7541&lt;&gt;"nostart"),countifs(script_conform_dispatching!A:A,P7541,script_conform_dispatching!B:B,Q7541),"")</f>
        <v/>
      </c>
      <c r="S7541" s="8" t="str">
        <f t="shared" si="3"/>
        <v/>
      </c>
    </row>
    <row r="7542" hidden="1">
      <c r="A7542" s="6" t="s">
        <v>19030</v>
      </c>
      <c r="B7542" s="6" t="s">
        <v>321</v>
      </c>
      <c r="C7542" s="6" t="s">
        <v>411</v>
      </c>
      <c r="H7542" s="8" t="str">
        <f>VLOOKUP(C7542,agent_name_matching!A:B,2,false)</f>
        <v>System</v>
      </c>
      <c r="I7542" s="33"/>
      <c r="O7542" s="6" t="s">
        <v>19031</v>
      </c>
      <c r="P7542" s="8" t="str">
        <f t="shared" si="1"/>
        <v/>
      </c>
      <c r="Q7542" s="8" t="str">
        <f t="shared" si="17"/>
        <v/>
      </c>
      <c r="R7542" s="8" t="str">
        <f>if(and(P7542&lt;&gt;"",Q7542&lt;&gt;"newexp",Q7542&lt;&gt;"nostart"),countifs(script_conform_dispatching!A:A,P7542,script_conform_dispatching!B:B,Q7542),"")</f>
        <v/>
      </c>
      <c r="S7542" s="8" t="str">
        <f t="shared" si="3"/>
        <v/>
      </c>
    </row>
    <row r="7543" hidden="1">
      <c r="A7543" s="6" t="s">
        <v>19032</v>
      </c>
      <c r="B7543" s="6" t="s">
        <v>321</v>
      </c>
      <c r="C7543" s="6" t="s">
        <v>414</v>
      </c>
      <c r="F7543" s="6" t="s">
        <v>415</v>
      </c>
      <c r="G7543" s="6" t="s">
        <v>416</v>
      </c>
      <c r="H7543" s="8" t="str">
        <f>VLOOKUP(C7543,agent_name_matching!A:B,2,false)</f>
        <v>Dialog LLM</v>
      </c>
      <c r="I7543" s="32" t="s">
        <v>19033</v>
      </c>
      <c r="J7543" s="6" t="s">
        <v>418</v>
      </c>
      <c r="L7543" s="6">
        <v>2791.0</v>
      </c>
      <c r="M7543" s="6">
        <v>42.0</v>
      </c>
      <c r="N7543" s="6">
        <v>853.0</v>
      </c>
      <c r="O7543" s="6" t="s">
        <v>19034</v>
      </c>
      <c r="P7543" s="8" t="str">
        <f t="shared" si="1"/>
        <v/>
      </c>
      <c r="Q7543" s="8" t="str">
        <f t="shared" si="17"/>
        <v/>
      </c>
      <c r="R7543" s="8" t="str">
        <f>if(and(P7543&lt;&gt;"",Q7543&lt;&gt;"newexp",Q7543&lt;&gt;"nostart"),countifs(script_conform_dispatching!A:A,P7543,script_conform_dispatching!B:B,Q7543),"")</f>
        <v/>
      </c>
      <c r="S7543" s="8" t="str">
        <f t="shared" si="3"/>
        <v/>
      </c>
    </row>
    <row r="7544" hidden="1">
      <c r="A7544" s="6" t="s">
        <v>19035</v>
      </c>
      <c r="B7544" s="6" t="s">
        <v>321</v>
      </c>
      <c r="C7544" s="6" t="s">
        <v>37</v>
      </c>
      <c r="F7544" s="6" t="s">
        <v>415</v>
      </c>
      <c r="G7544" s="6" t="s">
        <v>416</v>
      </c>
      <c r="H7544" s="8" t="str">
        <f>VLOOKUP(C7544,agent_name_matching!A:B,2,false)</f>
        <v>Patient LLM</v>
      </c>
      <c r="I7544" s="32" t="s">
        <v>19036</v>
      </c>
      <c r="J7544" s="6" t="s">
        <v>418</v>
      </c>
      <c r="K7544" s="6">
        <v>1.0</v>
      </c>
      <c r="L7544" s="6">
        <v>699.0</v>
      </c>
      <c r="M7544" s="6">
        <v>49.0</v>
      </c>
      <c r="N7544" s="6">
        <v>884.0</v>
      </c>
      <c r="O7544" s="6" t="s">
        <v>19037</v>
      </c>
      <c r="P7544" s="8" t="str">
        <f t="shared" si="1"/>
        <v/>
      </c>
      <c r="Q7544" s="8" t="str">
        <f t="shared" si="17"/>
        <v/>
      </c>
      <c r="R7544" s="8" t="str">
        <f>if(and(P7544&lt;&gt;"",Q7544&lt;&gt;"newexp",Q7544&lt;&gt;"nostart"),countifs(script_conform_dispatching!A:A,P7544,script_conform_dispatching!B:B,Q7544),"")</f>
        <v/>
      </c>
      <c r="S7544" s="8" t="str">
        <f t="shared" si="3"/>
        <v/>
      </c>
    </row>
    <row r="7545" hidden="1">
      <c r="A7545" s="6" t="s">
        <v>19038</v>
      </c>
      <c r="B7545" s="6" t="s">
        <v>321</v>
      </c>
      <c r="C7545" s="6" t="s">
        <v>411</v>
      </c>
      <c r="H7545" s="8" t="str">
        <f>VLOOKUP(C7545,agent_name_matching!A:B,2,false)</f>
        <v>System</v>
      </c>
      <c r="I7545" s="33"/>
      <c r="O7545" s="6" t="s">
        <v>19039</v>
      </c>
      <c r="P7545" s="8" t="str">
        <f t="shared" si="1"/>
        <v/>
      </c>
      <c r="Q7545" s="8" t="str">
        <f t="shared" si="17"/>
        <v/>
      </c>
      <c r="R7545" s="8" t="str">
        <f>if(and(P7545&lt;&gt;"",Q7545&lt;&gt;"newexp",Q7545&lt;&gt;"nostart"),countifs(script_conform_dispatching!A:A,P7545,script_conform_dispatching!B:B,Q7545),"")</f>
        <v/>
      </c>
      <c r="S7545" s="8" t="str">
        <f t="shared" si="3"/>
        <v/>
      </c>
    </row>
    <row r="7546" hidden="1">
      <c r="A7546" s="6" t="s">
        <v>19040</v>
      </c>
      <c r="B7546" s="6" t="s">
        <v>321</v>
      </c>
      <c r="C7546" s="6" t="s">
        <v>414</v>
      </c>
      <c r="F7546" s="6" t="s">
        <v>415</v>
      </c>
      <c r="G7546" s="6" t="s">
        <v>416</v>
      </c>
      <c r="H7546" s="8" t="str">
        <f>VLOOKUP(C7546,agent_name_matching!A:B,2,false)</f>
        <v>Dialog LLM</v>
      </c>
      <c r="I7546" s="32" t="s">
        <v>19041</v>
      </c>
      <c r="J7546" s="6" t="s">
        <v>418</v>
      </c>
      <c r="L7546" s="6">
        <v>3031.0</v>
      </c>
      <c r="M7546" s="6">
        <v>208.0</v>
      </c>
      <c r="N7546" s="6">
        <v>2818.0</v>
      </c>
      <c r="O7546" s="6" t="s">
        <v>19042</v>
      </c>
      <c r="P7546" s="8" t="str">
        <f t="shared" si="1"/>
        <v/>
      </c>
      <c r="Q7546" s="8" t="str">
        <f t="shared" si="17"/>
        <v/>
      </c>
      <c r="R7546" s="8" t="str">
        <f>if(and(P7546&lt;&gt;"",Q7546&lt;&gt;"newexp",Q7546&lt;&gt;"nostart"),countifs(script_conform_dispatching!A:A,P7546,script_conform_dispatching!B:B,Q7546),"")</f>
        <v/>
      </c>
      <c r="S7546" s="8" t="str">
        <f t="shared" si="3"/>
        <v/>
      </c>
    </row>
    <row r="7547" hidden="1">
      <c r="A7547" s="6" t="s">
        <v>19043</v>
      </c>
      <c r="B7547" s="6" t="s">
        <v>321</v>
      </c>
      <c r="C7547" s="6" t="s">
        <v>407</v>
      </c>
      <c r="D7547" s="6">
        <v>1.0</v>
      </c>
      <c r="E7547" s="6" t="s">
        <v>445</v>
      </c>
      <c r="H7547" s="8" t="str">
        <f>VLOOKUP(C7547,agent_name_matching!A:B,2,false)</f>
        <v>--</v>
      </c>
      <c r="I7547" s="33"/>
      <c r="O7547" s="6" t="s">
        <v>19044</v>
      </c>
      <c r="P7547" s="8">
        <f t="shared" si="1"/>
        <v>1</v>
      </c>
      <c r="Q7547" s="8">
        <f t="shared" si="17"/>
        <v>2</v>
      </c>
      <c r="R7547" s="8">
        <f>if(and(P7547&lt;&gt;"",Q7547&lt;&gt;"newexp",Q7547&lt;&gt;"nostart"),countifs(script_conform_dispatching!A:A,P7547,script_conform_dispatching!B:B,Q7547),"")</f>
        <v>1</v>
      </c>
      <c r="S7547" s="8" t="str">
        <f t="shared" si="3"/>
        <v/>
      </c>
    </row>
    <row r="7548" hidden="1">
      <c r="A7548" s="6" t="s">
        <v>19045</v>
      </c>
      <c r="B7548" s="6" t="s">
        <v>321</v>
      </c>
      <c r="C7548" s="6" t="s">
        <v>407</v>
      </c>
      <c r="D7548" s="6">
        <v>2.0</v>
      </c>
      <c r="E7548" s="6" t="s">
        <v>408</v>
      </c>
      <c r="H7548" s="8" t="str">
        <f>VLOOKUP(C7548,agent_name_matching!A:B,2,false)</f>
        <v>--</v>
      </c>
      <c r="I7548" s="33"/>
      <c r="O7548" s="6" t="s">
        <v>19046</v>
      </c>
      <c r="P7548" s="8" t="str">
        <f t="shared" si="1"/>
        <v/>
      </c>
      <c r="Q7548" s="8" t="str">
        <f t="shared" si="17"/>
        <v/>
      </c>
      <c r="R7548" s="8" t="str">
        <f>if(and(P7548&lt;&gt;"",Q7548&lt;&gt;"newexp",Q7548&lt;&gt;"nostart"),countifs(script_conform_dispatching!A:A,P7548,script_conform_dispatching!B:B,Q7548),"")</f>
        <v/>
      </c>
      <c r="S7548" s="8" t="str">
        <f t="shared" si="3"/>
        <v/>
      </c>
    </row>
    <row r="7549" hidden="1">
      <c r="A7549" s="6" t="s">
        <v>19047</v>
      </c>
      <c r="B7549" s="6" t="s">
        <v>321</v>
      </c>
      <c r="C7549" s="6" t="s">
        <v>450</v>
      </c>
      <c r="F7549" s="6" t="s">
        <v>415</v>
      </c>
      <c r="G7549" s="6" t="s">
        <v>416</v>
      </c>
      <c r="H7549" s="8" t="str">
        <f>VLOOKUP(C7549,agent_name_matching!A:B,2,false)</f>
        <v>Validator LLM</v>
      </c>
      <c r="I7549" s="32" t="s">
        <v>451</v>
      </c>
      <c r="J7549" s="6" t="s">
        <v>452</v>
      </c>
      <c r="L7549" s="6">
        <v>822.0</v>
      </c>
      <c r="M7549" s="6">
        <v>10.0</v>
      </c>
      <c r="N7549" s="6">
        <v>605.0</v>
      </c>
      <c r="O7549" s="6" t="s">
        <v>19048</v>
      </c>
      <c r="P7549" s="8" t="str">
        <f t="shared" si="1"/>
        <v/>
      </c>
      <c r="Q7549" s="8" t="str">
        <f t="shared" si="17"/>
        <v/>
      </c>
      <c r="R7549" s="8" t="str">
        <f>if(and(P7549&lt;&gt;"",Q7549&lt;&gt;"newexp",Q7549&lt;&gt;"nostart"),countifs(script_conform_dispatching!A:A,P7549,script_conform_dispatching!B:B,Q7549),"")</f>
        <v/>
      </c>
      <c r="S7549" s="8" t="str">
        <f t="shared" si="3"/>
        <v/>
      </c>
    </row>
    <row r="7550" hidden="1">
      <c r="A7550" s="6" t="s">
        <v>19049</v>
      </c>
      <c r="B7550" s="6" t="s">
        <v>321</v>
      </c>
      <c r="C7550" s="6" t="s">
        <v>37</v>
      </c>
      <c r="F7550" s="6" t="s">
        <v>415</v>
      </c>
      <c r="G7550" s="6" t="s">
        <v>416</v>
      </c>
      <c r="H7550" s="8" t="str">
        <f>VLOOKUP(C7550,agent_name_matching!A:B,2,false)</f>
        <v>Patient LLM</v>
      </c>
      <c r="I7550" s="32" t="s">
        <v>19050</v>
      </c>
      <c r="J7550" s="6" t="s">
        <v>418</v>
      </c>
      <c r="K7550" s="6">
        <v>1.0</v>
      </c>
      <c r="L7550" s="6">
        <v>809.0</v>
      </c>
      <c r="M7550" s="6">
        <v>57.0</v>
      </c>
      <c r="N7550" s="6">
        <v>1521.0</v>
      </c>
      <c r="O7550" s="6" t="s">
        <v>19051</v>
      </c>
      <c r="P7550" s="8" t="str">
        <f t="shared" si="1"/>
        <v/>
      </c>
      <c r="Q7550" s="8" t="str">
        <f t="shared" si="17"/>
        <v/>
      </c>
      <c r="R7550" s="8" t="str">
        <f>if(and(P7550&lt;&gt;"",Q7550&lt;&gt;"newexp",Q7550&lt;&gt;"nostart"),countifs(script_conform_dispatching!A:A,P7550,script_conform_dispatching!B:B,Q7550),"")</f>
        <v/>
      </c>
      <c r="S7550" s="8" t="str">
        <f t="shared" si="3"/>
        <v/>
      </c>
    </row>
    <row r="7551" hidden="1">
      <c r="A7551" s="6" t="s">
        <v>19052</v>
      </c>
      <c r="B7551" s="6" t="s">
        <v>321</v>
      </c>
      <c r="C7551" s="6" t="s">
        <v>411</v>
      </c>
      <c r="H7551" s="8" t="str">
        <f>VLOOKUP(C7551,agent_name_matching!A:B,2,false)</f>
        <v>System</v>
      </c>
      <c r="I7551" s="33"/>
      <c r="O7551" s="6" t="s">
        <v>19053</v>
      </c>
      <c r="P7551" s="8" t="str">
        <f t="shared" si="1"/>
        <v/>
      </c>
      <c r="Q7551" s="8" t="str">
        <f t="shared" si="17"/>
        <v/>
      </c>
      <c r="R7551" s="8" t="str">
        <f>if(and(P7551&lt;&gt;"",Q7551&lt;&gt;"newexp",Q7551&lt;&gt;"nostart"),countifs(script_conform_dispatching!A:A,P7551,script_conform_dispatching!B:B,Q7551),"")</f>
        <v/>
      </c>
      <c r="S7551" s="8" t="str">
        <f t="shared" si="3"/>
        <v/>
      </c>
    </row>
    <row r="7552" hidden="1">
      <c r="A7552" s="6" t="s">
        <v>19054</v>
      </c>
      <c r="B7552" s="6" t="s">
        <v>321</v>
      </c>
      <c r="C7552" s="6" t="s">
        <v>414</v>
      </c>
      <c r="F7552" s="6" t="s">
        <v>415</v>
      </c>
      <c r="G7552" s="6" t="s">
        <v>416</v>
      </c>
      <c r="H7552" s="8" t="str">
        <f>VLOOKUP(C7552,agent_name_matching!A:B,2,false)</f>
        <v>Dialog LLM</v>
      </c>
      <c r="I7552" s="32" t="s">
        <v>19055</v>
      </c>
      <c r="J7552" s="6" t="s">
        <v>418</v>
      </c>
      <c r="L7552" s="6">
        <v>3464.0</v>
      </c>
      <c r="M7552" s="6">
        <v>98.0</v>
      </c>
      <c r="N7552" s="6">
        <v>1652.0</v>
      </c>
      <c r="O7552" s="6" t="s">
        <v>19056</v>
      </c>
      <c r="P7552" s="8" t="str">
        <f t="shared" si="1"/>
        <v/>
      </c>
      <c r="Q7552" s="8" t="str">
        <f t="shared" si="17"/>
        <v/>
      </c>
      <c r="R7552" s="8" t="str">
        <f>if(and(P7552&lt;&gt;"",Q7552&lt;&gt;"newexp",Q7552&lt;&gt;"nostart"),countifs(script_conform_dispatching!A:A,P7552,script_conform_dispatching!B:B,Q7552),"")</f>
        <v/>
      </c>
      <c r="S7552" s="8" t="str">
        <f t="shared" si="3"/>
        <v/>
      </c>
    </row>
    <row r="7553" hidden="1">
      <c r="A7553" s="6" t="s">
        <v>19057</v>
      </c>
      <c r="B7553" s="6" t="s">
        <v>321</v>
      </c>
      <c r="C7553" s="6" t="s">
        <v>37</v>
      </c>
      <c r="F7553" s="6" t="s">
        <v>415</v>
      </c>
      <c r="G7553" s="6" t="s">
        <v>416</v>
      </c>
      <c r="H7553" s="8" t="str">
        <f>VLOOKUP(C7553,agent_name_matching!A:B,2,false)</f>
        <v>Patient LLM</v>
      </c>
      <c r="I7553" s="32" t="s">
        <v>19058</v>
      </c>
      <c r="J7553" s="6" t="s">
        <v>418</v>
      </c>
      <c r="K7553" s="6">
        <v>1.0</v>
      </c>
      <c r="L7553" s="6">
        <v>958.0</v>
      </c>
      <c r="M7553" s="6">
        <v>42.0</v>
      </c>
      <c r="N7553" s="6">
        <v>976.0</v>
      </c>
      <c r="O7553" s="6" t="s">
        <v>19059</v>
      </c>
      <c r="P7553" s="8" t="str">
        <f t="shared" si="1"/>
        <v/>
      </c>
      <c r="Q7553" s="8" t="str">
        <f t="shared" si="17"/>
        <v/>
      </c>
      <c r="R7553" s="8" t="str">
        <f>if(and(P7553&lt;&gt;"",Q7553&lt;&gt;"newexp",Q7553&lt;&gt;"nostart"),countifs(script_conform_dispatching!A:A,P7553,script_conform_dispatching!B:B,Q7553),"")</f>
        <v/>
      </c>
      <c r="S7553" s="8" t="str">
        <f t="shared" si="3"/>
        <v/>
      </c>
    </row>
    <row r="7554" hidden="1">
      <c r="A7554" s="6" t="s">
        <v>19060</v>
      </c>
      <c r="B7554" s="6" t="s">
        <v>321</v>
      </c>
      <c r="C7554" s="6" t="s">
        <v>411</v>
      </c>
      <c r="H7554" s="8" t="str">
        <f>VLOOKUP(C7554,agent_name_matching!A:B,2,false)</f>
        <v>System</v>
      </c>
      <c r="I7554" s="33"/>
      <c r="O7554" s="6" t="s">
        <v>19061</v>
      </c>
      <c r="P7554" s="8" t="str">
        <f t="shared" si="1"/>
        <v/>
      </c>
      <c r="Q7554" s="8" t="str">
        <f t="shared" si="17"/>
        <v/>
      </c>
      <c r="R7554" s="8" t="str">
        <f>if(and(P7554&lt;&gt;"",Q7554&lt;&gt;"newexp",Q7554&lt;&gt;"nostart"),countifs(script_conform_dispatching!A:A,P7554,script_conform_dispatching!B:B,Q7554),"")</f>
        <v/>
      </c>
      <c r="S7554" s="8" t="str">
        <f t="shared" si="3"/>
        <v/>
      </c>
    </row>
    <row r="7555" hidden="1">
      <c r="A7555" s="6" t="s">
        <v>19062</v>
      </c>
      <c r="B7555" s="6" t="s">
        <v>321</v>
      </c>
      <c r="C7555" s="6" t="s">
        <v>414</v>
      </c>
      <c r="F7555" s="6" t="s">
        <v>415</v>
      </c>
      <c r="G7555" s="6" t="s">
        <v>416</v>
      </c>
      <c r="H7555" s="8" t="str">
        <f>VLOOKUP(C7555,agent_name_matching!A:B,2,false)</f>
        <v>Dialog LLM</v>
      </c>
      <c r="I7555" s="32" t="s">
        <v>19063</v>
      </c>
      <c r="J7555" s="6" t="s">
        <v>418</v>
      </c>
      <c r="L7555" s="6">
        <v>3772.0</v>
      </c>
      <c r="M7555" s="6">
        <v>289.0</v>
      </c>
      <c r="N7555" s="6">
        <v>3353.0</v>
      </c>
      <c r="O7555" s="6" t="s">
        <v>19064</v>
      </c>
      <c r="P7555" s="8" t="str">
        <f t="shared" si="1"/>
        <v/>
      </c>
      <c r="Q7555" s="8" t="str">
        <f t="shared" si="17"/>
        <v/>
      </c>
      <c r="R7555" s="8" t="str">
        <f>if(and(P7555&lt;&gt;"",Q7555&lt;&gt;"newexp",Q7555&lt;&gt;"nostart"),countifs(script_conform_dispatching!A:A,P7555,script_conform_dispatching!B:B,Q7555),"")</f>
        <v/>
      </c>
      <c r="S7555" s="8" t="str">
        <f t="shared" si="3"/>
        <v/>
      </c>
    </row>
    <row r="7556" hidden="1">
      <c r="A7556" s="6" t="s">
        <v>19065</v>
      </c>
      <c r="B7556" s="6" t="s">
        <v>321</v>
      </c>
      <c r="C7556" s="6" t="s">
        <v>407</v>
      </c>
      <c r="D7556" s="6">
        <v>2.0</v>
      </c>
      <c r="E7556" s="6" t="s">
        <v>445</v>
      </c>
      <c r="H7556" s="8" t="str">
        <f>VLOOKUP(C7556,agent_name_matching!A:B,2,false)</f>
        <v>--</v>
      </c>
      <c r="I7556" s="33"/>
      <c r="O7556" s="6" t="s">
        <v>19066</v>
      </c>
      <c r="P7556" s="8">
        <f t="shared" si="1"/>
        <v>2</v>
      </c>
      <c r="Q7556" s="8">
        <f t="shared" si="17"/>
        <v>3</v>
      </c>
      <c r="R7556" s="8">
        <f>if(and(P7556&lt;&gt;"",Q7556&lt;&gt;"newexp",Q7556&lt;&gt;"nostart"),countifs(script_conform_dispatching!A:A,P7556,script_conform_dispatching!B:B,Q7556),"")</f>
        <v>1</v>
      </c>
      <c r="S7556" s="8" t="str">
        <f t="shared" si="3"/>
        <v/>
      </c>
    </row>
    <row r="7557" hidden="1">
      <c r="A7557" s="6" t="s">
        <v>19067</v>
      </c>
      <c r="B7557" s="6" t="s">
        <v>321</v>
      </c>
      <c r="C7557" s="6" t="s">
        <v>407</v>
      </c>
      <c r="D7557" s="6">
        <v>3.0</v>
      </c>
      <c r="E7557" s="6" t="s">
        <v>408</v>
      </c>
      <c r="H7557" s="8" t="str">
        <f>VLOOKUP(C7557,agent_name_matching!A:B,2,false)</f>
        <v>--</v>
      </c>
      <c r="I7557" s="33"/>
      <c r="O7557" s="6" t="s">
        <v>19068</v>
      </c>
      <c r="P7557" s="8" t="str">
        <f t="shared" si="1"/>
        <v/>
      </c>
      <c r="Q7557" s="8" t="str">
        <f t="shared" si="17"/>
        <v/>
      </c>
      <c r="R7557" s="8" t="str">
        <f>if(and(P7557&lt;&gt;"",Q7557&lt;&gt;"newexp",Q7557&lt;&gt;"nostart"),countifs(script_conform_dispatching!A:A,P7557,script_conform_dispatching!B:B,Q7557),"")</f>
        <v/>
      </c>
      <c r="S7557" s="8" t="str">
        <f t="shared" si="3"/>
        <v/>
      </c>
    </row>
    <row r="7558" hidden="1">
      <c r="A7558" s="6" t="s">
        <v>19069</v>
      </c>
      <c r="B7558" s="6" t="s">
        <v>321</v>
      </c>
      <c r="C7558" s="6" t="s">
        <v>450</v>
      </c>
      <c r="F7558" s="6" t="s">
        <v>415</v>
      </c>
      <c r="G7558" s="6" t="s">
        <v>416</v>
      </c>
      <c r="H7558" s="8" t="str">
        <f>VLOOKUP(C7558,agent_name_matching!A:B,2,false)</f>
        <v>Validator LLM</v>
      </c>
      <c r="I7558" s="32" t="s">
        <v>451</v>
      </c>
      <c r="J7558" s="6" t="s">
        <v>452</v>
      </c>
      <c r="L7558" s="6">
        <v>1065.0</v>
      </c>
      <c r="M7558" s="6">
        <v>10.0</v>
      </c>
      <c r="N7558" s="6">
        <v>606.0</v>
      </c>
      <c r="O7558" s="6" t="s">
        <v>19070</v>
      </c>
      <c r="P7558" s="8" t="str">
        <f t="shared" si="1"/>
        <v/>
      </c>
      <c r="Q7558" s="8" t="str">
        <f t="shared" si="17"/>
        <v/>
      </c>
      <c r="R7558" s="8" t="str">
        <f>if(and(P7558&lt;&gt;"",Q7558&lt;&gt;"newexp",Q7558&lt;&gt;"nostart"),countifs(script_conform_dispatching!A:A,P7558,script_conform_dispatching!B:B,Q7558),"")</f>
        <v/>
      </c>
      <c r="S7558" s="8" t="str">
        <f t="shared" si="3"/>
        <v/>
      </c>
    </row>
    <row r="7559" hidden="1">
      <c r="A7559" s="6" t="s">
        <v>19071</v>
      </c>
      <c r="B7559" s="6" t="s">
        <v>321</v>
      </c>
      <c r="C7559" s="6" t="s">
        <v>37</v>
      </c>
      <c r="F7559" s="6" t="s">
        <v>415</v>
      </c>
      <c r="G7559" s="6" t="s">
        <v>416</v>
      </c>
      <c r="H7559" s="8" t="str">
        <f>VLOOKUP(C7559,agent_name_matching!A:B,2,false)</f>
        <v>Patient LLM</v>
      </c>
      <c r="I7559" s="32" t="s">
        <v>19072</v>
      </c>
      <c r="J7559" s="6" t="s">
        <v>418</v>
      </c>
      <c r="K7559" s="6">
        <v>1.0</v>
      </c>
      <c r="L7559" s="6">
        <v>1037.0</v>
      </c>
      <c r="M7559" s="6">
        <v>97.0</v>
      </c>
      <c r="N7559" s="6">
        <v>2554.0</v>
      </c>
      <c r="O7559" s="6" t="s">
        <v>19073</v>
      </c>
      <c r="P7559" s="8" t="str">
        <f t="shared" si="1"/>
        <v/>
      </c>
      <c r="Q7559" s="8" t="str">
        <f t="shared" si="17"/>
        <v/>
      </c>
      <c r="R7559" s="8" t="str">
        <f>if(and(P7559&lt;&gt;"",Q7559&lt;&gt;"newexp",Q7559&lt;&gt;"nostart"),countifs(script_conform_dispatching!A:A,P7559,script_conform_dispatching!B:B,Q7559),"")</f>
        <v/>
      </c>
      <c r="S7559" s="8" t="str">
        <f t="shared" si="3"/>
        <v/>
      </c>
    </row>
    <row r="7560" hidden="1">
      <c r="A7560" s="6" t="s">
        <v>19074</v>
      </c>
      <c r="B7560" s="6" t="s">
        <v>321</v>
      </c>
      <c r="C7560" s="6" t="s">
        <v>411</v>
      </c>
      <c r="H7560" s="8" t="str">
        <f>VLOOKUP(C7560,agent_name_matching!A:B,2,false)</f>
        <v>System</v>
      </c>
      <c r="I7560" s="33"/>
      <c r="O7560" s="6" t="s">
        <v>19075</v>
      </c>
      <c r="P7560" s="8" t="str">
        <f t="shared" si="1"/>
        <v/>
      </c>
      <c r="Q7560" s="8" t="str">
        <f t="shared" si="17"/>
        <v/>
      </c>
      <c r="R7560" s="8" t="str">
        <f>if(and(P7560&lt;&gt;"",Q7560&lt;&gt;"newexp",Q7560&lt;&gt;"nostart"),countifs(script_conform_dispatching!A:A,P7560,script_conform_dispatching!B:B,Q7560),"")</f>
        <v/>
      </c>
      <c r="S7560" s="8" t="str">
        <f t="shared" si="3"/>
        <v/>
      </c>
    </row>
    <row r="7561" hidden="1">
      <c r="A7561" s="6" t="s">
        <v>19076</v>
      </c>
      <c r="B7561" s="6" t="s">
        <v>321</v>
      </c>
      <c r="C7561" s="6" t="s">
        <v>414</v>
      </c>
      <c r="F7561" s="6" t="s">
        <v>415</v>
      </c>
      <c r="G7561" s="6" t="s">
        <v>416</v>
      </c>
      <c r="H7561" s="8" t="str">
        <f>VLOOKUP(C7561,agent_name_matching!A:B,2,false)</f>
        <v>Dialog LLM</v>
      </c>
      <c r="I7561" s="32" t="s">
        <v>19077</v>
      </c>
      <c r="J7561" s="6" t="s">
        <v>418</v>
      </c>
      <c r="L7561" s="6">
        <v>4431.0</v>
      </c>
      <c r="M7561" s="6">
        <v>99.0</v>
      </c>
      <c r="N7561" s="6">
        <v>1925.0</v>
      </c>
      <c r="O7561" s="6" t="s">
        <v>19078</v>
      </c>
      <c r="P7561" s="8" t="str">
        <f t="shared" si="1"/>
        <v/>
      </c>
      <c r="Q7561" s="8" t="str">
        <f t="shared" si="17"/>
        <v/>
      </c>
      <c r="R7561" s="8" t="str">
        <f>if(and(P7561&lt;&gt;"",Q7561&lt;&gt;"newexp",Q7561&lt;&gt;"nostart"),countifs(script_conform_dispatching!A:A,P7561,script_conform_dispatching!B:B,Q7561),"")</f>
        <v/>
      </c>
      <c r="S7561" s="8" t="str">
        <f t="shared" si="3"/>
        <v/>
      </c>
    </row>
    <row r="7562" hidden="1">
      <c r="A7562" s="6" t="s">
        <v>19079</v>
      </c>
      <c r="B7562" s="6" t="s">
        <v>321</v>
      </c>
      <c r="C7562" s="6" t="s">
        <v>37</v>
      </c>
      <c r="F7562" s="6" t="s">
        <v>415</v>
      </c>
      <c r="G7562" s="6" t="s">
        <v>416</v>
      </c>
      <c r="H7562" s="8" t="str">
        <f>VLOOKUP(C7562,agent_name_matching!A:B,2,false)</f>
        <v>Patient LLM</v>
      </c>
      <c r="I7562" s="32" t="s">
        <v>19080</v>
      </c>
      <c r="J7562" s="6" t="s">
        <v>418</v>
      </c>
      <c r="K7562" s="6">
        <v>1.0</v>
      </c>
      <c r="L7562" s="6">
        <v>1227.0</v>
      </c>
      <c r="M7562" s="6">
        <v>135.0</v>
      </c>
      <c r="N7562" s="6">
        <v>2344.0</v>
      </c>
      <c r="O7562" s="6" t="s">
        <v>19081</v>
      </c>
      <c r="P7562" s="8" t="str">
        <f t="shared" si="1"/>
        <v/>
      </c>
      <c r="Q7562" s="8" t="str">
        <f t="shared" si="17"/>
        <v/>
      </c>
      <c r="R7562" s="8" t="str">
        <f>if(and(P7562&lt;&gt;"",Q7562&lt;&gt;"newexp",Q7562&lt;&gt;"nostart"),countifs(script_conform_dispatching!A:A,P7562,script_conform_dispatching!B:B,Q7562),"")</f>
        <v/>
      </c>
      <c r="S7562" s="8" t="str">
        <f t="shared" si="3"/>
        <v/>
      </c>
    </row>
    <row r="7563" hidden="1">
      <c r="A7563" s="6" t="s">
        <v>19082</v>
      </c>
      <c r="B7563" s="6" t="s">
        <v>321</v>
      </c>
      <c r="C7563" s="6" t="s">
        <v>411</v>
      </c>
      <c r="H7563" s="8" t="str">
        <f>VLOOKUP(C7563,agent_name_matching!A:B,2,false)</f>
        <v>System</v>
      </c>
      <c r="I7563" s="33"/>
      <c r="O7563" s="6" t="s">
        <v>19083</v>
      </c>
      <c r="P7563" s="8" t="str">
        <f t="shared" si="1"/>
        <v/>
      </c>
      <c r="Q7563" s="8" t="str">
        <f t="shared" si="17"/>
        <v/>
      </c>
      <c r="R7563" s="8" t="str">
        <f>if(and(P7563&lt;&gt;"",Q7563&lt;&gt;"newexp",Q7563&lt;&gt;"nostart"),countifs(script_conform_dispatching!A:A,P7563,script_conform_dispatching!B:B,Q7563),"")</f>
        <v/>
      </c>
      <c r="S7563" s="8" t="str">
        <f t="shared" si="3"/>
        <v/>
      </c>
    </row>
    <row r="7564" hidden="1">
      <c r="A7564" s="6" t="s">
        <v>19084</v>
      </c>
      <c r="B7564" s="6" t="s">
        <v>321</v>
      </c>
      <c r="C7564" s="6" t="s">
        <v>414</v>
      </c>
      <c r="F7564" s="6" t="s">
        <v>415</v>
      </c>
      <c r="G7564" s="6" t="s">
        <v>416</v>
      </c>
      <c r="H7564" s="8" t="str">
        <f>VLOOKUP(C7564,agent_name_matching!A:B,2,false)</f>
        <v>Dialog LLM</v>
      </c>
      <c r="I7564" s="32" t="s">
        <v>19085</v>
      </c>
      <c r="J7564" s="6" t="s">
        <v>418</v>
      </c>
      <c r="L7564" s="6">
        <v>4938.0</v>
      </c>
      <c r="M7564" s="6">
        <v>90.0</v>
      </c>
      <c r="N7564" s="6">
        <v>1943.0</v>
      </c>
      <c r="O7564" s="6" t="s">
        <v>19086</v>
      </c>
      <c r="P7564" s="8" t="str">
        <f t="shared" si="1"/>
        <v/>
      </c>
      <c r="Q7564" s="8" t="str">
        <f t="shared" si="17"/>
        <v/>
      </c>
      <c r="R7564" s="8" t="str">
        <f>if(and(P7564&lt;&gt;"",Q7564&lt;&gt;"newexp",Q7564&lt;&gt;"nostart"),countifs(script_conform_dispatching!A:A,P7564,script_conform_dispatching!B:B,Q7564),"")</f>
        <v/>
      </c>
      <c r="S7564" s="8" t="str">
        <f t="shared" si="3"/>
        <v/>
      </c>
    </row>
    <row r="7565" hidden="1">
      <c r="A7565" s="6" t="s">
        <v>19087</v>
      </c>
      <c r="B7565" s="6" t="s">
        <v>321</v>
      </c>
      <c r="C7565" s="6" t="s">
        <v>37</v>
      </c>
      <c r="F7565" s="6" t="s">
        <v>415</v>
      </c>
      <c r="G7565" s="6" t="s">
        <v>416</v>
      </c>
      <c r="H7565" s="8" t="str">
        <f>VLOOKUP(C7565,agent_name_matching!A:B,2,false)</f>
        <v>Patient LLM</v>
      </c>
      <c r="I7565" s="32" t="s">
        <v>19088</v>
      </c>
      <c r="J7565" s="6" t="s">
        <v>418</v>
      </c>
      <c r="K7565" s="6">
        <v>1.0</v>
      </c>
      <c r="L7565" s="6">
        <v>1446.0</v>
      </c>
      <c r="M7565" s="6">
        <v>103.0</v>
      </c>
      <c r="N7565" s="6">
        <v>1509.0</v>
      </c>
      <c r="O7565" s="6" t="s">
        <v>19089</v>
      </c>
      <c r="P7565" s="8" t="str">
        <f t="shared" si="1"/>
        <v/>
      </c>
      <c r="Q7565" s="8" t="str">
        <f t="shared" si="17"/>
        <v/>
      </c>
      <c r="R7565" s="8" t="str">
        <f>if(and(P7565&lt;&gt;"",Q7565&lt;&gt;"newexp",Q7565&lt;&gt;"nostart"),countifs(script_conform_dispatching!A:A,P7565,script_conform_dispatching!B:B,Q7565),"")</f>
        <v/>
      </c>
      <c r="S7565" s="8" t="str">
        <f t="shared" si="3"/>
        <v/>
      </c>
    </row>
    <row r="7566" hidden="1">
      <c r="A7566" s="6" t="s">
        <v>19090</v>
      </c>
      <c r="B7566" s="6" t="s">
        <v>321</v>
      </c>
      <c r="C7566" s="6" t="s">
        <v>411</v>
      </c>
      <c r="H7566" s="8" t="str">
        <f>VLOOKUP(C7566,agent_name_matching!A:B,2,false)</f>
        <v>System</v>
      </c>
      <c r="I7566" s="33"/>
      <c r="O7566" s="6" t="s">
        <v>19091</v>
      </c>
      <c r="P7566" s="8" t="str">
        <f t="shared" si="1"/>
        <v/>
      </c>
      <c r="Q7566" s="8" t="str">
        <f t="shared" si="17"/>
        <v/>
      </c>
      <c r="R7566" s="8" t="str">
        <f>if(and(P7566&lt;&gt;"",Q7566&lt;&gt;"newexp",Q7566&lt;&gt;"nostart"),countifs(script_conform_dispatching!A:A,P7566,script_conform_dispatching!B:B,Q7566),"")</f>
        <v/>
      </c>
      <c r="S7566" s="8" t="str">
        <f t="shared" si="3"/>
        <v/>
      </c>
    </row>
    <row r="7567" hidden="1">
      <c r="A7567" s="6" t="s">
        <v>19092</v>
      </c>
      <c r="B7567" s="6" t="s">
        <v>321</v>
      </c>
      <c r="C7567" s="6" t="s">
        <v>414</v>
      </c>
      <c r="F7567" s="6" t="s">
        <v>415</v>
      </c>
      <c r="G7567" s="6" t="s">
        <v>416</v>
      </c>
      <c r="H7567" s="8" t="str">
        <f>VLOOKUP(C7567,agent_name_matching!A:B,2,false)</f>
        <v>Dialog LLM</v>
      </c>
      <c r="I7567" s="32" t="s">
        <v>19093</v>
      </c>
      <c r="J7567" s="6" t="s">
        <v>418</v>
      </c>
      <c r="L7567" s="6">
        <v>5404.0</v>
      </c>
      <c r="M7567" s="6">
        <v>102.0</v>
      </c>
      <c r="N7567" s="6">
        <v>2148.0</v>
      </c>
      <c r="O7567" s="6" t="s">
        <v>19094</v>
      </c>
      <c r="P7567" s="8" t="str">
        <f t="shared" si="1"/>
        <v/>
      </c>
      <c r="Q7567" s="8" t="str">
        <f t="shared" si="17"/>
        <v/>
      </c>
      <c r="R7567" s="8" t="str">
        <f>if(and(P7567&lt;&gt;"",Q7567&lt;&gt;"newexp",Q7567&lt;&gt;"nostart"),countifs(script_conform_dispatching!A:A,P7567,script_conform_dispatching!B:B,Q7567),"")</f>
        <v/>
      </c>
      <c r="S7567" s="8" t="str">
        <f t="shared" si="3"/>
        <v/>
      </c>
    </row>
    <row r="7568" hidden="1">
      <c r="A7568" s="6" t="s">
        <v>19095</v>
      </c>
      <c r="B7568" s="6" t="s">
        <v>321</v>
      </c>
      <c r="C7568" s="6" t="s">
        <v>37</v>
      </c>
      <c r="F7568" s="6" t="s">
        <v>415</v>
      </c>
      <c r="G7568" s="6" t="s">
        <v>416</v>
      </c>
      <c r="H7568" s="8" t="str">
        <f>VLOOKUP(C7568,agent_name_matching!A:B,2,false)</f>
        <v>Patient LLM</v>
      </c>
      <c r="I7568" s="32" t="s">
        <v>19096</v>
      </c>
      <c r="J7568" s="6" t="s">
        <v>418</v>
      </c>
      <c r="K7568" s="6">
        <v>1.0</v>
      </c>
      <c r="L7568" s="6">
        <v>1645.0</v>
      </c>
      <c r="M7568" s="6">
        <v>125.0</v>
      </c>
      <c r="N7568" s="6">
        <v>2039.0</v>
      </c>
      <c r="O7568" s="6" t="s">
        <v>19097</v>
      </c>
      <c r="P7568" s="8" t="str">
        <f t="shared" si="1"/>
        <v/>
      </c>
      <c r="Q7568" s="8" t="str">
        <f t="shared" si="17"/>
        <v/>
      </c>
      <c r="R7568" s="8" t="str">
        <f>if(and(P7568&lt;&gt;"",Q7568&lt;&gt;"newexp",Q7568&lt;&gt;"nostart"),countifs(script_conform_dispatching!A:A,P7568,script_conform_dispatching!B:B,Q7568),"")</f>
        <v/>
      </c>
      <c r="S7568" s="8" t="str">
        <f t="shared" si="3"/>
        <v/>
      </c>
    </row>
    <row r="7569" hidden="1">
      <c r="A7569" s="6" t="s">
        <v>19098</v>
      </c>
      <c r="B7569" s="6" t="s">
        <v>321</v>
      </c>
      <c r="C7569" s="6" t="s">
        <v>411</v>
      </c>
      <c r="H7569" s="8" t="str">
        <f>VLOOKUP(C7569,agent_name_matching!A:B,2,false)</f>
        <v>System</v>
      </c>
      <c r="I7569" s="33"/>
      <c r="O7569" s="6" t="s">
        <v>19099</v>
      </c>
      <c r="P7569" s="8" t="str">
        <f t="shared" si="1"/>
        <v/>
      </c>
      <c r="Q7569" s="8" t="str">
        <f t="shared" si="17"/>
        <v/>
      </c>
      <c r="R7569" s="8" t="str">
        <f>if(and(P7569&lt;&gt;"",Q7569&lt;&gt;"newexp",Q7569&lt;&gt;"nostart"),countifs(script_conform_dispatching!A:A,P7569,script_conform_dispatching!B:B,Q7569),"")</f>
        <v/>
      </c>
      <c r="S7569" s="8" t="str">
        <f t="shared" si="3"/>
        <v/>
      </c>
    </row>
    <row r="7570" hidden="1">
      <c r="A7570" s="6" t="s">
        <v>19100</v>
      </c>
      <c r="B7570" s="6" t="s">
        <v>321</v>
      </c>
      <c r="C7570" s="6" t="s">
        <v>414</v>
      </c>
      <c r="F7570" s="6" t="s">
        <v>415</v>
      </c>
      <c r="G7570" s="6" t="s">
        <v>416</v>
      </c>
      <c r="H7570" s="8" t="str">
        <f>VLOOKUP(C7570,agent_name_matching!A:B,2,false)</f>
        <v>Dialog LLM</v>
      </c>
      <c r="I7570" s="32" t="s">
        <v>19101</v>
      </c>
      <c r="J7570" s="6" t="s">
        <v>418</v>
      </c>
      <c r="L7570" s="6">
        <v>5904.0</v>
      </c>
      <c r="M7570" s="6">
        <v>95.0</v>
      </c>
      <c r="N7570" s="6">
        <v>1521.0</v>
      </c>
      <c r="O7570" s="6" t="s">
        <v>19102</v>
      </c>
      <c r="P7570" s="8" t="str">
        <f t="shared" si="1"/>
        <v/>
      </c>
      <c r="Q7570" s="8" t="str">
        <f t="shared" si="17"/>
        <v/>
      </c>
      <c r="R7570" s="8" t="str">
        <f>if(and(P7570&lt;&gt;"",Q7570&lt;&gt;"newexp",Q7570&lt;&gt;"nostart"),countifs(script_conform_dispatching!A:A,P7570,script_conform_dispatching!B:B,Q7570),"")</f>
        <v/>
      </c>
      <c r="S7570" s="8" t="str">
        <f t="shared" si="3"/>
        <v/>
      </c>
    </row>
    <row r="7571" hidden="1">
      <c r="A7571" s="6" t="s">
        <v>19103</v>
      </c>
      <c r="B7571" s="6" t="s">
        <v>321</v>
      </c>
      <c r="C7571" s="6" t="s">
        <v>37</v>
      </c>
      <c r="F7571" s="6" t="s">
        <v>415</v>
      </c>
      <c r="G7571" s="6" t="s">
        <v>416</v>
      </c>
      <c r="H7571" s="8" t="str">
        <f>VLOOKUP(C7571,agent_name_matching!A:B,2,false)</f>
        <v>Patient LLM</v>
      </c>
      <c r="I7571" s="32" t="s">
        <v>19104</v>
      </c>
      <c r="J7571" s="6" t="s">
        <v>418</v>
      </c>
      <c r="K7571" s="6">
        <v>1.0</v>
      </c>
      <c r="L7571" s="6">
        <v>1859.0</v>
      </c>
      <c r="M7571" s="6">
        <v>125.0</v>
      </c>
      <c r="N7571" s="6">
        <v>1910.0</v>
      </c>
      <c r="O7571" s="6" t="s">
        <v>19105</v>
      </c>
      <c r="P7571" s="8" t="str">
        <f t="shared" si="1"/>
        <v/>
      </c>
      <c r="Q7571" s="8" t="str">
        <f t="shared" si="17"/>
        <v/>
      </c>
      <c r="R7571" s="8" t="str">
        <f>if(and(P7571&lt;&gt;"",Q7571&lt;&gt;"newexp",Q7571&lt;&gt;"nostart"),countifs(script_conform_dispatching!A:A,P7571,script_conform_dispatching!B:B,Q7571),"")</f>
        <v/>
      </c>
      <c r="S7571" s="8" t="str">
        <f t="shared" si="3"/>
        <v/>
      </c>
    </row>
    <row r="7572" hidden="1">
      <c r="A7572" s="6" t="s">
        <v>19106</v>
      </c>
      <c r="B7572" s="6" t="s">
        <v>321</v>
      </c>
      <c r="C7572" s="6" t="s">
        <v>411</v>
      </c>
      <c r="H7572" s="8" t="str">
        <f>VLOOKUP(C7572,agent_name_matching!A:B,2,false)</f>
        <v>System</v>
      </c>
      <c r="I7572" s="33"/>
      <c r="O7572" s="6" t="s">
        <v>19107</v>
      </c>
      <c r="P7572" s="8" t="str">
        <f t="shared" si="1"/>
        <v/>
      </c>
      <c r="Q7572" s="8" t="str">
        <f t="shared" si="17"/>
        <v/>
      </c>
      <c r="R7572" s="8" t="str">
        <f>if(and(P7572&lt;&gt;"",Q7572&lt;&gt;"newexp",Q7572&lt;&gt;"nostart"),countifs(script_conform_dispatching!A:A,P7572,script_conform_dispatching!B:B,Q7572),"")</f>
        <v/>
      </c>
      <c r="S7572" s="8" t="str">
        <f t="shared" si="3"/>
        <v/>
      </c>
    </row>
    <row r="7573" hidden="1">
      <c r="A7573" s="6" t="s">
        <v>19108</v>
      </c>
      <c r="B7573" s="6" t="s">
        <v>321</v>
      </c>
      <c r="C7573" s="6" t="s">
        <v>414</v>
      </c>
      <c r="F7573" s="6" t="s">
        <v>415</v>
      </c>
      <c r="G7573" s="6" t="s">
        <v>416</v>
      </c>
      <c r="H7573" s="8" t="str">
        <f>VLOOKUP(C7573,agent_name_matching!A:B,2,false)</f>
        <v>Dialog LLM</v>
      </c>
      <c r="I7573" s="32" t="s">
        <v>19109</v>
      </c>
      <c r="J7573" s="6" t="s">
        <v>418</v>
      </c>
      <c r="L7573" s="6">
        <v>6397.0</v>
      </c>
      <c r="M7573" s="6">
        <v>241.0</v>
      </c>
      <c r="N7573" s="6">
        <v>3583.0</v>
      </c>
      <c r="O7573" s="6" t="s">
        <v>19110</v>
      </c>
      <c r="P7573" s="8" t="str">
        <f t="shared" si="1"/>
        <v/>
      </c>
      <c r="Q7573" s="8" t="str">
        <f t="shared" si="17"/>
        <v/>
      </c>
      <c r="R7573" s="8" t="str">
        <f>if(and(P7573&lt;&gt;"",Q7573&lt;&gt;"newexp",Q7573&lt;&gt;"nostart"),countifs(script_conform_dispatching!A:A,P7573,script_conform_dispatching!B:B,Q7573),"")</f>
        <v/>
      </c>
      <c r="S7573" s="8" t="str">
        <f t="shared" si="3"/>
        <v/>
      </c>
    </row>
    <row r="7574" hidden="1">
      <c r="A7574" s="6" t="s">
        <v>19111</v>
      </c>
      <c r="B7574" s="6" t="s">
        <v>321</v>
      </c>
      <c r="C7574" s="6" t="s">
        <v>407</v>
      </c>
      <c r="D7574" s="6">
        <v>3.0</v>
      </c>
      <c r="E7574" s="6" t="s">
        <v>445</v>
      </c>
      <c r="H7574" s="8" t="str">
        <f>VLOOKUP(C7574,agent_name_matching!A:B,2,false)</f>
        <v>--</v>
      </c>
      <c r="I7574" s="33"/>
      <c r="O7574" s="6" t="s">
        <v>19112</v>
      </c>
      <c r="P7574" s="8">
        <f t="shared" si="1"/>
        <v>3</v>
      </c>
      <c r="Q7574" s="8">
        <f t="shared" si="17"/>
        <v>3</v>
      </c>
      <c r="R7574" s="8">
        <f>if(and(P7574&lt;&gt;"",Q7574&lt;&gt;"newexp",Q7574&lt;&gt;"nostart"),countifs(script_conform_dispatching!A:A,P7574,script_conform_dispatching!B:B,Q7574),"")</f>
        <v>1</v>
      </c>
      <c r="S7574" s="8" t="str">
        <f t="shared" si="3"/>
        <v/>
      </c>
    </row>
    <row r="7575" hidden="1">
      <c r="A7575" s="6" t="s">
        <v>19113</v>
      </c>
      <c r="B7575" s="6" t="s">
        <v>321</v>
      </c>
      <c r="C7575" s="6" t="s">
        <v>407</v>
      </c>
      <c r="D7575" s="6">
        <v>3.0</v>
      </c>
      <c r="E7575" s="6" t="s">
        <v>408</v>
      </c>
      <c r="H7575" s="8" t="str">
        <f>VLOOKUP(C7575,agent_name_matching!A:B,2,false)</f>
        <v>--</v>
      </c>
      <c r="I7575" s="33"/>
      <c r="O7575" s="6" t="s">
        <v>19114</v>
      </c>
      <c r="P7575" s="8" t="str">
        <f t="shared" si="1"/>
        <v/>
      </c>
      <c r="Q7575" s="8" t="str">
        <f t="shared" si="17"/>
        <v/>
      </c>
      <c r="R7575" s="8" t="str">
        <f>if(and(P7575&lt;&gt;"",Q7575&lt;&gt;"newexp",Q7575&lt;&gt;"nostart"),countifs(script_conform_dispatching!A:A,P7575,script_conform_dispatching!B:B,Q7575),"")</f>
        <v/>
      </c>
      <c r="S7575" s="8" t="str">
        <f t="shared" si="3"/>
        <v/>
      </c>
    </row>
    <row r="7576" hidden="1">
      <c r="A7576" s="6" t="s">
        <v>19115</v>
      </c>
      <c r="B7576" s="6" t="s">
        <v>321</v>
      </c>
      <c r="C7576" s="6" t="s">
        <v>450</v>
      </c>
      <c r="F7576" s="6" t="s">
        <v>415</v>
      </c>
      <c r="G7576" s="6" t="s">
        <v>416</v>
      </c>
      <c r="H7576" s="8" t="str">
        <f>VLOOKUP(C7576,agent_name_matching!A:B,2,false)</f>
        <v>Validator LLM</v>
      </c>
      <c r="I7576" s="32" t="s">
        <v>451</v>
      </c>
      <c r="J7576" s="6" t="s">
        <v>452</v>
      </c>
      <c r="L7576" s="6">
        <v>2236.0</v>
      </c>
      <c r="M7576" s="6">
        <v>10.0</v>
      </c>
      <c r="N7576" s="6">
        <v>902.0</v>
      </c>
      <c r="O7576" s="6" t="s">
        <v>19116</v>
      </c>
      <c r="P7576" s="8" t="str">
        <f t="shared" si="1"/>
        <v/>
      </c>
      <c r="Q7576" s="8" t="str">
        <f t="shared" si="17"/>
        <v/>
      </c>
      <c r="R7576" s="8" t="str">
        <f>if(and(P7576&lt;&gt;"",Q7576&lt;&gt;"newexp",Q7576&lt;&gt;"nostart"),countifs(script_conform_dispatching!A:A,P7576,script_conform_dispatching!B:B,Q7576),"")</f>
        <v/>
      </c>
      <c r="S7576" s="8" t="str">
        <f t="shared" si="3"/>
        <v/>
      </c>
    </row>
    <row r="7577" hidden="1">
      <c r="A7577" s="6" t="s">
        <v>19117</v>
      </c>
      <c r="B7577" s="6" t="s">
        <v>321</v>
      </c>
      <c r="C7577" s="6" t="s">
        <v>37</v>
      </c>
      <c r="F7577" s="6" t="s">
        <v>415</v>
      </c>
      <c r="G7577" s="6" t="s">
        <v>416</v>
      </c>
      <c r="H7577" s="8" t="str">
        <f>VLOOKUP(C7577,agent_name_matching!A:B,2,false)</f>
        <v>Patient LLM</v>
      </c>
      <c r="I7577" s="32" t="s">
        <v>19118</v>
      </c>
      <c r="J7577" s="6" t="s">
        <v>418</v>
      </c>
      <c r="K7577" s="6">
        <v>1.0</v>
      </c>
      <c r="L7577" s="6">
        <v>2113.0</v>
      </c>
      <c r="M7577" s="6">
        <v>42.0</v>
      </c>
      <c r="N7577" s="6">
        <v>1002.0</v>
      </c>
      <c r="O7577" s="6" t="s">
        <v>19119</v>
      </c>
      <c r="P7577" s="8" t="str">
        <f t="shared" si="1"/>
        <v/>
      </c>
      <c r="Q7577" s="8" t="str">
        <f t="shared" si="17"/>
        <v/>
      </c>
      <c r="R7577" s="8" t="str">
        <f>if(and(P7577&lt;&gt;"",Q7577&lt;&gt;"newexp",Q7577&lt;&gt;"nostart"),countifs(script_conform_dispatching!A:A,P7577,script_conform_dispatching!B:B,Q7577),"")</f>
        <v/>
      </c>
      <c r="S7577" s="8" t="str">
        <f t="shared" si="3"/>
        <v/>
      </c>
    </row>
    <row r="7578" hidden="1">
      <c r="A7578" s="6" t="s">
        <v>19120</v>
      </c>
      <c r="B7578" s="6" t="s">
        <v>321</v>
      </c>
      <c r="C7578" s="6" t="s">
        <v>411</v>
      </c>
      <c r="H7578" s="8" t="str">
        <f>VLOOKUP(C7578,agent_name_matching!A:B,2,false)</f>
        <v>System</v>
      </c>
      <c r="I7578" s="33"/>
      <c r="O7578" s="6" t="s">
        <v>19121</v>
      </c>
      <c r="P7578" s="8" t="str">
        <f t="shared" si="1"/>
        <v/>
      </c>
      <c r="Q7578" s="8" t="str">
        <f t="shared" si="17"/>
        <v/>
      </c>
      <c r="R7578" s="8" t="str">
        <f>if(and(P7578&lt;&gt;"",Q7578&lt;&gt;"newexp",Q7578&lt;&gt;"nostart"),countifs(script_conform_dispatching!A:A,P7578,script_conform_dispatching!B:B,Q7578),"")</f>
        <v/>
      </c>
      <c r="S7578" s="8" t="str">
        <f t="shared" si="3"/>
        <v/>
      </c>
    </row>
    <row r="7579" hidden="1">
      <c r="A7579" s="6" t="s">
        <v>19122</v>
      </c>
      <c r="B7579" s="6" t="s">
        <v>321</v>
      </c>
      <c r="C7579" s="6" t="s">
        <v>414</v>
      </c>
      <c r="F7579" s="6" t="s">
        <v>415</v>
      </c>
      <c r="G7579" s="6" t="s">
        <v>416</v>
      </c>
      <c r="H7579" s="8" t="str">
        <f>VLOOKUP(C7579,agent_name_matching!A:B,2,false)</f>
        <v>Dialog LLM</v>
      </c>
      <c r="I7579" s="32" t="s">
        <v>19123</v>
      </c>
      <c r="J7579" s="6" t="s">
        <v>418</v>
      </c>
      <c r="L7579" s="6">
        <v>6813.0</v>
      </c>
      <c r="M7579" s="6">
        <v>313.0</v>
      </c>
      <c r="N7579" s="6">
        <v>4097.0</v>
      </c>
      <c r="O7579" s="6" t="s">
        <v>19124</v>
      </c>
      <c r="P7579" s="8" t="str">
        <f t="shared" si="1"/>
        <v/>
      </c>
      <c r="Q7579" s="8" t="str">
        <f t="shared" si="17"/>
        <v/>
      </c>
      <c r="R7579" s="8" t="str">
        <f>if(and(P7579&lt;&gt;"",Q7579&lt;&gt;"newexp",Q7579&lt;&gt;"nostart"),countifs(script_conform_dispatching!A:A,P7579,script_conform_dispatching!B:B,Q7579),"")</f>
        <v/>
      </c>
      <c r="S7579" s="8" t="str">
        <f t="shared" si="3"/>
        <v/>
      </c>
    </row>
    <row r="7580" hidden="1">
      <c r="A7580" s="6" t="s">
        <v>19125</v>
      </c>
      <c r="B7580" s="6" t="s">
        <v>321</v>
      </c>
      <c r="C7580" s="6" t="s">
        <v>407</v>
      </c>
      <c r="D7580" s="6">
        <v>3.0</v>
      </c>
      <c r="E7580" s="6" t="s">
        <v>445</v>
      </c>
      <c r="H7580" s="8" t="str">
        <f>VLOOKUP(C7580,agent_name_matching!A:B,2,false)</f>
        <v>--</v>
      </c>
      <c r="I7580" s="33"/>
      <c r="O7580" s="6" t="s">
        <v>19126</v>
      </c>
      <c r="P7580" s="8">
        <f t="shared" si="1"/>
        <v>3</v>
      </c>
      <c r="Q7580" s="8">
        <f t="shared" si="17"/>
        <v>4</v>
      </c>
      <c r="R7580" s="8">
        <f>if(and(P7580&lt;&gt;"",Q7580&lt;&gt;"newexp",Q7580&lt;&gt;"nostart"),countifs(script_conform_dispatching!A:A,P7580,script_conform_dispatching!B:B,Q7580),"")</f>
        <v>1</v>
      </c>
      <c r="S7580" s="8" t="str">
        <f t="shared" si="3"/>
        <v/>
      </c>
    </row>
    <row r="7581" hidden="1">
      <c r="A7581" s="6" t="s">
        <v>19127</v>
      </c>
      <c r="B7581" s="6" t="s">
        <v>321</v>
      </c>
      <c r="C7581" s="6" t="s">
        <v>407</v>
      </c>
      <c r="D7581" s="6">
        <v>4.0</v>
      </c>
      <c r="E7581" s="6" t="s">
        <v>408</v>
      </c>
      <c r="H7581" s="8" t="str">
        <f>VLOOKUP(C7581,agent_name_matching!A:B,2,false)</f>
        <v>--</v>
      </c>
      <c r="I7581" s="33"/>
      <c r="O7581" s="6" t="s">
        <v>19128</v>
      </c>
      <c r="P7581" s="8" t="str">
        <f t="shared" si="1"/>
        <v/>
      </c>
      <c r="Q7581" s="8" t="str">
        <f t="shared" si="17"/>
        <v/>
      </c>
      <c r="R7581" s="8" t="str">
        <f>if(and(P7581&lt;&gt;"",Q7581&lt;&gt;"newexp",Q7581&lt;&gt;"nostart"),countifs(script_conform_dispatching!A:A,P7581,script_conform_dispatching!B:B,Q7581),"")</f>
        <v/>
      </c>
      <c r="S7581" s="8" t="str">
        <f t="shared" si="3"/>
        <v/>
      </c>
    </row>
    <row r="7582" hidden="1">
      <c r="A7582" s="6" t="s">
        <v>19129</v>
      </c>
      <c r="B7582" s="6" t="s">
        <v>321</v>
      </c>
      <c r="C7582" s="6" t="s">
        <v>450</v>
      </c>
      <c r="F7582" s="6" t="s">
        <v>415</v>
      </c>
      <c r="G7582" s="6" t="s">
        <v>416</v>
      </c>
      <c r="H7582" s="8" t="str">
        <f>VLOOKUP(C7582,agent_name_matching!A:B,2,false)</f>
        <v>Validator LLM</v>
      </c>
      <c r="I7582" s="32" t="s">
        <v>18727</v>
      </c>
      <c r="J7582" s="6" t="s">
        <v>452</v>
      </c>
      <c r="L7582" s="6">
        <v>2248.0</v>
      </c>
      <c r="M7582" s="6">
        <v>30.0</v>
      </c>
      <c r="N7582" s="6">
        <v>2951.0</v>
      </c>
      <c r="O7582" s="6" t="s">
        <v>19130</v>
      </c>
      <c r="P7582" s="8" t="str">
        <f t="shared" si="1"/>
        <v/>
      </c>
      <c r="Q7582" s="8" t="str">
        <f t="shared" si="17"/>
        <v/>
      </c>
      <c r="R7582" s="8" t="str">
        <f>if(and(P7582&lt;&gt;"",Q7582&lt;&gt;"newexp",Q7582&lt;&gt;"nostart"),countifs(script_conform_dispatching!A:A,P7582,script_conform_dispatching!B:B,Q7582),"")</f>
        <v/>
      </c>
      <c r="S7582" s="8" t="str">
        <f t="shared" si="3"/>
        <v/>
      </c>
    </row>
    <row r="7583" hidden="1">
      <c r="A7583" s="6" t="s">
        <v>19131</v>
      </c>
      <c r="B7583" s="6" t="s">
        <v>321</v>
      </c>
      <c r="C7583" s="6" t="s">
        <v>37</v>
      </c>
      <c r="F7583" s="6" t="s">
        <v>415</v>
      </c>
      <c r="G7583" s="6" t="s">
        <v>416</v>
      </c>
      <c r="H7583" s="8" t="str">
        <f>VLOOKUP(C7583,agent_name_matching!A:B,2,false)</f>
        <v>Patient LLM</v>
      </c>
      <c r="I7583" s="32" t="s">
        <v>19132</v>
      </c>
      <c r="J7583" s="6" t="s">
        <v>418</v>
      </c>
      <c r="K7583" s="6">
        <v>1.0</v>
      </c>
      <c r="L7583" s="6">
        <v>2267.0</v>
      </c>
      <c r="M7583" s="6">
        <v>51.0</v>
      </c>
      <c r="N7583" s="6">
        <v>1272.0</v>
      </c>
      <c r="O7583" s="6" t="s">
        <v>19133</v>
      </c>
      <c r="P7583" s="8" t="str">
        <f t="shared" si="1"/>
        <v/>
      </c>
      <c r="Q7583" s="8" t="str">
        <f t="shared" si="17"/>
        <v/>
      </c>
      <c r="R7583" s="8" t="str">
        <f>if(and(P7583&lt;&gt;"",Q7583&lt;&gt;"newexp",Q7583&lt;&gt;"nostart"),countifs(script_conform_dispatching!A:A,P7583,script_conform_dispatching!B:B,Q7583),"")</f>
        <v/>
      </c>
      <c r="S7583" s="8" t="str">
        <f t="shared" si="3"/>
        <v/>
      </c>
    </row>
    <row r="7584" hidden="1">
      <c r="A7584" s="6" t="s">
        <v>19134</v>
      </c>
      <c r="B7584" s="6" t="s">
        <v>321</v>
      </c>
      <c r="C7584" s="6" t="s">
        <v>411</v>
      </c>
      <c r="H7584" s="8" t="str">
        <f>VLOOKUP(C7584,agent_name_matching!A:B,2,false)</f>
        <v>System</v>
      </c>
      <c r="I7584" s="33"/>
      <c r="O7584" s="6" t="s">
        <v>19135</v>
      </c>
      <c r="P7584" s="8" t="str">
        <f t="shared" si="1"/>
        <v/>
      </c>
      <c r="Q7584" s="8" t="str">
        <f t="shared" si="17"/>
        <v/>
      </c>
      <c r="R7584" s="8" t="str">
        <f>if(and(P7584&lt;&gt;"",Q7584&lt;&gt;"newexp",Q7584&lt;&gt;"nostart"),countifs(script_conform_dispatching!A:A,P7584,script_conform_dispatching!B:B,Q7584),"")</f>
        <v/>
      </c>
      <c r="S7584" s="8" t="str">
        <f t="shared" si="3"/>
        <v/>
      </c>
    </row>
    <row r="7585" hidden="1">
      <c r="A7585" s="6" t="s">
        <v>19136</v>
      </c>
      <c r="B7585" s="6" t="s">
        <v>321</v>
      </c>
      <c r="C7585" s="6" t="s">
        <v>414</v>
      </c>
      <c r="F7585" s="6" t="s">
        <v>415</v>
      </c>
      <c r="G7585" s="6" t="s">
        <v>416</v>
      </c>
      <c r="H7585" s="8" t="str">
        <f>VLOOKUP(C7585,agent_name_matching!A:B,2,false)</f>
        <v>Dialog LLM</v>
      </c>
      <c r="I7585" s="32" t="s">
        <v>19137</v>
      </c>
      <c r="J7585" s="6" t="s">
        <v>418</v>
      </c>
      <c r="L7585" s="6">
        <v>7399.0</v>
      </c>
      <c r="M7585" s="6">
        <v>136.0</v>
      </c>
      <c r="N7585" s="6">
        <v>2112.0</v>
      </c>
      <c r="O7585" s="6" t="s">
        <v>19138</v>
      </c>
      <c r="P7585" s="8" t="str">
        <f t="shared" si="1"/>
        <v/>
      </c>
      <c r="Q7585" s="8" t="str">
        <f t="shared" si="17"/>
        <v/>
      </c>
      <c r="R7585" s="8" t="str">
        <f>if(and(P7585&lt;&gt;"",Q7585&lt;&gt;"newexp",Q7585&lt;&gt;"nostart"),countifs(script_conform_dispatching!A:A,P7585,script_conform_dispatching!B:B,Q7585),"")</f>
        <v/>
      </c>
      <c r="S7585" s="8" t="str">
        <f t="shared" si="3"/>
        <v/>
      </c>
    </row>
    <row r="7586" hidden="1">
      <c r="A7586" s="6" t="s">
        <v>19139</v>
      </c>
      <c r="B7586" s="6" t="s">
        <v>321</v>
      </c>
      <c r="C7586" s="6" t="s">
        <v>37</v>
      </c>
      <c r="F7586" s="6" t="s">
        <v>415</v>
      </c>
      <c r="G7586" s="6" t="s">
        <v>416</v>
      </c>
      <c r="H7586" s="8" t="str">
        <f>VLOOKUP(C7586,agent_name_matching!A:B,2,false)</f>
        <v>Patient LLM</v>
      </c>
      <c r="I7586" s="32" t="s">
        <v>19140</v>
      </c>
      <c r="J7586" s="6" t="s">
        <v>418</v>
      </c>
      <c r="K7586" s="6">
        <v>1.0</v>
      </c>
      <c r="L7586" s="6">
        <v>2448.0</v>
      </c>
      <c r="M7586" s="6">
        <v>38.0</v>
      </c>
      <c r="N7586" s="6">
        <v>909.0</v>
      </c>
      <c r="O7586" s="6" t="s">
        <v>19141</v>
      </c>
      <c r="P7586" s="8" t="str">
        <f t="shared" si="1"/>
        <v/>
      </c>
      <c r="Q7586" s="8" t="str">
        <f t="shared" si="17"/>
        <v/>
      </c>
      <c r="R7586" s="8" t="str">
        <f>if(and(P7586&lt;&gt;"",Q7586&lt;&gt;"newexp",Q7586&lt;&gt;"nostart"),countifs(script_conform_dispatching!A:A,P7586,script_conform_dispatching!B:B,Q7586),"")</f>
        <v/>
      </c>
      <c r="S7586" s="8" t="str">
        <f t="shared" si="3"/>
        <v/>
      </c>
    </row>
    <row r="7587" hidden="1">
      <c r="A7587" s="6" t="s">
        <v>19142</v>
      </c>
      <c r="B7587" s="6" t="s">
        <v>321</v>
      </c>
      <c r="C7587" s="6" t="s">
        <v>411</v>
      </c>
      <c r="H7587" s="8" t="str">
        <f>VLOOKUP(C7587,agent_name_matching!A:B,2,false)</f>
        <v>System</v>
      </c>
      <c r="I7587" s="33"/>
      <c r="O7587" s="6" t="s">
        <v>19143</v>
      </c>
      <c r="P7587" s="8" t="str">
        <f t="shared" si="1"/>
        <v/>
      </c>
      <c r="Q7587" s="8" t="str">
        <f t="shared" si="17"/>
        <v/>
      </c>
      <c r="R7587" s="8" t="str">
        <f>if(and(P7587&lt;&gt;"",Q7587&lt;&gt;"newexp",Q7587&lt;&gt;"nostart"),countifs(script_conform_dispatching!A:A,P7587,script_conform_dispatching!B:B,Q7587),"")</f>
        <v/>
      </c>
      <c r="S7587" s="8" t="str">
        <f t="shared" si="3"/>
        <v/>
      </c>
    </row>
    <row r="7588" hidden="1">
      <c r="A7588" s="6" t="s">
        <v>19144</v>
      </c>
      <c r="B7588" s="6" t="s">
        <v>321</v>
      </c>
      <c r="C7588" s="6" t="s">
        <v>414</v>
      </c>
      <c r="F7588" s="6" t="s">
        <v>415</v>
      </c>
      <c r="G7588" s="6" t="s">
        <v>416</v>
      </c>
      <c r="H7588" s="8" t="str">
        <f>VLOOKUP(C7588,agent_name_matching!A:B,2,false)</f>
        <v>Dialog LLM</v>
      </c>
      <c r="I7588" s="32" t="s">
        <v>19145</v>
      </c>
      <c r="J7588" s="6" t="s">
        <v>418</v>
      </c>
      <c r="L7588" s="6">
        <v>7795.0</v>
      </c>
      <c r="M7588" s="6">
        <v>428.0</v>
      </c>
      <c r="N7588" s="6">
        <v>5010.0</v>
      </c>
      <c r="O7588" s="6" t="s">
        <v>19146</v>
      </c>
      <c r="P7588" s="8" t="str">
        <f t="shared" si="1"/>
        <v/>
      </c>
      <c r="Q7588" s="8" t="str">
        <f t="shared" si="17"/>
        <v/>
      </c>
      <c r="R7588" s="8" t="str">
        <f>if(and(P7588&lt;&gt;"",Q7588&lt;&gt;"newexp",Q7588&lt;&gt;"nostart"),countifs(script_conform_dispatching!A:A,P7588,script_conform_dispatching!B:B,Q7588),"")</f>
        <v/>
      </c>
      <c r="S7588" s="8" t="str">
        <f t="shared" si="3"/>
        <v/>
      </c>
    </row>
    <row r="7589" hidden="1">
      <c r="A7589" s="6" t="s">
        <v>19147</v>
      </c>
      <c r="B7589" s="6" t="s">
        <v>321</v>
      </c>
      <c r="C7589" s="6" t="s">
        <v>407</v>
      </c>
      <c r="D7589" s="6">
        <v>4.0</v>
      </c>
      <c r="E7589" s="6" t="s">
        <v>445</v>
      </c>
      <c r="H7589" s="8" t="str">
        <f>VLOOKUP(C7589,agent_name_matching!A:B,2,false)</f>
        <v>--</v>
      </c>
      <c r="I7589" s="33"/>
      <c r="O7589" s="6" t="s">
        <v>19148</v>
      </c>
      <c r="P7589" s="8">
        <f t="shared" si="1"/>
        <v>4</v>
      </c>
      <c r="Q7589" s="8">
        <f t="shared" si="17"/>
        <v>6</v>
      </c>
      <c r="R7589" s="8">
        <f>if(and(P7589&lt;&gt;"",Q7589&lt;&gt;"newexp",Q7589&lt;&gt;"nostart"),countifs(script_conform_dispatching!A:A,P7589,script_conform_dispatching!B:B,Q7589),"")</f>
        <v>1</v>
      </c>
      <c r="S7589" s="8" t="str">
        <f t="shared" si="3"/>
        <v/>
      </c>
    </row>
    <row r="7590" hidden="1">
      <c r="A7590" s="6" t="s">
        <v>19149</v>
      </c>
      <c r="B7590" s="6" t="s">
        <v>321</v>
      </c>
      <c r="C7590" s="6" t="s">
        <v>407</v>
      </c>
      <c r="D7590" s="6">
        <v>6.0</v>
      </c>
      <c r="E7590" s="6" t="s">
        <v>408</v>
      </c>
      <c r="H7590" s="8" t="str">
        <f>VLOOKUP(C7590,agent_name_matching!A:B,2,false)</f>
        <v>--</v>
      </c>
      <c r="I7590" s="33"/>
      <c r="O7590" s="6" t="s">
        <v>19150</v>
      </c>
      <c r="P7590" s="8" t="str">
        <f t="shared" si="1"/>
        <v/>
      </c>
      <c r="Q7590" s="8" t="str">
        <f t="shared" si="17"/>
        <v/>
      </c>
      <c r="R7590" s="8" t="str">
        <f>if(and(P7590&lt;&gt;"",Q7590&lt;&gt;"newexp",Q7590&lt;&gt;"nostart"),countifs(script_conform_dispatching!A:A,P7590,script_conform_dispatching!B:B,Q7590),"")</f>
        <v/>
      </c>
      <c r="S7590" s="8" t="str">
        <f t="shared" si="3"/>
        <v/>
      </c>
    </row>
    <row r="7591" hidden="1">
      <c r="A7591" s="6" t="s">
        <v>19151</v>
      </c>
      <c r="B7591" s="6" t="s">
        <v>321</v>
      </c>
      <c r="C7591" s="6" t="s">
        <v>450</v>
      </c>
      <c r="F7591" s="6" t="s">
        <v>415</v>
      </c>
      <c r="G7591" s="6" t="s">
        <v>416</v>
      </c>
      <c r="H7591" s="8" t="str">
        <f>VLOOKUP(C7591,agent_name_matching!A:B,2,false)</f>
        <v>Validator LLM</v>
      </c>
      <c r="I7591" s="32" t="s">
        <v>451</v>
      </c>
      <c r="J7591" s="6" t="s">
        <v>452</v>
      </c>
      <c r="L7591" s="6">
        <v>2795.0</v>
      </c>
      <c r="M7591" s="6">
        <v>10.0</v>
      </c>
      <c r="N7591" s="6">
        <v>697.0</v>
      </c>
      <c r="O7591" s="6" t="s">
        <v>19152</v>
      </c>
      <c r="P7591" s="8" t="str">
        <f t="shared" si="1"/>
        <v/>
      </c>
      <c r="Q7591" s="8" t="str">
        <f t="shared" si="17"/>
        <v/>
      </c>
      <c r="R7591" s="8" t="str">
        <f>if(and(P7591&lt;&gt;"",Q7591&lt;&gt;"newexp",Q7591&lt;&gt;"nostart"),countifs(script_conform_dispatching!A:A,P7591,script_conform_dispatching!B:B,Q7591),"")</f>
        <v/>
      </c>
      <c r="S7591" s="8" t="str">
        <f t="shared" si="3"/>
        <v/>
      </c>
    </row>
    <row r="7592" hidden="1">
      <c r="A7592" s="6" t="s">
        <v>19153</v>
      </c>
      <c r="B7592" s="6" t="s">
        <v>321</v>
      </c>
      <c r="C7592" s="6" t="s">
        <v>37</v>
      </c>
      <c r="F7592" s="6" t="s">
        <v>415</v>
      </c>
      <c r="G7592" s="6" t="s">
        <v>416</v>
      </c>
      <c r="H7592" s="8" t="str">
        <f>VLOOKUP(C7592,agent_name_matching!A:B,2,false)</f>
        <v>Patient LLM</v>
      </c>
      <c r="I7592" s="32" t="s">
        <v>19154</v>
      </c>
      <c r="J7592" s="6" t="s">
        <v>418</v>
      </c>
      <c r="K7592" s="6">
        <v>1.0</v>
      </c>
      <c r="L7592" s="6">
        <v>2729.0</v>
      </c>
      <c r="M7592" s="6">
        <v>57.0</v>
      </c>
      <c r="N7592" s="6">
        <v>1306.0</v>
      </c>
      <c r="O7592" s="6" t="s">
        <v>19155</v>
      </c>
      <c r="P7592" s="8" t="str">
        <f t="shared" si="1"/>
        <v/>
      </c>
      <c r="Q7592" s="8" t="str">
        <f t="shared" si="17"/>
        <v/>
      </c>
      <c r="R7592" s="8" t="str">
        <f>if(and(P7592&lt;&gt;"",Q7592&lt;&gt;"newexp",Q7592&lt;&gt;"nostart"),countifs(script_conform_dispatching!A:A,P7592,script_conform_dispatching!B:B,Q7592),"")</f>
        <v/>
      </c>
      <c r="S7592" s="8" t="str">
        <f t="shared" si="3"/>
        <v/>
      </c>
    </row>
    <row r="7593" hidden="1">
      <c r="A7593" s="6" t="s">
        <v>19156</v>
      </c>
      <c r="B7593" s="6" t="s">
        <v>321</v>
      </c>
      <c r="C7593" s="6" t="s">
        <v>411</v>
      </c>
      <c r="H7593" s="8" t="str">
        <f>VLOOKUP(C7593,agent_name_matching!A:B,2,false)</f>
        <v>System</v>
      </c>
      <c r="I7593" s="33"/>
      <c r="O7593" s="6" t="s">
        <v>19157</v>
      </c>
      <c r="P7593" s="8" t="str">
        <f t="shared" si="1"/>
        <v/>
      </c>
      <c r="Q7593" s="8" t="str">
        <f t="shared" si="17"/>
        <v/>
      </c>
      <c r="R7593" s="8" t="str">
        <f>if(and(P7593&lt;&gt;"",Q7593&lt;&gt;"newexp",Q7593&lt;&gt;"nostart"),countifs(script_conform_dispatching!A:A,P7593,script_conform_dispatching!B:B,Q7593),"")</f>
        <v/>
      </c>
      <c r="S7593" s="8" t="str">
        <f t="shared" si="3"/>
        <v/>
      </c>
    </row>
    <row r="7594" hidden="1">
      <c r="A7594" s="6" t="s">
        <v>19158</v>
      </c>
      <c r="B7594" s="6" t="s">
        <v>321</v>
      </c>
      <c r="C7594" s="6" t="s">
        <v>414</v>
      </c>
      <c r="F7594" s="6" t="s">
        <v>415</v>
      </c>
      <c r="G7594" s="6" t="s">
        <v>416</v>
      </c>
      <c r="H7594" s="8" t="str">
        <f>VLOOKUP(C7594,agent_name_matching!A:B,2,false)</f>
        <v>Dialog LLM</v>
      </c>
      <c r="I7594" s="32" t="s">
        <v>19159</v>
      </c>
      <c r="J7594" s="6" t="s">
        <v>418</v>
      </c>
      <c r="L7594" s="6">
        <v>8486.0</v>
      </c>
      <c r="M7594" s="6">
        <v>264.0</v>
      </c>
      <c r="N7594" s="6">
        <v>4095.0</v>
      </c>
      <c r="O7594" s="6" t="s">
        <v>19160</v>
      </c>
      <c r="P7594" s="8" t="str">
        <f t="shared" si="1"/>
        <v/>
      </c>
      <c r="Q7594" s="8" t="str">
        <f t="shared" si="17"/>
        <v/>
      </c>
      <c r="R7594" s="8" t="str">
        <f>if(and(P7594&lt;&gt;"",Q7594&lt;&gt;"newexp",Q7594&lt;&gt;"nostart"),countifs(script_conform_dispatching!A:A,P7594,script_conform_dispatching!B:B,Q7594),"")</f>
        <v/>
      </c>
      <c r="S7594" s="8" t="str">
        <f t="shared" si="3"/>
        <v/>
      </c>
    </row>
    <row r="7595" hidden="1">
      <c r="A7595" s="6" t="s">
        <v>19161</v>
      </c>
      <c r="B7595" s="6" t="s">
        <v>321</v>
      </c>
      <c r="C7595" s="6" t="s">
        <v>37</v>
      </c>
      <c r="F7595" s="6" t="s">
        <v>415</v>
      </c>
      <c r="G7595" s="6" t="s">
        <v>416</v>
      </c>
      <c r="H7595" s="8" t="str">
        <f>VLOOKUP(C7595,agent_name_matching!A:B,2,false)</f>
        <v>Patient LLM</v>
      </c>
      <c r="I7595" s="32" t="s">
        <v>19162</v>
      </c>
      <c r="J7595" s="6" t="s">
        <v>418</v>
      </c>
      <c r="K7595" s="6">
        <v>1.0</v>
      </c>
      <c r="L7595" s="6">
        <v>3044.0</v>
      </c>
      <c r="M7595" s="6">
        <v>37.0</v>
      </c>
      <c r="N7595" s="6">
        <v>992.0</v>
      </c>
      <c r="O7595" s="6" t="s">
        <v>19163</v>
      </c>
      <c r="P7595" s="8" t="str">
        <f t="shared" si="1"/>
        <v/>
      </c>
      <c r="Q7595" s="8" t="str">
        <f t="shared" si="17"/>
        <v/>
      </c>
      <c r="R7595" s="8" t="str">
        <f>if(and(P7595&lt;&gt;"",Q7595&lt;&gt;"newexp",Q7595&lt;&gt;"nostart"),countifs(script_conform_dispatching!A:A,P7595,script_conform_dispatching!B:B,Q7595),"")</f>
        <v/>
      </c>
      <c r="S7595" s="8" t="str">
        <f t="shared" si="3"/>
        <v/>
      </c>
    </row>
    <row r="7596" hidden="1">
      <c r="A7596" s="6" t="s">
        <v>19164</v>
      </c>
      <c r="B7596" s="6" t="s">
        <v>321</v>
      </c>
      <c r="C7596" s="6" t="s">
        <v>411</v>
      </c>
      <c r="H7596" s="8" t="str">
        <f>VLOOKUP(C7596,agent_name_matching!A:B,2,false)</f>
        <v>System</v>
      </c>
      <c r="I7596" s="33"/>
      <c r="O7596" s="6" t="s">
        <v>19165</v>
      </c>
      <c r="P7596" s="8" t="str">
        <f t="shared" si="1"/>
        <v/>
      </c>
      <c r="Q7596" s="8" t="str">
        <f t="shared" si="17"/>
        <v/>
      </c>
      <c r="R7596" s="8" t="str">
        <f>if(and(P7596&lt;&gt;"",Q7596&lt;&gt;"newexp",Q7596&lt;&gt;"nostart"),countifs(script_conform_dispatching!A:A,P7596,script_conform_dispatching!B:B,Q7596),"")</f>
        <v/>
      </c>
      <c r="S7596" s="8" t="str">
        <f t="shared" si="3"/>
        <v/>
      </c>
    </row>
    <row r="7597" hidden="1">
      <c r="A7597" s="6" t="s">
        <v>19166</v>
      </c>
      <c r="B7597" s="6" t="s">
        <v>321</v>
      </c>
      <c r="C7597" s="6" t="s">
        <v>414</v>
      </c>
      <c r="F7597" s="6" t="s">
        <v>415</v>
      </c>
      <c r="G7597" s="6" t="s">
        <v>416</v>
      </c>
      <c r="H7597" s="8" t="str">
        <f>VLOOKUP(C7597,agent_name_matching!A:B,2,false)</f>
        <v>Dialog LLM</v>
      </c>
      <c r="I7597" s="32" t="s">
        <v>19167</v>
      </c>
      <c r="J7597" s="6" t="s">
        <v>418</v>
      </c>
      <c r="L7597" s="6">
        <v>8993.0</v>
      </c>
      <c r="M7597" s="6">
        <v>349.0</v>
      </c>
      <c r="N7597" s="6">
        <v>4390.0</v>
      </c>
      <c r="O7597" s="6" t="s">
        <v>19168</v>
      </c>
      <c r="P7597" s="8" t="str">
        <f t="shared" si="1"/>
        <v/>
      </c>
      <c r="Q7597" s="8" t="str">
        <f t="shared" si="17"/>
        <v/>
      </c>
      <c r="R7597" s="8" t="str">
        <f>if(and(P7597&lt;&gt;"",Q7597&lt;&gt;"newexp",Q7597&lt;&gt;"nostart"),countifs(script_conform_dispatching!A:A,P7597,script_conform_dispatching!B:B,Q7597),"")</f>
        <v/>
      </c>
      <c r="S7597" s="8" t="str">
        <f t="shared" si="3"/>
        <v/>
      </c>
    </row>
    <row r="7598" hidden="1">
      <c r="A7598" s="6" t="s">
        <v>19169</v>
      </c>
      <c r="B7598" s="6" t="s">
        <v>321</v>
      </c>
      <c r="C7598" s="6" t="s">
        <v>37</v>
      </c>
      <c r="F7598" s="6" t="s">
        <v>415</v>
      </c>
      <c r="G7598" s="6" t="s">
        <v>416</v>
      </c>
      <c r="H7598" s="8" t="str">
        <f>VLOOKUP(C7598,agent_name_matching!A:B,2,false)</f>
        <v>Patient LLM</v>
      </c>
      <c r="I7598" s="32" t="s">
        <v>19170</v>
      </c>
      <c r="J7598" s="6" t="s">
        <v>418</v>
      </c>
      <c r="K7598" s="6">
        <v>1.0</v>
      </c>
      <c r="L7598" s="6">
        <v>3424.0</v>
      </c>
      <c r="M7598" s="6">
        <v>87.0</v>
      </c>
      <c r="N7598" s="6">
        <v>1731.0</v>
      </c>
      <c r="O7598" s="6" t="s">
        <v>19171</v>
      </c>
      <c r="P7598" s="8" t="str">
        <f t="shared" si="1"/>
        <v/>
      </c>
      <c r="Q7598" s="8" t="str">
        <f t="shared" si="17"/>
        <v/>
      </c>
      <c r="R7598" s="8" t="str">
        <f>if(and(P7598&lt;&gt;"",Q7598&lt;&gt;"newexp",Q7598&lt;&gt;"nostart"),countifs(script_conform_dispatching!A:A,P7598,script_conform_dispatching!B:B,Q7598),"")</f>
        <v/>
      </c>
      <c r="S7598" s="8" t="str">
        <f t="shared" si="3"/>
        <v/>
      </c>
    </row>
    <row r="7599" hidden="1">
      <c r="A7599" s="6" t="s">
        <v>19172</v>
      </c>
      <c r="B7599" s="6" t="s">
        <v>321</v>
      </c>
      <c r="C7599" s="6" t="s">
        <v>411</v>
      </c>
      <c r="H7599" s="8" t="str">
        <f>VLOOKUP(C7599,agent_name_matching!A:B,2,false)</f>
        <v>System</v>
      </c>
      <c r="I7599" s="33"/>
      <c r="O7599" s="6" t="s">
        <v>19173</v>
      </c>
      <c r="P7599" s="8" t="str">
        <f t="shared" si="1"/>
        <v/>
      </c>
      <c r="Q7599" s="8" t="str">
        <f t="shared" si="17"/>
        <v/>
      </c>
      <c r="R7599" s="8" t="str">
        <f>if(and(P7599&lt;&gt;"",Q7599&lt;&gt;"newexp",Q7599&lt;&gt;"nostart"),countifs(script_conform_dispatching!A:A,P7599,script_conform_dispatching!B:B,Q7599),"")</f>
        <v/>
      </c>
      <c r="S7599" s="8" t="str">
        <f t="shared" si="3"/>
        <v/>
      </c>
    </row>
    <row r="7600" hidden="1">
      <c r="A7600" s="6" t="s">
        <v>19174</v>
      </c>
      <c r="B7600" s="6" t="s">
        <v>321</v>
      </c>
      <c r="C7600" s="6" t="s">
        <v>414</v>
      </c>
      <c r="F7600" s="6" t="s">
        <v>415</v>
      </c>
      <c r="G7600" s="6" t="s">
        <v>416</v>
      </c>
      <c r="H7600" s="8" t="str">
        <f>VLOOKUP(C7600,agent_name_matching!A:B,2,false)</f>
        <v>Dialog LLM</v>
      </c>
      <c r="I7600" s="32" t="s">
        <v>19175</v>
      </c>
      <c r="J7600" s="6" t="s">
        <v>418</v>
      </c>
      <c r="L7600" s="6">
        <v>9635.0</v>
      </c>
      <c r="M7600" s="6">
        <v>230.0</v>
      </c>
      <c r="N7600" s="6">
        <v>3195.0</v>
      </c>
      <c r="O7600" s="6" t="s">
        <v>19176</v>
      </c>
      <c r="P7600" s="8" t="str">
        <f t="shared" si="1"/>
        <v/>
      </c>
      <c r="Q7600" s="8" t="str">
        <f t="shared" si="17"/>
        <v/>
      </c>
      <c r="R7600" s="8" t="str">
        <f>if(and(P7600&lt;&gt;"",Q7600&lt;&gt;"newexp",Q7600&lt;&gt;"nostart"),countifs(script_conform_dispatching!A:A,P7600,script_conform_dispatching!B:B,Q7600),"")</f>
        <v/>
      </c>
      <c r="S7600" s="8" t="str">
        <f t="shared" si="3"/>
        <v/>
      </c>
    </row>
    <row r="7601" hidden="1">
      <c r="A7601" s="6" t="s">
        <v>19177</v>
      </c>
      <c r="B7601" s="6" t="s">
        <v>321</v>
      </c>
      <c r="C7601" s="6" t="s">
        <v>407</v>
      </c>
      <c r="D7601" s="6">
        <v>6.0</v>
      </c>
      <c r="E7601" s="6" t="s">
        <v>445</v>
      </c>
      <c r="H7601" s="8" t="str">
        <f>VLOOKUP(C7601,agent_name_matching!A:B,2,false)</f>
        <v>--</v>
      </c>
      <c r="I7601" s="33"/>
      <c r="O7601" s="6" t="s">
        <v>19178</v>
      </c>
      <c r="P7601" s="8">
        <f t="shared" si="1"/>
        <v>6</v>
      </c>
      <c r="Q7601" s="8">
        <f t="shared" si="17"/>
        <v>8</v>
      </c>
      <c r="R7601" s="8">
        <f>if(and(P7601&lt;&gt;"",Q7601&lt;&gt;"newexp",Q7601&lt;&gt;"nostart"),countifs(script_conform_dispatching!A:A,P7601,script_conform_dispatching!B:B,Q7601),"")</f>
        <v>1</v>
      </c>
      <c r="S7601" s="8" t="str">
        <f t="shared" si="3"/>
        <v/>
      </c>
    </row>
    <row r="7602" hidden="1">
      <c r="A7602" s="6" t="s">
        <v>19179</v>
      </c>
      <c r="B7602" s="6" t="s">
        <v>321</v>
      </c>
      <c r="C7602" s="6" t="s">
        <v>407</v>
      </c>
      <c r="D7602" s="6">
        <v>8.0</v>
      </c>
      <c r="E7602" s="6" t="s">
        <v>408</v>
      </c>
      <c r="H7602" s="8" t="str">
        <f>VLOOKUP(C7602,agent_name_matching!A:B,2,false)</f>
        <v>--</v>
      </c>
      <c r="I7602" s="33"/>
      <c r="O7602" s="6" t="s">
        <v>19180</v>
      </c>
      <c r="P7602" s="8" t="str">
        <f t="shared" si="1"/>
        <v/>
      </c>
      <c r="Q7602" s="8" t="str">
        <f t="shared" si="17"/>
        <v/>
      </c>
      <c r="R7602" s="8" t="str">
        <f>if(and(P7602&lt;&gt;"",Q7602&lt;&gt;"newexp",Q7602&lt;&gt;"nostart"),countifs(script_conform_dispatching!A:A,P7602,script_conform_dispatching!B:B,Q7602),"")</f>
        <v/>
      </c>
      <c r="S7602" s="8" t="str">
        <f t="shared" si="3"/>
        <v/>
      </c>
    </row>
    <row r="7603" hidden="1">
      <c r="A7603" s="6" t="s">
        <v>19181</v>
      </c>
      <c r="B7603" s="6" t="s">
        <v>321</v>
      </c>
      <c r="C7603" s="6" t="s">
        <v>450</v>
      </c>
      <c r="F7603" s="6" t="s">
        <v>415</v>
      </c>
      <c r="G7603" s="6" t="s">
        <v>416</v>
      </c>
      <c r="H7603" s="8" t="str">
        <f>VLOOKUP(C7603,agent_name_matching!A:B,2,false)</f>
        <v>Validator LLM</v>
      </c>
      <c r="I7603" s="32" t="s">
        <v>19182</v>
      </c>
      <c r="J7603" s="6" t="s">
        <v>452</v>
      </c>
      <c r="L7603" s="6">
        <v>3655.0</v>
      </c>
      <c r="M7603" s="6">
        <v>36.0</v>
      </c>
      <c r="N7603" s="6">
        <v>2821.0</v>
      </c>
      <c r="O7603" s="6" t="s">
        <v>19183</v>
      </c>
      <c r="P7603" s="8" t="str">
        <f t="shared" si="1"/>
        <v/>
      </c>
      <c r="Q7603" s="8" t="str">
        <f t="shared" si="17"/>
        <v/>
      </c>
      <c r="R7603" s="8" t="str">
        <f>if(and(P7603&lt;&gt;"",Q7603&lt;&gt;"newexp",Q7603&lt;&gt;"nostart"),countifs(script_conform_dispatching!A:A,P7603,script_conform_dispatching!B:B,Q7603),"")</f>
        <v/>
      </c>
      <c r="S7603" s="8" t="str">
        <f t="shared" si="3"/>
        <v/>
      </c>
    </row>
    <row r="7604" hidden="1">
      <c r="A7604" s="6" t="s">
        <v>19184</v>
      </c>
      <c r="B7604" s="6" t="s">
        <v>321</v>
      </c>
      <c r="C7604" s="6" t="s">
        <v>37</v>
      </c>
      <c r="F7604" s="6" t="s">
        <v>415</v>
      </c>
      <c r="G7604" s="6" t="s">
        <v>416</v>
      </c>
      <c r="H7604" s="8" t="str">
        <f>VLOOKUP(C7604,agent_name_matching!A:B,2,false)</f>
        <v>Patient LLM</v>
      </c>
      <c r="I7604" s="32" t="s">
        <v>19185</v>
      </c>
      <c r="J7604" s="6" t="s">
        <v>418</v>
      </c>
      <c r="K7604" s="6">
        <v>1.0</v>
      </c>
      <c r="L7604" s="6">
        <v>3611.0</v>
      </c>
      <c r="M7604" s="6">
        <v>51.0</v>
      </c>
      <c r="N7604" s="6">
        <v>2033.0</v>
      </c>
      <c r="O7604" s="6" t="s">
        <v>19186</v>
      </c>
      <c r="P7604" s="8" t="str">
        <f t="shared" si="1"/>
        <v/>
      </c>
      <c r="Q7604" s="8" t="str">
        <f t="shared" si="17"/>
        <v/>
      </c>
      <c r="R7604" s="8" t="str">
        <f>if(and(P7604&lt;&gt;"",Q7604&lt;&gt;"newexp",Q7604&lt;&gt;"nostart"),countifs(script_conform_dispatching!A:A,P7604,script_conform_dispatching!B:B,Q7604),"")</f>
        <v/>
      </c>
      <c r="S7604" s="8" t="str">
        <f t="shared" si="3"/>
        <v/>
      </c>
    </row>
    <row r="7605" hidden="1">
      <c r="A7605" s="6" t="s">
        <v>19187</v>
      </c>
      <c r="B7605" s="6" t="s">
        <v>321</v>
      </c>
      <c r="C7605" s="6" t="s">
        <v>411</v>
      </c>
      <c r="H7605" s="8" t="str">
        <f>VLOOKUP(C7605,agent_name_matching!A:B,2,false)</f>
        <v>System</v>
      </c>
      <c r="I7605" s="33"/>
      <c r="O7605" s="6" t="s">
        <v>19188</v>
      </c>
      <c r="P7605" s="8" t="str">
        <f t="shared" si="1"/>
        <v/>
      </c>
      <c r="Q7605" s="8" t="str">
        <f t="shared" si="17"/>
        <v/>
      </c>
      <c r="R7605" s="8" t="str">
        <f>if(and(P7605&lt;&gt;"",Q7605&lt;&gt;"newexp",Q7605&lt;&gt;"nostart"),countifs(script_conform_dispatching!A:A,P7605,script_conform_dispatching!B:B,Q7605),"")</f>
        <v/>
      </c>
      <c r="S7605" s="8" t="str">
        <f t="shared" si="3"/>
        <v/>
      </c>
    </row>
    <row r="7606" hidden="1">
      <c r="A7606" s="6" t="s">
        <v>19189</v>
      </c>
      <c r="B7606" s="6" t="s">
        <v>321</v>
      </c>
      <c r="C7606" s="6" t="s">
        <v>414</v>
      </c>
      <c r="F7606" s="6" t="s">
        <v>415</v>
      </c>
      <c r="G7606" s="6" t="s">
        <v>416</v>
      </c>
      <c r="H7606" s="8" t="str">
        <f>VLOOKUP(C7606,agent_name_matching!A:B,2,false)</f>
        <v>Dialog LLM</v>
      </c>
      <c r="I7606" s="32" t="s">
        <v>19190</v>
      </c>
      <c r="J7606" s="6" t="s">
        <v>418</v>
      </c>
      <c r="L7606" s="6">
        <v>10066.0</v>
      </c>
      <c r="M7606" s="6">
        <v>168.0</v>
      </c>
      <c r="N7606" s="6">
        <v>3501.0</v>
      </c>
      <c r="O7606" s="6" t="s">
        <v>19191</v>
      </c>
      <c r="P7606" s="8" t="str">
        <f t="shared" si="1"/>
        <v/>
      </c>
      <c r="Q7606" s="8" t="str">
        <f t="shared" si="17"/>
        <v/>
      </c>
      <c r="R7606" s="8" t="str">
        <f>if(and(P7606&lt;&gt;"",Q7606&lt;&gt;"newexp",Q7606&lt;&gt;"nostart"),countifs(script_conform_dispatching!A:A,P7606,script_conform_dispatching!B:B,Q7606),"")</f>
        <v/>
      </c>
      <c r="S7606" s="8" t="str">
        <f t="shared" si="3"/>
        <v/>
      </c>
    </row>
    <row r="7607" hidden="1">
      <c r="A7607" s="6" t="s">
        <v>19192</v>
      </c>
      <c r="B7607" s="6" t="s">
        <v>321</v>
      </c>
      <c r="C7607" s="6" t="s">
        <v>407</v>
      </c>
      <c r="D7607" s="6">
        <v>8.0</v>
      </c>
      <c r="E7607" s="6" t="s">
        <v>445</v>
      </c>
      <c r="H7607" s="8" t="str">
        <f>VLOOKUP(C7607,agent_name_matching!A:B,2,false)</f>
        <v>--</v>
      </c>
      <c r="I7607" s="33"/>
      <c r="O7607" s="6" t="s">
        <v>19193</v>
      </c>
      <c r="P7607" s="8">
        <f t="shared" si="1"/>
        <v>8</v>
      </c>
      <c r="Q7607" s="8" t="str">
        <f t="shared" si="17"/>
        <v>newexp</v>
      </c>
      <c r="R7607" s="8" t="str">
        <f>if(and(P7607&lt;&gt;"",Q7607&lt;&gt;"newexp",Q7607&lt;&gt;"nostart"),countifs(script_conform_dispatching!A:A,P7607,script_conform_dispatching!B:B,Q7607),"")</f>
        <v/>
      </c>
      <c r="S7607" s="8" t="str">
        <f t="shared" si="3"/>
        <v/>
      </c>
    </row>
    <row r="7608" hidden="1">
      <c r="A7608" s="6" t="s">
        <v>19194</v>
      </c>
      <c r="B7608" s="6" t="s">
        <v>321</v>
      </c>
      <c r="C7608" s="6" t="s">
        <v>450</v>
      </c>
      <c r="F7608" s="6" t="s">
        <v>415</v>
      </c>
      <c r="G7608" s="6" t="s">
        <v>416</v>
      </c>
      <c r="H7608" s="8" t="str">
        <f>VLOOKUP(C7608,agent_name_matching!A:B,2,false)</f>
        <v>Validator LLM</v>
      </c>
      <c r="I7608" s="32" t="s">
        <v>1516</v>
      </c>
      <c r="J7608" s="6" t="s">
        <v>452</v>
      </c>
      <c r="L7608" s="6">
        <v>3812.0</v>
      </c>
      <c r="M7608" s="6">
        <v>45.0</v>
      </c>
      <c r="N7608" s="6">
        <v>1090.0</v>
      </c>
      <c r="O7608" s="6" t="s">
        <v>19195</v>
      </c>
      <c r="P7608" s="8" t="str">
        <f t="shared" si="1"/>
        <v/>
      </c>
      <c r="Q7608" s="8" t="str">
        <f t="shared" si="17"/>
        <v/>
      </c>
      <c r="R7608" s="8" t="str">
        <f>if(and(P7608&lt;&gt;"",Q7608&lt;&gt;"newexp",Q7608&lt;&gt;"nostart"),countifs(script_conform_dispatching!A:A,P7608,script_conform_dispatching!B:B,Q7608),"")</f>
        <v/>
      </c>
      <c r="S7608" s="8" t="str">
        <f t="shared" si="3"/>
        <v/>
      </c>
    </row>
    <row r="7609" hidden="1">
      <c r="A7609" s="6" t="s">
        <v>19196</v>
      </c>
      <c r="B7609" s="6" t="s">
        <v>324</v>
      </c>
      <c r="C7609" s="6" t="s">
        <v>407</v>
      </c>
      <c r="D7609" s="6">
        <v>1.0</v>
      </c>
      <c r="E7609" s="6" t="s">
        <v>408</v>
      </c>
      <c r="H7609" s="8" t="str">
        <f>VLOOKUP(C7609,agent_name_matching!A:B,2,false)</f>
        <v>--</v>
      </c>
      <c r="I7609" s="33"/>
      <c r="O7609" s="6" t="s">
        <v>19197</v>
      </c>
      <c r="P7609" s="8" t="str">
        <f t="shared" si="1"/>
        <v/>
      </c>
      <c r="Q7609" s="8" t="str">
        <f t="shared" si="17"/>
        <v/>
      </c>
      <c r="R7609" s="8" t="str">
        <f>if(and(P7609&lt;&gt;"",Q7609&lt;&gt;"newexp",Q7609&lt;&gt;"nostart"),countifs(script_conform_dispatching!A:A,P7609,script_conform_dispatching!B:B,Q7609),"")</f>
        <v/>
      </c>
      <c r="S7609" s="8" t="str">
        <f t="shared" si="3"/>
        <v/>
      </c>
    </row>
    <row r="7610" hidden="1">
      <c r="A7610" s="6" t="s">
        <v>19198</v>
      </c>
      <c r="B7610" s="6" t="s">
        <v>324</v>
      </c>
      <c r="C7610" s="6" t="s">
        <v>411</v>
      </c>
      <c r="H7610" s="8" t="str">
        <f>VLOOKUP(C7610,agent_name_matching!A:B,2,false)</f>
        <v>System</v>
      </c>
      <c r="I7610" s="33"/>
      <c r="O7610" s="6" t="s">
        <v>19199</v>
      </c>
      <c r="P7610" s="8" t="str">
        <f t="shared" si="1"/>
        <v/>
      </c>
      <c r="Q7610" s="8" t="str">
        <f t="shared" si="17"/>
        <v/>
      </c>
      <c r="R7610" s="8" t="str">
        <f>if(and(P7610&lt;&gt;"",Q7610&lt;&gt;"newexp",Q7610&lt;&gt;"nostart"),countifs(script_conform_dispatching!A:A,P7610,script_conform_dispatching!B:B,Q7610),"")</f>
        <v/>
      </c>
      <c r="S7610" s="8" t="str">
        <f t="shared" si="3"/>
        <v/>
      </c>
    </row>
    <row r="7611" hidden="1">
      <c r="A7611" s="6" t="s">
        <v>19200</v>
      </c>
      <c r="B7611" s="6" t="s">
        <v>324</v>
      </c>
      <c r="C7611" s="6" t="s">
        <v>1007</v>
      </c>
      <c r="F7611" s="6" t="s">
        <v>415</v>
      </c>
      <c r="G7611" s="6" t="s">
        <v>416</v>
      </c>
      <c r="H7611" s="8" t="str">
        <f>VLOOKUP(C7611,agent_name_matching!A:B,2,false)</f>
        <v>Assessor LLM</v>
      </c>
      <c r="I7611" s="32" t="s">
        <v>1008</v>
      </c>
      <c r="J7611" s="6" t="s">
        <v>418</v>
      </c>
      <c r="L7611" s="6">
        <v>716.0</v>
      </c>
      <c r="M7611" s="6">
        <v>14.0</v>
      </c>
      <c r="N7611" s="6">
        <v>773.0</v>
      </c>
      <c r="O7611" s="6" t="s">
        <v>19201</v>
      </c>
      <c r="P7611" s="8" t="str">
        <f t="shared" si="1"/>
        <v/>
      </c>
      <c r="Q7611" s="8" t="str">
        <f t="shared" si="17"/>
        <v/>
      </c>
      <c r="R7611" s="8" t="str">
        <f>if(and(P7611&lt;&gt;"",Q7611&lt;&gt;"newexp",Q7611&lt;&gt;"nostart"),countifs(script_conform_dispatching!A:A,P7611,script_conform_dispatching!B:B,Q7611),"")</f>
        <v/>
      </c>
      <c r="S7611" s="8" t="str">
        <f t="shared" si="3"/>
        <v/>
      </c>
    </row>
    <row r="7612" hidden="1">
      <c r="A7612" s="6" t="s">
        <v>19202</v>
      </c>
      <c r="B7612" s="6" t="s">
        <v>324</v>
      </c>
      <c r="C7612" s="6" t="s">
        <v>1011</v>
      </c>
      <c r="F7612" s="6" t="s">
        <v>415</v>
      </c>
      <c r="G7612" s="6" t="s">
        <v>416</v>
      </c>
      <c r="H7612" s="8" t="str">
        <f>VLOOKUP(C7612,agent_name_matching!A:B,2,false)</f>
        <v>Dialog LLM</v>
      </c>
      <c r="I7612" s="32" t="s">
        <v>1012</v>
      </c>
      <c r="J7612" s="6" t="s">
        <v>418</v>
      </c>
      <c r="L7612" s="6">
        <v>565.0</v>
      </c>
      <c r="M7612" s="6">
        <v>28.0</v>
      </c>
      <c r="N7612" s="6">
        <v>681.0</v>
      </c>
      <c r="O7612" s="6" t="s">
        <v>19203</v>
      </c>
      <c r="P7612" s="8" t="str">
        <f t="shared" si="1"/>
        <v/>
      </c>
      <c r="Q7612" s="8" t="str">
        <f t="shared" si="17"/>
        <v/>
      </c>
      <c r="R7612" s="8" t="str">
        <f>if(and(P7612&lt;&gt;"",Q7612&lt;&gt;"newexp",Q7612&lt;&gt;"nostart"),countifs(script_conform_dispatching!A:A,P7612,script_conform_dispatching!B:B,Q7612),"")</f>
        <v/>
      </c>
      <c r="S7612" s="8" t="str">
        <f t="shared" si="3"/>
        <v/>
      </c>
    </row>
    <row r="7613" hidden="1">
      <c r="A7613" s="6" t="s">
        <v>19204</v>
      </c>
      <c r="B7613" s="6" t="s">
        <v>324</v>
      </c>
      <c r="C7613" s="6" t="s">
        <v>37</v>
      </c>
      <c r="F7613" s="6" t="s">
        <v>415</v>
      </c>
      <c r="G7613" s="6" t="s">
        <v>416</v>
      </c>
      <c r="H7613" s="8" t="str">
        <f>VLOOKUP(C7613,agent_name_matching!A:B,2,false)</f>
        <v>Patient LLM</v>
      </c>
      <c r="I7613" s="32" t="s">
        <v>19205</v>
      </c>
      <c r="J7613" s="6" t="s">
        <v>418</v>
      </c>
      <c r="K7613" s="6">
        <v>1.0</v>
      </c>
      <c r="L7613" s="6">
        <v>546.0</v>
      </c>
      <c r="M7613" s="6">
        <v>50.0</v>
      </c>
      <c r="N7613" s="6">
        <v>1236.0</v>
      </c>
      <c r="O7613" s="6" t="s">
        <v>19206</v>
      </c>
      <c r="P7613" s="8" t="str">
        <f t="shared" si="1"/>
        <v/>
      </c>
      <c r="Q7613" s="8" t="str">
        <f t="shared" si="17"/>
        <v/>
      </c>
      <c r="R7613" s="8" t="str">
        <f>if(and(P7613&lt;&gt;"",Q7613&lt;&gt;"newexp",Q7613&lt;&gt;"nostart"),countifs(script_conform_dispatching!A:A,P7613,script_conform_dispatching!B:B,Q7613),"")</f>
        <v/>
      </c>
      <c r="S7613" s="8" t="str">
        <f t="shared" si="3"/>
        <v/>
      </c>
    </row>
    <row r="7614" hidden="1">
      <c r="A7614" s="6" t="s">
        <v>19207</v>
      </c>
      <c r="B7614" s="6" t="s">
        <v>324</v>
      </c>
      <c r="C7614" s="6" t="s">
        <v>411</v>
      </c>
      <c r="H7614" s="8" t="str">
        <f>VLOOKUP(C7614,agent_name_matching!A:B,2,false)</f>
        <v>System</v>
      </c>
      <c r="I7614" s="33"/>
      <c r="O7614" s="6" t="s">
        <v>19208</v>
      </c>
      <c r="P7614" s="8" t="str">
        <f t="shared" si="1"/>
        <v/>
      </c>
      <c r="Q7614" s="8" t="str">
        <f t="shared" si="17"/>
        <v/>
      </c>
      <c r="R7614" s="8" t="str">
        <f>if(and(P7614&lt;&gt;"",Q7614&lt;&gt;"newexp",Q7614&lt;&gt;"nostart"),countifs(script_conform_dispatching!A:A,P7614,script_conform_dispatching!B:B,Q7614),"")</f>
        <v/>
      </c>
      <c r="S7614" s="8" t="str">
        <f t="shared" si="3"/>
        <v/>
      </c>
    </row>
    <row r="7615" hidden="1">
      <c r="A7615" s="6" t="s">
        <v>19209</v>
      </c>
      <c r="B7615" s="6" t="s">
        <v>324</v>
      </c>
      <c r="C7615" s="6" t="s">
        <v>1007</v>
      </c>
      <c r="F7615" s="6" t="s">
        <v>415</v>
      </c>
      <c r="G7615" s="6" t="s">
        <v>416</v>
      </c>
      <c r="H7615" s="8" t="str">
        <f>VLOOKUP(C7615,agent_name_matching!A:B,2,false)</f>
        <v>Assessor LLM</v>
      </c>
      <c r="I7615" s="32" t="s">
        <v>1008</v>
      </c>
      <c r="J7615" s="6" t="s">
        <v>418</v>
      </c>
      <c r="L7615" s="6">
        <v>798.0</v>
      </c>
      <c r="M7615" s="6">
        <v>14.0</v>
      </c>
      <c r="N7615" s="6">
        <v>597.0</v>
      </c>
      <c r="O7615" s="6" t="s">
        <v>19210</v>
      </c>
      <c r="P7615" s="8" t="str">
        <f t="shared" si="1"/>
        <v/>
      </c>
      <c r="Q7615" s="8" t="str">
        <f t="shared" si="17"/>
        <v/>
      </c>
      <c r="R7615" s="8" t="str">
        <f>if(and(P7615&lt;&gt;"",Q7615&lt;&gt;"newexp",Q7615&lt;&gt;"nostart"),countifs(script_conform_dispatching!A:A,P7615,script_conform_dispatching!B:B,Q7615),"")</f>
        <v/>
      </c>
      <c r="S7615" s="8" t="str">
        <f t="shared" si="3"/>
        <v/>
      </c>
    </row>
    <row r="7616" hidden="1">
      <c r="A7616" s="6" t="s">
        <v>19211</v>
      </c>
      <c r="B7616" s="6" t="s">
        <v>324</v>
      </c>
      <c r="C7616" s="6" t="s">
        <v>1011</v>
      </c>
      <c r="F7616" s="6" t="s">
        <v>415</v>
      </c>
      <c r="G7616" s="6" t="s">
        <v>416</v>
      </c>
      <c r="H7616" s="8" t="str">
        <f>VLOOKUP(C7616,agent_name_matching!A:B,2,false)</f>
        <v>Dialog LLM</v>
      </c>
      <c r="I7616" s="32" t="s">
        <v>19212</v>
      </c>
      <c r="J7616" s="6" t="s">
        <v>418</v>
      </c>
      <c r="L7616" s="6">
        <v>810.0</v>
      </c>
      <c r="M7616" s="6">
        <v>39.0</v>
      </c>
      <c r="N7616" s="6">
        <v>812.0</v>
      </c>
      <c r="O7616" s="6" t="s">
        <v>19213</v>
      </c>
      <c r="P7616" s="8" t="str">
        <f t="shared" si="1"/>
        <v/>
      </c>
      <c r="Q7616" s="8" t="str">
        <f t="shared" si="17"/>
        <v/>
      </c>
      <c r="R7616" s="8" t="str">
        <f>if(and(P7616&lt;&gt;"",Q7616&lt;&gt;"newexp",Q7616&lt;&gt;"nostart"),countifs(script_conform_dispatching!A:A,P7616,script_conform_dispatching!B:B,Q7616),"")</f>
        <v/>
      </c>
      <c r="S7616" s="8" t="str">
        <f t="shared" si="3"/>
        <v/>
      </c>
    </row>
    <row r="7617" hidden="1">
      <c r="A7617" s="6" t="s">
        <v>19214</v>
      </c>
      <c r="B7617" s="6" t="s">
        <v>324</v>
      </c>
      <c r="C7617" s="6" t="s">
        <v>37</v>
      </c>
      <c r="F7617" s="6" t="s">
        <v>415</v>
      </c>
      <c r="G7617" s="6" t="s">
        <v>416</v>
      </c>
      <c r="H7617" s="8" t="str">
        <f>VLOOKUP(C7617,agent_name_matching!A:B,2,false)</f>
        <v>Patient LLM</v>
      </c>
      <c r="I7617" s="32" t="s">
        <v>19215</v>
      </c>
      <c r="J7617" s="6" t="s">
        <v>418</v>
      </c>
      <c r="K7617" s="6">
        <v>1.0</v>
      </c>
      <c r="L7617" s="6">
        <v>643.0</v>
      </c>
      <c r="M7617" s="6">
        <v>11.0</v>
      </c>
      <c r="N7617" s="6">
        <v>713.0</v>
      </c>
      <c r="O7617" s="6" t="s">
        <v>19216</v>
      </c>
      <c r="P7617" s="8" t="str">
        <f t="shared" si="1"/>
        <v/>
      </c>
      <c r="Q7617" s="8" t="str">
        <f t="shared" si="17"/>
        <v/>
      </c>
      <c r="R7617" s="8" t="str">
        <f>if(and(P7617&lt;&gt;"",Q7617&lt;&gt;"newexp",Q7617&lt;&gt;"nostart"),countifs(script_conform_dispatching!A:A,P7617,script_conform_dispatching!B:B,Q7617),"")</f>
        <v/>
      </c>
      <c r="S7617" s="8" t="str">
        <f t="shared" si="3"/>
        <v/>
      </c>
    </row>
    <row r="7618" hidden="1">
      <c r="A7618" s="6" t="s">
        <v>19217</v>
      </c>
      <c r="B7618" s="6" t="s">
        <v>324</v>
      </c>
      <c r="C7618" s="6" t="s">
        <v>411</v>
      </c>
      <c r="H7618" s="8" t="str">
        <f>VLOOKUP(C7618,agent_name_matching!A:B,2,false)</f>
        <v>System</v>
      </c>
      <c r="I7618" s="33"/>
      <c r="O7618" s="6" t="s">
        <v>19218</v>
      </c>
      <c r="P7618" s="8" t="str">
        <f t="shared" si="1"/>
        <v/>
      </c>
      <c r="Q7618" s="8" t="str">
        <f t="shared" si="17"/>
        <v/>
      </c>
      <c r="R7618" s="8" t="str">
        <f>if(and(P7618&lt;&gt;"",Q7618&lt;&gt;"newexp",Q7618&lt;&gt;"nostart"),countifs(script_conform_dispatching!A:A,P7618,script_conform_dispatching!B:B,Q7618),"")</f>
        <v/>
      </c>
      <c r="S7618" s="8" t="str">
        <f t="shared" si="3"/>
        <v/>
      </c>
    </row>
    <row r="7619" hidden="1">
      <c r="A7619" s="6" t="s">
        <v>19219</v>
      </c>
      <c r="B7619" s="6" t="s">
        <v>324</v>
      </c>
      <c r="C7619" s="6" t="s">
        <v>1007</v>
      </c>
      <c r="F7619" s="6" t="s">
        <v>415</v>
      </c>
      <c r="G7619" s="6" t="s">
        <v>416</v>
      </c>
      <c r="H7619" s="8" t="str">
        <f>VLOOKUP(C7619,agent_name_matching!A:B,2,false)</f>
        <v>Assessor LLM</v>
      </c>
      <c r="I7619" s="32" t="s">
        <v>1008</v>
      </c>
      <c r="J7619" s="6" t="s">
        <v>418</v>
      </c>
      <c r="L7619" s="6">
        <v>854.0</v>
      </c>
      <c r="M7619" s="6">
        <v>14.0</v>
      </c>
      <c r="N7619" s="6">
        <v>700.0</v>
      </c>
      <c r="O7619" s="6" t="s">
        <v>19220</v>
      </c>
      <c r="P7619" s="8" t="str">
        <f t="shared" si="1"/>
        <v/>
      </c>
      <c r="Q7619" s="8" t="str">
        <f t="shared" si="17"/>
        <v/>
      </c>
      <c r="R7619" s="8" t="str">
        <f>if(and(P7619&lt;&gt;"",Q7619&lt;&gt;"newexp",Q7619&lt;&gt;"nostart"),countifs(script_conform_dispatching!A:A,P7619,script_conform_dispatching!B:B,Q7619),"")</f>
        <v/>
      </c>
      <c r="S7619" s="8" t="str">
        <f t="shared" si="3"/>
        <v/>
      </c>
    </row>
    <row r="7620" hidden="1">
      <c r="A7620" s="6" t="s">
        <v>19221</v>
      </c>
      <c r="B7620" s="6" t="s">
        <v>324</v>
      </c>
      <c r="C7620" s="6" t="s">
        <v>1011</v>
      </c>
      <c r="F7620" s="6" t="s">
        <v>415</v>
      </c>
      <c r="G7620" s="6" t="s">
        <v>416</v>
      </c>
      <c r="H7620" s="8" t="str">
        <f>VLOOKUP(C7620,agent_name_matching!A:B,2,false)</f>
        <v>Dialog LLM</v>
      </c>
      <c r="I7620" s="32" t="s">
        <v>19222</v>
      </c>
      <c r="J7620" s="6" t="s">
        <v>418</v>
      </c>
      <c r="L7620" s="6">
        <v>1027.0</v>
      </c>
      <c r="M7620" s="6">
        <v>33.0</v>
      </c>
      <c r="N7620" s="6">
        <v>1216.0</v>
      </c>
      <c r="O7620" s="6" t="s">
        <v>19223</v>
      </c>
      <c r="P7620" s="8" t="str">
        <f t="shared" si="1"/>
        <v/>
      </c>
      <c r="Q7620" s="8" t="str">
        <f t="shared" si="17"/>
        <v/>
      </c>
      <c r="R7620" s="8" t="str">
        <f>if(and(P7620&lt;&gt;"",Q7620&lt;&gt;"newexp",Q7620&lt;&gt;"nostart"),countifs(script_conform_dispatching!A:A,P7620,script_conform_dispatching!B:B,Q7620),"")</f>
        <v/>
      </c>
      <c r="S7620" s="8" t="str">
        <f t="shared" si="3"/>
        <v/>
      </c>
    </row>
    <row r="7621" hidden="1">
      <c r="A7621" s="6" t="s">
        <v>19224</v>
      </c>
      <c r="B7621" s="6" t="s">
        <v>324</v>
      </c>
      <c r="C7621" s="6" t="s">
        <v>37</v>
      </c>
      <c r="F7621" s="6" t="s">
        <v>415</v>
      </c>
      <c r="G7621" s="6" t="s">
        <v>416</v>
      </c>
      <c r="H7621" s="8" t="str">
        <f>VLOOKUP(C7621,agent_name_matching!A:B,2,false)</f>
        <v>Patient LLM</v>
      </c>
      <c r="I7621" s="32" t="s">
        <v>19225</v>
      </c>
      <c r="J7621" s="6" t="s">
        <v>418</v>
      </c>
      <c r="K7621" s="6">
        <v>1.0</v>
      </c>
      <c r="L7621" s="6">
        <v>695.0</v>
      </c>
      <c r="M7621" s="6">
        <v>44.0</v>
      </c>
      <c r="N7621" s="6">
        <v>913.0</v>
      </c>
      <c r="O7621" s="6" t="s">
        <v>19226</v>
      </c>
      <c r="P7621" s="8" t="str">
        <f t="shared" si="1"/>
        <v/>
      </c>
      <c r="Q7621" s="8" t="str">
        <f t="shared" si="17"/>
        <v/>
      </c>
      <c r="R7621" s="8" t="str">
        <f>if(and(P7621&lt;&gt;"",Q7621&lt;&gt;"newexp",Q7621&lt;&gt;"nostart"),countifs(script_conform_dispatching!A:A,P7621,script_conform_dispatching!B:B,Q7621),"")</f>
        <v/>
      </c>
      <c r="S7621" s="8" t="str">
        <f t="shared" si="3"/>
        <v/>
      </c>
    </row>
    <row r="7622" hidden="1">
      <c r="A7622" s="6" t="s">
        <v>19227</v>
      </c>
      <c r="B7622" s="6" t="s">
        <v>324</v>
      </c>
      <c r="C7622" s="6" t="s">
        <v>411</v>
      </c>
      <c r="H7622" s="8" t="str">
        <f>VLOOKUP(C7622,agent_name_matching!A:B,2,false)</f>
        <v>System</v>
      </c>
      <c r="I7622" s="33"/>
      <c r="O7622" s="6" t="s">
        <v>19228</v>
      </c>
      <c r="P7622" s="8" t="str">
        <f t="shared" si="1"/>
        <v/>
      </c>
      <c r="Q7622" s="8" t="str">
        <f t="shared" si="17"/>
        <v/>
      </c>
      <c r="R7622" s="8" t="str">
        <f>if(and(P7622&lt;&gt;"",Q7622&lt;&gt;"newexp",Q7622&lt;&gt;"nostart"),countifs(script_conform_dispatching!A:A,P7622,script_conform_dispatching!B:B,Q7622),"")</f>
        <v/>
      </c>
      <c r="S7622" s="8" t="str">
        <f t="shared" si="3"/>
        <v/>
      </c>
    </row>
    <row r="7623" hidden="1">
      <c r="A7623" s="6" t="s">
        <v>19229</v>
      </c>
      <c r="B7623" s="6" t="s">
        <v>324</v>
      </c>
      <c r="C7623" s="6" t="s">
        <v>1007</v>
      </c>
      <c r="F7623" s="6" t="s">
        <v>415</v>
      </c>
      <c r="G7623" s="6" t="s">
        <v>416</v>
      </c>
      <c r="H7623" s="8" t="str">
        <f>VLOOKUP(C7623,agent_name_matching!A:B,2,false)</f>
        <v>Assessor LLM</v>
      </c>
      <c r="I7623" s="32" t="s">
        <v>1040</v>
      </c>
      <c r="J7623" s="6" t="s">
        <v>418</v>
      </c>
      <c r="L7623" s="6">
        <v>937.0</v>
      </c>
      <c r="M7623" s="6">
        <v>12.0</v>
      </c>
      <c r="N7623" s="6">
        <v>575.0</v>
      </c>
      <c r="O7623" s="6" t="s">
        <v>19230</v>
      </c>
      <c r="P7623" s="8" t="str">
        <f t="shared" si="1"/>
        <v/>
      </c>
      <c r="Q7623" s="8" t="str">
        <f t="shared" si="17"/>
        <v/>
      </c>
      <c r="R7623" s="8" t="str">
        <f>if(and(P7623&lt;&gt;"",Q7623&lt;&gt;"newexp",Q7623&lt;&gt;"nostart"),countifs(script_conform_dispatching!A:A,P7623,script_conform_dispatching!B:B,Q7623),"")</f>
        <v/>
      </c>
      <c r="S7623" s="8" t="str">
        <f t="shared" si="3"/>
        <v/>
      </c>
    </row>
    <row r="7624" hidden="1">
      <c r="A7624" s="6" t="s">
        <v>19231</v>
      </c>
      <c r="B7624" s="6" t="s">
        <v>324</v>
      </c>
      <c r="C7624" s="6" t="s">
        <v>407</v>
      </c>
      <c r="D7624" s="6">
        <v>1.0</v>
      </c>
      <c r="E7624" s="6" t="s">
        <v>445</v>
      </c>
      <c r="H7624" s="8" t="str">
        <f>VLOOKUP(C7624,agent_name_matching!A:B,2,false)</f>
        <v>--</v>
      </c>
      <c r="I7624" s="33"/>
      <c r="O7624" s="6" t="s">
        <v>19232</v>
      </c>
      <c r="P7624" s="8">
        <f t="shared" si="1"/>
        <v>1</v>
      </c>
      <c r="Q7624" s="8">
        <f t="shared" si="17"/>
        <v>2</v>
      </c>
      <c r="R7624" s="8">
        <f>if(and(P7624&lt;&gt;"",Q7624&lt;&gt;"newexp",Q7624&lt;&gt;"nostart"),countifs(script_conform_dispatching!A:A,P7624,script_conform_dispatching!B:B,Q7624),"")</f>
        <v>1</v>
      </c>
      <c r="S7624" s="8" t="str">
        <f t="shared" si="3"/>
        <v/>
      </c>
    </row>
    <row r="7625" hidden="1">
      <c r="A7625" s="6" t="s">
        <v>19233</v>
      </c>
      <c r="B7625" s="6" t="s">
        <v>324</v>
      </c>
      <c r="C7625" s="6" t="s">
        <v>1045</v>
      </c>
      <c r="F7625" s="6" t="s">
        <v>415</v>
      </c>
      <c r="G7625" s="6" t="s">
        <v>416</v>
      </c>
      <c r="H7625" s="8" t="str">
        <f>VLOOKUP(C7625,agent_name_matching!A:B,2,false)</f>
        <v>Dispatcher LLM</v>
      </c>
      <c r="I7625" s="32" t="s">
        <v>1046</v>
      </c>
      <c r="J7625" s="6" t="s">
        <v>418</v>
      </c>
      <c r="L7625" s="6">
        <v>2354.0</v>
      </c>
      <c r="M7625" s="6">
        <v>150.0</v>
      </c>
      <c r="N7625" s="6">
        <v>2460.0</v>
      </c>
      <c r="O7625" s="6" t="s">
        <v>19234</v>
      </c>
      <c r="P7625" s="8" t="str">
        <f t="shared" si="1"/>
        <v/>
      </c>
      <c r="Q7625" s="8" t="str">
        <f t="shared" si="17"/>
        <v/>
      </c>
      <c r="R7625" s="8" t="str">
        <f>if(and(P7625&lt;&gt;"",Q7625&lt;&gt;"newexp",Q7625&lt;&gt;"nostart"),countifs(script_conform_dispatching!A:A,P7625,script_conform_dispatching!B:B,Q7625),"")</f>
        <v/>
      </c>
      <c r="S7625" s="8" t="str">
        <f t="shared" si="3"/>
        <v/>
      </c>
    </row>
    <row r="7626" hidden="1">
      <c r="A7626" s="6" t="s">
        <v>19235</v>
      </c>
      <c r="B7626" s="6" t="s">
        <v>324</v>
      </c>
      <c r="C7626" s="6" t="s">
        <v>407</v>
      </c>
      <c r="D7626" s="6">
        <v>2.0</v>
      </c>
      <c r="E7626" s="6" t="s">
        <v>408</v>
      </c>
      <c r="H7626" s="8" t="str">
        <f>VLOOKUP(C7626,agent_name_matching!A:B,2,false)</f>
        <v>--</v>
      </c>
      <c r="I7626" s="33"/>
      <c r="O7626" s="6" t="s">
        <v>19236</v>
      </c>
      <c r="P7626" s="8" t="str">
        <f t="shared" si="1"/>
        <v/>
      </c>
      <c r="Q7626" s="8" t="str">
        <f t="shared" si="17"/>
        <v/>
      </c>
      <c r="R7626" s="8" t="str">
        <f>if(and(P7626&lt;&gt;"",Q7626&lt;&gt;"newexp",Q7626&lt;&gt;"nostart"),countifs(script_conform_dispatching!A:A,P7626,script_conform_dispatching!B:B,Q7626),"")</f>
        <v/>
      </c>
      <c r="S7626" s="8" t="str">
        <f t="shared" si="3"/>
        <v/>
      </c>
    </row>
    <row r="7627" hidden="1">
      <c r="A7627" s="6" t="s">
        <v>19237</v>
      </c>
      <c r="B7627" s="6" t="s">
        <v>324</v>
      </c>
      <c r="C7627" s="6" t="s">
        <v>1011</v>
      </c>
      <c r="F7627" s="6" t="s">
        <v>415</v>
      </c>
      <c r="G7627" s="6" t="s">
        <v>416</v>
      </c>
      <c r="H7627" s="8" t="str">
        <f>VLOOKUP(C7627,agent_name_matching!A:B,2,false)</f>
        <v>Dialog LLM</v>
      </c>
      <c r="I7627" s="32" t="s">
        <v>19238</v>
      </c>
      <c r="J7627" s="6" t="s">
        <v>418</v>
      </c>
      <c r="L7627" s="6">
        <v>1423.0</v>
      </c>
      <c r="M7627" s="6">
        <v>28.0</v>
      </c>
      <c r="N7627" s="6">
        <v>1111.0</v>
      </c>
      <c r="O7627" s="6" t="s">
        <v>19239</v>
      </c>
      <c r="P7627" s="8" t="str">
        <f t="shared" si="1"/>
        <v/>
      </c>
      <c r="Q7627" s="8" t="str">
        <f t="shared" si="17"/>
        <v/>
      </c>
      <c r="R7627" s="8" t="str">
        <f>if(and(P7627&lt;&gt;"",Q7627&lt;&gt;"newexp",Q7627&lt;&gt;"nostart"),countifs(script_conform_dispatching!A:A,P7627,script_conform_dispatching!B:B,Q7627),"")</f>
        <v/>
      </c>
      <c r="S7627" s="8" t="str">
        <f t="shared" si="3"/>
        <v/>
      </c>
    </row>
    <row r="7628" hidden="1">
      <c r="A7628" s="6" t="s">
        <v>19240</v>
      </c>
      <c r="B7628" s="6" t="s">
        <v>324</v>
      </c>
      <c r="C7628" s="6" t="s">
        <v>450</v>
      </c>
      <c r="F7628" s="6" t="s">
        <v>415</v>
      </c>
      <c r="G7628" s="6" t="s">
        <v>416</v>
      </c>
      <c r="H7628" s="8" t="str">
        <f>VLOOKUP(C7628,agent_name_matching!A:B,2,false)</f>
        <v>Validator LLM</v>
      </c>
      <c r="I7628" s="32" t="s">
        <v>19241</v>
      </c>
      <c r="J7628" s="6" t="s">
        <v>452</v>
      </c>
      <c r="L7628" s="6">
        <v>793.0</v>
      </c>
      <c r="M7628" s="6">
        <v>45.0</v>
      </c>
      <c r="N7628" s="6">
        <v>1106.0</v>
      </c>
      <c r="O7628" s="6" t="s">
        <v>19242</v>
      </c>
      <c r="P7628" s="8" t="str">
        <f t="shared" si="1"/>
        <v/>
      </c>
      <c r="Q7628" s="8" t="str">
        <f t="shared" si="17"/>
        <v/>
      </c>
      <c r="R7628" s="8" t="str">
        <f>if(and(P7628&lt;&gt;"",Q7628&lt;&gt;"newexp",Q7628&lt;&gt;"nostart"),countifs(script_conform_dispatching!A:A,P7628,script_conform_dispatching!B:B,Q7628),"")</f>
        <v/>
      </c>
      <c r="S7628" s="8" t="str">
        <f t="shared" si="3"/>
        <v/>
      </c>
    </row>
    <row r="7629" hidden="1">
      <c r="A7629" s="6" t="s">
        <v>19243</v>
      </c>
      <c r="B7629" s="6" t="s">
        <v>324</v>
      </c>
      <c r="C7629" s="6" t="s">
        <v>37</v>
      </c>
      <c r="F7629" s="6" t="s">
        <v>415</v>
      </c>
      <c r="G7629" s="6" t="s">
        <v>416</v>
      </c>
      <c r="H7629" s="8" t="str">
        <f>VLOOKUP(C7629,agent_name_matching!A:B,2,false)</f>
        <v>Patient LLM</v>
      </c>
      <c r="I7629" s="32" t="s">
        <v>19244</v>
      </c>
      <c r="J7629" s="6" t="s">
        <v>418</v>
      </c>
      <c r="K7629" s="6">
        <v>1.0</v>
      </c>
      <c r="L7629" s="6">
        <v>775.0</v>
      </c>
      <c r="M7629" s="6">
        <v>47.0</v>
      </c>
      <c r="N7629" s="6">
        <v>947.0</v>
      </c>
      <c r="O7629" s="6" t="s">
        <v>19245</v>
      </c>
      <c r="P7629" s="8" t="str">
        <f t="shared" si="1"/>
        <v/>
      </c>
      <c r="Q7629" s="8" t="str">
        <f t="shared" si="17"/>
        <v/>
      </c>
      <c r="R7629" s="8" t="str">
        <f>if(and(P7629&lt;&gt;"",Q7629&lt;&gt;"newexp",Q7629&lt;&gt;"nostart"),countifs(script_conform_dispatching!A:A,P7629,script_conform_dispatching!B:B,Q7629),"")</f>
        <v/>
      </c>
      <c r="S7629" s="8" t="str">
        <f t="shared" si="3"/>
        <v/>
      </c>
    </row>
    <row r="7630" hidden="1">
      <c r="A7630" s="6" t="s">
        <v>19246</v>
      </c>
      <c r="B7630" s="6" t="s">
        <v>324</v>
      </c>
      <c r="C7630" s="6" t="s">
        <v>411</v>
      </c>
      <c r="H7630" s="8" t="str">
        <f>VLOOKUP(C7630,agent_name_matching!A:B,2,false)</f>
        <v>System</v>
      </c>
      <c r="I7630" s="33"/>
      <c r="O7630" s="6" t="s">
        <v>19247</v>
      </c>
      <c r="P7630" s="8" t="str">
        <f t="shared" si="1"/>
        <v/>
      </c>
      <c r="Q7630" s="8" t="str">
        <f t="shared" si="17"/>
        <v/>
      </c>
      <c r="R7630" s="8" t="str">
        <f>if(and(P7630&lt;&gt;"",Q7630&lt;&gt;"newexp",Q7630&lt;&gt;"nostart"),countifs(script_conform_dispatching!A:A,P7630,script_conform_dispatching!B:B,Q7630),"")</f>
        <v/>
      </c>
      <c r="S7630" s="8" t="str">
        <f t="shared" si="3"/>
        <v/>
      </c>
    </row>
    <row r="7631" hidden="1">
      <c r="A7631" s="6" t="s">
        <v>19248</v>
      </c>
      <c r="B7631" s="6" t="s">
        <v>324</v>
      </c>
      <c r="C7631" s="6" t="s">
        <v>1007</v>
      </c>
      <c r="F7631" s="6" t="s">
        <v>415</v>
      </c>
      <c r="G7631" s="6" t="s">
        <v>416</v>
      </c>
      <c r="H7631" s="8" t="str">
        <f>VLOOKUP(C7631,agent_name_matching!A:B,2,false)</f>
        <v>Assessor LLM</v>
      </c>
      <c r="I7631" s="32" t="s">
        <v>1008</v>
      </c>
      <c r="J7631" s="6" t="s">
        <v>418</v>
      </c>
      <c r="L7631" s="6">
        <v>1048.0</v>
      </c>
      <c r="M7631" s="6">
        <v>14.0</v>
      </c>
      <c r="N7631" s="6">
        <v>546.0</v>
      </c>
      <c r="O7631" s="6" t="s">
        <v>19249</v>
      </c>
      <c r="P7631" s="8" t="str">
        <f t="shared" si="1"/>
        <v/>
      </c>
      <c r="Q7631" s="8" t="str">
        <f t="shared" si="17"/>
        <v/>
      </c>
      <c r="R7631" s="8" t="str">
        <f>if(and(P7631&lt;&gt;"",Q7631&lt;&gt;"newexp",Q7631&lt;&gt;"nostart"),countifs(script_conform_dispatching!A:A,P7631,script_conform_dispatching!B:B,Q7631),"")</f>
        <v/>
      </c>
      <c r="S7631" s="8" t="str">
        <f t="shared" si="3"/>
        <v/>
      </c>
    </row>
    <row r="7632" hidden="1">
      <c r="A7632" s="6" t="s">
        <v>19250</v>
      </c>
      <c r="B7632" s="6" t="s">
        <v>324</v>
      </c>
      <c r="C7632" s="6" t="s">
        <v>1011</v>
      </c>
      <c r="F7632" s="6" t="s">
        <v>415</v>
      </c>
      <c r="G7632" s="6" t="s">
        <v>416</v>
      </c>
      <c r="H7632" s="8" t="str">
        <f>VLOOKUP(C7632,agent_name_matching!A:B,2,false)</f>
        <v>Dialog LLM</v>
      </c>
      <c r="I7632" s="32" t="s">
        <v>19251</v>
      </c>
      <c r="J7632" s="6" t="s">
        <v>418</v>
      </c>
      <c r="L7632" s="6">
        <v>1690.0</v>
      </c>
      <c r="M7632" s="6">
        <v>64.0</v>
      </c>
      <c r="N7632" s="6">
        <v>1376.0</v>
      </c>
      <c r="O7632" s="6" t="s">
        <v>19252</v>
      </c>
      <c r="P7632" s="8" t="str">
        <f t="shared" si="1"/>
        <v/>
      </c>
      <c r="Q7632" s="8" t="str">
        <f t="shared" si="17"/>
        <v/>
      </c>
      <c r="R7632" s="8" t="str">
        <f>if(and(P7632&lt;&gt;"",Q7632&lt;&gt;"newexp",Q7632&lt;&gt;"nostart"),countifs(script_conform_dispatching!A:A,P7632,script_conform_dispatching!B:B,Q7632),"")</f>
        <v/>
      </c>
      <c r="S7632" s="8" t="str">
        <f t="shared" si="3"/>
        <v/>
      </c>
    </row>
    <row r="7633" hidden="1">
      <c r="A7633" s="6" t="s">
        <v>19253</v>
      </c>
      <c r="B7633" s="6" t="s">
        <v>324</v>
      </c>
      <c r="C7633" s="6" t="s">
        <v>37</v>
      </c>
      <c r="F7633" s="6" t="s">
        <v>415</v>
      </c>
      <c r="G7633" s="6" t="s">
        <v>416</v>
      </c>
      <c r="H7633" s="8" t="str">
        <f>VLOOKUP(C7633,agent_name_matching!A:B,2,false)</f>
        <v>Patient LLM</v>
      </c>
      <c r="I7633" s="32" t="s">
        <v>19254</v>
      </c>
      <c r="J7633" s="6" t="s">
        <v>418</v>
      </c>
      <c r="K7633" s="6">
        <v>1.0</v>
      </c>
      <c r="L7633" s="6">
        <v>894.0</v>
      </c>
      <c r="M7633" s="6">
        <v>68.0</v>
      </c>
      <c r="N7633" s="6">
        <v>1088.0</v>
      </c>
      <c r="O7633" s="6" t="s">
        <v>19255</v>
      </c>
      <c r="P7633" s="8" t="str">
        <f t="shared" si="1"/>
        <v/>
      </c>
      <c r="Q7633" s="8" t="str">
        <f t="shared" si="17"/>
        <v/>
      </c>
      <c r="R7633" s="8" t="str">
        <f>if(and(P7633&lt;&gt;"",Q7633&lt;&gt;"newexp",Q7633&lt;&gt;"nostart"),countifs(script_conform_dispatching!A:A,P7633,script_conform_dispatching!B:B,Q7633),"")</f>
        <v/>
      </c>
      <c r="S7633" s="8" t="str">
        <f t="shared" si="3"/>
        <v/>
      </c>
    </row>
    <row r="7634" hidden="1">
      <c r="A7634" s="6" t="s">
        <v>19256</v>
      </c>
      <c r="B7634" s="6" t="s">
        <v>324</v>
      </c>
      <c r="C7634" s="6" t="s">
        <v>411</v>
      </c>
      <c r="H7634" s="8" t="str">
        <f>VLOOKUP(C7634,agent_name_matching!A:B,2,false)</f>
        <v>System</v>
      </c>
      <c r="I7634" s="33"/>
      <c r="O7634" s="6" t="s">
        <v>19257</v>
      </c>
      <c r="P7634" s="8" t="str">
        <f t="shared" si="1"/>
        <v/>
      </c>
      <c r="Q7634" s="8" t="str">
        <f t="shared" si="17"/>
        <v/>
      </c>
      <c r="R7634" s="8" t="str">
        <f>if(and(P7634&lt;&gt;"",Q7634&lt;&gt;"newexp",Q7634&lt;&gt;"nostart"),countifs(script_conform_dispatching!A:A,P7634,script_conform_dispatching!B:B,Q7634),"")</f>
        <v/>
      </c>
      <c r="S7634" s="8" t="str">
        <f t="shared" si="3"/>
        <v/>
      </c>
    </row>
    <row r="7635" hidden="1">
      <c r="A7635" s="6" t="s">
        <v>19258</v>
      </c>
      <c r="B7635" s="6" t="s">
        <v>324</v>
      </c>
      <c r="C7635" s="6" t="s">
        <v>1007</v>
      </c>
      <c r="F7635" s="6" t="s">
        <v>415</v>
      </c>
      <c r="G7635" s="6" t="s">
        <v>416</v>
      </c>
      <c r="H7635" s="8" t="str">
        <f>VLOOKUP(C7635,agent_name_matching!A:B,2,false)</f>
        <v>Assessor LLM</v>
      </c>
      <c r="I7635" s="32" t="s">
        <v>1008</v>
      </c>
      <c r="J7635" s="6" t="s">
        <v>418</v>
      </c>
      <c r="L7635" s="6">
        <v>1186.0</v>
      </c>
      <c r="M7635" s="6">
        <v>14.0</v>
      </c>
      <c r="N7635" s="6">
        <v>582.0</v>
      </c>
      <c r="O7635" s="6" t="s">
        <v>19259</v>
      </c>
      <c r="P7635" s="8" t="str">
        <f t="shared" si="1"/>
        <v/>
      </c>
      <c r="Q7635" s="8" t="str">
        <f t="shared" si="17"/>
        <v/>
      </c>
      <c r="R7635" s="8" t="str">
        <f>if(and(P7635&lt;&gt;"",Q7635&lt;&gt;"newexp",Q7635&lt;&gt;"nostart"),countifs(script_conform_dispatching!A:A,P7635,script_conform_dispatching!B:B,Q7635),"")</f>
        <v/>
      </c>
      <c r="S7635" s="8" t="str">
        <f t="shared" si="3"/>
        <v/>
      </c>
    </row>
    <row r="7636" hidden="1">
      <c r="A7636" s="6" t="s">
        <v>19260</v>
      </c>
      <c r="B7636" s="6" t="s">
        <v>324</v>
      </c>
      <c r="C7636" s="6" t="s">
        <v>1011</v>
      </c>
      <c r="F7636" s="6" t="s">
        <v>415</v>
      </c>
      <c r="G7636" s="6" t="s">
        <v>416</v>
      </c>
      <c r="H7636" s="8" t="str">
        <f>VLOOKUP(C7636,agent_name_matching!A:B,2,false)</f>
        <v>Dialog LLM</v>
      </c>
      <c r="I7636" s="32" t="s">
        <v>19261</v>
      </c>
      <c r="J7636" s="6" t="s">
        <v>418</v>
      </c>
      <c r="L7636" s="6">
        <v>2014.0</v>
      </c>
      <c r="M7636" s="6">
        <v>87.0</v>
      </c>
      <c r="N7636" s="6">
        <v>1928.0</v>
      </c>
      <c r="O7636" s="6" t="s">
        <v>19262</v>
      </c>
      <c r="P7636" s="8" t="str">
        <f t="shared" si="1"/>
        <v/>
      </c>
      <c r="Q7636" s="8" t="str">
        <f t="shared" si="17"/>
        <v/>
      </c>
      <c r="R7636" s="8" t="str">
        <f>if(and(P7636&lt;&gt;"",Q7636&lt;&gt;"newexp",Q7636&lt;&gt;"nostart"),countifs(script_conform_dispatching!A:A,P7636,script_conform_dispatching!B:B,Q7636),"")</f>
        <v/>
      </c>
      <c r="S7636" s="8" t="str">
        <f t="shared" si="3"/>
        <v/>
      </c>
    </row>
    <row r="7637" hidden="1">
      <c r="A7637" s="6" t="s">
        <v>19263</v>
      </c>
      <c r="B7637" s="6" t="s">
        <v>324</v>
      </c>
      <c r="C7637" s="6" t="s">
        <v>37</v>
      </c>
      <c r="F7637" s="6" t="s">
        <v>415</v>
      </c>
      <c r="G7637" s="6" t="s">
        <v>416</v>
      </c>
      <c r="H7637" s="8" t="str">
        <f>VLOOKUP(C7637,agent_name_matching!A:B,2,false)</f>
        <v>Patient LLM</v>
      </c>
      <c r="I7637" s="32" t="s">
        <v>19264</v>
      </c>
      <c r="J7637" s="6" t="s">
        <v>418</v>
      </c>
      <c r="K7637" s="6">
        <v>1.0</v>
      </c>
      <c r="L7637" s="6">
        <v>1057.0</v>
      </c>
      <c r="M7637" s="6">
        <v>50.0</v>
      </c>
      <c r="N7637" s="6">
        <v>1425.0</v>
      </c>
      <c r="O7637" s="6" t="s">
        <v>19265</v>
      </c>
      <c r="P7637" s="8" t="str">
        <f t="shared" si="1"/>
        <v/>
      </c>
      <c r="Q7637" s="8" t="str">
        <f t="shared" si="17"/>
        <v/>
      </c>
      <c r="R7637" s="8" t="str">
        <f>if(and(P7637&lt;&gt;"",Q7637&lt;&gt;"newexp",Q7637&lt;&gt;"nostart"),countifs(script_conform_dispatching!A:A,P7637,script_conform_dispatching!B:B,Q7637),"")</f>
        <v/>
      </c>
      <c r="S7637" s="8" t="str">
        <f t="shared" si="3"/>
        <v/>
      </c>
    </row>
    <row r="7638" hidden="1">
      <c r="A7638" s="6" t="s">
        <v>19266</v>
      </c>
      <c r="B7638" s="6" t="s">
        <v>324</v>
      </c>
      <c r="C7638" s="6" t="s">
        <v>411</v>
      </c>
      <c r="H7638" s="8" t="str">
        <f>VLOOKUP(C7638,agent_name_matching!A:B,2,false)</f>
        <v>System</v>
      </c>
      <c r="I7638" s="33"/>
      <c r="O7638" s="6" t="s">
        <v>19267</v>
      </c>
      <c r="P7638" s="8" t="str">
        <f t="shared" si="1"/>
        <v/>
      </c>
      <c r="Q7638" s="8" t="str">
        <f t="shared" si="17"/>
        <v/>
      </c>
      <c r="R7638" s="8" t="str">
        <f>if(and(P7638&lt;&gt;"",Q7638&lt;&gt;"newexp",Q7638&lt;&gt;"nostart"),countifs(script_conform_dispatching!A:A,P7638,script_conform_dispatching!B:B,Q7638),"")</f>
        <v/>
      </c>
      <c r="S7638" s="8" t="str">
        <f t="shared" si="3"/>
        <v/>
      </c>
    </row>
    <row r="7639" hidden="1">
      <c r="A7639" s="6" t="s">
        <v>19268</v>
      </c>
      <c r="B7639" s="6" t="s">
        <v>324</v>
      </c>
      <c r="C7639" s="6" t="s">
        <v>1007</v>
      </c>
      <c r="F7639" s="6" t="s">
        <v>415</v>
      </c>
      <c r="G7639" s="6" t="s">
        <v>416</v>
      </c>
      <c r="H7639" s="8" t="str">
        <f>VLOOKUP(C7639,agent_name_matching!A:B,2,false)</f>
        <v>Assessor LLM</v>
      </c>
      <c r="I7639" s="32" t="s">
        <v>1008</v>
      </c>
      <c r="J7639" s="6" t="s">
        <v>418</v>
      </c>
      <c r="L7639" s="6">
        <v>1329.0</v>
      </c>
      <c r="M7639" s="6">
        <v>14.0</v>
      </c>
      <c r="N7639" s="6">
        <v>680.0</v>
      </c>
      <c r="O7639" s="6" t="s">
        <v>19269</v>
      </c>
      <c r="P7639" s="8" t="str">
        <f t="shared" si="1"/>
        <v/>
      </c>
      <c r="Q7639" s="8" t="str">
        <f t="shared" si="17"/>
        <v/>
      </c>
      <c r="R7639" s="8" t="str">
        <f>if(and(P7639&lt;&gt;"",Q7639&lt;&gt;"newexp",Q7639&lt;&gt;"nostart"),countifs(script_conform_dispatching!A:A,P7639,script_conform_dispatching!B:B,Q7639),"")</f>
        <v/>
      </c>
      <c r="S7639" s="8" t="str">
        <f t="shared" si="3"/>
        <v/>
      </c>
    </row>
    <row r="7640" hidden="1">
      <c r="A7640" s="6" t="s">
        <v>19270</v>
      </c>
      <c r="B7640" s="6" t="s">
        <v>324</v>
      </c>
      <c r="C7640" s="6" t="s">
        <v>1011</v>
      </c>
      <c r="F7640" s="6" t="s">
        <v>415</v>
      </c>
      <c r="G7640" s="6" t="s">
        <v>416</v>
      </c>
      <c r="H7640" s="8" t="str">
        <f>VLOOKUP(C7640,agent_name_matching!A:B,2,false)</f>
        <v>Dialog LLM</v>
      </c>
      <c r="I7640" s="32" t="s">
        <v>19271</v>
      </c>
      <c r="J7640" s="6" t="s">
        <v>418</v>
      </c>
      <c r="L7640" s="6">
        <v>2343.0</v>
      </c>
      <c r="M7640" s="6">
        <v>40.0</v>
      </c>
      <c r="N7640" s="6">
        <v>955.0</v>
      </c>
      <c r="O7640" s="6" t="s">
        <v>19272</v>
      </c>
      <c r="P7640" s="8" t="str">
        <f t="shared" si="1"/>
        <v/>
      </c>
      <c r="Q7640" s="8" t="str">
        <f t="shared" si="17"/>
        <v/>
      </c>
      <c r="R7640" s="8" t="str">
        <f>if(and(P7640&lt;&gt;"",Q7640&lt;&gt;"newexp",Q7640&lt;&gt;"nostart"),countifs(script_conform_dispatching!A:A,P7640,script_conform_dispatching!B:B,Q7640),"")</f>
        <v/>
      </c>
      <c r="S7640" s="8" t="str">
        <f t="shared" si="3"/>
        <v/>
      </c>
    </row>
    <row r="7641" hidden="1">
      <c r="A7641" s="6" t="s">
        <v>19273</v>
      </c>
      <c r="B7641" s="6" t="s">
        <v>324</v>
      </c>
      <c r="C7641" s="6" t="s">
        <v>37</v>
      </c>
      <c r="F7641" s="6" t="s">
        <v>415</v>
      </c>
      <c r="G7641" s="6" t="s">
        <v>416</v>
      </c>
      <c r="H7641" s="8" t="str">
        <f>VLOOKUP(C7641,agent_name_matching!A:B,2,false)</f>
        <v>Patient LLM</v>
      </c>
      <c r="I7641" s="32" t="s">
        <v>19274</v>
      </c>
      <c r="J7641" s="6" t="s">
        <v>418</v>
      </c>
      <c r="K7641" s="6">
        <v>1.0</v>
      </c>
      <c r="L7641" s="6">
        <v>1155.0</v>
      </c>
      <c r="M7641" s="6">
        <v>96.0</v>
      </c>
      <c r="N7641" s="6">
        <v>1257.0</v>
      </c>
      <c r="O7641" s="6" t="s">
        <v>19275</v>
      </c>
      <c r="P7641" s="8" t="str">
        <f t="shared" si="1"/>
        <v/>
      </c>
      <c r="Q7641" s="8" t="str">
        <f t="shared" si="17"/>
        <v/>
      </c>
      <c r="R7641" s="8" t="str">
        <f>if(and(P7641&lt;&gt;"",Q7641&lt;&gt;"newexp",Q7641&lt;&gt;"nostart"),countifs(script_conform_dispatching!A:A,P7641,script_conform_dispatching!B:B,Q7641),"")</f>
        <v/>
      </c>
      <c r="S7641" s="8" t="str">
        <f t="shared" si="3"/>
        <v/>
      </c>
    </row>
    <row r="7642" hidden="1">
      <c r="A7642" s="6" t="s">
        <v>19276</v>
      </c>
      <c r="B7642" s="6" t="s">
        <v>324</v>
      </c>
      <c r="C7642" s="6" t="s">
        <v>411</v>
      </c>
      <c r="H7642" s="8" t="str">
        <f>VLOOKUP(C7642,agent_name_matching!A:B,2,false)</f>
        <v>System</v>
      </c>
      <c r="I7642" s="33"/>
      <c r="O7642" s="6" t="s">
        <v>19277</v>
      </c>
      <c r="P7642" s="8" t="str">
        <f t="shared" si="1"/>
        <v/>
      </c>
      <c r="Q7642" s="8" t="str">
        <f t="shared" si="17"/>
        <v/>
      </c>
      <c r="R7642" s="8" t="str">
        <f>if(and(P7642&lt;&gt;"",Q7642&lt;&gt;"newexp",Q7642&lt;&gt;"nostart"),countifs(script_conform_dispatching!A:A,P7642,script_conform_dispatching!B:B,Q7642),"")</f>
        <v/>
      </c>
      <c r="S7642" s="8" t="str">
        <f t="shared" si="3"/>
        <v/>
      </c>
    </row>
    <row r="7643" hidden="1">
      <c r="A7643" s="6" t="s">
        <v>19278</v>
      </c>
      <c r="B7643" s="6" t="s">
        <v>324</v>
      </c>
      <c r="C7643" s="6" t="s">
        <v>1007</v>
      </c>
      <c r="F7643" s="6" t="s">
        <v>415</v>
      </c>
      <c r="G7643" s="6" t="s">
        <v>416</v>
      </c>
      <c r="H7643" s="8" t="str">
        <f>VLOOKUP(C7643,agent_name_matching!A:B,2,false)</f>
        <v>Assessor LLM</v>
      </c>
      <c r="I7643" s="32" t="s">
        <v>1008</v>
      </c>
      <c r="J7643" s="6" t="s">
        <v>418</v>
      </c>
      <c r="L7643" s="6">
        <v>1471.0</v>
      </c>
      <c r="M7643" s="6">
        <v>14.0</v>
      </c>
      <c r="N7643" s="6">
        <v>608.0</v>
      </c>
      <c r="O7643" s="6" t="s">
        <v>19279</v>
      </c>
      <c r="P7643" s="8" t="str">
        <f t="shared" si="1"/>
        <v/>
      </c>
      <c r="Q7643" s="8" t="str">
        <f t="shared" si="17"/>
        <v/>
      </c>
      <c r="R7643" s="8" t="str">
        <f>if(and(P7643&lt;&gt;"",Q7643&lt;&gt;"newexp",Q7643&lt;&gt;"nostart"),countifs(script_conform_dispatching!A:A,P7643,script_conform_dispatching!B:B,Q7643),"")</f>
        <v/>
      </c>
      <c r="S7643" s="8" t="str">
        <f t="shared" si="3"/>
        <v/>
      </c>
    </row>
    <row r="7644" hidden="1">
      <c r="A7644" s="6" t="s">
        <v>19280</v>
      </c>
      <c r="B7644" s="6" t="s">
        <v>324</v>
      </c>
      <c r="C7644" s="6" t="s">
        <v>1011</v>
      </c>
      <c r="F7644" s="6" t="s">
        <v>415</v>
      </c>
      <c r="G7644" s="6" t="s">
        <v>416</v>
      </c>
      <c r="H7644" s="8" t="str">
        <f>VLOOKUP(C7644,agent_name_matching!A:B,2,false)</f>
        <v>Dialog LLM</v>
      </c>
      <c r="I7644" s="32" t="s">
        <v>19281</v>
      </c>
      <c r="J7644" s="6" t="s">
        <v>418</v>
      </c>
      <c r="L7644" s="6">
        <v>2671.0</v>
      </c>
      <c r="M7644" s="6">
        <v>99.0</v>
      </c>
      <c r="N7644" s="6">
        <v>1739.0</v>
      </c>
      <c r="O7644" s="6" t="s">
        <v>19282</v>
      </c>
      <c r="P7644" s="8" t="str">
        <f t="shared" si="1"/>
        <v/>
      </c>
      <c r="Q7644" s="8" t="str">
        <f t="shared" si="17"/>
        <v/>
      </c>
      <c r="R7644" s="8" t="str">
        <f>if(and(P7644&lt;&gt;"",Q7644&lt;&gt;"newexp",Q7644&lt;&gt;"nostart"),countifs(script_conform_dispatching!A:A,P7644,script_conform_dispatching!B:B,Q7644),"")</f>
        <v/>
      </c>
      <c r="S7644" s="8" t="str">
        <f t="shared" si="3"/>
        <v/>
      </c>
    </row>
    <row r="7645" hidden="1">
      <c r="A7645" s="6" t="s">
        <v>19283</v>
      </c>
      <c r="B7645" s="6" t="s">
        <v>324</v>
      </c>
      <c r="C7645" s="6" t="s">
        <v>37</v>
      </c>
      <c r="F7645" s="6" t="s">
        <v>415</v>
      </c>
      <c r="G7645" s="6" t="s">
        <v>416</v>
      </c>
      <c r="H7645" s="8" t="str">
        <f>VLOOKUP(C7645,agent_name_matching!A:B,2,false)</f>
        <v>Patient LLM</v>
      </c>
      <c r="I7645" s="32" t="s">
        <v>19284</v>
      </c>
      <c r="J7645" s="6" t="s">
        <v>418</v>
      </c>
      <c r="K7645" s="6">
        <v>1.0</v>
      </c>
      <c r="L7645" s="6">
        <v>1358.0</v>
      </c>
      <c r="M7645" s="6">
        <v>68.0</v>
      </c>
      <c r="N7645" s="6">
        <v>1833.0</v>
      </c>
      <c r="O7645" s="6" t="s">
        <v>19285</v>
      </c>
      <c r="P7645" s="8" t="str">
        <f t="shared" si="1"/>
        <v/>
      </c>
      <c r="Q7645" s="8" t="str">
        <f t="shared" si="17"/>
        <v/>
      </c>
      <c r="R7645" s="8" t="str">
        <f>if(and(P7645&lt;&gt;"",Q7645&lt;&gt;"newexp",Q7645&lt;&gt;"nostart"),countifs(script_conform_dispatching!A:A,P7645,script_conform_dispatching!B:B,Q7645),"")</f>
        <v/>
      </c>
      <c r="S7645" s="8" t="str">
        <f t="shared" si="3"/>
        <v/>
      </c>
    </row>
    <row r="7646" hidden="1">
      <c r="A7646" s="6" t="s">
        <v>19286</v>
      </c>
      <c r="B7646" s="6" t="s">
        <v>324</v>
      </c>
      <c r="C7646" s="6" t="s">
        <v>411</v>
      </c>
      <c r="H7646" s="8" t="str">
        <f>VLOOKUP(C7646,agent_name_matching!A:B,2,false)</f>
        <v>System</v>
      </c>
      <c r="I7646" s="33"/>
      <c r="O7646" s="6" t="s">
        <v>19287</v>
      </c>
      <c r="P7646" s="8" t="str">
        <f t="shared" si="1"/>
        <v/>
      </c>
      <c r="Q7646" s="8" t="str">
        <f t="shared" si="17"/>
        <v/>
      </c>
      <c r="R7646" s="8" t="str">
        <f>if(and(P7646&lt;&gt;"",Q7646&lt;&gt;"newexp",Q7646&lt;&gt;"nostart"),countifs(script_conform_dispatching!A:A,P7646,script_conform_dispatching!B:B,Q7646),"")</f>
        <v/>
      </c>
      <c r="S7646" s="8" t="str">
        <f t="shared" si="3"/>
        <v/>
      </c>
    </row>
    <row r="7647" hidden="1">
      <c r="A7647" s="6" t="s">
        <v>19288</v>
      </c>
      <c r="B7647" s="6" t="s">
        <v>324</v>
      </c>
      <c r="C7647" s="6" t="s">
        <v>1007</v>
      </c>
      <c r="F7647" s="6" t="s">
        <v>415</v>
      </c>
      <c r="G7647" s="6" t="s">
        <v>416</v>
      </c>
      <c r="H7647" s="8" t="str">
        <f>VLOOKUP(C7647,agent_name_matching!A:B,2,false)</f>
        <v>Assessor LLM</v>
      </c>
      <c r="I7647" s="32" t="s">
        <v>1008</v>
      </c>
      <c r="J7647" s="6" t="s">
        <v>418</v>
      </c>
      <c r="L7647" s="6">
        <v>1643.0</v>
      </c>
      <c r="M7647" s="6">
        <v>14.0</v>
      </c>
      <c r="N7647" s="6">
        <v>800.0</v>
      </c>
      <c r="O7647" s="6" t="s">
        <v>19289</v>
      </c>
      <c r="P7647" s="8" t="str">
        <f t="shared" si="1"/>
        <v/>
      </c>
      <c r="Q7647" s="8" t="str">
        <f t="shared" si="17"/>
        <v/>
      </c>
      <c r="R7647" s="8" t="str">
        <f>if(and(P7647&lt;&gt;"",Q7647&lt;&gt;"newexp",Q7647&lt;&gt;"nostart"),countifs(script_conform_dispatching!A:A,P7647,script_conform_dispatching!B:B,Q7647),"")</f>
        <v/>
      </c>
      <c r="S7647" s="8" t="str">
        <f t="shared" si="3"/>
        <v/>
      </c>
    </row>
    <row r="7648" hidden="1">
      <c r="A7648" s="6" t="s">
        <v>19290</v>
      </c>
      <c r="B7648" s="6" t="s">
        <v>324</v>
      </c>
      <c r="C7648" s="6" t="s">
        <v>1011</v>
      </c>
      <c r="F7648" s="6" t="s">
        <v>415</v>
      </c>
      <c r="G7648" s="6" t="s">
        <v>416</v>
      </c>
      <c r="H7648" s="8" t="str">
        <f>VLOOKUP(C7648,agent_name_matching!A:B,2,false)</f>
        <v>Dialog LLM</v>
      </c>
      <c r="I7648" s="32" t="s">
        <v>19291</v>
      </c>
      <c r="J7648" s="6" t="s">
        <v>418</v>
      </c>
      <c r="L7648" s="6">
        <v>3029.0</v>
      </c>
      <c r="M7648" s="6">
        <v>93.0</v>
      </c>
      <c r="N7648" s="6">
        <v>1625.0</v>
      </c>
      <c r="O7648" s="6" t="s">
        <v>19292</v>
      </c>
      <c r="P7648" s="8" t="str">
        <f t="shared" si="1"/>
        <v/>
      </c>
      <c r="Q7648" s="8" t="str">
        <f t="shared" si="17"/>
        <v/>
      </c>
      <c r="R7648" s="8" t="str">
        <f>if(and(P7648&lt;&gt;"",Q7648&lt;&gt;"newexp",Q7648&lt;&gt;"nostart"),countifs(script_conform_dispatching!A:A,P7648,script_conform_dispatching!B:B,Q7648),"")</f>
        <v/>
      </c>
      <c r="S7648" s="8" t="str">
        <f t="shared" si="3"/>
        <v/>
      </c>
    </row>
    <row r="7649" hidden="1">
      <c r="A7649" s="6" t="s">
        <v>19293</v>
      </c>
      <c r="B7649" s="6" t="s">
        <v>324</v>
      </c>
      <c r="C7649" s="6" t="s">
        <v>37</v>
      </c>
      <c r="F7649" s="6" t="s">
        <v>415</v>
      </c>
      <c r="G7649" s="6" t="s">
        <v>416</v>
      </c>
      <c r="H7649" s="8" t="str">
        <f>VLOOKUP(C7649,agent_name_matching!A:B,2,false)</f>
        <v>Patient LLM</v>
      </c>
      <c r="I7649" s="32" t="s">
        <v>19294</v>
      </c>
      <c r="J7649" s="6" t="s">
        <v>418</v>
      </c>
      <c r="K7649" s="6">
        <v>1.0</v>
      </c>
      <c r="L7649" s="6">
        <v>1527.0</v>
      </c>
      <c r="M7649" s="6">
        <v>66.0</v>
      </c>
      <c r="N7649" s="6">
        <v>1627.0</v>
      </c>
      <c r="O7649" s="6" t="s">
        <v>19295</v>
      </c>
      <c r="P7649" s="8" t="str">
        <f t="shared" si="1"/>
        <v/>
      </c>
      <c r="Q7649" s="8" t="str">
        <f t="shared" si="17"/>
        <v/>
      </c>
      <c r="R7649" s="8" t="str">
        <f>if(and(P7649&lt;&gt;"",Q7649&lt;&gt;"newexp",Q7649&lt;&gt;"nostart"),countifs(script_conform_dispatching!A:A,P7649,script_conform_dispatching!B:B,Q7649),"")</f>
        <v/>
      </c>
      <c r="S7649" s="8" t="str">
        <f t="shared" si="3"/>
        <v/>
      </c>
    </row>
    <row r="7650" hidden="1">
      <c r="A7650" s="6" t="s">
        <v>19296</v>
      </c>
      <c r="B7650" s="6" t="s">
        <v>324</v>
      </c>
      <c r="C7650" s="6" t="s">
        <v>411</v>
      </c>
      <c r="H7650" s="8" t="str">
        <f>VLOOKUP(C7650,agent_name_matching!A:B,2,false)</f>
        <v>System</v>
      </c>
      <c r="I7650" s="33"/>
      <c r="O7650" s="6" t="s">
        <v>19297</v>
      </c>
      <c r="P7650" s="8" t="str">
        <f t="shared" si="1"/>
        <v/>
      </c>
      <c r="Q7650" s="8" t="str">
        <f t="shared" si="17"/>
        <v/>
      </c>
      <c r="R7650" s="8" t="str">
        <f>if(and(P7650&lt;&gt;"",Q7650&lt;&gt;"newexp",Q7650&lt;&gt;"nostart"),countifs(script_conform_dispatching!A:A,P7650,script_conform_dispatching!B:B,Q7650),"")</f>
        <v/>
      </c>
      <c r="S7650" s="8" t="str">
        <f t="shared" si="3"/>
        <v/>
      </c>
    </row>
    <row r="7651" hidden="1">
      <c r="A7651" s="6" t="s">
        <v>19298</v>
      </c>
      <c r="B7651" s="6" t="s">
        <v>324</v>
      </c>
      <c r="C7651" s="6" t="s">
        <v>1007</v>
      </c>
      <c r="F7651" s="6" t="s">
        <v>415</v>
      </c>
      <c r="G7651" s="6" t="s">
        <v>416</v>
      </c>
      <c r="H7651" s="8" t="str">
        <f>VLOOKUP(C7651,agent_name_matching!A:B,2,false)</f>
        <v>Assessor LLM</v>
      </c>
      <c r="I7651" s="32" t="s">
        <v>1008</v>
      </c>
      <c r="J7651" s="6" t="s">
        <v>418</v>
      </c>
      <c r="L7651" s="6">
        <v>1808.0</v>
      </c>
      <c r="M7651" s="6">
        <v>14.0</v>
      </c>
      <c r="N7651" s="6">
        <v>1409.0</v>
      </c>
      <c r="O7651" s="6" t="s">
        <v>19299</v>
      </c>
      <c r="P7651" s="8" t="str">
        <f t="shared" si="1"/>
        <v/>
      </c>
      <c r="Q7651" s="8" t="str">
        <f t="shared" si="17"/>
        <v/>
      </c>
      <c r="R7651" s="8" t="str">
        <f>if(and(P7651&lt;&gt;"",Q7651&lt;&gt;"newexp",Q7651&lt;&gt;"nostart"),countifs(script_conform_dispatching!A:A,P7651,script_conform_dispatching!B:B,Q7651),"")</f>
        <v/>
      </c>
      <c r="S7651" s="8" t="str">
        <f t="shared" si="3"/>
        <v/>
      </c>
    </row>
    <row r="7652" hidden="1">
      <c r="A7652" s="6" t="s">
        <v>19300</v>
      </c>
      <c r="B7652" s="6" t="s">
        <v>324</v>
      </c>
      <c r="C7652" s="6" t="s">
        <v>1011</v>
      </c>
      <c r="F7652" s="6" t="s">
        <v>415</v>
      </c>
      <c r="G7652" s="6" t="s">
        <v>416</v>
      </c>
      <c r="H7652" s="8" t="str">
        <f>VLOOKUP(C7652,agent_name_matching!A:B,2,false)</f>
        <v>Dialog LLM</v>
      </c>
      <c r="I7652" s="32" t="s">
        <v>19301</v>
      </c>
      <c r="J7652" s="6" t="s">
        <v>418</v>
      </c>
      <c r="L7652" s="6">
        <v>3380.0</v>
      </c>
      <c r="M7652" s="6">
        <v>96.0</v>
      </c>
      <c r="N7652" s="6">
        <v>1633.0</v>
      </c>
      <c r="O7652" s="6" t="s">
        <v>19302</v>
      </c>
      <c r="P7652" s="8" t="str">
        <f t="shared" si="1"/>
        <v/>
      </c>
      <c r="Q7652" s="8" t="str">
        <f t="shared" si="17"/>
        <v/>
      </c>
      <c r="R7652" s="8" t="str">
        <f>if(and(P7652&lt;&gt;"",Q7652&lt;&gt;"newexp",Q7652&lt;&gt;"nostart"),countifs(script_conform_dispatching!A:A,P7652,script_conform_dispatching!B:B,Q7652),"")</f>
        <v/>
      </c>
      <c r="S7652" s="8" t="str">
        <f t="shared" si="3"/>
        <v/>
      </c>
    </row>
    <row r="7653" hidden="1">
      <c r="A7653" s="6" t="s">
        <v>19303</v>
      </c>
      <c r="B7653" s="6" t="s">
        <v>324</v>
      </c>
      <c r="C7653" s="6" t="s">
        <v>37</v>
      </c>
      <c r="F7653" s="6" t="s">
        <v>415</v>
      </c>
      <c r="G7653" s="6" t="s">
        <v>416</v>
      </c>
      <c r="H7653" s="8" t="str">
        <f>VLOOKUP(C7653,agent_name_matching!A:B,2,false)</f>
        <v>Patient LLM</v>
      </c>
      <c r="I7653" s="32" t="s">
        <v>19304</v>
      </c>
      <c r="J7653" s="6" t="s">
        <v>418</v>
      </c>
      <c r="K7653" s="6">
        <v>1.0</v>
      </c>
      <c r="L7653" s="6">
        <v>1697.0</v>
      </c>
      <c r="M7653" s="6">
        <v>114.0</v>
      </c>
      <c r="N7653" s="6">
        <v>1591.0</v>
      </c>
      <c r="O7653" s="6" t="s">
        <v>19305</v>
      </c>
      <c r="P7653" s="8" t="str">
        <f t="shared" si="1"/>
        <v/>
      </c>
      <c r="Q7653" s="8" t="str">
        <f t="shared" si="17"/>
        <v/>
      </c>
      <c r="R7653" s="8" t="str">
        <f>if(and(P7653&lt;&gt;"",Q7653&lt;&gt;"newexp",Q7653&lt;&gt;"nostart"),countifs(script_conform_dispatching!A:A,P7653,script_conform_dispatching!B:B,Q7653),"")</f>
        <v/>
      </c>
      <c r="S7653" s="8" t="str">
        <f t="shared" si="3"/>
        <v/>
      </c>
    </row>
    <row r="7654" hidden="1">
      <c r="A7654" s="6" t="s">
        <v>19306</v>
      </c>
      <c r="B7654" s="6" t="s">
        <v>324</v>
      </c>
      <c r="C7654" s="6" t="s">
        <v>411</v>
      </c>
      <c r="H7654" s="8" t="str">
        <f>VLOOKUP(C7654,agent_name_matching!A:B,2,false)</f>
        <v>System</v>
      </c>
      <c r="I7654" s="33"/>
      <c r="O7654" s="6" t="s">
        <v>19307</v>
      </c>
      <c r="P7654" s="8" t="str">
        <f t="shared" si="1"/>
        <v/>
      </c>
      <c r="Q7654" s="8" t="str">
        <f t="shared" si="17"/>
        <v/>
      </c>
      <c r="R7654" s="8" t="str">
        <f>if(and(P7654&lt;&gt;"",Q7654&lt;&gt;"newexp",Q7654&lt;&gt;"nostart"),countifs(script_conform_dispatching!A:A,P7654,script_conform_dispatching!B:B,Q7654),"")</f>
        <v/>
      </c>
      <c r="S7654" s="8" t="str">
        <f t="shared" si="3"/>
        <v/>
      </c>
    </row>
    <row r="7655" hidden="1">
      <c r="A7655" s="6" t="s">
        <v>19308</v>
      </c>
      <c r="B7655" s="6" t="s">
        <v>324</v>
      </c>
      <c r="C7655" s="6" t="s">
        <v>1007</v>
      </c>
      <c r="F7655" s="6" t="s">
        <v>415</v>
      </c>
      <c r="G7655" s="6" t="s">
        <v>416</v>
      </c>
      <c r="H7655" s="8" t="str">
        <f>VLOOKUP(C7655,agent_name_matching!A:B,2,false)</f>
        <v>Assessor LLM</v>
      </c>
      <c r="I7655" s="32" t="s">
        <v>1008</v>
      </c>
      <c r="J7655" s="6" t="s">
        <v>418</v>
      </c>
      <c r="L7655" s="6">
        <v>2024.0</v>
      </c>
      <c r="M7655" s="6">
        <v>14.0</v>
      </c>
      <c r="N7655" s="6">
        <v>627.0</v>
      </c>
      <c r="O7655" s="6" t="s">
        <v>19309</v>
      </c>
      <c r="P7655" s="8" t="str">
        <f t="shared" si="1"/>
        <v/>
      </c>
      <c r="Q7655" s="8" t="str">
        <f t="shared" si="17"/>
        <v/>
      </c>
      <c r="R7655" s="8" t="str">
        <f>if(and(P7655&lt;&gt;"",Q7655&lt;&gt;"newexp",Q7655&lt;&gt;"nostart"),countifs(script_conform_dispatching!A:A,P7655,script_conform_dispatching!B:B,Q7655),"")</f>
        <v/>
      </c>
      <c r="S7655" s="8" t="str">
        <f t="shared" si="3"/>
        <v/>
      </c>
    </row>
    <row r="7656" hidden="1">
      <c r="A7656" s="6" t="s">
        <v>19310</v>
      </c>
      <c r="B7656" s="6" t="s">
        <v>324</v>
      </c>
      <c r="C7656" s="6" t="s">
        <v>1011</v>
      </c>
      <c r="F7656" s="6" t="s">
        <v>415</v>
      </c>
      <c r="G7656" s="6" t="s">
        <v>416</v>
      </c>
      <c r="H7656" s="8" t="str">
        <f>VLOOKUP(C7656,agent_name_matching!A:B,2,false)</f>
        <v>Dialog LLM</v>
      </c>
      <c r="I7656" s="32" t="s">
        <v>19311</v>
      </c>
      <c r="J7656" s="6" t="s">
        <v>418</v>
      </c>
      <c r="L7656" s="6">
        <v>3782.0</v>
      </c>
      <c r="M7656" s="6">
        <v>115.0</v>
      </c>
      <c r="N7656" s="6">
        <v>2029.0</v>
      </c>
      <c r="O7656" s="6" t="s">
        <v>19312</v>
      </c>
      <c r="P7656" s="8" t="str">
        <f t="shared" si="1"/>
        <v/>
      </c>
      <c r="Q7656" s="8" t="str">
        <f t="shared" si="17"/>
        <v/>
      </c>
      <c r="R7656" s="8" t="str">
        <f>if(and(P7656&lt;&gt;"",Q7656&lt;&gt;"newexp",Q7656&lt;&gt;"nostart"),countifs(script_conform_dispatching!A:A,P7656,script_conform_dispatching!B:B,Q7656),"")</f>
        <v/>
      </c>
      <c r="S7656" s="8" t="str">
        <f t="shared" si="3"/>
        <v/>
      </c>
    </row>
    <row r="7657" hidden="1">
      <c r="A7657" s="6" t="s">
        <v>19313</v>
      </c>
      <c r="B7657" s="6" t="s">
        <v>324</v>
      </c>
      <c r="C7657" s="6" t="s">
        <v>37</v>
      </c>
      <c r="F7657" s="6" t="s">
        <v>415</v>
      </c>
      <c r="G7657" s="6" t="s">
        <v>416</v>
      </c>
      <c r="H7657" s="8" t="str">
        <f>VLOOKUP(C7657,agent_name_matching!A:B,2,false)</f>
        <v>Patient LLM</v>
      </c>
      <c r="I7657" s="32" t="s">
        <v>19314</v>
      </c>
      <c r="J7657" s="6" t="s">
        <v>418</v>
      </c>
      <c r="K7657" s="6">
        <v>1.0</v>
      </c>
      <c r="L7657" s="6">
        <v>1934.0</v>
      </c>
      <c r="M7657" s="6">
        <v>63.0</v>
      </c>
      <c r="N7657" s="6">
        <v>1319.0</v>
      </c>
      <c r="O7657" s="6" t="s">
        <v>19315</v>
      </c>
      <c r="P7657" s="8" t="str">
        <f t="shared" si="1"/>
        <v/>
      </c>
      <c r="Q7657" s="8" t="str">
        <f t="shared" si="17"/>
        <v/>
      </c>
      <c r="R7657" s="8" t="str">
        <f>if(and(P7657&lt;&gt;"",Q7657&lt;&gt;"newexp",Q7657&lt;&gt;"nostart"),countifs(script_conform_dispatching!A:A,P7657,script_conform_dispatching!B:B,Q7657),"")</f>
        <v/>
      </c>
      <c r="S7657" s="8" t="str">
        <f t="shared" si="3"/>
        <v/>
      </c>
    </row>
    <row r="7658" hidden="1">
      <c r="A7658" s="6" t="s">
        <v>19316</v>
      </c>
      <c r="B7658" s="6" t="s">
        <v>324</v>
      </c>
      <c r="C7658" s="6" t="s">
        <v>411</v>
      </c>
      <c r="H7658" s="8" t="str">
        <f>VLOOKUP(C7658,agent_name_matching!A:B,2,false)</f>
        <v>System</v>
      </c>
      <c r="I7658" s="33"/>
      <c r="O7658" s="6" t="s">
        <v>19317</v>
      </c>
      <c r="P7658" s="8" t="str">
        <f t="shared" si="1"/>
        <v/>
      </c>
      <c r="Q7658" s="8" t="str">
        <f t="shared" si="17"/>
        <v/>
      </c>
      <c r="R7658" s="8" t="str">
        <f>if(and(P7658&lt;&gt;"",Q7658&lt;&gt;"newexp",Q7658&lt;&gt;"nostart"),countifs(script_conform_dispatching!A:A,P7658,script_conform_dispatching!B:B,Q7658),"")</f>
        <v/>
      </c>
      <c r="S7658" s="8" t="str">
        <f t="shared" si="3"/>
        <v/>
      </c>
    </row>
    <row r="7659" hidden="1">
      <c r="A7659" s="6" t="s">
        <v>19318</v>
      </c>
      <c r="B7659" s="6" t="s">
        <v>324</v>
      </c>
      <c r="C7659" s="6" t="s">
        <v>1007</v>
      </c>
      <c r="F7659" s="6" t="s">
        <v>415</v>
      </c>
      <c r="G7659" s="6" t="s">
        <v>416</v>
      </c>
      <c r="H7659" s="8" t="str">
        <f>VLOOKUP(C7659,agent_name_matching!A:B,2,false)</f>
        <v>Assessor LLM</v>
      </c>
      <c r="I7659" s="32" t="s">
        <v>1008</v>
      </c>
      <c r="J7659" s="6" t="s">
        <v>418</v>
      </c>
      <c r="L7659" s="6">
        <v>2207.0</v>
      </c>
      <c r="M7659" s="6">
        <v>14.0</v>
      </c>
      <c r="N7659" s="6">
        <v>665.0</v>
      </c>
      <c r="O7659" s="6" t="s">
        <v>19319</v>
      </c>
      <c r="P7659" s="8" t="str">
        <f t="shared" si="1"/>
        <v/>
      </c>
      <c r="Q7659" s="8" t="str">
        <f t="shared" si="17"/>
        <v/>
      </c>
      <c r="R7659" s="8" t="str">
        <f>if(and(P7659&lt;&gt;"",Q7659&lt;&gt;"newexp",Q7659&lt;&gt;"nostart"),countifs(script_conform_dispatching!A:A,P7659,script_conform_dispatching!B:B,Q7659),"")</f>
        <v/>
      </c>
      <c r="S7659" s="8" t="str">
        <f t="shared" si="3"/>
        <v/>
      </c>
    </row>
    <row r="7660" hidden="1">
      <c r="A7660" s="6" t="s">
        <v>19320</v>
      </c>
      <c r="B7660" s="6" t="s">
        <v>324</v>
      </c>
      <c r="C7660" s="6" t="s">
        <v>1011</v>
      </c>
      <c r="F7660" s="6" t="s">
        <v>415</v>
      </c>
      <c r="G7660" s="6" t="s">
        <v>416</v>
      </c>
      <c r="H7660" s="8" t="str">
        <f>VLOOKUP(C7660,agent_name_matching!A:B,2,false)</f>
        <v>Dialog LLM</v>
      </c>
      <c r="I7660" s="32" t="s">
        <v>19321</v>
      </c>
      <c r="J7660" s="6" t="s">
        <v>418</v>
      </c>
      <c r="L7660" s="6">
        <v>4151.0</v>
      </c>
      <c r="M7660" s="6">
        <v>106.0</v>
      </c>
      <c r="N7660" s="6">
        <v>2470.0</v>
      </c>
      <c r="O7660" s="6" t="s">
        <v>19322</v>
      </c>
      <c r="P7660" s="8" t="str">
        <f t="shared" si="1"/>
        <v/>
      </c>
      <c r="Q7660" s="8" t="str">
        <f t="shared" si="17"/>
        <v/>
      </c>
      <c r="R7660" s="8" t="str">
        <f>if(and(P7660&lt;&gt;"",Q7660&lt;&gt;"newexp",Q7660&lt;&gt;"nostart"),countifs(script_conform_dispatching!A:A,P7660,script_conform_dispatching!B:B,Q7660),"")</f>
        <v/>
      </c>
      <c r="S7660" s="8" t="str">
        <f t="shared" si="3"/>
        <v/>
      </c>
    </row>
    <row r="7661" hidden="1">
      <c r="A7661" s="6" t="s">
        <v>19323</v>
      </c>
      <c r="B7661" s="6" t="s">
        <v>324</v>
      </c>
      <c r="C7661" s="6" t="s">
        <v>37</v>
      </c>
      <c r="F7661" s="6" t="s">
        <v>415</v>
      </c>
      <c r="G7661" s="6" t="s">
        <v>416</v>
      </c>
      <c r="H7661" s="8" t="str">
        <f>VLOOKUP(C7661,agent_name_matching!A:B,2,false)</f>
        <v>Patient LLM</v>
      </c>
      <c r="I7661" s="32" t="s">
        <v>19324</v>
      </c>
      <c r="J7661" s="6" t="s">
        <v>418</v>
      </c>
      <c r="K7661" s="6">
        <v>1.0</v>
      </c>
      <c r="L7661" s="6">
        <v>2111.0</v>
      </c>
      <c r="M7661" s="6">
        <v>66.0</v>
      </c>
      <c r="N7661" s="6">
        <v>1307.0</v>
      </c>
      <c r="O7661" s="6" t="s">
        <v>19325</v>
      </c>
      <c r="P7661" s="8" t="str">
        <f t="shared" si="1"/>
        <v/>
      </c>
      <c r="Q7661" s="8" t="str">
        <f t="shared" si="17"/>
        <v/>
      </c>
      <c r="R7661" s="8" t="str">
        <f>if(and(P7661&lt;&gt;"",Q7661&lt;&gt;"newexp",Q7661&lt;&gt;"nostart"),countifs(script_conform_dispatching!A:A,P7661,script_conform_dispatching!B:B,Q7661),"")</f>
        <v/>
      </c>
      <c r="S7661" s="8" t="str">
        <f t="shared" si="3"/>
        <v/>
      </c>
    </row>
    <row r="7662" hidden="1">
      <c r="A7662" s="6" t="s">
        <v>19326</v>
      </c>
      <c r="B7662" s="6" t="s">
        <v>324</v>
      </c>
      <c r="C7662" s="6" t="s">
        <v>411</v>
      </c>
      <c r="H7662" s="8" t="str">
        <f>VLOOKUP(C7662,agent_name_matching!A:B,2,false)</f>
        <v>System</v>
      </c>
      <c r="I7662" s="33"/>
      <c r="O7662" s="6" t="s">
        <v>19327</v>
      </c>
      <c r="P7662" s="8" t="str">
        <f t="shared" si="1"/>
        <v/>
      </c>
      <c r="Q7662" s="8" t="str">
        <f t="shared" si="17"/>
        <v/>
      </c>
      <c r="R7662" s="8" t="str">
        <f>if(and(P7662&lt;&gt;"",Q7662&lt;&gt;"newexp",Q7662&lt;&gt;"nostart"),countifs(script_conform_dispatching!A:A,P7662,script_conform_dispatching!B:B,Q7662),"")</f>
        <v/>
      </c>
      <c r="S7662" s="8" t="str">
        <f t="shared" si="3"/>
        <v/>
      </c>
    </row>
    <row r="7663" hidden="1">
      <c r="A7663" s="6" t="s">
        <v>19328</v>
      </c>
      <c r="B7663" s="6" t="s">
        <v>324</v>
      </c>
      <c r="C7663" s="6" t="s">
        <v>1007</v>
      </c>
      <c r="F7663" s="6" t="s">
        <v>415</v>
      </c>
      <c r="G7663" s="6" t="s">
        <v>416</v>
      </c>
      <c r="H7663" s="8" t="str">
        <f>VLOOKUP(C7663,agent_name_matching!A:B,2,false)</f>
        <v>Assessor LLM</v>
      </c>
      <c r="I7663" s="32" t="s">
        <v>1008</v>
      </c>
      <c r="J7663" s="6" t="s">
        <v>418</v>
      </c>
      <c r="L7663" s="6">
        <v>2385.0</v>
      </c>
      <c r="M7663" s="6">
        <v>14.0</v>
      </c>
      <c r="N7663" s="6">
        <v>710.0</v>
      </c>
      <c r="O7663" s="6" t="s">
        <v>19329</v>
      </c>
      <c r="P7663" s="8" t="str">
        <f t="shared" si="1"/>
        <v/>
      </c>
      <c r="Q7663" s="8" t="str">
        <f t="shared" si="17"/>
        <v/>
      </c>
      <c r="R7663" s="8" t="str">
        <f>if(and(P7663&lt;&gt;"",Q7663&lt;&gt;"newexp",Q7663&lt;&gt;"nostart"),countifs(script_conform_dispatching!A:A,P7663,script_conform_dispatching!B:B,Q7663),"")</f>
        <v/>
      </c>
      <c r="S7663" s="8" t="str">
        <f t="shared" si="3"/>
        <v/>
      </c>
    </row>
    <row r="7664" hidden="1">
      <c r="A7664" s="6" t="s">
        <v>19330</v>
      </c>
      <c r="B7664" s="6" t="s">
        <v>324</v>
      </c>
      <c r="C7664" s="6" t="s">
        <v>1011</v>
      </c>
      <c r="F7664" s="6" t="s">
        <v>415</v>
      </c>
      <c r="G7664" s="6" t="s">
        <v>416</v>
      </c>
      <c r="H7664" s="8" t="str">
        <f>VLOOKUP(C7664,agent_name_matching!A:B,2,false)</f>
        <v>Dialog LLM</v>
      </c>
      <c r="I7664" s="32" t="s">
        <v>19331</v>
      </c>
      <c r="J7664" s="6" t="s">
        <v>418</v>
      </c>
      <c r="L7664" s="6">
        <v>4515.0</v>
      </c>
      <c r="M7664" s="6">
        <v>229.0</v>
      </c>
      <c r="N7664" s="6">
        <v>2639.0</v>
      </c>
      <c r="O7664" s="6" t="s">
        <v>19332</v>
      </c>
      <c r="P7664" s="8" t="str">
        <f t="shared" si="1"/>
        <v/>
      </c>
      <c r="Q7664" s="8" t="str">
        <f t="shared" si="17"/>
        <v/>
      </c>
      <c r="R7664" s="8" t="str">
        <f>if(and(P7664&lt;&gt;"",Q7664&lt;&gt;"newexp",Q7664&lt;&gt;"nostart"),countifs(script_conform_dispatching!A:A,P7664,script_conform_dispatching!B:B,Q7664),"")</f>
        <v/>
      </c>
      <c r="S7664" s="8" t="str">
        <f t="shared" si="3"/>
        <v/>
      </c>
    </row>
    <row r="7665" hidden="1">
      <c r="A7665" s="6" t="s">
        <v>19333</v>
      </c>
      <c r="B7665" s="6" t="s">
        <v>324</v>
      </c>
      <c r="C7665" s="6" t="s">
        <v>37</v>
      </c>
      <c r="F7665" s="6" t="s">
        <v>415</v>
      </c>
      <c r="G7665" s="6" t="s">
        <v>416</v>
      </c>
      <c r="H7665" s="8" t="str">
        <f>VLOOKUP(C7665,agent_name_matching!A:B,2,false)</f>
        <v>Patient LLM</v>
      </c>
      <c r="I7665" s="32" t="s">
        <v>19334</v>
      </c>
      <c r="J7665" s="6" t="s">
        <v>418</v>
      </c>
      <c r="K7665" s="6">
        <v>1.0</v>
      </c>
      <c r="L7665" s="6">
        <v>2414.0</v>
      </c>
      <c r="M7665" s="6">
        <v>65.0</v>
      </c>
      <c r="N7665" s="6">
        <v>1430.0</v>
      </c>
      <c r="O7665" s="6" t="s">
        <v>19335</v>
      </c>
      <c r="P7665" s="8" t="str">
        <f t="shared" si="1"/>
        <v/>
      </c>
      <c r="Q7665" s="8" t="str">
        <f t="shared" si="17"/>
        <v/>
      </c>
      <c r="R7665" s="8" t="str">
        <f>if(and(P7665&lt;&gt;"",Q7665&lt;&gt;"newexp",Q7665&lt;&gt;"nostart"),countifs(script_conform_dispatching!A:A,P7665,script_conform_dispatching!B:B,Q7665),"")</f>
        <v/>
      </c>
      <c r="S7665" s="8" t="str">
        <f t="shared" si="3"/>
        <v/>
      </c>
    </row>
    <row r="7666" hidden="1">
      <c r="A7666" s="6" t="s">
        <v>19336</v>
      </c>
      <c r="B7666" s="6" t="s">
        <v>324</v>
      </c>
      <c r="C7666" s="6" t="s">
        <v>411</v>
      </c>
      <c r="H7666" s="8" t="str">
        <f>VLOOKUP(C7666,agent_name_matching!A:B,2,false)</f>
        <v>System</v>
      </c>
      <c r="I7666" s="33"/>
      <c r="O7666" s="6" t="s">
        <v>19337</v>
      </c>
      <c r="P7666" s="8" t="str">
        <f t="shared" si="1"/>
        <v/>
      </c>
      <c r="Q7666" s="8" t="str">
        <f t="shared" si="17"/>
        <v/>
      </c>
      <c r="R7666" s="8" t="str">
        <f>if(and(P7666&lt;&gt;"",Q7666&lt;&gt;"newexp",Q7666&lt;&gt;"nostart"),countifs(script_conform_dispatching!A:A,P7666,script_conform_dispatching!B:B,Q7666),"")</f>
        <v/>
      </c>
      <c r="S7666" s="8" t="str">
        <f t="shared" si="3"/>
        <v/>
      </c>
    </row>
    <row r="7667" hidden="1">
      <c r="A7667" s="6" t="s">
        <v>19338</v>
      </c>
      <c r="B7667" s="6" t="s">
        <v>324</v>
      </c>
      <c r="C7667" s="6" t="s">
        <v>1007</v>
      </c>
      <c r="F7667" s="6" t="s">
        <v>415</v>
      </c>
      <c r="G7667" s="6" t="s">
        <v>416</v>
      </c>
      <c r="H7667" s="8" t="str">
        <f>VLOOKUP(C7667,agent_name_matching!A:B,2,false)</f>
        <v>Assessor LLM</v>
      </c>
      <c r="I7667" s="32" t="s">
        <v>1008</v>
      </c>
      <c r="J7667" s="6" t="s">
        <v>418</v>
      </c>
      <c r="L7667" s="6">
        <v>2685.0</v>
      </c>
      <c r="M7667" s="6">
        <v>14.0</v>
      </c>
      <c r="N7667" s="6">
        <v>689.0</v>
      </c>
      <c r="O7667" s="6" t="s">
        <v>19339</v>
      </c>
      <c r="P7667" s="8" t="str">
        <f t="shared" si="1"/>
        <v/>
      </c>
      <c r="Q7667" s="8" t="str">
        <f t="shared" si="17"/>
        <v/>
      </c>
      <c r="R7667" s="8" t="str">
        <f>if(and(P7667&lt;&gt;"",Q7667&lt;&gt;"newexp",Q7667&lt;&gt;"nostart"),countifs(script_conform_dispatching!A:A,P7667,script_conform_dispatching!B:B,Q7667),"")</f>
        <v/>
      </c>
      <c r="S7667" s="8" t="str">
        <f t="shared" si="3"/>
        <v/>
      </c>
    </row>
    <row r="7668" hidden="1">
      <c r="A7668" s="6" t="s">
        <v>19340</v>
      </c>
      <c r="B7668" s="6" t="s">
        <v>324</v>
      </c>
      <c r="C7668" s="6" t="s">
        <v>1011</v>
      </c>
      <c r="F7668" s="6" t="s">
        <v>415</v>
      </c>
      <c r="G7668" s="6" t="s">
        <v>416</v>
      </c>
      <c r="H7668" s="8" t="str">
        <f>VLOOKUP(C7668,agent_name_matching!A:B,2,false)</f>
        <v>Dialog LLM</v>
      </c>
      <c r="I7668" s="32" t="s">
        <v>19341</v>
      </c>
      <c r="J7668" s="6" t="s">
        <v>418</v>
      </c>
      <c r="L7668" s="6">
        <v>5001.0</v>
      </c>
      <c r="M7668" s="6">
        <v>260.0</v>
      </c>
      <c r="N7668" s="6">
        <v>3581.0</v>
      </c>
      <c r="O7668" s="6" t="s">
        <v>19342</v>
      </c>
      <c r="P7668" s="8" t="str">
        <f t="shared" si="1"/>
        <v/>
      </c>
      <c r="Q7668" s="8" t="str">
        <f t="shared" si="17"/>
        <v/>
      </c>
      <c r="R7668" s="8" t="str">
        <f>if(and(P7668&lt;&gt;"",Q7668&lt;&gt;"newexp",Q7668&lt;&gt;"nostart"),countifs(script_conform_dispatching!A:A,P7668,script_conform_dispatching!B:B,Q7668),"")</f>
        <v/>
      </c>
      <c r="S7668" s="8" t="str">
        <f t="shared" si="3"/>
        <v/>
      </c>
    </row>
    <row r="7669" hidden="1">
      <c r="A7669" s="6" t="s">
        <v>19343</v>
      </c>
      <c r="B7669" s="6" t="s">
        <v>324</v>
      </c>
      <c r="C7669" s="6" t="s">
        <v>37</v>
      </c>
      <c r="F7669" s="6" t="s">
        <v>415</v>
      </c>
      <c r="G7669" s="6" t="s">
        <v>416</v>
      </c>
      <c r="H7669" s="8" t="str">
        <f>VLOOKUP(C7669,agent_name_matching!A:B,2,false)</f>
        <v>Patient LLM</v>
      </c>
      <c r="I7669" s="32" t="s">
        <v>19344</v>
      </c>
      <c r="J7669" s="6" t="s">
        <v>418</v>
      </c>
      <c r="K7669" s="6">
        <v>1.0</v>
      </c>
      <c r="L7669" s="6">
        <v>2747.0</v>
      </c>
      <c r="M7669" s="6">
        <v>43.0</v>
      </c>
      <c r="N7669" s="6">
        <v>1190.0</v>
      </c>
      <c r="O7669" s="6" t="s">
        <v>19345</v>
      </c>
      <c r="P7669" s="8" t="str">
        <f t="shared" si="1"/>
        <v/>
      </c>
      <c r="Q7669" s="8" t="str">
        <f t="shared" si="17"/>
        <v/>
      </c>
      <c r="R7669" s="8" t="str">
        <f>if(and(P7669&lt;&gt;"",Q7669&lt;&gt;"newexp",Q7669&lt;&gt;"nostart"),countifs(script_conform_dispatching!A:A,P7669,script_conform_dispatching!B:B,Q7669),"")</f>
        <v/>
      </c>
      <c r="S7669" s="8" t="str">
        <f t="shared" si="3"/>
        <v/>
      </c>
    </row>
    <row r="7670" hidden="1">
      <c r="A7670" s="6" t="s">
        <v>19346</v>
      </c>
      <c r="B7670" s="6" t="s">
        <v>324</v>
      </c>
      <c r="C7670" s="6" t="s">
        <v>411</v>
      </c>
      <c r="H7670" s="8" t="str">
        <f>VLOOKUP(C7670,agent_name_matching!A:B,2,false)</f>
        <v>System</v>
      </c>
      <c r="I7670" s="33"/>
      <c r="O7670" s="6" t="s">
        <v>19347</v>
      </c>
      <c r="P7670" s="8" t="str">
        <f t="shared" si="1"/>
        <v/>
      </c>
      <c r="Q7670" s="8" t="str">
        <f t="shared" si="17"/>
        <v/>
      </c>
      <c r="R7670" s="8" t="str">
        <f>if(and(P7670&lt;&gt;"",Q7670&lt;&gt;"newexp",Q7670&lt;&gt;"nostart"),countifs(script_conform_dispatching!A:A,P7670,script_conform_dispatching!B:B,Q7670),"")</f>
        <v/>
      </c>
      <c r="S7670" s="8" t="str">
        <f t="shared" si="3"/>
        <v/>
      </c>
    </row>
    <row r="7671" hidden="1">
      <c r="A7671" s="6" t="s">
        <v>19348</v>
      </c>
      <c r="B7671" s="6" t="s">
        <v>324</v>
      </c>
      <c r="C7671" s="6" t="s">
        <v>1007</v>
      </c>
      <c r="F7671" s="6" t="s">
        <v>415</v>
      </c>
      <c r="G7671" s="6" t="s">
        <v>416</v>
      </c>
      <c r="H7671" s="8" t="str">
        <f>VLOOKUP(C7671,agent_name_matching!A:B,2,false)</f>
        <v>Assessor LLM</v>
      </c>
      <c r="I7671" s="32" t="s">
        <v>1040</v>
      </c>
      <c r="J7671" s="6" t="s">
        <v>418</v>
      </c>
      <c r="L7671" s="6">
        <v>2994.0</v>
      </c>
      <c r="M7671" s="6">
        <v>12.0</v>
      </c>
      <c r="N7671" s="6">
        <v>699.0</v>
      </c>
      <c r="O7671" s="6" t="s">
        <v>19349</v>
      </c>
      <c r="P7671" s="8" t="str">
        <f t="shared" si="1"/>
        <v/>
      </c>
      <c r="Q7671" s="8" t="str">
        <f t="shared" si="17"/>
        <v/>
      </c>
      <c r="R7671" s="8" t="str">
        <f>if(and(P7671&lt;&gt;"",Q7671&lt;&gt;"newexp",Q7671&lt;&gt;"nostart"),countifs(script_conform_dispatching!A:A,P7671,script_conform_dispatching!B:B,Q7671),"")</f>
        <v/>
      </c>
      <c r="S7671" s="8" t="str">
        <f t="shared" si="3"/>
        <v/>
      </c>
    </row>
    <row r="7672" hidden="1">
      <c r="A7672" s="6" t="s">
        <v>19350</v>
      </c>
      <c r="B7672" s="6" t="s">
        <v>324</v>
      </c>
      <c r="C7672" s="6" t="s">
        <v>407</v>
      </c>
      <c r="D7672" s="6">
        <v>2.0</v>
      </c>
      <c r="E7672" s="6" t="s">
        <v>445</v>
      </c>
      <c r="H7672" s="8" t="str">
        <f>VLOOKUP(C7672,agent_name_matching!A:B,2,false)</f>
        <v>--</v>
      </c>
      <c r="I7672" s="33"/>
      <c r="O7672" s="6" t="s">
        <v>19351</v>
      </c>
      <c r="P7672" s="8">
        <f t="shared" si="1"/>
        <v>2</v>
      </c>
      <c r="Q7672" s="8">
        <f t="shared" si="17"/>
        <v>4</v>
      </c>
      <c r="R7672" s="8">
        <f>if(and(P7672&lt;&gt;"",Q7672&lt;&gt;"newexp",Q7672&lt;&gt;"nostart"),countifs(script_conform_dispatching!A:A,P7672,script_conform_dispatching!B:B,Q7672),"")</f>
        <v>1</v>
      </c>
      <c r="S7672" s="8" t="str">
        <f t="shared" si="3"/>
        <v/>
      </c>
    </row>
    <row r="7673" hidden="1">
      <c r="A7673" s="6" t="s">
        <v>19352</v>
      </c>
      <c r="B7673" s="6" t="s">
        <v>324</v>
      </c>
      <c r="C7673" s="6" t="s">
        <v>1045</v>
      </c>
      <c r="F7673" s="6" t="s">
        <v>415</v>
      </c>
      <c r="G7673" s="6" t="s">
        <v>416</v>
      </c>
      <c r="H7673" s="8" t="str">
        <f>VLOOKUP(C7673,agent_name_matching!A:B,2,false)</f>
        <v>Dispatcher LLM</v>
      </c>
      <c r="I7673" s="32" t="s">
        <v>19353</v>
      </c>
      <c r="J7673" s="6" t="s">
        <v>418</v>
      </c>
      <c r="L7673" s="6">
        <v>4411.0</v>
      </c>
      <c r="M7673" s="6">
        <v>202.0</v>
      </c>
      <c r="N7673" s="6">
        <v>4789.0</v>
      </c>
      <c r="O7673" s="6" t="s">
        <v>19354</v>
      </c>
      <c r="P7673" s="8" t="str">
        <f t="shared" si="1"/>
        <v/>
      </c>
      <c r="Q7673" s="8" t="str">
        <f t="shared" si="17"/>
        <v/>
      </c>
      <c r="R7673" s="8" t="str">
        <f>if(and(P7673&lt;&gt;"",Q7673&lt;&gt;"newexp",Q7673&lt;&gt;"nostart"),countifs(script_conform_dispatching!A:A,P7673,script_conform_dispatching!B:B,Q7673),"")</f>
        <v/>
      </c>
      <c r="S7673" s="8" t="str">
        <f t="shared" si="3"/>
        <v/>
      </c>
    </row>
    <row r="7674" hidden="1">
      <c r="A7674" s="6" t="s">
        <v>19355</v>
      </c>
      <c r="B7674" s="6" t="s">
        <v>324</v>
      </c>
      <c r="C7674" s="6" t="s">
        <v>407</v>
      </c>
      <c r="D7674" s="6">
        <v>4.0</v>
      </c>
      <c r="E7674" s="6" t="s">
        <v>408</v>
      </c>
      <c r="H7674" s="8" t="str">
        <f>VLOOKUP(C7674,agent_name_matching!A:B,2,false)</f>
        <v>--</v>
      </c>
      <c r="I7674" s="33"/>
      <c r="O7674" s="6" t="s">
        <v>19356</v>
      </c>
      <c r="P7674" s="8" t="str">
        <f t="shared" si="1"/>
        <v/>
      </c>
      <c r="Q7674" s="8" t="str">
        <f t="shared" si="17"/>
        <v/>
      </c>
      <c r="R7674" s="8" t="str">
        <f>if(and(P7674&lt;&gt;"",Q7674&lt;&gt;"newexp",Q7674&lt;&gt;"nostart"),countifs(script_conform_dispatching!A:A,P7674,script_conform_dispatching!B:B,Q7674),"")</f>
        <v/>
      </c>
      <c r="S7674" s="8" t="str">
        <f t="shared" si="3"/>
        <v/>
      </c>
    </row>
    <row r="7675" hidden="1">
      <c r="A7675" s="6" t="s">
        <v>19357</v>
      </c>
      <c r="B7675" s="6" t="s">
        <v>324</v>
      </c>
      <c r="C7675" s="6" t="s">
        <v>1011</v>
      </c>
      <c r="F7675" s="6" t="s">
        <v>415</v>
      </c>
      <c r="G7675" s="6" t="s">
        <v>416</v>
      </c>
      <c r="H7675" s="8" t="str">
        <f>VLOOKUP(C7675,agent_name_matching!A:B,2,false)</f>
        <v>Dialog LLM</v>
      </c>
      <c r="I7675" s="32" t="s">
        <v>19358</v>
      </c>
      <c r="J7675" s="6" t="s">
        <v>418</v>
      </c>
      <c r="L7675" s="6">
        <v>5700.0</v>
      </c>
      <c r="M7675" s="6">
        <v>77.0</v>
      </c>
      <c r="N7675" s="6">
        <v>1517.0</v>
      </c>
      <c r="O7675" s="6" t="s">
        <v>19359</v>
      </c>
      <c r="P7675" s="8" t="str">
        <f t="shared" si="1"/>
        <v/>
      </c>
      <c r="Q7675" s="8" t="str">
        <f t="shared" si="17"/>
        <v/>
      </c>
      <c r="R7675" s="8" t="str">
        <f>if(and(P7675&lt;&gt;"",Q7675&lt;&gt;"newexp",Q7675&lt;&gt;"nostart"),countifs(script_conform_dispatching!A:A,P7675,script_conform_dispatching!B:B,Q7675),"")</f>
        <v/>
      </c>
      <c r="S7675" s="8" t="str">
        <f t="shared" si="3"/>
        <v/>
      </c>
    </row>
    <row r="7676" hidden="1">
      <c r="A7676" s="6" t="s">
        <v>19360</v>
      </c>
      <c r="B7676" s="6" t="s">
        <v>324</v>
      </c>
      <c r="C7676" s="6" t="s">
        <v>450</v>
      </c>
      <c r="F7676" s="6" t="s">
        <v>415</v>
      </c>
      <c r="G7676" s="6" t="s">
        <v>416</v>
      </c>
      <c r="H7676" s="8" t="str">
        <f>VLOOKUP(C7676,agent_name_matching!A:B,2,false)</f>
        <v>Validator LLM</v>
      </c>
      <c r="I7676" s="32" t="s">
        <v>19361</v>
      </c>
      <c r="J7676" s="6" t="s">
        <v>452</v>
      </c>
      <c r="L7676" s="6">
        <v>2894.0</v>
      </c>
      <c r="M7676" s="6">
        <v>42.0</v>
      </c>
      <c r="N7676" s="6">
        <v>1015.0</v>
      </c>
      <c r="O7676" s="6" t="s">
        <v>19362</v>
      </c>
      <c r="P7676" s="8" t="str">
        <f t="shared" si="1"/>
        <v/>
      </c>
      <c r="Q7676" s="8" t="str">
        <f t="shared" si="17"/>
        <v/>
      </c>
      <c r="R7676" s="8" t="str">
        <f>if(and(P7676&lt;&gt;"",Q7676&lt;&gt;"newexp",Q7676&lt;&gt;"nostart"),countifs(script_conform_dispatching!A:A,P7676,script_conform_dispatching!B:B,Q7676),"")</f>
        <v/>
      </c>
      <c r="S7676" s="8" t="str">
        <f t="shared" si="3"/>
        <v/>
      </c>
    </row>
    <row r="7677" hidden="1">
      <c r="A7677" s="6" t="s">
        <v>19363</v>
      </c>
      <c r="B7677" s="6" t="s">
        <v>324</v>
      </c>
      <c r="C7677" s="6" t="s">
        <v>37</v>
      </c>
      <c r="F7677" s="6" t="s">
        <v>415</v>
      </c>
      <c r="G7677" s="6" t="s">
        <v>416</v>
      </c>
      <c r="H7677" s="8" t="str">
        <f>VLOOKUP(C7677,agent_name_matching!A:B,2,false)</f>
        <v>Patient LLM</v>
      </c>
      <c r="I7677" s="32" t="s">
        <v>19364</v>
      </c>
      <c r="J7677" s="6" t="s">
        <v>418</v>
      </c>
      <c r="K7677" s="6">
        <v>1.0</v>
      </c>
      <c r="L7677" s="6">
        <v>2875.0</v>
      </c>
      <c r="M7677" s="6">
        <v>38.0</v>
      </c>
      <c r="N7677" s="6">
        <v>1132.0</v>
      </c>
      <c r="O7677" s="6" t="s">
        <v>19365</v>
      </c>
      <c r="P7677" s="8" t="str">
        <f t="shared" si="1"/>
        <v/>
      </c>
      <c r="Q7677" s="8" t="str">
        <f t="shared" si="17"/>
        <v/>
      </c>
      <c r="R7677" s="8" t="str">
        <f>if(and(P7677&lt;&gt;"",Q7677&lt;&gt;"newexp",Q7677&lt;&gt;"nostart"),countifs(script_conform_dispatching!A:A,P7677,script_conform_dispatching!B:B,Q7677),"")</f>
        <v/>
      </c>
      <c r="S7677" s="8" t="str">
        <f t="shared" si="3"/>
        <v/>
      </c>
    </row>
    <row r="7678" hidden="1">
      <c r="A7678" s="6" t="s">
        <v>19366</v>
      </c>
      <c r="B7678" s="6" t="s">
        <v>324</v>
      </c>
      <c r="C7678" s="6" t="s">
        <v>411</v>
      </c>
      <c r="H7678" s="8" t="str">
        <f>VLOOKUP(C7678,agent_name_matching!A:B,2,false)</f>
        <v>System</v>
      </c>
      <c r="I7678" s="33"/>
      <c r="O7678" s="6" t="s">
        <v>19367</v>
      </c>
      <c r="P7678" s="8" t="str">
        <f t="shared" si="1"/>
        <v/>
      </c>
      <c r="Q7678" s="8" t="str">
        <f t="shared" si="17"/>
        <v/>
      </c>
      <c r="R7678" s="8" t="str">
        <f>if(and(P7678&lt;&gt;"",Q7678&lt;&gt;"newexp",Q7678&lt;&gt;"nostart"),countifs(script_conform_dispatching!A:A,P7678,script_conform_dispatching!B:B,Q7678),"")</f>
        <v/>
      </c>
      <c r="S7678" s="8" t="str">
        <f t="shared" si="3"/>
        <v/>
      </c>
    </row>
    <row r="7679" hidden="1">
      <c r="A7679" s="6" t="s">
        <v>19368</v>
      </c>
      <c r="B7679" s="6" t="s">
        <v>324</v>
      </c>
      <c r="C7679" s="6" t="s">
        <v>1007</v>
      </c>
      <c r="F7679" s="6" t="s">
        <v>415</v>
      </c>
      <c r="G7679" s="6" t="s">
        <v>416</v>
      </c>
      <c r="H7679" s="8" t="str">
        <f>VLOOKUP(C7679,agent_name_matching!A:B,2,false)</f>
        <v>Assessor LLM</v>
      </c>
      <c r="I7679" s="32" t="s">
        <v>1040</v>
      </c>
      <c r="J7679" s="6" t="s">
        <v>418</v>
      </c>
      <c r="L7679" s="6">
        <v>3167.0</v>
      </c>
      <c r="M7679" s="6">
        <v>12.0</v>
      </c>
      <c r="N7679" s="6">
        <v>684.0</v>
      </c>
      <c r="O7679" s="6" t="s">
        <v>19369</v>
      </c>
      <c r="P7679" s="8" t="str">
        <f t="shared" si="1"/>
        <v/>
      </c>
      <c r="Q7679" s="8" t="str">
        <f t="shared" si="17"/>
        <v/>
      </c>
      <c r="R7679" s="8" t="str">
        <f>if(and(P7679&lt;&gt;"",Q7679&lt;&gt;"newexp",Q7679&lt;&gt;"nostart"),countifs(script_conform_dispatching!A:A,P7679,script_conform_dispatching!B:B,Q7679),"")</f>
        <v/>
      </c>
      <c r="S7679" s="8" t="str">
        <f t="shared" si="3"/>
        <v/>
      </c>
    </row>
    <row r="7680" hidden="1">
      <c r="A7680" s="6" t="s">
        <v>19370</v>
      </c>
      <c r="B7680" s="6" t="s">
        <v>324</v>
      </c>
      <c r="C7680" s="6" t="s">
        <v>407</v>
      </c>
      <c r="D7680" s="6">
        <v>4.0</v>
      </c>
      <c r="E7680" s="6" t="s">
        <v>445</v>
      </c>
      <c r="H7680" s="8" t="str">
        <f>VLOOKUP(C7680,agent_name_matching!A:B,2,false)</f>
        <v>--</v>
      </c>
      <c r="I7680" s="33"/>
      <c r="O7680" s="6" t="s">
        <v>19371</v>
      </c>
      <c r="P7680" s="8">
        <f t="shared" si="1"/>
        <v>4</v>
      </c>
      <c r="Q7680" s="8">
        <f t="shared" si="17"/>
        <v>5</v>
      </c>
      <c r="R7680" s="8">
        <f>if(and(P7680&lt;&gt;"",Q7680&lt;&gt;"newexp",Q7680&lt;&gt;"nostart"),countifs(script_conform_dispatching!A:A,P7680,script_conform_dispatching!B:B,Q7680),"")</f>
        <v>1</v>
      </c>
      <c r="S7680" s="8" t="str">
        <f t="shared" si="3"/>
        <v/>
      </c>
    </row>
    <row r="7681" hidden="1">
      <c r="A7681" s="6" t="s">
        <v>19372</v>
      </c>
      <c r="B7681" s="6" t="s">
        <v>324</v>
      </c>
      <c r="C7681" s="6" t="s">
        <v>1045</v>
      </c>
      <c r="F7681" s="6" t="s">
        <v>415</v>
      </c>
      <c r="G7681" s="6" t="s">
        <v>416</v>
      </c>
      <c r="H7681" s="8" t="str">
        <f>VLOOKUP(C7681,agent_name_matching!A:B,2,false)</f>
        <v>Dispatcher LLM</v>
      </c>
      <c r="I7681" s="32" t="s">
        <v>19373</v>
      </c>
      <c r="J7681" s="6" t="s">
        <v>418</v>
      </c>
      <c r="L7681" s="6">
        <v>4584.0</v>
      </c>
      <c r="M7681" s="6">
        <v>180.0</v>
      </c>
      <c r="N7681" s="6">
        <v>2846.0</v>
      </c>
      <c r="O7681" s="6" t="s">
        <v>19374</v>
      </c>
      <c r="P7681" s="8" t="str">
        <f t="shared" si="1"/>
        <v/>
      </c>
      <c r="Q7681" s="8" t="str">
        <f t="shared" si="17"/>
        <v/>
      </c>
      <c r="R7681" s="8" t="str">
        <f>if(and(P7681&lt;&gt;"",Q7681&lt;&gt;"newexp",Q7681&lt;&gt;"nostart"),countifs(script_conform_dispatching!A:A,P7681,script_conform_dispatching!B:B,Q7681),"")</f>
        <v/>
      </c>
      <c r="S7681" s="8" t="str">
        <f t="shared" si="3"/>
        <v/>
      </c>
    </row>
    <row r="7682" hidden="1">
      <c r="A7682" s="6" t="s">
        <v>19375</v>
      </c>
      <c r="B7682" s="6" t="s">
        <v>324</v>
      </c>
      <c r="C7682" s="6" t="s">
        <v>407</v>
      </c>
      <c r="D7682" s="6">
        <v>5.0</v>
      </c>
      <c r="E7682" s="6" t="s">
        <v>408</v>
      </c>
      <c r="H7682" s="8" t="str">
        <f>VLOOKUP(C7682,agent_name_matching!A:B,2,false)</f>
        <v>--</v>
      </c>
      <c r="I7682" s="33"/>
      <c r="O7682" s="6" t="s">
        <v>19376</v>
      </c>
      <c r="P7682" s="8" t="str">
        <f t="shared" si="1"/>
        <v/>
      </c>
      <c r="Q7682" s="8" t="str">
        <f t="shared" si="17"/>
        <v/>
      </c>
      <c r="R7682" s="8" t="str">
        <f>if(and(P7682&lt;&gt;"",Q7682&lt;&gt;"newexp",Q7682&lt;&gt;"nostart"),countifs(script_conform_dispatching!A:A,P7682,script_conform_dispatching!B:B,Q7682),"")</f>
        <v/>
      </c>
      <c r="S7682" s="8" t="str">
        <f t="shared" si="3"/>
        <v/>
      </c>
    </row>
    <row r="7683" hidden="1">
      <c r="A7683" s="6" t="s">
        <v>19377</v>
      </c>
      <c r="B7683" s="6" t="s">
        <v>324</v>
      </c>
      <c r="C7683" s="6" t="s">
        <v>1011</v>
      </c>
      <c r="F7683" s="6" t="s">
        <v>415</v>
      </c>
      <c r="G7683" s="6" t="s">
        <v>416</v>
      </c>
      <c r="H7683" s="8" t="str">
        <f>VLOOKUP(C7683,agent_name_matching!A:B,2,false)</f>
        <v>Dialog LLM</v>
      </c>
      <c r="I7683" s="32" t="s">
        <v>19378</v>
      </c>
      <c r="J7683" s="6" t="s">
        <v>418</v>
      </c>
      <c r="L7683" s="6">
        <v>6241.0</v>
      </c>
      <c r="M7683" s="6">
        <v>218.0</v>
      </c>
      <c r="N7683" s="6">
        <v>3754.0</v>
      </c>
      <c r="O7683" s="6" t="s">
        <v>19379</v>
      </c>
      <c r="P7683" s="8" t="str">
        <f t="shared" si="1"/>
        <v/>
      </c>
      <c r="Q7683" s="8" t="str">
        <f t="shared" si="17"/>
        <v/>
      </c>
      <c r="R7683" s="8" t="str">
        <f>if(and(P7683&lt;&gt;"",Q7683&lt;&gt;"newexp",Q7683&lt;&gt;"nostart"),countifs(script_conform_dispatching!A:A,P7683,script_conform_dispatching!B:B,Q7683),"")</f>
        <v/>
      </c>
      <c r="S7683" s="8" t="str">
        <f t="shared" si="3"/>
        <v/>
      </c>
    </row>
    <row r="7684" hidden="1">
      <c r="A7684" s="6" t="s">
        <v>19380</v>
      </c>
      <c r="B7684" s="6" t="s">
        <v>324</v>
      </c>
      <c r="C7684" s="6" t="s">
        <v>450</v>
      </c>
      <c r="F7684" s="6" t="s">
        <v>415</v>
      </c>
      <c r="G7684" s="6" t="s">
        <v>416</v>
      </c>
      <c r="H7684" s="8" t="str">
        <f>VLOOKUP(C7684,agent_name_matching!A:B,2,false)</f>
        <v>Validator LLM</v>
      </c>
      <c r="I7684" s="32" t="s">
        <v>451</v>
      </c>
      <c r="J7684" s="6" t="s">
        <v>452</v>
      </c>
      <c r="L7684" s="6">
        <v>3208.0</v>
      </c>
      <c r="M7684" s="6">
        <v>10.0</v>
      </c>
      <c r="N7684" s="6">
        <v>632.0</v>
      </c>
      <c r="O7684" s="6" t="s">
        <v>19381</v>
      </c>
      <c r="P7684" s="8" t="str">
        <f t="shared" si="1"/>
        <v/>
      </c>
      <c r="Q7684" s="8" t="str">
        <f t="shared" si="17"/>
        <v/>
      </c>
      <c r="R7684" s="8" t="str">
        <f>if(and(P7684&lt;&gt;"",Q7684&lt;&gt;"newexp",Q7684&lt;&gt;"nostart"),countifs(script_conform_dispatching!A:A,P7684,script_conform_dispatching!B:B,Q7684),"")</f>
        <v/>
      </c>
      <c r="S7684" s="8" t="str">
        <f t="shared" si="3"/>
        <v/>
      </c>
    </row>
    <row r="7685" hidden="1">
      <c r="A7685" s="6" t="s">
        <v>19382</v>
      </c>
      <c r="B7685" s="6" t="s">
        <v>324</v>
      </c>
      <c r="C7685" s="6" t="s">
        <v>37</v>
      </c>
      <c r="F7685" s="6" t="s">
        <v>415</v>
      </c>
      <c r="G7685" s="6" t="s">
        <v>416</v>
      </c>
      <c r="H7685" s="8" t="str">
        <f>VLOOKUP(C7685,agent_name_matching!A:B,2,false)</f>
        <v>Patient LLM</v>
      </c>
      <c r="I7685" s="32" t="s">
        <v>19383</v>
      </c>
      <c r="J7685" s="6" t="s">
        <v>418</v>
      </c>
      <c r="K7685" s="6">
        <v>1.0</v>
      </c>
      <c r="L7685" s="6">
        <v>3139.0</v>
      </c>
      <c r="M7685" s="6">
        <v>58.0</v>
      </c>
      <c r="N7685" s="6">
        <v>1794.0</v>
      </c>
      <c r="O7685" s="6" t="s">
        <v>19384</v>
      </c>
      <c r="P7685" s="8" t="str">
        <f t="shared" si="1"/>
        <v/>
      </c>
      <c r="Q7685" s="8" t="str">
        <f t="shared" si="17"/>
        <v/>
      </c>
      <c r="R7685" s="8" t="str">
        <f>if(and(P7685&lt;&gt;"",Q7685&lt;&gt;"newexp",Q7685&lt;&gt;"nostart"),countifs(script_conform_dispatching!A:A,P7685,script_conform_dispatching!B:B,Q7685),"")</f>
        <v/>
      </c>
      <c r="S7685" s="8" t="str">
        <f t="shared" si="3"/>
        <v/>
      </c>
    </row>
    <row r="7686" hidden="1">
      <c r="A7686" s="6" t="s">
        <v>19385</v>
      </c>
      <c r="B7686" s="6" t="s">
        <v>324</v>
      </c>
      <c r="C7686" s="6" t="s">
        <v>411</v>
      </c>
      <c r="H7686" s="8" t="str">
        <f>VLOOKUP(C7686,agent_name_matching!A:B,2,false)</f>
        <v>System</v>
      </c>
      <c r="I7686" s="33"/>
      <c r="O7686" s="6" t="s">
        <v>19386</v>
      </c>
      <c r="P7686" s="8" t="str">
        <f t="shared" si="1"/>
        <v/>
      </c>
      <c r="Q7686" s="8" t="str">
        <f t="shared" si="17"/>
        <v/>
      </c>
      <c r="R7686" s="8" t="str">
        <f>if(and(P7686&lt;&gt;"",Q7686&lt;&gt;"newexp",Q7686&lt;&gt;"nostart"),countifs(script_conform_dispatching!A:A,P7686,script_conform_dispatching!B:B,Q7686),"")</f>
        <v/>
      </c>
      <c r="S7686" s="8" t="str">
        <f t="shared" si="3"/>
        <v/>
      </c>
    </row>
    <row r="7687" hidden="1">
      <c r="A7687" s="6" t="s">
        <v>19387</v>
      </c>
      <c r="B7687" s="6" t="s">
        <v>324</v>
      </c>
      <c r="C7687" s="6" t="s">
        <v>1007</v>
      </c>
      <c r="F7687" s="6" t="s">
        <v>415</v>
      </c>
      <c r="G7687" s="6" t="s">
        <v>416</v>
      </c>
      <c r="H7687" s="8" t="str">
        <f>VLOOKUP(C7687,agent_name_matching!A:B,2,false)</f>
        <v>Assessor LLM</v>
      </c>
      <c r="I7687" s="32" t="s">
        <v>1008</v>
      </c>
      <c r="J7687" s="6" t="s">
        <v>418</v>
      </c>
      <c r="L7687" s="6">
        <v>3427.0</v>
      </c>
      <c r="M7687" s="6">
        <v>14.0</v>
      </c>
      <c r="N7687" s="6">
        <v>795.0</v>
      </c>
      <c r="O7687" s="6" t="s">
        <v>19388</v>
      </c>
      <c r="P7687" s="8" t="str">
        <f t="shared" si="1"/>
        <v/>
      </c>
      <c r="Q7687" s="8" t="str">
        <f t="shared" si="17"/>
        <v/>
      </c>
      <c r="R7687" s="8" t="str">
        <f>if(and(P7687&lt;&gt;"",Q7687&lt;&gt;"newexp",Q7687&lt;&gt;"nostart"),countifs(script_conform_dispatching!A:A,P7687,script_conform_dispatching!B:B,Q7687),"")</f>
        <v/>
      </c>
      <c r="S7687" s="8" t="str">
        <f t="shared" si="3"/>
        <v/>
      </c>
    </row>
    <row r="7688" hidden="1">
      <c r="A7688" s="6" t="s">
        <v>19389</v>
      </c>
      <c r="B7688" s="6" t="s">
        <v>324</v>
      </c>
      <c r="C7688" s="6" t="s">
        <v>1011</v>
      </c>
      <c r="F7688" s="6" t="s">
        <v>415</v>
      </c>
      <c r="G7688" s="6" t="s">
        <v>416</v>
      </c>
      <c r="H7688" s="8" t="str">
        <f>VLOOKUP(C7688,agent_name_matching!A:B,2,false)</f>
        <v>Dialog LLM</v>
      </c>
      <c r="I7688" s="32" t="s">
        <v>19390</v>
      </c>
      <c r="J7688" s="6" t="s">
        <v>418</v>
      </c>
      <c r="L7688" s="6">
        <v>6739.0</v>
      </c>
      <c r="M7688" s="6">
        <v>115.0</v>
      </c>
      <c r="N7688" s="6">
        <v>1731.0</v>
      </c>
      <c r="O7688" s="6" t="s">
        <v>19391</v>
      </c>
      <c r="P7688" s="8" t="str">
        <f t="shared" si="1"/>
        <v/>
      </c>
      <c r="Q7688" s="8" t="str">
        <f t="shared" si="17"/>
        <v/>
      </c>
      <c r="R7688" s="8" t="str">
        <f>if(and(P7688&lt;&gt;"",Q7688&lt;&gt;"newexp",Q7688&lt;&gt;"nostart"),countifs(script_conform_dispatching!A:A,P7688,script_conform_dispatching!B:B,Q7688),"")</f>
        <v/>
      </c>
      <c r="S7688" s="8" t="str">
        <f t="shared" si="3"/>
        <v/>
      </c>
    </row>
    <row r="7689" hidden="1">
      <c r="A7689" s="6" t="s">
        <v>19392</v>
      </c>
      <c r="B7689" s="6" t="s">
        <v>324</v>
      </c>
      <c r="C7689" s="6" t="s">
        <v>37</v>
      </c>
      <c r="F7689" s="6" t="s">
        <v>415</v>
      </c>
      <c r="G7689" s="6" t="s">
        <v>416</v>
      </c>
      <c r="H7689" s="8" t="str">
        <f>VLOOKUP(C7689,agent_name_matching!A:B,2,false)</f>
        <v>Patient LLM</v>
      </c>
      <c r="I7689" s="32" t="s">
        <v>19393</v>
      </c>
      <c r="J7689" s="6" t="s">
        <v>418</v>
      </c>
      <c r="K7689" s="6">
        <v>1.0</v>
      </c>
      <c r="L7689" s="6">
        <v>3320.0</v>
      </c>
      <c r="M7689" s="6">
        <v>163.0</v>
      </c>
      <c r="N7689" s="6">
        <v>3607.0</v>
      </c>
      <c r="O7689" s="6" t="s">
        <v>19394</v>
      </c>
      <c r="P7689" s="8" t="str">
        <f t="shared" si="1"/>
        <v/>
      </c>
      <c r="Q7689" s="8" t="str">
        <f t="shared" si="17"/>
        <v/>
      </c>
      <c r="R7689" s="8" t="str">
        <f>if(and(P7689&lt;&gt;"",Q7689&lt;&gt;"newexp",Q7689&lt;&gt;"nostart"),countifs(script_conform_dispatching!A:A,P7689,script_conform_dispatching!B:B,Q7689),"")</f>
        <v/>
      </c>
      <c r="S7689" s="8" t="str">
        <f t="shared" si="3"/>
        <v/>
      </c>
    </row>
    <row r="7690" hidden="1">
      <c r="A7690" s="6" t="s">
        <v>19395</v>
      </c>
      <c r="B7690" s="6" t="s">
        <v>324</v>
      </c>
      <c r="C7690" s="6" t="s">
        <v>411</v>
      </c>
      <c r="H7690" s="8" t="str">
        <f>VLOOKUP(C7690,agent_name_matching!A:B,2,false)</f>
        <v>System</v>
      </c>
      <c r="I7690" s="33"/>
      <c r="O7690" s="6" t="s">
        <v>19396</v>
      </c>
      <c r="P7690" s="8" t="str">
        <f t="shared" si="1"/>
        <v/>
      </c>
      <c r="Q7690" s="8" t="str">
        <f t="shared" si="17"/>
        <v/>
      </c>
      <c r="R7690" s="8" t="str">
        <f>if(and(P7690&lt;&gt;"",Q7690&lt;&gt;"newexp",Q7690&lt;&gt;"nostart"),countifs(script_conform_dispatching!A:A,P7690,script_conform_dispatching!B:B,Q7690),"")</f>
        <v/>
      </c>
      <c r="S7690" s="8" t="str">
        <f t="shared" si="3"/>
        <v/>
      </c>
    </row>
    <row r="7691" hidden="1">
      <c r="A7691" s="6" t="s">
        <v>19397</v>
      </c>
      <c r="B7691" s="6" t="s">
        <v>324</v>
      </c>
      <c r="C7691" s="6" t="s">
        <v>1007</v>
      </c>
      <c r="F7691" s="6" t="s">
        <v>415</v>
      </c>
      <c r="G7691" s="6" t="s">
        <v>416</v>
      </c>
      <c r="H7691" s="8" t="str">
        <f>VLOOKUP(C7691,agent_name_matching!A:B,2,false)</f>
        <v>Assessor LLM</v>
      </c>
      <c r="I7691" s="32" t="s">
        <v>1008</v>
      </c>
      <c r="J7691" s="6" t="s">
        <v>418</v>
      </c>
      <c r="L7691" s="6">
        <v>3711.0</v>
      </c>
      <c r="M7691" s="6">
        <v>14.0</v>
      </c>
      <c r="N7691" s="6">
        <v>654.0</v>
      </c>
      <c r="O7691" s="6" t="s">
        <v>19398</v>
      </c>
      <c r="P7691" s="8" t="str">
        <f t="shared" si="1"/>
        <v/>
      </c>
      <c r="Q7691" s="8" t="str">
        <f t="shared" si="17"/>
        <v/>
      </c>
      <c r="R7691" s="8" t="str">
        <f>if(and(P7691&lt;&gt;"",Q7691&lt;&gt;"newexp",Q7691&lt;&gt;"nostart"),countifs(script_conform_dispatching!A:A,P7691,script_conform_dispatching!B:B,Q7691),"")</f>
        <v/>
      </c>
      <c r="S7691" s="8" t="str">
        <f t="shared" si="3"/>
        <v/>
      </c>
    </row>
    <row r="7692" hidden="1">
      <c r="A7692" s="6" t="s">
        <v>19399</v>
      </c>
      <c r="B7692" s="6" t="s">
        <v>324</v>
      </c>
      <c r="C7692" s="6" t="s">
        <v>1011</v>
      </c>
      <c r="F7692" s="6" t="s">
        <v>415</v>
      </c>
      <c r="G7692" s="6" t="s">
        <v>416</v>
      </c>
      <c r="H7692" s="8" t="str">
        <f>VLOOKUP(C7692,agent_name_matching!A:B,2,false)</f>
        <v>Dialog LLM</v>
      </c>
      <c r="I7692" s="32" t="s">
        <v>19400</v>
      </c>
      <c r="J7692" s="6" t="s">
        <v>418</v>
      </c>
      <c r="L7692" s="6">
        <v>7239.0</v>
      </c>
      <c r="M7692" s="6">
        <v>95.0</v>
      </c>
      <c r="N7692" s="6">
        <v>5805.0</v>
      </c>
      <c r="O7692" s="6" t="s">
        <v>19401</v>
      </c>
      <c r="P7692" s="8" t="str">
        <f t="shared" si="1"/>
        <v/>
      </c>
      <c r="Q7692" s="8" t="str">
        <f t="shared" si="17"/>
        <v/>
      </c>
      <c r="R7692" s="8" t="str">
        <f>if(and(P7692&lt;&gt;"",Q7692&lt;&gt;"newexp",Q7692&lt;&gt;"nostart"),countifs(script_conform_dispatching!A:A,P7692,script_conform_dispatching!B:B,Q7692),"")</f>
        <v/>
      </c>
      <c r="S7692" s="8" t="str">
        <f t="shared" si="3"/>
        <v/>
      </c>
    </row>
    <row r="7693" hidden="1">
      <c r="A7693" s="6" t="s">
        <v>19402</v>
      </c>
      <c r="B7693" s="6" t="s">
        <v>324</v>
      </c>
      <c r="C7693" s="6" t="s">
        <v>37</v>
      </c>
      <c r="F7693" s="6" t="s">
        <v>415</v>
      </c>
      <c r="G7693" s="6" t="s">
        <v>416</v>
      </c>
      <c r="H7693" s="8" t="str">
        <f>VLOOKUP(C7693,agent_name_matching!A:B,2,false)</f>
        <v>Patient LLM</v>
      </c>
      <c r="I7693" s="32" t="s">
        <v>19403</v>
      </c>
      <c r="J7693" s="6" t="s">
        <v>418</v>
      </c>
      <c r="K7693" s="6">
        <v>1.0</v>
      </c>
      <c r="L7693" s="6">
        <v>3586.0</v>
      </c>
      <c r="M7693" s="6">
        <v>104.0</v>
      </c>
      <c r="N7693" s="6">
        <v>1883.0</v>
      </c>
      <c r="O7693" s="6" t="s">
        <v>19404</v>
      </c>
      <c r="P7693" s="8" t="str">
        <f t="shared" si="1"/>
        <v/>
      </c>
      <c r="Q7693" s="8" t="str">
        <f t="shared" si="17"/>
        <v/>
      </c>
      <c r="R7693" s="8" t="str">
        <f>if(and(P7693&lt;&gt;"",Q7693&lt;&gt;"newexp",Q7693&lt;&gt;"nostart"),countifs(script_conform_dispatching!A:A,P7693,script_conform_dispatching!B:B,Q7693),"")</f>
        <v/>
      </c>
      <c r="S7693" s="8" t="str">
        <f t="shared" si="3"/>
        <v/>
      </c>
    </row>
    <row r="7694" hidden="1">
      <c r="A7694" s="6" t="s">
        <v>19405</v>
      </c>
      <c r="B7694" s="6" t="s">
        <v>324</v>
      </c>
      <c r="C7694" s="6" t="s">
        <v>411</v>
      </c>
      <c r="H7694" s="8" t="str">
        <f>VLOOKUP(C7694,agent_name_matching!A:B,2,false)</f>
        <v>System</v>
      </c>
      <c r="I7694" s="33"/>
      <c r="O7694" s="6" t="s">
        <v>19406</v>
      </c>
      <c r="P7694" s="8" t="str">
        <f t="shared" si="1"/>
        <v/>
      </c>
      <c r="Q7694" s="8" t="str">
        <f t="shared" si="17"/>
        <v/>
      </c>
      <c r="R7694" s="8" t="str">
        <f>if(and(P7694&lt;&gt;"",Q7694&lt;&gt;"newexp",Q7694&lt;&gt;"nostart"),countifs(script_conform_dispatching!A:A,P7694,script_conform_dispatching!B:B,Q7694),"")</f>
        <v/>
      </c>
      <c r="S7694" s="8" t="str">
        <f t="shared" si="3"/>
        <v/>
      </c>
    </row>
    <row r="7695" hidden="1">
      <c r="A7695" s="6" t="s">
        <v>19407</v>
      </c>
      <c r="B7695" s="6" t="s">
        <v>324</v>
      </c>
      <c r="C7695" s="6" t="s">
        <v>1007</v>
      </c>
      <c r="F7695" s="6" t="s">
        <v>415</v>
      </c>
      <c r="G7695" s="6" t="s">
        <v>416</v>
      </c>
      <c r="H7695" s="8" t="str">
        <f>VLOOKUP(C7695,agent_name_matching!A:B,2,false)</f>
        <v>Assessor LLM</v>
      </c>
      <c r="I7695" s="32" t="s">
        <v>1040</v>
      </c>
      <c r="J7695" s="6" t="s">
        <v>418</v>
      </c>
      <c r="L7695" s="6">
        <v>3916.0</v>
      </c>
      <c r="M7695" s="6">
        <v>12.0</v>
      </c>
      <c r="N7695" s="6">
        <v>781.0</v>
      </c>
      <c r="O7695" s="6" t="s">
        <v>19408</v>
      </c>
      <c r="P7695" s="8" t="str">
        <f t="shared" si="1"/>
        <v/>
      </c>
      <c r="Q7695" s="8" t="str">
        <f t="shared" si="17"/>
        <v/>
      </c>
      <c r="R7695" s="8" t="str">
        <f>if(and(P7695&lt;&gt;"",Q7695&lt;&gt;"newexp",Q7695&lt;&gt;"nostart"),countifs(script_conform_dispatching!A:A,P7695,script_conform_dispatching!B:B,Q7695),"")</f>
        <v/>
      </c>
      <c r="S7695" s="8" t="str">
        <f t="shared" si="3"/>
        <v/>
      </c>
    </row>
    <row r="7696" hidden="1">
      <c r="A7696" s="6" t="s">
        <v>19409</v>
      </c>
      <c r="B7696" s="6" t="s">
        <v>324</v>
      </c>
      <c r="C7696" s="6" t="s">
        <v>407</v>
      </c>
      <c r="D7696" s="6">
        <v>5.0</v>
      </c>
      <c r="E7696" s="6" t="s">
        <v>445</v>
      </c>
      <c r="H7696" s="8" t="str">
        <f>VLOOKUP(C7696,agent_name_matching!A:B,2,false)</f>
        <v>--</v>
      </c>
      <c r="I7696" s="33"/>
      <c r="O7696" s="6" t="s">
        <v>19410</v>
      </c>
      <c r="P7696" s="8">
        <f t="shared" si="1"/>
        <v>5</v>
      </c>
      <c r="Q7696" s="8">
        <f t="shared" si="17"/>
        <v>8</v>
      </c>
      <c r="R7696" s="8">
        <f>if(and(P7696&lt;&gt;"",Q7696&lt;&gt;"newexp",Q7696&lt;&gt;"nostart"),countifs(script_conform_dispatching!A:A,P7696,script_conform_dispatching!B:B,Q7696),"")</f>
        <v>1</v>
      </c>
      <c r="S7696" s="8" t="str">
        <f t="shared" si="3"/>
        <v/>
      </c>
    </row>
    <row r="7697" hidden="1">
      <c r="A7697" s="6" t="s">
        <v>19411</v>
      </c>
      <c r="B7697" s="6" t="s">
        <v>324</v>
      </c>
      <c r="C7697" s="6" t="s">
        <v>1045</v>
      </c>
      <c r="F7697" s="6" t="s">
        <v>415</v>
      </c>
      <c r="G7697" s="6" t="s">
        <v>416</v>
      </c>
      <c r="H7697" s="8" t="str">
        <f>VLOOKUP(C7697,agent_name_matching!A:B,2,false)</f>
        <v>Dispatcher LLM</v>
      </c>
      <c r="I7697" s="32" t="s">
        <v>4400</v>
      </c>
      <c r="J7697" s="6" t="s">
        <v>418</v>
      </c>
      <c r="L7697" s="6">
        <v>5333.0</v>
      </c>
      <c r="M7697" s="6">
        <v>125.0</v>
      </c>
      <c r="N7697" s="6">
        <v>2196.0</v>
      </c>
      <c r="O7697" s="6" t="s">
        <v>19412</v>
      </c>
      <c r="P7697" s="8" t="str">
        <f t="shared" si="1"/>
        <v/>
      </c>
      <c r="Q7697" s="8" t="str">
        <f t="shared" si="17"/>
        <v/>
      </c>
      <c r="R7697" s="8" t="str">
        <f>if(and(P7697&lt;&gt;"",Q7697&lt;&gt;"newexp",Q7697&lt;&gt;"nostart"),countifs(script_conform_dispatching!A:A,P7697,script_conform_dispatching!B:B,Q7697),"")</f>
        <v/>
      </c>
      <c r="S7697" s="8" t="str">
        <f t="shared" si="3"/>
        <v/>
      </c>
    </row>
    <row r="7698" hidden="1">
      <c r="A7698" s="6" t="s">
        <v>19413</v>
      </c>
      <c r="B7698" s="6" t="s">
        <v>324</v>
      </c>
      <c r="C7698" s="6" t="s">
        <v>407</v>
      </c>
      <c r="D7698" s="6">
        <v>8.0</v>
      </c>
      <c r="E7698" s="6" t="s">
        <v>408</v>
      </c>
      <c r="H7698" s="8" t="str">
        <f>VLOOKUP(C7698,agent_name_matching!A:B,2,false)</f>
        <v>--</v>
      </c>
      <c r="I7698" s="33"/>
      <c r="O7698" s="6" t="s">
        <v>19414</v>
      </c>
      <c r="P7698" s="8" t="str">
        <f t="shared" si="1"/>
        <v/>
      </c>
      <c r="Q7698" s="8" t="str">
        <f t="shared" si="17"/>
        <v/>
      </c>
      <c r="R7698" s="8" t="str">
        <f>if(and(P7698&lt;&gt;"",Q7698&lt;&gt;"newexp",Q7698&lt;&gt;"nostart"),countifs(script_conform_dispatching!A:A,P7698,script_conform_dispatching!B:B,Q7698),"")</f>
        <v/>
      </c>
      <c r="S7698" s="8" t="str">
        <f t="shared" si="3"/>
        <v/>
      </c>
    </row>
    <row r="7699" hidden="1">
      <c r="A7699" s="6" t="s">
        <v>19415</v>
      </c>
      <c r="B7699" s="6" t="s">
        <v>324</v>
      </c>
      <c r="C7699" s="6" t="s">
        <v>1011</v>
      </c>
      <c r="F7699" s="6" t="s">
        <v>415</v>
      </c>
      <c r="G7699" s="6" t="s">
        <v>416</v>
      </c>
      <c r="H7699" s="8" t="str">
        <f>VLOOKUP(C7699,agent_name_matching!A:B,2,false)</f>
        <v>Dialog LLM</v>
      </c>
      <c r="I7699" s="32" t="s">
        <v>19416</v>
      </c>
      <c r="J7699" s="6" t="s">
        <v>418</v>
      </c>
      <c r="L7699" s="6">
        <v>7787.0</v>
      </c>
      <c r="M7699" s="6">
        <v>143.0</v>
      </c>
      <c r="N7699" s="6">
        <v>2770.0</v>
      </c>
      <c r="O7699" s="6" t="s">
        <v>19417</v>
      </c>
      <c r="P7699" s="8" t="str">
        <f t="shared" si="1"/>
        <v/>
      </c>
      <c r="Q7699" s="8" t="str">
        <f t="shared" si="17"/>
        <v/>
      </c>
      <c r="R7699" s="8" t="str">
        <f>if(and(P7699&lt;&gt;"",Q7699&lt;&gt;"newexp",Q7699&lt;&gt;"nostart"),countifs(script_conform_dispatching!A:A,P7699,script_conform_dispatching!B:B,Q7699),"")</f>
        <v/>
      </c>
      <c r="S7699" s="8" t="str">
        <f t="shared" si="3"/>
        <v/>
      </c>
    </row>
    <row r="7700" hidden="1">
      <c r="A7700" s="6" t="s">
        <v>19418</v>
      </c>
      <c r="B7700" s="6" t="s">
        <v>324</v>
      </c>
      <c r="C7700" s="6" t="s">
        <v>450</v>
      </c>
      <c r="F7700" s="6" t="s">
        <v>415</v>
      </c>
      <c r="G7700" s="6" t="s">
        <v>416</v>
      </c>
      <c r="H7700" s="8" t="str">
        <f>VLOOKUP(C7700,agent_name_matching!A:B,2,false)</f>
        <v>Validator LLM</v>
      </c>
      <c r="I7700" s="32" t="s">
        <v>19419</v>
      </c>
      <c r="J7700" s="6" t="s">
        <v>452</v>
      </c>
      <c r="L7700" s="6">
        <v>3882.0</v>
      </c>
      <c r="M7700" s="6">
        <v>29.0</v>
      </c>
      <c r="N7700" s="6">
        <v>854.0</v>
      </c>
      <c r="O7700" s="6" t="s">
        <v>19420</v>
      </c>
      <c r="P7700" s="8" t="str">
        <f t="shared" si="1"/>
        <v/>
      </c>
      <c r="Q7700" s="8" t="str">
        <f t="shared" si="17"/>
        <v/>
      </c>
      <c r="R7700" s="8" t="str">
        <f>if(and(P7700&lt;&gt;"",Q7700&lt;&gt;"newexp",Q7700&lt;&gt;"nostart"),countifs(script_conform_dispatching!A:A,P7700,script_conform_dispatching!B:B,Q7700),"")</f>
        <v/>
      </c>
      <c r="S7700" s="8" t="str">
        <f t="shared" si="3"/>
        <v/>
      </c>
    </row>
    <row r="7701" hidden="1">
      <c r="A7701" s="6" t="s">
        <v>19421</v>
      </c>
      <c r="B7701" s="6" t="s">
        <v>324</v>
      </c>
      <c r="C7701" s="6" t="s">
        <v>37</v>
      </c>
      <c r="F7701" s="6" t="s">
        <v>415</v>
      </c>
      <c r="G7701" s="6" t="s">
        <v>416</v>
      </c>
      <c r="H7701" s="8" t="str">
        <f>VLOOKUP(C7701,agent_name_matching!A:B,2,false)</f>
        <v>Patient LLM</v>
      </c>
      <c r="I7701" s="32" t="s">
        <v>19422</v>
      </c>
      <c r="J7701" s="6" t="s">
        <v>418</v>
      </c>
      <c r="K7701" s="6">
        <v>1.0</v>
      </c>
      <c r="L7701" s="6">
        <v>3841.0</v>
      </c>
      <c r="M7701" s="6">
        <v>64.0</v>
      </c>
      <c r="N7701" s="6">
        <v>1209.0</v>
      </c>
      <c r="O7701" s="6" t="s">
        <v>19423</v>
      </c>
      <c r="P7701" s="8" t="str">
        <f t="shared" si="1"/>
        <v/>
      </c>
      <c r="Q7701" s="8" t="str">
        <f t="shared" si="17"/>
        <v/>
      </c>
      <c r="R7701" s="8" t="str">
        <f>if(and(P7701&lt;&gt;"",Q7701&lt;&gt;"newexp",Q7701&lt;&gt;"nostart"),countifs(script_conform_dispatching!A:A,P7701,script_conform_dispatching!B:B,Q7701),"")</f>
        <v/>
      </c>
      <c r="S7701" s="8" t="str">
        <f t="shared" si="3"/>
        <v/>
      </c>
    </row>
    <row r="7702" hidden="1">
      <c r="A7702" s="6" t="s">
        <v>19424</v>
      </c>
      <c r="B7702" s="6" t="s">
        <v>324</v>
      </c>
      <c r="C7702" s="6" t="s">
        <v>411</v>
      </c>
      <c r="H7702" s="8" t="str">
        <f>VLOOKUP(C7702,agent_name_matching!A:B,2,false)</f>
        <v>System</v>
      </c>
      <c r="I7702" s="33"/>
      <c r="O7702" s="6" t="s">
        <v>19425</v>
      </c>
      <c r="P7702" s="8" t="str">
        <f t="shared" si="1"/>
        <v/>
      </c>
      <c r="Q7702" s="8" t="str">
        <f t="shared" si="17"/>
        <v/>
      </c>
      <c r="R7702" s="8" t="str">
        <f>if(and(P7702&lt;&gt;"",Q7702&lt;&gt;"newexp",Q7702&lt;&gt;"nostart"),countifs(script_conform_dispatching!A:A,P7702,script_conform_dispatching!B:B,Q7702),"")</f>
        <v/>
      </c>
      <c r="S7702" s="8" t="str">
        <f t="shared" si="3"/>
        <v/>
      </c>
    </row>
    <row r="7703" hidden="1">
      <c r="A7703" s="6" t="s">
        <v>19426</v>
      </c>
      <c r="B7703" s="6" t="s">
        <v>324</v>
      </c>
      <c r="C7703" s="6" t="s">
        <v>1007</v>
      </c>
      <c r="F7703" s="6" t="s">
        <v>415</v>
      </c>
      <c r="G7703" s="6" t="s">
        <v>416</v>
      </c>
      <c r="H7703" s="8" t="str">
        <f>VLOOKUP(C7703,agent_name_matching!A:B,2,false)</f>
        <v>Assessor LLM</v>
      </c>
      <c r="I7703" s="32" t="s">
        <v>1040</v>
      </c>
      <c r="J7703" s="6" t="s">
        <v>418</v>
      </c>
      <c r="L7703" s="6">
        <v>4074.0</v>
      </c>
      <c r="M7703" s="6">
        <v>12.0</v>
      </c>
      <c r="N7703" s="6">
        <v>622.0</v>
      </c>
      <c r="O7703" s="6" t="s">
        <v>19427</v>
      </c>
      <c r="P7703" s="8" t="str">
        <f t="shared" si="1"/>
        <v/>
      </c>
      <c r="Q7703" s="8" t="str">
        <f t="shared" si="17"/>
        <v/>
      </c>
      <c r="R7703" s="8" t="str">
        <f>if(and(P7703&lt;&gt;"",Q7703&lt;&gt;"newexp",Q7703&lt;&gt;"nostart"),countifs(script_conform_dispatching!A:A,P7703,script_conform_dispatching!B:B,Q7703),"")</f>
        <v/>
      </c>
      <c r="S7703" s="8" t="str">
        <f t="shared" si="3"/>
        <v/>
      </c>
    </row>
    <row r="7704" hidden="1">
      <c r="A7704" s="6" t="s">
        <v>19428</v>
      </c>
      <c r="B7704" s="6" t="s">
        <v>324</v>
      </c>
      <c r="C7704" s="6" t="s">
        <v>407</v>
      </c>
      <c r="D7704" s="6">
        <v>8.0</v>
      </c>
      <c r="E7704" s="6" t="s">
        <v>445</v>
      </c>
      <c r="H7704" s="8" t="str">
        <f>VLOOKUP(C7704,agent_name_matching!A:B,2,false)</f>
        <v>--</v>
      </c>
      <c r="I7704" s="33"/>
      <c r="O7704" s="6" t="s">
        <v>19429</v>
      </c>
      <c r="P7704" s="8">
        <f t="shared" si="1"/>
        <v>8</v>
      </c>
      <c r="Q7704" s="8" t="str">
        <f t="shared" si="17"/>
        <v>nostart</v>
      </c>
      <c r="R7704" s="8" t="str">
        <f>if(and(P7704&lt;&gt;"",Q7704&lt;&gt;"newexp",Q7704&lt;&gt;"nostart"),countifs(script_conform_dispatching!A:A,P7704,script_conform_dispatching!B:B,Q7704),"")</f>
        <v/>
      </c>
      <c r="S7704" s="8" t="str">
        <f t="shared" si="3"/>
        <v/>
      </c>
    </row>
    <row r="7705" hidden="1">
      <c r="A7705" s="6" t="s">
        <v>19430</v>
      </c>
      <c r="B7705" s="6" t="s">
        <v>324</v>
      </c>
      <c r="C7705" s="6" t="s">
        <v>1011</v>
      </c>
      <c r="F7705" s="6" t="s">
        <v>415</v>
      </c>
      <c r="G7705" s="6" t="s">
        <v>416</v>
      </c>
      <c r="H7705" s="8" t="str">
        <f>VLOOKUP(C7705,agent_name_matching!A:B,2,false)</f>
        <v>Dialog LLM</v>
      </c>
      <c r="I7705" s="32" t="s">
        <v>19431</v>
      </c>
      <c r="J7705" s="6" t="s">
        <v>418</v>
      </c>
      <c r="L7705" s="6">
        <v>8159.0</v>
      </c>
      <c r="M7705" s="6">
        <v>86.0</v>
      </c>
      <c r="N7705" s="6">
        <v>2002.0</v>
      </c>
      <c r="O7705" s="6" t="s">
        <v>19432</v>
      </c>
      <c r="P7705" s="8" t="str">
        <f t="shared" si="1"/>
        <v/>
      </c>
      <c r="Q7705" s="8" t="str">
        <f t="shared" si="17"/>
        <v/>
      </c>
      <c r="R7705" s="8" t="str">
        <f>if(and(P7705&lt;&gt;"",Q7705&lt;&gt;"newexp",Q7705&lt;&gt;"nostart"),countifs(script_conform_dispatching!A:A,P7705,script_conform_dispatching!B:B,Q7705),"")</f>
        <v/>
      </c>
      <c r="S7705" s="8" t="str">
        <f t="shared" si="3"/>
        <v/>
      </c>
    </row>
    <row r="7706" hidden="1">
      <c r="A7706" s="6" t="s">
        <v>19433</v>
      </c>
      <c r="B7706" s="6" t="s">
        <v>324</v>
      </c>
      <c r="C7706" s="6" t="s">
        <v>450</v>
      </c>
      <c r="F7706" s="6" t="s">
        <v>415</v>
      </c>
      <c r="G7706" s="6" t="s">
        <v>416</v>
      </c>
      <c r="H7706" s="8" t="str">
        <f>VLOOKUP(C7706,agent_name_matching!A:B,2,false)</f>
        <v>Validator LLM</v>
      </c>
      <c r="I7706" s="32" t="s">
        <v>3024</v>
      </c>
      <c r="J7706" s="6" t="s">
        <v>452</v>
      </c>
      <c r="L7706" s="6">
        <v>3983.0</v>
      </c>
      <c r="M7706" s="6">
        <v>29.0</v>
      </c>
      <c r="N7706" s="6">
        <v>790.0</v>
      </c>
      <c r="O7706" s="6" t="s">
        <v>19434</v>
      </c>
      <c r="P7706" s="8" t="str">
        <f t="shared" si="1"/>
        <v/>
      </c>
      <c r="Q7706" s="8" t="str">
        <f t="shared" si="17"/>
        <v/>
      </c>
      <c r="R7706" s="8" t="str">
        <f>if(and(P7706&lt;&gt;"",Q7706&lt;&gt;"newexp",Q7706&lt;&gt;"nostart"),countifs(script_conform_dispatching!A:A,P7706,script_conform_dispatching!B:B,Q7706),"")</f>
        <v/>
      </c>
      <c r="S7706" s="8" t="str">
        <f t="shared" si="3"/>
        <v/>
      </c>
    </row>
    <row r="7707" hidden="1">
      <c r="A7707" s="6" t="s">
        <v>19435</v>
      </c>
      <c r="B7707" s="6" t="s">
        <v>328</v>
      </c>
      <c r="C7707" s="6" t="s">
        <v>407</v>
      </c>
      <c r="D7707" s="6">
        <v>1.0</v>
      </c>
      <c r="E7707" s="6" t="s">
        <v>408</v>
      </c>
      <c r="H7707" s="8" t="str">
        <f>VLOOKUP(C7707,agent_name_matching!A:B,2,false)</f>
        <v>--</v>
      </c>
      <c r="I7707" s="33"/>
      <c r="O7707" s="6" t="s">
        <v>19436</v>
      </c>
      <c r="P7707" s="8" t="str">
        <f t="shared" si="1"/>
        <v/>
      </c>
      <c r="Q7707" s="8" t="str">
        <f t="shared" si="17"/>
        <v/>
      </c>
      <c r="R7707" s="8" t="str">
        <f>if(and(P7707&lt;&gt;"",Q7707&lt;&gt;"newexp",Q7707&lt;&gt;"nostart"),countifs(script_conform_dispatching!A:A,P7707,script_conform_dispatching!B:B,Q7707),"")</f>
        <v/>
      </c>
      <c r="S7707" s="8" t="str">
        <f t="shared" si="3"/>
        <v/>
      </c>
    </row>
    <row r="7708" hidden="1">
      <c r="A7708" s="6" t="s">
        <v>19437</v>
      </c>
      <c r="B7708" s="6" t="s">
        <v>328</v>
      </c>
      <c r="C7708" s="6" t="s">
        <v>411</v>
      </c>
      <c r="H7708" s="8" t="str">
        <f>VLOOKUP(C7708,agent_name_matching!A:B,2,false)</f>
        <v>System</v>
      </c>
      <c r="I7708" s="33"/>
      <c r="O7708" s="6" t="s">
        <v>19438</v>
      </c>
      <c r="P7708" s="8" t="str">
        <f t="shared" si="1"/>
        <v/>
      </c>
      <c r="Q7708" s="8" t="str">
        <f t="shared" si="17"/>
        <v/>
      </c>
      <c r="R7708" s="8" t="str">
        <f>if(and(P7708&lt;&gt;"",Q7708&lt;&gt;"newexp",Q7708&lt;&gt;"nostart"),countifs(script_conform_dispatching!A:A,P7708,script_conform_dispatching!B:B,Q7708),"")</f>
        <v/>
      </c>
      <c r="S7708" s="8" t="str">
        <f t="shared" si="3"/>
        <v/>
      </c>
    </row>
    <row r="7709" hidden="1">
      <c r="A7709" s="6" t="s">
        <v>19439</v>
      </c>
      <c r="B7709" s="6" t="s">
        <v>328</v>
      </c>
      <c r="C7709" s="6" t="s">
        <v>1007</v>
      </c>
      <c r="F7709" s="6" t="s">
        <v>415</v>
      </c>
      <c r="G7709" s="6" t="s">
        <v>416</v>
      </c>
      <c r="H7709" s="8" t="str">
        <f>VLOOKUP(C7709,agent_name_matching!A:B,2,false)</f>
        <v>Assessor LLM</v>
      </c>
      <c r="I7709" s="32" t="s">
        <v>1008</v>
      </c>
      <c r="J7709" s="6" t="s">
        <v>418</v>
      </c>
      <c r="L7709" s="6">
        <v>716.0</v>
      </c>
      <c r="M7709" s="6">
        <v>14.0</v>
      </c>
      <c r="N7709" s="6">
        <v>678.0</v>
      </c>
      <c r="O7709" s="6" t="s">
        <v>19440</v>
      </c>
      <c r="P7709" s="8" t="str">
        <f t="shared" si="1"/>
        <v/>
      </c>
      <c r="Q7709" s="8" t="str">
        <f t="shared" si="17"/>
        <v/>
      </c>
      <c r="R7709" s="8" t="str">
        <f>if(and(P7709&lt;&gt;"",Q7709&lt;&gt;"newexp",Q7709&lt;&gt;"nostart"),countifs(script_conform_dispatching!A:A,P7709,script_conform_dispatching!B:B,Q7709),"")</f>
        <v/>
      </c>
      <c r="S7709" s="8" t="str">
        <f t="shared" si="3"/>
        <v/>
      </c>
    </row>
    <row r="7710" hidden="1">
      <c r="A7710" s="6" t="s">
        <v>19441</v>
      </c>
      <c r="B7710" s="6" t="s">
        <v>328</v>
      </c>
      <c r="C7710" s="6" t="s">
        <v>1011</v>
      </c>
      <c r="F7710" s="6" t="s">
        <v>415</v>
      </c>
      <c r="G7710" s="6" t="s">
        <v>416</v>
      </c>
      <c r="H7710" s="8" t="str">
        <f>VLOOKUP(C7710,agent_name_matching!A:B,2,false)</f>
        <v>Dialog LLM</v>
      </c>
      <c r="I7710" s="32" t="s">
        <v>1012</v>
      </c>
      <c r="J7710" s="6" t="s">
        <v>418</v>
      </c>
      <c r="L7710" s="6">
        <v>565.0</v>
      </c>
      <c r="M7710" s="6">
        <v>28.0</v>
      </c>
      <c r="N7710" s="6">
        <v>816.0</v>
      </c>
      <c r="O7710" s="6" t="s">
        <v>19442</v>
      </c>
      <c r="P7710" s="8" t="str">
        <f t="shared" si="1"/>
        <v/>
      </c>
      <c r="Q7710" s="8" t="str">
        <f t="shared" si="17"/>
        <v/>
      </c>
      <c r="R7710" s="8" t="str">
        <f>if(and(P7710&lt;&gt;"",Q7710&lt;&gt;"newexp",Q7710&lt;&gt;"nostart"),countifs(script_conform_dispatching!A:A,P7710,script_conform_dispatching!B:B,Q7710),"")</f>
        <v/>
      </c>
      <c r="S7710" s="8" t="str">
        <f t="shared" si="3"/>
        <v/>
      </c>
    </row>
    <row r="7711" hidden="1">
      <c r="A7711" s="6" t="s">
        <v>19443</v>
      </c>
      <c r="B7711" s="6" t="s">
        <v>328</v>
      </c>
      <c r="C7711" s="6" t="s">
        <v>37</v>
      </c>
      <c r="F7711" s="6" t="s">
        <v>415</v>
      </c>
      <c r="G7711" s="6" t="s">
        <v>416</v>
      </c>
      <c r="H7711" s="8" t="str">
        <f>VLOOKUP(C7711,agent_name_matching!A:B,2,false)</f>
        <v>Patient LLM</v>
      </c>
      <c r="I7711" s="32" t="s">
        <v>19444</v>
      </c>
      <c r="J7711" s="6" t="s">
        <v>418</v>
      </c>
      <c r="K7711" s="6">
        <v>1.0</v>
      </c>
      <c r="L7711" s="6">
        <v>546.0</v>
      </c>
      <c r="M7711" s="6">
        <v>46.0</v>
      </c>
      <c r="N7711" s="6">
        <v>1011.0</v>
      </c>
      <c r="O7711" s="6" t="s">
        <v>19445</v>
      </c>
      <c r="P7711" s="8" t="str">
        <f t="shared" si="1"/>
        <v/>
      </c>
      <c r="Q7711" s="8" t="str">
        <f t="shared" si="17"/>
        <v/>
      </c>
      <c r="R7711" s="8" t="str">
        <f>if(and(P7711&lt;&gt;"",Q7711&lt;&gt;"newexp",Q7711&lt;&gt;"nostart"),countifs(script_conform_dispatching!A:A,P7711,script_conform_dispatching!B:B,Q7711),"")</f>
        <v/>
      </c>
      <c r="S7711" s="8" t="str">
        <f t="shared" si="3"/>
        <v/>
      </c>
    </row>
    <row r="7712" hidden="1">
      <c r="A7712" s="6" t="s">
        <v>19446</v>
      </c>
      <c r="B7712" s="6" t="s">
        <v>328</v>
      </c>
      <c r="C7712" s="6" t="s">
        <v>411</v>
      </c>
      <c r="H7712" s="8" t="str">
        <f>VLOOKUP(C7712,agent_name_matching!A:B,2,false)</f>
        <v>System</v>
      </c>
      <c r="I7712" s="33"/>
      <c r="O7712" s="6" t="s">
        <v>19447</v>
      </c>
      <c r="P7712" s="8" t="str">
        <f t="shared" si="1"/>
        <v/>
      </c>
      <c r="Q7712" s="8" t="str">
        <f t="shared" si="17"/>
        <v/>
      </c>
      <c r="R7712" s="8" t="str">
        <f>if(and(P7712&lt;&gt;"",Q7712&lt;&gt;"newexp",Q7712&lt;&gt;"nostart"),countifs(script_conform_dispatching!A:A,P7712,script_conform_dispatching!B:B,Q7712),"")</f>
        <v/>
      </c>
      <c r="S7712" s="8" t="str">
        <f t="shared" si="3"/>
        <v/>
      </c>
    </row>
    <row r="7713" hidden="1">
      <c r="A7713" s="6" t="s">
        <v>19448</v>
      </c>
      <c r="B7713" s="6" t="s">
        <v>328</v>
      </c>
      <c r="C7713" s="6" t="s">
        <v>1007</v>
      </c>
      <c r="F7713" s="6" t="s">
        <v>415</v>
      </c>
      <c r="G7713" s="6" t="s">
        <v>416</v>
      </c>
      <c r="H7713" s="8" t="str">
        <f>VLOOKUP(C7713,agent_name_matching!A:B,2,false)</f>
        <v>Assessor LLM</v>
      </c>
      <c r="I7713" s="32" t="s">
        <v>1008</v>
      </c>
      <c r="J7713" s="6" t="s">
        <v>418</v>
      </c>
      <c r="L7713" s="6">
        <v>794.0</v>
      </c>
      <c r="M7713" s="6">
        <v>14.0</v>
      </c>
      <c r="N7713" s="6">
        <v>688.0</v>
      </c>
      <c r="O7713" s="6" t="s">
        <v>19449</v>
      </c>
      <c r="P7713" s="8" t="str">
        <f t="shared" si="1"/>
        <v/>
      </c>
      <c r="Q7713" s="8" t="str">
        <f t="shared" si="17"/>
        <v/>
      </c>
      <c r="R7713" s="8" t="str">
        <f>if(and(P7713&lt;&gt;"",Q7713&lt;&gt;"newexp",Q7713&lt;&gt;"nostart"),countifs(script_conform_dispatching!A:A,P7713,script_conform_dispatching!B:B,Q7713),"")</f>
        <v/>
      </c>
      <c r="S7713" s="8" t="str">
        <f t="shared" si="3"/>
        <v/>
      </c>
    </row>
    <row r="7714" hidden="1">
      <c r="A7714" s="6" t="s">
        <v>19450</v>
      </c>
      <c r="B7714" s="6" t="s">
        <v>328</v>
      </c>
      <c r="C7714" s="6" t="s">
        <v>1011</v>
      </c>
      <c r="F7714" s="6" t="s">
        <v>415</v>
      </c>
      <c r="G7714" s="6" t="s">
        <v>416</v>
      </c>
      <c r="H7714" s="8" t="str">
        <f>VLOOKUP(C7714,agent_name_matching!A:B,2,false)</f>
        <v>Dialog LLM</v>
      </c>
      <c r="I7714" s="32" t="s">
        <v>19451</v>
      </c>
      <c r="J7714" s="6" t="s">
        <v>418</v>
      </c>
      <c r="L7714" s="6">
        <v>806.0</v>
      </c>
      <c r="M7714" s="6">
        <v>51.0</v>
      </c>
      <c r="N7714" s="6">
        <v>1130.0</v>
      </c>
      <c r="O7714" s="6" t="s">
        <v>19452</v>
      </c>
      <c r="P7714" s="8" t="str">
        <f t="shared" si="1"/>
        <v/>
      </c>
      <c r="Q7714" s="8" t="str">
        <f t="shared" si="17"/>
        <v/>
      </c>
      <c r="R7714" s="8" t="str">
        <f>if(and(P7714&lt;&gt;"",Q7714&lt;&gt;"newexp",Q7714&lt;&gt;"nostart"),countifs(script_conform_dispatching!A:A,P7714,script_conform_dispatching!B:B,Q7714),"")</f>
        <v/>
      </c>
      <c r="S7714" s="8" t="str">
        <f t="shared" si="3"/>
        <v/>
      </c>
    </row>
    <row r="7715" hidden="1">
      <c r="A7715" s="6" t="s">
        <v>19453</v>
      </c>
      <c r="B7715" s="6" t="s">
        <v>328</v>
      </c>
      <c r="C7715" s="6" t="s">
        <v>37</v>
      </c>
      <c r="F7715" s="6" t="s">
        <v>415</v>
      </c>
      <c r="G7715" s="6" t="s">
        <v>416</v>
      </c>
      <c r="H7715" s="8" t="str">
        <f>VLOOKUP(C7715,agent_name_matching!A:B,2,false)</f>
        <v>Patient LLM</v>
      </c>
      <c r="I7715" s="32" t="s">
        <v>19454</v>
      </c>
      <c r="J7715" s="6" t="s">
        <v>418</v>
      </c>
      <c r="K7715" s="6">
        <v>1.0</v>
      </c>
      <c r="L7715" s="6">
        <v>651.0</v>
      </c>
      <c r="M7715" s="6">
        <v>26.0</v>
      </c>
      <c r="N7715" s="6">
        <v>864.0</v>
      </c>
      <c r="O7715" s="6" t="s">
        <v>19455</v>
      </c>
      <c r="P7715" s="8" t="str">
        <f t="shared" si="1"/>
        <v/>
      </c>
      <c r="Q7715" s="8" t="str">
        <f t="shared" si="17"/>
        <v/>
      </c>
      <c r="R7715" s="8" t="str">
        <f>if(and(P7715&lt;&gt;"",Q7715&lt;&gt;"newexp",Q7715&lt;&gt;"nostart"),countifs(script_conform_dispatching!A:A,P7715,script_conform_dispatching!B:B,Q7715),"")</f>
        <v/>
      </c>
      <c r="S7715" s="8" t="str">
        <f t="shared" si="3"/>
        <v/>
      </c>
    </row>
    <row r="7716" hidden="1">
      <c r="A7716" s="6" t="s">
        <v>19456</v>
      </c>
      <c r="B7716" s="6" t="s">
        <v>328</v>
      </c>
      <c r="C7716" s="6" t="s">
        <v>411</v>
      </c>
      <c r="H7716" s="8" t="str">
        <f>VLOOKUP(C7716,agent_name_matching!A:B,2,false)</f>
        <v>System</v>
      </c>
      <c r="I7716" s="33"/>
      <c r="O7716" s="6" t="s">
        <v>19457</v>
      </c>
      <c r="P7716" s="8" t="str">
        <f t="shared" si="1"/>
        <v/>
      </c>
      <c r="Q7716" s="8" t="str">
        <f t="shared" si="17"/>
        <v/>
      </c>
      <c r="R7716" s="8" t="str">
        <f>if(and(P7716&lt;&gt;"",Q7716&lt;&gt;"newexp",Q7716&lt;&gt;"nostart"),countifs(script_conform_dispatching!A:A,P7716,script_conform_dispatching!B:B,Q7716),"")</f>
        <v/>
      </c>
      <c r="S7716" s="8" t="str">
        <f t="shared" si="3"/>
        <v/>
      </c>
    </row>
    <row r="7717" hidden="1">
      <c r="A7717" s="6" t="s">
        <v>19458</v>
      </c>
      <c r="B7717" s="6" t="s">
        <v>328</v>
      </c>
      <c r="C7717" s="6" t="s">
        <v>1007</v>
      </c>
      <c r="F7717" s="6" t="s">
        <v>415</v>
      </c>
      <c r="G7717" s="6" t="s">
        <v>416</v>
      </c>
      <c r="H7717" s="8" t="str">
        <f>VLOOKUP(C7717,agent_name_matching!A:B,2,false)</f>
        <v>Assessor LLM</v>
      </c>
      <c r="I7717" s="32" t="s">
        <v>1008</v>
      </c>
      <c r="J7717" s="6" t="s">
        <v>418</v>
      </c>
      <c r="L7717" s="6">
        <v>877.0</v>
      </c>
      <c r="M7717" s="6">
        <v>14.0</v>
      </c>
      <c r="N7717" s="6">
        <v>644.0</v>
      </c>
      <c r="O7717" s="6" t="s">
        <v>19459</v>
      </c>
      <c r="P7717" s="8" t="str">
        <f t="shared" si="1"/>
        <v/>
      </c>
      <c r="Q7717" s="8" t="str">
        <f t="shared" si="17"/>
        <v/>
      </c>
      <c r="R7717" s="8" t="str">
        <f>if(and(P7717&lt;&gt;"",Q7717&lt;&gt;"newexp",Q7717&lt;&gt;"nostart"),countifs(script_conform_dispatching!A:A,P7717,script_conform_dispatching!B:B,Q7717),"")</f>
        <v/>
      </c>
      <c r="S7717" s="8" t="str">
        <f t="shared" si="3"/>
        <v/>
      </c>
    </row>
    <row r="7718" hidden="1">
      <c r="A7718" s="6" t="s">
        <v>19460</v>
      </c>
      <c r="B7718" s="6" t="s">
        <v>328</v>
      </c>
      <c r="C7718" s="6" t="s">
        <v>1011</v>
      </c>
      <c r="F7718" s="6" t="s">
        <v>415</v>
      </c>
      <c r="G7718" s="6" t="s">
        <v>416</v>
      </c>
      <c r="H7718" s="8" t="str">
        <f>VLOOKUP(C7718,agent_name_matching!A:B,2,false)</f>
        <v>Dialog LLM</v>
      </c>
      <c r="I7718" s="32" t="s">
        <v>19461</v>
      </c>
      <c r="J7718" s="6" t="s">
        <v>418</v>
      </c>
      <c r="L7718" s="6">
        <v>1050.0</v>
      </c>
      <c r="M7718" s="6">
        <v>46.0</v>
      </c>
      <c r="N7718" s="6">
        <v>1127.0</v>
      </c>
      <c r="O7718" s="6" t="s">
        <v>19462</v>
      </c>
      <c r="P7718" s="8" t="str">
        <f t="shared" si="1"/>
        <v/>
      </c>
      <c r="Q7718" s="8" t="str">
        <f t="shared" si="17"/>
        <v/>
      </c>
      <c r="R7718" s="8" t="str">
        <f>if(and(P7718&lt;&gt;"",Q7718&lt;&gt;"newexp",Q7718&lt;&gt;"nostart"),countifs(script_conform_dispatching!A:A,P7718,script_conform_dispatching!B:B,Q7718),"")</f>
        <v/>
      </c>
      <c r="S7718" s="8" t="str">
        <f t="shared" si="3"/>
        <v/>
      </c>
    </row>
    <row r="7719" hidden="1">
      <c r="A7719" s="6" t="s">
        <v>19463</v>
      </c>
      <c r="B7719" s="6" t="s">
        <v>328</v>
      </c>
      <c r="C7719" s="6" t="s">
        <v>37</v>
      </c>
      <c r="F7719" s="6" t="s">
        <v>415</v>
      </c>
      <c r="G7719" s="6" t="s">
        <v>416</v>
      </c>
      <c r="H7719" s="8" t="str">
        <f>VLOOKUP(C7719,agent_name_matching!A:B,2,false)</f>
        <v>Patient LLM</v>
      </c>
      <c r="I7719" s="32" t="s">
        <v>19464</v>
      </c>
      <c r="J7719" s="6" t="s">
        <v>418</v>
      </c>
      <c r="K7719" s="6">
        <v>1.0</v>
      </c>
      <c r="L7719" s="6">
        <v>731.0</v>
      </c>
      <c r="M7719" s="6">
        <v>47.0</v>
      </c>
      <c r="N7719" s="6">
        <v>1094.0</v>
      </c>
      <c r="O7719" s="6" t="s">
        <v>19465</v>
      </c>
      <c r="P7719" s="8" t="str">
        <f t="shared" si="1"/>
        <v/>
      </c>
      <c r="Q7719" s="8" t="str">
        <f t="shared" si="17"/>
        <v/>
      </c>
      <c r="R7719" s="8" t="str">
        <f>if(and(P7719&lt;&gt;"",Q7719&lt;&gt;"newexp",Q7719&lt;&gt;"nostart"),countifs(script_conform_dispatching!A:A,P7719,script_conform_dispatching!B:B,Q7719),"")</f>
        <v/>
      </c>
      <c r="S7719" s="8" t="str">
        <f t="shared" si="3"/>
        <v/>
      </c>
    </row>
    <row r="7720" hidden="1">
      <c r="A7720" s="6" t="s">
        <v>19466</v>
      </c>
      <c r="B7720" s="6" t="s">
        <v>328</v>
      </c>
      <c r="C7720" s="6" t="s">
        <v>411</v>
      </c>
      <c r="H7720" s="8" t="str">
        <f>VLOOKUP(C7720,agent_name_matching!A:B,2,false)</f>
        <v>System</v>
      </c>
      <c r="I7720" s="33"/>
      <c r="O7720" s="6" t="s">
        <v>19467</v>
      </c>
      <c r="P7720" s="8" t="str">
        <f t="shared" si="1"/>
        <v/>
      </c>
      <c r="Q7720" s="8" t="str">
        <f t="shared" si="17"/>
        <v/>
      </c>
      <c r="R7720" s="8" t="str">
        <f>if(and(P7720&lt;&gt;"",Q7720&lt;&gt;"newexp",Q7720&lt;&gt;"nostart"),countifs(script_conform_dispatching!A:A,P7720,script_conform_dispatching!B:B,Q7720),"")</f>
        <v/>
      </c>
      <c r="S7720" s="8" t="str">
        <f t="shared" si="3"/>
        <v/>
      </c>
    </row>
    <row r="7721" hidden="1">
      <c r="A7721" s="6" t="s">
        <v>19468</v>
      </c>
      <c r="B7721" s="6" t="s">
        <v>328</v>
      </c>
      <c r="C7721" s="6" t="s">
        <v>1007</v>
      </c>
      <c r="F7721" s="6" t="s">
        <v>415</v>
      </c>
      <c r="G7721" s="6" t="s">
        <v>416</v>
      </c>
      <c r="H7721" s="8" t="str">
        <f>VLOOKUP(C7721,agent_name_matching!A:B,2,false)</f>
        <v>Assessor LLM</v>
      </c>
      <c r="I7721" s="32" t="s">
        <v>1008</v>
      </c>
      <c r="J7721" s="6" t="s">
        <v>418</v>
      </c>
      <c r="L7721" s="6">
        <v>976.0</v>
      </c>
      <c r="M7721" s="6">
        <v>14.0</v>
      </c>
      <c r="N7721" s="6">
        <v>720.0</v>
      </c>
      <c r="O7721" s="6" t="s">
        <v>19469</v>
      </c>
      <c r="P7721" s="8" t="str">
        <f t="shared" si="1"/>
        <v/>
      </c>
      <c r="Q7721" s="8" t="str">
        <f t="shared" si="17"/>
        <v/>
      </c>
      <c r="R7721" s="8" t="str">
        <f>if(and(P7721&lt;&gt;"",Q7721&lt;&gt;"newexp",Q7721&lt;&gt;"nostart"),countifs(script_conform_dispatching!A:A,P7721,script_conform_dispatching!B:B,Q7721),"")</f>
        <v/>
      </c>
      <c r="S7721" s="8" t="str">
        <f t="shared" si="3"/>
        <v/>
      </c>
    </row>
    <row r="7722" hidden="1">
      <c r="A7722" s="6" t="s">
        <v>19470</v>
      </c>
      <c r="B7722" s="6" t="s">
        <v>328</v>
      </c>
      <c r="C7722" s="6" t="s">
        <v>1011</v>
      </c>
      <c r="F7722" s="6" t="s">
        <v>415</v>
      </c>
      <c r="G7722" s="6" t="s">
        <v>416</v>
      </c>
      <c r="H7722" s="8" t="str">
        <f>VLOOKUP(C7722,agent_name_matching!A:B,2,false)</f>
        <v>Dialog LLM</v>
      </c>
      <c r="I7722" s="32" t="s">
        <v>19471</v>
      </c>
      <c r="J7722" s="6" t="s">
        <v>418</v>
      </c>
      <c r="L7722" s="6">
        <v>1310.0</v>
      </c>
      <c r="M7722" s="6">
        <v>63.0</v>
      </c>
      <c r="N7722" s="6">
        <v>1495.0</v>
      </c>
      <c r="O7722" s="6" t="s">
        <v>19472</v>
      </c>
      <c r="P7722" s="8" t="str">
        <f t="shared" si="1"/>
        <v/>
      </c>
      <c r="Q7722" s="8" t="str">
        <f t="shared" si="17"/>
        <v/>
      </c>
      <c r="R7722" s="8" t="str">
        <f>if(and(P7722&lt;&gt;"",Q7722&lt;&gt;"newexp",Q7722&lt;&gt;"nostart"),countifs(script_conform_dispatching!A:A,P7722,script_conform_dispatching!B:B,Q7722),"")</f>
        <v/>
      </c>
      <c r="S7722" s="8" t="str">
        <f t="shared" si="3"/>
        <v/>
      </c>
    </row>
    <row r="7723" hidden="1">
      <c r="A7723" s="6" t="s">
        <v>19473</v>
      </c>
      <c r="B7723" s="6" t="s">
        <v>328</v>
      </c>
      <c r="C7723" s="6" t="s">
        <v>37</v>
      </c>
      <c r="F7723" s="6" t="s">
        <v>415</v>
      </c>
      <c r="G7723" s="6" t="s">
        <v>416</v>
      </c>
      <c r="H7723" s="8" t="str">
        <f>VLOOKUP(C7723,agent_name_matching!A:B,2,false)</f>
        <v>Patient LLM</v>
      </c>
      <c r="I7723" s="32" t="s">
        <v>19474</v>
      </c>
      <c r="J7723" s="6" t="s">
        <v>418</v>
      </c>
      <c r="K7723" s="6">
        <v>1.0</v>
      </c>
      <c r="L7723" s="6">
        <v>849.0</v>
      </c>
      <c r="M7723" s="6">
        <v>75.0</v>
      </c>
      <c r="N7723" s="6">
        <v>1345.0</v>
      </c>
      <c r="O7723" s="6" t="s">
        <v>19475</v>
      </c>
      <c r="P7723" s="8" t="str">
        <f t="shared" si="1"/>
        <v/>
      </c>
      <c r="Q7723" s="8" t="str">
        <f t="shared" si="17"/>
        <v/>
      </c>
      <c r="R7723" s="8" t="str">
        <f>if(and(P7723&lt;&gt;"",Q7723&lt;&gt;"newexp",Q7723&lt;&gt;"nostart"),countifs(script_conform_dispatching!A:A,P7723,script_conform_dispatching!B:B,Q7723),"")</f>
        <v/>
      </c>
      <c r="S7723" s="8" t="str">
        <f t="shared" si="3"/>
        <v/>
      </c>
    </row>
    <row r="7724" hidden="1">
      <c r="A7724" s="6" t="s">
        <v>19476</v>
      </c>
      <c r="B7724" s="6" t="s">
        <v>328</v>
      </c>
      <c r="C7724" s="6" t="s">
        <v>411</v>
      </c>
      <c r="H7724" s="8" t="str">
        <f>VLOOKUP(C7724,agent_name_matching!A:B,2,false)</f>
        <v>System</v>
      </c>
      <c r="I7724" s="33"/>
      <c r="O7724" s="6" t="s">
        <v>19477</v>
      </c>
      <c r="P7724" s="8" t="str">
        <f t="shared" si="1"/>
        <v/>
      </c>
      <c r="Q7724" s="8" t="str">
        <f t="shared" si="17"/>
        <v/>
      </c>
      <c r="R7724" s="8" t="str">
        <f>if(and(P7724&lt;&gt;"",Q7724&lt;&gt;"newexp",Q7724&lt;&gt;"nostart"),countifs(script_conform_dispatching!A:A,P7724,script_conform_dispatching!B:B,Q7724),"")</f>
        <v/>
      </c>
      <c r="S7724" s="8" t="str">
        <f t="shared" si="3"/>
        <v/>
      </c>
    </row>
    <row r="7725" hidden="1">
      <c r="A7725" s="6" t="s">
        <v>19478</v>
      </c>
      <c r="B7725" s="6" t="s">
        <v>328</v>
      </c>
      <c r="C7725" s="6" t="s">
        <v>1007</v>
      </c>
      <c r="F7725" s="6" t="s">
        <v>415</v>
      </c>
      <c r="G7725" s="6" t="s">
        <v>416</v>
      </c>
      <c r="H7725" s="8" t="str">
        <f>VLOOKUP(C7725,agent_name_matching!A:B,2,false)</f>
        <v>Assessor LLM</v>
      </c>
      <c r="I7725" s="32" t="s">
        <v>1040</v>
      </c>
      <c r="J7725" s="6" t="s">
        <v>418</v>
      </c>
      <c r="L7725" s="6">
        <v>1120.0</v>
      </c>
      <c r="M7725" s="6">
        <v>12.0</v>
      </c>
      <c r="N7725" s="6">
        <v>701.0</v>
      </c>
      <c r="O7725" s="6" t="s">
        <v>19479</v>
      </c>
      <c r="P7725" s="8" t="str">
        <f t="shared" si="1"/>
        <v/>
      </c>
      <c r="Q7725" s="8" t="str">
        <f t="shared" si="17"/>
        <v/>
      </c>
      <c r="R7725" s="8" t="str">
        <f>if(and(P7725&lt;&gt;"",Q7725&lt;&gt;"newexp",Q7725&lt;&gt;"nostart"),countifs(script_conform_dispatching!A:A,P7725,script_conform_dispatching!B:B,Q7725),"")</f>
        <v/>
      </c>
      <c r="S7725" s="8" t="str">
        <f t="shared" si="3"/>
        <v/>
      </c>
    </row>
    <row r="7726" hidden="1">
      <c r="A7726" s="6" t="s">
        <v>19480</v>
      </c>
      <c r="B7726" s="6" t="s">
        <v>328</v>
      </c>
      <c r="C7726" s="6" t="s">
        <v>407</v>
      </c>
      <c r="D7726" s="6">
        <v>1.0</v>
      </c>
      <c r="E7726" s="6" t="s">
        <v>445</v>
      </c>
      <c r="H7726" s="8" t="str">
        <f>VLOOKUP(C7726,agent_name_matching!A:B,2,false)</f>
        <v>--</v>
      </c>
      <c r="I7726" s="33"/>
      <c r="O7726" s="6" t="s">
        <v>19481</v>
      </c>
      <c r="P7726" s="8">
        <f t="shared" si="1"/>
        <v>1</v>
      </c>
      <c r="Q7726" s="8">
        <f t="shared" si="17"/>
        <v>2</v>
      </c>
      <c r="R7726" s="8">
        <f>if(and(P7726&lt;&gt;"",Q7726&lt;&gt;"newexp",Q7726&lt;&gt;"nostart"),countifs(script_conform_dispatching!A:A,P7726,script_conform_dispatching!B:B,Q7726),"")</f>
        <v>1</v>
      </c>
      <c r="S7726" s="8" t="str">
        <f t="shared" si="3"/>
        <v/>
      </c>
    </row>
    <row r="7727" hidden="1">
      <c r="A7727" s="6" t="s">
        <v>19482</v>
      </c>
      <c r="B7727" s="6" t="s">
        <v>328</v>
      </c>
      <c r="C7727" s="6" t="s">
        <v>1045</v>
      </c>
      <c r="F7727" s="6" t="s">
        <v>415</v>
      </c>
      <c r="G7727" s="6" t="s">
        <v>416</v>
      </c>
      <c r="H7727" s="8" t="str">
        <f>VLOOKUP(C7727,agent_name_matching!A:B,2,false)</f>
        <v>Dispatcher LLM</v>
      </c>
      <c r="I7727" s="32" t="s">
        <v>1046</v>
      </c>
      <c r="J7727" s="6" t="s">
        <v>418</v>
      </c>
      <c r="L7727" s="6">
        <v>2537.0</v>
      </c>
      <c r="M7727" s="6">
        <v>150.0</v>
      </c>
      <c r="N7727" s="6">
        <v>1631.0</v>
      </c>
      <c r="O7727" s="6" t="s">
        <v>19483</v>
      </c>
      <c r="P7727" s="8" t="str">
        <f t="shared" si="1"/>
        <v/>
      </c>
      <c r="Q7727" s="8" t="str">
        <f t="shared" si="17"/>
        <v/>
      </c>
      <c r="R7727" s="8" t="str">
        <f>if(and(P7727&lt;&gt;"",Q7727&lt;&gt;"newexp",Q7727&lt;&gt;"nostart"),countifs(script_conform_dispatching!A:A,P7727,script_conform_dispatching!B:B,Q7727),"")</f>
        <v/>
      </c>
      <c r="S7727" s="8" t="str">
        <f t="shared" si="3"/>
        <v/>
      </c>
    </row>
    <row r="7728" hidden="1">
      <c r="A7728" s="6" t="s">
        <v>19484</v>
      </c>
      <c r="B7728" s="6" t="s">
        <v>328</v>
      </c>
      <c r="C7728" s="6" t="s">
        <v>407</v>
      </c>
      <c r="D7728" s="6">
        <v>2.0</v>
      </c>
      <c r="E7728" s="6" t="s">
        <v>408</v>
      </c>
      <c r="H7728" s="8" t="str">
        <f>VLOOKUP(C7728,agent_name_matching!A:B,2,false)</f>
        <v>--</v>
      </c>
      <c r="I7728" s="33"/>
      <c r="O7728" s="6" t="s">
        <v>19485</v>
      </c>
      <c r="P7728" s="8" t="str">
        <f t="shared" si="1"/>
        <v/>
      </c>
      <c r="Q7728" s="8" t="str">
        <f t="shared" si="17"/>
        <v/>
      </c>
      <c r="R7728" s="8" t="str">
        <f>if(and(P7728&lt;&gt;"",Q7728&lt;&gt;"newexp",Q7728&lt;&gt;"nostart"),countifs(script_conform_dispatching!A:A,P7728,script_conform_dispatching!B:B,Q7728),"")</f>
        <v/>
      </c>
      <c r="S7728" s="8" t="str">
        <f t="shared" si="3"/>
        <v/>
      </c>
    </row>
    <row r="7729" hidden="1">
      <c r="A7729" s="6" t="s">
        <v>19486</v>
      </c>
      <c r="B7729" s="6" t="s">
        <v>328</v>
      </c>
      <c r="C7729" s="6" t="s">
        <v>1011</v>
      </c>
      <c r="F7729" s="6" t="s">
        <v>415</v>
      </c>
      <c r="G7729" s="6" t="s">
        <v>416</v>
      </c>
      <c r="H7729" s="8" t="str">
        <f>VLOOKUP(C7729,agent_name_matching!A:B,2,false)</f>
        <v>Dialog LLM</v>
      </c>
      <c r="I7729" s="32" t="s">
        <v>19487</v>
      </c>
      <c r="J7729" s="6" t="s">
        <v>418</v>
      </c>
      <c r="L7729" s="6">
        <v>1767.0</v>
      </c>
      <c r="M7729" s="6">
        <v>41.0</v>
      </c>
      <c r="N7729" s="6">
        <v>926.0</v>
      </c>
      <c r="O7729" s="6" t="s">
        <v>19488</v>
      </c>
      <c r="P7729" s="8" t="str">
        <f t="shared" si="1"/>
        <v/>
      </c>
      <c r="Q7729" s="8" t="str">
        <f t="shared" si="17"/>
        <v/>
      </c>
      <c r="R7729" s="8" t="str">
        <f>if(and(P7729&lt;&gt;"",Q7729&lt;&gt;"newexp",Q7729&lt;&gt;"nostart"),countifs(script_conform_dispatching!A:A,P7729,script_conform_dispatching!B:B,Q7729),"")</f>
        <v/>
      </c>
      <c r="S7729" s="8" t="str">
        <f t="shared" si="3"/>
        <v/>
      </c>
    </row>
    <row r="7730" hidden="1">
      <c r="A7730" s="6" t="s">
        <v>19489</v>
      </c>
      <c r="B7730" s="6" t="s">
        <v>328</v>
      </c>
      <c r="C7730" s="6" t="s">
        <v>450</v>
      </c>
      <c r="F7730" s="6" t="s">
        <v>415</v>
      </c>
      <c r="G7730" s="6" t="s">
        <v>416</v>
      </c>
      <c r="H7730" s="8" t="str">
        <f>VLOOKUP(C7730,agent_name_matching!A:B,2,false)</f>
        <v>Validator LLM</v>
      </c>
      <c r="I7730" s="32" t="s">
        <v>19490</v>
      </c>
      <c r="J7730" s="6" t="s">
        <v>452</v>
      </c>
      <c r="L7730" s="6">
        <v>989.0</v>
      </c>
      <c r="M7730" s="6">
        <v>53.0</v>
      </c>
      <c r="N7730" s="6">
        <v>977.0</v>
      </c>
      <c r="O7730" s="6" t="s">
        <v>19491</v>
      </c>
      <c r="P7730" s="8" t="str">
        <f t="shared" si="1"/>
        <v/>
      </c>
      <c r="Q7730" s="8" t="str">
        <f t="shared" si="17"/>
        <v/>
      </c>
      <c r="R7730" s="8" t="str">
        <f>if(and(P7730&lt;&gt;"",Q7730&lt;&gt;"newexp",Q7730&lt;&gt;"nostart"),countifs(script_conform_dispatching!A:A,P7730,script_conform_dispatching!B:B,Q7730),"")</f>
        <v/>
      </c>
      <c r="S7730" s="8" t="str">
        <f t="shared" si="3"/>
        <v/>
      </c>
    </row>
    <row r="7731" hidden="1">
      <c r="A7731" s="6" t="s">
        <v>19492</v>
      </c>
      <c r="B7731" s="6" t="s">
        <v>328</v>
      </c>
      <c r="C7731" s="6" t="s">
        <v>37</v>
      </c>
      <c r="F7731" s="6" t="s">
        <v>415</v>
      </c>
      <c r="G7731" s="6" t="s">
        <v>416</v>
      </c>
      <c r="H7731" s="8" t="str">
        <f>VLOOKUP(C7731,agent_name_matching!A:B,2,false)</f>
        <v>Patient LLM</v>
      </c>
      <c r="I7731" s="32" t="s">
        <v>19493</v>
      </c>
      <c r="J7731" s="6" t="s">
        <v>418</v>
      </c>
      <c r="K7731" s="6">
        <v>1.0</v>
      </c>
      <c r="L7731" s="6">
        <v>973.0</v>
      </c>
      <c r="M7731" s="6">
        <v>75.0</v>
      </c>
      <c r="N7731" s="6">
        <v>1226.0</v>
      </c>
      <c r="O7731" s="6" t="s">
        <v>19494</v>
      </c>
      <c r="P7731" s="8" t="str">
        <f t="shared" si="1"/>
        <v/>
      </c>
      <c r="Q7731" s="8" t="str">
        <f t="shared" si="17"/>
        <v/>
      </c>
      <c r="R7731" s="8" t="str">
        <f>if(and(P7731&lt;&gt;"",Q7731&lt;&gt;"newexp",Q7731&lt;&gt;"nostart"),countifs(script_conform_dispatching!A:A,P7731,script_conform_dispatching!B:B,Q7731),"")</f>
        <v/>
      </c>
      <c r="S7731" s="8" t="str">
        <f t="shared" si="3"/>
        <v/>
      </c>
    </row>
    <row r="7732" hidden="1">
      <c r="A7732" s="6" t="s">
        <v>19495</v>
      </c>
      <c r="B7732" s="6" t="s">
        <v>328</v>
      </c>
      <c r="C7732" s="6" t="s">
        <v>411</v>
      </c>
      <c r="H7732" s="8" t="str">
        <f>VLOOKUP(C7732,agent_name_matching!A:B,2,false)</f>
        <v>System</v>
      </c>
      <c r="I7732" s="33"/>
      <c r="O7732" s="6" t="s">
        <v>19496</v>
      </c>
      <c r="P7732" s="8" t="str">
        <f t="shared" si="1"/>
        <v/>
      </c>
      <c r="Q7732" s="8" t="str">
        <f t="shared" si="17"/>
        <v/>
      </c>
      <c r="R7732" s="8" t="str">
        <f>if(and(P7732&lt;&gt;"",Q7732&lt;&gt;"newexp",Q7732&lt;&gt;"nostart"),countifs(script_conform_dispatching!A:A,P7732,script_conform_dispatching!B:B,Q7732),"")</f>
        <v/>
      </c>
      <c r="S7732" s="8" t="str">
        <f t="shared" si="3"/>
        <v/>
      </c>
    </row>
    <row r="7733" hidden="1">
      <c r="A7733" s="6" t="s">
        <v>19497</v>
      </c>
      <c r="B7733" s="6" t="s">
        <v>328</v>
      </c>
      <c r="C7733" s="6" t="s">
        <v>1007</v>
      </c>
      <c r="F7733" s="6" t="s">
        <v>415</v>
      </c>
      <c r="G7733" s="6" t="s">
        <v>416</v>
      </c>
      <c r="H7733" s="8" t="str">
        <f>VLOOKUP(C7733,agent_name_matching!A:B,2,false)</f>
        <v>Assessor LLM</v>
      </c>
      <c r="I7733" s="32" t="s">
        <v>1008</v>
      </c>
      <c r="J7733" s="6" t="s">
        <v>418</v>
      </c>
      <c r="L7733" s="6">
        <v>1272.0</v>
      </c>
      <c r="M7733" s="6">
        <v>14.0</v>
      </c>
      <c r="N7733" s="6">
        <v>665.0</v>
      </c>
      <c r="O7733" s="6" t="s">
        <v>19498</v>
      </c>
      <c r="P7733" s="8" t="str">
        <f t="shared" si="1"/>
        <v/>
      </c>
      <c r="Q7733" s="8" t="str">
        <f t="shared" si="17"/>
        <v/>
      </c>
      <c r="R7733" s="8" t="str">
        <f>if(and(P7733&lt;&gt;"",Q7733&lt;&gt;"newexp",Q7733&lt;&gt;"nostart"),countifs(script_conform_dispatching!A:A,P7733,script_conform_dispatching!B:B,Q7733),"")</f>
        <v/>
      </c>
      <c r="S7733" s="8" t="str">
        <f t="shared" si="3"/>
        <v/>
      </c>
    </row>
    <row r="7734" hidden="1">
      <c r="A7734" s="6" t="s">
        <v>19499</v>
      </c>
      <c r="B7734" s="6" t="s">
        <v>328</v>
      </c>
      <c r="C7734" s="6" t="s">
        <v>1011</v>
      </c>
      <c r="F7734" s="6" t="s">
        <v>415</v>
      </c>
      <c r="G7734" s="6" t="s">
        <v>416</v>
      </c>
      <c r="H7734" s="8" t="str">
        <f>VLOOKUP(C7734,agent_name_matching!A:B,2,false)</f>
        <v>Dialog LLM</v>
      </c>
      <c r="I7734" s="32" t="s">
        <v>19500</v>
      </c>
      <c r="J7734" s="6" t="s">
        <v>418</v>
      </c>
      <c r="L7734" s="6">
        <v>2075.0</v>
      </c>
      <c r="M7734" s="6">
        <v>83.0</v>
      </c>
      <c r="N7734" s="6">
        <v>1378.0</v>
      </c>
      <c r="O7734" s="6" t="s">
        <v>19501</v>
      </c>
      <c r="P7734" s="8" t="str">
        <f t="shared" si="1"/>
        <v/>
      </c>
      <c r="Q7734" s="8" t="str">
        <f t="shared" si="17"/>
        <v/>
      </c>
      <c r="R7734" s="8" t="str">
        <f>if(and(P7734&lt;&gt;"",Q7734&lt;&gt;"newexp",Q7734&lt;&gt;"nostart"),countifs(script_conform_dispatching!A:A,P7734,script_conform_dispatching!B:B,Q7734),"")</f>
        <v/>
      </c>
      <c r="S7734" s="8" t="str">
        <f t="shared" si="3"/>
        <v/>
      </c>
    </row>
    <row r="7735" hidden="1">
      <c r="A7735" s="6" t="s">
        <v>19502</v>
      </c>
      <c r="B7735" s="6" t="s">
        <v>328</v>
      </c>
      <c r="C7735" s="6" t="s">
        <v>37</v>
      </c>
      <c r="F7735" s="6" t="s">
        <v>415</v>
      </c>
      <c r="G7735" s="6" t="s">
        <v>416</v>
      </c>
      <c r="H7735" s="8" t="str">
        <f>VLOOKUP(C7735,agent_name_matching!A:B,2,false)</f>
        <v>Patient LLM</v>
      </c>
      <c r="I7735" s="32" t="s">
        <v>19503</v>
      </c>
      <c r="J7735" s="6" t="s">
        <v>418</v>
      </c>
      <c r="K7735" s="6">
        <v>1.0</v>
      </c>
      <c r="L7735" s="6">
        <v>1139.0</v>
      </c>
      <c r="M7735" s="6">
        <v>38.0</v>
      </c>
      <c r="N7735" s="6">
        <v>1170.0</v>
      </c>
      <c r="O7735" s="6" t="s">
        <v>19504</v>
      </c>
      <c r="P7735" s="8" t="str">
        <f t="shared" si="1"/>
        <v/>
      </c>
      <c r="Q7735" s="8" t="str">
        <f t="shared" si="17"/>
        <v/>
      </c>
      <c r="R7735" s="8" t="str">
        <f>if(and(P7735&lt;&gt;"",Q7735&lt;&gt;"newexp",Q7735&lt;&gt;"nostart"),countifs(script_conform_dispatching!A:A,P7735,script_conform_dispatching!B:B,Q7735),"")</f>
        <v/>
      </c>
      <c r="S7735" s="8" t="str">
        <f t="shared" si="3"/>
        <v/>
      </c>
    </row>
    <row r="7736" hidden="1">
      <c r="A7736" s="6" t="s">
        <v>19505</v>
      </c>
      <c r="B7736" s="6" t="s">
        <v>328</v>
      </c>
      <c r="C7736" s="6" t="s">
        <v>411</v>
      </c>
      <c r="H7736" s="8" t="str">
        <f>VLOOKUP(C7736,agent_name_matching!A:B,2,false)</f>
        <v>System</v>
      </c>
      <c r="I7736" s="33"/>
      <c r="O7736" s="6" t="s">
        <v>19506</v>
      </c>
      <c r="P7736" s="8" t="str">
        <f t="shared" si="1"/>
        <v/>
      </c>
      <c r="Q7736" s="8" t="str">
        <f t="shared" si="17"/>
        <v/>
      </c>
      <c r="R7736" s="8" t="str">
        <f>if(and(P7736&lt;&gt;"",Q7736&lt;&gt;"newexp",Q7736&lt;&gt;"nostart"),countifs(script_conform_dispatching!A:A,P7736,script_conform_dispatching!B:B,Q7736),"")</f>
        <v/>
      </c>
      <c r="S7736" s="8" t="str">
        <f t="shared" si="3"/>
        <v/>
      </c>
    </row>
    <row r="7737" hidden="1">
      <c r="A7737" s="6" t="s">
        <v>19507</v>
      </c>
      <c r="B7737" s="6" t="s">
        <v>328</v>
      </c>
      <c r="C7737" s="6" t="s">
        <v>1007</v>
      </c>
      <c r="F7737" s="6" t="s">
        <v>415</v>
      </c>
      <c r="G7737" s="6" t="s">
        <v>416</v>
      </c>
      <c r="H7737" s="8" t="str">
        <f>VLOOKUP(C7737,agent_name_matching!A:B,2,false)</f>
        <v>Assessor LLM</v>
      </c>
      <c r="I7737" s="32" t="s">
        <v>1040</v>
      </c>
      <c r="J7737" s="6" t="s">
        <v>418</v>
      </c>
      <c r="L7737" s="6">
        <v>1399.0</v>
      </c>
      <c r="M7737" s="6">
        <v>12.0</v>
      </c>
      <c r="N7737" s="6">
        <v>582.0</v>
      </c>
      <c r="O7737" s="6" t="s">
        <v>19508</v>
      </c>
      <c r="P7737" s="8" t="str">
        <f t="shared" si="1"/>
        <v/>
      </c>
      <c r="Q7737" s="8" t="str">
        <f t="shared" si="17"/>
        <v/>
      </c>
      <c r="R7737" s="8" t="str">
        <f>if(and(P7737&lt;&gt;"",Q7737&lt;&gt;"newexp",Q7737&lt;&gt;"nostart"),countifs(script_conform_dispatching!A:A,P7737,script_conform_dispatching!B:B,Q7737),"")</f>
        <v/>
      </c>
      <c r="S7737" s="8" t="str">
        <f t="shared" si="3"/>
        <v/>
      </c>
    </row>
    <row r="7738" hidden="1">
      <c r="A7738" s="6" t="s">
        <v>19509</v>
      </c>
      <c r="B7738" s="6" t="s">
        <v>328</v>
      </c>
      <c r="C7738" s="6" t="s">
        <v>407</v>
      </c>
      <c r="D7738" s="6">
        <v>2.0</v>
      </c>
      <c r="E7738" s="6" t="s">
        <v>445</v>
      </c>
      <c r="H7738" s="8" t="str">
        <f>VLOOKUP(C7738,agent_name_matching!A:B,2,false)</f>
        <v>--</v>
      </c>
      <c r="I7738" s="33"/>
      <c r="O7738" s="6" t="s">
        <v>19510</v>
      </c>
      <c r="P7738" s="8">
        <f t="shared" si="1"/>
        <v>2</v>
      </c>
      <c r="Q7738" s="8">
        <f t="shared" si="17"/>
        <v>3</v>
      </c>
      <c r="R7738" s="8">
        <f>if(and(P7738&lt;&gt;"",Q7738&lt;&gt;"newexp",Q7738&lt;&gt;"nostart"),countifs(script_conform_dispatching!A:A,P7738,script_conform_dispatching!B:B,Q7738),"")</f>
        <v>1</v>
      </c>
      <c r="S7738" s="8" t="str">
        <f t="shared" si="3"/>
        <v/>
      </c>
    </row>
    <row r="7739" hidden="1">
      <c r="A7739" s="6" t="s">
        <v>19511</v>
      </c>
      <c r="B7739" s="6" t="s">
        <v>328</v>
      </c>
      <c r="C7739" s="6" t="s">
        <v>1045</v>
      </c>
      <c r="F7739" s="6" t="s">
        <v>415</v>
      </c>
      <c r="G7739" s="6" t="s">
        <v>416</v>
      </c>
      <c r="H7739" s="8" t="str">
        <f>VLOOKUP(C7739,agent_name_matching!A:B,2,false)</f>
        <v>Dispatcher LLM</v>
      </c>
      <c r="I7739" s="32" t="s">
        <v>1096</v>
      </c>
      <c r="J7739" s="6" t="s">
        <v>418</v>
      </c>
      <c r="L7739" s="6">
        <v>2816.0</v>
      </c>
      <c r="M7739" s="6">
        <v>260.0</v>
      </c>
      <c r="N7739" s="6">
        <v>3362.0</v>
      </c>
      <c r="O7739" s="6" t="s">
        <v>19512</v>
      </c>
      <c r="P7739" s="8" t="str">
        <f t="shared" si="1"/>
        <v/>
      </c>
      <c r="Q7739" s="8" t="str">
        <f t="shared" si="17"/>
        <v/>
      </c>
      <c r="R7739" s="8" t="str">
        <f>if(and(P7739&lt;&gt;"",Q7739&lt;&gt;"newexp",Q7739&lt;&gt;"nostart"),countifs(script_conform_dispatching!A:A,P7739,script_conform_dispatching!B:B,Q7739),"")</f>
        <v/>
      </c>
      <c r="S7739" s="8" t="str">
        <f t="shared" si="3"/>
        <v/>
      </c>
    </row>
    <row r="7740" hidden="1">
      <c r="A7740" s="6" t="s">
        <v>19513</v>
      </c>
      <c r="B7740" s="6" t="s">
        <v>328</v>
      </c>
      <c r="C7740" s="6" t="s">
        <v>407</v>
      </c>
      <c r="D7740" s="6">
        <v>3.0</v>
      </c>
      <c r="E7740" s="6" t="s">
        <v>408</v>
      </c>
      <c r="H7740" s="8" t="str">
        <f>VLOOKUP(C7740,agent_name_matching!A:B,2,false)</f>
        <v>--</v>
      </c>
      <c r="I7740" s="33"/>
      <c r="O7740" s="6" t="s">
        <v>19514</v>
      </c>
      <c r="P7740" s="8" t="str">
        <f t="shared" si="1"/>
        <v/>
      </c>
      <c r="Q7740" s="8" t="str">
        <f t="shared" si="17"/>
        <v/>
      </c>
      <c r="R7740" s="8" t="str">
        <f>if(and(P7740&lt;&gt;"",Q7740&lt;&gt;"newexp",Q7740&lt;&gt;"nostart"),countifs(script_conform_dispatching!A:A,P7740,script_conform_dispatching!B:B,Q7740),"")</f>
        <v/>
      </c>
      <c r="S7740" s="8" t="str">
        <f t="shared" si="3"/>
        <v/>
      </c>
    </row>
    <row r="7741" hidden="1">
      <c r="A7741" s="6" t="s">
        <v>19515</v>
      </c>
      <c r="B7741" s="6" t="s">
        <v>328</v>
      </c>
      <c r="C7741" s="6" t="s">
        <v>1011</v>
      </c>
      <c r="F7741" s="6" t="s">
        <v>415</v>
      </c>
      <c r="G7741" s="6" t="s">
        <v>416</v>
      </c>
      <c r="H7741" s="8" t="str">
        <f>VLOOKUP(C7741,agent_name_matching!A:B,2,false)</f>
        <v>Dialog LLM</v>
      </c>
      <c r="I7741" s="32" t="s">
        <v>19516</v>
      </c>
      <c r="J7741" s="6" t="s">
        <v>418</v>
      </c>
      <c r="L7741" s="6">
        <v>2650.0</v>
      </c>
      <c r="M7741" s="6">
        <v>41.0</v>
      </c>
      <c r="N7741" s="6">
        <v>944.0</v>
      </c>
      <c r="O7741" s="6" t="s">
        <v>19517</v>
      </c>
      <c r="P7741" s="8" t="str">
        <f t="shared" si="1"/>
        <v/>
      </c>
      <c r="Q7741" s="8" t="str">
        <f t="shared" si="17"/>
        <v/>
      </c>
      <c r="R7741" s="8" t="str">
        <f>if(and(P7741&lt;&gt;"",Q7741&lt;&gt;"newexp",Q7741&lt;&gt;"nostart"),countifs(script_conform_dispatching!A:A,P7741,script_conform_dispatching!B:B,Q7741),"")</f>
        <v/>
      </c>
      <c r="S7741" s="8" t="str">
        <f t="shared" si="3"/>
        <v/>
      </c>
    </row>
    <row r="7742" hidden="1">
      <c r="A7742" s="6" t="s">
        <v>19518</v>
      </c>
      <c r="B7742" s="6" t="s">
        <v>328</v>
      </c>
      <c r="C7742" s="6" t="s">
        <v>450</v>
      </c>
      <c r="F7742" s="6" t="s">
        <v>415</v>
      </c>
      <c r="G7742" s="6" t="s">
        <v>416</v>
      </c>
      <c r="H7742" s="8" t="str">
        <f>VLOOKUP(C7742,agent_name_matching!A:B,2,false)</f>
        <v>Validator LLM</v>
      </c>
      <c r="I7742" s="32" t="s">
        <v>451</v>
      </c>
      <c r="J7742" s="6" t="s">
        <v>452</v>
      </c>
      <c r="L7742" s="6">
        <v>1263.0</v>
      </c>
      <c r="M7742" s="6">
        <v>10.0</v>
      </c>
      <c r="N7742" s="6">
        <v>552.0</v>
      </c>
      <c r="O7742" s="6" t="s">
        <v>19519</v>
      </c>
      <c r="P7742" s="8" t="str">
        <f t="shared" si="1"/>
        <v/>
      </c>
      <c r="Q7742" s="8" t="str">
        <f t="shared" si="17"/>
        <v/>
      </c>
      <c r="R7742" s="8" t="str">
        <f>if(and(P7742&lt;&gt;"",Q7742&lt;&gt;"newexp",Q7742&lt;&gt;"nostart"),countifs(script_conform_dispatching!A:A,P7742,script_conform_dispatching!B:B,Q7742),"")</f>
        <v/>
      </c>
      <c r="S7742" s="8" t="str">
        <f t="shared" si="3"/>
        <v/>
      </c>
    </row>
    <row r="7743" hidden="1">
      <c r="A7743" s="6" t="s">
        <v>19520</v>
      </c>
      <c r="B7743" s="6" t="s">
        <v>328</v>
      </c>
      <c r="C7743" s="6" t="s">
        <v>37</v>
      </c>
      <c r="F7743" s="6" t="s">
        <v>415</v>
      </c>
      <c r="G7743" s="6" t="s">
        <v>416</v>
      </c>
      <c r="H7743" s="8" t="str">
        <f>VLOOKUP(C7743,agent_name_matching!A:B,2,false)</f>
        <v>Patient LLM</v>
      </c>
      <c r="I7743" s="32" t="s">
        <v>19521</v>
      </c>
      <c r="J7743" s="6" t="s">
        <v>418</v>
      </c>
      <c r="K7743" s="6">
        <v>1.0</v>
      </c>
      <c r="L7743" s="6">
        <v>1226.0</v>
      </c>
      <c r="M7743" s="6">
        <v>135.0</v>
      </c>
      <c r="N7743" s="6">
        <v>2142.0</v>
      </c>
      <c r="O7743" s="6" t="s">
        <v>19522</v>
      </c>
      <c r="P7743" s="8" t="str">
        <f t="shared" si="1"/>
        <v/>
      </c>
      <c r="Q7743" s="8" t="str">
        <f t="shared" si="17"/>
        <v/>
      </c>
      <c r="R7743" s="8" t="str">
        <f>if(and(P7743&lt;&gt;"",Q7743&lt;&gt;"newexp",Q7743&lt;&gt;"nostart"),countifs(script_conform_dispatching!A:A,P7743,script_conform_dispatching!B:B,Q7743),"")</f>
        <v/>
      </c>
      <c r="S7743" s="8" t="str">
        <f t="shared" si="3"/>
        <v/>
      </c>
    </row>
    <row r="7744" hidden="1">
      <c r="A7744" s="6" t="s">
        <v>19523</v>
      </c>
      <c r="B7744" s="6" t="s">
        <v>328</v>
      </c>
      <c r="C7744" s="6" t="s">
        <v>411</v>
      </c>
      <c r="H7744" s="8" t="str">
        <f>VLOOKUP(C7744,agent_name_matching!A:B,2,false)</f>
        <v>System</v>
      </c>
      <c r="I7744" s="33"/>
      <c r="O7744" s="6" t="s">
        <v>19524</v>
      </c>
      <c r="P7744" s="8" t="str">
        <f t="shared" si="1"/>
        <v/>
      </c>
      <c r="Q7744" s="8" t="str">
        <f t="shared" si="17"/>
        <v/>
      </c>
      <c r="R7744" s="8" t="str">
        <f>if(and(P7744&lt;&gt;"",Q7744&lt;&gt;"newexp",Q7744&lt;&gt;"nostart"),countifs(script_conform_dispatching!A:A,P7744,script_conform_dispatching!B:B,Q7744),"")</f>
        <v/>
      </c>
      <c r="S7744" s="8" t="str">
        <f t="shared" si="3"/>
        <v/>
      </c>
    </row>
    <row r="7745" hidden="1">
      <c r="A7745" s="6" t="s">
        <v>19525</v>
      </c>
      <c r="B7745" s="6" t="s">
        <v>328</v>
      </c>
      <c r="C7745" s="6" t="s">
        <v>1007</v>
      </c>
      <c r="F7745" s="6" t="s">
        <v>415</v>
      </c>
      <c r="G7745" s="6" t="s">
        <v>416</v>
      </c>
      <c r="H7745" s="8" t="str">
        <f>VLOOKUP(C7745,agent_name_matching!A:B,2,false)</f>
        <v>Assessor LLM</v>
      </c>
      <c r="I7745" s="32" t="s">
        <v>1008</v>
      </c>
      <c r="J7745" s="6" t="s">
        <v>418</v>
      </c>
      <c r="L7745" s="6">
        <v>1692.0</v>
      </c>
      <c r="M7745" s="6">
        <v>14.0</v>
      </c>
      <c r="N7745" s="6">
        <v>603.0</v>
      </c>
      <c r="O7745" s="6" t="s">
        <v>19526</v>
      </c>
      <c r="P7745" s="8" t="str">
        <f t="shared" si="1"/>
        <v/>
      </c>
      <c r="Q7745" s="8" t="str">
        <f t="shared" si="17"/>
        <v/>
      </c>
      <c r="R7745" s="8" t="str">
        <f>if(and(P7745&lt;&gt;"",Q7745&lt;&gt;"newexp",Q7745&lt;&gt;"nostart"),countifs(script_conform_dispatching!A:A,P7745,script_conform_dispatching!B:B,Q7745),"")</f>
        <v/>
      </c>
      <c r="S7745" s="8" t="str">
        <f t="shared" si="3"/>
        <v/>
      </c>
    </row>
    <row r="7746" hidden="1">
      <c r="A7746" s="6" t="s">
        <v>19527</v>
      </c>
      <c r="B7746" s="6" t="s">
        <v>328</v>
      </c>
      <c r="C7746" s="6" t="s">
        <v>1011</v>
      </c>
      <c r="F7746" s="6" t="s">
        <v>415</v>
      </c>
      <c r="G7746" s="6" t="s">
        <v>416</v>
      </c>
      <c r="H7746" s="8" t="str">
        <f>VLOOKUP(C7746,agent_name_matching!A:B,2,false)</f>
        <v>Dialog LLM</v>
      </c>
      <c r="I7746" s="32" t="s">
        <v>19528</v>
      </c>
      <c r="J7746" s="6" t="s">
        <v>418</v>
      </c>
      <c r="L7746" s="6">
        <v>3129.0</v>
      </c>
      <c r="M7746" s="6">
        <v>59.0</v>
      </c>
      <c r="N7746" s="6">
        <v>1107.0</v>
      </c>
      <c r="O7746" s="6" t="s">
        <v>19529</v>
      </c>
      <c r="P7746" s="8" t="str">
        <f t="shared" si="1"/>
        <v/>
      </c>
      <c r="Q7746" s="8" t="str">
        <f t="shared" si="17"/>
        <v/>
      </c>
      <c r="R7746" s="8" t="str">
        <f>if(and(P7746&lt;&gt;"",Q7746&lt;&gt;"newexp",Q7746&lt;&gt;"nostart"),countifs(script_conform_dispatching!A:A,P7746,script_conform_dispatching!B:B,Q7746),"")</f>
        <v/>
      </c>
      <c r="S7746" s="8" t="str">
        <f t="shared" si="3"/>
        <v/>
      </c>
    </row>
    <row r="7747" hidden="1">
      <c r="A7747" s="6" t="s">
        <v>19530</v>
      </c>
      <c r="B7747" s="6" t="s">
        <v>328</v>
      </c>
      <c r="C7747" s="6" t="s">
        <v>37</v>
      </c>
      <c r="F7747" s="6" t="s">
        <v>415</v>
      </c>
      <c r="G7747" s="6" t="s">
        <v>416</v>
      </c>
      <c r="H7747" s="8" t="str">
        <f>VLOOKUP(C7747,agent_name_matching!A:B,2,false)</f>
        <v>Patient LLM</v>
      </c>
      <c r="I7747" s="32" t="s">
        <v>19531</v>
      </c>
      <c r="J7747" s="6" t="s">
        <v>418</v>
      </c>
      <c r="K7747" s="6">
        <v>1.0</v>
      </c>
      <c r="L7747" s="6">
        <v>1428.0</v>
      </c>
      <c r="M7747" s="6">
        <v>150.0</v>
      </c>
      <c r="N7747" s="6">
        <v>3307.0</v>
      </c>
      <c r="O7747" s="6" t="s">
        <v>19532</v>
      </c>
      <c r="P7747" s="8" t="str">
        <f t="shared" si="1"/>
        <v/>
      </c>
      <c r="Q7747" s="8" t="str">
        <f t="shared" si="17"/>
        <v/>
      </c>
      <c r="R7747" s="8" t="str">
        <f>if(and(P7747&lt;&gt;"",Q7747&lt;&gt;"newexp",Q7747&lt;&gt;"nostart"),countifs(script_conform_dispatching!A:A,P7747,script_conform_dispatching!B:B,Q7747),"")</f>
        <v/>
      </c>
      <c r="S7747" s="8" t="str">
        <f t="shared" si="3"/>
        <v/>
      </c>
    </row>
    <row r="7748" hidden="1">
      <c r="A7748" s="6" t="s">
        <v>19533</v>
      </c>
      <c r="B7748" s="6" t="s">
        <v>328</v>
      </c>
      <c r="C7748" s="6" t="s">
        <v>411</v>
      </c>
      <c r="H7748" s="8" t="str">
        <f>VLOOKUP(C7748,agent_name_matching!A:B,2,false)</f>
        <v>System</v>
      </c>
      <c r="I7748" s="33"/>
      <c r="O7748" s="6" t="s">
        <v>19534</v>
      </c>
      <c r="P7748" s="8" t="str">
        <f t="shared" si="1"/>
        <v/>
      </c>
      <c r="Q7748" s="8" t="str">
        <f t="shared" si="17"/>
        <v/>
      </c>
      <c r="R7748" s="8" t="str">
        <f>if(and(P7748&lt;&gt;"",Q7748&lt;&gt;"newexp",Q7748&lt;&gt;"nostart"),countifs(script_conform_dispatching!A:A,P7748,script_conform_dispatching!B:B,Q7748),"")</f>
        <v/>
      </c>
      <c r="S7748" s="8" t="str">
        <f t="shared" si="3"/>
        <v/>
      </c>
    </row>
    <row r="7749" hidden="1">
      <c r="A7749" s="6" t="s">
        <v>19535</v>
      </c>
      <c r="B7749" s="6" t="s">
        <v>328</v>
      </c>
      <c r="C7749" s="6" t="s">
        <v>1007</v>
      </c>
      <c r="F7749" s="6" t="s">
        <v>415</v>
      </c>
      <c r="G7749" s="6" t="s">
        <v>416</v>
      </c>
      <c r="H7749" s="8" t="str">
        <f>VLOOKUP(C7749,agent_name_matching!A:B,2,false)</f>
        <v>Assessor LLM</v>
      </c>
      <c r="I7749" s="32" t="s">
        <v>1008</v>
      </c>
      <c r="J7749" s="6" t="s">
        <v>418</v>
      </c>
      <c r="L7749" s="6">
        <v>1907.0</v>
      </c>
      <c r="M7749" s="6">
        <v>14.0</v>
      </c>
      <c r="N7749" s="6">
        <v>644.0</v>
      </c>
      <c r="O7749" s="6" t="s">
        <v>19536</v>
      </c>
      <c r="P7749" s="8" t="str">
        <f t="shared" si="1"/>
        <v/>
      </c>
      <c r="Q7749" s="8" t="str">
        <f t="shared" si="17"/>
        <v/>
      </c>
      <c r="R7749" s="8" t="str">
        <f>if(and(P7749&lt;&gt;"",Q7749&lt;&gt;"newexp",Q7749&lt;&gt;"nostart"),countifs(script_conform_dispatching!A:A,P7749,script_conform_dispatching!B:B,Q7749),"")</f>
        <v/>
      </c>
      <c r="S7749" s="8" t="str">
        <f t="shared" si="3"/>
        <v/>
      </c>
    </row>
    <row r="7750" hidden="1">
      <c r="A7750" s="6" t="s">
        <v>19537</v>
      </c>
      <c r="B7750" s="6" t="s">
        <v>328</v>
      </c>
      <c r="C7750" s="6" t="s">
        <v>1011</v>
      </c>
      <c r="F7750" s="6" t="s">
        <v>415</v>
      </c>
      <c r="G7750" s="6" t="s">
        <v>416</v>
      </c>
      <c r="H7750" s="8" t="str">
        <f>VLOOKUP(C7750,agent_name_matching!A:B,2,false)</f>
        <v>Dialog LLM</v>
      </c>
      <c r="I7750" s="32" t="s">
        <v>19538</v>
      </c>
      <c r="J7750" s="6" t="s">
        <v>418</v>
      </c>
      <c r="L7750" s="6">
        <v>3641.0</v>
      </c>
      <c r="M7750" s="6">
        <v>87.0</v>
      </c>
      <c r="N7750" s="6">
        <v>1692.0</v>
      </c>
      <c r="O7750" s="6" t="s">
        <v>19539</v>
      </c>
      <c r="P7750" s="8" t="str">
        <f t="shared" si="1"/>
        <v/>
      </c>
      <c r="Q7750" s="8" t="str">
        <f t="shared" si="17"/>
        <v/>
      </c>
      <c r="R7750" s="8" t="str">
        <f>if(and(P7750&lt;&gt;"",Q7750&lt;&gt;"newexp",Q7750&lt;&gt;"nostart"),countifs(script_conform_dispatching!A:A,P7750,script_conform_dispatching!B:B,Q7750),"")</f>
        <v/>
      </c>
      <c r="S7750" s="8" t="str">
        <f t="shared" si="3"/>
        <v/>
      </c>
    </row>
    <row r="7751" hidden="1">
      <c r="A7751" s="6" t="s">
        <v>19540</v>
      </c>
      <c r="B7751" s="6" t="s">
        <v>328</v>
      </c>
      <c r="C7751" s="6" t="s">
        <v>37</v>
      </c>
      <c r="F7751" s="6" t="s">
        <v>415</v>
      </c>
      <c r="G7751" s="6" t="s">
        <v>416</v>
      </c>
      <c r="H7751" s="8" t="str">
        <f>VLOOKUP(C7751,agent_name_matching!A:B,2,false)</f>
        <v>Patient LLM</v>
      </c>
      <c r="I7751" s="32" t="s">
        <v>19541</v>
      </c>
      <c r="J7751" s="6" t="s">
        <v>418</v>
      </c>
      <c r="K7751" s="6">
        <v>1.0</v>
      </c>
      <c r="L7751" s="6">
        <v>1673.0</v>
      </c>
      <c r="M7751" s="6">
        <v>122.0</v>
      </c>
      <c r="N7751" s="6">
        <v>2121.0</v>
      </c>
      <c r="O7751" s="6" t="s">
        <v>19542</v>
      </c>
      <c r="P7751" s="8" t="str">
        <f t="shared" si="1"/>
        <v/>
      </c>
      <c r="Q7751" s="8" t="str">
        <f t="shared" si="17"/>
        <v/>
      </c>
      <c r="R7751" s="8" t="str">
        <f>if(and(P7751&lt;&gt;"",Q7751&lt;&gt;"newexp",Q7751&lt;&gt;"nostart"),countifs(script_conform_dispatching!A:A,P7751,script_conform_dispatching!B:B,Q7751),"")</f>
        <v/>
      </c>
      <c r="S7751" s="8" t="str">
        <f t="shared" si="3"/>
        <v/>
      </c>
    </row>
    <row r="7752" hidden="1">
      <c r="A7752" s="6" t="s">
        <v>19543</v>
      </c>
      <c r="B7752" s="6" t="s">
        <v>328</v>
      </c>
      <c r="C7752" s="6" t="s">
        <v>411</v>
      </c>
      <c r="H7752" s="8" t="str">
        <f>VLOOKUP(C7752,agent_name_matching!A:B,2,false)</f>
        <v>System</v>
      </c>
      <c r="I7752" s="33"/>
      <c r="O7752" s="6" t="s">
        <v>19544</v>
      </c>
      <c r="P7752" s="8" t="str">
        <f t="shared" si="1"/>
        <v/>
      </c>
      <c r="Q7752" s="8" t="str">
        <f t="shared" si="17"/>
        <v/>
      </c>
      <c r="R7752" s="8" t="str">
        <f>if(and(P7752&lt;&gt;"",Q7752&lt;&gt;"newexp",Q7752&lt;&gt;"nostart"),countifs(script_conform_dispatching!A:A,P7752,script_conform_dispatching!B:B,Q7752),"")</f>
        <v/>
      </c>
      <c r="S7752" s="8" t="str">
        <f t="shared" si="3"/>
        <v/>
      </c>
    </row>
    <row r="7753" hidden="1">
      <c r="A7753" s="6" t="s">
        <v>19545</v>
      </c>
      <c r="B7753" s="6" t="s">
        <v>328</v>
      </c>
      <c r="C7753" s="6" t="s">
        <v>1007</v>
      </c>
      <c r="F7753" s="6" t="s">
        <v>415</v>
      </c>
      <c r="G7753" s="6" t="s">
        <v>416</v>
      </c>
      <c r="H7753" s="8" t="str">
        <f>VLOOKUP(C7753,agent_name_matching!A:B,2,false)</f>
        <v>Assessor LLM</v>
      </c>
      <c r="I7753" s="32" t="s">
        <v>1008</v>
      </c>
      <c r="J7753" s="6" t="s">
        <v>418</v>
      </c>
      <c r="L7753" s="6">
        <v>2122.0</v>
      </c>
      <c r="M7753" s="6">
        <v>14.0</v>
      </c>
      <c r="N7753" s="6">
        <v>1336.0</v>
      </c>
      <c r="O7753" s="6" t="s">
        <v>19546</v>
      </c>
      <c r="P7753" s="8" t="str">
        <f t="shared" si="1"/>
        <v/>
      </c>
      <c r="Q7753" s="8" t="str">
        <f t="shared" si="17"/>
        <v/>
      </c>
      <c r="R7753" s="8" t="str">
        <f>if(and(P7753&lt;&gt;"",Q7753&lt;&gt;"newexp",Q7753&lt;&gt;"nostart"),countifs(script_conform_dispatching!A:A,P7753,script_conform_dispatching!B:B,Q7753),"")</f>
        <v/>
      </c>
      <c r="S7753" s="8" t="str">
        <f t="shared" si="3"/>
        <v/>
      </c>
    </row>
    <row r="7754" hidden="1">
      <c r="A7754" s="6" t="s">
        <v>19547</v>
      </c>
      <c r="B7754" s="6" t="s">
        <v>328</v>
      </c>
      <c r="C7754" s="6" t="s">
        <v>1011</v>
      </c>
      <c r="F7754" s="6" t="s">
        <v>415</v>
      </c>
      <c r="G7754" s="6" t="s">
        <v>416</v>
      </c>
      <c r="H7754" s="8" t="str">
        <f>VLOOKUP(C7754,agent_name_matching!A:B,2,false)</f>
        <v>Dialog LLM</v>
      </c>
      <c r="I7754" s="32" t="s">
        <v>19548</v>
      </c>
      <c r="J7754" s="6" t="s">
        <v>418</v>
      </c>
      <c r="L7754" s="6">
        <v>4153.0</v>
      </c>
      <c r="M7754" s="6">
        <v>54.0</v>
      </c>
      <c r="N7754" s="6">
        <v>1467.0</v>
      </c>
      <c r="O7754" s="6" t="s">
        <v>19549</v>
      </c>
      <c r="P7754" s="8" t="str">
        <f t="shared" si="1"/>
        <v/>
      </c>
      <c r="Q7754" s="8" t="str">
        <f t="shared" si="17"/>
        <v/>
      </c>
      <c r="R7754" s="8" t="str">
        <f>if(and(P7754&lt;&gt;"",Q7754&lt;&gt;"newexp",Q7754&lt;&gt;"nostart"),countifs(script_conform_dispatching!A:A,P7754,script_conform_dispatching!B:B,Q7754),"")</f>
        <v/>
      </c>
      <c r="S7754" s="8" t="str">
        <f t="shared" si="3"/>
        <v/>
      </c>
    </row>
    <row r="7755" hidden="1">
      <c r="A7755" s="6" t="s">
        <v>19550</v>
      </c>
      <c r="B7755" s="6" t="s">
        <v>328</v>
      </c>
      <c r="C7755" s="6" t="s">
        <v>37</v>
      </c>
      <c r="F7755" s="6" t="s">
        <v>415</v>
      </c>
      <c r="G7755" s="6" t="s">
        <v>416</v>
      </c>
      <c r="H7755" s="8" t="str">
        <f>VLOOKUP(C7755,agent_name_matching!A:B,2,false)</f>
        <v>Patient LLM</v>
      </c>
      <c r="I7755" s="32" t="s">
        <v>19551</v>
      </c>
      <c r="J7755" s="6" t="s">
        <v>418</v>
      </c>
      <c r="K7755" s="6">
        <v>1.0</v>
      </c>
      <c r="L7755" s="6">
        <v>1857.0</v>
      </c>
      <c r="M7755" s="6">
        <v>115.0</v>
      </c>
      <c r="N7755" s="6">
        <v>1412.0</v>
      </c>
      <c r="O7755" s="6" t="s">
        <v>19552</v>
      </c>
      <c r="P7755" s="8" t="str">
        <f t="shared" si="1"/>
        <v/>
      </c>
      <c r="Q7755" s="8" t="str">
        <f t="shared" si="17"/>
        <v/>
      </c>
      <c r="R7755" s="8" t="str">
        <f>if(and(P7755&lt;&gt;"",Q7755&lt;&gt;"newexp",Q7755&lt;&gt;"nostart"),countifs(script_conform_dispatching!A:A,P7755,script_conform_dispatching!B:B,Q7755),"")</f>
        <v/>
      </c>
      <c r="S7755" s="8" t="str">
        <f t="shared" si="3"/>
        <v/>
      </c>
    </row>
    <row r="7756" hidden="1">
      <c r="A7756" s="6" t="s">
        <v>19553</v>
      </c>
      <c r="B7756" s="6" t="s">
        <v>328</v>
      </c>
      <c r="C7756" s="6" t="s">
        <v>411</v>
      </c>
      <c r="H7756" s="8" t="str">
        <f>VLOOKUP(C7756,agent_name_matching!A:B,2,false)</f>
        <v>System</v>
      </c>
      <c r="I7756" s="33"/>
      <c r="O7756" s="6" t="s">
        <v>19554</v>
      </c>
      <c r="P7756" s="8" t="str">
        <f t="shared" si="1"/>
        <v/>
      </c>
      <c r="Q7756" s="8" t="str">
        <f t="shared" si="17"/>
        <v/>
      </c>
      <c r="R7756" s="8" t="str">
        <f>if(and(P7756&lt;&gt;"",Q7756&lt;&gt;"newexp",Q7756&lt;&gt;"nostart"),countifs(script_conform_dispatching!A:A,P7756,script_conform_dispatching!B:B,Q7756),"")</f>
        <v/>
      </c>
      <c r="S7756" s="8" t="str">
        <f t="shared" si="3"/>
        <v/>
      </c>
    </row>
    <row r="7757" hidden="1">
      <c r="A7757" s="6" t="s">
        <v>19555</v>
      </c>
      <c r="B7757" s="6" t="s">
        <v>328</v>
      </c>
      <c r="C7757" s="6" t="s">
        <v>1007</v>
      </c>
      <c r="F7757" s="6" t="s">
        <v>415</v>
      </c>
      <c r="G7757" s="6" t="s">
        <v>416</v>
      </c>
      <c r="H7757" s="8" t="str">
        <f>VLOOKUP(C7757,agent_name_matching!A:B,2,false)</f>
        <v>Assessor LLM</v>
      </c>
      <c r="I7757" s="32" t="s">
        <v>1008</v>
      </c>
      <c r="J7757" s="6" t="s">
        <v>418</v>
      </c>
      <c r="L7757" s="6">
        <v>2297.0</v>
      </c>
      <c r="M7757" s="6">
        <v>14.0</v>
      </c>
      <c r="N7757" s="6">
        <v>1412.0</v>
      </c>
      <c r="O7757" s="6" t="s">
        <v>19556</v>
      </c>
      <c r="P7757" s="8" t="str">
        <f t="shared" si="1"/>
        <v/>
      </c>
      <c r="Q7757" s="8" t="str">
        <f t="shared" si="17"/>
        <v/>
      </c>
      <c r="R7757" s="8" t="str">
        <f>if(and(P7757&lt;&gt;"",Q7757&lt;&gt;"newexp",Q7757&lt;&gt;"nostart"),countifs(script_conform_dispatching!A:A,P7757,script_conform_dispatching!B:B,Q7757),"")</f>
        <v/>
      </c>
      <c r="S7757" s="8" t="str">
        <f t="shared" si="3"/>
        <v/>
      </c>
    </row>
    <row r="7758" hidden="1">
      <c r="A7758" s="6" t="s">
        <v>19557</v>
      </c>
      <c r="B7758" s="6" t="s">
        <v>328</v>
      </c>
      <c r="C7758" s="6" t="s">
        <v>1011</v>
      </c>
      <c r="F7758" s="6" t="s">
        <v>415</v>
      </c>
      <c r="G7758" s="6" t="s">
        <v>416</v>
      </c>
      <c r="H7758" s="8" t="str">
        <f>VLOOKUP(C7758,agent_name_matching!A:B,2,false)</f>
        <v>Dialog LLM</v>
      </c>
      <c r="I7758" s="32" t="s">
        <v>19558</v>
      </c>
      <c r="J7758" s="6" t="s">
        <v>418</v>
      </c>
      <c r="L7758" s="6">
        <v>4625.0</v>
      </c>
      <c r="M7758" s="6">
        <v>92.0</v>
      </c>
      <c r="N7758" s="6">
        <v>1635.0</v>
      </c>
      <c r="O7758" s="6" t="s">
        <v>19559</v>
      </c>
      <c r="P7758" s="8" t="str">
        <f t="shared" si="1"/>
        <v/>
      </c>
      <c r="Q7758" s="8" t="str">
        <f t="shared" si="17"/>
        <v/>
      </c>
      <c r="R7758" s="8" t="str">
        <f>if(and(P7758&lt;&gt;"",Q7758&lt;&gt;"newexp",Q7758&lt;&gt;"nostart"),countifs(script_conform_dispatching!A:A,P7758,script_conform_dispatching!B:B,Q7758),"")</f>
        <v/>
      </c>
      <c r="S7758" s="8" t="str">
        <f t="shared" si="3"/>
        <v/>
      </c>
    </row>
    <row r="7759" hidden="1">
      <c r="A7759" s="6" t="s">
        <v>19560</v>
      </c>
      <c r="B7759" s="6" t="s">
        <v>328</v>
      </c>
      <c r="C7759" s="6" t="s">
        <v>37</v>
      </c>
      <c r="F7759" s="6" t="s">
        <v>415</v>
      </c>
      <c r="G7759" s="6" t="s">
        <v>416</v>
      </c>
      <c r="H7759" s="8" t="str">
        <f>VLOOKUP(C7759,agent_name_matching!A:B,2,false)</f>
        <v>Patient LLM</v>
      </c>
      <c r="I7759" s="32" t="s">
        <v>19561</v>
      </c>
      <c r="J7759" s="6" t="s">
        <v>418</v>
      </c>
      <c r="K7759" s="6">
        <v>1.0</v>
      </c>
      <c r="L7759" s="6">
        <v>2072.0</v>
      </c>
      <c r="M7759" s="6">
        <v>126.0</v>
      </c>
      <c r="N7759" s="6">
        <v>1888.0</v>
      </c>
      <c r="O7759" s="6" t="s">
        <v>19562</v>
      </c>
      <c r="P7759" s="8" t="str">
        <f t="shared" si="1"/>
        <v/>
      </c>
      <c r="Q7759" s="8" t="str">
        <f t="shared" si="17"/>
        <v/>
      </c>
      <c r="R7759" s="8" t="str">
        <f>if(and(P7759&lt;&gt;"",Q7759&lt;&gt;"newexp",Q7759&lt;&gt;"nostart"),countifs(script_conform_dispatching!A:A,P7759,script_conform_dispatching!B:B,Q7759),"")</f>
        <v/>
      </c>
      <c r="S7759" s="8" t="str">
        <f t="shared" si="3"/>
        <v/>
      </c>
    </row>
    <row r="7760" hidden="1">
      <c r="A7760" s="6" t="s">
        <v>19563</v>
      </c>
      <c r="B7760" s="6" t="s">
        <v>328</v>
      </c>
      <c r="C7760" s="6" t="s">
        <v>411</v>
      </c>
      <c r="H7760" s="8" t="str">
        <f>VLOOKUP(C7760,agent_name_matching!A:B,2,false)</f>
        <v>System</v>
      </c>
      <c r="I7760" s="33"/>
      <c r="O7760" s="6" t="s">
        <v>19564</v>
      </c>
      <c r="P7760" s="8" t="str">
        <f t="shared" si="1"/>
        <v/>
      </c>
      <c r="Q7760" s="8" t="str">
        <f t="shared" si="17"/>
        <v/>
      </c>
      <c r="R7760" s="8" t="str">
        <f>if(and(P7760&lt;&gt;"",Q7760&lt;&gt;"newexp",Q7760&lt;&gt;"nostart"),countifs(script_conform_dispatching!A:A,P7760,script_conform_dispatching!B:B,Q7760),"")</f>
        <v/>
      </c>
      <c r="S7760" s="8" t="str">
        <f t="shared" si="3"/>
        <v/>
      </c>
    </row>
    <row r="7761" hidden="1">
      <c r="A7761" s="6" t="s">
        <v>19565</v>
      </c>
      <c r="B7761" s="6" t="s">
        <v>328</v>
      </c>
      <c r="C7761" s="6" t="s">
        <v>1007</v>
      </c>
      <c r="F7761" s="6" t="s">
        <v>415</v>
      </c>
      <c r="G7761" s="6" t="s">
        <v>416</v>
      </c>
      <c r="H7761" s="8" t="str">
        <f>VLOOKUP(C7761,agent_name_matching!A:B,2,false)</f>
        <v>Assessor LLM</v>
      </c>
      <c r="I7761" s="32" t="s">
        <v>1040</v>
      </c>
      <c r="J7761" s="6" t="s">
        <v>418</v>
      </c>
      <c r="L7761" s="6">
        <v>2521.0</v>
      </c>
      <c r="M7761" s="6">
        <v>12.0</v>
      </c>
      <c r="N7761" s="6">
        <v>849.0</v>
      </c>
      <c r="O7761" s="6" t="s">
        <v>19566</v>
      </c>
      <c r="P7761" s="8" t="str">
        <f t="shared" si="1"/>
        <v/>
      </c>
      <c r="Q7761" s="8" t="str">
        <f t="shared" si="17"/>
        <v/>
      </c>
      <c r="R7761" s="8" t="str">
        <f>if(and(P7761&lt;&gt;"",Q7761&lt;&gt;"newexp",Q7761&lt;&gt;"nostart"),countifs(script_conform_dispatching!A:A,P7761,script_conform_dispatching!B:B,Q7761),"")</f>
        <v/>
      </c>
      <c r="S7761" s="8" t="str">
        <f t="shared" si="3"/>
        <v/>
      </c>
    </row>
    <row r="7762" hidden="1">
      <c r="A7762" s="6" t="s">
        <v>19567</v>
      </c>
      <c r="B7762" s="6" t="s">
        <v>328</v>
      </c>
      <c r="C7762" s="6" t="s">
        <v>407</v>
      </c>
      <c r="D7762" s="6">
        <v>3.0</v>
      </c>
      <c r="E7762" s="6" t="s">
        <v>445</v>
      </c>
      <c r="H7762" s="8" t="str">
        <f>VLOOKUP(C7762,agent_name_matching!A:B,2,false)</f>
        <v>--</v>
      </c>
      <c r="I7762" s="33"/>
      <c r="O7762" s="6" t="s">
        <v>19568</v>
      </c>
      <c r="P7762" s="8">
        <f t="shared" si="1"/>
        <v>3</v>
      </c>
      <c r="Q7762" s="8">
        <f t="shared" si="17"/>
        <v>3</v>
      </c>
      <c r="R7762" s="8">
        <f>if(and(P7762&lt;&gt;"",Q7762&lt;&gt;"newexp",Q7762&lt;&gt;"nostart"),countifs(script_conform_dispatching!A:A,P7762,script_conform_dispatching!B:B,Q7762),"")</f>
        <v>1</v>
      </c>
      <c r="S7762" s="8" t="str">
        <f t="shared" si="3"/>
        <v/>
      </c>
    </row>
    <row r="7763" hidden="1">
      <c r="A7763" s="6" t="s">
        <v>19569</v>
      </c>
      <c r="B7763" s="6" t="s">
        <v>328</v>
      </c>
      <c r="C7763" s="6" t="s">
        <v>1045</v>
      </c>
      <c r="F7763" s="6" t="s">
        <v>415</v>
      </c>
      <c r="G7763" s="6" t="s">
        <v>416</v>
      </c>
      <c r="H7763" s="8" t="str">
        <f>VLOOKUP(C7763,agent_name_matching!A:B,2,false)</f>
        <v>Dispatcher LLM</v>
      </c>
      <c r="I7763" s="32" t="s">
        <v>19570</v>
      </c>
      <c r="J7763" s="6" t="s">
        <v>418</v>
      </c>
      <c r="L7763" s="6">
        <v>3938.0</v>
      </c>
      <c r="M7763" s="6">
        <v>112.0</v>
      </c>
      <c r="N7763" s="6">
        <v>2035.0</v>
      </c>
      <c r="O7763" s="6" t="s">
        <v>19571</v>
      </c>
      <c r="P7763" s="8" t="str">
        <f t="shared" si="1"/>
        <v/>
      </c>
      <c r="Q7763" s="8" t="str">
        <f t="shared" si="17"/>
        <v/>
      </c>
      <c r="R7763" s="8" t="str">
        <f>if(and(P7763&lt;&gt;"",Q7763&lt;&gt;"newexp",Q7763&lt;&gt;"nostart"),countifs(script_conform_dispatching!A:A,P7763,script_conform_dispatching!B:B,Q7763),"")</f>
        <v/>
      </c>
      <c r="S7763" s="8" t="str">
        <f t="shared" si="3"/>
        <v/>
      </c>
    </row>
    <row r="7764" hidden="1">
      <c r="A7764" s="6" t="s">
        <v>19572</v>
      </c>
      <c r="B7764" s="6" t="s">
        <v>328</v>
      </c>
      <c r="C7764" s="6" t="s">
        <v>407</v>
      </c>
      <c r="D7764" s="6">
        <v>3.0</v>
      </c>
      <c r="E7764" s="6" t="s">
        <v>408</v>
      </c>
      <c r="H7764" s="8" t="str">
        <f>VLOOKUP(C7764,agent_name_matching!A:B,2,false)</f>
        <v>--</v>
      </c>
      <c r="I7764" s="33"/>
      <c r="O7764" s="6" t="s">
        <v>19573</v>
      </c>
      <c r="P7764" s="8" t="str">
        <f t="shared" si="1"/>
        <v/>
      </c>
      <c r="Q7764" s="8" t="str">
        <f t="shared" si="17"/>
        <v/>
      </c>
      <c r="R7764" s="8" t="str">
        <f>if(and(P7764&lt;&gt;"",Q7764&lt;&gt;"newexp",Q7764&lt;&gt;"nostart"),countifs(script_conform_dispatching!A:A,P7764,script_conform_dispatching!B:B,Q7764),"")</f>
        <v/>
      </c>
      <c r="S7764" s="8" t="str">
        <f t="shared" si="3"/>
        <v/>
      </c>
    </row>
    <row r="7765" hidden="1">
      <c r="A7765" s="6" t="s">
        <v>19574</v>
      </c>
      <c r="B7765" s="6" t="s">
        <v>328</v>
      </c>
      <c r="C7765" s="6" t="s">
        <v>1011</v>
      </c>
      <c r="F7765" s="6" t="s">
        <v>415</v>
      </c>
      <c r="G7765" s="6" t="s">
        <v>416</v>
      </c>
      <c r="H7765" s="8" t="str">
        <f>VLOOKUP(C7765,agent_name_matching!A:B,2,false)</f>
        <v>Dialog LLM</v>
      </c>
      <c r="I7765" s="32" t="s">
        <v>19575</v>
      </c>
      <c r="J7765" s="6" t="s">
        <v>418</v>
      </c>
      <c r="L7765" s="6">
        <v>5260.0</v>
      </c>
      <c r="M7765" s="6">
        <v>187.0</v>
      </c>
      <c r="N7765" s="6">
        <v>3037.0</v>
      </c>
      <c r="O7765" s="6" t="s">
        <v>19576</v>
      </c>
      <c r="P7765" s="8" t="str">
        <f t="shared" si="1"/>
        <v/>
      </c>
      <c r="Q7765" s="8" t="str">
        <f t="shared" si="17"/>
        <v/>
      </c>
      <c r="R7765" s="8" t="str">
        <f>if(and(P7765&lt;&gt;"",Q7765&lt;&gt;"newexp",Q7765&lt;&gt;"nostart"),countifs(script_conform_dispatching!A:A,P7765,script_conform_dispatching!B:B,Q7765),"")</f>
        <v/>
      </c>
      <c r="S7765" s="8" t="str">
        <f t="shared" si="3"/>
        <v/>
      </c>
    </row>
    <row r="7766" hidden="1">
      <c r="A7766" s="6" t="s">
        <v>19577</v>
      </c>
      <c r="B7766" s="6" t="s">
        <v>328</v>
      </c>
      <c r="C7766" s="6" t="s">
        <v>450</v>
      </c>
      <c r="F7766" s="6" t="s">
        <v>415</v>
      </c>
      <c r="G7766" s="6" t="s">
        <v>416</v>
      </c>
      <c r="H7766" s="8" t="str">
        <f>VLOOKUP(C7766,agent_name_matching!A:B,2,false)</f>
        <v>Validator LLM</v>
      </c>
      <c r="I7766" s="32" t="s">
        <v>451</v>
      </c>
      <c r="J7766" s="6" t="s">
        <v>452</v>
      </c>
      <c r="L7766" s="6">
        <v>2531.0</v>
      </c>
      <c r="M7766" s="6">
        <v>10.0</v>
      </c>
      <c r="N7766" s="6">
        <v>715.0</v>
      </c>
      <c r="O7766" s="6" t="s">
        <v>19578</v>
      </c>
      <c r="P7766" s="8" t="str">
        <f t="shared" si="1"/>
        <v/>
      </c>
      <c r="Q7766" s="8" t="str">
        <f t="shared" si="17"/>
        <v/>
      </c>
      <c r="R7766" s="8" t="str">
        <f>if(and(P7766&lt;&gt;"",Q7766&lt;&gt;"newexp",Q7766&lt;&gt;"nostart"),countifs(script_conform_dispatching!A:A,P7766,script_conform_dispatching!B:B,Q7766),"")</f>
        <v/>
      </c>
      <c r="S7766" s="8" t="str">
        <f t="shared" si="3"/>
        <v/>
      </c>
    </row>
    <row r="7767" hidden="1">
      <c r="A7767" s="6" t="s">
        <v>19579</v>
      </c>
      <c r="B7767" s="6" t="s">
        <v>328</v>
      </c>
      <c r="C7767" s="6" t="s">
        <v>37</v>
      </c>
      <c r="F7767" s="6" t="s">
        <v>415</v>
      </c>
      <c r="G7767" s="6" t="s">
        <v>416</v>
      </c>
      <c r="H7767" s="8" t="str">
        <f>VLOOKUP(C7767,agent_name_matching!A:B,2,false)</f>
        <v>Patient LLM</v>
      </c>
      <c r="I7767" s="32" t="s">
        <v>19580</v>
      </c>
      <c r="J7767" s="6" t="s">
        <v>418</v>
      </c>
      <c r="K7767" s="6">
        <v>1.0</v>
      </c>
      <c r="L7767" s="6">
        <v>2393.0</v>
      </c>
      <c r="M7767" s="6">
        <v>38.0</v>
      </c>
      <c r="N7767" s="6">
        <v>937.0</v>
      </c>
      <c r="O7767" s="6" t="s">
        <v>19581</v>
      </c>
      <c r="P7767" s="8" t="str">
        <f t="shared" si="1"/>
        <v/>
      </c>
      <c r="Q7767" s="8" t="str">
        <f t="shared" si="17"/>
        <v/>
      </c>
      <c r="R7767" s="8" t="str">
        <f>if(and(P7767&lt;&gt;"",Q7767&lt;&gt;"newexp",Q7767&lt;&gt;"nostart"),countifs(script_conform_dispatching!A:A,P7767,script_conform_dispatching!B:B,Q7767),"")</f>
        <v/>
      </c>
      <c r="S7767" s="8" t="str">
        <f t="shared" si="3"/>
        <v/>
      </c>
    </row>
    <row r="7768" hidden="1">
      <c r="A7768" s="6" t="s">
        <v>19582</v>
      </c>
      <c r="B7768" s="6" t="s">
        <v>328</v>
      </c>
      <c r="C7768" s="6" t="s">
        <v>411</v>
      </c>
      <c r="H7768" s="8" t="str">
        <f>VLOOKUP(C7768,agent_name_matching!A:B,2,false)</f>
        <v>System</v>
      </c>
      <c r="I7768" s="33"/>
      <c r="O7768" s="6" t="s">
        <v>19583</v>
      </c>
      <c r="P7768" s="8" t="str">
        <f t="shared" si="1"/>
        <v/>
      </c>
      <c r="Q7768" s="8" t="str">
        <f t="shared" si="17"/>
        <v/>
      </c>
      <c r="R7768" s="8" t="str">
        <f>if(and(P7768&lt;&gt;"",Q7768&lt;&gt;"newexp",Q7768&lt;&gt;"nostart"),countifs(script_conform_dispatching!A:A,P7768,script_conform_dispatching!B:B,Q7768),"")</f>
        <v/>
      </c>
      <c r="S7768" s="8" t="str">
        <f t="shared" si="3"/>
        <v/>
      </c>
    </row>
    <row r="7769" hidden="1">
      <c r="A7769" s="6" t="s">
        <v>19584</v>
      </c>
      <c r="B7769" s="6" t="s">
        <v>328</v>
      </c>
      <c r="C7769" s="6" t="s">
        <v>1007</v>
      </c>
      <c r="F7769" s="6" t="s">
        <v>415</v>
      </c>
      <c r="G7769" s="6" t="s">
        <v>416</v>
      </c>
      <c r="H7769" s="8" t="str">
        <f>VLOOKUP(C7769,agent_name_matching!A:B,2,false)</f>
        <v>Assessor LLM</v>
      </c>
      <c r="I7769" s="32" t="s">
        <v>1040</v>
      </c>
      <c r="J7769" s="6" t="s">
        <v>418</v>
      </c>
      <c r="L7769" s="6">
        <v>2604.0</v>
      </c>
      <c r="M7769" s="6">
        <v>12.0</v>
      </c>
      <c r="N7769" s="6">
        <v>760.0</v>
      </c>
      <c r="O7769" s="6" t="s">
        <v>19585</v>
      </c>
      <c r="P7769" s="8" t="str">
        <f t="shared" si="1"/>
        <v/>
      </c>
      <c r="Q7769" s="8" t="str">
        <f t="shared" si="17"/>
        <v/>
      </c>
      <c r="R7769" s="8" t="str">
        <f>if(and(P7769&lt;&gt;"",Q7769&lt;&gt;"newexp",Q7769&lt;&gt;"nostart"),countifs(script_conform_dispatching!A:A,P7769,script_conform_dispatching!B:B,Q7769),"")</f>
        <v/>
      </c>
      <c r="S7769" s="8" t="str">
        <f t="shared" si="3"/>
        <v/>
      </c>
    </row>
    <row r="7770" hidden="1">
      <c r="A7770" s="6" t="s">
        <v>19586</v>
      </c>
      <c r="B7770" s="6" t="s">
        <v>328</v>
      </c>
      <c r="C7770" s="6" t="s">
        <v>407</v>
      </c>
      <c r="D7770" s="6">
        <v>3.0</v>
      </c>
      <c r="E7770" s="6" t="s">
        <v>445</v>
      </c>
      <c r="H7770" s="8" t="str">
        <f>VLOOKUP(C7770,agent_name_matching!A:B,2,false)</f>
        <v>--</v>
      </c>
      <c r="I7770" s="33"/>
      <c r="O7770" s="6" t="s">
        <v>19587</v>
      </c>
      <c r="P7770" s="8">
        <f t="shared" si="1"/>
        <v>3</v>
      </c>
      <c r="Q7770" s="8">
        <f t="shared" si="17"/>
        <v>4</v>
      </c>
      <c r="R7770" s="8">
        <f>if(and(P7770&lt;&gt;"",Q7770&lt;&gt;"newexp",Q7770&lt;&gt;"nostart"),countifs(script_conform_dispatching!A:A,P7770,script_conform_dispatching!B:B,Q7770),"")</f>
        <v>1</v>
      </c>
      <c r="S7770" s="8" t="str">
        <f t="shared" si="3"/>
        <v/>
      </c>
    </row>
    <row r="7771" hidden="1">
      <c r="A7771" s="6" t="s">
        <v>19588</v>
      </c>
      <c r="B7771" s="6" t="s">
        <v>328</v>
      </c>
      <c r="C7771" s="6" t="s">
        <v>1045</v>
      </c>
      <c r="F7771" s="6" t="s">
        <v>415</v>
      </c>
      <c r="G7771" s="6" t="s">
        <v>416</v>
      </c>
      <c r="H7771" s="8" t="str">
        <f>VLOOKUP(C7771,agent_name_matching!A:B,2,false)</f>
        <v>Dispatcher LLM</v>
      </c>
      <c r="I7771" s="32" t="s">
        <v>1165</v>
      </c>
      <c r="J7771" s="6" t="s">
        <v>418</v>
      </c>
      <c r="L7771" s="6">
        <v>4021.0</v>
      </c>
      <c r="M7771" s="6">
        <v>210.0</v>
      </c>
      <c r="N7771" s="6">
        <v>2676.0</v>
      </c>
      <c r="O7771" s="6" t="s">
        <v>19589</v>
      </c>
      <c r="P7771" s="8" t="str">
        <f t="shared" si="1"/>
        <v/>
      </c>
      <c r="Q7771" s="8" t="str">
        <f t="shared" si="17"/>
        <v/>
      </c>
      <c r="R7771" s="8" t="str">
        <f>if(and(P7771&lt;&gt;"",Q7771&lt;&gt;"newexp",Q7771&lt;&gt;"nostart"),countifs(script_conform_dispatching!A:A,P7771,script_conform_dispatching!B:B,Q7771),"")</f>
        <v/>
      </c>
      <c r="S7771" s="8" t="str">
        <f t="shared" si="3"/>
        <v/>
      </c>
    </row>
    <row r="7772" hidden="1">
      <c r="A7772" s="6" t="s">
        <v>19590</v>
      </c>
      <c r="B7772" s="6" t="s">
        <v>328</v>
      </c>
      <c r="C7772" s="6" t="s">
        <v>407</v>
      </c>
      <c r="D7772" s="6">
        <v>4.0</v>
      </c>
      <c r="E7772" s="6" t="s">
        <v>408</v>
      </c>
      <c r="H7772" s="8" t="str">
        <f>VLOOKUP(C7772,agent_name_matching!A:B,2,false)</f>
        <v>--</v>
      </c>
      <c r="I7772" s="33"/>
      <c r="O7772" s="6" t="s">
        <v>19591</v>
      </c>
      <c r="P7772" s="8" t="str">
        <f t="shared" si="1"/>
        <v/>
      </c>
      <c r="Q7772" s="8" t="str">
        <f t="shared" si="17"/>
        <v/>
      </c>
      <c r="R7772" s="8" t="str">
        <f>if(and(P7772&lt;&gt;"",Q7772&lt;&gt;"newexp",Q7772&lt;&gt;"nostart"),countifs(script_conform_dispatching!A:A,P7772,script_conform_dispatching!B:B,Q7772),"")</f>
        <v/>
      </c>
      <c r="S7772" s="8" t="str">
        <f t="shared" si="3"/>
        <v/>
      </c>
    </row>
    <row r="7773" hidden="1">
      <c r="A7773" s="6" t="s">
        <v>19592</v>
      </c>
      <c r="B7773" s="6" t="s">
        <v>328</v>
      </c>
      <c r="C7773" s="6" t="s">
        <v>1011</v>
      </c>
      <c r="F7773" s="6" t="s">
        <v>415</v>
      </c>
      <c r="G7773" s="6" t="s">
        <v>416</v>
      </c>
      <c r="H7773" s="8" t="str">
        <f>VLOOKUP(C7773,agent_name_matching!A:B,2,false)</f>
        <v>Dialog LLM</v>
      </c>
      <c r="I7773" s="32" t="s">
        <v>19593</v>
      </c>
      <c r="J7773" s="6" t="s">
        <v>418</v>
      </c>
      <c r="L7773" s="6">
        <v>5852.0</v>
      </c>
      <c r="M7773" s="6">
        <v>129.0</v>
      </c>
      <c r="N7773" s="6">
        <v>2363.0</v>
      </c>
      <c r="O7773" s="6" t="s">
        <v>19594</v>
      </c>
      <c r="P7773" s="8" t="str">
        <f t="shared" si="1"/>
        <v/>
      </c>
      <c r="Q7773" s="8" t="str">
        <f t="shared" si="17"/>
        <v/>
      </c>
      <c r="R7773" s="8" t="str">
        <f>if(and(P7773&lt;&gt;"",Q7773&lt;&gt;"newexp",Q7773&lt;&gt;"nostart"),countifs(script_conform_dispatching!A:A,P7773,script_conform_dispatching!B:B,Q7773),"")</f>
        <v/>
      </c>
      <c r="S7773" s="8" t="str">
        <f t="shared" si="3"/>
        <v/>
      </c>
    </row>
    <row r="7774" hidden="1">
      <c r="A7774" s="6" t="s">
        <v>19595</v>
      </c>
      <c r="B7774" s="6" t="s">
        <v>328</v>
      </c>
      <c r="C7774" s="6" t="s">
        <v>450</v>
      </c>
      <c r="F7774" s="6" t="s">
        <v>415</v>
      </c>
      <c r="G7774" s="6" t="s">
        <v>416</v>
      </c>
      <c r="H7774" s="8" t="str">
        <f>VLOOKUP(C7774,agent_name_matching!A:B,2,false)</f>
        <v>Validator LLM</v>
      </c>
      <c r="I7774" s="32" t="s">
        <v>9267</v>
      </c>
      <c r="J7774" s="6" t="s">
        <v>452</v>
      </c>
      <c r="L7774" s="6">
        <v>2561.0</v>
      </c>
      <c r="M7774" s="6">
        <v>29.0</v>
      </c>
      <c r="N7774" s="6">
        <v>841.0</v>
      </c>
      <c r="O7774" s="6" t="s">
        <v>19596</v>
      </c>
      <c r="P7774" s="8" t="str">
        <f t="shared" si="1"/>
        <v/>
      </c>
      <c r="Q7774" s="8" t="str">
        <f t="shared" si="17"/>
        <v/>
      </c>
      <c r="R7774" s="8" t="str">
        <f>if(and(P7774&lt;&gt;"",Q7774&lt;&gt;"newexp",Q7774&lt;&gt;"nostart"),countifs(script_conform_dispatching!A:A,P7774,script_conform_dispatching!B:B,Q7774),"")</f>
        <v/>
      </c>
      <c r="S7774" s="8" t="str">
        <f t="shared" si="3"/>
        <v/>
      </c>
    </row>
    <row r="7775" hidden="1">
      <c r="A7775" s="6" t="s">
        <v>19597</v>
      </c>
      <c r="B7775" s="6" t="s">
        <v>328</v>
      </c>
      <c r="C7775" s="6" t="s">
        <v>37</v>
      </c>
      <c r="F7775" s="6" t="s">
        <v>415</v>
      </c>
      <c r="G7775" s="6" t="s">
        <v>416</v>
      </c>
      <c r="H7775" s="8" t="str">
        <f>VLOOKUP(C7775,agent_name_matching!A:B,2,false)</f>
        <v>Patient LLM</v>
      </c>
      <c r="I7775" s="32" t="s">
        <v>19598</v>
      </c>
      <c r="J7775" s="6" t="s">
        <v>418</v>
      </c>
      <c r="K7775" s="6">
        <v>1.0</v>
      </c>
      <c r="L7775" s="6">
        <v>2568.0</v>
      </c>
      <c r="M7775" s="6">
        <v>54.0</v>
      </c>
      <c r="N7775" s="6">
        <v>1454.0</v>
      </c>
      <c r="O7775" s="6" t="s">
        <v>19599</v>
      </c>
      <c r="P7775" s="8" t="str">
        <f t="shared" si="1"/>
        <v/>
      </c>
      <c r="Q7775" s="8" t="str">
        <f t="shared" si="17"/>
        <v/>
      </c>
      <c r="R7775" s="8" t="str">
        <f>if(and(P7775&lt;&gt;"",Q7775&lt;&gt;"newexp",Q7775&lt;&gt;"nostart"),countifs(script_conform_dispatching!A:A,P7775,script_conform_dispatching!B:B,Q7775),"")</f>
        <v/>
      </c>
      <c r="S7775" s="8" t="str">
        <f t="shared" si="3"/>
        <v/>
      </c>
    </row>
    <row r="7776" hidden="1">
      <c r="A7776" s="6" t="s">
        <v>19600</v>
      </c>
      <c r="B7776" s="6" t="s">
        <v>328</v>
      </c>
      <c r="C7776" s="6" t="s">
        <v>411</v>
      </c>
      <c r="H7776" s="8" t="str">
        <f>VLOOKUP(C7776,agent_name_matching!A:B,2,false)</f>
        <v>System</v>
      </c>
      <c r="I7776" s="33"/>
      <c r="O7776" s="6" t="s">
        <v>19601</v>
      </c>
      <c r="P7776" s="8" t="str">
        <f t="shared" si="1"/>
        <v/>
      </c>
      <c r="Q7776" s="8" t="str">
        <f t="shared" si="17"/>
        <v/>
      </c>
      <c r="R7776" s="8" t="str">
        <f>if(and(P7776&lt;&gt;"",Q7776&lt;&gt;"newexp",Q7776&lt;&gt;"nostart"),countifs(script_conform_dispatching!A:A,P7776,script_conform_dispatching!B:B,Q7776),"")</f>
        <v/>
      </c>
      <c r="S7776" s="8" t="str">
        <f t="shared" si="3"/>
        <v/>
      </c>
    </row>
    <row r="7777" hidden="1">
      <c r="A7777" s="6" t="s">
        <v>19602</v>
      </c>
      <c r="B7777" s="6" t="s">
        <v>328</v>
      </c>
      <c r="C7777" s="6" t="s">
        <v>1007</v>
      </c>
      <c r="F7777" s="6" t="s">
        <v>415</v>
      </c>
      <c r="G7777" s="6" t="s">
        <v>416</v>
      </c>
      <c r="H7777" s="8" t="str">
        <f>VLOOKUP(C7777,agent_name_matching!A:B,2,false)</f>
        <v>Assessor LLM</v>
      </c>
      <c r="I7777" s="32" t="s">
        <v>1008</v>
      </c>
      <c r="J7777" s="6" t="s">
        <v>418</v>
      </c>
      <c r="L7777" s="6">
        <v>2895.0</v>
      </c>
      <c r="M7777" s="6">
        <v>14.0</v>
      </c>
      <c r="N7777" s="6">
        <v>795.0</v>
      </c>
      <c r="O7777" s="6" t="s">
        <v>19603</v>
      </c>
      <c r="P7777" s="8" t="str">
        <f t="shared" si="1"/>
        <v/>
      </c>
      <c r="Q7777" s="8" t="str">
        <f t="shared" si="17"/>
        <v/>
      </c>
      <c r="R7777" s="8" t="str">
        <f>if(and(P7777&lt;&gt;"",Q7777&lt;&gt;"newexp",Q7777&lt;&gt;"nostart"),countifs(script_conform_dispatching!A:A,P7777,script_conform_dispatching!B:B,Q7777),"")</f>
        <v/>
      </c>
      <c r="S7777" s="8" t="str">
        <f t="shared" si="3"/>
        <v/>
      </c>
    </row>
    <row r="7778" hidden="1">
      <c r="A7778" s="6" t="s">
        <v>19604</v>
      </c>
      <c r="B7778" s="6" t="s">
        <v>328</v>
      </c>
      <c r="C7778" s="6" t="s">
        <v>1011</v>
      </c>
      <c r="F7778" s="6" t="s">
        <v>415</v>
      </c>
      <c r="G7778" s="6" t="s">
        <v>416</v>
      </c>
      <c r="H7778" s="8" t="str">
        <f>VLOOKUP(C7778,agent_name_matching!A:B,2,false)</f>
        <v>Dialog LLM</v>
      </c>
      <c r="I7778" s="32" t="s">
        <v>19605</v>
      </c>
      <c r="J7778" s="6" t="s">
        <v>418</v>
      </c>
      <c r="L7778" s="6">
        <v>6287.0</v>
      </c>
      <c r="M7778" s="6">
        <v>60.0</v>
      </c>
      <c r="N7778" s="6">
        <v>1429.0</v>
      </c>
      <c r="O7778" s="6" t="s">
        <v>19606</v>
      </c>
      <c r="P7778" s="8" t="str">
        <f t="shared" si="1"/>
        <v/>
      </c>
      <c r="Q7778" s="8" t="str">
        <f t="shared" si="17"/>
        <v/>
      </c>
      <c r="R7778" s="8" t="str">
        <f>if(and(P7778&lt;&gt;"",Q7778&lt;&gt;"newexp",Q7778&lt;&gt;"nostart"),countifs(script_conform_dispatching!A:A,P7778,script_conform_dispatching!B:B,Q7778),"")</f>
        <v/>
      </c>
      <c r="S7778" s="8" t="str">
        <f t="shared" si="3"/>
        <v/>
      </c>
    </row>
    <row r="7779" hidden="1">
      <c r="A7779" s="6" t="s">
        <v>19607</v>
      </c>
      <c r="B7779" s="6" t="s">
        <v>328</v>
      </c>
      <c r="C7779" s="6" t="s">
        <v>37</v>
      </c>
      <c r="F7779" s="6" t="s">
        <v>415</v>
      </c>
      <c r="G7779" s="6" t="s">
        <v>416</v>
      </c>
      <c r="H7779" s="8" t="str">
        <f>VLOOKUP(C7779,agent_name_matching!A:B,2,false)</f>
        <v>Patient LLM</v>
      </c>
      <c r="I7779" s="32" t="s">
        <v>19608</v>
      </c>
      <c r="J7779" s="6" t="s">
        <v>418</v>
      </c>
      <c r="K7779" s="6">
        <v>1.0</v>
      </c>
      <c r="L7779" s="6">
        <v>2690.0</v>
      </c>
      <c r="M7779" s="6">
        <v>129.0</v>
      </c>
      <c r="N7779" s="6">
        <v>2041.0</v>
      </c>
      <c r="O7779" s="6" t="s">
        <v>19609</v>
      </c>
      <c r="P7779" s="8" t="str">
        <f t="shared" si="1"/>
        <v/>
      </c>
      <c r="Q7779" s="8" t="str">
        <f t="shared" si="17"/>
        <v/>
      </c>
      <c r="R7779" s="8" t="str">
        <f>if(and(P7779&lt;&gt;"",Q7779&lt;&gt;"newexp",Q7779&lt;&gt;"nostart"),countifs(script_conform_dispatching!A:A,P7779,script_conform_dispatching!B:B,Q7779),"")</f>
        <v/>
      </c>
      <c r="S7779" s="8" t="str">
        <f t="shared" si="3"/>
        <v/>
      </c>
    </row>
    <row r="7780" hidden="1">
      <c r="A7780" s="6" t="s">
        <v>19610</v>
      </c>
      <c r="B7780" s="6" t="s">
        <v>328</v>
      </c>
      <c r="C7780" s="6" t="s">
        <v>411</v>
      </c>
      <c r="H7780" s="8" t="str">
        <f>VLOOKUP(C7780,agent_name_matching!A:B,2,false)</f>
        <v>System</v>
      </c>
      <c r="I7780" s="33"/>
      <c r="O7780" s="6" t="s">
        <v>19611</v>
      </c>
      <c r="P7780" s="8" t="str">
        <f t="shared" si="1"/>
        <v/>
      </c>
      <c r="Q7780" s="8" t="str">
        <f t="shared" si="17"/>
        <v/>
      </c>
      <c r="R7780" s="8" t="str">
        <f>if(and(P7780&lt;&gt;"",Q7780&lt;&gt;"newexp",Q7780&lt;&gt;"nostart"),countifs(script_conform_dispatching!A:A,P7780,script_conform_dispatching!B:B,Q7780),"")</f>
        <v/>
      </c>
      <c r="S7780" s="8" t="str">
        <f t="shared" si="3"/>
        <v/>
      </c>
    </row>
    <row r="7781" hidden="1">
      <c r="A7781" s="6" t="s">
        <v>19612</v>
      </c>
      <c r="B7781" s="6" t="s">
        <v>328</v>
      </c>
      <c r="C7781" s="6" t="s">
        <v>1007</v>
      </c>
      <c r="F7781" s="6" t="s">
        <v>415</v>
      </c>
      <c r="G7781" s="6" t="s">
        <v>416</v>
      </c>
      <c r="H7781" s="8" t="str">
        <f>VLOOKUP(C7781,agent_name_matching!A:B,2,false)</f>
        <v>Assessor LLM</v>
      </c>
      <c r="I7781" s="32" t="s">
        <v>1008</v>
      </c>
      <c r="J7781" s="6" t="s">
        <v>418</v>
      </c>
      <c r="L7781" s="6">
        <v>3090.0</v>
      </c>
      <c r="M7781" s="6">
        <v>14.0</v>
      </c>
      <c r="N7781" s="6">
        <v>809.0</v>
      </c>
      <c r="O7781" s="6" t="s">
        <v>19613</v>
      </c>
      <c r="P7781" s="8" t="str">
        <f t="shared" si="1"/>
        <v/>
      </c>
      <c r="Q7781" s="8" t="str">
        <f t="shared" si="17"/>
        <v/>
      </c>
      <c r="R7781" s="8" t="str">
        <f>if(and(P7781&lt;&gt;"",Q7781&lt;&gt;"newexp",Q7781&lt;&gt;"nostart"),countifs(script_conform_dispatching!A:A,P7781,script_conform_dispatching!B:B,Q7781),"")</f>
        <v/>
      </c>
      <c r="S7781" s="8" t="str">
        <f t="shared" si="3"/>
        <v/>
      </c>
    </row>
    <row r="7782" hidden="1">
      <c r="A7782" s="6" t="s">
        <v>19614</v>
      </c>
      <c r="B7782" s="6" t="s">
        <v>328</v>
      </c>
      <c r="C7782" s="6" t="s">
        <v>1011</v>
      </c>
      <c r="F7782" s="6" t="s">
        <v>415</v>
      </c>
      <c r="G7782" s="6" t="s">
        <v>416</v>
      </c>
      <c r="H7782" s="8" t="str">
        <f>VLOOKUP(C7782,agent_name_matching!A:B,2,false)</f>
        <v>Dialog LLM</v>
      </c>
      <c r="I7782" s="32" t="s">
        <v>19615</v>
      </c>
      <c r="J7782" s="6" t="s">
        <v>418</v>
      </c>
      <c r="L7782" s="6">
        <v>6728.0</v>
      </c>
      <c r="M7782" s="6">
        <v>84.0</v>
      </c>
      <c r="N7782" s="6">
        <v>1628.0</v>
      </c>
      <c r="O7782" s="6" t="s">
        <v>19616</v>
      </c>
      <c r="P7782" s="8" t="str">
        <f t="shared" si="1"/>
        <v/>
      </c>
      <c r="Q7782" s="8" t="str">
        <f t="shared" si="17"/>
        <v/>
      </c>
      <c r="R7782" s="8" t="str">
        <f>if(and(P7782&lt;&gt;"",Q7782&lt;&gt;"newexp",Q7782&lt;&gt;"nostart"),countifs(script_conform_dispatching!A:A,P7782,script_conform_dispatching!B:B,Q7782),"")</f>
        <v/>
      </c>
      <c r="S7782" s="8" t="str">
        <f t="shared" si="3"/>
        <v/>
      </c>
    </row>
    <row r="7783" hidden="1">
      <c r="A7783" s="6" t="s">
        <v>19617</v>
      </c>
      <c r="B7783" s="6" t="s">
        <v>328</v>
      </c>
      <c r="C7783" s="6" t="s">
        <v>37</v>
      </c>
      <c r="F7783" s="6" t="s">
        <v>415</v>
      </c>
      <c r="G7783" s="6" t="s">
        <v>416</v>
      </c>
      <c r="H7783" s="8" t="str">
        <f>VLOOKUP(C7783,agent_name_matching!A:B,2,false)</f>
        <v>Patient LLM</v>
      </c>
      <c r="I7783" s="32" t="s">
        <v>19618</v>
      </c>
      <c r="J7783" s="6" t="s">
        <v>418</v>
      </c>
      <c r="K7783" s="6">
        <v>1.0</v>
      </c>
      <c r="L7783" s="6">
        <v>2911.0</v>
      </c>
      <c r="M7783" s="6">
        <v>128.0</v>
      </c>
      <c r="N7783" s="6">
        <v>2019.0</v>
      </c>
      <c r="O7783" s="6" t="s">
        <v>19619</v>
      </c>
      <c r="P7783" s="8" t="str">
        <f t="shared" si="1"/>
        <v/>
      </c>
      <c r="Q7783" s="8" t="str">
        <f t="shared" si="17"/>
        <v/>
      </c>
      <c r="R7783" s="8" t="str">
        <f>if(and(P7783&lt;&gt;"",Q7783&lt;&gt;"newexp",Q7783&lt;&gt;"nostart"),countifs(script_conform_dispatching!A:A,P7783,script_conform_dispatching!B:B,Q7783),"")</f>
        <v/>
      </c>
      <c r="S7783" s="8" t="str">
        <f t="shared" si="3"/>
        <v/>
      </c>
    </row>
    <row r="7784" hidden="1">
      <c r="A7784" s="6" t="s">
        <v>19620</v>
      </c>
      <c r="B7784" s="6" t="s">
        <v>328</v>
      </c>
      <c r="C7784" s="6" t="s">
        <v>411</v>
      </c>
      <c r="H7784" s="8" t="str">
        <f>VLOOKUP(C7784,agent_name_matching!A:B,2,false)</f>
        <v>System</v>
      </c>
      <c r="I7784" s="33"/>
      <c r="O7784" s="6" t="s">
        <v>19621</v>
      </c>
      <c r="P7784" s="8" t="str">
        <f t="shared" si="1"/>
        <v/>
      </c>
      <c r="Q7784" s="8" t="str">
        <f t="shared" si="17"/>
        <v/>
      </c>
      <c r="R7784" s="8" t="str">
        <f>if(and(P7784&lt;&gt;"",Q7784&lt;&gt;"newexp",Q7784&lt;&gt;"nostart"),countifs(script_conform_dispatching!A:A,P7784,script_conform_dispatching!B:B,Q7784),"")</f>
        <v/>
      </c>
      <c r="S7784" s="8" t="str">
        <f t="shared" si="3"/>
        <v/>
      </c>
    </row>
    <row r="7785" hidden="1">
      <c r="A7785" s="6" t="s">
        <v>19622</v>
      </c>
      <c r="B7785" s="6" t="s">
        <v>328</v>
      </c>
      <c r="C7785" s="6" t="s">
        <v>1007</v>
      </c>
      <c r="F7785" s="6" t="s">
        <v>415</v>
      </c>
      <c r="G7785" s="6" t="s">
        <v>416</v>
      </c>
      <c r="H7785" s="8" t="str">
        <f>VLOOKUP(C7785,agent_name_matching!A:B,2,false)</f>
        <v>Assessor LLM</v>
      </c>
      <c r="I7785" s="32" t="s">
        <v>1008</v>
      </c>
      <c r="J7785" s="6" t="s">
        <v>418</v>
      </c>
      <c r="L7785" s="6">
        <v>3308.0</v>
      </c>
      <c r="M7785" s="6">
        <v>14.0</v>
      </c>
      <c r="N7785" s="6">
        <v>650.0</v>
      </c>
      <c r="O7785" s="6" t="s">
        <v>19623</v>
      </c>
      <c r="P7785" s="8" t="str">
        <f t="shared" si="1"/>
        <v/>
      </c>
      <c r="Q7785" s="8" t="str">
        <f t="shared" si="17"/>
        <v/>
      </c>
      <c r="R7785" s="8" t="str">
        <f>if(and(P7785&lt;&gt;"",Q7785&lt;&gt;"newexp",Q7785&lt;&gt;"nostart"),countifs(script_conform_dispatching!A:A,P7785,script_conform_dispatching!B:B,Q7785),"")</f>
        <v/>
      </c>
      <c r="S7785" s="8" t="str">
        <f t="shared" si="3"/>
        <v/>
      </c>
    </row>
    <row r="7786" hidden="1">
      <c r="A7786" s="6" t="s">
        <v>19624</v>
      </c>
      <c r="B7786" s="6" t="s">
        <v>328</v>
      </c>
      <c r="C7786" s="6" t="s">
        <v>1011</v>
      </c>
      <c r="F7786" s="6" t="s">
        <v>415</v>
      </c>
      <c r="G7786" s="6" t="s">
        <v>416</v>
      </c>
      <c r="H7786" s="8" t="str">
        <f>VLOOKUP(C7786,agent_name_matching!A:B,2,false)</f>
        <v>Dialog LLM</v>
      </c>
      <c r="I7786" s="32" t="s">
        <v>19625</v>
      </c>
      <c r="J7786" s="6" t="s">
        <v>418</v>
      </c>
      <c r="L7786" s="6">
        <v>7192.0</v>
      </c>
      <c r="M7786" s="6">
        <v>109.0</v>
      </c>
      <c r="N7786" s="6">
        <v>2186.0</v>
      </c>
      <c r="O7786" s="6" t="s">
        <v>19626</v>
      </c>
      <c r="P7786" s="8" t="str">
        <f t="shared" si="1"/>
        <v/>
      </c>
      <c r="Q7786" s="8" t="str">
        <f t="shared" si="17"/>
        <v/>
      </c>
      <c r="R7786" s="8" t="str">
        <f>if(and(P7786&lt;&gt;"",Q7786&lt;&gt;"newexp",Q7786&lt;&gt;"nostart"),countifs(script_conform_dispatching!A:A,P7786,script_conform_dispatching!B:B,Q7786),"")</f>
        <v/>
      </c>
      <c r="S7786" s="8" t="str">
        <f t="shared" si="3"/>
        <v/>
      </c>
    </row>
    <row r="7787" hidden="1">
      <c r="A7787" s="6" t="s">
        <v>19627</v>
      </c>
      <c r="B7787" s="6" t="s">
        <v>328</v>
      </c>
      <c r="C7787" s="6" t="s">
        <v>37</v>
      </c>
      <c r="F7787" s="6" t="s">
        <v>415</v>
      </c>
      <c r="G7787" s="6" t="s">
        <v>416</v>
      </c>
      <c r="H7787" s="8" t="str">
        <f>VLOOKUP(C7787,agent_name_matching!A:B,2,false)</f>
        <v>Patient LLM</v>
      </c>
      <c r="I7787" s="32" t="s">
        <v>19628</v>
      </c>
      <c r="J7787" s="6" t="s">
        <v>418</v>
      </c>
      <c r="K7787" s="6">
        <v>1.0</v>
      </c>
      <c r="L7787" s="6">
        <v>3156.0</v>
      </c>
      <c r="M7787" s="6">
        <v>63.0</v>
      </c>
      <c r="N7787" s="6">
        <v>1920.0</v>
      </c>
      <c r="O7787" s="6" t="s">
        <v>19629</v>
      </c>
      <c r="P7787" s="8" t="str">
        <f t="shared" si="1"/>
        <v/>
      </c>
      <c r="Q7787" s="8" t="str">
        <f t="shared" si="17"/>
        <v/>
      </c>
      <c r="R7787" s="8" t="str">
        <f>if(and(P7787&lt;&gt;"",Q7787&lt;&gt;"newexp",Q7787&lt;&gt;"nostart"),countifs(script_conform_dispatching!A:A,P7787,script_conform_dispatching!B:B,Q7787),"")</f>
        <v/>
      </c>
      <c r="S7787" s="8" t="str">
        <f t="shared" si="3"/>
        <v/>
      </c>
    </row>
    <row r="7788" hidden="1">
      <c r="A7788" s="6" t="s">
        <v>19630</v>
      </c>
      <c r="B7788" s="6" t="s">
        <v>328</v>
      </c>
      <c r="C7788" s="6" t="s">
        <v>411</v>
      </c>
      <c r="H7788" s="8" t="str">
        <f>VLOOKUP(C7788,agent_name_matching!A:B,2,false)</f>
        <v>System</v>
      </c>
      <c r="I7788" s="33"/>
      <c r="O7788" s="6" t="s">
        <v>19631</v>
      </c>
      <c r="P7788" s="8" t="str">
        <f t="shared" si="1"/>
        <v/>
      </c>
      <c r="Q7788" s="8" t="str">
        <f t="shared" si="17"/>
        <v/>
      </c>
      <c r="R7788" s="8" t="str">
        <f>if(and(P7788&lt;&gt;"",Q7788&lt;&gt;"newexp",Q7788&lt;&gt;"nostart"),countifs(script_conform_dispatching!A:A,P7788,script_conform_dispatching!B:B,Q7788),"")</f>
        <v/>
      </c>
      <c r="S7788" s="8" t="str">
        <f t="shared" si="3"/>
        <v/>
      </c>
    </row>
    <row r="7789" hidden="1">
      <c r="A7789" s="6" t="s">
        <v>19632</v>
      </c>
      <c r="B7789" s="6" t="s">
        <v>328</v>
      </c>
      <c r="C7789" s="6" t="s">
        <v>1007</v>
      </c>
      <c r="F7789" s="6" t="s">
        <v>415</v>
      </c>
      <c r="G7789" s="6" t="s">
        <v>416</v>
      </c>
      <c r="H7789" s="8" t="str">
        <f>VLOOKUP(C7789,agent_name_matching!A:B,2,false)</f>
        <v>Assessor LLM</v>
      </c>
      <c r="I7789" s="32" t="s">
        <v>1008</v>
      </c>
      <c r="J7789" s="6" t="s">
        <v>418</v>
      </c>
      <c r="L7789" s="6">
        <v>3486.0</v>
      </c>
      <c r="M7789" s="6">
        <v>14.0</v>
      </c>
      <c r="N7789" s="6">
        <v>1617.0</v>
      </c>
      <c r="O7789" s="6" t="s">
        <v>19633</v>
      </c>
      <c r="P7789" s="8" t="str">
        <f t="shared" si="1"/>
        <v/>
      </c>
      <c r="Q7789" s="8" t="str">
        <f t="shared" si="17"/>
        <v/>
      </c>
      <c r="R7789" s="8" t="str">
        <f>if(and(P7789&lt;&gt;"",Q7789&lt;&gt;"newexp",Q7789&lt;&gt;"nostart"),countifs(script_conform_dispatching!A:A,P7789,script_conform_dispatching!B:B,Q7789),"")</f>
        <v/>
      </c>
      <c r="S7789" s="8" t="str">
        <f t="shared" si="3"/>
        <v/>
      </c>
    </row>
    <row r="7790" hidden="1">
      <c r="A7790" s="6" t="s">
        <v>19634</v>
      </c>
      <c r="B7790" s="6" t="s">
        <v>328</v>
      </c>
      <c r="C7790" s="6" t="s">
        <v>1011</v>
      </c>
      <c r="F7790" s="6" t="s">
        <v>415</v>
      </c>
      <c r="G7790" s="6" t="s">
        <v>416</v>
      </c>
      <c r="H7790" s="8" t="str">
        <f>VLOOKUP(C7790,agent_name_matching!A:B,2,false)</f>
        <v>Dialog LLM</v>
      </c>
      <c r="I7790" s="32" t="s">
        <v>19635</v>
      </c>
      <c r="J7790" s="6" t="s">
        <v>418</v>
      </c>
      <c r="L7790" s="6">
        <v>7616.0</v>
      </c>
      <c r="M7790" s="6">
        <v>68.0</v>
      </c>
      <c r="N7790" s="6">
        <v>2127.0</v>
      </c>
      <c r="O7790" s="6" t="s">
        <v>19636</v>
      </c>
      <c r="P7790" s="8" t="str">
        <f t="shared" si="1"/>
        <v/>
      </c>
      <c r="Q7790" s="8" t="str">
        <f t="shared" si="17"/>
        <v/>
      </c>
      <c r="R7790" s="8" t="str">
        <f>if(and(P7790&lt;&gt;"",Q7790&lt;&gt;"newexp",Q7790&lt;&gt;"nostart"),countifs(script_conform_dispatching!A:A,P7790,script_conform_dispatching!B:B,Q7790),"")</f>
        <v/>
      </c>
      <c r="S7790" s="8" t="str">
        <f t="shared" si="3"/>
        <v/>
      </c>
    </row>
    <row r="7791" hidden="1">
      <c r="A7791" s="6" t="s">
        <v>19637</v>
      </c>
      <c r="B7791" s="6" t="s">
        <v>328</v>
      </c>
      <c r="C7791" s="6" t="s">
        <v>37</v>
      </c>
      <c r="F7791" s="6" t="s">
        <v>415</v>
      </c>
      <c r="G7791" s="6" t="s">
        <v>416</v>
      </c>
      <c r="H7791" s="8" t="str">
        <f>VLOOKUP(C7791,agent_name_matching!A:B,2,false)</f>
        <v>Patient LLM</v>
      </c>
      <c r="I7791" s="32" t="s">
        <v>19638</v>
      </c>
      <c r="J7791" s="6" t="s">
        <v>418</v>
      </c>
      <c r="K7791" s="6">
        <v>1.0</v>
      </c>
      <c r="L7791" s="6">
        <v>3295.0</v>
      </c>
      <c r="M7791" s="6">
        <v>158.0</v>
      </c>
      <c r="N7791" s="6">
        <v>2448.0</v>
      </c>
      <c r="O7791" s="6" t="s">
        <v>19639</v>
      </c>
      <c r="P7791" s="8" t="str">
        <f t="shared" si="1"/>
        <v/>
      </c>
      <c r="Q7791" s="8" t="str">
        <f t="shared" si="17"/>
        <v/>
      </c>
      <c r="R7791" s="8" t="str">
        <f>if(and(P7791&lt;&gt;"",Q7791&lt;&gt;"newexp",Q7791&lt;&gt;"nostart"),countifs(script_conform_dispatching!A:A,P7791,script_conform_dispatching!B:B,Q7791),"")</f>
        <v/>
      </c>
      <c r="S7791" s="8" t="str">
        <f t="shared" si="3"/>
        <v/>
      </c>
    </row>
    <row r="7792" hidden="1">
      <c r="A7792" s="6" t="s">
        <v>19640</v>
      </c>
      <c r="B7792" s="6" t="s">
        <v>328</v>
      </c>
      <c r="C7792" s="6" t="s">
        <v>411</v>
      </c>
      <c r="H7792" s="8" t="str">
        <f>VLOOKUP(C7792,agent_name_matching!A:B,2,false)</f>
        <v>System</v>
      </c>
      <c r="I7792" s="33"/>
      <c r="O7792" s="6" t="s">
        <v>19641</v>
      </c>
      <c r="P7792" s="8" t="str">
        <f t="shared" si="1"/>
        <v/>
      </c>
      <c r="Q7792" s="8" t="str">
        <f t="shared" si="17"/>
        <v/>
      </c>
      <c r="R7792" s="8" t="str">
        <f>if(and(P7792&lt;&gt;"",Q7792&lt;&gt;"newexp",Q7792&lt;&gt;"nostart"),countifs(script_conform_dispatching!A:A,P7792,script_conform_dispatching!B:B,Q7792),"")</f>
        <v/>
      </c>
      <c r="S7792" s="8" t="str">
        <f t="shared" si="3"/>
        <v/>
      </c>
    </row>
    <row r="7793" hidden="1">
      <c r="A7793" s="6" t="s">
        <v>19642</v>
      </c>
      <c r="B7793" s="6" t="s">
        <v>328</v>
      </c>
      <c r="C7793" s="6" t="s">
        <v>1007</v>
      </c>
      <c r="F7793" s="6" t="s">
        <v>415</v>
      </c>
      <c r="G7793" s="6" t="s">
        <v>416</v>
      </c>
      <c r="H7793" s="8" t="str">
        <f>VLOOKUP(C7793,agent_name_matching!A:B,2,false)</f>
        <v>Assessor LLM</v>
      </c>
      <c r="I7793" s="32" t="s">
        <v>1008</v>
      </c>
      <c r="J7793" s="6" t="s">
        <v>418</v>
      </c>
      <c r="L7793" s="6">
        <v>3717.0</v>
      </c>
      <c r="M7793" s="6">
        <v>14.0</v>
      </c>
      <c r="N7793" s="6">
        <v>784.0</v>
      </c>
      <c r="O7793" s="6" t="s">
        <v>19643</v>
      </c>
      <c r="P7793" s="8" t="str">
        <f t="shared" si="1"/>
        <v/>
      </c>
      <c r="Q7793" s="8" t="str">
        <f t="shared" si="17"/>
        <v/>
      </c>
      <c r="R7793" s="8" t="str">
        <f>if(and(P7793&lt;&gt;"",Q7793&lt;&gt;"newexp",Q7793&lt;&gt;"nostart"),countifs(script_conform_dispatching!A:A,P7793,script_conform_dispatching!B:B,Q7793),"")</f>
        <v/>
      </c>
      <c r="S7793" s="8" t="str">
        <f t="shared" si="3"/>
        <v/>
      </c>
    </row>
    <row r="7794" hidden="1">
      <c r="A7794" s="6" t="s">
        <v>19644</v>
      </c>
      <c r="B7794" s="6" t="s">
        <v>328</v>
      </c>
      <c r="C7794" s="6" t="s">
        <v>1011</v>
      </c>
      <c r="F7794" s="6" t="s">
        <v>415</v>
      </c>
      <c r="G7794" s="6" t="s">
        <v>416</v>
      </c>
      <c r="H7794" s="8" t="str">
        <f>VLOOKUP(C7794,agent_name_matching!A:B,2,false)</f>
        <v>Dialog LLM</v>
      </c>
      <c r="I7794" s="32" t="s">
        <v>19645</v>
      </c>
      <c r="J7794" s="6" t="s">
        <v>418</v>
      </c>
      <c r="L7794" s="6">
        <v>8093.0</v>
      </c>
      <c r="M7794" s="6">
        <v>106.0</v>
      </c>
      <c r="N7794" s="6">
        <v>2239.0</v>
      </c>
      <c r="O7794" s="6" t="s">
        <v>19646</v>
      </c>
      <c r="P7794" s="8" t="str">
        <f t="shared" si="1"/>
        <v/>
      </c>
      <c r="Q7794" s="8" t="str">
        <f t="shared" si="17"/>
        <v/>
      </c>
      <c r="R7794" s="8" t="str">
        <f>if(and(P7794&lt;&gt;"",Q7794&lt;&gt;"newexp",Q7794&lt;&gt;"nostart"),countifs(script_conform_dispatching!A:A,P7794,script_conform_dispatching!B:B,Q7794),"")</f>
        <v/>
      </c>
      <c r="S7794" s="8" t="str">
        <f t="shared" si="3"/>
        <v/>
      </c>
    </row>
    <row r="7795" hidden="1">
      <c r="A7795" s="6" t="s">
        <v>19647</v>
      </c>
      <c r="B7795" s="6" t="s">
        <v>328</v>
      </c>
      <c r="C7795" s="6" t="s">
        <v>37</v>
      </c>
      <c r="F7795" s="6" t="s">
        <v>415</v>
      </c>
      <c r="G7795" s="6" t="s">
        <v>416</v>
      </c>
      <c r="H7795" s="8" t="str">
        <f>VLOOKUP(C7795,agent_name_matching!A:B,2,false)</f>
        <v>Patient LLM</v>
      </c>
      <c r="I7795" s="32" t="s">
        <v>19648</v>
      </c>
      <c r="J7795" s="6" t="s">
        <v>418</v>
      </c>
      <c r="K7795" s="6">
        <v>1.0</v>
      </c>
      <c r="L7795" s="6">
        <v>3567.0</v>
      </c>
      <c r="M7795" s="6">
        <v>169.0</v>
      </c>
      <c r="N7795" s="6">
        <v>3886.0</v>
      </c>
      <c r="O7795" s="6" t="s">
        <v>19649</v>
      </c>
      <c r="P7795" s="8" t="str">
        <f t="shared" si="1"/>
        <v/>
      </c>
      <c r="Q7795" s="8" t="str">
        <f t="shared" si="17"/>
        <v/>
      </c>
      <c r="R7795" s="8" t="str">
        <f>if(and(P7795&lt;&gt;"",Q7795&lt;&gt;"newexp",Q7795&lt;&gt;"nostart"),countifs(script_conform_dispatching!A:A,P7795,script_conform_dispatching!B:B,Q7795),"")</f>
        <v/>
      </c>
      <c r="S7795" s="8" t="str">
        <f t="shared" si="3"/>
        <v/>
      </c>
    </row>
    <row r="7796" hidden="1">
      <c r="A7796" s="6" t="s">
        <v>19650</v>
      </c>
      <c r="B7796" s="6" t="s">
        <v>328</v>
      </c>
      <c r="C7796" s="6" t="s">
        <v>411</v>
      </c>
      <c r="H7796" s="8" t="str">
        <f>VLOOKUP(C7796,agent_name_matching!A:B,2,false)</f>
        <v>System</v>
      </c>
      <c r="I7796" s="33"/>
      <c r="O7796" s="6" t="s">
        <v>19651</v>
      </c>
      <c r="P7796" s="8" t="str">
        <f t="shared" si="1"/>
        <v/>
      </c>
      <c r="Q7796" s="8" t="str">
        <f t="shared" si="17"/>
        <v/>
      </c>
      <c r="R7796" s="8" t="str">
        <f>if(and(P7796&lt;&gt;"",Q7796&lt;&gt;"newexp",Q7796&lt;&gt;"nostart"),countifs(script_conform_dispatching!A:A,P7796,script_conform_dispatching!B:B,Q7796),"")</f>
        <v/>
      </c>
      <c r="S7796" s="8" t="str">
        <f t="shared" si="3"/>
        <v/>
      </c>
    </row>
    <row r="7797" hidden="1">
      <c r="A7797" s="6" t="s">
        <v>19652</v>
      </c>
      <c r="B7797" s="6" t="s">
        <v>328</v>
      </c>
      <c r="C7797" s="6" t="s">
        <v>1007</v>
      </c>
      <c r="F7797" s="6" t="s">
        <v>415</v>
      </c>
      <c r="G7797" s="6" t="s">
        <v>416</v>
      </c>
      <c r="H7797" s="8" t="str">
        <f>VLOOKUP(C7797,agent_name_matching!A:B,2,false)</f>
        <v>Assessor LLM</v>
      </c>
      <c r="I7797" s="32" t="s">
        <v>1008</v>
      </c>
      <c r="J7797" s="6" t="s">
        <v>418</v>
      </c>
      <c r="L7797" s="6">
        <v>3998.0</v>
      </c>
      <c r="M7797" s="6">
        <v>14.0</v>
      </c>
      <c r="N7797" s="6">
        <v>695.0</v>
      </c>
      <c r="O7797" s="6" t="s">
        <v>19653</v>
      </c>
      <c r="P7797" s="8" t="str">
        <f t="shared" si="1"/>
        <v/>
      </c>
      <c r="Q7797" s="8" t="str">
        <f t="shared" si="17"/>
        <v/>
      </c>
      <c r="R7797" s="8" t="str">
        <f>if(and(P7797&lt;&gt;"",Q7797&lt;&gt;"newexp",Q7797&lt;&gt;"nostart"),countifs(script_conform_dispatching!A:A,P7797,script_conform_dispatching!B:B,Q7797),"")</f>
        <v/>
      </c>
      <c r="S7797" s="8" t="str">
        <f t="shared" si="3"/>
        <v/>
      </c>
    </row>
    <row r="7798" hidden="1">
      <c r="A7798" s="6" t="s">
        <v>19654</v>
      </c>
      <c r="B7798" s="6" t="s">
        <v>328</v>
      </c>
      <c r="C7798" s="6" t="s">
        <v>1011</v>
      </c>
      <c r="F7798" s="6" t="s">
        <v>415</v>
      </c>
      <c r="G7798" s="6" t="s">
        <v>416</v>
      </c>
      <c r="H7798" s="8" t="str">
        <f>VLOOKUP(C7798,agent_name_matching!A:B,2,false)</f>
        <v>Dialog LLM</v>
      </c>
      <c r="I7798" s="32" t="s">
        <v>19655</v>
      </c>
      <c r="J7798" s="6" t="s">
        <v>418</v>
      </c>
      <c r="L7798" s="6">
        <v>8620.0</v>
      </c>
      <c r="M7798" s="6">
        <v>103.0</v>
      </c>
      <c r="N7798" s="6">
        <v>2253.0</v>
      </c>
      <c r="O7798" s="6" t="s">
        <v>19656</v>
      </c>
      <c r="P7798" s="8" t="str">
        <f t="shared" si="1"/>
        <v/>
      </c>
      <c r="Q7798" s="8" t="str">
        <f t="shared" si="17"/>
        <v/>
      </c>
      <c r="R7798" s="8" t="str">
        <f>if(and(P7798&lt;&gt;"",Q7798&lt;&gt;"newexp",Q7798&lt;&gt;"nostart"),countifs(script_conform_dispatching!A:A,P7798,script_conform_dispatching!B:B,Q7798),"")</f>
        <v/>
      </c>
      <c r="S7798" s="8" t="str">
        <f t="shared" si="3"/>
        <v/>
      </c>
    </row>
    <row r="7799" hidden="1">
      <c r="A7799" s="6" t="s">
        <v>19657</v>
      </c>
      <c r="B7799" s="6" t="s">
        <v>328</v>
      </c>
      <c r="C7799" s="6" t="s">
        <v>37</v>
      </c>
      <c r="F7799" s="6" t="s">
        <v>415</v>
      </c>
      <c r="G7799" s="6" t="s">
        <v>416</v>
      </c>
      <c r="H7799" s="8" t="str">
        <f>VLOOKUP(C7799,agent_name_matching!A:B,2,false)</f>
        <v>Patient LLM</v>
      </c>
      <c r="I7799" s="32" t="s">
        <v>19658</v>
      </c>
      <c r="J7799" s="6" t="s">
        <v>418</v>
      </c>
      <c r="K7799" s="6">
        <v>1.0</v>
      </c>
      <c r="L7799" s="6">
        <v>3847.0</v>
      </c>
      <c r="M7799" s="6">
        <v>121.0</v>
      </c>
      <c r="N7799" s="6">
        <v>1780.0</v>
      </c>
      <c r="O7799" s="6" t="s">
        <v>19659</v>
      </c>
      <c r="P7799" s="8" t="str">
        <f t="shared" si="1"/>
        <v/>
      </c>
      <c r="Q7799" s="8" t="str">
        <f t="shared" si="17"/>
        <v/>
      </c>
      <c r="R7799" s="8" t="str">
        <f>if(and(P7799&lt;&gt;"",Q7799&lt;&gt;"newexp",Q7799&lt;&gt;"nostart"),countifs(script_conform_dispatching!A:A,P7799,script_conform_dispatching!B:B,Q7799),"")</f>
        <v/>
      </c>
      <c r="S7799" s="8" t="str">
        <f t="shared" si="3"/>
        <v/>
      </c>
    </row>
    <row r="7800" hidden="1">
      <c r="A7800" s="6" t="s">
        <v>19660</v>
      </c>
      <c r="B7800" s="6" t="s">
        <v>328</v>
      </c>
      <c r="C7800" s="6" t="s">
        <v>411</v>
      </c>
      <c r="H7800" s="8" t="str">
        <f>VLOOKUP(C7800,agent_name_matching!A:B,2,false)</f>
        <v>System</v>
      </c>
      <c r="I7800" s="33"/>
      <c r="O7800" s="6" t="s">
        <v>19661</v>
      </c>
      <c r="P7800" s="8" t="str">
        <f t="shared" si="1"/>
        <v/>
      </c>
      <c r="Q7800" s="8" t="str">
        <f t="shared" si="17"/>
        <v/>
      </c>
      <c r="R7800" s="8" t="str">
        <f>if(and(P7800&lt;&gt;"",Q7800&lt;&gt;"newexp",Q7800&lt;&gt;"nostart"),countifs(script_conform_dispatching!A:A,P7800,script_conform_dispatching!B:B,Q7800),"")</f>
        <v/>
      </c>
      <c r="S7800" s="8" t="str">
        <f t="shared" si="3"/>
        <v/>
      </c>
    </row>
    <row r="7801" hidden="1">
      <c r="A7801" s="6" t="s">
        <v>19662</v>
      </c>
      <c r="B7801" s="6" t="s">
        <v>328</v>
      </c>
      <c r="C7801" s="6" t="s">
        <v>1007</v>
      </c>
      <c r="F7801" s="6" t="s">
        <v>415</v>
      </c>
      <c r="G7801" s="6" t="s">
        <v>416</v>
      </c>
      <c r="H7801" s="8" t="str">
        <f>VLOOKUP(C7801,agent_name_matching!A:B,2,false)</f>
        <v>Assessor LLM</v>
      </c>
      <c r="I7801" s="32" t="s">
        <v>1008</v>
      </c>
      <c r="J7801" s="6" t="s">
        <v>418</v>
      </c>
      <c r="L7801" s="6">
        <v>4228.0</v>
      </c>
      <c r="M7801" s="6">
        <v>14.0</v>
      </c>
      <c r="N7801" s="6">
        <v>757.0</v>
      </c>
      <c r="O7801" s="6" t="s">
        <v>19663</v>
      </c>
      <c r="P7801" s="8" t="str">
        <f t="shared" si="1"/>
        <v/>
      </c>
      <c r="Q7801" s="8" t="str">
        <f t="shared" si="17"/>
        <v/>
      </c>
      <c r="R7801" s="8" t="str">
        <f>if(and(P7801&lt;&gt;"",Q7801&lt;&gt;"newexp",Q7801&lt;&gt;"nostart"),countifs(script_conform_dispatching!A:A,P7801,script_conform_dispatching!B:B,Q7801),"")</f>
        <v/>
      </c>
      <c r="S7801" s="8" t="str">
        <f t="shared" si="3"/>
        <v/>
      </c>
    </row>
    <row r="7802" hidden="1">
      <c r="A7802" s="6" t="s">
        <v>19664</v>
      </c>
      <c r="B7802" s="6" t="s">
        <v>328</v>
      </c>
      <c r="C7802" s="6" t="s">
        <v>1011</v>
      </c>
      <c r="F7802" s="6" t="s">
        <v>415</v>
      </c>
      <c r="G7802" s="6" t="s">
        <v>416</v>
      </c>
      <c r="H7802" s="8" t="str">
        <f>VLOOKUP(C7802,agent_name_matching!A:B,2,false)</f>
        <v>Dialog LLM</v>
      </c>
      <c r="I7802" s="32" t="s">
        <v>19665</v>
      </c>
      <c r="J7802" s="6" t="s">
        <v>418</v>
      </c>
      <c r="L7802" s="6">
        <v>9096.0</v>
      </c>
      <c r="M7802" s="6">
        <v>123.0</v>
      </c>
      <c r="N7802" s="6">
        <v>2416.0</v>
      </c>
      <c r="O7802" s="6" t="s">
        <v>19666</v>
      </c>
      <c r="P7802" s="8" t="str">
        <f t="shared" si="1"/>
        <v/>
      </c>
      <c r="Q7802" s="8" t="str">
        <f t="shared" si="17"/>
        <v/>
      </c>
      <c r="R7802" s="8" t="str">
        <f>if(and(P7802&lt;&gt;"",Q7802&lt;&gt;"newexp",Q7802&lt;&gt;"nostart"),countifs(script_conform_dispatching!A:A,P7802,script_conform_dispatching!B:B,Q7802),"")</f>
        <v/>
      </c>
      <c r="S7802" s="8" t="str">
        <f t="shared" si="3"/>
        <v/>
      </c>
    </row>
    <row r="7803" hidden="1">
      <c r="A7803" s="6" t="s">
        <v>19667</v>
      </c>
      <c r="B7803" s="6" t="s">
        <v>328</v>
      </c>
      <c r="C7803" s="6" t="s">
        <v>37</v>
      </c>
      <c r="F7803" s="6" t="s">
        <v>415</v>
      </c>
      <c r="G7803" s="6" t="s">
        <v>416</v>
      </c>
      <c r="H7803" s="8" t="str">
        <f>VLOOKUP(C7803,agent_name_matching!A:B,2,false)</f>
        <v>Patient LLM</v>
      </c>
      <c r="I7803" s="32" t="s">
        <v>19668</v>
      </c>
      <c r="J7803" s="6" t="s">
        <v>418</v>
      </c>
      <c r="K7803" s="6">
        <v>1.0</v>
      </c>
      <c r="L7803" s="6">
        <v>4099.0</v>
      </c>
      <c r="M7803" s="6">
        <v>102.0</v>
      </c>
      <c r="N7803" s="6">
        <v>1853.0</v>
      </c>
      <c r="O7803" s="6" t="s">
        <v>19669</v>
      </c>
      <c r="P7803" s="8" t="str">
        <f t="shared" si="1"/>
        <v/>
      </c>
      <c r="Q7803" s="8" t="str">
        <f t="shared" si="17"/>
        <v/>
      </c>
      <c r="R7803" s="8" t="str">
        <f>if(and(P7803&lt;&gt;"",Q7803&lt;&gt;"newexp",Q7803&lt;&gt;"nostart"),countifs(script_conform_dispatching!A:A,P7803,script_conform_dispatching!B:B,Q7803),"")</f>
        <v/>
      </c>
      <c r="S7803" s="8" t="str">
        <f t="shared" si="3"/>
        <v/>
      </c>
    </row>
    <row r="7804" hidden="1">
      <c r="A7804" s="6" t="s">
        <v>19670</v>
      </c>
      <c r="B7804" s="6" t="s">
        <v>328</v>
      </c>
      <c r="C7804" s="6" t="s">
        <v>411</v>
      </c>
      <c r="H7804" s="8" t="str">
        <f>VLOOKUP(C7804,agent_name_matching!A:B,2,false)</f>
        <v>System</v>
      </c>
      <c r="I7804" s="33"/>
      <c r="O7804" s="6" t="s">
        <v>19671</v>
      </c>
      <c r="P7804" s="8" t="str">
        <f t="shared" si="1"/>
        <v/>
      </c>
      <c r="Q7804" s="8" t="str">
        <f t="shared" si="17"/>
        <v/>
      </c>
      <c r="R7804" s="8" t="str">
        <f>if(and(P7804&lt;&gt;"",Q7804&lt;&gt;"newexp",Q7804&lt;&gt;"nostart"),countifs(script_conform_dispatching!A:A,P7804,script_conform_dispatching!B:B,Q7804),"")</f>
        <v/>
      </c>
      <c r="S7804" s="8" t="str">
        <f t="shared" si="3"/>
        <v/>
      </c>
    </row>
    <row r="7805" hidden="1">
      <c r="A7805" s="6" t="s">
        <v>19672</v>
      </c>
      <c r="B7805" s="6" t="s">
        <v>328</v>
      </c>
      <c r="C7805" s="6" t="s">
        <v>1007</v>
      </c>
      <c r="F7805" s="6" t="s">
        <v>415</v>
      </c>
      <c r="G7805" s="6" t="s">
        <v>416</v>
      </c>
      <c r="H7805" s="8" t="str">
        <f>VLOOKUP(C7805,agent_name_matching!A:B,2,false)</f>
        <v>Assessor LLM</v>
      </c>
      <c r="I7805" s="32" t="s">
        <v>1008</v>
      </c>
      <c r="J7805" s="6" t="s">
        <v>418</v>
      </c>
      <c r="L7805" s="6">
        <v>4459.0</v>
      </c>
      <c r="M7805" s="6">
        <v>14.0</v>
      </c>
      <c r="N7805" s="6">
        <v>763.0</v>
      </c>
      <c r="O7805" s="6" t="s">
        <v>19673</v>
      </c>
      <c r="P7805" s="8" t="str">
        <f t="shared" si="1"/>
        <v/>
      </c>
      <c r="Q7805" s="8" t="str">
        <f t="shared" si="17"/>
        <v/>
      </c>
      <c r="R7805" s="8" t="str">
        <f>if(and(P7805&lt;&gt;"",Q7805&lt;&gt;"newexp",Q7805&lt;&gt;"nostart"),countifs(script_conform_dispatching!A:A,P7805,script_conform_dispatching!B:B,Q7805),"")</f>
        <v/>
      </c>
      <c r="S7805" s="8" t="str">
        <f t="shared" si="3"/>
        <v/>
      </c>
    </row>
    <row r="7806" hidden="1">
      <c r="A7806" s="6" t="s">
        <v>19674</v>
      </c>
      <c r="B7806" s="6" t="s">
        <v>328</v>
      </c>
      <c r="C7806" s="6" t="s">
        <v>1011</v>
      </c>
      <c r="F7806" s="6" t="s">
        <v>415</v>
      </c>
      <c r="G7806" s="6" t="s">
        <v>416</v>
      </c>
      <c r="H7806" s="8" t="str">
        <f>VLOOKUP(C7806,agent_name_matching!A:B,2,false)</f>
        <v>Dialog LLM</v>
      </c>
      <c r="I7806" s="32" t="s">
        <v>19675</v>
      </c>
      <c r="J7806" s="6" t="s">
        <v>418</v>
      </c>
      <c r="L7806" s="6">
        <v>9573.0</v>
      </c>
      <c r="M7806" s="6">
        <v>103.0</v>
      </c>
      <c r="N7806" s="6">
        <v>2183.0</v>
      </c>
      <c r="O7806" s="6" t="s">
        <v>19676</v>
      </c>
      <c r="P7806" s="8" t="str">
        <f t="shared" si="1"/>
        <v/>
      </c>
      <c r="Q7806" s="8" t="str">
        <f t="shared" si="17"/>
        <v/>
      </c>
      <c r="R7806" s="8" t="str">
        <f>if(and(P7806&lt;&gt;"",Q7806&lt;&gt;"newexp",Q7806&lt;&gt;"nostart"),countifs(script_conform_dispatching!A:A,P7806,script_conform_dispatching!B:B,Q7806),"")</f>
        <v/>
      </c>
      <c r="S7806" s="8" t="str">
        <f t="shared" si="3"/>
        <v/>
      </c>
    </row>
    <row r="7807" hidden="1">
      <c r="A7807" s="6" t="s">
        <v>19677</v>
      </c>
      <c r="B7807" s="6" t="s">
        <v>328</v>
      </c>
      <c r="C7807" s="6" t="s">
        <v>37</v>
      </c>
      <c r="F7807" s="6" t="s">
        <v>415</v>
      </c>
      <c r="G7807" s="6" t="s">
        <v>416</v>
      </c>
      <c r="H7807" s="8" t="str">
        <f>VLOOKUP(C7807,agent_name_matching!A:B,2,false)</f>
        <v>Patient LLM</v>
      </c>
      <c r="I7807" s="32" t="s">
        <v>19678</v>
      </c>
      <c r="J7807" s="6" t="s">
        <v>418</v>
      </c>
      <c r="K7807" s="6">
        <v>1.0</v>
      </c>
      <c r="L7807" s="6">
        <v>4312.0</v>
      </c>
      <c r="M7807" s="6">
        <v>57.0</v>
      </c>
      <c r="N7807" s="6">
        <v>1182.0</v>
      </c>
      <c r="O7807" s="6" t="s">
        <v>19679</v>
      </c>
      <c r="P7807" s="8" t="str">
        <f t="shared" si="1"/>
        <v/>
      </c>
      <c r="Q7807" s="8" t="str">
        <f t="shared" si="17"/>
        <v/>
      </c>
      <c r="R7807" s="8" t="str">
        <f>if(and(P7807&lt;&gt;"",Q7807&lt;&gt;"newexp",Q7807&lt;&gt;"nostart"),countifs(script_conform_dispatching!A:A,P7807,script_conform_dispatching!B:B,Q7807),"")</f>
        <v/>
      </c>
      <c r="S7807" s="8" t="str">
        <f t="shared" si="3"/>
        <v/>
      </c>
    </row>
    <row r="7808" hidden="1">
      <c r="A7808" s="6" t="s">
        <v>19680</v>
      </c>
      <c r="B7808" s="6" t="s">
        <v>328</v>
      </c>
      <c r="C7808" s="6" t="s">
        <v>411</v>
      </c>
      <c r="H7808" s="8" t="str">
        <f>VLOOKUP(C7808,agent_name_matching!A:B,2,false)</f>
        <v>System</v>
      </c>
      <c r="I7808" s="33"/>
      <c r="O7808" s="6" t="s">
        <v>19681</v>
      </c>
      <c r="P7808" s="8" t="str">
        <f t="shared" si="1"/>
        <v/>
      </c>
      <c r="Q7808" s="8" t="str">
        <f t="shared" si="17"/>
        <v/>
      </c>
      <c r="R7808" s="8" t="str">
        <f>if(and(P7808&lt;&gt;"",Q7808&lt;&gt;"newexp",Q7808&lt;&gt;"nostart"),countifs(script_conform_dispatching!A:A,P7808,script_conform_dispatching!B:B,Q7808),"")</f>
        <v/>
      </c>
      <c r="S7808" s="8" t="str">
        <f t="shared" si="3"/>
        <v/>
      </c>
    </row>
    <row r="7809" hidden="1">
      <c r="A7809" s="6" t="s">
        <v>19682</v>
      </c>
      <c r="B7809" s="6" t="s">
        <v>328</v>
      </c>
      <c r="C7809" s="6" t="s">
        <v>1007</v>
      </c>
      <c r="F7809" s="6" t="s">
        <v>415</v>
      </c>
      <c r="G7809" s="6" t="s">
        <v>416</v>
      </c>
      <c r="H7809" s="8" t="str">
        <f>VLOOKUP(C7809,agent_name_matching!A:B,2,false)</f>
        <v>Assessor LLM</v>
      </c>
      <c r="I7809" s="32" t="s">
        <v>1008</v>
      </c>
      <c r="J7809" s="6" t="s">
        <v>418</v>
      </c>
      <c r="L7809" s="6">
        <v>4625.0</v>
      </c>
      <c r="M7809" s="6">
        <v>14.0</v>
      </c>
      <c r="N7809" s="6">
        <v>786.0</v>
      </c>
      <c r="O7809" s="6" t="s">
        <v>19683</v>
      </c>
      <c r="P7809" s="8" t="str">
        <f t="shared" si="1"/>
        <v/>
      </c>
      <c r="Q7809" s="8" t="str">
        <f t="shared" si="17"/>
        <v/>
      </c>
      <c r="R7809" s="8" t="str">
        <f>if(and(P7809&lt;&gt;"",Q7809&lt;&gt;"newexp",Q7809&lt;&gt;"nostart"),countifs(script_conform_dispatching!A:A,P7809,script_conform_dispatching!B:B,Q7809),"")</f>
        <v/>
      </c>
      <c r="S7809" s="8" t="str">
        <f t="shared" si="3"/>
        <v/>
      </c>
    </row>
    <row r="7810" hidden="1">
      <c r="A7810" s="6" t="s">
        <v>19684</v>
      </c>
      <c r="B7810" s="6" t="s">
        <v>328</v>
      </c>
      <c r="C7810" s="6" t="s">
        <v>1011</v>
      </c>
      <c r="F7810" s="6" t="s">
        <v>415</v>
      </c>
      <c r="G7810" s="6" t="s">
        <v>416</v>
      </c>
      <c r="H7810" s="8" t="str">
        <f>VLOOKUP(C7810,agent_name_matching!A:B,2,false)</f>
        <v>Dialog LLM</v>
      </c>
      <c r="I7810" s="32" t="s">
        <v>19685</v>
      </c>
      <c r="J7810" s="6" t="s">
        <v>418</v>
      </c>
      <c r="L7810" s="6">
        <v>9985.0</v>
      </c>
      <c r="M7810" s="6">
        <v>67.0</v>
      </c>
      <c r="N7810" s="6">
        <v>2358.0</v>
      </c>
      <c r="O7810" s="6" t="s">
        <v>19686</v>
      </c>
      <c r="P7810" s="8" t="str">
        <f t="shared" si="1"/>
        <v/>
      </c>
      <c r="Q7810" s="8" t="str">
        <f t="shared" si="17"/>
        <v/>
      </c>
      <c r="R7810" s="8" t="str">
        <f>if(and(P7810&lt;&gt;"",Q7810&lt;&gt;"newexp",Q7810&lt;&gt;"nostart"),countifs(script_conform_dispatching!A:A,P7810,script_conform_dispatching!B:B,Q7810),"")</f>
        <v/>
      </c>
      <c r="S7810" s="8" t="str">
        <f t="shared" si="3"/>
        <v/>
      </c>
    </row>
    <row r="7811" hidden="1">
      <c r="A7811" s="6" t="s">
        <v>19687</v>
      </c>
      <c r="B7811" s="6" t="s">
        <v>328</v>
      </c>
      <c r="C7811" s="6" t="s">
        <v>37</v>
      </c>
      <c r="F7811" s="6" t="s">
        <v>415</v>
      </c>
      <c r="G7811" s="6" t="s">
        <v>416</v>
      </c>
      <c r="H7811" s="8" t="str">
        <f>VLOOKUP(C7811,agent_name_matching!A:B,2,false)</f>
        <v>Patient LLM</v>
      </c>
      <c r="I7811" s="32" t="s">
        <v>19688</v>
      </c>
      <c r="J7811" s="6" t="s">
        <v>418</v>
      </c>
      <c r="K7811" s="6">
        <v>1.0</v>
      </c>
      <c r="L7811" s="6">
        <v>4444.0</v>
      </c>
      <c r="M7811" s="6">
        <v>155.0</v>
      </c>
      <c r="N7811" s="6">
        <v>3169.0</v>
      </c>
      <c r="O7811" s="6" t="s">
        <v>19689</v>
      </c>
      <c r="P7811" s="8" t="str">
        <f t="shared" si="1"/>
        <v/>
      </c>
      <c r="Q7811" s="8" t="str">
        <f t="shared" si="17"/>
        <v/>
      </c>
      <c r="R7811" s="8" t="str">
        <f>if(and(P7811&lt;&gt;"",Q7811&lt;&gt;"newexp",Q7811&lt;&gt;"nostart"),countifs(script_conform_dispatching!A:A,P7811,script_conform_dispatching!B:B,Q7811),"")</f>
        <v/>
      </c>
      <c r="S7811" s="8" t="str">
        <f t="shared" si="3"/>
        <v/>
      </c>
    </row>
    <row r="7812" hidden="1">
      <c r="A7812" s="6" t="s">
        <v>19690</v>
      </c>
      <c r="B7812" s="6" t="s">
        <v>328</v>
      </c>
      <c r="C7812" s="6" t="s">
        <v>411</v>
      </c>
      <c r="H7812" s="8" t="str">
        <f>VLOOKUP(C7812,agent_name_matching!A:B,2,false)</f>
        <v>System</v>
      </c>
      <c r="I7812" s="33"/>
      <c r="O7812" s="6" t="s">
        <v>19691</v>
      </c>
      <c r="P7812" s="8" t="str">
        <f t="shared" si="1"/>
        <v/>
      </c>
      <c r="Q7812" s="8" t="str">
        <f t="shared" si="17"/>
        <v/>
      </c>
      <c r="R7812" s="8" t="str">
        <f>if(and(P7812&lt;&gt;"",Q7812&lt;&gt;"newexp",Q7812&lt;&gt;"nostart"),countifs(script_conform_dispatching!A:A,P7812,script_conform_dispatching!B:B,Q7812),"")</f>
        <v/>
      </c>
      <c r="S7812" s="8" t="str">
        <f t="shared" si="3"/>
        <v/>
      </c>
    </row>
    <row r="7813" hidden="1">
      <c r="A7813" s="6" t="s">
        <v>19692</v>
      </c>
      <c r="B7813" s="6" t="s">
        <v>328</v>
      </c>
      <c r="C7813" s="6" t="s">
        <v>1007</v>
      </c>
      <c r="F7813" s="6" t="s">
        <v>415</v>
      </c>
      <c r="G7813" s="6" t="s">
        <v>416</v>
      </c>
      <c r="H7813" s="8" t="str">
        <f>VLOOKUP(C7813,agent_name_matching!A:B,2,false)</f>
        <v>Assessor LLM</v>
      </c>
      <c r="I7813" s="32" t="s">
        <v>1008</v>
      </c>
      <c r="J7813" s="6" t="s">
        <v>418</v>
      </c>
      <c r="L7813" s="6">
        <v>4853.0</v>
      </c>
      <c r="M7813" s="6">
        <v>14.0</v>
      </c>
      <c r="N7813" s="6">
        <v>1465.0</v>
      </c>
      <c r="O7813" s="6" t="s">
        <v>19693</v>
      </c>
      <c r="P7813" s="8" t="str">
        <f t="shared" si="1"/>
        <v/>
      </c>
      <c r="Q7813" s="8" t="str">
        <f t="shared" si="17"/>
        <v/>
      </c>
      <c r="R7813" s="8" t="str">
        <f>if(and(P7813&lt;&gt;"",Q7813&lt;&gt;"newexp",Q7813&lt;&gt;"nostart"),countifs(script_conform_dispatching!A:A,P7813,script_conform_dispatching!B:B,Q7813),"")</f>
        <v/>
      </c>
      <c r="S7813" s="8" t="str">
        <f t="shared" si="3"/>
        <v/>
      </c>
    </row>
    <row r="7814" hidden="1">
      <c r="A7814" s="6" t="s">
        <v>19694</v>
      </c>
      <c r="B7814" s="6" t="s">
        <v>328</v>
      </c>
      <c r="C7814" s="6" t="s">
        <v>1011</v>
      </c>
      <c r="F7814" s="6" t="s">
        <v>415</v>
      </c>
      <c r="G7814" s="6" t="s">
        <v>416</v>
      </c>
      <c r="H7814" s="8" t="str">
        <f>VLOOKUP(C7814,agent_name_matching!A:B,2,false)</f>
        <v>Dialog LLM</v>
      </c>
      <c r="I7814" s="32" t="s">
        <v>19695</v>
      </c>
      <c r="J7814" s="6" t="s">
        <v>418</v>
      </c>
      <c r="L7814" s="6">
        <v>10459.0</v>
      </c>
      <c r="M7814" s="6">
        <v>89.0</v>
      </c>
      <c r="N7814" s="6">
        <v>2281.0</v>
      </c>
      <c r="O7814" s="6" t="s">
        <v>19696</v>
      </c>
      <c r="P7814" s="8" t="str">
        <f t="shared" si="1"/>
        <v/>
      </c>
      <c r="Q7814" s="8" t="str">
        <f t="shared" si="17"/>
        <v/>
      </c>
      <c r="R7814" s="8" t="str">
        <f>if(and(P7814&lt;&gt;"",Q7814&lt;&gt;"newexp",Q7814&lt;&gt;"nostart"),countifs(script_conform_dispatching!A:A,P7814,script_conform_dispatching!B:B,Q7814),"")</f>
        <v/>
      </c>
      <c r="S7814" s="8" t="str">
        <f t="shared" si="3"/>
        <v/>
      </c>
    </row>
    <row r="7815" hidden="1">
      <c r="A7815" s="6" t="s">
        <v>19697</v>
      </c>
      <c r="B7815" s="6" t="s">
        <v>328</v>
      </c>
      <c r="C7815" s="6" t="s">
        <v>37</v>
      </c>
      <c r="F7815" s="6" t="s">
        <v>415</v>
      </c>
      <c r="G7815" s="6" t="s">
        <v>416</v>
      </c>
      <c r="H7815" s="8" t="str">
        <f>VLOOKUP(C7815,agent_name_matching!A:B,2,false)</f>
        <v>Patient LLM</v>
      </c>
      <c r="I7815" s="32" t="s">
        <v>19698</v>
      </c>
      <c r="J7815" s="6" t="s">
        <v>418</v>
      </c>
      <c r="K7815" s="6">
        <v>1.0</v>
      </c>
      <c r="L7815" s="6">
        <v>4696.0</v>
      </c>
      <c r="M7815" s="6">
        <v>212.0</v>
      </c>
      <c r="N7815" s="6">
        <v>2974.0</v>
      </c>
      <c r="O7815" s="6" t="s">
        <v>19699</v>
      </c>
      <c r="P7815" s="8" t="str">
        <f t="shared" si="1"/>
        <v/>
      </c>
      <c r="Q7815" s="8" t="str">
        <f t="shared" si="17"/>
        <v/>
      </c>
      <c r="R7815" s="8" t="str">
        <f>if(and(P7815&lt;&gt;"",Q7815&lt;&gt;"newexp",Q7815&lt;&gt;"nostart"),countifs(script_conform_dispatching!A:A,P7815,script_conform_dispatching!B:B,Q7815),"")</f>
        <v/>
      </c>
      <c r="S7815" s="8" t="str">
        <f t="shared" si="3"/>
        <v/>
      </c>
    </row>
    <row r="7816" hidden="1">
      <c r="A7816" s="6" t="s">
        <v>19700</v>
      </c>
      <c r="B7816" s="6" t="s">
        <v>328</v>
      </c>
      <c r="C7816" s="6" t="s">
        <v>411</v>
      </c>
      <c r="H7816" s="8" t="str">
        <f>VLOOKUP(C7816,agent_name_matching!A:B,2,false)</f>
        <v>System</v>
      </c>
      <c r="I7816" s="33"/>
      <c r="O7816" s="6" t="s">
        <v>19701</v>
      </c>
      <c r="P7816" s="8" t="str">
        <f t="shared" si="1"/>
        <v/>
      </c>
      <c r="Q7816" s="8" t="str">
        <f t="shared" si="17"/>
        <v/>
      </c>
      <c r="R7816" s="8" t="str">
        <f>if(and(P7816&lt;&gt;"",Q7816&lt;&gt;"newexp",Q7816&lt;&gt;"nostart"),countifs(script_conform_dispatching!A:A,P7816,script_conform_dispatching!B:B,Q7816),"")</f>
        <v/>
      </c>
      <c r="S7816" s="8" t="str">
        <f t="shared" si="3"/>
        <v/>
      </c>
    </row>
    <row r="7817" hidden="1">
      <c r="A7817" s="6" t="s">
        <v>19702</v>
      </c>
      <c r="B7817" s="6" t="s">
        <v>328</v>
      </c>
      <c r="C7817" s="6" t="s">
        <v>1007</v>
      </c>
      <c r="F7817" s="6" t="s">
        <v>415</v>
      </c>
      <c r="G7817" s="6" t="s">
        <v>416</v>
      </c>
      <c r="H7817" s="8" t="str">
        <f>VLOOKUP(C7817,agent_name_matching!A:B,2,false)</f>
        <v>Assessor LLM</v>
      </c>
      <c r="I7817" s="32" t="s">
        <v>1008</v>
      </c>
      <c r="J7817" s="6" t="s">
        <v>418</v>
      </c>
      <c r="L7817" s="6">
        <v>5160.0</v>
      </c>
      <c r="M7817" s="6">
        <v>14.0</v>
      </c>
      <c r="N7817" s="6">
        <v>785.0</v>
      </c>
      <c r="O7817" s="6" t="s">
        <v>19703</v>
      </c>
      <c r="P7817" s="8" t="str">
        <f t="shared" si="1"/>
        <v/>
      </c>
      <c r="Q7817" s="8" t="str">
        <f t="shared" si="17"/>
        <v/>
      </c>
      <c r="R7817" s="8" t="str">
        <f>if(and(P7817&lt;&gt;"",Q7817&lt;&gt;"newexp",Q7817&lt;&gt;"nostart"),countifs(script_conform_dispatching!A:A,P7817,script_conform_dispatching!B:B,Q7817),"")</f>
        <v/>
      </c>
      <c r="S7817" s="8" t="str">
        <f t="shared" si="3"/>
        <v/>
      </c>
    </row>
    <row r="7818" hidden="1">
      <c r="A7818" s="6" t="s">
        <v>19704</v>
      </c>
      <c r="B7818" s="6" t="s">
        <v>328</v>
      </c>
      <c r="C7818" s="6" t="s">
        <v>1011</v>
      </c>
      <c r="F7818" s="6" t="s">
        <v>415</v>
      </c>
      <c r="G7818" s="6" t="s">
        <v>416</v>
      </c>
      <c r="H7818" s="8" t="str">
        <f>VLOOKUP(C7818,agent_name_matching!A:B,2,false)</f>
        <v>Dialog LLM</v>
      </c>
      <c r="I7818" s="32" t="s">
        <v>19705</v>
      </c>
      <c r="J7818" s="6" t="s">
        <v>418</v>
      </c>
      <c r="L7818" s="6">
        <v>11012.0</v>
      </c>
      <c r="M7818" s="6">
        <v>143.0</v>
      </c>
      <c r="N7818" s="6">
        <v>3262.0</v>
      </c>
      <c r="O7818" s="6" t="s">
        <v>19706</v>
      </c>
      <c r="P7818" s="8" t="str">
        <f t="shared" si="1"/>
        <v/>
      </c>
      <c r="Q7818" s="8" t="str">
        <f t="shared" si="17"/>
        <v/>
      </c>
      <c r="R7818" s="8" t="str">
        <f>if(and(P7818&lt;&gt;"",Q7818&lt;&gt;"newexp",Q7818&lt;&gt;"nostart"),countifs(script_conform_dispatching!A:A,P7818,script_conform_dispatching!B:B,Q7818),"")</f>
        <v/>
      </c>
      <c r="S7818" s="8" t="str">
        <f t="shared" si="3"/>
        <v/>
      </c>
    </row>
    <row r="7819" hidden="1">
      <c r="A7819" s="6" t="s">
        <v>19707</v>
      </c>
      <c r="B7819" s="6" t="s">
        <v>328</v>
      </c>
      <c r="C7819" s="6" t="s">
        <v>37</v>
      </c>
      <c r="F7819" s="6" t="s">
        <v>415</v>
      </c>
      <c r="G7819" s="6" t="s">
        <v>416</v>
      </c>
      <c r="H7819" s="8" t="str">
        <f>VLOOKUP(C7819,agent_name_matching!A:B,2,false)</f>
        <v>Patient LLM</v>
      </c>
      <c r="I7819" s="32" t="s">
        <v>19708</v>
      </c>
      <c r="J7819" s="6" t="s">
        <v>418</v>
      </c>
      <c r="K7819" s="6">
        <v>1.0</v>
      </c>
      <c r="L7819" s="6">
        <v>5059.0</v>
      </c>
      <c r="M7819" s="6">
        <v>59.0</v>
      </c>
      <c r="N7819" s="6">
        <v>1217.0</v>
      </c>
      <c r="O7819" s="6" t="s">
        <v>19709</v>
      </c>
      <c r="P7819" s="8" t="str">
        <f t="shared" si="1"/>
        <v/>
      </c>
      <c r="Q7819" s="8" t="str">
        <f t="shared" si="17"/>
        <v/>
      </c>
      <c r="R7819" s="8" t="str">
        <f>if(and(P7819&lt;&gt;"",Q7819&lt;&gt;"newexp",Q7819&lt;&gt;"nostart"),countifs(script_conform_dispatching!A:A,P7819,script_conform_dispatching!B:B,Q7819),"")</f>
        <v/>
      </c>
      <c r="S7819" s="8" t="str">
        <f t="shared" si="3"/>
        <v/>
      </c>
    </row>
    <row r="7820" hidden="1">
      <c r="A7820" s="6" t="s">
        <v>19710</v>
      </c>
      <c r="B7820" s="6" t="s">
        <v>328</v>
      </c>
      <c r="C7820" s="6" t="s">
        <v>411</v>
      </c>
      <c r="H7820" s="8" t="str">
        <f>VLOOKUP(C7820,agent_name_matching!A:B,2,false)</f>
        <v>System</v>
      </c>
      <c r="I7820" s="33"/>
      <c r="O7820" s="6" t="s">
        <v>19711</v>
      </c>
      <c r="P7820" s="8" t="str">
        <f t="shared" si="1"/>
        <v/>
      </c>
      <c r="Q7820" s="8" t="str">
        <f t="shared" si="17"/>
        <v/>
      </c>
      <c r="R7820" s="8" t="str">
        <f>if(and(P7820&lt;&gt;"",Q7820&lt;&gt;"newexp",Q7820&lt;&gt;"nostart"),countifs(script_conform_dispatching!A:A,P7820,script_conform_dispatching!B:B,Q7820),"")</f>
        <v/>
      </c>
      <c r="S7820" s="8" t="str">
        <f t="shared" si="3"/>
        <v/>
      </c>
    </row>
    <row r="7821" hidden="1">
      <c r="A7821" s="6" t="s">
        <v>19712</v>
      </c>
      <c r="B7821" s="6" t="s">
        <v>328</v>
      </c>
      <c r="C7821" s="6" t="s">
        <v>1007</v>
      </c>
      <c r="F7821" s="6" t="s">
        <v>415</v>
      </c>
      <c r="G7821" s="6" t="s">
        <v>416</v>
      </c>
      <c r="H7821" s="8" t="str">
        <f>VLOOKUP(C7821,agent_name_matching!A:B,2,false)</f>
        <v>Assessor LLM</v>
      </c>
      <c r="I7821" s="32" t="s">
        <v>1008</v>
      </c>
      <c r="J7821" s="6" t="s">
        <v>418</v>
      </c>
      <c r="L7821" s="6">
        <v>5368.0</v>
      </c>
      <c r="M7821" s="6">
        <v>14.0</v>
      </c>
      <c r="N7821" s="6">
        <v>1009.0</v>
      </c>
      <c r="O7821" s="6" t="s">
        <v>19713</v>
      </c>
      <c r="P7821" s="8" t="str">
        <f t="shared" si="1"/>
        <v/>
      </c>
      <c r="Q7821" s="8" t="str">
        <f t="shared" si="17"/>
        <v/>
      </c>
      <c r="R7821" s="8" t="str">
        <f>if(and(P7821&lt;&gt;"",Q7821&lt;&gt;"newexp",Q7821&lt;&gt;"nostart"),countifs(script_conform_dispatching!A:A,P7821,script_conform_dispatching!B:B,Q7821),"")</f>
        <v/>
      </c>
      <c r="S7821" s="8" t="str">
        <f t="shared" si="3"/>
        <v/>
      </c>
    </row>
    <row r="7822" hidden="1">
      <c r="A7822" s="6" t="s">
        <v>19714</v>
      </c>
      <c r="B7822" s="6" t="s">
        <v>328</v>
      </c>
      <c r="C7822" s="6" t="s">
        <v>1011</v>
      </c>
      <c r="F7822" s="6" t="s">
        <v>415</v>
      </c>
      <c r="G7822" s="6" t="s">
        <v>416</v>
      </c>
      <c r="H7822" s="8" t="str">
        <f>VLOOKUP(C7822,agent_name_matching!A:B,2,false)</f>
        <v>Dialog LLM</v>
      </c>
      <c r="I7822" s="32" t="s">
        <v>19715</v>
      </c>
      <c r="J7822" s="6" t="s">
        <v>418</v>
      </c>
      <c r="L7822" s="6">
        <v>11466.0</v>
      </c>
      <c r="M7822" s="6">
        <v>327.0</v>
      </c>
      <c r="N7822" s="6">
        <v>11872.0</v>
      </c>
      <c r="O7822" s="6" t="s">
        <v>19716</v>
      </c>
      <c r="P7822" s="8" t="str">
        <f t="shared" si="1"/>
        <v/>
      </c>
      <c r="Q7822" s="8" t="str">
        <f t="shared" si="17"/>
        <v/>
      </c>
      <c r="R7822" s="8" t="str">
        <f>if(and(P7822&lt;&gt;"",Q7822&lt;&gt;"newexp",Q7822&lt;&gt;"nostart"),countifs(script_conform_dispatching!A:A,P7822,script_conform_dispatching!B:B,Q7822),"")</f>
        <v/>
      </c>
      <c r="S7822" s="8" t="str">
        <f t="shared" si="3"/>
        <v/>
      </c>
    </row>
    <row r="7823" hidden="1">
      <c r="A7823" s="6" t="s">
        <v>19717</v>
      </c>
      <c r="B7823" s="6" t="s">
        <v>328</v>
      </c>
      <c r="C7823" s="6" t="s">
        <v>37</v>
      </c>
      <c r="F7823" s="6" t="s">
        <v>415</v>
      </c>
      <c r="G7823" s="6" t="s">
        <v>416</v>
      </c>
      <c r="H7823" s="8" t="str">
        <f>VLOOKUP(C7823,agent_name_matching!A:B,2,false)</f>
        <v>Patient LLM</v>
      </c>
      <c r="I7823" s="32" t="s">
        <v>19718</v>
      </c>
      <c r="J7823" s="6" t="s">
        <v>418</v>
      </c>
      <c r="K7823" s="6">
        <v>1.0</v>
      </c>
      <c r="L7823" s="6">
        <v>5453.0</v>
      </c>
      <c r="M7823" s="6">
        <v>134.0</v>
      </c>
      <c r="N7823" s="6">
        <v>2842.0</v>
      </c>
      <c r="O7823" s="6" t="s">
        <v>19719</v>
      </c>
      <c r="P7823" s="8" t="str">
        <f t="shared" si="1"/>
        <v/>
      </c>
      <c r="Q7823" s="8" t="str">
        <f t="shared" si="17"/>
        <v/>
      </c>
      <c r="R7823" s="8" t="str">
        <f>if(and(P7823&lt;&gt;"",Q7823&lt;&gt;"newexp",Q7823&lt;&gt;"nostart"),countifs(script_conform_dispatching!A:A,P7823,script_conform_dispatching!B:B,Q7823),"")</f>
        <v/>
      </c>
      <c r="S7823" s="8" t="str">
        <f t="shared" si="3"/>
        <v/>
      </c>
    </row>
    <row r="7824" hidden="1">
      <c r="A7824" s="6" t="s">
        <v>19720</v>
      </c>
      <c r="B7824" s="6" t="s">
        <v>328</v>
      </c>
      <c r="C7824" s="6" t="s">
        <v>411</v>
      </c>
      <c r="H7824" s="8" t="str">
        <f>VLOOKUP(C7824,agent_name_matching!A:B,2,false)</f>
        <v>System</v>
      </c>
      <c r="I7824" s="33"/>
      <c r="O7824" s="6" t="s">
        <v>19721</v>
      </c>
      <c r="P7824" s="8" t="str">
        <f t="shared" si="1"/>
        <v/>
      </c>
      <c r="Q7824" s="8" t="str">
        <f t="shared" si="17"/>
        <v/>
      </c>
      <c r="R7824" s="8" t="str">
        <f>if(and(P7824&lt;&gt;"",Q7824&lt;&gt;"newexp",Q7824&lt;&gt;"nostart"),countifs(script_conform_dispatching!A:A,P7824,script_conform_dispatching!B:B,Q7824),"")</f>
        <v/>
      </c>
      <c r="S7824" s="8" t="str">
        <f t="shared" si="3"/>
        <v/>
      </c>
    </row>
    <row r="7825" hidden="1">
      <c r="A7825" s="6" t="s">
        <v>19722</v>
      </c>
      <c r="B7825" s="6" t="s">
        <v>328</v>
      </c>
      <c r="C7825" s="6" t="s">
        <v>1007</v>
      </c>
      <c r="F7825" s="6" t="s">
        <v>415</v>
      </c>
      <c r="G7825" s="6" t="s">
        <v>416</v>
      </c>
      <c r="H7825" s="8" t="str">
        <f>VLOOKUP(C7825,agent_name_matching!A:B,2,false)</f>
        <v>Assessor LLM</v>
      </c>
      <c r="I7825" s="32" t="s">
        <v>1040</v>
      </c>
      <c r="J7825" s="6" t="s">
        <v>418</v>
      </c>
      <c r="L7825" s="6">
        <v>5835.0</v>
      </c>
      <c r="M7825" s="6">
        <v>12.0</v>
      </c>
      <c r="N7825" s="6">
        <v>917.0</v>
      </c>
      <c r="O7825" s="6" t="s">
        <v>19723</v>
      </c>
      <c r="P7825" s="8" t="str">
        <f t="shared" si="1"/>
        <v/>
      </c>
      <c r="Q7825" s="8" t="str">
        <f t="shared" si="17"/>
        <v/>
      </c>
      <c r="R7825" s="8" t="str">
        <f>if(and(P7825&lt;&gt;"",Q7825&lt;&gt;"newexp",Q7825&lt;&gt;"nostart"),countifs(script_conform_dispatching!A:A,P7825,script_conform_dispatching!B:B,Q7825),"")</f>
        <v/>
      </c>
      <c r="S7825" s="8" t="str">
        <f t="shared" si="3"/>
        <v/>
      </c>
    </row>
    <row r="7826" hidden="1">
      <c r="A7826" s="6" t="s">
        <v>19724</v>
      </c>
      <c r="B7826" s="6" t="s">
        <v>328</v>
      </c>
      <c r="C7826" s="6" t="s">
        <v>407</v>
      </c>
      <c r="D7826" s="6">
        <v>4.0</v>
      </c>
      <c r="E7826" s="6" t="s">
        <v>445</v>
      </c>
      <c r="H7826" s="8" t="str">
        <f>VLOOKUP(C7826,agent_name_matching!A:B,2,false)</f>
        <v>--</v>
      </c>
      <c r="I7826" s="33"/>
      <c r="O7826" s="6" t="s">
        <v>19725</v>
      </c>
      <c r="P7826" s="8">
        <f t="shared" si="1"/>
        <v>4</v>
      </c>
      <c r="Q7826" s="8">
        <f t="shared" si="17"/>
        <v>5</v>
      </c>
      <c r="R7826" s="8">
        <f>if(and(P7826&lt;&gt;"",Q7826&lt;&gt;"newexp",Q7826&lt;&gt;"nostart"),countifs(script_conform_dispatching!A:A,P7826,script_conform_dispatching!B:B,Q7826),"")</f>
        <v>1</v>
      </c>
      <c r="S7826" s="8" t="str">
        <f t="shared" si="3"/>
        <v/>
      </c>
    </row>
    <row r="7827" hidden="1">
      <c r="A7827" s="6" t="s">
        <v>19726</v>
      </c>
      <c r="B7827" s="6" t="s">
        <v>328</v>
      </c>
      <c r="C7827" s="6" t="s">
        <v>1045</v>
      </c>
      <c r="F7827" s="6" t="s">
        <v>415</v>
      </c>
      <c r="G7827" s="6" t="s">
        <v>416</v>
      </c>
      <c r="H7827" s="8" t="str">
        <f>VLOOKUP(C7827,agent_name_matching!A:B,2,false)</f>
        <v>Dispatcher LLM</v>
      </c>
      <c r="I7827" s="32" t="s">
        <v>2943</v>
      </c>
      <c r="J7827" s="6" t="s">
        <v>418</v>
      </c>
      <c r="L7827" s="6">
        <v>7252.0</v>
      </c>
      <c r="M7827" s="6">
        <v>200.0</v>
      </c>
      <c r="N7827" s="6">
        <v>3119.0</v>
      </c>
      <c r="O7827" s="6" t="s">
        <v>19727</v>
      </c>
      <c r="P7827" s="8" t="str">
        <f t="shared" si="1"/>
        <v/>
      </c>
      <c r="Q7827" s="8" t="str">
        <f t="shared" si="17"/>
        <v/>
      </c>
      <c r="R7827" s="8" t="str">
        <f>if(and(P7827&lt;&gt;"",Q7827&lt;&gt;"newexp",Q7827&lt;&gt;"nostart"),countifs(script_conform_dispatching!A:A,P7827,script_conform_dispatching!B:B,Q7827),"")</f>
        <v/>
      </c>
      <c r="S7827" s="8" t="str">
        <f t="shared" si="3"/>
        <v/>
      </c>
    </row>
    <row r="7828" hidden="1">
      <c r="A7828" s="6" t="s">
        <v>19728</v>
      </c>
      <c r="B7828" s="6" t="s">
        <v>328</v>
      </c>
      <c r="C7828" s="6" t="s">
        <v>407</v>
      </c>
      <c r="D7828" s="6">
        <v>5.0</v>
      </c>
      <c r="E7828" s="6" t="s">
        <v>408</v>
      </c>
      <c r="H7828" s="8" t="str">
        <f>VLOOKUP(C7828,agent_name_matching!A:B,2,false)</f>
        <v>--</v>
      </c>
      <c r="I7828" s="33"/>
      <c r="O7828" s="6" t="s">
        <v>19729</v>
      </c>
      <c r="P7828" s="8" t="str">
        <f t="shared" si="1"/>
        <v/>
      </c>
      <c r="Q7828" s="8" t="str">
        <f t="shared" si="17"/>
        <v/>
      </c>
      <c r="R7828" s="8" t="str">
        <f>if(and(P7828&lt;&gt;"",Q7828&lt;&gt;"newexp",Q7828&lt;&gt;"nostart"),countifs(script_conform_dispatching!A:A,P7828,script_conform_dispatching!B:B,Q7828),"")</f>
        <v/>
      </c>
      <c r="S7828" s="8" t="str">
        <f t="shared" si="3"/>
        <v/>
      </c>
    </row>
    <row r="7829" hidden="1">
      <c r="A7829" s="6" t="s">
        <v>19730</v>
      </c>
      <c r="B7829" s="6" t="s">
        <v>328</v>
      </c>
      <c r="C7829" s="6" t="s">
        <v>1011</v>
      </c>
      <c r="F7829" s="6" t="s">
        <v>415</v>
      </c>
      <c r="G7829" s="6" t="s">
        <v>416</v>
      </c>
      <c r="H7829" s="8" t="str">
        <f>VLOOKUP(C7829,agent_name_matching!A:B,2,false)</f>
        <v>Dialog LLM</v>
      </c>
      <c r="I7829" s="32" t="s">
        <v>1008</v>
      </c>
      <c r="J7829" s="6" t="s">
        <v>418</v>
      </c>
      <c r="L7829" s="6">
        <v>12381.0</v>
      </c>
      <c r="M7829" s="6">
        <v>14.0</v>
      </c>
      <c r="N7829" s="6">
        <v>1310.0</v>
      </c>
      <c r="O7829" s="6" t="s">
        <v>19731</v>
      </c>
      <c r="P7829" s="8" t="str">
        <f t="shared" si="1"/>
        <v/>
      </c>
      <c r="Q7829" s="8" t="str">
        <f t="shared" si="17"/>
        <v/>
      </c>
      <c r="R7829" s="8" t="str">
        <f>if(and(P7829&lt;&gt;"",Q7829&lt;&gt;"newexp",Q7829&lt;&gt;"nostart"),countifs(script_conform_dispatching!A:A,P7829,script_conform_dispatching!B:B,Q7829),"")</f>
        <v/>
      </c>
      <c r="S7829" s="8" t="str">
        <f t="shared" si="3"/>
        <v/>
      </c>
    </row>
    <row r="7830" hidden="1">
      <c r="A7830" s="6" t="s">
        <v>19732</v>
      </c>
      <c r="B7830" s="6" t="s">
        <v>328</v>
      </c>
      <c r="C7830" s="6" t="s">
        <v>450</v>
      </c>
      <c r="F7830" s="6" t="s">
        <v>415</v>
      </c>
      <c r="G7830" s="6" t="s">
        <v>416</v>
      </c>
      <c r="H7830" s="8" t="str">
        <f>VLOOKUP(C7830,agent_name_matching!A:B,2,false)</f>
        <v>Validator LLM</v>
      </c>
      <c r="I7830" s="32" t="s">
        <v>19733</v>
      </c>
      <c r="J7830" s="6" t="s">
        <v>452</v>
      </c>
      <c r="L7830" s="6">
        <v>5660.0</v>
      </c>
      <c r="M7830" s="6">
        <v>30.0</v>
      </c>
      <c r="N7830" s="6">
        <v>1208.0</v>
      </c>
      <c r="O7830" s="6" t="s">
        <v>19734</v>
      </c>
      <c r="P7830" s="8" t="str">
        <f t="shared" si="1"/>
        <v/>
      </c>
      <c r="Q7830" s="8" t="str">
        <f t="shared" si="17"/>
        <v/>
      </c>
      <c r="R7830" s="8" t="str">
        <f>if(and(P7830&lt;&gt;"",Q7830&lt;&gt;"newexp",Q7830&lt;&gt;"nostart"),countifs(script_conform_dispatching!A:A,P7830,script_conform_dispatching!B:B,Q7830),"")</f>
        <v/>
      </c>
      <c r="S7830" s="8" t="str">
        <f t="shared" si="3"/>
        <v/>
      </c>
    </row>
    <row r="7831" hidden="1">
      <c r="A7831" s="6" t="s">
        <v>19735</v>
      </c>
      <c r="B7831" s="6" t="s">
        <v>328</v>
      </c>
      <c r="C7831" s="6" t="s">
        <v>37</v>
      </c>
      <c r="F7831" s="6" t="s">
        <v>415</v>
      </c>
      <c r="G7831" s="6" t="s">
        <v>416</v>
      </c>
      <c r="H7831" s="8" t="str">
        <f>VLOOKUP(C7831,agent_name_matching!A:B,2,false)</f>
        <v>Patient LLM</v>
      </c>
      <c r="I7831" s="32" t="s">
        <v>19736</v>
      </c>
      <c r="J7831" s="6" t="s">
        <v>418</v>
      </c>
      <c r="K7831" s="6">
        <v>1.0</v>
      </c>
      <c r="L7831" s="6">
        <v>5591.0</v>
      </c>
      <c r="M7831" s="6">
        <v>163.0</v>
      </c>
      <c r="N7831" s="6">
        <v>2424.0</v>
      </c>
      <c r="O7831" s="6" t="s">
        <v>19737</v>
      </c>
      <c r="P7831" s="8" t="str">
        <f t="shared" si="1"/>
        <v/>
      </c>
      <c r="Q7831" s="8" t="str">
        <f t="shared" si="17"/>
        <v/>
      </c>
      <c r="R7831" s="8" t="str">
        <f>if(and(P7831&lt;&gt;"",Q7831&lt;&gt;"newexp",Q7831&lt;&gt;"nostart"),countifs(script_conform_dispatching!A:A,P7831,script_conform_dispatching!B:B,Q7831),"")</f>
        <v/>
      </c>
      <c r="S7831" s="8" t="str">
        <f t="shared" si="3"/>
        <v/>
      </c>
    </row>
    <row r="7832" hidden="1">
      <c r="A7832" s="6" t="s">
        <v>19738</v>
      </c>
      <c r="B7832" s="6" t="s">
        <v>328</v>
      </c>
      <c r="C7832" s="6" t="s">
        <v>411</v>
      </c>
      <c r="H7832" s="8" t="str">
        <f>VLOOKUP(C7832,agent_name_matching!A:B,2,false)</f>
        <v>System</v>
      </c>
      <c r="I7832" s="33"/>
      <c r="O7832" s="6" t="s">
        <v>19739</v>
      </c>
      <c r="P7832" s="8" t="str">
        <f t="shared" si="1"/>
        <v/>
      </c>
      <c r="Q7832" s="8" t="str">
        <f t="shared" si="17"/>
        <v/>
      </c>
      <c r="R7832" s="8" t="str">
        <f>if(and(P7832&lt;&gt;"",Q7832&lt;&gt;"newexp",Q7832&lt;&gt;"nostart"),countifs(script_conform_dispatching!A:A,P7832,script_conform_dispatching!B:B,Q7832),"")</f>
        <v/>
      </c>
      <c r="S7832" s="8" t="str">
        <f t="shared" si="3"/>
        <v/>
      </c>
    </row>
    <row r="7833" hidden="1">
      <c r="A7833" s="6" t="s">
        <v>19740</v>
      </c>
      <c r="B7833" s="6" t="s">
        <v>328</v>
      </c>
      <c r="C7833" s="6" t="s">
        <v>1007</v>
      </c>
      <c r="F7833" s="6" t="s">
        <v>415</v>
      </c>
      <c r="G7833" s="6" t="s">
        <v>416</v>
      </c>
      <c r="H7833" s="8" t="str">
        <f>VLOOKUP(C7833,agent_name_matching!A:B,2,false)</f>
        <v>Assessor LLM</v>
      </c>
      <c r="I7833" s="32" t="s">
        <v>1008</v>
      </c>
      <c r="J7833" s="6" t="s">
        <v>418</v>
      </c>
      <c r="L7833" s="6">
        <v>5995.0</v>
      </c>
      <c r="M7833" s="6">
        <v>14.0</v>
      </c>
      <c r="N7833" s="6">
        <v>1133.0</v>
      </c>
      <c r="O7833" s="6" t="s">
        <v>19741</v>
      </c>
      <c r="P7833" s="8" t="str">
        <f t="shared" si="1"/>
        <v/>
      </c>
      <c r="Q7833" s="8" t="str">
        <f t="shared" si="17"/>
        <v/>
      </c>
      <c r="R7833" s="8" t="str">
        <f>if(and(P7833&lt;&gt;"",Q7833&lt;&gt;"newexp",Q7833&lt;&gt;"nostart"),countifs(script_conform_dispatching!A:A,P7833,script_conform_dispatching!B:B,Q7833),"")</f>
        <v/>
      </c>
      <c r="S7833" s="8" t="str">
        <f t="shared" si="3"/>
        <v/>
      </c>
    </row>
    <row r="7834" hidden="1">
      <c r="A7834" s="6" t="s">
        <v>19742</v>
      </c>
      <c r="B7834" s="6" t="s">
        <v>328</v>
      </c>
      <c r="C7834" s="6" t="s">
        <v>1011</v>
      </c>
      <c r="F7834" s="6" t="s">
        <v>415</v>
      </c>
      <c r="G7834" s="6" t="s">
        <v>416</v>
      </c>
      <c r="H7834" s="8" t="str">
        <f>VLOOKUP(C7834,agent_name_matching!A:B,2,false)</f>
        <v>Dialog LLM</v>
      </c>
      <c r="I7834" s="32" t="s">
        <v>19743</v>
      </c>
      <c r="J7834" s="6" t="s">
        <v>418</v>
      </c>
      <c r="L7834" s="6">
        <v>12800.0</v>
      </c>
      <c r="M7834" s="6">
        <v>244.0</v>
      </c>
      <c r="N7834" s="6">
        <v>6838.0</v>
      </c>
      <c r="O7834" s="6" t="s">
        <v>19744</v>
      </c>
      <c r="P7834" s="8" t="str">
        <f t="shared" si="1"/>
        <v/>
      </c>
      <c r="Q7834" s="8" t="str">
        <f t="shared" si="17"/>
        <v/>
      </c>
      <c r="R7834" s="8" t="str">
        <f>if(and(P7834&lt;&gt;"",Q7834&lt;&gt;"newexp",Q7834&lt;&gt;"nostart"),countifs(script_conform_dispatching!A:A,P7834,script_conform_dispatching!B:B,Q7834),"")</f>
        <v/>
      </c>
      <c r="S7834" s="8" t="str">
        <f t="shared" si="3"/>
        <v/>
      </c>
    </row>
    <row r="7835" hidden="1">
      <c r="A7835" s="6" t="s">
        <v>19745</v>
      </c>
      <c r="B7835" s="6" t="s">
        <v>328</v>
      </c>
      <c r="C7835" s="6" t="s">
        <v>37</v>
      </c>
      <c r="F7835" s="6" t="s">
        <v>415</v>
      </c>
      <c r="G7835" s="6" t="s">
        <v>416</v>
      </c>
      <c r="H7835" s="8" t="str">
        <f>VLOOKUP(C7835,agent_name_matching!A:B,2,false)</f>
        <v>Patient LLM</v>
      </c>
      <c r="I7835" s="32" t="s">
        <v>19746</v>
      </c>
      <c r="J7835" s="6" t="s">
        <v>418</v>
      </c>
      <c r="K7835" s="6">
        <v>1.0</v>
      </c>
      <c r="L7835" s="6">
        <v>6006.0</v>
      </c>
      <c r="M7835" s="6">
        <v>93.0</v>
      </c>
      <c r="N7835" s="6">
        <v>1622.0</v>
      </c>
      <c r="O7835" s="6" t="s">
        <v>19747</v>
      </c>
      <c r="P7835" s="8" t="str">
        <f t="shared" si="1"/>
        <v/>
      </c>
      <c r="Q7835" s="8" t="str">
        <f t="shared" si="17"/>
        <v/>
      </c>
      <c r="R7835" s="8" t="str">
        <f>if(and(P7835&lt;&gt;"",Q7835&lt;&gt;"newexp",Q7835&lt;&gt;"nostart"),countifs(script_conform_dispatching!A:A,P7835,script_conform_dispatching!B:B,Q7835),"")</f>
        <v/>
      </c>
      <c r="S7835" s="8" t="str">
        <f t="shared" si="3"/>
        <v/>
      </c>
    </row>
    <row r="7836" hidden="1">
      <c r="A7836" s="6" t="s">
        <v>19748</v>
      </c>
      <c r="B7836" s="6" t="s">
        <v>328</v>
      </c>
      <c r="C7836" s="6" t="s">
        <v>411</v>
      </c>
      <c r="H7836" s="8" t="str">
        <f>VLOOKUP(C7836,agent_name_matching!A:B,2,false)</f>
        <v>System</v>
      </c>
      <c r="I7836" s="33"/>
      <c r="O7836" s="6" t="s">
        <v>19749</v>
      </c>
      <c r="P7836" s="8" t="str">
        <f t="shared" si="1"/>
        <v/>
      </c>
      <c r="Q7836" s="8" t="str">
        <f t="shared" si="17"/>
        <v/>
      </c>
      <c r="R7836" s="8" t="str">
        <f>if(and(P7836&lt;&gt;"",Q7836&lt;&gt;"newexp",Q7836&lt;&gt;"nostart"),countifs(script_conform_dispatching!A:A,P7836,script_conform_dispatching!B:B,Q7836),"")</f>
        <v/>
      </c>
      <c r="S7836" s="8" t="str">
        <f t="shared" si="3"/>
        <v/>
      </c>
    </row>
    <row r="7837" hidden="1">
      <c r="A7837" s="6" t="s">
        <v>19750</v>
      </c>
      <c r="B7837" s="6" t="s">
        <v>328</v>
      </c>
      <c r="C7837" s="6" t="s">
        <v>1007</v>
      </c>
      <c r="F7837" s="6" t="s">
        <v>415</v>
      </c>
      <c r="G7837" s="6" t="s">
        <v>416</v>
      </c>
      <c r="H7837" s="8" t="str">
        <f>VLOOKUP(C7837,agent_name_matching!A:B,2,false)</f>
        <v>Assessor LLM</v>
      </c>
      <c r="I7837" s="32" t="s">
        <v>1008</v>
      </c>
      <c r="J7837" s="6" t="s">
        <v>418</v>
      </c>
      <c r="L7837" s="6">
        <v>6338.0</v>
      </c>
      <c r="M7837" s="6">
        <v>14.0</v>
      </c>
      <c r="N7837" s="6">
        <v>730.0</v>
      </c>
      <c r="O7837" s="6" t="s">
        <v>19751</v>
      </c>
      <c r="P7837" s="8" t="str">
        <f t="shared" si="1"/>
        <v/>
      </c>
      <c r="Q7837" s="8" t="str">
        <f t="shared" si="17"/>
        <v/>
      </c>
      <c r="R7837" s="8" t="str">
        <f>if(and(P7837&lt;&gt;"",Q7837&lt;&gt;"newexp",Q7837&lt;&gt;"nostart"),countifs(script_conform_dispatching!A:A,P7837,script_conform_dispatching!B:B,Q7837),"")</f>
        <v/>
      </c>
      <c r="S7837" s="8" t="str">
        <f t="shared" si="3"/>
        <v/>
      </c>
    </row>
    <row r="7838" hidden="1">
      <c r="A7838" s="6" t="s">
        <v>19752</v>
      </c>
      <c r="B7838" s="6" t="s">
        <v>328</v>
      </c>
      <c r="C7838" s="6" t="s">
        <v>1011</v>
      </c>
      <c r="F7838" s="6" t="s">
        <v>415</v>
      </c>
      <c r="G7838" s="6" t="s">
        <v>416</v>
      </c>
      <c r="H7838" s="8" t="str">
        <f>VLOOKUP(C7838,agent_name_matching!A:B,2,false)</f>
        <v>Dialog LLM</v>
      </c>
      <c r="I7838" s="32" t="s">
        <v>19753</v>
      </c>
      <c r="J7838" s="6" t="s">
        <v>418</v>
      </c>
      <c r="L7838" s="6">
        <v>13379.0</v>
      </c>
      <c r="M7838" s="6">
        <v>71.0</v>
      </c>
      <c r="N7838" s="6">
        <v>3852.0</v>
      </c>
      <c r="O7838" s="6" t="s">
        <v>19754</v>
      </c>
      <c r="P7838" s="8" t="str">
        <f t="shared" si="1"/>
        <v/>
      </c>
      <c r="Q7838" s="8" t="str">
        <f t="shared" si="17"/>
        <v/>
      </c>
      <c r="R7838" s="8" t="str">
        <f>if(and(P7838&lt;&gt;"",Q7838&lt;&gt;"newexp",Q7838&lt;&gt;"nostart"),countifs(script_conform_dispatching!A:A,P7838,script_conform_dispatching!B:B,Q7838),"")</f>
        <v/>
      </c>
      <c r="S7838" s="8" t="str">
        <f t="shared" si="3"/>
        <v/>
      </c>
    </row>
    <row r="7839" hidden="1">
      <c r="A7839" s="6" t="s">
        <v>19755</v>
      </c>
      <c r="B7839" s="6" t="s">
        <v>328</v>
      </c>
      <c r="C7839" s="6" t="s">
        <v>37</v>
      </c>
      <c r="F7839" s="6" t="s">
        <v>415</v>
      </c>
      <c r="G7839" s="6" t="s">
        <v>416</v>
      </c>
      <c r="H7839" s="8" t="str">
        <f>VLOOKUP(C7839,agent_name_matching!A:B,2,false)</f>
        <v>Patient LLM</v>
      </c>
      <c r="I7839" s="32" t="s">
        <v>19756</v>
      </c>
      <c r="J7839" s="6" t="s">
        <v>418</v>
      </c>
      <c r="K7839" s="6">
        <v>1.0</v>
      </c>
      <c r="L7839" s="6">
        <v>6178.0</v>
      </c>
      <c r="M7839" s="6">
        <v>209.0</v>
      </c>
      <c r="N7839" s="6">
        <v>2643.0</v>
      </c>
      <c r="O7839" s="6" t="s">
        <v>19757</v>
      </c>
      <c r="P7839" s="8" t="str">
        <f t="shared" si="1"/>
        <v/>
      </c>
      <c r="Q7839" s="8" t="str">
        <f t="shared" si="17"/>
        <v/>
      </c>
      <c r="R7839" s="8" t="str">
        <f>if(and(P7839&lt;&gt;"",Q7839&lt;&gt;"newexp",Q7839&lt;&gt;"nostart"),countifs(script_conform_dispatching!A:A,P7839,script_conform_dispatching!B:B,Q7839),"")</f>
        <v/>
      </c>
      <c r="S7839" s="8" t="str">
        <f t="shared" si="3"/>
        <v/>
      </c>
    </row>
    <row r="7840" hidden="1">
      <c r="A7840" s="6" t="s">
        <v>19758</v>
      </c>
      <c r="B7840" s="6" t="s">
        <v>328</v>
      </c>
      <c r="C7840" s="6" t="s">
        <v>411</v>
      </c>
      <c r="H7840" s="8" t="str">
        <f>VLOOKUP(C7840,agent_name_matching!A:B,2,false)</f>
        <v>System</v>
      </c>
      <c r="I7840" s="33"/>
      <c r="O7840" s="6" t="s">
        <v>19759</v>
      </c>
      <c r="P7840" s="8" t="str">
        <f t="shared" si="1"/>
        <v/>
      </c>
      <c r="Q7840" s="8" t="str">
        <f t="shared" si="17"/>
        <v/>
      </c>
      <c r="R7840" s="8" t="str">
        <f>if(and(P7840&lt;&gt;"",Q7840&lt;&gt;"newexp",Q7840&lt;&gt;"nostart"),countifs(script_conform_dispatching!A:A,P7840,script_conform_dispatching!B:B,Q7840),"")</f>
        <v/>
      </c>
      <c r="S7840" s="8" t="str">
        <f t="shared" si="3"/>
        <v/>
      </c>
    </row>
    <row r="7841" hidden="1">
      <c r="A7841" s="6" t="s">
        <v>19760</v>
      </c>
      <c r="B7841" s="6" t="s">
        <v>328</v>
      </c>
      <c r="C7841" s="6" t="s">
        <v>1007</v>
      </c>
      <c r="F7841" s="6" t="s">
        <v>415</v>
      </c>
      <c r="G7841" s="6" t="s">
        <v>416</v>
      </c>
      <c r="H7841" s="8" t="str">
        <f>VLOOKUP(C7841,agent_name_matching!A:B,2,false)</f>
        <v>Assessor LLM</v>
      </c>
      <c r="I7841" s="32" t="s">
        <v>1008</v>
      </c>
      <c r="J7841" s="6" t="s">
        <v>418</v>
      </c>
      <c r="L7841" s="6">
        <v>6624.0</v>
      </c>
      <c r="M7841" s="6">
        <v>14.0</v>
      </c>
      <c r="N7841" s="6">
        <v>996.0</v>
      </c>
      <c r="O7841" s="6" t="s">
        <v>19761</v>
      </c>
      <c r="P7841" s="8" t="str">
        <f t="shared" si="1"/>
        <v/>
      </c>
      <c r="Q7841" s="8" t="str">
        <f t="shared" si="17"/>
        <v/>
      </c>
      <c r="R7841" s="8" t="str">
        <f>if(and(P7841&lt;&gt;"",Q7841&lt;&gt;"newexp",Q7841&lt;&gt;"nostart"),countifs(script_conform_dispatching!A:A,P7841,script_conform_dispatching!B:B,Q7841),"")</f>
        <v/>
      </c>
      <c r="S7841" s="8" t="str">
        <f t="shared" si="3"/>
        <v/>
      </c>
    </row>
    <row r="7842" hidden="1">
      <c r="A7842" s="6" t="s">
        <v>19762</v>
      </c>
      <c r="B7842" s="6" t="s">
        <v>328</v>
      </c>
      <c r="C7842" s="6" t="s">
        <v>1011</v>
      </c>
      <c r="F7842" s="6" t="s">
        <v>415</v>
      </c>
      <c r="G7842" s="6" t="s">
        <v>416</v>
      </c>
      <c r="H7842" s="8" t="str">
        <f>VLOOKUP(C7842,agent_name_matching!A:B,2,false)</f>
        <v>Dialog LLM</v>
      </c>
      <c r="I7842" s="32" t="s">
        <v>19763</v>
      </c>
      <c r="J7842" s="6" t="s">
        <v>418</v>
      </c>
      <c r="L7842" s="6">
        <v>13901.0</v>
      </c>
      <c r="M7842" s="6">
        <v>158.0</v>
      </c>
      <c r="N7842" s="6">
        <v>3469.0</v>
      </c>
      <c r="O7842" s="6" t="s">
        <v>19764</v>
      </c>
      <c r="P7842" s="8" t="str">
        <f t="shared" si="1"/>
        <v/>
      </c>
      <c r="Q7842" s="8" t="str">
        <f t="shared" si="17"/>
        <v/>
      </c>
      <c r="R7842" s="8" t="str">
        <f>if(and(P7842&lt;&gt;"",Q7842&lt;&gt;"newexp",Q7842&lt;&gt;"nostart"),countifs(script_conform_dispatching!A:A,P7842,script_conform_dispatching!B:B,Q7842),"")</f>
        <v/>
      </c>
      <c r="S7842" s="8" t="str">
        <f t="shared" si="3"/>
        <v/>
      </c>
    </row>
    <row r="7843" hidden="1">
      <c r="A7843" s="6" t="s">
        <v>19765</v>
      </c>
      <c r="B7843" s="6" t="s">
        <v>328</v>
      </c>
      <c r="C7843" s="6" t="s">
        <v>37</v>
      </c>
      <c r="F7843" s="6" t="s">
        <v>415</v>
      </c>
      <c r="G7843" s="6" t="s">
        <v>416</v>
      </c>
      <c r="H7843" s="8" t="str">
        <f>VLOOKUP(C7843,agent_name_matching!A:B,2,false)</f>
        <v>Patient LLM</v>
      </c>
      <c r="I7843" s="32" t="s">
        <v>19766</v>
      </c>
      <c r="J7843" s="6" t="s">
        <v>418</v>
      </c>
      <c r="K7843" s="6">
        <v>1.0</v>
      </c>
      <c r="L7843" s="6">
        <v>6553.0</v>
      </c>
      <c r="M7843" s="6">
        <v>84.0</v>
      </c>
      <c r="N7843" s="6">
        <v>1930.0</v>
      </c>
      <c r="O7843" s="6" t="s">
        <v>19767</v>
      </c>
      <c r="P7843" s="8" t="str">
        <f t="shared" si="1"/>
        <v/>
      </c>
      <c r="Q7843" s="8" t="str">
        <f t="shared" si="17"/>
        <v/>
      </c>
      <c r="R7843" s="8" t="str">
        <f>if(and(P7843&lt;&gt;"",Q7843&lt;&gt;"newexp",Q7843&lt;&gt;"nostart"),countifs(script_conform_dispatching!A:A,P7843,script_conform_dispatching!B:B,Q7843),"")</f>
        <v/>
      </c>
      <c r="S7843" s="8" t="str">
        <f t="shared" si="3"/>
        <v/>
      </c>
    </row>
    <row r="7844" hidden="1">
      <c r="A7844" s="6" t="s">
        <v>19768</v>
      </c>
      <c r="B7844" s="6" t="s">
        <v>328</v>
      </c>
      <c r="C7844" s="6" t="s">
        <v>411</v>
      </c>
      <c r="H7844" s="8" t="str">
        <f>VLOOKUP(C7844,agent_name_matching!A:B,2,false)</f>
        <v>System</v>
      </c>
      <c r="I7844" s="33"/>
      <c r="O7844" s="6" t="s">
        <v>19769</v>
      </c>
      <c r="P7844" s="8" t="str">
        <f t="shared" si="1"/>
        <v/>
      </c>
      <c r="Q7844" s="8" t="str">
        <f t="shared" si="17"/>
        <v/>
      </c>
      <c r="R7844" s="8" t="str">
        <f>if(and(P7844&lt;&gt;"",Q7844&lt;&gt;"newexp",Q7844&lt;&gt;"nostart"),countifs(script_conform_dispatching!A:A,P7844,script_conform_dispatching!B:B,Q7844),"")</f>
        <v/>
      </c>
      <c r="S7844" s="8" t="str">
        <f t="shared" si="3"/>
        <v/>
      </c>
    </row>
    <row r="7845" hidden="1">
      <c r="A7845" s="6" t="s">
        <v>19770</v>
      </c>
      <c r="B7845" s="6" t="s">
        <v>328</v>
      </c>
      <c r="C7845" s="6" t="s">
        <v>1007</v>
      </c>
      <c r="F7845" s="6" t="s">
        <v>415</v>
      </c>
      <c r="G7845" s="6" t="s">
        <v>416</v>
      </c>
      <c r="H7845" s="8" t="str">
        <f>VLOOKUP(C7845,agent_name_matching!A:B,2,false)</f>
        <v>Assessor LLM</v>
      </c>
      <c r="I7845" s="32" t="s">
        <v>1008</v>
      </c>
      <c r="J7845" s="6" t="s">
        <v>418</v>
      </c>
      <c r="L7845" s="6">
        <v>6872.0</v>
      </c>
      <c r="M7845" s="6">
        <v>14.0</v>
      </c>
      <c r="N7845" s="6">
        <v>1028.0</v>
      </c>
      <c r="O7845" s="6" t="s">
        <v>19771</v>
      </c>
      <c r="P7845" s="8" t="str">
        <f t="shared" si="1"/>
        <v/>
      </c>
      <c r="Q7845" s="8" t="str">
        <f t="shared" si="17"/>
        <v/>
      </c>
      <c r="R7845" s="8" t="str">
        <f>if(and(P7845&lt;&gt;"",Q7845&lt;&gt;"newexp",Q7845&lt;&gt;"nostart"),countifs(script_conform_dispatching!A:A,P7845,script_conform_dispatching!B:B,Q7845),"")</f>
        <v/>
      </c>
      <c r="S7845" s="8" t="str">
        <f t="shared" si="3"/>
        <v/>
      </c>
    </row>
    <row r="7846" hidden="1">
      <c r="A7846" s="6" t="s">
        <v>19772</v>
      </c>
      <c r="B7846" s="6" t="s">
        <v>328</v>
      </c>
      <c r="C7846" s="6" t="s">
        <v>1011</v>
      </c>
      <c r="F7846" s="6" t="s">
        <v>415</v>
      </c>
      <c r="G7846" s="6" t="s">
        <v>416</v>
      </c>
      <c r="H7846" s="8" t="str">
        <f>VLOOKUP(C7846,agent_name_matching!A:B,2,false)</f>
        <v>Dialog LLM</v>
      </c>
      <c r="I7846" s="32" t="s">
        <v>19773</v>
      </c>
      <c r="J7846" s="6" t="s">
        <v>418</v>
      </c>
      <c r="L7846" s="6">
        <v>14385.0</v>
      </c>
      <c r="M7846" s="6">
        <v>392.0</v>
      </c>
      <c r="N7846" s="6">
        <v>6507.0</v>
      </c>
      <c r="O7846" s="6" t="s">
        <v>19774</v>
      </c>
      <c r="P7846" s="8" t="str">
        <f t="shared" si="1"/>
        <v/>
      </c>
      <c r="Q7846" s="8" t="str">
        <f t="shared" si="17"/>
        <v/>
      </c>
      <c r="R7846" s="8" t="str">
        <f>if(and(P7846&lt;&gt;"",Q7846&lt;&gt;"newexp",Q7846&lt;&gt;"nostart"),countifs(script_conform_dispatching!A:A,P7846,script_conform_dispatching!B:B,Q7846),"")</f>
        <v/>
      </c>
      <c r="S7846" s="8" t="str">
        <f t="shared" si="3"/>
        <v/>
      </c>
    </row>
    <row r="7847" hidden="1">
      <c r="A7847" s="6" t="s">
        <v>19775</v>
      </c>
      <c r="B7847" s="6" t="s">
        <v>328</v>
      </c>
      <c r="C7847" s="6" t="s">
        <v>37</v>
      </c>
      <c r="F7847" s="6" t="s">
        <v>415</v>
      </c>
      <c r="G7847" s="6" t="s">
        <v>416</v>
      </c>
      <c r="H7847" s="8" t="str">
        <f>VLOOKUP(C7847,agent_name_matching!A:B,2,false)</f>
        <v>Patient LLM</v>
      </c>
      <c r="I7847" s="32" t="s">
        <v>19776</v>
      </c>
      <c r="J7847" s="6" t="s">
        <v>418</v>
      </c>
      <c r="K7847" s="6">
        <v>1.0</v>
      </c>
      <c r="L7847" s="6">
        <v>7037.0</v>
      </c>
      <c r="M7847" s="6">
        <v>117.0</v>
      </c>
      <c r="N7847" s="6">
        <v>2215.0</v>
      </c>
      <c r="O7847" s="6" t="s">
        <v>19777</v>
      </c>
      <c r="P7847" s="8" t="str">
        <f t="shared" si="1"/>
        <v/>
      </c>
      <c r="Q7847" s="8" t="str">
        <f t="shared" si="17"/>
        <v/>
      </c>
      <c r="R7847" s="8" t="str">
        <f>if(and(P7847&lt;&gt;"",Q7847&lt;&gt;"newexp",Q7847&lt;&gt;"nostart"),countifs(script_conform_dispatching!A:A,P7847,script_conform_dispatching!B:B,Q7847),"")</f>
        <v/>
      </c>
      <c r="S7847" s="8" t="str">
        <f t="shared" si="3"/>
        <v/>
      </c>
    </row>
    <row r="7848" hidden="1">
      <c r="A7848" s="6" t="s">
        <v>19778</v>
      </c>
      <c r="B7848" s="6" t="s">
        <v>328</v>
      </c>
      <c r="C7848" s="6" t="s">
        <v>411</v>
      </c>
      <c r="H7848" s="8" t="str">
        <f>VLOOKUP(C7848,agent_name_matching!A:B,2,false)</f>
        <v>System</v>
      </c>
      <c r="I7848" s="33"/>
      <c r="O7848" s="6" t="s">
        <v>19779</v>
      </c>
      <c r="P7848" s="8" t="str">
        <f t="shared" si="1"/>
        <v/>
      </c>
      <c r="Q7848" s="8" t="str">
        <f t="shared" si="17"/>
        <v/>
      </c>
      <c r="R7848" s="8" t="str">
        <f>if(and(P7848&lt;&gt;"",Q7848&lt;&gt;"newexp",Q7848&lt;&gt;"nostart"),countifs(script_conform_dispatching!A:A,P7848,script_conform_dispatching!B:B,Q7848),"")</f>
        <v/>
      </c>
      <c r="S7848" s="8" t="str">
        <f t="shared" si="3"/>
        <v/>
      </c>
    </row>
    <row r="7849" hidden="1">
      <c r="A7849" s="6" t="s">
        <v>19780</v>
      </c>
      <c r="B7849" s="6" t="s">
        <v>328</v>
      </c>
      <c r="C7849" s="6" t="s">
        <v>1007</v>
      </c>
      <c r="F7849" s="6" t="s">
        <v>415</v>
      </c>
      <c r="G7849" s="6" t="s">
        <v>416</v>
      </c>
      <c r="H7849" s="8" t="str">
        <f>VLOOKUP(C7849,agent_name_matching!A:B,2,false)</f>
        <v>Assessor LLM</v>
      </c>
      <c r="I7849" s="32" t="s">
        <v>1040</v>
      </c>
      <c r="J7849" s="6" t="s">
        <v>418</v>
      </c>
      <c r="L7849" s="6">
        <v>7387.0</v>
      </c>
      <c r="M7849" s="6">
        <v>12.0</v>
      </c>
      <c r="N7849" s="6">
        <v>1653.0</v>
      </c>
      <c r="O7849" s="6" t="s">
        <v>19781</v>
      </c>
      <c r="P7849" s="8" t="str">
        <f t="shared" si="1"/>
        <v/>
      </c>
      <c r="Q7849" s="8" t="str">
        <f t="shared" si="17"/>
        <v/>
      </c>
      <c r="R7849" s="8" t="str">
        <f>if(and(P7849&lt;&gt;"",Q7849&lt;&gt;"newexp",Q7849&lt;&gt;"nostart"),countifs(script_conform_dispatching!A:A,P7849,script_conform_dispatching!B:B,Q7849),"")</f>
        <v/>
      </c>
      <c r="S7849" s="8" t="str">
        <f t="shared" si="3"/>
        <v/>
      </c>
    </row>
    <row r="7850" hidden="1">
      <c r="A7850" s="6" t="s">
        <v>19782</v>
      </c>
      <c r="B7850" s="6" t="s">
        <v>328</v>
      </c>
      <c r="C7850" s="6" t="s">
        <v>407</v>
      </c>
      <c r="D7850" s="6">
        <v>5.0</v>
      </c>
      <c r="E7850" s="6" t="s">
        <v>445</v>
      </c>
      <c r="H7850" s="8" t="str">
        <f>VLOOKUP(C7850,agent_name_matching!A:B,2,false)</f>
        <v>--</v>
      </c>
      <c r="I7850" s="33"/>
      <c r="O7850" s="6" t="s">
        <v>19783</v>
      </c>
      <c r="P7850" s="8">
        <f t="shared" si="1"/>
        <v>5</v>
      </c>
      <c r="Q7850" s="8">
        <f t="shared" si="17"/>
        <v>8</v>
      </c>
      <c r="R7850" s="8">
        <f>if(and(P7850&lt;&gt;"",Q7850&lt;&gt;"newexp",Q7850&lt;&gt;"nostart"),countifs(script_conform_dispatching!A:A,P7850,script_conform_dispatching!B:B,Q7850),"")</f>
        <v>1</v>
      </c>
      <c r="S7850" s="8" t="str">
        <f t="shared" si="3"/>
        <v/>
      </c>
    </row>
    <row r="7851" hidden="1">
      <c r="A7851" s="6" t="s">
        <v>19784</v>
      </c>
      <c r="B7851" s="6" t="s">
        <v>328</v>
      </c>
      <c r="C7851" s="6" t="s">
        <v>1045</v>
      </c>
      <c r="F7851" s="6" t="s">
        <v>415</v>
      </c>
      <c r="G7851" s="6" t="s">
        <v>416</v>
      </c>
      <c r="H7851" s="8" t="str">
        <f>VLOOKUP(C7851,agent_name_matching!A:B,2,false)</f>
        <v>Dispatcher LLM</v>
      </c>
      <c r="I7851" s="32" t="s">
        <v>1483</v>
      </c>
      <c r="J7851" s="6" t="s">
        <v>418</v>
      </c>
      <c r="L7851" s="6">
        <v>8804.0</v>
      </c>
      <c r="M7851" s="6">
        <v>133.0</v>
      </c>
      <c r="N7851" s="6">
        <v>2438.0</v>
      </c>
      <c r="O7851" s="6" t="s">
        <v>19785</v>
      </c>
      <c r="P7851" s="8" t="str">
        <f t="shared" si="1"/>
        <v/>
      </c>
      <c r="Q7851" s="8" t="str">
        <f t="shared" si="17"/>
        <v/>
      </c>
      <c r="R7851" s="8" t="str">
        <f>if(and(P7851&lt;&gt;"",Q7851&lt;&gt;"newexp",Q7851&lt;&gt;"nostart"),countifs(script_conform_dispatching!A:A,P7851,script_conform_dispatching!B:B,Q7851),"")</f>
        <v/>
      </c>
      <c r="S7851" s="8" t="str">
        <f t="shared" si="3"/>
        <v/>
      </c>
    </row>
    <row r="7852" hidden="1">
      <c r="A7852" s="6" t="s">
        <v>19786</v>
      </c>
      <c r="B7852" s="6" t="s">
        <v>328</v>
      </c>
      <c r="C7852" s="6" t="s">
        <v>407</v>
      </c>
      <c r="D7852" s="6">
        <v>8.0</v>
      </c>
      <c r="E7852" s="6" t="s">
        <v>408</v>
      </c>
      <c r="H7852" s="8" t="str">
        <f>VLOOKUP(C7852,agent_name_matching!A:B,2,false)</f>
        <v>--</v>
      </c>
      <c r="I7852" s="33"/>
      <c r="O7852" s="6" t="s">
        <v>19787</v>
      </c>
      <c r="P7852" s="8" t="str">
        <f t="shared" si="1"/>
        <v/>
      </c>
      <c r="Q7852" s="8" t="str">
        <f t="shared" si="17"/>
        <v/>
      </c>
      <c r="R7852" s="8" t="str">
        <f>if(and(P7852&lt;&gt;"",Q7852&lt;&gt;"newexp",Q7852&lt;&gt;"nostart"),countifs(script_conform_dispatching!A:A,P7852,script_conform_dispatching!B:B,Q7852),"")</f>
        <v/>
      </c>
      <c r="S7852" s="8" t="str">
        <f t="shared" si="3"/>
        <v/>
      </c>
    </row>
    <row r="7853" hidden="1">
      <c r="A7853" s="6" t="s">
        <v>19788</v>
      </c>
      <c r="B7853" s="6" t="s">
        <v>328</v>
      </c>
      <c r="C7853" s="6" t="s">
        <v>1011</v>
      </c>
      <c r="F7853" s="6" t="s">
        <v>415</v>
      </c>
      <c r="G7853" s="6" t="s">
        <v>416</v>
      </c>
      <c r="H7853" s="8" t="str">
        <f>VLOOKUP(C7853,agent_name_matching!A:B,2,false)</f>
        <v>Dialog LLM</v>
      </c>
      <c r="I7853" s="32" t="s">
        <v>19789</v>
      </c>
      <c r="J7853" s="6" t="s">
        <v>418</v>
      </c>
      <c r="L7853" s="6">
        <v>15271.0</v>
      </c>
      <c r="M7853" s="6">
        <v>154.0</v>
      </c>
      <c r="N7853" s="6">
        <v>3135.0</v>
      </c>
      <c r="O7853" s="6" t="s">
        <v>19790</v>
      </c>
      <c r="P7853" s="8" t="str">
        <f t="shared" si="1"/>
        <v/>
      </c>
      <c r="Q7853" s="8" t="str">
        <f t="shared" si="17"/>
        <v/>
      </c>
      <c r="R7853" s="8" t="str">
        <f>if(and(P7853&lt;&gt;"",Q7853&lt;&gt;"newexp",Q7853&lt;&gt;"nostart"),countifs(script_conform_dispatching!A:A,P7853,script_conform_dispatching!B:B,Q7853),"")</f>
        <v/>
      </c>
      <c r="S7853" s="8" t="str">
        <f t="shared" si="3"/>
        <v/>
      </c>
    </row>
    <row r="7854" hidden="1">
      <c r="A7854" s="6" t="s">
        <v>19791</v>
      </c>
      <c r="B7854" s="6" t="s">
        <v>328</v>
      </c>
      <c r="C7854" s="6" t="s">
        <v>450</v>
      </c>
      <c r="F7854" s="6" t="s">
        <v>415</v>
      </c>
      <c r="G7854" s="6" t="s">
        <v>416</v>
      </c>
      <c r="H7854" s="8" t="str">
        <f>VLOOKUP(C7854,agent_name_matching!A:B,2,false)</f>
        <v>Validator LLM</v>
      </c>
      <c r="I7854" s="32" t="s">
        <v>19792</v>
      </c>
      <c r="J7854" s="6" t="s">
        <v>452</v>
      </c>
      <c r="L7854" s="6">
        <v>7364.0</v>
      </c>
      <c r="M7854" s="6">
        <v>94.0</v>
      </c>
      <c r="N7854" s="6">
        <v>1841.0</v>
      </c>
      <c r="O7854" s="6" t="s">
        <v>19793</v>
      </c>
      <c r="P7854" s="8" t="str">
        <f t="shared" si="1"/>
        <v/>
      </c>
      <c r="Q7854" s="8" t="str">
        <f t="shared" si="17"/>
        <v/>
      </c>
      <c r="R7854" s="8" t="str">
        <f>if(and(P7854&lt;&gt;"",Q7854&lt;&gt;"newexp",Q7854&lt;&gt;"nostart"),countifs(script_conform_dispatching!A:A,P7854,script_conform_dispatching!B:B,Q7854),"")</f>
        <v/>
      </c>
      <c r="S7854" s="8" t="str">
        <f t="shared" si="3"/>
        <v/>
      </c>
    </row>
    <row r="7855" hidden="1">
      <c r="A7855" s="6" t="s">
        <v>19794</v>
      </c>
      <c r="B7855" s="6" t="s">
        <v>328</v>
      </c>
      <c r="C7855" s="6" t="s">
        <v>37</v>
      </c>
      <c r="F7855" s="6" t="s">
        <v>415</v>
      </c>
      <c r="G7855" s="6" t="s">
        <v>416</v>
      </c>
      <c r="H7855" s="8" t="str">
        <f>VLOOKUP(C7855,agent_name_matching!A:B,2,false)</f>
        <v>Patient LLM</v>
      </c>
      <c r="I7855" s="32" t="s">
        <v>19795</v>
      </c>
      <c r="J7855" s="6" t="s">
        <v>418</v>
      </c>
      <c r="K7855" s="6">
        <v>1.0</v>
      </c>
      <c r="L7855" s="6">
        <v>7316.0</v>
      </c>
      <c r="M7855" s="6">
        <v>57.0</v>
      </c>
      <c r="N7855" s="6">
        <v>1936.0</v>
      </c>
      <c r="O7855" s="6" t="s">
        <v>19796</v>
      </c>
      <c r="P7855" s="8" t="str">
        <f t="shared" si="1"/>
        <v/>
      </c>
      <c r="Q7855" s="8" t="str">
        <f t="shared" si="17"/>
        <v/>
      </c>
      <c r="R7855" s="8" t="str">
        <f>if(and(P7855&lt;&gt;"",Q7855&lt;&gt;"newexp",Q7855&lt;&gt;"nostart"),countifs(script_conform_dispatching!A:A,P7855,script_conform_dispatching!B:B,Q7855),"")</f>
        <v/>
      </c>
      <c r="S7855" s="8" t="str">
        <f t="shared" si="3"/>
        <v/>
      </c>
    </row>
    <row r="7856" hidden="1">
      <c r="A7856" s="6" t="s">
        <v>19797</v>
      </c>
      <c r="B7856" s="6" t="s">
        <v>328</v>
      </c>
      <c r="C7856" s="6" t="s">
        <v>411</v>
      </c>
      <c r="H7856" s="8" t="str">
        <f>VLOOKUP(C7856,agent_name_matching!A:B,2,false)</f>
        <v>System</v>
      </c>
      <c r="I7856" s="33"/>
      <c r="O7856" s="6" t="s">
        <v>19798</v>
      </c>
      <c r="P7856" s="8" t="str">
        <f t="shared" si="1"/>
        <v/>
      </c>
      <c r="Q7856" s="8" t="str">
        <f t="shared" si="17"/>
        <v/>
      </c>
      <c r="R7856" s="8" t="str">
        <f>if(and(P7856&lt;&gt;"",Q7856&lt;&gt;"newexp",Q7856&lt;&gt;"nostart"),countifs(script_conform_dispatching!A:A,P7856,script_conform_dispatching!B:B,Q7856),"")</f>
        <v/>
      </c>
      <c r="S7856" s="8" t="str">
        <f t="shared" si="3"/>
        <v/>
      </c>
    </row>
    <row r="7857" hidden="1">
      <c r="A7857" s="6" t="s">
        <v>19799</v>
      </c>
      <c r="B7857" s="6" t="s">
        <v>328</v>
      </c>
      <c r="C7857" s="6" t="s">
        <v>1007</v>
      </c>
      <c r="F7857" s="6" t="s">
        <v>415</v>
      </c>
      <c r="G7857" s="6" t="s">
        <v>416</v>
      </c>
      <c r="H7857" s="8" t="str">
        <f>VLOOKUP(C7857,agent_name_matching!A:B,2,false)</f>
        <v>Assessor LLM</v>
      </c>
      <c r="I7857" s="32" t="s">
        <v>1040</v>
      </c>
      <c r="J7857" s="6" t="s">
        <v>418</v>
      </c>
      <c r="L7857" s="6">
        <v>7537.0</v>
      </c>
      <c r="M7857" s="6">
        <v>12.0</v>
      </c>
      <c r="N7857" s="6">
        <v>906.0</v>
      </c>
      <c r="O7857" s="6" t="s">
        <v>19800</v>
      </c>
      <c r="P7857" s="8" t="str">
        <f t="shared" si="1"/>
        <v/>
      </c>
      <c r="Q7857" s="8" t="str">
        <f t="shared" si="17"/>
        <v/>
      </c>
      <c r="R7857" s="8" t="str">
        <f>if(and(P7857&lt;&gt;"",Q7857&lt;&gt;"newexp",Q7857&lt;&gt;"nostart"),countifs(script_conform_dispatching!A:A,P7857,script_conform_dispatching!B:B,Q7857),"")</f>
        <v/>
      </c>
      <c r="S7857" s="8" t="str">
        <f t="shared" si="3"/>
        <v/>
      </c>
    </row>
    <row r="7858" hidden="1">
      <c r="A7858" s="6" t="s">
        <v>19801</v>
      </c>
      <c r="B7858" s="6" t="s">
        <v>328</v>
      </c>
      <c r="C7858" s="6" t="s">
        <v>407</v>
      </c>
      <c r="D7858" s="6">
        <v>8.0</v>
      </c>
      <c r="E7858" s="6" t="s">
        <v>445</v>
      </c>
      <c r="H7858" s="8" t="str">
        <f>VLOOKUP(C7858,agent_name_matching!A:B,2,false)</f>
        <v>--</v>
      </c>
      <c r="I7858" s="33"/>
      <c r="O7858" s="6" t="s">
        <v>19802</v>
      </c>
      <c r="P7858" s="8">
        <f t="shared" si="1"/>
        <v>8</v>
      </c>
      <c r="Q7858" s="8" t="str">
        <f t="shared" si="17"/>
        <v>nostart</v>
      </c>
      <c r="R7858" s="8" t="str">
        <f>if(and(P7858&lt;&gt;"",Q7858&lt;&gt;"newexp",Q7858&lt;&gt;"nostart"),countifs(script_conform_dispatching!A:A,P7858,script_conform_dispatching!B:B,Q7858),"")</f>
        <v/>
      </c>
      <c r="S7858" s="8" t="str">
        <f t="shared" si="3"/>
        <v/>
      </c>
    </row>
    <row r="7859" hidden="1">
      <c r="A7859" s="6" t="s">
        <v>19803</v>
      </c>
      <c r="B7859" s="6" t="s">
        <v>328</v>
      </c>
      <c r="C7859" s="6" t="s">
        <v>1011</v>
      </c>
      <c r="F7859" s="6" t="s">
        <v>415</v>
      </c>
      <c r="G7859" s="6" t="s">
        <v>416</v>
      </c>
      <c r="H7859" s="8" t="str">
        <f>VLOOKUP(C7859,agent_name_matching!A:B,2,false)</f>
        <v>Dialog LLM</v>
      </c>
      <c r="I7859" s="32" t="s">
        <v>19804</v>
      </c>
      <c r="J7859" s="6" t="s">
        <v>418</v>
      </c>
      <c r="L7859" s="6">
        <v>15655.0</v>
      </c>
      <c r="M7859" s="6">
        <v>97.0</v>
      </c>
      <c r="N7859" s="6">
        <v>2858.0</v>
      </c>
      <c r="O7859" s="6" t="s">
        <v>19805</v>
      </c>
      <c r="P7859" s="8" t="str">
        <f t="shared" si="1"/>
        <v/>
      </c>
      <c r="Q7859" s="8" t="str">
        <f t="shared" si="17"/>
        <v/>
      </c>
      <c r="R7859" s="8" t="str">
        <f>if(and(P7859&lt;&gt;"",Q7859&lt;&gt;"newexp",Q7859&lt;&gt;"nostart"),countifs(script_conform_dispatching!A:A,P7859,script_conform_dispatching!B:B,Q7859),"")</f>
        <v/>
      </c>
      <c r="S7859" s="8" t="str">
        <f t="shared" si="3"/>
        <v/>
      </c>
    </row>
    <row r="7860" hidden="1">
      <c r="A7860" s="6" t="s">
        <v>19806</v>
      </c>
      <c r="B7860" s="6" t="s">
        <v>328</v>
      </c>
      <c r="C7860" s="6" t="s">
        <v>450</v>
      </c>
      <c r="F7860" s="6" t="s">
        <v>415</v>
      </c>
      <c r="G7860" s="6" t="s">
        <v>416</v>
      </c>
      <c r="H7860" s="8" t="str">
        <f>VLOOKUP(C7860,agent_name_matching!A:B,2,false)</f>
        <v>Validator LLM</v>
      </c>
      <c r="I7860" s="32" t="s">
        <v>2596</v>
      </c>
      <c r="J7860" s="6" t="s">
        <v>452</v>
      </c>
      <c r="L7860" s="6">
        <v>7457.0</v>
      </c>
      <c r="M7860" s="6">
        <v>49.0</v>
      </c>
      <c r="N7860" s="6">
        <v>1201.0</v>
      </c>
      <c r="O7860" s="6" t="s">
        <v>19807</v>
      </c>
      <c r="P7860" s="8" t="str">
        <f t="shared" si="1"/>
        <v/>
      </c>
      <c r="Q7860" s="8" t="str">
        <f t="shared" si="17"/>
        <v/>
      </c>
      <c r="R7860" s="8" t="str">
        <f>if(and(P7860&lt;&gt;"",Q7860&lt;&gt;"newexp",Q7860&lt;&gt;"nostart"),countifs(script_conform_dispatching!A:A,P7860,script_conform_dispatching!B:B,Q7860),"")</f>
        <v/>
      </c>
      <c r="S7860" s="8" t="str">
        <f t="shared" si="3"/>
        <v/>
      </c>
    </row>
    <row r="7861" hidden="1">
      <c r="A7861" s="6" t="s">
        <v>19808</v>
      </c>
      <c r="B7861" s="6" t="s">
        <v>332</v>
      </c>
      <c r="C7861" s="6" t="s">
        <v>407</v>
      </c>
      <c r="D7861" s="6">
        <v>1.0</v>
      </c>
      <c r="E7861" s="6" t="s">
        <v>408</v>
      </c>
      <c r="H7861" s="8" t="str">
        <f>VLOOKUP(C7861,agent_name_matching!A:B,2,false)</f>
        <v>--</v>
      </c>
      <c r="I7861" s="33"/>
      <c r="O7861" s="6" t="s">
        <v>19809</v>
      </c>
      <c r="P7861" s="8" t="str">
        <f t="shared" si="1"/>
        <v/>
      </c>
      <c r="Q7861" s="8" t="str">
        <f t="shared" si="17"/>
        <v/>
      </c>
      <c r="R7861" s="8" t="str">
        <f>if(and(P7861&lt;&gt;"",Q7861&lt;&gt;"newexp",Q7861&lt;&gt;"nostart"),countifs(script_conform_dispatching!A:A,P7861,script_conform_dispatching!B:B,Q7861),"")</f>
        <v/>
      </c>
      <c r="S7861" s="8" t="str">
        <f t="shared" si="3"/>
        <v/>
      </c>
    </row>
    <row r="7862" hidden="1">
      <c r="A7862" s="6" t="s">
        <v>19810</v>
      </c>
      <c r="B7862" s="6" t="s">
        <v>332</v>
      </c>
      <c r="C7862" s="6" t="s">
        <v>411</v>
      </c>
      <c r="H7862" s="8" t="str">
        <f>VLOOKUP(C7862,agent_name_matching!A:B,2,false)</f>
        <v>System</v>
      </c>
      <c r="I7862" s="33"/>
      <c r="O7862" s="6" t="s">
        <v>19811</v>
      </c>
      <c r="P7862" s="8" t="str">
        <f t="shared" si="1"/>
        <v/>
      </c>
      <c r="Q7862" s="8" t="str">
        <f t="shared" si="17"/>
        <v/>
      </c>
      <c r="R7862" s="8" t="str">
        <f>if(and(P7862&lt;&gt;"",Q7862&lt;&gt;"newexp",Q7862&lt;&gt;"nostart"),countifs(script_conform_dispatching!A:A,P7862,script_conform_dispatching!B:B,Q7862),"")</f>
        <v/>
      </c>
      <c r="S7862" s="8" t="str">
        <f t="shared" si="3"/>
        <v/>
      </c>
    </row>
    <row r="7863" hidden="1">
      <c r="A7863" s="6" t="s">
        <v>19812</v>
      </c>
      <c r="B7863" s="6" t="s">
        <v>332</v>
      </c>
      <c r="C7863" s="6" t="s">
        <v>1007</v>
      </c>
      <c r="F7863" s="6" t="s">
        <v>415</v>
      </c>
      <c r="G7863" s="6" t="s">
        <v>416</v>
      </c>
      <c r="H7863" s="8" t="str">
        <f>VLOOKUP(C7863,agent_name_matching!A:B,2,false)</f>
        <v>Assessor LLM</v>
      </c>
      <c r="I7863" s="32" t="s">
        <v>1008</v>
      </c>
      <c r="J7863" s="6" t="s">
        <v>418</v>
      </c>
      <c r="L7863" s="6">
        <v>716.0</v>
      </c>
      <c r="M7863" s="6">
        <v>14.0</v>
      </c>
      <c r="N7863" s="6">
        <v>592.0</v>
      </c>
      <c r="O7863" s="6" t="s">
        <v>19813</v>
      </c>
      <c r="P7863" s="8" t="str">
        <f t="shared" si="1"/>
        <v/>
      </c>
      <c r="Q7863" s="8" t="str">
        <f t="shared" si="17"/>
        <v/>
      </c>
      <c r="R7863" s="8" t="str">
        <f>if(and(P7863&lt;&gt;"",Q7863&lt;&gt;"newexp",Q7863&lt;&gt;"nostart"),countifs(script_conform_dispatching!A:A,P7863,script_conform_dispatching!B:B,Q7863),"")</f>
        <v/>
      </c>
      <c r="S7863" s="8" t="str">
        <f t="shared" si="3"/>
        <v/>
      </c>
    </row>
    <row r="7864" hidden="1">
      <c r="A7864" s="6" t="s">
        <v>19814</v>
      </c>
      <c r="B7864" s="6" t="s">
        <v>332</v>
      </c>
      <c r="C7864" s="6" t="s">
        <v>1011</v>
      </c>
      <c r="F7864" s="6" t="s">
        <v>415</v>
      </c>
      <c r="G7864" s="6" t="s">
        <v>416</v>
      </c>
      <c r="H7864" s="8" t="str">
        <f>VLOOKUP(C7864,agent_name_matching!A:B,2,false)</f>
        <v>Dialog LLM</v>
      </c>
      <c r="I7864" s="32" t="s">
        <v>1012</v>
      </c>
      <c r="J7864" s="6" t="s">
        <v>418</v>
      </c>
      <c r="L7864" s="6">
        <v>565.0</v>
      </c>
      <c r="M7864" s="6">
        <v>28.0</v>
      </c>
      <c r="N7864" s="6">
        <v>661.0</v>
      </c>
      <c r="O7864" s="6" t="s">
        <v>19815</v>
      </c>
      <c r="P7864" s="8" t="str">
        <f t="shared" si="1"/>
        <v/>
      </c>
      <c r="Q7864" s="8" t="str">
        <f t="shared" si="17"/>
        <v/>
      </c>
      <c r="R7864" s="8" t="str">
        <f>if(and(P7864&lt;&gt;"",Q7864&lt;&gt;"newexp",Q7864&lt;&gt;"nostart"),countifs(script_conform_dispatching!A:A,P7864,script_conform_dispatching!B:B,Q7864),"")</f>
        <v/>
      </c>
      <c r="S7864" s="8" t="str">
        <f t="shared" si="3"/>
        <v/>
      </c>
    </row>
    <row r="7865" hidden="1">
      <c r="A7865" s="6" t="s">
        <v>19816</v>
      </c>
      <c r="B7865" s="6" t="s">
        <v>332</v>
      </c>
      <c r="C7865" s="6" t="s">
        <v>37</v>
      </c>
      <c r="F7865" s="6" t="s">
        <v>415</v>
      </c>
      <c r="G7865" s="6" t="s">
        <v>416</v>
      </c>
      <c r="H7865" s="8" t="str">
        <f>VLOOKUP(C7865,agent_name_matching!A:B,2,false)</f>
        <v>Patient LLM</v>
      </c>
      <c r="I7865" s="32" t="s">
        <v>19817</v>
      </c>
      <c r="J7865" s="6" t="s">
        <v>418</v>
      </c>
      <c r="K7865" s="6">
        <v>1.0</v>
      </c>
      <c r="L7865" s="6">
        <v>546.0</v>
      </c>
      <c r="M7865" s="6">
        <v>54.0</v>
      </c>
      <c r="N7865" s="6">
        <v>1470.0</v>
      </c>
      <c r="O7865" s="6" t="s">
        <v>19818</v>
      </c>
      <c r="P7865" s="8" t="str">
        <f t="shared" si="1"/>
        <v/>
      </c>
      <c r="Q7865" s="8" t="str">
        <f t="shared" si="17"/>
        <v/>
      </c>
      <c r="R7865" s="8" t="str">
        <f>if(and(P7865&lt;&gt;"",Q7865&lt;&gt;"newexp",Q7865&lt;&gt;"nostart"),countifs(script_conform_dispatching!A:A,P7865,script_conform_dispatching!B:B,Q7865),"")</f>
        <v/>
      </c>
      <c r="S7865" s="8" t="str">
        <f t="shared" si="3"/>
        <v/>
      </c>
    </row>
    <row r="7866" hidden="1">
      <c r="A7866" s="6" t="s">
        <v>19819</v>
      </c>
      <c r="B7866" s="6" t="s">
        <v>332</v>
      </c>
      <c r="C7866" s="6" t="s">
        <v>411</v>
      </c>
      <c r="H7866" s="8" t="str">
        <f>VLOOKUP(C7866,agent_name_matching!A:B,2,false)</f>
        <v>System</v>
      </c>
      <c r="I7866" s="33"/>
      <c r="O7866" s="6" t="s">
        <v>19820</v>
      </c>
      <c r="P7866" s="8" t="str">
        <f t="shared" si="1"/>
        <v/>
      </c>
      <c r="Q7866" s="8" t="str">
        <f t="shared" si="17"/>
        <v/>
      </c>
      <c r="R7866" s="8" t="str">
        <f>if(and(P7866&lt;&gt;"",Q7866&lt;&gt;"newexp",Q7866&lt;&gt;"nostart"),countifs(script_conform_dispatching!A:A,P7866,script_conform_dispatching!B:B,Q7866),"")</f>
        <v/>
      </c>
      <c r="S7866" s="8" t="str">
        <f t="shared" si="3"/>
        <v/>
      </c>
    </row>
    <row r="7867" hidden="1">
      <c r="A7867" s="6" t="s">
        <v>19821</v>
      </c>
      <c r="B7867" s="6" t="s">
        <v>332</v>
      </c>
      <c r="C7867" s="6" t="s">
        <v>1007</v>
      </c>
      <c r="F7867" s="6" t="s">
        <v>415</v>
      </c>
      <c r="G7867" s="6" t="s">
        <v>416</v>
      </c>
      <c r="H7867" s="8" t="str">
        <f>VLOOKUP(C7867,agent_name_matching!A:B,2,false)</f>
        <v>Assessor LLM</v>
      </c>
      <c r="I7867" s="32" t="s">
        <v>1008</v>
      </c>
      <c r="J7867" s="6" t="s">
        <v>418</v>
      </c>
      <c r="L7867" s="6">
        <v>802.0</v>
      </c>
      <c r="M7867" s="6">
        <v>14.0</v>
      </c>
      <c r="N7867" s="6">
        <v>918.0</v>
      </c>
      <c r="O7867" s="6" t="s">
        <v>19822</v>
      </c>
      <c r="P7867" s="8" t="str">
        <f t="shared" si="1"/>
        <v/>
      </c>
      <c r="Q7867" s="8" t="str">
        <f t="shared" si="17"/>
        <v/>
      </c>
      <c r="R7867" s="8" t="str">
        <f>if(and(P7867&lt;&gt;"",Q7867&lt;&gt;"newexp",Q7867&lt;&gt;"nostart"),countifs(script_conform_dispatching!A:A,P7867,script_conform_dispatching!B:B,Q7867),"")</f>
        <v/>
      </c>
      <c r="S7867" s="8" t="str">
        <f t="shared" si="3"/>
        <v/>
      </c>
    </row>
    <row r="7868" hidden="1">
      <c r="A7868" s="6" t="s">
        <v>19823</v>
      </c>
      <c r="B7868" s="6" t="s">
        <v>332</v>
      </c>
      <c r="C7868" s="6" t="s">
        <v>1011</v>
      </c>
      <c r="F7868" s="6" t="s">
        <v>415</v>
      </c>
      <c r="G7868" s="6" t="s">
        <v>416</v>
      </c>
      <c r="H7868" s="8" t="str">
        <f>VLOOKUP(C7868,agent_name_matching!A:B,2,false)</f>
        <v>Dialog LLM</v>
      </c>
      <c r="I7868" s="32" t="s">
        <v>19824</v>
      </c>
      <c r="J7868" s="6" t="s">
        <v>418</v>
      </c>
      <c r="L7868" s="6">
        <v>814.0</v>
      </c>
      <c r="M7868" s="6">
        <v>50.0</v>
      </c>
      <c r="N7868" s="6">
        <v>1111.0</v>
      </c>
      <c r="O7868" s="6" t="s">
        <v>19825</v>
      </c>
      <c r="P7868" s="8" t="str">
        <f t="shared" si="1"/>
        <v/>
      </c>
      <c r="Q7868" s="8" t="str">
        <f t="shared" si="17"/>
        <v/>
      </c>
      <c r="R7868" s="8" t="str">
        <f>if(and(P7868&lt;&gt;"",Q7868&lt;&gt;"newexp",Q7868&lt;&gt;"nostart"),countifs(script_conform_dispatching!A:A,P7868,script_conform_dispatching!B:B,Q7868),"")</f>
        <v/>
      </c>
      <c r="S7868" s="8" t="str">
        <f t="shared" si="3"/>
        <v/>
      </c>
    </row>
    <row r="7869" hidden="1">
      <c r="A7869" s="6" t="s">
        <v>19826</v>
      </c>
      <c r="B7869" s="6" t="s">
        <v>332</v>
      </c>
      <c r="C7869" s="6" t="s">
        <v>37</v>
      </c>
      <c r="F7869" s="6" t="s">
        <v>415</v>
      </c>
      <c r="G7869" s="6" t="s">
        <v>416</v>
      </c>
      <c r="H7869" s="8" t="str">
        <f>VLOOKUP(C7869,agent_name_matching!A:B,2,false)</f>
        <v>Patient LLM</v>
      </c>
      <c r="I7869" s="32" t="s">
        <v>19827</v>
      </c>
      <c r="J7869" s="6" t="s">
        <v>418</v>
      </c>
      <c r="K7869" s="6">
        <v>1.0</v>
      </c>
      <c r="L7869" s="6">
        <v>658.0</v>
      </c>
      <c r="M7869" s="6">
        <v>14.0</v>
      </c>
      <c r="N7869" s="6">
        <v>598.0</v>
      </c>
      <c r="O7869" s="6" t="s">
        <v>19828</v>
      </c>
      <c r="P7869" s="8" t="str">
        <f t="shared" si="1"/>
        <v/>
      </c>
      <c r="Q7869" s="8" t="str">
        <f t="shared" si="17"/>
        <v/>
      </c>
      <c r="R7869" s="8" t="str">
        <f>if(and(P7869&lt;&gt;"",Q7869&lt;&gt;"newexp",Q7869&lt;&gt;"nostart"),countifs(script_conform_dispatching!A:A,P7869,script_conform_dispatching!B:B,Q7869),"")</f>
        <v/>
      </c>
      <c r="S7869" s="8" t="str">
        <f t="shared" si="3"/>
        <v/>
      </c>
    </row>
    <row r="7870" hidden="1">
      <c r="A7870" s="6" t="s">
        <v>19829</v>
      </c>
      <c r="B7870" s="6" t="s">
        <v>332</v>
      </c>
      <c r="C7870" s="6" t="s">
        <v>411</v>
      </c>
      <c r="H7870" s="8" t="str">
        <f>VLOOKUP(C7870,agent_name_matching!A:B,2,false)</f>
        <v>System</v>
      </c>
      <c r="I7870" s="33"/>
      <c r="O7870" s="6" t="s">
        <v>19830</v>
      </c>
      <c r="P7870" s="8" t="str">
        <f t="shared" si="1"/>
        <v/>
      </c>
      <c r="Q7870" s="8" t="str">
        <f t="shared" si="17"/>
        <v/>
      </c>
      <c r="R7870" s="8" t="str">
        <f>if(and(P7870&lt;&gt;"",Q7870&lt;&gt;"newexp",Q7870&lt;&gt;"nostart"),countifs(script_conform_dispatching!A:A,P7870,script_conform_dispatching!B:B,Q7870),"")</f>
        <v/>
      </c>
      <c r="S7870" s="8" t="str">
        <f t="shared" si="3"/>
        <v/>
      </c>
    </row>
    <row r="7871" hidden="1">
      <c r="A7871" s="6" t="s">
        <v>19831</v>
      </c>
      <c r="B7871" s="6" t="s">
        <v>332</v>
      </c>
      <c r="C7871" s="6" t="s">
        <v>1007</v>
      </c>
      <c r="F7871" s="6" t="s">
        <v>415</v>
      </c>
      <c r="G7871" s="6" t="s">
        <v>416</v>
      </c>
      <c r="H7871" s="8" t="str">
        <f>VLOOKUP(C7871,agent_name_matching!A:B,2,false)</f>
        <v>Assessor LLM</v>
      </c>
      <c r="I7871" s="32" t="s">
        <v>1008</v>
      </c>
      <c r="J7871" s="6" t="s">
        <v>418</v>
      </c>
      <c r="L7871" s="6">
        <v>872.0</v>
      </c>
      <c r="M7871" s="6">
        <v>14.0</v>
      </c>
      <c r="N7871" s="6">
        <v>695.0</v>
      </c>
      <c r="O7871" s="6" t="s">
        <v>19832</v>
      </c>
      <c r="P7871" s="8" t="str">
        <f t="shared" si="1"/>
        <v/>
      </c>
      <c r="Q7871" s="8" t="str">
        <f t="shared" si="17"/>
        <v/>
      </c>
      <c r="R7871" s="8" t="str">
        <f>if(and(P7871&lt;&gt;"",Q7871&lt;&gt;"newexp",Q7871&lt;&gt;"nostart"),countifs(script_conform_dispatching!A:A,P7871,script_conform_dispatching!B:B,Q7871),"")</f>
        <v/>
      </c>
      <c r="S7871" s="8" t="str">
        <f t="shared" si="3"/>
        <v/>
      </c>
    </row>
    <row r="7872" hidden="1">
      <c r="A7872" s="6" t="s">
        <v>19833</v>
      </c>
      <c r="B7872" s="6" t="s">
        <v>332</v>
      </c>
      <c r="C7872" s="6" t="s">
        <v>1011</v>
      </c>
      <c r="F7872" s="6" t="s">
        <v>415</v>
      </c>
      <c r="G7872" s="6" t="s">
        <v>416</v>
      </c>
      <c r="H7872" s="8" t="str">
        <f>VLOOKUP(C7872,agent_name_matching!A:B,2,false)</f>
        <v>Dialog LLM</v>
      </c>
      <c r="I7872" s="32" t="s">
        <v>19834</v>
      </c>
      <c r="J7872" s="6" t="s">
        <v>418</v>
      </c>
      <c r="L7872" s="6">
        <v>1045.0</v>
      </c>
      <c r="M7872" s="6">
        <v>30.0</v>
      </c>
      <c r="N7872" s="6">
        <v>893.0</v>
      </c>
      <c r="O7872" s="6" t="s">
        <v>19835</v>
      </c>
      <c r="P7872" s="8" t="str">
        <f t="shared" si="1"/>
        <v/>
      </c>
      <c r="Q7872" s="8" t="str">
        <f t="shared" si="17"/>
        <v/>
      </c>
      <c r="R7872" s="8" t="str">
        <f>if(and(P7872&lt;&gt;"",Q7872&lt;&gt;"newexp",Q7872&lt;&gt;"nostart"),countifs(script_conform_dispatching!A:A,P7872,script_conform_dispatching!B:B,Q7872),"")</f>
        <v/>
      </c>
      <c r="S7872" s="8" t="str">
        <f t="shared" si="3"/>
        <v/>
      </c>
    </row>
    <row r="7873" hidden="1">
      <c r="A7873" s="6" t="s">
        <v>19836</v>
      </c>
      <c r="B7873" s="6" t="s">
        <v>332</v>
      </c>
      <c r="C7873" s="6" t="s">
        <v>37</v>
      </c>
      <c r="F7873" s="6" t="s">
        <v>415</v>
      </c>
      <c r="G7873" s="6" t="s">
        <v>416</v>
      </c>
      <c r="H7873" s="8" t="str">
        <f>VLOOKUP(C7873,agent_name_matching!A:B,2,false)</f>
        <v>Patient LLM</v>
      </c>
      <c r="I7873" s="32" t="s">
        <v>19837</v>
      </c>
      <c r="J7873" s="6" t="s">
        <v>418</v>
      </c>
      <c r="K7873" s="6">
        <v>1.0</v>
      </c>
      <c r="L7873" s="6">
        <v>710.0</v>
      </c>
      <c r="M7873" s="6">
        <v>36.0</v>
      </c>
      <c r="N7873" s="6">
        <v>874.0</v>
      </c>
      <c r="O7873" s="6" t="s">
        <v>19838</v>
      </c>
      <c r="P7873" s="8" t="str">
        <f t="shared" si="1"/>
        <v/>
      </c>
      <c r="Q7873" s="8" t="str">
        <f t="shared" si="17"/>
        <v/>
      </c>
      <c r="R7873" s="8" t="str">
        <f>if(and(P7873&lt;&gt;"",Q7873&lt;&gt;"newexp",Q7873&lt;&gt;"nostart"),countifs(script_conform_dispatching!A:A,P7873,script_conform_dispatching!B:B,Q7873),"")</f>
        <v/>
      </c>
      <c r="S7873" s="8" t="str">
        <f t="shared" si="3"/>
        <v/>
      </c>
    </row>
    <row r="7874" hidden="1">
      <c r="A7874" s="6" t="s">
        <v>19839</v>
      </c>
      <c r="B7874" s="6" t="s">
        <v>332</v>
      </c>
      <c r="C7874" s="6" t="s">
        <v>411</v>
      </c>
      <c r="H7874" s="8" t="str">
        <f>VLOOKUP(C7874,agent_name_matching!A:B,2,false)</f>
        <v>System</v>
      </c>
      <c r="I7874" s="33"/>
      <c r="O7874" s="6" t="s">
        <v>19840</v>
      </c>
      <c r="P7874" s="8" t="str">
        <f t="shared" si="1"/>
        <v/>
      </c>
      <c r="Q7874" s="8" t="str">
        <f t="shared" si="17"/>
        <v/>
      </c>
      <c r="R7874" s="8" t="str">
        <f>if(and(P7874&lt;&gt;"",Q7874&lt;&gt;"newexp",Q7874&lt;&gt;"nostart"),countifs(script_conform_dispatching!A:A,P7874,script_conform_dispatching!B:B,Q7874),"")</f>
        <v/>
      </c>
      <c r="S7874" s="8" t="str">
        <f t="shared" si="3"/>
        <v/>
      </c>
    </row>
    <row r="7875" hidden="1">
      <c r="A7875" s="6" t="s">
        <v>19841</v>
      </c>
      <c r="B7875" s="6" t="s">
        <v>332</v>
      </c>
      <c r="C7875" s="6" t="s">
        <v>1007</v>
      </c>
      <c r="F7875" s="6" t="s">
        <v>415</v>
      </c>
      <c r="G7875" s="6" t="s">
        <v>416</v>
      </c>
      <c r="H7875" s="8" t="str">
        <f>VLOOKUP(C7875,agent_name_matching!A:B,2,false)</f>
        <v>Assessor LLM</v>
      </c>
      <c r="I7875" s="32" t="s">
        <v>1040</v>
      </c>
      <c r="J7875" s="6" t="s">
        <v>418</v>
      </c>
      <c r="L7875" s="6">
        <v>944.0</v>
      </c>
      <c r="M7875" s="6">
        <v>12.0</v>
      </c>
      <c r="N7875" s="6">
        <v>657.0</v>
      </c>
      <c r="O7875" s="6" t="s">
        <v>19842</v>
      </c>
      <c r="P7875" s="8" t="str">
        <f t="shared" si="1"/>
        <v/>
      </c>
      <c r="Q7875" s="8" t="str">
        <f t="shared" si="17"/>
        <v/>
      </c>
      <c r="R7875" s="8" t="str">
        <f>if(and(P7875&lt;&gt;"",Q7875&lt;&gt;"newexp",Q7875&lt;&gt;"nostart"),countifs(script_conform_dispatching!A:A,P7875,script_conform_dispatching!B:B,Q7875),"")</f>
        <v/>
      </c>
      <c r="S7875" s="8" t="str">
        <f t="shared" si="3"/>
        <v/>
      </c>
    </row>
    <row r="7876" hidden="1">
      <c r="A7876" s="6" t="s">
        <v>19843</v>
      </c>
      <c r="B7876" s="6" t="s">
        <v>332</v>
      </c>
      <c r="C7876" s="6" t="s">
        <v>407</v>
      </c>
      <c r="D7876" s="6">
        <v>1.0</v>
      </c>
      <c r="E7876" s="6" t="s">
        <v>445</v>
      </c>
      <c r="H7876" s="8" t="str">
        <f>VLOOKUP(C7876,agent_name_matching!A:B,2,false)</f>
        <v>--</v>
      </c>
      <c r="I7876" s="33"/>
      <c r="O7876" s="6" t="s">
        <v>19844</v>
      </c>
      <c r="P7876" s="8">
        <f t="shared" si="1"/>
        <v>1</v>
      </c>
      <c r="Q7876" s="8">
        <f t="shared" si="17"/>
        <v>2</v>
      </c>
      <c r="R7876" s="8">
        <f>if(and(P7876&lt;&gt;"",Q7876&lt;&gt;"newexp",Q7876&lt;&gt;"nostart"),countifs(script_conform_dispatching!A:A,P7876,script_conform_dispatching!B:B,Q7876),"")</f>
        <v>1</v>
      </c>
      <c r="S7876" s="8" t="str">
        <f t="shared" si="3"/>
        <v/>
      </c>
    </row>
    <row r="7877" hidden="1">
      <c r="A7877" s="6" t="s">
        <v>19845</v>
      </c>
      <c r="B7877" s="6" t="s">
        <v>332</v>
      </c>
      <c r="C7877" s="6" t="s">
        <v>1045</v>
      </c>
      <c r="F7877" s="6" t="s">
        <v>415</v>
      </c>
      <c r="G7877" s="6" t="s">
        <v>416</v>
      </c>
      <c r="H7877" s="8" t="str">
        <f>VLOOKUP(C7877,agent_name_matching!A:B,2,false)</f>
        <v>Dispatcher LLM</v>
      </c>
      <c r="I7877" s="32" t="s">
        <v>1046</v>
      </c>
      <c r="J7877" s="6" t="s">
        <v>418</v>
      </c>
      <c r="L7877" s="6">
        <v>2361.0</v>
      </c>
      <c r="M7877" s="6">
        <v>150.0</v>
      </c>
      <c r="N7877" s="6">
        <v>3477.0</v>
      </c>
      <c r="O7877" s="6" t="s">
        <v>19846</v>
      </c>
      <c r="P7877" s="8" t="str">
        <f t="shared" si="1"/>
        <v/>
      </c>
      <c r="Q7877" s="8" t="str">
        <f t="shared" si="17"/>
        <v/>
      </c>
      <c r="R7877" s="8" t="str">
        <f>if(and(P7877&lt;&gt;"",Q7877&lt;&gt;"newexp",Q7877&lt;&gt;"nostart"),countifs(script_conform_dispatching!A:A,P7877,script_conform_dispatching!B:B,Q7877),"")</f>
        <v/>
      </c>
      <c r="S7877" s="8" t="str">
        <f t="shared" si="3"/>
        <v/>
      </c>
    </row>
    <row r="7878" hidden="1">
      <c r="A7878" s="6" t="s">
        <v>19847</v>
      </c>
      <c r="B7878" s="6" t="s">
        <v>332</v>
      </c>
      <c r="C7878" s="6" t="s">
        <v>407</v>
      </c>
      <c r="D7878" s="6">
        <v>2.0</v>
      </c>
      <c r="E7878" s="6" t="s">
        <v>408</v>
      </c>
      <c r="H7878" s="8" t="str">
        <f>VLOOKUP(C7878,agent_name_matching!A:B,2,false)</f>
        <v>--</v>
      </c>
      <c r="I7878" s="33"/>
      <c r="O7878" s="6" t="s">
        <v>19848</v>
      </c>
      <c r="P7878" s="8" t="str">
        <f t="shared" si="1"/>
        <v/>
      </c>
      <c r="Q7878" s="8" t="str">
        <f t="shared" si="17"/>
        <v/>
      </c>
      <c r="R7878" s="8" t="str">
        <f>if(and(P7878&lt;&gt;"",Q7878&lt;&gt;"newexp",Q7878&lt;&gt;"nostart"),countifs(script_conform_dispatching!A:A,P7878,script_conform_dispatching!B:B,Q7878),"")</f>
        <v/>
      </c>
      <c r="S7878" s="8" t="str">
        <f t="shared" si="3"/>
        <v/>
      </c>
    </row>
    <row r="7879" hidden="1">
      <c r="A7879" s="6" t="s">
        <v>19849</v>
      </c>
      <c r="B7879" s="6" t="s">
        <v>332</v>
      </c>
      <c r="C7879" s="6" t="s">
        <v>1011</v>
      </c>
      <c r="F7879" s="6" t="s">
        <v>415</v>
      </c>
      <c r="G7879" s="6" t="s">
        <v>416</v>
      </c>
      <c r="H7879" s="8" t="str">
        <f>VLOOKUP(C7879,agent_name_matching!A:B,2,false)</f>
        <v>Dialog LLM</v>
      </c>
      <c r="I7879" s="32" t="s">
        <v>19850</v>
      </c>
      <c r="J7879" s="6" t="s">
        <v>418</v>
      </c>
      <c r="L7879" s="6">
        <v>1430.0</v>
      </c>
      <c r="M7879" s="6">
        <v>23.0</v>
      </c>
      <c r="N7879" s="6">
        <v>1012.0</v>
      </c>
      <c r="O7879" s="6" t="s">
        <v>19851</v>
      </c>
      <c r="P7879" s="8" t="str">
        <f t="shared" si="1"/>
        <v/>
      </c>
      <c r="Q7879" s="8" t="str">
        <f t="shared" si="17"/>
        <v/>
      </c>
      <c r="R7879" s="8" t="str">
        <f>if(and(P7879&lt;&gt;"",Q7879&lt;&gt;"newexp",Q7879&lt;&gt;"nostart"),countifs(script_conform_dispatching!A:A,P7879,script_conform_dispatching!B:B,Q7879),"")</f>
        <v/>
      </c>
      <c r="S7879" s="8" t="str">
        <f t="shared" si="3"/>
        <v/>
      </c>
    </row>
    <row r="7880" hidden="1">
      <c r="A7880" s="6" t="s">
        <v>19852</v>
      </c>
      <c r="B7880" s="6" t="s">
        <v>332</v>
      </c>
      <c r="C7880" s="6" t="s">
        <v>450</v>
      </c>
      <c r="F7880" s="6" t="s">
        <v>415</v>
      </c>
      <c r="G7880" s="6" t="s">
        <v>416</v>
      </c>
      <c r="H7880" s="8" t="str">
        <f>VLOOKUP(C7880,agent_name_matching!A:B,2,false)</f>
        <v>Validator LLM</v>
      </c>
      <c r="I7880" s="32" t="s">
        <v>19853</v>
      </c>
      <c r="J7880" s="6" t="s">
        <v>452</v>
      </c>
      <c r="L7880" s="6">
        <v>795.0</v>
      </c>
      <c r="M7880" s="6">
        <v>45.0</v>
      </c>
      <c r="N7880" s="6">
        <v>851.0</v>
      </c>
      <c r="O7880" s="6" t="s">
        <v>19854</v>
      </c>
      <c r="P7880" s="8" t="str">
        <f t="shared" si="1"/>
        <v/>
      </c>
      <c r="Q7880" s="8" t="str">
        <f t="shared" si="17"/>
        <v/>
      </c>
      <c r="R7880" s="8" t="str">
        <f>if(and(P7880&lt;&gt;"",Q7880&lt;&gt;"newexp",Q7880&lt;&gt;"nostart"),countifs(script_conform_dispatching!A:A,P7880,script_conform_dispatching!B:B,Q7880),"")</f>
        <v/>
      </c>
      <c r="S7880" s="8" t="str">
        <f t="shared" si="3"/>
        <v/>
      </c>
    </row>
    <row r="7881" hidden="1">
      <c r="A7881" s="6" t="s">
        <v>19855</v>
      </c>
      <c r="B7881" s="6" t="s">
        <v>332</v>
      </c>
      <c r="C7881" s="6" t="s">
        <v>37</v>
      </c>
      <c r="F7881" s="6" t="s">
        <v>415</v>
      </c>
      <c r="G7881" s="6" t="s">
        <v>416</v>
      </c>
      <c r="H7881" s="8" t="str">
        <f>VLOOKUP(C7881,agent_name_matching!A:B,2,false)</f>
        <v>Patient LLM</v>
      </c>
      <c r="I7881" s="32" t="s">
        <v>19856</v>
      </c>
      <c r="J7881" s="6" t="s">
        <v>418</v>
      </c>
      <c r="K7881" s="6">
        <v>1.0</v>
      </c>
      <c r="L7881" s="6">
        <v>777.0</v>
      </c>
      <c r="M7881" s="6">
        <v>60.0</v>
      </c>
      <c r="N7881" s="6">
        <v>1567.0</v>
      </c>
      <c r="O7881" s="6" t="s">
        <v>19857</v>
      </c>
      <c r="P7881" s="8" t="str">
        <f t="shared" si="1"/>
        <v/>
      </c>
      <c r="Q7881" s="8" t="str">
        <f t="shared" si="17"/>
        <v/>
      </c>
      <c r="R7881" s="8" t="str">
        <f>if(and(P7881&lt;&gt;"",Q7881&lt;&gt;"newexp",Q7881&lt;&gt;"nostart"),countifs(script_conform_dispatching!A:A,P7881,script_conform_dispatching!B:B,Q7881),"")</f>
        <v/>
      </c>
      <c r="S7881" s="8" t="str">
        <f t="shared" si="3"/>
        <v/>
      </c>
    </row>
    <row r="7882" hidden="1">
      <c r="A7882" s="6" t="s">
        <v>19858</v>
      </c>
      <c r="B7882" s="6" t="s">
        <v>332</v>
      </c>
      <c r="C7882" s="6" t="s">
        <v>411</v>
      </c>
      <c r="H7882" s="8" t="str">
        <f>VLOOKUP(C7882,agent_name_matching!A:B,2,false)</f>
        <v>System</v>
      </c>
      <c r="I7882" s="33"/>
      <c r="O7882" s="6" t="s">
        <v>19859</v>
      </c>
      <c r="P7882" s="8" t="str">
        <f t="shared" si="1"/>
        <v/>
      </c>
      <c r="Q7882" s="8" t="str">
        <f t="shared" si="17"/>
        <v/>
      </c>
      <c r="R7882" s="8" t="str">
        <f>if(and(P7882&lt;&gt;"",Q7882&lt;&gt;"newexp",Q7882&lt;&gt;"nostart"),countifs(script_conform_dispatching!A:A,P7882,script_conform_dispatching!B:B,Q7882),"")</f>
        <v/>
      </c>
      <c r="S7882" s="8" t="str">
        <f t="shared" si="3"/>
        <v/>
      </c>
    </row>
    <row r="7883" hidden="1">
      <c r="A7883" s="6" t="s">
        <v>19860</v>
      </c>
      <c r="B7883" s="6" t="s">
        <v>332</v>
      </c>
      <c r="C7883" s="6" t="s">
        <v>1007</v>
      </c>
      <c r="F7883" s="6" t="s">
        <v>415</v>
      </c>
      <c r="G7883" s="6" t="s">
        <v>416</v>
      </c>
      <c r="H7883" s="8" t="str">
        <f>VLOOKUP(C7883,agent_name_matching!A:B,2,false)</f>
        <v>Assessor LLM</v>
      </c>
      <c r="I7883" s="32" t="s">
        <v>1008</v>
      </c>
      <c r="J7883" s="6" t="s">
        <v>418</v>
      </c>
      <c r="L7883" s="6">
        <v>1063.0</v>
      </c>
      <c r="M7883" s="6">
        <v>14.0</v>
      </c>
      <c r="N7883" s="6">
        <v>712.0</v>
      </c>
      <c r="O7883" s="6" t="s">
        <v>19861</v>
      </c>
      <c r="P7883" s="8" t="str">
        <f t="shared" si="1"/>
        <v/>
      </c>
      <c r="Q7883" s="8" t="str">
        <f t="shared" si="17"/>
        <v/>
      </c>
      <c r="R7883" s="8" t="str">
        <f>if(and(P7883&lt;&gt;"",Q7883&lt;&gt;"newexp",Q7883&lt;&gt;"nostart"),countifs(script_conform_dispatching!A:A,P7883,script_conform_dispatching!B:B,Q7883),"")</f>
        <v/>
      </c>
      <c r="S7883" s="8" t="str">
        <f t="shared" si="3"/>
        <v/>
      </c>
    </row>
    <row r="7884" hidden="1">
      <c r="A7884" s="6" t="s">
        <v>19862</v>
      </c>
      <c r="B7884" s="6" t="s">
        <v>332</v>
      </c>
      <c r="C7884" s="6" t="s">
        <v>1011</v>
      </c>
      <c r="F7884" s="6" t="s">
        <v>415</v>
      </c>
      <c r="G7884" s="6" t="s">
        <v>416</v>
      </c>
      <c r="H7884" s="8" t="str">
        <f>VLOOKUP(C7884,agent_name_matching!A:B,2,false)</f>
        <v>Dialog LLM</v>
      </c>
      <c r="I7884" s="32" t="s">
        <v>19863</v>
      </c>
      <c r="J7884" s="6" t="s">
        <v>418</v>
      </c>
      <c r="L7884" s="6">
        <v>1705.0</v>
      </c>
      <c r="M7884" s="6">
        <v>60.0</v>
      </c>
      <c r="N7884" s="6">
        <v>1902.0</v>
      </c>
      <c r="O7884" s="6" t="s">
        <v>19864</v>
      </c>
      <c r="P7884" s="8" t="str">
        <f t="shared" si="1"/>
        <v/>
      </c>
      <c r="Q7884" s="8" t="str">
        <f t="shared" si="17"/>
        <v/>
      </c>
      <c r="R7884" s="8" t="str">
        <f>if(and(P7884&lt;&gt;"",Q7884&lt;&gt;"newexp",Q7884&lt;&gt;"nostart"),countifs(script_conform_dispatching!A:A,P7884,script_conform_dispatching!B:B,Q7884),"")</f>
        <v/>
      </c>
      <c r="S7884" s="8" t="str">
        <f t="shared" si="3"/>
        <v/>
      </c>
    </row>
    <row r="7885" hidden="1">
      <c r="A7885" s="6" t="s">
        <v>19865</v>
      </c>
      <c r="B7885" s="6" t="s">
        <v>332</v>
      </c>
      <c r="C7885" s="6" t="s">
        <v>37</v>
      </c>
      <c r="F7885" s="6" t="s">
        <v>415</v>
      </c>
      <c r="G7885" s="6" t="s">
        <v>416</v>
      </c>
      <c r="H7885" s="8" t="str">
        <f>VLOOKUP(C7885,agent_name_matching!A:B,2,false)</f>
        <v>Patient LLM</v>
      </c>
      <c r="I7885" s="32" t="s">
        <v>19866</v>
      </c>
      <c r="J7885" s="6" t="s">
        <v>418</v>
      </c>
      <c r="K7885" s="6">
        <v>1.0</v>
      </c>
      <c r="L7885" s="6">
        <v>905.0</v>
      </c>
      <c r="M7885" s="6">
        <v>99.0</v>
      </c>
      <c r="N7885" s="6">
        <v>1349.0</v>
      </c>
      <c r="O7885" s="6" t="s">
        <v>19867</v>
      </c>
      <c r="P7885" s="8" t="str">
        <f t="shared" si="1"/>
        <v/>
      </c>
      <c r="Q7885" s="8" t="str">
        <f t="shared" si="17"/>
        <v/>
      </c>
      <c r="R7885" s="8" t="str">
        <f>if(and(P7885&lt;&gt;"",Q7885&lt;&gt;"newexp",Q7885&lt;&gt;"nostart"),countifs(script_conform_dispatching!A:A,P7885,script_conform_dispatching!B:B,Q7885),"")</f>
        <v/>
      </c>
      <c r="S7885" s="8" t="str">
        <f t="shared" si="3"/>
        <v/>
      </c>
    </row>
    <row r="7886" hidden="1">
      <c r="A7886" s="6" t="s">
        <v>19868</v>
      </c>
      <c r="B7886" s="6" t="s">
        <v>332</v>
      </c>
      <c r="C7886" s="6" t="s">
        <v>411</v>
      </c>
      <c r="H7886" s="8" t="str">
        <f>VLOOKUP(C7886,agent_name_matching!A:B,2,false)</f>
        <v>System</v>
      </c>
      <c r="I7886" s="33"/>
      <c r="O7886" s="6" t="s">
        <v>19869</v>
      </c>
      <c r="P7886" s="8" t="str">
        <f t="shared" si="1"/>
        <v/>
      </c>
      <c r="Q7886" s="8" t="str">
        <f t="shared" si="17"/>
        <v/>
      </c>
      <c r="R7886" s="8" t="str">
        <f>if(and(P7886&lt;&gt;"",Q7886&lt;&gt;"newexp",Q7886&lt;&gt;"nostart"),countifs(script_conform_dispatching!A:A,P7886,script_conform_dispatching!B:B,Q7886),"")</f>
        <v/>
      </c>
      <c r="S7886" s="8" t="str">
        <f t="shared" si="3"/>
        <v/>
      </c>
    </row>
    <row r="7887" hidden="1">
      <c r="A7887" s="6" t="s">
        <v>19870</v>
      </c>
      <c r="B7887" s="6" t="s">
        <v>332</v>
      </c>
      <c r="C7887" s="6" t="s">
        <v>1007</v>
      </c>
      <c r="F7887" s="6" t="s">
        <v>415</v>
      </c>
      <c r="G7887" s="6" t="s">
        <v>416</v>
      </c>
      <c r="H7887" s="8" t="str">
        <f>VLOOKUP(C7887,agent_name_matching!A:B,2,false)</f>
        <v>Assessor LLM</v>
      </c>
      <c r="I7887" s="32" t="s">
        <v>1008</v>
      </c>
      <c r="J7887" s="6" t="s">
        <v>418</v>
      </c>
      <c r="L7887" s="6">
        <v>1228.0</v>
      </c>
      <c r="M7887" s="6">
        <v>14.0</v>
      </c>
      <c r="N7887" s="6">
        <v>1332.0</v>
      </c>
      <c r="O7887" s="6" t="s">
        <v>19871</v>
      </c>
      <c r="P7887" s="8" t="str">
        <f t="shared" si="1"/>
        <v/>
      </c>
      <c r="Q7887" s="8" t="str">
        <f t="shared" si="17"/>
        <v/>
      </c>
      <c r="R7887" s="8" t="str">
        <f>if(and(P7887&lt;&gt;"",Q7887&lt;&gt;"newexp",Q7887&lt;&gt;"nostart"),countifs(script_conform_dispatching!A:A,P7887,script_conform_dispatching!B:B,Q7887),"")</f>
        <v/>
      </c>
      <c r="S7887" s="8" t="str">
        <f t="shared" si="3"/>
        <v/>
      </c>
    </row>
    <row r="7888" hidden="1">
      <c r="A7888" s="6" t="s">
        <v>19872</v>
      </c>
      <c r="B7888" s="6" t="s">
        <v>332</v>
      </c>
      <c r="C7888" s="6" t="s">
        <v>1011</v>
      </c>
      <c r="F7888" s="6" t="s">
        <v>415</v>
      </c>
      <c r="G7888" s="6" t="s">
        <v>416</v>
      </c>
      <c r="H7888" s="8" t="str">
        <f>VLOOKUP(C7888,agent_name_matching!A:B,2,false)</f>
        <v>Dialog LLM</v>
      </c>
      <c r="I7888" s="32" t="s">
        <v>19873</v>
      </c>
      <c r="J7888" s="6" t="s">
        <v>418</v>
      </c>
      <c r="L7888" s="6">
        <v>2056.0</v>
      </c>
      <c r="M7888" s="6">
        <v>71.0</v>
      </c>
      <c r="N7888" s="6">
        <v>7019.0</v>
      </c>
      <c r="O7888" s="6" t="s">
        <v>19874</v>
      </c>
      <c r="P7888" s="8" t="str">
        <f t="shared" si="1"/>
        <v/>
      </c>
      <c r="Q7888" s="8" t="str">
        <f t="shared" si="17"/>
        <v/>
      </c>
      <c r="R7888" s="8" t="str">
        <f>if(and(P7888&lt;&gt;"",Q7888&lt;&gt;"newexp",Q7888&lt;&gt;"nostart"),countifs(script_conform_dispatching!A:A,P7888,script_conform_dispatching!B:B,Q7888),"")</f>
        <v/>
      </c>
      <c r="S7888" s="8" t="str">
        <f t="shared" si="3"/>
        <v/>
      </c>
    </row>
    <row r="7889" hidden="1">
      <c r="A7889" s="6" t="s">
        <v>19875</v>
      </c>
      <c r="B7889" s="6" t="s">
        <v>332</v>
      </c>
      <c r="C7889" s="6" t="s">
        <v>37</v>
      </c>
      <c r="F7889" s="6" t="s">
        <v>415</v>
      </c>
      <c r="G7889" s="6" t="s">
        <v>416</v>
      </c>
      <c r="H7889" s="8" t="str">
        <f>VLOOKUP(C7889,agent_name_matching!A:B,2,false)</f>
        <v>Patient LLM</v>
      </c>
      <c r="I7889" s="32" t="s">
        <v>19876</v>
      </c>
      <c r="J7889" s="6" t="s">
        <v>418</v>
      </c>
      <c r="K7889" s="6">
        <v>1.0</v>
      </c>
      <c r="L7889" s="6">
        <v>1083.0</v>
      </c>
      <c r="M7889" s="6">
        <v>44.0</v>
      </c>
      <c r="N7889" s="6">
        <v>911.0</v>
      </c>
      <c r="O7889" s="6" t="s">
        <v>19877</v>
      </c>
      <c r="P7889" s="8" t="str">
        <f t="shared" si="1"/>
        <v/>
      </c>
      <c r="Q7889" s="8" t="str">
        <f t="shared" si="17"/>
        <v/>
      </c>
      <c r="R7889" s="8" t="str">
        <f>if(and(P7889&lt;&gt;"",Q7889&lt;&gt;"newexp",Q7889&lt;&gt;"nostart"),countifs(script_conform_dispatching!A:A,P7889,script_conform_dispatching!B:B,Q7889),"")</f>
        <v/>
      </c>
      <c r="S7889" s="8" t="str">
        <f t="shared" si="3"/>
        <v/>
      </c>
    </row>
    <row r="7890" hidden="1">
      <c r="A7890" s="6" t="s">
        <v>19878</v>
      </c>
      <c r="B7890" s="6" t="s">
        <v>332</v>
      </c>
      <c r="C7890" s="6" t="s">
        <v>411</v>
      </c>
      <c r="H7890" s="8" t="str">
        <f>VLOOKUP(C7890,agent_name_matching!A:B,2,false)</f>
        <v>System</v>
      </c>
      <c r="I7890" s="33"/>
      <c r="O7890" s="6" t="s">
        <v>19879</v>
      </c>
      <c r="P7890" s="8" t="str">
        <f t="shared" si="1"/>
        <v/>
      </c>
      <c r="Q7890" s="8" t="str">
        <f t="shared" si="17"/>
        <v/>
      </c>
      <c r="R7890" s="8" t="str">
        <f>if(and(P7890&lt;&gt;"",Q7890&lt;&gt;"newexp",Q7890&lt;&gt;"nostart"),countifs(script_conform_dispatching!A:A,P7890,script_conform_dispatching!B:B,Q7890),"")</f>
        <v/>
      </c>
      <c r="S7890" s="8" t="str">
        <f t="shared" si="3"/>
        <v/>
      </c>
    </row>
    <row r="7891" hidden="1">
      <c r="A7891" s="6" t="s">
        <v>19880</v>
      </c>
      <c r="B7891" s="6" t="s">
        <v>332</v>
      </c>
      <c r="C7891" s="6" t="s">
        <v>1007</v>
      </c>
      <c r="F7891" s="6" t="s">
        <v>415</v>
      </c>
      <c r="G7891" s="6" t="s">
        <v>416</v>
      </c>
      <c r="H7891" s="8" t="str">
        <f>VLOOKUP(C7891,agent_name_matching!A:B,2,false)</f>
        <v>Assessor LLM</v>
      </c>
      <c r="I7891" s="32" t="s">
        <v>1008</v>
      </c>
      <c r="J7891" s="6" t="s">
        <v>418</v>
      </c>
      <c r="L7891" s="6">
        <v>1349.0</v>
      </c>
      <c r="M7891" s="6">
        <v>14.0</v>
      </c>
      <c r="N7891" s="6">
        <v>802.0</v>
      </c>
      <c r="O7891" s="6" t="s">
        <v>19881</v>
      </c>
      <c r="P7891" s="8" t="str">
        <f t="shared" si="1"/>
        <v/>
      </c>
      <c r="Q7891" s="8" t="str">
        <f t="shared" si="17"/>
        <v/>
      </c>
      <c r="R7891" s="8" t="str">
        <f>if(and(P7891&lt;&gt;"",Q7891&lt;&gt;"newexp",Q7891&lt;&gt;"nostart"),countifs(script_conform_dispatching!A:A,P7891,script_conform_dispatching!B:B,Q7891),"")</f>
        <v/>
      </c>
      <c r="S7891" s="8" t="str">
        <f t="shared" si="3"/>
        <v/>
      </c>
    </row>
    <row r="7892" hidden="1">
      <c r="A7892" s="6" t="s">
        <v>19882</v>
      </c>
      <c r="B7892" s="6" t="s">
        <v>332</v>
      </c>
      <c r="C7892" s="6" t="s">
        <v>1011</v>
      </c>
      <c r="F7892" s="6" t="s">
        <v>415</v>
      </c>
      <c r="G7892" s="6" t="s">
        <v>416</v>
      </c>
      <c r="H7892" s="8" t="str">
        <f>VLOOKUP(C7892,agent_name_matching!A:B,2,false)</f>
        <v>Dialog LLM</v>
      </c>
      <c r="I7892" s="32" t="s">
        <v>19883</v>
      </c>
      <c r="J7892" s="6" t="s">
        <v>418</v>
      </c>
      <c r="L7892" s="6">
        <v>2363.0</v>
      </c>
      <c r="M7892" s="6">
        <v>84.0</v>
      </c>
      <c r="N7892" s="6">
        <v>1419.0</v>
      </c>
      <c r="O7892" s="6" t="s">
        <v>19884</v>
      </c>
      <c r="P7892" s="8" t="str">
        <f t="shared" si="1"/>
        <v/>
      </c>
      <c r="Q7892" s="8" t="str">
        <f t="shared" si="17"/>
        <v/>
      </c>
      <c r="R7892" s="8" t="str">
        <f>if(and(P7892&lt;&gt;"",Q7892&lt;&gt;"newexp",Q7892&lt;&gt;"nostart"),countifs(script_conform_dispatching!A:A,P7892,script_conform_dispatching!B:B,Q7892),"")</f>
        <v/>
      </c>
      <c r="S7892" s="8" t="str">
        <f t="shared" si="3"/>
        <v/>
      </c>
    </row>
    <row r="7893" hidden="1">
      <c r="A7893" s="6" t="s">
        <v>19885</v>
      </c>
      <c r="B7893" s="6" t="s">
        <v>332</v>
      </c>
      <c r="C7893" s="6" t="s">
        <v>37</v>
      </c>
      <c r="F7893" s="6" t="s">
        <v>415</v>
      </c>
      <c r="G7893" s="6" t="s">
        <v>416</v>
      </c>
      <c r="H7893" s="8" t="str">
        <f>VLOOKUP(C7893,agent_name_matching!A:B,2,false)</f>
        <v>Patient LLM</v>
      </c>
      <c r="I7893" s="32" t="s">
        <v>19886</v>
      </c>
      <c r="J7893" s="6" t="s">
        <v>418</v>
      </c>
      <c r="K7893" s="6">
        <v>1.0</v>
      </c>
      <c r="L7893" s="6">
        <v>1219.0</v>
      </c>
      <c r="M7893" s="6">
        <v>46.0</v>
      </c>
      <c r="N7893" s="6">
        <v>1310.0</v>
      </c>
      <c r="O7893" s="6" t="s">
        <v>19887</v>
      </c>
      <c r="P7893" s="8" t="str">
        <f t="shared" si="1"/>
        <v/>
      </c>
      <c r="Q7893" s="8" t="str">
        <f t="shared" si="17"/>
        <v/>
      </c>
      <c r="R7893" s="8" t="str">
        <f>if(and(P7893&lt;&gt;"",Q7893&lt;&gt;"newexp",Q7893&lt;&gt;"nostart"),countifs(script_conform_dispatching!A:A,P7893,script_conform_dispatching!B:B,Q7893),"")</f>
        <v/>
      </c>
      <c r="S7893" s="8" t="str">
        <f t="shared" si="3"/>
        <v/>
      </c>
    </row>
    <row r="7894" hidden="1">
      <c r="A7894" s="6" t="s">
        <v>19888</v>
      </c>
      <c r="B7894" s="6" t="s">
        <v>332</v>
      </c>
      <c r="C7894" s="6" t="s">
        <v>411</v>
      </c>
      <c r="H7894" s="8" t="str">
        <f>VLOOKUP(C7894,agent_name_matching!A:B,2,false)</f>
        <v>System</v>
      </c>
      <c r="I7894" s="33"/>
      <c r="O7894" s="6" t="s">
        <v>19889</v>
      </c>
      <c r="P7894" s="8" t="str">
        <f t="shared" si="1"/>
        <v/>
      </c>
      <c r="Q7894" s="8" t="str">
        <f t="shared" si="17"/>
        <v/>
      </c>
      <c r="R7894" s="8" t="str">
        <f>if(and(P7894&lt;&gt;"",Q7894&lt;&gt;"newexp",Q7894&lt;&gt;"nostart"),countifs(script_conform_dispatching!A:A,P7894,script_conform_dispatching!B:B,Q7894),"")</f>
        <v/>
      </c>
      <c r="S7894" s="8" t="str">
        <f t="shared" si="3"/>
        <v/>
      </c>
    </row>
    <row r="7895" hidden="1">
      <c r="A7895" s="6" t="s">
        <v>19890</v>
      </c>
      <c r="B7895" s="6" t="s">
        <v>332</v>
      </c>
      <c r="C7895" s="6" t="s">
        <v>1007</v>
      </c>
      <c r="F7895" s="6" t="s">
        <v>415</v>
      </c>
      <c r="G7895" s="6" t="s">
        <v>416</v>
      </c>
      <c r="H7895" s="8" t="str">
        <f>VLOOKUP(C7895,agent_name_matching!A:B,2,false)</f>
        <v>Assessor LLM</v>
      </c>
      <c r="I7895" s="32" t="s">
        <v>1040</v>
      </c>
      <c r="J7895" s="6" t="s">
        <v>418</v>
      </c>
      <c r="L7895" s="6">
        <v>1484.0</v>
      </c>
      <c r="M7895" s="6">
        <v>12.0</v>
      </c>
      <c r="N7895" s="6">
        <v>676.0</v>
      </c>
      <c r="O7895" s="6" t="s">
        <v>19891</v>
      </c>
      <c r="P7895" s="8" t="str">
        <f t="shared" si="1"/>
        <v/>
      </c>
      <c r="Q7895" s="8" t="str">
        <f t="shared" si="17"/>
        <v/>
      </c>
      <c r="R7895" s="8" t="str">
        <f>if(and(P7895&lt;&gt;"",Q7895&lt;&gt;"newexp",Q7895&lt;&gt;"nostart"),countifs(script_conform_dispatching!A:A,P7895,script_conform_dispatching!B:B,Q7895),"")</f>
        <v/>
      </c>
      <c r="S7895" s="8" t="str">
        <f t="shared" si="3"/>
        <v/>
      </c>
    </row>
    <row r="7896" hidden="1">
      <c r="A7896" s="6" t="s">
        <v>19892</v>
      </c>
      <c r="B7896" s="6" t="s">
        <v>332</v>
      </c>
      <c r="C7896" s="6" t="s">
        <v>407</v>
      </c>
      <c r="D7896" s="6">
        <v>2.0</v>
      </c>
      <c r="E7896" s="6" t="s">
        <v>445</v>
      </c>
      <c r="H7896" s="8" t="str">
        <f>VLOOKUP(C7896,agent_name_matching!A:B,2,false)</f>
        <v>--</v>
      </c>
      <c r="I7896" s="33"/>
      <c r="O7896" s="6" t="s">
        <v>19893</v>
      </c>
      <c r="P7896" s="8">
        <f t="shared" si="1"/>
        <v>2</v>
      </c>
      <c r="Q7896" s="8">
        <f t="shared" si="17"/>
        <v>3</v>
      </c>
      <c r="R7896" s="8">
        <f>if(and(P7896&lt;&gt;"",Q7896&lt;&gt;"newexp",Q7896&lt;&gt;"nostart"),countifs(script_conform_dispatching!A:A,P7896,script_conform_dispatching!B:B,Q7896),"")</f>
        <v>1</v>
      </c>
      <c r="S7896" s="8" t="str">
        <f t="shared" si="3"/>
        <v/>
      </c>
    </row>
    <row r="7897" hidden="1">
      <c r="A7897" s="6" t="s">
        <v>19894</v>
      </c>
      <c r="B7897" s="6" t="s">
        <v>332</v>
      </c>
      <c r="C7897" s="6" t="s">
        <v>1045</v>
      </c>
      <c r="F7897" s="6" t="s">
        <v>415</v>
      </c>
      <c r="G7897" s="6" t="s">
        <v>416</v>
      </c>
      <c r="H7897" s="8" t="str">
        <f>VLOOKUP(C7897,agent_name_matching!A:B,2,false)</f>
        <v>Dispatcher LLM</v>
      </c>
      <c r="I7897" s="32" t="s">
        <v>1096</v>
      </c>
      <c r="J7897" s="6" t="s">
        <v>418</v>
      </c>
      <c r="L7897" s="6">
        <v>2901.0</v>
      </c>
      <c r="M7897" s="6">
        <v>260.0</v>
      </c>
      <c r="N7897" s="6">
        <v>3752.0</v>
      </c>
      <c r="O7897" s="6" t="s">
        <v>19895</v>
      </c>
      <c r="P7897" s="8" t="str">
        <f t="shared" si="1"/>
        <v/>
      </c>
      <c r="Q7897" s="8" t="str">
        <f t="shared" si="17"/>
        <v/>
      </c>
      <c r="R7897" s="8" t="str">
        <f>if(and(P7897&lt;&gt;"",Q7897&lt;&gt;"newexp",Q7897&lt;&gt;"nostart"),countifs(script_conform_dispatching!A:A,P7897,script_conform_dispatching!B:B,Q7897),"")</f>
        <v/>
      </c>
      <c r="S7897" s="8" t="str">
        <f t="shared" si="3"/>
        <v/>
      </c>
    </row>
    <row r="7898" hidden="1">
      <c r="A7898" s="6" t="s">
        <v>19896</v>
      </c>
      <c r="B7898" s="6" t="s">
        <v>332</v>
      </c>
      <c r="C7898" s="6" t="s">
        <v>407</v>
      </c>
      <c r="D7898" s="6">
        <v>3.0</v>
      </c>
      <c r="E7898" s="6" t="s">
        <v>408</v>
      </c>
      <c r="H7898" s="8" t="str">
        <f>VLOOKUP(C7898,agent_name_matching!A:B,2,false)</f>
        <v>--</v>
      </c>
      <c r="I7898" s="33"/>
      <c r="O7898" s="6" t="s">
        <v>19897</v>
      </c>
      <c r="P7898" s="8" t="str">
        <f t="shared" si="1"/>
        <v/>
      </c>
      <c r="Q7898" s="8" t="str">
        <f t="shared" si="17"/>
        <v/>
      </c>
      <c r="R7898" s="8" t="str">
        <f>if(and(P7898&lt;&gt;"",Q7898&lt;&gt;"newexp",Q7898&lt;&gt;"nostart"),countifs(script_conform_dispatching!A:A,P7898,script_conform_dispatching!B:B,Q7898),"")</f>
        <v/>
      </c>
      <c r="S7898" s="8" t="str">
        <f t="shared" si="3"/>
        <v/>
      </c>
    </row>
    <row r="7899" hidden="1">
      <c r="A7899" s="6" t="s">
        <v>19898</v>
      </c>
      <c r="B7899" s="6" t="s">
        <v>332</v>
      </c>
      <c r="C7899" s="6" t="s">
        <v>1011</v>
      </c>
      <c r="F7899" s="6" t="s">
        <v>415</v>
      </c>
      <c r="G7899" s="6" t="s">
        <v>416</v>
      </c>
      <c r="H7899" s="8" t="str">
        <f>VLOOKUP(C7899,agent_name_matching!A:B,2,false)</f>
        <v>Dialog LLM</v>
      </c>
      <c r="I7899" s="32" t="s">
        <v>19899</v>
      </c>
      <c r="J7899" s="6" t="s">
        <v>418</v>
      </c>
      <c r="L7899" s="6">
        <v>2947.0</v>
      </c>
      <c r="M7899" s="6">
        <v>48.0</v>
      </c>
      <c r="N7899" s="6">
        <v>1172.0</v>
      </c>
      <c r="O7899" s="6" t="s">
        <v>19900</v>
      </c>
      <c r="P7899" s="8" t="str">
        <f t="shared" si="1"/>
        <v/>
      </c>
      <c r="Q7899" s="8" t="str">
        <f t="shared" si="17"/>
        <v/>
      </c>
      <c r="R7899" s="8" t="str">
        <f>if(and(P7899&lt;&gt;"",Q7899&lt;&gt;"newexp",Q7899&lt;&gt;"nostart"),countifs(script_conform_dispatching!A:A,P7899,script_conform_dispatching!B:B,Q7899),"")</f>
        <v/>
      </c>
      <c r="S7899" s="8" t="str">
        <f t="shared" si="3"/>
        <v/>
      </c>
    </row>
    <row r="7900" hidden="1">
      <c r="A7900" s="6" t="s">
        <v>19901</v>
      </c>
      <c r="B7900" s="6" t="s">
        <v>332</v>
      </c>
      <c r="C7900" s="6" t="s">
        <v>450</v>
      </c>
      <c r="F7900" s="6" t="s">
        <v>415</v>
      </c>
      <c r="G7900" s="6" t="s">
        <v>416</v>
      </c>
      <c r="H7900" s="8" t="str">
        <f>VLOOKUP(C7900,agent_name_matching!A:B,2,false)</f>
        <v>Validator LLM</v>
      </c>
      <c r="I7900" s="32" t="s">
        <v>451</v>
      </c>
      <c r="J7900" s="6" t="s">
        <v>452</v>
      </c>
      <c r="L7900" s="6">
        <v>1355.0</v>
      </c>
      <c r="M7900" s="6">
        <v>10.0</v>
      </c>
      <c r="N7900" s="6">
        <v>549.0</v>
      </c>
      <c r="O7900" s="6" t="s">
        <v>19902</v>
      </c>
      <c r="P7900" s="8" t="str">
        <f t="shared" si="1"/>
        <v/>
      </c>
      <c r="Q7900" s="8" t="str">
        <f t="shared" si="17"/>
        <v/>
      </c>
      <c r="R7900" s="8" t="str">
        <f>if(and(P7900&lt;&gt;"",Q7900&lt;&gt;"newexp",Q7900&lt;&gt;"nostart"),countifs(script_conform_dispatching!A:A,P7900,script_conform_dispatching!B:B,Q7900),"")</f>
        <v/>
      </c>
      <c r="S7900" s="8" t="str">
        <f t="shared" si="3"/>
        <v/>
      </c>
    </row>
    <row r="7901" hidden="1">
      <c r="A7901" s="6" t="s">
        <v>19903</v>
      </c>
      <c r="B7901" s="6" t="s">
        <v>332</v>
      </c>
      <c r="C7901" s="6" t="s">
        <v>37</v>
      </c>
      <c r="F7901" s="6" t="s">
        <v>415</v>
      </c>
      <c r="G7901" s="6" t="s">
        <v>416</v>
      </c>
      <c r="H7901" s="8" t="str">
        <f>VLOOKUP(C7901,agent_name_matching!A:B,2,false)</f>
        <v>Patient LLM</v>
      </c>
      <c r="I7901" s="32" t="s">
        <v>19904</v>
      </c>
      <c r="J7901" s="6" t="s">
        <v>418</v>
      </c>
      <c r="K7901" s="6">
        <v>1.0</v>
      </c>
      <c r="L7901" s="6">
        <v>1321.0</v>
      </c>
      <c r="M7901" s="6">
        <v>124.0</v>
      </c>
      <c r="N7901" s="6">
        <v>1882.0</v>
      </c>
      <c r="O7901" s="6" t="s">
        <v>19905</v>
      </c>
      <c r="P7901" s="8" t="str">
        <f t="shared" si="1"/>
        <v/>
      </c>
      <c r="Q7901" s="8" t="str">
        <f t="shared" si="17"/>
        <v/>
      </c>
      <c r="R7901" s="8" t="str">
        <f>if(and(P7901&lt;&gt;"",Q7901&lt;&gt;"newexp",Q7901&lt;&gt;"nostart"),countifs(script_conform_dispatching!A:A,P7901,script_conform_dispatching!B:B,Q7901),"")</f>
        <v/>
      </c>
      <c r="S7901" s="8" t="str">
        <f t="shared" si="3"/>
        <v/>
      </c>
    </row>
    <row r="7902" hidden="1">
      <c r="A7902" s="6" t="s">
        <v>19906</v>
      </c>
      <c r="B7902" s="6" t="s">
        <v>332</v>
      </c>
      <c r="C7902" s="6" t="s">
        <v>411</v>
      </c>
      <c r="H7902" s="8" t="str">
        <f>VLOOKUP(C7902,agent_name_matching!A:B,2,false)</f>
        <v>System</v>
      </c>
      <c r="I7902" s="33"/>
      <c r="O7902" s="6" t="s">
        <v>19907</v>
      </c>
      <c r="P7902" s="8" t="str">
        <f t="shared" si="1"/>
        <v/>
      </c>
      <c r="Q7902" s="8" t="str">
        <f t="shared" si="17"/>
        <v/>
      </c>
      <c r="R7902" s="8" t="str">
        <f>if(and(P7902&lt;&gt;"",Q7902&lt;&gt;"newexp",Q7902&lt;&gt;"nostart"),countifs(script_conform_dispatching!A:A,P7902,script_conform_dispatching!B:B,Q7902),"")</f>
        <v/>
      </c>
      <c r="S7902" s="8" t="str">
        <f t="shared" si="3"/>
        <v/>
      </c>
    </row>
    <row r="7903" hidden="1">
      <c r="A7903" s="6" t="s">
        <v>19908</v>
      </c>
      <c r="B7903" s="6" t="s">
        <v>332</v>
      </c>
      <c r="C7903" s="6" t="s">
        <v>1007</v>
      </c>
      <c r="F7903" s="6" t="s">
        <v>415</v>
      </c>
      <c r="G7903" s="6" t="s">
        <v>416</v>
      </c>
      <c r="H7903" s="8" t="str">
        <f>VLOOKUP(C7903,agent_name_matching!A:B,2,false)</f>
        <v>Assessor LLM</v>
      </c>
      <c r="I7903" s="32" t="s">
        <v>1008</v>
      </c>
      <c r="J7903" s="6" t="s">
        <v>418</v>
      </c>
      <c r="L7903" s="6">
        <v>1773.0</v>
      </c>
      <c r="M7903" s="6">
        <v>14.0</v>
      </c>
      <c r="N7903" s="6">
        <v>684.0</v>
      </c>
      <c r="O7903" s="6" t="s">
        <v>19909</v>
      </c>
      <c r="P7903" s="8" t="str">
        <f t="shared" si="1"/>
        <v/>
      </c>
      <c r="Q7903" s="8" t="str">
        <f t="shared" si="17"/>
        <v/>
      </c>
      <c r="R7903" s="8" t="str">
        <f>if(and(P7903&lt;&gt;"",Q7903&lt;&gt;"newexp",Q7903&lt;&gt;"nostart"),countifs(script_conform_dispatching!A:A,P7903,script_conform_dispatching!B:B,Q7903),"")</f>
        <v/>
      </c>
      <c r="S7903" s="8" t="str">
        <f t="shared" si="3"/>
        <v/>
      </c>
    </row>
    <row r="7904" hidden="1">
      <c r="A7904" s="6" t="s">
        <v>19910</v>
      </c>
      <c r="B7904" s="6" t="s">
        <v>332</v>
      </c>
      <c r="C7904" s="6" t="s">
        <v>1011</v>
      </c>
      <c r="F7904" s="6" t="s">
        <v>415</v>
      </c>
      <c r="G7904" s="6" t="s">
        <v>416</v>
      </c>
      <c r="H7904" s="8" t="str">
        <f>VLOOKUP(C7904,agent_name_matching!A:B,2,false)</f>
        <v>Dialog LLM</v>
      </c>
      <c r="I7904" s="32" t="s">
        <v>19911</v>
      </c>
      <c r="J7904" s="6" t="s">
        <v>418</v>
      </c>
      <c r="L7904" s="6">
        <v>3422.0</v>
      </c>
      <c r="M7904" s="6">
        <v>37.0</v>
      </c>
      <c r="N7904" s="6">
        <v>1131.0</v>
      </c>
      <c r="O7904" s="6" t="s">
        <v>19912</v>
      </c>
      <c r="P7904" s="8" t="str">
        <f t="shared" si="1"/>
        <v/>
      </c>
      <c r="Q7904" s="8" t="str">
        <f t="shared" si="17"/>
        <v/>
      </c>
      <c r="R7904" s="8" t="str">
        <f>if(and(P7904&lt;&gt;"",Q7904&lt;&gt;"newexp",Q7904&lt;&gt;"nostart"),countifs(script_conform_dispatching!A:A,P7904,script_conform_dispatching!B:B,Q7904),"")</f>
        <v/>
      </c>
      <c r="S7904" s="8" t="str">
        <f t="shared" si="3"/>
        <v/>
      </c>
    </row>
    <row r="7905" hidden="1">
      <c r="A7905" s="6" t="s">
        <v>19913</v>
      </c>
      <c r="B7905" s="6" t="s">
        <v>332</v>
      </c>
      <c r="C7905" s="6" t="s">
        <v>37</v>
      </c>
      <c r="F7905" s="6" t="s">
        <v>415</v>
      </c>
      <c r="G7905" s="6" t="s">
        <v>416</v>
      </c>
      <c r="H7905" s="8" t="str">
        <f>VLOOKUP(C7905,agent_name_matching!A:B,2,false)</f>
        <v>Patient LLM</v>
      </c>
      <c r="I7905" s="32" t="s">
        <v>19914</v>
      </c>
      <c r="J7905" s="6" t="s">
        <v>418</v>
      </c>
      <c r="K7905" s="6">
        <v>1.0</v>
      </c>
      <c r="L7905" s="6">
        <v>1490.0</v>
      </c>
      <c r="M7905" s="6">
        <v>131.0</v>
      </c>
      <c r="N7905" s="6">
        <v>2039.0</v>
      </c>
      <c r="O7905" s="6" t="s">
        <v>19915</v>
      </c>
      <c r="P7905" s="8" t="str">
        <f t="shared" si="1"/>
        <v/>
      </c>
      <c r="Q7905" s="8" t="str">
        <f t="shared" si="17"/>
        <v/>
      </c>
      <c r="R7905" s="8" t="str">
        <f>if(and(P7905&lt;&gt;"",Q7905&lt;&gt;"newexp",Q7905&lt;&gt;"nostart"),countifs(script_conform_dispatching!A:A,P7905,script_conform_dispatching!B:B,Q7905),"")</f>
        <v/>
      </c>
      <c r="S7905" s="8" t="str">
        <f t="shared" si="3"/>
        <v/>
      </c>
    </row>
    <row r="7906" hidden="1">
      <c r="A7906" s="6" t="s">
        <v>19916</v>
      </c>
      <c r="B7906" s="6" t="s">
        <v>332</v>
      </c>
      <c r="C7906" s="6" t="s">
        <v>411</v>
      </c>
      <c r="H7906" s="8" t="str">
        <f>VLOOKUP(C7906,agent_name_matching!A:B,2,false)</f>
        <v>System</v>
      </c>
      <c r="I7906" s="33"/>
      <c r="O7906" s="6" t="s">
        <v>19917</v>
      </c>
      <c r="P7906" s="8" t="str">
        <f t="shared" si="1"/>
        <v/>
      </c>
      <c r="Q7906" s="8" t="str">
        <f t="shared" si="17"/>
        <v/>
      </c>
      <c r="R7906" s="8" t="str">
        <f>if(and(P7906&lt;&gt;"",Q7906&lt;&gt;"newexp",Q7906&lt;&gt;"nostart"),countifs(script_conform_dispatching!A:A,P7906,script_conform_dispatching!B:B,Q7906),"")</f>
        <v/>
      </c>
      <c r="S7906" s="8" t="str">
        <f t="shared" si="3"/>
        <v/>
      </c>
    </row>
    <row r="7907" hidden="1">
      <c r="A7907" s="6" t="s">
        <v>19918</v>
      </c>
      <c r="B7907" s="6" t="s">
        <v>332</v>
      </c>
      <c r="C7907" s="6" t="s">
        <v>1007</v>
      </c>
      <c r="F7907" s="6" t="s">
        <v>415</v>
      </c>
      <c r="G7907" s="6" t="s">
        <v>416</v>
      </c>
      <c r="H7907" s="8" t="str">
        <f>VLOOKUP(C7907,agent_name_matching!A:B,2,false)</f>
        <v>Assessor LLM</v>
      </c>
      <c r="I7907" s="32" t="s">
        <v>1008</v>
      </c>
      <c r="J7907" s="6" t="s">
        <v>418</v>
      </c>
      <c r="L7907" s="6">
        <v>1947.0</v>
      </c>
      <c r="M7907" s="6">
        <v>14.0</v>
      </c>
      <c r="N7907" s="6">
        <v>607.0</v>
      </c>
      <c r="O7907" s="6" t="s">
        <v>19919</v>
      </c>
      <c r="P7907" s="8" t="str">
        <f t="shared" si="1"/>
        <v/>
      </c>
      <c r="Q7907" s="8" t="str">
        <f t="shared" si="17"/>
        <v/>
      </c>
      <c r="R7907" s="8" t="str">
        <f>if(and(P7907&lt;&gt;"",Q7907&lt;&gt;"newexp",Q7907&lt;&gt;"nostart"),countifs(script_conform_dispatching!A:A,P7907,script_conform_dispatching!B:B,Q7907),"")</f>
        <v/>
      </c>
      <c r="S7907" s="8" t="str">
        <f t="shared" si="3"/>
        <v/>
      </c>
    </row>
    <row r="7908" hidden="1">
      <c r="A7908" s="6" t="s">
        <v>19920</v>
      </c>
      <c r="B7908" s="6" t="s">
        <v>332</v>
      </c>
      <c r="C7908" s="6" t="s">
        <v>1011</v>
      </c>
      <c r="F7908" s="6" t="s">
        <v>415</v>
      </c>
      <c r="G7908" s="6" t="s">
        <v>416</v>
      </c>
      <c r="H7908" s="8" t="str">
        <f>VLOOKUP(C7908,agent_name_matching!A:B,2,false)</f>
        <v>Dialog LLM</v>
      </c>
      <c r="I7908" s="32" t="s">
        <v>19921</v>
      </c>
      <c r="J7908" s="6" t="s">
        <v>418</v>
      </c>
      <c r="L7908" s="6">
        <v>3893.0</v>
      </c>
      <c r="M7908" s="6">
        <v>59.0</v>
      </c>
      <c r="N7908" s="6">
        <v>1278.0</v>
      </c>
      <c r="O7908" s="6" t="s">
        <v>19922</v>
      </c>
      <c r="P7908" s="8" t="str">
        <f t="shared" si="1"/>
        <v/>
      </c>
      <c r="Q7908" s="8" t="str">
        <f t="shared" si="17"/>
        <v/>
      </c>
      <c r="R7908" s="8" t="str">
        <f>if(and(P7908&lt;&gt;"",Q7908&lt;&gt;"newexp",Q7908&lt;&gt;"nostart"),countifs(script_conform_dispatching!A:A,P7908,script_conform_dispatching!B:B,Q7908),"")</f>
        <v/>
      </c>
      <c r="S7908" s="8" t="str">
        <f t="shared" si="3"/>
        <v/>
      </c>
    </row>
    <row r="7909" hidden="1">
      <c r="A7909" s="6" t="s">
        <v>19923</v>
      </c>
      <c r="B7909" s="6" t="s">
        <v>332</v>
      </c>
      <c r="C7909" s="6" t="s">
        <v>37</v>
      </c>
      <c r="F7909" s="6" t="s">
        <v>415</v>
      </c>
      <c r="G7909" s="6" t="s">
        <v>416</v>
      </c>
      <c r="H7909" s="8" t="str">
        <f>VLOOKUP(C7909,agent_name_matching!A:B,2,false)</f>
        <v>Patient LLM</v>
      </c>
      <c r="I7909" s="32" t="s">
        <v>19924</v>
      </c>
      <c r="J7909" s="6" t="s">
        <v>418</v>
      </c>
      <c r="K7909" s="6">
        <v>1.0</v>
      </c>
      <c r="L7909" s="6">
        <v>1688.0</v>
      </c>
      <c r="M7909" s="6">
        <v>103.0</v>
      </c>
      <c r="N7909" s="6">
        <v>1734.0</v>
      </c>
      <c r="O7909" s="6" t="s">
        <v>19925</v>
      </c>
      <c r="P7909" s="8" t="str">
        <f t="shared" si="1"/>
        <v/>
      </c>
      <c r="Q7909" s="8" t="str">
        <f t="shared" si="17"/>
        <v/>
      </c>
      <c r="R7909" s="8" t="str">
        <f>if(and(P7909&lt;&gt;"",Q7909&lt;&gt;"newexp",Q7909&lt;&gt;"nostart"),countifs(script_conform_dispatching!A:A,P7909,script_conform_dispatching!B:B,Q7909),"")</f>
        <v/>
      </c>
      <c r="S7909" s="8" t="str">
        <f t="shared" si="3"/>
        <v/>
      </c>
    </row>
    <row r="7910" hidden="1">
      <c r="A7910" s="6" t="s">
        <v>19926</v>
      </c>
      <c r="B7910" s="6" t="s">
        <v>332</v>
      </c>
      <c r="C7910" s="6" t="s">
        <v>411</v>
      </c>
      <c r="H7910" s="8" t="str">
        <f>VLOOKUP(C7910,agent_name_matching!A:B,2,false)</f>
        <v>System</v>
      </c>
      <c r="I7910" s="33"/>
      <c r="O7910" s="6" t="s">
        <v>19927</v>
      </c>
      <c r="P7910" s="8" t="str">
        <f t="shared" si="1"/>
        <v/>
      </c>
      <c r="Q7910" s="8" t="str">
        <f t="shared" si="17"/>
        <v/>
      </c>
      <c r="R7910" s="8" t="str">
        <f>if(and(P7910&lt;&gt;"",Q7910&lt;&gt;"newexp",Q7910&lt;&gt;"nostart"),countifs(script_conform_dispatching!A:A,P7910,script_conform_dispatching!B:B,Q7910),"")</f>
        <v/>
      </c>
      <c r="S7910" s="8" t="str">
        <f t="shared" si="3"/>
        <v/>
      </c>
    </row>
    <row r="7911" hidden="1">
      <c r="A7911" s="6" t="s">
        <v>19928</v>
      </c>
      <c r="B7911" s="6" t="s">
        <v>332</v>
      </c>
      <c r="C7911" s="6" t="s">
        <v>1007</v>
      </c>
      <c r="F7911" s="6" t="s">
        <v>415</v>
      </c>
      <c r="G7911" s="6" t="s">
        <v>416</v>
      </c>
      <c r="H7911" s="8" t="str">
        <f>VLOOKUP(C7911,agent_name_matching!A:B,2,false)</f>
        <v>Assessor LLM</v>
      </c>
      <c r="I7911" s="32" t="s">
        <v>1008</v>
      </c>
      <c r="J7911" s="6" t="s">
        <v>418</v>
      </c>
      <c r="L7911" s="6">
        <v>2115.0</v>
      </c>
      <c r="M7911" s="6">
        <v>14.0</v>
      </c>
      <c r="N7911" s="6">
        <v>794.0</v>
      </c>
      <c r="O7911" s="6" t="s">
        <v>19929</v>
      </c>
      <c r="P7911" s="8" t="str">
        <f t="shared" si="1"/>
        <v/>
      </c>
      <c r="Q7911" s="8" t="str">
        <f t="shared" si="17"/>
        <v/>
      </c>
      <c r="R7911" s="8" t="str">
        <f>if(and(P7911&lt;&gt;"",Q7911&lt;&gt;"newexp",Q7911&lt;&gt;"nostart"),countifs(script_conform_dispatching!A:A,P7911,script_conform_dispatching!B:B,Q7911),"")</f>
        <v/>
      </c>
      <c r="S7911" s="8" t="str">
        <f t="shared" si="3"/>
        <v/>
      </c>
    </row>
    <row r="7912" hidden="1">
      <c r="A7912" s="6" t="s">
        <v>19930</v>
      </c>
      <c r="B7912" s="6" t="s">
        <v>332</v>
      </c>
      <c r="C7912" s="6" t="s">
        <v>1011</v>
      </c>
      <c r="F7912" s="6" t="s">
        <v>415</v>
      </c>
      <c r="G7912" s="6" t="s">
        <v>416</v>
      </c>
      <c r="H7912" s="8" t="str">
        <f>VLOOKUP(C7912,agent_name_matching!A:B,2,false)</f>
        <v>Dialog LLM</v>
      </c>
      <c r="I7912" s="32" t="s">
        <v>19931</v>
      </c>
      <c r="J7912" s="6" t="s">
        <v>418</v>
      </c>
      <c r="L7912" s="6">
        <v>4358.0</v>
      </c>
      <c r="M7912" s="6">
        <v>74.0</v>
      </c>
      <c r="N7912" s="6">
        <v>1696.0</v>
      </c>
      <c r="O7912" s="6" t="s">
        <v>19932</v>
      </c>
      <c r="P7912" s="8" t="str">
        <f t="shared" si="1"/>
        <v/>
      </c>
      <c r="Q7912" s="8" t="str">
        <f t="shared" si="17"/>
        <v/>
      </c>
      <c r="R7912" s="8" t="str">
        <f>if(and(P7912&lt;&gt;"",Q7912&lt;&gt;"newexp",Q7912&lt;&gt;"nostart"),countifs(script_conform_dispatching!A:A,P7912,script_conform_dispatching!B:B,Q7912),"")</f>
        <v/>
      </c>
      <c r="S7912" s="8" t="str">
        <f t="shared" si="3"/>
        <v/>
      </c>
    </row>
    <row r="7913" hidden="1">
      <c r="A7913" s="6" t="s">
        <v>19933</v>
      </c>
      <c r="B7913" s="6" t="s">
        <v>332</v>
      </c>
      <c r="C7913" s="6" t="s">
        <v>37</v>
      </c>
      <c r="F7913" s="6" t="s">
        <v>415</v>
      </c>
      <c r="G7913" s="6" t="s">
        <v>416</v>
      </c>
      <c r="H7913" s="8" t="str">
        <f>VLOOKUP(C7913,agent_name_matching!A:B,2,false)</f>
        <v>Patient LLM</v>
      </c>
      <c r="I7913" s="32" t="s">
        <v>19934</v>
      </c>
      <c r="J7913" s="6" t="s">
        <v>418</v>
      </c>
      <c r="K7913" s="6">
        <v>1.0</v>
      </c>
      <c r="L7913" s="6">
        <v>1873.0</v>
      </c>
      <c r="M7913" s="6">
        <v>93.0</v>
      </c>
      <c r="N7913" s="6">
        <v>1651.0</v>
      </c>
      <c r="O7913" s="6" t="s">
        <v>19935</v>
      </c>
      <c r="P7913" s="8" t="str">
        <f t="shared" si="1"/>
        <v/>
      </c>
      <c r="Q7913" s="8" t="str">
        <f t="shared" si="17"/>
        <v/>
      </c>
      <c r="R7913" s="8" t="str">
        <f>if(and(P7913&lt;&gt;"",Q7913&lt;&gt;"newexp",Q7913&lt;&gt;"nostart"),countifs(script_conform_dispatching!A:A,P7913,script_conform_dispatching!B:B,Q7913),"")</f>
        <v/>
      </c>
      <c r="S7913" s="8" t="str">
        <f t="shared" si="3"/>
        <v/>
      </c>
    </row>
    <row r="7914" hidden="1">
      <c r="A7914" s="6" t="s">
        <v>19936</v>
      </c>
      <c r="B7914" s="6" t="s">
        <v>332</v>
      </c>
      <c r="C7914" s="6" t="s">
        <v>411</v>
      </c>
      <c r="H7914" s="8" t="str">
        <f>VLOOKUP(C7914,agent_name_matching!A:B,2,false)</f>
        <v>System</v>
      </c>
      <c r="I7914" s="33"/>
      <c r="O7914" s="6" t="s">
        <v>19937</v>
      </c>
      <c r="P7914" s="8" t="str">
        <f t="shared" si="1"/>
        <v/>
      </c>
      <c r="Q7914" s="8" t="str">
        <f t="shared" si="17"/>
        <v/>
      </c>
      <c r="R7914" s="8" t="str">
        <f>if(and(P7914&lt;&gt;"",Q7914&lt;&gt;"newexp",Q7914&lt;&gt;"nostart"),countifs(script_conform_dispatching!A:A,P7914,script_conform_dispatching!B:B,Q7914),"")</f>
        <v/>
      </c>
      <c r="S7914" s="8" t="str">
        <f t="shared" si="3"/>
        <v/>
      </c>
    </row>
    <row r="7915" hidden="1">
      <c r="A7915" s="6" t="s">
        <v>19938</v>
      </c>
      <c r="B7915" s="6" t="s">
        <v>332</v>
      </c>
      <c r="C7915" s="6" t="s">
        <v>1007</v>
      </c>
      <c r="F7915" s="6" t="s">
        <v>415</v>
      </c>
      <c r="G7915" s="6" t="s">
        <v>416</v>
      </c>
      <c r="H7915" s="8" t="str">
        <f>VLOOKUP(C7915,agent_name_matching!A:B,2,false)</f>
        <v>Assessor LLM</v>
      </c>
      <c r="I7915" s="32" t="s">
        <v>1008</v>
      </c>
      <c r="J7915" s="6" t="s">
        <v>418</v>
      </c>
      <c r="L7915" s="6">
        <v>2288.0</v>
      </c>
      <c r="M7915" s="6">
        <v>14.0</v>
      </c>
      <c r="N7915" s="6">
        <v>701.0</v>
      </c>
      <c r="O7915" s="6" t="s">
        <v>19939</v>
      </c>
      <c r="P7915" s="8" t="str">
        <f t="shared" si="1"/>
        <v/>
      </c>
      <c r="Q7915" s="8" t="str">
        <f t="shared" si="17"/>
        <v/>
      </c>
      <c r="R7915" s="8" t="str">
        <f>if(and(P7915&lt;&gt;"",Q7915&lt;&gt;"newexp",Q7915&lt;&gt;"nostart"),countifs(script_conform_dispatching!A:A,P7915,script_conform_dispatching!B:B,Q7915),"")</f>
        <v/>
      </c>
      <c r="S7915" s="8" t="str">
        <f t="shared" si="3"/>
        <v/>
      </c>
    </row>
    <row r="7916" hidden="1">
      <c r="A7916" s="6" t="s">
        <v>19940</v>
      </c>
      <c r="B7916" s="6" t="s">
        <v>332</v>
      </c>
      <c r="C7916" s="6" t="s">
        <v>1011</v>
      </c>
      <c r="F7916" s="6" t="s">
        <v>415</v>
      </c>
      <c r="G7916" s="6" t="s">
        <v>416</v>
      </c>
      <c r="H7916" s="8" t="str">
        <f>VLOOKUP(C7916,agent_name_matching!A:B,2,false)</f>
        <v>Dialog LLM</v>
      </c>
      <c r="I7916" s="32" t="s">
        <v>19941</v>
      </c>
      <c r="J7916" s="6" t="s">
        <v>418</v>
      </c>
      <c r="L7916" s="6">
        <v>4828.0</v>
      </c>
      <c r="M7916" s="6">
        <v>74.0</v>
      </c>
      <c r="N7916" s="6">
        <v>1880.0</v>
      </c>
      <c r="O7916" s="6" t="s">
        <v>19942</v>
      </c>
      <c r="P7916" s="8" t="str">
        <f t="shared" si="1"/>
        <v/>
      </c>
      <c r="Q7916" s="8" t="str">
        <f t="shared" si="17"/>
        <v/>
      </c>
      <c r="R7916" s="8" t="str">
        <f>if(and(P7916&lt;&gt;"",Q7916&lt;&gt;"newexp",Q7916&lt;&gt;"nostart"),countifs(script_conform_dispatching!A:A,P7916,script_conform_dispatching!B:B,Q7916),"")</f>
        <v/>
      </c>
      <c r="S7916" s="8" t="str">
        <f t="shared" si="3"/>
        <v/>
      </c>
    </row>
    <row r="7917" hidden="1">
      <c r="A7917" s="6" t="s">
        <v>19943</v>
      </c>
      <c r="B7917" s="6" t="s">
        <v>332</v>
      </c>
      <c r="C7917" s="6" t="s">
        <v>37</v>
      </c>
      <c r="F7917" s="6" t="s">
        <v>415</v>
      </c>
      <c r="G7917" s="6" t="s">
        <v>416</v>
      </c>
      <c r="H7917" s="8" t="str">
        <f>VLOOKUP(C7917,agent_name_matching!A:B,2,false)</f>
        <v>Patient LLM</v>
      </c>
      <c r="I7917" s="32" t="s">
        <v>19944</v>
      </c>
      <c r="J7917" s="6" t="s">
        <v>418</v>
      </c>
      <c r="K7917" s="6">
        <v>1.0</v>
      </c>
      <c r="L7917" s="6">
        <v>2048.0</v>
      </c>
      <c r="M7917" s="6">
        <v>118.0</v>
      </c>
      <c r="N7917" s="6">
        <v>2507.0</v>
      </c>
      <c r="O7917" s="6" t="s">
        <v>19945</v>
      </c>
      <c r="P7917" s="8" t="str">
        <f t="shared" si="1"/>
        <v/>
      </c>
      <c r="Q7917" s="8" t="str">
        <f t="shared" si="17"/>
        <v/>
      </c>
      <c r="R7917" s="8" t="str">
        <f>if(and(P7917&lt;&gt;"",Q7917&lt;&gt;"newexp",Q7917&lt;&gt;"nostart"),countifs(script_conform_dispatching!A:A,P7917,script_conform_dispatching!B:B,Q7917),"")</f>
        <v/>
      </c>
      <c r="S7917" s="8" t="str">
        <f t="shared" si="3"/>
        <v/>
      </c>
    </row>
    <row r="7918" hidden="1">
      <c r="A7918" s="6" t="s">
        <v>19946</v>
      </c>
      <c r="B7918" s="6" t="s">
        <v>332</v>
      </c>
      <c r="C7918" s="6" t="s">
        <v>411</v>
      </c>
      <c r="H7918" s="8" t="str">
        <f>VLOOKUP(C7918,agent_name_matching!A:B,2,false)</f>
        <v>System</v>
      </c>
      <c r="I7918" s="33"/>
      <c r="O7918" s="6" t="s">
        <v>19947</v>
      </c>
      <c r="P7918" s="8" t="str">
        <f t="shared" si="1"/>
        <v/>
      </c>
      <c r="Q7918" s="8" t="str">
        <f t="shared" si="17"/>
        <v/>
      </c>
      <c r="R7918" s="8" t="str">
        <f>if(and(P7918&lt;&gt;"",Q7918&lt;&gt;"newexp",Q7918&lt;&gt;"nostart"),countifs(script_conform_dispatching!A:A,P7918,script_conform_dispatching!B:B,Q7918),"")</f>
        <v/>
      </c>
      <c r="S7918" s="8" t="str">
        <f t="shared" si="3"/>
        <v/>
      </c>
    </row>
    <row r="7919" hidden="1">
      <c r="A7919" s="6" t="s">
        <v>19948</v>
      </c>
      <c r="B7919" s="6" t="s">
        <v>332</v>
      </c>
      <c r="C7919" s="6" t="s">
        <v>1007</v>
      </c>
      <c r="F7919" s="6" t="s">
        <v>415</v>
      </c>
      <c r="G7919" s="6" t="s">
        <v>416</v>
      </c>
      <c r="H7919" s="8" t="str">
        <f>VLOOKUP(C7919,agent_name_matching!A:B,2,false)</f>
        <v>Assessor LLM</v>
      </c>
      <c r="I7919" s="32" t="s">
        <v>1008</v>
      </c>
      <c r="J7919" s="6" t="s">
        <v>418</v>
      </c>
      <c r="L7919" s="6">
        <v>2486.0</v>
      </c>
      <c r="M7919" s="6">
        <v>14.0</v>
      </c>
      <c r="N7919" s="6">
        <v>709.0</v>
      </c>
      <c r="O7919" s="6" t="s">
        <v>19949</v>
      </c>
      <c r="P7919" s="8" t="str">
        <f t="shared" si="1"/>
        <v/>
      </c>
      <c r="Q7919" s="8" t="str">
        <f t="shared" si="17"/>
        <v/>
      </c>
      <c r="R7919" s="8" t="str">
        <f>if(and(P7919&lt;&gt;"",Q7919&lt;&gt;"newexp",Q7919&lt;&gt;"nostart"),countifs(script_conform_dispatching!A:A,P7919,script_conform_dispatching!B:B,Q7919),"")</f>
        <v/>
      </c>
      <c r="S7919" s="8" t="str">
        <f t="shared" si="3"/>
        <v/>
      </c>
    </row>
    <row r="7920" hidden="1">
      <c r="A7920" s="6" t="s">
        <v>19950</v>
      </c>
      <c r="B7920" s="6" t="s">
        <v>332</v>
      </c>
      <c r="C7920" s="6" t="s">
        <v>1011</v>
      </c>
      <c r="F7920" s="6" t="s">
        <v>415</v>
      </c>
      <c r="G7920" s="6" t="s">
        <v>416</v>
      </c>
      <c r="H7920" s="8" t="str">
        <f>VLOOKUP(C7920,agent_name_matching!A:B,2,false)</f>
        <v>Dialog LLM</v>
      </c>
      <c r="I7920" s="32" t="s">
        <v>19951</v>
      </c>
      <c r="J7920" s="6" t="s">
        <v>418</v>
      </c>
      <c r="L7920" s="6">
        <v>5323.0</v>
      </c>
      <c r="M7920" s="6">
        <v>164.0</v>
      </c>
      <c r="N7920" s="6">
        <v>2850.0</v>
      </c>
      <c r="O7920" s="6" t="s">
        <v>19952</v>
      </c>
      <c r="P7920" s="8" t="str">
        <f t="shared" si="1"/>
        <v/>
      </c>
      <c r="Q7920" s="8" t="str">
        <f t="shared" si="17"/>
        <v/>
      </c>
      <c r="R7920" s="8" t="str">
        <f>if(and(P7920&lt;&gt;"",Q7920&lt;&gt;"newexp",Q7920&lt;&gt;"nostart"),countifs(script_conform_dispatching!A:A,P7920,script_conform_dispatching!B:B,Q7920),"")</f>
        <v/>
      </c>
      <c r="S7920" s="8" t="str">
        <f t="shared" si="3"/>
        <v/>
      </c>
    </row>
    <row r="7921" hidden="1">
      <c r="A7921" s="6" t="s">
        <v>19953</v>
      </c>
      <c r="B7921" s="6" t="s">
        <v>332</v>
      </c>
      <c r="C7921" s="6" t="s">
        <v>37</v>
      </c>
      <c r="F7921" s="6" t="s">
        <v>415</v>
      </c>
      <c r="G7921" s="6" t="s">
        <v>416</v>
      </c>
      <c r="H7921" s="8" t="str">
        <f>VLOOKUP(C7921,agent_name_matching!A:B,2,false)</f>
        <v>Patient LLM</v>
      </c>
      <c r="I7921" s="32" t="s">
        <v>19954</v>
      </c>
      <c r="J7921" s="6" t="s">
        <v>418</v>
      </c>
      <c r="K7921" s="6">
        <v>1.0</v>
      </c>
      <c r="L7921" s="6">
        <v>2338.0</v>
      </c>
      <c r="M7921" s="6">
        <v>59.0</v>
      </c>
      <c r="N7921" s="6">
        <v>1915.0</v>
      </c>
      <c r="O7921" s="6" t="s">
        <v>19955</v>
      </c>
      <c r="P7921" s="8" t="str">
        <f t="shared" si="1"/>
        <v/>
      </c>
      <c r="Q7921" s="8" t="str">
        <f t="shared" si="17"/>
        <v/>
      </c>
      <c r="R7921" s="8" t="str">
        <f>if(and(P7921&lt;&gt;"",Q7921&lt;&gt;"newexp",Q7921&lt;&gt;"nostart"),countifs(script_conform_dispatching!A:A,P7921,script_conform_dispatching!B:B,Q7921),"")</f>
        <v/>
      </c>
      <c r="S7921" s="8" t="str">
        <f t="shared" si="3"/>
        <v/>
      </c>
    </row>
    <row r="7922" hidden="1">
      <c r="A7922" s="6" t="s">
        <v>19956</v>
      </c>
      <c r="B7922" s="6" t="s">
        <v>332</v>
      </c>
      <c r="C7922" s="6" t="s">
        <v>411</v>
      </c>
      <c r="H7922" s="8" t="str">
        <f>VLOOKUP(C7922,agent_name_matching!A:B,2,false)</f>
        <v>System</v>
      </c>
      <c r="I7922" s="33"/>
      <c r="O7922" s="6" t="s">
        <v>19957</v>
      </c>
      <c r="P7922" s="8" t="str">
        <f t="shared" si="1"/>
        <v/>
      </c>
      <c r="Q7922" s="8" t="str">
        <f t="shared" si="17"/>
        <v/>
      </c>
      <c r="R7922" s="8" t="str">
        <f>if(and(P7922&lt;&gt;"",Q7922&lt;&gt;"newexp",Q7922&lt;&gt;"nostart"),countifs(script_conform_dispatching!A:A,P7922,script_conform_dispatching!B:B,Q7922),"")</f>
        <v/>
      </c>
      <c r="S7922" s="8" t="str">
        <f t="shared" si="3"/>
        <v/>
      </c>
    </row>
    <row r="7923" hidden="1">
      <c r="A7923" s="6" t="s">
        <v>19958</v>
      </c>
      <c r="B7923" s="6" t="s">
        <v>332</v>
      </c>
      <c r="C7923" s="6" t="s">
        <v>1007</v>
      </c>
      <c r="F7923" s="6" t="s">
        <v>415</v>
      </c>
      <c r="G7923" s="6" t="s">
        <v>416</v>
      </c>
      <c r="H7923" s="8" t="str">
        <f>VLOOKUP(C7923,agent_name_matching!A:B,2,false)</f>
        <v>Assessor LLM</v>
      </c>
      <c r="I7923" s="32" t="s">
        <v>1040</v>
      </c>
      <c r="J7923" s="6" t="s">
        <v>418</v>
      </c>
      <c r="L7923" s="6">
        <v>2715.0</v>
      </c>
      <c r="M7923" s="6">
        <v>12.0</v>
      </c>
      <c r="N7923" s="6">
        <v>699.0</v>
      </c>
      <c r="O7923" s="6" t="s">
        <v>19959</v>
      </c>
      <c r="P7923" s="8" t="str">
        <f t="shared" si="1"/>
        <v/>
      </c>
      <c r="Q7923" s="8" t="str">
        <f t="shared" si="17"/>
        <v/>
      </c>
      <c r="R7923" s="8" t="str">
        <f>if(and(P7923&lt;&gt;"",Q7923&lt;&gt;"newexp",Q7923&lt;&gt;"nostart"),countifs(script_conform_dispatching!A:A,P7923,script_conform_dispatching!B:B,Q7923),"")</f>
        <v/>
      </c>
      <c r="S7923" s="8" t="str">
        <f t="shared" si="3"/>
        <v/>
      </c>
    </row>
    <row r="7924" hidden="1">
      <c r="A7924" s="6" t="s">
        <v>19960</v>
      </c>
      <c r="B7924" s="6" t="s">
        <v>332</v>
      </c>
      <c r="C7924" s="6" t="s">
        <v>407</v>
      </c>
      <c r="D7924" s="6">
        <v>3.0</v>
      </c>
      <c r="E7924" s="6" t="s">
        <v>445</v>
      </c>
      <c r="H7924" s="8" t="str">
        <f>VLOOKUP(C7924,agent_name_matching!A:B,2,false)</f>
        <v>--</v>
      </c>
      <c r="I7924" s="33"/>
      <c r="O7924" s="6" t="s">
        <v>19961</v>
      </c>
      <c r="P7924" s="8">
        <f t="shared" si="1"/>
        <v>3</v>
      </c>
      <c r="Q7924" s="8">
        <f t="shared" si="17"/>
        <v>4</v>
      </c>
      <c r="R7924" s="8">
        <f>if(and(P7924&lt;&gt;"",Q7924&lt;&gt;"newexp",Q7924&lt;&gt;"nostart"),countifs(script_conform_dispatching!A:A,P7924,script_conform_dispatching!B:B,Q7924),"")</f>
        <v>1</v>
      </c>
      <c r="S7924" s="8" t="str">
        <f t="shared" si="3"/>
        <v/>
      </c>
    </row>
    <row r="7925" hidden="1">
      <c r="A7925" s="6" t="s">
        <v>19962</v>
      </c>
      <c r="B7925" s="6" t="s">
        <v>332</v>
      </c>
      <c r="C7925" s="6" t="s">
        <v>1045</v>
      </c>
      <c r="F7925" s="6" t="s">
        <v>415</v>
      </c>
      <c r="G7925" s="6" t="s">
        <v>416</v>
      </c>
      <c r="H7925" s="8" t="str">
        <f>VLOOKUP(C7925,agent_name_matching!A:B,2,false)</f>
        <v>Dispatcher LLM</v>
      </c>
      <c r="I7925" s="32" t="s">
        <v>1165</v>
      </c>
      <c r="J7925" s="6" t="s">
        <v>418</v>
      </c>
      <c r="L7925" s="6">
        <v>4132.0</v>
      </c>
      <c r="M7925" s="6">
        <v>210.0</v>
      </c>
      <c r="N7925" s="6">
        <v>2965.0</v>
      </c>
      <c r="O7925" s="6" t="s">
        <v>19963</v>
      </c>
      <c r="P7925" s="8" t="str">
        <f t="shared" si="1"/>
        <v/>
      </c>
      <c r="Q7925" s="8" t="str">
        <f t="shared" si="17"/>
        <v/>
      </c>
      <c r="R7925" s="8" t="str">
        <f>if(and(P7925&lt;&gt;"",Q7925&lt;&gt;"newexp",Q7925&lt;&gt;"nostart"),countifs(script_conform_dispatching!A:A,P7925,script_conform_dispatching!B:B,Q7925),"")</f>
        <v/>
      </c>
      <c r="S7925" s="8" t="str">
        <f t="shared" si="3"/>
        <v/>
      </c>
    </row>
    <row r="7926" hidden="1">
      <c r="A7926" s="6" t="s">
        <v>19964</v>
      </c>
      <c r="B7926" s="6" t="s">
        <v>332</v>
      </c>
      <c r="C7926" s="6" t="s">
        <v>407</v>
      </c>
      <c r="D7926" s="6">
        <v>4.0</v>
      </c>
      <c r="E7926" s="6" t="s">
        <v>408</v>
      </c>
      <c r="H7926" s="8" t="str">
        <f>VLOOKUP(C7926,agent_name_matching!A:B,2,false)</f>
        <v>--</v>
      </c>
      <c r="I7926" s="33"/>
      <c r="O7926" s="6" t="s">
        <v>19965</v>
      </c>
      <c r="P7926" s="8" t="str">
        <f t="shared" si="1"/>
        <v/>
      </c>
      <c r="Q7926" s="8" t="str">
        <f t="shared" si="17"/>
        <v/>
      </c>
      <c r="R7926" s="8" t="str">
        <f>if(and(P7926&lt;&gt;"",Q7926&lt;&gt;"newexp",Q7926&lt;&gt;"nostart"),countifs(script_conform_dispatching!A:A,P7926,script_conform_dispatching!B:B,Q7926),"")</f>
        <v/>
      </c>
      <c r="S7926" s="8" t="str">
        <f t="shared" si="3"/>
        <v/>
      </c>
    </row>
    <row r="7927" hidden="1">
      <c r="A7927" s="6" t="s">
        <v>19966</v>
      </c>
      <c r="B7927" s="6" t="s">
        <v>332</v>
      </c>
      <c r="C7927" s="6" t="s">
        <v>1011</v>
      </c>
      <c r="F7927" s="6" t="s">
        <v>415</v>
      </c>
      <c r="G7927" s="6" t="s">
        <v>416</v>
      </c>
      <c r="H7927" s="8" t="str">
        <f>VLOOKUP(C7927,agent_name_matching!A:B,2,false)</f>
        <v>Dialog LLM</v>
      </c>
      <c r="I7927" s="32" t="s">
        <v>19967</v>
      </c>
      <c r="J7927" s="6" t="s">
        <v>418</v>
      </c>
      <c r="L7927" s="6">
        <v>6061.0</v>
      </c>
      <c r="M7927" s="6">
        <v>165.0</v>
      </c>
      <c r="N7927" s="6">
        <v>2793.0</v>
      </c>
      <c r="O7927" s="6" t="s">
        <v>19968</v>
      </c>
      <c r="P7927" s="8" t="str">
        <f t="shared" si="1"/>
        <v/>
      </c>
      <c r="Q7927" s="8" t="str">
        <f t="shared" si="17"/>
        <v/>
      </c>
      <c r="R7927" s="8" t="str">
        <f>if(and(P7927&lt;&gt;"",Q7927&lt;&gt;"newexp",Q7927&lt;&gt;"nostart"),countifs(script_conform_dispatching!A:A,P7927,script_conform_dispatching!B:B,Q7927),"")</f>
        <v/>
      </c>
      <c r="S7927" s="8" t="str">
        <f t="shared" si="3"/>
        <v/>
      </c>
    </row>
    <row r="7928" hidden="1">
      <c r="A7928" s="6" t="s">
        <v>19969</v>
      </c>
      <c r="B7928" s="6" t="s">
        <v>332</v>
      </c>
      <c r="C7928" s="6" t="s">
        <v>450</v>
      </c>
      <c r="F7928" s="6" t="s">
        <v>415</v>
      </c>
      <c r="G7928" s="6" t="s">
        <v>416</v>
      </c>
      <c r="H7928" s="8" t="str">
        <f>VLOOKUP(C7928,agent_name_matching!A:B,2,false)</f>
        <v>Validator LLM</v>
      </c>
      <c r="I7928" s="32" t="s">
        <v>19970</v>
      </c>
      <c r="J7928" s="6" t="s">
        <v>452</v>
      </c>
      <c r="L7928" s="6">
        <v>2708.0</v>
      </c>
      <c r="M7928" s="6">
        <v>43.0</v>
      </c>
      <c r="N7928" s="6">
        <v>937.0</v>
      </c>
      <c r="O7928" s="6" t="s">
        <v>19971</v>
      </c>
      <c r="P7928" s="8" t="str">
        <f t="shared" si="1"/>
        <v/>
      </c>
      <c r="Q7928" s="8" t="str">
        <f t="shared" si="17"/>
        <v/>
      </c>
      <c r="R7928" s="8" t="str">
        <f>if(and(P7928&lt;&gt;"",Q7928&lt;&gt;"newexp",Q7928&lt;&gt;"nostart"),countifs(script_conform_dispatching!A:A,P7928,script_conform_dispatching!B:B,Q7928),"")</f>
        <v/>
      </c>
      <c r="S7928" s="8" t="str">
        <f t="shared" si="3"/>
        <v/>
      </c>
    </row>
    <row r="7929" hidden="1">
      <c r="A7929" s="6" t="s">
        <v>19972</v>
      </c>
      <c r="B7929" s="6" t="s">
        <v>332</v>
      </c>
      <c r="C7929" s="6" t="s">
        <v>37</v>
      </c>
      <c r="F7929" s="6" t="s">
        <v>415</v>
      </c>
      <c r="G7929" s="6" t="s">
        <v>416</v>
      </c>
      <c r="H7929" s="8" t="str">
        <f>VLOOKUP(C7929,agent_name_matching!A:B,2,false)</f>
        <v>Patient LLM</v>
      </c>
      <c r="I7929" s="32" t="s">
        <v>19973</v>
      </c>
      <c r="J7929" s="6" t="s">
        <v>418</v>
      </c>
      <c r="K7929" s="6">
        <v>1.0</v>
      </c>
      <c r="L7929" s="6">
        <v>2570.0</v>
      </c>
      <c r="M7929" s="6">
        <v>34.0</v>
      </c>
      <c r="N7929" s="6">
        <v>887.0</v>
      </c>
      <c r="O7929" s="6" t="s">
        <v>19974</v>
      </c>
      <c r="P7929" s="8" t="str">
        <f t="shared" si="1"/>
        <v/>
      </c>
      <c r="Q7929" s="8" t="str">
        <f t="shared" si="17"/>
        <v/>
      </c>
      <c r="R7929" s="8" t="str">
        <f>if(and(P7929&lt;&gt;"",Q7929&lt;&gt;"newexp",Q7929&lt;&gt;"nostart"),countifs(script_conform_dispatching!A:A,P7929,script_conform_dispatching!B:B,Q7929),"")</f>
        <v/>
      </c>
      <c r="S7929" s="8" t="str">
        <f t="shared" si="3"/>
        <v/>
      </c>
    </row>
    <row r="7930" hidden="1">
      <c r="A7930" s="6" t="s">
        <v>19975</v>
      </c>
      <c r="B7930" s="6" t="s">
        <v>332</v>
      </c>
      <c r="C7930" s="6" t="s">
        <v>411</v>
      </c>
      <c r="H7930" s="8" t="str">
        <f>VLOOKUP(C7930,agent_name_matching!A:B,2,false)</f>
        <v>System</v>
      </c>
      <c r="I7930" s="33"/>
      <c r="O7930" s="6" t="s">
        <v>19976</v>
      </c>
      <c r="P7930" s="8" t="str">
        <f t="shared" si="1"/>
        <v/>
      </c>
      <c r="Q7930" s="8" t="str">
        <f t="shared" si="17"/>
        <v/>
      </c>
      <c r="R7930" s="8" t="str">
        <f>if(and(P7930&lt;&gt;"",Q7930&lt;&gt;"newexp",Q7930&lt;&gt;"nostart"),countifs(script_conform_dispatching!A:A,P7930,script_conform_dispatching!B:B,Q7930),"")</f>
        <v/>
      </c>
      <c r="S7930" s="8" t="str">
        <f t="shared" si="3"/>
        <v/>
      </c>
    </row>
    <row r="7931" hidden="1">
      <c r="A7931" s="6" t="s">
        <v>19977</v>
      </c>
      <c r="B7931" s="6" t="s">
        <v>332</v>
      </c>
      <c r="C7931" s="6" t="s">
        <v>1007</v>
      </c>
      <c r="F7931" s="6" t="s">
        <v>415</v>
      </c>
      <c r="G7931" s="6" t="s">
        <v>416</v>
      </c>
      <c r="H7931" s="8" t="str">
        <f>VLOOKUP(C7931,agent_name_matching!A:B,2,false)</f>
        <v>Assessor LLM</v>
      </c>
      <c r="I7931" s="32" t="s">
        <v>1040</v>
      </c>
      <c r="J7931" s="6" t="s">
        <v>418</v>
      </c>
      <c r="L7931" s="6">
        <v>2874.0</v>
      </c>
      <c r="M7931" s="6">
        <v>12.0</v>
      </c>
      <c r="N7931" s="6">
        <v>561.0</v>
      </c>
      <c r="O7931" s="6" t="s">
        <v>19978</v>
      </c>
      <c r="P7931" s="8" t="str">
        <f t="shared" si="1"/>
        <v/>
      </c>
      <c r="Q7931" s="8" t="str">
        <f t="shared" si="17"/>
        <v/>
      </c>
      <c r="R7931" s="8" t="str">
        <f>if(and(P7931&lt;&gt;"",Q7931&lt;&gt;"newexp",Q7931&lt;&gt;"nostart"),countifs(script_conform_dispatching!A:A,P7931,script_conform_dispatching!B:B,Q7931),"")</f>
        <v/>
      </c>
      <c r="S7931" s="8" t="str">
        <f t="shared" si="3"/>
        <v/>
      </c>
    </row>
    <row r="7932" hidden="1">
      <c r="A7932" s="6" t="s">
        <v>19979</v>
      </c>
      <c r="B7932" s="6" t="s">
        <v>332</v>
      </c>
      <c r="C7932" s="6" t="s">
        <v>407</v>
      </c>
      <c r="D7932" s="6">
        <v>4.0</v>
      </c>
      <c r="E7932" s="6" t="s">
        <v>445</v>
      </c>
      <c r="H7932" s="8" t="str">
        <f>VLOOKUP(C7932,agent_name_matching!A:B,2,false)</f>
        <v>--</v>
      </c>
      <c r="I7932" s="33"/>
      <c r="O7932" s="6" t="s">
        <v>19980</v>
      </c>
      <c r="P7932" s="8">
        <f t="shared" si="1"/>
        <v>4</v>
      </c>
      <c r="Q7932" s="8">
        <f t="shared" si="17"/>
        <v>5</v>
      </c>
      <c r="R7932" s="8">
        <f>if(and(P7932&lt;&gt;"",Q7932&lt;&gt;"newexp",Q7932&lt;&gt;"nostart"),countifs(script_conform_dispatching!A:A,P7932,script_conform_dispatching!B:B,Q7932),"")</f>
        <v>1</v>
      </c>
      <c r="S7932" s="8" t="str">
        <f t="shared" si="3"/>
        <v/>
      </c>
    </row>
    <row r="7933" hidden="1">
      <c r="A7933" s="6" t="s">
        <v>19981</v>
      </c>
      <c r="B7933" s="6" t="s">
        <v>332</v>
      </c>
      <c r="C7933" s="6" t="s">
        <v>1045</v>
      </c>
      <c r="F7933" s="6" t="s">
        <v>415</v>
      </c>
      <c r="G7933" s="6" t="s">
        <v>416</v>
      </c>
      <c r="H7933" s="8" t="str">
        <f>VLOOKUP(C7933,agent_name_matching!A:B,2,false)</f>
        <v>Dispatcher LLM</v>
      </c>
      <c r="I7933" s="32" t="s">
        <v>3189</v>
      </c>
      <c r="J7933" s="6" t="s">
        <v>418</v>
      </c>
      <c r="L7933" s="6">
        <v>4291.0</v>
      </c>
      <c r="M7933" s="6">
        <v>200.0</v>
      </c>
      <c r="N7933" s="6">
        <v>2725.0</v>
      </c>
      <c r="O7933" s="6" t="s">
        <v>19982</v>
      </c>
      <c r="P7933" s="8" t="str">
        <f t="shared" si="1"/>
        <v/>
      </c>
      <c r="Q7933" s="8" t="str">
        <f t="shared" si="17"/>
        <v/>
      </c>
      <c r="R7933" s="8" t="str">
        <f>if(and(P7933&lt;&gt;"",Q7933&lt;&gt;"newexp",Q7933&lt;&gt;"nostart"),countifs(script_conform_dispatching!A:A,P7933,script_conform_dispatching!B:B,Q7933),"")</f>
        <v/>
      </c>
      <c r="S7933" s="8" t="str">
        <f t="shared" si="3"/>
        <v/>
      </c>
    </row>
    <row r="7934" hidden="1">
      <c r="A7934" s="6" t="s">
        <v>19983</v>
      </c>
      <c r="B7934" s="6" t="s">
        <v>332</v>
      </c>
      <c r="C7934" s="6" t="s">
        <v>407</v>
      </c>
      <c r="D7934" s="6">
        <v>5.0</v>
      </c>
      <c r="E7934" s="6" t="s">
        <v>408</v>
      </c>
      <c r="H7934" s="8" t="str">
        <f>VLOOKUP(C7934,agent_name_matching!A:B,2,false)</f>
        <v>--</v>
      </c>
      <c r="I7934" s="33"/>
      <c r="O7934" s="6" t="s">
        <v>19984</v>
      </c>
      <c r="P7934" s="8" t="str">
        <f t="shared" si="1"/>
        <v/>
      </c>
      <c r="Q7934" s="8" t="str">
        <f t="shared" si="17"/>
        <v/>
      </c>
      <c r="R7934" s="8" t="str">
        <f>if(and(P7934&lt;&gt;"",Q7934&lt;&gt;"newexp",Q7934&lt;&gt;"nostart"),countifs(script_conform_dispatching!A:A,P7934,script_conform_dispatching!B:B,Q7934),"")</f>
        <v/>
      </c>
      <c r="S7934" s="8" t="str">
        <f t="shared" si="3"/>
        <v/>
      </c>
    </row>
    <row r="7935" hidden="1">
      <c r="A7935" s="6" t="s">
        <v>19985</v>
      </c>
      <c r="B7935" s="6" t="s">
        <v>332</v>
      </c>
      <c r="C7935" s="6" t="s">
        <v>1011</v>
      </c>
      <c r="F7935" s="6" t="s">
        <v>415</v>
      </c>
      <c r="G7935" s="6" t="s">
        <v>416</v>
      </c>
      <c r="H7935" s="8" t="str">
        <f>VLOOKUP(C7935,agent_name_matching!A:B,2,false)</f>
        <v>Dialog LLM</v>
      </c>
      <c r="I7935" s="32" t="s">
        <v>19986</v>
      </c>
      <c r="J7935" s="6" t="s">
        <v>418</v>
      </c>
      <c r="L7935" s="6">
        <v>6714.0</v>
      </c>
      <c r="M7935" s="6">
        <v>205.0</v>
      </c>
      <c r="N7935" s="6">
        <v>3367.0</v>
      </c>
      <c r="O7935" s="6" t="s">
        <v>19987</v>
      </c>
      <c r="P7935" s="8" t="str">
        <f t="shared" si="1"/>
        <v/>
      </c>
      <c r="Q7935" s="8" t="str">
        <f t="shared" si="17"/>
        <v/>
      </c>
      <c r="R7935" s="8" t="str">
        <f>if(and(P7935&lt;&gt;"",Q7935&lt;&gt;"newexp",Q7935&lt;&gt;"nostart"),countifs(script_conform_dispatching!A:A,P7935,script_conform_dispatching!B:B,Q7935),"")</f>
        <v/>
      </c>
      <c r="S7935" s="8" t="str">
        <f t="shared" si="3"/>
        <v/>
      </c>
    </row>
    <row r="7936" hidden="1">
      <c r="A7936" s="6" t="s">
        <v>19988</v>
      </c>
      <c r="B7936" s="6" t="s">
        <v>332</v>
      </c>
      <c r="C7936" s="6" t="s">
        <v>450</v>
      </c>
      <c r="F7936" s="6" t="s">
        <v>415</v>
      </c>
      <c r="G7936" s="6" t="s">
        <v>416</v>
      </c>
      <c r="H7936" s="8" t="str">
        <f>VLOOKUP(C7936,agent_name_matching!A:B,2,false)</f>
        <v>Validator LLM</v>
      </c>
      <c r="I7936" s="32" t="s">
        <v>451</v>
      </c>
      <c r="J7936" s="6" t="s">
        <v>452</v>
      </c>
      <c r="L7936" s="6">
        <v>2902.0</v>
      </c>
      <c r="M7936" s="6">
        <v>10.0</v>
      </c>
      <c r="N7936" s="6">
        <v>1115.0</v>
      </c>
      <c r="O7936" s="6" t="s">
        <v>19989</v>
      </c>
      <c r="P7936" s="8" t="str">
        <f t="shared" si="1"/>
        <v/>
      </c>
      <c r="Q7936" s="8" t="str">
        <f t="shared" si="17"/>
        <v/>
      </c>
      <c r="R7936" s="8" t="str">
        <f>if(and(P7936&lt;&gt;"",Q7936&lt;&gt;"newexp",Q7936&lt;&gt;"nostart"),countifs(script_conform_dispatching!A:A,P7936,script_conform_dispatching!B:B,Q7936),"")</f>
        <v/>
      </c>
      <c r="S7936" s="8" t="str">
        <f t="shared" si="3"/>
        <v/>
      </c>
    </row>
    <row r="7937" hidden="1">
      <c r="A7937" s="6" t="s">
        <v>19990</v>
      </c>
      <c r="B7937" s="6" t="s">
        <v>332</v>
      </c>
      <c r="C7937" s="6" t="s">
        <v>37</v>
      </c>
      <c r="F7937" s="6" t="s">
        <v>415</v>
      </c>
      <c r="G7937" s="6" t="s">
        <v>416</v>
      </c>
      <c r="H7937" s="8" t="str">
        <f>VLOOKUP(C7937,agent_name_matching!A:B,2,false)</f>
        <v>Patient LLM</v>
      </c>
      <c r="I7937" s="32" t="s">
        <v>19991</v>
      </c>
      <c r="J7937" s="6" t="s">
        <v>418</v>
      </c>
      <c r="K7937" s="6">
        <v>1.0</v>
      </c>
      <c r="L7937" s="6">
        <v>2817.0</v>
      </c>
      <c r="M7937" s="6">
        <v>36.0</v>
      </c>
      <c r="N7937" s="6">
        <v>914.0</v>
      </c>
      <c r="O7937" s="6" t="s">
        <v>19992</v>
      </c>
      <c r="P7937" s="8" t="str">
        <f t="shared" si="1"/>
        <v/>
      </c>
      <c r="Q7937" s="8" t="str">
        <f t="shared" si="17"/>
        <v/>
      </c>
      <c r="R7937" s="8" t="str">
        <f>if(and(P7937&lt;&gt;"",Q7937&lt;&gt;"newexp",Q7937&lt;&gt;"nostart"),countifs(script_conform_dispatching!A:A,P7937,script_conform_dispatching!B:B,Q7937),"")</f>
        <v/>
      </c>
      <c r="S7937" s="8" t="str">
        <f t="shared" si="3"/>
        <v/>
      </c>
    </row>
    <row r="7938" hidden="1">
      <c r="A7938" s="6" t="s">
        <v>19993</v>
      </c>
      <c r="B7938" s="6" t="s">
        <v>332</v>
      </c>
      <c r="C7938" s="6" t="s">
        <v>411</v>
      </c>
      <c r="H7938" s="8" t="str">
        <f>VLOOKUP(C7938,agent_name_matching!A:B,2,false)</f>
        <v>System</v>
      </c>
      <c r="I7938" s="33"/>
      <c r="O7938" s="6" t="s">
        <v>19994</v>
      </c>
      <c r="P7938" s="8" t="str">
        <f t="shared" si="1"/>
        <v/>
      </c>
      <c r="Q7938" s="8" t="str">
        <f t="shared" si="17"/>
        <v/>
      </c>
      <c r="R7938" s="8" t="str">
        <f>if(and(P7938&lt;&gt;"",Q7938&lt;&gt;"newexp",Q7938&lt;&gt;"nostart"),countifs(script_conform_dispatching!A:A,P7938,script_conform_dispatching!B:B,Q7938),"")</f>
        <v/>
      </c>
      <c r="S7938" s="8" t="str">
        <f t="shared" si="3"/>
        <v/>
      </c>
    </row>
    <row r="7939" hidden="1">
      <c r="A7939" s="6" t="s">
        <v>19995</v>
      </c>
      <c r="B7939" s="6" t="s">
        <v>332</v>
      </c>
      <c r="C7939" s="6" t="s">
        <v>1007</v>
      </c>
      <c r="F7939" s="6" t="s">
        <v>415</v>
      </c>
      <c r="G7939" s="6" t="s">
        <v>416</v>
      </c>
      <c r="H7939" s="8" t="str">
        <f>VLOOKUP(C7939,agent_name_matching!A:B,2,false)</f>
        <v>Assessor LLM</v>
      </c>
      <c r="I7939" s="32" t="s">
        <v>1008</v>
      </c>
      <c r="J7939" s="6" t="s">
        <v>418</v>
      </c>
      <c r="L7939" s="6">
        <v>3111.0</v>
      </c>
      <c r="M7939" s="6">
        <v>14.0</v>
      </c>
      <c r="N7939" s="6">
        <v>802.0</v>
      </c>
      <c r="O7939" s="6" t="s">
        <v>19996</v>
      </c>
      <c r="P7939" s="8" t="str">
        <f t="shared" si="1"/>
        <v/>
      </c>
      <c r="Q7939" s="8" t="str">
        <f t="shared" si="17"/>
        <v/>
      </c>
      <c r="R7939" s="8" t="str">
        <f>if(and(P7939&lt;&gt;"",Q7939&lt;&gt;"newexp",Q7939&lt;&gt;"nostart"),countifs(script_conform_dispatching!A:A,P7939,script_conform_dispatching!B:B,Q7939),"")</f>
        <v/>
      </c>
      <c r="S7939" s="8" t="str">
        <f t="shared" si="3"/>
        <v/>
      </c>
    </row>
    <row r="7940" hidden="1">
      <c r="A7940" s="6" t="s">
        <v>19997</v>
      </c>
      <c r="B7940" s="6" t="s">
        <v>332</v>
      </c>
      <c r="C7940" s="6" t="s">
        <v>1011</v>
      </c>
      <c r="F7940" s="6" t="s">
        <v>415</v>
      </c>
      <c r="G7940" s="6" t="s">
        <v>416</v>
      </c>
      <c r="H7940" s="8" t="str">
        <f>VLOOKUP(C7940,agent_name_matching!A:B,2,false)</f>
        <v>Dialog LLM</v>
      </c>
      <c r="I7940" s="32" t="s">
        <v>19998</v>
      </c>
      <c r="J7940" s="6" t="s">
        <v>418</v>
      </c>
      <c r="L7940" s="6">
        <v>7197.0</v>
      </c>
      <c r="M7940" s="6">
        <v>74.0</v>
      </c>
      <c r="N7940" s="6">
        <v>2506.0</v>
      </c>
      <c r="O7940" s="6" t="s">
        <v>19999</v>
      </c>
      <c r="P7940" s="8" t="str">
        <f t="shared" si="1"/>
        <v/>
      </c>
      <c r="Q7940" s="8" t="str">
        <f t="shared" si="17"/>
        <v/>
      </c>
      <c r="R7940" s="8" t="str">
        <f>if(and(P7940&lt;&gt;"",Q7940&lt;&gt;"newexp",Q7940&lt;&gt;"nostart"),countifs(script_conform_dispatching!A:A,P7940,script_conform_dispatching!B:B,Q7940),"")</f>
        <v/>
      </c>
      <c r="S7940" s="8" t="str">
        <f t="shared" si="3"/>
        <v/>
      </c>
    </row>
    <row r="7941" hidden="1">
      <c r="A7941" s="6" t="s">
        <v>20000</v>
      </c>
      <c r="B7941" s="6" t="s">
        <v>332</v>
      </c>
      <c r="C7941" s="6" t="s">
        <v>37</v>
      </c>
      <c r="F7941" s="6" t="s">
        <v>415</v>
      </c>
      <c r="G7941" s="6" t="s">
        <v>416</v>
      </c>
      <c r="H7941" s="8" t="str">
        <f>VLOOKUP(C7941,agent_name_matching!A:B,2,false)</f>
        <v>Patient LLM</v>
      </c>
      <c r="I7941" s="32" t="s">
        <v>20001</v>
      </c>
      <c r="J7941" s="6" t="s">
        <v>418</v>
      </c>
      <c r="K7941" s="6">
        <v>1.0</v>
      </c>
      <c r="L7941" s="6">
        <v>2935.0</v>
      </c>
      <c r="M7941" s="6">
        <v>59.0</v>
      </c>
      <c r="N7941" s="6">
        <v>1023.0</v>
      </c>
      <c r="O7941" s="6" t="s">
        <v>20002</v>
      </c>
      <c r="P7941" s="8" t="str">
        <f t="shared" si="1"/>
        <v/>
      </c>
      <c r="Q7941" s="8" t="str">
        <f t="shared" si="17"/>
        <v/>
      </c>
      <c r="R7941" s="8" t="str">
        <f>if(and(P7941&lt;&gt;"",Q7941&lt;&gt;"newexp",Q7941&lt;&gt;"nostart"),countifs(script_conform_dispatching!A:A,P7941,script_conform_dispatching!B:B,Q7941),"")</f>
        <v/>
      </c>
      <c r="S7941" s="8" t="str">
        <f t="shared" si="3"/>
        <v/>
      </c>
    </row>
    <row r="7942" hidden="1">
      <c r="A7942" s="6" t="s">
        <v>20003</v>
      </c>
      <c r="B7942" s="6" t="s">
        <v>332</v>
      </c>
      <c r="C7942" s="6" t="s">
        <v>411</v>
      </c>
      <c r="H7942" s="8" t="str">
        <f>VLOOKUP(C7942,agent_name_matching!A:B,2,false)</f>
        <v>System</v>
      </c>
      <c r="I7942" s="33"/>
      <c r="O7942" s="6" t="s">
        <v>20004</v>
      </c>
      <c r="P7942" s="8" t="str">
        <f t="shared" si="1"/>
        <v/>
      </c>
      <c r="Q7942" s="8" t="str">
        <f t="shared" si="17"/>
        <v/>
      </c>
      <c r="R7942" s="8" t="str">
        <f>if(and(P7942&lt;&gt;"",Q7942&lt;&gt;"newexp",Q7942&lt;&gt;"nostart"),countifs(script_conform_dispatching!A:A,P7942,script_conform_dispatching!B:B,Q7942),"")</f>
        <v/>
      </c>
      <c r="S7942" s="8" t="str">
        <f t="shared" si="3"/>
        <v/>
      </c>
    </row>
    <row r="7943" hidden="1">
      <c r="A7943" s="6" t="s">
        <v>20005</v>
      </c>
      <c r="B7943" s="6" t="s">
        <v>332</v>
      </c>
      <c r="C7943" s="6" t="s">
        <v>1007</v>
      </c>
      <c r="F7943" s="6" t="s">
        <v>415</v>
      </c>
      <c r="G7943" s="6" t="s">
        <v>416</v>
      </c>
      <c r="H7943" s="8" t="str">
        <f>VLOOKUP(C7943,agent_name_matching!A:B,2,false)</f>
        <v>Assessor LLM</v>
      </c>
      <c r="I7943" s="32" t="s">
        <v>1008</v>
      </c>
      <c r="J7943" s="6" t="s">
        <v>418</v>
      </c>
      <c r="L7943" s="6">
        <v>3250.0</v>
      </c>
      <c r="M7943" s="6">
        <v>14.0</v>
      </c>
      <c r="N7943" s="6">
        <v>736.0</v>
      </c>
      <c r="O7943" s="6" t="s">
        <v>20006</v>
      </c>
      <c r="P7943" s="8" t="str">
        <f t="shared" si="1"/>
        <v/>
      </c>
      <c r="Q7943" s="8" t="str">
        <f t="shared" si="17"/>
        <v/>
      </c>
      <c r="R7943" s="8" t="str">
        <f>if(and(P7943&lt;&gt;"",Q7943&lt;&gt;"newexp",Q7943&lt;&gt;"nostart"),countifs(script_conform_dispatching!A:A,P7943,script_conform_dispatching!B:B,Q7943),"")</f>
        <v/>
      </c>
      <c r="S7943" s="8" t="str">
        <f t="shared" si="3"/>
        <v/>
      </c>
    </row>
    <row r="7944" hidden="1">
      <c r="A7944" s="6" t="s">
        <v>20007</v>
      </c>
      <c r="B7944" s="6" t="s">
        <v>332</v>
      </c>
      <c r="C7944" s="6" t="s">
        <v>1011</v>
      </c>
      <c r="F7944" s="6" t="s">
        <v>415</v>
      </c>
      <c r="G7944" s="6" t="s">
        <v>416</v>
      </c>
      <c r="H7944" s="8" t="str">
        <f>VLOOKUP(C7944,agent_name_matching!A:B,2,false)</f>
        <v>Dialog LLM</v>
      </c>
      <c r="I7944" s="32" t="s">
        <v>20008</v>
      </c>
      <c r="J7944" s="6" t="s">
        <v>418</v>
      </c>
      <c r="L7944" s="6">
        <v>7572.0</v>
      </c>
      <c r="M7944" s="6">
        <v>100.0</v>
      </c>
      <c r="N7944" s="6">
        <v>1922.0</v>
      </c>
      <c r="O7944" s="6" t="s">
        <v>20009</v>
      </c>
      <c r="P7944" s="8" t="str">
        <f t="shared" si="1"/>
        <v/>
      </c>
      <c r="Q7944" s="8" t="str">
        <f t="shared" si="17"/>
        <v/>
      </c>
      <c r="R7944" s="8" t="str">
        <f>if(and(P7944&lt;&gt;"",Q7944&lt;&gt;"newexp",Q7944&lt;&gt;"nostart"),countifs(script_conform_dispatching!A:A,P7944,script_conform_dispatching!B:B,Q7944),"")</f>
        <v/>
      </c>
      <c r="S7944" s="8" t="str">
        <f t="shared" si="3"/>
        <v/>
      </c>
    </row>
    <row r="7945" hidden="1">
      <c r="A7945" s="6" t="s">
        <v>20010</v>
      </c>
      <c r="B7945" s="6" t="s">
        <v>332</v>
      </c>
      <c r="C7945" s="6" t="s">
        <v>37</v>
      </c>
      <c r="F7945" s="6" t="s">
        <v>415</v>
      </c>
      <c r="G7945" s="6" t="s">
        <v>416</v>
      </c>
      <c r="H7945" s="8" t="str">
        <f>VLOOKUP(C7945,agent_name_matching!A:B,2,false)</f>
        <v>Patient LLM</v>
      </c>
      <c r="I7945" s="32" t="s">
        <v>20011</v>
      </c>
      <c r="J7945" s="6" t="s">
        <v>418</v>
      </c>
      <c r="K7945" s="6">
        <v>1.0</v>
      </c>
      <c r="L7945" s="6">
        <v>3102.0</v>
      </c>
      <c r="M7945" s="6">
        <v>47.0</v>
      </c>
      <c r="N7945" s="6">
        <v>1023.0</v>
      </c>
      <c r="O7945" s="6" t="s">
        <v>20012</v>
      </c>
      <c r="P7945" s="8" t="str">
        <f t="shared" si="1"/>
        <v/>
      </c>
      <c r="Q7945" s="8" t="str">
        <f t="shared" si="17"/>
        <v/>
      </c>
      <c r="R7945" s="8" t="str">
        <f>if(and(P7945&lt;&gt;"",Q7945&lt;&gt;"newexp",Q7945&lt;&gt;"nostart"),countifs(script_conform_dispatching!A:A,P7945,script_conform_dispatching!B:B,Q7945),"")</f>
        <v/>
      </c>
      <c r="S7945" s="8" t="str">
        <f t="shared" si="3"/>
        <v/>
      </c>
    </row>
    <row r="7946" hidden="1">
      <c r="A7946" s="6" t="s">
        <v>20013</v>
      </c>
      <c r="B7946" s="6" t="s">
        <v>332</v>
      </c>
      <c r="C7946" s="6" t="s">
        <v>411</v>
      </c>
      <c r="H7946" s="8" t="str">
        <f>VLOOKUP(C7946,agent_name_matching!A:B,2,false)</f>
        <v>System</v>
      </c>
      <c r="I7946" s="33"/>
      <c r="O7946" s="6" t="s">
        <v>20014</v>
      </c>
      <c r="P7946" s="8" t="str">
        <f t="shared" si="1"/>
        <v/>
      </c>
      <c r="Q7946" s="8" t="str">
        <f t="shared" si="17"/>
        <v/>
      </c>
      <c r="R7946" s="8" t="str">
        <f>if(and(P7946&lt;&gt;"",Q7946&lt;&gt;"newexp",Q7946&lt;&gt;"nostart"),countifs(script_conform_dispatching!A:A,P7946,script_conform_dispatching!B:B,Q7946),"")</f>
        <v/>
      </c>
      <c r="S7946" s="8" t="str">
        <f t="shared" si="3"/>
        <v/>
      </c>
    </row>
    <row r="7947" hidden="1">
      <c r="A7947" s="6" t="s">
        <v>20015</v>
      </c>
      <c r="B7947" s="6" t="s">
        <v>332</v>
      </c>
      <c r="C7947" s="6" t="s">
        <v>1007</v>
      </c>
      <c r="F7947" s="6" t="s">
        <v>415</v>
      </c>
      <c r="G7947" s="6" t="s">
        <v>416</v>
      </c>
      <c r="H7947" s="8" t="str">
        <f>VLOOKUP(C7947,agent_name_matching!A:B,2,false)</f>
        <v>Assessor LLM</v>
      </c>
      <c r="I7947" s="32" t="s">
        <v>1008</v>
      </c>
      <c r="J7947" s="6" t="s">
        <v>418</v>
      </c>
      <c r="L7947" s="6">
        <v>3403.0</v>
      </c>
      <c r="M7947" s="6">
        <v>14.0</v>
      </c>
      <c r="N7947" s="6">
        <v>806.0</v>
      </c>
      <c r="O7947" s="6" t="s">
        <v>20016</v>
      </c>
      <c r="P7947" s="8" t="str">
        <f t="shared" si="1"/>
        <v/>
      </c>
      <c r="Q7947" s="8" t="str">
        <f t="shared" si="17"/>
        <v/>
      </c>
      <c r="R7947" s="8" t="str">
        <f>if(and(P7947&lt;&gt;"",Q7947&lt;&gt;"newexp",Q7947&lt;&gt;"nostart"),countifs(script_conform_dispatching!A:A,P7947,script_conform_dispatching!B:B,Q7947),"")</f>
        <v/>
      </c>
      <c r="S7947" s="8" t="str">
        <f t="shared" si="3"/>
        <v/>
      </c>
    </row>
    <row r="7948" hidden="1">
      <c r="A7948" s="6" t="s">
        <v>20017</v>
      </c>
      <c r="B7948" s="6" t="s">
        <v>332</v>
      </c>
      <c r="C7948" s="6" t="s">
        <v>1011</v>
      </c>
      <c r="F7948" s="6" t="s">
        <v>415</v>
      </c>
      <c r="G7948" s="6" t="s">
        <v>416</v>
      </c>
      <c r="H7948" s="8" t="str">
        <f>VLOOKUP(C7948,agent_name_matching!A:B,2,false)</f>
        <v>Dialog LLM</v>
      </c>
      <c r="I7948" s="32" t="s">
        <v>20018</v>
      </c>
      <c r="J7948" s="6" t="s">
        <v>418</v>
      </c>
      <c r="L7948" s="6">
        <v>7961.0</v>
      </c>
      <c r="M7948" s="6">
        <v>85.0</v>
      </c>
      <c r="N7948" s="6">
        <v>1960.0</v>
      </c>
      <c r="O7948" s="6" t="s">
        <v>20019</v>
      </c>
      <c r="P7948" s="8" t="str">
        <f t="shared" si="1"/>
        <v/>
      </c>
      <c r="Q7948" s="8" t="str">
        <f t="shared" si="17"/>
        <v/>
      </c>
      <c r="R7948" s="8" t="str">
        <f>if(and(P7948&lt;&gt;"",Q7948&lt;&gt;"newexp",Q7948&lt;&gt;"nostart"),countifs(script_conform_dispatching!A:A,P7948,script_conform_dispatching!B:B,Q7948),"")</f>
        <v/>
      </c>
      <c r="S7948" s="8" t="str">
        <f t="shared" si="3"/>
        <v/>
      </c>
    </row>
    <row r="7949" hidden="1">
      <c r="A7949" s="6" t="s">
        <v>20020</v>
      </c>
      <c r="B7949" s="6" t="s">
        <v>332</v>
      </c>
      <c r="C7949" s="6" t="s">
        <v>37</v>
      </c>
      <c r="F7949" s="6" t="s">
        <v>415</v>
      </c>
      <c r="G7949" s="6" t="s">
        <v>416</v>
      </c>
      <c r="H7949" s="8" t="str">
        <f>VLOOKUP(C7949,agent_name_matching!A:B,2,false)</f>
        <v>Patient LLM</v>
      </c>
      <c r="I7949" s="32" t="s">
        <v>20021</v>
      </c>
      <c r="J7949" s="6" t="s">
        <v>418</v>
      </c>
      <c r="K7949" s="6">
        <v>1.0</v>
      </c>
      <c r="L7949" s="6">
        <v>3242.0</v>
      </c>
      <c r="M7949" s="6">
        <v>126.0</v>
      </c>
      <c r="N7949" s="6">
        <v>1598.0</v>
      </c>
      <c r="O7949" s="6" t="s">
        <v>20022</v>
      </c>
      <c r="P7949" s="8" t="str">
        <f t="shared" si="1"/>
        <v/>
      </c>
      <c r="Q7949" s="8" t="str">
        <f t="shared" si="17"/>
        <v/>
      </c>
      <c r="R7949" s="8" t="str">
        <f>if(and(P7949&lt;&gt;"",Q7949&lt;&gt;"newexp",Q7949&lt;&gt;"nostart"),countifs(script_conform_dispatching!A:A,P7949,script_conform_dispatching!B:B,Q7949),"")</f>
        <v/>
      </c>
      <c r="S7949" s="8" t="str">
        <f t="shared" si="3"/>
        <v/>
      </c>
    </row>
    <row r="7950" hidden="1">
      <c r="A7950" s="6" t="s">
        <v>20023</v>
      </c>
      <c r="B7950" s="6" t="s">
        <v>332</v>
      </c>
      <c r="C7950" s="6" t="s">
        <v>411</v>
      </c>
      <c r="H7950" s="8" t="str">
        <f>VLOOKUP(C7950,agent_name_matching!A:B,2,false)</f>
        <v>System</v>
      </c>
      <c r="I7950" s="33"/>
      <c r="O7950" s="6" t="s">
        <v>20024</v>
      </c>
      <c r="P7950" s="8" t="str">
        <f t="shared" si="1"/>
        <v/>
      </c>
      <c r="Q7950" s="8" t="str">
        <f t="shared" si="17"/>
        <v/>
      </c>
      <c r="R7950" s="8" t="str">
        <f>if(and(P7950&lt;&gt;"",Q7950&lt;&gt;"newexp",Q7950&lt;&gt;"nostart"),countifs(script_conform_dispatching!A:A,P7950,script_conform_dispatching!B:B,Q7950),"")</f>
        <v/>
      </c>
      <c r="S7950" s="8" t="str">
        <f t="shared" si="3"/>
        <v/>
      </c>
    </row>
    <row r="7951" hidden="1">
      <c r="A7951" s="6" t="s">
        <v>20025</v>
      </c>
      <c r="B7951" s="6" t="s">
        <v>332</v>
      </c>
      <c r="C7951" s="6" t="s">
        <v>1007</v>
      </c>
      <c r="F7951" s="6" t="s">
        <v>415</v>
      </c>
      <c r="G7951" s="6" t="s">
        <v>416</v>
      </c>
      <c r="H7951" s="8" t="str">
        <f>VLOOKUP(C7951,agent_name_matching!A:B,2,false)</f>
        <v>Assessor LLM</v>
      </c>
      <c r="I7951" s="32" t="s">
        <v>1008</v>
      </c>
      <c r="J7951" s="6" t="s">
        <v>418</v>
      </c>
      <c r="L7951" s="6">
        <v>3620.0</v>
      </c>
      <c r="M7951" s="6">
        <v>14.0</v>
      </c>
      <c r="N7951" s="6">
        <v>868.0</v>
      </c>
      <c r="O7951" s="6" t="s">
        <v>20026</v>
      </c>
      <c r="P7951" s="8" t="str">
        <f t="shared" si="1"/>
        <v/>
      </c>
      <c r="Q7951" s="8" t="str">
        <f t="shared" si="17"/>
        <v/>
      </c>
      <c r="R7951" s="8" t="str">
        <f>if(and(P7951&lt;&gt;"",Q7951&lt;&gt;"newexp",Q7951&lt;&gt;"nostart"),countifs(script_conform_dispatching!A:A,P7951,script_conform_dispatching!B:B,Q7951),"")</f>
        <v/>
      </c>
      <c r="S7951" s="8" t="str">
        <f t="shared" si="3"/>
        <v/>
      </c>
    </row>
    <row r="7952" hidden="1">
      <c r="A7952" s="6" t="s">
        <v>20027</v>
      </c>
      <c r="B7952" s="6" t="s">
        <v>332</v>
      </c>
      <c r="C7952" s="6" t="s">
        <v>1011</v>
      </c>
      <c r="F7952" s="6" t="s">
        <v>415</v>
      </c>
      <c r="G7952" s="6" t="s">
        <v>416</v>
      </c>
      <c r="H7952" s="8" t="str">
        <f>VLOOKUP(C7952,agent_name_matching!A:B,2,false)</f>
        <v>Dialog LLM</v>
      </c>
      <c r="I7952" s="32" t="s">
        <v>20028</v>
      </c>
      <c r="J7952" s="6" t="s">
        <v>418</v>
      </c>
      <c r="L7952" s="6">
        <v>8414.0</v>
      </c>
      <c r="M7952" s="6">
        <v>117.0</v>
      </c>
      <c r="N7952" s="6">
        <v>3060.0</v>
      </c>
      <c r="O7952" s="6" t="s">
        <v>20029</v>
      </c>
      <c r="P7952" s="8" t="str">
        <f t="shared" si="1"/>
        <v/>
      </c>
      <c r="Q7952" s="8" t="str">
        <f t="shared" si="17"/>
        <v/>
      </c>
      <c r="R7952" s="8" t="str">
        <f>if(and(P7952&lt;&gt;"",Q7952&lt;&gt;"newexp",Q7952&lt;&gt;"nostart"),countifs(script_conform_dispatching!A:A,P7952,script_conform_dispatching!B:B,Q7952),"")</f>
        <v/>
      </c>
      <c r="S7952" s="8" t="str">
        <f t="shared" si="3"/>
        <v/>
      </c>
    </row>
    <row r="7953" hidden="1">
      <c r="A7953" s="6" t="s">
        <v>20030</v>
      </c>
      <c r="B7953" s="6" t="s">
        <v>332</v>
      </c>
      <c r="C7953" s="6" t="s">
        <v>37</v>
      </c>
      <c r="F7953" s="6" t="s">
        <v>415</v>
      </c>
      <c r="G7953" s="6" t="s">
        <v>416</v>
      </c>
      <c r="H7953" s="8" t="str">
        <f>VLOOKUP(C7953,agent_name_matching!A:B,2,false)</f>
        <v>Patient LLM</v>
      </c>
      <c r="I7953" s="32" t="s">
        <v>20031</v>
      </c>
      <c r="J7953" s="6" t="s">
        <v>418</v>
      </c>
      <c r="K7953" s="6">
        <v>1.0</v>
      </c>
      <c r="L7953" s="6">
        <v>3493.0</v>
      </c>
      <c r="M7953" s="6">
        <v>84.0</v>
      </c>
      <c r="N7953" s="6">
        <v>1974.0</v>
      </c>
      <c r="O7953" s="6" t="s">
        <v>20032</v>
      </c>
      <c r="P7953" s="8" t="str">
        <f t="shared" si="1"/>
        <v/>
      </c>
      <c r="Q7953" s="8" t="str">
        <f t="shared" si="17"/>
        <v/>
      </c>
      <c r="R7953" s="8" t="str">
        <f>if(and(P7953&lt;&gt;"",Q7953&lt;&gt;"newexp",Q7953&lt;&gt;"nostart"),countifs(script_conform_dispatching!A:A,P7953,script_conform_dispatching!B:B,Q7953),"")</f>
        <v/>
      </c>
      <c r="S7953" s="8" t="str">
        <f t="shared" si="3"/>
        <v/>
      </c>
    </row>
    <row r="7954" hidden="1">
      <c r="A7954" s="6" t="s">
        <v>20033</v>
      </c>
      <c r="B7954" s="6" t="s">
        <v>332</v>
      </c>
      <c r="C7954" s="6" t="s">
        <v>411</v>
      </c>
      <c r="H7954" s="8" t="str">
        <f>VLOOKUP(C7954,agent_name_matching!A:B,2,false)</f>
        <v>System</v>
      </c>
      <c r="I7954" s="33"/>
      <c r="O7954" s="6" t="s">
        <v>20034</v>
      </c>
      <c r="P7954" s="8" t="str">
        <f t="shared" si="1"/>
        <v/>
      </c>
      <c r="Q7954" s="8" t="str">
        <f t="shared" si="17"/>
        <v/>
      </c>
      <c r="R7954" s="8" t="str">
        <f>if(and(P7954&lt;&gt;"",Q7954&lt;&gt;"newexp",Q7954&lt;&gt;"nostart"),countifs(script_conform_dispatching!A:A,P7954,script_conform_dispatching!B:B,Q7954),"")</f>
        <v/>
      </c>
      <c r="S7954" s="8" t="str">
        <f t="shared" si="3"/>
        <v/>
      </c>
    </row>
    <row r="7955" hidden="1">
      <c r="A7955" s="6" t="s">
        <v>20035</v>
      </c>
      <c r="B7955" s="6" t="s">
        <v>332</v>
      </c>
      <c r="C7955" s="6" t="s">
        <v>1007</v>
      </c>
      <c r="F7955" s="6" t="s">
        <v>415</v>
      </c>
      <c r="G7955" s="6" t="s">
        <v>416</v>
      </c>
      <c r="H7955" s="8" t="str">
        <f>VLOOKUP(C7955,agent_name_matching!A:B,2,false)</f>
        <v>Assessor LLM</v>
      </c>
      <c r="I7955" s="32" t="s">
        <v>1008</v>
      </c>
      <c r="J7955" s="6" t="s">
        <v>418</v>
      </c>
      <c r="L7955" s="6">
        <v>3827.0</v>
      </c>
      <c r="M7955" s="6">
        <v>14.0</v>
      </c>
      <c r="N7955" s="6">
        <v>915.0</v>
      </c>
      <c r="O7955" s="6" t="s">
        <v>20036</v>
      </c>
      <c r="P7955" s="8" t="str">
        <f t="shared" si="1"/>
        <v/>
      </c>
      <c r="Q7955" s="8" t="str">
        <f t="shared" si="17"/>
        <v/>
      </c>
      <c r="R7955" s="8" t="str">
        <f>if(and(P7955&lt;&gt;"",Q7955&lt;&gt;"newexp",Q7955&lt;&gt;"nostart"),countifs(script_conform_dispatching!A:A,P7955,script_conform_dispatching!B:B,Q7955),"")</f>
        <v/>
      </c>
      <c r="S7955" s="8" t="str">
        <f t="shared" si="3"/>
        <v/>
      </c>
    </row>
    <row r="7956" hidden="1">
      <c r="A7956" s="6" t="s">
        <v>20037</v>
      </c>
      <c r="B7956" s="6" t="s">
        <v>332</v>
      </c>
      <c r="C7956" s="6" t="s">
        <v>1011</v>
      </c>
      <c r="F7956" s="6" t="s">
        <v>415</v>
      </c>
      <c r="G7956" s="6" t="s">
        <v>416</v>
      </c>
      <c r="H7956" s="8" t="str">
        <f>VLOOKUP(C7956,agent_name_matching!A:B,2,false)</f>
        <v>Dialog LLM</v>
      </c>
      <c r="I7956" s="32" t="s">
        <v>20038</v>
      </c>
      <c r="J7956" s="6" t="s">
        <v>418</v>
      </c>
      <c r="L7956" s="6">
        <v>8857.0</v>
      </c>
      <c r="M7956" s="6">
        <v>103.0</v>
      </c>
      <c r="N7956" s="6">
        <v>2139.0</v>
      </c>
      <c r="O7956" s="6" t="s">
        <v>20039</v>
      </c>
      <c r="P7956" s="8" t="str">
        <f t="shared" si="1"/>
        <v/>
      </c>
      <c r="Q7956" s="8" t="str">
        <f t="shared" si="17"/>
        <v/>
      </c>
      <c r="R7956" s="8" t="str">
        <f>if(and(P7956&lt;&gt;"",Q7956&lt;&gt;"newexp",Q7956&lt;&gt;"nostart"),countifs(script_conform_dispatching!A:A,P7956,script_conform_dispatching!B:B,Q7956),"")</f>
        <v/>
      </c>
      <c r="S7956" s="8" t="str">
        <f t="shared" si="3"/>
        <v/>
      </c>
    </row>
    <row r="7957" hidden="1">
      <c r="A7957" s="6" t="s">
        <v>20040</v>
      </c>
      <c r="B7957" s="6" t="s">
        <v>332</v>
      </c>
      <c r="C7957" s="6" t="s">
        <v>37</v>
      </c>
      <c r="F7957" s="6" t="s">
        <v>415</v>
      </c>
      <c r="G7957" s="6" t="s">
        <v>416</v>
      </c>
      <c r="H7957" s="8" t="str">
        <f>VLOOKUP(C7957,agent_name_matching!A:B,2,false)</f>
        <v>Patient LLM</v>
      </c>
      <c r="I7957" s="32" t="s">
        <v>20041</v>
      </c>
      <c r="J7957" s="6" t="s">
        <v>418</v>
      </c>
      <c r="K7957" s="6">
        <v>1.0</v>
      </c>
      <c r="L7957" s="6">
        <v>3688.0</v>
      </c>
      <c r="M7957" s="6">
        <v>59.0</v>
      </c>
      <c r="N7957" s="6">
        <v>1507.0</v>
      </c>
      <c r="O7957" s="6" t="s">
        <v>20042</v>
      </c>
      <c r="P7957" s="8" t="str">
        <f t="shared" si="1"/>
        <v/>
      </c>
      <c r="Q7957" s="8" t="str">
        <f t="shared" si="17"/>
        <v/>
      </c>
      <c r="R7957" s="8" t="str">
        <f>if(and(P7957&lt;&gt;"",Q7957&lt;&gt;"newexp",Q7957&lt;&gt;"nostart"),countifs(script_conform_dispatching!A:A,P7957,script_conform_dispatching!B:B,Q7957),"")</f>
        <v/>
      </c>
      <c r="S7957" s="8" t="str">
        <f t="shared" si="3"/>
        <v/>
      </c>
    </row>
    <row r="7958" hidden="1">
      <c r="A7958" s="6" t="s">
        <v>20043</v>
      </c>
      <c r="B7958" s="6" t="s">
        <v>332</v>
      </c>
      <c r="C7958" s="6" t="s">
        <v>411</v>
      </c>
      <c r="H7958" s="8" t="str">
        <f>VLOOKUP(C7958,agent_name_matching!A:B,2,false)</f>
        <v>System</v>
      </c>
      <c r="I7958" s="33"/>
      <c r="O7958" s="6" t="s">
        <v>20044</v>
      </c>
      <c r="P7958" s="8" t="str">
        <f t="shared" si="1"/>
        <v/>
      </c>
      <c r="Q7958" s="8" t="str">
        <f t="shared" si="17"/>
        <v/>
      </c>
      <c r="R7958" s="8" t="str">
        <f>if(and(P7958&lt;&gt;"",Q7958&lt;&gt;"newexp",Q7958&lt;&gt;"nostart"),countifs(script_conform_dispatching!A:A,P7958,script_conform_dispatching!B:B,Q7958),"")</f>
        <v/>
      </c>
      <c r="S7958" s="8" t="str">
        <f t="shared" si="3"/>
        <v/>
      </c>
    </row>
    <row r="7959" hidden="1">
      <c r="A7959" s="6" t="s">
        <v>20045</v>
      </c>
      <c r="B7959" s="6" t="s">
        <v>332</v>
      </c>
      <c r="C7959" s="6" t="s">
        <v>1007</v>
      </c>
      <c r="F7959" s="6" t="s">
        <v>415</v>
      </c>
      <c r="G7959" s="6" t="s">
        <v>416</v>
      </c>
      <c r="H7959" s="8" t="str">
        <f>VLOOKUP(C7959,agent_name_matching!A:B,2,false)</f>
        <v>Assessor LLM</v>
      </c>
      <c r="I7959" s="32" t="s">
        <v>1040</v>
      </c>
      <c r="J7959" s="6" t="s">
        <v>418</v>
      </c>
      <c r="L7959" s="6">
        <v>3995.0</v>
      </c>
      <c r="M7959" s="6">
        <v>12.0</v>
      </c>
      <c r="N7959" s="6">
        <v>826.0</v>
      </c>
      <c r="O7959" s="6" t="s">
        <v>20046</v>
      </c>
      <c r="P7959" s="8" t="str">
        <f t="shared" si="1"/>
        <v/>
      </c>
      <c r="Q7959" s="8" t="str">
        <f t="shared" si="17"/>
        <v/>
      </c>
      <c r="R7959" s="8" t="str">
        <f>if(and(P7959&lt;&gt;"",Q7959&lt;&gt;"newexp",Q7959&lt;&gt;"nostart"),countifs(script_conform_dispatching!A:A,P7959,script_conform_dispatching!B:B,Q7959),"")</f>
        <v/>
      </c>
      <c r="S7959" s="8" t="str">
        <f t="shared" si="3"/>
        <v/>
      </c>
    </row>
    <row r="7960" hidden="1">
      <c r="A7960" s="6" t="s">
        <v>20047</v>
      </c>
      <c r="B7960" s="6" t="s">
        <v>332</v>
      </c>
      <c r="C7960" s="6" t="s">
        <v>407</v>
      </c>
      <c r="D7960" s="6">
        <v>5.0</v>
      </c>
      <c r="E7960" s="6" t="s">
        <v>445</v>
      </c>
      <c r="H7960" s="8" t="str">
        <f>VLOOKUP(C7960,agent_name_matching!A:B,2,false)</f>
        <v>--</v>
      </c>
      <c r="I7960" s="33"/>
      <c r="O7960" s="6" t="s">
        <v>20048</v>
      </c>
      <c r="P7960" s="8">
        <f t="shared" si="1"/>
        <v>5</v>
      </c>
      <c r="Q7960" s="8">
        <f t="shared" si="17"/>
        <v>8</v>
      </c>
      <c r="R7960" s="8">
        <f>if(and(P7960&lt;&gt;"",Q7960&lt;&gt;"newexp",Q7960&lt;&gt;"nostart"),countifs(script_conform_dispatching!A:A,P7960,script_conform_dispatching!B:B,Q7960),"")</f>
        <v>1</v>
      </c>
      <c r="S7960" s="8" t="str">
        <f t="shared" si="3"/>
        <v/>
      </c>
    </row>
    <row r="7961" hidden="1">
      <c r="A7961" s="6" t="s">
        <v>20049</v>
      </c>
      <c r="B7961" s="6" t="s">
        <v>332</v>
      </c>
      <c r="C7961" s="6" t="s">
        <v>1045</v>
      </c>
      <c r="F7961" s="6" t="s">
        <v>415</v>
      </c>
      <c r="G7961" s="6" t="s">
        <v>416</v>
      </c>
      <c r="H7961" s="8" t="str">
        <f>VLOOKUP(C7961,agent_name_matching!A:B,2,false)</f>
        <v>Dispatcher LLM</v>
      </c>
      <c r="I7961" s="32" t="s">
        <v>20050</v>
      </c>
      <c r="J7961" s="6" t="s">
        <v>418</v>
      </c>
      <c r="L7961" s="6">
        <v>5412.0</v>
      </c>
      <c r="M7961" s="6">
        <v>132.0</v>
      </c>
      <c r="N7961" s="6">
        <v>2271.0</v>
      </c>
      <c r="O7961" s="6" t="s">
        <v>20051</v>
      </c>
      <c r="P7961" s="8" t="str">
        <f t="shared" si="1"/>
        <v/>
      </c>
      <c r="Q7961" s="8" t="str">
        <f t="shared" si="17"/>
        <v/>
      </c>
      <c r="R7961" s="8" t="str">
        <f>if(and(P7961&lt;&gt;"",Q7961&lt;&gt;"newexp",Q7961&lt;&gt;"nostart"),countifs(script_conform_dispatching!A:A,P7961,script_conform_dispatching!B:B,Q7961),"")</f>
        <v/>
      </c>
      <c r="S7961" s="8" t="str">
        <f t="shared" si="3"/>
        <v/>
      </c>
    </row>
    <row r="7962" hidden="1">
      <c r="A7962" s="6" t="s">
        <v>20052</v>
      </c>
      <c r="B7962" s="6" t="s">
        <v>332</v>
      </c>
      <c r="C7962" s="6" t="s">
        <v>407</v>
      </c>
      <c r="D7962" s="6">
        <v>8.0</v>
      </c>
      <c r="E7962" s="6" t="s">
        <v>408</v>
      </c>
      <c r="H7962" s="8" t="str">
        <f>VLOOKUP(C7962,agent_name_matching!A:B,2,false)</f>
        <v>--</v>
      </c>
      <c r="I7962" s="33"/>
      <c r="O7962" s="6" t="s">
        <v>20053</v>
      </c>
      <c r="P7962" s="8" t="str">
        <f t="shared" si="1"/>
        <v/>
      </c>
      <c r="Q7962" s="8" t="str">
        <f t="shared" si="17"/>
        <v/>
      </c>
      <c r="R7962" s="8" t="str">
        <f>if(and(P7962&lt;&gt;"",Q7962&lt;&gt;"newexp",Q7962&lt;&gt;"nostart"),countifs(script_conform_dispatching!A:A,P7962,script_conform_dispatching!B:B,Q7962),"")</f>
        <v/>
      </c>
      <c r="S7962" s="8" t="str">
        <f t="shared" si="3"/>
        <v/>
      </c>
    </row>
    <row r="7963" hidden="1">
      <c r="A7963" s="6" t="s">
        <v>20054</v>
      </c>
      <c r="B7963" s="6" t="s">
        <v>332</v>
      </c>
      <c r="C7963" s="6" t="s">
        <v>1011</v>
      </c>
      <c r="F7963" s="6" t="s">
        <v>415</v>
      </c>
      <c r="G7963" s="6" t="s">
        <v>416</v>
      </c>
      <c r="H7963" s="8" t="str">
        <f>VLOOKUP(C7963,agent_name_matching!A:B,2,false)</f>
        <v>Dialog LLM</v>
      </c>
      <c r="I7963" s="32" t="s">
        <v>20055</v>
      </c>
      <c r="J7963" s="6" t="s">
        <v>418</v>
      </c>
      <c r="L7963" s="6">
        <v>9395.0</v>
      </c>
      <c r="M7963" s="6">
        <v>120.0</v>
      </c>
      <c r="N7963" s="6">
        <v>3531.0</v>
      </c>
      <c r="O7963" s="6" t="s">
        <v>20056</v>
      </c>
      <c r="P7963" s="8" t="str">
        <f t="shared" si="1"/>
        <v/>
      </c>
      <c r="Q7963" s="8" t="str">
        <f t="shared" si="17"/>
        <v/>
      </c>
      <c r="R7963" s="8" t="str">
        <f>if(and(P7963&lt;&gt;"",Q7963&lt;&gt;"newexp",Q7963&lt;&gt;"nostart"),countifs(script_conform_dispatching!A:A,P7963,script_conform_dispatching!B:B,Q7963),"")</f>
        <v/>
      </c>
      <c r="S7963" s="8" t="str">
        <f t="shared" si="3"/>
        <v/>
      </c>
    </row>
    <row r="7964" hidden="1">
      <c r="A7964" s="6" t="s">
        <v>20057</v>
      </c>
      <c r="B7964" s="6" t="s">
        <v>332</v>
      </c>
      <c r="C7964" s="6" t="s">
        <v>450</v>
      </c>
      <c r="F7964" s="6" t="s">
        <v>415</v>
      </c>
      <c r="G7964" s="6" t="s">
        <v>416</v>
      </c>
      <c r="H7964" s="8" t="str">
        <f>VLOOKUP(C7964,agent_name_matching!A:B,2,false)</f>
        <v>Validator LLM</v>
      </c>
      <c r="I7964" s="32" t="s">
        <v>1715</v>
      </c>
      <c r="J7964" s="6" t="s">
        <v>452</v>
      </c>
      <c r="L7964" s="6">
        <v>4074.0</v>
      </c>
      <c r="M7964" s="6">
        <v>36.0</v>
      </c>
      <c r="N7964" s="6">
        <v>951.0</v>
      </c>
      <c r="O7964" s="6" t="s">
        <v>20058</v>
      </c>
      <c r="P7964" s="8" t="str">
        <f t="shared" si="1"/>
        <v/>
      </c>
      <c r="Q7964" s="8" t="str">
        <f t="shared" si="17"/>
        <v/>
      </c>
      <c r="R7964" s="8" t="str">
        <f>if(and(P7964&lt;&gt;"",Q7964&lt;&gt;"newexp",Q7964&lt;&gt;"nostart"),countifs(script_conform_dispatching!A:A,P7964,script_conform_dispatching!B:B,Q7964),"")</f>
        <v/>
      </c>
      <c r="S7964" s="8" t="str">
        <f t="shared" si="3"/>
        <v/>
      </c>
    </row>
    <row r="7965" hidden="1">
      <c r="A7965" s="6" t="s">
        <v>20059</v>
      </c>
      <c r="B7965" s="6" t="s">
        <v>332</v>
      </c>
      <c r="C7965" s="6" t="s">
        <v>37</v>
      </c>
      <c r="F7965" s="6" t="s">
        <v>415</v>
      </c>
      <c r="G7965" s="6" t="s">
        <v>416</v>
      </c>
      <c r="H7965" s="8" t="str">
        <f>VLOOKUP(C7965,agent_name_matching!A:B,2,false)</f>
        <v>Patient LLM</v>
      </c>
      <c r="I7965" s="32" t="s">
        <v>20060</v>
      </c>
      <c r="J7965" s="6" t="s">
        <v>418</v>
      </c>
      <c r="K7965" s="6">
        <v>1.0</v>
      </c>
      <c r="L7965" s="6">
        <v>4011.0</v>
      </c>
      <c r="M7965" s="6">
        <v>29.0</v>
      </c>
      <c r="N7965" s="6">
        <v>1261.0</v>
      </c>
      <c r="O7965" s="6" t="s">
        <v>20061</v>
      </c>
      <c r="P7965" s="8" t="str">
        <f t="shared" si="1"/>
        <v/>
      </c>
      <c r="Q7965" s="8" t="str">
        <f t="shared" si="17"/>
        <v/>
      </c>
      <c r="R7965" s="8" t="str">
        <f>if(and(P7965&lt;&gt;"",Q7965&lt;&gt;"newexp",Q7965&lt;&gt;"nostart"),countifs(script_conform_dispatching!A:A,P7965,script_conform_dispatching!B:B,Q7965),"")</f>
        <v/>
      </c>
      <c r="S7965" s="8" t="str">
        <f t="shared" si="3"/>
        <v/>
      </c>
    </row>
    <row r="7966" hidden="1">
      <c r="A7966" s="6" t="s">
        <v>20062</v>
      </c>
      <c r="B7966" s="6" t="s">
        <v>332</v>
      </c>
      <c r="C7966" s="6" t="s">
        <v>411</v>
      </c>
      <c r="H7966" s="8" t="str">
        <f>VLOOKUP(C7966,agent_name_matching!A:B,2,false)</f>
        <v>System</v>
      </c>
      <c r="I7966" s="33"/>
      <c r="O7966" s="6" t="s">
        <v>20063</v>
      </c>
      <c r="P7966" s="8" t="str">
        <f t="shared" si="1"/>
        <v/>
      </c>
      <c r="Q7966" s="8" t="str">
        <f t="shared" si="17"/>
        <v/>
      </c>
      <c r="R7966" s="8" t="str">
        <f>if(and(P7966&lt;&gt;"",Q7966&lt;&gt;"newexp",Q7966&lt;&gt;"nostart"),countifs(script_conform_dispatching!A:A,P7966,script_conform_dispatching!B:B,Q7966),"")</f>
        <v/>
      </c>
      <c r="S7966" s="8" t="str">
        <f t="shared" si="3"/>
        <v/>
      </c>
    </row>
    <row r="7967" hidden="1">
      <c r="A7967" s="6" t="s">
        <v>20064</v>
      </c>
      <c r="B7967" s="6" t="s">
        <v>332</v>
      </c>
      <c r="C7967" s="6" t="s">
        <v>1007</v>
      </c>
      <c r="F7967" s="6" t="s">
        <v>415</v>
      </c>
      <c r="G7967" s="6" t="s">
        <v>416</v>
      </c>
      <c r="H7967" s="8" t="str">
        <f>VLOOKUP(C7967,agent_name_matching!A:B,2,false)</f>
        <v>Assessor LLM</v>
      </c>
      <c r="I7967" s="32" t="s">
        <v>1040</v>
      </c>
      <c r="J7967" s="6" t="s">
        <v>418</v>
      </c>
      <c r="L7967" s="6">
        <v>4219.0</v>
      </c>
      <c r="M7967" s="6">
        <v>12.0</v>
      </c>
      <c r="N7967" s="6">
        <v>795.0</v>
      </c>
      <c r="O7967" s="6" t="s">
        <v>20065</v>
      </c>
      <c r="P7967" s="8" t="str">
        <f t="shared" si="1"/>
        <v/>
      </c>
      <c r="Q7967" s="8" t="str">
        <f t="shared" si="17"/>
        <v/>
      </c>
      <c r="R7967" s="8" t="str">
        <f>if(and(P7967&lt;&gt;"",Q7967&lt;&gt;"newexp",Q7967&lt;&gt;"nostart"),countifs(script_conform_dispatching!A:A,P7967,script_conform_dispatching!B:B,Q7967),"")</f>
        <v/>
      </c>
      <c r="S7967" s="8" t="str">
        <f t="shared" si="3"/>
        <v/>
      </c>
    </row>
    <row r="7968" hidden="1">
      <c r="A7968" s="6" t="s">
        <v>20066</v>
      </c>
      <c r="B7968" s="6" t="s">
        <v>332</v>
      </c>
      <c r="C7968" s="6" t="s">
        <v>407</v>
      </c>
      <c r="D7968" s="6">
        <v>8.0</v>
      </c>
      <c r="E7968" s="6" t="s">
        <v>445</v>
      </c>
      <c r="H7968" s="8" t="str">
        <f>VLOOKUP(C7968,agent_name_matching!A:B,2,false)</f>
        <v>--</v>
      </c>
      <c r="I7968" s="33"/>
      <c r="O7968" s="6" t="s">
        <v>20067</v>
      </c>
      <c r="P7968" s="8">
        <f t="shared" si="1"/>
        <v>8</v>
      </c>
      <c r="Q7968" s="8" t="str">
        <f t="shared" si="17"/>
        <v>nostart</v>
      </c>
      <c r="R7968" s="8" t="str">
        <f>if(and(P7968&lt;&gt;"",Q7968&lt;&gt;"newexp",Q7968&lt;&gt;"nostart"),countifs(script_conform_dispatching!A:A,P7968,script_conform_dispatching!B:B,Q7968),"")</f>
        <v/>
      </c>
      <c r="S7968" s="8" t="str">
        <f t="shared" si="3"/>
        <v/>
      </c>
    </row>
    <row r="7969" hidden="1">
      <c r="A7969" s="6" t="s">
        <v>20068</v>
      </c>
      <c r="B7969" s="6" t="s">
        <v>332</v>
      </c>
      <c r="C7969" s="6" t="s">
        <v>1011</v>
      </c>
      <c r="F7969" s="6" t="s">
        <v>415</v>
      </c>
      <c r="G7969" s="6" t="s">
        <v>416</v>
      </c>
      <c r="H7969" s="8" t="str">
        <f>VLOOKUP(C7969,agent_name_matching!A:B,2,false)</f>
        <v>Dialog LLM</v>
      </c>
      <c r="I7969" s="32" t="s">
        <v>20069</v>
      </c>
      <c r="J7969" s="6" t="s">
        <v>418</v>
      </c>
      <c r="L7969" s="6">
        <v>9717.0</v>
      </c>
      <c r="M7969" s="6">
        <v>72.0</v>
      </c>
      <c r="N7969" s="6">
        <v>2029.0</v>
      </c>
      <c r="O7969" s="6" t="s">
        <v>20070</v>
      </c>
      <c r="P7969" s="8" t="str">
        <f t="shared" si="1"/>
        <v/>
      </c>
      <c r="Q7969" s="8" t="str">
        <f t="shared" si="17"/>
        <v/>
      </c>
      <c r="R7969" s="8" t="str">
        <f>if(and(P7969&lt;&gt;"",Q7969&lt;&gt;"newexp",Q7969&lt;&gt;"nostart"),countifs(script_conform_dispatching!A:A,P7969,script_conform_dispatching!B:B,Q7969),"")</f>
        <v/>
      </c>
      <c r="S7969" s="8" t="str">
        <f t="shared" si="3"/>
        <v/>
      </c>
    </row>
    <row r="7970" hidden="1">
      <c r="A7970" s="6" t="s">
        <v>20071</v>
      </c>
      <c r="B7970" s="6" t="s">
        <v>332</v>
      </c>
      <c r="C7970" s="6" t="s">
        <v>450</v>
      </c>
      <c r="F7970" s="6" t="s">
        <v>415</v>
      </c>
      <c r="G7970" s="6" t="s">
        <v>416</v>
      </c>
      <c r="H7970" s="8" t="str">
        <f>VLOOKUP(C7970,agent_name_matching!A:B,2,false)</f>
        <v>Validator LLM</v>
      </c>
      <c r="I7970" s="32" t="s">
        <v>1000</v>
      </c>
      <c r="J7970" s="6" t="s">
        <v>452</v>
      </c>
      <c r="L7970" s="6">
        <v>4114.0</v>
      </c>
      <c r="M7970" s="6">
        <v>26.0</v>
      </c>
      <c r="N7970" s="6">
        <v>1317.0</v>
      </c>
      <c r="O7970" s="6" t="s">
        <v>20072</v>
      </c>
      <c r="P7970" s="8" t="str">
        <f t="shared" si="1"/>
        <v/>
      </c>
      <c r="Q7970" s="8" t="str">
        <f t="shared" si="17"/>
        <v/>
      </c>
      <c r="R7970" s="8" t="str">
        <f>if(and(P7970&lt;&gt;"",Q7970&lt;&gt;"newexp",Q7970&lt;&gt;"nostart"),countifs(script_conform_dispatching!A:A,P7970,script_conform_dispatching!B:B,Q7970),"")</f>
        <v/>
      </c>
      <c r="S7970" s="8" t="str">
        <f t="shared" si="3"/>
        <v/>
      </c>
    </row>
    <row r="7971" hidden="1">
      <c r="A7971" s="6" t="s">
        <v>20073</v>
      </c>
      <c r="B7971" s="6" t="s">
        <v>335</v>
      </c>
      <c r="C7971" s="6" t="s">
        <v>407</v>
      </c>
      <c r="D7971" s="6">
        <v>1.0</v>
      </c>
      <c r="E7971" s="6" t="s">
        <v>408</v>
      </c>
      <c r="H7971" s="8" t="str">
        <f>VLOOKUP(C7971,agent_name_matching!A:B,2,false)</f>
        <v>--</v>
      </c>
      <c r="I7971" s="33"/>
      <c r="O7971" s="6" t="s">
        <v>20074</v>
      </c>
      <c r="P7971" s="8" t="str">
        <f t="shared" si="1"/>
        <v/>
      </c>
      <c r="Q7971" s="8" t="str">
        <f t="shared" si="17"/>
        <v/>
      </c>
      <c r="R7971" s="8" t="str">
        <f>if(and(P7971&lt;&gt;"",Q7971&lt;&gt;"newexp",Q7971&lt;&gt;"nostart"),countifs(script_conform_dispatching!A:A,P7971,script_conform_dispatching!B:B,Q7971),"")</f>
        <v/>
      </c>
      <c r="S7971" s="8" t="str">
        <f t="shared" si="3"/>
        <v/>
      </c>
    </row>
    <row r="7972" hidden="1">
      <c r="A7972" s="6" t="s">
        <v>20075</v>
      </c>
      <c r="B7972" s="6" t="s">
        <v>335</v>
      </c>
      <c r="C7972" s="6" t="s">
        <v>411</v>
      </c>
      <c r="H7972" s="8" t="str">
        <f>VLOOKUP(C7972,agent_name_matching!A:B,2,false)</f>
        <v>System</v>
      </c>
      <c r="I7972" s="33"/>
      <c r="O7972" s="6" t="s">
        <v>20076</v>
      </c>
      <c r="P7972" s="8" t="str">
        <f t="shared" si="1"/>
        <v/>
      </c>
      <c r="Q7972" s="8" t="str">
        <f t="shared" si="17"/>
        <v/>
      </c>
      <c r="R7972" s="8" t="str">
        <f>if(and(P7972&lt;&gt;"",Q7972&lt;&gt;"newexp",Q7972&lt;&gt;"nostart"),countifs(script_conform_dispatching!A:A,P7972,script_conform_dispatching!B:B,Q7972),"")</f>
        <v/>
      </c>
      <c r="S7972" s="8" t="str">
        <f t="shared" si="3"/>
        <v/>
      </c>
    </row>
    <row r="7973" hidden="1">
      <c r="A7973" s="6" t="s">
        <v>20077</v>
      </c>
      <c r="B7973" s="6" t="s">
        <v>335</v>
      </c>
      <c r="C7973" s="6" t="s">
        <v>1007</v>
      </c>
      <c r="F7973" s="6" t="s">
        <v>415</v>
      </c>
      <c r="G7973" s="6" t="s">
        <v>416</v>
      </c>
      <c r="H7973" s="8" t="str">
        <f>VLOOKUP(C7973,agent_name_matching!A:B,2,false)</f>
        <v>Assessor LLM</v>
      </c>
      <c r="I7973" s="32" t="s">
        <v>1008</v>
      </c>
      <c r="J7973" s="6" t="s">
        <v>418</v>
      </c>
      <c r="L7973" s="6">
        <v>716.0</v>
      </c>
      <c r="M7973" s="6">
        <v>14.0</v>
      </c>
      <c r="N7973" s="6">
        <v>669.0</v>
      </c>
      <c r="O7973" s="6" t="s">
        <v>20078</v>
      </c>
      <c r="P7973" s="8" t="str">
        <f t="shared" si="1"/>
        <v/>
      </c>
      <c r="Q7973" s="8" t="str">
        <f t="shared" si="17"/>
        <v/>
      </c>
      <c r="R7973" s="8" t="str">
        <f>if(and(P7973&lt;&gt;"",Q7973&lt;&gt;"newexp",Q7973&lt;&gt;"nostart"),countifs(script_conform_dispatching!A:A,P7973,script_conform_dispatching!B:B,Q7973),"")</f>
        <v/>
      </c>
      <c r="S7973" s="8" t="str">
        <f t="shared" si="3"/>
        <v/>
      </c>
    </row>
    <row r="7974" hidden="1">
      <c r="A7974" s="6" t="s">
        <v>20079</v>
      </c>
      <c r="B7974" s="6" t="s">
        <v>335</v>
      </c>
      <c r="C7974" s="6" t="s">
        <v>1011</v>
      </c>
      <c r="F7974" s="6" t="s">
        <v>415</v>
      </c>
      <c r="G7974" s="6" t="s">
        <v>416</v>
      </c>
      <c r="H7974" s="8" t="str">
        <f>VLOOKUP(C7974,agent_name_matching!A:B,2,false)</f>
        <v>Dialog LLM</v>
      </c>
      <c r="I7974" s="32" t="s">
        <v>1012</v>
      </c>
      <c r="J7974" s="6" t="s">
        <v>418</v>
      </c>
      <c r="L7974" s="6">
        <v>565.0</v>
      </c>
      <c r="M7974" s="6">
        <v>28.0</v>
      </c>
      <c r="N7974" s="6">
        <v>711.0</v>
      </c>
      <c r="O7974" s="6" t="s">
        <v>20080</v>
      </c>
      <c r="P7974" s="8" t="str">
        <f t="shared" si="1"/>
        <v/>
      </c>
      <c r="Q7974" s="8" t="str">
        <f t="shared" si="17"/>
        <v/>
      </c>
      <c r="R7974" s="8" t="str">
        <f>if(and(P7974&lt;&gt;"",Q7974&lt;&gt;"newexp",Q7974&lt;&gt;"nostart"),countifs(script_conform_dispatching!A:A,P7974,script_conform_dispatching!B:B,Q7974),"")</f>
        <v/>
      </c>
      <c r="S7974" s="8" t="str">
        <f t="shared" si="3"/>
        <v/>
      </c>
    </row>
    <row r="7975" hidden="1">
      <c r="A7975" s="6" t="s">
        <v>20081</v>
      </c>
      <c r="B7975" s="6" t="s">
        <v>335</v>
      </c>
      <c r="C7975" s="6" t="s">
        <v>37</v>
      </c>
      <c r="F7975" s="6" t="s">
        <v>415</v>
      </c>
      <c r="G7975" s="6" t="s">
        <v>416</v>
      </c>
      <c r="H7975" s="8" t="str">
        <f>VLOOKUP(C7975,agent_name_matching!A:B,2,false)</f>
        <v>Patient LLM</v>
      </c>
      <c r="I7975" s="32" t="s">
        <v>20082</v>
      </c>
      <c r="J7975" s="6" t="s">
        <v>418</v>
      </c>
      <c r="K7975" s="6">
        <v>1.0</v>
      </c>
      <c r="L7975" s="6">
        <v>546.0</v>
      </c>
      <c r="M7975" s="6">
        <v>53.0</v>
      </c>
      <c r="N7975" s="6">
        <v>1118.0</v>
      </c>
      <c r="O7975" s="6" t="s">
        <v>20083</v>
      </c>
      <c r="P7975" s="8" t="str">
        <f t="shared" si="1"/>
        <v/>
      </c>
      <c r="Q7975" s="8" t="str">
        <f t="shared" si="17"/>
        <v/>
      </c>
      <c r="R7975" s="8" t="str">
        <f>if(and(P7975&lt;&gt;"",Q7975&lt;&gt;"newexp",Q7975&lt;&gt;"nostart"),countifs(script_conform_dispatching!A:A,P7975,script_conform_dispatching!B:B,Q7975),"")</f>
        <v/>
      </c>
      <c r="S7975" s="8" t="str">
        <f t="shared" si="3"/>
        <v/>
      </c>
    </row>
    <row r="7976" hidden="1">
      <c r="A7976" s="6" t="s">
        <v>20084</v>
      </c>
      <c r="B7976" s="6" t="s">
        <v>335</v>
      </c>
      <c r="C7976" s="6" t="s">
        <v>411</v>
      </c>
      <c r="H7976" s="8" t="str">
        <f>VLOOKUP(C7976,agent_name_matching!A:B,2,false)</f>
        <v>System</v>
      </c>
      <c r="I7976" s="33"/>
      <c r="O7976" s="6" t="s">
        <v>20085</v>
      </c>
      <c r="P7976" s="8" t="str">
        <f t="shared" si="1"/>
        <v/>
      </c>
      <c r="Q7976" s="8" t="str">
        <f t="shared" si="17"/>
        <v/>
      </c>
      <c r="R7976" s="8" t="str">
        <f>if(and(P7976&lt;&gt;"",Q7976&lt;&gt;"newexp",Q7976&lt;&gt;"nostart"),countifs(script_conform_dispatching!A:A,P7976,script_conform_dispatching!B:B,Q7976),"")</f>
        <v/>
      </c>
      <c r="S7976" s="8" t="str">
        <f t="shared" si="3"/>
        <v/>
      </c>
    </row>
    <row r="7977" hidden="1">
      <c r="A7977" s="6" t="s">
        <v>20086</v>
      </c>
      <c r="B7977" s="6" t="s">
        <v>335</v>
      </c>
      <c r="C7977" s="6" t="s">
        <v>1007</v>
      </c>
      <c r="F7977" s="6" t="s">
        <v>415</v>
      </c>
      <c r="G7977" s="6" t="s">
        <v>416</v>
      </c>
      <c r="H7977" s="8" t="str">
        <f>VLOOKUP(C7977,agent_name_matching!A:B,2,false)</f>
        <v>Assessor LLM</v>
      </c>
      <c r="I7977" s="32" t="s">
        <v>1008</v>
      </c>
      <c r="J7977" s="6" t="s">
        <v>418</v>
      </c>
      <c r="L7977" s="6">
        <v>801.0</v>
      </c>
      <c r="M7977" s="6">
        <v>14.0</v>
      </c>
      <c r="N7977" s="6">
        <v>589.0</v>
      </c>
      <c r="O7977" s="6" t="s">
        <v>20087</v>
      </c>
      <c r="P7977" s="8" t="str">
        <f t="shared" si="1"/>
        <v/>
      </c>
      <c r="Q7977" s="8" t="str">
        <f t="shared" si="17"/>
        <v/>
      </c>
      <c r="R7977" s="8" t="str">
        <f>if(and(P7977&lt;&gt;"",Q7977&lt;&gt;"newexp",Q7977&lt;&gt;"nostart"),countifs(script_conform_dispatching!A:A,P7977,script_conform_dispatching!B:B,Q7977),"")</f>
        <v/>
      </c>
      <c r="S7977" s="8" t="str">
        <f t="shared" si="3"/>
        <v/>
      </c>
    </row>
    <row r="7978" hidden="1">
      <c r="A7978" s="6" t="s">
        <v>20088</v>
      </c>
      <c r="B7978" s="6" t="s">
        <v>335</v>
      </c>
      <c r="C7978" s="6" t="s">
        <v>1011</v>
      </c>
      <c r="F7978" s="6" t="s">
        <v>415</v>
      </c>
      <c r="G7978" s="6" t="s">
        <v>416</v>
      </c>
      <c r="H7978" s="8" t="str">
        <f>VLOOKUP(C7978,agent_name_matching!A:B,2,false)</f>
        <v>Dialog LLM</v>
      </c>
      <c r="I7978" s="32" t="s">
        <v>20089</v>
      </c>
      <c r="J7978" s="6" t="s">
        <v>418</v>
      </c>
      <c r="L7978" s="6">
        <v>813.0</v>
      </c>
      <c r="M7978" s="6">
        <v>49.0</v>
      </c>
      <c r="N7978" s="6">
        <v>1591.0</v>
      </c>
      <c r="O7978" s="6" t="s">
        <v>20090</v>
      </c>
      <c r="P7978" s="8" t="str">
        <f t="shared" si="1"/>
        <v/>
      </c>
      <c r="Q7978" s="8" t="str">
        <f t="shared" si="17"/>
        <v/>
      </c>
      <c r="R7978" s="8" t="str">
        <f>if(and(P7978&lt;&gt;"",Q7978&lt;&gt;"newexp",Q7978&lt;&gt;"nostart"),countifs(script_conform_dispatching!A:A,P7978,script_conform_dispatching!B:B,Q7978),"")</f>
        <v/>
      </c>
      <c r="S7978" s="8" t="str">
        <f t="shared" si="3"/>
        <v/>
      </c>
    </row>
    <row r="7979" hidden="1">
      <c r="A7979" s="6" t="s">
        <v>20091</v>
      </c>
      <c r="B7979" s="6" t="s">
        <v>335</v>
      </c>
      <c r="C7979" s="6" t="s">
        <v>37</v>
      </c>
      <c r="F7979" s="6" t="s">
        <v>415</v>
      </c>
      <c r="G7979" s="6" t="s">
        <v>416</v>
      </c>
      <c r="H7979" s="8" t="str">
        <f>VLOOKUP(C7979,agent_name_matching!A:B,2,false)</f>
        <v>Patient LLM</v>
      </c>
      <c r="I7979" s="32" t="s">
        <v>20092</v>
      </c>
      <c r="J7979" s="6" t="s">
        <v>418</v>
      </c>
      <c r="K7979" s="6">
        <v>1.0</v>
      </c>
      <c r="L7979" s="6">
        <v>656.0</v>
      </c>
      <c r="M7979" s="6">
        <v>23.0</v>
      </c>
      <c r="N7979" s="6">
        <v>843.0</v>
      </c>
      <c r="O7979" s="6" t="s">
        <v>20093</v>
      </c>
      <c r="P7979" s="8" t="str">
        <f t="shared" si="1"/>
        <v/>
      </c>
      <c r="Q7979" s="8" t="str">
        <f t="shared" si="17"/>
        <v/>
      </c>
      <c r="R7979" s="8" t="str">
        <f>if(and(P7979&lt;&gt;"",Q7979&lt;&gt;"newexp",Q7979&lt;&gt;"nostart"),countifs(script_conform_dispatching!A:A,P7979,script_conform_dispatching!B:B,Q7979),"")</f>
        <v/>
      </c>
      <c r="S7979" s="8" t="str">
        <f t="shared" si="3"/>
        <v/>
      </c>
    </row>
    <row r="7980" hidden="1">
      <c r="A7980" s="6" t="s">
        <v>20094</v>
      </c>
      <c r="B7980" s="6" t="s">
        <v>335</v>
      </c>
      <c r="C7980" s="6" t="s">
        <v>411</v>
      </c>
      <c r="H7980" s="8" t="str">
        <f>VLOOKUP(C7980,agent_name_matching!A:B,2,false)</f>
        <v>System</v>
      </c>
      <c r="I7980" s="33"/>
      <c r="O7980" s="6" t="s">
        <v>20095</v>
      </c>
      <c r="P7980" s="8" t="str">
        <f t="shared" si="1"/>
        <v/>
      </c>
      <c r="Q7980" s="8" t="str">
        <f t="shared" si="17"/>
        <v/>
      </c>
      <c r="R7980" s="8" t="str">
        <f>if(and(P7980&lt;&gt;"",Q7980&lt;&gt;"newexp",Q7980&lt;&gt;"nostart"),countifs(script_conform_dispatching!A:A,P7980,script_conform_dispatching!B:B,Q7980),"")</f>
        <v/>
      </c>
      <c r="S7980" s="8" t="str">
        <f t="shared" si="3"/>
        <v/>
      </c>
    </row>
    <row r="7981" hidden="1">
      <c r="A7981" s="6" t="s">
        <v>20096</v>
      </c>
      <c r="B7981" s="6" t="s">
        <v>335</v>
      </c>
      <c r="C7981" s="6" t="s">
        <v>1007</v>
      </c>
      <c r="F7981" s="6" t="s">
        <v>415</v>
      </c>
      <c r="G7981" s="6" t="s">
        <v>416</v>
      </c>
      <c r="H7981" s="8" t="str">
        <f>VLOOKUP(C7981,agent_name_matching!A:B,2,false)</f>
        <v>Assessor LLM</v>
      </c>
      <c r="I7981" s="32" t="s">
        <v>1008</v>
      </c>
      <c r="J7981" s="6" t="s">
        <v>418</v>
      </c>
      <c r="L7981" s="6">
        <v>879.0</v>
      </c>
      <c r="M7981" s="6">
        <v>14.0</v>
      </c>
      <c r="N7981" s="6">
        <v>517.0</v>
      </c>
      <c r="O7981" s="6" t="s">
        <v>20097</v>
      </c>
      <c r="P7981" s="8" t="str">
        <f t="shared" si="1"/>
        <v/>
      </c>
      <c r="Q7981" s="8" t="str">
        <f t="shared" si="17"/>
        <v/>
      </c>
      <c r="R7981" s="8" t="str">
        <f>if(and(P7981&lt;&gt;"",Q7981&lt;&gt;"newexp",Q7981&lt;&gt;"nostart"),countifs(script_conform_dispatching!A:A,P7981,script_conform_dispatching!B:B,Q7981),"")</f>
        <v/>
      </c>
      <c r="S7981" s="8" t="str">
        <f t="shared" si="3"/>
        <v/>
      </c>
    </row>
    <row r="7982" hidden="1">
      <c r="A7982" s="6" t="s">
        <v>20098</v>
      </c>
      <c r="B7982" s="6" t="s">
        <v>335</v>
      </c>
      <c r="C7982" s="6" t="s">
        <v>1011</v>
      </c>
      <c r="F7982" s="6" t="s">
        <v>415</v>
      </c>
      <c r="G7982" s="6" t="s">
        <v>416</v>
      </c>
      <c r="H7982" s="8" t="str">
        <f>VLOOKUP(C7982,agent_name_matching!A:B,2,false)</f>
        <v>Dialog LLM</v>
      </c>
      <c r="I7982" s="32" t="s">
        <v>20099</v>
      </c>
      <c r="J7982" s="6" t="s">
        <v>418</v>
      </c>
      <c r="L7982" s="6">
        <v>1052.0</v>
      </c>
      <c r="M7982" s="6">
        <v>47.0</v>
      </c>
      <c r="N7982" s="6">
        <v>995.0</v>
      </c>
      <c r="O7982" s="6" t="s">
        <v>20100</v>
      </c>
      <c r="P7982" s="8" t="str">
        <f t="shared" si="1"/>
        <v/>
      </c>
      <c r="Q7982" s="8" t="str">
        <f t="shared" si="17"/>
        <v/>
      </c>
      <c r="R7982" s="8" t="str">
        <f>if(and(P7982&lt;&gt;"",Q7982&lt;&gt;"newexp",Q7982&lt;&gt;"nostart"),countifs(script_conform_dispatching!A:A,P7982,script_conform_dispatching!B:B,Q7982),"")</f>
        <v/>
      </c>
      <c r="S7982" s="8" t="str">
        <f t="shared" si="3"/>
        <v/>
      </c>
    </row>
    <row r="7983" hidden="1">
      <c r="A7983" s="6" t="s">
        <v>20101</v>
      </c>
      <c r="B7983" s="6" t="s">
        <v>335</v>
      </c>
      <c r="C7983" s="6" t="s">
        <v>37</v>
      </c>
      <c r="F7983" s="6" t="s">
        <v>415</v>
      </c>
      <c r="G7983" s="6" t="s">
        <v>416</v>
      </c>
      <c r="H7983" s="8" t="str">
        <f>VLOOKUP(C7983,agent_name_matching!A:B,2,false)</f>
        <v>Patient LLM</v>
      </c>
      <c r="I7983" s="32" t="s">
        <v>20102</v>
      </c>
      <c r="J7983" s="6" t="s">
        <v>418</v>
      </c>
      <c r="K7983" s="6">
        <v>1.0</v>
      </c>
      <c r="L7983" s="6">
        <v>734.0</v>
      </c>
      <c r="M7983" s="6">
        <v>41.0</v>
      </c>
      <c r="N7983" s="6">
        <v>1371.0</v>
      </c>
      <c r="O7983" s="6" t="s">
        <v>20103</v>
      </c>
      <c r="P7983" s="8" t="str">
        <f t="shared" si="1"/>
        <v/>
      </c>
      <c r="Q7983" s="8" t="str">
        <f t="shared" si="17"/>
        <v/>
      </c>
      <c r="R7983" s="8" t="str">
        <f>if(and(P7983&lt;&gt;"",Q7983&lt;&gt;"newexp",Q7983&lt;&gt;"nostart"),countifs(script_conform_dispatching!A:A,P7983,script_conform_dispatching!B:B,Q7983),"")</f>
        <v/>
      </c>
      <c r="S7983" s="8" t="str">
        <f t="shared" si="3"/>
        <v/>
      </c>
    </row>
    <row r="7984" hidden="1">
      <c r="A7984" s="6" t="s">
        <v>20104</v>
      </c>
      <c r="B7984" s="6" t="s">
        <v>335</v>
      </c>
      <c r="C7984" s="6" t="s">
        <v>411</v>
      </c>
      <c r="H7984" s="8" t="str">
        <f>VLOOKUP(C7984,agent_name_matching!A:B,2,false)</f>
        <v>System</v>
      </c>
      <c r="I7984" s="33"/>
      <c r="O7984" s="6" t="s">
        <v>20105</v>
      </c>
      <c r="P7984" s="8" t="str">
        <f t="shared" si="1"/>
        <v/>
      </c>
      <c r="Q7984" s="8" t="str">
        <f t="shared" si="17"/>
        <v/>
      </c>
      <c r="R7984" s="8" t="str">
        <f>if(and(P7984&lt;&gt;"",Q7984&lt;&gt;"newexp",Q7984&lt;&gt;"nostart"),countifs(script_conform_dispatching!A:A,P7984,script_conform_dispatching!B:B,Q7984),"")</f>
        <v/>
      </c>
      <c r="S7984" s="8" t="str">
        <f t="shared" si="3"/>
        <v/>
      </c>
    </row>
    <row r="7985" hidden="1">
      <c r="A7985" s="6" t="s">
        <v>20106</v>
      </c>
      <c r="B7985" s="6" t="s">
        <v>335</v>
      </c>
      <c r="C7985" s="6" t="s">
        <v>1007</v>
      </c>
      <c r="F7985" s="6" t="s">
        <v>415</v>
      </c>
      <c r="G7985" s="6" t="s">
        <v>416</v>
      </c>
      <c r="H7985" s="8" t="str">
        <f>VLOOKUP(C7985,agent_name_matching!A:B,2,false)</f>
        <v>Assessor LLM</v>
      </c>
      <c r="I7985" s="32" t="s">
        <v>1040</v>
      </c>
      <c r="J7985" s="6" t="s">
        <v>418</v>
      </c>
      <c r="L7985" s="6">
        <v>973.0</v>
      </c>
      <c r="M7985" s="6">
        <v>12.0</v>
      </c>
      <c r="N7985" s="6">
        <v>600.0</v>
      </c>
      <c r="O7985" s="6" t="s">
        <v>20107</v>
      </c>
      <c r="P7985" s="8" t="str">
        <f t="shared" si="1"/>
        <v/>
      </c>
      <c r="Q7985" s="8" t="str">
        <f t="shared" si="17"/>
        <v/>
      </c>
      <c r="R7985" s="8" t="str">
        <f>if(and(P7985&lt;&gt;"",Q7985&lt;&gt;"newexp",Q7985&lt;&gt;"nostart"),countifs(script_conform_dispatching!A:A,P7985,script_conform_dispatching!B:B,Q7985),"")</f>
        <v/>
      </c>
      <c r="S7985" s="8" t="str">
        <f t="shared" si="3"/>
        <v/>
      </c>
    </row>
    <row r="7986" hidden="1">
      <c r="A7986" s="6" t="s">
        <v>20108</v>
      </c>
      <c r="B7986" s="6" t="s">
        <v>335</v>
      </c>
      <c r="C7986" s="6" t="s">
        <v>407</v>
      </c>
      <c r="D7986" s="6">
        <v>1.0</v>
      </c>
      <c r="E7986" s="6" t="s">
        <v>445</v>
      </c>
      <c r="H7986" s="8" t="str">
        <f>VLOOKUP(C7986,agent_name_matching!A:B,2,false)</f>
        <v>--</v>
      </c>
      <c r="I7986" s="33"/>
      <c r="O7986" s="6" t="s">
        <v>20109</v>
      </c>
      <c r="P7986" s="8">
        <f t="shared" si="1"/>
        <v>1</v>
      </c>
      <c r="Q7986" s="8">
        <f t="shared" si="17"/>
        <v>2</v>
      </c>
      <c r="R7986" s="8">
        <f>if(and(P7986&lt;&gt;"",Q7986&lt;&gt;"newexp",Q7986&lt;&gt;"nostart"),countifs(script_conform_dispatching!A:A,P7986,script_conform_dispatching!B:B,Q7986),"")</f>
        <v>1</v>
      </c>
      <c r="S7986" s="8" t="str">
        <f t="shared" si="3"/>
        <v/>
      </c>
    </row>
    <row r="7987" hidden="1">
      <c r="A7987" s="6" t="s">
        <v>20110</v>
      </c>
      <c r="B7987" s="6" t="s">
        <v>335</v>
      </c>
      <c r="C7987" s="6" t="s">
        <v>1045</v>
      </c>
      <c r="F7987" s="6" t="s">
        <v>415</v>
      </c>
      <c r="G7987" s="6" t="s">
        <v>416</v>
      </c>
      <c r="H7987" s="8" t="str">
        <f>VLOOKUP(C7987,agent_name_matching!A:B,2,false)</f>
        <v>Dispatcher LLM</v>
      </c>
      <c r="I7987" s="32" t="s">
        <v>1977</v>
      </c>
      <c r="J7987" s="6" t="s">
        <v>418</v>
      </c>
      <c r="L7987" s="6">
        <v>2390.0</v>
      </c>
      <c r="M7987" s="6">
        <v>151.0</v>
      </c>
      <c r="N7987" s="6">
        <v>2197.0</v>
      </c>
      <c r="O7987" s="6" t="s">
        <v>20111</v>
      </c>
      <c r="P7987" s="8" t="str">
        <f t="shared" si="1"/>
        <v/>
      </c>
      <c r="Q7987" s="8" t="str">
        <f t="shared" si="17"/>
        <v/>
      </c>
      <c r="R7987" s="8" t="str">
        <f>if(and(P7987&lt;&gt;"",Q7987&lt;&gt;"newexp",Q7987&lt;&gt;"nostart"),countifs(script_conform_dispatching!A:A,P7987,script_conform_dispatching!B:B,Q7987),"")</f>
        <v/>
      </c>
      <c r="S7987" s="8" t="str">
        <f t="shared" si="3"/>
        <v/>
      </c>
    </row>
    <row r="7988" hidden="1">
      <c r="A7988" s="6" t="s">
        <v>20112</v>
      </c>
      <c r="B7988" s="6" t="s">
        <v>335</v>
      </c>
      <c r="C7988" s="6" t="s">
        <v>407</v>
      </c>
      <c r="D7988" s="6">
        <v>2.0</v>
      </c>
      <c r="E7988" s="6" t="s">
        <v>408</v>
      </c>
      <c r="H7988" s="8" t="str">
        <f>VLOOKUP(C7988,agent_name_matching!A:B,2,false)</f>
        <v>--</v>
      </c>
      <c r="I7988" s="33"/>
      <c r="O7988" s="6" t="s">
        <v>20113</v>
      </c>
      <c r="P7988" s="8" t="str">
        <f t="shared" si="1"/>
        <v/>
      </c>
      <c r="Q7988" s="8" t="str">
        <f t="shared" si="17"/>
        <v/>
      </c>
      <c r="R7988" s="8" t="str">
        <f>if(and(P7988&lt;&gt;"",Q7988&lt;&gt;"newexp",Q7988&lt;&gt;"nostart"),countifs(script_conform_dispatching!A:A,P7988,script_conform_dispatching!B:B,Q7988),"")</f>
        <v/>
      </c>
      <c r="S7988" s="8" t="str">
        <f t="shared" si="3"/>
        <v/>
      </c>
    </row>
    <row r="7989" hidden="1">
      <c r="A7989" s="6" t="s">
        <v>20114</v>
      </c>
      <c r="B7989" s="6" t="s">
        <v>335</v>
      </c>
      <c r="C7989" s="6" t="s">
        <v>1011</v>
      </c>
      <c r="F7989" s="6" t="s">
        <v>415</v>
      </c>
      <c r="G7989" s="6" t="s">
        <v>416</v>
      </c>
      <c r="H7989" s="8" t="str">
        <f>VLOOKUP(C7989,agent_name_matching!A:B,2,false)</f>
        <v>Dialog LLM</v>
      </c>
      <c r="I7989" s="32" t="s">
        <v>20115</v>
      </c>
      <c r="J7989" s="6" t="s">
        <v>418</v>
      </c>
      <c r="L7989" s="6">
        <v>1460.0</v>
      </c>
      <c r="M7989" s="6">
        <v>8.0</v>
      </c>
      <c r="N7989" s="6">
        <v>621.0</v>
      </c>
      <c r="O7989" s="6" t="s">
        <v>20116</v>
      </c>
      <c r="P7989" s="8" t="str">
        <f t="shared" si="1"/>
        <v/>
      </c>
      <c r="Q7989" s="8" t="str">
        <f t="shared" si="17"/>
        <v/>
      </c>
      <c r="R7989" s="8" t="str">
        <f>if(and(P7989&lt;&gt;"",Q7989&lt;&gt;"newexp",Q7989&lt;&gt;"nostart"),countifs(script_conform_dispatching!A:A,P7989,script_conform_dispatching!B:B,Q7989),"")</f>
        <v/>
      </c>
      <c r="S7989" s="8" t="str">
        <f t="shared" si="3"/>
        <v/>
      </c>
    </row>
    <row r="7990" hidden="1">
      <c r="A7990" s="6" t="s">
        <v>20117</v>
      </c>
      <c r="B7990" s="6" t="s">
        <v>335</v>
      </c>
      <c r="C7990" s="6" t="s">
        <v>450</v>
      </c>
      <c r="F7990" s="6" t="s">
        <v>415</v>
      </c>
      <c r="G7990" s="6" t="s">
        <v>416</v>
      </c>
      <c r="H7990" s="8" t="str">
        <f>VLOOKUP(C7990,agent_name_matching!A:B,2,false)</f>
        <v>Validator LLM</v>
      </c>
      <c r="I7990" s="32" t="s">
        <v>20118</v>
      </c>
      <c r="J7990" s="6" t="s">
        <v>452</v>
      </c>
      <c r="L7990" s="6">
        <v>804.0</v>
      </c>
      <c r="M7990" s="6">
        <v>62.0</v>
      </c>
      <c r="N7990" s="6">
        <v>1200.0</v>
      </c>
      <c r="O7990" s="6" t="s">
        <v>20119</v>
      </c>
      <c r="P7990" s="8" t="str">
        <f t="shared" si="1"/>
        <v/>
      </c>
      <c r="Q7990" s="8" t="str">
        <f t="shared" si="17"/>
        <v/>
      </c>
      <c r="R7990" s="8" t="str">
        <f>if(and(P7990&lt;&gt;"",Q7990&lt;&gt;"newexp",Q7990&lt;&gt;"nostart"),countifs(script_conform_dispatching!A:A,P7990,script_conform_dispatching!B:B,Q7990),"")</f>
        <v/>
      </c>
      <c r="S7990" s="8" t="str">
        <f t="shared" si="3"/>
        <v/>
      </c>
    </row>
    <row r="7991" hidden="1">
      <c r="A7991" s="6" t="s">
        <v>20120</v>
      </c>
      <c r="B7991" s="6" t="s">
        <v>335</v>
      </c>
      <c r="C7991" s="6" t="s">
        <v>37</v>
      </c>
      <c r="F7991" s="6" t="s">
        <v>415</v>
      </c>
      <c r="G7991" s="6" t="s">
        <v>416</v>
      </c>
      <c r="H7991" s="8" t="str">
        <f>VLOOKUP(C7991,agent_name_matching!A:B,2,false)</f>
        <v>Patient LLM</v>
      </c>
      <c r="I7991" s="32" t="s">
        <v>20121</v>
      </c>
      <c r="J7991" s="6" t="s">
        <v>418</v>
      </c>
      <c r="K7991" s="6">
        <v>1.0</v>
      </c>
      <c r="L7991" s="6">
        <v>791.0</v>
      </c>
      <c r="M7991" s="6">
        <v>45.0</v>
      </c>
      <c r="N7991" s="6">
        <v>1009.0</v>
      </c>
      <c r="O7991" s="6" t="s">
        <v>20122</v>
      </c>
      <c r="P7991" s="8" t="str">
        <f t="shared" si="1"/>
        <v/>
      </c>
      <c r="Q7991" s="8" t="str">
        <f t="shared" si="17"/>
        <v/>
      </c>
      <c r="R7991" s="8" t="str">
        <f>if(and(P7991&lt;&gt;"",Q7991&lt;&gt;"newexp",Q7991&lt;&gt;"nostart"),countifs(script_conform_dispatching!A:A,P7991,script_conform_dispatching!B:B,Q7991),"")</f>
        <v/>
      </c>
      <c r="S7991" s="8" t="str">
        <f t="shared" si="3"/>
        <v/>
      </c>
    </row>
    <row r="7992" hidden="1">
      <c r="A7992" s="6" t="s">
        <v>20123</v>
      </c>
      <c r="B7992" s="6" t="s">
        <v>335</v>
      </c>
      <c r="C7992" s="6" t="s">
        <v>411</v>
      </c>
      <c r="H7992" s="8" t="str">
        <f>VLOOKUP(C7992,agent_name_matching!A:B,2,false)</f>
        <v>System</v>
      </c>
      <c r="I7992" s="33"/>
      <c r="O7992" s="6" t="s">
        <v>20124</v>
      </c>
      <c r="P7992" s="8" t="str">
        <f t="shared" si="1"/>
        <v/>
      </c>
      <c r="Q7992" s="8" t="str">
        <f t="shared" si="17"/>
        <v/>
      </c>
      <c r="R7992" s="8" t="str">
        <f>if(and(P7992&lt;&gt;"",Q7992&lt;&gt;"newexp",Q7992&lt;&gt;"nostart"),countifs(script_conform_dispatching!A:A,P7992,script_conform_dispatching!B:B,Q7992),"")</f>
        <v/>
      </c>
      <c r="S7992" s="8" t="str">
        <f t="shared" si="3"/>
        <v/>
      </c>
    </row>
    <row r="7993" hidden="1">
      <c r="A7993" s="6" t="s">
        <v>20125</v>
      </c>
      <c r="B7993" s="6" t="s">
        <v>335</v>
      </c>
      <c r="C7993" s="6" t="s">
        <v>1007</v>
      </c>
      <c r="F7993" s="6" t="s">
        <v>415</v>
      </c>
      <c r="G7993" s="6" t="s">
        <v>416</v>
      </c>
      <c r="H7993" s="8" t="str">
        <f>VLOOKUP(C7993,agent_name_matching!A:B,2,false)</f>
        <v>Assessor LLM</v>
      </c>
      <c r="I7993" s="32" t="s">
        <v>1008</v>
      </c>
      <c r="J7993" s="6" t="s">
        <v>418</v>
      </c>
      <c r="L7993" s="6">
        <v>1058.0</v>
      </c>
      <c r="M7993" s="6">
        <v>14.0</v>
      </c>
      <c r="N7993" s="6">
        <v>699.0</v>
      </c>
      <c r="O7993" s="6" t="s">
        <v>20126</v>
      </c>
      <c r="P7993" s="8" t="str">
        <f t="shared" si="1"/>
        <v/>
      </c>
      <c r="Q7993" s="8" t="str">
        <f t="shared" si="17"/>
        <v/>
      </c>
      <c r="R7993" s="8" t="str">
        <f>if(and(P7993&lt;&gt;"",Q7993&lt;&gt;"newexp",Q7993&lt;&gt;"nostart"),countifs(script_conform_dispatching!A:A,P7993,script_conform_dispatching!B:B,Q7993),"")</f>
        <v/>
      </c>
      <c r="S7993" s="8" t="str">
        <f t="shared" si="3"/>
        <v/>
      </c>
    </row>
    <row r="7994" hidden="1">
      <c r="A7994" s="6" t="s">
        <v>20127</v>
      </c>
      <c r="B7994" s="6" t="s">
        <v>335</v>
      </c>
      <c r="C7994" s="6" t="s">
        <v>1011</v>
      </c>
      <c r="F7994" s="6" t="s">
        <v>415</v>
      </c>
      <c r="G7994" s="6" t="s">
        <v>416</v>
      </c>
      <c r="H7994" s="8" t="str">
        <f>VLOOKUP(C7994,agent_name_matching!A:B,2,false)</f>
        <v>Dialog LLM</v>
      </c>
      <c r="I7994" s="32" t="s">
        <v>20128</v>
      </c>
      <c r="J7994" s="6" t="s">
        <v>418</v>
      </c>
      <c r="L7994" s="6">
        <v>1706.0</v>
      </c>
      <c r="M7994" s="6">
        <v>47.0</v>
      </c>
      <c r="N7994" s="6">
        <v>990.0</v>
      </c>
      <c r="O7994" s="6" t="s">
        <v>20129</v>
      </c>
      <c r="P7994" s="8" t="str">
        <f t="shared" si="1"/>
        <v/>
      </c>
      <c r="Q7994" s="8" t="str">
        <f t="shared" si="17"/>
        <v/>
      </c>
      <c r="R7994" s="8" t="str">
        <f>if(and(P7994&lt;&gt;"",Q7994&lt;&gt;"newexp",Q7994&lt;&gt;"nostart"),countifs(script_conform_dispatching!A:A,P7994,script_conform_dispatching!B:B,Q7994),"")</f>
        <v/>
      </c>
      <c r="S7994" s="8" t="str">
        <f t="shared" si="3"/>
        <v/>
      </c>
    </row>
    <row r="7995" hidden="1">
      <c r="A7995" s="6" t="s">
        <v>20130</v>
      </c>
      <c r="B7995" s="6" t="s">
        <v>335</v>
      </c>
      <c r="C7995" s="6" t="s">
        <v>37</v>
      </c>
      <c r="F7995" s="6" t="s">
        <v>415</v>
      </c>
      <c r="G7995" s="6" t="s">
        <v>416</v>
      </c>
      <c r="H7995" s="8" t="str">
        <f>VLOOKUP(C7995,agent_name_matching!A:B,2,false)</f>
        <v>Patient LLM</v>
      </c>
      <c r="I7995" s="32" t="s">
        <v>20131</v>
      </c>
      <c r="J7995" s="6" t="s">
        <v>418</v>
      </c>
      <c r="K7995" s="6">
        <v>1.0</v>
      </c>
      <c r="L7995" s="6">
        <v>891.0</v>
      </c>
      <c r="M7995" s="6">
        <v>88.0</v>
      </c>
      <c r="N7995" s="6">
        <v>1784.0</v>
      </c>
      <c r="O7995" s="6" t="s">
        <v>20132</v>
      </c>
      <c r="P7995" s="8" t="str">
        <f t="shared" si="1"/>
        <v/>
      </c>
      <c r="Q7995" s="8" t="str">
        <f t="shared" si="17"/>
        <v/>
      </c>
      <c r="R7995" s="8" t="str">
        <f>if(and(P7995&lt;&gt;"",Q7995&lt;&gt;"newexp",Q7995&lt;&gt;"nostart"),countifs(script_conform_dispatching!A:A,P7995,script_conform_dispatching!B:B,Q7995),"")</f>
        <v/>
      </c>
      <c r="S7995" s="8" t="str">
        <f t="shared" si="3"/>
        <v/>
      </c>
    </row>
    <row r="7996" hidden="1">
      <c r="A7996" s="6" t="s">
        <v>20133</v>
      </c>
      <c r="B7996" s="6" t="s">
        <v>335</v>
      </c>
      <c r="C7996" s="6" t="s">
        <v>411</v>
      </c>
      <c r="H7996" s="8" t="str">
        <f>VLOOKUP(C7996,agent_name_matching!A:B,2,false)</f>
        <v>System</v>
      </c>
      <c r="I7996" s="33"/>
      <c r="O7996" s="6" t="s">
        <v>20134</v>
      </c>
      <c r="P7996" s="8" t="str">
        <f t="shared" si="1"/>
        <v/>
      </c>
      <c r="Q7996" s="8" t="str">
        <f t="shared" si="17"/>
        <v/>
      </c>
      <c r="R7996" s="8" t="str">
        <f>if(and(P7996&lt;&gt;"",Q7996&lt;&gt;"newexp",Q7996&lt;&gt;"nostart"),countifs(script_conform_dispatching!A:A,P7996,script_conform_dispatching!B:B,Q7996),"")</f>
        <v/>
      </c>
      <c r="S7996" s="8" t="str">
        <f t="shared" si="3"/>
        <v/>
      </c>
    </row>
    <row r="7997" hidden="1">
      <c r="A7997" s="6" t="s">
        <v>20135</v>
      </c>
      <c r="B7997" s="6" t="s">
        <v>335</v>
      </c>
      <c r="C7997" s="6" t="s">
        <v>1007</v>
      </c>
      <c r="F7997" s="6" t="s">
        <v>415</v>
      </c>
      <c r="G7997" s="6" t="s">
        <v>416</v>
      </c>
      <c r="H7997" s="8" t="str">
        <f>VLOOKUP(C7997,agent_name_matching!A:B,2,false)</f>
        <v>Assessor LLM</v>
      </c>
      <c r="I7997" s="32" t="s">
        <v>1008</v>
      </c>
      <c r="J7997" s="6" t="s">
        <v>418</v>
      </c>
      <c r="L7997" s="6">
        <v>1199.0</v>
      </c>
      <c r="M7997" s="6">
        <v>14.0</v>
      </c>
      <c r="N7997" s="6">
        <v>717.0</v>
      </c>
      <c r="O7997" s="6" t="s">
        <v>20136</v>
      </c>
      <c r="P7997" s="8" t="str">
        <f t="shared" si="1"/>
        <v/>
      </c>
      <c r="Q7997" s="8" t="str">
        <f t="shared" si="17"/>
        <v/>
      </c>
      <c r="R7997" s="8" t="str">
        <f>if(and(P7997&lt;&gt;"",Q7997&lt;&gt;"newexp",Q7997&lt;&gt;"nostart"),countifs(script_conform_dispatching!A:A,P7997,script_conform_dispatching!B:B,Q7997),"")</f>
        <v/>
      </c>
      <c r="S7997" s="8" t="str">
        <f t="shared" si="3"/>
        <v/>
      </c>
    </row>
    <row r="7998" hidden="1">
      <c r="A7998" s="6" t="s">
        <v>20137</v>
      </c>
      <c r="B7998" s="6" t="s">
        <v>335</v>
      </c>
      <c r="C7998" s="6" t="s">
        <v>1011</v>
      </c>
      <c r="F7998" s="6" t="s">
        <v>415</v>
      </c>
      <c r="G7998" s="6" t="s">
        <v>416</v>
      </c>
      <c r="H7998" s="8" t="str">
        <f>VLOOKUP(C7998,agent_name_matching!A:B,2,false)</f>
        <v>Dialog LLM</v>
      </c>
      <c r="I7998" s="32" t="s">
        <v>20138</v>
      </c>
      <c r="J7998" s="6" t="s">
        <v>418</v>
      </c>
      <c r="L7998" s="6">
        <v>2034.0</v>
      </c>
      <c r="M7998" s="6">
        <v>74.0</v>
      </c>
      <c r="N7998" s="6">
        <v>1314.0</v>
      </c>
      <c r="O7998" s="6" t="s">
        <v>20139</v>
      </c>
      <c r="P7998" s="8" t="str">
        <f t="shared" si="1"/>
        <v/>
      </c>
      <c r="Q7998" s="8" t="str">
        <f t="shared" si="17"/>
        <v/>
      </c>
      <c r="R7998" s="8" t="str">
        <f>if(and(P7998&lt;&gt;"",Q7998&lt;&gt;"newexp",Q7998&lt;&gt;"nostart"),countifs(script_conform_dispatching!A:A,P7998,script_conform_dispatching!B:B,Q7998),"")</f>
        <v/>
      </c>
      <c r="S7998" s="8" t="str">
        <f t="shared" si="3"/>
        <v/>
      </c>
    </row>
    <row r="7999" hidden="1">
      <c r="A7999" s="6" t="s">
        <v>20140</v>
      </c>
      <c r="B7999" s="6" t="s">
        <v>335</v>
      </c>
      <c r="C7999" s="6" t="s">
        <v>37</v>
      </c>
      <c r="F7999" s="6" t="s">
        <v>415</v>
      </c>
      <c r="G7999" s="6" t="s">
        <v>416</v>
      </c>
      <c r="H7999" s="8" t="str">
        <f>VLOOKUP(C7999,agent_name_matching!A:B,2,false)</f>
        <v>Patient LLM</v>
      </c>
      <c r="I7999" s="32" t="s">
        <v>20141</v>
      </c>
      <c r="J7999" s="6" t="s">
        <v>418</v>
      </c>
      <c r="K7999" s="6">
        <v>1.0</v>
      </c>
      <c r="L7999" s="6">
        <v>1061.0</v>
      </c>
      <c r="M7999" s="6">
        <v>49.0</v>
      </c>
      <c r="N7999" s="6">
        <v>1496.0</v>
      </c>
      <c r="O7999" s="6" t="s">
        <v>20142</v>
      </c>
      <c r="P7999" s="8" t="str">
        <f t="shared" si="1"/>
        <v/>
      </c>
      <c r="Q7999" s="8" t="str">
        <f t="shared" si="17"/>
        <v/>
      </c>
      <c r="R7999" s="8" t="str">
        <f>if(and(P7999&lt;&gt;"",Q7999&lt;&gt;"newexp",Q7999&lt;&gt;"nostart"),countifs(script_conform_dispatching!A:A,P7999,script_conform_dispatching!B:B,Q7999),"")</f>
        <v/>
      </c>
      <c r="S7999" s="8" t="str">
        <f t="shared" si="3"/>
        <v/>
      </c>
    </row>
    <row r="8000" hidden="1">
      <c r="A8000" s="6" t="s">
        <v>20143</v>
      </c>
      <c r="B8000" s="6" t="s">
        <v>335</v>
      </c>
      <c r="C8000" s="6" t="s">
        <v>411</v>
      </c>
      <c r="H8000" s="8" t="str">
        <f>VLOOKUP(C8000,agent_name_matching!A:B,2,false)</f>
        <v>System</v>
      </c>
      <c r="I8000" s="33"/>
      <c r="O8000" s="6" t="s">
        <v>20144</v>
      </c>
      <c r="P8000" s="8" t="str">
        <f t="shared" si="1"/>
        <v/>
      </c>
      <c r="Q8000" s="8" t="str">
        <f t="shared" si="17"/>
        <v/>
      </c>
      <c r="R8000" s="8" t="str">
        <f>if(and(P8000&lt;&gt;"",Q8000&lt;&gt;"newexp",Q8000&lt;&gt;"nostart"),countifs(script_conform_dispatching!A:A,P8000,script_conform_dispatching!B:B,Q8000),"")</f>
        <v/>
      </c>
      <c r="S8000" s="8" t="str">
        <f t="shared" si="3"/>
        <v/>
      </c>
    </row>
    <row r="8001" hidden="1">
      <c r="A8001" s="6" t="s">
        <v>20145</v>
      </c>
      <c r="B8001" s="6" t="s">
        <v>335</v>
      </c>
      <c r="C8001" s="6" t="s">
        <v>1007</v>
      </c>
      <c r="F8001" s="6" t="s">
        <v>415</v>
      </c>
      <c r="G8001" s="6" t="s">
        <v>416</v>
      </c>
      <c r="H8001" s="8" t="str">
        <f>VLOOKUP(C8001,agent_name_matching!A:B,2,false)</f>
        <v>Assessor LLM</v>
      </c>
      <c r="I8001" s="32" t="s">
        <v>1008</v>
      </c>
      <c r="J8001" s="6" t="s">
        <v>418</v>
      </c>
      <c r="L8001" s="6">
        <v>1328.0</v>
      </c>
      <c r="M8001" s="6">
        <v>14.0</v>
      </c>
      <c r="N8001" s="6">
        <v>602.0</v>
      </c>
      <c r="O8001" s="6" t="s">
        <v>20146</v>
      </c>
      <c r="P8001" s="8" t="str">
        <f t="shared" si="1"/>
        <v/>
      </c>
      <c r="Q8001" s="8" t="str">
        <f t="shared" si="17"/>
        <v/>
      </c>
      <c r="R8001" s="8" t="str">
        <f>if(and(P8001&lt;&gt;"",Q8001&lt;&gt;"newexp",Q8001&lt;&gt;"nostart"),countifs(script_conform_dispatching!A:A,P8001,script_conform_dispatching!B:B,Q8001),"")</f>
        <v/>
      </c>
      <c r="S8001" s="8" t="str">
        <f t="shared" si="3"/>
        <v/>
      </c>
    </row>
    <row r="8002" hidden="1">
      <c r="A8002" s="6" t="s">
        <v>20147</v>
      </c>
      <c r="B8002" s="6" t="s">
        <v>335</v>
      </c>
      <c r="C8002" s="6" t="s">
        <v>1011</v>
      </c>
      <c r="F8002" s="6" t="s">
        <v>415</v>
      </c>
      <c r="G8002" s="6" t="s">
        <v>416</v>
      </c>
      <c r="H8002" s="8" t="str">
        <f>VLOOKUP(C8002,agent_name_matching!A:B,2,false)</f>
        <v>Dialog LLM</v>
      </c>
      <c r="I8002" s="32" t="s">
        <v>20148</v>
      </c>
      <c r="J8002" s="6" t="s">
        <v>418</v>
      </c>
      <c r="L8002" s="6">
        <v>2350.0</v>
      </c>
      <c r="M8002" s="6">
        <v>85.0</v>
      </c>
      <c r="N8002" s="6">
        <v>1489.0</v>
      </c>
      <c r="O8002" s="6" t="s">
        <v>20149</v>
      </c>
      <c r="P8002" s="8" t="str">
        <f t="shared" si="1"/>
        <v/>
      </c>
      <c r="Q8002" s="8" t="str">
        <f t="shared" si="17"/>
        <v/>
      </c>
      <c r="R8002" s="8" t="str">
        <f>if(and(P8002&lt;&gt;"",Q8002&lt;&gt;"newexp",Q8002&lt;&gt;"nostart"),countifs(script_conform_dispatching!A:A,P8002,script_conform_dispatching!B:B,Q8002),"")</f>
        <v/>
      </c>
      <c r="S8002" s="8" t="str">
        <f t="shared" si="3"/>
        <v/>
      </c>
    </row>
    <row r="8003" hidden="1">
      <c r="A8003" s="6" t="s">
        <v>20150</v>
      </c>
      <c r="B8003" s="6" t="s">
        <v>335</v>
      </c>
      <c r="C8003" s="6" t="s">
        <v>37</v>
      </c>
      <c r="F8003" s="6" t="s">
        <v>415</v>
      </c>
      <c r="G8003" s="6" t="s">
        <v>416</v>
      </c>
      <c r="H8003" s="8" t="str">
        <f>VLOOKUP(C8003,agent_name_matching!A:B,2,false)</f>
        <v>Patient LLM</v>
      </c>
      <c r="I8003" s="32" t="s">
        <v>20151</v>
      </c>
      <c r="J8003" s="6" t="s">
        <v>418</v>
      </c>
      <c r="K8003" s="6">
        <v>1.0</v>
      </c>
      <c r="L8003" s="6">
        <v>1203.0</v>
      </c>
      <c r="M8003" s="6">
        <v>107.0</v>
      </c>
      <c r="N8003" s="6">
        <v>1612.0</v>
      </c>
      <c r="O8003" s="6" t="s">
        <v>20152</v>
      </c>
      <c r="P8003" s="8" t="str">
        <f t="shared" si="1"/>
        <v/>
      </c>
      <c r="Q8003" s="8" t="str">
        <f t="shared" si="17"/>
        <v/>
      </c>
      <c r="R8003" s="8" t="str">
        <f>if(and(P8003&lt;&gt;"",Q8003&lt;&gt;"newexp",Q8003&lt;&gt;"nostart"),countifs(script_conform_dispatching!A:A,P8003,script_conform_dispatching!B:B,Q8003),"")</f>
        <v/>
      </c>
      <c r="S8003" s="8" t="str">
        <f t="shared" si="3"/>
        <v/>
      </c>
    </row>
    <row r="8004" hidden="1">
      <c r="A8004" s="6" t="s">
        <v>20153</v>
      </c>
      <c r="B8004" s="6" t="s">
        <v>335</v>
      </c>
      <c r="C8004" s="6" t="s">
        <v>411</v>
      </c>
      <c r="H8004" s="8" t="str">
        <f>VLOOKUP(C8004,agent_name_matching!A:B,2,false)</f>
        <v>System</v>
      </c>
      <c r="I8004" s="33"/>
      <c r="O8004" s="6" t="s">
        <v>20154</v>
      </c>
      <c r="P8004" s="8" t="str">
        <f t="shared" si="1"/>
        <v/>
      </c>
      <c r="Q8004" s="8" t="str">
        <f t="shared" si="17"/>
        <v/>
      </c>
      <c r="R8004" s="8" t="str">
        <f>if(and(P8004&lt;&gt;"",Q8004&lt;&gt;"newexp",Q8004&lt;&gt;"nostart"),countifs(script_conform_dispatching!A:A,P8004,script_conform_dispatching!B:B,Q8004),"")</f>
        <v/>
      </c>
      <c r="S8004" s="8" t="str">
        <f t="shared" si="3"/>
        <v/>
      </c>
    </row>
    <row r="8005" hidden="1">
      <c r="A8005" s="6" t="s">
        <v>20155</v>
      </c>
      <c r="B8005" s="6" t="s">
        <v>335</v>
      </c>
      <c r="C8005" s="6" t="s">
        <v>1007</v>
      </c>
      <c r="F8005" s="6" t="s">
        <v>415</v>
      </c>
      <c r="G8005" s="6" t="s">
        <v>416</v>
      </c>
      <c r="H8005" s="8" t="str">
        <f>VLOOKUP(C8005,agent_name_matching!A:B,2,false)</f>
        <v>Assessor LLM</v>
      </c>
      <c r="I8005" s="32" t="s">
        <v>1008</v>
      </c>
      <c r="J8005" s="6" t="s">
        <v>418</v>
      </c>
      <c r="L8005" s="6">
        <v>1526.0</v>
      </c>
      <c r="M8005" s="6">
        <v>14.0</v>
      </c>
      <c r="N8005" s="6">
        <v>1346.0</v>
      </c>
      <c r="O8005" s="6" t="s">
        <v>20156</v>
      </c>
      <c r="P8005" s="8" t="str">
        <f t="shared" si="1"/>
        <v/>
      </c>
      <c r="Q8005" s="8" t="str">
        <f t="shared" si="17"/>
        <v/>
      </c>
      <c r="R8005" s="8" t="str">
        <f>if(and(P8005&lt;&gt;"",Q8005&lt;&gt;"newexp",Q8005&lt;&gt;"nostart"),countifs(script_conform_dispatching!A:A,P8005,script_conform_dispatching!B:B,Q8005),"")</f>
        <v/>
      </c>
      <c r="S8005" s="8" t="str">
        <f t="shared" si="3"/>
        <v/>
      </c>
    </row>
    <row r="8006" hidden="1">
      <c r="A8006" s="6" t="s">
        <v>20157</v>
      </c>
      <c r="B8006" s="6" t="s">
        <v>335</v>
      </c>
      <c r="C8006" s="6" t="s">
        <v>1011</v>
      </c>
      <c r="F8006" s="6" t="s">
        <v>415</v>
      </c>
      <c r="G8006" s="6" t="s">
        <v>416</v>
      </c>
      <c r="H8006" s="8" t="str">
        <f>VLOOKUP(C8006,agent_name_matching!A:B,2,false)</f>
        <v>Dialog LLM</v>
      </c>
      <c r="I8006" s="32" t="s">
        <v>20158</v>
      </c>
      <c r="J8006" s="6" t="s">
        <v>418</v>
      </c>
      <c r="L8006" s="6">
        <v>2735.0</v>
      </c>
      <c r="M8006" s="6">
        <v>112.0</v>
      </c>
      <c r="N8006" s="6">
        <v>2424.0</v>
      </c>
      <c r="O8006" s="6" t="s">
        <v>20159</v>
      </c>
      <c r="P8006" s="8" t="str">
        <f t="shared" si="1"/>
        <v/>
      </c>
      <c r="Q8006" s="8" t="str">
        <f t="shared" si="17"/>
        <v/>
      </c>
      <c r="R8006" s="8" t="str">
        <f>if(and(P8006&lt;&gt;"",Q8006&lt;&gt;"newexp",Q8006&lt;&gt;"nostart"),countifs(script_conform_dispatching!A:A,P8006,script_conform_dispatching!B:B,Q8006),"")</f>
        <v/>
      </c>
      <c r="S8006" s="8" t="str">
        <f t="shared" si="3"/>
        <v/>
      </c>
    </row>
    <row r="8007" hidden="1">
      <c r="A8007" s="6" t="s">
        <v>20160</v>
      </c>
      <c r="B8007" s="6" t="s">
        <v>335</v>
      </c>
      <c r="C8007" s="6" t="s">
        <v>37</v>
      </c>
      <c r="F8007" s="6" t="s">
        <v>415</v>
      </c>
      <c r="G8007" s="6" t="s">
        <v>416</v>
      </c>
      <c r="H8007" s="8" t="str">
        <f>VLOOKUP(C8007,agent_name_matching!A:B,2,false)</f>
        <v>Patient LLM</v>
      </c>
      <c r="I8007" s="32" t="s">
        <v>20161</v>
      </c>
      <c r="J8007" s="6" t="s">
        <v>418</v>
      </c>
      <c r="K8007" s="6">
        <v>1.0</v>
      </c>
      <c r="L8007" s="6">
        <v>1430.0</v>
      </c>
      <c r="M8007" s="6">
        <v>84.0</v>
      </c>
      <c r="N8007" s="6">
        <v>1435.0</v>
      </c>
      <c r="O8007" s="6" t="s">
        <v>20162</v>
      </c>
      <c r="P8007" s="8" t="str">
        <f t="shared" si="1"/>
        <v/>
      </c>
      <c r="Q8007" s="8" t="str">
        <f t="shared" si="17"/>
        <v/>
      </c>
      <c r="R8007" s="8" t="str">
        <f>if(and(P8007&lt;&gt;"",Q8007&lt;&gt;"newexp",Q8007&lt;&gt;"nostart"),countifs(script_conform_dispatching!A:A,P8007,script_conform_dispatching!B:B,Q8007),"")</f>
        <v/>
      </c>
      <c r="S8007" s="8" t="str">
        <f t="shared" si="3"/>
        <v/>
      </c>
    </row>
    <row r="8008" hidden="1">
      <c r="A8008" s="6" t="s">
        <v>20163</v>
      </c>
      <c r="B8008" s="6" t="s">
        <v>335</v>
      </c>
      <c r="C8008" s="6" t="s">
        <v>411</v>
      </c>
      <c r="H8008" s="8" t="str">
        <f>VLOOKUP(C8008,agent_name_matching!A:B,2,false)</f>
        <v>System</v>
      </c>
      <c r="I8008" s="33"/>
      <c r="O8008" s="6" t="s">
        <v>20164</v>
      </c>
      <c r="P8008" s="8" t="str">
        <f t="shared" si="1"/>
        <v/>
      </c>
      <c r="Q8008" s="8" t="str">
        <f t="shared" si="17"/>
        <v/>
      </c>
      <c r="R8008" s="8" t="str">
        <f>if(and(P8008&lt;&gt;"",Q8008&lt;&gt;"newexp",Q8008&lt;&gt;"nostart"),countifs(script_conform_dispatching!A:A,P8008,script_conform_dispatching!B:B,Q8008),"")</f>
        <v/>
      </c>
      <c r="S8008" s="8" t="str">
        <f t="shared" si="3"/>
        <v/>
      </c>
    </row>
    <row r="8009" hidden="1">
      <c r="A8009" s="6" t="s">
        <v>20165</v>
      </c>
      <c r="B8009" s="6" t="s">
        <v>335</v>
      </c>
      <c r="C8009" s="6" t="s">
        <v>1007</v>
      </c>
      <c r="F8009" s="6" t="s">
        <v>415</v>
      </c>
      <c r="G8009" s="6" t="s">
        <v>416</v>
      </c>
      <c r="H8009" s="8" t="str">
        <f>VLOOKUP(C8009,agent_name_matching!A:B,2,false)</f>
        <v>Assessor LLM</v>
      </c>
      <c r="I8009" s="32" t="s">
        <v>1008</v>
      </c>
      <c r="J8009" s="6" t="s">
        <v>418</v>
      </c>
      <c r="L8009" s="6">
        <v>1728.0</v>
      </c>
      <c r="M8009" s="6">
        <v>14.0</v>
      </c>
      <c r="N8009" s="6">
        <v>630.0</v>
      </c>
      <c r="O8009" s="6" t="s">
        <v>20166</v>
      </c>
      <c r="P8009" s="8" t="str">
        <f t="shared" si="1"/>
        <v/>
      </c>
      <c r="Q8009" s="8" t="str">
        <f t="shared" si="17"/>
        <v/>
      </c>
      <c r="R8009" s="8" t="str">
        <f>if(and(P8009&lt;&gt;"",Q8009&lt;&gt;"newexp",Q8009&lt;&gt;"nostart"),countifs(script_conform_dispatching!A:A,P8009,script_conform_dispatching!B:B,Q8009),"")</f>
        <v/>
      </c>
      <c r="S8009" s="8" t="str">
        <f t="shared" si="3"/>
        <v/>
      </c>
    </row>
    <row r="8010" hidden="1">
      <c r="A8010" s="6" t="s">
        <v>20167</v>
      </c>
      <c r="B8010" s="6" t="s">
        <v>335</v>
      </c>
      <c r="C8010" s="6" t="s">
        <v>1011</v>
      </c>
      <c r="F8010" s="6" t="s">
        <v>415</v>
      </c>
      <c r="G8010" s="6" t="s">
        <v>416</v>
      </c>
      <c r="H8010" s="8" t="str">
        <f>VLOOKUP(C8010,agent_name_matching!A:B,2,false)</f>
        <v>Dialog LLM</v>
      </c>
      <c r="I8010" s="32" t="s">
        <v>20168</v>
      </c>
      <c r="J8010" s="6" t="s">
        <v>418</v>
      </c>
      <c r="L8010" s="6">
        <v>3124.0</v>
      </c>
      <c r="M8010" s="6">
        <v>144.0</v>
      </c>
      <c r="N8010" s="6">
        <v>2416.0</v>
      </c>
      <c r="O8010" s="6" t="s">
        <v>20169</v>
      </c>
      <c r="P8010" s="8" t="str">
        <f t="shared" si="1"/>
        <v/>
      </c>
      <c r="Q8010" s="8" t="str">
        <f t="shared" si="17"/>
        <v/>
      </c>
      <c r="R8010" s="8" t="str">
        <f>if(and(P8010&lt;&gt;"",Q8010&lt;&gt;"newexp",Q8010&lt;&gt;"nostart"),countifs(script_conform_dispatching!A:A,P8010,script_conform_dispatching!B:B,Q8010),"")</f>
        <v/>
      </c>
      <c r="S8010" s="8" t="str">
        <f t="shared" si="3"/>
        <v/>
      </c>
    </row>
    <row r="8011" hidden="1">
      <c r="A8011" s="6" t="s">
        <v>20170</v>
      </c>
      <c r="B8011" s="6" t="s">
        <v>335</v>
      </c>
      <c r="C8011" s="6" t="s">
        <v>37</v>
      </c>
      <c r="F8011" s="6" t="s">
        <v>415</v>
      </c>
      <c r="G8011" s="6" t="s">
        <v>416</v>
      </c>
      <c r="H8011" s="8" t="str">
        <f>VLOOKUP(C8011,agent_name_matching!A:B,2,false)</f>
        <v>Patient LLM</v>
      </c>
      <c r="I8011" s="32" t="s">
        <v>20171</v>
      </c>
      <c r="J8011" s="6" t="s">
        <v>418</v>
      </c>
      <c r="K8011" s="6">
        <v>1.0</v>
      </c>
      <c r="L8011" s="6">
        <v>1666.0</v>
      </c>
      <c r="M8011" s="6">
        <v>64.0</v>
      </c>
      <c r="N8011" s="6">
        <v>1106.0</v>
      </c>
      <c r="O8011" s="6" t="s">
        <v>20172</v>
      </c>
      <c r="P8011" s="8" t="str">
        <f t="shared" si="1"/>
        <v/>
      </c>
      <c r="Q8011" s="8" t="str">
        <f t="shared" si="17"/>
        <v/>
      </c>
      <c r="R8011" s="8" t="str">
        <f>if(and(P8011&lt;&gt;"",Q8011&lt;&gt;"newexp",Q8011&lt;&gt;"nostart"),countifs(script_conform_dispatching!A:A,P8011,script_conform_dispatching!B:B,Q8011),"")</f>
        <v/>
      </c>
      <c r="S8011" s="8" t="str">
        <f t="shared" si="3"/>
        <v/>
      </c>
    </row>
    <row r="8012" hidden="1">
      <c r="A8012" s="6" t="s">
        <v>20173</v>
      </c>
      <c r="B8012" s="6" t="s">
        <v>335</v>
      </c>
      <c r="C8012" s="6" t="s">
        <v>411</v>
      </c>
      <c r="H8012" s="8" t="str">
        <f>VLOOKUP(C8012,agent_name_matching!A:B,2,false)</f>
        <v>System</v>
      </c>
      <c r="I8012" s="33"/>
      <c r="O8012" s="6" t="s">
        <v>20174</v>
      </c>
      <c r="P8012" s="8" t="str">
        <f t="shared" si="1"/>
        <v/>
      </c>
      <c r="Q8012" s="8" t="str">
        <f t="shared" si="17"/>
        <v/>
      </c>
      <c r="R8012" s="8" t="str">
        <f>if(and(P8012&lt;&gt;"",Q8012&lt;&gt;"newexp",Q8012&lt;&gt;"nostart"),countifs(script_conform_dispatching!A:A,P8012,script_conform_dispatching!B:B,Q8012),"")</f>
        <v/>
      </c>
      <c r="S8012" s="8" t="str">
        <f t="shared" si="3"/>
        <v/>
      </c>
    </row>
    <row r="8013" hidden="1">
      <c r="A8013" s="6" t="s">
        <v>20175</v>
      </c>
      <c r="B8013" s="6" t="s">
        <v>335</v>
      </c>
      <c r="C8013" s="6" t="s">
        <v>1007</v>
      </c>
      <c r="F8013" s="6" t="s">
        <v>415</v>
      </c>
      <c r="G8013" s="6" t="s">
        <v>416</v>
      </c>
      <c r="H8013" s="8" t="str">
        <f>VLOOKUP(C8013,agent_name_matching!A:B,2,false)</f>
        <v>Assessor LLM</v>
      </c>
      <c r="I8013" s="32" t="s">
        <v>1008</v>
      </c>
      <c r="J8013" s="6" t="s">
        <v>418</v>
      </c>
      <c r="L8013" s="6">
        <v>1942.0</v>
      </c>
      <c r="M8013" s="6">
        <v>14.0</v>
      </c>
      <c r="N8013" s="6">
        <v>698.0</v>
      </c>
      <c r="O8013" s="6" t="s">
        <v>20176</v>
      </c>
      <c r="P8013" s="8" t="str">
        <f t="shared" si="1"/>
        <v/>
      </c>
      <c r="Q8013" s="8" t="str">
        <f t="shared" si="17"/>
        <v/>
      </c>
      <c r="R8013" s="8" t="str">
        <f>if(and(P8013&lt;&gt;"",Q8013&lt;&gt;"newexp",Q8013&lt;&gt;"nostart"),countifs(script_conform_dispatching!A:A,P8013,script_conform_dispatching!B:B,Q8013),"")</f>
        <v/>
      </c>
      <c r="S8013" s="8" t="str">
        <f t="shared" si="3"/>
        <v/>
      </c>
    </row>
    <row r="8014" hidden="1">
      <c r="A8014" s="6" t="s">
        <v>20177</v>
      </c>
      <c r="B8014" s="6" t="s">
        <v>335</v>
      </c>
      <c r="C8014" s="6" t="s">
        <v>1011</v>
      </c>
      <c r="F8014" s="6" t="s">
        <v>415</v>
      </c>
      <c r="G8014" s="6" t="s">
        <v>416</v>
      </c>
      <c r="H8014" s="8" t="str">
        <f>VLOOKUP(C8014,agent_name_matching!A:B,2,false)</f>
        <v>Dialog LLM</v>
      </c>
      <c r="I8014" s="32" t="s">
        <v>20178</v>
      </c>
      <c r="J8014" s="6" t="s">
        <v>418</v>
      </c>
      <c r="L8014" s="6">
        <v>3525.0</v>
      </c>
      <c r="M8014" s="6">
        <v>96.0</v>
      </c>
      <c r="N8014" s="6">
        <v>1641.0</v>
      </c>
      <c r="O8014" s="6" t="s">
        <v>20179</v>
      </c>
      <c r="P8014" s="8" t="str">
        <f t="shared" si="1"/>
        <v/>
      </c>
      <c r="Q8014" s="8" t="str">
        <f t="shared" si="17"/>
        <v/>
      </c>
      <c r="R8014" s="8" t="str">
        <f>if(and(P8014&lt;&gt;"",Q8014&lt;&gt;"newexp",Q8014&lt;&gt;"nostart"),countifs(script_conform_dispatching!A:A,P8014,script_conform_dispatching!B:B,Q8014),"")</f>
        <v/>
      </c>
      <c r="S8014" s="8" t="str">
        <f t="shared" si="3"/>
        <v/>
      </c>
    </row>
    <row r="8015" hidden="1">
      <c r="A8015" s="6" t="s">
        <v>20180</v>
      </c>
      <c r="B8015" s="6" t="s">
        <v>335</v>
      </c>
      <c r="C8015" s="6" t="s">
        <v>37</v>
      </c>
      <c r="F8015" s="6" t="s">
        <v>415</v>
      </c>
      <c r="G8015" s="6" t="s">
        <v>416</v>
      </c>
      <c r="H8015" s="8" t="str">
        <f>VLOOKUP(C8015,agent_name_matching!A:B,2,false)</f>
        <v>Patient LLM</v>
      </c>
      <c r="I8015" s="32" t="s">
        <v>20181</v>
      </c>
      <c r="J8015" s="6" t="s">
        <v>418</v>
      </c>
      <c r="K8015" s="6">
        <v>1.0</v>
      </c>
      <c r="L8015" s="6">
        <v>1834.0</v>
      </c>
      <c r="M8015" s="6">
        <v>48.0</v>
      </c>
      <c r="N8015" s="6">
        <v>1390.0</v>
      </c>
      <c r="O8015" s="6" t="s">
        <v>20182</v>
      </c>
      <c r="P8015" s="8" t="str">
        <f t="shared" si="1"/>
        <v/>
      </c>
      <c r="Q8015" s="8" t="str">
        <f t="shared" si="17"/>
        <v/>
      </c>
      <c r="R8015" s="8" t="str">
        <f>if(and(P8015&lt;&gt;"",Q8015&lt;&gt;"newexp",Q8015&lt;&gt;"nostart"),countifs(script_conform_dispatching!A:A,P8015,script_conform_dispatching!B:B,Q8015),"")</f>
        <v/>
      </c>
      <c r="S8015" s="8" t="str">
        <f t="shared" si="3"/>
        <v/>
      </c>
    </row>
    <row r="8016" hidden="1">
      <c r="A8016" s="6" t="s">
        <v>20183</v>
      </c>
      <c r="B8016" s="6" t="s">
        <v>335</v>
      </c>
      <c r="C8016" s="6" t="s">
        <v>411</v>
      </c>
      <c r="H8016" s="8" t="str">
        <f>VLOOKUP(C8016,agent_name_matching!A:B,2,false)</f>
        <v>System</v>
      </c>
      <c r="I8016" s="33"/>
      <c r="O8016" s="6" t="s">
        <v>20184</v>
      </c>
      <c r="P8016" s="8" t="str">
        <f t="shared" si="1"/>
        <v/>
      </c>
      <c r="Q8016" s="8" t="str">
        <f t="shared" si="17"/>
        <v/>
      </c>
      <c r="R8016" s="8" t="str">
        <f>if(and(P8016&lt;&gt;"",Q8016&lt;&gt;"newexp",Q8016&lt;&gt;"nostart"),countifs(script_conform_dispatching!A:A,P8016,script_conform_dispatching!B:B,Q8016),"")</f>
        <v/>
      </c>
      <c r="S8016" s="8" t="str">
        <f t="shared" si="3"/>
        <v/>
      </c>
    </row>
    <row r="8017" hidden="1">
      <c r="A8017" s="6" t="s">
        <v>20185</v>
      </c>
      <c r="B8017" s="6" t="s">
        <v>335</v>
      </c>
      <c r="C8017" s="6" t="s">
        <v>1007</v>
      </c>
      <c r="F8017" s="6" t="s">
        <v>415</v>
      </c>
      <c r="G8017" s="6" t="s">
        <v>416</v>
      </c>
      <c r="H8017" s="8" t="str">
        <f>VLOOKUP(C8017,agent_name_matching!A:B,2,false)</f>
        <v>Assessor LLM</v>
      </c>
      <c r="I8017" s="32" t="s">
        <v>1040</v>
      </c>
      <c r="J8017" s="6" t="s">
        <v>418</v>
      </c>
      <c r="L8017" s="6">
        <v>2092.0</v>
      </c>
      <c r="M8017" s="6">
        <v>12.0</v>
      </c>
      <c r="N8017" s="6">
        <v>608.0</v>
      </c>
      <c r="O8017" s="6" t="s">
        <v>20186</v>
      </c>
      <c r="P8017" s="8" t="str">
        <f t="shared" si="1"/>
        <v/>
      </c>
      <c r="Q8017" s="8" t="str">
        <f t="shared" si="17"/>
        <v/>
      </c>
      <c r="R8017" s="8" t="str">
        <f>if(and(P8017&lt;&gt;"",Q8017&lt;&gt;"newexp",Q8017&lt;&gt;"nostart"),countifs(script_conform_dispatching!A:A,P8017,script_conform_dispatching!B:B,Q8017),"")</f>
        <v/>
      </c>
      <c r="S8017" s="8" t="str">
        <f t="shared" si="3"/>
        <v/>
      </c>
    </row>
    <row r="8018" hidden="1">
      <c r="A8018" s="6" t="s">
        <v>20187</v>
      </c>
      <c r="B8018" s="6" t="s">
        <v>335</v>
      </c>
      <c r="C8018" s="6" t="s">
        <v>407</v>
      </c>
      <c r="D8018" s="6">
        <v>2.0</v>
      </c>
      <c r="E8018" s="6" t="s">
        <v>445</v>
      </c>
      <c r="H8018" s="8" t="str">
        <f>VLOOKUP(C8018,agent_name_matching!A:B,2,false)</f>
        <v>--</v>
      </c>
      <c r="I8018" s="33"/>
      <c r="O8018" s="6" t="s">
        <v>20188</v>
      </c>
      <c r="P8018" s="8">
        <f t="shared" si="1"/>
        <v>2</v>
      </c>
      <c r="Q8018" s="8">
        <f t="shared" si="17"/>
        <v>4</v>
      </c>
      <c r="R8018" s="8">
        <f>if(and(P8018&lt;&gt;"",Q8018&lt;&gt;"newexp",Q8018&lt;&gt;"nostart"),countifs(script_conform_dispatching!A:A,P8018,script_conform_dispatching!B:B,Q8018),"")</f>
        <v>1</v>
      </c>
      <c r="S8018" s="8" t="str">
        <f t="shared" si="3"/>
        <v/>
      </c>
    </row>
    <row r="8019" hidden="1">
      <c r="A8019" s="6" t="s">
        <v>20189</v>
      </c>
      <c r="B8019" s="6" t="s">
        <v>335</v>
      </c>
      <c r="C8019" s="6" t="s">
        <v>1045</v>
      </c>
      <c r="F8019" s="6" t="s">
        <v>415</v>
      </c>
      <c r="G8019" s="6" t="s">
        <v>416</v>
      </c>
      <c r="H8019" s="8" t="str">
        <f>VLOOKUP(C8019,agent_name_matching!A:B,2,false)</f>
        <v>Dispatcher LLM</v>
      </c>
      <c r="I8019" s="32" t="s">
        <v>2086</v>
      </c>
      <c r="J8019" s="6" t="s">
        <v>418</v>
      </c>
      <c r="L8019" s="6">
        <v>3509.0</v>
      </c>
      <c r="M8019" s="6">
        <v>210.0</v>
      </c>
      <c r="N8019" s="6">
        <v>3495.0</v>
      </c>
      <c r="O8019" s="6" t="s">
        <v>20190</v>
      </c>
      <c r="P8019" s="8" t="str">
        <f t="shared" si="1"/>
        <v/>
      </c>
      <c r="Q8019" s="8" t="str">
        <f t="shared" si="17"/>
        <v/>
      </c>
      <c r="R8019" s="8" t="str">
        <f>if(and(P8019&lt;&gt;"",Q8019&lt;&gt;"newexp",Q8019&lt;&gt;"nostart"),countifs(script_conform_dispatching!A:A,P8019,script_conform_dispatching!B:B,Q8019),"")</f>
        <v/>
      </c>
      <c r="S8019" s="8" t="str">
        <f t="shared" si="3"/>
        <v/>
      </c>
    </row>
    <row r="8020" hidden="1">
      <c r="A8020" s="6" t="s">
        <v>20191</v>
      </c>
      <c r="B8020" s="6" t="s">
        <v>335</v>
      </c>
      <c r="C8020" s="6" t="s">
        <v>407</v>
      </c>
      <c r="D8020" s="6">
        <v>4.0</v>
      </c>
      <c r="E8020" s="6" t="s">
        <v>408</v>
      </c>
      <c r="H8020" s="8" t="str">
        <f>VLOOKUP(C8020,agent_name_matching!A:B,2,false)</f>
        <v>--</v>
      </c>
      <c r="I8020" s="33"/>
      <c r="O8020" s="6" t="s">
        <v>20192</v>
      </c>
      <c r="P8020" s="8" t="str">
        <f t="shared" si="1"/>
        <v/>
      </c>
      <c r="Q8020" s="8" t="str">
        <f t="shared" si="17"/>
        <v/>
      </c>
      <c r="R8020" s="8" t="str">
        <f>if(and(P8020&lt;&gt;"",Q8020&lt;&gt;"newexp",Q8020&lt;&gt;"nostart"),countifs(script_conform_dispatching!A:A,P8020,script_conform_dispatching!B:B,Q8020),"")</f>
        <v/>
      </c>
      <c r="S8020" s="8" t="str">
        <f t="shared" si="3"/>
        <v/>
      </c>
    </row>
    <row r="8021" hidden="1">
      <c r="A8021" s="6" t="s">
        <v>20193</v>
      </c>
      <c r="B8021" s="6" t="s">
        <v>335</v>
      </c>
      <c r="C8021" s="6" t="s">
        <v>1011</v>
      </c>
      <c r="F8021" s="6" t="s">
        <v>415</v>
      </c>
      <c r="G8021" s="6" t="s">
        <v>416</v>
      </c>
      <c r="H8021" s="8" t="str">
        <f>VLOOKUP(C8021,agent_name_matching!A:B,2,false)</f>
        <v>Dialog LLM</v>
      </c>
      <c r="I8021" s="32" t="s">
        <v>20194</v>
      </c>
      <c r="J8021" s="6" t="s">
        <v>418</v>
      </c>
      <c r="L8021" s="6">
        <v>4074.0</v>
      </c>
      <c r="M8021" s="6">
        <v>65.0</v>
      </c>
      <c r="N8021" s="6">
        <v>1268.0</v>
      </c>
      <c r="O8021" s="6" t="s">
        <v>20195</v>
      </c>
      <c r="P8021" s="8" t="str">
        <f t="shared" si="1"/>
        <v/>
      </c>
      <c r="Q8021" s="8" t="str">
        <f t="shared" si="17"/>
        <v/>
      </c>
      <c r="R8021" s="8" t="str">
        <f>if(and(P8021&lt;&gt;"",Q8021&lt;&gt;"newexp",Q8021&lt;&gt;"nostart"),countifs(script_conform_dispatching!A:A,P8021,script_conform_dispatching!B:B,Q8021),"")</f>
        <v/>
      </c>
      <c r="S8021" s="8" t="str">
        <f t="shared" si="3"/>
        <v/>
      </c>
    </row>
    <row r="8022" hidden="1">
      <c r="A8022" s="6" t="s">
        <v>20196</v>
      </c>
      <c r="B8022" s="6" t="s">
        <v>335</v>
      </c>
      <c r="C8022" s="6" t="s">
        <v>450</v>
      </c>
      <c r="F8022" s="6" t="s">
        <v>415</v>
      </c>
      <c r="G8022" s="6" t="s">
        <v>416</v>
      </c>
      <c r="H8022" s="8" t="str">
        <f>VLOOKUP(C8022,agent_name_matching!A:B,2,false)</f>
        <v>Validator LLM</v>
      </c>
      <c r="I8022" s="32" t="s">
        <v>6535</v>
      </c>
      <c r="J8022" s="6" t="s">
        <v>452</v>
      </c>
      <c r="L8022" s="6">
        <v>1980.0</v>
      </c>
      <c r="M8022" s="6">
        <v>35.0</v>
      </c>
      <c r="N8022" s="6">
        <v>917.0</v>
      </c>
      <c r="O8022" s="6" t="s">
        <v>20197</v>
      </c>
      <c r="P8022" s="8" t="str">
        <f t="shared" si="1"/>
        <v/>
      </c>
      <c r="Q8022" s="8" t="str">
        <f t="shared" si="17"/>
        <v/>
      </c>
      <c r="R8022" s="8" t="str">
        <f>if(and(P8022&lt;&gt;"",Q8022&lt;&gt;"newexp",Q8022&lt;&gt;"nostart"),countifs(script_conform_dispatching!A:A,P8022,script_conform_dispatching!B:B,Q8022),"")</f>
        <v/>
      </c>
      <c r="S8022" s="8" t="str">
        <f t="shared" si="3"/>
        <v/>
      </c>
    </row>
    <row r="8023" hidden="1">
      <c r="A8023" s="6" t="s">
        <v>20198</v>
      </c>
      <c r="B8023" s="6" t="s">
        <v>335</v>
      </c>
      <c r="C8023" s="6" t="s">
        <v>37</v>
      </c>
      <c r="F8023" s="6" t="s">
        <v>415</v>
      </c>
      <c r="G8023" s="6" t="s">
        <v>416</v>
      </c>
      <c r="H8023" s="8" t="str">
        <f>VLOOKUP(C8023,agent_name_matching!A:B,2,false)</f>
        <v>Patient LLM</v>
      </c>
      <c r="I8023" s="32" t="s">
        <v>20199</v>
      </c>
      <c r="J8023" s="6" t="s">
        <v>418</v>
      </c>
      <c r="K8023" s="6">
        <v>1.0</v>
      </c>
      <c r="L8023" s="6">
        <v>1955.0</v>
      </c>
      <c r="M8023" s="6">
        <v>40.0</v>
      </c>
      <c r="N8023" s="6">
        <v>1106.0</v>
      </c>
      <c r="O8023" s="6" t="s">
        <v>20200</v>
      </c>
      <c r="P8023" s="8" t="str">
        <f t="shared" si="1"/>
        <v/>
      </c>
      <c r="Q8023" s="8" t="str">
        <f t="shared" si="17"/>
        <v/>
      </c>
      <c r="R8023" s="8" t="str">
        <f>if(and(P8023&lt;&gt;"",Q8023&lt;&gt;"newexp",Q8023&lt;&gt;"nostart"),countifs(script_conform_dispatching!A:A,P8023,script_conform_dispatching!B:B,Q8023),"")</f>
        <v/>
      </c>
      <c r="S8023" s="8" t="str">
        <f t="shared" si="3"/>
        <v/>
      </c>
    </row>
    <row r="8024" hidden="1">
      <c r="A8024" s="6" t="s">
        <v>20201</v>
      </c>
      <c r="B8024" s="6" t="s">
        <v>335</v>
      </c>
      <c r="C8024" s="6" t="s">
        <v>411</v>
      </c>
      <c r="H8024" s="8" t="str">
        <f>VLOOKUP(C8024,agent_name_matching!A:B,2,false)</f>
        <v>System</v>
      </c>
      <c r="I8024" s="33"/>
      <c r="O8024" s="6" t="s">
        <v>20202</v>
      </c>
      <c r="P8024" s="8" t="str">
        <f t="shared" si="1"/>
        <v/>
      </c>
      <c r="Q8024" s="8" t="str">
        <f t="shared" si="17"/>
        <v/>
      </c>
      <c r="R8024" s="8" t="str">
        <f>if(and(P8024&lt;&gt;"",Q8024&lt;&gt;"newexp",Q8024&lt;&gt;"nostart"),countifs(script_conform_dispatching!A:A,P8024,script_conform_dispatching!B:B,Q8024),"")</f>
        <v/>
      </c>
      <c r="S8024" s="8" t="str">
        <f t="shared" si="3"/>
        <v/>
      </c>
    </row>
    <row r="8025" hidden="1">
      <c r="A8025" s="6" t="s">
        <v>20203</v>
      </c>
      <c r="B8025" s="6" t="s">
        <v>335</v>
      </c>
      <c r="C8025" s="6" t="s">
        <v>1007</v>
      </c>
      <c r="F8025" s="6" t="s">
        <v>415</v>
      </c>
      <c r="G8025" s="6" t="s">
        <v>416</v>
      </c>
      <c r="H8025" s="8" t="str">
        <f>VLOOKUP(C8025,agent_name_matching!A:B,2,false)</f>
        <v>Assessor LLM</v>
      </c>
      <c r="I8025" s="32" t="s">
        <v>1040</v>
      </c>
      <c r="J8025" s="6" t="s">
        <v>418</v>
      </c>
      <c r="L8025" s="6">
        <v>2263.0</v>
      </c>
      <c r="M8025" s="6">
        <v>12.0</v>
      </c>
      <c r="N8025" s="6">
        <v>1005.0</v>
      </c>
      <c r="O8025" s="6" t="s">
        <v>20204</v>
      </c>
      <c r="P8025" s="8" t="str">
        <f t="shared" si="1"/>
        <v/>
      </c>
      <c r="Q8025" s="8" t="str">
        <f t="shared" si="17"/>
        <v/>
      </c>
      <c r="R8025" s="8" t="str">
        <f>if(and(P8025&lt;&gt;"",Q8025&lt;&gt;"newexp",Q8025&lt;&gt;"nostart"),countifs(script_conform_dispatching!A:A,P8025,script_conform_dispatching!B:B,Q8025),"")</f>
        <v/>
      </c>
      <c r="S8025" s="8" t="str">
        <f t="shared" si="3"/>
        <v/>
      </c>
    </row>
    <row r="8026" hidden="1">
      <c r="A8026" s="6" t="s">
        <v>20205</v>
      </c>
      <c r="B8026" s="6" t="s">
        <v>335</v>
      </c>
      <c r="C8026" s="6" t="s">
        <v>407</v>
      </c>
      <c r="D8026" s="6">
        <v>4.0</v>
      </c>
      <c r="E8026" s="6" t="s">
        <v>445</v>
      </c>
      <c r="H8026" s="8" t="str">
        <f>VLOOKUP(C8026,agent_name_matching!A:B,2,false)</f>
        <v>--</v>
      </c>
      <c r="I8026" s="33"/>
      <c r="O8026" s="6" t="s">
        <v>20206</v>
      </c>
      <c r="P8026" s="8">
        <f t="shared" si="1"/>
        <v>4</v>
      </c>
      <c r="Q8026" s="8">
        <f t="shared" si="17"/>
        <v>7</v>
      </c>
      <c r="R8026" s="8">
        <f>if(and(P8026&lt;&gt;"",Q8026&lt;&gt;"newexp",Q8026&lt;&gt;"nostart"),countifs(script_conform_dispatching!A:A,P8026,script_conform_dispatching!B:B,Q8026),"")</f>
        <v>1</v>
      </c>
      <c r="S8026" s="8" t="str">
        <f t="shared" si="3"/>
        <v/>
      </c>
    </row>
    <row r="8027" hidden="1">
      <c r="A8027" s="6" t="s">
        <v>20207</v>
      </c>
      <c r="B8027" s="6" t="s">
        <v>335</v>
      </c>
      <c r="C8027" s="6" t="s">
        <v>1045</v>
      </c>
      <c r="F8027" s="6" t="s">
        <v>415</v>
      </c>
      <c r="G8027" s="6" t="s">
        <v>416</v>
      </c>
      <c r="H8027" s="8" t="str">
        <f>VLOOKUP(C8027,agent_name_matching!A:B,2,false)</f>
        <v>Dispatcher LLM</v>
      </c>
      <c r="I8027" s="32" t="s">
        <v>17436</v>
      </c>
      <c r="J8027" s="6" t="s">
        <v>418</v>
      </c>
      <c r="L8027" s="6">
        <v>3680.0</v>
      </c>
      <c r="M8027" s="6">
        <v>207.0</v>
      </c>
      <c r="N8027" s="6">
        <v>3929.0</v>
      </c>
      <c r="O8027" s="6" t="s">
        <v>20208</v>
      </c>
      <c r="P8027" s="8" t="str">
        <f t="shared" si="1"/>
        <v/>
      </c>
      <c r="Q8027" s="8" t="str">
        <f t="shared" si="17"/>
        <v/>
      </c>
      <c r="R8027" s="8" t="str">
        <f>if(and(P8027&lt;&gt;"",Q8027&lt;&gt;"newexp",Q8027&lt;&gt;"nostart"),countifs(script_conform_dispatching!A:A,P8027,script_conform_dispatching!B:B,Q8027),"")</f>
        <v/>
      </c>
      <c r="S8027" s="8" t="str">
        <f t="shared" si="3"/>
        <v/>
      </c>
    </row>
    <row r="8028" hidden="1">
      <c r="A8028" s="6" t="s">
        <v>20209</v>
      </c>
      <c r="B8028" s="6" t="s">
        <v>335</v>
      </c>
      <c r="C8028" s="6" t="s">
        <v>407</v>
      </c>
      <c r="D8028" s="6">
        <v>7.0</v>
      </c>
      <c r="E8028" s="6" t="s">
        <v>408</v>
      </c>
      <c r="H8028" s="8" t="str">
        <f>VLOOKUP(C8028,agent_name_matching!A:B,2,false)</f>
        <v>--</v>
      </c>
      <c r="I8028" s="33"/>
      <c r="O8028" s="6" t="s">
        <v>20210</v>
      </c>
      <c r="P8028" s="8" t="str">
        <f t="shared" si="1"/>
        <v/>
      </c>
      <c r="Q8028" s="8" t="str">
        <f t="shared" si="17"/>
        <v/>
      </c>
      <c r="R8028" s="8" t="str">
        <f>if(and(P8028&lt;&gt;"",Q8028&lt;&gt;"newexp",Q8028&lt;&gt;"nostart"),countifs(script_conform_dispatching!A:A,P8028,script_conform_dispatching!B:B,Q8028),"")</f>
        <v/>
      </c>
      <c r="S8028" s="8" t="str">
        <f t="shared" si="3"/>
        <v/>
      </c>
    </row>
    <row r="8029" hidden="1">
      <c r="A8029" s="6" t="s">
        <v>20211</v>
      </c>
      <c r="B8029" s="6" t="s">
        <v>335</v>
      </c>
      <c r="C8029" s="6" t="s">
        <v>1011</v>
      </c>
      <c r="F8029" s="6" t="s">
        <v>415</v>
      </c>
      <c r="G8029" s="6" t="s">
        <v>416</v>
      </c>
      <c r="H8029" s="8" t="str">
        <f>VLOOKUP(C8029,agent_name_matching!A:B,2,false)</f>
        <v>Dialog LLM</v>
      </c>
      <c r="I8029" s="32" t="s">
        <v>20212</v>
      </c>
      <c r="J8029" s="6" t="s">
        <v>418</v>
      </c>
      <c r="L8029" s="6">
        <v>4641.0</v>
      </c>
      <c r="M8029" s="6">
        <v>187.0</v>
      </c>
      <c r="N8029" s="6">
        <v>3110.0</v>
      </c>
      <c r="O8029" s="6" t="s">
        <v>20213</v>
      </c>
      <c r="P8029" s="8" t="str">
        <f t="shared" si="1"/>
        <v/>
      </c>
      <c r="Q8029" s="8" t="str">
        <f t="shared" si="17"/>
        <v/>
      </c>
      <c r="R8029" s="8" t="str">
        <f>if(and(P8029&lt;&gt;"",Q8029&lt;&gt;"newexp",Q8029&lt;&gt;"nostart"),countifs(script_conform_dispatching!A:A,P8029,script_conform_dispatching!B:B,Q8029),"")</f>
        <v/>
      </c>
      <c r="S8029" s="8" t="str">
        <f t="shared" si="3"/>
        <v/>
      </c>
    </row>
    <row r="8030" hidden="1">
      <c r="A8030" s="6" t="s">
        <v>20214</v>
      </c>
      <c r="B8030" s="6" t="s">
        <v>335</v>
      </c>
      <c r="C8030" s="6" t="s">
        <v>450</v>
      </c>
      <c r="F8030" s="6" t="s">
        <v>415</v>
      </c>
      <c r="G8030" s="6" t="s">
        <v>416</v>
      </c>
      <c r="H8030" s="8" t="str">
        <f>VLOOKUP(C8030,agent_name_matching!A:B,2,false)</f>
        <v>Validator LLM</v>
      </c>
      <c r="I8030" s="32" t="s">
        <v>451</v>
      </c>
      <c r="J8030" s="6" t="s">
        <v>452</v>
      </c>
      <c r="L8030" s="6">
        <v>2273.0</v>
      </c>
      <c r="M8030" s="6">
        <v>10.0</v>
      </c>
      <c r="N8030" s="6">
        <v>743.0</v>
      </c>
      <c r="O8030" s="6" t="s">
        <v>20215</v>
      </c>
      <c r="P8030" s="8" t="str">
        <f t="shared" si="1"/>
        <v/>
      </c>
      <c r="Q8030" s="8" t="str">
        <f t="shared" si="17"/>
        <v/>
      </c>
      <c r="R8030" s="8" t="str">
        <f>if(and(P8030&lt;&gt;"",Q8030&lt;&gt;"newexp",Q8030&lt;&gt;"nostart"),countifs(script_conform_dispatching!A:A,P8030,script_conform_dispatching!B:B,Q8030),"")</f>
        <v/>
      </c>
      <c r="S8030" s="8" t="str">
        <f t="shared" si="3"/>
        <v/>
      </c>
    </row>
    <row r="8031" hidden="1">
      <c r="A8031" s="6" t="s">
        <v>20216</v>
      </c>
      <c r="B8031" s="6" t="s">
        <v>335</v>
      </c>
      <c r="C8031" s="6" t="s">
        <v>37</v>
      </c>
      <c r="F8031" s="6" t="s">
        <v>415</v>
      </c>
      <c r="G8031" s="6" t="s">
        <v>416</v>
      </c>
      <c r="H8031" s="8" t="str">
        <f>VLOOKUP(C8031,agent_name_matching!A:B,2,false)</f>
        <v>Patient LLM</v>
      </c>
      <c r="I8031" s="32" t="s">
        <v>20217</v>
      </c>
      <c r="J8031" s="6" t="s">
        <v>418</v>
      </c>
      <c r="K8031" s="6">
        <v>1.0</v>
      </c>
      <c r="L8031" s="6">
        <v>2190.0</v>
      </c>
      <c r="M8031" s="6">
        <v>34.0</v>
      </c>
      <c r="N8031" s="6">
        <v>1277.0</v>
      </c>
      <c r="O8031" s="6" t="s">
        <v>20218</v>
      </c>
      <c r="P8031" s="8" t="str">
        <f t="shared" si="1"/>
        <v/>
      </c>
      <c r="Q8031" s="8" t="str">
        <f t="shared" si="17"/>
        <v/>
      </c>
      <c r="R8031" s="8" t="str">
        <f>if(and(P8031&lt;&gt;"",Q8031&lt;&gt;"newexp",Q8031&lt;&gt;"nostart"),countifs(script_conform_dispatching!A:A,P8031,script_conform_dispatching!B:B,Q8031),"")</f>
        <v/>
      </c>
      <c r="S8031" s="8" t="str">
        <f t="shared" si="3"/>
        <v/>
      </c>
    </row>
    <row r="8032" hidden="1">
      <c r="A8032" s="6" t="s">
        <v>20219</v>
      </c>
      <c r="B8032" s="6" t="s">
        <v>335</v>
      </c>
      <c r="C8032" s="6" t="s">
        <v>411</v>
      </c>
      <c r="H8032" s="8" t="str">
        <f>VLOOKUP(C8032,agent_name_matching!A:B,2,false)</f>
        <v>System</v>
      </c>
      <c r="I8032" s="33"/>
      <c r="O8032" s="6" t="s">
        <v>20220</v>
      </c>
      <c r="P8032" s="8" t="str">
        <f t="shared" si="1"/>
        <v/>
      </c>
      <c r="Q8032" s="8" t="str">
        <f t="shared" si="17"/>
        <v/>
      </c>
      <c r="R8032" s="8" t="str">
        <f>if(and(P8032&lt;&gt;"",Q8032&lt;&gt;"newexp",Q8032&lt;&gt;"nostart"),countifs(script_conform_dispatching!A:A,P8032,script_conform_dispatching!B:B,Q8032),"")</f>
        <v/>
      </c>
      <c r="S8032" s="8" t="str">
        <f t="shared" si="3"/>
        <v/>
      </c>
    </row>
    <row r="8033" hidden="1">
      <c r="A8033" s="6" t="s">
        <v>20221</v>
      </c>
      <c r="B8033" s="6" t="s">
        <v>335</v>
      </c>
      <c r="C8033" s="6" t="s">
        <v>1007</v>
      </c>
      <c r="F8033" s="6" t="s">
        <v>415</v>
      </c>
      <c r="G8033" s="6" t="s">
        <v>416</v>
      </c>
      <c r="H8033" s="8" t="str">
        <f>VLOOKUP(C8033,agent_name_matching!A:B,2,false)</f>
        <v>Assessor LLM</v>
      </c>
      <c r="I8033" s="32" t="s">
        <v>1008</v>
      </c>
      <c r="J8033" s="6" t="s">
        <v>418</v>
      </c>
      <c r="L8033" s="6">
        <v>2487.0</v>
      </c>
      <c r="M8033" s="6">
        <v>14.0</v>
      </c>
      <c r="N8033" s="6">
        <v>685.0</v>
      </c>
      <c r="O8033" s="6" t="s">
        <v>20222</v>
      </c>
      <c r="P8033" s="8" t="str">
        <f t="shared" si="1"/>
        <v/>
      </c>
      <c r="Q8033" s="8" t="str">
        <f t="shared" si="17"/>
        <v/>
      </c>
      <c r="R8033" s="8" t="str">
        <f>if(and(P8033&lt;&gt;"",Q8033&lt;&gt;"newexp",Q8033&lt;&gt;"nostart"),countifs(script_conform_dispatching!A:A,P8033,script_conform_dispatching!B:B,Q8033),"")</f>
        <v/>
      </c>
      <c r="S8033" s="8" t="str">
        <f t="shared" si="3"/>
        <v/>
      </c>
    </row>
    <row r="8034" hidden="1">
      <c r="A8034" s="6" t="s">
        <v>20223</v>
      </c>
      <c r="B8034" s="6" t="s">
        <v>335</v>
      </c>
      <c r="C8034" s="6" t="s">
        <v>1011</v>
      </c>
      <c r="F8034" s="6" t="s">
        <v>415</v>
      </c>
      <c r="G8034" s="6" t="s">
        <v>416</v>
      </c>
      <c r="H8034" s="8" t="str">
        <f>VLOOKUP(C8034,agent_name_matching!A:B,2,false)</f>
        <v>Dialog LLM</v>
      </c>
      <c r="I8034" s="32" t="s">
        <v>20224</v>
      </c>
      <c r="J8034" s="6" t="s">
        <v>418</v>
      </c>
      <c r="L8034" s="6">
        <v>5112.0</v>
      </c>
      <c r="M8034" s="6">
        <v>207.0</v>
      </c>
      <c r="N8034" s="6">
        <v>3474.0</v>
      </c>
      <c r="O8034" s="6" t="s">
        <v>20225</v>
      </c>
      <c r="P8034" s="8" t="str">
        <f t="shared" si="1"/>
        <v/>
      </c>
      <c r="Q8034" s="8" t="str">
        <f t="shared" si="17"/>
        <v/>
      </c>
      <c r="R8034" s="8" t="str">
        <f>if(and(P8034&lt;&gt;"",Q8034&lt;&gt;"newexp",Q8034&lt;&gt;"nostart"),countifs(script_conform_dispatching!A:A,P8034,script_conform_dispatching!B:B,Q8034),"")</f>
        <v/>
      </c>
      <c r="S8034" s="8" t="str">
        <f t="shared" si="3"/>
        <v/>
      </c>
    </row>
    <row r="8035" hidden="1">
      <c r="A8035" s="6" t="s">
        <v>20226</v>
      </c>
      <c r="B8035" s="6" t="s">
        <v>335</v>
      </c>
      <c r="C8035" s="6" t="s">
        <v>37</v>
      </c>
      <c r="F8035" s="6" t="s">
        <v>415</v>
      </c>
      <c r="G8035" s="6" t="s">
        <v>416</v>
      </c>
      <c r="H8035" s="8" t="str">
        <f>VLOOKUP(C8035,agent_name_matching!A:B,2,false)</f>
        <v>Patient LLM</v>
      </c>
      <c r="I8035" s="32" t="s">
        <v>20227</v>
      </c>
      <c r="J8035" s="6" t="s">
        <v>418</v>
      </c>
      <c r="K8035" s="6">
        <v>1.0</v>
      </c>
      <c r="L8035" s="6">
        <v>2439.0</v>
      </c>
      <c r="M8035" s="6">
        <v>51.0</v>
      </c>
      <c r="N8035" s="6">
        <v>1287.0</v>
      </c>
      <c r="O8035" s="6" t="s">
        <v>20228</v>
      </c>
      <c r="P8035" s="8" t="str">
        <f t="shared" si="1"/>
        <v/>
      </c>
      <c r="Q8035" s="8" t="str">
        <f t="shared" si="17"/>
        <v/>
      </c>
      <c r="R8035" s="8" t="str">
        <f>if(and(P8035&lt;&gt;"",Q8035&lt;&gt;"newexp",Q8035&lt;&gt;"nostart"),countifs(script_conform_dispatching!A:A,P8035,script_conform_dispatching!B:B,Q8035),"")</f>
        <v/>
      </c>
      <c r="S8035" s="8" t="str">
        <f t="shared" si="3"/>
        <v/>
      </c>
    </row>
    <row r="8036" hidden="1">
      <c r="A8036" s="6" t="s">
        <v>20229</v>
      </c>
      <c r="B8036" s="6" t="s">
        <v>335</v>
      </c>
      <c r="C8036" s="6" t="s">
        <v>411</v>
      </c>
      <c r="H8036" s="8" t="str">
        <f>VLOOKUP(C8036,agent_name_matching!A:B,2,false)</f>
        <v>System</v>
      </c>
      <c r="I8036" s="33"/>
      <c r="O8036" s="6" t="s">
        <v>20230</v>
      </c>
      <c r="P8036" s="8" t="str">
        <f t="shared" si="1"/>
        <v/>
      </c>
      <c r="Q8036" s="8" t="str">
        <f t="shared" si="17"/>
        <v/>
      </c>
      <c r="R8036" s="8" t="str">
        <f>if(and(P8036&lt;&gt;"",Q8036&lt;&gt;"newexp",Q8036&lt;&gt;"nostart"),countifs(script_conform_dispatching!A:A,P8036,script_conform_dispatching!B:B,Q8036),"")</f>
        <v/>
      </c>
      <c r="S8036" s="8" t="str">
        <f t="shared" si="3"/>
        <v/>
      </c>
    </row>
    <row r="8037" hidden="1">
      <c r="A8037" s="6" t="s">
        <v>20231</v>
      </c>
      <c r="B8037" s="6" t="s">
        <v>335</v>
      </c>
      <c r="C8037" s="6" t="s">
        <v>1007</v>
      </c>
      <c r="F8037" s="6" t="s">
        <v>415</v>
      </c>
      <c r="G8037" s="6" t="s">
        <v>416</v>
      </c>
      <c r="H8037" s="8" t="str">
        <f>VLOOKUP(C8037,agent_name_matching!A:B,2,false)</f>
        <v>Assessor LLM</v>
      </c>
      <c r="I8037" s="32" t="s">
        <v>1008</v>
      </c>
      <c r="J8037" s="6" t="s">
        <v>418</v>
      </c>
      <c r="L8037" s="6">
        <v>2751.0</v>
      </c>
      <c r="M8037" s="6">
        <v>14.0</v>
      </c>
      <c r="N8037" s="6">
        <v>2790.0</v>
      </c>
      <c r="O8037" s="6" t="s">
        <v>20232</v>
      </c>
      <c r="P8037" s="8" t="str">
        <f t="shared" si="1"/>
        <v/>
      </c>
      <c r="Q8037" s="8" t="str">
        <f t="shared" si="17"/>
        <v/>
      </c>
      <c r="R8037" s="8" t="str">
        <f>if(and(P8037&lt;&gt;"",Q8037&lt;&gt;"newexp",Q8037&lt;&gt;"nostart"),countifs(script_conform_dispatching!A:A,P8037,script_conform_dispatching!B:B,Q8037),"")</f>
        <v/>
      </c>
      <c r="S8037" s="8" t="str">
        <f t="shared" si="3"/>
        <v/>
      </c>
    </row>
    <row r="8038" hidden="1">
      <c r="A8038" s="6" t="s">
        <v>20233</v>
      </c>
      <c r="B8038" s="6" t="s">
        <v>335</v>
      </c>
      <c r="C8038" s="6" t="s">
        <v>1011</v>
      </c>
      <c r="F8038" s="6" t="s">
        <v>415</v>
      </c>
      <c r="G8038" s="6" t="s">
        <v>416</v>
      </c>
      <c r="H8038" s="8" t="str">
        <f>VLOOKUP(C8038,agent_name_matching!A:B,2,false)</f>
        <v>Dialog LLM</v>
      </c>
      <c r="I8038" s="32" t="s">
        <v>20234</v>
      </c>
      <c r="J8038" s="6" t="s">
        <v>418</v>
      </c>
      <c r="L8038" s="6">
        <v>5620.0</v>
      </c>
      <c r="M8038" s="6">
        <v>155.0</v>
      </c>
      <c r="N8038" s="6">
        <v>2426.0</v>
      </c>
      <c r="O8038" s="6" t="s">
        <v>20235</v>
      </c>
      <c r="P8038" s="8" t="str">
        <f t="shared" si="1"/>
        <v/>
      </c>
      <c r="Q8038" s="8" t="str">
        <f t="shared" si="17"/>
        <v/>
      </c>
      <c r="R8038" s="8" t="str">
        <f>if(and(P8038&lt;&gt;"",Q8038&lt;&gt;"newexp",Q8038&lt;&gt;"nostart"),countifs(script_conform_dispatching!A:A,P8038,script_conform_dispatching!B:B,Q8038),"")</f>
        <v/>
      </c>
      <c r="S8038" s="8" t="str">
        <f t="shared" si="3"/>
        <v/>
      </c>
    </row>
    <row r="8039" hidden="1">
      <c r="A8039" s="6" t="s">
        <v>20236</v>
      </c>
      <c r="B8039" s="6" t="s">
        <v>335</v>
      </c>
      <c r="C8039" s="6" t="s">
        <v>37</v>
      </c>
      <c r="F8039" s="6" t="s">
        <v>415</v>
      </c>
      <c r="G8039" s="6" t="s">
        <v>416</v>
      </c>
      <c r="H8039" s="8" t="str">
        <f>VLOOKUP(C8039,agent_name_matching!A:B,2,false)</f>
        <v>Patient LLM</v>
      </c>
      <c r="I8039" s="32" t="s">
        <v>20237</v>
      </c>
      <c r="J8039" s="6" t="s">
        <v>418</v>
      </c>
      <c r="K8039" s="6">
        <v>1.0</v>
      </c>
      <c r="L8039" s="6">
        <v>2653.0</v>
      </c>
      <c r="M8039" s="6">
        <v>36.0</v>
      </c>
      <c r="N8039" s="6">
        <v>996.0</v>
      </c>
      <c r="O8039" s="6" t="s">
        <v>20238</v>
      </c>
      <c r="P8039" s="8" t="str">
        <f t="shared" si="1"/>
        <v/>
      </c>
      <c r="Q8039" s="8" t="str">
        <f t="shared" si="17"/>
        <v/>
      </c>
      <c r="R8039" s="8" t="str">
        <f>if(and(P8039&lt;&gt;"",Q8039&lt;&gt;"newexp",Q8039&lt;&gt;"nostart"),countifs(script_conform_dispatching!A:A,P8039,script_conform_dispatching!B:B,Q8039),"")</f>
        <v/>
      </c>
      <c r="S8039" s="8" t="str">
        <f t="shared" si="3"/>
        <v/>
      </c>
    </row>
    <row r="8040" hidden="1">
      <c r="A8040" s="6" t="s">
        <v>20239</v>
      </c>
      <c r="B8040" s="6" t="s">
        <v>335</v>
      </c>
      <c r="C8040" s="6" t="s">
        <v>411</v>
      </c>
      <c r="H8040" s="8" t="str">
        <f>VLOOKUP(C8040,agent_name_matching!A:B,2,false)</f>
        <v>System</v>
      </c>
      <c r="I8040" s="33"/>
      <c r="O8040" s="6" t="s">
        <v>20240</v>
      </c>
      <c r="P8040" s="8" t="str">
        <f t="shared" si="1"/>
        <v/>
      </c>
      <c r="Q8040" s="8" t="str">
        <f t="shared" si="17"/>
        <v/>
      </c>
      <c r="R8040" s="8" t="str">
        <f>if(and(P8040&lt;&gt;"",Q8040&lt;&gt;"newexp",Q8040&lt;&gt;"nostart"),countifs(script_conform_dispatching!A:A,P8040,script_conform_dispatching!B:B,Q8040),"")</f>
        <v/>
      </c>
      <c r="S8040" s="8" t="str">
        <f t="shared" si="3"/>
        <v/>
      </c>
    </row>
    <row r="8041" hidden="1">
      <c r="A8041" s="6" t="s">
        <v>20241</v>
      </c>
      <c r="B8041" s="6" t="s">
        <v>335</v>
      </c>
      <c r="C8041" s="6" t="s">
        <v>1007</v>
      </c>
      <c r="F8041" s="6" t="s">
        <v>415</v>
      </c>
      <c r="G8041" s="6" t="s">
        <v>416</v>
      </c>
      <c r="H8041" s="8" t="str">
        <f>VLOOKUP(C8041,agent_name_matching!A:B,2,false)</f>
        <v>Assessor LLM</v>
      </c>
      <c r="I8041" s="32" t="s">
        <v>1008</v>
      </c>
      <c r="J8041" s="6" t="s">
        <v>418</v>
      </c>
      <c r="L8041" s="6">
        <v>2948.0</v>
      </c>
      <c r="M8041" s="6">
        <v>14.0</v>
      </c>
      <c r="N8041" s="6">
        <v>739.0</v>
      </c>
      <c r="O8041" s="6" t="s">
        <v>20242</v>
      </c>
      <c r="P8041" s="8" t="str">
        <f t="shared" si="1"/>
        <v/>
      </c>
      <c r="Q8041" s="8" t="str">
        <f t="shared" si="17"/>
        <v/>
      </c>
      <c r="R8041" s="8" t="str">
        <f>if(and(P8041&lt;&gt;"",Q8041&lt;&gt;"newexp",Q8041&lt;&gt;"nostart"),countifs(script_conform_dispatching!A:A,P8041,script_conform_dispatching!B:B,Q8041),"")</f>
        <v/>
      </c>
      <c r="S8041" s="8" t="str">
        <f t="shared" si="3"/>
        <v/>
      </c>
    </row>
    <row r="8042" hidden="1">
      <c r="A8042" s="6" t="s">
        <v>20243</v>
      </c>
      <c r="B8042" s="6" t="s">
        <v>335</v>
      </c>
      <c r="C8042" s="6" t="s">
        <v>1011</v>
      </c>
      <c r="F8042" s="6" t="s">
        <v>415</v>
      </c>
      <c r="G8042" s="6" t="s">
        <v>416</v>
      </c>
      <c r="H8042" s="8" t="str">
        <f>VLOOKUP(C8042,agent_name_matching!A:B,2,false)</f>
        <v>Dialog LLM</v>
      </c>
      <c r="I8042" s="32" t="s">
        <v>20244</v>
      </c>
      <c r="J8042" s="6" t="s">
        <v>418</v>
      </c>
      <c r="L8042" s="6">
        <v>6061.0</v>
      </c>
      <c r="M8042" s="6">
        <v>289.0</v>
      </c>
      <c r="N8042" s="6">
        <v>4083.0</v>
      </c>
      <c r="O8042" s="6" t="s">
        <v>20245</v>
      </c>
      <c r="P8042" s="8" t="str">
        <f t="shared" si="1"/>
        <v/>
      </c>
      <c r="Q8042" s="8" t="str">
        <f t="shared" si="17"/>
        <v/>
      </c>
      <c r="R8042" s="8" t="str">
        <f>if(and(P8042&lt;&gt;"",Q8042&lt;&gt;"newexp",Q8042&lt;&gt;"nostart"),countifs(script_conform_dispatching!A:A,P8042,script_conform_dispatching!B:B,Q8042),"")</f>
        <v/>
      </c>
      <c r="S8042" s="8" t="str">
        <f t="shared" si="3"/>
        <v/>
      </c>
    </row>
    <row r="8043" hidden="1">
      <c r="A8043" s="6" t="s">
        <v>20246</v>
      </c>
      <c r="B8043" s="6" t="s">
        <v>335</v>
      </c>
      <c r="C8043" s="6" t="s">
        <v>37</v>
      </c>
      <c r="F8043" s="6" t="s">
        <v>415</v>
      </c>
      <c r="G8043" s="6" t="s">
        <v>416</v>
      </c>
      <c r="H8043" s="8" t="str">
        <f>VLOOKUP(C8043,agent_name_matching!A:B,2,false)</f>
        <v>Patient LLM</v>
      </c>
      <c r="I8043" s="32" t="s">
        <v>20247</v>
      </c>
      <c r="J8043" s="6" t="s">
        <v>418</v>
      </c>
      <c r="K8043" s="6">
        <v>1.0</v>
      </c>
      <c r="L8043" s="6">
        <v>2986.0</v>
      </c>
      <c r="M8043" s="6">
        <v>39.0</v>
      </c>
      <c r="N8043" s="6">
        <v>1026.0</v>
      </c>
      <c r="O8043" s="6" t="s">
        <v>20248</v>
      </c>
      <c r="P8043" s="8" t="str">
        <f t="shared" si="1"/>
        <v/>
      </c>
      <c r="Q8043" s="8" t="str">
        <f t="shared" si="17"/>
        <v/>
      </c>
      <c r="R8043" s="8" t="str">
        <f>if(and(P8043&lt;&gt;"",Q8043&lt;&gt;"newexp",Q8043&lt;&gt;"nostart"),countifs(script_conform_dispatching!A:A,P8043,script_conform_dispatching!B:B,Q8043),"")</f>
        <v/>
      </c>
      <c r="S8043" s="8" t="str">
        <f t="shared" si="3"/>
        <v/>
      </c>
    </row>
    <row r="8044" hidden="1">
      <c r="A8044" s="6" t="s">
        <v>20249</v>
      </c>
      <c r="B8044" s="6" t="s">
        <v>335</v>
      </c>
      <c r="C8044" s="6" t="s">
        <v>411</v>
      </c>
      <c r="H8044" s="8" t="str">
        <f>VLOOKUP(C8044,agent_name_matching!A:B,2,false)</f>
        <v>System</v>
      </c>
      <c r="I8044" s="33"/>
      <c r="O8044" s="6" t="s">
        <v>20250</v>
      </c>
      <c r="P8044" s="8" t="str">
        <f t="shared" si="1"/>
        <v/>
      </c>
      <c r="Q8044" s="8" t="str">
        <f t="shared" si="17"/>
        <v/>
      </c>
      <c r="R8044" s="8" t="str">
        <f>if(and(P8044&lt;&gt;"",Q8044&lt;&gt;"newexp",Q8044&lt;&gt;"nostart"),countifs(script_conform_dispatching!A:A,P8044,script_conform_dispatching!B:B,Q8044),"")</f>
        <v/>
      </c>
      <c r="S8044" s="8" t="str">
        <f t="shared" si="3"/>
        <v/>
      </c>
    </row>
    <row r="8045" hidden="1">
      <c r="A8045" s="6" t="s">
        <v>20251</v>
      </c>
      <c r="B8045" s="6" t="s">
        <v>335</v>
      </c>
      <c r="C8045" s="6" t="s">
        <v>1007</v>
      </c>
      <c r="F8045" s="6" t="s">
        <v>415</v>
      </c>
      <c r="G8045" s="6" t="s">
        <v>416</v>
      </c>
      <c r="H8045" s="8" t="str">
        <f>VLOOKUP(C8045,agent_name_matching!A:B,2,false)</f>
        <v>Assessor LLM</v>
      </c>
      <c r="I8045" s="32" t="s">
        <v>1008</v>
      </c>
      <c r="J8045" s="6" t="s">
        <v>418</v>
      </c>
      <c r="L8045" s="6">
        <v>3282.0</v>
      </c>
      <c r="M8045" s="6">
        <v>14.0</v>
      </c>
      <c r="N8045" s="6">
        <v>853.0</v>
      </c>
      <c r="O8045" s="6" t="s">
        <v>20252</v>
      </c>
      <c r="P8045" s="8" t="str">
        <f t="shared" si="1"/>
        <v/>
      </c>
      <c r="Q8045" s="8" t="str">
        <f t="shared" si="17"/>
        <v/>
      </c>
      <c r="R8045" s="8" t="str">
        <f>if(and(P8045&lt;&gt;"",Q8045&lt;&gt;"newexp",Q8045&lt;&gt;"nostart"),countifs(script_conform_dispatching!A:A,P8045,script_conform_dispatching!B:B,Q8045),"")</f>
        <v/>
      </c>
      <c r="S8045" s="8" t="str">
        <f t="shared" si="3"/>
        <v/>
      </c>
    </row>
    <row r="8046" hidden="1">
      <c r="A8046" s="6" t="s">
        <v>20253</v>
      </c>
      <c r="B8046" s="6" t="s">
        <v>335</v>
      </c>
      <c r="C8046" s="6" t="s">
        <v>1011</v>
      </c>
      <c r="F8046" s="6" t="s">
        <v>415</v>
      </c>
      <c r="G8046" s="6" t="s">
        <v>416</v>
      </c>
      <c r="H8046" s="8" t="str">
        <f>VLOOKUP(C8046,agent_name_matching!A:B,2,false)</f>
        <v>Dialog LLM</v>
      </c>
      <c r="I8046" s="32" t="s">
        <v>20254</v>
      </c>
      <c r="J8046" s="6" t="s">
        <v>418</v>
      </c>
      <c r="L8046" s="6">
        <v>6639.0</v>
      </c>
      <c r="M8046" s="6">
        <v>145.0</v>
      </c>
      <c r="N8046" s="6">
        <v>2530.0</v>
      </c>
      <c r="O8046" s="6" t="s">
        <v>20255</v>
      </c>
      <c r="P8046" s="8" t="str">
        <f t="shared" si="1"/>
        <v/>
      </c>
      <c r="Q8046" s="8" t="str">
        <f t="shared" si="17"/>
        <v/>
      </c>
      <c r="R8046" s="8" t="str">
        <f>if(and(P8046&lt;&gt;"",Q8046&lt;&gt;"newexp",Q8046&lt;&gt;"nostart"),countifs(script_conform_dispatching!A:A,P8046,script_conform_dispatching!B:B,Q8046),"")</f>
        <v/>
      </c>
      <c r="S8046" s="8" t="str">
        <f t="shared" si="3"/>
        <v/>
      </c>
    </row>
    <row r="8047" hidden="1">
      <c r="A8047" s="6" t="s">
        <v>20256</v>
      </c>
      <c r="B8047" s="6" t="s">
        <v>335</v>
      </c>
      <c r="C8047" s="6" t="s">
        <v>37</v>
      </c>
      <c r="F8047" s="6" t="s">
        <v>415</v>
      </c>
      <c r="G8047" s="6" t="s">
        <v>416</v>
      </c>
      <c r="H8047" s="8" t="str">
        <f>VLOOKUP(C8047,agent_name_matching!A:B,2,false)</f>
        <v>Patient LLM</v>
      </c>
      <c r="I8047" s="32" t="s">
        <v>20257</v>
      </c>
      <c r="J8047" s="6" t="s">
        <v>418</v>
      </c>
      <c r="K8047" s="6">
        <v>1.0</v>
      </c>
      <c r="L8047" s="6">
        <v>3178.0</v>
      </c>
      <c r="M8047" s="6">
        <v>55.0</v>
      </c>
      <c r="N8047" s="6">
        <v>1320.0</v>
      </c>
      <c r="O8047" s="6" t="s">
        <v>20258</v>
      </c>
      <c r="P8047" s="8" t="str">
        <f t="shared" si="1"/>
        <v/>
      </c>
      <c r="Q8047" s="8" t="str">
        <f t="shared" si="17"/>
        <v/>
      </c>
      <c r="R8047" s="8" t="str">
        <f>if(and(P8047&lt;&gt;"",Q8047&lt;&gt;"newexp",Q8047&lt;&gt;"nostart"),countifs(script_conform_dispatching!A:A,P8047,script_conform_dispatching!B:B,Q8047),"")</f>
        <v/>
      </c>
      <c r="S8047" s="8" t="str">
        <f t="shared" si="3"/>
        <v/>
      </c>
    </row>
    <row r="8048" hidden="1">
      <c r="A8048" s="6" t="s">
        <v>20259</v>
      </c>
      <c r="B8048" s="6" t="s">
        <v>335</v>
      </c>
      <c r="C8048" s="6" t="s">
        <v>411</v>
      </c>
      <c r="H8048" s="8" t="str">
        <f>VLOOKUP(C8048,agent_name_matching!A:B,2,false)</f>
        <v>System</v>
      </c>
      <c r="I8048" s="33"/>
      <c r="O8048" s="6" t="s">
        <v>20260</v>
      </c>
      <c r="P8048" s="8" t="str">
        <f t="shared" si="1"/>
        <v/>
      </c>
      <c r="Q8048" s="8" t="str">
        <f t="shared" si="17"/>
        <v/>
      </c>
      <c r="R8048" s="8" t="str">
        <f>if(and(P8048&lt;&gt;"",Q8048&lt;&gt;"newexp",Q8048&lt;&gt;"nostart"),countifs(script_conform_dispatching!A:A,P8048,script_conform_dispatching!B:B,Q8048),"")</f>
        <v/>
      </c>
      <c r="S8048" s="8" t="str">
        <f t="shared" si="3"/>
        <v/>
      </c>
    </row>
    <row r="8049" hidden="1">
      <c r="A8049" s="6" t="s">
        <v>20261</v>
      </c>
      <c r="B8049" s="6" t="s">
        <v>335</v>
      </c>
      <c r="C8049" s="6" t="s">
        <v>1007</v>
      </c>
      <c r="F8049" s="6" t="s">
        <v>415</v>
      </c>
      <c r="G8049" s="6" t="s">
        <v>416</v>
      </c>
      <c r="H8049" s="8" t="str">
        <f>VLOOKUP(C8049,agent_name_matching!A:B,2,false)</f>
        <v>Assessor LLM</v>
      </c>
      <c r="I8049" s="32" t="s">
        <v>1008</v>
      </c>
      <c r="J8049" s="6" t="s">
        <v>418</v>
      </c>
      <c r="L8049" s="6">
        <v>3488.0</v>
      </c>
      <c r="M8049" s="6">
        <v>14.0</v>
      </c>
      <c r="N8049" s="6">
        <v>678.0</v>
      </c>
      <c r="O8049" s="6" t="s">
        <v>20262</v>
      </c>
      <c r="P8049" s="8" t="str">
        <f t="shared" si="1"/>
        <v/>
      </c>
      <c r="Q8049" s="8" t="str">
        <f t="shared" si="17"/>
        <v/>
      </c>
      <c r="R8049" s="8" t="str">
        <f>if(and(P8049&lt;&gt;"",Q8049&lt;&gt;"newexp",Q8049&lt;&gt;"nostart"),countifs(script_conform_dispatching!A:A,P8049,script_conform_dispatching!B:B,Q8049),"")</f>
        <v/>
      </c>
      <c r="S8049" s="8" t="str">
        <f t="shared" si="3"/>
        <v/>
      </c>
    </row>
    <row r="8050" hidden="1">
      <c r="A8050" s="6" t="s">
        <v>20263</v>
      </c>
      <c r="B8050" s="6" t="s">
        <v>335</v>
      </c>
      <c r="C8050" s="6" t="s">
        <v>1011</v>
      </c>
      <c r="F8050" s="6" t="s">
        <v>415</v>
      </c>
      <c r="G8050" s="6" t="s">
        <v>416</v>
      </c>
      <c r="H8050" s="8" t="str">
        <f>VLOOKUP(C8050,agent_name_matching!A:B,2,false)</f>
        <v>Dialog LLM</v>
      </c>
      <c r="I8050" s="32" t="s">
        <v>20264</v>
      </c>
      <c r="J8050" s="6" t="s">
        <v>418</v>
      </c>
      <c r="L8050" s="6">
        <v>7089.0</v>
      </c>
      <c r="M8050" s="6">
        <v>174.0</v>
      </c>
      <c r="N8050" s="6">
        <v>2658.0</v>
      </c>
      <c r="O8050" s="6" t="s">
        <v>20265</v>
      </c>
      <c r="P8050" s="8" t="str">
        <f t="shared" si="1"/>
        <v/>
      </c>
      <c r="Q8050" s="8" t="str">
        <f t="shared" si="17"/>
        <v/>
      </c>
      <c r="R8050" s="8" t="str">
        <f>if(and(P8050&lt;&gt;"",Q8050&lt;&gt;"newexp",Q8050&lt;&gt;"nostart"),countifs(script_conform_dispatching!A:A,P8050,script_conform_dispatching!B:B,Q8050),"")</f>
        <v/>
      </c>
      <c r="S8050" s="8" t="str">
        <f t="shared" si="3"/>
        <v/>
      </c>
    </row>
    <row r="8051" hidden="1">
      <c r="A8051" s="6" t="s">
        <v>20266</v>
      </c>
      <c r="B8051" s="6" t="s">
        <v>335</v>
      </c>
      <c r="C8051" s="6" t="s">
        <v>37</v>
      </c>
      <c r="F8051" s="6" t="s">
        <v>415</v>
      </c>
      <c r="G8051" s="6" t="s">
        <v>416</v>
      </c>
      <c r="H8051" s="8" t="str">
        <f>VLOOKUP(C8051,agent_name_matching!A:B,2,false)</f>
        <v>Patient LLM</v>
      </c>
      <c r="I8051" s="32" t="s">
        <v>20267</v>
      </c>
      <c r="J8051" s="6" t="s">
        <v>418</v>
      </c>
      <c r="K8051" s="6">
        <v>1.0</v>
      </c>
      <c r="L8051" s="6">
        <v>3415.0</v>
      </c>
      <c r="M8051" s="6">
        <v>61.0</v>
      </c>
      <c r="N8051" s="6">
        <v>1215.0</v>
      </c>
      <c r="O8051" s="6" t="s">
        <v>20268</v>
      </c>
      <c r="P8051" s="8" t="str">
        <f t="shared" si="1"/>
        <v/>
      </c>
      <c r="Q8051" s="8" t="str">
        <f t="shared" si="17"/>
        <v/>
      </c>
      <c r="R8051" s="8" t="str">
        <f>if(and(P8051&lt;&gt;"",Q8051&lt;&gt;"newexp",Q8051&lt;&gt;"nostart"),countifs(script_conform_dispatching!A:A,P8051,script_conform_dispatching!B:B,Q8051),"")</f>
        <v/>
      </c>
      <c r="S8051" s="8" t="str">
        <f t="shared" si="3"/>
        <v/>
      </c>
    </row>
    <row r="8052" hidden="1">
      <c r="A8052" s="6" t="s">
        <v>20269</v>
      </c>
      <c r="B8052" s="6" t="s">
        <v>335</v>
      </c>
      <c r="C8052" s="6" t="s">
        <v>411</v>
      </c>
      <c r="H8052" s="8" t="str">
        <f>VLOOKUP(C8052,agent_name_matching!A:B,2,false)</f>
        <v>System</v>
      </c>
      <c r="I8052" s="33"/>
      <c r="O8052" s="6" t="s">
        <v>20270</v>
      </c>
      <c r="P8052" s="8" t="str">
        <f t="shared" si="1"/>
        <v/>
      </c>
      <c r="Q8052" s="8" t="str">
        <f t="shared" si="17"/>
        <v/>
      </c>
      <c r="R8052" s="8" t="str">
        <f>if(and(P8052&lt;&gt;"",Q8052&lt;&gt;"newexp",Q8052&lt;&gt;"nostart"),countifs(script_conform_dispatching!A:A,P8052,script_conform_dispatching!B:B,Q8052),"")</f>
        <v/>
      </c>
      <c r="S8052" s="8" t="str">
        <f t="shared" si="3"/>
        <v/>
      </c>
    </row>
    <row r="8053" hidden="1">
      <c r="A8053" s="6" t="s">
        <v>20271</v>
      </c>
      <c r="B8053" s="6" t="s">
        <v>335</v>
      </c>
      <c r="C8053" s="6" t="s">
        <v>1007</v>
      </c>
      <c r="F8053" s="6" t="s">
        <v>415</v>
      </c>
      <c r="G8053" s="6" t="s">
        <v>416</v>
      </c>
      <c r="H8053" s="8" t="str">
        <f>VLOOKUP(C8053,agent_name_matching!A:B,2,false)</f>
        <v>Assessor LLM</v>
      </c>
      <c r="I8053" s="32" t="s">
        <v>1040</v>
      </c>
      <c r="J8053" s="6" t="s">
        <v>418</v>
      </c>
      <c r="L8053" s="6">
        <v>3729.0</v>
      </c>
      <c r="M8053" s="6">
        <v>12.0</v>
      </c>
      <c r="N8053" s="6">
        <v>956.0</v>
      </c>
      <c r="O8053" s="6" t="s">
        <v>20272</v>
      </c>
      <c r="P8053" s="8" t="str">
        <f t="shared" si="1"/>
        <v/>
      </c>
      <c r="Q8053" s="8" t="str">
        <f t="shared" si="17"/>
        <v/>
      </c>
      <c r="R8053" s="8" t="str">
        <f>if(and(P8053&lt;&gt;"",Q8053&lt;&gt;"newexp",Q8053&lt;&gt;"nostart"),countifs(script_conform_dispatching!A:A,P8053,script_conform_dispatching!B:B,Q8053),"")</f>
        <v/>
      </c>
      <c r="S8053" s="8" t="str">
        <f t="shared" si="3"/>
        <v/>
      </c>
    </row>
    <row r="8054" hidden="1">
      <c r="A8054" s="6" t="s">
        <v>20273</v>
      </c>
      <c r="B8054" s="6" t="s">
        <v>335</v>
      </c>
      <c r="C8054" s="6" t="s">
        <v>407</v>
      </c>
      <c r="D8054" s="6">
        <v>7.0</v>
      </c>
      <c r="E8054" s="6" t="s">
        <v>445</v>
      </c>
      <c r="H8054" s="8" t="str">
        <f>VLOOKUP(C8054,agent_name_matching!A:B,2,false)</f>
        <v>--</v>
      </c>
      <c r="I8054" s="33"/>
      <c r="O8054" s="6" t="s">
        <v>20274</v>
      </c>
      <c r="P8054" s="8">
        <f t="shared" si="1"/>
        <v>7</v>
      </c>
      <c r="Q8054" s="8">
        <f t="shared" si="17"/>
        <v>8</v>
      </c>
      <c r="R8054" s="8">
        <f>if(and(P8054&lt;&gt;"",Q8054&lt;&gt;"newexp",Q8054&lt;&gt;"nostart"),countifs(script_conform_dispatching!A:A,P8054,script_conform_dispatching!B:B,Q8054),"")</f>
        <v>1</v>
      </c>
      <c r="S8054" s="8" t="str">
        <f t="shared" si="3"/>
        <v/>
      </c>
    </row>
    <row r="8055" hidden="1">
      <c r="A8055" s="6" t="s">
        <v>20275</v>
      </c>
      <c r="B8055" s="6" t="s">
        <v>335</v>
      </c>
      <c r="C8055" s="6" t="s">
        <v>1045</v>
      </c>
      <c r="F8055" s="6" t="s">
        <v>415</v>
      </c>
      <c r="G8055" s="6" t="s">
        <v>416</v>
      </c>
      <c r="H8055" s="8" t="str">
        <f>VLOOKUP(C8055,agent_name_matching!A:B,2,false)</f>
        <v>Dispatcher LLM</v>
      </c>
      <c r="I8055" s="32" t="s">
        <v>6211</v>
      </c>
      <c r="J8055" s="6" t="s">
        <v>418</v>
      </c>
      <c r="L8055" s="6">
        <v>5146.0</v>
      </c>
      <c r="M8055" s="6">
        <v>133.0</v>
      </c>
      <c r="N8055" s="6">
        <v>1973.0</v>
      </c>
      <c r="O8055" s="6" t="s">
        <v>20276</v>
      </c>
      <c r="P8055" s="8" t="str">
        <f t="shared" si="1"/>
        <v/>
      </c>
      <c r="Q8055" s="8" t="str">
        <f t="shared" si="17"/>
        <v/>
      </c>
      <c r="R8055" s="8" t="str">
        <f>if(and(P8055&lt;&gt;"",Q8055&lt;&gt;"newexp",Q8055&lt;&gt;"nostart"),countifs(script_conform_dispatching!A:A,P8055,script_conform_dispatching!B:B,Q8055),"")</f>
        <v/>
      </c>
      <c r="S8055" s="8" t="str">
        <f t="shared" si="3"/>
        <v/>
      </c>
    </row>
    <row r="8056" hidden="1">
      <c r="A8056" s="6" t="s">
        <v>20277</v>
      </c>
      <c r="B8056" s="6" t="s">
        <v>335</v>
      </c>
      <c r="C8056" s="6" t="s">
        <v>407</v>
      </c>
      <c r="D8056" s="6">
        <v>8.0</v>
      </c>
      <c r="E8056" s="6" t="s">
        <v>408</v>
      </c>
      <c r="H8056" s="8" t="str">
        <f>VLOOKUP(C8056,agent_name_matching!A:B,2,false)</f>
        <v>--</v>
      </c>
      <c r="I8056" s="33"/>
      <c r="O8056" s="6" t="s">
        <v>20278</v>
      </c>
      <c r="P8056" s="8" t="str">
        <f t="shared" si="1"/>
        <v/>
      </c>
      <c r="Q8056" s="8" t="str">
        <f t="shared" si="17"/>
        <v/>
      </c>
      <c r="R8056" s="8" t="str">
        <f>if(and(P8056&lt;&gt;"",Q8056&lt;&gt;"newexp",Q8056&lt;&gt;"nostart"),countifs(script_conform_dispatching!A:A,P8056,script_conform_dispatching!B:B,Q8056),"")</f>
        <v/>
      </c>
      <c r="S8056" s="8" t="str">
        <f t="shared" si="3"/>
        <v/>
      </c>
    </row>
    <row r="8057" hidden="1">
      <c r="A8057" s="6" t="s">
        <v>20279</v>
      </c>
      <c r="B8057" s="6" t="s">
        <v>335</v>
      </c>
      <c r="C8057" s="6" t="s">
        <v>1011</v>
      </c>
      <c r="F8057" s="6" t="s">
        <v>415</v>
      </c>
      <c r="G8057" s="6" t="s">
        <v>416</v>
      </c>
      <c r="H8057" s="8" t="str">
        <f>VLOOKUP(C8057,agent_name_matching!A:B,2,false)</f>
        <v>Dialog LLM</v>
      </c>
      <c r="I8057" s="32" t="s">
        <v>20280</v>
      </c>
      <c r="J8057" s="6" t="s">
        <v>418</v>
      </c>
      <c r="L8057" s="6">
        <v>7709.0</v>
      </c>
      <c r="M8057" s="6">
        <v>103.0</v>
      </c>
      <c r="N8057" s="6">
        <v>2031.0</v>
      </c>
      <c r="O8057" s="6" t="s">
        <v>20281</v>
      </c>
      <c r="P8057" s="8" t="str">
        <f t="shared" si="1"/>
        <v/>
      </c>
      <c r="Q8057" s="8" t="str">
        <f t="shared" si="17"/>
        <v/>
      </c>
      <c r="R8057" s="8" t="str">
        <f>if(and(P8057&lt;&gt;"",Q8057&lt;&gt;"newexp",Q8057&lt;&gt;"nostart"),countifs(script_conform_dispatching!A:A,P8057,script_conform_dispatching!B:B,Q8057),"")</f>
        <v/>
      </c>
      <c r="S8057" s="8" t="str">
        <f t="shared" si="3"/>
        <v/>
      </c>
    </row>
    <row r="8058" hidden="1">
      <c r="A8058" s="6" t="s">
        <v>20282</v>
      </c>
      <c r="B8058" s="6" t="s">
        <v>335</v>
      </c>
      <c r="C8058" s="6" t="s">
        <v>450</v>
      </c>
      <c r="F8058" s="6" t="s">
        <v>415</v>
      </c>
      <c r="G8058" s="6" t="s">
        <v>416</v>
      </c>
      <c r="H8058" s="8" t="str">
        <f>VLOOKUP(C8058,agent_name_matching!A:B,2,false)</f>
        <v>Validator LLM</v>
      </c>
      <c r="I8058" s="32" t="s">
        <v>451</v>
      </c>
      <c r="J8058" s="6" t="s">
        <v>452</v>
      </c>
      <c r="L8058" s="6">
        <v>3660.0</v>
      </c>
      <c r="M8058" s="6">
        <v>10.0</v>
      </c>
      <c r="N8058" s="6">
        <v>1167.0</v>
      </c>
      <c r="O8058" s="6" t="s">
        <v>20283</v>
      </c>
      <c r="P8058" s="8" t="str">
        <f t="shared" si="1"/>
        <v/>
      </c>
      <c r="Q8058" s="8" t="str">
        <f t="shared" si="17"/>
        <v/>
      </c>
      <c r="R8058" s="8" t="str">
        <f>if(and(P8058&lt;&gt;"",Q8058&lt;&gt;"newexp",Q8058&lt;&gt;"nostart"),countifs(script_conform_dispatching!A:A,P8058,script_conform_dispatching!B:B,Q8058),"")</f>
        <v/>
      </c>
      <c r="S8058" s="8" t="str">
        <f t="shared" si="3"/>
        <v/>
      </c>
    </row>
    <row r="8059" hidden="1">
      <c r="A8059" s="6" t="s">
        <v>20284</v>
      </c>
      <c r="B8059" s="6" t="s">
        <v>335</v>
      </c>
      <c r="C8059" s="6" t="s">
        <v>37</v>
      </c>
      <c r="F8059" s="6" t="s">
        <v>415</v>
      </c>
      <c r="G8059" s="6" t="s">
        <v>416</v>
      </c>
      <c r="H8059" s="8" t="str">
        <f>VLOOKUP(C8059,agent_name_matching!A:B,2,false)</f>
        <v>Patient LLM</v>
      </c>
      <c r="I8059" s="32" t="s">
        <v>20285</v>
      </c>
      <c r="J8059" s="6" t="s">
        <v>418</v>
      </c>
      <c r="K8059" s="6">
        <v>1.0</v>
      </c>
      <c r="L8059" s="6">
        <v>3587.0</v>
      </c>
      <c r="M8059" s="6">
        <v>79.0</v>
      </c>
      <c r="N8059" s="6">
        <v>1352.0</v>
      </c>
      <c r="O8059" s="6" t="s">
        <v>20286</v>
      </c>
      <c r="P8059" s="8" t="str">
        <f t="shared" si="1"/>
        <v/>
      </c>
      <c r="Q8059" s="8" t="str">
        <f t="shared" si="17"/>
        <v/>
      </c>
      <c r="R8059" s="8" t="str">
        <f>if(and(P8059&lt;&gt;"",Q8059&lt;&gt;"newexp",Q8059&lt;&gt;"nostart"),countifs(script_conform_dispatching!A:A,P8059,script_conform_dispatching!B:B,Q8059),"")</f>
        <v/>
      </c>
      <c r="S8059" s="8" t="str">
        <f t="shared" si="3"/>
        <v/>
      </c>
    </row>
    <row r="8060" hidden="1">
      <c r="A8060" s="6" t="s">
        <v>20287</v>
      </c>
      <c r="B8060" s="6" t="s">
        <v>335</v>
      </c>
      <c r="C8060" s="6" t="s">
        <v>411</v>
      </c>
      <c r="H8060" s="8" t="str">
        <f>VLOOKUP(C8060,agent_name_matching!A:B,2,false)</f>
        <v>System</v>
      </c>
      <c r="I8060" s="33"/>
      <c r="O8060" s="6" t="s">
        <v>20288</v>
      </c>
      <c r="P8060" s="8" t="str">
        <f t="shared" si="1"/>
        <v/>
      </c>
      <c r="Q8060" s="8" t="str">
        <f t="shared" si="17"/>
        <v/>
      </c>
      <c r="R8060" s="8" t="str">
        <f>if(and(P8060&lt;&gt;"",Q8060&lt;&gt;"newexp",Q8060&lt;&gt;"nostart"),countifs(script_conform_dispatching!A:A,P8060,script_conform_dispatching!B:B,Q8060),"")</f>
        <v/>
      </c>
      <c r="S8060" s="8" t="str">
        <f t="shared" si="3"/>
        <v/>
      </c>
    </row>
    <row r="8061" hidden="1">
      <c r="A8061" s="6" t="s">
        <v>20289</v>
      </c>
      <c r="B8061" s="6" t="s">
        <v>335</v>
      </c>
      <c r="C8061" s="6" t="s">
        <v>1007</v>
      </c>
      <c r="F8061" s="6" t="s">
        <v>415</v>
      </c>
      <c r="G8061" s="6" t="s">
        <v>416</v>
      </c>
      <c r="H8061" s="8" t="str">
        <f>VLOOKUP(C8061,agent_name_matching!A:B,2,false)</f>
        <v>Assessor LLM</v>
      </c>
      <c r="I8061" s="32" t="s">
        <v>1008</v>
      </c>
      <c r="J8061" s="6" t="s">
        <v>418</v>
      </c>
      <c r="L8061" s="6">
        <v>3847.0</v>
      </c>
      <c r="M8061" s="6">
        <v>14.0</v>
      </c>
      <c r="N8061" s="6">
        <v>811.0</v>
      </c>
      <c r="O8061" s="6" t="s">
        <v>20290</v>
      </c>
      <c r="P8061" s="8" t="str">
        <f t="shared" si="1"/>
        <v/>
      </c>
      <c r="Q8061" s="8" t="str">
        <f t="shared" si="17"/>
        <v/>
      </c>
      <c r="R8061" s="8" t="str">
        <f>if(and(P8061&lt;&gt;"",Q8061&lt;&gt;"newexp",Q8061&lt;&gt;"nostart"),countifs(script_conform_dispatching!A:A,P8061,script_conform_dispatching!B:B,Q8061),"")</f>
        <v/>
      </c>
      <c r="S8061" s="8" t="str">
        <f t="shared" si="3"/>
        <v/>
      </c>
    </row>
    <row r="8062" hidden="1">
      <c r="A8062" s="6" t="s">
        <v>20291</v>
      </c>
      <c r="B8062" s="6" t="s">
        <v>335</v>
      </c>
      <c r="C8062" s="6" t="s">
        <v>1011</v>
      </c>
      <c r="F8062" s="6" t="s">
        <v>415</v>
      </c>
      <c r="G8062" s="6" t="s">
        <v>416</v>
      </c>
      <c r="H8062" s="8" t="str">
        <f>VLOOKUP(C8062,agent_name_matching!A:B,2,false)</f>
        <v>Dialog LLM</v>
      </c>
      <c r="I8062" s="32" t="s">
        <v>20292</v>
      </c>
      <c r="J8062" s="6" t="s">
        <v>418</v>
      </c>
      <c r="L8062" s="6">
        <v>8066.0</v>
      </c>
      <c r="M8062" s="6">
        <v>150.0</v>
      </c>
      <c r="N8062" s="6">
        <v>2757.0</v>
      </c>
      <c r="O8062" s="6" t="s">
        <v>20293</v>
      </c>
      <c r="P8062" s="8" t="str">
        <f t="shared" si="1"/>
        <v/>
      </c>
      <c r="Q8062" s="8" t="str">
        <f t="shared" si="17"/>
        <v/>
      </c>
      <c r="R8062" s="8" t="str">
        <f>if(and(P8062&lt;&gt;"",Q8062&lt;&gt;"newexp",Q8062&lt;&gt;"nostart"),countifs(script_conform_dispatching!A:A,P8062,script_conform_dispatching!B:B,Q8062),"")</f>
        <v/>
      </c>
      <c r="S8062" s="8" t="str">
        <f t="shared" si="3"/>
        <v/>
      </c>
    </row>
    <row r="8063" hidden="1">
      <c r="A8063" s="6" t="s">
        <v>20294</v>
      </c>
      <c r="B8063" s="6" t="s">
        <v>335</v>
      </c>
      <c r="C8063" s="6" t="s">
        <v>37</v>
      </c>
      <c r="F8063" s="6" t="s">
        <v>415</v>
      </c>
      <c r="G8063" s="6" t="s">
        <v>416</v>
      </c>
      <c r="H8063" s="8" t="str">
        <f>VLOOKUP(C8063,agent_name_matching!A:B,2,false)</f>
        <v>Patient LLM</v>
      </c>
      <c r="I8063" s="32" t="s">
        <v>20295</v>
      </c>
      <c r="J8063" s="6" t="s">
        <v>418</v>
      </c>
      <c r="K8063" s="6">
        <v>1.0</v>
      </c>
      <c r="L8063" s="6">
        <v>3824.0</v>
      </c>
      <c r="M8063" s="6">
        <v>43.0</v>
      </c>
      <c r="N8063" s="6">
        <v>1106.0</v>
      </c>
      <c r="O8063" s="6" t="s">
        <v>20296</v>
      </c>
      <c r="P8063" s="8" t="str">
        <f t="shared" si="1"/>
        <v/>
      </c>
      <c r="Q8063" s="8" t="str">
        <f t="shared" si="17"/>
        <v/>
      </c>
      <c r="R8063" s="8" t="str">
        <f>if(and(P8063&lt;&gt;"",Q8063&lt;&gt;"newexp",Q8063&lt;&gt;"nostart"),countifs(script_conform_dispatching!A:A,P8063,script_conform_dispatching!B:B,Q8063),"")</f>
        <v/>
      </c>
      <c r="S8063" s="8" t="str">
        <f t="shared" si="3"/>
        <v/>
      </c>
    </row>
    <row r="8064" hidden="1">
      <c r="A8064" s="6" t="s">
        <v>20297</v>
      </c>
      <c r="B8064" s="6" t="s">
        <v>335</v>
      </c>
      <c r="C8064" s="6" t="s">
        <v>411</v>
      </c>
      <c r="H8064" s="8" t="str">
        <f>VLOOKUP(C8064,agent_name_matching!A:B,2,false)</f>
        <v>System</v>
      </c>
      <c r="I8064" s="33"/>
      <c r="O8064" s="6" t="s">
        <v>20298</v>
      </c>
      <c r="P8064" s="8" t="str">
        <f t="shared" si="1"/>
        <v/>
      </c>
      <c r="Q8064" s="8" t="str">
        <f t="shared" si="17"/>
        <v/>
      </c>
      <c r="R8064" s="8" t="str">
        <f>if(and(P8064&lt;&gt;"",Q8064&lt;&gt;"newexp",Q8064&lt;&gt;"nostart"),countifs(script_conform_dispatching!A:A,P8064,script_conform_dispatching!B:B,Q8064),"")</f>
        <v/>
      </c>
      <c r="S8064" s="8" t="str">
        <f t="shared" si="3"/>
        <v/>
      </c>
    </row>
    <row r="8065" hidden="1">
      <c r="A8065" s="6" t="s">
        <v>20299</v>
      </c>
      <c r="B8065" s="6" t="s">
        <v>335</v>
      </c>
      <c r="C8065" s="6" t="s">
        <v>1007</v>
      </c>
      <c r="F8065" s="6" t="s">
        <v>415</v>
      </c>
      <c r="G8065" s="6" t="s">
        <v>416</v>
      </c>
      <c r="H8065" s="8" t="str">
        <f>VLOOKUP(C8065,agent_name_matching!A:B,2,false)</f>
        <v>Assessor LLM</v>
      </c>
      <c r="I8065" s="32" t="s">
        <v>1040</v>
      </c>
      <c r="J8065" s="6" t="s">
        <v>418</v>
      </c>
      <c r="L8065" s="6">
        <v>4046.0</v>
      </c>
      <c r="M8065" s="6">
        <v>12.0</v>
      </c>
      <c r="N8065" s="6">
        <v>702.0</v>
      </c>
      <c r="O8065" s="6" t="s">
        <v>20300</v>
      </c>
      <c r="P8065" s="8" t="str">
        <f t="shared" si="1"/>
        <v/>
      </c>
      <c r="Q8065" s="8" t="str">
        <f t="shared" si="17"/>
        <v/>
      </c>
      <c r="R8065" s="8" t="str">
        <f>if(and(P8065&lt;&gt;"",Q8065&lt;&gt;"newexp",Q8065&lt;&gt;"nostart"),countifs(script_conform_dispatching!A:A,P8065,script_conform_dispatching!B:B,Q8065),"")</f>
        <v/>
      </c>
      <c r="S8065" s="8" t="str">
        <f t="shared" si="3"/>
        <v/>
      </c>
    </row>
    <row r="8066" hidden="1">
      <c r="A8066" s="6" t="s">
        <v>20301</v>
      </c>
      <c r="B8066" s="6" t="s">
        <v>335</v>
      </c>
      <c r="C8066" s="6" t="s">
        <v>407</v>
      </c>
      <c r="D8066" s="6">
        <v>8.0</v>
      </c>
      <c r="E8066" s="6" t="s">
        <v>445</v>
      </c>
      <c r="H8066" s="8" t="str">
        <f>VLOOKUP(C8066,agent_name_matching!A:B,2,false)</f>
        <v>--</v>
      </c>
      <c r="I8066" s="33"/>
      <c r="O8066" s="6" t="s">
        <v>20302</v>
      </c>
      <c r="P8066" s="8">
        <f t="shared" si="1"/>
        <v>8</v>
      </c>
      <c r="Q8066" s="8" t="str">
        <f t="shared" si="17"/>
        <v>nostart</v>
      </c>
      <c r="R8066" s="8" t="str">
        <f>if(and(P8066&lt;&gt;"",Q8066&lt;&gt;"newexp",Q8066&lt;&gt;"nostart"),countifs(script_conform_dispatching!A:A,P8066,script_conform_dispatching!B:B,Q8066),"")</f>
        <v/>
      </c>
      <c r="S8066" s="8" t="str">
        <f t="shared" si="3"/>
        <v/>
      </c>
    </row>
    <row r="8067" hidden="1">
      <c r="A8067" s="6" t="s">
        <v>20303</v>
      </c>
      <c r="B8067" s="6" t="s">
        <v>335</v>
      </c>
      <c r="C8067" s="6" t="s">
        <v>1011</v>
      </c>
      <c r="F8067" s="6" t="s">
        <v>415</v>
      </c>
      <c r="G8067" s="6" t="s">
        <v>416</v>
      </c>
      <c r="H8067" s="8" t="str">
        <f>VLOOKUP(C8067,agent_name_matching!A:B,2,false)</f>
        <v>Dialog LLM</v>
      </c>
      <c r="I8067" s="32" t="s">
        <v>20304</v>
      </c>
      <c r="J8067" s="6" t="s">
        <v>418</v>
      </c>
      <c r="L8067" s="6">
        <v>8432.0</v>
      </c>
      <c r="M8067" s="6">
        <v>62.0</v>
      </c>
      <c r="N8067" s="6">
        <v>1426.0</v>
      </c>
      <c r="O8067" s="6" t="s">
        <v>20305</v>
      </c>
      <c r="P8067" s="8" t="str">
        <f t="shared" si="1"/>
        <v/>
      </c>
      <c r="Q8067" s="8" t="str">
        <f t="shared" si="17"/>
        <v/>
      </c>
      <c r="R8067" s="8" t="str">
        <f>if(and(P8067&lt;&gt;"",Q8067&lt;&gt;"newexp",Q8067&lt;&gt;"nostart"),countifs(script_conform_dispatching!A:A,P8067,script_conform_dispatching!B:B,Q8067),"")</f>
        <v/>
      </c>
      <c r="S8067" s="8" t="str">
        <f t="shared" si="3"/>
        <v/>
      </c>
    </row>
    <row r="8068" hidden="1">
      <c r="A8068" s="6" t="s">
        <v>20306</v>
      </c>
      <c r="B8068" s="6" t="s">
        <v>335</v>
      </c>
      <c r="C8068" s="6" t="s">
        <v>450</v>
      </c>
      <c r="F8068" s="6" t="s">
        <v>415</v>
      </c>
      <c r="G8068" s="6" t="s">
        <v>416</v>
      </c>
      <c r="H8068" s="8" t="str">
        <f>VLOOKUP(C8068,agent_name_matching!A:B,2,false)</f>
        <v>Validator LLM</v>
      </c>
      <c r="I8068" s="32" t="s">
        <v>20307</v>
      </c>
      <c r="J8068" s="6" t="s">
        <v>452</v>
      </c>
      <c r="L8068" s="6">
        <v>3931.0</v>
      </c>
      <c r="M8068" s="6">
        <v>44.0</v>
      </c>
      <c r="N8068" s="6">
        <v>1582.0</v>
      </c>
      <c r="O8068" s="6" t="s">
        <v>20308</v>
      </c>
      <c r="P8068" s="8" t="str">
        <f t="shared" si="1"/>
        <v/>
      </c>
      <c r="Q8068" s="8" t="str">
        <f t="shared" si="17"/>
        <v/>
      </c>
      <c r="R8068" s="8" t="str">
        <f>if(and(P8068&lt;&gt;"",Q8068&lt;&gt;"newexp",Q8068&lt;&gt;"nostart"),countifs(script_conform_dispatching!A:A,P8068,script_conform_dispatching!B:B,Q8068),"")</f>
        <v/>
      </c>
      <c r="S8068" s="8" t="str">
        <f t="shared" si="3"/>
        <v/>
      </c>
    </row>
    <row r="8069" hidden="1">
      <c r="A8069" s="6" t="s">
        <v>20309</v>
      </c>
      <c r="B8069" s="6" t="s">
        <v>338</v>
      </c>
      <c r="C8069" s="6" t="s">
        <v>407</v>
      </c>
      <c r="D8069" s="6">
        <v>1.0</v>
      </c>
      <c r="E8069" s="6" t="s">
        <v>408</v>
      </c>
      <c r="H8069" s="8" t="str">
        <f>VLOOKUP(C8069,agent_name_matching!A:B,2,false)</f>
        <v>--</v>
      </c>
      <c r="I8069" s="33"/>
      <c r="O8069" s="6" t="s">
        <v>20310</v>
      </c>
      <c r="P8069" s="8" t="str">
        <f t="shared" si="1"/>
        <v/>
      </c>
      <c r="Q8069" s="8" t="str">
        <f t="shared" si="17"/>
        <v/>
      </c>
      <c r="R8069" s="8" t="str">
        <f>if(and(P8069&lt;&gt;"",Q8069&lt;&gt;"newexp",Q8069&lt;&gt;"nostart"),countifs(script_conform_dispatching!A:A,P8069,script_conform_dispatching!B:B,Q8069),"")</f>
        <v/>
      </c>
      <c r="S8069" s="8" t="str">
        <f t="shared" si="3"/>
        <v/>
      </c>
    </row>
    <row r="8070" hidden="1">
      <c r="A8070" s="6" t="s">
        <v>20311</v>
      </c>
      <c r="B8070" s="6" t="s">
        <v>338</v>
      </c>
      <c r="C8070" s="6" t="s">
        <v>411</v>
      </c>
      <c r="H8070" s="8" t="str">
        <f>VLOOKUP(C8070,agent_name_matching!A:B,2,false)</f>
        <v>System</v>
      </c>
      <c r="I8070" s="33"/>
      <c r="O8070" s="6" t="s">
        <v>20312</v>
      </c>
      <c r="P8070" s="8" t="str">
        <f t="shared" si="1"/>
        <v/>
      </c>
      <c r="Q8070" s="8" t="str">
        <f t="shared" si="17"/>
        <v/>
      </c>
      <c r="R8070" s="8" t="str">
        <f>if(and(P8070&lt;&gt;"",Q8070&lt;&gt;"newexp",Q8070&lt;&gt;"nostart"),countifs(script_conform_dispatching!A:A,P8070,script_conform_dispatching!B:B,Q8070),"")</f>
        <v/>
      </c>
      <c r="S8070" s="8" t="str">
        <f t="shared" si="3"/>
        <v/>
      </c>
    </row>
    <row r="8071" hidden="1">
      <c r="A8071" s="6" t="s">
        <v>20313</v>
      </c>
      <c r="B8071" s="6" t="s">
        <v>338</v>
      </c>
      <c r="C8071" s="6" t="s">
        <v>1007</v>
      </c>
      <c r="F8071" s="6" t="s">
        <v>415</v>
      </c>
      <c r="G8071" s="6" t="s">
        <v>416</v>
      </c>
      <c r="H8071" s="8" t="str">
        <f>VLOOKUP(C8071,agent_name_matching!A:B,2,false)</f>
        <v>Assessor LLM</v>
      </c>
      <c r="I8071" s="32" t="s">
        <v>1008</v>
      </c>
      <c r="J8071" s="6" t="s">
        <v>418</v>
      </c>
      <c r="L8071" s="6">
        <v>716.0</v>
      </c>
      <c r="M8071" s="6">
        <v>14.0</v>
      </c>
      <c r="N8071" s="6">
        <v>622.0</v>
      </c>
      <c r="O8071" s="6" t="s">
        <v>20314</v>
      </c>
      <c r="P8071" s="8" t="str">
        <f t="shared" si="1"/>
        <v/>
      </c>
      <c r="Q8071" s="8" t="str">
        <f t="shared" si="17"/>
        <v/>
      </c>
      <c r="R8071" s="8" t="str">
        <f>if(and(P8071&lt;&gt;"",Q8071&lt;&gt;"newexp",Q8071&lt;&gt;"nostart"),countifs(script_conform_dispatching!A:A,P8071,script_conform_dispatching!B:B,Q8071),"")</f>
        <v/>
      </c>
      <c r="S8071" s="8" t="str">
        <f t="shared" si="3"/>
        <v/>
      </c>
    </row>
    <row r="8072" hidden="1">
      <c r="A8072" s="6" t="s">
        <v>20315</v>
      </c>
      <c r="B8072" s="6" t="s">
        <v>338</v>
      </c>
      <c r="C8072" s="6" t="s">
        <v>1011</v>
      </c>
      <c r="F8072" s="6" t="s">
        <v>415</v>
      </c>
      <c r="G8072" s="6" t="s">
        <v>416</v>
      </c>
      <c r="H8072" s="8" t="str">
        <f>VLOOKUP(C8072,agent_name_matching!A:B,2,false)</f>
        <v>Dialog LLM</v>
      </c>
      <c r="I8072" s="32" t="s">
        <v>1012</v>
      </c>
      <c r="J8072" s="6" t="s">
        <v>418</v>
      </c>
      <c r="L8072" s="6">
        <v>565.0</v>
      </c>
      <c r="M8072" s="6">
        <v>28.0</v>
      </c>
      <c r="N8072" s="6">
        <v>613.0</v>
      </c>
      <c r="O8072" s="6" t="s">
        <v>20316</v>
      </c>
      <c r="P8072" s="8" t="str">
        <f t="shared" si="1"/>
        <v/>
      </c>
      <c r="Q8072" s="8" t="str">
        <f t="shared" si="17"/>
        <v/>
      </c>
      <c r="R8072" s="8" t="str">
        <f>if(and(P8072&lt;&gt;"",Q8072&lt;&gt;"newexp",Q8072&lt;&gt;"nostart"),countifs(script_conform_dispatching!A:A,P8072,script_conform_dispatching!B:B,Q8072),"")</f>
        <v/>
      </c>
      <c r="S8072" s="8" t="str">
        <f t="shared" si="3"/>
        <v/>
      </c>
    </row>
    <row r="8073" hidden="1">
      <c r="A8073" s="6" t="s">
        <v>20317</v>
      </c>
      <c r="B8073" s="6" t="s">
        <v>338</v>
      </c>
      <c r="C8073" s="6" t="s">
        <v>37</v>
      </c>
      <c r="F8073" s="6" t="s">
        <v>415</v>
      </c>
      <c r="G8073" s="6" t="s">
        <v>416</v>
      </c>
      <c r="H8073" s="8" t="str">
        <f>VLOOKUP(C8073,agent_name_matching!A:B,2,false)</f>
        <v>Patient LLM</v>
      </c>
      <c r="I8073" s="32" t="s">
        <v>20318</v>
      </c>
      <c r="J8073" s="6" t="s">
        <v>418</v>
      </c>
      <c r="K8073" s="6">
        <v>1.0</v>
      </c>
      <c r="L8073" s="6">
        <v>546.0</v>
      </c>
      <c r="M8073" s="6">
        <v>46.0</v>
      </c>
      <c r="N8073" s="6">
        <v>889.0</v>
      </c>
      <c r="O8073" s="6" t="s">
        <v>20319</v>
      </c>
      <c r="P8073" s="8" t="str">
        <f t="shared" si="1"/>
        <v/>
      </c>
      <c r="Q8073" s="8" t="str">
        <f t="shared" si="17"/>
        <v/>
      </c>
      <c r="R8073" s="8" t="str">
        <f>if(and(P8073&lt;&gt;"",Q8073&lt;&gt;"newexp",Q8073&lt;&gt;"nostart"),countifs(script_conform_dispatching!A:A,P8073,script_conform_dispatching!B:B,Q8073),"")</f>
        <v/>
      </c>
      <c r="S8073" s="8" t="str">
        <f t="shared" si="3"/>
        <v/>
      </c>
    </row>
    <row r="8074" hidden="1">
      <c r="A8074" s="6" t="s">
        <v>20320</v>
      </c>
      <c r="B8074" s="6" t="s">
        <v>338</v>
      </c>
      <c r="C8074" s="6" t="s">
        <v>411</v>
      </c>
      <c r="H8074" s="8" t="str">
        <f>VLOOKUP(C8074,agent_name_matching!A:B,2,false)</f>
        <v>System</v>
      </c>
      <c r="I8074" s="33"/>
      <c r="O8074" s="6" t="s">
        <v>20321</v>
      </c>
      <c r="P8074" s="8" t="str">
        <f t="shared" si="1"/>
        <v/>
      </c>
      <c r="Q8074" s="8" t="str">
        <f t="shared" si="17"/>
        <v/>
      </c>
      <c r="R8074" s="8" t="str">
        <f>if(and(P8074&lt;&gt;"",Q8074&lt;&gt;"newexp",Q8074&lt;&gt;"nostart"),countifs(script_conform_dispatching!A:A,P8074,script_conform_dispatching!B:B,Q8074),"")</f>
        <v/>
      </c>
      <c r="S8074" s="8" t="str">
        <f t="shared" si="3"/>
        <v/>
      </c>
    </row>
    <row r="8075" hidden="1">
      <c r="A8075" s="6" t="s">
        <v>20322</v>
      </c>
      <c r="B8075" s="6" t="s">
        <v>338</v>
      </c>
      <c r="C8075" s="6" t="s">
        <v>1007</v>
      </c>
      <c r="F8075" s="6" t="s">
        <v>415</v>
      </c>
      <c r="G8075" s="6" t="s">
        <v>416</v>
      </c>
      <c r="H8075" s="8" t="str">
        <f>VLOOKUP(C8075,agent_name_matching!A:B,2,false)</f>
        <v>Assessor LLM</v>
      </c>
      <c r="I8075" s="32" t="s">
        <v>1008</v>
      </c>
      <c r="J8075" s="6" t="s">
        <v>418</v>
      </c>
      <c r="L8075" s="6">
        <v>794.0</v>
      </c>
      <c r="M8075" s="6">
        <v>14.0</v>
      </c>
      <c r="N8075" s="6">
        <v>725.0</v>
      </c>
      <c r="O8075" s="6" t="s">
        <v>20323</v>
      </c>
      <c r="P8075" s="8" t="str">
        <f t="shared" si="1"/>
        <v/>
      </c>
      <c r="Q8075" s="8" t="str">
        <f t="shared" si="17"/>
        <v/>
      </c>
      <c r="R8075" s="8" t="str">
        <f>if(and(P8075&lt;&gt;"",Q8075&lt;&gt;"newexp",Q8075&lt;&gt;"nostart"),countifs(script_conform_dispatching!A:A,P8075,script_conform_dispatching!B:B,Q8075),"")</f>
        <v/>
      </c>
      <c r="S8075" s="8" t="str">
        <f t="shared" si="3"/>
        <v/>
      </c>
    </row>
    <row r="8076" hidden="1">
      <c r="A8076" s="6" t="s">
        <v>20324</v>
      </c>
      <c r="B8076" s="6" t="s">
        <v>338</v>
      </c>
      <c r="C8076" s="6" t="s">
        <v>1011</v>
      </c>
      <c r="F8076" s="6" t="s">
        <v>415</v>
      </c>
      <c r="G8076" s="6" t="s">
        <v>416</v>
      </c>
      <c r="H8076" s="8" t="str">
        <f>VLOOKUP(C8076,agent_name_matching!A:B,2,false)</f>
        <v>Dialog LLM</v>
      </c>
      <c r="I8076" s="32" t="s">
        <v>20325</v>
      </c>
      <c r="J8076" s="6" t="s">
        <v>418</v>
      </c>
      <c r="L8076" s="6">
        <v>806.0</v>
      </c>
      <c r="M8076" s="6">
        <v>51.0</v>
      </c>
      <c r="N8076" s="6">
        <v>1225.0</v>
      </c>
      <c r="O8076" s="6" t="s">
        <v>20326</v>
      </c>
      <c r="P8076" s="8" t="str">
        <f t="shared" si="1"/>
        <v/>
      </c>
      <c r="Q8076" s="8" t="str">
        <f t="shared" si="17"/>
        <v/>
      </c>
      <c r="R8076" s="8" t="str">
        <f>if(and(P8076&lt;&gt;"",Q8076&lt;&gt;"newexp",Q8076&lt;&gt;"nostart"),countifs(script_conform_dispatching!A:A,P8076,script_conform_dispatching!B:B,Q8076),"")</f>
        <v/>
      </c>
      <c r="S8076" s="8" t="str">
        <f t="shared" si="3"/>
        <v/>
      </c>
    </row>
    <row r="8077" hidden="1">
      <c r="A8077" s="6" t="s">
        <v>20327</v>
      </c>
      <c r="B8077" s="6" t="s">
        <v>338</v>
      </c>
      <c r="C8077" s="6" t="s">
        <v>37</v>
      </c>
      <c r="F8077" s="6" t="s">
        <v>415</v>
      </c>
      <c r="G8077" s="6" t="s">
        <v>416</v>
      </c>
      <c r="H8077" s="8" t="str">
        <f>VLOOKUP(C8077,agent_name_matching!A:B,2,false)</f>
        <v>Patient LLM</v>
      </c>
      <c r="I8077" s="32" t="s">
        <v>20328</v>
      </c>
      <c r="J8077" s="6" t="s">
        <v>418</v>
      </c>
      <c r="K8077" s="6">
        <v>1.0</v>
      </c>
      <c r="L8077" s="6">
        <v>651.0</v>
      </c>
      <c r="M8077" s="6">
        <v>29.0</v>
      </c>
      <c r="N8077" s="6">
        <v>788.0</v>
      </c>
      <c r="O8077" s="6" t="s">
        <v>20329</v>
      </c>
      <c r="P8077" s="8" t="str">
        <f t="shared" si="1"/>
        <v/>
      </c>
      <c r="Q8077" s="8" t="str">
        <f t="shared" si="17"/>
        <v/>
      </c>
      <c r="R8077" s="8" t="str">
        <f>if(and(P8077&lt;&gt;"",Q8077&lt;&gt;"newexp",Q8077&lt;&gt;"nostart"),countifs(script_conform_dispatching!A:A,P8077,script_conform_dispatching!B:B,Q8077),"")</f>
        <v/>
      </c>
      <c r="S8077" s="8" t="str">
        <f t="shared" si="3"/>
        <v/>
      </c>
    </row>
    <row r="8078" hidden="1">
      <c r="A8078" s="6" t="s">
        <v>20330</v>
      </c>
      <c r="B8078" s="6" t="s">
        <v>338</v>
      </c>
      <c r="C8078" s="6" t="s">
        <v>411</v>
      </c>
      <c r="H8078" s="8" t="str">
        <f>VLOOKUP(C8078,agent_name_matching!A:B,2,false)</f>
        <v>System</v>
      </c>
      <c r="I8078" s="33"/>
      <c r="O8078" s="6" t="s">
        <v>20331</v>
      </c>
      <c r="P8078" s="8" t="str">
        <f t="shared" si="1"/>
        <v/>
      </c>
      <c r="Q8078" s="8" t="str">
        <f t="shared" si="17"/>
        <v/>
      </c>
      <c r="R8078" s="8" t="str">
        <f>if(and(P8078&lt;&gt;"",Q8078&lt;&gt;"newexp",Q8078&lt;&gt;"nostart"),countifs(script_conform_dispatching!A:A,P8078,script_conform_dispatching!B:B,Q8078),"")</f>
        <v/>
      </c>
      <c r="S8078" s="8" t="str">
        <f t="shared" si="3"/>
        <v/>
      </c>
    </row>
    <row r="8079" hidden="1">
      <c r="A8079" s="6" t="s">
        <v>20332</v>
      </c>
      <c r="B8079" s="6" t="s">
        <v>338</v>
      </c>
      <c r="C8079" s="6" t="s">
        <v>1007</v>
      </c>
      <c r="F8079" s="6" t="s">
        <v>415</v>
      </c>
      <c r="G8079" s="6" t="s">
        <v>416</v>
      </c>
      <c r="H8079" s="8" t="str">
        <f>VLOOKUP(C8079,agent_name_matching!A:B,2,false)</f>
        <v>Assessor LLM</v>
      </c>
      <c r="I8079" s="32" t="s">
        <v>1008</v>
      </c>
      <c r="J8079" s="6" t="s">
        <v>418</v>
      </c>
      <c r="L8079" s="6">
        <v>880.0</v>
      </c>
      <c r="M8079" s="6">
        <v>14.0</v>
      </c>
      <c r="N8079" s="6">
        <v>709.0</v>
      </c>
      <c r="O8079" s="6" t="s">
        <v>20333</v>
      </c>
      <c r="P8079" s="8" t="str">
        <f t="shared" si="1"/>
        <v/>
      </c>
      <c r="Q8079" s="8" t="str">
        <f t="shared" si="17"/>
        <v/>
      </c>
      <c r="R8079" s="8" t="str">
        <f>if(and(P8079&lt;&gt;"",Q8079&lt;&gt;"newexp",Q8079&lt;&gt;"nostart"),countifs(script_conform_dispatching!A:A,P8079,script_conform_dispatching!B:B,Q8079),"")</f>
        <v/>
      </c>
      <c r="S8079" s="8" t="str">
        <f t="shared" si="3"/>
        <v/>
      </c>
    </row>
    <row r="8080" hidden="1">
      <c r="A8080" s="6" t="s">
        <v>20334</v>
      </c>
      <c r="B8080" s="6" t="s">
        <v>338</v>
      </c>
      <c r="C8080" s="6" t="s">
        <v>1011</v>
      </c>
      <c r="F8080" s="6" t="s">
        <v>415</v>
      </c>
      <c r="G8080" s="6" t="s">
        <v>416</v>
      </c>
      <c r="H8080" s="8" t="str">
        <f>VLOOKUP(C8080,agent_name_matching!A:B,2,false)</f>
        <v>Dialog LLM</v>
      </c>
      <c r="I8080" s="32" t="s">
        <v>20335</v>
      </c>
      <c r="J8080" s="6" t="s">
        <v>418</v>
      </c>
      <c r="L8080" s="6">
        <v>1053.0</v>
      </c>
      <c r="M8080" s="6">
        <v>31.0</v>
      </c>
      <c r="N8080" s="6">
        <v>784.0</v>
      </c>
      <c r="O8080" s="6" t="s">
        <v>20336</v>
      </c>
      <c r="P8080" s="8" t="str">
        <f t="shared" si="1"/>
        <v/>
      </c>
      <c r="Q8080" s="8" t="str">
        <f t="shared" si="17"/>
        <v/>
      </c>
      <c r="R8080" s="8" t="str">
        <f>if(and(P8080&lt;&gt;"",Q8080&lt;&gt;"newexp",Q8080&lt;&gt;"nostart"),countifs(script_conform_dispatching!A:A,P8080,script_conform_dispatching!B:B,Q8080),"")</f>
        <v/>
      </c>
      <c r="S8080" s="8" t="str">
        <f t="shared" si="3"/>
        <v/>
      </c>
    </row>
    <row r="8081" hidden="1">
      <c r="A8081" s="6" t="s">
        <v>20337</v>
      </c>
      <c r="B8081" s="6" t="s">
        <v>338</v>
      </c>
      <c r="C8081" s="6" t="s">
        <v>37</v>
      </c>
      <c r="F8081" s="6" t="s">
        <v>415</v>
      </c>
      <c r="G8081" s="6" t="s">
        <v>416</v>
      </c>
      <c r="H8081" s="8" t="str">
        <f>VLOOKUP(C8081,agent_name_matching!A:B,2,false)</f>
        <v>Patient LLM</v>
      </c>
      <c r="I8081" s="32" t="s">
        <v>20338</v>
      </c>
      <c r="J8081" s="6" t="s">
        <v>418</v>
      </c>
      <c r="K8081" s="6">
        <v>1.0</v>
      </c>
      <c r="L8081" s="6">
        <v>719.0</v>
      </c>
      <c r="M8081" s="6">
        <v>42.0</v>
      </c>
      <c r="N8081" s="6">
        <v>957.0</v>
      </c>
      <c r="O8081" s="6" t="s">
        <v>20339</v>
      </c>
      <c r="P8081" s="8" t="str">
        <f t="shared" si="1"/>
        <v/>
      </c>
      <c r="Q8081" s="8" t="str">
        <f t="shared" si="17"/>
        <v/>
      </c>
      <c r="R8081" s="8" t="str">
        <f>if(and(P8081&lt;&gt;"",Q8081&lt;&gt;"newexp",Q8081&lt;&gt;"nostart"),countifs(script_conform_dispatching!A:A,P8081,script_conform_dispatching!B:B,Q8081),"")</f>
        <v/>
      </c>
      <c r="S8081" s="8" t="str">
        <f t="shared" si="3"/>
        <v/>
      </c>
    </row>
    <row r="8082" hidden="1">
      <c r="A8082" s="6" t="s">
        <v>20340</v>
      </c>
      <c r="B8082" s="6" t="s">
        <v>338</v>
      </c>
      <c r="C8082" s="6" t="s">
        <v>411</v>
      </c>
      <c r="H8082" s="8" t="str">
        <f>VLOOKUP(C8082,agent_name_matching!A:B,2,false)</f>
        <v>System</v>
      </c>
      <c r="I8082" s="33"/>
      <c r="O8082" s="6" t="s">
        <v>20341</v>
      </c>
      <c r="P8082" s="8" t="str">
        <f t="shared" si="1"/>
        <v/>
      </c>
      <c r="Q8082" s="8" t="str">
        <f t="shared" si="17"/>
        <v/>
      </c>
      <c r="R8082" s="8" t="str">
        <f>if(and(P8082&lt;&gt;"",Q8082&lt;&gt;"newexp",Q8082&lt;&gt;"nostart"),countifs(script_conform_dispatching!A:A,P8082,script_conform_dispatching!B:B,Q8082),"")</f>
        <v/>
      </c>
      <c r="S8082" s="8" t="str">
        <f t="shared" si="3"/>
        <v/>
      </c>
    </row>
    <row r="8083" hidden="1">
      <c r="A8083" s="6" t="s">
        <v>20342</v>
      </c>
      <c r="B8083" s="6" t="s">
        <v>338</v>
      </c>
      <c r="C8083" s="6" t="s">
        <v>1007</v>
      </c>
      <c r="F8083" s="6" t="s">
        <v>415</v>
      </c>
      <c r="G8083" s="6" t="s">
        <v>416</v>
      </c>
      <c r="H8083" s="8" t="str">
        <f>VLOOKUP(C8083,agent_name_matching!A:B,2,false)</f>
        <v>Assessor LLM</v>
      </c>
      <c r="I8083" s="32" t="s">
        <v>1040</v>
      </c>
      <c r="J8083" s="6" t="s">
        <v>418</v>
      </c>
      <c r="L8083" s="6">
        <v>959.0</v>
      </c>
      <c r="M8083" s="6">
        <v>12.0</v>
      </c>
      <c r="N8083" s="6">
        <v>672.0</v>
      </c>
      <c r="O8083" s="6" t="s">
        <v>20343</v>
      </c>
      <c r="P8083" s="8" t="str">
        <f t="shared" si="1"/>
        <v/>
      </c>
      <c r="Q8083" s="8" t="str">
        <f t="shared" si="17"/>
        <v/>
      </c>
      <c r="R8083" s="8" t="str">
        <f>if(and(P8083&lt;&gt;"",Q8083&lt;&gt;"newexp",Q8083&lt;&gt;"nostart"),countifs(script_conform_dispatching!A:A,P8083,script_conform_dispatching!B:B,Q8083),"")</f>
        <v/>
      </c>
      <c r="S8083" s="8" t="str">
        <f t="shared" si="3"/>
        <v/>
      </c>
    </row>
    <row r="8084" hidden="1">
      <c r="A8084" s="6" t="s">
        <v>20344</v>
      </c>
      <c r="B8084" s="6" t="s">
        <v>338</v>
      </c>
      <c r="C8084" s="6" t="s">
        <v>407</v>
      </c>
      <c r="D8084" s="6">
        <v>1.0</v>
      </c>
      <c r="E8084" s="6" t="s">
        <v>445</v>
      </c>
      <c r="H8084" s="8" t="str">
        <f>VLOOKUP(C8084,agent_name_matching!A:B,2,false)</f>
        <v>--</v>
      </c>
      <c r="I8084" s="33"/>
      <c r="O8084" s="6" t="s">
        <v>20345</v>
      </c>
      <c r="P8084" s="8">
        <f t="shared" si="1"/>
        <v>1</v>
      </c>
      <c r="Q8084" s="8">
        <f t="shared" si="17"/>
        <v>2</v>
      </c>
      <c r="R8084" s="8">
        <f>if(and(P8084&lt;&gt;"",Q8084&lt;&gt;"newexp",Q8084&lt;&gt;"nostart"),countifs(script_conform_dispatching!A:A,P8084,script_conform_dispatching!B:B,Q8084),"")</f>
        <v>1</v>
      </c>
      <c r="S8084" s="8" t="str">
        <f t="shared" si="3"/>
        <v/>
      </c>
    </row>
    <row r="8085" hidden="1">
      <c r="A8085" s="6" t="s">
        <v>20346</v>
      </c>
      <c r="B8085" s="6" t="s">
        <v>338</v>
      </c>
      <c r="C8085" s="6" t="s">
        <v>1045</v>
      </c>
      <c r="F8085" s="6" t="s">
        <v>415</v>
      </c>
      <c r="G8085" s="6" t="s">
        <v>416</v>
      </c>
      <c r="H8085" s="8" t="str">
        <f>VLOOKUP(C8085,agent_name_matching!A:B,2,false)</f>
        <v>Dispatcher LLM</v>
      </c>
      <c r="I8085" s="32" t="s">
        <v>1977</v>
      </c>
      <c r="J8085" s="6" t="s">
        <v>418</v>
      </c>
      <c r="L8085" s="6">
        <v>2376.0</v>
      </c>
      <c r="M8085" s="6">
        <v>151.0</v>
      </c>
      <c r="N8085" s="6">
        <v>1834.0</v>
      </c>
      <c r="O8085" s="6" t="s">
        <v>20347</v>
      </c>
      <c r="P8085" s="8" t="str">
        <f t="shared" si="1"/>
        <v/>
      </c>
      <c r="Q8085" s="8" t="str">
        <f t="shared" si="17"/>
        <v/>
      </c>
      <c r="R8085" s="8" t="str">
        <f>if(and(P8085&lt;&gt;"",Q8085&lt;&gt;"newexp",Q8085&lt;&gt;"nostart"),countifs(script_conform_dispatching!A:A,P8085,script_conform_dispatching!B:B,Q8085),"")</f>
        <v/>
      </c>
      <c r="S8085" s="8" t="str">
        <f t="shared" si="3"/>
        <v/>
      </c>
    </row>
    <row r="8086" hidden="1">
      <c r="A8086" s="6" t="s">
        <v>20348</v>
      </c>
      <c r="B8086" s="6" t="s">
        <v>338</v>
      </c>
      <c r="C8086" s="6" t="s">
        <v>407</v>
      </c>
      <c r="D8086" s="6">
        <v>2.0</v>
      </c>
      <c r="E8086" s="6" t="s">
        <v>408</v>
      </c>
      <c r="H8086" s="8" t="str">
        <f>VLOOKUP(C8086,agent_name_matching!A:B,2,false)</f>
        <v>--</v>
      </c>
      <c r="I8086" s="33"/>
      <c r="O8086" s="6" t="s">
        <v>20349</v>
      </c>
      <c r="P8086" s="8" t="str">
        <f t="shared" si="1"/>
        <v/>
      </c>
      <c r="Q8086" s="8" t="str">
        <f t="shared" si="17"/>
        <v/>
      </c>
      <c r="R8086" s="8" t="str">
        <f>if(and(P8086&lt;&gt;"",Q8086&lt;&gt;"newexp",Q8086&lt;&gt;"nostart"),countifs(script_conform_dispatching!A:A,P8086,script_conform_dispatching!B:B,Q8086),"")</f>
        <v/>
      </c>
      <c r="S8086" s="8" t="str">
        <f t="shared" si="3"/>
        <v/>
      </c>
    </row>
    <row r="8087" hidden="1">
      <c r="A8087" s="6" t="s">
        <v>20350</v>
      </c>
      <c r="B8087" s="6" t="s">
        <v>338</v>
      </c>
      <c r="C8087" s="6" t="s">
        <v>1011</v>
      </c>
      <c r="F8087" s="6" t="s">
        <v>415</v>
      </c>
      <c r="G8087" s="6" t="s">
        <v>416</v>
      </c>
      <c r="H8087" s="8" t="str">
        <f>VLOOKUP(C8087,agent_name_matching!A:B,2,false)</f>
        <v>Dialog LLM</v>
      </c>
      <c r="I8087" s="32" t="s">
        <v>20351</v>
      </c>
      <c r="J8087" s="6" t="s">
        <v>418</v>
      </c>
      <c r="L8087" s="6">
        <v>1446.0</v>
      </c>
      <c r="M8087" s="6">
        <v>31.0</v>
      </c>
      <c r="N8087" s="6">
        <v>898.0</v>
      </c>
      <c r="O8087" s="6" t="s">
        <v>20352</v>
      </c>
      <c r="P8087" s="8" t="str">
        <f t="shared" si="1"/>
        <v/>
      </c>
      <c r="Q8087" s="8" t="str">
        <f t="shared" si="17"/>
        <v/>
      </c>
      <c r="R8087" s="8" t="str">
        <f>if(and(P8087&lt;&gt;"",Q8087&lt;&gt;"newexp",Q8087&lt;&gt;"nostart"),countifs(script_conform_dispatching!A:A,P8087,script_conform_dispatching!B:B,Q8087),"")</f>
        <v/>
      </c>
      <c r="S8087" s="8" t="str">
        <f t="shared" si="3"/>
        <v/>
      </c>
    </row>
    <row r="8088" hidden="1">
      <c r="A8088" s="6" t="s">
        <v>20353</v>
      </c>
      <c r="B8088" s="6" t="s">
        <v>338</v>
      </c>
      <c r="C8088" s="6" t="s">
        <v>450</v>
      </c>
      <c r="F8088" s="6" t="s">
        <v>415</v>
      </c>
      <c r="G8088" s="6" t="s">
        <v>416</v>
      </c>
      <c r="H8088" s="8" t="str">
        <f>VLOOKUP(C8088,agent_name_matching!A:B,2,false)</f>
        <v>Validator LLM</v>
      </c>
      <c r="I8088" s="32" t="s">
        <v>451</v>
      </c>
      <c r="J8088" s="6" t="s">
        <v>452</v>
      </c>
      <c r="L8088" s="6">
        <v>813.0</v>
      </c>
      <c r="M8088" s="6">
        <v>10.0</v>
      </c>
      <c r="N8088" s="6">
        <v>609.0</v>
      </c>
      <c r="O8088" s="6" t="s">
        <v>20354</v>
      </c>
      <c r="P8088" s="8" t="str">
        <f t="shared" si="1"/>
        <v/>
      </c>
      <c r="Q8088" s="8" t="str">
        <f t="shared" si="17"/>
        <v/>
      </c>
      <c r="R8088" s="8" t="str">
        <f>if(and(P8088&lt;&gt;"",Q8088&lt;&gt;"newexp",Q8088&lt;&gt;"nostart"),countifs(script_conform_dispatching!A:A,P8088,script_conform_dispatching!B:B,Q8088),"")</f>
        <v/>
      </c>
      <c r="S8088" s="8" t="str">
        <f t="shared" si="3"/>
        <v/>
      </c>
    </row>
    <row r="8089" hidden="1">
      <c r="A8089" s="6" t="s">
        <v>20355</v>
      </c>
      <c r="B8089" s="6" t="s">
        <v>338</v>
      </c>
      <c r="C8089" s="6" t="s">
        <v>37</v>
      </c>
      <c r="F8089" s="6" t="s">
        <v>415</v>
      </c>
      <c r="G8089" s="6" t="s">
        <v>416</v>
      </c>
      <c r="H8089" s="8" t="str">
        <f>VLOOKUP(C8089,agent_name_matching!A:B,2,false)</f>
        <v>Patient LLM</v>
      </c>
      <c r="I8089" s="32" t="s">
        <v>20356</v>
      </c>
      <c r="J8089" s="6" t="s">
        <v>418</v>
      </c>
      <c r="K8089" s="6">
        <v>1.0</v>
      </c>
      <c r="L8089" s="6">
        <v>800.0</v>
      </c>
      <c r="M8089" s="6">
        <v>70.0</v>
      </c>
      <c r="N8089" s="6">
        <v>1181.0</v>
      </c>
      <c r="O8089" s="6" t="s">
        <v>20357</v>
      </c>
      <c r="P8089" s="8" t="str">
        <f t="shared" si="1"/>
        <v/>
      </c>
      <c r="Q8089" s="8" t="str">
        <f t="shared" si="17"/>
        <v/>
      </c>
      <c r="R8089" s="8" t="str">
        <f>if(and(P8089&lt;&gt;"",Q8089&lt;&gt;"newexp",Q8089&lt;&gt;"nostart"),countifs(script_conform_dispatching!A:A,P8089,script_conform_dispatching!B:B,Q8089),"")</f>
        <v/>
      </c>
      <c r="S8089" s="8" t="str">
        <f t="shared" si="3"/>
        <v/>
      </c>
    </row>
    <row r="8090" hidden="1">
      <c r="A8090" s="6" t="s">
        <v>20358</v>
      </c>
      <c r="B8090" s="6" t="s">
        <v>338</v>
      </c>
      <c r="C8090" s="6" t="s">
        <v>411</v>
      </c>
      <c r="H8090" s="8" t="str">
        <f>VLOOKUP(C8090,agent_name_matching!A:B,2,false)</f>
        <v>System</v>
      </c>
      <c r="I8090" s="33"/>
      <c r="O8090" s="6" t="s">
        <v>20359</v>
      </c>
      <c r="P8090" s="8" t="str">
        <f t="shared" si="1"/>
        <v/>
      </c>
      <c r="Q8090" s="8" t="str">
        <f t="shared" si="17"/>
        <v/>
      </c>
      <c r="R8090" s="8" t="str">
        <f>if(and(P8090&lt;&gt;"",Q8090&lt;&gt;"newexp",Q8090&lt;&gt;"nostart"),countifs(script_conform_dispatching!A:A,P8090,script_conform_dispatching!B:B,Q8090),"")</f>
        <v/>
      </c>
      <c r="S8090" s="8" t="str">
        <f t="shared" si="3"/>
        <v/>
      </c>
    </row>
    <row r="8091" hidden="1">
      <c r="A8091" s="6" t="s">
        <v>20360</v>
      </c>
      <c r="B8091" s="6" t="s">
        <v>338</v>
      </c>
      <c r="C8091" s="6" t="s">
        <v>1007</v>
      </c>
      <c r="F8091" s="6" t="s">
        <v>415</v>
      </c>
      <c r="G8091" s="6" t="s">
        <v>416</v>
      </c>
      <c r="H8091" s="8" t="str">
        <f>VLOOKUP(C8091,agent_name_matching!A:B,2,false)</f>
        <v>Assessor LLM</v>
      </c>
      <c r="I8091" s="32" t="s">
        <v>1008</v>
      </c>
      <c r="J8091" s="6" t="s">
        <v>418</v>
      </c>
      <c r="L8091" s="6">
        <v>1092.0</v>
      </c>
      <c r="M8091" s="6">
        <v>14.0</v>
      </c>
      <c r="N8091" s="6">
        <v>641.0</v>
      </c>
      <c r="O8091" s="6" t="s">
        <v>20361</v>
      </c>
      <c r="P8091" s="8" t="str">
        <f t="shared" si="1"/>
        <v/>
      </c>
      <c r="Q8091" s="8" t="str">
        <f t="shared" si="17"/>
        <v/>
      </c>
      <c r="R8091" s="8" t="str">
        <f>if(and(P8091&lt;&gt;"",Q8091&lt;&gt;"newexp",Q8091&lt;&gt;"nostart"),countifs(script_conform_dispatching!A:A,P8091,script_conform_dispatching!B:B,Q8091),"")</f>
        <v/>
      </c>
      <c r="S8091" s="8" t="str">
        <f t="shared" si="3"/>
        <v/>
      </c>
    </row>
    <row r="8092" hidden="1">
      <c r="A8092" s="6" t="s">
        <v>20362</v>
      </c>
      <c r="B8092" s="6" t="s">
        <v>338</v>
      </c>
      <c r="C8092" s="6" t="s">
        <v>1011</v>
      </c>
      <c r="F8092" s="6" t="s">
        <v>415</v>
      </c>
      <c r="G8092" s="6" t="s">
        <v>416</v>
      </c>
      <c r="H8092" s="8" t="str">
        <f>VLOOKUP(C8092,agent_name_matching!A:B,2,false)</f>
        <v>Dialog LLM</v>
      </c>
      <c r="I8092" s="32" t="s">
        <v>20363</v>
      </c>
      <c r="J8092" s="6" t="s">
        <v>418</v>
      </c>
      <c r="L8092" s="6">
        <v>1740.0</v>
      </c>
      <c r="M8092" s="6">
        <v>71.0</v>
      </c>
      <c r="N8092" s="6">
        <v>2030.0</v>
      </c>
      <c r="O8092" s="6" t="s">
        <v>20364</v>
      </c>
      <c r="P8092" s="8" t="str">
        <f t="shared" si="1"/>
        <v/>
      </c>
      <c r="Q8092" s="8" t="str">
        <f t="shared" si="17"/>
        <v/>
      </c>
      <c r="R8092" s="8" t="str">
        <f>if(and(P8092&lt;&gt;"",Q8092&lt;&gt;"newexp",Q8092&lt;&gt;"nostart"),countifs(script_conform_dispatching!A:A,P8092,script_conform_dispatching!B:B,Q8092),"")</f>
        <v/>
      </c>
      <c r="S8092" s="8" t="str">
        <f t="shared" si="3"/>
        <v/>
      </c>
    </row>
    <row r="8093" hidden="1">
      <c r="A8093" s="6" t="s">
        <v>20365</v>
      </c>
      <c r="B8093" s="6" t="s">
        <v>338</v>
      </c>
      <c r="C8093" s="6" t="s">
        <v>37</v>
      </c>
      <c r="F8093" s="6" t="s">
        <v>415</v>
      </c>
      <c r="G8093" s="6" t="s">
        <v>416</v>
      </c>
      <c r="H8093" s="8" t="str">
        <f>VLOOKUP(C8093,agent_name_matching!A:B,2,false)</f>
        <v>Patient LLM</v>
      </c>
      <c r="I8093" s="32" t="s">
        <v>20366</v>
      </c>
      <c r="J8093" s="6" t="s">
        <v>418</v>
      </c>
      <c r="K8093" s="6">
        <v>1.0</v>
      </c>
      <c r="L8093" s="6">
        <v>949.0</v>
      </c>
      <c r="M8093" s="6">
        <v>85.0</v>
      </c>
      <c r="N8093" s="6">
        <v>1410.0</v>
      </c>
      <c r="O8093" s="6" t="s">
        <v>20367</v>
      </c>
      <c r="P8093" s="8" t="str">
        <f t="shared" si="1"/>
        <v/>
      </c>
      <c r="Q8093" s="8" t="str">
        <f t="shared" si="17"/>
        <v/>
      </c>
      <c r="R8093" s="8" t="str">
        <f>if(and(P8093&lt;&gt;"",Q8093&lt;&gt;"newexp",Q8093&lt;&gt;"nostart"),countifs(script_conform_dispatching!A:A,P8093,script_conform_dispatching!B:B,Q8093),"")</f>
        <v/>
      </c>
      <c r="S8093" s="8" t="str">
        <f t="shared" si="3"/>
        <v/>
      </c>
    </row>
    <row r="8094" hidden="1">
      <c r="A8094" s="6" t="s">
        <v>20368</v>
      </c>
      <c r="B8094" s="6" t="s">
        <v>338</v>
      </c>
      <c r="C8094" s="6" t="s">
        <v>411</v>
      </c>
      <c r="H8094" s="8" t="str">
        <f>VLOOKUP(C8094,agent_name_matching!A:B,2,false)</f>
        <v>System</v>
      </c>
      <c r="I8094" s="33"/>
      <c r="O8094" s="6" t="s">
        <v>20369</v>
      </c>
      <c r="P8094" s="8" t="str">
        <f t="shared" si="1"/>
        <v/>
      </c>
      <c r="Q8094" s="8" t="str">
        <f t="shared" si="17"/>
        <v/>
      </c>
      <c r="R8094" s="8" t="str">
        <f>if(and(P8094&lt;&gt;"",Q8094&lt;&gt;"newexp",Q8094&lt;&gt;"nostart"),countifs(script_conform_dispatching!A:A,P8094,script_conform_dispatching!B:B,Q8094),"")</f>
        <v/>
      </c>
      <c r="S8094" s="8" t="str">
        <f t="shared" si="3"/>
        <v/>
      </c>
    </row>
    <row r="8095" hidden="1">
      <c r="A8095" s="6" t="s">
        <v>20370</v>
      </c>
      <c r="B8095" s="6" t="s">
        <v>338</v>
      </c>
      <c r="C8095" s="6" t="s">
        <v>1007</v>
      </c>
      <c r="F8095" s="6" t="s">
        <v>415</v>
      </c>
      <c r="G8095" s="6" t="s">
        <v>416</v>
      </c>
      <c r="H8095" s="8" t="str">
        <f>VLOOKUP(C8095,agent_name_matching!A:B,2,false)</f>
        <v>Assessor LLM</v>
      </c>
      <c r="I8095" s="32" t="s">
        <v>1008</v>
      </c>
      <c r="J8095" s="6" t="s">
        <v>418</v>
      </c>
      <c r="L8095" s="6">
        <v>1253.0</v>
      </c>
      <c r="M8095" s="6">
        <v>14.0</v>
      </c>
      <c r="N8095" s="6">
        <v>700.0</v>
      </c>
      <c r="O8095" s="6" t="s">
        <v>20371</v>
      </c>
      <c r="P8095" s="8" t="str">
        <f t="shared" si="1"/>
        <v/>
      </c>
      <c r="Q8095" s="8" t="str">
        <f t="shared" si="17"/>
        <v/>
      </c>
      <c r="R8095" s="8" t="str">
        <f>if(and(P8095&lt;&gt;"",Q8095&lt;&gt;"newexp",Q8095&lt;&gt;"nostart"),countifs(script_conform_dispatching!A:A,P8095,script_conform_dispatching!B:B,Q8095),"")</f>
        <v/>
      </c>
      <c r="S8095" s="8" t="str">
        <f t="shared" si="3"/>
        <v/>
      </c>
    </row>
    <row r="8096" hidden="1">
      <c r="A8096" s="6" t="s">
        <v>20372</v>
      </c>
      <c r="B8096" s="6" t="s">
        <v>338</v>
      </c>
      <c r="C8096" s="6" t="s">
        <v>1011</v>
      </c>
      <c r="F8096" s="6" t="s">
        <v>415</v>
      </c>
      <c r="G8096" s="6" t="s">
        <v>416</v>
      </c>
      <c r="H8096" s="8" t="str">
        <f>VLOOKUP(C8096,agent_name_matching!A:B,2,false)</f>
        <v>Dialog LLM</v>
      </c>
      <c r="I8096" s="32" t="s">
        <v>20373</v>
      </c>
      <c r="J8096" s="6" t="s">
        <v>418</v>
      </c>
      <c r="L8096" s="6">
        <v>2088.0</v>
      </c>
      <c r="M8096" s="6">
        <v>104.0</v>
      </c>
      <c r="N8096" s="6">
        <v>1931.0</v>
      </c>
      <c r="O8096" s="6" t="s">
        <v>20374</v>
      </c>
      <c r="P8096" s="8" t="str">
        <f t="shared" si="1"/>
        <v/>
      </c>
      <c r="Q8096" s="8" t="str">
        <f t="shared" si="17"/>
        <v/>
      </c>
      <c r="R8096" s="8" t="str">
        <f>if(and(P8096&lt;&gt;"",Q8096&lt;&gt;"newexp",Q8096&lt;&gt;"nostart"),countifs(script_conform_dispatching!A:A,P8096,script_conform_dispatching!B:B,Q8096),"")</f>
        <v/>
      </c>
      <c r="S8096" s="8" t="str">
        <f t="shared" si="3"/>
        <v/>
      </c>
    </row>
    <row r="8097" hidden="1">
      <c r="A8097" s="6" t="s">
        <v>20375</v>
      </c>
      <c r="B8097" s="6" t="s">
        <v>338</v>
      </c>
      <c r="C8097" s="6" t="s">
        <v>37</v>
      </c>
      <c r="F8097" s="6" t="s">
        <v>415</v>
      </c>
      <c r="G8097" s="6" t="s">
        <v>416</v>
      </c>
      <c r="H8097" s="8" t="str">
        <f>VLOOKUP(C8097,agent_name_matching!A:B,2,false)</f>
        <v>Patient LLM</v>
      </c>
      <c r="I8097" s="32" t="s">
        <v>20376</v>
      </c>
      <c r="J8097" s="6" t="s">
        <v>418</v>
      </c>
      <c r="K8097" s="6">
        <v>1.0</v>
      </c>
      <c r="L8097" s="6">
        <v>1146.0</v>
      </c>
      <c r="M8097" s="6">
        <v>60.0</v>
      </c>
      <c r="N8097" s="6">
        <v>1184.0</v>
      </c>
      <c r="O8097" s="6" t="s">
        <v>20377</v>
      </c>
      <c r="P8097" s="8" t="str">
        <f t="shared" si="1"/>
        <v/>
      </c>
      <c r="Q8097" s="8" t="str">
        <f t="shared" si="17"/>
        <v/>
      </c>
      <c r="R8097" s="8" t="str">
        <f>if(and(P8097&lt;&gt;"",Q8097&lt;&gt;"newexp",Q8097&lt;&gt;"nostart"),countifs(script_conform_dispatching!A:A,P8097,script_conform_dispatching!B:B,Q8097),"")</f>
        <v/>
      </c>
      <c r="S8097" s="8" t="str">
        <f t="shared" si="3"/>
        <v/>
      </c>
    </row>
    <row r="8098" hidden="1">
      <c r="A8098" s="6" t="s">
        <v>20378</v>
      </c>
      <c r="B8098" s="6" t="s">
        <v>338</v>
      </c>
      <c r="C8098" s="6" t="s">
        <v>411</v>
      </c>
      <c r="H8098" s="8" t="str">
        <f>VLOOKUP(C8098,agent_name_matching!A:B,2,false)</f>
        <v>System</v>
      </c>
      <c r="I8098" s="33"/>
      <c r="O8098" s="6" t="s">
        <v>20379</v>
      </c>
      <c r="P8098" s="8" t="str">
        <f t="shared" si="1"/>
        <v/>
      </c>
      <c r="Q8098" s="8" t="str">
        <f t="shared" si="17"/>
        <v/>
      </c>
      <c r="R8098" s="8" t="str">
        <f>if(and(P8098&lt;&gt;"",Q8098&lt;&gt;"newexp",Q8098&lt;&gt;"nostart"),countifs(script_conform_dispatching!A:A,P8098,script_conform_dispatching!B:B,Q8098),"")</f>
        <v/>
      </c>
      <c r="S8098" s="8" t="str">
        <f t="shared" si="3"/>
        <v/>
      </c>
    </row>
    <row r="8099" hidden="1">
      <c r="A8099" s="6" t="s">
        <v>20380</v>
      </c>
      <c r="B8099" s="6" t="s">
        <v>338</v>
      </c>
      <c r="C8099" s="6" t="s">
        <v>1007</v>
      </c>
      <c r="F8099" s="6" t="s">
        <v>415</v>
      </c>
      <c r="G8099" s="6" t="s">
        <v>416</v>
      </c>
      <c r="H8099" s="8" t="str">
        <f>VLOOKUP(C8099,agent_name_matching!A:B,2,false)</f>
        <v>Assessor LLM</v>
      </c>
      <c r="I8099" s="32" t="s">
        <v>1008</v>
      </c>
      <c r="J8099" s="6" t="s">
        <v>418</v>
      </c>
      <c r="L8099" s="6">
        <v>1423.0</v>
      </c>
      <c r="M8099" s="6">
        <v>14.0</v>
      </c>
      <c r="N8099" s="6">
        <v>732.0</v>
      </c>
      <c r="O8099" s="6" t="s">
        <v>20381</v>
      </c>
      <c r="P8099" s="8" t="str">
        <f t="shared" si="1"/>
        <v/>
      </c>
      <c r="Q8099" s="8" t="str">
        <f t="shared" si="17"/>
        <v/>
      </c>
      <c r="R8099" s="8" t="str">
        <f>if(and(P8099&lt;&gt;"",Q8099&lt;&gt;"newexp",Q8099&lt;&gt;"nostart"),countifs(script_conform_dispatching!A:A,P8099,script_conform_dispatching!B:B,Q8099),"")</f>
        <v/>
      </c>
      <c r="S8099" s="8" t="str">
        <f t="shared" si="3"/>
        <v/>
      </c>
    </row>
    <row r="8100" hidden="1">
      <c r="A8100" s="6" t="s">
        <v>20382</v>
      </c>
      <c r="B8100" s="6" t="s">
        <v>338</v>
      </c>
      <c r="C8100" s="6" t="s">
        <v>1011</v>
      </c>
      <c r="F8100" s="6" t="s">
        <v>415</v>
      </c>
      <c r="G8100" s="6" t="s">
        <v>416</v>
      </c>
      <c r="H8100" s="8" t="str">
        <f>VLOOKUP(C8100,agent_name_matching!A:B,2,false)</f>
        <v>Dialog LLM</v>
      </c>
      <c r="I8100" s="32" t="s">
        <v>20383</v>
      </c>
      <c r="J8100" s="6" t="s">
        <v>418</v>
      </c>
      <c r="L8100" s="6">
        <v>2445.0</v>
      </c>
      <c r="M8100" s="6">
        <v>60.0</v>
      </c>
      <c r="N8100" s="6">
        <v>1635.0</v>
      </c>
      <c r="O8100" s="6" t="s">
        <v>20384</v>
      </c>
      <c r="P8100" s="8" t="str">
        <f t="shared" si="1"/>
        <v/>
      </c>
      <c r="Q8100" s="8" t="str">
        <f t="shared" si="17"/>
        <v/>
      </c>
      <c r="R8100" s="8" t="str">
        <f>if(and(P8100&lt;&gt;"",Q8100&lt;&gt;"newexp",Q8100&lt;&gt;"nostart"),countifs(script_conform_dispatching!A:A,P8100,script_conform_dispatching!B:B,Q8100),"")</f>
        <v/>
      </c>
      <c r="S8100" s="8" t="str">
        <f t="shared" si="3"/>
        <v/>
      </c>
    </row>
    <row r="8101" hidden="1">
      <c r="A8101" s="6" t="s">
        <v>20385</v>
      </c>
      <c r="B8101" s="6" t="s">
        <v>338</v>
      </c>
      <c r="C8101" s="6" t="s">
        <v>37</v>
      </c>
      <c r="F8101" s="6" t="s">
        <v>415</v>
      </c>
      <c r="G8101" s="6" t="s">
        <v>416</v>
      </c>
      <c r="H8101" s="8" t="str">
        <f>VLOOKUP(C8101,agent_name_matching!A:B,2,false)</f>
        <v>Patient LLM</v>
      </c>
      <c r="I8101" s="32" t="s">
        <v>20386</v>
      </c>
      <c r="J8101" s="6" t="s">
        <v>418</v>
      </c>
      <c r="K8101" s="6">
        <v>1.0</v>
      </c>
      <c r="L8101" s="6">
        <v>1274.0</v>
      </c>
      <c r="M8101" s="6">
        <v>82.0</v>
      </c>
      <c r="N8101" s="6">
        <v>1193.0</v>
      </c>
      <c r="O8101" s="6" t="s">
        <v>20387</v>
      </c>
      <c r="P8101" s="8" t="str">
        <f t="shared" si="1"/>
        <v/>
      </c>
      <c r="Q8101" s="8" t="str">
        <f t="shared" si="17"/>
        <v/>
      </c>
      <c r="R8101" s="8" t="str">
        <f>if(and(P8101&lt;&gt;"",Q8101&lt;&gt;"newexp",Q8101&lt;&gt;"nostart"),countifs(script_conform_dispatching!A:A,P8101,script_conform_dispatching!B:B,Q8101),"")</f>
        <v/>
      </c>
      <c r="S8101" s="8" t="str">
        <f t="shared" si="3"/>
        <v/>
      </c>
    </row>
    <row r="8102" hidden="1">
      <c r="A8102" s="6" t="s">
        <v>20388</v>
      </c>
      <c r="B8102" s="6" t="s">
        <v>338</v>
      </c>
      <c r="C8102" s="6" t="s">
        <v>411</v>
      </c>
      <c r="H8102" s="8" t="str">
        <f>VLOOKUP(C8102,agent_name_matching!A:B,2,false)</f>
        <v>System</v>
      </c>
      <c r="I8102" s="33"/>
      <c r="O8102" s="6" t="s">
        <v>20389</v>
      </c>
      <c r="P8102" s="8" t="str">
        <f t="shared" si="1"/>
        <v/>
      </c>
      <c r="Q8102" s="8" t="str">
        <f t="shared" si="17"/>
        <v/>
      </c>
      <c r="R8102" s="8" t="str">
        <f>if(and(P8102&lt;&gt;"",Q8102&lt;&gt;"newexp",Q8102&lt;&gt;"nostart"),countifs(script_conform_dispatching!A:A,P8102,script_conform_dispatching!B:B,Q8102),"")</f>
        <v/>
      </c>
      <c r="S8102" s="8" t="str">
        <f t="shared" si="3"/>
        <v/>
      </c>
    </row>
    <row r="8103" hidden="1">
      <c r="A8103" s="6" t="s">
        <v>20390</v>
      </c>
      <c r="B8103" s="6" t="s">
        <v>338</v>
      </c>
      <c r="C8103" s="6" t="s">
        <v>1007</v>
      </c>
      <c r="F8103" s="6" t="s">
        <v>415</v>
      </c>
      <c r="G8103" s="6" t="s">
        <v>416</v>
      </c>
      <c r="H8103" s="8" t="str">
        <f>VLOOKUP(C8103,agent_name_matching!A:B,2,false)</f>
        <v>Assessor LLM</v>
      </c>
      <c r="I8103" s="32" t="s">
        <v>1008</v>
      </c>
      <c r="J8103" s="6" t="s">
        <v>418</v>
      </c>
      <c r="L8103" s="6">
        <v>1571.0</v>
      </c>
      <c r="M8103" s="6">
        <v>14.0</v>
      </c>
      <c r="N8103" s="6">
        <v>818.0</v>
      </c>
      <c r="O8103" s="6" t="s">
        <v>20391</v>
      </c>
      <c r="P8103" s="8" t="str">
        <f t="shared" si="1"/>
        <v/>
      </c>
      <c r="Q8103" s="8" t="str">
        <f t="shared" si="17"/>
        <v/>
      </c>
      <c r="R8103" s="8" t="str">
        <f>if(and(P8103&lt;&gt;"",Q8103&lt;&gt;"newexp",Q8103&lt;&gt;"nostart"),countifs(script_conform_dispatching!A:A,P8103,script_conform_dispatching!B:B,Q8103),"")</f>
        <v/>
      </c>
      <c r="S8103" s="8" t="str">
        <f t="shared" si="3"/>
        <v/>
      </c>
    </row>
    <row r="8104" hidden="1">
      <c r="A8104" s="6" t="s">
        <v>20392</v>
      </c>
      <c r="B8104" s="6" t="s">
        <v>338</v>
      </c>
      <c r="C8104" s="6" t="s">
        <v>1011</v>
      </c>
      <c r="F8104" s="6" t="s">
        <v>415</v>
      </c>
      <c r="G8104" s="6" t="s">
        <v>416</v>
      </c>
      <c r="H8104" s="8" t="str">
        <f>VLOOKUP(C8104,agent_name_matching!A:B,2,false)</f>
        <v>Dialog LLM</v>
      </c>
      <c r="I8104" s="32" t="s">
        <v>20393</v>
      </c>
      <c r="J8104" s="6" t="s">
        <v>418</v>
      </c>
      <c r="L8104" s="6">
        <v>2780.0</v>
      </c>
      <c r="M8104" s="6">
        <v>89.0</v>
      </c>
      <c r="N8104" s="6">
        <v>2331.0</v>
      </c>
      <c r="O8104" s="6" t="s">
        <v>20394</v>
      </c>
      <c r="P8104" s="8" t="str">
        <f t="shared" si="1"/>
        <v/>
      </c>
      <c r="Q8104" s="8" t="str">
        <f t="shared" si="17"/>
        <v/>
      </c>
      <c r="R8104" s="8" t="str">
        <f>if(and(P8104&lt;&gt;"",Q8104&lt;&gt;"newexp",Q8104&lt;&gt;"nostart"),countifs(script_conform_dispatching!A:A,P8104,script_conform_dispatching!B:B,Q8104),"")</f>
        <v/>
      </c>
      <c r="S8104" s="8" t="str">
        <f t="shared" si="3"/>
        <v/>
      </c>
    </row>
    <row r="8105" hidden="1">
      <c r="A8105" s="6" t="s">
        <v>20395</v>
      </c>
      <c r="B8105" s="6" t="s">
        <v>338</v>
      </c>
      <c r="C8105" s="6" t="s">
        <v>37</v>
      </c>
      <c r="F8105" s="6" t="s">
        <v>415</v>
      </c>
      <c r="G8105" s="6" t="s">
        <v>416</v>
      </c>
      <c r="H8105" s="8" t="str">
        <f>VLOOKUP(C8105,agent_name_matching!A:B,2,false)</f>
        <v>Patient LLM</v>
      </c>
      <c r="I8105" s="32" t="s">
        <v>20396</v>
      </c>
      <c r="J8105" s="6" t="s">
        <v>418</v>
      </c>
      <c r="K8105" s="6">
        <v>1.0</v>
      </c>
      <c r="L8105" s="6">
        <v>1453.0</v>
      </c>
      <c r="M8105" s="6">
        <v>107.0</v>
      </c>
      <c r="N8105" s="6">
        <v>1529.0</v>
      </c>
      <c r="O8105" s="6" t="s">
        <v>20397</v>
      </c>
      <c r="P8105" s="8" t="str">
        <f t="shared" si="1"/>
        <v/>
      </c>
      <c r="Q8105" s="8" t="str">
        <f t="shared" si="17"/>
        <v/>
      </c>
      <c r="R8105" s="8" t="str">
        <f>if(and(P8105&lt;&gt;"",Q8105&lt;&gt;"newexp",Q8105&lt;&gt;"nostart"),countifs(script_conform_dispatching!A:A,P8105,script_conform_dispatching!B:B,Q8105),"")</f>
        <v/>
      </c>
      <c r="S8105" s="8" t="str">
        <f t="shared" si="3"/>
        <v/>
      </c>
    </row>
    <row r="8106" hidden="1">
      <c r="A8106" s="6" t="s">
        <v>20398</v>
      </c>
      <c r="B8106" s="6" t="s">
        <v>338</v>
      </c>
      <c r="C8106" s="6" t="s">
        <v>411</v>
      </c>
      <c r="H8106" s="8" t="str">
        <f>VLOOKUP(C8106,agent_name_matching!A:B,2,false)</f>
        <v>System</v>
      </c>
      <c r="I8106" s="33"/>
      <c r="O8106" s="6" t="s">
        <v>20399</v>
      </c>
      <c r="P8106" s="8" t="str">
        <f t="shared" si="1"/>
        <v/>
      </c>
      <c r="Q8106" s="8" t="str">
        <f t="shared" si="17"/>
        <v/>
      </c>
      <c r="R8106" s="8" t="str">
        <f>if(and(P8106&lt;&gt;"",Q8106&lt;&gt;"newexp",Q8106&lt;&gt;"nostart"),countifs(script_conform_dispatching!A:A,P8106,script_conform_dispatching!B:B,Q8106),"")</f>
        <v/>
      </c>
      <c r="S8106" s="8" t="str">
        <f t="shared" si="3"/>
        <v/>
      </c>
    </row>
    <row r="8107" hidden="1">
      <c r="A8107" s="6" t="s">
        <v>20400</v>
      </c>
      <c r="B8107" s="6" t="s">
        <v>338</v>
      </c>
      <c r="C8107" s="6" t="s">
        <v>1007</v>
      </c>
      <c r="F8107" s="6" t="s">
        <v>415</v>
      </c>
      <c r="G8107" s="6" t="s">
        <v>416</v>
      </c>
      <c r="H8107" s="8" t="str">
        <f>VLOOKUP(C8107,agent_name_matching!A:B,2,false)</f>
        <v>Assessor LLM</v>
      </c>
      <c r="I8107" s="32" t="s">
        <v>1008</v>
      </c>
      <c r="J8107" s="6" t="s">
        <v>418</v>
      </c>
      <c r="L8107" s="6">
        <v>1772.0</v>
      </c>
      <c r="M8107" s="6">
        <v>14.0</v>
      </c>
      <c r="N8107" s="6">
        <v>707.0</v>
      </c>
      <c r="O8107" s="6" t="s">
        <v>20401</v>
      </c>
      <c r="P8107" s="8" t="str">
        <f t="shared" si="1"/>
        <v/>
      </c>
      <c r="Q8107" s="8" t="str">
        <f t="shared" si="17"/>
        <v/>
      </c>
      <c r="R8107" s="8" t="str">
        <f>if(and(P8107&lt;&gt;"",Q8107&lt;&gt;"newexp",Q8107&lt;&gt;"nostart"),countifs(script_conform_dispatching!A:A,P8107,script_conform_dispatching!B:B,Q8107),"")</f>
        <v/>
      </c>
      <c r="S8107" s="8" t="str">
        <f t="shared" si="3"/>
        <v/>
      </c>
    </row>
    <row r="8108" hidden="1">
      <c r="A8108" s="6" t="s">
        <v>20402</v>
      </c>
      <c r="B8108" s="6" t="s">
        <v>338</v>
      </c>
      <c r="C8108" s="6" t="s">
        <v>1011</v>
      </c>
      <c r="F8108" s="6" t="s">
        <v>415</v>
      </c>
      <c r="G8108" s="6" t="s">
        <v>416</v>
      </c>
      <c r="H8108" s="8" t="str">
        <f>VLOOKUP(C8108,agent_name_matching!A:B,2,false)</f>
        <v>Dialog LLM</v>
      </c>
      <c r="I8108" s="32" t="s">
        <v>20403</v>
      </c>
      <c r="J8108" s="6" t="s">
        <v>418</v>
      </c>
      <c r="L8108" s="6">
        <v>3168.0</v>
      </c>
      <c r="M8108" s="6">
        <v>95.0</v>
      </c>
      <c r="N8108" s="6">
        <v>2450.0</v>
      </c>
      <c r="O8108" s="6" t="s">
        <v>20404</v>
      </c>
      <c r="P8108" s="8" t="str">
        <f t="shared" si="1"/>
        <v/>
      </c>
      <c r="Q8108" s="8" t="str">
        <f t="shared" si="17"/>
        <v/>
      </c>
      <c r="R8108" s="8" t="str">
        <f>if(and(P8108&lt;&gt;"",Q8108&lt;&gt;"newexp",Q8108&lt;&gt;"nostart"),countifs(script_conform_dispatching!A:A,P8108,script_conform_dispatching!B:B,Q8108),"")</f>
        <v/>
      </c>
      <c r="S8108" s="8" t="str">
        <f t="shared" si="3"/>
        <v/>
      </c>
    </row>
    <row r="8109" hidden="1">
      <c r="A8109" s="6" t="s">
        <v>20405</v>
      </c>
      <c r="B8109" s="6" t="s">
        <v>338</v>
      </c>
      <c r="C8109" s="6" t="s">
        <v>37</v>
      </c>
      <c r="F8109" s="6" t="s">
        <v>415</v>
      </c>
      <c r="G8109" s="6" t="s">
        <v>416</v>
      </c>
      <c r="H8109" s="8" t="str">
        <f>VLOOKUP(C8109,agent_name_matching!A:B,2,false)</f>
        <v>Patient LLM</v>
      </c>
      <c r="I8109" s="32" t="s">
        <v>20406</v>
      </c>
      <c r="J8109" s="6" t="s">
        <v>418</v>
      </c>
      <c r="K8109" s="6">
        <v>1.0</v>
      </c>
      <c r="L8109" s="6">
        <v>1663.0</v>
      </c>
      <c r="M8109" s="6">
        <v>91.0</v>
      </c>
      <c r="N8109" s="6">
        <v>3534.0</v>
      </c>
      <c r="O8109" s="6" t="s">
        <v>20407</v>
      </c>
      <c r="P8109" s="8" t="str">
        <f t="shared" si="1"/>
        <v/>
      </c>
      <c r="Q8109" s="8" t="str">
        <f t="shared" si="17"/>
        <v/>
      </c>
      <c r="R8109" s="8" t="str">
        <f>if(and(P8109&lt;&gt;"",Q8109&lt;&gt;"newexp",Q8109&lt;&gt;"nostart"),countifs(script_conform_dispatching!A:A,P8109,script_conform_dispatching!B:B,Q8109),"")</f>
        <v/>
      </c>
      <c r="S8109" s="8" t="str">
        <f t="shared" si="3"/>
        <v/>
      </c>
    </row>
    <row r="8110" hidden="1">
      <c r="A8110" s="6" t="s">
        <v>20408</v>
      </c>
      <c r="B8110" s="6" t="s">
        <v>338</v>
      </c>
      <c r="C8110" s="6" t="s">
        <v>411</v>
      </c>
      <c r="H8110" s="8" t="str">
        <f>VLOOKUP(C8110,agent_name_matching!A:B,2,false)</f>
        <v>System</v>
      </c>
      <c r="I8110" s="33"/>
      <c r="O8110" s="6" t="s">
        <v>20409</v>
      </c>
      <c r="P8110" s="8" t="str">
        <f t="shared" si="1"/>
        <v/>
      </c>
      <c r="Q8110" s="8" t="str">
        <f t="shared" si="17"/>
        <v/>
      </c>
      <c r="R8110" s="8" t="str">
        <f>if(and(P8110&lt;&gt;"",Q8110&lt;&gt;"newexp",Q8110&lt;&gt;"nostart"),countifs(script_conform_dispatching!A:A,P8110,script_conform_dispatching!B:B,Q8110),"")</f>
        <v/>
      </c>
      <c r="S8110" s="8" t="str">
        <f t="shared" si="3"/>
        <v/>
      </c>
    </row>
    <row r="8111" hidden="1">
      <c r="A8111" s="6" t="s">
        <v>20410</v>
      </c>
      <c r="B8111" s="6" t="s">
        <v>338</v>
      </c>
      <c r="C8111" s="6" t="s">
        <v>1007</v>
      </c>
      <c r="F8111" s="6" t="s">
        <v>415</v>
      </c>
      <c r="G8111" s="6" t="s">
        <v>416</v>
      </c>
      <c r="H8111" s="8" t="str">
        <f>VLOOKUP(C8111,agent_name_matching!A:B,2,false)</f>
        <v>Assessor LLM</v>
      </c>
      <c r="I8111" s="32" t="s">
        <v>1008</v>
      </c>
      <c r="J8111" s="6" t="s">
        <v>418</v>
      </c>
      <c r="L8111" s="6">
        <v>1964.0</v>
      </c>
      <c r="M8111" s="6">
        <v>14.0</v>
      </c>
      <c r="N8111" s="6">
        <v>737.0</v>
      </c>
      <c r="O8111" s="6" t="s">
        <v>20411</v>
      </c>
      <c r="P8111" s="8" t="str">
        <f t="shared" si="1"/>
        <v/>
      </c>
      <c r="Q8111" s="8" t="str">
        <f t="shared" si="17"/>
        <v/>
      </c>
      <c r="R8111" s="8" t="str">
        <f>if(and(P8111&lt;&gt;"",Q8111&lt;&gt;"newexp",Q8111&lt;&gt;"nostart"),countifs(script_conform_dispatching!A:A,P8111,script_conform_dispatching!B:B,Q8111),"")</f>
        <v/>
      </c>
      <c r="S8111" s="8" t="str">
        <f t="shared" si="3"/>
        <v/>
      </c>
    </row>
    <row r="8112" hidden="1">
      <c r="A8112" s="6" t="s">
        <v>20412</v>
      </c>
      <c r="B8112" s="6" t="s">
        <v>338</v>
      </c>
      <c r="C8112" s="6" t="s">
        <v>1011</v>
      </c>
      <c r="F8112" s="6" t="s">
        <v>415</v>
      </c>
      <c r="G8112" s="6" t="s">
        <v>416</v>
      </c>
      <c r="H8112" s="8" t="str">
        <f>VLOOKUP(C8112,agent_name_matching!A:B,2,false)</f>
        <v>Dialog LLM</v>
      </c>
      <c r="I8112" s="32" t="s">
        <v>20413</v>
      </c>
      <c r="J8112" s="6" t="s">
        <v>418</v>
      </c>
      <c r="L8112" s="6">
        <v>3547.0</v>
      </c>
      <c r="M8112" s="6">
        <v>96.0</v>
      </c>
      <c r="N8112" s="6">
        <v>2251.0</v>
      </c>
      <c r="O8112" s="6" t="s">
        <v>20414</v>
      </c>
      <c r="P8112" s="8" t="str">
        <f t="shared" si="1"/>
        <v/>
      </c>
      <c r="Q8112" s="8" t="str">
        <f t="shared" si="17"/>
        <v/>
      </c>
      <c r="R8112" s="8" t="str">
        <f>if(and(P8112&lt;&gt;"",Q8112&lt;&gt;"newexp",Q8112&lt;&gt;"nostart"),countifs(script_conform_dispatching!A:A,P8112,script_conform_dispatching!B:B,Q8112),"")</f>
        <v/>
      </c>
      <c r="S8112" s="8" t="str">
        <f t="shared" si="3"/>
        <v/>
      </c>
    </row>
    <row r="8113" hidden="1">
      <c r="A8113" s="6" t="s">
        <v>20415</v>
      </c>
      <c r="B8113" s="6" t="s">
        <v>338</v>
      </c>
      <c r="C8113" s="6" t="s">
        <v>37</v>
      </c>
      <c r="F8113" s="6" t="s">
        <v>415</v>
      </c>
      <c r="G8113" s="6" t="s">
        <v>416</v>
      </c>
      <c r="H8113" s="8" t="str">
        <f>VLOOKUP(C8113,agent_name_matching!A:B,2,false)</f>
        <v>Patient LLM</v>
      </c>
      <c r="I8113" s="32" t="s">
        <v>20416</v>
      </c>
      <c r="J8113" s="6" t="s">
        <v>418</v>
      </c>
      <c r="K8113" s="6">
        <v>1.0</v>
      </c>
      <c r="L8113" s="6">
        <v>1858.0</v>
      </c>
      <c r="M8113" s="6">
        <v>53.0</v>
      </c>
      <c r="N8113" s="6">
        <v>1445.0</v>
      </c>
      <c r="O8113" s="6" t="s">
        <v>20417</v>
      </c>
      <c r="P8113" s="8" t="str">
        <f t="shared" si="1"/>
        <v/>
      </c>
      <c r="Q8113" s="8" t="str">
        <f t="shared" si="17"/>
        <v/>
      </c>
      <c r="R8113" s="8" t="str">
        <f>if(and(P8113&lt;&gt;"",Q8113&lt;&gt;"newexp",Q8113&lt;&gt;"nostart"),countifs(script_conform_dispatching!A:A,P8113,script_conform_dispatching!B:B,Q8113),"")</f>
        <v/>
      </c>
      <c r="S8113" s="8" t="str">
        <f t="shared" si="3"/>
        <v/>
      </c>
    </row>
    <row r="8114" hidden="1">
      <c r="A8114" s="6" t="s">
        <v>20418</v>
      </c>
      <c r="B8114" s="6" t="s">
        <v>338</v>
      </c>
      <c r="C8114" s="6" t="s">
        <v>411</v>
      </c>
      <c r="H8114" s="8" t="str">
        <f>VLOOKUP(C8114,agent_name_matching!A:B,2,false)</f>
        <v>System</v>
      </c>
      <c r="I8114" s="33"/>
      <c r="O8114" s="6" t="s">
        <v>20419</v>
      </c>
      <c r="P8114" s="8" t="str">
        <f t="shared" si="1"/>
        <v/>
      </c>
      <c r="Q8114" s="8" t="str">
        <f t="shared" si="17"/>
        <v/>
      </c>
      <c r="R8114" s="8" t="str">
        <f>if(and(P8114&lt;&gt;"",Q8114&lt;&gt;"newexp",Q8114&lt;&gt;"nostart"),countifs(script_conform_dispatching!A:A,P8114,script_conform_dispatching!B:B,Q8114),"")</f>
        <v/>
      </c>
      <c r="S8114" s="8" t="str">
        <f t="shared" si="3"/>
        <v/>
      </c>
    </row>
    <row r="8115" hidden="1">
      <c r="A8115" s="6" t="s">
        <v>20420</v>
      </c>
      <c r="B8115" s="6" t="s">
        <v>338</v>
      </c>
      <c r="C8115" s="6" t="s">
        <v>1007</v>
      </c>
      <c r="F8115" s="6" t="s">
        <v>415</v>
      </c>
      <c r="G8115" s="6" t="s">
        <v>416</v>
      </c>
      <c r="H8115" s="8" t="str">
        <f>VLOOKUP(C8115,agent_name_matching!A:B,2,false)</f>
        <v>Assessor LLM</v>
      </c>
      <c r="I8115" s="32" t="s">
        <v>1008</v>
      </c>
      <c r="J8115" s="6" t="s">
        <v>418</v>
      </c>
      <c r="L8115" s="6">
        <v>2119.0</v>
      </c>
      <c r="M8115" s="6">
        <v>14.0</v>
      </c>
      <c r="N8115" s="6">
        <v>692.0</v>
      </c>
      <c r="O8115" s="6" t="s">
        <v>20421</v>
      </c>
      <c r="P8115" s="8" t="str">
        <f t="shared" si="1"/>
        <v/>
      </c>
      <c r="Q8115" s="8" t="str">
        <f t="shared" si="17"/>
        <v/>
      </c>
      <c r="R8115" s="8" t="str">
        <f>if(and(P8115&lt;&gt;"",Q8115&lt;&gt;"newexp",Q8115&lt;&gt;"nostart"),countifs(script_conform_dispatching!A:A,P8115,script_conform_dispatching!B:B,Q8115),"")</f>
        <v/>
      </c>
      <c r="S8115" s="8" t="str">
        <f t="shared" si="3"/>
        <v/>
      </c>
    </row>
    <row r="8116" hidden="1">
      <c r="A8116" s="6" t="s">
        <v>20422</v>
      </c>
      <c r="B8116" s="6" t="s">
        <v>338</v>
      </c>
      <c r="C8116" s="6" t="s">
        <v>1011</v>
      </c>
      <c r="F8116" s="6" t="s">
        <v>415</v>
      </c>
      <c r="G8116" s="6" t="s">
        <v>416</v>
      </c>
      <c r="H8116" s="8" t="str">
        <f>VLOOKUP(C8116,agent_name_matching!A:B,2,false)</f>
        <v>Dialog LLM</v>
      </c>
      <c r="I8116" s="32" t="s">
        <v>20423</v>
      </c>
      <c r="J8116" s="6" t="s">
        <v>418</v>
      </c>
      <c r="L8116" s="6">
        <v>3889.0</v>
      </c>
      <c r="M8116" s="6">
        <v>64.0</v>
      </c>
      <c r="N8116" s="6">
        <v>1396.0</v>
      </c>
      <c r="O8116" s="6" t="s">
        <v>20424</v>
      </c>
      <c r="P8116" s="8" t="str">
        <f t="shared" si="1"/>
        <v/>
      </c>
      <c r="Q8116" s="8" t="str">
        <f t="shared" si="17"/>
        <v/>
      </c>
      <c r="R8116" s="8" t="str">
        <f>if(and(P8116&lt;&gt;"",Q8116&lt;&gt;"newexp",Q8116&lt;&gt;"nostart"),countifs(script_conform_dispatching!A:A,P8116,script_conform_dispatching!B:B,Q8116),"")</f>
        <v/>
      </c>
      <c r="S8116" s="8" t="str">
        <f t="shared" si="3"/>
        <v/>
      </c>
    </row>
    <row r="8117" hidden="1">
      <c r="A8117" s="6" t="s">
        <v>20425</v>
      </c>
      <c r="B8117" s="6" t="s">
        <v>338</v>
      </c>
      <c r="C8117" s="6" t="s">
        <v>37</v>
      </c>
      <c r="F8117" s="6" t="s">
        <v>415</v>
      </c>
      <c r="G8117" s="6" t="s">
        <v>416</v>
      </c>
      <c r="H8117" s="8" t="str">
        <f>VLOOKUP(C8117,agent_name_matching!A:B,2,false)</f>
        <v>Patient LLM</v>
      </c>
      <c r="I8117" s="32" t="s">
        <v>20426</v>
      </c>
      <c r="J8117" s="6" t="s">
        <v>418</v>
      </c>
      <c r="K8117" s="6">
        <v>1.0</v>
      </c>
      <c r="L8117" s="6">
        <v>1983.0</v>
      </c>
      <c r="M8117" s="6">
        <v>104.0</v>
      </c>
      <c r="N8117" s="6">
        <v>1861.0</v>
      </c>
      <c r="O8117" s="6" t="s">
        <v>20427</v>
      </c>
      <c r="P8117" s="8" t="str">
        <f t="shared" si="1"/>
        <v/>
      </c>
      <c r="Q8117" s="8" t="str">
        <f t="shared" si="17"/>
        <v/>
      </c>
      <c r="R8117" s="8" t="str">
        <f>if(and(P8117&lt;&gt;"",Q8117&lt;&gt;"newexp",Q8117&lt;&gt;"nostart"),countifs(script_conform_dispatching!A:A,P8117,script_conform_dispatching!B:B,Q8117),"")</f>
        <v/>
      </c>
      <c r="S8117" s="8" t="str">
        <f t="shared" si="3"/>
        <v/>
      </c>
    </row>
    <row r="8118" hidden="1">
      <c r="A8118" s="6" t="s">
        <v>20428</v>
      </c>
      <c r="B8118" s="6" t="s">
        <v>338</v>
      </c>
      <c r="C8118" s="6" t="s">
        <v>411</v>
      </c>
      <c r="H8118" s="8" t="str">
        <f>VLOOKUP(C8118,agent_name_matching!A:B,2,false)</f>
        <v>System</v>
      </c>
      <c r="I8118" s="33"/>
      <c r="O8118" s="6" t="s">
        <v>20429</v>
      </c>
      <c r="P8118" s="8" t="str">
        <f t="shared" si="1"/>
        <v/>
      </c>
      <c r="Q8118" s="8" t="str">
        <f t="shared" si="17"/>
        <v/>
      </c>
      <c r="R8118" s="8" t="str">
        <f>if(and(P8118&lt;&gt;"",Q8118&lt;&gt;"newexp",Q8118&lt;&gt;"nostart"),countifs(script_conform_dispatching!A:A,P8118,script_conform_dispatching!B:B,Q8118),"")</f>
        <v/>
      </c>
      <c r="S8118" s="8" t="str">
        <f t="shared" si="3"/>
        <v/>
      </c>
    </row>
    <row r="8119" hidden="1">
      <c r="A8119" s="6" t="s">
        <v>20430</v>
      </c>
      <c r="B8119" s="6" t="s">
        <v>338</v>
      </c>
      <c r="C8119" s="6" t="s">
        <v>1007</v>
      </c>
      <c r="F8119" s="6" t="s">
        <v>415</v>
      </c>
      <c r="G8119" s="6" t="s">
        <v>416</v>
      </c>
      <c r="H8119" s="8" t="str">
        <f>VLOOKUP(C8119,agent_name_matching!A:B,2,false)</f>
        <v>Assessor LLM</v>
      </c>
      <c r="I8119" s="32" t="s">
        <v>1008</v>
      </c>
      <c r="J8119" s="6" t="s">
        <v>418</v>
      </c>
      <c r="L8119" s="6">
        <v>2293.0</v>
      </c>
      <c r="M8119" s="6">
        <v>14.0</v>
      </c>
      <c r="N8119" s="6">
        <v>659.0</v>
      </c>
      <c r="O8119" s="6" t="s">
        <v>20431</v>
      </c>
      <c r="P8119" s="8" t="str">
        <f t="shared" si="1"/>
        <v/>
      </c>
      <c r="Q8119" s="8" t="str">
        <f t="shared" si="17"/>
        <v/>
      </c>
      <c r="R8119" s="8" t="str">
        <f>if(and(P8119&lt;&gt;"",Q8119&lt;&gt;"newexp",Q8119&lt;&gt;"nostart"),countifs(script_conform_dispatching!A:A,P8119,script_conform_dispatching!B:B,Q8119),"")</f>
        <v/>
      </c>
      <c r="S8119" s="8" t="str">
        <f t="shared" si="3"/>
        <v/>
      </c>
    </row>
    <row r="8120" hidden="1">
      <c r="A8120" s="6" t="s">
        <v>20432</v>
      </c>
      <c r="B8120" s="6" t="s">
        <v>338</v>
      </c>
      <c r="C8120" s="6" t="s">
        <v>1011</v>
      </c>
      <c r="F8120" s="6" t="s">
        <v>415</v>
      </c>
      <c r="G8120" s="6" t="s">
        <v>416</v>
      </c>
      <c r="H8120" s="8" t="str">
        <f>VLOOKUP(C8120,agent_name_matching!A:B,2,false)</f>
        <v>Dialog LLM</v>
      </c>
      <c r="I8120" s="32" t="s">
        <v>20433</v>
      </c>
      <c r="J8120" s="6" t="s">
        <v>418</v>
      </c>
      <c r="L8120" s="6">
        <v>4250.0</v>
      </c>
      <c r="M8120" s="6">
        <v>128.0</v>
      </c>
      <c r="N8120" s="6">
        <v>6301.0</v>
      </c>
      <c r="O8120" s="6" t="s">
        <v>20434</v>
      </c>
      <c r="P8120" s="8" t="str">
        <f t="shared" si="1"/>
        <v/>
      </c>
      <c r="Q8120" s="8" t="str">
        <f t="shared" si="17"/>
        <v/>
      </c>
      <c r="R8120" s="8" t="str">
        <f>if(and(P8120&lt;&gt;"",Q8120&lt;&gt;"newexp",Q8120&lt;&gt;"nostart"),countifs(script_conform_dispatching!A:A,P8120,script_conform_dispatching!B:B,Q8120),"")</f>
        <v/>
      </c>
      <c r="S8120" s="8" t="str">
        <f t="shared" si="3"/>
        <v/>
      </c>
    </row>
    <row r="8121" hidden="1">
      <c r="A8121" s="6" t="s">
        <v>20435</v>
      </c>
      <c r="B8121" s="6" t="s">
        <v>338</v>
      </c>
      <c r="C8121" s="6" t="s">
        <v>37</v>
      </c>
      <c r="F8121" s="6" t="s">
        <v>415</v>
      </c>
      <c r="G8121" s="6" t="s">
        <v>416</v>
      </c>
      <c r="H8121" s="8" t="str">
        <f>VLOOKUP(C8121,agent_name_matching!A:B,2,false)</f>
        <v>Patient LLM</v>
      </c>
      <c r="I8121" s="32" t="s">
        <v>20436</v>
      </c>
      <c r="J8121" s="6" t="s">
        <v>418</v>
      </c>
      <c r="K8121" s="6">
        <v>1.0</v>
      </c>
      <c r="L8121" s="6">
        <v>2223.0</v>
      </c>
      <c r="M8121" s="6">
        <v>74.0</v>
      </c>
      <c r="N8121" s="6">
        <v>1219.0</v>
      </c>
      <c r="O8121" s="6" t="s">
        <v>20437</v>
      </c>
      <c r="P8121" s="8" t="str">
        <f t="shared" si="1"/>
        <v/>
      </c>
      <c r="Q8121" s="8" t="str">
        <f t="shared" si="17"/>
        <v/>
      </c>
      <c r="R8121" s="8" t="str">
        <f>if(and(P8121&lt;&gt;"",Q8121&lt;&gt;"newexp",Q8121&lt;&gt;"nostart"),countifs(script_conform_dispatching!A:A,P8121,script_conform_dispatching!B:B,Q8121),"")</f>
        <v/>
      </c>
      <c r="S8121" s="8" t="str">
        <f t="shared" si="3"/>
        <v/>
      </c>
    </row>
    <row r="8122" hidden="1">
      <c r="A8122" s="6" t="s">
        <v>20438</v>
      </c>
      <c r="B8122" s="6" t="s">
        <v>338</v>
      </c>
      <c r="C8122" s="6" t="s">
        <v>411</v>
      </c>
      <c r="H8122" s="8" t="str">
        <f>VLOOKUP(C8122,agent_name_matching!A:B,2,false)</f>
        <v>System</v>
      </c>
      <c r="I8122" s="33"/>
      <c r="O8122" s="6" t="s">
        <v>20439</v>
      </c>
      <c r="P8122" s="8" t="str">
        <f t="shared" si="1"/>
        <v/>
      </c>
      <c r="Q8122" s="8" t="str">
        <f t="shared" si="17"/>
        <v/>
      </c>
      <c r="R8122" s="8" t="str">
        <f>if(and(P8122&lt;&gt;"",Q8122&lt;&gt;"newexp",Q8122&lt;&gt;"nostart"),countifs(script_conform_dispatching!A:A,P8122,script_conform_dispatching!B:B,Q8122),"")</f>
        <v/>
      </c>
      <c r="S8122" s="8" t="str">
        <f t="shared" si="3"/>
        <v/>
      </c>
    </row>
    <row r="8123" hidden="1">
      <c r="A8123" s="6" t="s">
        <v>20440</v>
      </c>
      <c r="B8123" s="6" t="s">
        <v>338</v>
      </c>
      <c r="C8123" s="6" t="s">
        <v>1007</v>
      </c>
      <c r="F8123" s="6" t="s">
        <v>415</v>
      </c>
      <c r="G8123" s="6" t="s">
        <v>416</v>
      </c>
      <c r="H8123" s="8" t="str">
        <f>VLOOKUP(C8123,agent_name_matching!A:B,2,false)</f>
        <v>Assessor LLM</v>
      </c>
      <c r="I8123" s="32" t="s">
        <v>1008</v>
      </c>
      <c r="J8123" s="6" t="s">
        <v>418</v>
      </c>
      <c r="L8123" s="6">
        <v>2501.0</v>
      </c>
      <c r="M8123" s="6">
        <v>14.0</v>
      </c>
      <c r="N8123" s="6">
        <v>654.0</v>
      </c>
      <c r="O8123" s="6" t="s">
        <v>20441</v>
      </c>
      <c r="P8123" s="8" t="str">
        <f t="shared" si="1"/>
        <v/>
      </c>
      <c r="Q8123" s="8" t="str">
        <f t="shared" si="17"/>
        <v/>
      </c>
      <c r="R8123" s="8" t="str">
        <f>if(and(P8123&lt;&gt;"",Q8123&lt;&gt;"newexp",Q8123&lt;&gt;"nostart"),countifs(script_conform_dispatching!A:A,P8123,script_conform_dispatching!B:B,Q8123),"")</f>
        <v/>
      </c>
      <c r="S8123" s="8" t="str">
        <f t="shared" si="3"/>
        <v/>
      </c>
    </row>
    <row r="8124" hidden="1">
      <c r="A8124" s="6" t="s">
        <v>20442</v>
      </c>
      <c r="B8124" s="6" t="s">
        <v>338</v>
      </c>
      <c r="C8124" s="6" t="s">
        <v>1011</v>
      </c>
      <c r="F8124" s="6" t="s">
        <v>415</v>
      </c>
      <c r="G8124" s="6" t="s">
        <v>416</v>
      </c>
      <c r="H8124" s="8" t="str">
        <f>VLOOKUP(C8124,agent_name_matching!A:B,2,false)</f>
        <v>Dialog LLM</v>
      </c>
      <c r="I8124" s="32" t="s">
        <v>20443</v>
      </c>
      <c r="J8124" s="6" t="s">
        <v>418</v>
      </c>
      <c r="L8124" s="6">
        <v>4645.0</v>
      </c>
      <c r="M8124" s="6">
        <v>137.0</v>
      </c>
      <c r="N8124" s="6">
        <v>2757.0</v>
      </c>
      <c r="O8124" s="6" t="s">
        <v>20444</v>
      </c>
      <c r="P8124" s="8" t="str">
        <f t="shared" si="1"/>
        <v/>
      </c>
      <c r="Q8124" s="8" t="str">
        <f t="shared" si="17"/>
        <v/>
      </c>
      <c r="R8124" s="8" t="str">
        <f>if(and(P8124&lt;&gt;"",Q8124&lt;&gt;"newexp",Q8124&lt;&gt;"nostart"),countifs(script_conform_dispatching!A:A,P8124,script_conform_dispatching!B:B,Q8124),"")</f>
        <v/>
      </c>
      <c r="S8124" s="8" t="str">
        <f t="shared" si="3"/>
        <v/>
      </c>
    </row>
    <row r="8125" hidden="1">
      <c r="A8125" s="6" t="s">
        <v>20445</v>
      </c>
      <c r="B8125" s="6" t="s">
        <v>338</v>
      </c>
      <c r="C8125" s="6" t="s">
        <v>37</v>
      </c>
      <c r="F8125" s="6" t="s">
        <v>415</v>
      </c>
      <c r="G8125" s="6" t="s">
        <v>416</v>
      </c>
      <c r="H8125" s="8" t="str">
        <f>VLOOKUP(C8125,agent_name_matching!A:B,2,false)</f>
        <v>Patient LLM</v>
      </c>
      <c r="I8125" s="32" t="s">
        <v>20446</v>
      </c>
      <c r="J8125" s="6" t="s">
        <v>418</v>
      </c>
      <c r="K8125" s="6">
        <v>1.0</v>
      </c>
      <c r="L8125" s="6">
        <v>2442.0</v>
      </c>
      <c r="M8125" s="6">
        <v>62.0</v>
      </c>
      <c r="N8125" s="6">
        <v>1176.0</v>
      </c>
      <c r="O8125" s="6" t="s">
        <v>20447</v>
      </c>
      <c r="P8125" s="8" t="str">
        <f t="shared" si="1"/>
        <v/>
      </c>
      <c r="Q8125" s="8" t="str">
        <f t="shared" si="17"/>
        <v/>
      </c>
      <c r="R8125" s="8" t="str">
        <f>if(and(P8125&lt;&gt;"",Q8125&lt;&gt;"newexp",Q8125&lt;&gt;"nostart"),countifs(script_conform_dispatching!A:A,P8125,script_conform_dispatching!B:B,Q8125),"")</f>
        <v/>
      </c>
      <c r="S8125" s="8" t="str">
        <f t="shared" si="3"/>
        <v/>
      </c>
    </row>
    <row r="8126" hidden="1">
      <c r="A8126" s="6" t="s">
        <v>20448</v>
      </c>
      <c r="B8126" s="6" t="s">
        <v>338</v>
      </c>
      <c r="C8126" s="6" t="s">
        <v>411</v>
      </c>
      <c r="H8126" s="8" t="str">
        <f>VLOOKUP(C8126,agent_name_matching!A:B,2,false)</f>
        <v>System</v>
      </c>
      <c r="I8126" s="33"/>
      <c r="O8126" s="6" t="s">
        <v>20449</v>
      </c>
      <c r="P8126" s="8" t="str">
        <f t="shared" si="1"/>
        <v/>
      </c>
      <c r="Q8126" s="8" t="str">
        <f t="shared" si="17"/>
        <v/>
      </c>
      <c r="R8126" s="8" t="str">
        <f>if(and(P8126&lt;&gt;"",Q8126&lt;&gt;"newexp",Q8126&lt;&gt;"nostart"),countifs(script_conform_dispatching!A:A,P8126,script_conform_dispatching!B:B,Q8126),"")</f>
        <v/>
      </c>
      <c r="S8126" s="8" t="str">
        <f t="shared" si="3"/>
        <v/>
      </c>
    </row>
    <row r="8127" hidden="1">
      <c r="A8127" s="6" t="s">
        <v>20450</v>
      </c>
      <c r="B8127" s="6" t="s">
        <v>338</v>
      </c>
      <c r="C8127" s="6" t="s">
        <v>1007</v>
      </c>
      <c r="F8127" s="6" t="s">
        <v>415</v>
      </c>
      <c r="G8127" s="6" t="s">
        <v>416</v>
      </c>
      <c r="H8127" s="8" t="str">
        <f>VLOOKUP(C8127,agent_name_matching!A:B,2,false)</f>
        <v>Assessor LLM</v>
      </c>
      <c r="I8127" s="32" t="s">
        <v>1008</v>
      </c>
      <c r="J8127" s="6" t="s">
        <v>418</v>
      </c>
      <c r="L8127" s="6">
        <v>2706.0</v>
      </c>
      <c r="M8127" s="6">
        <v>14.0</v>
      </c>
      <c r="N8127" s="6">
        <v>651.0</v>
      </c>
      <c r="O8127" s="6" t="s">
        <v>20451</v>
      </c>
      <c r="P8127" s="8" t="str">
        <f t="shared" si="1"/>
        <v/>
      </c>
      <c r="Q8127" s="8" t="str">
        <f t="shared" si="17"/>
        <v/>
      </c>
      <c r="R8127" s="8" t="str">
        <f>if(and(P8127&lt;&gt;"",Q8127&lt;&gt;"newexp",Q8127&lt;&gt;"nostart"),countifs(script_conform_dispatching!A:A,P8127,script_conform_dispatching!B:B,Q8127),"")</f>
        <v/>
      </c>
      <c r="S8127" s="8" t="str">
        <f t="shared" si="3"/>
        <v/>
      </c>
    </row>
    <row r="8128" hidden="1">
      <c r="A8128" s="6" t="s">
        <v>20452</v>
      </c>
      <c r="B8128" s="6" t="s">
        <v>338</v>
      </c>
      <c r="C8128" s="6" t="s">
        <v>1011</v>
      </c>
      <c r="F8128" s="6" t="s">
        <v>415</v>
      </c>
      <c r="G8128" s="6" t="s">
        <v>416</v>
      </c>
      <c r="H8128" s="8" t="str">
        <f>VLOOKUP(C8128,agent_name_matching!A:B,2,false)</f>
        <v>Dialog LLM</v>
      </c>
      <c r="I8128" s="32" t="s">
        <v>20453</v>
      </c>
      <c r="J8128" s="6" t="s">
        <v>418</v>
      </c>
      <c r="L8128" s="6">
        <v>5037.0</v>
      </c>
      <c r="M8128" s="6">
        <v>229.0</v>
      </c>
      <c r="N8128" s="6">
        <v>4429.0</v>
      </c>
      <c r="O8128" s="6" t="s">
        <v>20454</v>
      </c>
      <c r="P8128" s="8" t="str">
        <f t="shared" si="1"/>
        <v/>
      </c>
      <c r="Q8128" s="8" t="str">
        <f t="shared" si="17"/>
        <v/>
      </c>
      <c r="R8128" s="8" t="str">
        <f>if(and(P8128&lt;&gt;"",Q8128&lt;&gt;"newexp",Q8128&lt;&gt;"nostart"),countifs(script_conform_dispatching!A:A,P8128,script_conform_dispatching!B:B,Q8128),"")</f>
        <v/>
      </c>
      <c r="S8128" s="8" t="str">
        <f t="shared" si="3"/>
        <v/>
      </c>
    </row>
    <row r="8129" hidden="1">
      <c r="A8129" s="6" t="s">
        <v>20455</v>
      </c>
      <c r="B8129" s="6" t="s">
        <v>338</v>
      </c>
      <c r="C8129" s="6" t="s">
        <v>37</v>
      </c>
      <c r="F8129" s="6" t="s">
        <v>415</v>
      </c>
      <c r="G8129" s="6" t="s">
        <v>416</v>
      </c>
      <c r="H8129" s="8" t="str">
        <f>VLOOKUP(C8129,agent_name_matching!A:B,2,false)</f>
        <v>Patient LLM</v>
      </c>
      <c r="I8129" s="32" t="s">
        <v>20456</v>
      </c>
      <c r="J8129" s="6" t="s">
        <v>418</v>
      </c>
      <c r="K8129" s="6">
        <v>1.0</v>
      </c>
      <c r="L8129" s="6">
        <v>2741.0</v>
      </c>
      <c r="M8129" s="6">
        <v>103.0</v>
      </c>
      <c r="N8129" s="6">
        <v>1641.0</v>
      </c>
      <c r="O8129" s="6" t="s">
        <v>20457</v>
      </c>
      <c r="P8129" s="8" t="str">
        <f t="shared" si="1"/>
        <v/>
      </c>
      <c r="Q8129" s="8" t="str">
        <f t="shared" si="17"/>
        <v/>
      </c>
      <c r="R8129" s="8" t="str">
        <f>if(and(P8129&lt;&gt;"",Q8129&lt;&gt;"newexp",Q8129&lt;&gt;"nostart"),countifs(script_conform_dispatching!A:A,P8129,script_conform_dispatching!B:B,Q8129),"")</f>
        <v/>
      </c>
      <c r="S8129" s="8" t="str">
        <f t="shared" si="3"/>
        <v/>
      </c>
    </row>
    <row r="8130" hidden="1">
      <c r="A8130" s="6" t="s">
        <v>20458</v>
      </c>
      <c r="B8130" s="6" t="s">
        <v>338</v>
      </c>
      <c r="C8130" s="6" t="s">
        <v>411</v>
      </c>
      <c r="H8130" s="8" t="str">
        <f>VLOOKUP(C8130,agent_name_matching!A:B,2,false)</f>
        <v>System</v>
      </c>
      <c r="I8130" s="33"/>
      <c r="O8130" s="6" t="s">
        <v>20459</v>
      </c>
      <c r="P8130" s="8" t="str">
        <f t="shared" si="1"/>
        <v/>
      </c>
      <c r="Q8130" s="8" t="str">
        <f t="shared" si="17"/>
        <v/>
      </c>
      <c r="R8130" s="8" t="str">
        <f>if(and(P8130&lt;&gt;"",Q8130&lt;&gt;"newexp",Q8130&lt;&gt;"nostart"),countifs(script_conform_dispatching!A:A,P8130,script_conform_dispatching!B:B,Q8130),"")</f>
        <v/>
      </c>
      <c r="S8130" s="8" t="str">
        <f t="shared" si="3"/>
        <v/>
      </c>
    </row>
    <row r="8131" hidden="1">
      <c r="A8131" s="6" t="s">
        <v>20460</v>
      </c>
      <c r="B8131" s="6" t="s">
        <v>338</v>
      </c>
      <c r="C8131" s="6" t="s">
        <v>1007</v>
      </c>
      <c r="F8131" s="6" t="s">
        <v>415</v>
      </c>
      <c r="G8131" s="6" t="s">
        <v>416</v>
      </c>
      <c r="H8131" s="8" t="str">
        <f>VLOOKUP(C8131,agent_name_matching!A:B,2,false)</f>
        <v>Assessor LLM</v>
      </c>
      <c r="I8131" s="32" t="s">
        <v>1040</v>
      </c>
      <c r="J8131" s="6" t="s">
        <v>418</v>
      </c>
      <c r="L8131" s="6">
        <v>3043.0</v>
      </c>
      <c r="M8131" s="6">
        <v>12.0</v>
      </c>
      <c r="N8131" s="6">
        <v>666.0</v>
      </c>
      <c r="O8131" s="6" t="s">
        <v>20461</v>
      </c>
      <c r="P8131" s="8" t="str">
        <f t="shared" si="1"/>
        <v/>
      </c>
      <c r="Q8131" s="8" t="str">
        <f t="shared" si="17"/>
        <v/>
      </c>
      <c r="R8131" s="8" t="str">
        <f>if(and(P8131&lt;&gt;"",Q8131&lt;&gt;"newexp",Q8131&lt;&gt;"nostart"),countifs(script_conform_dispatching!A:A,P8131,script_conform_dispatching!B:B,Q8131),"")</f>
        <v/>
      </c>
      <c r="S8131" s="8" t="str">
        <f t="shared" si="3"/>
        <v/>
      </c>
    </row>
    <row r="8132" hidden="1">
      <c r="A8132" s="6" t="s">
        <v>20462</v>
      </c>
      <c r="B8132" s="6" t="s">
        <v>338</v>
      </c>
      <c r="C8132" s="6" t="s">
        <v>407</v>
      </c>
      <c r="D8132" s="6">
        <v>2.0</v>
      </c>
      <c r="E8132" s="6" t="s">
        <v>445</v>
      </c>
      <c r="H8132" s="8" t="str">
        <f>VLOOKUP(C8132,agent_name_matching!A:B,2,false)</f>
        <v>--</v>
      </c>
      <c r="I8132" s="33"/>
      <c r="O8132" s="6" t="s">
        <v>20463</v>
      </c>
      <c r="P8132" s="8">
        <f t="shared" si="1"/>
        <v>2</v>
      </c>
      <c r="Q8132" s="8">
        <f t="shared" si="17"/>
        <v>3</v>
      </c>
      <c r="R8132" s="8">
        <f>if(and(P8132&lt;&gt;"",Q8132&lt;&gt;"newexp",Q8132&lt;&gt;"nostart"),countifs(script_conform_dispatching!A:A,P8132,script_conform_dispatching!B:B,Q8132),"")</f>
        <v>1</v>
      </c>
      <c r="S8132" s="8" t="str">
        <f t="shared" si="3"/>
        <v/>
      </c>
    </row>
    <row r="8133" hidden="1">
      <c r="A8133" s="6" t="s">
        <v>20464</v>
      </c>
      <c r="B8133" s="6" t="s">
        <v>338</v>
      </c>
      <c r="C8133" s="6" t="s">
        <v>1045</v>
      </c>
      <c r="F8133" s="6" t="s">
        <v>415</v>
      </c>
      <c r="G8133" s="6" t="s">
        <v>416</v>
      </c>
      <c r="H8133" s="8" t="str">
        <f>VLOOKUP(C8133,agent_name_matching!A:B,2,false)</f>
        <v>Dispatcher LLM</v>
      </c>
      <c r="I8133" s="32" t="s">
        <v>1096</v>
      </c>
      <c r="J8133" s="6" t="s">
        <v>418</v>
      </c>
      <c r="L8133" s="6">
        <v>4460.0</v>
      </c>
      <c r="M8133" s="6">
        <v>260.0</v>
      </c>
      <c r="N8133" s="6">
        <v>3903.0</v>
      </c>
      <c r="O8133" s="6" t="s">
        <v>20465</v>
      </c>
      <c r="P8133" s="8" t="str">
        <f t="shared" si="1"/>
        <v/>
      </c>
      <c r="Q8133" s="8" t="str">
        <f t="shared" si="17"/>
        <v/>
      </c>
      <c r="R8133" s="8" t="str">
        <f>if(and(P8133&lt;&gt;"",Q8133&lt;&gt;"newexp",Q8133&lt;&gt;"nostart"),countifs(script_conform_dispatching!A:A,P8133,script_conform_dispatching!B:B,Q8133),"")</f>
        <v/>
      </c>
      <c r="S8133" s="8" t="str">
        <f t="shared" si="3"/>
        <v/>
      </c>
    </row>
    <row r="8134" hidden="1">
      <c r="A8134" s="6" t="s">
        <v>20466</v>
      </c>
      <c r="B8134" s="6" t="s">
        <v>338</v>
      </c>
      <c r="C8134" s="6" t="s">
        <v>407</v>
      </c>
      <c r="D8134" s="6">
        <v>3.0</v>
      </c>
      <c r="E8134" s="6" t="s">
        <v>408</v>
      </c>
      <c r="H8134" s="8" t="str">
        <f>VLOOKUP(C8134,agent_name_matching!A:B,2,false)</f>
        <v>--</v>
      </c>
      <c r="I8134" s="33"/>
      <c r="O8134" s="6" t="s">
        <v>20467</v>
      </c>
      <c r="P8134" s="8" t="str">
        <f t="shared" si="1"/>
        <v/>
      </c>
      <c r="Q8134" s="8" t="str">
        <f t="shared" si="17"/>
        <v/>
      </c>
      <c r="R8134" s="8" t="str">
        <f>if(and(P8134&lt;&gt;"",Q8134&lt;&gt;"newexp",Q8134&lt;&gt;"nostart"),countifs(script_conform_dispatching!A:A,P8134,script_conform_dispatching!B:B,Q8134),"")</f>
        <v/>
      </c>
      <c r="S8134" s="8" t="str">
        <f t="shared" si="3"/>
        <v/>
      </c>
    </row>
    <row r="8135" hidden="1">
      <c r="A8135" s="6" t="s">
        <v>20468</v>
      </c>
      <c r="B8135" s="6" t="s">
        <v>338</v>
      </c>
      <c r="C8135" s="6" t="s">
        <v>1011</v>
      </c>
      <c r="F8135" s="6" t="s">
        <v>415</v>
      </c>
      <c r="G8135" s="6" t="s">
        <v>416</v>
      </c>
      <c r="H8135" s="8" t="str">
        <f>VLOOKUP(C8135,agent_name_matching!A:B,2,false)</f>
        <v>Dialog LLM</v>
      </c>
      <c r="I8135" s="32" t="s">
        <v>20469</v>
      </c>
      <c r="J8135" s="6" t="s">
        <v>418</v>
      </c>
      <c r="L8135" s="6">
        <v>5824.0</v>
      </c>
      <c r="M8135" s="6">
        <v>63.0</v>
      </c>
      <c r="N8135" s="6">
        <v>2160.0</v>
      </c>
      <c r="O8135" s="6" t="s">
        <v>20470</v>
      </c>
      <c r="P8135" s="8" t="str">
        <f t="shared" si="1"/>
        <v/>
      </c>
      <c r="Q8135" s="8" t="str">
        <f t="shared" si="17"/>
        <v/>
      </c>
      <c r="R8135" s="8" t="str">
        <f>if(and(P8135&lt;&gt;"",Q8135&lt;&gt;"newexp",Q8135&lt;&gt;"nostart"),countifs(script_conform_dispatching!A:A,P8135,script_conform_dispatching!B:B,Q8135),"")</f>
        <v/>
      </c>
      <c r="S8135" s="8" t="str">
        <f t="shared" si="3"/>
        <v/>
      </c>
    </row>
    <row r="8136" hidden="1">
      <c r="A8136" s="6" t="s">
        <v>20471</v>
      </c>
      <c r="B8136" s="6" t="s">
        <v>338</v>
      </c>
      <c r="C8136" s="6" t="s">
        <v>450</v>
      </c>
      <c r="F8136" s="6" t="s">
        <v>415</v>
      </c>
      <c r="G8136" s="6" t="s">
        <v>416</v>
      </c>
      <c r="H8136" s="8" t="str">
        <f>VLOOKUP(C8136,agent_name_matching!A:B,2,false)</f>
        <v>Validator LLM</v>
      </c>
      <c r="I8136" s="32" t="s">
        <v>20472</v>
      </c>
      <c r="J8136" s="6" t="s">
        <v>452</v>
      </c>
      <c r="L8136" s="6">
        <v>2929.0</v>
      </c>
      <c r="M8136" s="6">
        <v>44.0</v>
      </c>
      <c r="N8136" s="6">
        <v>1685.0</v>
      </c>
      <c r="O8136" s="6" t="s">
        <v>20473</v>
      </c>
      <c r="P8136" s="8" t="str">
        <f t="shared" si="1"/>
        <v/>
      </c>
      <c r="Q8136" s="8" t="str">
        <f t="shared" si="17"/>
        <v/>
      </c>
      <c r="R8136" s="8" t="str">
        <f>if(and(P8136&lt;&gt;"",Q8136&lt;&gt;"newexp",Q8136&lt;&gt;"nostart"),countifs(script_conform_dispatching!A:A,P8136,script_conform_dispatching!B:B,Q8136),"")</f>
        <v/>
      </c>
      <c r="S8136" s="8" t="str">
        <f t="shared" si="3"/>
        <v/>
      </c>
    </row>
    <row r="8137" hidden="1">
      <c r="A8137" s="6" t="s">
        <v>20474</v>
      </c>
      <c r="B8137" s="6" t="s">
        <v>338</v>
      </c>
      <c r="C8137" s="6" t="s">
        <v>37</v>
      </c>
      <c r="F8137" s="6" t="s">
        <v>415</v>
      </c>
      <c r="G8137" s="6" t="s">
        <v>416</v>
      </c>
      <c r="H8137" s="8" t="str">
        <f>VLOOKUP(C8137,agent_name_matching!A:B,2,false)</f>
        <v>Patient LLM</v>
      </c>
      <c r="I8137" s="32" t="s">
        <v>20475</v>
      </c>
      <c r="J8137" s="6" t="s">
        <v>418</v>
      </c>
      <c r="K8137" s="6">
        <v>1.0</v>
      </c>
      <c r="L8137" s="6">
        <v>2915.0</v>
      </c>
      <c r="M8137" s="6">
        <v>110.0</v>
      </c>
      <c r="N8137" s="6">
        <v>1620.0</v>
      </c>
      <c r="O8137" s="6" t="s">
        <v>20476</v>
      </c>
      <c r="P8137" s="8" t="str">
        <f t="shared" si="1"/>
        <v/>
      </c>
      <c r="Q8137" s="8" t="str">
        <f t="shared" si="17"/>
        <v/>
      </c>
      <c r="R8137" s="8" t="str">
        <f>if(and(P8137&lt;&gt;"",Q8137&lt;&gt;"newexp",Q8137&lt;&gt;"nostart"),countifs(script_conform_dispatching!A:A,P8137,script_conform_dispatching!B:B,Q8137),"")</f>
        <v/>
      </c>
      <c r="S8137" s="8" t="str">
        <f t="shared" si="3"/>
        <v/>
      </c>
    </row>
    <row r="8138" hidden="1">
      <c r="A8138" s="6" t="s">
        <v>20477</v>
      </c>
      <c r="B8138" s="6" t="s">
        <v>338</v>
      </c>
      <c r="C8138" s="6" t="s">
        <v>411</v>
      </c>
      <c r="H8138" s="8" t="str">
        <f>VLOOKUP(C8138,agent_name_matching!A:B,2,false)</f>
        <v>System</v>
      </c>
      <c r="I8138" s="33"/>
      <c r="O8138" s="6" t="s">
        <v>20478</v>
      </c>
      <c r="P8138" s="8" t="str">
        <f t="shared" si="1"/>
        <v/>
      </c>
      <c r="Q8138" s="8" t="str">
        <f t="shared" si="17"/>
        <v/>
      </c>
      <c r="R8138" s="8" t="str">
        <f>if(and(P8138&lt;&gt;"",Q8138&lt;&gt;"newexp",Q8138&lt;&gt;"nostart"),countifs(script_conform_dispatching!A:A,P8138,script_conform_dispatching!B:B,Q8138),"")</f>
        <v/>
      </c>
      <c r="S8138" s="8" t="str">
        <f t="shared" si="3"/>
        <v/>
      </c>
    </row>
    <row r="8139" hidden="1">
      <c r="A8139" s="6" t="s">
        <v>20479</v>
      </c>
      <c r="B8139" s="6" t="s">
        <v>338</v>
      </c>
      <c r="C8139" s="6" t="s">
        <v>1007</v>
      </c>
      <c r="F8139" s="6" t="s">
        <v>415</v>
      </c>
      <c r="G8139" s="6" t="s">
        <v>416</v>
      </c>
      <c r="H8139" s="8" t="str">
        <f>VLOOKUP(C8139,agent_name_matching!A:B,2,false)</f>
        <v>Assessor LLM</v>
      </c>
      <c r="I8139" s="32" t="s">
        <v>1008</v>
      </c>
      <c r="J8139" s="6" t="s">
        <v>418</v>
      </c>
      <c r="L8139" s="6">
        <v>3332.0</v>
      </c>
      <c r="M8139" s="6">
        <v>14.0</v>
      </c>
      <c r="N8139" s="6">
        <v>1630.0</v>
      </c>
      <c r="O8139" s="6" t="s">
        <v>20480</v>
      </c>
      <c r="P8139" s="8" t="str">
        <f t="shared" si="1"/>
        <v/>
      </c>
      <c r="Q8139" s="8" t="str">
        <f t="shared" si="17"/>
        <v/>
      </c>
      <c r="R8139" s="8" t="str">
        <f>if(and(P8139&lt;&gt;"",Q8139&lt;&gt;"newexp",Q8139&lt;&gt;"nostart"),countifs(script_conform_dispatching!A:A,P8139,script_conform_dispatching!B:B,Q8139),"")</f>
        <v/>
      </c>
      <c r="S8139" s="8" t="str">
        <f t="shared" si="3"/>
        <v/>
      </c>
    </row>
    <row r="8140" hidden="1">
      <c r="A8140" s="6" t="s">
        <v>20481</v>
      </c>
      <c r="B8140" s="6" t="s">
        <v>338</v>
      </c>
      <c r="C8140" s="6" t="s">
        <v>1011</v>
      </c>
      <c r="F8140" s="6" t="s">
        <v>415</v>
      </c>
      <c r="G8140" s="6" t="s">
        <v>416</v>
      </c>
      <c r="H8140" s="8" t="str">
        <f>VLOOKUP(C8140,agent_name_matching!A:B,2,false)</f>
        <v>Dialog LLM</v>
      </c>
      <c r="I8140" s="32" t="s">
        <v>20482</v>
      </c>
      <c r="J8140" s="6" t="s">
        <v>418</v>
      </c>
      <c r="L8140" s="6">
        <v>6300.0</v>
      </c>
      <c r="M8140" s="6">
        <v>61.0</v>
      </c>
      <c r="N8140" s="6">
        <v>1497.0</v>
      </c>
      <c r="O8140" s="6" t="s">
        <v>20483</v>
      </c>
      <c r="P8140" s="8" t="str">
        <f t="shared" si="1"/>
        <v/>
      </c>
      <c r="Q8140" s="8" t="str">
        <f t="shared" si="17"/>
        <v/>
      </c>
      <c r="R8140" s="8" t="str">
        <f>if(and(P8140&lt;&gt;"",Q8140&lt;&gt;"newexp",Q8140&lt;&gt;"nostart"),countifs(script_conform_dispatching!A:A,P8140,script_conform_dispatching!B:B,Q8140),"")</f>
        <v/>
      </c>
      <c r="S8140" s="8" t="str">
        <f t="shared" si="3"/>
        <v/>
      </c>
    </row>
    <row r="8141" hidden="1">
      <c r="A8141" s="6" t="s">
        <v>20484</v>
      </c>
      <c r="B8141" s="6" t="s">
        <v>338</v>
      </c>
      <c r="C8141" s="6" t="s">
        <v>37</v>
      </c>
      <c r="F8141" s="6" t="s">
        <v>415</v>
      </c>
      <c r="G8141" s="6" t="s">
        <v>416</v>
      </c>
      <c r="H8141" s="8" t="str">
        <f>VLOOKUP(C8141,agent_name_matching!A:B,2,false)</f>
        <v>Patient LLM</v>
      </c>
      <c r="I8141" s="32" t="s">
        <v>20485</v>
      </c>
      <c r="J8141" s="6" t="s">
        <v>418</v>
      </c>
      <c r="K8141" s="6">
        <v>1.0</v>
      </c>
      <c r="L8141" s="6">
        <v>3094.0</v>
      </c>
      <c r="M8141" s="6">
        <v>140.0</v>
      </c>
      <c r="N8141" s="6">
        <v>2259.0</v>
      </c>
      <c r="O8141" s="6" t="s">
        <v>20486</v>
      </c>
      <c r="P8141" s="8" t="str">
        <f t="shared" si="1"/>
        <v/>
      </c>
      <c r="Q8141" s="8" t="str">
        <f t="shared" si="17"/>
        <v/>
      </c>
      <c r="R8141" s="8" t="str">
        <f>if(and(P8141&lt;&gt;"",Q8141&lt;&gt;"newexp",Q8141&lt;&gt;"nostart"),countifs(script_conform_dispatching!A:A,P8141,script_conform_dispatching!B:B,Q8141),"")</f>
        <v/>
      </c>
      <c r="S8141" s="8" t="str">
        <f t="shared" si="3"/>
        <v/>
      </c>
    </row>
    <row r="8142" hidden="1">
      <c r="A8142" s="6" t="s">
        <v>20487</v>
      </c>
      <c r="B8142" s="6" t="s">
        <v>338</v>
      </c>
      <c r="C8142" s="6" t="s">
        <v>411</v>
      </c>
      <c r="H8142" s="8" t="str">
        <f>VLOOKUP(C8142,agent_name_matching!A:B,2,false)</f>
        <v>System</v>
      </c>
      <c r="I8142" s="33"/>
      <c r="O8142" s="6" t="s">
        <v>20488</v>
      </c>
      <c r="P8142" s="8" t="str">
        <f t="shared" si="1"/>
        <v/>
      </c>
      <c r="Q8142" s="8" t="str">
        <f t="shared" si="17"/>
        <v/>
      </c>
      <c r="R8142" s="8" t="str">
        <f>if(and(P8142&lt;&gt;"",Q8142&lt;&gt;"newexp",Q8142&lt;&gt;"nostart"),countifs(script_conform_dispatching!A:A,P8142,script_conform_dispatching!B:B,Q8142),"")</f>
        <v/>
      </c>
      <c r="S8142" s="8" t="str">
        <f t="shared" si="3"/>
        <v/>
      </c>
    </row>
    <row r="8143" hidden="1">
      <c r="A8143" s="6" t="s">
        <v>20489</v>
      </c>
      <c r="B8143" s="6" t="s">
        <v>338</v>
      </c>
      <c r="C8143" s="6" t="s">
        <v>1007</v>
      </c>
      <c r="F8143" s="6" t="s">
        <v>415</v>
      </c>
      <c r="G8143" s="6" t="s">
        <v>416</v>
      </c>
      <c r="H8143" s="8" t="str">
        <f>VLOOKUP(C8143,agent_name_matching!A:B,2,false)</f>
        <v>Assessor LLM</v>
      </c>
      <c r="I8143" s="32" t="s">
        <v>1008</v>
      </c>
      <c r="J8143" s="6" t="s">
        <v>418</v>
      </c>
      <c r="L8143" s="6">
        <v>3539.0</v>
      </c>
      <c r="M8143" s="6">
        <v>14.0</v>
      </c>
      <c r="N8143" s="6">
        <v>791.0</v>
      </c>
      <c r="O8143" s="6" t="s">
        <v>20490</v>
      </c>
      <c r="P8143" s="8" t="str">
        <f t="shared" si="1"/>
        <v/>
      </c>
      <c r="Q8143" s="8" t="str">
        <f t="shared" si="17"/>
        <v/>
      </c>
      <c r="R8143" s="8" t="str">
        <f>if(and(P8143&lt;&gt;"",Q8143&lt;&gt;"newexp",Q8143&lt;&gt;"nostart"),countifs(script_conform_dispatching!A:A,P8143,script_conform_dispatching!B:B,Q8143),"")</f>
        <v/>
      </c>
      <c r="S8143" s="8" t="str">
        <f t="shared" si="3"/>
        <v/>
      </c>
    </row>
    <row r="8144" hidden="1">
      <c r="A8144" s="6" t="s">
        <v>20491</v>
      </c>
      <c r="B8144" s="6" t="s">
        <v>338</v>
      </c>
      <c r="C8144" s="6" t="s">
        <v>1011</v>
      </c>
      <c r="F8144" s="6" t="s">
        <v>415</v>
      </c>
      <c r="G8144" s="6" t="s">
        <v>416</v>
      </c>
      <c r="H8144" s="8" t="str">
        <f>VLOOKUP(C8144,agent_name_matching!A:B,2,false)</f>
        <v>Dialog LLM</v>
      </c>
      <c r="I8144" s="32" t="s">
        <v>20492</v>
      </c>
      <c r="J8144" s="6" t="s">
        <v>418</v>
      </c>
      <c r="L8144" s="6">
        <v>6804.0</v>
      </c>
      <c r="M8144" s="6">
        <v>84.0</v>
      </c>
      <c r="N8144" s="6">
        <v>1619.0</v>
      </c>
      <c r="O8144" s="6" t="s">
        <v>20493</v>
      </c>
      <c r="P8144" s="8" t="str">
        <f t="shared" si="1"/>
        <v/>
      </c>
      <c r="Q8144" s="8" t="str">
        <f t="shared" si="17"/>
        <v/>
      </c>
      <c r="R8144" s="8" t="str">
        <f>if(and(P8144&lt;&gt;"",Q8144&lt;&gt;"newexp",Q8144&lt;&gt;"nostart"),countifs(script_conform_dispatching!A:A,P8144,script_conform_dispatching!B:B,Q8144),"")</f>
        <v/>
      </c>
      <c r="S8144" s="8" t="str">
        <f t="shared" si="3"/>
        <v/>
      </c>
    </row>
    <row r="8145" hidden="1">
      <c r="A8145" s="6" t="s">
        <v>20494</v>
      </c>
      <c r="B8145" s="6" t="s">
        <v>338</v>
      </c>
      <c r="C8145" s="6" t="s">
        <v>37</v>
      </c>
      <c r="F8145" s="6" t="s">
        <v>415</v>
      </c>
      <c r="G8145" s="6" t="s">
        <v>416</v>
      </c>
      <c r="H8145" s="8" t="str">
        <f>VLOOKUP(C8145,agent_name_matching!A:B,2,false)</f>
        <v>Patient LLM</v>
      </c>
      <c r="I8145" s="32" t="s">
        <v>20495</v>
      </c>
      <c r="J8145" s="6" t="s">
        <v>418</v>
      </c>
      <c r="K8145" s="6">
        <v>1.0</v>
      </c>
      <c r="L8145" s="6">
        <v>3326.0</v>
      </c>
      <c r="M8145" s="6">
        <v>131.0</v>
      </c>
      <c r="N8145" s="6">
        <v>2127.0</v>
      </c>
      <c r="O8145" s="6" t="s">
        <v>20496</v>
      </c>
      <c r="P8145" s="8" t="str">
        <f t="shared" si="1"/>
        <v/>
      </c>
      <c r="Q8145" s="8" t="str">
        <f t="shared" si="17"/>
        <v/>
      </c>
      <c r="R8145" s="8" t="str">
        <f>if(and(P8145&lt;&gt;"",Q8145&lt;&gt;"newexp",Q8145&lt;&gt;"nostart"),countifs(script_conform_dispatching!A:A,P8145,script_conform_dispatching!B:B,Q8145),"")</f>
        <v/>
      </c>
      <c r="S8145" s="8" t="str">
        <f t="shared" si="3"/>
        <v/>
      </c>
    </row>
    <row r="8146" hidden="1">
      <c r="A8146" s="6" t="s">
        <v>20497</v>
      </c>
      <c r="B8146" s="6" t="s">
        <v>338</v>
      </c>
      <c r="C8146" s="6" t="s">
        <v>411</v>
      </c>
      <c r="H8146" s="8" t="str">
        <f>VLOOKUP(C8146,agent_name_matching!A:B,2,false)</f>
        <v>System</v>
      </c>
      <c r="I8146" s="33"/>
      <c r="O8146" s="6" t="s">
        <v>20498</v>
      </c>
      <c r="P8146" s="8" t="str">
        <f t="shared" si="1"/>
        <v/>
      </c>
      <c r="Q8146" s="8" t="str">
        <f t="shared" si="17"/>
        <v/>
      </c>
      <c r="R8146" s="8" t="str">
        <f>if(and(P8146&lt;&gt;"",Q8146&lt;&gt;"newexp",Q8146&lt;&gt;"nostart"),countifs(script_conform_dispatching!A:A,P8146,script_conform_dispatching!B:B,Q8146),"")</f>
        <v/>
      </c>
      <c r="S8146" s="8" t="str">
        <f t="shared" si="3"/>
        <v/>
      </c>
    </row>
    <row r="8147" hidden="1">
      <c r="A8147" s="6" t="s">
        <v>20499</v>
      </c>
      <c r="B8147" s="6" t="s">
        <v>338</v>
      </c>
      <c r="C8147" s="6" t="s">
        <v>1007</v>
      </c>
      <c r="F8147" s="6" t="s">
        <v>415</v>
      </c>
      <c r="G8147" s="6" t="s">
        <v>416</v>
      </c>
      <c r="H8147" s="8" t="str">
        <f>VLOOKUP(C8147,agent_name_matching!A:B,2,false)</f>
        <v>Assessor LLM</v>
      </c>
      <c r="I8147" s="32" t="s">
        <v>1008</v>
      </c>
      <c r="J8147" s="6" t="s">
        <v>418</v>
      </c>
      <c r="L8147" s="6">
        <v>3760.0</v>
      </c>
      <c r="M8147" s="6">
        <v>14.0</v>
      </c>
      <c r="N8147" s="6">
        <v>711.0</v>
      </c>
      <c r="O8147" s="6" t="s">
        <v>20500</v>
      </c>
      <c r="P8147" s="8" t="str">
        <f t="shared" si="1"/>
        <v/>
      </c>
      <c r="Q8147" s="8" t="str">
        <f t="shared" si="17"/>
        <v/>
      </c>
      <c r="R8147" s="8" t="str">
        <f>if(and(P8147&lt;&gt;"",Q8147&lt;&gt;"newexp",Q8147&lt;&gt;"nostart"),countifs(script_conform_dispatching!A:A,P8147,script_conform_dispatching!B:B,Q8147),"")</f>
        <v/>
      </c>
      <c r="S8147" s="8" t="str">
        <f t="shared" si="3"/>
        <v/>
      </c>
    </row>
    <row r="8148" hidden="1">
      <c r="A8148" s="6" t="s">
        <v>20501</v>
      </c>
      <c r="B8148" s="6" t="s">
        <v>338</v>
      </c>
      <c r="C8148" s="6" t="s">
        <v>1011</v>
      </c>
      <c r="F8148" s="6" t="s">
        <v>415</v>
      </c>
      <c r="G8148" s="6" t="s">
        <v>416</v>
      </c>
      <c r="H8148" s="8" t="str">
        <f>VLOOKUP(C8148,agent_name_matching!A:B,2,false)</f>
        <v>Dialog LLM</v>
      </c>
      <c r="I8148" s="32" t="s">
        <v>20502</v>
      </c>
      <c r="J8148" s="6" t="s">
        <v>418</v>
      </c>
      <c r="L8148" s="6">
        <v>7322.0</v>
      </c>
      <c r="M8148" s="6">
        <v>74.0</v>
      </c>
      <c r="N8148" s="6">
        <v>2042.0</v>
      </c>
      <c r="O8148" s="6" t="s">
        <v>20503</v>
      </c>
      <c r="P8148" s="8" t="str">
        <f t="shared" si="1"/>
        <v/>
      </c>
      <c r="Q8148" s="8" t="str">
        <f t="shared" si="17"/>
        <v/>
      </c>
      <c r="R8148" s="8" t="str">
        <f>if(and(P8148&lt;&gt;"",Q8148&lt;&gt;"newexp",Q8148&lt;&gt;"nostart"),countifs(script_conform_dispatching!A:A,P8148,script_conform_dispatching!B:B,Q8148),"")</f>
        <v/>
      </c>
      <c r="S8148" s="8" t="str">
        <f t="shared" si="3"/>
        <v/>
      </c>
    </row>
    <row r="8149" hidden="1">
      <c r="A8149" s="6" t="s">
        <v>20504</v>
      </c>
      <c r="B8149" s="6" t="s">
        <v>338</v>
      </c>
      <c r="C8149" s="6" t="s">
        <v>37</v>
      </c>
      <c r="F8149" s="6" t="s">
        <v>415</v>
      </c>
      <c r="G8149" s="6" t="s">
        <v>416</v>
      </c>
      <c r="H8149" s="8" t="str">
        <f>VLOOKUP(C8149,agent_name_matching!A:B,2,false)</f>
        <v>Patient LLM</v>
      </c>
      <c r="I8149" s="32" t="s">
        <v>20505</v>
      </c>
      <c r="J8149" s="6" t="s">
        <v>418</v>
      </c>
      <c r="K8149" s="6">
        <v>1.0</v>
      </c>
      <c r="L8149" s="6">
        <v>3539.0</v>
      </c>
      <c r="M8149" s="6">
        <v>125.0</v>
      </c>
      <c r="N8149" s="6">
        <v>2270.0</v>
      </c>
      <c r="O8149" s="6" t="s">
        <v>20506</v>
      </c>
      <c r="P8149" s="8" t="str">
        <f t="shared" si="1"/>
        <v/>
      </c>
      <c r="Q8149" s="8" t="str">
        <f t="shared" si="17"/>
        <v/>
      </c>
      <c r="R8149" s="8" t="str">
        <f>if(and(P8149&lt;&gt;"",Q8149&lt;&gt;"newexp",Q8149&lt;&gt;"nostart"),countifs(script_conform_dispatching!A:A,P8149,script_conform_dispatching!B:B,Q8149),"")</f>
        <v/>
      </c>
      <c r="S8149" s="8" t="str">
        <f t="shared" si="3"/>
        <v/>
      </c>
    </row>
    <row r="8150" hidden="1">
      <c r="A8150" s="6" t="s">
        <v>20507</v>
      </c>
      <c r="B8150" s="6" t="s">
        <v>338</v>
      </c>
      <c r="C8150" s="6" t="s">
        <v>411</v>
      </c>
      <c r="H8150" s="8" t="str">
        <f>VLOOKUP(C8150,agent_name_matching!A:B,2,false)</f>
        <v>System</v>
      </c>
      <c r="I8150" s="33"/>
      <c r="O8150" s="6" t="s">
        <v>20508</v>
      </c>
      <c r="P8150" s="8" t="str">
        <f t="shared" si="1"/>
        <v/>
      </c>
      <c r="Q8150" s="8" t="str">
        <f t="shared" si="17"/>
        <v/>
      </c>
      <c r="R8150" s="8" t="str">
        <f>if(and(P8150&lt;&gt;"",Q8150&lt;&gt;"newexp",Q8150&lt;&gt;"nostart"),countifs(script_conform_dispatching!A:A,P8150,script_conform_dispatching!B:B,Q8150),"")</f>
        <v/>
      </c>
      <c r="S8150" s="8" t="str">
        <f t="shared" si="3"/>
        <v/>
      </c>
    </row>
    <row r="8151" hidden="1">
      <c r="A8151" s="6" t="s">
        <v>20509</v>
      </c>
      <c r="B8151" s="6" t="s">
        <v>338</v>
      </c>
      <c r="C8151" s="6" t="s">
        <v>1007</v>
      </c>
      <c r="F8151" s="6" t="s">
        <v>415</v>
      </c>
      <c r="G8151" s="6" t="s">
        <v>416</v>
      </c>
      <c r="H8151" s="8" t="str">
        <f>VLOOKUP(C8151,agent_name_matching!A:B,2,false)</f>
        <v>Assessor LLM</v>
      </c>
      <c r="I8151" s="32" t="s">
        <v>1008</v>
      </c>
      <c r="J8151" s="6" t="s">
        <v>418</v>
      </c>
      <c r="L8151" s="6">
        <v>3965.0</v>
      </c>
      <c r="M8151" s="6">
        <v>14.0</v>
      </c>
      <c r="N8151" s="6">
        <v>798.0</v>
      </c>
      <c r="O8151" s="6" t="s">
        <v>20510</v>
      </c>
      <c r="P8151" s="8" t="str">
        <f t="shared" si="1"/>
        <v/>
      </c>
      <c r="Q8151" s="8" t="str">
        <f t="shared" si="17"/>
        <v/>
      </c>
      <c r="R8151" s="8" t="str">
        <f>if(and(P8151&lt;&gt;"",Q8151&lt;&gt;"newexp",Q8151&lt;&gt;"nostart"),countifs(script_conform_dispatching!A:A,P8151,script_conform_dispatching!B:B,Q8151),"")</f>
        <v/>
      </c>
      <c r="S8151" s="8" t="str">
        <f t="shared" si="3"/>
        <v/>
      </c>
    </row>
    <row r="8152" hidden="1">
      <c r="A8152" s="6" t="s">
        <v>20511</v>
      </c>
      <c r="B8152" s="6" t="s">
        <v>338</v>
      </c>
      <c r="C8152" s="6" t="s">
        <v>1011</v>
      </c>
      <c r="F8152" s="6" t="s">
        <v>415</v>
      </c>
      <c r="G8152" s="6" t="s">
        <v>416</v>
      </c>
      <c r="H8152" s="8" t="str">
        <f>VLOOKUP(C8152,agent_name_matching!A:B,2,false)</f>
        <v>Dialog LLM</v>
      </c>
      <c r="I8152" s="32" t="s">
        <v>20512</v>
      </c>
      <c r="J8152" s="6" t="s">
        <v>418</v>
      </c>
      <c r="L8152" s="6">
        <v>7824.0</v>
      </c>
      <c r="M8152" s="6">
        <v>115.0</v>
      </c>
      <c r="N8152" s="6">
        <v>2085.0</v>
      </c>
      <c r="O8152" s="6" t="s">
        <v>20513</v>
      </c>
      <c r="P8152" s="8" t="str">
        <f t="shared" si="1"/>
        <v/>
      </c>
      <c r="Q8152" s="8" t="str">
        <f t="shared" si="17"/>
        <v/>
      </c>
      <c r="R8152" s="8" t="str">
        <f>if(and(P8152&lt;&gt;"",Q8152&lt;&gt;"newexp",Q8152&lt;&gt;"nostart"),countifs(script_conform_dispatching!A:A,P8152,script_conform_dispatching!B:B,Q8152),"")</f>
        <v/>
      </c>
      <c r="S8152" s="8" t="str">
        <f t="shared" si="3"/>
        <v/>
      </c>
    </row>
    <row r="8153" hidden="1">
      <c r="A8153" s="6" t="s">
        <v>20514</v>
      </c>
      <c r="B8153" s="6" t="s">
        <v>338</v>
      </c>
      <c r="C8153" s="6" t="s">
        <v>37</v>
      </c>
      <c r="F8153" s="6" t="s">
        <v>415</v>
      </c>
      <c r="G8153" s="6" t="s">
        <v>416</v>
      </c>
      <c r="H8153" s="8" t="str">
        <f>VLOOKUP(C8153,agent_name_matching!A:B,2,false)</f>
        <v>Patient LLM</v>
      </c>
      <c r="I8153" s="32" t="s">
        <v>20515</v>
      </c>
      <c r="J8153" s="6" t="s">
        <v>418</v>
      </c>
      <c r="K8153" s="6">
        <v>1.0</v>
      </c>
      <c r="L8153" s="6">
        <v>3787.0</v>
      </c>
      <c r="M8153" s="6">
        <v>133.0</v>
      </c>
      <c r="N8153" s="6">
        <v>1925.0</v>
      </c>
      <c r="O8153" s="6" t="s">
        <v>20516</v>
      </c>
      <c r="P8153" s="8" t="str">
        <f t="shared" si="1"/>
        <v/>
      </c>
      <c r="Q8153" s="8" t="str">
        <f t="shared" si="17"/>
        <v/>
      </c>
      <c r="R8153" s="8" t="str">
        <f>if(and(P8153&lt;&gt;"",Q8153&lt;&gt;"newexp",Q8153&lt;&gt;"nostart"),countifs(script_conform_dispatching!A:A,P8153,script_conform_dispatching!B:B,Q8153),"")</f>
        <v/>
      </c>
      <c r="S8153" s="8" t="str">
        <f t="shared" si="3"/>
        <v/>
      </c>
    </row>
    <row r="8154" hidden="1">
      <c r="A8154" s="6" t="s">
        <v>20517</v>
      </c>
      <c r="B8154" s="6" t="s">
        <v>338</v>
      </c>
      <c r="C8154" s="6" t="s">
        <v>411</v>
      </c>
      <c r="H8154" s="8" t="str">
        <f>VLOOKUP(C8154,agent_name_matching!A:B,2,false)</f>
        <v>System</v>
      </c>
      <c r="I8154" s="33"/>
      <c r="O8154" s="6" t="s">
        <v>20518</v>
      </c>
      <c r="P8154" s="8" t="str">
        <f t="shared" si="1"/>
        <v/>
      </c>
      <c r="Q8154" s="8" t="str">
        <f t="shared" si="17"/>
        <v/>
      </c>
      <c r="R8154" s="8" t="str">
        <f>if(and(P8154&lt;&gt;"",Q8154&lt;&gt;"newexp",Q8154&lt;&gt;"nostart"),countifs(script_conform_dispatching!A:A,P8154,script_conform_dispatching!B:B,Q8154),"")</f>
        <v/>
      </c>
      <c r="S8154" s="8" t="str">
        <f t="shared" si="3"/>
        <v/>
      </c>
    </row>
    <row r="8155" hidden="1">
      <c r="A8155" s="6" t="s">
        <v>20519</v>
      </c>
      <c r="B8155" s="6" t="s">
        <v>338</v>
      </c>
      <c r="C8155" s="6" t="s">
        <v>1007</v>
      </c>
      <c r="F8155" s="6" t="s">
        <v>415</v>
      </c>
      <c r="G8155" s="6" t="s">
        <v>416</v>
      </c>
      <c r="H8155" s="8" t="str">
        <f>VLOOKUP(C8155,agent_name_matching!A:B,2,false)</f>
        <v>Assessor LLM</v>
      </c>
      <c r="I8155" s="32" t="s">
        <v>1008</v>
      </c>
      <c r="J8155" s="6" t="s">
        <v>418</v>
      </c>
      <c r="L8155" s="6">
        <v>4219.0</v>
      </c>
      <c r="M8155" s="6">
        <v>14.0</v>
      </c>
      <c r="N8155" s="6">
        <v>800.0</v>
      </c>
      <c r="O8155" s="6" t="s">
        <v>20520</v>
      </c>
      <c r="P8155" s="8" t="str">
        <f t="shared" si="1"/>
        <v/>
      </c>
      <c r="Q8155" s="8" t="str">
        <f t="shared" si="17"/>
        <v/>
      </c>
      <c r="R8155" s="8" t="str">
        <f>if(and(P8155&lt;&gt;"",Q8155&lt;&gt;"newexp",Q8155&lt;&gt;"nostart"),countifs(script_conform_dispatching!A:A,P8155,script_conform_dispatching!B:B,Q8155),"")</f>
        <v/>
      </c>
      <c r="S8155" s="8" t="str">
        <f t="shared" si="3"/>
        <v/>
      </c>
    </row>
    <row r="8156" hidden="1">
      <c r="A8156" s="6" t="s">
        <v>20521</v>
      </c>
      <c r="B8156" s="6" t="s">
        <v>338</v>
      </c>
      <c r="C8156" s="6" t="s">
        <v>1011</v>
      </c>
      <c r="F8156" s="6" t="s">
        <v>415</v>
      </c>
      <c r="G8156" s="6" t="s">
        <v>416</v>
      </c>
      <c r="H8156" s="8" t="str">
        <f>VLOOKUP(C8156,agent_name_matching!A:B,2,false)</f>
        <v>Dialog LLM</v>
      </c>
      <c r="I8156" s="32" t="s">
        <v>20522</v>
      </c>
      <c r="J8156" s="6" t="s">
        <v>418</v>
      </c>
      <c r="L8156" s="6">
        <v>8375.0</v>
      </c>
      <c r="M8156" s="6">
        <v>135.0</v>
      </c>
      <c r="N8156" s="6">
        <v>3280.0</v>
      </c>
      <c r="O8156" s="6" t="s">
        <v>20523</v>
      </c>
      <c r="P8156" s="8" t="str">
        <f t="shared" si="1"/>
        <v/>
      </c>
      <c r="Q8156" s="8" t="str">
        <f t="shared" si="17"/>
        <v/>
      </c>
      <c r="R8156" s="8" t="str">
        <f>if(and(P8156&lt;&gt;"",Q8156&lt;&gt;"newexp",Q8156&lt;&gt;"nostart"),countifs(script_conform_dispatching!A:A,P8156,script_conform_dispatching!B:B,Q8156),"")</f>
        <v/>
      </c>
      <c r="S8156" s="8" t="str">
        <f t="shared" si="3"/>
        <v/>
      </c>
    </row>
    <row r="8157" hidden="1">
      <c r="A8157" s="6" t="s">
        <v>20524</v>
      </c>
      <c r="B8157" s="6" t="s">
        <v>338</v>
      </c>
      <c r="C8157" s="6" t="s">
        <v>37</v>
      </c>
      <c r="F8157" s="6" t="s">
        <v>415</v>
      </c>
      <c r="G8157" s="6" t="s">
        <v>416</v>
      </c>
      <c r="H8157" s="8" t="str">
        <f>VLOOKUP(C8157,agent_name_matching!A:B,2,false)</f>
        <v>Patient LLM</v>
      </c>
      <c r="I8157" s="32" t="s">
        <v>20525</v>
      </c>
      <c r="J8157" s="6" t="s">
        <v>418</v>
      </c>
      <c r="K8157" s="6">
        <v>1.0</v>
      </c>
      <c r="L8157" s="6">
        <v>4063.0</v>
      </c>
      <c r="M8157" s="6">
        <v>56.0</v>
      </c>
      <c r="N8157" s="6">
        <v>1100.0</v>
      </c>
      <c r="O8157" s="6" t="s">
        <v>20526</v>
      </c>
      <c r="P8157" s="8" t="str">
        <f t="shared" si="1"/>
        <v/>
      </c>
      <c r="Q8157" s="8" t="str">
        <f t="shared" si="17"/>
        <v/>
      </c>
      <c r="R8157" s="8" t="str">
        <f>if(and(P8157&lt;&gt;"",Q8157&lt;&gt;"newexp",Q8157&lt;&gt;"nostart"),countifs(script_conform_dispatching!A:A,P8157,script_conform_dispatching!B:B,Q8157),"")</f>
        <v/>
      </c>
      <c r="S8157" s="8" t="str">
        <f t="shared" si="3"/>
        <v/>
      </c>
    </row>
    <row r="8158" hidden="1">
      <c r="A8158" s="6" t="s">
        <v>20527</v>
      </c>
      <c r="B8158" s="6" t="s">
        <v>338</v>
      </c>
      <c r="C8158" s="6" t="s">
        <v>411</v>
      </c>
      <c r="H8158" s="8" t="str">
        <f>VLOOKUP(C8158,agent_name_matching!A:B,2,false)</f>
        <v>System</v>
      </c>
      <c r="I8158" s="33"/>
      <c r="O8158" s="6" t="s">
        <v>20528</v>
      </c>
      <c r="P8158" s="8" t="str">
        <f t="shared" si="1"/>
        <v/>
      </c>
      <c r="Q8158" s="8" t="str">
        <f t="shared" si="17"/>
        <v/>
      </c>
      <c r="R8158" s="8" t="str">
        <f>if(and(P8158&lt;&gt;"",Q8158&lt;&gt;"newexp",Q8158&lt;&gt;"nostart"),countifs(script_conform_dispatching!A:A,P8158,script_conform_dispatching!B:B,Q8158),"")</f>
        <v/>
      </c>
      <c r="S8158" s="8" t="str">
        <f t="shared" si="3"/>
        <v/>
      </c>
    </row>
    <row r="8159" hidden="1">
      <c r="A8159" s="6" t="s">
        <v>20529</v>
      </c>
      <c r="B8159" s="6" t="s">
        <v>338</v>
      </c>
      <c r="C8159" s="6" t="s">
        <v>1007</v>
      </c>
      <c r="F8159" s="6" t="s">
        <v>415</v>
      </c>
      <c r="G8159" s="6" t="s">
        <v>416</v>
      </c>
      <c r="H8159" s="8" t="str">
        <f>VLOOKUP(C8159,agent_name_matching!A:B,2,false)</f>
        <v>Assessor LLM</v>
      </c>
      <c r="I8159" s="32" t="s">
        <v>1040</v>
      </c>
      <c r="J8159" s="6" t="s">
        <v>418</v>
      </c>
      <c r="L8159" s="6">
        <v>4416.0</v>
      </c>
      <c r="M8159" s="6">
        <v>12.0</v>
      </c>
      <c r="N8159" s="6">
        <v>709.0</v>
      </c>
      <c r="O8159" s="6" t="s">
        <v>20530</v>
      </c>
      <c r="P8159" s="8" t="str">
        <f t="shared" si="1"/>
        <v/>
      </c>
      <c r="Q8159" s="8" t="str">
        <f t="shared" si="17"/>
        <v/>
      </c>
      <c r="R8159" s="8" t="str">
        <f>if(and(P8159&lt;&gt;"",Q8159&lt;&gt;"newexp",Q8159&lt;&gt;"nostart"),countifs(script_conform_dispatching!A:A,P8159,script_conform_dispatching!B:B,Q8159),"")</f>
        <v/>
      </c>
      <c r="S8159" s="8" t="str">
        <f t="shared" si="3"/>
        <v/>
      </c>
    </row>
    <row r="8160" hidden="1">
      <c r="A8160" s="6" t="s">
        <v>20531</v>
      </c>
      <c r="B8160" s="6" t="s">
        <v>338</v>
      </c>
      <c r="C8160" s="6" t="s">
        <v>407</v>
      </c>
      <c r="D8160" s="6">
        <v>3.0</v>
      </c>
      <c r="E8160" s="6" t="s">
        <v>445</v>
      </c>
      <c r="H8160" s="8" t="str">
        <f>VLOOKUP(C8160,agent_name_matching!A:B,2,false)</f>
        <v>--</v>
      </c>
      <c r="I8160" s="33"/>
      <c r="O8160" s="6" t="s">
        <v>20532</v>
      </c>
      <c r="P8160" s="8">
        <f t="shared" si="1"/>
        <v>3</v>
      </c>
      <c r="Q8160" s="8">
        <f t="shared" si="17"/>
        <v>4</v>
      </c>
      <c r="R8160" s="8">
        <f>if(and(P8160&lt;&gt;"",Q8160&lt;&gt;"newexp",Q8160&lt;&gt;"nostart"),countifs(script_conform_dispatching!A:A,P8160,script_conform_dispatching!B:B,Q8160),"")</f>
        <v>1</v>
      </c>
      <c r="S8160" s="8" t="str">
        <f t="shared" si="3"/>
        <v/>
      </c>
    </row>
    <row r="8161" hidden="1">
      <c r="A8161" s="6" t="s">
        <v>20533</v>
      </c>
      <c r="B8161" s="6" t="s">
        <v>338</v>
      </c>
      <c r="C8161" s="6" t="s">
        <v>1045</v>
      </c>
      <c r="F8161" s="6" t="s">
        <v>415</v>
      </c>
      <c r="G8161" s="6" t="s">
        <v>416</v>
      </c>
      <c r="H8161" s="8" t="str">
        <f>VLOOKUP(C8161,agent_name_matching!A:B,2,false)</f>
        <v>Dispatcher LLM</v>
      </c>
      <c r="I8161" s="32" t="s">
        <v>1165</v>
      </c>
      <c r="J8161" s="6" t="s">
        <v>418</v>
      </c>
      <c r="L8161" s="6">
        <v>5833.0</v>
      </c>
      <c r="M8161" s="6">
        <v>210.0</v>
      </c>
      <c r="N8161" s="6">
        <v>3873.0</v>
      </c>
      <c r="O8161" s="6" t="s">
        <v>20534</v>
      </c>
      <c r="P8161" s="8" t="str">
        <f t="shared" si="1"/>
        <v/>
      </c>
      <c r="Q8161" s="8" t="str">
        <f t="shared" si="17"/>
        <v/>
      </c>
      <c r="R8161" s="8" t="str">
        <f>if(and(P8161&lt;&gt;"",Q8161&lt;&gt;"newexp",Q8161&lt;&gt;"nostart"),countifs(script_conform_dispatching!A:A,P8161,script_conform_dispatching!B:B,Q8161),"")</f>
        <v/>
      </c>
      <c r="S8161" s="8" t="str">
        <f t="shared" si="3"/>
        <v/>
      </c>
    </row>
    <row r="8162" hidden="1">
      <c r="A8162" s="6" t="s">
        <v>20535</v>
      </c>
      <c r="B8162" s="6" t="s">
        <v>338</v>
      </c>
      <c r="C8162" s="6" t="s">
        <v>407</v>
      </c>
      <c r="D8162" s="6">
        <v>4.0</v>
      </c>
      <c r="E8162" s="6" t="s">
        <v>408</v>
      </c>
      <c r="H8162" s="8" t="str">
        <f>VLOOKUP(C8162,agent_name_matching!A:B,2,false)</f>
        <v>--</v>
      </c>
      <c r="I8162" s="33"/>
      <c r="O8162" s="6" t="s">
        <v>20536</v>
      </c>
      <c r="P8162" s="8" t="str">
        <f t="shared" si="1"/>
        <v/>
      </c>
      <c r="Q8162" s="8" t="str">
        <f t="shared" si="17"/>
        <v/>
      </c>
      <c r="R8162" s="8" t="str">
        <f>if(and(P8162&lt;&gt;"",Q8162&lt;&gt;"newexp",Q8162&lt;&gt;"nostart"),countifs(script_conform_dispatching!A:A,P8162,script_conform_dispatching!B:B,Q8162),"")</f>
        <v/>
      </c>
      <c r="S8162" s="8" t="str">
        <f t="shared" si="3"/>
        <v/>
      </c>
    </row>
    <row r="8163" hidden="1">
      <c r="A8163" s="6" t="s">
        <v>20537</v>
      </c>
      <c r="B8163" s="6" t="s">
        <v>338</v>
      </c>
      <c r="C8163" s="6" t="s">
        <v>1011</v>
      </c>
      <c r="F8163" s="6" t="s">
        <v>415</v>
      </c>
      <c r="G8163" s="6" t="s">
        <v>416</v>
      </c>
      <c r="H8163" s="8" t="str">
        <f>VLOOKUP(C8163,agent_name_matching!A:B,2,false)</f>
        <v>Dialog LLM</v>
      </c>
      <c r="I8163" s="32" t="s">
        <v>20538</v>
      </c>
      <c r="J8163" s="6" t="s">
        <v>418</v>
      </c>
      <c r="L8163" s="6">
        <v>9081.0</v>
      </c>
      <c r="M8163" s="6">
        <v>154.0</v>
      </c>
      <c r="N8163" s="6">
        <v>4974.0</v>
      </c>
      <c r="O8163" s="6" t="s">
        <v>20539</v>
      </c>
      <c r="P8163" s="8" t="str">
        <f t="shared" si="1"/>
        <v/>
      </c>
      <c r="Q8163" s="8" t="str">
        <f t="shared" si="17"/>
        <v/>
      </c>
      <c r="R8163" s="8" t="str">
        <f>if(and(P8163&lt;&gt;"",Q8163&lt;&gt;"newexp",Q8163&lt;&gt;"nostart"),countifs(script_conform_dispatching!A:A,P8163,script_conform_dispatching!B:B,Q8163),"")</f>
        <v/>
      </c>
      <c r="S8163" s="8" t="str">
        <f t="shared" si="3"/>
        <v/>
      </c>
    </row>
    <row r="8164" hidden="1">
      <c r="A8164" s="6" t="s">
        <v>20540</v>
      </c>
      <c r="B8164" s="6" t="s">
        <v>338</v>
      </c>
      <c r="C8164" s="6" t="s">
        <v>450</v>
      </c>
      <c r="F8164" s="6" t="s">
        <v>415</v>
      </c>
      <c r="G8164" s="6" t="s">
        <v>416</v>
      </c>
      <c r="H8164" s="8" t="str">
        <f>VLOOKUP(C8164,agent_name_matching!A:B,2,false)</f>
        <v>Validator LLM</v>
      </c>
      <c r="I8164" s="32" t="s">
        <v>7996</v>
      </c>
      <c r="J8164" s="6" t="s">
        <v>452</v>
      </c>
      <c r="L8164" s="6">
        <v>4398.0</v>
      </c>
      <c r="M8164" s="6">
        <v>42.0</v>
      </c>
      <c r="N8164" s="6">
        <v>1248.0</v>
      </c>
      <c r="O8164" s="6" t="s">
        <v>20541</v>
      </c>
      <c r="P8164" s="8" t="str">
        <f t="shared" si="1"/>
        <v/>
      </c>
      <c r="Q8164" s="8" t="str">
        <f t="shared" si="17"/>
        <v/>
      </c>
      <c r="R8164" s="8" t="str">
        <f>if(and(P8164&lt;&gt;"",Q8164&lt;&gt;"newexp",Q8164&lt;&gt;"nostart"),countifs(script_conform_dispatching!A:A,P8164,script_conform_dispatching!B:B,Q8164),"")</f>
        <v/>
      </c>
      <c r="S8164" s="8" t="str">
        <f t="shared" si="3"/>
        <v/>
      </c>
    </row>
    <row r="8165" hidden="1">
      <c r="A8165" s="6" t="s">
        <v>20542</v>
      </c>
      <c r="B8165" s="6" t="s">
        <v>338</v>
      </c>
      <c r="C8165" s="6" t="s">
        <v>37</v>
      </c>
      <c r="F8165" s="6" t="s">
        <v>415</v>
      </c>
      <c r="G8165" s="6" t="s">
        <v>416</v>
      </c>
      <c r="H8165" s="8" t="str">
        <f>VLOOKUP(C8165,agent_name_matching!A:B,2,false)</f>
        <v>Patient LLM</v>
      </c>
      <c r="I8165" s="32" t="s">
        <v>20543</v>
      </c>
      <c r="J8165" s="6" t="s">
        <v>418</v>
      </c>
      <c r="K8165" s="6">
        <v>1.0</v>
      </c>
      <c r="L8165" s="6">
        <v>4281.0</v>
      </c>
      <c r="M8165" s="6">
        <v>69.0</v>
      </c>
      <c r="N8165" s="6">
        <v>1458.0</v>
      </c>
      <c r="O8165" s="6" t="s">
        <v>20544</v>
      </c>
      <c r="P8165" s="8" t="str">
        <f t="shared" si="1"/>
        <v/>
      </c>
      <c r="Q8165" s="8" t="str">
        <f t="shared" si="17"/>
        <v/>
      </c>
      <c r="R8165" s="8" t="str">
        <f>if(and(P8165&lt;&gt;"",Q8165&lt;&gt;"newexp",Q8165&lt;&gt;"nostart"),countifs(script_conform_dispatching!A:A,P8165,script_conform_dispatching!B:B,Q8165),"")</f>
        <v/>
      </c>
      <c r="S8165" s="8" t="str">
        <f t="shared" si="3"/>
        <v/>
      </c>
    </row>
    <row r="8166" hidden="1">
      <c r="A8166" s="6" t="s">
        <v>20545</v>
      </c>
      <c r="B8166" s="6" t="s">
        <v>338</v>
      </c>
      <c r="C8166" s="6" t="s">
        <v>411</v>
      </c>
      <c r="H8166" s="8" t="str">
        <f>VLOOKUP(C8166,agent_name_matching!A:B,2,false)</f>
        <v>System</v>
      </c>
      <c r="I8166" s="33"/>
      <c r="O8166" s="6" t="s">
        <v>20546</v>
      </c>
      <c r="P8166" s="8" t="str">
        <f t="shared" si="1"/>
        <v/>
      </c>
      <c r="Q8166" s="8" t="str">
        <f t="shared" si="17"/>
        <v/>
      </c>
      <c r="R8166" s="8" t="str">
        <f>if(and(P8166&lt;&gt;"",Q8166&lt;&gt;"newexp",Q8166&lt;&gt;"nostart"),countifs(script_conform_dispatching!A:A,P8166,script_conform_dispatching!B:B,Q8166),"")</f>
        <v/>
      </c>
      <c r="S8166" s="8" t="str">
        <f t="shared" si="3"/>
        <v/>
      </c>
    </row>
    <row r="8167" hidden="1">
      <c r="A8167" s="6" t="s">
        <v>20547</v>
      </c>
      <c r="B8167" s="6" t="s">
        <v>338</v>
      </c>
      <c r="C8167" s="6" t="s">
        <v>1007</v>
      </c>
      <c r="F8167" s="6" t="s">
        <v>415</v>
      </c>
      <c r="G8167" s="6" t="s">
        <v>416</v>
      </c>
      <c r="H8167" s="8" t="str">
        <f>VLOOKUP(C8167,agent_name_matching!A:B,2,false)</f>
        <v>Assessor LLM</v>
      </c>
      <c r="I8167" s="32" t="s">
        <v>1040</v>
      </c>
      <c r="J8167" s="6" t="s">
        <v>418</v>
      </c>
      <c r="L8167" s="6">
        <v>4599.0</v>
      </c>
      <c r="M8167" s="6">
        <v>12.0</v>
      </c>
      <c r="N8167" s="6">
        <v>775.0</v>
      </c>
      <c r="O8167" s="6" t="s">
        <v>20548</v>
      </c>
      <c r="P8167" s="8" t="str">
        <f t="shared" si="1"/>
        <v/>
      </c>
      <c r="Q8167" s="8" t="str">
        <f t="shared" si="17"/>
        <v/>
      </c>
      <c r="R8167" s="8" t="str">
        <f>if(and(P8167&lt;&gt;"",Q8167&lt;&gt;"newexp",Q8167&lt;&gt;"nostart"),countifs(script_conform_dispatching!A:A,P8167,script_conform_dispatching!B:B,Q8167),"")</f>
        <v/>
      </c>
      <c r="S8167" s="8" t="str">
        <f t="shared" si="3"/>
        <v/>
      </c>
    </row>
    <row r="8168" hidden="1">
      <c r="A8168" s="6" t="s">
        <v>20549</v>
      </c>
      <c r="B8168" s="6" t="s">
        <v>338</v>
      </c>
      <c r="C8168" s="6" t="s">
        <v>407</v>
      </c>
      <c r="D8168" s="6">
        <v>4.0</v>
      </c>
      <c r="E8168" s="6" t="s">
        <v>445</v>
      </c>
      <c r="H8168" s="8" t="str">
        <f>VLOOKUP(C8168,agent_name_matching!A:B,2,false)</f>
        <v>--</v>
      </c>
      <c r="I8168" s="33"/>
      <c r="O8168" s="6" t="s">
        <v>20550</v>
      </c>
      <c r="P8168" s="8">
        <f t="shared" si="1"/>
        <v>4</v>
      </c>
      <c r="Q8168" s="8">
        <f t="shared" si="17"/>
        <v>6</v>
      </c>
      <c r="R8168" s="8">
        <f>if(and(P8168&lt;&gt;"",Q8168&lt;&gt;"newexp",Q8168&lt;&gt;"nostart"),countifs(script_conform_dispatching!A:A,P8168,script_conform_dispatching!B:B,Q8168),"")</f>
        <v>1</v>
      </c>
      <c r="S8168" s="8" t="str">
        <f t="shared" si="3"/>
        <v/>
      </c>
    </row>
    <row r="8169" hidden="1">
      <c r="A8169" s="6" t="s">
        <v>20551</v>
      </c>
      <c r="B8169" s="6" t="s">
        <v>338</v>
      </c>
      <c r="C8169" s="6" t="s">
        <v>1045</v>
      </c>
      <c r="F8169" s="6" t="s">
        <v>415</v>
      </c>
      <c r="G8169" s="6" t="s">
        <v>416</v>
      </c>
      <c r="H8169" s="8" t="str">
        <f>VLOOKUP(C8169,agent_name_matching!A:B,2,false)</f>
        <v>Dispatcher LLM</v>
      </c>
      <c r="I8169" s="32" t="s">
        <v>20552</v>
      </c>
      <c r="J8169" s="6" t="s">
        <v>418</v>
      </c>
      <c r="L8169" s="6">
        <v>6016.0</v>
      </c>
      <c r="M8169" s="6">
        <v>198.0</v>
      </c>
      <c r="N8169" s="6">
        <v>3037.0</v>
      </c>
      <c r="O8169" s="6" t="s">
        <v>20553</v>
      </c>
      <c r="P8169" s="8" t="str">
        <f t="shared" si="1"/>
        <v/>
      </c>
      <c r="Q8169" s="8" t="str">
        <f t="shared" si="17"/>
        <v/>
      </c>
      <c r="R8169" s="8" t="str">
        <f>if(and(P8169&lt;&gt;"",Q8169&lt;&gt;"newexp",Q8169&lt;&gt;"nostart"),countifs(script_conform_dispatching!A:A,P8169,script_conform_dispatching!B:B,Q8169),"")</f>
        <v/>
      </c>
      <c r="S8169" s="8" t="str">
        <f t="shared" si="3"/>
        <v/>
      </c>
    </row>
    <row r="8170" hidden="1">
      <c r="A8170" s="6" t="s">
        <v>20554</v>
      </c>
      <c r="B8170" s="6" t="s">
        <v>338</v>
      </c>
      <c r="C8170" s="6" t="s">
        <v>407</v>
      </c>
      <c r="D8170" s="6">
        <v>6.0</v>
      </c>
      <c r="E8170" s="6" t="s">
        <v>408</v>
      </c>
      <c r="H8170" s="8" t="str">
        <f>VLOOKUP(C8170,agent_name_matching!A:B,2,false)</f>
        <v>--</v>
      </c>
      <c r="I8170" s="33"/>
      <c r="O8170" s="6" t="s">
        <v>20555</v>
      </c>
      <c r="P8170" s="8" t="str">
        <f t="shared" si="1"/>
        <v/>
      </c>
      <c r="Q8170" s="8" t="str">
        <f t="shared" si="17"/>
        <v/>
      </c>
      <c r="R8170" s="8" t="str">
        <f>if(and(P8170&lt;&gt;"",Q8170&lt;&gt;"newexp",Q8170&lt;&gt;"nostart"),countifs(script_conform_dispatching!A:A,P8170,script_conform_dispatching!B:B,Q8170),"")</f>
        <v/>
      </c>
      <c r="S8170" s="8" t="str">
        <f t="shared" si="3"/>
        <v/>
      </c>
    </row>
    <row r="8171" hidden="1">
      <c r="A8171" s="6" t="s">
        <v>20556</v>
      </c>
      <c r="B8171" s="6" t="s">
        <v>338</v>
      </c>
      <c r="C8171" s="6" t="s">
        <v>1011</v>
      </c>
      <c r="F8171" s="6" t="s">
        <v>415</v>
      </c>
      <c r="G8171" s="6" t="s">
        <v>416</v>
      </c>
      <c r="H8171" s="8" t="str">
        <f>VLOOKUP(C8171,agent_name_matching!A:B,2,false)</f>
        <v>Dialog LLM</v>
      </c>
      <c r="I8171" s="32" t="s">
        <v>20557</v>
      </c>
      <c r="J8171" s="6" t="s">
        <v>418</v>
      </c>
      <c r="L8171" s="6">
        <v>9756.0</v>
      </c>
      <c r="M8171" s="6">
        <v>217.0</v>
      </c>
      <c r="N8171" s="6">
        <v>3244.0</v>
      </c>
      <c r="O8171" s="6" t="s">
        <v>20558</v>
      </c>
      <c r="P8171" s="8" t="str">
        <f t="shared" si="1"/>
        <v/>
      </c>
      <c r="Q8171" s="8" t="str">
        <f t="shared" si="17"/>
        <v/>
      </c>
      <c r="R8171" s="8" t="str">
        <f>if(and(P8171&lt;&gt;"",Q8171&lt;&gt;"newexp",Q8171&lt;&gt;"nostart"),countifs(script_conform_dispatching!A:A,P8171,script_conform_dispatching!B:B,Q8171),"")</f>
        <v/>
      </c>
      <c r="S8171" s="8" t="str">
        <f t="shared" si="3"/>
        <v/>
      </c>
    </row>
    <row r="8172" hidden="1">
      <c r="A8172" s="6" t="s">
        <v>20559</v>
      </c>
      <c r="B8172" s="6" t="s">
        <v>338</v>
      </c>
      <c r="C8172" s="6" t="s">
        <v>450</v>
      </c>
      <c r="F8172" s="6" t="s">
        <v>415</v>
      </c>
      <c r="G8172" s="6" t="s">
        <v>416</v>
      </c>
      <c r="H8172" s="8" t="str">
        <f>VLOOKUP(C8172,agent_name_matching!A:B,2,false)</f>
        <v>Validator LLM</v>
      </c>
      <c r="I8172" s="32" t="s">
        <v>451</v>
      </c>
      <c r="J8172" s="6" t="s">
        <v>452</v>
      </c>
      <c r="L8172" s="6">
        <v>4639.0</v>
      </c>
      <c r="M8172" s="6">
        <v>10.0</v>
      </c>
      <c r="N8172" s="6">
        <v>881.0</v>
      </c>
      <c r="O8172" s="6" t="s">
        <v>20560</v>
      </c>
      <c r="P8172" s="8" t="str">
        <f t="shared" si="1"/>
        <v/>
      </c>
      <c r="Q8172" s="8" t="str">
        <f t="shared" si="17"/>
        <v/>
      </c>
      <c r="R8172" s="8" t="str">
        <f>if(and(P8172&lt;&gt;"",Q8172&lt;&gt;"newexp",Q8172&lt;&gt;"nostart"),countifs(script_conform_dispatching!A:A,P8172,script_conform_dispatching!B:B,Q8172),"")</f>
        <v/>
      </c>
      <c r="S8172" s="8" t="str">
        <f t="shared" si="3"/>
        <v/>
      </c>
    </row>
    <row r="8173" hidden="1">
      <c r="A8173" s="6" t="s">
        <v>20561</v>
      </c>
      <c r="B8173" s="6" t="s">
        <v>338</v>
      </c>
      <c r="C8173" s="6" t="s">
        <v>37</v>
      </c>
      <c r="F8173" s="6" t="s">
        <v>415</v>
      </c>
      <c r="G8173" s="6" t="s">
        <v>416</v>
      </c>
      <c r="H8173" s="8" t="str">
        <f>VLOOKUP(C8173,agent_name_matching!A:B,2,false)</f>
        <v>Patient LLM</v>
      </c>
      <c r="I8173" s="32" t="s">
        <v>20562</v>
      </c>
      <c r="J8173" s="6" t="s">
        <v>418</v>
      </c>
      <c r="K8173" s="6">
        <v>1.0</v>
      </c>
      <c r="L8173" s="6">
        <v>4575.0</v>
      </c>
      <c r="M8173" s="6">
        <v>66.0</v>
      </c>
      <c r="N8173" s="6">
        <v>1864.0</v>
      </c>
      <c r="O8173" s="6" t="s">
        <v>20563</v>
      </c>
      <c r="P8173" s="8" t="str">
        <f t="shared" si="1"/>
        <v/>
      </c>
      <c r="Q8173" s="8" t="str">
        <f t="shared" si="17"/>
        <v/>
      </c>
      <c r="R8173" s="8" t="str">
        <f>if(and(P8173&lt;&gt;"",Q8173&lt;&gt;"newexp",Q8173&lt;&gt;"nostart"),countifs(script_conform_dispatching!A:A,P8173,script_conform_dispatching!B:B,Q8173),"")</f>
        <v/>
      </c>
      <c r="S8173" s="8" t="str">
        <f t="shared" si="3"/>
        <v/>
      </c>
    </row>
    <row r="8174" hidden="1">
      <c r="A8174" s="6" t="s">
        <v>20564</v>
      </c>
      <c r="B8174" s="6" t="s">
        <v>338</v>
      </c>
      <c r="C8174" s="6" t="s">
        <v>411</v>
      </c>
      <c r="H8174" s="8" t="str">
        <f>VLOOKUP(C8174,agent_name_matching!A:B,2,false)</f>
        <v>System</v>
      </c>
      <c r="I8174" s="33"/>
      <c r="O8174" s="6" t="s">
        <v>20565</v>
      </c>
      <c r="P8174" s="8" t="str">
        <f t="shared" si="1"/>
        <v/>
      </c>
      <c r="Q8174" s="8" t="str">
        <f t="shared" si="17"/>
        <v/>
      </c>
      <c r="R8174" s="8" t="str">
        <f>if(and(P8174&lt;&gt;"",Q8174&lt;&gt;"newexp",Q8174&lt;&gt;"nostart"),countifs(script_conform_dispatching!A:A,P8174,script_conform_dispatching!B:B,Q8174),"")</f>
        <v/>
      </c>
      <c r="S8174" s="8" t="str">
        <f t="shared" si="3"/>
        <v/>
      </c>
    </row>
    <row r="8175" hidden="1">
      <c r="A8175" s="6" t="s">
        <v>20566</v>
      </c>
      <c r="B8175" s="6" t="s">
        <v>338</v>
      </c>
      <c r="C8175" s="6" t="s">
        <v>1007</v>
      </c>
      <c r="F8175" s="6" t="s">
        <v>415</v>
      </c>
      <c r="G8175" s="6" t="s">
        <v>416</v>
      </c>
      <c r="H8175" s="8" t="str">
        <f>VLOOKUP(C8175,agent_name_matching!A:B,2,false)</f>
        <v>Assessor LLM</v>
      </c>
      <c r="I8175" s="32" t="s">
        <v>1040</v>
      </c>
      <c r="J8175" s="6" t="s">
        <v>418</v>
      </c>
      <c r="L8175" s="6">
        <v>4876.0</v>
      </c>
      <c r="M8175" s="6">
        <v>12.0</v>
      </c>
      <c r="N8175" s="6">
        <v>813.0</v>
      </c>
      <c r="O8175" s="6" t="s">
        <v>20567</v>
      </c>
      <c r="P8175" s="8" t="str">
        <f t="shared" si="1"/>
        <v/>
      </c>
      <c r="Q8175" s="8" t="str">
        <f t="shared" si="17"/>
        <v/>
      </c>
      <c r="R8175" s="8" t="str">
        <f>if(and(P8175&lt;&gt;"",Q8175&lt;&gt;"newexp",Q8175&lt;&gt;"nostart"),countifs(script_conform_dispatching!A:A,P8175,script_conform_dispatching!B:B,Q8175),"")</f>
        <v/>
      </c>
      <c r="S8175" s="8" t="str">
        <f t="shared" si="3"/>
        <v/>
      </c>
    </row>
    <row r="8176" hidden="1">
      <c r="A8176" s="6" t="s">
        <v>20568</v>
      </c>
      <c r="B8176" s="6" t="s">
        <v>338</v>
      </c>
      <c r="C8176" s="6" t="s">
        <v>407</v>
      </c>
      <c r="D8176" s="6">
        <v>6.0</v>
      </c>
      <c r="E8176" s="6" t="s">
        <v>445</v>
      </c>
      <c r="H8176" s="8" t="str">
        <f>VLOOKUP(C8176,agent_name_matching!A:B,2,false)</f>
        <v>--</v>
      </c>
      <c r="I8176" s="33"/>
      <c r="O8176" s="6" t="s">
        <v>20569</v>
      </c>
      <c r="P8176" s="8">
        <f t="shared" si="1"/>
        <v>6</v>
      </c>
      <c r="Q8176" s="8">
        <f t="shared" si="17"/>
        <v>8</v>
      </c>
      <c r="R8176" s="8">
        <f>if(and(P8176&lt;&gt;"",Q8176&lt;&gt;"newexp",Q8176&lt;&gt;"nostart"),countifs(script_conform_dispatching!A:A,P8176,script_conform_dispatching!B:B,Q8176),"")</f>
        <v>1</v>
      </c>
      <c r="S8176" s="8" t="str">
        <f t="shared" si="3"/>
        <v/>
      </c>
    </row>
    <row r="8177" hidden="1">
      <c r="A8177" s="6" t="s">
        <v>20570</v>
      </c>
      <c r="B8177" s="6" t="s">
        <v>338</v>
      </c>
      <c r="C8177" s="6" t="s">
        <v>1045</v>
      </c>
      <c r="F8177" s="6" t="s">
        <v>415</v>
      </c>
      <c r="G8177" s="6" t="s">
        <v>416</v>
      </c>
      <c r="H8177" s="8" t="str">
        <f>VLOOKUP(C8177,agent_name_matching!A:B,2,false)</f>
        <v>Dispatcher LLM</v>
      </c>
      <c r="I8177" s="32" t="s">
        <v>6211</v>
      </c>
      <c r="J8177" s="6" t="s">
        <v>418</v>
      </c>
      <c r="L8177" s="6">
        <v>6293.0</v>
      </c>
      <c r="M8177" s="6">
        <v>133.0</v>
      </c>
      <c r="N8177" s="6">
        <v>2021.0</v>
      </c>
      <c r="O8177" s="6" t="s">
        <v>20571</v>
      </c>
      <c r="P8177" s="8" t="str">
        <f t="shared" si="1"/>
        <v/>
      </c>
      <c r="Q8177" s="8" t="str">
        <f t="shared" si="17"/>
        <v/>
      </c>
      <c r="R8177" s="8" t="str">
        <f>if(and(P8177&lt;&gt;"",Q8177&lt;&gt;"newexp",Q8177&lt;&gt;"nostart"),countifs(script_conform_dispatching!A:A,P8177,script_conform_dispatching!B:B,Q8177),"")</f>
        <v/>
      </c>
      <c r="S8177" s="8" t="str">
        <f t="shared" si="3"/>
        <v/>
      </c>
    </row>
    <row r="8178" hidden="1">
      <c r="A8178" s="6" t="s">
        <v>20572</v>
      </c>
      <c r="B8178" s="6" t="s">
        <v>338</v>
      </c>
      <c r="C8178" s="6" t="s">
        <v>407</v>
      </c>
      <c r="D8178" s="6">
        <v>8.0</v>
      </c>
      <c r="E8178" s="6" t="s">
        <v>408</v>
      </c>
      <c r="H8178" s="8" t="str">
        <f>VLOOKUP(C8178,agent_name_matching!A:B,2,false)</f>
        <v>--</v>
      </c>
      <c r="I8178" s="33"/>
      <c r="O8178" s="6" t="s">
        <v>20573</v>
      </c>
      <c r="P8178" s="8" t="str">
        <f t="shared" si="1"/>
        <v/>
      </c>
      <c r="Q8178" s="8" t="str">
        <f t="shared" si="17"/>
        <v/>
      </c>
      <c r="R8178" s="8" t="str">
        <f>if(and(P8178&lt;&gt;"",Q8178&lt;&gt;"newexp",Q8178&lt;&gt;"nostart"),countifs(script_conform_dispatching!A:A,P8178,script_conform_dispatching!B:B,Q8178),"")</f>
        <v/>
      </c>
      <c r="S8178" s="8" t="str">
        <f t="shared" si="3"/>
        <v/>
      </c>
    </row>
    <row r="8179" hidden="1">
      <c r="A8179" s="6" t="s">
        <v>20574</v>
      </c>
      <c r="B8179" s="6" t="s">
        <v>338</v>
      </c>
      <c r="C8179" s="6" t="s">
        <v>1011</v>
      </c>
      <c r="F8179" s="6" t="s">
        <v>415</v>
      </c>
      <c r="G8179" s="6" t="s">
        <v>416</v>
      </c>
      <c r="H8179" s="8" t="str">
        <f>VLOOKUP(C8179,agent_name_matching!A:B,2,false)</f>
        <v>Dialog LLM</v>
      </c>
      <c r="I8179" s="32" t="s">
        <v>20575</v>
      </c>
      <c r="J8179" s="6" t="s">
        <v>418</v>
      </c>
      <c r="L8179" s="6">
        <v>10414.0</v>
      </c>
      <c r="M8179" s="6">
        <v>63.0</v>
      </c>
      <c r="N8179" s="6">
        <v>1424.0</v>
      </c>
      <c r="O8179" s="6" t="s">
        <v>20576</v>
      </c>
      <c r="P8179" s="8" t="str">
        <f t="shared" si="1"/>
        <v/>
      </c>
      <c r="Q8179" s="8" t="str">
        <f t="shared" si="17"/>
        <v/>
      </c>
      <c r="R8179" s="8" t="str">
        <f>if(and(P8179&lt;&gt;"",Q8179&lt;&gt;"newexp",Q8179&lt;&gt;"nostart"),countifs(script_conform_dispatching!A:A,P8179,script_conform_dispatching!B:B,Q8179),"")</f>
        <v/>
      </c>
      <c r="S8179" s="8" t="str">
        <f t="shared" si="3"/>
        <v/>
      </c>
    </row>
    <row r="8180" hidden="1">
      <c r="A8180" s="6" t="s">
        <v>20577</v>
      </c>
      <c r="B8180" s="6" t="s">
        <v>338</v>
      </c>
      <c r="C8180" s="6" t="s">
        <v>450</v>
      </c>
      <c r="F8180" s="6" t="s">
        <v>415</v>
      </c>
      <c r="G8180" s="6" t="s">
        <v>416</v>
      </c>
      <c r="H8180" s="8" t="str">
        <f>VLOOKUP(C8180,agent_name_matching!A:B,2,false)</f>
        <v>Validator LLM</v>
      </c>
      <c r="I8180" s="32" t="s">
        <v>20578</v>
      </c>
      <c r="J8180" s="6" t="s">
        <v>452</v>
      </c>
      <c r="L8180" s="6">
        <v>4767.0</v>
      </c>
      <c r="M8180" s="6">
        <v>37.0</v>
      </c>
      <c r="N8180" s="6">
        <v>884.0</v>
      </c>
      <c r="O8180" s="6" t="s">
        <v>20579</v>
      </c>
      <c r="P8180" s="8" t="str">
        <f t="shared" si="1"/>
        <v/>
      </c>
      <c r="Q8180" s="8" t="str">
        <f t="shared" si="17"/>
        <v/>
      </c>
      <c r="R8180" s="8" t="str">
        <f>if(and(P8180&lt;&gt;"",Q8180&lt;&gt;"newexp",Q8180&lt;&gt;"nostart"),countifs(script_conform_dispatching!A:A,P8180,script_conform_dispatching!B:B,Q8180),"")</f>
        <v/>
      </c>
      <c r="S8180" s="8" t="str">
        <f t="shared" si="3"/>
        <v/>
      </c>
    </row>
    <row r="8181" hidden="1">
      <c r="A8181" s="6" t="s">
        <v>20580</v>
      </c>
      <c r="B8181" s="6" t="s">
        <v>338</v>
      </c>
      <c r="C8181" s="6" t="s">
        <v>37</v>
      </c>
      <c r="F8181" s="6" t="s">
        <v>415</v>
      </c>
      <c r="G8181" s="6" t="s">
        <v>416</v>
      </c>
      <c r="H8181" s="8" t="str">
        <f>VLOOKUP(C8181,agent_name_matching!A:B,2,false)</f>
        <v>Patient LLM</v>
      </c>
      <c r="I8181" s="32" t="s">
        <v>20581</v>
      </c>
      <c r="J8181" s="6" t="s">
        <v>418</v>
      </c>
      <c r="K8181" s="6">
        <v>1.0</v>
      </c>
      <c r="L8181" s="6">
        <v>4712.0</v>
      </c>
      <c r="M8181" s="6">
        <v>187.0</v>
      </c>
      <c r="N8181" s="6">
        <v>2490.0</v>
      </c>
      <c r="O8181" s="6" t="s">
        <v>20582</v>
      </c>
      <c r="P8181" s="8" t="str">
        <f t="shared" si="1"/>
        <v/>
      </c>
      <c r="Q8181" s="8" t="str">
        <f t="shared" si="17"/>
        <v/>
      </c>
      <c r="R8181" s="8" t="str">
        <f>if(and(P8181&lt;&gt;"",Q8181&lt;&gt;"newexp",Q8181&lt;&gt;"nostart"),countifs(script_conform_dispatching!A:A,P8181,script_conform_dispatching!B:B,Q8181),"")</f>
        <v/>
      </c>
      <c r="S8181" s="8" t="str">
        <f t="shared" si="3"/>
        <v/>
      </c>
    </row>
    <row r="8182" hidden="1">
      <c r="A8182" s="6" t="s">
        <v>20583</v>
      </c>
      <c r="B8182" s="6" t="s">
        <v>338</v>
      </c>
      <c r="C8182" s="6" t="s">
        <v>411</v>
      </c>
      <c r="H8182" s="8" t="str">
        <f>VLOOKUP(C8182,agent_name_matching!A:B,2,false)</f>
        <v>System</v>
      </c>
      <c r="I8182" s="33"/>
      <c r="O8182" s="6" t="s">
        <v>20584</v>
      </c>
      <c r="P8182" s="8" t="str">
        <f t="shared" si="1"/>
        <v/>
      </c>
      <c r="Q8182" s="8" t="str">
        <f t="shared" si="17"/>
        <v/>
      </c>
      <c r="R8182" s="8" t="str">
        <f>if(and(P8182&lt;&gt;"",Q8182&lt;&gt;"newexp",Q8182&lt;&gt;"nostart"),countifs(script_conform_dispatching!A:A,P8182,script_conform_dispatching!B:B,Q8182),"")</f>
        <v/>
      </c>
      <c r="S8182" s="8" t="str">
        <f t="shared" si="3"/>
        <v/>
      </c>
    </row>
    <row r="8183" hidden="1">
      <c r="A8183" s="6" t="s">
        <v>20585</v>
      </c>
      <c r="B8183" s="6" t="s">
        <v>338</v>
      </c>
      <c r="C8183" s="6" t="s">
        <v>1007</v>
      </c>
      <c r="F8183" s="6" t="s">
        <v>415</v>
      </c>
      <c r="G8183" s="6" t="s">
        <v>416</v>
      </c>
      <c r="H8183" s="8" t="str">
        <f>VLOOKUP(C8183,agent_name_matching!A:B,2,false)</f>
        <v>Assessor LLM</v>
      </c>
      <c r="I8183" s="32" t="s">
        <v>1008</v>
      </c>
      <c r="J8183" s="6" t="s">
        <v>418</v>
      </c>
      <c r="L8183" s="6">
        <v>5072.0</v>
      </c>
      <c r="M8183" s="6">
        <v>14.0</v>
      </c>
      <c r="N8183" s="6">
        <v>818.0</v>
      </c>
      <c r="O8183" s="6" t="s">
        <v>20586</v>
      </c>
      <c r="P8183" s="8" t="str">
        <f t="shared" si="1"/>
        <v/>
      </c>
      <c r="Q8183" s="8" t="str">
        <f t="shared" si="17"/>
        <v/>
      </c>
      <c r="R8183" s="8" t="str">
        <f>if(and(P8183&lt;&gt;"",Q8183&lt;&gt;"newexp",Q8183&lt;&gt;"nostart"),countifs(script_conform_dispatching!A:A,P8183,script_conform_dispatching!B:B,Q8183),"")</f>
        <v/>
      </c>
      <c r="S8183" s="8" t="str">
        <f t="shared" si="3"/>
        <v/>
      </c>
    </row>
    <row r="8184" hidden="1">
      <c r="A8184" s="6" t="s">
        <v>20587</v>
      </c>
      <c r="B8184" s="6" t="s">
        <v>338</v>
      </c>
      <c r="C8184" s="6" t="s">
        <v>1011</v>
      </c>
      <c r="F8184" s="6" t="s">
        <v>415</v>
      </c>
      <c r="G8184" s="6" t="s">
        <v>416</v>
      </c>
      <c r="H8184" s="8" t="str">
        <f>VLOOKUP(C8184,agent_name_matching!A:B,2,false)</f>
        <v>Dialog LLM</v>
      </c>
      <c r="I8184" s="32" t="s">
        <v>20588</v>
      </c>
      <c r="J8184" s="6" t="s">
        <v>418</v>
      </c>
      <c r="L8184" s="6">
        <v>10839.0</v>
      </c>
      <c r="M8184" s="6">
        <v>175.0</v>
      </c>
      <c r="N8184" s="6">
        <v>3193.0</v>
      </c>
      <c r="O8184" s="6" t="s">
        <v>20589</v>
      </c>
      <c r="P8184" s="8" t="str">
        <f t="shared" si="1"/>
        <v/>
      </c>
      <c r="Q8184" s="8" t="str">
        <f t="shared" si="17"/>
        <v/>
      </c>
      <c r="R8184" s="8" t="str">
        <f>if(and(P8184&lt;&gt;"",Q8184&lt;&gt;"newexp",Q8184&lt;&gt;"nostart"),countifs(script_conform_dispatching!A:A,P8184,script_conform_dispatching!B:B,Q8184),"")</f>
        <v/>
      </c>
      <c r="S8184" s="8" t="str">
        <f t="shared" si="3"/>
        <v/>
      </c>
    </row>
    <row r="8185" hidden="1">
      <c r="A8185" s="6" t="s">
        <v>20590</v>
      </c>
      <c r="B8185" s="6" t="s">
        <v>338</v>
      </c>
      <c r="C8185" s="6" t="s">
        <v>37</v>
      </c>
      <c r="F8185" s="6" t="s">
        <v>415</v>
      </c>
      <c r="G8185" s="6" t="s">
        <v>416</v>
      </c>
      <c r="H8185" s="8" t="str">
        <f>VLOOKUP(C8185,agent_name_matching!A:B,2,false)</f>
        <v>Patient LLM</v>
      </c>
      <c r="I8185" s="32" t="s">
        <v>20591</v>
      </c>
      <c r="J8185" s="6" t="s">
        <v>418</v>
      </c>
      <c r="K8185" s="6">
        <v>1.0</v>
      </c>
      <c r="L8185" s="6">
        <v>5082.0</v>
      </c>
      <c r="M8185" s="6">
        <v>80.0</v>
      </c>
      <c r="N8185" s="6">
        <v>2022.0</v>
      </c>
      <c r="O8185" s="6" t="s">
        <v>20592</v>
      </c>
      <c r="P8185" s="8" t="str">
        <f t="shared" si="1"/>
        <v/>
      </c>
      <c r="Q8185" s="8" t="str">
        <f t="shared" si="17"/>
        <v/>
      </c>
      <c r="R8185" s="8" t="str">
        <f>if(and(P8185&lt;&gt;"",Q8185&lt;&gt;"newexp",Q8185&lt;&gt;"nostart"),countifs(script_conform_dispatching!A:A,P8185,script_conform_dispatching!B:B,Q8185),"")</f>
        <v/>
      </c>
      <c r="S8185" s="8" t="str">
        <f t="shared" si="3"/>
        <v/>
      </c>
    </row>
    <row r="8186" hidden="1">
      <c r="A8186" s="6" t="s">
        <v>20593</v>
      </c>
      <c r="B8186" s="6" t="s">
        <v>338</v>
      </c>
      <c r="C8186" s="6" t="s">
        <v>411</v>
      </c>
      <c r="H8186" s="8" t="str">
        <f>VLOOKUP(C8186,agent_name_matching!A:B,2,false)</f>
        <v>System</v>
      </c>
      <c r="I8186" s="33"/>
      <c r="O8186" s="6" t="s">
        <v>20594</v>
      </c>
      <c r="P8186" s="8" t="str">
        <f t="shared" si="1"/>
        <v/>
      </c>
      <c r="Q8186" s="8" t="str">
        <f t="shared" si="17"/>
        <v/>
      </c>
      <c r="R8186" s="8" t="str">
        <f>if(and(P8186&lt;&gt;"",Q8186&lt;&gt;"newexp",Q8186&lt;&gt;"nostart"),countifs(script_conform_dispatching!A:A,P8186,script_conform_dispatching!B:B,Q8186),"")</f>
        <v/>
      </c>
      <c r="S8186" s="8" t="str">
        <f t="shared" si="3"/>
        <v/>
      </c>
    </row>
    <row r="8187" hidden="1">
      <c r="A8187" s="6" t="s">
        <v>20595</v>
      </c>
      <c r="B8187" s="6" t="s">
        <v>338</v>
      </c>
      <c r="C8187" s="6" t="s">
        <v>1007</v>
      </c>
      <c r="F8187" s="6" t="s">
        <v>415</v>
      </c>
      <c r="G8187" s="6" t="s">
        <v>416</v>
      </c>
      <c r="H8187" s="8" t="str">
        <f>VLOOKUP(C8187,agent_name_matching!A:B,2,false)</f>
        <v>Assessor LLM</v>
      </c>
      <c r="I8187" s="32" t="s">
        <v>1040</v>
      </c>
      <c r="J8187" s="6" t="s">
        <v>418</v>
      </c>
      <c r="L8187" s="6">
        <v>5333.0</v>
      </c>
      <c r="M8187" s="6">
        <v>12.0</v>
      </c>
      <c r="N8187" s="6">
        <v>1137.0</v>
      </c>
      <c r="O8187" s="6" t="s">
        <v>20596</v>
      </c>
      <c r="P8187" s="8" t="str">
        <f t="shared" si="1"/>
        <v/>
      </c>
      <c r="Q8187" s="8" t="str">
        <f t="shared" si="17"/>
        <v/>
      </c>
      <c r="R8187" s="8" t="str">
        <f>if(and(P8187&lt;&gt;"",Q8187&lt;&gt;"newexp",Q8187&lt;&gt;"nostart"),countifs(script_conform_dispatching!A:A,P8187,script_conform_dispatching!B:B,Q8187),"")</f>
        <v/>
      </c>
      <c r="S8187" s="8" t="str">
        <f t="shared" si="3"/>
        <v/>
      </c>
    </row>
    <row r="8188" hidden="1">
      <c r="A8188" s="6" t="s">
        <v>20597</v>
      </c>
      <c r="B8188" s="6" t="s">
        <v>338</v>
      </c>
      <c r="C8188" s="6" t="s">
        <v>407</v>
      </c>
      <c r="D8188" s="6">
        <v>8.0</v>
      </c>
      <c r="E8188" s="6" t="s">
        <v>445</v>
      </c>
      <c r="H8188" s="8" t="str">
        <f>VLOOKUP(C8188,agent_name_matching!A:B,2,false)</f>
        <v>--</v>
      </c>
      <c r="I8188" s="33"/>
      <c r="O8188" s="6" t="s">
        <v>20598</v>
      </c>
      <c r="P8188" s="8">
        <f t="shared" si="1"/>
        <v>8</v>
      </c>
      <c r="Q8188" s="8" t="str">
        <f t="shared" si="17"/>
        <v>nostart</v>
      </c>
      <c r="R8188" s="8" t="str">
        <f>if(and(P8188&lt;&gt;"",Q8188&lt;&gt;"newexp",Q8188&lt;&gt;"nostart"),countifs(script_conform_dispatching!A:A,P8188,script_conform_dispatching!B:B,Q8188),"")</f>
        <v/>
      </c>
      <c r="S8188" s="8" t="str">
        <f t="shared" si="3"/>
        <v/>
      </c>
    </row>
    <row r="8189" hidden="1">
      <c r="A8189" s="6" t="s">
        <v>20599</v>
      </c>
      <c r="B8189" s="6" t="s">
        <v>338</v>
      </c>
      <c r="C8189" s="6" t="s">
        <v>1011</v>
      </c>
      <c r="F8189" s="6" t="s">
        <v>415</v>
      </c>
      <c r="G8189" s="6" t="s">
        <v>416</v>
      </c>
      <c r="H8189" s="8" t="str">
        <f>VLOOKUP(C8189,agent_name_matching!A:B,2,false)</f>
        <v>Dialog LLM</v>
      </c>
      <c r="I8189" s="32" t="s">
        <v>20600</v>
      </c>
      <c r="J8189" s="6" t="s">
        <v>418</v>
      </c>
      <c r="L8189" s="6">
        <v>11267.0</v>
      </c>
      <c r="M8189" s="6">
        <v>86.0</v>
      </c>
      <c r="N8189" s="6">
        <v>1784.0</v>
      </c>
      <c r="O8189" s="6" t="s">
        <v>20601</v>
      </c>
      <c r="P8189" s="8" t="str">
        <f t="shared" si="1"/>
        <v/>
      </c>
      <c r="Q8189" s="8" t="str">
        <f t="shared" si="17"/>
        <v/>
      </c>
      <c r="R8189" s="8" t="str">
        <f>if(and(P8189&lt;&gt;"",Q8189&lt;&gt;"newexp",Q8189&lt;&gt;"nostart"),countifs(script_conform_dispatching!A:A,P8189,script_conform_dispatching!B:B,Q8189),"")</f>
        <v/>
      </c>
      <c r="S8189" s="8" t="str">
        <f t="shared" si="3"/>
        <v/>
      </c>
    </row>
    <row r="8190" hidden="1">
      <c r="A8190" s="6" t="s">
        <v>20602</v>
      </c>
      <c r="B8190" s="6" t="s">
        <v>338</v>
      </c>
      <c r="C8190" s="6" t="s">
        <v>450</v>
      </c>
      <c r="F8190" s="6" t="s">
        <v>415</v>
      </c>
      <c r="G8190" s="6" t="s">
        <v>416</v>
      </c>
      <c r="H8190" s="8" t="str">
        <f>VLOOKUP(C8190,agent_name_matching!A:B,2,false)</f>
        <v>Validator LLM</v>
      </c>
      <c r="I8190" s="32" t="s">
        <v>10235</v>
      </c>
      <c r="J8190" s="6" t="s">
        <v>452</v>
      </c>
      <c r="L8190" s="6">
        <v>5242.0</v>
      </c>
      <c r="M8190" s="6">
        <v>29.0</v>
      </c>
      <c r="N8190" s="6">
        <v>813.0</v>
      </c>
      <c r="O8190" s="6" t="s">
        <v>20603</v>
      </c>
      <c r="P8190" s="8" t="str">
        <f t="shared" si="1"/>
        <v/>
      </c>
      <c r="Q8190" s="8" t="str">
        <f t="shared" si="17"/>
        <v/>
      </c>
      <c r="R8190" s="8" t="str">
        <f>if(and(P8190&lt;&gt;"",Q8190&lt;&gt;"newexp",Q8190&lt;&gt;"nostart"),countifs(script_conform_dispatching!A:A,P8190,script_conform_dispatching!B:B,Q8190),"")</f>
        <v/>
      </c>
      <c r="S8190" s="8" t="str">
        <f t="shared" si="3"/>
        <v/>
      </c>
    </row>
    <row r="8191" hidden="1">
      <c r="A8191" s="6" t="s">
        <v>20604</v>
      </c>
      <c r="B8191" s="6" t="s">
        <v>342</v>
      </c>
      <c r="C8191" s="6" t="s">
        <v>407</v>
      </c>
      <c r="D8191" s="6">
        <v>1.0</v>
      </c>
      <c r="E8191" s="6" t="s">
        <v>408</v>
      </c>
      <c r="H8191" s="8" t="str">
        <f>VLOOKUP(C8191,agent_name_matching!A:B,2,false)</f>
        <v>--</v>
      </c>
      <c r="I8191" s="33"/>
      <c r="O8191" s="6" t="s">
        <v>20605</v>
      </c>
      <c r="P8191" s="8" t="str">
        <f t="shared" si="1"/>
        <v/>
      </c>
      <c r="Q8191" s="8" t="str">
        <f t="shared" si="17"/>
        <v/>
      </c>
      <c r="R8191" s="8" t="str">
        <f>if(and(P8191&lt;&gt;"",Q8191&lt;&gt;"newexp",Q8191&lt;&gt;"nostart"),countifs(script_conform_dispatching!A:A,P8191,script_conform_dispatching!B:B,Q8191),"")</f>
        <v/>
      </c>
      <c r="S8191" s="8" t="str">
        <f t="shared" si="3"/>
        <v/>
      </c>
    </row>
    <row r="8192" hidden="1">
      <c r="A8192" s="6" t="s">
        <v>20606</v>
      </c>
      <c r="B8192" s="6" t="s">
        <v>342</v>
      </c>
      <c r="C8192" s="6" t="s">
        <v>411</v>
      </c>
      <c r="H8192" s="8" t="str">
        <f>VLOOKUP(C8192,agent_name_matching!A:B,2,false)</f>
        <v>System</v>
      </c>
      <c r="I8192" s="33"/>
      <c r="O8192" s="6" t="s">
        <v>20607</v>
      </c>
      <c r="P8192" s="8" t="str">
        <f t="shared" si="1"/>
        <v/>
      </c>
      <c r="Q8192" s="8" t="str">
        <f t="shared" si="17"/>
        <v/>
      </c>
      <c r="R8192" s="8" t="str">
        <f>if(and(P8192&lt;&gt;"",Q8192&lt;&gt;"newexp",Q8192&lt;&gt;"nostart"),countifs(script_conform_dispatching!A:A,P8192,script_conform_dispatching!B:B,Q8192),"")</f>
        <v/>
      </c>
      <c r="S8192" s="8" t="str">
        <f t="shared" si="3"/>
        <v/>
      </c>
    </row>
    <row r="8193" hidden="1">
      <c r="A8193" s="6" t="s">
        <v>20608</v>
      </c>
      <c r="B8193" s="6" t="s">
        <v>342</v>
      </c>
      <c r="C8193" s="6" t="s">
        <v>1007</v>
      </c>
      <c r="F8193" s="6" t="s">
        <v>415</v>
      </c>
      <c r="G8193" s="6" t="s">
        <v>416</v>
      </c>
      <c r="H8193" s="8" t="str">
        <f>VLOOKUP(C8193,agent_name_matching!A:B,2,false)</f>
        <v>Assessor LLM</v>
      </c>
      <c r="I8193" s="32" t="s">
        <v>1008</v>
      </c>
      <c r="J8193" s="6" t="s">
        <v>418</v>
      </c>
      <c r="L8193" s="6">
        <v>716.0</v>
      </c>
      <c r="M8193" s="6">
        <v>14.0</v>
      </c>
      <c r="N8193" s="6">
        <v>523.0</v>
      </c>
      <c r="O8193" s="6" t="s">
        <v>20609</v>
      </c>
      <c r="P8193" s="8" t="str">
        <f t="shared" si="1"/>
        <v/>
      </c>
      <c r="Q8193" s="8" t="str">
        <f t="shared" si="17"/>
        <v/>
      </c>
      <c r="R8193" s="8" t="str">
        <f>if(and(P8193&lt;&gt;"",Q8193&lt;&gt;"newexp",Q8193&lt;&gt;"nostart"),countifs(script_conform_dispatching!A:A,P8193,script_conform_dispatching!B:B,Q8193),"")</f>
        <v/>
      </c>
      <c r="S8193" s="8" t="str">
        <f t="shared" si="3"/>
        <v/>
      </c>
    </row>
    <row r="8194" hidden="1">
      <c r="A8194" s="6" t="s">
        <v>20610</v>
      </c>
      <c r="B8194" s="6" t="s">
        <v>342</v>
      </c>
      <c r="C8194" s="6" t="s">
        <v>1011</v>
      </c>
      <c r="F8194" s="6" t="s">
        <v>415</v>
      </c>
      <c r="G8194" s="6" t="s">
        <v>416</v>
      </c>
      <c r="H8194" s="8" t="str">
        <f>VLOOKUP(C8194,agent_name_matching!A:B,2,false)</f>
        <v>Dialog LLM</v>
      </c>
      <c r="I8194" s="32" t="s">
        <v>1012</v>
      </c>
      <c r="J8194" s="6" t="s">
        <v>418</v>
      </c>
      <c r="L8194" s="6">
        <v>565.0</v>
      </c>
      <c r="M8194" s="6">
        <v>28.0</v>
      </c>
      <c r="N8194" s="6">
        <v>784.0</v>
      </c>
      <c r="O8194" s="6" t="s">
        <v>20611</v>
      </c>
      <c r="P8194" s="8" t="str">
        <f t="shared" si="1"/>
        <v/>
      </c>
      <c r="Q8194" s="8" t="str">
        <f t="shared" si="17"/>
        <v/>
      </c>
      <c r="R8194" s="8" t="str">
        <f>if(and(P8194&lt;&gt;"",Q8194&lt;&gt;"newexp",Q8194&lt;&gt;"nostart"),countifs(script_conform_dispatching!A:A,P8194,script_conform_dispatching!B:B,Q8194),"")</f>
        <v/>
      </c>
      <c r="S8194" s="8" t="str">
        <f t="shared" si="3"/>
        <v/>
      </c>
    </row>
    <row r="8195" hidden="1">
      <c r="A8195" s="6" t="s">
        <v>20612</v>
      </c>
      <c r="B8195" s="6" t="s">
        <v>342</v>
      </c>
      <c r="C8195" s="6" t="s">
        <v>37</v>
      </c>
      <c r="F8195" s="6" t="s">
        <v>415</v>
      </c>
      <c r="G8195" s="6" t="s">
        <v>416</v>
      </c>
      <c r="H8195" s="8" t="str">
        <f>VLOOKUP(C8195,agent_name_matching!A:B,2,false)</f>
        <v>Patient LLM</v>
      </c>
      <c r="I8195" s="32" t="s">
        <v>20613</v>
      </c>
      <c r="J8195" s="6" t="s">
        <v>418</v>
      </c>
      <c r="K8195" s="6">
        <v>1.0</v>
      </c>
      <c r="L8195" s="6">
        <v>546.0</v>
      </c>
      <c r="M8195" s="6">
        <v>47.0</v>
      </c>
      <c r="N8195" s="6">
        <v>883.0</v>
      </c>
      <c r="O8195" s="6" t="s">
        <v>20614</v>
      </c>
      <c r="P8195" s="8" t="str">
        <f t="shared" si="1"/>
        <v/>
      </c>
      <c r="Q8195" s="8" t="str">
        <f t="shared" si="17"/>
        <v/>
      </c>
      <c r="R8195" s="8" t="str">
        <f>if(and(P8195&lt;&gt;"",Q8195&lt;&gt;"newexp",Q8195&lt;&gt;"nostart"),countifs(script_conform_dispatching!A:A,P8195,script_conform_dispatching!B:B,Q8195),"")</f>
        <v/>
      </c>
      <c r="S8195" s="8" t="str">
        <f t="shared" si="3"/>
        <v/>
      </c>
    </row>
    <row r="8196" hidden="1">
      <c r="A8196" s="6" t="s">
        <v>20615</v>
      </c>
      <c r="B8196" s="6" t="s">
        <v>342</v>
      </c>
      <c r="C8196" s="6" t="s">
        <v>411</v>
      </c>
      <c r="H8196" s="8" t="str">
        <f>VLOOKUP(C8196,agent_name_matching!A:B,2,false)</f>
        <v>System</v>
      </c>
      <c r="I8196" s="33"/>
      <c r="O8196" s="6" t="s">
        <v>20616</v>
      </c>
      <c r="P8196" s="8" t="str">
        <f t="shared" si="1"/>
        <v/>
      </c>
      <c r="Q8196" s="8" t="str">
        <f t="shared" si="17"/>
        <v/>
      </c>
      <c r="R8196" s="8" t="str">
        <f>if(and(P8196&lt;&gt;"",Q8196&lt;&gt;"newexp",Q8196&lt;&gt;"nostart"),countifs(script_conform_dispatching!A:A,P8196,script_conform_dispatching!B:B,Q8196),"")</f>
        <v/>
      </c>
      <c r="S8196" s="8" t="str">
        <f t="shared" si="3"/>
        <v/>
      </c>
    </row>
    <row r="8197" hidden="1">
      <c r="A8197" s="6" t="s">
        <v>20617</v>
      </c>
      <c r="B8197" s="6" t="s">
        <v>342</v>
      </c>
      <c r="C8197" s="6" t="s">
        <v>1007</v>
      </c>
      <c r="F8197" s="6" t="s">
        <v>415</v>
      </c>
      <c r="G8197" s="6" t="s">
        <v>416</v>
      </c>
      <c r="H8197" s="8" t="str">
        <f>VLOOKUP(C8197,agent_name_matching!A:B,2,false)</f>
        <v>Assessor LLM</v>
      </c>
      <c r="I8197" s="32" t="s">
        <v>1008</v>
      </c>
      <c r="J8197" s="6" t="s">
        <v>418</v>
      </c>
      <c r="L8197" s="6">
        <v>795.0</v>
      </c>
      <c r="M8197" s="6">
        <v>14.0</v>
      </c>
      <c r="N8197" s="6">
        <v>504.0</v>
      </c>
      <c r="O8197" s="6" t="s">
        <v>20618</v>
      </c>
      <c r="P8197" s="8" t="str">
        <f t="shared" si="1"/>
        <v/>
      </c>
      <c r="Q8197" s="8" t="str">
        <f t="shared" si="17"/>
        <v/>
      </c>
      <c r="R8197" s="8" t="str">
        <f>if(and(P8197&lt;&gt;"",Q8197&lt;&gt;"newexp",Q8197&lt;&gt;"nostart"),countifs(script_conform_dispatching!A:A,P8197,script_conform_dispatching!B:B,Q8197),"")</f>
        <v/>
      </c>
      <c r="S8197" s="8" t="str">
        <f t="shared" si="3"/>
        <v/>
      </c>
    </row>
    <row r="8198" hidden="1">
      <c r="A8198" s="6" t="s">
        <v>20619</v>
      </c>
      <c r="B8198" s="6" t="s">
        <v>342</v>
      </c>
      <c r="C8198" s="6" t="s">
        <v>1011</v>
      </c>
      <c r="F8198" s="6" t="s">
        <v>415</v>
      </c>
      <c r="G8198" s="6" t="s">
        <v>416</v>
      </c>
      <c r="H8198" s="8" t="str">
        <f>VLOOKUP(C8198,agent_name_matching!A:B,2,false)</f>
        <v>Dialog LLM</v>
      </c>
      <c r="I8198" s="32" t="s">
        <v>1275</v>
      </c>
      <c r="J8198" s="6" t="s">
        <v>418</v>
      </c>
      <c r="L8198" s="6">
        <v>807.0</v>
      </c>
      <c r="M8198" s="6">
        <v>25.0</v>
      </c>
      <c r="N8198" s="6">
        <v>715.0</v>
      </c>
      <c r="O8198" s="6" t="s">
        <v>20620</v>
      </c>
      <c r="P8198" s="8" t="str">
        <f t="shared" si="1"/>
        <v/>
      </c>
      <c r="Q8198" s="8" t="str">
        <f t="shared" si="17"/>
        <v/>
      </c>
      <c r="R8198" s="8" t="str">
        <f>if(and(P8198&lt;&gt;"",Q8198&lt;&gt;"newexp",Q8198&lt;&gt;"nostart"),countifs(script_conform_dispatching!A:A,P8198,script_conform_dispatching!B:B,Q8198),"")</f>
        <v/>
      </c>
      <c r="S8198" s="8" t="str">
        <f t="shared" si="3"/>
        <v/>
      </c>
    </row>
    <row r="8199" hidden="1">
      <c r="A8199" s="6" t="s">
        <v>20621</v>
      </c>
      <c r="B8199" s="6" t="s">
        <v>342</v>
      </c>
      <c r="C8199" s="6" t="s">
        <v>37</v>
      </c>
      <c r="F8199" s="6" t="s">
        <v>415</v>
      </c>
      <c r="G8199" s="6" t="s">
        <v>416</v>
      </c>
      <c r="H8199" s="8" t="str">
        <f>VLOOKUP(C8199,agent_name_matching!A:B,2,false)</f>
        <v>Patient LLM</v>
      </c>
      <c r="I8199" s="32" t="s">
        <v>20622</v>
      </c>
      <c r="J8199" s="6" t="s">
        <v>418</v>
      </c>
      <c r="K8199" s="6">
        <v>1.0</v>
      </c>
      <c r="L8199" s="6">
        <v>626.0</v>
      </c>
      <c r="M8199" s="6">
        <v>10.0</v>
      </c>
      <c r="N8199" s="6">
        <v>588.0</v>
      </c>
      <c r="O8199" s="6" t="s">
        <v>20623</v>
      </c>
      <c r="P8199" s="8" t="str">
        <f t="shared" si="1"/>
        <v/>
      </c>
      <c r="Q8199" s="8" t="str">
        <f t="shared" si="17"/>
        <v/>
      </c>
      <c r="R8199" s="8" t="str">
        <f>if(and(P8199&lt;&gt;"",Q8199&lt;&gt;"newexp",Q8199&lt;&gt;"nostart"),countifs(script_conform_dispatching!A:A,P8199,script_conform_dispatching!B:B,Q8199),"")</f>
        <v/>
      </c>
      <c r="S8199" s="8" t="str">
        <f t="shared" si="3"/>
        <v/>
      </c>
    </row>
    <row r="8200" hidden="1">
      <c r="A8200" s="6" t="s">
        <v>20624</v>
      </c>
      <c r="B8200" s="6" t="s">
        <v>342</v>
      </c>
      <c r="C8200" s="6" t="s">
        <v>411</v>
      </c>
      <c r="H8200" s="8" t="str">
        <f>VLOOKUP(C8200,agent_name_matching!A:B,2,false)</f>
        <v>System</v>
      </c>
      <c r="I8200" s="33"/>
      <c r="O8200" s="6" t="s">
        <v>20625</v>
      </c>
      <c r="P8200" s="8" t="str">
        <f t="shared" si="1"/>
        <v/>
      </c>
      <c r="Q8200" s="8" t="str">
        <f t="shared" si="17"/>
        <v/>
      </c>
      <c r="R8200" s="8" t="str">
        <f>if(and(P8200&lt;&gt;"",Q8200&lt;&gt;"newexp",Q8200&lt;&gt;"nostart"),countifs(script_conform_dispatching!A:A,P8200,script_conform_dispatching!B:B,Q8200),"")</f>
        <v/>
      </c>
      <c r="S8200" s="8" t="str">
        <f t="shared" si="3"/>
        <v/>
      </c>
    </row>
    <row r="8201" hidden="1">
      <c r="A8201" s="6" t="s">
        <v>20626</v>
      </c>
      <c r="B8201" s="6" t="s">
        <v>342</v>
      </c>
      <c r="C8201" s="6" t="s">
        <v>1007</v>
      </c>
      <c r="F8201" s="6" t="s">
        <v>415</v>
      </c>
      <c r="G8201" s="6" t="s">
        <v>416</v>
      </c>
      <c r="H8201" s="8" t="str">
        <f>VLOOKUP(C8201,agent_name_matching!A:B,2,false)</f>
        <v>Assessor LLM</v>
      </c>
      <c r="I8201" s="32" t="s">
        <v>1008</v>
      </c>
      <c r="J8201" s="6" t="s">
        <v>418</v>
      </c>
      <c r="L8201" s="6">
        <v>836.0</v>
      </c>
      <c r="M8201" s="6">
        <v>14.0</v>
      </c>
      <c r="N8201" s="6">
        <v>628.0</v>
      </c>
      <c r="O8201" s="6" t="s">
        <v>20627</v>
      </c>
      <c r="P8201" s="8" t="str">
        <f t="shared" si="1"/>
        <v/>
      </c>
      <c r="Q8201" s="8" t="str">
        <f t="shared" si="17"/>
        <v/>
      </c>
      <c r="R8201" s="8" t="str">
        <f>if(and(P8201&lt;&gt;"",Q8201&lt;&gt;"newexp",Q8201&lt;&gt;"nostart"),countifs(script_conform_dispatching!A:A,P8201,script_conform_dispatching!B:B,Q8201),"")</f>
        <v/>
      </c>
      <c r="S8201" s="8" t="str">
        <f t="shared" si="3"/>
        <v/>
      </c>
    </row>
    <row r="8202" hidden="1">
      <c r="A8202" s="6" t="s">
        <v>20628</v>
      </c>
      <c r="B8202" s="6" t="s">
        <v>342</v>
      </c>
      <c r="C8202" s="6" t="s">
        <v>1011</v>
      </c>
      <c r="F8202" s="6" t="s">
        <v>415</v>
      </c>
      <c r="G8202" s="6" t="s">
        <v>416</v>
      </c>
      <c r="H8202" s="8" t="str">
        <f>VLOOKUP(C8202,agent_name_matching!A:B,2,false)</f>
        <v>Dialog LLM</v>
      </c>
      <c r="I8202" s="32" t="s">
        <v>20629</v>
      </c>
      <c r="J8202" s="6" t="s">
        <v>418</v>
      </c>
      <c r="L8202" s="6">
        <v>1009.0</v>
      </c>
      <c r="M8202" s="6">
        <v>28.0</v>
      </c>
      <c r="N8202" s="6">
        <v>822.0</v>
      </c>
      <c r="O8202" s="6" t="s">
        <v>20630</v>
      </c>
      <c r="P8202" s="8" t="str">
        <f t="shared" si="1"/>
        <v/>
      </c>
      <c r="Q8202" s="8" t="str">
        <f t="shared" si="17"/>
        <v/>
      </c>
      <c r="R8202" s="8" t="str">
        <f>if(and(P8202&lt;&gt;"",Q8202&lt;&gt;"newexp",Q8202&lt;&gt;"nostart"),countifs(script_conform_dispatching!A:A,P8202,script_conform_dispatching!B:B,Q8202),"")</f>
        <v/>
      </c>
      <c r="S8202" s="8" t="str">
        <f t="shared" si="3"/>
        <v/>
      </c>
    </row>
    <row r="8203" hidden="1">
      <c r="A8203" s="6" t="s">
        <v>20631</v>
      </c>
      <c r="B8203" s="6" t="s">
        <v>342</v>
      </c>
      <c r="C8203" s="6" t="s">
        <v>37</v>
      </c>
      <c r="F8203" s="6" t="s">
        <v>415</v>
      </c>
      <c r="G8203" s="6" t="s">
        <v>416</v>
      </c>
      <c r="H8203" s="8" t="str">
        <f>VLOOKUP(C8203,agent_name_matching!A:B,2,false)</f>
        <v>Patient LLM</v>
      </c>
      <c r="I8203" s="32" t="s">
        <v>20632</v>
      </c>
      <c r="J8203" s="6" t="s">
        <v>418</v>
      </c>
      <c r="K8203" s="6">
        <v>1.0</v>
      </c>
      <c r="L8203" s="6">
        <v>672.0</v>
      </c>
      <c r="M8203" s="6">
        <v>35.0</v>
      </c>
      <c r="N8203" s="6">
        <v>1701.0</v>
      </c>
      <c r="O8203" s="6" t="s">
        <v>20633</v>
      </c>
      <c r="P8203" s="8" t="str">
        <f t="shared" si="1"/>
        <v/>
      </c>
      <c r="Q8203" s="8" t="str">
        <f t="shared" si="17"/>
        <v/>
      </c>
      <c r="R8203" s="8" t="str">
        <f>if(and(P8203&lt;&gt;"",Q8203&lt;&gt;"newexp",Q8203&lt;&gt;"nostart"),countifs(script_conform_dispatching!A:A,P8203,script_conform_dispatching!B:B,Q8203),"")</f>
        <v/>
      </c>
      <c r="S8203" s="8" t="str">
        <f t="shared" si="3"/>
        <v/>
      </c>
    </row>
    <row r="8204" hidden="1">
      <c r="A8204" s="6" t="s">
        <v>20634</v>
      </c>
      <c r="B8204" s="6" t="s">
        <v>342</v>
      </c>
      <c r="C8204" s="6" t="s">
        <v>411</v>
      </c>
      <c r="H8204" s="8" t="str">
        <f>VLOOKUP(C8204,agent_name_matching!A:B,2,false)</f>
        <v>System</v>
      </c>
      <c r="I8204" s="33"/>
      <c r="O8204" s="6" t="s">
        <v>20635</v>
      </c>
      <c r="P8204" s="8" t="str">
        <f t="shared" si="1"/>
        <v/>
      </c>
      <c r="Q8204" s="8" t="str">
        <f t="shared" si="17"/>
        <v/>
      </c>
      <c r="R8204" s="8" t="str">
        <f>if(and(P8204&lt;&gt;"",Q8204&lt;&gt;"newexp",Q8204&lt;&gt;"nostart"),countifs(script_conform_dispatching!A:A,P8204,script_conform_dispatching!B:B,Q8204),"")</f>
        <v/>
      </c>
      <c r="S8204" s="8" t="str">
        <f t="shared" si="3"/>
        <v/>
      </c>
    </row>
    <row r="8205" hidden="1">
      <c r="A8205" s="6" t="s">
        <v>20636</v>
      </c>
      <c r="B8205" s="6" t="s">
        <v>342</v>
      </c>
      <c r="C8205" s="6" t="s">
        <v>1007</v>
      </c>
      <c r="F8205" s="6" t="s">
        <v>415</v>
      </c>
      <c r="G8205" s="6" t="s">
        <v>416</v>
      </c>
      <c r="H8205" s="8" t="str">
        <f>VLOOKUP(C8205,agent_name_matching!A:B,2,false)</f>
        <v>Assessor LLM</v>
      </c>
      <c r="I8205" s="32" t="s">
        <v>1040</v>
      </c>
      <c r="J8205" s="6" t="s">
        <v>418</v>
      </c>
      <c r="L8205" s="6">
        <v>905.0</v>
      </c>
      <c r="M8205" s="6">
        <v>12.0</v>
      </c>
      <c r="N8205" s="6">
        <v>442.0</v>
      </c>
      <c r="O8205" s="6" t="s">
        <v>20637</v>
      </c>
      <c r="P8205" s="8" t="str">
        <f t="shared" si="1"/>
        <v/>
      </c>
      <c r="Q8205" s="8" t="str">
        <f t="shared" si="17"/>
        <v/>
      </c>
      <c r="R8205" s="8" t="str">
        <f>if(and(P8205&lt;&gt;"",Q8205&lt;&gt;"newexp",Q8205&lt;&gt;"nostart"),countifs(script_conform_dispatching!A:A,P8205,script_conform_dispatching!B:B,Q8205),"")</f>
        <v/>
      </c>
      <c r="S8205" s="8" t="str">
        <f t="shared" si="3"/>
        <v/>
      </c>
    </row>
    <row r="8206" hidden="1">
      <c r="A8206" s="6" t="s">
        <v>20638</v>
      </c>
      <c r="B8206" s="6" t="s">
        <v>342</v>
      </c>
      <c r="C8206" s="6" t="s">
        <v>407</v>
      </c>
      <c r="D8206" s="6">
        <v>1.0</v>
      </c>
      <c r="E8206" s="6" t="s">
        <v>445</v>
      </c>
      <c r="H8206" s="8" t="str">
        <f>VLOOKUP(C8206,agent_name_matching!A:B,2,false)</f>
        <v>--</v>
      </c>
      <c r="I8206" s="33"/>
      <c r="O8206" s="6" t="s">
        <v>20639</v>
      </c>
      <c r="P8206" s="8">
        <f t="shared" si="1"/>
        <v>1</v>
      </c>
      <c r="Q8206" s="8">
        <f t="shared" si="17"/>
        <v>2</v>
      </c>
      <c r="R8206" s="8">
        <f>if(and(P8206&lt;&gt;"",Q8206&lt;&gt;"newexp",Q8206&lt;&gt;"nostart"),countifs(script_conform_dispatching!A:A,P8206,script_conform_dispatching!B:B,Q8206),"")</f>
        <v>1</v>
      </c>
      <c r="S8206" s="8" t="str">
        <f t="shared" si="3"/>
        <v/>
      </c>
    </row>
    <row r="8207" hidden="1">
      <c r="A8207" s="6" t="s">
        <v>20640</v>
      </c>
      <c r="B8207" s="6" t="s">
        <v>342</v>
      </c>
      <c r="C8207" s="6" t="s">
        <v>1045</v>
      </c>
      <c r="F8207" s="6" t="s">
        <v>415</v>
      </c>
      <c r="G8207" s="6" t="s">
        <v>416</v>
      </c>
      <c r="H8207" s="8" t="str">
        <f>VLOOKUP(C8207,agent_name_matching!A:B,2,false)</f>
        <v>Dispatcher LLM</v>
      </c>
      <c r="I8207" s="32" t="s">
        <v>1977</v>
      </c>
      <c r="J8207" s="6" t="s">
        <v>418</v>
      </c>
      <c r="L8207" s="6">
        <v>2322.0</v>
      </c>
      <c r="M8207" s="6">
        <v>151.0</v>
      </c>
      <c r="N8207" s="6">
        <v>1731.0</v>
      </c>
      <c r="O8207" s="6" t="s">
        <v>20641</v>
      </c>
      <c r="P8207" s="8" t="str">
        <f t="shared" si="1"/>
        <v/>
      </c>
      <c r="Q8207" s="8" t="str">
        <f t="shared" si="17"/>
        <v/>
      </c>
      <c r="R8207" s="8" t="str">
        <f>if(and(P8207&lt;&gt;"",Q8207&lt;&gt;"newexp",Q8207&lt;&gt;"nostart"),countifs(script_conform_dispatching!A:A,P8207,script_conform_dispatching!B:B,Q8207),"")</f>
        <v/>
      </c>
      <c r="S8207" s="8" t="str">
        <f t="shared" si="3"/>
        <v/>
      </c>
    </row>
    <row r="8208" hidden="1">
      <c r="A8208" s="6" t="s">
        <v>20642</v>
      </c>
      <c r="B8208" s="6" t="s">
        <v>342</v>
      </c>
      <c r="C8208" s="6" t="s">
        <v>407</v>
      </c>
      <c r="D8208" s="6">
        <v>2.0</v>
      </c>
      <c r="E8208" s="6" t="s">
        <v>408</v>
      </c>
      <c r="H8208" s="8" t="str">
        <f>VLOOKUP(C8208,agent_name_matching!A:B,2,false)</f>
        <v>--</v>
      </c>
      <c r="I8208" s="33"/>
      <c r="O8208" s="6" t="s">
        <v>20643</v>
      </c>
      <c r="P8208" s="8" t="str">
        <f t="shared" si="1"/>
        <v/>
      </c>
      <c r="Q8208" s="8" t="str">
        <f t="shared" si="17"/>
        <v/>
      </c>
      <c r="R8208" s="8" t="str">
        <f>if(and(P8208&lt;&gt;"",Q8208&lt;&gt;"newexp",Q8208&lt;&gt;"nostart"),countifs(script_conform_dispatching!A:A,P8208,script_conform_dispatching!B:B,Q8208),"")</f>
        <v/>
      </c>
      <c r="S8208" s="8" t="str">
        <f t="shared" si="3"/>
        <v/>
      </c>
    </row>
    <row r="8209" hidden="1">
      <c r="A8209" s="6" t="s">
        <v>20644</v>
      </c>
      <c r="B8209" s="6" t="s">
        <v>342</v>
      </c>
      <c r="C8209" s="6" t="s">
        <v>1011</v>
      </c>
      <c r="F8209" s="6" t="s">
        <v>415</v>
      </c>
      <c r="G8209" s="6" t="s">
        <v>416</v>
      </c>
      <c r="H8209" s="8" t="str">
        <f>VLOOKUP(C8209,agent_name_matching!A:B,2,false)</f>
        <v>Dialog LLM</v>
      </c>
      <c r="I8209" s="32" t="s">
        <v>20645</v>
      </c>
      <c r="J8209" s="6" t="s">
        <v>418</v>
      </c>
      <c r="L8209" s="6">
        <v>1392.0</v>
      </c>
      <c r="M8209" s="6">
        <v>23.0</v>
      </c>
      <c r="N8209" s="6">
        <v>1569.0</v>
      </c>
      <c r="O8209" s="6" t="s">
        <v>20646</v>
      </c>
      <c r="P8209" s="8" t="str">
        <f t="shared" si="1"/>
        <v/>
      </c>
      <c r="Q8209" s="8" t="str">
        <f t="shared" si="17"/>
        <v/>
      </c>
      <c r="R8209" s="8" t="str">
        <f>if(and(P8209&lt;&gt;"",Q8209&lt;&gt;"newexp",Q8209&lt;&gt;"nostart"),countifs(script_conform_dispatching!A:A,P8209,script_conform_dispatching!B:B,Q8209),"")</f>
        <v/>
      </c>
      <c r="S8209" s="8" t="str">
        <f t="shared" si="3"/>
        <v/>
      </c>
    </row>
    <row r="8210" hidden="1">
      <c r="A8210" s="6" t="s">
        <v>20647</v>
      </c>
      <c r="B8210" s="6" t="s">
        <v>342</v>
      </c>
      <c r="C8210" s="6" t="s">
        <v>450</v>
      </c>
      <c r="F8210" s="6" t="s">
        <v>415</v>
      </c>
      <c r="G8210" s="6" t="s">
        <v>416</v>
      </c>
      <c r="H8210" s="8" t="str">
        <f>VLOOKUP(C8210,agent_name_matching!A:B,2,false)</f>
        <v>Validator LLM</v>
      </c>
      <c r="I8210" s="32" t="s">
        <v>20648</v>
      </c>
      <c r="J8210" s="6" t="s">
        <v>452</v>
      </c>
      <c r="L8210" s="6">
        <v>751.0</v>
      </c>
      <c r="M8210" s="6">
        <v>34.0</v>
      </c>
      <c r="N8210" s="6">
        <v>910.0</v>
      </c>
      <c r="O8210" s="6" t="s">
        <v>20649</v>
      </c>
      <c r="P8210" s="8" t="str">
        <f t="shared" si="1"/>
        <v/>
      </c>
      <c r="Q8210" s="8" t="str">
        <f t="shared" si="17"/>
        <v/>
      </c>
      <c r="R8210" s="8" t="str">
        <f>if(and(P8210&lt;&gt;"",Q8210&lt;&gt;"newexp",Q8210&lt;&gt;"nostart"),countifs(script_conform_dispatching!A:A,P8210,script_conform_dispatching!B:B,Q8210),"")</f>
        <v/>
      </c>
      <c r="S8210" s="8" t="str">
        <f t="shared" si="3"/>
        <v/>
      </c>
    </row>
    <row r="8211" hidden="1">
      <c r="A8211" s="6" t="s">
        <v>20650</v>
      </c>
      <c r="B8211" s="6" t="s">
        <v>342</v>
      </c>
      <c r="C8211" s="6" t="s">
        <v>37</v>
      </c>
      <c r="F8211" s="6" t="s">
        <v>415</v>
      </c>
      <c r="G8211" s="6" t="s">
        <v>416</v>
      </c>
      <c r="H8211" s="8" t="str">
        <f>VLOOKUP(C8211,agent_name_matching!A:B,2,false)</f>
        <v>Patient LLM</v>
      </c>
      <c r="I8211" s="32" t="s">
        <v>20651</v>
      </c>
      <c r="J8211" s="6" t="s">
        <v>418</v>
      </c>
      <c r="K8211" s="6">
        <v>1.0</v>
      </c>
      <c r="L8211" s="6">
        <v>738.0</v>
      </c>
      <c r="M8211" s="6">
        <v>56.0</v>
      </c>
      <c r="N8211" s="6">
        <v>1258.0</v>
      </c>
      <c r="O8211" s="6" t="s">
        <v>20652</v>
      </c>
      <c r="P8211" s="8" t="str">
        <f t="shared" si="1"/>
        <v/>
      </c>
      <c r="Q8211" s="8" t="str">
        <f t="shared" si="17"/>
        <v/>
      </c>
      <c r="R8211" s="8" t="str">
        <f>if(and(P8211&lt;&gt;"",Q8211&lt;&gt;"newexp",Q8211&lt;&gt;"nostart"),countifs(script_conform_dispatching!A:A,P8211,script_conform_dispatching!B:B,Q8211),"")</f>
        <v/>
      </c>
      <c r="S8211" s="8" t="str">
        <f t="shared" si="3"/>
        <v/>
      </c>
    </row>
    <row r="8212" hidden="1">
      <c r="A8212" s="6" t="s">
        <v>20653</v>
      </c>
      <c r="B8212" s="6" t="s">
        <v>342</v>
      </c>
      <c r="C8212" s="6" t="s">
        <v>411</v>
      </c>
      <c r="H8212" s="8" t="str">
        <f>VLOOKUP(C8212,agent_name_matching!A:B,2,false)</f>
        <v>System</v>
      </c>
      <c r="I8212" s="33"/>
      <c r="O8212" s="6" t="s">
        <v>20654</v>
      </c>
      <c r="P8212" s="8" t="str">
        <f t="shared" si="1"/>
        <v/>
      </c>
      <c r="Q8212" s="8" t="str">
        <f t="shared" si="17"/>
        <v/>
      </c>
      <c r="R8212" s="8" t="str">
        <f>if(and(P8212&lt;&gt;"",Q8212&lt;&gt;"newexp",Q8212&lt;&gt;"nostart"),countifs(script_conform_dispatching!A:A,P8212,script_conform_dispatching!B:B,Q8212),"")</f>
        <v/>
      </c>
      <c r="S8212" s="8" t="str">
        <f t="shared" si="3"/>
        <v/>
      </c>
    </row>
    <row r="8213" hidden="1">
      <c r="A8213" s="6" t="s">
        <v>20655</v>
      </c>
      <c r="B8213" s="6" t="s">
        <v>342</v>
      </c>
      <c r="C8213" s="6" t="s">
        <v>1007</v>
      </c>
      <c r="F8213" s="6" t="s">
        <v>415</v>
      </c>
      <c r="G8213" s="6" t="s">
        <v>416</v>
      </c>
      <c r="H8213" s="8" t="str">
        <f>VLOOKUP(C8213,agent_name_matching!A:B,2,false)</f>
        <v>Assessor LLM</v>
      </c>
      <c r="I8213" s="32" t="s">
        <v>1008</v>
      </c>
      <c r="J8213" s="6" t="s">
        <v>418</v>
      </c>
      <c r="L8213" s="6">
        <v>1016.0</v>
      </c>
      <c r="M8213" s="6">
        <v>14.0</v>
      </c>
      <c r="N8213" s="6">
        <v>663.0</v>
      </c>
      <c r="O8213" s="6" t="s">
        <v>20656</v>
      </c>
      <c r="P8213" s="8" t="str">
        <f t="shared" si="1"/>
        <v/>
      </c>
      <c r="Q8213" s="8" t="str">
        <f t="shared" si="17"/>
        <v/>
      </c>
      <c r="R8213" s="8" t="str">
        <f>if(and(P8213&lt;&gt;"",Q8213&lt;&gt;"newexp",Q8213&lt;&gt;"nostart"),countifs(script_conform_dispatching!A:A,P8213,script_conform_dispatching!B:B,Q8213),"")</f>
        <v/>
      </c>
      <c r="S8213" s="8" t="str">
        <f t="shared" si="3"/>
        <v/>
      </c>
    </row>
    <row r="8214" hidden="1">
      <c r="A8214" s="6" t="s">
        <v>20657</v>
      </c>
      <c r="B8214" s="6" t="s">
        <v>342</v>
      </c>
      <c r="C8214" s="6" t="s">
        <v>1011</v>
      </c>
      <c r="F8214" s="6" t="s">
        <v>415</v>
      </c>
      <c r="G8214" s="6" t="s">
        <v>416</v>
      </c>
      <c r="H8214" s="8" t="str">
        <f>VLOOKUP(C8214,agent_name_matching!A:B,2,false)</f>
        <v>Dialog LLM</v>
      </c>
      <c r="I8214" s="32" t="s">
        <v>20658</v>
      </c>
      <c r="J8214" s="6" t="s">
        <v>418</v>
      </c>
      <c r="L8214" s="6">
        <v>1664.0</v>
      </c>
      <c r="M8214" s="6">
        <v>57.0</v>
      </c>
      <c r="N8214" s="6">
        <v>1123.0</v>
      </c>
      <c r="O8214" s="6" t="s">
        <v>20659</v>
      </c>
      <c r="P8214" s="8" t="str">
        <f t="shared" si="1"/>
        <v/>
      </c>
      <c r="Q8214" s="8" t="str">
        <f t="shared" si="17"/>
        <v/>
      </c>
      <c r="R8214" s="8" t="str">
        <f>if(and(P8214&lt;&gt;"",Q8214&lt;&gt;"newexp",Q8214&lt;&gt;"nostart"),countifs(script_conform_dispatching!A:A,P8214,script_conform_dispatching!B:B,Q8214),"")</f>
        <v/>
      </c>
      <c r="S8214" s="8" t="str">
        <f t="shared" si="3"/>
        <v/>
      </c>
    </row>
    <row r="8215" hidden="1">
      <c r="A8215" s="6" t="s">
        <v>20660</v>
      </c>
      <c r="B8215" s="6" t="s">
        <v>342</v>
      </c>
      <c r="C8215" s="6" t="s">
        <v>37</v>
      </c>
      <c r="F8215" s="6" t="s">
        <v>415</v>
      </c>
      <c r="G8215" s="6" t="s">
        <v>416</v>
      </c>
      <c r="H8215" s="8" t="str">
        <f>VLOOKUP(C8215,agent_name_matching!A:B,2,false)</f>
        <v>Patient LLM</v>
      </c>
      <c r="I8215" s="32" t="s">
        <v>20661</v>
      </c>
      <c r="J8215" s="6" t="s">
        <v>418</v>
      </c>
      <c r="K8215" s="6">
        <v>1.0</v>
      </c>
      <c r="L8215" s="6">
        <v>859.0</v>
      </c>
      <c r="M8215" s="6">
        <v>87.0</v>
      </c>
      <c r="N8215" s="6">
        <v>1259.0</v>
      </c>
      <c r="O8215" s="6" t="s">
        <v>20662</v>
      </c>
      <c r="P8215" s="8" t="str">
        <f t="shared" si="1"/>
        <v/>
      </c>
      <c r="Q8215" s="8" t="str">
        <f t="shared" si="17"/>
        <v/>
      </c>
      <c r="R8215" s="8" t="str">
        <f>if(and(P8215&lt;&gt;"",Q8215&lt;&gt;"newexp",Q8215&lt;&gt;"nostart"),countifs(script_conform_dispatching!A:A,P8215,script_conform_dispatching!B:B,Q8215),"")</f>
        <v/>
      </c>
      <c r="S8215" s="8" t="str">
        <f t="shared" si="3"/>
        <v/>
      </c>
    </row>
    <row r="8216" hidden="1">
      <c r="A8216" s="6" t="s">
        <v>20663</v>
      </c>
      <c r="B8216" s="6" t="s">
        <v>342</v>
      </c>
      <c r="C8216" s="6" t="s">
        <v>411</v>
      </c>
      <c r="H8216" s="8" t="str">
        <f>VLOOKUP(C8216,agent_name_matching!A:B,2,false)</f>
        <v>System</v>
      </c>
      <c r="I8216" s="33"/>
      <c r="O8216" s="6" t="s">
        <v>20664</v>
      </c>
      <c r="P8216" s="8" t="str">
        <f t="shared" si="1"/>
        <v/>
      </c>
      <c r="Q8216" s="8" t="str">
        <f t="shared" si="17"/>
        <v/>
      </c>
      <c r="R8216" s="8" t="str">
        <f>if(and(P8216&lt;&gt;"",Q8216&lt;&gt;"newexp",Q8216&lt;&gt;"nostart"),countifs(script_conform_dispatching!A:A,P8216,script_conform_dispatching!B:B,Q8216),"")</f>
        <v/>
      </c>
      <c r="S8216" s="8" t="str">
        <f t="shared" si="3"/>
        <v/>
      </c>
    </row>
    <row r="8217" hidden="1">
      <c r="A8217" s="6" t="s">
        <v>20665</v>
      </c>
      <c r="B8217" s="6" t="s">
        <v>342</v>
      </c>
      <c r="C8217" s="6" t="s">
        <v>1007</v>
      </c>
      <c r="F8217" s="6" t="s">
        <v>415</v>
      </c>
      <c r="G8217" s="6" t="s">
        <v>416</v>
      </c>
      <c r="H8217" s="8" t="str">
        <f>VLOOKUP(C8217,agent_name_matching!A:B,2,false)</f>
        <v>Assessor LLM</v>
      </c>
      <c r="I8217" s="32" t="s">
        <v>1008</v>
      </c>
      <c r="J8217" s="6" t="s">
        <v>418</v>
      </c>
      <c r="L8217" s="6">
        <v>1166.0</v>
      </c>
      <c r="M8217" s="6">
        <v>14.0</v>
      </c>
      <c r="N8217" s="6">
        <v>652.0</v>
      </c>
      <c r="O8217" s="6" t="s">
        <v>20666</v>
      </c>
      <c r="P8217" s="8" t="str">
        <f t="shared" si="1"/>
        <v/>
      </c>
      <c r="Q8217" s="8" t="str">
        <f t="shared" si="17"/>
        <v/>
      </c>
      <c r="R8217" s="8" t="str">
        <f>if(and(P8217&lt;&gt;"",Q8217&lt;&gt;"newexp",Q8217&lt;&gt;"nostart"),countifs(script_conform_dispatching!A:A,P8217,script_conform_dispatching!B:B,Q8217),"")</f>
        <v/>
      </c>
      <c r="S8217" s="8" t="str">
        <f t="shared" si="3"/>
        <v/>
      </c>
    </row>
    <row r="8218" hidden="1">
      <c r="A8218" s="6" t="s">
        <v>20667</v>
      </c>
      <c r="B8218" s="6" t="s">
        <v>342</v>
      </c>
      <c r="C8218" s="6" t="s">
        <v>1011</v>
      </c>
      <c r="F8218" s="6" t="s">
        <v>415</v>
      </c>
      <c r="G8218" s="6" t="s">
        <v>416</v>
      </c>
      <c r="H8218" s="8" t="str">
        <f>VLOOKUP(C8218,agent_name_matching!A:B,2,false)</f>
        <v>Dialog LLM</v>
      </c>
      <c r="I8218" s="32" t="s">
        <v>20668</v>
      </c>
      <c r="J8218" s="6" t="s">
        <v>418</v>
      </c>
      <c r="L8218" s="6">
        <v>2001.0</v>
      </c>
      <c r="M8218" s="6">
        <v>90.0</v>
      </c>
      <c r="N8218" s="6">
        <v>1507.0</v>
      </c>
      <c r="O8218" s="6" t="s">
        <v>20669</v>
      </c>
      <c r="P8218" s="8" t="str">
        <f t="shared" si="1"/>
        <v/>
      </c>
      <c r="Q8218" s="8" t="str">
        <f t="shared" si="17"/>
        <v/>
      </c>
      <c r="R8218" s="8" t="str">
        <f>if(and(P8218&lt;&gt;"",Q8218&lt;&gt;"newexp",Q8218&lt;&gt;"nostart"),countifs(script_conform_dispatching!A:A,P8218,script_conform_dispatching!B:B,Q8218),"")</f>
        <v/>
      </c>
      <c r="S8218" s="8" t="str">
        <f t="shared" si="3"/>
        <v/>
      </c>
    </row>
    <row r="8219" hidden="1">
      <c r="A8219" s="6" t="s">
        <v>20670</v>
      </c>
      <c r="B8219" s="6" t="s">
        <v>342</v>
      </c>
      <c r="C8219" s="6" t="s">
        <v>37</v>
      </c>
      <c r="F8219" s="6" t="s">
        <v>415</v>
      </c>
      <c r="G8219" s="6" t="s">
        <v>416</v>
      </c>
      <c r="H8219" s="8" t="str">
        <f>VLOOKUP(C8219,agent_name_matching!A:B,2,false)</f>
        <v>Patient LLM</v>
      </c>
      <c r="I8219" s="32" t="s">
        <v>20671</v>
      </c>
      <c r="J8219" s="6" t="s">
        <v>418</v>
      </c>
      <c r="K8219" s="6">
        <v>1.0</v>
      </c>
      <c r="L8219" s="6">
        <v>1044.0</v>
      </c>
      <c r="M8219" s="6">
        <v>33.0</v>
      </c>
      <c r="N8219" s="6">
        <v>2345.0</v>
      </c>
      <c r="O8219" s="6" t="s">
        <v>20672</v>
      </c>
      <c r="P8219" s="8" t="str">
        <f t="shared" si="1"/>
        <v/>
      </c>
      <c r="Q8219" s="8" t="str">
        <f t="shared" si="17"/>
        <v/>
      </c>
      <c r="R8219" s="8" t="str">
        <f>if(and(P8219&lt;&gt;"",Q8219&lt;&gt;"newexp",Q8219&lt;&gt;"nostart"),countifs(script_conform_dispatching!A:A,P8219,script_conform_dispatching!B:B,Q8219),"")</f>
        <v/>
      </c>
      <c r="S8219" s="8" t="str">
        <f t="shared" si="3"/>
        <v/>
      </c>
    </row>
    <row r="8220" hidden="1">
      <c r="A8220" s="6" t="s">
        <v>20673</v>
      </c>
      <c r="B8220" s="6" t="s">
        <v>342</v>
      </c>
      <c r="C8220" s="6" t="s">
        <v>411</v>
      </c>
      <c r="H8220" s="8" t="str">
        <f>VLOOKUP(C8220,agent_name_matching!A:B,2,false)</f>
        <v>System</v>
      </c>
      <c r="I8220" s="33"/>
      <c r="O8220" s="6" t="s">
        <v>20674</v>
      </c>
      <c r="P8220" s="8" t="str">
        <f t="shared" si="1"/>
        <v/>
      </c>
      <c r="Q8220" s="8" t="str">
        <f t="shared" si="17"/>
        <v/>
      </c>
      <c r="R8220" s="8" t="str">
        <f>if(and(P8220&lt;&gt;"",Q8220&lt;&gt;"newexp",Q8220&lt;&gt;"nostart"),countifs(script_conform_dispatching!A:A,P8220,script_conform_dispatching!B:B,Q8220),"")</f>
        <v/>
      </c>
      <c r="S8220" s="8" t="str">
        <f t="shared" si="3"/>
        <v/>
      </c>
    </row>
    <row r="8221" hidden="1">
      <c r="A8221" s="6" t="s">
        <v>20675</v>
      </c>
      <c r="B8221" s="6" t="s">
        <v>342</v>
      </c>
      <c r="C8221" s="6" t="s">
        <v>1007</v>
      </c>
      <c r="F8221" s="6" t="s">
        <v>415</v>
      </c>
      <c r="G8221" s="6" t="s">
        <v>416</v>
      </c>
      <c r="H8221" s="8" t="str">
        <f>VLOOKUP(C8221,agent_name_matching!A:B,2,false)</f>
        <v>Assessor LLM</v>
      </c>
      <c r="I8221" s="32" t="s">
        <v>1008</v>
      </c>
      <c r="J8221" s="6" t="s">
        <v>418</v>
      </c>
      <c r="L8221" s="6">
        <v>1295.0</v>
      </c>
      <c r="M8221" s="6">
        <v>14.0</v>
      </c>
      <c r="N8221" s="6">
        <v>658.0</v>
      </c>
      <c r="O8221" s="6" t="s">
        <v>20676</v>
      </c>
      <c r="P8221" s="8" t="str">
        <f t="shared" si="1"/>
        <v/>
      </c>
      <c r="Q8221" s="8" t="str">
        <f t="shared" si="17"/>
        <v/>
      </c>
      <c r="R8221" s="8" t="str">
        <f>if(and(P8221&lt;&gt;"",Q8221&lt;&gt;"newexp",Q8221&lt;&gt;"nostart"),countifs(script_conform_dispatching!A:A,P8221,script_conform_dispatching!B:B,Q8221),"")</f>
        <v/>
      </c>
      <c r="S8221" s="8" t="str">
        <f t="shared" si="3"/>
        <v/>
      </c>
    </row>
    <row r="8222" hidden="1">
      <c r="A8222" s="6" t="s">
        <v>20677</v>
      </c>
      <c r="B8222" s="6" t="s">
        <v>342</v>
      </c>
      <c r="C8222" s="6" t="s">
        <v>1011</v>
      </c>
      <c r="F8222" s="6" t="s">
        <v>415</v>
      </c>
      <c r="G8222" s="6" t="s">
        <v>416</v>
      </c>
      <c r="H8222" s="8" t="str">
        <f>VLOOKUP(C8222,agent_name_matching!A:B,2,false)</f>
        <v>Dialog LLM</v>
      </c>
      <c r="I8222" s="32" t="s">
        <v>20678</v>
      </c>
      <c r="J8222" s="6" t="s">
        <v>418</v>
      </c>
      <c r="L8222" s="6">
        <v>2317.0</v>
      </c>
      <c r="M8222" s="6">
        <v>52.0</v>
      </c>
      <c r="N8222" s="6">
        <v>1252.0</v>
      </c>
      <c r="O8222" s="6" t="s">
        <v>20679</v>
      </c>
      <c r="P8222" s="8" t="str">
        <f t="shared" si="1"/>
        <v/>
      </c>
      <c r="Q8222" s="8" t="str">
        <f t="shared" si="17"/>
        <v/>
      </c>
      <c r="R8222" s="8" t="str">
        <f>if(and(P8222&lt;&gt;"",Q8222&lt;&gt;"newexp",Q8222&lt;&gt;"nostart"),countifs(script_conform_dispatching!A:A,P8222,script_conform_dispatching!B:B,Q8222),"")</f>
        <v/>
      </c>
      <c r="S8222" s="8" t="str">
        <f t="shared" si="3"/>
        <v/>
      </c>
    </row>
    <row r="8223" hidden="1">
      <c r="A8223" s="6" t="s">
        <v>20680</v>
      </c>
      <c r="B8223" s="6" t="s">
        <v>342</v>
      </c>
      <c r="C8223" s="6" t="s">
        <v>37</v>
      </c>
      <c r="F8223" s="6" t="s">
        <v>415</v>
      </c>
      <c r="G8223" s="6" t="s">
        <v>416</v>
      </c>
      <c r="H8223" s="8" t="str">
        <f>VLOOKUP(C8223,agent_name_matching!A:B,2,false)</f>
        <v>Patient LLM</v>
      </c>
      <c r="I8223" s="32" t="s">
        <v>20681</v>
      </c>
      <c r="J8223" s="6" t="s">
        <v>418</v>
      </c>
      <c r="K8223" s="6">
        <v>1.0</v>
      </c>
      <c r="L8223" s="6">
        <v>1137.0</v>
      </c>
      <c r="M8223" s="6">
        <v>86.0</v>
      </c>
      <c r="N8223" s="6">
        <v>1403.0</v>
      </c>
      <c r="O8223" s="6" t="s">
        <v>20682</v>
      </c>
      <c r="P8223" s="8" t="str">
        <f t="shared" si="1"/>
        <v/>
      </c>
      <c r="Q8223" s="8" t="str">
        <f t="shared" si="17"/>
        <v/>
      </c>
      <c r="R8223" s="8" t="str">
        <f>if(and(P8223&lt;&gt;"",Q8223&lt;&gt;"newexp",Q8223&lt;&gt;"nostart"),countifs(script_conform_dispatching!A:A,P8223,script_conform_dispatching!B:B,Q8223),"")</f>
        <v/>
      </c>
      <c r="S8223" s="8" t="str">
        <f t="shared" si="3"/>
        <v/>
      </c>
    </row>
    <row r="8224" hidden="1">
      <c r="A8224" s="6" t="s">
        <v>20683</v>
      </c>
      <c r="B8224" s="6" t="s">
        <v>342</v>
      </c>
      <c r="C8224" s="6" t="s">
        <v>411</v>
      </c>
      <c r="H8224" s="8" t="str">
        <f>VLOOKUP(C8224,agent_name_matching!A:B,2,false)</f>
        <v>System</v>
      </c>
      <c r="I8224" s="33"/>
      <c r="O8224" s="6" t="s">
        <v>20684</v>
      </c>
      <c r="P8224" s="8" t="str">
        <f t="shared" si="1"/>
        <v/>
      </c>
      <c r="Q8224" s="8" t="str">
        <f t="shared" si="17"/>
        <v/>
      </c>
      <c r="R8224" s="8" t="str">
        <f>if(and(P8224&lt;&gt;"",Q8224&lt;&gt;"newexp",Q8224&lt;&gt;"nostart"),countifs(script_conform_dispatching!A:A,P8224,script_conform_dispatching!B:B,Q8224),"")</f>
        <v/>
      </c>
      <c r="S8224" s="8" t="str">
        <f t="shared" si="3"/>
        <v/>
      </c>
    </row>
    <row r="8225" hidden="1">
      <c r="A8225" s="6" t="s">
        <v>20685</v>
      </c>
      <c r="B8225" s="6" t="s">
        <v>342</v>
      </c>
      <c r="C8225" s="6" t="s">
        <v>1007</v>
      </c>
      <c r="F8225" s="6" t="s">
        <v>415</v>
      </c>
      <c r="G8225" s="6" t="s">
        <v>416</v>
      </c>
      <c r="H8225" s="8" t="str">
        <f>VLOOKUP(C8225,agent_name_matching!A:B,2,false)</f>
        <v>Assessor LLM</v>
      </c>
      <c r="I8225" s="32" t="s">
        <v>1008</v>
      </c>
      <c r="J8225" s="6" t="s">
        <v>418</v>
      </c>
      <c r="L8225" s="6">
        <v>1439.0</v>
      </c>
      <c r="M8225" s="6">
        <v>14.0</v>
      </c>
      <c r="N8225" s="6">
        <v>701.0</v>
      </c>
      <c r="O8225" s="6" t="s">
        <v>20686</v>
      </c>
      <c r="P8225" s="8" t="str">
        <f t="shared" si="1"/>
        <v/>
      </c>
      <c r="Q8225" s="8" t="str">
        <f t="shared" si="17"/>
        <v/>
      </c>
      <c r="R8225" s="8" t="str">
        <f>if(and(P8225&lt;&gt;"",Q8225&lt;&gt;"newexp",Q8225&lt;&gt;"nostart"),countifs(script_conform_dispatching!A:A,P8225,script_conform_dispatching!B:B,Q8225),"")</f>
        <v/>
      </c>
      <c r="S8225" s="8" t="str">
        <f t="shared" si="3"/>
        <v/>
      </c>
    </row>
    <row r="8226" hidden="1">
      <c r="A8226" s="6" t="s">
        <v>20687</v>
      </c>
      <c r="B8226" s="6" t="s">
        <v>342</v>
      </c>
      <c r="C8226" s="6" t="s">
        <v>1011</v>
      </c>
      <c r="F8226" s="6" t="s">
        <v>415</v>
      </c>
      <c r="G8226" s="6" t="s">
        <v>416</v>
      </c>
      <c r="H8226" s="8" t="str">
        <f>VLOOKUP(C8226,agent_name_matching!A:B,2,false)</f>
        <v>Dialog LLM</v>
      </c>
      <c r="I8226" s="32" t="s">
        <v>20688</v>
      </c>
      <c r="J8226" s="6" t="s">
        <v>418</v>
      </c>
      <c r="L8226" s="6">
        <v>2648.0</v>
      </c>
      <c r="M8226" s="6">
        <v>103.0</v>
      </c>
      <c r="N8226" s="6">
        <v>1673.0</v>
      </c>
      <c r="O8226" s="6" t="s">
        <v>20689</v>
      </c>
      <c r="P8226" s="8" t="str">
        <f t="shared" si="1"/>
        <v/>
      </c>
      <c r="Q8226" s="8" t="str">
        <f t="shared" si="17"/>
        <v/>
      </c>
      <c r="R8226" s="8" t="str">
        <f>if(and(P8226&lt;&gt;"",Q8226&lt;&gt;"newexp",Q8226&lt;&gt;"nostart"),countifs(script_conform_dispatching!A:A,P8226,script_conform_dispatching!B:B,Q8226),"")</f>
        <v/>
      </c>
      <c r="S8226" s="8" t="str">
        <f t="shared" si="3"/>
        <v/>
      </c>
    </row>
    <row r="8227" hidden="1">
      <c r="A8227" s="6" t="s">
        <v>20690</v>
      </c>
      <c r="B8227" s="6" t="s">
        <v>342</v>
      </c>
      <c r="C8227" s="6" t="s">
        <v>37</v>
      </c>
      <c r="F8227" s="6" t="s">
        <v>415</v>
      </c>
      <c r="G8227" s="6" t="s">
        <v>416</v>
      </c>
      <c r="H8227" s="8" t="str">
        <f>VLOOKUP(C8227,agent_name_matching!A:B,2,false)</f>
        <v>Patient LLM</v>
      </c>
      <c r="I8227" s="32" t="s">
        <v>20691</v>
      </c>
      <c r="J8227" s="6" t="s">
        <v>418</v>
      </c>
      <c r="K8227" s="6">
        <v>1.0</v>
      </c>
      <c r="L8227" s="6">
        <v>1334.0</v>
      </c>
      <c r="M8227" s="6">
        <v>90.0</v>
      </c>
      <c r="N8227" s="6">
        <v>1643.0</v>
      </c>
      <c r="O8227" s="6" t="s">
        <v>20692</v>
      </c>
      <c r="P8227" s="8" t="str">
        <f t="shared" si="1"/>
        <v/>
      </c>
      <c r="Q8227" s="8" t="str">
        <f t="shared" si="17"/>
        <v/>
      </c>
      <c r="R8227" s="8" t="str">
        <f>if(and(P8227&lt;&gt;"",Q8227&lt;&gt;"newexp",Q8227&lt;&gt;"nostart"),countifs(script_conform_dispatching!A:A,P8227,script_conform_dispatching!B:B,Q8227),"")</f>
        <v/>
      </c>
      <c r="S8227" s="8" t="str">
        <f t="shared" si="3"/>
        <v/>
      </c>
    </row>
    <row r="8228" hidden="1">
      <c r="A8228" s="6" t="s">
        <v>20693</v>
      </c>
      <c r="B8228" s="6" t="s">
        <v>342</v>
      </c>
      <c r="C8228" s="6" t="s">
        <v>411</v>
      </c>
      <c r="H8228" s="8" t="str">
        <f>VLOOKUP(C8228,agent_name_matching!A:B,2,false)</f>
        <v>System</v>
      </c>
      <c r="I8228" s="33"/>
      <c r="O8228" s="6" t="s">
        <v>20694</v>
      </c>
      <c r="P8228" s="8" t="str">
        <f t="shared" si="1"/>
        <v/>
      </c>
      <c r="Q8228" s="8" t="str">
        <f t="shared" si="17"/>
        <v/>
      </c>
      <c r="R8228" s="8" t="str">
        <f>if(and(P8228&lt;&gt;"",Q8228&lt;&gt;"newexp",Q8228&lt;&gt;"nostart"),countifs(script_conform_dispatching!A:A,P8228,script_conform_dispatching!B:B,Q8228),"")</f>
        <v/>
      </c>
      <c r="S8228" s="8" t="str">
        <f t="shared" si="3"/>
        <v/>
      </c>
    </row>
    <row r="8229" hidden="1">
      <c r="A8229" s="6" t="s">
        <v>20695</v>
      </c>
      <c r="B8229" s="6" t="s">
        <v>342</v>
      </c>
      <c r="C8229" s="6" t="s">
        <v>1007</v>
      </c>
      <c r="F8229" s="6" t="s">
        <v>415</v>
      </c>
      <c r="G8229" s="6" t="s">
        <v>416</v>
      </c>
      <c r="H8229" s="8" t="str">
        <f>VLOOKUP(C8229,agent_name_matching!A:B,2,false)</f>
        <v>Assessor LLM</v>
      </c>
      <c r="I8229" s="32" t="s">
        <v>1008</v>
      </c>
      <c r="J8229" s="6" t="s">
        <v>418</v>
      </c>
      <c r="L8229" s="6">
        <v>1638.0</v>
      </c>
      <c r="M8229" s="6">
        <v>14.0</v>
      </c>
      <c r="N8229" s="6">
        <v>4584.0</v>
      </c>
      <c r="O8229" s="6" t="s">
        <v>20696</v>
      </c>
      <c r="P8229" s="8" t="str">
        <f t="shared" si="1"/>
        <v/>
      </c>
      <c r="Q8229" s="8" t="str">
        <f t="shared" si="17"/>
        <v/>
      </c>
      <c r="R8229" s="8" t="str">
        <f>if(and(P8229&lt;&gt;"",Q8229&lt;&gt;"newexp",Q8229&lt;&gt;"nostart"),countifs(script_conform_dispatching!A:A,P8229,script_conform_dispatching!B:B,Q8229),"")</f>
        <v/>
      </c>
      <c r="S8229" s="8" t="str">
        <f t="shared" si="3"/>
        <v/>
      </c>
    </row>
    <row r="8230" hidden="1">
      <c r="A8230" s="6" t="s">
        <v>20697</v>
      </c>
      <c r="B8230" s="6" t="s">
        <v>342</v>
      </c>
      <c r="C8230" s="6" t="s">
        <v>1011</v>
      </c>
      <c r="F8230" s="6" t="s">
        <v>415</v>
      </c>
      <c r="G8230" s="6" t="s">
        <v>416</v>
      </c>
      <c r="H8230" s="8" t="str">
        <f>VLOOKUP(C8230,agent_name_matching!A:B,2,false)</f>
        <v>Dialog LLM</v>
      </c>
      <c r="I8230" s="32" t="s">
        <v>20698</v>
      </c>
      <c r="J8230" s="6" t="s">
        <v>418</v>
      </c>
      <c r="L8230" s="6">
        <v>3034.0</v>
      </c>
      <c r="M8230" s="6">
        <v>84.0</v>
      </c>
      <c r="N8230" s="6">
        <v>1695.0</v>
      </c>
      <c r="O8230" s="6" t="s">
        <v>20699</v>
      </c>
      <c r="P8230" s="8" t="str">
        <f t="shared" si="1"/>
        <v/>
      </c>
      <c r="Q8230" s="8" t="str">
        <f t="shared" si="17"/>
        <v/>
      </c>
      <c r="R8230" s="8" t="str">
        <f>if(and(P8230&lt;&gt;"",Q8230&lt;&gt;"newexp",Q8230&lt;&gt;"nostart"),countifs(script_conform_dispatching!A:A,P8230,script_conform_dispatching!B:B,Q8230),"")</f>
        <v/>
      </c>
      <c r="S8230" s="8" t="str">
        <f t="shared" si="3"/>
        <v/>
      </c>
    </row>
    <row r="8231" hidden="1">
      <c r="A8231" s="6" t="s">
        <v>20700</v>
      </c>
      <c r="B8231" s="6" t="s">
        <v>342</v>
      </c>
      <c r="C8231" s="6" t="s">
        <v>37</v>
      </c>
      <c r="F8231" s="6" t="s">
        <v>415</v>
      </c>
      <c r="G8231" s="6" t="s">
        <v>416</v>
      </c>
      <c r="H8231" s="8" t="str">
        <f>VLOOKUP(C8231,agent_name_matching!A:B,2,false)</f>
        <v>Patient LLM</v>
      </c>
      <c r="I8231" s="32" t="s">
        <v>20701</v>
      </c>
      <c r="J8231" s="6" t="s">
        <v>418</v>
      </c>
      <c r="K8231" s="6">
        <v>1.0</v>
      </c>
      <c r="L8231" s="6">
        <v>1516.0</v>
      </c>
      <c r="M8231" s="6">
        <v>48.0</v>
      </c>
      <c r="N8231" s="6">
        <v>1345.0</v>
      </c>
      <c r="O8231" s="6" t="s">
        <v>20702</v>
      </c>
      <c r="P8231" s="8" t="str">
        <f t="shared" si="1"/>
        <v/>
      </c>
      <c r="Q8231" s="8" t="str">
        <f t="shared" si="17"/>
        <v/>
      </c>
      <c r="R8231" s="8" t="str">
        <f>if(and(P8231&lt;&gt;"",Q8231&lt;&gt;"newexp",Q8231&lt;&gt;"nostart"),countifs(script_conform_dispatching!A:A,P8231,script_conform_dispatching!B:B,Q8231),"")</f>
        <v/>
      </c>
      <c r="S8231" s="8" t="str">
        <f t="shared" si="3"/>
        <v/>
      </c>
    </row>
    <row r="8232" hidden="1">
      <c r="A8232" s="6" t="s">
        <v>20703</v>
      </c>
      <c r="B8232" s="6" t="s">
        <v>342</v>
      </c>
      <c r="C8232" s="6" t="s">
        <v>411</v>
      </c>
      <c r="H8232" s="8" t="str">
        <f>VLOOKUP(C8232,agent_name_matching!A:B,2,false)</f>
        <v>System</v>
      </c>
      <c r="I8232" s="33"/>
      <c r="O8232" s="6" t="s">
        <v>20704</v>
      </c>
      <c r="P8232" s="8" t="str">
        <f t="shared" si="1"/>
        <v/>
      </c>
      <c r="Q8232" s="8" t="str">
        <f t="shared" si="17"/>
        <v/>
      </c>
      <c r="R8232" s="8" t="str">
        <f>if(and(P8232&lt;&gt;"",Q8232&lt;&gt;"newexp",Q8232&lt;&gt;"nostart"),countifs(script_conform_dispatching!A:A,P8232,script_conform_dispatching!B:B,Q8232),"")</f>
        <v/>
      </c>
      <c r="S8232" s="8" t="str">
        <f t="shared" si="3"/>
        <v/>
      </c>
    </row>
    <row r="8233" hidden="1">
      <c r="A8233" s="6" t="s">
        <v>20705</v>
      </c>
      <c r="B8233" s="6" t="s">
        <v>342</v>
      </c>
      <c r="C8233" s="6" t="s">
        <v>1007</v>
      </c>
      <c r="F8233" s="6" t="s">
        <v>415</v>
      </c>
      <c r="G8233" s="6" t="s">
        <v>416</v>
      </c>
      <c r="H8233" s="8" t="str">
        <f>VLOOKUP(C8233,agent_name_matching!A:B,2,false)</f>
        <v>Assessor LLM</v>
      </c>
      <c r="I8233" s="32" t="s">
        <v>1008</v>
      </c>
      <c r="J8233" s="6" t="s">
        <v>418</v>
      </c>
      <c r="L8233" s="6">
        <v>1776.0</v>
      </c>
      <c r="M8233" s="6">
        <v>14.0</v>
      </c>
      <c r="N8233" s="6">
        <v>688.0</v>
      </c>
      <c r="O8233" s="6" t="s">
        <v>20706</v>
      </c>
      <c r="P8233" s="8" t="str">
        <f t="shared" si="1"/>
        <v/>
      </c>
      <c r="Q8233" s="8" t="str">
        <f t="shared" si="17"/>
        <v/>
      </c>
      <c r="R8233" s="8" t="str">
        <f>if(and(P8233&lt;&gt;"",Q8233&lt;&gt;"newexp",Q8233&lt;&gt;"nostart"),countifs(script_conform_dispatching!A:A,P8233,script_conform_dispatching!B:B,Q8233),"")</f>
        <v/>
      </c>
      <c r="S8233" s="8" t="str">
        <f t="shared" si="3"/>
        <v/>
      </c>
    </row>
    <row r="8234" hidden="1">
      <c r="A8234" s="6" t="s">
        <v>20707</v>
      </c>
      <c r="B8234" s="6" t="s">
        <v>342</v>
      </c>
      <c r="C8234" s="6" t="s">
        <v>1011</v>
      </c>
      <c r="F8234" s="6" t="s">
        <v>415</v>
      </c>
      <c r="G8234" s="6" t="s">
        <v>416</v>
      </c>
      <c r="H8234" s="8" t="str">
        <f>VLOOKUP(C8234,agent_name_matching!A:B,2,false)</f>
        <v>Dialog LLM</v>
      </c>
      <c r="I8234" s="32" t="s">
        <v>20708</v>
      </c>
      <c r="J8234" s="6" t="s">
        <v>418</v>
      </c>
      <c r="L8234" s="6">
        <v>3359.0</v>
      </c>
      <c r="M8234" s="6">
        <v>85.0</v>
      </c>
      <c r="N8234" s="6">
        <v>1475.0</v>
      </c>
      <c r="O8234" s="6" t="s">
        <v>20709</v>
      </c>
      <c r="P8234" s="8" t="str">
        <f t="shared" si="1"/>
        <v/>
      </c>
      <c r="Q8234" s="8" t="str">
        <f t="shared" si="17"/>
        <v/>
      </c>
      <c r="R8234" s="8" t="str">
        <f>if(and(P8234&lt;&gt;"",Q8234&lt;&gt;"newexp",Q8234&lt;&gt;"nostart"),countifs(script_conform_dispatching!A:A,P8234,script_conform_dispatching!B:B,Q8234),"")</f>
        <v/>
      </c>
      <c r="S8234" s="8" t="str">
        <f t="shared" si="3"/>
        <v/>
      </c>
    </row>
    <row r="8235" hidden="1">
      <c r="A8235" s="6" t="s">
        <v>20710</v>
      </c>
      <c r="B8235" s="6" t="s">
        <v>342</v>
      </c>
      <c r="C8235" s="6" t="s">
        <v>37</v>
      </c>
      <c r="F8235" s="6" t="s">
        <v>415</v>
      </c>
      <c r="G8235" s="6" t="s">
        <v>416</v>
      </c>
      <c r="H8235" s="8" t="str">
        <f>VLOOKUP(C8235,agent_name_matching!A:B,2,false)</f>
        <v>Patient LLM</v>
      </c>
      <c r="I8235" s="32" t="s">
        <v>20711</v>
      </c>
      <c r="J8235" s="6" t="s">
        <v>418</v>
      </c>
      <c r="K8235" s="6">
        <v>1.0</v>
      </c>
      <c r="L8235" s="6">
        <v>1657.0</v>
      </c>
      <c r="M8235" s="6">
        <v>47.0</v>
      </c>
      <c r="N8235" s="6">
        <v>924.0</v>
      </c>
      <c r="O8235" s="6" t="s">
        <v>20712</v>
      </c>
      <c r="P8235" s="8" t="str">
        <f t="shared" si="1"/>
        <v/>
      </c>
      <c r="Q8235" s="8" t="str">
        <f t="shared" si="17"/>
        <v/>
      </c>
      <c r="R8235" s="8" t="str">
        <f>if(and(P8235&lt;&gt;"",Q8235&lt;&gt;"newexp",Q8235&lt;&gt;"nostart"),countifs(script_conform_dispatching!A:A,P8235,script_conform_dispatching!B:B,Q8235),"")</f>
        <v/>
      </c>
      <c r="S8235" s="8" t="str">
        <f t="shared" si="3"/>
        <v/>
      </c>
    </row>
    <row r="8236" hidden="1">
      <c r="A8236" s="6" t="s">
        <v>20713</v>
      </c>
      <c r="B8236" s="6" t="s">
        <v>342</v>
      </c>
      <c r="C8236" s="6" t="s">
        <v>411</v>
      </c>
      <c r="H8236" s="8" t="str">
        <f>VLOOKUP(C8236,agent_name_matching!A:B,2,false)</f>
        <v>System</v>
      </c>
      <c r="I8236" s="33"/>
      <c r="O8236" s="6" t="s">
        <v>20714</v>
      </c>
      <c r="P8236" s="8" t="str">
        <f t="shared" si="1"/>
        <v/>
      </c>
      <c r="Q8236" s="8" t="str">
        <f t="shared" si="17"/>
        <v/>
      </c>
      <c r="R8236" s="8" t="str">
        <f>if(and(P8236&lt;&gt;"",Q8236&lt;&gt;"newexp",Q8236&lt;&gt;"nostart"),countifs(script_conform_dispatching!A:A,P8236,script_conform_dispatching!B:B,Q8236),"")</f>
        <v/>
      </c>
      <c r="S8236" s="8" t="str">
        <f t="shared" si="3"/>
        <v/>
      </c>
    </row>
    <row r="8237" hidden="1">
      <c r="A8237" s="6" t="s">
        <v>20715</v>
      </c>
      <c r="B8237" s="6" t="s">
        <v>342</v>
      </c>
      <c r="C8237" s="6" t="s">
        <v>1007</v>
      </c>
      <c r="F8237" s="6" t="s">
        <v>415</v>
      </c>
      <c r="G8237" s="6" t="s">
        <v>416</v>
      </c>
      <c r="H8237" s="8" t="str">
        <f>VLOOKUP(C8237,agent_name_matching!A:B,2,false)</f>
        <v>Assessor LLM</v>
      </c>
      <c r="I8237" s="32" t="s">
        <v>1008</v>
      </c>
      <c r="J8237" s="6" t="s">
        <v>418</v>
      </c>
      <c r="L8237" s="6">
        <v>1913.0</v>
      </c>
      <c r="M8237" s="6">
        <v>14.0</v>
      </c>
      <c r="N8237" s="6">
        <v>715.0</v>
      </c>
      <c r="O8237" s="6" t="s">
        <v>20716</v>
      </c>
      <c r="P8237" s="8" t="str">
        <f t="shared" si="1"/>
        <v/>
      </c>
      <c r="Q8237" s="8" t="str">
        <f t="shared" si="17"/>
        <v/>
      </c>
      <c r="R8237" s="8" t="str">
        <f>if(and(P8237&lt;&gt;"",Q8237&lt;&gt;"newexp",Q8237&lt;&gt;"nostart"),countifs(script_conform_dispatching!A:A,P8237,script_conform_dispatching!B:B,Q8237),"")</f>
        <v/>
      </c>
      <c r="S8237" s="8" t="str">
        <f t="shared" si="3"/>
        <v/>
      </c>
    </row>
    <row r="8238" hidden="1">
      <c r="A8238" s="6" t="s">
        <v>20717</v>
      </c>
      <c r="B8238" s="6" t="s">
        <v>342</v>
      </c>
      <c r="C8238" s="6" t="s">
        <v>1011</v>
      </c>
      <c r="F8238" s="6" t="s">
        <v>415</v>
      </c>
      <c r="G8238" s="6" t="s">
        <v>416</v>
      </c>
      <c r="H8238" s="8" t="str">
        <f>VLOOKUP(C8238,agent_name_matching!A:B,2,false)</f>
        <v>Dialog LLM</v>
      </c>
      <c r="I8238" s="32" t="s">
        <v>20718</v>
      </c>
      <c r="J8238" s="6" t="s">
        <v>418</v>
      </c>
      <c r="L8238" s="6">
        <v>3683.0</v>
      </c>
      <c r="M8238" s="6">
        <v>62.0</v>
      </c>
      <c r="N8238" s="6">
        <v>1471.0</v>
      </c>
      <c r="O8238" s="6" t="s">
        <v>20719</v>
      </c>
      <c r="P8238" s="8" t="str">
        <f t="shared" si="1"/>
        <v/>
      </c>
      <c r="Q8238" s="8" t="str">
        <f t="shared" si="17"/>
        <v/>
      </c>
      <c r="R8238" s="8" t="str">
        <f>if(and(P8238&lt;&gt;"",Q8238&lt;&gt;"newexp",Q8238&lt;&gt;"nostart"),countifs(script_conform_dispatching!A:A,P8238,script_conform_dispatching!B:B,Q8238),"")</f>
        <v/>
      </c>
      <c r="S8238" s="8" t="str">
        <f t="shared" si="3"/>
        <v/>
      </c>
    </row>
    <row r="8239" hidden="1">
      <c r="A8239" s="6" t="s">
        <v>20720</v>
      </c>
      <c r="B8239" s="6" t="s">
        <v>342</v>
      </c>
      <c r="C8239" s="6" t="s">
        <v>37</v>
      </c>
      <c r="F8239" s="6" t="s">
        <v>415</v>
      </c>
      <c r="G8239" s="6" t="s">
        <v>416</v>
      </c>
      <c r="H8239" s="8" t="str">
        <f>VLOOKUP(C8239,agent_name_matching!A:B,2,false)</f>
        <v>Patient LLM</v>
      </c>
      <c r="I8239" s="32" t="s">
        <v>20721</v>
      </c>
      <c r="J8239" s="6" t="s">
        <v>418</v>
      </c>
      <c r="K8239" s="6">
        <v>1.0</v>
      </c>
      <c r="L8239" s="6">
        <v>1774.0</v>
      </c>
      <c r="M8239" s="6">
        <v>117.0</v>
      </c>
      <c r="N8239" s="6">
        <v>1680.0</v>
      </c>
      <c r="O8239" s="6" t="s">
        <v>20722</v>
      </c>
      <c r="P8239" s="8" t="str">
        <f t="shared" si="1"/>
        <v/>
      </c>
      <c r="Q8239" s="8" t="str">
        <f t="shared" si="17"/>
        <v/>
      </c>
      <c r="R8239" s="8" t="str">
        <f>if(and(P8239&lt;&gt;"",Q8239&lt;&gt;"newexp",Q8239&lt;&gt;"nostart"),countifs(script_conform_dispatching!A:A,P8239,script_conform_dispatching!B:B,Q8239),"")</f>
        <v/>
      </c>
      <c r="S8239" s="8" t="str">
        <f t="shared" si="3"/>
        <v/>
      </c>
    </row>
    <row r="8240" hidden="1">
      <c r="A8240" s="6" t="s">
        <v>20723</v>
      </c>
      <c r="B8240" s="6" t="s">
        <v>342</v>
      </c>
      <c r="C8240" s="6" t="s">
        <v>411</v>
      </c>
      <c r="H8240" s="8" t="str">
        <f>VLOOKUP(C8240,agent_name_matching!A:B,2,false)</f>
        <v>System</v>
      </c>
      <c r="I8240" s="33"/>
      <c r="O8240" s="6" t="s">
        <v>20724</v>
      </c>
      <c r="P8240" s="8" t="str">
        <f t="shared" si="1"/>
        <v/>
      </c>
      <c r="Q8240" s="8" t="str">
        <f t="shared" si="17"/>
        <v/>
      </c>
      <c r="R8240" s="8" t="str">
        <f>if(and(P8240&lt;&gt;"",Q8240&lt;&gt;"newexp",Q8240&lt;&gt;"nostart"),countifs(script_conform_dispatching!A:A,P8240,script_conform_dispatching!B:B,Q8240),"")</f>
        <v/>
      </c>
      <c r="S8240" s="8" t="str">
        <f t="shared" si="3"/>
        <v/>
      </c>
    </row>
    <row r="8241" hidden="1">
      <c r="A8241" s="6" t="s">
        <v>20725</v>
      </c>
      <c r="B8241" s="6" t="s">
        <v>342</v>
      </c>
      <c r="C8241" s="6" t="s">
        <v>1007</v>
      </c>
      <c r="F8241" s="6" t="s">
        <v>415</v>
      </c>
      <c r="G8241" s="6" t="s">
        <v>416</v>
      </c>
      <c r="H8241" s="8" t="str">
        <f>VLOOKUP(C8241,agent_name_matching!A:B,2,false)</f>
        <v>Assessor LLM</v>
      </c>
      <c r="I8241" s="32" t="s">
        <v>1008</v>
      </c>
      <c r="J8241" s="6" t="s">
        <v>418</v>
      </c>
      <c r="L8241" s="6">
        <v>2098.0</v>
      </c>
      <c r="M8241" s="6">
        <v>14.0</v>
      </c>
      <c r="N8241" s="6">
        <v>592.0</v>
      </c>
      <c r="O8241" s="6" t="s">
        <v>20726</v>
      </c>
      <c r="P8241" s="8" t="str">
        <f t="shared" si="1"/>
        <v/>
      </c>
      <c r="Q8241" s="8" t="str">
        <f t="shared" si="17"/>
        <v/>
      </c>
      <c r="R8241" s="8" t="str">
        <f>if(and(P8241&lt;&gt;"",Q8241&lt;&gt;"newexp",Q8241&lt;&gt;"nostart"),countifs(script_conform_dispatching!A:A,P8241,script_conform_dispatching!B:B,Q8241),"")</f>
        <v/>
      </c>
      <c r="S8241" s="8" t="str">
        <f t="shared" si="3"/>
        <v/>
      </c>
    </row>
    <row r="8242" hidden="1">
      <c r="A8242" s="6" t="s">
        <v>20727</v>
      </c>
      <c r="B8242" s="6" t="s">
        <v>342</v>
      </c>
      <c r="C8242" s="6" t="s">
        <v>1011</v>
      </c>
      <c r="F8242" s="6" t="s">
        <v>415</v>
      </c>
      <c r="G8242" s="6" t="s">
        <v>416</v>
      </c>
      <c r="H8242" s="8" t="str">
        <f>VLOOKUP(C8242,agent_name_matching!A:B,2,false)</f>
        <v>Dialog LLM</v>
      </c>
      <c r="I8242" s="32" t="s">
        <v>20728</v>
      </c>
      <c r="J8242" s="6" t="s">
        <v>418</v>
      </c>
      <c r="L8242" s="6">
        <v>4055.0</v>
      </c>
      <c r="M8242" s="6">
        <v>120.0</v>
      </c>
      <c r="N8242" s="6">
        <v>1847.0</v>
      </c>
      <c r="O8242" s="6" t="s">
        <v>20729</v>
      </c>
      <c r="P8242" s="8" t="str">
        <f t="shared" si="1"/>
        <v/>
      </c>
      <c r="Q8242" s="8" t="str">
        <f t="shared" si="17"/>
        <v/>
      </c>
      <c r="R8242" s="8" t="str">
        <f>if(and(P8242&lt;&gt;"",Q8242&lt;&gt;"newexp",Q8242&lt;&gt;"nostart"),countifs(script_conform_dispatching!A:A,P8242,script_conform_dispatching!B:B,Q8242),"")</f>
        <v/>
      </c>
      <c r="S8242" s="8" t="str">
        <f t="shared" si="3"/>
        <v/>
      </c>
    </row>
    <row r="8243" hidden="1">
      <c r="A8243" s="6" t="s">
        <v>20730</v>
      </c>
      <c r="B8243" s="6" t="s">
        <v>342</v>
      </c>
      <c r="C8243" s="6" t="s">
        <v>37</v>
      </c>
      <c r="F8243" s="6" t="s">
        <v>415</v>
      </c>
      <c r="G8243" s="6" t="s">
        <v>416</v>
      </c>
      <c r="H8243" s="8" t="str">
        <f>VLOOKUP(C8243,agent_name_matching!A:B,2,false)</f>
        <v>Patient LLM</v>
      </c>
      <c r="I8243" s="32" t="s">
        <v>20731</v>
      </c>
      <c r="J8243" s="6" t="s">
        <v>418</v>
      </c>
      <c r="K8243" s="6">
        <v>1.0</v>
      </c>
      <c r="L8243" s="6">
        <v>2019.0</v>
      </c>
      <c r="M8243" s="6">
        <v>78.0</v>
      </c>
      <c r="N8243" s="6">
        <v>1214.0</v>
      </c>
      <c r="O8243" s="6" t="s">
        <v>20732</v>
      </c>
      <c r="P8243" s="8" t="str">
        <f t="shared" si="1"/>
        <v/>
      </c>
      <c r="Q8243" s="8" t="str">
        <f t="shared" si="17"/>
        <v/>
      </c>
      <c r="R8243" s="8" t="str">
        <f>if(and(P8243&lt;&gt;"",Q8243&lt;&gt;"newexp",Q8243&lt;&gt;"nostart"),countifs(script_conform_dispatching!A:A,P8243,script_conform_dispatching!B:B,Q8243),"")</f>
        <v/>
      </c>
      <c r="S8243" s="8" t="str">
        <f t="shared" si="3"/>
        <v/>
      </c>
    </row>
    <row r="8244" hidden="1">
      <c r="A8244" s="6" t="s">
        <v>20733</v>
      </c>
      <c r="B8244" s="6" t="s">
        <v>342</v>
      </c>
      <c r="C8244" s="6" t="s">
        <v>411</v>
      </c>
      <c r="H8244" s="8" t="str">
        <f>VLOOKUP(C8244,agent_name_matching!A:B,2,false)</f>
        <v>System</v>
      </c>
      <c r="I8244" s="33"/>
      <c r="O8244" s="6" t="s">
        <v>20734</v>
      </c>
      <c r="P8244" s="8" t="str">
        <f t="shared" si="1"/>
        <v/>
      </c>
      <c r="Q8244" s="8" t="str">
        <f t="shared" si="17"/>
        <v/>
      </c>
      <c r="R8244" s="8" t="str">
        <f>if(and(P8244&lt;&gt;"",Q8244&lt;&gt;"newexp",Q8244&lt;&gt;"nostart"),countifs(script_conform_dispatching!A:A,P8244,script_conform_dispatching!B:B,Q8244),"")</f>
        <v/>
      </c>
      <c r="S8244" s="8" t="str">
        <f t="shared" si="3"/>
        <v/>
      </c>
    </row>
    <row r="8245" hidden="1">
      <c r="A8245" s="6" t="s">
        <v>20735</v>
      </c>
      <c r="B8245" s="6" t="s">
        <v>342</v>
      </c>
      <c r="C8245" s="6" t="s">
        <v>1007</v>
      </c>
      <c r="F8245" s="6" t="s">
        <v>415</v>
      </c>
      <c r="G8245" s="6" t="s">
        <v>416</v>
      </c>
      <c r="H8245" s="8" t="str">
        <f>VLOOKUP(C8245,agent_name_matching!A:B,2,false)</f>
        <v>Assessor LLM</v>
      </c>
      <c r="I8245" s="32" t="s">
        <v>1008</v>
      </c>
      <c r="J8245" s="6" t="s">
        <v>418</v>
      </c>
      <c r="L8245" s="6">
        <v>2302.0</v>
      </c>
      <c r="M8245" s="6">
        <v>14.0</v>
      </c>
      <c r="N8245" s="6">
        <v>706.0</v>
      </c>
      <c r="O8245" s="6" t="s">
        <v>20736</v>
      </c>
      <c r="P8245" s="8" t="str">
        <f t="shared" si="1"/>
        <v/>
      </c>
      <c r="Q8245" s="8" t="str">
        <f t="shared" si="17"/>
        <v/>
      </c>
      <c r="R8245" s="8" t="str">
        <f>if(and(P8245&lt;&gt;"",Q8245&lt;&gt;"newexp",Q8245&lt;&gt;"nostart"),countifs(script_conform_dispatching!A:A,P8245,script_conform_dispatching!B:B,Q8245),"")</f>
        <v/>
      </c>
      <c r="S8245" s="8" t="str">
        <f t="shared" si="3"/>
        <v/>
      </c>
    </row>
    <row r="8246" hidden="1">
      <c r="A8246" s="6" t="s">
        <v>20737</v>
      </c>
      <c r="B8246" s="6" t="s">
        <v>342</v>
      </c>
      <c r="C8246" s="6" t="s">
        <v>1011</v>
      </c>
      <c r="F8246" s="6" t="s">
        <v>415</v>
      </c>
      <c r="G8246" s="6" t="s">
        <v>416</v>
      </c>
      <c r="H8246" s="8" t="str">
        <f>VLOOKUP(C8246,agent_name_matching!A:B,2,false)</f>
        <v>Dialog LLM</v>
      </c>
      <c r="I8246" s="32" t="s">
        <v>20738</v>
      </c>
      <c r="J8246" s="6" t="s">
        <v>418</v>
      </c>
      <c r="L8246" s="6">
        <v>4446.0</v>
      </c>
      <c r="M8246" s="6">
        <v>132.0</v>
      </c>
      <c r="N8246" s="6">
        <v>2166.0</v>
      </c>
      <c r="O8246" s="6" t="s">
        <v>20739</v>
      </c>
      <c r="P8246" s="8" t="str">
        <f t="shared" si="1"/>
        <v/>
      </c>
      <c r="Q8246" s="8" t="str">
        <f t="shared" si="17"/>
        <v/>
      </c>
      <c r="R8246" s="8" t="str">
        <f>if(and(P8246&lt;&gt;"",Q8246&lt;&gt;"newexp",Q8246&lt;&gt;"nostart"),countifs(script_conform_dispatching!A:A,P8246,script_conform_dispatching!B:B,Q8246),"")</f>
        <v/>
      </c>
      <c r="S8246" s="8" t="str">
        <f t="shared" si="3"/>
        <v/>
      </c>
    </row>
    <row r="8247" hidden="1">
      <c r="A8247" s="6" t="s">
        <v>20740</v>
      </c>
      <c r="B8247" s="6" t="s">
        <v>342</v>
      </c>
      <c r="C8247" s="6" t="s">
        <v>37</v>
      </c>
      <c r="F8247" s="6" t="s">
        <v>415</v>
      </c>
      <c r="G8247" s="6" t="s">
        <v>416</v>
      </c>
      <c r="H8247" s="8" t="str">
        <f>VLOOKUP(C8247,agent_name_matching!A:B,2,false)</f>
        <v>Patient LLM</v>
      </c>
      <c r="I8247" s="32" t="s">
        <v>20741</v>
      </c>
      <c r="J8247" s="6" t="s">
        <v>418</v>
      </c>
      <c r="K8247" s="6">
        <v>1.0</v>
      </c>
      <c r="L8247" s="6">
        <v>2237.0</v>
      </c>
      <c r="M8247" s="6">
        <v>55.0</v>
      </c>
      <c r="N8247" s="6">
        <v>1065.0</v>
      </c>
      <c r="O8247" s="6" t="s">
        <v>20742</v>
      </c>
      <c r="P8247" s="8" t="str">
        <f t="shared" si="1"/>
        <v/>
      </c>
      <c r="Q8247" s="8" t="str">
        <f t="shared" si="17"/>
        <v/>
      </c>
      <c r="R8247" s="8" t="str">
        <f>if(and(P8247&lt;&gt;"",Q8247&lt;&gt;"newexp",Q8247&lt;&gt;"nostart"),countifs(script_conform_dispatching!A:A,P8247,script_conform_dispatching!B:B,Q8247),"")</f>
        <v/>
      </c>
      <c r="S8247" s="8" t="str">
        <f t="shared" si="3"/>
        <v/>
      </c>
    </row>
    <row r="8248" hidden="1">
      <c r="A8248" s="6" t="s">
        <v>20743</v>
      </c>
      <c r="B8248" s="6" t="s">
        <v>342</v>
      </c>
      <c r="C8248" s="6" t="s">
        <v>411</v>
      </c>
      <c r="H8248" s="8" t="str">
        <f>VLOOKUP(C8248,agent_name_matching!A:B,2,false)</f>
        <v>System</v>
      </c>
      <c r="I8248" s="33"/>
      <c r="O8248" s="6" t="s">
        <v>20744</v>
      </c>
      <c r="P8248" s="8" t="str">
        <f t="shared" si="1"/>
        <v/>
      </c>
      <c r="Q8248" s="8" t="str">
        <f t="shared" si="17"/>
        <v/>
      </c>
      <c r="R8248" s="8" t="str">
        <f>if(and(P8248&lt;&gt;"",Q8248&lt;&gt;"newexp",Q8248&lt;&gt;"nostart"),countifs(script_conform_dispatching!A:A,P8248,script_conform_dispatching!B:B,Q8248),"")</f>
        <v/>
      </c>
      <c r="S8248" s="8" t="str">
        <f t="shared" si="3"/>
        <v/>
      </c>
    </row>
    <row r="8249" hidden="1">
      <c r="A8249" s="6" t="s">
        <v>20745</v>
      </c>
      <c r="B8249" s="6" t="s">
        <v>342</v>
      </c>
      <c r="C8249" s="6" t="s">
        <v>1007</v>
      </c>
      <c r="F8249" s="6" t="s">
        <v>415</v>
      </c>
      <c r="G8249" s="6" t="s">
        <v>416</v>
      </c>
      <c r="H8249" s="8" t="str">
        <f>VLOOKUP(C8249,agent_name_matching!A:B,2,false)</f>
        <v>Assessor LLM</v>
      </c>
      <c r="I8249" s="32" t="s">
        <v>1008</v>
      </c>
      <c r="J8249" s="6" t="s">
        <v>418</v>
      </c>
      <c r="L8249" s="6">
        <v>2495.0</v>
      </c>
      <c r="M8249" s="6">
        <v>14.0</v>
      </c>
      <c r="N8249" s="6">
        <v>795.0</v>
      </c>
      <c r="O8249" s="6" t="s">
        <v>20746</v>
      </c>
      <c r="P8249" s="8" t="str">
        <f t="shared" si="1"/>
        <v/>
      </c>
      <c r="Q8249" s="8" t="str">
        <f t="shared" si="17"/>
        <v/>
      </c>
      <c r="R8249" s="8" t="str">
        <f>if(and(P8249&lt;&gt;"",Q8249&lt;&gt;"newexp",Q8249&lt;&gt;"nostart"),countifs(script_conform_dispatching!A:A,P8249,script_conform_dispatching!B:B,Q8249),"")</f>
        <v/>
      </c>
      <c r="S8249" s="8" t="str">
        <f t="shared" si="3"/>
        <v/>
      </c>
    </row>
    <row r="8250" hidden="1">
      <c r="A8250" s="6" t="s">
        <v>20747</v>
      </c>
      <c r="B8250" s="6" t="s">
        <v>342</v>
      </c>
      <c r="C8250" s="6" t="s">
        <v>1011</v>
      </c>
      <c r="F8250" s="6" t="s">
        <v>415</v>
      </c>
      <c r="G8250" s="6" t="s">
        <v>416</v>
      </c>
      <c r="H8250" s="8" t="str">
        <f>VLOOKUP(C8250,agent_name_matching!A:B,2,false)</f>
        <v>Dialog LLM</v>
      </c>
      <c r="I8250" s="32" t="s">
        <v>20748</v>
      </c>
      <c r="J8250" s="6" t="s">
        <v>418</v>
      </c>
      <c r="L8250" s="6">
        <v>4826.0</v>
      </c>
      <c r="M8250" s="6">
        <v>168.0</v>
      </c>
      <c r="N8250" s="6">
        <v>2288.0</v>
      </c>
      <c r="O8250" s="6" t="s">
        <v>20749</v>
      </c>
      <c r="P8250" s="8" t="str">
        <f t="shared" si="1"/>
        <v/>
      </c>
      <c r="Q8250" s="8" t="str">
        <f t="shared" si="17"/>
        <v/>
      </c>
      <c r="R8250" s="8" t="str">
        <f>if(and(P8250&lt;&gt;"",Q8250&lt;&gt;"newexp",Q8250&lt;&gt;"nostart"),countifs(script_conform_dispatching!A:A,P8250,script_conform_dispatching!B:B,Q8250),"")</f>
        <v/>
      </c>
      <c r="S8250" s="8" t="str">
        <f t="shared" si="3"/>
        <v/>
      </c>
    </row>
    <row r="8251" hidden="1">
      <c r="A8251" s="6" t="s">
        <v>20750</v>
      </c>
      <c r="B8251" s="6" t="s">
        <v>342</v>
      </c>
      <c r="C8251" s="6" t="s">
        <v>37</v>
      </c>
      <c r="F8251" s="6" t="s">
        <v>415</v>
      </c>
      <c r="G8251" s="6" t="s">
        <v>416</v>
      </c>
      <c r="H8251" s="8" t="str">
        <f>VLOOKUP(C8251,agent_name_matching!A:B,2,false)</f>
        <v>Patient LLM</v>
      </c>
      <c r="I8251" s="32" t="s">
        <v>20751</v>
      </c>
      <c r="J8251" s="6" t="s">
        <v>418</v>
      </c>
      <c r="K8251" s="6">
        <v>1.0</v>
      </c>
      <c r="L8251" s="6">
        <v>2468.0</v>
      </c>
      <c r="M8251" s="6">
        <v>40.0</v>
      </c>
      <c r="N8251" s="6">
        <v>1276.0</v>
      </c>
      <c r="O8251" s="6" t="s">
        <v>20752</v>
      </c>
      <c r="P8251" s="8" t="str">
        <f t="shared" si="1"/>
        <v/>
      </c>
      <c r="Q8251" s="8" t="str">
        <f t="shared" si="17"/>
        <v/>
      </c>
      <c r="R8251" s="8" t="str">
        <f>if(and(P8251&lt;&gt;"",Q8251&lt;&gt;"newexp",Q8251&lt;&gt;"nostart"),countifs(script_conform_dispatching!A:A,P8251,script_conform_dispatching!B:B,Q8251),"")</f>
        <v/>
      </c>
      <c r="S8251" s="8" t="str">
        <f t="shared" si="3"/>
        <v/>
      </c>
    </row>
    <row r="8252" hidden="1">
      <c r="A8252" s="6" t="s">
        <v>20753</v>
      </c>
      <c r="B8252" s="6" t="s">
        <v>342</v>
      </c>
      <c r="C8252" s="6" t="s">
        <v>411</v>
      </c>
      <c r="H8252" s="8" t="str">
        <f>VLOOKUP(C8252,agent_name_matching!A:B,2,false)</f>
        <v>System</v>
      </c>
      <c r="I8252" s="33"/>
      <c r="O8252" s="6" t="s">
        <v>20754</v>
      </c>
      <c r="P8252" s="8" t="str">
        <f t="shared" si="1"/>
        <v/>
      </c>
      <c r="Q8252" s="8" t="str">
        <f t="shared" si="17"/>
        <v/>
      </c>
      <c r="R8252" s="8" t="str">
        <f>if(and(P8252&lt;&gt;"",Q8252&lt;&gt;"newexp",Q8252&lt;&gt;"nostart"),countifs(script_conform_dispatching!A:A,P8252,script_conform_dispatching!B:B,Q8252),"")</f>
        <v/>
      </c>
      <c r="S8252" s="8" t="str">
        <f t="shared" si="3"/>
        <v/>
      </c>
    </row>
    <row r="8253" hidden="1">
      <c r="A8253" s="6" t="s">
        <v>20755</v>
      </c>
      <c r="B8253" s="6" t="s">
        <v>342</v>
      </c>
      <c r="C8253" s="6" t="s">
        <v>1007</v>
      </c>
      <c r="F8253" s="6" t="s">
        <v>415</v>
      </c>
      <c r="G8253" s="6" t="s">
        <v>416</v>
      </c>
      <c r="H8253" s="8" t="str">
        <f>VLOOKUP(C8253,agent_name_matching!A:B,2,false)</f>
        <v>Assessor LLM</v>
      </c>
      <c r="I8253" s="32" t="s">
        <v>1008</v>
      </c>
      <c r="J8253" s="6" t="s">
        <v>418</v>
      </c>
      <c r="L8253" s="6">
        <v>2709.0</v>
      </c>
      <c r="M8253" s="6">
        <v>14.0</v>
      </c>
      <c r="N8253" s="6">
        <v>813.0</v>
      </c>
      <c r="O8253" s="6" t="s">
        <v>20756</v>
      </c>
      <c r="P8253" s="8" t="str">
        <f t="shared" si="1"/>
        <v/>
      </c>
      <c r="Q8253" s="8" t="str">
        <f t="shared" si="17"/>
        <v/>
      </c>
      <c r="R8253" s="8" t="str">
        <f>if(and(P8253&lt;&gt;"",Q8253&lt;&gt;"newexp",Q8253&lt;&gt;"nostart"),countifs(script_conform_dispatching!A:A,P8253,script_conform_dispatching!B:B,Q8253),"")</f>
        <v/>
      </c>
      <c r="S8253" s="8" t="str">
        <f t="shared" si="3"/>
        <v/>
      </c>
    </row>
    <row r="8254" hidden="1">
      <c r="A8254" s="6" t="s">
        <v>20757</v>
      </c>
      <c r="B8254" s="6" t="s">
        <v>342</v>
      </c>
      <c r="C8254" s="6" t="s">
        <v>1011</v>
      </c>
      <c r="F8254" s="6" t="s">
        <v>415</v>
      </c>
      <c r="G8254" s="6" t="s">
        <v>416</v>
      </c>
      <c r="H8254" s="8" t="str">
        <f>VLOOKUP(C8254,agent_name_matching!A:B,2,false)</f>
        <v>Dialog LLM</v>
      </c>
      <c r="I8254" s="32" t="s">
        <v>20758</v>
      </c>
      <c r="J8254" s="6" t="s">
        <v>418</v>
      </c>
      <c r="L8254" s="6">
        <v>5227.0</v>
      </c>
      <c r="M8254" s="6">
        <v>278.0</v>
      </c>
      <c r="N8254" s="6">
        <v>4320.0</v>
      </c>
      <c r="O8254" s="6" t="s">
        <v>20759</v>
      </c>
      <c r="P8254" s="8" t="str">
        <f t="shared" si="1"/>
        <v/>
      </c>
      <c r="Q8254" s="8" t="str">
        <f t="shared" si="17"/>
        <v/>
      </c>
      <c r="R8254" s="8" t="str">
        <f>if(and(P8254&lt;&gt;"",Q8254&lt;&gt;"newexp",Q8254&lt;&gt;"nostart"),countifs(script_conform_dispatching!A:A,P8254,script_conform_dispatching!B:B,Q8254),"")</f>
        <v/>
      </c>
      <c r="S8254" s="8" t="str">
        <f t="shared" si="3"/>
        <v/>
      </c>
    </row>
    <row r="8255" hidden="1">
      <c r="A8255" s="6" t="s">
        <v>20760</v>
      </c>
      <c r="B8255" s="6" t="s">
        <v>342</v>
      </c>
      <c r="C8255" s="6" t="s">
        <v>37</v>
      </c>
      <c r="F8255" s="6" t="s">
        <v>415</v>
      </c>
      <c r="G8255" s="6" t="s">
        <v>416</v>
      </c>
      <c r="H8255" s="8" t="str">
        <f>VLOOKUP(C8255,agent_name_matching!A:B,2,false)</f>
        <v>Patient LLM</v>
      </c>
      <c r="I8255" s="32" t="s">
        <v>20761</v>
      </c>
      <c r="J8255" s="6" t="s">
        <v>418</v>
      </c>
      <c r="K8255" s="6">
        <v>1.0</v>
      </c>
      <c r="L8255" s="6">
        <v>2794.0</v>
      </c>
      <c r="M8255" s="6">
        <v>96.0</v>
      </c>
      <c r="N8255" s="6">
        <v>1522.0</v>
      </c>
      <c r="O8255" s="6" t="s">
        <v>20762</v>
      </c>
      <c r="P8255" s="8" t="str">
        <f t="shared" si="1"/>
        <v/>
      </c>
      <c r="Q8255" s="8" t="str">
        <f t="shared" si="17"/>
        <v/>
      </c>
      <c r="R8255" s="8" t="str">
        <f>if(and(P8255&lt;&gt;"",Q8255&lt;&gt;"newexp",Q8255&lt;&gt;"nostart"),countifs(script_conform_dispatching!A:A,P8255,script_conform_dispatching!B:B,Q8255),"")</f>
        <v/>
      </c>
      <c r="S8255" s="8" t="str">
        <f t="shared" si="3"/>
        <v/>
      </c>
    </row>
    <row r="8256" hidden="1">
      <c r="A8256" s="6" t="s">
        <v>20763</v>
      </c>
      <c r="B8256" s="6" t="s">
        <v>342</v>
      </c>
      <c r="C8256" s="6" t="s">
        <v>411</v>
      </c>
      <c r="H8256" s="8" t="str">
        <f>VLOOKUP(C8256,agent_name_matching!A:B,2,false)</f>
        <v>System</v>
      </c>
      <c r="I8256" s="33"/>
      <c r="O8256" s="6" t="s">
        <v>20764</v>
      </c>
      <c r="P8256" s="8" t="str">
        <f t="shared" si="1"/>
        <v/>
      </c>
      <c r="Q8256" s="8" t="str">
        <f t="shared" si="17"/>
        <v/>
      </c>
      <c r="R8256" s="8" t="str">
        <f>if(and(P8256&lt;&gt;"",Q8256&lt;&gt;"newexp",Q8256&lt;&gt;"nostart"),countifs(script_conform_dispatching!A:A,P8256,script_conform_dispatching!B:B,Q8256),"")</f>
        <v/>
      </c>
      <c r="S8256" s="8" t="str">
        <f t="shared" si="3"/>
        <v/>
      </c>
    </row>
    <row r="8257" hidden="1">
      <c r="A8257" s="6" t="s">
        <v>20765</v>
      </c>
      <c r="B8257" s="6" t="s">
        <v>342</v>
      </c>
      <c r="C8257" s="6" t="s">
        <v>1007</v>
      </c>
      <c r="F8257" s="6" t="s">
        <v>415</v>
      </c>
      <c r="G8257" s="6" t="s">
        <v>416</v>
      </c>
      <c r="H8257" s="8" t="str">
        <f>VLOOKUP(C8257,agent_name_matching!A:B,2,false)</f>
        <v>Assessor LLM</v>
      </c>
      <c r="I8257" s="32" t="s">
        <v>1040</v>
      </c>
      <c r="J8257" s="6" t="s">
        <v>418</v>
      </c>
      <c r="L8257" s="6">
        <v>3089.0</v>
      </c>
      <c r="M8257" s="6">
        <v>12.0</v>
      </c>
      <c r="N8257" s="6">
        <v>768.0</v>
      </c>
      <c r="O8257" s="6" t="s">
        <v>20766</v>
      </c>
      <c r="P8257" s="8" t="str">
        <f t="shared" si="1"/>
        <v/>
      </c>
      <c r="Q8257" s="8" t="str">
        <f t="shared" si="17"/>
        <v/>
      </c>
      <c r="R8257" s="8" t="str">
        <f>if(and(P8257&lt;&gt;"",Q8257&lt;&gt;"newexp",Q8257&lt;&gt;"nostart"),countifs(script_conform_dispatching!A:A,P8257,script_conform_dispatching!B:B,Q8257),"")</f>
        <v/>
      </c>
      <c r="S8257" s="8" t="str">
        <f t="shared" si="3"/>
        <v/>
      </c>
    </row>
    <row r="8258" hidden="1">
      <c r="A8258" s="6" t="s">
        <v>20767</v>
      </c>
      <c r="B8258" s="6" t="s">
        <v>342</v>
      </c>
      <c r="C8258" s="6" t="s">
        <v>407</v>
      </c>
      <c r="D8258" s="6">
        <v>2.0</v>
      </c>
      <c r="E8258" s="6" t="s">
        <v>445</v>
      </c>
      <c r="H8258" s="8" t="str">
        <f>VLOOKUP(C8258,agent_name_matching!A:B,2,false)</f>
        <v>--</v>
      </c>
      <c r="I8258" s="33"/>
      <c r="O8258" s="6" t="s">
        <v>20768</v>
      </c>
      <c r="P8258" s="8">
        <f t="shared" si="1"/>
        <v>2</v>
      </c>
      <c r="Q8258" s="8">
        <f t="shared" si="17"/>
        <v>3</v>
      </c>
      <c r="R8258" s="8">
        <f>if(and(P8258&lt;&gt;"",Q8258&lt;&gt;"newexp",Q8258&lt;&gt;"nostart"),countifs(script_conform_dispatching!A:A,P8258,script_conform_dispatching!B:B,Q8258),"")</f>
        <v>1</v>
      </c>
      <c r="S8258" s="8" t="str">
        <f t="shared" si="3"/>
        <v/>
      </c>
    </row>
    <row r="8259" hidden="1">
      <c r="A8259" s="6" t="s">
        <v>20769</v>
      </c>
      <c r="B8259" s="6" t="s">
        <v>342</v>
      </c>
      <c r="C8259" s="6" t="s">
        <v>1045</v>
      </c>
      <c r="F8259" s="6" t="s">
        <v>415</v>
      </c>
      <c r="G8259" s="6" t="s">
        <v>416</v>
      </c>
      <c r="H8259" s="8" t="str">
        <f>VLOOKUP(C8259,agent_name_matching!A:B,2,false)</f>
        <v>Dispatcher LLM</v>
      </c>
      <c r="I8259" s="32" t="s">
        <v>1096</v>
      </c>
      <c r="J8259" s="6" t="s">
        <v>418</v>
      </c>
      <c r="L8259" s="6">
        <v>4506.0</v>
      </c>
      <c r="M8259" s="6">
        <v>260.0</v>
      </c>
      <c r="N8259" s="6">
        <v>4986.0</v>
      </c>
      <c r="O8259" s="6" t="s">
        <v>20770</v>
      </c>
      <c r="P8259" s="8" t="str">
        <f t="shared" si="1"/>
        <v/>
      </c>
      <c r="Q8259" s="8" t="str">
        <f t="shared" si="17"/>
        <v/>
      </c>
      <c r="R8259" s="8" t="str">
        <f>if(and(P8259&lt;&gt;"",Q8259&lt;&gt;"newexp",Q8259&lt;&gt;"nostart"),countifs(script_conform_dispatching!A:A,P8259,script_conform_dispatching!B:B,Q8259),"")</f>
        <v/>
      </c>
      <c r="S8259" s="8" t="str">
        <f t="shared" si="3"/>
        <v/>
      </c>
    </row>
    <row r="8260" hidden="1">
      <c r="A8260" s="6" t="s">
        <v>20771</v>
      </c>
      <c r="B8260" s="6" t="s">
        <v>342</v>
      </c>
      <c r="C8260" s="6" t="s">
        <v>407</v>
      </c>
      <c r="D8260" s="6">
        <v>3.0</v>
      </c>
      <c r="E8260" s="6" t="s">
        <v>408</v>
      </c>
      <c r="H8260" s="8" t="str">
        <f>VLOOKUP(C8260,agent_name_matching!A:B,2,false)</f>
        <v>--</v>
      </c>
      <c r="I8260" s="33"/>
      <c r="O8260" s="6" t="s">
        <v>20772</v>
      </c>
      <c r="P8260" s="8" t="str">
        <f t="shared" si="1"/>
        <v/>
      </c>
      <c r="Q8260" s="8" t="str">
        <f t="shared" si="17"/>
        <v/>
      </c>
      <c r="R8260" s="8" t="str">
        <f>if(and(P8260&lt;&gt;"",Q8260&lt;&gt;"newexp",Q8260&lt;&gt;"nostart"),countifs(script_conform_dispatching!A:A,P8260,script_conform_dispatching!B:B,Q8260),"")</f>
        <v/>
      </c>
      <c r="S8260" s="8" t="str">
        <f t="shared" si="3"/>
        <v/>
      </c>
    </row>
    <row r="8261" hidden="1">
      <c r="A8261" s="6" t="s">
        <v>20773</v>
      </c>
      <c r="B8261" s="6" t="s">
        <v>342</v>
      </c>
      <c r="C8261" s="6" t="s">
        <v>1011</v>
      </c>
      <c r="F8261" s="6" t="s">
        <v>415</v>
      </c>
      <c r="G8261" s="6" t="s">
        <v>416</v>
      </c>
      <c r="H8261" s="8" t="str">
        <f>VLOOKUP(C8261,agent_name_matching!A:B,2,false)</f>
        <v>Dialog LLM</v>
      </c>
      <c r="I8261" s="32" t="s">
        <v>20774</v>
      </c>
      <c r="J8261" s="6" t="s">
        <v>418</v>
      </c>
      <c r="L8261" s="6">
        <v>6056.0</v>
      </c>
      <c r="M8261" s="6">
        <v>128.0</v>
      </c>
      <c r="N8261" s="6">
        <v>2045.0</v>
      </c>
      <c r="O8261" s="6" t="s">
        <v>20775</v>
      </c>
      <c r="P8261" s="8" t="str">
        <f t="shared" si="1"/>
        <v/>
      </c>
      <c r="Q8261" s="8" t="str">
        <f t="shared" si="17"/>
        <v/>
      </c>
      <c r="R8261" s="8" t="str">
        <f>if(and(P8261&lt;&gt;"",Q8261&lt;&gt;"newexp",Q8261&lt;&gt;"nostart"),countifs(script_conform_dispatching!A:A,P8261,script_conform_dispatching!B:B,Q8261),"")</f>
        <v/>
      </c>
      <c r="S8261" s="8" t="str">
        <f t="shared" si="3"/>
        <v/>
      </c>
    </row>
    <row r="8262" hidden="1">
      <c r="A8262" s="6" t="s">
        <v>20776</v>
      </c>
      <c r="B8262" s="6" t="s">
        <v>342</v>
      </c>
      <c r="C8262" s="6" t="s">
        <v>450</v>
      </c>
      <c r="F8262" s="6" t="s">
        <v>415</v>
      </c>
      <c r="G8262" s="6" t="s">
        <v>416</v>
      </c>
      <c r="H8262" s="8" t="str">
        <f>VLOOKUP(C8262,agent_name_matching!A:B,2,false)</f>
        <v>Validator LLM</v>
      </c>
      <c r="I8262" s="32" t="s">
        <v>20777</v>
      </c>
      <c r="J8262" s="6" t="s">
        <v>452</v>
      </c>
      <c r="L8262" s="6">
        <v>3040.0</v>
      </c>
      <c r="M8262" s="6">
        <v>45.0</v>
      </c>
      <c r="N8262" s="6">
        <v>1451.0</v>
      </c>
      <c r="O8262" s="6" t="s">
        <v>20778</v>
      </c>
      <c r="P8262" s="8" t="str">
        <f t="shared" si="1"/>
        <v/>
      </c>
      <c r="Q8262" s="8" t="str">
        <f t="shared" si="17"/>
        <v/>
      </c>
      <c r="R8262" s="8" t="str">
        <f>if(and(P8262&lt;&gt;"",Q8262&lt;&gt;"newexp",Q8262&lt;&gt;"nostart"),countifs(script_conform_dispatching!A:A,P8262,script_conform_dispatching!B:B,Q8262),"")</f>
        <v/>
      </c>
      <c r="S8262" s="8" t="str">
        <f t="shared" si="3"/>
        <v/>
      </c>
    </row>
    <row r="8263" hidden="1">
      <c r="A8263" s="6" t="s">
        <v>20779</v>
      </c>
      <c r="B8263" s="6" t="s">
        <v>342</v>
      </c>
      <c r="C8263" s="6" t="s">
        <v>37</v>
      </c>
      <c r="F8263" s="6" t="s">
        <v>415</v>
      </c>
      <c r="G8263" s="6" t="s">
        <v>416</v>
      </c>
      <c r="H8263" s="8" t="str">
        <f>VLOOKUP(C8263,agent_name_matching!A:B,2,false)</f>
        <v>Patient LLM</v>
      </c>
      <c r="I8263" s="32" t="s">
        <v>20780</v>
      </c>
      <c r="J8263" s="6" t="s">
        <v>418</v>
      </c>
      <c r="K8263" s="6">
        <v>1.0</v>
      </c>
      <c r="L8263" s="6">
        <v>3026.0</v>
      </c>
      <c r="M8263" s="6">
        <v>104.0</v>
      </c>
      <c r="N8263" s="6">
        <v>1666.0</v>
      </c>
      <c r="O8263" s="6" t="s">
        <v>20781</v>
      </c>
      <c r="P8263" s="8" t="str">
        <f t="shared" si="1"/>
        <v/>
      </c>
      <c r="Q8263" s="8" t="str">
        <f t="shared" si="17"/>
        <v/>
      </c>
      <c r="R8263" s="8" t="str">
        <f>if(and(P8263&lt;&gt;"",Q8263&lt;&gt;"newexp",Q8263&lt;&gt;"nostart"),countifs(script_conform_dispatching!A:A,P8263,script_conform_dispatching!B:B,Q8263),"")</f>
        <v/>
      </c>
      <c r="S8263" s="8" t="str">
        <f t="shared" si="3"/>
        <v/>
      </c>
    </row>
    <row r="8264" hidden="1">
      <c r="A8264" s="6" t="s">
        <v>20782</v>
      </c>
      <c r="B8264" s="6" t="s">
        <v>342</v>
      </c>
      <c r="C8264" s="6" t="s">
        <v>411</v>
      </c>
      <c r="H8264" s="8" t="str">
        <f>VLOOKUP(C8264,agent_name_matching!A:B,2,false)</f>
        <v>System</v>
      </c>
      <c r="I8264" s="33"/>
      <c r="O8264" s="6" t="s">
        <v>20783</v>
      </c>
      <c r="P8264" s="8" t="str">
        <f t="shared" si="1"/>
        <v/>
      </c>
      <c r="Q8264" s="8" t="str">
        <f t="shared" si="17"/>
        <v/>
      </c>
      <c r="R8264" s="8" t="str">
        <f>if(and(P8264&lt;&gt;"",Q8264&lt;&gt;"newexp",Q8264&lt;&gt;"nostart"),countifs(script_conform_dispatching!A:A,P8264,script_conform_dispatching!B:B,Q8264),"")</f>
        <v/>
      </c>
      <c r="S8264" s="8" t="str">
        <f t="shared" si="3"/>
        <v/>
      </c>
    </row>
    <row r="8265" hidden="1">
      <c r="A8265" s="6" t="s">
        <v>20784</v>
      </c>
      <c r="B8265" s="6" t="s">
        <v>342</v>
      </c>
      <c r="C8265" s="6" t="s">
        <v>1007</v>
      </c>
      <c r="F8265" s="6" t="s">
        <v>415</v>
      </c>
      <c r="G8265" s="6" t="s">
        <v>416</v>
      </c>
      <c r="H8265" s="8" t="str">
        <f>VLOOKUP(C8265,agent_name_matching!A:B,2,false)</f>
        <v>Assessor LLM</v>
      </c>
      <c r="I8265" s="32" t="s">
        <v>1008</v>
      </c>
      <c r="J8265" s="6" t="s">
        <v>418</v>
      </c>
      <c r="L8265" s="6">
        <v>3437.0</v>
      </c>
      <c r="M8265" s="6">
        <v>14.0</v>
      </c>
      <c r="N8265" s="6">
        <v>902.0</v>
      </c>
      <c r="O8265" s="6" t="s">
        <v>20785</v>
      </c>
      <c r="P8265" s="8" t="str">
        <f t="shared" si="1"/>
        <v/>
      </c>
      <c r="Q8265" s="8" t="str">
        <f t="shared" si="17"/>
        <v/>
      </c>
      <c r="R8265" s="8" t="str">
        <f>if(and(P8265&lt;&gt;"",Q8265&lt;&gt;"newexp",Q8265&lt;&gt;"nostart"),countifs(script_conform_dispatching!A:A,P8265,script_conform_dispatching!B:B,Q8265),"")</f>
        <v/>
      </c>
      <c r="S8265" s="8" t="str">
        <f t="shared" si="3"/>
        <v/>
      </c>
    </row>
    <row r="8266" hidden="1">
      <c r="A8266" s="6" t="s">
        <v>20786</v>
      </c>
      <c r="B8266" s="6" t="s">
        <v>342</v>
      </c>
      <c r="C8266" s="6" t="s">
        <v>1011</v>
      </c>
      <c r="F8266" s="6" t="s">
        <v>415</v>
      </c>
      <c r="G8266" s="6" t="s">
        <v>416</v>
      </c>
      <c r="H8266" s="8" t="str">
        <f>VLOOKUP(C8266,agent_name_matching!A:B,2,false)</f>
        <v>Dialog LLM</v>
      </c>
      <c r="I8266" s="32" t="s">
        <v>20787</v>
      </c>
      <c r="J8266" s="6" t="s">
        <v>418</v>
      </c>
      <c r="L8266" s="6">
        <v>6591.0</v>
      </c>
      <c r="M8266" s="6">
        <v>63.0</v>
      </c>
      <c r="N8266" s="6">
        <v>1406.0</v>
      </c>
      <c r="O8266" s="6" t="s">
        <v>20788</v>
      </c>
      <c r="P8266" s="8" t="str">
        <f t="shared" si="1"/>
        <v/>
      </c>
      <c r="Q8266" s="8" t="str">
        <f t="shared" si="17"/>
        <v/>
      </c>
      <c r="R8266" s="8" t="str">
        <f>if(and(P8266&lt;&gt;"",Q8266&lt;&gt;"newexp",Q8266&lt;&gt;"nostart"),countifs(script_conform_dispatching!A:A,P8266,script_conform_dispatching!B:B,Q8266),"")</f>
        <v/>
      </c>
      <c r="S8266" s="8" t="str">
        <f t="shared" si="3"/>
        <v/>
      </c>
    </row>
    <row r="8267" hidden="1">
      <c r="A8267" s="6" t="s">
        <v>20789</v>
      </c>
      <c r="B8267" s="6" t="s">
        <v>342</v>
      </c>
      <c r="C8267" s="6" t="s">
        <v>37</v>
      </c>
      <c r="F8267" s="6" t="s">
        <v>415</v>
      </c>
      <c r="G8267" s="6" t="s">
        <v>416</v>
      </c>
      <c r="H8267" s="8" t="str">
        <f>VLOOKUP(C8267,agent_name_matching!A:B,2,false)</f>
        <v>Patient LLM</v>
      </c>
      <c r="I8267" s="32" t="s">
        <v>20790</v>
      </c>
      <c r="J8267" s="6" t="s">
        <v>418</v>
      </c>
      <c r="K8267" s="6">
        <v>1.0</v>
      </c>
      <c r="L8267" s="6">
        <v>3201.0</v>
      </c>
      <c r="M8267" s="6">
        <v>141.0</v>
      </c>
      <c r="N8267" s="6">
        <v>1926.0</v>
      </c>
      <c r="O8267" s="6" t="s">
        <v>20791</v>
      </c>
      <c r="P8267" s="8" t="str">
        <f t="shared" si="1"/>
        <v/>
      </c>
      <c r="Q8267" s="8" t="str">
        <f t="shared" si="17"/>
        <v/>
      </c>
      <c r="R8267" s="8" t="str">
        <f>if(and(P8267&lt;&gt;"",Q8267&lt;&gt;"newexp",Q8267&lt;&gt;"nostart"),countifs(script_conform_dispatching!A:A,P8267,script_conform_dispatching!B:B,Q8267),"")</f>
        <v/>
      </c>
      <c r="S8267" s="8" t="str">
        <f t="shared" si="3"/>
        <v/>
      </c>
    </row>
    <row r="8268" hidden="1">
      <c r="A8268" s="6" t="s">
        <v>20792</v>
      </c>
      <c r="B8268" s="6" t="s">
        <v>342</v>
      </c>
      <c r="C8268" s="6" t="s">
        <v>411</v>
      </c>
      <c r="H8268" s="8" t="str">
        <f>VLOOKUP(C8268,agent_name_matching!A:B,2,false)</f>
        <v>System</v>
      </c>
      <c r="I8268" s="33"/>
      <c r="O8268" s="6" t="s">
        <v>20793</v>
      </c>
      <c r="P8268" s="8" t="str">
        <f t="shared" si="1"/>
        <v/>
      </c>
      <c r="Q8268" s="8" t="str">
        <f t="shared" si="17"/>
        <v/>
      </c>
      <c r="R8268" s="8" t="str">
        <f>if(and(P8268&lt;&gt;"",Q8268&lt;&gt;"newexp",Q8268&lt;&gt;"nostart"),countifs(script_conform_dispatching!A:A,P8268,script_conform_dispatching!B:B,Q8268),"")</f>
        <v/>
      </c>
      <c r="S8268" s="8" t="str">
        <f t="shared" si="3"/>
        <v/>
      </c>
    </row>
    <row r="8269" hidden="1">
      <c r="A8269" s="6" t="s">
        <v>20794</v>
      </c>
      <c r="B8269" s="6" t="s">
        <v>342</v>
      </c>
      <c r="C8269" s="6" t="s">
        <v>1007</v>
      </c>
      <c r="F8269" s="6" t="s">
        <v>415</v>
      </c>
      <c r="G8269" s="6" t="s">
        <v>416</v>
      </c>
      <c r="H8269" s="8" t="str">
        <f>VLOOKUP(C8269,agent_name_matching!A:B,2,false)</f>
        <v>Assessor LLM</v>
      </c>
      <c r="I8269" s="32" t="s">
        <v>1008</v>
      </c>
      <c r="J8269" s="6" t="s">
        <v>418</v>
      </c>
      <c r="L8269" s="6">
        <v>3647.0</v>
      </c>
      <c r="M8269" s="6">
        <v>14.0</v>
      </c>
      <c r="N8269" s="6">
        <v>888.0</v>
      </c>
      <c r="O8269" s="6" t="s">
        <v>20795</v>
      </c>
      <c r="P8269" s="8" t="str">
        <f t="shared" si="1"/>
        <v/>
      </c>
      <c r="Q8269" s="8" t="str">
        <f t="shared" si="17"/>
        <v/>
      </c>
      <c r="R8269" s="8" t="str">
        <f>if(and(P8269&lt;&gt;"",Q8269&lt;&gt;"newexp",Q8269&lt;&gt;"nostart"),countifs(script_conform_dispatching!A:A,P8269,script_conform_dispatching!B:B,Q8269),"")</f>
        <v/>
      </c>
      <c r="S8269" s="8" t="str">
        <f t="shared" si="3"/>
        <v/>
      </c>
    </row>
    <row r="8270" hidden="1">
      <c r="A8270" s="6" t="s">
        <v>20796</v>
      </c>
      <c r="B8270" s="6" t="s">
        <v>342</v>
      </c>
      <c r="C8270" s="6" t="s">
        <v>1011</v>
      </c>
      <c r="F8270" s="6" t="s">
        <v>415</v>
      </c>
      <c r="G8270" s="6" t="s">
        <v>416</v>
      </c>
      <c r="H8270" s="8" t="str">
        <f>VLOOKUP(C8270,agent_name_matching!A:B,2,false)</f>
        <v>Dialog LLM</v>
      </c>
      <c r="I8270" s="32" t="s">
        <v>20797</v>
      </c>
      <c r="J8270" s="6" t="s">
        <v>418</v>
      </c>
      <c r="L8270" s="6">
        <v>7098.0</v>
      </c>
      <c r="M8270" s="6">
        <v>109.0</v>
      </c>
      <c r="N8270" s="6">
        <v>2025.0</v>
      </c>
      <c r="O8270" s="6" t="s">
        <v>20798</v>
      </c>
      <c r="P8270" s="8" t="str">
        <f t="shared" si="1"/>
        <v/>
      </c>
      <c r="Q8270" s="8" t="str">
        <f t="shared" si="17"/>
        <v/>
      </c>
      <c r="R8270" s="8" t="str">
        <f>if(and(P8270&lt;&gt;"",Q8270&lt;&gt;"newexp",Q8270&lt;&gt;"nostart"),countifs(script_conform_dispatching!A:A,P8270,script_conform_dispatching!B:B,Q8270),"")</f>
        <v/>
      </c>
      <c r="S8270" s="8" t="str">
        <f t="shared" si="3"/>
        <v/>
      </c>
    </row>
    <row r="8271" hidden="1">
      <c r="A8271" s="6" t="s">
        <v>20799</v>
      </c>
      <c r="B8271" s="6" t="s">
        <v>342</v>
      </c>
      <c r="C8271" s="6" t="s">
        <v>37</v>
      </c>
      <c r="F8271" s="6" t="s">
        <v>415</v>
      </c>
      <c r="G8271" s="6" t="s">
        <v>416</v>
      </c>
      <c r="H8271" s="8" t="str">
        <f>VLOOKUP(C8271,agent_name_matching!A:B,2,false)</f>
        <v>Patient LLM</v>
      </c>
      <c r="I8271" s="32" t="s">
        <v>20800</v>
      </c>
      <c r="J8271" s="6" t="s">
        <v>418</v>
      </c>
      <c r="K8271" s="6">
        <v>1.0</v>
      </c>
      <c r="L8271" s="6">
        <v>3459.0</v>
      </c>
      <c r="M8271" s="6">
        <v>63.0</v>
      </c>
      <c r="N8271" s="6">
        <v>1364.0</v>
      </c>
      <c r="O8271" s="6" t="s">
        <v>20801</v>
      </c>
      <c r="P8271" s="8" t="str">
        <f t="shared" si="1"/>
        <v/>
      </c>
      <c r="Q8271" s="8" t="str">
        <f t="shared" si="17"/>
        <v/>
      </c>
      <c r="R8271" s="8" t="str">
        <f>if(and(P8271&lt;&gt;"",Q8271&lt;&gt;"newexp",Q8271&lt;&gt;"nostart"),countifs(script_conform_dispatching!A:A,P8271,script_conform_dispatching!B:B,Q8271),"")</f>
        <v/>
      </c>
      <c r="S8271" s="8" t="str">
        <f t="shared" si="3"/>
        <v/>
      </c>
    </row>
    <row r="8272" hidden="1">
      <c r="A8272" s="6" t="s">
        <v>20802</v>
      </c>
      <c r="B8272" s="6" t="s">
        <v>342</v>
      </c>
      <c r="C8272" s="6" t="s">
        <v>411</v>
      </c>
      <c r="H8272" s="8" t="str">
        <f>VLOOKUP(C8272,agent_name_matching!A:B,2,false)</f>
        <v>System</v>
      </c>
      <c r="I8272" s="33"/>
      <c r="O8272" s="6" t="s">
        <v>20803</v>
      </c>
      <c r="P8272" s="8" t="str">
        <f t="shared" si="1"/>
        <v/>
      </c>
      <c r="Q8272" s="8" t="str">
        <f t="shared" si="17"/>
        <v/>
      </c>
      <c r="R8272" s="8" t="str">
        <f>if(and(P8272&lt;&gt;"",Q8272&lt;&gt;"newexp",Q8272&lt;&gt;"nostart"),countifs(script_conform_dispatching!A:A,P8272,script_conform_dispatching!B:B,Q8272),"")</f>
        <v/>
      </c>
      <c r="S8272" s="8" t="str">
        <f t="shared" si="3"/>
        <v/>
      </c>
    </row>
    <row r="8273" hidden="1">
      <c r="A8273" s="6" t="s">
        <v>20804</v>
      </c>
      <c r="B8273" s="6" t="s">
        <v>342</v>
      </c>
      <c r="C8273" s="6" t="s">
        <v>1007</v>
      </c>
      <c r="F8273" s="6" t="s">
        <v>415</v>
      </c>
      <c r="G8273" s="6" t="s">
        <v>416</v>
      </c>
      <c r="H8273" s="8" t="str">
        <f>VLOOKUP(C8273,agent_name_matching!A:B,2,false)</f>
        <v>Assessor LLM</v>
      </c>
      <c r="I8273" s="32" t="s">
        <v>1040</v>
      </c>
      <c r="J8273" s="6" t="s">
        <v>418</v>
      </c>
      <c r="L8273" s="6">
        <v>3825.0</v>
      </c>
      <c r="M8273" s="6">
        <v>12.0</v>
      </c>
      <c r="N8273" s="6">
        <v>1412.0</v>
      </c>
      <c r="O8273" s="6" t="s">
        <v>20805</v>
      </c>
      <c r="P8273" s="8" t="str">
        <f t="shared" si="1"/>
        <v/>
      </c>
      <c r="Q8273" s="8" t="str">
        <f t="shared" si="17"/>
        <v/>
      </c>
      <c r="R8273" s="8" t="str">
        <f>if(and(P8273&lt;&gt;"",Q8273&lt;&gt;"newexp",Q8273&lt;&gt;"nostart"),countifs(script_conform_dispatching!A:A,P8273,script_conform_dispatching!B:B,Q8273),"")</f>
        <v/>
      </c>
      <c r="S8273" s="8" t="str">
        <f t="shared" si="3"/>
        <v/>
      </c>
    </row>
    <row r="8274" hidden="1">
      <c r="A8274" s="6" t="s">
        <v>20806</v>
      </c>
      <c r="B8274" s="6" t="s">
        <v>342</v>
      </c>
      <c r="C8274" s="6" t="s">
        <v>407</v>
      </c>
      <c r="D8274" s="6">
        <v>3.0</v>
      </c>
      <c r="E8274" s="6" t="s">
        <v>445</v>
      </c>
      <c r="H8274" s="8" t="str">
        <f>VLOOKUP(C8274,agent_name_matching!A:B,2,false)</f>
        <v>--</v>
      </c>
      <c r="I8274" s="33"/>
      <c r="O8274" s="6" t="s">
        <v>20807</v>
      </c>
      <c r="P8274" s="8">
        <f t="shared" si="1"/>
        <v>3</v>
      </c>
      <c r="Q8274" s="8">
        <f t="shared" si="17"/>
        <v>4</v>
      </c>
      <c r="R8274" s="8">
        <f>if(and(P8274&lt;&gt;"",Q8274&lt;&gt;"newexp",Q8274&lt;&gt;"nostart"),countifs(script_conform_dispatching!A:A,P8274,script_conform_dispatching!B:B,Q8274),"")</f>
        <v>1</v>
      </c>
      <c r="S8274" s="8" t="str">
        <f t="shared" si="3"/>
        <v/>
      </c>
    </row>
    <row r="8275" hidden="1">
      <c r="A8275" s="6" t="s">
        <v>20808</v>
      </c>
      <c r="B8275" s="6" t="s">
        <v>342</v>
      </c>
      <c r="C8275" s="6" t="s">
        <v>1045</v>
      </c>
      <c r="F8275" s="6" t="s">
        <v>415</v>
      </c>
      <c r="G8275" s="6" t="s">
        <v>416</v>
      </c>
      <c r="H8275" s="8" t="str">
        <f>VLOOKUP(C8275,agent_name_matching!A:B,2,false)</f>
        <v>Dispatcher LLM</v>
      </c>
      <c r="I8275" s="32" t="s">
        <v>1165</v>
      </c>
      <c r="J8275" s="6" t="s">
        <v>418</v>
      </c>
      <c r="L8275" s="6">
        <v>5242.0</v>
      </c>
      <c r="M8275" s="6">
        <v>210.0</v>
      </c>
      <c r="N8275" s="6">
        <v>2338.0</v>
      </c>
      <c r="O8275" s="6" t="s">
        <v>20809</v>
      </c>
      <c r="P8275" s="8" t="str">
        <f t="shared" si="1"/>
        <v/>
      </c>
      <c r="Q8275" s="8" t="str">
        <f t="shared" si="17"/>
        <v/>
      </c>
      <c r="R8275" s="8" t="str">
        <f>if(and(P8275&lt;&gt;"",Q8275&lt;&gt;"newexp",Q8275&lt;&gt;"nostart"),countifs(script_conform_dispatching!A:A,P8275,script_conform_dispatching!B:B,Q8275),"")</f>
        <v/>
      </c>
      <c r="S8275" s="8" t="str">
        <f t="shared" si="3"/>
        <v/>
      </c>
    </row>
    <row r="8276" hidden="1">
      <c r="A8276" s="6" t="s">
        <v>20810</v>
      </c>
      <c r="B8276" s="6" t="s">
        <v>342</v>
      </c>
      <c r="C8276" s="6" t="s">
        <v>407</v>
      </c>
      <c r="D8276" s="6">
        <v>4.0</v>
      </c>
      <c r="E8276" s="6" t="s">
        <v>408</v>
      </c>
      <c r="H8276" s="8" t="str">
        <f>VLOOKUP(C8276,agent_name_matching!A:B,2,false)</f>
        <v>--</v>
      </c>
      <c r="I8276" s="33"/>
      <c r="O8276" s="6" t="s">
        <v>20811</v>
      </c>
      <c r="P8276" s="8" t="str">
        <f t="shared" si="1"/>
        <v/>
      </c>
      <c r="Q8276" s="8" t="str">
        <f t="shared" si="17"/>
        <v/>
      </c>
      <c r="R8276" s="8" t="str">
        <f>if(and(P8276&lt;&gt;"",Q8276&lt;&gt;"newexp",Q8276&lt;&gt;"nostart"),countifs(script_conform_dispatching!A:A,P8276,script_conform_dispatching!B:B,Q8276),"")</f>
        <v/>
      </c>
      <c r="S8276" s="8" t="str">
        <f t="shared" si="3"/>
        <v/>
      </c>
    </row>
    <row r="8277" hidden="1">
      <c r="A8277" s="6" t="s">
        <v>20812</v>
      </c>
      <c r="B8277" s="6" t="s">
        <v>342</v>
      </c>
      <c r="C8277" s="6" t="s">
        <v>1011</v>
      </c>
      <c r="F8277" s="6" t="s">
        <v>415</v>
      </c>
      <c r="G8277" s="6" t="s">
        <v>416</v>
      </c>
      <c r="H8277" s="8" t="str">
        <f>VLOOKUP(C8277,agent_name_matching!A:B,2,false)</f>
        <v>Dialog LLM</v>
      </c>
      <c r="I8277" s="32" t="s">
        <v>20813</v>
      </c>
      <c r="J8277" s="6" t="s">
        <v>418</v>
      </c>
      <c r="L8277" s="6">
        <v>7785.0</v>
      </c>
      <c r="M8277" s="6">
        <v>123.0</v>
      </c>
      <c r="N8277" s="6">
        <v>2343.0</v>
      </c>
      <c r="O8277" s="6" t="s">
        <v>20814</v>
      </c>
      <c r="P8277" s="8" t="str">
        <f t="shared" si="1"/>
        <v/>
      </c>
      <c r="Q8277" s="8" t="str">
        <f t="shared" si="17"/>
        <v/>
      </c>
      <c r="R8277" s="8" t="str">
        <f>if(and(P8277&lt;&gt;"",Q8277&lt;&gt;"newexp",Q8277&lt;&gt;"nostart"),countifs(script_conform_dispatching!A:A,P8277,script_conform_dispatching!B:B,Q8277),"")</f>
        <v/>
      </c>
      <c r="S8277" s="8" t="str">
        <f t="shared" si="3"/>
        <v/>
      </c>
    </row>
    <row r="8278" hidden="1">
      <c r="A8278" s="6" t="s">
        <v>20815</v>
      </c>
      <c r="B8278" s="6" t="s">
        <v>342</v>
      </c>
      <c r="C8278" s="6" t="s">
        <v>450</v>
      </c>
      <c r="F8278" s="6" t="s">
        <v>415</v>
      </c>
      <c r="G8278" s="6" t="s">
        <v>416</v>
      </c>
      <c r="H8278" s="8" t="str">
        <f>VLOOKUP(C8278,agent_name_matching!A:B,2,false)</f>
        <v>Validator LLM</v>
      </c>
      <c r="I8278" s="32" t="s">
        <v>20816</v>
      </c>
      <c r="J8278" s="6" t="s">
        <v>452</v>
      </c>
      <c r="L8278" s="6">
        <v>3776.0</v>
      </c>
      <c r="M8278" s="6">
        <v>28.0</v>
      </c>
      <c r="N8278" s="6">
        <v>989.0</v>
      </c>
      <c r="O8278" s="6" t="s">
        <v>20817</v>
      </c>
      <c r="P8278" s="8" t="str">
        <f t="shared" si="1"/>
        <v/>
      </c>
      <c r="Q8278" s="8" t="str">
        <f t="shared" si="17"/>
        <v/>
      </c>
      <c r="R8278" s="8" t="str">
        <f>if(and(P8278&lt;&gt;"",Q8278&lt;&gt;"newexp",Q8278&lt;&gt;"nostart"),countifs(script_conform_dispatching!A:A,P8278,script_conform_dispatching!B:B,Q8278),"")</f>
        <v/>
      </c>
      <c r="S8278" s="8" t="str">
        <f t="shared" si="3"/>
        <v/>
      </c>
    </row>
    <row r="8279" hidden="1">
      <c r="A8279" s="6" t="s">
        <v>20818</v>
      </c>
      <c r="B8279" s="6" t="s">
        <v>342</v>
      </c>
      <c r="C8279" s="6" t="s">
        <v>37</v>
      </c>
      <c r="F8279" s="6" t="s">
        <v>415</v>
      </c>
      <c r="G8279" s="6" t="s">
        <v>416</v>
      </c>
      <c r="H8279" s="8" t="str">
        <f>VLOOKUP(C8279,agent_name_matching!A:B,2,false)</f>
        <v>Patient LLM</v>
      </c>
      <c r="I8279" s="32" t="s">
        <v>20819</v>
      </c>
      <c r="J8279" s="6" t="s">
        <v>418</v>
      </c>
      <c r="K8279" s="6">
        <v>1.0</v>
      </c>
      <c r="L8279" s="6">
        <v>3653.0</v>
      </c>
      <c r="M8279" s="6">
        <v>36.0</v>
      </c>
      <c r="N8279" s="6">
        <v>881.0</v>
      </c>
      <c r="O8279" s="6" t="s">
        <v>20820</v>
      </c>
      <c r="P8279" s="8" t="str">
        <f t="shared" si="1"/>
        <v/>
      </c>
      <c r="Q8279" s="8" t="str">
        <f t="shared" si="17"/>
        <v/>
      </c>
      <c r="R8279" s="8" t="str">
        <f>if(and(P8279&lt;&gt;"",Q8279&lt;&gt;"newexp",Q8279&lt;&gt;"nostart"),countifs(script_conform_dispatching!A:A,P8279,script_conform_dispatching!B:B,Q8279),"")</f>
        <v/>
      </c>
      <c r="S8279" s="8" t="str">
        <f t="shared" si="3"/>
        <v/>
      </c>
    </row>
    <row r="8280" hidden="1">
      <c r="A8280" s="6" t="s">
        <v>20821</v>
      </c>
      <c r="B8280" s="6" t="s">
        <v>342</v>
      </c>
      <c r="C8280" s="6" t="s">
        <v>411</v>
      </c>
      <c r="H8280" s="8" t="str">
        <f>VLOOKUP(C8280,agent_name_matching!A:B,2,false)</f>
        <v>System</v>
      </c>
      <c r="I8280" s="33"/>
      <c r="O8280" s="6" t="s">
        <v>20822</v>
      </c>
      <c r="P8280" s="8" t="str">
        <f t="shared" si="1"/>
        <v/>
      </c>
      <c r="Q8280" s="8" t="str">
        <f t="shared" si="17"/>
        <v/>
      </c>
      <c r="R8280" s="8" t="str">
        <f>if(and(P8280&lt;&gt;"",Q8280&lt;&gt;"newexp",Q8280&lt;&gt;"nostart"),countifs(script_conform_dispatching!A:A,P8280,script_conform_dispatching!B:B,Q8280),"")</f>
        <v/>
      </c>
      <c r="S8280" s="8" t="str">
        <f t="shared" si="3"/>
        <v/>
      </c>
    </row>
    <row r="8281" hidden="1">
      <c r="A8281" s="6" t="s">
        <v>20823</v>
      </c>
      <c r="B8281" s="6" t="s">
        <v>342</v>
      </c>
      <c r="C8281" s="6" t="s">
        <v>1007</v>
      </c>
      <c r="F8281" s="6" t="s">
        <v>415</v>
      </c>
      <c r="G8281" s="6" t="s">
        <v>416</v>
      </c>
      <c r="H8281" s="8" t="str">
        <f>VLOOKUP(C8281,agent_name_matching!A:B,2,false)</f>
        <v>Assessor LLM</v>
      </c>
      <c r="I8281" s="32" t="s">
        <v>1040</v>
      </c>
      <c r="J8281" s="6" t="s">
        <v>418</v>
      </c>
      <c r="L8281" s="6">
        <v>3944.0</v>
      </c>
      <c r="M8281" s="6">
        <v>12.0</v>
      </c>
      <c r="N8281" s="6">
        <v>665.0</v>
      </c>
      <c r="O8281" s="6" t="s">
        <v>20824</v>
      </c>
      <c r="P8281" s="8" t="str">
        <f t="shared" si="1"/>
        <v/>
      </c>
      <c r="Q8281" s="8" t="str">
        <f t="shared" si="17"/>
        <v/>
      </c>
      <c r="R8281" s="8" t="str">
        <f>if(and(P8281&lt;&gt;"",Q8281&lt;&gt;"newexp",Q8281&lt;&gt;"nostart"),countifs(script_conform_dispatching!A:A,P8281,script_conform_dispatching!B:B,Q8281),"")</f>
        <v/>
      </c>
      <c r="S8281" s="8" t="str">
        <f t="shared" si="3"/>
        <v/>
      </c>
    </row>
    <row r="8282" hidden="1">
      <c r="A8282" s="6" t="s">
        <v>20825</v>
      </c>
      <c r="B8282" s="6" t="s">
        <v>342</v>
      </c>
      <c r="C8282" s="6" t="s">
        <v>407</v>
      </c>
      <c r="D8282" s="6">
        <v>4.0</v>
      </c>
      <c r="E8282" s="6" t="s">
        <v>445</v>
      </c>
      <c r="H8282" s="8" t="str">
        <f>VLOOKUP(C8282,agent_name_matching!A:B,2,false)</f>
        <v>--</v>
      </c>
      <c r="I8282" s="33"/>
      <c r="O8282" s="6" t="s">
        <v>20826</v>
      </c>
      <c r="P8282" s="8">
        <f t="shared" si="1"/>
        <v>4</v>
      </c>
      <c r="Q8282" s="8">
        <f t="shared" si="17"/>
        <v>6</v>
      </c>
      <c r="R8282" s="8">
        <f>if(and(P8282&lt;&gt;"",Q8282&lt;&gt;"newexp",Q8282&lt;&gt;"nostart"),countifs(script_conform_dispatching!A:A,P8282,script_conform_dispatching!B:B,Q8282),"")</f>
        <v>1</v>
      </c>
      <c r="S8282" s="8" t="str">
        <f t="shared" si="3"/>
        <v/>
      </c>
    </row>
    <row r="8283" hidden="1">
      <c r="A8283" s="6" t="s">
        <v>20827</v>
      </c>
      <c r="B8283" s="6" t="s">
        <v>342</v>
      </c>
      <c r="C8283" s="6" t="s">
        <v>1045</v>
      </c>
      <c r="F8283" s="6" t="s">
        <v>415</v>
      </c>
      <c r="G8283" s="6" t="s">
        <v>416</v>
      </c>
      <c r="H8283" s="8" t="str">
        <f>VLOOKUP(C8283,agent_name_matching!A:B,2,false)</f>
        <v>Dispatcher LLM</v>
      </c>
      <c r="I8283" s="32" t="s">
        <v>20552</v>
      </c>
      <c r="J8283" s="6" t="s">
        <v>418</v>
      </c>
      <c r="L8283" s="6">
        <v>5361.0</v>
      </c>
      <c r="M8283" s="6">
        <v>198.0</v>
      </c>
      <c r="N8283" s="6">
        <v>2796.0</v>
      </c>
      <c r="O8283" s="6" t="s">
        <v>20828</v>
      </c>
      <c r="P8283" s="8" t="str">
        <f t="shared" si="1"/>
        <v/>
      </c>
      <c r="Q8283" s="8" t="str">
        <f t="shared" si="17"/>
        <v/>
      </c>
      <c r="R8283" s="8" t="str">
        <f>if(and(P8283&lt;&gt;"",Q8283&lt;&gt;"newexp",Q8283&lt;&gt;"nostart"),countifs(script_conform_dispatching!A:A,P8283,script_conform_dispatching!B:B,Q8283),"")</f>
        <v/>
      </c>
      <c r="S8283" s="8" t="str">
        <f t="shared" si="3"/>
        <v/>
      </c>
    </row>
    <row r="8284" hidden="1">
      <c r="A8284" s="6" t="s">
        <v>20829</v>
      </c>
      <c r="B8284" s="6" t="s">
        <v>342</v>
      </c>
      <c r="C8284" s="6" t="s">
        <v>407</v>
      </c>
      <c r="D8284" s="6">
        <v>6.0</v>
      </c>
      <c r="E8284" s="6" t="s">
        <v>408</v>
      </c>
      <c r="H8284" s="8" t="str">
        <f>VLOOKUP(C8284,agent_name_matching!A:B,2,false)</f>
        <v>--</v>
      </c>
      <c r="I8284" s="33"/>
      <c r="O8284" s="6" t="s">
        <v>20830</v>
      </c>
      <c r="P8284" s="8" t="str">
        <f t="shared" si="1"/>
        <v/>
      </c>
      <c r="Q8284" s="8" t="str">
        <f t="shared" si="17"/>
        <v/>
      </c>
      <c r="R8284" s="8" t="str">
        <f>if(and(P8284&lt;&gt;"",Q8284&lt;&gt;"newexp",Q8284&lt;&gt;"nostart"),countifs(script_conform_dispatching!A:A,P8284,script_conform_dispatching!B:B,Q8284),"")</f>
        <v/>
      </c>
      <c r="S8284" s="8" t="str">
        <f t="shared" si="3"/>
        <v/>
      </c>
    </row>
    <row r="8285" hidden="1">
      <c r="A8285" s="6" t="s">
        <v>20831</v>
      </c>
      <c r="B8285" s="6" t="s">
        <v>342</v>
      </c>
      <c r="C8285" s="6" t="s">
        <v>1011</v>
      </c>
      <c r="F8285" s="6" t="s">
        <v>415</v>
      </c>
      <c r="G8285" s="6" t="s">
        <v>416</v>
      </c>
      <c r="H8285" s="8" t="str">
        <f>VLOOKUP(C8285,agent_name_matching!A:B,2,false)</f>
        <v>Dialog LLM</v>
      </c>
      <c r="I8285" s="32" t="s">
        <v>20832</v>
      </c>
      <c r="J8285" s="6" t="s">
        <v>418</v>
      </c>
      <c r="L8285" s="6">
        <v>8396.0</v>
      </c>
      <c r="M8285" s="6">
        <v>224.0</v>
      </c>
      <c r="N8285" s="6">
        <v>3372.0</v>
      </c>
      <c r="O8285" s="6" t="s">
        <v>20833</v>
      </c>
      <c r="P8285" s="8" t="str">
        <f t="shared" si="1"/>
        <v/>
      </c>
      <c r="Q8285" s="8" t="str">
        <f t="shared" si="17"/>
        <v/>
      </c>
      <c r="R8285" s="8" t="str">
        <f>if(and(P8285&lt;&gt;"",Q8285&lt;&gt;"newexp",Q8285&lt;&gt;"nostart"),countifs(script_conform_dispatching!A:A,P8285,script_conform_dispatching!B:B,Q8285),"")</f>
        <v/>
      </c>
      <c r="S8285" s="8" t="str">
        <f t="shared" si="3"/>
        <v/>
      </c>
    </row>
    <row r="8286" hidden="1">
      <c r="A8286" s="6" t="s">
        <v>20834</v>
      </c>
      <c r="B8286" s="6" t="s">
        <v>342</v>
      </c>
      <c r="C8286" s="6" t="s">
        <v>450</v>
      </c>
      <c r="F8286" s="6" t="s">
        <v>415</v>
      </c>
      <c r="G8286" s="6" t="s">
        <v>416</v>
      </c>
      <c r="H8286" s="8" t="str">
        <f>VLOOKUP(C8286,agent_name_matching!A:B,2,false)</f>
        <v>Validator LLM</v>
      </c>
      <c r="I8286" s="32" t="s">
        <v>20835</v>
      </c>
      <c r="J8286" s="6" t="s">
        <v>452</v>
      </c>
      <c r="L8286" s="6">
        <v>3991.0</v>
      </c>
      <c r="M8286" s="6">
        <v>45.0</v>
      </c>
      <c r="N8286" s="6">
        <v>895.0</v>
      </c>
      <c r="O8286" s="6" t="s">
        <v>20836</v>
      </c>
      <c r="P8286" s="8" t="str">
        <f t="shared" si="1"/>
        <v/>
      </c>
      <c r="Q8286" s="8" t="str">
        <f t="shared" si="17"/>
        <v/>
      </c>
      <c r="R8286" s="8" t="str">
        <f>if(and(P8286&lt;&gt;"",Q8286&lt;&gt;"newexp",Q8286&lt;&gt;"nostart"),countifs(script_conform_dispatching!A:A,P8286,script_conform_dispatching!B:B,Q8286),"")</f>
        <v/>
      </c>
      <c r="S8286" s="8" t="str">
        <f t="shared" si="3"/>
        <v/>
      </c>
    </row>
    <row r="8287" hidden="1">
      <c r="A8287" s="6" t="s">
        <v>20837</v>
      </c>
      <c r="B8287" s="6" t="s">
        <v>342</v>
      </c>
      <c r="C8287" s="6" t="s">
        <v>37</v>
      </c>
      <c r="F8287" s="6" t="s">
        <v>415</v>
      </c>
      <c r="G8287" s="6" t="s">
        <v>416</v>
      </c>
      <c r="H8287" s="8" t="str">
        <f>VLOOKUP(C8287,agent_name_matching!A:B,2,false)</f>
        <v>Patient LLM</v>
      </c>
      <c r="I8287" s="32" t="s">
        <v>20838</v>
      </c>
      <c r="J8287" s="6" t="s">
        <v>418</v>
      </c>
      <c r="K8287" s="6">
        <v>1.0</v>
      </c>
      <c r="L8287" s="6">
        <v>3921.0</v>
      </c>
      <c r="M8287" s="6">
        <v>81.0</v>
      </c>
      <c r="N8287" s="6">
        <v>1444.0</v>
      </c>
      <c r="O8287" s="6" t="s">
        <v>20839</v>
      </c>
      <c r="P8287" s="8" t="str">
        <f t="shared" si="1"/>
        <v/>
      </c>
      <c r="Q8287" s="8" t="str">
        <f t="shared" si="17"/>
        <v/>
      </c>
      <c r="R8287" s="8" t="str">
        <f>if(and(P8287&lt;&gt;"",Q8287&lt;&gt;"newexp",Q8287&lt;&gt;"nostart"),countifs(script_conform_dispatching!A:A,P8287,script_conform_dispatching!B:B,Q8287),"")</f>
        <v/>
      </c>
      <c r="S8287" s="8" t="str">
        <f t="shared" si="3"/>
        <v/>
      </c>
    </row>
    <row r="8288" hidden="1">
      <c r="A8288" s="6" t="s">
        <v>20840</v>
      </c>
      <c r="B8288" s="6" t="s">
        <v>342</v>
      </c>
      <c r="C8288" s="6" t="s">
        <v>411</v>
      </c>
      <c r="H8288" s="8" t="str">
        <f>VLOOKUP(C8288,agent_name_matching!A:B,2,false)</f>
        <v>System</v>
      </c>
      <c r="I8288" s="33"/>
      <c r="O8288" s="6" t="s">
        <v>20841</v>
      </c>
      <c r="P8288" s="8" t="str">
        <f t="shared" si="1"/>
        <v/>
      </c>
      <c r="Q8288" s="8" t="str">
        <f t="shared" si="17"/>
        <v/>
      </c>
      <c r="R8288" s="8" t="str">
        <f>if(and(P8288&lt;&gt;"",Q8288&lt;&gt;"newexp",Q8288&lt;&gt;"nostart"),countifs(script_conform_dispatching!A:A,P8288,script_conform_dispatching!B:B,Q8288),"")</f>
        <v/>
      </c>
      <c r="S8288" s="8" t="str">
        <f t="shared" si="3"/>
        <v/>
      </c>
    </row>
    <row r="8289" hidden="1">
      <c r="A8289" s="6" t="s">
        <v>20842</v>
      </c>
      <c r="B8289" s="6" t="s">
        <v>342</v>
      </c>
      <c r="C8289" s="6" t="s">
        <v>1007</v>
      </c>
      <c r="F8289" s="6" t="s">
        <v>415</v>
      </c>
      <c r="G8289" s="6" t="s">
        <v>416</v>
      </c>
      <c r="H8289" s="8" t="str">
        <f>VLOOKUP(C8289,agent_name_matching!A:B,2,false)</f>
        <v>Assessor LLM</v>
      </c>
      <c r="I8289" s="32" t="s">
        <v>1008</v>
      </c>
      <c r="J8289" s="6" t="s">
        <v>418</v>
      </c>
      <c r="L8289" s="6">
        <v>4243.0</v>
      </c>
      <c r="M8289" s="6">
        <v>14.0</v>
      </c>
      <c r="N8289" s="6">
        <v>866.0</v>
      </c>
      <c r="O8289" s="6" t="s">
        <v>20843</v>
      </c>
      <c r="P8289" s="8" t="str">
        <f t="shared" si="1"/>
        <v/>
      </c>
      <c r="Q8289" s="8" t="str">
        <f t="shared" si="17"/>
        <v/>
      </c>
      <c r="R8289" s="8" t="str">
        <f>if(and(P8289&lt;&gt;"",Q8289&lt;&gt;"newexp",Q8289&lt;&gt;"nostart"),countifs(script_conform_dispatching!A:A,P8289,script_conform_dispatching!B:B,Q8289),"")</f>
        <v/>
      </c>
      <c r="S8289" s="8" t="str">
        <f t="shared" si="3"/>
        <v/>
      </c>
    </row>
    <row r="8290" hidden="1">
      <c r="A8290" s="6" t="s">
        <v>20844</v>
      </c>
      <c r="B8290" s="6" t="s">
        <v>342</v>
      </c>
      <c r="C8290" s="6" t="s">
        <v>1011</v>
      </c>
      <c r="F8290" s="6" t="s">
        <v>415</v>
      </c>
      <c r="G8290" s="6" t="s">
        <v>416</v>
      </c>
      <c r="H8290" s="8" t="str">
        <f>VLOOKUP(C8290,agent_name_matching!A:B,2,false)</f>
        <v>Dialog LLM</v>
      </c>
      <c r="I8290" s="32" t="s">
        <v>20845</v>
      </c>
      <c r="J8290" s="6" t="s">
        <v>418</v>
      </c>
      <c r="L8290" s="6">
        <v>8941.0</v>
      </c>
      <c r="M8290" s="6">
        <v>291.0</v>
      </c>
      <c r="N8290" s="6">
        <v>4085.0</v>
      </c>
      <c r="O8290" s="6" t="s">
        <v>20846</v>
      </c>
      <c r="P8290" s="8" t="str">
        <f t="shared" si="1"/>
        <v/>
      </c>
      <c r="Q8290" s="8" t="str">
        <f t="shared" si="17"/>
        <v/>
      </c>
      <c r="R8290" s="8" t="str">
        <f>if(and(P8290&lt;&gt;"",Q8290&lt;&gt;"newexp",Q8290&lt;&gt;"nostart"),countifs(script_conform_dispatching!A:A,P8290,script_conform_dispatching!B:B,Q8290),"")</f>
        <v/>
      </c>
      <c r="S8290" s="8" t="str">
        <f t="shared" si="3"/>
        <v/>
      </c>
    </row>
    <row r="8291" hidden="1">
      <c r="A8291" s="6" t="s">
        <v>20847</v>
      </c>
      <c r="B8291" s="6" t="s">
        <v>342</v>
      </c>
      <c r="C8291" s="6" t="s">
        <v>37</v>
      </c>
      <c r="F8291" s="6" t="s">
        <v>415</v>
      </c>
      <c r="G8291" s="6" t="s">
        <v>416</v>
      </c>
      <c r="H8291" s="8" t="str">
        <f>VLOOKUP(C8291,agent_name_matching!A:B,2,false)</f>
        <v>Patient LLM</v>
      </c>
      <c r="I8291" s="32" t="s">
        <v>20848</v>
      </c>
      <c r="J8291" s="6" t="s">
        <v>418</v>
      </c>
      <c r="K8291" s="6">
        <v>1.0</v>
      </c>
      <c r="L8291" s="6">
        <v>4301.0</v>
      </c>
      <c r="M8291" s="6">
        <v>112.0</v>
      </c>
      <c r="N8291" s="6">
        <v>2331.0</v>
      </c>
      <c r="O8291" s="6" t="s">
        <v>20849</v>
      </c>
      <c r="P8291" s="8" t="str">
        <f t="shared" si="1"/>
        <v/>
      </c>
      <c r="Q8291" s="8" t="str">
        <f t="shared" si="17"/>
        <v/>
      </c>
      <c r="R8291" s="8" t="str">
        <f>if(and(P8291&lt;&gt;"",Q8291&lt;&gt;"newexp",Q8291&lt;&gt;"nostart"),countifs(script_conform_dispatching!A:A,P8291,script_conform_dispatching!B:B,Q8291),"")</f>
        <v/>
      </c>
      <c r="S8291" s="8" t="str">
        <f t="shared" si="3"/>
        <v/>
      </c>
    </row>
    <row r="8292" hidden="1">
      <c r="A8292" s="6" t="s">
        <v>20850</v>
      </c>
      <c r="B8292" s="6" t="s">
        <v>342</v>
      </c>
      <c r="C8292" s="6" t="s">
        <v>411</v>
      </c>
      <c r="H8292" s="8" t="str">
        <f>VLOOKUP(C8292,agent_name_matching!A:B,2,false)</f>
        <v>System</v>
      </c>
      <c r="I8292" s="33"/>
      <c r="O8292" s="6" t="s">
        <v>20851</v>
      </c>
      <c r="P8292" s="8" t="str">
        <f t="shared" si="1"/>
        <v/>
      </c>
      <c r="Q8292" s="8" t="str">
        <f t="shared" si="17"/>
        <v/>
      </c>
      <c r="R8292" s="8" t="str">
        <f>if(and(P8292&lt;&gt;"",Q8292&lt;&gt;"newexp",Q8292&lt;&gt;"nostart"),countifs(script_conform_dispatching!A:A,P8292,script_conform_dispatching!B:B,Q8292),"")</f>
        <v/>
      </c>
      <c r="S8292" s="8" t="str">
        <f t="shared" si="3"/>
        <v/>
      </c>
    </row>
    <row r="8293" hidden="1">
      <c r="A8293" s="6" t="s">
        <v>20852</v>
      </c>
      <c r="B8293" s="6" t="s">
        <v>342</v>
      </c>
      <c r="C8293" s="6" t="s">
        <v>1007</v>
      </c>
      <c r="F8293" s="6" t="s">
        <v>415</v>
      </c>
      <c r="G8293" s="6" t="s">
        <v>416</v>
      </c>
      <c r="H8293" s="8" t="str">
        <f>VLOOKUP(C8293,agent_name_matching!A:B,2,false)</f>
        <v>Assessor LLM</v>
      </c>
      <c r="I8293" s="32" t="s">
        <v>1008</v>
      </c>
      <c r="J8293" s="6" t="s">
        <v>418</v>
      </c>
      <c r="L8293" s="6">
        <v>4651.0</v>
      </c>
      <c r="M8293" s="6">
        <v>14.0</v>
      </c>
      <c r="N8293" s="6">
        <v>693.0</v>
      </c>
      <c r="O8293" s="6" t="s">
        <v>20853</v>
      </c>
      <c r="P8293" s="8" t="str">
        <f t="shared" si="1"/>
        <v/>
      </c>
      <c r="Q8293" s="8" t="str">
        <f t="shared" si="17"/>
        <v/>
      </c>
      <c r="R8293" s="8" t="str">
        <f>if(and(P8293&lt;&gt;"",Q8293&lt;&gt;"newexp",Q8293&lt;&gt;"nostart"),countifs(script_conform_dispatching!A:A,P8293,script_conform_dispatching!B:B,Q8293),"")</f>
        <v/>
      </c>
      <c r="S8293" s="8" t="str">
        <f t="shared" si="3"/>
        <v/>
      </c>
    </row>
    <row r="8294" hidden="1">
      <c r="A8294" s="6" t="s">
        <v>20854</v>
      </c>
      <c r="B8294" s="6" t="s">
        <v>342</v>
      </c>
      <c r="C8294" s="6" t="s">
        <v>1011</v>
      </c>
      <c r="F8294" s="6" t="s">
        <v>415</v>
      </c>
      <c r="G8294" s="6" t="s">
        <v>416</v>
      </c>
      <c r="H8294" s="8" t="str">
        <f>VLOOKUP(C8294,agent_name_matching!A:B,2,false)</f>
        <v>Dialog LLM</v>
      </c>
      <c r="I8294" s="32" t="s">
        <v>20855</v>
      </c>
      <c r="J8294" s="6" t="s">
        <v>418</v>
      </c>
      <c r="L8294" s="6">
        <v>9583.0</v>
      </c>
      <c r="M8294" s="6">
        <v>109.0</v>
      </c>
      <c r="N8294" s="6">
        <v>2244.0</v>
      </c>
      <c r="O8294" s="6" t="s">
        <v>20856</v>
      </c>
      <c r="P8294" s="8" t="str">
        <f t="shared" si="1"/>
        <v/>
      </c>
      <c r="Q8294" s="8" t="str">
        <f t="shared" si="17"/>
        <v/>
      </c>
      <c r="R8294" s="8" t="str">
        <f>if(and(P8294&lt;&gt;"",Q8294&lt;&gt;"newexp",Q8294&lt;&gt;"nostart"),countifs(script_conform_dispatching!A:A,P8294,script_conform_dispatching!B:B,Q8294),"")</f>
        <v/>
      </c>
      <c r="S8294" s="8" t="str">
        <f t="shared" si="3"/>
        <v/>
      </c>
    </row>
    <row r="8295" hidden="1">
      <c r="A8295" s="6" t="s">
        <v>20857</v>
      </c>
      <c r="B8295" s="6" t="s">
        <v>342</v>
      </c>
      <c r="C8295" s="6" t="s">
        <v>37</v>
      </c>
      <c r="F8295" s="6" t="s">
        <v>415</v>
      </c>
      <c r="G8295" s="6" t="s">
        <v>416</v>
      </c>
      <c r="H8295" s="8" t="str">
        <f>VLOOKUP(C8295,agent_name_matching!A:B,2,false)</f>
        <v>Patient LLM</v>
      </c>
      <c r="I8295" s="32" t="s">
        <v>20858</v>
      </c>
      <c r="J8295" s="6" t="s">
        <v>418</v>
      </c>
      <c r="K8295" s="6">
        <v>1.0</v>
      </c>
      <c r="L8295" s="6">
        <v>4530.0</v>
      </c>
      <c r="M8295" s="6">
        <v>72.0</v>
      </c>
      <c r="N8295" s="6">
        <v>1512.0</v>
      </c>
      <c r="O8295" s="6" t="s">
        <v>20859</v>
      </c>
      <c r="P8295" s="8" t="str">
        <f t="shared" si="1"/>
        <v/>
      </c>
      <c r="Q8295" s="8" t="str">
        <f t="shared" si="17"/>
        <v/>
      </c>
      <c r="R8295" s="8" t="str">
        <f>if(and(P8295&lt;&gt;"",Q8295&lt;&gt;"newexp",Q8295&lt;&gt;"nostart"),countifs(script_conform_dispatching!A:A,P8295,script_conform_dispatching!B:B,Q8295),"")</f>
        <v/>
      </c>
      <c r="S8295" s="8" t="str">
        <f t="shared" si="3"/>
        <v/>
      </c>
    </row>
    <row r="8296" hidden="1">
      <c r="A8296" s="6" t="s">
        <v>20860</v>
      </c>
      <c r="B8296" s="6" t="s">
        <v>342</v>
      </c>
      <c r="C8296" s="6" t="s">
        <v>411</v>
      </c>
      <c r="H8296" s="8" t="str">
        <f>VLOOKUP(C8296,agent_name_matching!A:B,2,false)</f>
        <v>System</v>
      </c>
      <c r="I8296" s="33"/>
      <c r="O8296" s="6" t="s">
        <v>20861</v>
      </c>
      <c r="P8296" s="8" t="str">
        <f t="shared" si="1"/>
        <v/>
      </c>
      <c r="Q8296" s="8" t="str">
        <f t="shared" si="17"/>
        <v/>
      </c>
      <c r="R8296" s="8" t="str">
        <f>if(and(P8296&lt;&gt;"",Q8296&lt;&gt;"newexp",Q8296&lt;&gt;"nostart"),countifs(script_conform_dispatching!A:A,P8296,script_conform_dispatching!B:B,Q8296),"")</f>
        <v/>
      </c>
      <c r="S8296" s="8" t="str">
        <f t="shared" si="3"/>
        <v/>
      </c>
    </row>
    <row r="8297" hidden="1">
      <c r="A8297" s="6" t="s">
        <v>20862</v>
      </c>
      <c r="B8297" s="6" t="s">
        <v>342</v>
      </c>
      <c r="C8297" s="6" t="s">
        <v>1007</v>
      </c>
      <c r="F8297" s="6" t="s">
        <v>415</v>
      </c>
      <c r="G8297" s="6" t="s">
        <v>416</v>
      </c>
      <c r="H8297" s="8" t="str">
        <f>VLOOKUP(C8297,agent_name_matching!A:B,2,false)</f>
        <v>Assessor LLM</v>
      </c>
      <c r="I8297" s="32" t="s">
        <v>1040</v>
      </c>
      <c r="J8297" s="6" t="s">
        <v>418</v>
      </c>
      <c r="L8297" s="6">
        <v>4838.0</v>
      </c>
      <c r="M8297" s="6">
        <v>12.0</v>
      </c>
      <c r="N8297" s="6">
        <v>965.0</v>
      </c>
      <c r="O8297" s="6" t="s">
        <v>20863</v>
      </c>
      <c r="P8297" s="8" t="str">
        <f t="shared" si="1"/>
        <v/>
      </c>
      <c r="Q8297" s="8" t="str">
        <f t="shared" si="17"/>
        <v/>
      </c>
      <c r="R8297" s="8" t="str">
        <f>if(and(P8297&lt;&gt;"",Q8297&lt;&gt;"newexp",Q8297&lt;&gt;"nostart"),countifs(script_conform_dispatching!A:A,P8297,script_conform_dispatching!B:B,Q8297),"")</f>
        <v/>
      </c>
      <c r="S8297" s="8" t="str">
        <f t="shared" si="3"/>
        <v/>
      </c>
    </row>
    <row r="8298" hidden="1">
      <c r="A8298" s="6" t="s">
        <v>20864</v>
      </c>
      <c r="B8298" s="6" t="s">
        <v>342</v>
      </c>
      <c r="C8298" s="6" t="s">
        <v>407</v>
      </c>
      <c r="D8298" s="6">
        <v>6.0</v>
      </c>
      <c r="E8298" s="6" t="s">
        <v>445</v>
      </c>
      <c r="H8298" s="8" t="str">
        <f>VLOOKUP(C8298,agent_name_matching!A:B,2,false)</f>
        <v>--</v>
      </c>
      <c r="I8298" s="33"/>
      <c r="O8298" s="6" t="s">
        <v>20865</v>
      </c>
      <c r="P8298" s="8">
        <f t="shared" si="1"/>
        <v>6</v>
      </c>
      <c r="Q8298" s="8">
        <f t="shared" si="17"/>
        <v>8</v>
      </c>
      <c r="R8298" s="8">
        <f>if(and(P8298&lt;&gt;"",Q8298&lt;&gt;"newexp",Q8298&lt;&gt;"nostart"),countifs(script_conform_dispatching!A:A,P8298,script_conform_dispatching!B:B,Q8298),"")</f>
        <v>1</v>
      </c>
      <c r="S8298" s="8" t="str">
        <f t="shared" si="3"/>
        <v/>
      </c>
    </row>
    <row r="8299" hidden="1">
      <c r="A8299" s="6" t="s">
        <v>20866</v>
      </c>
      <c r="B8299" s="6" t="s">
        <v>342</v>
      </c>
      <c r="C8299" s="6" t="s">
        <v>1045</v>
      </c>
      <c r="F8299" s="6" t="s">
        <v>415</v>
      </c>
      <c r="G8299" s="6" t="s">
        <v>416</v>
      </c>
      <c r="H8299" s="8" t="str">
        <f>VLOOKUP(C8299,agent_name_matching!A:B,2,false)</f>
        <v>Dispatcher LLM</v>
      </c>
      <c r="I8299" s="32" t="s">
        <v>1483</v>
      </c>
      <c r="J8299" s="6" t="s">
        <v>418</v>
      </c>
      <c r="L8299" s="6">
        <v>6255.0</v>
      </c>
      <c r="M8299" s="6">
        <v>133.0</v>
      </c>
      <c r="N8299" s="6">
        <v>2172.0</v>
      </c>
      <c r="O8299" s="6" t="s">
        <v>20867</v>
      </c>
      <c r="P8299" s="8" t="str">
        <f t="shared" si="1"/>
        <v/>
      </c>
      <c r="Q8299" s="8" t="str">
        <f t="shared" si="17"/>
        <v/>
      </c>
      <c r="R8299" s="8" t="str">
        <f>if(and(P8299&lt;&gt;"",Q8299&lt;&gt;"newexp",Q8299&lt;&gt;"nostart"),countifs(script_conform_dispatching!A:A,P8299,script_conform_dispatching!B:B,Q8299),"")</f>
        <v/>
      </c>
      <c r="S8299" s="8" t="str">
        <f t="shared" si="3"/>
        <v/>
      </c>
    </row>
    <row r="8300" hidden="1">
      <c r="A8300" s="6" t="s">
        <v>20868</v>
      </c>
      <c r="B8300" s="6" t="s">
        <v>342</v>
      </c>
      <c r="C8300" s="6" t="s">
        <v>407</v>
      </c>
      <c r="D8300" s="6">
        <v>8.0</v>
      </c>
      <c r="E8300" s="6" t="s">
        <v>408</v>
      </c>
      <c r="H8300" s="8" t="str">
        <f>VLOOKUP(C8300,agent_name_matching!A:B,2,false)</f>
        <v>--</v>
      </c>
      <c r="I8300" s="33"/>
      <c r="O8300" s="6" t="s">
        <v>20869</v>
      </c>
      <c r="P8300" s="8" t="str">
        <f t="shared" si="1"/>
        <v/>
      </c>
      <c r="Q8300" s="8" t="str">
        <f t="shared" si="17"/>
        <v/>
      </c>
      <c r="R8300" s="8" t="str">
        <f>if(and(P8300&lt;&gt;"",Q8300&lt;&gt;"newexp",Q8300&lt;&gt;"nostart"),countifs(script_conform_dispatching!A:A,P8300,script_conform_dispatching!B:B,Q8300),"")</f>
        <v/>
      </c>
      <c r="S8300" s="8" t="str">
        <f t="shared" si="3"/>
        <v/>
      </c>
    </row>
    <row r="8301" hidden="1">
      <c r="A8301" s="6" t="s">
        <v>20870</v>
      </c>
      <c r="B8301" s="6" t="s">
        <v>342</v>
      </c>
      <c r="C8301" s="6" t="s">
        <v>1011</v>
      </c>
      <c r="F8301" s="6" t="s">
        <v>415</v>
      </c>
      <c r="G8301" s="6" t="s">
        <v>416</v>
      </c>
      <c r="H8301" s="8" t="str">
        <f>VLOOKUP(C8301,agent_name_matching!A:B,2,false)</f>
        <v>Dialog LLM</v>
      </c>
      <c r="I8301" s="32" t="s">
        <v>20871</v>
      </c>
      <c r="J8301" s="6" t="s">
        <v>418</v>
      </c>
      <c r="L8301" s="6">
        <v>10139.0</v>
      </c>
      <c r="M8301" s="6">
        <v>184.0</v>
      </c>
      <c r="N8301" s="6">
        <v>3584.0</v>
      </c>
      <c r="O8301" s="6" t="s">
        <v>20872</v>
      </c>
      <c r="P8301" s="8" t="str">
        <f t="shared" si="1"/>
        <v/>
      </c>
      <c r="Q8301" s="8" t="str">
        <f t="shared" si="17"/>
        <v/>
      </c>
      <c r="R8301" s="8" t="str">
        <f>if(and(P8301&lt;&gt;"",Q8301&lt;&gt;"newexp",Q8301&lt;&gt;"nostart"),countifs(script_conform_dispatching!A:A,P8301,script_conform_dispatching!B:B,Q8301),"")</f>
        <v/>
      </c>
      <c r="S8301" s="8" t="str">
        <f t="shared" si="3"/>
        <v/>
      </c>
    </row>
    <row r="8302" hidden="1">
      <c r="A8302" s="6" t="s">
        <v>20873</v>
      </c>
      <c r="B8302" s="6" t="s">
        <v>342</v>
      </c>
      <c r="C8302" s="6" t="s">
        <v>450</v>
      </c>
      <c r="F8302" s="6" t="s">
        <v>415</v>
      </c>
      <c r="G8302" s="6" t="s">
        <v>416</v>
      </c>
      <c r="H8302" s="8" t="str">
        <f>VLOOKUP(C8302,agent_name_matching!A:B,2,false)</f>
        <v>Validator LLM</v>
      </c>
      <c r="I8302" s="32" t="s">
        <v>1715</v>
      </c>
      <c r="J8302" s="6" t="s">
        <v>452</v>
      </c>
      <c r="L8302" s="6">
        <v>4845.0</v>
      </c>
      <c r="M8302" s="6">
        <v>36.0</v>
      </c>
      <c r="N8302" s="6">
        <v>880.0</v>
      </c>
      <c r="O8302" s="6" t="s">
        <v>20874</v>
      </c>
      <c r="P8302" s="8" t="str">
        <f t="shared" si="1"/>
        <v/>
      </c>
      <c r="Q8302" s="8" t="str">
        <f t="shared" si="17"/>
        <v/>
      </c>
      <c r="R8302" s="8" t="str">
        <f>if(and(P8302&lt;&gt;"",Q8302&lt;&gt;"newexp",Q8302&lt;&gt;"nostart"),countifs(script_conform_dispatching!A:A,P8302,script_conform_dispatching!B:B,Q8302),"")</f>
        <v/>
      </c>
      <c r="S8302" s="8" t="str">
        <f t="shared" si="3"/>
        <v/>
      </c>
    </row>
    <row r="8303" hidden="1">
      <c r="A8303" s="6" t="s">
        <v>20875</v>
      </c>
      <c r="B8303" s="6" t="s">
        <v>342</v>
      </c>
      <c r="C8303" s="6" t="s">
        <v>37</v>
      </c>
      <c r="F8303" s="6" t="s">
        <v>415</v>
      </c>
      <c r="G8303" s="6" t="s">
        <v>416</v>
      </c>
      <c r="H8303" s="8" t="str">
        <f>VLOOKUP(C8303,agent_name_matching!A:B,2,false)</f>
        <v>Patient LLM</v>
      </c>
      <c r="I8303" s="32" t="s">
        <v>20876</v>
      </c>
      <c r="J8303" s="6" t="s">
        <v>418</v>
      </c>
      <c r="K8303" s="6">
        <v>1.0</v>
      </c>
      <c r="L8303" s="6">
        <v>4794.0</v>
      </c>
      <c r="M8303" s="6">
        <v>54.0</v>
      </c>
      <c r="N8303" s="6">
        <v>1368.0</v>
      </c>
      <c r="O8303" s="6" t="s">
        <v>20877</v>
      </c>
      <c r="P8303" s="8" t="str">
        <f t="shared" si="1"/>
        <v/>
      </c>
      <c r="Q8303" s="8" t="str">
        <f t="shared" si="17"/>
        <v/>
      </c>
      <c r="R8303" s="8" t="str">
        <f>if(and(P8303&lt;&gt;"",Q8303&lt;&gt;"newexp",Q8303&lt;&gt;"nostart"),countifs(script_conform_dispatching!A:A,P8303,script_conform_dispatching!B:B,Q8303),"")</f>
        <v/>
      </c>
      <c r="S8303" s="8" t="str">
        <f t="shared" si="3"/>
        <v/>
      </c>
    </row>
    <row r="8304" hidden="1">
      <c r="A8304" s="6" t="s">
        <v>20878</v>
      </c>
      <c r="B8304" s="6" t="s">
        <v>342</v>
      </c>
      <c r="C8304" s="6" t="s">
        <v>411</v>
      </c>
      <c r="H8304" s="8" t="str">
        <f>VLOOKUP(C8304,agent_name_matching!A:B,2,false)</f>
        <v>System</v>
      </c>
      <c r="I8304" s="33"/>
      <c r="O8304" s="6" t="s">
        <v>20879</v>
      </c>
      <c r="P8304" s="8" t="str">
        <f t="shared" si="1"/>
        <v/>
      </c>
      <c r="Q8304" s="8" t="str">
        <f t="shared" si="17"/>
        <v/>
      </c>
      <c r="R8304" s="8" t="str">
        <f>if(and(P8304&lt;&gt;"",Q8304&lt;&gt;"newexp",Q8304&lt;&gt;"nostart"),countifs(script_conform_dispatching!A:A,P8304,script_conform_dispatching!B:B,Q8304),"")</f>
        <v/>
      </c>
      <c r="S8304" s="8" t="str">
        <f t="shared" si="3"/>
        <v/>
      </c>
    </row>
    <row r="8305" hidden="1">
      <c r="A8305" s="6" t="s">
        <v>20880</v>
      </c>
      <c r="B8305" s="6" t="s">
        <v>342</v>
      </c>
      <c r="C8305" s="6" t="s">
        <v>1007</v>
      </c>
      <c r="F8305" s="6" t="s">
        <v>415</v>
      </c>
      <c r="G8305" s="6" t="s">
        <v>416</v>
      </c>
      <c r="H8305" s="8" t="str">
        <f>VLOOKUP(C8305,agent_name_matching!A:B,2,false)</f>
        <v>Assessor LLM</v>
      </c>
      <c r="I8305" s="32" t="s">
        <v>1040</v>
      </c>
      <c r="J8305" s="6" t="s">
        <v>418</v>
      </c>
      <c r="L8305" s="6">
        <v>5017.0</v>
      </c>
      <c r="M8305" s="6">
        <v>12.0</v>
      </c>
      <c r="N8305" s="6">
        <v>865.0</v>
      </c>
      <c r="O8305" s="6" t="s">
        <v>20881</v>
      </c>
      <c r="P8305" s="8" t="str">
        <f t="shared" si="1"/>
        <v/>
      </c>
      <c r="Q8305" s="8" t="str">
        <f t="shared" si="17"/>
        <v/>
      </c>
      <c r="R8305" s="8" t="str">
        <f>if(and(P8305&lt;&gt;"",Q8305&lt;&gt;"newexp",Q8305&lt;&gt;"nostart"),countifs(script_conform_dispatching!A:A,P8305,script_conform_dispatching!B:B,Q8305),"")</f>
        <v/>
      </c>
      <c r="S8305" s="8" t="str">
        <f t="shared" si="3"/>
        <v/>
      </c>
    </row>
    <row r="8306" hidden="1">
      <c r="A8306" s="6" t="s">
        <v>20882</v>
      </c>
      <c r="B8306" s="6" t="s">
        <v>342</v>
      </c>
      <c r="C8306" s="6" t="s">
        <v>407</v>
      </c>
      <c r="D8306" s="6">
        <v>8.0</v>
      </c>
      <c r="E8306" s="6" t="s">
        <v>445</v>
      </c>
      <c r="H8306" s="8" t="str">
        <f>VLOOKUP(C8306,agent_name_matching!A:B,2,false)</f>
        <v>--</v>
      </c>
      <c r="I8306" s="33"/>
      <c r="O8306" s="6" t="s">
        <v>20883</v>
      </c>
      <c r="P8306" s="8">
        <f t="shared" si="1"/>
        <v>8</v>
      </c>
      <c r="Q8306" s="8" t="str">
        <f t="shared" si="17"/>
        <v>nostart</v>
      </c>
      <c r="R8306" s="8" t="str">
        <f>if(and(P8306&lt;&gt;"",Q8306&lt;&gt;"newexp",Q8306&lt;&gt;"nostart"),countifs(script_conform_dispatching!A:A,P8306,script_conform_dispatching!B:B,Q8306),"")</f>
        <v/>
      </c>
      <c r="S8306" s="8" t="str">
        <f t="shared" si="3"/>
        <v/>
      </c>
    </row>
    <row r="8307" hidden="1">
      <c r="A8307" s="6" t="s">
        <v>20884</v>
      </c>
      <c r="B8307" s="6" t="s">
        <v>342</v>
      </c>
      <c r="C8307" s="6" t="s">
        <v>1011</v>
      </c>
      <c r="F8307" s="6" t="s">
        <v>415</v>
      </c>
      <c r="G8307" s="6" t="s">
        <v>416</v>
      </c>
      <c r="H8307" s="8" t="str">
        <f>VLOOKUP(C8307,agent_name_matching!A:B,2,false)</f>
        <v>Dialog LLM</v>
      </c>
      <c r="I8307" s="32" t="s">
        <v>20885</v>
      </c>
      <c r="J8307" s="6" t="s">
        <v>418</v>
      </c>
      <c r="L8307" s="6">
        <v>10550.0</v>
      </c>
      <c r="M8307" s="6">
        <v>106.0</v>
      </c>
      <c r="N8307" s="6">
        <v>2063.0</v>
      </c>
      <c r="O8307" s="6" t="s">
        <v>20886</v>
      </c>
      <c r="P8307" s="8" t="str">
        <f t="shared" si="1"/>
        <v/>
      </c>
      <c r="Q8307" s="8" t="str">
        <f t="shared" si="17"/>
        <v/>
      </c>
      <c r="R8307" s="8" t="str">
        <f>if(and(P8307&lt;&gt;"",Q8307&lt;&gt;"newexp",Q8307&lt;&gt;"nostart"),countifs(script_conform_dispatching!A:A,P8307,script_conform_dispatching!B:B,Q8307),"")</f>
        <v/>
      </c>
      <c r="S8307" s="8" t="str">
        <f t="shared" si="3"/>
        <v/>
      </c>
    </row>
    <row r="8308" hidden="1">
      <c r="A8308" s="6" t="s">
        <v>20887</v>
      </c>
      <c r="B8308" s="6" t="s">
        <v>342</v>
      </c>
      <c r="C8308" s="6" t="s">
        <v>450</v>
      </c>
      <c r="F8308" s="6" t="s">
        <v>415</v>
      </c>
      <c r="G8308" s="6" t="s">
        <v>416</v>
      </c>
      <c r="H8308" s="8" t="str">
        <f>VLOOKUP(C8308,agent_name_matching!A:B,2,false)</f>
        <v>Validator LLM</v>
      </c>
      <c r="I8308" s="32" t="s">
        <v>5831</v>
      </c>
      <c r="J8308" s="6" t="s">
        <v>452</v>
      </c>
      <c r="L8308" s="6">
        <v>4946.0</v>
      </c>
      <c r="M8308" s="6">
        <v>49.0</v>
      </c>
      <c r="N8308" s="6">
        <v>1571.0</v>
      </c>
      <c r="O8308" s="6" t="s">
        <v>20888</v>
      </c>
      <c r="P8308" s="8" t="str">
        <f t="shared" si="1"/>
        <v/>
      </c>
      <c r="Q8308" s="8" t="str">
        <f t="shared" si="17"/>
        <v/>
      </c>
      <c r="R8308" s="8" t="str">
        <f>if(and(P8308&lt;&gt;"",Q8308&lt;&gt;"newexp",Q8308&lt;&gt;"nostart"),countifs(script_conform_dispatching!A:A,P8308,script_conform_dispatching!B:B,Q8308),"")</f>
        <v/>
      </c>
      <c r="S8308" s="8" t="str">
        <f t="shared" si="3"/>
        <v/>
      </c>
    </row>
    <row r="8309" hidden="1">
      <c r="A8309" s="6" t="s">
        <v>20889</v>
      </c>
      <c r="B8309" s="6" t="s">
        <v>345</v>
      </c>
      <c r="C8309" s="6" t="s">
        <v>407</v>
      </c>
      <c r="D8309" s="6">
        <v>1.0</v>
      </c>
      <c r="E8309" s="6" t="s">
        <v>408</v>
      </c>
      <c r="H8309" s="8" t="str">
        <f>VLOOKUP(C8309,agent_name_matching!A:B,2,false)</f>
        <v>--</v>
      </c>
      <c r="I8309" s="33"/>
      <c r="O8309" s="6" t="s">
        <v>20890</v>
      </c>
      <c r="P8309" s="8" t="str">
        <f t="shared" si="1"/>
        <v/>
      </c>
      <c r="Q8309" s="8" t="str">
        <f t="shared" si="17"/>
        <v/>
      </c>
      <c r="R8309" s="8" t="str">
        <f>if(and(P8309&lt;&gt;"",Q8309&lt;&gt;"newexp",Q8309&lt;&gt;"nostart"),countifs(script_conform_dispatching!A:A,P8309,script_conform_dispatching!B:B,Q8309),"")</f>
        <v/>
      </c>
      <c r="S8309" s="8" t="str">
        <f t="shared" si="3"/>
        <v/>
      </c>
    </row>
    <row r="8310" hidden="1">
      <c r="A8310" s="6" t="s">
        <v>20891</v>
      </c>
      <c r="B8310" s="6" t="s">
        <v>345</v>
      </c>
      <c r="C8310" s="6" t="s">
        <v>411</v>
      </c>
      <c r="H8310" s="8" t="str">
        <f>VLOOKUP(C8310,agent_name_matching!A:B,2,false)</f>
        <v>System</v>
      </c>
      <c r="I8310" s="33"/>
      <c r="O8310" s="6" t="s">
        <v>20892</v>
      </c>
      <c r="P8310" s="8" t="str">
        <f t="shared" si="1"/>
        <v/>
      </c>
      <c r="Q8310" s="8" t="str">
        <f t="shared" si="17"/>
        <v/>
      </c>
      <c r="R8310" s="8" t="str">
        <f>if(and(P8310&lt;&gt;"",Q8310&lt;&gt;"newexp",Q8310&lt;&gt;"nostart"),countifs(script_conform_dispatching!A:A,P8310,script_conform_dispatching!B:B,Q8310),"")</f>
        <v/>
      </c>
      <c r="S8310" s="8" t="str">
        <f t="shared" si="3"/>
        <v/>
      </c>
    </row>
    <row r="8311" hidden="1">
      <c r="A8311" s="6" t="s">
        <v>20893</v>
      </c>
      <c r="B8311" s="6" t="s">
        <v>345</v>
      </c>
      <c r="C8311" s="6" t="s">
        <v>1007</v>
      </c>
      <c r="F8311" s="6" t="s">
        <v>415</v>
      </c>
      <c r="G8311" s="6" t="s">
        <v>416</v>
      </c>
      <c r="H8311" s="8" t="str">
        <f>VLOOKUP(C8311,agent_name_matching!A:B,2,false)</f>
        <v>Assessor LLM</v>
      </c>
      <c r="I8311" s="32" t="s">
        <v>1008</v>
      </c>
      <c r="J8311" s="6" t="s">
        <v>418</v>
      </c>
      <c r="L8311" s="6">
        <v>716.0</v>
      </c>
      <c r="M8311" s="6">
        <v>14.0</v>
      </c>
      <c r="N8311" s="6">
        <v>613.0</v>
      </c>
      <c r="O8311" s="6" t="s">
        <v>20894</v>
      </c>
      <c r="P8311" s="8" t="str">
        <f t="shared" si="1"/>
        <v/>
      </c>
      <c r="Q8311" s="8" t="str">
        <f t="shared" si="17"/>
        <v/>
      </c>
      <c r="R8311" s="8" t="str">
        <f>if(and(P8311&lt;&gt;"",Q8311&lt;&gt;"newexp",Q8311&lt;&gt;"nostart"),countifs(script_conform_dispatching!A:A,P8311,script_conform_dispatching!B:B,Q8311),"")</f>
        <v/>
      </c>
      <c r="S8311" s="8" t="str">
        <f t="shared" si="3"/>
        <v/>
      </c>
    </row>
    <row r="8312" hidden="1">
      <c r="A8312" s="6" t="s">
        <v>20895</v>
      </c>
      <c r="B8312" s="6" t="s">
        <v>345</v>
      </c>
      <c r="C8312" s="6" t="s">
        <v>1011</v>
      </c>
      <c r="F8312" s="6" t="s">
        <v>415</v>
      </c>
      <c r="G8312" s="6" t="s">
        <v>416</v>
      </c>
      <c r="H8312" s="8" t="str">
        <f>VLOOKUP(C8312,agent_name_matching!A:B,2,false)</f>
        <v>Dialog LLM</v>
      </c>
      <c r="I8312" s="32" t="s">
        <v>1012</v>
      </c>
      <c r="J8312" s="6" t="s">
        <v>418</v>
      </c>
      <c r="L8312" s="6">
        <v>565.0</v>
      </c>
      <c r="M8312" s="6">
        <v>28.0</v>
      </c>
      <c r="N8312" s="6">
        <v>981.0</v>
      </c>
      <c r="O8312" s="6" t="s">
        <v>20896</v>
      </c>
      <c r="P8312" s="8" t="str">
        <f t="shared" si="1"/>
        <v/>
      </c>
      <c r="Q8312" s="8" t="str">
        <f t="shared" si="17"/>
        <v/>
      </c>
      <c r="R8312" s="8" t="str">
        <f>if(and(P8312&lt;&gt;"",Q8312&lt;&gt;"newexp",Q8312&lt;&gt;"nostart"),countifs(script_conform_dispatching!A:A,P8312,script_conform_dispatching!B:B,Q8312),"")</f>
        <v/>
      </c>
      <c r="S8312" s="8" t="str">
        <f t="shared" si="3"/>
        <v/>
      </c>
    </row>
    <row r="8313" hidden="1">
      <c r="A8313" s="6" t="s">
        <v>20897</v>
      </c>
      <c r="B8313" s="6" t="s">
        <v>345</v>
      </c>
      <c r="C8313" s="6" t="s">
        <v>37</v>
      </c>
      <c r="F8313" s="6" t="s">
        <v>415</v>
      </c>
      <c r="G8313" s="6" t="s">
        <v>416</v>
      </c>
      <c r="H8313" s="8" t="str">
        <f>VLOOKUP(C8313,agent_name_matching!A:B,2,false)</f>
        <v>Patient LLM</v>
      </c>
      <c r="I8313" s="32" t="s">
        <v>20898</v>
      </c>
      <c r="J8313" s="6" t="s">
        <v>418</v>
      </c>
      <c r="K8313" s="6">
        <v>1.0</v>
      </c>
      <c r="L8313" s="6">
        <v>546.0</v>
      </c>
      <c r="M8313" s="6">
        <v>40.0</v>
      </c>
      <c r="N8313" s="6">
        <v>824.0</v>
      </c>
      <c r="O8313" s="6" t="s">
        <v>20899</v>
      </c>
      <c r="P8313" s="8" t="str">
        <f t="shared" si="1"/>
        <v/>
      </c>
      <c r="Q8313" s="8" t="str">
        <f t="shared" si="17"/>
        <v/>
      </c>
      <c r="R8313" s="8" t="str">
        <f>if(and(P8313&lt;&gt;"",Q8313&lt;&gt;"newexp",Q8313&lt;&gt;"nostart"),countifs(script_conform_dispatching!A:A,P8313,script_conform_dispatching!B:B,Q8313),"")</f>
        <v/>
      </c>
      <c r="S8313" s="8" t="str">
        <f t="shared" si="3"/>
        <v/>
      </c>
    </row>
    <row r="8314" hidden="1">
      <c r="A8314" s="6" t="s">
        <v>20900</v>
      </c>
      <c r="B8314" s="6" t="s">
        <v>345</v>
      </c>
      <c r="C8314" s="6" t="s">
        <v>411</v>
      </c>
      <c r="H8314" s="8" t="str">
        <f>VLOOKUP(C8314,agent_name_matching!A:B,2,false)</f>
        <v>System</v>
      </c>
      <c r="I8314" s="33"/>
      <c r="O8314" s="6" t="s">
        <v>20901</v>
      </c>
      <c r="P8314" s="8" t="str">
        <f t="shared" si="1"/>
        <v/>
      </c>
      <c r="Q8314" s="8" t="str">
        <f t="shared" si="17"/>
        <v/>
      </c>
      <c r="R8314" s="8" t="str">
        <f>if(and(P8314&lt;&gt;"",Q8314&lt;&gt;"newexp",Q8314&lt;&gt;"nostart"),countifs(script_conform_dispatching!A:A,P8314,script_conform_dispatching!B:B,Q8314),"")</f>
        <v/>
      </c>
      <c r="S8314" s="8" t="str">
        <f t="shared" si="3"/>
        <v/>
      </c>
    </row>
    <row r="8315" hidden="1">
      <c r="A8315" s="6" t="s">
        <v>20902</v>
      </c>
      <c r="B8315" s="6" t="s">
        <v>345</v>
      </c>
      <c r="C8315" s="6" t="s">
        <v>1007</v>
      </c>
      <c r="F8315" s="6" t="s">
        <v>415</v>
      </c>
      <c r="G8315" s="6" t="s">
        <v>416</v>
      </c>
      <c r="H8315" s="8" t="str">
        <f>VLOOKUP(C8315,agent_name_matching!A:B,2,false)</f>
        <v>Assessor LLM</v>
      </c>
      <c r="I8315" s="32" t="s">
        <v>1008</v>
      </c>
      <c r="J8315" s="6" t="s">
        <v>418</v>
      </c>
      <c r="L8315" s="6">
        <v>788.0</v>
      </c>
      <c r="M8315" s="6">
        <v>14.0</v>
      </c>
      <c r="N8315" s="6">
        <v>588.0</v>
      </c>
      <c r="O8315" s="6" t="s">
        <v>20903</v>
      </c>
      <c r="P8315" s="8" t="str">
        <f t="shared" si="1"/>
        <v/>
      </c>
      <c r="Q8315" s="8" t="str">
        <f t="shared" si="17"/>
        <v/>
      </c>
      <c r="R8315" s="8" t="str">
        <f>if(and(P8315&lt;&gt;"",Q8315&lt;&gt;"newexp",Q8315&lt;&gt;"nostart"),countifs(script_conform_dispatching!A:A,P8315,script_conform_dispatching!B:B,Q8315),"")</f>
        <v/>
      </c>
      <c r="S8315" s="8" t="str">
        <f t="shared" si="3"/>
        <v/>
      </c>
    </row>
    <row r="8316" hidden="1">
      <c r="A8316" s="6" t="s">
        <v>20904</v>
      </c>
      <c r="B8316" s="6" t="s">
        <v>345</v>
      </c>
      <c r="C8316" s="6" t="s">
        <v>1011</v>
      </c>
      <c r="F8316" s="6" t="s">
        <v>415</v>
      </c>
      <c r="G8316" s="6" t="s">
        <v>416</v>
      </c>
      <c r="H8316" s="8" t="str">
        <f>VLOOKUP(C8316,agent_name_matching!A:B,2,false)</f>
        <v>Dialog LLM</v>
      </c>
      <c r="I8316" s="32" t="s">
        <v>20905</v>
      </c>
      <c r="J8316" s="6" t="s">
        <v>418</v>
      </c>
      <c r="L8316" s="6">
        <v>800.0</v>
      </c>
      <c r="M8316" s="6">
        <v>37.0</v>
      </c>
      <c r="N8316" s="6">
        <v>967.0</v>
      </c>
      <c r="O8316" s="6" t="s">
        <v>20906</v>
      </c>
      <c r="P8316" s="8" t="str">
        <f t="shared" si="1"/>
        <v/>
      </c>
      <c r="Q8316" s="8" t="str">
        <f t="shared" si="17"/>
        <v/>
      </c>
      <c r="R8316" s="8" t="str">
        <f>if(and(P8316&lt;&gt;"",Q8316&lt;&gt;"newexp",Q8316&lt;&gt;"nostart"),countifs(script_conform_dispatching!A:A,P8316,script_conform_dispatching!B:B,Q8316),"")</f>
        <v/>
      </c>
      <c r="S8316" s="8" t="str">
        <f t="shared" si="3"/>
        <v/>
      </c>
    </row>
    <row r="8317" hidden="1">
      <c r="A8317" s="6" t="s">
        <v>20907</v>
      </c>
      <c r="B8317" s="6" t="s">
        <v>345</v>
      </c>
      <c r="C8317" s="6" t="s">
        <v>37</v>
      </c>
      <c r="F8317" s="6" t="s">
        <v>415</v>
      </c>
      <c r="G8317" s="6" t="s">
        <v>416</v>
      </c>
      <c r="H8317" s="8" t="str">
        <f>VLOOKUP(C8317,agent_name_matching!A:B,2,false)</f>
        <v>Patient LLM</v>
      </c>
      <c r="I8317" s="32" t="s">
        <v>4126</v>
      </c>
      <c r="J8317" s="6" t="s">
        <v>418</v>
      </c>
      <c r="K8317" s="6">
        <v>1.0</v>
      </c>
      <c r="L8317" s="6">
        <v>631.0</v>
      </c>
      <c r="M8317" s="6">
        <v>12.0</v>
      </c>
      <c r="N8317" s="6">
        <v>638.0</v>
      </c>
      <c r="O8317" s="6" t="s">
        <v>20908</v>
      </c>
      <c r="P8317" s="8" t="str">
        <f t="shared" si="1"/>
        <v/>
      </c>
      <c r="Q8317" s="8" t="str">
        <f t="shared" si="17"/>
        <v/>
      </c>
      <c r="R8317" s="8" t="str">
        <f>if(and(P8317&lt;&gt;"",Q8317&lt;&gt;"newexp",Q8317&lt;&gt;"nostart"),countifs(script_conform_dispatching!A:A,P8317,script_conform_dispatching!B:B,Q8317),"")</f>
        <v/>
      </c>
      <c r="S8317" s="8" t="str">
        <f t="shared" si="3"/>
        <v/>
      </c>
    </row>
    <row r="8318" hidden="1">
      <c r="A8318" s="6" t="s">
        <v>20909</v>
      </c>
      <c r="B8318" s="6" t="s">
        <v>345</v>
      </c>
      <c r="C8318" s="6" t="s">
        <v>411</v>
      </c>
      <c r="H8318" s="8" t="str">
        <f>VLOOKUP(C8318,agent_name_matching!A:B,2,false)</f>
        <v>System</v>
      </c>
      <c r="I8318" s="33"/>
      <c r="O8318" s="6" t="s">
        <v>20910</v>
      </c>
      <c r="P8318" s="8" t="str">
        <f t="shared" si="1"/>
        <v/>
      </c>
      <c r="Q8318" s="8" t="str">
        <f t="shared" si="17"/>
        <v/>
      </c>
      <c r="R8318" s="8" t="str">
        <f>if(and(P8318&lt;&gt;"",Q8318&lt;&gt;"newexp",Q8318&lt;&gt;"nostart"),countifs(script_conform_dispatching!A:A,P8318,script_conform_dispatching!B:B,Q8318),"")</f>
        <v/>
      </c>
      <c r="S8318" s="8" t="str">
        <f t="shared" si="3"/>
        <v/>
      </c>
    </row>
    <row r="8319" hidden="1">
      <c r="A8319" s="6" t="s">
        <v>20911</v>
      </c>
      <c r="B8319" s="6" t="s">
        <v>345</v>
      </c>
      <c r="C8319" s="6" t="s">
        <v>1007</v>
      </c>
      <c r="F8319" s="6" t="s">
        <v>415</v>
      </c>
      <c r="G8319" s="6" t="s">
        <v>416</v>
      </c>
      <c r="H8319" s="8" t="str">
        <f>VLOOKUP(C8319,agent_name_matching!A:B,2,false)</f>
        <v>Assessor LLM</v>
      </c>
      <c r="I8319" s="32" t="s">
        <v>1008</v>
      </c>
      <c r="J8319" s="6" t="s">
        <v>418</v>
      </c>
      <c r="L8319" s="6">
        <v>843.0</v>
      </c>
      <c r="M8319" s="6">
        <v>14.0</v>
      </c>
      <c r="N8319" s="6">
        <v>671.0</v>
      </c>
      <c r="O8319" s="6" t="s">
        <v>20912</v>
      </c>
      <c r="P8319" s="8" t="str">
        <f t="shared" si="1"/>
        <v/>
      </c>
      <c r="Q8319" s="8" t="str">
        <f t="shared" si="17"/>
        <v/>
      </c>
      <c r="R8319" s="8" t="str">
        <f>if(and(P8319&lt;&gt;"",Q8319&lt;&gt;"newexp",Q8319&lt;&gt;"nostart"),countifs(script_conform_dispatching!A:A,P8319,script_conform_dispatching!B:B,Q8319),"")</f>
        <v/>
      </c>
      <c r="S8319" s="8" t="str">
        <f t="shared" si="3"/>
        <v/>
      </c>
    </row>
    <row r="8320" hidden="1">
      <c r="A8320" s="6" t="s">
        <v>20913</v>
      </c>
      <c r="B8320" s="6" t="s">
        <v>345</v>
      </c>
      <c r="C8320" s="6" t="s">
        <v>1011</v>
      </c>
      <c r="F8320" s="6" t="s">
        <v>415</v>
      </c>
      <c r="G8320" s="6" t="s">
        <v>416</v>
      </c>
      <c r="H8320" s="8" t="str">
        <f>VLOOKUP(C8320,agent_name_matching!A:B,2,false)</f>
        <v>Dialog LLM</v>
      </c>
      <c r="I8320" s="32" t="s">
        <v>4133</v>
      </c>
      <c r="J8320" s="6" t="s">
        <v>418</v>
      </c>
      <c r="L8320" s="6">
        <v>1016.0</v>
      </c>
      <c r="M8320" s="6">
        <v>28.0</v>
      </c>
      <c r="N8320" s="6">
        <v>790.0</v>
      </c>
      <c r="O8320" s="6" t="s">
        <v>20914</v>
      </c>
      <c r="P8320" s="8" t="str">
        <f t="shared" si="1"/>
        <v/>
      </c>
      <c r="Q8320" s="8" t="str">
        <f t="shared" si="17"/>
        <v/>
      </c>
      <c r="R8320" s="8" t="str">
        <f>if(and(P8320&lt;&gt;"",Q8320&lt;&gt;"newexp",Q8320&lt;&gt;"nostart"),countifs(script_conform_dispatching!A:A,P8320,script_conform_dispatching!B:B,Q8320),"")</f>
        <v/>
      </c>
      <c r="S8320" s="8" t="str">
        <f t="shared" si="3"/>
        <v/>
      </c>
    </row>
    <row r="8321" hidden="1">
      <c r="A8321" s="6" t="s">
        <v>20915</v>
      </c>
      <c r="B8321" s="6" t="s">
        <v>345</v>
      </c>
      <c r="C8321" s="6" t="s">
        <v>37</v>
      </c>
      <c r="F8321" s="6" t="s">
        <v>415</v>
      </c>
      <c r="G8321" s="6" t="s">
        <v>416</v>
      </c>
      <c r="H8321" s="8" t="str">
        <f>VLOOKUP(C8321,agent_name_matching!A:B,2,false)</f>
        <v>Patient LLM</v>
      </c>
      <c r="I8321" s="32" t="s">
        <v>20916</v>
      </c>
      <c r="J8321" s="6" t="s">
        <v>418</v>
      </c>
      <c r="K8321" s="6">
        <v>1.0</v>
      </c>
      <c r="L8321" s="6">
        <v>679.0</v>
      </c>
      <c r="M8321" s="6">
        <v>23.0</v>
      </c>
      <c r="N8321" s="6">
        <v>847.0</v>
      </c>
      <c r="O8321" s="6" t="s">
        <v>20917</v>
      </c>
      <c r="P8321" s="8" t="str">
        <f t="shared" si="1"/>
        <v/>
      </c>
      <c r="Q8321" s="8" t="str">
        <f t="shared" si="17"/>
        <v/>
      </c>
      <c r="R8321" s="8" t="str">
        <f>if(and(P8321&lt;&gt;"",Q8321&lt;&gt;"newexp",Q8321&lt;&gt;"nostart"),countifs(script_conform_dispatching!A:A,P8321,script_conform_dispatching!B:B,Q8321),"")</f>
        <v/>
      </c>
      <c r="S8321" s="8" t="str">
        <f t="shared" si="3"/>
        <v/>
      </c>
    </row>
    <row r="8322" hidden="1">
      <c r="A8322" s="6" t="s">
        <v>20918</v>
      </c>
      <c r="B8322" s="6" t="s">
        <v>345</v>
      </c>
      <c r="C8322" s="6" t="s">
        <v>411</v>
      </c>
      <c r="H8322" s="8" t="str">
        <f>VLOOKUP(C8322,agent_name_matching!A:B,2,false)</f>
        <v>System</v>
      </c>
      <c r="I8322" s="33"/>
      <c r="O8322" s="6" t="s">
        <v>20919</v>
      </c>
      <c r="P8322" s="8" t="str">
        <f t="shared" si="1"/>
        <v/>
      </c>
      <c r="Q8322" s="8" t="str">
        <f t="shared" si="17"/>
        <v/>
      </c>
      <c r="R8322" s="8" t="str">
        <f>if(and(P8322&lt;&gt;"",Q8322&lt;&gt;"newexp",Q8322&lt;&gt;"nostart"),countifs(script_conform_dispatching!A:A,P8322,script_conform_dispatching!B:B,Q8322),"")</f>
        <v/>
      </c>
      <c r="S8322" s="8" t="str">
        <f t="shared" si="3"/>
        <v/>
      </c>
    </row>
    <row r="8323" hidden="1">
      <c r="A8323" s="6" t="s">
        <v>20920</v>
      </c>
      <c r="B8323" s="6" t="s">
        <v>345</v>
      </c>
      <c r="C8323" s="6" t="s">
        <v>1007</v>
      </c>
      <c r="F8323" s="6" t="s">
        <v>415</v>
      </c>
      <c r="G8323" s="6" t="s">
        <v>416</v>
      </c>
      <c r="H8323" s="8" t="str">
        <f>VLOOKUP(C8323,agent_name_matching!A:B,2,false)</f>
        <v>Assessor LLM</v>
      </c>
      <c r="I8323" s="32" t="s">
        <v>1040</v>
      </c>
      <c r="J8323" s="6" t="s">
        <v>418</v>
      </c>
      <c r="L8323" s="6">
        <v>900.0</v>
      </c>
      <c r="M8323" s="6">
        <v>12.0</v>
      </c>
      <c r="N8323" s="6">
        <v>583.0</v>
      </c>
      <c r="O8323" s="6" t="s">
        <v>20921</v>
      </c>
      <c r="P8323" s="8" t="str">
        <f t="shared" si="1"/>
        <v/>
      </c>
      <c r="Q8323" s="8" t="str">
        <f t="shared" si="17"/>
        <v/>
      </c>
      <c r="R8323" s="8" t="str">
        <f>if(and(P8323&lt;&gt;"",Q8323&lt;&gt;"newexp",Q8323&lt;&gt;"nostart"),countifs(script_conform_dispatching!A:A,P8323,script_conform_dispatching!B:B,Q8323),"")</f>
        <v/>
      </c>
      <c r="S8323" s="8" t="str">
        <f t="shared" si="3"/>
        <v/>
      </c>
    </row>
    <row r="8324" hidden="1">
      <c r="A8324" s="6" t="s">
        <v>20922</v>
      </c>
      <c r="B8324" s="6" t="s">
        <v>345</v>
      </c>
      <c r="C8324" s="6" t="s">
        <v>407</v>
      </c>
      <c r="D8324" s="6">
        <v>1.0</v>
      </c>
      <c r="E8324" s="6" t="s">
        <v>445</v>
      </c>
      <c r="H8324" s="8" t="str">
        <f>VLOOKUP(C8324,agent_name_matching!A:B,2,false)</f>
        <v>--</v>
      </c>
      <c r="I8324" s="33"/>
      <c r="O8324" s="6" t="s">
        <v>20923</v>
      </c>
      <c r="P8324" s="8">
        <f t="shared" si="1"/>
        <v>1</v>
      </c>
      <c r="Q8324" s="8">
        <f t="shared" si="17"/>
        <v>2</v>
      </c>
      <c r="R8324" s="8">
        <f>if(and(P8324&lt;&gt;"",Q8324&lt;&gt;"newexp",Q8324&lt;&gt;"nostart"),countifs(script_conform_dispatching!A:A,P8324,script_conform_dispatching!B:B,Q8324),"")</f>
        <v>1</v>
      </c>
      <c r="S8324" s="8" t="str">
        <f t="shared" si="3"/>
        <v/>
      </c>
    </row>
    <row r="8325" hidden="1">
      <c r="A8325" s="6" t="s">
        <v>20924</v>
      </c>
      <c r="B8325" s="6" t="s">
        <v>345</v>
      </c>
      <c r="C8325" s="6" t="s">
        <v>1045</v>
      </c>
      <c r="F8325" s="6" t="s">
        <v>415</v>
      </c>
      <c r="G8325" s="6" t="s">
        <v>416</v>
      </c>
      <c r="H8325" s="8" t="str">
        <f>VLOOKUP(C8325,agent_name_matching!A:B,2,false)</f>
        <v>Dispatcher LLM</v>
      </c>
      <c r="I8325" s="32" t="s">
        <v>1977</v>
      </c>
      <c r="J8325" s="6" t="s">
        <v>418</v>
      </c>
      <c r="L8325" s="6">
        <v>2317.0</v>
      </c>
      <c r="M8325" s="6">
        <v>151.0</v>
      </c>
      <c r="N8325" s="6">
        <v>2874.0</v>
      </c>
      <c r="O8325" s="6" t="s">
        <v>20925</v>
      </c>
      <c r="P8325" s="8" t="str">
        <f t="shared" si="1"/>
        <v/>
      </c>
      <c r="Q8325" s="8" t="str">
        <f t="shared" si="17"/>
        <v/>
      </c>
      <c r="R8325" s="8" t="str">
        <f>if(and(P8325&lt;&gt;"",Q8325&lt;&gt;"newexp",Q8325&lt;&gt;"nostart"),countifs(script_conform_dispatching!A:A,P8325,script_conform_dispatching!B:B,Q8325),"")</f>
        <v/>
      </c>
      <c r="S8325" s="8" t="str">
        <f t="shared" si="3"/>
        <v/>
      </c>
    </row>
    <row r="8326" hidden="1">
      <c r="A8326" s="6" t="s">
        <v>20926</v>
      </c>
      <c r="B8326" s="6" t="s">
        <v>345</v>
      </c>
      <c r="C8326" s="6" t="s">
        <v>407</v>
      </c>
      <c r="D8326" s="6">
        <v>2.0</v>
      </c>
      <c r="E8326" s="6" t="s">
        <v>408</v>
      </c>
      <c r="H8326" s="8" t="str">
        <f>VLOOKUP(C8326,agent_name_matching!A:B,2,false)</f>
        <v>--</v>
      </c>
      <c r="I8326" s="33"/>
      <c r="O8326" s="6" t="s">
        <v>20927</v>
      </c>
      <c r="P8326" s="8" t="str">
        <f t="shared" si="1"/>
        <v/>
      </c>
      <c r="Q8326" s="8" t="str">
        <f t="shared" si="17"/>
        <v/>
      </c>
      <c r="R8326" s="8" t="str">
        <f>if(and(P8326&lt;&gt;"",Q8326&lt;&gt;"newexp",Q8326&lt;&gt;"nostart"),countifs(script_conform_dispatching!A:A,P8326,script_conform_dispatching!B:B,Q8326),"")</f>
        <v/>
      </c>
      <c r="S8326" s="8" t="str">
        <f t="shared" si="3"/>
        <v/>
      </c>
    </row>
    <row r="8327" hidden="1">
      <c r="A8327" s="6" t="s">
        <v>20928</v>
      </c>
      <c r="B8327" s="6" t="s">
        <v>345</v>
      </c>
      <c r="C8327" s="6" t="s">
        <v>1011</v>
      </c>
      <c r="F8327" s="6" t="s">
        <v>415</v>
      </c>
      <c r="G8327" s="6" t="s">
        <v>416</v>
      </c>
      <c r="H8327" s="8" t="str">
        <f>VLOOKUP(C8327,agent_name_matching!A:B,2,false)</f>
        <v>Dialog LLM</v>
      </c>
      <c r="I8327" s="32" t="s">
        <v>20929</v>
      </c>
      <c r="J8327" s="6" t="s">
        <v>418</v>
      </c>
      <c r="L8327" s="6">
        <v>1387.0</v>
      </c>
      <c r="M8327" s="6">
        <v>20.0</v>
      </c>
      <c r="N8327" s="6">
        <v>1189.0</v>
      </c>
      <c r="O8327" s="6" t="s">
        <v>20930</v>
      </c>
      <c r="P8327" s="8" t="str">
        <f t="shared" si="1"/>
        <v/>
      </c>
      <c r="Q8327" s="8" t="str">
        <f t="shared" si="17"/>
        <v/>
      </c>
      <c r="R8327" s="8" t="str">
        <f>if(and(P8327&lt;&gt;"",Q8327&lt;&gt;"newexp",Q8327&lt;&gt;"nostart"),countifs(script_conform_dispatching!A:A,P8327,script_conform_dispatching!B:B,Q8327),"")</f>
        <v/>
      </c>
      <c r="S8327" s="8" t="str">
        <f t="shared" si="3"/>
        <v/>
      </c>
    </row>
    <row r="8328" hidden="1">
      <c r="A8328" s="6" t="s">
        <v>20931</v>
      </c>
      <c r="B8328" s="6" t="s">
        <v>345</v>
      </c>
      <c r="C8328" s="6" t="s">
        <v>450</v>
      </c>
      <c r="F8328" s="6" t="s">
        <v>415</v>
      </c>
      <c r="G8328" s="6" t="s">
        <v>416</v>
      </c>
      <c r="H8328" s="8" t="str">
        <f>VLOOKUP(C8328,agent_name_matching!A:B,2,false)</f>
        <v>Validator LLM</v>
      </c>
      <c r="I8328" s="32" t="s">
        <v>20932</v>
      </c>
      <c r="J8328" s="6" t="s">
        <v>452</v>
      </c>
      <c r="L8328" s="6">
        <v>743.0</v>
      </c>
      <c r="M8328" s="6">
        <v>23.0</v>
      </c>
      <c r="N8328" s="6">
        <v>593.0</v>
      </c>
      <c r="O8328" s="6" t="s">
        <v>20933</v>
      </c>
      <c r="P8328" s="8" t="str">
        <f t="shared" si="1"/>
        <v/>
      </c>
      <c r="Q8328" s="8" t="str">
        <f t="shared" si="17"/>
        <v/>
      </c>
      <c r="R8328" s="8" t="str">
        <f>if(and(P8328&lt;&gt;"",Q8328&lt;&gt;"newexp",Q8328&lt;&gt;"nostart"),countifs(script_conform_dispatching!A:A,P8328,script_conform_dispatching!B:B,Q8328),"")</f>
        <v/>
      </c>
      <c r="S8328" s="8" t="str">
        <f t="shared" si="3"/>
        <v/>
      </c>
    </row>
    <row r="8329" hidden="1">
      <c r="A8329" s="6" t="s">
        <v>20934</v>
      </c>
      <c r="B8329" s="6" t="s">
        <v>345</v>
      </c>
      <c r="C8329" s="6" t="s">
        <v>37</v>
      </c>
      <c r="F8329" s="6" t="s">
        <v>415</v>
      </c>
      <c r="G8329" s="6" t="s">
        <v>416</v>
      </c>
      <c r="H8329" s="8" t="str">
        <f>VLOOKUP(C8329,agent_name_matching!A:B,2,false)</f>
        <v>Patient LLM</v>
      </c>
      <c r="I8329" s="32" t="s">
        <v>20935</v>
      </c>
      <c r="J8329" s="6" t="s">
        <v>418</v>
      </c>
      <c r="K8329" s="6">
        <v>1.0</v>
      </c>
      <c r="L8329" s="6">
        <v>730.0</v>
      </c>
      <c r="M8329" s="6">
        <v>40.0</v>
      </c>
      <c r="N8329" s="6">
        <v>976.0</v>
      </c>
      <c r="O8329" s="6" t="s">
        <v>20936</v>
      </c>
      <c r="P8329" s="8" t="str">
        <f t="shared" si="1"/>
        <v/>
      </c>
      <c r="Q8329" s="8" t="str">
        <f t="shared" si="17"/>
        <v/>
      </c>
      <c r="R8329" s="8" t="str">
        <f>if(and(P8329&lt;&gt;"",Q8329&lt;&gt;"newexp",Q8329&lt;&gt;"nostart"),countifs(script_conform_dispatching!A:A,P8329,script_conform_dispatching!B:B,Q8329),"")</f>
        <v/>
      </c>
      <c r="S8329" s="8" t="str">
        <f t="shared" si="3"/>
        <v/>
      </c>
    </row>
    <row r="8330" hidden="1">
      <c r="A8330" s="6" t="s">
        <v>20937</v>
      </c>
      <c r="B8330" s="6" t="s">
        <v>345</v>
      </c>
      <c r="C8330" s="6" t="s">
        <v>411</v>
      </c>
      <c r="H8330" s="8" t="str">
        <f>VLOOKUP(C8330,agent_name_matching!A:B,2,false)</f>
        <v>System</v>
      </c>
      <c r="I8330" s="33"/>
      <c r="O8330" s="6" t="s">
        <v>20938</v>
      </c>
      <c r="P8330" s="8" t="str">
        <f t="shared" si="1"/>
        <v/>
      </c>
      <c r="Q8330" s="8" t="str">
        <f t="shared" si="17"/>
        <v/>
      </c>
      <c r="R8330" s="8" t="str">
        <f>if(and(P8330&lt;&gt;"",Q8330&lt;&gt;"newexp",Q8330&lt;&gt;"nostart"),countifs(script_conform_dispatching!A:A,P8330,script_conform_dispatching!B:B,Q8330),"")</f>
        <v/>
      </c>
      <c r="S8330" s="8" t="str">
        <f t="shared" si="3"/>
        <v/>
      </c>
    </row>
    <row r="8331" hidden="1">
      <c r="A8331" s="6" t="s">
        <v>20939</v>
      </c>
      <c r="B8331" s="6" t="s">
        <v>345</v>
      </c>
      <c r="C8331" s="6" t="s">
        <v>1007</v>
      </c>
      <c r="F8331" s="6" t="s">
        <v>415</v>
      </c>
      <c r="G8331" s="6" t="s">
        <v>416</v>
      </c>
      <c r="H8331" s="8" t="str">
        <f>VLOOKUP(C8331,agent_name_matching!A:B,2,false)</f>
        <v>Assessor LLM</v>
      </c>
      <c r="I8331" s="32" t="s">
        <v>1008</v>
      </c>
      <c r="J8331" s="6" t="s">
        <v>418</v>
      </c>
      <c r="L8331" s="6">
        <v>992.0</v>
      </c>
      <c r="M8331" s="6">
        <v>14.0</v>
      </c>
      <c r="N8331" s="6">
        <v>731.0</v>
      </c>
      <c r="O8331" s="6" t="s">
        <v>20940</v>
      </c>
      <c r="P8331" s="8" t="str">
        <f t="shared" si="1"/>
        <v/>
      </c>
      <c r="Q8331" s="8" t="str">
        <f t="shared" si="17"/>
        <v/>
      </c>
      <c r="R8331" s="8" t="str">
        <f>if(and(P8331&lt;&gt;"",Q8331&lt;&gt;"newexp",Q8331&lt;&gt;"nostart"),countifs(script_conform_dispatching!A:A,P8331,script_conform_dispatching!B:B,Q8331),"")</f>
        <v/>
      </c>
      <c r="S8331" s="8" t="str">
        <f t="shared" si="3"/>
        <v/>
      </c>
    </row>
    <row r="8332" hidden="1">
      <c r="A8332" s="6" t="s">
        <v>20941</v>
      </c>
      <c r="B8332" s="6" t="s">
        <v>345</v>
      </c>
      <c r="C8332" s="6" t="s">
        <v>1011</v>
      </c>
      <c r="F8332" s="6" t="s">
        <v>415</v>
      </c>
      <c r="G8332" s="6" t="s">
        <v>416</v>
      </c>
      <c r="H8332" s="8" t="str">
        <f>VLOOKUP(C8332,agent_name_matching!A:B,2,false)</f>
        <v>Dialog LLM</v>
      </c>
      <c r="I8332" s="32" t="s">
        <v>20942</v>
      </c>
      <c r="J8332" s="6" t="s">
        <v>418</v>
      </c>
      <c r="L8332" s="6">
        <v>1640.0</v>
      </c>
      <c r="M8332" s="6">
        <v>57.0</v>
      </c>
      <c r="N8332" s="6">
        <v>1119.0</v>
      </c>
      <c r="O8332" s="6" t="s">
        <v>20943</v>
      </c>
      <c r="P8332" s="8" t="str">
        <f t="shared" si="1"/>
        <v/>
      </c>
      <c r="Q8332" s="8" t="str">
        <f t="shared" si="17"/>
        <v/>
      </c>
      <c r="R8332" s="8" t="str">
        <f>if(and(P8332&lt;&gt;"",Q8332&lt;&gt;"newexp",Q8332&lt;&gt;"nostart"),countifs(script_conform_dispatching!A:A,P8332,script_conform_dispatching!B:B,Q8332),"")</f>
        <v/>
      </c>
      <c r="S8332" s="8" t="str">
        <f t="shared" si="3"/>
        <v/>
      </c>
    </row>
    <row r="8333" hidden="1">
      <c r="A8333" s="6" t="s">
        <v>20944</v>
      </c>
      <c r="B8333" s="6" t="s">
        <v>345</v>
      </c>
      <c r="C8333" s="6" t="s">
        <v>37</v>
      </c>
      <c r="F8333" s="6" t="s">
        <v>415</v>
      </c>
      <c r="G8333" s="6" t="s">
        <v>416</v>
      </c>
      <c r="H8333" s="8" t="str">
        <f>VLOOKUP(C8333,agent_name_matching!A:B,2,false)</f>
        <v>Patient LLM</v>
      </c>
      <c r="I8333" s="32" t="s">
        <v>20945</v>
      </c>
      <c r="J8333" s="6" t="s">
        <v>418</v>
      </c>
      <c r="K8333" s="6">
        <v>1.0</v>
      </c>
      <c r="L8333" s="6">
        <v>835.0</v>
      </c>
      <c r="M8333" s="6">
        <v>72.0</v>
      </c>
      <c r="N8333" s="6">
        <v>1207.0</v>
      </c>
      <c r="O8333" s="6" t="s">
        <v>20946</v>
      </c>
      <c r="P8333" s="8" t="str">
        <f t="shared" si="1"/>
        <v/>
      </c>
      <c r="Q8333" s="8" t="str">
        <f t="shared" si="17"/>
        <v/>
      </c>
      <c r="R8333" s="8" t="str">
        <f>if(and(P8333&lt;&gt;"",Q8333&lt;&gt;"newexp",Q8333&lt;&gt;"nostart"),countifs(script_conform_dispatching!A:A,P8333,script_conform_dispatching!B:B,Q8333),"")</f>
        <v/>
      </c>
      <c r="S8333" s="8" t="str">
        <f t="shared" si="3"/>
        <v/>
      </c>
    </row>
    <row r="8334" hidden="1">
      <c r="A8334" s="6" t="s">
        <v>20947</v>
      </c>
      <c r="B8334" s="6" t="s">
        <v>345</v>
      </c>
      <c r="C8334" s="6" t="s">
        <v>411</v>
      </c>
      <c r="H8334" s="8" t="str">
        <f>VLOOKUP(C8334,agent_name_matching!A:B,2,false)</f>
        <v>System</v>
      </c>
      <c r="I8334" s="33"/>
      <c r="O8334" s="6" t="s">
        <v>20948</v>
      </c>
      <c r="P8334" s="8" t="str">
        <f t="shared" si="1"/>
        <v/>
      </c>
      <c r="Q8334" s="8" t="str">
        <f t="shared" si="17"/>
        <v/>
      </c>
      <c r="R8334" s="8" t="str">
        <f>if(and(P8334&lt;&gt;"",Q8334&lt;&gt;"newexp",Q8334&lt;&gt;"nostart"),countifs(script_conform_dispatching!A:A,P8334,script_conform_dispatching!B:B,Q8334),"")</f>
        <v/>
      </c>
      <c r="S8334" s="8" t="str">
        <f t="shared" si="3"/>
        <v/>
      </c>
    </row>
    <row r="8335" hidden="1">
      <c r="A8335" s="6" t="s">
        <v>20949</v>
      </c>
      <c r="B8335" s="6" t="s">
        <v>345</v>
      </c>
      <c r="C8335" s="6" t="s">
        <v>1007</v>
      </c>
      <c r="F8335" s="6" t="s">
        <v>415</v>
      </c>
      <c r="G8335" s="6" t="s">
        <v>416</v>
      </c>
      <c r="H8335" s="8" t="str">
        <f>VLOOKUP(C8335,agent_name_matching!A:B,2,false)</f>
        <v>Assessor LLM</v>
      </c>
      <c r="I8335" s="32" t="s">
        <v>1008</v>
      </c>
      <c r="J8335" s="6" t="s">
        <v>418</v>
      </c>
      <c r="L8335" s="6">
        <v>1127.0</v>
      </c>
      <c r="M8335" s="6">
        <v>14.0</v>
      </c>
      <c r="N8335" s="6">
        <v>610.0</v>
      </c>
      <c r="O8335" s="6" t="s">
        <v>20950</v>
      </c>
      <c r="P8335" s="8" t="str">
        <f t="shared" si="1"/>
        <v/>
      </c>
      <c r="Q8335" s="8" t="str">
        <f t="shared" si="17"/>
        <v/>
      </c>
      <c r="R8335" s="8" t="str">
        <f>if(and(P8335&lt;&gt;"",Q8335&lt;&gt;"newexp",Q8335&lt;&gt;"nostart"),countifs(script_conform_dispatching!A:A,P8335,script_conform_dispatching!B:B,Q8335),"")</f>
        <v/>
      </c>
      <c r="S8335" s="8" t="str">
        <f t="shared" si="3"/>
        <v/>
      </c>
    </row>
    <row r="8336" hidden="1">
      <c r="A8336" s="6" t="s">
        <v>20951</v>
      </c>
      <c r="B8336" s="6" t="s">
        <v>345</v>
      </c>
      <c r="C8336" s="6" t="s">
        <v>1011</v>
      </c>
      <c r="F8336" s="6" t="s">
        <v>415</v>
      </c>
      <c r="G8336" s="6" t="s">
        <v>416</v>
      </c>
      <c r="H8336" s="8" t="str">
        <f>VLOOKUP(C8336,agent_name_matching!A:B,2,false)</f>
        <v>Dialog LLM</v>
      </c>
      <c r="I8336" s="32" t="s">
        <v>20952</v>
      </c>
      <c r="J8336" s="6" t="s">
        <v>418</v>
      </c>
      <c r="L8336" s="6">
        <v>1962.0</v>
      </c>
      <c r="M8336" s="6">
        <v>94.0</v>
      </c>
      <c r="N8336" s="6">
        <v>1740.0</v>
      </c>
      <c r="O8336" s="6" t="s">
        <v>20953</v>
      </c>
      <c r="P8336" s="8" t="str">
        <f t="shared" si="1"/>
        <v/>
      </c>
      <c r="Q8336" s="8" t="str">
        <f t="shared" si="17"/>
        <v/>
      </c>
      <c r="R8336" s="8" t="str">
        <f>if(and(P8336&lt;&gt;"",Q8336&lt;&gt;"newexp",Q8336&lt;&gt;"nostart"),countifs(script_conform_dispatching!A:A,P8336,script_conform_dispatching!B:B,Q8336),"")</f>
        <v/>
      </c>
      <c r="S8336" s="8" t="str">
        <f t="shared" si="3"/>
        <v/>
      </c>
    </row>
    <row r="8337" hidden="1">
      <c r="A8337" s="6" t="s">
        <v>20954</v>
      </c>
      <c r="B8337" s="6" t="s">
        <v>345</v>
      </c>
      <c r="C8337" s="6" t="s">
        <v>37</v>
      </c>
      <c r="F8337" s="6" t="s">
        <v>415</v>
      </c>
      <c r="G8337" s="6" t="s">
        <v>416</v>
      </c>
      <c r="H8337" s="8" t="str">
        <f>VLOOKUP(C8337,agent_name_matching!A:B,2,false)</f>
        <v>Patient LLM</v>
      </c>
      <c r="I8337" s="32" t="s">
        <v>20955</v>
      </c>
      <c r="J8337" s="6" t="s">
        <v>418</v>
      </c>
      <c r="K8337" s="6">
        <v>1.0</v>
      </c>
      <c r="L8337" s="6">
        <v>1009.0</v>
      </c>
      <c r="M8337" s="6">
        <v>52.0</v>
      </c>
      <c r="N8337" s="6">
        <v>996.0</v>
      </c>
      <c r="O8337" s="6" t="s">
        <v>20956</v>
      </c>
      <c r="P8337" s="8" t="str">
        <f t="shared" si="1"/>
        <v/>
      </c>
      <c r="Q8337" s="8" t="str">
        <f t="shared" si="17"/>
        <v/>
      </c>
      <c r="R8337" s="8" t="str">
        <f>if(and(P8337&lt;&gt;"",Q8337&lt;&gt;"newexp",Q8337&lt;&gt;"nostart"),countifs(script_conform_dispatching!A:A,P8337,script_conform_dispatching!B:B,Q8337),"")</f>
        <v/>
      </c>
      <c r="S8337" s="8" t="str">
        <f t="shared" si="3"/>
        <v/>
      </c>
    </row>
    <row r="8338" hidden="1">
      <c r="A8338" s="6" t="s">
        <v>20957</v>
      </c>
      <c r="B8338" s="6" t="s">
        <v>345</v>
      </c>
      <c r="C8338" s="6" t="s">
        <v>411</v>
      </c>
      <c r="H8338" s="8" t="str">
        <f>VLOOKUP(C8338,agent_name_matching!A:B,2,false)</f>
        <v>System</v>
      </c>
      <c r="I8338" s="33"/>
      <c r="O8338" s="6" t="s">
        <v>20958</v>
      </c>
      <c r="P8338" s="8" t="str">
        <f t="shared" si="1"/>
        <v/>
      </c>
      <c r="Q8338" s="8" t="str">
        <f t="shared" si="17"/>
        <v/>
      </c>
      <c r="R8338" s="8" t="str">
        <f>if(and(P8338&lt;&gt;"",Q8338&lt;&gt;"newexp",Q8338&lt;&gt;"nostart"),countifs(script_conform_dispatching!A:A,P8338,script_conform_dispatching!B:B,Q8338),"")</f>
        <v/>
      </c>
      <c r="S8338" s="8" t="str">
        <f t="shared" si="3"/>
        <v/>
      </c>
    </row>
    <row r="8339" hidden="1">
      <c r="A8339" s="6" t="s">
        <v>20959</v>
      </c>
      <c r="B8339" s="6" t="s">
        <v>345</v>
      </c>
      <c r="C8339" s="6" t="s">
        <v>1007</v>
      </c>
      <c r="F8339" s="6" t="s">
        <v>415</v>
      </c>
      <c r="G8339" s="6" t="s">
        <v>416</v>
      </c>
      <c r="H8339" s="8" t="str">
        <f>VLOOKUP(C8339,agent_name_matching!A:B,2,false)</f>
        <v>Assessor LLM</v>
      </c>
      <c r="I8339" s="32" t="s">
        <v>1008</v>
      </c>
      <c r="J8339" s="6" t="s">
        <v>418</v>
      </c>
      <c r="L8339" s="6">
        <v>1279.0</v>
      </c>
      <c r="M8339" s="6">
        <v>14.0</v>
      </c>
      <c r="N8339" s="6">
        <v>584.0</v>
      </c>
      <c r="O8339" s="6" t="s">
        <v>20960</v>
      </c>
      <c r="P8339" s="8" t="str">
        <f t="shared" si="1"/>
        <v/>
      </c>
      <c r="Q8339" s="8" t="str">
        <f t="shared" si="17"/>
        <v/>
      </c>
      <c r="R8339" s="8" t="str">
        <f>if(and(P8339&lt;&gt;"",Q8339&lt;&gt;"newexp",Q8339&lt;&gt;"nostart"),countifs(script_conform_dispatching!A:A,P8339,script_conform_dispatching!B:B,Q8339),"")</f>
        <v/>
      </c>
      <c r="S8339" s="8" t="str">
        <f t="shared" si="3"/>
        <v/>
      </c>
    </row>
    <row r="8340" hidden="1">
      <c r="A8340" s="6" t="s">
        <v>20961</v>
      </c>
      <c r="B8340" s="6" t="s">
        <v>345</v>
      </c>
      <c r="C8340" s="6" t="s">
        <v>1011</v>
      </c>
      <c r="F8340" s="6" t="s">
        <v>415</v>
      </c>
      <c r="G8340" s="6" t="s">
        <v>416</v>
      </c>
      <c r="H8340" s="8" t="str">
        <f>VLOOKUP(C8340,agent_name_matching!A:B,2,false)</f>
        <v>Dialog LLM</v>
      </c>
      <c r="I8340" s="32" t="s">
        <v>20962</v>
      </c>
      <c r="J8340" s="6" t="s">
        <v>418</v>
      </c>
      <c r="L8340" s="6">
        <v>2301.0</v>
      </c>
      <c r="M8340" s="6">
        <v>52.0</v>
      </c>
      <c r="N8340" s="6">
        <v>1225.0</v>
      </c>
      <c r="O8340" s="6" t="s">
        <v>20963</v>
      </c>
      <c r="P8340" s="8" t="str">
        <f t="shared" si="1"/>
        <v/>
      </c>
      <c r="Q8340" s="8" t="str">
        <f t="shared" si="17"/>
        <v/>
      </c>
      <c r="R8340" s="8" t="str">
        <f>if(and(P8340&lt;&gt;"",Q8340&lt;&gt;"newexp",Q8340&lt;&gt;"nostart"),countifs(script_conform_dispatching!A:A,P8340,script_conform_dispatching!B:B,Q8340),"")</f>
        <v/>
      </c>
      <c r="S8340" s="8" t="str">
        <f t="shared" si="3"/>
        <v/>
      </c>
    </row>
    <row r="8341" hidden="1">
      <c r="A8341" s="6" t="s">
        <v>20964</v>
      </c>
      <c r="B8341" s="6" t="s">
        <v>345</v>
      </c>
      <c r="C8341" s="6" t="s">
        <v>37</v>
      </c>
      <c r="F8341" s="6" t="s">
        <v>415</v>
      </c>
      <c r="G8341" s="6" t="s">
        <v>416</v>
      </c>
      <c r="H8341" s="8" t="str">
        <f>VLOOKUP(C8341,agent_name_matching!A:B,2,false)</f>
        <v>Patient LLM</v>
      </c>
      <c r="I8341" s="32" t="s">
        <v>20965</v>
      </c>
      <c r="J8341" s="6" t="s">
        <v>418</v>
      </c>
      <c r="K8341" s="6">
        <v>1.0</v>
      </c>
      <c r="L8341" s="6">
        <v>1121.0</v>
      </c>
      <c r="M8341" s="6">
        <v>101.0</v>
      </c>
      <c r="N8341" s="6">
        <v>1575.0</v>
      </c>
      <c r="O8341" s="6" t="s">
        <v>20966</v>
      </c>
      <c r="P8341" s="8" t="str">
        <f t="shared" si="1"/>
        <v/>
      </c>
      <c r="Q8341" s="8" t="str">
        <f t="shared" si="17"/>
        <v/>
      </c>
      <c r="R8341" s="8" t="str">
        <f>if(and(P8341&lt;&gt;"",Q8341&lt;&gt;"newexp",Q8341&lt;&gt;"nostart"),countifs(script_conform_dispatching!A:A,P8341,script_conform_dispatching!B:B,Q8341),"")</f>
        <v/>
      </c>
      <c r="S8341" s="8" t="str">
        <f t="shared" si="3"/>
        <v/>
      </c>
    </row>
    <row r="8342" hidden="1">
      <c r="A8342" s="6" t="s">
        <v>20967</v>
      </c>
      <c r="B8342" s="6" t="s">
        <v>345</v>
      </c>
      <c r="C8342" s="6" t="s">
        <v>411</v>
      </c>
      <c r="H8342" s="8" t="str">
        <f>VLOOKUP(C8342,agent_name_matching!A:B,2,false)</f>
        <v>System</v>
      </c>
      <c r="I8342" s="33"/>
      <c r="O8342" s="6" t="s">
        <v>20968</v>
      </c>
      <c r="P8342" s="8" t="str">
        <f t="shared" si="1"/>
        <v/>
      </c>
      <c r="Q8342" s="8" t="str">
        <f t="shared" si="17"/>
        <v/>
      </c>
      <c r="R8342" s="8" t="str">
        <f>if(and(P8342&lt;&gt;"",Q8342&lt;&gt;"newexp",Q8342&lt;&gt;"nostart"),countifs(script_conform_dispatching!A:A,P8342,script_conform_dispatching!B:B,Q8342),"")</f>
        <v/>
      </c>
      <c r="S8342" s="8" t="str">
        <f t="shared" si="3"/>
        <v/>
      </c>
    </row>
    <row r="8343" hidden="1">
      <c r="A8343" s="6" t="s">
        <v>20969</v>
      </c>
      <c r="B8343" s="6" t="s">
        <v>345</v>
      </c>
      <c r="C8343" s="6" t="s">
        <v>1007</v>
      </c>
      <c r="F8343" s="6" t="s">
        <v>415</v>
      </c>
      <c r="G8343" s="6" t="s">
        <v>416</v>
      </c>
      <c r="H8343" s="8" t="str">
        <f>VLOOKUP(C8343,agent_name_matching!A:B,2,false)</f>
        <v>Assessor LLM</v>
      </c>
      <c r="I8343" s="32" t="s">
        <v>1008</v>
      </c>
      <c r="J8343" s="6" t="s">
        <v>418</v>
      </c>
      <c r="L8343" s="6">
        <v>1438.0</v>
      </c>
      <c r="M8343" s="6">
        <v>14.0</v>
      </c>
      <c r="N8343" s="6">
        <v>1267.0</v>
      </c>
      <c r="O8343" s="6" t="s">
        <v>20970</v>
      </c>
      <c r="P8343" s="8" t="str">
        <f t="shared" si="1"/>
        <v/>
      </c>
      <c r="Q8343" s="8" t="str">
        <f t="shared" si="17"/>
        <v/>
      </c>
      <c r="R8343" s="8" t="str">
        <f>if(and(P8343&lt;&gt;"",Q8343&lt;&gt;"newexp",Q8343&lt;&gt;"nostart"),countifs(script_conform_dispatching!A:A,P8343,script_conform_dispatching!B:B,Q8343),"")</f>
        <v/>
      </c>
      <c r="S8343" s="8" t="str">
        <f t="shared" si="3"/>
        <v/>
      </c>
    </row>
    <row r="8344" hidden="1">
      <c r="A8344" s="6" t="s">
        <v>20971</v>
      </c>
      <c r="B8344" s="6" t="s">
        <v>345</v>
      </c>
      <c r="C8344" s="6" t="s">
        <v>1011</v>
      </c>
      <c r="F8344" s="6" t="s">
        <v>415</v>
      </c>
      <c r="G8344" s="6" t="s">
        <v>416</v>
      </c>
      <c r="H8344" s="8" t="str">
        <f>VLOOKUP(C8344,agent_name_matching!A:B,2,false)</f>
        <v>Dialog LLM</v>
      </c>
      <c r="I8344" s="32" t="s">
        <v>20972</v>
      </c>
      <c r="J8344" s="6" t="s">
        <v>418</v>
      </c>
      <c r="L8344" s="6">
        <v>2647.0</v>
      </c>
      <c r="M8344" s="6">
        <v>116.0</v>
      </c>
      <c r="N8344" s="6">
        <v>1905.0</v>
      </c>
      <c r="O8344" s="6" t="s">
        <v>20973</v>
      </c>
      <c r="P8344" s="8" t="str">
        <f t="shared" si="1"/>
        <v/>
      </c>
      <c r="Q8344" s="8" t="str">
        <f t="shared" si="17"/>
        <v/>
      </c>
      <c r="R8344" s="8" t="str">
        <f>if(and(P8344&lt;&gt;"",Q8344&lt;&gt;"newexp",Q8344&lt;&gt;"nostart"),countifs(script_conform_dispatching!A:A,P8344,script_conform_dispatching!B:B,Q8344),"")</f>
        <v/>
      </c>
      <c r="S8344" s="8" t="str">
        <f t="shared" si="3"/>
        <v/>
      </c>
    </row>
    <row r="8345" hidden="1">
      <c r="A8345" s="6" t="s">
        <v>20974</v>
      </c>
      <c r="B8345" s="6" t="s">
        <v>345</v>
      </c>
      <c r="C8345" s="6" t="s">
        <v>37</v>
      </c>
      <c r="F8345" s="6" t="s">
        <v>415</v>
      </c>
      <c r="G8345" s="6" t="s">
        <v>416</v>
      </c>
      <c r="H8345" s="8" t="str">
        <f>VLOOKUP(C8345,agent_name_matching!A:B,2,false)</f>
        <v>Patient LLM</v>
      </c>
      <c r="I8345" s="32" t="s">
        <v>20975</v>
      </c>
      <c r="J8345" s="6" t="s">
        <v>418</v>
      </c>
      <c r="K8345" s="6">
        <v>1.0</v>
      </c>
      <c r="L8345" s="6">
        <v>1346.0</v>
      </c>
      <c r="M8345" s="6">
        <v>76.0</v>
      </c>
      <c r="N8345" s="6">
        <v>1427.0</v>
      </c>
      <c r="O8345" s="6" t="s">
        <v>20976</v>
      </c>
      <c r="P8345" s="8" t="str">
        <f t="shared" si="1"/>
        <v/>
      </c>
      <c r="Q8345" s="8" t="str">
        <f t="shared" si="17"/>
        <v/>
      </c>
      <c r="R8345" s="8" t="str">
        <f>if(and(P8345&lt;&gt;"",Q8345&lt;&gt;"newexp",Q8345&lt;&gt;"nostart"),countifs(script_conform_dispatching!A:A,P8345,script_conform_dispatching!B:B,Q8345),"")</f>
        <v/>
      </c>
      <c r="S8345" s="8" t="str">
        <f t="shared" si="3"/>
        <v/>
      </c>
    </row>
    <row r="8346" hidden="1">
      <c r="A8346" s="6" t="s">
        <v>20977</v>
      </c>
      <c r="B8346" s="6" t="s">
        <v>345</v>
      </c>
      <c r="C8346" s="6" t="s">
        <v>411</v>
      </c>
      <c r="H8346" s="8" t="str">
        <f>VLOOKUP(C8346,agent_name_matching!A:B,2,false)</f>
        <v>System</v>
      </c>
      <c r="I8346" s="33"/>
      <c r="O8346" s="6" t="s">
        <v>20978</v>
      </c>
      <c r="P8346" s="8" t="str">
        <f t="shared" si="1"/>
        <v/>
      </c>
      <c r="Q8346" s="8" t="str">
        <f t="shared" si="17"/>
        <v/>
      </c>
      <c r="R8346" s="8" t="str">
        <f>if(and(P8346&lt;&gt;"",Q8346&lt;&gt;"newexp",Q8346&lt;&gt;"nostart"),countifs(script_conform_dispatching!A:A,P8346,script_conform_dispatching!B:B,Q8346),"")</f>
        <v/>
      </c>
      <c r="S8346" s="8" t="str">
        <f t="shared" si="3"/>
        <v/>
      </c>
    </row>
    <row r="8347" hidden="1">
      <c r="A8347" s="6" t="s">
        <v>20979</v>
      </c>
      <c r="B8347" s="6" t="s">
        <v>345</v>
      </c>
      <c r="C8347" s="6" t="s">
        <v>1007</v>
      </c>
      <c r="F8347" s="6" t="s">
        <v>415</v>
      </c>
      <c r="G8347" s="6" t="s">
        <v>416</v>
      </c>
      <c r="H8347" s="8" t="str">
        <f>VLOOKUP(C8347,agent_name_matching!A:B,2,false)</f>
        <v>Assessor LLM</v>
      </c>
      <c r="I8347" s="32" t="s">
        <v>1008</v>
      </c>
      <c r="J8347" s="6" t="s">
        <v>418</v>
      </c>
      <c r="L8347" s="6">
        <v>1636.0</v>
      </c>
      <c r="M8347" s="6">
        <v>14.0</v>
      </c>
      <c r="N8347" s="6">
        <v>704.0</v>
      </c>
      <c r="O8347" s="6" t="s">
        <v>20980</v>
      </c>
      <c r="P8347" s="8" t="str">
        <f t="shared" si="1"/>
        <v/>
      </c>
      <c r="Q8347" s="8" t="str">
        <f t="shared" si="17"/>
        <v/>
      </c>
      <c r="R8347" s="8" t="str">
        <f>if(and(P8347&lt;&gt;"",Q8347&lt;&gt;"newexp",Q8347&lt;&gt;"nostart"),countifs(script_conform_dispatching!A:A,P8347,script_conform_dispatching!B:B,Q8347),"")</f>
        <v/>
      </c>
      <c r="S8347" s="8" t="str">
        <f t="shared" si="3"/>
        <v/>
      </c>
    </row>
    <row r="8348" hidden="1">
      <c r="A8348" s="6" t="s">
        <v>20981</v>
      </c>
      <c r="B8348" s="6" t="s">
        <v>345</v>
      </c>
      <c r="C8348" s="6" t="s">
        <v>1011</v>
      </c>
      <c r="F8348" s="6" t="s">
        <v>415</v>
      </c>
      <c r="G8348" s="6" t="s">
        <v>416</v>
      </c>
      <c r="H8348" s="8" t="str">
        <f>VLOOKUP(C8348,agent_name_matching!A:B,2,false)</f>
        <v>Dialog LLM</v>
      </c>
      <c r="I8348" s="32" t="s">
        <v>20982</v>
      </c>
      <c r="J8348" s="6" t="s">
        <v>418</v>
      </c>
      <c r="L8348" s="6">
        <v>3032.0</v>
      </c>
      <c r="M8348" s="6">
        <v>117.0</v>
      </c>
      <c r="N8348" s="6">
        <v>1862.0</v>
      </c>
      <c r="O8348" s="6" t="s">
        <v>20983</v>
      </c>
      <c r="P8348" s="8" t="str">
        <f t="shared" si="1"/>
        <v/>
      </c>
      <c r="Q8348" s="8" t="str">
        <f t="shared" si="17"/>
        <v/>
      </c>
      <c r="R8348" s="8" t="str">
        <f>if(and(P8348&lt;&gt;"",Q8348&lt;&gt;"newexp",Q8348&lt;&gt;"nostart"),countifs(script_conform_dispatching!A:A,P8348,script_conform_dispatching!B:B,Q8348),"")</f>
        <v/>
      </c>
      <c r="S8348" s="8" t="str">
        <f t="shared" si="3"/>
        <v/>
      </c>
    </row>
    <row r="8349" hidden="1">
      <c r="A8349" s="6" t="s">
        <v>20984</v>
      </c>
      <c r="B8349" s="6" t="s">
        <v>345</v>
      </c>
      <c r="C8349" s="6" t="s">
        <v>37</v>
      </c>
      <c r="F8349" s="6" t="s">
        <v>415</v>
      </c>
      <c r="G8349" s="6" t="s">
        <v>416</v>
      </c>
      <c r="H8349" s="8" t="str">
        <f>VLOOKUP(C8349,agent_name_matching!A:B,2,false)</f>
        <v>Patient LLM</v>
      </c>
      <c r="I8349" s="32" t="s">
        <v>20985</v>
      </c>
      <c r="J8349" s="6" t="s">
        <v>418</v>
      </c>
      <c r="K8349" s="6">
        <v>1.0</v>
      </c>
      <c r="L8349" s="6">
        <v>1547.0</v>
      </c>
      <c r="M8349" s="6">
        <v>44.0</v>
      </c>
      <c r="N8349" s="6">
        <v>972.0</v>
      </c>
      <c r="O8349" s="6" t="s">
        <v>20986</v>
      </c>
      <c r="P8349" s="8" t="str">
        <f t="shared" si="1"/>
        <v/>
      </c>
      <c r="Q8349" s="8" t="str">
        <f t="shared" si="17"/>
        <v/>
      </c>
      <c r="R8349" s="8" t="str">
        <f>if(and(P8349&lt;&gt;"",Q8349&lt;&gt;"newexp",Q8349&lt;&gt;"nostart"),countifs(script_conform_dispatching!A:A,P8349,script_conform_dispatching!B:B,Q8349),"")</f>
        <v/>
      </c>
      <c r="S8349" s="8" t="str">
        <f t="shared" si="3"/>
        <v/>
      </c>
    </row>
    <row r="8350" hidden="1">
      <c r="A8350" s="6" t="s">
        <v>20987</v>
      </c>
      <c r="B8350" s="6" t="s">
        <v>345</v>
      </c>
      <c r="C8350" s="6" t="s">
        <v>411</v>
      </c>
      <c r="H8350" s="8" t="str">
        <f>VLOOKUP(C8350,agent_name_matching!A:B,2,false)</f>
        <v>System</v>
      </c>
      <c r="I8350" s="33"/>
      <c r="O8350" s="6" t="s">
        <v>20988</v>
      </c>
      <c r="P8350" s="8" t="str">
        <f t="shared" si="1"/>
        <v/>
      </c>
      <c r="Q8350" s="8" t="str">
        <f t="shared" si="17"/>
        <v/>
      </c>
      <c r="R8350" s="8" t="str">
        <f>if(and(P8350&lt;&gt;"",Q8350&lt;&gt;"newexp",Q8350&lt;&gt;"nostart"),countifs(script_conform_dispatching!A:A,P8350,script_conform_dispatching!B:B,Q8350),"")</f>
        <v/>
      </c>
      <c r="S8350" s="8" t="str">
        <f t="shared" si="3"/>
        <v/>
      </c>
    </row>
    <row r="8351" hidden="1">
      <c r="A8351" s="6" t="s">
        <v>20989</v>
      </c>
      <c r="B8351" s="6" t="s">
        <v>345</v>
      </c>
      <c r="C8351" s="6" t="s">
        <v>1007</v>
      </c>
      <c r="F8351" s="6" t="s">
        <v>415</v>
      </c>
      <c r="G8351" s="6" t="s">
        <v>416</v>
      </c>
      <c r="H8351" s="8" t="str">
        <f>VLOOKUP(C8351,agent_name_matching!A:B,2,false)</f>
        <v>Assessor LLM</v>
      </c>
      <c r="I8351" s="32" t="s">
        <v>1040</v>
      </c>
      <c r="J8351" s="6" t="s">
        <v>418</v>
      </c>
      <c r="L8351" s="6">
        <v>1803.0</v>
      </c>
      <c r="M8351" s="6">
        <v>12.0</v>
      </c>
      <c r="N8351" s="6">
        <v>645.0</v>
      </c>
      <c r="O8351" s="6" t="s">
        <v>20990</v>
      </c>
      <c r="P8351" s="8" t="str">
        <f t="shared" si="1"/>
        <v/>
      </c>
      <c r="Q8351" s="8" t="str">
        <f t="shared" si="17"/>
        <v/>
      </c>
      <c r="R8351" s="8" t="str">
        <f>if(and(P8351&lt;&gt;"",Q8351&lt;&gt;"newexp",Q8351&lt;&gt;"nostart"),countifs(script_conform_dispatching!A:A,P8351,script_conform_dispatching!B:B,Q8351),"")</f>
        <v/>
      </c>
      <c r="S8351" s="8" t="str">
        <f t="shared" si="3"/>
        <v/>
      </c>
    </row>
    <row r="8352" hidden="1">
      <c r="A8352" s="6" t="s">
        <v>20991</v>
      </c>
      <c r="B8352" s="6" t="s">
        <v>345</v>
      </c>
      <c r="C8352" s="6" t="s">
        <v>407</v>
      </c>
      <c r="D8352" s="6">
        <v>2.0</v>
      </c>
      <c r="E8352" s="6" t="s">
        <v>445</v>
      </c>
      <c r="H8352" s="8" t="str">
        <f>VLOOKUP(C8352,agent_name_matching!A:B,2,false)</f>
        <v>--</v>
      </c>
      <c r="I8352" s="33"/>
      <c r="O8352" s="6" t="s">
        <v>20992</v>
      </c>
      <c r="P8352" s="8">
        <f t="shared" si="1"/>
        <v>2</v>
      </c>
      <c r="Q8352" s="8">
        <f t="shared" si="17"/>
        <v>3</v>
      </c>
      <c r="R8352" s="8">
        <f>if(and(P8352&lt;&gt;"",Q8352&lt;&gt;"newexp",Q8352&lt;&gt;"nostart"),countifs(script_conform_dispatching!A:A,P8352,script_conform_dispatching!B:B,Q8352),"")</f>
        <v>1</v>
      </c>
      <c r="S8352" s="8" t="str">
        <f t="shared" si="3"/>
        <v/>
      </c>
    </row>
    <row r="8353" hidden="1">
      <c r="A8353" s="6" t="s">
        <v>20993</v>
      </c>
      <c r="B8353" s="6" t="s">
        <v>345</v>
      </c>
      <c r="C8353" s="6" t="s">
        <v>1045</v>
      </c>
      <c r="F8353" s="6" t="s">
        <v>415</v>
      </c>
      <c r="G8353" s="6" t="s">
        <v>416</v>
      </c>
      <c r="H8353" s="8" t="str">
        <f>VLOOKUP(C8353,agent_name_matching!A:B,2,false)</f>
        <v>Dispatcher LLM</v>
      </c>
      <c r="I8353" s="32" t="s">
        <v>6065</v>
      </c>
      <c r="J8353" s="6" t="s">
        <v>418</v>
      </c>
      <c r="L8353" s="6">
        <v>3220.0</v>
      </c>
      <c r="M8353" s="6">
        <v>261.0</v>
      </c>
      <c r="N8353" s="6">
        <v>3122.0</v>
      </c>
      <c r="O8353" s="6" t="s">
        <v>20994</v>
      </c>
      <c r="P8353" s="8" t="str">
        <f t="shared" si="1"/>
        <v/>
      </c>
      <c r="Q8353" s="8" t="str">
        <f t="shared" si="17"/>
        <v/>
      </c>
      <c r="R8353" s="8" t="str">
        <f>if(and(P8353&lt;&gt;"",Q8353&lt;&gt;"newexp",Q8353&lt;&gt;"nostart"),countifs(script_conform_dispatching!A:A,P8353,script_conform_dispatching!B:B,Q8353),"")</f>
        <v/>
      </c>
      <c r="S8353" s="8" t="str">
        <f t="shared" si="3"/>
        <v/>
      </c>
    </row>
    <row r="8354" hidden="1">
      <c r="A8354" s="6" t="s">
        <v>20995</v>
      </c>
      <c r="B8354" s="6" t="s">
        <v>345</v>
      </c>
      <c r="C8354" s="6" t="s">
        <v>407</v>
      </c>
      <c r="D8354" s="6">
        <v>3.0</v>
      </c>
      <c r="E8354" s="6" t="s">
        <v>408</v>
      </c>
      <c r="H8354" s="8" t="str">
        <f>VLOOKUP(C8354,agent_name_matching!A:B,2,false)</f>
        <v>--</v>
      </c>
      <c r="I8354" s="33"/>
      <c r="O8354" s="6" t="s">
        <v>20996</v>
      </c>
      <c r="P8354" s="8" t="str">
        <f t="shared" si="1"/>
        <v/>
      </c>
      <c r="Q8354" s="8" t="str">
        <f t="shared" si="17"/>
        <v/>
      </c>
      <c r="R8354" s="8" t="str">
        <f>if(and(P8354&lt;&gt;"",Q8354&lt;&gt;"newexp",Q8354&lt;&gt;"nostart"),countifs(script_conform_dispatching!A:A,P8354,script_conform_dispatching!B:B,Q8354),"")</f>
        <v/>
      </c>
      <c r="S8354" s="8" t="str">
        <f t="shared" si="3"/>
        <v/>
      </c>
    </row>
    <row r="8355" hidden="1">
      <c r="A8355" s="6" t="s">
        <v>20997</v>
      </c>
      <c r="B8355" s="6" t="s">
        <v>345</v>
      </c>
      <c r="C8355" s="6" t="s">
        <v>1011</v>
      </c>
      <c r="F8355" s="6" t="s">
        <v>415</v>
      </c>
      <c r="G8355" s="6" t="s">
        <v>416</v>
      </c>
      <c r="H8355" s="8" t="str">
        <f>VLOOKUP(C8355,agent_name_matching!A:B,2,false)</f>
        <v>Dialog LLM</v>
      </c>
      <c r="I8355" s="32" t="s">
        <v>20998</v>
      </c>
      <c r="J8355" s="6" t="s">
        <v>418</v>
      </c>
      <c r="L8355" s="6">
        <v>3649.0</v>
      </c>
      <c r="M8355" s="6">
        <v>31.0</v>
      </c>
      <c r="N8355" s="6">
        <v>2465.0</v>
      </c>
      <c r="O8355" s="6" t="s">
        <v>20999</v>
      </c>
      <c r="P8355" s="8" t="str">
        <f t="shared" si="1"/>
        <v/>
      </c>
      <c r="Q8355" s="8" t="str">
        <f t="shared" si="17"/>
        <v/>
      </c>
      <c r="R8355" s="8" t="str">
        <f>if(and(P8355&lt;&gt;"",Q8355&lt;&gt;"newexp",Q8355&lt;&gt;"nostart"),countifs(script_conform_dispatching!A:A,P8355,script_conform_dispatching!B:B,Q8355),"")</f>
        <v/>
      </c>
      <c r="S8355" s="8" t="str">
        <f t="shared" si="3"/>
        <v/>
      </c>
    </row>
    <row r="8356" hidden="1">
      <c r="A8356" s="6" t="s">
        <v>21000</v>
      </c>
      <c r="B8356" s="6" t="s">
        <v>345</v>
      </c>
      <c r="C8356" s="6" t="s">
        <v>450</v>
      </c>
      <c r="F8356" s="6" t="s">
        <v>415</v>
      </c>
      <c r="G8356" s="6" t="s">
        <v>416</v>
      </c>
      <c r="H8356" s="8" t="str">
        <f>VLOOKUP(C8356,agent_name_matching!A:B,2,false)</f>
        <v>Validator LLM</v>
      </c>
      <c r="I8356" s="32" t="s">
        <v>21001</v>
      </c>
      <c r="J8356" s="6" t="s">
        <v>452</v>
      </c>
      <c r="L8356" s="6">
        <v>1662.0</v>
      </c>
      <c r="M8356" s="6">
        <v>44.0</v>
      </c>
      <c r="N8356" s="6">
        <v>820.0</v>
      </c>
      <c r="O8356" s="6" t="s">
        <v>21002</v>
      </c>
      <c r="P8356" s="8" t="str">
        <f t="shared" si="1"/>
        <v/>
      </c>
      <c r="Q8356" s="8" t="str">
        <f t="shared" si="17"/>
        <v/>
      </c>
      <c r="R8356" s="8" t="str">
        <f>if(and(P8356&lt;&gt;"",Q8356&lt;&gt;"newexp",Q8356&lt;&gt;"nostart"),countifs(script_conform_dispatching!A:A,P8356,script_conform_dispatching!B:B,Q8356),"")</f>
        <v/>
      </c>
      <c r="S8356" s="8" t="str">
        <f t="shared" si="3"/>
        <v/>
      </c>
    </row>
    <row r="8357" hidden="1">
      <c r="A8357" s="6" t="s">
        <v>21003</v>
      </c>
      <c r="B8357" s="6" t="s">
        <v>345</v>
      </c>
      <c r="C8357" s="6" t="s">
        <v>37</v>
      </c>
      <c r="F8357" s="6" t="s">
        <v>415</v>
      </c>
      <c r="G8357" s="6" t="s">
        <v>416</v>
      </c>
      <c r="H8357" s="8" t="str">
        <f>VLOOKUP(C8357,agent_name_matching!A:B,2,false)</f>
        <v>Patient LLM</v>
      </c>
      <c r="I8357" s="32" t="s">
        <v>21004</v>
      </c>
      <c r="J8357" s="6" t="s">
        <v>418</v>
      </c>
      <c r="K8357" s="6">
        <v>1.0</v>
      </c>
      <c r="L8357" s="6">
        <v>1630.0</v>
      </c>
      <c r="M8357" s="6">
        <v>93.0</v>
      </c>
      <c r="N8357" s="6">
        <v>1417.0</v>
      </c>
      <c r="O8357" s="6" t="s">
        <v>21005</v>
      </c>
      <c r="P8357" s="8" t="str">
        <f t="shared" si="1"/>
        <v/>
      </c>
      <c r="Q8357" s="8" t="str">
        <f t="shared" si="17"/>
        <v/>
      </c>
      <c r="R8357" s="8" t="str">
        <f>if(and(P8357&lt;&gt;"",Q8357&lt;&gt;"newexp",Q8357&lt;&gt;"nostart"),countifs(script_conform_dispatching!A:A,P8357,script_conform_dispatching!B:B,Q8357),"")</f>
        <v/>
      </c>
      <c r="S8357" s="8" t="str">
        <f t="shared" si="3"/>
        <v/>
      </c>
    </row>
    <row r="8358" hidden="1">
      <c r="A8358" s="6" t="s">
        <v>21006</v>
      </c>
      <c r="B8358" s="6" t="s">
        <v>345</v>
      </c>
      <c r="C8358" s="6" t="s">
        <v>411</v>
      </c>
      <c r="H8358" s="8" t="str">
        <f>VLOOKUP(C8358,agent_name_matching!A:B,2,false)</f>
        <v>System</v>
      </c>
      <c r="I8358" s="33"/>
      <c r="O8358" s="6" t="s">
        <v>21007</v>
      </c>
      <c r="P8358" s="8" t="str">
        <f t="shared" si="1"/>
        <v/>
      </c>
      <c r="Q8358" s="8" t="str">
        <f t="shared" si="17"/>
        <v/>
      </c>
      <c r="R8358" s="8" t="str">
        <f>if(and(P8358&lt;&gt;"",Q8358&lt;&gt;"newexp",Q8358&lt;&gt;"nostart"),countifs(script_conform_dispatching!A:A,P8358,script_conform_dispatching!B:B,Q8358),"")</f>
        <v/>
      </c>
      <c r="S8358" s="8" t="str">
        <f t="shared" si="3"/>
        <v/>
      </c>
    </row>
    <row r="8359" hidden="1">
      <c r="A8359" s="6" t="s">
        <v>21008</v>
      </c>
      <c r="B8359" s="6" t="s">
        <v>345</v>
      </c>
      <c r="C8359" s="6" t="s">
        <v>1007</v>
      </c>
      <c r="F8359" s="6" t="s">
        <v>415</v>
      </c>
      <c r="G8359" s="6" t="s">
        <v>416</v>
      </c>
      <c r="H8359" s="8" t="str">
        <f>VLOOKUP(C8359,agent_name_matching!A:B,2,false)</f>
        <v>Assessor LLM</v>
      </c>
      <c r="I8359" s="32" t="s">
        <v>1008</v>
      </c>
      <c r="J8359" s="6" t="s">
        <v>418</v>
      </c>
      <c r="L8359" s="6">
        <v>2048.0</v>
      </c>
      <c r="M8359" s="6">
        <v>14.0</v>
      </c>
      <c r="N8359" s="6">
        <v>698.0</v>
      </c>
      <c r="O8359" s="6" t="s">
        <v>21009</v>
      </c>
      <c r="P8359" s="8" t="str">
        <f t="shared" si="1"/>
        <v/>
      </c>
      <c r="Q8359" s="8" t="str">
        <f t="shared" si="17"/>
        <v/>
      </c>
      <c r="R8359" s="8" t="str">
        <f>if(and(P8359&lt;&gt;"",Q8359&lt;&gt;"newexp",Q8359&lt;&gt;"nostart"),countifs(script_conform_dispatching!A:A,P8359,script_conform_dispatching!B:B,Q8359),"")</f>
        <v/>
      </c>
      <c r="S8359" s="8" t="str">
        <f t="shared" si="3"/>
        <v/>
      </c>
    </row>
    <row r="8360" hidden="1">
      <c r="A8360" s="6" t="s">
        <v>21010</v>
      </c>
      <c r="B8360" s="6" t="s">
        <v>345</v>
      </c>
      <c r="C8360" s="6" t="s">
        <v>1011</v>
      </c>
      <c r="F8360" s="6" t="s">
        <v>415</v>
      </c>
      <c r="G8360" s="6" t="s">
        <v>416</v>
      </c>
      <c r="H8360" s="8" t="str">
        <f>VLOOKUP(C8360,agent_name_matching!A:B,2,false)</f>
        <v>Dialog LLM</v>
      </c>
      <c r="I8360" s="32" t="s">
        <v>21011</v>
      </c>
      <c r="J8360" s="6" t="s">
        <v>418</v>
      </c>
      <c r="L8360" s="6">
        <v>4076.0</v>
      </c>
      <c r="M8360" s="6">
        <v>36.0</v>
      </c>
      <c r="N8360" s="6">
        <v>1004.0</v>
      </c>
      <c r="O8360" s="6" t="s">
        <v>21012</v>
      </c>
      <c r="P8360" s="8" t="str">
        <f t="shared" si="1"/>
        <v/>
      </c>
      <c r="Q8360" s="8" t="str">
        <f t="shared" si="17"/>
        <v/>
      </c>
      <c r="R8360" s="8" t="str">
        <f>if(and(P8360&lt;&gt;"",Q8360&lt;&gt;"newexp",Q8360&lt;&gt;"nostart"),countifs(script_conform_dispatching!A:A,P8360,script_conform_dispatching!B:B,Q8360),"")</f>
        <v/>
      </c>
      <c r="S8360" s="8" t="str">
        <f t="shared" si="3"/>
        <v/>
      </c>
    </row>
    <row r="8361" hidden="1">
      <c r="A8361" s="6" t="s">
        <v>21013</v>
      </c>
      <c r="B8361" s="6" t="s">
        <v>345</v>
      </c>
      <c r="C8361" s="6" t="s">
        <v>37</v>
      </c>
      <c r="F8361" s="6" t="s">
        <v>415</v>
      </c>
      <c r="G8361" s="6" t="s">
        <v>416</v>
      </c>
      <c r="H8361" s="8" t="str">
        <f>VLOOKUP(C8361,agent_name_matching!A:B,2,false)</f>
        <v>Patient LLM</v>
      </c>
      <c r="I8361" s="32" t="s">
        <v>21014</v>
      </c>
      <c r="J8361" s="6" t="s">
        <v>418</v>
      </c>
      <c r="K8361" s="6">
        <v>1.0</v>
      </c>
      <c r="L8361" s="6">
        <v>1767.0</v>
      </c>
      <c r="M8361" s="6">
        <v>115.0</v>
      </c>
      <c r="N8361" s="6">
        <v>1507.0</v>
      </c>
      <c r="O8361" s="6" t="s">
        <v>21015</v>
      </c>
      <c r="P8361" s="8" t="str">
        <f t="shared" si="1"/>
        <v/>
      </c>
      <c r="Q8361" s="8" t="str">
        <f t="shared" si="17"/>
        <v/>
      </c>
      <c r="R8361" s="8" t="str">
        <f>if(and(P8361&lt;&gt;"",Q8361&lt;&gt;"newexp",Q8361&lt;&gt;"nostart"),countifs(script_conform_dispatching!A:A,P8361,script_conform_dispatching!B:B,Q8361),"")</f>
        <v/>
      </c>
      <c r="S8361" s="8" t="str">
        <f t="shared" si="3"/>
        <v/>
      </c>
    </row>
    <row r="8362" hidden="1">
      <c r="A8362" s="6" t="s">
        <v>21016</v>
      </c>
      <c r="B8362" s="6" t="s">
        <v>345</v>
      </c>
      <c r="C8362" s="6" t="s">
        <v>411</v>
      </c>
      <c r="H8362" s="8" t="str">
        <f>VLOOKUP(C8362,agent_name_matching!A:B,2,false)</f>
        <v>System</v>
      </c>
      <c r="I8362" s="33"/>
      <c r="O8362" s="6" t="s">
        <v>21017</v>
      </c>
      <c r="P8362" s="8" t="str">
        <f t="shared" si="1"/>
        <v/>
      </c>
      <c r="Q8362" s="8" t="str">
        <f t="shared" si="17"/>
        <v/>
      </c>
      <c r="R8362" s="8" t="str">
        <f>if(and(P8362&lt;&gt;"",Q8362&lt;&gt;"newexp",Q8362&lt;&gt;"nostart"),countifs(script_conform_dispatching!A:A,P8362,script_conform_dispatching!B:B,Q8362),"")</f>
        <v/>
      </c>
      <c r="S8362" s="8" t="str">
        <f t="shared" si="3"/>
        <v/>
      </c>
    </row>
    <row r="8363" hidden="1">
      <c r="A8363" s="6" t="s">
        <v>21018</v>
      </c>
      <c r="B8363" s="6" t="s">
        <v>345</v>
      </c>
      <c r="C8363" s="6" t="s">
        <v>1007</v>
      </c>
      <c r="F8363" s="6" t="s">
        <v>415</v>
      </c>
      <c r="G8363" s="6" t="s">
        <v>416</v>
      </c>
      <c r="H8363" s="8" t="str">
        <f>VLOOKUP(C8363,agent_name_matching!A:B,2,false)</f>
        <v>Assessor LLM</v>
      </c>
      <c r="I8363" s="32" t="s">
        <v>1008</v>
      </c>
      <c r="J8363" s="6" t="s">
        <v>418</v>
      </c>
      <c r="L8363" s="6">
        <v>2205.0</v>
      </c>
      <c r="M8363" s="6">
        <v>14.0</v>
      </c>
      <c r="N8363" s="6">
        <v>680.0</v>
      </c>
      <c r="O8363" s="6" t="s">
        <v>21019</v>
      </c>
      <c r="P8363" s="8" t="str">
        <f t="shared" si="1"/>
        <v/>
      </c>
      <c r="Q8363" s="8" t="str">
        <f t="shared" si="17"/>
        <v/>
      </c>
      <c r="R8363" s="8" t="str">
        <f>if(and(P8363&lt;&gt;"",Q8363&lt;&gt;"newexp",Q8363&lt;&gt;"nostart"),countifs(script_conform_dispatching!A:A,P8363,script_conform_dispatching!B:B,Q8363),"")</f>
        <v/>
      </c>
      <c r="S8363" s="8" t="str">
        <f t="shared" si="3"/>
        <v/>
      </c>
    </row>
    <row r="8364" hidden="1">
      <c r="A8364" s="6" t="s">
        <v>21020</v>
      </c>
      <c r="B8364" s="6" t="s">
        <v>345</v>
      </c>
      <c r="C8364" s="6" t="s">
        <v>1011</v>
      </c>
      <c r="F8364" s="6" t="s">
        <v>415</v>
      </c>
      <c r="G8364" s="6" t="s">
        <v>416</v>
      </c>
      <c r="H8364" s="8" t="str">
        <f>VLOOKUP(C8364,agent_name_matching!A:B,2,false)</f>
        <v>Dialog LLM</v>
      </c>
      <c r="I8364" s="32" t="s">
        <v>21021</v>
      </c>
      <c r="J8364" s="6" t="s">
        <v>418</v>
      </c>
      <c r="L8364" s="6">
        <v>4530.0</v>
      </c>
      <c r="M8364" s="6">
        <v>69.0</v>
      </c>
      <c r="N8364" s="6">
        <v>1381.0</v>
      </c>
      <c r="O8364" s="6" t="s">
        <v>21022</v>
      </c>
      <c r="P8364" s="8" t="str">
        <f t="shared" si="1"/>
        <v/>
      </c>
      <c r="Q8364" s="8" t="str">
        <f t="shared" si="17"/>
        <v/>
      </c>
      <c r="R8364" s="8" t="str">
        <f>if(and(P8364&lt;&gt;"",Q8364&lt;&gt;"newexp",Q8364&lt;&gt;"nostart"),countifs(script_conform_dispatching!A:A,P8364,script_conform_dispatching!B:B,Q8364),"")</f>
        <v/>
      </c>
      <c r="S8364" s="8" t="str">
        <f t="shared" si="3"/>
        <v/>
      </c>
    </row>
    <row r="8365" hidden="1">
      <c r="A8365" s="6" t="s">
        <v>21023</v>
      </c>
      <c r="B8365" s="6" t="s">
        <v>345</v>
      </c>
      <c r="C8365" s="6" t="s">
        <v>37</v>
      </c>
      <c r="F8365" s="6" t="s">
        <v>415</v>
      </c>
      <c r="G8365" s="6" t="s">
        <v>416</v>
      </c>
      <c r="H8365" s="8" t="str">
        <f>VLOOKUP(C8365,agent_name_matching!A:B,2,false)</f>
        <v>Patient LLM</v>
      </c>
      <c r="I8365" s="32" t="s">
        <v>21024</v>
      </c>
      <c r="J8365" s="6" t="s">
        <v>418</v>
      </c>
      <c r="K8365" s="6">
        <v>1.0</v>
      </c>
      <c r="L8365" s="6">
        <v>1959.0</v>
      </c>
      <c r="M8365" s="6">
        <v>88.0</v>
      </c>
      <c r="N8365" s="6">
        <v>1793.0</v>
      </c>
      <c r="O8365" s="6" t="s">
        <v>21025</v>
      </c>
      <c r="P8365" s="8" t="str">
        <f t="shared" si="1"/>
        <v/>
      </c>
      <c r="Q8365" s="8" t="str">
        <f t="shared" si="17"/>
        <v/>
      </c>
      <c r="R8365" s="8" t="str">
        <f>if(and(P8365&lt;&gt;"",Q8365&lt;&gt;"newexp",Q8365&lt;&gt;"nostart"),countifs(script_conform_dispatching!A:A,P8365,script_conform_dispatching!B:B,Q8365),"")</f>
        <v/>
      </c>
      <c r="S8365" s="8" t="str">
        <f t="shared" si="3"/>
        <v/>
      </c>
    </row>
    <row r="8366" hidden="1">
      <c r="A8366" s="6" t="s">
        <v>21026</v>
      </c>
      <c r="B8366" s="6" t="s">
        <v>345</v>
      </c>
      <c r="C8366" s="6" t="s">
        <v>411</v>
      </c>
      <c r="H8366" s="8" t="str">
        <f>VLOOKUP(C8366,agent_name_matching!A:B,2,false)</f>
        <v>System</v>
      </c>
      <c r="I8366" s="33"/>
      <c r="O8366" s="6" t="s">
        <v>21027</v>
      </c>
      <c r="P8366" s="8" t="str">
        <f t="shared" si="1"/>
        <v/>
      </c>
      <c r="Q8366" s="8" t="str">
        <f t="shared" si="17"/>
        <v/>
      </c>
      <c r="R8366" s="8" t="str">
        <f>if(and(P8366&lt;&gt;"",Q8366&lt;&gt;"newexp",Q8366&lt;&gt;"nostart"),countifs(script_conform_dispatching!A:A,P8366,script_conform_dispatching!B:B,Q8366),"")</f>
        <v/>
      </c>
      <c r="S8366" s="8" t="str">
        <f t="shared" si="3"/>
        <v/>
      </c>
    </row>
    <row r="8367" hidden="1">
      <c r="A8367" s="6" t="s">
        <v>21028</v>
      </c>
      <c r="B8367" s="6" t="s">
        <v>345</v>
      </c>
      <c r="C8367" s="6" t="s">
        <v>1007</v>
      </c>
      <c r="F8367" s="6" t="s">
        <v>415</v>
      </c>
      <c r="G8367" s="6" t="s">
        <v>416</v>
      </c>
      <c r="H8367" s="8" t="str">
        <f>VLOOKUP(C8367,agent_name_matching!A:B,2,false)</f>
        <v>Assessor LLM</v>
      </c>
      <c r="I8367" s="32" t="s">
        <v>1008</v>
      </c>
      <c r="J8367" s="6" t="s">
        <v>418</v>
      </c>
      <c r="L8367" s="6">
        <v>2368.0</v>
      </c>
      <c r="M8367" s="6">
        <v>14.0</v>
      </c>
      <c r="N8367" s="6">
        <v>703.0</v>
      </c>
      <c r="O8367" s="6" t="s">
        <v>21029</v>
      </c>
      <c r="P8367" s="8" t="str">
        <f t="shared" si="1"/>
        <v/>
      </c>
      <c r="Q8367" s="8" t="str">
        <f t="shared" si="17"/>
        <v/>
      </c>
      <c r="R8367" s="8" t="str">
        <f>if(and(P8367&lt;&gt;"",Q8367&lt;&gt;"newexp",Q8367&lt;&gt;"nostart"),countifs(script_conform_dispatching!A:A,P8367,script_conform_dispatching!B:B,Q8367),"")</f>
        <v/>
      </c>
      <c r="S8367" s="8" t="str">
        <f t="shared" si="3"/>
        <v/>
      </c>
    </row>
    <row r="8368" hidden="1">
      <c r="A8368" s="6" t="s">
        <v>21030</v>
      </c>
      <c r="B8368" s="6" t="s">
        <v>345</v>
      </c>
      <c r="C8368" s="6" t="s">
        <v>1011</v>
      </c>
      <c r="F8368" s="6" t="s">
        <v>415</v>
      </c>
      <c r="G8368" s="6" t="s">
        <v>416</v>
      </c>
      <c r="H8368" s="8" t="str">
        <f>VLOOKUP(C8368,agent_name_matching!A:B,2,false)</f>
        <v>Dialog LLM</v>
      </c>
      <c r="I8368" s="32" t="s">
        <v>21031</v>
      </c>
      <c r="J8368" s="6" t="s">
        <v>418</v>
      </c>
      <c r="L8368" s="6">
        <v>4990.0</v>
      </c>
      <c r="M8368" s="6">
        <v>65.0</v>
      </c>
      <c r="N8368" s="6">
        <v>1333.0</v>
      </c>
      <c r="O8368" s="6" t="s">
        <v>21032</v>
      </c>
      <c r="P8368" s="8" t="str">
        <f t="shared" si="1"/>
        <v/>
      </c>
      <c r="Q8368" s="8" t="str">
        <f t="shared" si="17"/>
        <v/>
      </c>
      <c r="R8368" s="8" t="str">
        <f>if(and(P8368&lt;&gt;"",Q8368&lt;&gt;"newexp",Q8368&lt;&gt;"nostart"),countifs(script_conform_dispatching!A:A,P8368,script_conform_dispatching!B:B,Q8368),"")</f>
        <v/>
      </c>
      <c r="S8368" s="8" t="str">
        <f t="shared" si="3"/>
        <v/>
      </c>
    </row>
    <row r="8369" hidden="1">
      <c r="A8369" s="6" t="s">
        <v>21033</v>
      </c>
      <c r="B8369" s="6" t="s">
        <v>345</v>
      </c>
      <c r="C8369" s="6" t="s">
        <v>37</v>
      </c>
      <c r="F8369" s="6" t="s">
        <v>415</v>
      </c>
      <c r="G8369" s="6" t="s">
        <v>416</v>
      </c>
      <c r="H8369" s="8" t="str">
        <f>VLOOKUP(C8369,agent_name_matching!A:B,2,false)</f>
        <v>Patient LLM</v>
      </c>
      <c r="I8369" s="32" t="s">
        <v>21034</v>
      </c>
      <c r="J8369" s="6" t="s">
        <v>418</v>
      </c>
      <c r="K8369" s="6">
        <v>1.0</v>
      </c>
      <c r="L8369" s="6">
        <v>2120.0</v>
      </c>
      <c r="M8369" s="6">
        <v>83.0</v>
      </c>
      <c r="N8369" s="6">
        <v>1806.0</v>
      </c>
      <c r="O8369" s="6" t="s">
        <v>21035</v>
      </c>
      <c r="P8369" s="8" t="str">
        <f t="shared" si="1"/>
        <v/>
      </c>
      <c r="Q8369" s="8" t="str">
        <f t="shared" si="17"/>
        <v/>
      </c>
      <c r="R8369" s="8" t="str">
        <f>if(and(P8369&lt;&gt;"",Q8369&lt;&gt;"newexp",Q8369&lt;&gt;"nostart"),countifs(script_conform_dispatching!A:A,P8369,script_conform_dispatching!B:B,Q8369),"")</f>
        <v/>
      </c>
      <c r="S8369" s="8" t="str">
        <f t="shared" si="3"/>
        <v/>
      </c>
    </row>
    <row r="8370" hidden="1">
      <c r="A8370" s="6" t="s">
        <v>21036</v>
      </c>
      <c r="B8370" s="6" t="s">
        <v>345</v>
      </c>
      <c r="C8370" s="6" t="s">
        <v>411</v>
      </c>
      <c r="H8370" s="8" t="str">
        <f>VLOOKUP(C8370,agent_name_matching!A:B,2,false)</f>
        <v>System</v>
      </c>
      <c r="I8370" s="33"/>
      <c r="O8370" s="6" t="s">
        <v>21037</v>
      </c>
      <c r="P8370" s="8" t="str">
        <f t="shared" si="1"/>
        <v/>
      </c>
      <c r="Q8370" s="8" t="str">
        <f t="shared" si="17"/>
        <v/>
      </c>
      <c r="R8370" s="8" t="str">
        <f>if(and(P8370&lt;&gt;"",Q8370&lt;&gt;"newexp",Q8370&lt;&gt;"nostart"),countifs(script_conform_dispatching!A:A,P8370,script_conform_dispatching!B:B,Q8370),"")</f>
        <v/>
      </c>
      <c r="S8370" s="8" t="str">
        <f t="shared" si="3"/>
        <v/>
      </c>
    </row>
    <row r="8371" hidden="1">
      <c r="A8371" s="6" t="s">
        <v>21038</v>
      </c>
      <c r="B8371" s="6" t="s">
        <v>345</v>
      </c>
      <c r="C8371" s="6" t="s">
        <v>1007</v>
      </c>
      <c r="F8371" s="6" t="s">
        <v>415</v>
      </c>
      <c r="G8371" s="6" t="s">
        <v>416</v>
      </c>
      <c r="H8371" s="8" t="str">
        <f>VLOOKUP(C8371,agent_name_matching!A:B,2,false)</f>
        <v>Assessor LLM</v>
      </c>
      <c r="I8371" s="32" t="s">
        <v>1008</v>
      </c>
      <c r="J8371" s="6" t="s">
        <v>418</v>
      </c>
      <c r="L8371" s="6">
        <v>2522.0</v>
      </c>
      <c r="M8371" s="6">
        <v>14.0</v>
      </c>
      <c r="N8371" s="6">
        <v>909.0</v>
      </c>
      <c r="O8371" s="6" t="s">
        <v>21039</v>
      </c>
      <c r="P8371" s="8" t="str">
        <f t="shared" si="1"/>
        <v/>
      </c>
      <c r="Q8371" s="8" t="str">
        <f t="shared" si="17"/>
        <v/>
      </c>
      <c r="R8371" s="8" t="str">
        <f>if(and(P8371&lt;&gt;"",Q8371&lt;&gt;"newexp",Q8371&lt;&gt;"nostart"),countifs(script_conform_dispatching!A:A,P8371,script_conform_dispatching!B:B,Q8371),"")</f>
        <v/>
      </c>
      <c r="S8371" s="8" t="str">
        <f t="shared" si="3"/>
        <v/>
      </c>
    </row>
    <row r="8372" hidden="1">
      <c r="A8372" s="6" t="s">
        <v>21040</v>
      </c>
      <c r="B8372" s="6" t="s">
        <v>345</v>
      </c>
      <c r="C8372" s="6" t="s">
        <v>1011</v>
      </c>
      <c r="F8372" s="6" t="s">
        <v>415</v>
      </c>
      <c r="G8372" s="6" t="s">
        <v>416</v>
      </c>
      <c r="H8372" s="8" t="str">
        <f>VLOOKUP(C8372,agent_name_matching!A:B,2,false)</f>
        <v>Dialog LLM</v>
      </c>
      <c r="I8372" s="32" t="s">
        <v>21041</v>
      </c>
      <c r="J8372" s="6" t="s">
        <v>418</v>
      </c>
      <c r="L8372" s="6">
        <v>5441.0</v>
      </c>
      <c r="M8372" s="6">
        <v>67.0</v>
      </c>
      <c r="N8372" s="6">
        <v>1690.0</v>
      </c>
      <c r="O8372" s="6" t="s">
        <v>21042</v>
      </c>
      <c r="P8372" s="8" t="str">
        <f t="shared" si="1"/>
        <v/>
      </c>
      <c r="Q8372" s="8" t="str">
        <f t="shared" si="17"/>
        <v/>
      </c>
      <c r="R8372" s="8" t="str">
        <f>if(and(P8372&lt;&gt;"",Q8372&lt;&gt;"newexp",Q8372&lt;&gt;"nostart"),countifs(script_conform_dispatching!A:A,P8372,script_conform_dispatching!B:B,Q8372),"")</f>
        <v/>
      </c>
      <c r="S8372" s="8" t="str">
        <f t="shared" si="3"/>
        <v/>
      </c>
    </row>
    <row r="8373" hidden="1">
      <c r="A8373" s="6" t="s">
        <v>21043</v>
      </c>
      <c r="B8373" s="6" t="s">
        <v>345</v>
      </c>
      <c r="C8373" s="6" t="s">
        <v>37</v>
      </c>
      <c r="F8373" s="6" t="s">
        <v>415</v>
      </c>
      <c r="G8373" s="6" t="s">
        <v>416</v>
      </c>
      <c r="H8373" s="8" t="str">
        <f>VLOOKUP(C8373,agent_name_matching!A:B,2,false)</f>
        <v>Patient LLM</v>
      </c>
      <c r="I8373" s="32" t="s">
        <v>21044</v>
      </c>
      <c r="J8373" s="6" t="s">
        <v>418</v>
      </c>
      <c r="K8373" s="6">
        <v>1.0</v>
      </c>
      <c r="L8373" s="6">
        <v>2278.0</v>
      </c>
      <c r="M8373" s="6">
        <v>97.0</v>
      </c>
      <c r="N8373" s="6">
        <v>1868.0</v>
      </c>
      <c r="O8373" s="6" t="s">
        <v>21045</v>
      </c>
      <c r="P8373" s="8" t="str">
        <f t="shared" si="1"/>
        <v/>
      </c>
      <c r="Q8373" s="8" t="str">
        <f t="shared" si="17"/>
        <v/>
      </c>
      <c r="R8373" s="8" t="str">
        <f>if(and(P8373&lt;&gt;"",Q8373&lt;&gt;"newexp",Q8373&lt;&gt;"nostart"),countifs(script_conform_dispatching!A:A,P8373,script_conform_dispatching!B:B,Q8373),"")</f>
        <v/>
      </c>
      <c r="S8373" s="8" t="str">
        <f t="shared" si="3"/>
        <v/>
      </c>
    </row>
    <row r="8374" hidden="1">
      <c r="A8374" s="6" t="s">
        <v>21046</v>
      </c>
      <c r="B8374" s="6" t="s">
        <v>345</v>
      </c>
      <c r="C8374" s="6" t="s">
        <v>411</v>
      </c>
      <c r="H8374" s="8" t="str">
        <f>VLOOKUP(C8374,agent_name_matching!A:B,2,false)</f>
        <v>System</v>
      </c>
      <c r="I8374" s="33"/>
      <c r="O8374" s="6" t="s">
        <v>21047</v>
      </c>
      <c r="P8374" s="8" t="str">
        <f t="shared" si="1"/>
        <v/>
      </c>
      <c r="Q8374" s="8" t="str">
        <f t="shared" si="17"/>
        <v/>
      </c>
      <c r="R8374" s="8" t="str">
        <f>if(and(P8374&lt;&gt;"",Q8374&lt;&gt;"newexp",Q8374&lt;&gt;"nostart"),countifs(script_conform_dispatching!A:A,P8374,script_conform_dispatching!B:B,Q8374),"")</f>
        <v/>
      </c>
      <c r="S8374" s="8" t="str">
        <f t="shared" si="3"/>
        <v/>
      </c>
    </row>
    <row r="8375" hidden="1">
      <c r="A8375" s="6" t="s">
        <v>21048</v>
      </c>
      <c r="B8375" s="6" t="s">
        <v>345</v>
      </c>
      <c r="C8375" s="6" t="s">
        <v>1007</v>
      </c>
      <c r="F8375" s="6" t="s">
        <v>415</v>
      </c>
      <c r="G8375" s="6" t="s">
        <v>416</v>
      </c>
      <c r="H8375" s="8" t="str">
        <f>VLOOKUP(C8375,agent_name_matching!A:B,2,false)</f>
        <v>Assessor LLM</v>
      </c>
      <c r="I8375" s="32" t="s">
        <v>1008</v>
      </c>
      <c r="J8375" s="6" t="s">
        <v>418</v>
      </c>
      <c r="L8375" s="6">
        <v>2692.0</v>
      </c>
      <c r="M8375" s="6">
        <v>14.0</v>
      </c>
      <c r="N8375" s="6">
        <v>675.0</v>
      </c>
      <c r="O8375" s="6" t="s">
        <v>21049</v>
      </c>
      <c r="P8375" s="8" t="str">
        <f t="shared" si="1"/>
        <v/>
      </c>
      <c r="Q8375" s="8" t="str">
        <f t="shared" si="17"/>
        <v/>
      </c>
      <c r="R8375" s="8" t="str">
        <f>if(and(P8375&lt;&gt;"",Q8375&lt;&gt;"newexp",Q8375&lt;&gt;"nostart"),countifs(script_conform_dispatching!A:A,P8375,script_conform_dispatching!B:B,Q8375),"")</f>
        <v/>
      </c>
      <c r="S8375" s="8" t="str">
        <f t="shared" si="3"/>
        <v/>
      </c>
    </row>
    <row r="8376" hidden="1">
      <c r="A8376" s="6" t="s">
        <v>21050</v>
      </c>
      <c r="B8376" s="6" t="s">
        <v>345</v>
      </c>
      <c r="C8376" s="6" t="s">
        <v>1011</v>
      </c>
      <c r="F8376" s="6" t="s">
        <v>415</v>
      </c>
      <c r="G8376" s="6" t="s">
        <v>416</v>
      </c>
      <c r="H8376" s="8" t="str">
        <f>VLOOKUP(C8376,agent_name_matching!A:B,2,false)</f>
        <v>Dialog LLM</v>
      </c>
      <c r="I8376" s="32" t="s">
        <v>21051</v>
      </c>
      <c r="J8376" s="6" t="s">
        <v>418</v>
      </c>
      <c r="L8376" s="6">
        <v>5908.0</v>
      </c>
      <c r="M8376" s="6">
        <v>142.0</v>
      </c>
      <c r="N8376" s="6">
        <v>2542.0</v>
      </c>
      <c r="O8376" s="6" t="s">
        <v>21052</v>
      </c>
      <c r="P8376" s="8" t="str">
        <f t="shared" si="1"/>
        <v/>
      </c>
      <c r="Q8376" s="8" t="str">
        <f t="shared" si="17"/>
        <v/>
      </c>
      <c r="R8376" s="8" t="str">
        <f>if(and(P8376&lt;&gt;"",Q8376&lt;&gt;"newexp",Q8376&lt;&gt;"nostart"),countifs(script_conform_dispatching!A:A,P8376,script_conform_dispatching!B:B,Q8376),"")</f>
        <v/>
      </c>
      <c r="S8376" s="8" t="str">
        <f t="shared" si="3"/>
        <v/>
      </c>
    </row>
    <row r="8377" hidden="1">
      <c r="A8377" s="6" t="s">
        <v>21053</v>
      </c>
      <c r="B8377" s="6" t="s">
        <v>345</v>
      </c>
      <c r="C8377" s="6" t="s">
        <v>37</v>
      </c>
      <c r="F8377" s="6" t="s">
        <v>415</v>
      </c>
      <c r="G8377" s="6" t="s">
        <v>416</v>
      </c>
      <c r="H8377" s="8" t="str">
        <f>VLOOKUP(C8377,agent_name_matching!A:B,2,false)</f>
        <v>Patient LLM</v>
      </c>
      <c r="I8377" s="32" t="s">
        <v>21054</v>
      </c>
      <c r="J8377" s="6" t="s">
        <v>418</v>
      </c>
      <c r="K8377" s="6">
        <v>1.0</v>
      </c>
      <c r="L8377" s="6">
        <v>2525.0</v>
      </c>
      <c r="M8377" s="6">
        <v>33.0</v>
      </c>
      <c r="N8377" s="6">
        <v>834.0</v>
      </c>
      <c r="O8377" s="6" t="s">
        <v>21055</v>
      </c>
      <c r="P8377" s="8" t="str">
        <f t="shared" si="1"/>
        <v/>
      </c>
      <c r="Q8377" s="8" t="str">
        <f t="shared" si="17"/>
        <v/>
      </c>
      <c r="R8377" s="8" t="str">
        <f>if(and(P8377&lt;&gt;"",Q8377&lt;&gt;"newexp",Q8377&lt;&gt;"nostart"),countifs(script_conform_dispatching!A:A,P8377,script_conform_dispatching!B:B,Q8377),"")</f>
        <v/>
      </c>
      <c r="S8377" s="8" t="str">
        <f t="shared" si="3"/>
        <v/>
      </c>
    </row>
    <row r="8378" hidden="1">
      <c r="A8378" s="6" t="s">
        <v>21056</v>
      </c>
      <c r="B8378" s="6" t="s">
        <v>345</v>
      </c>
      <c r="C8378" s="6" t="s">
        <v>411</v>
      </c>
      <c r="H8378" s="8" t="str">
        <f>VLOOKUP(C8378,agent_name_matching!A:B,2,false)</f>
        <v>System</v>
      </c>
      <c r="I8378" s="33"/>
      <c r="O8378" s="6" t="s">
        <v>21057</v>
      </c>
      <c r="P8378" s="8" t="str">
        <f t="shared" si="1"/>
        <v/>
      </c>
      <c r="Q8378" s="8" t="str">
        <f t="shared" si="17"/>
        <v/>
      </c>
      <c r="R8378" s="8" t="str">
        <f>if(and(P8378&lt;&gt;"",Q8378&lt;&gt;"newexp",Q8378&lt;&gt;"nostart"),countifs(script_conform_dispatching!A:A,P8378,script_conform_dispatching!B:B,Q8378),"")</f>
        <v/>
      </c>
      <c r="S8378" s="8" t="str">
        <f t="shared" si="3"/>
        <v/>
      </c>
    </row>
    <row r="8379" hidden="1">
      <c r="A8379" s="6" t="s">
        <v>21058</v>
      </c>
      <c r="B8379" s="6" t="s">
        <v>345</v>
      </c>
      <c r="C8379" s="6" t="s">
        <v>1007</v>
      </c>
      <c r="F8379" s="6" t="s">
        <v>415</v>
      </c>
      <c r="G8379" s="6" t="s">
        <v>416</v>
      </c>
      <c r="H8379" s="8" t="str">
        <f>VLOOKUP(C8379,agent_name_matching!A:B,2,false)</f>
        <v>Assessor LLM</v>
      </c>
      <c r="I8379" s="32" t="s">
        <v>1040</v>
      </c>
      <c r="J8379" s="6" t="s">
        <v>418</v>
      </c>
      <c r="L8379" s="6">
        <v>2873.0</v>
      </c>
      <c r="M8379" s="6">
        <v>12.0</v>
      </c>
      <c r="N8379" s="6">
        <v>956.0</v>
      </c>
      <c r="O8379" s="6" t="s">
        <v>21059</v>
      </c>
      <c r="P8379" s="8" t="str">
        <f t="shared" si="1"/>
        <v/>
      </c>
      <c r="Q8379" s="8" t="str">
        <f t="shared" si="17"/>
        <v/>
      </c>
      <c r="R8379" s="8" t="str">
        <f>if(and(P8379&lt;&gt;"",Q8379&lt;&gt;"newexp",Q8379&lt;&gt;"nostart"),countifs(script_conform_dispatching!A:A,P8379,script_conform_dispatching!B:B,Q8379),"")</f>
        <v/>
      </c>
      <c r="S8379" s="8" t="str">
        <f t="shared" si="3"/>
        <v/>
      </c>
    </row>
    <row r="8380" hidden="1">
      <c r="A8380" s="6" t="s">
        <v>21060</v>
      </c>
      <c r="B8380" s="6" t="s">
        <v>345</v>
      </c>
      <c r="C8380" s="6" t="s">
        <v>407</v>
      </c>
      <c r="D8380" s="6">
        <v>3.0</v>
      </c>
      <c r="E8380" s="6" t="s">
        <v>445</v>
      </c>
      <c r="H8380" s="8" t="str">
        <f>VLOOKUP(C8380,agent_name_matching!A:B,2,false)</f>
        <v>--</v>
      </c>
      <c r="I8380" s="33"/>
      <c r="O8380" s="6" t="s">
        <v>21061</v>
      </c>
      <c r="P8380" s="8">
        <f t="shared" si="1"/>
        <v>3</v>
      </c>
      <c r="Q8380" s="8">
        <f t="shared" si="17"/>
        <v>4</v>
      </c>
      <c r="R8380" s="8">
        <f>if(and(P8380&lt;&gt;"",Q8380&lt;&gt;"newexp",Q8380&lt;&gt;"nostart"),countifs(script_conform_dispatching!A:A,P8380,script_conform_dispatching!B:B,Q8380),"")</f>
        <v>1</v>
      </c>
      <c r="S8380" s="8" t="str">
        <f t="shared" si="3"/>
        <v/>
      </c>
    </row>
    <row r="8381" hidden="1">
      <c r="A8381" s="6" t="s">
        <v>21062</v>
      </c>
      <c r="B8381" s="6" t="s">
        <v>345</v>
      </c>
      <c r="C8381" s="6" t="s">
        <v>1045</v>
      </c>
      <c r="F8381" s="6" t="s">
        <v>415</v>
      </c>
      <c r="G8381" s="6" t="s">
        <v>416</v>
      </c>
      <c r="H8381" s="8" t="str">
        <f>VLOOKUP(C8381,agent_name_matching!A:B,2,false)</f>
        <v>Dispatcher LLM</v>
      </c>
      <c r="I8381" s="32" t="s">
        <v>1165</v>
      </c>
      <c r="J8381" s="6" t="s">
        <v>418</v>
      </c>
      <c r="L8381" s="6">
        <v>4290.0</v>
      </c>
      <c r="M8381" s="6">
        <v>210.0</v>
      </c>
      <c r="N8381" s="6">
        <v>2775.0</v>
      </c>
      <c r="O8381" s="6" t="s">
        <v>21063</v>
      </c>
      <c r="P8381" s="8" t="str">
        <f t="shared" si="1"/>
        <v/>
      </c>
      <c r="Q8381" s="8" t="str">
        <f t="shared" si="17"/>
        <v/>
      </c>
      <c r="R8381" s="8" t="str">
        <f>if(and(P8381&lt;&gt;"",Q8381&lt;&gt;"newexp",Q8381&lt;&gt;"nostart"),countifs(script_conform_dispatching!A:A,P8381,script_conform_dispatching!B:B,Q8381),"")</f>
        <v/>
      </c>
      <c r="S8381" s="8" t="str">
        <f t="shared" si="3"/>
        <v/>
      </c>
    </row>
    <row r="8382" hidden="1">
      <c r="A8382" s="6" t="s">
        <v>21064</v>
      </c>
      <c r="B8382" s="6" t="s">
        <v>345</v>
      </c>
      <c r="C8382" s="6" t="s">
        <v>407</v>
      </c>
      <c r="D8382" s="6">
        <v>4.0</v>
      </c>
      <c r="E8382" s="6" t="s">
        <v>408</v>
      </c>
      <c r="H8382" s="8" t="str">
        <f>VLOOKUP(C8382,agent_name_matching!A:B,2,false)</f>
        <v>--</v>
      </c>
      <c r="I8382" s="33"/>
      <c r="O8382" s="6" t="s">
        <v>21065</v>
      </c>
      <c r="P8382" s="8" t="str">
        <f t="shared" si="1"/>
        <v/>
      </c>
      <c r="Q8382" s="8" t="str">
        <f t="shared" si="17"/>
        <v/>
      </c>
      <c r="R8382" s="8" t="str">
        <f>if(and(P8382&lt;&gt;"",Q8382&lt;&gt;"newexp",Q8382&lt;&gt;"nostart"),countifs(script_conform_dispatching!A:A,P8382,script_conform_dispatching!B:B,Q8382),"")</f>
        <v/>
      </c>
      <c r="S8382" s="8" t="str">
        <f t="shared" si="3"/>
        <v/>
      </c>
    </row>
    <row r="8383" hidden="1">
      <c r="A8383" s="6" t="s">
        <v>21066</v>
      </c>
      <c r="B8383" s="6" t="s">
        <v>345</v>
      </c>
      <c r="C8383" s="6" t="s">
        <v>1011</v>
      </c>
      <c r="F8383" s="6" t="s">
        <v>415</v>
      </c>
      <c r="G8383" s="6" t="s">
        <v>416</v>
      </c>
      <c r="H8383" s="8" t="str">
        <f>VLOOKUP(C8383,agent_name_matching!A:B,2,false)</f>
        <v>Dialog LLM</v>
      </c>
      <c r="I8383" s="32" t="s">
        <v>21067</v>
      </c>
      <c r="J8383" s="6" t="s">
        <v>418</v>
      </c>
      <c r="L8383" s="6">
        <v>6598.0</v>
      </c>
      <c r="M8383" s="6">
        <v>113.0</v>
      </c>
      <c r="N8383" s="6">
        <v>2307.0</v>
      </c>
      <c r="O8383" s="6" t="s">
        <v>21068</v>
      </c>
      <c r="P8383" s="8" t="str">
        <f t="shared" si="1"/>
        <v/>
      </c>
      <c r="Q8383" s="8" t="str">
        <f t="shared" si="17"/>
        <v/>
      </c>
      <c r="R8383" s="8" t="str">
        <f>if(and(P8383&lt;&gt;"",Q8383&lt;&gt;"newexp",Q8383&lt;&gt;"nostart"),countifs(script_conform_dispatching!A:A,P8383,script_conform_dispatching!B:B,Q8383),"")</f>
        <v/>
      </c>
      <c r="S8383" s="8" t="str">
        <f t="shared" si="3"/>
        <v/>
      </c>
    </row>
    <row r="8384" hidden="1">
      <c r="A8384" s="6" t="s">
        <v>21069</v>
      </c>
      <c r="B8384" s="6" t="s">
        <v>345</v>
      </c>
      <c r="C8384" s="6" t="s">
        <v>450</v>
      </c>
      <c r="F8384" s="6" t="s">
        <v>415</v>
      </c>
      <c r="G8384" s="6" t="s">
        <v>416</v>
      </c>
      <c r="H8384" s="8" t="str">
        <f>VLOOKUP(C8384,agent_name_matching!A:B,2,false)</f>
        <v>Validator LLM</v>
      </c>
      <c r="I8384" s="32" t="s">
        <v>21070</v>
      </c>
      <c r="J8384" s="6" t="s">
        <v>452</v>
      </c>
      <c r="L8384" s="6">
        <v>2814.0</v>
      </c>
      <c r="M8384" s="6">
        <v>32.0</v>
      </c>
      <c r="N8384" s="6">
        <v>896.0</v>
      </c>
      <c r="O8384" s="6" t="s">
        <v>21071</v>
      </c>
      <c r="P8384" s="8" t="str">
        <f t="shared" si="1"/>
        <v/>
      </c>
      <c r="Q8384" s="8" t="str">
        <f t="shared" si="17"/>
        <v/>
      </c>
      <c r="R8384" s="8" t="str">
        <f>if(and(P8384&lt;&gt;"",Q8384&lt;&gt;"newexp",Q8384&lt;&gt;"nostart"),countifs(script_conform_dispatching!A:A,P8384,script_conform_dispatching!B:B,Q8384),"")</f>
        <v/>
      </c>
      <c r="S8384" s="8" t="str">
        <f t="shared" si="3"/>
        <v/>
      </c>
    </row>
    <row r="8385" hidden="1">
      <c r="A8385" s="6" t="s">
        <v>21072</v>
      </c>
      <c r="B8385" s="6" t="s">
        <v>345</v>
      </c>
      <c r="C8385" s="6" t="s">
        <v>37</v>
      </c>
      <c r="F8385" s="6" t="s">
        <v>415</v>
      </c>
      <c r="G8385" s="6" t="s">
        <v>416</v>
      </c>
      <c r="H8385" s="8" t="str">
        <f>VLOOKUP(C8385,agent_name_matching!A:B,2,false)</f>
        <v>Patient LLM</v>
      </c>
      <c r="I8385" s="32" t="s">
        <v>21073</v>
      </c>
      <c r="J8385" s="6" t="s">
        <v>418</v>
      </c>
      <c r="K8385" s="6">
        <v>1.0</v>
      </c>
      <c r="L8385" s="6">
        <v>2679.0</v>
      </c>
      <c r="M8385" s="6">
        <v>50.0</v>
      </c>
      <c r="N8385" s="6">
        <v>1209.0</v>
      </c>
      <c r="O8385" s="6" t="s">
        <v>21074</v>
      </c>
      <c r="P8385" s="8" t="str">
        <f t="shared" si="1"/>
        <v/>
      </c>
      <c r="Q8385" s="8" t="str">
        <f t="shared" si="17"/>
        <v/>
      </c>
      <c r="R8385" s="8" t="str">
        <f>if(and(P8385&lt;&gt;"",Q8385&lt;&gt;"newexp",Q8385&lt;&gt;"nostart"),countifs(script_conform_dispatching!A:A,P8385,script_conform_dispatching!B:B,Q8385),"")</f>
        <v/>
      </c>
      <c r="S8385" s="8" t="str">
        <f t="shared" si="3"/>
        <v/>
      </c>
    </row>
    <row r="8386" hidden="1">
      <c r="A8386" s="6" t="s">
        <v>21075</v>
      </c>
      <c r="B8386" s="6" t="s">
        <v>345</v>
      </c>
      <c r="C8386" s="6" t="s">
        <v>411</v>
      </c>
      <c r="H8386" s="8" t="str">
        <f>VLOOKUP(C8386,agent_name_matching!A:B,2,false)</f>
        <v>System</v>
      </c>
      <c r="I8386" s="33"/>
      <c r="O8386" s="6" t="s">
        <v>21076</v>
      </c>
      <c r="P8386" s="8" t="str">
        <f t="shared" si="1"/>
        <v/>
      </c>
      <c r="Q8386" s="8" t="str">
        <f t="shared" si="17"/>
        <v/>
      </c>
      <c r="R8386" s="8" t="str">
        <f>if(and(P8386&lt;&gt;"",Q8386&lt;&gt;"newexp",Q8386&lt;&gt;"nostart"),countifs(script_conform_dispatching!A:A,P8386,script_conform_dispatching!B:B,Q8386),"")</f>
        <v/>
      </c>
      <c r="S8386" s="8" t="str">
        <f t="shared" si="3"/>
        <v/>
      </c>
    </row>
    <row r="8387" hidden="1">
      <c r="A8387" s="6" t="s">
        <v>21077</v>
      </c>
      <c r="B8387" s="6" t="s">
        <v>345</v>
      </c>
      <c r="C8387" s="6" t="s">
        <v>1007</v>
      </c>
      <c r="F8387" s="6" t="s">
        <v>415</v>
      </c>
      <c r="G8387" s="6" t="s">
        <v>416</v>
      </c>
      <c r="H8387" s="8" t="str">
        <f>VLOOKUP(C8387,agent_name_matching!A:B,2,false)</f>
        <v>Assessor LLM</v>
      </c>
      <c r="I8387" s="32" t="s">
        <v>1008</v>
      </c>
      <c r="J8387" s="6" t="s">
        <v>418</v>
      </c>
      <c r="L8387" s="6">
        <v>2996.0</v>
      </c>
      <c r="M8387" s="6">
        <v>14.0</v>
      </c>
      <c r="N8387" s="6">
        <v>801.0</v>
      </c>
      <c r="O8387" s="6" t="s">
        <v>21078</v>
      </c>
      <c r="P8387" s="8" t="str">
        <f t="shared" si="1"/>
        <v/>
      </c>
      <c r="Q8387" s="8" t="str">
        <f t="shared" si="17"/>
        <v/>
      </c>
      <c r="R8387" s="8" t="str">
        <f>if(and(P8387&lt;&gt;"",Q8387&lt;&gt;"newexp",Q8387&lt;&gt;"nostart"),countifs(script_conform_dispatching!A:A,P8387,script_conform_dispatching!B:B,Q8387),"")</f>
        <v/>
      </c>
      <c r="S8387" s="8" t="str">
        <f t="shared" si="3"/>
        <v/>
      </c>
    </row>
    <row r="8388" hidden="1">
      <c r="A8388" s="6" t="s">
        <v>21079</v>
      </c>
      <c r="B8388" s="6" t="s">
        <v>345</v>
      </c>
      <c r="C8388" s="6" t="s">
        <v>1011</v>
      </c>
      <c r="F8388" s="6" t="s">
        <v>415</v>
      </c>
      <c r="G8388" s="6" t="s">
        <v>416</v>
      </c>
      <c r="H8388" s="8" t="str">
        <f>VLOOKUP(C8388,agent_name_matching!A:B,2,false)</f>
        <v>Dialog LLM</v>
      </c>
      <c r="I8388" s="32" t="s">
        <v>21080</v>
      </c>
      <c r="J8388" s="6" t="s">
        <v>418</v>
      </c>
      <c r="L8388" s="6">
        <v>7013.0</v>
      </c>
      <c r="M8388" s="6">
        <v>154.0</v>
      </c>
      <c r="N8388" s="6">
        <v>2872.0</v>
      </c>
      <c r="O8388" s="6" t="s">
        <v>21081</v>
      </c>
      <c r="P8388" s="8" t="str">
        <f t="shared" si="1"/>
        <v/>
      </c>
      <c r="Q8388" s="8" t="str">
        <f t="shared" si="17"/>
        <v/>
      </c>
      <c r="R8388" s="8" t="str">
        <f>if(and(P8388&lt;&gt;"",Q8388&lt;&gt;"newexp",Q8388&lt;&gt;"nostart"),countifs(script_conform_dispatching!A:A,P8388,script_conform_dispatching!B:B,Q8388),"")</f>
        <v/>
      </c>
      <c r="S8388" s="8" t="str">
        <f t="shared" si="3"/>
        <v/>
      </c>
    </row>
    <row r="8389" hidden="1">
      <c r="A8389" s="6" t="s">
        <v>21082</v>
      </c>
      <c r="B8389" s="6" t="s">
        <v>345</v>
      </c>
      <c r="C8389" s="6" t="s">
        <v>37</v>
      </c>
      <c r="F8389" s="6" t="s">
        <v>415</v>
      </c>
      <c r="G8389" s="6" t="s">
        <v>416</v>
      </c>
      <c r="H8389" s="8" t="str">
        <f>VLOOKUP(C8389,agent_name_matching!A:B,2,false)</f>
        <v>Patient LLM</v>
      </c>
      <c r="I8389" s="32" t="s">
        <v>21083</v>
      </c>
      <c r="J8389" s="6" t="s">
        <v>418</v>
      </c>
      <c r="K8389" s="6">
        <v>1.0</v>
      </c>
      <c r="L8389" s="6">
        <v>2891.0</v>
      </c>
      <c r="M8389" s="6">
        <v>48.0</v>
      </c>
      <c r="N8389" s="6">
        <v>1409.0</v>
      </c>
      <c r="O8389" s="6" t="s">
        <v>21084</v>
      </c>
      <c r="P8389" s="8" t="str">
        <f t="shared" si="1"/>
        <v/>
      </c>
      <c r="Q8389" s="8" t="str">
        <f t="shared" si="17"/>
        <v/>
      </c>
      <c r="R8389" s="8" t="str">
        <f>if(and(P8389&lt;&gt;"",Q8389&lt;&gt;"newexp",Q8389&lt;&gt;"nostart"),countifs(script_conform_dispatching!A:A,P8389,script_conform_dispatching!B:B,Q8389),"")</f>
        <v/>
      </c>
      <c r="S8389" s="8" t="str">
        <f t="shared" si="3"/>
        <v/>
      </c>
    </row>
    <row r="8390" hidden="1">
      <c r="A8390" s="6" t="s">
        <v>21085</v>
      </c>
      <c r="B8390" s="6" t="s">
        <v>345</v>
      </c>
      <c r="C8390" s="6" t="s">
        <v>411</v>
      </c>
      <c r="H8390" s="8" t="str">
        <f>VLOOKUP(C8390,agent_name_matching!A:B,2,false)</f>
        <v>System</v>
      </c>
      <c r="I8390" s="33"/>
      <c r="O8390" s="6" t="s">
        <v>21086</v>
      </c>
      <c r="P8390" s="8" t="str">
        <f t="shared" si="1"/>
        <v/>
      </c>
      <c r="Q8390" s="8" t="str">
        <f t="shared" si="17"/>
        <v/>
      </c>
      <c r="R8390" s="8" t="str">
        <f>if(and(P8390&lt;&gt;"",Q8390&lt;&gt;"newexp",Q8390&lt;&gt;"nostart"),countifs(script_conform_dispatching!A:A,P8390,script_conform_dispatching!B:B,Q8390),"")</f>
        <v/>
      </c>
      <c r="S8390" s="8" t="str">
        <f t="shared" si="3"/>
        <v/>
      </c>
    </row>
    <row r="8391" hidden="1">
      <c r="A8391" s="6" t="s">
        <v>21087</v>
      </c>
      <c r="B8391" s="6" t="s">
        <v>345</v>
      </c>
      <c r="C8391" s="6" t="s">
        <v>1007</v>
      </c>
      <c r="F8391" s="6" t="s">
        <v>415</v>
      </c>
      <c r="G8391" s="6" t="s">
        <v>416</v>
      </c>
      <c r="H8391" s="8" t="str">
        <f>VLOOKUP(C8391,agent_name_matching!A:B,2,false)</f>
        <v>Assessor LLM</v>
      </c>
      <c r="I8391" s="32" t="s">
        <v>1008</v>
      </c>
      <c r="J8391" s="6" t="s">
        <v>418</v>
      </c>
      <c r="L8391" s="6">
        <v>3204.0</v>
      </c>
      <c r="M8391" s="6">
        <v>14.0</v>
      </c>
      <c r="N8391" s="6">
        <v>1534.0</v>
      </c>
      <c r="O8391" s="6" t="s">
        <v>21088</v>
      </c>
      <c r="P8391" s="8" t="str">
        <f t="shared" si="1"/>
        <v/>
      </c>
      <c r="Q8391" s="8" t="str">
        <f t="shared" si="17"/>
        <v/>
      </c>
      <c r="R8391" s="8" t="str">
        <f>if(and(P8391&lt;&gt;"",Q8391&lt;&gt;"newexp",Q8391&lt;&gt;"nostart"),countifs(script_conform_dispatching!A:A,P8391,script_conform_dispatching!B:B,Q8391),"")</f>
        <v/>
      </c>
      <c r="S8391" s="8" t="str">
        <f t="shared" si="3"/>
        <v/>
      </c>
    </row>
    <row r="8392" hidden="1">
      <c r="A8392" s="6" t="s">
        <v>21089</v>
      </c>
      <c r="B8392" s="6" t="s">
        <v>345</v>
      </c>
      <c r="C8392" s="6" t="s">
        <v>1011</v>
      </c>
      <c r="F8392" s="6" t="s">
        <v>415</v>
      </c>
      <c r="G8392" s="6" t="s">
        <v>416</v>
      </c>
      <c r="H8392" s="8" t="str">
        <f>VLOOKUP(C8392,agent_name_matching!A:B,2,false)</f>
        <v>Dialog LLM</v>
      </c>
      <c r="I8392" s="32" t="s">
        <v>21090</v>
      </c>
      <c r="J8392" s="6" t="s">
        <v>418</v>
      </c>
      <c r="L8392" s="6">
        <v>7467.0</v>
      </c>
      <c r="M8392" s="6">
        <v>232.0</v>
      </c>
      <c r="N8392" s="6">
        <v>3568.0</v>
      </c>
      <c r="O8392" s="6" t="s">
        <v>21091</v>
      </c>
      <c r="P8392" s="8" t="str">
        <f t="shared" si="1"/>
        <v/>
      </c>
      <c r="Q8392" s="8" t="str">
        <f t="shared" si="17"/>
        <v/>
      </c>
      <c r="R8392" s="8" t="str">
        <f>if(and(P8392&lt;&gt;"",Q8392&lt;&gt;"newexp",Q8392&lt;&gt;"nostart"),countifs(script_conform_dispatching!A:A,P8392,script_conform_dispatching!B:B,Q8392),"")</f>
        <v/>
      </c>
      <c r="S8392" s="8" t="str">
        <f t="shared" si="3"/>
        <v/>
      </c>
    </row>
    <row r="8393" hidden="1">
      <c r="A8393" s="6" t="s">
        <v>21092</v>
      </c>
      <c r="B8393" s="6" t="s">
        <v>345</v>
      </c>
      <c r="C8393" s="6" t="s">
        <v>37</v>
      </c>
      <c r="F8393" s="6" t="s">
        <v>415</v>
      </c>
      <c r="G8393" s="6" t="s">
        <v>416</v>
      </c>
      <c r="H8393" s="8" t="str">
        <f>VLOOKUP(C8393,agent_name_matching!A:B,2,false)</f>
        <v>Patient LLM</v>
      </c>
      <c r="I8393" s="32" t="s">
        <v>21093</v>
      </c>
      <c r="J8393" s="6" t="s">
        <v>418</v>
      </c>
      <c r="K8393" s="6">
        <v>1.0</v>
      </c>
      <c r="L8393" s="6">
        <v>3179.0</v>
      </c>
      <c r="M8393" s="6">
        <v>63.0</v>
      </c>
      <c r="N8393" s="6">
        <v>1466.0</v>
      </c>
      <c r="O8393" s="6" t="s">
        <v>21094</v>
      </c>
      <c r="P8393" s="8" t="str">
        <f t="shared" si="1"/>
        <v/>
      </c>
      <c r="Q8393" s="8" t="str">
        <f t="shared" si="17"/>
        <v/>
      </c>
      <c r="R8393" s="8" t="str">
        <f>if(and(P8393&lt;&gt;"",Q8393&lt;&gt;"newexp",Q8393&lt;&gt;"nostart"),countifs(script_conform_dispatching!A:A,P8393,script_conform_dispatching!B:B,Q8393),"")</f>
        <v/>
      </c>
      <c r="S8393" s="8" t="str">
        <f t="shared" si="3"/>
        <v/>
      </c>
    </row>
    <row r="8394" hidden="1">
      <c r="A8394" s="6" t="s">
        <v>21095</v>
      </c>
      <c r="B8394" s="6" t="s">
        <v>345</v>
      </c>
      <c r="C8394" s="6" t="s">
        <v>411</v>
      </c>
      <c r="H8394" s="8" t="str">
        <f>VLOOKUP(C8394,agent_name_matching!A:B,2,false)</f>
        <v>System</v>
      </c>
      <c r="I8394" s="33"/>
      <c r="O8394" s="6" t="s">
        <v>21096</v>
      </c>
      <c r="P8394" s="8" t="str">
        <f t="shared" si="1"/>
        <v/>
      </c>
      <c r="Q8394" s="8" t="str">
        <f t="shared" si="17"/>
        <v/>
      </c>
      <c r="R8394" s="8" t="str">
        <f>if(and(P8394&lt;&gt;"",Q8394&lt;&gt;"newexp",Q8394&lt;&gt;"nostart"),countifs(script_conform_dispatching!A:A,P8394,script_conform_dispatching!B:B,Q8394),"")</f>
        <v/>
      </c>
      <c r="S8394" s="8" t="str">
        <f t="shared" si="3"/>
        <v/>
      </c>
    </row>
    <row r="8395" hidden="1">
      <c r="A8395" s="6" t="s">
        <v>21097</v>
      </c>
      <c r="B8395" s="6" t="s">
        <v>345</v>
      </c>
      <c r="C8395" s="6" t="s">
        <v>1007</v>
      </c>
      <c r="F8395" s="6" t="s">
        <v>415</v>
      </c>
      <c r="G8395" s="6" t="s">
        <v>416</v>
      </c>
      <c r="H8395" s="8" t="str">
        <f>VLOOKUP(C8395,agent_name_matching!A:B,2,false)</f>
        <v>Assessor LLM</v>
      </c>
      <c r="I8395" s="32" t="s">
        <v>1040</v>
      </c>
      <c r="J8395" s="6" t="s">
        <v>418</v>
      </c>
      <c r="L8395" s="6">
        <v>3505.0</v>
      </c>
      <c r="M8395" s="6">
        <v>12.0</v>
      </c>
      <c r="N8395" s="6">
        <v>951.0</v>
      </c>
      <c r="O8395" s="6" t="s">
        <v>21098</v>
      </c>
      <c r="P8395" s="8" t="str">
        <f t="shared" si="1"/>
        <v/>
      </c>
      <c r="Q8395" s="8" t="str">
        <f t="shared" si="17"/>
        <v/>
      </c>
      <c r="R8395" s="8" t="str">
        <f>if(and(P8395&lt;&gt;"",Q8395&lt;&gt;"newexp",Q8395&lt;&gt;"nostart"),countifs(script_conform_dispatching!A:A,P8395,script_conform_dispatching!B:B,Q8395),"")</f>
        <v/>
      </c>
      <c r="S8395" s="8" t="str">
        <f t="shared" si="3"/>
        <v/>
      </c>
    </row>
    <row r="8396" hidden="1">
      <c r="A8396" s="6" t="s">
        <v>21099</v>
      </c>
      <c r="B8396" s="6" t="s">
        <v>345</v>
      </c>
      <c r="C8396" s="6" t="s">
        <v>407</v>
      </c>
      <c r="D8396" s="6">
        <v>4.0</v>
      </c>
      <c r="E8396" s="6" t="s">
        <v>445</v>
      </c>
      <c r="H8396" s="8" t="str">
        <f>VLOOKUP(C8396,agent_name_matching!A:B,2,false)</f>
        <v>--</v>
      </c>
      <c r="I8396" s="33"/>
      <c r="O8396" s="6" t="s">
        <v>21100</v>
      </c>
      <c r="P8396" s="8">
        <f t="shared" si="1"/>
        <v>4</v>
      </c>
      <c r="Q8396" s="8">
        <f t="shared" si="17"/>
        <v>6</v>
      </c>
      <c r="R8396" s="8">
        <f>if(and(P8396&lt;&gt;"",Q8396&lt;&gt;"newexp",Q8396&lt;&gt;"nostart"),countifs(script_conform_dispatching!A:A,P8396,script_conform_dispatching!B:B,Q8396),"")</f>
        <v>1</v>
      </c>
      <c r="S8396" s="8" t="str">
        <f t="shared" si="3"/>
        <v/>
      </c>
    </row>
    <row r="8397" hidden="1">
      <c r="A8397" s="6" t="s">
        <v>21101</v>
      </c>
      <c r="B8397" s="6" t="s">
        <v>345</v>
      </c>
      <c r="C8397" s="6" t="s">
        <v>1045</v>
      </c>
      <c r="F8397" s="6" t="s">
        <v>415</v>
      </c>
      <c r="G8397" s="6" t="s">
        <v>416</v>
      </c>
      <c r="H8397" s="8" t="str">
        <f>VLOOKUP(C8397,agent_name_matching!A:B,2,false)</f>
        <v>Dispatcher LLM</v>
      </c>
      <c r="I8397" s="32" t="s">
        <v>1195</v>
      </c>
      <c r="J8397" s="6" t="s">
        <v>418</v>
      </c>
      <c r="L8397" s="6">
        <v>4922.0</v>
      </c>
      <c r="M8397" s="6">
        <v>198.0</v>
      </c>
      <c r="N8397" s="6">
        <v>3462.0</v>
      </c>
      <c r="O8397" s="6" t="s">
        <v>21102</v>
      </c>
      <c r="P8397" s="8" t="str">
        <f t="shared" si="1"/>
        <v/>
      </c>
      <c r="Q8397" s="8" t="str">
        <f t="shared" si="17"/>
        <v/>
      </c>
      <c r="R8397" s="8" t="str">
        <f>if(and(P8397&lt;&gt;"",Q8397&lt;&gt;"newexp",Q8397&lt;&gt;"nostart"),countifs(script_conform_dispatching!A:A,P8397,script_conform_dispatching!B:B,Q8397),"")</f>
        <v/>
      </c>
      <c r="S8397" s="8" t="str">
        <f t="shared" si="3"/>
        <v/>
      </c>
    </row>
    <row r="8398" hidden="1">
      <c r="A8398" s="6" t="s">
        <v>21103</v>
      </c>
      <c r="B8398" s="6" t="s">
        <v>345</v>
      </c>
      <c r="C8398" s="6" t="s">
        <v>407</v>
      </c>
      <c r="D8398" s="6">
        <v>6.0</v>
      </c>
      <c r="E8398" s="6" t="s">
        <v>408</v>
      </c>
      <c r="H8398" s="8" t="str">
        <f>VLOOKUP(C8398,agent_name_matching!A:B,2,false)</f>
        <v>--</v>
      </c>
      <c r="I8398" s="33"/>
      <c r="O8398" s="6" t="s">
        <v>21104</v>
      </c>
      <c r="P8398" s="8" t="str">
        <f t="shared" si="1"/>
        <v/>
      </c>
      <c r="Q8398" s="8" t="str">
        <f t="shared" si="17"/>
        <v/>
      </c>
      <c r="R8398" s="8" t="str">
        <f>if(and(P8398&lt;&gt;"",Q8398&lt;&gt;"newexp",Q8398&lt;&gt;"nostart"),countifs(script_conform_dispatching!A:A,P8398,script_conform_dispatching!B:B,Q8398),"")</f>
        <v/>
      </c>
      <c r="S8398" s="8" t="str">
        <f t="shared" si="3"/>
        <v/>
      </c>
    </row>
    <row r="8399" hidden="1">
      <c r="A8399" s="6" t="s">
        <v>21105</v>
      </c>
      <c r="B8399" s="6" t="s">
        <v>345</v>
      </c>
      <c r="C8399" s="6" t="s">
        <v>1011</v>
      </c>
      <c r="F8399" s="6" t="s">
        <v>415</v>
      </c>
      <c r="G8399" s="6" t="s">
        <v>416</v>
      </c>
      <c r="H8399" s="8" t="str">
        <f>VLOOKUP(C8399,agent_name_matching!A:B,2,false)</f>
        <v>Dialog LLM</v>
      </c>
      <c r="I8399" s="32" t="s">
        <v>21106</v>
      </c>
      <c r="J8399" s="6" t="s">
        <v>418</v>
      </c>
      <c r="L8399" s="6">
        <v>8214.0</v>
      </c>
      <c r="M8399" s="6">
        <v>199.0</v>
      </c>
      <c r="N8399" s="6">
        <v>4289.0</v>
      </c>
      <c r="O8399" s="6" t="s">
        <v>21107</v>
      </c>
      <c r="P8399" s="8" t="str">
        <f t="shared" si="1"/>
        <v/>
      </c>
      <c r="Q8399" s="8" t="str">
        <f t="shared" si="17"/>
        <v/>
      </c>
      <c r="R8399" s="8" t="str">
        <f>if(and(P8399&lt;&gt;"",Q8399&lt;&gt;"newexp",Q8399&lt;&gt;"nostart"),countifs(script_conform_dispatching!A:A,P8399,script_conform_dispatching!B:B,Q8399),"")</f>
        <v/>
      </c>
      <c r="S8399" s="8" t="str">
        <f t="shared" si="3"/>
        <v/>
      </c>
    </row>
    <row r="8400" hidden="1">
      <c r="A8400" s="6" t="s">
        <v>21108</v>
      </c>
      <c r="B8400" s="6" t="s">
        <v>345</v>
      </c>
      <c r="C8400" s="6" t="s">
        <v>450</v>
      </c>
      <c r="F8400" s="6" t="s">
        <v>415</v>
      </c>
      <c r="G8400" s="6" t="s">
        <v>416</v>
      </c>
      <c r="H8400" s="8" t="str">
        <f>VLOOKUP(C8400,agent_name_matching!A:B,2,false)</f>
        <v>Validator LLM</v>
      </c>
      <c r="I8400" s="32" t="s">
        <v>451</v>
      </c>
      <c r="J8400" s="6" t="s">
        <v>452</v>
      </c>
      <c r="L8400" s="6">
        <v>3532.0</v>
      </c>
      <c r="M8400" s="6">
        <v>10.0</v>
      </c>
      <c r="N8400" s="6">
        <v>710.0</v>
      </c>
      <c r="O8400" s="6" t="s">
        <v>21109</v>
      </c>
      <c r="P8400" s="8" t="str">
        <f t="shared" si="1"/>
        <v/>
      </c>
      <c r="Q8400" s="8" t="str">
        <f t="shared" si="17"/>
        <v/>
      </c>
      <c r="R8400" s="8" t="str">
        <f>if(and(P8400&lt;&gt;"",Q8400&lt;&gt;"newexp",Q8400&lt;&gt;"nostart"),countifs(script_conform_dispatching!A:A,P8400,script_conform_dispatching!B:B,Q8400),"")</f>
        <v/>
      </c>
      <c r="S8400" s="8" t="str">
        <f t="shared" si="3"/>
        <v/>
      </c>
    </row>
    <row r="8401" hidden="1">
      <c r="A8401" s="6" t="s">
        <v>21110</v>
      </c>
      <c r="B8401" s="6" t="s">
        <v>345</v>
      </c>
      <c r="C8401" s="6" t="s">
        <v>37</v>
      </c>
      <c r="F8401" s="6" t="s">
        <v>415</v>
      </c>
      <c r="G8401" s="6" t="s">
        <v>416</v>
      </c>
      <c r="H8401" s="8" t="str">
        <f>VLOOKUP(C8401,agent_name_matching!A:B,2,false)</f>
        <v>Patient LLM</v>
      </c>
      <c r="I8401" s="32" t="s">
        <v>21111</v>
      </c>
      <c r="J8401" s="6" t="s">
        <v>418</v>
      </c>
      <c r="K8401" s="6">
        <v>1.0</v>
      </c>
      <c r="L8401" s="6">
        <v>3449.0</v>
      </c>
      <c r="M8401" s="6">
        <v>52.0</v>
      </c>
      <c r="N8401" s="6">
        <v>1295.0</v>
      </c>
      <c r="O8401" s="6" t="s">
        <v>21112</v>
      </c>
      <c r="P8401" s="8" t="str">
        <f t="shared" si="1"/>
        <v/>
      </c>
      <c r="Q8401" s="8" t="str">
        <f t="shared" si="17"/>
        <v/>
      </c>
      <c r="R8401" s="8" t="str">
        <f>if(and(P8401&lt;&gt;"",Q8401&lt;&gt;"newexp",Q8401&lt;&gt;"nostart"),countifs(script_conform_dispatching!A:A,P8401,script_conform_dispatching!B:B,Q8401),"")</f>
        <v/>
      </c>
      <c r="S8401" s="8" t="str">
        <f t="shared" si="3"/>
        <v/>
      </c>
    </row>
    <row r="8402" hidden="1">
      <c r="A8402" s="6" t="s">
        <v>21113</v>
      </c>
      <c r="B8402" s="6" t="s">
        <v>345</v>
      </c>
      <c r="C8402" s="6" t="s">
        <v>411</v>
      </c>
      <c r="H8402" s="8" t="str">
        <f>VLOOKUP(C8402,agent_name_matching!A:B,2,false)</f>
        <v>System</v>
      </c>
      <c r="I8402" s="33"/>
      <c r="O8402" s="6" t="s">
        <v>21114</v>
      </c>
      <c r="P8402" s="8" t="str">
        <f t="shared" si="1"/>
        <v/>
      </c>
      <c r="Q8402" s="8" t="str">
        <f t="shared" si="17"/>
        <v/>
      </c>
      <c r="R8402" s="8" t="str">
        <f>if(and(P8402&lt;&gt;"",Q8402&lt;&gt;"newexp",Q8402&lt;&gt;"nostart"),countifs(script_conform_dispatching!A:A,P8402,script_conform_dispatching!B:B,Q8402),"")</f>
        <v/>
      </c>
      <c r="S8402" s="8" t="str">
        <f t="shared" si="3"/>
        <v/>
      </c>
    </row>
    <row r="8403" hidden="1">
      <c r="A8403" s="6" t="s">
        <v>21115</v>
      </c>
      <c r="B8403" s="6" t="s">
        <v>345</v>
      </c>
      <c r="C8403" s="6" t="s">
        <v>1007</v>
      </c>
      <c r="F8403" s="6" t="s">
        <v>415</v>
      </c>
      <c r="G8403" s="6" t="s">
        <v>416</v>
      </c>
      <c r="H8403" s="8" t="str">
        <f>VLOOKUP(C8403,agent_name_matching!A:B,2,false)</f>
        <v>Assessor LLM</v>
      </c>
      <c r="I8403" s="32" t="s">
        <v>1040</v>
      </c>
      <c r="J8403" s="6" t="s">
        <v>418</v>
      </c>
      <c r="L8403" s="6">
        <v>3755.0</v>
      </c>
      <c r="M8403" s="6">
        <v>12.0</v>
      </c>
      <c r="N8403" s="6">
        <v>781.0</v>
      </c>
      <c r="O8403" s="6" t="s">
        <v>21116</v>
      </c>
      <c r="P8403" s="8" t="str">
        <f t="shared" si="1"/>
        <v/>
      </c>
      <c r="Q8403" s="8" t="str">
        <f t="shared" si="17"/>
        <v/>
      </c>
      <c r="R8403" s="8" t="str">
        <f>if(and(P8403&lt;&gt;"",Q8403&lt;&gt;"newexp",Q8403&lt;&gt;"nostart"),countifs(script_conform_dispatching!A:A,P8403,script_conform_dispatching!B:B,Q8403),"")</f>
        <v/>
      </c>
      <c r="S8403" s="8" t="str">
        <f t="shared" si="3"/>
        <v/>
      </c>
    </row>
    <row r="8404" hidden="1">
      <c r="A8404" s="6" t="s">
        <v>21117</v>
      </c>
      <c r="B8404" s="6" t="s">
        <v>345</v>
      </c>
      <c r="C8404" s="6" t="s">
        <v>407</v>
      </c>
      <c r="D8404" s="6">
        <v>6.0</v>
      </c>
      <c r="E8404" s="6" t="s">
        <v>445</v>
      </c>
      <c r="H8404" s="8" t="str">
        <f>VLOOKUP(C8404,agent_name_matching!A:B,2,false)</f>
        <v>--</v>
      </c>
      <c r="I8404" s="33"/>
      <c r="O8404" s="6" t="s">
        <v>21118</v>
      </c>
      <c r="P8404" s="8">
        <f t="shared" si="1"/>
        <v>6</v>
      </c>
      <c r="Q8404" s="8">
        <f t="shared" si="17"/>
        <v>8</v>
      </c>
      <c r="R8404" s="8">
        <f>if(and(P8404&lt;&gt;"",Q8404&lt;&gt;"newexp",Q8404&lt;&gt;"nostart"),countifs(script_conform_dispatching!A:A,P8404,script_conform_dispatching!B:B,Q8404),"")</f>
        <v>1</v>
      </c>
      <c r="S8404" s="8" t="str">
        <f t="shared" si="3"/>
        <v/>
      </c>
    </row>
    <row r="8405" hidden="1">
      <c r="A8405" s="6" t="s">
        <v>21119</v>
      </c>
      <c r="B8405" s="6" t="s">
        <v>345</v>
      </c>
      <c r="C8405" s="6" t="s">
        <v>1045</v>
      </c>
      <c r="F8405" s="6" t="s">
        <v>415</v>
      </c>
      <c r="G8405" s="6" t="s">
        <v>416</v>
      </c>
      <c r="H8405" s="8" t="str">
        <f>VLOOKUP(C8405,agent_name_matching!A:B,2,false)</f>
        <v>Dispatcher LLM</v>
      </c>
      <c r="I8405" s="32" t="s">
        <v>6211</v>
      </c>
      <c r="J8405" s="6" t="s">
        <v>418</v>
      </c>
      <c r="L8405" s="6">
        <v>5172.0</v>
      </c>
      <c r="M8405" s="6">
        <v>133.0</v>
      </c>
      <c r="N8405" s="6">
        <v>1859.0</v>
      </c>
      <c r="O8405" s="6" t="s">
        <v>21120</v>
      </c>
      <c r="P8405" s="8" t="str">
        <f t="shared" si="1"/>
        <v/>
      </c>
      <c r="Q8405" s="8" t="str">
        <f t="shared" si="17"/>
        <v/>
      </c>
      <c r="R8405" s="8" t="str">
        <f>if(and(P8405&lt;&gt;"",Q8405&lt;&gt;"newexp",Q8405&lt;&gt;"nostart"),countifs(script_conform_dispatching!A:A,P8405,script_conform_dispatching!B:B,Q8405),"")</f>
        <v/>
      </c>
      <c r="S8405" s="8" t="str">
        <f t="shared" si="3"/>
        <v/>
      </c>
    </row>
    <row r="8406" hidden="1">
      <c r="A8406" s="6" t="s">
        <v>21121</v>
      </c>
      <c r="B8406" s="6" t="s">
        <v>345</v>
      </c>
      <c r="C8406" s="6" t="s">
        <v>407</v>
      </c>
      <c r="D8406" s="6">
        <v>8.0</v>
      </c>
      <c r="E8406" s="6" t="s">
        <v>408</v>
      </c>
      <c r="H8406" s="8" t="str">
        <f>VLOOKUP(C8406,agent_name_matching!A:B,2,false)</f>
        <v>--</v>
      </c>
      <c r="I8406" s="33"/>
      <c r="O8406" s="6" t="s">
        <v>21122</v>
      </c>
      <c r="P8406" s="8" t="str">
        <f t="shared" si="1"/>
        <v/>
      </c>
      <c r="Q8406" s="8" t="str">
        <f t="shared" si="17"/>
        <v/>
      </c>
      <c r="R8406" s="8" t="str">
        <f>if(and(P8406&lt;&gt;"",Q8406&lt;&gt;"newexp",Q8406&lt;&gt;"nostart"),countifs(script_conform_dispatching!A:A,P8406,script_conform_dispatching!B:B,Q8406),"")</f>
        <v/>
      </c>
      <c r="S8406" s="8" t="str">
        <f t="shared" si="3"/>
        <v/>
      </c>
    </row>
    <row r="8407" hidden="1">
      <c r="A8407" s="6" t="s">
        <v>21123</v>
      </c>
      <c r="B8407" s="6" t="s">
        <v>345</v>
      </c>
      <c r="C8407" s="6" t="s">
        <v>1011</v>
      </c>
      <c r="F8407" s="6" t="s">
        <v>415</v>
      </c>
      <c r="G8407" s="6" t="s">
        <v>416</v>
      </c>
      <c r="H8407" s="8" t="str">
        <f>VLOOKUP(C8407,agent_name_matching!A:B,2,false)</f>
        <v>Dialog LLM</v>
      </c>
      <c r="I8407" s="32" t="s">
        <v>21124</v>
      </c>
      <c r="J8407" s="6" t="s">
        <v>418</v>
      </c>
      <c r="L8407" s="6">
        <v>8840.0</v>
      </c>
      <c r="M8407" s="6">
        <v>104.0</v>
      </c>
      <c r="N8407" s="6">
        <v>2394.0</v>
      </c>
      <c r="O8407" s="6" t="s">
        <v>21125</v>
      </c>
      <c r="P8407" s="8" t="str">
        <f t="shared" si="1"/>
        <v/>
      </c>
      <c r="Q8407" s="8" t="str">
        <f t="shared" si="17"/>
        <v/>
      </c>
      <c r="R8407" s="8" t="str">
        <f>if(and(P8407&lt;&gt;"",Q8407&lt;&gt;"newexp",Q8407&lt;&gt;"nostart"),countifs(script_conform_dispatching!A:A,P8407,script_conform_dispatching!B:B,Q8407),"")</f>
        <v/>
      </c>
      <c r="S8407" s="8" t="str">
        <f t="shared" si="3"/>
        <v/>
      </c>
    </row>
    <row r="8408" hidden="1">
      <c r="A8408" s="6" t="s">
        <v>21126</v>
      </c>
      <c r="B8408" s="6" t="s">
        <v>345</v>
      </c>
      <c r="C8408" s="6" t="s">
        <v>450</v>
      </c>
      <c r="F8408" s="6" t="s">
        <v>415</v>
      </c>
      <c r="G8408" s="6" t="s">
        <v>416</v>
      </c>
      <c r="H8408" s="8" t="str">
        <f>VLOOKUP(C8408,agent_name_matching!A:B,2,false)</f>
        <v>Validator LLM</v>
      </c>
      <c r="I8408" s="32" t="s">
        <v>21127</v>
      </c>
      <c r="J8408" s="6" t="s">
        <v>452</v>
      </c>
      <c r="L8408" s="6">
        <v>3687.0</v>
      </c>
      <c r="M8408" s="6">
        <v>34.0</v>
      </c>
      <c r="N8408" s="6">
        <v>810.0</v>
      </c>
      <c r="O8408" s="6" t="s">
        <v>21128</v>
      </c>
      <c r="P8408" s="8" t="str">
        <f t="shared" si="1"/>
        <v/>
      </c>
      <c r="Q8408" s="8" t="str">
        <f t="shared" si="17"/>
        <v/>
      </c>
      <c r="R8408" s="8" t="str">
        <f>if(and(P8408&lt;&gt;"",Q8408&lt;&gt;"newexp",Q8408&lt;&gt;"nostart"),countifs(script_conform_dispatching!A:A,P8408,script_conform_dispatching!B:B,Q8408),"")</f>
        <v/>
      </c>
      <c r="S8408" s="8" t="str">
        <f t="shared" si="3"/>
        <v/>
      </c>
    </row>
    <row r="8409" hidden="1">
      <c r="A8409" s="6" t="s">
        <v>21129</v>
      </c>
      <c r="B8409" s="6" t="s">
        <v>345</v>
      </c>
      <c r="C8409" s="6" t="s">
        <v>37</v>
      </c>
      <c r="F8409" s="6" t="s">
        <v>415</v>
      </c>
      <c r="G8409" s="6" t="s">
        <v>416</v>
      </c>
      <c r="H8409" s="8" t="str">
        <f>VLOOKUP(C8409,agent_name_matching!A:B,2,false)</f>
        <v>Patient LLM</v>
      </c>
      <c r="I8409" s="32" t="s">
        <v>21130</v>
      </c>
      <c r="J8409" s="6" t="s">
        <v>418</v>
      </c>
      <c r="K8409" s="6">
        <v>1.0</v>
      </c>
      <c r="L8409" s="6">
        <v>3613.0</v>
      </c>
      <c r="M8409" s="6">
        <v>57.0</v>
      </c>
      <c r="N8409" s="6">
        <v>1117.0</v>
      </c>
      <c r="O8409" s="6" t="s">
        <v>21131</v>
      </c>
      <c r="P8409" s="8" t="str">
        <f t="shared" si="1"/>
        <v/>
      </c>
      <c r="Q8409" s="8" t="str">
        <f t="shared" si="17"/>
        <v/>
      </c>
      <c r="R8409" s="8" t="str">
        <f>if(and(P8409&lt;&gt;"",Q8409&lt;&gt;"newexp",Q8409&lt;&gt;"nostart"),countifs(script_conform_dispatching!A:A,P8409,script_conform_dispatching!B:B,Q8409),"")</f>
        <v/>
      </c>
      <c r="S8409" s="8" t="str">
        <f t="shared" si="3"/>
        <v/>
      </c>
    </row>
    <row r="8410" hidden="1">
      <c r="A8410" s="6" t="s">
        <v>21132</v>
      </c>
      <c r="B8410" s="6" t="s">
        <v>345</v>
      </c>
      <c r="C8410" s="6" t="s">
        <v>411</v>
      </c>
      <c r="H8410" s="8" t="str">
        <f>VLOOKUP(C8410,agent_name_matching!A:B,2,false)</f>
        <v>System</v>
      </c>
      <c r="I8410" s="33"/>
      <c r="O8410" s="6" t="s">
        <v>21133</v>
      </c>
      <c r="P8410" s="8" t="str">
        <f t="shared" si="1"/>
        <v/>
      </c>
      <c r="Q8410" s="8" t="str">
        <f t="shared" si="17"/>
        <v/>
      </c>
      <c r="R8410" s="8" t="str">
        <f>if(and(P8410&lt;&gt;"",Q8410&lt;&gt;"newexp",Q8410&lt;&gt;"nostart"),countifs(script_conform_dispatching!A:A,P8410,script_conform_dispatching!B:B,Q8410),"")</f>
        <v/>
      </c>
      <c r="S8410" s="8" t="str">
        <f t="shared" si="3"/>
        <v/>
      </c>
    </row>
    <row r="8411" hidden="1">
      <c r="A8411" s="6" t="s">
        <v>21134</v>
      </c>
      <c r="B8411" s="6" t="s">
        <v>345</v>
      </c>
      <c r="C8411" s="6" t="s">
        <v>1007</v>
      </c>
      <c r="F8411" s="6" t="s">
        <v>415</v>
      </c>
      <c r="G8411" s="6" t="s">
        <v>416</v>
      </c>
      <c r="H8411" s="8" t="str">
        <f>VLOOKUP(C8411,agent_name_matching!A:B,2,false)</f>
        <v>Assessor LLM</v>
      </c>
      <c r="I8411" s="32" t="s">
        <v>1040</v>
      </c>
      <c r="J8411" s="6" t="s">
        <v>418</v>
      </c>
      <c r="L8411" s="6">
        <v>3862.0</v>
      </c>
      <c r="M8411" s="6">
        <v>12.0</v>
      </c>
      <c r="N8411" s="6">
        <v>741.0</v>
      </c>
      <c r="O8411" s="6" t="s">
        <v>21135</v>
      </c>
      <c r="P8411" s="8" t="str">
        <f t="shared" si="1"/>
        <v/>
      </c>
      <c r="Q8411" s="8" t="str">
        <f t="shared" si="17"/>
        <v/>
      </c>
      <c r="R8411" s="8" t="str">
        <f>if(and(P8411&lt;&gt;"",Q8411&lt;&gt;"newexp",Q8411&lt;&gt;"nostart"),countifs(script_conform_dispatching!A:A,P8411,script_conform_dispatching!B:B,Q8411),"")</f>
        <v/>
      </c>
      <c r="S8411" s="8" t="str">
        <f t="shared" si="3"/>
        <v/>
      </c>
    </row>
    <row r="8412" hidden="1">
      <c r="A8412" s="6" t="s">
        <v>21136</v>
      </c>
      <c r="B8412" s="6" t="s">
        <v>345</v>
      </c>
      <c r="C8412" s="6" t="s">
        <v>407</v>
      </c>
      <c r="D8412" s="6">
        <v>8.0</v>
      </c>
      <c r="E8412" s="6" t="s">
        <v>445</v>
      </c>
      <c r="H8412" s="8" t="str">
        <f>VLOOKUP(C8412,agent_name_matching!A:B,2,false)</f>
        <v>--</v>
      </c>
      <c r="I8412" s="33"/>
      <c r="O8412" s="6" t="s">
        <v>21137</v>
      </c>
      <c r="P8412" s="8">
        <f t="shared" si="1"/>
        <v>8</v>
      </c>
      <c r="Q8412" s="8" t="str">
        <f t="shared" si="17"/>
        <v>nostart</v>
      </c>
      <c r="R8412" s="8" t="str">
        <f>if(and(P8412&lt;&gt;"",Q8412&lt;&gt;"newexp",Q8412&lt;&gt;"nostart"),countifs(script_conform_dispatching!A:A,P8412,script_conform_dispatching!B:B,Q8412),"")</f>
        <v/>
      </c>
      <c r="S8412" s="8" t="str">
        <f t="shared" si="3"/>
        <v/>
      </c>
    </row>
    <row r="8413" hidden="1">
      <c r="A8413" s="6" t="s">
        <v>21138</v>
      </c>
      <c r="B8413" s="6" t="s">
        <v>345</v>
      </c>
      <c r="C8413" s="6" t="s">
        <v>1011</v>
      </c>
      <c r="F8413" s="6" t="s">
        <v>415</v>
      </c>
      <c r="G8413" s="6" t="s">
        <v>416</v>
      </c>
      <c r="H8413" s="8" t="str">
        <f>VLOOKUP(C8413,agent_name_matching!A:B,2,false)</f>
        <v>Dialog LLM</v>
      </c>
      <c r="I8413" s="32" t="s">
        <v>21139</v>
      </c>
      <c r="J8413" s="6" t="s">
        <v>418</v>
      </c>
      <c r="L8413" s="6">
        <v>9174.0</v>
      </c>
      <c r="M8413" s="6">
        <v>86.0</v>
      </c>
      <c r="N8413" s="6">
        <v>2229.0</v>
      </c>
      <c r="O8413" s="6" t="s">
        <v>21140</v>
      </c>
      <c r="P8413" s="8" t="str">
        <f t="shared" si="1"/>
        <v/>
      </c>
      <c r="Q8413" s="8" t="str">
        <f>if(P8413&lt;&gt;"",if(or(B8414&lt;&gt;B8413,#REF!&lt;&gt;B8413),"newexp", if(E8414="started",D8414,if(#REF!="started",#REF!,"nostart"))),"")</f>
        <v/>
      </c>
      <c r="R8413" s="8" t="str">
        <f>if(and(P8413&lt;&gt;"",Q8413&lt;&gt;"newexp",Q8413&lt;&gt;"nostart"),countifs(script_conform_dispatching!A:A,P8413,script_conform_dispatching!B:B,Q8413),"")</f>
        <v/>
      </c>
      <c r="S8413" s="8" t="str">
        <f t="shared" si="3"/>
        <v/>
      </c>
    </row>
    <row r="8414" hidden="1">
      <c r="A8414" s="6" t="s">
        <v>21141</v>
      </c>
      <c r="B8414" s="6" t="s">
        <v>345</v>
      </c>
      <c r="C8414" s="6" t="s">
        <v>450</v>
      </c>
      <c r="F8414" s="6" t="s">
        <v>415</v>
      </c>
      <c r="G8414" s="6" t="s">
        <v>416</v>
      </c>
      <c r="H8414" s="8" t="str">
        <f>VLOOKUP(C8414,agent_name_matching!A:B,2,false)</f>
        <v>Validator LLM</v>
      </c>
      <c r="I8414" s="32" t="s">
        <v>1000</v>
      </c>
      <c r="J8414" s="6" t="s">
        <v>452</v>
      </c>
      <c r="L8414" s="6">
        <v>3771.0</v>
      </c>
      <c r="M8414" s="6">
        <v>26.0</v>
      </c>
      <c r="N8414" s="6">
        <v>890.0</v>
      </c>
      <c r="O8414" s="6" t="s">
        <v>21142</v>
      </c>
      <c r="P8414" s="8" t="str">
        <f t="shared" si="1"/>
        <v/>
      </c>
      <c r="Q8414" s="8" t="str">
        <f>if(P8414&lt;&gt;"",if(or(#REF!&lt;&gt;B8414,#REF!&lt;&gt;B8414),"newexp", if(#REF!="started",#REF!,if(#REF!="started",#REF!,"nostart"))),"")</f>
        <v/>
      </c>
      <c r="R8414" s="8" t="str">
        <f>if(and(P8414&lt;&gt;"",Q8414&lt;&gt;"newexp",Q8414&lt;&gt;"nostart"),countifs(script_conform_dispatching!A:A,P8414,script_conform_dispatching!B:B,Q8414),"")</f>
        <v/>
      </c>
      <c r="S8414" s="8" t="str">
        <f t="shared" si="3"/>
        <v/>
      </c>
    </row>
    <row r="8415" hidden="1">
      <c r="A8415" s="6" t="s">
        <v>21143</v>
      </c>
      <c r="B8415" s="6" t="s">
        <v>349</v>
      </c>
      <c r="C8415" s="6" t="s">
        <v>407</v>
      </c>
      <c r="D8415" s="6">
        <v>1.0</v>
      </c>
      <c r="E8415" s="6" t="s">
        <v>408</v>
      </c>
      <c r="H8415" s="8" t="str">
        <f>VLOOKUP(C8415,agent_name_matching!A:B,2,false)</f>
        <v>--</v>
      </c>
      <c r="I8415" s="33"/>
      <c r="O8415" s="6" t="s">
        <v>21144</v>
      </c>
      <c r="P8415" s="8" t="str">
        <f t="shared" si="1"/>
        <v/>
      </c>
      <c r="Q8415" s="8" t="str">
        <f t="shared" ref="Q8415:Q8673" si="18">if(P8415&lt;&gt;"",if(or(B8416&lt;&gt;B8415,B8417&lt;&gt;B8415),"newexp", if(E8416="started",D8416,if(E8417="started",D8417,"nostart"))),"")</f>
        <v/>
      </c>
      <c r="R8415" s="8" t="str">
        <f>if(and(P8415&lt;&gt;"",Q8415&lt;&gt;"newexp",Q8415&lt;&gt;"nostart"),countifs(script_conform_dispatching!A:A,P8415,script_conform_dispatching!B:B,Q8415),"")</f>
        <v/>
      </c>
      <c r="S8415" s="8" t="str">
        <f t="shared" si="3"/>
        <v/>
      </c>
    </row>
    <row r="8416" hidden="1">
      <c r="A8416" s="6" t="s">
        <v>21145</v>
      </c>
      <c r="B8416" s="6" t="s">
        <v>349</v>
      </c>
      <c r="C8416" s="6" t="s">
        <v>411</v>
      </c>
      <c r="H8416" s="8" t="str">
        <f>VLOOKUP(C8416,agent_name_matching!A:B,2,false)</f>
        <v>System</v>
      </c>
      <c r="I8416" s="33"/>
      <c r="O8416" s="6" t="s">
        <v>21146</v>
      </c>
      <c r="P8416" s="8" t="str">
        <f t="shared" si="1"/>
        <v/>
      </c>
      <c r="Q8416" s="8" t="str">
        <f t="shared" si="18"/>
        <v/>
      </c>
      <c r="R8416" s="8" t="str">
        <f>if(and(P8416&lt;&gt;"",Q8416&lt;&gt;"newexp",Q8416&lt;&gt;"nostart"),countifs(script_conform_dispatching!A:A,P8416,script_conform_dispatching!B:B,Q8416),"")</f>
        <v/>
      </c>
      <c r="S8416" s="8" t="str">
        <f t="shared" si="3"/>
        <v/>
      </c>
    </row>
    <row r="8417" hidden="1">
      <c r="A8417" s="6" t="s">
        <v>21147</v>
      </c>
      <c r="B8417" s="6" t="s">
        <v>349</v>
      </c>
      <c r="C8417" s="6" t="s">
        <v>414</v>
      </c>
      <c r="F8417" s="6" t="s">
        <v>415</v>
      </c>
      <c r="G8417" s="6" t="s">
        <v>416</v>
      </c>
      <c r="H8417" s="8" t="str">
        <f>VLOOKUP(C8417,agent_name_matching!A:B,2,false)</f>
        <v>Dialog LLM</v>
      </c>
      <c r="I8417" s="32" t="s">
        <v>417</v>
      </c>
      <c r="J8417" s="6" t="s">
        <v>418</v>
      </c>
      <c r="L8417" s="6">
        <v>2328.0</v>
      </c>
      <c r="M8417" s="6">
        <v>42.0</v>
      </c>
      <c r="N8417" s="6">
        <v>1073.0</v>
      </c>
      <c r="O8417" s="6" t="s">
        <v>21148</v>
      </c>
      <c r="P8417" s="8" t="str">
        <f t="shared" si="1"/>
        <v/>
      </c>
      <c r="Q8417" s="8" t="str">
        <f t="shared" si="18"/>
        <v/>
      </c>
      <c r="R8417" s="8" t="str">
        <f>if(and(P8417&lt;&gt;"",Q8417&lt;&gt;"newexp",Q8417&lt;&gt;"nostart"),countifs(script_conform_dispatching!A:A,P8417,script_conform_dispatching!B:B,Q8417),"")</f>
        <v/>
      </c>
      <c r="S8417" s="8" t="str">
        <f t="shared" si="3"/>
        <v/>
      </c>
    </row>
    <row r="8418" hidden="1">
      <c r="A8418" s="6" t="s">
        <v>21149</v>
      </c>
      <c r="B8418" s="6" t="s">
        <v>349</v>
      </c>
      <c r="C8418" s="6" t="s">
        <v>37</v>
      </c>
      <c r="F8418" s="6" t="s">
        <v>415</v>
      </c>
      <c r="G8418" s="6" t="s">
        <v>416</v>
      </c>
      <c r="H8418" s="8" t="str">
        <f>VLOOKUP(C8418,agent_name_matching!A:B,2,false)</f>
        <v>Patient LLM</v>
      </c>
      <c r="I8418" s="32" t="s">
        <v>21150</v>
      </c>
      <c r="J8418" s="6" t="s">
        <v>418</v>
      </c>
      <c r="K8418" s="6">
        <v>1.0</v>
      </c>
      <c r="L8418" s="6">
        <v>373.0</v>
      </c>
      <c r="M8418" s="6">
        <v>32.0</v>
      </c>
      <c r="N8418" s="6">
        <v>695.0</v>
      </c>
      <c r="O8418" s="6" t="s">
        <v>21151</v>
      </c>
      <c r="P8418" s="8" t="str">
        <f t="shared" si="1"/>
        <v/>
      </c>
      <c r="Q8418" s="8" t="str">
        <f t="shared" si="18"/>
        <v/>
      </c>
      <c r="R8418" s="8" t="str">
        <f>if(and(P8418&lt;&gt;"",Q8418&lt;&gt;"newexp",Q8418&lt;&gt;"nostart"),countifs(script_conform_dispatching!A:A,P8418,script_conform_dispatching!B:B,Q8418),"")</f>
        <v/>
      </c>
      <c r="S8418" s="8" t="str">
        <f t="shared" si="3"/>
        <v/>
      </c>
    </row>
    <row r="8419" hidden="1">
      <c r="A8419" s="6" t="s">
        <v>21152</v>
      </c>
      <c r="B8419" s="6" t="s">
        <v>349</v>
      </c>
      <c r="C8419" s="6" t="s">
        <v>411</v>
      </c>
      <c r="H8419" s="8" t="str">
        <f>VLOOKUP(C8419,agent_name_matching!A:B,2,false)</f>
        <v>System</v>
      </c>
      <c r="I8419" s="33"/>
      <c r="O8419" s="6" t="s">
        <v>21153</v>
      </c>
      <c r="P8419" s="8" t="str">
        <f t="shared" si="1"/>
        <v/>
      </c>
      <c r="Q8419" s="8" t="str">
        <f t="shared" si="18"/>
        <v/>
      </c>
      <c r="R8419" s="8" t="str">
        <f>if(and(P8419&lt;&gt;"",Q8419&lt;&gt;"newexp",Q8419&lt;&gt;"nostart"),countifs(script_conform_dispatching!A:A,P8419,script_conform_dispatching!B:B,Q8419),"")</f>
        <v/>
      </c>
      <c r="S8419" s="8" t="str">
        <f t="shared" si="3"/>
        <v/>
      </c>
    </row>
    <row r="8420" hidden="1">
      <c r="A8420" s="6" t="s">
        <v>21154</v>
      </c>
      <c r="B8420" s="6" t="s">
        <v>349</v>
      </c>
      <c r="C8420" s="6" t="s">
        <v>414</v>
      </c>
      <c r="F8420" s="6" t="s">
        <v>415</v>
      </c>
      <c r="G8420" s="6" t="s">
        <v>416</v>
      </c>
      <c r="H8420" s="8" t="str">
        <f>VLOOKUP(C8420,agent_name_matching!A:B,2,false)</f>
        <v>Dialog LLM</v>
      </c>
      <c r="I8420" s="32" t="s">
        <v>21155</v>
      </c>
      <c r="J8420" s="6" t="s">
        <v>418</v>
      </c>
      <c r="L8420" s="6">
        <v>2551.0</v>
      </c>
      <c r="M8420" s="6">
        <v>51.0</v>
      </c>
      <c r="N8420" s="6">
        <v>1046.0</v>
      </c>
      <c r="O8420" s="6" t="s">
        <v>21156</v>
      </c>
      <c r="P8420" s="8" t="str">
        <f t="shared" si="1"/>
        <v/>
      </c>
      <c r="Q8420" s="8" t="str">
        <f t="shared" si="18"/>
        <v/>
      </c>
      <c r="R8420" s="8" t="str">
        <f>if(and(P8420&lt;&gt;"",Q8420&lt;&gt;"newexp",Q8420&lt;&gt;"nostart"),countifs(script_conform_dispatching!A:A,P8420,script_conform_dispatching!B:B,Q8420),"")</f>
        <v/>
      </c>
      <c r="S8420" s="8" t="str">
        <f t="shared" si="3"/>
        <v/>
      </c>
    </row>
    <row r="8421" hidden="1">
      <c r="A8421" s="6" t="s">
        <v>21157</v>
      </c>
      <c r="B8421" s="6" t="s">
        <v>349</v>
      </c>
      <c r="C8421" s="6" t="s">
        <v>37</v>
      </c>
      <c r="F8421" s="6" t="s">
        <v>415</v>
      </c>
      <c r="G8421" s="6" t="s">
        <v>416</v>
      </c>
      <c r="H8421" s="8" t="str">
        <f>VLOOKUP(C8421,agent_name_matching!A:B,2,false)</f>
        <v>Patient LLM</v>
      </c>
      <c r="I8421" s="32" t="s">
        <v>21158</v>
      </c>
      <c r="J8421" s="6" t="s">
        <v>418</v>
      </c>
      <c r="K8421" s="6">
        <v>1.0</v>
      </c>
      <c r="L8421" s="6">
        <v>450.0</v>
      </c>
      <c r="M8421" s="6">
        <v>17.0</v>
      </c>
      <c r="N8421" s="6">
        <v>747.0</v>
      </c>
      <c r="O8421" s="6" t="s">
        <v>21159</v>
      </c>
      <c r="P8421" s="8" t="str">
        <f t="shared" si="1"/>
        <v/>
      </c>
      <c r="Q8421" s="8" t="str">
        <f t="shared" si="18"/>
        <v/>
      </c>
      <c r="R8421" s="8" t="str">
        <f>if(and(P8421&lt;&gt;"",Q8421&lt;&gt;"newexp",Q8421&lt;&gt;"nostart"),countifs(script_conform_dispatching!A:A,P8421,script_conform_dispatching!B:B,Q8421),"")</f>
        <v/>
      </c>
      <c r="S8421" s="8" t="str">
        <f t="shared" si="3"/>
        <v/>
      </c>
    </row>
    <row r="8422" hidden="1">
      <c r="A8422" s="6" t="s">
        <v>21160</v>
      </c>
      <c r="B8422" s="6" t="s">
        <v>349</v>
      </c>
      <c r="C8422" s="6" t="s">
        <v>411</v>
      </c>
      <c r="H8422" s="8" t="str">
        <f>VLOOKUP(C8422,agent_name_matching!A:B,2,false)</f>
        <v>System</v>
      </c>
      <c r="I8422" s="33"/>
      <c r="O8422" s="6" t="s">
        <v>21161</v>
      </c>
      <c r="P8422" s="8" t="str">
        <f t="shared" si="1"/>
        <v/>
      </c>
      <c r="Q8422" s="8" t="str">
        <f t="shared" si="18"/>
        <v/>
      </c>
      <c r="R8422" s="8" t="str">
        <f>if(and(P8422&lt;&gt;"",Q8422&lt;&gt;"newexp",Q8422&lt;&gt;"nostart"),countifs(script_conform_dispatching!A:A,P8422,script_conform_dispatching!B:B,Q8422),"")</f>
        <v/>
      </c>
      <c r="S8422" s="8" t="str">
        <f t="shared" si="3"/>
        <v/>
      </c>
    </row>
    <row r="8423" hidden="1">
      <c r="A8423" s="6" t="s">
        <v>21162</v>
      </c>
      <c r="B8423" s="6" t="s">
        <v>349</v>
      </c>
      <c r="C8423" s="6" t="s">
        <v>414</v>
      </c>
      <c r="F8423" s="6" t="s">
        <v>415</v>
      </c>
      <c r="G8423" s="6" t="s">
        <v>416</v>
      </c>
      <c r="H8423" s="8" t="str">
        <f>VLOOKUP(C8423,agent_name_matching!A:B,2,false)</f>
        <v>Dialog LLM</v>
      </c>
      <c r="I8423" s="32" t="s">
        <v>21163</v>
      </c>
      <c r="J8423" s="6" t="s">
        <v>418</v>
      </c>
      <c r="L8423" s="6">
        <v>2768.0</v>
      </c>
      <c r="M8423" s="6">
        <v>46.0</v>
      </c>
      <c r="N8423" s="6">
        <v>1113.0</v>
      </c>
      <c r="O8423" s="6" t="s">
        <v>21164</v>
      </c>
      <c r="P8423" s="8" t="str">
        <f t="shared" si="1"/>
        <v/>
      </c>
      <c r="Q8423" s="8" t="str">
        <f t="shared" si="18"/>
        <v/>
      </c>
      <c r="R8423" s="8" t="str">
        <f>if(and(P8423&lt;&gt;"",Q8423&lt;&gt;"newexp",Q8423&lt;&gt;"nostart"),countifs(script_conform_dispatching!A:A,P8423,script_conform_dispatching!B:B,Q8423),"")</f>
        <v/>
      </c>
      <c r="S8423" s="8" t="str">
        <f t="shared" si="3"/>
        <v/>
      </c>
    </row>
    <row r="8424" hidden="1">
      <c r="A8424" s="6" t="s">
        <v>21165</v>
      </c>
      <c r="B8424" s="6" t="s">
        <v>349</v>
      </c>
      <c r="C8424" s="6" t="s">
        <v>37</v>
      </c>
      <c r="F8424" s="6" t="s">
        <v>415</v>
      </c>
      <c r="G8424" s="6" t="s">
        <v>416</v>
      </c>
      <c r="H8424" s="8" t="str">
        <f>VLOOKUP(C8424,agent_name_matching!A:B,2,false)</f>
        <v>Patient LLM</v>
      </c>
      <c r="I8424" s="32" t="s">
        <v>21166</v>
      </c>
      <c r="J8424" s="6" t="s">
        <v>418</v>
      </c>
      <c r="K8424" s="6">
        <v>1.0</v>
      </c>
      <c r="L8424" s="6">
        <v>507.0</v>
      </c>
      <c r="M8424" s="6">
        <v>30.0</v>
      </c>
      <c r="N8424" s="6">
        <v>665.0</v>
      </c>
      <c r="O8424" s="6" t="s">
        <v>21167</v>
      </c>
      <c r="P8424" s="8" t="str">
        <f t="shared" si="1"/>
        <v/>
      </c>
      <c r="Q8424" s="8" t="str">
        <f t="shared" si="18"/>
        <v/>
      </c>
      <c r="R8424" s="8" t="str">
        <f>if(and(P8424&lt;&gt;"",Q8424&lt;&gt;"newexp",Q8424&lt;&gt;"nostart"),countifs(script_conform_dispatching!A:A,P8424,script_conform_dispatching!B:B,Q8424),"")</f>
        <v/>
      </c>
      <c r="S8424" s="8" t="str">
        <f t="shared" si="3"/>
        <v/>
      </c>
    </row>
    <row r="8425" hidden="1">
      <c r="A8425" s="6" t="s">
        <v>21168</v>
      </c>
      <c r="B8425" s="6" t="s">
        <v>349</v>
      </c>
      <c r="C8425" s="6" t="s">
        <v>411</v>
      </c>
      <c r="H8425" s="8" t="str">
        <f>VLOOKUP(C8425,agent_name_matching!A:B,2,false)</f>
        <v>System</v>
      </c>
      <c r="I8425" s="33"/>
      <c r="O8425" s="6" t="s">
        <v>21169</v>
      </c>
      <c r="P8425" s="8" t="str">
        <f t="shared" si="1"/>
        <v/>
      </c>
      <c r="Q8425" s="8" t="str">
        <f t="shared" si="18"/>
        <v/>
      </c>
      <c r="R8425" s="8" t="str">
        <f>if(and(P8425&lt;&gt;"",Q8425&lt;&gt;"newexp",Q8425&lt;&gt;"nostart"),countifs(script_conform_dispatching!A:A,P8425,script_conform_dispatching!B:B,Q8425),"")</f>
        <v/>
      </c>
      <c r="S8425" s="8" t="str">
        <f t="shared" si="3"/>
        <v/>
      </c>
    </row>
    <row r="8426" hidden="1">
      <c r="A8426" s="6" t="s">
        <v>21170</v>
      </c>
      <c r="B8426" s="6" t="s">
        <v>349</v>
      </c>
      <c r="C8426" s="6" t="s">
        <v>414</v>
      </c>
      <c r="F8426" s="6" t="s">
        <v>415</v>
      </c>
      <c r="G8426" s="6" t="s">
        <v>416</v>
      </c>
      <c r="H8426" s="8" t="str">
        <f>VLOOKUP(C8426,agent_name_matching!A:B,2,false)</f>
        <v>Dialog LLM</v>
      </c>
      <c r="I8426" s="32" t="s">
        <v>21171</v>
      </c>
      <c r="J8426" s="6" t="s">
        <v>418</v>
      </c>
      <c r="L8426" s="6">
        <v>2993.0</v>
      </c>
      <c r="M8426" s="6">
        <v>211.0</v>
      </c>
      <c r="N8426" s="6">
        <v>2809.0</v>
      </c>
      <c r="O8426" s="6" t="s">
        <v>21172</v>
      </c>
      <c r="P8426" s="8" t="str">
        <f t="shared" si="1"/>
        <v/>
      </c>
      <c r="Q8426" s="8" t="str">
        <f t="shared" si="18"/>
        <v/>
      </c>
      <c r="R8426" s="8" t="str">
        <f>if(and(P8426&lt;&gt;"",Q8426&lt;&gt;"newexp",Q8426&lt;&gt;"nostart"),countifs(script_conform_dispatching!A:A,P8426,script_conform_dispatching!B:B,Q8426),"")</f>
        <v/>
      </c>
      <c r="S8426" s="8" t="str">
        <f t="shared" si="3"/>
        <v/>
      </c>
    </row>
    <row r="8427" hidden="1">
      <c r="A8427" s="6" t="s">
        <v>21173</v>
      </c>
      <c r="B8427" s="6" t="s">
        <v>349</v>
      </c>
      <c r="C8427" s="6" t="s">
        <v>407</v>
      </c>
      <c r="D8427" s="6">
        <v>1.0</v>
      </c>
      <c r="E8427" s="6" t="s">
        <v>445</v>
      </c>
      <c r="H8427" s="8" t="str">
        <f>VLOOKUP(C8427,agent_name_matching!A:B,2,false)</f>
        <v>--</v>
      </c>
      <c r="I8427" s="33"/>
      <c r="O8427" s="6" t="s">
        <v>21174</v>
      </c>
      <c r="P8427" s="8">
        <f t="shared" si="1"/>
        <v>1</v>
      </c>
      <c r="Q8427" s="8">
        <f t="shared" si="18"/>
        <v>2</v>
      </c>
      <c r="R8427" s="8">
        <f>if(and(P8427&lt;&gt;"",Q8427&lt;&gt;"newexp",Q8427&lt;&gt;"nostart"),countifs(script_conform_dispatching!A:A,P8427,script_conform_dispatching!B:B,Q8427),"")</f>
        <v>1</v>
      </c>
      <c r="S8427" s="8" t="str">
        <f t="shared" si="3"/>
        <v/>
      </c>
    </row>
    <row r="8428" hidden="1">
      <c r="A8428" s="6" t="s">
        <v>21175</v>
      </c>
      <c r="B8428" s="6" t="s">
        <v>349</v>
      </c>
      <c r="C8428" s="6" t="s">
        <v>407</v>
      </c>
      <c r="D8428" s="6">
        <v>2.0</v>
      </c>
      <c r="E8428" s="6" t="s">
        <v>408</v>
      </c>
      <c r="H8428" s="8" t="str">
        <f>VLOOKUP(C8428,agent_name_matching!A:B,2,false)</f>
        <v>--</v>
      </c>
      <c r="I8428" s="33"/>
      <c r="O8428" s="6" t="s">
        <v>21176</v>
      </c>
      <c r="P8428" s="8" t="str">
        <f t="shared" si="1"/>
        <v/>
      </c>
      <c r="Q8428" s="8" t="str">
        <f t="shared" si="18"/>
        <v/>
      </c>
      <c r="R8428" s="8" t="str">
        <f>if(and(P8428&lt;&gt;"",Q8428&lt;&gt;"newexp",Q8428&lt;&gt;"nostart"),countifs(script_conform_dispatching!A:A,P8428,script_conform_dispatching!B:B,Q8428),"")</f>
        <v/>
      </c>
      <c r="S8428" s="8" t="str">
        <f t="shared" si="3"/>
        <v/>
      </c>
    </row>
    <row r="8429" hidden="1">
      <c r="A8429" s="6" t="s">
        <v>21177</v>
      </c>
      <c r="B8429" s="6" t="s">
        <v>349</v>
      </c>
      <c r="C8429" s="6" t="s">
        <v>450</v>
      </c>
      <c r="F8429" s="6" t="s">
        <v>415</v>
      </c>
      <c r="G8429" s="6" t="s">
        <v>416</v>
      </c>
      <c r="H8429" s="8" t="str">
        <f>VLOOKUP(C8429,agent_name_matching!A:B,2,false)</f>
        <v>Validator LLM</v>
      </c>
      <c r="I8429" s="32" t="s">
        <v>451</v>
      </c>
      <c r="J8429" s="6" t="s">
        <v>452</v>
      </c>
      <c r="L8429" s="6">
        <v>783.0</v>
      </c>
      <c r="M8429" s="6">
        <v>10.0</v>
      </c>
      <c r="N8429" s="6">
        <v>590.0</v>
      </c>
      <c r="O8429" s="6" t="s">
        <v>21178</v>
      </c>
      <c r="P8429" s="8" t="str">
        <f t="shared" si="1"/>
        <v/>
      </c>
      <c r="Q8429" s="8" t="str">
        <f t="shared" si="18"/>
        <v/>
      </c>
      <c r="R8429" s="8" t="str">
        <f>if(and(P8429&lt;&gt;"",Q8429&lt;&gt;"newexp",Q8429&lt;&gt;"nostart"),countifs(script_conform_dispatching!A:A,P8429,script_conform_dispatching!B:B,Q8429),"")</f>
        <v/>
      </c>
      <c r="S8429" s="8" t="str">
        <f t="shared" si="3"/>
        <v/>
      </c>
    </row>
    <row r="8430" hidden="1">
      <c r="A8430" s="6" t="s">
        <v>21179</v>
      </c>
      <c r="B8430" s="6" t="s">
        <v>349</v>
      </c>
      <c r="C8430" s="6" t="s">
        <v>37</v>
      </c>
      <c r="F8430" s="6" t="s">
        <v>415</v>
      </c>
      <c r="G8430" s="6" t="s">
        <v>416</v>
      </c>
      <c r="H8430" s="8" t="str">
        <f>VLOOKUP(C8430,agent_name_matching!A:B,2,false)</f>
        <v>Patient LLM</v>
      </c>
      <c r="I8430" s="32" t="s">
        <v>21180</v>
      </c>
      <c r="J8430" s="6" t="s">
        <v>418</v>
      </c>
      <c r="K8430" s="6">
        <v>1.0</v>
      </c>
      <c r="L8430" s="6">
        <v>598.0</v>
      </c>
      <c r="M8430" s="6">
        <v>26.0</v>
      </c>
      <c r="N8430" s="6">
        <v>880.0</v>
      </c>
      <c r="O8430" s="6" t="s">
        <v>21181</v>
      </c>
      <c r="P8430" s="8" t="str">
        <f t="shared" si="1"/>
        <v/>
      </c>
      <c r="Q8430" s="8" t="str">
        <f t="shared" si="18"/>
        <v/>
      </c>
      <c r="R8430" s="8" t="str">
        <f>if(and(P8430&lt;&gt;"",Q8430&lt;&gt;"newexp",Q8430&lt;&gt;"nostart"),countifs(script_conform_dispatching!A:A,P8430,script_conform_dispatching!B:B,Q8430),"")</f>
        <v/>
      </c>
      <c r="S8430" s="8" t="str">
        <f t="shared" si="3"/>
        <v/>
      </c>
    </row>
    <row r="8431" hidden="1">
      <c r="A8431" s="6" t="s">
        <v>21182</v>
      </c>
      <c r="B8431" s="6" t="s">
        <v>349</v>
      </c>
      <c r="C8431" s="6" t="s">
        <v>411</v>
      </c>
      <c r="H8431" s="8" t="str">
        <f>VLOOKUP(C8431,agent_name_matching!A:B,2,false)</f>
        <v>System</v>
      </c>
      <c r="I8431" s="33"/>
      <c r="O8431" s="6" t="s">
        <v>21183</v>
      </c>
      <c r="P8431" s="8" t="str">
        <f t="shared" si="1"/>
        <v/>
      </c>
      <c r="Q8431" s="8" t="str">
        <f t="shared" si="18"/>
        <v/>
      </c>
      <c r="R8431" s="8" t="str">
        <f>if(and(P8431&lt;&gt;"",Q8431&lt;&gt;"newexp",Q8431&lt;&gt;"nostart"),countifs(script_conform_dispatching!A:A,P8431,script_conform_dispatching!B:B,Q8431),"")</f>
        <v/>
      </c>
      <c r="S8431" s="8" t="str">
        <f t="shared" si="3"/>
        <v/>
      </c>
    </row>
    <row r="8432" hidden="1">
      <c r="A8432" s="6" t="s">
        <v>21184</v>
      </c>
      <c r="B8432" s="6" t="s">
        <v>349</v>
      </c>
      <c r="C8432" s="6" t="s">
        <v>414</v>
      </c>
      <c r="F8432" s="6" t="s">
        <v>415</v>
      </c>
      <c r="G8432" s="6" t="s">
        <v>416</v>
      </c>
      <c r="H8432" s="8" t="str">
        <f>VLOOKUP(C8432,agent_name_matching!A:B,2,false)</f>
        <v>Dialog LLM</v>
      </c>
      <c r="I8432" s="32" t="s">
        <v>21185</v>
      </c>
      <c r="J8432" s="6" t="s">
        <v>418</v>
      </c>
      <c r="L8432" s="6">
        <v>3402.0</v>
      </c>
      <c r="M8432" s="6">
        <v>218.0</v>
      </c>
      <c r="N8432" s="6">
        <v>2983.0</v>
      </c>
      <c r="O8432" s="6" t="s">
        <v>21186</v>
      </c>
      <c r="P8432" s="8" t="str">
        <f t="shared" si="1"/>
        <v/>
      </c>
      <c r="Q8432" s="8" t="str">
        <f t="shared" si="18"/>
        <v/>
      </c>
      <c r="R8432" s="8" t="str">
        <f>if(and(P8432&lt;&gt;"",Q8432&lt;&gt;"newexp",Q8432&lt;&gt;"nostart"),countifs(script_conform_dispatching!A:A,P8432,script_conform_dispatching!B:B,Q8432),"")</f>
        <v/>
      </c>
      <c r="S8432" s="8" t="str">
        <f t="shared" si="3"/>
        <v/>
      </c>
    </row>
    <row r="8433" hidden="1">
      <c r="A8433" s="6" t="s">
        <v>21187</v>
      </c>
      <c r="B8433" s="6" t="s">
        <v>349</v>
      </c>
      <c r="C8433" s="6" t="s">
        <v>407</v>
      </c>
      <c r="D8433" s="6">
        <v>2.0</v>
      </c>
      <c r="E8433" s="6" t="s">
        <v>445</v>
      </c>
      <c r="H8433" s="8" t="str">
        <f>VLOOKUP(C8433,agent_name_matching!A:B,2,false)</f>
        <v>--</v>
      </c>
      <c r="I8433" s="33"/>
      <c r="O8433" s="6" t="s">
        <v>21188</v>
      </c>
      <c r="P8433" s="8">
        <f t="shared" si="1"/>
        <v>2</v>
      </c>
      <c r="Q8433" s="8">
        <f t="shared" si="18"/>
        <v>3</v>
      </c>
      <c r="R8433" s="8">
        <f>if(and(P8433&lt;&gt;"",Q8433&lt;&gt;"newexp",Q8433&lt;&gt;"nostart"),countifs(script_conform_dispatching!A:A,P8433,script_conform_dispatching!B:B,Q8433),"")</f>
        <v>1</v>
      </c>
      <c r="S8433" s="8" t="str">
        <f t="shared" si="3"/>
        <v/>
      </c>
    </row>
    <row r="8434" hidden="1">
      <c r="A8434" s="6" t="s">
        <v>21189</v>
      </c>
      <c r="B8434" s="6" t="s">
        <v>349</v>
      </c>
      <c r="C8434" s="6" t="s">
        <v>407</v>
      </c>
      <c r="D8434" s="6">
        <v>3.0</v>
      </c>
      <c r="E8434" s="6" t="s">
        <v>408</v>
      </c>
      <c r="H8434" s="8" t="str">
        <f>VLOOKUP(C8434,agent_name_matching!A:B,2,false)</f>
        <v>--</v>
      </c>
      <c r="I8434" s="33"/>
      <c r="O8434" s="6" t="s">
        <v>21190</v>
      </c>
      <c r="P8434" s="8" t="str">
        <f t="shared" si="1"/>
        <v/>
      </c>
      <c r="Q8434" s="8" t="str">
        <f t="shared" si="18"/>
        <v/>
      </c>
      <c r="R8434" s="8" t="str">
        <f>if(and(P8434&lt;&gt;"",Q8434&lt;&gt;"newexp",Q8434&lt;&gt;"nostart"),countifs(script_conform_dispatching!A:A,P8434,script_conform_dispatching!B:B,Q8434),"")</f>
        <v/>
      </c>
      <c r="S8434" s="8" t="str">
        <f t="shared" si="3"/>
        <v/>
      </c>
    </row>
    <row r="8435" hidden="1">
      <c r="A8435" s="6" t="s">
        <v>21191</v>
      </c>
      <c r="B8435" s="6" t="s">
        <v>349</v>
      </c>
      <c r="C8435" s="6" t="s">
        <v>450</v>
      </c>
      <c r="F8435" s="6" t="s">
        <v>415</v>
      </c>
      <c r="G8435" s="6" t="s">
        <v>416</v>
      </c>
      <c r="H8435" s="8" t="str">
        <f>VLOOKUP(C8435,agent_name_matching!A:B,2,false)</f>
        <v>Validator LLM</v>
      </c>
      <c r="I8435" s="32" t="s">
        <v>451</v>
      </c>
      <c r="J8435" s="6" t="s">
        <v>452</v>
      </c>
      <c r="L8435" s="6">
        <v>874.0</v>
      </c>
      <c r="M8435" s="6">
        <v>10.0</v>
      </c>
      <c r="N8435" s="6">
        <v>513.0</v>
      </c>
      <c r="O8435" s="6" t="s">
        <v>21192</v>
      </c>
      <c r="P8435" s="8" t="str">
        <f t="shared" si="1"/>
        <v/>
      </c>
      <c r="Q8435" s="8" t="str">
        <f t="shared" si="18"/>
        <v/>
      </c>
      <c r="R8435" s="8" t="str">
        <f>if(and(P8435&lt;&gt;"",Q8435&lt;&gt;"newexp",Q8435&lt;&gt;"nostart"),countifs(script_conform_dispatching!A:A,P8435,script_conform_dispatching!B:B,Q8435),"")</f>
        <v/>
      </c>
      <c r="S8435" s="8" t="str">
        <f t="shared" si="3"/>
        <v/>
      </c>
    </row>
    <row r="8436" hidden="1">
      <c r="A8436" s="6" t="s">
        <v>21193</v>
      </c>
      <c r="B8436" s="6" t="s">
        <v>349</v>
      </c>
      <c r="C8436" s="6" t="s">
        <v>37</v>
      </c>
      <c r="F8436" s="6" t="s">
        <v>415</v>
      </c>
      <c r="G8436" s="6" t="s">
        <v>416</v>
      </c>
      <c r="H8436" s="8" t="str">
        <f>VLOOKUP(C8436,agent_name_matching!A:B,2,false)</f>
        <v>Patient LLM</v>
      </c>
      <c r="I8436" s="32" t="s">
        <v>21194</v>
      </c>
      <c r="J8436" s="6" t="s">
        <v>418</v>
      </c>
      <c r="K8436" s="6">
        <v>1.0</v>
      </c>
      <c r="L8436" s="6">
        <v>669.0</v>
      </c>
      <c r="M8436" s="6">
        <v>65.0</v>
      </c>
      <c r="N8436" s="6">
        <v>966.0</v>
      </c>
      <c r="O8436" s="6" t="s">
        <v>21195</v>
      </c>
      <c r="P8436" s="8" t="str">
        <f t="shared" si="1"/>
        <v/>
      </c>
      <c r="Q8436" s="8" t="str">
        <f t="shared" si="18"/>
        <v/>
      </c>
      <c r="R8436" s="8" t="str">
        <f>if(and(P8436&lt;&gt;"",Q8436&lt;&gt;"newexp",Q8436&lt;&gt;"nostart"),countifs(script_conform_dispatching!A:A,P8436,script_conform_dispatching!B:B,Q8436),"")</f>
        <v/>
      </c>
      <c r="S8436" s="8" t="str">
        <f t="shared" si="3"/>
        <v/>
      </c>
    </row>
    <row r="8437" hidden="1">
      <c r="A8437" s="6" t="s">
        <v>21196</v>
      </c>
      <c r="B8437" s="6" t="s">
        <v>349</v>
      </c>
      <c r="C8437" s="6" t="s">
        <v>411</v>
      </c>
      <c r="H8437" s="8" t="str">
        <f>VLOOKUP(C8437,agent_name_matching!A:B,2,false)</f>
        <v>System</v>
      </c>
      <c r="I8437" s="33"/>
      <c r="O8437" s="6" t="s">
        <v>21197</v>
      </c>
      <c r="P8437" s="8" t="str">
        <f t="shared" si="1"/>
        <v/>
      </c>
      <c r="Q8437" s="8" t="str">
        <f t="shared" si="18"/>
        <v/>
      </c>
      <c r="R8437" s="8" t="str">
        <f>if(and(P8437&lt;&gt;"",Q8437&lt;&gt;"newexp",Q8437&lt;&gt;"nostart"),countifs(script_conform_dispatching!A:A,P8437,script_conform_dispatching!B:B,Q8437),"")</f>
        <v/>
      </c>
      <c r="S8437" s="8" t="str">
        <f t="shared" si="3"/>
        <v/>
      </c>
    </row>
    <row r="8438" hidden="1">
      <c r="A8438" s="6" t="s">
        <v>21198</v>
      </c>
      <c r="B8438" s="6" t="s">
        <v>349</v>
      </c>
      <c r="C8438" s="6" t="s">
        <v>414</v>
      </c>
      <c r="F8438" s="6" t="s">
        <v>415</v>
      </c>
      <c r="G8438" s="6" t="s">
        <v>416</v>
      </c>
      <c r="H8438" s="8" t="str">
        <f>VLOOKUP(C8438,agent_name_matching!A:B,2,false)</f>
        <v>Dialog LLM</v>
      </c>
      <c r="I8438" s="32" t="s">
        <v>21199</v>
      </c>
      <c r="J8438" s="6" t="s">
        <v>418</v>
      </c>
      <c r="L8438" s="6">
        <v>3880.0</v>
      </c>
      <c r="M8438" s="6">
        <v>52.0</v>
      </c>
      <c r="N8438" s="6">
        <v>994.0</v>
      </c>
      <c r="O8438" s="6" t="s">
        <v>21200</v>
      </c>
      <c r="P8438" s="8" t="str">
        <f t="shared" si="1"/>
        <v/>
      </c>
      <c r="Q8438" s="8" t="str">
        <f t="shared" si="18"/>
        <v/>
      </c>
      <c r="R8438" s="8" t="str">
        <f>if(and(P8438&lt;&gt;"",Q8438&lt;&gt;"newexp",Q8438&lt;&gt;"nostart"),countifs(script_conform_dispatching!A:A,P8438,script_conform_dispatching!B:B,Q8438),"")</f>
        <v/>
      </c>
      <c r="S8438" s="8" t="str">
        <f t="shared" si="3"/>
        <v/>
      </c>
    </row>
    <row r="8439" hidden="1">
      <c r="A8439" s="6" t="s">
        <v>21201</v>
      </c>
      <c r="B8439" s="6" t="s">
        <v>349</v>
      </c>
      <c r="C8439" s="6" t="s">
        <v>37</v>
      </c>
      <c r="F8439" s="6" t="s">
        <v>415</v>
      </c>
      <c r="G8439" s="6" t="s">
        <v>416</v>
      </c>
      <c r="H8439" s="8" t="str">
        <f>VLOOKUP(C8439,agent_name_matching!A:B,2,false)</f>
        <v>Patient LLM</v>
      </c>
      <c r="I8439" s="32" t="s">
        <v>21202</v>
      </c>
      <c r="J8439" s="6" t="s">
        <v>418</v>
      </c>
      <c r="K8439" s="6">
        <v>1.0</v>
      </c>
      <c r="L8439" s="6">
        <v>780.0</v>
      </c>
      <c r="M8439" s="6">
        <v>86.0</v>
      </c>
      <c r="N8439" s="6">
        <v>1642.0</v>
      </c>
      <c r="O8439" s="6" t="s">
        <v>21203</v>
      </c>
      <c r="P8439" s="8" t="str">
        <f t="shared" si="1"/>
        <v/>
      </c>
      <c r="Q8439" s="8" t="str">
        <f t="shared" si="18"/>
        <v/>
      </c>
      <c r="R8439" s="8" t="str">
        <f>if(and(P8439&lt;&gt;"",Q8439&lt;&gt;"newexp",Q8439&lt;&gt;"nostart"),countifs(script_conform_dispatching!A:A,P8439,script_conform_dispatching!B:B,Q8439),"")</f>
        <v/>
      </c>
      <c r="S8439" s="8" t="str">
        <f t="shared" si="3"/>
        <v/>
      </c>
    </row>
    <row r="8440" hidden="1">
      <c r="A8440" s="6" t="s">
        <v>21204</v>
      </c>
      <c r="B8440" s="6" t="s">
        <v>349</v>
      </c>
      <c r="C8440" s="6" t="s">
        <v>411</v>
      </c>
      <c r="H8440" s="8" t="str">
        <f>VLOOKUP(C8440,agent_name_matching!A:B,2,false)</f>
        <v>System</v>
      </c>
      <c r="I8440" s="33"/>
      <c r="O8440" s="6" t="s">
        <v>21205</v>
      </c>
      <c r="P8440" s="8" t="str">
        <f t="shared" si="1"/>
        <v/>
      </c>
      <c r="Q8440" s="8" t="str">
        <f t="shared" si="18"/>
        <v/>
      </c>
      <c r="R8440" s="8" t="str">
        <f>if(and(P8440&lt;&gt;"",Q8440&lt;&gt;"newexp",Q8440&lt;&gt;"nostart"),countifs(script_conform_dispatching!A:A,P8440,script_conform_dispatching!B:B,Q8440),"")</f>
        <v/>
      </c>
      <c r="S8440" s="8" t="str">
        <f t="shared" si="3"/>
        <v/>
      </c>
    </row>
    <row r="8441" hidden="1">
      <c r="A8441" s="6" t="s">
        <v>21206</v>
      </c>
      <c r="B8441" s="6" t="s">
        <v>349</v>
      </c>
      <c r="C8441" s="6" t="s">
        <v>414</v>
      </c>
      <c r="F8441" s="6" t="s">
        <v>415</v>
      </c>
      <c r="G8441" s="6" t="s">
        <v>416</v>
      </c>
      <c r="H8441" s="8" t="str">
        <f>VLOOKUP(C8441,agent_name_matching!A:B,2,false)</f>
        <v>Dialog LLM</v>
      </c>
      <c r="I8441" s="32" t="s">
        <v>21207</v>
      </c>
      <c r="J8441" s="6" t="s">
        <v>418</v>
      </c>
      <c r="L8441" s="6">
        <v>4213.0</v>
      </c>
      <c r="M8441" s="6">
        <v>55.0</v>
      </c>
      <c r="N8441" s="6">
        <v>1016.0</v>
      </c>
      <c r="O8441" s="6" t="s">
        <v>21208</v>
      </c>
      <c r="P8441" s="8" t="str">
        <f t="shared" si="1"/>
        <v/>
      </c>
      <c r="Q8441" s="8" t="str">
        <f t="shared" si="18"/>
        <v/>
      </c>
      <c r="R8441" s="8" t="str">
        <f>if(and(P8441&lt;&gt;"",Q8441&lt;&gt;"newexp",Q8441&lt;&gt;"nostart"),countifs(script_conform_dispatching!A:A,P8441,script_conform_dispatching!B:B,Q8441),"")</f>
        <v/>
      </c>
      <c r="S8441" s="8" t="str">
        <f t="shared" si="3"/>
        <v/>
      </c>
    </row>
    <row r="8442" hidden="1">
      <c r="A8442" s="6" t="s">
        <v>21209</v>
      </c>
      <c r="B8442" s="6" t="s">
        <v>349</v>
      </c>
      <c r="C8442" s="6" t="s">
        <v>37</v>
      </c>
      <c r="F8442" s="6" t="s">
        <v>415</v>
      </c>
      <c r="G8442" s="6" t="s">
        <v>416</v>
      </c>
      <c r="H8442" s="8" t="str">
        <f>VLOOKUP(C8442,agent_name_matching!A:B,2,false)</f>
        <v>Patient LLM</v>
      </c>
      <c r="I8442" s="32" t="s">
        <v>21210</v>
      </c>
      <c r="J8442" s="6" t="s">
        <v>418</v>
      </c>
      <c r="K8442" s="6">
        <v>1.0</v>
      </c>
      <c r="L8442" s="6">
        <v>915.0</v>
      </c>
      <c r="M8442" s="6">
        <v>65.0</v>
      </c>
      <c r="N8442" s="6">
        <v>1082.0</v>
      </c>
      <c r="O8442" s="6" t="s">
        <v>21211</v>
      </c>
      <c r="P8442" s="8" t="str">
        <f t="shared" si="1"/>
        <v/>
      </c>
      <c r="Q8442" s="8" t="str">
        <f t="shared" si="18"/>
        <v/>
      </c>
      <c r="R8442" s="8" t="str">
        <f>if(and(P8442&lt;&gt;"",Q8442&lt;&gt;"newexp",Q8442&lt;&gt;"nostart"),countifs(script_conform_dispatching!A:A,P8442,script_conform_dispatching!B:B,Q8442),"")</f>
        <v/>
      </c>
      <c r="S8442" s="8" t="str">
        <f t="shared" si="3"/>
        <v/>
      </c>
    </row>
    <row r="8443" hidden="1">
      <c r="A8443" s="6" t="s">
        <v>21212</v>
      </c>
      <c r="B8443" s="6" t="s">
        <v>349</v>
      </c>
      <c r="C8443" s="6" t="s">
        <v>411</v>
      </c>
      <c r="H8443" s="8" t="str">
        <f>VLOOKUP(C8443,agent_name_matching!A:B,2,false)</f>
        <v>System</v>
      </c>
      <c r="I8443" s="33"/>
      <c r="O8443" s="6" t="s">
        <v>21213</v>
      </c>
      <c r="P8443" s="8" t="str">
        <f t="shared" si="1"/>
        <v/>
      </c>
      <c r="Q8443" s="8" t="str">
        <f t="shared" si="18"/>
        <v/>
      </c>
      <c r="R8443" s="8" t="str">
        <f>if(and(P8443&lt;&gt;"",Q8443&lt;&gt;"newexp",Q8443&lt;&gt;"nostart"),countifs(script_conform_dispatching!A:A,P8443,script_conform_dispatching!B:B,Q8443),"")</f>
        <v/>
      </c>
      <c r="S8443" s="8" t="str">
        <f t="shared" si="3"/>
        <v/>
      </c>
    </row>
    <row r="8444" hidden="1">
      <c r="A8444" s="6" t="s">
        <v>21214</v>
      </c>
      <c r="B8444" s="6" t="s">
        <v>349</v>
      </c>
      <c r="C8444" s="6" t="s">
        <v>414</v>
      </c>
      <c r="F8444" s="6" t="s">
        <v>415</v>
      </c>
      <c r="G8444" s="6" t="s">
        <v>416</v>
      </c>
      <c r="H8444" s="8" t="str">
        <f>VLOOKUP(C8444,agent_name_matching!A:B,2,false)</f>
        <v>Dialog LLM</v>
      </c>
      <c r="I8444" s="32" t="s">
        <v>21215</v>
      </c>
      <c r="J8444" s="6" t="s">
        <v>418</v>
      </c>
      <c r="L8444" s="6">
        <v>4528.0</v>
      </c>
      <c r="M8444" s="6">
        <v>51.0</v>
      </c>
      <c r="N8444" s="6">
        <v>987.0</v>
      </c>
      <c r="O8444" s="6" t="s">
        <v>21216</v>
      </c>
      <c r="P8444" s="8" t="str">
        <f t="shared" si="1"/>
        <v/>
      </c>
      <c r="Q8444" s="8" t="str">
        <f t="shared" si="18"/>
        <v/>
      </c>
      <c r="R8444" s="8" t="str">
        <f>if(and(P8444&lt;&gt;"",Q8444&lt;&gt;"newexp",Q8444&lt;&gt;"nostart"),countifs(script_conform_dispatching!A:A,P8444,script_conform_dispatching!B:B,Q8444),"")</f>
        <v/>
      </c>
      <c r="S8444" s="8" t="str">
        <f t="shared" si="3"/>
        <v/>
      </c>
    </row>
    <row r="8445" hidden="1">
      <c r="A8445" s="6" t="s">
        <v>21217</v>
      </c>
      <c r="B8445" s="6" t="s">
        <v>349</v>
      </c>
      <c r="C8445" s="6" t="s">
        <v>37</v>
      </c>
      <c r="F8445" s="6" t="s">
        <v>415</v>
      </c>
      <c r="G8445" s="6" t="s">
        <v>416</v>
      </c>
      <c r="H8445" s="8" t="str">
        <f>VLOOKUP(C8445,agent_name_matching!A:B,2,false)</f>
        <v>Patient LLM</v>
      </c>
      <c r="I8445" s="32" t="s">
        <v>21218</v>
      </c>
      <c r="J8445" s="6" t="s">
        <v>418</v>
      </c>
      <c r="K8445" s="6">
        <v>1.0</v>
      </c>
      <c r="L8445" s="6">
        <v>1025.0</v>
      </c>
      <c r="M8445" s="6">
        <v>61.0</v>
      </c>
      <c r="N8445" s="6">
        <v>1167.0</v>
      </c>
      <c r="O8445" s="6" t="s">
        <v>21219</v>
      </c>
      <c r="P8445" s="8" t="str">
        <f t="shared" si="1"/>
        <v/>
      </c>
      <c r="Q8445" s="8" t="str">
        <f t="shared" si="18"/>
        <v/>
      </c>
      <c r="R8445" s="8" t="str">
        <f>if(and(P8445&lt;&gt;"",Q8445&lt;&gt;"newexp",Q8445&lt;&gt;"nostart"),countifs(script_conform_dispatching!A:A,P8445,script_conform_dispatching!B:B,Q8445),"")</f>
        <v/>
      </c>
      <c r="S8445" s="8" t="str">
        <f t="shared" si="3"/>
        <v/>
      </c>
    </row>
    <row r="8446" hidden="1">
      <c r="A8446" s="6" t="s">
        <v>21220</v>
      </c>
      <c r="B8446" s="6" t="s">
        <v>349</v>
      </c>
      <c r="C8446" s="6" t="s">
        <v>411</v>
      </c>
      <c r="H8446" s="8" t="str">
        <f>VLOOKUP(C8446,agent_name_matching!A:B,2,false)</f>
        <v>System</v>
      </c>
      <c r="I8446" s="33"/>
      <c r="O8446" s="6" t="s">
        <v>21221</v>
      </c>
      <c r="P8446" s="8" t="str">
        <f t="shared" si="1"/>
        <v/>
      </c>
      <c r="Q8446" s="8" t="str">
        <f t="shared" si="18"/>
        <v/>
      </c>
      <c r="R8446" s="8" t="str">
        <f>if(and(P8446&lt;&gt;"",Q8446&lt;&gt;"newexp",Q8446&lt;&gt;"nostart"),countifs(script_conform_dispatching!A:A,P8446,script_conform_dispatching!B:B,Q8446),"")</f>
        <v/>
      </c>
      <c r="S8446" s="8" t="str">
        <f t="shared" si="3"/>
        <v/>
      </c>
    </row>
    <row r="8447" hidden="1">
      <c r="A8447" s="6" t="s">
        <v>21222</v>
      </c>
      <c r="B8447" s="6" t="s">
        <v>349</v>
      </c>
      <c r="C8447" s="6" t="s">
        <v>414</v>
      </c>
      <c r="F8447" s="6" t="s">
        <v>415</v>
      </c>
      <c r="G8447" s="6" t="s">
        <v>416</v>
      </c>
      <c r="H8447" s="8" t="str">
        <f>VLOOKUP(C8447,agent_name_matching!A:B,2,false)</f>
        <v>Dialog LLM</v>
      </c>
      <c r="I8447" s="32" t="s">
        <v>21223</v>
      </c>
      <c r="J8447" s="6" t="s">
        <v>418</v>
      </c>
      <c r="L8447" s="6">
        <v>4835.0</v>
      </c>
      <c r="M8447" s="6">
        <v>52.0</v>
      </c>
      <c r="N8447" s="6">
        <v>1129.0</v>
      </c>
      <c r="O8447" s="6" t="s">
        <v>21224</v>
      </c>
      <c r="P8447" s="8" t="str">
        <f t="shared" si="1"/>
        <v/>
      </c>
      <c r="Q8447" s="8" t="str">
        <f t="shared" si="18"/>
        <v/>
      </c>
      <c r="R8447" s="8" t="str">
        <f>if(and(P8447&lt;&gt;"",Q8447&lt;&gt;"newexp",Q8447&lt;&gt;"nostart"),countifs(script_conform_dispatching!A:A,P8447,script_conform_dispatching!B:B,Q8447),"")</f>
        <v/>
      </c>
      <c r="S8447" s="8" t="str">
        <f t="shared" si="3"/>
        <v/>
      </c>
    </row>
    <row r="8448" hidden="1">
      <c r="A8448" s="6" t="s">
        <v>21225</v>
      </c>
      <c r="B8448" s="6" t="s">
        <v>349</v>
      </c>
      <c r="C8448" s="6" t="s">
        <v>37</v>
      </c>
      <c r="F8448" s="6" t="s">
        <v>415</v>
      </c>
      <c r="G8448" s="6" t="s">
        <v>416</v>
      </c>
      <c r="H8448" s="8" t="str">
        <f>VLOOKUP(C8448,agent_name_matching!A:B,2,false)</f>
        <v>Patient LLM</v>
      </c>
      <c r="I8448" s="32" t="s">
        <v>21226</v>
      </c>
      <c r="J8448" s="6" t="s">
        <v>418</v>
      </c>
      <c r="K8448" s="6">
        <v>1.0</v>
      </c>
      <c r="L8448" s="6">
        <v>1132.0</v>
      </c>
      <c r="M8448" s="6">
        <v>70.0</v>
      </c>
      <c r="N8448" s="6">
        <v>1770.0</v>
      </c>
      <c r="O8448" s="6" t="s">
        <v>21227</v>
      </c>
      <c r="P8448" s="8" t="str">
        <f t="shared" si="1"/>
        <v/>
      </c>
      <c r="Q8448" s="8" t="str">
        <f t="shared" si="18"/>
        <v/>
      </c>
      <c r="R8448" s="8" t="str">
        <f>if(and(P8448&lt;&gt;"",Q8448&lt;&gt;"newexp",Q8448&lt;&gt;"nostart"),countifs(script_conform_dispatching!A:A,P8448,script_conform_dispatching!B:B,Q8448),"")</f>
        <v/>
      </c>
      <c r="S8448" s="8" t="str">
        <f t="shared" si="3"/>
        <v/>
      </c>
    </row>
    <row r="8449" hidden="1">
      <c r="A8449" s="6" t="s">
        <v>21228</v>
      </c>
      <c r="B8449" s="6" t="s">
        <v>349</v>
      </c>
      <c r="C8449" s="6" t="s">
        <v>411</v>
      </c>
      <c r="H8449" s="8" t="str">
        <f>VLOOKUP(C8449,agent_name_matching!A:B,2,false)</f>
        <v>System</v>
      </c>
      <c r="I8449" s="33"/>
      <c r="O8449" s="6" t="s">
        <v>21229</v>
      </c>
      <c r="P8449" s="8" t="str">
        <f t="shared" si="1"/>
        <v/>
      </c>
      <c r="Q8449" s="8" t="str">
        <f t="shared" si="18"/>
        <v/>
      </c>
      <c r="R8449" s="8" t="str">
        <f>if(and(P8449&lt;&gt;"",Q8449&lt;&gt;"newexp",Q8449&lt;&gt;"nostart"),countifs(script_conform_dispatching!A:A,P8449,script_conform_dispatching!B:B,Q8449),"")</f>
        <v/>
      </c>
      <c r="S8449" s="8" t="str">
        <f t="shared" si="3"/>
        <v/>
      </c>
    </row>
    <row r="8450" hidden="1">
      <c r="A8450" s="6" t="s">
        <v>21230</v>
      </c>
      <c r="B8450" s="6" t="s">
        <v>349</v>
      </c>
      <c r="C8450" s="6" t="s">
        <v>414</v>
      </c>
      <c r="F8450" s="6" t="s">
        <v>415</v>
      </c>
      <c r="G8450" s="6" t="s">
        <v>416</v>
      </c>
      <c r="H8450" s="8" t="str">
        <f>VLOOKUP(C8450,agent_name_matching!A:B,2,false)</f>
        <v>Dialog LLM</v>
      </c>
      <c r="I8450" s="32" t="s">
        <v>21231</v>
      </c>
      <c r="J8450" s="6" t="s">
        <v>418</v>
      </c>
      <c r="L8450" s="6">
        <v>5152.0</v>
      </c>
      <c r="M8450" s="6">
        <v>206.0</v>
      </c>
      <c r="N8450" s="6">
        <v>3017.0</v>
      </c>
      <c r="O8450" s="6" t="s">
        <v>21232</v>
      </c>
      <c r="P8450" s="8" t="str">
        <f t="shared" si="1"/>
        <v/>
      </c>
      <c r="Q8450" s="8" t="str">
        <f t="shared" si="18"/>
        <v/>
      </c>
      <c r="R8450" s="8" t="str">
        <f>if(and(P8450&lt;&gt;"",Q8450&lt;&gt;"newexp",Q8450&lt;&gt;"nostart"),countifs(script_conform_dispatching!A:A,P8450,script_conform_dispatching!B:B,Q8450),"")</f>
        <v/>
      </c>
      <c r="S8450" s="8" t="str">
        <f t="shared" si="3"/>
        <v/>
      </c>
    </row>
    <row r="8451" hidden="1">
      <c r="A8451" s="6" t="s">
        <v>21233</v>
      </c>
      <c r="B8451" s="6" t="s">
        <v>349</v>
      </c>
      <c r="C8451" s="6" t="s">
        <v>407</v>
      </c>
      <c r="D8451" s="6">
        <v>3.0</v>
      </c>
      <c r="E8451" s="6" t="s">
        <v>445</v>
      </c>
      <c r="H8451" s="8" t="str">
        <f>VLOOKUP(C8451,agent_name_matching!A:B,2,false)</f>
        <v>--</v>
      </c>
      <c r="I8451" s="33"/>
      <c r="O8451" s="6" t="s">
        <v>21234</v>
      </c>
      <c r="P8451" s="8">
        <f t="shared" si="1"/>
        <v>3</v>
      </c>
      <c r="Q8451" s="8">
        <f t="shared" si="18"/>
        <v>3</v>
      </c>
      <c r="R8451" s="8">
        <f>if(and(P8451&lt;&gt;"",Q8451&lt;&gt;"newexp",Q8451&lt;&gt;"nostart"),countifs(script_conform_dispatching!A:A,P8451,script_conform_dispatching!B:B,Q8451),"")</f>
        <v>1</v>
      </c>
      <c r="S8451" s="8" t="str">
        <f t="shared" si="3"/>
        <v/>
      </c>
    </row>
    <row r="8452" hidden="1">
      <c r="A8452" s="6" t="s">
        <v>21235</v>
      </c>
      <c r="B8452" s="6" t="s">
        <v>349</v>
      </c>
      <c r="C8452" s="6" t="s">
        <v>407</v>
      </c>
      <c r="D8452" s="6">
        <v>3.0</v>
      </c>
      <c r="E8452" s="6" t="s">
        <v>408</v>
      </c>
      <c r="H8452" s="8" t="str">
        <f>VLOOKUP(C8452,agent_name_matching!A:B,2,false)</f>
        <v>--</v>
      </c>
      <c r="I8452" s="33"/>
      <c r="O8452" s="6" t="s">
        <v>21236</v>
      </c>
      <c r="P8452" s="8" t="str">
        <f t="shared" si="1"/>
        <v/>
      </c>
      <c r="Q8452" s="8" t="str">
        <f t="shared" si="18"/>
        <v/>
      </c>
      <c r="R8452" s="8" t="str">
        <f>if(and(P8452&lt;&gt;"",Q8452&lt;&gt;"newexp",Q8452&lt;&gt;"nostart"),countifs(script_conform_dispatching!A:A,P8452,script_conform_dispatching!B:B,Q8452),"")</f>
        <v/>
      </c>
      <c r="S8452" s="8" t="str">
        <f t="shared" si="3"/>
        <v/>
      </c>
    </row>
    <row r="8453" hidden="1">
      <c r="A8453" s="6" t="s">
        <v>21237</v>
      </c>
      <c r="B8453" s="6" t="s">
        <v>349</v>
      </c>
      <c r="C8453" s="6" t="s">
        <v>450</v>
      </c>
      <c r="F8453" s="6" t="s">
        <v>415</v>
      </c>
      <c r="G8453" s="6" t="s">
        <v>416</v>
      </c>
      <c r="H8453" s="8" t="str">
        <f>VLOOKUP(C8453,agent_name_matching!A:B,2,false)</f>
        <v>Validator LLM</v>
      </c>
      <c r="I8453" s="32" t="s">
        <v>451</v>
      </c>
      <c r="J8453" s="6" t="s">
        <v>452</v>
      </c>
      <c r="L8453" s="6">
        <v>1537.0</v>
      </c>
      <c r="M8453" s="6">
        <v>10.0</v>
      </c>
      <c r="N8453" s="6">
        <v>442.0</v>
      </c>
      <c r="O8453" s="6" t="s">
        <v>21238</v>
      </c>
      <c r="P8453" s="8" t="str">
        <f t="shared" si="1"/>
        <v/>
      </c>
      <c r="Q8453" s="8" t="str">
        <f t="shared" si="18"/>
        <v/>
      </c>
      <c r="R8453" s="8" t="str">
        <f>if(and(P8453&lt;&gt;"",Q8453&lt;&gt;"newexp",Q8453&lt;&gt;"nostart"),countifs(script_conform_dispatching!A:A,P8453,script_conform_dispatching!B:B,Q8453),"")</f>
        <v/>
      </c>
      <c r="S8453" s="8" t="str">
        <f t="shared" si="3"/>
        <v/>
      </c>
    </row>
    <row r="8454" hidden="1">
      <c r="A8454" s="6" t="s">
        <v>21239</v>
      </c>
      <c r="B8454" s="6" t="s">
        <v>349</v>
      </c>
      <c r="C8454" s="6" t="s">
        <v>37</v>
      </c>
      <c r="F8454" s="6" t="s">
        <v>415</v>
      </c>
      <c r="G8454" s="6" t="s">
        <v>416</v>
      </c>
      <c r="H8454" s="8" t="str">
        <f>VLOOKUP(C8454,agent_name_matching!A:B,2,false)</f>
        <v>Patient LLM</v>
      </c>
      <c r="I8454" s="32" t="s">
        <v>21240</v>
      </c>
      <c r="J8454" s="6" t="s">
        <v>418</v>
      </c>
      <c r="K8454" s="6">
        <v>1.0</v>
      </c>
      <c r="L8454" s="6">
        <v>1320.0</v>
      </c>
      <c r="M8454" s="6">
        <v>34.0</v>
      </c>
      <c r="N8454" s="6">
        <v>879.0</v>
      </c>
      <c r="O8454" s="6" t="s">
        <v>21241</v>
      </c>
      <c r="P8454" s="8" t="str">
        <f t="shared" si="1"/>
        <v/>
      </c>
      <c r="Q8454" s="8" t="str">
        <f t="shared" si="18"/>
        <v/>
      </c>
      <c r="R8454" s="8" t="str">
        <f>if(and(P8454&lt;&gt;"",Q8454&lt;&gt;"newexp",Q8454&lt;&gt;"nostart"),countifs(script_conform_dispatching!A:A,P8454,script_conform_dispatching!B:B,Q8454),"")</f>
        <v/>
      </c>
      <c r="S8454" s="8" t="str">
        <f t="shared" si="3"/>
        <v/>
      </c>
    </row>
    <row r="8455" hidden="1">
      <c r="A8455" s="6" t="s">
        <v>21242</v>
      </c>
      <c r="B8455" s="6" t="s">
        <v>349</v>
      </c>
      <c r="C8455" s="6" t="s">
        <v>411</v>
      </c>
      <c r="H8455" s="8" t="str">
        <f>VLOOKUP(C8455,agent_name_matching!A:B,2,false)</f>
        <v>System</v>
      </c>
      <c r="I8455" s="33"/>
      <c r="O8455" s="6" t="s">
        <v>21243</v>
      </c>
      <c r="P8455" s="8" t="str">
        <f t="shared" si="1"/>
        <v/>
      </c>
      <c r="Q8455" s="8" t="str">
        <f t="shared" si="18"/>
        <v/>
      </c>
      <c r="R8455" s="8" t="str">
        <f>if(and(P8455&lt;&gt;"",Q8455&lt;&gt;"newexp",Q8455&lt;&gt;"nostart"),countifs(script_conform_dispatching!A:A,P8455,script_conform_dispatching!B:B,Q8455),"")</f>
        <v/>
      </c>
      <c r="S8455" s="8" t="str">
        <f t="shared" si="3"/>
        <v/>
      </c>
    </row>
    <row r="8456" hidden="1">
      <c r="A8456" s="6" t="s">
        <v>21244</v>
      </c>
      <c r="B8456" s="6" t="s">
        <v>349</v>
      </c>
      <c r="C8456" s="6" t="s">
        <v>414</v>
      </c>
      <c r="F8456" s="6" t="s">
        <v>415</v>
      </c>
      <c r="G8456" s="6" t="s">
        <v>416</v>
      </c>
      <c r="H8456" s="8" t="str">
        <f>VLOOKUP(C8456,agent_name_matching!A:B,2,false)</f>
        <v>Dialog LLM</v>
      </c>
      <c r="I8456" s="32" t="s">
        <v>21245</v>
      </c>
      <c r="J8456" s="6" t="s">
        <v>418</v>
      </c>
      <c r="L8456" s="6">
        <v>5502.0</v>
      </c>
      <c r="M8456" s="6">
        <v>218.0</v>
      </c>
      <c r="N8456" s="6">
        <v>3162.0</v>
      </c>
      <c r="O8456" s="6" t="s">
        <v>21246</v>
      </c>
      <c r="P8456" s="8" t="str">
        <f t="shared" si="1"/>
        <v/>
      </c>
      <c r="Q8456" s="8" t="str">
        <f t="shared" si="18"/>
        <v/>
      </c>
      <c r="R8456" s="8" t="str">
        <f>if(and(P8456&lt;&gt;"",Q8456&lt;&gt;"newexp",Q8456&lt;&gt;"nostart"),countifs(script_conform_dispatching!A:A,P8456,script_conform_dispatching!B:B,Q8456),"")</f>
        <v/>
      </c>
      <c r="S8456" s="8" t="str">
        <f t="shared" si="3"/>
        <v/>
      </c>
    </row>
    <row r="8457" hidden="1">
      <c r="A8457" s="6" t="s">
        <v>21247</v>
      </c>
      <c r="B8457" s="6" t="s">
        <v>349</v>
      </c>
      <c r="C8457" s="6" t="s">
        <v>407</v>
      </c>
      <c r="D8457" s="6">
        <v>3.0</v>
      </c>
      <c r="E8457" s="6" t="s">
        <v>445</v>
      </c>
      <c r="H8457" s="8" t="str">
        <f>VLOOKUP(C8457,agent_name_matching!A:B,2,false)</f>
        <v>--</v>
      </c>
      <c r="I8457" s="33"/>
      <c r="O8457" s="6" t="s">
        <v>21248</v>
      </c>
      <c r="P8457" s="8">
        <f t="shared" si="1"/>
        <v>3</v>
      </c>
      <c r="Q8457" s="8">
        <f t="shared" si="18"/>
        <v>4</v>
      </c>
      <c r="R8457" s="8">
        <f>if(and(P8457&lt;&gt;"",Q8457&lt;&gt;"newexp",Q8457&lt;&gt;"nostart"),countifs(script_conform_dispatching!A:A,P8457,script_conform_dispatching!B:B,Q8457),"")</f>
        <v>1</v>
      </c>
      <c r="S8457" s="8" t="str">
        <f t="shared" si="3"/>
        <v/>
      </c>
    </row>
    <row r="8458" hidden="1">
      <c r="A8458" s="6" t="s">
        <v>21249</v>
      </c>
      <c r="B8458" s="6" t="s">
        <v>349</v>
      </c>
      <c r="C8458" s="6" t="s">
        <v>407</v>
      </c>
      <c r="D8458" s="6">
        <v>4.0</v>
      </c>
      <c r="E8458" s="6" t="s">
        <v>408</v>
      </c>
      <c r="H8458" s="8" t="str">
        <f>VLOOKUP(C8458,agent_name_matching!A:B,2,false)</f>
        <v>--</v>
      </c>
      <c r="I8458" s="33"/>
      <c r="O8458" s="6" t="s">
        <v>21250</v>
      </c>
      <c r="P8458" s="8" t="str">
        <f t="shared" si="1"/>
        <v/>
      </c>
      <c r="Q8458" s="8" t="str">
        <f t="shared" si="18"/>
        <v/>
      </c>
      <c r="R8458" s="8" t="str">
        <f>if(and(P8458&lt;&gt;"",Q8458&lt;&gt;"newexp",Q8458&lt;&gt;"nostart"),countifs(script_conform_dispatching!A:A,P8458,script_conform_dispatching!B:B,Q8458),"")</f>
        <v/>
      </c>
      <c r="S8458" s="8" t="str">
        <f t="shared" si="3"/>
        <v/>
      </c>
    </row>
    <row r="8459" hidden="1">
      <c r="A8459" s="6" t="s">
        <v>21251</v>
      </c>
      <c r="B8459" s="6" t="s">
        <v>349</v>
      </c>
      <c r="C8459" s="6" t="s">
        <v>450</v>
      </c>
      <c r="F8459" s="6" t="s">
        <v>415</v>
      </c>
      <c r="G8459" s="6" t="s">
        <v>416</v>
      </c>
      <c r="H8459" s="8" t="str">
        <f>VLOOKUP(C8459,agent_name_matching!A:B,2,false)</f>
        <v>Validator LLM</v>
      </c>
      <c r="I8459" s="32" t="s">
        <v>451</v>
      </c>
      <c r="J8459" s="6" t="s">
        <v>452</v>
      </c>
      <c r="L8459" s="6">
        <v>1585.0</v>
      </c>
      <c r="M8459" s="6">
        <v>10.0</v>
      </c>
      <c r="N8459" s="6">
        <v>732.0</v>
      </c>
      <c r="O8459" s="6" t="s">
        <v>21252</v>
      </c>
      <c r="P8459" s="8" t="str">
        <f t="shared" si="1"/>
        <v/>
      </c>
      <c r="Q8459" s="8" t="str">
        <f t="shared" si="18"/>
        <v/>
      </c>
      <c r="R8459" s="8" t="str">
        <f>if(and(P8459&lt;&gt;"",Q8459&lt;&gt;"newexp",Q8459&lt;&gt;"nostart"),countifs(script_conform_dispatching!A:A,P8459,script_conform_dispatching!B:B,Q8459),"")</f>
        <v/>
      </c>
      <c r="S8459" s="8" t="str">
        <f t="shared" si="3"/>
        <v/>
      </c>
    </row>
    <row r="8460" hidden="1">
      <c r="A8460" s="6" t="s">
        <v>21253</v>
      </c>
      <c r="B8460" s="6" t="s">
        <v>349</v>
      </c>
      <c r="C8460" s="6" t="s">
        <v>37</v>
      </c>
      <c r="F8460" s="6" t="s">
        <v>415</v>
      </c>
      <c r="G8460" s="6" t="s">
        <v>416</v>
      </c>
      <c r="H8460" s="8" t="str">
        <f>VLOOKUP(C8460,agent_name_matching!A:B,2,false)</f>
        <v>Patient LLM</v>
      </c>
      <c r="I8460" s="32" t="s">
        <v>21254</v>
      </c>
      <c r="J8460" s="6" t="s">
        <v>418</v>
      </c>
      <c r="K8460" s="6">
        <v>1.0</v>
      </c>
      <c r="L8460" s="6">
        <v>1456.0</v>
      </c>
      <c r="M8460" s="6">
        <v>36.0</v>
      </c>
      <c r="N8460" s="6">
        <v>1075.0</v>
      </c>
      <c r="O8460" s="6" t="s">
        <v>21255</v>
      </c>
      <c r="P8460" s="8" t="str">
        <f t="shared" si="1"/>
        <v/>
      </c>
      <c r="Q8460" s="8" t="str">
        <f t="shared" si="18"/>
        <v/>
      </c>
      <c r="R8460" s="8" t="str">
        <f>if(and(P8460&lt;&gt;"",Q8460&lt;&gt;"newexp",Q8460&lt;&gt;"nostart"),countifs(script_conform_dispatching!A:A,P8460,script_conform_dispatching!B:B,Q8460),"")</f>
        <v/>
      </c>
      <c r="S8460" s="8" t="str">
        <f t="shared" si="3"/>
        <v/>
      </c>
    </row>
    <row r="8461" hidden="1">
      <c r="A8461" s="6" t="s">
        <v>21256</v>
      </c>
      <c r="B8461" s="6" t="s">
        <v>349</v>
      </c>
      <c r="C8461" s="6" t="s">
        <v>411</v>
      </c>
      <c r="H8461" s="8" t="str">
        <f>VLOOKUP(C8461,agent_name_matching!A:B,2,false)</f>
        <v>System</v>
      </c>
      <c r="I8461" s="33"/>
      <c r="O8461" s="6" t="s">
        <v>21257</v>
      </c>
      <c r="P8461" s="8" t="str">
        <f t="shared" si="1"/>
        <v/>
      </c>
      <c r="Q8461" s="8" t="str">
        <f t="shared" si="18"/>
        <v/>
      </c>
      <c r="R8461" s="8" t="str">
        <f>if(and(P8461&lt;&gt;"",Q8461&lt;&gt;"newexp",Q8461&lt;&gt;"nostart"),countifs(script_conform_dispatching!A:A,P8461,script_conform_dispatching!B:B,Q8461),"")</f>
        <v/>
      </c>
      <c r="S8461" s="8" t="str">
        <f t="shared" si="3"/>
        <v/>
      </c>
    </row>
    <row r="8462" hidden="1">
      <c r="A8462" s="6" t="s">
        <v>21258</v>
      </c>
      <c r="B8462" s="6" t="s">
        <v>349</v>
      </c>
      <c r="C8462" s="6" t="s">
        <v>414</v>
      </c>
      <c r="F8462" s="6" t="s">
        <v>415</v>
      </c>
      <c r="G8462" s="6" t="s">
        <v>416</v>
      </c>
      <c r="H8462" s="8" t="str">
        <f>VLOOKUP(C8462,agent_name_matching!A:B,2,false)</f>
        <v>Dialog LLM</v>
      </c>
      <c r="I8462" s="32" t="s">
        <v>21259</v>
      </c>
      <c r="J8462" s="6" t="s">
        <v>418</v>
      </c>
      <c r="L8462" s="6">
        <v>5894.0</v>
      </c>
      <c r="M8462" s="6">
        <v>57.0</v>
      </c>
      <c r="N8462" s="6">
        <v>1178.0</v>
      </c>
      <c r="O8462" s="6" t="s">
        <v>21260</v>
      </c>
      <c r="P8462" s="8" t="str">
        <f t="shared" si="1"/>
        <v/>
      </c>
      <c r="Q8462" s="8" t="str">
        <f t="shared" si="18"/>
        <v/>
      </c>
      <c r="R8462" s="8" t="str">
        <f>if(and(P8462&lt;&gt;"",Q8462&lt;&gt;"newexp",Q8462&lt;&gt;"nostart"),countifs(script_conform_dispatching!A:A,P8462,script_conform_dispatching!B:B,Q8462),"")</f>
        <v/>
      </c>
      <c r="S8462" s="8" t="str">
        <f t="shared" si="3"/>
        <v/>
      </c>
    </row>
    <row r="8463" hidden="1">
      <c r="A8463" s="6" t="s">
        <v>21261</v>
      </c>
      <c r="B8463" s="6" t="s">
        <v>349</v>
      </c>
      <c r="C8463" s="6" t="s">
        <v>37</v>
      </c>
      <c r="F8463" s="6" t="s">
        <v>415</v>
      </c>
      <c r="G8463" s="6" t="s">
        <v>416</v>
      </c>
      <c r="H8463" s="8" t="str">
        <f>VLOOKUP(C8463,agent_name_matching!A:B,2,false)</f>
        <v>Patient LLM</v>
      </c>
      <c r="I8463" s="32" t="s">
        <v>21262</v>
      </c>
      <c r="J8463" s="6" t="s">
        <v>418</v>
      </c>
      <c r="K8463" s="6">
        <v>1.0</v>
      </c>
      <c r="L8463" s="6">
        <v>1543.0</v>
      </c>
      <c r="M8463" s="6">
        <v>76.0</v>
      </c>
      <c r="N8463" s="6">
        <v>1455.0</v>
      </c>
      <c r="O8463" s="6" t="s">
        <v>21263</v>
      </c>
      <c r="P8463" s="8" t="str">
        <f t="shared" si="1"/>
        <v/>
      </c>
      <c r="Q8463" s="8" t="str">
        <f t="shared" si="18"/>
        <v/>
      </c>
      <c r="R8463" s="8" t="str">
        <f>if(and(P8463&lt;&gt;"",Q8463&lt;&gt;"newexp",Q8463&lt;&gt;"nostart"),countifs(script_conform_dispatching!A:A,P8463,script_conform_dispatching!B:B,Q8463),"")</f>
        <v/>
      </c>
      <c r="S8463" s="8" t="str">
        <f t="shared" si="3"/>
        <v/>
      </c>
    </row>
    <row r="8464" hidden="1">
      <c r="A8464" s="6" t="s">
        <v>21264</v>
      </c>
      <c r="B8464" s="6" t="s">
        <v>349</v>
      </c>
      <c r="C8464" s="6" t="s">
        <v>411</v>
      </c>
      <c r="H8464" s="8" t="str">
        <f>VLOOKUP(C8464,agent_name_matching!A:B,2,false)</f>
        <v>System</v>
      </c>
      <c r="I8464" s="33"/>
      <c r="O8464" s="6" t="s">
        <v>21265</v>
      </c>
      <c r="P8464" s="8" t="str">
        <f t="shared" si="1"/>
        <v/>
      </c>
      <c r="Q8464" s="8" t="str">
        <f t="shared" si="18"/>
        <v/>
      </c>
      <c r="R8464" s="8" t="str">
        <f>if(and(P8464&lt;&gt;"",Q8464&lt;&gt;"newexp",Q8464&lt;&gt;"nostart"),countifs(script_conform_dispatching!A:A,P8464,script_conform_dispatching!B:B,Q8464),"")</f>
        <v/>
      </c>
      <c r="S8464" s="8" t="str">
        <f t="shared" si="3"/>
        <v/>
      </c>
    </row>
    <row r="8465" hidden="1">
      <c r="A8465" s="6" t="s">
        <v>21266</v>
      </c>
      <c r="B8465" s="6" t="s">
        <v>349</v>
      </c>
      <c r="C8465" s="6" t="s">
        <v>414</v>
      </c>
      <c r="F8465" s="6" t="s">
        <v>415</v>
      </c>
      <c r="G8465" s="6" t="s">
        <v>416</v>
      </c>
      <c r="H8465" s="8" t="str">
        <f>VLOOKUP(C8465,agent_name_matching!A:B,2,false)</f>
        <v>Dialog LLM</v>
      </c>
      <c r="I8465" s="32" t="s">
        <v>21267</v>
      </c>
      <c r="J8465" s="6" t="s">
        <v>418</v>
      </c>
      <c r="L8465" s="6">
        <v>6165.0</v>
      </c>
      <c r="M8465" s="6">
        <v>110.0</v>
      </c>
      <c r="N8465" s="6">
        <v>1944.0</v>
      </c>
      <c r="O8465" s="6" t="s">
        <v>21268</v>
      </c>
      <c r="P8465" s="8" t="str">
        <f t="shared" si="1"/>
        <v/>
      </c>
      <c r="Q8465" s="8" t="str">
        <f t="shared" si="18"/>
        <v/>
      </c>
      <c r="R8465" s="8" t="str">
        <f>if(and(P8465&lt;&gt;"",Q8465&lt;&gt;"newexp",Q8465&lt;&gt;"nostart"),countifs(script_conform_dispatching!A:A,P8465,script_conform_dispatching!B:B,Q8465),"")</f>
        <v/>
      </c>
      <c r="S8465" s="8" t="str">
        <f t="shared" si="3"/>
        <v/>
      </c>
    </row>
    <row r="8466" hidden="1">
      <c r="A8466" s="6" t="s">
        <v>21269</v>
      </c>
      <c r="B8466" s="6" t="s">
        <v>349</v>
      </c>
      <c r="C8466" s="6" t="s">
        <v>37</v>
      </c>
      <c r="F8466" s="6" t="s">
        <v>415</v>
      </c>
      <c r="G8466" s="6" t="s">
        <v>416</v>
      </c>
      <c r="H8466" s="8" t="str">
        <f>VLOOKUP(C8466,agent_name_matching!A:B,2,false)</f>
        <v>Patient LLM</v>
      </c>
      <c r="I8466" s="32" t="s">
        <v>21270</v>
      </c>
      <c r="J8466" s="6" t="s">
        <v>418</v>
      </c>
      <c r="K8466" s="6">
        <v>1.0</v>
      </c>
      <c r="L8466" s="6">
        <v>1723.0</v>
      </c>
      <c r="M8466" s="6">
        <v>48.0</v>
      </c>
      <c r="N8466" s="6">
        <v>1007.0</v>
      </c>
      <c r="O8466" s="6" t="s">
        <v>21271</v>
      </c>
      <c r="P8466" s="8" t="str">
        <f t="shared" si="1"/>
        <v/>
      </c>
      <c r="Q8466" s="8" t="str">
        <f t="shared" si="18"/>
        <v/>
      </c>
      <c r="R8466" s="8" t="str">
        <f>if(and(P8466&lt;&gt;"",Q8466&lt;&gt;"newexp",Q8466&lt;&gt;"nostart"),countifs(script_conform_dispatching!A:A,P8466,script_conform_dispatching!B:B,Q8466),"")</f>
        <v/>
      </c>
      <c r="S8466" s="8" t="str">
        <f t="shared" si="3"/>
        <v/>
      </c>
    </row>
    <row r="8467" hidden="1">
      <c r="A8467" s="6" t="s">
        <v>21272</v>
      </c>
      <c r="B8467" s="6" t="s">
        <v>349</v>
      </c>
      <c r="C8467" s="6" t="s">
        <v>411</v>
      </c>
      <c r="H8467" s="8" t="str">
        <f>VLOOKUP(C8467,agent_name_matching!A:B,2,false)</f>
        <v>System</v>
      </c>
      <c r="I8467" s="33"/>
      <c r="O8467" s="6" t="s">
        <v>21273</v>
      </c>
      <c r="P8467" s="8" t="str">
        <f t="shared" si="1"/>
        <v/>
      </c>
      <c r="Q8467" s="8" t="str">
        <f t="shared" si="18"/>
        <v/>
      </c>
      <c r="R8467" s="8" t="str">
        <f>if(and(P8467&lt;&gt;"",Q8467&lt;&gt;"newexp",Q8467&lt;&gt;"nostart"),countifs(script_conform_dispatching!A:A,P8467,script_conform_dispatching!B:B,Q8467),"")</f>
        <v/>
      </c>
      <c r="S8467" s="8" t="str">
        <f t="shared" si="3"/>
        <v/>
      </c>
    </row>
    <row r="8468" hidden="1">
      <c r="A8468" s="6" t="s">
        <v>21274</v>
      </c>
      <c r="B8468" s="6" t="s">
        <v>349</v>
      </c>
      <c r="C8468" s="6" t="s">
        <v>414</v>
      </c>
      <c r="F8468" s="6" t="s">
        <v>415</v>
      </c>
      <c r="G8468" s="6" t="s">
        <v>416</v>
      </c>
      <c r="H8468" s="8" t="str">
        <f>VLOOKUP(C8468,agent_name_matching!A:B,2,false)</f>
        <v>Dialog LLM</v>
      </c>
      <c r="I8468" s="32" t="s">
        <v>21275</v>
      </c>
      <c r="J8468" s="6" t="s">
        <v>418</v>
      </c>
      <c r="L8468" s="6">
        <v>6460.0</v>
      </c>
      <c r="M8468" s="6">
        <v>63.0</v>
      </c>
      <c r="N8468" s="6">
        <v>1622.0</v>
      </c>
      <c r="O8468" s="6" t="s">
        <v>21276</v>
      </c>
      <c r="P8468" s="8" t="str">
        <f t="shared" si="1"/>
        <v/>
      </c>
      <c r="Q8468" s="8" t="str">
        <f t="shared" si="18"/>
        <v/>
      </c>
      <c r="R8468" s="8" t="str">
        <f>if(and(P8468&lt;&gt;"",Q8468&lt;&gt;"newexp",Q8468&lt;&gt;"nostart"),countifs(script_conform_dispatching!A:A,P8468,script_conform_dispatching!B:B,Q8468),"")</f>
        <v/>
      </c>
      <c r="S8468" s="8" t="str">
        <f t="shared" si="3"/>
        <v/>
      </c>
    </row>
    <row r="8469" hidden="1">
      <c r="A8469" s="6" t="s">
        <v>21277</v>
      </c>
      <c r="B8469" s="6" t="s">
        <v>349</v>
      </c>
      <c r="C8469" s="6" t="s">
        <v>37</v>
      </c>
      <c r="F8469" s="6" t="s">
        <v>415</v>
      </c>
      <c r="G8469" s="6" t="s">
        <v>416</v>
      </c>
      <c r="H8469" s="8" t="str">
        <f>VLOOKUP(C8469,agent_name_matching!A:B,2,false)</f>
        <v>Patient LLM</v>
      </c>
      <c r="I8469" s="32" t="s">
        <v>21278</v>
      </c>
      <c r="J8469" s="6" t="s">
        <v>418</v>
      </c>
      <c r="K8469" s="6">
        <v>1.0</v>
      </c>
      <c r="L8469" s="6">
        <v>1828.0</v>
      </c>
      <c r="M8469" s="6">
        <v>83.0</v>
      </c>
      <c r="N8469" s="6">
        <v>2350.0</v>
      </c>
      <c r="O8469" s="6" t="s">
        <v>21279</v>
      </c>
      <c r="P8469" s="8" t="str">
        <f t="shared" si="1"/>
        <v/>
      </c>
      <c r="Q8469" s="8" t="str">
        <f t="shared" si="18"/>
        <v/>
      </c>
      <c r="R8469" s="8" t="str">
        <f>if(and(P8469&lt;&gt;"",Q8469&lt;&gt;"newexp",Q8469&lt;&gt;"nostart"),countifs(script_conform_dispatching!A:A,P8469,script_conform_dispatching!B:B,Q8469),"")</f>
        <v/>
      </c>
      <c r="S8469" s="8" t="str">
        <f t="shared" si="3"/>
        <v/>
      </c>
    </row>
    <row r="8470" hidden="1">
      <c r="A8470" s="6" t="s">
        <v>21280</v>
      </c>
      <c r="B8470" s="6" t="s">
        <v>349</v>
      </c>
      <c r="C8470" s="6" t="s">
        <v>411</v>
      </c>
      <c r="H8470" s="8" t="str">
        <f>VLOOKUP(C8470,agent_name_matching!A:B,2,false)</f>
        <v>System</v>
      </c>
      <c r="I8470" s="33"/>
      <c r="O8470" s="6" t="s">
        <v>21281</v>
      </c>
      <c r="P8470" s="8" t="str">
        <f t="shared" si="1"/>
        <v/>
      </c>
      <c r="Q8470" s="8" t="str">
        <f t="shared" si="18"/>
        <v/>
      </c>
      <c r="R8470" s="8" t="str">
        <f>if(and(P8470&lt;&gt;"",Q8470&lt;&gt;"newexp",Q8470&lt;&gt;"nostart"),countifs(script_conform_dispatching!A:A,P8470,script_conform_dispatching!B:B,Q8470),"")</f>
        <v/>
      </c>
      <c r="S8470" s="8" t="str">
        <f t="shared" si="3"/>
        <v/>
      </c>
    </row>
    <row r="8471" hidden="1">
      <c r="A8471" s="6" t="s">
        <v>21282</v>
      </c>
      <c r="B8471" s="6" t="s">
        <v>349</v>
      </c>
      <c r="C8471" s="6" t="s">
        <v>414</v>
      </c>
      <c r="F8471" s="6" t="s">
        <v>415</v>
      </c>
      <c r="G8471" s="6" t="s">
        <v>416</v>
      </c>
      <c r="H8471" s="8" t="str">
        <f>VLOOKUP(C8471,agent_name_matching!A:B,2,false)</f>
        <v>Dialog LLM</v>
      </c>
      <c r="I8471" s="32" t="s">
        <v>21283</v>
      </c>
      <c r="J8471" s="6" t="s">
        <v>418</v>
      </c>
      <c r="L8471" s="6">
        <v>6744.0</v>
      </c>
      <c r="M8471" s="6">
        <v>98.0</v>
      </c>
      <c r="N8471" s="6">
        <v>1936.0</v>
      </c>
      <c r="O8471" s="6" t="s">
        <v>21284</v>
      </c>
      <c r="P8471" s="8" t="str">
        <f t="shared" si="1"/>
        <v/>
      </c>
      <c r="Q8471" s="8" t="str">
        <f t="shared" si="18"/>
        <v/>
      </c>
      <c r="R8471" s="8" t="str">
        <f>if(and(P8471&lt;&gt;"",Q8471&lt;&gt;"newexp",Q8471&lt;&gt;"nostart"),countifs(script_conform_dispatching!A:A,P8471,script_conform_dispatching!B:B,Q8471),"")</f>
        <v/>
      </c>
      <c r="S8471" s="8" t="str">
        <f t="shared" si="3"/>
        <v/>
      </c>
    </row>
    <row r="8472" hidden="1">
      <c r="A8472" s="6" t="s">
        <v>21285</v>
      </c>
      <c r="B8472" s="6" t="s">
        <v>349</v>
      </c>
      <c r="C8472" s="6" t="s">
        <v>37</v>
      </c>
      <c r="F8472" s="6" t="s">
        <v>415</v>
      </c>
      <c r="G8472" s="6" t="s">
        <v>416</v>
      </c>
      <c r="H8472" s="8" t="str">
        <f>VLOOKUP(C8472,agent_name_matching!A:B,2,false)</f>
        <v>Patient LLM</v>
      </c>
      <c r="I8472" s="32" t="s">
        <v>21286</v>
      </c>
      <c r="J8472" s="6" t="s">
        <v>418</v>
      </c>
      <c r="K8472" s="6">
        <v>1.0</v>
      </c>
      <c r="L8472" s="6">
        <v>2003.0</v>
      </c>
      <c r="M8472" s="6">
        <v>62.0</v>
      </c>
      <c r="N8472" s="6">
        <v>1324.0</v>
      </c>
      <c r="O8472" s="6" t="s">
        <v>21287</v>
      </c>
      <c r="P8472" s="8" t="str">
        <f t="shared" si="1"/>
        <v/>
      </c>
      <c r="Q8472" s="8" t="str">
        <f t="shared" si="18"/>
        <v/>
      </c>
      <c r="R8472" s="8" t="str">
        <f>if(and(P8472&lt;&gt;"",Q8472&lt;&gt;"newexp",Q8472&lt;&gt;"nostart"),countifs(script_conform_dispatching!A:A,P8472,script_conform_dispatching!B:B,Q8472),"")</f>
        <v/>
      </c>
      <c r="S8472" s="8" t="str">
        <f t="shared" si="3"/>
        <v/>
      </c>
    </row>
    <row r="8473" hidden="1">
      <c r="A8473" s="6" t="s">
        <v>21288</v>
      </c>
      <c r="B8473" s="6" t="s">
        <v>349</v>
      </c>
      <c r="C8473" s="6" t="s">
        <v>411</v>
      </c>
      <c r="H8473" s="8" t="str">
        <f>VLOOKUP(C8473,agent_name_matching!A:B,2,false)</f>
        <v>System</v>
      </c>
      <c r="I8473" s="33"/>
      <c r="O8473" s="6" t="s">
        <v>21289</v>
      </c>
      <c r="P8473" s="8" t="str">
        <f t="shared" si="1"/>
        <v/>
      </c>
      <c r="Q8473" s="8" t="str">
        <f t="shared" si="18"/>
        <v/>
      </c>
      <c r="R8473" s="8" t="str">
        <f>if(and(P8473&lt;&gt;"",Q8473&lt;&gt;"newexp",Q8473&lt;&gt;"nostart"),countifs(script_conform_dispatching!A:A,P8473,script_conform_dispatching!B:B,Q8473),"")</f>
        <v/>
      </c>
      <c r="S8473" s="8" t="str">
        <f t="shared" si="3"/>
        <v/>
      </c>
    </row>
    <row r="8474" hidden="1">
      <c r="A8474" s="6" t="s">
        <v>21290</v>
      </c>
      <c r="B8474" s="6" t="s">
        <v>349</v>
      </c>
      <c r="C8474" s="6" t="s">
        <v>414</v>
      </c>
      <c r="F8474" s="6" t="s">
        <v>415</v>
      </c>
      <c r="G8474" s="6" t="s">
        <v>416</v>
      </c>
      <c r="H8474" s="8" t="str">
        <f>VLOOKUP(C8474,agent_name_matching!A:B,2,false)</f>
        <v>Dialog LLM</v>
      </c>
      <c r="I8474" s="32" t="s">
        <v>21291</v>
      </c>
      <c r="J8474" s="6" t="s">
        <v>418</v>
      </c>
      <c r="L8474" s="6">
        <v>7041.0</v>
      </c>
      <c r="M8474" s="6">
        <v>117.0</v>
      </c>
      <c r="N8474" s="6">
        <v>3573.0</v>
      </c>
      <c r="O8474" s="6" t="s">
        <v>21292</v>
      </c>
      <c r="P8474" s="8" t="str">
        <f t="shared" si="1"/>
        <v/>
      </c>
      <c r="Q8474" s="8" t="str">
        <f t="shared" si="18"/>
        <v/>
      </c>
      <c r="R8474" s="8" t="str">
        <f>if(and(P8474&lt;&gt;"",Q8474&lt;&gt;"newexp",Q8474&lt;&gt;"nostart"),countifs(script_conform_dispatching!A:A,P8474,script_conform_dispatching!B:B,Q8474),"")</f>
        <v/>
      </c>
      <c r="S8474" s="8" t="str">
        <f t="shared" si="3"/>
        <v/>
      </c>
    </row>
    <row r="8475" hidden="1">
      <c r="A8475" s="6" t="s">
        <v>21293</v>
      </c>
      <c r="B8475" s="6" t="s">
        <v>349</v>
      </c>
      <c r="C8475" s="6" t="s">
        <v>37</v>
      </c>
      <c r="F8475" s="6" t="s">
        <v>415</v>
      </c>
      <c r="G8475" s="6" t="s">
        <v>416</v>
      </c>
      <c r="H8475" s="8" t="str">
        <f>VLOOKUP(C8475,agent_name_matching!A:B,2,false)</f>
        <v>Patient LLM</v>
      </c>
      <c r="I8475" s="32" t="s">
        <v>21294</v>
      </c>
      <c r="J8475" s="6" t="s">
        <v>418</v>
      </c>
      <c r="K8475" s="6">
        <v>1.0</v>
      </c>
      <c r="L8475" s="6">
        <v>2176.0</v>
      </c>
      <c r="M8475" s="6">
        <v>44.0</v>
      </c>
      <c r="N8475" s="6">
        <v>1110.0</v>
      </c>
      <c r="O8475" s="6" t="s">
        <v>21295</v>
      </c>
      <c r="P8475" s="8" t="str">
        <f t="shared" si="1"/>
        <v/>
      </c>
      <c r="Q8475" s="8" t="str">
        <f t="shared" si="18"/>
        <v/>
      </c>
      <c r="R8475" s="8" t="str">
        <f>if(and(P8475&lt;&gt;"",Q8475&lt;&gt;"newexp",Q8475&lt;&gt;"nostart"),countifs(script_conform_dispatching!A:A,P8475,script_conform_dispatching!B:B,Q8475),"")</f>
        <v/>
      </c>
      <c r="S8475" s="8" t="str">
        <f t="shared" si="3"/>
        <v/>
      </c>
    </row>
    <row r="8476" hidden="1">
      <c r="A8476" s="6" t="s">
        <v>21296</v>
      </c>
      <c r="B8476" s="6" t="s">
        <v>349</v>
      </c>
      <c r="C8476" s="6" t="s">
        <v>411</v>
      </c>
      <c r="H8476" s="8" t="str">
        <f>VLOOKUP(C8476,agent_name_matching!A:B,2,false)</f>
        <v>System</v>
      </c>
      <c r="I8476" s="33"/>
      <c r="O8476" s="6" t="s">
        <v>21297</v>
      </c>
      <c r="P8476" s="8" t="str">
        <f t="shared" si="1"/>
        <v/>
      </c>
      <c r="Q8476" s="8" t="str">
        <f t="shared" si="18"/>
        <v/>
      </c>
      <c r="R8476" s="8" t="str">
        <f>if(and(P8476&lt;&gt;"",Q8476&lt;&gt;"newexp",Q8476&lt;&gt;"nostart"),countifs(script_conform_dispatching!A:A,P8476,script_conform_dispatching!B:B,Q8476),"")</f>
        <v/>
      </c>
      <c r="S8476" s="8" t="str">
        <f t="shared" si="3"/>
        <v/>
      </c>
    </row>
    <row r="8477" hidden="1">
      <c r="A8477" s="6" t="s">
        <v>21298</v>
      </c>
      <c r="B8477" s="6" t="s">
        <v>349</v>
      </c>
      <c r="C8477" s="6" t="s">
        <v>414</v>
      </c>
      <c r="F8477" s="6" t="s">
        <v>415</v>
      </c>
      <c r="G8477" s="6" t="s">
        <v>416</v>
      </c>
      <c r="H8477" s="8" t="str">
        <f>VLOOKUP(C8477,agent_name_matching!A:B,2,false)</f>
        <v>Dialog LLM</v>
      </c>
      <c r="I8477" s="32" t="s">
        <v>21299</v>
      </c>
      <c r="J8477" s="6" t="s">
        <v>418</v>
      </c>
      <c r="L8477" s="6">
        <v>7339.0</v>
      </c>
      <c r="M8477" s="6">
        <v>180.0</v>
      </c>
      <c r="N8477" s="6">
        <v>2443.0</v>
      </c>
      <c r="O8477" s="6" t="s">
        <v>21300</v>
      </c>
      <c r="P8477" s="8" t="str">
        <f t="shared" si="1"/>
        <v/>
      </c>
      <c r="Q8477" s="8" t="str">
        <f t="shared" si="18"/>
        <v/>
      </c>
      <c r="R8477" s="8" t="str">
        <f>if(and(P8477&lt;&gt;"",Q8477&lt;&gt;"newexp",Q8477&lt;&gt;"nostart"),countifs(script_conform_dispatching!A:A,P8477,script_conform_dispatching!B:B,Q8477),"")</f>
        <v/>
      </c>
      <c r="S8477" s="8" t="str">
        <f t="shared" si="3"/>
        <v/>
      </c>
    </row>
    <row r="8478" hidden="1">
      <c r="A8478" s="6" t="s">
        <v>21301</v>
      </c>
      <c r="B8478" s="6" t="s">
        <v>349</v>
      </c>
      <c r="C8478" s="6" t="s">
        <v>37</v>
      </c>
      <c r="F8478" s="6" t="s">
        <v>415</v>
      </c>
      <c r="G8478" s="6" t="s">
        <v>416</v>
      </c>
      <c r="H8478" s="8" t="str">
        <f>VLOOKUP(C8478,agent_name_matching!A:B,2,false)</f>
        <v>Patient LLM</v>
      </c>
      <c r="I8478" s="32" t="s">
        <v>21302</v>
      </c>
      <c r="J8478" s="6" t="s">
        <v>418</v>
      </c>
      <c r="K8478" s="6">
        <v>1.0</v>
      </c>
      <c r="L8478" s="6">
        <v>2394.0</v>
      </c>
      <c r="M8478" s="6">
        <v>65.0</v>
      </c>
      <c r="N8478" s="6">
        <v>1096.0</v>
      </c>
      <c r="O8478" s="6" t="s">
        <v>21303</v>
      </c>
      <c r="P8478" s="8" t="str">
        <f t="shared" si="1"/>
        <v/>
      </c>
      <c r="Q8478" s="8" t="str">
        <f t="shared" si="18"/>
        <v/>
      </c>
      <c r="R8478" s="8" t="str">
        <f>if(and(P8478&lt;&gt;"",Q8478&lt;&gt;"newexp",Q8478&lt;&gt;"nostart"),countifs(script_conform_dispatching!A:A,P8478,script_conform_dispatching!B:B,Q8478),"")</f>
        <v/>
      </c>
      <c r="S8478" s="8" t="str">
        <f t="shared" si="3"/>
        <v/>
      </c>
    </row>
    <row r="8479" hidden="1">
      <c r="A8479" s="6" t="s">
        <v>21304</v>
      </c>
      <c r="B8479" s="6" t="s">
        <v>349</v>
      </c>
      <c r="C8479" s="6" t="s">
        <v>411</v>
      </c>
      <c r="H8479" s="8" t="str">
        <f>VLOOKUP(C8479,agent_name_matching!A:B,2,false)</f>
        <v>System</v>
      </c>
      <c r="I8479" s="33"/>
      <c r="O8479" s="6" t="s">
        <v>21305</v>
      </c>
      <c r="P8479" s="8" t="str">
        <f t="shared" si="1"/>
        <v/>
      </c>
      <c r="Q8479" s="8" t="str">
        <f t="shared" si="18"/>
        <v/>
      </c>
      <c r="R8479" s="8" t="str">
        <f>if(and(P8479&lt;&gt;"",Q8479&lt;&gt;"newexp",Q8479&lt;&gt;"nostart"),countifs(script_conform_dispatching!A:A,P8479,script_conform_dispatching!B:B,Q8479),"")</f>
        <v/>
      </c>
      <c r="S8479" s="8" t="str">
        <f t="shared" si="3"/>
        <v/>
      </c>
    </row>
    <row r="8480" hidden="1">
      <c r="A8480" s="6" t="s">
        <v>21306</v>
      </c>
      <c r="B8480" s="6" t="s">
        <v>349</v>
      </c>
      <c r="C8480" s="6" t="s">
        <v>414</v>
      </c>
      <c r="F8480" s="6" t="s">
        <v>415</v>
      </c>
      <c r="G8480" s="6" t="s">
        <v>416</v>
      </c>
      <c r="H8480" s="8" t="str">
        <f>VLOOKUP(C8480,agent_name_matching!A:B,2,false)</f>
        <v>Dialog LLM</v>
      </c>
      <c r="I8480" s="32" t="s">
        <v>21307</v>
      </c>
      <c r="J8480" s="6" t="s">
        <v>418</v>
      </c>
      <c r="L8480" s="6">
        <v>7722.0</v>
      </c>
      <c r="M8480" s="6">
        <v>180.0</v>
      </c>
      <c r="N8480" s="6">
        <v>2674.0</v>
      </c>
      <c r="O8480" s="6" t="s">
        <v>21308</v>
      </c>
      <c r="P8480" s="8" t="str">
        <f t="shared" si="1"/>
        <v/>
      </c>
      <c r="Q8480" s="8" t="str">
        <f t="shared" si="18"/>
        <v/>
      </c>
      <c r="R8480" s="8" t="str">
        <f>if(and(P8480&lt;&gt;"",Q8480&lt;&gt;"newexp",Q8480&lt;&gt;"nostart"),countifs(script_conform_dispatching!A:A,P8480,script_conform_dispatching!B:B,Q8480),"")</f>
        <v/>
      </c>
      <c r="S8480" s="8" t="str">
        <f t="shared" si="3"/>
        <v/>
      </c>
    </row>
    <row r="8481" hidden="1">
      <c r="A8481" s="6" t="s">
        <v>21309</v>
      </c>
      <c r="B8481" s="6" t="s">
        <v>349</v>
      </c>
      <c r="C8481" s="6" t="s">
        <v>37</v>
      </c>
      <c r="F8481" s="6" t="s">
        <v>415</v>
      </c>
      <c r="G8481" s="6" t="s">
        <v>416</v>
      </c>
      <c r="H8481" s="8" t="str">
        <f>VLOOKUP(C8481,agent_name_matching!A:B,2,false)</f>
        <v>Patient LLM</v>
      </c>
      <c r="I8481" s="32" t="s">
        <v>21310</v>
      </c>
      <c r="J8481" s="6" t="s">
        <v>418</v>
      </c>
      <c r="K8481" s="6">
        <v>1.0</v>
      </c>
      <c r="L8481" s="6">
        <v>2633.0</v>
      </c>
      <c r="M8481" s="6">
        <v>42.0</v>
      </c>
      <c r="N8481" s="6">
        <v>1109.0</v>
      </c>
      <c r="O8481" s="6" t="s">
        <v>21311</v>
      </c>
      <c r="P8481" s="8" t="str">
        <f t="shared" si="1"/>
        <v/>
      </c>
      <c r="Q8481" s="8" t="str">
        <f t="shared" si="18"/>
        <v/>
      </c>
      <c r="R8481" s="8" t="str">
        <f>if(and(P8481&lt;&gt;"",Q8481&lt;&gt;"newexp",Q8481&lt;&gt;"nostart"),countifs(script_conform_dispatching!A:A,P8481,script_conform_dispatching!B:B,Q8481),"")</f>
        <v/>
      </c>
      <c r="S8481" s="8" t="str">
        <f t="shared" si="3"/>
        <v/>
      </c>
    </row>
    <row r="8482" hidden="1">
      <c r="A8482" s="6" t="s">
        <v>21312</v>
      </c>
      <c r="B8482" s="6" t="s">
        <v>349</v>
      </c>
      <c r="C8482" s="6" t="s">
        <v>411</v>
      </c>
      <c r="H8482" s="8" t="str">
        <f>VLOOKUP(C8482,agent_name_matching!A:B,2,false)</f>
        <v>System</v>
      </c>
      <c r="I8482" s="33"/>
      <c r="O8482" s="6" t="s">
        <v>21313</v>
      </c>
      <c r="P8482" s="8" t="str">
        <f t="shared" si="1"/>
        <v/>
      </c>
      <c r="Q8482" s="8" t="str">
        <f t="shared" si="18"/>
        <v/>
      </c>
      <c r="R8482" s="8" t="str">
        <f>if(and(P8482&lt;&gt;"",Q8482&lt;&gt;"newexp",Q8482&lt;&gt;"nostart"),countifs(script_conform_dispatching!A:A,P8482,script_conform_dispatching!B:B,Q8482),"")</f>
        <v/>
      </c>
      <c r="S8482" s="8" t="str">
        <f t="shared" si="3"/>
        <v/>
      </c>
    </row>
    <row r="8483" hidden="1">
      <c r="A8483" s="6" t="s">
        <v>21314</v>
      </c>
      <c r="B8483" s="6" t="s">
        <v>349</v>
      </c>
      <c r="C8483" s="6" t="s">
        <v>414</v>
      </c>
      <c r="F8483" s="6" t="s">
        <v>415</v>
      </c>
      <c r="G8483" s="6" t="s">
        <v>416</v>
      </c>
      <c r="H8483" s="8" t="str">
        <f>VLOOKUP(C8483,agent_name_matching!A:B,2,false)</f>
        <v>Dialog LLM</v>
      </c>
      <c r="I8483" s="32" t="s">
        <v>21315</v>
      </c>
      <c r="J8483" s="6" t="s">
        <v>418</v>
      </c>
      <c r="L8483" s="6">
        <v>8082.0</v>
      </c>
      <c r="M8483" s="6">
        <v>229.0</v>
      </c>
      <c r="N8483" s="6">
        <v>3258.0</v>
      </c>
      <c r="O8483" s="6" t="s">
        <v>21316</v>
      </c>
      <c r="P8483" s="8" t="str">
        <f t="shared" si="1"/>
        <v/>
      </c>
      <c r="Q8483" s="8" t="str">
        <f t="shared" si="18"/>
        <v/>
      </c>
      <c r="R8483" s="8" t="str">
        <f>if(and(P8483&lt;&gt;"",Q8483&lt;&gt;"newexp",Q8483&lt;&gt;"nostart"),countifs(script_conform_dispatching!A:A,P8483,script_conform_dispatching!B:B,Q8483),"")</f>
        <v/>
      </c>
      <c r="S8483" s="8" t="str">
        <f t="shared" si="3"/>
        <v/>
      </c>
    </row>
    <row r="8484" hidden="1">
      <c r="A8484" s="6" t="s">
        <v>21317</v>
      </c>
      <c r="B8484" s="6" t="s">
        <v>349</v>
      </c>
      <c r="C8484" s="6" t="s">
        <v>407</v>
      </c>
      <c r="D8484" s="6">
        <v>4.0</v>
      </c>
      <c r="E8484" s="6" t="s">
        <v>445</v>
      </c>
      <c r="H8484" s="8" t="str">
        <f>VLOOKUP(C8484,agent_name_matching!A:B,2,false)</f>
        <v>--</v>
      </c>
      <c r="I8484" s="33"/>
      <c r="O8484" s="6" t="s">
        <v>21318</v>
      </c>
      <c r="P8484" s="8">
        <f t="shared" si="1"/>
        <v>4</v>
      </c>
      <c r="Q8484" s="8">
        <f t="shared" si="18"/>
        <v>8</v>
      </c>
      <c r="R8484" s="8">
        <f>if(and(P8484&lt;&gt;"",Q8484&lt;&gt;"newexp",Q8484&lt;&gt;"nostart"),countifs(script_conform_dispatching!A:A,P8484,script_conform_dispatching!B:B,Q8484),"")</f>
        <v>0</v>
      </c>
      <c r="S8484" s="8" t="str">
        <f t="shared" si="3"/>
        <v>wrong</v>
      </c>
    </row>
    <row r="8485" hidden="1">
      <c r="A8485" s="6" t="s">
        <v>21319</v>
      </c>
      <c r="B8485" s="6" t="s">
        <v>349</v>
      </c>
      <c r="C8485" s="6" t="s">
        <v>407</v>
      </c>
      <c r="D8485" s="6">
        <v>8.0</v>
      </c>
      <c r="E8485" s="6" t="s">
        <v>408</v>
      </c>
      <c r="H8485" s="8" t="str">
        <f>VLOOKUP(C8485,agent_name_matching!A:B,2,false)</f>
        <v>--</v>
      </c>
      <c r="I8485" s="33"/>
      <c r="O8485" s="6" t="s">
        <v>21320</v>
      </c>
      <c r="P8485" s="8" t="str">
        <f t="shared" si="1"/>
        <v/>
      </c>
      <c r="Q8485" s="8" t="str">
        <f t="shared" si="18"/>
        <v/>
      </c>
      <c r="R8485" s="8" t="str">
        <f>if(and(P8485&lt;&gt;"",Q8485&lt;&gt;"newexp",Q8485&lt;&gt;"nostart"),countifs(script_conform_dispatching!A:A,P8485,script_conform_dispatching!B:B,Q8485),"")</f>
        <v/>
      </c>
      <c r="S8485" s="8" t="str">
        <f t="shared" si="3"/>
        <v/>
      </c>
    </row>
    <row r="8486" hidden="1">
      <c r="A8486" s="6" t="s">
        <v>21321</v>
      </c>
      <c r="B8486" s="6" t="s">
        <v>349</v>
      </c>
      <c r="C8486" s="6" t="s">
        <v>450</v>
      </c>
      <c r="F8486" s="6" t="s">
        <v>415</v>
      </c>
      <c r="G8486" s="6" t="s">
        <v>416</v>
      </c>
      <c r="H8486" s="8" t="str">
        <f>VLOOKUP(C8486,agent_name_matching!A:B,2,false)</f>
        <v>Validator LLM</v>
      </c>
      <c r="I8486" s="32" t="s">
        <v>451</v>
      </c>
      <c r="J8486" s="6" t="s">
        <v>452</v>
      </c>
      <c r="L8486" s="6">
        <v>2908.0</v>
      </c>
      <c r="M8486" s="6">
        <v>10.0</v>
      </c>
      <c r="N8486" s="6">
        <v>665.0</v>
      </c>
      <c r="O8486" s="6" t="s">
        <v>21322</v>
      </c>
      <c r="P8486" s="8" t="str">
        <f t="shared" si="1"/>
        <v/>
      </c>
      <c r="Q8486" s="8" t="str">
        <f t="shared" si="18"/>
        <v/>
      </c>
      <c r="R8486" s="8" t="str">
        <f>if(and(P8486&lt;&gt;"",Q8486&lt;&gt;"newexp",Q8486&lt;&gt;"nostart"),countifs(script_conform_dispatching!A:A,P8486,script_conform_dispatching!B:B,Q8486),"")</f>
        <v/>
      </c>
      <c r="S8486" s="8" t="str">
        <f t="shared" si="3"/>
        <v/>
      </c>
    </row>
    <row r="8487" hidden="1">
      <c r="A8487" s="6" t="s">
        <v>21323</v>
      </c>
      <c r="B8487" s="6" t="s">
        <v>349</v>
      </c>
      <c r="C8487" s="6" t="s">
        <v>37</v>
      </c>
      <c r="F8487" s="6" t="s">
        <v>415</v>
      </c>
      <c r="G8487" s="6" t="s">
        <v>416</v>
      </c>
      <c r="H8487" s="8" t="str">
        <f>VLOOKUP(C8487,agent_name_matching!A:B,2,false)</f>
        <v>Patient LLM</v>
      </c>
      <c r="I8487" s="32" t="s">
        <v>21324</v>
      </c>
      <c r="J8487" s="6" t="s">
        <v>418</v>
      </c>
      <c r="K8487" s="6">
        <v>1.0</v>
      </c>
      <c r="L8487" s="6">
        <v>2771.0</v>
      </c>
      <c r="M8487" s="6">
        <v>42.0</v>
      </c>
      <c r="N8487" s="6">
        <v>1259.0</v>
      </c>
      <c r="O8487" s="6" t="s">
        <v>21325</v>
      </c>
      <c r="P8487" s="8" t="str">
        <f t="shared" si="1"/>
        <v/>
      </c>
      <c r="Q8487" s="8" t="str">
        <f t="shared" si="18"/>
        <v/>
      </c>
      <c r="R8487" s="8" t="str">
        <f>if(and(P8487&lt;&gt;"",Q8487&lt;&gt;"newexp",Q8487&lt;&gt;"nostart"),countifs(script_conform_dispatching!A:A,P8487,script_conform_dispatching!B:B,Q8487),"")</f>
        <v/>
      </c>
      <c r="S8487" s="8" t="str">
        <f t="shared" si="3"/>
        <v/>
      </c>
    </row>
    <row r="8488" hidden="1">
      <c r="A8488" s="6" t="s">
        <v>21326</v>
      </c>
      <c r="B8488" s="6" t="s">
        <v>349</v>
      </c>
      <c r="C8488" s="6" t="s">
        <v>411</v>
      </c>
      <c r="H8488" s="8" t="str">
        <f>VLOOKUP(C8488,agent_name_matching!A:B,2,false)</f>
        <v>System</v>
      </c>
      <c r="I8488" s="33"/>
      <c r="O8488" s="6" t="s">
        <v>21327</v>
      </c>
      <c r="P8488" s="8" t="str">
        <f t="shared" si="1"/>
        <v/>
      </c>
      <c r="Q8488" s="8" t="str">
        <f t="shared" si="18"/>
        <v/>
      </c>
      <c r="R8488" s="8" t="str">
        <f>if(and(P8488&lt;&gt;"",Q8488&lt;&gt;"newexp",Q8488&lt;&gt;"nostart"),countifs(script_conform_dispatching!A:A,P8488,script_conform_dispatching!B:B,Q8488),"")</f>
        <v/>
      </c>
      <c r="S8488" s="8" t="str">
        <f t="shared" si="3"/>
        <v/>
      </c>
    </row>
    <row r="8489" hidden="1">
      <c r="A8489" s="6" t="s">
        <v>21328</v>
      </c>
      <c r="B8489" s="6" t="s">
        <v>349</v>
      </c>
      <c r="C8489" s="6" t="s">
        <v>414</v>
      </c>
      <c r="F8489" s="6" t="s">
        <v>415</v>
      </c>
      <c r="G8489" s="6" t="s">
        <v>416</v>
      </c>
      <c r="H8489" s="8" t="str">
        <f>VLOOKUP(C8489,agent_name_matching!A:B,2,false)</f>
        <v>Dialog LLM</v>
      </c>
      <c r="I8489" s="32" t="s">
        <v>21329</v>
      </c>
      <c r="J8489" s="6" t="s">
        <v>418</v>
      </c>
      <c r="L8489" s="6">
        <v>8508.0</v>
      </c>
      <c r="M8489" s="6">
        <v>94.0</v>
      </c>
      <c r="N8489" s="6">
        <v>1941.0</v>
      </c>
      <c r="O8489" s="6" t="s">
        <v>21330</v>
      </c>
      <c r="P8489" s="8" t="str">
        <f t="shared" si="1"/>
        <v/>
      </c>
      <c r="Q8489" s="8" t="str">
        <f t="shared" si="18"/>
        <v/>
      </c>
      <c r="R8489" s="8" t="str">
        <f>if(and(P8489&lt;&gt;"",Q8489&lt;&gt;"newexp",Q8489&lt;&gt;"nostart"),countifs(script_conform_dispatching!A:A,P8489,script_conform_dispatching!B:B,Q8489),"")</f>
        <v/>
      </c>
      <c r="S8489" s="8" t="str">
        <f t="shared" si="3"/>
        <v/>
      </c>
    </row>
    <row r="8490" hidden="1">
      <c r="A8490" s="6" t="s">
        <v>21331</v>
      </c>
      <c r="B8490" s="6" t="s">
        <v>349</v>
      </c>
      <c r="C8490" s="6" t="s">
        <v>407</v>
      </c>
      <c r="D8490" s="6">
        <v>8.0</v>
      </c>
      <c r="E8490" s="6" t="s">
        <v>445</v>
      </c>
      <c r="H8490" s="8" t="str">
        <f>VLOOKUP(C8490,agent_name_matching!A:B,2,false)</f>
        <v>--</v>
      </c>
      <c r="I8490" s="33"/>
      <c r="O8490" s="6" t="s">
        <v>21332</v>
      </c>
      <c r="P8490" s="8">
        <f t="shared" si="1"/>
        <v>8</v>
      </c>
      <c r="Q8490" s="8" t="str">
        <f t="shared" si="18"/>
        <v>newexp</v>
      </c>
      <c r="R8490" s="8" t="str">
        <f>if(and(P8490&lt;&gt;"",Q8490&lt;&gt;"newexp",Q8490&lt;&gt;"nostart"),countifs(script_conform_dispatching!A:A,P8490,script_conform_dispatching!B:B,Q8490),"")</f>
        <v/>
      </c>
      <c r="S8490" s="8" t="str">
        <f t="shared" si="3"/>
        <v/>
      </c>
    </row>
    <row r="8491" hidden="1">
      <c r="A8491" s="6" t="s">
        <v>21333</v>
      </c>
      <c r="B8491" s="6" t="s">
        <v>349</v>
      </c>
      <c r="C8491" s="6" t="s">
        <v>450</v>
      </c>
      <c r="F8491" s="6" t="s">
        <v>415</v>
      </c>
      <c r="G8491" s="6" t="s">
        <v>416</v>
      </c>
      <c r="H8491" s="8" t="str">
        <f>VLOOKUP(C8491,agent_name_matching!A:B,2,false)</f>
        <v>Validator LLM</v>
      </c>
      <c r="I8491" s="32" t="s">
        <v>1000</v>
      </c>
      <c r="J8491" s="6" t="s">
        <v>452</v>
      </c>
      <c r="L8491" s="6">
        <v>3055.0</v>
      </c>
      <c r="M8491" s="6">
        <v>26.0</v>
      </c>
      <c r="N8491" s="6">
        <v>910.0</v>
      </c>
      <c r="O8491" s="6" t="s">
        <v>21334</v>
      </c>
      <c r="P8491" s="8" t="str">
        <f t="shared" si="1"/>
        <v/>
      </c>
      <c r="Q8491" s="8" t="str">
        <f t="shared" si="18"/>
        <v/>
      </c>
      <c r="R8491" s="8" t="str">
        <f>if(and(P8491&lt;&gt;"",Q8491&lt;&gt;"newexp",Q8491&lt;&gt;"nostart"),countifs(script_conform_dispatching!A:A,P8491,script_conform_dispatching!B:B,Q8491),"")</f>
        <v/>
      </c>
      <c r="S8491" s="8" t="str">
        <f t="shared" si="3"/>
        <v/>
      </c>
    </row>
    <row r="8492" hidden="1">
      <c r="A8492" s="6" t="s">
        <v>21335</v>
      </c>
      <c r="B8492" s="6" t="s">
        <v>352</v>
      </c>
      <c r="C8492" s="6" t="s">
        <v>407</v>
      </c>
      <c r="D8492" s="6">
        <v>1.0</v>
      </c>
      <c r="E8492" s="6" t="s">
        <v>408</v>
      </c>
      <c r="H8492" s="8" t="str">
        <f>VLOOKUP(C8492,agent_name_matching!A:B,2,false)</f>
        <v>--</v>
      </c>
      <c r="I8492" s="33"/>
      <c r="O8492" s="6" t="s">
        <v>21336</v>
      </c>
      <c r="P8492" s="8" t="str">
        <f t="shared" si="1"/>
        <v/>
      </c>
      <c r="Q8492" s="8" t="str">
        <f t="shared" si="18"/>
        <v/>
      </c>
      <c r="R8492" s="8" t="str">
        <f>if(and(P8492&lt;&gt;"",Q8492&lt;&gt;"newexp",Q8492&lt;&gt;"nostart"),countifs(script_conform_dispatching!A:A,P8492,script_conform_dispatching!B:B,Q8492),"")</f>
        <v/>
      </c>
      <c r="S8492" s="8" t="str">
        <f t="shared" si="3"/>
        <v/>
      </c>
    </row>
    <row r="8493" hidden="1">
      <c r="A8493" s="6" t="s">
        <v>21337</v>
      </c>
      <c r="B8493" s="6" t="s">
        <v>352</v>
      </c>
      <c r="C8493" s="6" t="s">
        <v>411</v>
      </c>
      <c r="H8493" s="8" t="str">
        <f>VLOOKUP(C8493,agent_name_matching!A:B,2,false)</f>
        <v>System</v>
      </c>
      <c r="I8493" s="33"/>
      <c r="O8493" s="6" t="s">
        <v>21338</v>
      </c>
      <c r="P8493" s="8" t="str">
        <f t="shared" si="1"/>
        <v/>
      </c>
      <c r="Q8493" s="8" t="str">
        <f t="shared" si="18"/>
        <v/>
      </c>
      <c r="R8493" s="8" t="str">
        <f>if(and(P8493&lt;&gt;"",Q8493&lt;&gt;"newexp",Q8493&lt;&gt;"nostart"),countifs(script_conform_dispatching!A:A,P8493,script_conform_dispatching!B:B,Q8493),"")</f>
        <v/>
      </c>
      <c r="S8493" s="8" t="str">
        <f t="shared" si="3"/>
        <v/>
      </c>
    </row>
    <row r="8494" hidden="1">
      <c r="A8494" s="6" t="s">
        <v>21339</v>
      </c>
      <c r="B8494" s="6" t="s">
        <v>352</v>
      </c>
      <c r="C8494" s="6" t="s">
        <v>414</v>
      </c>
      <c r="F8494" s="6" t="s">
        <v>415</v>
      </c>
      <c r="G8494" s="6" t="s">
        <v>416</v>
      </c>
      <c r="H8494" s="8" t="str">
        <f>VLOOKUP(C8494,agent_name_matching!A:B,2,false)</f>
        <v>Dialog LLM</v>
      </c>
      <c r="I8494" s="32" t="s">
        <v>417</v>
      </c>
      <c r="J8494" s="6" t="s">
        <v>418</v>
      </c>
      <c r="L8494" s="6">
        <v>2328.0</v>
      </c>
      <c r="M8494" s="6">
        <v>42.0</v>
      </c>
      <c r="N8494" s="6">
        <v>1088.0</v>
      </c>
      <c r="O8494" s="6" t="s">
        <v>21340</v>
      </c>
      <c r="P8494" s="8" t="str">
        <f t="shared" si="1"/>
        <v/>
      </c>
      <c r="Q8494" s="8" t="str">
        <f t="shared" si="18"/>
        <v/>
      </c>
      <c r="R8494" s="8" t="str">
        <f>if(and(P8494&lt;&gt;"",Q8494&lt;&gt;"newexp",Q8494&lt;&gt;"nostart"),countifs(script_conform_dispatching!A:A,P8494,script_conform_dispatching!B:B,Q8494),"")</f>
        <v/>
      </c>
      <c r="S8494" s="8" t="str">
        <f t="shared" si="3"/>
        <v/>
      </c>
    </row>
    <row r="8495" hidden="1">
      <c r="A8495" s="6" t="s">
        <v>21341</v>
      </c>
      <c r="B8495" s="6" t="s">
        <v>352</v>
      </c>
      <c r="C8495" s="6" t="s">
        <v>37</v>
      </c>
      <c r="F8495" s="6" t="s">
        <v>415</v>
      </c>
      <c r="G8495" s="6" t="s">
        <v>416</v>
      </c>
      <c r="H8495" s="8" t="str">
        <f>VLOOKUP(C8495,agent_name_matching!A:B,2,false)</f>
        <v>Patient LLM</v>
      </c>
      <c r="I8495" s="32" t="s">
        <v>21342</v>
      </c>
      <c r="J8495" s="6" t="s">
        <v>418</v>
      </c>
      <c r="K8495" s="6">
        <v>1.0</v>
      </c>
      <c r="L8495" s="6">
        <v>373.0</v>
      </c>
      <c r="M8495" s="6">
        <v>35.0</v>
      </c>
      <c r="N8495" s="6">
        <v>932.0</v>
      </c>
      <c r="O8495" s="6" t="s">
        <v>21343</v>
      </c>
      <c r="P8495" s="8" t="str">
        <f t="shared" si="1"/>
        <v/>
      </c>
      <c r="Q8495" s="8" t="str">
        <f t="shared" si="18"/>
        <v/>
      </c>
      <c r="R8495" s="8" t="str">
        <f>if(and(P8495&lt;&gt;"",Q8495&lt;&gt;"newexp",Q8495&lt;&gt;"nostart"),countifs(script_conform_dispatching!A:A,P8495,script_conform_dispatching!B:B,Q8495),"")</f>
        <v/>
      </c>
      <c r="S8495" s="8" t="str">
        <f t="shared" si="3"/>
        <v/>
      </c>
    </row>
    <row r="8496" hidden="1">
      <c r="A8496" s="6" t="s">
        <v>21344</v>
      </c>
      <c r="B8496" s="6" t="s">
        <v>352</v>
      </c>
      <c r="C8496" s="6" t="s">
        <v>411</v>
      </c>
      <c r="H8496" s="8" t="str">
        <f>VLOOKUP(C8496,agent_name_matching!A:B,2,false)</f>
        <v>System</v>
      </c>
      <c r="I8496" s="33"/>
      <c r="O8496" s="6" t="s">
        <v>21345</v>
      </c>
      <c r="P8496" s="8" t="str">
        <f t="shared" si="1"/>
        <v/>
      </c>
      <c r="Q8496" s="8" t="str">
        <f t="shared" si="18"/>
        <v/>
      </c>
      <c r="R8496" s="8" t="str">
        <f>if(and(P8496&lt;&gt;"",Q8496&lt;&gt;"newexp",Q8496&lt;&gt;"nostart"),countifs(script_conform_dispatching!A:A,P8496,script_conform_dispatching!B:B,Q8496),"")</f>
        <v/>
      </c>
      <c r="S8496" s="8" t="str">
        <f t="shared" si="3"/>
        <v/>
      </c>
    </row>
    <row r="8497" hidden="1">
      <c r="A8497" s="6" t="s">
        <v>21346</v>
      </c>
      <c r="B8497" s="6" t="s">
        <v>352</v>
      </c>
      <c r="C8497" s="6" t="s">
        <v>414</v>
      </c>
      <c r="F8497" s="6" t="s">
        <v>415</v>
      </c>
      <c r="G8497" s="6" t="s">
        <v>416</v>
      </c>
      <c r="H8497" s="8" t="str">
        <f>VLOOKUP(C8497,agent_name_matching!A:B,2,false)</f>
        <v>Dialog LLM</v>
      </c>
      <c r="I8497" s="32" t="s">
        <v>426</v>
      </c>
      <c r="J8497" s="6" t="s">
        <v>418</v>
      </c>
      <c r="L8497" s="6">
        <v>2554.0</v>
      </c>
      <c r="M8497" s="6">
        <v>49.0</v>
      </c>
      <c r="N8497" s="6">
        <v>1041.0</v>
      </c>
      <c r="O8497" s="6" t="s">
        <v>21347</v>
      </c>
      <c r="P8497" s="8" t="str">
        <f t="shared" si="1"/>
        <v/>
      </c>
      <c r="Q8497" s="8" t="str">
        <f t="shared" si="18"/>
        <v/>
      </c>
      <c r="R8497" s="8" t="str">
        <f>if(and(P8497&lt;&gt;"",Q8497&lt;&gt;"newexp",Q8497&lt;&gt;"nostart"),countifs(script_conform_dispatching!A:A,P8497,script_conform_dispatching!B:B,Q8497),"")</f>
        <v/>
      </c>
      <c r="S8497" s="8" t="str">
        <f t="shared" si="3"/>
        <v/>
      </c>
    </row>
    <row r="8498" hidden="1">
      <c r="A8498" s="6" t="s">
        <v>21348</v>
      </c>
      <c r="B8498" s="6" t="s">
        <v>352</v>
      </c>
      <c r="C8498" s="6" t="s">
        <v>37</v>
      </c>
      <c r="F8498" s="6" t="s">
        <v>415</v>
      </c>
      <c r="G8498" s="6" t="s">
        <v>416</v>
      </c>
      <c r="H8498" s="8" t="str">
        <f>VLOOKUP(C8498,agent_name_matching!A:B,2,false)</f>
        <v>Patient LLM</v>
      </c>
      <c r="I8498" s="32" t="s">
        <v>21349</v>
      </c>
      <c r="J8498" s="6" t="s">
        <v>418</v>
      </c>
      <c r="K8498" s="6">
        <v>1.0</v>
      </c>
      <c r="L8498" s="6">
        <v>451.0</v>
      </c>
      <c r="M8498" s="6">
        <v>11.0</v>
      </c>
      <c r="N8498" s="6">
        <v>552.0</v>
      </c>
      <c r="O8498" s="6" t="s">
        <v>21350</v>
      </c>
      <c r="P8498" s="8" t="str">
        <f t="shared" si="1"/>
        <v/>
      </c>
      <c r="Q8498" s="8" t="str">
        <f t="shared" si="18"/>
        <v/>
      </c>
      <c r="R8498" s="8" t="str">
        <f>if(and(P8498&lt;&gt;"",Q8498&lt;&gt;"newexp",Q8498&lt;&gt;"nostart"),countifs(script_conform_dispatching!A:A,P8498,script_conform_dispatching!B:B,Q8498),"")</f>
        <v/>
      </c>
      <c r="S8498" s="8" t="str">
        <f t="shared" si="3"/>
        <v/>
      </c>
    </row>
    <row r="8499" hidden="1">
      <c r="A8499" s="6" t="s">
        <v>21351</v>
      </c>
      <c r="B8499" s="6" t="s">
        <v>352</v>
      </c>
      <c r="C8499" s="6" t="s">
        <v>411</v>
      </c>
      <c r="H8499" s="8" t="str">
        <f>VLOOKUP(C8499,agent_name_matching!A:B,2,false)</f>
        <v>System</v>
      </c>
      <c r="I8499" s="33"/>
      <c r="O8499" s="6" t="s">
        <v>21352</v>
      </c>
      <c r="P8499" s="8" t="str">
        <f t="shared" si="1"/>
        <v/>
      </c>
      <c r="Q8499" s="8" t="str">
        <f t="shared" si="18"/>
        <v/>
      </c>
      <c r="R8499" s="8" t="str">
        <f>if(and(P8499&lt;&gt;"",Q8499&lt;&gt;"newexp",Q8499&lt;&gt;"nostart"),countifs(script_conform_dispatching!A:A,P8499,script_conform_dispatching!B:B,Q8499),"")</f>
        <v/>
      </c>
      <c r="S8499" s="8" t="str">
        <f t="shared" si="3"/>
        <v/>
      </c>
    </row>
    <row r="8500" hidden="1">
      <c r="A8500" s="6" t="s">
        <v>21353</v>
      </c>
      <c r="B8500" s="6" t="s">
        <v>352</v>
      </c>
      <c r="C8500" s="6" t="s">
        <v>414</v>
      </c>
      <c r="F8500" s="6" t="s">
        <v>415</v>
      </c>
      <c r="G8500" s="6" t="s">
        <v>416</v>
      </c>
      <c r="H8500" s="8" t="str">
        <f>VLOOKUP(C8500,agent_name_matching!A:B,2,false)</f>
        <v>Dialog LLM</v>
      </c>
      <c r="I8500" s="32" t="s">
        <v>21354</v>
      </c>
      <c r="J8500" s="6" t="s">
        <v>418</v>
      </c>
      <c r="L8500" s="6">
        <v>2763.0</v>
      </c>
      <c r="M8500" s="6">
        <v>42.0</v>
      </c>
      <c r="N8500" s="6">
        <v>927.0</v>
      </c>
      <c r="O8500" s="6" t="s">
        <v>21355</v>
      </c>
      <c r="P8500" s="8" t="str">
        <f t="shared" si="1"/>
        <v/>
      </c>
      <c r="Q8500" s="8" t="str">
        <f t="shared" si="18"/>
        <v/>
      </c>
      <c r="R8500" s="8" t="str">
        <f>if(and(P8500&lt;&gt;"",Q8500&lt;&gt;"newexp",Q8500&lt;&gt;"nostart"),countifs(script_conform_dispatching!A:A,P8500,script_conform_dispatching!B:B,Q8500),"")</f>
        <v/>
      </c>
      <c r="S8500" s="8" t="str">
        <f t="shared" si="3"/>
        <v/>
      </c>
    </row>
    <row r="8501" hidden="1">
      <c r="A8501" s="6" t="s">
        <v>21356</v>
      </c>
      <c r="B8501" s="6" t="s">
        <v>352</v>
      </c>
      <c r="C8501" s="6" t="s">
        <v>37</v>
      </c>
      <c r="F8501" s="6" t="s">
        <v>415</v>
      </c>
      <c r="G8501" s="6" t="s">
        <v>416</v>
      </c>
      <c r="H8501" s="8" t="str">
        <f>VLOOKUP(C8501,agent_name_matching!A:B,2,false)</f>
        <v>Patient LLM</v>
      </c>
      <c r="I8501" s="32" t="s">
        <v>21357</v>
      </c>
      <c r="J8501" s="6" t="s">
        <v>418</v>
      </c>
      <c r="K8501" s="6">
        <v>1.0</v>
      </c>
      <c r="L8501" s="6">
        <v>498.0</v>
      </c>
      <c r="M8501" s="6">
        <v>34.0</v>
      </c>
      <c r="N8501" s="6">
        <v>721.0</v>
      </c>
      <c r="O8501" s="6" t="s">
        <v>21358</v>
      </c>
      <c r="P8501" s="8" t="str">
        <f t="shared" si="1"/>
        <v/>
      </c>
      <c r="Q8501" s="8" t="str">
        <f t="shared" si="18"/>
        <v/>
      </c>
      <c r="R8501" s="8" t="str">
        <f>if(and(P8501&lt;&gt;"",Q8501&lt;&gt;"newexp",Q8501&lt;&gt;"nostart"),countifs(script_conform_dispatching!A:A,P8501,script_conform_dispatching!B:B,Q8501),"")</f>
        <v/>
      </c>
      <c r="S8501" s="8" t="str">
        <f t="shared" si="3"/>
        <v/>
      </c>
    </row>
    <row r="8502" hidden="1">
      <c r="A8502" s="6" t="s">
        <v>21359</v>
      </c>
      <c r="B8502" s="6" t="s">
        <v>352</v>
      </c>
      <c r="C8502" s="6" t="s">
        <v>411</v>
      </c>
      <c r="H8502" s="8" t="str">
        <f>VLOOKUP(C8502,agent_name_matching!A:B,2,false)</f>
        <v>System</v>
      </c>
      <c r="I8502" s="33"/>
      <c r="O8502" s="6" t="s">
        <v>21360</v>
      </c>
      <c r="P8502" s="8" t="str">
        <f t="shared" si="1"/>
        <v/>
      </c>
      <c r="Q8502" s="8" t="str">
        <f t="shared" si="18"/>
        <v/>
      </c>
      <c r="R8502" s="8" t="str">
        <f>if(and(P8502&lt;&gt;"",Q8502&lt;&gt;"newexp",Q8502&lt;&gt;"nostart"),countifs(script_conform_dispatching!A:A,P8502,script_conform_dispatching!B:B,Q8502),"")</f>
        <v/>
      </c>
      <c r="S8502" s="8" t="str">
        <f t="shared" si="3"/>
        <v/>
      </c>
    </row>
    <row r="8503" hidden="1">
      <c r="A8503" s="6" t="s">
        <v>21361</v>
      </c>
      <c r="B8503" s="6" t="s">
        <v>352</v>
      </c>
      <c r="C8503" s="6" t="s">
        <v>414</v>
      </c>
      <c r="F8503" s="6" t="s">
        <v>415</v>
      </c>
      <c r="G8503" s="6" t="s">
        <v>416</v>
      </c>
      <c r="H8503" s="8" t="str">
        <f>VLOOKUP(C8503,agent_name_matching!A:B,2,false)</f>
        <v>Dialog LLM</v>
      </c>
      <c r="I8503" s="32" t="s">
        <v>21362</v>
      </c>
      <c r="J8503" s="6" t="s">
        <v>418</v>
      </c>
      <c r="L8503" s="6">
        <v>2988.0</v>
      </c>
      <c r="M8503" s="6">
        <v>76.0</v>
      </c>
      <c r="N8503" s="6">
        <v>1910.0</v>
      </c>
      <c r="O8503" s="6" t="s">
        <v>21363</v>
      </c>
      <c r="P8503" s="8" t="str">
        <f t="shared" si="1"/>
        <v/>
      </c>
      <c r="Q8503" s="8" t="str">
        <f t="shared" si="18"/>
        <v/>
      </c>
      <c r="R8503" s="8" t="str">
        <f>if(and(P8503&lt;&gt;"",Q8503&lt;&gt;"newexp",Q8503&lt;&gt;"nostart"),countifs(script_conform_dispatching!A:A,P8503,script_conform_dispatching!B:B,Q8503),"")</f>
        <v/>
      </c>
      <c r="S8503" s="8" t="str">
        <f t="shared" si="3"/>
        <v/>
      </c>
    </row>
    <row r="8504" hidden="1">
      <c r="A8504" s="6" t="s">
        <v>21364</v>
      </c>
      <c r="B8504" s="6" t="s">
        <v>352</v>
      </c>
      <c r="C8504" s="6" t="s">
        <v>37</v>
      </c>
      <c r="F8504" s="6" t="s">
        <v>415</v>
      </c>
      <c r="G8504" s="6" t="s">
        <v>416</v>
      </c>
      <c r="H8504" s="8" t="str">
        <f>VLOOKUP(C8504,agent_name_matching!A:B,2,false)</f>
        <v>Patient LLM</v>
      </c>
      <c r="I8504" s="32" t="s">
        <v>21365</v>
      </c>
      <c r="J8504" s="6" t="s">
        <v>418</v>
      </c>
      <c r="K8504" s="6">
        <v>1.0</v>
      </c>
      <c r="L8504" s="6">
        <v>602.0</v>
      </c>
      <c r="M8504" s="6">
        <v>38.0</v>
      </c>
      <c r="N8504" s="6">
        <v>901.0</v>
      </c>
      <c r="O8504" s="6" t="s">
        <v>21366</v>
      </c>
      <c r="P8504" s="8" t="str">
        <f t="shared" si="1"/>
        <v/>
      </c>
      <c r="Q8504" s="8" t="str">
        <f t="shared" si="18"/>
        <v/>
      </c>
      <c r="R8504" s="8" t="str">
        <f>if(and(P8504&lt;&gt;"",Q8504&lt;&gt;"newexp",Q8504&lt;&gt;"nostart"),countifs(script_conform_dispatching!A:A,P8504,script_conform_dispatching!B:B,Q8504),"")</f>
        <v/>
      </c>
      <c r="S8504" s="8" t="str">
        <f t="shared" si="3"/>
        <v/>
      </c>
    </row>
    <row r="8505" hidden="1">
      <c r="A8505" s="6" t="s">
        <v>21367</v>
      </c>
      <c r="B8505" s="6" t="s">
        <v>352</v>
      </c>
      <c r="C8505" s="6" t="s">
        <v>411</v>
      </c>
      <c r="H8505" s="8" t="str">
        <f>VLOOKUP(C8505,agent_name_matching!A:B,2,false)</f>
        <v>System</v>
      </c>
      <c r="I8505" s="33"/>
      <c r="O8505" s="6" t="s">
        <v>21368</v>
      </c>
      <c r="P8505" s="8" t="str">
        <f t="shared" si="1"/>
        <v/>
      </c>
      <c r="Q8505" s="8" t="str">
        <f t="shared" si="18"/>
        <v/>
      </c>
      <c r="R8505" s="8" t="str">
        <f>if(and(P8505&lt;&gt;"",Q8505&lt;&gt;"newexp",Q8505&lt;&gt;"nostart"),countifs(script_conform_dispatching!A:A,P8505,script_conform_dispatching!B:B,Q8505),"")</f>
        <v/>
      </c>
      <c r="S8505" s="8" t="str">
        <f t="shared" si="3"/>
        <v/>
      </c>
    </row>
    <row r="8506" hidden="1">
      <c r="A8506" s="6" t="s">
        <v>21369</v>
      </c>
      <c r="B8506" s="6" t="s">
        <v>352</v>
      </c>
      <c r="C8506" s="6" t="s">
        <v>414</v>
      </c>
      <c r="F8506" s="6" t="s">
        <v>415</v>
      </c>
      <c r="G8506" s="6" t="s">
        <v>416</v>
      </c>
      <c r="H8506" s="8" t="str">
        <f>VLOOKUP(C8506,agent_name_matching!A:B,2,false)</f>
        <v>Dialog LLM</v>
      </c>
      <c r="I8506" s="32" t="s">
        <v>21370</v>
      </c>
      <c r="J8506" s="6" t="s">
        <v>418</v>
      </c>
      <c r="L8506" s="6">
        <v>3251.0</v>
      </c>
      <c r="M8506" s="6">
        <v>211.0</v>
      </c>
      <c r="N8506" s="6">
        <v>2915.0</v>
      </c>
      <c r="O8506" s="6" t="s">
        <v>21371</v>
      </c>
      <c r="P8506" s="8" t="str">
        <f t="shared" si="1"/>
        <v/>
      </c>
      <c r="Q8506" s="8" t="str">
        <f t="shared" si="18"/>
        <v/>
      </c>
      <c r="R8506" s="8" t="str">
        <f>if(and(P8506&lt;&gt;"",Q8506&lt;&gt;"newexp",Q8506&lt;&gt;"nostart"),countifs(script_conform_dispatching!A:A,P8506,script_conform_dispatching!B:B,Q8506),"")</f>
        <v/>
      </c>
      <c r="S8506" s="8" t="str">
        <f t="shared" si="3"/>
        <v/>
      </c>
    </row>
    <row r="8507" hidden="1">
      <c r="A8507" s="6" t="s">
        <v>21372</v>
      </c>
      <c r="B8507" s="6" t="s">
        <v>352</v>
      </c>
      <c r="C8507" s="6" t="s">
        <v>407</v>
      </c>
      <c r="D8507" s="6">
        <v>1.0</v>
      </c>
      <c r="E8507" s="6" t="s">
        <v>445</v>
      </c>
      <c r="H8507" s="8" t="str">
        <f>VLOOKUP(C8507,agent_name_matching!A:B,2,false)</f>
        <v>--</v>
      </c>
      <c r="I8507" s="33"/>
      <c r="O8507" s="6" t="s">
        <v>21373</v>
      </c>
      <c r="P8507" s="8">
        <f t="shared" si="1"/>
        <v>1</v>
      </c>
      <c r="Q8507" s="8">
        <f t="shared" si="18"/>
        <v>2</v>
      </c>
      <c r="R8507" s="8">
        <f>if(and(P8507&lt;&gt;"",Q8507&lt;&gt;"newexp",Q8507&lt;&gt;"nostart"),countifs(script_conform_dispatching!A:A,P8507,script_conform_dispatching!B:B,Q8507),"")</f>
        <v>1</v>
      </c>
      <c r="S8507" s="8" t="str">
        <f t="shared" si="3"/>
        <v/>
      </c>
    </row>
    <row r="8508" hidden="1">
      <c r="A8508" s="6" t="s">
        <v>21374</v>
      </c>
      <c r="B8508" s="6" t="s">
        <v>352</v>
      </c>
      <c r="C8508" s="6" t="s">
        <v>407</v>
      </c>
      <c r="D8508" s="6">
        <v>2.0</v>
      </c>
      <c r="E8508" s="6" t="s">
        <v>408</v>
      </c>
      <c r="H8508" s="8" t="str">
        <f>VLOOKUP(C8508,agent_name_matching!A:B,2,false)</f>
        <v>--</v>
      </c>
      <c r="I8508" s="33"/>
      <c r="O8508" s="6" t="s">
        <v>21375</v>
      </c>
      <c r="P8508" s="8" t="str">
        <f t="shared" si="1"/>
        <v/>
      </c>
      <c r="Q8508" s="8" t="str">
        <f t="shared" si="18"/>
        <v/>
      </c>
      <c r="R8508" s="8" t="str">
        <f>if(and(P8508&lt;&gt;"",Q8508&lt;&gt;"newexp",Q8508&lt;&gt;"nostart"),countifs(script_conform_dispatching!A:A,P8508,script_conform_dispatching!B:B,Q8508),"")</f>
        <v/>
      </c>
      <c r="S8508" s="8" t="str">
        <f t="shared" si="3"/>
        <v/>
      </c>
    </row>
    <row r="8509" hidden="1">
      <c r="A8509" s="6" t="s">
        <v>21376</v>
      </c>
      <c r="B8509" s="6" t="s">
        <v>352</v>
      </c>
      <c r="C8509" s="6" t="s">
        <v>450</v>
      </c>
      <c r="F8509" s="6" t="s">
        <v>415</v>
      </c>
      <c r="G8509" s="6" t="s">
        <v>416</v>
      </c>
      <c r="H8509" s="8" t="str">
        <f>VLOOKUP(C8509,agent_name_matching!A:B,2,false)</f>
        <v>Validator LLM</v>
      </c>
      <c r="I8509" s="32" t="s">
        <v>21377</v>
      </c>
      <c r="J8509" s="6" t="s">
        <v>452</v>
      </c>
      <c r="L8509" s="6">
        <v>888.0</v>
      </c>
      <c r="M8509" s="6">
        <v>37.0</v>
      </c>
      <c r="N8509" s="6">
        <v>721.0</v>
      </c>
      <c r="O8509" s="6" t="s">
        <v>21378</v>
      </c>
      <c r="P8509" s="8" t="str">
        <f t="shared" si="1"/>
        <v/>
      </c>
      <c r="Q8509" s="8" t="str">
        <f t="shared" si="18"/>
        <v/>
      </c>
      <c r="R8509" s="8" t="str">
        <f>if(and(P8509&lt;&gt;"",Q8509&lt;&gt;"newexp",Q8509&lt;&gt;"nostart"),countifs(script_conform_dispatching!A:A,P8509,script_conform_dispatching!B:B,Q8509),"")</f>
        <v/>
      </c>
      <c r="S8509" s="8" t="str">
        <f t="shared" si="3"/>
        <v/>
      </c>
    </row>
    <row r="8510" hidden="1">
      <c r="A8510" s="6" t="s">
        <v>21379</v>
      </c>
      <c r="B8510" s="6" t="s">
        <v>352</v>
      </c>
      <c r="C8510" s="6" t="s">
        <v>37</v>
      </c>
      <c r="F8510" s="6" t="s">
        <v>415</v>
      </c>
      <c r="G8510" s="6" t="s">
        <v>416</v>
      </c>
      <c r="H8510" s="8" t="str">
        <f>VLOOKUP(C8510,agent_name_matching!A:B,2,false)</f>
        <v>Patient LLM</v>
      </c>
      <c r="I8510" s="32" t="s">
        <v>21380</v>
      </c>
      <c r="J8510" s="6" t="s">
        <v>418</v>
      </c>
      <c r="K8510" s="6">
        <v>1.0</v>
      </c>
      <c r="L8510" s="6">
        <v>704.0</v>
      </c>
      <c r="M8510" s="6">
        <v>41.0</v>
      </c>
      <c r="N8510" s="6">
        <v>903.0</v>
      </c>
      <c r="O8510" s="6" t="s">
        <v>21381</v>
      </c>
      <c r="P8510" s="8" t="str">
        <f t="shared" si="1"/>
        <v/>
      </c>
      <c r="Q8510" s="8" t="str">
        <f t="shared" si="18"/>
        <v/>
      </c>
      <c r="R8510" s="8" t="str">
        <f>if(and(P8510&lt;&gt;"",Q8510&lt;&gt;"newexp",Q8510&lt;&gt;"nostart"),countifs(script_conform_dispatching!A:A,P8510,script_conform_dispatching!B:B,Q8510),"")</f>
        <v/>
      </c>
      <c r="S8510" s="8" t="str">
        <f t="shared" si="3"/>
        <v/>
      </c>
    </row>
    <row r="8511" hidden="1">
      <c r="A8511" s="6" t="s">
        <v>21382</v>
      </c>
      <c r="B8511" s="6" t="s">
        <v>352</v>
      </c>
      <c r="C8511" s="6" t="s">
        <v>411</v>
      </c>
      <c r="H8511" s="8" t="str">
        <f>VLOOKUP(C8511,agent_name_matching!A:B,2,false)</f>
        <v>System</v>
      </c>
      <c r="I8511" s="33"/>
      <c r="O8511" s="6" t="s">
        <v>21383</v>
      </c>
      <c r="P8511" s="8" t="str">
        <f t="shared" si="1"/>
        <v/>
      </c>
      <c r="Q8511" s="8" t="str">
        <f t="shared" si="18"/>
        <v/>
      </c>
      <c r="R8511" s="8" t="str">
        <f>if(and(P8511&lt;&gt;"",Q8511&lt;&gt;"newexp",Q8511&lt;&gt;"nostart"),countifs(script_conform_dispatching!A:A,P8511,script_conform_dispatching!B:B,Q8511),"")</f>
        <v/>
      </c>
      <c r="S8511" s="8" t="str">
        <f t="shared" si="3"/>
        <v/>
      </c>
    </row>
    <row r="8512" hidden="1">
      <c r="A8512" s="6" t="s">
        <v>21384</v>
      </c>
      <c r="B8512" s="6" t="s">
        <v>352</v>
      </c>
      <c r="C8512" s="6" t="s">
        <v>414</v>
      </c>
      <c r="F8512" s="6" t="s">
        <v>415</v>
      </c>
      <c r="G8512" s="6" t="s">
        <v>416</v>
      </c>
      <c r="H8512" s="8" t="str">
        <f>VLOOKUP(C8512,agent_name_matching!A:B,2,false)</f>
        <v>Dialog LLM</v>
      </c>
      <c r="I8512" s="32" t="s">
        <v>21385</v>
      </c>
      <c r="J8512" s="6" t="s">
        <v>418</v>
      </c>
      <c r="L8512" s="6">
        <v>3671.0</v>
      </c>
      <c r="M8512" s="6">
        <v>92.0</v>
      </c>
      <c r="N8512" s="6">
        <v>1633.0</v>
      </c>
      <c r="O8512" s="6" t="s">
        <v>21386</v>
      </c>
      <c r="P8512" s="8" t="str">
        <f t="shared" si="1"/>
        <v/>
      </c>
      <c r="Q8512" s="8" t="str">
        <f t="shared" si="18"/>
        <v/>
      </c>
      <c r="R8512" s="8" t="str">
        <f>if(and(P8512&lt;&gt;"",Q8512&lt;&gt;"newexp",Q8512&lt;&gt;"nostart"),countifs(script_conform_dispatching!A:A,P8512,script_conform_dispatching!B:B,Q8512),"")</f>
        <v/>
      </c>
      <c r="S8512" s="8" t="str">
        <f t="shared" si="3"/>
        <v/>
      </c>
    </row>
    <row r="8513" hidden="1">
      <c r="A8513" s="6" t="s">
        <v>21387</v>
      </c>
      <c r="B8513" s="6" t="s">
        <v>352</v>
      </c>
      <c r="C8513" s="6" t="s">
        <v>37</v>
      </c>
      <c r="F8513" s="6" t="s">
        <v>415</v>
      </c>
      <c r="G8513" s="6" t="s">
        <v>416</v>
      </c>
      <c r="H8513" s="8" t="str">
        <f>VLOOKUP(C8513,agent_name_matching!A:B,2,false)</f>
        <v>Patient LLM</v>
      </c>
      <c r="I8513" s="32" t="s">
        <v>21388</v>
      </c>
      <c r="J8513" s="6" t="s">
        <v>418</v>
      </c>
      <c r="K8513" s="6">
        <v>1.0</v>
      </c>
      <c r="L8513" s="6">
        <v>831.0</v>
      </c>
      <c r="M8513" s="6">
        <v>43.0</v>
      </c>
      <c r="N8513" s="6">
        <v>876.0</v>
      </c>
      <c r="O8513" s="6" t="s">
        <v>21389</v>
      </c>
      <c r="P8513" s="8" t="str">
        <f t="shared" si="1"/>
        <v/>
      </c>
      <c r="Q8513" s="8" t="str">
        <f t="shared" si="18"/>
        <v/>
      </c>
      <c r="R8513" s="8" t="str">
        <f>if(and(P8513&lt;&gt;"",Q8513&lt;&gt;"newexp",Q8513&lt;&gt;"nostart"),countifs(script_conform_dispatching!A:A,P8513,script_conform_dispatching!B:B,Q8513),"")</f>
        <v/>
      </c>
      <c r="S8513" s="8" t="str">
        <f t="shared" si="3"/>
        <v/>
      </c>
    </row>
    <row r="8514" hidden="1">
      <c r="A8514" s="6" t="s">
        <v>21390</v>
      </c>
      <c r="B8514" s="6" t="s">
        <v>352</v>
      </c>
      <c r="C8514" s="6" t="s">
        <v>411</v>
      </c>
      <c r="H8514" s="8" t="str">
        <f>VLOOKUP(C8514,agent_name_matching!A:B,2,false)</f>
        <v>System</v>
      </c>
      <c r="I8514" s="33"/>
      <c r="O8514" s="6" t="s">
        <v>21391</v>
      </c>
      <c r="P8514" s="8" t="str">
        <f t="shared" si="1"/>
        <v/>
      </c>
      <c r="Q8514" s="8" t="str">
        <f t="shared" si="18"/>
        <v/>
      </c>
      <c r="R8514" s="8" t="str">
        <f>if(and(P8514&lt;&gt;"",Q8514&lt;&gt;"newexp",Q8514&lt;&gt;"nostart"),countifs(script_conform_dispatching!A:A,P8514,script_conform_dispatching!B:B,Q8514),"")</f>
        <v/>
      </c>
      <c r="S8514" s="8" t="str">
        <f t="shared" si="3"/>
        <v/>
      </c>
    </row>
    <row r="8515" hidden="1">
      <c r="A8515" s="6" t="s">
        <v>21392</v>
      </c>
      <c r="B8515" s="6" t="s">
        <v>352</v>
      </c>
      <c r="C8515" s="6" t="s">
        <v>414</v>
      </c>
      <c r="F8515" s="6" t="s">
        <v>415</v>
      </c>
      <c r="G8515" s="6" t="s">
        <v>416</v>
      </c>
      <c r="H8515" s="8" t="str">
        <f>VLOOKUP(C8515,agent_name_matching!A:B,2,false)</f>
        <v>Dialog LLM</v>
      </c>
      <c r="I8515" s="32" t="s">
        <v>21393</v>
      </c>
      <c r="J8515" s="6" t="s">
        <v>418</v>
      </c>
      <c r="L8515" s="6">
        <v>3974.0</v>
      </c>
      <c r="M8515" s="6">
        <v>81.0</v>
      </c>
      <c r="N8515" s="6">
        <v>1261.0</v>
      </c>
      <c r="O8515" s="6" t="s">
        <v>21394</v>
      </c>
      <c r="P8515" s="8" t="str">
        <f t="shared" si="1"/>
        <v/>
      </c>
      <c r="Q8515" s="8" t="str">
        <f t="shared" si="18"/>
        <v/>
      </c>
      <c r="R8515" s="8" t="str">
        <f>if(and(P8515&lt;&gt;"",Q8515&lt;&gt;"newexp",Q8515&lt;&gt;"nostart"),countifs(script_conform_dispatching!A:A,P8515,script_conform_dispatching!B:B,Q8515),"")</f>
        <v/>
      </c>
      <c r="S8515" s="8" t="str">
        <f t="shared" si="3"/>
        <v/>
      </c>
    </row>
    <row r="8516" hidden="1">
      <c r="A8516" s="6" t="s">
        <v>21395</v>
      </c>
      <c r="B8516" s="6" t="s">
        <v>352</v>
      </c>
      <c r="C8516" s="6" t="s">
        <v>37</v>
      </c>
      <c r="F8516" s="6" t="s">
        <v>415</v>
      </c>
      <c r="G8516" s="6" t="s">
        <v>416</v>
      </c>
      <c r="H8516" s="8" t="str">
        <f>VLOOKUP(C8516,agent_name_matching!A:B,2,false)</f>
        <v>Patient LLM</v>
      </c>
      <c r="I8516" s="32" t="s">
        <v>21396</v>
      </c>
      <c r="J8516" s="6" t="s">
        <v>418</v>
      </c>
      <c r="K8516" s="6">
        <v>1.0</v>
      </c>
      <c r="L8516" s="6">
        <v>949.0</v>
      </c>
      <c r="M8516" s="6">
        <v>76.0</v>
      </c>
      <c r="N8516" s="6">
        <v>968.0</v>
      </c>
      <c r="O8516" s="6" t="s">
        <v>21397</v>
      </c>
      <c r="P8516" s="8" t="str">
        <f t="shared" si="1"/>
        <v/>
      </c>
      <c r="Q8516" s="8" t="str">
        <f t="shared" si="18"/>
        <v/>
      </c>
      <c r="R8516" s="8" t="str">
        <f>if(and(P8516&lt;&gt;"",Q8516&lt;&gt;"newexp",Q8516&lt;&gt;"nostart"),countifs(script_conform_dispatching!A:A,P8516,script_conform_dispatching!B:B,Q8516),"")</f>
        <v/>
      </c>
      <c r="S8516" s="8" t="str">
        <f t="shared" si="3"/>
        <v/>
      </c>
    </row>
    <row r="8517" hidden="1">
      <c r="A8517" s="6" t="s">
        <v>21398</v>
      </c>
      <c r="B8517" s="6" t="s">
        <v>352</v>
      </c>
      <c r="C8517" s="6" t="s">
        <v>411</v>
      </c>
      <c r="H8517" s="8" t="str">
        <f>VLOOKUP(C8517,agent_name_matching!A:B,2,false)</f>
        <v>System</v>
      </c>
      <c r="I8517" s="33"/>
      <c r="O8517" s="6" t="s">
        <v>21399</v>
      </c>
      <c r="P8517" s="8" t="str">
        <f t="shared" si="1"/>
        <v/>
      </c>
      <c r="Q8517" s="8" t="str">
        <f t="shared" si="18"/>
        <v/>
      </c>
      <c r="R8517" s="8" t="str">
        <f>if(and(P8517&lt;&gt;"",Q8517&lt;&gt;"newexp",Q8517&lt;&gt;"nostart"),countifs(script_conform_dispatching!A:A,P8517,script_conform_dispatching!B:B,Q8517),"")</f>
        <v/>
      </c>
      <c r="S8517" s="8" t="str">
        <f t="shared" si="3"/>
        <v/>
      </c>
    </row>
    <row r="8518" hidden="1">
      <c r="A8518" s="6" t="s">
        <v>21400</v>
      </c>
      <c r="B8518" s="6" t="s">
        <v>352</v>
      </c>
      <c r="C8518" s="6" t="s">
        <v>414</v>
      </c>
      <c r="F8518" s="6" t="s">
        <v>415</v>
      </c>
      <c r="G8518" s="6" t="s">
        <v>416</v>
      </c>
      <c r="H8518" s="8" t="str">
        <f>VLOOKUP(C8518,agent_name_matching!A:B,2,false)</f>
        <v>Dialog LLM</v>
      </c>
      <c r="I8518" s="32" t="s">
        <v>21401</v>
      </c>
      <c r="J8518" s="6" t="s">
        <v>418</v>
      </c>
      <c r="L8518" s="6">
        <v>4299.0</v>
      </c>
      <c r="M8518" s="6">
        <v>113.0</v>
      </c>
      <c r="N8518" s="6">
        <v>1867.0</v>
      </c>
      <c r="O8518" s="6" t="s">
        <v>21402</v>
      </c>
      <c r="P8518" s="8" t="str">
        <f t="shared" si="1"/>
        <v/>
      </c>
      <c r="Q8518" s="8" t="str">
        <f t="shared" si="18"/>
        <v/>
      </c>
      <c r="R8518" s="8" t="str">
        <f>if(and(P8518&lt;&gt;"",Q8518&lt;&gt;"newexp",Q8518&lt;&gt;"nostart"),countifs(script_conform_dispatching!A:A,P8518,script_conform_dispatching!B:B,Q8518),"")</f>
        <v/>
      </c>
      <c r="S8518" s="8" t="str">
        <f t="shared" si="3"/>
        <v/>
      </c>
    </row>
    <row r="8519" hidden="1">
      <c r="A8519" s="6" t="s">
        <v>21403</v>
      </c>
      <c r="B8519" s="6" t="s">
        <v>352</v>
      </c>
      <c r="C8519" s="6" t="s">
        <v>37</v>
      </c>
      <c r="F8519" s="6" t="s">
        <v>415</v>
      </c>
      <c r="G8519" s="6" t="s">
        <v>416</v>
      </c>
      <c r="H8519" s="8" t="str">
        <f>VLOOKUP(C8519,agent_name_matching!A:B,2,false)</f>
        <v>Patient LLM</v>
      </c>
      <c r="I8519" s="32" t="s">
        <v>21404</v>
      </c>
      <c r="J8519" s="6" t="s">
        <v>418</v>
      </c>
      <c r="K8519" s="6">
        <v>1.0</v>
      </c>
      <c r="L8519" s="6">
        <v>1132.0</v>
      </c>
      <c r="M8519" s="6">
        <v>35.0</v>
      </c>
      <c r="N8519" s="6">
        <v>1007.0</v>
      </c>
      <c r="O8519" s="6" t="s">
        <v>21405</v>
      </c>
      <c r="P8519" s="8" t="str">
        <f t="shared" si="1"/>
        <v/>
      </c>
      <c r="Q8519" s="8" t="str">
        <f t="shared" si="18"/>
        <v/>
      </c>
      <c r="R8519" s="8" t="str">
        <f>if(and(P8519&lt;&gt;"",Q8519&lt;&gt;"newexp",Q8519&lt;&gt;"nostart"),countifs(script_conform_dispatching!A:A,P8519,script_conform_dispatching!B:B,Q8519),"")</f>
        <v/>
      </c>
      <c r="S8519" s="8" t="str">
        <f t="shared" si="3"/>
        <v/>
      </c>
    </row>
    <row r="8520" hidden="1">
      <c r="A8520" s="6" t="s">
        <v>21406</v>
      </c>
      <c r="B8520" s="6" t="s">
        <v>352</v>
      </c>
      <c r="C8520" s="6" t="s">
        <v>411</v>
      </c>
      <c r="H8520" s="8" t="str">
        <f>VLOOKUP(C8520,agent_name_matching!A:B,2,false)</f>
        <v>System</v>
      </c>
      <c r="I8520" s="33"/>
      <c r="O8520" s="6" t="s">
        <v>21407</v>
      </c>
      <c r="P8520" s="8" t="str">
        <f t="shared" si="1"/>
        <v/>
      </c>
      <c r="Q8520" s="8" t="str">
        <f t="shared" si="18"/>
        <v/>
      </c>
      <c r="R8520" s="8" t="str">
        <f>if(and(P8520&lt;&gt;"",Q8520&lt;&gt;"newexp",Q8520&lt;&gt;"nostart"),countifs(script_conform_dispatching!A:A,P8520,script_conform_dispatching!B:B,Q8520),"")</f>
        <v/>
      </c>
      <c r="S8520" s="8" t="str">
        <f t="shared" si="3"/>
        <v/>
      </c>
    </row>
    <row r="8521" hidden="1">
      <c r="A8521" s="6" t="s">
        <v>21408</v>
      </c>
      <c r="B8521" s="6" t="s">
        <v>352</v>
      </c>
      <c r="C8521" s="6" t="s">
        <v>414</v>
      </c>
      <c r="F8521" s="6" t="s">
        <v>415</v>
      </c>
      <c r="G8521" s="6" t="s">
        <v>416</v>
      </c>
      <c r="H8521" s="8" t="str">
        <f>VLOOKUP(C8521,agent_name_matching!A:B,2,false)</f>
        <v>Dialog LLM</v>
      </c>
      <c r="I8521" s="32" t="s">
        <v>21409</v>
      </c>
      <c r="J8521" s="6" t="s">
        <v>418</v>
      </c>
      <c r="L8521" s="6">
        <v>4615.0</v>
      </c>
      <c r="M8521" s="6">
        <v>73.0</v>
      </c>
      <c r="N8521" s="6">
        <v>1083.0</v>
      </c>
      <c r="O8521" s="6" t="s">
        <v>21410</v>
      </c>
      <c r="P8521" s="8" t="str">
        <f t="shared" si="1"/>
        <v/>
      </c>
      <c r="Q8521" s="8" t="str">
        <f t="shared" si="18"/>
        <v/>
      </c>
      <c r="R8521" s="8" t="str">
        <f>if(and(P8521&lt;&gt;"",Q8521&lt;&gt;"newexp",Q8521&lt;&gt;"nostart"),countifs(script_conform_dispatching!A:A,P8521,script_conform_dispatching!B:B,Q8521),"")</f>
        <v/>
      </c>
      <c r="S8521" s="8" t="str">
        <f t="shared" si="3"/>
        <v/>
      </c>
    </row>
    <row r="8522" hidden="1">
      <c r="A8522" s="6" t="s">
        <v>21411</v>
      </c>
      <c r="B8522" s="6" t="s">
        <v>352</v>
      </c>
      <c r="C8522" s="6" t="s">
        <v>37</v>
      </c>
      <c r="F8522" s="6" t="s">
        <v>415</v>
      </c>
      <c r="G8522" s="6" t="s">
        <v>416</v>
      </c>
      <c r="H8522" s="8" t="str">
        <f>VLOOKUP(C8522,agent_name_matching!A:B,2,false)</f>
        <v>Patient LLM</v>
      </c>
      <c r="I8522" s="32" t="s">
        <v>21412</v>
      </c>
      <c r="J8522" s="6" t="s">
        <v>418</v>
      </c>
      <c r="K8522" s="6">
        <v>1.0</v>
      </c>
      <c r="L8522" s="6">
        <v>1234.0</v>
      </c>
      <c r="M8522" s="6">
        <v>80.0</v>
      </c>
      <c r="N8522" s="6">
        <v>1552.0</v>
      </c>
      <c r="O8522" s="6" t="s">
        <v>21413</v>
      </c>
      <c r="P8522" s="8" t="str">
        <f t="shared" si="1"/>
        <v/>
      </c>
      <c r="Q8522" s="8" t="str">
        <f t="shared" si="18"/>
        <v/>
      </c>
      <c r="R8522" s="8" t="str">
        <f>if(and(P8522&lt;&gt;"",Q8522&lt;&gt;"newexp",Q8522&lt;&gt;"nostart"),countifs(script_conform_dispatching!A:A,P8522,script_conform_dispatching!B:B,Q8522),"")</f>
        <v/>
      </c>
      <c r="S8522" s="8" t="str">
        <f t="shared" si="3"/>
        <v/>
      </c>
    </row>
    <row r="8523" hidden="1">
      <c r="A8523" s="6" t="s">
        <v>21414</v>
      </c>
      <c r="B8523" s="6" t="s">
        <v>352</v>
      </c>
      <c r="C8523" s="6" t="s">
        <v>411</v>
      </c>
      <c r="H8523" s="8" t="str">
        <f>VLOOKUP(C8523,agent_name_matching!A:B,2,false)</f>
        <v>System</v>
      </c>
      <c r="I8523" s="33"/>
      <c r="O8523" s="6" t="s">
        <v>21415</v>
      </c>
      <c r="P8523" s="8" t="str">
        <f t="shared" si="1"/>
        <v/>
      </c>
      <c r="Q8523" s="8" t="str">
        <f t="shared" si="18"/>
        <v/>
      </c>
      <c r="R8523" s="8" t="str">
        <f>if(and(P8523&lt;&gt;"",Q8523&lt;&gt;"newexp",Q8523&lt;&gt;"nostart"),countifs(script_conform_dispatching!A:A,P8523,script_conform_dispatching!B:B,Q8523),"")</f>
        <v/>
      </c>
      <c r="S8523" s="8" t="str">
        <f t="shared" si="3"/>
        <v/>
      </c>
    </row>
    <row r="8524" hidden="1">
      <c r="A8524" s="6" t="s">
        <v>21416</v>
      </c>
      <c r="B8524" s="6" t="s">
        <v>352</v>
      </c>
      <c r="C8524" s="6" t="s">
        <v>414</v>
      </c>
      <c r="F8524" s="6" t="s">
        <v>415</v>
      </c>
      <c r="G8524" s="6" t="s">
        <v>416</v>
      </c>
      <c r="H8524" s="8" t="str">
        <f>VLOOKUP(C8524,agent_name_matching!A:B,2,false)</f>
        <v>Dialog LLM</v>
      </c>
      <c r="I8524" s="32" t="s">
        <v>21417</v>
      </c>
      <c r="J8524" s="6" t="s">
        <v>418</v>
      </c>
      <c r="L8524" s="6">
        <v>4936.0</v>
      </c>
      <c r="M8524" s="6">
        <v>106.0</v>
      </c>
      <c r="N8524" s="6">
        <v>2917.0</v>
      </c>
      <c r="O8524" s="6" t="s">
        <v>21418</v>
      </c>
      <c r="P8524" s="8" t="str">
        <f t="shared" si="1"/>
        <v/>
      </c>
      <c r="Q8524" s="8" t="str">
        <f t="shared" si="18"/>
        <v/>
      </c>
      <c r="R8524" s="8" t="str">
        <f>if(and(P8524&lt;&gt;"",Q8524&lt;&gt;"newexp",Q8524&lt;&gt;"nostart"),countifs(script_conform_dispatching!A:A,P8524,script_conform_dispatching!B:B,Q8524),"")</f>
        <v/>
      </c>
      <c r="S8524" s="8" t="str">
        <f t="shared" si="3"/>
        <v/>
      </c>
    </row>
    <row r="8525" hidden="1">
      <c r="A8525" s="6" t="s">
        <v>21419</v>
      </c>
      <c r="B8525" s="6" t="s">
        <v>352</v>
      </c>
      <c r="C8525" s="6" t="s">
        <v>37</v>
      </c>
      <c r="F8525" s="6" t="s">
        <v>415</v>
      </c>
      <c r="G8525" s="6" t="s">
        <v>416</v>
      </c>
      <c r="H8525" s="8" t="str">
        <f>VLOOKUP(C8525,agent_name_matching!A:B,2,false)</f>
        <v>Patient LLM</v>
      </c>
      <c r="I8525" s="32" t="s">
        <v>21420</v>
      </c>
      <c r="J8525" s="6" t="s">
        <v>418</v>
      </c>
      <c r="K8525" s="6">
        <v>1.0</v>
      </c>
      <c r="L8525" s="6">
        <v>1414.0</v>
      </c>
      <c r="M8525" s="6">
        <v>59.0</v>
      </c>
      <c r="N8525" s="6">
        <v>1054.0</v>
      </c>
      <c r="O8525" s="6" t="s">
        <v>21421</v>
      </c>
      <c r="P8525" s="8" t="str">
        <f t="shared" si="1"/>
        <v/>
      </c>
      <c r="Q8525" s="8" t="str">
        <f t="shared" si="18"/>
        <v/>
      </c>
      <c r="R8525" s="8" t="str">
        <f>if(and(P8525&lt;&gt;"",Q8525&lt;&gt;"newexp",Q8525&lt;&gt;"nostart"),countifs(script_conform_dispatching!A:A,P8525,script_conform_dispatching!B:B,Q8525),"")</f>
        <v/>
      </c>
      <c r="S8525" s="8" t="str">
        <f t="shared" si="3"/>
        <v/>
      </c>
    </row>
    <row r="8526" hidden="1">
      <c r="A8526" s="6" t="s">
        <v>21422</v>
      </c>
      <c r="B8526" s="6" t="s">
        <v>352</v>
      </c>
      <c r="C8526" s="6" t="s">
        <v>411</v>
      </c>
      <c r="H8526" s="8" t="str">
        <f>VLOOKUP(C8526,agent_name_matching!A:B,2,false)</f>
        <v>System</v>
      </c>
      <c r="I8526" s="33"/>
      <c r="O8526" s="6" t="s">
        <v>21423</v>
      </c>
      <c r="P8526" s="8" t="str">
        <f t="shared" si="1"/>
        <v/>
      </c>
      <c r="Q8526" s="8" t="str">
        <f t="shared" si="18"/>
        <v/>
      </c>
      <c r="R8526" s="8" t="str">
        <f>if(and(P8526&lt;&gt;"",Q8526&lt;&gt;"newexp",Q8526&lt;&gt;"nostart"),countifs(script_conform_dispatching!A:A,P8526,script_conform_dispatching!B:B,Q8526),"")</f>
        <v/>
      </c>
      <c r="S8526" s="8" t="str">
        <f t="shared" si="3"/>
        <v/>
      </c>
    </row>
    <row r="8527" hidden="1">
      <c r="A8527" s="6" t="s">
        <v>21424</v>
      </c>
      <c r="B8527" s="6" t="s">
        <v>352</v>
      </c>
      <c r="C8527" s="6" t="s">
        <v>414</v>
      </c>
      <c r="F8527" s="6" t="s">
        <v>415</v>
      </c>
      <c r="G8527" s="6" t="s">
        <v>416</v>
      </c>
      <c r="H8527" s="8" t="str">
        <f>VLOOKUP(C8527,agent_name_matching!A:B,2,false)</f>
        <v>Dialog LLM</v>
      </c>
      <c r="I8527" s="32" t="s">
        <v>21425</v>
      </c>
      <c r="J8527" s="6" t="s">
        <v>418</v>
      </c>
      <c r="L8527" s="6">
        <v>5269.0</v>
      </c>
      <c r="M8527" s="6">
        <v>103.0</v>
      </c>
      <c r="N8527" s="6">
        <v>1761.0</v>
      </c>
      <c r="O8527" s="6" t="s">
        <v>21426</v>
      </c>
      <c r="P8527" s="8" t="str">
        <f t="shared" si="1"/>
        <v/>
      </c>
      <c r="Q8527" s="8" t="str">
        <f t="shared" si="18"/>
        <v/>
      </c>
      <c r="R8527" s="8" t="str">
        <f>if(and(P8527&lt;&gt;"",Q8527&lt;&gt;"newexp",Q8527&lt;&gt;"nostart"),countifs(script_conform_dispatching!A:A,P8527,script_conform_dispatching!B:B,Q8527),"")</f>
        <v/>
      </c>
      <c r="S8527" s="8" t="str">
        <f t="shared" si="3"/>
        <v/>
      </c>
    </row>
    <row r="8528" hidden="1">
      <c r="A8528" s="6" t="s">
        <v>21427</v>
      </c>
      <c r="B8528" s="6" t="s">
        <v>352</v>
      </c>
      <c r="C8528" s="6" t="s">
        <v>37</v>
      </c>
      <c r="F8528" s="6" t="s">
        <v>415</v>
      </c>
      <c r="G8528" s="6" t="s">
        <v>416</v>
      </c>
      <c r="H8528" s="8" t="str">
        <f>VLOOKUP(C8528,agent_name_matching!A:B,2,false)</f>
        <v>Patient LLM</v>
      </c>
      <c r="I8528" s="32" t="s">
        <v>21428</v>
      </c>
      <c r="J8528" s="6" t="s">
        <v>418</v>
      </c>
      <c r="K8528" s="6">
        <v>1.0</v>
      </c>
      <c r="L8528" s="6">
        <v>1570.0</v>
      </c>
      <c r="M8528" s="6">
        <v>39.0</v>
      </c>
      <c r="N8528" s="6">
        <v>988.0</v>
      </c>
      <c r="O8528" s="6" t="s">
        <v>21429</v>
      </c>
      <c r="P8528" s="8" t="str">
        <f t="shared" si="1"/>
        <v/>
      </c>
      <c r="Q8528" s="8" t="str">
        <f t="shared" si="18"/>
        <v/>
      </c>
      <c r="R8528" s="8" t="str">
        <f>if(and(P8528&lt;&gt;"",Q8528&lt;&gt;"newexp",Q8528&lt;&gt;"nostart"),countifs(script_conform_dispatching!A:A,P8528,script_conform_dispatching!B:B,Q8528),"")</f>
        <v/>
      </c>
      <c r="S8528" s="8" t="str">
        <f t="shared" si="3"/>
        <v/>
      </c>
    </row>
    <row r="8529" hidden="1">
      <c r="A8529" s="6" t="s">
        <v>21430</v>
      </c>
      <c r="B8529" s="6" t="s">
        <v>352</v>
      </c>
      <c r="C8529" s="6" t="s">
        <v>411</v>
      </c>
      <c r="H8529" s="8" t="str">
        <f>VLOOKUP(C8529,agent_name_matching!A:B,2,false)</f>
        <v>System</v>
      </c>
      <c r="I8529" s="33"/>
      <c r="O8529" s="6" t="s">
        <v>21431</v>
      </c>
      <c r="P8529" s="8" t="str">
        <f t="shared" si="1"/>
        <v/>
      </c>
      <c r="Q8529" s="8" t="str">
        <f t="shared" si="18"/>
        <v/>
      </c>
      <c r="R8529" s="8" t="str">
        <f>if(and(P8529&lt;&gt;"",Q8529&lt;&gt;"newexp",Q8529&lt;&gt;"nostart"),countifs(script_conform_dispatching!A:A,P8529,script_conform_dispatching!B:B,Q8529),"")</f>
        <v/>
      </c>
      <c r="S8529" s="8" t="str">
        <f t="shared" si="3"/>
        <v/>
      </c>
    </row>
    <row r="8530" hidden="1">
      <c r="A8530" s="6" t="s">
        <v>21432</v>
      </c>
      <c r="B8530" s="6" t="s">
        <v>352</v>
      </c>
      <c r="C8530" s="6" t="s">
        <v>414</v>
      </c>
      <c r="F8530" s="6" t="s">
        <v>415</v>
      </c>
      <c r="G8530" s="6" t="s">
        <v>416</v>
      </c>
      <c r="H8530" s="8" t="str">
        <f>VLOOKUP(C8530,agent_name_matching!A:B,2,false)</f>
        <v>Dialog LLM</v>
      </c>
      <c r="I8530" s="32" t="s">
        <v>21433</v>
      </c>
      <c r="J8530" s="6" t="s">
        <v>418</v>
      </c>
      <c r="L8530" s="6">
        <v>5579.0</v>
      </c>
      <c r="M8530" s="6">
        <v>74.0</v>
      </c>
      <c r="N8530" s="6">
        <v>1511.0</v>
      </c>
      <c r="O8530" s="6" t="s">
        <v>21434</v>
      </c>
      <c r="P8530" s="8" t="str">
        <f t="shared" si="1"/>
        <v/>
      </c>
      <c r="Q8530" s="8" t="str">
        <f t="shared" si="18"/>
        <v/>
      </c>
      <c r="R8530" s="8" t="str">
        <f>if(and(P8530&lt;&gt;"",Q8530&lt;&gt;"newexp",Q8530&lt;&gt;"nostart"),countifs(script_conform_dispatching!A:A,P8530,script_conform_dispatching!B:B,Q8530),"")</f>
        <v/>
      </c>
      <c r="S8530" s="8" t="str">
        <f t="shared" si="3"/>
        <v/>
      </c>
    </row>
    <row r="8531" hidden="1">
      <c r="A8531" s="6" t="s">
        <v>21435</v>
      </c>
      <c r="B8531" s="6" t="s">
        <v>352</v>
      </c>
      <c r="C8531" s="6" t="s">
        <v>37</v>
      </c>
      <c r="F8531" s="6" t="s">
        <v>415</v>
      </c>
      <c r="G8531" s="6" t="s">
        <v>416</v>
      </c>
      <c r="H8531" s="8" t="str">
        <f>VLOOKUP(C8531,agent_name_matching!A:B,2,false)</f>
        <v>Patient LLM</v>
      </c>
      <c r="I8531" s="32" t="s">
        <v>21436</v>
      </c>
      <c r="J8531" s="6" t="s">
        <v>418</v>
      </c>
      <c r="K8531" s="6">
        <v>1.0</v>
      </c>
      <c r="L8531" s="6">
        <v>1677.0</v>
      </c>
      <c r="M8531" s="6">
        <v>80.0</v>
      </c>
      <c r="N8531" s="6">
        <v>1123.0</v>
      </c>
      <c r="O8531" s="6" t="s">
        <v>21437</v>
      </c>
      <c r="P8531" s="8" t="str">
        <f t="shared" si="1"/>
        <v/>
      </c>
      <c r="Q8531" s="8" t="str">
        <f t="shared" si="18"/>
        <v/>
      </c>
      <c r="R8531" s="8" t="str">
        <f>if(and(P8531&lt;&gt;"",Q8531&lt;&gt;"newexp",Q8531&lt;&gt;"nostart"),countifs(script_conform_dispatching!A:A,P8531,script_conform_dispatching!B:B,Q8531),"")</f>
        <v/>
      </c>
      <c r="S8531" s="8" t="str">
        <f t="shared" si="3"/>
        <v/>
      </c>
    </row>
    <row r="8532" hidden="1">
      <c r="A8532" s="6" t="s">
        <v>21438</v>
      </c>
      <c r="B8532" s="6" t="s">
        <v>352</v>
      </c>
      <c r="C8532" s="6" t="s">
        <v>411</v>
      </c>
      <c r="H8532" s="8" t="str">
        <f>VLOOKUP(C8532,agent_name_matching!A:B,2,false)</f>
        <v>System</v>
      </c>
      <c r="I8532" s="33"/>
      <c r="O8532" s="6" t="s">
        <v>21439</v>
      </c>
      <c r="P8532" s="8" t="str">
        <f t="shared" si="1"/>
        <v/>
      </c>
      <c r="Q8532" s="8" t="str">
        <f t="shared" si="18"/>
        <v/>
      </c>
      <c r="R8532" s="8" t="str">
        <f>if(and(P8532&lt;&gt;"",Q8532&lt;&gt;"newexp",Q8532&lt;&gt;"nostart"),countifs(script_conform_dispatching!A:A,P8532,script_conform_dispatching!B:B,Q8532),"")</f>
        <v/>
      </c>
      <c r="S8532" s="8" t="str">
        <f t="shared" si="3"/>
        <v/>
      </c>
    </row>
    <row r="8533" hidden="1">
      <c r="A8533" s="6" t="s">
        <v>21440</v>
      </c>
      <c r="B8533" s="6" t="s">
        <v>352</v>
      </c>
      <c r="C8533" s="6" t="s">
        <v>414</v>
      </c>
      <c r="F8533" s="6" t="s">
        <v>415</v>
      </c>
      <c r="G8533" s="6" t="s">
        <v>416</v>
      </c>
      <c r="H8533" s="8" t="str">
        <f>VLOOKUP(C8533,agent_name_matching!A:B,2,false)</f>
        <v>Dialog LLM</v>
      </c>
      <c r="I8533" s="32" t="s">
        <v>21441</v>
      </c>
      <c r="J8533" s="6" t="s">
        <v>418</v>
      </c>
      <c r="L8533" s="6">
        <v>5901.0</v>
      </c>
      <c r="M8533" s="6">
        <v>133.0</v>
      </c>
      <c r="N8533" s="6">
        <v>1889.0</v>
      </c>
      <c r="O8533" s="6" t="s">
        <v>21442</v>
      </c>
      <c r="P8533" s="8" t="str">
        <f t="shared" si="1"/>
        <v/>
      </c>
      <c r="Q8533" s="8" t="str">
        <f t="shared" si="18"/>
        <v/>
      </c>
      <c r="R8533" s="8" t="str">
        <f>if(and(P8533&lt;&gt;"",Q8533&lt;&gt;"newexp",Q8533&lt;&gt;"nostart"),countifs(script_conform_dispatching!A:A,P8533,script_conform_dispatching!B:B,Q8533),"")</f>
        <v/>
      </c>
      <c r="S8533" s="8" t="str">
        <f t="shared" si="3"/>
        <v/>
      </c>
    </row>
    <row r="8534" hidden="1">
      <c r="A8534" s="6" t="s">
        <v>21443</v>
      </c>
      <c r="B8534" s="6" t="s">
        <v>352</v>
      </c>
      <c r="C8534" s="6" t="s">
        <v>37</v>
      </c>
      <c r="F8534" s="6" t="s">
        <v>415</v>
      </c>
      <c r="G8534" s="6" t="s">
        <v>416</v>
      </c>
      <c r="H8534" s="8" t="str">
        <f>VLOOKUP(C8534,agent_name_matching!A:B,2,false)</f>
        <v>Patient LLM</v>
      </c>
      <c r="I8534" s="32" t="s">
        <v>21444</v>
      </c>
      <c r="J8534" s="6" t="s">
        <v>418</v>
      </c>
      <c r="K8534" s="6">
        <v>1.0</v>
      </c>
      <c r="L8534" s="6">
        <v>1884.0</v>
      </c>
      <c r="M8534" s="6">
        <v>83.0</v>
      </c>
      <c r="N8534" s="6">
        <v>1369.0</v>
      </c>
      <c r="O8534" s="6" t="s">
        <v>21445</v>
      </c>
      <c r="P8534" s="8" t="str">
        <f t="shared" si="1"/>
        <v/>
      </c>
      <c r="Q8534" s="8" t="str">
        <f t="shared" si="18"/>
        <v/>
      </c>
      <c r="R8534" s="8" t="str">
        <f>if(and(P8534&lt;&gt;"",Q8534&lt;&gt;"newexp",Q8534&lt;&gt;"nostart"),countifs(script_conform_dispatching!A:A,P8534,script_conform_dispatching!B:B,Q8534),"")</f>
        <v/>
      </c>
      <c r="S8534" s="8" t="str">
        <f t="shared" si="3"/>
        <v/>
      </c>
    </row>
    <row r="8535" hidden="1">
      <c r="A8535" s="6" t="s">
        <v>21446</v>
      </c>
      <c r="B8535" s="6" t="s">
        <v>352</v>
      </c>
      <c r="C8535" s="6" t="s">
        <v>411</v>
      </c>
      <c r="H8535" s="8" t="str">
        <f>VLOOKUP(C8535,agent_name_matching!A:B,2,false)</f>
        <v>System</v>
      </c>
      <c r="I8535" s="33"/>
      <c r="O8535" s="6" t="s">
        <v>21447</v>
      </c>
      <c r="P8535" s="8" t="str">
        <f t="shared" si="1"/>
        <v/>
      </c>
      <c r="Q8535" s="8" t="str">
        <f t="shared" si="18"/>
        <v/>
      </c>
      <c r="R8535" s="8" t="str">
        <f>if(and(P8535&lt;&gt;"",Q8535&lt;&gt;"newexp",Q8535&lt;&gt;"nostart"),countifs(script_conform_dispatching!A:A,P8535,script_conform_dispatching!B:B,Q8535),"")</f>
        <v/>
      </c>
      <c r="S8535" s="8" t="str">
        <f t="shared" si="3"/>
        <v/>
      </c>
    </row>
    <row r="8536" hidden="1">
      <c r="A8536" s="6" t="s">
        <v>21448</v>
      </c>
      <c r="B8536" s="6" t="s">
        <v>352</v>
      </c>
      <c r="C8536" s="6" t="s">
        <v>414</v>
      </c>
      <c r="F8536" s="6" t="s">
        <v>415</v>
      </c>
      <c r="G8536" s="6" t="s">
        <v>416</v>
      </c>
      <c r="H8536" s="8" t="str">
        <f>VLOOKUP(C8536,agent_name_matching!A:B,2,false)</f>
        <v>Dialog LLM</v>
      </c>
      <c r="I8536" s="32" t="s">
        <v>21449</v>
      </c>
      <c r="J8536" s="6" t="s">
        <v>418</v>
      </c>
      <c r="L8536" s="6">
        <v>6285.0</v>
      </c>
      <c r="M8536" s="6">
        <v>120.0</v>
      </c>
      <c r="N8536" s="6">
        <v>4480.0</v>
      </c>
      <c r="O8536" s="6" t="s">
        <v>21450</v>
      </c>
      <c r="P8536" s="8" t="str">
        <f t="shared" si="1"/>
        <v/>
      </c>
      <c r="Q8536" s="8" t="str">
        <f t="shared" si="18"/>
        <v/>
      </c>
      <c r="R8536" s="8" t="str">
        <f>if(and(P8536&lt;&gt;"",Q8536&lt;&gt;"newexp",Q8536&lt;&gt;"nostart"),countifs(script_conform_dispatching!A:A,P8536,script_conform_dispatching!B:B,Q8536),"")</f>
        <v/>
      </c>
      <c r="S8536" s="8" t="str">
        <f t="shared" si="3"/>
        <v/>
      </c>
    </row>
    <row r="8537" hidden="1">
      <c r="A8537" s="6" t="s">
        <v>21451</v>
      </c>
      <c r="B8537" s="6" t="s">
        <v>352</v>
      </c>
      <c r="C8537" s="6" t="s">
        <v>37</v>
      </c>
      <c r="F8537" s="6" t="s">
        <v>415</v>
      </c>
      <c r="G8537" s="6" t="s">
        <v>416</v>
      </c>
      <c r="H8537" s="8" t="str">
        <f>VLOOKUP(C8537,agent_name_matching!A:B,2,false)</f>
        <v>Patient LLM</v>
      </c>
      <c r="I8537" s="32" t="s">
        <v>21452</v>
      </c>
      <c r="J8537" s="6" t="s">
        <v>418</v>
      </c>
      <c r="K8537" s="6">
        <v>1.0</v>
      </c>
      <c r="L8537" s="6">
        <v>2081.0</v>
      </c>
      <c r="M8537" s="6">
        <v>88.0</v>
      </c>
      <c r="N8537" s="6">
        <v>1304.0</v>
      </c>
      <c r="O8537" s="6" t="s">
        <v>21453</v>
      </c>
      <c r="P8537" s="8" t="str">
        <f t="shared" si="1"/>
        <v/>
      </c>
      <c r="Q8537" s="8" t="str">
        <f t="shared" si="18"/>
        <v/>
      </c>
      <c r="R8537" s="8" t="str">
        <f>if(and(P8537&lt;&gt;"",Q8537&lt;&gt;"newexp",Q8537&lt;&gt;"nostart"),countifs(script_conform_dispatching!A:A,P8537,script_conform_dispatching!B:B,Q8537),"")</f>
        <v/>
      </c>
      <c r="S8537" s="8" t="str">
        <f t="shared" si="3"/>
        <v/>
      </c>
    </row>
    <row r="8538" hidden="1">
      <c r="A8538" s="6" t="s">
        <v>21454</v>
      </c>
      <c r="B8538" s="6" t="s">
        <v>352</v>
      </c>
      <c r="C8538" s="6" t="s">
        <v>411</v>
      </c>
      <c r="H8538" s="8" t="str">
        <f>VLOOKUP(C8538,agent_name_matching!A:B,2,false)</f>
        <v>System</v>
      </c>
      <c r="I8538" s="33"/>
      <c r="O8538" s="6" t="s">
        <v>21455</v>
      </c>
      <c r="P8538" s="8" t="str">
        <f t="shared" si="1"/>
        <v/>
      </c>
      <c r="Q8538" s="8" t="str">
        <f t="shared" si="18"/>
        <v/>
      </c>
      <c r="R8538" s="8" t="str">
        <f>if(and(P8538&lt;&gt;"",Q8538&lt;&gt;"newexp",Q8538&lt;&gt;"nostart"),countifs(script_conform_dispatching!A:A,P8538,script_conform_dispatching!B:B,Q8538),"")</f>
        <v/>
      </c>
      <c r="S8538" s="8" t="str">
        <f t="shared" si="3"/>
        <v/>
      </c>
    </row>
    <row r="8539" hidden="1">
      <c r="A8539" s="6" t="s">
        <v>21456</v>
      </c>
      <c r="B8539" s="6" t="s">
        <v>352</v>
      </c>
      <c r="C8539" s="6" t="s">
        <v>414</v>
      </c>
      <c r="F8539" s="6" t="s">
        <v>415</v>
      </c>
      <c r="G8539" s="6" t="s">
        <v>416</v>
      </c>
      <c r="H8539" s="8" t="str">
        <f>VLOOKUP(C8539,agent_name_matching!A:B,2,false)</f>
        <v>Dialog LLM</v>
      </c>
      <c r="I8539" s="32" t="s">
        <v>21457</v>
      </c>
      <c r="J8539" s="6" t="s">
        <v>418</v>
      </c>
      <c r="L8539" s="6">
        <v>6661.0</v>
      </c>
      <c r="M8539" s="6">
        <v>138.0</v>
      </c>
      <c r="N8539" s="6">
        <v>2440.0</v>
      </c>
      <c r="O8539" s="6" t="s">
        <v>21458</v>
      </c>
      <c r="P8539" s="8" t="str">
        <f t="shared" si="1"/>
        <v/>
      </c>
      <c r="Q8539" s="8" t="str">
        <f t="shared" si="18"/>
        <v/>
      </c>
      <c r="R8539" s="8" t="str">
        <f>if(and(P8539&lt;&gt;"",Q8539&lt;&gt;"newexp",Q8539&lt;&gt;"nostart"),countifs(script_conform_dispatching!A:A,P8539,script_conform_dispatching!B:B,Q8539),"")</f>
        <v/>
      </c>
      <c r="S8539" s="8" t="str">
        <f t="shared" si="3"/>
        <v/>
      </c>
    </row>
    <row r="8540" hidden="1">
      <c r="A8540" s="6" t="s">
        <v>21459</v>
      </c>
      <c r="B8540" s="6" t="s">
        <v>352</v>
      </c>
      <c r="C8540" s="6" t="s">
        <v>37</v>
      </c>
      <c r="F8540" s="6" t="s">
        <v>415</v>
      </c>
      <c r="G8540" s="6" t="s">
        <v>416</v>
      </c>
      <c r="H8540" s="8" t="str">
        <f>VLOOKUP(C8540,agent_name_matching!A:B,2,false)</f>
        <v>Patient LLM</v>
      </c>
      <c r="I8540" s="32" t="s">
        <v>21460</v>
      </c>
      <c r="J8540" s="6" t="s">
        <v>418</v>
      </c>
      <c r="K8540" s="6">
        <v>1.0</v>
      </c>
      <c r="L8540" s="6">
        <v>2301.0</v>
      </c>
      <c r="M8540" s="6">
        <v>37.0</v>
      </c>
      <c r="N8540" s="6">
        <v>1114.0</v>
      </c>
      <c r="O8540" s="6" t="s">
        <v>21461</v>
      </c>
      <c r="P8540" s="8" t="str">
        <f t="shared" si="1"/>
        <v/>
      </c>
      <c r="Q8540" s="8" t="str">
        <f t="shared" si="18"/>
        <v/>
      </c>
      <c r="R8540" s="8" t="str">
        <f>if(and(P8540&lt;&gt;"",Q8540&lt;&gt;"newexp",Q8540&lt;&gt;"nostart"),countifs(script_conform_dispatching!A:A,P8540,script_conform_dispatching!B:B,Q8540),"")</f>
        <v/>
      </c>
      <c r="S8540" s="8" t="str">
        <f t="shared" si="3"/>
        <v/>
      </c>
    </row>
    <row r="8541" hidden="1">
      <c r="A8541" s="6" t="s">
        <v>21462</v>
      </c>
      <c r="B8541" s="6" t="s">
        <v>352</v>
      </c>
      <c r="C8541" s="6" t="s">
        <v>411</v>
      </c>
      <c r="H8541" s="8" t="str">
        <f>VLOOKUP(C8541,agent_name_matching!A:B,2,false)</f>
        <v>System</v>
      </c>
      <c r="I8541" s="33"/>
      <c r="O8541" s="6" t="s">
        <v>21463</v>
      </c>
      <c r="P8541" s="8" t="str">
        <f t="shared" si="1"/>
        <v/>
      </c>
      <c r="Q8541" s="8" t="str">
        <f t="shared" si="18"/>
        <v/>
      </c>
      <c r="R8541" s="8" t="str">
        <f>if(and(P8541&lt;&gt;"",Q8541&lt;&gt;"newexp",Q8541&lt;&gt;"nostart"),countifs(script_conform_dispatching!A:A,P8541,script_conform_dispatching!B:B,Q8541),"")</f>
        <v/>
      </c>
      <c r="S8541" s="8" t="str">
        <f t="shared" si="3"/>
        <v/>
      </c>
    </row>
    <row r="8542" hidden="1">
      <c r="A8542" s="6" t="s">
        <v>21464</v>
      </c>
      <c r="B8542" s="6" t="s">
        <v>352</v>
      </c>
      <c r="C8542" s="6" t="s">
        <v>414</v>
      </c>
      <c r="F8542" s="6" t="s">
        <v>415</v>
      </c>
      <c r="G8542" s="6" t="s">
        <v>416</v>
      </c>
      <c r="H8542" s="8" t="str">
        <f>VLOOKUP(C8542,agent_name_matching!A:B,2,false)</f>
        <v>Dialog LLM</v>
      </c>
      <c r="I8542" s="32" t="s">
        <v>21465</v>
      </c>
      <c r="J8542" s="6" t="s">
        <v>418</v>
      </c>
      <c r="L8542" s="6">
        <v>7004.0</v>
      </c>
      <c r="M8542" s="6">
        <v>81.0</v>
      </c>
      <c r="N8542" s="6">
        <v>2030.0</v>
      </c>
      <c r="O8542" s="6" t="s">
        <v>21466</v>
      </c>
      <c r="P8542" s="8" t="str">
        <f t="shared" si="1"/>
        <v/>
      </c>
      <c r="Q8542" s="8" t="str">
        <f t="shared" si="18"/>
        <v/>
      </c>
      <c r="R8542" s="8" t="str">
        <f>if(and(P8542&lt;&gt;"",Q8542&lt;&gt;"newexp",Q8542&lt;&gt;"nostart"),countifs(script_conform_dispatching!A:A,P8542,script_conform_dispatching!B:B,Q8542),"")</f>
        <v/>
      </c>
      <c r="S8542" s="8" t="str">
        <f t="shared" si="3"/>
        <v/>
      </c>
    </row>
    <row r="8543" hidden="1">
      <c r="A8543" s="6" t="s">
        <v>21467</v>
      </c>
      <c r="B8543" s="6" t="s">
        <v>352</v>
      </c>
      <c r="C8543" s="6" t="s">
        <v>37</v>
      </c>
      <c r="F8543" s="6" t="s">
        <v>415</v>
      </c>
      <c r="G8543" s="6" t="s">
        <v>416</v>
      </c>
      <c r="H8543" s="8" t="str">
        <f>VLOOKUP(C8543,agent_name_matching!A:B,2,false)</f>
        <v>Patient LLM</v>
      </c>
      <c r="I8543" s="32" t="s">
        <v>21468</v>
      </c>
      <c r="J8543" s="6" t="s">
        <v>418</v>
      </c>
      <c r="K8543" s="6">
        <v>1.0</v>
      </c>
      <c r="L8543" s="6">
        <v>2413.0</v>
      </c>
      <c r="M8543" s="6">
        <v>88.0</v>
      </c>
      <c r="N8543" s="6">
        <v>1834.0</v>
      </c>
      <c r="O8543" s="6" t="s">
        <v>21469</v>
      </c>
      <c r="P8543" s="8" t="str">
        <f t="shared" si="1"/>
        <v/>
      </c>
      <c r="Q8543" s="8" t="str">
        <f t="shared" si="18"/>
        <v/>
      </c>
      <c r="R8543" s="8" t="str">
        <f>if(and(P8543&lt;&gt;"",Q8543&lt;&gt;"newexp",Q8543&lt;&gt;"nostart"),countifs(script_conform_dispatching!A:A,P8543,script_conform_dispatching!B:B,Q8543),"")</f>
        <v/>
      </c>
      <c r="S8543" s="8" t="str">
        <f t="shared" si="3"/>
        <v/>
      </c>
    </row>
    <row r="8544" hidden="1">
      <c r="A8544" s="6" t="s">
        <v>21470</v>
      </c>
      <c r="B8544" s="6" t="s">
        <v>352</v>
      </c>
      <c r="C8544" s="6" t="s">
        <v>411</v>
      </c>
      <c r="H8544" s="8" t="str">
        <f>VLOOKUP(C8544,agent_name_matching!A:B,2,false)</f>
        <v>System</v>
      </c>
      <c r="I8544" s="33"/>
      <c r="O8544" s="6" t="s">
        <v>21471</v>
      </c>
      <c r="P8544" s="8" t="str">
        <f t="shared" si="1"/>
        <v/>
      </c>
      <c r="Q8544" s="8" t="str">
        <f t="shared" si="18"/>
        <v/>
      </c>
      <c r="R8544" s="8" t="str">
        <f>if(and(P8544&lt;&gt;"",Q8544&lt;&gt;"newexp",Q8544&lt;&gt;"nostart"),countifs(script_conform_dispatching!A:A,P8544,script_conform_dispatching!B:B,Q8544),"")</f>
        <v/>
      </c>
      <c r="S8544" s="8" t="str">
        <f t="shared" si="3"/>
        <v/>
      </c>
    </row>
    <row r="8545" hidden="1">
      <c r="A8545" s="6" t="s">
        <v>21472</v>
      </c>
      <c r="B8545" s="6" t="s">
        <v>352</v>
      </c>
      <c r="C8545" s="6" t="s">
        <v>414</v>
      </c>
      <c r="F8545" s="6" t="s">
        <v>415</v>
      </c>
      <c r="G8545" s="6" t="s">
        <v>416</v>
      </c>
      <c r="H8545" s="8" t="str">
        <f>VLOOKUP(C8545,agent_name_matching!A:B,2,false)</f>
        <v>Dialog LLM</v>
      </c>
      <c r="I8545" s="32" t="s">
        <v>21473</v>
      </c>
      <c r="J8545" s="6" t="s">
        <v>418</v>
      </c>
      <c r="L8545" s="6">
        <v>7341.0</v>
      </c>
      <c r="M8545" s="6">
        <v>127.0</v>
      </c>
      <c r="N8545" s="6">
        <v>2035.0</v>
      </c>
      <c r="O8545" s="6" t="s">
        <v>21474</v>
      </c>
      <c r="P8545" s="8" t="str">
        <f t="shared" si="1"/>
        <v/>
      </c>
      <c r="Q8545" s="8" t="str">
        <f t="shared" si="18"/>
        <v/>
      </c>
      <c r="R8545" s="8" t="str">
        <f>if(and(P8545&lt;&gt;"",Q8545&lt;&gt;"newexp",Q8545&lt;&gt;"nostart"),countifs(script_conform_dispatching!A:A,P8545,script_conform_dispatching!B:B,Q8545),"")</f>
        <v/>
      </c>
      <c r="S8545" s="8" t="str">
        <f t="shared" si="3"/>
        <v/>
      </c>
    </row>
    <row r="8546" hidden="1">
      <c r="A8546" s="6" t="s">
        <v>21475</v>
      </c>
      <c r="B8546" s="6" t="s">
        <v>352</v>
      </c>
      <c r="C8546" s="6" t="s">
        <v>37</v>
      </c>
      <c r="F8546" s="6" t="s">
        <v>415</v>
      </c>
      <c r="G8546" s="6" t="s">
        <v>416</v>
      </c>
      <c r="H8546" s="8" t="str">
        <f>VLOOKUP(C8546,agent_name_matching!A:B,2,false)</f>
        <v>Patient LLM</v>
      </c>
      <c r="I8546" s="32" t="s">
        <v>21476</v>
      </c>
      <c r="J8546" s="6" t="s">
        <v>418</v>
      </c>
      <c r="K8546" s="6">
        <v>1.0</v>
      </c>
      <c r="L8546" s="6">
        <v>2622.0</v>
      </c>
      <c r="M8546" s="6">
        <v>77.0</v>
      </c>
      <c r="N8546" s="6">
        <v>1301.0</v>
      </c>
      <c r="O8546" s="6" t="s">
        <v>21477</v>
      </c>
      <c r="P8546" s="8" t="str">
        <f t="shared" si="1"/>
        <v/>
      </c>
      <c r="Q8546" s="8" t="str">
        <f t="shared" si="18"/>
        <v/>
      </c>
      <c r="R8546" s="8" t="str">
        <f>if(and(P8546&lt;&gt;"",Q8546&lt;&gt;"newexp",Q8546&lt;&gt;"nostart"),countifs(script_conform_dispatching!A:A,P8546,script_conform_dispatching!B:B,Q8546),"")</f>
        <v/>
      </c>
      <c r="S8546" s="8" t="str">
        <f t="shared" si="3"/>
        <v/>
      </c>
    </row>
    <row r="8547" hidden="1">
      <c r="A8547" s="6" t="s">
        <v>21478</v>
      </c>
      <c r="B8547" s="6" t="s">
        <v>352</v>
      </c>
      <c r="C8547" s="6" t="s">
        <v>411</v>
      </c>
      <c r="H8547" s="8" t="str">
        <f>VLOOKUP(C8547,agent_name_matching!A:B,2,false)</f>
        <v>System</v>
      </c>
      <c r="I8547" s="33"/>
      <c r="O8547" s="6" t="s">
        <v>21479</v>
      </c>
      <c r="P8547" s="8" t="str">
        <f t="shared" si="1"/>
        <v/>
      </c>
      <c r="Q8547" s="8" t="str">
        <f t="shared" si="18"/>
        <v/>
      </c>
      <c r="R8547" s="8" t="str">
        <f>if(and(P8547&lt;&gt;"",Q8547&lt;&gt;"newexp",Q8547&lt;&gt;"nostart"),countifs(script_conform_dispatching!A:A,P8547,script_conform_dispatching!B:B,Q8547),"")</f>
        <v/>
      </c>
      <c r="S8547" s="8" t="str">
        <f t="shared" si="3"/>
        <v/>
      </c>
    </row>
    <row r="8548" hidden="1">
      <c r="A8548" s="6" t="s">
        <v>21480</v>
      </c>
      <c r="B8548" s="6" t="s">
        <v>352</v>
      </c>
      <c r="C8548" s="6" t="s">
        <v>414</v>
      </c>
      <c r="F8548" s="6" t="s">
        <v>415</v>
      </c>
      <c r="G8548" s="6" t="s">
        <v>416</v>
      </c>
      <c r="H8548" s="8" t="str">
        <f>VLOOKUP(C8548,agent_name_matching!A:B,2,false)</f>
        <v>Dialog LLM</v>
      </c>
      <c r="I8548" s="32" t="s">
        <v>21481</v>
      </c>
      <c r="J8548" s="6" t="s">
        <v>418</v>
      </c>
      <c r="L8548" s="6">
        <v>7712.0</v>
      </c>
      <c r="M8548" s="6">
        <v>130.0</v>
      </c>
      <c r="N8548" s="6">
        <v>2193.0</v>
      </c>
      <c r="O8548" s="6" t="s">
        <v>21482</v>
      </c>
      <c r="P8548" s="8" t="str">
        <f t="shared" si="1"/>
        <v/>
      </c>
      <c r="Q8548" s="8" t="str">
        <f t="shared" si="18"/>
        <v/>
      </c>
      <c r="R8548" s="8" t="str">
        <f>if(and(P8548&lt;&gt;"",Q8548&lt;&gt;"newexp",Q8548&lt;&gt;"nostart"),countifs(script_conform_dispatching!A:A,P8548,script_conform_dispatching!B:B,Q8548),"")</f>
        <v/>
      </c>
      <c r="S8548" s="8" t="str">
        <f t="shared" si="3"/>
        <v/>
      </c>
    </row>
    <row r="8549" hidden="1">
      <c r="A8549" s="6" t="s">
        <v>21483</v>
      </c>
      <c r="B8549" s="6" t="s">
        <v>352</v>
      </c>
      <c r="C8549" s="6" t="s">
        <v>37</v>
      </c>
      <c r="F8549" s="6" t="s">
        <v>415</v>
      </c>
      <c r="G8549" s="6" t="s">
        <v>416</v>
      </c>
      <c r="H8549" s="8" t="str">
        <f>VLOOKUP(C8549,agent_name_matching!A:B,2,false)</f>
        <v>Patient LLM</v>
      </c>
      <c r="I8549" s="32" t="s">
        <v>21484</v>
      </c>
      <c r="J8549" s="6" t="s">
        <v>418</v>
      </c>
      <c r="K8549" s="6">
        <v>1.0</v>
      </c>
      <c r="L8549" s="6">
        <v>2823.0</v>
      </c>
      <c r="M8549" s="6">
        <v>72.0</v>
      </c>
      <c r="N8549" s="6">
        <v>1306.0</v>
      </c>
      <c r="O8549" s="6" t="s">
        <v>21485</v>
      </c>
      <c r="P8549" s="8" t="str">
        <f t="shared" si="1"/>
        <v/>
      </c>
      <c r="Q8549" s="8" t="str">
        <f t="shared" si="18"/>
        <v/>
      </c>
      <c r="R8549" s="8" t="str">
        <f>if(and(P8549&lt;&gt;"",Q8549&lt;&gt;"newexp",Q8549&lt;&gt;"nostart"),countifs(script_conform_dispatching!A:A,P8549,script_conform_dispatching!B:B,Q8549),"")</f>
        <v/>
      </c>
      <c r="S8549" s="8" t="str">
        <f t="shared" si="3"/>
        <v/>
      </c>
    </row>
    <row r="8550" hidden="1">
      <c r="A8550" s="6" t="s">
        <v>21486</v>
      </c>
      <c r="B8550" s="6" t="s">
        <v>352</v>
      </c>
      <c r="C8550" s="6" t="s">
        <v>411</v>
      </c>
      <c r="H8550" s="8" t="str">
        <f>VLOOKUP(C8550,agent_name_matching!A:B,2,false)</f>
        <v>System</v>
      </c>
      <c r="I8550" s="33"/>
      <c r="O8550" s="6" t="s">
        <v>21487</v>
      </c>
      <c r="P8550" s="8" t="str">
        <f t="shared" si="1"/>
        <v/>
      </c>
      <c r="Q8550" s="8" t="str">
        <f t="shared" si="18"/>
        <v/>
      </c>
      <c r="R8550" s="8" t="str">
        <f>if(and(P8550&lt;&gt;"",Q8550&lt;&gt;"newexp",Q8550&lt;&gt;"nostart"),countifs(script_conform_dispatching!A:A,P8550,script_conform_dispatching!B:B,Q8550),"")</f>
        <v/>
      </c>
      <c r="S8550" s="8" t="str">
        <f t="shared" si="3"/>
        <v/>
      </c>
    </row>
    <row r="8551" hidden="1">
      <c r="A8551" s="6" t="s">
        <v>21488</v>
      </c>
      <c r="B8551" s="6" t="s">
        <v>352</v>
      </c>
      <c r="C8551" s="6" t="s">
        <v>414</v>
      </c>
      <c r="F8551" s="6" t="s">
        <v>415</v>
      </c>
      <c r="G8551" s="6" t="s">
        <v>416</v>
      </c>
      <c r="H8551" s="8" t="str">
        <f>VLOOKUP(C8551,agent_name_matching!A:B,2,false)</f>
        <v>Dialog LLM</v>
      </c>
      <c r="I8551" s="32" t="s">
        <v>21489</v>
      </c>
      <c r="J8551" s="6" t="s">
        <v>418</v>
      </c>
      <c r="L8551" s="6">
        <v>8081.0</v>
      </c>
      <c r="M8551" s="6">
        <v>348.0</v>
      </c>
      <c r="N8551" s="6">
        <v>4628.0</v>
      </c>
      <c r="O8551" s="6" t="s">
        <v>21490</v>
      </c>
      <c r="P8551" s="8" t="str">
        <f t="shared" si="1"/>
        <v/>
      </c>
      <c r="Q8551" s="8" t="str">
        <f t="shared" si="18"/>
        <v/>
      </c>
      <c r="R8551" s="8" t="str">
        <f>if(and(P8551&lt;&gt;"",Q8551&lt;&gt;"newexp",Q8551&lt;&gt;"nostart"),countifs(script_conform_dispatching!A:A,P8551,script_conform_dispatching!B:B,Q8551),"")</f>
        <v/>
      </c>
      <c r="S8551" s="8" t="str">
        <f t="shared" si="3"/>
        <v/>
      </c>
    </row>
    <row r="8552" hidden="1">
      <c r="A8552" s="6" t="s">
        <v>21491</v>
      </c>
      <c r="B8552" s="6" t="s">
        <v>352</v>
      </c>
      <c r="C8552" s="6" t="s">
        <v>407</v>
      </c>
      <c r="D8552" s="6">
        <v>2.0</v>
      </c>
      <c r="E8552" s="6" t="s">
        <v>445</v>
      </c>
      <c r="H8552" s="8" t="str">
        <f>VLOOKUP(C8552,agent_name_matching!A:B,2,false)</f>
        <v>--</v>
      </c>
      <c r="I8552" s="33"/>
      <c r="O8552" s="6" t="s">
        <v>21492</v>
      </c>
      <c r="P8552" s="8">
        <f t="shared" si="1"/>
        <v>2</v>
      </c>
      <c r="Q8552" s="8">
        <f t="shared" si="18"/>
        <v>3</v>
      </c>
      <c r="R8552" s="8">
        <f>if(and(P8552&lt;&gt;"",Q8552&lt;&gt;"newexp",Q8552&lt;&gt;"nostart"),countifs(script_conform_dispatching!A:A,P8552,script_conform_dispatching!B:B,Q8552),"")</f>
        <v>1</v>
      </c>
      <c r="S8552" s="8" t="str">
        <f t="shared" si="3"/>
        <v/>
      </c>
    </row>
    <row r="8553" hidden="1">
      <c r="A8553" s="6" t="s">
        <v>21493</v>
      </c>
      <c r="B8553" s="6" t="s">
        <v>352</v>
      </c>
      <c r="C8553" s="6" t="s">
        <v>407</v>
      </c>
      <c r="D8553" s="6">
        <v>3.0</v>
      </c>
      <c r="E8553" s="6" t="s">
        <v>408</v>
      </c>
      <c r="H8553" s="8" t="str">
        <f>VLOOKUP(C8553,agent_name_matching!A:B,2,false)</f>
        <v>--</v>
      </c>
      <c r="I8553" s="33"/>
      <c r="O8553" s="6" t="s">
        <v>21494</v>
      </c>
      <c r="P8553" s="8" t="str">
        <f t="shared" si="1"/>
        <v/>
      </c>
      <c r="Q8553" s="8" t="str">
        <f t="shared" si="18"/>
        <v/>
      </c>
      <c r="R8553" s="8" t="str">
        <f>if(and(P8553&lt;&gt;"",Q8553&lt;&gt;"newexp",Q8553&lt;&gt;"nostart"),countifs(script_conform_dispatching!A:A,P8553,script_conform_dispatching!B:B,Q8553),"")</f>
        <v/>
      </c>
      <c r="S8553" s="8" t="str">
        <f t="shared" si="3"/>
        <v/>
      </c>
    </row>
    <row r="8554" hidden="1">
      <c r="A8554" s="6" t="s">
        <v>21495</v>
      </c>
      <c r="B8554" s="6" t="s">
        <v>352</v>
      </c>
      <c r="C8554" s="6" t="s">
        <v>450</v>
      </c>
      <c r="F8554" s="6" t="s">
        <v>415</v>
      </c>
      <c r="G8554" s="6" t="s">
        <v>416</v>
      </c>
      <c r="H8554" s="8" t="str">
        <f>VLOOKUP(C8554,agent_name_matching!A:B,2,false)</f>
        <v>Validator LLM</v>
      </c>
      <c r="I8554" s="32" t="s">
        <v>7937</v>
      </c>
      <c r="J8554" s="6" t="s">
        <v>452</v>
      </c>
      <c r="L8554" s="6">
        <v>3164.0</v>
      </c>
      <c r="M8554" s="6">
        <v>42.0</v>
      </c>
      <c r="N8554" s="6">
        <v>4841.0</v>
      </c>
      <c r="O8554" s="6" t="s">
        <v>21496</v>
      </c>
      <c r="P8554" s="8" t="str">
        <f t="shared" si="1"/>
        <v/>
      </c>
      <c r="Q8554" s="8" t="str">
        <f t="shared" si="18"/>
        <v/>
      </c>
      <c r="R8554" s="8" t="str">
        <f>if(and(P8554&lt;&gt;"",Q8554&lt;&gt;"newexp",Q8554&lt;&gt;"nostart"),countifs(script_conform_dispatching!A:A,P8554,script_conform_dispatching!B:B,Q8554),"")</f>
        <v/>
      </c>
      <c r="S8554" s="8" t="str">
        <f t="shared" si="3"/>
        <v/>
      </c>
    </row>
    <row r="8555" hidden="1">
      <c r="A8555" s="6" t="s">
        <v>21497</v>
      </c>
      <c r="B8555" s="6" t="s">
        <v>352</v>
      </c>
      <c r="C8555" s="6" t="s">
        <v>37</v>
      </c>
      <c r="F8555" s="6" t="s">
        <v>415</v>
      </c>
      <c r="G8555" s="6" t="s">
        <v>416</v>
      </c>
      <c r="H8555" s="8" t="str">
        <f>VLOOKUP(C8555,agent_name_matching!A:B,2,false)</f>
        <v>Patient LLM</v>
      </c>
      <c r="I8555" s="32" t="s">
        <v>21498</v>
      </c>
      <c r="J8555" s="6" t="s">
        <v>418</v>
      </c>
      <c r="K8555" s="6">
        <v>1.0</v>
      </c>
      <c r="L8555" s="6">
        <v>2991.0</v>
      </c>
      <c r="M8555" s="6">
        <v>78.0</v>
      </c>
      <c r="N8555" s="6">
        <v>1373.0</v>
      </c>
      <c r="O8555" s="6" t="s">
        <v>21499</v>
      </c>
      <c r="P8555" s="8" t="str">
        <f t="shared" si="1"/>
        <v/>
      </c>
      <c r="Q8555" s="8" t="str">
        <f t="shared" si="18"/>
        <v/>
      </c>
      <c r="R8555" s="8" t="str">
        <f>if(and(P8555&lt;&gt;"",Q8555&lt;&gt;"newexp",Q8555&lt;&gt;"nostart"),countifs(script_conform_dispatching!A:A,P8555,script_conform_dispatching!B:B,Q8555),"")</f>
        <v/>
      </c>
      <c r="S8555" s="8" t="str">
        <f t="shared" si="3"/>
        <v/>
      </c>
    </row>
    <row r="8556" hidden="1">
      <c r="A8556" s="6" t="s">
        <v>21500</v>
      </c>
      <c r="B8556" s="6" t="s">
        <v>352</v>
      </c>
      <c r="C8556" s="6" t="s">
        <v>411</v>
      </c>
      <c r="H8556" s="8" t="str">
        <f>VLOOKUP(C8556,agent_name_matching!A:B,2,false)</f>
        <v>System</v>
      </c>
      <c r="I8556" s="33"/>
      <c r="O8556" s="6" t="s">
        <v>21501</v>
      </c>
      <c r="P8556" s="8" t="str">
        <f t="shared" si="1"/>
        <v/>
      </c>
      <c r="Q8556" s="8" t="str">
        <f t="shared" si="18"/>
        <v/>
      </c>
      <c r="R8556" s="8" t="str">
        <f>if(and(P8556&lt;&gt;"",Q8556&lt;&gt;"newexp",Q8556&lt;&gt;"nostart"),countifs(script_conform_dispatching!A:A,P8556,script_conform_dispatching!B:B,Q8556),"")</f>
        <v/>
      </c>
      <c r="S8556" s="8" t="str">
        <f t="shared" si="3"/>
        <v/>
      </c>
    </row>
    <row r="8557" hidden="1">
      <c r="A8557" s="6" t="s">
        <v>21502</v>
      </c>
      <c r="B8557" s="6" t="s">
        <v>352</v>
      </c>
      <c r="C8557" s="6" t="s">
        <v>414</v>
      </c>
      <c r="F8557" s="6" t="s">
        <v>415</v>
      </c>
      <c r="G8557" s="6" t="s">
        <v>416</v>
      </c>
      <c r="H8557" s="8" t="str">
        <f>VLOOKUP(C8557,agent_name_matching!A:B,2,false)</f>
        <v>Dialog LLM</v>
      </c>
      <c r="I8557" s="32" t="s">
        <v>21503</v>
      </c>
      <c r="J8557" s="6" t="s">
        <v>418</v>
      </c>
      <c r="L8557" s="6">
        <v>8780.0</v>
      </c>
      <c r="M8557" s="6">
        <v>84.0</v>
      </c>
      <c r="N8557" s="6">
        <v>1676.0</v>
      </c>
      <c r="O8557" s="6" t="s">
        <v>21504</v>
      </c>
      <c r="P8557" s="8" t="str">
        <f t="shared" si="1"/>
        <v/>
      </c>
      <c r="Q8557" s="8" t="str">
        <f t="shared" si="18"/>
        <v/>
      </c>
      <c r="R8557" s="8" t="str">
        <f>if(and(P8557&lt;&gt;"",Q8557&lt;&gt;"newexp",Q8557&lt;&gt;"nostart"),countifs(script_conform_dispatching!A:A,P8557,script_conform_dispatching!B:B,Q8557),"")</f>
        <v/>
      </c>
      <c r="S8557" s="8" t="str">
        <f t="shared" si="3"/>
        <v/>
      </c>
    </row>
    <row r="8558" hidden="1">
      <c r="A8558" s="6" t="s">
        <v>21505</v>
      </c>
      <c r="B8558" s="6" t="s">
        <v>352</v>
      </c>
      <c r="C8558" s="6" t="s">
        <v>37</v>
      </c>
      <c r="F8558" s="6" t="s">
        <v>415</v>
      </c>
      <c r="G8558" s="6" t="s">
        <v>416</v>
      </c>
      <c r="H8558" s="8" t="str">
        <f>VLOOKUP(C8558,agent_name_matching!A:B,2,false)</f>
        <v>Patient LLM</v>
      </c>
      <c r="I8558" s="32" t="s">
        <v>21506</v>
      </c>
      <c r="J8558" s="6" t="s">
        <v>418</v>
      </c>
      <c r="K8558" s="6">
        <v>1.0</v>
      </c>
      <c r="L8558" s="6">
        <v>3147.0</v>
      </c>
      <c r="M8558" s="6">
        <v>88.0</v>
      </c>
      <c r="N8558" s="6">
        <v>1482.0</v>
      </c>
      <c r="O8558" s="6" t="s">
        <v>21507</v>
      </c>
      <c r="P8558" s="8" t="str">
        <f t="shared" si="1"/>
        <v/>
      </c>
      <c r="Q8558" s="8" t="str">
        <f t="shared" si="18"/>
        <v/>
      </c>
      <c r="R8558" s="8" t="str">
        <f>if(and(P8558&lt;&gt;"",Q8558&lt;&gt;"newexp",Q8558&lt;&gt;"nostart"),countifs(script_conform_dispatching!A:A,P8558,script_conform_dispatching!B:B,Q8558),"")</f>
        <v/>
      </c>
      <c r="S8558" s="8" t="str">
        <f t="shared" si="3"/>
        <v/>
      </c>
    </row>
    <row r="8559" hidden="1">
      <c r="A8559" s="6" t="s">
        <v>21508</v>
      </c>
      <c r="B8559" s="6" t="s">
        <v>352</v>
      </c>
      <c r="C8559" s="6" t="s">
        <v>411</v>
      </c>
      <c r="H8559" s="8" t="str">
        <f>VLOOKUP(C8559,agent_name_matching!A:B,2,false)</f>
        <v>System</v>
      </c>
      <c r="I8559" s="33"/>
      <c r="O8559" s="6" t="s">
        <v>21509</v>
      </c>
      <c r="P8559" s="8" t="str">
        <f t="shared" si="1"/>
        <v/>
      </c>
      <c r="Q8559" s="8" t="str">
        <f t="shared" si="18"/>
        <v/>
      </c>
      <c r="R8559" s="8" t="str">
        <f>if(and(P8559&lt;&gt;"",Q8559&lt;&gt;"newexp",Q8559&lt;&gt;"nostart"),countifs(script_conform_dispatching!A:A,P8559,script_conform_dispatching!B:B,Q8559),"")</f>
        <v/>
      </c>
      <c r="S8559" s="8" t="str">
        <f t="shared" si="3"/>
        <v/>
      </c>
    </row>
    <row r="8560" hidden="1">
      <c r="A8560" s="6" t="s">
        <v>21510</v>
      </c>
      <c r="B8560" s="6" t="s">
        <v>352</v>
      </c>
      <c r="C8560" s="6" t="s">
        <v>414</v>
      </c>
      <c r="F8560" s="6" t="s">
        <v>415</v>
      </c>
      <c r="G8560" s="6" t="s">
        <v>416</v>
      </c>
      <c r="H8560" s="8" t="str">
        <f>VLOOKUP(C8560,agent_name_matching!A:B,2,false)</f>
        <v>Dialog LLM</v>
      </c>
      <c r="I8560" s="32" t="s">
        <v>21511</v>
      </c>
      <c r="J8560" s="6" t="s">
        <v>418</v>
      </c>
      <c r="L8560" s="6">
        <v>9225.0</v>
      </c>
      <c r="M8560" s="6">
        <v>102.0</v>
      </c>
      <c r="N8560" s="6">
        <v>1880.0</v>
      </c>
      <c r="O8560" s="6" t="s">
        <v>21512</v>
      </c>
      <c r="P8560" s="8" t="str">
        <f t="shared" si="1"/>
        <v/>
      </c>
      <c r="Q8560" s="8" t="str">
        <f t="shared" si="18"/>
        <v/>
      </c>
      <c r="R8560" s="8" t="str">
        <f>if(and(P8560&lt;&gt;"",Q8560&lt;&gt;"newexp",Q8560&lt;&gt;"nostart"),countifs(script_conform_dispatching!A:A,P8560,script_conform_dispatching!B:B,Q8560),"")</f>
        <v/>
      </c>
      <c r="S8560" s="8" t="str">
        <f t="shared" si="3"/>
        <v/>
      </c>
    </row>
    <row r="8561" hidden="1">
      <c r="A8561" s="6" t="s">
        <v>21513</v>
      </c>
      <c r="B8561" s="6" t="s">
        <v>352</v>
      </c>
      <c r="C8561" s="6" t="s">
        <v>37</v>
      </c>
      <c r="F8561" s="6" t="s">
        <v>415</v>
      </c>
      <c r="G8561" s="6" t="s">
        <v>416</v>
      </c>
      <c r="H8561" s="8" t="str">
        <f>VLOOKUP(C8561,agent_name_matching!A:B,2,false)</f>
        <v>Patient LLM</v>
      </c>
      <c r="I8561" s="32" t="s">
        <v>21514</v>
      </c>
      <c r="J8561" s="6" t="s">
        <v>418</v>
      </c>
      <c r="K8561" s="6">
        <v>1.0</v>
      </c>
      <c r="L8561" s="6">
        <v>3331.0</v>
      </c>
      <c r="M8561" s="6">
        <v>86.0</v>
      </c>
      <c r="N8561" s="6">
        <v>2477.0</v>
      </c>
      <c r="O8561" s="6" t="s">
        <v>21515</v>
      </c>
      <c r="P8561" s="8" t="str">
        <f t="shared" si="1"/>
        <v/>
      </c>
      <c r="Q8561" s="8" t="str">
        <f t="shared" si="18"/>
        <v/>
      </c>
      <c r="R8561" s="8" t="str">
        <f>if(and(P8561&lt;&gt;"",Q8561&lt;&gt;"newexp",Q8561&lt;&gt;"nostart"),countifs(script_conform_dispatching!A:A,P8561,script_conform_dispatching!B:B,Q8561),"")</f>
        <v/>
      </c>
      <c r="S8561" s="8" t="str">
        <f t="shared" si="3"/>
        <v/>
      </c>
    </row>
    <row r="8562" hidden="1">
      <c r="A8562" s="6" t="s">
        <v>21516</v>
      </c>
      <c r="B8562" s="6" t="s">
        <v>352</v>
      </c>
      <c r="C8562" s="6" t="s">
        <v>411</v>
      </c>
      <c r="H8562" s="8" t="str">
        <f>VLOOKUP(C8562,agent_name_matching!A:B,2,false)</f>
        <v>System</v>
      </c>
      <c r="I8562" s="33"/>
      <c r="O8562" s="6" t="s">
        <v>21517</v>
      </c>
      <c r="P8562" s="8" t="str">
        <f t="shared" si="1"/>
        <v/>
      </c>
      <c r="Q8562" s="8" t="str">
        <f t="shared" si="18"/>
        <v/>
      </c>
      <c r="R8562" s="8" t="str">
        <f>if(and(P8562&lt;&gt;"",Q8562&lt;&gt;"newexp",Q8562&lt;&gt;"nostart"),countifs(script_conform_dispatching!A:A,P8562,script_conform_dispatching!B:B,Q8562),"")</f>
        <v/>
      </c>
      <c r="S8562" s="8" t="str">
        <f t="shared" si="3"/>
        <v/>
      </c>
    </row>
    <row r="8563" hidden="1">
      <c r="A8563" s="6" t="s">
        <v>21518</v>
      </c>
      <c r="B8563" s="6" t="s">
        <v>352</v>
      </c>
      <c r="C8563" s="6" t="s">
        <v>414</v>
      </c>
      <c r="F8563" s="6" t="s">
        <v>415</v>
      </c>
      <c r="G8563" s="6" t="s">
        <v>416</v>
      </c>
      <c r="H8563" s="8" t="str">
        <f>VLOOKUP(C8563,agent_name_matching!A:B,2,false)</f>
        <v>Dialog LLM</v>
      </c>
      <c r="I8563" s="32" t="s">
        <v>21519</v>
      </c>
      <c r="J8563" s="6" t="s">
        <v>418</v>
      </c>
      <c r="L8563" s="6">
        <v>9686.0</v>
      </c>
      <c r="M8563" s="6">
        <v>108.0</v>
      </c>
      <c r="N8563" s="6">
        <v>2440.0</v>
      </c>
      <c r="O8563" s="6" t="s">
        <v>21520</v>
      </c>
      <c r="P8563" s="8" t="str">
        <f t="shared" si="1"/>
        <v/>
      </c>
      <c r="Q8563" s="8" t="str">
        <f t="shared" si="18"/>
        <v/>
      </c>
      <c r="R8563" s="8" t="str">
        <f>if(and(P8563&lt;&gt;"",Q8563&lt;&gt;"newexp",Q8563&lt;&gt;"nostart"),countifs(script_conform_dispatching!A:A,P8563,script_conform_dispatching!B:B,Q8563),"")</f>
        <v/>
      </c>
      <c r="S8563" s="8" t="str">
        <f t="shared" si="3"/>
        <v/>
      </c>
    </row>
    <row r="8564" hidden="1">
      <c r="A8564" s="6" t="s">
        <v>21521</v>
      </c>
      <c r="B8564" s="6" t="s">
        <v>352</v>
      </c>
      <c r="C8564" s="6" t="s">
        <v>37</v>
      </c>
      <c r="F8564" s="6" t="s">
        <v>415</v>
      </c>
      <c r="G8564" s="6" t="s">
        <v>416</v>
      </c>
      <c r="H8564" s="8" t="str">
        <f>VLOOKUP(C8564,agent_name_matching!A:B,2,false)</f>
        <v>Patient LLM</v>
      </c>
      <c r="I8564" s="32" t="s">
        <v>21522</v>
      </c>
      <c r="J8564" s="6" t="s">
        <v>418</v>
      </c>
      <c r="K8564" s="6">
        <v>1.0</v>
      </c>
      <c r="L8564" s="6">
        <v>3519.0</v>
      </c>
      <c r="M8564" s="6">
        <v>74.0</v>
      </c>
      <c r="N8564" s="6">
        <v>1326.0</v>
      </c>
      <c r="O8564" s="6" t="s">
        <v>21523</v>
      </c>
      <c r="P8564" s="8" t="str">
        <f t="shared" si="1"/>
        <v/>
      </c>
      <c r="Q8564" s="8" t="str">
        <f t="shared" si="18"/>
        <v/>
      </c>
      <c r="R8564" s="8" t="str">
        <f>if(and(P8564&lt;&gt;"",Q8564&lt;&gt;"newexp",Q8564&lt;&gt;"nostart"),countifs(script_conform_dispatching!A:A,P8564,script_conform_dispatching!B:B,Q8564),"")</f>
        <v/>
      </c>
      <c r="S8564" s="8" t="str">
        <f t="shared" si="3"/>
        <v/>
      </c>
    </row>
    <row r="8565" hidden="1">
      <c r="A8565" s="6" t="s">
        <v>21524</v>
      </c>
      <c r="B8565" s="6" t="s">
        <v>352</v>
      </c>
      <c r="C8565" s="6" t="s">
        <v>411</v>
      </c>
      <c r="H8565" s="8" t="str">
        <f>VLOOKUP(C8565,agent_name_matching!A:B,2,false)</f>
        <v>System</v>
      </c>
      <c r="I8565" s="33"/>
      <c r="O8565" s="6" t="s">
        <v>21525</v>
      </c>
      <c r="P8565" s="8" t="str">
        <f t="shared" si="1"/>
        <v/>
      </c>
      <c r="Q8565" s="8" t="str">
        <f t="shared" si="18"/>
        <v/>
      </c>
      <c r="R8565" s="8" t="str">
        <f>if(and(P8565&lt;&gt;"",Q8565&lt;&gt;"newexp",Q8565&lt;&gt;"nostart"),countifs(script_conform_dispatching!A:A,P8565,script_conform_dispatching!B:B,Q8565),"")</f>
        <v/>
      </c>
      <c r="S8565" s="8" t="str">
        <f t="shared" si="3"/>
        <v/>
      </c>
    </row>
    <row r="8566" hidden="1">
      <c r="A8566" s="6" t="s">
        <v>21526</v>
      </c>
      <c r="B8566" s="6" t="s">
        <v>352</v>
      </c>
      <c r="C8566" s="6" t="s">
        <v>414</v>
      </c>
      <c r="F8566" s="6" t="s">
        <v>415</v>
      </c>
      <c r="G8566" s="6" t="s">
        <v>416</v>
      </c>
      <c r="H8566" s="8" t="str">
        <f>VLOOKUP(C8566,agent_name_matching!A:B,2,false)</f>
        <v>Dialog LLM</v>
      </c>
      <c r="I8566" s="32" t="s">
        <v>21527</v>
      </c>
      <c r="J8566" s="6" t="s">
        <v>418</v>
      </c>
      <c r="L8566" s="6">
        <v>10141.0</v>
      </c>
      <c r="M8566" s="6">
        <v>100.0</v>
      </c>
      <c r="N8566" s="6">
        <v>2433.0</v>
      </c>
      <c r="O8566" s="6" t="s">
        <v>21528</v>
      </c>
      <c r="P8566" s="8" t="str">
        <f t="shared" si="1"/>
        <v/>
      </c>
      <c r="Q8566" s="8" t="str">
        <f t="shared" si="18"/>
        <v/>
      </c>
      <c r="R8566" s="8" t="str">
        <f>if(and(P8566&lt;&gt;"",Q8566&lt;&gt;"newexp",Q8566&lt;&gt;"nostart"),countifs(script_conform_dispatching!A:A,P8566,script_conform_dispatching!B:B,Q8566),"")</f>
        <v/>
      </c>
      <c r="S8566" s="8" t="str">
        <f t="shared" si="3"/>
        <v/>
      </c>
    </row>
    <row r="8567" hidden="1">
      <c r="A8567" s="6" t="s">
        <v>21529</v>
      </c>
      <c r="B8567" s="6" t="s">
        <v>352</v>
      </c>
      <c r="C8567" s="6" t="s">
        <v>37</v>
      </c>
      <c r="F8567" s="6" t="s">
        <v>415</v>
      </c>
      <c r="G8567" s="6" t="s">
        <v>416</v>
      </c>
      <c r="H8567" s="8" t="str">
        <f>VLOOKUP(C8567,agent_name_matching!A:B,2,false)</f>
        <v>Patient LLM</v>
      </c>
      <c r="I8567" s="32" t="s">
        <v>21530</v>
      </c>
      <c r="J8567" s="6" t="s">
        <v>418</v>
      </c>
      <c r="K8567" s="6">
        <v>1.0</v>
      </c>
      <c r="L8567" s="6">
        <v>3687.0</v>
      </c>
      <c r="M8567" s="6">
        <v>91.0</v>
      </c>
      <c r="N8567" s="6">
        <v>1365.0</v>
      </c>
      <c r="O8567" s="6" t="s">
        <v>21531</v>
      </c>
      <c r="P8567" s="8" t="str">
        <f t="shared" si="1"/>
        <v/>
      </c>
      <c r="Q8567" s="8" t="str">
        <f t="shared" si="18"/>
        <v/>
      </c>
      <c r="R8567" s="8" t="str">
        <f>if(and(P8567&lt;&gt;"",Q8567&lt;&gt;"newexp",Q8567&lt;&gt;"nostart"),countifs(script_conform_dispatching!A:A,P8567,script_conform_dispatching!B:B,Q8567),"")</f>
        <v/>
      </c>
      <c r="S8567" s="8" t="str">
        <f t="shared" si="3"/>
        <v/>
      </c>
    </row>
    <row r="8568" hidden="1">
      <c r="A8568" s="6" t="s">
        <v>21532</v>
      </c>
      <c r="B8568" s="6" t="s">
        <v>352</v>
      </c>
      <c r="C8568" s="6" t="s">
        <v>411</v>
      </c>
      <c r="H8568" s="8" t="str">
        <f>VLOOKUP(C8568,agent_name_matching!A:B,2,false)</f>
        <v>System</v>
      </c>
      <c r="I8568" s="33"/>
      <c r="O8568" s="6" t="s">
        <v>21533</v>
      </c>
      <c r="P8568" s="8" t="str">
        <f t="shared" si="1"/>
        <v/>
      </c>
      <c r="Q8568" s="8" t="str">
        <f t="shared" si="18"/>
        <v/>
      </c>
      <c r="R8568" s="8" t="str">
        <f>if(and(P8568&lt;&gt;"",Q8568&lt;&gt;"newexp",Q8568&lt;&gt;"nostart"),countifs(script_conform_dispatching!A:A,P8568,script_conform_dispatching!B:B,Q8568),"")</f>
        <v/>
      </c>
      <c r="S8568" s="8" t="str">
        <f t="shared" si="3"/>
        <v/>
      </c>
    </row>
    <row r="8569" hidden="1">
      <c r="A8569" s="6" t="s">
        <v>21534</v>
      </c>
      <c r="B8569" s="6" t="s">
        <v>352</v>
      </c>
      <c r="C8569" s="6" t="s">
        <v>414</v>
      </c>
      <c r="F8569" s="6" t="s">
        <v>415</v>
      </c>
      <c r="G8569" s="6" t="s">
        <v>416</v>
      </c>
      <c r="H8569" s="8" t="str">
        <f>VLOOKUP(C8569,agent_name_matching!A:B,2,false)</f>
        <v>Dialog LLM</v>
      </c>
      <c r="I8569" s="32" t="s">
        <v>21535</v>
      </c>
      <c r="J8569" s="6" t="s">
        <v>418</v>
      </c>
      <c r="L8569" s="6">
        <v>10605.0</v>
      </c>
      <c r="M8569" s="6">
        <v>239.0</v>
      </c>
      <c r="N8569" s="6">
        <v>3718.0</v>
      </c>
      <c r="O8569" s="6" t="s">
        <v>21536</v>
      </c>
      <c r="P8569" s="8" t="str">
        <f t="shared" si="1"/>
        <v/>
      </c>
      <c r="Q8569" s="8" t="str">
        <f t="shared" si="18"/>
        <v/>
      </c>
      <c r="R8569" s="8" t="str">
        <f>if(and(P8569&lt;&gt;"",Q8569&lt;&gt;"newexp",Q8569&lt;&gt;"nostart"),countifs(script_conform_dispatching!A:A,P8569,script_conform_dispatching!B:B,Q8569),"")</f>
        <v/>
      </c>
      <c r="S8569" s="8" t="str">
        <f t="shared" si="3"/>
        <v/>
      </c>
    </row>
    <row r="8570" hidden="1">
      <c r="A8570" s="6" t="s">
        <v>21537</v>
      </c>
      <c r="B8570" s="6" t="s">
        <v>352</v>
      </c>
      <c r="C8570" s="6" t="s">
        <v>37</v>
      </c>
      <c r="F8570" s="6" t="s">
        <v>415</v>
      </c>
      <c r="G8570" s="6" t="s">
        <v>416</v>
      </c>
      <c r="H8570" s="8" t="str">
        <f>VLOOKUP(C8570,agent_name_matching!A:B,2,false)</f>
        <v>Patient LLM</v>
      </c>
      <c r="I8570" s="32" t="s">
        <v>21538</v>
      </c>
      <c r="J8570" s="6" t="s">
        <v>418</v>
      </c>
      <c r="K8570" s="6">
        <v>1.0</v>
      </c>
      <c r="L8570" s="6">
        <v>4011.0</v>
      </c>
      <c r="M8570" s="6">
        <v>37.0</v>
      </c>
      <c r="N8570" s="6">
        <v>1008.0</v>
      </c>
      <c r="O8570" s="6" t="s">
        <v>21539</v>
      </c>
      <c r="P8570" s="8" t="str">
        <f t="shared" si="1"/>
        <v/>
      </c>
      <c r="Q8570" s="8" t="str">
        <f t="shared" si="18"/>
        <v/>
      </c>
      <c r="R8570" s="8" t="str">
        <f>if(and(P8570&lt;&gt;"",Q8570&lt;&gt;"newexp",Q8570&lt;&gt;"nostart"),countifs(script_conform_dispatching!A:A,P8570,script_conform_dispatching!B:B,Q8570),"")</f>
        <v/>
      </c>
      <c r="S8570" s="8" t="str">
        <f t="shared" si="3"/>
        <v/>
      </c>
    </row>
    <row r="8571" hidden="1">
      <c r="A8571" s="6" t="s">
        <v>21540</v>
      </c>
      <c r="B8571" s="6" t="s">
        <v>352</v>
      </c>
      <c r="C8571" s="6" t="s">
        <v>411</v>
      </c>
      <c r="H8571" s="8" t="str">
        <f>VLOOKUP(C8571,agent_name_matching!A:B,2,false)</f>
        <v>System</v>
      </c>
      <c r="I8571" s="33"/>
      <c r="O8571" s="6" t="s">
        <v>21541</v>
      </c>
      <c r="P8571" s="8" t="str">
        <f t="shared" si="1"/>
        <v/>
      </c>
      <c r="Q8571" s="8" t="str">
        <f t="shared" si="18"/>
        <v/>
      </c>
      <c r="R8571" s="8" t="str">
        <f>if(and(P8571&lt;&gt;"",Q8571&lt;&gt;"newexp",Q8571&lt;&gt;"nostart"),countifs(script_conform_dispatching!A:A,P8571,script_conform_dispatching!B:B,Q8571),"")</f>
        <v/>
      </c>
      <c r="S8571" s="8" t="str">
        <f t="shared" si="3"/>
        <v/>
      </c>
    </row>
    <row r="8572" hidden="1">
      <c r="A8572" s="6" t="s">
        <v>21542</v>
      </c>
      <c r="B8572" s="6" t="s">
        <v>352</v>
      </c>
      <c r="C8572" s="6" t="s">
        <v>414</v>
      </c>
      <c r="F8572" s="6" t="s">
        <v>415</v>
      </c>
      <c r="G8572" s="6" t="s">
        <v>416</v>
      </c>
      <c r="H8572" s="8" t="str">
        <f>VLOOKUP(C8572,agent_name_matching!A:B,2,false)</f>
        <v>Dialog LLM</v>
      </c>
      <c r="I8572" s="32" t="s">
        <v>21543</v>
      </c>
      <c r="J8572" s="6" t="s">
        <v>418</v>
      </c>
      <c r="L8572" s="6">
        <v>11154.0</v>
      </c>
      <c r="M8572" s="6">
        <v>321.0</v>
      </c>
      <c r="N8572" s="6">
        <v>8071.0</v>
      </c>
      <c r="O8572" s="6" t="s">
        <v>21544</v>
      </c>
      <c r="P8572" s="8" t="str">
        <f t="shared" si="1"/>
        <v/>
      </c>
      <c r="Q8572" s="8" t="str">
        <f t="shared" si="18"/>
        <v/>
      </c>
      <c r="R8572" s="8" t="str">
        <f>if(and(P8572&lt;&gt;"",Q8572&lt;&gt;"newexp",Q8572&lt;&gt;"nostart"),countifs(script_conform_dispatching!A:A,P8572,script_conform_dispatching!B:B,Q8572),"")</f>
        <v/>
      </c>
      <c r="S8572" s="8" t="str">
        <f t="shared" si="3"/>
        <v/>
      </c>
    </row>
    <row r="8573" hidden="1">
      <c r="A8573" s="6" t="s">
        <v>21545</v>
      </c>
      <c r="B8573" s="6" t="s">
        <v>352</v>
      </c>
      <c r="C8573" s="6" t="s">
        <v>407</v>
      </c>
      <c r="D8573" s="6">
        <v>3.0</v>
      </c>
      <c r="E8573" s="6" t="s">
        <v>445</v>
      </c>
      <c r="H8573" s="8" t="str">
        <f>VLOOKUP(C8573,agent_name_matching!A:B,2,false)</f>
        <v>--</v>
      </c>
      <c r="I8573" s="33"/>
      <c r="O8573" s="6" t="s">
        <v>21546</v>
      </c>
      <c r="P8573" s="8">
        <f t="shared" si="1"/>
        <v>3</v>
      </c>
      <c r="Q8573" s="8">
        <f t="shared" si="18"/>
        <v>4</v>
      </c>
      <c r="R8573" s="8">
        <f>if(and(P8573&lt;&gt;"",Q8573&lt;&gt;"newexp",Q8573&lt;&gt;"nostart"),countifs(script_conform_dispatching!A:A,P8573,script_conform_dispatching!B:B,Q8573),"")</f>
        <v>1</v>
      </c>
      <c r="S8573" s="8" t="str">
        <f t="shared" si="3"/>
        <v/>
      </c>
    </row>
    <row r="8574" hidden="1">
      <c r="A8574" s="6" t="s">
        <v>21547</v>
      </c>
      <c r="B8574" s="6" t="s">
        <v>352</v>
      </c>
      <c r="C8574" s="6" t="s">
        <v>407</v>
      </c>
      <c r="D8574" s="6">
        <v>4.0</v>
      </c>
      <c r="E8574" s="6" t="s">
        <v>408</v>
      </c>
      <c r="H8574" s="8" t="str">
        <f>VLOOKUP(C8574,agent_name_matching!A:B,2,false)</f>
        <v>--</v>
      </c>
      <c r="I8574" s="33"/>
      <c r="O8574" s="6" t="s">
        <v>21548</v>
      </c>
      <c r="P8574" s="8" t="str">
        <f t="shared" si="1"/>
        <v/>
      </c>
      <c r="Q8574" s="8" t="str">
        <f t="shared" si="18"/>
        <v/>
      </c>
      <c r="R8574" s="8" t="str">
        <f>if(and(P8574&lt;&gt;"",Q8574&lt;&gt;"newexp",Q8574&lt;&gt;"nostart"),countifs(script_conform_dispatching!A:A,P8574,script_conform_dispatching!B:B,Q8574),"")</f>
        <v/>
      </c>
      <c r="S8574" s="8" t="str">
        <f t="shared" si="3"/>
        <v/>
      </c>
    </row>
    <row r="8575" hidden="1">
      <c r="A8575" s="6" t="s">
        <v>21549</v>
      </c>
      <c r="B8575" s="6" t="s">
        <v>352</v>
      </c>
      <c r="C8575" s="6" t="s">
        <v>450</v>
      </c>
      <c r="F8575" s="6" t="s">
        <v>415</v>
      </c>
      <c r="G8575" s="6" t="s">
        <v>416</v>
      </c>
      <c r="H8575" s="8" t="str">
        <f>VLOOKUP(C8575,agent_name_matching!A:B,2,false)</f>
        <v>Validator LLM</v>
      </c>
      <c r="I8575" s="32" t="s">
        <v>21550</v>
      </c>
      <c r="J8575" s="6" t="s">
        <v>452</v>
      </c>
      <c r="L8575" s="6">
        <v>4434.0</v>
      </c>
      <c r="M8575" s="6">
        <v>49.0</v>
      </c>
      <c r="N8575" s="6">
        <v>1105.0</v>
      </c>
      <c r="O8575" s="6" t="s">
        <v>21551</v>
      </c>
      <c r="P8575" s="8" t="str">
        <f t="shared" si="1"/>
        <v/>
      </c>
      <c r="Q8575" s="8" t="str">
        <f t="shared" si="18"/>
        <v/>
      </c>
      <c r="R8575" s="8" t="str">
        <f>if(and(P8575&lt;&gt;"",Q8575&lt;&gt;"newexp",Q8575&lt;&gt;"nostart"),countifs(script_conform_dispatching!A:A,P8575,script_conform_dispatching!B:B,Q8575),"")</f>
        <v/>
      </c>
      <c r="S8575" s="8" t="str">
        <f t="shared" si="3"/>
        <v/>
      </c>
    </row>
    <row r="8576" hidden="1">
      <c r="A8576" s="6" t="s">
        <v>21552</v>
      </c>
      <c r="B8576" s="6" t="s">
        <v>352</v>
      </c>
      <c r="C8576" s="6" t="s">
        <v>37</v>
      </c>
      <c r="F8576" s="6" t="s">
        <v>415</v>
      </c>
      <c r="G8576" s="6" t="s">
        <v>416</v>
      </c>
      <c r="H8576" s="8" t="str">
        <f>VLOOKUP(C8576,agent_name_matching!A:B,2,false)</f>
        <v>Patient LLM</v>
      </c>
      <c r="I8576" s="32" t="s">
        <v>21553</v>
      </c>
      <c r="J8576" s="6" t="s">
        <v>418</v>
      </c>
      <c r="K8576" s="6">
        <v>1.0</v>
      </c>
      <c r="L8576" s="6">
        <v>4168.0</v>
      </c>
      <c r="M8576" s="6">
        <v>43.0</v>
      </c>
      <c r="N8576" s="6">
        <v>1127.0</v>
      </c>
      <c r="O8576" s="6" t="s">
        <v>21554</v>
      </c>
      <c r="P8576" s="8" t="str">
        <f t="shared" si="1"/>
        <v/>
      </c>
      <c r="Q8576" s="8" t="str">
        <f t="shared" si="18"/>
        <v/>
      </c>
      <c r="R8576" s="8" t="str">
        <f>if(and(P8576&lt;&gt;"",Q8576&lt;&gt;"newexp",Q8576&lt;&gt;"nostart"),countifs(script_conform_dispatching!A:A,P8576,script_conform_dispatching!B:B,Q8576),"")</f>
        <v/>
      </c>
      <c r="S8576" s="8" t="str">
        <f t="shared" si="3"/>
        <v/>
      </c>
    </row>
    <row r="8577" hidden="1">
      <c r="A8577" s="6" t="s">
        <v>21555</v>
      </c>
      <c r="B8577" s="6" t="s">
        <v>352</v>
      </c>
      <c r="C8577" s="6" t="s">
        <v>411</v>
      </c>
      <c r="H8577" s="8" t="str">
        <f>VLOOKUP(C8577,agent_name_matching!A:B,2,false)</f>
        <v>System</v>
      </c>
      <c r="I8577" s="33"/>
      <c r="O8577" s="6" t="s">
        <v>21556</v>
      </c>
      <c r="P8577" s="8" t="str">
        <f t="shared" si="1"/>
        <v/>
      </c>
      <c r="Q8577" s="8" t="str">
        <f t="shared" si="18"/>
        <v/>
      </c>
      <c r="R8577" s="8" t="str">
        <f>if(and(P8577&lt;&gt;"",Q8577&lt;&gt;"newexp",Q8577&lt;&gt;"nostart"),countifs(script_conform_dispatching!A:A,P8577,script_conform_dispatching!B:B,Q8577),"")</f>
        <v/>
      </c>
      <c r="S8577" s="8" t="str">
        <f t="shared" si="3"/>
        <v/>
      </c>
    </row>
    <row r="8578" hidden="1">
      <c r="A8578" s="6" t="s">
        <v>21557</v>
      </c>
      <c r="B8578" s="6" t="s">
        <v>352</v>
      </c>
      <c r="C8578" s="6" t="s">
        <v>414</v>
      </c>
      <c r="F8578" s="6" t="s">
        <v>415</v>
      </c>
      <c r="G8578" s="6" t="s">
        <v>416</v>
      </c>
      <c r="H8578" s="8" t="str">
        <f>VLOOKUP(C8578,agent_name_matching!A:B,2,false)</f>
        <v>Dialog LLM</v>
      </c>
      <c r="I8578" s="32" t="s">
        <v>21558</v>
      </c>
      <c r="J8578" s="6" t="s">
        <v>418</v>
      </c>
      <c r="L8578" s="6">
        <v>11740.0</v>
      </c>
      <c r="M8578" s="6">
        <v>79.0</v>
      </c>
      <c r="N8578" s="6">
        <v>2233.0</v>
      </c>
      <c r="O8578" s="6" t="s">
        <v>21559</v>
      </c>
      <c r="P8578" s="8" t="str">
        <f t="shared" si="1"/>
        <v/>
      </c>
      <c r="Q8578" s="8" t="str">
        <f t="shared" si="18"/>
        <v/>
      </c>
      <c r="R8578" s="8" t="str">
        <f>if(and(P8578&lt;&gt;"",Q8578&lt;&gt;"newexp",Q8578&lt;&gt;"nostart"),countifs(script_conform_dispatching!A:A,P8578,script_conform_dispatching!B:B,Q8578),"")</f>
        <v/>
      </c>
      <c r="S8578" s="8" t="str">
        <f t="shared" si="3"/>
        <v/>
      </c>
    </row>
    <row r="8579" hidden="1">
      <c r="A8579" s="6" t="s">
        <v>21560</v>
      </c>
      <c r="B8579" s="6" t="s">
        <v>352</v>
      </c>
      <c r="C8579" s="6" t="s">
        <v>37</v>
      </c>
      <c r="F8579" s="6" t="s">
        <v>415</v>
      </c>
      <c r="G8579" s="6" t="s">
        <v>416</v>
      </c>
      <c r="H8579" s="8" t="str">
        <f>VLOOKUP(C8579,agent_name_matching!A:B,2,false)</f>
        <v>Patient LLM</v>
      </c>
      <c r="I8579" s="32" t="s">
        <v>21561</v>
      </c>
      <c r="J8579" s="6" t="s">
        <v>418</v>
      </c>
      <c r="K8579" s="6">
        <v>1.0</v>
      </c>
      <c r="L8579" s="6">
        <v>4284.0</v>
      </c>
      <c r="M8579" s="6">
        <v>38.0</v>
      </c>
      <c r="N8579" s="6">
        <v>960.0</v>
      </c>
      <c r="O8579" s="6" t="s">
        <v>21562</v>
      </c>
      <c r="P8579" s="8" t="str">
        <f t="shared" si="1"/>
        <v/>
      </c>
      <c r="Q8579" s="8" t="str">
        <f t="shared" si="18"/>
        <v/>
      </c>
      <c r="R8579" s="8" t="str">
        <f>if(and(P8579&lt;&gt;"",Q8579&lt;&gt;"newexp",Q8579&lt;&gt;"nostart"),countifs(script_conform_dispatching!A:A,P8579,script_conform_dispatching!B:B,Q8579),"")</f>
        <v/>
      </c>
      <c r="S8579" s="8" t="str">
        <f t="shared" si="3"/>
        <v/>
      </c>
    </row>
    <row r="8580" hidden="1">
      <c r="A8580" s="6" t="s">
        <v>21563</v>
      </c>
      <c r="B8580" s="6" t="s">
        <v>352</v>
      </c>
      <c r="C8580" s="6" t="s">
        <v>411</v>
      </c>
      <c r="H8580" s="8" t="str">
        <f>VLOOKUP(C8580,agent_name_matching!A:B,2,false)</f>
        <v>System</v>
      </c>
      <c r="I8580" s="33"/>
      <c r="O8580" s="6" t="s">
        <v>21564</v>
      </c>
      <c r="P8580" s="8" t="str">
        <f t="shared" si="1"/>
        <v/>
      </c>
      <c r="Q8580" s="8" t="str">
        <f t="shared" si="18"/>
        <v/>
      </c>
      <c r="R8580" s="8" t="str">
        <f>if(and(P8580&lt;&gt;"",Q8580&lt;&gt;"newexp",Q8580&lt;&gt;"nostart"),countifs(script_conform_dispatching!A:A,P8580,script_conform_dispatching!B:B,Q8580),"")</f>
        <v/>
      </c>
      <c r="S8580" s="8" t="str">
        <f t="shared" si="3"/>
        <v/>
      </c>
    </row>
    <row r="8581" hidden="1">
      <c r="A8581" s="6" t="s">
        <v>21565</v>
      </c>
      <c r="B8581" s="6" t="s">
        <v>352</v>
      </c>
      <c r="C8581" s="6" t="s">
        <v>414</v>
      </c>
      <c r="F8581" s="6" t="s">
        <v>415</v>
      </c>
      <c r="G8581" s="6" t="s">
        <v>416</v>
      </c>
      <c r="H8581" s="8" t="str">
        <f>VLOOKUP(C8581,agent_name_matching!A:B,2,false)</f>
        <v>Dialog LLM</v>
      </c>
      <c r="I8581" s="32" t="s">
        <v>21566</v>
      </c>
      <c r="J8581" s="6" t="s">
        <v>418</v>
      </c>
      <c r="L8581" s="6">
        <v>12079.0</v>
      </c>
      <c r="M8581" s="6">
        <v>261.0</v>
      </c>
      <c r="N8581" s="6">
        <v>5634.0</v>
      </c>
      <c r="O8581" s="6" t="s">
        <v>21567</v>
      </c>
      <c r="P8581" s="8" t="str">
        <f t="shared" si="1"/>
        <v/>
      </c>
      <c r="Q8581" s="8" t="str">
        <f t="shared" si="18"/>
        <v/>
      </c>
      <c r="R8581" s="8" t="str">
        <f>if(and(P8581&lt;&gt;"",Q8581&lt;&gt;"newexp",Q8581&lt;&gt;"nostart"),countifs(script_conform_dispatching!A:A,P8581,script_conform_dispatching!B:B,Q8581),"")</f>
        <v/>
      </c>
      <c r="S8581" s="8" t="str">
        <f t="shared" si="3"/>
        <v/>
      </c>
    </row>
    <row r="8582" hidden="1">
      <c r="A8582" s="6" t="s">
        <v>21568</v>
      </c>
      <c r="B8582" s="6" t="s">
        <v>352</v>
      </c>
      <c r="C8582" s="6" t="s">
        <v>407</v>
      </c>
      <c r="D8582" s="6">
        <v>4.0</v>
      </c>
      <c r="E8582" s="6" t="s">
        <v>445</v>
      </c>
      <c r="H8582" s="8" t="str">
        <f>VLOOKUP(C8582,agent_name_matching!A:B,2,false)</f>
        <v>--</v>
      </c>
      <c r="I8582" s="33"/>
      <c r="O8582" s="6" t="s">
        <v>21569</v>
      </c>
      <c r="P8582" s="8">
        <f t="shared" si="1"/>
        <v>4</v>
      </c>
      <c r="Q8582" s="8">
        <f t="shared" si="18"/>
        <v>8</v>
      </c>
      <c r="R8582" s="8">
        <f>if(and(P8582&lt;&gt;"",Q8582&lt;&gt;"newexp",Q8582&lt;&gt;"nostart"),countifs(script_conform_dispatching!A:A,P8582,script_conform_dispatching!B:B,Q8582),"")</f>
        <v>0</v>
      </c>
      <c r="S8582" s="8" t="str">
        <f t="shared" si="3"/>
        <v>wrong</v>
      </c>
    </row>
    <row r="8583" hidden="1">
      <c r="A8583" s="6" t="s">
        <v>21570</v>
      </c>
      <c r="B8583" s="6" t="s">
        <v>352</v>
      </c>
      <c r="C8583" s="6" t="s">
        <v>407</v>
      </c>
      <c r="D8583" s="6">
        <v>8.0</v>
      </c>
      <c r="E8583" s="6" t="s">
        <v>408</v>
      </c>
      <c r="H8583" s="8" t="str">
        <f>VLOOKUP(C8583,agent_name_matching!A:B,2,false)</f>
        <v>--</v>
      </c>
      <c r="I8583" s="33"/>
      <c r="O8583" s="6" t="s">
        <v>21571</v>
      </c>
      <c r="P8583" s="8" t="str">
        <f t="shared" si="1"/>
        <v/>
      </c>
      <c r="Q8583" s="8" t="str">
        <f t="shared" si="18"/>
        <v/>
      </c>
      <c r="R8583" s="8" t="str">
        <f>if(and(P8583&lt;&gt;"",Q8583&lt;&gt;"newexp",Q8583&lt;&gt;"nostart"),countifs(script_conform_dispatching!A:A,P8583,script_conform_dispatching!B:B,Q8583),"")</f>
        <v/>
      </c>
      <c r="S8583" s="8" t="str">
        <f t="shared" si="3"/>
        <v/>
      </c>
    </row>
    <row r="8584" hidden="1">
      <c r="A8584" s="6" t="s">
        <v>21572</v>
      </c>
      <c r="B8584" s="6" t="s">
        <v>352</v>
      </c>
      <c r="C8584" s="6" t="s">
        <v>450</v>
      </c>
      <c r="F8584" s="6" t="s">
        <v>415</v>
      </c>
      <c r="G8584" s="6" t="s">
        <v>416</v>
      </c>
      <c r="H8584" s="8" t="str">
        <f>VLOOKUP(C8584,agent_name_matching!A:B,2,false)</f>
        <v>Validator LLM</v>
      </c>
      <c r="I8584" s="32" t="s">
        <v>3580</v>
      </c>
      <c r="J8584" s="6" t="s">
        <v>452</v>
      </c>
      <c r="L8584" s="6">
        <v>4664.0</v>
      </c>
      <c r="M8584" s="6">
        <v>29.0</v>
      </c>
      <c r="N8584" s="6">
        <v>930.0</v>
      </c>
      <c r="O8584" s="6" t="s">
        <v>21573</v>
      </c>
      <c r="P8584" s="8" t="str">
        <f t="shared" si="1"/>
        <v/>
      </c>
      <c r="Q8584" s="8" t="str">
        <f t="shared" si="18"/>
        <v/>
      </c>
      <c r="R8584" s="8" t="str">
        <f>if(and(P8584&lt;&gt;"",Q8584&lt;&gt;"newexp",Q8584&lt;&gt;"nostart"),countifs(script_conform_dispatching!A:A,P8584,script_conform_dispatching!B:B,Q8584),"")</f>
        <v/>
      </c>
      <c r="S8584" s="8" t="str">
        <f t="shared" si="3"/>
        <v/>
      </c>
    </row>
    <row r="8585" hidden="1">
      <c r="A8585" s="6" t="s">
        <v>21574</v>
      </c>
      <c r="B8585" s="6" t="s">
        <v>352</v>
      </c>
      <c r="C8585" s="6" t="s">
        <v>37</v>
      </c>
      <c r="F8585" s="6" t="s">
        <v>415</v>
      </c>
      <c r="G8585" s="6" t="s">
        <v>416</v>
      </c>
      <c r="H8585" s="8" t="str">
        <f>VLOOKUP(C8585,agent_name_matching!A:B,2,false)</f>
        <v>Patient LLM</v>
      </c>
      <c r="I8585" s="32" t="s">
        <v>21575</v>
      </c>
      <c r="J8585" s="6" t="s">
        <v>418</v>
      </c>
      <c r="K8585" s="6">
        <v>1.0</v>
      </c>
      <c r="L8585" s="6">
        <v>4453.0</v>
      </c>
      <c r="M8585" s="6">
        <v>45.0</v>
      </c>
      <c r="N8585" s="6">
        <v>1827.0</v>
      </c>
      <c r="O8585" s="6" t="s">
        <v>21576</v>
      </c>
      <c r="P8585" s="8" t="str">
        <f t="shared" si="1"/>
        <v/>
      </c>
      <c r="Q8585" s="8" t="str">
        <f t="shared" si="18"/>
        <v/>
      </c>
      <c r="R8585" s="8" t="str">
        <f>if(and(P8585&lt;&gt;"",Q8585&lt;&gt;"newexp",Q8585&lt;&gt;"nostart"),countifs(script_conform_dispatching!A:A,P8585,script_conform_dispatching!B:B,Q8585),"")</f>
        <v/>
      </c>
      <c r="S8585" s="8" t="str">
        <f t="shared" si="3"/>
        <v/>
      </c>
    </row>
    <row r="8586" hidden="1">
      <c r="A8586" s="6" t="s">
        <v>21577</v>
      </c>
      <c r="B8586" s="6" t="s">
        <v>352</v>
      </c>
      <c r="C8586" s="6" t="s">
        <v>411</v>
      </c>
      <c r="H8586" s="8" t="str">
        <f>VLOOKUP(C8586,agent_name_matching!A:B,2,false)</f>
        <v>System</v>
      </c>
      <c r="I8586" s="33"/>
      <c r="O8586" s="6" t="s">
        <v>21578</v>
      </c>
      <c r="P8586" s="8" t="str">
        <f t="shared" si="1"/>
        <v/>
      </c>
      <c r="Q8586" s="8" t="str">
        <f t="shared" si="18"/>
        <v/>
      </c>
      <c r="R8586" s="8" t="str">
        <f>if(and(P8586&lt;&gt;"",Q8586&lt;&gt;"newexp",Q8586&lt;&gt;"nostart"),countifs(script_conform_dispatching!A:A,P8586,script_conform_dispatching!B:B,Q8586),"")</f>
        <v/>
      </c>
      <c r="S8586" s="8" t="str">
        <f t="shared" si="3"/>
        <v/>
      </c>
    </row>
    <row r="8587" hidden="1">
      <c r="A8587" s="6" t="s">
        <v>21579</v>
      </c>
      <c r="B8587" s="6" t="s">
        <v>352</v>
      </c>
      <c r="C8587" s="6" t="s">
        <v>414</v>
      </c>
      <c r="F8587" s="6" t="s">
        <v>415</v>
      </c>
      <c r="G8587" s="6" t="s">
        <v>416</v>
      </c>
      <c r="H8587" s="8" t="str">
        <f>VLOOKUP(C8587,agent_name_matching!A:B,2,false)</f>
        <v>Dialog LLM</v>
      </c>
      <c r="I8587" s="32" t="s">
        <v>21580</v>
      </c>
      <c r="J8587" s="6" t="s">
        <v>418</v>
      </c>
      <c r="L8587" s="6">
        <v>12536.0</v>
      </c>
      <c r="M8587" s="6">
        <v>96.0</v>
      </c>
      <c r="N8587" s="6">
        <v>3558.0</v>
      </c>
      <c r="O8587" s="6" t="s">
        <v>21581</v>
      </c>
      <c r="P8587" s="8" t="str">
        <f t="shared" si="1"/>
        <v/>
      </c>
      <c r="Q8587" s="8" t="str">
        <f t="shared" si="18"/>
        <v/>
      </c>
      <c r="R8587" s="8" t="str">
        <f>if(and(P8587&lt;&gt;"",Q8587&lt;&gt;"newexp",Q8587&lt;&gt;"nostart"),countifs(script_conform_dispatching!A:A,P8587,script_conform_dispatching!B:B,Q8587),"")</f>
        <v/>
      </c>
      <c r="S8587" s="8" t="str">
        <f t="shared" si="3"/>
        <v/>
      </c>
    </row>
    <row r="8588" hidden="1">
      <c r="A8588" s="6" t="s">
        <v>21582</v>
      </c>
      <c r="B8588" s="6" t="s">
        <v>352</v>
      </c>
      <c r="C8588" s="6" t="s">
        <v>407</v>
      </c>
      <c r="D8588" s="6">
        <v>8.0</v>
      </c>
      <c r="E8588" s="6" t="s">
        <v>445</v>
      </c>
      <c r="H8588" s="8" t="str">
        <f>VLOOKUP(C8588,agent_name_matching!A:B,2,false)</f>
        <v>--</v>
      </c>
      <c r="I8588" s="33"/>
      <c r="O8588" s="6" t="s">
        <v>21583</v>
      </c>
      <c r="P8588" s="8">
        <f t="shared" si="1"/>
        <v>8</v>
      </c>
      <c r="Q8588" s="8" t="str">
        <f t="shared" si="18"/>
        <v>newexp</v>
      </c>
      <c r="R8588" s="8" t="str">
        <f>if(and(P8588&lt;&gt;"",Q8588&lt;&gt;"newexp",Q8588&lt;&gt;"nostart"),countifs(script_conform_dispatching!A:A,P8588,script_conform_dispatching!B:B,Q8588),"")</f>
        <v/>
      </c>
      <c r="S8588" s="8" t="str">
        <f t="shared" si="3"/>
        <v/>
      </c>
    </row>
    <row r="8589" hidden="1">
      <c r="A8589" s="6" t="s">
        <v>21584</v>
      </c>
      <c r="B8589" s="6" t="s">
        <v>352</v>
      </c>
      <c r="C8589" s="6" t="s">
        <v>450</v>
      </c>
      <c r="F8589" s="6" t="s">
        <v>415</v>
      </c>
      <c r="G8589" s="6" t="s">
        <v>416</v>
      </c>
      <c r="H8589" s="8" t="str">
        <f>VLOOKUP(C8589,agent_name_matching!A:B,2,false)</f>
        <v>Validator LLM</v>
      </c>
      <c r="I8589" s="32" t="s">
        <v>8923</v>
      </c>
      <c r="J8589" s="6" t="s">
        <v>452</v>
      </c>
      <c r="L8589" s="6">
        <v>4728.0</v>
      </c>
      <c r="M8589" s="6">
        <v>26.0</v>
      </c>
      <c r="N8589" s="6">
        <v>908.0</v>
      </c>
      <c r="O8589" s="6" t="s">
        <v>21585</v>
      </c>
      <c r="P8589" s="8" t="str">
        <f t="shared" si="1"/>
        <v/>
      </c>
      <c r="Q8589" s="8" t="str">
        <f t="shared" si="18"/>
        <v/>
      </c>
      <c r="R8589" s="8" t="str">
        <f>if(and(P8589&lt;&gt;"",Q8589&lt;&gt;"newexp",Q8589&lt;&gt;"nostart"),countifs(script_conform_dispatching!A:A,P8589,script_conform_dispatching!B:B,Q8589),"")</f>
        <v/>
      </c>
      <c r="S8589" s="8" t="str">
        <f t="shared" si="3"/>
        <v/>
      </c>
    </row>
    <row r="8590" hidden="1">
      <c r="A8590" s="6" t="s">
        <v>21586</v>
      </c>
      <c r="B8590" s="6" t="s">
        <v>355</v>
      </c>
      <c r="C8590" s="6" t="s">
        <v>407</v>
      </c>
      <c r="D8590" s="6">
        <v>1.0</v>
      </c>
      <c r="E8590" s="6" t="s">
        <v>408</v>
      </c>
      <c r="H8590" s="8" t="str">
        <f>VLOOKUP(C8590,agent_name_matching!A:B,2,false)</f>
        <v>--</v>
      </c>
      <c r="I8590" s="33"/>
      <c r="O8590" s="6" t="s">
        <v>21587</v>
      </c>
      <c r="P8590" s="8" t="str">
        <f t="shared" si="1"/>
        <v/>
      </c>
      <c r="Q8590" s="8" t="str">
        <f t="shared" si="18"/>
        <v/>
      </c>
      <c r="R8590" s="8" t="str">
        <f>if(and(P8590&lt;&gt;"",Q8590&lt;&gt;"newexp",Q8590&lt;&gt;"nostart"),countifs(script_conform_dispatching!A:A,P8590,script_conform_dispatching!B:B,Q8590),"")</f>
        <v/>
      </c>
      <c r="S8590" s="8" t="str">
        <f t="shared" si="3"/>
        <v/>
      </c>
    </row>
    <row r="8591" hidden="1">
      <c r="A8591" s="6" t="s">
        <v>21588</v>
      </c>
      <c r="B8591" s="6" t="s">
        <v>355</v>
      </c>
      <c r="C8591" s="6" t="s">
        <v>411</v>
      </c>
      <c r="H8591" s="8" t="str">
        <f>VLOOKUP(C8591,agent_name_matching!A:B,2,false)</f>
        <v>System</v>
      </c>
      <c r="I8591" s="33"/>
      <c r="O8591" s="6" t="s">
        <v>21589</v>
      </c>
      <c r="P8591" s="8" t="str">
        <f t="shared" si="1"/>
        <v/>
      </c>
      <c r="Q8591" s="8" t="str">
        <f t="shared" si="18"/>
        <v/>
      </c>
      <c r="R8591" s="8" t="str">
        <f>if(and(P8591&lt;&gt;"",Q8591&lt;&gt;"newexp",Q8591&lt;&gt;"nostart"),countifs(script_conform_dispatching!A:A,P8591,script_conform_dispatching!B:B,Q8591),"")</f>
        <v/>
      </c>
      <c r="S8591" s="8" t="str">
        <f t="shared" si="3"/>
        <v/>
      </c>
    </row>
    <row r="8592" hidden="1">
      <c r="A8592" s="6" t="s">
        <v>21590</v>
      </c>
      <c r="B8592" s="6" t="s">
        <v>355</v>
      </c>
      <c r="C8592" s="6" t="s">
        <v>414</v>
      </c>
      <c r="F8592" s="6" t="s">
        <v>415</v>
      </c>
      <c r="G8592" s="6" t="s">
        <v>416</v>
      </c>
      <c r="H8592" s="8" t="str">
        <f>VLOOKUP(C8592,agent_name_matching!A:B,2,false)</f>
        <v>Dialog LLM</v>
      </c>
      <c r="I8592" s="32" t="s">
        <v>417</v>
      </c>
      <c r="J8592" s="6" t="s">
        <v>418</v>
      </c>
      <c r="L8592" s="6">
        <v>2328.0</v>
      </c>
      <c r="M8592" s="6">
        <v>42.0</v>
      </c>
      <c r="N8592" s="6">
        <v>912.0</v>
      </c>
      <c r="O8592" s="6" t="s">
        <v>21591</v>
      </c>
      <c r="P8592" s="8" t="str">
        <f t="shared" si="1"/>
        <v/>
      </c>
      <c r="Q8592" s="8" t="str">
        <f t="shared" si="18"/>
        <v/>
      </c>
      <c r="R8592" s="8" t="str">
        <f>if(and(P8592&lt;&gt;"",Q8592&lt;&gt;"newexp",Q8592&lt;&gt;"nostart"),countifs(script_conform_dispatching!A:A,P8592,script_conform_dispatching!B:B,Q8592),"")</f>
        <v/>
      </c>
      <c r="S8592" s="8" t="str">
        <f t="shared" si="3"/>
        <v/>
      </c>
    </row>
    <row r="8593" hidden="1">
      <c r="A8593" s="6" t="s">
        <v>21592</v>
      </c>
      <c r="B8593" s="6" t="s">
        <v>355</v>
      </c>
      <c r="C8593" s="6" t="s">
        <v>37</v>
      </c>
      <c r="F8593" s="6" t="s">
        <v>415</v>
      </c>
      <c r="G8593" s="6" t="s">
        <v>416</v>
      </c>
      <c r="H8593" s="8" t="str">
        <f>VLOOKUP(C8593,agent_name_matching!A:B,2,false)</f>
        <v>Patient LLM</v>
      </c>
      <c r="I8593" s="32" t="s">
        <v>21593</v>
      </c>
      <c r="J8593" s="6" t="s">
        <v>418</v>
      </c>
      <c r="K8593" s="6">
        <v>1.0</v>
      </c>
      <c r="L8593" s="6">
        <v>373.0</v>
      </c>
      <c r="M8593" s="6">
        <v>42.0</v>
      </c>
      <c r="N8593" s="6">
        <v>1622.0</v>
      </c>
      <c r="O8593" s="6" t="s">
        <v>21594</v>
      </c>
      <c r="P8593" s="8" t="str">
        <f t="shared" si="1"/>
        <v/>
      </c>
      <c r="Q8593" s="8" t="str">
        <f t="shared" si="18"/>
        <v/>
      </c>
      <c r="R8593" s="8" t="str">
        <f>if(and(P8593&lt;&gt;"",Q8593&lt;&gt;"newexp",Q8593&lt;&gt;"nostart"),countifs(script_conform_dispatching!A:A,P8593,script_conform_dispatching!B:B,Q8593),"")</f>
        <v/>
      </c>
      <c r="S8593" s="8" t="str">
        <f t="shared" si="3"/>
        <v/>
      </c>
    </row>
    <row r="8594" hidden="1">
      <c r="A8594" s="6" t="s">
        <v>21595</v>
      </c>
      <c r="B8594" s="6" t="s">
        <v>355</v>
      </c>
      <c r="C8594" s="6" t="s">
        <v>411</v>
      </c>
      <c r="H8594" s="8" t="str">
        <f>VLOOKUP(C8594,agent_name_matching!A:B,2,false)</f>
        <v>System</v>
      </c>
      <c r="I8594" s="33"/>
      <c r="O8594" s="6" t="s">
        <v>21596</v>
      </c>
      <c r="P8594" s="8" t="str">
        <f t="shared" si="1"/>
        <v/>
      </c>
      <c r="Q8594" s="8" t="str">
        <f t="shared" si="18"/>
        <v/>
      </c>
      <c r="R8594" s="8" t="str">
        <f>if(and(P8594&lt;&gt;"",Q8594&lt;&gt;"newexp",Q8594&lt;&gt;"nostart"),countifs(script_conform_dispatching!A:A,P8594,script_conform_dispatching!B:B,Q8594),"")</f>
        <v/>
      </c>
      <c r="S8594" s="8" t="str">
        <f t="shared" si="3"/>
        <v/>
      </c>
    </row>
    <row r="8595" hidden="1">
      <c r="A8595" s="6" t="s">
        <v>21597</v>
      </c>
      <c r="B8595" s="6" t="s">
        <v>355</v>
      </c>
      <c r="C8595" s="6" t="s">
        <v>414</v>
      </c>
      <c r="F8595" s="6" t="s">
        <v>415</v>
      </c>
      <c r="G8595" s="6" t="s">
        <v>416</v>
      </c>
      <c r="H8595" s="8" t="str">
        <f>VLOOKUP(C8595,agent_name_matching!A:B,2,false)</f>
        <v>Dialog LLM</v>
      </c>
      <c r="I8595" s="32" t="s">
        <v>21598</v>
      </c>
      <c r="J8595" s="6" t="s">
        <v>418</v>
      </c>
      <c r="L8595" s="6">
        <v>2560.0</v>
      </c>
      <c r="M8595" s="6">
        <v>50.0</v>
      </c>
      <c r="N8595" s="6">
        <v>952.0</v>
      </c>
      <c r="O8595" s="6" t="s">
        <v>21599</v>
      </c>
      <c r="P8595" s="8" t="str">
        <f t="shared" si="1"/>
        <v/>
      </c>
      <c r="Q8595" s="8" t="str">
        <f t="shared" si="18"/>
        <v/>
      </c>
      <c r="R8595" s="8" t="str">
        <f>if(and(P8595&lt;&gt;"",Q8595&lt;&gt;"newexp",Q8595&lt;&gt;"nostart"),countifs(script_conform_dispatching!A:A,P8595,script_conform_dispatching!B:B,Q8595),"")</f>
        <v/>
      </c>
      <c r="S8595" s="8" t="str">
        <f t="shared" si="3"/>
        <v/>
      </c>
    </row>
    <row r="8596" hidden="1">
      <c r="A8596" s="6" t="s">
        <v>21600</v>
      </c>
      <c r="B8596" s="6" t="s">
        <v>355</v>
      </c>
      <c r="C8596" s="6" t="s">
        <v>37</v>
      </c>
      <c r="F8596" s="6" t="s">
        <v>415</v>
      </c>
      <c r="G8596" s="6" t="s">
        <v>416</v>
      </c>
      <c r="H8596" s="8" t="str">
        <f>VLOOKUP(C8596,agent_name_matching!A:B,2,false)</f>
        <v>Patient LLM</v>
      </c>
      <c r="I8596" s="32" t="s">
        <v>21601</v>
      </c>
      <c r="J8596" s="6" t="s">
        <v>418</v>
      </c>
      <c r="K8596" s="6">
        <v>1.0</v>
      </c>
      <c r="L8596" s="6">
        <v>459.0</v>
      </c>
      <c r="M8596" s="6">
        <v>12.0</v>
      </c>
      <c r="N8596" s="6">
        <v>718.0</v>
      </c>
      <c r="O8596" s="6" t="s">
        <v>21602</v>
      </c>
      <c r="P8596" s="8" t="str">
        <f t="shared" si="1"/>
        <v/>
      </c>
      <c r="Q8596" s="8" t="str">
        <f t="shared" si="18"/>
        <v/>
      </c>
      <c r="R8596" s="8" t="str">
        <f>if(and(P8596&lt;&gt;"",Q8596&lt;&gt;"newexp",Q8596&lt;&gt;"nostart"),countifs(script_conform_dispatching!A:A,P8596,script_conform_dispatching!B:B,Q8596),"")</f>
        <v/>
      </c>
      <c r="S8596" s="8" t="str">
        <f t="shared" si="3"/>
        <v/>
      </c>
    </row>
    <row r="8597" hidden="1">
      <c r="A8597" s="6" t="s">
        <v>21603</v>
      </c>
      <c r="B8597" s="6" t="s">
        <v>355</v>
      </c>
      <c r="C8597" s="6" t="s">
        <v>411</v>
      </c>
      <c r="H8597" s="8" t="str">
        <f>VLOOKUP(C8597,agent_name_matching!A:B,2,false)</f>
        <v>System</v>
      </c>
      <c r="I8597" s="33"/>
      <c r="O8597" s="6" t="s">
        <v>21604</v>
      </c>
      <c r="P8597" s="8" t="str">
        <f t="shared" si="1"/>
        <v/>
      </c>
      <c r="Q8597" s="8" t="str">
        <f t="shared" si="18"/>
        <v/>
      </c>
      <c r="R8597" s="8" t="str">
        <f>if(and(P8597&lt;&gt;"",Q8597&lt;&gt;"newexp",Q8597&lt;&gt;"nostart"),countifs(script_conform_dispatching!A:A,P8597,script_conform_dispatching!B:B,Q8597),"")</f>
        <v/>
      </c>
      <c r="S8597" s="8" t="str">
        <f t="shared" si="3"/>
        <v/>
      </c>
    </row>
    <row r="8598" hidden="1">
      <c r="A8598" s="6" t="s">
        <v>21605</v>
      </c>
      <c r="B8598" s="6" t="s">
        <v>355</v>
      </c>
      <c r="C8598" s="6" t="s">
        <v>414</v>
      </c>
      <c r="F8598" s="6" t="s">
        <v>415</v>
      </c>
      <c r="G8598" s="6" t="s">
        <v>416</v>
      </c>
      <c r="H8598" s="8" t="str">
        <f>VLOOKUP(C8598,agent_name_matching!A:B,2,false)</f>
        <v>Dialog LLM</v>
      </c>
      <c r="I8598" s="32" t="s">
        <v>4443</v>
      </c>
      <c r="J8598" s="6" t="s">
        <v>418</v>
      </c>
      <c r="L8598" s="6">
        <v>2771.0</v>
      </c>
      <c r="M8598" s="6">
        <v>42.0</v>
      </c>
      <c r="N8598" s="6">
        <v>1099.0</v>
      </c>
      <c r="O8598" s="6" t="s">
        <v>21606</v>
      </c>
      <c r="P8598" s="8" t="str">
        <f t="shared" si="1"/>
        <v/>
      </c>
      <c r="Q8598" s="8" t="str">
        <f t="shared" si="18"/>
        <v/>
      </c>
      <c r="R8598" s="8" t="str">
        <f>if(and(P8598&lt;&gt;"",Q8598&lt;&gt;"newexp",Q8598&lt;&gt;"nostart"),countifs(script_conform_dispatching!A:A,P8598,script_conform_dispatching!B:B,Q8598),"")</f>
        <v/>
      </c>
      <c r="S8598" s="8" t="str">
        <f t="shared" si="3"/>
        <v/>
      </c>
    </row>
    <row r="8599" hidden="1">
      <c r="A8599" s="6" t="s">
        <v>21607</v>
      </c>
      <c r="B8599" s="6" t="s">
        <v>355</v>
      </c>
      <c r="C8599" s="6" t="s">
        <v>37</v>
      </c>
      <c r="F8599" s="6" t="s">
        <v>415</v>
      </c>
      <c r="G8599" s="6" t="s">
        <v>416</v>
      </c>
      <c r="H8599" s="8" t="str">
        <f>VLOOKUP(C8599,agent_name_matching!A:B,2,false)</f>
        <v>Patient LLM</v>
      </c>
      <c r="I8599" s="32" t="s">
        <v>21608</v>
      </c>
      <c r="J8599" s="6" t="s">
        <v>418</v>
      </c>
      <c r="K8599" s="6">
        <v>1.0</v>
      </c>
      <c r="L8599" s="6">
        <v>507.0</v>
      </c>
      <c r="M8599" s="6">
        <v>36.0</v>
      </c>
      <c r="N8599" s="6">
        <v>808.0</v>
      </c>
      <c r="O8599" s="6" t="s">
        <v>21609</v>
      </c>
      <c r="P8599" s="8" t="str">
        <f t="shared" si="1"/>
        <v/>
      </c>
      <c r="Q8599" s="8" t="str">
        <f t="shared" si="18"/>
        <v/>
      </c>
      <c r="R8599" s="8" t="str">
        <f>if(and(P8599&lt;&gt;"",Q8599&lt;&gt;"newexp",Q8599&lt;&gt;"nostart"),countifs(script_conform_dispatching!A:A,P8599,script_conform_dispatching!B:B,Q8599),"")</f>
        <v/>
      </c>
      <c r="S8599" s="8" t="str">
        <f t="shared" si="3"/>
        <v/>
      </c>
    </row>
    <row r="8600" hidden="1">
      <c r="A8600" s="6" t="s">
        <v>21610</v>
      </c>
      <c r="B8600" s="6" t="s">
        <v>355</v>
      </c>
      <c r="C8600" s="6" t="s">
        <v>411</v>
      </c>
      <c r="H8600" s="8" t="str">
        <f>VLOOKUP(C8600,agent_name_matching!A:B,2,false)</f>
        <v>System</v>
      </c>
      <c r="I8600" s="33"/>
      <c r="O8600" s="6" t="s">
        <v>21611</v>
      </c>
      <c r="P8600" s="8" t="str">
        <f t="shared" si="1"/>
        <v/>
      </c>
      <c r="Q8600" s="8" t="str">
        <f t="shared" si="18"/>
        <v/>
      </c>
      <c r="R8600" s="8" t="str">
        <f>if(and(P8600&lt;&gt;"",Q8600&lt;&gt;"newexp",Q8600&lt;&gt;"nostart"),countifs(script_conform_dispatching!A:A,P8600,script_conform_dispatching!B:B,Q8600),"")</f>
        <v/>
      </c>
      <c r="S8600" s="8" t="str">
        <f t="shared" si="3"/>
        <v/>
      </c>
    </row>
    <row r="8601" hidden="1">
      <c r="A8601" s="6" t="s">
        <v>21612</v>
      </c>
      <c r="B8601" s="6" t="s">
        <v>355</v>
      </c>
      <c r="C8601" s="6" t="s">
        <v>414</v>
      </c>
      <c r="F8601" s="6" t="s">
        <v>415</v>
      </c>
      <c r="G8601" s="6" t="s">
        <v>416</v>
      </c>
      <c r="H8601" s="8" t="str">
        <f>VLOOKUP(C8601,agent_name_matching!A:B,2,false)</f>
        <v>Dialog LLM</v>
      </c>
      <c r="I8601" s="32" t="s">
        <v>21613</v>
      </c>
      <c r="J8601" s="6" t="s">
        <v>418</v>
      </c>
      <c r="L8601" s="6">
        <v>2997.0</v>
      </c>
      <c r="M8601" s="6">
        <v>198.0</v>
      </c>
      <c r="N8601" s="6">
        <v>2636.0</v>
      </c>
      <c r="O8601" s="6" t="s">
        <v>21614</v>
      </c>
      <c r="P8601" s="8" t="str">
        <f t="shared" si="1"/>
        <v/>
      </c>
      <c r="Q8601" s="8" t="str">
        <f t="shared" si="18"/>
        <v/>
      </c>
      <c r="R8601" s="8" t="str">
        <f>if(and(P8601&lt;&gt;"",Q8601&lt;&gt;"newexp",Q8601&lt;&gt;"nostart"),countifs(script_conform_dispatching!A:A,P8601,script_conform_dispatching!B:B,Q8601),"")</f>
        <v/>
      </c>
      <c r="S8601" s="8" t="str">
        <f t="shared" si="3"/>
        <v/>
      </c>
    </row>
    <row r="8602" hidden="1">
      <c r="A8602" s="6" t="s">
        <v>21615</v>
      </c>
      <c r="B8602" s="6" t="s">
        <v>355</v>
      </c>
      <c r="C8602" s="6" t="s">
        <v>407</v>
      </c>
      <c r="D8602" s="6">
        <v>1.0</v>
      </c>
      <c r="E8602" s="6" t="s">
        <v>445</v>
      </c>
      <c r="H8602" s="8" t="str">
        <f>VLOOKUP(C8602,agent_name_matching!A:B,2,false)</f>
        <v>--</v>
      </c>
      <c r="I8602" s="33"/>
      <c r="O8602" s="6" t="s">
        <v>21616</v>
      </c>
      <c r="P8602" s="8">
        <f t="shared" si="1"/>
        <v>1</v>
      </c>
      <c r="Q8602" s="8">
        <f t="shared" si="18"/>
        <v>2</v>
      </c>
      <c r="R8602" s="8">
        <f>if(and(P8602&lt;&gt;"",Q8602&lt;&gt;"newexp",Q8602&lt;&gt;"nostart"),countifs(script_conform_dispatching!A:A,P8602,script_conform_dispatching!B:B,Q8602),"")</f>
        <v>1</v>
      </c>
      <c r="S8602" s="8" t="str">
        <f t="shared" si="3"/>
        <v/>
      </c>
    </row>
    <row r="8603" hidden="1">
      <c r="A8603" s="6" t="s">
        <v>21617</v>
      </c>
      <c r="B8603" s="6" t="s">
        <v>355</v>
      </c>
      <c r="C8603" s="6" t="s">
        <v>407</v>
      </c>
      <c r="D8603" s="6">
        <v>2.0</v>
      </c>
      <c r="E8603" s="6" t="s">
        <v>408</v>
      </c>
      <c r="H8603" s="8" t="str">
        <f>VLOOKUP(C8603,agent_name_matching!A:B,2,false)</f>
        <v>--</v>
      </c>
      <c r="I8603" s="33"/>
      <c r="O8603" s="6" t="s">
        <v>21618</v>
      </c>
      <c r="P8603" s="8" t="str">
        <f t="shared" si="1"/>
        <v/>
      </c>
      <c r="Q8603" s="8" t="str">
        <f t="shared" si="18"/>
        <v/>
      </c>
      <c r="R8603" s="8" t="str">
        <f>if(and(P8603&lt;&gt;"",Q8603&lt;&gt;"newexp",Q8603&lt;&gt;"nostart"),countifs(script_conform_dispatching!A:A,P8603,script_conform_dispatching!B:B,Q8603),"")</f>
        <v/>
      </c>
      <c r="S8603" s="8" t="str">
        <f t="shared" si="3"/>
        <v/>
      </c>
    </row>
    <row r="8604" hidden="1">
      <c r="A8604" s="6" t="s">
        <v>21619</v>
      </c>
      <c r="B8604" s="6" t="s">
        <v>355</v>
      </c>
      <c r="C8604" s="6" t="s">
        <v>450</v>
      </c>
      <c r="F8604" s="6" t="s">
        <v>415</v>
      </c>
      <c r="G8604" s="6" t="s">
        <v>416</v>
      </c>
      <c r="H8604" s="8" t="str">
        <f>VLOOKUP(C8604,agent_name_matching!A:B,2,false)</f>
        <v>Validator LLM</v>
      </c>
      <c r="I8604" s="32" t="s">
        <v>451</v>
      </c>
      <c r="J8604" s="6" t="s">
        <v>452</v>
      </c>
      <c r="L8604" s="6">
        <v>777.0</v>
      </c>
      <c r="M8604" s="6">
        <v>10.0</v>
      </c>
      <c r="N8604" s="6">
        <v>612.0</v>
      </c>
      <c r="O8604" s="6" t="s">
        <v>21620</v>
      </c>
      <c r="P8604" s="8" t="str">
        <f t="shared" si="1"/>
        <v/>
      </c>
      <c r="Q8604" s="8" t="str">
        <f t="shared" si="18"/>
        <v/>
      </c>
      <c r="R8604" s="8" t="str">
        <f>if(and(P8604&lt;&gt;"",Q8604&lt;&gt;"newexp",Q8604&lt;&gt;"nostart"),countifs(script_conform_dispatching!A:A,P8604,script_conform_dispatching!B:B,Q8604),"")</f>
        <v/>
      </c>
      <c r="S8604" s="8" t="str">
        <f t="shared" si="3"/>
        <v/>
      </c>
    </row>
    <row r="8605" hidden="1">
      <c r="A8605" s="6" t="s">
        <v>21621</v>
      </c>
      <c r="B8605" s="6" t="s">
        <v>355</v>
      </c>
      <c r="C8605" s="6" t="s">
        <v>37</v>
      </c>
      <c r="F8605" s="6" t="s">
        <v>415</v>
      </c>
      <c r="G8605" s="6" t="s">
        <v>416</v>
      </c>
      <c r="H8605" s="8" t="str">
        <f>VLOOKUP(C8605,agent_name_matching!A:B,2,false)</f>
        <v>Patient LLM</v>
      </c>
      <c r="I8605" s="32" t="s">
        <v>21622</v>
      </c>
      <c r="J8605" s="6" t="s">
        <v>418</v>
      </c>
      <c r="K8605" s="6">
        <v>1.0</v>
      </c>
      <c r="L8605" s="6">
        <v>594.0</v>
      </c>
      <c r="M8605" s="6">
        <v>24.0</v>
      </c>
      <c r="N8605" s="6">
        <v>915.0</v>
      </c>
      <c r="O8605" s="6" t="s">
        <v>21623</v>
      </c>
      <c r="P8605" s="8" t="str">
        <f t="shared" si="1"/>
        <v/>
      </c>
      <c r="Q8605" s="8" t="str">
        <f t="shared" si="18"/>
        <v/>
      </c>
      <c r="R8605" s="8" t="str">
        <f>if(and(P8605&lt;&gt;"",Q8605&lt;&gt;"newexp",Q8605&lt;&gt;"nostart"),countifs(script_conform_dispatching!A:A,P8605,script_conform_dispatching!B:B,Q8605),"")</f>
        <v/>
      </c>
      <c r="S8605" s="8" t="str">
        <f t="shared" si="3"/>
        <v/>
      </c>
    </row>
    <row r="8606" hidden="1">
      <c r="A8606" s="6" t="s">
        <v>21624</v>
      </c>
      <c r="B8606" s="6" t="s">
        <v>355</v>
      </c>
      <c r="C8606" s="6" t="s">
        <v>411</v>
      </c>
      <c r="H8606" s="8" t="str">
        <f>VLOOKUP(C8606,agent_name_matching!A:B,2,false)</f>
        <v>System</v>
      </c>
      <c r="I8606" s="33"/>
      <c r="O8606" s="6" t="s">
        <v>21625</v>
      </c>
      <c r="P8606" s="8" t="str">
        <f t="shared" si="1"/>
        <v/>
      </c>
      <c r="Q8606" s="8" t="str">
        <f t="shared" si="18"/>
        <v/>
      </c>
      <c r="R8606" s="8" t="str">
        <f>if(and(P8606&lt;&gt;"",Q8606&lt;&gt;"newexp",Q8606&lt;&gt;"nostart"),countifs(script_conform_dispatching!A:A,P8606,script_conform_dispatching!B:B,Q8606),"")</f>
        <v/>
      </c>
      <c r="S8606" s="8" t="str">
        <f t="shared" si="3"/>
        <v/>
      </c>
    </row>
    <row r="8607" hidden="1">
      <c r="A8607" s="6" t="s">
        <v>21626</v>
      </c>
      <c r="B8607" s="6" t="s">
        <v>355</v>
      </c>
      <c r="C8607" s="6" t="s">
        <v>414</v>
      </c>
      <c r="F8607" s="6" t="s">
        <v>415</v>
      </c>
      <c r="G8607" s="6" t="s">
        <v>416</v>
      </c>
      <c r="H8607" s="8" t="str">
        <f>VLOOKUP(C8607,agent_name_matching!A:B,2,false)</f>
        <v>Dialog LLM</v>
      </c>
      <c r="I8607" s="32" t="s">
        <v>21627</v>
      </c>
      <c r="J8607" s="6" t="s">
        <v>418</v>
      </c>
      <c r="L8607" s="6">
        <v>3386.0</v>
      </c>
      <c r="M8607" s="6">
        <v>103.0</v>
      </c>
      <c r="N8607" s="6">
        <v>1623.0</v>
      </c>
      <c r="O8607" s="6" t="s">
        <v>21628</v>
      </c>
      <c r="P8607" s="8" t="str">
        <f t="shared" si="1"/>
        <v/>
      </c>
      <c r="Q8607" s="8" t="str">
        <f t="shared" si="18"/>
        <v/>
      </c>
      <c r="R8607" s="8" t="str">
        <f>if(and(P8607&lt;&gt;"",Q8607&lt;&gt;"newexp",Q8607&lt;&gt;"nostart"),countifs(script_conform_dispatching!A:A,P8607,script_conform_dispatching!B:B,Q8607),"")</f>
        <v/>
      </c>
      <c r="S8607" s="8" t="str">
        <f t="shared" si="3"/>
        <v/>
      </c>
    </row>
    <row r="8608" hidden="1">
      <c r="A8608" s="6" t="s">
        <v>21629</v>
      </c>
      <c r="B8608" s="6" t="s">
        <v>355</v>
      </c>
      <c r="C8608" s="6" t="s">
        <v>37</v>
      </c>
      <c r="F8608" s="6" t="s">
        <v>415</v>
      </c>
      <c r="G8608" s="6" t="s">
        <v>416</v>
      </c>
      <c r="H8608" s="8" t="str">
        <f>VLOOKUP(C8608,agent_name_matching!A:B,2,false)</f>
        <v>Patient LLM</v>
      </c>
      <c r="I8608" s="32" t="s">
        <v>21630</v>
      </c>
      <c r="J8608" s="6" t="s">
        <v>418</v>
      </c>
      <c r="K8608" s="6">
        <v>1.0</v>
      </c>
      <c r="L8608" s="6">
        <v>715.0</v>
      </c>
      <c r="M8608" s="6">
        <v>45.0</v>
      </c>
      <c r="N8608" s="6">
        <v>1015.0</v>
      </c>
      <c r="O8608" s="6" t="s">
        <v>21631</v>
      </c>
      <c r="P8608" s="8" t="str">
        <f t="shared" si="1"/>
        <v/>
      </c>
      <c r="Q8608" s="8" t="str">
        <f t="shared" si="18"/>
        <v/>
      </c>
      <c r="R8608" s="8" t="str">
        <f>if(and(P8608&lt;&gt;"",Q8608&lt;&gt;"newexp",Q8608&lt;&gt;"nostart"),countifs(script_conform_dispatching!A:A,P8608,script_conform_dispatching!B:B,Q8608),"")</f>
        <v/>
      </c>
      <c r="S8608" s="8" t="str">
        <f t="shared" si="3"/>
        <v/>
      </c>
    </row>
    <row r="8609" hidden="1">
      <c r="A8609" s="6" t="s">
        <v>21632</v>
      </c>
      <c r="B8609" s="6" t="s">
        <v>355</v>
      </c>
      <c r="C8609" s="6" t="s">
        <v>411</v>
      </c>
      <c r="H8609" s="8" t="str">
        <f>VLOOKUP(C8609,agent_name_matching!A:B,2,false)</f>
        <v>System</v>
      </c>
      <c r="I8609" s="33"/>
      <c r="O8609" s="6" t="s">
        <v>21633</v>
      </c>
      <c r="P8609" s="8" t="str">
        <f t="shared" si="1"/>
        <v/>
      </c>
      <c r="Q8609" s="8" t="str">
        <f t="shared" si="18"/>
        <v/>
      </c>
      <c r="R8609" s="8" t="str">
        <f>if(and(P8609&lt;&gt;"",Q8609&lt;&gt;"newexp",Q8609&lt;&gt;"nostart"),countifs(script_conform_dispatching!A:A,P8609,script_conform_dispatching!B:B,Q8609),"")</f>
        <v/>
      </c>
      <c r="S8609" s="8" t="str">
        <f t="shared" si="3"/>
        <v/>
      </c>
    </row>
    <row r="8610" hidden="1">
      <c r="A8610" s="6" t="s">
        <v>21634</v>
      </c>
      <c r="B8610" s="6" t="s">
        <v>355</v>
      </c>
      <c r="C8610" s="6" t="s">
        <v>414</v>
      </c>
      <c r="F8610" s="6" t="s">
        <v>415</v>
      </c>
      <c r="G8610" s="6" t="s">
        <v>416</v>
      </c>
      <c r="H8610" s="8" t="str">
        <f>VLOOKUP(C8610,agent_name_matching!A:B,2,false)</f>
        <v>Dialog LLM</v>
      </c>
      <c r="I8610" s="32" t="s">
        <v>21635</v>
      </c>
      <c r="J8610" s="6" t="s">
        <v>418</v>
      </c>
      <c r="L8610" s="6">
        <v>3701.0</v>
      </c>
      <c r="M8610" s="6">
        <v>288.0</v>
      </c>
      <c r="N8610" s="6">
        <v>7358.0</v>
      </c>
      <c r="O8610" s="6" t="s">
        <v>21636</v>
      </c>
      <c r="P8610" s="8" t="str">
        <f t="shared" si="1"/>
        <v/>
      </c>
      <c r="Q8610" s="8" t="str">
        <f t="shared" si="18"/>
        <v/>
      </c>
      <c r="R8610" s="8" t="str">
        <f>if(and(P8610&lt;&gt;"",Q8610&lt;&gt;"newexp",Q8610&lt;&gt;"nostart"),countifs(script_conform_dispatching!A:A,P8610,script_conform_dispatching!B:B,Q8610),"")</f>
        <v/>
      </c>
      <c r="S8610" s="8" t="str">
        <f t="shared" si="3"/>
        <v/>
      </c>
    </row>
    <row r="8611" hidden="1">
      <c r="A8611" s="6" t="s">
        <v>21637</v>
      </c>
      <c r="B8611" s="6" t="s">
        <v>355</v>
      </c>
      <c r="C8611" s="6" t="s">
        <v>407</v>
      </c>
      <c r="D8611" s="6">
        <v>2.0</v>
      </c>
      <c r="E8611" s="6" t="s">
        <v>445</v>
      </c>
      <c r="H8611" s="8" t="str">
        <f>VLOOKUP(C8611,agent_name_matching!A:B,2,false)</f>
        <v>--</v>
      </c>
      <c r="I8611" s="33"/>
      <c r="O8611" s="6" t="s">
        <v>21638</v>
      </c>
      <c r="P8611" s="8">
        <f t="shared" si="1"/>
        <v>2</v>
      </c>
      <c r="Q8611" s="8">
        <f t="shared" si="18"/>
        <v>3</v>
      </c>
      <c r="R8611" s="8">
        <f>if(and(P8611&lt;&gt;"",Q8611&lt;&gt;"newexp",Q8611&lt;&gt;"nostart"),countifs(script_conform_dispatching!A:A,P8611,script_conform_dispatching!B:B,Q8611),"")</f>
        <v>1</v>
      </c>
      <c r="S8611" s="8" t="str">
        <f t="shared" si="3"/>
        <v/>
      </c>
    </row>
    <row r="8612" hidden="1">
      <c r="A8612" s="6" t="s">
        <v>21639</v>
      </c>
      <c r="B8612" s="6" t="s">
        <v>355</v>
      </c>
      <c r="C8612" s="6" t="s">
        <v>407</v>
      </c>
      <c r="D8612" s="6">
        <v>3.0</v>
      </c>
      <c r="E8612" s="6" t="s">
        <v>408</v>
      </c>
      <c r="H8612" s="8" t="str">
        <f>VLOOKUP(C8612,agent_name_matching!A:B,2,false)</f>
        <v>--</v>
      </c>
      <c r="I8612" s="33"/>
      <c r="O8612" s="6" t="s">
        <v>21640</v>
      </c>
      <c r="P8612" s="8" t="str">
        <f t="shared" si="1"/>
        <v/>
      </c>
      <c r="Q8612" s="8" t="str">
        <f t="shared" si="18"/>
        <v/>
      </c>
      <c r="R8612" s="8" t="str">
        <f>if(and(P8612&lt;&gt;"",Q8612&lt;&gt;"newexp",Q8612&lt;&gt;"nostart"),countifs(script_conform_dispatching!A:A,P8612,script_conform_dispatching!B:B,Q8612),"")</f>
        <v/>
      </c>
      <c r="S8612" s="8" t="str">
        <f t="shared" si="3"/>
        <v/>
      </c>
    </row>
    <row r="8613" hidden="1">
      <c r="A8613" s="6" t="s">
        <v>21641</v>
      </c>
      <c r="B8613" s="6" t="s">
        <v>355</v>
      </c>
      <c r="C8613" s="6" t="s">
        <v>450</v>
      </c>
      <c r="F8613" s="6" t="s">
        <v>415</v>
      </c>
      <c r="G8613" s="6" t="s">
        <v>416</v>
      </c>
      <c r="H8613" s="8" t="str">
        <f>VLOOKUP(C8613,agent_name_matching!A:B,2,false)</f>
        <v>Validator LLM</v>
      </c>
      <c r="I8613" s="32" t="s">
        <v>451</v>
      </c>
      <c r="J8613" s="6" t="s">
        <v>452</v>
      </c>
      <c r="L8613" s="6">
        <v>991.0</v>
      </c>
      <c r="M8613" s="6">
        <v>10.0</v>
      </c>
      <c r="N8613" s="6">
        <v>417.0</v>
      </c>
      <c r="O8613" s="6" t="s">
        <v>21642</v>
      </c>
      <c r="P8613" s="8" t="str">
        <f t="shared" si="1"/>
        <v/>
      </c>
      <c r="Q8613" s="8" t="str">
        <f t="shared" si="18"/>
        <v/>
      </c>
      <c r="R8613" s="8" t="str">
        <f>if(and(P8613&lt;&gt;"",Q8613&lt;&gt;"newexp",Q8613&lt;&gt;"nostart"),countifs(script_conform_dispatching!A:A,P8613,script_conform_dispatching!B:B,Q8613),"")</f>
        <v/>
      </c>
      <c r="S8613" s="8" t="str">
        <f t="shared" si="3"/>
        <v/>
      </c>
    </row>
    <row r="8614" hidden="1">
      <c r="A8614" s="6" t="s">
        <v>21643</v>
      </c>
      <c r="B8614" s="6" t="s">
        <v>355</v>
      </c>
      <c r="C8614" s="6" t="s">
        <v>37</v>
      </c>
      <c r="F8614" s="6" t="s">
        <v>415</v>
      </c>
      <c r="G8614" s="6" t="s">
        <v>416</v>
      </c>
      <c r="H8614" s="8" t="str">
        <f>VLOOKUP(C8614,agent_name_matching!A:B,2,false)</f>
        <v>Patient LLM</v>
      </c>
      <c r="I8614" s="32" t="s">
        <v>21644</v>
      </c>
      <c r="J8614" s="6" t="s">
        <v>418</v>
      </c>
      <c r="K8614" s="6">
        <v>1.0</v>
      </c>
      <c r="L8614" s="6">
        <v>796.0</v>
      </c>
      <c r="M8614" s="6">
        <v>114.0</v>
      </c>
      <c r="N8614" s="6">
        <v>1672.0</v>
      </c>
      <c r="O8614" s="6" t="s">
        <v>21645</v>
      </c>
      <c r="P8614" s="8" t="str">
        <f t="shared" si="1"/>
        <v/>
      </c>
      <c r="Q8614" s="8" t="str">
        <f t="shared" si="18"/>
        <v/>
      </c>
      <c r="R8614" s="8" t="str">
        <f>if(and(P8614&lt;&gt;"",Q8614&lt;&gt;"newexp",Q8614&lt;&gt;"nostart"),countifs(script_conform_dispatching!A:A,P8614,script_conform_dispatching!B:B,Q8614),"")</f>
        <v/>
      </c>
      <c r="S8614" s="8" t="str">
        <f t="shared" si="3"/>
        <v/>
      </c>
    </row>
    <row r="8615" hidden="1">
      <c r="A8615" s="6" t="s">
        <v>21646</v>
      </c>
      <c r="B8615" s="6" t="s">
        <v>355</v>
      </c>
      <c r="C8615" s="6" t="s">
        <v>411</v>
      </c>
      <c r="H8615" s="8" t="str">
        <f>VLOOKUP(C8615,agent_name_matching!A:B,2,false)</f>
        <v>System</v>
      </c>
      <c r="I8615" s="33"/>
      <c r="O8615" s="6" t="s">
        <v>21647</v>
      </c>
      <c r="P8615" s="8" t="str">
        <f t="shared" si="1"/>
        <v/>
      </c>
      <c r="Q8615" s="8" t="str">
        <f t="shared" si="18"/>
        <v/>
      </c>
      <c r="R8615" s="8" t="str">
        <f>if(and(P8615&lt;&gt;"",Q8615&lt;&gt;"newexp",Q8615&lt;&gt;"nostart"),countifs(script_conform_dispatching!A:A,P8615,script_conform_dispatching!B:B,Q8615),"")</f>
        <v/>
      </c>
      <c r="S8615" s="8" t="str">
        <f t="shared" si="3"/>
        <v/>
      </c>
    </row>
    <row r="8616" hidden="1">
      <c r="A8616" s="6" t="s">
        <v>21648</v>
      </c>
      <c r="B8616" s="6" t="s">
        <v>355</v>
      </c>
      <c r="C8616" s="6" t="s">
        <v>414</v>
      </c>
      <c r="F8616" s="6" t="s">
        <v>415</v>
      </c>
      <c r="G8616" s="6" t="s">
        <v>416</v>
      </c>
      <c r="H8616" s="8" t="str">
        <f>VLOOKUP(C8616,agent_name_matching!A:B,2,false)</f>
        <v>Dialog LLM</v>
      </c>
      <c r="I8616" s="32" t="s">
        <v>21649</v>
      </c>
      <c r="J8616" s="6" t="s">
        <v>418</v>
      </c>
      <c r="L8616" s="6">
        <v>4375.0</v>
      </c>
      <c r="M8616" s="6">
        <v>99.0</v>
      </c>
      <c r="N8616" s="6">
        <v>1615.0</v>
      </c>
      <c r="O8616" s="6" t="s">
        <v>21650</v>
      </c>
      <c r="P8616" s="8" t="str">
        <f t="shared" si="1"/>
        <v/>
      </c>
      <c r="Q8616" s="8" t="str">
        <f t="shared" si="18"/>
        <v/>
      </c>
      <c r="R8616" s="8" t="str">
        <f>if(and(P8616&lt;&gt;"",Q8616&lt;&gt;"newexp",Q8616&lt;&gt;"nostart"),countifs(script_conform_dispatching!A:A,P8616,script_conform_dispatching!B:B,Q8616),"")</f>
        <v/>
      </c>
      <c r="S8616" s="8" t="str">
        <f t="shared" si="3"/>
        <v/>
      </c>
    </row>
    <row r="8617" hidden="1">
      <c r="A8617" s="6" t="s">
        <v>21651</v>
      </c>
      <c r="B8617" s="6" t="s">
        <v>355</v>
      </c>
      <c r="C8617" s="6" t="s">
        <v>37</v>
      </c>
      <c r="F8617" s="6" t="s">
        <v>415</v>
      </c>
      <c r="G8617" s="6" t="s">
        <v>416</v>
      </c>
      <c r="H8617" s="8" t="str">
        <f>VLOOKUP(C8617,agent_name_matching!A:B,2,false)</f>
        <v>Patient LLM</v>
      </c>
      <c r="I8617" s="32" t="s">
        <v>21652</v>
      </c>
      <c r="J8617" s="6" t="s">
        <v>418</v>
      </c>
      <c r="K8617" s="6">
        <v>1.0</v>
      </c>
      <c r="L8617" s="6">
        <v>1003.0</v>
      </c>
      <c r="M8617" s="6">
        <v>112.0</v>
      </c>
      <c r="N8617" s="6">
        <v>3350.0</v>
      </c>
      <c r="O8617" s="6" t="s">
        <v>21653</v>
      </c>
      <c r="P8617" s="8" t="str">
        <f t="shared" si="1"/>
        <v/>
      </c>
      <c r="Q8617" s="8" t="str">
        <f t="shared" si="18"/>
        <v/>
      </c>
      <c r="R8617" s="8" t="str">
        <f>if(and(P8617&lt;&gt;"",Q8617&lt;&gt;"newexp",Q8617&lt;&gt;"nostart"),countifs(script_conform_dispatching!A:A,P8617,script_conform_dispatching!B:B,Q8617),"")</f>
        <v/>
      </c>
      <c r="S8617" s="8" t="str">
        <f t="shared" si="3"/>
        <v/>
      </c>
    </row>
    <row r="8618" hidden="1">
      <c r="A8618" s="6" t="s">
        <v>21654</v>
      </c>
      <c r="B8618" s="6" t="s">
        <v>355</v>
      </c>
      <c r="C8618" s="6" t="s">
        <v>411</v>
      </c>
      <c r="H8618" s="8" t="str">
        <f>VLOOKUP(C8618,agent_name_matching!A:B,2,false)</f>
        <v>System</v>
      </c>
      <c r="I8618" s="33"/>
      <c r="O8618" s="6" t="s">
        <v>21655</v>
      </c>
      <c r="P8618" s="8" t="str">
        <f t="shared" si="1"/>
        <v/>
      </c>
      <c r="Q8618" s="8" t="str">
        <f t="shared" si="18"/>
        <v/>
      </c>
      <c r="R8618" s="8" t="str">
        <f>if(and(P8618&lt;&gt;"",Q8618&lt;&gt;"newexp",Q8618&lt;&gt;"nostart"),countifs(script_conform_dispatching!A:A,P8618,script_conform_dispatching!B:B,Q8618),"")</f>
        <v/>
      </c>
      <c r="S8618" s="8" t="str">
        <f t="shared" si="3"/>
        <v/>
      </c>
    </row>
    <row r="8619" hidden="1">
      <c r="A8619" s="6" t="s">
        <v>21656</v>
      </c>
      <c r="B8619" s="6" t="s">
        <v>355</v>
      </c>
      <c r="C8619" s="6" t="s">
        <v>414</v>
      </c>
      <c r="F8619" s="6" t="s">
        <v>415</v>
      </c>
      <c r="G8619" s="6" t="s">
        <v>416</v>
      </c>
      <c r="H8619" s="8" t="str">
        <f>VLOOKUP(C8619,agent_name_matching!A:B,2,false)</f>
        <v>Dialog LLM</v>
      </c>
      <c r="I8619" s="32" t="s">
        <v>21657</v>
      </c>
      <c r="J8619" s="6" t="s">
        <v>418</v>
      </c>
      <c r="L8619" s="6">
        <v>4859.0</v>
      </c>
      <c r="M8619" s="6">
        <v>90.0</v>
      </c>
      <c r="N8619" s="6">
        <v>2226.0</v>
      </c>
      <c r="O8619" s="6" t="s">
        <v>21658</v>
      </c>
      <c r="P8619" s="8" t="str">
        <f t="shared" si="1"/>
        <v/>
      </c>
      <c r="Q8619" s="8" t="str">
        <f t="shared" si="18"/>
        <v/>
      </c>
      <c r="R8619" s="8" t="str">
        <f>if(and(P8619&lt;&gt;"",Q8619&lt;&gt;"newexp",Q8619&lt;&gt;"nostart"),countifs(script_conform_dispatching!A:A,P8619,script_conform_dispatching!B:B,Q8619),"")</f>
        <v/>
      </c>
      <c r="S8619" s="8" t="str">
        <f t="shared" si="3"/>
        <v/>
      </c>
    </row>
    <row r="8620" hidden="1">
      <c r="A8620" s="6" t="s">
        <v>21659</v>
      </c>
      <c r="B8620" s="6" t="s">
        <v>355</v>
      </c>
      <c r="C8620" s="6" t="s">
        <v>37</v>
      </c>
      <c r="F8620" s="6" t="s">
        <v>415</v>
      </c>
      <c r="G8620" s="6" t="s">
        <v>416</v>
      </c>
      <c r="H8620" s="8" t="str">
        <f>VLOOKUP(C8620,agent_name_matching!A:B,2,false)</f>
        <v>Patient LLM</v>
      </c>
      <c r="I8620" s="32" t="s">
        <v>21660</v>
      </c>
      <c r="J8620" s="6" t="s">
        <v>418</v>
      </c>
      <c r="K8620" s="6">
        <v>1.0</v>
      </c>
      <c r="L8620" s="6">
        <v>1199.0</v>
      </c>
      <c r="M8620" s="6">
        <v>101.0</v>
      </c>
      <c r="N8620" s="6">
        <v>1742.0</v>
      </c>
      <c r="O8620" s="6" t="s">
        <v>21661</v>
      </c>
      <c r="P8620" s="8" t="str">
        <f t="shared" si="1"/>
        <v/>
      </c>
      <c r="Q8620" s="8" t="str">
        <f t="shared" si="18"/>
        <v/>
      </c>
      <c r="R8620" s="8" t="str">
        <f>if(and(P8620&lt;&gt;"",Q8620&lt;&gt;"newexp",Q8620&lt;&gt;"nostart"),countifs(script_conform_dispatching!A:A,P8620,script_conform_dispatching!B:B,Q8620),"")</f>
        <v/>
      </c>
      <c r="S8620" s="8" t="str">
        <f t="shared" si="3"/>
        <v/>
      </c>
    </row>
    <row r="8621" hidden="1">
      <c r="A8621" s="6" t="s">
        <v>21662</v>
      </c>
      <c r="B8621" s="6" t="s">
        <v>355</v>
      </c>
      <c r="C8621" s="6" t="s">
        <v>411</v>
      </c>
      <c r="H8621" s="8" t="str">
        <f>VLOOKUP(C8621,agent_name_matching!A:B,2,false)</f>
        <v>System</v>
      </c>
      <c r="I8621" s="33"/>
      <c r="O8621" s="6" t="s">
        <v>21663</v>
      </c>
      <c r="P8621" s="8" t="str">
        <f t="shared" si="1"/>
        <v/>
      </c>
      <c r="Q8621" s="8" t="str">
        <f t="shared" si="18"/>
        <v/>
      </c>
      <c r="R8621" s="8" t="str">
        <f>if(and(P8621&lt;&gt;"",Q8621&lt;&gt;"newexp",Q8621&lt;&gt;"nostart"),countifs(script_conform_dispatching!A:A,P8621,script_conform_dispatching!B:B,Q8621),"")</f>
        <v/>
      </c>
      <c r="S8621" s="8" t="str">
        <f t="shared" si="3"/>
        <v/>
      </c>
    </row>
    <row r="8622" hidden="1">
      <c r="A8622" s="6" t="s">
        <v>21664</v>
      </c>
      <c r="B8622" s="6" t="s">
        <v>355</v>
      </c>
      <c r="C8622" s="6" t="s">
        <v>414</v>
      </c>
      <c r="F8622" s="6" t="s">
        <v>415</v>
      </c>
      <c r="G8622" s="6" t="s">
        <v>416</v>
      </c>
      <c r="H8622" s="8" t="str">
        <f>VLOOKUP(C8622,agent_name_matching!A:B,2,false)</f>
        <v>Dialog LLM</v>
      </c>
      <c r="I8622" s="32" t="s">
        <v>21665</v>
      </c>
      <c r="J8622" s="6" t="s">
        <v>418</v>
      </c>
      <c r="L8622" s="6">
        <v>5322.0</v>
      </c>
      <c r="M8622" s="6">
        <v>89.0</v>
      </c>
      <c r="N8622" s="6">
        <v>1482.0</v>
      </c>
      <c r="O8622" s="6" t="s">
        <v>21666</v>
      </c>
      <c r="P8622" s="8" t="str">
        <f t="shared" si="1"/>
        <v/>
      </c>
      <c r="Q8622" s="8" t="str">
        <f t="shared" si="18"/>
        <v/>
      </c>
      <c r="R8622" s="8" t="str">
        <f>if(and(P8622&lt;&gt;"",Q8622&lt;&gt;"newexp",Q8622&lt;&gt;"nostart"),countifs(script_conform_dispatching!A:A,P8622,script_conform_dispatching!B:B,Q8622),"")</f>
        <v/>
      </c>
      <c r="S8622" s="8" t="str">
        <f t="shared" si="3"/>
        <v/>
      </c>
    </row>
    <row r="8623" hidden="1">
      <c r="A8623" s="6" t="s">
        <v>21667</v>
      </c>
      <c r="B8623" s="6" t="s">
        <v>355</v>
      </c>
      <c r="C8623" s="6" t="s">
        <v>37</v>
      </c>
      <c r="F8623" s="6" t="s">
        <v>415</v>
      </c>
      <c r="G8623" s="6" t="s">
        <v>416</v>
      </c>
      <c r="H8623" s="8" t="str">
        <f>VLOOKUP(C8623,agent_name_matching!A:B,2,false)</f>
        <v>Patient LLM</v>
      </c>
      <c r="I8623" s="32" t="s">
        <v>21668</v>
      </c>
      <c r="J8623" s="6" t="s">
        <v>418</v>
      </c>
      <c r="K8623" s="6">
        <v>1.0</v>
      </c>
      <c r="L8623" s="6">
        <v>1383.0</v>
      </c>
      <c r="M8623" s="6">
        <v>91.0</v>
      </c>
      <c r="N8623" s="6">
        <v>1776.0</v>
      </c>
      <c r="O8623" s="6" t="s">
        <v>21669</v>
      </c>
      <c r="P8623" s="8" t="str">
        <f t="shared" si="1"/>
        <v/>
      </c>
      <c r="Q8623" s="8" t="str">
        <f t="shared" si="18"/>
        <v/>
      </c>
      <c r="R8623" s="8" t="str">
        <f>if(and(P8623&lt;&gt;"",Q8623&lt;&gt;"newexp",Q8623&lt;&gt;"nostart"),countifs(script_conform_dispatching!A:A,P8623,script_conform_dispatching!B:B,Q8623),"")</f>
        <v/>
      </c>
      <c r="S8623" s="8" t="str">
        <f t="shared" si="3"/>
        <v/>
      </c>
    </row>
    <row r="8624" hidden="1">
      <c r="A8624" s="6" t="s">
        <v>21670</v>
      </c>
      <c r="B8624" s="6" t="s">
        <v>355</v>
      </c>
      <c r="C8624" s="6" t="s">
        <v>411</v>
      </c>
      <c r="H8624" s="8" t="str">
        <f>VLOOKUP(C8624,agent_name_matching!A:B,2,false)</f>
        <v>System</v>
      </c>
      <c r="I8624" s="33"/>
      <c r="O8624" s="6" t="s">
        <v>21671</v>
      </c>
      <c r="P8624" s="8" t="str">
        <f t="shared" si="1"/>
        <v/>
      </c>
      <c r="Q8624" s="8" t="str">
        <f t="shared" si="18"/>
        <v/>
      </c>
      <c r="R8624" s="8" t="str">
        <f>if(and(P8624&lt;&gt;"",Q8624&lt;&gt;"newexp",Q8624&lt;&gt;"nostart"),countifs(script_conform_dispatching!A:A,P8624,script_conform_dispatching!B:B,Q8624),"")</f>
        <v/>
      </c>
      <c r="S8624" s="8" t="str">
        <f t="shared" si="3"/>
        <v/>
      </c>
    </row>
    <row r="8625" hidden="1">
      <c r="A8625" s="6" t="s">
        <v>21672</v>
      </c>
      <c r="B8625" s="6" t="s">
        <v>355</v>
      </c>
      <c r="C8625" s="6" t="s">
        <v>414</v>
      </c>
      <c r="F8625" s="6" t="s">
        <v>415</v>
      </c>
      <c r="G8625" s="6" t="s">
        <v>416</v>
      </c>
      <c r="H8625" s="8" t="str">
        <f>VLOOKUP(C8625,agent_name_matching!A:B,2,false)</f>
        <v>Dialog LLM</v>
      </c>
      <c r="I8625" s="32" t="s">
        <v>21673</v>
      </c>
      <c r="J8625" s="6" t="s">
        <v>418</v>
      </c>
      <c r="L8625" s="6">
        <v>5774.0</v>
      </c>
      <c r="M8625" s="6">
        <v>108.0</v>
      </c>
      <c r="N8625" s="6">
        <v>2239.0</v>
      </c>
      <c r="O8625" s="6" t="s">
        <v>21674</v>
      </c>
      <c r="P8625" s="8" t="str">
        <f t="shared" si="1"/>
        <v/>
      </c>
      <c r="Q8625" s="8" t="str">
        <f t="shared" si="18"/>
        <v/>
      </c>
      <c r="R8625" s="8" t="str">
        <f>if(and(P8625&lt;&gt;"",Q8625&lt;&gt;"newexp",Q8625&lt;&gt;"nostart"),countifs(script_conform_dispatching!A:A,P8625,script_conform_dispatching!B:B,Q8625),"")</f>
        <v/>
      </c>
      <c r="S8625" s="8" t="str">
        <f t="shared" si="3"/>
        <v/>
      </c>
    </row>
    <row r="8626" hidden="1">
      <c r="A8626" s="6" t="s">
        <v>21675</v>
      </c>
      <c r="B8626" s="6" t="s">
        <v>355</v>
      </c>
      <c r="C8626" s="6" t="s">
        <v>37</v>
      </c>
      <c r="F8626" s="6" t="s">
        <v>415</v>
      </c>
      <c r="G8626" s="6" t="s">
        <v>416</v>
      </c>
      <c r="H8626" s="8" t="str">
        <f>VLOOKUP(C8626,agent_name_matching!A:B,2,false)</f>
        <v>Patient LLM</v>
      </c>
      <c r="I8626" s="32" t="s">
        <v>21676</v>
      </c>
      <c r="J8626" s="6" t="s">
        <v>418</v>
      </c>
      <c r="K8626" s="6">
        <v>1.0</v>
      </c>
      <c r="L8626" s="6">
        <v>1576.0</v>
      </c>
      <c r="M8626" s="6">
        <v>130.0</v>
      </c>
      <c r="N8626" s="6">
        <v>1727.0</v>
      </c>
      <c r="O8626" s="6" t="s">
        <v>21677</v>
      </c>
      <c r="P8626" s="8" t="str">
        <f t="shared" si="1"/>
        <v/>
      </c>
      <c r="Q8626" s="8" t="str">
        <f t="shared" si="18"/>
        <v/>
      </c>
      <c r="R8626" s="8" t="str">
        <f>if(and(P8626&lt;&gt;"",Q8626&lt;&gt;"newexp",Q8626&lt;&gt;"nostart"),countifs(script_conform_dispatching!A:A,P8626,script_conform_dispatching!B:B,Q8626),"")</f>
        <v/>
      </c>
      <c r="S8626" s="8" t="str">
        <f t="shared" si="3"/>
        <v/>
      </c>
    </row>
    <row r="8627" hidden="1">
      <c r="A8627" s="6" t="s">
        <v>21678</v>
      </c>
      <c r="B8627" s="6" t="s">
        <v>355</v>
      </c>
      <c r="C8627" s="6" t="s">
        <v>411</v>
      </c>
      <c r="H8627" s="8" t="str">
        <f>VLOOKUP(C8627,agent_name_matching!A:B,2,false)</f>
        <v>System</v>
      </c>
      <c r="I8627" s="33"/>
      <c r="O8627" s="6" t="s">
        <v>21679</v>
      </c>
      <c r="P8627" s="8" t="str">
        <f t="shared" si="1"/>
        <v/>
      </c>
      <c r="Q8627" s="8" t="str">
        <f t="shared" si="18"/>
        <v/>
      </c>
      <c r="R8627" s="8" t="str">
        <f>if(and(P8627&lt;&gt;"",Q8627&lt;&gt;"newexp",Q8627&lt;&gt;"nostart"),countifs(script_conform_dispatching!A:A,P8627,script_conform_dispatching!B:B,Q8627),"")</f>
        <v/>
      </c>
      <c r="S8627" s="8" t="str">
        <f t="shared" si="3"/>
        <v/>
      </c>
    </row>
    <row r="8628" hidden="1">
      <c r="A8628" s="6" t="s">
        <v>21680</v>
      </c>
      <c r="B8628" s="6" t="s">
        <v>355</v>
      </c>
      <c r="C8628" s="6" t="s">
        <v>414</v>
      </c>
      <c r="F8628" s="6" t="s">
        <v>415</v>
      </c>
      <c r="G8628" s="6" t="s">
        <v>416</v>
      </c>
      <c r="H8628" s="8" t="str">
        <f>VLOOKUP(C8628,agent_name_matching!A:B,2,false)</f>
        <v>Dialog LLM</v>
      </c>
      <c r="I8628" s="32" t="s">
        <v>21681</v>
      </c>
      <c r="J8628" s="6" t="s">
        <v>418</v>
      </c>
      <c r="L8628" s="6">
        <v>6285.0</v>
      </c>
      <c r="M8628" s="6">
        <v>204.0</v>
      </c>
      <c r="N8628" s="6">
        <v>2541.0</v>
      </c>
      <c r="O8628" s="6" t="s">
        <v>21682</v>
      </c>
      <c r="P8628" s="8" t="str">
        <f t="shared" si="1"/>
        <v/>
      </c>
      <c r="Q8628" s="8" t="str">
        <f t="shared" si="18"/>
        <v/>
      </c>
      <c r="R8628" s="8" t="str">
        <f>if(and(P8628&lt;&gt;"",Q8628&lt;&gt;"newexp",Q8628&lt;&gt;"nostart"),countifs(script_conform_dispatching!A:A,P8628,script_conform_dispatching!B:B,Q8628),"")</f>
        <v/>
      </c>
      <c r="S8628" s="8" t="str">
        <f t="shared" si="3"/>
        <v/>
      </c>
    </row>
    <row r="8629" hidden="1">
      <c r="A8629" s="6" t="s">
        <v>21683</v>
      </c>
      <c r="B8629" s="6" t="s">
        <v>355</v>
      </c>
      <c r="C8629" s="6" t="s">
        <v>407</v>
      </c>
      <c r="D8629" s="6">
        <v>3.0</v>
      </c>
      <c r="E8629" s="6" t="s">
        <v>445</v>
      </c>
      <c r="H8629" s="8" t="str">
        <f>VLOOKUP(C8629,agent_name_matching!A:B,2,false)</f>
        <v>--</v>
      </c>
      <c r="I8629" s="33"/>
      <c r="O8629" s="6" t="s">
        <v>21684</v>
      </c>
      <c r="P8629" s="8">
        <f t="shared" si="1"/>
        <v>3</v>
      </c>
      <c r="Q8629" s="8">
        <f t="shared" si="18"/>
        <v>3</v>
      </c>
      <c r="R8629" s="8">
        <f>if(and(P8629&lt;&gt;"",Q8629&lt;&gt;"newexp",Q8629&lt;&gt;"nostart"),countifs(script_conform_dispatching!A:A,P8629,script_conform_dispatching!B:B,Q8629),"")</f>
        <v>1</v>
      </c>
      <c r="S8629" s="8" t="str">
        <f t="shared" si="3"/>
        <v/>
      </c>
    </row>
    <row r="8630" hidden="1">
      <c r="A8630" s="6" t="s">
        <v>21685</v>
      </c>
      <c r="B8630" s="6" t="s">
        <v>355</v>
      </c>
      <c r="C8630" s="6" t="s">
        <v>407</v>
      </c>
      <c r="D8630" s="6">
        <v>3.0</v>
      </c>
      <c r="E8630" s="6" t="s">
        <v>408</v>
      </c>
      <c r="H8630" s="8" t="str">
        <f>VLOOKUP(C8630,agent_name_matching!A:B,2,false)</f>
        <v>--</v>
      </c>
      <c r="I8630" s="33"/>
      <c r="O8630" s="6" t="s">
        <v>21686</v>
      </c>
      <c r="P8630" s="8" t="str">
        <f t="shared" si="1"/>
        <v/>
      </c>
      <c r="Q8630" s="8" t="str">
        <f t="shared" si="18"/>
        <v/>
      </c>
      <c r="R8630" s="8" t="str">
        <f>if(and(P8630&lt;&gt;"",Q8630&lt;&gt;"newexp",Q8630&lt;&gt;"nostart"),countifs(script_conform_dispatching!A:A,P8630,script_conform_dispatching!B:B,Q8630),"")</f>
        <v/>
      </c>
      <c r="S8630" s="8" t="str">
        <f t="shared" si="3"/>
        <v/>
      </c>
    </row>
    <row r="8631" hidden="1">
      <c r="A8631" s="6" t="s">
        <v>21687</v>
      </c>
      <c r="B8631" s="6" t="s">
        <v>355</v>
      </c>
      <c r="C8631" s="6" t="s">
        <v>450</v>
      </c>
      <c r="F8631" s="6" t="s">
        <v>415</v>
      </c>
      <c r="G8631" s="6" t="s">
        <v>416</v>
      </c>
      <c r="H8631" s="8" t="str">
        <f>VLOOKUP(C8631,agent_name_matching!A:B,2,false)</f>
        <v>Validator LLM</v>
      </c>
      <c r="I8631" s="32" t="s">
        <v>21688</v>
      </c>
      <c r="J8631" s="6" t="s">
        <v>452</v>
      </c>
      <c r="L8631" s="6">
        <v>2085.0</v>
      </c>
      <c r="M8631" s="6">
        <v>59.0</v>
      </c>
      <c r="N8631" s="6">
        <v>1627.0</v>
      </c>
      <c r="O8631" s="6" t="s">
        <v>21689</v>
      </c>
      <c r="P8631" s="8" t="str">
        <f t="shared" si="1"/>
        <v/>
      </c>
      <c r="Q8631" s="8" t="str">
        <f t="shared" si="18"/>
        <v/>
      </c>
      <c r="R8631" s="8" t="str">
        <f>if(and(P8631&lt;&gt;"",Q8631&lt;&gt;"newexp",Q8631&lt;&gt;"nostart"),countifs(script_conform_dispatching!A:A,P8631,script_conform_dispatching!B:B,Q8631),"")</f>
        <v/>
      </c>
      <c r="S8631" s="8" t="str">
        <f t="shared" si="3"/>
        <v/>
      </c>
    </row>
    <row r="8632" hidden="1">
      <c r="A8632" s="6" t="s">
        <v>21690</v>
      </c>
      <c r="B8632" s="6" t="s">
        <v>355</v>
      </c>
      <c r="C8632" s="6" t="s">
        <v>37</v>
      </c>
      <c r="F8632" s="6" t="s">
        <v>415</v>
      </c>
      <c r="G8632" s="6" t="s">
        <v>416</v>
      </c>
      <c r="H8632" s="8" t="str">
        <f>VLOOKUP(C8632,agent_name_matching!A:B,2,false)</f>
        <v>Patient LLM</v>
      </c>
      <c r="I8632" s="32" t="s">
        <v>21691</v>
      </c>
      <c r="J8632" s="6" t="s">
        <v>418</v>
      </c>
      <c r="K8632" s="6">
        <v>1.0</v>
      </c>
      <c r="L8632" s="6">
        <v>1798.0</v>
      </c>
      <c r="M8632" s="6">
        <v>65.0</v>
      </c>
      <c r="N8632" s="6">
        <v>1241.0</v>
      </c>
      <c r="O8632" s="6" t="s">
        <v>21692</v>
      </c>
      <c r="P8632" s="8" t="str">
        <f t="shared" si="1"/>
        <v/>
      </c>
      <c r="Q8632" s="8" t="str">
        <f t="shared" si="18"/>
        <v/>
      </c>
      <c r="R8632" s="8" t="str">
        <f>if(and(P8632&lt;&gt;"",Q8632&lt;&gt;"newexp",Q8632&lt;&gt;"nostart"),countifs(script_conform_dispatching!A:A,P8632,script_conform_dispatching!B:B,Q8632),"")</f>
        <v/>
      </c>
      <c r="S8632" s="8" t="str">
        <f t="shared" si="3"/>
        <v/>
      </c>
    </row>
    <row r="8633" hidden="1">
      <c r="A8633" s="6" t="s">
        <v>21693</v>
      </c>
      <c r="B8633" s="6" t="s">
        <v>355</v>
      </c>
      <c r="C8633" s="6" t="s">
        <v>411</v>
      </c>
      <c r="H8633" s="8" t="str">
        <f>VLOOKUP(C8633,agent_name_matching!A:B,2,false)</f>
        <v>System</v>
      </c>
      <c r="I8633" s="33"/>
      <c r="O8633" s="6" t="s">
        <v>21694</v>
      </c>
      <c r="P8633" s="8" t="str">
        <f t="shared" si="1"/>
        <v/>
      </c>
      <c r="Q8633" s="8" t="str">
        <f t="shared" si="18"/>
        <v/>
      </c>
      <c r="R8633" s="8" t="str">
        <f>if(and(P8633&lt;&gt;"",Q8633&lt;&gt;"newexp",Q8633&lt;&gt;"nostart"),countifs(script_conform_dispatching!A:A,P8633,script_conform_dispatching!B:B,Q8633),"")</f>
        <v/>
      </c>
      <c r="S8633" s="8" t="str">
        <f t="shared" si="3"/>
        <v/>
      </c>
    </row>
    <row r="8634" hidden="1">
      <c r="A8634" s="6" t="s">
        <v>21695</v>
      </c>
      <c r="B8634" s="6" t="s">
        <v>355</v>
      </c>
      <c r="C8634" s="6" t="s">
        <v>414</v>
      </c>
      <c r="F8634" s="6" t="s">
        <v>415</v>
      </c>
      <c r="G8634" s="6" t="s">
        <v>416</v>
      </c>
      <c r="H8634" s="8" t="str">
        <f>VLOOKUP(C8634,agent_name_matching!A:B,2,false)</f>
        <v>Dialog LLM</v>
      </c>
      <c r="I8634" s="32" t="s">
        <v>21696</v>
      </c>
      <c r="J8634" s="6" t="s">
        <v>418</v>
      </c>
      <c r="L8634" s="6">
        <v>6687.0</v>
      </c>
      <c r="M8634" s="6">
        <v>81.0</v>
      </c>
      <c r="N8634" s="6">
        <v>1988.0</v>
      </c>
      <c r="O8634" s="6" t="s">
        <v>21697</v>
      </c>
      <c r="P8634" s="8" t="str">
        <f t="shared" si="1"/>
        <v/>
      </c>
      <c r="Q8634" s="8" t="str">
        <f t="shared" si="18"/>
        <v/>
      </c>
      <c r="R8634" s="8" t="str">
        <f>if(and(P8634&lt;&gt;"",Q8634&lt;&gt;"newexp",Q8634&lt;&gt;"nostart"),countifs(script_conform_dispatching!A:A,P8634,script_conform_dispatching!B:B,Q8634),"")</f>
        <v/>
      </c>
      <c r="S8634" s="8" t="str">
        <f t="shared" si="3"/>
        <v/>
      </c>
    </row>
    <row r="8635" hidden="1">
      <c r="A8635" s="6" t="s">
        <v>21698</v>
      </c>
      <c r="B8635" s="6" t="s">
        <v>355</v>
      </c>
      <c r="C8635" s="6" t="s">
        <v>37</v>
      </c>
      <c r="F8635" s="6" t="s">
        <v>415</v>
      </c>
      <c r="G8635" s="6" t="s">
        <v>416</v>
      </c>
      <c r="H8635" s="8" t="str">
        <f>VLOOKUP(C8635,agent_name_matching!A:B,2,false)</f>
        <v>Patient LLM</v>
      </c>
      <c r="I8635" s="32" t="s">
        <v>21699</v>
      </c>
      <c r="J8635" s="6" t="s">
        <v>418</v>
      </c>
      <c r="K8635" s="6">
        <v>1.0</v>
      </c>
      <c r="L8635" s="6">
        <v>1938.0</v>
      </c>
      <c r="M8635" s="6">
        <v>33.0</v>
      </c>
      <c r="N8635" s="6">
        <v>918.0</v>
      </c>
      <c r="O8635" s="6" t="s">
        <v>21700</v>
      </c>
      <c r="P8635" s="8" t="str">
        <f t="shared" si="1"/>
        <v/>
      </c>
      <c r="Q8635" s="8" t="str">
        <f t="shared" si="18"/>
        <v/>
      </c>
      <c r="R8635" s="8" t="str">
        <f>if(and(P8635&lt;&gt;"",Q8635&lt;&gt;"newexp",Q8635&lt;&gt;"nostart"),countifs(script_conform_dispatching!A:A,P8635,script_conform_dispatching!B:B,Q8635),"")</f>
        <v/>
      </c>
      <c r="S8635" s="8" t="str">
        <f t="shared" si="3"/>
        <v/>
      </c>
    </row>
    <row r="8636" hidden="1">
      <c r="A8636" s="6" t="s">
        <v>21701</v>
      </c>
      <c r="B8636" s="6" t="s">
        <v>355</v>
      </c>
      <c r="C8636" s="6" t="s">
        <v>411</v>
      </c>
      <c r="H8636" s="8" t="str">
        <f>VLOOKUP(C8636,agent_name_matching!A:B,2,false)</f>
        <v>System</v>
      </c>
      <c r="I8636" s="33"/>
      <c r="O8636" s="6" t="s">
        <v>21702</v>
      </c>
      <c r="P8636" s="8" t="str">
        <f t="shared" si="1"/>
        <v/>
      </c>
      <c r="Q8636" s="8" t="str">
        <f t="shared" si="18"/>
        <v/>
      </c>
      <c r="R8636" s="8" t="str">
        <f>if(and(P8636&lt;&gt;"",Q8636&lt;&gt;"newexp",Q8636&lt;&gt;"nostart"),countifs(script_conform_dispatching!A:A,P8636,script_conform_dispatching!B:B,Q8636),"")</f>
        <v/>
      </c>
      <c r="S8636" s="8" t="str">
        <f t="shared" si="3"/>
        <v/>
      </c>
    </row>
    <row r="8637" hidden="1">
      <c r="A8637" s="6" t="s">
        <v>21703</v>
      </c>
      <c r="B8637" s="6" t="s">
        <v>355</v>
      </c>
      <c r="C8637" s="6" t="s">
        <v>414</v>
      </c>
      <c r="F8637" s="6" t="s">
        <v>415</v>
      </c>
      <c r="G8637" s="6" t="s">
        <v>416</v>
      </c>
      <c r="H8637" s="8" t="str">
        <f>VLOOKUP(C8637,agent_name_matching!A:B,2,false)</f>
        <v>Dialog LLM</v>
      </c>
      <c r="I8637" s="32" t="s">
        <v>21704</v>
      </c>
      <c r="J8637" s="6" t="s">
        <v>418</v>
      </c>
      <c r="L8637" s="6">
        <v>6934.0</v>
      </c>
      <c r="M8637" s="6">
        <v>258.0</v>
      </c>
      <c r="N8637" s="6">
        <v>4496.0</v>
      </c>
      <c r="O8637" s="6" t="s">
        <v>21705</v>
      </c>
      <c r="P8637" s="8" t="str">
        <f t="shared" si="1"/>
        <v/>
      </c>
      <c r="Q8637" s="8" t="str">
        <f t="shared" si="18"/>
        <v/>
      </c>
      <c r="R8637" s="8" t="str">
        <f>if(and(P8637&lt;&gt;"",Q8637&lt;&gt;"newexp",Q8637&lt;&gt;"nostart"),countifs(script_conform_dispatching!A:A,P8637,script_conform_dispatching!B:B,Q8637),"")</f>
        <v/>
      </c>
      <c r="S8637" s="8" t="str">
        <f t="shared" si="3"/>
        <v/>
      </c>
    </row>
    <row r="8638" hidden="1">
      <c r="A8638" s="6" t="s">
        <v>21706</v>
      </c>
      <c r="B8638" s="6" t="s">
        <v>355</v>
      </c>
      <c r="C8638" s="6" t="s">
        <v>407</v>
      </c>
      <c r="D8638" s="6">
        <v>3.0</v>
      </c>
      <c r="E8638" s="6" t="s">
        <v>445</v>
      </c>
      <c r="H8638" s="8" t="str">
        <f>VLOOKUP(C8638,agent_name_matching!A:B,2,false)</f>
        <v>--</v>
      </c>
      <c r="I8638" s="33"/>
      <c r="O8638" s="6" t="s">
        <v>21707</v>
      </c>
      <c r="P8638" s="8">
        <f t="shared" si="1"/>
        <v>3</v>
      </c>
      <c r="Q8638" s="8">
        <f t="shared" si="18"/>
        <v>4</v>
      </c>
      <c r="R8638" s="8">
        <f>if(and(P8638&lt;&gt;"",Q8638&lt;&gt;"newexp",Q8638&lt;&gt;"nostart"),countifs(script_conform_dispatching!A:A,P8638,script_conform_dispatching!B:B,Q8638),"")</f>
        <v>1</v>
      </c>
      <c r="S8638" s="8" t="str">
        <f t="shared" si="3"/>
        <v/>
      </c>
    </row>
    <row r="8639" hidden="1">
      <c r="A8639" s="6" t="s">
        <v>21708</v>
      </c>
      <c r="B8639" s="6" t="s">
        <v>355</v>
      </c>
      <c r="C8639" s="6" t="s">
        <v>407</v>
      </c>
      <c r="D8639" s="6">
        <v>4.0</v>
      </c>
      <c r="E8639" s="6" t="s">
        <v>408</v>
      </c>
      <c r="H8639" s="8" t="str">
        <f>VLOOKUP(C8639,agent_name_matching!A:B,2,false)</f>
        <v>--</v>
      </c>
      <c r="I8639" s="33"/>
      <c r="O8639" s="6" t="s">
        <v>21709</v>
      </c>
      <c r="P8639" s="8" t="str">
        <f t="shared" si="1"/>
        <v/>
      </c>
      <c r="Q8639" s="8" t="str">
        <f t="shared" si="18"/>
        <v/>
      </c>
      <c r="R8639" s="8" t="str">
        <f>if(and(P8639&lt;&gt;"",Q8639&lt;&gt;"newexp",Q8639&lt;&gt;"nostart"),countifs(script_conform_dispatching!A:A,P8639,script_conform_dispatching!B:B,Q8639),"")</f>
        <v/>
      </c>
      <c r="S8639" s="8" t="str">
        <f t="shared" si="3"/>
        <v/>
      </c>
    </row>
    <row r="8640" hidden="1">
      <c r="A8640" s="6" t="s">
        <v>21710</v>
      </c>
      <c r="B8640" s="6" t="s">
        <v>355</v>
      </c>
      <c r="C8640" s="6" t="s">
        <v>450</v>
      </c>
      <c r="F8640" s="6" t="s">
        <v>415</v>
      </c>
      <c r="G8640" s="6" t="s">
        <v>416</v>
      </c>
      <c r="H8640" s="8" t="str">
        <f>VLOOKUP(C8640,agent_name_matching!A:B,2,false)</f>
        <v>Validator LLM</v>
      </c>
      <c r="I8640" s="32" t="s">
        <v>451</v>
      </c>
      <c r="J8640" s="6" t="s">
        <v>452</v>
      </c>
      <c r="L8640" s="6">
        <v>2171.0</v>
      </c>
      <c r="M8640" s="6">
        <v>10.0</v>
      </c>
      <c r="N8640" s="6">
        <v>704.0</v>
      </c>
      <c r="O8640" s="6" t="s">
        <v>21711</v>
      </c>
      <c r="P8640" s="8" t="str">
        <f t="shared" si="1"/>
        <v/>
      </c>
      <c r="Q8640" s="8" t="str">
        <f t="shared" si="18"/>
        <v/>
      </c>
      <c r="R8640" s="8" t="str">
        <f>if(and(P8640&lt;&gt;"",Q8640&lt;&gt;"newexp",Q8640&lt;&gt;"nostart"),countifs(script_conform_dispatching!A:A,P8640,script_conform_dispatching!B:B,Q8640),"")</f>
        <v/>
      </c>
      <c r="S8640" s="8" t="str">
        <f t="shared" si="3"/>
        <v/>
      </c>
    </row>
    <row r="8641" hidden="1">
      <c r="A8641" s="6" t="s">
        <v>21712</v>
      </c>
      <c r="B8641" s="6" t="s">
        <v>355</v>
      </c>
      <c r="C8641" s="6" t="s">
        <v>37</v>
      </c>
      <c r="F8641" s="6" t="s">
        <v>415</v>
      </c>
      <c r="G8641" s="6" t="s">
        <v>416</v>
      </c>
      <c r="H8641" s="8" t="str">
        <f>VLOOKUP(C8641,agent_name_matching!A:B,2,false)</f>
        <v>Patient LLM</v>
      </c>
      <c r="I8641" s="32" t="s">
        <v>21713</v>
      </c>
      <c r="J8641" s="6" t="s">
        <v>418</v>
      </c>
      <c r="K8641" s="6">
        <v>1.0</v>
      </c>
      <c r="L8641" s="6">
        <v>2028.0</v>
      </c>
      <c r="M8641" s="6">
        <v>26.0</v>
      </c>
      <c r="N8641" s="6">
        <v>1065.0</v>
      </c>
      <c r="O8641" s="6" t="s">
        <v>21714</v>
      </c>
      <c r="P8641" s="8" t="str">
        <f t="shared" si="1"/>
        <v/>
      </c>
      <c r="Q8641" s="8" t="str">
        <f t="shared" si="18"/>
        <v/>
      </c>
      <c r="R8641" s="8" t="str">
        <f>if(and(P8641&lt;&gt;"",Q8641&lt;&gt;"newexp",Q8641&lt;&gt;"nostart"),countifs(script_conform_dispatching!A:A,P8641,script_conform_dispatching!B:B,Q8641),"")</f>
        <v/>
      </c>
      <c r="S8641" s="8" t="str">
        <f t="shared" si="3"/>
        <v/>
      </c>
    </row>
    <row r="8642" hidden="1">
      <c r="A8642" s="6" t="s">
        <v>21715</v>
      </c>
      <c r="B8642" s="6" t="s">
        <v>355</v>
      </c>
      <c r="C8642" s="6" t="s">
        <v>411</v>
      </c>
      <c r="H8642" s="8" t="str">
        <f>VLOOKUP(C8642,agent_name_matching!A:B,2,false)</f>
        <v>System</v>
      </c>
      <c r="I8642" s="33"/>
      <c r="O8642" s="6" t="s">
        <v>21716</v>
      </c>
      <c r="P8642" s="8" t="str">
        <f t="shared" si="1"/>
        <v/>
      </c>
      <c r="Q8642" s="8" t="str">
        <f t="shared" si="18"/>
        <v/>
      </c>
      <c r="R8642" s="8" t="str">
        <f>if(and(P8642&lt;&gt;"",Q8642&lt;&gt;"newexp",Q8642&lt;&gt;"nostart"),countifs(script_conform_dispatching!A:A,P8642,script_conform_dispatching!B:B,Q8642),"")</f>
        <v/>
      </c>
      <c r="S8642" s="8" t="str">
        <f t="shared" si="3"/>
        <v/>
      </c>
    </row>
    <row r="8643" hidden="1">
      <c r="A8643" s="6" t="s">
        <v>21717</v>
      </c>
      <c r="B8643" s="6" t="s">
        <v>355</v>
      </c>
      <c r="C8643" s="6" t="s">
        <v>414</v>
      </c>
      <c r="F8643" s="6" t="s">
        <v>415</v>
      </c>
      <c r="G8643" s="6" t="s">
        <v>416</v>
      </c>
      <c r="H8643" s="8" t="str">
        <f>VLOOKUP(C8643,agent_name_matching!A:B,2,false)</f>
        <v>Dialog LLM</v>
      </c>
      <c r="I8643" s="32" t="s">
        <v>21718</v>
      </c>
      <c r="J8643" s="6" t="s">
        <v>418</v>
      </c>
      <c r="L8643" s="6">
        <v>7440.0</v>
      </c>
      <c r="M8643" s="6">
        <v>247.0</v>
      </c>
      <c r="N8643" s="6">
        <v>3417.0</v>
      </c>
      <c r="O8643" s="6" t="s">
        <v>21719</v>
      </c>
      <c r="P8643" s="8" t="str">
        <f t="shared" si="1"/>
        <v/>
      </c>
      <c r="Q8643" s="8" t="str">
        <f t="shared" si="18"/>
        <v/>
      </c>
      <c r="R8643" s="8" t="str">
        <f>if(and(P8643&lt;&gt;"",Q8643&lt;&gt;"newexp",Q8643&lt;&gt;"nostart"),countifs(script_conform_dispatching!A:A,P8643,script_conform_dispatching!B:B,Q8643),"")</f>
        <v/>
      </c>
      <c r="S8643" s="8" t="str">
        <f t="shared" si="3"/>
        <v/>
      </c>
    </row>
    <row r="8644" hidden="1">
      <c r="A8644" s="6" t="s">
        <v>21720</v>
      </c>
      <c r="B8644" s="6" t="s">
        <v>355</v>
      </c>
      <c r="C8644" s="6" t="s">
        <v>37</v>
      </c>
      <c r="F8644" s="6" t="s">
        <v>415</v>
      </c>
      <c r="G8644" s="6" t="s">
        <v>416</v>
      </c>
      <c r="H8644" s="8" t="str">
        <f>VLOOKUP(C8644,agent_name_matching!A:B,2,false)</f>
        <v>Patient LLM</v>
      </c>
      <c r="I8644" s="32" t="s">
        <v>21721</v>
      </c>
      <c r="J8644" s="6" t="s">
        <v>418</v>
      </c>
      <c r="K8644" s="6">
        <v>1.0</v>
      </c>
      <c r="L8644" s="6">
        <v>2295.0</v>
      </c>
      <c r="M8644" s="6">
        <v>40.0</v>
      </c>
      <c r="N8644" s="6">
        <v>1104.0</v>
      </c>
      <c r="O8644" s="6" t="s">
        <v>21722</v>
      </c>
      <c r="P8644" s="8" t="str">
        <f t="shared" si="1"/>
        <v/>
      </c>
      <c r="Q8644" s="8" t="str">
        <f t="shared" si="18"/>
        <v/>
      </c>
      <c r="R8644" s="8" t="str">
        <f>if(and(P8644&lt;&gt;"",Q8644&lt;&gt;"newexp",Q8644&lt;&gt;"nostart"),countifs(script_conform_dispatching!A:A,P8644,script_conform_dispatching!B:B,Q8644),"")</f>
        <v/>
      </c>
      <c r="S8644" s="8" t="str">
        <f t="shared" si="3"/>
        <v/>
      </c>
    </row>
    <row r="8645" hidden="1">
      <c r="A8645" s="6" t="s">
        <v>21723</v>
      </c>
      <c r="B8645" s="6" t="s">
        <v>355</v>
      </c>
      <c r="C8645" s="6" t="s">
        <v>411</v>
      </c>
      <c r="H8645" s="8" t="str">
        <f>VLOOKUP(C8645,agent_name_matching!A:B,2,false)</f>
        <v>System</v>
      </c>
      <c r="I8645" s="33"/>
      <c r="O8645" s="6" t="s">
        <v>21724</v>
      </c>
      <c r="P8645" s="8" t="str">
        <f t="shared" si="1"/>
        <v/>
      </c>
      <c r="Q8645" s="8" t="str">
        <f t="shared" si="18"/>
        <v/>
      </c>
      <c r="R8645" s="8" t="str">
        <f>if(and(P8645&lt;&gt;"",Q8645&lt;&gt;"newexp",Q8645&lt;&gt;"nostart"),countifs(script_conform_dispatching!A:A,P8645,script_conform_dispatching!B:B,Q8645),"")</f>
        <v/>
      </c>
      <c r="S8645" s="8" t="str">
        <f t="shared" si="3"/>
        <v/>
      </c>
    </row>
    <row r="8646" hidden="1">
      <c r="A8646" s="6" t="s">
        <v>21725</v>
      </c>
      <c r="B8646" s="6" t="s">
        <v>355</v>
      </c>
      <c r="C8646" s="6" t="s">
        <v>414</v>
      </c>
      <c r="F8646" s="6" t="s">
        <v>415</v>
      </c>
      <c r="G8646" s="6" t="s">
        <v>416</v>
      </c>
      <c r="H8646" s="8" t="str">
        <f>VLOOKUP(C8646,agent_name_matching!A:B,2,false)</f>
        <v>Dialog LLM</v>
      </c>
      <c r="I8646" s="32" t="s">
        <v>21726</v>
      </c>
      <c r="J8646" s="6" t="s">
        <v>418</v>
      </c>
      <c r="L8646" s="6">
        <v>7949.0</v>
      </c>
      <c r="M8646" s="6">
        <v>86.0</v>
      </c>
      <c r="N8646" s="6">
        <v>1755.0</v>
      </c>
      <c r="O8646" s="6" t="s">
        <v>21727</v>
      </c>
      <c r="P8646" s="8" t="str">
        <f t="shared" si="1"/>
        <v/>
      </c>
      <c r="Q8646" s="8" t="str">
        <f t="shared" si="18"/>
        <v/>
      </c>
      <c r="R8646" s="8" t="str">
        <f>if(and(P8646&lt;&gt;"",Q8646&lt;&gt;"newexp",Q8646&lt;&gt;"nostart"),countifs(script_conform_dispatching!A:A,P8646,script_conform_dispatching!B:B,Q8646),"")</f>
        <v/>
      </c>
      <c r="S8646" s="8" t="str">
        <f t="shared" si="3"/>
        <v/>
      </c>
    </row>
    <row r="8647" hidden="1">
      <c r="A8647" s="6" t="s">
        <v>21728</v>
      </c>
      <c r="B8647" s="6" t="s">
        <v>355</v>
      </c>
      <c r="C8647" s="6" t="s">
        <v>37</v>
      </c>
      <c r="F8647" s="6" t="s">
        <v>415</v>
      </c>
      <c r="G8647" s="6" t="s">
        <v>416</v>
      </c>
      <c r="H8647" s="8" t="str">
        <f>VLOOKUP(C8647,agent_name_matching!A:B,2,false)</f>
        <v>Patient LLM</v>
      </c>
      <c r="I8647" s="32" t="s">
        <v>21729</v>
      </c>
      <c r="J8647" s="6" t="s">
        <v>418</v>
      </c>
      <c r="K8647" s="6">
        <v>1.0</v>
      </c>
      <c r="L8647" s="6">
        <v>2415.0</v>
      </c>
      <c r="M8647" s="6">
        <v>33.0</v>
      </c>
      <c r="N8647" s="6">
        <v>855.0</v>
      </c>
      <c r="O8647" s="6" t="s">
        <v>21730</v>
      </c>
      <c r="P8647" s="8" t="str">
        <f t="shared" si="1"/>
        <v/>
      </c>
      <c r="Q8647" s="8" t="str">
        <f t="shared" si="18"/>
        <v/>
      </c>
      <c r="R8647" s="8" t="str">
        <f>if(and(P8647&lt;&gt;"",Q8647&lt;&gt;"newexp",Q8647&lt;&gt;"nostart"),countifs(script_conform_dispatching!A:A,P8647,script_conform_dispatching!B:B,Q8647),"")</f>
        <v/>
      </c>
      <c r="S8647" s="8" t="str">
        <f t="shared" si="3"/>
        <v/>
      </c>
    </row>
    <row r="8648" hidden="1">
      <c r="A8648" s="6" t="s">
        <v>21731</v>
      </c>
      <c r="B8648" s="6" t="s">
        <v>355</v>
      </c>
      <c r="C8648" s="6" t="s">
        <v>411</v>
      </c>
      <c r="H8648" s="8" t="str">
        <f>VLOOKUP(C8648,agent_name_matching!A:B,2,false)</f>
        <v>System</v>
      </c>
      <c r="I8648" s="33"/>
      <c r="O8648" s="6" t="s">
        <v>21732</v>
      </c>
      <c r="P8648" s="8" t="str">
        <f t="shared" si="1"/>
        <v/>
      </c>
      <c r="Q8648" s="8" t="str">
        <f t="shared" si="18"/>
        <v/>
      </c>
      <c r="R8648" s="8" t="str">
        <f>if(and(P8648&lt;&gt;"",Q8648&lt;&gt;"newexp",Q8648&lt;&gt;"nostart"),countifs(script_conform_dispatching!A:A,P8648,script_conform_dispatching!B:B,Q8648),"")</f>
        <v/>
      </c>
      <c r="S8648" s="8" t="str">
        <f t="shared" si="3"/>
        <v/>
      </c>
    </row>
    <row r="8649" hidden="1">
      <c r="A8649" s="6" t="s">
        <v>21733</v>
      </c>
      <c r="B8649" s="6" t="s">
        <v>355</v>
      </c>
      <c r="C8649" s="6" t="s">
        <v>414</v>
      </c>
      <c r="F8649" s="6" t="s">
        <v>415</v>
      </c>
      <c r="G8649" s="6" t="s">
        <v>416</v>
      </c>
      <c r="H8649" s="8" t="str">
        <f>VLOOKUP(C8649,agent_name_matching!A:B,2,false)</f>
        <v>Dialog LLM</v>
      </c>
      <c r="I8649" s="32" t="s">
        <v>21734</v>
      </c>
      <c r="J8649" s="6" t="s">
        <v>418</v>
      </c>
      <c r="L8649" s="6">
        <v>8290.0</v>
      </c>
      <c r="M8649" s="6">
        <v>249.0</v>
      </c>
      <c r="N8649" s="6">
        <v>3710.0</v>
      </c>
      <c r="O8649" s="6" t="s">
        <v>21735</v>
      </c>
      <c r="P8649" s="8" t="str">
        <f t="shared" si="1"/>
        <v/>
      </c>
      <c r="Q8649" s="8" t="str">
        <f t="shared" si="18"/>
        <v/>
      </c>
      <c r="R8649" s="8" t="str">
        <f>if(and(P8649&lt;&gt;"",Q8649&lt;&gt;"newexp",Q8649&lt;&gt;"nostart"),countifs(script_conform_dispatching!A:A,P8649,script_conform_dispatching!B:B,Q8649),"")</f>
        <v/>
      </c>
      <c r="S8649" s="8" t="str">
        <f t="shared" si="3"/>
        <v/>
      </c>
    </row>
    <row r="8650" hidden="1">
      <c r="A8650" s="6" t="s">
        <v>21736</v>
      </c>
      <c r="B8650" s="6" t="s">
        <v>355</v>
      </c>
      <c r="C8650" s="6" t="s">
        <v>37</v>
      </c>
      <c r="F8650" s="6" t="s">
        <v>415</v>
      </c>
      <c r="G8650" s="6" t="s">
        <v>416</v>
      </c>
      <c r="H8650" s="8" t="str">
        <f>VLOOKUP(C8650,agent_name_matching!A:B,2,false)</f>
        <v>Patient LLM</v>
      </c>
      <c r="I8650" s="32" t="s">
        <v>21737</v>
      </c>
      <c r="J8650" s="6" t="s">
        <v>418</v>
      </c>
      <c r="K8650" s="6">
        <v>1.0</v>
      </c>
      <c r="L8650" s="6">
        <v>2691.0</v>
      </c>
      <c r="M8650" s="6">
        <v>38.0</v>
      </c>
      <c r="N8650" s="6">
        <v>995.0</v>
      </c>
      <c r="O8650" s="6" t="s">
        <v>21738</v>
      </c>
      <c r="P8650" s="8" t="str">
        <f t="shared" si="1"/>
        <v/>
      </c>
      <c r="Q8650" s="8" t="str">
        <f t="shared" si="18"/>
        <v/>
      </c>
      <c r="R8650" s="8" t="str">
        <f>if(and(P8650&lt;&gt;"",Q8650&lt;&gt;"newexp",Q8650&lt;&gt;"nostart"),countifs(script_conform_dispatching!A:A,P8650,script_conform_dispatching!B:B,Q8650),"")</f>
        <v/>
      </c>
      <c r="S8650" s="8" t="str">
        <f t="shared" si="3"/>
        <v/>
      </c>
    </row>
    <row r="8651" hidden="1">
      <c r="A8651" s="6" t="s">
        <v>21739</v>
      </c>
      <c r="B8651" s="6" t="s">
        <v>355</v>
      </c>
      <c r="C8651" s="6" t="s">
        <v>411</v>
      </c>
      <c r="H8651" s="8" t="str">
        <f>VLOOKUP(C8651,agent_name_matching!A:B,2,false)</f>
        <v>System</v>
      </c>
      <c r="I8651" s="33"/>
      <c r="O8651" s="6" t="s">
        <v>21740</v>
      </c>
      <c r="P8651" s="8" t="str">
        <f t="shared" si="1"/>
        <v/>
      </c>
      <c r="Q8651" s="8" t="str">
        <f t="shared" si="18"/>
        <v/>
      </c>
      <c r="R8651" s="8" t="str">
        <f>if(and(P8651&lt;&gt;"",Q8651&lt;&gt;"newexp",Q8651&lt;&gt;"nostart"),countifs(script_conform_dispatching!A:A,P8651,script_conform_dispatching!B:B,Q8651),"")</f>
        <v/>
      </c>
      <c r="S8651" s="8" t="str">
        <f t="shared" si="3"/>
        <v/>
      </c>
    </row>
    <row r="8652" hidden="1">
      <c r="A8652" s="6" t="s">
        <v>21741</v>
      </c>
      <c r="B8652" s="6" t="s">
        <v>355</v>
      </c>
      <c r="C8652" s="6" t="s">
        <v>414</v>
      </c>
      <c r="F8652" s="6" t="s">
        <v>415</v>
      </c>
      <c r="G8652" s="6" t="s">
        <v>416</v>
      </c>
      <c r="H8652" s="8" t="str">
        <f>VLOOKUP(C8652,agent_name_matching!A:B,2,false)</f>
        <v>Dialog LLM</v>
      </c>
      <c r="I8652" s="32" t="s">
        <v>21742</v>
      </c>
      <c r="J8652" s="6" t="s">
        <v>418</v>
      </c>
      <c r="L8652" s="6">
        <v>8799.0</v>
      </c>
      <c r="M8652" s="6">
        <v>321.0</v>
      </c>
      <c r="N8652" s="6">
        <v>5626.0</v>
      </c>
      <c r="O8652" s="6" t="s">
        <v>21743</v>
      </c>
      <c r="P8652" s="8" t="str">
        <f t="shared" si="1"/>
        <v/>
      </c>
      <c r="Q8652" s="8" t="str">
        <f t="shared" si="18"/>
        <v/>
      </c>
      <c r="R8652" s="8" t="str">
        <f>if(and(P8652&lt;&gt;"",Q8652&lt;&gt;"newexp",Q8652&lt;&gt;"nostart"),countifs(script_conform_dispatching!A:A,P8652,script_conform_dispatching!B:B,Q8652),"")</f>
        <v/>
      </c>
      <c r="S8652" s="8" t="str">
        <f t="shared" si="3"/>
        <v/>
      </c>
    </row>
    <row r="8653" hidden="1">
      <c r="A8653" s="6" t="s">
        <v>21744</v>
      </c>
      <c r="B8653" s="6" t="s">
        <v>355</v>
      </c>
      <c r="C8653" s="6" t="s">
        <v>407</v>
      </c>
      <c r="D8653" s="6">
        <v>4.0</v>
      </c>
      <c r="E8653" s="6" t="s">
        <v>445</v>
      </c>
      <c r="H8653" s="8" t="str">
        <f>VLOOKUP(C8653,agent_name_matching!A:B,2,false)</f>
        <v>--</v>
      </c>
      <c r="I8653" s="33"/>
      <c r="O8653" s="6" t="s">
        <v>21745</v>
      </c>
      <c r="P8653" s="8">
        <f t="shared" si="1"/>
        <v>4</v>
      </c>
      <c r="Q8653" s="8">
        <f t="shared" si="18"/>
        <v>6</v>
      </c>
      <c r="R8653" s="8">
        <f>if(and(P8653&lt;&gt;"",Q8653&lt;&gt;"newexp",Q8653&lt;&gt;"nostart"),countifs(script_conform_dispatching!A:A,P8653,script_conform_dispatching!B:B,Q8653),"")</f>
        <v>1</v>
      </c>
      <c r="S8653" s="8" t="str">
        <f t="shared" si="3"/>
        <v/>
      </c>
    </row>
    <row r="8654" hidden="1">
      <c r="A8654" s="6" t="s">
        <v>21746</v>
      </c>
      <c r="B8654" s="6" t="s">
        <v>355</v>
      </c>
      <c r="C8654" s="6" t="s">
        <v>407</v>
      </c>
      <c r="D8654" s="6">
        <v>6.0</v>
      </c>
      <c r="E8654" s="6" t="s">
        <v>408</v>
      </c>
      <c r="H8654" s="8" t="str">
        <f>VLOOKUP(C8654,agent_name_matching!A:B,2,false)</f>
        <v>--</v>
      </c>
      <c r="I8654" s="33"/>
      <c r="O8654" s="6" t="s">
        <v>21747</v>
      </c>
      <c r="P8654" s="8" t="str">
        <f t="shared" si="1"/>
        <v/>
      </c>
      <c r="Q8654" s="8" t="str">
        <f t="shared" si="18"/>
        <v/>
      </c>
      <c r="R8654" s="8" t="str">
        <f>if(and(P8654&lt;&gt;"",Q8654&lt;&gt;"newexp",Q8654&lt;&gt;"nostart"),countifs(script_conform_dispatching!A:A,P8654,script_conform_dispatching!B:B,Q8654),"")</f>
        <v/>
      </c>
      <c r="S8654" s="8" t="str">
        <f t="shared" si="3"/>
        <v/>
      </c>
    </row>
    <row r="8655" hidden="1">
      <c r="A8655" s="6" t="s">
        <v>21748</v>
      </c>
      <c r="B8655" s="6" t="s">
        <v>355</v>
      </c>
      <c r="C8655" s="6" t="s">
        <v>450</v>
      </c>
      <c r="F8655" s="6" t="s">
        <v>415</v>
      </c>
      <c r="G8655" s="6" t="s">
        <v>416</v>
      </c>
      <c r="H8655" s="8" t="str">
        <f>VLOOKUP(C8655,agent_name_matching!A:B,2,false)</f>
        <v>Validator LLM</v>
      </c>
      <c r="I8655" s="32" t="s">
        <v>21749</v>
      </c>
      <c r="J8655" s="6" t="s">
        <v>452</v>
      </c>
      <c r="L8655" s="6">
        <v>3089.0</v>
      </c>
      <c r="M8655" s="6">
        <v>32.0</v>
      </c>
      <c r="N8655" s="6">
        <v>1292.0</v>
      </c>
      <c r="O8655" s="6" t="s">
        <v>21750</v>
      </c>
      <c r="P8655" s="8" t="str">
        <f t="shared" si="1"/>
        <v/>
      </c>
      <c r="Q8655" s="8" t="str">
        <f t="shared" si="18"/>
        <v/>
      </c>
      <c r="R8655" s="8" t="str">
        <f>if(and(P8655&lt;&gt;"",Q8655&lt;&gt;"newexp",Q8655&lt;&gt;"nostart"),countifs(script_conform_dispatching!A:A,P8655,script_conform_dispatching!B:B,Q8655),"")</f>
        <v/>
      </c>
      <c r="S8655" s="8" t="str">
        <f t="shared" si="3"/>
        <v/>
      </c>
    </row>
    <row r="8656" hidden="1">
      <c r="A8656" s="6" t="s">
        <v>21751</v>
      </c>
      <c r="B8656" s="6" t="s">
        <v>355</v>
      </c>
      <c r="C8656" s="6" t="s">
        <v>37</v>
      </c>
      <c r="F8656" s="6" t="s">
        <v>415</v>
      </c>
      <c r="G8656" s="6" t="s">
        <v>416</v>
      </c>
      <c r="H8656" s="8" t="str">
        <f>VLOOKUP(C8656,agent_name_matching!A:B,2,false)</f>
        <v>Patient LLM</v>
      </c>
      <c r="I8656" s="32" t="s">
        <v>21752</v>
      </c>
      <c r="J8656" s="6" t="s">
        <v>418</v>
      </c>
      <c r="K8656" s="6">
        <v>1.0</v>
      </c>
      <c r="L8656" s="6">
        <v>2865.0</v>
      </c>
      <c r="M8656" s="6">
        <v>110.0</v>
      </c>
      <c r="N8656" s="6">
        <v>2675.0</v>
      </c>
      <c r="O8656" s="6" t="s">
        <v>21753</v>
      </c>
      <c r="P8656" s="8" t="str">
        <f t="shared" si="1"/>
        <v/>
      </c>
      <c r="Q8656" s="8" t="str">
        <f t="shared" si="18"/>
        <v/>
      </c>
      <c r="R8656" s="8" t="str">
        <f>if(and(P8656&lt;&gt;"",Q8656&lt;&gt;"newexp",Q8656&lt;&gt;"nostart"),countifs(script_conform_dispatching!A:A,P8656,script_conform_dispatching!B:B,Q8656),"")</f>
        <v/>
      </c>
      <c r="S8656" s="8" t="str">
        <f t="shared" si="3"/>
        <v/>
      </c>
    </row>
    <row r="8657" hidden="1">
      <c r="A8657" s="6" t="s">
        <v>21754</v>
      </c>
      <c r="B8657" s="6" t="s">
        <v>355</v>
      </c>
      <c r="C8657" s="6" t="s">
        <v>411</v>
      </c>
      <c r="H8657" s="8" t="str">
        <f>VLOOKUP(C8657,agent_name_matching!A:B,2,false)</f>
        <v>System</v>
      </c>
      <c r="I8657" s="33"/>
      <c r="O8657" s="6" t="s">
        <v>21755</v>
      </c>
      <c r="P8657" s="8" t="str">
        <f t="shared" si="1"/>
        <v/>
      </c>
      <c r="Q8657" s="8" t="str">
        <f t="shared" si="18"/>
        <v/>
      </c>
      <c r="R8657" s="8" t="str">
        <f>if(and(P8657&lt;&gt;"",Q8657&lt;&gt;"newexp",Q8657&lt;&gt;"nostart"),countifs(script_conform_dispatching!A:A,P8657,script_conform_dispatching!B:B,Q8657),"")</f>
        <v/>
      </c>
      <c r="S8657" s="8" t="str">
        <f t="shared" si="3"/>
        <v/>
      </c>
    </row>
    <row r="8658" hidden="1">
      <c r="A8658" s="6" t="s">
        <v>21756</v>
      </c>
      <c r="B8658" s="6" t="s">
        <v>355</v>
      </c>
      <c r="C8658" s="6" t="s">
        <v>414</v>
      </c>
      <c r="F8658" s="6" t="s">
        <v>415</v>
      </c>
      <c r="G8658" s="6" t="s">
        <v>416</v>
      </c>
      <c r="H8658" s="8" t="str">
        <f>VLOOKUP(C8658,agent_name_matching!A:B,2,false)</f>
        <v>Dialog LLM</v>
      </c>
      <c r="I8658" s="32" t="s">
        <v>21757</v>
      </c>
      <c r="J8658" s="6" t="s">
        <v>418</v>
      </c>
      <c r="L8658" s="6">
        <v>9436.0</v>
      </c>
      <c r="M8658" s="6">
        <v>167.0</v>
      </c>
      <c r="N8658" s="6">
        <v>3630.0</v>
      </c>
      <c r="O8658" s="6" t="s">
        <v>21758</v>
      </c>
      <c r="P8658" s="8" t="str">
        <f t="shared" si="1"/>
        <v/>
      </c>
      <c r="Q8658" s="8" t="str">
        <f t="shared" si="18"/>
        <v/>
      </c>
      <c r="R8658" s="8" t="str">
        <f>if(and(P8658&lt;&gt;"",Q8658&lt;&gt;"newexp",Q8658&lt;&gt;"nostart"),countifs(script_conform_dispatching!A:A,P8658,script_conform_dispatching!B:B,Q8658),"")</f>
        <v/>
      </c>
      <c r="S8658" s="8" t="str">
        <f t="shared" si="3"/>
        <v/>
      </c>
    </row>
    <row r="8659" hidden="1">
      <c r="A8659" s="6" t="s">
        <v>21759</v>
      </c>
      <c r="B8659" s="6" t="s">
        <v>355</v>
      </c>
      <c r="C8659" s="6" t="s">
        <v>37</v>
      </c>
      <c r="F8659" s="6" t="s">
        <v>415</v>
      </c>
      <c r="G8659" s="6" t="s">
        <v>416</v>
      </c>
      <c r="H8659" s="8" t="str">
        <f>VLOOKUP(C8659,agent_name_matching!A:B,2,false)</f>
        <v>Patient LLM</v>
      </c>
      <c r="I8659" s="32" t="s">
        <v>21760</v>
      </c>
      <c r="J8659" s="6" t="s">
        <v>418</v>
      </c>
      <c r="K8659" s="6">
        <v>1.0</v>
      </c>
      <c r="L8659" s="6">
        <v>3136.0</v>
      </c>
      <c r="M8659" s="6">
        <v>93.0</v>
      </c>
      <c r="N8659" s="6">
        <v>1590.0</v>
      </c>
      <c r="O8659" s="6" t="s">
        <v>21761</v>
      </c>
      <c r="P8659" s="8" t="str">
        <f t="shared" si="1"/>
        <v/>
      </c>
      <c r="Q8659" s="8" t="str">
        <f t="shared" si="18"/>
        <v/>
      </c>
      <c r="R8659" s="8" t="str">
        <f>if(and(P8659&lt;&gt;"",Q8659&lt;&gt;"newexp",Q8659&lt;&gt;"nostart"),countifs(script_conform_dispatching!A:A,P8659,script_conform_dispatching!B:B,Q8659),"")</f>
        <v/>
      </c>
      <c r="S8659" s="8" t="str">
        <f t="shared" si="3"/>
        <v/>
      </c>
    </row>
    <row r="8660" hidden="1">
      <c r="A8660" s="6" t="s">
        <v>21762</v>
      </c>
      <c r="B8660" s="6" t="s">
        <v>355</v>
      </c>
      <c r="C8660" s="6" t="s">
        <v>411</v>
      </c>
      <c r="H8660" s="8" t="str">
        <f>VLOOKUP(C8660,agent_name_matching!A:B,2,false)</f>
        <v>System</v>
      </c>
      <c r="I8660" s="33"/>
      <c r="O8660" s="6" t="s">
        <v>21763</v>
      </c>
      <c r="P8660" s="8" t="str">
        <f t="shared" si="1"/>
        <v/>
      </c>
      <c r="Q8660" s="8" t="str">
        <f t="shared" si="18"/>
        <v/>
      </c>
      <c r="R8660" s="8" t="str">
        <f>if(and(P8660&lt;&gt;"",Q8660&lt;&gt;"newexp",Q8660&lt;&gt;"nostart"),countifs(script_conform_dispatching!A:A,P8660,script_conform_dispatching!B:B,Q8660),"")</f>
        <v/>
      </c>
      <c r="S8660" s="8" t="str">
        <f t="shared" si="3"/>
        <v/>
      </c>
    </row>
    <row r="8661" hidden="1">
      <c r="A8661" s="6" t="s">
        <v>21764</v>
      </c>
      <c r="B8661" s="6" t="s">
        <v>355</v>
      </c>
      <c r="C8661" s="6" t="s">
        <v>414</v>
      </c>
      <c r="F8661" s="6" t="s">
        <v>415</v>
      </c>
      <c r="G8661" s="6" t="s">
        <v>416</v>
      </c>
      <c r="H8661" s="8" t="str">
        <f>VLOOKUP(C8661,agent_name_matching!A:B,2,false)</f>
        <v>Dialog LLM</v>
      </c>
      <c r="I8661" s="32" t="s">
        <v>21765</v>
      </c>
      <c r="J8661" s="6" t="s">
        <v>418</v>
      </c>
      <c r="L8661" s="6">
        <v>9901.0</v>
      </c>
      <c r="M8661" s="6">
        <v>187.0</v>
      </c>
      <c r="N8661" s="6">
        <v>4016.0</v>
      </c>
      <c r="O8661" s="6" t="s">
        <v>21766</v>
      </c>
      <c r="P8661" s="8" t="str">
        <f t="shared" si="1"/>
        <v/>
      </c>
      <c r="Q8661" s="8" t="str">
        <f t="shared" si="18"/>
        <v/>
      </c>
      <c r="R8661" s="8" t="str">
        <f>if(and(P8661&lt;&gt;"",Q8661&lt;&gt;"newexp",Q8661&lt;&gt;"nostart"),countifs(script_conform_dispatching!A:A,P8661,script_conform_dispatching!B:B,Q8661),"")</f>
        <v/>
      </c>
      <c r="S8661" s="8" t="str">
        <f t="shared" si="3"/>
        <v/>
      </c>
    </row>
    <row r="8662" hidden="1">
      <c r="A8662" s="6" t="s">
        <v>21767</v>
      </c>
      <c r="B8662" s="6" t="s">
        <v>355</v>
      </c>
      <c r="C8662" s="6" t="s">
        <v>37</v>
      </c>
      <c r="F8662" s="6" t="s">
        <v>415</v>
      </c>
      <c r="G8662" s="6" t="s">
        <v>416</v>
      </c>
      <c r="H8662" s="8" t="str">
        <f>VLOOKUP(C8662,agent_name_matching!A:B,2,false)</f>
        <v>Patient LLM</v>
      </c>
      <c r="I8662" s="32" t="s">
        <v>21768</v>
      </c>
      <c r="J8662" s="6" t="s">
        <v>418</v>
      </c>
      <c r="K8662" s="6">
        <v>1.0</v>
      </c>
      <c r="L8662" s="6">
        <v>3410.0</v>
      </c>
      <c r="M8662" s="6">
        <v>53.0</v>
      </c>
      <c r="N8662" s="6">
        <v>1105.0</v>
      </c>
      <c r="O8662" s="6" t="s">
        <v>21769</v>
      </c>
      <c r="P8662" s="8" t="str">
        <f t="shared" si="1"/>
        <v/>
      </c>
      <c r="Q8662" s="8" t="str">
        <f t="shared" si="18"/>
        <v/>
      </c>
      <c r="R8662" s="8" t="str">
        <f>if(and(P8662&lt;&gt;"",Q8662&lt;&gt;"newexp",Q8662&lt;&gt;"nostart"),countifs(script_conform_dispatching!A:A,P8662,script_conform_dispatching!B:B,Q8662),"")</f>
        <v/>
      </c>
      <c r="S8662" s="8" t="str">
        <f t="shared" si="3"/>
        <v/>
      </c>
    </row>
    <row r="8663" hidden="1">
      <c r="A8663" s="6" t="s">
        <v>21770</v>
      </c>
      <c r="B8663" s="6" t="s">
        <v>355</v>
      </c>
      <c r="C8663" s="6" t="s">
        <v>411</v>
      </c>
      <c r="H8663" s="8" t="str">
        <f>VLOOKUP(C8663,agent_name_matching!A:B,2,false)</f>
        <v>System</v>
      </c>
      <c r="I8663" s="33"/>
      <c r="O8663" s="6" t="s">
        <v>21771</v>
      </c>
      <c r="P8663" s="8" t="str">
        <f t="shared" si="1"/>
        <v/>
      </c>
      <c r="Q8663" s="8" t="str">
        <f t="shared" si="18"/>
        <v/>
      </c>
      <c r="R8663" s="8" t="str">
        <f>if(and(P8663&lt;&gt;"",Q8663&lt;&gt;"newexp",Q8663&lt;&gt;"nostart"),countifs(script_conform_dispatching!A:A,P8663,script_conform_dispatching!B:B,Q8663),"")</f>
        <v/>
      </c>
      <c r="S8663" s="8" t="str">
        <f t="shared" si="3"/>
        <v/>
      </c>
    </row>
    <row r="8664" hidden="1">
      <c r="A8664" s="6" t="s">
        <v>21772</v>
      </c>
      <c r="B8664" s="6" t="s">
        <v>355</v>
      </c>
      <c r="C8664" s="6" t="s">
        <v>414</v>
      </c>
      <c r="F8664" s="6" t="s">
        <v>415</v>
      </c>
      <c r="G8664" s="6" t="s">
        <v>416</v>
      </c>
      <c r="H8664" s="8" t="str">
        <f>VLOOKUP(C8664,agent_name_matching!A:B,2,false)</f>
        <v>Dialog LLM</v>
      </c>
      <c r="I8664" s="32" t="s">
        <v>21773</v>
      </c>
      <c r="J8664" s="6" t="s">
        <v>418</v>
      </c>
      <c r="L8664" s="6">
        <v>10346.0</v>
      </c>
      <c r="M8664" s="6">
        <v>238.0</v>
      </c>
      <c r="N8664" s="6">
        <v>3152.0</v>
      </c>
      <c r="O8664" s="6" t="s">
        <v>21774</v>
      </c>
      <c r="P8664" s="8" t="str">
        <f t="shared" si="1"/>
        <v/>
      </c>
      <c r="Q8664" s="8" t="str">
        <f t="shared" si="18"/>
        <v/>
      </c>
      <c r="R8664" s="8" t="str">
        <f>if(and(P8664&lt;&gt;"",Q8664&lt;&gt;"newexp",Q8664&lt;&gt;"nostart"),countifs(script_conform_dispatching!A:A,P8664,script_conform_dispatching!B:B,Q8664),"")</f>
        <v/>
      </c>
      <c r="S8664" s="8" t="str">
        <f t="shared" si="3"/>
        <v/>
      </c>
    </row>
    <row r="8665" hidden="1">
      <c r="A8665" s="6" t="s">
        <v>21775</v>
      </c>
      <c r="B8665" s="6" t="s">
        <v>355</v>
      </c>
      <c r="C8665" s="6" t="s">
        <v>407</v>
      </c>
      <c r="D8665" s="6">
        <v>6.0</v>
      </c>
      <c r="E8665" s="6" t="s">
        <v>445</v>
      </c>
      <c r="H8665" s="8" t="str">
        <f>VLOOKUP(C8665,agent_name_matching!A:B,2,false)</f>
        <v>--</v>
      </c>
      <c r="I8665" s="33"/>
      <c r="O8665" s="6" t="s">
        <v>21776</v>
      </c>
      <c r="P8665" s="8">
        <f t="shared" si="1"/>
        <v>6</v>
      </c>
      <c r="Q8665" s="8">
        <f t="shared" si="18"/>
        <v>8</v>
      </c>
      <c r="R8665" s="8">
        <f>if(and(P8665&lt;&gt;"",Q8665&lt;&gt;"newexp",Q8665&lt;&gt;"nostart"),countifs(script_conform_dispatching!A:A,P8665,script_conform_dispatching!B:B,Q8665),"")</f>
        <v>1</v>
      </c>
      <c r="S8665" s="8" t="str">
        <f t="shared" si="3"/>
        <v/>
      </c>
    </row>
    <row r="8666" hidden="1">
      <c r="A8666" s="6" t="s">
        <v>21777</v>
      </c>
      <c r="B8666" s="6" t="s">
        <v>355</v>
      </c>
      <c r="C8666" s="6" t="s">
        <v>407</v>
      </c>
      <c r="D8666" s="6">
        <v>8.0</v>
      </c>
      <c r="E8666" s="6" t="s">
        <v>408</v>
      </c>
      <c r="H8666" s="8" t="str">
        <f>VLOOKUP(C8666,agent_name_matching!A:B,2,false)</f>
        <v>--</v>
      </c>
      <c r="I8666" s="33"/>
      <c r="O8666" s="6" t="s">
        <v>21778</v>
      </c>
      <c r="P8666" s="8" t="str">
        <f t="shared" si="1"/>
        <v/>
      </c>
      <c r="Q8666" s="8" t="str">
        <f t="shared" si="18"/>
        <v/>
      </c>
      <c r="R8666" s="8" t="str">
        <f>if(and(P8666&lt;&gt;"",Q8666&lt;&gt;"newexp",Q8666&lt;&gt;"nostart"),countifs(script_conform_dispatching!A:A,P8666,script_conform_dispatching!B:B,Q8666),"")</f>
        <v/>
      </c>
      <c r="S8666" s="8" t="str">
        <f t="shared" si="3"/>
        <v/>
      </c>
    </row>
    <row r="8667" hidden="1">
      <c r="A8667" s="6" t="s">
        <v>21779</v>
      </c>
      <c r="B8667" s="6" t="s">
        <v>355</v>
      </c>
      <c r="C8667" s="6" t="s">
        <v>450</v>
      </c>
      <c r="F8667" s="6" t="s">
        <v>415</v>
      </c>
      <c r="G8667" s="6" t="s">
        <v>416</v>
      </c>
      <c r="H8667" s="8" t="str">
        <f>VLOOKUP(C8667,agent_name_matching!A:B,2,false)</f>
        <v>Validator LLM</v>
      </c>
      <c r="I8667" s="32" t="s">
        <v>1715</v>
      </c>
      <c r="J8667" s="6" t="s">
        <v>452</v>
      </c>
      <c r="L8667" s="6">
        <v>3771.0</v>
      </c>
      <c r="M8667" s="6">
        <v>36.0</v>
      </c>
      <c r="N8667" s="6">
        <v>1406.0</v>
      </c>
      <c r="O8667" s="6" t="s">
        <v>21780</v>
      </c>
      <c r="P8667" s="8" t="str">
        <f t="shared" si="1"/>
        <v/>
      </c>
      <c r="Q8667" s="8" t="str">
        <f t="shared" si="18"/>
        <v/>
      </c>
      <c r="R8667" s="8" t="str">
        <f>if(and(P8667&lt;&gt;"",Q8667&lt;&gt;"newexp",Q8667&lt;&gt;"nostart"),countifs(script_conform_dispatching!A:A,P8667,script_conform_dispatching!B:B,Q8667),"")</f>
        <v/>
      </c>
      <c r="S8667" s="8" t="str">
        <f t="shared" si="3"/>
        <v/>
      </c>
    </row>
    <row r="8668" hidden="1">
      <c r="A8668" s="6" t="s">
        <v>21781</v>
      </c>
      <c r="B8668" s="6" t="s">
        <v>355</v>
      </c>
      <c r="C8668" s="6" t="s">
        <v>37</v>
      </c>
      <c r="F8668" s="6" t="s">
        <v>415</v>
      </c>
      <c r="G8668" s="6" t="s">
        <v>416</v>
      </c>
      <c r="H8668" s="8" t="str">
        <f>VLOOKUP(C8668,agent_name_matching!A:B,2,false)</f>
        <v>Patient LLM</v>
      </c>
      <c r="I8668" s="32" t="s">
        <v>21782</v>
      </c>
      <c r="J8668" s="6" t="s">
        <v>418</v>
      </c>
      <c r="K8668" s="6">
        <v>1.0</v>
      </c>
      <c r="L8668" s="6">
        <v>3571.0</v>
      </c>
      <c r="M8668" s="6">
        <v>66.0</v>
      </c>
      <c r="N8668" s="6">
        <v>1560.0</v>
      </c>
      <c r="O8668" s="6" t="s">
        <v>21783</v>
      </c>
      <c r="P8668" s="8" t="str">
        <f t="shared" si="1"/>
        <v/>
      </c>
      <c r="Q8668" s="8" t="str">
        <f t="shared" si="18"/>
        <v/>
      </c>
      <c r="R8668" s="8" t="str">
        <f>if(and(P8668&lt;&gt;"",Q8668&lt;&gt;"newexp",Q8668&lt;&gt;"nostart"),countifs(script_conform_dispatching!A:A,P8668,script_conform_dispatching!B:B,Q8668),"")</f>
        <v/>
      </c>
      <c r="S8668" s="8" t="str">
        <f t="shared" si="3"/>
        <v/>
      </c>
    </row>
    <row r="8669" hidden="1">
      <c r="A8669" s="6" t="s">
        <v>21784</v>
      </c>
      <c r="B8669" s="6" t="s">
        <v>355</v>
      </c>
      <c r="C8669" s="6" t="s">
        <v>411</v>
      </c>
      <c r="H8669" s="8" t="str">
        <f>VLOOKUP(C8669,agent_name_matching!A:B,2,false)</f>
        <v>System</v>
      </c>
      <c r="I8669" s="33"/>
      <c r="O8669" s="6" t="s">
        <v>21785</v>
      </c>
      <c r="P8669" s="8" t="str">
        <f t="shared" si="1"/>
        <v/>
      </c>
      <c r="Q8669" s="8" t="str">
        <f t="shared" si="18"/>
        <v/>
      </c>
      <c r="R8669" s="8" t="str">
        <f>if(and(P8669&lt;&gt;"",Q8669&lt;&gt;"newexp",Q8669&lt;&gt;"nostart"),countifs(script_conform_dispatching!A:A,P8669,script_conform_dispatching!B:B,Q8669),"")</f>
        <v/>
      </c>
      <c r="S8669" s="8" t="str">
        <f t="shared" si="3"/>
        <v/>
      </c>
    </row>
    <row r="8670" hidden="1">
      <c r="A8670" s="6" t="s">
        <v>21786</v>
      </c>
      <c r="B8670" s="6" t="s">
        <v>355</v>
      </c>
      <c r="C8670" s="6" t="s">
        <v>414</v>
      </c>
      <c r="F8670" s="6" t="s">
        <v>415</v>
      </c>
      <c r="G8670" s="6" t="s">
        <v>416</v>
      </c>
      <c r="H8670" s="8" t="str">
        <f>VLOOKUP(C8670,agent_name_matching!A:B,2,false)</f>
        <v>Dialog LLM</v>
      </c>
      <c r="I8670" s="32" t="s">
        <v>21787</v>
      </c>
      <c r="J8670" s="6" t="s">
        <v>418</v>
      </c>
      <c r="L8670" s="6">
        <v>10800.0</v>
      </c>
      <c r="M8670" s="6">
        <v>145.0</v>
      </c>
      <c r="N8670" s="6">
        <v>2305.0</v>
      </c>
      <c r="O8670" s="6" t="s">
        <v>21788</v>
      </c>
      <c r="P8670" s="8" t="str">
        <f t="shared" si="1"/>
        <v/>
      </c>
      <c r="Q8670" s="8" t="str">
        <f t="shared" si="18"/>
        <v/>
      </c>
      <c r="R8670" s="8" t="str">
        <f>if(and(P8670&lt;&gt;"",Q8670&lt;&gt;"newexp",Q8670&lt;&gt;"nostart"),countifs(script_conform_dispatching!A:A,P8670,script_conform_dispatching!B:B,Q8670),"")</f>
        <v/>
      </c>
      <c r="S8670" s="8" t="str">
        <f t="shared" si="3"/>
        <v/>
      </c>
    </row>
    <row r="8671" hidden="1">
      <c r="A8671" s="6" t="s">
        <v>21789</v>
      </c>
      <c r="B8671" s="6" t="s">
        <v>355</v>
      </c>
      <c r="C8671" s="6" t="s">
        <v>37</v>
      </c>
      <c r="F8671" s="6" t="s">
        <v>415</v>
      </c>
      <c r="G8671" s="6" t="s">
        <v>416</v>
      </c>
      <c r="H8671" s="8" t="str">
        <f>VLOOKUP(C8671,agent_name_matching!A:B,2,false)</f>
        <v>Patient LLM</v>
      </c>
      <c r="I8671" s="32" t="s">
        <v>21790</v>
      </c>
      <c r="J8671" s="6" t="s">
        <v>418</v>
      </c>
      <c r="K8671" s="6">
        <v>1.0</v>
      </c>
      <c r="L8671" s="6">
        <v>3776.0</v>
      </c>
      <c r="M8671" s="6">
        <v>33.0</v>
      </c>
      <c r="N8671" s="6">
        <v>1190.0</v>
      </c>
      <c r="O8671" s="6" t="s">
        <v>21791</v>
      </c>
      <c r="P8671" s="8" t="str">
        <f t="shared" si="1"/>
        <v/>
      </c>
      <c r="Q8671" s="8" t="str">
        <f t="shared" si="18"/>
        <v/>
      </c>
      <c r="R8671" s="8" t="str">
        <f>if(and(P8671&lt;&gt;"",Q8671&lt;&gt;"newexp",Q8671&lt;&gt;"nostart"),countifs(script_conform_dispatching!A:A,P8671,script_conform_dispatching!B:B,Q8671),"")</f>
        <v/>
      </c>
      <c r="S8671" s="8" t="str">
        <f t="shared" si="3"/>
        <v/>
      </c>
    </row>
    <row r="8672" hidden="1">
      <c r="A8672" s="6" t="s">
        <v>21792</v>
      </c>
      <c r="B8672" s="6" t="s">
        <v>355</v>
      </c>
      <c r="C8672" s="6" t="s">
        <v>411</v>
      </c>
      <c r="H8672" s="8" t="str">
        <f>VLOOKUP(C8672,agent_name_matching!A:B,2,false)</f>
        <v>System</v>
      </c>
      <c r="I8672" s="33"/>
      <c r="O8672" s="6" t="s">
        <v>21793</v>
      </c>
      <c r="P8672" s="8" t="str">
        <f t="shared" si="1"/>
        <v/>
      </c>
      <c r="Q8672" s="8" t="str">
        <f t="shared" si="18"/>
        <v/>
      </c>
      <c r="R8672" s="8" t="str">
        <f>if(and(P8672&lt;&gt;"",Q8672&lt;&gt;"newexp",Q8672&lt;&gt;"nostart"),countifs(script_conform_dispatching!A:A,P8672,script_conform_dispatching!B:B,Q8672),"")</f>
        <v/>
      </c>
      <c r="S8672" s="8" t="str">
        <f t="shared" si="3"/>
        <v/>
      </c>
    </row>
    <row r="8673" hidden="1">
      <c r="A8673" s="6" t="s">
        <v>21794</v>
      </c>
      <c r="B8673" s="6" t="s">
        <v>355</v>
      </c>
      <c r="C8673" s="6" t="s">
        <v>414</v>
      </c>
      <c r="F8673" s="6" t="s">
        <v>415</v>
      </c>
      <c r="G8673" s="6" t="s">
        <v>416</v>
      </c>
      <c r="H8673" s="8" t="str">
        <f>VLOOKUP(C8673,agent_name_matching!A:B,2,false)</f>
        <v>Dialog LLM</v>
      </c>
      <c r="I8673" s="32" t="s">
        <v>21795</v>
      </c>
      <c r="J8673" s="6" t="s">
        <v>418</v>
      </c>
      <c r="L8673" s="6">
        <v>11129.0</v>
      </c>
      <c r="M8673" s="6">
        <v>65.0</v>
      </c>
      <c r="N8673" s="6">
        <v>1756.0</v>
      </c>
      <c r="O8673" s="6" t="s">
        <v>21796</v>
      </c>
      <c r="P8673" s="8" t="str">
        <f t="shared" si="1"/>
        <v/>
      </c>
      <c r="Q8673" s="8" t="str">
        <f t="shared" si="18"/>
        <v/>
      </c>
      <c r="R8673" s="8" t="str">
        <f>if(and(P8673&lt;&gt;"",Q8673&lt;&gt;"newexp",Q8673&lt;&gt;"nostart"),countifs(script_conform_dispatching!A:A,P8673,script_conform_dispatching!B:B,Q8673),"")</f>
        <v/>
      </c>
      <c r="S8673" s="8" t="str">
        <f t="shared" si="3"/>
        <v/>
      </c>
    </row>
    <row r="8674" hidden="1">
      <c r="A8674" s="6" t="s">
        <v>21797</v>
      </c>
      <c r="B8674" s="6" t="s">
        <v>355</v>
      </c>
      <c r="C8674" s="6" t="s">
        <v>407</v>
      </c>
      <c r="D8674" s="6">
        <v>8.0</v>
      </c>
      <c r="E8674" s="6" t="s">
        <v>445</v>
      </c>
      <c r="H8674" s="8" t="str">
        <f>VLOOKUP(C8674,agent_name_matching!A:B,2,false)</f>
        <v>--</v>
      </c>
      <c r="I8674" s="33"/>
      <c r="O8674" s="6" t="s">
        <v>21798</v>
      </c>
      <c r="P8674" s="8">
        <f t="shared" si="1"/>
        <v>8</v>
      </c>
      <c r="Q8674" s="8" t="str">
        <f>if(P8674&lt;&gt;"",if(or(B8675&lt;&gt;B8674,#REF!&lt;&gt;B8674),"newexp", if(E8675="started",D8675,if(#REF!="started",#REF!,"nostart"))),"")</f>
        <v>#REF!</v>
      </c>
      <c r="R8674" s="8" t="str">
        <f>if(and(P8674&lt;&gt;"",Q8674&lt;&gt;"newexp",Q8674&lt;&gt;"nostart"),countifs(script_conform_dispatching!A:A,P8674,script_conform_dispatching!B:B,Q8674),"")</f>
        <v>#REF!</v>
      </c>
      <c r="S8674" s="8" t="str">
        <f t="shared" si="3"/>
        <v>#REF!</v>
      </c>
    </row>
    <row r="8675" hidden="1">
      <c r="A8675" s="6" t="s">
        <v>21799</v>
      </c>
      <c r="B8675" s="6" t="s">
        <v>355</v>
      </c>
      <c r="C8675" s="6" t="s">
        <v>450</v>
      </c>
      <c r="F8675" s="6" t="s">
        <v>415</v>
      </c>
      <c r="G8675" s="6" t="s">
        <v>416</v>
      </c>
      <c r="H8675" s="8" t="str">
        <f>VLOOKUP(C8675,agent_name_matching!A:B,2,false)</f>
        <v>Validator LLM</v>
      </c>
      <c r="I8675" s="32" t="s">
        <v>451</v>
      </c>
      <c r="J8675" s="6" t="s">
        <v>452</v>
      </c>
      <c r="L8675" s="6">
        <v>3996.0</v>
      </c>
      <c r="M8675" s="6">
        <v>10.0</v>
      </c>
      <c r="N8675" s="6">
        <v>666.0</v>
      </c>
      <c r="O8675" s="6" t="s">
        <v>21800</v>
      </c>
      <c r="P8675" s="8" t="str">
        <f t="shared" si="1"/>
        <v/>
      </c>
      <c r="Q8675" s="8" t="str">
        <f>if(P8675&lt;&gt;"",if(or(#REF!&lt;&gt;B8675,#REF!&lt;&gt;B8675),"newexp", if(#REF!="started",#REF!,if(#REF!="started",#REF!,"nostart"))),"")</f>
        <v/>
      </c>
      <c r="R8675" s="8" t="str">
        <f>if(and(P8675&lt;&gt;"",Q8675&lt;&gt;"newexp",Q8675&lt;&gt;"nostart"),countifs(script_conform_dispatching!A:A,P8675,script_conform_dispatching!B:B,Q8675),"")</f>
        <v/>
      </c>
      <c r="S8675" s="8" t="str">
        <f t="shared" si="3"/>
        <v/>
      </c>
    </row>
    <row r="8676" hidden="1">
      <c r="A8676" s="6" t="s">
        <v>21801</v>
      </c>
      <c r="B8676" s="6" t="s">
        <v>358</v>
      </c>
      <c r="C8676" s="6" t="s">
        <v>407</v>
      </c>
      <c r="D8676" s="6">
        <v>1.0</v>
      </c>
      <c r="E8676" s="6" t="s">
        <v>408</v>
      </c>
      <c r="H8676" s="8" t="str">
        <f>VLOOKUP(C8676,agent_name_matching!A:B,2,false)</f>
        <v>--</v>
      </c>
      <c r="I8676" s="33"/>
      <c r="O8676" s="6" t="s">
        <v>21802</v>
      </c>
      <c r="P8676" s="8" t="str">
        <f t="shared" si="1"/>
        <v/>
      </c>
      <c r="Q8676" s="8" t="str">
        <f t="shared" ref="Q8676:Q8732" si="19">if(P8676&lt;&gt;"",if(or(B8677&lt;&gt;B8676,B8678&lt;&gt;B8676),"newexp", if(E8677="started",D8677,if(E8678="started",D8678,"nostart"))),"")</f>
        <v/>
      </c>
      <c r="R8676" s="8" t="str">
        <f>if(and(P8676&lt;&gt;"",Q8676&lt;&gt;"newexp",Q8676&lt;&gt;"nostart"),countifs(script_conform_dispatching!A:A,P8676,script_conform_dispatching!B:B,Q8676),"")</f>
        <v/>
      </c>
      <c r="S8676" s="8" t="str">
        <f t="shared" si="3"/>
        <v/>
      </c>
    </row>
    <row r="8677" hidden="1">
      <c r="A8677" s="6" t="s">
        <v>21803</v>
      </c>
      <c r="B8677" s="6" t="s">
        <v>358</v>
      </c>
      <c r="C8677" s="6" t="s">
        <v>411</v>
      </c>
      <c r="H8677" s="8" t="str">
        <f>VLOOKUP(C8677,agent_name_matching!A:B,2,false)</f>
        <v>System</v>
      </c>
      <c r="I8677" s="33"/>
      <c r="O8677" s="6" t="s">
        <v>21804</v>
      </c>
      <c r="P8677" s="8" t="str">
        <f t="shared" si="1"/>
        <v/>
      </c>
      <c r="Q8677" s="8" t="str">
        <f t="shared" si="19"/>
        <v/>
      </c>
      <c r="R8677" s="8" t="str">
        <f>if(and(P8677&lt;&gt;"",Q8677&lt;&gt;"newexp",Q8677&lt;&gt;"nostart"),countifs(script_conform_dispatching!A:A,P8677,script_conform_dispatching!B:B,Q8677),"")</f>
        <v/>
      </c>
      <c r="S8677" s="8" t="str">
        <f t="shared" si="3"/>
        <v/>
      </c>
    </row>
    <row r="8678" hidden="1">
      <c r="A8678" s="6" t="s">
        <v>21805</v>
      </c>
      <c r="B8678" s="6" t="s">
        <v>358</v>
      </c>
      <c r="C8678" s="6" t="s">
        <v>414</v>
      </c>
      <c r="F8678" s="6" t="s">
        <v>415</v>
      </c>
      <c r="G8678" s="6" t="s">
        <v>416</v>
      </c>
      <c r="H8678" s="8" t="str">
        <f>VLOOKUP(C8678,agent_name_matching!A:B,2,false)</f>
        <v>Dialog LLM</v>
      </c>
      <c r="I8678" s="32" t="s">
        <v>417</v>
      </c>
      <c r="J8678" s="6" t="s">
        <v>418</v>
      </c>
      <c r="L8678" s="6">
        <v>2328.0</v>
      </c>
      <c r="M8678" s="6">
        <v>42.0</v>
      </c>
      <c r="N8678" s="6">
        <v>932.0</v>
      </c>
      <c r="O8678" s="6" t="s">
        <v>21806</v>
      </c>
      <c r="P8678" s="8" t="str">
        <f t="shared" si="1"/>
        <v/>
      </c>
      <c r="Q8678" s="8" t="str">
        <f t="shared" si="19"/>
        <v/>
      </c>
      <c r="R8678" s="8" t="str">
        <f>if(and(P8678&lt;&gt;"",Q8678&lt;&gt;"newexp",Q8678&lt;&gt;"nostart"),countifs(script_conform_dispatching!A:A,P8678,script_conform_dispatching!B:B,Q8678),"")</f>
        <v/>
      </c>
      <c r="S8678" s="8" t="str">
        <f t="shared" si="3"/>
        <v/>
      </c>
    </row>
    <row r="8679" hidden="1">
      <c r="A8679" s="6" t="s">
        <v>21807</v>
      </c>
      <c r="B8679" s="6" t="s">
        <v>358</v>
      </c>
      <c r="C8679" s="6" t="s">
        <v>37</v>
      </c>
      <c r="F8679" s="6" t="s">
        <v>415</v>
      </c>
      <c r="G8679" s="6" t="s">
        <v>416</v>
      </c>
      <c r="H8679" s="8" t="str">
        <f>VLOOKUP(C8679,agent_name_matching!A:B,2,false)</f>
        <v>Patient LLM</v>
      </c>
      <c r="I8679" s="32" t="s">
        <v>21808</v>
      </c>
      <c r="J8679" s="6" t="s">
        <v>418</v>
      </c>
      <c r="K8679" s="6">
        <v>1.0</v>
      </c>
      <c r="L8679" s="6">
        <v>373.0</v>
      </c>
      <c r="M8679" s="6">
        <v>30.0</v>
      </c>
      <c r="N8679" s="6">
        <v>758.0</v>
      </c>
      <c r="O8679" s="6" t="s">
        <v>21809</v>
      </c>
      <c r="P8679" s="8" t="str">
        <f t="shared" si="1"/>
        <v/>
      </c>
      <c r="Q8679" s="8" t="str">
        <f t="shared" si="19"/>
        <v/>
      </c>
      <c r="R8679" s="8" t="str">
        <f>if(and(P8679&lt;&gt;"",Q8679&lt;&gt;"newexp",Q8679&lt;&gt;"nostart"),countifs(script_conform_dispatching!A:A,P8679,script_conform_dispatching!B:B,Q8679),"")</f>
        <v/>
      </c>
      <c r="S8679" s="8" t="str">
        <f t="shared" si="3"/>
        <v/>
      </c>
    </row>
    <row r="8680" hidden="1">
      <c r="A8680" s="6" t="s">
        <v>21810</v>
      </c>
      <c r="B8680" s="6" t="s">
        <v>358</v>
      </c>
      <c r="C8680" s="6" t="s">
        <v>411</v>
      </c>
      <c r="H8680" s="8" t="str">
        <f>VLOOKUP(C8680,agent_name_matching!A:B,2,false)</f>
        <v>System</v>
      </c>
      <c r="I8680" s="33"/>
      <c r="O8680" s="6" t="s">
        <v>21811</v>
      </c>
      <c r="P8680" s="8" t="str">
        <f t="shared" si="1"/>
        <v/>
      </c>
      <c r="Q8680" s="8" t="str">
        <f t="shared" si="19"/>
        <v/>
      </c>
      <c r="R8680" s="8" t="str">
        <f>if(and(P8680&lt;&gt;"",Q8680&lt;&gt;"newexp",Q8680&lt;&gt;"nostart"),countifs(script_conform_dispatching!A:A,P8680,script_conform_dispatching!B:B,Q8680),"")</f>
        <v/>
      </c>
      <c r="S8680" s="8" t="str">
        <f t="shared" si="3"/>
        <v/>
      </c>
    </row>
    <row r="8681" hidden="1">
      <c r="A8681" s="6" t="s">
        <v>21812</v>
      </c>
      <c r="B8681" s="6" t="s">
        <v>358</v>
      </c>
      <c r="C8681" s="6" t="s">
        <v>414</v>
      </c>
      <c r="F8681" s="6" t="s">
        <v>415</v>
      </c>
      <c r="G8681" s="6" t="s">
        <v>416</v>
      </c>
      <c r="H8681" s="8" t="str">
        <f>VLOOKUP(C8681,agent_name_matching!A:B,2,false)</f>
        <v>Dialog LLM</v>
      </c>
      <c r="I8681" s="32" t="s">
        <v>21813</v>
      </c>
      <c r="J8681" s="6" t="s">
        <v>418</v>
      </c>
      <c r="L8681" s="6">
        <v>2549.0</v>
      </c>
      <c r="M8681" s="6">
        <v>47.0</v>
      </c>
      <c r="N8681" s="6">
        <v>1673.0</v>
      </c>
      <c r="O8681" s="6" t="s">
        <v>21814</v>
      </c>
      <c r="P8681" s="8" t="str">
        <f t="shared" si="1"/>
        <v/>
      </c>
      <c r="Q8681" s="8" t="str">
        <f t="shared" si="19"/>
        <v/>
      </c>
      <c r="R8681" s="8" t="str">
        <f>if(and(P8681&lt;&gt;"",Q8681&lt;&gt;"newexp",Q8681&lt;&gt;"nostart"),countifs(script_conform_dispatching!A:A,P8681,script_conform_dispatching!B:B,Q8681),"")</f>
        <v/>
      </c>
      <c r="S8681" s="8" t="str">
        <f t="shared" si="3"/>
        <v/>
      </c>
    </row>
    <row r="8682" hidden="1">
      <c r="A8682" s="6" t="s">
        <v>21815</v>
      </c>
      <c r="B8682" s="6" t="s">
        <v>358</v>
      </c>
      <c r="C8682" s="6" t="s">
        <v>37</v>
      </c>
      <c r="F8682" s="6" t="s">
        <v>415</v>
      </c>
      <c r="G8682" s="6" t="s">
        <v>416</v>
      </c>
      <c r="H8682" s="8" t="str">
        <f>VLOOKUP(C8682,agent_name_matching!A:B,2,false)</f>
        <v>Patient LLM</v>
      </c>
      <c r="I8682" s="32" t="s">
        <v>21816</v>
      </c>
      <c r="J8682" s="6" t="s">
        <v>418</v>
      </c>
      <c r="K8682" s="6">
        <v>1.0</v>
      </c>
      <c r="L8682" s="6">
        <v>444.0</v>
      </c>
      <c r="M8682" s="6">
        <v>7.0</v>
      </c>
      <c r="N8682" s="6">
        <v>567.0</v>
      </c>
      <c r="O8682" s="6" t="s">
        <v>21817</v>
      </c>
      <c r="P8682" s="8" t="str">
        <f t="shared" si="1"/>
        <v/>
      </c>
      <c r="Q8682" s="8" t="str">
        <f t="shared" si="19"/>
        <v/>
      </c>
      <c r="R8682" s="8" t="str">
        <f>if(and(P8682&lt;&gt;"",Q8682&lt;&gt;"newexp",Q8682&lt;&gt;"nostart"),countifs(script_conform_dispatching!A:A,P8682,script_conform_dispatching!B:B,Q8682),"")</f>
        <v/>
      </c>
      <c r="S8682" s="8" t="str">
        <f t="shared" si="3"/>
        <v/>
      </c>
    </row>
    <row r="8683" hidden="1">
      <c r="A8683" s="6" t="s">
        <v>21818</v>
      </c>
      <c r="B8683" s="6" t="s">
        <v>358</v>
      </c>
      <c r="C8683" s="6" t="s">
        <v>411</v>
      </c>
      <c r="H8683" s="8" t="str">
        <f>VLOOKUP(C8683,agent_name_matching!A:B,2,false)</f>
        <v>System</v>
      </c>
      <c r="I8683" s="33"/>
      <c r="O8683" s="6" t="s">
        <v>21819</v>
      </c>
      <c r="P8683" s="8" t="str">
        <f t="shared" si="1"/>
        <v/>
      </c>
      <c r="Q8683" s="8" t="str">
        <f t="shared" si="19"/>
        <v/>
      </c>
      <c r="R8683" s="8" t="str">
        <f>if(and(P8683&lt;&gt;"",Q8683&lt;&gt;"newexp",Q8683&lt;&gt;"nostart"),countifs(script_conform_dispatching!A:A,P8683,script_conform_dispatching!B:B,Q8683),"")</f>
        <v/>
      </c>
      <c r="S8683" s="8" t="str">
        <f t="shared" si="3"/>
        <v/>
      </c>
    </row>
    <row r="8684" hidden="1">
      <c r="A8684" s="6" t="s">
        <v>21820</v>
      </c>
      <c r="B8684" s="6" t="s">
        <v>358</v>
      </c>
      <c r="C8684" s="6" t="s">
        <v>414</v>
      </c>
      <c r="F8684" s="6" t="s">
        <v>415</v>
      </c>
      <c r="G8684" s="6" t="s">
        <v>416</v>
      </c>
      <c r="H8684" s="8" t="str">
        <f>VLOOKUP(C8684,agent_name_matching!A:B,2,false)</f>
        <v>Dialog LLM</v>
      </c>
      <c r="I8684" s="32" t="s">
        <v>4443</v>
      </c>
      <c r="J8684" s="6" t="s">
        <v>418</v>
      </c>
      <c r="L8684" s="6">
        <v>2752.0</v>
      </c>
      <c r="M8684" s="6">
        <v>42.0</v>
      </c>
      <c r="N8684" s="6">
        <v>1115.0</v>
      </c>
      <c r="O8684" s="6" t="s">
        <v>21821</v>
      </c>
      <c r="P8684" s="8" t="str">
        <f t="shared" si="1"/>
        <v/>
      </c>
      <c r="Q8684" s="8" t="str">
        <f t="shared" si="19"/>
        <v/>
      </c>
      <c r="R8684" s="8" t="str">
        <f>if(and(P8684&lt;&gt;"",Q8684&lt;&gt;"newexp",Q8684&lt;&gt;"nostart"),countifs(script_conform_dispatching!A:A,P8684,script_conform_dispatching!B:B,Q8684),"")</f>
        <v/>
      </c>
      <c r="S8684" s="8" t="str">
        <f t="shared" si="3"/>
        <v/>
      </c>
    </row>
    <row r="8685" hidden="1">
      <c r="A8685" s="6" t="s">
        <v>21822</v>
      </c>
      <c r="B8685" s="6" t="s">
        <v>358</v>
      </c>
      <c r="C8685" s="6" t="s">
        <v>37</v>
      </c>
      <c r="F8685" s="6" t="s">
        <v>415</v>
      </c>
      <c r="G8685" s="6" t="s">
        <v>416</v>
      </c>
      <c r="H8685" s="8" t="str">
        <f>VLOOKUP(C8685,agent_name_matching!A:B,2,false)</f>
        <v>Patient LLM</v>
      </c>
      <c r="I8685" s="32" t="s">
        <v>21823</v>
      </c>
      <c r="J8685" s="6" t="s">
        <v>418</v>
      </c>
      <c r="K8685" s="6">
        <v>1.0</v>
      </c>
      <c r="L8685" s="6">
        <v>487.0</v>
      </c>
      <c r="M8685" s="6">
        <v>18.0</v>
      </c>
      <c r="N8685" s="6">
        <v>704.0</v>
      </c>
      <c r="O8685" s="6" t="s">
        <v>21824</v>
      </c>
      <c r="P8685" s="8" t="str">
        <f t="shared" si="1"/>
        <v/>
      </c>
      <c r="Q8685" s="8" t="str">
        <f t="shared" si="19"/>
        <v/>
      </c>
      <c r="R8685" s="8" t="str">
        <f>if(and(P8685&lt;&gt;"",Q8685&lt;&gt;"newexp",Q8685&lt;&gt;"nostart"),countifs(script_conform_dispatching!A:A,P8685,script_conform_dispatching!B:B,Q8685),"")</f>
        <v/>
      </c>
      <c r="S8685" s="8" t="str">
        <f t="shared" si="3"/>
        <v/>
      </c>
    </row>
    <row r="8686" hidden="1">
      <c r="A8686" s="6" t="s">
        <v>21825</v>
      </c>
      <c r="B8686" s="6" t="s">
        <v>358</v>
      </c>
      <c r="C8686" s="6" t="s">
        <v>411</v>
      </c>
      <c r="H8686" s="8" t="str">
        <f>VLOOKUP(C8686,agent_name_matching!A:B,2,false)</f>
        <v>System</v>
      </c>
      <c r="I8686" s="33"/>
      <c r="O8686" s="6" t="s">
        <v>21826</v>
      </c>
      <c r="P8686" s="8" t="str">
        <f t="shared" si="1"/>
        <v/>
      </c>
      <c r="Q8686" s="8" t="str">
        <f t="shared" si="19"/>
        <v/>
      </c>
      <c r="R8686" s="8" t="str">
        <f>if(and(P8686&lt;&gt;"",Q8686&lt;&gt;"newexp",Q8686&lt;&gt;"nostart"),countifs(script_conform_dispatching!A:A,P8686,script_conform_dispatching!B:B,Q8686),"")</f>
        <v/>
      </c>
      <c r="S8686" s="8" t="str">
        <f t="shared" si="3"/>
        <v/>
      </c>
    </row>
    <row r="8687" hidden="1">
      <c r="A8687" s="6" t="s">
        <v>21827</v>
      </c>
      <c r="B8687" s="6" t="s">
        <v>358</v>
      </c>
      <c r="C8687" s="6" t="s">
        <v>414</v>
      </c>
      <c r="F8687" s="6" t="s">
        <v>415</v>
      </c>
      <c r="G8687" s="6" t="s">
        <v>416</v>
      </c>
      <c r="H8687" s="8" t="str">
        <f>VLOOKUP(C8687,agent_name_matching!A:B,2,false)</f>
        <v>Dialog LLM</v>
      </c>
      <c r="I8687" s="32" t="s">
        <v>21828</v>
      </c>
      <c r="J8687" s="6" t="s">
        <v>418</v>
      </c>
      <c r="L8687" s="6">
        <v>2961.0</v>
      </c>
      <c r="M8687" s="6">
        <v>188.0</v>
      </c>
      <c r="N8687" s="6">
        <v>2856.0</v>
      </c>
      <c r="O8687" s="6" t="s">
        <v>21829</v>
      </c>
      <c r="P8687" s="8" t="str">
        <f t="shared" si="1"/>
        <v/>
      </c>
      <c r="Q8687" s="8" t="str">
        <f t="shared" si="19"/>
        <v/>
      </c>
      <c r="R8687" s="8" t="str">
        <f>if(and(P8687&lt;&gt;"",Q8687&lt;&gt;"newexp",Q8687&lt;&gt;"nostart"),countifs(script_conform_dispatching!A:A,P8687,script_conform_dispatching!B:B,Q8687),"")</f>
        <v/>
      </c>
      <c r="S8687" s="8" t="str">
        <f t="shared" si="3"/>
        <v/>
      </c>
    </row>
    <row r="8688" hidden="1">
      <c r="A8688" s="6" t="s">
        <v>21830</v>
      </c>
      <c r="B8688" s="6" t="s">
        <v>358</v>
      </c>
      <c r="C8688" s="6" t="s">
        <v>407</v>
      </c>
      <c r="D8688" s="6">
        <v>1.0</v>
      </c>
      <c r="E8688" s="6" t="s">
        <v>445</v>
      </c>
      <c r="H8688" s="8" t="str">
        <f>VLOOKUP(C8688,agent_name_matching!A:B,2,false)</f>
        <v>--</v>
      </c>
      <c r="I8688" s="33"/>
      <c r="O8688" s="6" t="s">
        <v>21831</v>
      </c>
      <c r="P8688" s="8">
        <f t="shared" si="1"/>
        <v>1</v>
      </c>
      <c r="Q8688" s="8">
        <f t="shared" si="19"/>
        <v>2</v>
      </c>
      <c r="R8688" s="8">
        <f>if(and(P8688&lt;&gt;"",Q8688&lt;&gt;"newexp",Q8688&lt;&gt;"nostart"),countifs(script_conform_dispatching!A:A,P8688,script_conform_dispatching!B:B,Q8688),"")</f>
        <v>1</v>
      </c>
      <c r="S8688" s="8" t="str">
        <f t="shared" si="3"/>
        <v/>
      </c>
    </row>
    <row r="8689" hidden="1">
      <c r="A8689" s="6" t="s">
        <v>21832</v>
      </c>
      <c r="B8689" s="6" t="s">
        <v>358</v>
      </c>
      <c r="C8689" s="6" t="s">
        <v>407</v>
      </c>
      <c r="D8689" s="6">
        <v>2.0</v>
      </c>
      <c r="E8689" s="6" t="s">
        <v>408</v>
      </c>
      <c r="H8689" s="8" t="str">
        <f>VLOOKUP(C8689,agent_name_matching!A:B,2,false)</f>
        <v>--</v>
      </c>
      <c r="I8689" s="33"/>
      <c r="O8689" s="6" t="s">
        <v>21833</v>
      </c>
      <c r="P8689" s="8" t="str">
        <f t="shared" si="1"/>
        <v/>
      </c>
      <c r="Q8689" s="8" t="str">
        <f t="shared" si="19"/>
        <v/>
      </c>
      <c r="R8689" s="8" t="str">
        <f>if(and(P8689&lt;&gt;"",Q8689&lt;&gt;"newexp",Q8689&lt;&gt;"nostart"),countifs(script_conform_dispatching!A:A,P8689,script_conform_dispatching!B:B,Q8689),"")</f>
        <v/>
      </c>
      <c r="S8689" s="8" t="str">
        <f t="shared" si="3"/>
        <v/>
      </c>
    </row>
    <row r="8690" hidden="1">
      <c r="A8690" s="6" t="s">
        <v>21834</v>
      </c>
      <c r="B8690" s="6" t="s">
        <v>358</v>
      </c>
      <c r="C8690" s="6" t="s">
        <v>450</v>
      </c>
      <c r="F8690" s="6" t="s">
        <v>415</v>
      </c>
      <c r="G8690" s="6" t="s">
        <v>416</v>
      </c>
      <c r="H8690" s="8" t="str">
        <f>VLOOKUP(C8690,agent_name_matching!A:B,2,false)</f>
        <v>Validator LLM</v>
      </c>
      <c r="I8690" s="32" t="s">
        <v>451</v>
      </c>
      <c r="J8690" s="6" t="s">
        <v>452</v>
      </c>
      <c r="L8690" s="6">
        <v>728.0</v>
      </c>
      <c r="M8690" s="6">
        <v>10.0</v>
      </c>
      <c r="N8690" s="6">
        <v>546.0</v>
      </c>
      <c r="O8690" s="6" t="s">
        <v>21835</v>
      </c>
      <c r="P8690" s="8" t="str">
        <f t="shared" si="1"/>
        <v/>
      </c>
      <c r="Q8690" s="8" t="str">
        <f t="shared" si="19"/>
        <v/>
      </c>
      <c r="R8690" s="8" t="str">
        <f>if(and(P8690&lt;&gt;"",Q8690&lt;&gt;"newexp",Q8690&lt;&gt;"nostart"),countifs(script_conform_dispatching!A:A,P8690,script_conform_dispatching!B:B,Q8690),"")</f>
        <v/>
      </c>
      <c r="S8690" s="8" t="str">
        <f t="shared" si="3"/>
        <v/>
      </c>
    </row>
    <row r="8691" hidden="1">
      <c r="A8691" s="6" t="s">
        <v>21836</v>
      </c>
      <c r="B8691" s="6" t="s">
        <v>358</v>
      </c>
      <c r="C8691" s="6" t="s">
        <v>37</v>
      </c>
      <c r="F8691" s="6" t="s">
        <v>415</v>
      </c>
      <c r="G8691" s="6" t="s">
        <v>416</v>
      </c>
      <c r="H8691" s="8" t="str">
        <f>VLOOKUP(C8691,agent_name_matching!A:B,2,false)</f>
        <v>Patient LLM</v>
      </c>
      <c r="I8691" s="32" t="s">
        <v>21837</v>
      </c>
      <c r="J8691" s="6" t="s">
        <v>418</v>
      </c>
      <c r="K8691" s="6">
        <v>1.0</v>
      </c>
      <c r="L8691" s="6">
        <v>543.0</v>
      </c>
      <c r="M8691" s="6">
        <v>34.0</v>
      </c>
      <c r="N8691" s="6">
        <v>844.0</v>
      </c>
      <c r="O8691" s="6" t="s">
        <v>21838</v>
      </c>
      <c r="P8691" s="8" t="str">
        <f t="shared" si="1"/>
        <v/>
      </c>
      <c r="Q8691" s="8" t="str">
        <f t="shared" si="19"/>
        <v/>
      </c>
      <c r="R8691" s="8" t="str">
        <f>if(and(P8691&lt;&gt;"",Q8691&lt;&gt;"newexp",Q8691&lt;&gt;"nostart"),countifs(script_conform_dispatching!A:A,P8691,script_conform_dispatching!B:B,Q8691),"")</f>
        <v/>
      </c>
      <c r="S8691" s="8" t="str">
        <f t="shared" si="3"/>
        <v/>
      </c>
    </row>
    <row r="8692" hidden="1">
      <c r="A8692" s="6" t="s">
        <v>21839</v>
      </c>
      <c r="B8692" s="6" t="s">
        <v>358</v>
      </c>
      <c r="C8692" s="6" t="s">
        <v>411</v>
      </c>
      <c r="H8692" s="8" t="str">
        <f>VLOOKUP(C8692,agent_name_matching!A:B,2,false)</f>
        <v>System</v>
      </c>
      <c r="I8692" s="33"/>
      <c r="O8692" s="6" t="s">
        <v>21840</v>
      </c>
      <c r="P8692" s="8" t="str">
        <f t="shared" si="1"/>
        <v/>
      </c>
      <c r="Q8692" s="8" t="str">
        <f t="shared" si="19"/>
        <v/>
      </c>
      <c r="R8692" s="8" t="str">
        <f>if(and(P8692&lt;&gt;"",Q8692&lt;&gt;"newexp",Q8692&lt;&gt;"nostart"),countifs(script_conform_dispatching!A:A,P8692,script_conform_dispatching!B:B,Q8692),"")</f>
        <v/>
      </c>
      <c r="S8692" s="8" t="str">
        <f t="shared" si="3"/>
        <v/>
      </c>
    </row>
    <row r="8693" hidden="1">
      <c r="A8693" s="6" t="s">
        <v>21841</v>
      </c>
      <c r="B8693" s="6" t="s">
        <v>358</v>
      </c>
      <c r="C8693" s="6" t="s">
        <v>414</v>
      </c>
      <c r="F8693" s="6" t="s">
        <v>415</v>
      </c>
      <c r="G8693" s="6" t="s">
        <v>416</v>
      </c>
      <c r="H8693" s="8" t="str">
        <f>VLOOKUP(C8693,agent_name_matching!A:B,2,false)</f>
        <v>Dialog LLM</v>
      </c>
      <c r="I8693" s="32" t="s">
        <v>21842</v>
      </c>
      <c r="J8693" s="6" t="s">
        <v>418</v>
      </c>
      <c r="L8693" s="6">
        <v>3355.0</v>
      </c>
      <c r="M8693" s="6">
        <v>67.0</v>
      </c>
      <c r="N8693" s="6">
        <v>1320.0</v>
      </c>
      <c r="O8693" s="6" t="s">
        <v>21843</v>
      </c>
      <c r="P8693" s="8" t="str">
        <f t="shared" si="1"/>
        <v/>
      </c>
      <c r="Q8693" s="8" t="str">
        <f t="shared" si="19"/>
        <v/>
      </c>
      <c r="R8693" s="8" t="str">
        <f>if(and(P8693&lt;&gt;"",Q8693&lt;&gt;"newexp",Q8693&lt;&gt;"nostart"),countifs(script_conform_dispatching!A:A,P8693,script_conform_dispatching!B:B,Q8693),"")</f>
        <v/>
      </c>
      <c r="S8693" s="8" t="str">
        <f t="shared" si="3"/>
        <v/>
      </c>
    </row>
    <row r="8694" hidden="1">
      <c r="A8694" s="6" t="s">
        <v>21844</v>
      </c>
      <c r="B8694" s="6" t="s">
        <v>358</v>
      </c>
      <c r="C8694" s="6" t="s">
        <v>37</v>
      </c>
      <c r="F8694" s="6" t="s">
        <v>415</v>
      </c>
      <c r="G8694" s="6" t="s">
        <v>416</v>
      </c>
      <c r="H8694" s="8" t="str">
        <f>VLOOKUP(C8694,agent_name_matching!A:B,2,false)</f>
        <v>Patient LLM</v>
      </c>
      <c r="I8694" s="32" t="s">
        <v>21845</v>
      </c>
      <c r="J8694" s="6" t="s">
        <v>418</v>
      </c>
      <c r="K8694" s="6">
        <v>1.0</v>
      </c>
      <c r="L8694" s="6">
        <v>638.0</v>
      </c>
      <c r="M8694" s="6">
        <v>60.0</v>
      </c>
      <c r="N8694" s="6">
        <v>1223.0</v>
      </c>
      <c r="O8694" s="6" t="s">
        <v>21846</v>
      </c>
      <c r="P8694" s="8" t="str">
        <f t="shared" si="1"/>
        <v/>
      </c>
      <c r="Q8694" s="8" t="str">
        <f t="shared" si="19"/>
        <v/>
      </c>
      <c r="R8694" s="8" t="str">
        <f>if(and(P8694&lt;&gt;"",Q8694&lt;&gt;"newexp",Q8694&lt;&gt;"nostart"),countifs(script_conform_dispatching!A:A,P8694,script_conform_dispatching!B:B,Q8694),"")</f>
        <v/>
      </c>
      <c r="S8694" s="8" t="str">
        <f t="shared" si="3"/>
        <v/>
      </c>
    </row>
    <row r="8695" hidden="1">
      <c r="A8695" s="6" t="s">
        <v>21847</v>
      </c>
      <c r="B8695" s="6" t="s">
        <v>358</v>
      </c>
      <c r="C8695" s="6" t="s">
        <v>411</v>
      </c>
      <c r="H8695" s="8" t="str">
        <f>VLOOKUP(C8695,agent_name_matching!A:B,2,false)</f>
        <v>System</v>
      </c>
      <c r="I8695" s="33"/>
      <c r="O8695" s="6" t="s">
        <v>21848</v>
      </c>
      <c r="P8695" s="8" t="str">
        <f t="shared" si="1"/>
        <v/>
      </c>
      <c r="Q8695" s="8" t="str">
        <f t="shared" si="19"/>
        <v/>
      </c>
      <c r="R8695" s="8" t="str">
        <f>if(and(P8695&lt;&gt;"",Q8695&lt;&gt;"newexp",Q8695&lt;&gt;"nostart"),countifs(script_conform_dispatching!A:A,P8695,script_conform_dispatching!B:B,Q8695),"")</f>
        <v/>
      </c>
      <c r="S8695" s="8" t="str">
        <f t="shared" si="3"/>
        <v/>
      </c>
    </row>
    <row r="8696" hidden="1">
      <c r="A8696" s="6" t="s">
        <v>21849</v>
      </c>
      <c r="B8696" s="6" t="s">
        <v>358</v>
      </c>
      <c r="C8696" s="6" t="s">
        <v>414</v>
      </c>
      <c r="F8696" s="6" t="s">
        <v>415</v>
      </c>
      <c r="G8696" s="6" t="s">
        <v>416</v>
      </c>
      <c r="H8696" s="8" t="str">
        <f>VLOOKUP(C8696,agent_name_matching!A:B,2,false)</f>
        <v>Dialog LLM</v>
      </c>
      <c r="I8696" s="32" t="s">
        <v>21850</v>
      </c>
      <c r="J8696" s="6" t="s">
        <v>418</v>
      </c>
      <c r="L8696" s="6">
        <v>3654.0</v>
      </c>
      <c r="M8696" s="6">
        <v>93.0</v>
      </c>
      <c r="N8696" s="6">
        <v>2034.0</v>
      </c>
      <c r="O8696" s="6" t="s">
        <v>21851</v>
      </c>
      <c r="P8696" s="8" t="str">
        <f t="shared" si="1"/>
        <v/>
      </c>
      <c r="Q8696" s="8" t="str">
        <f t="shared" si="19"/>
        <v/>
      </c>
      <c r="R8696" s="8" t="str">
        <f>if(and(P8696&lt;&gt;"",Q8696&lt;&gt;"newexp",Q8696&lt;&gt;"nostart"),countifs(script_conform_dispatching!A:A,P8696,script_conform_dispatching!B:B,Q8696),"")</f>
        <v/>
      </c>
      <c r="S8696" s="8" t="str">
        <f t="shared" si="3"/>
        <v/>
      </c>
    </row>
    <row r="8697" hidden="1">
      <c r="A8697" s="6" t="s">
        <v>21852</v>
      </c>
      <c r="B8697" s="6" t="s">
        <v>358</v>
      </c>
      <c r="C8697" s="6" t="s">
        <v>37</v>
      </c>
      <c r="F8697" s="6" t="s">
        <v>415</v>
      </c>
      <c r="G8697" s="6" t="s">
        <v>416</v>
      </c>
      <c r="H8697" s="8" t="str">
        <f>VLOOKUP(C8697,agent_name_matching!A:B,2,false)</f>
        <v>Patient LLM</v>
      </c>
      <c r="I8697" s="32" t="s">
        <v>21853</v>
      </c>
      <c r="J8697" s="6" t="s">
        <v>418</v>
      </c>
      <c r="K8697" s="6">
        <v>1.0</v>
      </c>
      <c r="L8697" s="6">
        <v>785.0</v>
      </c>
      <c r="M8697" s="6">
        <v>32.0</v>
      </c>
      <c r="N8697" s="6">
        <v>870.0</v>
      </c>
      <c r="O8697" s="6" t="s">
        <v>21854</v>
      </c>
      <c r="P8697" s="8" t="str">
        <f t="shared" si="1"/>
        <v/>
      </c>
      <c r="Q8697" s="8" t="str">
        <f t="shared" si="19"/>
        <v/>
      </c>
      <c r="R8697" s="8" t="str">
        <f>if(and(P8697&lt;&gt;"",Q8697&lt;&gt;"newexp",Q8697&lt;&gt;"nostart"),countifs(script_conform_dispatching!A:A,P8697,script_conform_dispatching!B:B,Q8697),"")</f>
        <v/>
      </c>
      <c r="S8697" s="8" t="str">
        <f t="shared" si="3"/>
        <v/>
      </c>
    </row>
    <row r="8698" hidden="1">
      <c r="A8698" s="6" t="s">
        <v>21855</v>
      </c>
      <c r="B8698" s="6" t="s">
        <v>358</v>
      </c>
      <c r="C8698" s="6" t="s">
        <v>411</v>
      </c>
      <c r="H8698" s="8" t="str">
        <f>VLOOKUP(C8698,agent_name_matching!A:B,2,false)</f>
        <v>System</v>
      </c>
      <c r="I8698" s="33"/>
      <c r="O8698" s="6" t="s">
        <v>21856</v>
      </c>
      <c r="P8698" s="8" t="str">
        <f t="shared" si="1"/>
        <v/>
      </c>
      <c r="Q8698" s="8" t="str">
        <f t="shared" si="19"/>
        <v/>
      </c>
      <c r="R8698" s="8" t="str">
        <f>if(and(P8698&lt;&gt;"",Q8698&lt;&gt;"newexp",Q8698&lt;&gt;"nostart"),countifs(script_conform_dispatching!A:A,P8698,script_conform_dispatching!B:B,Q8698),"")</f>
        <v/>
      </c>
      <c r="S8698" s="8" t="str">
        <f t="shared" si="3"/>
        <v/>
      </c>
    </row>
    <row r="8699" hidden="1">
      <c r="A8699" s="6" t="s">
        <v>21857</v>
      </c>
      <c r="B8699" s="6" t="s">
        <v>358</v>
      </c>
      <c r="C8699" s="6" t="s">
        <v>414</v>
      </c>
      <c r="F8699" s="6" t="s">
        <v>415</v>
      </c>
      <c r="G8699" s="6" t="s">
        <v>416</v>
      </c>
      <c r="H8699" s="8" t="str">
        <f>VLOOKUP(C8699,agent_name_matching!A:B,2,false)</f>
        <v>Dialog LLM</v>
      </c>
      <c r="I8699" s="32" t="s">
        <v>21858</v>
      </c>
      <c r="J8699" s="6" t="s">
        <v>418</v>
      </c>
      <c r="L8699" s="6">
        <v>3951.0</v>
      </c>
      <c r="M8699" s="6">
        <v>276.0</v>
      </c>
      <c r="N8699" s="6">
        <v>4058.0</v>
      </c>
      <c r="O8699" s="6" t="s">
        <v>21859</v>
      </c>
      <c r="P8699" s="8" t="str">
        <f t="shared" si="1"/>
        <v/>
      </c>
      <c r="Q8699" s="8" t="str">
        <f t="shared" si="19"/>
        <v/>
      </c>
      <c r="R8699" s="8" t="str">
        <f>if(and(P8699&lt;&gt;"",Q8699&lt;&gt;"newexp",Q8699&lt;&gt;"nostart"),countifs(script_conform_dispatching!A:A,P8699,script_conform_dispatching!B:B,Q8699),"")</f>
        <v/>
      </c>
      <c r="S8699" s="8" t="str">
        <f t="shared" si="3"/>
        <v/>
      </c>
    </row>
    <row r="8700" hidden="1">
      <c r="A8700" s="6" t="s">
        <v>21860</v>
      </c>
      <c r="B8700" s="6" t="s">
        <v>358</v>
      </c>
      <c r="C8700" s="6" t="s">
        <v>407</v>
      </c>
      <c r="D8700" s="6">
        <v>2.0</v>
      </c>
      <c r="E8700" s="6" t="s">
        <v>445</v>
      </c>
      <c r="H8700" s="8" t="str">
        <f>VLOOKUP(C8700,agent_name_matching!A:B,2,false)</f>
        <v>--</v>
      </c>
      <c r="I8700" s="33"/>
      <c r="O8700" s="6" t="s">
        <v>21861</v>
      </c>
      <c r="P8700" s="8">
        <f t="shared" si="1"/>
        <v>2</v>
      </c>
      <c r="Q8700" s="8">
        <f t="shared" si="19"/>
        <v>4</v>
      </c>
      <c r="R8700" s="8">
        <f>if(and(P8700&lt;&gt;"",Q8700&lt;&gt;"newexp",Q8700&lt;&gt;"nostart"),countifs(script_conform_dispatching!A:A,P8700,script_conform_dispatching!B:B,Q8700),"")</f>
        <v>1</v>
      </c>
      <c r="S8700" s="8" t="str">
        <f t="shared" si="3"/>
        <v/>
      </c>
    </row>
    <row r="8701" hidden="1">
      <c r="A8701" s="6" t="s">
        <v>21862</v>
      </c>
      <c r="B8701" s="6" t="s">
        <v>358</v>
      </c>
      <c r="C8701" s="6" t="s">
        <v>407</v>
      </c>
      <c r="D8701" s="6">
        <v>4.0</v>
      </c>
      <c r="E8701" s="6" t="s">
        <v>408</v>
      </c>
      <c r="H8701" s="8" t="str">
        <f>VLOOKUP(C8701,agent_name_matching!A:B,2,false)</f>
        <v>--</v>
      </c>
      <c r="I8701" s="33"/>
      <c r="O8701" s="6" t="s">
        <v>21863</v>
      </c>
      <c r="P8701" s="8" t="str">
        <f t="shared" si="1"/>
        <v/>
      </c>
      <c r="Q8701" s="8" t="str">
        <f t="shared" si="19"/>
        <v/>
      </c>
      <c r="R8701" s="8" t="str">
        <f>if(and(P8701&lt;&gt;"",Q8701&lt;&gt;"newexp",Q8701&lt;&gt;"nostart"),countifs(script_conform_dispatching!A:A,P8701,script_conform_dispatching!B:B,Q8701),"")</f>
        <v/>
      </c>
      <c r="S8701" s="8" t="str">
        <f t="shared" si="3"/>
        <v/>
      </c>
    </row>
    <row r="8702" hidden="1">
      <c r="A8702" s="6" t="s">
        <v>21864</v>
      </c>
      <c r="B8702" s="6" t="s">
        <v>358</v>
      </c>
      <c r="C8702" s="6" t="s">
        <v>450</v>
      </c>
      <c r="F8702" s="6" t="s">
        <v>415</v>
      </c>
      <c r="G8702" s="6" t="s">
        <v>416</v>
      </c>
      <c r="H8702" s="8" t="str">
        <f>VLOOKUP(C8702,agent_name_matching!A:B,2,false)</f>
        <v>Validator LLM</v>
      </c>
      <c r="I8702" s="32" t="s">
        <v>451</v>
      </c>
      <c r="J8702" s="6" t="s">
        <v>452</v>
      </c>
      <c r="L8702" s="6">
        <v>1084.0</v>
      </c>
      <c r="M8702" s="6">
        <v>10.0</v>
      </c>
      <c r="N8702" s="6">
        <v>563.0</v>
      </c>
      <c r="O8702" s="6" t="s">
        <v>21865</v>
      </c>
      <c r="P8702" s="8" t="str">
        <f t="shared" si="1"/>
        <v/>
      </c>
      <c r="Q8702" s="8" t="str">
        <f t="shared" si="19"/>
        <v/>
      </c>
      <c r="R8702" s="8" t="str">
        <f>if(and(P8702&lt;&gt;"",Q8702&lt;&gt;"newexp",Q8702&lt;&gt;"nostart"),countifs(script_conform_dispatching!A:A,P8702,script_conform_dispatching!B:B,Q8702),"")</f>
        <v/>
      </c>
      <c r="S8702" s="8" t="str">
        <f t="shared" si="3"/>
        <v/>
      </c>
    </row>
    <row r="8703" hidden="1">
      <c r="A8703" s="6" t="s">
        <v>21866</v>
      </c>
      <c r="B8703" s="6" t="s">
        <v>358</v>
      </c>
      <c r="C8703" s="6" t="s">
        <v>37</v>
      </c>
      <c r="F8703" s="6" t="s">
        <v>415</v>
      </c>
      <c r="G8703" s="6" t="s">
        <v>416</v>
      </c>
      <c r="H8703" s="8" t="str">
        <f>VLOOKUP(C8703,agent_name_matching!A:B,2,false)</f>
        <v>Patient LLM</v>
      </c>
      <c r="I8703" s="32" t="s">
        <v>21867</v>
      </c>
      <c r="J8703" s="6" t="s">
        <v>418</v>
      </c>
      <c r="K8703" s="6">
        <v>1.0</v>
      </c>
      <c r="L8703" s="6">
        <v>883.0</v>
      </c>
      <c r="M8703" s="6">
        <v>25.0</v>
      </c>
      <c r="N8703" s="6">
        <v>1212.0</v>
      </c>
      <c r="O8703" s="6" t="s">
        <v>21868</v>
      </c>
      <c r="P8703" s="8" t="str">
        <f t="shared" si="1"/>
        <v/>
      </c>
      <c r="Q8703" s="8" t="str">
        <f t="shared" si="19"/>
        <v/>
      </c>
      <c r="R8703" s="8" t="str">
        <f>if(and(P8703&lt;&gt;"",Q8703&lt;&gt;"newexp",Q8703&lt;&gt;"nostart"),countifs(script_conform_dispatching!A:A,P8703,script_conform_dispatching!B:B,Q8703),"")</f>
        <v/>
      </c>
      <c r="S8703" s="8" t="str">
        <f t="shared" si="3"/>
        <v/>
      </c>
    </row>
    <row r="8704" hidden="1">
      <c r="A8704" s="6" t="s">
        <v>21869</v>
      </c>
      <c r="B8704" s="6" t="s">
        <v>358</v>
      </c>
      <c r="C8704" s="6" t="s">
        <v>411</v>
      </c>
      <c r="H8704" s="8" t="str">
        <f>VLOOKUP(C8704,agent_name_matching!A:B,2,false)</f>
        <v>System</v>
      </c>
      <c r="I8704" s="33"/>
      <c r="O8704" s="6" t="s">
        <v>21870</v>
      </c>
      <c r="P8704" s="8" t="str">
        <f t="shared" si="1"/>
        <v/>
      </c>
      <c r="Q8704" s="8" t="str">
        <f t="shared" si="19"/>
        <v/>
      </c>
      <c r="R8704" s="8" t="str">
        <f>if(and(P8704&lt;&gt;"",Q8704&lt;&gt;"newexp",Q8704&lt;&gt;"nostart"),countifs(script_conform_dispatching!A:A,P8704,script_conform_dispatching!B:B,Q8704),"")</f>
        <v/>
      </c>
      <c r="S8704" s="8" t="str">
        <f t="shared" si="3"/>
        <v/>
      </c>
    </row>
    <row r="8705" hidden="1">
      <c r="A8705" s="6" t="s">
        <v>21871</v>
      </c>
      <c r="B8705" s="6" t="s">
        <v>358</v>
      </c>
      <c r="C8705" s="6" t="s">
        <v>414</v>
      </c>
      <c r="F8705" s="6" t="s">
        <v>415</v>
      </c>
      <c r="G8705" s="6" t="s">
        <v>416</v>
      </c>
      <c r="H8705" s="8" t="str">
        <f>VLOOKUP(C8705,agent_name_matching!A:B,2,false)</f>
        <v>Dialog LLM</v>
      </c>
      <c r="I8705" s="32" t="s">
        <v>21872</v>
      </c>
      <c r="J8705" s="6" t="s">
        <v>418</v>
      </c>
      <c r="L8705" s="6">
        <v>4484.0</v>
      </c>
      <c r="M8705" s="6">
        <v>61.0</v>
      </c>
      <c r="N8705" s="6">
        <v>1218.0</v>
      </c>
      <c r="O8705" s="6" t="s">
        <v>21873</v>
      </c>
      <c r="P8705" s="8" t="str">
        <f t="shared" si="1"/>
        <v/>
      </c>
      <c r="Q8705" s="8" t="str">
        <f t="shared" si="19"/>
        <v/>
      </c>
      <c r="R8705" s="8" t="str">
        <f>if(and(P8705&lt;&gt;"",Q8705&lt;&gt;"newexp",Q8705&lt;&gt;"nostart"),countifs(script_conform_dispatching!A:A,P8705,script_conform_dispatching!B:B,Q8705),"")</f>
        <v/>
      </c>
      <c r="S8705" s="8" t="str">
        <f t="shared" si="3"/>
        <v/>
      </c>
    </row>
    <row r="8706" hidden="1">
      <c r="A8706" s="6" t="s">
        <v>21874</v>
      </c>
      <c r="B8706" s="6" t="s">
        <v>358</v>
      </c>
      <c r="C8706" s="6" t="s">
        <v>37</v>
      </c>
      <c r="F8706" s="6" t="s">
        <v>415</v>
      </c>
      <c r="G8706" s="6" t="s">
        <v>416</v>
      </c>
      <c r="H8706" s="8" t="str">
        <f>VLOOKUP(C8706,agent_name_matching!A:B,2,false)</f>
        <v>Patient LLM</v>
      </c>
      <c r="I8706" s="32" t="s">
        <v>21875</v>
      </c>
      <c r="J8706" s="6" t="s">
        <v>418</v>
      </c>
      <c r="K8706" s="6">
        <v>1.0</v>
      </c>
      <c r="L8706" s="6">
        <v>963.0</v>
      </c>
      <c r="M8706" s="6">
        <v>12.0</v>
      </c>
      <c r="N8706" s="6">
        <v>797.0</v>
      </c>
      <c r="O8706" s="6" t="s">
        <v>21876</v>
      </c>
      <c r="P8706" s="8" t="str">
        <f t="shared" si="1"/>
        <v/>
      </c>
      <c r="Q8706" s="8" t="str">
        <f t="shared" si="19"/>
        <v/>
      </c>
      <c r="R8706" s="8" t="str">
        <f>if(and(P8706&lt;&gt;"",Q8706&lt;&gt;"newexp",Q8706&lt;&gt;"nostart"),countifs(script_conform_dispatching!A:A,P8706,script_conform_dispatching!B:B,Q8706),"")</f>
        <v/>
      </c>
      <c r="S8706" s="8" t="str">
        <f t="shared" si="3"/>
        <v/>
      </c>
    </row>
    <row r="8707" hidden="1">
      <c r="A8707" s="6" t="s">
        <v>21877</v>
      </c>
      <c r="B8707" s="6" t="s">
        <v>358</v>
      </c>
      <c r="C8707" s="6" t="s">
        <v>411</v>
      </c>
      <c r="H8707" s="8" t="str">
        <f>VLOOKUP(C8707,agent_name_matching!A:B,2,false)</f>
        <v>System</v>
      </c>
      <c r="I8707" s="33"/>
      <c r="O8707" s="6" t="s">
        <v>21878</v>
      </c>
      <c r="P8707" s="8" t="str">
        <f t="shared" si="1"/>
        <v/>
      </c>
      <c r="Q8707" s="8" t="str">
        <f t="shared" si="19"/>
        <v/>
      </c>
      <c r="R8707" s="8" t="str">
        <f>if(and(P8707&lt;&gt;"",Q8707&lt;&gt;"newexp",Q8707&lt;&gt;"nostart"),countifs(script_conform_dispatching!A:A,P8707,script_conform_dispatching!B:B,Q8707),"")</f>
        <v/>
      </c>
      <c r="S8707" s="8" t="str">
        <f t="shared" si="3"/>
        <v/>
      </c>
    </row>
    <row r="8708" hidden="1">
      <c r="A8708" s="6" t="s">
        <v>21879</v>
      </c>
      <c r="B8708" s="6" t="s">
        <v>358</v>
      </c>
      <c r="C8708" s="6" t="s">
        <v>414</v>
      </c>
      <c r="F8708" s="6" t="s">
        <v>415</v>
      </c>
      <c r="G8708" s="6" t="s">
        <v>416</v>
      </c>
      <c r="H8708" s="8" t="str">
        <f>VLOOKUP(C8708,agent_name_matching!A:B,2,false)</f>
        <v>Dialog LLM</v>
      </c>
      <c r="I8708" s="32" t="s">
        <v>21880</v>
      </c>
      <c r="J8708" s="6" t="s">
        <v>418</v>
      </c>
      <c r="L8708" s="6">
        <v>4789.0</v>
      </c>
      <c r="M8708" s="6">
        <v>256.0</v>
      </c>
      <c r="N8708" s="6">
        <v>3912.0</v>
      </c>
      <c r="O8708" s="6" t="s">
        <v>21881</v>
      </c>
      <c r="P8708" s="8" t="str">
        <f t="shared" si="1"/>
        <v/>
      </c>
      <c r="Q8708" s="8" t="str">
        <f t="shared" si="19"/>
        <v/>
      </c>
      <c r="R8708" s="8" t="str">
        <f>if(and(P8708&lt;&gt;"",Q8708&lt;&gt;"newexp",Q8708&lt;&gt;"nostart"),countifs(script_conform_dispatching!A:A,P8708,script_conform_dispatching!B:B,Q8708),"")</f>
        <v/>
      </c>
      <c r="S8708" s="8" t="str">
        <f t="shared" si="3"/>
        <v/>
      </c>
    </row>
    <row r="8709" hidden="1">
      <c r="A8709" s="6" t="s">
        <v>21882</v>
      </c>
      <c r="B8709" s="6" t="s">
        <v>358</v>
      </c>
      <c r="C8709" s="6" t="s">
        <v>37</v>
      </c>
      <c r="F8709" s="6" t="s">
        <v>415</v>
      </c>
      <c r="G8709" s="6" t="s">
        <v>416</v>
      </c>
      <c r="H8709" s="8" t="str">
        <f>VLOOKUP(C8709,agent_name_matching!A:B,2,false)</f>
        <v>Patient LLM</v>
      </c>
      <c r="I8709" s="32" t="s">
        <v>21883</v>
      </c>
      <c r="J8709" s="6" t="s">
        <v>418</v>
      </c>
      <c r="K8709" s="6">
        <v>1.0</v>
      </c>
      <c r="L8709" s="6">
        <v>1225.0</v>
      </c>
      <c r="M8709" s="6">
        <v>53.0</v>
      </c>
      <c r="N8709" s="6">
        <v>1083.0</v>
      </c>
      <c r="O8709" s="6" t="s">
        <v>21884</v>
      </c>
      <c r="P8709" s="8" t="str">
        <f t="shared" si="1"/>
        <v/>
      </c>
      <c r="Q8709" s="8" t="str">
        <f t="shared" si="19"/>
        <v/>
      </c>
      <c r="R8709" s="8" t="str">
        <f>if(and(P8709&lt;&gt;"",Q8709&lt;&gt;"newexp",Q8709&lt;&gt;"nostart"),countifs(script_conform_dispatching!A:A,P8709,script_conform_dispatching!B:B,Q8709),"")</f>
        <v/>
      </c>
      <c r="S8709" s="8" t="str">
        <f t="shared" si="3"/>
        <v/>
      </c>
    </row>
    <row r="8710" hidden="1">
      <c r="A8710" s="6" t="s">
        <v>21885</v>
      </c>
      <c r="B8710" s="6" t="s">
        <v>358</v>
      </c>
      <c r="C8710" s="6" t="s">
        <v>411</v>
      </c>
      <c r="H8710" s="8" t="str">
        <f>VLOOKUP(C8710,agent_name_matching!A:B,2,false)</f>
        <v>System</v>
      </c>
      <c r="I8710" s="33"/>
      <c r="O8710" s="6" t="s">
        <v>21886</v>
      </c>
      <c r="P8710" s="8" t="str">
        <f t="shared" si="1"/>
        <v/>
      </c>
      <c r="Q8710" s="8" t="str">
        <f t="shared" si="19"/>
        <v/>
      </c>
      <c r="R8710" s="8" t="str">
        <f>if(and(P8710&lt;&gt;"",Q8710&lt;&gt;"newexp",Q8710&lt;&gt;"nostart"),countifs(script_conform_dispatching!A:A,P8710,script_conform_dispatching!B:B,Q8710),"")</f>
        <v/>
      </c>
      <c r="S8710" s="8" t="str">
        <f t="shared" si="3"/>
        <v/>
      </c>
    </row>
    <row r="8711" hidden="1">
      <c r="A8711" s="6" t="s">
        <v>21887</v>
      </c>
      <c r="B8711" s="6" t="s">
        <v>358</v>
      </c>
      <c r="C8711" s="6" t="s">
        <v>414</v>
      </c>
      <c r="F8711" s="6" t="s">
        <v>415</v>
      </c>
      <c r="G8711" s="6" t="s">
        <v>416</v>
      </c>
      <c r="H8711" s="8" t="str">
        <f>VLOOKUP(C8711,agent_name_matching!A:B,2,false)</f>
        <v>Dialog LLM</v>
      </c>
      <c r="I8711" s="32" t="s">
        <v>21888</v>
      </c>
      <c r="J8711" s="6" t="s">
        <v>418</v>
      </c>
      <c r="L8711" s="6">
        <v>5330.0</v>
      </c>
      <c r="M8711" s="6">
        <v>57.0</v>
      </c>
      <c r="N8711" s="6">
        <v>1118.0</v>
      </c>
      <c r="O8711" s="6" t="s">
        <v>21889</v>
      </c>
      <c r="P8711" s="8" t="str">
        <f t="shared" si="1"/>
        <v/>
      </c>
      <c r="Q8711" s="8" t="str">
        <f t="shared" si="19"/>
        <v/>
      </c>
      <c r="R8711" s="8" t="str">
        <f>if(and(P8711&lt;&gt;"",Q8711&lt;&gt;"newexp",Q8711&lt;&gt;"nostart"),countifs(script_conform_dispatching!A:A,P8711,script_conform_dispatching!B:B,Q8711),"")</f>
        <v/>
      </c>
      <c r="S8711" s="8" t="str">
        <f t="shared" si="3"/>
        <v/>
      </c>
    </row>
    <row r="8712" hidden="1">
      <c r="A8712" s="6" t="s">
        <v>21890</v>
      </c>
      <c r="B8712" s="6" t="s">
        <v>358</v>
      </c>
      <c r="C8712" s="6" t="s">
        <v>37</v>
      </c>
      <c r="F8712" s="6" t="s">
        <v>415</v>
      </c>
      <c r="G8712" s="6" t="s">
        <v>416</v>
      </c>
      <c r="H8712" s="8" t="str">
        <f>VLOOKUP(C8712,agent_name_matching!A:B,2,false)</f>
        <v>Patient LLM</v>
      </c>
      <c r="I8712" s="32" t="s">
        <v>21891</v>
      </c>
      <c r="J8712" s="6" t="s">
        <v>418</v>
      </c>
      <c r="K8712" s="6">
        <v>1.0</v>
      </c>
      <c r="L8712" s="6">
        <v>1329.0</v>
      </c>
      <c r="M8712" s="6">
        <v>62.0</v>
      </c>
      <c r="N8712" s="6">
        <v>1226.0</v>
      </c>
      <c r="O8712" s="6" t="s">
        <v>21892</v>
      </c>
      <c r="P8712" s="8" t="str">
        <f t="shared" si="1"/>
        <v/>
      </c>
      <c r="Q8712" s="8" t="str">
        <f t="shared" si="19"/>
        <v/>
      </c>
      <c r="R8712" s="8" t="str">
        <f>if(and(P8712&lt;&gt;"",Q8712&lt;&gt;"newexp",Q8712&lt;&gt;"nostart"),countifs(script_conform_dispatching!A:A,P8712,script_conform_dispatching!B:B,Q8712),"")</f>
        <v/>
      </c>
      <c r="S8712" s="8" t="str">
        <f t="shared" si="3"/>
        <v/>
      </c>
    </row>
    <row r="8713" hidden="1">
      <c r="A8713" s="6" t="s">
        <v>21893</v>
      </c>
      <c r="B8713" s="6" t="s">
        <v>358</v>
      </c>
      <c r="C8713" s="6" t="s">
        <v>411</v>
      </c>
      <c r="H8713" s="8" t="str">
        <f>VLOOKUP(C8713,agent_name_matching!A:B,2,false)</f>
        <v>System</v>
      </c>
      <c r="I8713" s="33"/>
      <c r="O8713" s="6" t="s">
        <v>21894</v>
      </c>
      <c r="P8713" s="8" t="str">
        <f t="shared" si="1"/>
        <v/>
      </c>
      <c r="Q8713" s="8" t="str">
        <f t="shared" si="19"/>
        <v/>
      </c>
      <c r="R8713" s="8" t="str">
        <f>if(and(P8713&lt;&gt;"",Q8713&lt;&gt;"newexp",Q8713&lt;&gt;"nostart"),countifs(script_conform_dispatching!A:A,P8713,script_conform_dispatching!B:B,Q8713),"")</f>
        <v/>
      </c>
      <c r="S8713" s="8" t="str">
        <f t="shared" si="3"/>
        <v/>
      </c>
    </row>
    <row r="8714" hidden="1">
      <c r="A8714" s="6" t="s">
        <v>21895</v>
      </c>
      <c r="B8714" s="6" t="s">
        <v>358</v>
      </c>
      <c r="C8714" s="6" t="s">
        <v>414</v>
      </c>
      <c r="F8714" s="6" t="s">
        <v>415</v>
      </c>
      <c r="G8714" s="6" t="s">
        <v>416</v>
      </c>
      <c r="H8714" s="8" t="str">
        <f>VLOOKUP(C8714,agent_name_matching!A:B,2,false)</f>
        <v>Dialog LLM</v>
      </c>
      <c r="I8714" s="32" t="s">
        <v>21896</v>
      </c>
      <c r="J8714" s="6" t="s">
        <v>418</v>
      </c>
      <c r="L8714" s="6">
        <v>5681.0</v>
      </c>
      <c r="M8714" s="6">
        <v>57.0</v>
      </c>
      <c r="N8714" s="6">
        <v>1727.0</v>
      </c>
      <c r="O8714" s="6" t="s">
        <v>21897</v>
      </c>
      <c r="P8714" s="8" t="str">
        <f t="shared" si="1"/>
        <v/>
      </c>
      <c r="Q8714" s="8" t="str">
        <f t="shared" si="19"/>
        <v/>
      </c>
      <c r="R8714" s="8" t="str">
        <f>if(and(P8714&lt;&gt;"",Q8714&lt;&gt;"newexp",Q8714&lt;&gt;"nostart"),countifs(script_conform_dispatching!A:A,P8714,script_conform_dispatching!B:B,Q8714),"")</f>
        <v/>
      </c>
      <c r="S8714" s="8" t="str">
        <f t="shared" si="3"/>
        <v/>
      </c>
    </row>
    <row r="8715" hidden="1">
      <c r="A8715" s="6" t="s">
        <v>21898</v>
      </c>
      <c r="B8715" s="6" t="s">
        <v>358</v>
      </c>
      <c r="C8715" s="6" t="s">
        <v>37</v>
      </c>
      <c r="F8715" s="6" t="s">
        <v>415</v>
      </c>
      <c r="G8715" s="6" t="s">
        <v>416</v>
      </c>
      <c r="H8715" s="8" t="str">
        <f>VLOOKUP(C8715,agent_name_matching!A:B,2,false)</f>
        <v>Patient LLM</v>
      </c>
      <c r="I8715" s="32" t="s">
        <v>21899</v>
      </c>
      <c r="J8715" s="6" t="s">
        <v>418</v>
      </c>
      <c r="K8715" s="6">
        <v>1.0</v>
      </c>
      <c r="L8715" s="6">
        <v>1442.0</v>
      </c>
      <c r="M8715" s="6">
        <v>46.0</v>
      </c>
      <c r="N8715" s="6">
        <v>1052.0</v>
      </c>
      <c r="O8715" s="6" t="s">
        <v>21900</v>
      </c>
      <c r="P8715" s="8" t="str">
        <f t="shared" si="1"/>
        <v/>
      </c>
      <c r="Q8715" s="8" t="str">
        <f t="shared" si="19"/>
        <v/>
      </c>
      <c r="R8715" s="8" t="str">
        <f>if(and(P8715&lt;&gt;"",Q8715&lt;&gt;"newexp",Q8715&lt;&gt;"nostart"),countifs(script_conform_dispatching!A:A,P8715,script_conform_dispatching!B:B,Q8715),"")</f>
        <v/>
      </c>
      <c r="S8715" s="8" t="str">
        <f t="shared" si="3"/>
        <v/>
      </c>
    </row>
    <row r="8716" hidden="1">
      <c r="A8716" s="6" t="s">
        <v>21901</v>
      </c>
      <c r="B8716" s="6" t="s">
        <v>358</v>
      </c>
      <c r="C8716" s="6" t="s">
        <v>411</v>
      </c>
      <c r="H8716" s="8" t="str">
        <f>VLOOKUP(C8716,agent_name_matching!A:B,2,false)</f>
        <v>System</v>
      </c>
      <c r="I8716" s="33"/>
      <c r="O8716" s="6" t="s">
        <v>21902</v>
      </c>
      <c r="P8716" s="8" t="str">
        <f t="shared" si="1"/>
        <v/>
      </c>
      <c r="Q8716" s="8" t="str">
        <f t="shared" si="19"/>
        <v/>
      </c>
      <c r="R8716" s="8" t="str">
        <f>if(and(P8716&lt;&gt;"",Q8716&lt;&gt;"newexp",Q8716&lt;&gt;"nostart"),countifs(script_conform_dispatching!A:A,P8716,script_conform_dispatching!B:B,Q8716),"")</f>
        <v/>
      </c>
      <c r="S8716" s="8" t="str">
        <f t="shared" si="3"/>
        <v/>
      </c>
    </row>
    <row r="8717" hidden="1">
      <c r="A8717" s="6" t="s">
        <v>21903</v>
      </c>
      <c r="B8717" s="6" t="s">
        <v>358</v>
      </c>
      <c r="C8717" s="6" t="s">
        <v>414</v>
      </c>
      <c r="F8717" s="6" t="s">
        <v>415</v>
      </c>
      <c r="G8717" s="6" t="s">
        <v>416</v>
      </c>
      <c r="H8717" s="8" t="str">
        <f>VLOOKUP(C8717,agent_name_matching!A:B,2,false)</f>
        <v>Dialog LLM</v>
      </c>
      <c r="I8717" s="32" t="s">
        <v>21904</v>
      </c>
      <c r="J8717" s="6" t="s">
        <v>418</v>
      </c>
      <c r="L8717" s="6">
        <v>6016.0</v>
      </c>
      <c r="M8717" s="6">
        <v>71.0</v>
      </c>
      <c r="N8717" s="6">
        <v>1593.0</v>
      </c>
      <c r="O8717" s="6" t="s">
        <v>21905</v>
      </c>
      <c r="P8717" s="8" t="str">
        <f t="shared" si="1"/>
        <v/>
      </c>
      <c r="Q8717" s="8" t="str">
        <f t="shared" si="19"/>
        <v/>
      </c>
      <c r="R8717" s="8" t="str">
        <f>if(and(P8717&lt;&gt;"",Q8717&lt;&gt;"newexp",Q8717&lt;&gt;"nostart"),countifs(script_conform_dispatching!A:A,P8717,script_conform_dispatching!B:B,Q8717),"")</f>
        <v/>
      </c>
      <c r="S8717" s="8" t="str">
        <f t="shared" si="3"/>
        <v/>
      </c>
    </row>
    <row r="8718" hidden="1">
      <c r="A8718" s="6" t="s">
        <v>21906</v>
      </c>
      <c r="B8718" s="6" t="s">
        <v>358</v>
      </c>
      <c r="C8718" s="6" t="s">
        <v>37</v>
      </c>
      <c r="F8718" s="6" t="s">
        <v>415</v>
      </c>
      <c r="G8718" s="6" t="s">
        <v>416</v>
      </c>
      <c r="H8718" s="8" t="str">
        <f>VLOOKUP(C8718,agent_name_matching!A:B,2,false)</f>
        <v>Patient LLM</v>
      </c>
      <c r="I8718" s="32" t="s">
        <v>21907</v>
      </c>
      <c r="J8718" s="6" t="s">
        <v>418</v>
      </c>
      <c r="K8718" s="6">
        <v>1.0</v>
      </c>
      <c r="L8718" s="6">
        <v>1553.0</v>
      </c>
      <c r="M8718" s="6">
        <v>43.0</v>
      </c>
      <c r="N8718" s="6">
        <v>1825.0</v>
      </c>
      <c r="O8718" s="6" t="s">
        <v>21908</v>
      </c>
      <c r="P8718" s="8" t="str">
        <f t="shared" si="1"/>
        <v/>
      </c>
      <c r="Q8718" s="8" t="str">
        <f t="shared" si="19"/>
        <v/>
      </c>
      <c r="R8718" s="8" t="str">
        <f>if(and(P8718&lt;&gt;"",Q8718&lt;&gt;"newexp",Q8718&lt;&gt;"nostart"),countifs(script_conform_dispatching!A:A,P8718,script_conform_dispatching!B:B,Q8718),"")</f>
        <v/>
      </c>
      <c r="S8718" s="8" t="str">
        <f t="shared" si="3"/>
        <v/>
      </c>
    </row>
    <row r="8719" hidden="1">
      <c r="A8719" s="6" t="s">
        <v>21909</v>
      </c>
      <c r="B8719" s="6" t="s">
        <v>358</v>
      </c>
      <c r="C8719" s="6" t="s">
        <v>411</v>
      </c>
      <c r="H8719" s="8" t="str">
        <f>VLOOKUP(C8719,agent_name_matching!A:B,2,false)</f>
        <v>System</v>
      </c>
      <c r="I8719" s="33"/>
      <c r="O8719" s="6" t="s">
        <v>21910</v>
      </c>
      <c r="P8719" s="8" t="str">
        <f t="shared" si="1"/>
        <v/>
      </c>
      <c r="Q8719" s="8" t="str">
        <f t="shared" si="19"/>
        <v/>
      </c>
      <c r="R8719" s="8" t="str">
        <f>if(and(P8719&lt;&gt;"",Q8719&lt;&gt;"newexp",Q8719&lt;&gt;"nostart"),countifs(script_conform_dispatching!A:A,P8719,script_conform_dispatching!B:B,Q8719),"")</f>
        <v/>
      </c>
      <c r="S8719" s="8" t="str">
        <f t="shared" si="3"/>
        <v/>
      </c>
    </row>
    <row r="8720" hidden="1">
      <c r="A8720" s="6" t="s">
        <v>21911</v>
      </c>
      <c r="B8720" s="6" t="s">
        <v>358</v>
      </c>
      <c r="C8720" s="6" t="s">
        <v>414</v>
      </c>
      <c r="F8720" s="6" t="s">
        <v>415</v>
      </c>
      <c r="G8720" s="6" t="s">
        <v>416</v>
      </c>
      <c r="H8720" s="8" t="str">
        <f>VLOOKUP(C8720,agent_name_matching!A:B,2,false)</f>
        <v>Dialog LLM</v>
      </c>
      <c r="I8720" s="32" t="s">
        <v>21912</v>
      </c>
      <c r="J8720" s="6" t="s">
        <v>418</v>
      </c>
      <c r="L8720" s="6">
        <v>6362.0</v>
      </c>
      <c r="M8720" s="6">
        <v>74.0</v>
      </c>
      <c r="N8720" s="6">
        <v>1531.0</v>
      </c>
      <c r="O8720" s="6" t="s">
        <v>21913</v>
      </c>
      <c r="P8720" s="8" t="str">
        <f t="shared" si="1"/>
        <v/>
      </c>
      <c r="Q8720" s="8" t="str">
        <f t="shared" si="19"/>
        <v/>
      </c>
      <c r="R8720" s="8" t="str">
        <f>if(and(P8720&lt;&gt;"",Q8720&lt;&gt;"newexp",Q8720&lt;&gt;"nostart"),countifs(script_conform_dispatching!A:A,P8720,script_conform_dispatching!B:B,Q8720),"")</f>
        <v/>
      </c>
      <c r="S8720" s="8" t="str">
        <f t="shared" si="3"/>
        <v/>
      </c>
    </row>
    <row r="8721" hidden="1">
      <c r="A8721" s="6" t="s">
        <v>21914</v>
      </c>
      <c r="B8721" s="6" t="s">
        <v>358</v>
      </c>
      <c r="C8721" s="6" t="s">
        <v>37</v>
      </c>
      <c r="F8721" s="6" t="s">
        <v>415</v>
      </c>
      <c r="G8721" s="6" t="s">
        <v>416</v>
      </c>
      <c r="H8721" s="8" t="str">
        <f>VLOOKUP(C8721,agent_name_matching!A:B,2,false)</f>
        <v>Patient LLM</v>
      </c>
      <c r="I8721" s="32" t="s">
        <v>21915</v>
      </c>
      <c r="J8721" s="6" t="s">
        <v>418</v>
      </c>
      <c r="K8721" s="6">
        <v>1.0</v>
      </c>
      <c r="L8721" s="6">
        <v>1664.0</v>
      </c>
      <c r="M8721" s="6">
        <v>41.0</v>
      </c>
      <c r="N8721" s="6">
        <v>1463.0</v>
      </c>
      <c r="O8721" s="6" t="s">
        <v>21916</v>
      </c>
      <c r="P8721" s="8" t="str">
        <f t="shared" si="1"/>
        <v/>
      </c>
      <c r="Q8721" s="8" t="str">
        <f t="shared" si="19"/>
        <v/>
      </c>
      <c r="R8721" s="8" t="str">
        <f>if(and(P8721&lt;&gt;"",Q8721&lt;&gt;"newexp",Q8721&lt;&gt;"nostart"),countifs(script_conform_dispatching!A:A,P8721,script_conform_dispatching!B:B,Q8721),"")</f>
        <v/>
      </c>
      <c r="S8721" s="8" t="str">
        <f t="shared" si="3"/>
        <v/>
      </c>
    </row>
    <row r="8722" hidden="1">
      <c r="A8722" s="6" t="s">
        <v>21917</v>
      </c>
      <c r="B8722" s="6" t="s">
        <v>358</v>
      </c>
      <c r="C8722" s="6" t="s">
        <v>411</v>
      </c>
      <c r="H8722" s="8" t="str">
        <f>VLOOKUP(C8722,agent_name_matching!A:B,2,false)</f>
        <v>System</v>
      </c>
      <c r="I8722" s="33"/>
      <c r="O8722" s="6" t="s">
        <v>21918</v>
      </c>
      <c r="P8722" s="8" t="str">
        <f t="shared" si="1"/>
        <v/>
      </c>
      <c r="Q8722" s="8" t="str">
        <f t="shared" si="19"/>
        <v/>
      </c>
      <c r="R8722" s="8" t="str">
        <f>if(and(P8722&lt;&gt;"",Q8722&lt;&gt;"newexp",Q8722&lt;&gt;"nostart"),countifs(script_conform_dispatching!A:A,P8722,script_conform_dispatching!B:B,Q8722),"")</f>
        <v/>
      </c>
      <c r="S8722" s="8" t="str">
        <f t="shared" si="3"/>
        <v/>
      </c>
    </row>
    <row r="8723" hidden="1">
      <c r="A8723" s="6" t="s">
        <v>21919</v>
      </c>
      <c r="B8723" s="6" t="s">
        <v>358</v>
      </c>
      <c r="C8723" s="6" t="s">
        <v>414</v>
      </c>
      <c r="F8723" s="6" t="s">
        <v>415</v>
      </c>
      <c r="G8723" s="6" t="s">
        <v>416</v>
      </c>
      <c r="H8723" s="8" t="str">
        <f>VLOOKUP(C8723,agent_name_matching!A:B,2,false)</f>
        <v>Dialog LLM</v>
      </c>
      <c r="I8723" s="32" t="s">
        <v>21920</v>
      </c>
      <c r="J8723" s="6" t="s">
        <v>418</v>
      </c>
      <c r="L8723" s="6">
        <v>6709.0</v>
      </c>
      <c r="M8723" s="6">
        <v>212.0</v>
      </c>
      <c r="N8723" s="6">
        <v>3259.0</v>
      </c>
      <c r="O8723" s="6" t="s">
        <v>21921</v>
      </c>
      <c r="P8723" s="8" t="str">
        <f t="shared" si="1"/>
        <v/>
      </c>
      <c r="Q8723" s="8" t="str">
        <f t="shared" si="19"/>
        <v/>
      </c>
      <c r="R8723" s="8" t="str">
        <f>if(and(P8723&lt;&gt;"",Q8723&lt;&gt;"newexp",Q8723&lt;&gt;"nostart"),countifs(script_conform_dispatching!A:A,P8723,script_conform_dispatching!B:B,Q8723),"")</f>
        <v/>
      </c>
      <c r="S8723" s="8" t="str">
        <f t="shared" si="3"/>
        <v/>
      </c>
    </row>
    <row r="8724" hidden="1">
      <c r="A8724" s="6" t="s">
        <v>21922</v>
      </c>
      <c r="B8724" s="6" t="s">
        <v>358</v>
      </c>
      <c r="C8724" s="6" t="s">
        <v>407</v>
      </c>
      <c r="D8724" s="6">
        <v>4.0</v>
      </c>
      <c r="E8724" s="6" t="s">
        <v>445</v>
      </c>
      <c r="H8724" s="8" t="str">
        <f>VLOOKUP(C8724,agent_name_matching!A:B,2,false)</f>
        <v>--</v>
      </c>
      <c r="I8724" s="33"/>
      <c r="O8724" s="6" t="s">
        <v>21923</v>
      </c>
      <c r="P8724" s="8">
        <f t="shared" si="1"/>
        <v>4</v>
      </c>
      <c r="Q8724" s="8">
        <f t="shared" si="19"/>
        <v>8</v>
      </c>
      <c r="R8724" s="8">
        <f>if(and(P8724&lt;&gt;"",Q8724&lt;&gt;"newexp",Q8724&lt;&gt;"nostart"),countifs(script_conform_dispatching!A:A,P8724,script_conform_dispatching!B:B,Q8724),"")</f>
        <v>0</v>
      </c>
      <c r="S8724" s="8" t="str">
        <f t="shared" si="3"/>
        <v>wrong</v>
      </c>
    </row>
    <row r="8725" hidden="1">
      <c r="A8725" s="6" t="s">
        <v>21924</v>
      </c>
      <c r="B8725" s="6" t="s">
        <v>358</v>
      </c>
      <c r="C8725" s="6" t="s">
        <v>407</v>
      </c>
      <c r="D8725" s="6">
        <v>8.0</v>
      </c>
      <c r="E8725" s="6" t="s">
        <v>408</v>
      </c>
      <c r="H8725" s="8" t="str">
        <f>VLOOKUP(C8725,agent_name_matching!A:B,2,false)</f>
        <v>--</v>
      </c>
      <c r="I8725" s="33"/>
      <c r="O8725" s="6" t="s">
        <v>21925</v>
      </c>
      <c r="P8725" s="8" t="str">
        <f t="shared" si="1"/>
        <v/>
      </c>
      <c r="Q8725" s="8" t="str">
        <f t="shared" si="19"/>
        <v/>
      </c>
      <c r="R8725" s="8" t="str">
        <f>if(and(P8725&lt;&gt;"",Q8725&lt;&gt;"newexp",Q8725&lt;&gt;"nostart"),countifs(script_conform_dispatching!A:A,P8725,script_conform_dispatching!B:B,Q8725),"")</f>
        <v/>
      </c>
      <c r="S8725" s="8" t="str">
        <f t="shared" si="3"/>
        <v/>
      </c>
    </row>
    <row r="8726" hidden="1">
      <c r="A8726" s="6" t="s">
        <v>21926</v>
      </c>
      <c r="B8726" s="6" t="s">
        <v>358</v>
      </c>
      <c r="C8726" s="6" t="s">
        <v>450</v>
      </c>
      <c r="F8726" s="6" t="s">
        <v>415</v>
      </c>
      <c r="G8726" s="6" t="s">
        <v>416</v>
      </c>
      <c r="H8726" s="8" t="str">
        <f>VLOOKUP(C8726,agent_name_matching!A:B,2,false)</f>
        <v>Validator LLM</v>
      </c>
      <c r="I8726" s="32" t="s">
        <v>21927</v>
      </c>
      <c r="J8726" s="6" t="s">
        <v>452</v>
      </c>
      <c r="L8726" s="6">
        <v>2031.0</v>
      </c>
      <c r="M8726" s="6">
        <v>36.0</v>
      </c>
      <c r="N8726" s="6">
        <v>777.0</v>
      </c>
      <c r="O8726" s="6" t="s">
        <v>21928</v>
      </c>
      <c r="P8726" s="8" t="str">
        <f t="shared" si="1"/>
        <v/>
      </c>
      <c r="Q8726" s="8" t="str">
        <f t="shared" si="19"/>
        <v/>
      </c>
      <c r="R8726" s="8" t="str">
        <f>if(and(P8726&lt;&gt;"",Q8726&lt;&gt;"newexp",Q8726&lt;&gt;"nostart"),countifs(script_conform_dispatching!A:A,P8726,script_conform_dispatching!B:B,Q8726),"")</f>
        <v/>
      </c>
      <c r="S8726" s="8" t="str">
        <f t="shared" si="3"/>
        <v/>
      </c>
    </row>
    <row r="8727" hidden="1">
      <c r="A8727" s="6" t="s">
        <v>21929</v>
      </c>
      <c r="B8727" s="6" t="s">
        <v>358</v>
      </c>
      <c r="C8727" s="6" t="s">
        <v>37</v>
      </c>
      <c r="F8727" s="6" t="s">
        <v>415</v>
      </c>
      <c r="G8727" s="6" t="s">
        <v>416</v>
      </c>
      <c r="H8727" s="8" t="str">
        <f>VLOOKUP(C8727,agent_name_matching!A:B,2,false)</f>
        <v>Patient LLM</v>
      </c>
      <c r="I8727" s="32" t="s">
        <v>21930</v>
      </c>
      <c r="J8727" s="6" t="s">
        <v>418</v>
      </c>
      <c r="K8727" s="6">
        <v>1.0</v>
      </c>
      <c r="L8727" s="6">
        <v>1784.0</v>
      </c>
      <c r="M8727" s="6">
        <v>39.0</v>
      </c>
      <c r="N8727" s="6">
        <v>1097.0</v>
      </c>
      <c r="O8727" s="6" t="s">
        <v>21931</v>
      </c>
      <c r="P8727" s="8" t="str">
        <f t="shared" si="1"/>
        <v/>
      </c>
      <c r="Q8727" s="8" t="str">
        <f t="shared" si="19"/>
        <v/>
      </c>
      <c r="R8727" s="8" t="str">
        <f>if(and(P8727&lt;&gt;"",Q8727&lt;&gt;"newexp",Q8727&lt;&gt;"nostart"),countifs(script_conform_dispatching!A:A,P8727,script_conform_dispatching!B:B,Q8727),"")</f>
        <v/>
      </c>
      <c r="S8727" s="8" t="str">
        <f t="shared" si="3"/>
        <v/>
      </c>
    </row>
    <row r="8728" hidden="1">
      <c r="A8728" s="6" t="s">
        <v>21932</v>
      </c>
      <c r="B8728" s="6" t="s">
        <v>358</v>
      </c>
      <c r="C8728" s="6" t="s">
        <v>411</v>
      </c>
      <c r="H8728" s="8" t="str">
        <f>VLOOKUP(C8728,agent_name_matching!A:B,2,false)</f>
        <v>System</v>
      </c>
      <c r="I8728" s="33"/>
      <c r="O8728" s="6" t="s">
        <v>21933</v>
      </c>
      <c r="P8728" s="8" t="str">
        <f t="shared" si="1"/>
        <v/>
      </c>
      <c r="Q8728" s="8" t="str">
        <f t="shared" si="19"/>
        <v/>
      </c>
      <c r="R8728" s="8" t="str">
        <f>if(and(P8728&lt;&gt;"",Q8728&lt;&gt;"newexp",Q8728&lt;&gt;"nostart"),countifs(script_conform_dispatching!A:A,P8728,script_conform_dispatching!B:B,Q8728),"")</f>
        <v/>
      </c>
      <c r="S8728" s="8" t="str">
        <f t="shared" si="3"/>
        <v/>
      </c>
    </row>
    <row r="8729" hidden="1">
      <c r="A8729" s="6" t="s">
        <v>21934</v>
      </c>
      <c r="B8729" s="6" t="s">
        <v>358</v>
      </c>
      <c r="C8729" s="6" t="s">
        <v>414</v>
      </c>
      <c r="F8729" s="6" t="s">
        <v>415</v>
      </c>
      <c r="G8729" s="6" t="s">
        <v>416</v>
      </c>
      <c r="H8729" s="8" t="str">
        <f>VLOOKUP(C8729,agent_name_matching!A:B,2,false)</f>
        <v>Dialog LLM</v>
      </c>
      <c r="I8729" s="32" t="s">
        <v>21935</v>
      </c>
      <c r="J8729" s="6" t="s">
        <v>418</v>
      </c>
      <c r="L8729" s="6">
        <v>7115.0</v>
      </c>
      <c r="M8729" s="6">
        <v>81.0</v>
      </c>
      <c r="N8729" s="6">
        <v>2755.0</v>
      </c>
      <c r="O8729" s="6" t="s">
        <v>21936</v>
      </c>
      <c r="P8729" s="8" t="str">
        <f t="shared" si="1"/>
        <v/>
      </c>
      <c r="Q8729" s="8" t="str">
        <f t="shared" si="19"/>
        <v/>
      </c>
      <c r="R8729" s="8" t="str">
        <f>if(and(P8729&lt;&gt;"",Q8729&lt;&gt;"newexp",Q8729&lt;&gt;"nostart"),countifs(script_conform_dispatching!A:A,P8729,script_conform_dispatching!B:B,Q8729),"")</f>
        <v/>
      </c>
      <c r="S8729" s="8" t="str">
        <f t="shared" si="3"/>
        <v/>
      </c>
    </row>
    <row r="8730" hidden="1">
      <c r="A8730" s="6" t="s">
        <v>21937</v>
      </c>
      <c r="B8730" s="6" t="s">
        <v>358</v>
      </c>
      <c r="C8730" s="6" t="s">
        <v>37</v>
      </c>
      <c r="F8730" s="6" t="s">
        <v>415</v>
      </c>
      <c r="G8730" s="6" t="s">
        <v>416</v>
      </c>
      <c r="H8730" s="8" t="str">
        <f>VLOOKUP(C8730,agent_name_matching!A:B,2,false)</f>
        <v>Patient LLM</v>
      </c>
      <c r="I8730" s="32" t="s">
        <v>21938</v>
      </c>
      <c r="J8730" s="6" t="s">
        <v>418</v>
      </c>
      <c r="K8730" s="6">
        <v>1.0</v>
      </c>
      <c r="L8730" s="6">
        <v>1898.0</v>
      </c>
      <c r="M8730" s="6">
        <v>22.0</v>
      </c>
      <c r="N8730" s="6">
        <v>814.0</v>
      </c>
      <c r="O8730" s="6" t="s">
        <v>21939</v>
      </c>
      <c r="P8730" s="8" t="str">
        <f t="shared" si="1"/>
        <v/>
      </c>
      <c r="Q8730" s="8" t="str">
        <f t="shared" si="19"/>
        <v/>
      </c>
      <c r="R8730" s="8" t="str">
        <f>if(and(P8730&lt;&gt;"",Q8730&lt;&gt;"newexp",Q8730&lt;&gt;"nostart"),countifs(script_conform_dispatching!A:A,P8730,script_conform_dispatching!B:B,Q8730),"")</f>
        <v/>
      </c>
      <c r="S8730" s="8" t="str">
        <f t="shared" si="3"/>
        <v/>
      </c>
    </row>
    <row r="8731" hidden="1">
      <c r="A8731" s="6" t="s">
        <v>21940</v>
      </c>
      <c r="B8731" s="6" t="s">
        <v>358</v>
      </c>
      <c r="C8731" s="6" t="s">
        <v>411</v>
      </c>
      <c r="H8731" s="8" t="str">
        <f>VLOOKUP(C8731,agent_name_matching!A:B,2,false)</f>
        <v>System</v>
      </c>
      <c r="I8731" s="33"/>
      <c r="O8731" s="6" t="s">
        <v>21941</v>
      </c>
      <c r="P8731" s="8" t="str">
        <f t="shared" si="1"/>
        <v/>
      </c>
      <c r="Q8731" s="8" t="str">
        <f t="shared" si="19"/>
        <v/>
      </c>
      <c r="R8731" s="8" t="str">
        <f>if(and(P8731&lt;&gt;"",Q8731&lt;&gt;"newexp",Q8731&lt;&gt;"nostart"),countifs(script_conform_dispatching!A:A,P8731,script_conform_dispatching!B:B,Q8731),"")</f>
        <v/>
      </c>
      <c r="S8731" s="8" t="str">
        <f t="shared" si="3"/>
        <v/>
      </c>
    </row>
    <row r="8732" hidden="1">
      <c r="A8732" s="6" t="s">
        <v>21942</v>
      </c>
      <c r="B8732" s="6" t="s">
        <v>358</v>
      </c>
      <c r="C8732" s="6" t="s">
        <v>414</v>
      </c>
      <c r="F8732" s="6" t="s">
        <v>415</v>
      </c>
      <c r="G8732" s="6" t="s">
        <v>416</v>
      </c>
      <c r="H8732" s="8" t="str">
        <f>VLOOKUP(C8732,agent_name_matching!A:B,2,false)</f>
        <v>Dialog LLM</v>
      </c>
      <c r="I8732" s="32" t="s">
        <v>21943</v>
      </c>
      <c r="J8732" s="6" t="s">
        <v>418</v>
      </c>
      <c r="L8732" s="6">
        <v>7373.0</v>
      </c>
      <c r="M8732" s="6">
        <v>54.0</v>
      </c>
      <c r="N8732" s="6">
        <v>1341.0</v>
      </c>
      <c r="O8732" s="6" t="s">
        <v>21944</v>
      </c>
      <c r="P8732" s="8" t="str">
        <f t="shared" si="1"/>
        <v/>
      </c>
      <c r="Q8732" s="8" t="str">
        <f t="shared" si="19"/>
        <v/>
      </c>
      <c r="R8732" s="8" t="str">
        <f>if(and(P8732&lt;&gt;"",Q8732&lt;&gt;"newexp",Q8732&lt;&gt;"nostart"),countifs(script_conform_dispatching!A:A,P8732,script_conform_dispatching!B:B,Q8732),"")</f>
        <v/>
      </c>
      <c r="S8732" s="8" t="str">
        <f t="shared" si="3"/>
        <v/>
      </c>
    </row>
    <row r="8733" hidden="1">
      <c r="A8733" s="6" t="s">
        <v>21945</v>
      </c>
      <c r="B8733" s="6" t="s">
        <v>358</v>
      </c>
      <c r="C8733" s="6" t="s">
        <v>407</v>
      </c>
      <c r="D8733" s="6">
        <v>8.0</v>
      </c>
      <c r="E8733" s="6" t="s">
        <v>445</v>
      </c>
      <c r="H8733" s="8" t="str">
        <f>VLOOKUP(C8733,agent_name_matching!A:B,2,false)</f>
        <v>--</v>
      </c>
      <c r="I8733" s="33"/>
      <c r="O8733" s="6" t="s">
        <v>21946</v>
      </c>
      <c r="P8733" s="8">
        <f t="shared" si="1"/>
        <v>8</v>
      </c>
      <c r="Q8733" s="8" t="str">
        <f>if(P8733&lt;&gt;"",if(or(B8734&lt;&gt;B8733,#REF!&lt;&gt;B8733),"newexp", if(E8734="started",D8734,if(#REF!="started",#REF!,"nostart"))),"")</f>
        <v>#REF!</v>
      </c>
      <c r="R8733" s="8" t="str">
        <f>if(and(P8733&lt;&gt;"",Q8733&lt;&gt;"newexp",Q8733&lt;&gt;"nostart"),countifs(script_conform_dispatching!A:A,P8733,script_conform_dispatching!B:B,Q8733),"")</f>
        <v>#REF!</v>
      </c>
      <c r="S8733" s="8" t="str">
        <f t="shared" si="3"/>
        <v>#REF!</v>
      </c>
    </row>
    <row r="8734" hidden="1">
      <c r="A8734" s="6" t="s">
        <v>21947</v>
      </c>
      <c r="B8734" s="6" t="s">
        <v>358</v>
      </c>
      <c r="C8734" s="6" t="s">
        <v>450</v>
      </c>
      <c r="F8734" s="6" t="s">
        <v>415</v>
      </c>
      <c r="G8734" s="6" t="s">
        <v>416</v>
      </c>
      <c r="H8734" s="8" t="str">
        <f>VLOOKUP(C8734,agent_name_matching!A:B,2,false)</f>
        <v>Validator LLM</v>
      </c>
      <c r="I8734" s="32" t="s">
        <v>451</v>
      </c>
      <c r="J8734" s="6" t="s">
        <v>452</v>
      </c>
      <c r="L8734" s="6">
        <v>2124.0</v>
      </c>
      <c r="M8734" s="6">
        <v>10.0</v>
      </c>
      <c r="N8734" s="6">
        <v>1072.0</v>
      </c>
      <c r="O8734" s="6" t="s">
        <v>21948</v>
      </c>
      <c r="P8734" s="8" t="str">
        <f t="shared" si="1"/>
        <v/>
      </c>
      <c r="Q8734" s="8" t="str">
        <f>if(P8734&lt;&gt;"",if(or(#REF!&lt;&gt;B8734,#REF!&lt;&gt;B8734),"newexp", if(#REF!="started",#REF!,if(#REF!="started",#REF!,"nostart"))),"")</f>
        <v/>
      </c>
      <c r="R8734" s="8" t="str">
        <f>if(and(P8734&lt;&gt;"",Q8734&lt;&gt;"newexp",Q8734&lt;&gt;"nostart"),countifs(script_conform_dispatching!A:A,P8734,script_conform_dispatching!B:B,Q8734),"")</f>
        <v/>
      </c>
      <c r="S8734" s="8" t="str">
        <f t="shared" si="3"/>
        <v/>
      </c>
    </row>
    <row r="8735" hidden="1">
      <c r="A8735" s="6" t="s">
        <v>21949</v>
      </c>
      <c r="B8735" s="6" t="s">
        <v>361</v>
      </c>
      <c r="C8735" s="6" t="s">
        <v>407</v>
      </c>
      <c r="D8735" s="6">
        <v>1.0</v>
      </c>
      <c r="E8735" s="6" t="s">
        <v>408</v>
      </c>
      <c r="H8735" s="8" t="str">
        <f>VLOOKUP(C8735,agent_name_matching!A:B,2,false)</f>
        <v>--</v>
      </c>
      <c r="I8735" s="33"/>
      <c r="O8735" s="6" t="s">
        <v>21950</v>
      </c>
      <c r="P8735" s="8" t="str">
        <f t="shared" si="1"/>
        <v/>
      </c>
      <c r="Q8735" s="8" t="str">
        <f t="shared" ref="Q8735:Q8987" si="20">if(P8735&lt;&gt;"",if(or(B8736&lt;&gt;B8735,B8737&lt;&gt;B8735),"newexp", if(E8736="started",D8736,if(E8737="started",D8737,"nostart"))),"")</f>
        <v/>
      </c>
      <c r="R8735" s="8" t="str">
        <f>if(and(P8735&lt;&gt;"",Q8735&lt;&gt;"newexp",Q8735&lt;&gt;"nostart"),countifs(script_conform_dispatching!A:A,P8735,script_conform_dispatching!B:B,Q8735),"")</f>
        <v/>
      </c>
      <c r="S8735" s="8" t="str">
        <f t="shared" si="3"/>
        <v/>
      </c>
    </row>
    <row r="8736" hidden="1">
      <c r="A8736" s="6" t="s">
        <v>21951</v>
      </c>
      <c r="B8736" s="6" t="s">
        <v>361</v>
      </c>
      <c r="C8736" s="6" t="s">
        <v>411</v>
      </c>
      <c r="H8736" s="8" t="str">
        <f>VLOOKUP(C8736,agent_name_matching!A:B,2,false)</f>
        <v>System</v>
      </c>
      <c r="I8736" s="33"/>
      <c r="O8736" s="6" t="s">
        <v>21952</v>
      </c>
      <c r="P8736" s="8" t="str">
        <f t="shared" si="1"/>
        <v/>
      </c>
      <c r="Q8736" s="8" t="str">
        <f t="shared" si="20"/>
        <v/>
      </c>
      <c r="R8736" s="8" t="str">
        <f>if(and(P8736&lt;&gt;"",Q8736&lt;&gt;"newexp",Q8736&lt;&gt;"nostart"),countifs(script_conform_dispatching!A:A,P8736,script_conform_dispatching!B:B,Q8736),"")</f>
        <v/>
      </c>
      <c r="S8736" s="8" t="str">
        <f t="shared" si="3"/>
        <v/>
      </c>
    </row>
    <row r="8737" hidden="1">
      <c r="A8737" s="6" t="s">
        <v>21953</v>
      </c>
      <c r="B8737" s="6" t="s">
        <v>361</v>
      </c>
      <c r="C8737" s="6" t="s">
        <v>414</v>
      </c>
      <c r="F8737" s="6" t="s">
        <v>415</v>
      </c>
      <c r="G8737" s="6" t="s">
        <v>416</v>
      </c>
      <c r="H8737" s="8" t="str">
        <f>VLOOKUP(C8737,agent_name_matching!A:B,2,false)</f>
        <v>Dialog LLM</v>
      </c>
      <c r="I8737" s="32" t="s">
        <v>417</v>
      </c>
      <c r="J8737" s="6" t="s">
        <v>418</v>
      </c>
      <c r="L8737" s="6">
        <v>2328.0</v>
      </c>
      <c r="M8737" s="6">
        <v>42.0</v>
      </c>
      <c r="N8737" s="6">
        <v>998.0</v>
      </c>
      <c r="O8737" s="6" t="s">
        <v>21954</v>
      </c>
      <c r="P8737" s="8" t="str">
        <f t="shared" si="1"/>
        <v/>
      </c>
      <c r="Q8737" s="8" t="str">
        <f t="shared" si="20"/>
        <v/>
      </c>
      <c r="R8737" s="8" t="str">
        <f>if(and(P8737&lt;&gt;"",Q8737&lt;&gt;"newexp",Q8737&lt;&gt;"nostart"),countifs(script_conform_dispatching!A:A,P8737,script_conform_dispatching!B:B,Q8737),"")</f>
        <v/>
      </c>
      <c r="S8737" s="8" t="str">
        <f t="shared" si="3"/>
        <v/>
      </c>
    </row>
    <row r="8738" hidden="1">
      <c r="A8738" s="6" t="s">
        <v>21955</v>
      </c>
      <c r="B8738" s="6" t="s">
        <v>361</v>
      </c>
      <c r="C8738" s="6" t="s">
        <v>37</v>
      </c>
      <c r="F8738" s="6" t="s">
        <v>415</v>
      </c>
      <c r="G8738" s="6" t="s">
        <v>416</v>
      </c>
      <c r="H8738" s="8" t="str">
        <f>VLOOKUP(C8738,agent_name_matching!A:B,2,false)</f>
        <v>Patient LLM</v>
      </c>
      <c r="I8738" s="32" t="s">
        <v>21956</v>
      </c>
      <c r="J8738" s="6" t="s">
        <v>418</v>
      </c>
      <c r="K8738" s="6">
        <v>1.0</v>
      </c>
      <c r="L8738" s="6">
        <v>373.0</v>
      </c>
      <c r="M8738" s="6">
        <v>33.0</v>
      </c>
      <c r="N8738" s="6">
        <v>798.0</v>
      </c>
      <c r="O8738" s="6" t="s">
        <v>21957</v>
      </c>
      <c r="P8738" s="8" t="str">
        <f t="shared" si="1"/>
        <v/>
      </c>
      <c r="Q8738" s="8" t="str">
        <f t="shared" si="20"/>
        <v/>
      </c>
      <c r="R8738" s="8" t="str">
        <f>if(and(P8738&lt;&gt;"",Q8738&lt;&gt;"newexp",Q8738&lt;&gt;"nostart"),countifs(script_conform_dispatching!A:A,P8738,script_conform_dispatching!B:B,Q8738),"")</f>
        <v/>
      </c>
      <c r="S8738" s="8" t="str">
        <f t="shared" si="3"/>
        <v/>
      </c>
    </row>
    <row r="8739" hidden="1">
      <c r="A8739" s="6" t="s">
        <v>21958</v>
      </c>
      <c r="B8739" s="6" t="s">
        <v>361</v>
      </c>
      <c r="C8739" s="6" t="s">
        <v>411</v>
      </c>
      <c r="H8739" s="8" t="str">
        <f>VLOOKUP(C8739,agent_name_matching!A:B,2,false)</f>
        <v>System</v>
      </c>
      <c r="I8739" s="33"/>
      <c r="O8739" s="6" t="s">
        <v>21959</v>
      </c>
      <c r="P8739" s="8" t="str">
        <f t="shared" si="1"/>
        <v/>
      </c>
      <c r="Q8739" s="8" t="str">
        <f t="shared" si="20"/>
        <v/>
      </c>
      <c r="R8739" s="8" t="str">
        <f>if(and(P8739&lt;&gt;"",Q8739&lt;&gt;"newexp",Q8739&lt;&gt;"nostart"),countifs(script_conform_dispatching!A:A,P8739,script_conform_dispatching!B:B,Q8739),"")</f>
        <v/>
      </c>
      <c r="S8739" s="8" t="str">
        <f t="shared" si="3"/>
        <v/>
      </c>
    </row>
    <row r="8740" hidden="1">
      <c r="A8740" s="6" t="s">
        <v>21960</v>
      </c>
      <c r="B8740" s="6" t="s">
        <v>361</v>
      </c>
      <c r="C8740" s="6" t="s">
        <v>414</v>
      </c>
      <c r="F8740" s="6" t="s">
        <v>415</v>
      </c>
      <c r="G8740" s="6" t="s">
        <v>416</v>
      </c>
      <c r="H8740" s="8" t="str">
        <f>VLOOKUP(C8740,agent_name_matching!A:B,2,false)</f>
        <v>Dialog LLM</v>
      </c>
      <c r="I8740" s="32" t="s">
        <v>21961</v>
      </c>
      <c r="J8740" s="6" t="s">
        <v>418</v>
      </c>
      <c r="L8740" s="6">
        <v>2552.0</v>
      </c>
      <c r="M8740" s="6">
        <v>203.0</v>
      </c>
      <c r="N8740" s="6">
        <v>2665.0</v>
      </c>
      <c r="O8740" s="6" t="s">
        <v>21962</v>
      </c>
      <c r="P8740" s="8" t="str">
        <f t="shared" si="1"/>
        <v/>
      </c>
      <c r="Q8740" s="8" t="str">
        <f t="shared" si="20"/>
        <v/>
      </c>
      <c r="R8740" s="8" t="str">
        <f>if(and(P8740&lt;&gt;"",Q8740&lt;&gt;"newexp",Q8740&lt;&gt;"nostart"),countifs(script_conform_dispatching!A:A,P8740,script_conform_dispatching!B:B,Q8740),"")</f>
        <v/>
      </c>
      <c r="S8740" s="8" t="str">
        <f t="shared" si="3"/>
        <v/>
      </c>
    </row>
    <row r="8741" hidden="1">
      <c r="A8741" s="6" t="s">
        <v>21963</v>
      </c>
      <c r="B8741" s="6" t="s">
        <v>361</v>
      </c>
      <c r="C8741" s="6" t="s">
        <v>407</v>
      </c>
      <c r="D8741" s="6">
        <v>1.0</v>
      </c>
      <c r="E8741" s="6" t="s">
        <v>445</v>
      </c>
      <c r="H8741" s="8" t="str">
        <f>VLOOKUP(C8741,agent_name_matching!A:B,2,false)</f>
        <v>--</v>
      </c>
      <c r="I8741" s="33"/>
      <c r="O8741" s="6" t="s">
        <v>21964</v>
      </c>
      <c r="P8741" s="8">
        <f t="shared" si="1"/>
        <v>1</v>
      </c>
      <c r="Q8741" s="8">
        <f t="shared" si="20"/>
        <v>2</v>
      </c>
      <c r="R8741" s="8">
        <f>if(and(P8741&lt;&gt;"",Q8741&lt;&gt;"newexp",Q8741&lt;&gt;"nostart"),countifs(script_conform_dispatching!A:A,P8741,script_conform_dispatching!B:B,Q8741),"")</f>
        <v>1</v>
      </c>
      <c r="S8741" s="8" t="str">
        <f t="shared" si="3"/>
        <v/>
      </c>
    </row>
    <row r="8742" hidden="1">
      <c r="A8742" s="6" t="s">
        <v>21965</v>
      </c>
      <c r="B8742" s="6" t="s">
        <v>361</v>
      </c>
      <c r="C8742" s="6" t="s">
        <v>407</v>
      </c>
      <c r="D8742" s="6">
        <v>2.0</v>
      </c>
      <c r="E8742" s="6" t="s">
        <v>408</v>
      </c>
      <c r="H8742" s="8" t="str">
        <f>VLOOKUP(C8742,agent_name_matching!A:B,2,false)</f>
        <v>--</v>
      </c>
      <c r="I8742" s="33"/>
      <c r="O8742" s="6" t="s">
        <v>21966</v>
      </c>
      <c r="P8742" s="8" t="str">
        <f t="shared" si="1"/>
        <v/>
      </c>
      <c r="Q8742" s="8" t="str">
        <f t="shared" si="20"/>
        <v/>
      </c>
      <c r="R8742" s="8" t="str">
        <f>if(and(P8742&lt;&gt;"",Q8742&lt;&gt;"newexp",Q8742&lt;&gt;"nostart"),countifs(script_conform_dispatching!A:A,P8742,script_conform_dispatching!B:B,Q8742),"")</f>
        <v/>
      </c>
      <c r="S8742" s="8" t="str">
        <f t="shared" si="3"/>
        <v/>
      </c>
    </row>
    <row r="8743" hidden="1">
      <c r="A8743" s="6" t="s">
        <v>21967</v>
      </c>
      <c r="B8743" s="6" t="s">
        <v>361</v>
      </c>
      <c r="C8743" s="6" t="s">
        <v>450</v>
      </c>
      <c r="F8743" s="6" t="s">
        <v>415</v>
      </c>
      <c r="G8743" s="6" t="s">
        <v>416</v>
      </c>
      <c r="H8743" s="8" t="str">
        <f>VLOOKUP(C8743,agent_name_matching!A:B,2,false)</f>
        <v>Validator LLM</v>
      </c>
      <c r="I8743" s="32" t="s">
        <v>21968</v>
      </c>
      <c r="J8743" s="6" t="s">
        <v>452</v>
      </c>
      <c r="L8743" s="6">
        <v>645.0</v>
      </c>
      <c r="M8743" s="6">
        <v>42.0</v>
      </c>
      <c r="N8743" s="6">
        <v>755.0</v>
      </c>
      <c r="O8743" s="6" t="s">
        <v>21969</v>
      </c>
      <c r="P8743" s="8" t="str">
        <f t="shared" si="1"/>
        <v/>
      </c>
      <c r="Q8743" s="8" t="str">
        <f t="shared" si="20"/>
        <v/>
      </c>
      <c r="R8743" s="8" t="str">
        <f>if(and(P8743&lt;&gt;"",Q8743&lt;&gt;"newexp",Q8743&lt;&gt;"nostart"),countifs(script_conform_dispatching!A:A,P8743,script_conform_dispatching!B:B,Q8743),"")</f>
        <v/>
      </c>
      <c r="S8743" s="8" t="str">
        <f t="shared" si="3"/>
        <v/>
      </c>
    </row>
    <row r="8744" hidden="1">
      <c r="A8744" s="6" t="s">
        <v>21970</v>
      </c>
      <c r="B8744" s="6" t="s">
        <v>361</v>
      </c>
      <c r="C8744" s="6" t="s">
        <v>37</v>
      </c>
      <c r="F8744" s="6" t="s">
        <v>415</v>
      </c>
      <c r="G8744" s="6" t="s">
        <v>416</v>
      </c>
      <c r="H8744" s="8" t="str">
        <f>VLOOKUP(C8744,agent_name_matching!A:B,2,false)</f>
        <v>Patient LLM</v>
      </c>
      <c r="I8744" s="32" t="s">
        <v>21971</v>
      </c>
      <c r="J8744" s="6" t="s">
        <v>418</v>
      </c>
      <c r="K8744" s="6">
        <v>1.0</v>
      </c>
      <c r="L8744" s="6">
        <v>455.0</v>
      </c>
      <c r="M8744" s="6">
        <v>68.0</v>
      </c>
      <c r="N8744" s="6">
        <v>1085.0</v>
      </c>
      <c r="O8744" s="6" t="s">
        <v>21972</v>
      </c>
      <c r="P8744" s="8" t="str">
        <f t="shared" si="1"/>
        <v/>
      </c>
      <c r="Q8744" s="8" t="str">
        <f t="shared" si="20"/>
        <v/>
      </c>
      <c r="R8744" s="8" t="str">
        <f>if(and(P8744&lt;&gt;"",Q8744&lt;&gt;"newexp",Q8744&lt;&gt;"nostart"),countifs(script_conform_dispatching!A:A,P8744,script_conform_dispatching!B:B,Q8744),"")</f>
        <v/>
      </c>
      <c r="S8744" s="8" t="str">
        <f t="shared" si="3"/>
        <v/>
      </c>
    </row>
    <row r="8745" hidden="1">
      <c r="A8745" s="6" t="s">
        <v>21973</v>
      </c>
      <c r="B8745" s="6" t="s">
        <v>361</v>
      </c>
      <c r="C8745" s="6" t="s">
        <v>411</v>
      </c>
      <c r="H8745" s="8" t="str">
        <f>VLOOKUP(C8745,agent_name_matching!A:B,2,false)</f>
        <v>System</v>
      </c>
      <c r="I8745" s="33"/>
      <c r="O8745" s="6" t="s">
        <v>21974</v>
      </c>
      <c r="P8745" s="8" t="str">
        <f t="shared" si="1"/>
        <v/>
      </c>
      <c r="Q8745" s="8" t="str">
        <f t="shared" si="20"/>
        <v/>
      </c>
      <c r="R8745" s="8" t="str">
        <f>if(and(P8745&lt;&gt;"",Q8745&lt;&gt;"newexp",Q8745&lt;&gt;"nostart"),countifs(script_conform_dispatching!A:A,P8745,script_conform_dispatching!B:B,Q8745),"")</f>
        <v/>
      </c>
      <c r="S8745" s="8" t="str">
        <f t="shared" si="3"/>
        <v/>
      </c>
    </row>
    <row r="8746" hidden="1">
      <c r="A8746" s="6" t="s">
        <v>21975</v>
      </c>
      <c r="B8746" s="6" t="s">
        <v>361</v>
      </c>
      <c r="C8746" s="6" t="s">
        <v>414</v>
      </c>
      <c r="F8746" s="6" t="s">
        <v>415</v>
      </c>
      <c r="G8746" s="6" t="s">
        <v>416</v>
      </c>
      <c r="H8746" s="8" t="str">
        <f>VLOOKUP(C8746,agent_name_matching!A:B,2,false)</f>
        <v>Dialog LLM</v>
      </c>
      <c r="I8746" s="32" t="s">
        <v>21976</v>
      </c>
      <c r="J8746" s="6" t="s">
        <v>418</v>
      </c>
      <c r="L8746" s="6">
        <v>2998.0</v>
      </c>
      <c r="M8746" s="6">
        <v>335.0</v>
      </c>
      <c r="N8746" s="6">
        <v>4472.0</v>
      </c>
      <c r="O8746" s="6" t="s">
        <v>21977</v>
      </c>
      <c r="P8746" s="8" t="str">
        <f t="shared" si="1"/>
        <v/>
      </c>
      <c r="Q8746" s="8" t="str">
        <f t="shared" si="20"/>
        <v/>
      </c>
      <c r="R8746" s="8" t="str">
        <f>if(and(P8746&lt;&gt;"",Q8746&lt;&gt;"newexp",Q8746&lt;&gt;"nostart"),countifs(script_conform_dispatching!A:A,P8746,script_conform_dispatching!B:B,Q8746),"")</f>
        <v/>
      </c>
      <c r="S8746" s="8" t="str">
        <f t="shared" si="3"/>
        <v/>
      </c>
    </row>
    <row r="8747" hidden="1">
      <c r="A8747" s="6" t="s">
        <v>21978</v>
      </c>
      <c r="B8747" s="6" t="s">
        <v>361</v>
      </c>
      <c r="C8747" s="6" t="s">
        <v>407</v>
      </c>
      <c r="D8747" s="6">
        <v>2.0</v>
      </c>
      <c r="E8747" s="6" t="s">
        <v>445</v>
      </c>
      <c r="H8747" s="8" t="str">
        <f>VLOOKUP(C8747,agent_name_matching!A:B,2,false)</f>
        <v>--</v>
      </c>
      <c r="I8747" s="33"/>
      <c r="O8747" s="6" t="s">
        <v>21979</v>
      </c>
      <c r="P8747" s="8">
        <f t="shared" si="1"/>
        <v>2</v>
      </c>
      <c r="Q8747" s="8">
        <f t="shared" si="20"/>
        <v>3</v>
      </c>
      <c r="R8747" s="8">
        <f>if(and(P8747&lt;&gt;"",Q8747&lt;&gt;"newexp",Q8747&lt;&gt;"nostart"),countifs(script_conform_dispatching!A:A,P8747,script_conform_dispatching!B:B,Q8747),"")</f>
        <v>1</v>
      </c>
      <c r="S8747" s="8" t="str">
        <f t="shared" si="3"/>
        <v/>
      </c>
    </row>
    <row r="8748" hidden="1">
      <c r="A8748" s="6" t="s">
        <v>21980</v>
      </c>
      <c r="B8748" s="6" t="s">
        <v>361</v>
      </c>
      <c r="C8748" s="6" t="s">
        <v>407</v>
      </c>
      <c r="D8748" s="6">
        <v>3.0</v>
      </c>
      <c r="E8748" s="6" t="s">
        <v>408</v>
      </c>
      <c r="H8748" s="8" t="str">
        <f>VLOOKUP(C8748,agent_name_matching!A:B,2,false)</f>
        <v>--</v>
      </c>
      <c r="I8748" s="33"/>
      <c r="O8748" s="6" t="s">
        <v>21981</v>
      </c>
      <c r="P8748" s="8" t="str">
        <f t="shared" si="1"/>
        <v/>
      </c>
      <c r="Q8748" s="8" t="str">
        <f t="shared" si="20"/>
        <v/>
      </c>
      <c r="R8748" s="8" t="str">
        <f>if(and(P8748&lt;&gt;"",Q8748&lt;&gt;"newexp",Q8748&lt;&gt;"nostart"),countifs(script_conform_dispatching!A:A,P8748,script_conform_dispatching!B:B,Q8748),"")</f>
        <v/>
      </c>
      <c r="S8748" s="8" t="str">
        <f t="shared" si="3"/>
        <v/>
      </c>
    </row>
    <row r="8749" hidden="1">
      <c r="A8749" s="6" t="s">
        <v>21982</v>
      </c>
      <c r="B8749" s="6" t="s">
        <v>361</v>
      </c>
      <c r="C8749" s="6" t="s">
        <v>450</v>
      </c>
      <c r="F8749" s="6" t="s">
        <v>415</v>
      </c>
      <c r="G8749" s="6" t="s">
        <v>416</v>
      </c>
      <c r="H8749" s="8" t="str">
        <f>VLOOKUP(C8749,agent_name_matching!A:B,2,false)</f>
        <v>Validator LLM</v>
      </c>
      <c r="I8749" s="32" t="s">
        <v>451</v>
      </c>
      <c r="J8749" s="6" t="s">
        <v>452</v>
      </c>
      <c r="L8749" s="6">
        <v>807.0</v>
      </c>
      <c r="M8749" s="6">
        <v>10.0</v>
      </c>
      <c r="N8749" s="6">
        <v>504.0</v>
      </c>
      <c r="O8749" s="6" t="s">
        <v>21983</v>
      </c>
      <c r="P8749" s="8" t="str">
        <f t="shared" si="1"/>
        <v/>
      </c>
      <c r="Q8749" s="8" t="str">
        <f t="shared" si="20"/>
        <v/>
      </c>
      <c r="R8749" s="8" t="str">
        <f>if(and(P8749&lt;&gt;"",Q8749&lt;&gt;"newexp",Q8749&lt;&gt;"nostart"),countifs(script_conform_dispatching!A:A,P8749,script_conform_dispatching!B:B,Q8749),"")</f>
        <v/>
      </c>
      <c r="S8749" s="8" t="str">
        <f t="shared" si="3"/>
        <v/>
      </c>
    </row>
    <row r="8750" hidden="1">
      <c r="A8750" s="6" t="s">
        <v>21984</v>
      </c>
      <c r="B8750" s="6" t="s">
        <v>361</v>
      </c>
      <c r="C8750" s="6" t="s">
        <v>37</v>
      </c>
      <c r="F8750" s="6" t="s">
        <v>415</v>
      </c>
      <c r="G8750" s="6" t="s">
        <v>416</v>
      </c>
      <c r="H8750" s="8" t="str">
        <f>VLOOKUP(C8750,agent_name_matching!A:B,2,false)</f>
        <v>Patient LLM</v>
      </c>
      <c r="I8750" s="32" t="s">
        <v>21985</v>
      </c>
      <c r="J8750" s="6" t="s">
        <v>418</v>
      </c>
      <c r="K8750" s="6">
        <v>1.0</v>
      </c>
      <c r="L8750" s="6">
        <v>593.0</v>
      </c>
      <c r="M8750" s="6">
        <v>28.0</v>
      </c>
      <c r="N8750" s="6">
        <v>787.0</v>
      </c>
      <c r="O8750" s="6" t="s">
        <v>21986</v>
      </c>
      <c r="P8750" s="8" t="str">
        <f t="shared" si="1"/>
        <v/>
      </c>
      <c r="Q8750" s="8" t="str">
        <f t="shared" si="20"/>
        <v/>
      </c>
      <c r="R8750" s="8" t="str">
        <f>if(and(P8750&lt;&gt;"",Q8750&lt;&gt;"newexp",Q8750&lt;&gt;"nostart"),countifs(script_conform_dispatching!A:A,P8750,script_conform_dispatching!B:B,Q8750),"")</f>
        <v/>
      </c>
      <c r="S8750" s="8" t="str">
        <f t="shared" si="3"/>
        <v/>
      </c>
    </row>
    <row r="8751" hidden="1">
      <c r="A8751" s="6" t="s">
        <v>21987</v>
      </c>
      <c r="B8751" s="6" t="s">
        <v>361</v>
      </c>
      <c r="C8751" s="6" t="s">
        <v>411</v>
      </c>
      <c r="H8751" s="8" t="str">
        <f>VLOOKUP(C8751,agent_name_matching!A:B,2,false)</f>
        <v>System</v>
      </c>
      <c r="I8751" s="33"/>
      <c r="O8751" s="6" t="s">
        <v>21988</v>
      </c>
      <c r="P8751" s="8" t="str">
        <f t="shared" si="1"/>
        <v/>
      </c>
      <c r="Q8751" s="8" t="str">
        <f t="shared" si="20"/>
        <v/>
      </c>
      <c r="R8751" s="8" t="str">
        <f>if(and(P8751&lt;&gt;"",Q8751&lt;&gt;"newexp",Q8751&lt;&gt;"nostart"),countifs(script_conform_dispatching!A:A,P8751,script_conform_dispatching!B:B,Q8751),"")</f>
        <v/>
      </c>
      <c r="S8751" s="8" t="str">
        <f t="shared" si="3"/>
        <v/>
      </c>
    </row>
    <row r="8752" hidden="1">
      <c r="A8752" s="6" t="s">
        <v>21989</v>
      </c>
      <c r="B8752" s="6" t="s">
        <v>361</v>
      </c>
      <c r="C8752" s="6" t="s">
        <v>414</v>
      </c>
      <c r="F8752" s="6" t="s">
        <v>415</v>
      </c>
      <c r="G8752" s="6" t="s">
        <v>416</v>
      </c>
      <c r="H8752" s="8" t="str">
        <f>VLOOKUP(C8752,agent_name_matching!A:B,2,false)</f>
        <v>Dialog LLM</v>
      </c>
      <c r="I8752" s="32" t="s">
        <v>21990</v>
      </c>
      <c r="J8752" s="6" t="s">
        <v>418</v>
      </c>
      <c r="L8752" s="6">
        <v>3647.0</v>
      </c>
      <c r="M8752" s="6">
        <v>99.0</v>
      </c>
      <c r="N8752" s="6">
        <v>2343.0</v>
      </c>
      <c r="O8752" s="6" t="s">
        <v>21991</v>
      </c>
      <c r="P8752" s="8" t="str">
        <f t="shared" si="1"/>
        <v/>
      </c>
      <c r="Q8752" s="8" t="str">
        <f t="shared" si="20"/>
        <v/>
      </c>
      <c r="R8752" s="8" t="str">
        <f>if(and(P8752&lt;&gt;"",Q8752&lt;&gt;"newexp",Q8752&lt;&gt;"nostart"),countifs(script_conform_dispatching!A:A,P8752,script_conform_dispatching!B:B,Q8752),"")</f>
        <v/>
      </c>
      <c r="S8752" s="8" t="str">
        <f t="shared" si="3"/>
        <v/>
      </c>
    </row>
    <row r="8753" hidden="1">
      <c r="A8753" s="6" t="s">
        <v>21992</v>
      </c>
      <c r="B8753" s="6" t="s">
        <v>361</v>
      </c>
      <c r="C8753" s="6" t="s">
        <v>37</v>
      </c>
      <c r="F8753" s="6" t="s">
        <v>415</v>
      </c>
      <c r="G8753" s="6" t="s">
        <v>416</v>
      </c>
      <c r="H8753" s="8" t="str">
        <f>VLOOKUP(C8753,agent_name_matching!A:B,2,false)</f>
        <v>Patient LLM</v>
      </c>
      <c r="I8753" s="32" t="s">
        <v>21993</v>
      </c>
      <c r="J8753" s="6" t="s">
        <v>418</v>
      </c>
      <c r="K8753" s="6">
        <v>1.0</v>
      </c>
      <c r="L8753" s="6">
        <v>714.0</v>
      </c>
      <c r="M8753" s="6">
        <v>45.0</v>
      </c>
      <c r="N8753" s="6">
        <v>886.0</v>
      </c>
      <c r="O8753" s="6" t="s">
        <v>21994</v>
      </c>
      <c r="P8753" s="8" t="str">
        <f t="shared" si="1"/>
        <v/>
      </c>
      <c r="Q8753" s="8" t="str">
        <f t="shared" si="20"/>
        <v/>
      </c>
      <c r="R8753" s="8" t="str">
        <f>if(and(P8753&lt;&gt;"",Q8753&lt;&gt;"newexp",Q8753&lt;&gt;"nostart"),countifs(script_conform_dispatching!A:A,P8753,script_conform_dispatching!B:B,Q8753),"")</f>
        <v/>
      </c>
      <c r="S8753" s="8" t="str">
        <f t="shared" si="3"/>
        <v/>
      </c>
    </row>
    <row r="8754" hidden="1">
      <c r="A8754" s="6" t="s">
        <v>21995</v>
      </c>
      <c r="B8754" s="6" t="s">
        <v>361</v>
      </c>
      <c r="C8754" s="6" t="s">
        <v>411</v>
      </c>
      <c r="H8754" s="8" t="str">
        <f>VLOOKUP(C8754,agent_name_matching!A:B,2,false)</f>
        <v>System</v>
      </c>
      <c r="I8754" s="33"/>
      <c r="O8754" s="6" t="s">
        <v>21996</v>
      </c>
      <c r="P8754" s="8" t="str">
        <f t="shared" si="1"/>
        <v/>
      </c>
      <c r="Q8754" s="8" t="str">
        <f t="shared" si="20"/>
        <v/>
      </c>
      <c r="R8754" s="8" t="str">
        <f>if(and(P8754&lt;&gt;"",Q8754&lt;&gt;"newexp",Q8754&lt;&gt;"nostart"),countifs(script_conform_dispatching!A:A,P8754,script_conform_dispatching!B:B,Q8754),"")</f>
        <v/>
      </c>
      <c r="S8754" s="8" t="str">
        <f t="shared" si="3"/>
        <v/>
      </c>
    </row>
    <row r="8755" hidden="1">
      <c r="A8755" s="6" t="s">
        <v>21997</v>
      </c>
      <c r="B8755" s="6" t="s">
        <v>361</v>
      </c>
      <c r="C8755" s="6" t="s">
        <v>414</v>
      </c>
      <c r="F8755" s="6" t="s">
        <v>415</v>
      </c>
      <c r="G8755" s="6" t="s">
        <v>416</v>
      </c>
      <c r="H8755" s="8" t="str">
        <f>VLOOKUP(C8755,agent_name_matching!A:B,2,false)</f>
        <v>Dialog LLM</v>
      </c>
      <c r="I8755" s="32" t="s">
        <v>21998</v>
      </c>
      <c r="J8755" s="6" t="s">
        <v>418</v>
      </c>
      <c r="L8755" s="6">
        <v>4077.0</v>
      </c>
      <c r="M8755" s="6">
        <v>58.0</v>
      </c>
      <c r="N8755" s="6">
        <v>1335.0</v>
      </c>
      <c r="O8755" s="6" t="s">
        <v>21999</v>
      </c>
      <c r="P8755" s="8" t="str">
        <f t="shared" si="1"/>
        <v/>
      </c>
      <c r="Q8755" s="8" t="str">
        <f t="shared" si="20"/>
        <v/>
      </c>
      <c r="R8755" s="8" t="str">
        <f>if(and(P8755&lt;&gt;"",Q8755&lt;&gt;"newexp",Q8755&lt;&gt;"nostart"),countifs(script_conform_dispatching!A:A,P8755,script_conform_dispatching!B:B,Q8755),"")</f>
        <v/>
      </c>
      <c r="S8755" s="8" t="str">
        <f t="shared" si="3"/>
        <v/>
      </c>
    </row>
    <row r="8756" hidden="1">
      <c r="A8756" s="6" t="s">
        <v>22000</v>
      </c>
      <c r="B8756" s="6" t="s">
        <v>361</v>
      </c>
      <c r="C8756" s="6" t="s">
        <v>37</v>
      </c>
      <c r="F8756" s="6" t="s">
        <v>415</v>
      </c>
      <c r="G8756" s="6" t="s">
        <v>416</v>
      </c>
      <c r="H8756" s="8" t="str">
        <f>VLOOKUP(C8756,agent_name_matching!A:B,2,false)</f>
        <v>Patient LLM</v>
      </c>
      <c r="I8756" s="32" t="s">
        <v>22001</v>
      </c>
      <c r="J8756" s="6" t="s">
        <v>418</v>
      </c>
      <c r="K8756" s="6">
        <v>1.0</v>
      </c>
      <c r="L8756" s="6">
        <v>811.0</v>
      </c>
      <c r="M8756" s="6">
        <v>92.0</v>
      </c>
      <c r="N8756" s="6">
        <v>1436.0</v>
      </c>
      <c r="O8756" s="6" t="s">
        <v>22002</v>
      </c>
      <c r="P8756" s="8" t="str">
        <f t="shared" si="1"/>
        <v/>
      </c>
      <c r="Q8756" s="8" t="str">
        <f t="shared" si="20"/>
        <v/>
      </c>
      <c r="R8756" s="8" t="str">
        <f>if(and(P8756&lt;&gt;"",Q8756&lt;&gt;"newexp",Q8756&lt;&gt;"nostart"),countifs(script_conform_dispatching!A:A,P8756,script_conform_dispatching!B:B,Q8756),"")</f>
        <v/>
      </c>
      <c r="S8756" s="8" t="str">
        <f t="shared" si="3"/>
        <v/>
      </c>
    </row>
    <row r="8757" hidden="1">
      <c r="A8757" s="6" t="s">
        <v>22003</v>
      </c>
      <c r="B8757" s="6" t="s">
        <v>361</v>
      </c>
      <c r="C8757" s="6" t="s">
        <v>411</v>
      </c>
      <c r="H8757" s="8" t="str">
        <f>VLOOKUP(C8757,agent_name_matching!A:B,2,false)</f>
        <v>System</v>
      </c>
      <c r="I8757" s="33"/>
      <c r="O8757" s="6" t="s">
        <v>22004</v>
      </c>
      <c r="P8757" s="8" t="str">
        <f t="shared" si="1"/>
        <v/>
      </c>
      <c r="Q8757" s="8" t="str">
        <f t="shared" si="20"/>
        <v/>
      </c>
      <c r="R8757" s="8" t="str">
        <f>if(and(P8757&lt;&gt;"",Q8757&lt;&gt;"newexp",Q8757&lt;&gt;"nostart"),countifs(script_conform_dispatching!A:A,P8757,script_conform_dispatching!B:B,Q8757),"")</f>
        <v/>
      </c>
      <c r="S8757" s="8" t="str">
        <f t="shared" si="3"/>
        <v/>
      </c>
    </row>
    <row r="8758" hidden="1">
      <c r="A8758" s="6" t="s">
        <v>22005</v>
      </c>
      <c r="B8758" s="6" t="s">
        <v>361</v>
      </c>
      <c r="C8758" s="6" t="s">
        <v>414</v>
      </c>
      <c r="F8758" s="6" t="s">
        <v>415</v>
      </c>
      <c r="G8758" s="6" t="s">
        <v>416</v>
      </c>
      <c r="H8758" s="8" t="str">
        <f>VLOOKUP(C8758,agent_name_matching!A:B,2,false)</f>
        <v>Dialog LLM</v>
      </c>
      <c r="I8758" s="32" t="s">
        <v>22006</v>
      </c>
      <c r="J8758" s="6" t="s">
        <v>418</v>
      </c>
      <c r="L8758" s="6">
        <v>4513.0</v>
      </c>
      <c r="M8758" s="6">
        <v>89.0</v>
      </c>
      <c r="N8758" s="6">
        <v>1500.0</v>
      </c>
      <c r="O8758" s="6" t="s">
        <v>22007</v>
      </c>
      <c r="P8758" s="8" t="str">
        <f t="shared" si="1"/>
        <v/>
      </c>
      <c r="Q8758" s="8" t="str">
        <f t="shared" si="20"/>
        <v/>
      </c>
      <c r="R8758" s="8" t="str">
        <f>if(and(P8758&lt;&gt;"",Q8758&lt;&gt;"newexp",Q8758&lt;&gt;"nostart"),countifs(script_conform_dispatching!A:A,P8758,script_conform_dispatching!B:B,Q8758),"")</f>
        <v/>
      </c>
      <c r="S8758" s="8" t="str">
        <f t="shared" si="3"/>
        <v/>
      </c>
    </row>
    <row r="8759" hidden="1">
      <c r="A8759" s="6" t="s">
        <v>22008</v>
      </c>
      <c r="B8759" s="6" t="s">
        <v>361</v>
      </c>
      <c r="C8759" s="6" t="s">
        <v>37</v>
      </c>
      <c r="F8759" s="6" t="s">
        <v>415</v>
      </c>
      <c r="G8759" s="6" t="s">
        <v>416</v>
      </c>
      <c r="H8759" s="8" t="str">
        <f>VLOOKUP(C8759,agent_name_matching!A:B,2,false)</f>
        <v>Patient LLM</v>
      </c>
      <c r="I8759" s="32" t="s">
        <v>22009</v>
      </c>
      <c r="J8759" s="6" t="s">
        <v>418</v>
      </c>
      <c r="K8759" s="6">
        <v>1.0</v>
      </c>
      <c r="L8759" s="6">
        <v>986.0</v>
      </c>
      <c r="M8759" s="6">
        <v>103.0</v>
      </c>
      <c r="N8759" s="6">
        <v>1534.0</v>
      </c>
      <c r="O8759" s="6" t="s">
        <v>22010</v>
      </c>
      <c r="P8759" s="8" t="str">
        <f t="shared" si="1"/>
        <v/>
      </c>
      <c r="Q8759" s="8" t="str">
        <f t="shared" si="20"/>
        <v/>
      </c>
      <c r="R8759" s="8" t="str">
        <f>if(and(P8759&lt;&gt;"",Q8759&lt;&gt;"newexp",Q8759&lt;&gt;"nostart"),countifs(script_conform_dispatching!A:A,P8759,script_conform_dispatching!B:B,Q8759),"")</f>
        <v/>
      </c>
      <c r="S8759" s="8" t="str">
        <f t="shared" si="3"/>
        <v/>
      </c>
    </row>
    <row r="8760" hidden="1">
      <c r="A8760" s="6" t="s">
        <v>22011</v>
      </c>
      <c r="B8760" s="6" t="s">
        <v>361</v>
      </c>
      <c r="C8760" s="6" t="s">
        <v>411</v>
      </c>
      <c r="H8760" s="8" t="str">
        <f>VLOOKUP(C8760,agent_name_matching!A:B,2,false)</f>
        <v>System</v>
      </c>
      <c r="I8760" s="33"/>
      <c r="O8760" s="6" t="s">
        <v>22012</v>
      </c>
      <c r="P8760" s="8" t="str">
        <f t="shared" si="1"/>
        <v/>
      </c>
      <c r="Q8760" s="8" t="str">
        <f t="shared" si="20"/>
        <v/>
      </c>
      <c r="R8760" s="8" t="str">
        <f>if(and(P8760&lt;&gt;"",Q8760&lt;&gt;"newexp",Q8760&lt;&gt;"nostart"),countifs(script_conform_dispatching!A:A,P8760,script_conform_dispatching!B:B,Q8760),"")</f>
        <v/>
      </c>
      <c r="S8760" s="8" t="str">
        <f t="shared" si="3"/>
        <v/>
      </c>
    </row>
    <row r="8761" hidden="1">
      <c r="A8761" s="6" t="s">
        <v>22013</v>
      </c>
      <c r="B8761" s="6" t="s">
        <v>361</v>
      </c>
      <c r="C8761" s="6" t="s">
        <v>414</v>
      </c>
      <c r="F8761" s="6" t="s">
        <v>415</v>
      </c>
      <c r="G8761" s="6" t="s">
        <v>416</v>
      </c>
      <c r="H8761" s="8" t="str">
        <f>VLOOKUP(C8761,agent_name_matching!A:B,2,false)</f>
        <v>Dialog LLM</v>
      </c>
      <c r="I8761" s="32" t="s">
        <v>22014</v>
      </c>
      <c r="J8761" s="6" t="s">
        <v>418</v>
      </c>
      <c r="L8761" s="6">
        <v>4991.0</v>
      </c>
      <c r="M8761" s="6">
        <v>85.0</v>
      </c>
      <c r="N8761" s="6">
        <v>1944.0</v>
      </c>
      <c r="O8761" s="6" t="s">
        <v>22015</v>
      </c>
      <c r="P8761" s="8" t="str">
        <f t="shared" si="1"/>
        <v/>
      </c>
      <c r="Q8761" s="8" t="str">
        <f t="shared" si="20"/>
        <v/>
      </c>
      <c r="R8761" s="8" t="str">
        <f>if(and(P8761&lt;&gt;"",Q8761&lt;&gt;"newexp",Q8761&lt;&gt;"nostart"),countifs(script_conform_dispatching!A:A,P8761,script_conform_dispatching!B:B,Q8761),"")</f>
        <v/>
      </c>
      <c r="S8761" s="8" t="str">
        <f t="shared" si="3"/>
        <v/>
      </c>
    </row>
    <row r="8762" hidden="1">
      <c r="A8762" s="6" t="s">
        <v>22016</v>
      </c>
      <c r="B8762" s="6" t="s">
        <v>361</v>
      </c>
      <c r="C8762" s="6" t="s">
        <v>37</v>
      </c>
      <c r="F8762" s="6" t="s">
        <v>415</v>
      </c>
      <c r="G8762" s="6" t="s">
        <v>416</v>
      </c>
      <c r="H8762" s="8" t="str">
        <f>VLOOKUP(C8762,agent_name_matching!A:B,2,false)</f>
        <v>Patient LLM</v>
      </c>
      <c r="I8762" s="32" t="s">
        <v>22017</v>
      </c>
      <c r="J8762" s="6" t="s">
        <v>418</v>
      </c>
      <c r="K8762" s="6">
        <v>1.0</v>
      </c>
      <c r="L8762" s="6">
        <v>1168.0</v>
      </c>
      <c r="M8762" s="6">
        <v>103.0</v>
      </c>
      <c r="N8762" s="6">
        <v>1699.0</v>
      </c>
      <c r="O8762" s="6" t="s">
        <v>22018</v>
      </c>
      <c r="P8762" s="8" t="str">
        <f t="shared" si="1"/>
        <v/>
      </c>
      <c r="Q8762" s="8" t="str">
        <f t="shared" si="20"/>
        <v/>
      </c>
      <c r="R8762" s="8" t="str">
        <f>if(and(P8762&lt;&gt;"",Q8762&lt;&gt;"newexp",Q8762&lt;&gt;"nostart"),countifs(script_conform_dispatching!A:A,P8762,script_conform_dispatching!B:B,Q8762),"")</f>
        <v/>
      </c>
      <c r="S8762" s="8" t="str">
        <f t="shared" si="3"/>
        <v/>
      </c>
    </row>
    <row r="8763" hidden="1">
      <c r="A8763" s="6" t="s">
        <v>22019</v>
      </c>
      <c r="B8763" s="6" t="s">
        <v>361</v>
      </c>
      <c r="C8763" s="6" t="s">
        <v>411</v>
      </c>
      <c r="H8763" s="8" t="str">
        <f>VLOOKUP(C8763,agent_name_matching!A:B,2,false)</f>
        <v>System</v>
      </c>
      <c r="I8763" s="33"/>
      <c r="O8763" s="6" t="s">
        <v>22020</v>
      </c>
      <c r="P8763" s="8" t="str">
        <f t="shared" si="1"/>
        <v/>
      </c>
      <c r="Q8763" s="8" t="str">
        <f t="shared" si="20"/>
        <v/>
      </c>
      <c r="R8763" s="8" t="str">
        <f>if(and(P8763&lt;&gt;"",Q8763&lt;&gt;"newexp",Q8763&lt;&gt;"nostart"),countifs(script_conform_dispatching!A:A,P8763,script_conform_dispatching!B:B,Q8763),"")</f>
        <v/>
      </c>
      <c r="S8763" s="8" t="str">
        <f t="shared" si="3"/>
        <v/>
      </c>
    </row>
    <row r="8764" hidden="1">
      <c r="A8764" s="6" t="s">
        <v>22021</v>
      </c>
      <c r="B8764" s="6" t="s">
        <v>361</v>
      </c>
      <c r="C8764" s="6" t="s">
        <v>414</v>
      </c>
      <c r="F8764" s="6" t="s">
        <v>415</v>
      </c>
      <c r="G8764" s="6" t="s">
        <v>416</v>
      </c>
      <c r="H8764" s="8" t="str">
        <f>VLOOKUP(C8764,agent_name_matching!A:B,2,false)</f>
        <v>Dialog LLM</v>
      </c>
      <c r="I8764" s="32" t="s">
        <v>22022</v>
      </c>
      <c r="J8764" s="6" t="s">
        <v>418</v>
      </c>
      <c r="L8764" s="6">
        <v>5465.0</v>
      </c>
      <c r="M8764" s="6">
        <v>105.0</v>
      </c>
      <c r="N8764" s="6">
        <v>1731.0</v>
      </c>
      <c r="O8764" s="6" t="s">
        <v>22023</v>
      </c>
      <c r="P8764" s="8" t="str">
        <f t="shared" si="1"/>
        <v/>
      </c>
      <c r="Q8764" s="8" t="str">
        <f t="shared" si="20"/>
        <v/>
      </c>
      <c r="R8764" s="8" t="str">
        <f>if(and(P8764&lt;&gt;"",Q8764&lt;&gt;"newexp",Q8764&lt;&gt;"nostart"),countifs(script_conform_dispatching!A:A,P8764,script_conform_dispatching!B:B,Q8764),"")</f>
        <v/>
      </c>
      <c r="S8764" s="8" t="str">
        <f t="shared" si="3"/>
        <v/>
      </c>
    </row>
    <row r="8765" hidden="1">
      <c r="A8765" s="6" t="s">
        <v>22024</v>
      </c>
      <c r="B8765" s="6" t="s">
        <v>361</v>
      </c>
      <c r="C8765" s="6" t="s">
        <v>37</v>
      </c>
      <c r="F8765" s="6" t="s">
        <v>415</v>
      </c>
      <c r="G8765" s="6" t="s">
        <v>416</v>
      </c>
      <c r="H8765" s="8" t="str">
        <f>VLOOKUP(C8765,agent_name_matching!A:B,2,false)</f>
        <v>Patient LLM</v>
      </c>
      <c r="I8765" s="32" t="s">
        <v>22025</v>
      </c>
      <c r="J8765" s="6" t="s">
        <v>418</v>
      </c>
      <c r="K8765" s="6">
        <v>1.0</v>
      </c>
      <c r="L8765" s="6">
        <v>1370.0</v>
      </c>
      <c r="M8765" s="6">
        <v>97.0</v>
      </c>
      <c r="N8765" s="6">
        <v>1421.0</v>
      </c>
      <c r="O8765" s="6" t="s">
        <v>22026</v>
      </c>
      <c r="P8765" s="8" t="str">
        <f t="shared" si="1"/>
        <v/>
      </c>
      <c r="Q8765" s="8" t="str">
        <f t="shared" si="20"/>
        <v/>
      </c>
      <c r="R8765" s="8" t="str">
        <f>if(and(P8765&lt;&gt;"",Q8765&lt;&gt;"newexp",Q8765&lt;&gt;"nostart"),countifs(script_conform_dispatching!A:A,P8765,script_conform_dispatching!B:B,Q8765),"")</f>
        <v/>
      </c>
      <c r="S8765" s="8" t="str">
        <f t="shared" si="3"/>
        <v/>
      </c>
    </row>
    <row r="8766" hidden="1">
      <c r="A8766" s="6" t="s">
        <v>22027</v>
      </c>
      <c r="B8766" s="6" t="s">
        <v>361</v>
      </c>
      <c r="C8766" s="6" t="s">
        <v>411</v>
      </c>
      <c r="H8766" s="8" t="str">
        <f>VLOOKUP(C8766,agent_name_matching!A:B,2,false)</f>
        <v>System</v>
      </c>
      <c r="I8766" s="33"/>
      <c r="O8766" s="6" t="s">
        <v>22028</v>
      </c>
      <c r="P8766" s="8" t="str">
        <f t="shared" si="1"/>
        <v/>
      </c>
      <c r="Q8766" s="8" t="str">
        <f t="shared" si="20"/>
        <v/>
      </c>
      <c r="R8766" s="8" t="str">
        <f>if(and(P8766&lt;&gt;"",Q8766&lt;&gt;"newexp",Q8766&lt;&gt;"nostart"),countifs(script_conform_dispatching!A:A,P8766,script_conform_dispatching!B:B,Q8766),"")</f>
        <v/>
      </c>
      <c r="S8766" s="8" t="str">
        <f t="shared" si="3"/>
        <v/>
      </c>
    </row>
    <row r="8767" hidden="1">
      <c r="A8767" s="6" t="s">
        <v>22029</v>
      </c>
      <c r="B8767" s="6" t="s">
        <v>361</v>
      </c>
      <c r="C8767" s="6" t="s">
        <v>414</v>
      </c>
      <c r="F8767" s="6" t="s">
        <v>415</v>
      </c>
      <c r="G8767" s="6" t="s">
        <v>416</v>
      </c>
      <c r="H8767" s="8" t="str">
        <f>VLOOKUP(C8767,agent_name_matching!A:B,2,false)</f>
        <v>Dialog LLM</v>
      </c>
      <c r="I8767" s="32" t="s">
        <v>22030</v>
      </c>
      <c r="J8767" s="6" t="s">
        <v>418</v>
      </c>
      <c r="L8767" s="6">
        <v>5953.0</v>
      </c>
      <c r="M8767" s="6">
        <v>120.0</v>
      </c>
      <c r="N8767" s="6">
        <v>2223.0</v>
      </c>
      <c r="O8767" s="6" t="s">
        <v>22031</v>
      </c>
      <c r="P8767" s="8" t="str">
        <f t="shared" si="1"/>
        <v/>
      </c>
      <c r="Q8767" s="8" t="str">
        <f t="shared" si="20"/>
        <v/>
      </c>
      <c r="R8767" s="8" t="str">
        <f>if(and(P8767&lt;&gt;"",Q8767&lt;&gt;"newexp",Q8767&lt;&gt;"nostart"),countifs(script_conform_dispatching!A:A,P8767,script_conform_dispatching!B:B,Q8767),"")</f>
        <v/>
      </c>
      <c r="S8767" s="8" t="str">
        <f t="shared" si="3"/>
        <v/>
      </c>
    </row>
    <row r="8768" hidden="1">
      <c r="A8768" s="6" t="s">
        <v>22032</v>
      </c>
      <c r="B8768" s="6" t="s">
        <v>361</v>
      </c>
      <c r="C8768" s="6" t="s">
        <v>37</v>
      </c>
      <c r="F8768" s="6" t="s">
        <v>415</v>
      </c>
      <c r="G8768" s="6" t="s">
        <v>416</v>
      </c>
      <c r="H8768" s="8" t="str">
        <f>VLOOKUP(C8768,agent_name_matching!A:B,2,false)</f>
        <v>Patient LLM</v>
      </c>
      <c r="I8768" s="32" t="s">
        <v>22033</v>
      </c>
      <c r="J8768" s="6" t="s">
        <v>418</v>
      </c>
      <c r="K8768" s="6">
        <v>1.0</v>
      </c>
      <c r="L8768" s="6">
        <v>1581.0</v>
      </c>
      <c r="M8768" s="6">
        <v>89.0</v>
      </c>
      <c r="N8768" s="6">
        <v>2765.0</v>
      </c>
      <c r="O8768" s="6" t="s">
        <v>22034</v>
      </c>
      <c r="P8768" s="8" t="str">
        <f t="shared" si="1"/>
        <v/>
      </c>
      <c r="Q8768" s="8" t="str">
        <f t="shared" si="20"/>
        <v/>
      </c>
      <c r="R8768" s="8" t="str">
        <f>if(and(P8768&lt;&gt;"",Q8768&lt;&gt;"newexp",Q8768&lt;&gt;"nostart"),countifs(script_conform_dispatching!A:A,P8768,script_conform_dispatching!B:B,Q8768),"")</f>
        <v/>
      </c>
      <c r="S8768" s="8" t="str">
        <f t="shared" si="3"/>
        <v/>
      </c>
    </row>
    <row r="8769" hidden="1">
      <c r="A8769" s="6" t="s">
        <v>22035</v>
      </c>
      <c r="B8769" s="6" t="s">
        <v>361</v>
      </c>
      <c r="C8769" s="6" t="s">
        <v>411</v>
      </c>
      <c r="H8769" s="8" t="str">
        <f>VLOOKUP(C8769,agent_name_matching!A:B,2,false)</f>
        <v>System</v>
      </c>
      <c r="I8769" s="33"/>
      <c r="O8769" s="6" t="s">
        <v>22036</v>
      </c>
      <c r="P8769" s="8" t="str">
        <f t="shared" si="1"/>
        <v/>
      </c>
      <c r="Q8769" s="8" t="str">
        <f t="shared" si="20"/>
        <v/>
      </c>
      <c r="R8769" s="8" t="str">
        <f>if(and(P8769&lt;&gt;"",Q8769&lt;&gt;"newexp",Q8769&lt;&gt;"nostart"),countifs(script_conform_dispatching!A:A,P8769,script_conform_dispatching!B:B,Q8769),"")</f>
        <v/>
      </c>
      <c r="S8769" s="8" t="str">
        <f t="shared" si="3"/>
        <v/>
      </c>
    </row>
    <row r="8770" hidden="1">
      <c r="A8770" s="6" t="s">
        <v>22037</v>
      </c>
      <c r="B8770" s="6" t="s">
        <v>361</v>
      </c>
      <c r="C8770" s="6" t="s">
        <v>414</v>
      </c>
      <c r="F8770" s="6" t="s">
        <v>415</v>
      </c>
      <c r="G8770" s="6" t="s">
        <v>416</v>
      </c>
      <c r="H8770" s="8" t="str">
        <f>VLOOKUP(C8770,agent_name_matching!A:B,2,false)</f>
        <v>Dialog LLM</v>
      </c>
      <c r="I8770" s="32" t="s">
        <v>22038</v>
      </c>
      <c r="J8770" s="6" t="s">
        <v>418</v>
      </c>
      <c r="L8770" s="6">
        <v>6448.0</v>
      </c>
      <c r="M8770" s="6">
        <v>239.0</v>
      </c>
      <c r="N8770" s="6">
        <v>3459.0</v>
      </c>
      <c r="O8770" s="6" t="s">
        <v>22039</v>
      </c>
      <c r="P8770" s="8" t="str">
        <f t="shared" si="1"/>
        <v/>
      </c>
      <c r="Q8770" s="8" t="str">
        <f t="shared" si="20"/>
        <v/>
      </c>
      <c r="R8770" s="8" t="str">
        <f>if(and(P8770&lt;&gt;"",Q8770&lt;&gt;"newexp",Q8770&lt;&gt;"nostart"),countifs(script_conform_dispatching!A:A,P8770,script_conform_dispatching!B:B,Q8770),"")</f>
        <v/>
      </c>
      <c r="S8770" s="8" t="str">
        <f t="shared" si="3"/>
        <v/>
      </c>
    </row>
    <row r="8771" hidden="1">
      <c r="A8771" s="6" t="s">
        <v>22040</v>
      </c>
      <c r="B8771" s="6" t="s">
        <v>361</v>
      </c>
      <c r="C8771" s="6" t="s">
        <v>407</v>
      </c>
      <c r="D8771" s="6">
        <v>3.0</v>
      </c>
      <c r="E8771" s="6" t="s">
        <v>445</v>
      </c>
      <c r="H8771" s="8" t="str">
        <f>VLOOKUP(C8771,agent_name_matching!A:B,2,false)</f>
        <v>--</v>
      </c>
      <c r="I8771" s="33"/>
      <c r="O8771" s="6" t="s">
        <v>22041</v>
      </c>
      <c r="P8771" s="8">
        <f t="shared" si="1"/>
        <v>3</v>
      </c>
      <c r="Q8771" s="8">
        <f t="shared" si="20"/>
        <v>3</v>
      </c>
      <c r="R8771" s="8">
        <f>if(and(P8771&lt;&gt;"",Q8771&lt;&gt;"newexp",Q8771&lt;&gt;"nostart"),countifs(script_conform_dispatching!A:A,P8771,script_conform_dispatching!B:B,Q8771),"")</f>
        <v>1</v>
      </c>
      <c r="S8771" s="8" t="str">
        <f t="shared" si="3"/>
        <v/>
      </c>
    </row>
    <row r="8772" hidden="1">
      <c r="A8772" s="6" t="s">
        <v>22042</v>
      </c>
      <c r="B8772" s="6" t="s">
        <v>361</v>
      </c>
      <c r="C8772" s="6" t="s">
        <v>407</v>
      </c>
      <c r="D8772" s="6">
        <v>3.0</v>
      </c>
      <c r="E8772" s="6" t="s">
        <v>408</v>
      </c>
      <c r="H8772" s="8" t="str">
        <f>VLOOKUP(C8772,agent_name_matching!A:B,2,false)</f>
        <v>--</v>
      </c>
      <c r="I8772" s="33"/>
      <c r="O8772" s="6" t="s">
        <v>22043</v>
      </c>
      <c r="P8772" s="8" t="str">
        <f t="shared" si="1"/>
        <v/>
      </c>
      <c r="Q8772" s="8" t="str">
        <f t="shared" si="20"/>
        <v/>
      </c>
      <c r="R8772" s="8" t="str">
        <f>if(and(P8772&lt;&gt;"",Q8772&lt;&gt;"newexp",Q8772&lt;&gt;"nostart"),countifs(script_conform_dispatching!A:A,P8772,script_conform_dispatching!B:B,Q8772),"")</f>
        <v/>
      </c>
      <c r="S8772" s="8" t="str">
        <f t="shared" si="3"/>
        <v/>
      </c>
    </row>
    <row r="8773" hidden="1">
      <c r="A8773" s="6" t="s">
        <v>22044</v>
      </c>
      <c r="B8773" s="6" t="s">
        <v>361</v>
      </c>
      <c r="C8773" s="6" t="s">
        <v>450</v>
      </c>
      <c r="F8773" s="6" t="s">
        <v>415</v>
      </c>
      <c r="G8773" s="6" t="s">
        <v>416</v>
      </c>
      <c r="H8773" s="8" t="str">
        <f>VLOOKUP(C8773,agent_name_matching!A:B,2,false)</f>
        <v>Validator LLM</v>
      </c>
      <c r="I8773" s="32" t="s">
        <v>451</v>
      </c>
      <c r="J8773" s="6" t="s">
        <v>452</v>
      </c>
      <c r="L8773" s="6">
        <v>2102.0</v>
      </c>
      <c r="M8773" s="6">
        <v>10.0</v>
      </c>
      <c r="N8773" s="6">
        <v>598.0</v>
      </c>
      <c r="O8773" s="6" t="s">
        <v>22045</v>
      </c>
      <c r="P8773" s="8" t="str">
        <f t="shared" si="1"/>
        <v/>
      </c>
      <c r="Q8773" s="8" t="str">
        <f t="shared" si="20"/>
        <v/>
      </c>
      <c r="R8773" s="8" t="str">
        <f>if(and(P8773&lt;&gt;"",Q8773&lt;&gt;"newexp",Q8773&lt;&gt;"nostart"),countifs(script_conform_dispatching!A:A,P8773,script_conform_dispatching!B:B,Q8773),"")</f>
        <v/>
      </c>
      <c r="S8773" s="8" t="str">
        <f t="shared" si="3"/>
        <v/>
      </c>
    </row>
    <row r="8774" hidden="1">
      <c r="A8774" s="6" t="s">
        <v>22046</v>
      </c>
      <c r="B8774" s="6" t="s">
        <v>361</v>
      </c>
      <c r="C8774" s="6" t="s">
        <v>37</v>
      </c>
      <c r="F8774" s="6" t="s">
        <v>415</v>
      </c>
      <c r="G8774" s="6" t="s">
        <v>416</v>
      </c>
      <c r="H8774" s="8" t="str">
        <f>VLOOKUP(C8774,agent_name_matching!A:B,2,false)</f>
        <v>Patient LLM</v>
      </c>
      <c r="I8774" s="32" t="s">
        <v>22047</v>
      </c>
      <c r="J8774" s="6" t="s">
        <v>418</v>
      </c>
      <c r="K8774" s="6">
        <v>1.0</v>
      </c>
      <c r="L8774" s="6">
        <v>1792.0</v>
      </c>
      <c r="M8774" s="6">
        <v>50.0</v>
      </c>
      <c r="N8774" s="6">
        <v>1511.0</v>
      </c>
      <c r="O8774" s="6" t="s">
        <v>22048</v>
      </c>
      <c r="P8774" s="8" t="str">
        <f t="shared" si="1"/>
        <v/>
      </c>
      <c r="Q8774" s="8" t="str">
        <f t="shared" si="20"/>
        <v/>
      </c>
      <c r="R8774" s="8" t="str">
        <f>if(and(P8774&lt;&gt;"",Q8774&lt;&gt;"newexp",Q8774&lt;&gt;"nostart"),countifs(script_conform_dispatching!A:A,P8774,script_conform_dispatching!B:B,Q8774),"")</f>
        <v/>
      </c>
      <c r="S8774" s="8" t="str">
        <f t="shared" si="3"/>
        <v/>
      </c>
    </row>
    <row r="8775" hidden="1">
      <c r="A8775" s="6" t="s">
        <v>22049</v>
      </c>
      <c r="B8775" s="6" t="s">
        <v>361</v>
      </c>
      <c r="C8775" s="6" t="s">
        <v>411</v>
      </c>
      <c r="H8775" s="8" t="str">
        <f>VLOOKUP(C8775,agent_name_matching!A:B,2,false)</f>
        <v>System</v>
      </c>
      <c r="I8775" s="33"/>
      <c r="O8775" s="6" t="s">
        <v>22050</v>
      </c>
      <c r="P8775" s="8" t="str">
        <f t="shared" si="1"/>
        <v/>
      </c>
      <c r="Q8775" s="8" t="str">
        <f t="shared" si="20"/>
        <v/>
      </c>
      <c r="R8775" s="8" t="str">
        <f>if(and(P8775&lt;&gt;"",Q8775&lt;&gt;"newexp",Q8775&lt;&gt;"nostart"),countifs(script_conform_dispatching!A:A,P8775,script_conform_dispatching!B:B,Q8775),"")</f>
        <v/>
      </c>
      <c r="S8775" s="8" t="str">
        <f t="shared" si="3"/>
        <v/>
      </c>
    </row>
    <row r="8776" hidden="1">
      <c r="A8776" s="6" t="s">
        <v>22051</v>
      </c>
      <c r="B8776" s="6" t="s">
        <v>361</v>
      </c>
      <c r="C8776" s="6" t="s">
        <v>414</v>
      </c>
      <c r="F8776" s="6" t="s">
        <v>415</v>
      </c>
      <c r="G8776" s="6" t="s">
        <v>416</v>
      </c>
      <c r="H8776" s="8" t="str">
        <f>VLOOKUP(C8776,agent_name_matching!A:B,2,false)</f>
        <v>Dialog LLM</v>
      </c>
      <c r="I8776" s="32" t="s">
        <v>22052</v>
      </c>
      <c r="J8776" s="6" t="s">
        <v>418</v>
      </c>
      <c r="L8776" s="6">
        <v>6875.0</v>
      </c>
      <c r="M8776" s="6">
        <v>322.0</v>
      </c>
      <c r="N8776" s="6">
        <v>5439.0</v>
      </c>
      <c r="O8776" s="6" t="s">
        <v>22053</v>
      </c>
      <c r="P8776" s="8" t="str">
        <f t="shared" si="1"/>
        <v/>
      </c>
      <c r="Q8776" s="8" t="str">
        <f t="shared" si="20"/>
        <v/>
      </c>
      <c r="R8776" s="8" t="str">
        <f>if(and(P8776&lt;&gt;"",Q8776&lt;&gt;"newexp",Q8776&lt;&gt;"nostart"),countifs(script_conform_dispatching!A:A,P8776,script_conform_dispatching!B:B,Q8776),"")</f>
        <v/>
      </c>
      <c r="S8776" s="8" t="str">
        <f t="shared" si="3"/>
        <v/>
      </c>
    </row>
    <row r="8777" hidden="1">
      <c r="A8777" s="6" t="s">
        <v>22054</v>
      </c>
      <c r="B8777" s="6" t="s">
        <v>361</v>
      </c>
      <c r="C8777" s="6" t="s">
        <v>407</v>
      </c>
      <c r="D8777" s="6">
        <v>3.0</v>
      </c>
      <c r="E8777" s="6" t="s">
        <v>445</v>
      </c>
      <c r="H8777" s="8" t="str">
        <f>VLOOKUP(C8777,agent_name_matching!A:B,2,false)</f>
        <v>--</v>
      </c>
      <c r="I8777" s="33"/>
      <c r="O8777" s="6" t="s">
        <v>22055</v>
      </c>
      <c r="P8777" s="8">
        <f t="shared" si="1"/>
        <v>3</v>
      </c>
      <c r="Q8777" s="8">
        <f t="shared" si="20"/>
        <v>4</v>
      </c>
      <c r="R8777" s="8">
        <f>if(and(P8777&lt;&gt;"",Q8777&lt;&gt;"newexp",Q8777&lt;&gt;"nostart"),countifs(script_conform_dispatching!A:A,P8777,script_conform_dispatching!B:B,Q8777),"")</f>
        <v>1</v>
      </c>
      <c r="S8777" s="8" t="str">
        <f t="shared" si="3"/>
        <v/>
      </c>
    </row>
    <row r="8778" hidden="1">
      <c r="A8778" s="6" t="s">
        <v>22056</v>
      </c>
      <c r="B8778" s="6" t="s">
        <v>361</v>
      </c>
      <c r="C8778" s="6" t="s">
        <v>407</v>
      </c>
      <c r="D8778" s="6">
        <v>4.0</v>
      </c>
      <c r="E8778" s="6" t="s">
        <v>408</v>
      </c>
      <c r="H8778" s="8" t="str">
        <f>VLOOKUP(C8778,agent_name_matching!A:B,2,false)</f>
        <v>--</v>
      </c>
      <c r="I8778" s="33"/>
      <c r="O8778" s="6" t="s">
        <v>22057</v>
      </c>
      <c r="P8778" s="8" t="str">
        <f t="shared" si="1"/>
        <v/>
      </c>
      <c r="Q8778" s="8" t="str">
        <f t="shared" si="20"/>
        <v/>
      </c>
      <c r="R8778" s="8" t="str">
        <f>if(and(P8778&lt;&gt;"",Q8778&lt;&gt;"newexp",Q8778&lt;&gt;"nostart"),countifs(script_conform_dispatching!A:A,P8778,script_conform_dispatching!B:B,Q8778),"")</f>
        <v/>
      </c>
      <c r="S8778" s="8" t="str">
        <f t="shared" si="3"/>
        <v/>
      </c>
    </row>
    <row r="8779" hidden="1">
      <c r="A8779" s="6" t="s">
        <v>22058</v>
      </c>
      <c r="B8779" s="6" t="s">
        <v>361</v>
      </c>
      <c r="C8779" s="6" t="s">
        <v>450</v>
      </c>
      <c r="F8779" s="6" t="s">
        <v>415</v>
      </c>
      <c r="G8779" s="6" t="s">
        <v>416</v>
      </c>
      <c r="H8779" s="8" t="str">
        <f>VLOOKUP(C8779,agent_name_matching!A:B,2,false)</f>
        <v>Validator LLM</v>
      </c>
      <c r="I8779" s="32" t="s">
        <v>1421</v>
      </c>
      <c r="J8779" s="6" t="s">
        <v>452</v>
      </c>
      <c r="L8779" s="6">
        <v>2110.0</v>
      </c>
      <c r="M8779" s="6">
        <v>32.0</v>
      </c>
      <c r="N8779" s="6">
        <v>968.0</v>
      </c>
      <c r="O8779" s="6" t="s">
        <v>22059</v>
      </c>
      <c r="P8779" s="8" t="str">
        <f t="shared" si="1"/>
        <v/>
      </c>
      <c r="Q8779" s="8" t="str">
        <f t="shared" si="20"/>
        <v/>
      </c>
      <c r="R8779" s="8" t="str">
        <f>if(and(P8779&lt;&gt;"",Q8779&lt;&gt;"newexp",Q8779&lt;&gt;"nostart"),countifs(script_conform_dispatching!A:A,P8779,script_conform_dispatching!B:B,Q8779),"")</f>
        <v/>
      </c>
      <c r="S8779" s="8" t="str">
        <f t="shared" si="3"/>
        <v/>
      </c>
    </row>
    <row r="8780" hidden="1">
      <c r="A8780" s="6" t="s">
        <v>22060</v>
      </c>
      <c r="B8780" s="6" t="s">
        <v>361</v>
      </c>
      <c r="C8780" s="6" t="s">
        <v>37</v>
      </c>
      <c r="F8780" s="6" t="s">
        <v>415</v>
      </c>
      <c r="G8780" s="6" t="s">
        <v>416</v>
      </c>
      <c r="H8780" s="8" t="str">
        <f>VLOOKUP(C8780,agent_name_matching!A:B,2,false)</f>
        <v>Patient LLM</v>
      </c>
      <c r="I8780" s="32" t="s">
        <v>22061</v>
      </c>
      <c r="J8780" s="6" t="s">
        <v>418</v>
      </c>
      <c r="K8780" s="6">
        <v>1.0</v>
      </c>
      <c r="L8780" s="6">
        <v>1950.0</v>
      </c>
      <c r="M8780" s="6">
        <v>51.0</v>
      </c>
      <c r="N8780" s="6">
        <v>1135.0</v>
      </c>
      <c r="O8780" s="6" t="s">
        <v>22062</v>
      </c>
      <c r="P8780" s="8" t="str">
        <f t="shared" si="1"/>
        <v/>
      </c>
      <c r="Q8780" s="8" t="str">
        <f t="shared" si="20"/>
        <v/>
      </c>
      <c r="R8780" s="8" t="str">
        <f>if(and(P8780&lt;&gt;"",Q8780&lt;&gt;"newexp",Q8780&lt;&gt;"nostart"),countifs(script_conform_dispatching!A:A,P8780,script_conform_dispatching!B:B,Q8780),"")</f>
        <v/>
      </c>
      <c r="S8780" s="8" t="str">
        <f t="shared" si="3"/>
        <v/>
      </c>
    </row>
    <row r="8781" hidden="1">
      <c r="A8781" s="6" t="s">
        <v>22063</v>
      </c>
      <c r="B8781" s="6" t="s">
        <v>361</v>
      </c>
      <c r="C8781" s="6" t="s">
        <v>411</v>
      </c>
      <c r="H8781" s="8" t="str">
        <f>VLOOKUP(C8781,agent_name_matching!A:B,2,false)</f>
        <v>System</v>
      </c>
      <c r="I8781" s="33"/>
      <c r="O8781" s="6" t="s">
        <v>22064</v>
      </c>
      <c r="P8781" s="8" t="str">
        <f t="shared" si="1"/>
        <v/>
      </c>
      <c r="Q8781" s="8" t="str">
        <f t="shared" si="20"/>
        <v/>
      </c>
      <c r="R8781" s="8" t="str">
        <f>if(and(P8781&lt;&gt;"",Q8781&lt;&gt;"newexp",Q8781&lt;&gt;"nostart"),countifs(script_conform_dispatching!A:A,P8781,script_conform_dispatching!B:B,Q8781),"")</f>
        <v/>
      </c>
      <c r="S8781" s="8" t="str">
        <f t="shared" si="3"/>
        <v/>
      </c>
    </row>
    <row r="8782" hidden="1">
      <c r="A8782" s="6" t="s">
        <v>22065</v>
      </c>
      <c r="B8782" s="6" t="s">
        <v>361</v>
      </c>
      <c r="C8782" s="6" t="s">
        <v>414</v>
      </c>
      <c r="F8782" s="6" t="s">
        <v>415</v>
      </c>
      <c r="G8782" s="6" t="s">
        <v>416</v>
      </c>
      <c r="H8782" s="8" t="str">
        <f>VLOOKUP(C8782,agent_name_matching!A:B,2,false)</f>
        <v>Dialog LLM</v>
      </c>
      <c r="I8782" s="32" t="s">
        <v>22066</v>
      </c>
      <c r="J8782" s="6" t="s">
        <v>418</v>
      </c>
      <c r="L8782" s="6">
        <v>7483.0</v>
      </c>
      <c r="M8782" s="6">
        <v>60.0</v>
      </c>
      <c r="N8782" s="6">
        <v>1494.0</v>
      </c>
      <c r="O8782" s="6" t="s">
        <v>22067</v>
      </c>
      <c r="P8782" s="8" t="str">
        <f t="shared" si="1"/>
        <v/>
      </c>
      <c r="Q8782" s="8" t="str">
        <f t="shared" si="20"/>
        <v/>
      </c>
      <c r="R8782" s="8" t="str">
        <f>if(and(P8782&lt;&gt;"",Q8782&lt;&gt;"newexp",Q8782&lt;&gt;"nostart"),countifs(script_conform_dispatching!A:A,P8782,script_conform_dispatching!B:B,Q8782),"")</f>
        <v/>
      </c>
      <c r="S8782" s="8" t="str">
        <f t="shared" si="3"/>
        <v/>
      </c>
    </row>
    <row r="8783" hidden="1">
      <c r="A8783" s="6" t="s">
        <v>22068</v>
      </c>
      <c r="B8783" s="6" t="s">
        <v>361</v>
      </c>
      <c r="C8783" s="6" t="s">
        <v>37</v>
      </c>
      <c r="F8783" s="6" t="s">
        <v>415</v>
      </c>
      <c r="G8783" s="6" t="s">
        <v>416</v>
      </c>
      <c r="H8783" s="8" t="str">
        <f>VLOOKUP(C8783,agent_name_matching!A:B,2,false)</f>
        <v>Patient LLM</v>
      </c>
      <c r="I8783" s="32" t="s">
        <v>22069</v>
      </c>
      <c r="J8783" s="6" t="s">
        <v>418</v>
      </c>
      <c r="K8783" s="6">
        <v>1.0</v>
      </c>
      <c r="L8783" s="6">
        <v>2055.0</v>
      </c>
      <c r="M8783" s="6">
        <v>79.0</v>
      </c>
      <c r="N8783" s="6">
        <v>1388.0</v>
      </c>
      <c r="O8783" s="6" t="s">
        <v>22070</v>
      </c>
      <c r="P8783" s="8" t="str">
        <f t="shared" si="1"/>
        <v/>
      </c>
      <c r="Q8783" s="8" t="str">
        <f t="shared" si="20"/>
        <v/>
      </c>
      <c r="R8783" s="8" t="str">
        <f>if(and(P8783&lt;&gt;"",Q8783&lt;&gt;"newexp",Q8783&lt;&gt;"nostart"),countifs(script_conform_dispatching!A:A,P8783,script_conform_dispatching!B:B,Q8783),"")</f>
        <v/>
      </c>
      <c r="S8783" s="8" t="str">
        <f t="shared" si="3"/>
        <v/>
      </c>
    </row>
    <row r="8784" hidden="1">
      <c r="A8784" s="6" t="s">
        <v>22071</v>
      </c>
      <c r="B8784" s="6" t="s">
        <v>361</v>
      </c>
      <c r="C8784" s="6" t="s">
        <v>411</v>
      </c>
      <c r="H8784" s="8" t="str">
        <f>VLOOKUP(C8784,agent_name_matching!A:B,2,false)</f>
        <v>System</v>
      </c>
      <c r="I8784" s="33"/>
      <c r="O8784" s="6" t="s">
        <v>22072</v>
      </c>
      <c r="P8784" s="8" t="str">
        <f t="shared" si="1"/>
        <v/>
      </c>
      <c r="Q8784" s="8" t="str">
        <f t="shared" si="20"/>
        <v/>
      </c>
      <c r="R8784" s="8" t="str">
        <f>if(and(P8784&lt;&gt;"",Q8784&lt;&gt;"newexp",Q8784&lt;&gt;"nostart"),countifs(script_conform_dispatching!A:A,P8784,script_conform_dispatching!B:B,Q8784),"")</f>
        <v/>
      </c>
      <c r="S8784" s="8" t="str">
        <f t="shared" si="3"/>
        <v/>
      </c>
    </row>
    <row r="8785" hidden="1">
      <c r="A8785" s="6" t="s">
        <v>22073</v>
      </c>
      <c r="B8785" s="6" t="s">
        <v>361</v>
      </c>
      <c r="C8785" s="6" t="s">
        <v>414</v>
      </c>
      <c r="F8785" s="6" t="s">
        <v>415</v>
      </c>
      <c r="G8785" s="6" t="s">
        <v>416</v>
      </c>
      <c r="H8785" s="8" t="str">
        <f>VLOOKUP(C8785,agent_name_matching!A:B,2,false)</f>
        <v>Dialog LLM</v>
      </c>
      <c r="I8785" s="32" t="s">
        <v>22074</v>
      </c>
      <c r="J8785" s="6" t="s">
        <v>418</v>
      </c>
      <c r="L8785" s="6">
        <v>7856.0</v>
      </c>
      <c r="M8785" s="6">
        <v>99.0</v>
      </c>
      <c r="N8785" s="6">
        <v>1834.0</v>
      </c>
      <c r="O8785" s="6" t="s">
        <v>22075</v>
      </c>
      <c r="P8785" s="8" t="str">
        <f t="shared" si="1"/>
        <v/>
      </c>
      <c r="Q8785" s="8" t="str">
        <f t="shared" si="20"/>
        <v/>
      </c>
      <c r="R8785" s="8" t="str">
        <f>if(and(P8785&lt;&gt;"",Q8785&lt;&gt;"newexp",Q8785&lt;&gt;"nostart"),countifs(script_conform_dispatching!A:A,P8785,script_conform_dispatching!B:B,Q8785),"")</f>
        <v/>
      </c>
      <c r="S8785" s="8" t="str">
        <f t="shared" si="3"/>
        <v/>
      </c>
    </row>
    <row r="8786" hidden="1">
      <c r="A8786" s="6" t="s">
        <v>22076</v>
      </c>
      <c r="B8786" s="6" t="s">
        <v>361</v>
      </c>
      <c r="C8786" s="6" t="s">
        <v>37</v>
      </c>
      <c r="F8786" s="6" t="s">
        <v>415</v>
      </c>
      <c r="G8786" s="6" t="s">
        <v>416</v>
      </c>
      <c r="H8786" s="8" t="str">
        <f>VLOOKUP(C8786,agent_name_matching!A:B,2,false)</f>
        <v>Patient LLM</v>
      </c>
      <c r="I8786" s="32" t="s">
        <v>22077</v>
      </c>
      <c r="J8786" s="6" t="s">
        <v>418</v>
      </c>
      <c r="K8786" s="6">
        <v>1.0</v>
      </c>
      <c r="L8786" s="6">
        <v>2227.0</v>
      </c>
      <c r="M8786" s="6">
        <v>76.0</v>
      </c>
      <c r="N8786" s="6">
        <v>1816.0</v>
      </c>
      <c r="O8786" s="6" t="s">
        <v>22078</v>
      </c>
      <c r="P8786" s="8" t="str">
        <f t="shared" si="1"/>
        <v/>
      </c>
      <c r="Q8786" s="8" t="str">
        <f t="shared" si="20"/>
        <v/>
      </c>
      <c r="R8786" s="8" t="str">
        <f>if(and(P8786&lt;&gt;"",Q8786&lt;&gt;"newexp",Q8786&lt;&gt;"nostart"),countifs(script_conform_dispatching!A:A,P8786,script_conform_dispatching!B:B,Q8786),"")</f>
        <v/>
      </c>
      <c r="S8786" s="8" t="str">
        <f t="shared" si="3"/>
        <v/>
      </c>
    </row>
    <row r="8787" hidden="1">
      <c r="A8787" s="6" t="s">
        <v>22079</v>
      </c>
      <c r="B8787" s="6" t="s">
        <v>361</v>
      </c>
      <c r="C8787" s="6" t="s">
        <v>411</v>
      </c>
      <c r="H8787" s="8" t="str">
        <f>VLOOKUP(C8787,agent_name_matching!A:B,2,false)</f>
        <v>System</v>
      </c>
      <c r="I8787" s="33"/>
      <c r="O8787" s="6" t="s">
        <v>22080</v>
      </c>
      <c r="P8787" s="8" t="str">
        <f t="shared" si="1"/>
        <v/>
      </c>
      <c r="Q8787" s="8" t="str">
        <f t="shared" si="20"/>
        <v/>
      </c>
      <c r="R8787" s="8" t="str">
        <f>if(and(P8787&lt;&gt;"",Q8787&lt;&gt;"newexp",Q8787&lt;&gt;"nostart"),countifs(script_conform_dispatching!A:A,P8787,script_conform_dispatching!B:B,Q8787),"")</f>
        <v/>
      </c>
      <c r="S8787" s="8" t="str">
        <f t="shared" si="3"/>
        <v/>
      </c>
    </row>
    <row r="8788" hidden="1">
      <c r="A8788" s="6" t="s">
        <v>22081</v>
      </c>
      <c r="B8788" s="6" t="s">
        <v>361</v>
      </c>
      <c r="C8788" s="6" t="s">
        <v>414</v>
      </c>
      <c r="F8788" s="6" t="s">
        <v>415</v>
      </c>
      <c r="G8788" s="6" t="s">
        <v>416</v>
      </c>
      <c r="H8788" s="8" t="str">
        <f>VLOOKUP(C8788,agent_name_matching!A:B,2,false)</f>
        <v>Dialog LLM</v>
      </c>
      <c r="I8788" s="32" t="s">
        <v>22082</v>
      </c>
      <c r="J8788" s="6" t="s">
        <v>418</v>
      </c>
      <c r="L8788" s="6">
        <v>8266.0</v>
      </c>
      <c r="M8788" s="6">
        <v>127.0</v>
      </c>
      <c r="N8788" s="6">
        <v>2431.0</v>
      </c>
      <c r="O8788" s="6" t="s">
        <v>22083</v>
      </c>
      <c r="P8788" s="8" t="str">
        <f t="shared" si="1"/>
        <v/>
      </c>
      <c r="Q8788" s="8" t="str">
        <f t="shared" si="20"/>
        <v/>
      </c>
      <c r="R8788" s="8" t="str">
        <f>if(and(P8788&lt;&gt;"",Q8788&lt;&gt;"newexp",Q8788&lt;&gt;"nostart"),countifs(script_conform_dispatching!A:A,P8788,script_conform_dispatching!B:B,Q8788),"")</f>
        <v/>
      </c>
      <c r="S8788" s="8" t="str">
        <f t="shared" si="3"/>
        <v/>
      </c>
    </row>
    <row r="8789" hidden="1">
      <c r="A8789" s="6" t="s">
        <v>22084</v>
      </c>
      <c r="B8789" s="6" t="s">
        <v>361</v>
      </c>
      <c r="C8789" s="6" t="s">
        <v>37</v>
      </c>
      <c r="F8789" s="6" t="s">
        <v>415</v>
      </c>
      <c r="G8789" s="6" t="s">
        <v>416</v>
      </c>
      <c r="H8789" s="8" t="str">
        <f>VLOOKUP(C8789,agent_name_matching!A:B,2,false)</f>
        <v>Patient LLM</v>
      </c>
      <c r="I8789" s="32" t="s">
        <v>22085</v>
      </c>
      <c r="J8789" s="6" t="s">
        <v>418</v>
      </c>
      <c r="K8789" s="6">
        <v>1.0</v>
      </c>
      <c r="L8789" s="6">
        <v>2424.0</v>
      </c>
      <c r="M8789" s="6">
        <v>47.0</v>
      </c>
      <c r="N8789" s="6">
        <v>1076.0</v>
      </c>
      <c r="O8789" s="6" t="s">
        <v>22086</v>
      </c>
      <c r="P8789" s="8" t="str">
        <f t="shared" si="1"/>
        <v/>
      </c>
      <c r="Q8789" s="8" t="str">
        <f t="shared" si="20"/>
        <v/>
      </c>
      <c r="R8789" s="8" t="str">
        <f>if(and(P8789&lt;&gt;"",Q8789&lt;&gt;"newexp",Q8789&lt;&gt;"nostart"),countifs(script_conform_dispatching!A:A,P8789,script_conform_dispatching!B:B,Q8789),"")</f>
        <v/>
      </c>
      <c r="S8789" s="8" t="str">
        <f t="shared" si="3"/>
        <v/>
      </c>
    </row>
    <row r="8790" hidden="1">
      <c r="A8790" s="6" t="s">
        <v>22087</v>
      </c>
      <c r="B8790" s="6" t="s">
        <v>361</v>
      </c>
      <c r="C8790" s="6" t="s">
        <v>411</v>
      </c>
      <c r="H8790" s="8" t="str">
        <f>VLOOKUP(C8790,agent_name_matching!A:B,2,false)</f>
        <v>System</v>
      </c>
      <c r="I8790" s="33"/>
      <c r="O8790" s="6" t="s">
        <v>22088</v>
      </c>
      <c r="P8790" s="8" t="str">
        <f t="shared" si="1"/>
        <v/>
      </c>
      <c r="Q8790" s="8" t="str">
        <f t="shared" si="20"/>
        <v/>
      </c>
      <c r="R8790" s="8" t="str">
        <f>if(and(P8790&lt;&gt;"",Q8790&lt;&gt;"newexp",Q8790&lt;&gt;"nostart"),countifs(script_conform_dispatching!A:A,P8790,script_conform_dispatching!B:B,Q8790),"")</f>
        <v/>
      </c>
      <c r="S8790" s="8" t="str">
        <f t="shared" si="3"/>
        <v/>
      </c>
    </row>
    <row r="8791" hidden="1">
      <c r="A8791" s="6" t="s">
        <v>22089</v>
      </c>
      <c r="B8791" s="6" t="s">
        <v>361</v>
      </c>
      <c r="C8791" s="6" t="s">
        <v>414</v>
      </c>
      <c r="F8791" s="6" t="s">
        <v>415</v>
      </c>
      <c r="G8791" s="6" t="s">
        <v>416</v>
      </c>
      <c r="H8791" s="8" t="str">
        <f>VLOOKUP(C8791,agent_name_matching!A:B,2,false)</f>
        <v>Dialog LLM</v>
      </c>
      <c r="I8791" s="32" t="s">
        <v>22090</v>
      </c>
      <c r="J8791" s="6" t="s">
        <v>418</v>
      </c>
      <c r="L8791" s="6">
        <v>8675.0</v>
      </c>
      <c r="M8791" s="6">
        <v>272.0</v>
      </c>
      <c r="N8791" s="6">
        <v>5900.0</v>
      </c>
      <c r="O8791" s="6" t="s">
        <v>22091</v>
      </c>
      <c r="P8791" s="8" t="str">
        <f t="shared" si="1"/>
        <v/>
      </c>
      <c r="Q8791" s="8" t="str">
        <f t="shared" si="20"/>
        <v/>
      </c>
      <c r="R8791" s="8" t="str">
        <f>if(and(P8791&lt;&gt;"",Q8791&lt;&gt;"newexp",Q8791&lt;&gt;"nostart"),countifs(script_conform_dispatching!A:A,P8791,script_conform_dispatching!B:B,Q8791),"")</f>
        <v/>
      </c>
      <c r="S8791" s="8" t="str">
        <f t="shared" si="3"/>
        <v/>
      </c>
    </row>
    <row r="8792" hidden="1">
      <c r="A8792" s="6" t="s">
        <v>22092</v>
      </c>
      <c r="B8792" s="6" t="s">
        <v>361</v>
      </c>
      <c r="C8792" s="6" t="s">
        <v>37</v>
      </c>
      <c r="F8792" s="6" t="s">
        <v>415</v>
      </c>
      <c r="G8792" s="6" t="s">
        <v>416</v>
      </c>
      <c r="H8792" s="8" t="str">
        <f>VLOOKUP(C8792,agent_name_matching!A:B,2,false)</f>
        <v>Patient LLM</v>
      </c>
      <c r="I8792" s="32" t="s">
        <v>22093</v>
      </c>
      <c r="J8792" s="6" t="s">
        <v>418</v>
      </c>
      <c r="K8792" s="6">
        <v>1.0</v>
      </c>
      <c r="L8792" s="6">
        <v>2737.0</v>
      </c>
      <c r="M8792" s="6">
        <v>101.0</v>
      </c>
      <c r="N8792" s="6">
        <v>2205.0</v>
      </c>
      <c r="O8792" s="6" t="s">
        <v>22094</v>
      </c>
      <c r="P8792" s="8" t="str">
        <f t="shared" si="1"/>
        <v/>
      </c>
      <c r="Q8792" s="8" t="str">
        <f t="shared" si="20"/>
        <v/>
      </c>
      <c r="R8792" s="8" t="str">
        <f>if(and(P8792&lt;&gt;"",Q8792&lt;&gt;"newexp",Q8792&lt;&gt;"nostart"),countifs(script_conform_dispatching!A:A,P8792,script_conform_dispatching!B:B,Q8792),"")</f>
        <v/>
      </c>
      <c r="S8792" s="8" t="str">
        <f t="shared" si="3"/>
        <v/>
      </c>
    </row>
    <row r="8793" hidden="1">
      <c r="A8793" s="6" t="s">
        <v>22095</v>
      </c>
      <c r="B8793" s="6" t="s">
        <v>361</v>
      </c>
      <c r="C8793" s="6" t="s">
        <v>411</v>
      </c>
      <c r="H8793" s="8" t="str">
        <f>VLOOKUP(C8793,agent_name_matching!A:B,2,false)</f>
        <v>System</v>
      </c>
      <c r="I8793" s="33"/>
      <c r="O8793" s="6" t="s">
        <v>22096</v>
      </c>
      <c r="P8793" s="8" t="str">
        <f t="shared" si="1"/>
        <v/>
      </c>
      <c r="Q8793" s="8" t="str">
        <f t="shared" si="20"/>
        <v/>
      </c>
      <c r="R8793" s="8" t="str">
        <f>if(and(P8793&lt;&gt;"",Q8793&lt;&gt;"newexp",Q8793&lt;&gt;"nostart"),countifs(script_conform_dispatching!A:A,P8793,script_conform_dispatching!B:B,Q8793),"")</f>
        <v/>
      </c>
      <c r="S8793" s="8" t="str">
        <f t="shared" si="3"/>
        <v/>
      </c>
    </row>
    <row r="8794" hidden="1">
      <c r="A8794" s="6" t="s">
        <v>22097</v>
      </c>
      <c r="B8794" s="6" t="s">
        <v>361</v>
      </c>
      <c r="C8794" s="6" t="s">
        <v>414</v>
      </c>
      <c r="F8794" s="6" t="s">
        <v>415</v>
      </c>
      <c r="G8794" s="6" t="s">
        <v>416</v>
      </c>
      <c r="H8794" s="8" t="str">
        <f>VLOOKUP(C8794,agent_name_matching!A:B,2,false)</f>
        <v>Dialog LLM</v>
      </c>
      <c r="I8794" s="32" t="s">
        <v>22098</v>
      </c>
      <c r="J8794" s="6" t="s">
        <v>418</v>
      </c>
      <c r="L8794" s="6">
        <v>9283.0</v>
      </c>
      <c r="M8794" s="6">
        <v>142.0</v>
      </c>
      <c r="N8794" s="6">
        <v>2140.0</v>
      </c>
      <c r="O8794" s="6" t="s">
        <v>22099</v>
      </c>
      <c r="P8794" s="8" t="str">
        <f t="shared" si="1"/>
        <v/>
      </c>
      <c r="Q8794" s="8" t="str">
        <f t="shared" si="20"/>
        <v/>
      </c>
      <c r="R8794" s="8" t="str">
        <f>if(and(P8794&lt;&gt;"",Q8794&lt;&gt;"newexp",Q8794&lt;&gt;"nostart"),countifs(script_conform_dispatching!A:A,P8794,script_conform_dispatching!B:B,Q8794),"")</f>
        <v/>
      </c>
      <c r="S8794" s="8" t="str">
        <f t="shared" si="3"/>
        <v/>
      </c>
    </row>
    <row r="8795" hidden="1">
      <c r="A8795" s="6" t="s">
        <v>22100</v>
      </c>
      <c r="B8795" s="6" t="s">
        <v>361</v>
      </c>
      <c r="C8795" s="6" t="s">
        <v>37</v>
      </c>
      <c r="F8795" s="6" t="s">
        <v>415</v>
      </c>
      <c r="G8795" s="6" t="s">
        <v>416</v>
      </c>
      <c r="H8795" s="8" t="str">
        <f>VLOOKUP(C8795,agent_name_matching!A:B,2,false)</f>
        <v>Patient LLM</v>
      </c>
      <c r="I8795" s="32" t="s">
        <v>22101</v>
      </c>
      <c r="J8795" s="6" t="s">
        <v>418</v>
      </c>
      <c r="K8795" s="6">
        <v>1.0</v>
      </c>
      <c r="L8795" s="6">
        <v>2974.0</v>
      </c>
      <c r="M8795" s="6">
        <v>63.0</v>
      </c>
      <c r="N8795" s="6">
        <v>1409.0</v>
      </c>
      <c r="O8795" s="6" t="s">
        <v>22102</v>
      </c>
      <c r="P8795" s="8" t="str">
        <f t="shared" si="1"/>
        <v/>
      </c>
      <c r="Q8795" s="8" t="str">
        <f t="shared" si="20"/>
        <v/>
      </c>
      <c r="R8795" s="8" t="str">
        <f>if(and(P8795&lt;&gt;"",Q8795&lt;&gt;"newexp",Q8795&lt;&gt;"nostart"),countifs(script_conform_dispatching!A:A,P8795,script_conform_dispatching!B:B,Q8795),"")</f>
        <v/>
      </c>
      <c r="S8795" s="8" t="str">
        <f t="shared" si="3"/>
        <v/>
      </c>
    </row>
    <row r="8796" hidden="1">
      <c r="A8796" s="6" t="s">
        <v>22103</v>
      </c>
      <c r="B8796" s="6" t="s">
        <v>361</v>
      </c>
      <c r="C8796" s="6" t="s">
        <v>411</v>
      </c>
      <c r="H8796" s="8" t="str">
        <f>VLOOKUP(C8796,agent_name_matching!A:B,2,false)</f>
        <v>System</v>
      </c>
      <c r="I8796" s="33"/>
      <c r="O8796" s="6" t="s">
        <v>22104</v>
      </c>
      <c r="P8796" s="8" t="str">
        <f t="shared" si="1"/>
        <v/>
      </c>
      <c r="Q8796" s="8" t="str">
        <f t="shared" si="20"/>
        <v/>
      </c>
      <c r="R8796" s="8" t="str">
        <f>if(and(P8796&lt;&gt;"",Q8796&lt;&gt;"newexp",Q8796&lt;&gt;"nostart"),countifs(script_conform_dispatching!A:A,P8796,script_conform_dispatching!B:B,Q8796),"")</f>
        <v/>
      </c>
      <c r="S8796" s="8" t="str">
        <f t="shared" si="3"/>
        <v/>
      </c>
    </row>
    <row r="8797" hidden="1">
      <c r="A8797" s="6" t="s">
        <v>22105</v>
      </c>
      <c r="B8797" s="6" t="s">
        <v>361</v>
      </c>
      <c r="C8797" s="6" t="s">
        <v>414</v>
      </c>
      <c r="F8797" s="6" t="s">
        <v>415</v>
      </c>
      <c r="G8797" s="6" t="s">
        <v>416</v>
      </c>
      <c r="H8797" s="8" t="str">
        <f>VLOOKUP(C8797,agent_name_matching!A:B,2,false)</f>
        <v>Dialog LLM</v>
      </c>
      <c r="I8797" s="32" t="s">
        <v>22106</v>
      </c>
      <c r="J8797" s="6" t="s">
        <v>418</v>
      </c>
      <c r="L8797" s="6">
        <v>9723.0</v>
      </c>
      <c r="M8797" s="6">
        <v>298.0</v>
      </c>
      <c r="N8797" s="6">
        <v>4599.0</v>
      </c>
      <c r="O8797" s="6" t="s">
        <v>22107</v>
      </c>
      <c r="P8797" s="8" t="str">
        <f t="shared" si="1"/>
        <v/>
      </c>
      <c r="Q8797" s="8" t="str">
        <f t="shared" si="20"/>
        <v/>
      </c>
      <c r="R8797" s="8" t="str">
        <f>if(and(P8797&lt;&gt;"",Q8797&lt;&gt;"newexp",Q8797&lt;&gt;"nostart"),countifs(script_conform_dispatching!A:A,P8797,script_conform_dispatching!B:B,Q8797),"")</f>
        <v/>
      </c>
      <c r="S8797" s="8" t="str">
        <f t="shared" si="3"/>
        <v/>
      </c>
    </row>
    <row r="8798" hidden="1">
      <c r="A8798" s="6" t="s">
        <v>22108</v>
      </c>
      <c r="B8798" s="6" t="s">
        <v>361</v>
      </c>
      <c r="C8798" s="6" t="s">
        <v>37</v>
      </c>
      <c r="F8798" s="6" t="s">
        <v>415</v>
      </c>
      <c r="G8798" s="6" t="s">
        <v>416</v>
      </c>
      <c r="H8798" s="8" t="str">
        <f>VLOOKUP(C8798,agent_name_matching!A:B,2,false)</f>
        <v>Patient LLM</v>
      </c>
      <c r="I8798" s="32" t="s">
        <v>22109</v>
      </c>
      <c r="J8798" s="6" t="s">
        <v>418</v>
      </c>
      <c r="K8798" s="6">
        <v>1.0</v>
      </c>
      <c r="L8798" s="6">
        <v>3329.0</v>
      </c>
      <c r="M8798" s="6">
        <v>82.0</v>
      </c>
      <c r="N8798" s="6">
        <v>2121.0</v>
      </c>
      <c r="O8798" s="6" t="s">
        <v>22110</v>
      </c>
      <c r="P8798" s="8" t="str">
        <f t="shared" si="1"/>
        <v/>
      </c>
      <c r="Q8798" s="8" t="str">
        <f t="shared" si="20"/>
        <v/>
      </c>
      <c r="R8798" s="8" t="str">
        <f>if(and(P8798&lt;&gt;"",Q8798&lt;&gt;"newexp",Q8798&lt;&gt;"nostart"),countifs(script_conform_dispatching!A:A,P8798,script_conform_dispatching!B:B,Q8798),"")</f>
        <v/>
      </c>
      <c r="S8798" s="8" t="str">
        <f t="shared" si="3"/>
        <v/>
      </c>
    </row>
    <row r="8799" hidden="1">
      <c r="A8799" s="6" t="s">
        <v>22111</v>
      </c>
      <c r="B8799" s="6" t="s">
        <v>361</v>
      </c>
      <c r="C8799" s="6" t="s">
        <v>411</v>
      </c>
      <c r="H8799" s="8" t="str">
        <f>VLOOKUP(C8799,agent_name_matching!A:B,2,false)</f>
        <v>System</v>
      </c>
      <c r="I8799" s="33"/>
      <c r="O8799" s="6" t="s">
        <v>22112</v>
      </c>
      <c r="P8799" s="8" t="str">
        <f t="shared" si="1"/>
        <v/>
      </c>
      <c r="Q8799" s="8" t="str">
        <f t="shared" si="20"/>
        <v/>
      </c>
      <c r="R8799" s="8" t="str">
        <f>if(and(P8799&lt;&gt;"",Q8799&lt;&gt;"newexp",Q8799&lt;&gt;"nostart"),countifs(script_conform_dispatching!A:A,P8799,script_conform_dispatching!B:B,Q8799),"")</f>
        <v/>
      </c>
      <c r="S8799" s="8" t="str">
        <f t="shared" si="3"/>
        <v/>
      </c>
    </row>
    <row r="8800" hidden="1">
      <c r="A8800" s="6" t="s">
        <v>22113</v>
      </c>
      <c r="B8800" s="6" t="s">
        <v>361</v>
      </c>
      <c r="C8800" s="6" t="s">
        <v>414</v>
      </c>
      <c r="F8800" s="6" t="s">
        <v>415</v>
      </c>
      <c r="G8800" s="6" t="s">
        <v>416</v>
      </c>
      <c r="H8800" s="8" t="str">
        <f>VLOOKUP(C8800,agent_name_matching!A:B,2,false)</f>
        <v>Dialog LLM</v>
      </c>
      <c r="I8800" s="32" t="s">
        <v>22114</v>
      </c>
      <c r="J8800" s="6" t="s">
        <v>418</v>
      </c>
      <c r="L8800" s="6">
        <v>10338.0</v>
      </c>
      <c r="M8800" s="6">
        <v>305.0</v>
      </c>
      <c r="N8800" s="6">
        <v>4476.0</v>
      </c>
      <c r="O8800" s="6" t="s">
        <v>22115</v>
      </c>
      <c r="P8800" s="8" t="str">
        <f t="shared" si="1"/>
        <v/>
      </c>
      <c r="Q8800" s="8" t="str">
        <f t="shared" si="20"/>
        <v/>
      </c>
      <c r="R8800" s="8" t="str">
        <f>if(and(P8800&lt;&gt;"",Q8800&lt;&gt;"newexp",Q8800&lt;&gt;"nostart"),countifs(script_conform_dispatching!A:A,P8800,script_conform_dispatching!B:B,Q8800),"")</f>
        <v/>
      </c>
      <c r="S8800" s="8" t="str">
        <f t="shared" si="3"/>
        <v/>
      </c>
    </row>
    <row r="8801" hidden="1">
      <c r="A8801" s="6" t="s">
        <v>22116</v>
      </c>
      <c r="B8801" s="6" t="s">
        <v>361</v>
      </c>
      <c r="C8801" s="6" t="s">
        <v>37</v>
      </c>
      <c r="F8801" s="6" t="s">
        <v>415</v>
      </c>
      <c r="G8801" s="6" t="s">
        <v>416</v>
      </c>
      <c r="H8801" s="8" t="str">
        <f>VLOOKUP(C8801,agent_name_matching!A:B,2,false)</f>
        <v>Patient LLM</v>
      </c>
      <c r="I8801" s="32" t="s">
        <v>22117</v>
      </c>
      <c r="J8801" s="6" t="s">
        <v>418</v>
      </c>
      <c r="K8801" s="6">
        <v>1.0</v>
      </c>
      <c r="L8801" s="6">
        <v>3710.0</v>
      </c>
      <c r="M8801" s="6">
        <v>89.0</v>
      </c>
      <c r="N8801" s="6">
        <v>1531.0</v>
      </c>
      <c r="O8801" s="6" t="s">
        <v>22118</v>
      </c>
      <c r="P8801" s="8" t="str">
        <f t="shared" si="1"/>
        <v/>
      </c>
      <c r="Q8801" s="8" t="str">
        <f t="shared" si="20"/>
        <v/>
      </c>
      <c r="R8801" s="8" t="str">
        <f>if(and(P8801&lt;&gt;"",Q8801&lt;&gt;"newexp",Q8801&lt;&gt;"nostart"),countifs(script_conform_dispatching!A:A,P8801,script_conform_dispatching!B:B,Q8801),"")</f>
        <v/>
      </c>
      <c r="S8801" s="8" t="str">
        <f t="shared" si="3"/>
        <v/>
      </c>
    </row>
    <row r="8802" hidden="1">
      <c r="A8802" s="6" t="s">
        <v>22119</v>
      </c>
      <c r="B8802" s="6" t="s">
        <v>361</v>
      </c>
      <c r="C8802" s="6" t="s">
        <v>411</v>
      </c>
      <c r="H8802" s="8" t="str">
        <f>VLOOKUP(C8802,agent_name_matching!A:B,2,false)</f>
        <v>System</v>
      </c>
      <c r="I8802" s="33"/>
      <c r="O8802" s="6" t="s">
        <v>22120</v>
      </c>
      <c r="P8802" s="8" t="str">
        <f t="shared" si="1"/>
        <v/>
      </c>
      <c r="Q8802" s="8" t="str">
        <f t="shared" si="20"/>
        <v/>
      </c>
      <c r="R8802" s="8" t="str">
        <f>if(and(P8802&lt;&gt;"",Q8802&lt;&gt;"newexp",Q8802&lt;&gt;"nostart"),countifs(script_conform_dispatching!A:A,P8802,script_conform_dispatching!B:B,Q8802),"")</f>
        <v/>
      </c>
      <c r="S8802" s="8" t="str">
        <f t="shared" si="3"/>
        <v/>
      </c>
    </row>
    <row r="8803" hidden="1">
      <c r="A8803" s="6" t="s">
        <v>22121</v>
      </c>
      <c r="B8803" s="6" t="s">
        <v>361</v>
      </c>
      <c r="C8803" s="6" t="s">
        <v>414</v>
      </c>
      <c r="F8803" s="6" t="s">
        <v>415</v>
      </c>
      <c r="G8803" s="6" t="s">
        <v>416</v>
      </c>
      <c r="H8803" s="8" t="str">
        <f>VLOOKUP(C8803,agent_name_matching!A:B,2,false)</f>
        <v>Dialog LLM</v>
      </c>
      <c r="I8803" s="32" t="s">
        <v>22122</v>
      </c>
      <c r="J8803" s="6" t="s">
        <v>418</v>
      </c>
      <c r="L8803" s="6">
        <v>10967.0</v>
      </c>
      <c r="M8803" s="6">
        <v>111.0</v>
      </c>
      <c r="N8803" s="6">
        <v>3358.0</v>
      </c>
      <c r="O8803" s="6" t="s">
        <v>22123</v>
      </c>
      <c r="P8803" s="8" t="str">
        <f t="shared" si="1"/>
        <v/>
      </c>
      <c r="Q8803" s="8" t="str">
        <f t="shared" si="20"/>
        <v/>
      </c>
      <c r="R8803" s="8" t="str">
        <f>if(and(P8803&lt;&gt;"",Q8803&lt;&gt;"newexp",Q8803&lt;&gt;"nostart"),countifs(script_conform_dispatching!A:A,P8803,script_conform_dispatching!B:B,Q8803),"")</f>
        <v/>
      </c>
      <c r="S8803" s="8" t="str">
        <f t="shared" si="3"/>
        <v/>
      </c>
    </row>
    <row r="8804" hidden="1">
      <c r="A8804" s="6" t="s">
        <v>22124</v>
      </c>
      <c r="B8804" s="6" t="s">
        <v>361</v>
      </c>
      <c r="C8804" s="6" t="s">
        <v>37</v>
      </c>
      <c r="F8804" s="6" t="s">
        <v>415</v>
      </c>
      <c r="G8804" s="6" t="s">
        <v>416</v>
      </c>
      <c r="H8804" s="8" t="str">
        <f>VLOOKUP(C8804,agent_name_matching!A:B,2,false)</f>
        <v>Patient LLM</v>
      </c>
      <c r="I8804" s="32" t="s">
        <v>22125</v>
      </c>
      <c r="J8804" s="6" t="s">
        <v>418</v>
      </c>
      <c r="K8804" s="6">
        <v>1.0</v>
      </c>
      <c r="L8804" s="6">
        <v>3904.0</v>
      </c>
      <c r="M8804" s="6">
        <v>48.0</v>
      </c>
      <c r="N8804" s="6">
        <v>1629.0</v>
      </c>
      <c r="O8804" s="6" t="s">
        <v>22126</v>
      </c>
      <c r="P8804" s="8" t="str">
        <f t="shared" si="1"/>
        <v/>
      </c>
      <c r="Q8804" s="8" t="str">
        <f t="shared" si="20"/>
        <v/>
      </c>
      <c r="R8804" s="8" t="str">
        <f>if(and(P8804&lt;&gt;"",Q8804&lt;&gt;"newexp",Q8804&lt;&gt;"nostart"),countifs(script_conform_dispatching!A:A,P8804,script_conform_dispatching!B:B,Q8804),"")</f>
        <v/>
      </c>
      <c r="S8804" s="8" t="str">
        <f t="shared" si="3"/>
        <v/>
      </c>
    </row>
    <row r="8805" hidden="1">
      <c r="A8805" s="6" t="s">
        <v>22127</v>
      </c>
      <c r="B8805" s="6" t="s">
        <v>361</v>
      </c>
      <c r="C8805" s="6" t="s">
        <v>411</v>
      </c>
      <c r="H8805" s="8" t="str">
        <f>VLOOKUP(C8805,agent_name_matching!A:B,2,false)</f>
        <v>System</v>
      </c>
      <c r="I8805" s="33"/>
      <c r="O8805" s="6" t="s">
        <v>22128</v>
      </c>
      <c r="P8805" s="8" t="str">
        <f t="shared" si="1"/>
        <v/>
      </c>
      <c r="Q8805" s="8" t="str">
        <f t="shared" si="20"/>
        <v/>
      </c>
      <c r="R8805" s="8" t="str">
        <f>if(and(P8805&lt;&gt;"",Q8805&lt;&gt;"newexp",Q8805&lt;&gt;"nostart"),countifs(script_conform_dispatching!A:A,P8805,script_conform_dispatching!B:B,Q8805),"")</f>
        <v/>
      </c>
      <c r="S8805" s="8" t="str">
        <f t="shared" si="3"/>
        <v/>
      </c>
    </row>
    <row r="8806" hidden="1">
      <c r="A8806" s="6" t="s">
        <v>22129</v>
      </c>
      <c r="B8806" s="6" t="s">
        <v>361</v>
      </c>
      <c r="C8806" s="6" t="s">
        <v>414</v>
      </c>
      <c r="F8806" s="6" t="s">
        <v>415</v>
      </c>
      <c r="G8806" s="6" t="s">
        <v>416</v>
      </c>
      <c r="H8806" s="8" t="str">
        <f>VLOOKUP(C8806,agent_name_matching!A:B,2,false)</f>
        <v>Dialog LLM</v>
      </c>
      <c r="I8806" s="32" t="s">
        <v>22130</v>
      </c>
      <c r="J8806" s="6" t="s">
        <v>418</v>
      </c>
      <c r="L8806" s="6">
        <v>11360.0</v>
      </c>
      <c r="M8806" s="6">
        <v>447.0</v>
      </c>
      <c r="N8806" s="6">
        <v>8188.0</v>
      </c>
      <c r="O8806" s="6" t="s">
        <v>22131</v>
      </c>
      <c r="P8806" s="8" t="str">
        <f t="shared" si="1"/>
        <v/>
      </c>
      <c r="Q8806" s="8" t="str">
        <f t="shared" si="20"/>
        <v/>
      </c>
      <c r="R8806" s="8" t="str">
        <f>if(and(P8806&lt;&gt;"",Q8806&lt;&gt;"newexp",Q8806&lt;&gt;"nostart"),countifs(script_conform_dispatching!A:A,P8806,script_conform_dispatching!B:B,Q8806),"")</f>
        <v/>
      </c>
      <c r="S8806" s="8" t="str">
        <f t="shared" si="3"/>
        <v/>
      </c>
    </row>
    <row r="8807" hidden="1">
      <c r="A8807" s="6" t="s">
        <v>22132</v>
      </c>
      <c r="B8807" s="6" t="s">
        <v>361</v>
      </c>
      <c r="C8807" s="6" t="s">
        <v>407</v>
      </c>
      <c r="D8807" s="6">
        <v>4.0</v>
      </c>
      <c r="E8807" s="6" t="s">
        <v>445</v>
      </c>
      <c r="H8807" s="8" t="str">
        <f>VLOOKUP(C8807,agent_name_matching!A:B,2,false)</f>
        <v>--</v>
      </c>
      <c r="I8807" s="33"/>
      <c r="O8807" s="6" t="s">
        <v>22133</v>
      </c>
      <c r="P8807" s="8">
        <f t="shared" si="1"/>
        <v>4</v>
      </c>
      <c r="Q8807" s="8">
        <f t="shared" si="20"/>
        <v>5</v>
      </c>
      <c r="R8807" s="8">
        <f>if(and(P8807&lt;&gt;"",Q8807&lt;&gt;"newexp",Q8807&lt;&gt;"nostart"),countifs(script_conform_dispatching!A:A,P8807,script_conform_dispatching!B:B,Q8807),"")</f>
        <v>1</v>
      </c>
      <c r="S8807" s="8" t="str">
        <f t="shared" si="3"/>
        <v/>
      </c>
    </row>
    <row r="8808" hidden="1">
      <c r="A8808" s="6" t="s">
        <v>22134</v>
      </c>
      <c r="B8808" s="6" t="s">
        <v>361</v>
      </c>
      <c r="C8808" s="6" t="s">
        <v>407</v>
      </c>
      <c r="D8808" s="6">
        <v>5.0</v>
      </c>
      <c r="E8808" s="6" t="s">
        <v>408</v>
      </c>
      <c r="H8808" s="8" t="str">
        <f>VLOOKUP(C8808,agent_name_matching!A:B,2,false)</f>
        <v>--</v>
      </c>
      <c r="I8808" s="33"/>
      <c r="O8808" s="6" t="s">
        <v>22135</v>
      </c>
      <c r="P8808" s="8" t="str">
        <f t="shared" si="1"/>
        <v/>
      </c>
      <c r="Q8808" s="8" t="str">
        <f t="shared" si="20"/>
        <v/>
      </c>
      <c r="R8808" s="8" t="str">
        <f>if(and(P8808&lt;&gt;"",Q8808&lt;&gt;"newexp",Q8808&lt;&gt;"nostart"),countifs(script_conform_dispatching!A:A,P8808,script_conform_dispatching!B:B,Q8808),"")</f>
        <v/>
      </c>
      <c r="S8808" s="8" t="str">
        <f t="shared" si="3"/>
        <v/>
      </c>
    </row>
    <row r="8809" hidden="1">
      <c r="A8809" s="6" t="s">
        <v>22136</v>
      </c>
      <c r="B8809" s="6" t="s">
        <v>361</v>
      </c>
      <c r="C8809" s="6" t="s">
        <v>450</v>
      </c>
      <c r="F8809" s="6" t="s">
        <v>415</v>
      </c>
      <c r="G8809" s="6" t="s">
        <v>416</v>
      </c>
      <c r="H8809" s="8" t="str">
        <f>VLOOKUP(C8809,agent_name_matching!A:B,2,false)</f>
        <v>Validator LLM</v>
      </c>
      <c r="I8809" s="32" t="s">
        <v>22137</v>
      </c>
      <c r="J8809" s="6" t="s">
        <v>452</v>
      </c>
      <c r="L8809" s="6">
        <v>4433.0</v>
      </c>
      <c r="M8809" s="6">
        <v>31.0</v>
      </c>
      <c r="N8809" s="6">
        <v>939.0</v>
      </c>
      <c r="O8809" s="6" t="s">
        <v>22138</v>
      </c>
      <c r="P8809" s="8" t="str">
        <f t="shared" si="1"/>
        <v/>
      </c>
      <c r="Q8809" s="8" t="str">
        <f t="shared" si="20"/>
        <v/>
      </c>
      <c r="R8809" s="8" t="str">
        <f>if(and(P8809&lt;&gt;"",Q8809&lt;&gt;"newexp",Q8809&lt;&gt;"nostart"),countifs(script_conform_dispatching!A:A,P8809,script_conform_dispatching!B:B,Q8809),"")</f>
        <v/>
      </c>
      <c r="S8809" s="8" t="str">
        <f t="shared" si="3"/>
        <v/>
      </c>
    </row>
    <row r="8810" hidden="1">
      <c r="A8810" s="6" t="s">
        <v>22139</v>
      </c>
      <c r="B8810" s="6" t="s">
        <v>361</v>
      </c>
      <c r="C8810" s="6" t="s">
        <v>37</v>
      </c>
      <c r="F8810" s="6" t="s">
        <v>415</v>
      </c>
      <c r="G8810" s="6" t="s">
        <v>416</v>
      </c>
      <c r="H8810" s="8" t="str">
        <f>VLOOKUP(C8810,agent_name_matching!A:B,2,false)</f>
        <v>Patient LLM</v>
      </c>
      <c r="I8810" s="32" t="s">
        <v>22140</v>
      </c>
      <c r="J8810" s="6" t="s">
        <v>418</v>
      </c>
      <c r="K8810" s="6">
        <v>1.0</v>
      </c>
      <c r="L8810" s="6">
        <v>4195.0</v>
      </c>
      <c r="M8810" s="6">
        <v>47.0</v>
      </c>
      <c r="N8810" s="6">
        <v>1191.0</v>
      </c>
      <c r="O8810" s="6" t="s">
        <v>22141</v>
      </c>
      <c r="P8810" s="8" t="str">
        <f t="shared" si="1"/>
        <v/>
      </c>
      <c r="Q8810" s="8" t="str">
        <f t="shared" si="20"/>
        <v/>
      </c>
      <c r="R8810" s="8" t="str">
        <f>if(and(P8810&lt;&gt;"",Q8810&lt;&gt;"newexp",Q8810&lt;&gt;"nostart"),countifs(script_conform_dispatching!A:A,P8810,script_conform_dispatching!B:B,Q8810),"")</f>
        <v/>
      </c>
      <c r="S8810" s="8" t="str">
        <f t="shared" si="3"/>
        <v/>
      </c>
    </row>
    <row r="8811" hidden="1">
      <c r="A8811" s="6" t="s">
        <v>22142</v>
      </c>
      <c r="B8811" s="6" t="s">
        <v>361</v>
      </c>
      <c r="C8811" s="6" t="s">
        <v>411</v>
      </c>
      <c r="H8811" s="8" t="str">
        <f>VLOOKUP(C8811,agent_name_matching!A:B,2,false)</f>
        <v>System</v>
      </c>
      <c r="I8811" s="33"/>
      <c r="O8811" s="6" t="s">
        <v>22143</v>
      </c>
      <c r="P8811" s="8" t="str">
        <f t="shared" si="1"/>
        <v/>
      </c>
      <c r="Q8811" s="8" t="str">
        <f t="shared" si="20"/>
        <v/>
      </c>
      <c r="R8811" s="8" t="str">
        <f>if(and(P8811&lt;&gt;"",Q8811&lt;&gt;"newexp",Q8811&lt;&gt;"nostart"),countifs(script_conform_dispatching!A:A,P8811,script_conform_dispatching!B:B,Q8811),"")</f>
        <v/>
      </c>
      <c r="S8811" s="8" t="str">
        <f t="shared" si="3"/>
        <v/>
      </c>
    </row>
    <row r="8812" hidden="1">
      <c r="A8812" s="6" t="s">
        <v>22144</v>
      </c>
      <c r="B8812" s="6" t="s">
        <v>361</v>
      </c>
      <c r="C8812" s="6" t="s">
        <v>414</v>
      </c>
      <c r="F8812" s="6" t="s">
        <v>415</v>
      </c>
      <c r="G8812" s="6" t="s">
        <v>416</v>
      </c>
      <c r="H8812" s="8" t="str">
        <f>VLOOKUP(C8812,agent_name_matching!A:B,2,false)</f>
        <v>Dialog LLM</v>
      </c>
      <c r="I8812" s="32" t="s">
        <v>22145</v>
      </c>
      <c r="J8812" s="6" t="s">
        <v>418</v>
      </c>
      <c r="L8812" s="6">
        <v>12078.0</v>
      </c>
      <c r="M8812" s="6">
        <v>180.0</v>
      </c>
      <c r="N8812" s="6">
        <v>4156.0</v>
      </c>
      <c r="O8812" s="6" t="s">
        <v>22146</v>
      </c>
      <c r="P8812" s="8" t="str">
        <f t="shared" si="1"/>
        <v/>
      </c>
      <c r="Q8812" s="8" t="str">
        <f t="shared" si="20"/>
        <v/>
      </c>
      <c r="R8812" s="8" t="str">
        <f>if(and(P8812&lt;&gt;"",Q8812&lt;&gt;"newexp",Q8812&lt;&gt;"nostart"),countifs(script_conform_dispatching!A:A,P8812,script_conform_dispatching!B:B,Q8812),"")</f>
        <v/>
      </c>
      <c r="S8812" s="8" t="str">
        <f t="shared" si="3"/>
        <v/>
      </c>
    </row>
    <row r="8813" hidden="1">
      <c r="A8813" s="6" t="s">
        <v>22147</v>
      </c>
      <c r="B8813" s="6" t="s">
        <v>361</v>
      </c>
      <c r="C8813" s="6" t="s">
        <v>37</v>
      </c>
      <c r="F8813" s="6" t="s">
        <v>415</v>
      </c>
      <c r="G8813" s="6" t="s">
        <v>416</v>
      </c>
      <c r="H8813" s="8" t="str">
        <f>VLOOKUP(C8813,agent_name_matching!A:B,2,false)</f>
        <v>Patient LLM</v>
      </c>
      <c r="I8813" s="32" t="s">
        <v>22148</v>
      </c>
      <c r="J8813" s="6" t="s">
        <v>418</v>
      </c>
      <c r="K8813" s="6">
        <v>1.0</v>
      </c>
      <c r="L8813" s="6">
        <v>4416.0</v>
      </c>
      <c r="M8813" s="6">
        <v>32.0</v>
      </c>
      <c r="N8813" s="6">
        <v>1422.0</v>
      </c>
      <c r="O8813" s="6" t="s">
        <v>22149</v>
      </c>
      <c r="P8813" s="8" t="str">
        <f t="shared" si="1"/>
        <v/>
      </c>
      <c r="Q8813" s="8" t="str">
        <f t="shared" si="20"/>
        <v/>
      </c>
      <c r="R8813" s="8" t="str">
        <f>if(and(P8813&lt;&gt;"",Q8813&lt;&gt;"newexp",Q8813&lt;&gt;"nostart"),countifs(script_conform_dispatching!A:A,P8813,script_conform_dispatching!B:B,Q8813),"")</f>
        <v/>
      </c>
      <c r="S8813" s="8" t="str">
        <f t="shared" si="3"/>
        <v/>
      </c>
    </row>
    <row r="8814" hidden="1">
      <c r="A8814" s="6" t="s">
        <v>22150</v>
      </c>
      <c r="B8814" s="6" t="s">
        <v>361</v>
      </c>
      <c r="C8814" s="6" t="s">
        <v>411</v>
      </c>
      <c r="H8814" s="8" t="str">
        <f>VLOOKUP(C8814,agent_name_matching!A:B,2,false)</f>
        <v>System</v>
      </c>
      <c r="I8814" s="33"/>
      <c r="O8814" s="6" t="s">
        <v>22151</v>
      </c>
      <c r="P8814" s="8" t="str">
        <f t="shared" si="1"/>
        <v/>
      </c>
      <c r="Q8814" s="8" t="str">
        <f t="shared" si="20"/>
        <v/>
      </c>
      <c r="R8814" s="8" t="str">
        <f>if(and(P8814&lt;&gt;"",Q8814&lt;&gt;"newexp",Q8814&lt;&gt;"nostart"),countifs(script_conform_dispatching!A:A,P8814,script_conform_dispatching!B:B,Q8814),"")</f>
        <v/>
      </c>
      <c r="S8814" s="8" t="str">
        <f t="shared" si="3"/>
        <v/>
      </c>
    </row>
    <row r="8815" hidden="1">
      <c r="A8815" s="6" t="s">
        <v>22152</v>
      </c>
      <c r="B8815" s="6" t="s">
        <v>361</v>
      </c>
      <c r="C8815" s="6" t="s">
        <v>414</v>
      </c>
      <c r="F8815" s="6" t="s">
        <v>415</v>
      </c>
      <c r="G8815" s="6" t="s">
        <v>416</v>
      </c>
      <c r="H8815" s="8" t="str">
        <f>VLOOKUP(C8815,agent_name_matching!A:B,2,false)</f>
        <v>Dialog LLM</v>
      </c>
      <c r="I8815" s="32" t="s">
        <v>22153</v>
      </c>
      <c r="J8815" s="6" t="s">
        <v>418</v>
      </c>
      <c r="L8815" s="6">
        <v>12514.0</v>
      </c>
      <c r="M8815" s="6">
        <v>144.0</v>
      </c>
      <c r="N8815" s="6">
        <v>3281.0</v>
      </c>
      <c r="O8815" s="6" t="s">
        <v>22154</v>
      </c>
      <c r="P8815" s="8" t="str">
        <f t="shared" si="1"/>
        <v/>
      </c>
      <c r="Q8815" s="8" t="str">
        <f t="shared" si="20"/>
        <v/>
      </c>
      <c r="R8815" s="8" t="str">
        <f>if(and(P8815&lt;&gt;"",Q8815&lt;&gt;"newexp",Q8815&lt;&gt;"nostart"),countifs(script_conform_dispatching!A:A,P8815,script_conform_dispatching!B:B,Q8815),"")</f>
        <v/>
      </c>
      <c r="S8815" s="8" t="str">
        <f t="shared" si="3"/>
        <v/>
      </c>
    </row>
    <row r="8816" hidden="1">
      <c r="A8816" s="6" t="s">
        <v>22155</v>
      </c>
      <c r="B8816" s="6" t="s">
        <v>361</v>
      </c>
      <c r="C8816" s="6" t="s">
        <v>37</v>
      </c>
      <c r="F8816" s="6" t="s">
        <v>415</v>
      </c>
      <c r="G8816" s="6" t="s">
        <v>416</v>
      </c>
      <c r="H8816" s="8" t="str">
        <f>VLOOKUP(C8816,agent_name_matching!A:B,2,false)</f>
        <v>Patient LLM</v>
      </c>
      <c r="I8816" s="32" t="s">
        <v>22156</v>
      </c>
      <c r="J8816" s="6" t="s">
        <v>418</v>
      </c>
      <c r="K8816" s="6">
        <v>1.0</v>
      </c>
      <c r="L8816" s="6">
        <v>4586.0</v>
      </c>
      <c r="M8816" s="6">
        <v>33.0</v>
      </c>
      <c r="N8816" s="6">
        <v>1259.0</v>
      </c>
      <c r="O8816" s="6" t="s">
        <v>22157</v>
      </c>
      <c r="P8816" s="8" t="str">
        <f t="shared" si="1"/>
        <v/>
      </c>
      <c r="Q8816" s="8" t="str">
        <f t="shared" si="20"/>
        <v/>
      </c>
      <c r="R8816" s="8" t="str">
        <f>if(and(P8816&lt;&gt;"",Q8816&lt;&gt;"newexp",Q8816&lt;&gt;"nostart"),countifs(script_conform_dispatching!A:A,P8816,script_conform_dispatching!B:B,Q8816),"")</f>
        <v/>
      </c>
      <c r="S8816" s="8" t="str">
        <f t="shared" si="3"/>
        <v/>
      </c>
    </row>
    <row r="8817" hidden="1">
      <c r="A8817" s="6" t="s">
        <v>22158</v>
      </c>
      <c r="B8817" s="6" t="s">
        <v>361</v>
      </c>
      <c r="C8817" s="6" t="s">
        <v>411</v>
      </c>
      <c r="H8817" s="8" t="str">
        <f>VLOOKUP(C8817,agent_name_matching!A:B,2,false)</f>
        <v>System</v>
      </c>
      <c r="I8817" s="33"/>
      <c r="O8817" s="6" t="s">
        <v>22159</v>
      </c>
      <c r="P8817" s="8" t="str">
        <f t="shared" si="1"/>
        <v/>
      </c>
      <c r="Q8817" s="8" t="str">
        <f t="shared" si="20"/>
        <v/>
      </c>
      <c r="R8817" s="8" t="str">
        <f>if(and(P8817&lt;&gt;"",Q8817&lt;&gt;"newexp",Q8817&lt;&gt;"nostart"),countifs(script_conform_dispatching!A:A,P8817,script_conform_dispatching!B:B,Q8817),"")</f>
        <v/>
      </c>
      <c r="S8817" s="8" t="str">
        <f t="shared" si="3"/>
        <v/>
      </c>
    </row>
    <row r="8818" hidden="1">
      <c r="A8818" s="6" t="s">
        <v>22160</v>
      </c>
      <c r="B8818" s="6" t="s">
        <v>361</v>
      </c>
      <c r="C8818" s="6" t="s">
        <v>414</v>
      </c>
      <c r="F8818" s="6" t="s">
        <v>415</v>
      </c>
      <c r="G8818" s="6" t="s">
        <v>416</v>
      </c>
      <c r="H8818" s="8" t="str">
        <f>VLOOKUP(C8818,agent_name_matching!A:B,2,false)</f>
        <v>Dialog LLM</v>
      </c>
      <c r="I8818" s="32" t="s">
        <v>22161</v>
      </c>
      <c r="J8818" s="6" t="s">
        <v>418</v>
      </c>
      <c r="L8818" s="6">
        <v>12916.0</v>
      </c>
      <c r="M8818" s="6">
        <v>171.0</v>
      </c>
      <c r="N8818" s="6">
        <v>4114.0</v>
      </c>
      <c r="O8818" s="6" t="s">
        <v>22162</v>
      </c>
      <c r="P8818" s="8" t="str">
        <f t="shared" si="1"/>
        <v/>
      </c>
      <c r="Q8818" s="8" t="str">
        <f t="shared" si="20"/>
        <v/>
      </c>
      <c r="R8818" s="8" t="str">
        <f>if(and(P8818&lt;&gt;"",Q8818&lt;&gt;"newexp",Q8818&lt;&gt;"nostart"),countifs(script_conform_dispatching!A:A,P8818,script_conform_dispatching!B:B,Q8818),"")</f>
        <v/>
      </c>
      <c r="S8818" s="8" t="str">
        <f t="shared" si="3"/>
        <v/>
      </c>
    </row>
    <row r="8819" hidden="1">
      <c r="A8819" s="6" t="s">
        <v>22163</v>
      </c>
      <c r="B8819" s="6" t="s">
        <v>361</v>
      </c>
      <c r="C8819" s="6" t="s">
        <v>37</v>
      </c>
      <c r="F8819" s="6" t="s">
        <v>415</v>
      </c>
      <c r="G8819" s="6" t="s">
        <v>416</v>
      </c>
      <c r="H8819" s="8" t="str">
        <f>VLOOKUP(C8819,agent_name_matching!A:B,2,false)</f>
        <v>Patient LLM</v>
      </c>
      <c r="I8819" s="32" t="s">
        <v>22164</v>
      </c>
      <c r="J8819" s="6" t="s">
        <v>418</v>
      </c>
      <c r="K8819" s="6">
        <v>1.0</v>
      </c>
      <c r="L8819" s="6">
        <v>4784.0</v>
      </c>
      <c r="M8819" s="6">
        <v>147.0</v>
      </c>
      <c r="N8819" s="6">
        <v>2539.0</v>
      </c>
      <c r="O8819" s="6" t="s">
        <v>22165</v>
      </c>
      <c r="P8819" s="8" t="str">
        <f t="shared" si="1"/>
        <v/>
      </c>
      <c r="Q8819" s="8" t="str">
        <f t="shared" si="20"/>
        <v/>
      </c>
      <c r="R8819" s="8" t="str">
        <f>if(and(P8819&lt;&gt;"",Q8819&lt;&gt;"newexp",Q8819&lt;&gt;"nostart"),countifs(script_conform_dispatching!A:A,P8819,script_conform_dispatching!B:B,Q8819),"")</f>
        <v/>
      </c>
      <c r="S8819" s="8" t="str">
        <f t="shared" si="3"/>
        <v/>
      </c>
    </row>
    <row r="8820" hidden="1">
      <c r="A8820" s="6" t="s">
        <v>22166</v>
      </c>
      <c r="B8820" s="6" t="s">
        <v>361</v>
      </c>
      <c r="C8820" s="6" t="s">
        <v>411</v>
      </c>
      <c r="H8820" s="8" t="str">
        <f>VLOOKUP(C8820,agent_name_matching!A:B,2,false)</f>
        <v>System</v>
      </c>
      <c r="I8820" s="33"/>
      <c r="O8820" s="6" t="s">
        <v>22167</v>
      </c>
      <c r="P8820" s="8" t="str">
        <f t="shared" si="1"/>
        <v/>
      </c>
      <c r="Q8820" s="8" t="str">
        <f t="shared" si="20"/>
        <v/>
      </c>
      <c r="R8820" s="8" t="str">
        <f>if(and(P8820&lt;&gt;"",Q8820&lt;&gt;"newexp",Q8820&lt;&gt;"nostart"),countifs(script_conform_dispatching!A:A,P8820,script_conform_dispatching!B:B,Q8820),"")</f>
        <v/>
      </c>
      <c r="S8820" s="8" t="str">
        <f t="shared" si="3"/>
        <v/>
      </c>
    </row>
    <row r="8821" hidden="1">
      <c r="A8821" s="6" t="s">
        <v>22168</v>
      </c>
      <c r="B8821" s="6" t="s">
        <v>361</v>
      </c>
      <c r="C8821" s="6" t="s">
        <v>414</v>
      </c>
      <c r="F8821" s="6" t="s">
        <v>415</v>
      </c>
      <c r="G8821" s="6" t="s">
        <v>416</v>
      </c>
      <c r="H8821" s="8" t="str">
        <f>VLOOKUP(C8821,agent_name_matching!A:B,2,false)</f>
        <v>Dialog LLM</v>
      </c>
      <c r="I8821" s="32" t="s">
        <v>22169</v>
      </c>
      <c r="J8821" s="6" t="s">
        <v>418</v>
      </c>
      <c r="L8821" s="6">
        <v>13459.0</v>
      </c>
      <c r="M8821" s="6">
        <v>202.0</v>
      </c>
      <c r="N8821" s="6">
        <v>3966.0</v>
      </c>
      <c r="O8821" s="6" t="s">
        <v>22170</v>
      </c>
      <c r="P8821" s="8" t="str">
        <f t="shared" si="1"/>
        <v/>
      </c>
      <c r="Q8821" s="8" t="str">
        <f t="shared" si="20"/>
        <v/>
      </c>
      <c r="R8821" s="8" t="str">
        <f>if(and(P8821&lt;&gt;"",Q8821&lt;&gt;"newexp",Q8821&lt;&gt;"nostart"),countifs(script_conform_dispatching!A:A,P8821,script_conform_dispatching!B:B,Q8821),"")</f>
        <v/>
      </c>
      <c r="S8821" s="8" t="str">
        <f t="shared" si="3"/>
        <v/>
      </c>
    </row>
    <row r="8822" hidden="1">
      <c r="A8822" s="6" t="s">
        <v>22171</v>
      </c>
      <c r="B8822" s="6" t="s">
        <v>361</v>
      </c>
      <c r="C8822" s="6" t="s">
        <v>37</v>
      </c>
      <c r="F8822" s="6" t="s">
        <v>415</v>
      </c>
      <c r="G8822" s="6" t="s">
        <v>416</v>
      </c>
      <c r="H8822" s="8" t="str">
        <f>VLOOKUP(C8822,agent_name_matching!A:B,2,false)</f>
        <v>Patient LLM</v>
      </c>
      <c r="I8822" s="32" t="s">
        <v>22172</v>
      </c>
      <c r="J8822" s="6" t="s">
        <v>418</v>
      </c>
      <c r="K8822" s="6">
        <v>1.0</v>
      </c>
      <c r="L8822" s="6">
        <v>5127.0</v>
      </c>
      <c r="M8822" s="6">
        <v>58.0</v>
      </c>
      <c r="N8822" s="6">
        <v>1615.0</v>
      </c>
      <c r="O8822" s="6" t="s">
        <v>22173</v>
      </c>
      <c r="P8822" s="8" t="str">
        <f t="shared" si="1"/>
        <v/>
      </c>
      <c r="Q8822" s="8" t="str">
        <f t="shared" si="20"/>
        <v/>
      </c>
      <c r="R8822" s="8" t="str">
        <f>if(and(P8822&lt;&gt;"",Q8822&lt;&gt;"newexp",Q8822&lt;&gt;"nostart"),countifs(script_conform_dispatching!A:A,P8822,script_conform_dispatching!B:B,Q8822),"")</f>
        <v/>
      </c>
      <c r="S8822" s="8" t="str">
        <f t="shared" si="3"/>
        <v/>
      </c>
    </row>
    <row r="8823" hidden="1">
      <c r="A8823" s="6" t="s">
        <v>22174</v>
      </c>
      <c r="B8823" s="6" t="s">
        <v>361</v>
      </c>
      <c r="C8823" s="6" t="s">
        <v>411</v>
      </c>
      <c r="H8823" s="8" t="str">
        <f>VLOOKUP(C8823,agent_name_matching!A:B,2,false)</f>
        <v>System</v>
      </c>
      <c r="I8823" s="33"/>
      <c r="O8823" s="6" t="s">
        <v>22175</v>
      </c>
      <c r="P8823" s="8" t="str">
        <f t="shared" si="1"/>
        <v/>
      </c>
      <c r="Q8823" s="8" t="str">
        <f t="shared" si="20"/>
        <v/>
      </c>
      <c r="R8823" s="8" t="str">
        <f>if(and(P8823&lt;&gt;"",Q8823&lt;&gt;"newexp",Q8823&lt;&gt;"nostart"),countifs(script_conform_dispatching!A:A,P8823,script_conform_dispatching!B:B,Q8823),"")</f>
        <v/>
      </c>
      <c r="S8823" s="8" t="str">
        <f t="shared" si="3"/>
        <v/>
      </c>
    </row>
    <row r="8824" hidden="1">
      <c r="A8824" s="6" t="s">
        <v>22176</v>
      </c>
      <c r="B8824" s="6" t="s">
        <v>361</v>
      </c>
      <c r="C8824" s="6" t="s">
        <v>414</v>
      </c>
      <c r="F8824" s="6" t="s">
        <v>415</v>
      </c>
      <c r="G8824" s="6" t="s">
        <v>416</v>
      </c>
      <c r="H8824" s="8" t="str">
        <f>VLOOKUP(C8824,agent_name_matching!A:B,2,false)</f>
        <v>Dialog LLM</v>
      </c>
      <c r="I8824" s="32" t="s">
        <v>22177</v>
      </c>
      <c r="J8824" s="6" t="s">
        <v>418</v>
      </c>
      <c r="L8824" s="6">
        <v>13944.0</v>
      </c>
      <c r="M8824" s="6">
        <v>133.0</v>
      </c>
      <c r="N8824" s="6">
        <v>2673.0</v>
      </c>
      <c r="O8824" s="6" t="s">
        <v>22178</v>
      </c>
      <c r="P8824" s="8" t="str">
        <f t="shared" si="1"/>
        <v/>
      </c>
      <c r="Q8824" s="8" t="str">
        <f t="shared" si="20"/>
        <v/>
      </c>
      <c r="R8824" s="8" t="str">
        <f>if(and(P8824&lt;&gt;"",Q8824&lt;&gt;"newexp",Q8824&lt;&gt;"nostart"),countifs(script_conform_dispatching!A:A,P8824,script_conform_dispatching!B:B,Q8824),"")</f>
        <v/>
      </c>
      <c r="S8824" s="8" t="str">
        <f t="shared" si="3"/>
        <v/>
      </c>
    </row>
    <row r="8825" hidden="1">
      <c r="A8825" s="6" t="s">
        <v>22179</v>
      </c>
      <c r="B8825" s="6" t="s">
        <v>361</v>
      </c>
      <c r="C8825" s="6" t="s">
        <v>37</v>
      </c>
      <c r="F8825" s="6" t="s">
        <v>415</v>
      </c>
      <c r="G8825" s="6" t="s">
        <v>416</v>
      </c>
      <c r="H8825" s="8" t="str">
        <f>VLOOKUP(C8825,agent_name_matching!A:B,2,false)</f>
        <v>Patient LLM</v>
      </c>
      <c r="I8825" s="32" t="s">
        <v>22180</v>
      </c>
      <c r="J8825" s="6" t="s">
        <v>418</v>
      </c>
      <c r="K8825" s="6">
        <v>1.0</v>
      </c>
      <c r="L8825" s="6">
        <v>5312.0</v>
      </c>
      <c r="M8825" s="6">
        <v>54.0</v>
      </c>
      <c r="N8825" s="6">
        <v>1386.0</v>
      </c>
      <c r="O8825" s="6" t="s">
        <v>22181</v>
      </c>
      <c r="P8825" s="8" t="str">
        <f t="shared" si="1"/>
        <v/>
      </c>
      <c r="Q8825" s="8" t="str">
        <f t="shared" si="20"/>
        <v/>
      </c>
      <c r="R8825" s="8" t="str">
        <f>if(and(P8825&lt;&gt;"",Q8825&lt;&gt;"newexp",Q8825&lt;&gt;"nostart"),countifs(script_conform_dispatching!A:A,P8825,script_conform_dispatching!B:B,Q8825),"")</f>
        <v/>
      </c>
      <c r="S8825" s="8" t="str">
        <f t="shared" si="3"/>
        <v/>
      </c>
    </row>
    <row r="8826" hidden="1">
      <c r="A8826" s="6" t="s">
        <v>22182</v>
      </c>
      <c r="B8826" s="6" t="s">
        <v>361</v>
      </c>
      <c r="C8826" s="6" t="s">
        <v>411</v>
      </c>
      <c r="H8826" s="8" t="str">
        <f>VLOOKUP(C8826,agent_name_matching!A:B,2,false)</f>
        <v>System</v>
      </c>
      <c r="I8826" s="33"/>
      <c r="O8826" s="6" t="s">
        <v>22183</v>
      </c>
      <c r="P8826" s="8" t="str">
        <f t="shared" si="1"/>
        <v/>
      </c>
      <c r="Q8826" s="8" t="str">
        <f t="shared" si="20"/>
        <v/>
      </c>
      <c r="R8826" s="8" t="str">
        <f>if(and(P8826&lt;&gt;"",Q8826&lt;&gt;"newexp",Q8826&lt;&gt;"nostart"),countifs(script_conform_dispatching!A:A,P8826,script_conform_dispatching!B:B,Q8826),"")</f>
        <v/>
      </c>
      <c r="S8826" s="8" t="str">
        <f t="shared" si="3"/>
        <v/>
      </c>
    </row>
    <row r="8827" hidden="1">
      <c r="A8827" s="6" t="s">
        <v>22184</v>
      </c>
      <c r="B8827" s="6" t="s">
        <v>361</v>
      </c>
      <c r="C8827" s="6" t="s">
        <v>414</v>
      </c>
      <c r="F8827" s="6" t="s">
        <v>415</v>
      </c>
      <c r="G8827" s="6" t="s">
        <v>416</v>
      </c>
      <c r="H8827" s="8" t="str">
        <f>VLOOKUP(C8827,agent_name_matching!A:B,2,false)</f>
        <v>Dialog LLM</v>
      </c>
      <c r="I8827" s="32" t="s">
        <v>22185</v>
      </c>
      <c r="J8827" s="6" t="s">
        <v>418</v>
      </c>
      <c r="L8827" s="6">
        <v>14356.0</v>
      </c>
      <c r="M8827" s="6">
        <v>323.0</v>
      </c>
      <c r="N8827" s="6">
        <v>5157.0</v>
      </c>
      <c r="O8827" s="6" t="s">
        <v>22186</v>
      </c>
      <c r="P8827" s="8" t="str">
        <f t="shared" si="1"/>
        <v/>
      </c>
      <c r="Q8827" s="8" t="str">
        <f t="shared" si="20"/>
        <v/>
      </c>
      <c r="R8827" s="8" t="str">
        <f>if(and(P8827&lt;&gt;"",Q8827&lt;&gt;"newexp",Q8827&lt;&gt;"nostart"),countifs(script_conform_dispatching!A:A,P8827,script_conform_dispatching!B:B,Q8827),"")</f>
        <v/>
      </c>
      <c r="S8827" s="8" t="str">
        <f t="shared" si="3"/>
        <v/>
      </c>
    </row>
    <row r="8828" hidden="1">
      <c r="A8828" s="6" t="s">
        <v>22187</v>
      </c>
      <c r="B8828" s="6" t="s">
        <v>361</v>
      </c>
      <c r="C8828" s="6" t="s">
        <v>407</v>
      </c>
      <c r="D8828" s="6">
        <v>5.0</v>
      </c>
      <c r="E8828" s="6" t="s">
        <v>445</v>
      </c>
      <c r="H8828" s="8" t="str">
        <f>VLOOKUP(C8828,agent_name_matching!A:B,2,false)</f>
        <v>--</v>
      </c>
      <c r="I8828" s="33"/>
      <c r="O8828" s="6" t="s">
        <v>22188</v>
      </c>
      <c r="P8828" s="8">
        <f t="shared" si="1"/>
        <v>5</v>
      </c>
      <c r="Q8828" s="8">
        <f t="shared" si="20"/>
        <v>8</v>
      </c>
      <c r="R8828" s="8">
        <f>if(and(P8828&lt;&gt;"",Q8828&lt;&gt;"newexp",Q8828&lt;&gt;"nostart"),countifs(script_conform_dispatching!A:A,P8828,script_conform_dispatching!B:B,Q8828),"")</f>
        <v>1</v>
      </c>
      <c r="S8828" s="8" t="str">
        <f t="shared" si="3"/>
        <v/>
      </c>
    </row>
    <row r="8829" hidden="1">
      <c r="A8829" s="6" t="s">
        <v>22189</v>
      </c>
      <c r="B8829" s="6" t="s">
        <v>361</v>
      </c>
      <c r="C8829" s="6" t="s">
        <v>407</v>
      </c>
      <c r="D8829" s="6">
        <v>8.0</v>
      </c>
      <c r="E8829" s="6" t="s">
        <v>408</v>
      </c>
      <c r="H8829" s="8" t="str">
        <f>VLOOKUP(C8829,agent_name_matching!A:B,2,false)</f>
        <v>--</v>
      </c>
      <c r="I8829" s="33"/>
      <c r="O8829" s="6" t="s">
        <v>22190</v>
      </c>
      <c r="P8829" s="8" t="str">
        <f t="shared" si="1"/>
        <v/>
      </c>
      <c r="Q8829" s="8" t="str">
        <f t="shared" si="20"/>
        <v/>
      </c>
      <c r="R8829" s="8" t="str">
        <f>if(and(P8829&lt;&gt;"",Q8829&lt;&gt;"newexp",Q8829&lt;&gt;"nostart"),countifs(script_conform_dispatching!A:A,P8829,script_conform_dispatching!B:B,Q8829),"")</f>
        <v/>
      </c>
      <c r="S8829" s="8" t="str">
        <f t="shared" si="3"/>
        <v/>
      </c>
    </row>
    <row r="8830" hidden="1">
      <c r="A8830" s="6" t="s">
        <v>22191</v>
      </c>
      <c r="B8830" s="6" t="s">
        <v>361</v>
      </c>
      <c r="C8830" s="6" t="s">
        <v>450</v>
      </c>
      <c r="F8830" s="6" t="s">
        <v>415</v>
      </c>
      <c r="G8830" s="6" t="s">
        <v>416</v>
      </c>
      <c r="H8830" s="8" t="str">
        <f>VLOOKUP(C8830,agent_name_matching!A:B,2,false)</f>
        <v>Validator LLM</v>
      </c>
      <c r="I8830" s="32" t="s">
        <v>22192</v>
      </c>
      <c r="J8830" s="6" t="s">
        <v>452</v>
      </c>
      <c r="L8830" s="6">
        <v>5766.0</v>
      </c>
      <c r="M8830" s="6">
        <v>38.0</v>
      </c>
      <c r="N8830" s="6">
        <v>1145.0</v>
      </c>
      <c r="O8830" s="6" t="s">
        <v>22193</v>
      </c>
      <c r="P8830" s="8" t="str">
        <f t="shared" si="1"/>
        <v/>
      </c>
      <c r="Q8830" s="8" t="str">
        <f t="shared" si="20"/>
        <v/>
      </c>
      <c r="R8830" s="8" t="str">
        <f>if(and(P8830&lt;&gt;"",Q8830&lt;&gt;"newexp",Q8830&lt;&gt;"nostart"),countifs(script_conform_dispatching!A:A,P8830,script_conform_dispatching!B:B,Q8830),"")</f>
        <v/>
      </c>
      <c r="S8830" s="8" t="str">
        <f t="shared" si="3"/>
        <v/>
      </c>
    </row>
    <row r="8831" hidden="1">
      <c r="A8831" s="6" t="s">
        <v>22194</v>
      </c>
      <c r="B8831" s="6" t="s">
        <v>361</v>
      </c>
      <c r="C8831" s="6" t="s">
        <v>37</v>
      </c>
      <c r="F8831" s="6" t="s">
        <v>415</v>
      </c>
      <c r="G8831" s="6" t="s">
        <v>416</v>
      </c>
      <c r="H8831" s="8" t="str">
        <f>VLOOKUP(C8831,agent_name_matching!A:B,2,false)</f>
        <v>Patient LLM</v>
      </c>
      <c r="I8831" s="32" t="s">
        <v>22195</v>
      </c>
      <c r="J8831" s="6" t="s">
        <v>418</v>
      </c>
      <c r="K8831" s="6">
        <v>1.0</v>
      </c>
      <c r="L8831" s="6">
        <v>5552.0</v>
      </c>
      <c r="M8831" s="6">
        <v>57.0</v>
      </c>
      <c r="N8831" s="6">
        <v>1335.0</v>
      </c>
      <c r="O8831" s="6" t="s">
        <v>22196</v>
      </c>
      <c r="P8831" s="8" t="str">
        <f t="shared" si="1"/>
        <v/>
      </c>
      <c r="Q8831" s="8" t="str">
        <f t="shared" si="20"/>
        <v/>
      </c>
      <c r="R8831" s="8" t="str">
        <f>if(and(P8831&lt;&gt;"",Q8831&lt;&gt;"newexp",Q8831&lt;&gt;"nostart"),countifs(script_conform_dispatching!A:A,P8831,script_conform_dispatching!B:B,Q8831),"")</f>
        <v/>
      </c>
      <c r="S8831" s="8" t="str">
        <f t="shared" si="3"/>
        <v/>
      </c>
    </row>
    <row r="8832" hidden="1">
      <c r="A8832" s="6" t="s">
        <v>22197</v>
      </c>
      <c r="B8832" s="6" t="s">
        <v>361</v>
      </c>
      <c r="C8832" s="6" t="s">
        <v>411</v>
      </c>
      <c r="H8832" s="8" t="str">
        <f>VLOOKUP(C8832,agent_name_matching!A:B,2,false)</f>
        <v>System</v>
      </c>
      <c r="I8832" s="33"/>
      <c r="O8832" s="6" t="s">
        <v>22198</v>
      </c>
      <c r="P8832" s="8" t="str">
        <f t="shared" si="1"/>
        <v/>
      </c>
      <c r="Q8832" s="8" t="str">
        <f t="shared" si="20"/>
        <v/>
      </c>
      <c r="R8832" s="8" t="str">
        <f>if(and(P8832&lt;&gt;"",Q8832&lt;&gt;"newexp",Q8832&lt;&gt;"nostart"),countifs(script_conform_dispatching!A:A,P8832,script_conform_dispatching!B:B,Q8832),"")</f>
        <v/>
      </c>
      <c r="S8832" s="8" t="str">
        <f t="shared" si="3"/>
        <v/>
      </c>
    </row>
    <row r="8833" hidden="1">
      <c r="A8833" s="6" t="s">
        <v>22199</v>
      </c>
      <c r="B8833" s="6" t="s">
        <v>361</v>
      </c>
      <c r="C8833" s="6" t="s">
        <v>414</v>
      </c>
      <c r="F8833" s="6" t="s">
        <v>415</v>
      </c>
      <c r="G8833" s="6" t="s">
        <v>416</v>
      </c>
      <c r="H8833" s="8" t="str">
        <f>VLOOKUP(C8833,agent_name_matching!A:B,2,false)</f>
        <v>Dialog LLM</v>
      </c>
      <c r="I8833" s="32" t="s">
        <v>22200</v>
      </c>
      <c r="J8833" s="6" t="s">
        <v>418</v>
      </c>
      <c r="L8833" s="6">
        <v>14894.0</v>
      </c>
      <c r="M8833" s="6">
        <v>164.0</v>
      </c>
      <c r="N8833" s="6">
        <v>3176.0</v>
      </c>
      <c r="O8833" s="6" t="s">
        <v>22201</v>
      </c>
      <c r="P8833" s="8" t="str">
        <f t="shared" si="1"/>
        <v/>
      </c>
      <c r="Q8833" s="8" t="str">
        <f t="shared" si="20"/>
        <v/>
      </c>
      <c r="R8833" s="8" t="str">
        <f>if(and(P8833&lt;&gt;"",Q8833&lt;&gt;"newexp",Q8833&lt;&gt;"nostart"),countifs(script_conform_dispatching!A:A,P8833,script_conform_dispatching!B:B,Q8833),"")</f>
        <v/>
      </c>
      <c r="S8833" s="8" t="str">
        <f t="shared" si="3"/>
        <v/>
      </c>
    </row>
    <row r="8834" hidden="1">
      <c r="A8834" s="6" t="s">
        <v>22202</v>
      </c>
      <c r="B8834" s="6" t="s">
        <v>361</v>
      </c>
      <c r="C8834" s="6" t="s">
        <v>407</v>
      </c>
      <c r="D8834" s="6">
        <v>8.0</v>
      </c>
      <c r="E8834" s="6" t="s">
        <v>445</v>
      </c>
      <c r="H8834" s="8" t="str">
        <f>VLOOKUP(C8834,agent_name_matching!A:B,2,false)</f>
        <v>--</v>
      </c>
      <c r="I8834" s="33"/>
      <c r="O8834" s="6" t="s">
        <v>22203</v>
      </c>
      <c r="P8834" s="8">
        <f t="shared" si="1"/>
        <v>8</v>
      </c>
      <c r="Q8834" s="8" t="str">
        <f t="shared" si="20"/>
        <v>newexp</v>
      </c>
      <c r="R8834" s="8" t="str">
        <f>if(and(P8834&lt;&gt;"",Q8834&lt;&gt;"newexp",Q8834&lt;&gt;"nostart"),countifs(script_conform_dispatching!A:A,P8834,script_conform_dispatching!B:B,Q8834),"")</f>
        <v/>
      </c>
      <c r="S8834" s="8" t="str">
        <f t="shared" si="3"/>
        <v/>
      </c>
    </row>
    <row r="8835" hidden="1">
      <c r="A8835" s="6" t="s">
        <v>22204</v>
      </c>
      <c r="B8835" s="6" t="s">
        <v>361</v>
      </c>
      <c r="C8835" s="6" t="s">
        <v>450</v>
      </c>
      <c r="F8835" s="6" t="s">
        <v>415</v>
      </c>
      <c r="G8835" s="6" t="s">
        <v>416</v>
      </c>
      <c r="H8835" s="8" t="str">
        <f>VLOOKUP(C8835,agent_name_matching!A:B,2,false)</f>
        <v>Validator LLM</v>
      </c>
      <c r="I8835" s="32" t="s">
        <v>22205</v>
      </c>
      <c r="J8835" s="6" t="s">
        <v>452</v>
      </c>
      <c r="L8835" s="6">
        <v>5914.0</v>
      </c>
      <c r="M8835" s="6">
        <v>58.0</v>
      </c>
      <c r="N8835" s="6">
        <v>1641.0</v>
      </c>
      <c r="O8835" s="6" t="s">
        <v>22206</v>
      </c>
      <c r="P8835" s="8" t="str">
        <f t="shared" si="1"/>
        <v/>
      </c>
      <c r="Q8835" s="8" t="str">
        <f t="shared" si="20"/>
        <v/>
      </c>
      <c r="R8835" s="8" t="str">
        <f>if(and(P8835&lt;&gt;"",Q8835&lt;&gt;"newexp",Q8835&lt;&gt;"nostart"),countifs(script_conform_dispatching!A:A,P8835,script_conform_dispatching!B:B,Q8835),"")</f>
        <v/>
      </c>
      <c r="S8835" s="8" t="str">
        <f t="shared" si="3"/>
        <v/>
      </c>
    </row>
    <row r="8836" hidden="1">
      <c r="A8836" s="6" t="s">
        <v>22207</v>
      </c>
      <c r="B8836" s="6" t="s">
        <v>364</v>
      </c>
      <c r="C8836" s="6" t="s">
        <v>407</v>
      </c>
      <c r="D8836" s="6">
        <v>1.0</v>
      </c>
      <c r="E8836" s="6" t="s">
        <v>408</v>
      </c>
      <c r="H8836" s="8" t="str">
        <f>VLOOKUP(C8836,agent_name_matching!A:B,2,false)</f>
        <v>--</v>
      </c>
      <c r="I8836" s="33"/>
      <c r="O8836" s="6" t="s">
        <v>22208</v>
      </c>
      <c r="P8836" s="8" t="str">
        <f t="shared" si="1"/>
        <v/>
      </c>
      <c r="Q8836" s="8" t="str">
        <f t="shared" si="20"/>
        <v/>
      </c>
      <c r="R8836" s="8" t="str">
        <f>if(and(P8836&lt;&gt;"",Q8836&lt;&gt;"newexp",Q8836&lt;&gt;"nostart"),countifs(script_conform_dispatching!A:A,P8836,script_conform_dispatching!B:B,Q8836),"")</f>
        <v/>
      </c>
      <c r="S8836" s="8" t="str">
        <f t="shared" si="3"/>
        <v/>
      </c>
    </row>
    <row r="8837" hidden="1">
      <c r="A8837" s="6" t="s">
        <v>22209</v>
      </c>
      <c r="B8837" s="6" t="s">
        <v>364</v>
      </c>
      <c r="C8837" s="6" t="s">
        <v>411</v>
      </c>
      <c r="H8837" s="8" t="str">
        <f>VLOOKUP(C8837,agent_name_matching!A:B,2,false)</f>
        <v>System</v>
      </c>
      <c r="I8837" s="33"/>
      <c r="O8837" s="6" t="s">
        <v>22210</v>
      </c>
      <c r="P8837" s="8" t="str">
        <f t="shared" si="1"/>
        <v/>
      </c>
      <c r="Q8837" s="8" t="str">
        <f t="shared" si="20"/>
        <v/>
      </c>
      <c r="R8837" s="8" t="str">
        <f>if(and(P8837&lt;&gt;"",Q8837&lt;&gt;"newexp",Q8837&lt;&gt;"nostart"),countifs(script_conform_dispatching!A:A,P8837,script_conform_dispatching!B:B,Q8837),"")</f>
        <v/>
      </c>
      <c r="S8837" s="8" t="str">
        <f t="shared" si="3"/>
        <v/>
      </c>
    </row>
    <row r="8838" hidden="1">
      <c r="A8838" s="6" t="s">
        <v>22211</v>
      </c>
      <c r="B8838" s="6" t="s">
        <v>364</v>
      </c>
      <c r="C8838" s="6" t="s">
        <v>414</v>
      </c>
      <c r="F8838" s="6" t="s">
        <v>415</v>
      </c>
      <c r="G8838" s="6" t="s">
        <v>416</v>
      </c>
      <c r="H8838" s="8" t="str">
        <f>VLOOKUP(C8838,agent_name_matching!A:B,2,false)</f>
        <v>Dialog LLM</v>
      </c>
      <c r="I8838" s="32" t="s">
        <v>22212</v>
      </c>
      <c r="J8838" s="6" t="s">
        <v>418</v>
      </c>
      <c r="L8838" s="6">
        <v>2328.0</v>
      </c>
      <c r="M8838" s="6">
        <v>46.0</v>
      </c>
      <c r="N8838" s="6">
        <v>1843.0</v>
      </c>
      <c r="O8838" s="6" t="s">
        <v>22213</v>
      </c>
      <c r="P8838" s="8" t="str">
        <f t="shared" si="1"/>
        <v/>
      </c>
      <c r="Q8838" s="8" t="str">
        <f t="shared" si="20"/>
        <v/>
      </c>
      <c r="R8838" s="8" t="str">
        <f>if(and(P8838&lt;&gt;"",Q8838&lt;&gt;"newexp",Q8838&lt;&gt;"nostart"),countifs(script_conform_dispatching!A:A,P8838,script_conform_dispatching!B:B,Q8838),"")</f>
        <v/>
      </c>
      <c r="S8838" s="8" t="str">
        <f t="shared" si="3"/>
        <v/>
      </c>
    </row>
    <row r="8839" hidden="1">
      <c r="A8839" s="6" t="s">
        <v>22214</v>
      </c>
      <c r="B8839" s="6" t="s">
        <v>364</v>
      </c>
      <c r="C8839" s="6" t="s">
        <v>37</v>
      </c>
      <c r="F8839" s="6" t="s">
        <v>415</v>
      </c>
      <c r="G8839" s="6" t="s">
        <v>416</v>
      </c>
      <c r="H8839" s="8" t="str">
        <f>VLOOKUP(C8839,agent_name_matching!A:B,2,false)</f>
        <v>Patient LLM</v>
      </c>
      <c r="I8839" s="32" t="s">
        <v>22215</v>
      </c>
      <c r="J8839" s="6" t="s">
        <v>418</v>
      </c>
      <c r="K8839" s="6">
        <v>1.0</v>
      </c>
      <c r="L8839" s="6">
        <v>377.0</v>
      </c>
      <c r="M8839" s="6">
        <v>23.0</v>
      </c>
      <c r="N8839" s="6">
        <v>822.0</v>
      </c>
      <c r="O8839" s="6" t="s">
        <v>22216</v>
      </c>
      <c r="P8839" s="8" t="str">
        <f t="shared" si="1"/>
        <v/>
      </c>
      <c r="Q8839" s="8" t="str">
        <f t="shared" si="20"/>
        <v/>
      </c>
      <c r="R8839" s="8" t="str">
        <f>if(and(P8839&lt;&gt;"",Q8839&lt;&gt;"newexp",Q8839&lt;&gt;"nostart"),countifs(script_conform_dispatching!A:A,P8839,script_conform_dispatching!B:B,Q8839),"")</f>
        <v/>
      </c>
      <c r="S8839" s="8" t="str">
        <f t="shared" si="3"/>
        <v/>
      </c>
    </row>
    <row r="8840" hidden="1">
      <c r="A8840" s="6" t="s">
        <v>22217</v>
      </c>
      <c r="B8840" s="6" t="s">
        <v>364</v>
      </c>
      <c r="C8840" s="6" t="s">
        <v>411</v>
      </c>
      <c r="H8840" s="8" t="str">
        <f>VLOOKUP(C8840,agent_name_matching!A:B,2,false)</f>
        <v>System</v>
      </c>
      <c r="I8840" s="33"/>
      <c r="O8840" s="6" t="s">
        <v>22218</v>
      </c>
      <c r="P8840" s="8" t="str">
        <f t="shared" si="1"/>
        <v/>
      </c>
      <c r="Q8840" s="8" t="str">
        <f t="shared" si="20"/>
        <v/>
      </c>
      <c r="R8840" s="8" t="str">
        <f>if(and(P8840&lt;&gt;"",Q8840&lt;&gt;"newexp",Q8840&lt;&gt;"nostart"),countifs(script_conform_dispatching!A:A,P8840,script_conform_dispatching!B:B,Q8840),"")</f>
        <v/>
      </c>
      <c r="S8840" s="8" t="str">
        <f t="shared" si="3"/>
        <v/>
      </c>
    </row>
    <row r="8841" hidden="1">
      <c r="A8841" s="6" t="s">
        <v>22219</v>
      </c>
      <c r="B8841" s="6" t="s">
        <v>364</v>
      </c>
      <c r="C8841" s="6" t="s">
        <v>414</v>
      </c>
      <c r="F8841" s="6" t="s">
        <v>415</v>
      </c>
      <c r="G8841" s="6" t="s">
        <v>416</v>
      </c>
      <c r="H8841" s="8" t="str">
        <f>VLOOKUP(C8841,agent_name_matching!A:B,2,false)</f>
        <v>Dialog LLM</v>
      </c>
      <c r="I8841" s="32" t="s">
        <v>22220</v>
      </c>
      <c r="J8841" s="6" t="s">
        <v>418</v>
      </c>
      <c r="L8841" s="6">
        <v>2546.0</v>
      </c>
      <c r="M8841" s="6">
        <v>59.0</v>
      </c>
      <c r="N8841" s="6">
        <v>1182.0</v>
      </c>
      <c r="O8841" s="6" t="s">
        <v>22221</v>
      </c>
      <c r="P8841" s="8" t="str">
        <f t="shared" si="1"/>
        <v/>
      </c>
      <c r="Q8841" s="8" t="str">
        <f t="shared" si="20"/>
        <v/>
      </c>
      <c r="R8841" s="8" t="str">
        <f>if(and(P8841&lt;&gt;"",Q8841&lt;&gt;"newexp",Q8841&lt;&gt;"nostart"),countifs(script_conform_dispatching!A:A,P8841,script_conform_dispatching!B:B,Q8841),"")</f>
        <v/>
      </c>
      <c r="S8841" s="8" t="str">
        <f t="shared" si="3"/>
        <v/>
      </c>
    </row>
    <row r="8842" hidden="1">
      <c r="A8842" s="6" t="s">
        <v>22222</v>
      </c>
      <c r="B8842" s="6" t="s">
        <v>364</v>
      </c>
      <c r="C8842" s="6" t="s">
        <v>37</v>
      </c>
      <c r="F8842" s="6" t="s">
        <v>415</v>
      </c>
      <c r="G8842" s="6" t="s">
        <v>416</v>
      </c>
      <c r="H8842" s="8" t="str">
        <f>VLOOKUP(C8842,agent_name_matching!A:B,2,false)</f>
        <v>Patient LLM</v>
      </c>
      <c r="I8842" s="32" t="s">
        <v>22223</v>
      </c>
      <c r="J8842" s="6" t="s">
        <v>418</v>
      </c>
      <c r="K8842" s="6">
        <v>1.0</v>
      </c>
      <c r="L8842" s="6">
        <v>453.0</v>
      </c>
      <c r="M8842" s="6">
        <v>24.0</v>
      </c>
      <c r="N8842" s="6">
        <v>814.0</v>
      </c>
      <c r="O8842" s="6" t="s">
        <v>22224</v>
      </c>
      <c r="P8842" s="8" t="str">
        <f t="shared" si="1"/>
        <v/>
      </c>
      <c r="Q8842" s="8" t="str">
        <f t="shared" si="20"/>
        <v/>
      </c>
      <c r="R8842" s="8" t="str">
        <f>if(and(P8842&lt;&gt;"",Q8842&lt;&gt;"newexp",Q8842&lt;&gt;"nostart"),countifs(script_conform_dispatching!A:A,P8842,script_conform_dispatching!B:B,Q8842),"")</f>
        <v/>
      </c>
      <c r="S8842" s="8" t="str">
        <f t="shared" si="3"/>
        <v/>
      </c>
    </row>
    <row r="8843" hidden="1">
      <c r="A8843" s="6" t="s">
        <v>22225</v>
      </c>
      <c r="B8843" s="6" t="s">
        <v>364</v>
      </c>
      <c r="C8843" s="6" t="s">
        <v>411</v>
      </c>
      <c r="H8843" s="8" t="str">
        <f>VLOOKUP(C8843,agent_name_matching!A:B,2,false)</f>
        <v>System</v>
      </c>
      <c r="I8843" s="33"/>
      <c r="O8843" s="6" t="s">
        <v>22226</v>
      </c>
      <c r="P8843" s="8" t="str">
        <f t="shared" si="1"/>
        <v/>
      </c>
      <c r="Q8843" s="8" t="str">
        <f t="shared" si="20"/>
        <v/>
      </c>
      <c r="R8843" s="8" t="str">
        <f>if(and(P8843&lt;&gt;"",Q8843&lt;&gt;"newexp",Q8843&lt;&gt;"nostart"),countifs(script_conform_dispatching!A:A,P8843,script_conform_dispatching!B:B,Q8843),"")</f>
        <v/>
      </c>
      <c r="S8843" s="8" t="str">
        <f t="shared" si="3"/>
        <v/>
      </c>
    </row>
    <row r="8844" hidden="1">
      <c r="A8844" s="6" t="s">
        <v>22227</v>
      </c>
      <c r="B8844" s="6" t="s">
        <v>364</v>
      </c>
      <c r="C8844" s="6" t="s">
        <v>414</v>
      </c>
      <c r="F8844" s="6" t="s">
        <v>415</v>
      </c>
      <c r="G8844" s="6" t="s">
        <v>416</v>
      </c>
      <c r="H8844" s="8" t="str">
        <f>VLOOKUP(C8844,agent_name_matching!A:B,2,false)</f>
        <v>Dialog LLM</v>
      </c>
      <c r="I8844" s="32" t="s">
        <v>22228</v>
      </c>
      <c r="J8844" s="6" t="s">
        <v>418</v>
      </c>
      <c r="L8844" s="6">
        <v>2778.0</v>
      </c>
      <c r="M8844" s="6">
        <v>92.0</v>
      </c>
      <c r="N8844" s="6">
        <v>1269.0</v>
      </c>
      <c r="O8844" s="6" t="s">
        <v>22229</v>
      </c>
      <c r="P8844" s="8" t="str">
        <f t="shared" si="1"/>
        <v/>
      </c>
      <c r="Q8844" s="8" t="str">
        <f t="shared" si="20"/>
        <v/>
      </c>
      <c r="R8844" s="8" t="str">
        <f>if(and(P8844&lt;&gt;"",Q8844&lt;&gt;"newexp",Q8844&lt;&gt;"nostart"),countifs(script_conform_dispatching!A:A,P8844,script_conform_dispatching!B:B,Q8844),"")</f>
        <v/>
      </c>
      <c r="S8844" s="8" t="str">
        <f t="shared" si="3"/>
        <v/>
      </c>
    </row>
    <row r="8845" hidden="1">
      <c r="A8845" s="6" t="s">
        <v>22230</v>
      </c>
      <c r="B8845" s="6" t="s">
        <v>364</v>
      </c>
      <c r="C8845" s="6" t="s">
        <v>37</v>
      </c>
      <c r="F8845" s="6" t="s">
        <v>415</v>
      </c>
      <c r="G8845" s="6" t="s">
        <v>416</v>
      </c>
      <c r="H8845" s="8" t="str">
        <f>VLOOKUP(C8845,agent_name_matching!A:B,2,false)</f>
        <v>Patient LLM</v>
      </c>
      <c r="I8845" s="32" t="s">
        <v>22231</v>
      </c>
      <c r="J8845" s="6" t="s">
        <v>418</v>
      </c>
      <c r="K8845" s="6">
        <v>1.0</v>
      </c>
      <c r="L8845" s="6">
        <v>563.0</v>
      </c>
      <c r="M8845" s="6">
        <v>26.0</v>
      </c>
      <c r="N8845" s="6">
        <v>843.0</v>
      </c>
      <c r="O8845" s="6" t="s">
        <v>22232</v>
      </c>
      <c r="P8845" s="8" t="str">
        <f t="shared" si="1"/>
        <v/>
      </c>
      <c r="Q8845" s="8" t="str">
        <f t="shared" si="20"/>
        <v/>
      </c>
      <c r="R8845" s="8" t="str">
        <f>if(and(P8845&lt;&gt;"",Q8845&lt;&gt;"newexp",Q8845&lt;&gt;"nostart"),countifs(script_conform_dispatching!A:A,P8845,script_conform_dispatching!B:B,Q8845),"")</f>
        <v/>
      </c>
      <c r="S8845" s="8" t="str">
        <f t="shared" si="3"/>
        <v/>
      </c>
    </row>
    <row r="8846" hidden="1">
      <c r="A8846" s="6" t="s">
        <v>22233</v>
      </c>
      <c r="B8846" s="6" t="s">
        <v>364</v>
      </c>
      <c r="C8846" s="6" t="s">
        <v>411</v>
      </c>
      <c r="H8846" s="8" t="str">
        <f>VLOOKUP(C8846,agent_name_matching!A:B,2,false)</f>
        <v>System</v>
      </c>
      <c r="I8846" s="33"/>
      <c r="O8846" s="6" t="s">
        <v>22234</v>
      </c>
      <c r="P8846" s="8" t="str">
        <f t="shared" si="1"/>
        <v/>
      </c>
      <c r="Q8846" s="8" t="str">
        <f t="shared" si="20"/>
        <v/>
      </c>
      <c r="R8846" s="8" t="str">
        <f>if(and(P8846&lt;&gt;"",Q8846&lt;&gt;"newexp",Q8846&lt;&gt;"nostart"),countifs(script_conform_dispatching!A:A,P8846,script_conform_dispatching!B:B,Q8846),"")</f>
        <v/>
      </c>
      <c r="S8846" s="8" t="str">
        <f t="shared" si="3"/>
        <v/>
      </c>
    </row>
    <row r="8847" hidden="1">
      <c r="A8847" s="6" t="s">
        <v>22235</v>
      </c>
      <c r="B8847" s="6" t="s">
        <v>364</v>
      </c>
      <c r="C8847" s="6" t="s">
        <v>414</v>
      </c>
      <c r="F8847" s="6" t="s">
        <v>415</v>
      </c>
      <c r="G8847" s="6" t="s">
        <v>416</v>
      </c>
      <c r="H8847" s="8" t="str">
        <f>VLOOKUP(C8847,agent_name_matching!A:B,2,false)</f>
        <v>Dialog LLM</v>
      </c>
      <c r="I8847" s="32" t="s">
        <v>22236</v>
      </c>
      <c r="J8847" s="6" t="s">
        <v>418</v>
      </c>
      <c r="L8847" s="6">
        <v>3045.0</v>
      </c>
      <c r="M8847" s="6">
        <v>299.0</v>
      </c>
      <c r="N8847" s="6">
        <v>4288.0</v>
      </c>
      <c r="O8847" s="6" t="s">
        <v>22237</v>
      </c>
      <c r="P8847" s="8" t="str">
        <f t="shared" si="1"/>
        <v/>
      </c>
      <c r="Q8847" s="8" t="str">
        <f t="shared" si="20"/>
        <v/>
      </c>
      <c r="R8847" s="8" t="str">
        <f>if(and(P8847&lt;&gt;"",Q8847&lt;&gt;"newexp",Q8847&lt;&gt;"nostart"),countifs(script_conform_dispatching!A:A,P8847,script_conform_dispatching!B:B,Q8847),"")</f>
        <v/>
      </c>
      <c r="S8847" s="8" t="str">
        <f t="shared" si="3"/>
        <v/>
      </c>
    </row>
    <row r="8848" hidden="1">
      <c r="A8848" s="6" t="s">
        <v>22238</v>
      </c>
      <c r="B8848" s="6" t="s">
        <v>364</v>
      </c>
      <c r="C8848" s="6" t="s">
        <v>407</v>
      </c>
      <c r="D8848" s="6">
        <v>1.0</v>
      </c>
      <c r="E8848" s="6" t="s">
        <v>445</v>
      </c>
      <c r="H8848" s="8" t="str">
        <f>VLOOKUP(C8848,agent_name_matching!A:B,2,false)</f>
        <v>--</v>
      </c>
      <c r="I8848" s="33"/>
      <c r="O8848" s="6" t="s">
        <v>22239</v>
      </c>
      <c r="P8848" s="8">
        <f t="shared" si="1"/>
        <v>1</v>
      </c>
      <c r="Q8848" s="8">
        <f t="shared" si="20"/>
        <v>3</v>
      </c>
      <c r="R8848" s="8">
        <f>if(and(P8848&lt;&gt;"",Q8848&lt;&gt;"newexp",Q8848&lt;&gt;"nostart"),countifs(script_conform_dispatching!A:A,P8848,script_conform_dispatching!B:B,Q8848),"")</f>
        <v>0</v>
      </c>
      <c r="S8848" s="8" t="str">
        <f t="shared" si="3"/>
        <v>wrong</v>
      </c>
    </row>
    <row r="8849" hidden="1">
      <c r="A8849" s="6" t="s">
        <v>22240</v>
      </c>
      <c r="B8849" s="6" t="s">
        <v>364</v>
      </c>
      <c r="C8849" s="6" t="s">
        <v>407</v>
      </c>
      <c r="D8849" s="6">
        <v>3.0</v>
      </c>
      <c r="E8849" s="6" t="s">
        <v>408</v>
      </c>
      <c r="H8849" s="8" t="str">
        <f>VLOOKUP(C8849,agent_name_matching!A:B,2,false)</f>
        <v>--</v>
      </c>
      <c r="I8849" s="33"/>
      <c r="O8849" s="6" t="s">
        <v>22241</v>
      </c>
      <c r="P8849" s="8" t="str">
        <f t="shared" si="1"/>
        <v/>
      </c>
      <c r="Q8849" s="8" t="str">
        <f t="shared" si="20"/>
        <v/>
      </c>
      <c r="R8849" s="8" t="str">
        <f>if(and(P8849&lt;&gt;"",Q8849&lt;&gt;"newexp",Q8849&lt;&gt;"nostart"),countifs(script_conform_dispatching!A:A,P8849,script_conform_dispatching!B:B,Q8849),"")</f>
        <v/>
      </c>
      <c r="S8849" s="8" t="str">
        <f t="shared" si="3"/>
        <v/>
      </c>
    </row>
    <row r="8850" hidden="1">
      <c r="A8850" s="6" t="s">
        <v>22242</v>
      </c>
      <c r="B8850" s="6" t="s">
        <v>364</v>
      </c>
      <c r="C8850" s="6" t="s">
        <v>450</v>
      </c>
      <c r="F8850" s="6" t="s">
        <v>415</v>
      </c>
      <c r="G8850" s="6" t="s">
        <v>416</v>
      </c>
      <c r="H8850" s="8" t="str">
        <f>VLOOKUP(C8850,agent_name_matching!A:B,2,false)</f>
        <v>Validator LLM</v>
      </c>
      <c r="I8850" s="32" t="s">
        <v>451</v>
      </c>
      <c r="J8850" s="6" t="s">
        <v>452</v>
      </c>
      <c r="L8850" s="6">
        <v>810.0</v>
      </c>
      <c r="M8850" s="6">
        <v>10.0</v>
      </c>
      <c r="N8850" s="6">
        <v>439.0</v>
      </c>
      <c r="O8850" s="6" t="s">
        <v>22243</v>
      </c>
      <c r="P8850" s="8" t="str">
        <f t="shared" si="1"/>
        <v/>
      </c>
      <c r="Q8850" s="8" t="str">
        <f t="shared" si="20"/>
        <v/>
      </c>
      <c r="R8850" s="8" t="str">
        <f>if(and(P8850&lt;&gt;"",Q8850&lt;&gt;"newexp",Q8850&lt;&gt;"nostart"),countifs(script_conform_dispatching!A:A,P8850,script_conform_dispatching!B:B,Q8850),"")</f>
        <v/>
      </c>
      <c r="S8850" s="8" t="str">
        <f t="shared" si="3"/>
        <v/>
      </c>
    </row>
    <row r="8851" hidden="1">
      <c r="A8851" s="6" t="s">
        <v>22244</v>
      </c>
      <c r="B8851" s="6" t="s">
        <v>364</v>
      </c>
      <c r="C8851" s="6" t="s">
        <v>37</v>
      </c>
      <c r="F8851" s="6" t="s">
        <v>415</v>
      </c>
      <c r="G8851" s="6" t="s">
        <v>416</v>
      </c>
      <c r="H8851" s="8" t="str">
        <f>VLOOKUP(C8851,agent_name_matching!A:B,2,false)</f>
        <v>Patient LLM</v>
      </c>
      <c r="I8851" s="32" t="s">
        <v>22245</v>
      </c>
      <c r="J8851" s="6" t="s">
        <v>418</v>
      </c>
      <c r="K8851" s="6">
        <v>1.0</v>
      </c>
      <c r="L8851" s="6">
        <v>624.0</v>
      </c>
      <c r="M8851" s="6">
        <v>72.0</v>
      </c>
      <c r="N8851" s="6">
        <v>1851.0</v>
      </c>
      <c r="O8851" s="6" t="s">
        <v>22246</v>
      </c>
      <c r="P8851" s="8" t="str">
        <f t="shared" si="1"/>
        <v/>
      </c>
      <c r="Q8851" s="8" t="str">
        <f t="shared" si="20"/>
        <v/>
      </c>
      <c r="R8851" s="8" t="str">
        <f>if(and(P8851&lt;&gt;"",Q8851&lt;&gt;"newexp",Q8851&lt;&gt;"nostart"),countifs(script_conform_dispatching!A:A,P8851,script_conform_dispatching!B:B,Q8851),"")</f>
        <v/>
      </c>
      <c r="S8851" s="8" t="str">
        <f t="shared" si="3"/>
        <v/>
      </c>
    </row>
    <row r="8852" hidden="1">
      <c r="A8852" s="6" t="s">
        <v>22247</v>
      </c>
      <c r="B8852" s="6" t="s">
        <v>364</v>
      </c>
      <c r="C8852" s="6" t="s">
        <v>411</v>
      </c>
      <c r="H8852" s="8" t="str">
        <f>VLOOKUP(C8852,agent_name_matching!A:B,2,false)</f>
        <v>System</v>
      </c>
      <c r="I8852" s="33"/>
      <c r="O8852" s="6" t="s">
        <v>22248</v>
      </c>
      <c r="P8852" s="8" t="str">
        <f t="shared" si="1"/>
        <v/>
      </c>
      <c r="Q8852" s="8" t="str">
        <f t="shared" si="20"/>
        <v/>
      </c>
      <c r="R8852" s="8" t="str">
        <f>if(and(P8852&lt;&gt;"",Q8852&lt;&gt;"newexp",Q8852&lt;&gt;"nostart"),countifs(script_conform_dispatching!A:A,P8852,script_conform_dispatching!B:B,Q8852),"")</f>
        <v/>
      </c>
      <c r="S8852" s="8" t="str">
        <f t="shared" si="3"/>
        <v/>
      </c>
    </row>
    <row r="8853" hidden="1">
      <c r="A8853" s="6" t="s">
        <v>22249</v>
      </c>
      <c r="B8853" s="6" t="s">
        <v>364</v>
      </c>
      <c r="C8853" s="6" t="s">
        <v>414</v>
      </c>
      <c r="F8853" s="6" t="s">
        <v>415</v>
      </c>
      <c r="G8853" s="6" t="s">
        <v>416</v>
      </c>
      <c r="H8853" s="8" t="str">
        <f>VLOOKUP(C8853,agent_name_matching!A:B,2,false)</f>
        <v>Dialog LLM</v>
      </c>
      <c r="I8853" s="32" t="s">
        <v>22250</v>
      </c>
      <c r="J8853" s="6" t="s">
        <v>418</v>
      </c>
      <c r="L8853" s="6">
        <v>3701.0</v>
      </c>
      <c r="M8853" s="6">
        <v>60.0</v>
      </c>
      <c r="N8853" s="6">
        <v>1477.0</v>
      </c>
      <c r="O8853" s="6" t="s">
        <v>22251</v>
      </c>
      <c r="P8853" s="8" t="str">
        <f t="shared" si="1"/>
        <v/>
      </c>
      <c r="Q8853" s="8" t="str">
        <f t="shared" si="20"/>
        <v/>
      </c>
      <c r="R8853" s="8" t="str">
        <f>if(and(P8853&lt;&gt;"",Q8853&lt;&gt;"newexp",Q8853&lt;&gt;"nostart"),countifs(script_conform_dispatching!A:A,P8853,script_conform_dispatching!B:B,Q8853),"")</f>
        <v/>
      </c>
      <c r="S8853" s="8" t="str">
        <f t="shared" si="3"/>
        <v/>
      </c>
    </row>
    <row r="8854" hidden="1">
      <c r="A8854" s="6" t="s">
        <v>22252</v>
      </c>
      <c r="B8854" s="6" t="s">
        <v>364</v>
      </c>
      <c r="C8854" s="6" t="s">
        <v>37</v>
      </c>
      <c r="F8854" s="6" t="s">
        <v>415</v>
      </c>
      <c r="G8854" s="6" t="s">
        <v>416</v>
      </c>
      <c r="H8854" s="8" t="str">
        <f>VLOOKUP(C8854,agent_name_matching!A:B,2,false)</f>
        <v>Patient LLM</v>
      </c>
      <c r="I8854" s="32" t="s">
        <v>22253</v>
      </c>
      <c r="J8854" s="6" t="s">
        <v>418</v>
      </c>
      <c r="K8854" s="6">
        <v>1.0</v>
      </c>
      <c r="L8854" s="6">
        <v>750.0</v>
      </c>
      <c r="M8854" s="6">
        <v>79.0</v>
      </c>
      <c r="N8854" s="6">
        <v>2001.0</v>
      </c>
      <c r="O8854" s="6" t="s">
        <v>22254</v>
      </c>
      <c r="P8854" s="8" t="str">
        <f t="shared" si="1"/>
        <v/>
      </c>
      <c r="Q8854" s="8" t="str">
        <f t="shared" si="20"/>
        <v/>
      </c>
      <c r="R8854" s="8" t="str">
        <f>if(and(P8854&lt;&gt;"",Q8854&lt;&gt;"newexp",Q8854&lt;&gt;"nostart"),countifs(script_conform_dispatching!A:A,P8854,script_conform_dispatching!B:B,Q8854),"")</f>
        <v/>
      </c>
      <c r="S8854" s="8" t="str">
        <f t="shared" si="3"/>
        <v/>
      </c>
    </row>
    <row r="8855" hidden="1">
      <c r="A8855" s="6" t="s">
        <v>22255</v>
      </c>
      <c r="B8855" s="6" t="s">
        <v>364</v>
      </c>
      <c r="C8855" s="6" t="s">
        <v>411</v>
      </c>
      <c r="H8855" s="8" t="str">
        <f>VLOOKUP(C8855,agent_name_matching!A:B,2,false)</f>
        <v>System</v>
      </c>
      <c r="I8855" s="33"/>
      <c r="O8855" s="6" t="s">
        <v>22256</v>
      </c>
      <c r="P8855" s="8" t="str">
        <f t="shared" si="1"/>
        <v/>
      </c>
      <c r="Q8855" s="8" t="str">
        <f t="shared" si="20"/>
        <v/>
      </c>
      <c r="R8855" s="8" t="str">
        <f>if(and(P8855&lt;&gt;"",Q8855&lt;&gt;"newexp",Q8855&lt;&gt;"nostart"),countifs(script_conform_dispatching!A:A,P8855,script_conform_dispatching!B:B,Q8855),"")</f>
        <v/>
      </c>
      <c r="S8855" s="8" t="str">
        <f t="shared" si="3"/>
        <v/>
      </c>
    </row>
    <row r="8856" hidden="1">
      <c r="A8856" s="6" t="s">
        <v>22257</v>
      </c>
      <c r="B8856" s="6" t="s">
        <v>364</v>
      </c>
      <c r="C8856" s="6" t="s">
        <v>414</v>
      </c>
      <c r="F8856" s="6" t="s">
        <v>415</v>
      </c>
      <c r="G8856" s="6" t="s">
        <v>416</v>
      </c>
      <c r="H8856" s="8" t="str">
        <f>VLOOKUP(C8856,agent_name_matching!A:B,2,false)</f>
        <v>Dialog LLM</v>
      </c>
      <c r="I8856" s="32" t="s">
        <v>22258</v>
      </c>
      <c r="J8856" s="6" t="s">
        <v>418</v>
      </c>
      <c r="L8856" s="6">
        <v>4125.0</v>
      </c>
      <c r="M8856" s="6">
        <v>93.0</v>
      </c>
      <c r="N8856" s="6">
        <v>3884.0</v>
      </c>
      <c r="O8856" s="6" t="s">
        <v>22259</v>
      </c>
      <c r="P8856" s="8" t="str">
        <f t="shared" si="1"/>
        <v/>
      </c>
      <c r="Q8856" s="8" t="str">
        <f t="shared" si="20"/>
        <v/>
      </c>
      <c r="R8856" s="8" t="str">
        <f>if(and(P8856&lt;&gt;"",Q8856&lt;&gt;"newexp",Q8856&lt;&gt;"nostart"),countifs(script_conform_dispatching!A:A,P8856,script_conform_dispatching!B:B,Q8856),"")</f>
        <v/>
      </c>
      <c r="S8856" s="8" t="str">
        <f t="shared" si="3"/>
        <v/>
      </c>
    </row>
    <row r="8857" hidden="1">
      <c r="A8857" s="6" t="s">
        <v>22260</v>
      </c>
      <c r="B8857" s="6" t="s">
        <v>364</v>
      </c>
      <c r="C8857" s="6" t="s">
        <v>37</v>
      </c>
      <c r="F8857" s="6" t="s">
        <v>415</v>
      </c>
      <c r="G8857" s="6" t="s">
        <v>416</v>
      </c>
      <c r="H8857" s="8" t="str">
        <f>VLOOKUP(C8857,agent_name_matching!A:B,2,false)</f>
        <v>Patient LLM</v>
      </c>
      <c r="I8857" s="32" t="s">
        <v>22261</v>
      </c>
      <c r="J8857" s="6" t="s">
        <v>418</v>
      </c>
      <c r="K8857" s="6">
        <v>1.0</v>
      </c>
      <c r="L8857" s="6">
        <v>916.0</v>
      </c>
      <c r="M8857" s="6">
        <v>77.0</v>
      </c>
      <c r="N8857" s="6">
        <v>1309.0</v>
      </c>
      <c r="O8857" s="6" t="s">
        <v>22262</v>
      </c>
      <c r="P8857" s="8" t="str">
        <f t="shared" si="1"/>
        <v/>
      </c>
      <c r="Q8857" s="8" t="str">
        <f t="shared" si="20"/>
        <v/>
      </c>
      <c r="R8857" s="8" t="str">
        <f>if(and(P8857&lt;&gt;"",Q8857&lt;&gt;"newexp",Q8857&lt;&gt;"nostart"),countifs(script_conform_dispatching!A:A,P8857,script_conform_dispatching!B:B,Q8857),"")</f>
        <v/>
      </c>
      <c r="S8857" s="8" t="str">
        <f t="shared" si="3"/>
        <v/>
      </c>
    </row>
    <row r="8858" hidden="1">
      <c r="A8858" s="6" t="s">
        <v>22263</v>
      </c>
      <c r="B8858" s="6" t="s">
        <v>364</v>
      </c>
      <c r="C8858" s="6" t="s">
        <v>411</v>
      </c>
      <c r="H8858" s="8" t="str">
        <f>VLOOKUP(C8858,agent_name_matching!A:B,2,false)</f>
        <v>System</v>
      </c>
      <c r="I8858" s="33"/>
      <c r="O8858" s="6" t="s">
        <v>22264</v>
      </c>
      <c r="P8858" s="8" t="str">
        <f t="shared" si="1"/>
        <v/>
      </c>
      <c r="Q8858" s="8" t="str">
        <f t="shared" si="20"/>
        <v/>
      </c>
      <c r="R8858" s="8" t="str">
        <f>if(and(P8858&lt;&gt;"",Q8858&lt;&gt;"newexp",Q8858&lt;&gt;"nostart"),countifs(script_conform_dispatching!A:A,P8858,script_conform_dispatching!B:B,Q8858),"")</f>
        <v/>
      </c>
      <c r="S8858" s="8" t="str">
        <f t="shared" si="3"/>
        <v/>
      </c>
    </row>
    <row r="8859" hidden="1">
      <c r="A8859" s="6" t="s">
        <v>22265</v>
      </c>
      <c r="B8859" s="6" t="s">
        <v>364</v>
      </c>
      <c r="C8859" s="6" t="s">
        <v>414</v>
      </c>
      <c r="F8859" s="6" t="s">
        <v>415</v>
      </c>
      <c r="G8859" s="6" t="s">
        <v>416</v>
      </c>
      <c r="H8859" s="8" t="str">
        <f>VLOOKUP(C8859,agent_name_matching!A:B,2,false)</f>
        <v>Dialog LLM</v>
      </c>
      <c r="I8859" s="32" t="s">
        <v>22266</v>
      </c>
      <c r="J8859" s="6" t="s">
        <v>418</v>
      </c>
      <c r="L8859" s="6">
        <v>4579.0</v>
      </c>
      <c r="M8859" s="6">
        <v>83.0</v>
      </c>
      <c r="N8859" s="6">
        <v>3493.0</v>
      </c>
      <c r="O8859" s="6" t="s">
        <v>22267</v>
      </c>
      <c r="P8859" s="8" t="str">
        <f t="shared" si="1"/>
        <v/>
      </c>
      <c r="Q8859" s="8" t="str">
        <f t="shared" si="20"/>
        <v/>
      </c>
      <c r="R8859" s="8" t="str">
        <f>if(and(P8859&lt;&gt;"",Q8859&lt;&gt;"newexp",Q8859&lt;&gt;"nostart"),countifs(script_conform_dispatching!A:A,P8859,script_conform_dispatching!B:B,Q8859),"")</f>
        <v/>
      </c>
      <c r="S8859" s="8" t="str">
        <f t="shared" si="3"/>
        <v/>
      </c>
    </row>
    <row r="8860" hidden="1">
      <c r="A8860" s="6" t="s">
        <v>22268</v>
      </c>
      <c r="B8860" s="6" t="s">
        <v>364</v>
      </c>
      <c r="C8860" s="6" t="s">
        <v>37</v>
      </c>
      <c r="F8860" s="6" t="s">
        <v>415</v>
      </c>
      <c r="G8860" s="6" t="s">
        <v>416</v>
      </c>
      <c r="H8860" s="8" t="str">
        <f>VLOOKUP(C8860,agent_name_matching!A:B,2,false)</f>
        <v>Patient LLM</v>
      </c>
      <c r="I8860" s="32" t="s">
        <v>22269</v>
      </c>
      <c r="J8860" s="6" t="s">
        <v>418</v>
      </c>
      <c r="K8860" s="6">
        <v>1.0</v>
      </c>
      <c r="L8860" s="6">
        <v>1070.0</v>
      </c>
      <c r="M8860" s="6">
        <v>72.0</v>
      </c>
      <c r="N8860" s="6">
        <v>1695.0</v>
      </c>
      <c r="O8860" s="6" t="s">
        <v>22270</v>
      </c>
      <c r="P8860" s="8" t="str">
        <f t="shared" si="1"/>
        <v/>
      </c>
      <c r="Q8860" s="8" t="str">
        <f t="shared" si="20"/>
        <v/>
      </c>
      <c r="R8860" s="8" t="str">
        <f>if(and(P8860&lt;&gt;"",Q8860&lt;&gt;"newexp",Q8860&lt;&gt;"nostart"),countifs(script_conform_dispatching!A:A,P8860,script_conform_dispatching!B:B,Q8860),"")</f>
        <v/>
      </c>
      <c r="S8860" s="8" t="str">
        <f t="shared" si="3"/>
        <v/>
      </c>
    </row>
    <row r="8861" hidden="1">
      <c r="A8861" s="6" t="s">
        <v>22271</v>
      </c>
      <c r="B8861" s="6" t="s">
        <v>364</v>
      </c>
      <c r="C8861" s="6" t="s">
        <v>411</v>
      </c>
      <c r="H8861" s="8" t="str">
        <f>VLOOKUP(C8861,agent_name_matching!A:B,2,false)</f>
        <v>System</v>
      </c>
      <c r="I8861" s="33"/>
      <c r="O8861" s="6" t="s">
        <v>22272</v>
      </c>
      <c r="P8861" s="8" t="str">
        <f t="shared" si="1"/>
        <v/>
      </c>
      <c r="Q8861" s="8" t="str">
        <f t="shared" si="20"/>
        <v/>
      </c>
      <c r="R8861" s="8" t="str">
        <f>if(and(P8861&lt;&gt;"",Q8861&lt;&gt;"newexp",Q8861&lt;&gt;"nostart"),countifs(script_conform_dispatching!A:A,P8861,script_conform_dispatching!B:B,Q8861),"")</f>
        <v/>
      </c>
      <c r="S8861" s="8" t="str">
        <f t="shared" si="3"/>
        <v/>
      </c>
    </row>
    <row r="8862" hidden="1">
      <c r="A8862" s="6" t="s">
        <v>22273</v>
      </c>
      <c r="B8862" s="6" t="s">
        <v>364</v>
      </c>
      <c r="C8862" s="6" t="s">
        <v>414</v>
      </c>
      <c r="F8862" s="6" t="s">
        <v>415</v>
      </c>
      <c r="G8862" s="6" t="s">
        <v>416</v>
      </c>
      <c r="H8862" s="8" t="str">
        <f>VLOOKUP(C8862,agent_name_matching!A:B,2,false)</f>
        <v>Dialog LLM</v>
      </c>
      <c r="I8862" s="32" t="s">
        <v>22274</v>
      </c>
      <c r="J8862" s="6" t="s">
        <v>418</v>
      </c>
      <c r="L8862" s="6">
        <v>5019.0</v>
      </c>
      <c r="M8862" s="6">
        <v>94.0</v>
      </c>
      <c r="N8862" s="6">
        <v>1557.0</v>
      </c>
      <c r="O8862" s="6" t="s">
        <v>22275</v>
      </c>
      <c r="P8862" s="8" t="str">
        <f t="shared" si="1"/>
        <v/>
      </c>
      <c r="Q8862" s="8" t="str">
        <f t="shared" si="20"/>
        <v/>
      </c>
      <c r="R8862" s="8" t="str">
        <f>if(and(P8862&lt;&gt;"",Q8862&lt;&gt;"newexp",Q8862&lt;&gt;"nostart"),countifs(script_conform_dispatching!A:A,P8862,script_conform_dispatching!B:B,Q8862),"")</f>
        <v/>
      </c>
      <c r="S8862" s="8" t="str">
        <f t="shared" si="3"/>
        <v/>
      </c>
    </row>
    <row r="8863" hidden="1">
      <c r="A8863" s="6" t="s">
        <v>22276</v>
      </c>
      <c r="B8863" s="6" t="s">
        <v>364</v>
      </c>
      <c r="C8863" s="6" t="s">
        <v>37</v>
      </c>
      <c r="F8863" s="6" t="s">
        <v>415</v>
      </c>
      <c r="G8863" s="6" t="s">
        <v>416</v>
      </c>
      <c r="H8863" s="8" t="str">
        <f>VLOOKUP(C8863,agent_name_matching!A:B,2,false)</f>
        <v>Patient LLM</v>
      </c>
      <c r="I8863" s="32" t="s">
        <v>22277</v>
      </c>
      <c r="J8863" s="6" t="s">
        <v>418</v>
      </c>
      <c r="K8863" s="6">
        <v>1.0</v>
      </c>
      <c r="L8863" s="6">
        <v>1230.0</v>
      </c>
      <c r="M8863" s="6">
        <v>72.0</v>
      </c>
      <c r="N8863" s="6">
        <v>1226.0</v>
      </c>
      <c r="O8863" s="6" t="s">
        <v>22278</v>
      </c>
      <c r="P8863" s="8" t="str">
        <f t="shared" si="1"/>
        <v/>
      </c>
      <c r="Q8863" s="8" t="str">
        <f t="shared" si="20"/>
        <v/>
      </c>
      <c r="R8863" s="8" t="str">
        <f>if(and(P8863&lt;&gt;"",Q8863&lt;&gt;"newexp",Q8863&lt;&gt;"nostart"),countifs(script_conform_dispatching!A:A,P8863,script_conform_dispatching!B:B,Q8863),"")</f>
        <v/>
      </c>
      <c r="S8863" s="8" t="str">
        <f t="shared" si="3"/>
        <v/>
      </c>
    </row>
    <row r="8864" hidden="1">
      <c r="A8864" s="6" t="s">
        <v>22279</v>
      </c>
      <c r="B8864" s="6" t="s">
        <v>364</v>
      </c>
      <c r="C8864" s="6" t="s">
        <v>411</v>
      </c>
      <c r="H8864" s="8" t="str">
        <f>VLOOKUP(C8864,agent_name_matching!A:B,2,false)</f>
        <v>System</v>
      </c>
      <c r="I8864" s="33"/>
      <c r="O8864" s="6" t="s">
        <v>22280</v>
      </c>
      <c r="P8864" s="8" t="str">
        <f t="shared" si="1"/>
        <v/>
      </c>
      <c r="Q8864" s="8" t="str">
        <f t="shared" si="20"/>
        <v/>
      </c>
      <c r="R8864" s="8" t="str">
        <f>if(and(P8864&lt;&gt;"",Q8864&lt;&gt;"newexp",Q8864&lt;&gt;"nostart"),countifs(script_conform_dispatching!A:A,P8864,script_conform_dispatching!B:B,Q8864),"")</f>
        <v/>
      </c>
      <c r="S8864" s="8" t="str">
        <f t="shared" si="3"/>
        <v/>
      </c>
    </row>
    <row r="8865" hidden="1">
      <c r="A8865" s="6" t="s">
        <v>22281</v>
      </c>
      <c r="B8865" s="6" t="s">
        <v>364</v>
      </c>
      <c r="C8865" s="6" t="s">
        <v>414</v>
      </c>
      <c r="F8865" s="6" t="s">
        <v>415</v>
      </c>
      <c r="G8865" s="6" t="s">
        <v>416</v>
      </c>
      <c r="H8865" s="8" t="str">
        <f>VLOOKUP(C8865,agent_name_matching!A:B,2,false)</f>
        <v>Dialog LLM</v>
      </c>
      <c r="I8865" s="32" t="s">
        <v>22282</v>
      </c>
      <c r="J8865" s="6" t="s">
        <v>418</v>
      </c>
      <c r="L8865" s="6">
        <v>5470.0</v>
      </c>
      <c r="M8865" s="6">
        <v>196.0</v>
      </c>
      <c r="N8865" s="6">
        <v>3729.0</v>
      </c>
      <c r="O8865" s="6" t="s">
        <v>22283</v>
      </c>
      <c r="P8865" s="8" t="str">
        <f t="shared" si="1"/>
        <v/>
      </c>
      <c r="Q8865" s="8" t="str">
        <f t="shared" si="20"/>
        <v/>
      </c>
      <c r="R8865" s="8" t="str">
        <f>if(and(P8865&lt;&gt;"",Q8865&lt;&gt;"newexp",Q8865&lt;&gt;"nostart"),countifs(script_conform_dispatching!A:A,P8865,script_conform_dispatching!B:B,Q8865),"")</f>
        <v/>
      </c>
      <c r="S8865" s="8" t="str">
        <f t="shared" si="3"/>
        <v/>
      </c>
    </row>
    <row r="8866" hidden="1">
      <c r="A8866" s="6" t="s">
        <v>22284</v>
      </c>
      <c r="B8866" s="6" t="s">
        <v>364</v>
      </c>
      <c r="C8866" s="6" t="s">
        <v>37</v>
      </c>
      <c r="F8866" s="6" t="s">
        <v>415</v>
      </c>
      <c r="G8866" s="6" t="s">
        <v>416</v>
      </c>
      <c r="H8866" s="8" t="str">
        <f>VLOOKUP(C8866,agent_name_matching!A:B,2,false)</f>
        <v>Patient LLM</v>
      </c>
      <c r="I8866" s="32" t="s">
        <v>22285</v>
      </c>
      <c r="J8866" s="6" t="s">
        <v>418</v>
      </c>
      <c r="K8866" s="6">
        <v>1.0</v>
      </c>
      <c r="L8866" s="6">
        <v>1492.0</v>
      </c>
      <c r="M8866" s="6">
        <v>32.0</v>
      </c>
      <c r="N8866" s="6">
        <v>1147.0</v>
      </c>
      <c r="O8866" s="6" t="s">
        <v>22286</v>
      </c>
      <c r="P8866" s="8" t="str">
        <f t="shared" si="1"/>
        <v/>
      </c>
      <c r="Q8866" s="8" t="str">
        <f t="shared" si="20"/>
        <v/>
      </c>
      <c r="R8866" s="8" t="str">
        <f>if(and(P8866&lt;&gt;"",Q8866&lt;&gt;"newexp",Q8866&lt;&gt;"nostart"),countifs(script_conform_dispatching!A:A,P8866,script_conform_dispatching!B:B,Q8866),"")</f>
        <v/>
      </c>
      <c r="S8866" s="8" t="str">
        <f t="shared" si="3"/>
        <v/>
      </c>
    </row>
    <row r="8867" hidden="1">
      <c r="A8867" s="6" t="s">
        <v>22287</v>
      </c>
      <c r="B8867" s="6" t="s">
        <v>364</v>
      </c>
      <c r="C8867" s="6" t="s">
        <v>411</v>
      </c>
      <c r="H8867" s="8" t="str">
        <f>VLOOKUP(C8867,agent_name_matching!A:B,2,false)</f>
        <v>System</v>
      </c>
      <c r="I8867" s="33"/>
      <c r="O8867" s="6" t="s">
        <v>22288</v>
      </c>
      <c r="P8867" s="8" t="str">
        <f t="shared" si="1"/>
        <v/>
      </c>
      <c r="Q8867" s="8" t="str">
        <f t="shared" si="20"/>
        <v/>
      </c>
      <c r="R8867" s="8" t="str">
        <f>if(and(P8867&lt;&gt;"",Q8867&lt;&gt;"newexp",Q8867&lt;&gt;"nostart"),countifs(script_conform_dispatching!A:A,P8867,script_conform_dispatching!B:B,Q8867),"")</f>
        <v/>
      </c>
      <c r="S8867" s="8" t="str">
        <f t="shared" si="3"/>
        <v/>
      </c>
    </row>
    <row r="8868" hidden="1">
      <c r="A8868" s="6" t="s">
        <v>22289</v>
      </c>
      <c r="B8868" s="6" t="s">
        <v>364</v>
      </c>
      <c r="C8868" s="6" t="s">
        <v>414</v>
      </c>
      <c r="F8868" s="6" t="s">
        <v>415</v>
      </c>
      <c r="G8868" s="6" t="s">
        <v>416</v>
      </c>
      <c r="H8868" s="8" t="str">
        <f>VLOOKUP(C8868,agent_name_matching!A:B,2,false)</f>
        <v>Dialog LLM</v>
      </c>
      <c r="I8868" s="32" t="s">
        <v>22290</v>
      </c>
      <c r="J8868" s="6" t="s">
        <v>418</v>
      </c>
      <c r="L8868" s="6">
        <v>5982.0</v>
      </c>
      <c r="M8868" s="6">
        <v>341.0</v>
      </c>
      <c r="N8868" s="6">
        <v>4707.0</v>
      </c>
      <c r="O8868" s="6" t="s">
        <v>22291</v>
      </c>
      <c r="P8868" s="8" t="str">
        <f t="shared" si="1"/>
        <v/>
      </c>
      <c r="Q8868" s="8" t="str">
        <f t="shared" si="20"/>
        <v/>
      </c>
      <c r="R8868" s="8" t="str">
        <f>if(and(P8868&lt;&gt;"",Q8868&lt;&gt;"newexp",Q8868&lt;&gt;"nostart"),countifs(script_conform_dispatching!A:A,P8868,script_conform_dispatching!B:B,Q8868),"")</f>
        <v/>
      </c>
      <c r="S8868" s="8" t="str">
        <f t="shared" si="3"/>
        <v/>
      </c>
    </row>
    <row r="8869" hidden="1">
      <c r="A8869" s="6" t="s">
        <v>22292</v>
      </c>
      <c r="B8869" s="6" t="s">
        <v>364</v>
      </c>
      <c r="C8869" s="6" t="s">
        <v>407</v>
      </c>
      <c r="D8869" s="6">
        <v>3.0</v>
      </c>
      <c r="E8869" s="6" t="s">
        <v>445</v>
      </c>
      <c r="H8869" s="8" t="str">
        <f>VLOOKUP(C8869,agent_name_matching!A:B,2,false)</f>
        <v>--</v>
      </c>
      <c r="I8869" s="33"/>
      <c r="O8869" s="6" t="s">
        <v>22293</v>
      </c>
      <c r="P8869" s="8">
        <f t="shared" si="1"/>
        <v>3</v>
      </c>
      <c r="Q8869" s="8">
        <f t="shared" si="20"/>
        <v>4</v>
      </c>
      <c r="R8869" s="8">
        <f>if(and(P8869&lt;&gt;"",Q8869&lt;&gt;"newexp",Q8869&lt;&gt;"nostart"),countifs(script_conform_dispatching!A:A,P8869,script_conform_dispatching!B:B,Q8869),"")</f>
        <v>1</v>
      </c>
      <c r="S8869" s="8" t="str">
        <f t="shared" si="3"/>
        <v/>
      </c>
    </row>
    <row r="8870" hidden="1">
      <c r="A8870" s="6" t="s">
        <v>22294</v>
      </c>
      <c r="B8870" s="6" t="s">
        <v>364</v>
      </c>
      <c r="C8870" s="6" t="s">
        <v>407</v>
      </c>
      <c r="D8870" s="6">
        <v>4.0</v>
      </c>
      <c r="E8870" s="6" t="s">
        <v>408</v>
      </c>
      <c r="H8870" s="8" t="str">
        <f>VLOOKUP(C8870,agent_name_matching!A:B,2,false)</f>
        <v>--</v>
      </c>
      <c r="I8870" s="33"/>
      <c r="O8870" s="6" t="s">
        <v>22295</v>
      </c>
      <c r="P8870" s="8" t="str">
        <f t="shared" si="1"/>
        <v/>
      </c>
      <c r="Q8870" s="8" t="str">
        <f t="shared" si="20"/>
        <v/>
      </c>
      <c r="R8870" s="8" t="str">
        <f>if(and(P8870&lt;&gt;"",Q8870&lt;&gt;"newexp",Q8870&lt;&gt;"nostart"),countifs(script_conform_dispatching!A:A,P8870,script_conform_dispatching!B:B,Q8870),"")</f>
        <v/>
      </c>
      <c r="S8870" s="8" t="str">
        <f t="shared" si="3"/>
        <v/>
      </c>
    </row>
    <row r="8871" hidden="1">
      <c r="A8871" s="6" t="s">
        <v>22296</v>
      </c>
      <c r="B8871" s="6" t="s">
        <v>364</v>
      </c>
      <c r="C8871" s="6" t="s">
        <v>450</v>
      </c>
      <c r="F8871" s="6" t="s">
        <v>415</v>
      </c>
      <c r="G8871" s="6" t="s">
        <v>416</v>
      </c>
      <c r="H8871" s="8" t="str">
        <f>VLOOKUP(C8871,agent_name_matching!A:B,2,false)</f>
        <v>Validator LLM</v>
      </c>
      <c r="I8871" s="32" t="s">
        <v>5728</v>
      </c>
      <c r="J8871" s="6" t="s">
        <v>452</v>
      </c>
      <c r="L8871" s="6">
        <v>1960.0</v>
      </c>
      <c r="M8871" s="6">
        <v>34.0</v>
      </c>
      <c r="N8871" s="6">
        <v>2013.0</v>
      </c>
      <c r="O8871" s="6" t="s">
        <v>22297</v>
      </c>
      <c r="P8871" s="8" t="str">
        <f t="shared" si="1"/>
        <v/>
      </c>
      <c r="Q8871" s="8" t="str">
        <f t="shared" si="20"/>
        <v/>
      </c>
      <c r="R8871" s="8" t="str">
        <f>if(and(P8871&lt;&gt;"",Q8871&lt;&gt;"newexp",Q8871&lt;&gt;"nostart"),countifs(script_conform_dispatching!A:A,P8871,script_conform_dispatching!B:B,Q8871),"")</f>
        <v/>
      </c>
      <c r="S8871" s="8" t="str">
        <f t="shared" si="3"/>
        <v/>
      </c>
    </row>
    <row r="8872" hidden="1">
      <c r="A8872" s="6" t="s">
        <v>22298</v>
      </c>
      <c r="B8872" s="6" t="s">
        <v>364</v>
      </c>
      <c r="C8872" s="6" t="s">
        <v>37</v>
      </c>
      <c r="F8872" s="6" t="s">
        <v>415</v>
      </c>
      <c r="G8872" s="6" t="s">
        <v>416</v>
      </c>
      <c r="H8872" s="8" t="str">
        <f>VLOOKUP(C8872,agent_name_matching!A:B,2,false)</f>
        <v>Patient LLM</v>
      </c>
      <c r="I8872" s="32" t="s">
        <v>22299</v>
      </c>
      <c r="J8872" s="6" t="s">
        <v>418</v>
      </c>
      <c r="K8872" s="6">
        <v>1.0</v>
      </c>
      <c r="L8872" s="6">
        <v>1652.0</v>
      </c>
      <c r="M8872" s="6">
        <v>29.0</v>
      </c>
      <c r="N8872" s="6">
        <v>963.0</v>
      </c>
      <c r="O8872" s="6" t="s">
        <v>22300</v>
      </c>
      <c r="P8872" s="8" t="str">
        <f t="shared" si="1"/>
        <v/>
      </c>
      <c r="Q8872" s="8" t="str">
        <f t="shared" si="20"/>
        <v/>
      </c>
      <c r="R8872" s="8" t="str">
        <f>if(and(P8872&lt;&gt;"",Q8872&lt;&gt;"newexp",Q8872&lt;&gt;"nostart"),countifs(script_conform_dispatching!A:A,P8872,script_conform_dispatching!B:B,Q8872),"")</f>
        <v/>
      </c>
      <c r="S8872" s="8" t="str">
        <f t="shared" si="3"/>
        <v/>
      </c>
    </row>
    <row r="8873" hidden="1">
      <c r="A8873" s="6" t="s">
        <v>22301</v>
      </c>
      <c r="B8873" s="6" t="s">
        <v>364</v>
      </c>
      <c r="C8873" s="6" t="s">
        <v>411</v>
      </c>
      <c r="H8873" s="8" t="str">
        <f>VLOOKUP(C8873,agent_name_matching!A:B,2,false)</f>
        <v>System</v>
      </c>
      <c r="I8873" s="33"/>
      <c r="O8873" s="6" t="s">
        <v>22302</v>
      </c>
      <c r="P8873" s="8" t="str">
        <f t="shared" si="1"/>
        <v/>
      </c>
      <c r="Q8873" s="8" t="str">
        <f t="shared" si="20"/>
        <v/>
      </c>
      <c r="R8873" s="8" t="str">
        <f>if(and(P8873&lt;&gt;"",Q8873&lt;&gt;"newexp",Q8873&lt;&gt;"nostart"),countifs(script_conform_dispatching!A:A,P8873,script_conform_dispatching!B:B,Q8873),"")</f>
        <v/>
      </c>
      <c r="S8873" s="8" t="str">
        <f t="shared" si="3"/>
        <v/>
      </c>
    </row>
    <row r="8874" hidden="1">
      <c r="A8874" s="6" t="s">
        <v>22303</v>
      </c>
      <c r="B8874" s="6" t="s">
        <v>364</v>
      </c>
      <c r="C8874" s="6" t="s">
        <v>414</v>
      </c>
      <c r="F8874" s="6" t="s">
        <v>415</v>
      </c>
      <c r="G8874" s="6" t="s">
        <v>416</v>
      </c>
      <c r="H8874" s="8" t="str">
        <f>VLOOKUP(C8874,agent_name_matching!A:B,2,false)</f>
        <v>Dialog LLM</v>
      </c>
      <c r="I8874" s="32" t="s">
        <v>22304</v>
      </c>
      <c r="J8874" s="6" t="s">
        <v>418</v>
      </c>
      <c r="L8874" s="6">
        <v>6586.0</v>
      </c>
      <c r="M8874" s="6">
        <v>340.0</v>
      </c>
      <c r="N8874" s="6">
        <v>6690.0</v>
      </c>
      <c r="O8874" s="6" t="s">
        <v>22305</v>
      </c>
      <c r="P8874" s="8" t="str">
        <f t="shared" si="1"/>
        <v/>
      </c>
      <c r="Q8874" s="8" t="str">
        <f t="shared" si="20"/>
        <v/>
      </c>
      <c r="R8874" s="8" t="str">
        <f>if(and(P8874&lt;&gt;"",Q8874&lt;&gt;"newexp",Q8874&lt;&gt;"nostart"),countifs(script_conform_dispatching!A:A,P8874,script_conform_dispatching!B:B,Q8874),"")</f>
        <v/>
      </c>
      <c r="S8874" s="8" t="str">
        <f t="shared" si="3"/>
        <v/>
      </c>
    </row>
    <row r="8875" hidden="1">
      <c r="A8875" s="6" t="s">
        <v>22306</v>
      </c>
      <c r="B8875" s="6" t="s">
        <v>364</v>
      </c>
      <c r="C8875" s="6" t="s">
        <v>407</v>
      </c>
      <c r="D8875" s="6">
        <v>4.0</v>
      </c>
      <c r="E8875" s="6" t="s">
        <v>445</v>
      </c>
      <c r="H8875" s="8" t="str">
        <f>VLOOKUP(C8875,agent_name_matching!A:B,2,false)</f>
        <v>--</v>
      </c>
      <c r="I8875" s="33"/>
      <c r="O8875" s="6" t="s">
        <v>22307</v>
      </c>
      <c r="P8875" s="8">
        <f t="shared" si="1"/>
        <v>4</v>
      </c>
      <c r="Q8875" s="8">
        <f t="shared" si="20"/>
        <v>7</v>
      </c>
      <c r="R8875" s="8">
        <f>if(and(P8875&lt;&gt;"",Q8875&lt;&gt;"newexp",Q8875&lt;&gt;"nostart"),countifs(script_conform_dispatching!A:A,P8875,script_conform_dispatching!B:B,Q8875),"")</f>
        <v>1</v>
      </c>
      <c r="S8875" s="8" t="str">
        <f t="shared" si="3"/>
        <v/>
      </c>
    </row>
    <row r="8876" hidden="1">
      <c r="A8876" s="6" t="s">
        <v>22308</v>
      </c>
      <c r="B8876" s="6" t="s">
        <v>364</v>
      </c>
      <c r="C8876" s="6" t="s">
        <v>407</v>
      </c>
      <c r="D8876" s="6">
        <v>7.0</v>
      </c>
      <c r="E8876" s="6" t="s">
        <v>408</v>
      </c>
      <c r="H8876" s="8" t="str">
        <f>VLOOKUP(C8876,agent_name_matching!A:B,2,false)</f>
        <v>--</v>
      </c>
      <c r="I8876" s="33"/>
      <c r="O8876" s="6" t="s">
        <v>22309</v>
      </c>
      <c r="P8876" s="8" t="str">
        <f t="shared" si="1"/>
        <v/>
      </c>
      <c r="Q8876" s="8" t="str">
        <f t="shared" si="20"/>
        <v/>
      </c>
      <c r="R8876" s="8" t="str">
        <f>if(and(P8876&lt;&gt;"",Q8876&lt;&gt;"newexp",Q8876&lt;&gt;"nostart"),countifs(script_conform_dispatching!A:A,P8876,script_conform_dispatching!B:B,Q8876),"")</f>
        <v/>
      </c>
      <c r="S8876" s="8" t="str">
        <f t="shared" si="3"/>
        <v/>
      </c>
    </row>
    <row r="8877" hidden="1">
      <c r="A8877" s="6" t="s">
        <v>22310</v>
      </c>
      <c r="B8877" s="6" t="s">
        <v>364</v>
      </c>
      <c r="C8877" s="6" t="s">
        <v>450</v>
      </c>
      <c r="F8877" s="6" t="s">
        <v>415</v>
      </c>
      <c r="G8877" s="6" t="s">
        <v>416</v>
      </c>
      <c r="H8877" s="8" t="str">
        <f>VLOOKUP(C8877,agent_name_matching!A:B,2,false)</f>
        <v>Validator LLM</v>
      </c>
      <c r="I8877" s="32" t="s">
        <v>451</v>
      </c>
      <c r="J8877" s="6" t="s">
        <v>452</v>
      </c>
      <c r="L8877" s="6">
        <v>2066.0</v>
      </c>
      <c r="M8877" s="6">
        <v>10.0</v>
      </c>
      <c r="N8877" s="6">
        <v>699.0</v>
      </c>
      <c r="O8877" s="6" t="s">
        <v>22311</v>
      </c>
      <c r="P8877" s="8" t="str">
        <f t="shared" si="1"/>
        <v/>
      </c>
      <c r="Q8877" s="8" t="str">
        <f t="shared" si="20"/>
        <v/>
      </c>
      <c r="R8877" s="8" t="str">
        <f>if(and(P8877&lt;&gt;"",Q8877&lt;&gt;"newexp",Q8877&lt;&gt;"nostart"),countifs(script_conform_dispatching!A:A,P8877,script_conform_dispatching!B:B,Q8877),"")</f>
        <v/>
      </c>
      <c r="S8877" s="8" t="str">
        <f t="shared" si="3"/>
        <v/>
      </c>
    </row>
    <row r="8878" hidden="1">
      <c r="A8878" s="6" t="s">
        <v>22312</v>
      </c>
      <c r="B8878" s="6" t="s">
        <v>364</v>
      </c>
      <c r="C8878" s="6" t="s">
        <v>37</v>
      </c>
      <c r="F8878" s="6" t="s">
        <v>415</v>
      </c>
      <c r="G8878" s="6" t="s">
        <v>416</v>
      </c>
      <c r="H8878" s="8" t="str">
        <f>VLOOKUP(C8878,agent_name_matching!A:B,2,false)</f>
        <v>Patient LLM</v>
      </c>
      <c r="I8878" s="32" t="s">
        <v>22313</v>
      </c>
      <c r="J8878" s="6" t="s">
        <v>418</v>
      </c>
      <c r="K8878" s="6">
        <v>1.0</v>
      </c>
      <c r="L8878" s="6">
        <v>1811.0</v>
      </c>
      <c r="M8878" s="6">
        <v>39.0</v>
      </c>
      <c r="N8878" s="6">
        <v>1000.0</v>
      </c>
      <c r="O8878" s="6" t="s">
        <v>22314</v>
      </c>
      <c r="P8878" s="8" t="str">
        <f t="shared" si="1"/>
        <v/>
      </c>
      <c r="Q8878" s="8" t="str">
        <f t="shared" si="20"/>
        <v/>
      </c>
      <c r="R8878" s="8" t="str">
        <f>if(and(P8878&lt;&gt;"",Q8878&lt;&gt;"newexp",Q8878&lt;&gt;"nostart"),countifs(script_conform_dispatching!A:A,P8878,script_conform_dispatching!B:B,Q8878),"")</f>
        <v/>
      </c>
      <c r="S8878" s="8" t="str">
        <f t="shared" si="3"/>
        <v/>
      </c>
    </row>
    <row r="8879" hidden="1">
      <c r="A8879" s="6" t="s">
        <v>22315</v>
      </c>
      <c r="B8879" s="6" t="s">
        <v>364</v>
      </c>
      <c r="C8879" s="6" t="s">
        <v>411</v>
      </c>
      <c r="H8879" s="8" t="str">
        <f>VLOOKUP(C8879,agent_name_matching!A:B,2,false)</f>
        <v>System</v>
      </c>
      <c r="I8879" s="33"/>
      <c r="O8879" s="6" t="s">
        <v>22316</v>
      </c>
      <c r="P8879" s="8" t="str">
        <f t="shared" si="1"/>
        <v/>
      </c>
      <c r="Q8879" s="8" t="str">
        <f t="shared" si="20"/>
        <v/>
      </c>
      <c r="R8879" s="8" t="str">
        <f>if(and(P8879&lt;&gt;"",Q8879&lt;&gt;"newexp",Q8879&lt;&gt;"nostart"),countifs(script_conform_dispatching!A:A,P8879,script_conform_dispatching!B:B,Q8879),"")</f>
        <v/>
      </c>
      <c r="S8879" s="8" t="str">
        <f t="shared" si="3"/>
        <v/>
      </c>
    </row>
    <row r="8880" hidden="1">
      <c r="A8880" s="6" t="s">
        <v>22317</v>
      </c>
      <c r="B8880" s="6" t="s">
        <v>364</v>
      </c>
      <c r="C8880" s="6" t="s">
        <v>414</v>
      </c>
      <c r="F8880" s="6" t="s">
        <v>415</v>
      </c>
      <c r="G8880" s="6" t="s">
        <v>416</v>
      </c>
      <c r="H8880" s="8" t="str">
        <f>VLOOKUP(C8880,agent_name_matching!A:B,2,false)</f>
        <v>Dialog LLM</v>
      </c>
      <c r="I8880" s="32" t="s">
        <v>22318</v>
      </c>
      <c r="J8880" s="6" t="s">
        <v>418</v>
      </c>
      <c r="L8880" s="6">
        <v>7196.0</v>
      </c>
      <c r="M8880" s="6">
        <v>191.0</v>
      </c>
      <c r="N8880" s="6">
        <v>3187.0</v>
      </c>
      <c r="O8880" s="6" t="s">
        <v>22319</v>
      </c>
      <c r="P8880" s="8" t="str">
        <f t="shared" si="1"/>
        <v/>
      </c>
      <c r="Q8880" s="8" t="str">
        <f t="shared" si="20"/>
        <v/>
      </c>
      <c r="R8880" s="8" t="str">
        <f>if(and(P8880&lt;&gt;"",Q8880&lt;&gt;"newexp",Q8880&lt;&gt;"nostart"),countifs(script_conform_dispatching!A:A,P8880,script_conform_dispatching!B:B,Q8880),"")</f>
        <v/>
      </c>
      <c r="S8880" s="8" t="str">
        <f t="shared" si="3"/>
        <v/>
      </c>
    </row>
    <row r="8881" hidden="1">
      <c r="A8881" s="6" t="s">
        <v>22320</v>
      </c>
      <c r="B8881" s="6" t="s">
        <v>364</v>
      </c>
      <c r="C8881" s="6" t="s">
        <v>37</v>
      </c>
      <c r="F8881" s="6" t="s">
        <v>415</v>
      </c>
      <c r="G8881" s="6" t="s">
        <v>416</v>
      </c>
      <c r="H8881" s="8" t="str">
        <f>VLOOKUP(C8881,agent_name_matching!A:B,2,false)</f>
        <v>Patient LLM</v>
      </c>
      <c r="I8881" s="32" t="s">
        <v>22321</v>
      </c>
      <c r="J8881" s="6" t="s">
        <v>418</v>
      </c>
      <c r="K8881" s="6">
        <v>1.0</v>
      </c>
      <c r="L8881" s="6">
        <v>2035.0</v>
      </c>
      <c r="M8881" s="6">
        <v>42.0</v>
      </c>
      <c r="N8881" s="6">
        <v>1085.0</v>
      </c>
      <c r="O8881" s="6" t="s">
        <v>22322</v>
      </c>
      <c r="P8881" s="8" t="str">
        <f t="shared" si="1"/>
        <v/>
      </c>
      <c r="Q8881" s="8" t="str">
        <f t="shared" si="20"/>
        <v/>
      </c>
      <c r="R8881" s="8" t="str">
        <f>if(and(P8881&lt;&gt;"",Q8881&lt;&gt;"newexp",Q8881&lt;&gt;"nostart"),countifs(script_conform_dispatching!A:A,P8881,script_conform_dispatching!B:B,Q8881),"")</f>
        <v/>
      </c>
      <c r="S8881" s="8" t="str">
        <f t="shared" si="3"/>
        <v/>
      </c>
    </row>
    <row r="8882" hidden="1">
      <c r="A8882" s="6" t="s">
        <v>22323</v>
      </c>
      <c r="B8882" s="6" t="s">
        <v>364</v>
      </c>
      <c r="C8882" s="6" t="s">
        <v>411</v>
      </c>
      <c r="H8882" s="8" t="str">
        <f>VLOOKUP(C8882,agent_name_matching!A:B,2,false)</f>
        <v>System</v>
      </c>
      <c r="I8882" s="33"/>
      <c r="O8882" s="6" t="s">
        <v>22324</v>
      </c>
      <c r="P8882" s="8" t="str">
        <f t="shared" si="1"/>
        <v/>
      </c>
      <c r="Q8882" s="8" t="str">
        <f t="shared" si="20"/>
        <v/>
      </c>
      <c r="R8882" s="8" t="str">
        <f>if(and(P8882&lt;&gt;"",Q8882&lt;&gt;"newexp",Q8882&lt;&gt;"nostart"),countifs(script_conform_dispatching!A:A,P8882,script_conform_dispatching!B:B,Q8882),"")</f>
        <v/>
      </c>
      <c r="S8882" s="8" t="str">
        <f t="shared" si="3"/>
        <v/>
      </c>
    </row>
    <row r="8883" hidden="1">
      <c r="A8883" s="6" t="s">
        <v>22325</v>
      </c>
      <c r="B8883" s="6" t="s">
        <v>364</v>
      </c>
      <c r="C8883" s="6" t="s">
        <v>414</v>
      </c>
      <c r="F8883" s="6" t="s">
        <v>415</v>
      </c>
      <c r="G8883" s="6" t="s">
        <v>416</v>
      </c>
      <c r="H8883" s="8" t="str">
        <f>VLOOKUP(C8883,agent_name_matching!A:B,2,false)</f>
        <v>Dialog LLM</v>
      </c>
      <c r="I8883" s="32" t="s">
        <v>22326</v>
      </c>
      <c r="J8883" s="6" t="s">
        <v>418</v>
      </c>
      <c r="L8883" s="6">
        <v>7660.0</v>
      </c>
      <c r="M8883" s="6">
        <v>133.0</v>
      </c>
      <c r="N8883" s="6">
        <v>2656.0</v>
      </c>
      <c r="O8883" s="6" t="s">
        <v>22327</v>
      </c>
      <c r="P8883" s="8" t="str">
        <f t="shared" si="1"/>
        <v/>
      </c>
      <c r="Q8883" s="8" t="str">
        <f t="shared" si="20"/>
        <v/>
      </c>
      <c r="R8883" s="8" t="str">
        <f>if(and(P8883&lt;&gt;"",Q8883&lt;&gt;"newexp",Q8883&lt;&gt;"nostart"),countifs(script_conform_dispatching!A:A,P8883,script_conform_dispatching!B:B,Q8883),"")</f>
        <v/>
      </c>
      <c r="S8883" s="8" t="str">
        <f t="shared" si="3"/>
        <v/>
      </c>
    </row>
    <row r="8884" hidden="1">
      <c r="A8884" s="6" t="s">
        <v>22328</v>
      </c>
      <c r="B8884" s="6" t="s">
        <v>364</v>
      </c>
      <c r="C8884" s="6" t="s">
        <v>37</v>
      </c>
      <c r="F8884" s="6" t="s">
        <v>415</v>
      </c>
      <c r="G8884" s="6" t="s">
        <v>416</v>
      </c>
      <c r="H8884" s="8" t="str">
        <f>VLOOKUP(C8884,agent_name_matching!A:B,2,false)</f>
        <v>Patient LLM</v>
      </c>
      <c r="I8884" s="32" t="s">
        <v>22329</v>
      </c>
      <c r="J8884" s="6" t="s">
        <v>418</v>
      </c>
      <c r="K8884" s="6">
        <v>1.0</v>
      </c>
      <c r="L8884" s="6">
        <v>2204.0</v>
      </c>
      <c r="M8884" s="6">
        <v>29.0</v>
      </c>
      <c r="N8884" s="6">
        <v>1003.0</v>
      </c>
      <c r="O8884" s="6" t="s">
        <v>22330</v>
      </c>
      <c r="P8884" s="8" t="str">
        <f t="shared" si="1"/>
        <v/>
      </c>
      <c r="Q8884" s="8" t="str">
        <f t="shared" si="20"/>
        <v/>
      </c>
      <c r="R8884" s="8" t="str">
        <f>if(and(P8884&lt;&gt;"",Q8884&lt;&gt;"newexp",Q8884&lt;&gt;"nostart"),countifs(script_conform_dispatching!A:A,P8884,script_conform_dispatching!B:B,Q8884),"")</f>
        <v/>
      </c>
      <c r="S8884" s="8" t="str">
        <f t="shared" si="3"/>
        <v/>
      </c>
    </row>
    <row r="8885" hidden="1">
      <c r="A8885" s="6" t="s">
        <v>22331</v>
      </c>
      <c r="B8885" s="6" t="s">
        <v>364</v>
      </c>
      <c r="C8885" s="6" t="s">
        <v>411</v>
      </c>
      <c r="H8885" s="8" t="str">
        <f>VLOOKUP(C8885,agent_name_matching!A:B,2,false)</f>
        <v>System</v>
      </c>
      <c r="I8885" s="33"/>
      <c r="O8885" s="6" t="s">
        <v>22332</v>
      </c>
      <c r="P8885" s="8" t="str">
        <f t="shared" si="1"/>
        <v/>
      </c>
      <c r="Q8885" s="8" t="str">
        <f t="shared" si="20"/>
        <v/>
      </c>
      <c r="R8885" s="8" t="str">
        <f>if(and(P8885&lt;&gt;"",Q8885&lt;&gt;"newexp",Q8885&lt;&gt;"nostart"),countifs(script_conform_dispatching!A:A,P8885,script_conform_dispatching!B:B,Q8885),"")</f>
        <v/>
      </c>
      <c r="S8885" s="8" t="str">
        <f t="shared" si="3"/>
        <v/>
      </c>
    </row>
    <row r="8886" hidden="1">
      <c r="A8886" s="6" t="s">
        <v>22333</v>
      </c>
      <c r="B8886" s="6" t="s">
        <v>364</v>
      </c>
      <c r="C8886" s="6" t="s">
        <v>414</v>
      </c>
      <c r="F8886" s="6" t="s">
        <v>415</v>
      </c>
      <c r="G8886" s="6" t="s">
        <v>416</v>
      </c>
      <c r="H8886" s="8" t="str">
        <f>VLOOKUP(C8886,agent_name_matching!A:B,2,false)</f>
        <v>Dialog LLM</v>
      </c>
      <c r="I8886" s="32" t="s">
        <v>22334</v>
      </c>
      <c r="J8886" s="6" t="s">
        <v>418</v>
      </c>
      <c r="L8886" s="6">
        <v>8053.0</v>
      </c>
      <c r="M8886" s="6">
        <v>337.0</v>
      </c>
      <c r="N8886" s="6">
        <v>10596.0</v>
      </c>
      <c r="O8886" s="6" t="s">
        <v>22335</v>
      </c>
      <c r="P8886" s="8" t="str">
        <f t="shared" si="1"/>
        <v/>
      </c>
      <c r="Q8886" s="8" t="str">
        <f t="shared" si="20"/>
        <v/>
      </c>
      <c r="R8886" s="8" t="str">
        <f>if(and(P8886&lt;&gt;"",Q8886&lt;&gt;"newexp",Q8886&lt;&gt;"nostart"),countifs(script_conform_dispatching!A:A,P8886,script_conform_dispatching!B:B,Q8886),"")</f>
        <v/>
      </c>
      <c r="S8886" s="8" t="str">
        <f t="shared" si="3"/>
        <v/>
      </c>
    </row>
    <row r="8887" hidden="1">
      <c r="A8887" s="6" t="s">
        <v>22336</v>
      </c>
      <c r="B8887" s="6" t="s">
        <v>364</v>
      </c>
      <c r="C8887" s="6" t="s">
        <v>407</v>
      </c>
      <c r="D8887" s="6">
        <v>7.0</v>
      </c>
      <c r="E8887" s="6" t="s">
        <v>445</v>
      </c>
      <c r="H8887" s="8" t="str">
        <f>VLOOKUP(C8887,agent_name_matching!A:B,2,false)</f>
        <v>--</v>
      </c>
      <c r="I8887" s="33"/>
      <c r="O8887" s="6" t="s">
        <v>22337</v>
      </c>
      <c r="P8887" s="8">
        <f t="shared" si="1"/>
        <v>7</v>
      </c>
      <c r="Q8887" s="8">
        <f t="shared" si="20"/>
        <v>8</v>
      </c>
      <c r="R8887" s="8">
        <f>if(and(P8887&lt;&gt;"",Q8887&lt;&gt;"newexp",Q8887&lt;&gt;"nostart"),countifs(script_conform_dispatching!A:A,P8887,script_conform_dispatching!B:B,Q8887),"")</f>
        <v>1</v>
      </c>
      <c r="S8887" s="8" t="str">
        <f t="shared" si="3"/>
        <v/>
      </c>
    </row>
    <row r="8888" hidden="1">
      <c r="A8888" s="6" t="s">
        <v>22338</v>
      </c>
      <c r="B8888" s="6" t="s">
        <v>364</v>
      </c>
      <c r="C8888" s="6" t="s">
        <v>407</v>
      </c>
      <c r="D8888" s="6">
        <v>8.0</v>
      </c>
      <c r="E8888" s="6" t="s">
        <v>408</v>
      </c>
      <c r="H8888" s="8" t="str">
        <f>VLOOKUP(C8888,agent_name_matching!A:B,2,false)</f>
        <v>--</v>
      </c>
      <c r="I8888" s="33"/>
      <c r="O8888" s="6" t="s">
        <v>22339</v>
      </c>
      <c r="P8888" s="8" t="str">
        <f t="shared" si="1"/>
        <v/>
      </c>
      <c r="Q8888" s="8" t="str">
        <f t="shared" si="20"/>
        <v/>
      </c>
      <c r="R8888" s="8" t="str">
        <f>if(and(P8888&lt;&gt;"",Q8888&lt;&gt;"newexp",Q8888&lt;&gt;"nostart"),countifs(script_conform_dispatching!A:A,P8888,script_conform_dispatching!B:B,Q8888),"")</f>
        <v/>
      </c>
      <c r="S8888" s="8" t="str">
        <f t="shared" si="3"/>
        <v/>
      </c>
    </row>
    <row r="8889" hidden="1">
      <c r="A8889" s="6" t="s">
        <v>22340</v>
      </c>
      <c r="B8889" s="6" t="s">
        <v>364</v>
      </c>
      <c r="C8889" s="6" t="s">
        <v>450</v>
      </c>
      <c r="F8889" s="6" t="s">
        <v>415</v>
      </c>
      <c r="G8889" s="6" t="s">
        <v>416</v>
      </c>
      <c r="H8889" s="8" t="str">
        <f>VLOOKUP(C8889,agent_name_matching!A:B,2,false)</f>
        <v>Validator LLM</v>
      </c>
      <c r="I8889" s="32" t="s">
        <v>22341</v>
      </c>
      <c r="J8889" s="6" t="s">
        <v>452</v>
      </c>
      <c r="L8889" s="6">
        <v>2680.0</v>
      </c>
      <c r="M8889" s="6">
        <v>40.0</v>
      </c>
      <c r="N8889" s="6">
        <v>926.0</v>
      </c>
      <c r="O8889" s="6" t="s">
        <v>22342</v>
      </c>
      <c r="P8889" s="8" t="str">
        <f t="shared" si="1"/>
        <v/>
      </c>
      <c r="Q8889" s="8" t="str">
        <f t="shared" si="20"/>
        <v/>
      </c>
      <c r="R8889" s="8" t="str">
        <f>if(and(P8889&lt;&gt;"",Q8889&lt;&gt;"newexp",Q8889&lt;&gt;"nostart"),countifs(script_conform_dispatching!A:A,P8889,script_conform_dispatching!B:B,Q8889),"")</f>
        <v/>
      </c>
      <c r="S8889" s="8" t="str">
        <f t="shared" si="3"/>
        <v/>
      </c>
    </row>
    <row r="8890" hidden="1">
      <c r="A8890" s="6" t="s">
        <v>22343</v>
      </c>
      <c r="B8890" s="6" t="s">
        <v>364</v>
      </c>
      <c r="C8890" s="6" t="s">
        <v>37</v>
      </c>
      <c r="F8890" s="6" t="s">
        <v>415</v>
      </c>
      <c r="G8890" s="6" t="s">
        <v>416</v>
      </c>
      <c r="H8890" s="8" t="str">
        <f>VLOOKUP(C8890,agent_name_matching!A:B,2,false)</f>
        <v>Patient LLM</v>
      </c>
      <c r="I8890" s="32" t="s">
        <v>22344</v>
      </c>
      <c r="J8890" s="6" t="s">
        <v>418</v>
      </c>
      <c r="K8890" s="6">
        <v>1.0</v>
      </c>
      <c r="L8890" s="6">
        <v>2434.0</v>
      </c>
      <c r="M8890" s="6">
        <v>41.0</v>
      </c>
      <c r="N8890" s="6">
        <v>1015.0</v>
      </c>
      <c r="O8890" s="6" t="s">
        <v>22345</v>
      </c>
      <c r="P8890" s="8" t="str">
        <f t="shared" si="1"/>
        <v/>
      </c>
      <c r="Q8890" s="8" t="str">
        <f t="shared" si="20"/>
        <v/>
      </c>
      <c r="R8890" s="8" t="str">
        <f>if(and(P8890&lt;&gt;"",Q8890&lt;&gt;"newexp",Q8890&lt;&gt;"nostart"),countifs(script_conform_dispatching!A:A,P8890,script_conform_dispatching!B:B,Q8890),"")</f>
        <v/>
      </c>
      <c r="S8890" s="8" t="str">
        <f t="shared" si="3"/>
        <v/>
      </c>
    </row>
    <row r="8891" hidden="1">
      <c r="A8891" s="6" t="s">
        <v>22346</v>
      </c>
      <c r="B8891" s="6" t="s">
        <v>364</v>
      </c>
      <c r="C8891" s="6" t="s">
        <v>411</v>
      </c>
      <c r="H8891" s="8" t="str">
        <f>VLOOKUP(C8891,agent_name_matching!A:B,2,false)</f>
        <v>System</v>
      </c>
      <c r="I8891" s="33"/>
      <c r="O8891" s="6" t="s">
        <v>22347</v>
      </c>
      <c r="P8891" s="8" t="str">
        <f t="shared" si="1"/>
        <v/>
      </c>
      <c r="Q8891" s="8" t="str">
        <f t="shared" si="20"/>
        <v/>
      </c>
      <c r="R8891" s="8" t="str">
        <f>if(and(P8891&lt;&gt;"",Q8891&lt;&gt;"newexp",Q8891&lt;&gt;"nostart"),countifs(script_conform_dispatching!A:A,P8891,script_conform_dispatching!B:B,Q8891),"")</f>
        <v/>
      </c>
      <c r="S8891" s="8" t="str">
        <f t="shared" si="3"/>
        <v/>
      </c>
    </row>
    <row r="8892" hidden="1">
      <c r="A8892" s="6" t="s">
        <v>22348</v>
      </c>
      <c r="B8892" s="6" t="s">
        <v>364</v>
      </c>
      <c r="C8892" s="6" t="s">
        <v>414</v>
      </c>
      <c r="F8892" s="6" t="s">
        <v>415</v>
      </c>
      <c r="G8892" s="6" t="s">
        <v>416</v>
      </c>
      <c r="H8892" s="8" t="str">
        <f>VLOOKUP(C8892,agent_name_matching!A:B,2,false)</f>
        <v>Dialog LLM</v>
      </c>
      <c r="I8892" s="32" t="s">
        <v>22349</v>
      </c>
      <c r="J8892" s="6" t="s">
        <v>418</v>
      </c>
      <c r="L8892" s="6">
        <v>8588.0</v>
      </c>
      <c r="M8892" s="6">
        <v>122.0</v>
      </c>
      <c r="N8892" s="6">
        <v>2137.0</v>
      </c>
      <c r="O8892" s="6" t="s">
        <v>22350</v>
      </c>
      <c r="P8892" s="8" t="str">
        <f t="shared" si="1"/>
        <v/>
      </c>
      <c r="Q8892" s="8" t="str">
        <f t="shared" si="20"/>
        <v/>
      </c>
      <c r="R8892" s="8" t="str">
        <f>if(and(P8892&lt;&gt;"",Q8892&lt;&gt;"newexp",Q8892&lt;&gt;"nostart"),countifs(script_conform_dispatching!A:A,P8892,script_conform_dispatching!B:B,Q8892),"")</f>
        <v/>
      </c>
      <c r="S8892" s="8" t="str">
        <f t="shared" si="3"/>
        <v/>
      </c>
    </row>
    <row r="8893" hidden="1">
      <c r="A8893" s="6" t="s">
        <v>22351</v>
      </c>
      <c r="B8893" s="6" t="s">
        <v>364</v>
      </c>
      <c r="C8893" s="6" t="s">
        <v>407</v>
      </c>
      <c r="D8893" s="6">
        <v>8.0</v>
      </c>
      <c r="E8893" s="6" t="s">
        <v>445</v>
      </c>
      <c r="H8893" s="8" t="str">
        <f>VLOOKUP(C8893,agent_name_matching!A:B,2,false)</f>
        <v>--</v>
      </c>
      <c r="I8893" s="33"/>
      <c r="O8893" s="6" t="s">
        <v>22352</v>
      </c>
      <c r="P8893" s="8">
        <f t="shared" si="1"/>
        <v>8</v>
      </c>
      <c r="Q8893" s="8" t="str">
        <f t="shared" si="20"/>
        <v>newexp</v>
      </c>
      <c r="R8893" s="8" t="str">
        <f>if(and(P8893&lt;&gt;"",Q8893&lt;&gt;"newexp",Q8893&lt;&gt;"nostart"),countifs(script_conform_dispatching!A:A,P8893,script_conform_dispatching!B:B,Q8893),"")</f>
        <v/>
      </c>
      <c r="S8893" s="8" t="str">
        <f t="shared" si="3"/>
        <v/>
      </c>
    </row>
    <row r="8894" hidden="1">
      <c r="A8894" s="6" t="s">
        <v>22353</v>
      </c>
      <c r="B8894" s="6" t="s">
        <v>364</v>
      </c>
      <c r="C8894" s="6" t="s">
        <v>450</v>
      </c>
      <c r="F8894" s="6" t="s">
        <v>415</v>
      </c>
      <c r="G8894" s="6" t="s">
        <v>416</v>
      </c>
      <c r="H8894" s="8" t="str">
        <f>VLOOKUP(C8894,agent_name_matching!A:B,2,false)</f>
        <v>Validator LLM</v>
      </c>
      <c r="I8894" s="32" t="s">
        <v>1000</v>
      </c>
      <c r="J8894" s="6" t="s">
        <v>452</v>
      </c>
      <c r="L8894" s="6">
        <v>2763.0</v>
      </c>
      <c r="M8894" s="6">
        <v>26.0</v>
      </c>
      <c r="N8894" s="6">
        <v>783.0</v>
      </c>
      <c r="O8894" s="6" t="s">
        <v>22354</v>
      </c>
      <c r="P8894" s="8" t="str">
        <f t="shared" si="1"/>
        <v/>
      </c>
      <c r="Q8894" s="8" t="str">
        <f t="shared" si="20"/>
        <v/>
      </c>
      <c r="R8894" s="8" t="str">
        <f>if(and(P8894&lt;&gt;"",Q8894&lt;&gt;"newexp",Q8894&lt;&gt;"nostart"),countifs(script_conform_dispatching!A:A,P8894,script_conform_dispatching!B:B,Q8894),"")</f>
        <v/>
      </c>
      <c r="S8894" s="8" t="str">
        <f t="shared" si="3"/>
        <v/>
      </c>
    </row>
    <row r="8895" hidden="1">
      <c r="A8895" s="6" t="s">
        <v>22355</v>
      </c>
      <c r="B8895" s="6" t="s">
        <v>367</v>
      </c>
      <c r="C8895" s="6" t="s">
        <v>407</v>
      </c>
      <c r="D8895" s="6">
        <v>1.0</v>
      </c>
      <c r="E8895" s="6" t="s">
        <v>408</v>
      </c>
      <c r="H8895" s="8" t="str">
        <f>VLOOKUP(C8895,agent_name_matching!A:B,2,false)</f>
        <v>--</v>
      </c>
      <c r="I8895" s="33"/>
      <c r="O8895" s="6" t="s">
        <v>22356</v>
      </c>
      <c r="P8895" s="8" t="str">
        <f t="shared" si="1"/>
        <v/>
      </c>
      <c r="Q8895" s="8" t="str">
        <f t="shared" si="20"/>
        <v/>
      </c>
      <c r="R8895" s="8" t="str">
        <f>if(and(P8895&lt;&gt;"",Q8895&lt;&gt;"newexp",Q8895&lt;&gt;"nostart"),countifs(script_conform_dispatching!A:A,P8895,script_conform_dispatching!B:B,Q8895),"")</f>
        <v/>
      </c>
      <c r="S8895" s="8" t="str">
        <f t="shared" si="3"/>
        <v/>
      </c>
    </row>
    <row r="8896" hidden="1">
      <c r="A8896" s="6" t="s">
        <v>22357</v>
      </c>
      <c r="B8896" s="6" t="s">
        <v>367</v>
      </c>
      <c r="C8896" s="6" t="s">
        <v>411</v>
      </c>
      <c r="H8896" s="8" t="str">
        <f>VLOOKUP(C8896,agent_name_matching!A:B,2,false)</f>
        <v>System</v>
      </c>
      <c r="I8896" s="33"/>
      <c r="O8896" s="6" t="s">
        <v>22358</v>
      </c>
      <c r="P8896" s="8" t="str">
        <f t="shared" si="1"/>
        <v/>
      </c>
      <c r="Q8896" s="8" t="str">
        <f t="shared" si="20"/>
        <v/>
      </c>
      <c r="R8896" s="8" t="str">
        <f>if(and(P8896&lt;&gt;"",Q8896&lt;&gt;"newexp",Q8896&lt;&gt;"nostart"),countifs(script_conform_dispatching!A:A,P8896,script_conform_dispatching!B:B,Q8896),"")</f>
        <v/>
      </c>
      <c r="S8896" s="8" t="str">
        <f t="shared" si="3"/>
        <v/>
      </c>
    </row>
    <row r="8897" hidden="1">
      <c r="A8897" s="6" t="s">
        <v>22359</v>
      </c>
      <c r="B8897" s="6" t="s">
        <v>367</v>
      </c>
      <c r="C8897" s="6" t="s">
        <v>414</v>
      </c>
      <c r="F8897" s="6" t="s">
        <v>415</v>
      </c>
      <c r="G8897" s="6" t="s">
        <v>416</v>
      </c>
      <c r="H8897" s="8" t="str">
        <f>VLOOKUP(C8897,agent_name_matching!A:B,2,false)</f>
        <v>Dialog LLM</v>
      </c>
      <c r="I8897" s="32" t="s">
        <v>417</v>
      </c>
      <c r="J8897" s="6" t="s">
        <v>418</v>
      </c>
      <c r="L8897" s="6">
        <v>2328.0</v>
      </c>
      <c r="M8897" s="6">
        <v>42.0</v>
      </c>
      <c r="N8897" s="6">
        <v>2004.0</v>
      </c>
      <c r="O8897" s="6" t="s">
        <v>22360</v>
      </c>
      <c r="P8897" s="8" t="str">
        <f t="shared" si="1"/>
        <v/>
      </c>
      <c r="Q8897" s="8" t="str">
        <f t="shared" si="20"/>
        <v/>
      </c>
      <c r="R8897" s="8" t="str">
        <f>if(and(P8897&lt;&gt;"",Q8897&lt;&gt;"newexp",Q8897&lt;&gt;"nostart"),countifs(script_conform_dispatching!A:A,P8897,script_conform_dispatching!B:B,Q8897),"")</f>
        <v/>
      </c>
      <c r="S8897" s="8" t="str">
        <f t="shared" si="3"/>
        <v/>
      </c>
    </row>
    <row r="8898" hidden="1">
      <c r="A8898" s="6" t="s">
        <v>22361</v>
      </c>
      <c r="B8898" s="6" t="s">
        <v>367</v>
      </c>
      <c r="C8898" s="6" t="s">
        <v>37</v>
      </c>
      <c r="F8898" s="6" t="s">
        <v>415</v>
      </c>
      <c r="G8898" s="6" t="s">
        <v>416</v>
      </c>
      <c r="H8898" s="8" t="str">
        <f>VLOOKUP(C8898,agent_name_matching!A:B,2,false)</f>
        <v>Patient LLM</v>
      </c>
      <c r="I8898" s="32" t="s">
        <v>22362</v>
      </c>
      <c r="J8898" s="6" t="s">
        <v>418</v>
      </c>
      <c r="K8898" s="6">
        <v>1.0</v>
      </c>
      <c r="L8898" s="6">
        <v>373.0</v>
      </c>
      <c r="M8898" s="6">
        <v>38.0</v>
      </c>
      <c r="N8898" s="6">
        <v>805.0</v>
      </c>
      <c r="O8898" s="6" t="s">
        <v>22363</v>
      </c>
      <c r="P8898" s="8" t="str">
        <f t="shared" si="1"/>
        <v/>
      </c>
      <c r="Q8898" s="8" t="str">
        <f t="shared" si="20"/>
        <v/>
      </c>
      <c r="R8898" s="8" t="str">
        <f>if(and(P8898&lt;&gt;"",Q8898&lt;&gt;"newexp",Q8898&lt;&gt;"nostart"),countifs(script_conform_dispatching!A:A,P8898,script_conform_dispatching!B:B,Q8898),"")</f>
        <v/>
      </c>
      <c r="S8898" s="8" t="str">
        <f t="shared" si="3"/>
        <v/>
      </c>
    </row>
    <row r="8899" hidden="1">
      <c r="A8899" s="6" t="s">
        <v>22364</v>
      </c>
      <c r="B8899" s="6" t="s">
        <v>367</v>
      </c>
      <c r="C8899" s="6" t="s">
        <v>411</v>
      </c>
      <c r="H8899" s="8" t="str">
        <f>VLOOKUP(C8899,agent_name_matching!A:B,2,false)</f>
        <v>System</v>
      </c>
      <c r="I8899" s="33"/>
      <c r="O8899" s="6" t="s">
        <v>22365</v>
      </c>
      <c r="P8899" s="8" t="str">
        <f t="shared" si="1"/>
        <v/>
      </c>
      <c r="Q8899" s="8" t="str">
        <f t="shared" si="20"/>
        <v/>
      </c>
      <c r="R8899" s="8" t="str">
        <f>if(and(P8899&lt;&gt;"",Q8899&lt;&gt;"newexp",Q8899&lt;&gt;"nostart"),countifs(script_conform_dispatching!A:A,P8899,script_conform_dispatching!B:B,Q8899),"")</f>
        <v/>
      </c>
      <c r="S8899" s="8" t="str">
        <f t="shared" si="3"/>
        <v/>
      </c>
    </row>
    <row r="8900" hidden="1">
      <c r="A8900" s="6" t="s">
        <v>22366</v>
      </c>
      <c r="B8900" s="6" t="s">
        <v>367</v>
      </c>
      <c r="C8900" s="6" t="s">
        <v>414</v>
      </c>
      <c r="F8900" s="6" t="s">
        <v>415</v>
      </c>
      <c r="G8900" s="6" t="s">
        <v>416</v>
      </c>
      <c r="H8900" s="8" t="str">
        <f>VLOOKUP(C8900,agent_name_matching!A:B,2,false)</f>
        <v>Dialog LLM</v>
      </c>
      <c r="I8900" s="32" t="s">
        <v>21598</v>
      </c>
      <c r="J8900" s="6" t="s">
        <v>418</v>
      </c>
      <c r="L8900" s="6">
        <v>2557.0</v>
      </c>
      <c r="M8900" s="6">
        <v>50.0</v>
      </c>
      <c r="N8900" s="6">
        <v>2949.0</v>
      </c>
      <c r="O8900" s="6" t="s">
        <v>22367</v>
      </c>
      <c r="P8900" s="8" t="str">
        <f t="shared" si="1"/>
        <v/>
      </c>
      <c r="Q8900" s="8" t="str">
        <f t="shared" si="20"/>
        <v/>
      </c>
      <c r="R8900" s="8" t="str">
        <f>if(and(P8900&lt;&gt;"",Q8900&lt;&gt;"newexp",Q8900&lt;&gt;"nostart"),countifs(script_conform_dispatching!A:A,P8900,script_conform_dispatching!B:B,Q8900),"")</f>
        <v/>
      </c>
      <c r="S8900" s="8" t="str">
        <f t="shared" si="3"/>
        <v/>
      </c>
    </row>
    <row r="8901" hidden="1">
      <c r="A8901" s="6" t="s">
        <v>22368</v>
      </c>
      <c r="B8901" s="6" t="s">
        <v>367</v>
      </c>
      <c r="C8901" s="6" t="s">
        <v>37</v>
      </c>
      <c r="F8901" s="6" t="s">
        <v>415</v>
      </c>
      <c r="G8901" s="6" t="s">
        <v>416</v>
      </c>
      <c r="H8901" s="8" t="str">
        <f>VLOOKUP(C8901,agent_name_matching!A:B,2,false)</f>
        <v>Patient LLM</v>
      </c>
      <c r="I8901" s="32" t="s">
        <v>4438</v>
      </c>
      <c r="J8901" s="6" t="s">
        <v>418</v>
      </c>
      <c r="K8901" s="6">
        <v>1.0</v>
      </c>
      <c r="L8901" s="6">
        <v>455.0</v>
      </c>
      <c r="M8901" s="6">
        <v>11.0</v>
      </c>
      <c r="N8901" s="6">
        <v>594.0</v>
      </c>
      <c r="O8901" s="6" t="s">
        <v>22369</v>
      </c>
      <c r="P8901" s="8" t="str">
        <f t="shared" si="1"/>
        <v/>
      </c>
      <c r="Q8901" s="8" t="str">
        <f t="shared" si="20"/>
        <v/>
      </c>
      <c r="R8901" s="8" t="str">
        <f>if(and(P8901&lt;&gt;"",Q8901&lt;&gt;"newexp",Q8901&lt;&gt;"nostart"),countifs(script_conform_dispatching!A:A,P8901,script_conform_dispatching!B:B,Q8901),"")</f>
        <v/>
      </c>
      <c r="S8901" s="8" t="str">
        <f t="shared" si="3"/>
        <v/>
      </c>
    </row>
    <row r="8902" hidden="1">
      <c r="A8902" s="6" t="s">
        <v>22370</v>
      </c>
      <c r="B8902" s="6" t="s">
        <v>367</v>
      </c>
      <c r="C8902" s="6" t="s">
        <v>411</v>
      </c>
      <c r="H8902" s="8" t="str">
        <f>VLOOKUP(C8902,agent_name_matching!A:B,2,false)</f>
        <v>System</v>
      </c>
      <c r="I8902" s="33"/>
      <c r="O8902" s="6" t="s">
        <v>22371</v>
      </c>
      <c r="P8902" s="8" t="str">
        <f t="shared" si="1"/>
        <v/>
      </c>
      <c r="Q8902" s="8" t="str">
        <f t="shared" si="20"/>
        <v/>
      </c>
      <c r="R8902" s="8" t="str">
        <f>if(and(P8902&lt;&gt;"",Q8902&lt;&gt;"newexp",Q8902&lt;&gt;"nostart"),countifs(script_conform_dispatching!A:A,P8902,script_conform_dispatching!B:B,Q8902),"")</f>
        <v/>
      </c>
      <c r="S8902" s="8" t="str">
        <f t="shared" si="3"/>
        <v/>
      </c>
    </row>
    <row r="8903" hidden="1">
      <c r="A8903" s="6" t="s">
        <v>22372</v>
      </c>
      <c r="B8903" s="6" t="s">
        <v>367</v>
      </c>
      <c r="C8903" s="6" t="s">
        <v>414</v>
      </c>
      <c r="F8903" s="6" t="s">
        <v>415</v>
      </c>
      <c r="G8903" s="6" t="s">
        <v>416</v>
      </c>
      <c r="H8903" s="8" t="str">
        <f>VLOOKUP(C8903,agent_name_matching!A:B,2,false)</f>
        <v>Dialog LLM</v>
      </c>
      <c r="I8903" s="32" t="s">
        <v>22373</v>
      </c>
      <c r="J8903" s="6" t="s">
        <v>418</v>
      </c>
      <c r="L8903" s="6">
        <v>2767.0</v>
      </c>
      <c r="M8903" s="6">
        <v>42.0</v>
      </c>
      <c r="N8903" s="6">
        <v>1005.0</v>
      </c>
      <c r="O8903" s="6" t="s">
        <v>22374</v>
      </c>
      <c r="P8903" s="8" t="str">
        <f t="shared" si="1"/>
        <v/>
      </c>
      <c r="Q8903" s="8" t="str">
        <f t="shared" si="20"/>
        <v/>
      </c>
      <c r="R8903" s="8" t="str">
        <f>if(and(P8903&lt;&gt;"",Q8903&lt;&gt;"newexp",Q8903&lt;&gt;"nostart"),countifs(script_conform_dispatching!A:A,P8903,script_conform_dispatching!B:B,Q8903),"")</f>
        <v/>
      </c>
      <c r="S8903" s="8" t="str">
        <f t="shared" si="3"/>
        <v/>
      </c>
    </row>
    <row r="8904" hidden="1">
      <c r="A8904" s="6" t="s">
        <v>22375</v>
      </c>
      <c r="B8904" s="6" t="s">
        <v>367</v>
      </c>
      <c r="C8904" s="6" t="s">
        <v>37</v>
      </c>
      <c r="F8904" s="6" t="s">
        <v>415</v>
      </c>
      <c r="G8904" s="6" t="s">
        <v>416</v>
      </c>
      <c r="H8904" s="8" t="str">
        <f>VLOOKUP(C8904,agent_name_matching!A:B,2,false)</f>
        <v>Patient LLM</v>
      </c>
      <c r="I8904" s="32" t="s">
        <v>22376</v>
      </c>
      <c r="J8904" s="6" t="s">
        <v>418</v>
      </c>
      <c r="K8904" s="6">
        <v>1.0</v>
      </c>
      <c r="L8904" s="6">
        <v>502.0</v>
      </c>
      <c r="M8904" s="6">
        <v>25.0</v>
      </c>
      <c r="N8904" s="6">
        <v>681.0</v>
      </c>
      <c r="O8904" s="6" t="s">
        <v>22377</v>
      </c>
      <c r="P8904" s="8" t="str">
        <f t="shared" si="1"/>
        <v/>
      </c>
      <c r="Q8904" s="8" t="str">
        <f t="shared" si="20"/>
        <v/>
      </c>
      <c r="R8904" s="8" t="str">
        <f>if(and(P8904&lt;&gt;"",Q8904&lt;&gt;"newexp",Q8904&lt;&gt;"nostart"),countifs(script_conform_dispatching!A:A,P8904,script_conform_dispatching!B:B,Q8904),"")</f>
        <v/>
      </c>
      <c r="S8904" s="8" t="str">
        <f t="shared" si="3"/>
        <v/>
      </c>
    </row>
    <row r="8905" hidden="1">
      <c r="A8905" s="6" t="s">
        <v>22378</v>
      </c>
      <c r="B8905" s="6" t="s">
        <v>367</v>
      </c>
      <c r="C8905" s="6" t="s">
        <v>411</v>
      </c>
      <c r="H8905" s="8" t="str">
        <f>VLOOKUP(C8905,agent_name_matching!A:B,2,false)</f>
        <v>System</v>
      </c>
      <c r="I8905" s="33"/>
      <c r="O8905" s="6" t="s">
        <v>22379</v>
      </c>
      <c r="P8905" s="8" t="str">
        <f t="shared" si="1"/>
        <v/>
      </c>
      <c r="Q8905" s="8" t="str">
        <f t="shared" si="20"/>
        <v/>
      </c>
      <c r="R8905" s="8" t="str">
        <f>if(and(P8905&lt;&gt;"",Q8905&lt;&gt;"newexp",Q8905&lt;&gt;"nostart"),countifs(script_conform_dispatching!A:A,P8905,script_conform_dispatching!B:B,Q8905),"")</f>
        <v/>
      </c>
      <c r="S8905" s="8" t="str">
        <f t="shared" si="3"/>
        <v/>
      </c>
    </row>
    <row r="8906" hidden="1">
      <c r="A8906" s="6" t="s">
        <v>22380</v>
      </c>
      <c r="B8906" s="6" t="s">
        <v>367</v>
      </c>
      <c r="C8906" s="6" t="s">
        <v>414</v>
      </c>
      <c r="F8906" s="6" t="s">
        <v>415</v>
      </c>
      <c r="G8906" s="6" t="s">
        <v>416</v>
      </c>
      <c r="H8906" s="8" t="str">
        <f>VLOOKUP(C8906,agent_name_matching!A:B,2,false)</f>
        <v>Dialog LLM</v>
      </c>
      <c r="I8906" s="32" t="s">
        <v>22381</v>
      </c>
      <c r="J8906" s="6" t="s">
        <v>418</v>
      </c>
      <c r="L8906" s="6">
        <v>2983.0</v>
      </c>
      <c r="M8906" s="6">
        <v>102.0</v>
      </c>
      <c r="N8906" s="6">
        <v>1938.0</v>
      </c>
      <c r="O8906" s="6" t="s">
        <v>22382</v>
      </c>
      <c r="P8906" s="8" t="str">
        <f t="shared" si="1"/>
        <v/>
      </c>
      <c r="Q8906" s="8" t="str">
        <f t="shared" si="20"/>
        <v/>
      </c>
      <c r="R8906" s="8" t="str">
        <f>if(and(P8906&lt;&gt;"",Q8906&lt;&gt;"newexp",Q8906&lt;&gt;"nostart"),countifs(script_conform_dispatching!A:A,P8906,script_conform_dispatching!B:B,Q8906),"")</f>
        <v/>
      </c>
      <c r="S8906" s="8" t="str">
        <f t="shared" si="3"/>
        <v/>
      </c>
    </row>
    <row r="8907" hidden="1">
      <c r="A8907" s="6" t="s">
        <v>22383</v>
      </c>
      <c r="B8907" s="6" t="s">
        <v>367</v>
      </c>
      <c r="C8907" s="6" t="s">
        <v>37</v>
      </c>
      <c r="F8907" s="6" t="s">
        <v>415</v>
      </c>
      <c r="G8907" s="6" t="s">
        <v>416</v>
      </c>
      <c r="H8907" s="8" t="str">
        <f>VLOOKUP(C8907,agent_name_matching!A:B,2,false)</f>
        <v>Patient LLM</v>
      </c>
      <c r="I8907" s="32" t="s">
        <v>22384</v>
      </c>
      <c r="J8907" s="6" t="s">
        <v>418</v>
      </c>
      <c r="K8907" s="6">
        <v>1.0</v>
      </c>
      <c r="L8907" s="6">
        <v>623.0</v>
      </c>
      <c r="M8907" s="6">
        <v>38.0</v>
      </c>
      <c r="N8907" s="6">
        <v>902.0</v>
      </c>
      <c r="O8907" s="6" t="s">
        <v>22385</v>
      </c>
      <c r="P8907" s="8" t="str">
        <f t="shared" si="1"/>
        <v/>
      </c>
      <c r="Q8907" s="8" t="str">
        <f t="shared" si="20"/>
        <v/>
      </c>
      <c r="R8907" s="8" t="str">
        <f>if(and(P8907&lt;&gt;"",Q8907&lt;&gt;"newexp",Q8907&lt;&gt;"nostart"),countifs(script_conform_dispatching!A:A,P8907,script_conform_dispatching!B:B,Q8907),"")</f>
        <v/>
      </c>
      <c r="S8907" s="8" t="str">
        <f t="shared" si="3"/>
        <v/>
      </c>
    </row>
    <row r="8908" hidden="1">
      <c r="A8908" s="6" t="s">
        <v>22386</v>
      </c>
      <c r="B8908" s="6" t="s">
        <v>367</v>
      </c>
      <c r="C8908" s="6" t="s">
        <v>411</v>
      </c>
      <c r="H8908" s="8" t="str">
        <f>VLOOKUP(C8908,agent_name_matching!A:B,2,false)</f>
        <v>System</v>
      </c>
      <c r="I8908" s="33"/>
      <c r="O8908" s="6" t="s">
        <v>22387</v>
      </c>
      <c r="P8908" s="8" t="str">
        <f t="shared" si="1"/>
        <v/>
      </c>
      <c r="Q8908" s="8" t="str">
        <f t="shared" si="20"/>
        <v/>
      </c>
      <c r="R8908" s="8" t="str">
        <f>if(and(P8908&lt;&gt;"",Q8908&lt;&gt;"newexp",Q8908&lt;&gt;"nostart"),countifs(script_conform_dispatching!A:A,P8908,script_conform_dispatching!B:B,Q8908),"")</f>
        <v/>
      </c>
      <c r="S8908" s="8" t="str">
        <f t="shared" si="3"/>
        <v/>
      </c>
    </row>
    <row r="8909" hidden="1">
      <c r="A8909" s="6" t="s">
        <v>22388</v>
      </c>
      <c r="B8909" s="6" t="s">
        <v>367</v>
      </c>
      <c r="C8909" s="6" t="s">
        <v>414</v>
      </c>
      <c r="F8909" s="6" t="s">
        <v>415</v>
      </c>
      <c r="G8909" s="6" t="s">
        <v>416</v>
      </c>
      <c r="H8909" s="8" t="str">
        <f>VLOOKUP(C8909,agent_name_matching!A:B,2,false)</f>
        <v>Dialog LLM</v>
      </c>
      <c r="I8909" s="32" t="s">
        <v>22389</v>
      </c>
      <c r="J8909" s="6" t="s">
        <v>418</v>
      </c>
      <c r="L8909" s="6">
        <v>3272.0</v>
      </c>
      <c r="M8909" s="6">
        <v>201.0</v>
      </c>
      <c r="N8909" s="6">
        <v>3167.0</v>
      </c>
      <c r="O8909" s="6" t="s">
        <v>22390</v>
      </c>
      <c r="P8909" s="8" t="str">
        <f t="shared" si="1"/>
        <v/>
      </c>
      <c r="Q8909" s="8" t="str">
        <f t="shared" si="20"/>
        <v/>
      </c>
      <c r="R8909" s="8" t="str">
        <f>if(and(P8909&lt;&gt;"",Q8909&lt;&gt;"newexp",Q8909&lt;&gt;"nostart"),countifs(script_conform_dispatching!A:A,P8909,script_conform_dispatching!B:B,Q8909),"")</f>
        <v/>
      </c>
      <c r="S8909" s="8" t="str">
        <f t="shared" si="3"/>
        <v/>
      </c>
    </row>
    <row r="8910" hidden="1">
      <c r="A8910" s="6" t="s">
        <v>22391</v>
      </c>
      <c r="B8910" s="6" t="s">
        <v>367</v>
      </c>
      <c r="C8910" s="6" t="s">
        <v>407</v>
      </c>
      <c r="D8910" s="6">
        <v>1.0</v>
      </c>
      <c r="E8910" s="6" t="s">
        <v>445</v>
      </c>
      <c r="H8910" s="8" t="str">
        <f>VLOOKUP(C8910,agent_name_matching!A:B,2,false)</f>
        <v>--</v>
      </c>
      <c r="I8910" s="33"/>
      <c r="O8910" s="6" t="s">
        <v>22392</v>
      </c>
      <c r="P8910" s="8">
        <f t="shared" si="1"/>
        <v>1</v>
      </c>
      <c r="Q8910" s="8">
        <f t="shared" si="20"/>
        <v>2</v>
      </c>
      <c r="R8910" s="8">
        <f>if(and(P8910&lt;&gt;"",Q8910&lt;&gt;"newexp",Q8910&lt;&gt;"nostart"),countifs(script_conform_dispatching!A:A,P8910,script_conform_dispatching!B:B,Q8910),"")</f>
        <v>1</v>
      </c>
      <c r="S8910" s="8" t="str">
        <f t="shared" si="3"/>
        <v/>
      </c>
    </row>
    <row r="8911" hidden="1">
      <c r="A8911" s="6" t="s">
        <v>22393</v>
      </c>
      <c r="B8911" s="6" t="s">
        <v>367</v>
      </c>
      <c r="C8911" s="6" t="s">
        <v>407</v>
      </c>
      <c r="D8911" s="6">
        <v>2.0</v>
      </c>
      <c r="E8911" s="6" t="s">
        <v>408</v>
      </c>
      <c r="H8911" s="8" t="str">
        <f>VLOOKUP(C8911,agent_name_matching!A:B,2,false)</f>
        <v>--</v>
      </c>
      <c r="I8911" s="33"/>
      <c r="O8911" s="6" t="s">
        <v>22394</v>
      </c>
      <c r="P8911" s="8" t="str">
        <f t="shared" si="1"/>
        <v/>
      </c>
      <c r="Q8911" s="8" t="str">
        <f t="shared" si="20"/>
        <v/>
      </c>
      <c r="R8911" s="8" t="str">
        <f>if(and(P8911&lt;&gt;"",Q8911&lt;&gt;"newexp",Q8911&lt;&gt;"nostart"),countifs(script_conform_dispatching!A:A,P8911,script_conform_dispatching!B:B,Q8911),"")</f>
        <v/>
      </c>
      <c r="S8911" s="8" t="str">
        <f t="shared" si="3"/>
        <v/>
      </c>
    </row>
    <row r="8912" hidden="1">
      <c r="A8912" s="6" t="s">
        <v>22395</v>
      </c>
      <c r="B8912" s="6" t="s">
        <v>367</v>
      </c>
      <c r="C8912" s="6" t="s">
        <v>450</v>
      </c>
      <c r="F8912" s="6" t="s">
        <v>415</v>
      </c>
      <c r="G8912" s="6" t="s">
        <v>416</v>
      </c>
      <c r="H8912" s="8" t="str">
        <f>VLOOKUP(C8912,agent_name_matching!A:B,2,false)</f>
        <v>Validator LLM</v>
      </c>
      <c r="I8912" s="32" t="s">
        <v>451</v>
      </c>
      <c r="J8912" s="6" t="s">
        <v>452</v>
      </c>
      <c r="L8912" s="6">
        <v>899.0</v>
      </c>
      <c r="M8912" s="6">
        <v>10.0</v>
      </c>
      <c r="N8912" s="6">
        <v>609.0</v>
      </c>
      <c r="O8912" s="6" t="s">
        <v>22396</v>
      </c>
      <c r="P8912" s="8" t="str">
        <f t="shared" si="1"/>
        <v/>
      </c>
      <c r="Q8912" s="8" t="str">
        <f t="shared" si="20"/>
        <v/>
      </c>
      <c r="R8912" s="8" t="str">
        <f>if(and(P8912&lt;&gt;"",Q8912&lt;&gt;"newexp",Q8912&lt;&gt;"nostart"),countifs(script_conform_dispatching!A:A,P8912,script_conform_dispatching!B:B,Q8912),"")</f>
        <v/>
      </c>
      <c r="S8912" s="8" t="str">
        <f t="shared" si="3"/>
        <v/>
      </c>
    </row>
    <row r="8913" hidden="1">
      <c r="A8913" s="6" t="s">
        <v>22397</v>
      </c>
      <c r="B8913" s="6" t="s">
        <v>367</v>
      </c>
      <c r="C8913" s="6" t="s">
        <v>37</v>
      </c>
      <c r="F8913" s="6" t="s">
        <v>415</v>
      </c>
      <c r="G8913" s="6" t="s">
        <v>416</v>
      </c>
      <c r="H8913" s="8" t="str">
        <f>VLOOKUP(C8913,agent_name_matching!A:B,2,false)</f>
        <v>Patient LLM</v>
      </c>
      <c r="I8913" s="32" t="s">
        <v>22398</v>
      </c>
      <c r="J8913" s="6" t="s">
        <v>418</v>
      </c>
      <c r="K8913" s="6">
        <v>1.0</v>
      </c>
      <c r="L8913" s="6">
        <v>715.0</v>
      </c>
      <c r="M8913" s="6">
        <v>32.0</v>
      </c>
      <c r="N8913" s="6">
        <v>783.0</v>
      </c>
      <c r="O8913" s="6" t="s">
        <v>22399</v>
      </c>
      <c r="P8913" s="8" t="str">
        <f t="shared" si="1"/>
        <v/>
      </c>
      <c r="Q8913" s="8" t="str">
        <f t="shared" si="20"/>
        <v/>
      </c>
      <c r="R8913" s="8" t="str">
        <f>if(and(P8913&lt;&gt;"",Q8913&lt;&gt;"newexp",Q8913&lt;&gt;"nostart"),countifs(script_conform_dispatching!A:A,P8913,script_conform_dispatching!B:B,Q8913),"")</f>
        <v/>
      </c>
      <c r="S8913" s="8" t="str">
        <f t="shared" si="3"/>
        <v/>
      </c>
    </row>
    <row r="8914" hidden="1">
      <c r="A8914" s="6" t="s">
        <v>22400</v>
      </c>
      <c r="B8914" s="6" t="s">
        <v>367</v>
      </c>
      <c r="C8914" s="6" t="s">
        <v>411</v>
      </c>
      <c r="H8914" s="8" t="str">
        <f>VLOOKUP(C8914,agent_name_matching!A:B,2,false)</f>
        <v>System</v>
      </c>
      <c r="I8914" s="33"/>
      <c r="O8914" s="6" t="s">
        <v>22401</v>
      </c>
      <c r="P8914" s="8" t="str">
        <f t="shared" si="1"/>
        <v/>
      </c>
      <c r="Q8914" s="8" t="str">
        <f t="shared" si="20"/>
        <v/>
      </c>
      <c r="R8914" s="8" t="str">
        <f>if(and(P8914&lt;&gt;"",Q8914&lt;&gt;"newexp",Q8914&lt;&gt;"nostart"),countifs(script_conform_dispatching!A:A,P8914,script_conform_dispatching!B:B,Q8914),"")</f>
        <v/>
      </c>
      <c r="S8914" s="8" t="str">
        <f t="shared" si="3"/>
        <v/>
      </c>
    </row>
    <row r="8915" hidden="1">
      <c r="A8915" s="6" t="s">
        <v>22402</v>
      </c>
      <c r="B8915" s="6" t="s">
        <v>367</v>
      </c>
      <c r="C8915" s="6" t="s">
        <v>414</v>
      </c>
      <c r="F8915" s="6" t="s">
        <v>415</v>
      </c>
      <c r="G8915" s="6" t="s">
        <v>416</v>
      </c>
      <c r="H8915" s="8" t="str">
        <f>VLOOKUP(C8915,agent_name_matching!A:B,2,false)</f>
        <v>Dialog LLM</v>
      </c>
      <c r="I8915" s="32" t="s">
        <v>22403</v>
      </c>
      <c r="J8915" s="6" t="s">
        <v>418</v>
      </c>
      <c r="L8915" s="6">
        <v>3673.0</v>
      </c>
      <c r="M8915" s="6">
        <v>53.0</v>
      </c>
      <c r="N8915" s="6">
        <v>1318.0</v>
      </c>
      <c r="O8915" s="6" t="s">
        <v>22404</v>
      </c>
      <c r="P8915" s="8" t="str">
        <f t="shared" si="1"/>
        <v/>
      </c>
      <c r="Q8915" s="8" t="str">
        <f t="shared" si="20"/>
        <v/>
      </c>
      <c r="R8915" s="8" t="str">
        <f>if(and(P8915&lt;&gt;"",Q8915&lt;&gt;"newexp",Q8915&lt;&gt;"nostart"),countifs(script_conform_dispatching!A:A,P8915,script_conform_dispatching!B:B,Q8915),"")</f>
        <v/>
      </c>
      <c r="S8915" s="8" t="str">
        <f t="shared" si="3"/>
        <v/>
      </c>
    </row>
    <row r="8916" hidden="1">
      <c r="A8916" s="6" t="s">
        <v>22405</v>
      </c>
      <c r="B8916" s="6" t="s">
        <v>367</v>
      </c>
      <c r="C8916" s="6" t="s">
        <v>37</v>
      </c>
      <c r="F8916" s="6" t="s">
        <v>415</v>
      </c>
      <c r="G8916" s="6" t="s">
        <v>416</v>
      </c>
      <c r="H8916" s="8" t="str">
        <f>VLOOKUP(C8916,agent_name_matching!A:B,2,false)</f>
        <v>Patient LLM</v>
      </c>
      <c r="I8916" s="32" t="s">
        <v>22406</v>
      </c>
      <c r="J8916" s="6" t="s">
        <v>418</v>
      </c>
      <c r="K8916" s="6">
        <v>1.0</v>
      </c>
      <c r="L8916" s="6">
        <v>794.0</v>
      </c>
      <c r="M8916" s="6">
        <v>61.0</v>
      </c>
      <c r="N8916" s="6">
        <v>1223.0</v>
      </c>
      <c r="O8916" s="6" t="s">
        <v>22407</v>
      </c>
      <c r="P8916" s="8" t="str">
        <f t="shared" si="1"/>
        <v/>
      </c>
      <c r="Q8916" s="8" t="str">
        <f t="shared" si="20"/>
        <v/>
      </c>
      <c r="R8916" s="8" t="str">
        <f>if(and(P8916&lt;&gt;"",Q8916&lt;&gt;"newexp",Q8916&lt;&gt;"nostart"),countifs(script_conform_dispatching!A:A,P8916,script_conform_dispatching!B:B,Q8916),"")</f>
        <v/>
      </c>
      <c r="S8916" s="8" t="str">
        <f t="shared" si="3"/>
        <v/>
      </c>
    </row>
    <row r="8917" hidden="1">
      <c r="A8917" s="6" t="s">
        <v>22408</v>
      </c>
      <c r="B8917" s="6" t="s">
        <v>367</v>
      </c>
      <c r="C8917" s="6" t="s">
        <v>411</v>
      </c>
      <c r="H8917" s="8" t="str">
        <f>VLOOKUP(C8917,agent_name_matching!A:B,2,false)</f>
        <v>System</v>
      </c>
      <c r="I8917" s="33"/>
      <c r="O8917" s="6" t="s">
        <v>22409</v>
      </c>
      <c r="P8917" s="8" t="str">
        <f t="shared" si="1"/>
        <v/>
      </c>
      <c r="Q8917" s="8" t="str">
        <f t="shared" si="20"/>
        <v/>
      </c>
      <c r="R8917" s="8" t="str">
        <f>if(and(P8917&lt;&gt;"",Q8917&lt;&gt;"newexp",Q8917&lt;&gt;"nostart"),countifs(script_conform_dispatching!A:A,P8917,script_conform_dispatching!B:B,Q8917),"")</f>
        <v/>
      </c>
      <c r="S8917" s="8" t="str">
        <f t="shared" si="3"/>
        <v/>
      </c>
    </row>
    <row r="8918" hidden="1">
      <c r="A8918" s="6" t="s">
        <v>22410</v>
      </c>
      <c r="B8918" s="6" t="s">
        <v>367</v>
      </c>
      <c r="C8918" s="6" t="s">
        <v>414</v>
      </c>
      <c r="F8918" s="6" t="s">
        <v>415</v>
      </c>
      <c r="G8918" s="6" t="s">
        <v>416</v>
      </c>
      <c r="H8918" s="8" t="str">
        <f>VLOOKUP(C8918,agent_name_matching!A:B,2,false)</f>
        <v>Dialog LLM</v>
      </c>
      <c r="I8918" s="32" t="s">
        <v>22411</v>
      </c>
      <c r="J8918" s="6" t="s">
        <v>418</v>
      </c>
      <c r="L8918" s="6">
        <v>3955.0</v>
      </c>
      <c r="M8918" s="6">
        <v>84.0</v>
      </c>
      <c r="N8918" s="6">
        <v>1736.0</v>
      </c>
      <c r="O8918" s="6" t="s">
        <v>22412</v>
      </c>
      <c r="P8918" s="8" t="str">
        <f t="shared" si="1"/>
        <v/>
      </c>
      <c r="Q8918" s="8" t="str">
        <f t="shared" si="20"/>
        <v/>
      </c>
      <c r="R8918" s="8" t="str">
        <f>if(and(P8918&lt;&gt;"",Q8918&lt;&gt;"newexp",Q8918&lt;&gt;"nostart"),countifs(script_conform_dispatching!A:A,P8918,script_conform_dispatching!B:B,Q8918),"")</f>
        <v/>
      </c>
      <c r="S8918" s="8" t="str">
        <f t="shared" si="3"/>
        <v/>
      </c>
    </row>
    <row r="8919" hidden="1">
      <c r="A8919" s="6" t="s">
        <v>22413</v>
      </c>
      <c r="B8919" s="6" t="s">
        <v>367</v>
      </c>
      <c r="C8919" s="6" t="s">
        <v>37</v>
      </c>
      <c r="F8919" s="6" t="s">
        <v>415</v>
      </c>
      <c r="G8919" s="6" t="s">
        <v>416</v>
      </c>
      <c r="H8919" s="8" t="str">
        <f>VLOOKUP(C8919,agent_name_matching!A:B,2,false)</f>
        <v>Patient LLM</v>
      </c>
      <c r="I8919" s="32" t="s">
        <v>22414</v>
      </c>
      <c r="J8919" s="6" t="s">
        <v>418</v>
      </c>
      <c r="K8919" s="6">
        <v>1.0</v>
      </c>
      <c r="L8919" s="6">
        <v>933.0</v>
      </c>
      <c r="M8919" s="6">
        <v>90.0</v>
      </c>
      <c r="N8919" s="6">
        <v>1487.0</v>
      </c>
      <c r="O8919" s="6" t="s">
        <v>22415</v>
      </c>
      <c r="P8919" s="8" t="str">
        <f t="shared" si="1"/>
        <v/>
      </c>
      <c r="Q8919" s="8" t="str">
        <f t="shared" si="20"/>
        <v/>
      </c>
      <c r="R8919" s="8" t="str">
        <f>if(and(P8919&lt;&gt;"",Q8919&lt;&gt;"newexp",Q8919&lt;&gt;"nostart"),countifs(script_conform_dispatching!A:A,P8919,script_conform_dispatching!B:B,Q8919),"")</f>
        <v/>
      </c>
      <c r="S8919" s="8" t="str">
        <f t="shared" si="3"/>
        <v/>
      </c>
    </row>
    <row r="8920" hidden="1">
      <c r="A8920" s="6" t="s">
        <v>22416</v>
      </c>
      <c r="B8920" s="6" t="s">
        <v>367</v>
      </c>
      <c r="C8920" s="6" t="s">
        <v>411</v>
      </c>
      <c r="H8920" s="8" t="str">
        <f>VLOOKUP(C8920,agent_name_matching!A:B,2,false)</f>
        <v>System</v>
      </c>
      <c r="I8920" s="33"/>
      <c r="O8920" s="6" t="s">
        <v>22417</v>
      </c>
      <c r="P8920" s="8" t="str">
        <f t="shared" si="1"/>
        <v/>
      </c>
      <c r="Q8920" s="8" t="str">
        <f t="shared" si="20"/>
        <v/>
      </c>
      <c r="R8920" s="8" t="str">
        <f>if(and(P8920&lt;&gt;"",Q8920&lt;&gt;"newexp",Q8920&lt;&gt;"nostart"),countifs(script_conform_dispatching!A:A,P8920,script_conform_dispatching!B:B,Q8920),"")</f>
        <v/>
      </c>
      <c r="S8920" s="8" t="str">
        <f t="shared" si="3"/>
        <v/>
      </c>
    </row>
    <row r="8921" hidden="1">
      <c r="A8921" s="6" t="s">
        <v>22418</v>
      </c>
      <c r="B8921" s="6" t="s">
        <v>367</v>
      </c>
      <c r="C8921" s="6" t="s">
        <v>414</v>
      </c>
      <c r="F8921" s="6" t="s">
        <v>415</v>
      </c>
      <c r="G8921" s="6" t="s">
        <v>416</v>
      </c>
      <c r="H8921" s="8" t="str">
        <f>VLOOKUP(C8921,agent_name_matching!A:B,2,false)</f>
        <v>Dialog LLM</v>
      </c>
      <c r="I8921" s="32" t="s">
        <v>22419</v>
      </c>
      <c r="J8921" s="6" t="s">
        <v>418</v>
      </c>
      <c r="L8921" s="6">
        <v>4297.0</v>
      </c>
      <c r="M8921" s="6">
        <v>99.0</v>
      </c>
      <c r="N8921" s="6">
        <v>1813.0</v>
      </c>
      <c r="O8921" s="6" t="s">
        <v>22420</v>
      </c>
      <c r="P8921" s="8" t="str">
        <f t="shared" si="1"/>
        <v/>
      </c>
      <c r="Q8921" s="8" t="str">
        <f t="shared" si="20"/>
        <v/>
      </c>
      <c r="R8921" s="8" t="str">
        <f>if(and(P8921&lt;&gt;"",Q8921&lt;&gt;"newexp",Q8921&lt;&gt;"nostart"),countifs(script_conform_dispatching!A:A,P8921,script_conform_dispatching!B:B,Q8921),"")</f>
        <v/>
      </c>
      <c r="S8921" s="8" t="str">
        <f t="shared" si="3"/>
        <v/>
      </c>
    </row>
    <row r="8922" hidden="1">
      <c r="A8922" s="6" t="s">
        <v>22421</v>
      </c>
      <c r="B8922" s="6" t="s">
        <v>367</v>
      </c>
      <c r="C8922" s="6" t="s">
        <v>37</v>
      </c>
      <c r="F8922" s="6" t="s">
        <v>415</v>
      </c>
      <c r="G8922" s="6" t="s">
        <v>416</v>
      </c>
      <c r="H8922" s="8" t="str">
        <f>VLOOKUP(C8922,agent_name_matching!A:B,2,false)</f>
        <v>Patient LLM</v>
      </c>
      <c r="I8922" s="32" t="s">
        <v>22422</v>
      </c>
      <c r="J8922" s="6" t="s">
        <v>418</v>
      </c>
      <c r="K8922" s="6">
        <v>1.0</v>
      </c>
      <c r="L8922" s="6">
        <v>1116.0</v>
      </c>
      <c r="M8922" s="6">
        <v>41.0</v>
      </c>
      <c r="N8922" s="6">
        <v>934.0</v>
      </c>
      <c r="O8922" s="6" t="s">
        <v>22423</v>
      </c>
      <c r="P8922" s="8" t="str">
        <f t="shared" si="1"/>
        <v/>
      </c>
      <c r="Q8922" s="8" t="str">
        <f t="shared" si="20"/>
        <v/>
      </c>
      <c r="R8922" s="8" t="str">
        <f>if(and(P8922&lt;&gt;"",Q8922&lt;&gt;"newexp",Q8922&lt;&gt;"nostart"),countifs(script_conform_dispatching!A:A,P8922,script_conform_dispatching!B:B,Q8922),"")</f>
        <v/>
      </c>
      <c r="S8922" s="8" t="str">
        <f t="shared" si="3"/>
        <v/>
      </c>
    </row>
    <row r="8923" hidden="1">
      <c r="A8923" s="6" t="s">
        <v>22424</v>
      </c>
      <c r="B8923" s="6" t="s">
        <v>367</v>
      </c>
      <c r="C8923" s="6" t="s">
        <v>411</v>
      </c>
      <c r="H8923" s="8" t="str">
        <f>VLOOKUP(C8923,agent_name_matching!A:B,2,false)</f>
        <v>System</v>
      </c>
      <c r="I8923" s="33"/>
      <c r="O8923" s="6" t="s">
        <v>22425</v>
      </c>
      <c r="P8923" s="8" t="str">
        <f t="shared" si="1"/>
        <v/>
      </c>
      <c r="Q8923" s="8" t="str">
        <f t="shared" si="20"/>
        <v/>
      </c>
      <c r="R8923" s="8" t="str">
        <f>if(and(P8923&lt;&gt;"",Q8923&lt;&gt;"newexp",Q8923&lt;&gt;"nostart"),countifs(script_conform_dispatching!A:A,P8923,script_conform_dispatching!B:B,Q8923),"")</f>
        <v/>
      </c>
      <c r="S8923" s="8" t="str">
        <f t="shared" si="3"/>
        <v/>
      </c>
    </row>
    <row r="8924" hidden="1">
      <c r="A8924" s="6" t="s">
        <v>22426</v>
      </c>
      <c r="B8924" s="6" t="s">
        <v>367</v>
      </c>
      <c r="C8924" s="6" t="s">
        <v>414</v>
      </c>
      <c r="F8924" s="6" t="s">
        <v>415</v>
      </c>
      <c r="G8924" s="6" t="s">
        <v>416</v>
      </c>
      <c r="H8924" s="8" t="str">
        <f>VLOOKUP(C8924,agent_name_matching!A:B,2,false)</f>
        <v>Dialog LLM</v>
      </c>
      <c r="I8924" s="32" t="s">
        <v>22427</v>
      </c>
      <c r="J8924" s="6" t="s">
        <v>418</v>
      </c>
      <c r="L8924" s="6">
        <v>4605.0</v>
      </c>
      <c r="M8924" s="6">
        <v>78.0</v>
      </c>
      <c r="N8924" s="6">
        <v>1521.0</v>
      </c>
      <c r="O8924" s="6" t="s">
        <v>22428</v>
      </c>
      <c r="P8924" s="8" t="str">
        <f t="shared" si="1"/>
        <v/>
      </c>
      <c r="Q8924" s="8" t="str">
        <f t="shared" si="20"/>
        <v/>
      </c>
      <c r="R8924" s="8" t="str">
        <f>if(and(P8924&lt;&gt;"",Q8924&lt;&gt;"newexp",Q8924&lt;&gt;"nostart"),countifs(script_conform_dispatching!A:A,P8924,script_conform_dispatching!B:B,Q8924),"")</f>
        <v/>
      </c>
      <c r="S8924" s="8" t="str">
        <f t="shared" si="3"/>
        <v/>
      </c>
    </row>
    <row r="8925" hidden="1">
      <c r="A8925" s="6" t="s">
        <v>22429</v>
      </c>
      <c r="B8925" s="6" t="s">
        <v>367</v>
      </c>
      <c r="C8925" s="6" t="s">
        <v>37</v>
      </c>
      <c r="F8925" s="6" t="s">
        <v>415</v>
      </c>
      <c r="G8925" s="6" t="s">
        <v>416</v>
      </c>
      <c r="H8925" s="8" t="str">
        <f>VLOOKUP(C8925,agent_name_matching!A:B,2,false)</f>
        <v>Patient LLM</v>
      </c>
      <c r="I8925" s="32" t="s">
        <v>22430</v>
      </c>
      <c r="J8925" s="6" t="s">
        <v>418</v>
      </c>
      <c r="K8925" s="6">
        <v>1.0</v>
      </c>
      <c r="L8925" s="6">
        <v>1229.0</v>
      </c>
      <c r="M8925" s="6">
        <v>84.0</v>
      </c>
      <c r="N8925" s="6">
        <v>1216.0</v>
      </c>
      <c r="O8925" s="6" t="s">
        <v>22431</v>
      </c>
      <c r="P8925" s="8" t="str">
        <f t="shared" si="1"/>
        <v/>
      </c>
      <c r="Q8925" s="8" t="str">
        <f t="shared" si="20"/>
        <v/>
      </c>
      <c r="R8925" s="8" t="str">
        <f>if(and(P8925&lt;&gt;"",Q8925&lt;&gt;"newexp",Q8925&lt;&gt;"nostart"),countifs(script_conform_dispatching!A:A,P8925,script_conform_dispatching!B:B,Q8925),"")</f>
        <v/>
      </c>
      <c r="S8925" s="8" t="str">
        <f t="shared" si="3"/>
        <v/>
      </c>
    </row>
    <row r="8926" hidden="1">
      <c r="A8926" s="6" t="s">
        <v>22432</v>
      </c>
      <c r="B8926" s="6" t="s">
        <v>367</v>
      </c>
      <c r="C8926" s="6" t="s">
        <v>411</v>
      </c>
      <c r="H8926" s="8" t="str">
        <f>VLOOKUP(C8926,agent_name_matching!A:B,2,false)</f>
        <v>System</v>
      </c>
      <c r="I8926" s="33"/>
      <c r="O8926" s="6" t="s">
        <v>22433</v>
      </c>
      <c r="P8926" s="8" t="str">
        <f t="shared" si="1"/>
        <v/>
      </c>
      <c r="Q8926" s="8" t="str">
        <f t="shared" si="20"/>
        <v/>
      </c>
      <c r="R8926" s="8" t="str">
        <f>if(and(P8926&lt;&gt;"",Q8926&lt;&gt;"newexp",Q8926&lt;&gt;"nostart"),countifs(script_conform_dispatching!A:A,P8926,script_conform_dispatching!B:B,Q8926),"")</f>
        <v/>
      </c>
      <c r="S8926" s="8" t="str">
        <f t="shared" si="3"/>
        <v/>
      </c>
    </row>
    <row r="8927" hidden="1">
      <c r="A8927" s="6" t="s">
        <v>22434</v>
      </c>
      <c r="B8927" s="6" t="s">
        <v>367</v>
      </c>
      <c r="C8927" s="6" t="s">
        <v>414</v>
      </c>
      <c r="F8927" s="6" t="s">
        <v>415</v>
      </c>
      <c r="G8927" s="6" t="s">
        <v>416</v>
      </c>
      <c r="H8927" s="8" t="str">
        <f>VLOOKUP(C8927,agent_name_matching!A:B,2,false)</f>
        <v>Dialog LLM</v>
      </c>
      <c r="I8927" s="32" t="s">
        <v>22435</v>
      </c>
      <c r="J8927" s="6" t="s">
        <v>418</v>
      </c>
      <c r="L8927" s="6">
        <v>4935.0</v>
      </c>
      <c r="M8927" s="6">
        <v>102.0</v>
      </c>
      <c r="N8927" s="6">
        <v>1655.0</v>
      </c>
      <c r="O8927" s="6" t="s">
        <v>22436</v>
      </c>
      <c r="P8927" s="8" t="str">
        <f t="shared" si="1"/>
        <v/>
      </c>
      <c r="Q8927" s="8" t="str">
        <f t="shared" si="20"/>
        <v/>
      </c>
      <c r="R8927" s="8" t="str">
        <f>if(and(P8927&lt;&gt;"",Q8927&lt;&gt;"newexp",Q8927&lt;&gt;"nostart"),countifs(script_conform_dispatching!A:A,P8927,script_conform_dispatching!B:B,Q8927),"")</f>
        <v/>
      </c>
      <c r="S8927" s="8" t="str">
        <f t="shared" si="3"/>
        <v/>
      </c>
    </row>
    <row r="8928" hidden="1">
      <c r="A8928" s="6" t="s">
        <v>22437</v>
      </c>
      <c r="B8928" s="6" t="s">
        <v>367</v>
      </c>
      <c r="C8928" s="6" t="s">
        <v>37</v>
      </c>
      <c r="F8928" s="6" t="s">
        <v>415</v>
      </c>
      <c r="G8928" s="6" t="s">
        <v>416</v>
      </c>
      <c r="H8928" s="8" t="str">
        <f>VLOOKUP(C8928,agent_name_matching!A:B,2,false)</f>
        <v>Patient LLM</v>
      </c>
      <c r="I8928" s="32" t="s">
        <v>22438</v>
      </c>
      <c r="J8928" s="6" t="s">
        <v>418</v>
      </c>
      <c r="K8928" s="6">
        <v>1.0</v>
      </c>
      <c r="L8928" s="6">
        <v>1409.0</v>
      </c>
      <c r="M8928" s="6">
        <v>93.0</v>
      </c>
      <c r="N8928" s="6">
        <v>1400.0</v>
      </c>
      <c r="O8928" s="6" t="s">
        <v>22439</v>
      </c>
      <c r="P8928" s="8" t="str">
        <f t="shared" si="1"/>
        <v/>
      </c>
      <c r="Q8928" s="8" t="str">
        <f t="shared" si="20"/>
        <v/>
      </c>
      <c r="R8928" s="8" t="str">
        <f>if(and(P8928&lt;&gt;"",Q8928&lt;&gt;"newexp",Q8928&lt;&gt;"nostart"),countifs(script_conform_dispatching!A:A,P8928,script_conform_dispatching!B:B,Q8928),"")</f>
        <v/>
      </c>
      <c r="S8928" s="8" t="str">
        <f t="shared" si="3"/>
        <v/>
      </c>
    </row>
    <row r="8929" hidden="1">
      <c r="A8929" s="6" t="s">
        <v>22440</v>
      </c>
      <c r="B8929" s="6" t="s">
        <v>367</v>
      </c>
      <c r="C8929" s="6" t="s">
        <v>411</v>
      </c>
      <c r="H8929" s="8" t="str">
        <f>VLOOKUP(C8929,agent_name_matching!A:B,2,false)</f>
        <v>System</v>
      </c>
      <c r="I8929" s="33"/>
      <c r="O8929" s="6" t="s">
        <v>22441</v>
      </c>
      <c r="P8929" s="8" t="str">
        <f t="shared" si="1"/>
        <v/>
      </c>
      <c r="Q8929" s="8" t="str">
        <f t="shared" si="20"/>
        <v/>
      </c>
      <c r="R8929" s="8" t="str">
        <f>if(and(P8929&lt;&gt;"",Q8929&lt;&gt;"newexp",Q8929&lt;&gt;"nostart"),countifs(script_conform_dispatching!A:A,P8929,script_conform_dispatching!B:B,Q8929),"")</f>
        <v/>
      </c>
      <c r="S8929" s="8" t="str">
        <f t="shared" si="3"/>
        <v/>
      </c>
    </row>
    <row r="8930" hidden="1">
      <c r="A8930" s="6" t="s">
        <v>22442</v>
      </c>
      <c r="B8930" s="6" t="s">
        <v>367</v>
      </c>
      <c r="C8930" s="6" t="s">
        <v>414</v>
      </c>
      <c r="F8930" s="6" t="s">
        <v>415</v>
      </c>
      <c r="G8930" s="6" t="s">
        <v>416</v>
      </c>
      <c r="H8930" s="8" t="str">
        <f>VLOOKUP(C8930,agent_name_matching!A:B,2,false)</f>
        <v>Dialog LLM</v>
      </c>
      <c r="I8930" s="32" t="s">
        <v>22443</v>
      </c>
      <c r="J8930" s="6" t="s">
        <v>418</v>
      </c>
      <c r="L8930" s="6">
        <v>5298.0</v>
      </c>
      <c r="M8930" s="6">
        <v>134.0</v>
      </c>
      <c r="N8930" s="6">
        <v>1978.0</v>
      </c>
      <c r="O8930" s="6" t="s">
        <v>22444</v>
      </c>
      <c r="P8930" s="8" t="str">
        <f t="shared" si="1"/>
        <v/>
      </c>
      <c r="Q8930" s="8" t="str">
        <f t="shared" si="20"/>
        <v/>
      </c>
      <c r="R8930" s="8" t="str">
        <f>if(and(P8930&lt;&gt;"",Q8930&lt;&gt;"newexp",Q8930&lt;&gt;"nostart"),countifs(script_conform_dispatching!A:A,P8930,script_conform_dispatching!B:B,Q8930),"")</f>
        <v/>
      </c>
      <c r="S8930" s="8" t="str">
        <f t="shared" si="3"/>
        <v/>
      </c>
    </row>
    <row r="8931" hidden="1">
      <c r="A8931" s="6" t="s">
        <v>22445</v>
      </c>
      <c r="B8931" s="6" t="s">
        <v>367</v>
      </c>
      <c r="C8931" s="6" t="s">
        <v>37</v>
      </c>
      <c r="F8931" s="6" t="s">
        <v>415</v>
      </c>
      <c r="G8931" s="6" t="s">
        <v>416</v>
      </c>
      <c r="H8931" s="8" t="str">
        <f>VLOOKUP(C8931,agent_name_matching!A:B,2,false)</f>
        <v>Patient LLM</v>
      </c>
      <c r="I8931" s="32" t="s">
        <v>22446</v>
      </c>
      <c r="J8931" s="6" t="s">
        <v>418</v>
      </c>
      <c r="K8931" s="6">
        <v>1.0</v>
      </c>
      <c r="L8931" s="6">
        <v>1630.0</v>
      </c>
      <c r="M8931" s="6">
        <v>33.0</v>
      </c>
      <c r="N8931" s="6">
        <v>808.0</v>
      </c>
      <c r="O8931" s="6" t="s">
        <v>22447</v>
      </c>
      <c r="P8931" s="8" t="str">
        <f t="shared" si="1"/>
        <v/>
      </c>
      <c r="Q8931" s="8" t="str">
        <f t="shared" si="20"/>
        <v/>
      </c>
      <c r="R8931" s="8" t="str">
        <f>if(and(P8931&lt;&gt;"",Q8931&lt;&gt;"newexp",Q8931&lt;&gt;"nostart"),countifs(script_conform_dispatching!A:A,P8931,script_conform_dispatching!B:B,Q8931),"")</f>
        <v/>
      </c>
      <c r="S8931" s="8" t="str">
        <f t="shared" si="3"/>
        <v/>
      </c>
    </row>
    <row r="8932" hidden="1">
      <c r="A8932" s="6" t="s">
        <v>22448</v>
      </c>
      <c r="B8932" s="6" t="s">
        <v>367</v>
      </c>
      <c r="C8932" s="6" t="s">
        <v>411</v>
      </c>
      <c r="H8932" s="8" t="str">
        <f>VLOOKUP(C8932,agent_name_matching!A:B,2,false)</f>
        <v>System</v>
      </c>
      <c r="I8932" s="33"/>
      <c r="O8932" s="6" t="s">
        <v>22449</v>
      </c>
      <c r="P8932" s="8" t="str">
        <f t="shared" si="1"/>
        <v/>
      </c>
      <c r="Q8932" s="8" t="str">
        <f t="shared" si="20"/>
        <v/>
      </c>
      <c r="R8932" s="8" t="str">
        <f>if(and(P8932&lt;&gt;"",Q8932&lt;&gt;"newexp",Q8932&lt;&gt;"nostart"),countifs(script_conform_dispatching!A:A,P8932,script_conform_dispatching!B:B,Q8932),"")</f>
        <v/>
      </c>
      <c r="S8932" s="8" t="str">
        <f t="shared" si="3"/>
        <v/>
      </c>
    </row>
    <row r="8933" hidden="1">
      <c r="A8933" s="6" t="s">
        <v>22450</v>
      </c>
      <c r="B8933" s="6" t="s">
        <v>367</v>
      </c>
      <c r="C8933" s="6" t="s">
        <v>414</v>
      </c>
      <c r="F8933" s="6" t="s">
        <v>415</v>
      </c>
      <c r="G8933" s="6" t="s">
        <v>416</v>
      </c>
      <c r="H8933" s="8" t="str">
        <f>VLOOKUP(C8933,agent_name_matching!A:B,2,false)</f>
        <v>Dialog LLM</v>
      </c>
      <c r="I8933" s="32" t="s">
        <v>22451</v>
      </c>
      <c r="J8933" s="6" t="s">
        <v>418</v>
      </c>
      <c r="L8933" s="6">
        <v>5633.0</v>
      </c>
      <c r="M8933" s="6">
        <v>280.0</v>
      </c>
      <c r="N8933" s="6">
        <v>3520.0</v>
      </c>
      <c r="O8933" s="6" t="s">
        <v>22452</v>
      </c>
      <c r="P8933" s="8" t="str">
        <f t="shared" si="1"/>
        <v/>
      </c>
      <c r="Q8933" s="8" t="str">
        <f t="shared" si="20"/>
        <v/>
      </c>
      <c r="R8933" s="8" t="str">
        <f>if(and(P8933&lt;&gt;"",Q8933&lt;&gt;"newexp",Q8933&lt;&gt;"nostart"),countifs(script_conform_dispatching!A:A,P8933,script_conform_dispatching!B:B,Q8933),"")</f>
        <v/>
      </c>
      <c r="S8933" s="8" t="str">
        <f t="shared" si="3"/>
        <v/>
      </c>
    </row>
    <row r="8934" hidden="1">
      <c r="A8934" s="6" t="s">
        <v>22453</v>
      </c>
      <c r="B8934" s="6" t="s">
        <v>367</v>
      </c>
      <c r="C8934" s="6" t="s">
        <v>407</v>
      </c>
      <c r="D8934" s="6">
        <v>2.0</v>
      </c>
      <c r="E8934" s="6" t="s">
        <v>445</v>
      </c>
      <c r="H8934" s="8" t="str">
        <f>VLOOKUP(C8934,agent_name_matching!A:B,2,false)</f>
        <v>--</v>
      </c>
      <c r="I8934" s="33"/>
      <c r="O8934" s="6" t="s">
        <v>22454</v>
      </c>
      <c r="P8934" s="8">
        <f t="shared" si="1"/>
        <v>2</v>
      </c>
      <c r="Q8934" s="8">
        <f t="shared" si="20"/>
        <v>4</v>
      </c>
      <c r="R8934" s="8">
        <f>if(and(P8934&lt;&gt;"",Q8934&lt;&gt;"newexp",Q8934&lt;&gt;"nostart"),countifs(script_conform_dispatching!A:A,P8934,script_conform_dispatching!B:B,Q8934),"")</f>
        <v>1</v>
      </c>
      <c r="S8934" s="8" t="str">
        <f t="shared" si="3"/>
        <v/>
      </c>
    </row>
    <row r="8935" hidden="1">
      <c r="A8935" s="6" t="s">
        <v>22455</v>
      </c>
      <c r="B8935" s="6" t="s">
        <v>367</v>
      </c>
      <c r="C8935" s="6" t="s">
        <v>407</v>
      </c>
      <c r="D8935" s="6">
        <v>4.0</v>
      </c>
      <c r="E8935" s="6" t="s">
        <v>408</v>
      </c>
      <c r="H8935" s="8" t="str">
        <f>VLOOKUP(C8935,agent_name_matching!A:B,2,false)</f>
        <v>--</v>
      </c>
      <c r="I8935" s="33"/>
      <c r="O8935" s="6" t="s">
        <v>22456</v>
      </c>
      <c r="P8935" s="8" t="str">
        <f t="shared" si="1"/>
        <v/>
      </c>
      <c r="Q8935" s="8" t="str">
        <f t="shared" si="20"/>
        <v/>
      </c>
      <c r="R8935" s="8" t="str">
        <f>if(and(P8935&lt;&gt;"",Q8935&lt;&gt;"newexp",Q8935&lt;&gt;"nostart"),countifs(script_conform_dispatching!A:A,P8935,script_conform_dispatching!B:B,Q8935),"")</f>
        <v/>
      </c>
      <c r="S8935" s="8" t="str">
        <f t="shared" si="3"/>
        <v/>
      </c>
    </row>
    <row r="8936" hidden="1">
      <c r="A8936" s="6" t="s">
        <v>22457</v>
      </c>
      <c r="B8936" s="6" t="s">
        <v>367</v>
      </c>
      <c r="C8936" s="6" t="s">
        <v>450</v>
      </c>
      <c r="F8936" s="6" t="s">
        <v>415</v>
      </c>
      <c r="G8936" s="6" t="s">
        <v>416</v>
      </c>
      <c r="H8936" s="8" t="str">
        <f>VLOOKUP(C8936,agent_name_matching!A:B,2,false)</f>
        <v>Validator LLM</v>
      </c>
      <c r="I8936" s="32" t="s">
        <v>451</v>
      </c>
      <c r="J8936" s="6" t="s">
        <v>452</v>
      </c>
      <c r="L8936" s="6">
        <v>1931.0</v>
      </c>
      <c r="M8936" s="6">
        <v>10.0</v>
      </c>
      <c r="N8936" s="6">
        <v>593.0</v>
      </c>
      <c r="O8936" s="6" t="s">
        <v>22458</v>
      </c>
      <c r="P8936" s="8" t="str">
        <f t="shared" si="1"/>
        <v/>
      </c>
      <c r="Q8936" s="8" t="str">
        <f t="shared" si="20"/>
        <v/>
      </c>
      <c r="R8936" s="8" t="str">
        <f>if(and(P8936&lt;&gt;"",Q8936&lt;&gt;"newexp",Q8936&lt;&gt;"nostart"),countifs(script_conform_dispatching!A:A,P8936,script_conform_dispatching!B:B,Q8936),"")</f>
        <v/>
      </c>
      <c r="S8936" s="8" t="str">
        <f t="shared" si="3"/>
        <v/>
      </c>
    </row>
    <row r="8937" hidden="1">
      <c r="A8937" s="6" t="s">
        <v>22459</v>
      </c>
      <c r="B8937" s="6" t="s">
        <v>367</v>
      </c>
      <c r="C8937" s="6" t="s">
        <v>37</v>
      </c>
      <c r="F8937" s="6" t="s">
        <v>415</v>
      </c>
      <c r="G8937" s="6" t="s">
        <v>416</v>
      </c>
      <c r="H8937" s="8" t="str">
        <f>VLOOKUP(C8937,agent_name_matching!A:B,2,false)</f>
        <v>Patient LLM</v>
      </c>
      <c r="I8937" s="32" t="s">
        <v>22460</v>
      </c>
      <c r="J8937" s="6" t="s">
        <v>418</v>
      </c>
      <c r="K8937" s="6">
        <v>1.0</v>
      </c>
      <c r="L8937" s="6">
        <v>1742.0</v>
      </c>
      <c r="M8937" s="6">
        <v>21.0</v>
      </c>
      <c r="N8937" s="6">
        <v>887.0</v>
      </c>
      <c r="O8937" s="6" t="s">
        <v>22461</v>
      </c>
      <c r="P8937" s="8" t="str">
        <f t="shared" si="1"/>
        <v/>
      </c>
      <c r="Q8937" s="8" t="str">
        <f t="shared" si="20"/>
        <v/>
      </c>
      <c r="R8937" s="8" t="str">
        <f>if(and(P8937&lt;&gt;"",Q8937&lt;&gt;"newexp",Q8937&lt;&gt;"nostart"),countifs(script_conform_dispatching!A:A,P8937,script_conform_dispatching!B:B,Q8937),"")</f>
        <v/>
      </c>
      <c r="S8937" s="8" t="str">
        <f t="shared" si="3"/>
        <v/>
      </c>
    </row>
    <row r="8938" hidden="1">
      <c r="A8938" s="6" t="s">
        <v>22462</v>
      </c>
      <c r="B8938" s="6" t="s">
        <v>367</v>
      </c>
      <c r="C8938" s="6" t="s">
        <v>411</v>
      </c>
      <c r="H8938" s="8" t="str">
        <f>VLOOKUP(C8938,agent_name_matching!A:B,2,false)</f>
        <v>System</v>
      </c>
      <c r="I8938" s="33"/>
      <c r="O8938" s="6" t="s">
        <v>22463</v>
      </c>
      <c r="P8938" s="8" t="str">
        <f t="shared" si="1"/>
        <v/>
      </c>
      <c r="Q8938" s="8" t="str">
        <f t="shared" si="20"/>
        <v/>
      </c>
      <c r="R8938" s="8" t="str">
        <f>if(and(P8938&lt;&gt;"",Q8938&lt;&gt;"newexp",Q8938&lt;&gt;"nostart"),countifs(script_conform_dispatching!A:A,P8938,script_conform_dispatching!B:B,Q8938),"")</f>
        <v/>
      </c>
      <c r="S8938" s="8" t="str">
        <f t="shared" si="3"/>
        <v/>
      </c>
    </row>
    <row r="8939" hidden="1">
      <c r="A8939" s="6" t="s">
        <v>22464</v>
      </c>
      <c r="B8939" s="6" t="s">
        <v>367</v>
      </c>
      <c r="C8939" s="6" t="s">
        <v>414</v>
      </c>
      <c r="F8939" s="6" t="s">
        <v>415</v>
      </c>
      <c r="G8939" s="6" t="s">
        <v>416</v>
      </c>
      <c r="H8939" s="8" t="str">
        <f>VLOOKUP(C8939,agent_name_matching!A:B,2,false)</f>
        <v>Dialog LLM</v>
      </c>
      <c r="I8939" s="32" t="s">
        <v>22465</v>
      </c>
      <c r="J8939" s="6" t="s">
        <v>418</v>
      </c>
      <c r="L8939" s="6">
        <v>6156.0</v>
      </c>
      <c r="M8939" s="6">
        <v>202.0</v>
      </c>
      <c r="N8939" s="6">
        <v>2793.0</v>
      </c>
      <c r="O8939" s="6" t="s">
        <v>22466</v>
      </c>
      <c r="P8939" s="8" t="str">
        <f t="shared" si="1"/>
        <v/>
      </c>
      <c r="Q8939" s="8" t="str">
        <f t="shared" si="20"/>
        <v/>
      </c>
      <c r="R8939" s="8" t="str">
        <f>if(and(P8939&lt;&gt;"",Q8939&lt;&gt;"newexp",Q8939&lt;&gt;"nostart"),countifs(script_conform_dispatching!A:A,P8939,script_conform_dispatching!B:B,Q8939),"")</f>
        <v/>
      </c>
      <c r="S8939" s="8" t="str">
        <f t="shared" si="3"/>
        <v/>
      </c>
    </row>
    <row r="8940" hidden="1">
      <c r="A8940" s="6" t="s">
        <v>22467</v>
      </c>
      <c r="B8940" s="6" t="s">
        <v>367</v>
      </c>
      <c r="C8940" s="6" t="s">
        <v>37</v>
      </c>
      <c r="F8940" s="6" t="s">
        <v>415</v>
      </c>
      <c r="G8940" s="6" t="s">
        <v>416</v>
      </c>
      <c r="H8940" s="8" t="str">
        <f>VLOOKUP(C8940,agent_name_matching!A:B,2,false)</f>
        <v>Patient LLM</v>
      </c>
      <c r="I8940" s="32" t="s">
        <v>22468</v>
      </c>
      <c r="J8940" s="6" t="s">
        <v>418</v>
      </c>
      <c r="K8940" s="6">
        <v>1.0</v>
      </c>
      <c r="L8940" s="6">
        <v>1959.0</v>
      </c>
      <c r="M8940" s="6">
        <v>57.0</v>
      </c>
      <c r="N8940" s="6">
        <v>1243.0</v>
      </c>
      <c r="O8940" s="6" t="s">
        <v>22469</v>
      </c>
      <c r="P8940" s="8" t="str">
        <f t="shared" si="1"/>
        <v/>
      </c>
      <c r="Q8940" s="8" t="str">
        <f t="shared" si="20"/>
        <v/>
      </c>
      <c r="R8940" s="8" t="str">
        <f>if(and(P8940&lt;&gt;"",Q8940&lt;&gt;"newexp",Q8940&lt;&gt;"nostart"),countifs(script_conform_dispatching!A:A,P8940,script_conform_dispatching!B:B,Q8940),"")</f>
        <v/>
      </c>
      <c r="S8940" s="8" t="str">
        <f t="shared" si="3"/>
        <v/>
      </c>
    </row>
    <row r="8941" hidden="1">
      <c r="A8941" s="6" t="s">
        <v>22470</v>
      </c>
      <c r="B8941" s="6" t="s">
        <v>367</v>
      </c>
      <c r="C8941" s="6" t="s">
        <v>411</v>
      </c>
      <c r="H8941" s="8" t="str">
        <f>VLOOKUP(C8941,agent_name_matching!A:B,2,false)</f>
        <v>System</v>
      </c>
      <c r="I8941" s="33"/>
      <c r="O8941" s="6" t="s">
        <v>22471</v>
      </c>
      <c r="P8941" s="8" t="str">
        <f t="shared" si="1"/>
        <v/>
      </c>
      <c r="Q8941" s="8" t="str">
        <f t="shared" si="20"/>
        <v/>
      </c>
      <c r="R8941" s="8" t="str">
        <f>if(and(P8941&lt;&gt;"",Q8941&lt;&gt;"newexp",Q8941&lt;&gt;"nostart"),countifs(script_conform_dispatching!A:A,P8941,script_conform_dispatching!B:B,Q8941),"")</f>
        <v/>
      </c>
      <c r="S8941" s="8" t="str">
        <f t="shared" si="3"/>
        <v/>
      </c>
    </row>
    <row r="8942" hidden="1">
      <c r="A8942" s="6" t="s">
        <v>22472</v>
      </c>
      <c r="B8942" s="6" t="s">
        <v>367</v>
      </c>
      <c r="C8942" s="6" t="s">
        <v>414</v>
      </c>
      <c r="F8942" s="6" t="s">
        <v>415</v>
      </c>
      <c r="G8942" s="6" t="s">
        <v>416</v>
      </c>
      <c r="H8942" s="8" t="str">
        <f>VLOOKUP(C8942,agent_name_matching!A:B,2,false)</f>
        <v>Dialog LLM</v>
      </c>
      <c r="I8942" s="32" t="s">
        <v>22473</v>
      </c>
      <c r="J8942" s="6" t="s">
        <v>418</v>
      </c>
      <c r="L8942" s="6">
        <v>6637.0</v>
      </c>
      <c r="M8942" s="6">
        <v>207.0</v>
      </c>
      <c r="N8942" s="6">
        <v>2748.0</v>
      </c>
      <c r="O8942" s="6" t="s">
        <v>22474</v>
      </c>
      <c r="P8942" s="8" t="str">
        <f t="shared" si="1"/>
        <v/>
      </c>
      <c r="Q8942" s="8" t="str">
        <f t="shared" si="20"/>
        <v/>
      </c>
      <c r="R8942" s="8" t="str">
        <f>if(and(P8942&lt;&gt;"",Q8942&lt;&gt;"newexp",Q8942&lt;&gt;"nostart"),countifs(script_conform_dispatching!A:A,P8942,script_conform_dispatching!B:B,Q8942),"")</f>
        <v/>
      </c>
      <c r="S8942" s="8" t="str">
        <f t="shared" si="3"/>
        <v/>
      </c>
    </row>
    <row r="8943" hidden="1">
      <c r="A8943" s="6" t="s">
        <v>22475</v>
      </c>
      <c r="B8943" s="6" t="s">
        <v>367</v>
      </c>
      <c r="C8943" s="6" t="s">
        <v>37</v>
      </c>
      <c r="F8943" s="6" t="s">
        <v>415</v>
      </c>
      <c r="G8943" s="6" t="s">
        <v>416</v>
      </c>
      <c r="H8943" s="8" t="str">
        <f>VLOOKUP(C8943,agent_name_matching!A:B,2,false)</f>
        <v>Patient LLM</v>
      </c>
      <c r="I8943" s="32" t="s">
        <v>22476</v>
      </c>
      <c r="J8943" s="6" t="s">
        <v>418</v>
      </c>
      <c r="K8943" s="6">
        <v>1.0</v>
      </c>
      <c r="L8943" s="6">
        <v>2217.0</v>
      </c>
      <c r="M8943" s="6">
        <v>98.0</v>
      </c>
      <c r="N8943" s="6">
        <v>1936.0</v>
      </c>
      <c r="O8943" s="6" t="s">
        <v>22477</v>
      </c>
      <c r="P8943" s="8" t="str">
        <f t="shared" si="1"/>
        <v/>
      </c>
      <c r="Q8943" s="8" t="str">
        <f t="shared" si="20"/>
        <v/>
      </c>
      <c r="R8943" s="8" t="str">
        <f>if(and(P8943&lt;&gt;"",Q8943&lt;&gt;"newexp",Q8943&lt;&gt;"nostart"),countifs(script_conform_dispatching!A:A,P8943,script_conform_dispatching!B:B,Q8943),"")</f>
        <v/>
      </c>
      <c r="S8943" s="8" t="str">
        <f t="shared" si="3"/>
        <v/>
      </c>
    </row>
    <row r="8944" hidden="1">
      <c r="A8944" s="6" t="s">
        <v>22478</v>
      </c>
      <c r="B8944" s="6" t="s">
        <v>367</v>
      </c>
      <c r="C8944" s="6" t="s">
        <v>411</v>
      </c>
      <c r="H8944" s="8" t="str">
        <f>VLOOKUP(C8944,agent_name_matching!A:B,2,false)</f>
        <v>System</v>
      </c>
      <c r="I8944" s="33"/>
      <c r="O8944" s="6" t="s">
        <v>22479</v>
      </c>
      <c r="P8944" s="8" t="str">
        <f t="shared" si="1"/>
        <v/>
      </c>
      <c r="Q8944" s="8" t="str">
        <f t="shared" si="20"/>
        <v/>
      </c>
      <c r="R8944" s="8" t="str">
        <f>if(and(P8944&lt;&gt;"",Q8944&lt;&gt;"newexp",Q8944&lt;&gt;"nostart"),countifs(script_conform_dispatching!A:A,P8944,script_conform_dispatching!B:B,Q8944),"")</f>
        <v/>
      </c>
      <c r="S8944" s="8" t="str">
        <f t="shared" si="3"/>
        <v/>
      </c>
    </row>
    <row r="8945" hidden="1">
      <c r="A8945" s="6" t="s">
        <v>22480</v>
      </c>
      <c r="B8945" s="6" t="s">
        <v>367</v>
      </c>
      <c r="C8945" s="6" t="s">
        <v>414</v>
      </c>
      <c r="F8945" s="6" t="s">
        <v>415</v>
      </c>
      <c r="G8945" s="6" t="s">
        <v>416</v>
      </c>
      <c r="H8945" s="8" t="str">
        <f>VLOOKUP(C8945,agent_name_matching!A:B,2,false)</f>
        <v>Dialog LLM</v>
      </c>
      <c r="I8945" s="32" t="s">
        <v>22481</v>
      </c>
      <c r="J8945" s="6" t="s">
        <v>418</v>
      </c>
      <c r="L8945" s="6">
        <v>7164.0</v>
      </c>
      <c r="M8945" s="6">
        <v>187.0</v>
      </c>
      <c r="N8945" s="6">
        <v>2955.0</v>
      </c>
      <c r="O8945" s="6" t="s">
        <v>22482</v>
      </c>
      <c r="P8945" s="8" t="str">
        <f t="shared" si="1"/>
        <v/>
      </c>
      <c r="Q8945" s="8" t="str">
        <f t="shared" si="20"/>
        <v/>
      </c>
      <c r="R8945" s="8" t="str">
        <f>if(and(P8945&lt;&gt;"",Q8945&lt;&gt;"newexp",Q8945&lt;&gt;"nostart"),countifs(script_conform_dispatching!A:A,P8945,script_conform_dispatching!B:B,Q8945),"")</f>
        <v/>
      </c>
      <c r="S8945" s="8" t="str">
        <f t="shared" si="3"/>
        <v/>
      </c>
    </row>
    <row r="8946" hidden="1">
      <c r="A8946" s="6" t="s">
        <v>22483</v>
      </c>
      <c r="B8946" s="6" t="s">
        <v>367</v>
      </c>
      <c r="C8946" s="6" t="s">
        <v>37</v>
      </c>
      <c r="F8946" s="6" t="s">
        <v>415</v>
      </c>
      <c r="G8946" s="6" t="s">
        <v>416</v>
      </c>
      <c r="H8946" s="8" t="str">
        <f>VLOOKUP(C8946,agent_name_matching!A:B,2,false)</f>
        <v>Patient LLM</v>
      </c>
      <c r="I8946" s="32" t="s">
        <v>22484</v>
      </c>
      <c r="J8946" s="6" t="s">
        <v>418</v>
      </c>
      <c r="K8946" s="6">
        <v>1.0</v>
      </c>
      <c r="L8946" s="6">
        <v>2496.0</v>
      </c>
      <c r="M8946" s="6">
        <v>96.0</v>
      </c>
      <c r="N8946" s="6">
        <v>1838.0</v>
      </c>
      <c r="O8946" s="6" t="s">
        <v>22485</v>
      </c>
      <c r="P8946" s="8" t="str">
        <f t="shared" si="1"/>
        <v/>
      </c>
      <c r="Q8946" s="8" t="str">
        <f t="shared" si="20"/>
        <v/>
      </c>
      <c r="R8946" s="8" t="str">
        <f>if(and(P8946&lt;&gt;"",Q8946&lt;&gt;"newexp",Q8946&lt;&gt;"nostart"),countifs(script_conform_dispatching!A:A,P8946,script_conform_dispatching!B:B,Q8946),"")</f>
        <v/>
      </c>
      <c r="S8946" s="8" t="str">
        <f t="shared" si="3"/>
        <v/>
      </c>
    </row>
    <row r="8947" hidden="1">
      <c r="A8947" s="6" t="s">
        <v>22486</v>
      </c>
      <c r="B8947" s="6" t="s">
        <v>367</v>
      </c>
      <c r="C8947" s="6" t="s">
        <v>411</v>
      </c>
      <c r="H8947" s="8" t="str">
        <f>VLOOKUP(C8947,agent_name_matching!A:B,2,false)</f>
        <v>System</v>
      </c>
      <c r="I8947" s="33"/>
      <c r="O8947" s="6" t="s">
        <v>22487</v>
      </c>
      <c r="P8947" s="8" t="str">
        <f t="shared" si="1"/>
        <v/>
      </c>
      <c r="Q8947" s="8" t="str">
        <f t="shared" si="20"/>
        <v/>
      </c>
      <c r="R8947" s="8" t="str">
        <f>if(and(P8947&lt;&gt;"",Q8947&lt;&gt;"newexp",Q8947&lt;&gt;"nostart"),countifs(script_conform_dispatching!A:A,P8947,script_conform_dispatching!B:B,Q8947),"")</f>
        <v/>
      </c>
      <c r="S8947" s="8" t="str">
        <f t="shared" si="3"/>
        <v/>
      </c>
    </row>
    <row r="8948" hidden="1">
      <c r="A8948" s="6" t="s">
        <v>22488</v>
      </c>
      <c r="B8948" s="6" t="s">
        <v>367</v>
      </c>
      <c r="C8948" s="6" t="s">
        <v>414</v>
      </c>
      <c r="F8948" s="6" t="s">
        <v>415</v>
      </c>
      <c r="G8948" s="6" t="s">
        <v>416</v>
      </c>
      <c r="H8948" s="8" t="str">
        <f>VLOOKUP(C8948,agent_name_matching!A:B,2,false)</f>
        <v>Dialog LLM</v>
      </c>
      <c r="I8948" s="32" t="s">
        <v>22489</v>
      </c>
      <c r="J8948" s="6" t="s">
        <v>418</v>
      </c>
      <c r="L8948" s="6">
        <v>7669.0</v>
      </c>
      <c r="M8948" s="6">
        <v>165.0</v>
      </c>
      <c r="N8948" s="6">
        <v>4172.0</v>
      </c>
      <c r="O8948" s="6" t="s">
        <v>22490</v>
      </c>
      <c r="P8948" s="8" t="str">
        <f t="shared" si="1"/>
        <v/>
      </c>
      <c r="Q8948" s="8" t="str">
        <f t="shared" si="20"/>
        <v/>
      </c>
      <c r="R8948" s="8" t="str">
        <f>if(and(P8948&lt;&gt;"",Q8948&lt;&gt;"newexp",Q8948&lt;&gt;"nostart"),countifs(script_conform_dispatching!A:A,P8948,script_conform_dispatching!B:B,Q8948),"")</f>
        <v/>
      </c>
      <c r="S8948" s="8" t="str">
        <f t="shared" si="3"/>
        <v/>
      </c>
    </row>
    <row r="8949" hidden="1">
      <c r="A8949" s="6" t="s">
        <v>22491</v>
      </c>
      <c r="B8949" s="6" t="s">
        <v>367</v>
      </c>
      <c r="C8949" s="6" t="s">
        <v>37</v>
      </c>
      <c r="F8949" s="6" t="s">
        <v>415</v>
      </c>
      <c r="G8949" s="6" t="s">
        <v>416</v>
      </c>
      <c r="H8949" s="8" t="str">
        <f>VLOOKUP(C8949,agent_name_matching!A:B,2,false)</f>
        <v>Patient LLM</v>
      </c>
      <c r="I8949" s="32" t="s">
        <v>22492</v>
      </c>
      <c r="J8949" s="6" t="s">
        <v>418</v>
      </c>
      <c r="K8949" s="6">
        <v>1.0</v>
      </c>
      <c r="L8949" s="6">
        <v>2751.0</v>
      </c>
      <c r="M8949" s="6">
        <v>107.0</v>
      </c>
      <c r="N8949" s="6">
        <v>1515.0</v>
      </c>
      <c r="O8949" s="6" t="s">
        <v>22493</v>
      </c>
      <c r="P8949" s="8" t="str">
        <f t="shared" si="1"/>
        <v/>
      </c>
      <c r="Q8949" s="8" t="str">
        <f t="shared" si="20"/>
        <v/>
      </c>
      <c r="R8949" s="8" t="str">
        <f>if(and(P8949&lt;&gt;"",Q8949&lt;&gt;"newexp",Q8949&lt;&gt;"nostart"),countifs(script_conform_dispatching!A:A,P8949,script_conform_dispatching!B:B,Q8949),"")</f>
        <v/>
      </c>
      <c r="S8949" s="8" t="str">
        <f t="shared" si="3"/>
        <v/>
      </c>
    </row>
    <row r="8950" hidden="1">
      <c r="A8950" s="6" t="s">
        <v>22494</v>
      </c>
      <c r="B8950" s="6" t="s">
        <v>367</v>
      </c>
      <c r="C8950" s="6" t="s">
        <v>411</v>
      </c>
      <c r="H8950" s="8" t="str">
        <f>VLOOKUP(C8950,agent_name_matching!A:B,2,false)</f>
        <v>System</v>
      </c>
      <c r="I8950" s="33"/>
      <c r="O8950" s="6" t="s">
        <v>22495</v>
      </c>
      <c r="P8950" s="8" t="str">
        <f t="shared" si="1"/>
        <v/>
      </c>
      <c r="Q8950" s="8" t="str">
        <f t="shared" si="20"/>
        <v/>
      </c>
      <c r="R8950" s="8" t="str">
        <f>if(and(P8950&lt;&gt;"",Q8950&lt;&gt;"newexp",Q8950&lt;&gt;"nostart"),countifs(script_conform_dispatching!A:A,P8950,script_conform_dispatching!B:B,Q8950),"")</f>
        <v/>
      </c>
      <c r="S8950" s="8" t="str">
        <f t="shared" si="3"/>
        <v/>
      </c>
    </row>
    <row r="8951" hidden="1">
      <c r="A8951" s="6" t="s">
        <v>22496</v>
      </c>
      <c r="B8951" s="6" t="s">
        <v>367</v>
      </c>
      <c r="C8951" s="6" t="s">
        <v>414</v>
      </c>
      <c r="F8951" s="6" t="s">
        <v>415</v>
      </c>
      <c r="G8951" s="6" t="s">
        <v>416</v>
      </c>
      <c r="H8951" s="8" t="str">
        <f>VLOOKUP(C8951,agent_name_matching!A:B,2,false)</f>
        <v>Dialog LLM</v>
      </c>
      <c r="I8951" s="32" t="s">
        <v>22497</v>
      </c>
      <c r="J8951" s="6" t="s">
        <v>418</v>
      </c>
      <c r="L8951" s="6">
        <v>8163.0</v>
      </c>
      <c r="M8951" s="6">
        <v>270.0</v>
      </c>
      <c r="N8951" s="6">
        <v>6751.0</v>
      </c>
      <c r="O8951" s="6" t="s">
        <v>22498</v>
      </c>
      <c r="P8951" s="8" t="str">
        <f t="shared" si="1"/>
        <v/>
      </c>
      <c r="Q8951" s="8" t="str">
        <f t="shared" si="20"/>
        <v/>
      </c>
      <c r="R8951" s="8" t="str">
        <f>if(and(P8951&lt;&gt;"",Q8951&lt;&gt;"newexp",Q8951&lt;&gt;"nostart"),countifs(script_conform_dispatching!A:A,P8951,script_conform_dispatching!B:B,Q8951),"")</f>
        <v/>
      </c>
      <c r="S8951" s="8" t="str">
        <f t="shared" si="3"/>
        <v/>
      </c>
    </row>
    <row r="8952" hidden="1">
      <c r="A8952" s="6" t="s">
        <v>22499</v>
      </c>
      <c r="B8952" s="6" t="s">
        <v>367</v>
      </c>
      <c r="C8952" s="6" t="s">
        <v>407</v>
      </c>
      <c r="D8952" s="6">
        <v>4.0</v>
      </c>
      <c r="E8952" s="6" t="s">
        <v>445</v>
      </c>
      <c r="H8952" s="8" t="str">
        <f>VLOOKUP(C8952,agent_name_matching!A:B,2,false)</f>
        <v>--</v>
      </c>
      <c r="I8952" s="33"/>
      <c r="O8952" s="6" t="s">
        <v>22500</v>
      </c>
      <c r="P8952" s="8">
        <f t="shared" si="1"/>
        <v>4</v>
      </c>
      <c r="Q8952" s="8">
        <f t="shared" si="20"/>
        <v>7</v>
      </c>
      <c r="R8952" s="8">
        <f>if(and(P8952&lt;&gt;"",Q8952&lt;&gt;"newexp",Q8952&lt;&gt;"nostart"),countifs(script_conform_dispatching!A:A,P8952,script_conform_dispatching!B:B,Q8952),"")</f>
        <v>1</v>
      </c>
      <c r="S8952" s="8" t="str">
        <f t="shared" si="3"/>
        <v/>
      </c>
    </row>
    <row r="8953" hidden="1">
      <c r="A8953" s="6" t="s">
        <v>22501</v>
      </c>
      <c r="B8953" s="6" t="s">
        <v>367</v>
      </c>
      <c r="C8953" s="6" t="s">
        <v>407</v>
      </c>
      <c r="D8953" s="6">
        <v>7.0</v>
      </c>
      <c r="E8953" s="6" t="s">
        <v>408</v>
      </c>
      <c r="H8953" s="8" t="str">
        <f>VLOOKUP(C8953,agent_name_matching!A:B,2,false)</f>
        <v>--</v>
      </c>
      <c r="I8953" s="33"/>
      <c r="O8953" s="6" t="s">
        <v>22502</v>
      </c>
      <c r="P8953" s="8" t="str">
        <f t="shared" si="1"/>
        <v/>
      </c>
      <c r="Q8953" s="8" t="str">
        <f t="shared" si="20"/>
        <v/>
      </c>
      <c r="R8953" s="8" t="str">
        <f>if(and(P8953&lt;&gt;"",Q8953&lt;&gt;"newexp",Q8953&lt;&gt;"nostart"),countifs(script_conform_dispatching!A:A,P8953,script_conform_dispatching!B:B,Q8953),"")</f>
        <v/>
      </c>
      <c r="S8953" s="8" t="str">
        <f t="shared" si="3"/>
        <v/>
      </c>
    </row>
    <row r="8954" hidden="1">
      <c r="A8954" s="6" t="s">
        <v>22503</v>
      </c>
      <c r="B8954" s="6" t="s">
        <v>367</v>
      </c>
      <c r="C8954" s="6" t="s">
        <v>450</v>
      </c>
      <c r="F8954" s="6" t="s">
        <v>415</v>
      </c>
      <c r="G8954" s="6" t="s">
        <v>416</v>
      </c>
      <c r="H8954" s="8" t="str">
        <f>VLOOKUP(C8954,agent_name_matching!A:B,2,false)</f>
        <v>Validator LLM</v>
      </c>
      <c r="I8954" s="32" t="s">
        <v>451</v>
      </c>
      <c r="J8954" s="6" t="s">
        <v>452</v>
      </c>
      <c r="L8954" s="6">
        <v>3168.0</v>
      </c>
      <c r="M8954" s="6">
        <v>10.0</v>
      </c>
      <c r="N8954" s="6">
        <v>699.0</v>
      </c>
      <c r="O8954" s="6" t="s">
        <v>22504</v>
      </c>
      <c r="P8954" s="8" t="str">
        <f t="shared" si="1"/>
        <v/>
      </c>
      <c r="Q8954" s="8" t="str">
        <f t="shared" si="20"/>
        <v/>
      </c>
      <c r="R8954" s="8" t="str">
        <f>if(and(P8954&lt;&gt;"",Q8954&lt;&gt;"newexp",Q8954&lt;&gt;"nostart"),countifs(script_conform_dispatching!A:A,P8954,script_conform_dispatching!B:B,Q8954),"")</f>
        <v/>
      </c>
      <c r="S8954" s="8" t="str">
        <f t="shared" si="3"/>
        <v/>
      </c>
    </row>
    <row r="8955" hidden="1">
      <c r="A8955" s="6" t="s">
        <v>22505</v>
      </c>
      <c r="B8955" s="6" t="s">
        <v>367</v>
      </c>
      <c r="C8955" s="6" t="s">
        <v>37</v>
      </c>
      <c r="F8955" s="6" t="s">
        <v>415</v>
      </c>
      <c r="G8955" s="6" t="s">
        <v>416</v>
      </c>
      <c r="H8955" s="8" t="str">
        <f>VLOOKUP(C8955,agent_name_matching!A:B,2,false)</f>
        <v>Patient LLM</v>
      </c>
      <c r="I8955" s="32" t="s">
        <v>22506</v>
      </c>
      <c r="J8955" s="6" t="s">
        <v>418</v>
      </c>
      <c r="K8955" s="6">
        <v>1.0</v>
      </c>
      <c r="L8955" s="6">
        <v>2934.0</v>
      </c>
      <c r="M8955" s="6">
        <v>38.0</v>
      </c>
      <c r="N8955" s="6">
        <v>1098.0</v>
      </c>
      <c r="O8955" s="6" t="s">
        <v>22507</v>
      </c>
      <c r="P8955" s="8" t="str">
        <f t="shared" si="1"/>
        <v/>
      </c>
      <c r="Q8955" s="8" t="str">
        <f t="shared" si="20"/>
        <v/>
      </c>
      <c r="R8955" s="8" t="str">
        <f>if(and(P8955&lt;&gt;"",Q8955&lt;&gt;"newexp",Q8955&lt;&gt;"nostart"),countifs(script_conform_dispatching!A:A,P8955,script_conform_dispatching!B:B,Q8955),"")</f>
        <v/>
      </c>
      <c r="S8955" s="8" t="str">
        <f t="shared" si="3"/>
        <v/>
      </c>
    </row>
    <row r="8956" hidden="1">
      <c r="A8956" s="6" t="s">
        <v>22508</v>
      </c>
      <c r="B8956" s="6" t="s">
        <v>367</v>
      </c>
      <c r="C8956" s="6" t="s">
        <v>411</v>
      </c>
      <c r="H8956" s="8" t="str">
        <f>VLOOKUP(C8956,agent_name_matching!A:B,2,false)</f>
        <v>System</v>
      </c>
      <c r="I8956" s="33"/>
      <c r="O8956" s="6" t="s">
        <v>22509</v>
      </c>
      <c r="P8956" s="8" t="str">
        <f t="shared" si="1"/>
        <v/>
      </c>
      <c r="Q8956" s="8" t="str">
        <f t="shared" si="20"/>
        <v/>
      </c>
      <c r="R8956" s="8" t="str">
        <f>if(and(P8956&lt;&gt;"",Q8956&lt;&gt;"newexp",Q8956&lt;&gt;"nostart"),countifs(script_conform_dispatching!A:A,P8956,script_conform_dispatching!B:B,Q8956),"")</f>
        <v/>
      </c>
      <c r="S8956" s="8" t="str">
        <f t="shared" si="3"/>
        <v/>
      </c>
    </row>
    <row r="8957" hidden="1">
      <c r="A8957" s="6" t="s">
        <v>22510</v>
      </c>
      <c r="B8957" s="6" t="s">
        <v>367</v>
      </c>
      <c r="C8957" s="6" t="s">
        <v>414</v>
      </c>
      <c r="F8957" s="6" t="s">
        <v>415</v>
      </c>
      <c r="G8957" s="6" t="s">
        <v>416</v>
      </c>
      <c r="H8957" s="8" t="str">
        <f>VLOOKUP(C8957,agent_name_matching!A:B,2,false)</f>
        <v>Dialog LLM</v>
      </c>
      <c r="I8957" s="32" t="s">
        <v>22511</v>
      </c>
      <c r="J8957" s="6" t="s">
        <v>418</v>
      </c>
      <c r="L8957" s="6">
        <v>8686.0</v>
      </c>
      <c r="M8957" s="6">
        <v>224.0</v>
      </c>
      <c r="N8957" s="6">
        <v>3696.0</v>
      </c>
      <c r="O8957" s="6" t="s">
        <v>22512</v>
      </c>
      <c r="P8957" s="8" t="str">
        <f t="shared" si="1"/>
        <v/>
      </c>
      <c r="Q8957" s="8" t="str">
        <f t="shared" si="20"/>
        <v/>
      </c>
      <c r="R8957" s="8" t="str">
        <f>if(and(P8957&lt;&gt;"",Q8957&lt;&gt;"newexp",Q8957&lt;&gt;"nostart"),countifs(script_conform_dispatching!A:A,P8957,script_conform_dispatching!B:B,Q8957),"")</f>
        <v/>
      </c>
      <c r="S8957" s="8" t="str">
        <f t="shared" si="3"/>
        <v/>
      </c>
    </row>
    <row r="8958" hidden="1">
      <c r="A8958" s="6" t="s">
        <v>22513</v>
      </c>
      <c r="B8958" s="6" t="s">
        <v>367</v>
      </c>
      <c r="C8958" s="6" t="s">
        <v>37</v>
      </c>
      <c r="F8958" s="6" t="s">
        <v>415</v>
      </c>
      <c r="G8958" s="6" t="s">
        <v>416</v>
      </c>
      <c r="H8958" s="8" t="str">
        <f>VLOOKUP(C8958,agent_name_matching!A:B,2,false)</f>
        <v>Patient LLM</v>
      </c>
      <c r="I8958" s="32" t="s">
        <v>22514</v>
      </c>
      <c r="J8958" s="6" t="s">
        <v>418</v>
      </c>
      <c r="K8958" s="6">
        <v>1.0</v>
      </c>
      <c r="L8958" s="6">
        <v>3190.0</v>
      </c>
      <c r="M8958" s="6">
        <v>63.0</v>
      </c>
      <c r="N8958" s="6">
        <v>1211.0</v>
      </c>
      <c r="O8958" s="6" t="s">
        <v>22515</v>
      </c>
      <c r="P8958" s="8" t="str">
        <f t="shared" si="1"/>
        <v/>
      </c>
      <c r="Q8958" s="8" t="str">
        <f t="shared" si="20"/>
        <v/>
      </c>
      <c r="R8958" s="8" t="str">
        <f>if(and(P8958&lt;&gt;"",Q8958&lt;&gt;"newexp",Q8958&lt;&gt;"nostart"),countifs(script_conform_dispatching!A:A,P8958,script_conform_dispatching!B:B,Q8958),"")</f>
        <v/>
      </c>
      <c r="S8958" s="8" t="str">
        <f t="shared" si="3"/>
        <v/>
      </c>
    </row>
    <row r="8959" hidden="1">
      <c r="A8959" s="6" t="s">
        <v>22516</v>
      </c>
      <c r="B8959" s="6" t="s">
        <v>367</v>
      </c>
      <c r="C8959" s="6" t="s">
        <v>411</v>
      </c>
      <c r="H8959" s="8" t="str">
        <f>VLOOKUP(C8959,agent_name_matching!A:B,2,false)</f>
        <v>System</v>
      </c>
      <c r="I8959" s="33"/>
      <c r="O8959" s="6" t="s">
        <v>22517</v>
      </c>
      <c r="P8959" s="8" t="str">
        <f t="shared" si="1"/>
        <v/>
      </c>
      <c r="Q8959" s="8" t="str">
        <f t="shared" si="20"/>
        <v/>
      </c>
      <c r="R8959" s="8" t="str">
        <f>if(and(P8959&lt;&gt;"",Q8959&lt;&gt;"newexp",Q8959&lt;&gt;"nostart"),countifs(script_conform_dispatching!A:A,P8959,script_conform_dispatching!B:B,Q8959),"")</f>
        <v/>
      </c>
      <c r="S8959" s="8" t="str">
        <f t="shared" si="3"/>
        <v/>
      </c>
    </row>
    <row r="8960" hidden="1">
      <c r="A8960" s="6" t="s">
        <v>22518</v>
      </c>
      <c r="B8960" s="6" t="s">
        <v>367</v>
      </c>
      <c r="C8960" s="6" t="s">
        <v>414</v>
      </c>
      <c r="F8960" s="6" t="s">
        <v>415</v>
      </c>
      <c r="G8960" s="6" t="s">
        <v>416</v>
      </c>
      <c r="H8960" s="8" t="str">
        <f>VLOOKUP(C8960,agent_name_matching!A:B,2,false)</f>
        <v>Dialog LLM</v>
      </c>
      <c r="I8960" s="32" t="s">
        <v>22519</v>
      </c>
      <c r="J8960" s="6" t="s">
        <v>418</v>
      </c>
      <c r="L8960" s="6">
        <v>9188.0</v>
      </c>
      <c r="M8960" s="6">
        <v>107.0</v>
      </c>
      <c r="N8960" s="6">
        <v>2231.0</v>
      </c>
      <c r="O8960" s="6" t="s">
        <v>22520</v>
      </c>
      <c r="P8960" s="8" t="str">
        <f t="shared" si="1"/>
        <v/>
      </c>
      <c r="Q8960" s="8" t="str">
        <f t="shared" si="20"/>
        <v/>
      </c>
      <c r="R8960" s="8" t="str">
        <f>if(and(P8960&lt;&gt;"",Q8960&lt;&gt;"newexp",Q8960&lt;&gt;"nostart"),countifs(script_conform_dispatching!A:A,P8960,script_conform_dispatching!B:B,Q8960),"")</f>
        <v/>
      </c>
      <c r="S8960" s="8" t="str">
        <f t="shared" si="3"/>
        <v/>
      </c>
    </row>
    <row r="8961" hidden="1">
      <c r="A8961" s="6" t="s">
        <v>22521</v>
      </c>
      <c r="B8961" s="6" t="s">
        <v>367</v>
      </c>
      <c r="C8961" s="6" t="s">
        <v>37</v>
      </c>
      <c r="F8961" s="6" t="s">
        <v>415</v>
      </c>
      <c r="G8961" s="6" t="s">
        <v>416</v>
      </c>
      <c r="H8961" s="8" t="str">
        <f>VLOOKUP(C8961,agent_name_matching!A:B,2,false)</f>
        <v>Patient LLM</v>
      </c>
      <c r="I8961" s="32" t="s">
        <v>22522</v>
      </c>
      <c r="J8961" s="6" t="s">
        <v>418</v>
      </c>
      <c r="K8961" s="6">
        <v>1.0</v>
      </c>
      <c r="L8961" s="6">
        <v>3354.0</v>
      </c>
      <c r="M8961" s="6">
        <v>62.0</v>
      </c>
      <c r="N8961" s="6">
        <v>1299.0</v>
      </c>
      <c r="O8961" s="6" t="s">
        <v>22523</v>
      </c>
      <c r="P8961" s="8" t="str">
        <f t="shared" si="1"/>
        <v/>
      </c>
      <c r="Q8961" s="8" t="str">
        <f t="shared" si="20"/>
        <v/>
      </c>
      <c r="R8961" s="8" t="str">
        <f>if(and(P8961&lt;&gt;"",Q8961&lt;&gt;"newexp",Q8961&lt;&gt;"nostart"),countifs(script_conform_dispatching!A:A,P8961,script_conform_dispatching!B:B,Q8961),"")</f>
        <v/>
      </c>
      <c r="S8961" s="8" t="str">
        <f t="shared" si="3"/>
        <v/>
      </c>
    </row>
    <row r="8962" hidden="1">
      <c r="A8962" s="6" t="s">
        <v>22524</v>
      </c>
      <c r="B8962" s="6" t="s">
        <v>367</v>
      </c>
      <c r="C8962" s="6" t="s">
        <v>411</v>
      </c>
      <c r="H8962" s="8" t="str">
        <f>VLOOKUP(C8962,agent_name_matching!A:B,2,false)</f>
        <v>System</v>
      </c>
      <c r="I8962" s="33"/>
      <c r="O8962" s="6" t="s">
        <v>22525</v>
      </c>
      <c r="P8962" s="8" t="str">
        <f t="shared" si="1"/>
        <v/>
      </c>
      <c r="Q8962" s="8" t="str">
        <f t="shared" si="20"/>
        <v/>
      </c>
      <c r="R8962" s="8" t="str">
        <f>if(and(P8962&lt;&gt;"",Q8962&lt;&gt;"newexp",Q8962&lt;&gt;"nostart"),countifs(script_conform_dispatching!A:A,P8962,script_conform_dispatching!B:B,Q8962),"")</f>
        <v/>
      </c>
      <c r="S8962" s="8" t="str">
        <f t="shared" si="3"/>
        <v/>
      </c>
    </row>
    <row r="8963" hidden="1">
      <c r="A8963" s="6" t="s">
        <v>22526</v>
      </c>
      <c r="B8963" s="6" t="s">
        <v>367</v>
      </c>
      <c r="C8963" s="6" t="s">
        <v>414</v>
      </c>
      <c r="F8963" s="6" t="s">
        <v>415</v>
      </c>
      <c r="G8963" s="6" t="s">
        <v>416</v>
      </c>
      <c r="H8963" s="8" t="str">
        <f>VLOOKUP(C8963,agent_name_matching!A:B,2,false)</f>
        <v>Dialog LLM</v>
      </c>
      <c r="I8963" s="32" t="s">
        <v>22527</v>
      </c>
      <c r="J8963" s="6" t="s">
        <v>418</v>
      </c>
      <c r="L8963" s="6">
        <v>9572.0</v>
      </c>
      <c r="M8963" s="6">
        <v>88.0</v>
      </c>
      <c r="N8963" s="6">
        <v>2548.0</v>
      </c>
      <c r="O8963" s="6" t="s">
        <v>22528</v>
      </c>
      <c r="P8963" s="8" t="str">
        <f t="shared" si="1"/>
        <v/>
      </c>
      <c r="Q8963" s="8" t="str">
        <f t="shared" si="20"/>
        <v/>
      </c>
      <c r="R8963" s="8" t="str">
        <f>if(and(P8963&lt;&gt;"",Q8963&lt;&gt;"newexp",Q8963&lt;&gt;"nostart"),countifs(script_conform_dispatching!A:A,P8963,script_conform_dispatching!B:B,Q8963),"")</f>
        <v/>
      </c>
      <c r="S8963" s="8" t="str">
        <f t="shared" si="3"/>
        <v/>
      </c>
    </row>
    <row r="8964" hidden="1">
      <c r="A8964" s="6" t="s">
        <v>22529</v>
      </c>
      <c r="B8964" s="6" t="s">
        <v>367</v>
      </c>
      <c r="C8964" s="6" t="s">
        <v>37</v>
      </c>
      <c r="F8964" s="6" t="s">
        <v>415</v>
      </c>
      <c r="G8964" s="6" t="s">
        <v>416</v>
      </c>
      <c r="H8964" s="8" t="str">
        <f>VLOOKUP(C8964,agent_name_matching!A:B,2,false)</f>
        <v>Patient LLM</v>
      </c>
      <c r="I8964" s="32" t="s">
        <v>22530</v>
      </c>
      <c r="J8964" s="6" t="s">
        <v>418</v>
      </c>
      <c r="K8964" s="6">
        <v>1.0</v>
      </c>
      <c r="L8964" s="6">
        <v>3498.0</v>
      </c>
      <c r="M8964" s="6">
        <v>50.0</v>
      </c>
      <c r="N8964" s="6">
        <v>1336.0</v>
      </c>
      <c r="O8964" s="6" t="s">
        <v>22531</v>
      </c>
      <c r="P8964" s="8" t="str">
        <f t="shared" si="1"/>
        <v/>
      </c>
      <c r="Q8964" s="8" t="str">
        <f t="shared" si="20"/>
        <v/>
      </c>
      <c r="R8964" s="8" t="str">
        <f>if(and(P8964&lt;&gt;"",Q8964&lt;&gt;"newexp",Q8964&lt;&gt;"nostart"),countifs(script_conform_dispatching!A:A,P8964,script_conform_dispatching!B:B,Q8964),"")</f>
        <v/>
      </c>
      <c r="S8964" s="8" t="str">
        <f t="shared" si="3"/>
        <v/>
      </c>
    </row>
    <row r="8965" hidden="1">
      <c r="A8965" s="6" t="s">
        <v>22532</v>
      </c>
      <c r="B8965" s="6" t="s">
        <v>367</v>
      </c>
      <c r="C8965" s="6" t="s">
        <v>411</v>
      </c>
      <c r="H8965" s="8" t="str">
        <f>VLOOKUP(C8965,agent_name_matching!A:B,2,false)</f>
        <v>System</v>
      </c>
      <c r="I8965" s="33"/>
      <c r="O8965" s="6" t="s">
        <v>22533</v>
      </c>
      <c r="P8965" s="8" t="str">
        <f t="shared" si="1"/>
        <v/>
      </c>
      <c r="Q8965" s="8" t="str">
        <f t="shared" si="20"/>
        <v/>
      </c>
      <c r="R8965" s="8" t="str">
        <f>if(and(P8965&lt;&gt;"",Q8965&lt;&gt;"newexp",Q8965&lt;&gt;"nostart"),countifs(script_conform_dispatching!A:A,P8965,script_conform_dispatching!B:B,Q8965),"")</f>
        <v/>
      </c>
      <c r="S8965" s="8" t="str">
        <f t="shared" si="3"/>
        <v/>
      </c>
    </row>
    <row r="8966" hidden="1">
      <c r="A8966" s="6" t="s">
        <v>22534</v>
      </c>
      <c r="B8966" s="6" t="s">
        <v>367</v>
      </c>
      <c r="C8966" s="6" t="s">
        <v>414</v>
      </c>
      <c r="F8966" s="6" t="s">
        <v>415</v>
      </c>
      <c r="G8966" s="6" t="s">
        <v>416</v>
      </c>
      <c r="H8966" s="8" t="str">
        <f>VLOOKUP(C8966,agent_name_matching!A:B,2,false)</f>
        <v>Dialog LLM</v>
      </c>
      <c r="I8966" s="32" t="s">
        <v>22535</v>
      </c>
      <c r="J8966" s="6" t="s">
        <v>418</v>
      </c>
      <c r="L8966" s="6">
        <v>9925.0</v>
      </c>
      <c r="M8966" s="6">
        <v>90.0</v>
      </c>
      <c r="N8966" s="6">
        <v>2127.0</v>
      </c>
      <c r="O8966" s="6" t="s">
        <v>22536</v>
      </c>
      <c r="P8966" s="8" t="str">
        <f t="shared" si="1"/>
        <v/>
      </c>
      <c r="Q8966" s="8" t="str">
        <f t="shared" si="20"/>
        <v/>
      </c>
      <c r="R8966" s="8" t="str">
        <f>if(and(P8966&lt;&gt;"",Q8966&lt;&gt;"newexp",Q8966&lt;&gt;"nostart"),countifs(script_conform_dispatching!A:A,P8966,script_conform_dispatching!B:B,Q8966),"")</f>
        <v/>
      </c>
      <c r="S8966" s="8" t="str">
        <f t="shared" si="3"/>
        <v/>
      </c>
    </row>
    <row r="8967" hidden="1">
      <c r="A8967" s="6" t="s">
        <v>22537</v>
      </c>
      <c r="B8967" s="6" t="s">
        <v>367</v>
      </c>
      <c r="C8967" s="6" t="s">
        <v>37</v>
      </c>
      <c r="F8967" s="6" t="s">
        <v>415</v>
      </c>
      <c r="G8967" s="6" t="s">
        <v>416</v>
      </c>
      <c r="H8967" s="8" t="str">
        <f>VLOOKUP(C8967,agent_name_matching!A:B,2,false)</f>
        <v>Patient LLM</v>
      </c>
      <c r="I8967" s="32" t="s">
        <v>22538</v>
      </c>
      <c r="J8967" s="6" t="s">
        <v>418</v>
      </c>
      <c r="K8967" s="6">
        <v>1.0</v>
      </c>
      <c r="L8967" s="6">
        <v>3632.0</v>
      </c>
      <c r="M8967" s="6">
        <v>55.0</v>
      </c>
      <c r="N8967" s="6">
        <v>1175.0</v>
      </c>
      <c r="O8967" s="6" t="s">
        <v>22539</v>
      </c>
      <c r="P8967" s="8" t="str">
        <f t="shared" si="1"/>
        <v/>
      </c>
      <c r="Q8967" s="8" t="str">
        <f t="shared" si="20"/>
        <v/>
      </c>
      <c r="R8967" s="8" t="str">
        <f>if(and(P8967&lt;&gt;"",Q8967&lt;&gt;"newexp",Q8967&lt;&gt;"nostart"),countifs(script_conform_dispatching!A:A,P8967,script_conform_dispatching!B:B,Q8967),"")</f>
        <v/>
      </c>
      <c r="S8967" s="8" t="str">
        <f t="shared" si="3"/>
        <v/>
      </c>
    </row>
    <row r="8968" hidden="1">
      <c r="A8968" s="6" t="s">
        <v>22540</v>
      </c>
      <c r="B8968" s="6" t="s">
        <v>367</v>
      </c>
      <c r="C8968" s="6" t="s">
        <v>411</v>
      </c>
      <c r="H8968" s="8" t="str">
        <f>VLOOKUP(C8968,agent_name_matching!A:B,2,false)</f>
        <v>System</v>
      </c>
      <c r="I8968" s="33"/>
      <c r="O8968" s="6" t="s">
        <v>22541</v>
      </c>
      <c r="P8968" s="8" t="str">
        <f t="shared" si="1"/>
        <v/>
      </c>
      <c r="Q8968" s="8" t="str">
        <f t="shared" si="20"/>
        <v/>
      </c>
      <c r="R8968" s="8" t="str">
        <f>if(and(P8968&lt;&gt;"",Q8968&lt;&gt;"newexp",Q8968&lt;&gt;"nostart"),countifs(script_conform_dispatching!A:A,P8968,script_conform_dispatching!B:B,Q8968),"")</f>
        <v/>
      </c>
      <c r="S8968" s="8" t="str">
        <f t="shared" si="3"/>
        <v/>
      </c>
    </row>
    <row r="8969" hidden="1">
      <c r="A8969" s="6" t="s">
        <v>22542</v>
      </c>
      <c r="B8969" s="6" t="s">
        <v>367</v>
      </c>
      <c r="C8969" s="6" t="s">
        <v>414</v>
      </c>
      <c r="F8969" s="6" t="s">
        <v>415</v>
      </c>
      <c r="G8969" s="6" t="s">
        <v>416</v>
      </c>
      <c r="H8969" s="8" t="str">
        <f>VLOOKUP(C8969,agent_name_matching!A:B,2,false)</f>
        <v>Dialog LLM</v>
      </c>
      <c r="I8969" s="32" t="s">
        <v>22543</v>
      </c>
      <c r="J8969" s="6" t="s">
        <v>418</v>
      </c>
      <c r="L8969" s="6">
        <v>10285.0</v>
      </c>
      <c r="M8969" s="6">
        <v>89.0</v>
      </c>
      <c r="N8969" s="6">
        <v>1904.0</v>
      </c>
      <c r="O8969" s="6" t="s">
        <v>22544</v>
      </c>
      <c r="P8969" s="8" t="str">
        <f t="shared" si="1"/>
        <v/>
      </c>
      <c r="Q8969" s="8" t="str">
        <f t="shared" si="20"/>
        <v/>
      </c>
      <c r="R8969" s="8" t="str">
        <f>if(and(P8969&lt;&gt;"",Q8969&lt;&gt;"newexp",Q8969&lt;&gt;"nostart"),countifs(script_conform_dispatching!A:A,P8969,script_conform_dispatching!B:B,Q8969),"")</f>
        <v/>
      </c>
      <c r="S8969" s="8" t="str">
        <f t="shared" si="3"/>
        <v/>
      </c>
    </row>
    <row r="8970" hidden="1">
      <c r="A8970" s="6" t="s">
        <v>22545</v>
      </c>
      <c r="B8970" s="6" t="s">
        <v>367</v>
      </c>
      <c r="C8970" s="6" t="s">
        <v>37</v>
      </c>
      <c r="F8970" s="6" t="s">
        <v>415</v>
      </c>
      <c r="G8970" s="6" t="s">
        <v>416</v>
      </c>
      <c r="H8970" s="8" t="str">
        <f>VLOOKUP(C8970,agent_name_matching!A:B,2,false)</f>
        <v>Patient LLM</v>
      </c>
      <c r="I8970" s="32" t="s">
        <v>22546</v>
      </c>
      <c r="J8970" s="6" t="s">
        <v>418</v>
      </c>
      <c r="K8970" s="6">
        <v>1.0</v>
      </c>
      <c r="L8970" s="6">
        <v>3770.0</v>
      </c>
      <c r="M8970" s="6">
        <v>61.0</v>
      </c>
      <c r="N8970" s="6">
        <v>1196.0</v>
      </c>
      <c r="O8970" s="6" t="s">
        <v>22547</v>
      </c>
      <c r="P8970" s="8" t="str">
        <f t="shared" si="1"/>
        <v/>
      </c>
      <c r="Q8970" s="8" t="str">
        <f t="shared" si="20"/>
        <v/>
      </c>
      <c r="R8970" s="8" t="str">
        <f>if(and(P8970&lt;&gt;"",Q8970&lt;&gt;"newexp",Q8970&lt;&gt;"nostart"),countifs(script_conform_dispatching!A:A,P8970,script_conform_dispatching!B:B,Q8970),"")</f>
        <v/>
      </c>
      <c r="S8970" s="8" t="str">
        <f t="shared" si="3"/>
        <v/>
      </c>
    </row>
    <row r="8971" hidden="1">
      <c r="A8971" s="6" t="s">
        <v>22548</v>
      </c>
      <c r="B8971" s="6" t="s">
        <v>367</v>
      </c>
      <c r="C8971" s="6" t="s">
        <v>411</v>
      </c>
      <c r="H8971" s="8" t="str">
        <f>VLOOKUP(C8971,agent_name_matching!A:B,2,false)</f>
        <v>System</v>
      </c>
      <c r="I8971" s="33"/>
      <c r="O8971" s="6" t="s">
        <v>22549</v>
      </c>
      <c r="P8971" s="8" t="str">
        <f t="shared" si="1"/>
        <v/>
      </c>
      <c r="Q8971" s="8" t="str">
        <f t="shared" si="20"/>
        <v/>
      </c>
      <c r="R8971" s="8" t="str">
        <f>if(and(P8971&lt;&gt;"",Q8971&lt;&gt;"newexp",Q8971&lt;&gt;"nostart"),countifs(script_conform_dispatching!A:A,P8971,script_conform_dispatching!B:B,Q8971),"")</f>
        <v/>
      </c>
      <c r="S8971" s="8" t="str">
        <f t="shared" si="3"/>
        <v/>
      </c>
    </row>
    <row r="8972" hidden="1">
      <c r="A8972" s="6" t="s">
        <v>22550</v>
      </c>
      <c r="B8972" s="6" t="s">
        <v>367</v>
      </c>
      <c r="C8972" s="6" t="s">
        <v>414</v>
      </c>
      <c r="F8972" s="6" t="s">
        <v>415</v>
      </c>
      <c r="G8972" s="6" t="s">
        <v>416</v>
      </c>
      <c r="H8972" s="8" t="str">
        <f>VLOOKUP(C8972,agent_name_matching!A:B,2,false)</f>
        <v>Dialog LLM</v>
      </c>
      <c r="I8972" s="32" t="s">
        <v>22551</v>
      </c>
      <c r="J8972" s="6" t="s">
        <v>418</v>
      </c>
      <c r="L8972" s="6">
        <v>10650.0</v>
      </c>
      <c r="M8972" s="6">
        <v>93.0</v>
      </c>
      <c r="N8972" s="6">
        <v>3829.0</v>
      </c>
      <c r="O8972" s="6" t="s">
        <v>22552</v>
      </c>
      <c r="P8972" s="8" t="str">
        <f t="shared" si="1"/>
        <v/>
      </c>
      <c r="Q8972" s="8" t="str">
        <f t="shared" si="20"/>
        <v/>
      </c>
      <c r="R8972" s="8" t="str">
        <f>if(and(P8972&lt;&gt;"",Q8972&lt;&gt;"newexp",Q8972&lt;&gt;"nostart"),countifs(script_conform_dispatching!A:A,P8972,script_conform_dispatching!B:B,Q8972),"")</f>
        <v/>
      </c>
      <c r="S8972" s="8" t="str">
        <f t="shared" si="3"/>
        <v/>
      </c>
    </row>
    <row r="8973" hidden="1">
      <c r="A8973" s="6" t="s">
        <v>22553</v>
      </c>
      <c r="B8973" s="6" t="s">
        <v>367</v>
      </c>
      <c r="C8973" s="6" t="s">
        <v>37</v>
      </c>
      <c r="F8973" s="6" t="s">
        <v>415</v>
      </c>
      <c r="G8973" s="6" t="s">
        <v>416</v>
      </c>
      <c r="H8973" s="8" t="str">
        <f>VLOOKUP(C8973,agent_name_matching!A:B,2,false)</f>
        <v>Patient LLM</v>
      </c>
      <c r="I8973" s="32" t="s">
        <v>22554</v>
      </c>
      <c r="J8973" s="6" t="s">
        <v>418</v>
      </c>
      <c r="K8973" s="6">
        <v>1.0</v>
      </c>
      <c r="L8973" s="6">
        <v>3918.0</v>
      </c>
      <c r="M8973" s="6">
        <v>55.0</v>
      </c>
      <c r="N8973" s="6">
        <v>1439.0</v>
      </c>
      <c r="O8973" s="6" t="s">
        <v>22555</v>
      </c>
      <c r="P8973" s="8" t="str">
        <f t="shared" si="1"/>
        <v/>
      </c>
      <c r="Q8973" s="8" t="str">
        <f t="shared" si="20"/>
        <v/>
      </c>
      <c r="R8973" s="8" t="str">
        <f>if(and(P8973&lt;&gt;"",Q8973&lt;&gt;"newexp",Q8973&lt;&gt;"nostart"),countifs(script_conform_dispatching!A:A,P8973,script_conform_dispatching!B:B,Q8973),"")</f>
        <v/>
      </c>
      <c r="S8973" s="8" t="str">
        <f t="shared" si="3"/>
        <v/>
      </c>
    </row>
    <row r="8974" hidden="1">
      <c r="A8974" s="6" t="s">
        <v>22556</v>
      </c>
      <c r="B8974" s="6" t="s">
        <v>367</v>
      </c>
      <c r="C8974" s="6" t="s">
        <v>411</v>
      </c>
      <c r="H8974" s="8" t="str">
        <f>VLOOKUP(C8974,agent_name_matching!A:B,2,false)</f>
        <v>System</v>
      </c>
      <c r="I8974" s="33"/>
      <c r="O8974" s="6" t="s">
        <v>22557</v>
      </c>
      <c r="P8974" s="8" t="str">
        <f t="shared" si="1"/>
        <v/>
      </c>
      <c r="Q8974" s="8" t="str">
        <f t="shared" si="20"/>
        <v/>
      </c>
      <c r="R8974" s="8" t="str">
        <f>if(and(P8974&lt;&gt;"",Q8974&lt;&gt;"newexp",Q8974&lt;&gt;"nostart"),countifs(script_conform_dispatching!A:A,P8974,script_conform_dispatching!B:B,Q8974),"")</f>
        <v/>
      </c>
      <c r="S8974" s="8" t="str">
        <f t="shared" si="3"/>
        <v/>
      </c>
    </row>
    <row r="8975" hidden="1">
      <c r="A8975" s="6" t="s">
        <v>22558</v>
      </c>
      <c r="B8975" s="6" t="s">
        <v>367</v>
      </c>
      <c r="C8975" s="6" t="s">
        <v>414</v>
      </c>
      <c r="F8975" s="6" t="s">
        <v>415</v>
      </c>
      <c r="G8975" s="6" t="s">
        <v>416</v>
      </c>
      <c r="H8975" s="8" t="str">
        <f>VLOOKUP(C8975,agent_name_matching!A:B,2,false)</f>
        <v>Dialog LLM</v>
      </c>
      <c r="I8975" s="32" t="s">
        <v>22559</v>
      </c>
      <c r="J8975" s="6" t="s">
        <v>418</v>
      </c>
      <c r="L8975" s="6">
        <v>11013.0</v>
      </c>
      <c r="M8975" s="6">
        <v>104.0</v>
      </c>
      <c r="N8975" s="6">
        <v>2578.0</v>
      </c>
      <c r="O8975" s="6" t="s">
        <v>22560</v>
      </c>
      <c r="P8975" s="8" t="str">
        <f t="shared" si="1"/>
        <v/>
      </c>
      <c r="Q8975" s="8" t="str">
        <f t="shared" si="20"/>
        <v/>
      </c>
      <c r="R8975" s="8" t="str">
        <f>if(and(P8975&lt;&gt;"",Q8975&lt;&gt;"newexp",Q8975&lt;&gt;"nostart"),countifs(script_conform_dispatching!A:A,P8975,script_conform_dispatching!B:B,Q8975),"")</f>
        <v/>
      </c>
      <c r="S8975" s="8" t="str">
        <f t="shared" si="3"/>
        <v/>
      </c>
    </row>
    <row r="8976" hidden="1">
      <c r="A8976" s="6" t="s">
        <v>22561</v>
      </c>
      <c r="B8976" s="6" t="s">
        <v>367</v>
      </c>
      <c r="C8976" s="6" t="s">
        <v>37</v>
      </c>
      <c r="F8976" s="6" t="s">
        <v>415</v>
      </c>
      <c r="G8976" s="6" t="s">
        <v>416</v>
      </c>
      <c r="H8976" s="8" t="str">
        <f>VLOOKUP(C8976,agent_name_matching!A:B,2,false)</f>
        <v>Patient LLM</v>
      </c>
      <c r="I8976" s="32" t="s">
        <v>22562</v>
      </c>
      <c r="J8976" s="6" t="s">
        <v>418</v>
      </c>
      <c r="K8976" s="6">
        <v>1.0</v>
      </c>
      <c r="L8976" s="6">
        <v>4071.0</v>
      </c>
      <c r="M8976" s="6">
        <v>82.0</v>
      </c>
      <c r="N8976" s="6">
        <v>1520.0</v>
      </c>
      <c r="O8976" s="6" t="s">
        <v>22563</v>
      </c>
      <c r="P8976" s="8" t="str">
        <f t="shared" si="1"/>
        <v/>
      </c>
      <c r="Q8976" s="8" t="str">
        <f t="shared" si="20"/>
        <v/>
      </c>
      <c r="R8976" s="8" t="str">
        <f>if(and(P8976&lt;&gt;"",Q8976&lt;&gt;"newexp",Q8976&lt;&gt;"nostart"),countifs(script_conform_dispatching!A:A,P8976,script_conform_dispatching!B:B,Q8976),"")</f>
        <v/>
      </c>
      <c r="S8976" s="8" t="str">
        <f t="shared" si="3"/>
        <v/>
      </c>
    </row>
    <row r="8977" hidden="1">
      <c r="A8977" s="6" t="s">
        <v>22564</v>
      </c>
      <c r="B8977" s="6" t="s">
        <v>367</v>
      </c>
      <c r="C8977" s="6" t="s">
        <v>411</v>
      </c>
      <c r="H8977" s="8" t="str">
        <f>VLOOKUP(C8977,agent_name_matching!A:B,2,false)</f>
        <v>System</v>
      </c>
      <c r="I8977" s="33"/>
      <c r="O8977" s="6" t="s">
        <v>22565</v>
      </c>
      <c r="P8977" s="8" t="str">
        <f t="shared" si="1"/>
        <v/>
      </c>
      <c r="Q8977" s="8" t="str">
        <f t="shared" si="20"/>
        <v/>
      </c>
      <c r="R8977" s="8" t="str">
        <f>if(and(P8977&lt;&gt;"",Q8977&lt;&gt;"newexp",Q8977&lt;&gt;"nostart"),countifs(script_conform_dispatching!A:A,P8977,script_conform_dispatching!B:B,Q8977),"")</f>
        <v/>
      </c>
      <c r="S8977" s="8" t="str">
        <f t="shared" si="3"/>
        <v/>
      </c>
    </row>
    <row r="8978" hidden="1">
      <c r="A8978" s="6" t="s">
        <v>22566</v>
      </c>
      <c r="B8978" s="6" t="s">
        <v>367</v>
      </c>
      <c r="C8978" s="6" t="s">
        <v>414</v>
      </c>
      <c r="F8978" s="6" t="s">
        <v>415</v>
      </c>
      <c r="G8978" s="6" t="s">
        <v>416</v>
      </c>
      <c r="H8978" s="8" t="str">
        <f>VLOOKUP(C8978,agent_name_matching!A:B,2,false)</f>
        <v>Dialog LLM</v>
      </c>
      <c r="I8978" s="32" t="s">
        <v>22567</v>
      </c>
      <c r="J8978" s="6" t="s">
        <v>418</v>
      </c>
      <c r="L8978" s="6">
        <v>11414.0</v>
      </c>
      <c r="M8978" s="6">
        <v>235.0</v>
      </c>
      <c r="N8978" s="6">
        <v>3988.0</v>
      </c>
      <c r="O8978" s="6" t="s">
        <v>22568</v>
      </c>
      <c r="P8978" s="8" t="str">
        <f t="shared" si="1"/>
        <v/>
      </c>
      <c r="Q8978" s="8" t="str">
        <f t="shared" si="20"/>
        <v/>
      </c>
      <c r="R8978" s="8" t="str">
        <f>if(and(P8978&lt;&gt;"",Q8978&lt;&gt;"newexp",Q8978&lt;&gt;"nostart"),countifs(script_conform_dispatching!A:A,P8978,script_conform_dispatching!B:B,Q8978),"")</f>
        <v/>
      </c>
      <c r="S8978" s="8" t="str">
        <f t="shared" si="3"/>
        <v/>
      </c>
    </row>
    <row r="8979" hidden="1">
      <c r="A8979" s="6" t="s">
        <v>22569</v>
      </c>
      <c r="B8979" s="6" t="s">
        <v>367</v>
      </c>
      <c r="C8979" s="6" t="s">
        <v>407</v>
      </c>
      <c r="D8979" s="6">
        <v>7.0</v>
      </c>
      <c r="E8979" s="6" t="s">
        <v>445</v>
      </c>
      <c r="H8979" s="8" t="str">
        <f>VLOOKUP(C8979,agent_name_matching!A:B,2,false)</f>
        <v>--</v>
      </c>
      <c r="I8979" s="33"/>
      <c r="O8979" s="6" t="s">
        <v>22570</v>
      </c>
      <c r="P8979" s="8">
        <f t="shared" si="1"/>
        <v>7</v>
      </c>
      <c r="Q8979" s="8">
        <f t="shared" si="20"/>
        <v>8</v>
      </c>
      <c r="R8979" s="8">
        <f>if(and(P8979&lt;&gt;"",Q8979&lt;&gt;"newexp",Q8979&lt;&gt;"nostart"),countifs(script_conform_dispatching!A:A,P8979,script_conform_dispatching!B:B,Q8979),"")</f>
        <v>1</v>
      </c>
      <c r="S8979" s="8" t="str">
        <f t="shared" si="3"/>
        <v/>
      </c>
    </row>
    <row r="8980" hidden="1">
      <c r="A8980" s="6" t="s">
        <v>22571</v>
      </c>
      <c r="B8980" s="6" t="s">
        <v>367</v>
      </c>
      <c r="C8980" s="6" t="s">
        <v>407</v>
      </c>
      <c r="D8980" s="6">
        <v>8.0</v>
      </c>
      <c r="E8980" s="6" t="s">
        <v>408</v>
      </c>
      <c r="H8980" s="8" t="str">
        <f>VLOOKUP(C8980,agent_name_matching!A:B,2,false)</f>
        <v>--</v>
      </c>
      <c r="I8980" s="33"/>
      <c r="O8980" s="6" t="s">
        <v>22572</v>
      </c>
      <c r="P8980" s="8" t="str">
        <f t="shared" si="1"/>
        <v/>
      </c>
      <c r="Q8980" s="8" t="str">
        <f t="shared" si="20"/>
        <v/>
      </c>
      <c r="R8980" s="8" t="str">
        <f>if(and(P8980&lt;&gt;"",Q8980&lt;&gt;"newexp",Q8980&lt;&gt;"nostart"),countifs(script_conform_dispatching!A:A,P8980,script_conform_dispatching!B:B,Q8980),"")</f>
        <v/>
      </c>
      <c r="S8980" s="8" t="str">
        <f t="shared" si="3"/>
        <v/>
      </c>
    </row>
    <row r="8981" hidden="1">
      <c r="A8981" s="6" t="s">
        <v>22573</v>
      </c>
      <c r="B8981" s="6" t="s">
        <v>367</v>
      </c>
      <c r="C8981" s="6" t="s">
        <v>450</v>
      </c>
      <c r="F8981" s="6" t="s">
        <v>415</v>
      </c>
      <c r="G8981" s="6" t="s">
        <v>416</v>
      </c>
      <c r="H8981" s="8" t="str">
        <f>VLOOKUP(C8981,agent_name_matching!A:B,2,false)</f>
        <v>Validator LLM</v>
      </c>
      <c r="I8981" s="32" t="s">
        <v>1715</v>
      </c>
      <c r="J8981" s="6" t="s">
        <v>452</v>
      </c>
      <c r="L8981" s="6">
        <v>4469.0</v>
      </c>
      <c r="M8981" s="6">
        <v>36.0</v>
      </c>
      <c r="N8981" s="6">
        <v>1140.0</v>
      </c>
      <c r="O8981" s="6" t="s">
        <v>22574</v>
      </c>
      <c r="P8981" s="8" t="str">
        <f t="shared" si="1"/>
        <v/>
      </c>
      <c r="Q8981" s="8" t="str">
        <f t="shared" si="20"/>
        <v/>
      </c>
      <c r="R8981" s="8" t="str">
        <f>if(and(P8981&lt;&gt;"",Q8981&lt;&gt;"newexp",Q8981&lt;&gt;"nostart"),countifs(script_conform_dispatching!A:A,P8981,script_conform_dispatching!B:B,Q8981),"")</f>
        <v/>
      </c>
      <c r="S8981" s="8" t="str">
        <f t="shared" si="3"/>
        <v/>
      </c>
    </row>
    <row r="8982" hidden="1">
      <c r="A8982" s="6" t="s">
        <v>22575</v>
      </c>
      <c r="B8982" s="6" t="s">
        <v>367</v>
      </c>
      <c r="C8982" s="6" t="s">
        <v>37</v>
      </c>
      <c r="F8982" s="6" t="s">
        <v>415</v>
      </c>
      <c r="G8982" s="6" t="s">
        <v>416</v>
      </c>
      <c r="H8982" s="8" t="str">
        <f>VLOOKUP(C8982,agent_name_matching!A:B,2,false)</f>
        <v>Patient LLM</v>
      </c>
      <c r="I8982" s="32" t="s">
        <v>22576</v>
      </c>
      <c r="J8982" s="6" t="s">
        <v>418</v>
      </c>
      <c r="K8982" s="6">
        <v>1.0</v>
      </c>
      <c r="L8982" s="6">
        <v>4258.0</v>
      </c>
      <c r="M8982" s="6">
        <v>59.0</v>
      </c>
      <c r="N8982" s="6">
        <v>1291.0</v>
      </c>
      <c r="O8982" s="6" t="s">
        <v>22577</v>
      </c>
      <c r="P8982" s="8" t="str">
        <f t="shared" si="1"/>
        <v/>
      </c>
      <c r="Q8982" s="8" t="str">
        <f t="shared" si="20"/>
        <v/>
      </c>
      <c r="R8982" s="8" t="str">
        <f>if(and(P8982&lt;&gt;"",Q8982&lt;&gt;"newexp",Q8982&lt;&gt;"nostart"),countifs(script_conform_dispatching!A:A,P8982,script_conform_dispatching!B:B,Q8982),"")</f>
        <v/>
      </c>
      <c r="S8982" s="8" t="str">
        <f t="shared" si="3"/>
        <v/>
      </c>
    </row>
    <row r="8983" hidden="1">
      <c r="A8983" s="6" t="s">
        <v>22578</v>
      </c>
      <c r="B8983" s="6" t="s">
        <v>367</v>
      </c>
      <c r="C8983" s="6" t="s">
        <v>411</v>
      </c>
      <c r="H8983" s="8" t="str">
        <f>VLOOKUP(C8983,agent_name_matching!A:B,2,false)</f>
        <v>System</v>
      </c>
      <c r="I8983" s="33"/>
      <c r="O8983" s="6" t="s">
        <v>22579</v>
      </c>
      <c r="P8983" s="8" t="str">
        <f t="shared" si="1"/>
        <v/>
      </c>
      <c r="Q8983" s="8" t="str">
        <f t="shared" si="20"/>
        <v/>
      </c>
      <c r="R8983" s="8" t="str">
        <f>if(and(P8983&lt;&gt;"",Q8983&lt;&gt;"newexp",Q8983&lt;&gt;"nostart"),countifs(script_conform_dispatching!A:A,P8983,script_conform_dispatching!B:B,Q8983),"")</f>
        <v/>
      </c>
      <c r="S8983" s="8" t="str">
        <f t="shared" si="3"/>
        <v/>
      </c>
    </row>
    <row r="8984" hidden="1">
      <c r="A8984" s="6" t="s">
        <v>22580</v>
      </c>
      <c r="B8984" s="6" t="s">
        <v>367</v>
      </c>
      <c r="C8984" s="6" t="s">
        <v>414</v>
      </c>
      <c r="F8984" s="6" t="s">
        <v>415</v>
      </c>
      <c r="G8984" s="6" t="s">
        <v>416</v>
      </c>
      <c r="H8984" s="8" t="str">
        <f>VLOOKUP(C8984,agent_name_matching!A:B,2,false)</f>
        <v>Dialog LLM</v>
      </c>
      <c r="I8984" s="32" t="s">
        <v>22581</v>
      </c>
      <c r="J8984" s="6" t="s">
        <v>418</v>
      </c>
      <c r="L8984" s="6">
        <v>11859.0</v>
      </c>
      <c r="M8984" s="6">
        <v>108.0</v>
      </c>
      <c r="N8984" s="6">
        <v>2021.0</v>
      </c>
      <c r="O8984" s="6" t="s">
        <v>22582</v>
      </c>
      <c r="P8984" s="8" t="str">
        <f t="shared" si="1"/>
        <v/>
      </c>
      <c r="Q8984" s="8" t="str">
        <f t="shared" si="20"/>
        <v/>
      </c>
      <c r="R8984" s="8" t="str">
        <f>if(and(P8984&lt;&gt;"",Q8984&lt;&gt;"newexp",Q8984&lt;&gt;"nostart"),countifs(script_conform_dispatching!A:A,P8984,script_conform_dispatching!B:B,Q8984),"")</f>
        <v/>
      </c>
      <c r="S8984" s="8" t="str">
        <f t="shared" si="3"/>
        <v/>
      </c>
    </row>
    <row r="8985" hidden="1">
      <c r="A8985" s="6" t="s">
        <v>22583</v>
      </c>
      <c r="B8985" s="6" t="s">
        <v>367</v>
      </c>
      <c r="C8985" s="6" t="s">
        <v>37</v>
      </c>
      <c r="F8985" s="6" t="s">
        <v>415</v>
      </c>
      <c r="G8985" s="6" t="s">
        <v>416</v>
      </c>
      <c r="H8985" s="8" t="str">
        <f>VLOOKUP(C8985,agent_name_matching!A:B,2,false)</f>
        <v>Patient LLM</v>
      </c>
      <c r="I8985" s="32" t="s">
        <v>22584</v>
      </c>
      <c r="J8985" s="6" t="s">
        <v>418</v>
      </c>
      <c r="K8985" s="6">
        <v>1.0</v>
      </c>
      <c r="L8985" s="6">
        <v>4419.0</v>
      </c>
      <c r="M8985" s="6">
        <v>32.0</v>
      </c>
      <c r="N8985" s="6">
        <v>1923.0</v>
      </c>
      <c r="O8985" s="6" t="s">
        <v>22585</v>
      </c>
      <c r="P8985" s="8" t="str">
        <f t="shared" si="1"/>
        <v/>
      </c>
      <c r="Q8985" s="8" t="str">
        <f t="shared" si="20"/>
        <v/>
      </c>
      <c r="R8985" s="8" t="str">
        <f>if(and(P8985&lt;&gt;"",Q8985&lt;&gt;"newexp",Q8985&lt;&gt;"nostart"),countifs(script_conform_dispatching!A:A,P8985,script_conform_dispatching!B:B,Q8985),"")</f>
        <v/>
      </c>
      <c r="S8985" s="8" t="str">
        <f t="shared" si="3"/>
        <v/>
      </c>
    </row>
    <row r="8986" hidden="1">
      <c r="A8986" s="6" t="s">
        <v>22586</v>
      </c>
      <c r="B8986" s="6" t="s">
        <v>367</v>
      </c>
      <c r="C8986" s="6" t="s">
        <v>411</v>
      </c>
      <c r="H8986" s="8" t="str">
        <f>VLOOKUP(C8986,agent_name_matching!A:B,2,false)</f>
        <v>System</v>
      </c>
      <c r="I8986" s="33"/>
      <c r="O8986" s="6" t="s">
        <v>22587</v>
      </c>
      <c r="P8986" s="8" t="str">
        <f t="shared" si="1"/>
        <v/>
      </c>
      <c r="Q8986" s="8" t="str">
        <f t="shared" si="20"/>
        <v/>
      </c>
      <c r="R8986" s="8" t="str">
        <f>if(and(P8986&lt;&gt;"",Q8986&lt;&gt;"newexp",Q8986&lt;&gt;"nostart"),countifs(script_conform_dispatching!A:A,P8986,script_conform_dispatching!B:B,Q8986),"")</f>
        <v/>
      </c>
      <c r="S8986" s="8" t="str">
        <f t="shared" si="3"/>
        <v/>
      </c>
    </row>
    <row r="8987" hidden="1">
      <c r="A8987" s="6" t="s">
        <v>22588</v>
      </c>
      <c r="B8987" s="6" t="s">
        <v>367</v>
      </c>
      <c r="C8987" s="6" t="s">
        <v>414</v>
      </c>
      <c r="F8987" s="6" t="s">
        <v>415</v>
      </c>
      <c r="G8987" s="6" t="s">
        <v>416</v>
      </c>
      <c r="H8987" s="8" t="str">
        <f>VLOOKUP(C8987,agent_name_matching!A:B,2,false)</f>
        <v>Dialog LLM</v>
      </c>
      <c r="I8987" s="32" t="s">
        <v>22589</v>
      </c>
      <c r="J8987" s="6" t="s">
        <v>418</v>
      </c>
      <c r="L8987" s="6">
        <v>12150.0</v>
      </c>
      <c r="M8987" s="6">
        <v>67.0</v>
      </c>
      <c r="N8987" s="6">
        <v>1836.0</v>
      </c>
      <c r="O8987" s="6" t="s">
        <v>22590</v>
      </c>
      <c r="P8987" s="8" t="str">
        <f t="shared" si="1"/>
        <v/>
      </c>
      <c r="Q8987" s="8" t="str">
        <f t="shared" si="20"/>
        <v/>
      </c>
      <c r="R8987" s="8" t="str">
        <f>if(and(P8987&lt;&gt;"",Q8987&lt;&gt;"newexp",Q8987&lt;&gt;"nostart"),countifs(script_conform_dispatching!A:A,P8987,script_conform_dispatching!B:B,Q8987),"")</f>
        <v/>
      </c>
      <c r="S8987" s="8" t="str">
        <f t="shared" si="3"/>
        <v/>
      </c>
    </row>
    <row r="8988" hidden="1">
      <c r="A8988" s="6" t="s">
        <v>22591</v>
      </c>
      <c r="B8988" s="6" t="s">
        <v>367</v>
      </c>
      <c r="C8988" s="6" t="s">
        <v>407</v>
      </c>
      <c r="D8988" s="6">
        <v>8.0</v>
      </c>
      <c r="E8988" s="6" t="s">
        <v>445</v>
      </c>
      <c r="H8988" s="8" t="str">
        <f>VLOOKUP(C8988,agent_name_matching!A:B,2,false)</f>
        <v>--</v>
      </c>
      <c r="I8988" s="33"/>
      <c r="O8988" s="6" t="s">
        <v>22592</v>
      </c>
      <c r="P8988" s="8">
        <f t="shared" si="1"/>
        <v>8</v>
      </c>
      <c r="Q8988" s="8" t="str">
        <f>if(P8988&lt;&gt;"",if(or(B8989&lt;&gt;B8988,#REF!&lt;&gt;B8988),"newexp", if(E8989="started",D8989,if(#REF!="started",#REF!,"nostart"))),"")</f>
        <v>#REF!</v>
      </c>
      <c r="R8988" s="8" t="str">
        <f>if(and(P8988&lt;&gt;"",Q8988&lt;&gt;"newexp",Q8988&lt;&gt;"nostart"),countifs(script_conform_dispatching!A:A,P8988,script_conform_dispatching!B:B,Q8988),"")</f>
        <v>#REF!</v>
      </c>
      <c r="S8988" s="8" t="str">
        <f t="shared" si="3"/>
        <v>#REF!</v>
      </c>
    </row>
    <row r="8989" hidden="1">
      <c r="A8989" s="6" t="s">
        <v>22593</v>
      </c>
      <c r="B8989" s="6" t="s">
        <v>367</v>
      </c>
      <c r="C8989" s="6" t="s">
        <v>450</v>
      </c>
      <c r="F8989" s="6" t="s">
        <v>415</v>
      </c>
      <c r="G8989" s="6" t="s">
        <v>416</v>
      </c>
      <c r="H8989" s="8" t="str">
        <f>VLOOKUP(C8989,agent_name_matching!A:B,2,false)</f>
        <v>Validator LLM</v>
      </c>
      <c r="I8989" s="32" t="s">
        <v>451</v>
      </c>
      <c r="J8989" s="6" t="s">
        <v>452</v>
      </c>
      <c r="L8989" s="6">
        <v>4643.0</v>
      </c>
      <c r="M8989" s="6">
        <v>10.0</v>
      </c>
      <c r="N8989" s="6">
        <v>784.0</v>
      </c>
      <c r="O8989" s="6" t="s">
        <v>22594</v>
      </c>
      <c r="P8989" s="8" t="str">
        <f t="shared" si="1"/>
        <v/>
      </c>
      <c r="Q8989" s="8" t="str">
        <f>if(P8989&lt;&gt;"",if(or(#REF!&lt;&gt;B8989,#REF!&lt;&gt;B8989),"newexp", if(#REF!="started",#REF!,if(#REF!="started",#REF!,"nostart"))),"")</f>
        <v/>
      </c>
      <c r="R8989" s="8" t="str">
        <f>if(and(P8989&lt;&gt;"",Q8989&lt;&gt;"newexp",Q8989&lt;&gt;"nostart"),countifs(script_conform_dispatching!A:A,P8989,script_conform_dispatching!B:B,Q8989),"")</f>
        <v/>
      </c>
      <c r="S8989" s="8" t="str">
        <f t="shared" si="3"/>
        <v/>
      </c>
    </row>
    <row r="8990" hidden="1">
      <c r="A8990" s="6" t="s">
        <v>22595</v>
      </c>
      <c r="B8990" s="6" t="s">
        <v>370</v>
      </c>
      <c r="C8990" s="6" t="s">
        <v>407</v>
      </c>
      <c r="D8990" s="6">
        <v>1.0</v>
      </c>
      <c r="E8990" s="6" t="s">
        <v>408</v>
      </c>
      <c r="H8990" s="8" t="str">
        <f>VLOOKUP(C8990,agent_name_matching!A:B,2,false)</f>
        <v>--</v>
      </c>
      <c r="I8990" s="33"/>
      <c r="O8990" s="6" t="s">
        <v>22596</v>
      </c>
      <c r="P8990" s="8" t="str">
        <f t="shared" si="1"/>
        <v/>
      </c>
      <c r="Q8990" s="8" t="str">
        <f t="shared" ref="Q8990:Q9915" si="21">if(P8990&lt;&gt;"",if(or(B8991&lt;&gt;B8990,B8992&lt;&gt;B8990),"newexp", if(E8991="started",D8991,if(E8992="started",D8992,"nostart"))),"")</f>
        <v/>
      </c>
      <c r="R8990" s="8" t="str">
        <f>if(and(P8990&lt;&gt;"",Q8990&lt;&gt;"newexp",Q8990&lt;&gt;"nostart"),countifs(script_conform_dispatching!A:A,P8990,script_conform_dispatching!B:B,Q8990),"")</f>
        <v/>
      </c>
      <c r="S8990" s="8" t="str">
        <f t="shared" si="3"/>
        <v/>
      </c>
    </row>
    <row r="8991" hidden="1">
      <c r="A8991" s="6" t="s">
        <v>22597</v>
      </c>
      <c r="B8991" s="6" t="s">
        <v>370</v>
      </c>
      <c r="C8991" s="6" t="s">
        <v>411</v>
      </c>
      <c r="H8991" s="8" t="str">
        <f>VLOOKUP(C8991,agent_name_matching!A:B,2,false)</f>
        <v>System</v>
      </c>
      <c r="I8991" s="33"/>
      <c r="O8991" s="6" t="s">
        <v>22598</v>
      </c>
      <c r="P8991" s="8" t="str">
        <f t="shared" si="1"/>
        <v/>
      </c>
      <c r="Q8991" s="8" t="str">
        <f t="shared" si="21"/>
        <v/>
      </c>
      <c r="R8991" s="8" t="str">
        <f>if(and(P8991&lt;&gt;"",Q8991&lt;&gt;"newexp",Q8991&lt;&gt;"nostart"),countifs(script_conform_dispatching!A:A,P8991,script_conform_dispatching!B:B,Q8991),"")</f>
        <v/>
      </c>
      <c r="S8991" s="8" t="str">
        <f t="shared" si="3"/>
        <v/>
      </c>
    </row>
    <row r="8992" hidden="1">
      <c r="A8992" s="6" t="s">
        <v>22599</v>
      </c>
      <c r="B8992" s="6" t="s">
        <v>370</v>
      </c>
      <c r="C8992" s="6" t="s">
        <v>1007</v>
      </c>
      <c r="F8992" s="6" t="s">
        <v>415</v>
      </c>
      <c r="G8992" s="6" t="s">
        <v>416</v>
      </c>
      <c r="H8992" s="8" t="str">
        <f>VLOOKUP(C8992,agent_name_matching!A:B,2,false)</f>
        <v>Assessor LLM</v>
      </c>
      <c r="I8992" s="32" t="s">
        <v>1008</v>
      </c>
      <c r="J8992" s="6" t="s">
        <v>418</v>
      </c>
      <c r="L8992" s="6">
        <v>716.0</v>
      </c>
      <c r="M8992" s="6">
        <v>14.0</v>
      </c>
      <c r="N8992" s="6">
        <v>671.0</v>
      </c>
      <c r="O8992" s="6" t="s">
        <v>22600</v>
      </c>
      <c r="P8992" s="8" t="str">
        <f t="shared" si="1"/>
        <v/>
      </c>
      <c r="Q8992" s="8" t="str">
        <f t="shared" si="21"/>
        <v/>
      </c>
      <c r="R8992" s="8" t="str">
        <f>if(and(P8992&lt;&gt;"",Q8992&lt;&gt;"newexp",Q8992&lt;&gt;"nostart"),countifs(script_conform_dispatching!A:A,P8992,script_conform_dispatching!B:B,Q8992),"")</f>
        <v/>
      </c>
      <c r="S8992" s="8" t="str">
        <f t="shared" si="3"/>
        <v/>
      </c>
    </row>
    <row r="8993" hidden="1">
      <c r="A8993" s="6" t="s">
        <v>22601</v>
      </c>
      <c r="B8993" s="6" t="s">
        <v>370</v>
      </c>
      <c r="C8993" s="6" t="s">
        <v>1011</v>
      </c>
      <c r="F8993" s="6" t="s">
        <v>415</v>
      </c>
      <c r="G8993" s="6" t="s">
        <v>416</v>
      </c>
      <c r="H8993" s="8" t="str">
        <f>VLOOKUP(C8993,agent_name_matching!A:B,2,false)</f>
        <v>Dialog LLM</v>
      </c>
      <c r="I8993" s="32" t="s">
        <v>1012</v>
      </c>
      <c r="J8993" s="6" t="s">
        <v>418</v>
      </c>
      <c r="L8993" s="6">
        <v>565.0</v>
      </c>
      <c r="M8993" s="6">
        <v>28.0</v>
      </c>
      <c r="N8993" s="6">
        <v>800.0</v>
      </c>
      <c r="O8993" s="6" t="s">
        <v>22602</v>
      </c>
      <c r="P8993" s="8" t="str">
        <f t="shared" si="1"/>
        <v/>
      </c>
      <c r="Q8993" s="8" t="str">
        <f t="shared" si="21"/>
        <v/>
      </c>
      <c r="R8993" s="8" t="str">
        <f>if(and(P8993&lt;&gt;"",Q8993&lt;&gt;"newexp",Q8993&lt;&gt;"nostart"),countifs(script_conform_dispatching!A:A,P8993,script_conform_dispatching!B:B,Q8993),"")</f>
        <v/>
      </c>
      <c r="S8993" s="8" t="str">
        <f t="shared" si="3"/>
        <v/>
      </c>
    </row>
    <row r="8994" hidden="1">
      <c r="A8994" s="6" t="s">
        <v>22603</v>
      </c>
      <c r="B8994" s="6" t="s">
        <v>370</v>
      </c>
      <c r="C8994" s="6" t="s">
        <v>37</v>
      </c>
      <c r="F8994" s="6" t="s">
        <v>415</v>
      </c>
      <c r="G8994" s="6" t="s">
        <v>416</v>
      </c>
      <c r="H8994" s="8" t="str">
        <f>VLOOKUP(C8994,agent_name_matching!A:B,2,false)</f>
        <v>Patient LLM</v>
      </c>
      <c r="I8994" s="32" t="s">
        <v>22604</v>
      </c>
      <c r="J8994" s="6" t="s">
        <v>418</v>
      </c>
      <c r="K8994" s="6">
        <v>1.0</v>
      </c>
      <c r="L8994" s="6">
        <v>373.0</v>
      </c>
      <c r="M8994" s="6">
        <v>37.0</v>
      </c>
      <c r="N8994" s="6">
        <v>993.0</v>
      </c>
      <c r="O8994" s="6" t="s">
        <v>22605</v>
      </c>
      <c r="P8994" s="8" t="str">
        <f t="shared" si="1"/>
        <v/>
      </c>
      <c r="Q8994" s="8" t="str">
        <f t="shared" si="21"/>
        <v/>
      </c>
      <c r="R8994" s="8" t="str">
        <f>if(and(P8994&lt;&gt;"",Q8994&lt;&gt;"newexp",Q8994&lt;&gt;"nostart"),countifs(script_conform_dispatching!A:A,P8994,script_conform_dispatching!B:B,Q8994),"")</f>
        <v/>
      </c>
      <c r="S8994" s="8" t="str">
        <f t="shared" si="3"/>
        <v/>
      </c>
    </row>
    <row r="8995" hidden="1">
      <c r="A8995" s="6" t="s">
        <v>22606</v>
      </c>
      <c r="B8995" s="6" t="s">
        <v>370</v>
      </c>
      <c r="C8995" s="6" t="s">
        <v>411</v>
      </c>
      <c r="H8995" s="8" t="str">
        <f>VLOOKUP(C8995,agent_name_matching!A:B,2,false)</f>
        <v>System</v>
      </c>
      <c r="I8995" s="33"/>
      <c r="O8995" s="6" t="s">
        <v>22607</v>
      </c>
      <c r="P8995" s="8" t="str">
        <f t="shared" si="1"/>
        <v/>
      </c>
      <c r="Q8995" s="8" t="str">
        <f t="shared" si="21"/>
        <v/>
      </c>
      <c r="R8995" s="8" t="str">
        <f>if(and(P8995&lt;&gt;"",Q8995&lt;&gt;"newexp",Q8995&lt;&gt;"nostart"),countifs(script_conform_dispatching!A:A,P8995,script_conform_dispatching!B:B,Q8995),"")</f>
        <v/>
      </c>
      <c r="S8995" s="8" t="str">
        <f t="shared" si="3"/>
        <v/>
      </c>
    </row>
    <row r="8996" hidden="1">
      <c r="A8996" s="6" t="s">
        <v>22608</v>
      </c>
      <c r="B8996" s="6" t="s">
        <v>370</v>
      </c>
      <c r="C8996" s="6" t="s">
        <v>1007</v>
      </c>
      <c r="F8996" s="6" t="s">
        <v>415</v>
      </c>
      <c r="G8996" s="6" t="s">
        <v>416</v>
      </c>
      <c r="H8996" s="8" t="str">
        <f>VLOOKUP(C8996,agent_name_matching!A:B,2,false)</f>
        <v>Assessor LLM</v>
      </c>
      <c r="I8996" s="32" t="s">
        <v>1008</v>
      </c>
      <c r="J8996" s="6" t="s">
        <v>418</v>
      </c>
      <c r="L8996" s="6">
        <v>785.0</v>
      </c>
      <c r="M8996" s="6">
        <v>14.0</v>
      </c>
      <c r="N8996" s="6">
        <v>602.0</v>
      </c>
      <c r="O8996" s="6" t="s">
        <v>22609</v>
      </c>
      <c r="P8996" s="8" t="str">
        <f t="shared" si="1"/>
        <v/>
      </c>
      <c r="Q8996" s="8" t="str">
        <f t="shared" si="21"/>
        <v/>
      </c>
      <c r="R8996" s="8" t="str">
        <f>if(and(P8996&lt;&gt;"",Q8996&lt;&gt;"newexp",Q8996&lt;&gt;"nostart"),countifs(script_conform_dispatching!A:A,P8996,script_conform_dispatching!B:B,Q8996),"")</f>
        <v/>
      </c>
      <c r="S8996" s="8" t="str">
        <f t="shared" si="3"/>
        <v/>
      </c>
    </row>
    <row r="8997" hidden="1">
      <c r="A8997" s="6" t="s">
        <v>22610</v>
      </c>
      <c r="B8997" s="6" t="s">
        <v>370</v>
      </c>
      <c r="C8997" s="6" t="s">
        <v>1011</v>
      </c>
      <c r="F8997" s="6" t="s">
        <v>415</v>
      </c>
      <c r="G8997" s="6" t="s">
        <v>416</v>
      </c>
      <c r="H8997" s="8" t="str">
        <f>VLOOKUP(C8997,agent_name_matching!A:B,2,false)</f>
        <v>Dialog LLM</v>
      </c>
      <c r="I8997" s="32" t="s">
        <v>2786</v>
      </c>
      <c r="J8997" s="6" t="s">
        <v>418</v>
      </c>
      <c r="L8997" s="6">
        <v>797.0</v>
      </c>
      <c r="M8997" s="6">
        <v>23.0</v>
      </c>
      <c r="N8997" s="6">
        <v>794.0</v>
      </c>
      <c r="O8997" s="6" t="s">
        <v>22611</v>
      </c>
      <c r="P8997" s="8" t="str">
        <f t="shared" si="1"/>
        <v/>
      </c>
      <c r="Q8997" s="8" t="str">
        <f t="shared" si="21"/>
        <v/>
      </c>
      <c r="R8997" s="8" t="str">
        <f>if(and(P8997&lt;&gt;"",Q8997&lt;&gt;"newexp",Q8997&lt;&gt;"nostart"),countifs(script_conform_dispatching!A:A,P8997,script_conform_dispatching!B:B,Q8997),"")</f>
        <v/>
      </c>
      <c r="S8997" s="8" t="str">
        <f t="shared" si="3"/>
        <v/>
      </c>
    </row>
    <row r="8998" hidden="1">
      <c r="A8998" s="6" t="s">
        <v>22612</v>
      </c>
      <c r="B8998" s="6" t="s">
        <v>370</v>
      </c>
      <c r="C8998" s="6" t="s">
        <v>37</v>
      </c>
      <c r="F8998" s="6" t="s">
        <v>415</v>
      </c>
      <c r="G8998" s="6" t="s">
        <v>416</v>
      </c>
      <c r="H8998" s="8" t="str">
        <f>VLOOKUP(C8998,agent_name_matching!A:B,2,false)</f>
        <v>Patient LLM</v>
      </c>
      <c r="I8998" s="32" t="s">
        <v>4438</v>
      </c>
      <c r="J8998" s="6" t="s">
        <v>418</v>
      </c>
      <c r="K8998" s="6">
        <v>1.0</v>
      </c>
      <c r="L8998" s="6">
        <v>441.0</v>
      </c>
      <c r="M8998" s="6">
        <v>11.0</v>
      </c>
      <c r="N8998" s="6">
        <v>603.0</v>
      </c>
      <c r="O8998" s="6" t="s">
        <v>22613</v>
      </c>
      <c r="P8998" s="8" t="str">
        <f t="shared" si="1"/>
        <v/>
      </c>
      <c r="Q8998" s="8" t="str">
        <f t="shared" si="21"/>
        <v/>
      </c>
      <c r="R8998" s="8" t="str">
        <f>if(and(P8998&lt;&gt;"",Q8998&lt;&gt;"newexp",Q8998&lt;&gt;"nostart"),countifs(script_conform_dispatching!A:A,P8998,script_conform_dispatching!B:B,Q8998),"")</f>
        <v/>
      </c>
      <c r="S8998" s="8" t="str">
        <f t="shared" si="3"/>
        <v/>
      </c>
    </row>
    <row r="8999" hidden="1">
      <c r="A8999" s="6" t="s">
        <v>22614</v>
      </c>
      <c r="B8999" s="6" t="s">
        <v>370</v>
      </c>
      <c r="C8999" s="6" t="s">
        <v>411</v>
      </c>
      <c r="H8999" s="8" t="str">
        <f>VLOOKUP(C8999,agent_name_matching!A:B,2,false)</f>
        <v>System</v>
      </c>
      <c r="I8999" s="33"/>
      <c r="O8999" s="6" t="s">
        <v>22615</v>
      </c>
      <c r="P8999" s="8" t="str">
        <f t="shared" si="1"/>
        <v/>
      </c>
      <c r="Q8999" s="8" t="str">
        <f t="shared" si="21"/>
        <v/>
      </c>
      <c r="R8999" s="8" t="str">
        <f>if(and(P8999&lt;&gt;"",Q8999&lt;&gt;"newexp",Q8999&lt;&gt;"nostart"),countifs(script_conform_dispatching!A:A,P8999,script_conform_dispatching!B:B,Q8999),"")</f>
        <v/>
      </c>
      <c r="S8999" s="8" t="str">
        <f t="shared" si="3"/>
        <v/>
      </c>
    </row>
    <row r="9000" hidden="1">
      <c r="A9000" s="6" t="s">
        <v>22616</v>
      </c>
      <c r="B9000" s="6" t="s">
        <v>370</v>
      </c>
      <c r="C9000" s="6" t="s">
        <v>1007</v>
      </c>
      <c r="F9000" s="6" t="s">
        <v>415</v>
      </c>
      <c r="G9000" s="6" t="s">
        <v>416</v>
      </c>
      <c r="H9000" s="8" t="str">
        <f>VLOOKUP(C9000,agent_name_matching!A:B,2,false)</f>
        <v>Assessor LLM</v>
      </c>
      <c r="I9000" s="32" t="s">
        <v>1008</v>
      </c>
      <c r="J9000" s="6" t="s">
        <v>418</v>
      </c>
      <c r="L9000" s="6">
        <v>825.0</v>
      </c>
      <c r="M9000" s="6">
        <v>14.0</v>
      </c>
      <c r="N9000" s="6">
        <v>589.0</v>
      </c>
      <c r="O9000" s="6" t="s">
        <v>22617</v>
      </c>
      <c r="P9000" s="8" t="str">
        <f t="shared" si="1"/>
        <v/>
      </c>
      <c r="Q9000" s="8" t="str">
        <f t="shared" si="21"/>
        <v/>
      </c>
      <c r="R9000" s="8" t="str">
        <f>if(and(P9000&lt;&gt;"",Q9000&lt;&gt;"newexp",Q9000&lt;&gt;"nostart"),countifs(script_conform_dispatching!A:A,P9000,script_conform_dispatching!B:B,Q9000),"")</f>
        <v/>
      </c>
      <c r="S9000" s="8" t="str">
        <f t="shared" si="3"/>
        <v/>
      </c>
    </row>
    <row r="9001" hidden="1">
      <c r="A9001" s="6" t="s">
        <v>22618</v>
      </c>
      <c r="B9001" s="6" t="s">
        <v>370</v>
      </c>
      <c r="C9001" s="6" t="s">
        <v>1011</v>
      </c>
      <c r="F9001" s="6" t="s">
        <v>415</v>
      </c>
      <c r="G9001" s="6" t="s">
        <v>416</v>
      </c>
      <c r="H9001" s="8" t="str">
        <f>VLOOKUP(C9001,agent_name_matching!A:B,2,false)</f>
        <v>Dialog LLM</v>
      </c>
      <c r="I9001" s="32" t="s">
        <v>4861</v>
      </c>
      <c r="J9001" s="6" t="s">
        <v>418</v>
      </c>
      <c r="L9001" s="6">
        <v>998.0</v>
      </c>
      <c r="M9001" s="6">
        <v>28.0</v>
      </c>
      <c r="N9001" s="6">
        <v>1020.0</v>
      </c>
      <c r="O9001" s="6" t="s">
        <v>22619</v>
      </c>
      <c r="P9001" s="8" t="str">
        <f t="shared" si="1"/>
        <v/>
      </c>
      <c r="Q9001" s="8" t="str">
        <f t="shared" si="21"/>
        <v/>
      </c>
      <c r="R9001" s="8" t="str">
        <f>if(and(P9001&lt;&gt;"",Q9001&lt;&gt;"newexp",Q9001&lt;&gt;"nostart"),countifs(script_conform_dispatching!A:A,P9001,script_conform_dispatching!B:B,Q9001),"")</f>
        <v/>
      </c>
      <c r="S9001" s="8" t="str">
        <f t="shared" si="3"/>
        <v/>
      </c>
    </row>
    <row r="9002" hidden="1">
      <c r="A9002" s="6" t="s">
        <v>22620</v>
      </c>
      <c r="B9002" s="6" t="s">
        <v>370</v>
      </c>
      <c r="C9002" s="6" t="s">
        <v>37</v>
      </c>
      <c r="F9002" s="6" t="s">
        <v>415</v>
      </c>
      <c r="G9002" s="6" t="s">
        <v>416</v>
      </c>
      <c r="H9002" s="8" t="str">
        <f>VLOOKUP(C9002,agent_name_matching!A:B,2,false)</f>
        <v>Patient LLM</v>
      </c>
      <c r="I9002" s="32" t="s">
        <v>22621</v>
      </c>
      <c r="J9002" s="6" t="s">
        <v>418</v>
      </c>
      <c r="K9002" s="6">
        <v>1.0</v>
      </c>
      <c r="L9002" s="6">
        <v>488.0</v>
      </c>
      <c r="M9002" s="6">
        <v>38.0</v>
      </c>
      <c r="N9002" s="6">
        <v>915.0</v>
      </c>
      <c r="O9002" s="6" t="s">
        <v>22622</v>
      </c>
      <c r="P9002" s="8" t="str">
        <f t="shared" si="1"/>
        <v/>
      </c>
      <c r="Q9002" s="8" t="str">
        <f t="shared" si="21"/>
        <v/>
      </c>
      <c r="R9002" s="8" t="str">
        <f>if(and(P9002&lt;&gt;"",Q9002&lt;&gt;"newexp",Q9002&lt;&gt;"nostart"),countifs(script_conform_dispatching!A:A,P9002,script_conform_dispatching!B:B,Q9002),"")</f>
        <v/>
      </c>
      <c r="S9002" s="8" t="str">
        <f t="shared" si="3"/>
        <v/>
      </c>
    </row>
    <row r="9003" hidden="1">
      <c r="A9003" s="6" t="s">
        <v>22623</v>
      </c>
      <c r="B9003" s="6" t="s">
        <v>370</v>
      </c>
      <c r="C9003" s="6" t="s">
        <v>411</v>
      </c>
      <c r="H9003" s="8" t="str">
        <f>VLOOKUP(C9003,agent_name_matching!A:B,2,false)</f>
        <v>System</v>
      </c>
      <c r="I9003" s="33"/>
      <c r="O9003" s="6" t="s">
        <v>22624</v>
      </c>
      <c r="P9003" s="8" t="str">
        <f t="shared" si="1"/>
        <v/>
      </c>
      <c r="Q9003" s="8" t="str">
        <f t="shared" si="21"/>
        <v/>
      </c>
      <c r="R9003" s="8" t="str">
        <f>if(and(P9003&lt;&gt;"",Q9003&lt;&gt;"newexp",Q9003&lt;&gt;"nostart"),countifs(script_conform_dispatching!A:A,P9003,script_conform_dispatching!B:B,Q9003),"")</f>
        <v/>
      </c>
      <c r="S9003" s="8" t="str">
        <f t="shared" si="3"/>
        <v/>
      </c>
    </row>
    <row r="9004" hidden="1">
      <c r="A9004" s="6" t="s">
        <v>22625</v>
      </c>
      <c r="B9004" s="6" t="s">
        <v>370</v>
      </c>
      <c r="C9004" s="6" t="s">
        <v>1007</v>
      </c>
      <c r="F9004" s="6" t="s">
        <v>415</v>
      </c>
      <c r="G9004" s="6" t="s">
        <v>416</v>
      </c>
      <c r="H9004" s="8" t="str">
        <f>VLOOKUP(C9004,agent_name_matching!A:B,2,false)</f>
        <v>Assessor LLM</v>
      </c>
      <c r="I9004" s="32" t="s">
        <v>1008</v>
      </c>
      <c r="J9004" s="6" t="s">
        <v>418</v>
      </c>
      <c r="L9004" s="6">
        <v>897.0</v>
      </c>
      <c r="M9004" s="6">
        <v>14.0</v>
      </c>
      <c r="N9004" s="6">
        <v>473.0</v>
      </c>
      <c r="O9004" s="6" t="s">
        <v>22626</v>
      </c>
      <c r="P9004" s="8" t="str">
        <f t="shared" si="1"/>
        <v/>
      </c>
      <c r="Q9004" s="8" t="str">
        <f t="shared" si="21"/>
        <v/>
      </c>
      <c r="R9004" s="8" t="str">
        <f>if(and(P9004&lt;&gt;"",Q9004&lt;&gt;"newexp",Q9004&lt;&gt;"nostart"),countifs(script_conform_dispatching!A:A,P9004,script_conform_dispatching!B:B,Q9004),"")</f>
        <v/>
      </c>
      <c r="S9004" s="8" t="str">
        <f t="shared" si="3"/>
        <v/>
      </c>
    </row>
    <row r="9005" hidden="1">
      <c r="A9005" s="6" t="s">
        <v>22627</v>
      </c>
      <c r="B9005" s="6" t="s">
        <v>370</v>
      </c>
      <c r="C9005" s="6" t="s">
        <v>1011</v>
      </c>
      <c r="F9005" s="6" t="s">
        <v>415</v>
      </c>
      <c r="G9005" s="6" t="s">
        <v>416</v>
      </c>
      <c r="H9005" s="8" t="str">
        <f>VLOOKUP(C9005,agent_name_matching!A:B,2,false)</f>
        <v>Dialog LLM</v>
      </c>
      <c r="I9005" s="32" t="s">
        <v>22628</v>
      </c>
      <c r="J9005" s="6" t="s">
        <v>418</v>
      </c>
      <c r="L9005" s="6">
        <v>1231.0</v>
      </c>
      <c r="M9005" s="6">
        <v>29.0</v>
      </c>
      <c r="N9005" s="6">
        <v>916.0</v>
      </c>
      <c r="O9005" s="6" t="s">
        <v>22629</v>
      </c>
      <c r="P9005" s="8" t="str">
        <f t="shared" si="1"/>
        <v/>
      </c>
      <c r="Q9005" s="8" t="str">
        <f t="shared" si="21"/>
        <v/>
      </c>
      <c r="R9005" s="8" t="str">
        <f>if(and(P9005&lt;&gt;"",Q9005&lt;&gt;"newexp",Q9005&lt;&gt;"nostart"),countifs(script_conform_dispatching!A:A,P9005,script_conform_dispatching!B:B,Q9005),"")</f>
        <v/>
      </c>
      <c r="S9005" s="8" t="str">
        <f t="shared" si="3"/>
        <v/>
      </c>
    </row>
    <row r="9006" hidden="1">
      <c r="A9006" s="6" t="s">
        <v>22630</v>
      </c>
      <c r="B9006" s="6" t="s">
        <v>370</v>
      </c>
      <c r="C9006" s="6" t="s">
        <v>37</v>
      </c>
      <c r="F9006" s="6" t="s">
        <v>415</v>
      </c>
      <c r="G9006" s="6" t="s">
        <v>416</v>
      </c>
      <c r="H9006" s="8" t="str">
        <f>VLOOKUP(C9006,agent_name_matching!A:B,2,false)</f>
        <v>Patient LLM</v>
      </c>
      <c r="I9006" s="32" t="s">
        <v>22631</v>
      </c>
      <c r="J9006" s="6" t="s">
        <v>418</v>
      </c>
      <c r="K9006" s="6">
        <v>1.0</v>
      </c>
      <c r="L9006" s="6">
        <v>563.0</v>
      </c>
      <c r="M9006" s="6">
        <v>108.0</v>
      </c>
      <c r="N9006" s="6">
        <v>2307.0</v>
      </c>
      <c r="O9006" s="6" t="s">
        <v>22632</v>
      </c>
      <c r="P9006" s="8" t="str">
        <f t="shared" si="1"/>
        <v/>
      </c>
      <c r="Q9006" s="8" t="str">
        <f t="shared" si="21"/>
        <v/>
      </c>
      <c r="R9006" s="8" t="str">
        <f>if(and(P9006&lt;&gt;"",Q9006&lt;&gt;"newexp",Q9006&lt;&gt;"nostart"),countifs(script_conform_dispatching!A:A,P9006,script_conform_dispatching!B:B,Q9006),"")</f>
        <v/>
      </c>
      <c r="S9006" s="8" t="str">
        <f t="shared" si="3"/>
        <v/>
      </c>
    </row>
    <row r="9007" hidden="1">
      <c r="A9007" s="6" t="s">
        <v>22633</v>
      </c>
      <c r="B9007" s="6" t="s">
        <v>370</v>
      </c>
      <c r="C9007" s="6" t="s">
        <v>411</v>
      </c>
      <c r="H9007" s="8" t="str">
        <f>VLOOKUP(C9007,agent_name_matching!A:B,2,false)</f>
        <v>System</v>
      </c>
      <c r="I9007" s="33"/>
      <c r="O9007" s="6" t="s">
        <v>22634</v>
      </c>
      <c r="P9007" s="8" t="str">
        <f t="shared" si="1"/>
        <v/>
      </c>
      <c r="Q9007" s="8" t="str">
        <f t="shared" si="21"/>
        <v/>
      </c>
      <c r="R9007" s="8" t="str">
        <f>if(and(P9007&lt;&gt;"",Q9007&lt;&gt;"newexp",Q9007&lt;&gt;"nostart"),countifs(script_conform_dispatching!A:A,P9007,script_conform_dispatching!B:B,Q9007),"")</f>
        <v/>
      </c>
      <c r="S9007" s="8" t="str">
        <f t="shared" si="3"/>
        <v/>
      </c>
    </row>
    <row r="9008" hidden="1">
      <c r="A9008" s="6" t="s">
        <v>22635</v>
      </c>
      <c r="B9008" s="6" t="s">
        <v>370</v>
      </c>
      <c r="C9008" s="6" t="s">
        <v>1007</v>
      </c>
      <c r="F9008" s="6" t="s">
        <v>415</v>
      </c>
      <c r="G9008" s="6" t="s">
        <v>416</v>
      </c>
      <c r="H9008" s="8" t="str">
        <f>VLOOKUP(C9008,agent_name_matching!A:B,2,false)</f>
        <v>Assessor LLM</v>
      </c>
      <c r="I9008" s="32" t="s">
        <v>1040</v>
      </c>
      <c r="J9008" s="6" t="s">
        <v>418</v>
      </c>
      <c r="L9008" s="6">
        <v>1039.0</v>
      </c>
      <c r="M9008" s="6">
        <v>12.0</v>
      </c>
      <c r="N9008" s="6">
        <v>594.0</v>
      </c>
      <c r="O9008" s="6" t="s">
        <v>22636</v>
      </c>
      <c r="P9008" s="8" t="str">
        <f t="shared" si="1"/>
        <v/>
      </c>
      <c r="Q9008" s="8" t="str">
        <f t="shared" si="21"/>
        <v/>
      </c>
      <c r="R9008" s="8" t="str">
        <f>if(and(P9008&lt;&gt;"",Q9008&lt;&gt;"newexp",Q9008&lt;&gt;"nostart"),countifs(script_conform_dispatching!A:A,P9008,script_conform_dispatching!B:B,Q9008),"")</f>
        <v/>
      </c>
      <c r="S9008" s="8" t="str">
        <f t="shared" si="3"/>
        <v/>
      </c>
    </row>
    <row r="9009" hidden="1">
      <c r="A9009" s="6" t="s">
        <v>22637</v>
      </c>
      <c r="B9009" s="6" t="s">
        <v>370</v>
      </c>
      <c r="C9009" s="6" t="s">
        <v>407</v>
      </c>
      <c r="D9009" s="6">
        <v>1.0</v>
      </c>
      <c r="E9009" s="6" t="s">
        <v>445</v>
      </c>
      <c r="H9009" s="8" t="str">
        <f>VLOOKUP(C9009,agent_name_matching!A:B,2,false)</f>
        <v>--</v>
      </c>
      <c r="I9009" s="33"/>
      <c r="O9009" s="6" t="s">
        <v>22638</v>
      </c>
      <c r="P9009" s="8">
        <f t="shared" si="1"/>
        <v>1</v>
      </c>
      <c r="Q9009" s="8">
        <f t="shared" si="21"/>
        <v>2</v>
      </c>
      <c r="R9009" s="8">
        <f>if(and(P9009&lt;&gt;"",Q9009&lt;&gt;"newexp",Q9009&lt;&gt;"nostart"),countifs(script_conform_dispatching!A:A,P9009,script_conform_dispatching!B:B,Q9009),"")</f>
        <v>1</v>
      </c>
      <c r="S9009" s="8" t="str">
        <f t="shared" si="3"/>
        <v/>
      </c>
    </row>
    <row r="9010" hidden="1">
      <c r="A9010" s="6" t="s">
        <v>22639</v>
      </c>
      <c r="B9010" s="6" t="s">
        <v>370</v>
      </c>
      <c r="C9010" s="6" t="s">
        <v>1045</v>
      </c>
      <c r="F9010" s="6" t="s">
        <v>415</v>
      </c>
      <c r="G9010" s="6" t="s">
        <v>416</v>
      </c>
      <c r="H9010" s="8" t="str">
        <f>VLOOKUP(C9010,agent_name_matching!A:B,2,false)</f>
        <v>Dispatcher LLM</v>
      </c>
      <c r="I9010" s="32" t="s">
        <v>1297</v>
      </c>
      <c r="J9010" s="6" t="s">
        <v>418</v>
      </c>
      <c r="L9010" s="6">
        <v>2456.0</v>
      </c>
      <c r="M9010" s="6">
        <v>149.0</v>
      </c>
      <c r="N9010" s="6">
        <v>2179.0</v>
      </c>
      <c r="O9010" s="6" t="s">
        <v>22640</v>
      </c>
      <c r="P9010" s="8" t="str">
        <f t="shared" si="1"/>
        <v/>
      </c>
      <c r="Q9010" s="8" t="str">
        <f t="shared" si="21"/>
        <v/>
      </c>
      <c r="R9010" s="8" t="str">
        <f>if(and(P9010&lt;&gt;"",Q9010&lt;&gt;"newexp",Q9010&lt;&gt;"nostart"),countifs(script_conform_dispatching!A:A,P9010,script_conform_dispatching!B:B,Q9010),"")</f>
        <v/>
      </c>
      <c r="S9010" s="8" t="str">
        <f t="shared" si="3"/>
        <v/>
      </c>
    </row>
    <row r="9011" hidden="1">
      <c r="A9011" s="6" t="s">
        <v>22641</v>
      </c>
      <c r="B9011" s="6" t="s">
        <v>370</v>
      </c>
      <c r="C9011" s="6" t="s">
        <v>407</v>
      </c>
      <c r="D9011" s="6">
        <v>2.0</v>
      </c>
      <c r="E9011" s="6" t="s">
        <v>408</v>
      </c>
      <c r="H9011" s="8" t="str">
        <f>VLOOKUP(C9011,agent_name_matching!A:B,2,false)</f>
        <v>--</v>
      </c>
      <c r="I9011" s="33"/>
      <c r="O9011" s="6" t="s">
        <v>22642</v>
      </c>
      <c r="P9011" s="8" t="str">
        <f t="shared" si="1"/>
        <v/>
      </c>
      <c r="Q9011" s="8" t="str">
        <f t="shared" si="21"/>
        <v/>
      </c>
      <c r="R9011" s="8" t="str">
        <f>if(and(P9011&lt;&gt;"",Q9011&lt;&gt;"newexp",Q9011&lt;&gt;"nostart"),countifs(script_conform_dispatching!A:A,P9011,script_conform_dispatching!B:B,Q9011),"")</f>
        <v/>
      </c>
      <c r="S9011" s="8" t="str">
        <f t="shared" si="3"/>
        <v/>
      </c>
    </row>
    <row r="9012" hidden="1">
      <c r="A9012" s="6" t="s">
        <v>22643</v>
      </c>
      <c r="B9012" s="6" t="s">
        <v>370</v>
      </c>
      <c r="C9012" s="6" t="s">
        <v>1011</v>
      </c>
      <c r="F9012" s="6" t="s">
        <v>415</v>
      </c>
      <c r="G9012" s="6" t="s">
        <v>416</v>
      </c>
      <c r="H9012" s="8" t="str">
        <f>VLOOKUP(C9012,agent_name_matching!A:B,2,false)</f>
        <v>Dialog LLM</v>
      </c>
      <c r="I9012" s="32" t="s">
        <v>22644</v>
      </c>
      <c r="J9012" s="6" t="s">
        <v>418</v>
      </c>
      <c r="L9012" s="6">
        <v>1685.0</v>
      </c>
      <c r="M9012" s="6">
        <v>41.0</v>
      </c>
      <c r="N9012" s="6">
        <v>916.0</v>
      </c>
      <c r="O9012" s="6" t="s">
        <v>22645</v>
      </c>
      <c r="P9012" s="8" t="str">
        <f t="shared" si="1"/>
        <v/>
      </c>
      <c r="Q9012" s="8" t="str">
        <f t="shared" si="21"/>
        <v/>
      </c>
      <c r="R9012" s="8" t="str">
        <f>if(and(P9012&lt;&gt;"",Q9012&lt;&gt;"newexp",Q9012&lt;&gt;"nostart"),countifs(script_conform_dispatching!A:A,P9012,script_conform_dispatching!B:B,Q9012),"")</f>
        <v/>
      </c>
      <c r="S9012" s="8" t="str">
        <f t="shared" si="3"/>
        <v/>
      </c>
    </row>
    <row r="9013" hidden="1">
      <c r="A9013" s="6" t="s">
        <v>22646</v>
      </c>
      <c r="B9013" s="6" t="s">
        <v>370</v>
      </c>
      <c r="C9013" s="6" t="s">
        <v>450</v>
      </c>
      <c r="F9013" s="6" t="s">
        <v>415</v>
      </c>
      <c r="G9013" s="6" t="s">
        <v>416</v>
      </c>
      <c r="H9013" s="8" t="str">
        <f>VLOOKUP(C9013,agent_name_matching!A:B,2,false)</f>
        <v>Validator LLM</v>
      </c>
      <c r="I9013" s="32" t="s">
        <v>451</v>
      </c>
      <c r="J9013" s="6" t="s">
        <v>452</v>
      </c>
      <c r="L9013" s="6">
        <v>903.0</v>
      </c>
      <c r="M9013" s="6">
        <v>10.0</v>
      </c>
      <c r="N9013" s="6">
        <v>601.0</v>
      </c>
      <c r="O9013" s="6" t="s">
        <v>22647</v>
      </c>
      <c r="P9013" s="8" t="str">
        <f t="shared" si="1"/>
        <v/>
      </c>
      <c r="Q9013" s="8" t="str">
        <f t="shared" si="21"/>
        <v/>
      </c>
      <c r="R9013" s="8" t="str">
        <f>if(and(P9013&lt;&gt;"",Q9013&lt;&gt;"newexp",Q9013&lt;&gt;"nostart"),countifs(script_conform_dispatching!A:A,P9013,script_conform_dispatching!B:B,Q9013),"")</f>
        <v/>
      </c>
      <c r="S9013" s="8" t="str">
        <f t="shared" si="3"/>
        <v/>
      </c>
    </row>
    <row r="9014" hidden="1">
      <c r="A9014" s="6" t="s">
        <v>22648</v>
      </c>
      <c r="B9014" s="6" t="s">
        <v>370</v>
      </c>
      <c r="C9014" s="6" t="s">
        <v>37</v>
      </c>
      <c r="F9014" s="6" t="s">
        <v>415</v>
      </c>
      <c r="G9014" s="6" t="s">
        <v>416</v>
      </c>
      <c r="H9014" s="8" t="str">
        <f>VLOOKUP(C9014,agent_name_matching!A:B,2,false)</f>
        <v>Patient LLM</v>
      </c>
      <c r="I9014" s="32" t="s">
        <v>22649</v>
      </c>
      <c r="J9014" s="6" t="s">
        <v>418</v>
      </c>
      <c r="K9014" s="6">
        <v>1.0</v>
      </c>
      <c r="L9014" s="6">
        <v>720.0</v>
      </c>
      <c r="M9014" s="6">
        <v>66.0</v>
      </c>
      <c r="N9014" s="6">
        <v>1209.0</v>
      </c>
      <c r="O9014" s="6" t="s">
        <v>22650</v>
      </c>
      <c r="P9014" s="8" t="str">
        <f t="shared" si="1"/>
        <v/>
      </c>
      <c r="Q9014" s="8" t="str">
        <f t="shared" si="21"/>
        <v/>
      </c>
      <c r="R9014" s="8" t="str">
        <f>if(and(P9014&lt;&gt;"",Q9014&lt;&gt;"newexp",Q9014&lt;&gt;"nostart"),countifs(script_conform_dispatching!A:A,P9014,script_conform_dispatching!B:B,Q9014),"")</f>
        <v/>
      </c>
      <c r="S9014" s="8" t="str">
        <f t="shared" si="3"/>
        <v/>
      </c>
    </row>
    <row r="9015" hidden="1">
      <c r="A9015" s="6" t="s">
        <v>22651</v>
      </c>
      <c r="B9015" s="6" t="s">
        <v>370</v>
      </c>
      <c r="C9015" s="6" t="s">
        <v>411</v>
      </c>
      <c r="H9015" s="8" t="str">
        <f>VLOOKUP(C9015,agent_name_matching!A:B,2,false)</f>
        <v>System</v>
      </c>
      <c r="I9015" s="33"/>
      <c r="O9015" s="6" t="s">
        <v>22652</v>
      </c>
      <c r="P9015" s="8" t="str">
        <f t="shared" si="1"/>
        <v/>
      </c>
      <c r="Q9015" s="8" t="str">
        <f t="shared" si="21"/>
        <v/>
      </c>
      <c r="R9015" s="8" t="str">
        <f>if(and(P9015&lt;&gt;"",Q9015&lt;&gt;"newexp",Q9015&lt;&gt;"nostart"),countifs(script_conform_dispatching!A:A,P9015,script_conform_dispatching!B:B,Q9015),"")</f>
        <v/>
      </c>
      <c r="S9015" s="8" t="str">
        <f t="shared" si="3"/>
        <v/>
      </c>
    </row>
    <row r="9016" hidden="1">
      <c r="A9016" s="6" t="s">
        <v>22653</v>
      </c>
      <c r="B9016" s="6" t="s">
        <v>370</v>
      </c>
      <c r="C9016" s="6" t="s">
        <v>1007</v>
      </c>
      <c r="F9016" s="6" t="s">
        <v>415</v>
      </c>
      <c r="G9016" s="6" t="s">
        <v>416</v>
      </c>
      <c r="H9016" s="8" t="str">
        <f>VLOOKUP(C9016,agent_name_matching!A:B,2,false)</f>
        <v>Assessor LLM</v>
      </c>
      <c r="I9016" s="32" t="s">
        <v>1008</v>
      </c>
      <c r="J9016" s="6" t="s">
        <v>418</v>
      </c>
      <c r="L9016" s="6">
        <v>1177.0</v>
      </c>
      <c r="M9016" s="6">
        <v>14.0</v>
      </c>
      <c r="N9016" s="6">
        <v>797.0</v>
      </c>
      <c r="O9016" s="6" t="s">
        <v>22654</v>
      </c>
      <c r="P9016" s="8" t="str">
        <f t="shared" si="1"/>
        <v/>
      </c>
      <c r="Q9016" s="8" t="str">
        <f t="shared" si="21"/>
        <v/>
      </c>
      <c r="R9016" s="8" t="str">
        <f>if(and(P9016&lt;&gt;"",Q9016&lt;&gt;"newexp",Q9016&lt;&gt;"nostart"),countifs(script_conform_dispatching!A:A,P9016,script_conform_dispatching!B:B,Q9016),"")</f>
        <v/>
      </c>
      <c r="S9016" s="8" t="str">
        <f t="shared" si="3"/>
        <v/>
      </c>
    </row>
    <row r="9017" hidden="1">
      <c r="A9017" s="6" t="s">
        <v>22655</v>
      </c>
      <c r="B9017" s="6" t="s">
        <v>370</v>
      </c>
      <c r="C9017" s="6" t="s">
        <v>1011</v>
      </c>
      <c r="F9017" s="6" t="s">
        <v>415</v>
      </c>
      <c r="G9017" s="6" t="s">
        <v>416</v>
      </c>
      <c r="H9017" s="8" t="str">
        <f>VLOOKUP(C9017,agent_name_matching!A:B,2,false)</f>
        <v>Dialog LLM</v>
      </c>
      <c r="I9017" s="32" t="s">
        <v>22656</v>
      </c>
      <c r="J9017" s="6" t="s">
        <v>418</v>
      </c>
      <c r="L9017" s="6">
        <v>1984.0</v>
      </c>
      <c r="M9017" s="6">
        <v>63.0</v>
      </c>
      <c r="N9017" s="6">
        <v>1222.0</v>
      </c>
      <c r="O9017" s="6" t="s">
        <v>22657</v>
      </c>
      <c r="P9017" s="8" t="str">
        <f t="shared" si="1"/>
        <v/>
      </c>
      <c r="Q9017" s="8" t="str">
        <f t="shared" si="21"/>
        <v/>
      </c>
      <c r="R9017" s="8" t="str">
        <f>if(and(P9017&lt;&gt;"",Q9017&lt;&gt;"newexp",Q9017&lt;&gt;"nostart"),countifs(script_conform_dispatching!A:A,P9017,script_conform_dispatching!B:B,Q9017),"")</f>
        <v/>
      </c>
      <c r="S9017" s="8" t="str">
        <f t="shared" si="3"/>
        <v/>
      </c>
    </row>
    <row r="9018" hidden="1">
      <c r="A9018" s="6" t="s">
        <v>22658</v>
      </c>
      <c r="B9018" s="6" t="s">
        <v>370</v>
      </c>
      <c r="C9018" s="6" t="s">
        <v>37</v>
      </c>
      <c r="F9018" s="6" t="s">
        <v>415</v>
      </c>
      <c r="G9018" s="6" t="s">
        <v>416</v>
      </c>
      <c r="H9018" s="8" t="str">
        <f>VLOOKUP(C9018,agent_name_matching!A:B,2,false)</f>
        <v>Patient LLM</v>
      </c>
      <c r="I9018" s="32" t="s">
        <v>22659</v>
      </c>
      <c r="J9018" s="6" t="s">
        <v>418</v>
      </c>
      <c r="K9018" s="6">
        <v>1.0</v>
      </c>
      <c r="L9018" s="6">
        <v>857.0</v>
      </c>
      <c r="M9018" s="6">
        <v>89.0</v>
      </c>
      <c r="N9018" s="6">
        <v>1525.0</v>
      </c>
      <c r="O9018" s="6" t="s">
        <v>22660</v>
      </c>
      <c r="P9018" s="8" t="str">
        <f t="shared" si="1"/>
        <v/>
      </c>
      <c r="Q9018" s="8" t="str">
        <f t="shared" si="21"/>
        <v/>
      </c>
      <c r="R9018" s="8" t="str">
        <f>if(and(P9018&lt;&gt;"",Q9018&lt;&gt;"newexp",Q9018&lt;&gt;"nostart"),countifs(script_conform_dispatching!A:A,P9018,script_conform_dispatching!B:B,Q9018),"")</f>
        <v/>
      </c>
      <c r="S9018" s="8" t="str">
        <f t="shared" si="3"/>
        <v/>
      </c>
    </row>
    <row r="9019" hidden="1">
      <c r="A9019" s="6" t="s">
        <v>22661</v>
      </c>
      <c r="B9019" s="6" t="s">
        <v>370</v>
      </c>
      <c r="C9019" s="6" t="s">
        <v>411</v>
      </c>
      <c r="H9019" s="8" t="str">
        <f>VLOOKUP(C9019,agent_name_matching!A:B,2,false)</f>
        <v>System</v>
      </c>
      <c r="I9019" s="33"/>
      <c r="O9019" s="6" t="s">
        <v>22662</v>
      </c>
      <c r="P9019" s="8" t="str">
        <f t="shared" si="1"/>
        <v/>
      </c>
      <c r="Q9019" s="8" t="str">
        <f t="shared" si="21"/>
        <v/>
      </c>
      <c r="R9019" s="8" t="str">
        <f>if(and(P9019&lt;&gt;"",Q9019&lt;&gt;"newexp",Q9019&lt;&gt;"nostart"),countifs(script_conform_dispatching!A:A,P9019,script_conform_dispatching!B:B,Q9019),"")</f>
        <v/>
      </c>
      <c r="S9019" s="8" t="str">
        <f t="shared" si="3"/>
        <v/>
      </c>
    </row>
    <row r="9020" hidden="1">
      <c r="A9020" s="6" t="s">
        <v>22663</v>
      </c>
      <c r="B9020" s="6" t="s">
        <v>370</v>
      </c>
      <c r="C9020" s="6" t="s">
        <v>1007</v>
      </c>
      <c r="F9020" s="6" t="s">
        <v>415</v>
      </c>
      <c r="G9020" s="6" t="s">
        <v>416</v>
      </c>
      <c r="H9020" s="8" t="str">
        <f>VLOOKUP(C9020,agent_name_matching!A:B,2,false)</f>
        <v>Assessor LLM</v>
      </c>
      <c r="I9020" s="32" t="s">
        <v>1008</v>
      </c>
      <c r="J9020" s="6" t="s">
        <v>418</v>
      </c>
      <c r="L9020" s="6">
        <v>1335.0</v>
      </c>
      <c r="M9020" s="6">
        <v>14.0</v>
      </c>
      <c r="N9020" s="6">
        <v>1412.0</v>
      </c>
      <c r="O9020" s="6" t="s">
        <v>22664</v>
      </c>
      <c r="P9020" s="8" t="str">
        <f t="shared" si="1"/>
        <v/>
      </c>
      <c r="Q9020" s="8" t="str">
        <f t="shared" si="21"/>
        <v/>
      </c>
      <c r="R9020" s="8" t="str">
        <f>if(and(P9020&lt;&gt;"",Q9020&lt;&gt;"newexp",Q9020&lt;&gt;"nostart"),countifs(script_conform_dispatching!A:A,P9020,script_conform_dispatching!B:B,Q9020),"")</f>
        <v/>
      </c>
      <c r="S9020" s="8" t="str">
        <f t="shared" si="3"/>
        <v/>
      </c>
    </row>
    <row r="9021" hidden="1">
      <c r="A9021" s="6" t="s">
        <v>22665</v>
      </c>
      <c r="B9021" s="6" t="s">
        <v>370</v>
      </c>
      <c r="C9021" s="6" t="s">
        <v>1011</v>
      </c>
      <c r="F9021" s="6" t="s">
        <v>415</v>
      </c>
      <c r="G9021" s="6" t="s">
        <v>416</v>
      </c>
      <c r="H9021" s="8" t="str">
        <f>VLOOKUP(C9021,agent_name_matching!A:B,2,false)</f>
        <v>Dialog LLM</v>
      </c>
      <c r="I9021" s="32" t="s">
        <v>22666</v>
      </c>
      <c r="J9021" s="6" t="s">
        <v>418</v>
      </c>
      <c r="L9021" s="6">
        <v>2328.0</v>
      </c>
      <c r="M9021" s="6">
        <v>83.0</v>
      </c>
      <c r="N9021" s="6">
        <v>4299.0</v>
      </c>
      <c r="O9021" s="6" t="s">
        <v>22667</v>
      </c>
      <c r="P9021" s="8" t="str">
        <f t="shared" si="1"/>
        <v/>
      </c>
      <c r="Q9021" s="8" t="str">
        <f t="shared" si="21"/>
        <v/>
      </c>
      <c r="R9021" s="8" t="str">
        <f>if(and(P9021&lt;&gt;"",Q9021&lt;&gt;"newexp",Q9021&lt;&gt;"nostart"),countifs(script_conform_dispatching!A:A,P9021,script_conform_dispatching!B:B,Q9021),"")</f>
        <v/>
      </c>
      <c r="S9021" s="8" t="str">
        <f t="shared" si="3"/>
        <v/>
      </c>
    </row>
    <row r="9022" hidden="1">
      <c r="A9022" s="6" t="s">
        <v>22668</v>
      </c>
      <c r="B9022" s="6" t="s">
        <v>370</v>
      </c>
      <c r="C9022" s="6" t="s">
        <v>37</v>
      </c>
      <c r="F9022" s="6" t="s">
        <v>415</v>
      </c>
      <c r="G9022" s="6" t="s">
        <v>416</v>
      </c>
      <c r="H9022" s="8" t="str">
        <f>VLOOKUP(C9022,agent_name_matching!A:B,2,false)</f>
        <v>Patient LLM</v>
      </c>
      <c r="I9022" s="32" t="s">
        <v>22669</v>
      </c>
      <c r="J9022" s="6" t="s">
        <v>418</v>
      </c>
      <c r="K9022" s="6">
        <v>1.0</v>
      </c>
      <c r="L9022" s="6">
        <v>1037.0</v>
      </c>
      <c r="M9022" s="6">
        <v>41.0</v>
      </c>
      <c r="N9022" s="6">
        <v>1308.0</v>
      </c>
      <c r="O9022" s="6" t="s">
        <v>22670</v>
      </c>
      <c r="P9022" s="8" t="str">
        <f t="shared" si="1"/>
        <v/>
      </c>
      <c r="Q9022" s="8" t="str">
        <f t="shared" si="21"/>
        <v/>
      </c>
      <c r="R9022" s="8" t="str">
        <f>if(and(P9022&lt;&gt;"",Q9022&lt;&gt;"newexp",Q9022&lt;&gt;"nostart"),countifs(script_conform_dispatching!A:A,P9022,script_conform_dispatching!B:B,Q9022),"")</f>
        <v/>
      </c>
      <c r="S9022" s="8" t="str">
        <f t="shared" si="3"/>
        <v/>
      </c>
    </row>
    <row r="9023" hidden="1">
      <c r="A9023" s="6" t="s">
        <v>22671</v>
      </c>
      <c r="B9023" s="6" t="s">
        <v>370</v>
      </c>
      <c r="C9023" s="6" t="s">
        <v>411</v>
      </c>
      <c r="H9023" s="8" t="str">
        <f>VLOOKUP(C9023,agent_name_matching!A:B,2,false)</f>
        <v>System</v>
      </c>
      <c r="I9023" s="33"/>
      <c r="O9023" s="6" t="s">
        <v>22672</v>
      </c>
      <c r="P9023" s="8" t="str">
        <f t="shared" si="1"/>
        <v/>
      </c>
      <c r="Q9023" s="8" t="str">
        <f t="shared" si="21"/>
        <v/>
      </c>
      <c r="R9023" s="8" t="str">
        <f>if(and(P9023&lt;&gt;"",Q9023&lt;&gt;"newexp",Q9023&lt;&gt;"nostart"),countifs(script_conform_dispatching!A:A,P9023,script_conform_dispatching!B:B,Q9023),"")</f>
        <v/>
      </c>
      <c r="S9023" s="8" t="str">
        <f t="shared" si="3"/>
        <v/>
      </c>
    </row>
    <row r="9024" hidden="1">
      <c r="A9024" s="6" t="s">
        <v>22673</v>
      </c>
      <c r="B9024" s="6" t="s">
        <v>370</v>
      </c>
      <c r="C9024" s="6" t="s">
        <v>1007</v>
      </c>
      <c r="F9024" s="6" t="s">
        <v>415</v>
      </c>
      <c r="G9024" s="6" t="s">
        <v>416</v>
      </c>
      <c r="H9024" s="8" t="str">
        <f>VLOOKUP(C9024,agent_name_matching!A:B,2,false)</f>
        <v>Assessor LLM</v>
      </c>
      <c r="I9024" s="32" t="s">
        <v>1040</v>
      </c>
      <c r="J9024" s="6" t="s">
        <v>418</v>
      </c>
      <c r="L9024" s="6">
        <v>1464.0</v>
      </c>
      <c r="M9024" s="6">
        <v>12.0</v>
      </c>
      <c r="N9024" s="6">
        <v>603.0</v>
      </c>
      <c r="O9024" s="6" t="s">
        <v>22674</v>
      </c>
      <c r="P9024" s="8" t="str">
        <f t="shared" si="1"/>
        <v/>
      </c>
      <c r="Q9024" s="8" t="str">
        <f t="shared" si="21"/>
        <v/>
      </c>
      <c r="R9024" s="8" t="str">
        <f>if(and(P9024&lt;&gt;"",Q9024&lt;&gt;"newexp",Q9024&lt;&gt;"nostart"),countifs(script_conform_dispatching!A:A,P9024,script_conform_dispatching!B:B,Q9024),"")</f>
        <v/>
      </c>
      <c r="S9024" s="8" t="str">
        <f t="shared" si="3"/>
        <v/>
      </c>
    </row>
    <row r="9025" hidden="1">
      <c r="A9025" s="6" t="s">
        <v>22675</v>
      </c>
      <c r="B9025" s="6" t="s">
        <v>370</v>
      </c>
      <c r="C9025" s="6" t="s">
        <v>407</v>
      </c>
      <c r="D9025" s="6">
        <v>2.0</v>
      </c>
      <c r="E9025" s="6" t="s">
        <v>445</v>
      </c>
      <c r="H9025" s="8" t="str">
        <f>VLOOKUP(C9025,agent_name_matching!A:B,2,false)</f>
        <v>--</v>
      </c>
      <c r="I9025" s="33"/>
      <c r="O9025" s="6" t="s">
        <v>22676</v>
      </c>
      <c r="P9025" s="8">
        <f t="shared" si="1"/>
        <v>2</v>
      </c>
      <c r="Q9025" s="8">
        <f t="shared" si="21"/>
        <v>3</v>
      </c>
      <c r="R9025" s="8">
        <f>if(and(P9025&lt;&gt;"",Q9025&lt;&gt;"newexp",Q9025&lt;&gt;"nostart"),countifs(script_conform_dispatching!A:A,P9025,script_conform_dispatching!B:B,Q9025),"")</f>
        <v>1</v>
      </c>
      <c r="S9025" s="8" t="str">
        <f t="shared" si="3"/>
        <v/>
      </c>
    </row>
    <row r="9026" hidden="1">
      <c r="A9026" s="6" t="s">
        <v>22677</v>
      </c>
      <c r="B9026" s="6" t="s">
        <v>370</v>
      </c>
      <c r="C9026" s="6" t="s">
        <v>1045</v>
      </c>
      <c r="F9026" s="6" t="s">
        <v>415</v>
      </c>
      <c r="G9026" s="6" t="s">
        <v>416</v>
      </c>
      <c r="H9026" s="8" t="str">
        <f>VLOOKUP(C9026,agent_name_matching!A:B,2,false)</f>
        <v>Dispatcher LLM</v>
      </c>
      <c r="I9026" s="32" t="s">
        <v>1096</v>
      </c>
      <c r="J9026" s="6" t="s">
        <v>418</v>
      </c>
      <c r="L9026" s="6">
        <v>2881.0</v>
      </c>
      <c r="M9026" s="6">
        <v>260.0</v>
      </c>
      <c r="N9026" s="6">
        <v>4278.0</v>
      </c>
      <c r="O9026" s="6" t="s">
        <v>22678</v>
      </c>
      <c r="P9026" s="8" t="str">
        <f t="shared" si="1"/>
        <v/>
      </c>
      <c r="Q9026" s="8" t="str">
        <f t="shared" si="21"/>
        <v/>
      </c>
      <c r="R9026" s="8" t="str">
        <f>if(and(P9026&lt;&gt;"",Q9026&lt;&gt;"newexp",Q9026&lt;&gt;"nostart"),countifs(script_conform_dispatching!A:A,P9026,script_conform_dispatching!B:B,Q9026),"")</f>
        <v/>
      </c>
      <c r="S9026" s="8" t="str">
        <f t="shared" si="3"/>
        <v/>
      </c>
    </row>
    <row r="9027" hidden="1">
      <c r="A9027" s="6" t="s">
        <v>22679</v>
      </c>
      <c r="B9027" s="6" t="s">
        <v>370</v>
      </c>
      <c r="C9027" s="6" t="s">
        <v>407</v>
      </c>
      <c r="D9027" s="6">
        <v>3.0</v>
      </c>
      <c r="E9027" s="6" t="s">
        <v>408</v>
      </c>
      <c r="H9027" s="8" t="str">
        <f>VLOOKUP(C9027,agent_name_matching!A:B,2,false)</f>
        <v>--</v>
      </c>
      <c r="I9027" s="33"/>
      <c r="O9027" s="6" t="s">
        <v>22680</v>
      </c>
      <c r="P9027" s="8" t="str">
        <f t="shared" si="1"/>
        <v/>
      </c>
      <c r="Q9027" s="8" t="str">
        <f t="shared" si="21"/>
        <v/>
      </c>
      <c r="R9027" s="8" t="str">
        <f>if(and(P9027&lt;&gt;"",Q9027&lt;&gt;"newexp",Q9027&lt;&gt;"nostart"),countifs(script_conform_dispatching!A:A,P9027,script_conform_dispatching!B:B,Q9027),"")</f>
        <v/>
      </c>
      <c r="S9027" s="8" t="str">
        <f t="shared" si="3"/>
        <v/>
      </c>
    </row>
    <row r="9028" hidden="1">
      <c r="A9028" s="6" t="s">
        <v>22681</v>
      </c>
      <c r="B9028" s="6" t="s">
        <v>370</v>
      </c>
      <c r="C9028" s="6" t="s">
        <v>1011</v>
      </c>
      <c r="F9028" s="6" t="s">
        <v>415</v>
      </c>
      <c r="G9028" s="6" t="s">
        <v>416</v>
      </c>
      <c r="H9028" s="8" t="str">
        <f>VLOOKUP(C9028,agent_name_matching!A:B,2,false)</f>
        <v>Dialog LLM</v>
      </c>
      <c r="I9028" s="32" t="s">
        <v>22682</v>
      </c>
      <c r="J9028" s="6" t="s">
        <v>418</v>
      </c>
      <c r="L9028" s="6">
        <v>2905.0</v>
      </c>
      <c r="M9028" s="6">
        <v>28.0</v>
      </c>
      <c r="N9028" s="6">
        <v>989.0</v>
      </c>
      <c r="O9028" s="6" t="s">
        <v>22683</v>
      </c>
      <c r="P9028" s="8" t="str">
        <f t="shared" si="1"/>
        <v/>
      </c>
      <c r="Q9028" s="8" t="str">
        <f t="shared" si="21"/>
        <v/>
      </c>
      <c r="R9028" s="8" t="str">
        <f>if(and(P9028&lt;&gt;"",Q9028&lt;&gt;"newexp",Q9028&lt;&gt;"nostart"),countifs(script_conform_dispatching!A:A,P9028,script_conform_dispatching!B:B,Q9028),"")</f>
        <v/>
      </c>
      <c r="S9028" s="8" t="str">
        <f t="shared" si="3"/>
        <v/>
      </c>
    </row>
    <row r="9029" hidden="1">
      <c r="A9029" s="6" t="s">
        <v>22684</v>
      </c>
      <c r="B9029" s="6" t="s">
        <v>370</v>
      </c>
      <c r="C9029" s="6" t="s">
        <v>450</v>
      </c>
      <c r="F9029" s="6" t="s">
        <v>415</v>
      </c>
      <c r="G9029" s="6" t="s">
        <v>416</v>
      </c>
      <c r="H9029" s="8" t="str">
        <f>VLOOKUP(C9029,agent_name_matching!A:B,2,false)</f>
        <v>Validator LLM</v>
      </c>
      <c r="I9029" s="32" t="s">
        <v>451</v>
      </c>
      <c r="J9029" s="6" t="s">
        <v>452</v>
      </c>
      <c r="L9029" s="6">
        <v>1315.0</v>
      </c>
      <c r="M9029" s="6">
        <v>10.0</v>
      </c>
      <c r="N9029" s="6">
        <v>627.0</v>
      </c>
      <c r="O9029" s="6" t="s">
        <v>22685</v>
      </c>
      <c r="P9029" s="8" t="str">
        <f t="shared" si="1"/>
        <v/>
      </c>
      <c r="Q9029" s="8" t="str">
        <f t="shared" si="21"/>
        <v/>
      </c>
      <c r="R9029" s="8" t="str">
        <f>if(and(P9029&lt;&gt;"",Q9029&lt;&gt;"newexp",Q9029&lt;&gt;"nostart"),countifs(script_conform_dispatching!A:A,P9029,script_conform_dispatching!B:B,Q9029),"")</f>
        <v/>
      </c>
      <c r="S9029" s="8" t="str">
        <f t="shared" si="3"/>
        <v/>
      </c>
    </row>
    <row r="9030" hidden="1">
      <c r="A9030" s="6" t="s">
        <v>22686</v>
      </c>
      <c r="B9030" s="6" t="s">
        <v>370</v>
      </c>
      <c r="C9030" s="6" t="s">
        <v>37</v>
      </c>
      <c r="F9030" s="6" t="s">
        <v>415</v>
      </c>
      <c r="G9030" s="6" t="s">
        <v>416</v>
      </c>
      <c r="H9030" s="8" t="str">
        <f>VLOOKUP(C9030,agent_name_matching!A:B,2,false)</f>
        <v>Patient LLM</v>
      </c>
      <c r="I9030" s="32" t="s">
        <v>22687</v>
      </c>
      <c r="J9030" s="6" t="s">
        <v>418</v>
      </c>
      <c r="K9030" s="6">
        <v>1.0</v>
      </c>
      <c r="L9030" s="6">
        <v>1114.0</v>
      </c>
      <c r="M9030" s="6">
        <v>106.0</v>
      </c>
      <c r="N9030" s="6">
        <v>1943.0</v>
      </c>
      <c r="O9030" s="6" t="s">
        <v>22688</v>
      </c>
      <c r="P9030" s="8" t="str">
        <f t="shared" si="1"/>
        <v/>
      </c>
      <c r="Q9030" s="8" t="str">
        <f t="shared" si="21"/>
        <v/>
      </c>
      <c r="R9030" s="8" t="str">
        <f>if(and(P9030&lt;&gt;"",Q9030&lt;&gt;"newexp",Q9030&lt;&gt;"nostart"),countifs(script_conform_dispatching!A:A,P9030,script_conform_dispatching!B:B,Q9030),"")</f>
        <v/>
      </c>
      <c r="S9030" s="8" t="str">
        <f t="shared" si="3"/>
        <v/>
      </c>
    </row>
    <row r="9031" hidden="1">
      <c r="A9031" s="6" t="s">
        <v>22689</v>
      </c>
      <c r="B9031" s="6" t="s">
        <v>370</v>
      </c>
      <c r="C9031" s="6" t="s">
        <v>411</v>
      </c>
      <c r="H9031" s="8" t="str">
        <f>VLOOKUP(C9031,agent_name_matching!A:B,2,false)</f>
        <v>System</v>
      </c>
      <c r="I9031" s="33"/>
      <c r="O9031" s="6" t="s">
        <v>22690</v>
      </c>
      <c r="P9031" s="8" t="str">
        <f t="shared" si="1"/>
        <v/>
      </c>
      <c r="Q9031" s="8" t="str">
        <f t="shared" si="21"/>
        <v/>
      </c>
      <c r="R9031" s="8" t="str">
        <f>if(and(P9031&lt;&gt;"",Q9031&lt;&gt;"newexp",Q9031&lt;&gt;"nostart"),countifs(script_conform_dispatching!A:A,P9031,script_conform_dispatching!B:B,Q9031),"")</f>
        <v/>
      </c>
      <c r="S9031" s="8" t="str">
        <f t="shared" si="3"/>
        <v/>
      </c>
    </row>
    <row r="9032" hidden="1">
      <c r="A9032" s="6" t="s">
        <v>22691</v>
      </c>
      <c r="B9032" s="6" t="s">
        <v>370</v>
      </c>
      <c r="C9032" s="6" t="s">
        <v>1007</v>
      </c>
      <c r="F9032" s="6" t="s">
        <v>415</v>
      </c>
      <c r="G9032" s="6" t="s">
        <v>416</v>
      </c>
      <c r="H9032" s="8" t="str">
        <f>VLOOKUP(C9032,agent_name_matching!A:B,2,false)</f>
        <v>Assessor LLM</v>
      </c>
      <c r="I9032" s="32" t="s">
        <v>1008</v>
      </c>
      <c r="J9032" s="6" t="s">
        <v>418</v>
      </c>
      <c r="L9032" s="6">
        <v>1715.0</v>
      </c>
      <c r="M9032" s="6">
        <v>14.0</v>
      </c>
      <c r="N9032" s="6">
        <v>793.0</v>
      </c>
      <c r="O9032" s="6" t="s">
        <v>22692</v>
      </c>
      <c r="P9032" s="8" t="str">
        <f t="shared" si="1"/>
        <v/>
      </c>
      <c r="Q9032" s="8" t="str">
        <f t="shared" si="21"/>
        <v/>
      </c>
      <c r="R9032" s="8" t="str">
        <f>if(and(P9032&lt;&gt;"",Q9032&lt;&gt;"newexp",Q9032&lt;&gt;"nostart"),countifs(script_conform_dispatching!A:A,P9032,script_conform_dispatching!B:B,Q9032),"")</f>
        <v/>
      </c>
      <c r="S9032" s="8" t="str">
        <f t="shared" si="3"/>
        <v/>
      </c>
    </row>
    <row r="9033" hidden="1">
      <c r="A9033" s="6" t="s">
        <v>22693</v>
      </c>
      <c r="B9033" s="6" t="s">
        <v>370</v>
      </c>
      <c r="C9033" s="6" t="s">
        <v>1011</v>
      </c>
      <c r="F9033" s="6" t="s">
        <v>415</v>
      </c>
      <c r="G9033" s="6" t="s">
        <v>416</v>
      </c>
      <c r="H9033" s="8" t="str">
        <f>VLOOKUP(C9033,agent_name_matching!A:B,2,false)</f>
        <v>Dialog LLM</v>
      </c>
      <c r="I9033" s="32" t="s">
        <v>22694</v>
      </c>
      <c r="J9033" s="6" t="s">
        <v>418</v>
      </c>
      <c r="L9033" s="6">
        <v>3342.0</v>
      </c>
      <c r="M9033" s="6">
        <v>59.0</v>
      </c>
      <c r="N9033" s="6">
        <v>1317.0</v>
      </c>
      <c r="O9033" s="6" t="s">
        <v>22695</v>
      </c>
      <c r="P9033" s="8" t="str">
        <f t="shared" si="1"/>
        <v/>
      </c>
      <c r="Q9033" s="8" t="str">
        <f t="shared" si="21"/>
        <v/>
      </c>
      <c r="R9033" s="8" t="str">
        <f>if(and(P9033&lt;&gt;"",Q9033&lt;&gt;"newexp",Q9033&lt;&gt;"nostart"),countifs(script_conform_dispatching!A:A,P9033,script_conform_dispatching!B:B,Q9033),"")</f>
        <v/>
      </c>
      <c r="S9033" s="8" t="str">
        <f t="shared" si="3"/>
        <v/>
      </c>
    </row>
    <row r="9034" hidden="1">
      <c r="A9034" s="6" t="s">
        <v>22696</v>
      </c>
      <c r="B9034" s="6" t="s">
        <v>370</v>
      </c>
      <c r="C9034" s="6" t="s">
        <v>37</v>
      </c>
      <c r="F9034" s="6" t="s">
        <v>415</v>
      </c>
      <c r="G9034" s="6" t="s">
        <v>416</v>
      </c>
      <c r="H9034" s="8" t="str">
        <f>VLOOKUP(C9034,agent_name_matching!A:B,2,false)</f>
        <v>Patient LLM</v>
      </c>
      <c r="I9034" s="32" t="s">
        <v>22697</v>
      </c>
      <c r="J9034" s="6" t="s">
        <v>418</v>
      </c>
      <c r="K9034" s="6">
        <v>1.0</v>
      </c>
      <c r="L9034" s="6">
        <v>1287.0</v>
      </c>
      <c r="M9034" s="6">
        <v>109.0</v>
      </c>
      <c r="N9034" s="6">
        <v>3094.0</v>
      </c>
      <c r="O9034" s="6" t="s">
        <v>22698</v>
      </c>
      <c r="P9034" s="8" t="str">
        <f t="shared" si="1"/>
        <v/>
      </c>
      <c r="Q9034" s="8" t="str">
        <f t="shared" si="21"/>
        <v/>
      </c>
      <c r="R9034" s="8" t="str">
        <f>if(and(P9034&lt;&gt;"",Q9034&lt;&gt;"newexp",Q9034&lt;&gt;"nostart"),countifs(script_conform_dispatching!A:A,P9034,script_conform_dispatching!B:B,Q9034),"")</f>
        <v/>
      </c>
      <c r="S9034" s="8" t="str">
        <f t="shared" si="3"/>
        <v/>
      </c>
    </row>
    <row r="9035" hidden="1">
      <c r="A9035" s="6" t="s">
        <v>22699</v>
      </c>
      <c r="B9035" s="6" t="s">
        <v>370</v>
      </c>
      <c r="C9035" s="6" t="s">
        <v>411</v>
      </c>
      <c r="H9035" s="8" t="str">
        <f>VLOOKUP(C9035,agent_name_matching!A:B,2,false)</f>
        <v>System</v>
      </c>
      <c r="I9035" s="33"/>
      <c r="O9035" s="6" t="s">
        <v>22700</v>
      </c>
      <c r="P9035" s="8" t="str">
        <f t="shared" si="1"/>
        <v/>
      </c>
      <c r="Q9035" s="8" t="str">
        <f t="shared" si="21"/>
        <v/>
      </c>
      <c r="R9035" s="8" t="str">
        <f>if(and(P9035&lt;&gt;"",Q9035&lt;&gt;"newexp",Q9035&lt;&gt;"nostart"),countifs(script_conform_dispatching!A:A,P9035,script_conform_dispatching!B:B,Q9035),"")</f>
        <v/>
      </c>
      <c r="S9035" s="8" t="str">
        <f t="shared" si="3"/>
        <v/>
      </c>
    </row>
    <row r="9036" hidden="1">
      <c r="A9036" s="6" t="s">
        <v>22701</v>
      </c>
      <c r="B9036" s="6" t="s">
        <v>370</v>
      </c>
      <c r="C9036" s="6" t="s">
        <v>1007</v>
      </c>
      <c r="F9036" s="6" t="s">
        <v>415</v>
      </c>
      <c r="G9036" s="6" t="s">
        <v>416</v>
      </c>
      <c r="H9036" s="8" t="str">
        <f>VLOOKUP(C9036,agent_name_matching!A:B,2,false)</f>
        <v>Assessor LLM</v>
      </c>
      <c r="I9036" s="32" t="s">
        <v>1008</v>
      </c>
      <c r="J9036" s="6" t="s">
        <v>418</v>
      </c>
      <c r="L9036" s="6">
        <v>1888.0</v>
      </c>
      <c r="M9036" s="6">
        <v>14.0</v>
      </c>
      <c r="N9036" s="6">
        <v>2787.0</v>
      </c>
      <c r="O9036" s="6" t="s">
        <v>22702</v>
      </c>
      <c r="P9036" s="8" t="str">
        <f t="shared" si="1"/>
        <v/>
      </c>
      <c r="Q9036" s="8" t="str">
        <f t="shared" si="21"/>
        <v/>
      </c>
      <c r="R9036" s="8" t="str">
        <f>if(and(P9036&lt;&gt;"",Q9036&lt;&gt;"newexp",Q9036&lt;&gt;"nostart"),countifs(script_conform_dispatching!A:A,P9036,script_conform_dispatching!B:B,Q9036),"")</f>
        <v/>
      </c>
      <c r="S9036" s="8" t="str">
        <f t="shared" si="3"/>
        <v/>
      </c>
    </row>
    <row r="9037" hidden="1">
      <c r="A9037" s="6" t="s">
        <v>22703</v>
      </c>
      <c r="B9037" s="6" t="s">
        <v>370</v>
      </c>
      <c r="C9037" s="6" t="s">
        <v>1011</v>
      </c>
      <c r="F9037" s="6" t="s">
        <v>415</v>
      </c>
      <c r="G9037" s="6" t="s">
        <v>416</v>
      </c>
      <c r="H9037" s="8" t="str">
        <f>VLOOKUP(C9037,agent_name_matching!A:B,2,false)</f>
        <v>Dialog LLM</v>
      </c>
      <c r="I9037" s="32" t="s">
        <v>22704</v>
      </c>
      <c r="J9037" s="6" t="s">
        <v>418</v>
      </c>
      <c r="L9037" s="6">
        <v>3812.0</v>
      </c>
      <c r="M9037" s="6">
        <v>62.0</v>
      </c>
      <c r="N9037" s="6">
        <v>1336.0</v>
      </c>
      <c r="O9037" s="6" t="s">
        <v>22705</v>
      </c>
      <c r="P9037" s="8" t="str">
        <f t="shared" si="1"/>
        <v/>
      </c>
      <c r="Q9037" s="8" t="str">
        <f t="shared" si="21"/>
        <v/>
      </c>
      <c r="R9037" s="8" t="str">
        <f>if(and(P9037&lt;&gt;"",Q9037&lt;&gt;"newexp",Q9037&lt;&gt;"nostart"),countifs(script_conform_dispatching!A:A,P9037,script_conform_dispatching!B:B,Q9037),"")</f>
        <v/>
      </c>
      <c r="S9037" s="8" t="str">
        <f t="shared" si="3"/>
        <v/>
      </c>
    </row>
    <row r="9038" hidden="1">
      <c r="A9038" s="6" t="s">
        <v>22706</v>
      </c>
      <c r="B9038" s="6" t="s">
        <v>370</v>
      </c>
      <c r="C9038" s="6" t="s">
        <v>37</v>
      </c>
      <c r="F9038" s="6" t="s">
        <v>415</v>
      </c>
      <c r="G9038" s="6" t="s">
        <v>416</v>
      </c>
      <c r="H9038" s="8" t="str">
        <f>VLOOKUP(C9038,agent_name_matching!A:B,2,false)</f>
        <v>Patient LLM</v>
      </c>
      <c r="I9038" s="32" t="s">
        <v>22707</v>
      </c>
      <c r="J9038" s="6" t="s">
        <v>418</v>
      </c>
      <c r="K9038" s="6">
        <v>1.0</v>
      </c>
      <c r="L9038" s="6">
        <v>1466.0</v>
      </c>
      <c r="M9038" s="6">
        <v>118.0</v>
      </c>
      <c r="N9038" s="6">
        <v>2027.0</v>
      </c>
      <c r="O9038" s="6" t="s">
        <v>22708</v>
      </c>
      <c r="P9038" s="8" t="str">
        <f t="shared" si="1"/>
        <v/>
      </c>
      <c r="Q9038" s="8" t="str">
        <f t="shared" si="21"/>
        <v/>
      </c>
      <c r="R9038" s="8" t="str">
        <f>if(and(P9038&lt;&gt;"",Q9038&lt;&gt;"newexp",Q9038&lt;&gt;"nostart"),countifs(script_conform_dispatching!A:A,P9038,script_conform_dispatching!B:B,Q9038),"")</f>
        <v/>
      </c>
      <c r="S9038" s="8" t="str">
        <f t="shared" si="3"/>
        <v/>
      </c>
    </row>
    <row r="9039" hidden="1">
      <c r="A9039" s="6" t="s">
        <v>22709</v>
      </c>
      <c r="B9039" s="6" t="s">
        <v>370</v>
      </c>
      <c r="C9039" s="6" t="s">
        <v>411</v>
      </c>
      <c r="H9039" s="8" t="str">
        <f>VLOOKUP(C9039,agent_name_matching!A:B,2,false)</f>
        <v>System</v>
      </c>
      <c r="I9039" s="33"/>
      <c r="O9039" s="6" t="s">
        <v>22710</v>
      </c>
      <c r="P9039" s="8" t="str">
        <f t="shared" si="1"/>
        <v/>
      </c>
      <c r="Q9039" s="8" t="str">
        <f t="shared" si="21"/>
        <v/>
      </c>
      <c r="R9039" s="8" t="str">
        <f>if(and(P9039&lt;&gt;"",Q9039&lt;&gt;"newexp",Q9039&lt;&gt;"nostart"),countifs(script_conform_dispatching!A:A,P9039,script_conform_dispatching!B:B,Q9039),"")</f>
        <v/>
      </c>
      <c r="S9039" s="8" t="str">
        <f t="shared" si="3"/>
        <v/>
      </c>
    </row>
    <row r="9040" hidden="1">
      <c r="A9040" s="6" t="s">
        <v>22711</v>
      </c>
      <c r="B9040" s="6" t="s">
        <v>370</v>
      </c>
      <c r="C9040" s="6" t="s">
        <v>1007</v>
      </c>
      <c r="F9040" s="6" t="s">
        <v>415</v>
      </c>
      <c r="G9040" s="6" t="s">
        <v>416</v>
      </c>
      <c r="H9040" s="8" t="str">
        <f>VLOOKUP(C9040,agent_name_matching!A:B,2,false)</f>
        <v>Assessor LLM</v>
      </c>
      <c r="I9040" s="32" t="s">
        <v>1008</v>
      </c>
      <c r="J9040" s="6" t="s">
        <v>418</v>
      </c>
      <c r="L9040" s="6">
        <v>2073.0</v>
      </c>
      <c r="M9040" s="6">
        <v>14.0</v>
      </c>
      <c r="N9040" s="6">
        <v>694.0</v>
      </c>
      <c r="O9040" s="6" t="s">
        <v>22712</v>
      </c>
      <c r="P9040" s="8" t="str">
        <f t="shared" si="1"/>
        <v/>
      </c>
      <c r="Q9040" s="8" t="str">
        <f t="shared" si="21"/>
        <v/>
      </c>
      <c r="R9040" s="8" t="str">
        <f>if(and(P9040&lt;&gt;"",Q9040&lt;&gt;"newexp",Q9040&lt;&gt;"nostart"),countifs(script_conform_dispatching!A:A,P9040,script_conform_dispatching!B:B,Q9040),"")</f>
        <v/>
      </c>
      <c r="S9040" s="8" t="str">
        <f t="shared" si="3"/>
        <v/>
      </c>
    </row>
    <row r="9041" hidden="1">
      <c r="A9041" s="6" t="s">
        <v>22713</v>
      </c>
      <c r="B9041" s="6" t="s">
        <v>370</v>
      </c>
      <c r="C9041" s="6" t="s">
        <v>1011</v>
      </c>
      <c r="F9041" s="6" t="s">
        <v>415</v>
      </c>
      <c r="G9041" s="6" t="s">
        <v>416</v>
      </c>
      <c r="H9041" s="8" t="str">
        <f>VLOOKUP(C9041,agent_name_matching!A:B,2,false)</f>
        <v>Dialog LLM</v>
      </c>
      <c r="I9041" s="32" t="s">
        <v>22714</v>
      </c>
      <c r="J9041" s="6" t="s">
        <v>418</v>
      </c>
      <c r="L9041" s="6">
        <v>4294.0</v>
      </c>
      <c r="M9041" s="6">
        <v>69.0</v>
      </c>
      <c r="N9041" s="6">
        <v>1893.0</v>
      </c>
      <c r="O9041" s="6" t="s">
        <v>22715</v>
      </c>
      <c r="P9041" s="8" t="str">
        <f t="shared" si="1"/>
        <v/>
      </c>
      <c r="Q9041" s="8" t="str">
        <f t="shared" si="21"/>
        <v/>
      </c>
      <c r="R9041" s="8" t="str">
        <f>if(and(P9041&lt;&gt;"",Q9041&lt;&gt;"newexp",Q9041&lt;&gt;"nostart"),countifs(script_conform_dispatching!A:A,P9041,script_conform_dispatching!B:B,Q9041),"")</f>
        <v/>
      </c>
      <c r="S9041" s="8" t="str">
        <f t="shared" si="3"/>
        <v/>
      </c>
    </row>
    <row r="9042" hidden="1">
      <c r="A9042" s="6" t="s">
        <v>22716</v>
      </c>
      <c r="B9042" s="6" t="s">
        <v>370</v>
      </c>
      <c r="C9042" s="6" t="s">
        <v>37</v>
      </c>
      <c r="F9042" s="6" t="s">
        <v>415</v>
      </c>
      <c r="G9042" s="6" t="s">
        <v>416</v>
      </c>
      <c r="H9042" s="8" t="str">
        <f>VLOOKUP(C9042,agent_name_matching!A:B,2,false)</f>
        <v>Patient LLM</v>
      </c>
      <c r="I9042" s="32" t="s">
        <v>22717</v>
      </c>
      <c r="J9042" s="6" t="s">
        <v>418</v>
      </c>
      <c r="K9042" s="6">
        <v>1.0</v>
      </c>
      <c r="L9042" s="6">
        <v>1661.0</v>
      </c>
      <c r="M9042" s="6">
        <v>81.0</v>
      </c>
      <c r="N9042" s="6">
        <v>1542.0</v>
      </c>
      <c r="O9042" s="6" t="s">
        <v>22718</v>
      </c>
      <c r="P9042" s="8" t="str">
        <f t="shared" si="1"/>
        <v/>
      </c>
      <c r="Q9042" s="8" t="str">
        <f t="shared" si="21"/>
        <v/>
      </c>
      <c r="R9042" s="8" t="str">
        <f>if(and(P9042&lt;&gt;"",Q9042&lt;&gt;"newexp",Q9042&lt;&gt;"nostart"),countifs(script_conform_dispatching!A:A,P9042,script_conform_dispatching!B:B,Q9042),"")</f>
        <v/>
      </c>
      <c r="S9042" s="8" t="str">
        <f t="shared" si="3"/>
        <v/>
      </c>
    </row>
    <row r="9043" hidden="1">
      <c r="A9043" s="6" t="s">
        <v>22719</v>
      </c>
      <c r="B9043" s="6" t="s">
        <v>370</v>
      </c>
      <c r="C9043" s="6" t="s">
        <v>411</v>
      </c>
      <c r="H9043" s="8" t="str">
        <f>VLOOKUP(C9043,agent_name_matching!A:B,2,false)</f>
        <v>System</v>
      </c>
      <c r="I9043" s="33"/>
      <c r="O9043" s="6" t="s">
        <v>22720</v>
      </c>
      <c r="P9043" s="8" t="str">
        <f t="shared" si="1"/>
        <v/>
      </c>
      <c r="Q9043" s="8" t="str">
        <f t="shared" si="21"/>
        <v/>
      </c>
      <c r="R9043" s="8" t="str">
        <f>if(and(P9043&lt;&gt;"",Q9043&lt;&gt;"newexp",Q9043&lt;&gt;"nostart"),countifs(script_conform_dispatching!A:A,P9043,script_conform_dispatching!B:B,Q9043),"")</f>
        <v/>
      </c>
      <c r="S9043" s="8" t="str">
        <f t="shared" si="3"/>
        <v/>
      </c>
    </row>
    <row r="9044" hidden="1">
      <c r="A9044" s="6" t="s">
        <v>22721</v>
      </c>
      <c r="B9044" s="6" t="s">
        <v>370</v>
      </c>
      <c r="C9044" s="6" t="s">
        <v>1007</v>
      </c>
      <c r="F9044" s="6" t="s">
        <v>415</v>
      </c>
      <c r="G9044" s="6" t="s">
        <v>416</v>
      </c>
      <c r="H9044" s="8" t="str">
        <f>VLOOKUP(C9044,agent_name_matching!A:B,2,false)</f>
        <v>Assessor LLM</v>
      </c>
      <c r="I9044" s="32" t="s">
        <v>1008</v>
      </c>
      <c r="J9044" s="6" t="s">
        <v>418</v>
      </c>
      <c r="L9044" s="6">
        <v>2229.0</v>
      </c>
      <c r="M9044" s="6">
        <v>14.0</v>
      </c>
      <c r="N9044" s="6">
        <v>826.0</v>
      </c>
      <c r="O9044" s="6" t="s">
        <v>22722</v>
      </c>
      <c r="P9044" s="8" t="str">
        <f t="shared" si="1"/>
        <v/>
      </c>
      <c r="Q9044" s="8" t="str">
        <f t="shared" si="21"/>
        <v/>
      </c>
      <c r="R9044" s="8" t="str">
        <f>if(and(P9044&lt;&gt;"",Q9044&lt;&gt;"newexp",Q9044&lt;&gt;"nostart"),countifs(script_conform_dispatching!A:A,P9044,script_conform_dispatching!B:B,Q9044),"")</f>
        <v/>
      </c>
      <c r="S9044" s="8" t="str">
        <f t="shared" si="3"/>
        <v/>
      </c>
    </row>
    <row r="9045" hidden="1">
      <c r="A9045" s="6" t="s">
        <v>22723</v>
      </c>
      <c r="B9045" s="6" t="s">
        <v>370</v>
      </c>
      <c r="C9045" s="6" t="s">
        <v>1011</v>
      </c>
      <c r="F9045" s="6" t="s">
        <v>415</v>
      </c>
      <c r="G9045" s="6" t="s">
        <v>416</v>
      </c>
      <c r="H9045" s="8" t="str">
        <f>VLOOKUP(C9045,agent_name_matching!A:B,2,false)</f>
        <v>Dialog LLM</v>
      </c>
      <c r="I9045" s="32" t="s">
        <v>22724</v>
      </c>
      <c r="J9045" s="6" t="s">
        <v>418</v>
      </c>
      <c r="L9045" s="6">
        <v>4747.0</v>
      </c>
      <c r="M9045" s="6">
        <v>66.0</v>
      </c>
      <c r="N9045" s="6">
        <v>1942.0</v>
      </c>
      <c r="O9045" s="6" t="s">
        <v>22725</v>
      </c>
      <c r="P9045" s="8" t="str">
        <f t="shared" si="1"/>
        <v/>
      </c>
      <c r="Q9045" s="8" t="str">
        <f t="shared" si="21"/>
        <v/>
      </c>
      <c r="R9045" s="8" t="str">
        <f>if(and(P9045&lt;&gt;"",Q9045&lt;&gt;"newexp",Q9045&lt;&gt;"nostart"),countifs(script_conform_dispatching!A:A,P9045,script_conform_dispatching!B:B,Q9045),"")</f>
        <v/>
      </c>
      <c r="S9045" s="8" t="str">
        <f t="shared" si="3"/>
        <v/>
      </c>
    </row>
    <row r="9046" hidden="1">
      <c r="A9046" s="6" t="s">
        <v>22726</v>
      </c>
      <c r="B9046" s="6" t="s">
        <v>370</v>
      </c>
      <c r="C9046" s="6" t="s">
        <v>37</v>
      </c>
      <c r="F9046" s="6" t="s">
        <v>415</v>
      </c>
      <c r="G9046" s="6" t="s">
        <v>416</v>
      </c>
      <c r="H9046" s="8" t="str">
        <f>VLOOKUP(C9046,agent_name_matching!A:B,2,false)</f>
        <v>Patient LLM</v>
      </c>
      <c r="I9046" s="32" t="s">
        <v>22727</v>
      </c>
      <c r="J9046" s="6" t="s">
        <v>418</v>
      </c>
      <c r="K9046" s="6">
        <v>1.0</v>
      </c>
      <c r="L9046" s="6">
        <v>1816.0</v>
      </c>
      <c r="M9046" s="6">
        <v>97.0</v>
      </c>
      <c r="N9046" s="6">
        <v>1714.0</v>
      </c>
      <c r="O9046" s="6" t="s">
        <v>22728</v>
      </c>
      <c r="P9046" s="8" t="str">
        <f t="shared" si="1"/>
        <v/>
      </c>
      <c r="Q9046" s="8" t="str">
        <f t="shared" si="21"/>
        <v/>
      </c>
      <c r="R9046" s="8" t="str">
        <f>if(and(P9046&lt;&gt;"",Q9046&lt;&gt;"newexp",Q9046&lt;&gt;"nostart"),countifs(script_conform_dispatching!A:A,P9046,script_conform_dispatching!B:B,Q9046),"")</f>
        <v/>
      </c>
      <c r="S9046" s="8" t="str">
        <f t="shared" si="3"/>
        <v/>
      </c>
    </row>
    <row r="9047" hidden="1">
      <c r="A9047" s="6" t="s">
        <v>22729</v>
      </c>
      <c r="B9047" s="6" t="s">
        <v>370</v>
      </c>
      <c r="C9047" s="6" t="s">
        <v>411</v>
      </c>
      <c r="H9047" s="8" t="str">
        <f>VLOOKUP(C9047,agent_name_matching!A:B,2,false)</f>
        <v>System</v>
      </c>
      <c r="I9047" s="33"/>
      <c r="O9047" s="6" t="s">
        <v>22730</v>
      </c>
      <c r="P9047" s="8" t="str">
        <f t="shared" si="1"/>
        <v/>
      </c>
      <c r="Q9047" s="8" t="str">
        <f t="shared" si="21"/>
        <v/>
      </c>
      <c r="R9047" s="8" t="str">
        <f>if(and(P9047&lt;&gt;"",Q9047&lt;&gt;"newexp",Q9047&lt;&gt;"nostart"),countifs(script_conform_dispatching!A:A,P9047,script_conform_dispatching!B:B,Q9047),"")</f>
        <v/>
      </c>
      <c r="S9047" s="8" t="str">
        <f t="shared" si="3"/>
        <v/>
      </c>
    </row>
    <row r="9048" hidden="1">
      <c r="A9048" s="6" t="s">
        <v>22731</v>
      </c>
      <c r="B9048" s="6" t="s">
        <v>370</v>
      </c>
      <c r="C9048" s="6" t="s">
        <v>1007</v>
      </c>
      <c r="F9048" s="6" t="s">
        <v>415</v>
      </c>
      <c r="G9048" s="6" t="s">
        <v>416</v>
      </c>
      <c r="H9048" s="8" t="str">
        <f>VLOOKUP(C9048,agent_name_matching!A:B,2,false)</f>
        <v>Assessor LLM</v>
      </c>
      <c r="I9048" s="32" t="s">
        <v>1040</v>
      </c>
      <c r="J9048" s="6" t="s">
        <v>418</v>
      </c>
      <c r="L9048" s="6">
        <v>2398.0</v>
      </c>
      <c r="M9048" s="6">
        <v>12.0</v>
      </c>
      <c r="N9048" s="6">
        <v>808.0</v>
      </c>
      <c r="O9048" s="6" t="s">
        <v>22732</v>
      </c>
      <c r="P9048" s="8" t="str">
        <f t="shared" si="1"/>
        <v/>
      </c>
      <c r="Q9048" s="8" t="str">
        <f t="shared" si="21"/>
        <v/>
      </c>
      <c r="R9048" s="8" t="str">
        <f>if(and(P9048&lt;&gt;"",Q9048&lt;&gt;"newexp",Q9048&lt;&gt;"nostart"),countifs(script_conform_dispatching!A:A,P9048,script_conform_dispatching!B:B,Q9048),"")</f>
        <v/>
      </c>
      <c r="S9048" s="8" t="str">
        <f t="shared" si="3"/>
        <v/>
      </c>
    </row>
    <row r="9049" hidden="1">
      <c r="A9049" s="6" t="s">
        <v>22733</v>
      </c>
      <c r="B9049" s="6" t="s">
        <v>370</v>
      </c>
      <c r="C9049" s="6" t="s">
        <v>407</v>
      </c>
      <c r="D9049" s="6">
        <v>3.0</v>
      </c>
      <c r="E9049" s="6" t="s">
        <v>445</v>
      </c>
      <c r="H9049" s="8" t="str">
        <f>VLOOKUP(C9049,agent_name_matching!A:B,2,false)</f>
        <v>--</v>
      </c>
      <c r="I9049" s="33"/>
      <c r="O9049" s="6" t="s">
        <v>22734</v>
      </c>
      <c r="P9049" s="8">
        <f t="shared" si="1"/>
        <v>3</v>
      </c>
      <c r="Q9049" s="8">
        <f t="shared" si="21"/>
        <v>3</v>
      </c>
      <c r="R9049" s="8">
        <f>if(and(P9049&lt;&gt;"",Q9049&lt;&gt;"newexp",Q9049&lt;&gt;"nostart"),countifs(script_conform_dispatching!A:A,P9049,script_conform_dispatching!B:B,Q9049),"")</f>
        <v>1</v>
      </c>
      <c r="S9049" s="8" t="str">
        <f t="shared" si="3"/>
        <v/>
      </c>
    </row>
    <row r="9050" hidden="1">
      <c r="A9050" s="6" t="s">
        <v>22735</v>
      </c>
      <c r="B9050" s="6" t="s">
        <v>370</v>
      </c>
      <c r="C9050" s="6" t="s">
        <v>1045</v>
      </c>
      <c r="F9050" s="6" t="s">
        <v>415</v>
      </c>
      <c r="G9050" s="6" t="s">
        <v>416</v>
      </c>
      <c r="H9050" s="8" t="str">
        <f>VLOOKUP(C9050,agent_name_matching!A:B,2,false)</f>
        <v>Dispatcher LLM</v>
      </c>
      <c r="I9050" s="32" t="s">
        <v>22736</v>
      </c>
      <c r="J9050" s="6" t="s">
        <v>418</v>
      </c>
      <c r="L9050" s="6">
        <v>3815.0</v>
      </c>
      <c r="M9050" s="6">
        <v>113.0</v>
      </c>
      <c r="N9050" s="6">
        <v>1720.0</v>
      </c>
      <c r="O9050" s="6" t="s">
        <v>22737</v>
      </c>
      <c r="P9050" s="8" t="str">
        <f t="shared" si="1"/>
        <v/>
      </c>
      <c r="Q9050" s="8" t="str">
        <f t="shared" si="21"/>
        <v/>
      </c>
      <c r="R9050" s="8" t="str">
        <f>if(and(P9050&lt;&gt;"",Q9050&lt;&gt;"newexp",Q9050&lt;&gt;"nostart"),countifs(script_conform_dispatching!A:A,P9050,script_conform_dispatching!B:B,Q9050),"")</f>
        <v/>
      </c>
      <c r="S9050" s="8" t="str">
        <f t="shared" si="3"/>
        <v/>
      </c>
    </row>
    <row r="9051" hidden="1">
      <c r="A9051" s="6" t="s">
        <v>22738</v>
      </c>
      <c r="B9051" s="6" t="s">
        <v>370</v>
      </c>
      <c r="C9051" s="6" t="s">
        <v>407</v>
      </c>
      <c r="D9051" s="6">
        <v>3.0</v>
      </c>
      <c r="E9051" s="6" t="s">
        <v>408</v>
      </c>
      <c r="H9051" s="8" t="str">
        <f>VLOOKUP(C9051,agent_name_matching!A:B,2,false)</f>
        <v>--</v>
      </c>
      <c r="I9051" s="33"/>
      <c r="O9051" s="6" t="s">
        <v>22739</v>
      </c>
      <c r="P9051" s="8" t="str">
        <f t="shared" si="1"/>
        <v/>
      </c>
      <c r="Q9051" s="8" t="str">
        <f t="shared" si="21"/>
        <v/>
      </c>
      <c r="R9051" s="8" t="str">
        <f>if(and(P9051&lt;&gt;"",Q9051&lt;&gt;"newexp",Q9051&lt;&gt;"nostart"),countifs(script_conform_dispatching!A:A,P9051,script_conform_dispatching!B:B,Q9051),"")</f>
        <v/>
      </c>
      <c r="S9051" s="8" t="str">
        <f t="shared" si="3"/>
        <v/>
      </c>
    </row>
    <row r="9052" hidden="1">
      <c r="A9052" s="6" t="s">
        <v>22740</v>
      </c>
      <c r="B9052" s="6" t="s">
        <v>370</v>
      </c>
      <c r="C9052" s="6" t="s">
        <v>1011</v>
      </c>
      <c r="F9052" s="6" t="s">
        <v>415</v>
      </c>
      <c r="G9052" s="6" t="s">
        <v>416</v>
      </c>
      <c r="H9052" s="8" t="str">
        <f>VLOOKUP(C9052,agent_name_matching!A:B,2,false)</f>
        <v>Dialog LLM</v>
      </c>
      <c r="I9052" s="32" t="s">
        <v>22741</v>
      </c>
      <c r="J9052" s="6" t="s">
        <v>418</v>
      </c>
      <c r="L9052" s="6">
        <v>5328.0</v>
      </c>
      <c r="M9052" s="6">
        <v>105.0</v>
      </c>
      <c r="N9052" s="6">
        <v>1869.0</v>
      </c>
      <c r="O9052" s="6" t="s">
        <v>22742</v>
      </c>
      <c r="P9052" s="8" t="str">
        <f t="shared" si="1"/>
        <v/>
      </c>
      <c r="Q9052" s="8" t="str">
        <f t="shared" si="21"/>
        <v/>
      </c>
      <c r="R9052" s="8" t="str">
        <f>if(and(P9052&lt;&gt;"",Q9052&lt;&gt;"newexp",Q9052&lt;&gt;"nostart"),countifs(script_conform_dispatching!A:A,P9052,script_conform_dispatching!B:B,Q9052),"")</f>
        <v/>
      </c>
      <c r="S9052" s="8" t="str">
        <f t="shared" si="3"/>
        <v/>
      </c>
    </row>
    <row r="9053" hidden="1">
      <c r="A9053" s="6" t="s">
        <v>22743</v>
      </c>
      <c r="B9053" s="6" t="s">
        <v>370</v>
      </c>
      <c r="C9053" s="6" t="s">
        <v>450</v>
      </c>
      <c r="F9053" s="6" t="s">
        <v>415</v>
      </c>
      <c r="G9053" s="6" t="s">
        <v>416</v>
      </c>
      <c r="H9053" s="8" t="str">
        <f>VLOOKUP(C9053,agent_name_matching!A:B,2,false)</f>
        <v>Validator LLM</v>
      </c>
      <c r="I9053" s="32" t="s">
        <v>451</v>
      </c>
      <c r="J9053" s="6" t="s">
        <v>452</v>
      </c>
      <c r="L9053" s="6">
        <v>2331.0</v>
      </c>
      <c r="M9053" s="6">
        <v>10.0</v>
      </c>
      <c r="N9053" s="6">
        <v>659.0</v>
      </c>
      <c r="O9053" s="6" t="s">
        <v>22744</v>
      </c>
      <c r="P9053" s="8" t="str">
        <f t="shared" si="1"/>
        <v/>
      </c>
      <c r="Q9053" s="8" t="str">
        <f t="shared" si="21"/>
        <v/>
      </c>
      <c r="R9053" s="8" t="str">
        <f>if(and(P9053&lt;&gt;"",Q9053&lt;&gt;"newexp",Q9053&lt;&gt;"nostart"),countifs(script_conform_dispatching!A:A,P9053,script_conform_dispatching!B:B,Q9053),"")</f>
        <v/>
      </c>
      <c r="S9053" s="8" t="str">
        <f t="shared" si="3"/>
        <v/>
      </c>
    </row>
    <row r="9054" hidden="1">
      <c r="A9054" s="6" t="s">
        <v>22745</v>
      </c>
      <c r="B9054" s="6" t="s">
        <v>370</v>
      </c>
      <c r="C9054" s="6" t="s">
        <v>37</v>
      </c>
      <c r="F9054" s="6" t="s">
        <v>415</v>
      </c>
      <c r="G9054" s="6" t="s">
        <v>416</v>
      </c>
      <c r="H9054" s="8" t="str">
        <f>VLOOKUP(C9054,agent_name_matching!A:B,2,false)</f>
        <v>Patient LLM</v>
      </c>
      <c r="I9054" s="32" t="s">
        <v>22746</v>
      </c>
      <c r="J9054" s="6" t="s">
        <v>418</v>
      </c>
      <c r="K9054" s="6">
        <v>1.0</v>
      </c>
      <c r="L9054" s="6">
        <v>2026.0</v>
      </c>
      <c r="M9054" s="6">
        <v>77.0</v>
      </c>
      <c r="N9054" s="6">
        <v>1428.0</v>
      </c>
      <c r="O9054" s="6" t="s">
        <v>22747</v>
      </c>
      <c r="P9054" s="8" t="str">
        <f t="shared" si="1"/>
        <v/>
      </c>
      <c r="Q9054" s="8" t="str">
        <f t="shared" si="21"/>
        <v/>
      </c>
      <c r="R9054" s="8" t="str">
        <f>if(and(P9054&lt;&gt;"",Q9054&lt;&gt;"newexp",Q9054&lt;&gt;"nostart"),countifs(script_conform_dispatching!A:A,P9054,script_conform_dispatching!B:B,Q9054),"")</f>
        <v/>
      </c>
      <c r="S9054" s="8" t="str">
        <f t="shared" si="3"/>
        <v/>
      </c>
    </row>
    <row r="9055" hidden="1">
      <c r="A9055" s="6" t="s">
        <v>22748</v>
      </c>
      <c r="B9055" s="6" t="s">
        <v>370</v>
      </c>
      <c r="C9055" s="6" t="s">
        <v>411</v>
      </c>
      <c r="H9055" s="8" t="str">
        <f>VLOOKUP(C9055,agent_name_matching!A:B,2,false)</f>
        <v>System</v>
      </c>
      <c r="I9055" s="33"/>
      <c r="O9055" s="6" t="s">
        <v>22749</v>
      </c>
      <c r="P9055" s="8" t="str">
        <f t="shared" si="1"/>
        <v/>
      </c>
      <c r="Q9055" s="8" t="str">
        <f t="shared" si="21"/>
        <v/>
      </c>
      <c r="R9055" s="8" t="str">
        <f>if(and(P9055&lt;&gt;"",Q9055&lt;&gt;"newexp",Q9055&lt;&gt;"nostart"),countifs(script_conform_dispatching!A:A,P9055,script_conform_dispatching!B:B,Q9055),"")</f>
        <v/>
      </c>
      <c r="S9055" s="8" t="str">
        <f t="shared" si="3"/>
        <v/>
      </c>
    </row>
    <row r="9056" hidden="1">
      <c r="A9056" s="6" t="s">
        <v>22750</v>
      </c>
      <c r="B9056" s="6" t="s">
        <v>370</v>
      </c>
      <c r="C9056" s="6" t="s">
        <v>1007</v>
      </c>
      <c r="F9056" s="6" t="s">
        <v>415</v>
      </c>
      <c r="G9056" s="6" t="s">
        <v>416</v>
      </c>
      <c r="H9056" s="8" t="str">
        <f>VLOOKUP(C9056,agent_name_matching!A:B,2,false)</f>
        <v>Assessor LLM</v>
      </c>
      <c r="I9056" s="32" t="s">
        <v>1008</v>
      </c>
      <c r="J9056" s="6" t="s">
        <v>418</v>
      </c>
      <c r="L9056" s="6">
        <v>2442.0</v>
      </c>
      <c r="M9056" s="6">
        <v>14.0</v>
      </c>
      <c r="N9056" s="6">
        <v>687.0</v>
      </c>
      <c r="O9056" s="6" t="s">
        <v>22751</v>
      </c>
      <c r="P9056" s="8" t="str">
        <f t="shared" si="1"/>
        <v/>
      </c>
      <c r="Q9056" s="8" t="str">
        <f t="shared" si="21"/>
        <v/>
      </c>
      <c r="R9056" s="8" t="str">
        <f>if(and(P9056&lt;&gt;"",Q9056&lt;&gt;"newexp",Q9056&lt;&gt;"nostart"),countifs(script_conform_dispatching!A:A,P9056,script_conform_dispatching!B:B,Q9056),"")</f>
        <v/>
      </c>
      <c r="S9056" s="8" t="str">
        <f t="shared" si="3"/>
        <v/>
      </c>
    </row>
    <row r="9057" hidden="1">
      <c r="A9057" s="6" t="s">
        <v>22752</v>
      </c>
      <c r="B9057" s="6" t="s">
        <v>370</v>
      </c>
      <c r="C9057" s="6" t="s">
        <v>1011</v>
      </c>
      <c r="F9057" s="6" t="s">
        <v>415</v>
      </c>
      <c r="G9057" s="6" t="s">
        <v>416</v>
      </c>
      <c r="H9057" s="8" t="str">
        <f>VLOOKUP(C9057,agent_name_matching!A:B,2,false)</f>
        <v>Dialog LLM</v>
      </c>
      <c r="I9057" s="32" t="s">
        <v>22753</v>
      </c>
      <c r="J9057" s="6" t="s">
        <v>418</v>
      </c>
      <c r="L9057" s="6">
        <v>5664.0</v>
      </c>
      <c r="M9057" s="6">
        <v>111.0</v>
      </c>
      <c r="N9057" s="6">
        <v>2562.0</v>
      </c>
      <c r="O9057" s="6" t="s">
        <v>22754</v>
      </c>
      <c r="P9057" s="8" t="str">
        <f t="shared" si="1"/>
        <v/>
      </c>
      <c r="Q9057" s="8" t="str">
        <f t="shared" si="21"/>
        <v/>
      </c>
      <c r="R9057" s="8" t="str">
        <f>if(and(P9057&lt;&gt;"",Q9057&lt;&gt;"newexp",Q9057&lt;&gt;"nostart"),countifs(script_conform_dispatching!A:A,P9057,script_conform_dispatching!B:B,Q9057),"")</f>
        <v/>
      </c>
      <c r="S9057" s="8" t="str">
        <f t="shared" si="3"/>
        <v/>
      </c>
    </row>
    <row r="9058" hidden="1">
      <c r="A9058" s="6" t="s">
        <v>22755</v>
      </c>
      <c r="B9058" s="6" t="s">
        <v>370</v>
      </c>
      <c r="C9058" s="6" t="s">
        <v>37</v>
      </c>
      <c r="F9058" s="6" t="s">
        <v>415</v>
      </c>
      <c r="G9058" s="6" t="s">
        <v>416</v>
      </c>
      <c r="H9058" s="8" t="str">
        <f>VLOOKUP(C9058,agent_name_matching!A:B,2,false)</f>
        <v>Patient LLM</v>
      </c>
      <c r="I9058" s="32" t="s">
        <v>22756</v>
      </c>
      <c r="J9058" s="6" t="s">
        <v>418</v>
      </c>
      <c r="K9058" s="6">
        <v>1.0</v>
      </c>
      <c r="L9058" s="6">
        <v>2222.0</v>
      </c>
      <c r="M9058" s="6">
        <v>31.0</v>
      </c>
      <c r="N9058" s="6">
        <v>1170.0</v>
      </c>
      <c r="O9058" s="6" t="s">
        <v>22757</v>
      </c>
      <c r="P9058" s="8" t="str">
        <f t="shared" si="1"/>
        <v/>
      </c>
      <c r="Q9058" s="8" t="str">
        <f t="shared" si="21"/>
        <v/>
      </c>
      <c r="R9058" s="8" t="str">
        <f>if(and(P9058&lt;&gt;"",Q9058&lt;&gt;"newexp",Q9058&lt;&gt;"nostart"),countifs(script_conform_dispatching!A:A,P9058,script_conform_dispatching!B:B,Q9058),"")</f>
        <v/>
      </c>
      <c r="S9058" s="8" t="str">
        <f t="shared" si="3"/>
        <v/>
      </c>
    </row>
    <row r="9059" hidden="1">
      <c r="A9059" s="6" t="s">
        <v>22758</v>
      </c>
      <c r="B9059" s="6" t="s">
        <v>370</v>
      </c>
      <c r="C9059" s="6" t="s">
        <v>411</v>
      </c>
      <c r="H9059" s="8" t="str">
        <f>VLOOKUP(C9059,agent_name_matching!A:B,2,false)</f>
        <v>System</v>
      </c>
      <c r="I9059" s="33"/>
      <c r="O9059" s="6" t="s">
        <v>22759</v>
      </c>
      <c r="P9059" s="8" t="str">
        <f t="shared" si="1"/>
        <v/>
      </c>
      <c r="Q9059" s="8" t="str">
        <f t="shared" si="21"/>
        <v/>
      </c>
      <c r="R9059" s="8" t="str">
        <f>if(and(P9059&lt;&gt;"",Q9059&lt;&gt;"newexp",Q9059&lt;&gt;"nostart"),countifs(script_conform_dispatching!A:A,P9059,script_conform_dispatching!B:B,Q9059),"")</f>
        <v/>
      </c>
      <c r="S9059" s="8" t="str">
        <f t="shared" si="3"/>
        <v/>
      </c>
    </row>
    <row r="9060" hidden="1">
      <c r="A9060" s="6" t="s">
        <v>22760</v>
      </c>
      <c r="B9060" s="6" t="s">
        <v>370</v>
      </c>
      <c r="C9060" s="6" t="s">
        <v>1007</v>
      </c>
      <c r="F9060" s="6" t="s">
        <v>415</v>
      </c>
      <c r="G9060" s="6" t="s">
        <v>416</v>
      </c>
      <c r="H9060" s="8" t="str">
        <f>VLOOKUP(C9060,agent_name_matching!A:B,2,false)</f>
        <v>Assessor LLM</v>
      </c>
      <c r="I9060" s="32" t="s">
        <v>1040</v>
      </c>
      <c r="J9060" s="6" t="s">
        <v>418</v>
      </c>
      <c r="L9060" s="6">
        <v>2590.0</v>
      </c>
      <c r="M9060" s="6">
        <v>12.0</v>
      </c>
      <c r="N9060" s="6">
        <v>934.0</v>
      </c>
      <c r="O9060" s="6" t="s">
        <v>22761</v>
      </c>
      <c r="P9060" s="8" t="str">
        <f t="shared" si="1"/>
        <v/>
      </c>
      <c r="Q9060" s="8" t="str">
        <f t="shared" si="21"/>
        <v/>
      </c>
      <c r="R9060" s="8" t="str">
        <f>if(and(P9060&lt;&gt;"",Q9060&lt;&gt;"newexp",Q9060&lt;&gt;"nostart"),countifs(script_conform_dispatching!A:A,P9060,script_conform_dispatching!B:B,Q9060),"")</f>
        <v/>
      </c>
      <c r="S9060" s="8" t="str">
        <f t="shared" si="3"/>
        <v/>
      </c>
    </row>
    <row r="9061" hidden="1">
      <c r="A9061" s="6" t="s">
        <v>22762</v>
      </c>
      <c r="B9061" s="6" t="s">
        <v>370</v>
      </c>
      <c r="C9061" s="6" t="s">
        <v>407</v>
      </c>
      <c r="D9061" s="6">
        <v>3.0</v>
      </c>
      <c r="E9061" s="6" t="s">
        <v>445</v>
      </c>
      <c r="H9061" s="8" t="str">
        <f>VLOOKUP(C9061,agent_name_matching!A:B,2,false)</f>
        <v>--</v>
      </c>
      <c r="I9061" s="33"/>
      <c r="O9061" s="6" t="s">
        <v>22763</v>
      </c>
      <c r="P9061" s="8">
        <f t="shared" si="1"/>
        <v>3</v>
      </c>
      <c r="Q9061" s="8">
        <f t="shared" si="21"/>
        <v>4</v>
      </c>
      <c r="R9061" s="8">
        <f>if(and(P9061&lt;&gt;"",Q9061&lt;&gt;"newexp",Q9061&lt;&gt;"nostart"),countifs(script_conform_dispatching!A:A,P9061,script_conform_dispatching!B:B,Q9061),"")</f>
        <v>1</v>
      </c>
      <c r="S9061" s="8" t="str">
        <f t="shared" si="3"/>
        <v/>
      </c>
    </row>
    <row r="9062" hidden="1">
      <c r="A9062" s="6" t="s">
        <v>22764</v>
      </c>
      <c r="B9062" s="6" t="s">
        <v>370</v>
      </c>
      <c r="C9062" s="6" t="s">
        <v>1045</v>
      </c>
      <c r="F9062" s="6" t="s">
        <v>415</v>
      </c>
      <c r="G9062" s="6" t="s">
        <v>416</v>
      </c>
      <c r="H9062" s="8" t="str">
        <f>VLOOKUP(C9062,agent_name_matching!A:B,2,false)</f>
        <v>Dispatcher LLM</v>
      </c>
      <c r="I9062" s="32" t="s">
        <v>1165</v>
      </c>
      <c r="J9062" s="6" t="s">
        <v>418</v>
      </c>
      <c r="L9062" s="6">
        <v>4007.0</v>
      </c>
      <c r="M9062" s="6">
        <v>210.0</v>
      </c>
      <c r="N9062" s="6">
        <v>4086.0</v>
      </c>
      <c r="O9062" s="6" t="s">
        <v>22765</v>
      </c>
      <c r="P9062" s="8" t="str">
        <f t="shared" si="1"/>
        <v/>
      </c>
      <c r="Q9062" s="8" t="str">
        <f t="shared" si="21"/>
        <v/>
      </c>
      <c r="R9062" s="8" t="str">
        <f>if(and(P9062&lt;&gt;"",Q9062&lt;&gt;"newexp",Q9062&lt;&gt;"nostart"),countifs(script_conform_dispatching!A:A,P9062,script_conform_dispatching!B:B,Q9062),"")</f>
        <v/>
      </c>
      <c r="S9062" s="8" t="str">
        <f t="shared" si="3"/>
        <v/>
      </c>
    </row>
    <row r="9063" hidden="1">
      <c r="A9063" s="6" t="s">
        <v>22766</v>
      </c>
      <c r="B9063" s="6" t="s">
        <v>370</v>
      </c>
      <c r="C9063" s="6" t="s">
        <v>407</v>
      </c>
      <c r="D9063" s="6">
        <v>4.0</v>
      </c>
      <c r="E9063" s="6" t="s">
        <v>408</v>
      </c>
      <c r="H9063" s="8" t="str">
        <f>VLOOKUP(C9063,agent_name_matching!A:B,2,false)</f>
        <v>--</v>
      </c>
      <c r="I9063" s="33"/>
      <c r="O9063" s="6" t="s">
        <v>22767</v>
      </c>
      <c r="P9063" s="8" t="str">
        <f t="shared" si="1"/>
        <v/>
      </c>
      <c r="Q9063" s="8" t="str">
        <f t="shared" si="21"/>
        <v/>
      </c>
      <c r="R9063" s="8" t="str">
        <f>if(and(P9063&lt;&gt;"",Q9063&lt;&gt;"newexp",Q9063&lt;&gt;"nostart"),countifs(script_conform_dispatching!A:A,P9063,script_conform_dispatching!B:B,Q9063),"")</f>
        <v/>
      </c>
      <c r="S9063" s="8" t="str">
        <f t="shared" si="3"/>
        <v/>
      </c>
    </row>
    <row r="9064" hidden="1">
      <c r="A9064" s="6" t="s">
        <v>22768</v>
      </c>
      <c r="B9064" s="6" t="s">
        <v>370</v>
      </c>
      <c r="C9064" s="6" t="s">
        <v>1011</v>
      </c>
      <c r="F9064" s="6" t="s">
        <v>415</v>
      </c>
      <c r="G9064" s="6" t="s">
        <v>416</v>
      </c>
      <c r="H9064" s="8" t="str">
        <f>VLOOKUP(C9064,agent_name_matching!A:B,2,false)</f>
        <v>Dialog LLM</v>
      </c>
      <c r="I9064" s="32" t="s">
        <v>22769</v>
      </c>
      <c r="J9064" s="6" t="s">
        <v>418</v>
      </c>
      <c r="L9064" s="6">
        <v>6173.0</v>
      </c>
      <c r="M9064" s="6">
        <v>117.0</v>
      </c>
      <c r="N9064" s="6">
        <v>2341.0</v>
      </c>
      <c r="O9064" s="6" t="s">
        <v>22770</v>
      </c>
      <c r="P9064" s="8" t="str">
        <f t="shared" si="1"/>
        <v/>
      </c>
      <c r="Q9064" s="8" t="str">
        <f t="shared" si="21"/>
        <v/>
      </c>
      <c r="R9064" s="8" t="str">
        <f>if(and(P9064&lt;&gt;"",Q9064&lt;&gt;"newexp",Q9064&lt;&gt;"nostart"),countifs(script_conform_dispatching!A:A,P9064,script_conform_dispatching!B:B,Q9064),"")</f>
        <v/>
      </c>
      <c r="S9064" s="8" t="str">
        <f t="shared" si="3"/>
        <v/>
      </c>
    </row>
    <row r="9065" hidden="1">
      <c r="A9065" s="6" t="s">
        <v>22771</v>
      </c>
      <c r="B9065" s="6" t="s">
        <v>370</v>
      </c>
      <c r="C9065" s="6" t="s">
        <v>450</v>
      </c>
      <c r="F9065" s="6" t="s">
        <v>415</v>
      </c>
      <c r="G9065" s="6" t="s">
        <v>416</v>
      </c>
      <c r="H9065" s="8" t="str">
        <f>VLOOKUP(C9065,agent_name_matching!A:B,2,false)</f>
        <v>Validator LLM</v>
      </c>
      <c r="I9065" s="32" t="s">
        <v>22772</v>
      </c>
      <c r="J9065" s="6" t="s">
        <v>452</v>
      </c>
      <c r="L9065" s="6">
        <v>2535.0</v>
      </c>
      <c r="M9065" s="6">
        <v>30.0</v>
      </c>
      <c r="N9065" s="6">
        <v>1118.0</v>
      </c>
      <c r="O9065" s="6" t="s">
        <v>22773</v>
      </c>
      <c r="P9065" s="8" t="str">
        <f t="shared" si="1"/>
        <v/>
      </c>
      <c r="Q9065" s="8" t="str">
        <f t="shared" si="21"/>
        <v/>
      </c>
      <c r="R9065" s="8" t="str">
        <f>if(and(P9065&lt;&gt;"",Q9065&lt;&gt;"newexp",Q9065&lt;&gt;"nostart"),countifs(script_conform_dispatching!A:A,P9065,script_conform_dispatching!B:B,Q9065),"")</f>
        <v/>
      </c>
      <c r="S9065" s="8" t="str">
        <f t="shared" si="3"/>
        <v/>
      </c>
    </row>
    <row r="9066" hidden="1">
      <c r="A9066" s="6" t="s">
        <v>22774</v>
      </c>
      <c r="B9066" s="6" t="s">
        <v>370</v>
      </c>
      <c r="C9066" s="6" t="s">
        <v>37</v>
      </c>
      <c r="F9066" s="6" t="s">
        <v>415</v>
      </c>
      <c r="G9066" s="6" t="s">
        <v>416</v>
      </c>
      <c r="H9066" s="8" t="str">
        <f>VLOOKUP(C9066,agent_name_matching!A:B,2,false)</f>
        <v>Patient LLM</v>
      </c>
      <c r="I9066" s="32" t="s">
        <v>22775</v>
      </c>
      <c r="J9066" s="6" t="s">
        <v>418</v>
      </c>
      <c r="K9066" s="6">
        <v>1.0</v>
      </c>
      <c r="L9066" s="6">
        <v>2378.0</v>
      </c>
      <c r="M9066" s="6">
        <v>41.0</v>
      </c>
      <c r="N9066" s="6">
        <v>1214.0</v>
      </c>
      <c r="O9066" s="6" t="s">
        <v>22776</v>
      </c>
      <c r="P9066" s="8" t="str">
        <f t="shared" si="1"/>
        <v/>
      </c>
      <c r="Q9066" s="8" t="str">
        <f t="shared" si="21"/>
        <v/>
      </c>
      <c r="R9066" s="8" t="str">
        <f>if(and(P9066&lt;&gt;"",Q9066&lt;&gt;"newexp",Q9066&lt;&gt;"nostart"),countifs(script_conform_dispatching!A:A,P9066,script_conform_dispatching!B:B,Q9066),"")</f>
        <v/>
      </c>
      <c r="S9066" s="8" t="str">
        <f t="shared" si="3"/>
        <v/>
      </c>
    </row>
    <row r="9067" hidden="1">
      <c r="A9067" s="6" t="s">
        <v>22777</v>
      </c>
      <c r="B9067" s="6" t="s">
        <v>370</v>
      </c>
      <c r="C9067" s="6" t="s">
        <v>411</v>
      </c>
      <c r="H9067" s="8" t="str">
        <f>VLOOKUP(C9067,agent_name_matching!A:B,2,false)</f>
        <v>System</v>
      </c>
      <c r="I9067" s="33"/>
      <c r="O9067" s="6" t="s">
        <v>22778</v>
      </c>
      <c r="P9067" s="8" t="str">
        <f t="shared" si="1"/>
        <v/>
      </c>
      <c r="Q9067" s="8" t="str">
        <f t="shared" si="21"/>
        <v/>
      </c>
      <c r="R9067" s="8" t="str">
        <f>if(and(P9067&lt;&gt;"",Q9067&lt;&gt;"newexp",Q9067&lt;&gt;"nostart"),countifs(script_conform_dispatching!A:A,P9067,script_conform_dispatching!B:B,Q9067),"")</f>
        <v/>
      </c>
      <c r="S9067" s="8" t="str">
        <f t="shared" si="3"/>
        <v/>
      </c>
    </row>
    <row r="9068" hidden="1">
      <c r="A9068" s="6" t="s">
        <v>22779</v>
      </c>
      <c r="B9068" s="6" t="s">
        <v>370</v>
      </c>
      <c r="C9068" s="6" t="s">
        <v>1007</v>
      </c>
      <c r="F9068" s="6" t="s">
        <v>415</v>
      </c>
      <c r="G9068" s="6" t="s">
        <v>416</v>
      </c>
      <c r="H9068" s="8" t="str">
        <f>VLOOKUP(C9068,agent_name_matching!A:B,2,false)</f>
        <v>Assessor LLM</v>
      </c>
      <c r="I9068" s="32" t="s">
        <v>1008</v>
      </c>
      <c r="J9068" s="6" t="s">
        <v>418</v>
      </c>
      <c r="L9068" s="6">
        <v>2856.0</v>
      </c>
      <c r="M9068" s="6">
        <v>14.0</v>
      </c>
      <c r="N9068" s="6">
        <v>819.0</v>
      </c>
      <c r="O9068" s="6" t="s">
        <v>22780</v>
      </c>
      <c r="P9068" s="8" t="str">
        <f t="shared" si="1"/>
        <v/>
      </c>
      <c r="Q9068" s="8" t="str">
        <f t="shared" si="21"/>
        <v/>
      </c>
      <c r="R9068" s="8" t="str">
        <f>if(and(P9068&lt;&gt;"",Q9068&lt;&gt;"newexp",Q9068&lt;&gt;"nostart"),countifs(script_conform_dispatching!A:A,P9068,script_conform_dispatching!B:B,Q9068),"")</f>
        <v/>
      </c>
      <c r="S9068" s="8" t="str">
        <f t="shared" si="3"/>
        <v/>
      </c>
    </row>
    <row r="9069" hidden="1">
      <c r="A9069" s="6" t="s">
        <v>22781</v>
      </c>
      <c r="B9069" s="6" t="s">
        <v>370</v>
      </c>
      <c r="C9069" s="6" t="s">
        <v>1011</v>
      </c>
      <c r="F9069" s="6" t="s">
        <v>415</v>
      </c>
      <c r="G9069" s="6" t="s">
        <v>416</v>
      </c>
      <c r="H9069" s="8" t="str">
        <f>VLOOKUP(C9069,agent_name_matching!A:B,2,false)</f>
        <v>Dialog LLM</v>
      </c>
      <c r="I9069" s="32" t="s">
        <v>22782</v>
      </c>
      <c r="J9069" s="6" t="s">
        <v>418</v>
      </c>
      <c r="L9069" s="6">
        <v>6583.0</v>
      </c>
      <c r="M9069" s="6">
        <v>56.0</v>
      </c>
      <c r="N9069" s="6">
        <v>2022.0</v>
      </c>
      <c r="O9069" s="6" t="s">
        <v>22783</v>
      </c>
      <c r="P9069" s="8" t="str">
        <f t="shared" si="1"/>
        <v/>
      </c>
      <c r="Q9069" s="8" t="str">
        <f t="shared" si="21"/>
        <v/>
      </c>
      <c r="R9069" s="8" t="str">
        <f>if(and(P9069&lt;&gt;"",Q9069&lt;&gt;"newexp",Q9069&lt;&gt;"nostart"),countifs(script_conform_dispatching!A:A,P9069,script_conform_dispatching!B:B,Q9069),"")</f>
        <v/>
      </c>
      <c r="S9069" s="8" t="str">
        <f t="shared" si="3"/>
        <v/>
      </c>
    </row>
    <row r="9070" hidden="1">
      <c r="A9070" s="6" t="s">
        <v>22784</v>
      </c>
      <c r="B9070" s="6" t="s">
        <v>370</v>
      </c>
      <c r="C9070" s="6" t="s">
        <v>37</v>
      </c>
      <c r="F9070" s="6" t="s">
        <v>415</v>
      </c>
      <c r="G9070" s="6" t="s">
        <v>416</v>
      </c>
      <c r="H9070" s="8" t="str">
        <f>VLOOKUP(C9070,agent_name_matching!A:B,2,false)</f>
        <v>Patient LLM</v>
      </c>
      <c r="I9070" s="32" t="s">
        <v>22785</v>
      </c>
      <c r="J9070" s="6" t="s">
        <v>418</v>
      </c>
      <c r="K9070" s="6">
        <v>1.0</v>
      </c>
      <c r="L9070" s="6">
        <v>2483.0</v>
      </c>
      <c r="M9070" s="6">
        <v>77.0</v>
      </c>
      <c r="N9070" s="6">
        <v>1217.0</v>
      </c>
      <c r="O9070" s="6" t="s">
        <v>22786</v>
      </c>
      <c r="P9070" s="8" t="str">
        <f t="shared" si="1"/>
        <v/>
      </c>
      <c r="Q9070" s="8" t="str">
        <f t="shared" si="21"/>
        <v/>
      </c>
      <c r="R9070" s="8" t="str">
        <f>if(and(P9070&lt;&gt;"",Q9070&lt;&gt;"newexp",Q9070&lt;&gt;"nostart"),countifs(script_conform_dispatching!A:A,P9070,script_conform_dispatching!B:B,Q9070),"")</f>
        <v/>
      </c>
      <c r="S9070" s="8" t="str">
        <f t="shared" si="3"/>
        <v/>
      </c>
    </row>
    <row r="9071" hidden="1">
      <c r="A9071" s="6" t="s">
        <v>22787</v>
      </c>
      <c r="B9071" s="6" t="s">
        <v>370</v>
      </c>
      <c r="C9071" s="6" t="s">
        <v>411</v>
      </c>
      <c r="H9071" s="8" t="str">
        <f>VLOOKUP(C9071,agent_name_matching!A:B,2,false)</f>
        <v>System</v>
      </c>
      <c r="I9071" s="33"/>
      <c r="O9071" s="6" t="s">
        <v>22788</v>
      </c>
      <c r="P9071" s="8" t="str">
        <f t="shared" si="1"/>
        <v/>
      </c>
      <c r="Q9071" s="8" t="str">
        <f t="shared" si="21"/>
        <v/>
      </c>
      <c r="R9071" s="8" t="str">
        <f>if(and(P9071&lt;&gt;"",Q9071&lt;&gt;"newexp",Q9071&lt;&gt;"nostart"),countifs(script_conform_dispatching!A:A,P9071,script_conform_dispatching!B:B,Q9071),"")</f>
        <v/>
      </c>
      <c r="S9071" s="8" t="str">
        <f t="shared" si="3"/>
        <v/>
      </c>
    </row>
    <row r="9072" hidden="1">
      <c r="A9072" s="6" t="s">
        <v>22789</v>
      </c>
      <c r="B9072" s="6" t="s">
        <v>370</v>
      </c>
      <c r="C9072" s="6" t="s">
        <v>1007</v>
      </c>
      <c r="F9072" s="6" t="s">
        <v>415</v>
      </c>
      <c r="G9072" s="6" t="s">
        <v>416</v>
      </c>
      <c r="H9072" s="8" t="str">
        <f>VLOOKUP(C9072,agent_name_matching!A:B,2,false)</f>
        <v>Assessor LLM</v>
      </c>
      <c r="I9072" s="32" t="s">
        <v>1008</v>
      </c>
      <c r="J9072" s="6" t="s">
        <v>418</v>
      </c>
      <c r="L9072" s="6">
        <v>2994.0</v>
      </c>
      <c r="M9072" s="6">
        <v>14.0</v>
      </c>
      <c r="N9072" s="6">
        <v>709.0</v>
      </c>
      <c r="O9072" s="6" t="s">
        <v>22790</v>
      </c>
      <c r="P9072" s="8" t="str">
        <f t="shared" si="1"/>
        <v/>
      </c>
      <c r="Q9072" s="8" t="str">
        <f t="shared" si="21"/>
        <v/>
      </c>
      <c r="R9072" s="8" t="str">
        <f>if(and(P9072&lt;&gt;"",Q9072&lt;&gt;"newexp",Q9072&lt;&gt;"nostart"),countifs(script_conform_dispatching!A:A,P9072,script_conform_dispatching!B:B,Q9072),"")</f>
        <v/>
      </c>
      <c r="S9072" s="8" t="str">
        <f t="shared" si="3"/>
        <v/>
      </c>
    </row>
    <row r="9073" hidden="1">
      <c r="A9073" s="6" t="s">
        <v>22791</v>
      </c>
      <c r="B9073" s="6" t="s">
        <v>370</v>
      </c>
      <c r="C9073" s="6" t="s">
        <v>1011</v>
      </c>
      <c r="F9073" s="6" t="s">
        <v>415</v>
      </c>
      <c r="G9073" s="6" t="s">
        <v>416</v>
      </c>
      <c r="H9073" s="8" t="str">
        <f>VLOOKUP(C9073,agent_name_matching!A:B,2,false)</f>
        <v>Dialog LLM</v>
      </c>
      <c r="I9073" s="32" t="s">
        <v>22792</v>
      </c>
      <c r="J9073" s="6" t="s">
        <v>418</v>
      </c>
      <c r="L9073" s="6">
        <v>6967.0</v>
      </c>
      <c r="M9073" s="6">
        <v>99.0</v>
      </c>
      <c r="N9073" s="6">
        <v>1838.0</v>
      </c>
      <c r="O9073" s="6" t="s">
        <v>22793</v>
      </c>
      <c r="P9073" s="8" t="str">
        <f t="shared" si="1"/>
        <v/>
      </c>
      <c r="Q9073" s="8" t="str">
        <f t="shared" si="21"/>
        <v/>
      </c>
      <c r="R9073" s="8" t="str">
        <f>if(and(P9073&lt;&gt;"",Q9073&lt;&gt;"newexp",Q9073&lt;&gt;"nostart"),countifs(script_conform_dispatching!A:A,P9073,script_conform_dispatching!B:B,Q9073),"")</f>
        <v/>
      </c>
      <c r="S9073" s="8" t="str">
        <f t="shared" si="3"/>
        <v/>
      </c>
    </row>
    <row r="9074" hidden="1">
      <c r="A9074" s="6" t="s">
        <v>22794</v>
      </c>
      <c r="B9074" s="6" t="s">
        <v>370</v>
      </c>
      <c r="C9074" s="6" t="s">
        <v>37</v>
      </c>
      <c r="F9074" s="6" t="s">
        <v>415</v>
      </c>
      <c r="G9074" s="6" t="s">
        <v>416</v>
      </c>
      <c r="H9074" s="8" t="str">
        <f>VLOOKUP(C9074,agent_name_matching!A:B,2,false)</f>
        <v>Patient LLM</v>
      </c>
      <c r="I9074" s="32" t="s">
        <v>22795</v>
      </c>
      <c r="J9074" s="6" t="s">
        <v>418</v>
      </c>
      <c r="K9074" s="6">
        <v>1.0</v>
      </c>
      <c r="L9074" s="6">
        <v>2667.0</v>
      </c>
      <c r="M9074" s="6">
        <v>48.0</v>
      </c>
      <c r="N9074" s="6">
        <v>1096.0</v>
      </c>
      <c r="O9074" s="6" t="s">
        <v>22796</v>
      </c>
      <c r="P9074" s="8" t="str">
        <f t="shared" si="1"/>
        <v/>
      </c>
      <c r="Q9074" s="8" t="str">
        <f t="shared" si="21"/>
        <v/>
      </c>
      <c r="R9074" s="8" t="str">
        <f>if(and(P9074&lt;&gt;"",Q9074&lt;&gt;"newexp",Q9074&lt;&gt;"nostart"),countifs(script_conform_dispatching!A:A,P9074,script_conform_dispatching!B:B,Q9074),"")</f>
        <v/>
      </c>
      <c r="S9074" s="8" t="str">
        <f t="shared" si="3"/>
        <v/>
      </c>
    </row>
    <row r="9075" hidden="1">
      <c r="A9075" s="6" t="s">
        <v>22797</v>
      </c>
      <c r="B9075" s="6" t="s">
        <v>370</v>
      </c>
      <c r="C9075" s="6" t="s">
        <v>411</v>
      </c>
      <c r="H9075" s="8" t="str">
        <f>VLOOKUP(C9075,agent_name_matching!A:B,2,false)</f>
        <v>System</v>
      </c>
      <c r="I9075" s="33"/>
      <c r="O9075" s="6" t="s">
        <v>22798</v>
      </c>
      <c r="P9075" s="8" t="str">
        <f t="shared" si="1"/>
        <v/>
      </c>
      <c r="Q9075" s="8" t="str">
        <f t="shared" si="21"/>
        <v/>
      </c>
      <c r="R9075" s="8" t="str">
        <f>if(and(P9075&lt;&gt;"",Q9075&lt;&gt;"newexp",Q9075&lt;&gt;"nostart"),countifs(script_conform_dispatching!A:A,P9075,script_conform_dispatching!B:B,Q9075),"")</f>
        <v/>
      </c>
      <c r="S9075" s="8" t="str">
        <f t="shared" si="3"/>
        <v/>
      </c>
    </row>
    <row r="9076" hidden="1">
      <c r="A9076" s="6" t="s">
        <v>22799</v>
      </c>
      <c r="B9076" s="6" t="s">
        <v>370</v>
      </c>
      <c r="C9076" s="6" t="s">
        <v>1007</v>
      </c>
      <c r="F9076" s="6" t="s">
        <v>415</v>
      </c>
      <c r="G9076" s="6" t="s">
        <v>416</v>
      </c>
      <c r="H9076" s="8" t="str">
        <f>VLOOKUP(C9076,agent_name_matching!A:B,2,false)</f>
        <v>Assessor LLM</v>
      </c>
      <c r="I9076" s="32" t="s">
        <v>1008</v>
      </c>
      <c r="J9076" s="6" t="s">
        <v>418</v>
      </c>
      <c r="L9076" s="6">
        <v>3146.0</v>
      </c>
      <c r="M9076" s="6">
        <v>14.0</v>
      </c>
      <c r="N9076" s="6">
        <v>810.0</v>
      </c>
      <c r="O9076" s="6" t="s">
        <v>22800</v>
      </c>
      <c r="P9076" s="8" t="str">
        <f t="shared" si="1"/>
        <v/>
      </c>
      <c r="Q9076" s="8" t="str">
        <f t="shared" si="21"/>
        <v/>
      </c>
      <c r="R9076" s="8" t="str">
        <f>if(and(P9076&lt;&gt;"",Q9076&lt;&gt;"newexp",Q9076&lt;&gt;"nostart"),countifs(script_conform_dispatching!A:A,P9076,script_conform_dispatching!B:B,Q9076),"")</f>
        <v/>
      </c>
      <c r="S9076" s="8" t="str">
        <f t="shared" si="3"/>
        <v/>
      </c>
    </row>
    <row r="9077" hidden="1">
      <c r="A9077" s="6" t="s">
        <v>22801</v>
      </c>
      <c r="B9077" s="6" t="s">
        <v>370</v>
      </c>
      <c r="C9077" s="6" t="s">
        <v>1011</v>
      </c>
      <c r="F9077" s="6" t="s">
        <v>415</v>
      </c>
      <c r="G9077" s="6" t="s">
        <v>416</v>
      </c>
      <c r="H9077" s="8" t="str">
        <f>VLOOKUP(C9077,agent_name_matching!A:B,2,false)</f>
        <v>Dialog LLM</v>
      </c>
      <c r="I9077" s="32" t="s">
        <v>22802</v>
      </c>
      <c r="J9077" s="6" t="s">
        <v>418</v>
      </c>
      <c r="L9077" s="6">
        <v>7365.0</v>
      </c>
      <c r="M9077" s="6">
        <v>45.0</v>
      </c>
      <c r="N9077" s="6">
        <v>2239.0</v>
      </c>
      <c r="O9077" s="6" t="s">
        <v>22803</v>
      </c>
      <c r="P9077" s="8" t="str">
        <f t="shared" si="1"/>
        <v/>
      </c>
      <c r="Q9077" s="8" t="str">
        <f t="shared" si="21"/>
        <v/>
      </c>
      <c r="R9077" s="8" t="str">
        <f>if(and(P9077&lt;&gt;"",Q9077&lt;&gt;"newexp",Q9077&lt;&gt;"nostart"),countifs(script_conform_dispatching!A:A,P9077,script_conform_dispatching!B:B,Q9077),"")</f>
        <v/>
      </c>
      <c r="S9077" s="8" t="str">
        <f t="shared" si="3"/>
        <v/>
      </c>
    </row>
    <row r="9078" hidden="1">
      <c r="A9078" s="6" t="s">
        <v>22804</v>
      </c>
      <c r="B9078" s="6" t="s">
        <v>370</v>
      </c>
      <c r="C9078" s="6" t="s">
        <v>37</v>
      </c>
      <c r="F9078" s="6" t="s">
        <v>415</v>
      </c>
      <c r="G9078" s="6" t="s">
        <v>416</v>
      </c>
      <c r="H9078" s="8" t="str">
        <f>VLOOKUP(C9078,agent_name_matching!A:B,2,false)</f>
        <v>Patient LLM</v>
      </c>
      <c r="I9078" s="32" t="s">
        <v>22805</v>
      </c>
      <c r="J9078" s="6" t="s">
        <v>418</v>
      </c>
      <c r="K9078" s="6">
        <v>1.0</v>
      </c>
      <c r="L9078" s="6">
        <v>2768.0</v>
      </c>
      <c r="M9078" s="6">
        <v>100.0</v>
      </c>
      <c r="N9078" s="6">
        <v>3043.0</v>
      </c>
      <c r="O9078" s="6" t="s">
        <v>22806</v>
      </c>
      <c r="P9078" s="8" t="str">
        <f t="shared" si="1"/>
        <v/>
      </c>
      <c r="Q9078" s="8" t="str">
        <f t="shared" si="21"/>
        <v/>
      </c>
      <c r="R9078" s="8" t="str">
        <f>if(and(P9078&lt;&gt;"",Q9078&lt;&gt;"newexp",Q9078&lt;&gt;"nostart"),countifs(script_conform_dispatching!A:A,P9078,script_conform_dispatching!B:B,Q9078),"")</f>
        <v/>
      </c>
      <c r="S9078" s="8" t="str">
        <f t="shared" si="3"/>
        <v/>
      </c>
    </row>
    <row r="9079" hidden="1">
      <c r="A9079" s="6" t="s">
        <v>22807</v>
      </c>
      <c r="B9079" s="6" t="s">
        <v>370</v>
      </c>
      <c r="C9079" s="6" t="s">
        <v>411</v>
      </c>
      <c r="H9079" s="8" t="str">
        <f>VLOOKUP(C9079,agent_name_matching!A:B,2,false)</f>
        <v>System</v>
      </c>
      <c r="I9079" s="33"/>
      <c r="O9079" s="6" t="s">
        <v>22808</v>
      </c>
      <c r="P9079" s="8" t="str">
        <f t="shared" si="1"/>
        <v/>
      </c>
      <c r="Q9079" s="8" t="str">
        <f t="shared" si="21"/>
        <v/>
      </c>
      <c r="R9079" s="8" t="str">
        <f>if(and(P9079&lt;&gt;"",Q9079&lt;&gt;"newexp",Q9079&lt;&gt;"nostart"),countifs(script_conform_dispatching!A:A,P9079,script_conform_dispatching!B:B,Q9079),"")</f>
        <v/>
      </c>
      <c r="S9079" s="8" t="str">
        <f t="shared" si="3"/>
        <v/>
      </c>
    </row>
    <row r="9080" hidden="1">
      <c r="A9080" s="6" t="s">
        <v>22809</v>
      </c>
      <c r="B9080" s="6" t="s">
        <v>370</v>
      </c>
      <c r="C9080" s="6" t="s">
        <v>1007</v>
      </c>
      <c r="F9080" s="6" t="s">
        <v>415</v>
      </c>
      <c r="G9080" s="6" t="s">
        <v>416</v>
      </c>
      <c r="H9080" s="8" t="str">
        <f>VLOOKUP(C9080,agent_name_matching!A:B,2,false)</f>
        <v>Assessor LLM</v>
      </c>
      <c r="I9080" s="32" t="s">
        <v>1008</v>
      </c>
      <c r="J9080" s="6" t="s">
        <v>418</v>
      </c>
      <c r="L9080" s="6">
        <v>3296.0</v>
      </c>
      <c r="M9080" s="6">
        <v>14.0</v>
      </c>
      <c r="N9080" s="6">
        <v>809.0</v>
      </c>
      <c r="O9080" s="6" t="s">
        <v>22810</v>
      </c>
      <c r="P9080" s="8" t="str">
        <f t="shared" si="1"/>
        <v/>
      </c>
      <c r="Q9080" s="8" t="str">
        <f t="shared" si="21"/>
        <v/>
      </c>
      <c r="R9080" s="8" t="str">
        <f>if(and(P9080&lt;&gt;"",Q9080&lt;&gt;"newexp",Q9080&lt;&gt;"nostart"),countifs(script_conform_dispatching!A:A,P9080,script_conform_dispatching!B:B,Q9080),"")</f>
        <v/>
      </c>
      <c r="S9080" s="8" t="str">
        <f t="shared" si="3"/>
        <v/>
      </c>
    </row>
    <row r="9081" hidden="1">
      <c r="A9081" s="6" t="s">
        <v>22811</v>
      </c>
      <c r="B9081" s="6" t="s">
        <v>370</v>
      </c>
      <c r="C9081" s="6" t="s">
        <v>1011</v>
      </c>
      <c r="F9081" s="6" t="s">
        <v>415</v>
      </c>
      <c r="G9081" s="6" t="s">
        <v>416</v>
      </c>
      <c r="H9081" s="8" t="str">
        <f>VLOOKUP(C9081,agent_name_matching!A:B,2,false)</f>
        <v>Dialog LLM</v>
      </c>
      <c r="I9081" s="32" t="s">
        <v>22812</v>
      </c>
      <c r="J9081" s="6" t="s">
        <v>418</v>
      </c>
      <c r="L9081" s="6">
        <v>7761.0</v>
      </c>
      <c r="M9081" s="6">
        <v>94.0</v>
      </c>
      <c r="N9081" s="6">
        <v>1935.0</v>
      </c>
      <c r="O9081" s="6" t="s">
        <v>22813</v>
      </c>
      <c r="P9081" s="8" t="str">
        <f t="shared" si="1"/>
        <v/>
      </c>
      <c r="Q9081" s="8" t="str">
        <f t="shared" si="21"/>
        <v/>
      </c>
      <c r="R9081" s="8" t="str">
        <f>if(and(P9081&lt;&gt;"",Q9081&lt;&gt;"newexp",Q9081&lt;&gt;"nostart"),countifs(script_conform_dispatching!A:A,P9081,script_conform_dispatching!B:B,Q9081),"")</f>
        <v/>
      </c>
      <c r="S9081" s="8" t="str">
        <f t="shared" si="3"/>
        <v/>
      </c>
    </row>
    <row r="9082" hidden="1">
      <c r="A9082" s="6" t="s">
        <v>22814</v>
      </c>
      <c r="B9082" s="6" t="s">
        <v>370</v>
      </c>
      <c r="C9082" s="6" t="s">
        <v>37</v>
      </c>
      <c r="F9082" s="6" t="s">
        <v>415</v>
      </c>
      <c r="G9082" s="6" t="s">
        <v>416</v>
      </c>
      <c r="H9082" s="8" t="str">
        <f>VLOOKUP(C9082,agent_name_matching!A:B,2,false)</f>
        <v>Patient LLM</v>
      </c>
      <c r="I9082" s="32" t="s">
        <v>22815</v>
      </c>
      <c r="J9082" s="6" t="s">
        <v>418</v>
      </c>
      <c r="K9082" s="6">
        <v>1.0</v>
      </c>
      <c r="L9082" s="6">
        <v>2970.0</v>
      </c>
      <c r="M9082" s="6">
        <v>123.0</v>
      </c>
      <c r="N9082" s="6">
        <v>1825.0</v>
      </c>
      <c r="O9082" s="6" t="s">
        <v>22816</v>
      </c>
      <c r="P9082" s="8" t="str">
        <f t="shared" si="1"/>
        <v/>
      </c>
      <c r="Q9082" s="8" t="str">
        <f t="shared" si="21"/>
        <v/>
      </c>
      <c r="R9082" s="8" t="str">
        <f>if(and(P9082&lt;&gt;"",Q9082&lt;&gt;"newexp",Q9082&lt;&gt;"nostart"),countifs(script_conform_dispatching!A:A,P9082,script_conform_dispatching!B:B,Q9082),"")</f>
        <v/>
      </c>
      <c r="S9082" s="8" t="str">
        <f t="shared" si="3"/>
        <v/>
      </c>
    </row>
    <row r="9083" hidden="1">
      <c r="A9083" s="6" t="s">
        <v>22817</v>
      </c>
      <c r="B9083" s="6" t="s">
        <v>370</v>
      </c>
      <c r="C9083" s="6" t="s">
        <v>411</v>
      </c>
      <c r="H9083" s="8" t="str">
        <f>VLOOKUP(C9083,agent_name_matching!A:B,2,false)</f>
        <v>System</v>
      </c>
      <c r="I9083" s="33"/>
      <c r="O9083" s="6" t="s">
        <v>22818</v>
      </c>
      <c r="P9083" s="8" t="str">
        <f t="shared" si="1"/>
        <v/>
      </c>
      <c r="Q9083" s="8" t="str">
        <f t="shared" si="21"/>
        <v/>
      </c>
      <c r="R9083" s="8" t="str">
        <f>if(and(P9083&lt;&gt;"",Q9083&lt;&gt;"newexp",Q9083&lt;&gt;"nostart"),countifs(script_conform_dispatching!A:A,P9083,script_conform_dispatching!B:B,Q9083),"")</f>
        <v/>
      </c>
      <c r="S9083" s="8" t="str">
        <f t="shared" si="3"/>
        <v/>
      </c>
    </row>
    <row r="9084" hidden="1">
      <c r="A9084" s="6" t="s">
        <v>22819</v>
      </c>
      <c r="B9084" s="6" t="s">
        <v>370</v>
      </c>
      <c r="C9084" s="6" t="s">
        <v>1007</v>
      </c>
      <c r="F9084" s="6" t="s">
        <v>415</v>
      </c>
      <c r="G9084" s="6" t="s">
        <v>416</v>
      </c>
      <c r="H9084" s="8" t="str">
        <f>VLOOKUP(C9084,agent_name_matching!A:B,2,false)</f>
        <v>Assessor LLM</v>
      </c>
      <c r="I9084" s="32" t="s">
        <v>1008</v>
      </c>
      <c r="J9084" s="6" t="s">
        <v>418</v>
      </c>
      <c r="L9084" s="6">
        <v>3519.0</v>
      </c>
      <c r="M9084" s="6">
        <v>14.0</v>
      </c>
      <c r="N9084" s="6">
        <v>1614.0</v>
      </c>
      <c r="O9084" s="6" t="s">
        <v>22820</v>
      </c>
      <c r="P9084" s="8" t="str">
        <f t="shared" si="1"/>
        <v/>
      </c>
      <c r="Q9084" s="8" t="str">
        <f t="shared" si="21"/>
        <v/>
      </c>
      <c r="R9084" s="8" t="str">
        <f>if(and(P9084&lt;&gt;"",Q9084&lt;&gt;"newexp",Q9084&lt;&gt;"nostart"),countifs(script_conform_dispatching!A:A,P9084,script_conform_dispatching!B:B,Q9084),"")</f>
        <v/>
      </c>
      <c r="S9084" s="8" t="str">
        <f t="shared" si="3"/>
        <v/>
      </c>
    </row>
    <row r="9085" hidden="1">
      <c r="A9085" s="6" t="s">
        <v>22821</v>
      </c>
      <c r="B9085" s="6" t="s">
        <v>370</v>
      </c>
      <c r="C9085" s="6" t="s">
        <v>1011</v>
      </c>
      <c r="F9085" s="6" t="s">
        <v>415</v>
      </c>
      <c r="G9085" s="6" t="s">
        <v>416</v>
      </c>
      <c r="H9085" s="8" t="str">
        <f>VLOOKUP(C9085,agent_name_matching!A:B,2,false)</f>
        <v>Dialog LLM</v>
      </c>
      <c r="I9085" s="32" t="s">
        <v>22822</v>
      </c>
      <c r="J9085" s="6" t="s">
        <v>418</v>
      </c>
      <c r="L9085" s="6">
        <v>8230.0</v>
      </c>
      <c r="M9085" s="6">
        <v>116.0</v>
      </c>
      <c r="N9085" s="6">
        <v>2560.0</v>
      </c>
      <c r="O9085" s="6" t="s">
        <v>22823</v>
      </c>
      <c r="P9085" s="8" t="str">
        <f t="shared" si="1"/>
        <v/>
      </c>
      <c r="Q9085" s="8" t="str">
        <f t="shared" si="21"/>
        <v/>
      </c>
      <c r="R9085" s="8" t="str">
        <f>if(and(P9085&lt;&gt;"",Q9085&lt;&gt;"newexp",Q9085&lt;&gt;"nostart"),countifs(script_conform_dispatching!A:A,P9085,script_conform_dispatching!B:B,Q9085),"")</f>
        <v/>
      </c>
      <c r="S9085" s="8" t="str">
        <f t="shared" si="3"/>
        <v/>
      </c>
    </row>
    <row r="9086" hidden="1">
      <c r="A9086" s="6" t="s">
        <v>22824</v>
      </c>
      <c r="B9086" s="6" t="s">
        <v>370</v>
      </c>
      <c r="C9086" s="6" t="s">
        <v>37</v>
      </c>
      <c r="F9086" s="6" t="s">
        <v>415</v>
      </c>
      <c r="G9086" s="6" t="s">
        <v>416</v>
      </c>
      <c r="H9086" s="8" t="str">
        <f>VLOOKUP(C9086,agent_name_matching!A:B,2,false)</f>
        <v>Patient LLM</v>
      </c>
      <c r="I9086" s="32" t="s">
        <v>22825</v>
      </c>
      <c r="J9086" s="6" t="s">
        <v>418</v>
      </c>
      <c r="K9086" s="6">
        <v>1.0</v>
      </c>
      <c r="L9086" s="6">
        <v>3217.0</v>
      </c>
      <c r="M9086" s="6">
        <v>44.0</v>
      </c>
      <c r="N9086" s="6">
        <v>1193.0</v>
      </c>
      <c r="O9086" s="6" t="s">
        <v>22826</v>
      </c>
      <c r="P9086" s="8" t="str">
        <f t="shared" si="1"/>
        <v/>
      </c>
      <c r="Q9086" s="8" t="str">
        <f t="shared" si="21"/>
        <v/>
      </c>
      <c r="R9086" s="8" t="str">
        <f>if(and(P9086&lt;&gt;"",Q9086&lt;&gt;"newexp",Q9086&lt;&gt;"nostart"),countifs(script_conform_dispatching!A:A,P9086,script_conform_dispatching!B:B,Q9086),"")</f>
        <v/>
      </c>
      <c r="S9086" s="8" t="str">
        <f t="shared" si="3"/>
        <v/>
      </c>
    </row>
    <row r="9087" hidden="1">
      <c r="A9087" s="6" t="s">
        <v>22827</v>
      </c>
      <c r="B9087" s="6" t="s">
        <v>370</v>
      </c>
      <c r="C9087" s="6" t="s">
        <v>411</v>
      </c>
      <c r="H9087" s="8" t="str">
        <f>VLOOKUP(C9087,agent_name_matching!A:B,2,false)</f>
        <v>System</v>
      </c>
      <c r="I9087" s="33"/>
      <c r="O9087" s="6" t="s">
        <v>22828</v>
      </c>
      <c r="P9087" s="8" t="str">
        <f t="shared" si="1"/>
        <v/>
      </c>
      <c r="Q9087" s="8" t="str">
        <f t="shared" si="21"/>
        <v/>
      </c>
      <c r="R9087" s="8" t="str">
        <f>if(and(P9087&lt;&gt;"",Q9087&lt;&gt;"newexp",Q9087&lt;&gt;"nostart"),countifs(script_conform_dispatching!A:A,P9087,script_conform_dispatching!B:B,Q9087),"")</f>
        <v/>
      </c>
      <c r="S9087" s="8" t="str">
        <f t="shared" si="3"/>
        <v/>
      </c>
    </row>
    <row r="9088" hidden="1">
      <c r="A9088" s="6" t="s">
        <v>22829</v>
      </c>
      <c r="B9088" s="6" t="s">
        <v>370</v>
      </c>
      <c r="C9088" s="6" t="s">
        <v>1007</v>
      </c>
      <c r="F9088" s="6" t="s">
        <v>415</v>
      </c>
      <c r="G9088" s="6" t="s">
        <v>416</v>
      </c>
      <c r="H9088" s="8" t="str">
        <f>VLOOKUP(C9088,agent_name_matching!A:B,2,false)</f>
        <v>Assessor LLM</v>
      </c>
      <c r="I9088" s="32" t="s">
        <v>1008</v>
      </c>
      <c r="J9088" s="6" t="s">
        <v>418</v>
      </c>
      <c r="L9088" s="6">
        <v>3684.0</v>
      </c>
      <c r="M9088" s="6">
        <v>14.0</v>
      </c>
      <c r="N9088" s="6">
        <v>801.0</v>
      </c>
      <c r="O9088" s="6" t="s">
        <v>22830</v>
      </c>
      <c r="P9088" s="8" t="str">
        <f t="shared" si="1"/>
        <v/>
      </c>
      <c r="Q9088" s="8" t="str">
        <f t="shared" si="21"/>
        <v/>
      </c>
      <c r="R9088" s="8" t="str">
        <f>if(and(P9088&lt;&gt;"",Q9088&lt;&gt;"newexp",Q9088&lt;&gt;"nostart"),countifs(script_conform_dispatching!A:A,P9088,script_conform_dispatching!B:B,Q9088),"")</f>
        <v/>
      </c>
      <c r="S9088" s="8" t="str">
        <f t="shared" si="3"/>
        <v/>
      </c>
    </row>
    <row r="9089" hidden="1">
      <c r="A9089" s="6" t="s">
        <v>22831</v>
      </c>
      <c r="B9089" s="6" t="s">
        <v>370</v>
      </c>
      <c r="C9089" s="6" t="s">
        <v>1011</v>
      </c>
      <c r="F9089" s="6" t="s">
        <v>415</v>
      </c>
      <c r="G9089" s="6" t="s">
        <v>416</v>
      </c>
      <c r="H9089" s="8" t="str">
        <f>VLOOKUP(C9089,agent_name_matching!A:B,2,false)</f>
        <v>Dialog LLM</v>
      </c>
      <c r="I9089" s="32" t="s">
        <v>22832</v>
      </c>
      <c r="J9089" s="6" t="s">
        <v>418</v>
      </c>
      <c r="L9089" s="6">
        <v>8641.0</v>
      </c>
      <c r="M9089" s="6">
        <v>36.0</v>
      </c>
      <c r="N9089" s="6">
        <v>1506.0</v>
      </c>
      <c r="O9089" s="6" t="s">
        <v>22833</v>
      </c>
      <c r="P9089" s="8" t="str">
        <f t="shared" si="1"/>
        <v/>
      </c>
      <c r="Q9089" s="8" t="str">
        <f t="shared" si="21"/>
        <v/>
      </c>
      <c r="R9089" s="8" t="str">
        <f>if(and(P9089&lt;&gt;"",Q9089&lt;&gt;"newexp",Q9089&lt;&gt;"nostart"),countifs(script_conform_dispatching!A:A,P9089,script_conform_dispatching!B:B,Q9089),"")</f>
        <v/>
      </c>
      <c r="S9089" s="8" t="str">
        <f t="shared" si="3"/>
        <v/>
      </c>
    </row>
    <row r="9090" hidden="1">
      <c r="A9090" s="6" t="s">
        <v>22834</v>
      </c>
      <c r="B9090" s="6" t="s">
        <v>370</v>
      </c>
      <c r="C9090" s="6" t="s">
        <v>37</v>
      </c>
      <c r="F9090" s="6" t="s">
        <v>415</v>
      </c>
      <c r="G9090" s="6" t="s">
        <v>416</v>
      </c>
      <c r="H9090" s="8" t="str">
        <f>VLOOKUP(C9090,agent_name_matching!A:B,2,false)</f>
        <v>Patient LLM</v>
      </c>
      <c r="I9090" s="32" t="s">
        <v>22835</v>
      </c>
      <c r="J9090" s="6" t="s">
        <v>418</v>
      </c>
      <c r="K9090" s="6">
        <v>1.0</v>
      </c>
      <c r="L9090" s="6">
        <v>3305.0</v>
      </c>
      <c r="M9090" s="6">
        <v>95.0</v>
      </c>
      <c r="N9090" s="6">
        <v>2057.0</v>
      </c>
      <c r="O9090" s="6" t="s">
        <v>22836</v>
      </c>
      <c r="P9090" s="8" t="str">
        <f t="shared" si="1"/>
        <v/>
      </c>
      <c r="Q9090" s="8" t="str">
        <f t="shared" si="21"/>
        <v/>
      </c>
      <c r="R9090" s="8" t="str">
        <f>if(and(P9090&lt;&gt;"",Q9090&lt;&gt;"newexp",Q9090&lt;&gt;"nostart"),countifs(script_conform_dispatching!A:A,P9090,script_conform_dispatching!B:B,Q9090),"")</f>
        <v/>
      </c>
      <c r="S9090" s="8" t="str">
        <f t="shared" si="3"/>
        <v/>
      </c>
    </row>
    <row r="9091" hidden="1">
      <c r="A9091" s="6" t="s">
        <v>22837</v>
      </c>
      <c r="B9091" s="6" t="s">
        <v>370</v>
      </c>
      <c r="C9091" s="6" t="s">
        <v>411</v>
      </c>
      <c r="H9091" s="8" t="str">
        <f>VLOOKUP(C9091,agent_name_matching!A:B,2,false)</f>
        <v>System</v>
      </c>
      <c r="I9091" s="33"/>
      <c r="O9091" s="6" t="s">
        <v>22838</v>
      </c>
      <c r="P9091" s="8" t="str">
        <f t="shared" si="1"/>
        <v/>
      </c>
      <c r="Q9091" s="8" t="str">
        <f t="shared" si="21"/>
        <v/>
      </c>
      <c r="R9091" s="8" t="str">
        <f>if(and(P9091&lt;&gt;"",Q9091&lt;&gt;"newexp",Q9091&lt;&gt;"nostart"),countifs(script_conform_dispatching!A:A,P9091,script_conform_dispatching!B:B,Q9091),"")</f>
        <v/>
      </c>
      <c r="S9091" s="8" t="str">
        <f t="shared" si="3"/>
        <v/>
      </c>
    </row>
    <row r="9092" hidden="1">
      <c r="A9092" s="6" t="s">
        <v>22839</v>
      </c>
      <c r="B9092" s="6" t="s">
        <v>370</v>
      </c>
      <c r="C9092" s="6" t="s">
        <v>1007</v>
      </c>
      <c r="F9092" s="6" t="s">
        <v>415</v>
      </c>
      <c r="G9092" s="6" t="s">
        <v>416</v>
      </c>
      <c r="H9092" s="8" t="str">
        <f>VLOOKUP(C9092,agent_name_matching!A:B,2,false)</f>
        <v>Assessor LLM</v>
      </c>
      <c r="I9092" s="32" t="s">
        <v>1008</v>
      </c>
      <c r="J9092" s="6" t="s">
        <v>418</v>
      </c>
      <c r="L9092" s="6">
        <v>3821.0</v>
      </c>
      <c r="M9092" s="6">
        <v>14.0</v>
      </c>
      <c r="N9092" s="6">
        <v>1311.0</v>
      </c>
      <c r="O9092" s="6" t="s">
        <v>22840</v>
      </c>
      <c r="P9092" s="8" t="str">
        <f t="shared" si="1"/>
        <v/>
      </c>
      <c r="Q9092" s="8" t="str">
        <f t="shared" si="21"/>
        <v/>
      </c>
      <c r="R9092" s="8" t="str">
        <f>if(and(P9092&lt;&gt;"",Q9092&lt;&gt;"newexp",Q9092&lt;&gt;"nostart"),countifs(script_conform_dispatching!A:A,P9092,script_conform_dispatching!B:B,Q9092),"")</f>
        <v/>
      </c>
      <c r="S9092" s="8" t="str">
        <f t="shared" si="3"/>
        <v/>
      </c>
    </row>
    <row r="9093" hidden="1">
      <c r="A9093" s="6" t="s">
        <v>22841</v>
      </c>
      <c r="B9093" s="6" t="s">
        <v>370</v>
      </c>
      <c r="C9093" s="6" t="s">
        <v>1011</v>
      </c>
      <c r="F9093" s="6" t="s">
        <v>415</v>
      </c>
      <c r="G9093" s="6" t="s">
        <v>416</v>
      </c>
      <c r="H9093" s="8" t="str">
        <f>VLOOKUP(C9093,agent_name_matching!A:B,2,false)</f>
        <v>Dialog LLM</v>
      </c>
      <c r="I9093" s="32" t="s">
        <v>22842</v>
      </c>
      <c r="J9093" s="6" t="s">
        <v>418</v>
      </c>
      <c r="L9093" s="6">
        <v>9024.0</v>
      </c>
      <c r="M9093" s="6">
        <v>126.0</v>
      </c>
      <c r="N9093" s="6">
        <v>2239.0</v>
      </c>
      <c r="O9093" s="6" t="s">
        <v>22843</v>
      </c>
      <c r="P9093" s="8" t="str">
        <f t="shared" si="1"/>
        <v/>
      </c>
      <c r="Q9093" s="8" t="str">
        <f t="shared" si="21"/>
        <v/>
      </c>
      <c r="R9093" s="8" t="str">
        <f>if(and(P9093&lt;&gt;"",Q9093&lt;&gt;"newexp",Q9093&lt;&gt;"nostart"),countifs(script_conform_dispatching!A:A,P9093,script_conform_dispatching!B:B,Q9093),"")</f>
        <v/>
      </c>
      <c r="S9093" s="8" t="str">
        <f t="shared" si="3"/>
        <v/>
      </c>
    </row>
    <row r="9094" hidden="1">
      <c r="A9094" s="6" t="s">
        <v>22844</v>
      </c>
      <c r="B9094" s="6" t="s">
        <v>370</v>
      </c>
      <c r="C9094" s="6" t="s">
        <v>37</v>
      </c>
      <c r="F9094" s="6" t="s">
        <v>415</v>
      </c>
      <c r="G9094" s="6" t="s">
        <v>416</v>
      </c>
      <c r="H9094" s="8" t="str">
        <f>VLOOKUP(C9094,agent_name_matching!A:B,2,false)</f>
        <v>Patient LLM</v>
      </c>
      <c r="I9094" s="32" t="s">
        <v>22845</v>
      </c>
      <c r="J9094" s="6" t="s">
        <v>418</v>
      </c>
      <c r="K9094" s="6">
        <v>1.0</v>
      </c>
      <c r="L9094" s="6">
        <v>3534.0</v>
      </c>
      <c r="M9094" s="6">
        <v>76.0</v>
      </c>
      <c r="N9094" s="6">
        <v>2768.0</v>
      </c>
      <c r="O9094" s="6" t="s">
        <v>22846</v>
      </c>
      <c r="P9094" s="8" t="str">
        <f t="shared" si="1"/>
        <v/>
      </c>
      <c r="Q9094" s="8" t="str">
        <f t="shared" si="21"/>
        <v/>
      </c>
      <c r="R9094" s="8" t="str">
        <f>if(and(P9094&lt;&gt;"",Q9094&lt;&gt;"newexp",Q9094&lt;&gt;"nostart"),countifs(script_conform_dispatching!A:A,P9094,script_conform_dispatching!B:B,Q9094),"")</f>
        <v/>
      </c>
      <c r="S9094" s="8" t="str">
        <f t="shared" si="3"/>
        <v/>
      </c>
    </row>
    <row r="9095" hidden="1">
      <c r="A9095" s="6" t="s">
        <v>22847</v>
      </c>
      <c r="B9095" s="6" t="s">
        <v>370</v>
      </c>
      <c r="C9095" s="6" t="s">
        <v>411</v>
      </c>
      <c r="H9095" s="8" t="str">
        <f>VLOOKUP(C9095,agent_name_matching!A:B,2,false)</f>
        <v>System</v>
      </c>
      <c r="I9095" s="33"/>
      <c r="O9095" s="6" t="s">
        <v>22848</v>
      </c>
      <c r="P9095" s="8" t="str">
        <f t="shared" si="1"/>
        <v/>
      </c>
      <c r="Q9095" s="8" t="str">
        <f t="shared" si="21"/>
        <v/>
      </c>
      <c r="R9095" s="8" t="str">
        <f>if(and(P9095&lt;&gt;"",Q9095&lt;&gt;"newexp",Q9095&lt;&gt;"nostart"),countifs(script_conform_dispatching!A:A,P9095,script_conform_dispatching!B:B,Q9095),"")</f>
        <v/>
      </c>
      <c r="S9095" s="8" t="str">
        <f t="shared" si="3"/>
        <v/>
      </c>
    </row>
    <row r="9096" hidden="1">
      <c r="A9096" s="6" t="s">
        <v>22849</v>
      </c>
      <c r="B9096" s="6" t="s">
        <v>370</v>
      </c>
      <c r="C9096" s="6" t="s">
        <v>1007</v>
      </c>
      <c r="F9096" s="6" t="s">
        <v>415</v>
      </c>
      <c r="G9096" s="6" t="s">
        <v>416</v>
      </c>
      <c r="H9096" s="8" t="str">
        <f>VLOOKUP(C9096,agent_name_matching!A:B,2,false)</f>
        <v>Assessor LLM</v>
      </c>
      <c r="I9096" s="32" t="s">
        <v>1008</v>
      </c>
      <c r="J9096" s="6" t="s">
        <v>418</v>
      </c>
      <c r="L9096" s="6">
        <v>4028.0</v>
      </c>
      <c r="M9096" s="6">
        <v>14.0</v>
      </c>
      <c r="N9096" s="6">
        <v>1385.0</v>
      </c>
      <c r="O9096" s="6" t="s">
        <v>22850</v>
      </c>
      <c r="P9096" s="8" t="str">
        <f t="shared" si="1"/>
        <v/>
      </c>
      <c r="Q9096" s="8" t="str">
        <f t="shared" si="21"/>
        <v/>
      </c>
      <c r="R9096" s="8" t="str">
        <f>if(and(P9096&lt;&gt;"",Q9096&lt;&gt;"newexp",Q9096&lt;&gt;"nostart"),countifs(script_conform_dispatching!A:A,P9096,script_conform_dispatching!B:B,Q9096),"")</f>
        <v/>
      </c>
      <c r="S9096" s="8" t="str">
        <f t="shared" si="3"/>
        <v/>
      </c>
    </row>
    <row r="9097" hidden="1">
      <c r="A9097" s="6" t="s">
        <v>22851</v>
      </c>
      <c r="B9097" s="6" t="s">
        <v>370</v>
      </c>
      <c r="C9097" s="6" t="s">
        <v>1011</v>
      </c>
      <c r="F9097" s="6" t="s">
        <v>415</v>
      </c>
      <c r="G9097" s="6" t="s">
        <v>416</v>
      </c>
      <c r="H9097" s="8" t="str">
        <f>VLOOKUP(C9097,agent_name_matching!A:B,2,false)</f>
        <v>Dialog LLM</v>
      </c>
      <c r="I9097" s="32" t="s">
        <v>22852</v>
      </c>
      <c r="J9097" s="6" t="s">
        <v>418</v>
      </c>
      <c r="L9097" s="6">
        <v>9477.0</v>
      </c>
      <c r="M9097" s="6">
        <v>112.0</v>
      </c>
      <c r="N9097" s="6">
        <v>2448.0</v>
      </c>
      <c r="O9097" s="6" t="s">
        <v>22853</v>
      </c>
      <c r="P9097" s="8" t="str">
        <f t="shared" si="1"/>
        <v/>
      </c>
      <c r="Q9097" s="8" t="str">
        <f t="shared" si="21"/>
        <v/>
      </c>
      <c r="R9097" s="8" t="str">
        <f>if(and(P9097&lt;&gt;"",Q9097&lt;&gt;"newexp",Q9097&lt;&gt;"nostart"),countifs(script_conform_dispatching!A:A,P9097,script_conform_dispatching!B:B,Q9097),"")</f>
        <v/>
      </c>
      <c r="S9097" s="8" t="str">
        <f t="shared" si="3"/>
        <v/>
      </c>
    </row>
    <row r="9098" hidden="1">
      <c r="A9098" s="6" t="s">
        <v>22854</v>
      </c>
      <c r="B9098" s="6" t="s">
        <v>370</v>
      </c>
      <c r="C9098" s="6" t="s">
        <v>37</v>
      </c>
      <c r="F9098" s="6" t="s">
        <v>415</v>
      </c>
      <c r="G9098" s="6" t="s">
        <v>416</v>
      </c>
      <c r="H9098" s="8" t="str">
        <f>VLOOKUP(C9098,agent_name_matching!A:B,2,false)</f>
        <v>Patient LLM</v>
      </c>
      <c r="I9098" s="32" t="s">
        <v>22855</v>
      </c>
      <c r="J9098" s="6" t="s">
        <v>418</v>
      </c>
      <c r="K9098" s="6">
        <v>1.0</v>
      </c>
      <c r="L9098" s="6">
        <v>3730.0</v>
      </c>
      <c r="M9098" s="6">
        <v>67.0</v>
      </c>
      <c r="N9098" s="6">
        <v>1409.0</v>
      </c>
      <c r="O9098" s="6" t="s">
        <v>22856</v>
      </c>
      <c r="P9098" s="8" t="str">
        <f t="shared" si="1"/>
        <v/>
      </c>
      <c r="Q9098" s="8" t="str">
        <f t="shared" si="21"/>
        <v/>
      </c>
      <c r="R9098" s="8" t="str">
        <f>if(and(P9098&lt;&gt;"",Q9098&lt;&gt;"newexp",Q9098&lt;&gt;"nostart"),countifs(script_conform_dispatching!A:A,P9098,script_conform_dispatching!B:B,Q9098),"")</f>
        <v/>
      </c>
      <c r="S9098" s="8" t="str">
        <f t="shared" si="3"/>
        <v/>
      </c>
    </row>
    <row r="9099" hidden="1">
      <c r="A9099" s="6" t="s">
        <v>22857</v>
      </c>
      <c r="B9099" s="6" t="s">
        <v>370</v>
      </c>
      <c r="C9099" s="6" t="s">
        <v>411</v>
      </c>
      <c r="H9099" s="8" t="str">
        <f>VLOOKUP(C9099,agent_name_matching!A:B,2,false)</f>
        <v>System</v>
      </c>
      <c r="I9099" s="33"/>
      <c r="O9099" s="6" t="s">
        <v>22858</v>
      </c>
      <c r="P9099" s="8" t="str">
        <f t="shared" si="1"/>
        <v/>
      </c>
      <c r="Q9099" s="8" t="str">
        <f t="shared" si="21"/>
        <v/>
      </c>
      <c r="R9099" s="8" t="str">
        <f>if(and(P9099&lt;&gt;"",Q9099&lt;&gt;"newexp",Q9099&lt;&gt;"nostart"),countifs(script_conform_dispatching!A:A,P9099,script_conform_dispatching!B:B,Q9099),"")</f>
        <v/>
      </c>
      <c r="S9099" s="8" t="str">
        <f t="shared" si="3"/>
        <v/>
      </c>
    </row>
    <row r="9100" hidden="1">
      <c r="A9100" s="6" t="s">
        <v>22859</v>
      </c>
      <c r="B9100" s="6" t="s">
        <v>370</v>
      </c>
      <c r="C9100" s="6" t="s">
        <v>1007</v>
      </c>
      <c r="F9100" s="6" t="s">
        <v>415</v>
      </c>
      <c r="G9100" s="6" t="s">
        <v>416</v>
      </c>
      <c r="H9100" s="8" t="str">
        <f>VLOOKUP(C9100,agent_name_matching!A:B,2,false)</f>
        <v>Assessor LLM</v>
      </c>
      <c r="I9100" s="32" t="s">
        <v>1008</v>
      </c>
      <c r="J9100" s="6" t="s">
        <v>418</v>
      </c>
      <c r="L9100" s="6">
        <v>4213.0</v>
      </c>
      <c r="M9100" s="6">
        <v>14.0</v>
      </c>
      <c r="N9100" s="6">
        <v>1006.0</v>
      </c>
      <c r="O9100" s="6" t="s">
        <v>22860</v>
      </c>
      <c r="P9100" s="8" t="str">
        <f t="shared" si="1"/>
        <v/>
      </c>
      <c r="Q9100" s="8" t="str">
        <f t="shared" si="21"/>
        <v/>
      </c>
      <c r="R9100" s="8" t="str">
        <f>if(and(P9100&lt;&gt;"",Q9100&lt;&gt;"newexp",Q9100&lt;&gt;"nostart"),countifs(script_conform_dispatching!A:A,P9100,script_conform_dispatching!B:B,Q9100),"")</f>
        <v/>
      </c>
      <c r="S9100" s="8" t="str">
        <f t="shared" si="3"/>
        <v/>
      </c>
    </row>
    <row r="9101" hidden="1">
      <c r="A9101" s="6" t="s">
        <v>22861</v>
      </c>
      <c r="B9101" s="6" t="s">
        <v>370</v>
      </c>
      <c r="C9101" s="6" t="s">
        <v>1011</v>
      </c>
      <c r="F9101" s="6" t="s">
        <v>415</v>
      </c>
      <c r="G9101" s="6" t="s">
        <v>416</v>
      </c>
      <c r="H9101" s="8" t="str">
        <f>VLOOKUP(C9101,agent_name_matching!A:B,2,false)</f>
        <v>Dialog LLM</v>
      </c>
      <c r="I9101" s="32" t="s">
        <v>22862</v>
      </c>
      <c r="J9101" s="6" t="s">
        <v>418</v>
      </c>
      <c r="L9101" s="6">
        <v>9908.0</v>
      </c>
      <c r="M9101" s="6">
        <v>60.0</v>
      </c>
      <c r="N9101" s="6">
        <v>1846.0</v>
      </c>
      <c r="O9101" s="6" t="s">
        <v>22863</v>
      </c>
      <c r="P9101" s="8" t="str">
        <f t="shared" si="1"/>
        <v/>
      </c>
      <c r="Q9101" s="8" t="str">
        <f t="shared" si="21"/>
        <v/>
      </c>
      <c r="R9101" s="8" t="str">
        <f>if(and(P9101&lt;&gt;"",Q9101&lt;&gt;"newexp",Q9101&lt;&gt;"nostart"),countifs(script_conform_dispatching!A:A,P9101,script_conform_dispatching!B:B,Q9101),"")</f>
        <v/>
      </c>
      <c r="S9101" s="8" t="str">
        <f t="shared" si="3"/>
        <v/>
      </c>
    </row>
    <row r="9102" hidden="1">
      <c r="A9102" s="6" t="s">
        <v>22864</v>
      </c>
      <c r="B9102" s="6" t="s">
        <v>370</v>
      </c>
      <c r="C9102" s="6" t="s">
        <v>37</v>
      </c>
      <c r="F9102" s="6" t="s">
        <v>415</v>
      </c>
      <c r="G9102" s="6" t="s">
        <v>416</v>
      </c>
      <c r="H9102" s="8" t="str">
        <f>VLOOKUP(C9102,agent_name_matching!A:B,2,false)</f>
        <v>Patient LLM</v>
      </c>
      <c r="I9102" s="32" t="s">
        <v>22865</v>
      </c>
      <c r="J9102" s="6" t="s">
        <v>418</v>
      </c>
      <c r="K9102" s="6">
        <v>1.0</v>
      </c>
      <c r="L9102" s="6">
        <v>3865.0</v>
      </c>
      <c r="M9102" s="6">
        <v>81.0</v>
      </c>
      <c r="N9102" s="6">
        <v>1592.0</v>
      </c>
      <c r="O9102" s="6" t="s">
        <v>22866</v>
      </c>
      <c r="P9102" s="8" t="str">
        <f t="shared" si="1"/>
        <v/>
      </c>
      <c r="Q9102" s="8" t="str">
        <f t="shared" si="21"/>
        <v/>
      </c>
      <c r="R9102" s="8" t="str">
        <f>if(and(P9102&lt;&gt;"",Q9102&lt;&gt;"newexp",Q9102&lt;&gt;"nostart"),countifs(script_conform_dispatching!A:A,P9102,script_conform_dispatching!B:B,Q9102),"")</f>
        <v/>
      </c>
      <c r="S9102" s="8" t="str">
        <f t="shared" si="3"/>
        <v/>
      </c>
    </row>
    <row r="9103" hidden="1">
      <c r="A9103" s="6" t="s">
        <v>22867</v>
      </c>
      <c r="B9103" s="6" t="s">
        <v>370</v>
      </c>
      <c r="C9103" s="6" t="s">
        <v>411</v>
      </c>
      <c r="H9103" s="8" t="str">
        <f>VLOOKUP(C9103,agent_name_matching!A:B,2,false)</f>
        <v>System</v>
      </c>
      <c r="I9103" s="33"/>
      <c r="O9103" s="6" t="s">
        <v>22868</v>
      </c>
      <c r="P9103" s="8" t="str">
        <f t="shared" si="1"/>
        <v/>
      </c>
      <c r="Q9103" s="8" t="str">
        <f t="shared" si="21"/>
        <v/>
      </c>
      <c r="R9103" s="8" t="str">
        <f>if(and(P9103&lt;&gt;"",Q9103&lt;&gt;"newexp",Q9103&lt;&gt;"nostart"),countifs(script_conform_dispatching!A:A,P9103,script_conform_dispatching!B:B,Q9103),"")</f>
        <v/>
      </c>
      <c r="S9103" s="8" t="str">
        <f t="shared" si="3"/>
        <v/>
      </c>
    </row>
    <row r="9104" hidden="1">
      <c r="A9104" s="6" t="s">
        <v>22869</v>
      </c>
      <c r="B9104" s="6" t="s">
        <v>370</v>
      </c>
      <c r="C9104" s="6" t="s">
        <v>1007</v>
      </c>
      <c r="F9104" s="6" t="s">
        <v>415</v>
      </c>
      <c r="G9104" s="6" t="s">
        <v>416</v>
      </c>
      <c r="H9104" s="8" t="str">
        <f>VLOOKUP(C9104,agent_name_matching!A:B,2,false)</f>
        <v>Assessor LLM</v>
      </c>
      <c r="I9104" s="32" t="s">
        <v>1008</v>
      </c>
      <c r="J9104" s="6" t="s">
        <v>418</v>
      </c>
      <c r="L9104" s="6">
        <v>4359.0</v>
      </c>
      <c r="M9104" s="6">
        <v>14.0</v>
      </c>
      <c r="N9104" s="6">
        <v>789.0</v>
      </c>
      <c r="O9104" s="6" t="s">
        <v>22870</v>
      </c>
      <c r="P9104" s="8" t="str">
        <f t="shared" si="1"/>
        <v/>
      </c>
      <c r="Q9104" s="8" t="str">
        <f t="shared" si="21"/>
        <v/>
      </c>
      <c r="R9104" s="8" t="str">
        <f>if(and(P9104&lt;&gt;"",Q9104&lt;&gt;"newexp",Q9104&lt;&gt;"nostart"),countifs(script_conform_dispatching!A:A,P9104,script_conform_dispatching!B:B,Q9104),"")</f>
        <v/>
      </c>
      <c r="S9104" s="8" t="str">
        <f t="shared" si="3"/>
        <v/>
      </c>
    </row>
    <row r="9105" hidden="1">
      <c r="A9105" s="6" t="s">
        <v>22871</v>
      </c>
      <c r="B9105" s="6" t="s">
        <v>370</v>
      </c>
      <c r="C9105" s="6" t="s">
        <v>1011</v>
      </c>
      <c r="F9105" s="6" t="s">
        <v>415</v>
      </c>
      <c r="G9105" s="6" t="s">
        <v>416</v>
      </c>
      <c r="H9105" s="8" t="str">
        <f>VLOOKUP(C9105,agent_name_matching!A:B,2,false)</f>
        <v>Dialog LLM</v>
      </c>
      <c r="I9105" s="32" t="s">
        <v>22872</v>
      </c>
      <c r="J9105" s="6" t="s">
        <v>418</v>
      </c>
      <c r="L9105" s="6">
        <v>10300.0</v>
      </c>
      <c r="M9105" s="6">
        <v>117.0</v>
      </c>
      <c r="N9105" s="6">
        <v>3531.0</v>
      </c>
      <c r="O9105" s="6" t="s">
        <v>22873</v>
      </c>
      <c r="P9105" s="8" t="str">
        <f t="shared" si="1"/>
        <v/>
      </c>
      <c r="Q9105" s="8" t="str">
        <f t="shared" si="21"/>
        <v/>
      </c>
      <c r="R9105" s="8" t="str">
        <f>if(and(P9105&lt;&gt;"",Q9105&lt;&gt;"newexp",Q9105&lt;&gt;"nostart"),countifs(script_conform_dispatching!A:A,P9105,script_conform_dispatching!B:B,Q9105),"")</f>
        <v/>
      </c>
      <c r="S9105" s="8" t="str">
        <f t="shared" si="3"/>
        <v/>
      </c>
    </row>
    <row r="9106" hidden="1">
      <c r="A9106" s="6" t="s">
        <v>22874</v>
      </c>
      <c r="B9106" s="6" t="s">
        <v>370</v>
      </c>
      <c r="C9106" s="6" t="s">
        <v>37</v>
      </c>
      <c r="F9106" s="6" t="s">
        <v>415</v>
      </c>
      <c r="G9106" s="6" t="s">
        <v>416</v>
      </c>
      <c r="H9106" s="8" t="str">
        <f>VLOOKUP(C9106,agent_name_matching!A:B,2,false)</f>
        <v>Patient LLM</v>
      </c>
      <c r="I9106" s="32" t="s">
        <v>22875</v>
      </c>
      <c r="J9106" s="6" t="s">
        <v>418</v>
      </c>
      <c r="K9106" s="6">
        <v>1.0</v>
      </c>
      <c r="L9106" s="6">
        <v>4071.0</v>
      </c>
      <c r="M9106" s="6">
        <v>54.0</v>
      </c>
      <c r="N9106" s="6">
        <v>1344.0</v>
      </c>
      <c r="O9106" s="6" t="s">
        <v>22876</v>
      </c>
      <c r="P9106" s="8" t="str">
        <f t="shared" si="1"/>
        <v/>
      </c>
      <c r="Q9106" s="8" t="str">
        <f t="shared" si="21"/>
        <v/>
      </c>
      <c r="R9106" s="8" t="str">
        <f>if(and(P9106&lt;&gt;"",Q9106&lt;&gt;"newexp",Q9106&lt;&gt;"nostart"),countifs(script_conform_dispatching!A:A,P9106,script_conform_dispatching!B:B,Q9106),"")</f>
        <v/>
      </c>
      <c r="S9106" s="8" t="str">
        <f t="shared" si="3"/>
        <v/>
      </c>
    </row>
    <row r="9107" hidden="1">
      <c r="A9107" s="6" t="s">
        <v>22877</v>
      </c>
      <c r="B9107" s="6" t="s">
        <v>370</v>
      </c>
      <c r="C9107" s="6" t="s">
        <v>411</v>
      </c>
      <c r="H9107" s="8" t="str">
        <f>VLOOKUP(C9107,agent_name_matching!A:B,2,false)</f>
        <v>System</v>
      </c>
      <c r="I9107" s="33"/>
      <c r="O9107" s="6" t="s">
        <v>22878</v>
      </c>
      <c r="P9107" s="8" t="str">
        <f t="shared" si="1"/>
        <v/>
      </c>
      <c r="Q9107" s="8" t="str">
        <f t="shared" si="21"/>
        <v/>
      </c>
      <c r="R9107" s="8" t="str">
        <f>if(and(P9107&lt;&gt;"",Q9107&lt;&gt;"newexp",Q9107&lt;&gt;"nostart"),countifs(script_conform_dispatching!A:A,P9107,script_conform_dispatching!B:B,Q9107),"")</f>
        <v/>
      </c>
      <c r="S9107" s="8" t="str">
        <f t="shared" si="3"/>
        <v/>
      </c>
    </row>
    <row r="9108" hidden="1">
      <c r="A9108" s="6" t="s">
        <v>22879</v>
      </c>
      <c r="B9108" s="6" t="s">
        <v>370</v>
      </c>
      <c r="C9108" s="6" t="s">
        <v>1007</v>
      </c>
      <c r="F9108" s="6" t="s">
        <v>415</v>
      </c>
      <c r="G9108" s="6" t="s">
        <v>416</v>
      </c>
      <c r="H9108" s="8" t="str">
        <f>VLOOKUP(C9108,agent_name_matching!A:B,2,false)</f>
        <v>Assessor LLM</v>
      </c>
      <c r="I9108" s="32" t="s">
        <v>1008</v>
      </c>
      <c r="J9108" s="6" t="s">
        <v>418</v>
      </c>
      <c r="L9108" s="6">
        <v>4535.0</v>
      </c>
      <c r="M9108" s="6">
        <v>14.0</v>
      </c>
      <c r="N9108" s="6">
        <v>800.0</v>
      </c>
      <c r="O9108" s="6" t="s">
        <v>22880</v>
      </c>
      <c r="P9108" s="8" t="str">
        <f t="shared" si="1"/>
        <v/>
      </c>
      <c r="Q9108" s="8" t="str">
        <f t="shared" si="21"/>
        <v/>
      </c>
      <c r="R9108" s="8" t="str">
        <f>if(and(P9108&lt;&gt;"",Q9108&lt;&gt;"newexp",Q9108&lt;&gt;"nostart"),countifs(script_conform_dispatching!A:A,P9108,script_conform_dispatching!B:B,Q9108),"")</f>
        <v/>
      </c>
      <c r="S9108" s="8" t="str">
        <f t="shared" si="3"/>
        <v/>
      </c>
    </row>
    <row r="9109" hidden="1">
      <c r="A9109" s="6" t="s">
        <v>22881</v>
      </c>
      <c r="B9109" s="6" t="s">
        <v>370</v>
      </c>
      <c r="C9109" s="6" t="s">
        <v>1011</v>
      </c>
      <c r="F9109" s="6" t="s">
        <v>415</v>
      </c>
      <c r="G9109" s="6" t="s">
        <v>416</v>
      </c>
      <c r="H9109" s="8" t="str">
        <f>VLOOKUP(C9109,agent_name_matching!A:B,2,false)</f>
        <v>Dialog LLM</v>
      </c>
      <c r="I9109" s="32" t="s">
        <v>22882</v>
      </c>
      <c r="J9109" s="6" t="s">
        <v>418</v>
      </c>
      <c r="L9109" s="6">
        <v>10722.0</v>
      </c>
      <c r="M9109" s="6">
        <v>59.0</v>
      </c>
      <c r="N9109" s="6">
        <v>1624.0</v>
      </c>
      <c r="O9109" s="6" t="s">
        <v>22883</v>
      </c>
      <c r="P9109" s="8" t="str">
        <f t="shared" si="1"/>
        <v/>
      </c>
      <c r="Q9109" s="8" t="str">
        <f t="shared" si="21"/>
        <v/>
      </c>
      <c r="R9109" s="8" t="str">
        <f>if(and(P9109&lt;&gt;"",Q9109&lt;&gt;"newexp",Q9109&lt;&gt;"nostart"),countifs(script_conform_dispatching!A:A,P9109,script_conform_dispatching!B:B,Q9109),"")</f>
        <v/>
      </c>
      <c r="S9109" s="8" t="str">
        <f t="shared" si="3"/>
        <v/>
      </c>
    </row>
    <row r="9110" hidden="1">
      <c r="A9110" s="6" t="s">
        <v>22884</v>
      </c>
      <c r="B9110" s="6" t="s">
        <v>370</v>
      </c>
      <c r="C9110" s="6" t="s">
        <v>37</v>
      </c>
      <c r="F9110" s="6" t="s">
        <v>415</v>
      </c>
      <c r="G9110" s="6" t="s">
        <v>416</v>
      </c>
      <c r="H9110" s="8" t="str">
        <f>VLOOKUP(C9110,agent_name_matching!A:B,2,false)</f>
        <v>Patient LLM</v>
      </c>
      <c r="I9110" s="32" t="s">
        <v>22885</v>
      </c>
      <c r="J9110" s="6" t="s">
        <v>418</v>
      </c>
      <c r="K9110" s="6">
        <v>1.0</v>
      </c>
      <c r="L9110" s="6">
        <v>4192.0</v>
      </c>
      <c r="M9110" s="6">
        <v>36.0</v>
      </c>
      <c r="N9110" s="6">
        <v>1076.0</v>
      </c>
      <c r="O9110" s="6" t="s">
        <v>22886</v>
      </c>
      <c r="P9110" s="8" t="str">
        <f t="shared" si="1"/>
        <v/>
      </c>
      <c r="Q9110" s="8" t="str">
        <f t="shared" si="21"/>
        <v/>
      </c>
      <c r="R9110" s="8" t="str">
        <f>if(and(P9110&lt;&gt;"",Q9110&lt;&gt;"newexp",Q9110&lt;&gt;"nostart"),countifs(script_conform_dispatching!A:A,P9110,script_conform_dispatching!B:B,Q9110),"")</f>
        <v/>
      </c>
      <c r="S9110" s="8" t="str">
        <f t="shared" si="3"/>
        <v/>
      </c>
    </row>
    <row r="9111" hidden="1">
      <c r="A9111" s="6" t="s">
        <v>22887</v>
      </c>
      <c r="B9111" s="6" t="s">
        <v>370</v>
      </c>
      <c r="C9111" s="6" t="s">
        <v>411</v>
      </c>
      <c r="H9111" s="8" t="str">
        <f>VLOOKUP(C9111,agent_name_matching!A:B,2,false)</f>
        <v>System</v>
      </c>
      <c r="I9111" s="33"/>
      <c r="O9111" s="6" t="s">
        <v>22888</v>
      </c>
      <c r="P9111" s="8" t="str">
        <f t="shared" si="1"/>
        <v/>
      </c>
      <c r="Q9111" s="8" t="str">
        <f t="shared" si="21"/>
        <v/>
      </c>
      <c r="R9111" s="8" t="str">
        <f>if(and(P9111&lt;&gt;"",Q9111&lt;&gt;"newexp",Q9111&lt;&gt;"nostart"),countifs(script_conform_dispatching!A:A,P9111,script_conform_dispatching!B:B,Q9111),"")</f>
        <v/>
      </c>
      <c r="S9111" s="8" t="str">
        <f t="shared" si="3"/>
        <v/>
      </c>
    </row>
    <row r="9112" hidden="1">
      <c r="A9112" s="6" t="s">
        <v>22889</v>
      </c>
      <c r="B9112" s="6" t="s">
        <v>370</v>
      </c>
      <c r="C9112" s="6" t="s">
        <v>1007</v>
      </c>
      <c r="F9112" s="6" t="s">
        <v>415</v>
      </c>
      <c r="G9112" s="6" t="s">
        <v>416</v>
      </c>
      <c r="H9112" s="8" t="str">
        <f>VLOOKUP(C9112,agent_name_matching!A:B,2,false)</f>
        <v>Assessor LLM</v>
      </c>
      <c r="I9112" s="32" t="s">
        <v>1008</v>
      </c>
      <c r="J9112" s="6" t="s">
        <v>418</v>
      </c>
      <c r="L9112" s="6">
        <v>4635.0</v>
      </c>
      <c r="M9112" s="6">
        <v>14.0</v>
      </c>
      <c r="N9112" s="6">
        <v>656.0</v>
      </c>
      <c r="O9112" s="6" t="s">
        <v>22890</v>
      </c>
      <c r="P9112" s="8" t="str">
        <f t="shared" si="1"/>
        <v/>
      </c>
      <c r="Q9112" s="8" t="str">
        <f t="shared" si="21"/>
        <v/>
      </c>
      <c r="R9112" s="8" t="str">
        <f>if(and(P9112&lt;&gt;"",Q9112&lt;&gt;"newexp",Q9112&lt;&gt;"nostart"),countifs(script_conform_dispatching!A:A,P9112,script_conform_dispatching!B:B,Q9112),"")</f>
        <v/>
      </c>
      <c r="S9112" s="8" t="str">
        <f t="shared" si="3"/>
        <v/>
      </c>
    </row>
    <row r="9113" hidden="1">
      <c r="A9113" s="6" t="s">
        <v>22891</v>
      </c>
      <c r="B9113" s="6" t="s">
        <v>370</v>
      </c>
      <c r="C9113" s="6" t="s">
        <v>1011</v>
      </c>
      <c r="F9113" s="6" t="s">
        <v>415</v>
      </c>
      <c r="G9113" s="6" t="s">
        <v>416</v>
      </c>
      <c r="H9113" s="8" t="str">
        <f>VLOOKUP(C9113,agent_name_matching!A:B,2,false)</f>
        <v>Dialog LLM</v>
      </c>
      <c r="I9113" s="32" t="s">
        <v>22892</v>
      </c>
      <c r="J9113" s="6" t="s">
        <v>418</v>
      </c>
      <c r="L9113" s="6">
        <v>11068.0</v>
      </c>
      <c r="M9113" s="6">
        <v>47.0</v>
      </c>
      <c r="N9113" s="6">
        <v>1636.0</v>
      </c>
      <c r="O9113" s="6" t="s">
        <v>22893</v>
      </c>
      <c r="P9113" s="8" t="str">
        <f t="shared" si="1"/>
        <v/>
      </c>
      <c r="Q9113" s="8" t="str">
        <f t="shared" si="21"/>
        <v/>
      </c>
      <c r="R9113" s="8" t="str">
        <f>if(and(P9113&lt;&gt;"",Q9113&lt;&gt;"newexp",Q9113&lt;&gt;"nostart"),countifs(script_conform_dispatching!A:A,P9113,script_conform_dispatching!B:B,Q9113),"")</f>
        <v/>
      </c>
      <c r="S9113" s="8" t="str">
        <f t="shared" si="3"/>
        <v/>
      </c>
    </row>
    <row r="9114" hidden="1">
      <c r="A9114" s="6" t="s">
        <v>22894</v>
      </c>
      <c r="B9114" s="6" t="s">
        <v>370</v>
      </c>
      <c r="C9114" s="6" t="s">
        <v>37</v>
      </c>
      <c r="F9114" s="6" t="s">
        <v>415</v>
      </c>
      <c r="G9114" s="6" t="s">
        <v>416</v>
      </c>
      <c r="H9114" s="8" t="str">
        <f>VLOOKUP(C9114,agent_name_matching!A:B,2,false)</f>
        <v>Patient LLM</v>
      </c>
      <c r="I9114" s="32" t="s">
        <v>22895</v>
      </c>
      <c r="J9114" s="6" t="s">
        <v>418</v>
      </c>
      <c r="K9114" s="6">
        <v>1.0</v>
      </c>
      <c r="L9114" s="6">
        <v>4283.0</v>
      </c>
      <c r="M9114" s="6">
        <v>109.0</v>
      </c>
      <c r="N9114" s="6">
        <v>2805.0</v>
      </c>
      <c r="O9114" s="6" t="s">
        <v>22896</v>
      </c>
      <c r="P9114" s="8" t="str">
        <f t="shared" si="1"/>
        <v/>
      </c>
      <c r="Q9114" s="8" t="str">
        <f t="shared" si="21"/>
        <v/>
      </c>
      <c r="R9114" s="8" t="str">
        <f>if(and(P9114&lt;&gt;"",Q9114&lt;&gt;"newexp",Q9114&lt;&gt;"nostart"),countifs(script_conform_dispatching!A:A,P9114,script_conform_dispatching!B:B,Q9114),"")</f>
        <v/>
      </c>
      <c r="S9114" s="8" t="str">
        <f t="shared" si="3"/>
        <v/>
      </c>
    </row>
    <row r="9115" hidden="1">
      <c r="A9115" s="6" t="s">
        <v>22897</v>
      </c>
      <c r="B9115" s="6" t="s">
        <v>370</v>
      </c>
      <c r="C9115" s="6" t="s">
        <v>411</v>
      </c>
      <c r="H9115" s="8" t="str">
        <f>VLOOKUP(C9115,agent_name_matching!A:B,2,false)</f>
        <v>System</v>
      </c>
      <c r="I9115" s="33"/>
      <c r="O9115" s="6" t="s">
        <v>22898</v>
      </c>
      <c r="P9115" s="8" t="str">
        <f t="shared" si="1"/>
        <v/>
      </c>
      <c r="Q9115" s="8" t="str">
        <f t="shared" si="21"/>
        <v/>
      </c>
      <c r="R9115" s="8" t="str">
        <f>if(and(P9115&lt;&gt;"",Q9115&lt;&gt;"newexp",Q9115&lt;&gt;"nostart"),countifs(script_conform_dispatching!A:A,P9115,script_conform_dispatching!B:B,Q9115),"")</f>
        <v/>
      </c>
      <c r="S9115" s="8" t="str">
        <f t="shared" si="3"/>
        <v/>
      </c>
    </row>
    <row r="9116" hidden="1">
      <c r="A9116" s="6" t="s">
        <v>22899</v>
      </c>
      <c r="B9116" s="6" t="s">
        <v>370</v>
      </c>
      <c r="C9116" s="6" t="s">
        <v>1007</v>
      </c>
      <c r="F9116" s="6" t="s">
        <v>415</v>
      </c>
      <c r="G9116" s="6" t="s">
        <v>416</v>
      </c>
      <c r="H9116" s="8" t="str">
        <f>VLOOKUP(C9116,agent_name_matching!A:B,2,false)</f>
        <v>Assessor LLM</v>
      </c>
      <c r="I9116" s="32" t="s">
        <v>1008</v>
      </c>
      <c r="J9116" s="6" t="s">
        <v>418</v>
      </c>
      <c r="L9116" s="6">
        <v>4796.0</v>
      </c>
      <c r="M9116" s="6">
        <v>14.0</v>
      </c>
      <c r="N9116" s="6">
        <v>788.0</v>
      </c>
      <c r="O9116" s="6" t="s">
        <v>22900</v>
      </c>
      <c r="P9116" s="8" t="str">
        <f t="shared" si="1"/>
        <v/>
      </c>
      <c r="Q9116" s="8" t="str">
        <f t="shared" si="21"/>
        <v/>
      </c>
      <c r="R9116" s="8" t="str">
        <f>if(and(P9116&lt;&gt;"",Q9116&lt;&gt;"newexp",Q9116&lt;&gt;"nostart"),countifs(script_conform_dispatching!A:A,P9116,script_conform_dispatching!B:B,Q9116),"")</f>
        <v/>
      </c>
      <c r="S9116" s="8" t="str">
        <f t="shared" si="3"/>
        <v/>
      </c>
    </row>
    <row r="9117" hidden="1">
      <c r="A9117" s="6" t="s">
        <v>22901</v>
      </c>
      <c r="B9117" s="6" t="s">
        <v>370</v>
      </c>
      <c r="C9117" s="6" t="s">
        <v>1011</v>
      </c>
      <c r="F9117" s="6" t="s">
        <v>415</v>
      </c>
      <c r="G9117" s="6" t="s">
        <v>416</v>
      </c>
      <c r="H9117" s="8" t="str">
        <f>VLOOKUP(C9117,agent_name_matching!A:B,2,false)</f>
        <v>Dialog LLM</v>
      </c>
      <c r="I9117" s="32" t="s">
        <v>22902</v>
      </c>
      <c r="J9117" s="6" t="s">
        <v>418</v>
      </c>
      <c r="L9117" s="6">
        <v>11475.0</v>
      </c>
      <c r="M9117" s="6">
        <v>122.0</v>
      </c>
      <c r="N9117" s="6">
        <v>2437.0</v>
      </c>
      <c r="O9117" s="6" t="s">
        <v>22903</v>
      </c>
      <c r="P9117" s="8" t="str">
        <f t="shared" si="1"/>
        <v/>
      </c>
      <c r="Q9117" s="8" t="str">
        <f t="shared" si="21"/>
        <v/>
      </c>
      <c r="R9117" s="8" t="str">
        <f>if(and(P9117&lt;&gt;"",Q9117&lt;&gt;"newexp",Q9117&lt;&gt;"nostart"),countifs(script_conform_dispatching!A:A,P9117,script_conform_dispatching!B:B,Q9117),"")</f>
        <v/>
      </c>
      <c r="S9117" s="8" t="str">
        <f t="shared" si="3"/>
        <v/>
      </c>
    </row>
    <row r="9118" hidden="1">
      <c r="A9118" s="6" t="s">
        <v>22904</v>
      </c>
      <c r="B9118" s="6" t="s">
        <v>370</v>
      </c>
      <c r="C9118" s="6" t="s">
        <v>37</v>
      </c>
      <c r="F9118" s="6" t="s">
        <v>415</v>
      </c>
      <c r="G9118" s="6" t="s">
        <v>416</v>
      </c>
      <c r="H9118" s="8" t="str">
        <f>VLOOKUP(C9118,agent_name_matching!A:B,2,false)</f>
        <v>Patient LLM</v>
      </c>
      <c r="I9118" s="32" t="s">
        <v>22905</v>
      </c>
      <c r="J9118" s="6" t="s">
        <v>418</v>
      </c>
      <c r="K9118" s="6">
        <v>1.0</v>
      </c>
      <c r="L9118" s="6">
        <v>4522.0</v>
      </c>
      <c r="M9118" s="6">
        <v>87.0</v>
      </c>
      <c r="N9118" s="6">
        <v>1738.0</v>
      </c>
      <c r="O9118" s="6" t="s">
        <v>22906</v>
      </c>
      <c r="P9118" s="8" t="str">
        <f t="shared" si="1"/>
        <v/>
      </c>
      <c r="Q9118" s="8" t="str">
        <f t="shared" si="21"/>
        <v/>
      </c>
      <c r="R9118" s="8" t="str">
        <f>if(and(P9118&lt;&gt;"",Q9118&lt;&gt;"newexp",Q9118&lt;&gt;"nostart"),countifs(script_conform_dispatching!A:A,P9118,script_conform_dispatching!B:B,Q9118),"")</f>
        <v/>
      </c>
      <c r="S9118" s="8" t="str">
        <f t="shared" si="3"/>
        <v/>
      </c>
    </row>
    <row r="9119" hidden="1">
      <c r="A9119" s="6" t="s">
        <v>22907</v>
      </c>
      <c r="B9119" s="6" t="s">
        <v>370</v>
      </c>
      <c r="C9119" s="6" t="s">
        <v>411</v>
      </c>
      <c r="H9119" s="8" t="str">
        <f>VLOOKUP(C9119,agent_name_matching!A:B,2,false)</f>
        <v>System</v>
      </c>
      <c r="I9119" s="33"/>
      <c r="O9119" s="6" t="s">
        <v>22908</v>
      </c>
      <c r="P9119" s="8" t="str">
        <f t="shared" si="1"/>
        <v/>
      </c>
      <c r="Q9119" s="8" t="str">
        <f t="shared" si="21"/>
        <v/>
      </c>
      <c r="R9119" s="8" t="str">
        <f>if(and(P9119&lt;&gt;"",Q9119&lt;&gt;"newexp",Q9119&lt;&gt;"nostart"),countifs(script_conform_dispatching!A:A,P9119,script_conform_dispatching!B:B,Q9119),"")</f>
        <v/>
      </c>
      <c r="S9119" s="8" t="str">
        <f t="shared" si="3"/>
        <v/>
      </c>
    </row>
    <row r="9120" hidden="1">
      <c r="A9120" s="6" t="s">
        <v>22909</v>
      </c>
      <c r="B9120" s="6" t="s">
        <v>370</v>
      </c>
      <c r="C9120" s="6" t="s">
        <v>1007</v>
      </c>
      <c r="F9120" s="6" t="s">
        <v>415</v>
      </c>
      <c r="G9120" s="6" t="s">
        <v>416</v>
      </c>
      <c r="H9120" s="8" t="str">
        <f>VLOOKUP(C9120,agent_name_matching!A:B,2,false)</f>
        <v>Assessor LLM</v>
      </c>
      <c r="I9120" s="32" t="s">
        <v>1008</v>
      </c>
      <c r="J9120" s="6" t="s">
        <v>418</v>
      </c>
      <c r="L9120" s="6">
        <v>5010.0</v>
      </c>
      <c r="M9120" s="6">
        <v>14.0</v>
      </c>
      <c r="N9120" s="6">
        <v>905.0</v>
      </c>
      <c r="O9120" s="6" t="s">
        <v>22910</v>
      </c>
      <c r="P9120" s="8" t="str">
        <f t="shared" si="1"/>
        <v/>
      </c>
      <c r="Q9120" s="8" t="str">
        <f t="shared" si="21"/>
        <v/>
      </c>
      <c r="R9120" s="8" t="str">
        <f>if(and(P9120&lt;&gt;"",Q9120&lt;&gt;"newexp",Q9120&lt;&gt;"nostart"),countifs(script_conform_dispatching!A:A,P9120,script_conform_dispatching!B:B,Q9120),"")</f>
        <v/>
      </c>
      <c r="S9120" s="8" t="str">
        <f t="shared" si="3"/>
        <v/>
      </c>
    </row>
    <row r="9121" hidden="1">
      <c r="A9121" s="6" t="s">
        <v>22911</v>
      </c>
      <c r="B9121" s="6" t="s">
        <v>370</v>
      </c>
      <c r="C9121" s="6" t="s">
        <v>1011</v>
      </c>
      <c r="F9121" s="6" t="s">
        <v>415</v>
      </c>
      <c r="G9121" s="6" t="s">
        <v>416</v>
      </c>
      <c r="H9121" s="8" t="str">
        <f>VLOOKUP(C9121,agent_name_matching!A:B,2,false)</f>
        <v>Dialog LLM</v>
      </c>
      <c r="I9121" s="32" t="s">
        <v>22912</v>
      </c>
      <c r="J9121" s="6" t="s">
        <v>418</v>
      </c>
      <c r="L9121" s="6">
        <v>11935.0</v>
      </c>
      <c r="M9121" s="6">
        <v>104.0</v>
      </c>
      <c r="N9121" s="6">
        <v>2432.0</v>
      </c>
      <c r="O9121" s="6" t="s">
        <v>22913</v>
      </c>
      <c r="P9121" s="8" t="str">
        <f t="shared" si="1"/>
        <v/>
      </c>
      <c r="Q9121" s="8" t="str">
        <f t="shared" si="21"/>
        <v/>
      </c>
      <c r="R9121" s="8" t="str">
        <f>if(and(P9121&lt;&gt;"",Q9121&lt;&gt;"newexp",Q9121&lt;&gt;"nostart"),countifs(script_conform_dispatching!A:A,P9121,script_conform_dispatching!B:B,Q9121),"")</f>
        <v/>
      </c>
      <c r="S9121" s="8" t="str">
        <f t="shared" si="3"/>
        <v/>
      </c>
    </row>
    <row r="9122" hidden="1">
      <c r="A9122" s="6" t="s">
        <v>22914</v>
      </c>
      <c r="B9122" s="6" t="s">
        <v>370</v>
      </c>
      <c r="C9122" s="6" t="s">
        <v>37</v>
      </c>
      <c r="F9122" s="6" t="s">
        <v>415</v>
      </c>
      <c r="G9122" s="6" t="s">
        <v>416</v>
      </c>
      <c r="H9122" s="8" t="str">
        <f>VLOOKUP(C9122,agent_name_matching!A:B,2,false)</f>
        <v>Patient LLM</v>
      </c>
      <c r="I9122" s="32" t="s">
        <v>22915</v>
      </c>
      <c r="J9122" s="6" t="s">
        <v>418</v>
      </c>
      <c r="K9122" s="6">
        <v>1.0</v>
      </c>
      <c r="L9122" s="6">
        <v>4721.0</v>
      </c>
      <c r="M9122" s="6">
        <v>42.0</v>
      </c>
      <c r="N9122" s="6">
        <v>1324.0</v>
      </c>
      <c r="O9122" s="6" t="s">
        <v>22916</v>
      </c>
      <c r="P9122" s="8" t="str">
        <f t="shared" si="1"/>
        <v/>
      </c>
      <c r="Q9122" s="8" t="str">
        <f t="shared" si="21"/>
        <v/>
      </c>
      <c r="R9122" s="8" t="str">
        <f>if(and(P9122&lt;&gt;"",Q9122&lt;&gt;"newexp",Q9122&lt;&gt;"nostart"),countifs(script_conform_dispatching!A:A,P9122,script_conform_dispatching!B:B,Q9122),"")</f>
        <v/>
      </c>
      <c r="S9122" s="8" t="str">
        <f t="shared" si="3"/>
        <v/>
      </c>
    </row>
    <row r="9123" hidden="1">
      <c r="A9123" s="6" t="s">
        <v>22917</v>
      </c>
      <c r="B9123" s="6" t="s">
        <v>370</v>
      </c>
      <c r="C9123" s="6" t="s">
        <v>411</v>
      </c>
      <c r="H9123" s="8" t="str">
        <f>VLOOKUP(C9123,agent_name_matching!A:B,2,false)</f>
        <v>System</v>
      </c>
      <c r="I9123" s="33"/>
      <c r="O9123" s="6" t="s">
        <v>22918</v>
      </c>
      <c r="P9123" s="8" t="str">
        <f t="shared" si="1"/>
        <v/>
      </c>
      <c r="Q9123" s="8" t="str">
        <f t="shared" si="21"/>
        <v/>
      </c>
      <c r="R9123" s="8" t="str">
        <f>if(and(P9123&lt;&gt;"",Q9123&lt;&gt;"newexp",Q9123&lt;&gt;"nostart"),countifs(script_conform_dispatching!A:A,P9123,script_conform_dispatching!B:B,Q9123),"")</f>
        <v/>
      </c>
      <c r="S9123" s="8" t="str">
        <f t="shared" si="3"/>
        <v/>
      </c>
    </row>
    <row r="9124" hidden="1">
      <c r="A9124" s="6" t="s">
        <v>22919</v>
      </c>
      <c r="B9124" s="6" t="s">
        <v>370</v>
      </c>
      <c r="C9124" s="6" t="s">
        <v>1007</v>
      </c>
      <c r="F9124" s="6" t="s">
        <v>415</v>
      </c>
      <c r="G9124" s="6" t="s">
        <v>416</v>
      </c>
      <c r="H9124" s="8" t="str">
        <f>VLOOKUP(C9124,agent_name_matching!A:B,2,false)</f>
        <v>Assessor LLM</v>
      </c>
      <c r="I9124" s="32" t="s">
        <v>1008</v>
      </c>
      <c r="J9124" s="6" t="s">
        <v>418</v>
      </c>
      <c r="L9124" s="6">
        <v>5161.0</v>
      </c>
      <c r="M9124" s="6">
        <v>14.0</v>
      </c>
      <c r="N9124" s="6">
        <v>795.0</v>
      </c>
      <c r="O9124" s="6" t="s">
        <v>22920</v>
      </c>
      <c r="P9124" s="8" t="str">
        <f t="shared" si="1"/>
        <v/>
      </c>
      <c r="Q9124" s="8" t="str">
        <f t="shared" si="21"/>
        <v/>
      </c>
      <c r="R9124" s="8" t="str">
        <f>if(and(P9124&lt;&gt;"",Q9124&lt;&gt;"newexp",Q9124&lt;&gt;"nostart"),countifs(script_conform_dispatching!A:A,P9124,script_conform_dispatching!B:B,Q9124),"")</f>
        <v/>
      </c>
      <c r="S9124" s="8" t="str">
        <f t="shared" si="3"/>
        <v/>
      </c>
    </row>
    <row r="9125" hidden="1">
      <c r="A9125" s="6" t="s">
        <v>22921</v>
      </c>
      <c r="B9125" s="6" t="s">
        <v>370</v>
      </c>
      <c r="C9125" s="6" t="s">
        <v>1011</v>
      </c>
      <c r="F9125" s="6" t="s">
        <v>415</v>
      </c>
      <c r="G9125" s="6" t="s">
        <v>416</v>
      </c>
      <c r="H9125" s="8" t="str">
        <f>VLOOKUP(C9125,agent_name_matching!A:B,2,false)</f>
        <v>Dialog LLM</v>
      </c>
      <c r="I9125" s="32" t="s">
        <v>22922</v>
      </c>
      <c r="J9125" s="6" t="s">
        <v>418</v>
      </c>
      <c r="L9125" s="6">
        <v>12332.0</v>
      </c>
      <c r="M9125" s="6">
        <v>64.0</v>
      </c>
      <c r="N9125" s="6">
        <v>1801.0</v>
      </c>
      <c r="O9125" s="6" t="s">
        <v>22923</v>
      </c>
      <c r="P9125" s="8" t="str">
        <f t="shared" si="1"/>
        <v/>
      </c>
      <c r="Q9125" s="8" t="str">
        <f t="shared" si="21"/>
        <v/>
      </c>
      <c r="R9125" s="8" t="str">
        <f>if(and(P9125&lt;&gt;"",Q9125&lt;&gt;"newexp",Q9125&lt;&gt;"nostart"),countifs(script_conform_dispatching!A:A,P9125,script_conform_dispatching!B:B,Q9125),"")</f>
        <v/>
      </c>
      <c r="S9125" s="8" t="str">
        <f t="shared" si="3"/>
        <v/>
      </c>
    </row>
    <row r="9126" hidden="1">
      <c r="A9126" s="6" t="s">
        <v>22924</v>
      </c>
      <c r="B9126" s="6" t="s">
        <v>370</v>
      </c>
      <c r="C9126" s="6" t="s">
        <v>37</v>
      </c>
      <c r="F9126" s="6" t="s">
        <v>415</v>
      </c>
      <c r="G9126" s="6" t="s">
        <v>416</v>
      </c>
      <c r="H9126" s="8" t="str">
        <f>VLOOKUP(C9126,agent_name_matching!A:B,2,false)</f>
        <v>Patient LLM</v>
      </c>
      <c r="I9126" s="32" t="s">
        <v>22925</v>
      </c>
      <c r="J9126" s="6" t="s">
        <v>418</v>
      </c>
      <c r="K9126" s="6">
        <v>1.0</v>
      </c>
      <c r="L9126" s="6">
        <v>4835.0</v>
      </c>
      <c r="M9126" s="6">
        <v>140.0</v>
      </c>
      <c r="N9126" s="6">
        <v>2164.0</v>
      </c>
      <c r="O9126" s="6" t="s">
        <v>22926</v>
      </c>
      <c r="P9126" s="8" t="str">
        <f t="shared" si="1"/>
        <v/>
      </c>
      <c r="Q9126" s="8" t="str">
        <f t="shared" si="21"/>
        <v/>
      </c>
      <c r="R9126" s="8" t="str">
        <f>if(and(P9126&lt;&gt;"",Q9126&lt;&gt;"newexp",Q9126&lt;&gt;"nostart"),countifs(script_conform_dispatching!A:A,P9126,script_conform_dispatching!B:B,Q9126),"")</f>
        <v/>
      </c>
      <c r="S9126" s="8" t="str">
        <f t="shared" si="3"/>
        <v/>
      </c>
    </row>
    <row r="9127" hidden="1">
      <c r="A9127" s="6" t="s">
        <v>22927</v>
      </c>
      <c r="B9127" s="6" t="s">
        <v>370</v>
      </c>
      <c r="C9127" s="6" t="s">
        <v>411</v>
      </c>
      <c r="H9127" s="8" t="str">
        <f>VLOOKUP(C9127,agent_name_matching!A:B,2,false)</f>
        <v>System</v>
      </c>
      <c r="I9127" s="33"/>
      <c r="O9127" s="6" t="s">
        <v>22928</v>
      </c>
      <c r="P9127" s="8" t="str">
        <f t="shared" si="1"/>
        <v/>
      </c>
      <c r="Q9127" s="8" t="str">
        <f t="shared" si="21"/>
        <v/>
      </c>
      <c r="R9127" s="8" t="str">
        <f>if(and(P9127&lt;&gt;"",Q9127&lt;&gt;"newexp",Q9127&lt;&gt;"nostart"),countifs(script_conform_dispatching!A:A,P9127,script_conform_dispatching!B:B,Q9127),"")</f>
        <v/>
      </c>
      <c r="S9127" s="8" t="str">
        <f t="shared" si="3"/>
        <v/>
      </c>
    </row>
    <row r="9128" hidden="1">
      <c r="A9128" s="6" t="s">
        <v>22929</v>
      </c>
      <c r="B9128" s="6" t="s">
        <v>370</v>
      </c>
      <c r="C9128" s="6" t="s">
        <v>1007</v>
      </c>
      <c r="F9128" s="6" t="s">
        <v>415</v>
      </c>
      <c r="G9128" s="6" t="s">
        <v>416</v>
      </c>
      <c r="H9128" s="8" t="str">
        <f>VLOOKUP(C9128,agent_name_matching!A:B,2,false)</f>
        <v>Assessor LLM</v>
      </c>
      <c r="I9128" s="32" t="s">
        <v>1008</v>
      </c>
      <c r="J9128" s="6" t="s">
        <v>418</v>
      </c>
      <c r="L9128" s="6">
        <v>5370.0</v>
      </c>
      <c r="M9128" s="6">
        <v>14.0</v>
      </c>
      <c r="N9128" s="6">
        <v>800.0</v>
      </c>
      <c r="O9128" s="6" t="s">
        <v>22930</v>
      </c>
      <c r="P9128" s="8" t="str">
        <f t="shared" si="1"/>
        <v/>
      </c>
      <c r="Q9128" s="8" t="str">
        <f t="shared" si="21"/>
        <v/>
      </c>
      <c r="R9128" s="8" t="str">
        <f>if(and(P9128&lt;&gt;"",Q9128&lt;&gt;"newexp",Q9128&lt;&gt;"nostart"),countifs(script_conform_dispatching!A:A,P9128,script_conform_dispatching!B:B,Q9128),"")</f>
        <v/>
      </c>
      <c r="S9128" s="8" t="str">
        <f t="shared" si="3"/>
        <v/>
      </c>
    </row>
    <row r="9129" hidden="1">
      <c r="A9129" s="6" t="s">
        <v>22931</v>
      </c>
      <c r="B9129" s="6" t="s">
        <v>370</v>
      </c>
      <c r="C9129" s="6" t="s">
        <v>1011</v>
      </c>
      <c r="F9129" s="6" t="s">
        <v>415</v>
      </c>
      <c r="G9129" s="6" t="s">
        <v>416</v>
      </c>
      <c r="H9129" s="8" t="str">
        <f>VLOOKUP(C9129,agent_name_matching!A:B,2,false)</f>
        <v>Dialog LLM</v>
      </c>
      <c r="I9129" s="32" t="s">
        <v>22932</v>
      </c>
      <c r="J9129" s="6" t="s">
        <v>418</v>
      </c>
      <c r="L9129" s="6">
        <v>12787.0</v>
      </c>
      <c r="M9129" s="6">
        <v>124.0</v>
      </c>
      <c r="N9129" s="6">
        <v>2850.0</v>
      </c>
      <c r="O9129" s="6" t="s">
        <v>22933</v>
      </c>
      <c r="P9129" s="8" t="str">
        <f t="shared" si="1"/>
        <v/>
      </c>
      <c r="Q9129" s="8" t="str">
        <f t="shared" si="21"/>
        <v/>
      </c>
      <c r="R9129" s="8" t="str">
        <f>if(and(P9129&lt;&gt;"",Q9129&lt;&gt;"newexp",Q9129&lt;&gt;"nostart"),countifs(script_conform_dispatching!A:A,P9129,script_conform_dispatching!B:B,Q9129),"")</f>
        <v/>
      </c>
      <c r="S9129" s="8" t="str">
        <f t="shared" si="3"/>
        <v/>
      </c>
    </row>
    <row r="9130" hidden="1">
      <c r="A9130" s="6" t="s">
        <v>22934</v>
      </c>
      <c r="B9130" s="6" t="s">
        <v>370</v>
      </c>
      <c r="C9130" s="6" t="s">
        <v>37</v>
      </c>
      <c r="F9130" s="6" t="s">
        <v>415</v>
      </c>
      <c r="G9130" s="6" t="s">
        <v>416</v>
      </c>
      <c r="H9130" s="8" t="str">
        <f>VLOOKUP(C9130,agent_name_matching!A:B,2,false)</f>
        <v>Patient LLM</v>
      </c>
      <c r="I9130" s="32" t="s">
        <v>22935</v>
      </c>
      <c r="J9130" s="6" t="s">
        <v>418</v>
      </c>
      <c r="K9130" s="6">
        <v>1.0</v>
      </c>
      <c r="L9130" s="6">
        <v>5107.0</v>
      </c>
      <c r="M9130" s="6">
        <v>116.0</v>
      </c>
      <c r="N9130" s="6">
        <v>2137.0</v>
      </c>
      <c r="O9130" s="6" t="s">
        <v>22936</v>
      </c>
      <c r="P9130" s="8" t="str">
        <f t="shared" si="1"/>
        <v/>
      </c>
      <c r="Q9130" s="8" t="str">
        <f t="shared" si="21"/>
        <v/>
      </c>
      <c r="R9130" s="8" t="str">
        <f>if(and(P9130&lt;&gt;"",Q9130&lt;&gt;"newexp",Q9130&lt;&gt;"nostart"),countifs(script_conform_dispatching!A:A,P9130,script_conform_dispatching!B:B,Q9130),"")</f>
        <v/>
      </c>
      <c r="S9130" s="8" t="str">
        <f t="shared" si="3"/>
        <v/>
      </c>
    </row>
    <row r="9131" hidden="1">
      <c r="A9131" s="6" t="s">
        <v>22937</v>
      </c>
      <c r="B9131" s="6" t="s">
        <v>370</v>
      </c>
      <c r="C9131" s="6" t="s">
        <v>411</v>
      </c>
      <c r="H9131" s="8" t="str">
        <f>VLOOKUP(C9131,agent_name_matching!A:B,2,false)</f>
        <v>System</v>
      </c>
      <c r="I9131" s="33"/>
      <c r="O9131" s="6" t="s">
        <v>22938</v>
      </c>
      <c r="P9131" s="8" t="str">
        <f t="shared" si="1"/>
        <v/>
      </c>
      <c r="Q9131" s="8" t="str">
        <f t="shared" si="21"/>
        <v/>
      </c>
      <c r="R9131" s="8" t="str">
        <f>if(and(P9131&lt;&gt;"",Q9131&lt;&gt;"newexp",Q9131&lt;&gt;"nostart"),countifs(script_conform_dispatching!A:A,P9131,script_conform_dispatching!B:B,Q9131),"")</f>
        <v/>
      </c>
      <c r="S9131" s="8" t="str">
        <f t="shared" si="3"/>
        <v/>
      </c>
    </row>
    <row r="9132" hidden="1">
      <c r="A9132" s="6" t="s">
        <v>22939</v>
      </c>
      <c r="B9132" s="6" t="s">
        <v>370</v>
      </c>
      <c r="C9132" s="6" t="s">
        <v>1007</v>
      </c>
      <c r="F9132" s="6" t="s">
        <v>415</v>
      </c>
      <c r="G9132" s="6" t="s">
        <v>416</v>
      </c>
      <c r="H9132" s="8" t="str">
        <f>VLOOKUP(C9132,agent_name_matching!A:B,2,false)</f>
        <v>Assessor LLM</v>
      </c>
      <c r="I9132" s="32" t="s">
        <v>1008</v>
      </c>
      <c r="J9132" s="6" t="s">
        <v>418</v>
      </c>
      <c r="L9132" s="6">
        <v>5615.0</v>
      </c>
      <c r="M9132" s="6">
        <v>14.0</v>
      </c>
      <c r="N9132" s="6">
        <v>803.0</v>
      </c>
      <c r="O9132" s="6" t="s">
        <v>22940</v>
      </c>
      <c r="P9132" s="8" t="str">
        <f t="shared" si="1"/>
        <v/>
      </c>
      <c r="Q9132" s="8" t="str">
        <f t="shared" si="21"/>
        <v/>
      </c>
      <c r="R9132" s="8" t="str">
        <f>if(and(P9132&lt;&gt;"",Q9132&lt;&gt;"newexp",Q9132&lt;&gt;"nostart"),countifs(script_conform_dispatching!A:A,P9132,script_conform_dispatching!B:B,Q9132),"")</f>
        <v/>
      </c>
      <c r="S9132" s="8" t="str">
        <f t="shared" si="3"/>
        <v/>
      </c>
    </row>
    <row r="9133" hidden="1">
      <c r="A9133" s="6" t="s">
        <v>22941</v>
      </c>
      <c r="B9133" s="6" t="s">
        <v>370</v>
      </c>
      <c r="C9133" s="6" t="s">
        <v>1011</v>
      </c>
      <c r="F9133" s="6" t="s">
        <v>415</v>
      </c>
      <c r="G9133" s="6" t="s">
        <v>416</v>
      </c>
      <c r="H9133" s="8" t="str">
        <f>VLOOKUP(C9133,agent_name_matching!A:B,2,false)</f>
        <v>Dialog LLM</v>
      </c>
      <c r="I9133" s="32" t="s">
        <v>22942</v>
      </c>
      <c r="J9133" s="6" t="s">
        <v>418</v>
      </c>
      <c r="L9133" s="6">
        <v>13278.0</v>
      </c>
      <c r="M9133" s="6">
        <v>118.0</v>
      </c>
      <c r="N9133" s="6">
        <v>3429.0</v>
      </c>
      <c r="O9133" s="6" t="s">
        <v>22943</v>
      </c>
      <c r="P9133" s="8" t="str">
        <f t="shared" si="1"/>
        <v/>
      </c>
      <c r="Q9133" s="8" t="str">
        <f t="shared" si="21"/>
        <v/>
      </c>
      <c r="R9133" s="8" t="str">
        <f>if(and(P9133&lt;&gt;"",Q9133&lt;&gt;"newexp",Q9133&lt;&gt;"nostart"),countifs(script_conform_dispatching!A:A,P9133,script_conform_dispatching!B:B,Q9133),"")</f>
        <v/>
      </c>
      <c r="S9133" s="8" t="str">
        <f t="shared" si="3"/>
        <v/>
      </c>
    </row>
    <row r="9134" hidden="1">
      <c r="A9134" s="6" t="s">
        <v>22944</v>
      </c>
      <c r="B9134" s="6" t="s">
        <v>370</v>
      </c>
      <c r="C9134" s="6" t="s">
        <v>37</v>
      </c>
      <c r="F9134" s="6" t="s">
        <v>415</v>
      </c>
      <c r="G9134" s="6" t="s">
        <v>416</v>
      </c>
      <c r="H9134" s="8" t="str">
        <f>VLOOKUP(C9134,agent_name_matching!A:B,2,false)</f>
        <v>Patient LLM</v>
      </c>
      <c r="I9134" s="32" t="s">
        <v>22945</v>
      </c>
      <c r="J9134" s="6" t="s">
        <v>418</v>
      </c>
      <c r="K9134" s="6">
        <v>1.0</v>
      </c>
      <c r="L9134" s="6">
        <v>5349.0</v>
      </c>
      <c r="M9134" s="6">
        <v>42.0</v>
      </c>
      <c r="N9134" s="6">
        <v>2224.0</v>
      </c>
      <c r="O9134" s="6" t="s">
        <v>22946</v>
      </c>
      <c r="P9134" s="8" t="str">
        <f t="shared" si="1"/>
        <v/>
      </c>
      <c r="Q9134" s="8" t="str">
        <f t="shared" si="21"/>
        <v/>
      </c>
      <c r="R9134" s="8" t="str">
        <f>if(and(P9134&lt;&gt;"",Q9134&lt;&gt;"newexp",Q9134&lt;&gt;"nostart"),countifs(script_conform_dispatching!A:A,P9134,script_conform_dispatching!B:B,Q9134),"")</f>
        <v/>
      </c>
      <c r="S9134" s="8" t="str">
        <f t="shared" si="3"/>
        <v/>
      </c>
    </row>
    <row r="9135" hidden="1">
      <c r="A9135" s="6" t="s">
        <v>22947</v>
      </c>
      <c r="B9135" s="6" t="s">
        <v>370</v>
      </c>
      <c r="C9135" s="6" t="s">
        <v>411</v>
      </c>
      <c r="H9135" s="8" t="str">
        <f>VLOOKUP(C9135,agent_name_matching!A:B,2,false)</f>
        <v>System</v>
      </c>
      <c r="I9135" s="33"/>
      <c r="O9135" s="6" t="s">
        <v>22948</v>
      </c>
      <c r="P9135" s="8" t="str">
        <f t="shared" si="1"/>
        <v/>
      </c>
      <c r="Q9135" s="8" t="str">
        <f t="shared" si="21"/>
        <v/>
      </c>
      <c r="R9135" s="8" t="str">
        <f>if(and(P9135&lt;&gt;"",Q9135&lt;&gt;"newexp",Q9135&lt;&gt;"nostart"),countifs(script_conform_dispatching!A:A,P9135,script_conform_dispatching!B:B,Q9135),"")</f>
        <v/>
      </c>
      <c r="S9135" s="8" t="str">
        <f t="shared" si="3"/>
        <v/>
      </c>
    </row>
    <row r="9136" hidden="1">
      <c r="A9136" s="6" t="s">
        <v>22949</v>
      </c>
      <c r="B9136" s="6" t="s">
        <v>370</v>
      </c>
      <c r="C9136" s="6" t="s">
        <v>1007</v>
      </c>
      <c r="F9136" s="6" t="s">
        <v>415</v>
      </c>
      <c r="G9136" s="6" t="s">
        <v>416</v>
      </c>
      <c r="H9136" s="8" t="str">
        <f>VLOOKUP(C9136,agent_name_matching!A:B,2,false)</f>
        <v>Assessor LLM</v>
      </c>
      <c r="I9136" s="32" t="s">
        <v>1008</v>
      </c>
      <c r="J9136" s="6" t="s">
        <v>418</v>
      </c>
      <c r="L9136" s="6">
        <v>5780.0</v>
      </c>
      <c r="M9136" s="6">
        <v>14.0</v>
      </c>
      <c r="N9136" s="6">
        <v>1595.0</v>
      </c>
      <c r="O9136" s="6" t="s">
        <v>22950</v>
      </c>
      <c r="P9136" s="8" t="str">
        <f t="shared" si="1"/>
        <v/>
      </c>
      <c r="Q9136" s="8" t="str">
        <f t="shared" si="21"/>
        <v/>
      </c>
      <c r="R9136" s="8" t="str">
        <f>if(and(P9136&lt;&gt;"",Q9136&lt;&gt;"newexp",Q9136&lt;&gt;"nostart"),countifs(script_conform_dispatching!A:A,P9136,script_conform_dispatching!B:B,Q9136),"")</f>
        <v/>
      </c>
      <c r="S9136" s="8" t="str">
        <f t="shared" si="3"/>
        <v/>
      </c>
    </row>
    <row r="9137" hidden="1">
      <c r="A9137" s="6" t="s">
        <v>22951</v>
      </c>
      <c r="B9137" s="6" t="s">
        <v>370</v>
      </c>
      <c r="C9137" s="6" t="s">
        <v>1011</v>
      </c>
      <c r="F9137" s="6" t="s">
        <v>415</v>
      </c>
      <c r="G9137" s="6" t="s">
        <v>416</v>
      </c>
      <c r="H9137" s="8" t="str">
        <f>VLOOKUP(C9137,agent_name_matching!A:B,2,false)</f>
        <v>Dialog LLM</v>
      </c>
      <c r="I9137" s="32" t="s">
        <v>22952</v>
      </c>
      <c r="J9137" s="6" t="s">
        <v>418</v>
      </c>
      <c r="L9137" s="6">
        <v>13689.0</v>
      </c>
      <c r="M9137" s="6">
        <v>61.0</v>
      </c>
      <c r="N9137" s="6">
        <v>1829.0</v>
      </c>
      <c r="O9137" s="6" t="s">
        <v>22953</v>
      </c>
      <c r="P9137" s="8" t="str">
        <f t="shared" si="1"/>
        <v/>
      </c>
      <c r="Q9137" s="8" t="str">
        <f t="shared" si="21"/>
        <v/>
      </c>
      <c r="R9137" s="8" t="str">
        <f>if(and(P9137&lt;&gt;"",Q9137&lt;&gt;"newexp",Q9137&lt;&gt;"nostart"),countifs(script_conform_dispatching!A:A,P9137,script_conform_dispatching!B:B,Q9137),"")</f>
        <v/>
      </c>
      <c r="S9137" s="8" t="str">
        <f t="shared" si="3"/>
        <v/>
      </c>
    </row>
    <row r="9138" hidden="1">
      <c r="A9138" s="6" t="s">
        <v>22954</v>
      </c>
      <c r="B9138" s="6" t="s">
        <v>370</v>
      </c>
      <c r="C9138" s="6" t="s">
        <v>37</v>
      </c>
      <c r="F9138" s="6" t="s">
        <v>415</v>
      </c>
      <c r="G9138" s="6" t="s">
        <v>416</v>
      </c>
      <c r="H9138" s="8" t="str">
        <f>VLOOKUP(C9138,agent_name_matching!A:B,2,false)</f>
        <v>Patient LLM</v>
      </c>
      <c r="I9138" s="32" t="s">
        <v>22955</v>
      </c>
      <c r="J9138" s="6" t="s">
        <v>418</v>
      </c>
      <c r="K9138" s="6">
        <v>1.0</v>
      </c>
      <c r="L9138" s="6">
        <v>5460.0</v>
      </c>
      <c r="M9138" s="6">
        <v>114.0</v>
      </c>
      <c r="N9138" s="6">
        <v>2439.0</v>
      </c>
      <c r="O9138" s="6" t="s">
        <v>22956</v>
      </c>
      <c r="P9138" s="8" t="str">
        <f t="shared" si="1"/>
        <v/>
      </c>
      <c r="Q9138" s="8" t="str">
        <f t="shared" si="21"/>
        <v/>
      </c>
      <c r="R9138" s="8" t="str">
        <f>if(and(P9138&lt;&gt;"",Q9138&lt;&gt;"newexp",Q9138&lt;&gt;"nostart"),countifs(script_conform_dispatching!A:A,P9138,script_conform_dispatching!B:B,Q9138),"")</f>
        <v/>
      </c>
      <c r="S9138" s="8" t="str">
        <f t="shared" si="3"/>
        <v/>
      </c>
    </row>
    <row r="9139" hidden="1">
      <c r="A9139" s="6" t="s">
        <v>22957</v>
      </c>
      <c r="B9139" s="6" t="s">
        <v>370</v>
      </c>
      <c r="C9139" s="6" t="s">
        <v>411</v>
      </c>
      <c r="H9139" s="8" t="str">
        <f>VLOOKUP(C9139,agent_name_matching!A:B,2,false)</f>
        <v>System</v>
      </c>
      <c r="I9139" s="33"/>
      <c r="O9139" s="6" t="s">
        <v>22958</v>
      </c>
      <c r="P9139" s="8" t="str">
        <f t="shared" si="1"/>
        <v/>
      </c>
      <c r="Q9139" s="8" t="str">
        <f t="shared" si="21"/>
        <v/>
      </c>
      <c r="R9139" s="8" t="str">
        <f>if(and(P9139&lt;&gt;"",Q9139&lt;&gt;"newexp",Q9139&lt;&gt;"nostart"),countifs(script_conform_dispatching!A:A,P9139,script_conform_dispatching!B:B,Q9139),"")</f>
        <v/>
      </c>
      <c r="S9139" s="8" t="str">
        <f t="shared" si="3"/>
        <v/>
      </c>
    </row>
    <row r="9140" hidden="1">
      <c r="A9140" s="6" t="s">
        <v>22959</v>
      </c>
      <c r="B9140" s="6" t="s">
        <v>370</v>
      </c>
      <c r="C9140" s="6" t="s">
        <v>1007</v>
      </c>
      <c r="F9140" s="6" t="s">
        <v>415</v>
      </c>
      <c r="G9140" s="6" t="s">
        <v>416</v>
      </c>
      <c r="H9140" s="8" t="str">
        <f>VLOOKUP(C9140,agent_name_matching!A:B,2,false)</f>
        <v>Assessor LLM</v>
      </c>
      <c r="I9140" s="32" t="s">
        <v>1008</v>
      </c>
      <c r="J9140" s="6" t="s">
        <v>418</v>
      </c>
      <c r="L9140" s="6">
        <v>5960.0</v>
      </c>
      <c r="M9140" s="6">
        <v>14.0</v>
      </c>
      <c r="N9140" s="6">
        <v>1013.0</v>
      </c>
      <c r="O9140" s="6" t="s">
        <v>22960</v>
      </c>
      <c r="P9140" s="8" t="str">
        <f t="shared" si="1"/>
        <v/>
      </c>
      <c r="Q9140" s="8" t="str">
        <f t="shared" si="21"/>
        <v/>
      </c>
      <c r="R9140" s="8" t="str">
        <f>if(and(P9140&lt;&gt;"",Q9140&lt;&gt;"newexp",Q9140&lt;&gt;"nostart"),countifs(script_conform_dispatching!A:A,P9140,script_conform_dispatching!B:B,Q9140),"")</f>
        <v/>
      </c>
      <c r="S9140" s="8" t="str">
        <f t="shared" si="3"/>
        <v/>
      </c>
    </row>
    <row r="9141" hidden="1">
      <c r="A9141" s="6" t="s">
        <v>22961</v>
      </c>
      <c r="B9141" s="6" t="s">
        <v>370</v>
      </c>
      <c r="C9141" s="6" t="s">
        <v>1011</v>
      </c>
      <c r="F9141" s="6" t="s">
        <v>415</v>
      </c>
      <c r="G9141" s="6" t="s">
        <v>416</v>
      </c>
      <c r="H9141" s="8" t="str">
        <f>VLOOKUP(C9141,agent_name_matching!A:B,2,false)</f>
        <v>Dialog LLM</v>
      </c>
      <c r="I9141" s="32" t="s">
        <v>22962</v>
      </c>
      <c r="J9141" s="6" t="s">
        <v>418</v>
      </c>
      <c r="L9141" s="6">
        <v>14115.0</v>
      </c>
      <c r="M9141" s="6">
        <v>142.0</v>
      </c>
      <c r="N9141" s="6">
        <v>3673.0</v>
      </c>
      <c r="O9141" s="6" t="s">
        <v>22963</v>
      </c>
      <c r="P9141" s="8" t="str">
        <f t="shared" si="1"/>
        <v/>
      </c>
      <c r="Q9141" s="8" t="str">
        <f t="shared" si="21"/>
        <v/>
      </c>
      <c r="R9141" s="8" t="str">
        <f>if(and(P9141&lt;&gt;"",Q9141&lt;&gt;"newexp",Q9141&lt;&gt;"nostart"),countifs(script_conform_dispatching!A:A,P9141,script_conform_dispatching!B:B,Q9141),"")</f>
        <v/>
      </c>
      <c r="S9141" s="8" t="str">
        <f t="shared" si="3"/>
        <v/>
      </c>
    </row>
    <row r="9142" hidden="1">
      <c r="A9142" s="6" t="s">
        <v>22964</v>
      </c>
      <c r="B9142" s="6" t="s">
        <v>370</v>
      </c>
      <c r="C9142" s="6" t="s">
        <v>37</v>
      </c>
      <c r="F9142" s="6" t="s">
        <v>415</v>
      </c>
      <c r="G9142" s="6" t="s">
        <v>416</v>
      </c>
      <c r="H9142" s="8" t="str">
        <f>VLOOKUP(C9142,agent_name_matching!A:B,2,false)</f>
        <v>Patient LLM</v>
      </c>
      <c r="I9142" s="32" t="s">
        <v>22965</v>
      </c>
      <c r="J9142" s="6" t="s">
        <v>418</v>
      </c>
      <c r="K9142" s="6">
        <v>1.0</v>
      </c>
      <c r="L9142" s="6">
        <v>5724.0</v>
      </c>
      <c r="M9142" s="6">
        <v>118.0</v>
      </c>
      <c r="N9142" s="6">
        <v>1832.0</v>
      </c>
      <c r="O9142" s="6" t="s">
        <v>22966</v>
      </c>
      <c r="P9142" s="8" t="str">
        <f t="shared" si="1"/>
        <v/>
      </c>
      <c r="Q9142" s="8" t="str">
        <f t="shared" si="21"/>
        <v/>
      </c>
      <c r="R9142" s="8" t="str">
        <f>if(and(P9142&lt;&gt;"",Q9142&lt;&gt;"newexp",Q9142&lt;&gt;"nostart"),countifs(script_conform_dispatching!A:A,P9142,script_conform_dispatching!B:B,Q9142),"")</f>
        <v/>
      </c>
      <c r="S9142" s="8" t="str">
        <f t="shared" si="3"/>
        <v/>
      </c>
    </row>
    <row r="9143" hidden="1">
      <c r="A9143" s="6" t="s">
        <v>22967</v>
      </c>
      <c r="B9143" s="6" t="s">
        <v>370</v>
      </c>
      <c r="C9143" s="6" t="s">
        <v>411</v>
      </c>
      <c r="H9143" s="8" t="str">
        <f>VLOOKUP(C9143,agent_name_matching!A:B,2,false)</f>
        <v>System</v>
      </c>
      <c r="I9143" s="33"/>
      <c r="O9143" s="6" t="s">
        <v>22968</v>
      </c>
      <c r="P9143" s="8" t="str">
        <f t="shared" si="1"/>
        <v/>
      </c>
      <c r="Q9143" s="8" t="str">
        <f t="shared" si="21"/>
        <v/>
      </c>
      <c r="R9143" s="8" t="str">
        <f>if(and(P9143&lt;&gt;"",Q9143&lt;&gt;"newexp",Q9143&lt;&gt;"nostart"),countifs(script_conform_dispatching!A:A,P9143,script_conform_dispatching!B:B,Q9143),"")</f>
        <v/>
      </c>
      <c r="S9143" s="8" t="str">
        <f t="shared" si="3"/>
        <v/>
      </c>
    </row>
    <row r="9144" hidden="1">
      <c r="A9144" s="6" t="s">
        <v>22969</v>
      </c>
      <c r="B9144" s="6" t="s">
        <v>370</v>
      </c>
      <c r="C9144" s="6" t="s">
        <v>1007</v>
      </c>
      <c r="F9144" s="6" t="s">
        <v>415</v>
      </c>
      <c r="G9144" s="6" t="s">
        <v>416</v>
      </c>
      <c r="H9144" s="8" t="str">
        <f>VLOOKUP(C9144,agent_name_matching!A:B,2,false)</f>
        <v>Assessor LLM</v>
      </c>
      <c r="I9144" s="32" t="s">
        <v>1008</v>
      </c>
      <c r="J9144" s="6" t="s">
        <v>418</v>
      </c>
      <c r="L9144" s="6">
        <v>6225.0</v>
      </c>
      <c r="M9144" s="6">
        <v>14.0</v>
      </c>
      <c r="N9144" s="6">
        <v>933.0</v>
      </c>
      <c r="O9144" s="6" t="s">
        <v>22970</v>
      </c>
      <c r="P9144" s="8" t="str">
        <f t="shared" si="1"/>
        <v/>
      </c>
      <c r="Q9144" s="8" t="str">
        <f t="shared" si="21"/>
        <v/>
      </c>
      <c r="R9144" s="8" t="str">
        <f>if(and(P9144&lt;&gt;"",Q9144&lt;&gt;"newexp",Q9144&lt;&gt;"nostart"),countifs(script_conform_dispatching!A:A,P9144,script_conform_dispatching!B:B,Q9144),"")</f>
        <v/>
      </c>
      <c r="S9144" s="8" t="str">
        <f t="shared" si="3"/>
        <v/>
      </c>
    </row>
    <row r="9145" hidden="1">
      <c r="A9145" s="6" t="s">
        <v>22971</v>
      </c>
      <c r="B9145" s="6" t="s">
        <v>370</v>
      </c>
      <c r="C9145" s="6" t="s">
        <v>1011</v>
      </c>
      <c r="F9145" s="6" t="s">
        <v>415</v>
      </c>
      <c r="G9145" s="6" t="s">
        <v>416</v>
      </c>
      <c r="H9145" s="8" t="str">
        <f>VLOOKUP(C9145,agent_name_matching!A:B,2,false)</f>
        <v>Dialog LLM</v>
      </c>
      <c r="I9145" s="32" t="s">
        <v>22972</v>
      </c>
      <c r="J9145" s="6" t="s">
        <v>418</v>
      </c>
      <c r="L9145" s="6">
        <v>14626.0</v>
      </c>
      <c r="M9145" s="6">
        <v>146.0</v>
      </c>
      <c r="N9145" s="6">
        <v>3378.0</v>
      </c>
      <c r="O9145" s="6" t="s">
        <v>22973</v>
      </c>
      <c r="P9145" s="8" t="str">
        <f t="shared" si="1"/>
        <v/>
      </c>
      <c r="Q9145" s="8" t="str">
        <f t="shared" si="21"/>
        <v/>
      </c>
      <c r="R9145" s="8" t="str">
        <f>if(and(P9145&lt;&gt;"",Q9145&lt;&gt;"newexp",Q9145&lt;&gt;"nostart"),countifs(script_conform_dispatching!A:A,P9145,script_conform_dispatching!B:B,Q9145),"")</f>
        <v/>
      </c>
      <c r="S9145" s="8" t="str">
        <f t="shared" si="3"/>
        <v/>
      </c>
    </row>
    <row r="9146" hidden="1">
      <c r="A9146" s="6" t="s">
        <v>22974</v>
      </c>
      <c r="B9146" s="6" t="s">
        <v>370</v>
      </c>
      <c r="C9146" s="6" t="s">
        <v>37</v>
      </c>
      <c r="F9146" s="6" t="s">
        <v>415</v>
      </c>
      <c r="G9146" s="6" t="s">
        <v>416</v>
      </c>
      <c r="H9146" s="8" t="str">
        <f>VLOOKUP(C9146,agent_name_matching!A:B,2,false)</f>
        <v>Patient LLM</v>
      </c>
      <c r="I9146" s="32" t="s">
        <v>22975</v>
      </c>
      <c r="J9146" s="6" t="s">
        <v>418</v>
      </c>
      <c r="K9146" s="6">
        <v>1.0</v>
      </c>
      <c r="L9146" s="6">
        <v>5996.0</v>
      </c>
      <c r="M9146" s="6">
        <v>108.0</v>
      </c>
      <c r="N9146" s="6">
        <v>2605.0</v>
      </c>
      <c r="O9146" s="6" t="s">
        <v>22976</v>
      </c>
      <c r="P9146" s="8" t="str">
        <f t="shared" si="1"/>
        <v/>
      </c>
      <c r="Q9146" s="8" t="str">
        <f t="shared" si="21"/>
        <v/>
      </c>
      <c r="R9146" s="8" t="str">
        <f>if(and(P9146&lt;&gt;"",Q9146&lt;&gt;"newexp",Q9146&lt;&gt;"nostart"),countifs(script_conform_dispatching!A:A,P9146,script_conform_dispatching!B:B,Q9146),"")</f>
        <v/>
      </c>
      <c r="S9146" s="8" t="str">
        <f t="shared" si="3"/>
        <v/>
      </c>
    </row>
    <row r="9147" hidden="1">
      <c r="A9147" s="6" t="s">
        <v>22977</v>
      </c>
      <c r="B9147" s="6" t="s">
        <v>370</v>
      </c>
      <c r="C9147" s="6" t="s">
        <v>411</v>
      </c>
      <c r="H9147" s="8" t="str">
        <f>VLOOKUP(C9147,agent_name_matching!A:B,2,false)</f>
        <v>System</v>
      </c>
      <c r="I9147" s="33"/>
      <c r="O9147" s="6" t="s">
        <v>22978</v>
      </c>
      <c r="P9147" s="8" t="str">
        <f t="shared" si="1"/>
        <v/>
      </c>
      <c r="Q9147" s="8" t="str">
        <f t="shared" si="21"/>
        <v/>
      </c>
      <c r="R9147" s="8" t="str">
        <f>if(and(P9147&lt;&gt;"",Q9147&lt;&gt;"newexp",Q9147&lt;&gt;"nostart"),countifs(script_conform_dispatching!A:A,P9147,script_conform_dispatching!B:B,Q9147),"")</f>
        <v/>
      </c>
      <c r="S9147" s="8" t="str">
        <f t="shared" si="3"/>
        <v/>
      </c>
    </row>
    <row r="9148" hidden="1">
      <c r="A9148" s="6" t="s">
        <v>22979</v>
      </c>
      <c r="B9148" s="6" t="s">
        <v>370</v>
      </c>
      <c r="C9148" s="6" t="s">
        <v>1007</v>
      </c>
      <c r="F9148" s="6" t="s">
        <v>415</v>
      </c>
      <c r="G9148" s="6" t="s">
        <v>416</v>
      </c>
      <c r="H9148" s="8" t="str">
        <f>VLOOKUP(C9148,agent_name_matching!A:B,2,false)</f>
        <v>Assessor LLM</v>
      </c>
      <c r="I9148" s="32" t="s">
        <v>1008</v>
      </c>
      <c r="J9148" s="6" t="s">
        <v>418</v>
      </c>
      <c r="L9148" s="6">
        <v>6484.0</v>
      </c>
      <c r="M9148" s="6">
        <v>14.0</v>
      </c>
      <c r="N9148" s="6">
        <v>1296.0</v>
      </c>
      <c r="O9148" s="6" t="s">
        <v>22980</v>
      </c>
      <c r="P9148" s="8" t="str">
        <f t="shared" si="1"/>
        <v/>
      </c>
      <c r="Q9148" s="8" t="str">
        <f t="shared" si="21"/>
        <v/>
      </c>
      <c r="R9148" s="8" t="str">
        <f>if(and(P9148&lt;&gt;"",Q9148&lt;&gt;"newexp",Q9148&lt;&gt;"nostart"),countifs(script_conform_dispatching!A:A,P9148,script_conform_dispatching!B:B,Q9148),"")</f>
        <v/>
      </c>
      <c r="S9148" s="8" t="str">
        <f t="shared" si="3"/>
        <v/>
      </c>
    </row>
    <row r="9149" hidden="1">
      <c r="A9149" s="6" t="s">
        <v>22981</v>
      </c>
      <c r="B9149" s="6" t="s">
        <v>370</v>
      </c>
      <c r="C9149" s="6" t="s">
        <v>1011</v>
      </c>
      <c r="F9149" s="6" t="s">
        <v>415</v>
      </c>
      <c r="G9149" s="6" t="s">
        <v>416</v>
      </c>
      <c r="H9149" s="8" t="str">
        <f>VLOOKUP(C9149,agent_name_matching!A:B,2,false)</f>
        <v>Dialog LLM</v>
      </c>
      <c r="I9149" s="32" t="s">
        <v>22982</v>
      </c>
      <c r="J9149" s="6" t="s">
        <v>418</v>
      </c>
      <c r="L9149" s="6">
        <v>15131.0</v>
      </c>
      <c r="M9149" s="6">
        <v>140.0</v>
      </c>
      <c r="N9149" s="6">
        <v>3770.0</v>
      </c>
      <c r="O9149" s="6" t="s">
        <v>22983</v>
      </c>
      <c r="P9149" s="8" t="str">
        <f t="shared" si="1"/>
        <v/>
      </c>
      <c r="Q9149" s="8" t="str">
        <f t="shared" si="21"/>
        <v/>
      </c>
      <c r="R9149" s="8" t="str">
        <f>if(and(P9149&lt;&gt;"",Q9149&lt;&gt;"newexp",Q9149&lt;&gt;"nostart"),countifs(script_conform_dispatching!A:A,P9149,script_conform_dispatching!B:B,Q9149),"")</f>
        <v/>
      </c>
      <c r="S9149" s="8" t="str">
        <f t="shared" si="3"/>
        <v/>
      </c>
    </row>
    <row r="9150" hidden="1">
      <c r="A9150" s="6" t="s">
        <v>22984</v>
      </c>
      <c r="B9150" s="6" t="s">
        <v>370</v>
      </c>
      <c r="C9150" s="6" t="s">
        <v>37</v>
      </c>
      <c r="F9150" s="6" t="s">
        <v>415</v>
      </c>
      <c r="G9150" s="6" t="s">
        <v>416</v>
      </c>
      <c r="H9150" s="8" t="str">
        <f>VLOOKUP(C9150,agent_name_matching!A:B,2,false)</f>
        <v>Patient LLM</v>
      </c>
      <c r="I9150" s="32" t="s">
        <v>22985</v>
      </c>
      <c r="J9150" s="6" t="s">
        <v>418</v>
      </c>
      <c r="K9150" s="6">
        <v>1.0</v>
      </c>
      <c r="L9150" s="6">
        <v>6252.0</v>
      </c>
      <c r="M9150" s="6">
        <v>68.0</v>
      </c>
      <c r="N9150" s="6">
        <v>1741.0</v>
      </c>
      <c r="O9150" s="6" t="s">
        <v>22986</v>
      </c>
      <c r="P9150" s="8" t="str">
        <f t="shared" si="1"/>
        <v/>
      </c>
      <c r="Q9150" s="8" t="str">
        <f t="shared" si="21"/>
        <v/>
      </c>
      <c r="R9150" s="8" t="str">
        <f>if(and(P9150&lt;&gt;"",Q9150&lt;&gt;"newexp",Q9150&lt;&gt;"nostart"),countifs(script_conform_dispatching!A:A,P9150,script_conform_dispatching!B:B,Q9150),"")</f>
        <v/>
      </c>
      <c r="S9150" s="8" t="str">
        <f t="shared" si="3"/>
        <v/>
      </c>
    </row>
    <row r="9151" hidden="1">
      <c r="A9151" s="6" t="s">
        <v>22987</v>
      </c>
      <c r="B9151" s="6" t="s">
        <v>370</v>
      </c>
      <c r="C9151" s="6" t="s">
        <v>411</v>
      </c>
      <c r="H9151" s="8" t="str">
        <f>VLOOKUP(C9151,agent_name_matching!A:B,2,false)</f>
        <v>System</v>
      </c>
      <c r="I9151" s="33"/>
      <c r="O9151" s="6" t="s">
        <v>22988</v>
      </c>
      <c r="P9151" s="8" t="str">
        <f t="shared" si="1"/>
        <v/>
      </c>
      <c r="Q9151" s="8" t="str">
        <f t="shared" si="21"/>
        <v/>
      </c>
      <c r="R9151" s="8" t="str">
        <f>if(and(P9151&lt;&gt;"",Q9151&lt;&gt;"newexp",Q9151&lt;&gt;"nostart"),countifs(script_conform_dispatching!A:A,P9151,script_conform_dispatching!B:B,Q9151),"")</f>
        <v/>
      </c>
      <c r="S9151" s="8" t="str">
        <f t="shared" si="3"/>
        <v/>
      </c>
    </row>
    <row r="9152" hidden="1">
      <c r="A9152" s="6" t="s">
        <v>22989</v>
      </c>
      <c r="B9152" s="6" t="s">
        <v>370</v>
      </c>
      <c r="C9152" s="6" t="s">
        <v>1007</v>
      </c>
      <c r="F9152" s="6" t="s">
        <v>415</v>
      </c>
      <c r="G9152" s="6" t="s">
        <v>416</v>
      </c>
      <c r="H9152" s="8" t="str">
        <f>VLOOKUP(C9152,agent_name_matching!A:B,2,false)</f>
        <v>Assessor LLM</v>
      </c>
      <c r="I9152" s="32" t="s">
        <v>1008</v>
      </c>
      <c r="J9152" s="6" t="s">
        <v>418</v>
      </c>
      <c r="L9152" s="6">
        <v>6697.0</v>
      </c>
      <c r="M9152" s="6">
        <v>14.0</v>
      </c>
      <c r="N9152" s="6">
        <v>1301.0</v>
      </c>
      <c r="O9152" s="6" t="s">
        <v>22990</v>
      </c>
      <c r="P9152" s="8" t="str">
        <f t="shared" si="1"/>
        <v/>
      </c>
      <c r="Q9152" s="8" t="str">
        <f t="shared" si="21"/>
        <v/>
      </c>
      <c r="R9152" s="8" t="str">
        <f>if(and(P9152&lt;&gt;"",Q9152&lt;&gt;"newexp",Q9152&lt;&gt;"nostart"),countifs(script_conform_dispatching!A:A,P9152,script_conform_dispatching!B:B,Q9152),"")</f>
        <v/>
      </c>
      <c r="S9152" s="8" t="str">
        <f t="shared" si="3"/>
        <v/>
      </c>
    </row>
    <row r="9153" hidden="1">
      <c r="A9153" s="6" t="s">
        <v>22991</v>
      </c>
      <c r="B9153" s="6" t="s">
        <v>370</v>
      </c>
      <c r="C9153" s="6" t="s">
        <v>1011</v>
      </c>
      <c r="F9153" s="6" t="s">
        <v>415</v>
      </c>
      <c r="G9153" s="6" t="s">
        <v>416</v>
      </c>
      <c r="H9153" s="8" t="str">
        <f>VLOOKUP(C9153,agent_name_matching!A:B,2,false)</f>
        <v>Dialog LLM</v>
      </c>
      <c r="I9153" s="32" t="s">
        <v>22992</v>
      </c>
      <c r="J9153" s="6" t="s">
        <v>418</v>
      </c>
      <c r="L9153" s="6">
        <v>15590.0</v>
      </c>
      <c r="M9153" s="6">
        <v>143.0</v>
      </c>
      <c r="N9153" s="6">
        <v>3252.0</v>
      </c>
      <c r="O9153" s="6" t="s">
        <v>22993</v>
      </c>
      <c r="P9153" s="8" t="str">
        <f t="shared" si="1"/>
        <v/>
      </c>
      <c r="Q9153" s="8" t="str">
        <f t="shared" si="21"/>
        <v/>
      </c>
      <c r="R9153" s="8" t="str">
        <f>if(and(P9153&lt;&gt;"",Q9153&lt;&gt;"newexp",Q9153&lt;&gt;"nostart"),countifs(script_conform_dispatching!A:A,P9153,script_conform_dispatching!B:B,Q9153),"")</f>
        <v/>
      </c>
      <c r="S9153" s="8" t="str">
        <f t="shared" si="3"/>
        <v/>
      </c>
    </row>
    <row r="9154" hidden="1">
      <c r="A9154" s="6" t="s">
        <v>22994</v>
      </c>
      <c r="B9154" s="6" t="s">
        <v>370</v>
      </c>
      <c r="C9154" s="6" t="s">
        <v>37</v>
      </c>
      <c r="F9154" s="6" t="s">
        <v>415</v>
      </c>
      <c r="G9154" s="6" t="s">
        <v>416</v>
      </c>
      <c r="H9154" s="8" t="str">
        <f>VLOOKUP(C9154,agent_name_matching!A:B,2,false)</f>
        <v>Patient LLM</v>
      </c>
      <c r="I9154" s="32" t="s">
        <v>22995</v>
      </c>
      <c r="J9154" s="6" t="s">
        <v>418</v>
      </c>
      <c r="K9154" s="6">
        <v>1.0</v>
      </c>
      <c r="L9154" s="6">
        <v>6471.0</v>
      </c>
      <c r="M9154" s="6">
        <v>101.0</v>
      </c>
      <c r="N9154" s="6">
        <v>2054.0</v>
      </c>
      <c r="O9154" s="6" t="s">
        <v>22996</v>
      </c>
      <c r="P9154" s="8" t="str">
        <f t="shared" si="1"/>
        <v/>
      </c>
      <c r="Q9154" s="8" t="str">
        <f t="shared" si="21"/>
        <v/>
      </c>
      <c r="R9154" s="8" t="str">
        <f>if(and(P9154&lt;&gt;"",Q9154&lt;&gt;"newexp",Q9154&lt;&gt;"nostart"),countifs(script_conform_dispatching!A:A,P9154,script_conform_dispatching!B:B,Q9154),"")</f>
        <v/>
      </c>
      <c r="S9154" s="8" t="str">
        <f t="shared" si="3"/>
        <v/>
      </c>
    </row>
    <row r="9155" hidden="1">
      <c r="A9155" s="6" t="s">
        <v>22997</v>
      </c>
      <c r="B9155" s="6" t="s">
        <v>370</v>
      </c>
      <c r="C9155" s="6" t="s">
        <v>411</v>
      </c>
      <c r="H9155" s="8" t="str">
        <f>VLOOKUP(C9155,agent_name_matching!A:B,2,false)</f>
        <v>System</v>
      </c>
      <c r="I9155" s="33"/>
      <c r="O9155" s="6" t="s">
        <v>22998</v>
      </c>
      <c r="P9155" s="8" t="str">
        <f t="shared" si="1"/>
        <v/>
      </c>
      <c r="Q9155" s="8" t="str">
        <f t="shared" si="21"/>
        <v/>
      </c>
      <c r="R9155" s="8" t="str">
        <f>if(and(P9155&lt;&gt;"",Q9155&lt;&gt;"newexp",Q9155&lt;&gt;"nostart"),countifs(script_conform_dispatching!A:A,P9155,script_conform_dispatching!B:B,Q9155),"")</f>
        <v/>
      </c>
      <c r="S9155" s="8" t="str">
        <f t="shared" si="3"/>
        <v/>
      </c>
    </row>
    <row r="9156" hidden="1">
      <c r="A9156" s="6" t="s">
        <v>22999</v>
      </c>
      <c r="B9156" s="6" t="s">
        <v>370</v>
      </c>
      <c r="C9156" s="6" t="s">
        <v>1007</v>
      </c>
      <c r="F9156" s="6" t="s">
        <v>415</v>
      </c>
      <c r="G9156" s="6" t="s">
        <v>416</v>
      </c>
      <c r="H9156" s="8" t="str">
        <f>VLOOKUP(C9156,agent_name_matching!A:B,2,false)</f>
        <v>Assessor LLM</v>
      </c>
      <c r="I9156" s="32" t="s">
        <v>1008</v>
      </c>
      <c r="J9156" s="6" t="s">
        <v>418</v>
      </c>
      <c r="L9156" s="6">
        <v>6946.0</v>
      </c>
      <c r="M9156" s="6">
        <v>14.0</v>
      </c>
      <c r="N9156" s="6">
        <v>899.0</v>
      </c>
      <c r="O9156" s="6" t="s">
        <v>23000</v>
      </c>
      <c r="P9156" s="8" t="str">
        <f t="shared" si="1"/>
        <v/>
      </c>
      <c r="Q9156" s="8" t="str">
        <f t="shared" si="21"/>
        <v/>
      </c>
      <c r="R9156" s="8" t="str">
        <f>if(and(P9156&lt;&gt;"",Q9156&lt;&gt;"newexp",Q9156&lt;&gt;"nostart"),countifs(script_conform_dispatching!A:A,P9156,script_conform_dispatching!B:B,Q9156),"")</f>
        <v/>
      </c>
      <c r="S9156" s="8" t="str">
        <f t="shared" si="3"/>
        <v/>
      </c>
    </row>
    <row r="9157" hidden="1">
      <c r="A9157" s="6" t="s">
        <v>23001</v>
      </c>
      <c r="B9157" s="6" t="s">
        <v>370</v>
      </c>
      <c r="C9157" s="6" t="s">
        <v>1011</v>
      </c>
      <c r="F9157" s="6" t="s">
        <v>415</v>
      </c>
      <c r="G9157" s="6" t="s">
        <v>416</v>
      </c>
      <c r="H9157" s="8" t="str">
        <f>VLOOKUP(C9157,agent_name_matching!A:B,2,false)</f>
        <v>Dialog LLM</v>
      </c>
      <c r="I9157" s="32" t="s">
        <v>23002</v>
      </c>
      <c r="J9157" s="6" t="s">
        <v>418</v>
      </c>
      <c r="L9157" s="6">
        <v>16085.0</v>
      </c>
      <c r="M9157" s="6">
        <v>136.0</v>
      </c>
      <c r="N9157" s="6">
        <v>2792.0</v>
      </c>
      <c r="O9157" s="6" t="s">
        <v>23003</v>
      </c>
      <c r="P9157" s="8" t="str">
        <f t="shared" si="1"/>
        <v/>
      </c>
      <c r="Q9157" s="8" t="str">
        <f t="shared" si="21"/>
        <v/>
      </c>
      <c r="R9157" s="8" t="str">
        <f>if(and(P9157&lt;&gt;"",Q9157&lt;&gt;"newexp",Q9157&lt;&gt;"nostart"),countifs(script_conform_dispatching!A:A,P9157,script_conform_dispatching!B:B,Q9157),"")</f>
        <v/>
      </c>
      <c r="S9157" s="8" t="str">
        <f t="shared" si="3"/>
        <v/>
      </c>
    </row>
    <row r="9158" hidden="1">
      <c r="A9158" s="6" t="s">
        <v>23004</v>
      </c>
      <c r="B9158" s="6" t="s">
        <v>370</v>
      </c>
      <c r="C9158" s="6" t="s">
        <v>37</v>
      </c>
      <c r="F9158" s="6" t="s">
        <v>415</v>
      </c>
      <c r="G9158" s="6" t="s">
        <v>416</v>
      </c>
      <c r="H9158" s="8" t="str">
        <f>VLOOKUP(C9158,agent_name_matching!A:B,2,false)</f>
        <v>Patient LLM</v>
      </c>
      <c r="I9158" s="32" t="s">
        <v>23005</v>
      </c>
      <c r="J9158" s="6" t="s">
        <v>418</v>
      </c>
      <c r="K9158" s="6">
        <v>1.0</v>
      </c>
      <c r="L9158" s="6">
        <v>6716.0</v>
      </c>
      <c r="M9158" s="6">
        <v>77.0</v>
      </c>
      <c r="N9158" s="6">
        <v>1759.0</v>
      </c>
      <c r="O9158" s="6" t="s">
        <v>23006</v>
      </c>
      <c r="P9158" s="8" t="str">
        <f t="shared" si="1"/>
        <v/>
      </c>
      <c r="Q9158" s="8" t="str">
        <f t="shared" si="21"/>
        <v/>
      </c>
      <c r="R9158" s="8" t="str">
        <f>if(and(P9158&lt;&gt;"",Q9158&lt;&gt;"newexp",Q9158&lt;&gt;"nostart"),countifs(script_conform_dispatching!A:A,P9158,script_conform_dispatching!B:B,Q9158),"")</f>
        <v/>
      </c>
      <c r="S9158" s="8" t="str">
        <f t="shared" si="3"/>
        <v/>
      </c>
    </row>
    <row r="9159" hidden="1">
      <c r="A9159" s="6" t="s">
        <v>23007</v>
      </c>
      <c r="B9159" s="6" t="s">
        <v>370</v>
      </c>
      <c r="C9159" s="6" t="s">
        <v>411</v>
      </c>
      <c r="H9159" s="8" t="str">
        <f>VLOOKUP(C9159,agent_name_matching!A:B,2,false)</f>
        <v>System</v>
      </c>
      <c r="I9159" s="33"/>
      <c r="O9159" s="6" t="s">
        <v>23008</v>
      </c>
      <c r="P9159" s="8" t="str">
        <f t="shared" si="1"/>
        <v/>
      </c>
      <c r="Q9159" s="8" t="str">
        <f t="shared" si="21"/>
        <v/>
      </c>
      <c r="R9159" s="8" t="str">
        <f>if(and(P9159&lt;&gt;"",Q9159&lt;&gt;"newexp",Q9159&lt;&gt;"nostart"),countifs(script_conform_dispatching!A:A,P9159,script_conform_dispatching!B:B,Q9159),"")</f>
        <v/>
      </c>
      <c r="S9159" s="8" t="str">
        <f t="shared" si="3"/>
        <v/>
      </c>
    </row>
    <row r="9160" hidden="1">
      <c r="A9160" s="6" t="s">
        <v>23009</v>
      </c>
      <c r="B9160" s="6" t="s">
        <v>370</v>
      </c>
      <c r="C9160" s="6" t="s">
        <v>1007</v>
      </c>
      <c r="F9160" s="6" t="s">
        <v>415</v>
      </c>
      <c r="G9160" s="6" t="s">
        <v>416</v>
      </c>
      <c r="H9160" s="8" t="str">
        <f>VLOOKUP(C9160,agent_name_matching!A:B,2,false)</f>
        <v>Assessor LLM</v>
      </c>
      <c r="I9160" s="32" t="s">
        <v>1008</v>
      </c>
      <c r="J9160" s="6" t="s">
        <v>418</v>
      </c>
      <c r="L9160" s="6">
        <v>7164.0</v>
      </c>
      <c r="M9160" s="6">
        <v>14.0</v>
      </c>
      <c r="N9160" s="6">
        <v>806.0</v>
      </c>
      <c r="O9160" s="6" t="s">
        <v>23010</v>
      </c>
      <c r="P9160" s="8" t="str">
        <f t="shared" si="1"/>
        <v/>
      </c>
      <c r="Q9160" s="8" t="str">
        <f t="shared" si="21"/>
        <v/>
      </c>
      <c r="R9160" s="8" t="str">
        <f>if(and(P9160&lt;&gt;"",Q9160&lt;&gt;"newexp",Q9160&lt;&gt;"nostart"),countifs(script_conform_dispatching!A:A,P9160,script_conform_dispatching!B:B,Q9160),"")</f>
        <v/>
      </c>
      <c r="S9160" s="8" t="str">
        <f t="shared" si="3"/>
        <v/>
      </c>
    </row>
    <row r="9161" hidden="1">
      <c r="A9161" s="6" t="s">
        <v>23011</v>
      </c>
      <c r="B9161" s="6" t="s">
        <v>370</v>
      </c>
      <c r="C9161" s="6" t="s">
        <v>1011</v>
      </c>
      <c r="F9161" s="6" t="s">
        <v>415</v>
      </c>
      <c r="G9161" s="6" t="s">
        <v>416</v>
      </c>
      <c r="H9161" s="8" t="str">
        <f>VLOOKUP(C9161,agent_name_matching!A:B,2,false)</f>
        <v>Dialog LLM</v>
      </c>
      <c r="I9161" s="32" t="s">
        <v>23012</v>
      </c>
      <c r="J9161" s="6" t="s">
        <v>418</v>
      </c>
      <c r="L9161" s="6">
        <v>16549.0</v>
      </c>
      <c r="M9161" s="6">
        <v>119.0</v>
      </c>
      <c r="N9161" s="6">
        <v>2844.0</v>
      </c>
      <c r="O9161" s="6" t="s">
        <v>23013</v>
      </c>
      <c r="P9161" s="8" t="str">
        <f t="shared" si="1"/>
        <v/>
      </c>
      <c r="Q9161" s="8" t="str">
        <f t="shared" si="21"/>
        <v/>
      </c>
      <c r="R9161" s="8" t="str">
        <f>if(and(P9161&lt;&gt;"",Q9161&lt;&gt;"newexp",Q9161&lt;&gt;"nostart"),countifs(script_conform_dispatching!A:A,P9161,script_conform_dispatching!B:B,Q9161),"")</f>
        <v/>
      </c>
      <c r="S9161" s="8" t="str">
        <f t="shared" si="3"/>
        <v/>
      </c>
    </row>
    <row r="9162" hidden="1">
      <c r="A9162" s="6" t="s">
        <v>23014</v>
      </c>
      <c r="B9162" s="6" t="s">
        <v>370</v>
      </c>
      <c r="C9162" s="6" t="s">
        <v>37</v>
      </c>
      <c r="F9162" s="6" t="s">
        <v>415</v>
      </c>
      <c r="G9162" s="6" t="s">
        <v>416</v>
      </c>
      <c r="H9162" s="8" t="str">
        <f>VLOOKUP(C9162,agent_name_matching!A:B,2,false)</f>
        <v>Patient LLM</v>
      </c>
      <c r="I9162" s="32" t="s">
        <v>23015</v>
      </c>
      <c r="J9162" s="6" t="s">
        <v>418</v>
      </c>
      <c r="K9162" s="6">
        <v>1.0</v>
      </c>
      <c r="L9162" s="6">
        <v>6920.0</v>
      </c>
      <c r="M9162" s="6">
        <v>61.0</v>
      </c>
      <c r="N9162" s="6">
        <v>1428.0</v>
      </c>
      <c r="O9162" s="6" t="s">
        <v>23016</v>
      </c>
      <c r="P9162" s="8" t="str">
        <f t="shared" si="1"/>
        <v/>
      </c>
      <c r="Q9162" s="8" t="str">
        <f t="shared" si="21"/>
        <v/>
      </c>
      <c r="R9162" s="8" t="str">
        <f>if(and(P9162&lt;&gt;"",Q9162&lt;&gt;"newexp",Q9162&lt;&gt;"nostart"),countifs(script_conform_dispatching!A:A,P9162,script_conform_dispatching!B:B,Q9162),"")</f>
        <v/>
      </c>
      <c r="S9162" s="8" t="str">
        <f t="shared" si="3"/>
        <v/>
      </c>
    </row>
    <row r="9163" hidden="1">
      <c r="A9163" s="6" t="s">
        <v>23017</v>
      </c>
      <c r="B9163" s="6" t="s">
        <v>370</v>
      </c>
      <c r="C9163" s="6" t="s">
        <v>411</v>
      </c>
      <c r="H9163" s="8" t="str">
        <f>VLOOKUP(C9163,agent_name_matching!A:B,2,false)</f>
        <v>System</v>
      </c>
      <c r="I9163" s="33"/>
      <c r="O9163" s="6" t="s">
        <v>23018</v>
      </c>
      <c r="P9163" s="8" t="str">
        <f t="shared" si="1"/>
        <v/>
      </c>
      <c r="Q9163" s="8" t="str">
        <f t="shared" si="21"/>
        <v/>
      </c>
      <c r="R9163" s="8" t="str">
        <f>if(and(P9163&lt;&gt;"",Q9163&lt;&gt;"newexp",Q9163&lt;&gt;"nostart"),countifs(script_conform_dispatching!A:A,P9163,script_conform_dispatching!B:B,Q9163),"")</f>
        <v/>
      </c>
      <c r="S9163" s="8" t="str">
        <f t="shared" si="3"/>
        <v/>
      </c>
    </row>
    <row r="9164" hidden="1">
      <c r="A9164" s="6" t="s">
        <v>23019</v>
      </c>
      <c r="B9164" s="6" t="s">
        <v>370</v>
      </c>
      <c r="C9164" s="6" t="s">
        <v>1007</v>
      </c>
      <c r="F9164" s="6" t="s">
        <v>415</v>
      </c>
      <c r="G9164" s="6" t="s">
        <v>416</v>
      </c>
      <c r="H9164" s="8" t="str">
        <f>VLOOKUP(C9164,agent_name_matching!A:B,2,false)</f>
        <v>Assessor LLM</v>
      </c>
      <c r="I9164" s="32" t="s">
        <v>1040</v>
      </c>
      <c r="J9164" s="6" t="s">
        <v>418</v>
      </c>
      <c r="L9164" s="6">
        <v>7350.0</v>
      </c>
      <c r="M9164" s="6">
        <v>12.0</v>
      </c>
      <c r="N9164" s="6">
        <v>988.0</v>
      </c>
      <c r="O9164" s="6" t="s">
        <v>23020</v>
      </c>
      <c r="P9164" s="8" t="str">
        <f t="shared" si="1"/>
        <v/>
      </c>
      <c r="Q9164" s="8" t="str">
        <f t="shared" si="21"/>
        <v/>
      </c>
      <c r="R9164" s="8" t="str">
        <f>if(and(P9164&lt;&gt;"",Q9164&lt;&gt;"newexp",Q9164&lt;&gt;"nostart"),countifs(script_conform_dispatching!A:A,P9164,script_conform_dispatching!B:B,Q9164),"")</f>
        <v/>
      </c>
      <c r="S9164" s="8" t="str">
        <f t="shared" si="3"/>
        <v/>
      </c>
    </row>
    <row r="9165" hidden="1">
      <c r="A9165" s="6" t="s">
        <v>23021</v>
      </c>
      <c r="B9165" s="6" t="s">
        <v>370</v>
      </c>
      <c r="C9165" s="6" t="s">
        <v>407</v>
      </c>
      <c r="D9165" s="6">
        <v>4.0</v>
      </c>
      <c r="E9165" s="6" t="s">
        <v>445</v>
      </c>
      <c r="H9165" s="8" t="str">
        <f>VLOOKUP(C9165,agent_name_matching!A:B,2,false)</f>
        <v>--</v>
      </c>
      <c r="I9165" s="33"/>
      <c r="O9165" s="6" t="s">
        <v>23022</v>
      </c>
      <c r="P9165" s="8">
        <f t="shared" si="1"/>
        <v>4</v>
      </c>
      <c r="Q9165" s="8">
        <f t="shared" si="21"/>
        <v>8</v>
      </c>
      <c r="R9165" s="8">
        <f>if(and(P9165&lt;&gt;"",Q9165&lt;&gt;"newexp",Q9165&lt;&gt;"nostart"),countifs(script_conform_dispatching!A:A,P9165,script_conform_dispatching!B:B,Q9165),"")</f>
        <v>0</v>
      </c>
      <c r="S9165" s="8" t="str">
        <f t="shared" si="3"/>
        <v>wrong</v>
      </c>
    </row>
    <row r="9166" hidden="1">
      <c r="A9166" s="6" t="s">
        <v>23023</v>
      </c>
      <c r="B9166" s="6" t="s">
        <v>370</v>
      </c>
      <c r="C9166" s="6" t="s">
        <v>1045</v>
      </c>
      <c r="F9166" s="6" t="s">
        <v>415</v>
      </c>
      <c r="G9166" s="6" t="s">
        <v>416</v>
      </c>
      <c r="H9166" s="8" t="str">
        <f>VLOOKUP(C9166,agent_name_matching!A:B,2,false)</f>
        <v>Dispatcher LLM</v>
      </c>
      <c r="I9166" s="32" t="s">
        <v>1483</v>
      </c>
      <c r="J9166" s="6" t="s">
        <v>418</v>
      </c>
      <c r="L9166" s="6">
        <v>8767.0</v>
      </c>
      <c r="M9166" s="6">
        <v>133.0</v>
      </c>
      <c r="N9166" s="6">
        <v>3248.0</v>
      </c>
      <c r="O9166" s="6" t="s">
        <v>23024</v>
      </c>
      <c r="P9166" s="8" t="str">
        <f t="shared" si="1"/>
        <v/>
      </c>
      <c r="Q9166" s="8" t="str">
        <f t="shared" si="21"/>
        <v/>
      </c>
      <c r="R9166" s="8" t="str">
        <f>if(and(P9166&lt;&gt;"",Q9166&lt;&gt;"newexp",Q9166&lt;&gt;"nostart"),countifs(script_conform_dispatching!A:A,P9166,script_conform_dispatching!B:B,Q9166),"")</f>
        <v/>
      </c>
      <c r="S9166" s="8" t="str">
        <f t="shared" si="3"/>
        <v/>
      </c>
    </row>
    <row r="9167" hidden="1">
      <c r="A9167" s="6" t="s">
        <v>23025</v>
      </c>
      <c r="B9167" s="6" t="s">
        <v>370</v>
      </c>
      <c r="C9167" s="6" t="s">
        <v>407</v>
      </c>
      <c r="D9167" s="6">
        <v>8.0</v>
      </c>
      <c r="E9167" s="6" t="s">
        <v>408</v>
      </c>
      <c r="H9167" s="8" t="str">
        <f>VLOOKUP(C9167,agent_name_matching!A:B,2,false)</f>
        <v>--</v>
      </c>
      <c r="I9167" s="33"/>
      <c r="O9167" s="6" t="s">
        <v>23026</v>
      </c>
      <c r="P9167" s="8" t="str">
        <f t="shared" si="1"/>
        <v/>
      </c>
      <c r="Q9167" s="8" t="str">
        <f t="shared" si="21"/>
        <v/>
      </c>
      <c r="R9167" s="8" t="str">
        <f>if(and(P9167&lt;&gt;"",Q9167&lt;&gt;"newexp",Q9167&lt;&gt;"nostart"),countifs(script_conform_dispatching!A:A,P9167,script_conform_dispatching!B:B,Q9167),"")</f>
        <v/>
      </c>
      <c r="S9167" s="8" t="str">
        <f t="shared" si="3"/>
        <v/>
      </c>
    </row>
    <row r="9168" hidden="1">
      <c r="A9168" s="6" t="s">
        <v>23027</v>
      </c>
      <c r="B9168" s="6" t="s">
        <v>370</v>
      </c>
      <c r="C9168" s="6" t="s">
        <v>1011</v>
      </c>
      <c r="F9168" s="6" t="s">
        <v>415</v>
      </c>
      <c r="G9168" s="6" t="s">
        <v>416</v>
      </c>
      <c r="H9168" s="8" t="str">
        <f>VLOOKUP(C9168,agent_name_matching!A:B,2,false)</f>
        <v>Dialog LLM</v>
      </c>
      <c r="I9168" s="32" t="s">
        <v>23028</v>
      </c>
      <c r="J9168" s="6" t="s">
        <v>418</v>
      </c>
      <c r="L9168" s="6">
        <v>17116.0</v>
      </c>
      <c r="M9168" s="6">
        <v>102.0</v>
      </c>
      <c r="N9168" s="6">
        <v>2746.0</v>
      </c>
      <c r="O9168" s="6" t="s">
        <v>23029</v>
      </c>
      <c r="P9168" s="8" t="str">
        <f t="shared" si="1"/>
        <v/>
      </c>
      <c r="Q9168" s="8" t="str">
        <f t="shared" si="21"/>
        <v/>
      </c>
      <c r="R9168" s="8" t="str">
        <f>if(and(P9168&lt;&gt;"",Q9168&lt;&gt;"newexp",Q9168&lt;&gt;"nostart"),countifs(script_conform_dispatching!A:A,P9168,script_conform_dispatching!B:B,Q9168),"")</f>
        <v/>
      </c>
      <c r="S9168" s="8" t="str">
        <f t="shared" si="3"/>
        <v/>
      </c>
    </row>
    <row r="9169" hidden="1">
      <c r="A9169" s="6" t="s">
        <v>23030</v>
      </c>
      <c r="B9169" s="6" t="s">
        <v>370</v>
      </c>
      <c r="C9169" s="6" t="s">
        <v>450</v>
      </c>
      <c r="F9169" s="6" t="s">
        <v>415</v>
      </c>
      <c r="G9169" s="6" t="s">
        <v>416</v>
      </c>
      <c r="H9169" s="8" t="str">
        <f>VLOOKUP(C9169,agent_name_matching!A:B,2,false)</f>
        <v>Validator LLM</v>
      </c>
      <c r="I9169" s="32" t="s">
        <v>23031</v>
      </c>
      <c r="J9169" s="6" t="s">
        <v>452</v>
      </c>
      <c r="L9169" s="6">
        <v>7275.0</v>
      </c>
      <c r="M9169" s="6">
        <v>44.0</v>
      </c>
      <c r="N9169" s="6">
        <v>1373.0</v>
      </c>
      <c r="O9169" s="6" t="s">
        <v>23032</v>
      </c>
      <c r="P9169" s="8" t="str">
        <f t="shared" si="1"/>
        <v/>
      </c>
      <c r="Q9169" s="8" t="str">
        <f t="shared" si="21"/>
        <v/>
      </c>
      <c r="R9169" s="8" t="str">
        <f>if(and(P9169&lt;&gt;"",Q9169&lt;&gt;"newexp",Q9169&lt;&gt;"nostart"),countifs(script_conform_dispatching!A:A,P9169,script_conform_dispatching!B:B,Q9169),"")</f>
        <v/>
      </c>
      <c r="S9169" s="8" t="str">
        <f t="shared" si="3"/>
        <v/>
      </c>
    </row>
    <row r="9170" hidden="1">
      <c r="A9170" s="6" t="s">
        <v>23033</v>
      </c>
      <c r="B9170" s="6" t="s">
        <v>370</v>
      </c>
      <c r="C9170" s="6" t="s">
        <v>37</v>
      </c>
      <c r="F9170" s="6" t="s">
        <v>415</v>
      </c>
      <c r="G9170" s="6" t="s">
        <v>416</v>
      </c>
      <c r="H9170" s="8" t="str">
        <f>VLOOKUP(C9170,agent_name_matching!A:B,2,false)</f>
        <v>Patient LLM</v>
      </c>
      <c r="I9170" s="32" t="s">
        <v>23034</v>
      </c>
      <c r="J9170" s="6" t="s">
        <v>418</v>
      </c>
      <c r="K9170" s="6">
        <v>1.0</v>
      </c>
      <c r="L9170" s="6">
        <v>7091.0</v>
      </c>
      <c r="M9170" s="6">
        <v>78.0</v>
      </c>
      <c r="N9170" s="6">
        <v>1882.0</v>
      </c>
      <c r="O9170" s="6" t="s">
        <v>23035</v>
      </c>
      <c r="P9170" s="8" t="str">
        <f t="shared" si="1"/>
        <v/>
      </c>
      <c r="Q9170" s="8" t="str">
        <f t="shared" si="21"/>
        <v/>
      </c>
      <c r="R9170" s="8" t="str">
        <f>if(and(P9170&lt;&gt;"",Q9170&lt;&gt;"newexp",Q9170&lt;&gt;"nostart"),countifs(script_conform_dispatching!A:A,P9170,script_conform_dispatching!B:B,Q9170),"")</f>
        <v/>
      </c>
      <c r="S9170" s="8" t="str">
        <f t="shared" si="3"/>
        <v/>
      </c>
    </row>
    <row r="9171" hidden="1">
      <c r="A9171" s="6" t="s">
        <v>23036</v>
      </c>
      <c r="B9171" s="6" t="s">
        <v>370</v>
      </c>
      <c r="C9171" s="6" t="s">
        <v>411</v>
      </c>
      <c r="H9171" s="8" t="str">
        <f>VLOOKUP(C9171,agent_name_matching!A:B,2,false)</f>
        <v>System</v>
      </c>
      <c r="I9171" s="33"/>
      <c r="O9171" s="6" t="s">
        <v>23037</v>
      </c>
      <c r="P9171" s="8" t="str">
        <f t="shared" si="1"/>
        <v/>
      </c>
      <c r="Q9171" s="8" t="str">
        <f t="shared" si="21"/>
        <v/>
      </c>
      <c r="R9171" s="8" t="str">
        <f>if(and(P9171&lt;&gt;"",Q9171&lt;&gt;"newexp",Q9171&lt;&gt;"nostart"),countifs(script_conform_dispatching!A:A,P9171,script_conform_dispatching!B:B,Q9171),"")</f>
        <v/>
      </c>
      <c r="S9171" s="8" t="str">
        <f t="shared" si="3"/>
        <v/>
      </c>
    </row>
    <row r="9172" hidden="1">
      <c r="A9172" s="6" t="s">
        <v>23038</v>
      </c>
      <c r="B9172" s="6" t="s">
        <v>370</v>
      </c>
      <c r="C9172" s="6" t="s">
        <v>1007</v>
      </c>
      <c r="F9172" s="6" t="s">
        <v>415</v>
      </c>
      <c r="G9172" s="6" t="s">
        <v>416</v>
      </c>
      <c r="H9172" s="8" t="str">
        <f>VLOOKUP(C9172,agent_name_matching!A:B,2,false)</f>
        <v>Assessor LLM</v>
      </c>
      <c r="I9172" s="32" t="s">
        <v>1040</v>
      </c>
      <c r="J9172" s="6" t="s">
        <v>418</v>
      </c>
      <c r="L9172" s="6">
        <v>7458.0</v>
      </c>
      <c r="M9172" s="6">
        <v>12.0</v>
      </c>
      <c r="N9172" s="6">
        <v>941.0</v>
      </c>
      <c r="O9172" s="6" t="s">
        <v>23039</v>
      </c>
      <c r="P9172" s="8" t="str">
        <f t="shared" si="1"/>
        <v/>
      </c>
      <c r="Q9172" s="8" t="str">
        <f t="shared" si="21"/>
        <v/>
      </c>
      <c r="R9172" s="8" t="str">
        <f>if(and(P9172&lt;&gt;"",Q9172&lt;&gt;"newexp",Q9172&lt;&gt;"nostart"),countifs(script_conform_dispatching!A:A,P9172,script_conform_dispatching!B:B,Q9172),"")</f>
        <v/>
      </c>
      <c r="S9172" s="8" t="str">
        <f t="shared" si="3"/>
        <v/>
      </c>
    </row>
    <row r="9173" hidden="1">
      <c r="A9173" s="6" t="s">
        <v>23040</v>
      </c>
      <c r="B9173" s="6" t="s">
        <v>370</v>
      </c>
      <c r="C9173" s="6" t="s">
        <v>407</v>
      </c>
      <c r="D9173" s="6">
        <v>8.0</v>
      </c>
      <c r="E9173" s="6" t="s">
        <v>445</v>
      </c>
      <c r="H9173" s="8" t="str">
        <f>VLOOKUP(C9173,agent_name_matching!A:B,2,false)</f>
        <v>--</v>
      </c>
      <c r="I9173" s="33"/>
      <c r="O9173" s="6" t="s">
        <v>23041</v>
      </c>
      <c r="P9173" s="8">
        <f t="shared" si="1"/>
        <v>8</v>
      </c>
      <c r="Q9173" s="8" t="str">
        <f t="shared" si="21"/>
        <v>nostart</v>
      </c>
      <c r="R9173" s="8" t="str">
        <f>if(and(P9173&lt;&gt;"",Q9173&lt;&gt;"newexp",Q9173&lt;&gt;"nostart"),countifs(script_conform_dispatching!A:A,P9173,script_conform_dispatching!B:B,Q9173),"")</f>
        <v/>
      </c>
      <c r="S9173" s="8" t="str">
        <f t="shared" si="3"/>
        <v/>
      </c>
    </row>
    <row r="9174" hidden="1">
      <c r="A9174" s="6" t="s">
        <v>23042</v>
      </c>
      <c r="B9174" s="6" t="s">
        <v>370</v>
      </c>
      <c r="C9174" s="6" t="s">
        <v>1011</v>
      </c>
      <c r="F9174" s="6" t="s">
        <v>415</v>
      </c>
      <c r="G9174" s="6" t="s">
        <v>416</v>
      </c>
      <c r="H9174" s="8" t="str">
        <f>VLOOKUP(C9174,agent_name_matching!A:B,2,false)</f>
        <v>Dialog LLM</v>
      </c>
      <c r="I9174" s="32" t="s">
        <v>23043</v>
      </c>
      <c r="J9174" s="6" t="s">
        <v>418</v>
      </c>
      <c r="L9174" s="6">
        <v>17468.0</v>
      </c>
      <c r="M9174" s="6">
        <v>97.0</v>
      </c>
      <c r="N9174" s="6">
        <v>2389.0</v>
      </c>
      <c r="O9174" s="6" t="s">
        <v>23044</v>
      </c>
      <c r="P9174" s="8" t="str">
        <f t="shared" si="1"/>
        <v/>
      </c>
      <c r="Q9174" s="8" t="str">
        <f t="shared" si="21"/>
        <v/>
      </c>
      <c r="R9174" s="8" t="str">
        <f>if(and(P9174&lt;&gt;"",Q9174&lt;&gt;"newexp",Q9174&lt;&gt;"nostart"),countifs(script_conform_dispatching!A:A,P9174,script_conform_dispatching!B:B,Q9174),"")</f>
        <v/>
      </c>
      <c r="S9174" s="8" t="str">
        <f t="shared" si="3"/>
        <v/>
      </c>
    </row>
    <row r="9175" hidden="1">
      <c r="A9175" s="6" t="s">
        <v>23045</v>
      </c>
      <c r="B9175" s="6" t="s">
        <v>370</v>
      </c>
      <c r="C9175" s="6" t="s">
        <v>450</v>
      </c>
      <c r="F9175" s="6" t="s">
        <v>415</v>
      </c>
      <c r="G9175" s="6" t="s">
        <v>416</v>
      </c>
      <c r="H9175" s="8" t="str">
        <f>VLOOKUP(C9175,agent_name_matching!A:B,2,false)</f>
        <v>Validator LLM</v>
      </c>
      <c r="I9175" s="32" t="s">
        <v>23046</v>
      </c>
      <c r="J9175" s="6" t="s">
        <v>452</v>
      </c>
      <c r="L9175" s="6">
        <v>7378.0</v>
      </c>
      <c r="M9175" s="6">
        <v>46.0</v>
      </c>
      <c r="N9175" s="6">
        <v>1236.0</v>
      </c>
      <c r="O9175" s="6" t="s">
        <v>23047</v>
      </c>
      <c r="P9175" s="8" t="str">
        <f t="shared" si="1"/>
        <v/>
      </c>
      <c r="Q9175" s="8" t="str">
        <f t="shared" si="21"/>
        <v/>
      </c>
      <c r="R9175" s="8" t="str">
        <f>if(and(P9175&lt;&gt;"",Q9175&lt;&gt;"newexp",Q9175&lt;&gt;"nostart"),countifs(script_conform_dispatching!A:A,P9175,script_conform_dispatching!B:B,Q9175),"")</f>
        <v/>
      </c>
      <c r="S9175" s="8" t="str">
        <f t="shared" si="3"/>
        <v/>
      </c>
    </row>
    <row r="9176" hidden="1">
      <c r="A9176" s="6" t="s">
        <v>23048</v>
      </c>
      <c r="B9176" s="6" t="s">
        <v>373</v>
      </c>
      <c r="C9176" s="6" t="s">
        <v>407</v>
      </c>
      <c r="D9176" s="6">
        <v>1.0</v>
      </c>
      <c r="E9176" s="6" t="s">
        <v>408</v>
      </c>
      <c r="H9176" s="8" t="str">
        <f>VLOOKUP(C9176,agent_name_matching!A:B,2,false)</f>
        <v>--</v>
      </c>
      <c r="I9176" s="33"/>
      <c r="O9176" s="6" t="s">
        <v>23049</v>
      </c>
      <c r="P9176" s="8" t="str">
        <f t="shared" si="1"/>
        <v/>
      </c>
      <c r="Q9176" s="8" t="str">
        <f t="shared" si="21"/>
        <v/>
      </c>
      <c r="R9176" s="8" t="str">
        <f>if(and(P9176&lt;&gt;"",Q9176&lt;&gt;"newexp",Q9176&lt;&gt;"nostart"),countifs(script_conform_dispatching!A:A,P9176,script_conform_dispatching!B:B,Q9176),"")</f>
        <v/>
      </c>
      <c r="S9176" s="8" t="str">
        <f t="shared" si="3"/>
        <v/>
      </c>
    </row>
    <row r="9177" hidden="1">
      <c r="A9177" s="6" t="s">
        <v>23050</v>
      </c>
      <c r="B9177" s="6" t="s">
        <v>373</v>
      </c>
      <c r="C9177" s="6" t="s">
        <v>411</v>
      </c>
      <c r="H9177" s="8" t="str">
        <f>VLOOKUP(C9177,agent_name_matching!A:B,2,false)</f>
        <v>System</v>
      </c>
      <c r="I9177" s="33"/>
      <c r="O9177" s="6" t="s">
        <v>23051</v>
      </c>
      <c r="P9177" s="8" t="str">
        <f t="shared" si="1"/>
        <v/>
      </c>
      <c r="Q9177" s="8" t="str">
        <f t="shared" si="21"/>
        <v/>
      </c>
      <c r="R9177" s="8" t="str">
        <f>if(and(P9177&lt;&gt;"",Q9177&lt;&gt;"newexp",Q9177&lt;&gt;"nostart"),countifs(script_conform_dispatching!A:A,P9177,script_conform_dispatching!B:B,Q9177),"")</f>
        <v/>
      </c>
      <c r="S9177" s="8" t="str">
        <f t="shared" si="3"/>
        <v/>
      </c>
    </row>
    <row r="9178" hidden="1">
      <c r="A9178" s="6" t="s">
        <v>23052</v>
      </c>
      <c r="B9178" s="6" t="s">
        <v>373</v>
      </c>
      <c r="C9178" s="6" t="s">
        <v>1007</v>
      </c>
      <c r="F9178" s="6" t="s">
        <v>415</v>
      </c>
      <c r="G9178" s="6" t="s">
        <v>416</v>
      </c>
      <c r="H9178" s="8" t="str">
        <f>VLOOKUP(C9178,agent_name_matching!A:B,2,false)</f>
        <v>Assessor LLM</v>
      </c>
      <c r="I9178" s="32" t="s">
        <v>1008</v>
      </c>
      <c r="J9178" s="6" t="s">
        <v>418</v>
      </c>
      <c r="L9178" s="6">
        <v>716.0</v>
      </c>
      <c r="M9178" s="6">
        <v>14.0</v>
      </c>
      <c r="N9178" s="6">
        <v>649.0</v>
      </c>
      <c r="O9178" s="6" t="s">
        <v>23053</v>
      </c>
      <c r="P9178" s="8" t="str">
        <f t="shared" si="1"/>
        <v/>
      </c>
      <c r="Q9178" s="8" t="str">
        <f t="shared" si="21"/>
        <v/>
      </c>
      <c r="R9178" s="8" t="str">
        <f>if(and(P9178&lt;&gt;"",Q9178&lt;&gt;"newexp",Q9178&lt;&gt;"nostart"),countifs(script_conform_dispatching!A:A,P9178,script_conform_dispatching!B:B,Q9178),"")</f>
        <v/>
      </c>
      <c r="S9178" s="8" t="str">
        <f t="shared" si="3"/>
        <v/>
      </c>
    </row>
    <row r="9179" hidden="1">
      <c r="A9179" s="6" t="s">
        <v>23054</v>
      </c>
      <c r="B9179" s="6" t="s">
        <v>373</v>
      </c>
      <c r="C9179" s="6" t="s">
        <v>1011</v>
      </c>
      <c r="F9179" s="6" t="s">
        <v>415</v>
      </c>
      <c r="G9179" s="6" t="s">
        <v>416</v>
      </c>
      <c r="H9179" s="8" t="str">
        <f>VLOOKUP(C9179,agent_name_matching!A:B,2,false)</f>
        <v>Dialog LLM</v>
      </c>
      <c r="I9179" s="32" t="s">
        <v>1012</v>
      </c>
      <c r="J9179" s="6" t="s">
        <v>418</v>
      </c>
      <c r="L9179" s="6">
        <v>565.0</v>
      </c>
      <c r="M9179" s="6">
        <v>28.0</v>
      </c>
      <c r="N9179" s="6">
        <v>777.0</v>
      </c>
      <c r="O9179" s="6" t="s">
        <v>23055</v>
      </c>
      <c r="P9179" s="8" t="str">
        <f t="shared" si="1"/>
        <v/>
      </c>
      <c r="Q9179" s="8" t="str">
        <f t="shared" si="21"/>
        <v/>
      </c>
      <c r="R9179" s="8" t="str">
        <f>if(and(P9179&lt;&gt;"",Q9179&lt;&gt;"newexp",Q9179&lt;&gt;"nostart"),countifs(script_conform_dispatching!A:A,P9179,script_conform_dispatching!B:B,Q9179),"")</f>
        <v/>
      </c>
      <c r="S9179" s="8" t="str">
        <f t="shared" si="3"/>
        <v/>
      </c>
    </row>
    <row r="9180" hidden="1">
      <c r="A9180" s="6" t="s">
        <v>23056</v>
      </c>
      <c r="B9180" s="6" t="s">
        <v>373</v>
      </c>
      <c r="C9180" s="6" t="s">
        <v>37</v>
      </c>
      <c r="F9180" s="6" t="s">
        <v>415</v>
      </c>
      <c r="G9180" s="6" t="s">
        <v>416</v>
      </c>
      <c r="H9180" s="8" t="str">
        <f>VLOOKUP(C9180,agent_name_matching!A:B,2,false)</f>
        <v>Patient LLM</v>
      </c>
      <c r="I9180" s="32" t="s">
        <v>23057</v>
      </c>
      <c r="J9180" s="6" t="s">
        <v>418</v>
      </c>
      <c r="K9180" s="6">
        <v>1.0</v>
      </c>
      <c r="L9180" s="6">
        <v>373.0</v>
      </c>
      <c r="M9180" s="6">
        <v>40.0</v>
      </c>
      <c r="N9180" s="6">
        <v>937.0</v>
      </c>
      <c r="O9180" s="6" t="s">
        <v>23058</v>
      </c>
      <c r="P9180" s="8" t="str">
        <f t="shared" si="1"/>
        <v/>
      </c>
      <c r="Q9180" s="8" t="str">
        <f t="shared" si="21"/>
        <v/>
      </c>
      <c r="R9180" s="8" t="str">
        <f>if(and(P9180&lt;&gt;"",Q9180&lt;&gt;"newexp",Q9180&lt;&gt;"nostart"),countifs(script_conform_dispatching!A:A,P9180,script_conform_dispatching!B:B,Q9180),"")</f>
        <v/>
      </c>
      <c r="S9180" s="8" t="str">
        <f t="shared" si="3"/>
        <v/>
      </c>
    </row>
    <row r="9181" hidden="1">
      <c r="A9181" s="6" t="s">
        <v>23059</v>
      </c>
      <c r="B9181" s="6" t="s">
        <v>373</v>
      </c>
      <c r="C9181" s="6" t="s">
        <v>411</v>
      </c>
      <c r="H9181" s="8" t="str">
        <f>VLOOKUP(C9181,agent_name_matching!A:B,2,false)</f>
        <v>System</v>
      </c>
      <c r="I9181" s="33"/>
      <c r="O9181" s="6" t="s">
        <v>23060</v>
      </c>
      <c r="P9181" s="8" t="str">
        <f t="shared" si="1"/>
        <v/>
      </c>
      <c r="Q9181" s="8" t="str">
        <f t="shared" si="21"/>
        <v/>
      </c>
      <c r="R9181" s="8" t="str">
        <f>if(and(P9181&lt;&gt;"",Q9181&lt;&gt;"newexp",Q9181&lt;&gt;"nostart"),countifs(script_conform_dispatching!A:A,P9181,script_conform_dispatching!B:B,Q9181),"")</f>
        <v/>
      </c>
      <c r="S9181" s="8" t="str">
        <f t="shared" si="3"/>
        <v/>
      </c>
    </row>
    <row r="9182" hidden="1">
      <c r="A9182" s="6" t="s">
        <v>23061</v>
      </c>
      <c r="B9182" s="6" t="s">
        <v>373</v>
      </c>
      <c r="C9182" s="6" t="s">
        <v>1007</v>
      </c>
      <c r="F9182" s="6" t="s">
        <v>415</v>
      </c>
      <c r="G9182" s="6" t="s">
        <v>416</v>
      </c>
      <c r="H9182" s="8" t="str">
        <f>VLOOKUP(C9182,agent_name_matching!A:B,2,false)</f>
        <v>Assessor LLM</v>
      </c>
      <c r="I9182" s="32" t="s">
        <v>1008</v>
      </c>
      <c r="J9182" s="6" t="s">
        <v>418</v>
      </c>
      <c r="L9182" s="6">
        <v>788.0</v>
      </c>
      <c r="M9182" s="6">
        <v>14.0</v>
      </c>
      <c r="N9182" s="6">
        <v>583.0</v>
      </c>
      <c r="O9182" s="6" t="s">
        <v>23062</v>
      </c>
      <c r="P9182" s="8" t="str">
        <f t="shared" si="1"/>
        <v/>
      </c>
      <c r="Q9182" s="8" t="str">
        <f t="shared" si="21"/>
        <v/>
      </c>
      <c r="R9182" s="8" t="str">
        <f>if(and(P9182&lt;&gt;"",Q9182&lt;&gt;"newexp",Q9182&lt;&gt;"nostart"),countifs(script_conform_dispatching!A:A,P9182,script_conform_dispatching!B:B,Q9182),"")</f>
        <v/>
      </c>
      <c r="S9182" s="8" t="str">
        <f t="shared" si="3"/>
        <v/>
      </c>
    </row>
    <row r="9183" hidden="1">
      <c r="A9183" s="6" t="s">
        <v>23063</v>
      </c>
      <c r="B9183" s="6" t="s">
        <v>373</v>
      </c>
      <c r="C9183" s="6" t="s">
        <v>1011</v>
      </c>
      <c r="F9183" s="6" t="s">
        <v>415</v>
      </c>
      <c r="G9183" s="6" t="s">
        <v>416</v>
      </c>
      <c r="H9183" s="8" t="str">
        <f>VLOOKUP(C9183,agent_name_matching!A:B,2,false)</f>
        <v>Dialog LLM</v>
      </c>
      <c r="I9183" s="32" t="s">
        <v>7602</v>
      </c>
      <c r="J9183" s="6" t="s">
        <v>418</v>
      </c>
      <c r="L9183" s="6">
        <v>800.0</v>
      </c>
      <c r="M9183" s="6">
        <v>37.0</v>
      </c>
      <c r="N9183" s="6">
        <v>1440.0</v>
      </c>
      <c r="O9183" s="6" t="s">
        <v>23064</v>
      </c>
      <c r="P9183" s="8" t="str">
        <f t="shared" si="1"/>
        <v/>
      </c>
      <c r="Q9183" s="8" t="str">
        <f t="shared" si="21"/>
        <v/>
      </c>
      <c r="R9183" s="8" t="str">
        <f>if(and(P9183&lt;&gt;"",Q9183&lt;&gt;"newexp",Q9183&lt;&gt;"nostart"),countifs(script_conform_dispatching!A:A,P9183,script_conform_dispatching!B:B,Q9183),"")</f>
        <v/>
      </c>
      <c r="S9183" s="8" t="str">
        <f t="shared" si="3"/>
        <v/>
      </c>
    </row>
    <row r="9184" hidden="1">
      <c r="A9184" s="6" t="s">
        <v>23065</v>
      </c>
      <c r="B9184" s="6" t="s">
        <v>373</v>
      </c>
      <c r="C9184" s="6" t="s">
        <v>37</v>
      </c>
      <c r="F9184" s="6" t="s">
        <v>415</v>
      </c>
      <c r="G9184" s="6" t="s">
        <v>416</v>
      </c>
      <c r="H9184" s="8" t="str">
        <f>VLOOKUP(C9184,agent_name_matching!A:B,2,false)</f>
        <v>Patient LLM</v>
      </c>
      <c r="I9184" s="32" t="s">
        <v>23066</v>
      </c>
      <c r="J9184" s="6" t="s">
        <v>418</v>
      </c>
      <c r="K9184" s="6">
        <v>1.0</v>
      </c>
      <c r="L9184" s="6">
        <v>458.0</v>
      </c>
      <c r="M9184" s="6">
        <v>13.0</v>
      </c>
      <c r="N9184" s="6">
        <v>625.0</v>
      </c>
      <c r="O9184" s="6" t="s">
        <v>23067</v>
      </c>
      <c r="P9184" s="8" t="str">
        <f t="shared" si="1"/>
        <v/>
      </c>
      <c r="Q9184" s="8" t="str">
        <f t="shared" si="21"/>
        <v/>
      </c>
      <c r="R9184" s="8" t="str">
        <f>if(and(P9184&lt;&gt;"",Q9184&lt;&gt;"newexp",Q9184&lt;&gt;"nostart"),countifs(script_conform_dispatching!A:A,P9184,script_conform_dispatching!B:B,Q9184),"")</f>
        <v/>
      </c>
      <c r="S9184" s="8" t="str">
        <f t="shared" si="3"/>
        <v/>
      </c>
    </row>
    <row r="9185" hidden="1">
      <c r="A9185" s="6" t="s">
        <v>23068</v>
      </c>
      <c r="B9185" s="6" t="s">
        <v>373</v>
      </c>
      <c r="C9185" s="6" t="s">
        <v>411</v>
      </c>
      <c r="H9185" s="8" t="str">
        <f>VLOOKUP(C9185,agent_name_matching!A:B,2,false)</f>
        <v>System</v>
      </c>
      <c r="I9185" s="33"/>
      <c r="O9185" s="6" t="s">
        <v>23069</v>
      </c>
      <c r="P9185" s="8" t="str">
        <f t="shared" si="1"/>
        <v/>
      </c>
      <c r="Q9185" s="8" t="str">
        <f t="shared" si="21"/>
        <v/>
      </c>
      <c r="R9185" s="8" t="str">
        <f>if(and(P9185&lt;&gt;"",Q9185&lt;&gt;"newexp",Q9185&lt;&gt;"nostart"),countifs(script_conform_dispatching!A:A,P9185,script_conform_dispatching!B:B,Q9185),"")</f>
        <v/>
      </c>
      <c r="S9185" s="8" t="str">
        <f t="shared" si="3"/>
        <v/>
      </c>
    </row>
    <row r="9186" hidden="1">
      <c r="A9186" s="6" t="s">
        <v>23070</v>
      </c>
      <c r="B9186" s="6" t="s">
        <v>373</v>
      </c>
      <c r="C9186" s="6" t="s">
        <v>1007</v>
      </c>
      <c r="F9186" s="6" t="s">
        <v>415</v>
      </c>
      <c r="G9186" s="6" t="s">
        <v>416</v>
      </c>
      <c r="H9186" s="8" t="str">
        <f>VLOOKUP(C9186,agent_name_matching!A:B,2,false)</f>
        <v>Assessor LLM</v>
      </c>
      <c r="I9186" s="32" t="s">
        <v>1008</v>
      </c>
      <c r="J9186" s="6" t="s">
        <v>418</v>
      </c>
      <c r="L9186" s="6">
        <v>844.0</v>
      </c>
      <c r="M9186" s="6">
        <v>14.0</v>
      </c>
      <c r="N9186" s="6">
        <v>646.0</v>
      </c>
      <c r="O9186" s="6" t="s">
        <v>23071</v>
      </c>
      <c r="P9186" s="8" t="str">
        <f t="shared" si="1"/>
        <v/>
      </c>
      <c r="Q9186" s="8" t="str">
        <f t="shared" si="21"/>
        <v/>
      </c>
      <c r="R9186" s="8" t="str">
        <f>if(and(P9186&lt;&gt;"",Q9186&lt;&gt;"newexp",Q9186&lt;&gt;"nostart"),countifs(script_conform_dispatching!A:A,P9186,script_conform_dispatching!B:B,Q9186),"")</f>
        <v/>
      </c>
      <c r="S9186" s="8" t="str">
        <f t="shared" si="3"/>
        <v/>
      </c>
    </row>
    <row r="9187" hidden="1">
      <c r="A9187" s="6" t="s">
        <v>23072</v>
      </c>
      <c r="B9187" s="6" t="s">
        <v>373</v>
      </c>
      <c r="C9187" s="6" t="s">
        <v>1011</v>
      </c>
      <c r="F9187" s="6" t="s">
        <v>415</v>
      </c>
      <c r="G9187" s="6" t="s">
        <v>416</v>
      </c>
      <c r="H9187" s="8" t="str">
        <f>VLOOKUP(C9187,agent_name_matching!A:B,2,false)</f>
        <v>Dialog LLM</v>
      </c>
      <c r="I9187" s="32" t="s">
        <v>4861</v>
      </c>
      <c r="J9187" s="6" t="s">
        <v>418</v>
      </c>
      <c r="L9187" s="6">
        <v>1017.0</v>
      </c>
      <c r="M9187" s="6">
        <v>28.0</v>
      </c>
      <c r="N9187" s="6">
        <v>817.0</v>
      </c>
      <c r="O9187" s="6" t="s">
        <v>23073</v>
      </c>
      <c r="P9187" s="8" t="str">
        <f t="shared" si="1"/>
        <v/>
      </c>
      <c r="Q9187" s="8" t="str">
        <f t="shared" si="21"/>
        <v/>
      </c>
      <c r="R9187" s="8" t="str">
        <f>if(and(P9187&lt;&gt;"",Q9187&lt;&gt;"newexp",Q9187&lt;&gt;"nostart"),countifs(script_conform_dispatching!A:A,P9187,script_conform_dispatching!B:B,Q9187),"")</f>
        <v/>
      </c>
      <c r="S9187" s="8" t="str">
        <f t="shared" si="3"/>
        <v/>
      </c>
    </row>
    <row r="9188" hidden="1">
      <c r="A9188" s="6" t="s">
        <v>23074</v>
      </c>
      <c r="B9188" s="6" t="s">
        <v>373</v>
      </c>
      <c r="C9188" s="6" t="s">
        <v>37</v>
      </c>
      <c r="F9188" s="6" t="s">
        <v>415</v>
      </c>
      <c r="G9188" s="6" t="s">
        <v>416</v>
      </c>
      <c r="H9188" s="8" t="str">
        <f>VLOOKUP(C9188,agent_name_matching!A:B,2,false)</f>
        <v>Patient LLM</v>
      </c>
      <c r="I9188" s="32" t="s">
        <v>23075</v>
      </c>
      <c r="J9188" s="6" t="s">
        <v>418</v>
      </c>
      <c r="K9188" s="6">
        <v>1.0</v>
      </c>
      <c r="L9188" s="6">
        <v>507.0</v>
      </c>
      <c r="M9188" s="6">
        <v>30.0</v>
      </c>
      <c r="N9188" s="6">
        <v>910.0</v>
      </c>
      <c r="O9188" s="6" t="s">
        <v>23076</v>
      </c>
      <c r="P9188" s="8" t="str">
        <f t="shared" si="1"/>
        <v/>
      </c>
      <c r="Q9188" s="8" t="str">
        <f t="shared" si="21"/>
        <v/>
      </c>
      <c r="R9188" s="8" t="str">
        <f>if(and(P9188&lt;&gt;"",Q9188&lt;&gt;"newexp",Q9188&lt;&gt;"nostart"),countifs(script_conform_dispatching!A:A,P9188,script_conform_dispatching!B:B,Q9188),"")</f>
        <v/>
      </c>
      <c r="S9188" s="8" t="str">
        <f t="shared" si="3"/>
        <v/>
      </c>
    </row>
    <row r="9189" hidden="1">
      <c r="A9189" s="6" t="s">
        <v>23077</v>
      </c>
      <c r="B9189" s="6" t="s">
        <v>373</v>
      </c>
      <c r="C9189" s="6" t="s">
        <v>411</v>
      </c>
      <c r="H9189" s="8" t="str">
        <f>VLOOKUP(C9189,agent_name_matching!A:B,2,false)</f>
        <v>System</v>
      </c>
      <c r="I9189" s="33"/>
      <c r="O9189" s="6" t="s">
        <v>23078</v>
      </c>
      <c r="P9189" s="8" t="str">
        <f t="shared" si="1"/>
        <v/>
      </c>
      <c r="Q9189" s="8" t="str">
        <f t="shared" si="21"/>
        <v/>
      </c>
      <c r="R9189" s="8" t="str">
        <f>if(and(P9189&lt;&gt;"",Q9189&lt;&gt;"newexp",Q9189&lt;&gt;"nostart"),countifs(script_conform_dispatching!A:A,P9189,script_conform_dispatching!B:B,Q9189),"")</f>
        <v/>
      </c>
      <c r="S9189" s="8" t="str">
        <f t="shared" si="3"/>
        <v/>
      </c>
    </row>
    <row r="9190" hidden="1">
      <c r="A9190" s="6" t="s">
        <v>23079</v>
      </c>
      <c r="B9190" s="6" t="s">
        <v>373</v>
      </c>
      <c r="C9190" s="6" t="s">
        <v>1007</v>
      </c>
      <c r="F9190" s="6" t="s">
        <v>415</v>
      </c>
      <c r="G9190" s="6" t="s">
        <v>416</v>
      </c>
      <c r="H9190" s="8" t="str">
        <f>VLOOKUP(C9190,agent_name_matching!A:B,2,false)</f>
        <v>Assessor LLM</v>
      </c>
      <c r="I9190" s="32" t="s">
        <v>1008</v>
      </c>
      <c r="J9190" s="6" t="s">
        <v>418</v>
      </c>
      <c r="L9190" s="6">
        <v>908.0</v>
      </c>
      <c r="M9190" s="6">
        <v>14.0</v>
      </c>
      <c r="N9190" s="6">
        <v>840.0</v>
      </c>
      <c r="O9190" s="6" t="s">
        <v>23080</v>
      </c>
      <c r="P9190" s="8" t="str">
        <f t="shared" si="1"/>
        <v/>
      </c>
      <c r="Q9190" s="8" t="str">
        <f t="shared" si="21"/>
        <v/>
      </c>
      <c r="R9190" s="8" t="str">
        <f>if(and(P9190&lt;&gt;"",Q9190&lt;&gt;"newexp",Q9190&lt;&gt;"nostart"),countifs(script_conform_dispatching!A:A,P9190,script_conform_dispatching!B:B,Q9190),"")</f>
        <v/>
      </c>
      <c r="S9190" s="8" t="str">
        <f t="shared" si="3"/>
        <v/>
      </c>
    </row>
    <row r="9191" hidden="1">
      <c r="A9191" s="6" t="s">
        <v>23081</v>
      </c>
      <c r="B9191" s="6" t="s">
        <v>373</v>
      </c>
      <c r="C9191" s="6" t="s">
        <v>1011</v>
      </c>
      <c r="F9191" s="6" t="s">
        <v>415</v>
      </c>
      <c r="G9191" s="6" t="s">
        <v>416</v>
      </c>
      <c r="H9191" s="8" t="str">
        <f>VLOOKUP(C9191,agent_name_matching!A:B,2,false)</f>
        <v>Dialog LLM</v>
      </c>
      <c r="I9191" s="32" t="s">
        <v>23082</v>
      </c>
      <c r="J9191" s="6" t="s">
        <v>418</v>
      </c>
      <c r="L9191" s="6">
        <v>1242.0</v>
      </c>
      <c r="M9191" s="6">
        <v>63.0</v>
      </c>
      <c r="N9191" s="6">
        <v>1293.0</v>
      </c>
      <c r="O9191" s="6" t="s">
        <v>23083</v>
      </c>
      <c r="P9191" s="8" t="str">
        <f t="shared" si="1"/>
        <v/>
      </c>
      <c r="Q9191" s="8" t="str">
        <f t="shared" si="21"/>
        <v/>
      </c>
      <c r="R9191" s="8" t="str">
        <f>if(and(P9191&lt;&gt;"",Q9191&lt;&gt;"newexp",Q9191&lt;&gt;"nostart"),countifs(script_conform_dispatching!A:A,P9191,script_conform_dispatching!B:B,Q9191),"")</f>
        <v/>
      </c>
      <c r="S9191" s="8" t="str">
        <f t="shared" si="3"/>
        <v/>
      </c>
    </row>
    <row r="9192" hidden="1">
      <c r="A9192" s="6" t="s">
        <v>23084</v>
      </c>
      <c r="B9192" s="6" t="s">
        <v>373</v>
      </c>
      <c r="C9192" s="6" t="s">
        <v>37</v>
      </c>
      <c r="F9192" s="6" t="s">
        <v>415</v>
      </c>
      <c r="G9192" s="6" t="s">
        <v>416</v>
      </c>
      <c r="H9192" s="8" t="str">
        <f>VLOOKUP(C9192,agent_name_matching!A:B,2,false)</f>
        <v>Patient LLM</v>
      </c>
      <c r="I9192" s="32" t="s">
        <v>23085</v>
      </c>
      <c r="J9192" s="6" t="s">
        <v>418</v>
      </c>
      <c r="K9192" s="6">
        <v>1.0</v>
      </c>
      <c r="L9192" s="6">
        <v>608.0</v>
      </c>
      <c r="M9192" s="6">
        <v>37.0</v>
      </c>
      <c r="N9192" s="6">
        <v>1349.0</v>
      </c>
      <c r="O9192" s="6" t="s">
        <v>23086</v>
      </c>
      <c r="P9192" s="8" t="str">
        <f t="shared" si="1"/>
        <v/>
      </c>
      <c r="Q9192" s="8" t="str">
        <f t="shared" si="21"/>
        <v/>
      </c>
      <c r="R9192" s="8" t="str">
        <f>if(and(P9192&lt;&gt;"",Q9192&lt;&gt;"newexp",Q9192&lt;&gt;"nostart"),countifs(script_conform_dispatching!A:A,P9192,script_conform_dispatching!B:B,Q9192),"")</f>
        <v/>
      </c>
      <c r="S9192" s="8" t="str">
        <f t="shared" si="3"/>
        <v/>
      </c>
    </row>
    <row r="9193" hidden="1">
      <c r="A9193" s="6" t="s">
        <v>23087</v>
      </c>
      <c r="B9193" s="6" t="s">
        <v>373</v>
      </c>
      <c r="C9193" s="6" t="s">
        <v>411</v>
      </c>
      <c r="H9193" s="8" t="str">
        <f>VLOOKUP(C9193,agent_name_matching!A:B,2,false)</f>
        <v>System</v>
      </c>
      <c r="I9193" s="33"/>
      <c r="O9193" s="6" t="s">
        <v>23088</v>
      </c>
      <c r="P9193" s="8" t="str">
        <f t="shared" si="1"/>
        <v/>
      </c>
      <c r="Q9193" s="8" t="str">
        <f t="shared" si="21"/>
        <v/>
      </c>
      <c r="R9193" s="8" t="str">
        <f>if(and(P9193&lt;&gt;"",Q9193&lt;&gt;"newexp",Q9193&lt;&gt;"nostart"),countifs(script_conform_dispatching!A:A,P9193,script_conform_dispatching!B:B,Q9193),"")</f>
        <v/>
      </c>
      <c r="S9193" s="8" t="str">
        <f t="shared" si="3"/>
        <v/>
      </c>
    </row>
    <row r="9194" hidden="1">
      <c r="A9194" s="6" t="s">
        <v>23089</v>
      </c>
      <c r="B9194" s="6" t="s">
        <v>373</v>
      </c>
      <c r="C9194" s="6" t="s">
        <v>1007</v>
      </c>
      <c r="F9194" s="6" t="s">
        <v>415</v>
      </c>
      <c r="G9194" s="6" t="s">
        <v>416</v>
      </c>
      <c r="H9194" s="8" t="str">
        <f>VLOOKUP(C9194,agent_name_matching!A:B,2,false)</f>
        <v>Assessor LLM</v>
      </c>
      <c r="I9194" s="32" t="s">
        <v>1040</v>
      </c>
      <c r="J9194" s="6" t="s">
        <v>418</v>
      </c>
      <c r="L9194" s="6">
        <v>1014.0</v>
      </c>
      <c r="M9194" s="6">
        <v>12.0</v>
      </c>
      <c r="N9194" s="6">
        <v>679.0</v>
      </c>
      <c r="O9194" s="6" t="s">
        <v>23090</v>
      </c>
      <c r="P9194" s="8" t="str">
        <f t="shared" si="1"/>
        <v/>
      </c>
      <c r="Q9194" s="8" t="str">
        <f t="shared" si="21"/>
        <v/>
      </c>
      <c r="R9194" s="8" t="str">
        <f>if(and(P9194&lt;&gt;"",Q9194&lt;&gt;"newexp",Q9194&lt;&gt;"nostart"),countifs(script_conform_dispatching!A:A,P9194,script_conform_dispatching!B:B,Q9194),"")</f>
        <v/>
      </c>
      <c r="S9194" s="8" t="str">
        <f t="shared" si="3"/>
        <v/>
      </c>
    </row>
    <row r="9195" hidden="1">
      <c r="A9195" s="6" t="s">
        <v>23091</v>
      </c>
      <c r="B9195" s="6" t="s">
        <v>373</v>
      </c>
      <c r="C9195" s="6" t="s">
        <v>407</v>
      </c>
      <c r="D9195" s="6">
        <v>1.0</v>
      </c>
      <c r="E9195" s="6" t="s">
        <v>445</v>
      </c>
      <c r="H9195" s="8" t="str">
        <f>VLOOKUP(C9195,agent_name_matching!A:B,2,false)</f>
        <v>--</v>
      </c>
      <c r="I9195" s="33"/>
      <c r="O9195" s="6" t="s">
        <v>23092</v>
      </c>
      <c r="P9195" s="8">
        <f t="shared" si="1"/>
        <v>1</v>
      </c>
      <c r="Q9195" s="8">
        <f t="shared" si="21"/>
        <v>2</v>
      </c>
      <c r="R9195" s="8">
        <f>if(and(P9195&lt;&gt;"",Q9195&lt;&gt;"newexp",Q9195&lt;&gt;"nostart"),countifs(script_conform_dispatching!A:A,P9195,script_conform_dispatching!B:B,Q9195),"")</f>
        <v>1</v>
      </c>
      <c r="S9195" s="8" t="str">
        <f t="shared" si="3"/>
        <v/>
      </c>
    </row>
    <row r="9196" hidden="1">
      <c r="A9196" s="6" t="s">
        <v>23093</v>
      </c>
      <c r="B9196" s="6" t="s">
        <v>373</v>
      </c>
      <c r="C9196" s="6" t="s">
        <v>1045</v>
      </c>
      <c r="F9196" s="6" t="s">
        <v>415</v>
      </c>
      <c r="G9196" s="6" t="s">
        <v>416</v>
      </c>
      <c r="H9196" s="8" t="str">
        <f>VLOOKUP(C9196,agent_name_matching!A:B,2,false)</f>
        <v>Dispatcher LLM</v>
      </c>
      <c r="I9196" s="32" t="s">
        <v>1046</v>
      </c>
      <c r="J9196" s="6" t="s">
        <v>418</v>
      </c>
      <c r="L9196" s="6">
        <v>2431.0</v>
      </c>
      <c r="M9196" s="6">
        <v>150.0</v>
      </c>
      <c r="N9196" s="6">
        <v>2818.0</v>
      </c>
      <c r="O9196" s="6" t="s">
        <v>23094</v>
      </c>
      <c r="P9196" s="8" t="str">
        <f t="shared" si="1"/>
        <v/>
      </c>
      <c r="Q9196" s="8" t="str">
        <f t="shared" si="21"/>
        <v/>
      </c>
      <c r="R9196" s="8" t="str">
        <f>if(and(P9196&lt;&gt;"",Q9196&lt;&gt;"newexp",Q9196&lt;&gt;"nostart"),countifs(script_conform_dispatching!A:A,P9196,script_conform_dispatching!B:B,Q9196),"")</f>
        <v/>
      </c>
      <c r="S9196" s="8" t="str">
        <f t="shared" si="3"/>
        <v/>
      </c>
    </row>
    <row r="9197" hidden="1">
      <c r="A9197" s="6" t="s">
        <v>23095</v>
      </c>
      <c r="B9197" s="6" t="s">
        <v>373</v>
      </c>
      <c r="C9197" s="6" t="s">
        <v>407</v>
      </c>
      <c r="D9197" s="6">
        <v>2.0</v>
      </c>
      <c r="E9197" s="6" t="s">
        <v>408</v>
      </c>
      <c r="H9197" s="8" t="str">
        <f>VLOOKUP(C9197,agent_name_matching!A:B,2,false)</f>
        <v>--</v>
      </c>
      <c r="I9197" s="33"/>
      <c r="O9197" s="6" t="s">
        <v>23096</v>
      </c>
      <c r="P9197" s="8" t="str">
        <f t="shared" si="1"/>
        <v/>
      </c>
      <c r="Q9197" s="8" t="str">
        <f t="shared" si="21"/>
        <v/>
      </c>
      <c r="R9197" s="8" t="str">
        <f>if(and(P9197&lt;&gt;"",Q9197&lt;&gt;"newexp",Q9197&lt;&gt;"nostart"),countifs(script_conform_dispatching!A:A,P9197,script_conform_dispatching!B:B,Q9197),"")</f>
        <v/>
      </c>
      <c r="S9197" s="8" t="str">
        <f t="shared" si="3"/>
        <v/>
      </c>
    </row>
    <row r="9198" hidden="1">
      <c r="A9198" s="6" t="s">
        <v>23097</v>
      </c>
      <c r="B9198" s="6" t="s">
        <v>373</v>
      </c>
      <c r="C9198" s="6" t="s">
        <v>1011</v>
      </c>
      <c r="F9198" s="6" t="s">
        <v>415</v>
      </c>
      <c r="G9198" s="6" t="s">
        <v>416</v>
      </c>
      <c r="H9198" s="8" t="str">
        <f>VLOOKUP(C9198,agent_name_matching!A:B,2,false)</f>
        <v>Dialog LLM</v>
      </c>
      <c r="I9198" s="32" t="s">
        <v>23098</v>
      </c>
      <c r="J9198" s="6" t="s">
        <v>418</v>
      </c>
      <c r="L9198" s="6">
        <v>1661.0</v>
      </c>
      <c r="M9198" s="6">
        <v>35.0</v>
      </c>
      <c r="N9198" s="6">
        <v>991.0</v>
      </c>
      <c r="O9198" s="6" t="s">
        <v>23099</v>
      </c>
      <c r="P9198" s="8" t="str">
        <f t="shared" si="1"/>
        <v/>
      </c>
      <c r="Q9198" s="8" t="str">
        <f t="shared" si="21"/>
        <v/>
      </c>
      <c r="R9198" s="8" t="str">
        <f>if(and(P9198&lt;&gt;"",Q9198&lt;&gt;"newexp",Q9198&lt;&gt;"nostart"),countifs(script_conform_dispatching!A:A,P9198,script_conform_dispatching!B:B,Q9198),"")</f>
        <v/>
      </c>
      <c r="S9198" s="8" t="str">
        <f t="shared" si="3"/>
        <v/>
      </c>
    </row>
    <row r="9199" hidden="1">
      <c r="A9199" s="6" t="s">
        <v>23100</v>
      </c>
      <c r="B9199" s="6" t="s">
        <v>373</v>
      </c>
      <c r="C9199" s="6" t="s">
        <v>450</v>
      </c>
      <c r="F9199" s="6" t="s">
        <v>415</v>
      </c>
      <c r="G9199" s="6" t="s">
        <v>416</v>
      </c>
      <c r="H9199" s="8" t="str">
        <f>VLOOKUP(C9199,agent_name_matching!A:B,2,false)</f>
        <v>Validator LLM</v>
      </c>
      <c r="I9199" s="32" t="s">
        <v>23101</v>
      </c>
      <c r="J9199" s="6" t="s">
        <v>452</v>
      </c>
      <c r="L9199" s="6">
        <v>877.0</v>
      </c>
      <c r="M9199" s="6">
        <v>61.0</v>
      </c>
      <c r="N9199" s="6">
        <v>1619.0</v>
      </c>
      <c r="O9199" s="6" t="s">
        <v>23102</v>
      </c>
      <c r="P9199" s="8" t="str">
        <f t="shared" si="1"/>
        <v/>
      </c>
      <c r="Q9199" s="8" t="str">
        <f t="shared" si="21"/>
        <v/>
      </c>
      <c r="R9199" s="8" t="str">
        <f>if(and(P9199&lt;&gt;"",Q9199&lt;&gt;"newexp",Q9199&lt;&gt;"nostart"),countifs(script_conform_dispatching!A:A,P9199,script_conform_dispatching!B:B,Q9199),"")</f>
        <v/>
      </c>
      <c r="S9199" s="8" t="str">
        <f t="shared" si="3"/>
        <v/>
      </c>
    </row>
    <row r="9200" hidden="1">
      <c r="A9200" s="6" t="s">
        <v>23103</v>
      </c>
      <c r="B9200" s="6" t="s">
        <v>373</v>
      </c>
      <c r="C9200" s="6" t="s">
        <v>37</v>
      </c>
      <c r="F9200" s="6" t="s">
        <v>415</v>
      </c>
      <c r="G9200" s="6" t="s">
        <v>416</v>
      </c>
      <c r="H9200" s="8" t="str">
        <f>VLOOKUP(C9200,agent_name_matching!A:B,2,false)</f>
        <v>Patient LLM</v>
      </c>
      <c r="I9200" s="32" t="s">
        <v>23104</v>
      </c>
      <c r="J9200" s="6" t="s">
        <v>418</v>
      </c>
      <c r="K9200" s="6">
        <v>1.0</v>
      </c>
      <c r="L9200" s="6">
        <v>688.0</v>
      </c>
      <c r="M9200" s="6">
        <v>46.0</v>
      </c>
      <c r="N9200" s="6">
        <v>1286.0</v>
      </c>
      <c r="O9200" s="6" t="s">
        <v>23105</v>
      </c>
      <c r="P9200" s="8" t="str">
        <f t="shared" si="1"/>
        <v/>
      </c>
      <c r="Q9200" s="8" t="str">
        <f t="shared" si="21"/>
        <v/>
      </c>
      <c r="R9200" s="8" t="str">
        <f>if(and(P9200&lt;&gt;"",Q9200&lt;&gt;"newexp",Q9200&lt;&gt;"nostart"),countifs(script_conform_dispatching!A:A,P9200,script_conform_dispatching!B:B,Q9200),"")</f>
        <v/>
      </c>
      <c r="S9200" s="8" t="str">
        <f t="shared" si="3"/>
        <v/>
      </c>
    </row>
    <row r="9201" hidden="1">
      <c r="A9201" s="6" t="s">
        <v>23106</v>
      </c>
      <c r="B9201" s="6" t="s">
        <v>373</v>
      </c>
      <c r="C9201" s="6" t="s">
        <v>411</v>
      </c>
      <c r="H9201" s="8" t="str">
        <f>VLOOKUP(C9201,agent_name_matching!A:B,2,false)</f>
        <v>System</v>
      </c>
      <c r="I9201" s="33"/>
      <c r="O9201" s="6" t="s">
        <v>23107</v>
      </c>
      <c r="P9201" s="8" t="str">
        <f t="shared" si="1"/>
        <v/>
      </c>
      <c r="Q9201" s="8" t="str">
        <f t="shared" si="21"/>
        <v/>
      </c>
      <c r="R9201" s="8" t="str">
        <f>if(and(P9201&lt;&gt;"",Q9201&lt;&gt;"newexp",Q9201&lt;&gt;"nostart"),countifs(script_conform_dispatching!A:A,P9201,script_conform_dispatching!B:B,Q9201),"")</f>
        <v/>
      </c>
      <c r="S9201" s="8" t="str">
        <f t="shared" si="3"/>
        <v/>
      </c>
    </row>
    <row r="9202" hidden="1">
      <c r="A9202" s="6" t="s">
        <v>23108</v>
      </c>
      <c r="B9202" s="6" t="s">
        <v>373</v>
      </c>
      <c r="C9202" s="6" t="s">
        <v>1007</v>
      </c>
      <c r="F9202" s="6" t="s">
        <v>415</v>
      </c>
      <c r="G9202" s="6" t="s">
        <v>416</v>
      </c>
      <c r="H9202" s="8" t="str">
        <f>VLOOKUP(C9202,agent_name_matching!A:B,2,false)</f>
        <v>Assessor LLM</v>
      </c>
      <c r="I9202" s="32" t="s">
        <v>1008</v>
      </c>
      <c r="J9202" s="6" t="s">
        <v>418</v>
      </c>
      <c r="L9202" s="6">
        <v>1131.0</v>
      </c>
      <c r="M9202" s="6">
        <v>14.0</v>
      </c>
      <c r="N9202" s="6">
        <v>627.0</v>
      </c>
      <c r="O9202" s="6" t="s">
        <v>23109</v>
      </c>
      <c r="P9202" s="8" t="str">
        <f t="shared" si="1"/>
        <v/>
      </c>
      <c r="Q9202" s="8" t="str">
        <f t="shared" si="21"/>
        <v/>
      </c>
      <c r="R9202" s="8" t="str">
        <f>if(and(P9202&lt;&gt;"",Q9202&lt;&gt;"newexp",Q9202&lt;&gt;"nostart"),countifs(script_conform_dispatching!A:A,P9202,script_conform_dispatching!B:B,Q9202),"")</f>
        <v/>
      </c>
      <c r="S9202" s="8" t="str">
        <f t="shared" si="3"/>
        <v/>
      </c>
    </row>
    <row r="9203" hidden="1">
      <c r="A9203" s="6" t="s">
        <v>23110</v>
      </c>
      <c r="B9203" s="6" t="s">
        <v>373</v>
      </c>
      <c r="C9203" s="6" t="s">
        <v>1011</v>
      </c>
      <c r="F9203" s="6" t="s">
        <v>415</v>
      </c>
      <c r="G9203" s="6" t="s">
        <v>416</v>
      </c>
      <c r="H9203" s="8" t="str">
        <f>VLOOKUP(C9203,agent_name_matching!A:B,2,false)</f>
        <v>Dialog LLM</v>
      </c>
      <c r="I9203" s="32" t="s">
        <v>23111</v>
      </c>
      <c r="J9203" s="6" t="s">
        <v>418</v>
      </c>
      <c r="L9203" s="6">
        <v>1934.0</v>
      </c>
      <c r="M9203" s="6">
        <v>59.0</v>
      </c>
      <c r="N9203" s="6">
        <v>1084.0</v>
      </c>
      <c r="O9203" s="6" t="s">
        <v>23112</v>
      </c>
      <c r="P9203" s="8" t="str">
        <f t="shared" si="1"/>
        <v/>
      </c>
      <c r="Q9203" s="8" t="str">
        <f t="shared" si="21"/>
        <v/>
      </c>
      <c r="R9203" s="8" t="str">
        <f>if(and(P9203&lt;&gt;"",Q9203&lt;&gt;"newexp",Q9203&lt;&gt;"nostart"),countifs(script_conform_dispatching!A:A,P9203,script_conform_dispatching!B:B,Q9203),"")</f>
        <v/>
      </c>
      <c r="S9203" s="8" t="str">
        <f t="shared" si="3"/>
        <v/>
      </c>
    </row>
    <row r="9204" hidden="1">
      <c r="A9204" s="6" t="s">
        <v>23113</v>
      </c>
      <c r="B9204" s="6" t="s">
        <v>373</v>
      </c>
      <c r="C9204" s="6" t="s">
        <v>37</v>
      </c>
      <c r="F9204" s="6" t="s">
        <v>415</v>
      </c>
      <c r="G9204" s="6" t="s">
        <v>416</v>
      </c>
      <c r="H9204" s="8" t="str">
        <f>VLOOKUP(C9204,agent_name_matching!A:B,2,false)</f>
        <v>Patient LLM</v>
      </c>
      <c r="I9204" s="32" t="s">
        <v>23114</v>
      </c>
      <c r="J9204" s="6" t="s">
        <v>418</v>
      </c>
      <c r="K9204" s="6">
        <v>1.0</v>
      </c>
      <c r="L9204" s="6">
        <v>801.0</v>
      </c>
      <c r="M9204" s="6">
        <v>106.0</v>
      </c>
      <c r="N9204" s="6">
        <v>1666.0</v>
      </c>
      <c r="O9204" s="6" t="s">
        <v>23115</v>
      </c>
      <c r="P9204" s="8" t="str">
        <f t="shared" si="1"/>
        <v/>
      </c>
      <c r="Q9204" s="8" t="str">
        <f t="shared" si="21"/>
        <v/>
      </c>
      <c r="R9204" s="8" t="str">
        <f>if(and(P9204&lt;&gt;"",Q9204&lt;&gt;"newexp",Q9204&lt;&gt;"nostart"),countifs(script_conform_dispatching!A:A,P9204,script_conform_dispatching!B:B,Q9204),"")</f>
        <v/>
      </c>
      <c r="S9204" s="8" t="str">
        <f t="shared" si="3"/>
        <v/>
      </c>
    </row>
    <row r="9205" hidden="1">
      <c r="A9205" s="6" t="s">
        <v>23116</v>
      </c>
      <c r="B9205" s="6" t="s">
        <v>373</v>
      </c>
      <c r="C9205" s="6" t="s">
        <v>411</v>
      </c>
      <c r="H9205" s="8" t="str">
        <f>VLOOKUP(C9205,agent_name_matching!A:B,2,false)</f>
        <v>System</v>
      </c>
      <c r="I9205" s="33"/>
      <c r="O9205" s="6" t="s">
        <v>23117</v>
      </c>
      <c r="P9205" s="8" t="str">
        <f t="shared" si="1"/>
        <v/>
      </c>
      <c r="Q9205" s="8" t="str">
        <f t="shared" si="21"/>
        <v/>
      </c>
      <c r="R9205" s="8" t="str">
        <f>if(and(P9205&lt;&gt;"",Q9205&lt;&gt;"newexp",Q9205&lt;&gt;"nostart"),countifs(script_conform_dispatching!A:A,P9205,script_conform_dispatching!B:B,Q9205),"")</f>
        <v/>
      </c>
      <c r="S9205" s="8" t="str">
        <f t="shared" si="3"/>
        <v/>
      </c>
    </row>
    <row r="9206" hidden="1">
      <c r="A9206" s="6" t="s">
        <v>23118</v>
      </c>
      <c r="B9206" s="6" t="s">
        <v>373</v>
      </c>
      <c r="C9206" s="6" t="s">
        <v>1007</v>
      </c>
      <c r="F9206" s="6" t="s">
        <v>415</v>
      </c>
      <c r="G9206" s="6" t="s">
        <v>416</v>
      </c>
      <c r="H9206" s="8" t="str">
        <f>VLOOKUP(C9206,agent_name_matching!A:B,2,false)</f>
        <v>Assessor LLM</v>
      </c>
      <c r="I9206" s="32" t="s">
        <v>1008</v>
      </c>
      <c r="J9206" s="6" t="s">
        <v>418</v>
      </c>
      <c r="L9206" s="6">
        <v>1302.0</v>
      </c>
      <c r="M9206" s="6">
        <v>14.0</v>
      </c>
      <c r="N9206" s="6">
        <v>1107.0</v>
      </c>
      <c r="O9206" s="6" t="s">
        <v>23119</v>
      </c>
      <c r="P9206" s="8" t="str">
        <f t="shared" si="1"/>
        <v/>
      </c>
      <c r="Q9206" s="8" t="str">
        <f t="shared" si="21"/>
        <v/>
      </c>
      <c r="R9206" s="8" t="str">
        <f>if(and(P9206&lt;&gt;"",Q9206&lt;&gt;"newexp",Q9206&lt;&gt;"nostart"),countifs(script_conform_dispatching!A:A,P9206,script_conform_dispatching!B:B,Q9206),"")</f>
        <v/>
      </c>
      <c r="S9206" s="8" t="str">
        <f t="shared" si="3"/>
        <v/>
      </c>
    </row>
    <row r="9207" hidden="1">
      <c r="A9207" s="6" t="s">
        <v>23120</v>
      </c>
      <c r="B9207" s="6" t="s">
        <v>373</v>
      </c>
      <c r="C9207" s="6" t="s">
        <v>1011</v>
      </c>
      <c r="F9207" s="6" t="s">
        <v>415</v>
      </c>
      <c r="G9207" s="6" t="s">
        <v>416</v>
      </c>
      <c r="H9207" s="8" t="str">
        <f>VLOOKUP(C9207,agent_name_matching!A:B,2,false)</f>
        <v>Dialog LLM</v>
      </c>
      <c r="I9207" s="32" t="s">
        <v>23121</v>
      </c>
      <c r="J9207" s="6" t="s">
        <v>418</v>
      </c>
      <c r="L9207" s="6">
        <v>2291.0</v>
      </c>
      <c r="M9207" s="6">
        <v>92.0</v>
      </c>
      <c r="N9207" s="6">
        <v>1958.0</v>
      </c>
      <c r="O9207" s="6" t="s">
        <v>23122</v>
      </c>
      <c r="P9207" s="8" t="str">
        <f t="shared" si="1"/>
        <v/>
      </c>
      <c r="Q9207" s="8" t="str">
        <f t="shared" si="21"/>
        <v/>
      </c>
      <c r="R9207" s="8" t="str">
        <f>if(and(P9207&lt;&gt;"",Q9207&lt;&gt;"newexp",Q9207&lt;&gt;"nostart"),countifs(script_conform_dispatching!A:A,P9207,script_conform_dispatching!B:B,Q9207),"")</f>
        <v/>
      </c>
      <c r="S9207" s="8" t="str">
        <f t="shared" si="3"/>
        <v/>
      </c>
    </row>
    <row r="9208" hidden="1">
      <c r="A9208" s="6" t="s">
        <v>23123</v>
      </c>
      <c r="B9208" s="6" t="s">
        <v>373</v>
      </c>
      <c r="C9208" s="6" t="s">
        <v>37</v>
      </c>
      <c r="F9208" s="6" t="s">
        <v>415</v>
      </c>
      <c r="G9208" s="6" t="s">
        <v>416</v>
      </c>
      <c r="H9208" s="8" t="str">
        <f>VLOOKUP(C9208,agent_name_matching!A:B,2,false)</f>
        <v>Patient LLM</v>
      </c>
      <c r="I9208" s="32" t="s">
        <v>23124</v>
      </c>
      <c r="J9208" s="6" t="s">
        <v>418</v>
      </c>
      <c r="K9208" s="6">
        <v>1.0</v>
      </c>
      <c r="L9208" s="6">
        <v>1007.0</v>
      </c>
      <c r="M9208" s="6">
        <v>75.0</v>
      </c>
      <c r="N9208" s="6">
        <v>1185.0</v>
      </c>
      <c r="O9208" s="6" t="s">
        <v>23125</v>
      </c>
      <c r="P9208" s="8" t="str">
        <f t="shared" si="1"/>
        <v/>
      </c>
      <c r="Q9208" s="8" t="str">
        <f t="shared" si="21"/>
        <v/>
      </c>
      <c r="R9208" s="8" t="str">
        <f>if(and(P9208&lt;&gt;"",Q9208&lt;&gt;"newexp",Q9208&lt;&gt;"nostart"),countifs(script_conform_dispatching!A:A,P9208,script_conform_dispatching!B:B,Q9208),"")</f>
        <v/>
      </c>
      <c r="S9208" s="8" t="str">
        <f t="shared" si="3"/>
        <v/>
      </c>
    </row>
    <row r="9209" hidden="1">
      <c r="A9209" s="6" t="s">
        <v>23126</v>
      </c>
      <c r="B9209" s="6" t="s">
        <v>373</v>
      </c>
      <c r="C9209" s="6" t="s">
        <v>411</v>
      </c>
      <c r="H9209" s="8" t="str">
        <f>VLOOKUP(C9209,agent_name_matching!A:B,2,false)</f>
        <v>System</v>
      </c>
      <c r="I9209" s="33"/>
      <c r="O9209" s="6" t="s">
        <v>23127</v>
      </c>
      <c r="P9209" s="8" t="str">
        <f t="shared" si="1"/>
        <v/>
      </c>
      <c r="Q9209" s="8" t="str">
        <f t="shared" si="21"/>
        <v/>
      </c>
      <c r="R9209" s="8" t="str">
        <f>if(and(P9209&lt;&gt;"",Q9209&lt;&gt;"newexp",Q9209&lt;&gt;"nostart"),countifs(script_conform_dispatching!A:A,P9209,script_conform_dispatching!B:B,Q9209),"")</f>
        <v/>
      </c>
      <c r="S9209" s="8" t="str">
        <f t="shared" si="3"/>
        <v/>
      </c>
    </row>
    <row r="9210" hidden="1">
      <c r="A9210" s="6" t="s">
        <v>23128</v>
      </c>
      <c r="B9210" s="6" t="s">
        <v>373</v>
      </c>
      <c r="C9210" s="6" t="s">
        <v>1007</v>
      </c>
      <c r="F9210" s="6" t="s">
        <v>415</v>
      </c>
      <c r="G9210" s="6" t="s">
        <v>416</v>
      </c>
      <c r="H9210" s="8" t="str">
        <f>VLOOKUP(C9210,agent_name_matching!A:B,2,false)</f>
        <v>Assessor LLM</v>
      </c>
      <c r="I9210" s="32" t="s">
        <v>1008</v>
      </c>
      <c r="J9210" s="6" t="s">
        <v>418</v>
      </c>
      <c r="L9210" s="6">
        <v>1475.0</v>
      </c>
      <c r="M9210" s="6">
        <v>14.0</v>
      </c>
      <c r="N9210" s="6">
        <v>687.0</v>
      </c>
      <c r="O9210" s="6" t="s">
        <v>23129</v>
      </c>
      <c r="P9210" s="8" t="str">
        <f t="shared" si="1"/>
        <v/>
      </c>
      <c r="Q9210" s="8" t="str">
        <f t="shared" si="21"/>
        <v/>
      </c>
      <c r="R9210" s="8" t="str">
        <f>if(and(P9210&lt;&gt;"",Q9210&lt;&gt;"newexp",Q9210&lt;&gt;"nostart"),countifs(script_conform_dispatching!A:A,P9210,script_conform_dispatching!B:B,Q9210),"")</f>
        <v/>
      </c>
      <c r="S9210" s="8" t="str">
        <f t="shared" si="3"/>
        <v/>
      </c>
    </row>
    <row r="9211" hidden="1">
      <c r="A9211" s="6" t="s">
        <v>23130</v>
      </c>
      <c r="B9211" s="6" t="s">
        <v>373</v>
      </c>
      <c r="C9211" s="6" t="s">
        <v>1011</v>
      </c>
      <c r="F9211" s="6" t="s">
        <v>415</v>
      </c>
      <c r="G9211" s="6" t="s">
        <v>416</v>
      </c>
      <c r="H9211" s="8" t="str">
        <f>VLOOKUP(C9211,agent_name_matching!A:B,2,false)</f>
        <v>Dialog LLM</v>
      </c>
      <c r="I9211" s="32" t="s">
        <v>23131</v>
      </c>
      <c r="J9211" s="6" t="s">
        <v>418</v>
      </c>
      <c r="L9211" s="6">
        <v>2650.0</v>
      </c>
      <c r="M9211" s="6">
        <v>66.0</v>
      </c>
      <c r="N9211" s="6">
        <v>1431.0</v>
      </c>
      <c r="O9211" s="6" t="s">
        <v>23132</v>
      </c>
      <c r="P9211" s="8" t="str">
        <f t="shared" si="1"/>
        <v/>
      </c>
      <c r="Q9211" s="8" t="str">
        <f t="shared" si="21"/>
        <v/>
      </c>
      <c r="R9211" s="8" t="str">
        <f>if(and(P9211&lt;&gt;"",Q9211&lt;&gt;"newexp",Q9211&lt;&gt;"nostart"),countifs(script_conform_dispatching!A:A,P9211,script_conform_dispatching!B:B,Q9211),"")</f>
        <v/>
      </c>
      <c r="S9211" s="8" t="str">
        <f t="shared" si="3"/>
        <v/>
      </c>
    </row>
    <row r="9212" hidden="1">
      <c r="A9212" s="6" t="s">
        <v>23133</v>
      </c>
      <c r="B9212" s="6" t="s">
        <v>373</v>
      </c>
      <c r="C9212" s="6" t="s">
        <v>37</v>
      </c>
      <c r="F9212" s="6" t="s">
        <v>415</v>
      </c>
      <c r="G9212" s="6" t="s">
        <v>416</v>
      </c>
      <c r="H9212" s="8" t="str">
        <f>VLOOKUP(C9212,agent_name_matching!A:B,2,false)</f>
        <v>Patient LLM</v>
      </c>
      <c r="I9212" s="32" t="s">
        <v>23134</v>
      </c>
      <c r="J9212" s="6" t="s">
        <v>418</v>
      </c>
      <c r="K9212" s="6">
        <v>1.0</v>
      </c>
      <c r="L9212" s="6">
        <v>1156.0</v>
      </c>
      <c r="M9212" s="6">
        <v>101.0</v>
      </c>
      <c r="N9212" s="6">
        <v>1456.0</v>
      </c>
      <c r="O9212" s="6" t="s">
        <v>23135</v>
      </c>
      <c r="P9212" s="8" t="str">
        <f t="shared" si="1"/>
        <v/>
      </c>
      <c r="Q9212" s="8" t="str">
        <f t="shared" si="21"/>
        <v/>
      </c>
      <c r="R9212" s="8" t="str">
        <f>if(and(P9212&lt;&gt;"",Q9212&lt;&gt;"newexp",Q9212&lt;&gt;"nostart"),countifs(script_conform_dispatching!A:A,P9212,script_conform_dispatching!B:B,Q9212),"")</f>
        <v/>
      </c>
      <c r="S9212" s="8" t="str">
        <f t="shared" si="3"/>
        <v/>
      </c>
    </row>
    <row r="9213" hidden="1">
      <c r="A9213" s="6" t="s">
        <v>23136</v>
      </c>
      <c r="B9213" s="6" t="s">
        <v>373</v>
      </c>
      <c r="C9213" s="6" t="s">
        <v>411</v>
      </c>
      <c r="H9213" s="8" t="str">
        <f>VLOOKUP(C9213,agent_name_matching!A:B,2,false)</f>
        <v>System</v>
      </c>
      <c r="I9213" s="33"/>
      <c r="O9213" s="6" t="s">
        <v>23137</v>
      </c>
      <c r="P9213" s="8" t="str">
        <f t="shared" si="1"/>
        <v/>
      </c>
      <c r="Q9213" s="8" t="str">
        <f t="shared" si="21"/>
        <v/>
      </c>
      <c r="R9213" s="8" t="str">
        <f>if(and(P9213&lt;&gt;"",Q9213&lt;&gt;"newexp",Q9213&lt;&gt;"nostart"),countifs(script_conform_dispatching!A:A,P9213,script_conform_dispatching!B:B,Q9213),"")</f>
        <v/>
      </c>
      <c r="S9213" s="8" t="str">
        <f t="shared" si="3"/>
        <v/>
      </c>
    </row>
    <row r="9214" hidden="1">
      <c r="A9214" s="6" t="s">
        <v>23138</v>
      </c>
      <c r="B9214" s="6" t="s">
        <v>373</v>
      </c>
      <c r="C9214" s="6" t="s">
        <v>1007</v>
      </c>
      <c r="F9214" s="6" t="s">
        <v>415</v>
      </c>
      <c r="G9214" s="6" t="s">
        <v>416</v>
      </c>
      <c r="H9214" s="8" t="str">
        <f>VLOOKUP(C9214,agent_name_matching!A:B,2,false)</f>
        <v>Assessor LLM</v>
      </c>
      <c r="I9214" s="32" t="s">
        <v>1008</v>
      </c>
      <c r="J9214" s="6" t="s">
        <v>418</v>
      </c>
      <c r="L9214" s="6">
        <v>1648.0</v>
      </c>
      <c r="M9214" s="6">
        <v>14.0</v>
      </c>
      <c r="N9214" s="6">
        <v>745.0</v>
      </c>
      <c r="O9214" s="6" t="s">
        <v>23139</v>
      </c>
      <c r="P9214" s="8" t="str">
        <f t="shared" si="1"/>
        <v/>
      </c>
      <c r="Q9214" s="8" t="str">
        <f t="shared" si="21"/>
        <v/>
      </c>
      <c r="R9214" s="8" t="str">
        <f>if(and(P9214&lt;&gt;"",Q9214&lt;&gt;"newexp",Q9214&lt;&gt;"nostart"),countifs(script_conform_dispatching!A:A,P9214,script_conform_dispatching!B:B,Q9214),"")</f>
        <v/>
      </c>
      <c r="S9214" s="8" t="str">
        <f t="shared" si="3"/>
        <v/>
      </c>
    </row>
    <row r="9215" hidden="1">
      <c r="A9215" s="6" t="s">
        <v>23140</v>
      </c>
      <c r="B9215" s="6" t="s">
        <v>373</v>
      </c>
      <c r="C9215" s="6" t="s">
        <v>1011</v>
      </c>
      <c r="F9215" s="6" t="s">
        <v>415</v>
      </c>
      <c r="G9215" s="6" t="s">
        <v>416</v>
      </c>
      <c r="H9215" s="8" t="str">
        <f>VLOOKUP(C9215,agent_name_matching!A:B,2,false)</f>
        <v>Dialog LLM</v>
      </c>
      <c r="I9215" s="32" t="s">
        <v>23141</v>
      </c>
      <c r="J9215" s="6" t="s">
        <v>418</v>
      </c>
      <c r="L9215" s="6">
        <v>3009.0</v>
      </c>
      <c r="M9215" s="6">
        <v>97.0</v>
      </c>
      <c r="N9215" s="6">
        <v>1635.0</v>
      </c>
      <c r="O9215" s="6" t="s">
        <v>23142</v>
      </c>
      <c r="P9215" s="8" t="str">
        <f t="shared" si="1"/>
        <v/>
      </c>
      <c r="Q9215" s="8" t="str">
        <f t="shared" si="21"/>
        <v/>
      </c>
      <c r="R9215" s="8" t="str">
        <f>if(and(P9215&lt;&gt;"",Q9215&lt;&gt;"newexp",Q9215&lt;&gt;"nostart"),countifs(script_conform_dispatching!A:A,P9215,script_conform_dispatching!B:B,Q9215),"")</f>
        <v/>
      </c>
      <c r="S9215" s="8" t="str">
        <f t="shared" si="3"/>
        <v/>
      </c>
    </row>
    <row r="9216" hidden="1">
      <c r="A9216" s="6" t="s">
        <v>23143</v>
      </c>
      <c r="B9216" s="6" t="s">
        <v>373</v>
      </c>
      <c r="C9216" s="6" t="s">
        <v>37</v>
      </c>
      <c r="F9216" s="6" t="s">
        <v>415</v>
      </c>
      <c r="G9216" s="6" t="s">
        <v>416</v>
      </c>
      <c r="H9216" s="8" t="str">
        <f>VLOOKUP(C9216,agent_name_matching!A:B,2,false)</f>
        <v>Patient LLM</v>
      </c>
      <c r="I9216" s="32" t="s">
        <v>23144</v>
      </c>
      <c r="J9216" s="6" t="s">
        <v>418</v>
      </c>
      <c r="K9216" s="6">
        <v>1.0</v>
      </c>
      <c r="L9216" s="6">
        <v>1362.0</v>
      </c>
      <c r="M9216" s="6">
        <v>70.0</v>
      </c>
      <c r="N9216" s="6">
        <v>1413.0</v>
      </c>
      <c r="O9216" s="6" t="s">
        <v>23145</v>
      </c>
      <c r="P9216" s="8" t="str">
        <f t="shared" si="1"/>
        <v/>
      </c>
      <c r="Q9216" s="8" t="str">
        <f t="shared" si="21"/>
        <v/>
      </c>
      <c r="R9216" s="8" t="str">
        <f>if(and(P9216&lt;&gt;"",Q9216&lt;&gt;"newexp",Q9216&lt;&gt;"nostart"),countifs(script_conform_dispatching!A:A,P9216,script_conform_dispatching!B:B,Q9216),"")</f>
        <v/>
      </c>
      <c r="S9216" s="8" t="str">
        <f t="shared" si="3"/>
        <v/>
      </c>
    </row>
    <row r="9217" hidden="1">
      <c r="A9217" s="6" t="s">
        <v>23146</v>
      </c>
      <c r="B9217" s="6" t="s">
        <v>373</v>
      </c>
      <c r="C9217" s="6" t="s">
        <v>411</v>
      </c>
      <c r="H9217" s="8" t="str">
        <f>VLOOKUP(C9217,agent_name_matching!A:B,2,false)</f>
        <v>System</v>
      </c>
      <c r="I9217" s="33"/>
      <c r="O9217" s="6" t="s">
        <v>23147</v>
      </c>
      <c r="P9217" s="8" t="str">
        <f t="shared" si="1"/>
        <v/>
      </c>
      <c r="Q9217" s="8" t="str">
        <f t="shared" si="21"/>
        <v/>
      </c>
      <c r="R9217" s="8" t="str">
        <f>if(and(P9217&lt;&gt;"",Q9217&lt;&gt;"newexp",Q9217&lt;&gt;"nostart"),countifs(script_conform_dispatching!A:A,P9217,script_conform_dispatching!B:B,Q9217),"")</f>
        <v/>
      </c>
      <c r="S9217" s="8" t="str">
        <f t="shared" si="3"/>
        <v/>
      </c>
    </row>
    <row r="9218" hidden="1">
      <c r="A9218" s="6" t="s">
        <v>23148</v>
      </c>
      <c r="B9218" s="6" t="s">
        <v>373</v>
      </c>
      <c r="C9218" s="6" t="s">
        <v>1007</v>
      </c>
      <c r="F9218" s="6" t="s">
        <v>415</v>
      </c>
      <c r="G9218" s="6" t="s">
        <v>416</v>
      </c>
      <c r="H9218" s="8" t="str">
        <f>VLOOKUP(C9218,agent_name_matching!A:B,2,false)</f>
        <v>Assessor LLM</v>
      </c>
      <c r="I9218" s="32" t="s">
        <v>1008</v>
      </c>
      <c r="J9218" s="6" t="s">
        <v>418</v>
      </c>
      <c r="L9218" s="6">
        <v>1821.0</v>
      </c>
      <c r="M9218" s="6">
        <v>14.0</v>
      </c>
      <c r="N9218" s="6">
        <v>591.0</v>
      </c>
      <c r="O9218" s="6" t="s">
        <v>23149</v>
      </c>
      <c r="P9218" s="8" t="str">
        <f t="shared" si="1"/>
        <v/>
      </c>
      <c r="Q9218" s="8" t="str">
        <f t="shared" si="21"/>
        <v/>
      </c>
      <c r="R9218" s="8" t="str">
        <f>if(and(P9218&lt;&gt;"",Q9218&lt;&gt;"newexp",Q9218&lt;&gt;"nostart"),countifs(script_conform_dispatching!A:A,P9218,script_conform_dispatching!B:B,Q9218),"")</f>
        <v/>
      </c>
      <c r="S9218" s="8" t="str">
        <f t="shared" si="3"/>
        <v/>
      </c>
    </row>
    <row r="9219" hidden="1">
      <c r="A9219" s="6" t="s">
        <v>23150</v>
      </c>
      <c r="B9219" s="6" t="s">
        <v>373</v>
      </c>
      <c r="C9219" s="6" t="s">
        <v>1011</v>
      </c>
      <c r="F9219" s="6" t="s">
        <v>415</v>
      </c>
      <c r="G9219" s="6" t="s">
        <v>416</v>
      </c>
      <c r="H9219" s="8" t="str">
        <f>VLOOKUP(C9219,agent_name_matching!A:B,2,false)</f>
        <v>Dialog LLM</v>
      </c>
      <c r="I9219" s="32" t="s">
        <v>23151</v>
      </c>
      <c r="J9219" s="6" t="s">
        <v>418</v>
      </c>
      <c r="L9219" s="6">
        <v>3368.0</v>
      </c>
      <c r="M9219" s="6">
        <v>87.0</v>
      </c>
      <c r="N9219" s="6">
        <v>1433.0</v>
      </c>
      <c r="O9219" s="6" t="s">
        <v>23152</v>
      </c>
      <c r="P9219" s="8" t="str">
        <f t="shared" si="1"/>
        <v/>
      </c>
      <c r="Q9219" s="8" t="str">
        <f t="shared" si="21"/>
        <v/>
      </c>
      <c r="R9219" s="8" t="str">
        <f>if(and(P9219&lt;&gt;"",Q9219&lt;&gt;"newexp",Q9219&lt;&gt;"nostart"),countifs(script_conform_dispatching!A:A,P9219,script_conform_dispatching!B:B,Q9219),"")</f>
        <v/>
      </c>
      <c r="S9219" s="8" t="str">
        <f t="shared" si="3"/>
        <v/>
      </c>
    </row>
    <row r="9220" hidden="1">
      <c r="A9220" s="6" t="s">
        <v>23153</v>
      </c>
      <c r="B9220" s="6" t="s">
        <v>373</v>
      </c>
      <c r="C9220" s="6" t="s">
        <v>37</v>
      </c>
      <c r="F9220" s="6" t="s">
        <v>415</v>
      </c>
      <c r="G9220" s="6" t="s">
        <v>416</v>
      </c>
      <c r="H9220" s="8" t="str">
        <f>VLOOKUP(C9220,agent_name_matching!A:B,2,false)</f>
        <v>Patient LLM</v>
      </c>
      <c r="I9220" s="32" t="s">
        <v>23154</v>
      </c>
      <c r="J9220" s="6" t="s">
        <v>418</v>
      </c>
      <c r="K9220" s="6">
        <v>1.0</v>
      </c>
      <c r="L9220" s="6">
        <v>1527.0</v>
      </c>
      <c r="M9220" s="6">
        <v>42.0</v>
      </c>
      <c r="N9220" s="6">
        <v>1616.0</v>
      </c>
      <c r="O9220" s="6" t="s">
        <v>23155</v>
      </c>
      <c r="P9220" s="8" t="str">
        <f t="shared" si="1"/>
        <v/>
      </c>
      <c r="Q9220" s="8" t="str">
        <f t="shared" si="21"/>
        <v/>
      </c>
      <c r="R9220" s="8" t="str">
        <f>if(and(P9220&lt;&gt;"",Q9220&lt;&gt;"newexp",Q9220&lt;&gt;"nostart"),countifs(script_conform_dispatching!A:A,P9220,script_conform_dispatching!B:B,Q9220),"")</f>
        <v/>
      </c>
      <c r="S9220" s="8" t="str">
        <f t="shared" si="3"/>
        <v/>
      </c>
    </row>
    <row r="9221" hidden="1">
      <c r="A9221" s="6" t="s">
        <v>23156</v>
      </c>
      <c r="B9221" s="6" t="s">
        <v>373</v>
      </c>
      <c r="C9221" s="6" t="s">
        <v>411</v>
      </c>
      <c r="H9221" s="8" t="str">
        <f>VLOOKUP(C9221,agent_name_matching!A:B,2,false)</f>
        <v>System</v>
      </c>
      <c r="I9221" s="33"/>
      <c r="O9221" s="6" t="s">
        <v>23157</v>
      </c>
      <c r="P9221" s="8" t="str">
        <f t="shared" si="1"/>
        <v/>
      </c>
      <c r="Q9221" s="8" t="str">
        <f t="shared" si="21"/>
        <v/>
      </c>
      <c r="R9221" s="8" t="str">
        <f>if(and(P9221&lt;&gt;"",Q9221&lt;&gt;"newexp",Q9221&lt;&gt;"nostart"),countifs(script_conform_dispatching!A:A,P9221,script_conform_dispatching!B:B,Q9221),"")</f>
        <v/>
      </c>
      <c r="S9221" s="8" t="str">
        <f t="shared" si="3"/>
        <v/>
      </c>
    </row>
    <row r="9222" hidden="1">
      <c r="A9222" s="6" t="s">
        <v>23158</v>
      </c>
      <c r="B9222" s="6" t="s">
        <v>373</v>
      </c>
      <c r="C9222" s="6" t="s">
        <v>1007</v>
      </c>
      <c r="F9222" s="6" t="s">
        <v>415</v>
      </c>
      <c r="G9222" s="6" t="s">
        <v>416</v>
      </c>
      <c r="H9222" s="8" t="str">
        <f>VLOOKUP(C9222,agent_name_matching!A:B,2,false)</f>
        <v>Assessor LLM</v>
      </c>
      <c r="I9222" s="32" t="s">
        <v>1040</v>
      </c>
      <c r="J9222" s="6" t="s">
        <v>418</v>
      </c>
      <c r="L9222" s="6">
        <v>1956.0</v>
      </c>
      <c r="M9222" s="6">
        <v>12.0</v>
      </c>
      <c r="N9222" s="6">
        <v>706.0</v>
      </c>
      <c r="O9222" s="6" t="s">
        <v>23159</v>
      </c>
      <c r="P9222" s="8" t="str">
        <f t="shared" si="1"/>
        <v/>
      </c>
      <c r="Q9222" s="8" t="str">
        <f t="shared" si="21"/>
        <v/>
      </c>
      <c r="R9222" s="8" t="str">
        <f>if(and(P9222&lt;&gt;"",Q9222&lt;&gt;"newexp",Q9222&lt;&gt;"nostart"),countifs(script_conform_dispatching!A:A,P9222,script_conform_dispatching!B:B,Q9222),"")</f>
        <v/>
      </c>
      <c r="S9222" s="8" t="str">
        <f t="shared" si="3"/>
        <v/>
      </c>
    </row>
    <row r="9223" hidden="1">
      <c r="A9223" s="6" t="s">
        <v>23160</v>
      </c>
      <c r="B9223" s="6" t="s">
        <v>373</v>
      </c>
      <c r="C9223" s="6" t="s">
        <v>407</v>
      </c>
      <c r="D9223" s="6">
        <v>2.0</v>
      </c>
      <c r="E9223" s="6" t="s">
        <v>445</v>
      </c>
      <c r="H9223" s="8" t="str">
        <f>VLOOKUP(C9223,agent_name_matching!A:B,2,false)</f>
        <v>--</v>
      </c>
      <c r="I9223" s="33"/>
      <c r="O9223" s="6" t="s">
        <v>23161</v>
      </c>
      <c r="P9223" s="8">
        <f t="shared" si="1"/>
        <v>2</v>
      </c>
      <c r="Q9223" s="8">
        <f t="shared" si="21"/>
        <v>3</v>
      </c>
      <c r="R9223" s="8">
        <f>if(and(P9223&lt;&gt;"",Q9223&lt;&gt;"newexp",Q9223&lt;&gt;"nostart"),countifs(script_conform_dispatching!A:A,P9223,script_conform_dispatching!B:B,Q9223),"")</f>
        <v>1</v>
      </c>
      <c r="S9223" s="8" t="str">
        <f t="shared" si="3"/>
        <v/>
      </c>
    </row>
    <row r="9224" hidden="1">
      <c r="A9224" s="6" t="s">
        <v>23162</v>
      </c>
      <c r="B9224" s="6" t="s">
        <v>373</v>
      </c>
      <c r="C9224" s="6" t="s">
        <v>1045</v>
      </c>
      <c r="F9224" s="6" t="s">
        <v>415</v>
      </c>
      <c r="G9224" s="6" t="s">
        <v>416</v>
      </c>
      <c r="H9224" s="8" t="str">
        <f>VLOOKUP(C9224,agent_name_matching!A:B,2,false)</f>
        <v>Dispatcher LLM</v>
      </c>
      <c r="I9224" s="32" t="s">
        <v>6065</v>
      </c>
      <c r="J9224" s="6" t="s">
        <v>418</v>
      </c>
      <c r="L9224" s="6">
        <v>3373.0</v>
      </c>
      <c r="M9224" s="6">
        <v>261.0</v>
      </c>
      <c r="N9224" s="6">
        <v>3748.0</v>
      </c>
      <c r="O9224" s="6" t="s">
        <v>23163</v>
      </c>
      <c r="P9224" s="8" t="str">
        <f t="shared" si="1"/>
        <v/>
      </c>
      <c r="Q9224" s="8" t="str">
        <f t="shared" si="21"/>
        <v/>
      </c>
      <c r="R9224" s="8" t="str">
        <f>if(and(P9224&lt;&gt;"",Q9224&lt;&gt;"newexp",Q9224&lt;&gt;"nostart"),countifs(script_conform_dispatching!A:A,P9224,script_conform_dispatching!B:B,Q9224),"")</f>
        <v/>
      </c>
      <c r="S9224" s="8" t="str">
        <f t="shared" si="3"/>
        <v/>
      </c>
    </row>
    <row r="9225" hidden="1">
      <c r="A9225" s="6" t="s">
        <v>23164</v>
      </c>
      <c r="B9225" s="6" t="s">
        <v>373</v>
      </c>
      <c r="C9225" s="6" t="s">
        <v>407</v>
      </c>
      <c r="D9225" s="6">
        <v>3.0</v>
      </c>
      <c r="E9225" s="6" t="s">
        <v>408</v>
      </c>
      <c r="H9225" s="8" t="str">
        <f>VLOOKUP(C9225,agent_name_matching!A:B,2,false)</f>
        <v>--</v>
      </c>
      <c r="I9225" s="33"/>
      <c r="O9225" s="6" t="s">
        <v>23165</v>
      </c>
      <c r="P9225" s="8" t="str">
        <f t="shared" si="1"/>
        <v/>
      </c>
      <c r="Q9225" s="8" t="str">
        <f t="shared" si="21"/>
        <v/>
      </c>
      <c r="R9225" s="8" t="str">
        <f>if(and(P9225&lt;&gt;"",Q9225&lt;&gt;"newexp",Q9225&lt;&gt;"nostart"),countifs(script_conform_dispatching!A:A,P9225,script_conform_dispatching!B:B,Q9225),"")</f>
        <v/>
      </c>
      <c r="S9225" s="8" t="str">
        <f t="shared" si="3"/>
        <v/>
      </c>
    </row>
    <row r="9226" hidden="1">
      <c r="A9226" s="6" t="s">
        <v>23166</v>
      </c>
      <c r="B9226" s="6" t="s">
        <v>373</v>
      </c>
      <c r="C9226" s="6" t="s">
        <v>1011</v>
      </c>
      <c r="F9226" s="6" t="s">
        <v>415</v>
      </c>
      <c r="G9226" s="6" t="s">
        <v>416</v>
      </c>
      <c r="H9226" s="8" t="str">
        <f>VLOOKUP(C9226,agent_name_matching!A:B,2,false)</f>
        <v>Dialog LLM</v>
      </c>
      <c r="I9226" s="32" t="s">
        <v>23167</v>
      </c>
      <c r="J9226" s="6" t="s">
        <v>418</v>
      </c>
      <c r="L9226" s="6">
        <v>3952.0</v>
      </c>
      <c r="M9226" s="6">
        <v>36.0</v>
      </c>
      <c r="N9226" s="6">
        <v>1162.0</v>
      </c>
      <c r="O9226" s="6" t="s">
        <v>23168</v>
      </c>
      <c r="P9226" s="8" t="str">
        <f t="shared" si="1"/>
        <v/>
      </c>
      <c r="Q9226" s="8" t="str">
        <f t="shared" si="21"/>
        <v/>
      </c>
      <c r="R9226" s="8" t="str">
        <f>if(and(P9226&lt;&gt;"",Q9226&lt;&gt;"newexp",Q9226&lt;&gt;"nostart"),countifs(script_conform_dispatching!A:A,P9226,script_conform_dispatching!B:B,Q9226),"")</f>
        <v/>
      </c>
      <c r="S9226" s="8" t="str">
        <f t="shared" si="3"/>
        <v/>
      </c>
    </row>
    <row r="9227" hidden="1">
      <c r="A9227" s="6" t="s">
        <v>23169</v>
      </c>
      <c r="B9227" s="6" t="s">
        <v>373</v>
      </c>
      <c r="C9227" s="6" t="s">
        <v>450</v>
      </c>
      <c r="F9227" s="6" t="s">
        <v>415</v>
      </c>
      <c r="G9227" s="6" t="s">
        <v>416</v>
      </c>
      <c r="H9227" s="8" t="str">
        <f>VLOOKUP(C9227,agent_name_matching!A:B,2,false)</f>
        <v>Validator LLM</v>
      </c>
      <c r="I9227" s="32" t="s">
        <v>23170</v>
      </c>
      <c r="J9227" s="6" t="s">
        <v>452</v>
      </c>
      <c r="L9227" s="6">
        <v>1820.0</v>
      </c>
      <c r="M9227" s="6">
        <v>28.0</v>
      </c>
      <c r="N9227" s="6">
        <v>954.0</v>
      </c>
      <c r="O9227" s="6" t="s">
        <v>23171</v>
      </c>
      <c r="P9227" s="8" t="str">
        <f t="shared" si="1"/>
        <v/>
      </c>
      <c r="Q9227" s="8" t="str">
        <f t="shared" si="21"/>
        <v/>
      </c>
      <c r="R9227" s="8" t="str">
        <f>if(and(P9227&lt;&gt;"",Q9227&lt;&gt;"newexp",Q9227&lt;&gt;"nostart"),countifs(script_conform_dispatching!A:A,P9227,script_conform_dispatching!B:B,Q9227),"")</f>
        <v/>
      </c>
      <c r="S9227" s="8" t="str">
        <f t="shared" si="3"/>
        <v/>
      </c>
    </row>
    <row r="9228" hidden="1">
      <c r="A9228" s="6" t="s">
        <v>23172</v>
      </c>
      <c r="B9228" s="6" t="s">
        <v>373</v>
      </c>
      <c r="C9228" s="6" t="s">
        <v>37</v>
      </c>
      <c r="F9228" s="6" t="s">
        <v>415</v>
      </c>
      <c r="G9228" s="6" t="s">
        <v>416</v>
      </c>
      <c r="H9228" s="8" t="str">
        <f>VLOOKUP(C9228,agent_name_matching!A:B,2,false)</f>
        <v>Patient LLM</v>
      </c>
      <c r="I9228" s="32" t="s">
        <v>23173</v>
      </c>
      <c r="J9228" s="6" t="s">
        <v>418</v>
      </c>
      <c r="K9228" s="6">
        <v>1.0</v>
      </c>
      <c r="L9228" s="6">
        <v>1613.0</v>
      </c>
      <c r="M9228" s="6">
        <v>99.0</v>
      </c>
      <c r="N9228" s="6">
        <v>1570.0</v>
      </c>
      <c r="O9228" s="6" t="s">
        <v>23174</v>
      </c>
      <c r="P9228" s="8" t="str">
        <f t="shared" si="1"/>
        <v/>
      </c>
      <c r="Q9228" s="8" t="str">
        <f t="shared" si="21"/>
        <v/>
      </c>
      <c r="R9228" s="8" t="str">
        <f>if(and(P9228&lt;&gt;"",Q9228&lt;&gt;"newexp",Q9228&lt;&gt;"nostart"),countifs(script_conform_dispatching!A:A,P9228,script_conform_dispatching!B:B,Q9228),"")</f>
        <v/>
      </c>
      <c r="S9228" s="8" t="str">
        <f t="shared" si="3"/>
        <v/>
      </c>
    </row>
    <row r="9229" hidden="1">
      <c r="A9229" s="6" t="s">
        <v>23175</v>
      </c>
      <c r="B9229" s="6" t="s">
        <v>373</v>
      </c>
      <c r="C9229" s="6" t="s">
        <v>411</v>
      </c>
      <c r="H9229" s="8" t="str">
        <f>VLOOKUP(C9229,agent_name_matching!A:B,2,false)</f>
        <v>System</v>
      </c>
      <c r="I9229" s="33"/>
      <c r="O9229" s="6" t="s">
        <v>23176</v>
      </c>
      <c r="P9229" s="8" t="str">
        <f t="shared" si="1"/>
        <v/>
      </c>
      <c r="Q9229" s="8" t="str">
        <f t="shared" si="21"/>
        <v/>
      </c>
      <c r="R9229" s="8" t="str">
        <f>if(and(P9229&lt;&gt;"",Q9229&lt;&gt;"newexp",Q9229&lt;&gt;"nostart"),countifs(script_conform_dispatching!A:A,P9229,script_conform_dispatching!B:B,Q9229),"")</f>
        <v/>
      </c>
      <c r="S9229" s="8" t="str">
        <f t="shared" si="3"/>
        <v/>
      </c>
    </row>
    <row r="9230" hidden="1">
      <c r="A9230" s="6" t="s">
        <v>23177</v>
      </c>
      <c r="B9230" s="6" t="s">
        <v>373</v>
      </c>
      <c r="C9230" s="6" t="s">
        <v>1007</v>
      </c>
      <c r="F9230" s="6" t="s">
        <v>415</v>
      </c>
      <c r="G9230" s="6" t="s">
        <v>416</v>
      </c>
      <c r="H9230" s="8" t="str">
        <f>VLOOKUP(C9230,agent_name_matching!A:B,2,false)</f>
        <v>Assessor LLM</v>
      </c>
      <c r="I9230" s="32" t="s">
        <v>1008</v>
      </c>
      <c r="J9230" s="6" t="s">
        <v>418</v>
      </c>
      <c r="L9230" s="6">
        <v>2213.0</v>
      </c>
      <c r="M9230" s="6">
        <v>14.0</v>
      </c>
      <c r="N9230" s="6">
        <v>749.0</v>
      </c>
      <c r="O9230" s="6" t="s">
        <v>23178</v>
      </c>
      <c r="P9230" s="8" t="str">
        <f t="shared" si="1"/>
        <v/>
      </c>
      <c r="Q9230" s="8" t="str">
        <f t="shared" si="21"/>
        <v/>
      </c>
      <c r="R9230" s="8" t="str">
        <f>if(and(P9230&lt;&gt;"",Q9230&lt;&gt;"newexp",Q9230&lt;&gt;"nostart"),countifs(script_conform_dispatching!A:A,P9230,script_conform_dispatching!B:B,Q9230),"")</f>
        <v/>
      </c>
      <c r="S9230" s="8" t="str">
        <f t="shared" si="3"/>
        <v/>
      </c>
    </row>
    <row r="9231" hidden="1">
      <c r="A9231" s="6" t="s">
        <v>23179</v>
      </c>
      <c r="B9231" s="6" t="s">
        <v>373</v>
      </c>
      <c r="C9231" s="6" t="s">
        <v>1011</v>
      </c>
      <c r="F9231" s="6" t="s">
        <v>415</v>
      </c>
      <c r="G9231" s="6" t="s">
        <v>416</v>
      </c>
      <c r="H9231" s="8" t="str">
        <f>VLOOKUP(C9231,agent_name_matching!A:B,2,false)</f>
        <v>Dialog LLM</v>
      </c>
      <c r="I9231" s="32" t="s">
        <v>23180</v>
      </c>
      <c r="J9231" s="6" t="s">
        <v>418</v>
      </c>
      <c r="L9231" s="6">
        <v>4390.0</v>
      </c>
      <c r="M9231" s="6">
        <v>63.0</v>
      </c>
      <c r="N9231" s="6">
        <v>1529.0</v>
      </c>
      <c r="O9231" s="6" t="s">
        <v>23181</v>
      </c>
      <c r="P9231" s="8" t="str">
        <f t="shared" si="1"/>
        <v/>
      </c>
      <c r="Q9231" s="8" t="str">
        <f t="shared" si="21"/>
        <v/>
      </c>
      <c r="R9231" s="8" t="str">
        <f>if(and(P9231&lt;&gt;"",Q9231&lt;&gt;"newexp",Q9231&lt;&gt;"nostart"),countifs(script_conform_dispatching!A:A,P9231,script_conform_dispatching!B:B,Q9231),"")</f>
        <v/>
      </c>
      <c r="S9231" s="8" t="str">
        <f t="shared" si="3"/>
        <v/>
      </c>
    </row>
    <row r="9232" hidden="1">
      <c r="A9232" s="6" t="s">
        <v>23182</v>
      </c>
      <c r="B9232" s="6" t="s">
        <v>373</v>
      </c>
      <c r="C9232" s="6" t="s">
        <v>37</v>
      </c>
      <c r="F9232" s="6" t="s">
        <v>415</v>
      </c>
      <c r="G9232" s="6" t="s">
        <v>416</v>
      </c>
      <c r="H9232" s="8" t="str">
        <f>VLOOKUP(C9232,agent_name_matching!A:B,2,false)</f>
        <v>Patient LLM</v>
      </c>
      <c r="I9232" s="32" t="s">
        <v>23183</v>
      </c>
      <c r="J9232" s="6" t="s">
        <v>418</v>
      </c>
      <c r="K9232" s="6">
        <v>1.0</v>
      </c>
      <c r="L9232" s="6">
        <v>1783.0</v>
      </c>
      <c r="M9232" s="6">
        <v>161.0</v>
      </c>
      <c r="N9232" s="6">
        <v>2116.0</v>
      </c>
      <c r="O9232" s="6" t="s">
        <v>23184</v>
      </c>
      <c r="P9232" s="8" t="str">
        <f t="shared" si="1"/>
        <v/>
      </c>
      <c r="Q9232" s="8" t="str">
        <f t="shared" si="21"/>
        <v/>
      </c>
      <c r="R9232" s="8" t="str">
        <f>if(and(P9232&lt;&gt;"",Q9232&lt;&gt;"newexp",Q9232&lt;&gt;"nostart"),countifs(script_conform_dispatching!A:A,P9232,script_conform_dispatching!B:B,Q9232),"")</f>
        <v/>
      </c>
      <c r="S9232" s="8" t="str">
        <f t="shared" si="3"/>
        <v/>
      </c>
    </row>
    <row r="9233" hidden="1">
      <c r="A9233" s="6" t="s">
        <v>23185</v>
      </c>
      <c r="B9233" s="6" t="s">
        <v>373</v>
      </c>
      <c r="C9233" s="6" t="s">
        <v>411</v>
      </c>
      <c r="H9233" s="8" t="str">
        <f>VLOOKUP(C9233,agent_name_matching!A:B,2,false)</f>
        <v>System</v>
      </c>
      <c r="I9233" s="33"/>
      <c r="O9233" s="6" t="s">
        <v>23186</v>
      </c>
      <c r="P9233" s="8" t="str">
        <f t="shared" si="1"/>
        <v/>
      </c>
      <c r="Q9233" s="8" t="str">
        <f t="shared" si="21"/>
        <v/>
      </c>
      <c r="R9233" s="8" t="str">
        <f>if(and(P9233&lt;&gt;"",Q9233&lt;&gt;"newexp",Q9233&lt;&gt;"nostart"),countifs(script_conform_dispatching!A:A,P9233,script_conform_dispatching!B:B,Q9233),"")</f>
        <v/>
      </c>
      <c r="S9233" s="8" t="str">
        <f t="shared" si="3"/>
        <v/>
      </c>
    </row>
    <row r="9234" hidden="1">
      <c r="A9234" s="6" t="s">
        <v>23187</v>
      </c>
      <c r="B9234" s="6" t="s">
        <v>373</v>
      </c>
      <c r="C9234" s="6" t="s">
        <v>1007</v>
      </c>
      <c r="F9234" s="6" t="s">
        <v>415</v>
      </c>
      <c r="G9234" s="6" t="s">
        <v>416</v>
      </c>
      <c r="H9234" s="8" t="str">
        <f>VLOOKUP(C9234,agent_name_matching!A:B,2,false)</f>
        <v>Assessor LLM</v>
      </c>
      <c r="I9234" s="32" t="s">
        <v>1008</v>
      </c>
      <c r="J9234" s="6" t="s">
        <v>418</v>
      </c>
      <c r="L9234" s="6">
        <v>2443.0</v>
      </c>
      <c r="M9234" s="6">
        <v>14.0</v>
      </c>
      <c r="N9234" s="6">
        <v>1415.0</v>
      </c>
      <c r="O9234" s="6" t="s">
        <v>23188</v>
      </c>
      <c r="P9234" s="8" t="str">
        <f t="shared" si="1"/>
        <v/>
      </c>
      <c r="Q9234" s="8" t="str">
        <f t="shared" si="21"/>
        <v/>
      </c>
      <c r="R9234" s="8" t="str">
        <f>if(and(P9234&lt;&gt;"",Q9234&lt;&gt;"newexp",Q9234&lt;&gt;"nostart"),countifs(script_conform_dispatching!A:A,P9234,script_conform_dispatching!B:B,Q9234),"")</f>
        <v/>
      </c>
      <c r="S9234" s="8" t="str">
        <f t="shared" si="3"/>
        <v/>
      </c>
    </row>
    <row r="9235" hidden="1">
      <c r="A9235" s="6" t="s">
        <v>23189</v>
      </c>
      <c r="B9235" s="6" t="s">
        <v>373</v>
      </c>
      <c r="C9235" s="6" t="s">
        <v>1011</v>
      </c>
      <c r="F9235" s="6" t="s">
        <v>415</v>
      </c>
      <c r="G9235" s="6" t="s">
        <v>416</v>
      </c>
      <c r="H9235" s="8" t="str">
        <f>VLOOKUP(C9235,agent_name_matching!A:B,2,false)</f>
        <v>Dialog LLM</v>
      </c>
      <c r="I9235" s="32" t="s">
        <v>23190</v>
      </c>
      <c r="J9235" s="6" t="s">
        <v>418</v>
      </c>
      <c r="L9235" s="6">
        <v>4917.0</v>
      </c>
      <c r="M9235" s="6">
        <v>72.0</v>
      </c>
      <c r="N9235" s="6">
        <v>1327.0</v>
      </c>
      <c r="O9235" s="6" t="s">
        <v>23191</v>
      </c>
      <c r="P9235" s="8" t="str">
        <f t="shared" si="1"/>
        <v/>
      </c>
      <c r="Q9235" s="8" t="str">
        <f t="shared" si="21"/>
        <v/>
      </c>
      <c r="R9235" s="8" t="str">
        <f>if(and(P9235&lt;&gt;"",Q9235&lt;&gt;"newexp",Q9235&lt;&gt;"nostart"),countifs(script_conform_dispatching!A:A,P9235,script_conform_dispatching!B:B,Q9235),"")</f>
        <v/>
      </c>
      <c r="S9235" s="8" t="str">
        <f t="shared" si="3"/>
        <v/>
      </c>
    </row>
    <row r="9236" hidden="1">
      <c r="A9236" s="6" t="s">
        <v>23192</v>
      </c>
      <c r="B9236" s="6" t="s">
        <v>373</v>
      </c>
      <c r="C9236" s="6" t="s">
        <v>37</v>
      </c>
      <c r="F9236" s="6" t="s">
        <v>415</v>
      </c>
      <c r="G9236" s="6" t="s">
        <v>416</v>
      </c>
      <c r="H9236" s="8" t="str">
        <f>VLOOKUP(C9236,agent_name_matching!A:B,2,false)</f>
        <v>Patient LLM</v>
      </c>
      <c r="I9236" s="32" t="s">
        <v>23193</v>
      </c>
      <c r="J9236" s="6" t="s">
        <v>418</v>
      </c>
      <c r="K9236" s="6">
        <v>1.0</v>
      </c>
      <c r="L9236" s="6">
        <v>2024.0</v>
      </c>
      <c r="M9236" s="6">
        <v>116.0</v>
      </c>
      <c r="N9236" s="6">
        <v>2053.0</v>
      </c>
      <c r="O9236" s="6" t="s">
        <v>23194</v>
      </c>
      <c r="P9236" s="8" t="str">
        <f t="shared" si="1"/>
        <v/>
      </c>
      <c r="Q9236" s="8" t="str">
        <f t="shared" si="21"/>
        <v/>
      </c>
      <c r="R9236" s="8" t="str">
        <f>if(and(P9236&lt;&gt;"",Q9236&lt;&gt;"newexp",Q9236&lt;&gt;"nostart"),countifs(script_conform_dispatching!A:A,P9236,script_conform_dispatching!B:B,Q9236),"")</f>
        <v/>
      </c>
      <c r="S9236" s="8" t="str">
        <f t="shared" si="3"/>
        <v/>
      </c>
    </row>
    <row r="9237" hidden="1">
      <c r="A9237" s="6" t="s">
        <v>23195</v>
      </c>
      <c r="B9237" s="6" t="s">
        <v>373</v>
      </c>
      <c r="C9237" s="6" t="s">
        <v>411</v>
      </c>
      <c r="H9237" s="8" t="str">
        <f>VLOOKUP(C9237,agent_name_matching!A:B,2,false)</f>
        <v>System</v>
      </c>
      <c r="I9237" s="33"/>
      <c r="O9237" s="6" t="s">
        <v>23196</v>
      </c>
      <c r="P9237" s="8" t="str">
        <f t="shared" si="1"/>
        <v/>
      </c>
      <c r="Q9237" s="8" t="str">
        <f t="shared" si="21"/>
        <v/>
      </c>
      <c r="R9237" s="8" t="str">
        <f>if(and(P9237&lt;&gt;"",Q9237&lt;&gt;"newexp",Q9237&lt;&gt;"nostart"),countifs(script_conform_dispatching!A:A,P9237,script_conform_dispatching!B:B,Q9237),"")</f>
        <v/>
      </c>
      <c r="S9237" s="8" t="str">
        <f t="shared" si="3"/>
        <v/>
      </c>
    </row>
    <row r="9238" hidden="1">
      <c r="A9238" s="6" t="s">
        <v>23197</v>
      </c>
      <c r="B9238" s="6" t="s">
        <v>373</v>
      </c>
      <c r="C9238" s="6" t="s">
        <v>1007</v>
      </c>
      <c r="F9238" s="6" t="s">
        <v>415</v>
      </c>
      <c r="G9238" s="6" t="s">
        <v>416</v>
      </c>
      <c r="H9238" s="8" t="str">
        <f>VLOOKUP(C9238,agent_name_matching!A:B,2,false)</f>
        <v>Assessor LLM</v>
      </c>
      <c r="I9238" s="32" t="s">
        <v>1008</v>
      </c>
      <c r="J9238" s="6" t="s">
        <v>418</v>
      </c>
      <c r="L9238" s="6">
        <v>2637.0</v>
      </c>
      <c r="M9238" s="6">
        <v>14.0</v>
      </c>
      <c r="N9238" s="6">
        <v>692.0</v>
      </c>
      <c r="O9238" s="6" t="s">
        <v>23198</v>
      </c>
      <c r="P9238" s="8" t="str">
        <f t="shared" si="1"/>
        <v/>
      </c>
      <c r="Q9238" s="8" t="str">
        <f t="shared" si="21"/>
        <v/>
      </c>
      <c r="R9238" s="8" t="str">
        <f>if(and(P9238&lt;&gt;"",Q9238&lt;&gt;"newexp",Q9238&lt;&gt;"nostart"),countifs(script_conform_dispatching!A:A,P9238,script_conform_dispatching!B:B,Q9238),"")</f>
        <v/>
      </c>
      <c r="S9238" s="8" t="str">
        <f t="shared" si="3"/>
        <v/>
      </c>
    </row>
    <row r="9239" hidden="1">
      <c r="A9239" s="6" t="s">
        <v>23199</v>
      </c>
      <c r="B9239" s="6" t="s">
        <v>373</v>
      </c>
      <c r="C9239" s="6" t="s">
        <v>1011</v>
      </c>
      <c r="F9239" s="6" t="s">
        <v>415</v>
      </c>
      <c r="G9239" s="6" t="s">
        <v>416</v>
      </c>
      <c r="H9239" s="8" t="str">
        <f>VLOOKUP(C9239,agent_name_matching!A:B,2,false)</f>
        <v>Dialog LLM</v>
      </c>
      <c r="I9239" s="32" t="s">
        <v>23200</v>
      </c>
      <c r="J9239" s="6" t="s">
        <v>418</v>
      </c>
      <c r="L9239" s="6">
        <v>5408.0</v>
      </c>
      <c r="M9239" s="6">
        <v>76.0</v>
      </c>
      <c r="N9239" s="6">
        <v>2714.0</v>
      </c>
      <c r="O9239" s="6" t="s">
        <v>23201</v>
      </c>
      <c r="P9239" s="8" t="str">
        <f t="shared" si="1"/>
        <v/>
      </c>
      <c r="Q9239" s="8" t="str">
        <f t="shared" si="21"/>
        <v/>
      </c>
      <c r="R9239" s="8" t="str">
        <f>if(and(P9239&lt;&gt;"",Q9239&lt;&gt;"newexp",Q9239&lt;&gt;"nostart"),countifs(script_conform_dispatching!A:A,P9239,script_conform_dispatching!B:B,Q9239),"")</f>
        <v/>
      </c>
      <c r="S9239" s="8" t="str">
        <f t="shared" si="3"/>
        <v/>
      </c>
    </row>
    <row r="9240" hidden="1">
      <c r="A9240" s="6" t="s">
        <v>23202</v>
      </c>
      <c r="B9240" s="6" t="s">
        <v>373</v>
      </c>
      <c r="C9240" s="6" t="s">
        <v>37</v>
      </c>
      <c r="F9240" s="6" t="s">
        <v>415</v>
      </c>
      <c r="G9240" s="6" t="s">
        <v>416</v>
      </c>
      <c r="H9240" s="8" t="str">
        <f>VLOOKUP(C9240,agent_name_matching!A:B,2,false)</f>
        <v>Patient LLM</v>
      </c>
      <c r="I9240" s="32" t="s">
        <v>23203</v>
      </c>
      <c r="J9240" s="6" t="s">
        <v>418</v>
      </c>
      <c r="K9240" s="6">
        <v>1.0</v>
      </c>
      <c r="L9240" s="6">
        <v>2224.0</v>
      </c>
      <c r="M9240" s="6">
        <v>73.0</v>
      </c>
      <c r="N9240" s="6">
        <v>2389.0</v>
      </c>
      <c r="O9240" s="6" t="s">
        <v>23204</v>
      </c>
      <c r="P9240" s="8" t="str">
        <f t="shared" si="1"/>
        <v/>
      </c>
      <c r="Q9240" s="8" t="str">
        <f t="shared" si="21"/>
        <v/>
      </c>
      <c r="R9240" s="8" t="str">
        <f>if(and(P9240&lt;&gt;"",Q9240&lt;&gt;"newexp",Q9240&lt;&gt;"nostart"),countifs(script_conform_dispatching!A:A,P9240,script_conform_dispatching!B:B,Q9240),"")</f>
        <v/>
      </c>
      <c r="S9240" s="8" t="str">
        <f t="shared" si="3"/>
        <v/>
      </c>
    </row>
    <row r="9241" hidden="1">
      <c r="A9241" s="6" t="s">
        <v>23205</v>
      </c>
      <c r="B9241" s="6" t="s">
        <v>373</v>
      </c>
      <c r="C9241" s="6" t="s">
        <v>411</v>
      </c>
      <c r="H9241" s="8" t="str">
        <f>VLOOKUP(C9241,agent_name_matching!A:B,2,false)</f>
        <v>System</v>
      </c>
      <c r="I9241" s="33"/>
      <c r="O9241" s="6" t="s">
        <v>23206</v>
      </c>
      <c r="P9241" s="8" t="str">
        <f t="shared" si="1"/>
        <v/>
      </c>
      <c r="Q9241" s="8" t="str">
        <f t="shared" si="21"/>
        <v/>
      </c>
      <c r="R9241" s="8" t="str">
        <f>if(and(P9241&lt;&gt;"",Q9241&lt;&gt;"newexp",Q9241&lt;&gt;"nostart"),countifs(script_conform_dispatching!A:A,P9241,script_conform_dispatching!B:B,Q9241),"")</f>
        <v/>
      </c>
      <c r="S9241" s="8" t="str">
        <f t="shared" si="3"/>
        <v/>
      </c>
    </row>
    <row r="9242" hidden="1">
      <c r="A9242" s="6" t="s">
        <v>23207</v>
      </c>
      <c r="B9242" s="6" t="s">
        <v>373</v>
      </c>
      <c r="C9242" s="6" t="s">
        <v>1007</v>
      </c>
      <c r="F9242" s="6" t="s">
        <v>415</v>
      </c>
      <c r="G9242" s="6" t="s">
        <v>416</v>
      </c>
      <c r="H9242" s="8" t="str">
        <f>VLOOKUP(C9242,agent_name_matching!A:B,2,false)</f>
        <v>Assessor LLM</v>
      </c>
      <c r="I9242" s="32" t="s">
        <v>1008</v>
      </c>
      <c r="J9242" s="6" t="s">
        <v>418</v>
      </c>
      <c r="L9242" s="6">
        <v>2792.0</v>
      </c>
      <c r="M9242" s="6">
        <v>14.0</v>
      </c>
      <c r="N9242" s="6">
        <v>682.0</v>
      </c>
      <c r="O9242" s="6" t="s">
        <v>23208</v>
      </c>
      <c r="P9242" s="8" t="str">
        <f t="shared" si="1"/>
        <v/>
      </c>
      <c r="Q9242" s="8" t="str">
        <f t="shared" si="21"/>
        <v/>
      </c>
      <c r="R9242" s="8" t="str">
        <f>if(and(P9242&lt;&gt;"",Q9242&lt;&gt;"newexp",Q9242&lt;&gt;"nostart"),countifs(script_conform_dispatching!A:A,P9242,script_conform_dispatching!B:B,Q9242),"")</f>
        <v/>
      </c>
      <c r="S9242" s="8" t="str">
        <f t="shared" si="3"/>
        <v/>
      </c>
    </row>
    <row r="9243" hidden="1">
      <c r="A9243" s="6" t="s">
        <v>23209</v>
      </c>
      <c r="B9243" s="6" t="s">
        <v>373</v>
      </c>
      <c r="C9243" s="6" t="s">
        <v>1011</v>
      </c>
      <c r="F9243" s="6" t="s">
        <v>415</v>
      </c>
      <c r="G9243" s="6" t="s">
        <v>416</v>
      </c>
      <c r="H9243" s="8" t="str">
        <f>VLOOKUP(C9243,agent_name_matching!A:B,2,false)</f>
        <v>Dialog LLM</v>
      </c>
      <c r="I9243" s="32" t="s">
        <v>23210</v>
      </c>
      <c r="J9243" s="6" t="s">
        <v>418</v>
      </c>
      <c r="L9243" s="6">
        <v>5860.0</v>
      </c>
      <c r="M9243" s="6">
        <v>71.0</v>
      </c>
      <c r="N9243" s="6">
        <v>2336.0</v>
      </c>
      <c r="O9243" s="6" t="s">
        <v>23211</v>
      </c>
      <c r="P9243" s="8" t="str">
        <f t="shared" si="1"/>
        <v/>
      </c>
      <c r="Q9243" s="8" t="str">
        <f t="shared" si="21"/>
        <v/>
      </c>
      <c r="R9243" s="8" t="str">
        <f>if(and(P9243&lt;&gt;"",Q9243&lt;&gt;"newexp",Q9243&lt;&gt;"nostart"),countifs(script_conform_dispatching!A:A,P9243,script_conform_dispatching!B:B,Q9243),"")</f>
        <v/>
      </c>
      <c r="S9243" s="8" t="str">
        <f t="shared" si="3"/>
        <v/>
      </c>
    </row>
    <row r="9244" hidden="1">
      <c r="A9244" s="6" t="s">
        <v>23212</v>
      </c>
      <c r="B9244" s="6" t="s">
        <v>373</v>
      </c>
      <c r="C9244" s="6" t="s">
        <v>37</v>
      </c>
      <c r="F9244" s="6" t="s">
        <v>415</v>
      </c>
      <c r="G9244" s="6" t="s">
        <v>416</v>
      </c>
      <c r="H9244" s="8" t="str">
        <f>VLOOKUP(C9244,agent_name_matching!A:B,2,false)</f>
        <v>Patient LLM</v>
      </c>
      <c r="I9244" s="32" t="s">
        <v>23213</v>
      </c>
      <c r="J9244" s="6" t="s">
        <v>418</v>
      </c>
      <c r="K9244" s="6">
        <v>1.0</v>
      </c>
      <c r="L9244" s="6">
        <v>2376.0</v>
      </c>
      <c r="M9244" s="6">
        <v>152.0</v>
      </c>
      <c r="N9244" s="6">
        <v>2526.0</v>
      </c>
      <c r="O9244" s="6" t="s">
        <v>23214</v>
      </c>
      <c r="P9244" s="8" t="str">
        <f t="shared" si="1"/>
        <v/>
      </c>
      <c r="Q9244" s="8" t="str">
        <f t="shared" si="21"/>
        <v/>
      </c>
      <c r="R9244" s="8" t="str">
        <f>if(and(P9244&lt;&gt;"",Q9244&lt;&gt;"newexp",Q9244&lt;&gt;"nostart"),countifs(script_conform_dispatching!A:A,P9244,script_conform_dispatching!B:B,Q9244),"")</f>
        <v/>
      </c>
      <c r="S9244" s="8" t="str">
        <f t="shared" si="3"/>
        <v/>
      </c>
    </row>
    <row r="9245" hidden="1">
      <c r="A9245" s="6" t="s">
        <v>23215</v>
      </c>
      <c r="B9245" s="6" t="s">
        <v>373</v>
      </c>
      <c r="C9245" s="6" t="s">
        <v>411</v>
      </c>
      <c r="H9245" s="8" t="str">
        <f>VLOOKUP(C9245,agent_name_matching!A:B,2,false)</f>
        <v>System</v>
      </c>
      <c r="I9245" s="33"/>
      <c r="O9245" s="6" t="s">
        <v>23216</v>
      </c>
      <c r="P9245" s="8" t="str">
        <f t="shared" si="1"/>
        <v/>
      </c>
      <c r="Q9245" s="8" t="str">
        <f t="shared" si="21"/>
        <v/>
      </c>
      <c r="R9245" s="8" t="str">
        <f>if(and(P9245&lt;&gt;"",Q9245&lt;&gt;"newexp",Q9245&lt;&gt;"nostart"),countifs(script_conform_dispatching!A:A,P9245,script_conform_dispatching!B:B,Q9245),"")</f>
        <v/>
      </c>
      <c r="S9245" s="8" t="str">
        <f t="shared" si="3"/>
        <v/>
      </c>
    </row>
    <row r="9246" hidden="1">
      <c r="A9246" s="6" t="s">
        <v>23217</v>
      </c>
      <c r="B9246" s="6" t="s">
        <v>373</v>
      </c>
      <c r="C9246" s="6" t="s">
        <v>1007</v>
      </c>
      <c r="F9246" s="6" t="s">
        <v>415</v>
      </c>
      <c r="G9246" s="6" t="s">
        <v>416</v>
      </c>
      <c r="H9246" s="8" t="str">
        <f>VLOOKUP(C9246,agent_name_matching!A:B,2,false)</f>
        <v>Assessor LLM</v>
      </c>
      <c r="I9246" s="32" t="s">
        <v>1040</v>
      </c>
      <c r="J9246" s="6" t="s">
        <v>418</v>
      </c>
      <c r="L9246" s="6">
        <v>3021.0</v>
      </c>
      <c r="M9246" s="6">
        <v>12.0</v>
      </c>
      <c r="N9246" s="6">
        <v>1001.0</v>
      </c>
      <c r="O9246" s="6" t="s">
        <v>23218</v>
      </c>
      <c r="P9246" s="8" t="str">
        <f t="shared" si="1"/>
        <v/>
      </c>
      <c r="Q9246" s="8" t="str">
        <f t="shared" si="21"/>
        <v/>
      </c>
      <c r="R9246" s="8" t="str">
        <f>if(and(P9246&lt;&gt;"",Q9246&lt;&gt;"newexp",Q9246&lt;&gt;"nostart"),countifs(script_conform_dispatching!A:A,P9246,script_conform_dispatching!B:B,Q9246),"")</f>
        <v/>
      </c>
      <c r="S9246" s="8" t="str">
        <f t="shared" si="3"/>
        <v/>
      </c>
    </row>
    <row r="9247" hidden="1">
      <c r="A9247" s="6" t="s">
        <v>23219</v>
      </c>
      <c r="B9247" s="6" t="s">
        <v>373</v>
      </c>
      <c r="C9247" s="6" t="s">
        <v>407</v>
      </c>
      <c r="D9247" s="6">
        <v>3.0</v>
      </c>
      <c r="E9247" s="6" t="s">
        <v>445</v>
      </c>
      <c r="H9247" s="8" t="str">
        <f>VLOOKUP(C9247,agent_name_matching!A:B,2,false)</f>
        <v>--</v>
      </c>
      <c r="I9247" s="33"/>
      <c r="O9247" s="6" t="s">
        <v>23220</v>
      </c>
      <c r="P9247" s="8">
        <f t="shared" si="1"/>
        <v>3</v>
      </c>
      <c r="Q9247" s="8">
        <f t="shared" si="21"/>
        <v>3</v>
      </c>
      <c r="R9247" s="8">
        <f>if(and(P9247&lt;&gt;"",Q9247&lt;&gt;"newexp",Q9247&lt;&gt;"nostart"),countifs(script_conform_dispatching!A:A,P9247,script_conform_dispatching!B:B,Q9247),"")</f>
        <v>1</v>
      </c>
      <c r="S9247" s="8" t="str">
        <f t="shared" si="3"/>
        <v/>
      </c>
    </row>
    <row r="9248" hidden="1">
      <c r="A9248" s="6" t="s">
        <v>23221</v>
      </c>
      <c r="B9248" s="6" t="s">
        <v>373</v>
      </c>
      <c r="C9248" s="6" t="s">
        <v>1045</v>
      </c>
      <c r="F9248" s="6" t="s">
        <v>415</v>
      </c>
      <c r="G9248" s="6" t="s">
        <v>416</v>
      </c>
      <c r="H9248" s="8" t="str">
        <f>VLOOKUP(C9248,agent_name_matching!A:B,2,false)</f>
        <v>Dispatcher LLM</v>
      </c>
      <c r="I9248" s="32" t="s">
        <v>6065</v>
      </c>
      <c r="J9248" s="6" t="s">
        <v>418</v>
      </c>
      <c r="L9248" s="6">
        <v>4438.0</v>
      </c>
      <c r="M9248" s="6">
        <v>261.0</v>
      </c>
      <c r="N9248" s="6">
        <v>2955.0</v>
      </c>
      <c r="O9248" s="6" t="s">
        <v>23222</v>
      </c>
      <c r="P9248" s="8" t="str">
        <f t="shared" si="1"/>
        <v/>
      </c>
      <c r="Q9248" s="8" t="str">
        <f t="shared" si="21"/>
        <v/>
      </c>
      <c r="R9248" s="8" t="str">
        <f>if(and(P9248&lt;&gt;"",Q9248&lt;&gt;"newexp",Q9248&lt;&gt;"nostart"),countifs(script_conform_dispatching!A:A,P9248,script_conform_dispatching!B:B,Q9248),"")</f>
        <v/>
      </c>
      <c r="S9248" s="8" t="str">
        <f t="shared" si="3"/>
        <v/>
      </c>
    </row>
    <row r="9249" hidden="1">
      <c r="A9249" s="6" t="s">
        <v>23223</v>
      </c>
      <c r="B9249" s="6" t="s">
        <v>373</v>
      </c>
      <c r="C9249" s="6" t="s">
        <v>407</v>
      </c>
      <c r="D9249" s="6">
        <v>3.0</v>
      </c>
      <c r="E9249" s="6" t="s">
        <v>408</v>
      </c>
      <c r="H9249" s="8" t="str">
        <f>VLOOKUP(C9249,agent_name_matching!A:B,2,false)</f>
        <v>--</v>
      </c>
      <c r="I9249" s="33"/>
      <c r="O9249" s="6" t="s">
        <v>23224</v>
      </c>
      <c r="P9249" s="8" t="str">
        <f t="shared" si="1"/>
        <v/>
      </c>
      <c r="Q9249" s="8" t="str">
        <f t="shared" si="21"/>
        <v/>
      </c>
      <c r="R9249" s="8" t="str">
        <f>if(and(P9249&lt;&gt;"",Q9249&lt;&gt;"newexp",Q9249&lt;&gt;"nostart"),countifs(script_conform_dispatching!A:A,P9249,script_conform_dispatching!B:B,Q9249),"")</f>
        <v/>
      </c>
      <c r="S9249" s="8" t="str">
        <f t="shared" si="3"/>
        <v/>
      </c>
    </row>
    <row r="9250" hidden="1">
      <c r="A9250" s="6" t="s">
        <v>23225</v>
      </c>
      <c r="B9250" s="6" t="s">
        <v>373</v>
      </c>
      <c r="C9250" s="6" t="s">
        <v>1011</v>
      </c>
      <c r="F9250" s="6" t="s">
        <v>415</v>
      </c>
      <c r="G9250" s="6" t="s">
        <v>416</v>
      </c>
      <c r="H9250" s="8" t="str">
        <f>VLOOKUP(C9250,agent_name_matching!A:B,2,false)</f>
        <v>Dialog LLM</v>
      </c>
      <c r="I9250" s="32" t="s">
        <v>23226</v>
      </c>
      <c r="J9250" s="6" t="s">
        <v>418</v>
      </c>
      <c r="L9250" s="6">
        <v>6649.0</v>
      </c>
      <c r="M9250" s="6">
        <v>137.0</v>
      </c>
      <c r="N9250" s="6">
        <v>2341.0</v>
      </c>
      <c r="O9250" s="6" t="s">
        <v>23227</v>
      </c>
      <c r="P9250" s="8" t="str">
        <f t="shared" si="1"/>
        <v/>
      </c>
      <c r="Q9250" s="8" t="str">
        <f t="shared" si="21"/>
        <v/>
      </c>
      <c r="R9250" s="8" t="str">
        <f>if(and(P9250&lt;&gt;"",Q9250&lt;&gt;"newexp",Q9250&lt;&gt;"nostart"),countifs(script_conform_dispatching!A:A,P9250,script_conform_dispatching!B:B,Q9250),"")</f>
        <v/>
      </c>
      <c r="S9250" s="8" t="str">
        <f t="shared" si="3"/>
        <v/>
      </c>
    </row>
    <row r="9251" hidden="1">
      <c r="A9251" s="6" t="s">
        <v>23228</v>
      </c>
      <c r="B9251" s="6" t="s">
        <v>373</v>
      </c>
      <c r="C9251" s="6" t="s">
        <v>450</v>
      </c>
      <c r="F9251" s="6" t="s">
        <v>415</v>
      </c>
      <c r="G9251" s="6" t="s">
        <v>416</v>
      </c>
      <c r="H9251" s="8" t="str">
        <f>VLOOKUP(C9251,agent_name_matching!A:B,2,false)</f>
        <v>Validator LLM</v>
      </c>
      <c r="I9251" s="32" t="s">
        <v>451</v>
      </c>
      <c r="J9251" s="6" t="s">
        <v>452</v>
      </c>
      <c r="L9251" s="6">
        <v>2986.0</v>
      </c>
      <c r="M9251" s="6">
        <v>10.0</v>
      </c>
      <c r="N9251" s="6">
        <v>606.0</v>
      </c>
      <c r="O9251" s="6" t="s">
        <v>23229</v>
      </c>
      <c r="P9251" s="8" t="str">
        <f t="shared" si="1"/>
        <v/>
      </c>
      <c r="Q9251" s="8" t="str">
        <f t="shared" si="21"/>
        <v/>
      </c>
      <c r="R9251" s="8" t="str">
        <f>if(and(P9251&lt;&gt;"",Q9251&lt;&gt;"newexp",Q9251&lt;&gt;"nostart"),countifs(script_conform_dispatching!A:A,P9251,script_conform_dispatching!B:B,Q9251),"")</f>
        <v/>
      </c>
      <c r="S9251" s="8" t="str">
        <f t="shared" si="3"/>
        <v/>
      </c>
    </row>
    <row r="9252" hidden="1">
      <c r="A9252" s="6" t="s">
        <v>23230</v>
      </c>
      <c r="B9252" s="6" t="s">
        <v>373</v>
      </c>
      <c r="C9252" s="6" t="s">
        <v>37</v>
      </c>
      <c r="F9252" s="6" t="s">
        <v>415</v>
      </c>
      <c r="G9252" s="6" t="s">
        <v>416</v>
      </c>
      <c r="H9252" s="8" t="str">
        <f>VLOOKUP(C9252,agent_name_matching!A:B,2,false)</f>
        <v>Patient LLM</v>
      </c>
      <c r="I9252" s="32" t="s">
        <v>23231</v>
      </c>
      <c r="J9252" s="6" t="s">
        <v>418</v>
      </c>
      <c r="K9252" s="6">
        <v>1.0</v>
      </c>
      <c r="L9252" s="6">
        <v>2673.0</v>
      </c>
      <c r="M9252" s="6">
        <v>48.0</v>
      </c>
      <c r="N9252" s="6">
        <v>1217.0</v>
      </c>
      <c r="O9252" s="6" t="s">
        <v>23232</v>
      </c>
      <c r="P9252" s="8" t="str">
        <f t="shared" si="1"/>
        <v/>
      </c>
      <c r="Q9252" s="8" t="str">
        <f t="shared" si="21"/>
        <v/>
      </c>
      <c r="R9252" s="8" t="str">
        <f>if(and(P9252&lt;&gt;"",Q9252&lt;&gt;"newexp",Q9252&lt;&gt;"nostart"),countifs(script_conform_dispatching!A:A,P9252,script_conform_dispatching!B:B,Q9252),"")</f>
        <v/>
      </c>
      <c r="S9252" s="8" t="str">
        <f t="shared" si="3"/>
        <v/>
      </c>
    </row>
    <row r="9253" hidden="1">
      <c r="A9253" s="6" t="s">
        <v>23233</v>
      </c>
      <c r="B9253" s="6" t="s">
        <v>373</v>
      </c>
      <c r="C9253" s="6" t="s">
        <v>411</v>
      </c>
      <c r="H9253" s="8" t="str">
        <f>VLOOKUP(C9253,agent_name_matching!A:B,2,false)</f>
        <v>System</v>
      </c>
      <c r="I9253" s="33"/>
      <c r="O9253" s="6" t="s">
        <v>23234</v>
      </c>
      <c r="P9253" s="8" t="str">
        <f t="shared" si="1"/>
        <v/>
      </c>
      <c r="Q9253" s="8" t="str">
        <f t="shared" si="21"/>
        <v/>
      </c>
      <c r="R9253" s="8" t="str">
        <f>if(and(P9253&lt;&gt;"",Q9253&lt;&gt;"newexp",Q9253&lt;&gt;"nostart"),countifs(script_conform_dispatching!A:A,P9253,script_conform_dispatching!B:B,Q9253),"")</f>
        <v/>
      </c>
      <c r="S9253" s="8" t="str">
        <f t="shared" si="3"/>
        <v/>
      </c>
    </row>
    <row r="9254" hidden="1">
      <c r="A9254" s="6" t="s">
        <v>23235</v>
      </c>
      <c r="B9254" s="6" t="s">
        <v>373</v>
      </c>
      <c r="C9254" s="6" t="s">
        <v>1007</v>
      </c>
      <c r="F9254" s="6" t="s">
        <v>415</v>
      </c>
      <c r="G9254" s="6" t="s">
        <v>416</v>
      </c>
      <c r="H9254" s="8" t="str">
        <f>VLOOKUP(C9254,agent_name_matching!A:B,2,false)</f>
        <v>Assessor LLM</v>
      </c>
      <c r="I9254" s="32" t="s">
        <v>1040</v>
      </c>
      <c r="J9254" s="6" t="s">
        <v>418</v>
      </c>
      <c r="L9254" s="6">
        <v>3217.0</v>
      </c>
      <c r="M9254" s="6">
        <v>12.0</v>
      </c>
      <c r="N9254" s="6">
        <v>882.0</v>
      </c>
      <c r="O9254" s="6" t="s">
        <v>23236</v>
      </c>
      <c r="P9254" s="8" t="str">
        <f t="shared" si="1"/>
        <v/>
      </c>
      <c r="Q9254" s="8" t="str">
        <f t="shared" si="21"/>
        <v/>
      </c>
      <c r="R9254" s="8" t="str">
        <f>if(and(P9254&lt;&gt;"",Q9254&lt;&gt;"newexp",Q9254&lt;&gt;"nostart"),countifs(script_conform_dispatching!A:A,P9254,script_conform_dispatching!B:B,Q9254),"")</f>
        <v/>
      </c>
      <c r="S9254" s="8" t="str">
        <f t="shared" si="3"/>
        <v/>
      </c>
    </row>
    <row r="9255" hidden="1">
      <c r="A9255" s="6" t="s">
        <v>23237</v>
      </c>
      <c r="B9255" s="6" t="s">
        <v>373</v>
      </c>
      <c r="C9255" s="6" t="s">
        <v>407</v>
      </c>
      <c r="D9255" s="6">
        <v>3.0</v>
      </c>
      <c r="E9255" s="6" t="s">
        <v>445</v>
      </c>
      <c r="H9255" s="8" t="str">
        <f>VLOOKUP(C9255,agent_name_matching!A:B,2,false)</f>
        <v>--</v>
      </c>
      <c r="I9255" s="33"/>
      <c r="O9255" s="6" t="s">
        <v>23238</v>
      </c>
      <c r="P9255" s="8">
        <f t="shared" si="1"/>
        <v>3</v>
      </c>
      <c r="Q9255" s="8">
        <f t="shared" si="21"/>
        <v>4</v>
      </c>
      <c r="R9255" s="8">
        <f>if(and(P9255&lt;&gt;"",Q9255&lt;&gt;"newexp",Q9255&lt;&gt;"nostart"),countifs(script_conform_dispatching!A:A,P9255,script_conform_dispatching!B:B,Q9255),"")</f>
        <v>1</v>
      </c>
      <c r="S9255" s="8" t="str">
        <f t="shared" si="3"/>
        <v/>
      </c>
    </row>
    <row r="9256" hidden="1">
      <c r="A9256" s="6" t="s">
        <v>23239</v>
      </c>
      <c r="B9256" s="6" t="s">
        <v>373</v>
      </c>
      <c r="C9256" s="6" t="s">
        <v>1045</v>
      </c>
      <c r="F9256" s="6" t="s">
        <v>415</v>
      </c>
      <c r="G9256" s="6" t="s">
        <v>416</v>
      </c>
      <c r="H9256" s="8" t="str">
        <f>VLOOKUP(C9256,agent_name_matching!A:B,2,false)</f>
        <v>Dispatcher LLM</v>
      </c>
      <c r="I9256" s="32" t="s">
        <v>1165</v>
      </c>
      <c r="J9256" s="6" t="s">
        <v>418</v>
      </c>
      <c r="L9256" s="6">
        <v>4634.0</v>
      </c>
      <c r="M9256" s="6">
        <v>210.0</v>
      </c>
      <c r="N9256" s="6">
        <v>2952.0</v>
      </c>
      <c r="O9256" s="6" t="s">
        <v>23240</v>
      </c>
      <c r="P9256" s="8" t="str">
        <f t="shared" si="1"/>
        <v/>
      </c>
      <c r="Q9256" s="8" t="str">
        <f t="shared" si="21"/>
        <v/>
      </c>
      <c r="R9256" s="8" t="str">
        <f>if(and(P9256&lt;&gt;"",Q9256&lt;&gt;"newexp",Q9256&lt;&gt;"nostart"),countifs(script_conform_dispatching!A:A,P9256,script_conform_dispatching!B:B,Q9256),"")</f>
        <v/>
      </c>
      <c r="S9256" s="8" t="str">
        <f t="shared" si="3"/>
        <v/>
      </c>
    </row>
    <row r="9257" hidden="1">
      <c r="A9257" s="6" t="s">
        <v>23241</v>
      </c>
      <c r="B9257" s="6" t="s">
        <v>373</v>
      </c>
      <c r="C9257" s="6" t="s">
        <v>407</v>
      </c>
      <c r="D9257" s="6">
        <v>4.0</v>
      </c>
      <c r="E9257" s="6" t="s">
        <v>408</v>
      </c>
      <c r="H9257" s="8" t="str">
        <f>VLOOKUP(C9257,agent_name_matching!A:B,2,false)</f>
        <v>--</v>
      </c>
      <c r="I9257" s="33"/>
      <c r="O9257" s="6" t="s">
        <v>23242</v>
      </c>
      <c r="P9257" s="8" t="str">
        <f t="shared" si="1"/>
        <v/>
      </c>
      <c r="Q9257" s="8" t="str">
        <f t="shared" si="21"/>
        <v/>
      </c>
      <c r="R9257" s="8" t="str">
        <f>if(and(P9257&lt;&gt;"",Q9257&lt;&gt;"newexp",Q9257&lt;&gt;"nostart"),countifs(script_conform_dispatching!A:A,P9257,script_conform_dispatching!B:B,Q9257),"")</f>
        <v/>
      </c>
      <c r="S9257" s="8" t="str">
        <f t="shared" si="3"/>
        <v/>
      </c>
    </row>
    <row r="9258" hidden="1">
      <c r="A9258" s="6" t="s">
        <v>23243</v>
      </c>
      <c r="B9258" s="6" t="s">
        <v>373</v>
      </c>
      <c r="C9258" s="6" t="s">
        <v>1011</v>
      </c>
      <c r="F9258" s="6" t="s">
        <v>415</v>
      </c>
      <c r="G9258" s="6" t="s">
        <v>416</v>
      </c>
      <c r="H9258" s="8" t="str">
        <f>VLOOKUP(C9258,agent_name_matching!A:B,2,false)</f>
        <v>Dialog LLM</v>
      </c>
      <c r="I9258" s="32" t="s">
        <v>23244</v>
      </c>
      <c r="J9258" s="6" t="s">
        <v>418</v>
      </c>
      <c r="L9258" s="6">
        <v>7349.0</v>
      </c>
      <c r="M9258" s="6">
        <v>119.0</v>
      </c>
      <c r="N9258" s="6">
        <v>2242.0</v>
      </c>
      <c r="O9258" s="6" t="s">
        <v>23245</v>
      </c>
      <c r="P9258" s="8" t="str">
        <f t="shared" si="1"/>
        <v/>
      </c>
      <c r="Q9258" s="8" t="str">
        <f t="shared" si="21"/>
        <v/>
      </c>
      <c r="R9258" s="8" t="str">
        <f>if(and(P9258&lt;&gt;"",Q9258&lt;&gt;"newexp",Q9258&lt;&gt;"nostart"),countifs(script_conform_dispatching!A:A,P9258,script_conform_dispatching!B:B,Q9258),"")</f>
        <v/>
      </c>
      <c r="S9258" s="8" t="str">
        <f t="shared" si="3"/>
        <v/>
      </c>
    </row>
    <row r="9259" hidden="1">
      <c r="A9259" s="6" t="s">
        <v>23246</v>
      </c>
      <c r="B9259" s="6" t="s">
        <v>373</v>
      </c>
      <c r="C9259" s="6" t="s">
        <v>450</v>
      </c>
      <c r="F9259" s="6" t="s">
        <v>415</v>
      </c>
      <c r="G9259" s="6" t="s">
        <v>416</v>
      </c>
      <c r="H9259" s="8" t="str">
        <f>VLOOKUP(C9259,agent_name_matching!A:B,2,false)</f>
        <v>Validator LLM</v>
      </c>
      <c r="I9259" s="32" t="s">
        <v>23247</v>
      </c>
      <c r="J9259" s="6" t="s">
        <v>452</v>
      </c>
      <c r="L9259" s="6">
        <v>3164.0</v>
      </c>
      <c r="M9259" s="6">
        <v>36.0</v>
      </c>
      <c r="N9259" s="6">
        <v>1410.0</v>
      </c>
      <c r="O9259" s="6" t="s">
        <v>23248</v>
      </c>
      <c r="P9259" s="8" t="str">
        <f t="shared" si="1"/>
        <v/>
      </c>
      <c r="Q9259" s="8" t="str">
        <f t="shared" si="21"/>
        <v/>
      </c>
      <c r="R9259" s="8" t="str">
        <f>if(and(P9259&lt;&gt;"",Q9259&lt;&gt;"newexp",Q9259&lt;&gt;"nostart"),countifs(script_conform_dispatching!A:A,P9259,script_conform_dispatching!B:B,Q9259),"")</f>
        <v/>
      </c>
      <c r="S9259" s="8" t="str">
        <f t="shared" si="3"/>
        <v/>
      </c>
    </row>
    <row r="9260" hidden="1">
      <c r="A9260" s="6" t="s">
        <v>23249</v>
      </c>
      <c r="B9260" s="6" t="s">
        <v>373</v>
      </c>
      <c r="C9260" s="6" t="s">
        <v>37</v>
      </c>
      <c r="F9260" s="6" t="s">
        <v>415</v>
      </c>
      <c r="G9260" s="6" t="s">
        <v>416</v>
      </c>
      <c r="H9260" s="8" t="str">
        <f>VLOOKUP(C9260,agent_name_matching!A:B,2,false)</f>
        <v>Patient LLM</v>
      </c>
      <c r="I9260" s="32" t="s">
        <v>23250</v>
      </c>
      <c r="J9260" s="6" t="s">
        <v>418</v>
      </c>
      <c r="K9260" s="6">
        <v>1.0</v>
      </c>
      <c r="L9260" s="6">
        <v>2848.0</v>
      </c>
      <c r="M9260" s="6">
        <v>40.0</v>
      </c>
      <c r="N9260" s="6">
        <v>1005.0</v>
      </c>
      <c r="O9260" s="6" t="s">
        <v>23251</v>
      </c>
      <c r="P9260" s="8" t="str">
        <f t="shared" si="1"/>
        <v/>
      </c>
      <c r="Q9260" s="8" t="str">
        <f t="shared" si="21"/>
        <v/>
      </c>
      <c r="R9260" s="8" t="str">
        <f>if(and(P9260&lt;&gt;"",Q9260&lt;&gt;"newexp",Q9260&lt;&gt;"nostart"),countifs(script_conform_dispatching!A:A,P9260,script_conform_dispatching!B:B,Q9260),"")</f>
        <v/>
      </c>
      <c r="S9260" s="8" t="str">
        <f t="shared" si="3"/>
        <v/>
      </c>
    </row>
    <row r="9261" hidden="1">
      <c r="A9261" s="6" t="s">
        <v>23252</v>
      </c>
      <c r="B9261" s="6" t="s">
        <v>373</v>
      </c>
      <c r="C9261" s="6" t="s">
        <v>411</v>
      </c>
      <c r="H9261" s="8" t="str">
        <f>VLOOKUP(C9261,agent_name_matching!A:B,2,false)</f>
        <v>System</v>
      </c>
      <c r="I9261" s="33"/>
      <c r="O9261" s="6" t="s">
        <v>23253</v>
      </c>
      <c r="P9261" s="8" t="str">
        <f t="shared" si="1"/>
        <v/>
      </c>
      <c r="Q9261" s="8" t="str">
        <f t="shared" si="21"/>
        <v/>
      </c>
      <c r="R9261" s="8" t="str">
        <f>if(and(P9261&lt;&gt;"",Q9261&lt;&gt;"newexp",Q9261&lt;&gt;"nostart"),countifs(script_conform_dispatching!A:A,P9261,script_conform_dispatching!B:B,Q9261),"")</f>
        <v/>
      </c>
      <c r="S9261" s="8" t="str">
        <f t="shared" si="3"/>
        <v/>
      </c>
    </row>
    <row r="9262" hidden="1">
      <c r="A9262" s="6" t="s">
        <v>23254</v>
      </c>
      <c r="B9262" s="6" t="s">
        <v>373</v>
      </c>
      <c r="C9262" s="6" t="s">
        <v>1007</v>
      </c>
      <c r="F9262" s="6" t="s">
        <v>415</v>
      </c>
      <c r="G9262" s="6" t="s">
        <v>416</v>
      </c>
      <c r="H9262" s="8" t="str">
        <f>VLOOKUP(C9262,agent_name_matching!A:B,2,false)</f>
        <v>Assessor LLM</v>
      </c>
      <c r="I9262" s="32" t="s">
        <v>1040</v>
      </c>
      <c r="J9262" s="6" t="s">
        <v>418</v>
      </c>
      <c r="L9262" s="6">
        <v>3336.0</v>
      </c>
      <c r="M9262" s="6">
        <v>12.0</v>
      </c>
      <c r="N9262" s="6">
        <v>896.0</v>
      </c>
      <c r="O9262" s="6" t="s">
        <v>23255</v>
      </c>
      <c r="P9262" s="8" t="str">
        <f t="shared" si="1"/>
        <v/>
      </c>
      <c r="Q9262" s="8" t="str">
        <f t="shared" si="21"/>
        <v/>
      </c>
      <c r="R9262" s="8" t="str">
        <f>if(and(P9262&lt;&gt;"",Q9262&lt;&gt;"newexp",Q9262&lt;&gt;"nostart"),countifs(script_conform_dispatching!A:A,P9262,script_conform_dispatching!B:B,Q9262),"")</f>
        <v/>
      </c>
      <c r="S9262" s="8" t="str">
        <f t="shared" si="3"/>
        <v/>
      </c>
    </row>
    <row r="9263" hidden="1">
      <c r="A9263" s="6" t="s">
        <v>23256</v>
      </c>
      <c r="B9263" s="6" t="s">
        <v>373</v>
      </c>
      <c r="C9263" s="6" t="s">
        <v>407</v>
      </c>
      <c r="D9263" s="6">
        <v>4.0</v>
      </c>
      <c r="E9263" s="6" t="s">
        <v>445</v>
      </c>
      <c r="H9263" s="8" t="str">
        <f>VLOOKUP(C9263,agent_name_matching!A:B,2,false)</f>
        <v>--</v>
      </c>
      <c r="I9263" s="33"/>
      <c r="O9263" s="6" t="s">
        <v>23257</v>
      </c>
      <c r="P9263" s="8">
        <f t="shared" si="1"/>
        <v>4</v>
      </c>
      <c r="Q9263" s="8">
        <f t="shared" si="21"/>
        <v>5</v>
      </c>
      <c r="R9263" s="8">
        <f>if(and(P9263&lt;&gt;"",Q9263&lt;&gt;"newexp",Q9263&lt;&gt;"nostart"),countifs(script_conform_dispatching!A:A,P9263,script_conform_dispatching!B:B,Q9263),"")</f>
        <v>1</v>
      </c>
      <c r="S9263" s="8" t="str">
        <f t="shared" si="3"/>
        <v/>
      </c>
    </row>
    <row r="9264" hidden="1">
      <c r="A9264" s="6" t="s">
        <v>23258</v>
      </c>
      <c r="B9264" s="6" t="s">
        <v>373</v>
      </c>
      <c r="C9264" s="6" t="s">
        <v>1045</v>
      </c>
      <c r="F9264" s="6" t="s">
        <v>415</v>
      </c>
      <c r="G9264" s="6" t="s">
        <v>416</v>
      </c>
      <c r="H9264" s="8" t="str">
        <f>VLOOKUP(C9264,agent_name_matching!A:B,2,false)</f>
        <v>Dispatcher LLM</v>
      </c>
      <c r="I9264" s="32" t="s">
        <v>23259</v>
      </c>
      <c r="J9264" s="6" t="s">
        <v>418</v>
      </c>
      <c r="L9264" s="6">
        <v>4753.0</v>
      </c>
      <c r="M9264" s="6">
        <v>199.0</v>
      </c>
      <c r="N9264" s="6">
        <v>2366.0</v>
      </c>
      <c r="O9264" s="6" t="s">
        <v>23260</v>
      </c>
      <c r="P9264" s="8" t="str">
        <f t="shared" si="1"/>
        <v/>
      </c>
      <c r="Q9264" s="8" t="str">
        <f t="shared" si="21"/>
        <v/>
      </c>
      <c r="R9264" s="8" t="str">
        <f>if(and(P9264&lt;&gt;"",Q9264&lt;&gt;"newexp",Q9264&lt;&gt;"nostart"),countifs(script_conform_dispatching!A:A,P9264,script_conform_dispatching!B:B,Q9264),"")</f>
        <v/>
      </c>
      <c r="S9264" s="8" t="str">
        <f t="shared" si="3"/>
        <v/>
      </c>
    </row>
    <row r="9265" hidden="1">
      <c r="A9265" s="6" t="s">
        <v>23261</v>
      </c>
      <c r="B9265" s="6" t="s">
        <v>373</v>
      </c>
      <c r="C9265" s="6" t="s">
        <v>407</v>
      </c>
      <c r="D9265" s="6">
        <v>5.0</v>
      </c>
      <c r="E9265" s="6" t="s">
        <v>408</v>
      </c>
      <c r="H9265" s="8" t="str">
        <f>VLOOKUP(C9265,agent_name_matching!A:B,2,false)</f>
        <v>--</v>
      </c>
      <c r="I9265" s="33"/>
      <c r="O9265" s="6" t="s">
        <v>23262</v>
      </c>
      <c r="P9265" s="8" t="str">
        <f t="shared" si="1"/>
        <v/>
      </c>
      <c r="Q9265" s="8" t="str">
        <f t="shared" si="21"/>
        <v/>
      </c>
      <c r="R9265" s="8" t="str">
        <f>if(and(P9265&lt;&gt;"",Q9265&lt;&gt;"newexp",Q9265&lt;&gt;"nostart"),countifs(script_conform_dispatching!A:A,P9265,script_conform_dispatching!B:B,Q9265),"")</f>
        <v/>
      </c>
      <c r="S9265" s="8" t="str">
        <f t="shared" si="3"/>
        <v/>
      </c>
    </row>
    <row r="9266" hidden="1">
      <c r="A9266" s="6" t="s">
        <v>23263</v>
      </c>
      <c r="B9266" s="6" t="s">
        <v>373</v>
      </c>
      <c r="C9266" s="6" t="s">
        <v>1011</v>
      </c>
      <c r="F9266" s="6" t="s">
        <v>415</v>
      </c>
      <c r="G9266" s="6" t="s">
        <v>416</v>
      </c>
      <c r="H9266" s="8" t="str">
        <f>VLOOKUP(C9266,agent_name_matching!A:B,2,false)</f>
        <v>Dialog LLM</v>
      </c>
      <c r="I9266" s="32" t="s">
        <v>23264</v>
      </c>
      <c r="J9266" s="6" t="s">
        <v>418</v>
      </c>
      <c r="L9266" s="6">
        <v>7961.0</v>
      </c>
      <c r="M9266" s="6">
        <v>193.0</v>
      </c>
      <c r="N9266" s="6">
        <v>3101.0</v>
      </c>
      <c r="O9266" s="6" t="s">
        <v>23265</v>
      </c>
      <c r="P9266" s="8" t="str">
        <f t="shared" si="1"/>
        <v/>
      </c>
      <c r="Q9266" s="8" t="str">
        <f t="shared" si="21"/>
        <v/>
      </c>
      <c r="R9266" s="8" t="str">
        <f>if(and(P9266&lt;&gt;"",Q9266&lt;&gt;"newexp",Q9266&lt;&gt;"nostart"),countifs(script_conform_dispatching!A:A,P9266,script_conform_dispatching!B:B,Q9266),"")</f>
        <v/>
      </c>
      <c r="S9266" s="8" t="str">
        <f t="shared" si="3"/>
        <v/>
      </c>
    </row>
    <row r="9267" hidden="1">
      <c r="A9267" s="6" t="s">
        <v>23266</v>
      </c>
      <c r="B9267" s="6" t="s">
        <v>373</v>
      </c>
      <c r="C9267" s="6" t="s">
        <v>450</v>
      </c>
      <c r="F9267" s="6" t="s">
        <v>415</v>
      </c>
      <c r="G9267" s="6" t="s">
        <v>416</v>
      </c>
      <c r="H9267" s="8" t="str">
        <f>VLOOKUP(C9267,agent_name_matching!A:B,2,false)</f>
        <v>Validator LLM</v>
      </c>
      <c r="I9267" s="32" t="s">
        <v>451</v>
      </c>
      <c r="J9267" s="6" t="s">
        <v>452</v>
      </c>
      <c r="L9267" s="6">
        <v>3352.0</v>
      </c>
      <c r="M9267" s="6">
        <v>10.0</v>
      </c>
      <c r="N9267" s="6">
        <v>591.0</v>
      </c>
      <c r="O9267" s="6" t="s">
        <v>23267</v>
      </c>
      <c r="P9267" s="8" t="str">
        <f t="shared" si="1"/>
        <v/>
      </c>
      <c r="Q9267" s="8" t="str">
        <f t="shared" si="21"/>
        <v/>
      </c>
      <c r="R9267" s="8" t="str">
        <f>if(and(P9267&lt;&gt;"",Q9267&lt;&gt;"newexp",Q9267&lt;&gt;"nostart"),countifs(script_conform_dispatching!A:A,P9267,script_conform_dispatching!B:B,Q9267),"")</f>
        <v/>
      </c>
      <c r="S9267" s="8" t="str">
        <f t="shared" si="3"/>
        <v/>
      </c>
    </row>
    <row r="9268" hidden="1">
      <c r="A9268" s="6" t="s">
        <v>23268</v>
      </c>
      <c r="B9268" s="6" t="s">
        <v>373</v>
      </c>
      <c r="C9268" s="6" t="s">
        <v>37</v>
      </c>
      <c r="F9268" s="6" t="s">
        <v>415</v>
      </c>
      <c r="G9268" s="6" t="s">
        <v>416</v>
      </c>
      <c r="H9268" s="8" t="str">
        <f>VLOOKUP(C9268,agent_name_matching!A:B,2,false)</f>
        <v>Patient LLM</v>
      </c>
      <c r="I9268" s="32" t="s">
        <v>23269</v>
      </c>
      <c r="J9268" s="6" t="s">
        <v>418</v>
      </c>
      <c r="K9268" s="6">
        <v>1.0</v>
      </c>
      <c r="L9268" s="6">
        <v>3089.0</v>
      </c>
      <c r="M9268" s="6">
        <v>30.0</v>
      </c>
      <c r="N9268" s="6">
        <v>989.0</v>
      </c>
      <c r="O9268" s="6" t="s">
        <v>23270</v>
      </c>
      <c r="P9268" s="8" t="str">
        <f t="shared" si="1"/>
        <v/>
      </c>
      <c r="Q9268" s="8" t="str">
        <f t="shared" si="21"/>
        <v/>
      </c>
      <c r="R9268" s="8" t="str">
        <f>if(and(P9268&lt;&gt;"",Q9268&lt;&gt;"newexp",Q9268&lt;&gt;"nostart"),countifs(script_conform_dispatching!A:A,P9268,script_conform_dispatching!B:B,Q9268),"")</f>
        <v/>
      </c>
      <c r="S9268" s="8" t="str">
        <f t="shared" si="3"/>
        <v/>
      </c>
    </row>
    <row r="9269" hidden="1">
      <c r="A9269" s="6" t="s">
        <v>23271</v>
      </c>
      <c r="B9269" s="6" t="s">
        <v>373</v>
      </c>
      <c r="C9269" s="6" t="s">
        <v>411</v>
      </c>
      <c r="H9269" s="8" t="str">
        <f>VLOOKUP(C9269,agent_name_matching!A:B,2,false)</f>
        <v>System</v>
      </c>
      <c r="I9269" s="33"/>
      <c r="O9269" s="6" t="s">
        <v>23272</v>
      </c>
      <c r="P9269" s="8" t="str">
        <f t="shared" si="1"/>
        <v/>
      </c>
      <c r="Q9269" s="8" t="str">
        <f t="shared" si="21"/>
        <v/>
      </c>
      <c r="R9269" s="8" t="str">
        <f>if(and(P9269&lt;&gt;"",Q9269&lt;&gt;"newexp",Q9269&lt;&gt;"nostart"),countifs(script_conform_dispatching!A:A,P9269,script_conform_dispatching!B:B,Q9269),"")</f>
        <v/>
      </c>
      <c r="S9269" s="8" t="str">
        <f t="shared" si="3"/>
        <v/>
      </c>
    </row>
    <row r="9270" hidden="1">
      <c r="A9270" s="6" t="s">
        <v>23273</v>
      </c>
      <c r="B9270" s="6" t="s">
        <v>373</v>
      </c>
      <c r="C9270" s="6" t="s">
        <v>1007</v>
      </c>
      <c r="F9270" s="6" t="s">
        <v>415</v>
      </c>
      <c r="G9270" s="6" t="s">
        <v>416</v>
      </c>
      <c r="H9270" s="8" t="str">
        <f>VLOOKUP(C9270,agent_name_matching!A:B,2,false)</f>
        <v>Assessor LLM</v>
      </c>
      <c r="I9270" s="32" t="s">
        <v>1008</v>
      </c>
      <c r="J9270" s="6" t="s">
        <v>418</v>
      </c>
      <c r="L9270" s="6">
        <v>3555.0</v>
      </c>
      <c r="M9270" s="6">
        <v>14.0</v>
      </c>
      <c r="N9270" s="6">
        <v>915.0</v>
      </c>
      <c r="O9270" s="6" t="s">
        <v>23274</v>
      </c>
      <c r="P9270" s="8" t="str">
        <f t="shared" si="1"/>
        <v/>
      </c>
      <c r="Q9270" s="8" t="str">
        <f t="shared" si="21"/>
        <v/>
      </c>
      <c r="R9270" s="8" t="str">
        <f>if(and(P9270&lt;&gt;"",Q9270&lt;&gt;"newexp",Q9270&lt;&gt;"nostart"),countifs(script_conform_dispatching!A:A,P9270,script_conform_dispatching!B:B,Q9270),"")</f>
        <v/>
      </c>
      <c r="S9270" s="8" t="str">
        <f t="shared" si="3"/>
        <v/>
      </c>
    </row>
    <row r="9271" hidden="1">
      <c r="A9271" s="6" t="s">
        <v>23275</v>
      </c>
      <c r="B9271" s="6" t="s">
        <v>373</v>
      </c>
      <c r="C9271" s="6" t="s">
        <v>1011</v>
      </c>
      <c r="F9271" s="6" t="s">
        <v>415</v>
      </c>
      <c r="G9271" s="6" t="s">
        <v>416</v>
      </c>
      <c r="H9271" s="8" t="str">
        <f>VLOOKUP(C9271,agent_name_matching!A:B,2,false)</f>
        <v>Dialog LLM</v>
      </c>
      <c r="I9271" s="32" t="s">
        <v>23276</v>
      </c>
      <c r="J9271" s="6" t="s">
        <v>418</v>
      </c>
      <c r="L9271" s="6">
        <v>8426.0</v>
      </c>
      <c r="M9271" s="6">
        <v>64.0</v>
      </c>
      <c r="N9271" s="6">
        <v>1649.0</v>
      </c>
      <c r="O9271" s="6" t="s">
        <v>23277</v>
      </c>
      <c r="P9271" s="8" t="str">
        <f t="shared" si="1"/>
        <v/>
      </c>
      <c r="Q9271" s="8" t="str">
        <f t="shared" si="21"/>
        <v/>
      </c>
      <c r="R9271" s="8" t="str">
        <f>if(and(P9271&lt;&gt;"",Q9271&lt;&gt;"newexp",Q9271&lt;&gt;"nostart"),countifs(script_conform_dispatching!A:A,P9271,script_conform_dispatching!B:B,Q9271),"")</f>
        <v/>
      </c>
      <c r="S9271" s="8" t="str">
        <f t="shared" si="3"/>
        <v/>
      </c>
    </row>
    <row r="9272" hidden="1">
      <c r="A9272" s="6" t="s">
        <v>23278</v>
      </c>
      <c r="B9272" s="6" t="s">
        <v>373</v>
      </c>
      <c r="C9272" s="6" t="s">
        <v>37</v>
      </c>
      <c r="F9272" s="6" t="s">
        <v>415</v>
      </c>
      <c r="G9272" s="6" t="s">
        <v>416</v>
      </c>
      <c r="H9272" s="8" t="str">
        <f>VLOOKUP(C9272,agent_name_matching!A:B,2,false)</f>
        <v>Patient LLM</v>
      </c>
      <c r="I9272" s="32" t="s">
        <v>23279</v>
      </c>
      <c r="J9272" s="6" t="s">
        <v>418</v>
      </c>
      <c r="K9272" s="6">
        <v>1.0</v>
      </c>
      <c r="L9272" s="6">
        <v>3191.0</v>
      </c>
      <c r="M9272" s="6">
        <v>63.0</v>
      </c>
      <c r="N9272" s="6">
        <v>1497.0</v>
      </c>
      <c r="O9272" s="6" t="s">
        <v>23280</v>
      </c>
      <c r="P9272" s="8" t="str">
        <f t="shared" si="1"/>
        <v/>
      </c>
      <c r="Q9272" s="8" t="str">
        <f t="shared" si="21"/>
        <v/>
      </c>
      <c r="R9272" s="8" t="str">
        <f>if(and(P9272&lt;&gt;"",Q9272&lt;&gt;"newexp",Q9272&lt;&gt;"nostart"),countifs(script_conform_dispatching!A:A,P9272,script_conform_dispatching!B:B,Q9272),"")</f>
        <v/>
      </c>
      <c r="S9272" s="8" t="str">
        <f t="shared" si="3"/>
        <v/>
      </c>
    </row>
    <row r="9273" hidden="1">
      <c r="A9273" s="6" t="s">
        <v>23281</v>
      </c>
      <c r="B9273" s="6" t="s">
        <v>373</v>
      </c>
      <c r="C9273" s="6" t="s">
        <v>411</v>
      </c>
      <c r="H9273" s="8" t="str">
        <f>VLOOKUP(C9273,agent_name_matching!A:B,2,false)</f>
        <v>System</v>
      </c>
      <c r="I9273" s="33"/>
      <c r="O9273" s="6" t="s">
        <v>23282</v>
      </c>
      <c r="P9273" s="8" t="str">
        <f t="shared" si="1"/>
        <v/>
      </c>
      <c r="Q9273" s="8" t="str">
        <f t="shared" si="21"/>
        <v/>
      </c>
      <c r="R9273" s="8" t="str">
        <f>if(and(P9273&lt;&gt;"",Q9273&lt;&gt;"newexp",Q9273&lt;&gt;"nostart"),countifs(script_conform_dispatching!A:A,P9273,script_conform_dispatching!B:B,Q9273),"")</f>
        <v/>
      </c>
      <c r="S9273" s="8" t="str">
        <f t="shared" si="3"/>
        <v/>
      </c>
    </row>
    <row r="9274" hidden="1">
      <c r="A9274" s="6" t="s">
        <v>23283</v>
      </c>
      <c r="B9274" s="6" t="s">
        <v>373</v>
      </c>
      <c r="C9274" s="6" t="s">
        <v>1007</v>
      </c>
      <c r="F9274" s="6" t="s">
        <v>415</v>
      </c>
      <c r="G9274" s="6" t="s">
        <v>416</v>
      </c>
      <c r="H9274" s="8" t="str">
        <f>VLOOKUP(C9274,agent_name_matching!A:B,2,false)</f>
        <v>Assessor LLM</v>
      </c>
      <c r="I9274" s="32" t="s">
        <v>1008</v>
      </c>
      <c r="J9274" s="6" t="s">
        <v>418</v>
      </c>
      <c r="L9274" s="6">
        <v>3688.0</v>
      </c>
      <c r="M9274" s="6">
        <v>14.0</v>
      </c>
      <c r="N9274" s="6">
        <v>886.0</v>
      </c>
      <c r="O9274" s="6" t="s">
        <v>23284</v>
      </c>
      <c r="P9274" s="8" t="str">
        <f t="shared" si="1"/>
        <v/>
      </c>
      <c r="Q9274" s="8" t="str">
        <f t="shared" si="21"/>
        <v/>
      </c>
      <c r="R9274" s="8" t="str">
        <f>if(and(P9274&lt;&gt;"",Q9274&lt;&gt;"newexp",Q9274&lt;&gt;"nostart"),countifs(script_conform_dispatching!A:A,P9274,script_conform_dispatching!B:B,Q9274),"")</f>
        <v/>
      </c>
      <c r="S9274" s="8" t="str">
        <f t="shared" si="3"/>
        <v/>
      </c>
    </row>
    <row r="9275" hidden="1">
      <c r="A9275" s="6" t="s">
        <v>23285</v>
      </c>
      <c r="B9275" s="6" t="s">
        <v>373</v>
      </c>
      <c r="C9275" s="6" t="s">
        <v>1011</v>
      </c>
      <c r="F9275" s="6" t="s">
        <v>415</v>
      </c>
      <c r="G9275" s="6" t="s">
        <v>416</v>
      </c>
      <c r="H9275" s="8" t="str">
        <f>VLOOKUP(C9275,agent_name_matching!A:B,2,false)</f>
        <v>Dialog LLM</v>
      </c>
      <c r="I9275" s="32" t="s">
        <v>23286</v>
      </c>
      <c r="J9275" s="6" t="s">
        <v>418</v>
      </c>
      <c r="L9275" s="6">
        <v>8795.0</v>
      </c>
      <c r="M9275" s="6">
        <v>108.0</v>
      </c>
      <c r="N9275" s="6">
        <v>2168.0</v>
      </c>
      <c r="O9275" s="6" t="s">
        <v>23287</v>
      </c>
      <c r="P9275" s="8" t="str">
        <f t="shared" si="1"/>
        <v/>
      </c>
      <c r="Q9275" s="8" t="str">
        <f t="shared" si="21"/>
        <v/>
      </c>
      <c r="R9275" s="8" t="str">
        <f>if(and(P9275&lt;&gt;"",Q9275&lt;&gt;"newexp",Q9275&lt;&gt;"nostart"),countifs(script_conform_dispatching!A:A,P9275,script_conform_dispatching!B:B,Q9275),"")</f>
        <v/>
      </c>
      <c r="S9275" s="8" t="str">
        <f t="shared" si="3"/>
        <v/>
      </c>
    </row>
    <row r="9276" hidden="1">
      <c r="A9276" s="6" t="s">
        <v>23288</v>
      </c>
      <c r="B9276" s="6" t="s">
        <v>373</v>
      </c>
      <c r="C9276" s="6" t="s">
        <v>37</v>
      </c>
      <c r="F9276" s="6" t="s">
        <v>415</v>
      </c>
      <c r="G9276" s="6" t="s">
        <v>416</v>
      </c>
      <c r="H9276" s="8" t="str">
        <f>VLOOKUP(C9276,agent_name_matching!A:B,2,false)</f>
        <v>Patient LLM</v>
      </c>
      <c r="I9276" s="32" t="s">
        <v>23289</v>
      </c>
      <c r="J9276" s="6" t="s">
        <v>418</v>
      </c>
      <c r="K9276" s="6">
        <v>1.0</v>
      </c>
      <c r="L9276" s="6">
        <v>3370.0</v>
      </c>
      <c r="M9276" s="6">
        <v>27.0</v>
      </c>
      <c r="N9276" s="6">
        <v>1021.0</v>
      </c>
      <c r="O9276" s="6" t="s">
        <v>23290</v>
      </c>
      <c r="P9276" s="8" t="str">
        <f t="shared" si="1"/>
        <v/>
      </c>
      <c r="Q9276" s="8" t="str">
        <f t="shared" si="21"/>
        <v/>
      </c>
      <c r="R9276" s="8" t="str">
        <f>if(and(P9276&lt;&gt;"",Q9276&lt;&gt;"newexp",Q9276&lt;&gt;"nostart"),countifs(script_conform_dispatching!A:A,P9276,script_conform_dispatching!B:B,Q9276),"")</f>
        <v/>
      </c>
      <c r="S9276" s="8" t="str">
        <f t="shared" si="3"/>
        <v/>
      </c>
    </row>
    <row r="9277" hidden="1">
      <c r="A9277" s="6" t="s">
        <v>23291</v>
      </c>
      <c r="B9277" s="6" t="s">
        <v>373</v>
      </c>
      <c r="C9277" s="6" t="s">
        <v>411</v>
      </c>
      <c r="H9277" s="8" t="str">
        <f>VLOOKUP(C9277,agent_name_matching!A:B,2,false)</f>
        <v>System</v>
      </c>
      <c r="I9277" s="33"/>
      <c r="O9277" s="6" t="s">
        <v>23292</v>
      </c>
      <c r="P9277" s="8" t="str">
        <f t="shared" si="1"/>
        <v/>
      </c>
      <c r="Q9277" s="8" t="str">
        <f t="shared" si="21"/>
        <v/>
      </c>
      <c r="R9277" s="8" t="str">
        <f>if(and(P9277&lt;&gt;"",Q9277&lt;&gt;"newexp",Q9277&lt;&gt;"nostart"),countifs(script_conform_dispatching!A:A,P9277,script_conform_dispatching!B:B,Q9277),"")</f>
        <v/>
      </c>
      <c r="S9277" s="8" t="str">
        <f t="shared" si="3"/>
        <v/>
      </c>
    </row>
    <row r="9278" hidden="1">
      <c r="A9278" s="6" t="s">
        <v>23293</v>
      </c>
      <c r="B9278" s="6" t="s">
        <v>373</v>
      </c>
      <c r="C9278" s="6" t="s">
        <v>1007</v>
      </c>
      <c r="F9278" s="6" t="s">
        <v>415</v>
      </c>
      <c r="G9278" s="6" t="s">
        <v>416</v>
      </c>
      <c r="H9278" s="8" t="str">
        <f>VLOOKUP(C9278,agent_name_matching!A:B,2,false)</f>
        <v>Assessor LLM</v>
      </c>
      <c r="I9278" s="32" t="s">
        <v>1008</v>
      </c>
      <c r="J9278" s="6" t="s">
        <v>418</v>
      </c>
      <c r="L9278" s="6">
        <v>3829.0</v>
      </c>
      <c r="M9278" s="6">
        <v>14.0</v>
      </c>
      <c r="N9278" s="6">
        <v>762.0</v>
      </c>
      <c r="O9278" s="6" t="s">
        <v>23294</v>
      </c>
      <c r="P9278" s="8" t="str">
        <f t="shared" si="1"/>
        <v/>
      </c>
      <c r="Q9278" s="8" t="str">
        <f t="shared" si="21"/>
        <v/>
      </c>
      <c r="R9278" s="8" t="str">
        <f>if(and(P9278&lt;&gt;"",Q9278&lt;&gt;"newexp",Q9278&lt;&gt;"nostart"),countifs(script_conform_dispatching!A:A,P9278,script_conform_dispatching!B:B,Q9278),"")</f>
        <v/>
      </c>
      <c r="S9278" s="8" t="str">
        <f t="shared" si="3"/>
        <v/>
      </c>
    </row>
    <row r="9279" hidden="1">
      <c r="A9279" s="6" t="s">
        <v>23295</v>
      </c>
      <c r="B9279" s="6" t="s">
        <v>373</v>
      </c>
      <c r="C9279" s="6" t="s">
        <v>1011</v>
      </c>
      <c r="F9279" s="6" t="s">
        <v>415</v>
      </c>
      <c r="G9279" s="6" t="s">
        <v>416</v>
      </c>
      <c r="H9279" s="8" t="str">
        <f>VLOOKUP(C9279,agent_name_matching!A:B,2,false)</f>
        <v>Dialog LLM</v>
      </c>
      <c r="I9279" s="32" t="s">
        <v>23296</v>
      </c>
      <c r="J9279" s="6" t="s">
        <v>418</v>
      </c>
      <c r="L9279" s="6">
        <v>9172.0</v>
      </c>
      <c r="M9279" s="6">
        <v>102.0</v>
      </c>
      <c r="N9279" s="6">
        <v>2083.0</v>
      </c>
      <c r="O9279" s="6" t="s">
        <v>23297</v>
      </c>
      <c r="P9279" s="8" t="str">
        <f t="shared" si="1"/>
        <v/>
      </c>
      <c r="Q9279" s="8" t="str">
        <f t="shared" si="21"/>
        <v/>
      </c>
      <c r="R9279" s="8" t="str">
        <f>if(and(P9279&lt;&gt;"",Q9279&lt;&gt;"newexp",Q9279&lt;&gt;"nostart"),countifs(script_conform_dispatching!A:A,P9279,script_conform_dispatching!B:B,Q9279),"")</f>
        <v/>
      </c>
      <c r="S9279" s="8" t="str">
        <f t="shared" si="3"/>
        <v/>
      </c>
    </row>
    <row r="9280" hidden="1">
      <c r="A9280" s="6" t="s">
        <v>23298</v>
      </c>
      <c r="B9280" s="6" t="s">
        <v>373</v>
      </c>
      <c r="C9280" s="6" t="s">
        <v>37</v>
      </c>
      <c r="F9280" s="6" t="s">
        <v>415</v>
      </c>
      <c r="G9280" s="6" t="s">
        <v>416</v>
      </c>
      <c r="H9280" s="8" t="str">
        <f>VLOOKUP(C9280,agent_name_matching!A:B,2,false)</f>
        <v>Patient LLM</v>
      </c>
      <c r="I9280" s="32" t="s">
        <v>23299</v>
      </c>
      <c r="J9280" s="6" t="s">
        <v>418</v>
      </c>
      <c r="K9280" s="6">
        <v>1.0</v>
      </c>
      <c r="L9280" s="6">
        <v>3507.0</v>
      </c>
      <c r="M9280" s="6">
        <v>117.0</v>
      </c>
      <c r="N9280" s="6">
        <v>1896.0</v>
      </c>
      <c r="O9280" s="6" t="s">
        <v>23300</v>
      </c>
      <c r="P9280" s="8" t="str">
        <f t="shared" si="1"/>
        <v/>
      </c>
      <c r="Q9280" s="8" t="str">
        <f t="shared" si="21"/>
        <v/>
      </c>
      <c r="R9280" s="8" t="str">
        <f>if(and(P9280&lt;&gt;"",Q9280&lt;&gt;"newexp",Q9280&lt;&gt;"nostart"),countifs(script_conform_dispatching!A:A,P9280,script_conform_dispatching!B:B,Q9280),"")</f>
        <v/>
      </c>
      <c r="S9280" s="8" t="str">
        <f t="shared" si="3"/>
        <v/>
      </c>
    </row>
    <row r="9281" hidden="1">
      <c r="A9281" s="6" t="s">
        <v>23301</v>
      </c>
      <c r="B9281" s="6" t="s">
        <v>373</v>
      </c>
      <c r="C9281" s="6" t="s">
        <v>411</v>
      </c>
      <c r="H9281" s="8" t="str">
        <f>VLOOKUP(C9281,agent_name_matching!A:B,2,false)</f>
        <v>System</v>
      </c>
      <c r="I9281" s="33"/>
      <c r="O9281" s="6" t="s">
        <v>23302</v>
      </c>
      <c r="P9281" s="8" t="str">
        <f t="shared" si="1"/>
        <v/>
      </c>
      <c r="Q9281" s="8" t="str">
        <f t="shared" si="21"/>
        <v/>
      </c>
      <c r="R9281" s="8" t="str">
        <f>if(and(P9281&lt;&gt;"",Q9281&lt;&gt;"newexp",Q9281&lt;&gt;"nostart"),countifs(script_conform_dispatching!A:A,P9281,script_conform_dispatching!B:B,Q9281),"")</f>
        <v/>
      </c>
      <c r="S9281" s="8" t="str">
        <f t="shared" si="3"/>
        <v/>
      </c>
    </row>
    <row r="9282" hidden="1">
      <c r="A9282" s="6" t="s">
        <v>23303</v>
      </c>
      <c r="B9282" s="6" t="s">
        <v>373</v>
      </c>
      <c r="C9282" s="6" t="s">
        <v>1007</v>
      </c>
      <c r="F9282" s="6" t="s">
        <v>415</v>
      </c>
      <c r="G9282" s="6" t="s">
        <v>416</v>
      </c>
      <c r="H9282" s="8" t="str">
        <f>VLOOKUP(C9282,agent_name_matching!A:B,2,false)</f>
        <v>Assessor LLM</v>
      </c>
      <c r="I9282" s="32" t="s">
        <v>1008</v>
      </c>
      <c r="J9282" s="6" t="s">
        <v>418</v>
      </c>
      <c r="L9282" s="6">
        <v>4054.0</v>
      </c>
      <c r="M9282" s="6">
        <v>14.0</v>
      </c>
      <c r="N9282" s="6">
        <v>1004.0</v>
      </c>
      <c r="O9282" s="6" t="s">
        <v>23304</v>
      </c>
      <c r="P9282" s="8" t="str">
        <f t="shared" si="1"/>
        <v/>
      </c>
      <c r="Q9282" s="8" t="str">
        <f t="shared" si="21"/>
        <v/>
      </c>
      <c r="R9282" s="8" t="str">
        <f>if(and(P9282&lt;&gt;"",Q9282&lt;&gt;"newexp",Q9282&lt;&gt;"nostart"),countifs(script_conform_dispatching!A:A,P9282,script_conform_dispatching!B:B,Q9282),"")</f>
        <v/>
      </c>
      <c r="S9282" s="8" t="str">
        <f t="shared" si="3"/>
        <v/>
      </c>
    </row>
    <row r="9283" hidden="1">
      <c r="A9283" s="6" t="s">
        <v>23305</v>
      </c>
      <c r="B9283" s="6" t="s">
        <v>373</v>
      </c>
      <c r="C9283" s="6" t="s">
        <v>1011</v>
      </c>
      <c r="F9283" s="6" t="s">
        <v>415</v>
      </c>
      <c r="G9283" s="6" t="s">
        <v>416</v>
      </c>
      <c r="H9283" s="8" t="str">
        <f>VLOOKUP(C9283,agent_name_matching!A:B,2,false)</f>
        <v>Dialog LLM</v>
      </c>
      <c r="I9283" s="32" t="s">
        <v>23306</v>
      </c>
      <c r="J9283" s="6" t="s">
        <v>418</v>
      </c>
      <c r="L9283" s="6">
        <v>9633.0</v>
      </c>
      <c r="M9283" s="6">
        <v>177.0</v>
      </c>
      <c r="N9283" s="6">
        <v>5820.0</v>
      </c>
      <c r="O9283" s="6" t="s">
        <v>23307</v>
      </c>
      <c r="P9283" s="8" t="str">
        <f t="shared" si="1"/>
        <v/>
      </c>
      <c r="Q9283" s="8" t="str">
        <f t="shared" si="21"/>
        <v/>
      </c>
      <c r="R9283" s="8" t="str">
        <f>if(and(P9283&lt;&gt;"",Q9283&lt;&gt;"newexp",Q9283&lt;&gt;"nostart"),countifs(script_conform_dispatching!A:A,P9283,script_conform_dispatching!B:B,Q9283),"")</f>
        <v/>
      </c>
      <c r="S9283" s="8" t="str">
        <f t="shared" si="3"/>
        <v/>
      </c>
    </row>
    <row r="9284" hidden="1">
      <c r="A9284" s="6" t="s">
        <v>23308</v>
      </c>
      <c r="B9284" s="6" t="s">
        <v>373</v>
      </c>
      <c r="C9284" s="6" t="s">
        <v>37</v>
      </c>
      <c r="F9284" s="6" t="s">
        <v>415</v>
      </c>
      <c r="G9284" s="6" t="s">
        <v>416</v>
      </c>
      <c r="H9284" s="8" t="str">
        <f>VLOOKUP(C9284,agent_name_matching!A:B,2,false)</f>
        <v>Patient LLM</v>
      </c>
      <c r="I9284" s="32" t="s">
        <v>23309</v>
      </c>
      <c r="J9284" s="6" t="s">
        <v>418</v>
      </c>
      <c r="K9284" s="6">
        <v>1.0</v>
      </c>
      <c r="L9284" s="6">
        <v>3809.0</v>
      </c>
      <c r="M9284" s="6">
        <v>71.0</v>
      </c>
      <c r="N9284" s="6">
        <v>1731.0</v>
      </c>
      <c r="O9284" s="6" t="s">
        <v>23310</v>
      </c>
      <c r="P9284" s="8" t="str">
        <f t="shared" si="1"/>
        <v/>
      </c>
      <c r="Q9284" s="8" t="str">
        <f t="shared" si="21"/>
        <v/>
      </c>
      <c r="R9284" s="8" t="str">
        <f>if(and(P9284&lt;&gt;"",Q9284&lt;&gt;"newexp",Q9284&lt;&gt;"nostart"),countifs(script_conform_dispatching!A:A,P9284,script_conform_dispatching!B:B,Q9284),"")</f>
        <v/>
      </c>
      <c r="S9284" s="8" t="str">
        <f t="shared" si="3"/>
        <v/>
      </c>
    </row>
    <row r="9285" hidden="1">
      <c r="A9285" s="6" t="s">
        <v>23311</v>
      </c>
      <c r="B9285" s="6" t="s">
        <v>373</v>
      </c>
      <c r="C9285" s="6" t="s">
        <v>411</v>
      </c>
      <c r="H9285" s="8" t="str">
        <f>VLOOKUP(C9285,agent_name_matching!A:B,2,false)</f>
        <v>System</v>
      </c>
      <c r="I9285" s="33"/>
      <c r="O9285" s="6" t="s">
        <v>23312</v>
      </c>
      <c r="P9285" s="8" t="str">
        <f t="shared" si="1"/>
        <v/>
      </c>
      <c r="Q9285" s="8" t="str">
        <f t="shared" si="21"/>
        <v/>
      </c>
      <c r="R9285" s="8" t="str">
        <f>if(and(P9285&lt;&gt;"",Q9285&lt;&gt;"newexp",Q9285&lt;&gt;"nostart"),countifs(script_conform_dispatching!A:A,P9285,script_conform_dispatching!B:B,Q9285),"")</f>
        <v/>
      </c>
      <c r="S9285" s="8" t="str">
        <f t="shared" si="3"/>
        <v/>
      </c>
    </row>
    <row r="9286" hidden="1">
      <c r="A9286" s="6" t="s">
        <v>23313</v>
      </c>
      <c r="B9286" s="6" t="s">
        <v>373</v>
      </c>
      <c r="C9286" s="6" t="s">
        <v>1007</v>
      </c>
      <c r="F9286" s="6" t="s">
        <v>415</v>
      </c>
      <c r="G9286" s="6" t="s">
        <v>416</v>
      </c>
      <c r="H9286" s="8" t="str">
        <f>VLOOKUP(C9286,agent_name_matching!A:B,2,false)</f>
        <v>Assessor LLM</v>
      </c>
      <c r="I9286" s="32" t="s">
        <v>1008</v>
      </c>
      <c r="J9286" s="6" t="s">
        <v>418</v>
      </c>
      <c r="L9286" s="6">
        <v>4308.0</v>
      </c>
      <c r="M9286" s="6">
        <v>14.0</v>
      </c>
      <c r="N9286" s="6">
        <v>911.0</v>
      </c>
      <c r="O9286" s="6" t="s">
        <v>23314</v>
      </c>
      <c r="P9286" s="8" t="str">
        <f t="shared" si="1"/>
        <v/>
      </c>
      <c r="Q9286" s="8" t="str">
        <f t="shared" si="21"/>
        <v/>
      </c>
      <c r="R9286" s="8" t="str">
        <f>if(and(P9286&lt;&gt;"",Q9286&lt;&gt;"newexp",Q9286&lt;&gt;"nostart"),countifs(script_conform_dispatching!A:A,P9286,script_conform_dispatching!B:B,Q9286),"")</f>
        <v/>
      </c>
      <c r="S9286" s="8" t="str">
        <f t="shared" si="3"/>
        <v/>
      </c>
    </row>
    <row r="9287" hidden="1">
      <c r="A9287" s="6" t="s">
        <v>23315</v>
      </c>
      <c r="B9287" s="6" t="s">
        <v>373</v>
      </c>
      <c r="C9287" s="6" t="s">
        <v>1011</v>
      </c>
      <c r="F9287" s="6" t="s">
        <v>415</v>
      </c>
      <c r="G9287" s="6" t="s">
        <v>416</v>
      </c>
      <c r="H9287" s="8" t="str">
        <f>VLOOKUP(C9287,agent_name_matching!A:B,2,false)</f>
        <v>Dialog LLM</v>
      </c>
      <c r="I9287" s="32" t="s">
        <v>23316</v>
      </c>
      <c r="J9287" s="6" t="s">
        <v>418</v>
      </c>
      <c r="L9287" s="6">
        <v>10123.0</v>
      </c>
      <c r="M9287" s="6">
        <v>74.0</v>
      </c>
      <c r="N9287" s="6">
        <v>1822.0</v>
      </c>
      <c r="O9287" s="6" t="s">
        <v>23317</v>
      </c>
      <c r="P9287" s="8" t="str">
        <f t="shared" si="1"/>
        <v/>
      </c>
      <c r="Q9287" s="8" t="str">
        <f t="shared" si="21"/>
        <v/>
      </c>
      <c r="R9287" s="8" t="str">
        <f>if(and(P9287&lt;&gt;"",Q9287&lt;&gt;"newexp",Q9287&lt;&gt;"nostart"),countifs(script_conform_dispatching!A:A,P9287,script_conform_dispatching!B:B,Q9287),"")</f>
        <v/>
      </c>
      <c r="S9287" s="8" t="str">
        <f t="shared" si="3"/>
        <v/>
      </c>
    </row>
    <row r="9288" hidden="1">
      <c r="A9288" s="6" t="s">
        <v>23318</v>
      </c>
      <c r="B9288" s="6" t="s">
        <v>373</v>
      </c>
      <c r="C9288" s="6" t="s">
        <v>37</v>
      </c>
      <c r="F9288" s="6" t="s">
        <v>415</v>
      </c>
      <c r="G9288" s="6" t="s">
        <v>416</v>
      </c>
      <c r="H9288" s="8" t="str">
        <f>VLOOKUP(C9288,agent_name_matching!A:B,2,false)</f>
        <v>Patient LLM</v>
      </c>
      <c r="I9288" s="32" t="s">
        <v>23319</v>
      </c>
      <c r="J9288" s="6" t="s">
        <v>418</v>
      </c>
      <c r="K9288" s="6">
        <v>1.0</v>
      </c>
      <c r="L9288" s="6">
        <v>3962.0</v>
      </c>
      <c r="M9288" s="6">
        <v>54.0</v>
      </c>
      <c r="N9288" s="6">
        <v>1199.0</v>
      </c>
      <c r="O9288" s="6" t="s">
        <v>23320</v>
      </c>
      <c r="P9288" s="8" t="str">
        <f t="shared" si="1"/>
        <v/>
      </c>
      <c r="Q9288" s="8" t="str">
        <f t="shared" si="21"/>
        <v/>
      </c>
      <c r="R9288" s="8" t="str">
        <f>if(and(P9288&lt;&gt;"",Q9288&lt;&gt;"newexp",Q9288&lt;&gt;"nostart"),countifs(script_conform_dispatching!A:A,P9288,script_conform_dispatching!B:B,Q9288),"")</f>
        <v/>
      </c>
      <c r="S9288" s="8" t="str">
        <f t="shared" si="3"/>
        <v/>
      </c>
    </row>
    <row r="9289" hidden="1">
      <c r="A9289" s="6" t="s">
        <v>23321</v>
      </c>
      <c r="B9289" s="6" t="s">
        <v>373</v>
      </c>
      <c r="C9289" s="6" t="s">
        <v>411</v>
      </c>
      <c r="H9289" s="8" t="str">
        <f>VLOOKUP(C9289,agent_name_matching!A:B,2,false)</f>
        <v>System</v>
      </c>
      <c r="I9289" s="33"/>
      <c r="O9289" s="6" t="s">
        <v>23322</v>
      </c>
      <c r="P9289" s="8" t="str">
        <f t="shared" si="1"/>
        <v/>
      </c>
      <c r="Q9289" s="8" t="str">
        <f t="shared" si="21"/>
        <v/>
      </c>
      <c r="R9289" s="8" t="str">
        <f>if(and(P9289&lt;&gt;"",Q9289&lt;&gt;"newexp",Q9289&lt;&gt;"nostart"),countifs(script_conform_dispatching!A:A,P9289,script_conform_dispatching!B:B,Q9289),"")</f>
        <v/>
      </c>
      <c r="S9289" s="8" t="str">
        <f t="shared" si="3"/>
        <v/>
      </c>
    </row>
    <row r="9290" hidden="1">
      <c r="A9290" s="6" t="s">
        <v>23323</v>
      </c>
      <c r="B9290" s="6" t="s">
        <v>373</v>
      </c>
      <c r="C9290" s="6" t="s">
        <v>1007</v>
      </c>
      <c r="F9290" s="6" t="s">
        <v>415</v>
      </c>
      <c r="G9290" s="6" t="s">
        <v>416</v>
      </c>
      <c r="H9290" s="8" t="str">
        <f>VLOOKUP(C9290,agent_name_matching!A:B,2,false)</f>
        <v>Assessor LLM</v>
      </c>
      <c r="I9290" s="32" t="s">
        <v>1040</v>
      </c>
      <c r="J9290" s="6" t="s">
        <v>418</v>
      </c>
      <c r="L9290" s="6">
        <v>4442.0</v>
      </c>
      <c r="M9290" s="6">
        <v>12.0</v>
      </c>
      <c r="N9290" s="6">
        <v>1617.0</v>
      </c>
      <c r="O9290" s="6" t="s">
        <v>23324</v>
      </c>
      <c r="P9290" s="8" t="str">
        <f t="shared" si="1"/>
        <v/>
      </c>
      <c r="Q9290" s="8" t="str">
        <f t="shared" si="21"/>
        <v/>
      </c>
      <c r="R9290" s="8" t="str">
        <f>if(and(P9290&lt;&gt;"",Q9290&lt;&gt;"newexp",Q9290&lt;&gt;"nostart"),countifs(script_conform_dispatching!A:A,P9290,script_conform_dispatching!B:B,Q9290),"")</f>
        <v/>
      </c>
      <c r="S9290" s="8" t="str">
        <f t="shared" si="3"/>
        <v/>
      </c>
    </row>
    <row r="9291" hidden="1">
      <c r="A9291" s="6" t="s">
        <v>23325</v>
      </c>
      <c r="B9291" s="6" t="s">
        <v>373</v>
      </c>
      <c r="C9291" s="6" t="s">
        <v>407</v>
      </c>
      <c r="D9291" s="6">
        <v>5.0</v>
      </c>
      <c r="E9291" s="6" t="s">
        <v>445</v>
      </c>
      <c r="H9291" s="8" t="str">
        <f>VLOOKUP(C9291,agent_name_matching!A:B,2,false)</f>
        <v>--</v>
      </c>
      <c r="I9291" s="33"/>
      <c r="O9291" s="6" t="s">
        <v>23326</v>
      </c>
      <c r="P9291" s="8">
        <f t="shared" si="1"/>
        <v>5</v>
      </c>
      <c r="Q9291" s="8">
        <f t="shared" si="21"/>
        <v>8</v>
      </c>
      <c r="R9291" s="8">
        <f>if(and(P9291&lt;&gt;"",Q9291&lt;&gt;"newexp",Q9291&lt;&gt;"nostart"),countifs(script_conform_dispatching!A:A,P9291,script_conform_dispatching!B:B,Q9291),"")</f>
        <v>1</v>
      </c>
      <c r="S9291" s="8" t="str">
        <f t="shared" si="3"/>
        <v/>
      </c>
    </row>
    <row r="9292" hidden="1">
      <c r="A9292" s="6" t="s">
        <v>23327</v>
      </c>
      <c r="B9292" s="6" t="s">
        <v>373</v>
      </c>
      <c r="C9292" s="6" t="s">
        <v>1045</v>
      </c>
      <c r="F9292" s="6" t="s">
        <v>415</v>
      </c>
      <c r="G9292" s="6" t="s">
        <v>416</v>
      </c>
      <c r="H9292" s="8" t="str">
        <f>VLOOKUP(C9292,agent_name_matching!A:B,2,false)</f>
        <v>Dispatcher LLM</v>
      </c>
      <c r="I9292" s="32" t="s">
        <v>20050</v>
      </c>
      <c r="J9292" s="6" t="s">
        <v>418</v>
      </c>
      <c r="L9292" s="6">
        <v>5859.0</v>
      </c>
      <c r="M9292" s="6">
        <v>132.0</v>
      </c>
      <c r="N9292" s="6">
        <v>3572.0</v>
      </c>
      <c r="O9292" s="6" t="s">
        <v>23328</v>
      </c>
      <c r="P9292" s="8" t="str">
        <f t="shared" si="1"/>
        <v/>
      </c>
      <c r="Q9292" s="8" t="str">
        <f t="shared" si="21"/>
        <v/>
      </c>
      <c r="R9292" s="8" t="str">
        <f>if(and(P9292&lt;&gt;"",Q9292&lt;&gt;"newexp",Q9292&lt;&gt;"nostart"),countifs(script_conform_dispatching!A:A,P9292,script_conform_dispatching!B:B,Q9292),"")</f>
        <v/>
      </c>
      <c r="S9292" s="8" t="str">
        <f t="shared" si="3"/>
        <v/>
      </c>
    </row>
    <row r="9293" hidden="1">
      <c r="A9293" s="6" t="s">
        <v>23329</v>
      </c>
      <c r="B9293" s="6" t="s">
        <v>373</v>
      </c>
      <c r="C9293" s="6" t="s">
        <v>407</v>
      </c>
      <c r="D9293" s="6">
        <v>8.0</v>
      </c>
      <c r="E9293" s="6" t="s">
        <v>408</v>
      </c>
      <c r="H9293" s="8" t="str">
        <f>VLOOKUP(C9293,agent_name_matching!A:B,2,false)</f>
        <v>--</v>
      </c>
      <c r="I9293" s="33"/>
      <c r="O9293" s="6" t="s">
        <v>23330</v>
      </c>
      <c r="P9293" s="8" t="str">
        <f t="shared" si="1"/>
        <v/>
      </c>
      <c r="Q9293" s="8" t="str">
        <f t="shared" si="21"/>
        <v/>
      </c>
      <c r="R9293" s="8" t="str">
        <f>if(and(P9293&lt;&gt;"",Q9293&lt;&gt;"newexp",Q9293&lt;&gt;"nostart"),countifs(script_conform_dispatching!A:A,P9293,script_conform_dispatching!B:B,Q9293),"")</f>
        <v/>
      </c>
      <c r="S9293" s="8" t="str">
        <f t="shared" si="3"/>
        <v/>
      </c>
    </row>
    <row r="9294" hidden="1">
      <c r="A9294" s="6" t="s">
        <v>23331</v>
      </c>
      <c r="B9294" s="6" t="s">
        <v>373</v>
      </c>
      <c r="C9294" s="6" t="s">
        <v>1011</v>
      </c>
      <c r="F9294" s="6" t="s">
        <v>415</v>
      </c>
      <c r="G9294" s="6" t="s">
        <v>416</v>
      </c>
      <c r="H9294" s="8" t="str">
        <f>VLOOKUP(C9294,agent_name_matching!A:B,2,false)</f>
        <v>Dialog LLM</v>
      </c>
      <c r="I9294" s="32" t="s">
        <v>23332</v>
      </c>
      <c r="J9294" s="6" t="s">
        <v>418</v>
      </c>
      <c r="L9294" s="6">
        <v>10627.0</v>
      </c>
      <c r="M9294" s="6">
        <v>194.0</v>
      </c>
      <c r="N9294" s="6">
        <v>5215.0</v>
      </c>
      <c r="O9294" s="6" t="s">
        <v>23333</v>
      </c>
      <c r="P9294" s="8" t="str">
        <f t="shared" si="1"/>
        <v/>
      </c>
      <c r="Q9294" s="8" t="str">
        <f t="shared" si="21"/>
        <v/>
      </c>
      <c r="R9294" s="8" t="str">
        <f>if(and(P9294&lt;&gt;"",Q9294&lt;&gt;"newexp",Q9294&lt;&gt;"nostart"),countifs(script_conform_dispatching!A:A,P9294,script_conform_dispatching!B:B,Q9294),"")</f>
        <v/>
      </c>
      <c r="S9294" s="8" t="str">
        <f t="shared" si="3"/>
        <v/>
      </c>
    </row>
    <row r="9295" hidden="1">
      <c r="A9295" s="6" t="s">
        <v>23334</v>
      </c>
      <c r="B9295" s="6" t="s">
        <v>373</v>
      </c>
      <c r="C9295" s="6" t="s">
        <v>450</v>
      </c>
      <c r="F9295" s="6" t="s">
        <v>415</v>
      </c>
      <c r="G9295" s="6" t="s">
        <v>416</v>
      </c>
      <c r="H9295" s="8" t="str">
        <f>VLOOKUP(C9295,agent_name_matching!A:B,2,false)</f>
        <v>Validator LLM</v>
      </c>
      <c r="I9295" s="32" t="s">
        <v>451</v>
      </c>
      <c r="J9295" s="6" t="s">
        <v>452</v>
      </c>
      <c r="L9295" s="6">
        <v>4595.0</v>
      </c>
      <c r="M9295" s="6">
        <v>10.0</v>
      </c>
      <c r="N9295" s="6">
        <v>4978.0</v>
      </c>
      <c r="O9295" s="6" t="s">
        <v>23335</v>
      </c>
      <c r="P9295" s="8" t="str">
        <f t="shared" si="1"/>
        <v/>
      </c>
      <c r="Q9295" s="8" t="str">
        <f t="shared" si="21"/>
        <v/>
      </c>
      <c r="R9295" s="8" t="str">
        <f>if(and(P9295&lt;&gt;"",Q9295&lt;&gt;"newexp",Q9295&lt;&gt;"nostart"),countifs(script_conform_dispatching!A:A,P9295,script_conform_dispatching!B:B,Q9295),"")</f>
        <v/>
      </c>
      <c r="S9295" s="8" t="str">
        <f t="shared" si="3"/>
        <v/>
      </c>
    </row>
    <row r="9296" hidden="1">
      <c r="A9296" s="6" t="s">
        <v>23336</v>
      </c>
      <c r="B9296" s="6" t="s">
        <v>373</v>
      </c>
      <c r="C9296" s="6" t="s">
        <v>37</v>
      </c>
      <c r="F9296" s="6" t="s">
        <v>415</v>
      </c>
      <c r="G9296" s="6" t="s">
        <v>416</v>
      </c>
      <c r="H9296" s="8" t="str">
        <f>VLOOKUP(C9296,agent_name_matching!A:B,2,false)</f>
        <v>Patient LLM</v>
      </c>
      <c r="I9296" s="32" t="s">
        <v>23337</v>
      </c>
      <c r="J9296" s="6" t="s">
        <v>418</v>
      </c>
      <c r="K9296" s="6">
        <v>1.0</v>
      </c>
      <c r="L9296" s="6">
        <v>4354.0</v>
      </c>
      <c r="M9296" s="6">
        <v>39.0</v>
      </c>
      <c r="N9296" s="6">
        <v>1122.0</v>
      </c>
      <c r="O9296" s="6" t="s">
        <v>23338</v>
      </c>
      <c r="P9296" s="8" t="str">
        <f t="shared" si="1"/>
        <v/>
      </c>
      <c r="Q9296" s="8" t="str">
        <f t="shared" si="21"/>
        <v/>
      </c>
      <c r="R9296" s="8" t="str">
        <f>if(and(P9296&lt;&gt;"",Q9296&lt;&gt;"newexp",Q9296&lt;&gt;"nostart"),countifs(script_conform_dispatching!A:A,P9296,script_conform_dispatching!B:B,Q9296),"")</f>
        <v/>
      </c>
      <c r="S9296" s="8" t="str">
        <f t="shared" si="3"/>
        <v/>
      </c>
    </row>
    <row r="9297" hidden="1">
      <c r="A9297" s="6" t="s">
        <v>23339</v>
      </c>
      <c r="B9297" s="6" t="s">
        <v>373</v>
      </c>
      <c r="C9297" s="6" t="s">
        <v>411</v>
      </c>
      <c r="H9297" s="8" t="str">
        <f>VLOOKUP(C9297,agent_name_matching!A:B,2,false)</f>
        <v>System</v>
      </c>
      <c r="I9297" s="33"/>
      <c r="O9297" s="6" t="s">
        <v>23340</v>
      </c>
      <c r="P9297" s="8" t="str">
        <f t="shared" si="1"/>
        <v/>
      </c>
      <c r="Q9297" s="8" t="str">
        <f t="shared" si="21"/>
        <v/>
      </c>
      <c r="R9297" s="8" t="str">
        <f>if(and(P9297&lt;&gt;"",Q9297&lt;&gt;"newexp",Q9297&lt;&gt;"nostart"),countifs(script_conform_dispatching!A:A,P9297,script_conform_dispatching!B:B,Q9297),"")</f>
        <v/>
      </c>
      <c r="S9297" s="8" t="str">
        <f t="shared" si="3"/>
        <v/>
      </c>
    </row>
    <row r="9298" hidden="1">
      <c r="A9298" s="6" t="s">
        <v>23341</v>
      </c>
      <c r="B9298" s="6" t="s">
        <v>373</v>
      </c>
      <c r="C9298" s="6" t="s">
        <v>1007</v>
      </c>
      <c r="F9298" s="6" t="s">
        <v>415</v>
      </c>
      <c r="G9298" s="6" t="s">
        <v>416</v>
      </c>
      <c r="H9298" s="8" t="str">
        <f>VLOOKUP(C9298,agent_name_matching!A:B,2,false)</f>
        <v>Assessor LLM</v>
      </c>
      <c r="I9298" s="32" t="s">
        <v>1040</v>
      </c>
      <c r="J9298" s="6" t="s">
        <v>418</v>
      </c>
      <c r="L9298" s="6">
        <v>4750.0</v>
      </c>
      <c r="M9298" s="6">
        <v>12.0</v>
      </c>
      <c r="N9298" s="6">
        <v>1100.0</v>
      </c>
      <c r="O9298" s="6" t="s">
        <v>23342</v>
      </c>
      <c r="P9298" s="8" t="str">
        <f t="shared" si="1"/>
        <v/>
      </c>
      <c r="Q9298" s="8" t="str">
        <f t="shared" si="21"/>
        <v/>
      </c>
      <c r="R9298" s="8" t="str">
        <f>if(and(P9298&lt;&gt;"",Q9298&lt;&gt;"newexp",Q9298&lt;&gt;"nostart"),countifs(script_conform_dispatching!A:A,P9298,script_conform_dispatching!B:B,Q9298),"")</f>
        <v/>
      </c>
      <c r="S9298" s="8" t="str">
        <f t="shared" si="3"/>
        <v/>
      </c>
    </row>
    <row r="9299" hidden="1">
      <c r="A9299" s="6" t="s">
        <v>23343</v>
      </c>
      <c r="B9299" s="6" t="s">
        <v>373</v>
      </c>
      <c r="C9299" s="6" t="s">
        <v>407</v>
      </c>
      <c r="D9299" s="6">
        <v>8.0</v>
      </c>
      <c r="E9299" s="6" t="s">
        <v>445</v>
      </c>
      <c r="H9299" s="8" t="str">
        <f>VLOOKUP(C9299,agent_name_matching!A:B,2,false)</f>
        <v>--</v>
      </c>
      <c r="I9299" s="33"/>
      <c r="O9299" s="6" t="s">
        <v>23344</v>
      </c>
      <c r="P9299" s="8">
        <f t="shared" si="1"/>
        <v>8</v>
      </c>
      <c r="Q9299" s="8" t="str">
        <f t="shared" si="21"/>
        <v>nostart</v>
      </c>
      <c r="R9299" s="8" t="str">
        <f>if(and(P9299&lt;&gt;"",Q9299&lt;&gt;"newexp",Q9299&lt;&gt;"nostart"),countifs(script_conform_dispatching!A:A,P9299,script_conform_dispatching!B:B,Q9299),"")</f>
        <v/>
      </c>
      <c r="S9299" s="8" t="str">
        <f t="shared" si="3"/>
        <v/>
      </c>
    </row>
    <row r="9300" hidden="1">
      <c r="A9300" s="6" t="s">
        <v>23345</v>
      </c>
      <c r="B9300" s="6" t="s">
        <v>373</v>
      </c>
      <c r="C9300" s="6" t="s">
        <v>1011</v>
      </c>
      <c r="F9300" s="6" t="s">
        <v>415</v>
      </c>
      <c r="G9300" s="6" t="s">
        <v>416</v>
      </c>
      <c r="H9300" s="8" t="str">
        <f>VLOOKUP(C9300,agent_name_matching!A:B,2,false)</f>
        <v>Dialog LLM</v>
      </c>
      <c r="I9300" s="32" t="s">
        <v>23346</v>
      </c>
      <c r="J9300" s="6" t="s">
        <v>418</v>
      </c>
      <c r="L9300" s="6">
        <v>11033.0</v>
      </c>
      <c r="M9300" s="6">
        <v>88.0</v>
      </c>
      <c r="N9300" s="6">
        <v>2628.0</v>
      </c>
      <c r="O9300" s="6" t="s">
        <v>23347</v>
      </c>
      <c r="P9300" s="8" t="str">
        <f t="shared" si="1"/>
        <v/>
      </c>
      <c r="Q9300" s="8" t="str">
        <f t="shared" si="21"/>
        <v/>
      </c>
      <c r="R9300" s="8" t="str">
        <f>if(and(P9300&lt;&gt;"",Q9300&lt;&gt;"newexp",Q9300&lt;&gt;"nostart"),countifs(script_conform_dispatching!A:A,P9300,script_conform_dispatching!B:B,Q9300),"")</f>
        <v/>
      </c>
      <c r="S9300" s="8" t="str">
        <f t="shared" si="3"/>
        <v/>
      </c>
    </row>
    <row r="9301" hidden="1">
      <c r="A9301" s="6" t="s">
        <v>23348</v>
      </c>
      <c r="B9301" s="6" t="s">
        <v>373</v>
      </c>
      <c r="C9301" s="6" t="s">
        <v>450</v>
      </c>
      <c r="F9301" s="6" t="s">
        <v>415</v>
      </c>
      <c r="G9301" s="6" t="s">
        <v>416</v>
      </c>
      <c r="H9301" s="8" t="str">
        <f>VLOOKUP(C9301,agent_name_matching!A:B,2,false)</f>
        <v>Validator LLM</v>
      </c>
      <c r="I9301" s="32" t="s">
        <v>1000</v>
      </c>
      <c r="J9301" s="6" t="s">
        <v>452</v>
      </c>
      <c r="L9301" s="6">
        <v>4661.0</v>
      </c>
      <c r="M9301" s="6">
        <v>26.0</v>
      </c>
      <c r="N9301" s="6">
        <v>882.0</v>
      </c>
      <c r="O9301" s="6" t="s">
        <v>23349</v>
      </c>
      <c r="P9301" s="8" t="str">
        <f t="shared" si="1"/>
        <v/>
      </c>
      <c r="Q9301" s="8" t="str">
        <f t="shared" si="21"/>
        <v/>
      </c>
      <c r="R9301" s="8" t="str">
        <f>if(and(P9301&lt;&gt;"",Q9301&lt;&gt;"newexp",Q9301&lt;&gt;"nostart"),countifs(script_conform_dispatching!A:A,P9301,script_conform_dispatching!B:B,Q9301),"")</f>
        <v/>
      </c>
      <c r="S9301" s="8" t="str">
        <f t="shared" si="3"/>
        <v/>
      </c>
    </row>
    <row r="9302" hidden="1">
      <c r="A9302" s="6" t="s">
        <v>23350</v>
      </c>
      <c r="B9302" s="6" t="s">
        <v>377</v>
      </c>
      <c r="C9302" s="6" t="s">
        <v>407</v>
      </c>
      <c r="D9302" s="6">
        <v>1.0</v>
      </c>
      <c r="E9302" s="6" t="s">
        <v>408</v>
      </c>
      <c r="H9302" s="8" t="str">
        <f>VLOOKUP(C9302,agent_name_matching!A:B,2,false)</f>
        <v>--</v>
      </c>
      <c r="I9302" s="33"/>
      <c r="O9302" s="6" t="s">
        <v>23351</v>
      </c>
      <c r="P9302" s="8" t="str">
        <f t="shared" si="1"/>
        <v/>
      </c>
      <c r="Q9302" s="8" t="str">
        <f t="shared" si="21"/>
        <v/>
      </c>
      <c r="R9302" s="8" t="str">
        <f>if(and(P9302&lt;&gt;"",Q9302&lt;&gt;"newexp",Q9302&lt;&gt;"nostart"),countifs(script_conform_dispatching!A:A,P9302,script_conform_dispatching!B:B,Q9302),"")</f>
        <v/>
      </c>
      <c r="S9302" s="8" t="str">
        <f t="shared" si="3"/>
        <v/>
      </c>
    </row>
    <row r="9303" hidden="1">
      <c r="A9303" s="6" t="s">
        <v>23352</v>
      </c>
      <c r="B9303" s="6" t="s">
        <v>377</v>
      </c>
      <c r="C9303" s="6" t="s">
        <v>411</v>
      </c>
      <c r="H9303" s="8" t="str">
        <f>VLOOKUP(C9303,agent_name_matching!A:B,2,false)</f>
        <v>System</v>
      </c>
      <c r="I9303" s="33"/>
      <c r="O9303" s="6" t="s">
        <v>23353</v>
      </c>
      <c r="P9303" s="8" t="str">
        <f t="shared" si="1"/>
        <v/>
      </c>
      <c r="Q9303" s="8" t="str">
        <f t="shared" si="21"/>
        <v/>
      </c>
      <c r="R9303" s="8" t="str">
        <f>if(and(P9303&lt;&gt;"",Q9303&lt;&gt;"newexp",Q9303&lt;&gt;"nostart"),countifs(script_conform_dispatching!A:A,P9303,script_conform_dispatching!B:B,Q9303),"")</f>
        <v/>
      </c>
      <c r="S9303" s="8" t="str">
        <f t="shared" si="3"/>
        <v/>
      </c>
    </row>
    <row r="9304" hidden="1">
      <c r="A9304" s="6" t="s">
        <v>23354</v>
      </c>
      <c r="B9304" s="6" t="s">
        <v>377</v>
      </c>
      <c r="C9304" s="6" t="s">
        <v>1007</v>
      </c>
      <c r="F9304" s="6" t="s">
        <v>415</v>
      </c>
      <c r="G9304" s="6" t="s">
        <v>416</v>
      </c>
      <c r="H9304" s="8" t="str">
        <f>VLOOKUP(C9304,agent_name_matching!A:B,2,false)</f>
        <v>Assessor LLM</v>
      </c>
      <c r="I9304" s="32" t="s">
        <v>1008</v>
      </c>
      <c r="J9304" s="6" t="s">
        <v>418</v>
      </c>
      <c r="L9304" s="6">
        <v>716.0</v>
      </c>
      <c r="M9304" s="6">
        <v>14.0</v>
      </c>
      <c r="N9304" s="6">
        <v>791.0</v>
      </c>
      <c r="O9304" s="6" t="s">
        <v>23355</v>
      </c>
      <c r="P9304" s="8" t="str">
        <f t="shared" si="1"/>
        <v/>
      </c>
      <c r="Q9304" s="8" t="str">
        <f t="shared" si="21"/>
        <v/>
      </c>
      <c r="R9304" s="8" t="str">
        <f>if(and(P9304&lt;&gt;"",Q9304&lt;&gt;"newexp",Q9304&lt;&gt;"nostart"),countifs(script_conform_dispatching!A:A,P9304,script_conform_dispatching!B:B,Q9304),"")</f>
        <v/>
      </c>
      <c r="S9304" s="8" t="str">
        <f t="shared" si="3"/>
        <v/>
      </c>
    </row>
    <row r="9305" hidden="1">
      <c r="A9305" s="6" t="s">
        <v>23356</v>
      </c>
      <c r="B9305" s="6" t="s">
        <v>377</v>
      </c>
      <c r="C9305" s="6" t="s">
        <v>1011</v>
      </c>
      <c r="F9305" s="6" t="s">
        <v>415</v>
      </c>
      <c r="G9305" s="6" t="s">
        <v>416</v>
      </c>
      <c r="H9305" s="8" t="str">
        <f>VLOOKUP(C9305,agent_name_matching!A:B,2,false)</f>
        <v>Dialog LLM</v>
      </c>
      <c r="I9305" s="32" t="s">
        <v>1012</v>
      </c>
      <c r="J9305" s="6" t="s">
        <v>418</v>
      </c>
      <c r="L9305" s="6">
        <v>565.0</v>
      </c>
      <c r="M9305" s="6">
        <v>28.0</v>
      </c>
      <c r="N9305" s="6">
        <v>1015.0</v>
      </c>
      <c r="O9305" s="6" t="s">
        <v>23357</v>
      </c>
      <c r="P9305" s="8" t="str">
        <f t="shared" si="1"/>
        <v/>
      </c>
      <c r="Q9305" s="8" t="str">
        <f t="shared" si="21"/>
        <v/>
      </c>
      <c r="R9305" s="8" t="str">
        <f>if(and(P9305&lt;&gt;"",Q9305&lt;&gt;"newexp",Q9305&lt;&gt;"nostart"),countifs(script_conform_dispatching!A:A,P9305,script_conform_dispatching!B:B,Q9305),"")</f>
        <v/>
      </c>
      <c r="S9305" s="8" t="str">
        <f t="shared" si="3"/>
        <v/>
      </c>
    </row>
    <row r="9306" hidden="1">
      <c r="A9306" s="6" t="s">
        <v>23358</v>
      </c>
      <c r="B9306" s="6" t="s">
        <v>377</v>
      </c>
      <c r="C9306" s="6" t="s">
        <v>37</v>
      </c>
      <c r="F9306" s="6" t="s">
        <v>415</v>
      </c>
      <c r="G9306" s="6" t="s">
        <v>416</v>
      </c>
      <c r="H9306" s="8" t="str">
        <f>VLOOKUP(C9306,agent_name_matching!A:B,2,false)</f>
        <v>Patient LLM</v>
      </c>
      <c r="I9306" s="32" t="s">
        <v>23359</v>
      </c>
      <c r="J9306" s="6" t="s">
        <v>418</v>
      </c>
      <c r="K9306" s="6">
        <v>1.0</v>
      </c>
      <c r="L9306" s="6">
        <v>373.0</v>
      </c>
      <c r="M9306" s="6">
        <v>39.0</v>
      </c>
      <c r="N9306" s="6">
        <v>811.0</v>
      </c>
      <c r="O9306" s="6" t="s">
        <v>23360</v>
      </c>
      <c r="P9306" s="8" t="str">
        <f t="shared" si="1"/>
        <v/>
      </c>
      <c r="Q9306" s="8" t="str">
        <f t="shared" si="21"/>
        <v/>
      </c>
      <c r="R9306" s="8" t="str">
        <f>if(and(P9306&lt;&gt;"",Q9306&lt;&gt;"newexp",Q9306&lt;&gt;"nostart"),countifs(script_conform_dispatching!A:A,P9306,script_conform_dispatching!B:B,Q9306),"")</f>
        <v/>
      </c>
      <c r="S9306" s="8" t="str">
        <f t="shared" si="3"/>
        <v/>
      </c>
    </row>
    <row r="9307" hidden="1">
      <c r="A9307" s="6" t="s">
        <v>23361</v>
      </c>
      <c r="B9307" s="6" t="s">
        <v>377</v>
      </c>
      <c r="C9307" s="6" t="s">
        <v>411</v>
      </c>
      <c r="H9307" s="8" t="str">
        <f>VLOOKUP(C9307,agent_name_matching!A:B,2,false)</f>
        <v>System</v>
      </c>
      <c r="I9307" s="33"/>
      <c r="O9307" s="6" t="s">
        <v>23362</v>
      </c>
      <c r="P9307" s="8" t="str">
        <f t="shared" si="1"/>
        <v/>
      </c>
      <c r="Q9307" s="8" t="str">
        <f t="shared" si="21"/>
        <v/>
      </c>
      <c r="R9307" s="8" t="str">
        <f>if(and(P9307&lt;&gt;"",Q9307&lt;&gt;"newexp",Q9307&lt;&gt;"nostart"),countifs(script_conform_dispatching!A:A,P9307,script_conform_dispatching!B:B,Q9307),"")</f>
        <v/>
      </c>
      <c r="S9307" s="8" t="str">
        <f t="shared" si="3"/>
        <v/>
      </c>
    </row>
    <row r="9308" hidden="1">
      <c r="A9308" s="6" t="s">
        <v>23363</v>
      </c>
      <c r="B9308" s="6" t="s">
        <v>377</v>
      </c>
      <c r="C9308" s="6" t="s">
        <v>1007</v>
      </c>
      <c r="F9308" s="6" t="s">
        <v>415</v>
      </c>
      <c r="G9308" s="6" t="s">
        <v>416</v>
      </c>
      <c r="H9308" s="8" t="str">
        <f>VLOOKUP(C9308,agent_name_matching!A:B,2,false)</f>
        <v>Assessor LLM</v>
      </c>
      <c r="I9308" s="32" t="s">
        <v>1008</v>
      </c>
      <c r="J9308" s="6" t="s">
        <v>418</v>
      </c>
      <c r="L9308" s="6">
        <v>787.0</v>
      </c>
      <c r="M9308" s="6">
        <v>14.0</v>
      </c>
      <c r="N9308" s="6">
        <v>692.0</v>
      </c>
      <c r="O9308" s="6" t="s">
        <v>23364</v>
      </c>
      <c r="P9308" s="8" t="str">
        <f t="shared" si="1"/>
        <v/>
      </c>
      <c r="Q9308" s="8" t="str">
        <f t="shared" si="21"/>
        <v/>
      </c>
      <c r="R9308" s="8" t="str">
        <f>if(and(P9308&lt;&gt;"",Q9308&lt;&gt;"newexp",Q9308&lt;&gt;"nostart"),countifs(script_conform_dispatching!A:A,P9308,script_conform_dispatching!B:B,Q9308),"")</f>
        <v/>
      </c>
      <c r="S9308" s="8" t="str">
        <f t="shared" si="3"/>
        <v/>
      </c>
    </row>
    <row r="9309" hidden="1">
      <c r="A9309" s="6" t="s">
        <v>23365</v>
      </c>
      <c r="B9309" s="6" t="s">
        <v>377</v>
      </c>
      <c r="C9309" s="6" t="s">
        <v>1011</v>
      </c>
      <c r="F9309" s="6" t="s">
        <v>415</v>
      </c>
      <c r="G9309" s="6" t="s">
        <v>416</v>
      </c>
      <c r="H9309" s="8" t="str">
        <f>VLOOKUP(C9309,agent_name_matching!A:B,2,false)</f>
        <v>Dialog LLM</v>
      </c>
      <c r="I9309" s="32" t="s">
        <v>17018</v>
      </c>
      <c r="J9309" s="6" t="s">
        <v>418</v>
      </c>
      <c r="L9309" s="6">
        <v>799.0</v>
      </c>
      <c r="M9309" s="6">
        <v>22.0</v>
      </c>
      <c r="N9309" s="6">
        <v>689.0</v>
      </c>
      <c r="O9309" s="6" t="s">
        <v>23366</v>
      </c>
      <c r="P9309" s="8" t="str">
        <f t="shared" si="1"/>
        <v/>
      </c>
      <c r="Q9309" s="8" t="str">
        <f t="shared" si="21"/>
        <v/>
      </c>
      <c r="R9309" s="8" t="str">
        <f>if(and(P9309&lt;&gt;"",Q9309&lt;&gt;"newexp",Q9309&lt;&gt;"nostart"),countifs(script_conform_dispatching!A:A,P9309,script_conform_dispatching!B:B,Q9309),"")</f>
        <v/>
      </c>
      <c r="S9309" s="8" t="str">
        <f t="shared" si="3"/>
        <v/>
      </c>
    </row>
    <row r="9310" hidden="1">
      <c r="A9310" s="6" t="s">
        <v>23367</v>
      </c>
      <c r="B9310" s="6" t="s">
        <v>377</v>
      </c>
      <c r="C9310" s="6" t="s">
        <v>37</v>
      </c>
      <c r="F9310" s="6" t="s">
        <v>415</v>
      </c>
      <c r="G9310" s="6" t="s">
        <v>416</v>
      </c>
      <c r="H9310" s="8" t="str">
        <f>VLOOKUP(C9310,agent_name_matching!A:B,2,false)</f>
        <v>Patient LLM</v>
      </c>
      <c r="I9310" s="32" t="s">
        <v>4438</v>
      </c>
      <c r="J9310" s="6" t="s">
        <v>418</v>
      </c>
      <c r="K9310" s="6">
        <v>1.0</v>
      </c>
      <c r="L9310" s="6">
        <v>442.0</v>
      </c>
      <c r="M9310" s="6">
        <v>11.0</v>
      </c>
      <c r="N9310" s="6">
        <v>483.0</v>
      </c>
      <c r="O9310" s="6" t="s">
        <v>23368</v>
      </c>
      <c r="P9310" s="8" t="str">
        <f t="shared" si="1"/>
        <v/>
      </c>
      <c r="Q9310" s="8" t="str">
        <f t="shared" si="21"/>
        <v/>
      </c>
      <c r="R9310" s="8" t="str">
        <f>if(and(P9310&lt;&gt;"",Q9310&lt;&gt;"newexp",Q9310&lt;&gt;"nostart"),countifs(script_conform_dispatching!A:A,P9310,script_conform_dispatching!B:B,Q9310),"")</f>
        <v/>
      </c>
      <c r="S9310" s="8" t="str">
        <f t="shared" si="3"/>
        <v/>
      </c>
    </row>
    <row r="9311" hidden="1">
      <c r="A9311" s="6" t="s">
        <v>23369</v>
      </c>
      <c r="B9311" s="6" t="s">
        <v>377</v>
      </c>
      <c r="C9311" s="6" t="s">
        <v>411</v>
      </c>
      <c r="H9311" s="8" t="str">
        <f>VLOOKUP(C9311,agent_name_matching!A:B,2,false)</f>
        <v>System</v>
      </c>
      <c r="I9311" s="33"/>
      <c r="O9311" s="6" t="s">
        <v>23370</v>
      </c>
      <c r="P9311" s="8" t="str">
        <f t="shared" si="1"/>
        <v/>
      </c>
      <c r="Q9311" s="8" t="str">
        <f t="shared" si="21"/>
        <v/>
      </c>
      <c r="R9311" s="8" t="str">
        <f>if(and(P9311&lt;&gt;"",Q9311&lt;&gt;"newexp",Q9311&lt;&gt;"nostart"),countifs(script_conform_dispatching!A:A,P9311,script_conform_dispatching!B:B,Q9311),"")</f>
        <v/>
      </c>
      <c r="S9311" s="8" t="str">
        <f t="shared" si="3"/>
        <v/>
      </c>
    </row>
    <row r="9312" hidden="1">
      <c r="A9312" s="6" t="s">
        <v>23371</v>
      </c>
      <c r="B9312" s="6" t="s">
        <v>377</v>
      </c>
      <c r="C9312" s="6" t="s">
        <v>1007</v>
      </c>
      <c r="F9312" s="6" t="s">
        <v>415</v>
      </c>
      <c r="G9312" s="6" t="s">
        <v>416</v>
      </c>
      <c r="H9312" s="8" t="str">
        <f>VLOOKUP(C9312,agent_name_matching!A:B,2,false)</f>
        <v>Assessor LLM</v>
      </c>
      <c r="I9312" s="32" t="s">
        <v>1008</v>
      </c>
      <c r="J9312" s="6" t="s">
        <v>418</v>
      </c>
      <c r="L9312" s="6">
        <v>826.0</v>
      </c>
      <c r="M9312" s="6">
        <v>14.0</v>
      </c>
      <c r="N9312" s="6">
        <v>579.0</v>
      </c>
      <c r="O9312" s="6" t="s">
        <v>23372</v>
      </c>
      <c r="P9312" s="8" t="str">
        <f t="shared" si="1"/>
        <v/>
      </c>
      <c r="Q9312" s="8" t="str">
        <f t="shared" si="21"/>
        <v/>
      </c>
      <c r="R9312" s="8" t="str">
        <f>if(and(P9312&lt;&gt;"",Q9312&lt;&gt;"newexp",Q9312&lt;&gt;"nostart"),countifs(script_conform_dispatching!A:A,P9312,script_conform_dispatching!B:B,Q9312),"")</f>
        <v/>
      </c>
      <c r="S9312" s="8" t="str">
        <f t="shared" si="3"/>
        <v/>
      </c>
    </row>
    <row r="9313" hidden="1">
      <c r="A9313" s="6" t="s">
        <v>23373</v>
      </c>
      <c r="B9313" s="6" t="s">
        <v>377</v>
      </c>
      <c r="C9313" s="6" t="s">
        <v>1011</v>
      </c>
      <c r="F9313" s="6" t="s">
        <v>415</v>
      </c>
      <c r="G9313" s="6" t="s">
        <v>416</v>
      </c>
      <c r="H9313" s="8" t="str">
        <f>VLOOKUP(C9313,agent_name_matching!A:B,2,false)</f>
        <v>Dialog LLM</v>
      </c>
      <c r="I9313" s="32" t="s">
        <v>4861</v>
      </c>
      <c r="J9313" s="6" t="s">
        <v>418</v>
      </c>
      <c r="L9313" s="6">
        <v>999.0</v>
      </c>
      <c r="M9313" s="6">
        <v>28.0</v>
      </c>
      <c r="N9313" s="6">
        <v>772.0</v>
      </c>
      <c r="O9313" s="6" t="s">
        <v>23374</v>
      </c>
      <c r="P9313" s="8" t="str">
        <f t="shared" si="1"/>
        <v/>
      </c>
      <c r="Q9313" s="8" t="str">
        <f t="shared" si="21"/>
        <v/>
      </c>
      <c r="R9313" s="8" t="str">
        <f>if(and(P9313&lt;&gt;"",Q9313&lt;&gt;"newexp",Q9313&lt;&gt;"nostart"),countifs(script_conform_dispatching!A:A,P9313,script_conform_dispatching!B:B,Q9313),"")</f>
        <v/>
      </c>
      <c r="S9313" s="8" t="str">
        <f t="shared" si="3"/>
        <v/>
      </c>
    </row>
    <row r="9314" hidden="1">
      <c r="A9314" s="6" t="s">
        <v>23375</v>
      </c>
      <c r="B9314" s="6" t="s">
        <v>377</v>
      </c>
      <c r="C9314" s="6" t="s">
        <v>37</v>
      </c>
      <c r="F9314" s="6" t="s">
        <v>415</v>
      </c>
      <c r="G9314" s="6" t="s">
        <v>416</v>
      </c>
      <c r="H9314" s="8" t="str">
        <f>VLOOKUP(C9314,agent_name_matching!A:B,2,false)</f>
        <v>Patient LLM</v>
      </c>
      <c r="I9314" s="32" t="s">
        <v>23376</v>
      </c>
      <c r="J9314" s="6" t="s">
        <v>418</v>
      </c>
      <c r="K9314" s="6">
        <v>1.0</v>
      </c>
      <c r="L9314" s="6">
        <v>489.0</v>
      </c>
      <c r="M9314" s="6">
        <v>32.0</v>
      </c>
      <c r="N9314" s="6">
        <v>760.0</v>
      </c>
      <c r="O9314" s="6" t="s">
        <v>23377</v>
      </c>
      <c r="P9314" s="8" t="str">
        <f t="shared" si="1"/>
        <v/>
      </c>
      <c r="Q9314" s="8" t="str">
        <f t="shared" si="21"/>
        <v/>
      </c>
      <c r="R9314" s="8" t="str">
        <f>if(and(P9314&lt;&gt;"",Q9314&lt;&gt;"newexp",Q9314&lt;&gt;"nostart"),countifs(script_conform_dispatching!A:A,P9314,script_conform_dispatching!B:B,Q9314),"")</f>
        <v/>
      </c>
      <c r="S9314" s="8" t="str">
        <f t="shared" si="3"/>
        <v/>
      </c>
    </row>
    <row r="9315" hidden="1">
      <c r="A9315" s="6" t="s">
        <v>23378</v>
      </c>
      <c r="B9315" s="6" t="s">
        <v>377</v>
      </c>
      <c r="C9315" s="6" t="s">
        <v>411</v>
      </c>
      <c r="H9315" s="8" t="str">
        <f>VLOOKUP(C9315,agent_name_matching!A:B,2,false)</f>
        <v>System</v>
      </c>
      <c r="I9315" s="33"/>
      <c r="O9315" s="6" t="s">
        <v>23379</v>
      </c>
      <c r="P9315" s="8" t="str">
        <f t="shared" si="1"/>
        <v/>
      </c>
      <c r="Q9315" s="8" t="str">
        <f t="shared" si="21"/>
        <v/>
      </c>
      <c r="R9315" s="8" t="str">
        <f>if(and(P9315&lt;&gt;"",Q9315&lt;&gt;"newexp",Q9315&lt;&gt;"nostart"),countifs(script_conform_dispatching!A:A,P9315,script_conform_dispatching!B:B,Q9315),"")</f>
        <v/>
      </c>
      <c r="S9315" s="8" t="str">
        <f t="shared" si="3"/>
        <v/>
      </c>
    </row>
    <row r="9316" hidden="1">
      <c r="A9316" s="6" t="s">
        <v>23380</v>
      </c>
      <c r="B9316" s="6" t="s">
        <v>377</v>
      </c>
      <c r="C9316" s="6" t="s">
        <v>1007</v>
      </c>
      <c r="F9316" s="6" t="s">
        <v>415</v>
      </c>
      <c r="G9316" s="6" t="s">
        <v>416</v>
      </c>
      <c r="H9316" s="8" t="str">
        <f>VLOOKUP(C9316,agent_name_matching!A:B,2,false)</f>
        <v>Assessor LLM</v>
      </c>
      <c r="I9316" s="32" t="s">
        <v>1040</v>
      </c>
      <c r="J9316" s="6" t="s">
        <v>418</v>
      </c>
      <c r="L9316" s="6">
        <v>892.0</v>
      </c>
      <c r="M9316" s="6">
        <v>12.0</v>
      </c>
      <c r="N9316" s="6">
        <v>532.0</v>
      </c>
      <c r="O9316" s="6" t="s">
        <v>23381</v>
      </c>
      <c r="P9316" s="8" t="str">
        <f t="shared" si="1"/>
        <v/>
      </c>
      <c r="Q9316" s="8" t="str">
        <f t="shared" si="21"/>
        <v/>
      </c>
      <c r="R9316" s="8" t="str">
        <f>if(and(P9316&lt;&gt;"",Q9316&lt;&gt;"newexp",Q9316&lt;&gt;"nostart"),countifs(script_conform_dispatching!A:A,P9316,script_conform_dispatching!B:B,Q9316),"")</f>
        <v/>
      </c>
      <c r="S9316" s="8" t="str">
        <f t="shared" si="3"/>
        <v/>
      </c>
    </row>
    <row r="9317" hidden="1">
      <c r="A9317" s="6" t="s">
        <v>23382</v>
      </c>
      <c r="B9317" s="6" t="s">
        <v>377</v>
      </c>
      <c r="C9317" s="6" t="s">
        <v>407</v>
      </c>
      <c r="D9317" s="6">
        <v>1.0</v>
      </c>
      <c r="E9317" s="6" t="s">
        <v>445</v>
      </c>
      <c r="H9317" s="8" t="str">
        <f>VLOOKUP(C9317,agent_name_matching!A:B,2,false)</f>
        <v>--</v>
      </c>
      <c r="I9317" s="33"/>
      <c r="O9317" s="6" t="s">
        <v>23383</v>
      </c>
      <c r="P9317" s="8">
        <f t="shared" si="1"/>
        <v>1</v>
      </c>
      <c r="Q9317" s="8">
        <f t="shared" si="21"/>
        <v>2</v>
      </c>
      <c r="R9317" s="8">
        <f>if(and(P9317&lt;&gt;"",Q9317&lt;&gt;"newexp",Q9317&lt;&gt;"nostart"),countifs(script_conform_dispatching!A:A,P9317,script_conform_dispatching!B:B,Q9317),"")</f>
        <v>1</v>
      </c>
      <c r="S9317" s="8" t="str">
        <f t="shared" si="3"/>
        <v/>
      </c>
    </row>
    <row r="9318" hidden="1">
      <c r="A9318" s="6" t="s">
        <v>23384</v>
      </c>
      <c r="B9318" s="6" t="s">
        <v>377</v>
      </c>
      <c r="C9318" s="6" t="s">
        <v>1045</v>
      </c>
      <c r="F9318" s="6" t="s">
        <v>415</v>
      </c>
      <c r="G9318" s="6" t="s">
        <v>416</v>
      </c>
      <c r="H9318" s="8" t="str">
        <f>VLOOKUP(C9318,agent_name_matching!A:B,2,false)</f>
        <v>Dispatcher LLM</v>
      </c>
      <c r="I9318" s="32" t="s">
        <v>1046</v>
      </c>
      <c r="J9318" s="6" t="s">
        <v>418</v>
      </c>
      <c r="L9318" s="6">
        <v>2309.0</v>
      </c>
      <c r="M9318" s="6">
        <v>150.0</v>
      </c>
      <c r="N9318" s="6">
        <v>1928.0</v>
      </c>
      <c r="O9318" s="6" t="s">
        <v>23385</v>
      </c>
      <c r="P9318" s="8" t="str">
        <f t="shared" si="1"/>
        <v/>
      </c>
      <c r="Q9318" s="8" t="str">
        <f t="shared" si="21"/>
        <v/>
      </c>
      <c r="R9318" s="8" t="str">
        <f>if(and(P9318&lt;&gt;"",Q9318&lt;&gt;"newexp",Q9318&lt;&gt;"nostart"),countifs(script_conform_dispatching!A:A,P9318,script_conform_dispatching!B:B,Q9318),"")</f>
        <v/>
      </c>
      <c r="S9318" s="8" t="str">
        <f t="shared" si="3"/>
        <v/>
      </c>
    </row>
    <row r="9319" hidden="1">
      <c r="A9319" s="6" t="s">
        <v>23386</v>
      </c>
      <c r="B9319" s="6" t="s">
        <v>377</v>
      </c>
      <c r="C9319" s="6" t="s">
        <v>407</v>
      </c>
      <c r="D9319" s="6">
        <v>2.0</v>
      </c>
      <c r="E9319" s="6" t="s">
        <v>408</v>
      </c>
      <c r="H9319" s="8" t="str">
        <f>VLOOKUP(C9319,agent_name_matching!A:B,2,false)</f>
        <v>--</v>
      </c>
      <c r="I9319" s="33"/>
      <c r="O9319" s="6" t="s">
        <v>23387</v>
      </c>
      <c r="P9319" s="8" t="str">
        <f t="shared" si="1"/>
        <v/>
      </c>
      <c r="Q9319" s="8" t="str">
        <f t="shared" si="21"/>
        <v/>
      </c>
      <c r="R9319" s="8" t="str">
        <f>if(and(P9319&lt;&gt;"",Q9319&lt;&gt;"newexp",Q9319&lt;&gt;"nostart"),countifs(script_conform_dispatching!A:A,P9319,script_conform_dispatching!B:B,Q9319),"")</f>
        <v/>
      </c>
      <c r="S9319" s="8" t="str">
        <f t="shared" si="3"/>
        <v/>
      </c>
    </row>
    <row r="9320" hidden="1">
      <c r="A9320" s="6" t="s">
        <v>23388</v>
      </c>
      <c r="B9320" s="6" t="s">
        <v>377</v>
      </c>
      <c r="C9320" s="6" t="s">
        <v>1011</v>
      </c>
      <c r="F9320" s="6" t="s">
        <v>415</v>
      </c>
      <c r="G9320" s="6" t="s">
        <v>416</v>
      </c>
      <c r="H9320" s="8" t="str">
        <f>VLOOKUP(C9320,agent_name_matching!A:B,2,false)</f>
        <v>Dialog LLM</v>
      </c>
      <c r="I9320" s="32" t="s">
        <v>15869</v>
      </c>
      <c r="J9320" s="6" t="s">
        <v>418</v>
      </c>
      <c r="L9320" s="6">
        <v>1378.0</v>
      </c>
      <c r="M9320" s="6">
        <v>24.0</v>
      </c>
      <c r="N9320" s="6">
        <v>988.0</v>
      </c>
      <c r="O9320" s="6" t="s">
        <v>23389</v>
      </c>
      <c r="P9320" s="8" t="str">
        <f t="shared" si="1"/>
        <v/>
      </c>
      <c r="Q9320" s="8" t="str">
        <f t="shared" si="21"/>
        <v/>
      </c>
      <c r="R9320" s="8" t="str">
        <f>if(and(P9320&lt;&gt;"",Q9320&lt;&gt;"newexp",Q9320&lt;&gt;"nostart"),countifs(script_conform_dispatching!A:A,P9320,script_conform_dispatching!B:B,Q9320),"")</f>
        <v/>
      </c>
      <c r="S9320" s="8" t="str">
        <f t="shared" si="3"/>
        <v/>
      </c>
    </row>
    <row r="9321" hidden="1">
      <c r="A9321" s="6" t="s">
        <v>23390</v>
      </c>
      <c r="B9321" s="6" t="s">
        <v>377</v>
      </c>
      <c r="C9321" s="6" t="s">
        <v>450</v>
      </c>
      <c r="F9321" s="6" t="s">
        <v>415</v>
      </c>
      <c r="G9321" s="6" t="s">
        <v>416</v>
      </c>
      <c r="H9321" s="8" t="str">
        <f>VLOOKUP(C9321,agent_name_matching!A:B,2,false)</f>
        <v>Validator LLM</v>
      </c>
      <c r="I9321" s="32" t="s">
        <v>23391</v>
      </c>
      <c r="J9321" s="6" t="s">
        <v>452</v>
      </c>
      <c r="L9321" s="6">
        <v>744.0</v>
      </c>
      <c r="M9321" s="6">
        <v>54.0</v>
      </c>
      <c r="N9321" s="6">
        <v>1031.0</v>
      </c>
      <c r="O9321" s="6" t="s">
        <v>23392</v>
      </c>
      <c r="P9321" s="8" t="str">
        <f t="shared" si="1"/>
        <v/>
      </c>
      <c r="Q9321" s="8" t="str">
        <f t="shared" si="21"/>
        <v/>
      </c>
      <c r="R9321" s="8" t="str">
        <f>if(and(P9321&lt;&gt;"",Q9321&lt;&gt;"newexp",Q9321&lt;&gt;"nostart"),countifs(script_conform_dispatching!A:A,P9321,script_conform_dispatching!B:B,Q9321),"")</f>
        <v/>
      </c>
      <c r="S9321" s="8" t="str">
        <f t="shared" si="3"/>
        <v/>
      </c>
    </row>
    <row r="9322" hidden="1">
      <c r="A9322" s="6" t="s">
        <v>23393</v>
      </c>
      <c r="B9322" s="6" t="s">
        <v>377</v>
      </c>
      <c r="C9322" s="6" t="s">
        <v>37</v>
      </c>
      <c r="F9322" s="6" t="s">
        <v>415</v>
      </c>
      <c r="G9322" s="6" t="s">
        <v>416</v>
      </c>
      <c r="H9322" s="8" t="str">
        <f>VLOOKUP(C9322,agent_name_matching!A:B,2,false)</f>
        <v>Patient LLM</v>
      </c>
      <c r="I9322" s="32" t="s">
        <v>23394</v>
      </c>
      <c r="J9322" s="6" t="s">
        <v>418</v>
      </c>
      <c r="K9322" s="6">
        <v>1.0</v>
      </c>
      <c r="L9322" s="6">
        <v>553.0</v>
      </c>
      <c r="M9322" s="6">
        <v>32.0</v>
      </c>
      <c r="N9322" s="6">
        <v>914.0</v>
      </c>
      <c r="O9322" s="6" t="s">
        <v>23395</v>
      </c>
      <c r="P9322" s="8" t="str">
        <f t="shared" si="1"/>
        <v/>
      </c>
      <c r="Q9322" s="8" t="str">
        <f t="shared" si="21"/>
        <v/>
      </c>
      <c r="R9322" s="8" t="str">
        <f>if(and(P9322&lt;&gt;"",Q9322&lt;&gt;"newexp",Q9322&lt;&gt;"nostart"),countifs(script_conform_dispatching!A:A,P9322,script_conform_dispatching!B:B,Q9322),"")</f>
        <v/>
      </c>
      <c r="S9322" s="8" t="str">
        <f t="shared" si="3"/>
        <v/>
      </c>
    </row>
    <row r="9323" hidden="1">
      <c r="A9323" s="6" t="s">
        <v>23396</v>
      </c>
      <c r="B9323" s="6" t="s">
        <v>377</v>
      </c>
      <c r="C9323" s="6" t="s">
        <v>411</v>
      </c>
      <c r="H9323" s="8" t="str">
        <f>VLOOKUP(C9323,agent_name_matching!A:B,2,false)</f>
        <v>System</v>
      </c>
      <c r="I9323" s="33"/>
      <c r="O9323" s="6" t="s">
        <v>23397</v>
      </c>
      <c r="P9323" s="8" t="str">
        <f t="shared" si="1"/>
        <v/>
      </c>
      <c r="Q9323" s="8" t="str">
        <f t="shared" si="21"/>
        <v/>
      </c>
      <c r="R9323" s="8" t="str">
        <f>if(and(P9323&lt;&gt;"",Q9323&lt;&gt;"newexp",Q9323&lt;&gt;"nostart"),countifs(script_conform_dispatching!A:A,P9323,script_conform_dispatching!B:B,Q9323),"")</f>
        <v/>
      </c>
      <c r="S9323" s="8" t="str">
        <f t="shared" si="3"/>
        <v/>
      </c>
    </row>
    <row r="9324" hidden="1">
      <c r="A9324" s="6" t="s">
        <v>23398</v>
      </c>
      <c r="B9324" s="6" t="s">
        <v>377</v>
      </c>
      <c r="C9324" s="6" t="s">
        <v>1007</v>
      </c>
      <c r="F9324" s="6" t="s">
        <v>415</v>
      </c>
      <c r="G9324" s="6" t="s">
        <v>416</v>
      </c>
      <c r="H9324" s="8" t="str">
        <f>VLOOKUP(C9324,agent_name_matching!A:B,2,false)</f>
        <v>Assessor LLM</v>
      </c>
      <c r="I9324" s="32" t="s">
        <v>1008</v>
      </c>
      <c r="J9324" s="6" t="s">
        <v>418</v>
      </c>
      <c r="L9324" s="6">
        <v>983.0</v>
      </c>
      <c r="M9324" s="6">
        <v>14.0</v>
      </c>
      <c r="N9324" s="6">
        <v>702.0</v>
      </c>
      <c r="O9324" s="6" t="s">
        <v>23399</v>
      </c>
      <c r="P9324" s="8" t="str">
        <f t="shared" si="1"/>
        <v/>
      </c>
      <c r="Q9324" s="8" t="str">
        <f t="shared" si="21"/>
        <v/>
      </c>
      <c r="R9324" s="8" t="str">
        <f>if(and(P9324&lt;&gt;"",Q9324&lt;&gt;"newexp",Q9324&lt;&gt;"nostart"),countifs(script_conform_dispatching!A:A,P9324,script_conform_dispatching!B:B,Q9324),"")</f>
        <v/>
      </c>
      <c r="S9324" s="8" t="str">
        <f t="shared" si="3"/>
        <v/>
      </c>
    </row>
    <row r="9325" hidden="1">
      <c r="A9325" s="6" t="s">
        <v>23400</v>
      </c>
      <c r="B9325" s="6" t="s">
        <v>377</v>
      </c>
      <c r="C9325" s="6" t="s">
        <v>1011</v>
      </c>
      <c r="F9325" s="6" t="s">
        <v>415</v>
      </c>
      <c r="G9325" s="6" t="s">
        <v>416</v>
      </c>
      <c r="H9325" s="8" t="str">
        <f>VLOOKUP(C9325,agent_name_matching!A:B,2,false)</f>
        <v>Dialog LLM</v>
      </c>
      <c r="I9325" s="32" t="s">
        <v>23401</v>
      </c>
      <c r="J9325" s="6" t="s">
        <v>418</v>
      </c>
      <c r="L9325" s="6">
        <v>1625.0</v>
      </c>
      <c r="M9325" s="6">
        <v>42.0</v>
      </c>
      <c r="N9325" s="6">
        <v>1121.0</v>
      </c>
      <c r="O9325" s="6" t="s">
        <v>23402</v>
      </c>
      <c r="P9325" s="8" t="str">
        <f t="shared" si="1"/>
        <v/>
      </c>
      <c r="Q9325" s="8" t="str">
        <f t="shared" si="21"/>
        <v/>
      </c>
      <c r="R9325" s="8" t="str">
        <f>if(and(P9325&lt;&gt;"",Q9325&lt;&gt;"newexp",Q9325&lt;&gt;"nostart"),countifs(script_conform_dispatching!A:A,P9325,script_conform_dispatching!B:B,Q9325),"")</f>
        <v/>
      </c>
      <c r="S9325" s="8" t="str">
        <f t="shared" si="3"/>
        <v/>
      </c>
    </row>
    <row r="9326" hidden="1">
      <c r="A9326" s="6" t="s">
        <v>23403</v>
      </c>
      <c r="B9326" s="6" t="s">
        <v>377</v>
      </c>
      <c r="C9326" s="6" t="s">
        <v>37</v>
      </c>
      <c r="F9326" s="6" t="s">
        <v>415</v>
      </c>
      <c r="G9326" s="6" t="s">
        <v>416</v>
      </c>
      <c r="H9326" s="8" t="str">
        <f>VLOOKUP(C9326,agent_name_matching!A:B,2,false)</f>
        <v>Patient LLM</v>
      </c>
      <c r="I9326" s="32" t="s">
        <v>23404</v>
      </c>
      <c r="J9326" s="6" t="s">
        <v>418</v>
      </c>
      <c r="K9326" s="6">
        <v>1.0</v>
      </c>
      <c r="L9326" s="6">
        <v>635.0</v>
      </c>
      <c r="M9326" s="6">
        <v>77.0</v>
      </c>
      <c r="N9326" s="6">
        <v>1188.0</v>
      </c>
      <c r="O9326" s="6" t="s">
        <v>23405</v>
      </c>
      <c r="P9326" s="8" t="str">
        <f t="shared" si="1"/>
        <v/>
      </c>
      <c r="Q9326" s="8" t="str">
        <f t="shared" si="21"/>
        <v/>
      </c>
      <c r="R9326" s="8" t="str">
        <f>if(and(P9326&lt;&gt;"",Q9326&lt;&gt;"newexp",Q9326&lt;&gt;"nostart"),countifs(script_conform_dispatching!A:A,P9326,script_conform_dispatching!B:B,Q9326),"")</f>
        <v/>
      </c>
      <c r="S9326" s="8" t="str">
        <f t="shared" si="3"/>
        <v/>
      </c>
    </row>
    <row r="9327" hidden="1">
      <c r="A9327" s="6" t="s">
        <v>23406</v>
      </c>
      <c r="B9327" s="6" t="s">
        <v>377</v>
      </c>
      <c r="C9327" s="6" t="s">
        <v>411</v>
      </c>
      <c r="H9327" s="8" t="str">
        <f>VLOOKUP(C9327,agent_name_matching!A:B,2,false)</f>
        <v>System</v>
      </c>
      <c r="I9327" s="33"/>
      <c r="O9327" s="6" t="s">
        <v>23407</v>
      </c>
      <c r="P9327" s="8" t="str">
        <f t="shared" si="1"/>
        <v/>
      </c>
      <c r="Q9327" s="8" t="str">
        <f t="shared" si="21"/>
        <v/>
      </c>
      <c r="R9327" s="8" t="str">
        <f>if(and(P9327&lt;&gt;"",Q9327&lt;&gt;"newexp",Q9327&lt;&gt;"nostart"),countifs(script_conform_dispatching!A:A,P9327,script_conform_dispatching!B:B,Q9327),"")</f>
        <v/>
      </c>
      <c r="S9327" s="8" t="str">
        <f t="shared" si="3"/>
        <v/>
      </c>
    </row>
    <row r="9328" hidden="1">
      <c r="A9328" s="6" t="s">
        <v>23408</v>
      </c>
      <c r="B9328" s="6" t="s">
        <v>377</v>
      </c>
      <c r="C9328" s="6" t="s">
        <v>1007</v>
      </c>
      <c r="F9328" s="6" t="s">
        <v>415</v>
      </c>
      <c r="G9328" s="6" t="s">
        <v>416</v>
      </c>
      <c r="H9328" s="8" t="str">
        <f>VLOOKUP(C9328,agent_name_matching!A:B,2,false)</f>
        <v>Assessor LLM</v>
      </c>
      <c r="I9328" s="32" t="s">
        <v>1008</v>
      </c>
      <c r="J9328" s="6" t="s">
        <v>418</v>
      </c>
      <c r="L9328" s="6">
        <v>1108.0</v>
      </c>
      <c r="M9328" s="6">
        <v>14.0</v>
      </c>
      <c r="N9328" s="6">
        <v>619.0</v>
      </c>
      <c r="O9328" s="6" t="s">
        <v>23409</v>
      </c>
      <c r="P9328" s="8" t="str">
        <f t="shared" si="1"/>
        <v/>
      </c>
      <c r="Q9328" s="8" t="str">
        <f t="shared" si="21"/>
        <v/>
      </c>
      <c r="R9328" s="8" t="str">
        <f>if(and(P9328&lt;&gt;"",Q9328&lt;&gt;"newexp",Q9328&lt;&gt;"nostart"),countifs(script_conform_dispatching!A:A,P9328,script_conform_dispatching!B:B,Q9328),"")</f>
        <v/>
      </c>
      <c r="S9328" s="8" t="str">
        <f t="shared" si="3"/>
        <v/>
      </c>
    </row>
    <row r="9329" hidden="1">
      <c r="A9329" s="6" t="s">
        <v>23410</v>
      </c>
      <c r="B9329" s="6" t="s">
        <v>377</v>
      </c>
      <c r="C9329" s="6" t="s">
        <v>1011</v>
      </c>
      <c r="F9329" s="6" t="s">
        <v>415</v>
      </c>
      <c r="G9329" s="6" t="s">
        <v>416</v>
      </c>
      <c r="H9329" s="8" t="str">
        <f>VLOOKUP(C9329,agent_name_matching!A:B,2,false)</f>
        <v>Dialog LLM</v>
      </c>
      <c r="I9329" s="32" t="s">
        <v>23411</v>
      </c>
      <c r="J9329" s="6" t="s">
        <v>418</v>
      </c>
      <c r="L9329" s="6">
        <v>1936.0</v>
      </c>
      <c r="M9329" s="6">
        <v>84.0</v>
      </c>
      <c r="N9329" s="6">
        <v>1538.0</v>
      </c>
      <c r="O9329" s="6" t="s">
        <v>23412</v>
      </c>
      <c r="P9329" s="8" t="str">
        <f t="shared" si="1"/>
        <v/>
      </c>
      <c r="Q9329" s="8" t="str">
        <f t="shared" si="21"/>
        <v/>
      </c>
      <c r="R9329" s="8" t="str">
        <f>if(and(P9329&lt;&gt;"",Q9329&lt;&gt;"newexp",Q9329&lt;&gt;"nostart"),countifs(script_conform_dispatching!A:A,P9329,script_conform_dispatching!B:B,Q9329),"")</f>
        <v/>
      </c>
      <c r="S9329" s="8" t="str">
        <f t="shared" si="3"/>
        <v/>
      </c>
    </row>
    <row r="9330" hidden="1">
      <c r="A9330" s="6" t="s">
        <v>23413</v>
      </c>
      <c r="B9330" s="6" t="s">
        <v>377</v>
      </c>
      <c r="C9330" s="6" t="s">
        <v>37</v>
      </c>
      <c r="F9330" s="6" t="s">
        <v>415</v>
      </c>
      <c r="G9330" s="6" t="s">
        <v>416</v>
      </c>
      <c r="H9330" s="8" t="str">
        <f>VLOOKUP(C9330,agent_name_matching!A:B,2,false)</f>
        <v>Patient LLM</v>
      </c>
      <c r="I9330" s="32" t="s">
        <v>23414</v>
      </c>
      <c r="J9330" s="6" t="s">
        <v>418</v>
      </c>
      <c r="K9330" s="6">
        <v>1.0</v>
      </c>
      <c r="L9330" s="6">
        <v>804.0</v>
      </c>
      <c r="M9330" s="6">
        <v>41.0</v>
      </c>
      <c r="N9330" s="6">
        <v>1013.0</v>
      </c>
      <c r="O9330" s="6" t="s">
        <v>23415</v>
      </c>
      <c r="P9330" s="8" t="str">
        <f t="shared" si="1"/>
        <v/>
      </c>
      <c r="Q9330" s="8" t="str">
        <f t="shared" si="21"/>
        <v/>
      </c>
      <c r="R9330" s="8" t="str">
        <f>if(and(P9330&lt;&gt;"",Q9330&lt;&gt;"newexp",Q9330&lt;&gt;"nostart"),countifs(script_conform_dispatching!A:A,P9330,script_conform_dispatching!B:B,Q9330),"")</f>
        <v/>
      </c>
      <c r="S9330" s="8" t="str">
        <f t="shared" si="3"/>
        <v/>
      </c>
    </row>
    <row r="9331" hidden="1">
      <c r="A9331" s="6" t="s">
        <v>23416</v>
      </c>
      <c r="B9331" s="6" t="s">
        <v>377</v>
      </c>
      <c r="C9331" s="6" t="s">
        <v>411</v>
      </c>
      <c r="H9331" s="8" t="str">
        <f>VLOOKUP(C9331,agent_name_matching!A:B,2,false)</f>
        <v>System</v>
      </c>
      <c r="I9331" s="33"/>
      <c r="O9331" s="6" t="s">
        <v>23417</v>
      </c>
      <c r="P9331" s="8" t="str">
        <f t="shared" si="1"/>
        <v/>
      </c>
      <c r="Q9331" s="8" t="str">
        <f t="shared" si="21"/>
        <v/>
      </c>
      <c r="R9331" s="8" t="str">
        <f>if(and(P9331&lt;&gt;"",Q9331&lt;&gt;"newexp",Q9331&lt;&gt;"nostart"),countifs(script_conform_dispatching!A:A,P9331,script_conform_dispatching!B:B,Q9331),"")</f>
        <v/>
      </c>
      <c r="S9331" s="8" t="str">
        <f t="shared" si="3"/>
        <v/>
      </c>
    </row>
    <row r="9332" hidden="1">
      <c r="A9332" s="6" t="s">
        <v>23418</v>
      </c>
      <c r="B9332" s="6" t="s">
        <v>377</v>
      </c>
      <c r="C9332" s="6" t="s">
        <v>1007</v>
      </c>
      <c r="F9332" s="6" t="s">
        <v>415</v>
      </c>
      <c r="G9332" s="6" t="s">
        <v>416</v>
      </c>
      <c r="H9332" s="8" t="str">
        <f>VLOOKUP(C9332,agent_name_matching!A:B,2,false)</f>
        <v>Assessor LLM</v>
      </c>
      <c r="I9332" s="32" t="s">
        <v>1040</v>
      </c>
      <c r="J9332" s="6" t="s">
        <v>418</v>
      </c>
      <c r="L9332" s="6">
        <v>1239.0</v>
      </c>
      <c r="M9332" s="6">
        <v>12.0</v>
      </c>
      <c r="N9332" s="6">
        <v>580.0</v>
      </c>
      <c r="O9332" s="6" t="s">
        <v>23419</v>
      </c>
      <c r="P9332" s="8" t="str">
        <f t="shared" si="1"/>
        <v/>
      </c>
      <c r="Q9332" s="8" t="str">
        <f t="shared" si="21"/>
        <v/>
      </c>
      <c r="R9332" s="8" t="str">
        <f>if(and(P9332&lt;&gt;"",Q9332&lt;&gt;"newexp",Q9332&lt;&gt;"nostart"),countifs(script_conform_dispatching!A:A,P9332,script_conform_dispatching!B:B,Q9332),"")</f>
        <v/>
      </c>
      <c r="S9332" s="8" t="str">
        <f t="shared" si="3"/>
        <v/>
      </c>
    </row>
    <row r="9333" hidden="1">
      <c r="A9333" s="6" t="s">
        <v>23420</v>
      </c>
      <c r="B9333" s="6" t="s">
        <v>377</v>
      </c>
      <c r="C9333" s="6" t="s">
        <v>407</v>
      </c>
      <c r="D9333" s="6">
        <v>2.0</v>
      </c>
      <c r="E9333" s="6" t="s">
        <v>445</v>
      </c>
      <c r="H9333" s="8" t="str">
        <f>VLOOKUP(C9333,agent_name_matching!A:B,2,false)</f>
        <v>--</v>
      </c>
      <c r="I9333" s="33"/>
      <c r="O9333" s="6" t="s">
        <v>23421</v>
      </c>
      <c r="P9333" s="8">
        <f t="shared" si="1"/>
        <v>2</v>
      </c>
      <c r="Q9333" s="8">
        <f t="shared" si="21"/>
        <v>3</v>
      </c>
      <c r="R9333" s="8">
        <f>if(and(P9333&lt;&gt;"",Q9333&lt;&gt;"newexp",Q9333&lt;&gt;"nostart"),countifs(script_conform_dispatching!A:A,P9333,script_conform_dispatching!B:B,Q9333),"")</f>
        <v>1</v>
      </c>
      <c r="S9333" s="8" t="str">
        <f t="shared" si="3"/>
        <v/>
      </c>
    </row>
    <row r="9334" hidden="1">
      <c r="A9334" s="6" t="s">
        <v>23422</v>
      </c>
      <c r="B9334" s="6" t="s">
        <v>377</v>
      </c>
      <c r="C9334" s="6" t="s">
        <v>1045</v>
      </c>
      <c r="F9334" s="6" t="s">
        <v>415</v>
      </c>
      <c r="G9334" s="6" t="s">
        <v>416</v>
      </c>
      <c r="H9334" s="8" t="str">
        <f>VLOOKUP(C9334,agent_name_matching!A:B,2,false)</f>
        <v>Dispatcher LLM</v>
      </c>
      <c r="I9334" s="32" t="s">
        <v>1096</v>
      </c>
      <c r="J9334" s="6" t="s">
        <v>418</v>
      </c>
      <c r="L9334" s="6">
        <v>2656.0</v>
      </c>
      <c r="M9334" s="6">
        <v>260.0</v>
      </c>
      <c r="N9334" s="6">
        <v>3879.0</v>
      </c>
      <c r="O9334" s="6" t="s">
        <v>23423</v>
      </c>
      <c r="P9334" s="8" t="str">
        <f t="shared" si="1"/>
        <v/>
      </c>
      <c r="Q9334" s="8" t="str">
        <f t="shared" si="21"/>
        <v/>
      </c>
      <c r="R9334" s="8" t="str">
        <f>if(and(P9334&lt;&gt;"",Q9334&lt;&gt;"newexp",Q9334&lt;&gt;"nostart"),countifs(script_conform_dispatching!A:A,P9334,script_conform_dispatching!B:B,Q9334),"")</f>
        <v/>
      </c>
      <c r="S9334" s="8" t="str">
        <f t="shared" si="3"/>
        <v/>
      </c>
    </row>
    <row r="9335" hidden="1">
      <c r="A9335" s="6" t="s">
        <v>23424</v>
      </c>
      <c r="B9335" s="6" t="s">
        <v>377</v>
      </c>
      <c r="C9335" s="6" t="s">
        <v>407</v>
      </c>
      <c r="D9335" s="6">
        <v>3.0</v>
      </c>
      <c r="E9335" s="6" t="s">
        <v>408</v>
      </c>
      <c r="H9335" s="8" t="str">
        <f>VLOOKUP(C9335,agent_name_matching!A:B,2,false)</f>
        <v>--</v>
      </c>
      <c r="I9335" s="33"/>
      <c r="O9335" s="6" t="s">
        <v>23425</v>
      </c>
      <c r="P9335" s="8" t="str">
        <f t="shared" si="1"/>
        <v/>
      </c>
      <c r="Q9335" s="8" t="str">
        <f t="shared" si="21"/>
        <v/>
      </c>
      <c r="R9335" s="8" t="str">
        <f>if(and(P9335&lt;&gt;"",Q9335&lt;&gt;"newexp",Q9335&lt;&gt;"nostart"),countifs(script_conform_dispatching!A:A,P9335,script_conform_dispatching!B:B,Q9335),"")</f>
        <v/>
      </c>
      <c r="S9335" s="8" t="str">
        <f t="shared" si="3"/>
        <v/>
      </c>
    </row>
    <row r="9336" hidden="1">
      <c r="A9336" s="6" t="s">
        <v>23426</v>
      </c>
      <c r="B9336" s="6" t="s">
        <v>377</v>
      </c>
      <c r="C9336" s="6" t="s">
        <v>1011</v>
      </c>
      <c r="F9336" s="6" t="s">
        <v>415</v>
      </c>
      <c r="G9336" s="6" t="s">
        <v>416</v>
      </c>
      <c r="H9336" s="8" t="str">
        <f>VLOOKUP(C9336,agent_name_matching!A:B,2,false)</f>
        <v>Dialog LLM</v>
      </c>
      <c r="I9336" s="32" t="s">
        <v>23427</v>
      </c>
      <c r="J9336" s="6" t="s">
        <v>418</v>
      </c>
      <c r="L9336" s="6">
        <v>2515.0</v>
      </c>
      <c r="M9336" s="6">
        <v>39.0</v>
      </c>
      <c r="N9336" s="6">
        <v>1006.0</v>
      </c>
      <c r="O9336" s="6" t="s">
        <v>23428</v>
      </c>
      <c r="P9336" s="8" t="str">
        <f t="shared" si="1"/>
        <v/>
      </c>
      <c r="Q9336" s="8" t="str">
        <f t="shared" si="21"/>
        <v/>
      </c>
      <c r="R9336" s="8" t="str">
        <f>if(and(P9336&lt;&gt;"",Q9336&lt;&gt;"newexp",Q9336&lt;&gt;"nostart"),countifs(script_conform_dispatching!A:A,P9336,script_conform_dispatching!B:B,Q9336),"")</f>
        <v/>
      </c>
      <c r="S9336" s="8" t="str">
        <f t="shared" si="3"/>
        <v/>
      </c>
    </row>
    <row r="9337" hidden="1">
      <c r="A9337" s="6" t="s">
        <v>23429</v>
      </c>
      <c r="B9337" s="6" t="s">
        <v>377</v>
      </c>
      <c r="C9337" s="6" t="s">
        <v>450</v>
      </c>
      <c r="F9337" s="6" t="s">
        <v>415</v>
      </c>
      <c r="G9337" s="6" t="s">
        <v>416</v>
      </c>
      <c r="H9337" s="8" t="str">
        <f>VLOOKUP(C9337,agent_name_matching!A:B,2,false)</f>
        <v>Validator LLM</v>
      </c>
      <c r="I9337" s="32" t="s">
        <v>451</v>
      </c>
      <c r="J9337" s="6" t="s">
        <v>452</v>
      </c>
      <c r="L9337" s="6">
        <v>1101.0</v>
      </c>
      <c r="M9337" s="6">
        <v>10.0</v>
      </c>
      <c r="N9337" s="6">
        <v>997.0</v>
      </c>
      <c r="O9337" s="6" t="s">
        <v>23430</v>
      </c>
      <c r="P9337" s="8" t="str">
        <f t="shared" si="1"/>
        <v/>
      </c>
      <c r="Q9337" s="8" t="str">
        <f t="shared" si="21"/>
        <v/>
      </c>
      <c r="R9337" s="8" t="str">
        <f>if(and(P9337&lt;&gt;"",Q9337&lt;&gt;"newexp",Q9337&lt;&gt;"nostart"),countifs(script_conform_dispatching!A:A,P9337,script_conform_dispatching!B:B,Q9337),"")</f>
        <v/>
      </c>
      <c r="S9337" s="8" t="str">
        <f t="shared" si="3"/>
        <v/>
      </c>
    </row>
    <row r="9338" hidden="1">
      <c r="A9338" s="6" t="s">
        <v>23431</v>
      </c>
      <c r="B9338" s="6" t="s">
        <v>377</v>
      </c>
      <c r="C9338" s="6" t="s">
        <v>37</v>
      </c>
      <c r="F9338" s="6" t="s">
        <v>415</v>
      </c>
      <c r="G9338" s="6" t="s">
        <v>416</v>
      </c>
      <c r="H9338" s="8" t="str">
        <f>VLOOKUP(C9338,agent_name_matching!A:B,2,false)</f>
        <v>Patient LLM</v>
      </c>
      <c r="I9338" s="32" t="s">
        <v>23432</v>
      </c>
      <c r="J9338" s="6" t="s">
        <v>418</v>
      </c>
      <c r="K9338" s="6">
        <v>1.0</v>
      </c>
      <c r="L9338" s="6">
        <v>892.0</v>
      </c>
      <c r="M9338" s="6">
        <v>102.0</v>
      </c>
      <c r="N9338" s="6">
        <v>1637.0</v>
      </c>
      <c r="O9338" s="6" t="s">
        <v>23433</v>
      </c>
      <c r="P9338" s="8" t="str">
        <f t="shared" si="1"/>
        <v/>
      </c>
      <c r="Q9338" s="8" t="str">
        <f t="shared" si="21"/>
        <v/>
      </c>
      <c r="R9338" s="8" t="str">
        <f>if(and(P9338&lt;&gt;"",Q9338&lt;&gt;"newexp",Q9338&lt;&gt;"nostart"),countifs(script_conform_dispatching!A:A,P9338,script_conform_dispatching!B:B,Q9338),"")</f>
        <v/>
      </c>
      <c r="S9338" s="8" t="str">
        <f t="shared" si="3"/>
        <v/>
      </c>
    </row>
    <row r="9339" hidden="1">
      <c r="A9339" s="6" t="s">
        <v>23434</v>
      </c>
      <c r="B9339" s="6" t="s">
        <v>377</v>
      </c>
      <c r="C9339" s="6" t="s">
        <v>411</v>
      </c>
      <c r="H9339" s="8" t="str">
        <f>VLOOKUP(C9339,agent_name_matching!A:B,2,false)</f>
        <v>System</v>
      </c>
      <c r="I9339" s="33"/>
      <c r="O9339" s="6" t="s">
        <v>23435</v>
      </c>
      <c r="P9339" s="8" t="str">
        <f t="shared" si="1"/>
        <v/>
      </c>
      <c r="Q9339" s="8" t="str">
        <f t="shared" si="21"/>
        <v/>
      </c>
      <c r="R9339" s="8" t="str">
        <f>if(and(P9339&lt;&gt;"",Q9339&lt;&gt;"newexp",Q9339&lt;&gt;"nostart"),countifs(script_conform_dispatching!A:A,P9339,script_conform_dispatching!B:B,Q9339),"")</f>
        <v/>
      </c>
      <c r="S9339" s="8" t="str">
        <f t="shared" si="3"/>
        <v/>
      </c>
    </row>
    <row r="9340" hidden="1">
      <c r="A9340" s="6" t="s">
        <v>23436</v>
      </c>
      <c r="B9340" s="6" t="s">
        <v>377</v>
      </c>
      <c r="C9340" s="6" t="s">
        <v>1007</v>
      </c>
      <c r="F9340" s="6" t="s">
        <v>415</v>
      </c>
      <c r="G9340" s="6" t="s">
        <v>416</v>
      </c>
      <c r="H9340" s="8" t="str">
        <f>VLOOKUP(C9340,agent_name_matching!A:B,2,false)</f>
        <v>Assessor LLM</v>
      </c>
      <c r="I9340" s="32" t="s">
        <v>1008</v>
      </c>
      <c r="J9340" s="6" t="s">
        <v>418</v>
      </c>
      <c r="L9340" s="6">
        <v>1497.0</v>
      </c>
      <c r="M9340" s="6">
        <v>14.0</v>
      </c>
      <c r="N9340" s="6">
        <v>808.0</v>
      </c>
      <c r="O9340" s="6" t="s">
        <v>23437</v>
      </c>
      <c r="P9340" s="8" t="str">
        <f t="shared" si="1"/>
        <v/>
      </c>
      <c r="Q9340" s="8" t="str">
        <f t="shared" si="21"/>
        <v/>
      </c>
      <c r="R9340" s="8" t="str">
        <f>if(and(P9340&lt;&gt;"",Q9340&lt;&gt;"newexp",Q9340&lt;&gt;"nostart"),countifs(script_conform_dispatching!A:A,P9340,script_conform_dispatching!B:B,Q9340),"")</f>
        <v/>
      </c>
      <c r="S9340" s="8" t="str">
        <f t="shared" si="3"/>
        <v/>
      </c>
    </row>
    <row r="9341" hidden="1">
      <c r="A9341" s="6" t="s">
        <v>23438</v>
      </c>
      <c r="B9341" s="6" t="s">
        <v>377</v>
      </c>
      <c r="C9341" s="6" t="s">
        <v>1011</v>
      </c>
      <c r="F9341" s="6" t="s">
        <v>415</v>
      </c>
      <c r="G9341" s="6" t="s">
        <v>416</v>
      </c>
      <c r="H9341" s="8" t="str">
        <f>VLOOKUP(C9341,agent_name_matching!A:B,2,false)</f>
        <v>Dialog LLM</v>
      </c>
      <c r="I9341" s="32" t="s">
        <v>23439</v>
      </c>
      <c r="J9341" s="6" t="s">
        <v>418</v>
      </c>
      <c r="L9341" s="6">
        <v>2959.0</v>
      </c>
      <c r="M9341" s="6">
        <v>77.0</v>
      </c>
      <c r="N9341" s="6">
        <v>1635.0</v>
      </c>
      <c r="O9341" s="6" t="s">
        <v>23440</v>
      </c>
      <c r="P9341" s="8" t="str">
        <f t="shared" si="1"/>
        <v/>
      </c>
      <c r="Q9341" s="8" t="str">
        <f t="shared" si="21"/>
        <v/>
      </c>
      <c r="R9341" s="8" t="str">
        <f>if(and(P9341&lt;&gt;"",Q9341&lt;&gt;"newexp",Q9341&lt;&gt;"nostart"),countifs(script_conform_dispatching!A:A,P9341,script_conform_dispatching!B:B,Q9341),"")</f>
        <v/>
      </c>
      <c r="S9341" s="8" t="str">
        <f t="shared" si="3"/>
        <v/>
      </c>
    </row>
    <row r="9342" hidden="1">
      <c r="A9342" s="6" t="s">
        <v>23441</v>
      </c>
      <c r="B9342" s="6" t="s">
        <v>377</v>
      </c>
      <c r="C9342" s="6" t="s">
        <v>37</v>
      </c>
      <c r="F9342" s="6" t="s">
        <v>415</v>
      </c>
      <c r="G9342" s="6" t="s">
        <v>416</v>
      </c>
      <c r="H9342" s="8" t="str">
        <f>VLOOKUP(C9342,agent_name_matching!A:B,2,false)</f>
        <v>Patient LLM</v>
      </c>
      <c r="I9342" s="32" t="s">
        <v>23442</v>
      </c>
      <c r="J9342" s="6" t="s">
        <v>418</v>
      </c>
      <c r="K9342" s="6">
        <v>1.0</v>
      </c>
      <c r="L9342" s="6">
        <v>1079.0</v>
      </c>
      <c r="M9342" s="6">
        <v>151.0</v>
      </c>
      <c r="N9342" s="6">
        <v>2118.0</v>
      </c>
      <c r="O9342" s="6" t="s">
        <v>23443</v>
      </c>
      <c r="P9342" s="8" t="str">
        <f t="shared" si="1"/>
        <v/>
      </c>
      <c r="Q9342" s="8" t="str">
        <f t="shared" si="21"/>
        <v/>
      </c>
      <c r="R9342" s="8" t="str">
        <f>if(and(P9342&lt;&gt;"",Q9342&lt;&gt;"newexp",Q9342&lt;&gt;"nostart"),countifs(script_conform_dispatching!A:A,P9342,script_conform_dispatching!B:B,Q9342),"")</f>
        <v/>
      </c>
      <c r="S9342" s="8" t="str">
        <f t="shared" si="3"/>
        <v/>
      </c>
    </row>
    <row r="9343" hidden="1">
      <c r="A9343" s="6" t="s">
        <v>23444</v>
      </c>
      <c r="B9343" s="6" t="s">
        <v>377</v>
      </c>
      <c r="C9343" s="6" t="s">
        <v>411</v>
      </c>
      <c r="H9343" s="8" t="str">
        <f>VLOOKUP(C9343,agent_name_matching!A:B,2,false)</f>
        <v>System</v>
      </c>
      <c r="I9343" s="33"/>
      <c r="O9343" s="6" t="s">
        <v>23445</v>
      </c>
      <c r="P9343" s="8" t="str">
        <f t="shared" si="1"/>
        <v/>
      </c>
      <c r="Q9343" s="8" t="str">
        <f t="shared" si="21"/>
        <v/>
      </c>
      <c r="R9343" s="8" t="str">
        <f>if(and(P9343&lt;&gt;"",Q9343&lt;&gt;"newexp",Q9343&lt;&gt;"nostart"),countifs(script_conform_dispatching!A:A,P9343,script_conform_dispatching!B:B,Q9343),"")</f>
        <v/>
      </c>
      <c r="S9343" s="8" t="str">
        <f t="shared" si="3"/>
        <v/>
      </c>
    </row>
    <row r="9344" hidden="1">
      <c r="A9344" s="6" t="s">
        <v>23446</v>
      </c>
      <c r="B9344" s="6" t="s">
        <v>377</v>
      </c>
      <c r="C9344" s="6" t="s">
        <v>1007</v>
      </c>
      <c r="F9344" s="6" t="s">
        <v>415</v>
      </c>
      <c r="G9344" s="6" t="s">
        <v>416</v>
      </c>
      <c r="H9344" s="8" t="str">
        <f>VLOOKUP(C9344,agent_name_matching!A:B,2,false)</f>
        <v>Assessor LLM</v>
      </c>
      <c r="I9344" s="32" t="s">
        <v>1008</v>
      </c>
      <c r="J9344" s="6" t="s">
        <v>418</v>
      </c>
      <c r="L9344" s="6">
        <v>1731.0</v>
      </c>
      <c r="M9344" s="6">
        <v>14.0</v>
      </c>
      <c r="N9344" s="6">
        <v>714.0</v>
      </c>
      <c r="O9344" s="6" t="s">
        <v>23447</v>
      </c>
      <c r="P9344" s="8" t="str">
        <f t="shared" si="1"/>
        <v/>
      </c>
      <c r="Q9344" s="8" t="str">
        <f t="shared" si="21"/>
        <v/>
      </c>
      <c r="R9344" s="8" t="str">
        <f>if(and(P9344&lt;&gt;"",Q9344&lt;&gt;"newexp",Q9344&lt;&gt;"nostart"),countifs(script_conform_dispatching!A:A,P9344,script_conform_dispatching!B:B,Q9344),"")</f>
        <v/>
      </c>
      <c r="S9344" s="8" t="str">
        <f t="shared" si="3"/>
        <v/>
      </c>
    </row>
    <row r="9345" hidden="1">
      <c r="A9345" s="6" t="s">
        <v>23448</v>
      </c>
      <c r="B9345" s="6" t="s">
        <v>377</v>
      </c>
      <c r="C9345" s="6" t="s">
        <v>1011</v>
      </c>
      <c r="F9345" s="6" t="s">
        <v>415</v>
      </c>
      <c r="G9345" s="6" t="s">
        <v>416</v>
      </c>
      <c r="H9345" s="8" t="str">
        <f>VLOOKUP(C9345,agent_name_matching!A:B,2,false)</f>
        <v>Dialog LLM</v>
      </c>
      <c r="I9345" s="32" t="s">
        <v>23449</v>
      </c>
      <c r="J9345" s="6" t="s">
        <v>418</v>
      </c>
      <c r="L9345" s="6">
        <v>3490.0</v>
      </c>
      <c r="M9345" s="6">
        <v>124.0</v>
      </c>
      <c r="N9345" s="6">
        <v>1735.0</v>
      </c>
      <c r="O9345" s="6" t="s">
        <v>23450</v>
      </c>
      <c r="P9345" s="8" t="str">
        <f t="shared" si="1"/>
        <v/>
      </c>
      <c r="Q9345" s="8" t="str">
        <f t="shared" si="21"/>
        <v/>
      </c>
      <c r="R9345" s="8" t="str">
        <f>if(and(P9345&lt;&gt;"",Q9345&lt;&gt;"newexp",Q9345&lt;&gt;"nostart"),countifs(script_conform_dispatching!A:A,P9345,script_conform_dispatching!B:B,Q9345),"")</f>
        <v/>
      </c>
      <c r="S9345" s="8" t="str">
        <f t="shared" si="3"/>
        <v/>
      </c>
    </row>
    <row r="9346" hidden="1">
      <c r="A9346" s="6" t="s">
        <v>23451</v>
      </c>
      <c r="B9346" s="6" t="s">
        <v>377</v>
      </c>
      <c r="C9346" s="6" t="s">
        <v>37</v>
      </c>
      <c r="F9346" s="6" t="s">
        <v>415</v>
      </c>
      <c r="G9346" s="6" t="s">
        <v>416</v>
      </c>
      <c r="H9346" s="8" t="str">
        <f>VLOOKUP(C9346,agent_name_matching!A:B,2,false)</f>
        <v>Patient LLM</v>
      </c>
      <c r="I9346" s="32" t="s">
        <v>23452</v>
      </c>
      <c r="J9346" s="6" t="s">
        <v>418</v>
      </c>
      <c r="K9346" s="6">
        <v>1.0</v>
      </c>
      <c r="L9346" s="6">
        <v>1362.0</v>
      </c>
      <c r="M9346" s="6">
        <v>132.0</v>
      </c>
      <c r="N9346" s="6">
        <v>2654.0</v>
      </c>
      <c r="O9346" s="6" t="s">
        <v>23453</v>
      </c>
      <c r="P9346" s="8" t="str">
        <f t="shared" si="1"/>
        <v/>
      </c>
      <c r="Q9346" s="8" t="str">
        <f t="shared" si="21"/>
        <v/>
      </c>
      <c r="R9346" s="8" t="str">
        <f>if(and(P9346&lt;&gt;"",Q9346&lt;&gt;"newexp",Q9346&lt;&gt;"nostart"),countifs(script_conform_dispatching!A:A,P9346,script_conform_dispatching!B:B,Q9346),"")</f>
        <v/>
      </c>
      <c r="S9346" s="8" t="str">
        <f t="shared" si="3"/>
        <v/>
      </c>
    </row>
    <row r="9347" hidden="1">
      <c r="A9347" s="6" t="s">
        <v>23454</v>
      </c>
      <c r="B9347" s="6" t="s">
        <v>377</v>
      </c>
      <c r="C9347" s="6" t="s">
        <v>411</v>
      </c>
      <c r="H9347" s="8" t="str">
        <f>VLOOKUP(C9347,agent_name_matching!A:B,2,false)</f>
        <v>System</v>
      </c>
      <c r="I9347" s="33"/>
      <c r="O9347" s="6" t="s">
        <v>23455</v>
      </c>
      <c r="P9347" s="8" t="str">
        <f t="shared" si="1"/>
        <v/>
      </c>
      <c r="Q9347" s="8" t="str">
        <f t="shared" si="21"/>
        <v/>
      </c>
      <c r="R9347" s="8" t="str">
        <f>if(and(P9347&lt;&gt;"",Q9347&lt;&gt;"newexp",Q9347&lt;&gt;"nostart"),countifs(script_conform_dispatching!A:A,P9347,script_conform_dispatching!B:B,Q9347),"")</f>
        <v/>
      </c>
      <c r="S9347" s="8" t="str">
        <f t="shared" si="3"/>
        <v/>
      </c>
    </row>
    <row r="9348" hidden="1">
      <c r="A9348" s="6" t="s">
        <v>23456</v>
      </c>
      <c r="B9348" s="6" t="s">
        <v>377</v>
      </c>
      <c r="C9348" s="6" t="s">
        <v>1007</v>
      </c>
      <c r="F9348" s="6" t="s">
        <v>415</v>
      </c>
      <c r="G9348" s="6" t="s">
        <v>416</v>
      </c>
      <c r="H9348" s="8" t="str">
        <f>VLOOKUP(C9348,agent_name_matching!A:B,2,false)</f>
        <v>Assessor LLM</v>
      </c>
      <c r="I9348" s="32" t="s">
        <v>1008</v>
      </c>
      <c r="J9348" s="6" t="s">
        <v>418</v>
      </c>
      <c r="L9348" s="6">
        <v>1993.0</v>
      </c>
      <c r="M9348" s="6">
        <v>14.0</v>
      </c>
      <c r="N9348" s="6">
        <v>557.0</v>
      </c>
      <c r="O9348" s="6" t="s">
        <v>23457</v>
      </c>
      <c r="P9348" s="8" t="str">
        <f t="shared" si="1"/>
        <v/>
      </c>
      <c r="Q9348" s="8" t="str">
        <f t="shared" si="21"/>
        <v/>
      </c>
      <c r="R9348" s="8" t="str">
        <f>if(and(P9348&lt;&gt;"",Q9348&lt;&gt;"newexp",Q9348&lt;&gt;"nostart"),countifs(script_conform_dispatching!A:A,P9348,script_conform_dispatching!B:B,Q9348),"")</f>
        <v/>
      </c>
      <c r="S9348" s="8" t="str">
        <f t="shared" si="3"/>
        <v/>
      </c>
    </row>
    <row r="9349" hidden="1">
      <c r="A9349" s="6" t="s">
        <v>23458</v>
      </c>
      <c r="B9349" s="6" t="s">
        <v>377</v>
      </c>
      <c r="C9349" s="6" t="s">
        <v>1011</v>
      </c>
      <c r="F9349" s="6" t="s">
        <v>415</v>
      </c>
      <c r="G9349" s="6" t="s">
        <v>416</v>
      </c>
      <c r="H9349" s="8" t="str">
        <f>VLOOKUP(C9349,agent_name_matching!A:B,2,false)</f>
        <v>Dialog LLM</v>
      </c>
      <c r="I9349" s="32" t="s">
        <v>23459</v>
      </c>
      <c r="J9349" s="6" t="s">
        <v>418</v>
      </c>
      <c r="L9349" s="6">
        <v>4049.0</v>
      </c>
      <c r="M9349" s="6">
        <v>95.0</v>
      </c>
      <c r="N9349" s="6">
        <v>3486.0</v>
      </c>
      <c r="O9349" s="6" t="s">
        <v>23460</v>
      </c>
      <c r="P9349" s="8" t="str">
        <f t="shared" si="1"/>
        <v/>
      </c>
      <c r="Q9349" s="8" t="str">
        <f t="shared" si="21"/>
        <v/>
      </c>
      <c r="R9349" s="8" t="str">
        <f>if(and(P9349&lt;&gt;"",Q9349&lt;&gt;"newexp",Q9349&lt;&gt;"nostart"),countifs(script_conform_dispatching!A:A,P9349,script_conform_dispatching!B:B,Q9349),"")</f>
        <v/>
      </c>
      <c r="S9349" s="8" t="str">
        <f t="shared" si="3"/>
        <v/>
      </c>
    </row>
    <row r="9350" hidden="1">
      <c r="A9350" s="6" t="s">
        <v>23461</v>
      </c>
      <c r="B9350" s="6" t="s">
        <v>377</v>
      </c>
      <c r="C9350" s="6" t="s">
        <v>37</v>
      </c>
      <c r="F9350" s="6" t="s">
        <v>415</v>
      </c>
      <c r="G9350" s="6" t="s">
        <v>416</v>
      </c>
      <c r="H9350" s="8" t="str">
        <f>VLOOKUP(C9350,agent_name_matching!A:B,2,false)</f>
        <v>Patient LLM</v>
      </c>
      <c r="I9350" s="32" t="s">
        <v>23462</v>
      </c>
      <c r="J9350" s="6" t="s">
        <v>418</v>
      </c>
      <c r="K9350" s="6">
        <v>1.0</v>
      </c>
      <c r="L9350" s="6">
        <v>1597.0</v>
      </c>
      <c r="M9350" s="6">
        <v>103.0</v>
      </c>
      <c r="N9350" s="6">
        <v>1502.0</v>
      </c>
      <c r="O9350" s="6" t="s">
        <v>23463</v>
      </c>
      <c r="P9350" s="8" t="str">
        <f t="shared" si="1"/>
        <v/>
      </c>
      <c r="Q9350" s="8" t="str">
        <f t="shared" si="21"/>
        <v/>
      </c>
      <c r="R9350" s="8" t="str">
        <f>if(and(P9350&lt;&gt;"",Q9350&lt;&gt;"newexp",Q9350&lt;&gt;"nostart"),countifs(script_conform_dispatching!A:A,P9350,script_conform_dispatching!B:B,Q9350),"")</f>
        <v/>
      </c>
      <c r="S9350" s="8" t="str">
        <f t="shared" si="3"/>
        <v/>
      </c>
    </row>
    <row r="9351" hidden="1">
      <c r="A9351" s="6" t="s">
        <v>23464</v>
      </c>
      <c r="B9351" s="6" t="s">
        <v>377</v>
      </c>
      <c r="C9351" s="6" t="s">
        <v>411</v>
      </c>
      <c r="H9351" s="8" t="str">
        <f>VLOOKUP(C9351,agent_name_matching!A:B,2,false)</f>
        <v>System</v>
      </c>
      <c r="I9351" s="33"/>
      <c r="O9351" s="6" t="s">
        <v>23465</v>
      </c>
      <c r="P9351" s="8" t="str">
        <f t="shared" si="1"/>
        <v/>
      </c>
      <c r="Q9351" s="8" t="str">
        <f t="shared" si="21"/>
        <v/>
      </c>
      <c r="R9351" s="8" t="str">
        <f>if(and(P9351&lt;&gt;"",Q9351&lt;&gt;"newexp",Q9351&lt;&gt;"nostart"),countifs(script_conform_dispatching!A:A,P9351,script_conform_dispatching!B:B,Q9351),"")</f>
        <v/>
      </c>
      <c r="S9351" s="8" t="str">
        <f t="shared" si="3"/>
        <v/>
      </c>
    </row>
    <row r="9352" hidden="1">
      <c r="A9352" s="6" t="s">
        <v>23466</v>
      </c>
      <c r="B9352" s="6" t="s">
        <v>377</v>
      </c>
      <c r="C9352" s="6" t="s">
        <v>1007</v>
      </c>
      <c r="F9352" s="6" t="s">
        <v>415</v>
      </c>
      <c r="G9352" s="6" t="s">
        <v>416</v>
      </c>
      <c r="H9352" s="8" t="str">
        <f>VLOOKUP(C9352,agent_name_matching!A:B,2,false)</f>
        <v>Assessor LLM</v>
      </c>
      <c r="I9352" s="32" t="s">
        <v>1008</v>
      </c>
      <c r="J9352" s="6" t="s">
        <v>418</v>
      </c>
      <c r="L9352" s="6">
        <v>2197.0</v>
      </c>
      <c r="M9352" s="6">
        <v>14.0</v>
      </c>
      <c r="N9352" s="6">
        <v>755.0</v>
      </c>
      <c r="O9352" s="6" t="s">
        <v>23467</v>
      </c>
      <c r="P9352" s="8" t="str">
        <f t="shared" si="1"/>
        <v/>
      </c>
      <c r="Q9352" s="8" t="str">
        <f t="shared" si="21"/>
        <v/>
      </c>
      <c r="R9352" s="8" t="str">
        <f>if(and(P9352&lt;&gt;"",Q9352&lt;&gt;"newexp",Q9352&lt;&gt;"nostart"),countifs(script_conform_dispatching!A:A,P9352,script_conform_dispatching!B:B,Q9352),"")</f>
        <v/>
      </c>
      <c r="S9352" s="8" t="str">
        <f t="shared" si="3"/>
        <v/>
      </c>
    </row>
    <row r="9353" hidden="1">
      <c r="A9353" s="6" t="s">
        <v>23468</v>
      </c>
      <c r="B9353" s="6" t="s">
        <v>377</v>
      </c>
      <c r="C9353" s="6" t="s">
        <v>1011</v>
      </c>
      <c r="F9353" s="6" t="s">
        <v>415</v>
      </c>
      <c r="G9353" s="6" t="s">
        <v>416</v>
      </c>
      <c r="H9353" s="8" t="str">
        <f>VLOOKUP(C9353,agent_name_matching!A:B,2,false)</f>
        <v>Dialog LLM</v>
      </c>
      <c r="I9353" s="32" t="s">
        <v>23469</v>
      </c>
      <c r="J9353" s="6" t="s">
        <v>418</v>
      </c>
      <c r="L9353" s="6">
        <v>4550.0</v>
      </c>
      <c r="M9353" s="6">
        <v>95.0</v>
      </c>
      <c r="N9353" s="6">
        <v>1785.0</v>
      </c>
      <c r="O9353" s="6" t="s">
        <v>23470</v>
      </c>
      <c r="P9353" s="8" t="str">
        <f t="shared" si="1"/>
        <v/>
      </c>
      <c r="Q9353" s="8" t="str">
        <f t="shared" si="21"/>
        <v/>
      </c>
      <c r="R9353" s="8" t="str">
        <f>if(and(P9353&lt;&gt;"",Q9353&lt;&gt;"newexp",Q9353&lt;&gt;"nostart"),countifs(script_conform_dispatching!A:A,P9353,script_conform_dispatching!B:B,Q9353),"")</f>
        <v/>
      </c>
      <c r="S9353" s="8" t="str">
        <f t="shared" si="3"/>
        <v/>
      </c>
    </row>
    <row r="9354" hidden="1">
      <c r="A9354" s="6" t="s">
        <v>23471</v>
      </c>
      <c r="B9354" s="6" t="s">
        <v>377</v>
      </c>
      <c r="C9354" s="6" t="s">
        <v>37</v>
      </c>
      <c r="F9354" s="6" t="s">
        <v>415</v>
      </c>
      <c r="G9354" s="6" t="s">
        <v>416</v>
      </c>
      <c r="H9354" s="8" t="str">
        <f>VLOOKUP(C9354,agent_name_matching!A:B,2,false)</f>
        <v>Patient LLM</v>
      </c>
      <c r="I9354" s="32" t="s">
        <v>23472</v>
      </c>
      <c r="J9354" s="6" t="s">
        <v>418</v>
      </c>
      <c r="K9354" s="6">
        <v>1.0</v>
      </c>
      <c r="L9354" s="6">
        <v>1803.0</v>
      </c>
      <c r="M9354" s="6">
        <v>123.0</v>
      </c>
      <c r="N9354" s="6">
        <v>1900.0</v>
      </c>
      <c r="O9354" s="6" t="s">
        <v>23473</v>
      </c>
      <c r="P9354" s="8" t="str">
        <f t="shared" si="1"/>
        <v/>
      </c>
      <c r="Q9354" s="8" t="str">
        <f t="shared" si="21"/>
        <v/>
      </c>
      <c r="R9354" s="8" t="str">
        <f>if(and(P9354&lt;&gt;"",Q9354&lt;&gt;"newexp",Q9354&lt;&gt;"nostart"),countifs(script_conform_dispatching!A:A,P9354,script_conform_dispatching!B:B,Q9354),"")</f>
        <v/>
      </c>
      <c r="S9354" s="8" t="str">
        <f t="shared" si="3"/>
        <v/>
      </c>
    </row>
    <row r="9355" hidden="1">
      <c r="A9355" s="6" t="s">
        <v>23474</v>
      </c>
      <c r="B9355" s="6" t="s">
        <v>377</v>
      </c>
      <c r="C9355" s="6" t="s">
        <v>411</v>
      </c>
      <c r="H9355" s="8" t="str">
        <f>VLOOKUP(C9355,agent_name_matching!A:B,2,false)</f>
        <v>System</v>
      </c>
      <c r="I9355" s="33"/>
      <c r="O9355" s="6" t="s">
        <v>23475</v>
      </c>
      <c r="P9355" s="8" t="str">
        <f t="shared" si="1"/>
        <v/>
      </c>
      <c r="Q9355" s="8" t="str">
        <f t="shared" si="21"/>
        <v/>
      </c>
      <c r="R9355" s="8" t="str">
        <f>if(and(P9355&lt;&gt;"",Q9355&lt;&gt;"newexp",Q9355&lt;&gt;"nostart"),countifs(script_conform_dispatching!A:A,P9355,script_conform_dispatching!B:B,Q9355),"")</f>
        <v/>
      </c>
      <c r="S9355" s="8" t="str">
        <f t="shared" si="3"/>
        <v/>
      </c>
    </row>
    <row r="9356" hidden="1">
      <c r="A9356" s="6" t="s">
        <v>23476</v>
      </c>
      <c r="B9356" s="6" t="s">
        <v>377</v>
      </c>
      <c r="C9356" s="6" t="s">
        <v>1007</v>
      </c>
      <c r="F9356" s="6" t="s">
        <v>415</v>
      </c>
      <c r="G9356" s="6" t="s">
        <v>416</v>
      </c>
      <c r="H9356" s="8" t="str">
        <f>VLOOKUP(C9356,agent_name_matching!A:B,2,false)</f>
        <v>Assessor LLM</v>
      </c>
      <c r="I9356" s="32" t="s">
        <v>1008</v>
      </c>
      <c r="J9356" s="6" t="s">
        <v>418</v>
      </c>
      <c r="L9356" s="6">
        <v>2420.0</v>
      </c>
      <c r="M9356" s="6">
        <v>14.0</v>
      </c>
      <c r="N9356" s="6">
        <v>1480.0</v>
      </c>
      <c r="O9356" s="6" t="s">
        <v>23477</v>
      </c>
      <c r="P9356" s="8" t="str">
        <f t="shared" si="1"/>
        <v/>
      </c>
      <c r="Q9356" s="8" t="str">
        <f t="shared" si="21"/>
        <v/>
      </c>
      <c r="R9356" s="8" t="str">
        <f>if(and(P9356&lt;&gt;"",Q9356&lt;&gt;"newexp",Q9356&lt;&gt;"nostart"),countifs(script_conform_dispatching!A:A,P9356,script_conform_dispatching!B:B,Q9356),"")</f>
        <v/>
      </c>
      <c r="S9356" s="8" t="str">
        <f t="shared" si="3"/>
        <v/>
      </c>
    </row>
    <row r="9357" hidden="1">
      <c r="A9357" s="6" t="s">
        <v>23478</v>
      </c>
      <c r="B9357" s="6" t="s">
        <v>377</v>
      </c>
      <c r="C9357" s="6" t="s">
        <v>1011</v>
      </c>
      <c r="F9357" s="6" t="s">
        <v>415</v>
      </c>
      <c r="G9357" s="6" t="s">
        <v>416</v>
      </c>
      <c r="H9357" s="8" t="str">
        <f>VLOOKUP(C9357,agent_name_matching!A:B,2,false)</f>
        <v>Dialog LLM</v>
      </c>
      <c r="I9357" s="32" t="s">
        <v>23479</v>
      </c>
      <c r="J9357" s="6" t="s">
        <v>418</v>
      </c>
      <c r="L9357" s="6">
        <v>5070.0</v>
      </c>
      <c r="M9357" s="6">
        <v>172.0</v>
      </c>
      <c r="N9357" s="6">
        <v>2956.0</v>
      </c>
      <c r="O9357" s="6" t="s">
        <v>23480</v>
      </c>
      <c r="P9357" s="8" t="str">
        <f t="shared" si="1"/>
        <v/>
      </c>
      <c r="Q9357" s="8" t="str">
        <f t="shared" si="21"/>
        <v/>
      </c>
      <c r="R9357" s="8" t="str">
        <f>if(and(P9357&lt;&gt;"",Q9357&lt;&gt;"newexp",Q9357&lt;&gt;"nostart"),countifs(script_conform_dispatching!A:A,P9357,script_conform_dispatching!B:B,Q9357),"")</f>
        <v/>
      </c>
      <c r="S9357" s="8" t="str">
        <f t="shared" si="3"/>
        <v/>
      </c>
    </row>
    <row r="9358" hidden="1">
      <c r="A9358" s="6" t="s">
        <v>23481</v>
      </c>
      <c r="B9358" s="6" t="s">
        <v>377</v>
      </c>
      <c r="C9358" s="6" t="s">
        <v>37</v>
      </c>
      <c r="F9358" s="6" t="s">
        <v>415</v>
      </c>
      <c r="G9358" s="6" t="s">
        <v>416</v>
      </c>
      <c r="H9358" s="8" t="str">
        <f>VLOOKUP(C9358,agent_name_matching!A:B,2,false)</f>
        <v>Patient LLM</v>
      </c>
      <c r="I9358" s="32" t="s">
        <v>23482</v>
      </c>
      <c r="J9358" s="6" t="s">
        <v>418</v>
      </c>
      <c r="K9358" s="6">
        <v>1.0</v>
      </c>
      <c r="L9358" s="6">
        <v>2106.0</v>
      </c>
      <c r="M9358" s="6">
        <v>53.0</v>
      </c>
      <c r="N9358" s="6">
        <v>1746.0</v>
      </c>
      <c r="O9358" s="6" t="s">
        <v>23483</v>
      </c>
      <c r="P9358" s="8" t="str">
        <f t="shared" si="1"/>
        <v/>
      </c>
      <c r="Q9358" s="8" t="str">
        <f t="shared" si="21"/>
        <v/>
      </c>
      <c r="R9358" s="8" t="str">
        <f>if(and(P9358&lt;&gt;"",Q9358&lt;&gt;"newexp",Q9358&lt;&gt;"nostart"),countifs(script_conform_dispatching!A:A,P9358,script_conform_dispatching!B:B,Q9358),"")</f>
        <v/>
      </c>
      <c r="S9358" s="8" t="str">
        <f t="shared" si="3"/>
        <v/>
      </c>
    </row>
    <row r="9359" hidden="1">
      <c r="A9359" s="6" t="s">
        <v>23484</v>
      </c>
      <c r="B9359" s="6" t="s">
        <v>377</v>
      </c>
      <c r="C9359" s="6" t="s">
        <v>411</v>
      </c>
      <c r="H9359" s="8" t="str">
        <f>VLOOKUP(C9359,agent_name_matching!A:B,2,false)</f>
        <v>System</v>
      </c>
      <c r="I9359" s="33"/>
      <c r="O9359" s="6" t="s">
        <v>23485</v>
      </c>
      <c r="P9359" s="8" t="str">
        <f t="shared" si="1"/>
        <v/>
      </c>
      <c r="Q9359" s="8" t="str">
        <f t="shared" si="21"/>
        <v/>
      </c>
      <c r="R9359" s="8" t="str">
        <f>if(and(P9359&lt;&gt;"",Q9359&lt;&gt;"newexp",Q9359&lt;&gt;"nostart"),countifs(script_conform_dispatching!A:A,P9359,script_conform_dispatching!B:B,Q9359),"")</f>
        <v/>
      </c>
      <c r="S9359" s="8" t="str">
        <f t="shared" si="3"/>
        <v/>
      </c>
    </row>
    <row r="9360" hidden="1">
      <c r="A9360" s="6" t="s">
        <v>23486</v>
      </c>
      <c r="B9360" s="6" t="s">
        <v>377</v>
      </c>
      <c r="C9360" s="6" t="s">
        <v>1007</v>
      </c>
      <c r="F9360" s="6" t="s">
        <v>415</v>
      </c>
      <c r="G9360" s="6" t="s">
        <v>416</v>
      </c>
      <c r="H9360" s="8" t="str">
        <f>VLOOKUP(C9360,agent_name_matching!A:B,2,false)</f>
        <v>Assessor LLM</v>
      </c>
      <c r="I9360" s="32" t="s">
        <v>1040</v>
      </c>
      <c r="J9360" s="6" t="s">
        <v>418</v>
      </c>
      <c r="L9360" s="6">
        <v>2651.0</v>
      </c>
      <c r="M9360" s="6">
        <v>12.0</v>
      </c>
      <c r="N9360" s="6">
        <v>678.0</v>
      </c>
      <c r="O9360" s="6" t="s">
        <v>23487</v>
      </c>
      <c r="P9360" s="8" t="str">
        <f t="shared" si="1"/>
        <v/>
      </c>
      <c r="Q9360" s="8" t="str">
        <f t="shared" si="21"/>
        <v/>
      </c>
      <c r="R9360" s="8" t="str">
        <f>if(and(P9360&lt;&gt;"",Q9360&lt;&gt;"newexp",Q9360&lt;&gt;"nostart"),countifs(script_conform_dispatching!A:A,P9360,script_conform_dispatching!B:B,Q9360),"")</f>
        <v/>
      </c>
      <c r="S9360" s="8" t="str">
        <f t="shared" si="3"/>
        <v/>
      </c>
    </row>
    <row r="9361" hidden="1">
      <c r="A9361" s="6" t="s">
        <v>23488</v>
      </c>
      <c r="B9361" s="6" t="s">
        <v>377</v>
      </c>
      <c r="C9361" s="6" t="s">
        <v>407</v>
      </c>
      <c r="D9361" s="6">
        <v>3.0</v>
      </c>
      <c r="E9361" s="6" t="s">
        <v>445</v>
      </c>
      <c r="H9361" s="8" t="str">
        <f>VLOOKUP(C9361,agent_name_matching!A:B,2,false)</f>
        <v>--</v>
      </c>
      <c r="I9361" s="33"/>
      <c r="O9361" s="6" t="s">
        <v>23489</v>
      </c>
      <c r="P9361" s="8">
        <f t="shared" si="1"/>
        <v>3</v>
      </c>
      <c r="Q9361" s="8">
        <f t="shared" si="21"/>
        <v>4</v>
      </c>
      <c r="R9361" s="8">
        <f>if(and(P9361&lt;&gt;"",Q9361&lt;&gt;"newexp",Q9361&lt;&gt;"nostart"),countifs(script_conform_dispatching!A:A,P9361,script_conform_dispatching!B:B,Q9361),"")</f>
        <v>1</v>
      </c>
      <c r="S9361" s="8" t="str">
        <f t="shared" si="3"/>
        <v/>
      </c>
    </row>
    <row r="9362" hidden="1">
      <c r="A9362" s="6" t="s">
        <v>23490</v>
      </c>
      <c r="B9362" s="6" t="s">
        <v>377</v>
      </c>
      <c r="C9362" s="6" t="s">
        <v>1045</v>
      </c>
      <c r="F9362" s="6" t="s">
        <v>415</v>
      </c>
      <c r="G9362" s="6" t="s">
        <v>416</v>
      </c>
      <c r="H9362" s="8" t="str">
        <f>VLOOKUP(C9362,agent_name_matching!A:B,2,false)</f>
        <v>Dispatcher LLM</v>
      </c>
      <c r="I9362" s="32" t="s">
        <v>1165</v>
      </c>
      <c r="J9362" s="6" t="s">
        <v>418</v>
      </c>
      <c r="L9362" s="6">
        <v>4068.0</v>
      </c>
      <c r="M9362" s="6">
        <v>210.0</v>
      </c>
      <c r="N9362" s="6">
        <v>3468.0</v>
      </c>
      <c r="O9362" s="6" t="s">
        <v>23491</v>
      </c>
      <c r="P9362" s="8" t="str">
        <f t="shared" si="1"/>
        <v/>
      </c>
      <c r="Q9362" s="8" t="str">
        <f t="shared" si="21"/>
        <v/>
      </c>
      <c r="R9362" s="8" t="str">
        <f>if(and(P9362&lt;&gt;"",Q9362&lt;&gt;"newexp",Q9362&lt;&gt;"nostart"),countifs(script_conform_dispatching!A:A,P9362,script_conform_dispatching!B:B,Q9362),"")</f>
        <v/>
      </c>
      <c r="S9362" s="8" t="str">
        <f t="shared" si="3"/>
        <v/>
      </c>
    </row>
    <row r="9363" hidden="1">
      <c r="A9363" s="6" t="s">
        <v>23492</v>
      </c>
      <c r="B9363" s="6" t="s">
        <v>377</v>
      </c>
      <c r="C9363" s="6" t="s">
        <v>407</v>
      </c>
      <c r="D9363" s="6">
        <v>4.0</v>
      </c>
      <c r="E9363" s="6" t="s">
        <v>408</v>
      </c>
      <c r="H9363" s="8" t="str">
        <f>VLOOKUP(C9363,agent_name_matching!A:B,2,false)</f>
        <v>--</v>
      </c>
      <c r="I9363" s="33"/>
      <c r="O9363" s="6" t="s">
        <v>23493</v>
      </c>
      <c r="P9363" s="8" t="str">
        <f t="shared" si="1"/>
        <v/>
      </c>
      <c r="Q9363" s="8" t="str">
        <f t="shared" si="21"/>
        <v/>
      </c>
      <c r="R9363" s="8" t="str">
        <f>if(and(P9363&lt;&gt;"",Q9363&lt;&gt;"newexp",Q9363&lt;&gt;"nostart"),countifs(script_conform_dispatching!A:A,P9363,script_conform_dispatching!B:B,Q9363),"")</f>
        <v/>
      </c>
      <c r="S9363" s="8" t="str">
        <f t="shared" si="3"/>
        <v/>
      </c>
    </row>
    <row r="9364" hidden="1">
      <c r="A9364" s="6" t="s">
        <v>23494</v>
      </c>
      <c r="B9364" s="6" t="s">
        <v>377</v>
      </c>
      <c r="C9364" s="6" t="s">
        <v>1011</v>
      </c>
      <c r="F9364" s="6" t="s">
        <v>415</v>
      </c>
      <c r="G9364" s="6" t="s">
        <v>416</v>
      </c>
      <c r="H9364" s="8" t="str">
        <f>VLOOKUP(C9364,agent_name_matching!A:B,2,false)</f>
        <v>Dialog LLM</v>
      </c>
      <c r="I9364" s="32" t="s">
        <v>23495</v>
      </c>
      <c r="J9364" s="6" t="s">
        <v>418</v>
      </c>
      <c r="L9364" s="6">
        <v>5810.0</v>
      </c>
      <c r="M9364" s="6">
        <v>144.0</v>
      </c>
      <c r="N9364" s="6">
        <v>2439.0</v>
      </c>
      <c r="O9364" s="6" t="s">
        <v>23496</v>
      </c>
      <c r="P9364" s="8" t="str">
        <f t="shared" si="1"/>
        <v/>
      </c>
      <c r="Q9364" s="8" t="str">
        <f t="shared" si="21"/>
        <v/>
      </c>
      <c r="R9364" s="8" t="str">
        <f>if(and(P9364&lt;&gt;"",Q9364&lt;&gt;"newexp",Q9364&lt;&gt;"nostart"),countifs(script_conform_dispatching!A:A,P9364,script_conform_dispatching!B:B,Q9364),"")</f>
        <v/>
      </c>
      <c r="S9364" s="8" t="str">
        <f t="shared" si="3"/>
        <v/>
      </c>
    </row>
    <row r="9365" hidden="1">
      <c r="A9365" s="6" t="s">
        <v>23497</v>
      </c>
      <c r="B9365" s="6" t="s">
        <v>377</v>
      </c>
      <c r="C9365" s="6" t="s">
        <v>450</v>
      </c>
      <c r="F9365" s="6" t="s">
        <v>415</v>
      </c>
      <c r="G9365" s="6" t="s">
        <v>416</v>
      </c>
      <c r="H9365" s="8" t="str">
        <f>VLOOKUP(C9365,agent_name_matching!A:B,2,false)</f>
        <v>Validator LLM</v>
      </c>
      <c r="I9365" s="32" t="s">
        <v>23498</v>
      </c>
      <c r="J9365" s="6" t="s">
        <v>452</v>
      </c>
      <c r="L9365" s="6">
        <v>2623.0</v>
      </c>
      <c r="M9365" s="6">
        <v>50.0</v>
      </c>
      <c r="N9365" s="6">
        <v>994.0</v>
      </c>
      <c r="O9365" s="6" t="s">
        <v>23499</v>
      </c>
      <c r="P9365" s="8" t="str">
        <f t="shared" si="1"/>
        <v/>
      </c>
      <c r="Q9365" s="8" t="str">
        <f t="shared" si="21"/>
        <v/>
      </c>
      <c r="R9365" s="8" t="str">
        <f>if(and(P9365&lt;&gt;"",Q9365&lt;&gt;"newexp",Q9365&lt;&gt;"nostart"),countifs(script_conform_dispatching!A:A,P9365,script_conform_dispatching!B:B,Q9365),"")</f>
        <v/>
      </c>
      <c r="S9365" s="8" t="str">
        <f t="shared" si="3"/>
        <v/>
      </c>
    </row>
    <row r="9366" hidden="1">
      <c r="A9366" s="6" t="s">
        <v>23500</v>
      </c>
      <c r="B9366" s="6" t="s">
        <v>377</v>
      </c>
      <c r="C9366" s="6" t="s">
        <v>37</v>
      </c>
      <c r="F9366" s="6" t="s">
        <v>415</v>
      </c>
      <c r="G9366" s="6" t="s">
        <v>416</v>
      </c>
      <c r="H9366" s="8" t="str">
        <f>VLOOKUP(C9366,agent_name_matching!A:B,2,false)</f>
        <v>Patient LLM</v>
      </c>
      <c r="I9366" s="32" t="s">
        <v>23501</v>
      </c>
      <c r="J9366" s="6" t="s">
        <v>418</v>
      </c>
      <c r="K9366" s="6">
        <v>1.0</v>
      </c>
      <c r="L9366" s="6">
        <v>2311.0</v>
      </c>
      <c r="M9366" s="6">
        <v>55.0</v>
      </c>
      <c r="N9366" s="6">
        <v>1385.0</v>
      </c>
      <c r="O9366" s="6" t="s">
        <v>23502</v>
      </c>
      <c r="P9366" s="8" t="str">
        <f t="shared" si="1"/>
        <v/>
      </c>
      <c r="Q9366" s="8" t="str">
        <f t="shared" si="21"/>
        <v/>
      </c>
      <c r="R9366" s="8" t="str">
        <f>if(and(P9366&lt;&gt;"",Q9366&lt;&gt;"newexp",Q9366&lt;&gt;"nostart"),countifs(script_conform_dispatching!A:A,P9366,script_conform_dispatching!B:B,Q9366),"")</f>
        <v/>
      </c>
      <c r="S9366" s="8" t="str">
        <f t="shared" si="3"/>
        <v/>
      </c>
    </row>
    <row r="9367" hidden="1">
      <c r="A9367" s="6" t="s">
        <v>23503</v>
      </c>
      <c r="B9367" s="6" t="s">
        <v>377</v>
      </c>
      <c r="C9367" s="6" t="s">
        <v>411</v>
      </c>
      <c r="H9367" s="8" t="str">
        <f>VLOOKUP(C9367,agent_name_matching!A:B,2,false)</f>
        <v>System</v>
      </c>
      <c r="I9367" s="33"/>
      <c r="O9367" s="6" t="s">
        <v>23504</v>
      </c>
      <c r="P9367" s="8" t="str">
        <f t="shared" si="1"/>
        <v/>
      </c>
      <c r="Q9367" s="8" t="str">
        <f t="shared" si="21"/>
        <v/>
      </c>
      <c r="R9367" s="8" t="str">
        <f>if(and(P9367&lt;&gt;"",Q9367&lt;&gt;"newexp",Q9367&lt;&gt;"nostart"),countifs(script_conform_dispatching!A:A,P9367,script_conform_dispatching!B:B,Q9367),"")</f>
        <v/>
      </c>
      <c r="S9367" s="8" t="str">
        <f t="shared" si="3"/>
        <v/>
      </c>
    </row>
    <row r="9368" hidden="1">
      <c r="A9368" s="6" t="s">
        <v>23505</v>
      </c>
      <c r="B9368" s="6" t="s">
        <v>377</v>
      </c>
      <c r="C9368" s="6" t="s">
        <v>1007</v>
      </c>
      <c r="F9368" s="6" t="s">
        <v>415</v>
      </c>
      <c r="G9368" s="6" t="s">
        <v>416</v>
      </c>
      <c r="H9368" s="8" t="str">
        <f>VLOOKUP(C9368,agent_name_matching!A:B,2,false)</f>
        <v>Assessor LLM</v>
      </c>
      <c r="I9368" s="32" t="s">
        <v>1040</v>
      </c>
      <c r="J9368" s="6" t="s">
        <v>418</v>
      </c>
      <c r="L9368" s="6">
        <v>2810.0</v>
      </c>
      <c r="M9368" s="6">
        <v>12.0</v>
      </c>
      <c r="N9368" s="6">
        <v>1134.0</v>
      </c>
      <c r="O9368" s="6" t="s">
        <v>23506</v>
      </c>
      <c r="P9368" s="8" t="str">
        <f t="shared" si="1"/>
        <v/>
      </c>
      <c r="Q9368" s="8" t="str">
        <f t="shared" si="21"/>
        <v/>
      </c>
      <c r="R9368" s="8" t="str">
        <f>if(and(P9368&lt;&gt;"",Q9368&lt;&gt;"newexp",Q9368&lt;&gt;"nostart"),countifs(script_conform_dispatching!A:A,P9368,script_conform_dispatching!B:B,Q9368),"")</f>
        <v/>
      </c>
      <c r="S9368" s="8" t="str">
        <f t="shared" si="3"/>
        <v/>
      </c>
    </row>
    <row r="9369" hidden="1">
      <c r="A9369" s="6" t="s">
        <v>23507</v>
      </c>
      <c r="B9369" s="6" t="s">
        <v>377</v>
      </c>
      <c r="C9369" s="6" t="s">
        <v>407</v>
      </c>
      <c r="D9369" s="6">
        <v>4.0</v>
      </c>
      <c r="E9369" s="6" t="s">
        <v>445</v>
      </c>
      <c r="H9369" s="8" t="str">
        <f>VLOOKUP(C9369,agent_name_matching!A:B,2,false)</f>
        <v>--</v>
      </c>
      <c r="I9369" s="33"/>
      <c r="O9369" s="6" t="s">
        <v>23508</v>
      </c>
      <c r="P9369" s="8">
        <f t="shared" si="1"/>
        <v>4</v>
      </c>
      <c r="Q9369" s="8">
        <f t="shared" si="21"/>
        <v>6</v>
      </c>
      <c r="R9369" s="8">
        <f>if(and(P9369&lt;&gt;"",Q9369&lt;&gt;"newexp",Q9369&lt;&gt;"nostart"),countifs(script_conform_dispatching!A:A,P9369,script_conform_dispatching!B:B,Q9369),"")</f>
        <v>1</v>
      </c>
      <c r="S9369" s="8" t="str">
        <f t="shared" si="3"/>
        <v/>
      </c>
    </row>
    <row r="9370" hidden="1">
      <c r="A9370" s="6" t="s">
        <v>23509</v>
      </c>
      <c r="B9370" s="6" t="s">
        <v>377</v>
      </c>
      <c r="C9370" s="6" t="s">
        <v>1045</v>
      </c>
      <c r="F9370" s="6" t="s">
        <v>415</v>
      </c>
      <c r="G9370" s="6" t="s">
        <v>416</v>
      </c>
      <c r="H9370" s="8" t="str">
        <f>VLOOKUP(C9370,agent_name_matching!A:B,2,false)</f>
        <v>Dispatcher LLM</v>
      </c>
      <c r="I9370" s="32" t="s">
        <v>20552</v>
      </c>
      <c r="J9370" s="6" t="s">
        <v>418</v>
      </c>
      <c r="L9370" s="6">
        <v>4227.0</v>
      </c>
      <c r="M9370" s="6">
        <v>198.0</v>
      </c>
      <c r="N9370" s="6">
        <v>3031.0</v>
      </c>
      <c r="O9370" s="6" t="s">
        <v>23510</v>
      </c>
      <c r="P9370" s="8" t="str">
        <f t="shared" si="1"/>
        <v/>
      </c>
      <c r="Q9370" s="8" t="str">
        <f t="shared" si="21"/>
        <v/>
      </c>
      <c r="R9370" s="8" t="str">
        <f>if(and(P9370&lt;&gt;"",Q9370&lt;&gt;"newexp",Q9370&lt;&gt;"nostart"),countifs(script_conform_dispatching!A:A,P9370,script_conform_dispatching!B:B,Q9370),"")</f>
        <v/>
      </c>
      <c r="S9370" s="8" t="str">
        <f t="shared" si="3"/>
        <v/>
      </c>
    </row>
    <row r="9371" hidden="1">
      <c r="A9371" s="6" t="s">
        <v>23511</v>
      </c>
      <c r="B9371" s="6" t="s">
        <v>377</v>
      </c>
      <c r="C9371" s="6" t="s">
        <v>407</v>
      </c>
      <c r="D9371" s="6">
        <v>6.0</v>
      </c>
      <c r="E9371" s="6" t="s">
        <v>408</v>
      </c>
      <c r="H9371" s="8" t="str">
        <f>VLOOKUP(C9371,agent_name_matching!A:B,2,false)</f>
        <v>--</v>
      </c>
      <c r="I9371" s="33"/>
      <c r="O9371" s="6" t="s">
        <v>23512</v>
      </c>
      <c r="P9371" s="8" t="str">
        <f t="shared" si="1"/>
        <v/>
      </c>
      <c r="Q9371" s="8" t="str">
        <f t="shared" si="21"/>
        <v/>
      </c>
      <c r="R9371" s="8" t="str">
        <f>if(and(P9371&lt;&gt;"",Q9371&lt;&gt;"newexp",Q9371&lt;&gt;"nostart"),countifs(script_conform_dispatching!A:A,P9371,script_conform_dispatching!B:B,Q9371),"")</f>
        <v/>
      </c>
      <c r="S9371" s="8" t="str">
        <f t="shared" si="3"/>
        <v/>
      </c>
    </row>
    <row r="9372" hidden="1">
      <c r="A9372" s="6" t="s">
        <v>23513</v>
      </c>
      <c r="B9372" s="6" t="s">
        <v>377</v>
      </c>
      <c r="C9372" s="6" t="s">
        <v>1011</v>
      </c>
      <c r="F9372" s="6" t="s">
        <v>415</v>
      </c>
      <c r="G9372" s="6" t="s">
        <v>416</v>
      </c>
      <c r="H9372" s="8" t="str">
        <f>VLOOKUP(C9372,agent_name_matching!A:B,2,false)</f>
        <v>Dialog LLM</v>
      </c>
      <c r="I9372" s="32" t="s">
        <v>23514</v>
      </c>
      <c r="J9372" s="6" t="s">
        <v>418</v>
      </c>
      <c r="L9372" s="6">
        <v>6461.0</v>
      </c>
      <c r="M9372" s="6">
        <v>219.0</v>
      </c>
      <c r="N9372" s="6">
        <v>3161.0</v>
      </c>
      <c r="O9372" s="6" t="s">
        <v>23515</v>
      </c>
      <c r="P9372" s="8" t="str">
        <f t="shared" si="1"/>
        <v/>
      </c>
      <c r="Q9372" s="8" t="str">
        <f t="shared" si="21"/>
        <v/>
      </c>
      <c r="R9372" s="8" t="str">
        <f>if(and(P9372&lt;&gt;"",Q9372&lt;&gt;"newexp",Q9372&lt;&gt;"nostart"),countifs(script_conform_dispatching!A:A,P9372,script_conform_dispatching!B:B,Q9372),"")</f>
        <v/>
      </c>
      <c r="S9372" s="8" t="str">
        <f t="shared" si="3"/>
        <v/>
      </c>
    </row>
    <row r="9373" hidden="1">
      <c r="A9373" s="6" t="s">
        <v>23516</v>
      </c>
      <c r="B9373" s="6" t="s">
        <v>377</v>
      </c>
      <c r="C9373" s="6" t="s">
        <v>450</v>
      </c>
      <c r="F9373" s="6" t="s">
        <v>415</v>
      </c>
      <c r="G9373" s="6" t="s">
        <v>416</v>
      </c>
      <c r="H9373" s="8" t="str">
        <f>VLOOKUP(C9373,agent_name_matching!A:B,2,false)</f>
        <v>Validator LLM</v>
      </c>
      <c r="I9373" s="32" t="s">
        <v>451</v>
      </c>
      <c r="J9373" s="6" t="s">
        <v>452</v>
      </c>
      <c r="L9373" s="6">
        <v>2852.0</v>
      </c>
      <c r="M9373" s="6">
        <v>10.0</v>
      </c>
      <c r="N9373" s="6">
        <v>791.0</v>
      </c>
      <c r="O9373" s="6" t="s">
        <v>23517</v>
      </c>
      <c r="P9373" s="8" t="str">
        <f t="shared" si="1"/>
        <v/>
      </c>
      <c r="Q9373" s="8" t="str">
        <f t="shared" si="21"/>
        <v/>
      </c>
      <c r="R9373" s="8" t="str">
        <f>if(and(P9373&lt;&gt;"",Q9373&lt;&gt;"newexp",Q9373&lt;&gt;"nostart"),countifs(script_conform_dispatching!A:A,P9373,script_conform_dispatching!B:B,Q9373),"")</f>
        <v/>
      </c>
      <c r="S9373" s="8" t="str">
        <f t="shared" si="3"/>
        <v/>
      </c>
    </row>
    <row r="9374" hidden="1">
      <c r="A9374" s="6" t="s">
        <v>23518</v>
      </c>
      <c r="B9374" s="6" t="s">
        <v>377</v>
      </c>
      <c r="C9374" s="6" t="s">
        <v>37</v>
      </c>
      <c r="F9374" s="6" t="s">
        <v>415</v>
      </c>
      <c r="G9374" s="6" t="s">
        <v>416</v>
      </c>
      <c r="H9374" s="8" t="str">
        <f>VLOOKUP(C9374,agent_name_matching!A:B,2,false)</f>
        <v>Patient LLM</v>
      </c>
      <c r="I9374" s="32" t="s">
        <v>23519</v>
      </c>
      <c r="J9374" s="6" t="s">
        <v>418</v>
      </c>
      <c r="K9374" s="6">
        <v>1.0</v>
      </c>
      <c r="L9374" s="6">
        <v>2593.0</v>
      </c>
      <c r="M9374" s="6">
        <v>45.0</v>
      </c>
      <c r="N9374" s="6">
        <v>1157.0</v>
      </c>
      <c r="O9374" s="6" t="s">
        <v>23520</v>
      </c>
      <c r="P9374" s="8" t="str">
        <f t="shared" si="1"/>
        <v/>
      </c>
      <c r="Q9374" s="8" t="str">
        <f t="shared" si="21"/>
        <v/>
      </c>
      <c r="R9374" s="8" t="str">
        <f>if(and(P9374&lt;&gt;"",Q9374&lt;&gt;"newexp",Q9374&lt;&gt;"nostart"),countifs(script_conform_dispatching!A:A,P9374,script_conform_dispatching!B:B,Q9374),"")</f>
        <v/>
      </c>
      <c r="S9374" s="8" t="str">
        <f t="shared" si="3"/>
        <v/>
      </c>
    </row>
    <row r="9375" hidden="1">
      <c r="A9375" s="6" t="s">
        <v>23521</v>
      </c>
      <c r="B9375" s="6" t="s">
        <v>377</v>
      </c>
      <c r="C9375" s="6" t="s">
        <v>411</v>
      </c>
      <c r="H9375" s="8" t="str">
        <f>VLOOKUP(C9375,agent_name_matching!A:B,2,false)</f>
        <v>System</v>
      </c>
      <c r="I9375" s="33"/>
      <c r="O9375" s="6" t="s">
        <v>23522</v>
      </c>
      <c r="P9375" s="8" t="str">
        <f t="shared" si="1"/>
        <v/>
      </c>
      <c r="Q9375" s="8" t="str">
        <f t="shared" si="21"/>
        <v/>
      </c>
      <c r="R9375" s="8" t="str">
        <f>if(and(P9375&lt;&gt;"",Q9375&lt;&gt;"newexp",Q9375&lt;&gt;"nostart"),countifs(script_conform_dispatching!A:A,P9375,script_conform_dispatching!B:B,Q9375),"")</f>
        <v/>
      </c>
      <c r="S9375" s="8" t="str">
        <f t="shared" si="3"/>
        <v/>
      </c>
    </row>
    <row r="9376" hidden="1">
      <c r="A9376" s="6" t="s">
        <v>23523</v>
      </c>
      <c r="B9376" s="6" t="s">
        <v>377</v>
      </c>
      <c r="C9376" s="6" t="s">
        <v>1007</v>
      </c>
      <c r="F9376" s="6" t="s">
        <v>415</v>
      </c>
      <c r="G9376" s="6" t="s">
        <v>416</v>
      </c>
      <c r="H9376" s="8" t="str">
        <f>VLOOKUP(C9376,agent_name_matching!A:B,2,false)</f>
        <v>Assessor LLM</v>
      </c>
      <c r="I9376" s="32" t="s">
        <v>1008</v>
      </c>
      <c r="J9376" s="6" t="s">
        <v>418</v>
      </c>
      <c r="L9376" s="6">
        <v>3068.0</v>
      </c>
      <c r="M9376" s="6">
        <v>14.0</v>
      </c>
      <c r="N9376" s="6">
        <v>951.0</v>
      </c>
      <c r="O9376" s="6" t="s">
        <v>23524</v>
      </c>
      <c r="P9376" s="8" t="str">
        <f t="shared" si="1"/>
        <v/>
      </c>
      <c r="Q9376" s="8" t="str">
        <f t="shared" si="21"/>
        <v/>
      </c>
      <c r="R9376" s="8" t="str">
        <f>if(and(P9376&lt;&gt;"",Q9376&lt;&gt;"newexp",Q9376&lt;&gt;"nostart"),countifs(script_conform_dispatching!A:A,P9376,script_conform_dispatching!B:B,Q9376),"")</f>
        <v/>
      </c>
      <c r="S9376" s="8" t="str">
        <f t="shared" si="3"/>
        <v/>
      </c>
    </row>
    <row r="9377" hidden="1">
      <c r="A9377" s="6" t="s">
        <v>23525</v>
      </c>
      <c r="B9377" s="6" t="s">
        <v>377</v>
      </c>
      <c r="C9377" s="6" t="s">
        <v>1011</v>
      </c>
      <c r="F9377" s="6" t="s">
        <v>415</v>
      </c>
      <c r="G9377" s="6" t="s">
        <v>416</v>
      </c>
      <c r="H9377" s="8" t="str">
        <f>VLOOKUP(C9377,agent_name_matching!A:B,2,false)</f>
        <v>Dialog LLM</v>
      </c>
      <c r="I9377" s="32" t="s">
        <v>23526</v>
      </c>
      <c r="J9377" s="6" t="s">
        <v>418</v>
      </c>
      <c r="L9377" s="6">
        <v>6965.0</v>
      </c>
      <c r="M9377" s="6">
        <v>202.0</v>
      </c>
      <c r="N9377" s="6">
        <v>5705.0</v>
      </c>
      <c r="O9377" s="6" t="s">
        <v>23527</v>
      </c>
      <c r="P9377" s="8" t="str">
        <f t="shared" si="1"/>
        <v/>
      </c>
      <c r="Q9377" s="8" t="str">
        <f t="shared" si="21"/>
        <v/>
      </c>
      <c r="R9377" s="8" t="str">
        <f>if(and(P9377&lt;&gt;"",Q9377&lt;&gt;"newexp",Q9377&lt;&gt;"nostart"),countifs(script_conform_dispatching!A:A,P9377,script_conform_dispatching!B:B,Q9377),"")</f>
        <v/>
      </c>
      <c r="S9377" s="8" t="str">
        <f t="shared" si="3"/>
        <v/>
      </c>
    </row>
    <row r="9378" hidden="1">
      <c r="A9378" s="6" t="s">
        <v>23528</v>
      </c>
      <c r="B9378" s="6" t="s">
        <v>377</v>
      </c>
      <c r="C9378" s="6" t="s">
        <v>37</v>
      </c>
      <c r="F9378" s="6" t="s">
        <v>415</v>
      </c>
      <c r="G9378" s="6" t="s">
        <v>416</v>
      </c>
      <c r="H9378" s="8" t="str">
        <f>VLOOKUP(C9378,agent_name_matching!A:B,2,false)</f>
        <v>Patient LLM</v>
      </c>
      <c r="I9378" s="32" t="s">
        <v>23529</v>
      </c>
      <c r="J9378" s="6" t="s">
        <v>418</v>
      </c>
      <c r="K9378" s="6">
        <v>1.0</v>
      </c>
      <c r="L9378" s="6">
        <v>2848.0</v>
      </c>
      <c r="M9378" s="6">
        <v>175.0</v>
      </c>
      <c r="N9378" s="6">
        <v>2551.0</v>
      </c>
      <c r="O9378" s="6" t="s">
        <v>23530</v>
      </c>
      <c r="P9378" s="8" t="str">
        <f t="shared" si="1"/>
        <v/>
      </c>
      <c r="Q9378" s="8" t="str">
        <f t="shared" si="21"/>
        <v/>
      </c>
      <c r="R9378" s="8" t="str">
        <f>if(and(P9378&lt;&gt;"",Q9378&lt;&gt;"newexp",Q9378&lt;&gt;"nostart"),countifs(script_conform_dispatching!A:A,P9378,script_conform_dispatching!B:B,Q9378),"")</f>
        <v/>
      </c>
      <c r="S9378" s="8" t="str">
        <f t="shared" si="3"/>
        <v/>
      </c>
    </row>
    <row r="9379" hidden="1">
      <c r="A9379" s="6" t="s">
        <v>23531</v>
      </c>
      <c r="B9379" s="6" t="s">
        <v>377</v>
      </c>
      <c r="C9379" s="6" t="s">
        <v>411</v>
      </c>
      <c r="H9379" s="8" t="str">
        <f>VLOOKUP(C9379,agent_name_matching!A:B,2,false)</f>
        <v>System</v>
      </c>
      <c r="I9379" s="33"/>
      <c r="O9379" s="6" t="s">
        <v>23532</v>
      </c>
      <c r="P9379" s="8" t="str">
        <f t="shared" si="1"/>
        <v/>
      </c>
      <c r="Q9379" s="8" t="str">
        <f t="shared" si="21"/>
        <v/>
      </c>
      <c r="R9379" s="8" t="str">
        <f>if(and(P9379&lt;&gt;"",Q9379&lt;&gt;"newexp",Q9379&lt;&gt;"nostart"),countifs(script_conform_dispatching!A:A,P9379,script_conform_dispatching!B:B,Q9379),"")</f>
        <v/>
      </c>
      <c r="S9379" s="8" t="str">
        <f t="shared" si="3"/>
        <v/>
      </c>
    </row>
    <row r="9380" hidden="1">
      <c r="A9380" s="6" t="s">
        <v>23533</v>
      </c>
      <c r="B9380" s="6" t="s">
        <v>377</v>
      </c>
      <c r="C9380" s="6" t="s">
        <v>1007</v>
      </c>
      <c r="F9380" s="6" t="s">
        <v>415</v>
      </c>
      <c r="G9380" s="6" t="s">
        <v>416</v>
      </c>
      <c r="H9380" s="8" t="str">
        <f>VLOOKUP(C9380,agent_name_matching!A:B,2,false)</f>
        <v>Assessor LLM</v>
      </c>
      <c r="I9380" s="32" t="s">
        <v>1008</v>
      </c>
      <c r="J9380" s="6" t="s">
        <v>418</v>
      </c>
      <c r="L9380" s="6">
        <v>3451.0</v>
      </c>
      <c r="M9380" s="6">
        <v>14.0</v>
      </c>
      <c r="N9380" s="6">
        <v>710.0</v>
      </c>
      <c r="O9380" s="6" t="s">
        <v>23534</v>
      </c>
      <c r="P9380" s="8" t="str">
        <f t="shared" si="1"/>
        <v/>
      </c>
      <c r="Q9380" s="8" t="str">
        <f t="shared" si="21"/>
        <v/>
      </c>
      <c r="R9380" s="8" t="str">
        <f>if(and(P9380&lt;&gt;"",Q9380&lt;&gt;"newexp",Q9380&lt;&gt;"nostart"),countifs(script_conform_dispatching!A:A,P9380,script_conform_dispatching!B:B,Q9380),"")</f>
        <v/>
      </c>
      <c r="S9380" s="8" t="str">
        <f t="shared" si="3"/>
        <v/>
      </c>
    </row>
    <row r="9381" hidden="1">
      <c r="A9381" s="6" t="s">
        <v>23535</v>
      </c>
      <c r="B9381" s="6" t="s">
        <v>377</v>
      </c>
      <c r="C9381" s="6" t="s">
        <v>1011</v>
      </c>
      <c r="F9381" s="6" t="s">
        <v>415</v>
      </c>
      <c r="G9381" s="6" t="s">
        <v>416</v>
      </c>
      <c r="H9381" s="8" t="str">
        <f>VLOOKUP(C9381,agent_name_matching!A:B,2,false)</f>
        <v>Dialog LLM</v>
      </c>
      <c r="I9381" s="32" t="s">
        <v>23536</v>
      </c>
      <c r="J9381" s="6" t="s">
        <v>418</v>
      </c>
      <c r="L9381" s="6">
        <v>7582.0</v>
      </c>
      <c r="M9381" s="6">
        <v>168.0</v>
      </c>
      <c r="N9381" s="6">
        <v>2945.0</v>
      </c>
      <c r="O9381" s="6" t="s">
        <v>23537</v>
      </c>
      <c r="P9381" s="8" t="str">
        <f t="shared" si="1"/>
        <v/>
      </c>
      <c r="Q9381" s="8" t="str">
        <f t="shared" si="21"/>
        <v/>
      </c>
      <c r="R9381" s="8" t="str">
        <f>if(and(P9381&lt;&gt;"",Q9381&lt;&gt;"newexp",Q9381&lt;&gt;"nostart"),countifs(script_conform_dispatching!A:A,P9381,script_conform_dispatching!B:B,Q9381),"")</f>
        <v/>
      </c>
      <c r="S9381" s="8" t="str">
        <f t="shared" si="3"/>
        <v/>
      </c>
    </row>
    <row r="9382" hidden="1">
      <c r="A9382" s="6" t="s">
        <v>23538</v>
      </c>
      <c r="B9382" s="6" t="s">
        <v>377</v>
      </c>
      <c r="C9382" s="6" t="s">
        <v>37</v>
      </c>
      <c r="F9382" s="6" t="s">
        <v>415</v>
      </c>
      <c r="G9382" s="6" t="s">
        <v>416</v>
      </c>
      <c r="H9382" s="8" t="str">
        <f>VLOOKUP(C9382,agent_name_matching!A:B,2,false)</f>
        <v>Patient LLM</v>
      </c>
      <c r="I9382" s="32" t="s">
        <v>23539</v>
      </c>
      <c r="J9382" s="6" t="s">
        <v>418</v>
      </c>
      <c r="K9382" s="6">
        <v>1.0</v>
      </c>
      <c r="L9382" s="6">
        <v>3199.0</v>
      </c>
      <c r="M9382" s="6">
        <v>78.0</v>
      </c>
      <c r="N9382" s="6">
        <v>1405.0</v>
      </c>
      <c r="O9382" s="6" t="s">
        <v>23540</v>
      </c>
      <c r="P9382" s="8" t="str">
        <f t="shared" si="1"/>
        <v/>
      </c>
      <c r="Q9382" s="8" t="str">
        <f t="shared" si="21"/>
        <v/>
      </c>
      <c r="R9382" s="8" t="str">
        <f>if(and(P9382&lt;&gt;"",Q9382&lt;&gt;"newexp",Q9382&lt;&gt;"nostart"),countifs(script_conform_dispatching!A:A,P9382,script_conform_dispatching!B:B,Q9382),"")</f>
        <v/>
      </c>
      <c r="S9382" s="8" t="str">
        <f t="shared" si="3"/>
        <v/>
      </c>
    </row>
    <row r="9383" hidden="1">
      <c r="A9383" s="6" t="s">
        <v>23541</v>
      </c>
      <c r="B9383" s="6" t="s">
        <v>377</v>
      </c>
      <c r="C9383" s="6" t="s">
        <v>411</v>
      </c>
      <c r="H9383" s="8" t="str">
        <f>VLOOKUP(C9383,agent_name_matching!A:B,2,false)</f>
        <v>System</v>
      </c>
      <c r="I9383" s="33"/>
      <c r="O9383" s="6" t="s">
        <v>23542</v>
      </c>
      <c r="P9383" s="8" t="str">
        <f t="shared" si="1"/>
        <v/>
      </c>
      <c r="Q9383" s="8" t="str">
        <f t="shared" si="21"/>
        <v/>
      </c>
      <c r="R9383" s="8" t="str">
        <f>if(and(P9383&lt;&gt;"",Q9383&lt;&gt;"newexp",Q9383&lt;&gt;"nostart"),countifs(script_conform_dispatching!A:A,P9383,script_conform_dispatching!B:B,Q9383),"")</f>
        <v/>
      </c>
      <c r="S9383" s="8" t="str">
        <f t="shared" si="3"/>
        <v/>
      </c>
    </row>
    <row r="9384" hidden="1">
      <c r="A9384" s="6" t="s">
        <v>23543</v>
      </c>
      <c r="B9384" s="6" t="s">
        <v>377</v>
      </c>
      <c r="C9384" s="6" t="s">
        <v>1007</v>
      </c>
      <c r="F9384" s="6" t="s">
        <v>415</v>
      </c>
      <c r="G9384" s="6" t="s">
        <v>416</v>
      </c>
      <c r="H9384" s="8" t="str">
        <f>VLOOKUP(C9384,agent_name_matching!A:B,2,false)</f>
        <v>Assessor LLM</v>
      </c>
      <c r="I9384" s="32" t="s">
        <v>1008</v>
      </c>
      <c r="J9384" s="6" t="s">
        <v>418</v>
      </c>
      <c r="L9384" s="6">
        <v>3703.0</v>
      </c>
      <c r="M9384" s="6">
        <v>14.0</v>
      </c>
      <c r="N9384" s="6">
        <v>1421.0</v>
      </c>
      <c r="O9384" s="6" t="s">
        <v>23544</v>
      </c>
      <c r="P9384" s="8" t="str">
        <f t="shared" si="1"/>
        <v/>
      </c>
      <c r="Q9384" s="8" t="str">
        <f t="shared" si="21"/>
        <v/>
      </c>
      <c r="R9384" s="8" t="str">
        <f>if(and(P9384&lt;&gt;"",Q9384&lt;&gt;"newexp",Q9384&lt;&gt;"nostart"),countifs(script_conform_dispatching!A:A,P9384,script_conform_dispatching!B:B,Q9384),"")</f>
        <v/>
      </c>
      <c r="S9384" s="8" t="str">
        <f t="shared" si="3"/>
        <v/>
      </c>
    </row>
    <row r="9385" hidden="1">
      <c r="A9385" s="6" t="s">
        <v>23545</v>
      </c>
      <c r="B9385" s="6" t="s">
        <v>377</v>
      </c>
      <c r="C9385" s="6" t="s">
        <v>1011</v>
      </c>
      <c r="F9385" s="6" t="s">
        <v>415</v>
      </c>
      <c r="G9385" s="6" t="s">
        <v>416</v>
      </c>
      <c r="H9385" s="8" t="str">
        <f>VLOOKUP(C9385,agent_name_matching!A:B,2,false)</f>
        <v>Dialog LLM</v>
      </c>
      <c r="I9385" s="32" t="s">
        <v>23546</v>
      </c>
      <c r="J9385" s="6" t="s">
        <v>418</v>
      </c>
      <c r="L9385" s="6">
        <v>8068.0</v>
      </c>
      <c r="M9385" s="6">
        <v>121.0</v>
      </c>
      <c r="N9385" s="6">
        <v>2239.0</v>
      </c>
      <c r="O9385" s="6" t="s">
        <v>23547</v>
      </c>
      <c r="P9385" s="8" t="str">
        <f t="shared" si="1"/>
        <v/>
      </c>
      <c r="Q9385" s="8" t="str">
        <f t="shared" si="21"/>
        <v/>
      </c>
      <c r="R9385" s="8" t="str">
        <f>if(and(P9385&lt;&gt;"",Q9385&lt;&gt;"newexp",Q9385&lt;&gt;"nostart"),countifs(script_conform_dispatching!A:A,P9385,script_conform_dispatching!B:B,Q9385),"")</f>
        <v/>
      </c>
      <c r="S9385" s="8" t="str">
        <f t="shared" si="3"/>
        <v/>
      </c>
    </row>
    <row r="9386" hidden="1">
      <c r="A9386" s="6" t="s">
        <v>23548</v>
      </c>
      <c r="B9386" s="6" t="s">
        <v>377</v>
      </c>
      <c r="C9386" s="6" t="s">
        <v>37</v>
      </c>
      <c r="F9386" s="6" t="s">
        <v>415</v>
      </c>
      <c r="G9386" s="6" t="s">
        <v>416</v>
      </c>
      <c r="H9386" s="8" t="str">
        <f>VLOOKUP(C9386,agent_name_matching!A:B,2,false)</f>
        <v>Patient LLM</v>
      </c>
      <c r="I9386" s="32" t="s">
        <v>23549</v>
      </c>
      <c r="J9386" s="6" t="s">
        <v>418</v>
      </c>
      <c r="K9386" s="6">
        <v>1.0</v>
      </c>
      <c r="L9386" s="6">
        <v>3406.0</v>
      </c>
      <c r="M9386" s="6">
        <v>46.0</v>
      </c>
      <c r="N9386" s="6">
        <v>1053.0</v>
      </c>
      <c r="O9386" s="6" t="s">
        <v>23550</v>
      </c>
      <c r="P9386" s="8" t="str">
        <f t="shared" si="1"/>
        <v/>
      </c>
      <c r="Q9386" s="8" t="str">
        <f t="shared" si="21"/>
        <v/>
      </c>
      <c r="R9386" s="8" t="str">
        <f>if(and(P9386&lt;&gt;"",Q9386&lt;&gt;"newexp",Q9386&lt;&gt;"nostart"),countifs(script_conform_dispatching!A:A,P9386,script_conform_dispatching!B:B,Q9386),"")</f>
        <v/>
      </c>
      <c r="S9386" s="8" t="str">
        <f t="shared" si="3"/>
        <v/>
      </c>
    </row>
    <row r="9387" hidden="1">
      <c r="A9387" s="6" t="s">
        <v>23551</v>
      </c>
      <c r="B9387" s="6" t="s">
        <v>377</v>
      </c>
      <c r="C9387" s="6" t="s">
        <v>411</v>
      </c>
      <c r="H9387" s="8" t="str">
        <f>VLOOKUP(C9387,agent_name_matching!A:B,2,false)</f>
        <v>System</v>
      </c>
      <c r="I9387" s="33"/>
      <c r="O9387" s="6" t="s">
        <v>23552</v>
      </c>
      <c r="P9387" s="8" t="str">
        <f t="shared" si="1"/>
        <v/>
      </c>
      <c r="Q9387" s="8" t="str">
        <f t="shared" si="21"/>
        <v/>
      </c>
      <c r="R9387" s="8" t="str">
        <f>if(and(P9387&lt;&gt;"",Q9387&lt;&gt;"newexp",Q9387&lt;&gt;"nostart"),countifs(script_conform_dispatching!A:A,P9387,script_conform_dispatching!B:B,Q9387),"")</f>
        <v/>
      </c>
      <c r="S9387" s="8" t="str">
        <f t="shared" si="3"/>
        <v/>
      </c>
    </row>
    <row r="9388" hidden="1">
      <c r="A9388" s="6" t="s">
        <v>23553</v>
      </c>
      <c r="B9388" s="6" t="s">
        <v>377</v>
      </c>
      <c r="C9388" s="6" t="s">
        <v>1007</v>
      </c>
      <c r="F9388" s="6" t="s">
        <v>415</v>
      </c>
      <c r="G9388" s="6" t="s">
        <v>416</v>
      </c>
      <c r="H9388" s="8" t="str">
        <f>VLOOKUP(C9388,agent_name_matching!A:B,2,false)</f>
        <v>Assessor LLM</v>
      </c>
      <c r="I9388" s="32" t="s">
        <v>1040</v>
      </c>
      <c r="J9388" s="6" t="s">
        <v>418</v>
      </c>
      <c r="L9388" s="6">
        <v>3876.0</v>
      </c>
      <c r="M9388" s="6">
        <v>12.0</v>
      </c>
      <c r="N9388" s="6">
        <v>867.0</v>
      </c>
      <c r="O9388" s="6" t="s">
        <v>23554</v>
      </c>
      <c r="P9388" s="8" t="str">
        <f t="shared" si="1"/>
        <v/>
      </c>
      <c r="Q9388" s="8" t="str">
        <f t="shared" si="21"/>
        <v/>
      </c>
      <c r="R9388" s="8" t="str">
        <f>if(and(P9388&lt;&gt;"",Q9388&lt;&gt;"newexp",Q9388&lt;&gt;"nostart"),countifs(script_conform_dispatching!A:A,P9388,script_conform_dispatching!B:B,Q9388),"")</f>
        <v/>
      </c>
      <c r="S9388" s="8" t="str">
        <f t="shared" si="3"/>
        <v/>
      </c>
    </row>
    <row r="9389" hidden="1">
      <c r="A9389" s="6" t="s">
        <v>23555</v>
      </c>
      <c r="B9389" s="6" t="s">
        <v>377</v>
      </c>
      <c r="C9389" s="6" t="s">
        <v>407</v>
      </c>
      <c r="D9389" s="6">
        <v>6.0</v>
      </c>
      <c r="E9389" s="6" t="s">
        <v>445</v>
      </c>
      <c r="H9389" s="8" t="str">
        <f>VLOOKUP(C9389,agent_name_matching!A:B,2,false)</f>
        <v>--</v>
      </c>
      <c r="I9389" s="33"/>
      <c r="O9389" s="6" t="s">
        <v>23556</v>
      </c>
      <c r="P9389" s="8">
        <f t="shared" si="1"/>
        <v>6</v>
      </c>
      <c r="Q9389" s="8">
        <f t="shared" si="21"/>
        <v>8</v>
      </c>
      <c r="R9389" s="8">
        <f>if(and(P9389&lt;&gt;"",Q9389&lt;&gt;"newexp",Q9389&lt;&gt;"nostart"),countifs(script_conform_dispatching!A:A,P9389,script_conform_dispatching!B:B,Q9389),"")</f>
        <v>1</v>
      </c>
      <c r="S9389" s="8" t="str">
        <f t="shared" si="3"/>
        <v/>
      </c>
    </row>
    <row r="9390" hidden="1">
      <c r="A9390" s="6" t="s">
        <v>23557</v>
      </c>
      <c r="B9390" s="6" t="s">
        <v>377</v>
      </c>
      <c r="C9390" s="6" t="s">
        <v>1045</v>
      </c>
      <c r="F9390" s="6" t="s">
        <v>415</v>
      </c>
      <c r="G9390" s="6" t="s">
        <v>416</v>
      </c>
      <c r="H9390" s="8" t="str">
        <f>VLOOKUP(C9390,agent_name_matching!A:B,2,false)</f>
        <v>Dispatcher LLM</v>
      </c>
      <c r="I9390" s="32" t="s">
        <v>6211</v>
      </c>
      <c r="J9390" s="6" t="s">
        <v>418</v>
      </c>
      <c r="L9390" s="6">
        <v>5293.0</v>
      </c>
      <c r="M9390" s="6">
        <v>133.0</v>
      </c>
      <c r="N9390" s="6">
        <v>2552.0</v>
      </c>
      <c r="O9390" s="6" t="s">
        <v>23558</v>
      </c>
      <c r="P9390" s="8" t="str">
        <f t="shared" si="1"/>
        <v/>
      </c>
      <c r="Q9390" s="8" t="str">
        <f t="shared" si="21"/>
        <v/>
      </c>
      <c r="R9390" s="8" t="str">
        <f>if(and(P9390&lt;&gt;"",Q9390&lt;&gt;"newexp",Q9390&lt;&gt;"nostart"),countifs(script_conform_dispatching!A:A,P9390,script_conform_dispatching!B:B,Q9390),"")</f>
        <v/>
      </c>
      <c r="S9390" s="8" t="str">
        <f t="shared" si="3"/>
        <v/>
      </c>
    </row>
    <row r="9391" hidden="1">
      <c r="A9391" s="6" t="s">
        <v>23559</v>
      </c>
      <c r="B9391" s="6" t="s">
        <v>377</v>
      </c>
      <c r="C9391" s="6" t="s">
        <v>407</v>
      </c>
      <c r="D9391" s="6">
        <v>8.0</v>
      </c>
      <c r="E9391" s="6" t="s">
        <v>408</v>
      </c>
      <c r="H9391" s="8" t="str">
        <f>VLOOKUP(C9391,agent_name_matching!A:B,2,false)</f>
        <v>--</v>
      </c>
      <c r="I9391" s="33"/>
      <c r="O9391" s="6" t="s">
        <v>23560</v>
      </c>
      <c r="P9391" s="8" t="str">
        <f t="shared" si="1"/>
        <v/>
      </c>
      <c r="Q9391" s="8" t="str">
        <f t="shared" si="21"/>
        <v/>
      </c>
      <c r="R9391" s="8" t="str">
        <f>if(and(P9391&lt;&gt;"",Q9391&lt;&gt;"newexp",Q9391&lt;&gt;"nostart"),countifs(script_conform_dispatching!A:A,P9391,script_conform_dispatching!B:B,Q9391),"")</f>
        <v/>
      </c>
      <c r="S9391" s="8" t="str">
        <f t="shared" si="3"/>
        <v/>
      </c>
    </row>
    <row r="9392" hidden="1">
      <c r="A9392" s="6" t="s">
        <v>23561</v>
      </c>
      <c r="B9392" s="6" t="s">
        <v>377</v>
      </c>
      <c r="C9392" s="6" t="s">
        <v>1011</v>
      </c>
      <c r="F9392" s="6" t="s">
        <v>415</v>
      </c>
      <c r="G9392" s="6" t="s">
        <v>416</v>
      </c>
      <c r="H9392" s="8" t="str">
        <f>VLOOKUP(C9392,agent_name_matching!A:B,2,false)</f>
        <v>Dialog LLM</v>
      </c>
      <c r="I9392" s="32" t="s">
        <v>23562</v>
      </c>
      <c r="J9392" s="6" t="s">
        <v>418</v>
      </c>
      <c r="L9392" s="6">
        <v>8610.0</v>
      </c>
      <c r="M9392" s="6">
        <v>122.0</v>
      </c>
      <c r="N9392" s="6">
        <v>2688.0</v>
      </c>
      <c r="O9392" s="6" t="s">
        <v>23563</v>
      </c>
      <c r="P9392" s="8" t="str">
        <f t="shared" si="1"/>
        <v/>
      </c>
      <c r="Q9392" s="8" t="str">
        <f t="shared" si="21"/>
        <v/>
      </c>
      <c r="R9392" s="8" t="str">
        <f>if(and(P9392&lt;&gt;"",Q9392&lt;&gt;"newexp",Q9392&lt;&gt;"nostart"),countifs(script_conform_dispatching!A:A,P9392,script_conform_dispatching!B:B,Q9392),"")</f>
        <v/>
      </c>
      <c r="S9392" s="8" t="str">
        <f t="shared" si="3"/>
        <v/>
      </c>
    </row>
    <row r="9393" hidden="1">
      <c r="A9393" s="6" t="s">
        <v>23564</v>
      </c>
      <c r="B9393" s="6" t="s">
        <v>377</v>
      </c>
      <c r="C9393" s="6" t="s">
        <v>450</v>
      </c>
      <c r="F9393" s="6" t="s">
        <v>415</v>
      </c>
      <c r="G9393" s="6" t="s">
        <v>416</v>
      </c>
      <c r="H9393" s="8" t="str">
        <f>VLOOKUP(C9393,agent_name_matching!A:B,2,false)</f>
        <v>Validator LLM</v>
      </c>
      <c r="I9393" s="32" t="s">
        <v>1715</v>
      </c>
      <c r="J9393" s="6" t="s">
        <v>452</v>
      </c>
      <c r="L9393" s="6">
        <v>3826.0</v>
      </c>
      <c r="M9393" s="6">
        <v>36.0</v>
      </c>
      <c r="N9393" s="6">
        <v>1254.0</v>
      </c>
      <c r="O9393" s="6" t="s">
        <v>23565</v>
      </c>
      <c r="P9393" s="8" t="str">
        <f t="shared" si="1"/>
        <v/>
      </c>
      <c r="Q9393" s="8" t="str">
        <f t="shared" si="21"/>
        <v/>
      </c>
      <c r="R9393" s="8" t="str">
        <f>if(and(P9393&lt;&gt;"",Q9393&lt;&gt;"newexp",Q9393&lt;&gt;"nostart"),countifs(script_conform_dispatching!A:A,P9393,script_conform_dispatching!B:B,Q9393),"")</f>
        <v/>
      </c>
      <c r="S9393" s="8" t="str">
        <f t="shared" si="3"/>
        <v/>
      </c>
    </row>
    <row r="9394" hidden="1">
      <c r="A9394" s="6" t="s">
        <v>23566</v>
      </c>
      <c r="B9394" s="6" t="s">
        <v>377</v>
      </c>
      <c r="C9394" s="6" t="s">
        <v>37</v>
      </c>
      <c r="F9394" s="6" t="s">
        <v>415</v>
      </c>
      <c r="G9394" s="6" t="s">
        <v>416</v>
      </c>
      <c r="H9394" s="8" t="str">
        <f>VLOOKUP(C9394,agent_name_matching!A:B,2,false)</f>
        <v>Patient LLM</v>
      </c>
      <c r="I9394" s="32" t="s">
        <v>23567</v>
      </c>
      <c r="J9394" s="6" t="s">
        <v>418</v>
      </c>
      <c r="K9394" s="6">
        <v>1.0</v>
      </c>
      <c r="L9394" s="6">
        <v>3582.0</v>
      </c>
      <c r="M9394" s="6">
        <v>49.0</v>
      </c>
      <c r="N9394" s="6">
        <v>2542.0</v>
      </c>
      <c r="O9394" s="6" t="s">
        <v>23568</v>
      </c>
      <c r="P9394" s="8" t="str">
        <f t="shared" si="1"/>
        <v/>
      </c>
      <c r="Q9394" s="8" t="str">
        <f t="shared" si="21"/>
        <v/>
      </c>
      <c r="R9394" s="8" t="str">
        <f>if(and(P9394&lt;&gt;"",Q9394&lt;&gt;"newexp",Q9394&lt;&gt;"nostart"),countifs(script_conform_dispatching!A:A,P9394,script_conform_dispatching!B:B,Q9394),"")</f>
        <v/>
      </c>
      <c r="S9394" s="8" t="str">
        <f t="shared" si="3"/>
        <v/>
      </c>
    </row>
    <row r="9395" hidden="1">
      <c r="A9395" s="6" t="s">
        <v>23569</v>
      </c>
      <c r="B9395" s="6" t="s">
        <v>377</v>
      </c>
      <c r="C9395" s="6" t="s">
        <v>411</v>
      </c>
      <c r="H9395" s="8" t="str">
        <f>VLOOKUP(C9395,agent_name_matching!A:B,2,false)</f>
        <v>System</v>
      </c>
      <c r="I9395" s="33"/>
      <c r="O9395" s="6" t="s">
        <v>23570</v>
      </c>
      <c r="P9395" s="8" t="str">
        <f t="shared" si="1"/>
        <v/>
      </c>
      <c r="Q9395" s="8" t="str">
        <f t="shared" si="21"/>
        <v/>
      </c>
      <c r="R9395" s="8" t="str">
        <f>if(and(P9395&lt;&gt;"",Q9395&lt;&gt;"newexp",Q9395&lt;&gt;"nostart"),countifs(script_conform_dispatching!A:A,P9395,script_conform_dispatching!B:B,Q9395),"")</f>
        <v/>
      </c>
      <c r="S9395" s="8" t="str">
        <f t="shared" si="3"/>
        <v/>
      </c>
    </row>
    <row r="9396" hidden="1">
      <c r="A9396" s="6" t="s">
        <v>23571</v>
      </c>
      <c r="B9396" s="6" t="s">
        <v>377</v>
      </c>
      <c r="C9396" s="6" t="s">
        <v>1007</v>
      </c>
      <c r="F9396" s="6" t="s">
        <v>415</v>
      </c>
      <c r="G9396" s="6" t="s">
        <v>416</v>
      </c>
      <c r="H9396" s="8" t="str">
        <f>VLOOKUP(C9396,agent_name_matching!A:B,2,false)</f>
        <v>Assessor LLM</v>
      </c>
      <c r="I9396" s="32" t="s">
        <v>1008</v>
      </c>
      <c r="J9396" s="6" t="s">
        <v>418</v>
      </c>
      <c r="L9396" s="6">
        <v>3993.0</v>
      </c>
      <c r="M9396" s="6">
        <v>14.0</v>
      </c>
      <c r="N9396" s="6">
        <v>889.0</v>
      </c>
      <c r="O9396" s="6" t="s">
        <v>23572</v>
      </c>
      <c r="P9396" s="8" t="str">
        <f t="shared" si="1"/>
        <v/>
      </c>
      <c r="Q9396" s="8" t="str">
        <f t="shared" si="21"/>
        <v/>
      </c>
      <c r="R9396" s="8" t="str">
        <f>if(and(P9396&lt;&gt;"",Q9396&lt;&gt;"newexp",Q9396&lt;&gt;"nostart"),countifs(script_conform_dispatching!A:A,P9396,script_conform_dispatching!B:B,Q9396),"")</f>
        <v/>
      </c>
      <c r="S9396" s="8" t="str">
        <f t="shared" si="3"/>
        <v/>
      </c>
    </row>
    <row r="9397" hidden="1">
      <c r="A9397" s="6" t="s">
        <v>23573</v>
      </c>
      <c r="B9397" s="6" t="s">
        <v>377</v>
      </c>
      <c r="C9397" s="6" t="s">
        <v>1011</v>
      </c>
      <c r="F9397" s="6" t="s">
        <v>415</v>
      </c>
      <c r="G9397" s="6" t="s">
        <v>416</v>
      </c>
      <c r="H9397" s="8" t="str">
        <f>VLOOKUP(C9397,agent_name_matching!A:B,2,false)</f>
        <v>Dialog LLM</v>
      </c>
      <c r="I9397" s="32" t="s">
        <v>23574</v>
      </c>
      <c r="J9397" s="6" t="s">
        <v>418</v>
      </c>
      <c r="L9397" s="6">
        <v>8956.0</v>
      </c>
      <c r="M9397" s="6">
        <v>121.0</v>
      </c>
      <c r="N9397" s="6">
        <v>2331.0</v>
      </c>
      <c r="O9397" s="6" t="s">
        <v>23575</v>
      </c>
      <c r="P9397" s="8" t="str">
        <f t="shared" si="1"/>
        <v/>
      </c>
      <c r="Q9397" s="8" t="str">
        <f t="shared" si="21"/>
        <v/>
      </c>
      <c r="R9397" s="8" t="str">
        <f>if(and(P9397&lt;&gt;"",Q9397&lt;&gt;"newexp",Q9397&lt;&gt;"nostart"),countifs(script_conform_dispatching!A:A,P9397,script_conform_dispatching!B:B,Q9397),"")</f>
        <v/>
      </c>
      <c r="S9397" s="8" t="str">
        <f t="shared" si="3"/>
        <v/>
      </c>
    </row>
    <row r="9398" hidden="1">
      <c r="A9398" s="6" t="s">
        <v>23576</v>
      </c>
      <c r="B9398" s="6" t="s">
        <v>377</v>
      </c>
      <c r="C9398" s="6" t="s">
        <v>37</v>
      </c>
      <c r="F9398" s="6" t="s">
        <v>415</v>
      </c>
      <c r="G9398" s="6" t="s">
        <v>416</v>
      </c>
      <c r="H9398" s="8" t="str">
        <f>VLOOKUP(C9398,agent_name_matching!A:B,2,false)</f>
        <v>Patient LLM</v>
      </c>
      <c r="I9398" s="32" t="s">
        <v>23577</v>
      </c>
      <c r="J9398" s="6" t="s">
        <v>418</v>
      </c>
      <c r="K9398" s="6">
        <v>1.0</v>
      </c>
      <c r="L9398" s="6">
        <v>3760.0</v>
      </c>
      <c r="M9398" s="6">
        <v>40.0</v>
      </c>
      <c r="N9398" s="6">
        <v>1120.0</v>
      </c>
      <c r="O9398" s="6" t="s">
        <v>23578</v>
      </c>
      <c r="P9398" s="8" t="str">
        <f t="shared" si="1"/>
        <v/>
      </c>
      <c r="Q9398" s="8" t="str">
        <f t="shared" si="21"/>
        <v/>
      </c>
      <c r="R9398" s="8" t="str">
        <f>if(and(P9398&lt;&gt;"",Q9398&lt;&gt;"newexp",Q9398&lt;&gt;"nostart"),countifs(script_conform_dispatching!A:A,P9398,script_conform_dispatching!B:B,Q9398),"")</f>
        <v/>
      </c>
      <c r="S9398" s="8" t="str">
        <f t="shared" si="3"/>
        <v/>
      </c>
    </row>
    <row r="9399" hidden="1">
      <c r="A9399" s="6" t="s">
        <v>23579</v>
      </c>
      <c r="B9399" s="6" t="s">
        <v>377</v>
      </c>
      <c r="C9399" s="6" t="s">
        <v>411</v>
      </c>
      <c r="H9399" s="8" t="str">
        <f>VLOOKUP(C9399,agent_name_matching!A:B,2,false)</f>
        <v>System</v>
      </c>
      <c r="I9399" s="33"/>
      <c r="O9399" s="6" t="s">
        <v>23580</v>
      </c>
      <c r="P9399" s="8" t="str">
        <f t="shared" si="1"/>
        <v/>
      </c>
      <c r="Q9399" s="8" t="str">
        <f t="shared" si="21"/>
        <v/>
      </c>
      <c r="R9399" s="8" t="str">
        <f>if(and(P9399&lt;&gt;"",Q9399&lt;&gt;"newexp",Q9399&lt;&gt;"nostart"),countifs(script_conform_dispatching!A:A,P9399,script_conform_dispatching!B:B,Q9399),"")</f>
        <v/>
      </c>
      <c r="S9399" s="8" t="str">
        <f t="shared" si="3"/>
        <v/>
      </c>
    </row>
    <row r="9400" hidden="1">
      <c r="A9400" s="6" t="s">
        <v>23581</v>
      </c>
      <c r="B9400" s="6" t="s">
        <v>377</v>
      </c>
      <c r="C9400" s="6" t="s">
        <v>1007</v>
      </c>
      <c r="F9400" s="6" t="s">
        <v>415</v>
      </c>
      <c r="G9400" s="6" t="s">
        <v>416</v>
      </c>
      <c r="H9400" s="8" t="str">
        <f>VLOOKUP(C9400,agent_name_matching!A:B,2,false)</f>
        <v>Assessor LLM</v>
      </c>
      <c r="I9400" s="32" t="s">
        <v>1040</v>
      </c>
      <c r="J9400" s="6" t="s">
        <v>418</v>
      </c>
      <c r="L9400" s="6">
        <v>4160.0</v>
      </c>
      <c r="M9400" s="6">
        <v>12.0</v>
      </c>
      <c r="N9400" s="6">
        <v>676.0</v>
      </c>
      <c r="O9400" s="6" t="s">
        <v>23582</v>
      </c>
      <c r="P9400" s="8" t="str">
        <f t="shared" si="1"/>
        <v/>
      </c>
      <c r="Q9400" s="8" t="str">
        <f t="shared" si="21"/>
        <v/>
      </c>
      <c r="R9400" s="8" t="str">
        <f>if(and(P9400&lt;&gt;"",Q9400&lt;&gt;"newexp",Q9400&lt;&gt;"nostart"),countifs(script_conform_dispatching!A:A,P9400,script_conform_dispatching!B:B,Q9400),"")</f>
        <v/>
      </c>
      <c r="S9400" s="8" t="str">
        <f t="shared" si="3"/>
        <v/>
      </c>
    </row>
    <row r="9401" hidden="1">
      <c r="A9401" s="6" t="s">
        <v>23583</v>
      </c>
      <c r="B9401" s="6" t="s">
        <v>377</v>
      </c>
      <c r="C9401" s="6" t="s">
        <v>407</v>
      </c>
      <c r="D9401" s="6">
        <v>8.0</v>
      </c>
      <c r="E9401" s="6" t="s">
        <v>445</v>
      </c>
      <c r="H9401" s="8" t="str">
        <f>VLOOKUP(C9401,agent_name_matching!A:B,2,false)</f>
        <v>--</v>
      </c>
      <c r="I9401" s="33"/>
      <c r="O9401" s="6" t="s">
        <v>23584</v>
      </c>
      <c r="P9401" s="8">
        <f t="shared" si="1"/>
        <v>8</v>
      </c>
      <c r="Q9401" s="8" t="str">
        <f t="shared" si="21"/>
        <v>nostart</v>
      </c>
      <c r="R9401" s="8" t="str">
        <f>if(and(P9401&lt;&gt;"",Q9401&lt;&gt;"newexp",Q9401&lt;&gt;"nostart"),countifs(script_conform_dispatching!A:A,P9401,script_conform_dispatching!B:B,Q9401),"")</f>
        <v/>
      </c>
      <c r="S9401" s="8" t="str">
        <f t="shared" si="3"/>
        <v/>
      </c>
    </row>
    <row r="9402" hidden="1">
      <c r="A9402" s="6" t="s">
        <v>23585</v>
      </c>
      <c r="B9402" s="6" t="s">
        <v>377</v>
      </c>
      <c r="C9402" s="6" t="s">
        <v>1011</v>
      </c>
      <c r="F9402" s="6" t="s">
        <v>415</v>
      </c>
      <c r="G9402" s="6" t="s">
        <v>416</v>
      </c>
      <c r="H9402" s="8" t="str">
        <f>VLOOKUP(C9402,agent_name_matching!A:B,2,false)</f>
        <v>Dialog LLM</v>
      </c>
      <c r="I9402" s="32" t="s">
        <v>23586</v>
      </c>
      <c r="J9402" s="6" t="s">
        <v>418</v>
      </c>
      <c r="L9402" s="6">
        <v>9290.0</v>
      </c>
      <c r="M9402" s="6">
        <v>39.0</v>
      </c>
      <c r="N9402" s="6">
        <v>2208.0</v>
      </c>
      <c r="O9402" s="6" t="s">
        <v>23587</v>
      </c>
      <c r="P9402" s="8" t="str">
        <f t="shared" si="1"/>
        <v/>
      </c>
      <c r="Q9402" s="8" t="str">
        <f t="shared" si="21"/>
        <v/>
      </c>
      <c r="R9402" s="8" t="str">
        <f>if(and(P9402&lt;&gt;"",Q9402&lt;&gt;"newexp",Q9402&lt;&gt;"nostart"),countifs(script_conform_dispatching!A:A,P9402,script_conform_dispatching!B:B,Q9402),"")</f>
        <v/>
      </c>
      <c r="S9402" s="8" t="str">
        <f t="shared" si="3"/>
        <v/>
      </c>
    </row>
    <row r="9403" hidden="1">
      <c r="A9403" s="6" t="s">
        <v>23588</v>
      </c>
      <c r="B9403" s="6" t="s">
        <v>377</v>
      </c>
      <c r="C9403" s="6" t="s">
        <v>450</v>
      </c>
      <c r="F9403" s="6" t="s">
        <v>415</v>
      </c>
      <c r="G9403" s="6" t="s">
        <v>416</v>
      </c>
      <c r="H9403" s="8" t="str">
        <f>VLOOKUP(C9403,agent_name_matching!A:B,2,false)</f>
        <v>Validator LLM</v>
      </c>
      <c r="I9403" s="32" t="s">
        <v>1000</v>
      </c>
      <c r="J9403" s="6" t="s">
        <v>452</v>
      </c>
      <c r="L9403" s="6">
        <v>4022.0</v>
      </c>
      <c r="M9403" s="6">
        <v>26.0</v>
      </c>
      <c r="N9403" s="6">
        <v>878.0</v>
      </c>
      <c r="O9403" s="6" t="s">
        <v>23589</v>
      </c>
      <c r="P9403" s="8" t="str">
        <f t="shared" si="1"/>
        <v/>
      </c>
      <c r="Q9403" s="8" t="str">
        <f t="shared" si="21"/>
        <v/>
      </c>
      <c r="R9403" s="8" t="str">
        <f>if(and(P9403&lt;&gt;"",Q9403&lt;&gt;"newexp",Q9403&lt;&gt;"nostart"),countifs(script_conform_dispatching!A:A,P9403,script_conform_dispatching!B:B,Q9403),"")</f>
        <v/>
      </c>
      <c r="S9403" s="8" t="str">
        <f t="shared" si="3"/>
        <v/>
      </c>
    </row>
    <row r="9404" hidden="1">
      <c r="A9404" s="6" t="s">
        <v>23590</v>
      </c>
      <c r="B9404" s="6" t="s">
        <v>380</v>
      </c>
      <c r="C9404" s="6" t="s">
        <v>407</v>
      </c>
      <c r="D9404" s="6">
        <v>1.0</v>
      </c>
      <c r="E9404" s="6" t="s">
        <v>408</v>
      </c>
      <c r="H9404" s="8" t="str">
        <f>VLOOKUP(C9404,agent_name_matching!A:B,2,false)</f>
        <v>--</v>
      </c>
      <c r="I9404" s="33"/>
      <c r="O9404" s="6" t="s">
        <v>23591</v>
      </c>
      <c r="P9404" s="8" t="str">
        <f t="shared" si="1"/>
        <v/>
      </c>
      <c r="Q9404" s="8" t="str">
        <f t="shared" si="21"/>
        <v/>
      </c>
      <c r="R9404" s="8" t="str">
        <f>if(and(P9404&lt;&gt;"",Q9404&lt;&gt;"newexp",Q9404&lt;&gt;"nostart"),countifs(script_conform_dispatching!A:A,P9404,script_conform_dispatching!B:B,Q9404),"")</f>
        <v/>
      </c>
      <c r="S9404" s="8" t="str">
        <f t="shared" si="3"/>
        <v/>
      </c>
    </row>
    <row r="9405" hidden="1">
      <c r="A9405" s="6" t="s">
        <v>23592</v>
      </c>
      <c r="B9405" s="6" t="s">
        <v>380</v>
      </c>
      <c r="C9405" s="6" t="s">
        <v>411</v>
      </c>
      <c r="H9405" s="8" t="str">
        <f>VLOOKUP(C9405,agent_name_matching!A:B,2,false)</f>
        <v>System</v>
      </c>
      <c r="I9405" s="33"/>
      <c r="O9405" s="6" t="s">
        <v>23593</v>
      </c>
      <c r="P9405" s="8" t="str">
        <f t="shared" si="1"/>
        <v/>
      </c>
      <c r="Q9405" s="8" t="str">
        <f t="shared" si="21"/>
        <v/>
      </c>
      <c r="R9405" s="8" t="str">
        <f>if(and(P9405&lt;&gt;"",Q9405&lt;&gt;"newexp",Q9405&lt;&gt;"nostart"),countifs(script_conform_dispatching!A:A,P9405,script_conform_dispatching!B:B,Q9405),"")</f>
        <v/>
      </c>
      <c r="S9405" s="8" t="str">
        <f t="shared" si="3"/>
        <v/>
      </c>
    </row>
    <row r="9406" hidden="1">
      <c r="A9406" s="6" t="s">
        <v>23594</v>
      </c>
      <c r="B9406" s="6" t="s">
        <v>380</v>
      </c>
      <c r="C9406" s="6" t="s">
        <v>1007</v>
      </c>
      <c r="F9406" s="6" t="s">
        <v>415</v>
      </c>
      <c r="G9406" s="6" t="s">
        <v>416</v>
      </c>
      <c r="H9406" s="8" t="str">
        <f>VLOOKUP(C9406,agent_name_matching!A:B,2,false)</f>
        <v>Assessor LLM</v>
      </c>
      <c r="I9406" s="32" t="s">
        <v>1008</v>
      </c>
      <c r="J9406" s="6" t="s">
        <v>418</v>
      </c>
      <c r="L9406" s="6">
        <v>716.0</v>
      </c>
      <c r="M9406" s="6">
        <v>14.0</v>
      </c>
      <c r="N9406" s="6">
        <v>543.0</v>
      </c>
      <c r="O9406" s="6" t="s">
        <v>23595</v>
      </c>
      <c r="P9406" s="8" t="str">
        <f t="shared" si="1"/>
        <v/>
      </c>
      <c r="Q9406" s="8" t="str">
        <f t="shared" si="21"/>
        <v/>
      </c>
      <c r="R9406" s="8" t="str">
        <f>if(and(P9406&lt;&gt;"",Q9406&lt;&gt;"newexp",Q9406&lt;&gt;"nostart"),countifs(script_conform_dispatching!A:A,P9406,script_conform_dispatching!B:B,Q9406),"")</f>
        <v/>
      </c>
      <c r="S9406" s="8" t="str">
        <f t="shared" si="3"/>
        <v/>
      </c>
    </row>
    <row r="9407" hidden="1">
      <c r="A9407" s="6" t="s">
        <v>23596</v>
      </c>
      <c r="B9407" s="6" t="s">
        <v>380</v>
      </c>
      <c r="C9407" s="6" t="s">
        <v>1011</v>
      </c>
      <c r="F9407" s="6" t="s">
        <v>415</v>
      </c>
      <c r="G9407" s="6" t="s">
        <v>416</v>
      </c>
      <c r="H9407" s="8" t="str">
        <f>VLOOKUP(C9407,agent_name_matching!A:B,2,false)</f>
        <v>Dialog LLM</v>
      </c>
      <c r="I9407" s="32" t="s">
        <v>1012</v>
      </c>
      <c r="J9407" s="6" t="s">
        <v>418</v>
      </c>
      <c r="L9407" s="6">
        <v>565.0</v>
      </c>
      <c r="M9407" s="6">
        <v>28.0</v>
      </c>
      <c r="N9407" s="6">
        <v>918.0</v>
      </c>
      <c r="O9407" s="6" t="s">
        <v>23597</v>
      </c>
      <c r="P9407" s="8" t="str">
        <f t="shared" si="1"/>
        <v/>
      </c>
      <c r="Q9407" s="8" t="str">
        <f t="shared" si="21"/>
        <v/>
      </c>
      <c r="R9407" s="8" t="str">
        <f>if(and(P9407&lt;&gt;"",Q9407&lt;&gt;"newexp",Q9407&lt;&gt;"nostart"),countifs(script_conform_dispatching!A:A,P9407,script_conform_dispatching!B:B,Q9407),"")</f>
        <v/>
      </c>
      <c r="S9407" s="8" t="str">
        <f t="shared" si="3"/>
        <v/>
      </c>
    </row>
    <row r="9408" hidden="1">
      <c r="A9408" s="6" t="s">
        <v>23598</v>
      </c>
      <c r="B9408" s="6" t="s">
        <v>380</v>
      </c>
      <c r="C9408" s="6" t="s">
        <v>37</v>
      </c>
      <c r="F9408" s="6" t="s">
        <v>415</v>
      </c>
      <c r="G9408" s="6" t="s">
        <v>416</v>
      </c>
      <c r="H9408" s="8" t="str">
        <f>VLOOKUP(C9408,agent_name_matching!A:B,2,false)</f>
        <v>Patient LLM</v>
      </c>
      <c r="I9408" s="32" t="s">
        <v>23599</v>
      </c>
      <c r="J9408" s="6" t="s">
        <v>418</v>
      </c>
      <c r="K9408" s="6">
        <v>1.0</v>
      </c>
      <c r="L9408" s="6">
        <v>373.0</v>
      </c>
      <c r="M9408" s="6">
        <v>38.0</v>
      </c>
      <c r="N9408" s="6">
        <v>923.0</v>
      </c>
      <c r="O9408" s="6" t="s">
        <v>23600</v>
      </c>
      <c r="P9408" s="8" t="str">
        <f t="shared" si="1"/>
        <v/>
      </c>
      <c r="Q9408" s="8" t="str">
        <f t="shared" si="21"/>
        <v/>
      </c>
      <c r="R9408" s="8" t="str">
        <f>if(and(P9408&lt;&gt;"",Q9408&lt;&gt;"newexp",Q9408&lt;&gt;"nostart"),countifs(script_conform_dispatching!A:A,P9408,script_conform_dispatching!B:B,Q9408),"")</f>
        <v/>
      </c>
      <c r="S9408" s="8" t="str">
        <f t="shared" si="3"/>
        <v/>
      </c>
    </row>
    <row r="9409" hidden="1">
      <c r="A9409" s="6" t="s">
        <v>23601</v>
      </c>
      <c r="B9409" s="6" t="s">
        <v>380</v>
      </c>
      <c r="C9409" s="6" t="s">
        <v>411</v>
      </c>
      <c r="H9409" s="8" t="str">
        <f>VLOOKUP(C9409,agent_name_matching!A:B,2,false)</f>
        <v>System</v>
      </c>
      <c r="I9409" s="33"/>
      <c r="O9409" s="6" t="s">
        <v>23602</v>
      </c>
      <c r="P9409" s="8" t="str">
        <f t="shared" si="1"/>
        <v/>
      </c>
      <c r="Q9409" s="8" t="str">
        <f t="shared" si="21"/>
        <v/>
      </c>
      <c r="R9409" s="8" t="str">
        <f>if(and(P9409&lt;&gt;"",Q9409&lt;&gt;"newexp",Q9409&lt;&gt;"nostart"),countifs(script_conform_dispatching!A:A,P9409,script_conform_dispatching!B:B,Q9409),"")</f>
        <v/>
      </c>
      <c r="S9409" s="8" t="str">
        <f t="shared" si="3"/>
        <v/>
      </c>
    </row>
    <row r="9410" hidden="1">
      <c r="A9410" s="6" t="s">
        <v>23603</v>
      </c>
      <c r="B9410" s="6" t="s">
        <v>380</v>
      </c>
      <c r="C9410" s="6" t="s">
        <v>1007</v>
      </c>
      <c r="F9410" s="6" t="s">
        <v>415</v>
      </c>
      <c r="G9410" s="6" t="s">
        <v>416</v>
      </c>
      <c r="H9410" s="8" t="str">
        <f>VLOOKUP(C9410,agent_name_matching!A:B,2,false)</f>
        <v>Assessor LLM</v>
      </c>
      <c r="I9410" s="32" t="s">
        <v>1008</v>
      </c>
      <c r="J9410" s="6" t="s">
        <v>418</v>
      </c>
      <c r="L9410" s="6">
        <v>786.0</v>
      </c>
      <c r="M9410" s="6">
        <v>14.0</v>
      </c>
      <c r="N9410" s="6">
        <v>675.0</v>
      </c>
      <c r="O9410" s="6" t="s">
        <v>23604</v>
      </c>
      <c r="P9410" s="8" t="str">
        <f t="shared" si="1"/>
        <v/>
      </c>
      <c r="Q9410" s="8" t="str">
        <f t="shared" si="21"/>
        <v/>
      </c>
      <c r="R9410" s="8" t="str">
        <f>if(and(P9410&lt;&gt;"",Q9410&lt;&gt;"newexp",Q9410&lt;&gt;"nostart"),countifs(script_conform_dispatching!A:A,P9410,script_conform_dispatching!B:B,Q9410),"")</f>
        <v/>
      </c>
      <c r="S9410" s="8" t="str">
        <f t="shared" si="3"/>
        <v/>
      </c>
    </row>
    <row r="9411" hidden="1">
      <c r="A9411" s="6" t="s">
        <v>23605</v>
      </c>
      <c r="B9411" s="6" t="s">
        <v>380</v>
      </c>
      <c r="C9411" s="6" t="s">
        <v>1011</v>
      </c>
      <c r="F9411" s="6" t="s">
        <v>415</v>
      </c>
      <c r="G9411" s="6" t="s">
        <v>416</v>
      </c>
      <c r="H9411" s="8" t="str">
        <f>VLOOKUP(C9411,agent_name_matching!A:B,2,false)</f>
        <v>Dialog LLM</v>
      </c>
      <c r="I9411" s="32" t="s">
        <v>23606</v>
      </c>
      <c r="J9411" s="6" t="s">
        <v>418</v>
      </c>
      <c r="L9411" s="6">
        <v>798.0</v>
      </c>
      <c r="M9411" s="6">
        <v>33.0</v>
      </c>
      <c r="N9411" s="6">
        <v>845.0</v>
      </c>
      <c r="O9411" s="6" t="s">
        <v>23607</v>
      </c>
      <c r="P9411" s="8" t="str">
        <f t="shared" si="1"/>
        <v/>
      </c>
      <c r="Q9411" s="8" t="str">
        <f t="shared" si="21"/>
        <v/>
      </c>
      <c r="R9411" s="8" t="str">
        <f>if(and(P9411&lt;&gt;"",Q9411&lt;&gt;"newexp",Q9411&lt;&gt;"nostart"),countifs(script_conform_dispatching!A:A,P9411,script_conform_dispatching!B:B,Q9411),"")</f>
        <v/>
      </c>
      <c r="S9411" s="8" t="str">
        <f t="shared" si="3"/>
        <v/>
      </c>
    </row>
    <row r="9412" hidden="1">
      <c r="A9412" s="6" t="s">
        <v>23608</v>
      </c>
      <c r="B9412" s="6" t="s">
        <v>380</v>
      </c>
      <c r="C9412" s="6" t="s">
        <v>37</v>
      </c>
      <c r="F9412" s="6" t="s">
        <v>415</v>
      </c>
      <c r="G9412" s="6" t="s">
        <v>416</v>
      </c>
      <c r="H9412" s="8" t="str">
        <f>VLOOKUP(C9412,agent_name_matching!A:B,2,false)</f>
        <v>Patient LLM</v>
      </c>
      <c r="I9412" s="32" t="s">
        <v>23609</v>
      </c>
      <c r="J9412" s="6" t="s">
        <v>418</v>
      </c>
      <c r="K9412" s="6">
        <v>1.0</v>
      </c>
      <c r="L9412" s="6">
        <v>452.0</v>
      </c>
      <c r="M9412" s="6">
        <v>10.0</v>
      </c>
      <c r="N9412" s="6">
        <v>563.0</v>
      </c>
      <c r="O9412" s="6" t="s">
        <v>23610</v>
      </c>
      <c r="P9412" s="8" t="str">
        <f t="shared" si="1"/>
        <v/>
      </c>
      <c r="Q9412" s="8" t="str">
        <f t="shared" si="21"/>
        <v/>
      </c>
      <c r="R9412" s="8" t="str">
        <f>if(and(P9412&lt;&gt;"",Q9412&lt;&gt;"newexp",Q9412&lt;&gt;"nostart"),countifs(script_conform_dispatching!A:A,P9412,script_conform_dispatching!B:B,Q9412),"")</f>
        <v/>
      </c>
      <c r="S9412" s="8" t="str">
        <f t="shared" si="3"/>
        <v/>
      </c>
    </row>
    <row r="9413" hidden="1">
      <c r="A9413" s="6" t="s">
        <v>23611</v>
      </c>
      <c r="B9413" s="6" t="s">
        <v>380</v>
      </c>
      <c r="C9413" s="6" t="s">
        <v>411</v>
      </c>
      <c r="H9413" s="8" t="str">
        <f>VLOOKUP(C9413,agent_name_matching!A:B,2,false)</f>
        <v>System</v>
      </c>
      <c r="I9413" s="33"/>
      <c r="O9413" s="6" t="s">
        <v>23612</v>
      </c>
      <c r="P9413" s="8" t="str">
        <f t="shared" si="1"/>
        <v/>
      </c>
      <c r="Q9413" s="8" t="str">
        <f t="shared" si="21"/>
        <v/>
      </c>
      <c r="R9413" s="8" t="str">
        <f>if(and(P9413&lt;&gt;"",Q9413&lt;&gt;"newexp",Q9413&lt;&gt;"nostart"),countifs(script_conform_dispatching!A:A,P9413,script_conform_dispatching!B:B,Q9413),"")</f>
        <v/>
      </c>
      <c r="S9413" s="8" t="str">
        <f t="shared" si="3"/>
        <v/>
      </c>
    </row>
    <row r="9414" hidden="1">
      <c r="A9414" s="6" t="s">
        <v>23613</v>
      </c>
      <c r="B9414" s="6" t="s">
        <v>380</v>
      </c>
      <c r="C9414" s="6" t="s">
        <v>1007</v>
      </c>
      <c r="F9414" s="6" t="s">
        <v>415</v>
      </c>
      <c r="G9414" s="6" t="s">
        <v>416</v>
      </c>
      <c r="H9414" s="8" t="str">
        <f>VLOOKUP(C9414,agent_name_matching!A:B,2,false)</f>
        <v>Assessor LLM</v>
      </c>
      <c r="I9414" s="32" t="s">
        <v>1008</v>
      </c>
      <c r="J9414" s="6" t="s">
        <v>418</v>
      </c>
      <c r="L9414" s="6">
        <v>835.0</v>
      </c>
      <c r="M9414" s="6">
        <v>14.0</v>
      </c>
      <c r="N9414" s="6">
        <v>586.0</v>
      </c>
      <c r="O9414" s="6" t="s">
        <v>23614</v>
      </c>
      <c r="P9414" s="8" t="str">
        <f t="shared" si="1"/>
        <v/>
      </c>
      <c r="Q9414" s="8" t="str">
        <f t="shared" si="21"/>
        <v/>
      </c>
      <c r="R9414" s="8" t="str">
        <f>if(and(P9414&lt;&gt;"",Q9414&lt;&gt;"newexp",Q9414&lt;&gt;"nostart"),countifs(script_conform_dispatching!A:A,P9414,script_conform_dispatching!B:B,Q9414),"")</f>
        <v/>
      </c>
      <c r="S9414" s="8" t="str">
        <f t="shared" si="3"/>
        <v/>
      </c>
    </row>
    <row r="9415" hidden="1">
      <c r="A9415" s="6" t="s">
        <v>23615</v>
      </c>
      <c r="B9415" s="6" t="s">
        <v>380</v>
      </c>
      <c r="C9415" s="6" t="s">
        <v>1011</v>
      </c>
      <c r="F9415" s="6" t="s">
        <v>415</v>
      </c>
      <c r="G9415" s="6" t="s">
        <v>416</v>
      </c>
      <c r="H9415" s="8" t="str">
        <f>VLOOKUP(C9415,agent_name_matching!A:B,2,false)</f>
        <v>Dialog LLM</v>
      </c>
      <c r="I9415" s="32" t="s">
        <v>4861</v>
      </c>
      <c r="J9415" s="6" t="s">
        <v>418</v>
      </c>
      <c r="L9415" s="6">
        <v>1008.0</v>
      </c>
      <c r="M9415" s="6">
        <v>28.0</v>
      </c>
      <c r="N9415" s="6">
        <v>819.0</v>
      </c>
      <c r="O9415" s="6" t="s">
        <v>23616</v>
      </c>
      <c r="P9415" s="8" t="str">
        <f t="shared" si="1"/>
        <v/>
      </c>
      <c r="Q9415" s="8" t="str">
        <f t="shared" si="21"/>
        <v/>
      </c>
      <c r="R9415" s="8" t="str">
        <f>if(and(P9415&lt;&gt;"",Q9415&lt;&gt;"newexp",Q9415&lt;&gt;"nostart"),countifs(script_conform_dispatching!A:A,P9415,script_conform_dispatching!B:B,Q9415),"")</f>
        <v/>
      </c>
      <c r="S9415" s="8" t="str">
        <f t="shared" si="3"/>
        <v/>
      </c>
    </row>
    <row r="9416" hidden="1">
      <c r="A9416" s="6" t="s">
        <v>23617</v>
      </c>
      <c r="B9416" s="6" t="s">
        <v>380</v>
      </c>
      <c r="C9416" s="6" t="s">
        <v>37</v>
      </c>
      <c r="F9416" s="6" t="s">
        <v>415</v>
      </c>
      <c r="G9416" s="6" t="s">
        <v>416</v>
      </c>
      <c r="H9416" s="8" t="str">
        <f>VLOOKUP(C9416,agent_name_matching!A:B,2,false)</f>
        <v>Patient LLM</v>
      </c>
      <c r="I9416" s="32" t="s">
        <v>23618</v>
      </c>
      <c r="J9416" s="6" t="s">
        <v>418</v>
      </c>
      <c r="K9416" s="6">
        <v>1.0</v>
      </c>
      <c r="L9416" s="6">
        <v>498.0</v>
      </c>
      <c r="M9416" s="6">
        <v>24.0</v>
      </c>
      <c r="N9416" s="6">
        <v>714.0</v>
      </c>
      <c r="O9416" s="6" t="s">
        <v>23619</v>
      </c>
      <c r="P9416" s="8" t="str">
        <f t="shared" si="1"/>
        <v/>
      </c>
      <c r="Q9416" s="8" t="str">
        <f t="shared" si="21"/>
        <v/>
      </c>
      <c r="R9416" s="8" t="str">
        <f>if(and(P9416&lt;&gt;"",Q9416&lt;&gt;"newexp",Q9416&lt;&gt;"nostart"),countifs(script_conform_dispatching!A:A,P9416,script_conform_dispatching!B:B,Q9416),"")</f>
        <v/>
      </c>
      <c r="S9416" s="8" t="str">
        <f t="shared" si="3"/>
        <v/>
      </c>
    </row>
    <row r="9417" hidden="1">
      <c r="A9417" s="6" t="s">
        <v>23620</v>
      </c>
      <c r="B9417" s="6" t="s">
        <v>380</v>
      </c>
      <c r="C9417" s="6" t="s">
        <v>411</v>
      </c>
      <c r="H9417" s="8" t="str">
        <f>VLOOKUP(C9417,agent_name_matching!A:B,2,false)</f>
        <v>System</v>
      </c>
      <c r="I9417" s="33"/>
      <c r="O9417" s="6" t="s">
        <v>23621</v>
      </c>
      <c r="P9417" s="8" t="str">
        <f t="shared" si="1"/>
        <v/>
      </c>
      <c r="Q9417" s="8" t="str">
        <f t="shared" si="21"/>
        <v/>
      </c>
      <c r="R9417" s="8" t="str">
        <f>if(and(P9417&lt;&gt;"",Q9417&lt;&gt;"newexp",Q9417&lt;&gt;"nostart"),countifs(script_conform_dispatching!A:A,P9417,script_conform_dispatching!B:B,Q9417),"")</f>
        <v/>
      </c>
      <c r="S9417" s="8" t="str">
        <f t="shared" si="3"/>
        <v/>
      </c>
    </row>
    <row r="9418" hidden="1">
      <c r="A9418" s="6" t="s">
        <v>23622</v>
      </c>
      <c r="B9418" s="6" t="s">
        <v>380</v>
      </c>
      <c r="C9418" s="6" t="s">
        <v>1007</v>
      </c>
      <c r="F9418" s="6" t="s">
        <v>415</v>
      </c>
      <c r="G9418" s="6" t="s">
        <v>416</v>
      </c>
      <c r="H9418" s="8" t="str">
        <f>VLOOKUP(C9418,agent_name_matching!A:B,2,false)</f>
        <v>Assessor LLM</v>
      </c>
      <c r="I9418" s="32" t="s">
        <v>1040</v>
      </c>
      <c r="J9418" s="6" t="s">
        <v>418</v>
      </c>
      <c r="L9418" s="6">
        <v>893.0</v>
      </c>
      <c r="M9418" s="6">
        <v>12.0</v>
      </c>
      <c r="N9418" s="6">
        <v>592.0</v>
      </c>
      <c r="O9418" s="6" t="s">
        <v>23623</v>
      </c>
      <c r="P9418" s="8" t="str">
        <f t="shared" si="1"/>
        <v/>
      </c>
      <c r="Q9418" s="8" t="str">
        <f t="shared" si="21"/>
        <v/>
      </c>
      <c r="R9418" s="8" t="str">
        <f>if(and(P9418&lt;&gt;"",Q9418&lt;&gt;"newexp",Q9418&lt;&gt;"nostart"),countifs(script_conform_dispatching!A:A,P9418,script_conform_dispatching!B:B,Q9418),"")</f>
        <v/>
      </c>
      <c r="S9418" s="8" t="str">
        <f t="shared" si="3"/>
        <v/>
      </c>
    </row>
    <row r="9419" hidden="1">
      <c r="A9419" s="6" t="s">
        <v>23624</v>
      </c>
      <c r="B9419" s="6" t="s">
        <v>380</v>
      </c>
      <c r="C9419" s="6" t="s">
        <v>407</v>
      </c>
      <c r="D9419" s="6">
        <v>1.0</v>
      </c>
      <c r="E9419" s="6" t="s">
        <v>445</v>
      </c>
      <c r="H9419" s="8" t="str">
        <f>VLOOKUP(C9419,agent_name_matching!A:B,2,false)</f>
        <v>--</v>
      </c>
      <c r="I9419" s="33"/>
      <c r="O9419" s="6" t="s">
        <v>23625</v>
      </c>
      <c r="P9419" s="8">
        <f t="shared" si="1"/>
        <v>1</v>
      </c>
      <c r="Q9419" s="8">
        <f t="shared" si="21"/>
        <v>2</v>
      </c>
      <c r="R9419" s="8">
        <f>if(and(P9419&lt;&gt;"",Q9419&lt;&gt;"newexp",Q9419&lt;&gt;"nostart"),countifs(script_conform_dispatching!A:A,P9419,script_conform_dispatching!B:B,Q9419),"")</f>
        <v>1</v>
      </c>
      <c r="S9419" s="8" t="str">
        <f t="shared" si="3"/>
        <v/>
      </c>
    </row>
    <row r="9420" hidden="1">
      <c r="A9420" s="6" t="s">
        <v>23626</v>
      </c>
      <c r="B9420" s="6" t="s">
        <v>380</v>
      </c>
      <c r="C9420" s="6" t="s">
        <v>1045</v>
      </c>
      <c r="F9420" s="6" t="s">
        <v>415</v>
      </c>
      <c r="G9420" s="6" t="s">
        <v>416</v>
      </c>
      <c r="H9420" s="8" t="str">
        <f>VLOOKUP(C9420,agent_name_matching!A:B,2,false)</f>
        <v>Dispatcher LLM</v>
      </c>
      <c r="I9420" s="32" t="s">
        <v>1977</v>
      </c>
      <c r="J9420" s="6" t="s">
        <v>418</v>
      </c>
      <c r="L9420" s="6">
        <v>2310.0</v>
      </c>
      <c r="M9420" s="6">
        <v>151.0</v>
      </c>
      <c r="N9420" s="6">
        <v>2028.0</v>
      </c>
      <c r="O9420" s="6" t="s">
        <v>23627</v>
      </c>
      <c r="P9420" s="8" t="str">
        <f t="shared" si="1"/>
        <v/>
      </c>
      <c r="Q9420" s="8" t="str">
        <f t="shared" si="21"/>
        <v/>
      </c>
      <c r="R9420" s="8" t="str">
        <f>if(and(P9420&lt;&gt;"",Q9420&lt;&gt;"newexp",Q9420&lt;&gt;"nostart"),countifs(script_conform_dispatching!A:A,P9420,script_conform_dispatching!B:B,Q9420),"")</f>
        <v/>
      </c>
      <c r="S9420" s="8" t="str">
        <f t="shared" si="3"/>
        <v/>
      </c>
    </row>
    <row r="9421" hidden="1">
      <c r="A9421" s="6" t="s">
        <v>23628</v>
      </c>
      <c r="B9421" s="6" t="s">
        <v>380</v>
      </c>
      <c r="C9421" s="6" t="s">
        <v>407</v>
      </c>
      <c r="D9421" s="6">
        <v>2.0</v>
      </c>
      <c r="E9421" s="6" t="s">
        <v>408</v>
      </c>
      <c r="H9421" s="8" t="str">
        <f>VLOOKUP(C9421,agent_name_matching!A:B,2,false)</f>
        <v>--</v>
      </c>
      <c r="I9421" s="33"/>
      <c r="O9421" s="6" t="s">
        <v>23629</v>
      </c>
      <c r="P9421" s="8" t="str">
        <f t="shared" si="1"/>
        <v/>
      </c>
      <c r="Q9421" s="8" t="str">
        <f t="shared" si="21"/>
        <v/>
      </c>
      <c r="R9421" s="8" t="str">
        <f>if(and(P9421&lt;&gt;"",Q9421&lt;&gt;"newexp",Q9421&lt;&gt;"nostart"),countifs(script_conform_dispatching!A:A,P9421,script_conform_dispatching!B:B,Q9421),"")</f>
        <v/>
      </c>
      <c r="S9421" s="8" t="str">
        <f t="shared" si="3"/>
        <v/>
      </c>
    </row>
    <row r="9422" hidden="1">
      <c r="A9422" s="6" t="s">
        <v>23630</v>
      </c>
      <c r="B9422" s="6" t="s">
        <v>380</v>
      </c>
      <c r="C9422" s="6" t="s">
        <v>1011</v>
      </c>
      <c r="F9422" s="6" t="s">
        <v>415</v>
      </c>
      <c r="G9422" s="6" t="s">
        <v>416</v>
      </c>
      <c r="H9422" s="8" t="str">
        <f>VLOOKUP(C9422,agent_name_matching!A:B,2,false)</f>
        <v>Dialog LLM</v>
      </c>
      <c r="I9422" s="32" t="s">
        <v>5111</v>
      </c>
      <c r="J9422" s="6" t="s">
        <v>418</v>
      </c>
      <c r="L9422" s="6">
        <v>1380.0</v>
      </c>
      <c r="M9422" s="6">
        <v>8.0</v>
      </c>
      <c r="N9422" s="6">
        <v>713.0</v>
      </c>
      <c r="O9422" s="6" t="s">
        <v>23631</v>
      </c>
      <c r="P9422" s="8" t="str">
        <f t="shared" si="1"/>
        <v/>
      </c>
      <c r="Q9422" s="8" t="str">
        <f t="shared" si="21"/>
        <v/>
      </c>
      <c r="R9422" s="8" t="str">
        <f>if(and(P9422&lt;&gt;"",Q9422&lt;&gt;"newexp",Q9422&lt;&gt;"nostart"),countifs(script_conform_dispatching!A:A,P9422,script_conform_dispatching!B:B,Q9422),"")</f>
        <v/>
      </c>
      <c r="S9422" s="8" t="str">
        <f t="shared" si="3"/>
        <v/>
      </c>
    </row>
    <row r="9423" hidden="1">
      <c r="A9423" s="6" t="s">
        <v>23632</v>
      </c>
      <c r="B9423" s="6" t="s">
        <v>380</v>
      </c>
      <c r="C9423" s="6" t="s">
        <v>450</v>
      </c>
      <c r="F9423" s="6" t="s">
        <v>415</v>
      </c>
      <c r="G9423" s="6" t="s">
        <v>416</v>
      </c>
      <c r="H9423" s="8" t="str">
        <f>VLOOKUP(C9423,agent_name_matching!A:B,2,false)</f>
        <v>Validator LLM</v>
      </c>
      <c r="I9423" s="32" t="s">
        <v>23633</v>
      </c>
      <c r="J9423" s="6" t="s">
        <v>452</v>
      </c>
      <c r="L9423" s="6">
        <v>724.0</v>
      </c>
      <c r="M9423" s="6">
        <v>49.0</v>
      </c>
      <c r="N9423" s="6">
        <v>1005.0</v>
      </c>
      <c r="O9423" s="6" t="s">
        <v>23634</v>
      </c>
      <c r="P9423" s="8" t="str">
        <f t="shared" si="1"/>
        <v/>
      </c>
      <c r="Q9423" s="8" t="str">
        <f t="shared" si="21"/>
        <v/>
      </c>
      <c r="R9423" s="8" t="str">
        <f>if(and(P9423&lt;&gt;"",Q9423&lt;&gt;"newexp",Q9423&lt;&gt;"nostart"),countifs(script_conform_dispatching!A:A,P9423,script_conform_dispatching!B:B,Q9423),"")</f>
        <v/>
      </c>
      <c r="S9423" s="8" t="str">
        <f t="shared" si="3"/>
        <v/>
      </c>
    </row>
    <row r="9424" hidden="1">
      <c r="A9424" s="6" t="s">
        <v>23635</v>
      </c>
      <c r="B9424" s="6" t="s">
        <v>380</v>
      </c>
      <c r="C9424" s="6" t="s">
        <v>37</v>
      </c>
      <c r="F9424" s="6" t="s">
        <v>415</v>
      </c>
      <c r="G9424" s="6" t="s">
        <v>416</v>
      </c>
      <c r="H9424" s="8" t="str">
        <f>VLOOKUP(C9424,agent_name_matching!A:B,2,false)</f>
        <v>Patient LLM</v>
      </c>
      <c r="I9424" s="32" t="s">
        <v>23636</v>
      </c>
      <c r="J9424" s="6" t="s">
        <v>418</v>
      </c>
      <c r="K9424" s="6">
        <v>1.0</v>
      </c>
      <c r="L9424" s="6">
        <v>538.0</v>
      </c>
      <c r="M9424" s="6">
        <v>35.0</v>
      </c>
      <c r="N9424" s="6">
        <v>1015.0</v>
      </c>
      <c r="O9424" s="6" t="s">
        <v>23637</v>
      </c>
      <c r="P9424" s="8" t="str">
        <f t="shared" si="1"/>
        <v/>
      </c>
      <c r="Q9424" s="8" t="str">
        <f t="shared" si="21"/>
        <v/>
      </c>
      <c r="R9424" s="8" t="str">
        <f>if(and(P9424&lt;&gt;"",Q9424&lt;&gt;"newexp",Q9424&lt;&gt;"nostart"),countifs(script_conform_dispatching!A:A,P9424,script_conform_dispatching!B:B,Q9424),"")</f>
        <v/>
      </c>
      <c r="S9424" s="8" t="str">
        <f t="shared" si="3"/>
        <v/>
      </c>
    </row>
    <row r="9425" hidden="1">
      <c r="A9425" s="6" t="s">
        <v>23638</v>
      </c>
      <c r="B9425" s="6" t="s">
        <v>380</v>
      </c>
      <c r="C9425" s="6" t="s">
        <v>411</v>
      </c>
      <c r="H9425" s="8" t="str">
        <f>VLOOKUP(C9425,agent_name_matching!A:B,2,false)</f>
        <v>System</v>
      </c>
      <c r="I9425" s="33"/>
      <c r="O9425" s="6" t="s">
        <v>23639</v>
      </c>
      <c r="P9425" s="8" t="str">
        <f t="shared" si="1"/>
        <v/>
      </c>
      <c r="Q9425" s="8" t="str">
        <f t="shared" si="21"/>
        <v/>
      </c>
      <c r="R9425" s="8" t="str">
        <f>if(and(P9425&lt;&gt;"",Q9425&lt;&gt;"newexp",Q9425&lt;&gt;"nostart"),countifs(script_conform_dispatching!A:A,P9425,script_conform_dispatching!B:B,Q9425),"")</f>
        <v/>
      </c>
      <c r="S9425" s="8" t="str">
        <f t="shared" si="3"/>
        <v/>
      </c>
    </row>
    <row r="9426" hidden="1">
      <c r="A9426" s="6" t="s">
        <v>23640</v>
      </c>
      <c r="B9426" s="6" t="s">
        <v>380</v>
      </c>
      <c r="C9426" s="6" t="s">
        <v>1007</v>
      </c>
      <c r="F9426" s="6" t="s">
        <v>415</v>
      </c>
      <c r="G9426" s="6" t="s">
        <v>416</v>
      </c>
      <c r="H9426" s="8" t="str">
        <f>VLOOKUP(C9426,agent_name_matching!A:B,2,false)</f>
        <v>Assessor LLM</v>
      </c>
      <c r="I9426" s="32" t="s">
        <v>1008</v>
      </c>
      <c r="J9426" s="6" t="s">
        <v>418</v>
      </c>
      <c r="L9426" s="6">
        <v>968.0</v>
      </c>
      <c r="M9426" s="6">
        <v>14.0</v>
      </c>
      <c r="N9426" s="6">
        <v>598.0</v>
      </c>
      <c r="O9426" s="6" t="s">
        <v>23641</v>
      </c>
      <c r="P9426" s="8" t="str">
        <f t="shared" si="1"/>
        <v/>
      </c>
      <c r="Q9426" s="8" t="str">
        <f t="shared" si="21"/>
        <v/>
      </c>
      <c r="R9426" s="8" t="str">
        <f>if(and(P9426&lt;&gt;"",Q9426&lt;&gt;"newexp",Q9426&lt;&gt;"nostart"),countifs(script_conform_dispatching!A:A,P9426,script_conform_dispatching!B:B,Q9426),"")</f>
        <v/>
      </c>
      <c r="S9426" s="8" t="str">
        <f t="shared" si="3"/>
        <v/>
      </c>
    </row>
    <row r="9427" hidden="1">
      <c r="A9427" s="6" t="s">
        <v>23642</v>
      </c>
      <c r="B9427" s="6" t="s">
        <v>380</v>
      </c>
      <c r="C9427" s="6" t="s">
        <v>1011</v>
      </c>
      <c r="F9427" s="6" t="s">
        <v>415</v>
      </c>
      <c r="G9427" s="6" t="s">
        <v>416</v>
      </c>
      <c r="H9427" s="8" t="str">
        <f>VLOOKUP(C9427,agent_name_matching!A:B,2,false)</f>
        <v>Dialog LLM</v>
      </c>
      <c r="I9427" s="32" t="s">
        <v>23643</v>
      </c>
      <c r="J9427" s="6" t="s">
        <v>418</v>
      </c>
      <c r="L9427" s="6">
        <v>1616.0</v>
      </c>
      <c r="M9427" s="6">
        <v>42.0</v>
      </c>
      <c r="N9427" s="6">
        <v>1228.0</v>
      </c>
      <c r="O9427" s="6" t="s">
        <v>23644</v>
      </c>
      <c r="P9427" s="8" t="str">
        <f t="shared" si="1"/>
        <v/>
      </c>
      <c r="Q9427" s="8" t="str">
        <f t="shared" si="21"/>
        <v/>
      </c>
      <c r="R9427" s="8" t="str">
        <f>if(and(P9427&lt;&gt;"",Q9427&lt;&gt;"newexp",Q9427&lt;&gt;"nostart"),countifs(script_conform_dispatching!A:A,P9427,script_conform_dispatching!B:B,Q9427),"")</f>
        <v/>
      </c>
      <c r="S9427" s="8" t="str">
        <f t="shared" si="3"/>
        <v/>
      </c>
    </row>
    <row r="9428" hidden="1">
      <c r="A9428" s="6" t="s">
        <v>23645</v>
      </c>
      <c r="B9428" s="6" t="s">
        <v>380</v>
      </c>
      <c r="C9428" s="6" t="s">
        <v>37</v>
      </c>
      <c r="F9428" s="6" t="s">
        <v>415</v>
      </c>
      <c r="G9428" s="6" t="s">
        <v>416</v>
      </c>
      <c r="H9428" s="8" t="str">
        <f>VLOOKUP(C9428,agent_name_matching!A:B,2,false)</f>
        <v>Patient LLM</v>
      </c>
      <c r="I9428" s="32" t="s">
        <v>23646</v>
      </c>
      <c r="J9428" s="6" t="s">
        <v>418</v>
      </c>
      <c r="K9428" s="6">
        <v>1.0</v>
      </c>
      <c r="L9428" s="6">
        <v>623.0</v>
      </c>
      <c r="M9428" s="6">
        <v>69.0</v>
      </c>
      <c r="N9428" s="6">
        <v>1196.0</v>
      </c>
      <c r="O9428" s="6" t="s">
        <v>23647</v>
      </c>
      <c r="P9428" s="8" t="str">
        <f t="shared" si="1"/>
        <v/>
      </c>
      <c r="Q9428" s="8" t="str">
        <f t="shared" si="21"/>
        <v/>
      </c>
      <c r="R9428" s="8" t="str">
        <f>if(and(P9428&lt;&gt;"",Q9428&lt;&gt;"newexp",Q9428&lt;&gt;"nostart"),countifs(script_conform_dispatching!A:A,P9428,script_conform_dispatching!B:B,Q9428),"")</f>
        <v/>
      </c>
      <c r="S9428" s="8" t="str">
        <f t="shared" si="3"/>
        <v/>
      </c>
    </row>
    <row r="9429" hidden="1">
      <c r="A9429" s="6" t="s">
        <v>23648</v>
      </c>
      <c r="B9429" s="6" t="s">
        <v>380</v>
      </c>
      <c r="C9429" s="6" t="s">
        <v>411</v>
      </c>
      <c r="H9429" s="8" t="str">
        <f>VLOOKUP(C9429,agent_name_matching!A:B,2,false)</f>
        <v>System</v>
      </c>
      <c r="I9429" s="33"/>
      <c r="O9429" s="6" t="s">
        <v>23649</v>
      </c>
      <c r="P9429" s="8" t="str">
        <f t="shared" si="1"/>
        <v/>
      </c>
      <c r="Q9429" s="8" t="str">
        <f t="shared" si="21"/>
        <v/>
      </c>
      <c r="R9429" s="8" t="str">
        <f>if(and(P9429&lt;&gt;"",Q9429&lt;&gt;"newexp",Q9429&lt;&gt;"nostart"),countifs(script_conform_dispatching!A:A,P9429,script_conform_dispatching!B:B,Q9429),"")</f>
        <v/>
      </c>
      <c r="S9429" s="8" t="str">
        <f t="shared" si="3"/>
        <v/>
      </c>
    </row>
    <row r="9430" hidden="1">
      <c r="A9430" s="6" t="s">
        <v>23650</v>
      </c>
      <c r="B9430" s="6" t="s">
        <v>380</v>
      </c>
      <c r="C9430" s="6" t="s">
        <v>1007</v>
      </c>
      <c r="F9430" s="6" t="s">
        <v>415</v>
      </c>
      <c r="G9430" s="6" t="s">
        <v>416</v>
      </c>
      <c r="H9430" s="8" t="str">
        <f>VLOOKUP(C9430,agent_name_matching!A:B,2,false)</f>
        <v>Assessor LLM</v>
      </c>
      <c r="I9430" s="32" t="s">
        <v>1008</v>
      </c>
      <c r="J9430" s="6" t="s">
        <v>418</v>
      </c>
      <c r="L9430" s="6">
        <v>1085.0</v>
      </c>
      <c r="M9430" s="6">
        <v>14.0</v>
      </c>
      <c r="N9430" s="6">
        <v>602.0</v>
      </c>
      <c r="O9430" s="6" t="s">
        <v>23651</v>
      </c>
      <c r="P9430" s="8" t="str">
        <f t="shared" si="1"/>
        <v/>
      </c>
      <c r="Q9430" s="8" t="str">
        <f t="shared" si="21"/>
        <v/>
      </c>
      <c r="R9430" s="8" t="str">
        <f>if(and(P9430&lt;&gt;"",Q9430&lt;&gt;"newexp",Q9430&lt;&gt;"nostart"),countifs(script_conform_dispatching!A:A,P9430,script_conform_dispatching!B:B,Q9430),"")</f>
        <v/>
      </c>
      <c r="S9430" s="8" t="str">
        <f t="shared" si="3"/>
        <v/>
      </c>
    </row>
    <row r="9431" hidden="1">
      <c r="A9431" s="6" t="s">
        <v>23652</v>
      </c>
      <c r="B9431" s="6" t="s">
        <v>380</v>
      </c>
      <c r="C9431" s="6" t="s">
        <v>1011</v>
      </c>
      <c r="F9431" s="6" t="s">
        <v>415</v>
      </c>
      <c r="G9431" s="6" t="s">
        <v>416</v>
      </c>
      <c r="H9431" s="8" t="str">
        <f>VLOOKUP(C9431,agent_name_matching!A:B,2,false)</f>
        <v>Dialog LLM</v>
      </c>
      <c r="I9431" s="32" t="s">
        <v>23653</v>
      </c>
      <c r="J9431" s="6" t="s">
        <v>418</v>
      </c>
      <c r="L9431" s="6">
        <v>1920.0</v>
      </c>
      <c r="M9431" s="6">
        <v>57.0</v>
      </c>
      <c r="N9431" s="6">
        <v>1326.0</v>
      </c>
      <c r="O9431" s="6" t="s">
        <v>23654</v>
      </c>
      <c r="P9431" s="8" t="str">
        <f t="shared" si="1"/>
        <v/>
      </c>
      <c r="Q9431" s="8" t="str">
        <f t="shared" si="21"/>
        <v/>
      </c>
      <c r="R9431" s="8" t="str">
        <f>if(and(P9431&lt;&gt;"",Q9431&lt;&gt;"newexp",Q9431&lt;&gt;"nostart"),countifs(script_conform_dispatching!A:A,P9431,script_conform_dispatching!B:B,Q9431),"")</f>
        <v/>
      </c>
      <c r="S9431" s="8" t="str">
        <f t="shared" si="3"/>
        <v/>
      </c>
    </row>
    <row r="9432" hidden="1">
      <c r="A9432" s="6" t="s">
        <v>23655</v>
      </c>
      <c r="B9432" s="6" t="s">
        <v>380</v>
      </c>
      <c r="C9432" s="6" t="s">
        <v>37</v>
      </c>
      <c r="F9432" s="6" t="s">
        <v>415</v>
      </c>
      <c r="G9432" s="6" t="s">
        <v>416</v>
      </c>
      <c r="H9432" s="8" t="str">
        <f>VLOOKUP(C9432,agent_name_matching!A:B,2,false)</f>
        <v>Patient LLM</v>
      </c>
      <c r="I9432" s="32" t="s">
        <v>23656</v>
      </c>
      <c r="J9432" s="6" t="s">
        <v>418</v>
      </c>
      <c r="K9432" s="6">
        <v>1.0</v>
      </c>
      <c r="L9432" s="6">
        <v>757.0</v>
      </c>
      <c r="M9432" s="6">
        <v>71.0</v>
      </c>
      <c r="N9432" s="6">
        <v>1068.0</v>
      </c>
      <c r="O9432" s="6" t="s">
        <v>23657</v>
      </c>
      <c r="P9432" s="8" t="str">
        <f t="shared" si="1"/>
        <v/>
      </c>
      <c r="Q9432" s="8" t="str">
        <f t="shared" si="21"/>
        <v/>
      </c>
      <c r="R9432" s="8" t="str">
        <f>if(and(P9432&lt;&gt;"",Q9432&lt;&gt;"newexp",Q9432&lt;&gt;"nostart"),countifs(script_conform_dispatching!A:A,P9432,script_conform_dispatching!B:B,Q9432),"")</f>
        <v/>
      </c>
      <c r="S9432" s="8" t="str">
        <f t="shared" si="3"/>
        <v/>
      </c>
    </row>
    <row r="9433" hidden="1">
      <c r="A9433" s="6" t="s">
        <v>23658</v>
      </c>
      <c r="B9433" s="6" t="s">
        <v>380</v>
      </c>
      <c r="C9433" s="6" t="s">
        <v>411</v>
      </c>
      <c r="H9433" s="8" t="str">
        <f>VLOOKUP(C9433,agent_name_matching!A:B,2,false)</f>
        <v>System</v>
      </c>
      <c r="I9433" s="33"/>
      <c r="O9433" s="6" t="s">
        <v>23659</v>
      </c>
      <c r="P9433" s="8" t="str">
        <f t="shared" si="1"/>
        <v/>
      </c>
      <c r="Q9433" s="8" t="str">
        <f t="shared" si="21"/>
        <v/>
      </c>
      <c r="R9433" s="8" t="str">
        <f>if(and(P9433&lt;&gt;"",Q9433&lt;&gt;"newexp",Q9433&lt;&gt;"nostart"),countifs(script_conform_dispatching!A:A,P9433,script_conform_dispatching!B:B,Q9433),"")</f>
        <v/>
      </c>
      <c r="S9433" s="8" t="str">
        <f t="shared" si="3"/>
        <v/>
      </c>
    </row>
    <row r="9434" hidden="1">
      <c r="A9434" s="6" t="s">
        <v>23660</v>
      </c>
      <c r="B9434" s="6" t="s">
        <v>380</v>
      </c>
      <c r="C9434" s="6" t="s">
        <v>1007</v>
      </c>
      <c r="F9434" s="6" t="s">
        <v>415</v>
      </c>
      <c r="G9434" s="6" t="s">
        <v>416</v>
      </c>
      <c r="H9434" s="8" t="str">
        <f>VLOOKUP(C9434,agent_name_matching!A:B,2,false)</f>
        <v>Assessor LLM</v>
      </c>
      <c r="I9434" s="32" t="s">
        <v>1008</v>
      </c>
      <c r="J9434" s="6" t="s">
        <v>418</v>
      </c>
      <c r="L9434" s="6">
        <v>1219.0</v>
      </c>
      <c r="M9434" s="6">
        <v>14.0</v>
      </c>
      <c r="N9434" s="6">
        <v>649.0</v>
      </c>
      <c r="O9434" s="6" t="s">
        <v>23661</v>
      </c>
      <c r="P9434" s="8" t="str">
        <f t="shared" si="1"/>
        <v/>
      </c>
      <c r="Q9434" s="8" t="str">
        <f t="shared" si="21"/>
        <v/>
      </c>
      <c r="R9434" s="8" t="str">
        <f>if(and(P9434&lt;&gt;"",Q9434&lt;&gt;"newexp",Q9434&lt;&gt;"nostart"),countifs(script_conform_dispatching!A:A,P9434,script_conform_dispatching!B:B,Q9434),"")</f>
        <v/>
      </c>
      <c r="S9434" s="8" t="str">
        <f t="shared" si="3"/>
        <v/>
      </c>
    </row>
    <row r="9435" hidden="1">
      <c r="A9435" s="6" t="s">
        <v>23662</v>
      </c>
      <c r="B9435" s="6" t="s">
        <v>380</v>
      </c>
      <c r="C9435" s="6" t="s">
        <v>1011</v>
      </c>
      <c r="F9435" s="6" t="s">
        <v>415</v>
      </c>
      <c r="G9435" s="6" t="s">
        <v>416</v>
      </c>
      <c r="H9435" s="8" t="str">
        <f>VLOOKUP(C9435,agent_name_matching!A:B,2,false)</f>
        <v>Dialog LLM</v>
      </c>
      <c r="I9435" s="32" t="s">
        <v>23663</v>
      </c>
      <c r="J9435" s="6" t="s">
        <v>418</v>
      </c>
      <c r="L9435" s="6">
        <v>2241.0</v>
      </c>
      <c r="M9435" s="6">
        <v>85.0</v>
      </c>
      <c r="N9435" s="6">
        <v>1647.0</v>
      </c>
      <c r="O9435" s="6" t="s">
        <v>23664</v>
      </c>
      <c r="P9435" s="8" t="str">
        <f t="shared" si="1"/>
        <v/>
      </c>
      <c r="Q9435" s="8" t="str">
        <f t="shared" si="21"/>
        <v/>
      </c>
      <c r="R9435" s="8" t="str">
        <f>if(and(P9435&lt;&gt;"",Q9435&lt;&gt;"newexp",Q9435&lt;&gt;"nostart"),countifs(script_conform_dispatching!A:A,P9435,script_conform_dispatching!B:B,Q9435),"")</f>
        <v/>
      </c>
      <c r="S9435" s="8" t="str">
        <f t="shared" si="3"/>
        <v/>
      </c>
    </row>
    <row r="9436" hidden="1">
      <c r="A9436" s="6" t="s">
        <v>23665</v>
      </c>
      <c r="B9436" s="6" t="s">
        <v>380</v>
      </c>
      <c r="C9436" s="6" t="s">
        <v>37</v>
      </c>
      <c r="F9436" s="6" t="s">
        <v>415</v>
      </c>
      <c r="G9436" s="6" t="s">
        <v>416</v>
      </c>
      <c r="H9436" s="8" t="str">
        <f>VLOOKUP(C9436,agent_name_matching!A:B,2,false)</f>
        <v>Patient LLM</v>
      </c>
      <c r="I9436" s="32" t="s">
        <v>23666</v>
      </c>
      <c r="J9436" s="6" t="s">
        <v>418</v>
      </c>
      <c r="K9436" s="6">
        <v>1.0</v>
      </c>
      <c r="L9436" s="6">
        <v>921.0</v>
      </c>
      <c r="M9436" s="6">
        <v>27.0</v>
      </c>
      <c r="N9436" s="6">
        <v>1078.0</v>
      </c>
      <c r="O9436" s="6" t="s">
        <v>23667</v>
      </c>
      <c r="P9436" s="8" t="str">
        <f t="shared" si="1"/>
        <v/>
      </c>
      <c r="Q9436" s="8" t="str">
        <f t="shared" si="21"/>
        <v/>
      </c>
      <c r="R9436" s="8" t="str">
        <f>if(and(P9436&lt;&gt;"",Q9436&lt;&gt;"newexp",Q9436&lt;&gt;"nostart"),countifs(script_conform_dispatching!A:A,P9436,script_conform_dispatching!B:B,Q9436),"")</f>
        <v/>
      </c>
      <c r="S9436" s="8" t="str">
        <f t="shared" si="3"/>
        <v/>
      </c>
    </row>
    <row r="9437" hidden="1">
      <c r="A9437" s="6" t="s">
        <v>23668</v>
      </c>
      <c r="B9437" s="6" t="s">
        <v>380</v>
      </c>
      <c r="C9437" s="6" t="s">
        <v>411</v>
      </c>
      <c r="H9437" s="8" t="str">
        <f>VLOOKUP(C9437,agent_name_matching!A:B,2,false)</f>
        <v>System</v>
      </c>
      <c r="I9437" s="33"/>
      <c r="O9437" s="6" t="s">
        <v>23669</v>
      </c>
      <c r="P9437" s="8" t="str">
        <f t="shared" si="1"/>
        <v/>
      </c>
      <c r="Q9437" s="8" t="str">
        <f t="shared" si="21"/>
        <v/>
      </c>
      <c r="R9437" s="8" t="str">
        <f>if(and(P9437&lt;&gt;"",Q9437&lt;&gt;"newexp",Q9437&lt;&gt;"nostart"),countifs(script_conform_dispatching!A:A,P9437,script_conform_dispatching!B:B,Q9437),"")</f>
        <v/>
      </c>
      <c r="S9437" s="8" t="str">
        <f t="shared" si="3"/>
        <v/>
      </c>
    </row>
    <row r="9438" hidden="1">
      <c r="A9438" s="6" t="s">
        <v>23670</v>
      </c>
      <c r="B9438" s="6" t="s">
        <v>380</v>
      </c>
      <c r="C9438" s="6" t="s">
        <v>1007</v>
      </c>
      <c r="F9438" s="6" t="s">
        <v>415</v>
      </c>
      <c r="G9438" s="6" t="s">
        <v>416</v>
      </c>
      <c r="H9438" s="8" t="str">
        <f>VLOOKUP(C9438,agent_name_matching!A:B,2,false)</f>
        <v>Assessor LLM</v>
      </c>
      <c r="I9438" s="32" t="s">
        <v>1040</v>
      </c>
      <c r="J9438" s="6" t="s">
        <v>418</v>
      </c>
      <c r="L9438" s="6">
        <v>1337.0</v>
      </c>
      <c r="M9438" s="6">
        <v>12.0</v>
      </c>
      <c r="N9438" s="6">
        <v>597.0</v>
      </c>
      <c r="O9438" s="6" t="s">
        <v>23671</v>
      </c>
      <c r="P9438" s="8" t="str">
        <f t="shared" si="1"/>
        <v/>
      </c>
      <c r="Q9438" s="8" t="str">
        <f t="shared" si="21"/>
        <v/>
      </c>
      <c r="R9438" s="8" t="str">
        <f>if(and(P9438&lt;&gt;"",Q9438&lt;&gt;"newexp",Q9438&lt;&gt;"nostart"),countifs(script_conform_dispatching!A:A,P9438,script_conform_dispatching!B:B,Q9438),"")</f>
        <v/>
      </c>
      <c r="S9438" s="8" t="str">
        <f t="shared" si="3"/>
        <v/>
      </c>
    </row>
    <row r="9439" hidden="1">
      <c r="A9439" s="6" t="s">
        <v>23672</v>
      </c>
      <c r="B9439" s="6" t="s">
        <v>380</v>
      </c>
      <c r="C9439" s="6" t="s">
        <v>407</v>
      </c>
      <c r="D9439" s="6">
        <v>2.0</v>
      </c>
      <c r="E9439" s="6" t="s">
        <v>445</v>
      </c>
      <c r="H9439" s="8" t="str">
        <f>VLOOKUP(C9439,agent_name_matching!A:B,2,false)</f>
        <v>--</v>
      </c>
      <c r="I9439" s="33"/>
      <c r="O9439" s="6" t="s">
        <v>23673</v>
      </c>
      <c r="P9439" s="8">
        <f t="shared" si="1"/>
        <v>2</v>
      </c>
      <c r="Q9439" s="8">
        <f t="shared" si="21"/>
        <v>3</v>
      </c>
      <c r="R9439" s="8">
        <f>if(and(P9439&lt;&gt;"",Q9439&lt;&gt;"newexp",Q9439&lt;&gt;"nostart"),countifs(script_conform_dispatching!A:A,P9439,script_conform_dispatching!B:B,Q9439),"")</f>
        <v>1</v>
      </c>
      <c r="S9439" s="8" t="str">
        <f t="shared" si="3"/>
        <v/>
      </c>
    </row>
    <row r="9440" hidden="1">
      <c r="A9440" s="6" t="s">
        <v>23674</v>
      </c>
      <c r="B9440" s="6" t="s">
        <v>380</v>
      </c>
      <c r="C9440" s="6" t="s">
        <v>1045</v>
      </c>
      <c r="F9440" s="6" t="s">
        <v>415</v>
      </c>
      <c r="G9440" s="6" t="s">
        <v>416</v>
      </c>
      <c r="H9440" s="8" t="str">
        <f>VLOOKUP(C9440,agent_name_matching!A:B,2,false)</f>
        <v>Dispatcher LLM</v>
      </c>
      <c r="I9440" s="32" t="s">
        <v>10903</v>
      </c>
      <c r="J9440" s="6" t="s">
        <v>418</v>
      </c>
      <c r="L9440" s="6">
        <v>2754.0</v>
      </c>
      <c r="M9440" s="6">
        <v>262.0</v>
      </c>
      <c r="N9440" s="6">
        <v>3273.0</v>
      </c>
      <c r="O9440" s="6" t="s">
        <v>23675</v>
      </c>
      <c r="P9440" s="8" t="str">
        <f t="shared" si="1"/>
        <v/>
      </c>
      <c r="Q9440" s="8" t="str">
        <f t="shared" si="21"/>
        <v/>
      </c>
      <c r="R9440" s="8" t="str">
        <f>if(and(P9440&lt;&gt;"",Q9440&lt;&gt;"newexp",Q9440&lt;&gt;"nostart"),countifs(script_conform_dispatching!A:A,P9440,script_conform_dispatching!B:B,Q9440),"")</f>
        <v/>
      </c>
      <c r="S9440" s="8" t="str">
        <f t="shared" si="3"/>
        <v/>
      </c>
    </row>
    <row r="9441" hidden="1">
      <c r="A9441" s="6" t="s">
        <v>23676</v>
      </c>
      <c r="B9441" s="6" t="s">
        <v>380</v>
      </c>
      <c r="C9441" s="6" t="s">
        <v>407</v>
      </c>
      <c r="D9441" s="6">
        <v>3.0</v>
      </c>
      <c r="E9441" s="6" t="s">
        <v>408</v>
      </c>
      <c r="H9441" s="8" t="str">
        <f>VLOOKUP(C9441,agent_name_matching!A:B,2,false)</f>
        <v>--</v>
      </c>
      <c r="I9441" s="33"/>
      <c r="O9441" s="6" t="s">
        <v>23677</v>
      </c>
      <c r="P9441" s="8" t="str">
        <f t="shared" si="1"/>
        <v/>
      </c>
      <c r="Q9441" s="8" t="str">
        <f t="shared" si="21"/>
        <v/>
      </c>
      <c r="R9441" s="8" t="str">
        <f>if(and(P9441&lt;&gt;"",Q9441&lt;&gt;"newexp",Q9441&lt;&gt;"nostart"),countifs(script_conform_dispatching!A:A,P9441,script_conform_dispatching!B:B,Q9441),"")</f>
        <v/>
      </c>
      <c r="S9441" s="8" t="str">
        <f t="shared" si="3"/>
        <v/>
      </c>
    </row>
    <row r="9442" hidden="1">
      <c r="A9442" s="6" t="s">
        <v>23678</v>
      </c>
      <c r="B9442" s="6" t="s">
        <v>380</v>
      </c>
      <c r="C9442" s="6" t="s">
        <v>1011</v>
      </c>
      <c r="F9442" s="6" t="s">
        <v>415</v>
      </c>
      <c r="G9442" s="6" t="s">
        <v>416</v>
      </c>
      <c r="H9442" s="8" t="str">
        <f>VLOOKUP(C9442,agent_name_matching!A:B,2,false)</f>
        <v>Dialog LLM</v>
      </c>
      <c r="I9442" s="32" t="s">
        <v>23679</v>
      </c>
      <c r="J9442" s="6" t="s">
        <v>418</v>
      </c>
      <c r="L9442" s="6">
        <v>2810.0</v>
      </c>
      <c r="M9442" s="6">
        <v>41.0</v>
      </c>
      <c r="N9442" s="6">
        <v>1245.0</v>
      </c>
      <c r="O9442" s="6" t="s">
        <v>23680</v>
      </c>
      <c r="P9442" s="8" t="str">
        <f t="shared" si="1"/>
        <v/>
      </c>
      <c r="Q9442" s="8" t="str">
        <f t="shared" si="21"/>
        <v/>
      </c>
      <c r="R9442" s="8" t="str">
        <f>if(and(P9442&lt;&gt;"",Q9442&lt;&gt;"newexp",Q9442&lt;&gt;"nostart"),countifs(script_conform_dispatching!A:A,P9442,script_conform_dispatching!B:B,Q9442),"")</f>
        <v/>
      </c>
      <c r="S9442" s="8" t="str">
        <f t="shared" si="3"/>
        <v/>
      </c>
    </row>
    <row r="9443" hidden="1">
      <c r="A9443" s="6" t="s">
        <v>23681</v>
      </c>
      <c r="B9443" s="6" t="s">
        <v>380</v>
      </c>
      <c r="C9443" s="6" t="s">
        <v>450</v>
      </c>
      <c r="F9443" s="6" t="s">
        <v>415</v>
      </c>
      <c r="G9443" s="6" t="s">
        <v>416</v>
      </c>
      <c r="H9443" s="8" t="str">
        <f>VLOOKUP(C9443,agent_name_matching!A:B,2,false)</f>
        <v>Validator LLM</v>
      </c>
      <c r="I9443" s="32" t="s">
        <v>451</v>
      </c>
      <c r="J9443" s="6" t="s">
        <v>452</v>
      </c>
      <c r="L9443" s="6">
        <v>1206.0</v>
      </c>
      <c r="M9443" s="6">
        <v>10.0</v>
      </c>
      <c r="N9443" s="6">
        <v>552.0</v>
      </c>
      <c r="O9443" s="6" t="s">
        <v>23682</v>
      </c>
      <c r="P9443" s="8" t="str">
        <f t="shared" si="1"/>
        <v/>
      </c>
      <c r="Q9443" s="8" t="str">
        <f t="shared" si="21"/>
        <v/>
      </c>
      <c r="R9443" s="8" t="str">
        <f>if(and(P9443&lt;&gt;"",Q9443&lt;&gt;"newexp",Q9443&lt;&gt;"nostart"),countifs(script_conform_dispatching!A:A,P9443,script_conform_dispatching!B:B,Q9443),"")</f>
        <v/>
      </c>
      <c r="S9443" s="8" t="str">
        <f t="shared" si="3"/>
        <v/>
      </c>
    </row>
    <row r="9444" hidden="1">
      <c r="A9444" s="6" t="s">
        <v>23683</v>
      </c>
      <c r="B9444" s="6" t="s">
        <v>380</v>
      </c>
      <c r="C9444" s="6" t="s">
        <v>37</v>
      </c>
      <c r="F9444" s="6" t="s">
        <v>415</v>
      </c>
      <c r="G9444" s="6" t="s">
        <v>416</v>
      </c>
      <c r="H9444" s="8" t="str">
        <f>VLOOKUP(C9444,agent_name_matching!A:B,2,false)</f>
        <v>Patient LLM</v>
      </c>
      <c r="I9444" s="32" t="s">
        <v>23684</v>
      </c>
      <c r="J9444" s="6" t="s">
        <v>418</v>
      </c>
      <c r="K9444" s="6">
        <v>1.0</v>
      </c>
      <c r="L9444" s="6">
        <v>997.0</v>
      </c>
      <c r="M9444" s="6">
        <v>91.0</v>
      </c>
      <c r="N9444" s="6">
        <v>2051.0</v>
      </c>
      <c r="O9444" s="6" t="s">
        <v>23685</v>
      </c>
      <c r="P9444" s="8" t="str">
        <f t="shared" si="1"/>
        <v/>
      </c>
      <c r="Q9444" s="8" t="str">
        <f t="shared" si="21"/>
        <v/>
      </c>
      <c r="R9444" s="8" t="str">
        <f>if(and(P9444&lt;&gt;"",Q9444&lt;&gt;"newexp",Q9444&lt;&gt;"nostart"),countifs(script_conform_dispatching!A:A,P9444,script_conform_dispatching!B:B,Q9444),"")</f>
        <v/>
      </c>
      <c r="S9444" s="8" t="str">
        <f t="shared" si="3"/>
        <v/>
      </c>
    </row>
    <row r="9445" hidden="1">
      <c r="A9445" s="6" t="s">
        <v>23686</v>
      </c>
      <c r="B9445" s="6" t="s">
        <v>380</v>
      </c>
      <c r="C9445" s="6" t="s">
        <v>411</v>
      </c>
      <c r="H9445" s="8" t="str">
        <f>VLOOKUP(C9445,agent_name_matching!A:B,2,false)</f>
        <v>System</v>
      </c>
      <c r="I9445" s="33"/>
      <c r="O9445" s="6" t="s">
        <v>23687</v>
      </c>
      <c r="P9445" s="8" t="str">
        <f t="shared" si="1"/>
        <v/>
      </c>
      <c r="Q9445" s="8" t="str">
        <f t="shared" si="21"/>
        <v/>
      </c>
      <c r="R9445" s="8" t="str">
        <f>if(and(P9445&lt;&gt;"",Q9445&lt;&gt;"newexp",Q9445&lt;&gt;"nostart"),countifs(script_conform_dispatching!A:A,P9445,script_conform_dispatching!B:B,Q9445),"")</f>
        <v/>
      </c>
      <c r="S9445" s="8" t="str">
        <f t="shared" si="3"/>
        <v/>
      </c>
    </row>
    <row r="9446" hidden="1">
      <c r="A9446" s="6" t="s">
        <v>23688</v>
      </c>
      <c r="B9446" s="6" t="s">
        <v>380</v>
      </c>
      <c r="C9446" s="6" t="s">
        <v>1007</v>
      </c>
      <c r="F9446" s="6" t="s">
        <v>415</v>
      </c>
      <c r="G9446" s="6" t="s">
        <v>416</v>
      </c>
      <c r="H9446" s="8" t="str">
        <f>VLOOKUP(C9446,agent_name_matching!A:B,2,false)</f>
        <v>Assessor LLM</v>
      </c>
      <c r="I9446" s="32" t="s">
        <v>1008</v>
      </c>
      <c r="J9446" s="6" t="s">
        <v>418</v>
      </c>
      <c r="L9446" s="6">
        <v>1591.0</v>
      </c>
      <c r="M9446" s="6">
        <v>14.0</v>
      </c>
      <c r="N9446" s="6">
        <v>1793.0</v>
      </c>
      <c r="O9446" s="6" t="s">
        <v>23689</v>
      </c>
      <c r="P9446" s="8" t="str">
        <f t="shared" si="1"/>
        <v/>
      </c>
      <c r="Q9446" s="8" t="str">
        <f t="shared" si="21"/>
        <v/>
      </c>
      <c r="R9446" s="8" t="str">
        <f>if(and(P9446&lt;&gt;"",Q9446&lt;&gt;"newexp",Q9446&lt;&gt;"nostart"),countifs(script_conform_dispatching!A:A,P9446,script_conform_dispatching!B:B,Q9446),"")</f>
        <v/>
      </c>
      <c r="S9446" s="8" t="str">
        <f t="shared" si="3"/>
        <v/>
      </c>
    </row>
    <row r="9447" hidden="1">
      <c r="A9447" s="6" t="s">
        <v>23690</v>
      </c>
      <c r="B9447" s="6" t="s">
        <v>380</v>
      </c>
      <c r="C9447" s="6" t="s">
        <v>1011</v>
      </c>
      <c r="F9447" s="6" t="s">
        <v>415</v>
      </c>
      <c r="G9447" s="6" t="s">
        <v>416</v>
      </c>
      <c r="H9447" s="8" t="str">
        <f>VLOOKUP(C9447,agent_name_matching!A:B,2,false)</f>
        <v>Dialog LLM</v>
      </c>
      <c r="I9447" s="32" t="s">
        <v>23691</v>
      </c>
      <c r="J9447" s="6" t="s">
        <v>418</v>
      </c>
      <c r="L9447" s="6">
        <v>3246.0</v>
      </c>
      <c r="M9447" s="6">
        <v>50.0</v>
      </c>
      <c r="N9447" s="6">
        <v>1282.0</v>
      </c>
      <c r="O9447" s="6" t="s">
        <v>23692</v>
      </c>
      <c r="P9447" s="8" t="str">
        <f t="shared" si="1"/>
        <v/>
      </c>
      <c r="Q9447" s="8" t="str">
        <f t="shared" si="21"/>
        <v/>
      </c>
      <c r="R9447" s="8" t="str">
        <f>if(and(P9447&lt;&gt;"",Q9447&lt;&gt;"newexp",Q9447&lt;&gt;"nostart"),countifs(script_conform_dispatching!A:A,P9447,script_conform_dispatching!B:B,Q9447),"")</f>
        <v/>
      </c>
      <c r="S9447" s="8" t="str">
        <f t="shared" si="3"/>
        <v/>
      </c>
    </row>
    <row r="9448" hidden="1">
      <c r="A9448" s="6" t="s">
        <v>23693</v>
      </c>
      <c r="B9448" s="6" t="s">
        <v>380</v>
      </c>
      <c r="C9448" s="6" t="s">
        <v>37</v>
      </c>
      <c r="F9448" s="6" t="s">
        <v>415</v>
      </c>
      <c r="G9448" s="6" t="s">
        <v>416</v>
      </c>
      <c r="H9448" s="8" t="str">
        <f>VLOOKUP(C9448,agent_name_matching!A:B,2,false)</f>
        <v>Patient LLM</v>
      </c>
      <c r="I9448" s="32" t="s">
        <v>23694</v>
      </c>
      <c r="J9448" s="6" t="s">
        <v>418</v>
      </c>
      <c r="K9448" s="6">
        <v>1.0</v>
      </c>
      <c r="L9448" s="6">
        <v>1146.0</v>
      </c>
      <c r="M9448" s="6">
        <v>98.0</v>
      </c>
      <c r="N9448" s="6">
        <v>1782.0</v>
      </c>
      <c r="O9448" s="6" t="s">
        <v>23695</v>
      </c>
      <c r="P9448" s="8" t="str">
        <f t="shared" si="1"/>
        <v/>
      </c>
      <c r="Q9448" s="8" t="str">
        <f t="shared" si="21"/>
        <v/>
      </c>
      <c r="R9448" s="8" t="str">
        <f>if(and(P9448&lt;&gt;"",Q9448&lt;&gt;"newexp",Q9448&lt;&gt;"nostart"),countifs(script_conform_dispatching!A:A,P9448,script_conform_dispatching!B:B,Q9448),"")</f>
        <v/>
      </c>
      <c r="S9448" s="8" t="str">
        <f t="shared" si="3"/>
        <v/>
      </c>
    </row>
    <row r="9449" hidden="1">
      <c r="A9449" s="6" t="s">
        <v>23696</v>
      </c>
      <c r="B9449" s="6" t="s">
        <v>380</v>
      </c>
      <c r="C9449" s="6" t="s">
        <v>411</v>
      </c>
      <c r="H9449" s="8" t="str">
        <f>VLOOKUP(C9449,agent_name_matching!A:B,2,false)</f>
        <v>System</v>
      </c>
      <c r="I9449" s="33"/>
      <c r="O9449" s="6" t="s">
        <v>23697</v>
      </c>
      <c r="P9449" s="8" t="str">
        <f t="shared" si="1"/>
        <v/>
      </c>
      <c r="Q9449" s="8" t="str">
        <f t="shared" si="21"/>
        <v/>
      </c>
      <c r="R9449" s="8" t="str">
        <f>if(and(P9449&lt;&gt;"",Q9449&lt;&gt;"newexp",Q9449&lt;&gt;"nostart"),countifs(script_conform_dispatching!A:A,P9449,script_conform_dispatching!B:B,Q9449),"")</f>
        <v/>
      </c>
      <c r="S9449" s="8" t="str">
        <f t="shared" si="3"/>
        <v/>
      </c>
    </row>
    <row r="9450" hidden="1">
      <c r="A9450" s="6" t="s">
        <v>23698</v>
      </c>
      <c r="B9450" s="6" t="s">
        <v>380</v>
      </c>
      <c r="C9450" s="6" t="s">
        <v>1007</v>
      </c>
      <c r="F9450" s="6" t="s">
        <v>415</v>
      </c>
      <c r="G9450" s="6" t="s">
        <v>416</v>
      </c>
      <c r="H9450" s="8" t="str">
        <f>VLOOKUP(C9450,agent_name_matching!A:B,2,false)</f>
        <v>Assessor LLM</v>
      </c>
      <c r="I9450" s="32" t="s">
        <v>1008</v>
      </c>
      <c r="J9450" s="6" t="s">
        <v>418</v>
      </c>
      <c r="L9450" s="6">
        <v>1745.0</v>
      </c>
      <c r="M9450" s="6">
        <v>14.0</v>
      </c>
      <c r="N9450" s="6">
        <v>721.0</v>
      </c>
      <c r="O9450" s="6" t="s">
        <v>23699</v>
      </c>
      <c r="P9450" s="8" t="str">
        <f t="shared" si="1"/>
        <v/>
      </c>
      <c r="Q9450" s="8" t="str">
        <f t="shared" si="21"/>
        <v/>
      </c>
      <c r="R9450" s="8" t="str">
        <f>if(and(P9450&lt;&gt;"",Q9450&lt;&gt;"newexp",Q9450&lt;&gt;"nostart"),countifs(script_conform_dispatching!A:A,P9450,script_conform_dispatching!B:B,Q9450),"")</f>
        <v/>
      </c>
      <c r="S9450" s="8" t="str">
        <f t="shared" si="3"/>
        <v/>
      </c>
    </row>
    <row r="9451" hidden="1">
      <c r="A9451" s="6" t="s">
        <v>23700</v>
      </c>
      <c r="B9451" s="6" t="s">
        <v>380</v>
      </c>
      <c r="C9451" s="6" t="s">
        <v>1011</v>
      </c>
      <c r="F9451" s="6" t="s">
        <v>415</v>
      </c>
      <c r="G9451" s="6" t="s">
        <v>416</v>
      </c>
      <c r="H9451" s="8" t="str">
        <f>VLOOKUP(C9451,agent_name_matching!A:B,2,false)</f>
        <v>Dialog LLM</v>
      </c>
      <c r="I9451" s="32" t="s">
        <v>23701</v>
      </c>
      <c r="J9451" s="6" t="s">
        <v>418</v>
      </c>
      <c r="L9451" s="6">
        <v>3698.0</v>
      </c>
      <c r="M9451" s="6">
        <v>74.0</v>
      </c>
      <c r="N9451" s="6">
        <v>1530.0</v>
      </c>
      <c r="O9451" s="6" t="s">
        <v>23702</v>
      </c>
      <c r="P9451" s="8" t="str">
        <f t="shared" si="1"/>
        <v/>
      </c>
      <c r="Q9451" s="8" t="str">
        <f t="shared" si="21"/>
        <v/>
      </c>
      <c r="R9451" s="8" t="str">
        <f>if(and(P9451&lt;&gt;"",Q9451&lt;&gt;"newexp",Q9451&lt;&gt;"nostart"),countifs(script_conform_dispatching!A:A,P9451,script_conform_dispatching!B:B,Q9451),"")</f>
        <v/>
      </c>
      <c r="S9451" s="8" t="str">
        <f t="shared" si="3"/>
        <v/>
      </c>
    </row>
    <row r="9452" hidden="1">
      <c r="A9452" s="6" t="s">
        <v>23703</v>
      </c>
      <c r="B9452" s="6" t="s">
        <v>380</v>
      </c>
      <c r="C9452" s="6" t="s">
        <v>37</v>
      </c>
      <c r="F9452" s="6" t="s">
        <v>415</v>
      </c>
      <c r="G9452" s="6" t="s">
        <v>416</v>
      </c>
      <c r="H9452" s="8" t="str">
        <f>VLOOKUP(C9452,agent_name_matching!A:B,2,false)</f>
        <v>Patient LLM</v>
      </c>
      <c r="I9452" s="32" t="s">
        <v>23704</v>
      </c>
      <c r="J9452" s="6" t="s">
        <v>418</v>
      </c>
      <c r="K9452" s="6">
        <v>1.0</v>
      </c>
      <c r="L9452" s="6">
        <v>1326.0</v>
      </c>
      <c r="M9452" s="6">
        <v>96.0</v>
      </c>
      <c r="N9452" s="6">
        <v>2538.0</v>
      </c>
      <c r="O9452" s="6" t="s">
        <v>23705</v>
      </c>
      <c r="P9452" s="8" t="str">
        <f t="shared" si="1"/>
        <v/>
      </c>
      <c r="Q9452" s="8" t="str">
        <f t="shared" si="21"/>
        <v/>
      </c>
      <c r="R9452" s="8" t="str">
        <f>if(and(P9452&lt;&gt;"",Q9452&lt;&gt;"newexp",Q9452&lt;&gt;"nostart"),countifs(script_conform_dispatching!A:A,P9452,script_conform_dispatching!B:B,Q9452),"")</f>
        <v/>
      </c>
      <c r="S9452" s="8" t="str">
        <f t="shared" si="3"/>
        <v/>
      </c>
    </row>
    <row r="9453" hidden="1">
      <c r="A9453" s="6" t="s">
        <v>23706</v>
      </c>
      <c r="B9453" s="6" t="s">
        <v>380</v>
      </c>
      <c r="C9453" s="6" t="s">
        <v>411</v>
      </c>
      <c r="H9453" s="8" t="str">
        <f>VLOOKUP(C9453,agent_name_matching!A:B,2,false)</f>
        <v>System</v>
      </c>
      <c r="I9453" s="33"/>
      <c r="O9453" s="6" t="s">
        <v>23707</v>
      </c>
      <c r="P9453" s="8" t="str">
        <f t="shared" si="1"/>
        <v/>
      </c>
      <c r="Q9453" s="8" t="str">
        <f t="shared" si="21"/>
        <v/>
      </c>
      <c r="R9453" s="8" t="str">
        <f>if(and(P9453&lt;&gt;"",Q9453&lt;&gt;"newexp",Q9453&lt;&gt;"nostart"),countifs(script_conform_dispatching!A:A,P9453,script_conform_dispatching!B:B,Q9453),"")</f>
        <v/>
      </c>
      <c r="S9453" s="8" t="str">
        <f t="shared" si="3"/>
        <v/>
      </c>
    </row>
    <row r="9454" hidden="1">
      <c r="A9454" s="6" t="s">
        <v>23708</v>
      </c>
      <c r="B9454" s="6" t="s">
        <v>380</v>
      </c>
      <c r="C9454" s="6" t="s">
        <v>1007</v>
      </c>
      <c r="F9454" s="6" t="s">
        <v>415</v>
      </c>
      <c r="G9454" s="6" t="s">
        <v>416</v>
      </c>
      <c r="H9454" s="8" t="str">
        <f>VLOOKUP(C9454,agent_name_matching!A:B,2,false)</f>
        <v>Assessor LLM</v>
      </c>
      <c r="I9454" s="32" t="s">
        <v>1008</v>
      </c>
      <c r="J9454" s="6" t="s">
        <v>418</v>
      </c>
      <c r="L9454" s="6">
        <v>1921.0</v>
      </c>
      <c r="M9454" s="6">
        <v>14.0</v>
      </c>
      <c r="N9454" s="6">
        <v>796.0</v>
      </c>
      <c r="O9454" s="6" t="s">
        <v>23709</v>
      </c>
      <c r="P9454" s="8" t="str">
        <f t="shared" si="1"/>
        <v/>
      </c>
      <c r="Q9454" s="8" t="str">
        <f t="shared" si="21"/>
        <v/>
      </c>
      <c r="R9454" s="8" t="str">
        <f>if(and(P9454&lt;&gt;"",Q9454&lt;&gt;"newexp",Q9454&lt;&gt;"nostart"),countifs(script_conform_dispatching!A:A,P9454,script_conform_dispatching!B:B,Q9454),"")</f>
        <v/>
      </c>
      <c r="S9454" s="8" t="str">
        <f t="shared" si="3"/>
        <v/>
      </c>
    </row>
    <row r="9455" hidden="1">
      <c r="A9455" s="6" t="s">
        <v>23710</v>
      </c>
      <c r="B9455" s="6" t="s">
        <v>380</v>
      </c>
      <c r="C9455" s="6" t="s">
        <v>1011</v>
      </c>
      <c r="F9455" s="6" t="s">
        <v>415</v>
      </c>
      <c r="G9455" s="6" t="s">
        <v>416</v>
      </c>
      <c r="H9455" s="8" t="str">
        <f>VLOOKUP(C9455,agent_name_matching!A:B,2,false)</f>
        <v>Dialog LLM</v>
      </c>
      <c r="I9455" s="32" t="s">
        <v>23711</v>
      </c>
      <c r="J9455" s="6" t="s">
        <v>418</v>
      </c>
      <c r="L9455" s="6">
        <v>4172.0</v>
      </c>
      <c r="M9455" s="6">
        <v>87.0</v>
      </c>
      <c r="N9455" s="6">
        <v>1610.0</v>
      </c>
      <c r="O9455" s="6" t="s">
        <v>23712</v>
      </c>
      <c r="P9455" s="8" t="str">
        <f t="shared" si="1"/>
        <v/>
      </c>
      <c r="Q9455" s="8" t="str">
        <f t="shared" si="21"/>
        <v/>
      </c>
      <c r="R9455" s="8" t="str">
        <f>if(and(P9455&lt;&gt;"",Q9455&lt;&gt;"newexp",Q9455&lt;&gt;"nostart"),countifs(script_conform_dispatching!A:A,P9455,script_conform_dispatching!B:B,Q9455),"")</f>
        <v/>
      </c>
      <c r="S9455" s="8" t="str">
        <f t="shared" si="3"/>
        <v/>
      </c>
    </row>
    <row r="9456" hidden="1">
      <c r="A9456" s="6" t="s">
        <v>23713</v>
      </c>
      <c r="B9456" s="6" t="s">
        <v>380</v>
      </c>
      <c r="C9456" s="6" t="s">
        <v>37</v>
      </c>
      <c r="F9456" s="6" t="s">
        <v>415</v>
      </c>
      <c r="G9456" s="6" t="s">
        <v>416</v>
      </c>
      <c r="H9456" s="8" t="str">
        <f>VLOOKUP(C9456,agent_name_matching!A:B,2,false)</f>
        <v>Patient LLM</v>
      </c>
      <c r="I9456" s="32" t="s">
        <v>23714</v>
      </c>
      <c r="J9456" s="6" t="s">
        <v>418</v>
      </c>
      <c r="K9456" s="6">
        <v>1.0</v>
      </c>
      <c r="L9456" s="6">
        <v>1517.0</v>
      </c>
      <c r="M9456" s="6">
        <v>79.0</v>
      </c>
      <c r="N9456" s="6">
        <v>1262.0</v>
      </c>
      <c r="O9456" s="6" t="s">
        <v>23715</v>
      </c>
      <c r="P9456" s="8" t="str">
        <f t="shared" si="1"/>
        <v/>
      </c>
      <c r="Q9456" s="8" t="str">
        <f t="shared" si="21"/>
        <v/>
      </c>
      <c r="R9456" s="8" t="str">
        <f>if(and(P9456&lt;&gt;"",Q9456&lt;&gt;"newexp",Q9456&lt;&gt;"nostart"),countifs(script_conform_dispatching!A:A,P9456,script_conform_dispatching!B:B,Q9456),"")</f>
        <v/>
      </c>
      <c r="S9456" s="8" t="str">
        <f t="shared" si="3"/>
        <v/>
      </c>
    </row>
    <row r="9457" hidden="1">
      <c r="A9457" s="6" t="s">
        <v>23716</v>
      </c>
      <c r="B9457" s="6" t="s">
        <v>380</v>
      </c>
      <c r="C9457" s="6" t="s">
        <v>411</v>
      </c>
      <c r="H9457" s="8" t="str">
        <f>VLOOKUP(C9457,agent_name_matching!A:B,2,false)</f>
        <v>System</v>
      </c>
      <c r="I9457" s="33"/>
      <c r="O9457" s="6" t="s">
        <v>23717</v>
      </c>
      <c r="P9457" s="8" t="str">
        <f t="shared" si="1"/>
        <v/>
      </c>
      <c r="Q9457" s="8" t="str">
        <f t="shared" si="21"/>
        <v/>
      </c>
      <c r="R9457" s="8" t="str">
        <f>if(and(P9457&lt;&gt;"",Q9457&lt;&gt;"newexp",Q9457&lt;&gt;"nostart"),countifs(script_conform_dispatching!A:A,P9457,script_conform_dispatching!B:B,Q9457),"")</f>
        <v/>
      </c>
      <c r="S9457" s="8" t="str">
        <f t="shared" si="3"/>
        <v/>
      </c>
    </row>
    <row r="9458" hidden="1">
      <c r="A9458" s="6" t="s">
        <v>23718</v>
      </c>
      <c r="B9458" s="6" t="s">
        <v>380</v>
      </c>
      <c r="C9458" s="6" t="s">
        <v>1007</v>
      </c>
      <c r="F9458" s="6" t="s">
        <v>415</v>
      </c>
      <c r="G9458" s="6" t="s">
        <v>416</v>
      </c>
      <c r="H9458" s="8" t="str">
        <f>VLOOKUP(C9458,agent_name_matching!A:B,2,false)</f>
        <v>Assessor LLM</v>
      </c>
      <c r="I9458" s="32" t="s">
        <v>1008</v>
      </c>
      <c r="J9458" s="6" t="s">
        <v>418</v>
      </c>
      <c r="L9458" s="6">
        <v>2093.0</v>
      </c>
      <c r="M9458" s="6">
        <v>14.0</v>
      </c>
      <c r="N9458" s="6">
        <v>831.0</v>
      </c>
      <c r="O9458" s="6" t="s">
        <v>23719</v>
      </c>
      <c r="P9458" s="8" t="str">
        <f t="shared" si="1"/>
        <v/>
      </c>
      <c r="Q9458" s="8" t="str">
        <f t="shared" si="21"/>
        <v/>
      </c>
      <c r="R9458" s="8" t="str">
        <f>if(and(P9458&lt;&gt;"",Q9458&lt;&gt;"newexp",Q9458&lt;&gt;"nostart"),countifs(script_conform_dispatching!A:A,P9458,script_conform_dispatching!B:B,Q9458),"")</f>
        <v/>
      </c>
      <c r="S9458" s="8" t="str">
        <f t="shared" si="3"/>
        <v/>
      </c>
    </row>
    <row r="9459" hidden="1">
      <c r="A9459" s="6" t="s">
        <v>23720</v>
      </c>
      <c r="B9459" s="6" t="s">
        <v>380</v>
      </c>
      <c r="C9459" s="6" t="s">
        <v>1011</v>
      </c>
      <c r="F9459" s="6" t="s">
        <v>415</v>
      </c>
      <c r="G9459" s="6" t="s">
        <v>416</v>
      </c>
      <c r="H9459" s="8" t="str">
        <f>VLOOKUP(C9459,agent_name_matching!A:B,2,false)</f>
        <v>Dialog LLM</v>
      </c>
      <c r="I9459" s="32" t="s">
        <v>23721</v>
      </c>
      <c r="J9459" s="6" t="s">
        <v>418</v>
      </c>
      <c r="L9459" s="6">
        <v>4642.0</v>
      </c>
      <c r="M9459" s="6">
        <v>86.0</v>
      </c>
      <c r="N9459" s="6">
        <v>9757.0</v>
      </c>
      <c r="O9459" s="6" t="s">
        <v>23722</v>
      </c>
      <c r="P9459" s="8" t="str">
        <f t="shared" si="1"/>
        <v/>
      </c>
      <c r="Q9459" s="8" t="str">
        <f t="shared" si="21"/>
        <v/>
      </c>
      <c r="R9459" s="8" t="str">
        <f>if(and(P9459&lt;&gt;"",Q9459&lt;&gt;"newexp",Q9459&lt;&gt;"nostart"),countifs(script_conform_dispatching!A:A,P9459,script_conform_dispatching!B:B,Q9459),"")</f>
        <v/>
      </c>
      <c r="S9459" s="8" t="str">
        <f t="shared" si="3"/>
        <v/>
      </c>
    </row>
    <row r="9460" hidden="1">
      <c r="A9460" s="6" t="s">
        <v>23723</v>
      </c>
      <c r="B9460" s="6" t="s">
        <v>380</v>
      </c>
      <c r="C9460" s="6" t="s">
        <v>37</v>
      </c>
      <c r="F9460" s="6" t="s">
        <v>415</v>
      </c>
      <c r="G9460" s="6" t="s">
        <v>416</v>
      </c>
      <c r="H9460" s="8" t="str">
        <f>VLOOKUP(C9460,agent_name_matching!A:B,2,false)</f>
        <v>Patient LLM</v>
      </c>
      <c r="I9460" s="32" t="s">
        <v>23724</v>
      </c>
      <c r="J9460" s="6" t="s">
        <v>418</v>
      </c>
      <c r="K9460" s="6">
        <v>1.0</v>
      </c>
      <c r="L9460" s="6">
        <v>1690.0</v>
      </c>
      <c r="M9460" s="6">
        <v>91.0</v>
      </c>
      <c r="N9460" s="6">
        <v>1846.0</v>
      </c>
      <c r="O9460" s="6" t="s">
        <v>23725</v>
      </c>
      <c r="P9460" s="8" t="str">
        <f t="shared" si="1"/>
        <v/>
      </c>
      <c r="Q9460" s="8" t="str">
        <f t="shared" si="21"/>
        <v/>
      </c>
      <c r="R9460" s="8" t="str">
        <f>if(and(P9460&lt;&gt;"",Q9460&lt;&gt;"newexp",Q9460&lt;&gt;"nostart"),countifs(script_conform_dispatching!A:A,P9460,script_conform_dispatching!B:B,Q9460),"")</f>
        <v/>
      </c>
      <c r="S9460" s="8" t="str">
        <f t="shared" si="3"/>
        <v/>
      </c>
    </row>
    <row r="9461" hidden="1">
      <c r="A9461" s="6" t="s">
        <v>23726</v>
      </c>
      <c r="B9461" s="6" t="s">
        <v>380</v>
      </c>
      <c r="C9461" s="6" t="s">
        <v>411</v>
      </c>
      <c r="H9461" s="8" t="str">
        <f>VLOOKUP(C9461,agent_name_matching!A:B,2,false)</f>
        <v>System</v>
      </c>
      <c r="I9461" s="33"/>
      <c r="O9461" s="6" t="s">
        <v>23727</v>
      </c>
      <c r="P9461" s="8" t="str">
        <f t="shared" si="1"/>
        <v/>
      </c>
      <c r="Q9461" s="8" t="str">
        <f t="shared" si="21"/>
        <v/>
      </c>
      <c r="R9461" s="8" t="str">
        <f>if(and(P9461&lt;&gt;"",Q9461&lt;&gt;"newexp",Q9461&lt;&gt;"nostart"),countifs(script_conform_dispatching!A:A,P9461,script_conform_dispatching!B:B,Q9461),"")</f>
        <v/>
      </c>
      <c r="S9461" s="8" t="str">
        <f t="shared" si="3"/>
        <v/>
      </c>
    </row>
    <row r="9462" hidden="1">
      <c r="A9462" s="6" t="s">
        <v>23728</v>
      </c>
      <c r="B9462" s="6" t="s">
        <v>380</v>
      </c>
      <c r="C9462" s="6" t="s">
        <v>1007</v>
      </c>
      <c r="F9462" s="6" t="s">
        <v>415</v>
      </c>
      <c r="G9462" s="6" t="s">
        <v>416</v>
      </c>
      <c r="H9462" s="8" t="str">
        <f>VLOOKUP(C9462,agent_name_matching!A:B,2,false)</f>
        <v>Assessor LLM</v>
      </c>
      <c r="I9462" s="32" t="s">
        <v>1008</v>
      </c>
      <c r="J9462" s="6" t="s">
        <v>418</v>
      </c>
      <c r="L9462" s="6">
        <v>2276.0</v>
      </c>
      <c r="M9462" s="6">
        <v>14.0</v>
      </c>
      <c r="N9462" s="6">
        <v>727.0</v>
      </c>
      <c r="O9462" s="6" t="s">
        <v>23729</v>
      </c>
      <c r="P9462" s="8" t="str">
        <f t="shared" si="1"/>
        <v/>
      </c>
      <c r="Q9462" s="8" t="str">
        <f t="shared" si="21"/>
        <v/>
      </c>
      <c r="R9462" s="8" t="str">
        <f>if(and(P9462&lt;&gt;"",Q9462&lt;&gt;"newexp",Q9462&lt;&gt;"nostart"),countifs(script_conform_dispatching!A:A,P9462,script_conform_dispatching!B:B,Q9462),"")</f>
        <v/>
      </c>
      <c r="S9462" s="8" t="str">
        <f t="shared" si="3"/>
        <v/>
      </c>
    </row>
    <row r="9463" hidden="1">
      <c r="A9463" s="6" t="s">
        <v>23730</v>
      </c>
      <c r="B9463" s="6" t="s">
        <v>380</v>
      </c>
      <c r="C9463" s="6" t="s">
        <v>1011</v>
      </c>
      <c r="F9463" s="6" t="s">
        <v>415</v>
      </c>
      <c r="G9463" s="6" t="s">
        <v>416</v>
      </c>
      <c r="H9463" s="8" t="str">
        <f>VLOOKUP(C9463,agent_name_matching!A:B,2,false)</f>
        <v>Dialog LLM</v>
      </c>
      <c r="I9463" s="32" t="s">
        <v>23731</v>
      </c>
      <c r="J9463" s="6" t="s">
        <v>418</v>
      </c>
      <c r="L9463" s="6">
        <v>5123.0</v>
      </c>
      <c r="M9463" s="6">
        <v>133.0</v>
      </c>
      <c r="N9463" s="6">
        <v>2414.0</v>
      </c>
      <c r="O9463" s="6" t="s">
        <v>23732</v>
      </c>
      <c r="P9463" s="8" t="str">
        <f t="shared" si="1"/>
        <v/>
      </c>
      <c r="Q9463" s="8" t="str">
        <f t="shared" si="21"/>
        <v/>
      </c>
      <c r="R9463" s="8" t="str">
        <f>if(and(P9463&lt;&gt;"",Q9463&lt;&gt;"newexp",Q9463&lt;&gt;"nostart"),countifs(script_conform_dispatching!A:A,P9463,script_conform_dispatching!B:B,Q9463),"")</f>
        <v/>
      </c>
      <c r="S9463" s="8" t="str">
        <f t="shared" si="3"/>
        <v/>
      </c>
    </row>
    <row r="9464" hidden="1">
      <c r="A9464" s="6" t="s">
        <v>23733</v>
      </c>
      <c r="B9464" s="6" t="s">
        <v>380</v>
      </c>
      <c r="C9464" s="6" t="s">
        <v>37</v>
      </c>
      <c r="F9464" s="6" t="s">
        <v>415</v>
      </c>
      <c r="G9464" s="6" t="s">
        <v>416</v>
      </c>
      <c r="H9464" s="8" t="str">
        <f>VLOOKUP(C9464,agent_name_matching!A:B,2,false)</f>
        <v>Patient LLM</v>
      </c>
      <c r="I9464" s="32" t="s">
        <v>23734</v>
      </c>
      <c r="J9464" s="6" t="s">
        <v>418</v>
      </c>
      <c r="K9464" s="6">
        <v>1.0</v>
      </c>
      <c r="L9464" s="6">
        <v>1922.0</v>
      </c>
      <c r="M9464" s="6">
        <v>58.0</v>
      </c>
      <c r="N9464" s="6">
        <v>1507.0</v>
      </c>
      <c r="O9464" s="6" t="s">
        <v>23735</v>
      </c>
      <c r="P9464" s="8" t="str">
        <f t="shared" si="1"/>
        <v/>
      </c>
      <c r="Q9464" s="8" t="str">
        <f t="shared" si="21"/>
        <v/>
      </c>
      <c r="R9464" s="8" t="str">
        <f>if(and(P9464&lt;&gt;"",Q9464&lt;&gt;"newexp",Q9464&lt;&gt;"nostart"),countifs(script_conform_dispatching!A:A,P9464,script_conform_dispatching!B:B,Q9464),"")</f>
        <v/>
      </c>
      <c r="S9464" s="8" t="str">
        <f t="shared" si="3"/>
        <v/>
      </c>
    </row>
    <row r="9465" hidden="1">
      <c r="A9465" s="6" t="s">
        <v>23736</v>
      </c>
      <c r="B9465" s="6" t="s">
        <v>380</v>
      </c>
      <c r="C9465" s="6" t="s">
        <v>411</v>
      </c>
      <c r="H9465" s="8" t="str">
        <f>VLOOKUP(C9465,agent_name_matching!A:B,2,false)</f>
        <v>System</v>
      </c>
      <c r="I9465" s="33"/>
      <c r="O9465" s="6" t="s">
        <v>23737</v>
      </c>
      <c r="P9465" s="8" t="str">
        <f t="shared" si="1"/>
        <v/>
      </c>
      <c r="Q9465" s="8" t="str">
        <f t="shared" si="21"/>
        <v/>
      </c>
      <c r="R9465" s="8" t="str">
        <f>if(and(P9465&lt;&gt;"",Q9465&lt;&gt;"newexp",Q9465&lt;&gt;"nostart"),countifs(script_conform_dispatching!A:A,P9465,script_conform_dispatching!B:B,Q9465),"")</f>
        <v/>
      </c>
      <c r="S9465" s="8" t="str">
        <f t="shared" si="3"/>
        <v/>
      </c>
    </row>
    <row r="9466" hidden="1">
      <c r="A9466" s="6" t="s">
        <v>23738</v>
      </c>
      <c r="B9466" s="6" t="s">
        <v>380</v>
      </c>
      <c r="C9466" s="6" t="s">
        <v>1007</v>
      </c>
      <c r="F9466" s="6" t="s">
        <v>415</v>
      </c>
      <c r="G9466" s="6" t="s">
        <v>416</v>
      </c>
      <c r="H9466" s="8" t="str">
        <f>VLOOKUP(C9466,agent_name_matching!A:B,2,false)</f>
        <v>Assessor LLM</v>
      </c>
      <c r="I9466" s="32" t="s">
        <v>1008</v>
      </c>
      <c r="J9466" s="6" t="s">
        <v>418</v>
      </c>
      <c r="L9466" s="6">
        <v>2472.0</v>
      </c>
      <c r="M9466" s="6">
        <v>14.0</v>
      </c>
      <c r="N9466" s="6">
        <v>646.0</v>
      </c>
      <c r="O9466" s="6" t="s">
        <v>23739</v>
      </c>
      <c r="P9466" s="8" t="str">
        <f t="shared" si="1"/>
        <v/>
      </c>
      <c r="Q9466" s="8" t="str">
        <f t="shared" si="21"/>
        <v/>
      </c>
      <c r="R9466" s="8" t="str">
        <f>if(and(P9466&lt;&gt;"",Q9466&lt;&gt;"newexp",Q9466&lt;&gt;"nostart"),countifs(script_conform_dispatching!A:A,P9466,script_conform_dispatching!B:B,Q9466),"")</f>
        <v/>
      </c>
      <c r="S9466" s="8" t="str">
        <f t="shared" si="3"/>
        <v/>
      </c>
    </row>
    <row r="9467" hidden="1">
      <c r="A9467" s="6" t="s">
        <v>23740</v>
      </c>
      <c r="B9467" s="6" t="s">
        <v>380</v>
      </c>
      <c r="C9467" s="6" t="s">
        <v>1011</v>
      </c>
      <c r="F9467" s="6" t="s">
        <v>415</v>
      </c>
      <c r="G9467" s="6" t="s">
        <v>416</v>
      </c>
      <c r="H9467" s="8" t="str">
        <f>VLOOKUP(C9467,agent_name_matching!A:B,2,false)</f>
        <v>Dialog LLM</v>
      </c>
      <c r="I9467" s="32" t="s">
        <v>23741</v>
      </c>
      <c r="J9467" s="6" t="s">
        <v>418</v>
      </c>
      <c r="L9467" s="6">
        <v>5617.0</v>
      </c>
      <c r="M9467" s="6">
        <v>86.0</v>
      </c>
      <c r="N9467" s="6">
        <v>2488.0</v>
      </c>
      <c r="O9467" s="6" t="s">
        <v>23742</v>
      </c>
      <c r="P9467" s="8" t="str">
        <f t="shared" si="1"/>
        <v/>
      </c>
      <c r="Q9467" s="8" t="str">
        <f t="shared" si="21"/>
        <v/>
      </c>
      <c r="R9467" s="8" t="str">
        <f>if(and(P9467&lt;&gt;"",Q9467&lt;&gt;"newexp",Q9467&lt;&gt;"nostart"),countifs(script_conform_dispatching!A:A,P9467,script_conform_dispatching!B:B,Q9467),"")</f>
        <v/>
      </c>
      <c r="S9467" s="8" t="str">
        <f t="shared" si="3"/>
        <v/>
      </c>
    </row>
    <row r="9468" hidden="1">
      <c r="A9468" s="6" t="s">
        <v>23743</v>
      </c>
      <c r="B9468" s="6" t="s">
        <v>380</v>
      </c>
      <c r="C9468" s="6" t="s">
        <v>37</v>
      </c>
      <c r="F9468" s="6" t="s">
        <v>415</v>
      </c>
      <c r="G9468" s="6" t="s">
        <v>416</v>
      </c>
      <c r="H9468" s="8" t="str">
        <f>VLOOKUP(C9468,agent_name_matching!A:B,2,false)</f>
        <v>Patient LLM</v>
      </c>
      <c r="I9468" s="32" t="s">
        <v>23744</v>
      </c>
      <c r="J9468" s="6" t="s">
        <v>418</v>
      </c>
      <c r="K9468" s="6">
        <v>1.0</v>
      </c>
      <c r="L9468" s="6">
        <v>2074.0</v>
      </c>
      <c r="M9468" s="6">
        <v>27.0</v>
      </c>
      <c r="N9468" s="6">
        <v>859.0</v>
      </c>
      <c r="O9468" s="6" t="s">
        <v>23745</v>
      </c>
      <c r="P9468" s="8" t="str">
        <f t="shared" si="1"/>
        <v/>
      </c>
      <c r="Q9468" s="8" t="str">
        <f t="shared" si="21"/>
        <v/>
      </c>
      <c r="R9468" s="8" t="str">
        <f>if(and(P9468&lt;&gt;"",Q9468&lt;&gt;"newexp",Q9468&lt;&gt;"nostart"),countifs(script_conform_dispatching!A:A,P9468,script_conform_dispatching!B:B,Q9468),"")</f>
        <v/>
      </c>
      <c r="S9468" s="8" t="str">
        <f t="shared" si="3"/>
        <v/>
      </c>
    </row>
    <row r="9469" hidden="1">
      <c r="A9469" s="6" t="s">
        <v>23746</v>
      </c>
      <c r="B9469" s="6" t="s">
        <v>380</v>
      </c>
      <c r="C9469" s="6" t="s">
        <v>411</v>
      </c>
      <c r="H9469" s="8" t="str">
        <f>VLOOKUP(C9469,agent_name_matching!A:B,2,false)</f>
        <v>System</v>
      </c>
      <c r="I9469" s="33"/>
      <c r="O9469" s="6" t="s">
        <v>23747</v>
      </c>
      <c r="P9469" s="8" t="str">
        <f t="shared" si="1"/>
        <v/>
      </c>
      <c r="Q9469" s="8" t="str">
        <f t="shared" si="21"/>
        <v/>
      </c>
      <c r="R9469" s="8" t="str">
        <f>if(and(P9469&lt;&gt;"",Q9469&lt;&gt;"newexp",Q9469&lt;&gt;"nostart"),countifs(script_conform_dispatching!A:A,P9469,script_conform_dispatching!B:B,Q9469),"")</f>
        <v/>
      </c>
      <c r="S9469" s="8" t="str">
        <f t="shared" si="3"/>
        <v/>
      </c>
    </row>
    <row r="9470" hidden="1">
      <c r="A9470" s="6" t="s">
        <v>23748</v>
      </c>
      <c r="B9470" s="6" t="s">
        <v>380</v>
      </c>
      <c r="C9470" s="6" t="s">
        <v>1007</v>
      </c>
      <c r="F9470" s="6" t="s">
        <v>415</v>
      </c>
      <c r="G9470" s="6" t="s">
        <v>416</v>
      </c>
      <c r="H9470" s="8" t="str">
        <f>VLOOKUP(C9470,agent_name_matching!A:B,2,false)</f>
        <v>Assessor LLM</v>
      </c>
      <c r="I9470" s="32" t="s">
        <v>1040</v>
      </c>
      <c r="J9470" s="6" t="s">
        <v>418</v>
      </c>
      <c r="L9470" s="6">
        <v>2590.0</v>
      </c>
      <c r="M9470" s="6">
        <v>12.0</v>
      </c>
      <c r="N9470" s="6">
        <v>868.0</v>
      </c>
      <c r="O9470" s="6" t="s">
        <v>23749</v>
      </c>
      <c r="P9470" s="8" t="str">
        <f t="shared" si="1"/>
        <v/>
      </c>
      <c r="Q9470" s="8" t="str">
        <f t="shared" si="21"/>
        <v/>
      </c>
      <c r="R9470" s="8" t="str">
        <f>if(and(P9470&lt;&gt;"",Q9470&lt;&gt;"newexp",Q9470&lt;&gt;"nostart"),countifs(script_conform_dispatching!A:A,P9470,script_conform_dispatching!B:B,Q9470),"")</f>
        <v/>
      </c>
      <c r="S9470" s="8" t="str">
        <f t="shared" si="3"/>
        <v/>
      </c>
    </row>
    <row r="9471" hidden="1">
      <c r="A9471" s="6" t="s">
        <v>23750</v>
      </c>
      <c r="B9471" s="6" t="s">
        <v>380</v>
      </c>
      <c r="C9471" s="6" t="s">
        <v>407</v>
      </c>
      <c r="D9471" s="6">
        <v>3.0</v>
      </c>
      <c r="E9471" s="6" t="s">
        <v>445</v>
      </c>
      <c r="H9471" s="8" t="str">
        <f>VLOOKUP(C9471,agent_name_matching!A:B,2,false)</f>
        <v>--</v>
      </c>
      <c r="I9471" s="33"/>
      <c r="O9471" s="6" t="s">
        <v>23751</v>
      </c>
      <c r="P9471" s="8">
        <f t="shared" si="1"/>
        <v>3</v>
      </c>
      <c r="Q9471" s="8">
        <f t="shared" si="21"/>
        <v>4</v>
      </c>
      <c r="R9471" s="8">
        <f>if(and(P9471&lt;&gt;"",Q9471&lt;&gt;"newexp",Q9471&lt;&gt;"nostart"),countifs(script_conform_dispatching!A:A,P9471,script_conform_dispatching!B:B,Q9471),"")</f>
        <v>1</v>
      </c>
      <c r="S9471" s="8" t="str">
        <f t="shared" si="3"/>
        <v/>
      </c>
    </row>
    <row r="9472" hidden="1">
      <c r="A9472" s="6" t="s">
        <v>23752</v>
      </c>
      <c r="B9472" s="6" t="s">
        <v>380</v>
      </c>
      <c r="C9472" s="6" t="s">
        <v>1045</v>
      </c>
      <c r="F9472" s="6" t="s">
        <v>415</v>
      </c>
      <c r="G9472" s="6" t="s">
        <v>416</v>
      </c>
      <c r="H9472" s="8" t="str">
        <f>VLOOKUP(C9472,agent_name_matching!A:B,2,false)</f>
        <v>Dispatcher LLM</v>
      </c>
      <c r="I9472" s="32" t="s">
        <v>2086</v>
      </c>
      <c r="J9472" s="6" t="s">
        <v>418</v>
      </c>
      <c r="L9472" s="6">
        <v>4007.0</v>
      </c>
      <c r="M9472" s="6">
        <v>210.0</v>
      </c>
      <c r="N9472" s="6">
        <v>3862.0</v>
      </c>
      <c r="O9472" s="6" t="s">
        <v>23753</v>
      </c>
      <c r="P9472" s="8" t="str">
        <f t="shared" si="1"/>
        <v/>
      </c>
      <c r="Q9472" s="8" t="str">
        <f t="shared" si="21"/>
        <v/>
      </c>
      <c r="R9472" s="8" t="str">
        <f>if(and(P9472&lt;&gt;"",Q9472&lt;&gt;"newexp",Q9472&lt;&gt;"nostart"),countifs(script_conform_dispatching!A:A,P9472,script_conform_dispatching!B:B,Q9472),"")</f>
        <v/>
      </c>
      <c r="S9472" s="8" t="str">
        <f t="shared" si="3"/>
        <v/>
      </c>
    </row>
    <row r="9473" hidden="1">
      <c r="A9473" s="6" t="s">
        <v>23754</v>
      </c>
      <c r="B9473" s="6" t="s">
        <v>380</v>
      </c>
      <c r="C9473" s="6" t="s">
        <v>407</v>
      </c>
      <c r="D9473" s="6">
        <v>4.0</v>
      </c>
      <c r="E9473" s="6" t="s">
        <v>408</v>
      </c>
      <c r="H9473" s="8" t="str">
        <f>VLOOKUP(C9473,agent_name_matching!A:B,2,false)</f>
        <v>--</v>
      </c>
      <c r="I9473" s="33"/>
      <c r="O9473" s="6" t="s">
        <v>23755</v>
      </c>
      <c r="P9473" s="8" t="str">
        <f t="shared" si="1"/>
        <v/>
      </c>
      <c r="Q9473" s="8" t="str">
        <f t="shared" si="21"/>
        <v/>
      </c>
      <c r="R9473" s="8" t="str">
        <f>if(and(P9473&lt;&gt;"",Q9473&lt;&gt;"newexp",Q9473&lt;&gt;"nostart"),countifs(script_conform_dispatching!A:A,P9473,script_conform_dispatching!B:B,Q9473),"")</f>
        <v/>
      </c>
      <c r="S9473" s="8" t="str">
        <f t="shared" si="3"/>
        <v/>
      </c>
    </row>
    <row r="9474" hidden="1">
      <c r="A9474" s="6" t="s">
        <v>23756</v>
      </c>
      <c r="B9474" s="6" t="s">
        <v>380</v>
      </c>
      <c r="C9474" s="6" t="s">
        <v>1011</v>
      </c>
      <c r="F9474" s="6" t="s">
        <v>415</v>
      </c>
      <c r="G9474" s="6" t="s">
        <v>416</v>
      </c>
      <c r="H9474" s="8" t="str">
        <f>VLOOKUP(C9474,agent_name_matching!A:B,2,false)</f>
        <v>Dialog LLM</v>
      </c>
      <c r="I9474" s="32" t="s">
        <v>23757</v>
      </c>
      <c r="J9474" s="6" t="s">
        <v>418</v>
      </c>
      <c r="L9474" s="6">
        <v>6245.0</v>
      </c>
      <c r="M9474" s="6">
        <v>132.0</v>
      </c>
      <c r="N9474" s="6">
        <v>2230.0</v>
      </c>
      <c r="O9474" s="6" t="s">
        <v>23758</v>
      </c>
      <c r="P9474" s="8" t="str">
        <f t="shared" si="1"/>
        <v/>
      </c>
      <c r="Q9474" s="8" t="str">
        <f t="shared" si="21"/>
        <v/>
      </c>
      <c r="R9474" s="8" t="str">
        <f>if(and(P9474&lt;&gt;"",Q9474&lt;&gt;"newexp",Q9474&lt;&gt;"nostart"),countifs(script_conform_dispatching!A:A,P9474,script_conform_dispatching!B:B,Q9474),"")</f>
        <v/>
      </c>
      <c r="S9474" s="8" t="str">
        <f t="shared" si="3"/>
        <v/>
      </c>
    </row>
    <row r="9475" hidden="1">
      <c r="A9475" s="6" t="s">
        <v>23759</v>
      </c>
      <c r="B9475" s="6" t="s">
        <v>380</v>
      </c>
      <c r="C9475" s="6" t="s">
        <v>450</v>
      </c>
      <c r="F9475" s="6" t="s">
        <v>415</v>
      </c>
      <c r="G9475" s="6" t="s">
        <v>416</v>
      </c>
      <c r="H9475" s="8" t="str">
        <f>VLOOKUP(C9475,agent_name_matching!A:B,2,false)</f>
        <v>Validator LLM</v>
      </c>
      <c r="I9475" s="32" t="s">
        <v>23760</v>
      </c>
      <c r="J9475" s="6" t="s">
        <v>452</v>
      </c>
      <c r="L9475" s="6">
        <v>2545.0</v>
      </c>
      <c r="M9475" s="6">
        <v>54.0</v>
      </c>
      <c r="N9475" s="6">
        <v>1249.0</v>
      </c>
      <c r="O9475" s="6" t="s">
        <v>23761</v>
      </c>
      <c r="P9475" s="8" t="str">
        <f t="shared" si="1"/>
        <v/>
      </c>
      <c r="Q9475" s="8" t="str">
        <f t="shared" si="21"/>
        <v/>
      </c>
      <c r="R9475" s="8" t="str">
        <f>if(and(P9475&lt;&gt;"",Q9475&lt;&gt;"newexp",Q9475&lt;&gt;"nostart"),countifs(script_conform_dispatching!A:A,P9475,script_conform_dispatching!B:B,Q9475),"")</f>
        <v/>
      </c>
      <c r="S9475" s="8" t="str">
        <f t="shared" si="3"/>
        <v/>
      </c>
    </row>
    <row r="9476" hidden="1">
      <c r="A9476" s="6" t="s">
        <v>23762</v>
      </c>
      <c r="B9476" s="6" t="s">
        <v>380</v>
      </c>
      <c r="C9476" s="6" t="s">
        <v>37</v>
      </c>
      <c r="F9476" s="6" t="s">
        <v>415</v>
      </c>
      <c r="G9476" s="6" t="s">
        <v>416</v>
      </c>
      <c r="H9476" s="8" t="str">
        <f>VLOOKUP(C9476,agent_name_matching!A:B,2,false)</f>
        <v>Patient LLM</v>
      </c>
      <c r="I9476" s="32" t="s">
        <v>23763</v>
      </c>
      <c r="J9476" s="6" t="s">
        <v>418</v>
      </c>
      <c r="K9476" s="6">
        <v>1.0</v>
      </c>
      <c r="L9476" s="6">
        <v>2241.0</v>
      </c>
      <c r="M9476" s="6">
        <v>35.0</v>
      </c>
      <c r="N9476" s="6">
        <v>953.0</v>
      </c>
      <c r="O9476" s="6" t="s">
        <v>23764</v>
      </c>
      <c r="P9476" s="8" t="str">
        <f t="shared" si="1"/>
        <v/>
      </c>
      <c r="Q9476" s="8" t="str">
        <f t="shared" si="21"/>
        <v/>
      </c>
      <c r="R9476" s="8" t="str">
        <f>if(and(P9476&lt;&gt;"",Q9476&lt;&gt;"newexp",Q9476&lt;&gt;"nostart"),countifs(script_conform_dispatching!A:A,P9476,script_conform_dispatching!B:B,Q9476),"")</f>
        <v/>
      </c>
      <c r="S9476" s="8" t="str">
        <f t="shared" si="3"/>
        <v/>
      </c>
    </row>
    <row r="9477" hidden="1">
      <c r="A9477" s="6" t="s">
        <v>23765</v>
      </c>
      <c r="B9477" s="6" t="s">
        <v>380</v>
      </c>
      <c r="C9477" s="6" t="s">
        <v>411</v>
      </c>
      <c r="H9477" s="8" t="str">
        <f>VLOOKUP(C9477,agent_name_matching!A:B,2,false)</f>
        <v>System</v>
      </c>
      <c r="I9477" s="33"/>
      <c r="O9477" s="6" t="s">
        <v>23766</v>
      </c>
      <c r="P9477" s="8" t="str">
        <f t="shared" si="1"/>
        <v/>
      </c>
      <c r="Q9477" s="8" t="str">
        <f t="shared" si="21"/>
        <v/>
      </c>
      <c r="R9477" s="8" t="str">
        <f>if(and(P9477&lt;&gt;"",Q9477&lt;&gt;"newexp",Q9477&lt;&gt;"nostart"),countifs(script_conform_dispatching!A:A,P9477,script_conform_dispatching!B:B,Q9477),"")</f>
        <v/>
      </c>
      <c r="S9477" s="8" t="str">
        <f t="shared" si="3"/>
        <v/>
      </c>
    </row>
    <row r="9478" hidden="1">
      <c r="A9478" s="6" t="s">
        <v>23767</v>
      </c>
      <c r="B9478" s="6" t="s">
        <v>380</v>
      </c>
      <c r="C9478" s="6" t="s">
        <v>1007</v>
      </c>
      <c r="F9478" s="6" t="s">
        <v>415</v>
      </c>
      <c r="G9478" s="6" t="s">
        <v>416</v>
      </c>
      <c r="H9478" s="8" t="str">
        <f>VLOOKUP(C9478,agent_name_matching!A:B,2,false)</f>
        <v>Assessor LLM</v>
      </c>
      <c r="I9478" s="32" t="s">
        <v>1040</v>
      </c>
      <c r="J9478" s="6" t="s">
        <v>418</v>
      </c>
      <c r="L9478" s="6">
        <v>2712.0</v>
      </c>
      <c r="M9478" s="6">
        <v>12.0</v>
      </c>
      <c r="N9478" s="6">
        <v>724.0</v>
      </c>
      <c r="O9478" s="6" t="s">
        <v>23768</v>
      </c>
      <c r="P9478" s="8" t="str">
        <f t="shared" si="1"/>
        <v/>
      </c>
      <c r="Q9478" s="8" t="str">
        <f t="shared" si="21"/>
        <v/>
      </c>
      <c r="R9478" s="8" t="str">
        <f>if(and(P9478&lt;&gt;"",Q9478&lt;&gt;"newexp",Q9478&lt;&gt;"nostart"),countifs(script_conform_dispatching!A:A,P9478,script_conform_dispatching!B:B,Q9478),"")</f>
        <v/>
      </c>
      <c r="S9478" s="8" t="str">
        <f t="shared" si="3"/>
        <v/>
      </c>
    </row>
    <row r="9479" hidden="1">
      <c r="A9479" s="6" t="s">
        <v>23769</v>
      </c>
      <c r="B9479" s="6" t="s">
        <v>380</v>
      </c>
      <c r="C9479" s="6" t="s">
        <v>407</v>
      </c>
      <c r="D9479" s="6">
        <v>4.0</v>
      </c>
      <c r="E9479" s="6" t="s">
        <v>445</v>
      </c>
      <c r="H9479" s="8" t="str">
        <f>VLOOKUP(C9479,agent_name_matching!A:B,2,false)</f>
        <v>--</v>
      </c>
      <c r="I9479" s="33"/>
      <c r="O9479" s="6" t="s">
        <v>23770</v>
      </c>
      <c r="P9479" s="8">
        <f t="shared" si="1"/>
        <v>4</v>
      </c>
      <c r="Q9479" s="8">
        <f t="shared" si="21"/>
        <v>7</v>
      </c>
      <c r="R9479" s="8">
        <f>if(and(P9479&lt;&gt;"",Q9479&lt;&gt;"newexp",Q9479&lt;&gt;"nostart"),countifs(script_conform_dispatching!A:A,P9479,script_conform_dispatching!B:B,Q9479),"")</f>
        <v>1</v>
      </c>
      <c r="S9479" s="8" t="str">
        <f t="shared" si="3"/>
        <v/>
      </c>
    </row>
    <row r="9480" hidden="1">
      <c r="A9480" s="6" t="s">
        <v>23771</v>
      </c>
      <c r="B9480" s="6" t="s">
        <v>380</v>
      </c>
      <c r="C9480" s="6" t="s">
        <v>1045</v>
      </c>
      <c r="F9480" s="6" t="s">
        <v>415</v>
      </c>
      <c r="G9480" s="6" t="s">
        <v>416</v>
      </c>
      <c r="H9480" s="8" t="str">
        <f>VLOOKUP(C9480,agent_name_matching!A:B,2,false)</f>
        <v>Dispatcher LLM</v>
      </c>
      <c r="I9480" s="32" t="s">
        <v>17436</v>
      </c>
      <c r="J9480" s="6" t="s">
        <v>418</v>
      </c>
      <c r="L9480" s="6">
        <v>4129.0</v>
      </c>
      <c r="M9480" s="6">
        <v>207.0</v>
      </c>
      <c r="N9480" s="6">
        <v>3540.0</v>
      </c>
      <c r="O9480" s="6" t="s">
        <v>23772</v>
      </c>
      <c r="P9480" s="8" t="str">
        <f t="shared" si="1"/>
        <v/>
      </c>
      <c r="Q9480" s="8" t="str">
        <f t="shared" si="21"/>
        <v/>
      </c>
      <c r="R9480" s="8" t="str">
        <f>if(and(P9480&lt;&gt;"",Q9480&lt;&gt;"newexp",Q9480&lt;&gt;"nostart"),countifs(script_conform_dispatching!A:A,P9480,script_conform_dispatching!B:B,Q9480),"")</f>
        <v/>
      </c>
      <c r="S9480" s="8" t="str">
        <f t="shared" si="3"/>
        <v/>
      </c>
    </row>
    <row r="9481" hidden="1">
      <c r="A9481" s="6" t="s">
        <v>23773</v>
      </c>
      <c r="B9481" s="6" t="s">
        <v>380</v>
      </c>
      <c r="C9481" s="6" t="s">
        <v>407</v>
      </c>
      <c r="D9481" s="6">
        <v>7.0</v>
      </c>
      <c r="E9481" s="6" t="s">
        <v>408</v>
      </c>
      <c r="H9481" s="8" t="str">
        <f>VLOOKUP(C9481,agent_name_matching!A:B,2,false)</f>
        <v>--</v>
      </c>
      <c r="I9481" s="33"/>
      <c r="O9481" s="6" t="s">
        <v>23774</v>
      </c>
      <c r="P9481" s="8" t="str">
        <f t="shared" si="1"/>
        <v/>
      </c>
      <c r="Q9481" s="8" t="str">
        <f t="shared" si="21"/>
        <v/>
      </c>
      <c r="R9481" s="8" t="str">
        <f>if(and(P9481&lt;&gt;"",Q9481&lt;&gt;"newexp",Q9481&lt;&gt;"nostart"),countifs(script_conform_dispatching!A:A,P9481,script_conform_dispatching!B:B,Q9481),"")</f>
        <v/>
      </c>
      <c r="S9481" s="8" t="str">
        <f t="shared" si="3"/>
        <v/>
      </c>
    </row>
    <row r="9482" hidden="1">
      <c r="A9482" s="6" t="s">
        <v>23775</v>
      </c>
      <c r="B9482" s="6" t="s">
        <v>380</v>
      </c>
      <c r="C9482" s="6" t="s">
        <v>1011</v>
      </c>
      <c r="F9482" s="6" t="s">
        <v>415</v>
      </c>
      <c r="G9482" s="6" t="s">
        <v>416</v>
      </c>
      <c r="H9482" s="8" t="str">
        <f>VLOOKUP(C9482,agent_name_matching!A:B,2,false)</f>
        <v>Dialog LLM</v>
      </c>
      <c r="I9482" s="32" t="s">
        <v>23776</v>
      </c>
      <c r="J9482" s="6" t="s">
        <v>418</v>
      </c>
      <c r="L9482" s="6">
        <v>6874.0</v>
      </c>
      <c r="M9482" s="6">
        <v>211.0</v>
      </c>
      <c r="N9482" s="6">
        <v>3549.0</v>
      </c>
      <c r="O9482" s="6" t="s">
        <v>23777</v>
      </c>
      <c r="P9482" s="8" t="str">
        <f t="shared" si="1"/>
        <v/>
      </c>
      <c r="Q9482" s="8" t="str">
        <f t="shared" si="21"/>
        <v/>
      </c>
      <c r="R9482" s="8" t="str">
        <f>if(and(P9482&lt;&gt;"",Q9482&lt;&gt;"newexp",Q9482&lt;&gt;"nostart"),countifs(script_conform_dispatching!A:A,P9482,script_conform_dispatching!B:B,Q9482),"")</f>
        <v/>
      </c>
      <c r="S9482" s="8" t="str">
        <f t="shared" si="3"/>
        <v/>
      </c>
    </row>
    <row r="9483" hidden="1">
      <c r="A9483" s="6" t="s">
        <v>23778</v>
      </c>
      <c r="B9483" s="6" t="s">
        <v>380</v>
      </c>
      <c r="C9483" s="6" t="s">
        <v>450</v>
      </c>
      <c r="F9483" s="6" t="s">
        <v>415</v>
      </c>
      <c r="G9483" s="6" t="s">
        <v>416</v>
      </c>
      <c r="H9483" s="8" t="str">
        <f>VLOOKUP(C9483,agent_name_matching!A:B,2,false)</f>
        <v>Validator LLM</v>
      </c>
      <c r="I9483" s="32" t="s">
        <v>451</v>
      </c>
      <c r="J9483" s="6" t="s">
        <v>452</v>
      </c>
      <c r="L9483" s="6">
        <v>2746.0</v>
      </c>
      <c r="M9483" s="6">
        <v>10.0</v>
      </c>
      <c r="N9483" s="6">
        <v>1016.0</v>
      </c>
      <c r="O9483" s="6" t="s">
        <v>23779</v>
      </c>
      <c r="P9483" s="8" t="str">
        <f t="shared" si="1"/>
        <v/>
      </c>
      <c r="Q9483" s="8" t="str">
        <f t="shared" si="21"/>
        <v/>
      </c>
      <c r="R9483" s="8" t="str">
        <f>if(and(P9483&lt;&gt;"",Q9483&lt;&gt;"newexp",Q9483&lt;&gt;"nostart"),countifs(script_conform_dispatching!A:A,P9483,script_conform_dispatching!B:B,Q9483),"")</f>
        <v/>
      </c>
      <c r="S9483" s="8" t="str">
        <f t="shared" si="3"/>
        <v/>
      </c>
    </row>
    <row r="9484" hidden="1">
      <c r="A9484" s="6" t="s">
        <v>23780</v>
      </c>
      <c r="B9484" s="6" t="s">
        <v>380</v>
      </c>
      <c r="C9484" s="6" t="s">
        <v>37</v>
      </c>
      <c r="F9484" s="6" t="s">
        <v>415</v>
      </c>
      <c r="G9484" s="6" t="s">
        <v>416</v>
      </c>
      <c r="H9484" s="8" t="str">
        <f>VLOOKUP(C9484,agent_name_matching!A:B,2,false)</f>
        <v>Patient LLM</v>
      </c>
      <c r="I9484" s="32" t="s">
        <v>23781</v>
      </c>
      <c r="J9484" s="6" t="s">
        <v>418</v>
      </c>
      <c r="K9484" s="6">
        <v>1.0</v>
      </c>
      <c r="L9484" s="6">
        <v>2495.0</v>
      </c>
      <c r="M9484" s="6">
        <v>30.0</v>
      </c>
      <c r="N9484" s="6">
        <v>1116.0</v>
      </c>
      <c r="O9484" s="6" t="s">
        <v>23782</v>
      </c>
      <c r="P9484" s="8" t="str">
        <f t="shared" si="1"/>
        <v/>
      </c>
      <c r="Q9484" s="8" t="str">
        <f t="shared" si="21"/>
        <v/>
      </c>
      <c r="R9484" s="8" t="str">
        <f>if(and(P9484&lt;&gt;"",Q9484&lt;&gt;"newexp",Q9484&lt;&gt;"nostart"),countifs(script_conform_dispatching!A:A,P9484,script_conform_dispatching!B:B,Q9484),"")</f>
        <v/>
      </c>
      <c r="S9484" s="8" t="str">
        <f t="shared" si="3"/>
        <v/>
      </c>
    </row>
    <row r="9485" hidden="1">
      <c r="A9485" s="6" t="s">
        <v>23783</v>
      </c>
      <c r="B9485" s="6" t="s">
        <v>380</v>
      </c>
      <c r="C9485" s="6" t="s">
        <v>411</v>
      </c>
      <c r="H9485" s="8" t="str">
        <f>VLOOKUP(C9485,agent_name_matching!A:B,2,false)</f>
        <v>System</v>
      </c>
      <c r="I9485" s="33"/>
      <c r="O9485" s="6" t="s">
        <v>23784</v>
      </c>
      <c r="P9485" s="8" t="str">
        <f t="shared" si="1"/>
        <v/>
      </c>
      <c r="Q9485" s="8" t="str">
        <f t="shared" si="21"/>
        <v/>
      </c>
      <c r="R9485" s="8" t="str">
        <f>if(and(P9485&lt;&gt;"",Q9485&lt;&gt;"newexp",Q9485&lt;&gt;"nostart"),countifs(script_conform_dispatching!A:A,P9485,script_conform_dispatching!B:B,Q9485),"")</f>
        <v/>
      </c>
      <c r="S9485" s="8" t="str">
        <f t="shared" si="3"/>
        <v/>
      </c>
    </row>
    <row r="9486" hidden="1">
      <c r="A9486" s="6" t="s">
        <v>23785</v>
      </c>
      <c r="B9486" s="6" t="s">
        <v>380</v>
      </c>
      <c r="C9486" s="6" t="s">
        <v>1007</v>
      </c>
      <c r="F9486" s="6" t="s">
        <v>415</v>
      </c>
      <c r="G9486" s="6" t="s">
        <v>416</v>
      </c>
      <c r="H9486" s="8" t="str">
        <f>VLOOKUP(C9486,agent_name_matching!A:B,2,false)</f>
        <v>Assessor LLM</v>
      </c>
      <c r="I9486" s="32" t="s">
        <v>1008</v>
      </c>
      <c r="J9486" s="6" t="s">
        <v>418</v>
      </c>
      <c r="L9486" s="6">
        <v>2956.0</v>
      </c>
      <c r="M9486" s="6">
        <v>14.0</v>
      </c>
      <c r="N9486" s="6">
        <v>905.0</v>
      </c>
      <c r="O9486" s="6" t="s">
        <v>23786</v>
      </c>
      <c r="P9486" s="8" t="str">
        <f t="shared" si="1"/>
        <v/>
      </c>
      <c r="Q9486" s="8" t="str">
        <f t="shared" si="21"/>
        <v/>
      </c>
      <c r="R9486" s="8" t="str">
        <f>if(and(P9486&lt;&gt;"",Q9486&lt;&gt;"newexp",Q9486&lt;&gt;"nostart"),countifs(script_conform_dispatching!A:A,P9486,script_conform_dispatching!B:B,Q9486),"")</f>
        <v/>
      </c>
      <c r="S9486" s="8" t="str">
        <f t="shared" si="3"/>
        <v/>
      </c>
    </row>
    <row r="9487" hidden="1">
      <c r="A9487" s="6" t="s">
        <v>23787</v>
      </c>
      <c r="B9487" s="6" t="s">
        <v>380</v>
      </c>
      <c r="C9487" s="6" t="s">
        <v>1011</v>
      </c>
      <c r="F9487" s="6" t="s">
        <v>415</v>
      </c>
      <c r="G9487" s="6" t="s">
        <v>416</v>
      </c>
      <c r="H9487" s="8" t="str">
        <f>VLOOKUP(C9487,agent_name_matching!A:B,2,false)</f>
        <v>Dialog LLM</v>
      </c>
      <c r="I9487" s="32" t="s">
        <v>23788</v>
      </c>
      <c r="J9487" s="6" t="s">
        <v>418</v>
      </c>
      <c r="L9487" s="6">
        <v>7365.0</v>
      </c>
      <c r="M9487" s="6">
        <v>189.0</v>
      </c>
      <c r="N9487" s="6">
        <v>3777.0</v>
      </c>
      <c r="O9487" s="6" t="s">
        <v>23789</v>
      </c>
      <c r="P9487" s="8" t="str">
        <f t="shared" si="1"/>
        <v/>
      </c>
      <c r="Q9487" s="8" t="str">
        <f t="shared" si="21"/>
        <v/>
      </c>
      <c r="R9487" s="8" t="str">
        <f>if(and(P9487&lt;&gt;"",Q9487&lt;&gt;"newexp",Q9487&lt;&gt;"nostart"),countifs(script_conform_dispatching!A:A,P9487,script_conform_dispatching!B:B,Q9487),"")</f>
        <v/>
      </c>
      <c r="S9487" s="8" t="str">
        <f t="shared" si="3"/>
        <v/>
      </c>
    </row>
    <row r="9488" hidden="1">
      <c r="A9488" s="6" t="s">
        <v>23790</v>
      </c>
      <c r="B9488" s="6" t="s">
        <v>380</v>
      </c>
      <c r="C9488" s="6" t="s">
        <v>37</v>
      </c>
      <c r="F9488" s="6" t="s">
        <v>415</v>
      </c>
      <c r="G9488" s="6" t="s">
        <v>416</v>
      </c>
      <c r="H9488" s="8" t="str">
        <f>VLOOKUP(C9488,agent_name_matching!A:B,2,false)</f>
        <v>Patient LLM</v>
      </c>
      <c r="I9488" s="32" t="s">
        <v>23791</v>
      </c>
      <c r="J9488" s="6" t="s">
        <v>418</v>
      </c>
      <c r="K9488" s="6">
        <v>1.0</v>
      </c>
      <c r="L9488" s="6">
        <v>2722.0</v>
      </c>
      <c r="M9488" s="6">
        <v>24.0</v>
      </c>
      <c r="N9488" s="6">
        <v>913.0</v>
      </c>
      <c r="O9488" s="6" t="s">
        <v>23792</v>
      </c>
      <c r="P9488" s="8" t="str">
        <f t="shared" si="1"/>
        <v/>
      </c>
      <c r="Q9488" s="8" t="str">
        <f t="shared" si="21"/>
        <v/>
      </c>
      <c r="R9488" s="8" t="str">
        <f>if(and(P9488&lt;&gt;"",Q9488&lt;&gt;"newexp",Q9488&lt;&gt;"nostart"),countifs(script_conform_dispatching!A:A,P9488,script_conform_dispatching!B:B,Q9488),"")</f>
        <v/>
      </c>
      <c r="S9488" s="8" t="str">
        <f t="shared" si="3"/>
        <v/>
      </c>
    </row>
    <row r="9489" hidden="1">
      <c r="A9489" s="6" t="s">
        <v>23793</v>
      </c>
      <c r="B9489" s="6" t="s">
        <v>380</v>
      </c>
      <c r="C9489" s="6" t="s">
        <v>411</v>
      </c>
      <c r="H9489" s="8" t="str">
        <f>VLOOKUP(C9489,agent_name_matching!A:B,2,false)</f>
        <v>System</v>
      </c>
      <c r="I9489" s="33"/>
      <c r="O9489" s="6" t="s">
        <v>23794</v>
      </c>
      <c r="P9489" s="8" t="str">
        <f t="shared" si="1"/>
        <v/>
      </c>
      <c r="Q9489" s="8" t="str">
        <f t="shared" si="21"/>
        <v/>
      </c>
      <c r="R9489" s="8" t="str">
        <f>if(and(P9489&lt;&gt;"",Q9489&lt;&gt;"newexp",Q9489&lt;&gt;"nostart"),countifs(script_conform_dispatching!A:A,P9489,script_conform_dispatching!B:B,Q9489),"")</f>
        <v/>
      </c>
      <c r="S9489" s="8" t="str">
        <f t="shared" si="3"/>
        <v/>
      </c>
    </row>
    <row r="9490" hidden="1">
      <c r="A9490" s="6" t="s">
        <v>23795</v>
      </c>
      <c r="B9490" s="6" t="s">
        <v>380</v>
      </c>
      <c r="C9490" s="6" t="s">
        <v>1007</v>
      </c>
      <c r="F9490" s="6" t="s">
        <v>415</v>
      </c>
      <c r="G9490" s="6" t="s">
        <v>416</v>
      </c>
      <c r="H9490" s="8" t="str">
        <f>VLOOKUP(C9490,agent_name_matching!A:B,2,false)</f>
        <v>Assessor LLM</v>
      </c>
      <c r="I9490" s="32" t="s">
        <v>1008</v>
      </c>
      <c r="J9490" s="6" t="s">
        <v>418</v>
      </c>
      <c r="L9490" s="6">
        <v>3174.0</v>
      </c>
      <c r="M9490" s="6">
        <v>14.0</v>
      </c>
      <c r="N9490" s="6">
        <v>710.0</v>
      </c>
      <c r="O9490" s="6" t="s">
        <v>23796</v>
      </c>
      <c r="P9490" s="8" t="str">
        <f t="shared" si="1"/>
        <v/>
      </c>
      <c r="Q9490" s="8" t="str">
        <f t="shared" si="21"/>
        <v/>
      </c>
      <c r="R9490" s="8" t="str">
        <f>if(and(P9490&lt;&gt;"",Q9490&lt;&gt;"newexp",Q9490&lt;&gt;"nostart"),countifs(script_conform_dispatching!A:A,P9490,script_conform_dispatching!B:B,Q9490),"")</f>
        <v/>
      </c>
      <c r="S9490" s="8" t="str">
        <f t="shared" si="3"/>
        <v/>
      </c>
    </row>
    <row r="9491" hidden="1">
      <c r="A9491" s="6" t="s">
        <v>23797</v>
      </c>
      <c r="B9491" s="6" t="s">
        <v>380</v>
      </c>
      <c r="C9491" s="6" t="s">
        <v>1011</v>
      </c>
      <c r="F9491" s="6" t="s">
        <v>415</v>
      </c>
      <c r="G9491" s="6" t="s">
        <v>416</v>
      </c>
      <c r="H9491" s="8" t="str">
        <f>VLOOKUP(C9491,agent_name_matching!A:B,2,false)</f>
        <v>Dialog LLM</v>
      </c>
      <c r="I9491" s="32" t="s">
        <v>23798</v>
      </c>
      <c r="J9491" s="6" t="s">
        <v>418</v>
      </c>
      <c r="L9491" s="6">
        <v>7828.0</v>
      </c>
      <c r="M9491" s="6">
        <v>46.0</v>
      </c>
      <c r="N9491" s="6">
        <v>1924.0</v>
      </c>
      <c r="O9491" s="6" t="s">
        <v>23799</v>
      </c>
      <c r="P9491" s="8" t="str">
        <f t="shared" si="1"/>
        <v/>
      </c>
      <c r="Q9491" s="8" t="str">
        <f t="shared" si="21"/>
        <v/>
      </c>
      <c r="R9491" s="8" t="str">
        <f>if(and(P9491&lt;&gt;"",Q9491&lt;&gt;"newexp",Q9491&lt;&gt;"nostart"),countifs(script_conform_dispatching!A:A,P9491,script_conform_dispatching!B:B,Q9491),"")</f>
        <v/>
      </c>
      <c r="S9491" s="8" t="str">
        <f t="shared" si="3"/>
        <v/>
      </c>
    </row>
    <row r="9492" hidden="1">
      <c r="A9492" s="6" t="s">
        <v>23800</v>
      </c>
      <c r="B9492" s="6" t="s">
        <v>380</v>
      </c>
      <c r="C9492" s="6" t="s">
        <v>37</v>
      </c>
      <c r="F9492" s="6" t="s">
        <v>415</v>
      </c>
      <c r="G9492" s="6" t="s">
        <v>416</v>
      </c>
      <c r="H9492" s="8" t="str">
        <f>VLOOKUP(C9492,agent_name_matching!A:B,2,false)</f>
        <v>Patient LLM</v>
      </c>
      <c r="I9492" s="32" t="s">
        <v>23801</v>
      </c>
      <c r="J9492" s="6" t="s">
        <v>418</v>
      </c>
      <c r="K9492" s="6">
        <v>1.0</v>
      </c>
      <c r="L9492" s="6">
        <v>2800.0</v>
      </c>
      <c r="M9492" s="6">
        <v>11.0</v>
      </c>
      <c r="N9492" s="6">
        <v>647.0</v>
      </c>
      <c r="O9492" s="6" t="s">
        <v>23802</v>
      </c>
      <c r="P9492" s="8" t="str">
        <f t="shared" si="1"/>
        <v/>
      </c>
      <c r="Q9492" s="8" t="str">
        <f t="shared" si="21"/>
        <v/>
      </c>
      <c r="R9492" s="8" t="str">
        <f>if(and(P9492&lt;&gt;"",Q9492&lt;&gt;"newexp",Q9492&lt;&gt;"nostart"),countifs(script_conform_dispatching!A:A,P9492,script_conform_dispatching!B:B,Q9492),"")</f>
        <v/>
      </c>
      <c r="S9492" s="8" t="str">
        <f t="shared" si="3"/>
        <v/>
      </c>
    </row>
    <row r="9493" hidden="1">
      <c r="A9493" s="6" t="s">
        <v>23803</v>
      </c>
      <c r="B9493" s="6" t="s">
        <v>380</v>
      </c>
      <c r="C9493" s="6" t="s">
        <v>411</v>
      </c>
      <c r="H9493" s="8" t="str">
        <f>VLOOKUP(C9493,agent_name_matching!A:B,2,false)</f>
        <v>System</v>
      </c>
      <c r="I9493" s="33"/>
      <c r="O9493" s="6" t="s">
        <v>23804</v>
      </c>
      <c r="P9493" s="8" t="str">
        <f t="shared" si="1"/>
        <v/>
      </c>
      <c r="Q9493" s="8" t="str">
        <f t="shared" si="21"/>
        <v/>
      </c>
      <c r="R9493" s="8" t="str">
        <f>if(and(P9493&lt;&gt;"",Q9493&lt;&gt;"newexp",Q9493&lt;&gt;"nostart"),countifs(script_conform_dispatching!A:A,P9493,script_conform_dispatching!B:B,Q9493),"")</f>
        <v/>
      </c>
      <c r="S9493" s="8" t="str">
        <f t="shared" si="3"/>
        <v/>
      </c>
    </row>
    <row r="9494" hidden="1">
      <c r="A9494" s="6" t="s">
        <v>23805</v>
      </c>
      <c r="B9494" s="6" t="s">
        <v>380</v>
      </c>
      <c r="C9494" s="6" t="s">
        <v>1007</v>
      </c>
      <c r="F9494" s="6" t="s">
        <v>415</v>
      </c>
      <c r="G9494" s="6" t="s">
        <v>416</v>
      </c>
      <c r="H9494" s="8" t="str">
        <f>VLOOKUP(C9494,agent_name_matching!A:B,2,false)</f>
        <v>Assessor LLM</v>
      </c>
      <c r="I9494" s="32" t="s">
        <v>1008</v>
      </c>
      <c r="J9494" s="6" t="s">
        <v>418</v>
      </c>
      <c r="L9494" s="6">
        <v>3237.0</v>
      </c>
      <c r="M9494" s="6">
        <v>14.0</v>
      </c>
      <c r="N9494" s="6">
        <v>668.0</v>
      </c>
      <c r="O9494" s="6" t="s">
        <v>23806</v>
      </c>
      <c r="P9494" s="8" t="str">
        <f t="shared" si="1"/>
        <v/>
      </c>
      <c r="Q9494" s="8" t="str">
        <f t="shared" si="21"/>
        <v/>
      </c>
      <c r="R9494" s="8" t="str">
        <f>if(and(P9494&lt;&gt;"",Q9494&lt;&gt;"newexp",Q9494&lt;&gt;"nostart"),countifs(script_conform_dispatching!A:A,P9494,script_conform_dispatching!B:B,Q9494),"")</f>
        <v/>
      </c>
      <c r="S9494" s="8" t="str">
        <f t="shared" si="3"/>
        <v/>
      </c>
    </row>
    <row r="9495" hidden="1">
      <c r="A9495" s="6" t="s">
        <v>23807</v>
      </c>
      <c r="B9495" s="6" t="s">
        <v>380</v>
      </c>
      <c r="C9495" s="6" t="s">
        <v>1011</v>
      </c>
      <c r="F9495" s="6" t="s">
        <v>415</v>
      </c>
      <c r="G9495" s="6" t="s">
        <v>416</v>
      </c>
      <c r="H9495" s="8" t="str">
        <f>VLOOKUP(C9495,agent_name_matching!A:B,2,false)</f>
        <v>Dialog LLM</v>
      </c>
      <c r="I9495" s="32" t="s">
        <v>23808</v>
      </c>
      <c r="J9495" s="6" t="s">
        <v>418</v>
      </c>
      <c r="L9495" s="6">
        <v>8135.0</v>
      </c>
      <c r="M9495" s="6">
        <v>103.0</v>
      </c>
      <c r="N9495" s="6">
        <v>2038.0</v>
      </c>
      <c r="O9495" s="6" t="s">
        <v>23809</v>
      </c>
      <c r="P9495" s="8" t="str">
        <f t="shared" si="1"/>
        <v/>
      </c>
      <c r="Q9495" s="8" t="str">
        <f t="shared" si="21"/>
        <v/>
      </c>
      <c r="R9495" s="8" t="str">
        <f>if(and(P9495&lt;&gt;"",Q9495&lt;&gt;"newexp",Q9495&lt;&gt;"nostart"),countifs(script_conform_dispatching!A:A,P9495,script_conform_dispatching!B:B,Q9495),"")</f>
        <v/>
      </c>
      <c r="S9495" s="8" t="str">
        <f t="shared" si="3"/>
        <v/>
      </c>
    </row>
    <row r="9496" hidden="1">
      <c r="A9496" s="6" t="s">
        <v>23810</v>
      </c>
      <c r="B9496" s="6" t="s">
        <v>380</v>
      </c>
      <c r="C9496" s="6" t="s">
        <v>37</v>
      </c>
      <c r="F9496" s="6" t="s">
        <v>415</v>
      </c>
      <c r="G9496" s="6" t="s">
        <v>416</v>
      </c>
      <c r="H9496" s="8" t="str">
        <f>VLOOKUP(C9496,agent_name_matching!A:B,2,false)</f>
        <v>Patient LLM</v>
      </c>
      <c r="I9496" s="32" t="s">
        <v>23811</v>
      </c>
      <c r="J9496" s="6" t="s">
        <v>418</v>
      </c>
      <c r="K9496" s="6">
        <v>1.0</v>
      </c>
      <c r="L9496" s="6">
        <v>2922.0</v>
      </c>
      <c r="M9496" s="6">
        <v>30.0</v>
      </c>
      <c r="N9496" s="6">
        <v>912.0</v>
      </c>
      <c r="O9496" s="6" t="s">
        <v>23812</v>
      </c>
      <c r="P9496" s="8" t="str">
        <f t="shared" si="1"/>
        <v/>
      </c>
      <c r="Q9496" s="8" t="str">
        <f t="shared" si="21"/>
        <v/>
      </c>
      <c r="R9496" s="8" t="str">
        <f>if(and(P9496&lt;&gt;"",Q9496&lt;&gt;"newexp",Q9496&lt;&gt;"nostart"),countifs(script_conform_dispatching!A:A,P9496,script_conform_dispatching!B:B,Q9496),"")</f>
        <v/>
      </c>
      <c r="S9496" s="8" t="str">
        <f t="shared" si="3"/>
        <v/>
      </c>
    </row>
    <row r="9497" hidden="1">
      <c r="A9497" s="6" t="s">
        <v>23813</v>
      </c>
      <c r="B9497" s="6" t="s">
        <v>380</v>
      </c>
      <c r="C9497" s="6" t="s">
        <v>411</v>
      </c>
      <c r="H9497" s="8" t="str">
        <f>VLOOKUP(C9497,agent_name_matching!A:B,2,false)</f>
        <v>System</v>
      </c>
      <c r="I9497" s="33"/>
      <c r="O9497" s="6" t="s">
        <v>23814</v>
      </c>
      <c r="P9497" s="8" t="str">
        <f t="shared" si="1"/>
        <v/>
      </c>
      <c r="Q9497" s="8" t="str">
        <f t="shared" si="21"/>
        <v/>
      </c>
      <c r="R9497" s="8" t="str">
        <f>if(and(P9497&lt;&gt;"",Q9497&lt;&gt;"newexp",Q9497&lt;&gt;"nostart"),countifs(script_conform_dispatching!A:A,P9497,script_conform_dispatching!B:B,Q9497),"")</f>
        <v/>
      </c>
      <c r="S9497" s="8" t="str">
        <f t="shared" si="3"/>
        <v/>
      </c>
    </row>
    <row r="9498" hidden="1">
      <c r="A9498" s="6" t="s">
        <v>23815</v>
      </c>
      <c r="B9498" s="6" t="s">
        <v>380</v>
      </c>
      <c r="C9498" s="6" t="s">
        <v>1007</v>
      </c>
      <c r="F9498" s="6" t="s">
        <v>415</v>
      </c>
      <c r="G9498" s="6" t="s">
        <v>416</v>
      </c>
      <c r="H9498" s="8" t="str">
        <f>VLOOKUP(C9498,agent_name_matching!A:B,2,false)</f>
        <v>Assessor LLM</v>
      </c>
      <c r="I9498" s="32" t="s">
        <v>1008</v>
      </c>
      <c r="J9498" s="6" t="s">
        <v>418</v>
      </c>
      <c r="L9498" s="6">
        <v>3376.0</v>
      </c>
      <c r="M9498" s="6">
        <v>14.0</v>
      </c>
      <c r="N9498" s="6">
        <v>703.0</v>
      </c>
      <c r="O9498" s="6" t="s">
        <v>23816</v>
      </c>
      <c r="P9498" s="8" t="str">
        <f t="shared" si="1"/>
        <v/>
      </c>
      <c r="Q9498" s="8" t="str">
        <f t="shared" si="21"/>
        <v/>
      </c>
      <c r="R9498" s="8" t="str">
        <f>if(and(P9498&lt;&gt;"",Q9498&lt;&gt;"newexp",Q9498&lt;&gt;"nostart"),countifs(script_conform_dispatching!A:A,P9498,script_conform_dispatching!B:B,Q9498),"")</f>
        <v/>
      </c>
      <c r="S9498" s="8" t="str">
        <f t="shared" si="3"/>
        <v/>
      </c>
    </row>
    <row r="9499" hidden="1">
      <c r="A9499" s="6" t="s">
        <v>23817</v>
      </c>
      <c r="B9499" s="6" t="s">
        <v>380</v>
      </c>
      <c r="C9499" s="6" t="s">
        <v>1011</v>
      </c>
      <c r="F9499" s="6" t="s">
        <v>415</v>
      </c>
      <c r="G9499" s="6" t="s">
        <v>416</v>
      </c>
      <c r="H9499" s="8" t="str">
        <f>VLOOKUP(C9499,agent_name_matching!A:B,2,false)</f>
        <v>Dialog LLM</v>
      </c>
      <c r="I9499" s="32" t="s">
        <v>23818</v>
      </c>
      <c r="J9499" s="6" t="s">
        <v>418</v>
      </c>
      <c r="L9499" s="6">
        <v>8518.0</v>
      </c>
      <c r="M9499" s="6">
        <v>118.0</v>
      </c>
      <c r="N9499" s="6">
        <v>2644.0</v>
      </c>
      <c r="O9499" s="6" t="s">
        <v>23819</v>
      </c>
      <c r="P9499" s="8" t="str">
        <f t="shared" si="1"/>
        <v/>
      </c>
      <c r="Q9499" s="8" t="str">
        <f t="shared" si="21"/>
        <v/>
      </c>
      <c r="R9499" s="8" t="str">
        <f>if(and(P9499&lt;&gt;"",Q9499&lt;&gt;"newexp",Q9499&lt;&gt;"nostart"),countifs(script_conform_dispatching!A:A,P9499,script_conform_dispatching!B:B,Q9499),"")</f>
        <v/>
      </c>
      <c r="S9499" s="8" t="str">
        <f t="shared" si="3"/>
        <v/>
      </c>
    </row>
    <row r="9500" hidden="1">
      <c r="A9500" s="6" t="s">
        <v>23820</v>
      </c>
      <c r="B9500" s="6" t="s">
        <v>380</v>
      </c>
      <c r="C9500" s="6" t="s">
        <v>37</v>
      </c>
      <c r="F9500" s="6" t="s">
        <v>415</v>
      </c>
      <c r="G9500" s="6" t="s">
        <v>416</v>
      </c>
      <c r="H9500" s="8" t="str">
        <f>VLOOKUP(C9500,agent_name_matching!A:B,2,false)</f>
        <v>Patient LLM</v>
      </c>
      <c r="I9500" s="32" t="s">
        <v>23821</v>
      </c>
      <c r="J9500" s="6" t="s">
        <v>418</v>
      </c>
      <c r="K9500" s="6">
        <v>1.0</v>
      </c>
      <c r="L9500" s="6">
        <v>3078.0</v>
      </c>
      <c r="M9500" s="6">
        <v>40.0</v>
      </c>
      <c r="N9500" s="6">
        <v>911.0</v>
      </c>
      <c r="O9500" s="6" t="s">
        <v>23822</v>
      </c>
      <c r="P9500" s="8" t="str">
        <f t="shared" si="1"/>
        <v/>
      </c>
      <c r="Q9500" s="8" t="str">
        <f t="shared" si="21"/>
        <v/>
      </c>
      <c r="R9500" s="8" t="str">
        <f>if(and(P9500&lt;&gt;"",Q9500&lt;&gt;"newexp",Q9500&lt;&gt;"nostart"),countifs(script_conform_dispatching!A:A,P9500,script_conform_dispatching!B:B,Q9500),"")</f>
        <v/>
      </c>
      <c r="S9500" s="8" t="str">
        <f t="shared" si="3"/>
        <v/>
      </c>
    </row>
    <row r="9501" hidden="1">
      <c r="A9501" s="6" t="s">
        <v>23823</v>
      </c>
      <c r="B9501" s="6" t="s">
        <v>380</v>
      </c>
      <c r="C9501" s="6" t="s">
        <v>411</v>
      </c>
      <c r="H9501" s="8" t="str">
        <f>VLOOKUP(C9501,agent_name_matching!A:B,2,false)</f>
        <v>System</v>
      </c>
      <c r="I9501" s="33"/>
      <c r="O9501" s="6" t="s">
        <v>23824</v>
      </c>
      <c r="P9501" s="8" t="str">
        <f t="shared" si="1"/>
        <v/>
      </c>
      <c r="Q9501" s="8" t="str">
        <f t="shared" si="21"/>
        <v/>
      </c>
      <c r="R9501" s="8" t="str">
        <f>if(and(P9501&lt;&gt;"",Q9501&lt;&gt;"newexp",Q9501&lt;&gt;"nostart"),countifs(script_conform_dispatching!A:A,P9501,script_conform_dispatching!B:B,Q9501),"")</f>
        <v/>
      </c>
      <c r="S9501" s="8" t="str">
        <f t="shared" si="3"/>
        <v/>
      </c>
    </row>
    <row r="9502" hidden="1">
      <c r="A9502" s="6" t="s">
        <v>23825</v>
      </c>
      <c r="B9502" s="6" t="s">
        <v>380</v>
      </c>
      <c r="C9502" s="6" t="s">
        <v>1007</v>
      </c>
      <c r="F9502" s="6" t="s">
        <v>415</v>
      </c>
      <c r="G9502" s="6" t="s">
        <v>416</v>
      </c>
      <c r="H9502" s="8" t="str">
        <f>VLOOKUP(C9502,agent_name_matching!A:B,2,false)</f>
        <v>Assessor LLM</v>
      </c>
      <c r="I9502" s="32" t="s">
        <v>1008</v>
      </c>
      <c r="J9502" s="6" t="s">
        <v>418</v>
      </c>
      <c r="L9502" s="6">
        <v>3540.0</v>
      </c>
      <c r="M9502" s="6">
        <v>14.0</v>
      </c>
      <c r="N9502" s="6">
        <v>809.0</v>
      </c>
      <c r="O9502" s="6" t="s">
        <v>23826</v>
      </c>
      <c r="P9502" s="8" t="str">
        <f t="shared" si="1"/>
        <v/>
      </c>
      <c r="Q9502" s="8" t="str">
        <f t="shared" si="21"/>
        <v/>
      </c>
      <c r="R9502" s="8" t="str">
        <f>if(and(P9502&lt;&gt;"",Q9502&lt;&gt;"newexp",Q9502&lt;&gt;"nostart"),countifs(script_conform_dispatching!A:A,P9502,script_conform_dispatching!B:B,Q9502),"")</f>
        <v/>
      </c>
      <c r="S9502" s="8" t="str">
        <f t="shared" si="3"/>
        <v/>
      </c>
    </row>
    <row r="9503" hidden="1">
      <c r="A9503" s="6" t="s">
        <v>23827</v>
      </c>
      <c r="B9503" s="6" t="s">
        <v>380</v>
      </c>
      <c r="C9503" s="6" t="s">
        <v>1011</v>
      </c>
      <c r="F9503" s="6" t="s">
        <v>415</v>
      </c>
      <c r="G9503" s="6" t="s">
        <v>416</v>
      </c>
      <c r="H9503" s="8" t="str">
        <f>VLOOKUP(C9503,agent_name_matching!A:B,2,false)</f>
        <v>Dialog LLM</v>
      </c>
      <c r="I9503" s="32" t="s">
        <v>23828</v>
      </c>
      <c r="J9503" s="6" t="s">
        <v>418</v>
      </c>
      <c r="L9503" s="6">
        <v>8926.0</v>
      </c>
      <c r="M9503" s="6">
        <v>131.0</v>
      </c>
      <c r="N9503" s="6">
        <v>4288.0</v>
      </c>
      <c r="O9503" s="6" t="s">
        <v>23829</v>
      </c>
      <c r="P9503" s="8" t="str">
        <f t="shared" si="1"/>
        <v/>
      </c>
      <c r="Q9503" s="8" t="str">
        <f t="shared" si="21"/>
        <v/>
      </c>
      <c r="R9503" s="8" t="str">
        <f>if(and(P9503&lt;&gt;"",Q9503&lt;&gt;"newexp",Q9503&lt;&gt;"nostart"),countifs(script_conform_dispatching!A:A,P9503,script_conform_dispatching!B:B,Q9503),"")</f>
        <v/>
      </c>
      <c r="S9503" s="8" t="str">
        <f t="shared" si="3"/>
        <v/>
      </c>
    </row>
    <row r="9504" hidden="1">
      <c r="A9504" s="6" t="s">
        <v>23830</v>
      </c>
      <c r="B9504" s="6" t="s">
        <v>380</v>
      </c>
      <c r="C9504" s="6" t="s">
        <v>37</v>
      </c>
      <c r="F9504" s="6" t="s">
        <v>415</v>
      </c>
      <c r="G9504" s="6" t="s">
        <v>416</v>
      </c>
      <c r="H9504" s="8" t="str">
        <f>VLOOKUP(C9504,agent_name_matching!A:B,2,false)</f>
        <v>Patient LLM</v>
      </c>
      <c r="I9504" s="32" t="s">
        <v>23831</v>
      </c>
      <c r="J9504" s="6" t="s">
        <v>418</v>
      </c>
      <c r="K9504" s="6">
        <v>1.0</v>
      </c>
      <c r="L9504" s="6">
        <v>3257.0</v>
      </c>
      <c r="M9504" s="6">
        <v>58.0</v>
      </c>
      <c r="N9504" s="6">
        <v>1627.0</v>
      </c>
      <c r="O9504" s="6" t="s">
        <v>23832</v>
      </c>
      <c r="P9504" s="8" t="str">
        <f t="shared" si="1"/>
        <v/>
      </c>
      <c r="Q9504" s="8" t="str">
        <f t="shared" si="21"/>
        <v/>
      </c>
      <c r="R9504" s="8" t="str">
        <f>if(and(P9504&lt;&gt;"",Q9504&lt;&gt;"newexp",Q9504&lt;&gt;"nostart"),countifs(script_conform_dispatching!A:A,P9504,script_conform_dispatching!B:B,Q9504),"")</f>
        <v/>
      </c>
      <c r="S9504" s="8" t="str">
        <f t="shared" si="3"/>
        <v/>
      </c>
    </row>
    <row r="9505" hidden="1">
      <c r="A9505" s="6" t="s">
        <v>23833</v>
      </c>
      <c r="B9505" s="6" t="s">
        <v>380</v>
      </c>
      <c r="C9505" s="6" t="s">
        <v>411</v>
      </c>
      <c r="H9505" s="8" t="str">
        <f>VLOOKUP(C9505,agent_name_matching!A:B,2,false)</f>
        <v>System</v>
      </c>
      <c r="I9505" s="33"/>
      <c r="O9505" s="6" t="s">
        <v>23834</v>
      </c>
      <c r="P9505" s="8" t="str">
        <f t="shared" si="1"/>
        <v/>
      </c>
      <c r="Q9505" s="8" t="str">
        <f t="shared" si="21"/>
        <v/>
      </c>
      <c r="R9505" s="8" t="str">
        <f>if(and(P9505&lt;&gt;"",Q9505&lt;&gt;"newexp",Q9505&lt;&gt;"nostart"),countifs(script_conform_dispatching!A:A,P9505,script_conform_dispatching!B:B,Q9505),"")</f>
        <v/>
      </c>
      <c r="S9505" s="8" t="str">
        <f t="shared" si="3"/>
        <v/>
      </c>
    </row>
    <row r="9506" hidden="1">
      <c r="A9506" s="6" t="s">
        <v>23835</v>
      </c>
      <c r="B9506" s="6" t="s">
        <v>380</v>
      </c>
      <c r="C9506" s="6" t="s">
        <v>1007</v>
      </c>
      <c r="F9506" s="6" t="s">
        <v>415</v>
      </c>
      <c r="G9506" s="6" t="s">
        <v>416</v>
      </c>
      <c r="H9506" s="8" t="str">
        <f>VLOOKUP(C9506,agent_name_matching!A:B,2,false)</f>
        <v>Assessor LLM</v>
      </c>
      <c r="I9506" s="32" t="s">
        <v>1008</v>
      </c>
      <c r="J9506" s="6" t="s">
        <v>418</v>
      </c>
      <c r="L9506" s="6">
        <v>3735.0</v>
      </c>
      <c r="M9506" s="6">
        <v>14.0</v>
      </c>
      <c r="N9506" s="6">
        <v>825.0</v>
      </c>
      <c r="O9506" s="6" t="s">
        <v>23836</v>
      </c>
      <c r="P9506" s="8" t="str">
        <f t="shared" si="1"/>
        <v/>
      </c>
      <c r="Q9506" s="8" t="str">
        <f t="shared" si="21"/>
        <v/>
      </c>
      <c r="R9506" s="8" t="str">
        <f>if(and(P9506&lt;&gt;"",Q9506&lt;&gt;"newexp",Q9506&lt;&gt;"nostart"),countifs(script_conform_dispatching!A:A,P9506,script_conform_dispatching!B:B,Q9506),"")</f>
        <v/>
      </c>
      <c r="S9506" s="8" t="str">
        <f t="shared" si="3"/>
        <v/>
      </c>
    </row>
    <row r="9507" hidden="1">
      <c r="A9507" s="6" t="s">
        <v>23837</v>
      </c>
      <c r="B9507" s="6" t="s">
        <v>380</v>
      </c>
      <c r="C9507" s="6" t="s">
        <v>1011</v>
      </c>
      <c r="F9507" s="6" t="s">
        <v>415</v>
      </c>
      <c r="G9507" s="6" t="s">
        <v>416</v>
      </c>
      <c r="H9507" s="8" t="str">
        <f>VLOOKUP(C9507,agent_name_matching!A:B,2,false)</f>
        <v>Dialog LLM</v>
      </c>
      <c r="I9507" s="32" t="s">
        <v>23838</v>
      </c>
      <c r="J9507" s="6" t="s">
        <v>418</v>
      </c>
      <c r="L9507" s="6">
        <v>9365.0</v>
      </c>
      <c r="M9507" s="6">
        <v>108.0</v>
      </c>
      <c r="N9507" s="6">
        <v>2537.0</v>
      </c>
      <c r="O9507" s="6" t="s">
        <v>23839</v>
      </c>
      <c r="P9507" s="8" t="str">
        <f t="shared" si="1"/>
        <v/>
      </c>
      <c r="Q9507" s="8" t="str">
        <f t="shared" si="21"/>
        <v/>
      </c>
      <c r="R9507" s="8" t="str">
        <f>if(and(P9507&lt;&gt;"",Q9507&lt;&gt;"newexp",Q9507&lt;&gt;"nostart"),countifs(script_conform_dispatching!A:A,P9507,script_conform_dispatching!B:B,Q9507),"")</f>
        <v/>
      </c>
      <c r="S9507" s="8" t="str">
        <f t="shared" si="3"/>
        <v/>
      </c>
    </row>
    <row r="9508" hidden="1">
      <c r="A9508" s="6" t="s">
        <v>23840</v>
      </c>
      <c r="B9508" s="6" t="s">
        <v>380</v>
      </c>
      <c r="C9508" s="6" t="s">
        <v>37</v>
      </c>
      <c r="F9508" s="6" t="s">
        <v>415</v>
      </c>
      <c r="G9508" s="6" t="s">
        <v>416</v>
      </c>
      <c r="H9508" s="8" t="str">
        <f>VLOOKUP(C9508,agent_name_matching!A:B,2,false)</f>
        <v>Patient LLM</v>
      </c>
      <c r="I9508" s="32" t="s">
        <v>23841</v>
      </c>
      <c r="J9508" s="6" t="s">
        <v>418</v>
      </c>
      <c r="K9508" s="6">
        <v>1.0</v>
      </c>
      <c r="L9508" s="6">
        <v>3431.0</v>
      </c>
      <c r="M9508" s="6">
        <v>50.0</v>
      </c>
      <c r="N9508" s="6">
        <v>1314.0</v>
      </c>
      <c r="O9508" s="6" t="s">
        <v>23842</v>
      </c>
      <c r="P9508" s="8" t="str">
        <f t="shared" si="1"/>
        <v/>
      </c>
      <c r="Q9508" s="8" t="str">
        <f t="shared" si="21"/>
        <v/>
      </c>
      <c r="R9508" s="8" t="str">
        <f>if(and(P9508&lt;&gt;"",Q9508&lt;&gt;"newexp",Q9508&lt;&gt;"nostart"),countifs(script_conform_dispatching!A:A,P9508,script_conform_dispatching!B:B,Q9508),"")</f>
        <v/>
      </c>
      <c r="S9508" s="8" t="str">
        <f t="shared" si="3"/>
        <v/>
      </c>
    </row>
    <row r="9509" hidden="1">
      <c r="A9509" s="6" t="s">
        <v>23843</v>
      </c>
      <c r="B9509" s="6" t="s">
        <v>380</v>
      </c>
      <c r="C9509" s="6" t="s">
        <v>411</v>
      </c>
      <c r="H9509" s="8" t="str">
        <f>VLOOKUP(C9509,agent_name_matching!A:B,2,false)</f>
        <v>System</v>
      </c>
      <c r="I9509" s="33"/>
      <c r="O9509" s="6" t="s">
        <v>23844</v>
      </c>
      <c r="P9509" s="8" t="str">
        <f t="shared" si="1"/>
        <v/>
      </c>
      <c r="Q9509" s="8" t="str">
        <f t="shared" si="21"/>
        <v/>
      </c>
      <c r="R9509" s="8" t="str">
        <f>if(and(P9509&lt;&gt;"",Q9509&lt;&gt;"newexp",Q9509&lt;&gt;"nostart"),countifs(script_conform_dispatching!A:A,P9509,script_conform_dispatching!B:B,Q9509),"")</f>
        <v/>
      </c>
      <c r="S9509" s="8" t="str">
        <f t="shared" si="3"/>
        <v/>
      </c>
    </row>
    <row r="9510" hidden="1">
      <c r="A9510" s="6" t="s">
        <v>23845</v>
      </c>
      <c r="B9510" s="6" t="s">
        <v>380</v>
      </c>
      <c r="C9510" s="6" t="s">
        <v>1007</v>
      </c>
      <c r="F9510" s="6" t="s">
        <v>415</v>
      </c>
      <c r="G9510" s="6" t="s">
        <v>416</v>
      </c>
      <c r="H9510" s="8" t="str">
        <f>VLOOKUP(C9510,agent_name_matching!A:B,2,false)</f>
        <v>Assessor LLM</v>
      </c>
      <c r="I9510" s="32" t="s">
        <v>1040</v>
      </c>
      <c r="J9510" s="6" t="s">
        <v>418</v>
      </c>
      <c r="L9510" s="6">
        <v>3899.0</v>
      </c>
      <c r="M9510" s="6">
        <v>12.0</v>
      </c>
      <c r="N9510" s="6">
        <v>776.0</v>
      </c>
      <c r="O9510" s="6" t="s">
        <v>23846</v>
      </c>
      <c r="P9510" s="8" t="str">
        <f t="shared" si="1"/>
        <v/>
      </c>
      <c r="Q9510" s="8" t="str">
        <f t="shared" si="21"/>
        <v/>
      </c>
      <c r="R9510" s="8" t="str">
        <f>if(and(P9510&lt;&gt;"",Q9510&lt;&gt;"newexp",Q9510&lt;&gt;"nostart"),countifs(script_conform_dispatching!A:A,P9510,script_conform_dispatching!B:B,Q9510),"")</f>
        <v/>
      </c>
      <c r="S9510" s="8" t="str">
        <f t="shared" si="3"/>
        <v/>
      </c>
    </row>
    <row r="9511" hidden="1">
      <c r="A9511" s="6" t="s">
        <v>23847</v>
      </c>
      <c r="B9511" s="6" t="s">
        <v>380</v>
      </c>
      <c r="C9511" s="6" t="s">
        <v>407</v>
      </c>
      <c r="D9511" s="6">
        <v>7.0</v>
      </c>
      <c r="E9511" s="6" t="s">
        <v>445</v>
      </c>
      <c r="H9511" s="8" t="str">
        <f>VLOOKUP(C9511,agent_name_matching!A:B,2,false)</f>
        <v>--</v>
      </c>
      <c r="I9511" s="33"/>
      <c r="O9511" s="6" t="s">
        <v>23848</v>
      </c>
      <c r="P9511" s="8">
        <f t="shared" si="1"/>
        <v>7</v>
      </c>
      <c r="Q9511" s="8">
        <f t="shared" si="21"/>
        <v>8</v>
      </c>
      <c r="R9511" s="8">
        <f>if(and(P9511&lt;&gt;"",Q9511&lt;&gt;"newexp",Q9511&lt;&gt;"nostart"),countifs(script_conform_dispatching!A:A,P9511,script_conform_dispatching!B:B,Q9511),"")</f>
        <v>1</v>
      </c>
      <c r="S9511" s="8" t="str">
        <f t="shared" si="3"/>
        <v/>
      </c>
    </row>
    <row r="9512" hidden="1">
      <c r="A9512" s="6" t="s">
        <v>23849</v>
      </c>
      <c r="B9512" s="6" t="s">
        <v>380</v>
      </c>
      <c r="C9512" s="6" t="s">
        <v>1045</v>
      </c>
      <c r="F9512" s="6" t="s">
        <v>415</v>
      </c>
      <c r="G9512" s="6" t="s">
        <v>416</v>
      </c>
      <c r="H9512" s="8" t="str">
        <f>VLOOKUP(C9512,agent_name_matching!A:B,2,false)</f>
        <v>Dispatcher LLM</v>
      </c>
      <c r="I9512" s="32" t="s">
        <v>6211</v>
      </c>
      <c r="J9512" s="6" t="s">
        <v>418</v>
      </c>
      <c r="L9512" s="6">
        <v>5316.0</v>
      </c>
      <c r="M9512" s="6">
        <v>133.0</v>
      </c>
      <c r="N9512" s="6">
        <v>2298.0</v>
      </c>
      <c r="O9512" s="6" t="s">
        <v>23850</v>
      </c>
      <c r="P9512" s="8" t="str">
        <f t="shared" si="1"/>
        <v/>
      </c>
      <c r="Q9512" s="8" t="str">
        <f t="shared" si="21"/>
        <v/>
      </c>
      <c r="R9512" s="8" t="str">
        <f>if(and(P9512&lt;&gt;"",Q9512&lt;&gt;"newexp",Q9512&lt;&gt;"nostart"),countifs(script_conform_dispatching!A:A,P9512,script_conform_dispatching!B:B,Q9512),"")</f>
        <v/>
      </c>
      <c r="S9512" s="8" t="str">
        <f t="shared" si="3"/>
        <v/>
      </c>
    </row>
    <row r="9513" hidden="1">
      <c r="A9513" s="6" t="s">
        <v>23851</v>
      </c>
      <c r="B9513" s="6" t="s">
        <v>380</v>
      </c>
      <c r="C9513" s="6" t="s">
        <v>407</v>
      </c>
      <c r="D9513" s="6">
        <v>8.0</v>
      </c>
      <c r="E9513" s="6" t="s">
        <v>408</v>
      </c>
      <c r="H9513" s="8" t="str">
        <f>VLOOKUP(C9513,agent_name_matching!A:B,2,false)</f>
        <v>--</v>
      </c>
      <c r="I9513" s="33"/>
      <c r="O9513" s="6" t="s">
        <v>23852</v>
      </c>
      <c r="P9513" s="8" t="str">
        <f t="shared" si="1"/>
        <v/>
      </c>
      <c r="Q9513" s="8" t="str">
        <f t="shared" si="21"/>
        <v/>
      </c>
      <c r="R9513" s="8" t="str">
        <f>if(and(P9513&lt;&gt;"",Q9513&lt;&gt;"newexp",Q9513&lt;&gt;"nostart"),countifs(script_conform_dispatching!A:A,P9513,script_conform_dispatching!B:B,Q9513),"")</f>
        <v/>
      </c>
      <c r="S9513" s="8" t="str">
        <f t="shared" si="3"/>
        <v/>
      </c>
    </row>
    <row r="9514" hidden="1">
      <c r="A9514" s="6" t="s">
        <v>23853</v>
      </c>
      <c r="B9514" s="6" t="s">
        <v>380</v>
      </c>
      <c r="C9514" s="6" t="s">
        <v>1011</v>
      </c>
      <c r="F9514" s="6" t="s">
        <v>415</v>
      </c>
      <c r="G9514" s="6" t="s">
        <v>416</v>
      </c>
      <c r="H9514" s="8" t="str">
        <f>VLOOKUP(C9514,agent_name_matching!A:B,2,false)</f>
        <v>Dialog LLM</v>
      </c>
      <c r="I9514" s="32" t="s">
        <v>23854</v>
      </c>
      <c r="J9514" s="6" t="s">
        <v>418</v>
      </c>
      <c r="L9514" s="6">
        <v>9908.0</v>
      </c>
      <c r="M9514" s="6">
        <v>103.0</v>
      </c>
      <c r="N9514" s="6">
        <v>2552.0</v>
      </c>
      <c r="O9514" s="6" t="s">
        <v>23855</v>
      </c>
      <c r="P9514" s="8" t="str">
        <f t="shared" si="1"/>
        <v/>
      </c>
      <c r="Q9514" s="8" t="str">
        <f t="shared" si="21"/>
        <v/>
      </c>
      <c r="R9514" s="8" t="str">
        <f>if(and(P9514&lt;&gt;"",Q9514&lt;&gt;"newexp",Q9514&lt;&gt;"nostart"),countifs(script_conform_dispatching!A:A,P9514,script_conform_dispatching!B:B,Q9514),"")</f>
        <v/>
      </c>
      <c r="S9514" s="8" t="str">
        <f t="shared" si="3"/>
        <v/>
      </c>
    </row>
    <row r="9515" hidden="1">
      <c r="A9515" s="6" t="s">
        <v>23856</v>
      </c>
      <c r="B9515" s="6" t="s">
        <v>380</v>
      </c>
      <c r="C9515" s="6" t="s">
        <v>450</v>
      </c>
      <c r="F9515" s="6" t="s">
        <v>415</v>
      </c>
      <c r="G9515" s="6" t="s">
        <v>416</v>
      </c>
      <c r="H9515" s="8" t="str">
        <f>VLOOKUP(C9515,agent_name_matching!A:B,2,false)</f>
        <v>Validator LLM</v>
      </c>
      <c r="I9515" s="32" t="s">
        <v>1715</v>
      </c>
      <c r="J9515" s="6" t="s">
        <v>452</v>
      </c>
      <c r="L9515" s="6">
        <v>3830.0</v>
      </c>
      <c r="M9515" s="6">
        <v>36.0</v>
      </c>
      <c r="N9515" s="6">
        <v>963.0</v>
      </c>
      <c r="O9515" s="6" t="s">
        <v>23857</v>
      </c>
      <c r="P9515" s="8" t="str">
        <f t="shared" si="1"/>
        <v/>
      </c>
      <c r="Q9515" s="8" t="str">
        <f t="shared" si="21"/>
        <v/>
      </c>
      <c r="R9515" s="8" t="str">
        <f>if(and(P9515&lt;&gt;"",Q9515&lt;&gt;"newexp",Q9515&lt;&gt;"nostart"),countifs(script_conform_dispatching!A:A,P9515,script_conform_dispatching!B:B,Q9515),"")</f>
        <v/>
      </c>
      <c r="S9515" s="8" t="str">
        <f t="shared" si="3"/>
        <v/>
      </c>
    </row>
    <row r="9516" hidden="1">
      <c r="A9516" s="6" t="s">
        <v>23858</v>
      </c>
      <c r="B9516" s="6" t="s">
        <v>380</v>
      </c>
      <c r="C9516" s="6" t="s">
        <v>37</v>
      </c>
      <c r="F9516" s="6" t="s">
        <v>415</v>
      </c>
      <c r="G9516" s="6" t="s">
        <v>416</v>
      </c>
      <c r="H9516" s="8" t="str">
        <f>VLOOKUP(C9516,agent_name_matching!A:B,2,false)</f>
        <v>Patient LLM</v>
      </c>
      <c r="I9516" s="32" t="s">
        <v>23859</v>
      </c>
      <c r="J9516" s="6" t="s">
        <v>418</v>
      </c>
      <c r="K9516" s="6">
        <v>1.0</v>
      </c>
      <c r="L9516" s="6">
        <v>3592.0</v>
      </c>
      <c r="M9516" s="6">
        <v>45.0</v>
      </c>
      <c r="N9516" s="6">
        <v>1573.0</v>
      </c>
      <c r="O9516" s="6" t="s">
        <v>23860</v>
      </c>
      <c r="P9516" s="8" t="str">
        <f t="shared" si="1"/>
        <v/>
      </c>
      <c r="Q9516" s="8" t="str">
        <f t="shared" si="21"/>
        <v/>
      </c>
      <c r="R9516" s="8" t="str">
        <f>if(and(P9516&lt;&gt;"",Q9516&lt;&gt;"newexp",Q9516&lt;&gt;"nostart"),countifs(script_conform_dispatching!A:A,P9516,script_conform_dispatching!B:B,Q9516),"")</f>
        <v/>
      </c>
      <c r="S9516" s="8" t="str">
        <f t="shared" si="3"/>
        <v/>
      </c>
    </row>
    <row r="9517" hidden="1">
      <c r="A9517" s="6" t="s">
        <v>23861</v>
      </c>
      <c r="B9517" s="6" t="s">
        <v>380</v>
      </c>
      <c r="C9517" s="6" t="s">
        <v>411</v>
      </c>
      <c r="H9517" s="8" t="str">
        <f>VLOOKUP(C9517,agent_name_matching!A:B,2,false)</f>
        <v>System</v>
      </c>
      <c r="I9517" s="33"/>
      <c r="O9517" s="6" t="s">
        <v>23862</v>
      </c>
      <c r="P9517" s="8" t="str">
        <f t="shared" si="1"/>
        <v/>
      </c>
      <c r="Q9517" s="8" t="str">
        <f t="shared" si="21"/>
        <v/>
      </c>
      <c r="R9517" s="8" t="str">
        <f>if(and(P9517&lt;&gt;"",Q9517&lt;&gt;"newexp",Q9517&lt;&gt;"nostart"),countifs(script_conform_dispatching!A:A,P9517,script_conform_dispatching!B:B,Q9517),"")</f>
        <v/>
      </c>
      <c r="S9517" s="8" t="str">
        <f t="shared" si="3"/>
        <v/>
      </c>
    </row>
    <row r="9518" hidden="1">
      <c r="A9518" s="6" t="s">
        <v>23863</v>
      </c>
      <c r="B9518" s="6" t="s">
        <v>380</v>
      </c>
      <c r="C9518" s="6" t="s">
        <v>1007</v>
      </c>
      <c r="F9518" s="6" t="s">
        <v>415</v>
      </c>
      <c r="G9518" s="6" t="s">
        <v>416</v>
      </c>
      <c r="H9518" s="8" t="str">
        <f>VLOOKUP(C9518,agent_name_matching!A:B,2,false)</f>
        <v>Assessor LLM</v>
      </c>
      <c r="I9518" s="32" t="s">
        <v>1040</v>
      </c>
      <c r="J9518" s="6" t="s">
        <v>418</v>
      </c>
      <c r="L9518" s="6">
        <v>3983.0</v>
      </c>
      <c r="M9518" s="6">
        <v>12.0</v>
      </c>
      <c r="N9518" s="6">
        <v>1106.0</v>
      </c>
      <c r="O9518" s="6" t="s">
        <v>23864</v>
      </c>
      <c r="P9518" s="8" t="str">
        <f t="shared" si="1"/>
        <v/>
      </c>
      <c r="Q9518" s="8" t="str">
        <f t="shared" si="21"/>
        <v/>
      </c>
      <c r="R9518" s="8" t="str">
        <f>if(and(P9518&lt;&gt;"",Q9518&lt;&gt;"newexp",Q9518&lt;&gt;"nostart"),countifs(script_conform_dispatching!A:A,P9518,script_conform_dispatching!B:B,Q9518),"")</f>
        <v/>
      </c>
      <c r="S9518" s="8" t="str">
        <f t="shared" si="3"/>
        <v/>
      </c>
    </row>
    <row r="9519" hidden="1">
      <c r="A9519" s="6" t="s">
        <v>23865</v>
      </c>
      <c r="B9519" s="6" t="s">
        <v>380</v>
      </c>
      <c r="C9519" s="6" t="s">
        <v>407</v>
      </c>
      <c r="D9519" s="6">
        <v>8.0</v>
      </c>
      <c r="E9519" s="6" t="s">
        <v>445</v>
      </c>
      <c r="H9519" s="8" t="str">
        <f>VLOOKUP(C9519,agent_name_matching!A:B,2,false)</f>
        <v>--</v>
      </c>
      <c r="I9519" s="33"/>
      <c r="O9519" s="6" t="s">
        <v>23866</v>
      </c>
      <c r="P9519" s="8">
        <f t="shared" si="1"/>
        <v>8</v>
      </c>
      <c r="Q9519" s="8" t="str">
        <f t="shared" si="21"/>
        <v>nostart</v>
      </c>
      <c r="R9519" s="8" t="str">
        <f>if(and(P9519&lt;&gt;"",Q9519&lt;&gt;"newexp",Q9519&lt;&gt;"nostart"),countifs(script_conform_dispatching!A:A,P9519,script_conform_dispatching!B:B,Q9519),"")</f>
        <v/>
      </c>
      <c r="S9519" s="8" t="str">
        <f t="shared" si="3"/>
        <v/>
      </c>
    </row>
    <row r="9520" hidden="1">
      <c r="A9520" s="6" t="s">
        <v>23867</v>
      </c>
      <c r="B9520" s="6" t="s">
        <v>380</v>
      </c>
      <c r="C9520" s="6" t="s">
        <v>1011</v>
      </c>
      <c r="F9520" s="6" t="s">
        <v>415</v>
      </c>
      <c r="G9520" s="6" t="s">
        <v>416</v>
      </c>
      <c r="H9520" s="8" t="str">
        <f>VLOOKUP(C9520,agent_name_matching!A:B,2,false)</f>
        <v>Dialog LLM</v>
      </c>
      <c r="I9520" s="32" t="s">
        <v>23868</v>
      </c>
      <c r="J9520" s="6" t="s">
        <v>418</v>
      </c>
      <c r="L9520" s="6">
        <v>10229.0</v>
      </c>
      <c r="M9520" s="6">
        <v>90.0</v>
      </c>
      <c r="N9520" s="6">
        <v>1947.0</v>
      </c>
      <c r="O9520" s="6" t="s">
        <v>23869</v>
      </c>
      <c r="P9520" s="8" t="str">
        <f t="shared" si="1"/>
        <v/>
      </c>
      <c r="Q9520" s="8" t="str">
        <f t="shared" si="21"/>
        <v/>
      </c>
      <c r="R9520" s="8" t="str">
        <f>if(and(P9520&lt;&gt;"",Q9520&lt;&gt;"newexp",Q9520&lt;&gt;"nostart"),countifs(script_conform_dispatching!A:A,P9520,script_conform_dispatching!B:B,Q9520),"")</f>
        <v/>
      </c>
      <c r="S9520" s="8" t="str">
        <f t="shared" si="3"/>
        <v/>
      </c>
    </row>
    <row r="9521" hidden="1">
      <c r="A9521" s="6" t="s">
        <v>23870</v>
      </c>
      <c r="B9521" s="6" t="s">
        <v>380</v>
      </c>
      <c r="C9521" s="6" t="s">
        <v>450</v>
      </c>
      <c r="F9521" s="6" t="s">
        <v>415</v>
      </c>
      <c r="G9521" s="6" t="s">
        <v>416</v>
      </c>
      <c r="H9521" s="8" t="str">
        <f>VLOOKUP(C9521,agent_name_matching!A:B,2,false)</f>
        <v>Validator LLM</v>
      </c>
      <c r="I9521" s="32" t="s">
        <v>1000</v>
      </c>
      <c r="J9521" s="6" t="s">
        <v>452</v>
      </c>
      <c r="L9521" s="6">
        <v>3896.0</v>
      </c>
      <c r="M9521" s="6">
        <v>26.0</v>
      </c>
      <c r="N9521" s="6">
        <v>911.0</v>
      </c>
      <c r="O9521" s="6" t="s">
        <v>23871</v>
      </c>
      <c r="P9521" s="8" t="str">
        <f t="shared" si="1"/>
        <v/>
      </c>
      <c r="Q9521" s="8" t="str">
        <f t="shared" si="21"/>
        <v/>
      </c>
      <c r="R9521" s="8" t="str">
        <f>if(and(P9521&lt;&gt;"",Q9521&lt;&gt;"newexp",Q9521&lt;&gt;"nostart"),countifs(script_conform_dispatching!A:A,P9521,script_conform_dispatching!B:B,Q9521),"")</f>
        <v/>
      </c>
      <c r="S9521" s="8" t="str">
        <f t="shared" si="3"/>
        <v/>
      </c>
    </row>
    <row r="9522" hidden="1">
      <c r="A9522" s="6" t="s">
        <v>23872</v>
      </c>
      <c r="B9522" s="6" t="s">
        <v>383</v>
      </c>
      <c r="C9522" s="6" t="s">
        <v>407</v>
      </c>
      <c r="D9522" s="6">
        <v>1.0</v>
      </c>
      <c r="E9522" s="6" t="s">
        <v>408</v>
      </c>
      <c r="H9522" s="8" t="str">
        <f>VLOOKUP(C9522,agent_name_matching!A:B,2,false)</f>
        <v>--</v>
      </c>
      <c r="I9522" s="33"/>
      <c r="O9522" s="6" t="s">
        <v>23873</v>
      </c>
      <c r="P9522" s="8" t="str">
        <f t="shared" si="1"/>
        <v/>
      </c>
      <c r="Q9522" s="8" t="str">
        <f t="shared" si="21"/>
        <v/>
      </c>
      <c r="R9522" s="8" t="str">
        <f>if(and(P9522&lt;&gt;"",Q9522&lt;&gt;"newexp",Q9522&lt;&gt;"nostart"),countifs(script_conform_dispatching!A:A,P9522,script_conform_dispatching!B:B,Q9522),"")</f>
        <v/>
      </c>
      <c r="S9522" s="8" t="str">
        <f t="shared" si="3"/>
        <v/>
      </c>
    </row>
    <row r="9523" hidden="1">
      <c r="A9523" s="6" t="s">
        <v>23874</v>
      </c>
      <c r="B9523" s="6" t="s">
        <v>383</v>
      </c>
      <c r="C9523" s="6" t="s">
        <v>411</v>
      </c>
      <c r="H9523" s="8" t="str">
        <f>VLOOKUP(C9523,agent_name_matching!A:B,2,false)</f>
        <v>System</v>
      </c>
      <c r="I9523" s="33"/>
      <c r="O9523" s="6" t="s">
        <v>23875</v>
      </c>
      <c r="P9523" s="8" t="str">
        <f t="shared" si="1"/>
        <v/>
      </c>
      <c r="Q9523" s="8" t="str">
        <f t="shared" si="21"/>
        <v/>
      </c>
      <c r="R9523" s="8" t="str">
        <f>if(and(P9523&lt;&gt;"",Q9523&lt;&gt;"newexp",Q9523&lt;&gt;"nostart"),countifs(script_conform_dispatching!A:A,P9523,script_conform_dispatching!B:B,Q9523),"")</f>
        <v/>
      </c>
      <c r="S9523" s="8" t="str">
        <f t="shared" si="3"/>
        <v/>
      </c>
    </row>
    <row r="9524" hidden="1">
      <c r="A9524" s="6" t="s">
        <v>23876</v>
      </c>
      <c r="B9524" s="6" t="s">
        <v>383</v>
      </c>
      <c r="C9524" s="6" t="s">
        <v>1007</v>
      </c>
      <c r="F9524" s="6" t="s">
        <v>415</v>
      </c>
      <c r="G9524" s="6" t="s">
        <v>416</v>
      </c>
      <c r="H9524" s="8" t="str">
        <f>VLOOKUP(C9524,agent_name_matching!A:B,2,false)</f>
        <v>Assessor LLM</v>
      </c>
      <c r="I9524" s="32" t="s">
        <v>1008</v>
      </c>
      <c r="J9524" s="6" t="s">
        <v>418</v>
      </c>
      <c r="L9524" s="6">
        <v>716.0</v>
      </c>
      <c r="M9524" s="6">
        <v>14.0</v>
      </c>
      <c r="N9524" s="6">
        <v>651.0</v>
      </c>
      <c r="O9524" s="6" t="s">
        <v>23877</v>
      </c>
      <c r="P9524" s="8" t="str">
        <f t="shared" si="1"/>
        <v/>
      </c>
      <c r="Q9524" s="8" t="str">
        <f t="shared" si="21"/>
        <v/>
      </c>
      <c r="R9524" s="8" t="str">
        <f>if(and(P9524&lt;&gt;"",Q9524&lt;&gt;"newexp",Q9524&lt;&gt;"nostart"),countifs(script_conform_dispatching!A:A,P9524,script_conform_dispatching!B:B,Q9524),"")</f>
        <v/>
      </c>
      <c r="S9524" s="8" t="str">
        <f t="shared" si="3"/>
        <v/>
      </c>
    </row>
    <row r="9525" hidden="1">
      <c r="A9525" s="6" t="s">
        <v>23878</v>
      </c>
      <c r="B9525" s="6" t="s">
        <v>383</v>
      </c>
      <c r="C9525" s="6" t="s">
        <v>1011</v>
      </c>
      <c r="F9525" s="6" t="s">
        <v>415</v>
      </c>
      <c r="G9525" s="6" t="s">
        <v>416</v>
      </c>
      <c r="H9525" s="8" t="str">
        <f>VLOOKUP(C9525,agent_name_matching!A:B,2,false)</f>
        <v>Dialog LLM</v>
      </c>
      <c r="I9525" s="32" t="s">
        <v>1012</v>
      </c>
      <c r="J9525" s="6" t="s">
        <v>418</v>
      </c>
      <c r="L9525" s="6">
        <v>565.0</v>
      </c>
      <c r="M9525" s="6">
        <v>28.0</v>
      </c>
      <c r="N9525" s="6">
        <v>782.0</v>
      </c>
      <c r="O9525" s="6" t="s">
        <v>23879</v>
      </c>
      <c r="P9525" s="8" t="str">
        <f t="shared" si="1"/>
        <v/>
      </c>
      <c r="Q9525" s="8" t="str">
        <f t="shared" si="21"/>
        <v/>
      </c>
      <c r="R9525" s="8" t="str">
        <f>if(and(P9525&lt;&gt;"",Q9525&lt;&gt;"newexp",Q9525&lt;&gt;"nostart"),countifs(script_conform_dispatching!A:A,P9525,script_conform_dispatching!B:B,Q9525),"")</f>
        <v/>
      </c>
      <c r="S9525" s="8" t="str">
        <f t="shared" si="3"/>
        <v/>
      </c>
    </row>
    <row r="9526" hidden="1">
      <c r="A9526" s="6" t="s">
        <v>23880</v>
      </c>
      <c r="B9526" s="6" t="s">
        <v>383</v>
      </c>
      <c r="C9526" s="6" t="s">
        <v>37</v>
      </c>
      <c r="F9526" s="6" t="s">
        <v>415</v>
      </c>
      <c r="G9526" s="6" t="s">
        <v>416</v>
      </c>
      <c r="H9526" s="8" t="str">
        <f>VLOOKUP(C9526,agent_name_matching!A:B,2,false)</f>
        <v>Patient LLM</v>
      </c>
      <c r="I9526" s="32" t="s">
        <v>23881</v>
      </c>
      <c r="J9526" s="6" t="s">
        <v>418</v>
      </c>
      <c r="K9526" s="6">
        <v>1.0</v>
      </c>
      <c r="L9526" s="6">
        <v>373.0</v>
      </c>
      <c r="M9526" s="6">
        <v>34.0</v>
      </c>
      <c r="N9526" s="6">
        <v>791.0</v>
      </c>
      <c r="O9526" s="6" t="s">
        <v>23882</v>
      </c>
      <c r="P9526" s="8" t="str">
        <f t="shared" si="1"/>
        <v/>
      </c>
      <c r="Q9526" s="8" t="str">
        <f t="shared" si="21"/>
        <v/>
      </c>
      <c r="R9526" s="8" t="str">
        <f>if(and(P9526&lt;&gt;"",Q9526&lt;&gt;"newexp",Q9526&lt;&gt;"nostart"),countifs(script_conform_dispatching!A:A,P9526,script_conform_dispatching!B:B,Q9526),"")</f>
        <v/>
      </c>
      <c r="S9526" s="8" t="str">
        <f t="shared" si="3"/>
        <v/>
      </c>
    </row>
    <row r="9527" hidden="1">
      <c r="A9527" s="6" t="s">
        <v>23883</v>
      </c>
      <c r="B9527" s="6" t="s">
        <v>383</v>
      </c>
      <c r="C9527" s="6" t="s">
        <v>411</v>
      </c>
      <c r="H9527" s="8" t="str">
        <f>VLOOKUP(C9527,agent_name_matching!A:B,2,false)</f>
        <v>System</v>
      </c>
      <c r="I9527" s="33"/>
      <c r="O9527" s="6" t="s">
        <v>23884</v>
      </c>
      <c r="P9527" s="8" t="str">
        <f t="shared" si="1"/>
        <v/>
      </c>
      <c r="Q9527" s="8" t="str">
        <f t="shared" si="21"/>
        <v/>
      </c>
      <c r="R9527" s="8" t="str">
        <f>if(and(P9527&lt;&gt;"",Q9527&lt;&gt;"newexp",Q9527&lt;&gt;"nostart"),countifs(script_conform_dispatching!A:A,P9527,script_conform_dispatching!B:B,Q9527),"")</f>
        <v/>
      </c>
      <c r="S9527" s="8" t="str">
        <f t="shared" si="3"/>
        <v/>
      </c>
    </row>
    <row r="9528" hidden="1">
      <c r="A9528" s="6" t="s">
        <v>23885</v>
      </c>
      <c r="B9528" s="6" t="s">
        <v>383</v>
      </c>
      <c r="C9528" s="6" t="s">
        <v>1007</v>
      </c>
      <c r="F9528" s="6" t="s">
        <v>415</v>
      </c>
      <c r="G9528" s="6" t="s">
        <v>416</v>
      </c>
      <c r="H9528" s="8" t="str">
        <f>VLOOKUP(C9528,agent_name_matching!A:B,2,false)</f>
        <v>Assessor LLM</v>
      </c>
      <c r="I9528" s="32" t="s">
        <v>1008</v>
      </c>
      <c r="J9528" s="6" t="s">
        <v>418</v>
      </c>
      <c r="L9528" s="6">
        <v>782.0</v>
      </c>
      <c r="M9528" s="6">
        <v>14.0</v>
      </c>
      <c r="N9528" s="6">
        <v>654.0</v>
      </c>
      <c r="O9528" s="6" t="s">
        <v>23886</v>
      </c>
      <c r="P9528" s="8" t="str">
        <f t="shared" si="1"/>
        <v/>
      </c>
      <c r="Q9528" s="8" t="str">
        <f t="shared" si="21"/>
        <v/>
      </c>
      <c r="R9528" s="8" t="str">
        <f>if(and(P9528&lt;&gt;"",Q9528&lt;&gt;"newexp",Q9528&lt;&gt;"nostart"),countifs(script_conform_dispatching!A:A,P9528,script_conform_dispatching!B:B,Q9528),"")</f>
        <v/>
      </c>
      <c r="S9528" s="8" t="str">
        <f t="shared" si="3"/>
        <v/>
      </c>
    </row>
    <row r="9529" hidden="1">
      <c r="A9529" s="6" t="s">
        <v>23887</v>
      </c>
      <c r="B9529" s="6" t="s">
        <v>383</v>
      </c>
      <c r="C9529" s="6" t="s">
        <v>1011</v>
      </c>
      <c r="F9529" s="6" t="s">
        <v>415</v>
      </c>
      <c r="G9529" s="6" t="s">
        <v>416</v>
      </c>
      <c r="H9529" s="8" t="str">
        <f>VLOOKUP(C9529,agent_name_matching!A:B,2,false)</f>
        <v>Dialog LLM</v>
      </c>
      <c r="I9529" s="32" t="s">
        <v>2786</v>
      </c>
      <c r="J9529" s="6" t="s">
        <v>418</v>
      </c>
      <c r="L9529" s="6">
        <v>794.0</v>
      </c>
      <c r="M9529" s="6">
        <v>23.0</v>
      </c>
      <c r="N9529" s="6">
        <v>658.0</v>
      </c>
      <c r="O9529" s="6" t="s">
        <v>23888</v>
      </c>
      <c r="P9529" s="8" t="str">
        <f t="shared" si="1"/>
        <v/>
      </c>
      <c r="Q9529" s="8" t="str">
        <f t="shared" si="21"/>
        <v/>
      </c>
      <c r="R9529" s="8" t="str">
        <f>if(and(P9529&lt;&gt;"",Q9529&lt;&gt;"newexp",Q9529&lt;&gt;"nostart"),countifs(script_conform_dispatching!A:A,P9529,script_conform_dispatching!B:B,Q9529),"")</f>
        <v/>
      </c>
      <c r="S9529" s="8" t="str">
        <f t="shared" si="3"/>
        <v/>
      </c>
    </row>
    <row r="9530" hidden="1">
      <c r="A9530" s="6" t="s">
        <v>23889</v>
      </c>
      <c r="B9530" s="6" t="s">
        <v>383</v>
      </c>
      <c r="C9530" s="6" t="s">
        <v>37</v>
      </c>
      <c r="F9530" s="6" t="s">
        <v>415</v>
      </c>
      <c r="G9530" s="6" t="s">
        <v>416</v>
      </c>
      <c r="H9530" s="8" t="str">
        <f>VLOOKUP(C9530,agent_name_matching!A:B,2,false)</f>
        <v>Patient LLM</v>
      </c>
      <c r="I9530" s="32" t="s">
        <v>21349</v>
      </c>
      <c r="J9530" s="6" t="s">
        <v>418</v>
      </c>
      <c r="K9530" s="6">
        <v>1.0</v>
      </c>
      <c r="L9530" s="6">
        <v>438.0</v>
      </c>
      <c r="M9530" s="6">
        <v>11.0</v>
      </c>
      <c r="N9530" s="6">
        <v>508.0</v>
      </c>
      <c r="O9530" s="6" t="s">
        <v>23890</v>
      </c>
      <c r="P9530" s="8" t="str">
        <f t="shared" si="1"/>
        <v/>
      </c>
      <c r="Q9530" s="8" t="str">
        <f t="shared" si="21"/>
        <v/>
      </c>
      <c r="R9530" s="8" t="str">
        <f>if(and(P9530&lt;&gt;"",Q9530&lt;&gt;"newexp",Q9530&lt;&gt;"nostart"),countifs(script_conform_dispatching!A:A,P9530,script_conform_dispatching!B:B,Q9530),"")</f>
        <v/>
      </c>
      <c r="S9530" s="8" t="str">
        <f t="shared" si="3"/>
        <v/>
      </c>
    </row>
    <row r="9531" hidden="1">
      <c r="A9531" s="6" t="s">
        <v>23891</v>
      </c>
      <c r="B9531" s="6" t="s">
        <v>383</v>
      </c>
      <c r="C9531" s="6" t="s">
        <v>411</v>
      </c>
      <c r="H9531" s="8" t="str">
        <f>VLOOKUP(C9531,agent_name_matching!A:B,2,false)</f>
        <v>System</v>
      </c>
      <c r="I9531" s="33"/>
      <c r="O9531" s="6" t="s">
        <v>23892</v>
      </c>
      <c r="P9531" s="8" t="str">
        <f t="shared" si="1"/>
        <v/>
      </c>
      <c r="Q9531" s="8" t="str">
        <f t="shared" si="21"/>
        <v/>
      </c>
      <c r="R9531" s="8" t="str">
        <f>if(and(P9531&lt;&gt;"",Q9531&lt;&gt;"newexp",Q9531&lt;&gt;"nostart"),countifs(script_conform_dispatching!A:A,P9531,script_conform_dispatching!B:B,Q9531),"")</f>
        <v/>
      </c>
      <c r="S9531" s="8" t="str">
        <f t="shared" si="3"/>
        <v/>
      </c>
    </row>
    <row r="9532" hidden="1">
      <c r="A9532" s="6" t="s">
        <v>23893</v>
      </c>
      <c r="B9532" s="6" t="s">
        <v>383</v>
      </c>
      <c r="C9532" s="6" t="s">
        <v>1007</v>
      </c>
      <c r="F9532" s="6" t="s">
        <v>415</v>
      </c>
      <c r="G9532" s="6" t="s">
        <v>416</v>
      </c>
      <c r="H9532" s="8" t="str">
        <f>VLOOKUP(C9532,agent_name_matching!A:B,2,false)</f>
        <v>Assessor LLM</v>
      </c>
      <c r="I9532" s="32" t="s">
        <v>1008</v>
      </c>
      <c r="J9532" s="6" t="s">
        <v>418</v>
      </c>
      <c r="L9532" s="6">
        <v>822.0</v>
      </c>
      <c r="M9532" s="6">
        <v>14.0</v>
      </c>
      <c r="N9532" s="6">
        <v>525.0</v>
      </c>
      <c r="O9532" s="6" t="s">
        <v>23894</v>
      </c>
      <c r="P9532" s="8" t="str">
        <f t="shared" si="1"/>
        <v/>
      </c>
      <c r="Q9532" s="8" t="str">
        <f t="shared" si="21"/>
        <v/>
      </c>
      <c r="R9532" s="8" t="str">
        <f>if(and(P9532&lt;&gt;"",Q9532&lt;&gt;"newexp",Q9532&lt;&gt;"nostart"),countifs(script_conform_dispatching!A:A,P9532,script_conform_dispatching!B:B,Q9532),"")</f>
        <v/>
      </c>
      <c r="S9532" s="8" t="str">
        <f t="shared" si="3"/>
        <v/>
      </c>
    </row>
    <row r="9533" hidden="1">
      <c r="A9533" s="6" t="s">
        <v>23895</v>
      </c>
      <c r="B9533" s="6" t="s">
        <v>383</v>
      </c>
      <c r="C9533" s="6" t="s">
        <v>1011</v>
      </c>
      <c r="F9533" s="6" t="s">
        <v>415</v>
      </c>
      <c r="G9533" s="6" t="s">
        <v>416</v>
      </c>
      <c r="H9533" s="8" t="str">
        <f>VLOOKUP(C9533,agent_name_matching!A:B,2,false)</f>
        <v>Dialog LLM</v>
      </c>
      <c r="I9533" s="32" t="s">
        <v>4861</v>
      </c>
      <c r="J9533" s="6" t="s">
        <v>418</v>
      </c>
      <c r="L9533" s="6">
        <v>995.0</v>
      </c>
      <c r="M9533" s="6">
        <v>28.0</v>
      </c>
      <c r="N9533" s="6">
        <v>782.0</v>
      </c>
      <c r="O9533" s="6" t="s">
        <v>23896</v>
      </c>
      <c r="P9533" s="8" t="str">
        <f t="shared" si="1"/>
        <v/>
      </c>
      <c r="Q9533" s="8" t="str">
        <f t="shared" si="21"/>
        <v/>
      </c>
      <c r="R9533" s="8" t="str">
        <f>if(and(P9533&lt;&gt;"",Q9533&lt;&gt;"newexp",Q9533&lt;&gt;"nostart"),countifs(script_conform_dispatching!A:A,P9533,script_conform_dispatching!B:B,Q9533),"")</f>
        <v/>
      </c>
      <c r="S9533" s="8" t="str">
        <f t="shared" si="3"/>
        <v/>
      </c>
    </row>
    <row r="9534" hidden="1">
      <c r="A9534" s="6" t="s">
        <v>23897</v>
      </c>
      <c r="B9534" s="6" t="s">
        <v>383</v>
      </c>
      <c r="C9534" s="6" t="s">
        <v>37</v>
      </c>
      <c r="F9534" s="6" t="s">
        <v>415</v>
      </c>
      <c r="G9534" s="6" t="s">
        <v>416</v>
      </c>
      <c r="H9534" s="8" t="str">
        <f>VLOOKUP(C9534,agent_name_matching!A:B,2,false)</f>
        <v>Patient LLM</v>
      </c>
      <c r="I9534" s="32" t="s">
        <v>23898</v>
      </c>
      <c r="J9534" s="6" t="s">
        <v>418</v>
      </c>
      <c r="K9534" s="6">
        <v>1.0</v>
      </c>
      <c r="L9534" s="6">
        <v>485.0</v>
      </c>
      <c r="M9534" s="6">
        <v>35.0</v>
      </c>
      <c r="N9534" s="6">
        <v>925.0</v>
      </c>
      <c r="O9534" s="6" t="s">
        <v>23899</v>
      </c>
      <c r="P9534" s="8" t="str">
        <f t="shared" si="1"/>
        <v/>
      </c>
      <c r="Q9534" s="8" t="str">
        <f t="shared" si="21"/>
        <v/>
      </c>
      <c r="R9534" s="8" t="str">
        <f>if(and(P9534&lt;&gt;"",Q9534&lt;&gt;"newexp",Q9534&lt;&gt;"nostart"),countifs(script_conform_dispatching!A:A,P9534,script_conform_dispatching!B:B,Q9534),"")</f>
        <v/>
      </c>
      <c r="S9534" s="8" t="str">
        <f t="shared" si="3"/>
        <v/>
      </c>
    </row>
    <row r="9535" hidden="1">
      <c r="A9535" s="6" t="s">
        <v>23900</v>
      </c>
      <c r="B9535" s="6" t="s">
        <v>383</v>
      </c>
      <c r="C9535" s="6" t="s">
        <v>411</v>
      </c>
      <c r="H9535" s="8" t="str">
        <f>VLOOKUP(C9535,agent_name_matching!A:B,2,false)</f>
        <v>System</v>
      </c>
      <c r="I9535" s="33"/>
      <c r="O9535" s="6" t="s">
        <v>23901</v>
      </c>
      <c r="P9535" s="8" t="str">
        <f t="shared" si="1"/>
        <v/>
      </c>
      <c r="Q9535" s="8" t="str">
        <f t="shared" si="21"/>
        <v/>
      </c>
      <c r="R9535" s="8" t="str">
        <f>if(and(P9535&lt;&gt;"",Q9535&lt;&gt;"newexp",Q9535&lt;&gt;"nostart"),countifs(script_conform_dispatching!A:A,P9535,script_conform_dispatching!B:B,Q9535),"")</f>
        <v/>
      </c>
      <c r="S9535" s="8" t="str">
        <f t="shared" si="3"/>
        <v/>
      </c>
    </row>
    <row r="9536" hidden="1">
      <c r="A9536" s="6" t="s">
        <v>23902</v>
      </c>
      <c r="B9536" s="6" t="s">
        <v>383</v>
      </c>
      <c r="C9536" s="6" t="s">
        <v>1007</v>
      </c>
      <c r="F9536" s="6" t="s">
        <v>415</v>
      </c>
      <c r="G9536" s="6" t="s">
        <v>416</v>
      </c>
      <c r="H9536" s="8" t="str">
        <f>VLOOKUP(C9536,agent_name_matching!A:B,2,false)</f>
        <v>Assessor LLM</v>
      </c>
      <c r="I9536" s="32" t="s">
        <v>1008</v>
      </c>
      <c r="J9536" s="6" t="s">
        <v>418</v>
      </c>
      <c r="L9536" s="6">
        <v>891.0</v>
      </c>
      <c r="M9536" s="6">
        <v>14.0</v>
      </c>
      <c r="N9536" s="6">
        <v>580.0</v>
      </c>
      <c r="O9536" s="6" t="s">
        <v>23903</v>
      </c>
      <c r="P9536" s="8" t="str">
        <f t="shared" si="1"/>
        <v/>
      </c>
      <c r="Q9536" s="8" t="str">
        <f t="shared" si="21"/>
        <v/>
      </c>
      <c r="R9536" s="8" t="str">
        <f>if(and(P9536&lt;&gt;"",Q9536&lt;&gt;"newexp",Q9536&lt;&gt;"nostart"),countifs(script_conform_dispatching!A:A,P9536,script_conform_dispatching!B:B,Q9536),"")</f>
        <v/>
      </c>
      <c r="S9536" s="8" t="str">
        <f t="shared" si="3"/>
        <v/>
      </c>
    </row>
    <row r="9537" hidden="1">
      <c r="A9537" s="6" t="s">
        <v>23904</v>
      </c>
      <c r="B9537" s="6" t="s">
        <v>383</v>
      </c>
      <c r="C9537" s="6" t="s">
        <v>1011</v>
      </c>
      <c r="F9537" s="6" t="s">
        <v>415</v>
      </c>
      <c r="G9537" s="6" t="s">
        <v>416</v>
      </c>
      <c r="H9537" s="8" t="str">
        <f>VLOOKUP(C9537,agent_name_matching!A:B,2,false)</f>
        <v>Dialog LLM</v>
      </c>
      <c r="I9537" s="32" t="s">
        <v>23905</v>
      </c>
      <c r="J9537" s="6" t="s">
        <v>418</v>
      </c>
      <c r="L9537" s="6">
        <v>1225.0</v>
      </c>
      <c r="M9537" s="6">
        <v>82.0</v>
      </c>
      <c r="N9537" s="6">
        <v>1459.0</v>
      </c>
      <c r="O9537" s="6" t="s">
        <v>23906</v>
      </c>
      <c r="P9537" s="8" t="str">
        <f t="shared" si="1"/>
        <v/>
      </c>
      <c r="Q9537" s="8" t="str">
        <f t="shared" si="21"/>
        <v/>
      </c>
      <c r="R9537" s="8" t="str">
        <f>if(and(P9537&lt;&gt;"",Q9537&lt;&gt;"newexp",Q9537&lt;&gt;"nostart"),countifs(script_conform_dispatching!A:A,P9537,script_conform_dispatching!B:B,Q9537),"")</f>
        <v/>
      </c>
      <c r="S9537" s="8" t="str">
        <f t="shared" si="3"/>
        <v/>
      </c>
    </row>
    <row r="9538" hidden="1">
      <c r="A9538" s="6" t="s">
        <v>23907</v>
      </c>
      <c r="B9538" s="6" t="s">
        <v>383</v>
      </c>
      <c r="C9538" s="6" t="s">
        <v>37</v>
      </c>
      <c r="F9538" s="6" t="s">
        <v>415</v>
      </c>
      <c r="G9538" s="6" t="s">
        <v>416</v>
      </c>
      <c r="H9538" s="8" t="str">
        <f>VLOOKUP(C9538,agent_name_matching!A:B,2,false)</f>
        <v>Patient LLM</v>
      </c>
      <c r="I9538" s="32" t="s">
        <v>23908</v>
      </c>
      <c r="J9538" s="6" t="s">
        <v>418</v>
      </c>
      <c r="K9538" s="6">
        <v>1.0</v>
      </c>
      <c r="L9538" s="6">
        <v>610.0</v>
      </c>
      <c r="M9538" s="6">
        <v>35.0</v>
      </c>
      <c r="N9538" s="6">
        <v>980.0</v>
      </c>
      <c r="O9538" s="6" t="s">
        <v>23909</v>
      </c>
      <c r="P9538" s="8" t="str">
        <f t="shared" si="1"/>
        <v/>
      </c>
      <c r="Q9538" s="8" t="str">
        <f t="shared" si="21"/>
        <v/>
      </c>
      <c r="R9538" s="8" t="str">
        <f>if(and(P9538&lt;&gt;"",Q9538&lt;&gt;"newexp",Q9538&lt;&gt;"nostart"),countifs(script_conform_dispatching!A:A,P9538,script_conform_dispatching!B:B,Q9538),"")</f>
        <v/>
      </c>
      <c r="S9538" s="8" t="str">
        <f t="shared" si="3"/>
        <v/>
      </c>
    </row>
    <row r="9539" hidden="1">
      <c r="A9539" s="6" t="s">
        <v>23910</v>
      </c>
      <c r="B9539" s="6" t="s">
        <v>383</v>
      </c>
      <c r="C9539" s="6" t="s">
        <v>411</v>
      </c>
      <c r="H9539" s="8" t="str">
        <f>VLOOKUP(C9539,agent_name_matching!A:B,2,false)</f>
        <v>System</v>
      </c>
      <c r="I9539" s="33"/>
      <c r="O9539" s="6" t="s">
        <v>23911</v>
      </c>
      <c r="P9539" s="8" t="str">
        <f t="shared" si="1"/>
        <v/>
      </c>
      <c r="Q9539" s="8" t="str">
        <f t="shared" si="21"/>
        <v/>
      </c>
      <c r="R9539" s="8" t="str">
        <f>if(and(P9539&lt;&gt;"",Q9539&lt;&gt;"newexp",Q9539&lt;&gt;"nostart"),countifs(script_conform_dispatching!A:A,P9539,script_conform_dispatching!B:B,Q9539),"")</f>
        <v/>
      </c>
      <c r="S9539" s="8" t="str">
        <f t="shared" si="3"/>
        <v/>
      </c>
    </row>
    <row r="9540" hidden="1">
      <c r="A9540" s="6" t="s">
        <v>23912</v>
      </c>
      <c r="B9540" s="6" t="s">
        <v>383</v>
      </c>
      <c r="C9540" s="6" t="s">
        <v>1007</v>
      </c>
      <c r="F9540" s="6" t="s">
        <v>415</v>
      </c>
      <c r="G9540" s="6" t="s">
        <v>416</v>
      </c>
      <c r="H9540" s="8" t="str">
        <f>VLOOKUP(C9540,agent_name_matching!A:B,2,false)</f>
        <v>Assessor LLM</v>
      </c>
      <c r="I9540" s="32" t="s">
        <v>1040</v>
      </c>
      <c r="J9540" s="6" t="s">
        <v>418</v>
      </c>
      <c r="L9540" s="6">
        <v>1013.0</v>
      </c>
      <c r="M9540" s="6">
        <v>12.0</v>
      </c>
      <c r="N9540" s="6">
        <v>718.0</v>
      </c>
      <c r="O9540" s="6" t="s">
        <v>23913</v>
      </c>
      <c r="P9540" s="8" t="str">
        <f t="shared" si="1"/>
        <v/>
      </c>
      <c r="Q9540" s="8" t="str">
        <f t="shared" si="21"/>
        <v/>
      </c>
      <c r="R9540" s="8" t="str">
        <f>if(and(P9540&lt;&gt;"",Q9540&lt;&gt;"newexp",Q9540&lt;&gt;"nostart"),countifs(script_conform_dispatching!A:A,P9540,script_conform_dispatching!B:B,Q9540),"")</f>
        <v/>
      </c>
      <c r="S9540" s="8" t="str">
        <f t="shared" si="3"/>
        <v/>
      </c>
    </row>
    <row r="9541" hidden="1">
      <c r="A9541" s="6" t="s">
        <v>23914</v>
      </c>
      <c r="B9541" s="6" t="s">
        <v>383</v>
      </c>
      <c r="C9541" s="6" t="s">
        <v>407</v>
      </c>
      <c r="D9541" s="6">
        <v>1.0</v>
      </c>
      <c r="E9541" s="6" t="s">
        <v>445</v>
      </c>
      <c r="H9541" s="8" t="str">
        <f>VLOOKUP(C9541,agent_name_matching!A:B,2,false)</f>
        <v>--</v>
      </c>
      <c r="I9541" s="33"/>
      <c r="O9541" s="6" t="s">
        <v>23915</v>
      </c>
      <c r="P9541" s="8">
        <f t="shared" si="1"/>
        <v>1</v>
      </c>
      <c r="Q9541" s="8">
        <f t="shared" si="21"/>
        <v>2</v>
      </c>
      <c r="R9541" s="8">
        <f>if(and(P9541&lt;&gt;"",Q9541&lt;&gt;"newexp",Q9541&lt;&gt;"nostart"),countifs(script_conform_dispatching!A:A,P9541,script_conform_dispatching!B:B,Q9541),"")</f>
        <v>1</v>
      </c>
      <c r="S9541" s="8" t="str">
        <f t="shared" si="3"/>
        <v/>
      </c>
    </row>
    <row r="9542" hidden="1">
      <c r="A9542" s="6" t="s">
        <v>23916</v>
      </c>
      <c r="B9542" s="6" t="s">
        <v>383</v>
      </c>
      <c r="C9542" s="6" t="s">
        <v>1045</v>
      </c>
      <c r="F9542" s="6" t="s">
        <v>415</v>
      </c>
      <c r="G9542" s="6" t="s">
        <v>416</v>
      </c>
      <c r="H9542" s="8" t="str">
        <f>VLOOKUP(C9542,agent_name_matching!A:B,2,false)</f>
        <v>Dispatcher LLM</v>
      </c>
      <c r="I9542" s="32" t="s">
        <v>1977</v>
      </c>
      <c r="J9542" s="6" t="s">
        <v>418</v>
      </c>
      <c r="L9542" s="6">
        <v>2430.0</v>
      </c>
      <c r="M9542" s="6">
        <v>151.0</v>
      </c>
      <c r="N9542" s="6">
        <v>3159.0</v>
      </c>
      <c r="O9542" s="6" t="s">
        <v>23917</v>
      </c>
      <c r="P9542" s="8" t="str">
        <f t="shared" si="1"/>
        <v/>
      </c>
      <c r="Q9542" s="8" t="str">
        <f t="shared" si="21"/>
        <v/>
      </c>
      <c r="R9542" s="8" t="str">
        <f>if(and(P9542&lt;&gt;"",Q9542&lt;&gt;"newexp",Q9542&lt;&gt;"nostart"),countifs(script_conform_dispatching!A:A,P9542,script_conform_dispatching!B:B,Q9542),"")</f>
        <v/>
      </c>
      <c r="S9542" s="8" t="str">
        <f t="shared" si="3"/>
        <v/>
      </c>
    </row>
    <row r="9543" hidden="1">
      <c r="A9543" s="6" t="s">
        <v>23918</v>
      </c>
      <c r="B9543" s="6" t="s">
        <v>383</v>
      </c>
      <c r="C9543" s="6" t="s">
        <v>407</v>
      </c>
      <c r="D9543" s="6">
        <v>2.0</v>
      </c>
      <c r="E9543" s="6" t="s">
        <v>408</v>
      </c>
      <c r="H9543" s="8" t="str">
        <f>VLOOKUP(C9543,agent_name_matching!A:B,2,false)</f>
        <v>--</v>
      </c>
      <c r="I9543" s="33"/>
      <c r="O9543" s="6" t="s">
        <v>23919</v>
      </c>
      <c r="P9543" s="8" t="str">
        <f t="shared" si="1"/>
        <v/>
      </c>
      <c r="Q9543" s="8" t="str">
        <f t="shared" si="21"/>
        <v/>
      </c>
      <c r="R9543" s="8" t="str">
        <f>if(and(P9543&lt;&gt;"",Q9543&lt;&gt;"newexp",Q9543&lt;&gt;"nostart"),countifs(script_conform_dispatching!A:A,P9543,script_conform_dispatching!B:B,Q9543),"")</f>
        <v/>
      </c>
      <c r="S9543" s="8" t="str">
        <f t="shared" si="3"/>
        <v/>
      </c>
    </row>
    <row r="9544" hidden="1">
      <c r="A9544" s="6" t="s">
        <v>23920</v>
      </c>
      <c r="B9544" s="6" t="s">
        <v>383</v>
      </c>
      <c r="C9544" s="6" t="s">
        <v>1011</v>
      </c>
      <c r="F9544" s="6" t="s">
        <v>415</v>
      </c>
      <c r="G9544" s="6" t="s">
        <v>416</v>
      </c>
      <c r="H9544" s="8" t="str">
        <f>VLOOKUP(C9544,agent_name_matching!A:B,2,false)</f>
        <v>Dialog LLM</v>
      </c>
      <c r="I9544" s="32" t="s">
        <v>23921</v>
      </c>
      <c r="J9544" s="6" t="s">
        <v>418</v>
      </c>
      <c r="L9544" s="6">
        <v>1661.0</v>
      </c>
      <c r="M9544" s="6">
        <v>25.0</v>
      </c>
      <c r="N9544" s="6">
        <v>1099.0</v>
      </c>
      <c r="O9544" s="6" t="s">
        <v>23922</v>
      </c>
      <c r="P9544" s="8" t="str">
        <f t="shared" si="1"/>
        <v/>
      </c>
      <c r="Q9544" s="8" t="str">
        <f t="shared" si="21"/>
        <v/>
      </c>
      <c r="R9544" s="8" t="str">
        <f>if(and(P9544&lt;&gt;"",Q9544&lt;&gt;"newexp",Q9544&lt;&gt;"nostart"),countifs(script_conform_dispatching!A:A,P9544,script_conform_dispatching!B:B,Q9544),"")</f>
        <v/>
      </c>
      <c r="S9544" s="8" t="str">
        <f t="shared" si="3"/>
        <v/>
      </c>
    </row>
    <row r="9545" hidden="1">
      <c r="A9545" s="6" t="s">
        <v>23923</v>
      </c>
      <c r="B9545" s="6" t="s">
        <v>383</v>
      </c>
      <c r="C9545" s="6" t="s">
        <v>450</v>
      </c>
      <c r="F9545" s="6" t="s">
        <v>415</v>
      </c>
      <c r="G9545" s="6" t="s">
        <v>416</v>
      </c>
      <c r="H9545" s="8" t="str">
        <f>VLOOKUP(C9545,agent_name_matching!A:B,2,false)</f>
        <v>Validator LLM</v>
      </c>
      <c r="I9545" s="32" t="s">
        <v>23924</v>
      </c>
      <c r="J9545" s="6" t="s">
        <v>452</v>
      </c>
      <c r="L9545" s="6">
        <v>861.0</v>
      </c>
      <c r="M9545" s="6">
        <v>87.0</v>
      </c>
      <c r="N9545" s="6">
        <v>1321.0</v>
      </c>
      <c r="O9545" s="6" t="s">
        <v>23925</v>
      </c>
      <c r="P9545" s="8" t="str">
        <f t="shared" si="1"/>
        <v/>
      </c>
      <c r="Q9545" s="8" t="str">
        <f t="shared" si="21"/>
        <v/>
      </c>
      <c r="R9545" s="8" t="str">
        <f>if(and(P9545&lt;&gt;"",Q9545&lt;&gt;"newexp",Q9545&lt;&gt;"nostart"),countifs(script_conform_dispatching!A:A,P9545,script_conform_dispatching!B:B,Q9545),"")</f>
        <v/>
      </c>
      <c r="S9545" s="8" t="str">
        <f t="shared" si="3"/>
        <v/>
      </c>
    </row>
    <row r="9546" hidden="1">
      <c r="A9546" s="6" t="s">
        <v>23926</v>
      </c>
      <c r="B9546" s="6" t="s">
        <v>383</v>
      </c>
      <c r="C9546" s="6" t="s">
        <v>37</v>
      </c>
      <c r="F9546" s="6" t="s">
        <v>415</v>
      </c>
      <c r="G9546" s="6" t="s">
        <v>416</v>
      </c>
      <c r="H9546" s="8" t="str">
        <f>VLOOKUP(C9546,agent_name_matching!A:B,2,false)</f>
        <v>Patient LLM</v>
      </c>
      <c r="I9546" s="32" t="s">
        <v>23927</v>
      </c>
      <c r="J9546" s="6" t="s">
        <v>418</v>
      </c>
      <c r="K9546" s="6">
        <v>1.0</v>
      </c>
      <c r="L9546" s="6">
        <v>678.0</v>
      </c>
      <c r="M9546" s="6">
        <v>41.0</v>
      </c>
      <c r="N9546" s="6">
        <v>1547.0</v>
      </c>
      <c r="O9546" s="6" t="s">
        <v>23928</v>
      </c>
      <c r="P9546" s="8" t="str">
        <f t="shared" si="1"/>
        <v/>
      </c>
      <c r="Q9546" s="8" t="str">
        <f t="shared" si="21"/>
        <v/>
      </c>
      <c r="R9546" s="8" t="str">
        <f>if(and(P9546&lt;&gt;"",Q9546&lt;&gt;"newexp",Q9546&lt;&gt;"nostart"),countifs(script_conform_dispatching!A:A,P9546,script_conform_dispatching!B:B,Q9546),"")</f>
        <v/>
      </c>
      <c r="S9546" s="8" t="str">
        <f t="shared" si="3"/>
        <v/>
      </c>
    </row>
    <row r="9547" hidden="1">
      <c r="A9547" s="6" t="s">
        <v>23929</v>
      </c>
      <c r="B9547" s="6" t="s">
        <v>383</v>
      </c>
      <c r="C9547" s="6" t="s">
        <v>411</v>
      </c>
      <c r="H9547" s="8" t="str">
        <f>VLOOKUP(C9547,agent_name_matching!A:B,2,false)</f>
        <v>System</v>
      </c>
      <c r="I9547" s="33"/>
      <c r="O9547" s="6" t="s">
        <v>23930</v>
      </c>
      <c r="P9547" s="8" t="str">
        <f t="shared" si="1"/>
        <v/>
      </c>
      <c r="Q9547" s="8" t="str">
        <f t="shared" si="21"/>
        <v/>
      </c>
      <c r="R9547" s="8" t="str">
        <f>if(and(P9547&lt;&gt;"",Q9547&lt;&gt;"newexp",Q9547&lt;&gt;"nostart"),countifs(script_conform_dispatching!A:A,P9547,script_conform_dispatching!B:B,Q9547),"")</f>
        <v/>
      </c>
      <c r="S9547" s="8" t="str">
        <f t="shared" si="3"/>
        <v/>
      </c>
    </row>
    <row r="9548" hidden="1">
      <c r="A9548" s="6" t="s">
        <v>23931</v>
      </c>
      <c r="B9548" s="6" t="s">
        <v>383</v>
      </c>
      <c r="C9548" s="6" t="s">
        <v>1007</v>
      </c>
      <c r="F9548" s="6" t="s">
        <v>415</v>
      </c>
      <c r="G9548" s="6" t="s">
        <v>416</v>
      </c>
      <c r="H9548" s="8" t="str">
        <f>VLOOKUP(C9548,agent_name_matching!A:B,2,false)</f>
        <v>Assessor LLM</v>
      </c>
      <c r="I9548" s="32" t="s">
        <v>1008</v>
      </c>
      <c r="J9548" s="6" t="s">
        <v>418</v>
      </c>
      <c r="L9548" s="6">
        <v>1111.0</v>
      </c>
      <c r="M9548" s="6">
        <v>14.0</v>
      </c>
      <c r="N9548" s="6">
        <v>616.0</v>
      </c>
      <c r="O9548" s="6" t="s">
        <v>23932</v>
      </c>
      <c r="P9548" s="8" t="str">
        <f t="shared" si="1"/>
        <v/>
      </c>
      <c r="Q9548" s="8" t="str">
        <f t="shared" si="21"/>
        <v/>
      </c>
      <c r="R9548" s="8" t="str">
        <f>if(and(P9548&lt;&gt;"",Q9548&lt;&gt;"newexp",Q9548&lt;&gt;"nostart"),countifs(script_conform_dispatching!A:A,P9548,script_conform_dispatching!B:B,Q9548),"")</f>
        <v/>
      </c>
      <c r="S9548" s="8" t="str">
        <f t="shared" si="3"/>
        <v/>
      </c>
    </row>
    <row r="9549" hidden="1">
      <c r="A9549" s="6" t="s">
        <v>23933</v>
      </c>
      <c r="B9549" s="6" t="s">
        <v>383</v>
      </c>
      <c r="C9549" s="6" t="s">
        <v>1011</v>
      </c>
      <c r="F9549" s="6" t="s">
        <v>415</v>
      </c>
      <c r="G9549" s="6" t="s">
        <v>416</v>
      </c>
      <c r="H9549" s="8" t="str">
        <f>VLOOKUP(C9549,agent_name_matching!A:B,2,false)</f>
        <v>Dialog LLM</v>
      </c>
      <c r="I9549" s="32" t="s">
        <v>23934</v>
      </c>
      <c r="J9549" s="6" t="s">
        <v>418</v>
      </c>
      <c r="L9549" s="6">
        <v>1920.0</v>
      </c>
      <c r="M9549" s="6">
        <v>65.0</v>
      </c>
      <c r="N9549" s="6">
        <v>1069.0</v>
      </c>
      <c r="O9549" s="6" t="s">
        <v>23935</v>
      </c>
      <c r="P9549" s="8" t="str">
        <f t="shared" si="1"/>
        <v/>
      </c>
      <c r="Q9549" s="8" t="str">
        <f t="shared" si="21"/>
        <v/>
      </c>
      <c r="R9549" s="8" t="str">
        <f>if(and(P9549&lt;&gt;"",Q9549&lt;&gt;"newexp",Q9549&lt;&gt;"nostart"),countifs(script_conform_dispatching!A:A,P9549,script_conform_dispatching!B:B,Q9549),"")</f>
        <v/>
      </c>
      <c r="S9549" s="8" t="str">
        <f t="shared" si="3"/>
        <v/>
      </c>
    </row>
    <row r="9550" hidden="1">
      <c r="A9550" s="6" t="s">
        <v>23936</v>
      </c>
      <c r="B9550" s="6" t="s">
        <v>383</v>
      </c>
      <c r="C9550" s="6" t="s">
        <v>37</v>
      </c>
      <c r="F9550" s="6" t="s">
        <v>415</v>
      </c>
      <c r="G9550" s="6" t="s">
        <v>416</v>
      </c>
      <c r="H9550" s="8" t="str">
        <f>VLOOKUP(C9550,agent_name_matching!A:B,2,false)</f>
        <v>Patient LLM</v>
      </c>
      <c r="I9550" s="32" t="s">
        <v>23937</v>
      </c>
      <c r="J9550" s="6" t="s">
        <v>418</v>
      </c>
      <c r="K9550" s="6">
        <v>1.0</v>
      </c>
      <c r="L9550" s="6">
        <v>792.0</v>
      </c>
      <c r="M9550" s="6">
        <v>64.0</v>
      </c>
      <c r="N9550" s="6">
        <v>1527.0</v>
      </c>
      <c r="O9550" s="6" t="s">
        <v>23938</v>
      </c>
      <c r="P9550" s="8" t="str">
        <f t="shared" si="1"/>
        <v/>
      </c>
      <c r="Q9550" s="8" t="str">
        <f t="shared" si="21"/>
        <v/>
      </c>
      <c r="R9550" s="8" t="str">
        <f>if(and(P9550&lt;&gt;"",Q9550&lt;&gt;"newexp",Q9550&lt;&gt;"nostart"),countifs(script_conform_dispatching!A:A,P9550,script_conform_dispatching!B:B,Q9550),"")</f>
        <v/>
      </c>
      <c r="S9550" s="8" t="str">
        <f t="shared" si="3"/>
        <v/>
      </c>
    </row>
    <row r="9551" hidden="1">
      <c r="A9551" s="6" t="s">
        <v>23939</v>
      </c>
      <c r="B9551" s="6" t="s">
        <v>383</v>
      </c>
      <c r="C9551" s="6" t="s">
        <v>411</v>
      </c>
      <c r="H9551" s="8" t="str">
        <f>VLOOKUP(C9551,agent_name_matching!A:B,2,false)</f>
        <v>System</v>
      </c>
      <c r="I9551" s="33"/>
      <c r="O9551" s="6" t="s">
        <v>23940</v>
      </c>
      <c r="P9551" s="8" t="str">
        <f t="shared" si="1"/>
        <v/>
      </c>
      <c r="Q9551" s="8" t="str">
        <f t="shared" si="21"/>
        <v/>
      </c>
      <c r="R9551" s="8" t="str">
        <f>if(and(P9551&lt;&gt;"",Q9551&lt;&gt;"newexp",Q9551&lt;&gt;"nostart"),countifs(script_conform_dispatching!A:A,P9551,script_conform_dispatching!B:B,Q9551),"")</f>
        <v/>
      </c>
      <c r="S9551" s="8" t="str">
        <f t="shared" si="3"/>
        <v/>
      </c>
    </row>
    <row r="9552" hidden="1">
      <c r="A9552" s="6" t="s">
        <v>23941</v>
      </c>
      <c r="B9552" s="6" t="s">
        <v>383</v>
      </c>
      <c r="C9552" s="6" t="s">
        <v>1007</v>
      </c>
      <c r="F9552" s="6" t="s">
        <v>415</v>
      </c>
      <c r="G9552" s="6" t="s">
        <v>416</v>
      </c>
      <c r="H9552" s="8" t="str">
        <f>VLOOKUP(C9552,agent_name_matching!A:B,2,false)</f>
        <v>Assessor LLM</v>
      </c>
      <c r="I9552" s="32" t="s">
        <v>1008</v>
      </c>
      <c r="J9552" s="6" t="s">
        <v>418</v>
      </c>
      <c r="L9552" s="6">
        <v>1246.0</v>
      </c>
      <c r="M9552" s="6">
        <v>14.0</v>
      </c>
      <c r="N9552" s="6">
        <v>606.0</v>
      </c>
      <c r="O9552" s="6" t="s">
        <v>23942</v>
      </c>
      <c r="P9552" s="8" t="str">
        <f t="shared" si="1"/>
        <v/>
      </c>
      <c r="Q9552" s="8" t="str">
        <f t="shared" si="21"/>
        <v/>
      </c>
      <c r="R9552" s="8" t="str">
        <f>if(and(P9552&lt;&gt;"",Q9552&lt;&gt;"newexp",Q9552&lt;&gt;"nostart"),countifs(script_conform_dispatching!A:A,P9552,script_conform_dispatching!B:B,Q9552),"")</f>
        <v/>
      </c>
      <c r="S9552" s="8" t="str">
        <f t="shared" si="3"/>
        <v/>
      </c>
    </row>
    <row r="9553" hidden="1">
      <c r="A9553" s="6" t="s">
        <v>23943</v>
      </c>
      <c r="B9553" s="6" t="s">
        <v>383</v>
      </c>
      <c r="C9553" s="6" t="s">
        <v>1011</v>
      </c>
      <c r="F9553" s="6" t="s">
        <v>415</v>
      </c>
      <c r="G9553" s="6" t="s">
        <v>416</v>
      </c>
      <c r="H9553" s="8" t="str">
        <f>VLOOKUP(C9553,agent_name_matching!A:B,2,false)</f>
        <v>Dialog LLM</v>
      </c>
      <c r="I9553" s="32" t="s">
        <v>23944</v>
      </c>
      <c r="J9553" s="6" t="s">
        <v>418</v>
      </c>
      <c r="L9553" s="6">
        <v>2242.0</v>
      </c>
      <c r="M9553" s="6">
        <v>89.0</v>
      </c>
      <c r="N9553" s="6">
        <v>1273.0</v>
      </c>
      <c r="O9553" s="6" t="s">
        <v>23945</v>
      </c>
      <c r="P9553" s="8" t="str">
        <f t="shared" si="1"/>
        <v/>
      </c>
      <c r="Q9553" s="8" t="str">
        <f t="shared" si="21"/>
        <v/>
      </c>
      <c r="R9553" s="8" t="str">
        <f>if(and(P9553&lt;&gt;"",Q9553&lt;&gt;"newexp",Q9553&lt;&gt;"nostart"),countifs(script_conform_dispatching!A:A,P9553,script_conform_dispatching!B:B,Q9553),"")</f>
        <v/>
      </c>
      <c r="S9553" s="8" t="str">
        <f t="shared" si="3"/>
        <v/>
      </c>
    </row>
    <row r="9554" hidden="1">
      <c r="A9554" s="6" t="s">
        <v>23946</v>
      </c>
      <c r="B9554" s="6" t="s">
        <v>383</v>
      </c>
      <c r="C9554" s="6" t="s">
        <v>37</v>
      </c>
      <c r="F9554" s="6" t="s">
        <v>415</v>
      </c>
      <c r="G9554" s="6" t="s">
        <v>416</v>
      </c>
      <c r="H9554" s="8" t="str">
        <f>VLOOKUP(C9554,agent_name_matching!A:B,2,false)</f>
        <v>Patient LLM</v>
      </c>
      <c r="I9554" s="32" t="s">
        <v>23947</v>
      </c>
      <c r="J9554" s="6" t="s">
        <v>418</v>
      </c>
      <c r="K9554" s="6">
        <v>1.0</v>
      </c>
      <c r="L9554" s="6">
        <v>953.0</v>
      </c>
      <c r="M9554" s="6">
        <v>27.0</v>
      </c>
      <c r="N9554" s="6">
        <v>1128.0</v>
      </c>
      <c r="O9554" s="6" t="s">
        <v>23948</v>
      </c>
      <c r="P9554" s="8" t="str">
        <f t="shared" si="1"/>
        <v/>
      </c>
      <c r="Q9554" s="8" t="str">
        <f t="shared" si="21"/>
        <v/>
      </c>
      <c r="R9554" s="8" t="str">
        <f>if(and(P9554&lt;&gt;"",Q9554&lt;&gt;"newexp",Q9554&lt;&gt;"nostart"),countifs(script_conform_dispatching!A:A,P9554,script_conform_dispatching!B:B,Q9554),"")</f>
        <v/>
      </c>
      <c r="S9554" s="8" t="str">
        <f t="shared" si="3"/>
        <v/>
      </c>
    </row>
    <row r="9555" hidden="1">
      <c r="A9555" s="6" t="s">
        <v>23949</v>
      </c>
      <c r="B9555" s="6" t="s">
        <v>383</v>
      </c>
      <c r="C9555" s="6" t="s">
        <v>411</v>
      </c>
      <c r="H9555" s="8" t="str">
        <f>VLOOKUP(C9555,agent_name_matching!A:B,2,false)</f>
        <v>System</v>
      </c>
      <c r="I9555" s="33"/>
      <c r="O9555" s="6" t="s">
        <v>23950</v>
      </c>
      <c r="P9555" s="8" t="str">
        <f t="shared" si="1"/>
        <v/>
      </c>
      <c r="Q9555" s="8" t="str">
        <f t="shared" si="21"/>
        <v/>
      </c>
      <c r="R9555" s="8" t="str">
        <f>if(and(P9555&lt;&gt;"",Q9555&lt;&gt;"newexp",Q9555&lt;&gt;"nostart"),countifs(script_conform_dispatching!A:A,P9555,script_conform_dispatching!B:B,Q9555),"")</f>
        <v/>
      </c>
      <c r="S9555" s="8" t="str">
        <f t="shared" si="3"/>
        <v/>
      </c>
    </row>
    <row r="9556" hidden="1">
      <c r="A9556" s="6" t="s">
        <v>23951</v>
      </c>
      <c r="B9556" s="6" t="s">
        <v>383</v>
      </c>
      <c r="C9556" s="6" t="s">
        <v>1007</v>
      </c>
      <c r="F9556" s="6" t="s">
        <v>415</v>
      </c>
      <c r="G9556" s="6" t="s">
        <v>416</v>
      </c>
      <c r="H9556" s="8" t="str">
        <f>VLOOKUP(C9556,agent_name_matching!A:B,2,false)</f>
        <v>Assessor LLM</v>
      </c>
      <c r="I9556" s="32" t="s">
        <v>1040</v>
      </c>
      <c r="J9556" s="6" t="s">
        <v>418</v>
      </c>
      <c r="L9556" s="6">
        <v>1368.0</v>
      </c>
      <c r="M9556" s="6">
        <v>12.0</v>
      </c>
      <c r="N9556" s="6">
        <v>666.0</v>
      </c>
      <c r="O9556" s="6" t="s">
        <v>23952</v>
      </c>
      <c r="P9556" s="8" t="str">
        <f t="shared" si="1"/>
        <v/>
      </c>
      <c r="Q9556" s="8" t="str">
        <f t="shared" si="21"/>
        <v/>
      </c>
      <c r="R9556" s="8" t="str">
        <f>if(and(P9556&lt;&gt;"",Q9556&lt;&gt;"newexp",Q9556&lt;&gt;"nostart"),countifs(script_conform_dispatching!A:A,P9556,script_conform_dispatching!B:B,Q9556),"")</f>
        <v/>
      </c>
      <c r="S9556" s="8" t="str">
        <f t="shared" si="3"/>
        <v/>
      </c>
    </row>
    <row r="9557" hidden="1">
      <c r="A9557" s="6" t="s">
        <v>23953</v>
      </c>
      <c r="B9557" s="6" t="s">
        <v>383</v>
      </c>
      <c r="C9557" s="6" t="s">
        <v>407</v>
      </c>
      <c r="D9557" s="6">
        <v>2.0</v>
      </c>
      <c r="E9557" s="6" t="s">
        <v>445</v>
      </c>
      <c r="H9557" s="8" t="str">
        <f>VLOOKUP(C9557,agent_name_matching!A:B,2,false)</f>
        <v>--</v>
      </c>
      <c r="I9557" s="33"/>
      <c r="O9557" s="6" t="s">
        <v>23954</v>
      </c>
      <c r="P9557" s="8">
        <f t="shared" si="1"/>
        <v>2</v>
      </c>
      <c r="Q9557" s="8">
        <f t="shared" si="21"/>
        <v>3</v>
      </c>
      <c r="R9557" s="8">
        <f>if(and(P9557&lt;&gt;"",Q9557&lt;&gt;"newexp",Q9557&lt;&gt;"nostart"),countifs(script_conform_dispatching!A:A,P9557,script_conform_dispatching!B:B,Q9557),"")</f>
        <v>1</v>
      </c>
      <c r="S9557" s="8" t="str">
        <f t="shared" si="3"/>
        <v/>
      </c>
    </row>
    <row r="9558" hidden="1">
      <c r="A9558" s="6" t="s">
        <v>23955</v>
      </c>
      <c r="B9558" s="6" t="s">
        <v>383</v>
      </c>
      <c r="C9558" s="6" t="s">
        <v>1045</v>
      </c>
      <c r="F9558" s="6" t="s">
        <v>415</v>
      </c>
      <c r="G9558" s="6" t="s">
        <v>416</v>
      </c>
      <c r="H9558" s="8" t="str">
        <f>VLOOKUP(C9558,agent_name_matching!A:B,2,false)</f>
        <v>Dispatcher LLM</v>
      </c>
      <c r="I9558" s="32" t="s">
        <v>2017</v>
      </c>
      <c r="J9558" s="6" t="s">
        <v>418</v>
      </c>
      <c r="L9558" s="6">
        <v>2785.0</v>
      </c>
      <c r="M9558" s="6">
        <v>262.0</v>
      </c>
      <c r="N9558" s="6">
        <v>3845.0</v>
      </c>
      <c r="O9558" s="6" t="s">
        <v>23956</v>
      </c>
      <c r="P9558" s="8" t="str">
        <f t="shared" si="1"/>
        <v/>
      </c>
      <c r="Q9558" s="8" t="str">
        <f t="shared" si="21"/>
        <v/>
      </c>
      <c r="R9558" s="8" t="str">
        <f>if(and(P9558&lt;&gt;"",Q9558&lt;&gt;"newexp",Q9558&lt;&gt;"nostart"),countifs(script_conform_dispatching!A:A,P9558,script_conform_dispatching!B:B,Q9558),"")</f>
        <v/>
      </c>
      <c r="S9558" s="8" t="str">
        <f t="shared" si="3"/>
        <v/>
      </c>
    </row>
    <row r="9559" hidden="1">
      <c r="A9559" s="6" t="s">
        <v>23957</v>
      </c>
      <c r="B9559" s="6" t="s">
        <v>383</v>
      </c>
      <c r="C9559" s="6" t="s">
        <v>407</v>
      </c>
      <c r="D9559" s="6">
        <v>3.0</v>
      </c>
      <c r="E9559" s="6" t="s">
        <v>408</v>
      </c>
      <c r="H9559" s="8" t="str">
        <f>VLOOKUP(C9559,agent_name_matching!A:B,2,false)</f>
        <v>--</v>
      </c>
      <c r="I9559" s="33"/>
      <c r="O9559" s="6" t="s">
        <v>23958</v>
      </c>
      <c r="P9559" s="8" t="str">
        <f t="shared" si="1"/>
        <v/>
      </c>
      <c r="Q9559" s="8" t="str">
        <f t="shared" si="21"/>
        <v/>
      </c>
      <c r="R9559" s="8" t="str">
        <f>if(and(P9559&lt;&gt;"",Q9559&lt;&gt;"newexp",Q9559&lt;&gt;"nostart"),countifs(script_conform_dispatching!A:A,P9559,script_conform_dispatching!B:B,Q9559),"")</f>
        <v/>
      </c>
      <c r="S9559" s="8" t="str">
        <f t="shared" si="3"/>
        <v/>
      </c>
    </row>
    <row r="9560" hidden="1">
      <c r="A9560" s="6" t="s">
        <v>23959</v>
      </c>
      <c r="B9560" s="6" t="s">
        <v>383</v>
      </c>
      <c r="C9560" s="6" t="s">
        <v>1011</v>
      </c>
      <c r="F9560" s="6" t="s">
        <v>415</v>
      </c>
      <c r="G9560" s="6" t="s">
        <v>416</v>
      </c>
      <c r="H9560" s="8" t="str">
        <f>VLOOKUP(C9560,agent_name_matching!A:B,2,false)</f>
        <v>Dialog LLM</v>
      </c>
      <c r="I9560" s="32" t="s">
        <v>23960</v>
      </c>
      <c r="J9560" s="6" t="s">
        <v>418</v>
      </c>
      <c r="L9560" s="6">
        <v>2815.0</v>
      </c>
      <c r="M9560" s="6">
        <v>32.0</v>
      </c>
      <c r="N9560" s="6">
        <v>836.0</v>
      </c>
      <c r="O9560" s="6" t="s">
        <v>23961</v>
      </c>
      <c r="P9560" s="8" t="str">
        <f t="shared" si="1"/>
        <v/>
      </c>
      <c r="Q9560" s="8" t="str">
        <f t="shared" si="21"/>
        <v/>
      </c>
      <c r="R9560" s="8" t="str">
        <f>if(and(P9560&lt;&gt;"",Q9560&lt;&gt;"newexp",Q9560&lt;&gt;"nostart"),countifs(script_conform_dispatching!A:A,P9560,script_conform_dispatching!B:B,Q9560),"")</f>
        <v/>
      </c>
      <c r="S9560" s="8" t="str">
        <f t="shared" si="3"/>
        <v/>
      </c>
    </row>
    <row r="9561" hidden="1">
      <c r="A9561" s="6" t="s">
        <v>23962</v>
      </c>
      <c r="B9561" s="6" t="s">
        <v>383</v>
      </c>
      <c r="C9561" s="6" t="s">
        <v>450</v>
      </c>
      <c r="F9561" s="6" t="s">
        <v>415</v>
      </c>
      <c r="G9561" s="6" t="s">
        <v>416</v>
      </c>
      <c r="H9561" s="8" t="str">
        <f>VLOOKUP(C9561,agent_name_matching!A:B,2,false)</f>
        <v>Validator LLM</v>
      </c>
      <c r="I9561" s="32" t="s">
        <v>451</v>
      </c>
      <c r="J9561" s="6" t="s">
        <v>452</v>
      </c>
      <c r="L9561" s="6">
        <v>1223.0</v>
      </c>
      <c r="M9561" s="6">
        <v>10.0</v>
      </c>
      <c r="N9561" s="6">
        <v>864.0</v>
      </c>
      <c r="O9561" s="6" t="s">
        <v>23963</v>
      </c>
      <c r="P9561" s="8" t="str">
        <f t="shared" si="1"/>
        <v/>
      </c>
      <c r="Q9561" s="8" t="str">
        <f t="shared" si="21"/>
        <v/>
      </c>
      <c r="R9561" s="8" t="str">
        <f>if(and(P9561&lt;&gt;"",Q9561&lt;&gt;"newexp",Q9561&lt;&gt;"nostart"),countifs(script_conform_dispatching!A:A,P9561,script_conform_dispatching!B:B,Q9561),"")</f>
        <v/>
      </c>
      <c r="S9561" s="8" t="str">
        <f t="shared" si="3"/>
        <v/>
      </c>
    </row>
    <row r="9562" hidden="1">
      <c r="A9562" s="6" t="s">
        <v>23964</v>
      </c>
      <c r="B9562" s="6" t="s">
        <v>383</v>
      </c>
      <c r="C9562" s="6" t="s">
        <v>37</v>
      </c>
      <c r="F9562" s="6" t="s">
        <v>415</v>
      </c>
      <c r="G9562" s="6" t="s">
        <v>416</v>
      </c>
      <c r="H9562" s="8" t="str">
        <f>VLOOKUP(C9562,agent_name_matching!A:B,2,false)</f>
        <v>Patient LLM</v>
      </c>
      <c r="I9562" s="32" t="s">
        <v>23965</v>
      </c>
      <c r="J9562" s="6" t="s">
        <v>418</v>
      </c>
      <c r="K9562" s="6">
        <v>1.0</v>
      </c>
      <c r="L9562" s="6">
        <v>1020.0</v>
      </c>
      <c r="M9562" s="6">
        <v>94.0</v>
      </c>
      <c r="N9562" s="6">
        <v>1387.0</v>
      </c>
      <c r="O9562" s="6" t="s">
        <v>23966</v>
      </c>
      <c r="P9562" s="8" t="str">
        <f t="shared" si="1"/>
        <v/>
      </c>
      <c r="Q9562" s="8" t="str">
        <f t="shared" si="21"/>
        <v/>
      </c>
      <c r="R9562" s="8" t="str">
        <f>if(and(P9562&lt;&gt;"",Q9562&lt;&gt;"newexp",Q9562&lt;&gt;"nostart"),countifs(script_conform_dispatching!A:A,P9562,script_conform_dispatching!B:B,Q9562),"")</f>
        <v/>
      </c>
      <c r="S9562" s="8" t="str">
        <f t="shared" si="3"/>
        <v/>
      </c>
    </row>
    <row r="9563" hidden="1">
      <c r="A9563" s="6" t="s">
        <v>23967</v>
      </c>
      <c r="B9563" s="6" t="s">
        <v>383</v>
      </c>
      <c r="C9563" s="6" t="s">
        <v>411</v>
      </c>
      <c r="H9563" s="8" t="str">
        <f>VLOOKUP(C9563,agent_name_matching!A:B,2,false)</f>
        <v>System</v>
      </c>
      <c r="I9563" s="33"/>
      <c r="O9563" s="6" t="s">
        <v>23968</v>
      </c>
      <c r="P9563" s="8" t="str">
        <f t="shared" si="1"/>
        <v/>
      </c>
      <c r="Q9563" s="8" t="str">
        <f t="shared" si="21"/>
        <v/>
      </c>
      <c r="R9563" s="8" t="str">
        <f>if(and(P9563&lt;&gt;"",Q9563&lt;&gt;"newexp",Q9563&lt;&gt;"nostart"),countifs(script_conform_dispatching!A:A,P9563,script_conform_dispatching!B:B,Q9563),"")</f>
        <v/>
      </c>
      <c r="S9563" s="8" t="str">
        <f t="shared" si="3"/>
        <v/>
      </c>
    </row>
    <row r="9564" hidden="1">
      <c r="A9564" s="6" t="s">
        <v>23969</v>
      </c>
      <c r="B9564" s="6" t="s">
        <v>383</v>
      </c>
      <c r="C9564" s="6" t="s">
        <v>1007</v>
      </c>
      <c r="F9564" s="6" t="s">
        <v>415</v>
      </c>
      <c r="G9564" s="6" t="s">
        <v>416</v>
      </c>
      <c r="H9564" s="8" t="str">
        <f>VLOOKUP(C9564,agent_name_matching!A:B,2,false)</f>
        <v>Assessor LLM</v>
      </c>
      <c r="I9564" s="32" t="s">
        <v>1008</v>
      </c>
      <c r="J9564" s="6" t="s">
        <v>418</v>
      </c>
      <c r="L9564" s="6">
        <v>1611.0</v>
      </c>
      <c r="M9564" s="6">
        <v>14.0</v>
      </c>
      <c r="N9564" s="6">
        <v>742.0</v>
      </c>
      <c r="O9564" s="6" t="s">
        <v>23970</v>
      </c>
      <c r="P9564" s="8" t="str">
        <f t="shared" si="1"/>
        <v/>
      </c>
      <c r="Q9564" s="8" t="str">
        <f t="shared" si="21"/>
        <v/>
      </c>
      <c r="R9564" s="8" t="str">
        <f>if(and(P9564&lt;&gt;"",Q9564&lt;&gt;"newexp",Q9564&lt;&gt;"nostart"),countifs(script_conform_dispatching!A:A,P9564,script_conform_dispatching!B:B,Q9564),"")</f>
        <v/>
      </c>
      <c r="S9564" s="8" t="str">
        <f t="shared" si="3"/>
        <v/>
      </c>
    </row>
    <row r="9565" hidden="1">
      <c r="A9565" s="6" t="s">
        <v>23971</v>
      </c>
      <c r="B9565" s="6" t="s">
        <v>383</v>
      </c>
      <c r="C9565" s="6" t="s">
        <v>1011</v>
      </c>
      <c r="F9565" s="6" t="s">
        <v>415</v>
      </c>
      <c r="G9565" s="6" t="s">
        <v>416</v>
      </c>
      <c r="H9565" s="8" t="str">
        <f>VLOOKUP(C9565,agent_name_matching!A:B,2,false)</f>
        <v>Dialog LLM</v>
      </c>
      <c r="I9565" s="32" t="s">
        <v>23972</v>
      </c>
      <c r="J9565" s="6" t="s">
        <v>418</v>
      </c>
      <c r="L9565" s="6">
        <v>3245.0</v>
      </c>
      <c r="M9565" s="6">
        <v>49.0</v>
      </c>
      <c r="N9565" s="6">
        <v>1613.0</v>
      </c>
      <c r="O9565" s="6" t="s">
        <v>23973</v>
      </c>
      <c r="P9565" s="8" t="str">
        <f t="shared" si="1"/>
        <v/>
      </c>
      <c r="Q9565" s="8" t="str">
        <f t="shared" si="21"/>
        <v/>
      </c>
      <c r="R9565" s="8" t="str">
        <f>if(and(P9565&lt;&gt;"",Q9565&lt;&gt;"newexp",Q9565&lt;&gt;"nostart"),countifs(script_conform_dispatching!A:A,P9565,script_conform_dispatching!B:B,Q9565),"")</f>
        <v/>
      </c>
      <c r="S9565" s="8" t="str">
        <f t="shared" si="3"/>
        <v/>
      </c>
    </row>
    <row r="9566" hidden="1">
      <c r="A9566" s="6" t="s">
        <v>23974</v>
      </c>
      <c r="B9566" s="6" t="s">
        <v>383</v>
      </c>
      <c r="C9566" s="6" t="s">
        <v>37</v>
      </c>
      <c r="F9566" s="6" t="s">
        <v>415</v>
      </c>
      <c r="G9566" s="6" t="s">
        <v>416</v>
      </c>
      <c r="H9566" s="8" t="str">
        <f>VLOOKUP(C9566,agent_name_matching!A:B,2,false)</f>
        <v>Patient LLM</v>
      </c>
      <c r="I9566" s="32" t="s">
        <v>23975</v>
      </c>
      <c r="J9566" s="6" t="s">
        <v>418</v>
      </c>
      <c r="K9566" s="6">
        <v>1.0</v>
      </c>
      <c r="L9566" s="6">
        <v>1171.0</v>
      </c>
      <c r="M9566" s="6">
        <v>82.0</v>
      </c>
      <c r="N9566" s="6">
        <v>1087.0</v>
      </c>
      <c r="O9566" s="6" t="s">
        <v>23976</v>
      </c>
      <c r="P9566" s="8" t="str">
        <f t="shared" si="1"/>
        <v/>
      </c>
      <c r="Q9566" s="8" t="str">
        <f t="shared" si="21"/>
        <v/>
      </c>
      <c r="R9566" s="8" t="str">
        <f>if(and(P9566&lt;&gt;"",Q9566&lt;&gt;"newexp",Q9566&lt;&gt;"nostart"),countifs(script_conform_dispatching!A:A,P9566,script_conform_dispatching!B:B,Q9566),"")</f>
        <v/>
      </c>
      <c r="S9566" s="8" t="str">
        <f t="shared" si="3"/>
        <v/>
      </c>
    </row>
    <row r="9567" hidden="1">
      <c r="A9567" s="6" t="s">
        <v>23977</v>
      </c>
      <c r="B9567" s="6" t="s">
        <v>383</v>
      </c>
      <c r="C9567" s="6" t="s">
        <v>411</v>
      </c>
      <c r="H9567" s="8" t="str">
        <f>VLOOKUP(C9567,agent_name_matching!A:B,2,false)</f>
        <v>System</v>
      </c>
      <c r="I9567" s="33"/>
      <c r="O9567" s="6" t="s">
        <v>23978</v>
      </c>
      <c r="P9567" s="8" t="str">
        <f t="shared" si="1"/>
        <v/>
      </c>
      <c r="Q9567" s="8" t="str">
        <f t="shared" si="21"/>
        <v/>
      </c>
      <c r="R9567" s="8" t="str">
        <f>if(and(P9567&lt;&gt;"",Q9567&lt;&gt;"newexp",Q9567&lt;&gt;"nostart"),countifs(script_conform_dispatching!A:A,P9567,script_conform_dispatching!B:B,Q9567),"")</f>
        <v/>
      </c>
      <c r="S9567" s="8" t="str">
        <f t="shared" si="3"/>
        <v/>
      </c>
    </row>
    <row r="9568" hidden="1">
      <c r="A9568" s="6" t="s">
        <v>23979</v>
      </c>
      <c r="B9568" s="6" t="s">
        <v>383</v>
      </c>
      <c r="C9568" s="6" t="s">
        <v>1007</v>
      </c>
      <c r="F9568" s="6" t="s">
        <v>415</v>
      </c>
      <c r="G9568" s="6" t="s">
        <v>416</v>
      </c>
      <c r="H9568" s="8" t="str">
        <f>VLOOKUP(C9568,agent_name_matching!A:B,2,false)</f>
        <v>Assessor LLM</v>
      </c>
      <c r="I9568" s="32" t="s">
        <v>1008</v>
      </c>
      <c r="J9568" s="6" t="s">
        <v>418</v>
      </c>
      <c r="L9568" s="6">
        <v>1748.0</v>
      </c>
      <c r="M9568" s="6">
        <v>14.0</v>
      </c>
      <c r="N9568" s="6">
        <v>568.0</v>
      </c>
      <c r="O9568" s="6" t="s">
        <v>23980</v>
      </c>
      <c r="P9568" s="8" t="str">
        <f t="shared" si="1"/>
        <v/>
      </c>
      <c r="Q9568" s="8" t="str">
        <f t="shared" si="21"/>
        <v/>
      </c>
      <c r="R9568" s="8" t="str">
        <f>if(and(P9568&lt;&gt;"",Q9568&lt;&gt;"newexp",Q9568&lt;&gt;"nostart"),countifs(script_conform_dispatching!A:A,P9568,script_conform_dispatching!B:B,Q9568),"")</f>
        <v/>
      </c>
      <c r="S9568" s="8" t="str">
        <f t="shared" si="3"/>
        <v/>
      </c>
    </row>
    <row r="9569" hidden="1">
      <c r="A9569" s="6" t="s">
        <v>23981</v>
      </c>
      <c r="B9569" s="6" t="s">
        <v>383</v>
      </c>
      <c r="C9569" s="6" t="s">
        <v>1011</v>
      </c>
      <c r="F9569" s="6" t="s">
        <v>415</v>
      </c>
      <c r="G9569" s="6" t="s">
        <v>416</v>
      </c>
      <c r="H9569" s="8" t="str">
        <f>VLOOKUP(C9569,agent_name_matching!A:B,2,false)</f>
        <v>Dialog LLM</v>
      </c>
      <c r="I9569" s="32" t="s">
        <v>23982</v>
      </c>
      <c r="J9569" s="6" t="s">
        <v>418</v>
      </c>
      <c r="L9569" s="6">
        <v>3680.0</v>
      </c>
      <c r="M9569" s="6">
        <v>79.0</v>
      </c>
      <c r="N9569" s="6">
        <v>1282.0</v>
      </c>
      <c r="O9569" s="6" t="s">
        <v>23983</v>
      </c>
      <c r="P9569" s="8" t="str">
        <f t="shared" si="1"/>
        <v/>
      </c>
      <c r="Q9569" s="8" t="str">
        <f t="shared" si="21"/>
        <v/>
      </c>
      <c r="R9569" s="8" t="str">
        <f>if(and(P9569&lt;&gt;"",Q9569&lt;&gt;"newexp",Q9569&lt;&gt;"nostart"),countifs(script_conform_dispatching!A:A,P9569,script_conform_dispatching!B:B,Q9569),"")</f>
        <v/>
      </c>
      <c r="S9569" s="8" t="str">
        <f t="shared" si="3"/>
        <v/>
      </c>
    </row>
    <row r="9570" hidden="1">
      <c r="A9570" s="6" t="s">
        <v>23984</v>
      </c>
      <c r="B9570" s="6" t="s">
        <v>383</v>
      </c>
      <c r="C9570" s="6" t="s">
        <v>37</v>
      </c>
      <c r="F9570" s="6" t="s">
        <v>415</v>
      </c>
      <c r="G9570" s="6" t="s">
        <v>416</v>
      </c>
      <c r="H9570" s="8" t="str">
        <f>VLOOKUP(C9570,agent_name_matching!A:B,2,false)</f>
        <v>Patient LLM</v>
      </c>
      <c r="I9570" s="32" t="s">
        <v>23985</v>
      </c>
      <c r="J9570" s="6" t="s">
        <v>418</v>
      </c>
      <c r="K9570" s="6">
        <v>1.0</v>
      </c>
      <c r="L9570" s="6">
        <v>1340.0</v>
      </c>
      <c r="M9570" s="6">
        <v>102.0</v>
      </c>
      <c r="N9570" s="6">
        <v>1629.0</v>
      </c>
      <c r="O9570" s="6" t="s">
        <v>23986</v>
      </c>
      <c r="P9570" s="8" t="str">
        <f t="shared" si="1"/>
        <v/>
      </c>
      <c r="Q9570" s="8" t="str">
        <f t="shared" si="21"/>
        <v/>
      </c>
      <c r="R9570" s="8" t="str">
        <f>if(and(P9570&lt;&gt;"",Q9570&lt;&gt;"newexp",Q9570&lt;&gt;"nostart"),countifs(script_conform_dispatching!A:A,P9570,script_conform_dispatching!B:B,Q9570),"")</f>
        <v/>
      </c>
      <c r="S9570" s="8" t="str">
        <f t="shared" si="3"/>
        <v/>
      </c>
    </row>
    <row r="9571" hidden="1">
      <c r="A9571" s="6" t="s">
        <v>23987</v>
      </c>
      <c r="B9571" s="6" t="s">
        <v>383</v>
      </c>
      <c r="C9571" s="6" t="s">
        <v>411</v>
      </c>
      <c r="H9571" s="8" t="str">
        <f>VLOOKUP(C9571,agent_name_matching!A:B,2,false)</f>
        <v>System</v>
      </c>
      <c r="I9571" s="33"/>
      <c r="O9571" s="6" t="s">
        <v>23988</v>
      </c>
      <c r="P9571" s="8" t="str">
        <f t="shared" si="1"/>
        <v/>
      </c>
      <c r="Q9571" s="8" t="str">
        <f t="shared" si="21"/>
        <v/>
      </c>
      <c r="R9571" s="8" t="str">
        <f>if(and(P9571&lt;&gt;"",Q9571&lt;&gt;"newexp",Q9571&lt;&gt;"nostart"),countifs(script_conform_dispatching!A:A,P9571,script_conform_dispatching!B:B,Q9571),"")</f>
        <v/>
      </c>
      <c r="S9571" s="8" t="str">
        <f t="shared" si="3"/>
        <v/>
      </c>
    </row>
    <row r="9572" hidden="1">
      <c r="A9572" s="6" t="s">
        <v>23989</v>
      </c>
      <c r="B9572" s="6" t="s">
        <v>383</v>
      </c>
      <c r="C9572" s="6" t="s">
        <v>1007</v>
      </c>
      <c r="F9572" s="6" t="s">
        <v>415</v>
      </c>
      <c r="G9572" s="6" t="s">
        <v>416</v>
      </c>
      <c r="H9572" s="8" t="str">
        <f>VLOOKUP(C9572,agent_name_matching!A:B,2,false)</f>
        <v>Assessor LLM</v>
      </c>
      <c r="I9572" s="32" t="s">
        <v>1008</v>
      </c>
      <c r="J9572" s="6" t="s">
        <v>418</v>
      </c>
      <c r="L9572" s="6">
        <v>1935.0</v>
      </c>
      <c r="M9572" s="6">
        <v>14.0</v>
      </c>
      <c r="N9572" s="6">
        <v>653.0</v>
      </c>
      <c r="O9572" s="6" t="s">
        <v>23990</v>
      </c>
      <c r="P9572" s="8" t="str">
        <f t="shared" si="1"/>
        <v/>
      </c>
      <c r="Q9572" s="8" t="str">
        <f t="shared" si="21"/>
        <v/>
      </c>
      <c r="R9572" s="8" t="str">
        <f>if(and(P9572&lt;&gt;"",Q9572&lt;&gt;"newexp",Q9572&lt;&gt;"nostart"),countifs(script_conform_dispatching!A:A,P9572,script_conform_dispatching!B:B,Q9572),"")</f>
        <v/>
      </c>
      <c r="S9572" s="8" t="str">
        <f t="shared" si="3"/>
        <v/>
      </c>
    </row>
    <row r="9573" hidden="1">
      <c r="A9573" s="6" t="s">
        <v>23991</v>
      </c>
      <c r="B9573" s="6" t="s">
        <v>383</v>
      </c>
      <c r="C9573" s="6" t="s">
        <v>1011</v>
      </c>
      <c r="F9573" s="6" t="s">
        <v>415</v>
      </c>
      <c r="G9573" s="6" t="s">
        <v>416</v>
      </c>
      <c r="H9573" s="8" t="str">
        <f>VLOOKUP(C9573,agent_name_matching!A:B,2,false)</f>
        <v>Dialog LLM</v>
      </c>
      <c r="I9573" s="32" t="s">
        <v>23992</v>
      </c>
      <c r="J9573" s="6" t="s">
        <v>418</v>
      </c>
      <c r="L9573" s="6">
        <v>4165.0</v>
      </c>
      <c r="M9573" s="6">
        <v>87.0</v>
      </c>
      <c r="N9573" s="6">
        <v>1677.0</v>
      </c>
      <c r="O9573" s="6" t="s">
        <v>23993</v>
      </c>
      <c r="P9573" s="8" t="str">
        <f t="shared" si="1"/>
        <v/>
      </c>
      <c r="Q9573" s="8" t="str">
        <f t="shared" si="21"/>
        <v/>
      </c>
      <c r="R9573" s="8" t="str">
        <f>if(and(P9573&lt;&gt;"",Q9573&lt;&gt;"newexp",Q9573&lt;&gt;"nostart"),countifs(script_conform_dispatching!A:A,P9573,script_conform_dispatching!B:B,Q9573),"")</f>
        <v/>
      </c>
      <c r="S9573" s="8" t="str">
        <f t="shared" si="3"/>
        <v/>
      </c>
    </row>
    <row r="9574" hidden="1">
      <c r="A9574" s="6" t="s">
        <v>23994</v>
      </c>
      <c r="B9574" s="6" t="s">
        <v>383</v>
      </c>
      <c r="C9574" s="6" t="s">
        <v>37</v>
      </c>
      <c r="F9574" s="6" t="s">
        <v>415</v>
      </c>
      <c r="G9574" s="6" t="s">
        <v>416</v>
      </c>
      <c r="H9574" s="8" t="str">
        <f>VLOOKUP(C9574,agent_name_matching!A:B,2,false)</f>
        <v>Patient LLM</v>
      </c>
      <c r="I9574" s="32" t="s">
        <v>23995</v>
      </c>
      <c r="J9574" s="6" t="s">
        <v>418</v>
      </c>
      <c r="K9574" s="6">
        <v>1.0</v>
      </c>
      <c r="L9574" s="6">
        <v>1537.0</v>
      </c>
      <c r="M9574" s="6">
        <v>73.0</v>
      </c>
      <c r="N9574" s="6">
        <v>2025.0</v>
      </c>
      <c r="O9574" s="6" t="s">
        <v>23996</v>
      </c>
      <c r="P9574" s="8" t="str">
        <f t="shared" si="1"/>
        <v/>
      </c>
      <c r="Q9574" s="8" t="str">
        <f t="shared" si="21"/>
        <v/>
      </c>
      <c r="R9574" s="8" t="str">
        <f>if(and(P9574&lt;&gt;"",Q9574&lt;&gt;"newexp",Q9574&lt;&gt;"nostart"),countifs(script_conform_dispatching!A:A,P9574,script_conform_dispatching!B:B,Q9574),"")</f>
        <v/>
      </c>
      <c r="S9574" s="8" t="str">
        <f t="shared" si="3"/>
        <v/>
      </c>
    </row>
    <row r="9575" hidden="1">
      <c r="A9575" s="6" t="s">
        <v>23997</v>
      </c>
      <c r="B9575" s="6" t="s">
        <v>383</v>
      </c>
      <c r="C9575" s="6" t="s">
        <v>411</v>
      </c>
      <c r="H9575" s="8" t="str">
        <f>VLOOKUP(C9575,agent_name_matching!A:B,2,false)</f>
        <v>System</v>
      </c>
      <c r="I9575" s="33"/>
      <c r="O9575" s="6" t="s">
        <v>23998</v>
      </c>
      <c r="P9575" s="8" t="str">
        <f t="shared" si="1"/>
        <v/>
      </c>
      <c r="Q9575" s="8" t="str">
        <f t="shared" si="21"/>
        <v/>
      </c>
      <c r="R9575" s="8" t="str">
        <f>if(and(P9575&lt;&gt;"",Q9575&lt;&gt;"newexp",Q9575&lt;&gt;"nostart"),countifs(script_conform_dispatching!A:A,P9575,script_conform_dispatching!B:B,Q9575),"")</f>
        <v/>
      </c>
      <c r="S9575" s="8" t="str">
        <f t="shared" si="3"/>
        <v/>
      </c>
    </row>
    <row r="9576" hidden="1">
      <c r="A9576" s="6" t="s">
        <v>23999</v>
      </c>
      <c r="B9576" s="6" t="s">
        <v>383</v>
      </c>
      <c r="C9576" s="6" t="s">
        <v>1007</v>
      </c>
      <c r="F9576" s="6" t="s">
        <v>415</v>
      </c>
      <c r="G9576" s="6" t="s">
        <v>416</v>
      </c>
      <c r="H9576" s="8" t="str">
        <f>VLOOKUP(C9576,agent_name_matching!A:B,2,false)</f>
        <v>Assessor LLM</v>
      </c>
      <c r="I9576" s="32" t="s">
        <v>1008</v>
      </c>
      <c r="J9576" s="6" t="s">
        <v>418</v>
      </c>
      <c r="L9576" s="6">
        <v>2101.0</v>
      </c>
      <c r="M9576" s="6">
        <v>14.0</v>
      </c>
      <c r="N9576" s="6">
        <v>683.0</v>
      </c>
      <c r="O9576" s="6" t="s">
        <v>24000</v>
      </c>
      <c r="P9576" s="8" t="str">
        <f t="shared" si="1"/>
        <v/>
      </c>
      <c r="Q9576" s="8" t="str">
        <f t="shared" si="21"/>
        <v/>
      </c>
      <c r="R9576" s="8" t="str">
        <f>if(and(P9576&lt;&gt;"",Q9576&lt;&gt;"newexp",Q9576&lt;&gt;"nostart"),countifs(script_conform_dispatching!A:A,P9576,script_conform_dispatching!B:B,Q9576),"")</f>
        <v/>
      </c>
      <c r="S9576" s="8" t="str">
        <f t="shared" si="3"/>
        <v/>
      </c>
    </row>
    <row r="9577" hidden="1">
      <c r="A9577" s="6" t="s">
        <v>24001</v>
      </c>
      <c r="B9577" s="6" t="s">
        <v>383</v>
      </c>
      <c r="C9577" s="6" t="s">
        <v>1011</v>
      </c>
      <c r="F9577" s="6" t="s">
        <v>415</v>
      </c>
      <c r="G9577" s="6" t="s">
        <v>416</v>
      </c>
      <c r="H9577" s="8" t="str">
        <f>VLOOKUP(C9577,agent_name_matching!A:B,2,false)</f>
        <v>Dialog LLM</v>
      </c>
      <c r="I9577" s="32" t="s">
        <v>24002</v>
      </c>
      <c r="J9577" s="6" t="s">
        <v>418</v>
      </c>
      <c r="L9577" s="6">
        <v>4629.0</v>
      </c>
      <c r="M9577" s="6">
        <v>79.0</v>
      </c>
      <c r="N9577" s="6">
        <v>1964.0</v>
      </c>
      <c r="O9577" s="6" t="s">
        <v>24003</v>
      </c>
      <c r="P9577" s="8" t="str">
        <f t="shared" si="1"/>
        <v/>
      </c>
      <c r="Q9577" s="8" t="str">
        <f t="shared" si="21"/>
        <v/>
      </c>
      <c r="R9577" s="8" t="str">
        <f>if(and(P9577&lt;&gt;"",Q9577&lt;&gt;"newexp",Q9577&lt;&gt;"nostart"),countifs(script_conform_dispatching!A:A,P9577,script_conform_dispatching!B:B,Q9577),"")</f>
        <v/>
      </c>
      <c r="S9577" s="8" t="str">
        <f t="shared" si="3"/>
        <v/>
      </c>
    </row>
    <row r="9578" hidden="1">
      <c r="A9578" s="6" t="s">
        <v>24004</v>
      </c>
      <c r="B9578" s="6" t="s">
        <v>383</v>
      </c>
      <c r="C9578" s="6" t="s">
        <v>37</v>
      </c>
      <c r="F9578" s="6" t="s">
        <v>415</v>
      </c>
      <c r="G9578" s="6" t="s">
        <v>416</v>
      </c>
      <c r="H9578" s="8" t="str">
        <f>VLOOKUP(C9578,agent_name_matching!A:B,2,false)</f>
        <v>Patient LLM</v>
      </c>
      <c r="I9578" s="32" t="s">
        <v>24005</v>
      </c>
      <c r="J9578" s="6" t="s">
        <v>418</v>
      </c>
      <c r="K9578" s="6">
        <v>1.0</v>
      </c>
      <c r="L9578" s="6">
        <v>1697.0</v>
      </c>
      <c r="M9578" s="6">
        <v>113.0</v>
      </c>
      <c r="N9578" s="6">
        <v>1729.0</v>
      </c>
      <c r="O9578" s="6" t="s">
        <v>24006</v>
      </c>
      <c r="P9578" s="8" t="str">
        <f t="shared" si="1"/>
        <v/>
      </c>
      <c r="Q9578" s="8" t="str">
        <f t="shared" si="21"/>
        <v/>
      </c>
      <c r="R9578" s="8" t="str">
        <f>if(and(P9578&lt;&gt;"",Q9578&lt;&gt;"newexp",Q9578&lt;&gt;"nostart"),countifs(script_conform_dispatching!A:A,P9578,script_conform_dispatching!B:B,Q9578),"")</f>
        <v/>
      </c>
      <c r="S9578" s="8" t="str">
        <f t="shared" si="3"/>
        <v/>
      </c>
    </row>
    <row r="9579" hidden="1">
      <c r="A9579" s="6" t="s">
        <v>24007</v>
      </c>
      <c r="B9579" s="6" t="s">
        <v>383</v>
      </c>
      <c r="C9579" s="6" t="s">
        <v>411</v>
      </c>
      <c r="H9579" s="8" t="str">
        <f>VLOOKUP(C9579,agent_name_matching!A:B,2,false)</f>
        <v>System</v>
      </c>
      <c r="I9579" s="33"/>
      <c r="O9579" s="6" t="s">
        <v>24008</v>
      </c>
      <c r="P9579" s="8" t="str">
        <f t="shared" si="1"/>
        <v/>
      </c>
      <c r="Q9579" s="8" t="str">
        <f t="shared" si="21"/>
        <v/>
      </c>
      <c r="R9579" s="8" t="str">
        <f>if(and(P9579&lt;&gt;"",Q9579&lt;&gt;"newexp",Q9579&lt;&gt;"nostart"),countifs(script_conform_dispatching!A:A,P9579,script_conform_dispatching!B:B,Q9579),"")</f>
        <v/>
      </c>
      <c r="S9579" s="8" t="str">
        <f t="shared" si="3"/>
        <v/>
      </c>
    </row>
    <row r="9580" hidden="1">
      <c r="A9580" s="6" t="s">
        <v>24009</v>
      </c>
      <c r="B9580" s="6" t="s">
        <v>383</v>
      </c>
      <c r="C9580" s="6" t="s">
        <v>1007</v>
      </c>
      <c r="F9580" s="6" t="s">
        <v>415</v>
      </c>
      <c r="G9580" s="6" t="s">
        <v>416</v>
      </c>
      <c r="H9580" s="8" t="str">
        <f>VLOOKUP(C9580,agent_name_matching!A:B,2,false)</f>
        <v>Assessor LLM</v>
      </c>
      <c r="I9580" s="32" t="s">
        <v>1008</v>
      </c>
      <c r="J9580" s="6" t="s">
        <v>418</v>
      </c>
      <c r="L9580" s="6">
        <v>2299.0</v>
      </c>
      <c r="M9580" s="6">
        <v>14.0</v>
      </c>
      <c r="N9580" s="6">
        <v>654.0</v>
      </c>
      <c r="O9580" s="6" t="s">
        <v>24010</v>
      </c>
      <c r="P9580" s="8" t="str">
        <f t="shared" si="1"/>
        <v/>
      </c>
      <c r="Q9580" s="8" t="str">
        <f t="shared" si="21"/>
        <v/>
      </c>
      <c r="R9580" s="8" t="str">
        <f>if(and(P9580&lt;&gt;"",Q9580&lt;&gt;"newexp",Q9580&lt;&gt;"nostart"),countifs(script_conform_dispatching!A:A,P9580,script_conform_dispatching!B:B,Q9580),"")</f>
        <v/>
      </c>
      <c r="S9580" s="8" t="str">
        <f t="shared" si="3"/>
        <v/>
      </c>
    </row>
    <row r="9581" hidden="1">
      <c r="A9581" s="6" t="s">
        <v>24011</v>
      </c>
      <c r="B9581" s="6" t="s">
        <v>383</v>
      </c>
      <c r="C9581" s="6" t="s">
        <v>1011</v>
      </c>
      <c r="F9581" s="6" t="s">
        <v>415</v>
      </c>
      <c r="G9581" s="6" t="s">
        <v>416</v>
      </c>
      <c r="H9581" s="8" t="str">
        <f>VLOOKUP(C9581,agent_name_matching!A:B,2,false)</f>
        <v>Dialog LLM</v>
      </c>
      <c r="I9581" s="32" t="s">
        <v>24012</v>
      </c>
      <c r="J9581" s="6" t="s">
        <v>418</v>
      </c>
      <c r="L9581" s="6">
        <v>5125.0</v>
      </c>
      <c r="M9581" s="6">
        <v>154.0</v>
      </c>
      <c r="N9581" s="6">
        <v>3838.0</v>
      </c>
      <c r="O9581" s="6" t="s">
        <v>24013</v>
      </c>
      <c r="P9581" s="8" t="str">
        <f t="shared" si="1"/>
        <v/>
      </c>
      <c r="Q9581" s="8" t="str">
        <f t="shared" si="21"/>
        <v/>
      </c>
      <c r="R9581" s="8" t="str">
        <f>if(and(P9581&lt;&gt;"",Q9581&lt;&gt;"newexp",Q9581&lt;&gt;"nostart"),countifs(script_conform_dispatching!A:A,P9581,script_conform_dispatching!B:B,Q9581),"")</f>
        <v/>
      </c>
      <c r="S9581" s="8" t="str">
        <f t="shared" si="3"/>
        <v/>
      </c>
    </row>
    <row r="9582" hidden="1">
      <c r="A9582" s="6" t="s">
        <v>24014</v>
      </c>
      <c r="B9582" s="6" t="s">
        <v>383</v>
      </c>
      <c r="C9582" s="6" t="s">
        <v>37</v>
      </c>
      <c r="F9582" s="6" t="s">
        <v>415</v>
      </c>
      <c r="G9582" s="6" t="s">
        <v>416</v>
      </c>
      <c r="H9582" s="8" t="str">
        <f>VLOOKUP(C9582,agent_name_matching!A:B,2,false)</f>
        <v>Patient LLM</v>
      </c>
      <c r="I9582" s="32" t="s">
        <v>24015</v>
      </c>
      <c r="J9582" s="6" t="s">
        <v>418</v>
      </c>
      <c r="K9582" s="6">
        <v>1.0</v>
      </c>
      <c r="L9582" s="6">
        <v>1972.0</v>
      </c>
      <c r="M9582" s="6">
        <v>47.0</v>
      </c>
      <c r="N9582" s="6">
        <v>1273.0</v>
      </c>
      <c r="O9582" s="6" t="s">
        <v>24016</v>
      </c>
      <c r="P9582" s="8" t="str">
        <f t="shared" si="1"/>
        <v/>
      </c>
      <c r="Q9582" s="8" t="str">
        <f t="shared" si="21"/>
        <v/>
      </c>
      <c r="R9582" s="8" t="str">
        <f>if(and(P9582&lt;&gt;"",Q9582&lt;&gt;"newexp",Q9582&lt;&gt;"nostart"),countifs(script_conform_dispatching!A:A,P9582,script_conform_dispatching!B:B,Q9582),"")</f>
        <v/>
      </c>
      <c r="S9582" s="8" t="str">
        <f t="shared" si="3"/>
        <v/>
      </c>
    </row>
    <row r="9583" hidden="1">
      <c r="A9583" s="6" t="s">
        <v>24017</v>
      </c>
      <c r="B9583" s="6" t="s">
        <v>383</v>
      </c>
      <c r="C9583" s="6" t="s">
        <v>411</v>
      </c>
      <c r="H9583" s="8" t="str">
        <f>VLOOKUP(C9583,agent_name_matching!A:B,2,false)</f>
        <v>System</v>
      </c>
      <c r="I9583" s="33"/>
      <c r="O9583" s="6" t="s">
        <v>24018</v>
      </c>
      <c r="P9583" s="8" t="str">
        <f t="shared" si="1"/>
        <v/>
      </c>
      <c r="Q9583" s="8" t="str">
        <f t="shared" si="21"/>
        <v/>
      </c>
      <c r="R9583" s="8" t="str">
        <f>if(and(P9583&lt;&gt;"",Q9583&lt;&gt;"newexp",Q9583&lt;&gt;"nostart"),countifs(script_conform_dispatching!A:A,P9583,script_conform_dispatching!B:B,Q9583),"")</f>
        <v/>
      </c>
      <c r="S9583" s="8" t="str">
        <f t="shared" si="3"/>
        <v/>
      </c>
    </row>
    <row r="9584" hidden="1">
      <c r="A9584" s="6" t="s">
        <v>24019</v>
      </c>
      <c r="B9584" s="6" t="s">
        <v>383</v>
      </c>
      <c r="C9584" s="6" t="s">
        <v>1007</v>
      </c>
      <c r="F9584" s="6" t="s">
        <v>415</v>
      </c>
      <c r="G9584" s="6" t="s">
        <v>416</v>
      </c>
      <c r="H9584" s="8" t="str">
        <f>VLOOKUP(C9584,agent_name_matching!A:B,2,false)</f>
        <v>Assessor LLM</v>
      </c>
      <c r="I9584" s="32" t="s">
        <v>1040</v>
      </c>
      <c r="J9584" s="6" t="s">
        <v>418</v>
      </c>
      <c r="L9584" s="6">
        <v>2506.0</v>
      </c>
      <c r="M9584" s="6">
        <v>12.0</v>
      </c>
      <c r="N9584" s="6">
        <v>640.0</v>
      </c>
      <c r="O9584" s="6" t="s">
        <v>24020</v>
      </c>
      <c r="P9584" s="8" t="str">
        <f t="shared" si="1"/>
        <v/>
      </c>
      <c r="Q9584" s="8" t="str">
        <f t="shared" si="21"/>
        <v/>
      </c>
      <c r="R9584" s="8" t="str">
        <f>if(and(P9584&lt;&gt;"",Q9584&lt;&gt;"newexp",Q9584&lt;&gt;"nostart"),countifs(script_conform_dispatching!A:A,P9584,script_conform_dispatching!B:B,Q9584),"")</f>
        <v/>
      </c>
      <c r="S9584" s="8" t="str">
        <f t="shared" si="3"/>
        <v/>
      </c>
    </row>
    <row r="9585" hidden="1">
      <c r="A9585" s="6" t="s">
        <v>24021</v>
      </c>
      <c r="B9585" s="6" t="s">
        <v>383</v>
      </c>
      <c r="C9585" s="6" t="s">
        <v>407</v>
      </c>
      <c r="D9585" s="6">
        <v>3.0</v>
      </c>
      <c r="E9585" s="6" t="s">
        <v>445</v>
      </c>
      <c r="H9585" s="8" t="str">
        <f>VLOOKUP(C9585,agent_name_matching!A:B,2,false)</f>
        <v>--</v>
      </c>
      <c r="I9585" s="33"/>
      <c r="O9585" s="6" t="s">
        <v>24022</v>
      </c>
      <c r="P9585" s="8">
        <f t="shared" si="1"/>
        <v>3</v>
      </c>
      <c r="Q9585" s="8">
        <f t="shared" si="21"/>
        <v>4</v>
      </c>
      <c r="R9585" s="8">
        <f>if(and(P9585&lt;&gt;"",Q9585&lt;&gt;"newexp",Q9585&lt;&gt;"nostart"),countifs(script_conform_dispatching!A:A,P9585,script_conform_dispatching!B:B,Q9585),"")</f>
        <v>1</v>
      </c>
      <c r="S9585" s="8" t="str">
        <f t="shared" si="3"/>
        <v/>
      </c>
    </row>
    <row r="9586" hidden="1">
      <c r="A9586" s="6" t="s">
        <v>24023</v>
      </c>
      <c r="B9586" s="6" t="s">
        <v>383</v>
      </c>
      <c r="C9586" s="6" t="s">
        <v>1045</v>
      </c>
      <c r="F9586" s="6" t="s">
        <v>415</v>
      </c>
      <c r="G9586" s="6" t="s">
        <v>416</v>
      </c>
      <c r="H9586" s="8" t="str">
        <f>VLOOKUP(C9586,agent_name_matching!A:B,2,false)</f>
        <v>Dispatcher LLM</v>
      </c>
      <c r="I9586" s="32" t="s">
        <v>2086</v>
      </c>
      <c r="J9586" s="6" t="s">
        <v>418</v>
      </c>
      <c r="L9586" s="6">
        <v>3923.0</v>
      </c>
      <c r="M9586" s="6">
        <v>210.0</v>
      </c>
      <c r="N9586" s="6">
        <v>3385.0</v>
      </c>
      <c r="O9586" s="6" t="s">
        <v>24024</v>
      </c>
      <c r="P9586" s="8" t="str">
        <f t="shared" si="1"/>
        <v/>
      </c>
      <c r="Q9586" s="8" t="str">
        <f t="shared" si="21"/>
        <v/>
      </c>
      <c r="R9586" s="8" t="str">
        <f>if(and(P9586&lt;&gt;"",Q9586&lt;&gt;"newexp",Q9586&lt;&gt;"nostart"),countifs(script_conform_dispatching!A:A,P9586,script_conform_dispatching!B:B,Q9586),"")</f>
        <v/>
      </c>
      <c r="S9586" s="8" t="str">
        <f t="shared" si="3"/>
        <v/>
      </c>
    </row>
    <row r="9587" hidden="1">
      <c r="A9587" s="6" t="s">
        <v>24025</v>
      </c>
      <c r="B9587" s="6" t="s">
        <v>383</v>
      </c>
      <c r="C9587" s="6" t="s">
        <v>407</v>
      </c>
      <c r="D9587" s="6">
        <v>4.0</v>
      </c>
      <c r="E9587" s="6" t="s">
        <v>408</v>
      </c>
      <c r="H9587" s="8" t="str">
        <f>VLOOKUP(C9587,agent_name_matching!A:B,2,false)</f>
        <v>--</v>
      </c>
      <c r="I9587" s="33"/>
      <c r="O9587" s="6" t="s">
        <v>24026</v>
      </c>
      <c r="P9587" s="8" t="str">
        <f t="shared" si="1"/>
        <v/>
      </c>
      <c r="Q9587" s="8" t="str">
        <f t="shared" si="21"/>
        <v/>
      </c>
      <c r="R9587" s="8" t="str">
        <f>if(and(P9587&lt;&gt;"",Q9587&lt;&gt;"newexp",Q9587&lt;&gt;"nostart"),countifs(script_conform_dispatching!A:A,P9587,script_conform_dispatching!B:B,Q9587),"")</f>
        <v/>
      </c>
      <c r="S9587" s="8" t="str">
        <f t="shared" si="3"/>
        <v/>
      </c>
    </row>
    <row r="9588" hidden="1">
      <c r="A9588" s="6" t="s">
        <v>24027</v>
      </c>
      <c r="B9588" s="6" t="s">
        <v>383</v>
      </c>
      <c r="C9588" s="6" t="s">
        <v>1011</v>
      </c>
      <c r="F9588" s="6" t="s">
        <v>415</v>
      </c>
      <c r="G9588" s="6" t="s">
        <v>416</v>
      </c>
      <c r="H9588" s="8" t="str">
        <f>VLOOKUP(C9588,agent_name_matching!A:B,2,false)</f>
        <v>Dialog LLM</v>
      </c>
      <c r="I9588" s="32" t="s">
        <v>24028</v>
      </c>
      <c r="J9588" s="6" t="s">
        <v>418</v>
      </c>
      <c r="L9588" s="6">
        <v>5842.0</v>
      </c>
      <c r="M9588" s="6">
        <v>126.0</v>
      </c>
      <c r="N9588" s="6">
        <v>2198.0</v>
      </c>
      <c r="O9588" s="6" t="s">
        <v>24029</v>
      </c>
      <c r="P9588" s="8" t="str">
        <f t="shared" si="1"/>
        <v/>
      </c>
      <c r="Q9588" s="8" t="str">
        <f t="shared" si="21"/>
        <v/>
      </c>
      <c r="R9588" s="8" t="str">
        <f>if(and(P9588&lt;&gt;"",Q9588&lt;&gt;"newexp",Q9588&lt;&gt;"nostart"),countifs(script_conform_dispatching!A:A,P9588,script_conform_dispatching!B:B,Q9588),"")</f>
        <v/>
      </c>
      <c r="S9588" s="8" t="str">
        <f t="shared" si="3"/>
        <v/>
      </c>
    </row>
    <row r="9589" hidden="1">
      <c r="A9589" s="6" t="s">
        <v>24030</v>
      </c>
      <c r="B9589" s="6" t="s">
        <v>383</v>
      </c>
      <c r="C9589" s="6" t="s">
        <v>450</v>
      </c>
      <c r="F9589" s="6" t="s">
        <v>415</v>
      </c>
      <c r="G9589" s="6" t="s">
        <v>416</v>
      </c>
      <c r="H9589" s="8" t="str">
        <f>VLOOKUP(C9589,agent_name_matching!A:B,2,false)</f>
        <v>Validator LLM</v>
      </c>
      <c r="I9589" s="32" t="s">
        <v>24031</v>
      </c>
      <c r="J9589" s="6" t="s">
        <v>452</v>
      </c>
      <c r="L9589" s="6">
        <v>2455.0</v>
      </c>
      <c r="M9589" s="6">
        <v>32.0</v>
      </c>
      <c r="N9589" s="6">
        <v>883.0</v>
      </c>
      <c r="O9589" s="6" t="s">
        <v>24032</v>
      </c>
      <c r="P9589" s="8" t="str">
        <f t="shared" si="1"/>
        <v/>
      </c>
      <c r="Q9589" s="8" t="str">
        <f t="shared" si="21"/>
        <v/>
      </c>
      <c r="R9589" s="8" t="str">
        <f>if(and(P9589&lt;&gt;"",Q9589&lt;&gt;"newexp",Q9589&lt;&gt;"nostart"),countifs(script_conform_dispatching!A:A,P9589,script_conform_dispatching!B:B,Q9589),"")</f>
        <v/>
      </c>
      <c r="S9589" s="8" t="str">
        <f t="shared" si="3"/>
        <v/>
      </c>
    </row>
    <row r="9590" hidden="1">
      <c r="A9590" s="6" t="s">
        <v>24033</v>
      </c>
      <c r="B9590" s="6" t="s">
        <v>383</v>
      </c>
      <c r="C9590" s="6" t="s">
        <v>37</v>
      </c>
      <c r="F9590" s="6" t="s">
        <v>415</v>
      </c>
      <c r="G9590" s="6" t="s">
        <v>416</v>
      </c>
      <c r="H9590" s="8" t="str">
        <f>VLOOKUP(C9590,agent_name_matching!A:B,2,false)</f>
        <v>Patient LLM</v>
      </c>
      <c r="I9590" s="32" t="s">
        <v>24034</v>
      </c>
      <c r="J9590" s="6" t="s">
        <v>418</v>
      </c>
      <c r="K9590" s="6">
        <v>1.0</v>
      </c>
      <c r="L9590" s="6">
        <v>2153.0</v>
      </c>
      <c r="M9590" s="6">
        <v>26.0</v>
      </c>
      <c r="N9590" s="6">
        <v>1252.0</v>
      </c>
      <c r="O9590" s="6" t="s">
        <v>24035</v>
      </c>
      <c r="P9590" s="8" t="str">
        <f t="shared" si="1"/>
        <v/>
      </c>
      <c r="Q9590" s="8" t="str">
        <f t="shared" si="21"/>
        <v/>
      </c>
      <c r="R9590" s="8" t="str">
        <f>if(and(P9590&lt;&gt;"",Q9590&lt;&gt;"newexp",Q9590&lt;&gt;"nostart"),countifs(script_conform_dispatching!A:A,P9590,script_conform_dispatching!B:B,Q9590),"")</f>
        <v/>
      </c>
      <c r="S9590" s="8" t="str">
        <f t="shared" si="3"/>
        <v/>
      </c>
    </row>
    <row r="9591" hidden="1">
      <c r="A9591" s="6" t="s">
        <v>24036</v>
      </c>
      <c r="B9591" s="6" t="s">
        <v>383</v>
      </c>
      <c r="C9591" s="6" t="s">
        <v>411</v>
      </c>
      <c r="H9591" s="8" t="str">
        <f>VLOOKUP(C9591,agent_name_matching!A:B,2,false)</f>
        <v>System</v>
      </c>
      <c r="I9591" s="33"/>
      <c r="O9591" s="6" t="s">
        <v>24037</v>
      </c>
      <c r="P9591" s="8" t="str">
        <f t="shared" si="1"/>
        <v/>
      </c>
      <c r="Q9591" s="8" t="str">
        <f t="shared" si="21"/>
        <v/>
      </c>
      <c r="R9591" s="8" t="str">
        <f>if(and(P9591&lt;&gt;"",Q9591&lt;&gt;"newexp",Q9591&lt;&gt;"nostart"),countifs(script_conform_dispatching!A:A,P9591,script_conform_dispatching!B:B,Q9591),"")</f>
        <v/>
      </c>
      <c r="S9591" s="8" t="str">
        <f t="shared" si="3"/>
        <v/>
      </c>
    </row>
    <row r="9592" hidden="1">
      <c r="A9592" s="6" t="s">
        <v>24038</v>
      </c>
      <c r="B9592" s="6" t="s">
        <v>383</v>
      </c>
      <c r="C9592" s="6" t="s">
        <v>1007</v>
      </c>
      <c r="F9592" s="6" t="s">
        <v>415</v>
      </c>
      <c r="G9592" s="6" t="s">
        <v>416</v>
      </c>
      <c r="H9592" s="8" t="str">
        <f>VLOOKUP(C9592,agent_name_matching!A:B,2,false)</f>
        <v>Assessor LLM</v>
      </c>
      <c r="I9592" s="32" t="s">
        <v>1040</v>
      </c>
      <c r="J9592" s="6" t="s">
        <v>418</v>
      </c>
      <c r="L9592" s="6">
        <v>2613.0</v>
      </c>
      <c r="M9592" s="6">
        <v>12.0</v>
      </c>
      <c r="N9592" s="6">
        <v>617.0</v>
      </c>
      <c r="O9592" s="6" t="s">
        <v>24039</v>
      </c>
      <c r="P9592" s="8" t="str">
        <f t="shared" si="1"/>
        <v/>
      </c>
      <c r="Q9592" s="8" t="str">
        <f t="shared" si="21"/>
        <v/>
      </c>
      <c r="R9592" s="8" t="str">
        <f>if(and(P9592&lt;&gt;"",Q9592&lt;&gt;"newexp",Q9592&lt;&gt;"nostart"),countifs(script_conform_dispatching!A:A,P9592,script_conform_dispatching!B:B,Q9592),"")</f>
        <v/>
      </c>
      <c r="S9592" s="8" t="str">
        <f t="shared" si="3"/>
        <v/>
      </c>
    </row>
    <row r="9593" hidden="1">
      <c r="A9593" s="6" t="s">
        <v>24040</v>
      </c>
      <c r="B9593" s="6" t="s">
        <v>383</v>
      </c>
      <c r="C9593" s="6" t="s">
        <v>407</v>
      </c>
      <c r="D9593" s="6">
        <v>4.0</v>
      </c>
      <c r="E9593" s="6" t="s">
        <v>445</v>
      </c>
      <c r="H9593" s="8" t="str">
        <f>VLOOKUP(C9593,agent_name_matching!A:B,2,false)</f>
        <v>--</v>
      </c>
      <c r="I9593" s="33"/>
      <c r="O9593" s="6" t="s">
        <v>24041</v>
      </c>
      <c r="P9593" s="8">
        <f t="shared" si="1"/>
        <v>4</v>
      </c>
      <c r="Q9593" s="8">
        <f t="shared" si="21"/>
        <v>7</v>
      </c>
      <c r="R9593" s="8">
        <f>if(and(P9593&lt;&gt;"",Q9593&lt;&gt;"newexp",Q9593&lt;&gt;"nostart"),countifs(script_conform_dispatching!A:A,P9593,script_conform_dispatching!B:B,Q9593),"")</f>
        <v>1</v>
      </c>
      <c r="S9593" s="8" t="str">
        <f t="shared" si="3"/>
        <v/>
      </c>
    </row>
    <row r="9594" hidden="1">
      <c r="A9594" s="6" t="s">
        <v>24042</v>
      </c>
      <c r="B9594" s="6" t="s">
        <v>383</v>
      </c>
      <c r="C9594" s="6" t="s">
        <v>1045</v>
      </c>
      <c r="F9594" s="6" t="s">
        <v>415</v>
      </c>
      <c r="G9594" s="6" t="s">
        <v>416</v>
      </c>
      <c r="H9594" s="8" t="str">
        <f>VLOOKUP(C9594,agent_name_matching!A:B,2,false)</f>
        <v>Dispatcher LLM</v>
      </c>
      <c r="I9594" s="32" t="s">
        <v>17436</v>
      </c>
      <c r="J9594" s="6" t="s">
        <v>418</v>
      </c>
      <c r="L9594" s="6">
        <v>4030.0</v>
      </c>
      <c r="M9594" s="6">
        <v>207.0</v>
      </c>
      <c r="N9594" s="6">
        <v>2917.0</v>
      </c>
      <c r="O9594" s="6" t="s">
        <v>24043</v>
      </c>
      <c r="P9594" s="8" t="str">
        <f t="shared" si="1"/>
        <v/>
      </c>
      <c r="Q9594" s="8" t="str">
        <f t="shared" si="21"/>
        <v/>
      </c>
      <c r="R9594" s="8" t="str">
        <f>if(and(P9594&lt;&gt;"",Q9594&lt;&gt;"newexp",Q9594&lt;&gt;"nostart"),countifs(script_conform_dispatching!A:A,P9594,script_conform_dispatching!B:B,Q9594),"")</f>
        <v/>
      </c>
      <c r="S9594" s="8" t="str">
        <f t="shared" si="3"/>
        <v/>
      </c>
    </row>
    <row r="9595" hidden="1">
      <c r="A9595" s="6" t="s">
        <v>24044</v>
      </c>
      <c r="B9595" s="6" t="s">
        <v>383</v>
      </c>
      <c r="C9595" s="6" t="s">
        <v>407</v>
      </c>
      <c r="D9595" s="6">
        <v>7.0</v>
      </c>
      <c r="E9595" s="6" t="s">
        <v>408</v>
      </c>
      <c r="H9595" s="8" t="str">
        <f>VLOOKUP(C9595,agent_name_matching!A:B,2,false)</f>
        <v>--</v>
      </c>
      <c r="I9595" s="33"/>
      <c r="O9595" s="6" t="s">
        <v>24045</v>
      </c>
      <c r="P9595" s="8" t="str">
        <f t="shared" si="1"/>
        <v/>
      </c>
      <c r="Q9595" s="8" t="str">
        <f t="shared" si="21"/>
        <v/>
      </c>
      <c r="R9595" s="8" t="str">
        <f>if(and(P9595&lt;&gt;"",Q9595&lt;&gt;"newexp",Q9595&lt;&gt;"nostart"),countifs(script_conform_dispatching!A:A,P9595,script_conform_dispatching!B:B,Q9595),"")</f>
        <v/>
      </c>
      <c r="S9595" s="8" t="str">
        <f t="shared" si="3"/>
        <v/>
      </c>
    </row>
    <row r="9596" hidden="1">
      <c r="A9596" s="6" t="s">
        <v>24046</v>
      </c>
      <c r="B9596" s="6" t="s">
        <v>383</v>
      </c>
      <c r="C9596" s="6" t="s">
        <v>1011</v>
      </c>
      <c r="F9596" s="6" t="s">
        <v>415</v>
      </c>
      <c r="G9596" s="6" t="s">
        <v>416</v>
      </c>
      <c r="H9596" s="8" t="str">
        <f>VLOOKUP(C9596,agent_name_matching!A:B,2,false)</f>
        <v>Dialog LLM</v>
      </c>
      <c r="I9596" s="32" t="s">
        <v>24047</v>
      </c>
      <c r="J9596" s="6" t="s">
        <v>418</v>
      </c>
      <c r="L9596" s="6">
        <v>6456.0</v>
      </c>
      <c r="M9596" s="6">
        <v>187.0</v>
      </c>
      <c r="N9596" s="6">
        <v>2430.0</v>
      </c>
      <c r="O9596" s="6" t="s">
        <v>24048</v>
      </c>
      <c r="P9596" s="8" t="str">
        <f t="shared" si="1"/>
        <v/>
      </c>
      <c r="Q9596" s="8" t="str">
        <f t="shared" si="21"/>
        <v/>
      </c>
      <c r="R9596" s="8" t="str">
        <f>if(and(P9596&lt;&gt;"",Q9596&lt;&gt;"newexp",Q9596&lt;&gt;"nostart"),countifs(script_conform_dispatching!A:A,P9596,script_conform_dispatching!B:B,Q9596),"")</f>
        <v/>
      </c>
      <c r="S9596" s="8" t="str">
        <f t="shared" si="3"/>
        <v/>
      </c>
    </row>
    <row r="9597" hidden="1">
      <c r="A9597" s="6" t="s">
        <v>24049</v>
      </c>
      <c r="B9597" s="6" t="s">
        <v>383</v>
      </c>
      <c r="C9597" s="6" t="s">
        <v>450</v>
      </c>
      <c r="F9597" s="6" t="s">
        <v>415</v>
      </c>
      <c r="G9597" s="6" t="s">
        <v>416</v>
      </c>
      <c r="H9597" s="8" t="str">
        <f>VLOOKUP(C9597,agent_name_matching!A:B,2,false)</f>
        <v>Validator LLM</v>
      </c>
      <c r="I9597" s="32" t="s">
        <v>451</v>
      </c>
      <c r="J9597" s="6" t="s">
        <v>452</v>
      </c>
      <c r="L9597" s="6">
        <v>2623.0</v>
      </c>
      <c r="M9597" s="6">
        <v>10.0</v>
      </c>
      <c r="N9597" s="6">
        <v>748.0</v>
      </c>
      <c r="O9597" s="6" t="s">
        <v>24050</v>
      </c>
      <c r="P9597" s="8" t="str">
        <f t="shared" si="1"/>
        <v/>
      </c>
      <c r="Q9597" s="8" t="str">
        <f t="shared" si="21"/>
        <v/>
      </c>
      <c r="R9597" s="8" t="str">
        <f>if(and(P9597&lt;&gt;"",Q9597&lt;&gt;"newexp",Q9597&lt;&gt;"nostart"),countifs(script_conform_dispatching!A:A,P9597,script_conform_dispatching!B:B,Q9597),"")</f>
        <v/>
      </c>
      <c r="S9597" s="8" t="str">
        <f t="shared" si="3"/>
        <v/>
      </c>
    </row>
    <row r="9598" hidden="1">
      <c r="A9598" s="6" t="s">
        <v>24051</v>
      </c>
      <c r="B9598" s="6" t="s">
        <v>383</v>
      </c>
      <c r="C9598" s="6" t="s">
        <v>37</v>
      </c>
      <c r="F9598" s="6" t="s">
        <v>415</v>
      </c>
      <c r="G9598" s="6" t="s">
        <v>416</v>
      </c>
      <c r="H9598" s="8" t="str">
        <f>VLOOKUP(C9598,agent_name_matching!A:B,2,false)</f>
        <v>Patient LLM</v>
      </c>
      <c r="I9598" s="32" t="s">
        <v>24052</v>
      </c>
      <c r="J9598" s="6" t="s">
        <v>418</v>
      </c>
      <c r="K9598" s="6">
        <v>1.0</v>
      </c>
      <c r="L9598" s="6">
        <v>2374.0</v>
      </c>
      <c r="M9598" s="6">
        <v>47.0</v>
      </c>
      <c r="N9598" s="6">
        <v>1060.0</v>
      </c>
      <c r="O9598" s="6" t="s">
        <v>24053</v>
      </c>
      <c r="P9598" s="8" t="str">
        <f t="shared" si="1"/>
        <v/>
      </c>
      <c r="Q9598" s="8" t="str">
        <f t="shared" si="21"/>
        <v/>
      </c>
      <c r="R9598" s="8" t="str">
        <f>if(and(P9598&lt;&gt;"",Q9598&lt;&gt;"newexp",Q9598&lt;&gt;"nostart"),countifs(script_conform_dispatching!A:A,P9598,script_conform_dispatching!B:B,Q9598),"")</f>
        <v/>
      </c>
      <c r="S9598" s="8" t="str">
        <f t="shared" si="3"/>
        <v/>
      </c>
    </row>
    <row r="9599" hidden="1">
      <c r="A9599" s="6" t="s">
        <v>24054</v>
      </c>
      <c r="B9599" s="6" t="s">
        <v>383</v>
      </c>
      <c r="C9599" s="6" t="s">
        <v>411</v>
      </c>
      <c r="H9599" s="8" t="str">
        <f>VLOOKUP(C9599,agent_name_matching!A:B,2,false)</f>
        <v>System</v>
      </c>
      <c r="I9599" s="33"/>
      <c r="O9599" s="6" t="s">
        <v>24055</v>
      </c>
      <c r="P9599" s="8" t="str">
        <f t="shared" si="1"/>
        <v/>
      </c>
      <c r="Q9599" s="8" t="str">
        <f t="shared" si="21"/>
        <v/>
      </c>
      <c r="R9599" s="8" t="str">
        <f>if(and(P9599&lt;&gt;"",Q9599&lt;&gt;"newexp",Q9599&lt;&gt;"nostart"),countifs(script_conform_dispatching!A:A,P9599,script_conform_dispatching!B:B,Q9599),"")</f>
        <v/>
      </c>
      <c r="S9599" s="8" t="str">
        <f t="shared" si="3"/>
        <v/>
      </c>
    </row>
    <row r="9600" hidden="1">
      <c r="A9600" s="6" t="s">
        <v>24056</v>
      </c>
      <c r="B9600" s="6" t="s">
        <v>383</v>
      </c>
      <c r="C9600" s="6" t="s">
        <v>1007</v>
      </c>
      <c r="F9600" s="6" t="s">
        <v>415</v>
      </c>
      <c r="G9600" s="6" t="s">
        <v>416</v>
      </c>
      <c r="H9600" s="8" t="str">
        <f>VLOOKUP(C9600,agent_name_matching!A:B,2,false)</f>
        <v>Assessor LLM</v>
      </c>
      <c r="I9600" s="32" t="s">
        <v>1008</v>
      </c>
      <c r="J9600" s="6" t="s">
        <v>418</v>
      </c>
      <c r="L9600" s="6">
        <v>2850.0</v>
      </c>
      <c r="M9600" s="6">
        <v>14.0</v>
      </c>
      <c r="N9600" s="6">
        <v>827.0</v>
      </c>
      <c r="O9600" s="6" t="s">
        <v>24057</v>
      </c>
      <c r="P9600" s="8" t="str">
        <f t="shared" si="1"/>
        <v/>
      </c>
      <c r="Q9600" s="8" t="str">
        <f t="shared" si="21"/>
        <v/>
      </c>
      <c r="R9600" s="8" t="str">
        <f>if(and(P9600&lt;&gt;"",Q9600&lt;&gt;"newexp",Q9600&lt;&gt;"nostart"),countifs(script_conform_dispatching!A:A,P9600,script_conform_dispatching!B:B,Q9600),"")</f>
        <v/>
      </c>
      <c r="S9600" s="8" t="str">
        <f t="shared" si="3"/>
        <v/>
      </c>
    </row>
    <row r="9601" hidden="1">
      <c r="A9601" s="6" t="s">
        <v>24058</v>
      </c>
      <c r="B9601" s="6" t="s">
        <v>383</v>
      </c>
      <c r="C9601" s="6" t="s">
        <v>1011</v>
      </c>
      <c r="F9601" s="6" t="s">
        <v>415</v>
      </c>
      <c r="G9601" s="6" t="s">
        <v>416</v>
      </c>
      <c r="H9601" s="8" t="str">
        <f>VLOOKUP(C9601,agent_name_matching!A:B,2,false)</f>
        <v>Dialog LLM</v>
      </c>
      <c r="I9601" s="32" t="s">
        <v>24059</v>
      </c>
      <c r="J9601" s="6" t="s">
        <v>418</v>
      </c>
      <c r="L9601" s="6">
        <v>6940.0</v>
      </c>
      <c r="M9601" s="6">
        <v>72.0</v>
      </c>
      <c r="N9601" s="6">
        <v>1707.0</v>
      </c>
      <c r="O9601" s="6" t="s">
        <v>24060</v>
      </c>
      <c r="P9601" s="8" t="str">
        <f t="shared" si="1"/>
        <v/>
      </c>
      <c r="Q9601" s="8" t="str">
        <f t="shared" si="21"/>
        <v/>
      </c>
      <c r="R9601" s="8" t="str">
        <f>if(and(P9601&lt;&gt;"",Q9601&lt;&gt;"newexp",Q9601&lt;&gt;"nostart"),countifs(script_conform_dispatching!A:A,P9601,script_conform_dispatching!B:B,Q9601),"")</f>
        <v/>
      </c>
      <c r="S9601" s="8" t="str">
        <f t="shared" si="3"/>
        <v/>
      </c>
    </row>
    <row r="9602" hidden="1">
      <c r="A9602" s="6" t="s">
        <v>24061</v>
      </c>
      <c r="B9602" s="6" t="s">
        <v>383</v>
      </c>
      <c r="C9602" s="6" t="s">
        <v>37</v>
      </c>
      <c r="F9602" s="6" t="s">
        <v>415</v>
      </c>
      <c r="G9602" s="6" t="s">
        <v>416</v>
      </c>
      <c r="H9602" s="8" t="str">
        <f>VLOOKUP(C9602,agent_name_matching!A:B,2,false)</f>
        <v>Patient LLM</v>
      </c>
      <c r="I9602" s="32" t="s">
        <v>24062</v>
      </c>
      <c r="J9602" s="6" t="s">
        <v>418</v>
      </c>
      <c r="K9602" s="6">
        <v>1.0</v>
      </c>
      <c r="L9602" s="6">
        <v>2501.0</v>
      </c>
      <c r="M9602" s="6">
        <v>27.0</v>
      </c>
      <c r="N9602" s="6">
        <v>796.0</v>
      </c>
      <c r="O9602" s="6" t="s">
        <v>24063</v>
      </c>
      <c r="P9602" s="8" t="str">
        <f t="shared" si="1"/>
        <v/>
      </c>
      <c r="Q9602" s="8" t="str">
        <f t="shared" si="21"/>
        <v/>
      </c>
      <c r="R9602" s="8" t="str">
        <f>if(and(P9602&lt;&gt;"",Q9602&lt;&gt;"newexp",Q9602&lt;&gt;"nostart"),countifs(script_conform_dispatching!A:A,P9602,script_conform_dispatching!B:B,Q9602),"")</f>
        <v/>
      </c>
      <c r="S9602" s="8" t="str">
        <f t="shared" si="3"/>
        <v/>
      </c>
    </row>
    <row r="9603" hidden="1">
      <c r="A9603" s="6" t="s">
        <v>24064</v>
      </c>
      <c r="B9603" s="6" t="s">
        <v>383</v>
      </c>
      <c r="C9603" s="6" t="s">
        <v>411</v>
      </c>
      <c r="H9603" s="8" t="str">
        <f>VLOOKUP(C9603,agent_name_matching!A:B,2,false)</f>
        <v>System</v>
      </c>
      <c r="I9603" s="33"/>
      <c r="O9603" s="6" t="s">
        <v>24065</v>
      </c>
      <c r="P9603" s="8" t="str">
        <f t="shared" si="1"/>
        <v/>
      </c>
      <c r="Q9603" s="8" t="str">
        <f t="shared" si="21"/>
        <v/>
      </c>
      <c r="R9603" s="8" t="str">
        <f>if(and(P9603&lt;&gt;"",Q9603&lt;&gt;"newexp",Q9603&lt;&gt;"nostart"),countifs(script_conform_dispatching!A:A,P9603,script_conform_dispatching!B:B,Q9603),"")</f>
        <v/>
      </c>
      <c r="S9603" s="8" t="str">
        <f t="shared" si="3"/>
        <v/>
      </c>
    </row>
    <row r="9604" hidden="1">
      <c r="A9604" s="6" t="s">
        <v>24066</v>
      </c>
      <c r="B9604" s="6" t="s">
        <v>383</v>
      </c>
      <c r="C9604" s="6" t="s">
        <v>1007</v>
      </c>
      <c r="F9604" s="6" t="s">
        <v>415</v>
      </c>
      <c r="G9604" s="6" t="s">
        <v>416</v>
      </c>
      <c r="H9604" s="8" t="str">
        <f>VLOOKUP(C9604,agent_name_matching!A:B,2,false)</f>
        <v>Assessor LLM</v>
      </c>
      <c r="I9604" s="32" t="s">
        <v>1008</v>
      </c>
      <c r="J9604" s="6" t="s">
        <v>418</v>
      </c>
      <c r="L9604" s="6">
        <v>2955.0</v>
      </c>
      <c r="M9604" s="6">
        <v>14.0</v>
      </c>
      <c r="N9604" s="6">
        <v>818.0</v>
      </c>
      <c r="O9604" s="6" t="s">
        <v>24067</v>
      </c>
      <c r="P9604" s="8" t="str">
        <f t="shared" si="1"/>
        <v/>
      </c>
      <c r="Q9604" s="8" t="str">
        <f t="shared" si="21"/>
        <v/>
      </c>
      <c r="R9604" s="8" t="str">
        <f>if(and(P9604&lt;&gt;"",Q9604&lt;&gt;"newexp",Q9604&lt;&gt;"nostart"),countifs(script_conform_dispatching!A:A,P9604,script_conform_dispatching!B:B,Q9604),"")</f>
        <v/>
      </c>
      <c r="S9604" s="8" t="str">
        <f t="shared" si="3"/>
        <v/>
      </c>
    </row>
    <row r="9605" hidden="1">
      <c r="A9605" s="6" t="s">
        <v>24068</v>
      </c>
      <c r="B9605" s="6" t="s">
        <v>383</v>
      </c>
      <c r="C9605" s="6" t="s">
        <v>1011</v>
      </c>
      <c r="F9605" s="6" t="s">
        <v>415</v>
      </c>
      <c r="G9605" s="6" t="s">
        <v>416</v>
      </c>
      <c r="H9605" s="8" t="str">
        <f>VLOOKUP(C9605,agent_name_matching!A:B,2,false)</f>
        <v>Dialog LLM</v>
      </c>
      <c r="I9605" s="32" t="s">
        <v>24069</v>
      </c>
      <c r="J9605" s="6" t="s">
        <v>418</v>
      </c>
      <c r="L9605" s="6">
        <v>7289.0</v>
      </c>
      <c r="M9605" s="6">
        <v>47.0</v>
      </c>
      <c r="N9605" s="6">
        <v>1124.0</v>
      </c>
      <c r="O9605" s="6" t="s">
        <v>24070</v>
      </c>
      <c r="P9605" s="8" t="str">
        <f t="shared" si="1"/>
        <v/>
      </c>
      <c r="Q9605" s="8" t="str">
        <f t="shared" si="21"/>
        <v/>
      </c>
      <c r="R9605" s="8" t="str">
        <f>if(and(P9605&lt;&gt;"",Q9605&lt;&gt;"newexp",Q9605&lt;&gt;"nostart"),countifs(script_conform_dispatching!A:A,P9605,script_conform_dispatching!B:B,Q9605),"")</f>
        <v/>
      </c>
      <c r="S9605" s="8" t="str">
        <f t="shared" si="3"/>
        <v/>
      </c>
    </row>
    <row r="9606" hidden="1">
      <c r="A9606" s="6" t="s">
        <v>24071</v>
      </c>
      <c r="B9606" s="6" t="s">
        <v>383</v>
      </c>
      <c r="C9606" s="6" t="s">
        <v>37</v>
      </c>
      <c r="F9606" s="6" t="s">
        <v>415</v>
      </c>
      <c r="G9606" s="6" t="s">
        <v>416</v>
      </c>
      <c r="H9606" s="8" t="str">
        <f>VLOOKUP(C9606,agent_name_matching!A:B,2,false)</f>
        <v>Patient LLM</v>
      </c>
      <c r="I9606" s="32" t="s">
        <v>24072</v>
      </c>
      <c r="J9606" s="6" t="s">
        <v>418</v>
      </c>
      <c r="K9606" s="6">
        <v>1.0</v>
      </c>
      <c r="L9606" s="6">
        <v>2583.0</v>
      </c>
      <c r="M9606" s="6">
        <v>13.0</v>
      </c>
      <c r="N9606" s="6">
        <v>694.0</v>
      </c>
      <c r="O9606" s="6" t="s">
        <v>24073</v>
      </c>
      <c r="P9606" s="8" t="str">
        <f t="shared" si="1"/>
        <v/>
      </c>
      <c r="Q9606" s="8" t="str">
        <f t="shared" si="21"/>
        <v/>
      </c>
      <c r="R9606" s="8" t="str">
        <f>if(and(P9606&lt;&gt;"",Q9606&lt;&gt;"newexp",Q9606&lt;&gt;"nostart"),countifs(script_conform_dispatching!A:A,P9606,script_conform_dispatching!B:B,Q9606),"")</f>
        <v/>
      </c>
      <c r="S9606" s="8" t="str">
        <f t="shared" si="3"/>
        <v/>
      </c>
    </row>
    <row r="9607" hidden="1">
      <c r="A9607" s="6" t="s">
        <v>24074</v>
      </c>
      <c r="B9607" s="6" t="s">
        <v>383</v>
      </c>
      <c r="C9607" s="6" t="s">
        <v>411</v>
      </c>
      <c r="H9607" s="8" t="str">
        <f>VLOOKUP(C9607,agent_name_matching!A:B,2,false)</f>
        <v>System</v>
      </c>
      <c r="I9607" s="33"/>
      <c r="O9607" s="6" t="s">
        <v>24075</v>
      </c>
      <c r="P9607" s="8" t="str">
        <f t="shared" si="1"/>
        <v/>
      </c>
      <c r="Q9607" s="8" t="str">
        <f t="shared" si="21"/>
        <v/>
      </c>
      <c r="R9607" s="8" t="str">
        <f>if(and(P9607&lt;&gt;"",Q9607&lt;&gt;"newexp",Q9607&lt;&gt;"nostart"),countifs(script_conform_dispatching!A:A,P9607,script_conform_dispatching!B:B,Q9607),"")</f>
        <v/>
      </c>
      <c r="S9607" s="8" t="str">
        <f t="shared" si="3"/>
        <v/>
      </c>
    </row>
    <row r="9608" hidden="1">
      <c r="A9608" s="6" t="s">
        <v>24076</v>
      </c>
      <c r="B9608" s="6" t="s">
        <v>383</v>
      </c>
      <c r="C9608" s="6" t="s">
        <v>1007</v>
      </c>
      <c r="F9608" s="6" t="s">
        <v>415</v>
      </c>
      <c r="G9608" s="6" t="s">
        <v>416</v>
      </c>
      <c r="H9608" s="8" t="str">
        <f>VLOOKUP(C9608,agent_name_matching!A:B,2,false)</f>
        <v>Assessor LLM</v>
      </c>
      <c r="I9608" s="32" t="s">
        <v>1008</v>
      </c>
      <c r="J9608" s="6" t="s">
        <v>418</v>
      </c>
      <c r="L9608" s="6">
        <v>3021.0</v>
      </c>
      <c r="M9608" s="6">
        <v>14.0</v>
      </c>
      <c r="N9608" s="6">
        <v>713.0</v>
      </c>
      <c r="O9608" s="6" t="s">
        <v>24077</v>
      </c>
      <c r="P9608" s="8" t="str">
        <f t="shared" si="1"/>
        <v/>
      </c>
      <c r="Q9608" s="8" t="str">
        <f t="shared" si="21"/>
        <v/>
      </c>
      <c r="R9608" s="8" t="str">
        <f>if(and(P9608&lt;&gt;"",Q9608&lt;&gt;"newexp",Q9608&lt;&gt;"nostart"),countifs(script_conform_dispatching!A:A,P9608,script_conform_dispatching!B:B,Q9608),"")</f>
        <v/>
      </c>
      <c r="S9608" s="8" t="str">
        <f t="shared" si="3"/>
        <v/>
      </c>
    </row>
    <row r="9609" hidden="1">
      <c r="A9609" s="6" t="s">
        <v>24078</v>
      </c>
      <c r="B9609" s="6" t="s">
        <v>383</v>
      </c>
      <c r="C9609" s="6" t="s">
        <v>1011</v>
      </c>
      <c r="F9609" s="6" t="s">
        <v>415</v>
      </c>
      <c r="G9609" s="6" t="s">
        <v>416</v>
      </c>
      <c r="H9609" s="8" t="str">
        <f>VLOOKUP(C9609,agent_name_matching!A:B,2,false)</f>
        <v>Dialog LLM</v>
      </c>
      <c r="I9609" s="32" t="s">
        <v>24079</v>
      </c>
      <c r="J9609" s="6" t="s">
        <v>418</v>
      </c>
      <c r="L9609" s="6">
        <v>7599.0</v>
      </c>
      <c r="M9609" s="6">
        <v>196.0</v>
      </c>
      <c r="N9609" s="6">
        <v>2847.0</v>
      </c>
      <c r="O9609" s="6" t="s">
        <v>24080</v>
      </c>
      <c r="P9609" s="8" t="str">
        <f t="shared" si="1"/>
        <v/>
      </c>
      <c r="Q9609" s="8" t="str">
        <f t="shared" si="21"/>
        <v/>
      </c>
      <c r="R9609" s="8" t="str">
        <f>if(and(P9609&lt;&gt;"",Q9609&lt;&gt;"newexp",Q9609&lt;&gt;"nostart"),countifs(script_conform_dispatching!A:A,P9609,script_conform_dispatching!B:B,Q9609),"")</f>
        <v/>
      </c>
      <c r="S9609" s="8" t="str">
        <f t="shared" si="3"/>
        <v/>
      </c>
    </row>
    <row r="9610" hidden="1">
      <c r="A9610" s="6" t="s">
        <v>24081</v>
      </c>
      <c r="B9610" s="6" t="s">
        <v>383</v>
      </c>
      <c r="C9610" s="6" t="s">
        <v>37</v>
      </c>
      <c r="F9610" s="6" t="s">
        <v>415</v>
      </c>
      <c r="G9610" s="6" t="s">
        <v>416</v>
      </c>
      <c r="H9610" s="8" t="str">
        <f>VLOOKUP(C9610,agent_name_matching!A:B,2,false)</f>
        <v>Patient LLM</v>
      </c>
      <c r="I9610" s="32" t="s">
        <v>24082</v>
      </c>
      <c r="J9610" s="6" t="s">
        <v>418</v>
      </c>
      <c r="K9610" s="6">
        <v>1.0</v>
      </c>
      <c r="L9610" s="6">
        <v>2800.0</v>
      </c>
      <c r="M9610" s="6">
        <v>35.0</v>
      </c>
      <c r="N9610" s="6">
        <v>1116.0</v>
      </c>
      <c r="O9610" s="6" t="s">
        <v>24083</v>
      </c>
      <c r="P9610" s="8" t="str">
        <f t="shared" si="1"/>
        <v/>
      </c>
      <c r="Q9610" s="8" t="str">
        <f t="shared" si="21"/>
        <v/>
      </c>
      <c r="R9610" s="8" t="str">
        <f>if(and(P9610&lt;&gt;"",Q9610&lt;&gt;"newexp",Q9610&lt;&gt;"nostart"),countifs(script_conform_dispatching!A:A,P9610,script_conform_dispatching!B:B,Q9610),"")</f>
        <v/>
      </c>
      <c r="S9610" s="8" t="str">
        <f t="shared" si="3"/>
        <v/>
      </c>
    </row>
    <row r="9611" hidden="1">
      <c r="A9611" s="6" t="s">
        <v>24084</v>
      </c>
      <c r="B9611" s="6" t="s">
        <v>383</v>
      </c>
      <c r="C9611" s="6" t="s">
        <v>411</v>
      </c>
      <c r="H9611" s="8" t="str">
        <f>VLOOKUP(C9611,agent_name_matching!A:B,2,false)</f>
        <v>System</v>
      </c>
      <c r="I9611" s="33"/>
      <c r="O9611" s="6" t="s">
        <v>24085</v>
      </c>
      <c r="P9611" s="8" t="str">
        <f t="shared" si="1"/>
        <v/>
      </c>
      <c r="Q9611" s="8" t="str">
        <f t="shared" si="21"/>
        <v/>
      </c>
      <c r="R9611" s="8" t="str">
        <f>if(and(P9611&lt;&gt;"",Q9611&lt;&gt;"newexp",Q9611&lt;&gt;"nostart"),countifs(script_conform_dispatching!A:A,P9611,script_conform_dispatching!B:B,Q9611),"")</f>
        <v/>
      </c>
      <c r="S9611" s="8" t="str">
        <f t="shared" si="3"/>
        <v/>
      </c>
    </row>
    <row r="9612" hidden="1">
      <c r="A9612" s="6" t="s">
        <v>24086</v>
      </c>
      <c r="B9612" s="6" t="s">
        <v>383</v>
      </c>
      <c r="C9612" s="6" t="s">
        <v>1007</v>
      </c>
      <c r="F9612" s="6" t="s">
        <v>415</v>
      </c>
      <c r="G9612" s="6" t="s">
        <v>416</v>
      </c>
      <c r="H9612" s="8" t="str">
        <f>VLOOKUP(C9612,agent_name_matching!A:B,2,false)</f>
        <v>Assessor LLM</v>
      </c>
      <c r="I9612" s="32" t="s">
        <v>1008</v>
      </c>
      <c r="J9612" s="6" t="s">
        <v>418</v>
      </c>
      <c r="L9612" s="6">
        <v>3258.0</v>
      </c>
      <c r="M9612" s="6">
        <v>14.0</v>
      </c>
      <c r="N9612" s="6">
        <v>582.0</v>
      </c>
      <c r="O9612" s="6" t="s">
        <v>24087</v>
      </c>
      <c r="P9612" s="8" t="str">
        <f t="shared" si="1"/>
        <v/>
      </c>
      <c r="Q9612" s="8" t="str">
        <f t="shared" si="21"/>
        <v/>
      </c>
      <c r="R9612" s="8" t="str">
        <f>if(and(P9612&lt;&gt;"",Q9612&lt;&gt;"newexp",Q9612&lt;&gt;"nostart"),countifs(script_conform_dispatching!A:A,P9612,script_conform_dispatching!B:B,Q9612),"")</f>
        <v/>
      </c>
      <c r="S9612" s="8" t="str">
        <f t="shared" si="3"/>
        <v/>
      </c>
    </row>
    <row r="9613" hidden="1">
      <c r="A9613" s="6" t="s">
        <v>24088</v>
      </c>
      <c r="B9613" s="6" t="s">
        <v>383</v>
      </c>
      <c r="C9613" s="6" t="s">
        <v>1011</v>
      </c>
      <c r="F9613" s="6" t="s">
        <v>415</v>
      </c>
      <c r="G9613" s="6" t="s">
        <v>416</v>
      </c>
      <c r="H9613" s="8" t="str">
        <f>VLOOKUP(C9613,agent_name_matching!A:B,2,false)</f>
        <v>Dialog LLM</v>
      </c>
      <c r="I9613" s="32" t="s">
        <v>24089</v>
      </c>
      <c r="J9613" s="6" t="s">
        <v>418</v>
      </c>
      <c r="L9613" s="6">
        <v>8080.0</v>
      </c>
      <c r="M9613" s="6">
        <v>202.0</v>
      </c>
      <c r="N9613" s="6">
        <v>3896.0</v>
      </c>
      <c r="O9613" s="6" t="s">
        <v>24090</v>
      </c>
      <c r="P9613" s="8" t="str">
        <f t="shared" si="1"/>
        <v/>
      </c>
      <c r="Q9613" s="8" t="str">
        <f t="shared" si="21"/>
        <v/>
      </c>
      <c r="R9613" s="8" t="str">
        <f>if(and(P9613&lt;&gt;"",Q9613&lt;&gt;"newexp",Q9613&lt;&gt;"nostart"),countifs(script_conform_dispatching!A:A,P9613,script_conform_dispatching!B:B,Q9613),"")</f>
        <v/>
      </c>
      <c r="S9613" s="8" t="str">
        <f t="shared" si="3"/>
        <v/>
      </c>
    </row>
    <row r="9614" hidden="1">
      <c r="A9614" s="6" t="s">
        <v>24091</v>
      </c>
      <c r="B9614" s="6" t="s">
        <v>383</v>
      </c>
      <c r="C9614" s="6" t="s">
        <v>37</v>
      </c>
      <c r="F9614" s="6" t="s">
        <v>415</v>
      </c>
      <c r="G9614" s="6" t="s">
        <v>416</v>
      </c>
      <c r="H9614" s="8" t="str">
        <f>VLOOKUP(C9614,agent_name_matching!A:B,2,false)</f>
        <v>Patient LLM</v>
      </c>
      <c r="I9614" s="32" t="s">
        <v>24092</v>
      </c>
      <c r="J9614" s="6" t="s">
        <v>418</v>
      </c>
      <c r="K9614" s="6">
        <v>1.0</v>
      </c>
      <c r="L9614" s="6">
        <v>3045.0</v>
      </c>
      <c r="M9614" s="6">
        <v>32.0</v>
      </c>
      <c r="N9614" s="6">
        <v>1305.0</v>
      </c>
      <c r="O9614" s="6" t="s">
        <v>24093</v>
      </c>
      <c r="P9614" s="8" t="str">
        <f t="shared" si="1"/>
        <v/>
      </c>
      <c r="Q9614" s="8" t="str">
        <f t="shared" si="21"/>
        <v/>
      </c>
      <c r="R9614" s="8" t="str">
        <f>if(and(P9614&lt;&gt;"",Q9614&lt;&gt;"newexp",Q9614&lt;&gt;"nostart"),countifs(script_conform_dispatching!A:A,P9614,script_conform_dispatching!B:B,Q9614),"")</f>
        <v/>
      </c>
      <c r="S9614" s="8" t="str">
        <f t="shared" si="3"/>
        <v/>
      </c>
    </row>
    <row r="9615" hidden="1">
      <c r="A9615" s="6" t="s">
        <v>24094</v>
      </c>
      <c r="B9615" s="6" t="s">
        <v>383</v>
      </c>
      <c r="C9615" s="6" t="s">
        <v>411</v>
      </c>
      <c r="H9615" s="8" t="str">
        <f>VLOOKUP(C9615,agent_name_matching!A:B,2,false)</f>
        <v>System</v>
      </c>
      <c r="I9615" s="33"/>
      <c r="O9615" s="6" t="s">
        <v>24095</v>
      </c>
      <c r="P9615" s="8" t="str">
        <f t="shared" si="1"/>
        <v/>
      </c>
      <c r="Q9615" s="8" t="str">
        <f t="shared" si="21"/>
        <v/>
      </c>
      <c r="R9615" s="8" t="str">
        <f>if(and(P9615&lt;&gt;"",Q9615&lt;&gt;"newexp",Q9615&lt;&gt;"nostart"),countifs(script_conform_dispatching!A:A,P9615,script_conform_dispatching!B:B,Q9615),"")</f>
        <v/>
      </c>
      <c r="S9615" s="8" t="str">
        <f t="shared" si="3"/>
        <v/>
      </c>
    </row>
    <row r="9616" hidden="1">
      <c r="A9616" s="6" t="s">
        <v>24096</v>
      </c>
      <c r="B9616" s="6" t="s">
        <v>383</v>
      </c>
      <c r="C9616" s="6" t="s">
        <v>1007</v>
      </c>
      <c r="F9616" s="6" t="s">
        <v>415</v>
      </c>
      <c r="G9616" s="6" t="s">
        <v>416</v>
      </c>
      <c r="H9616" s="8" t="str">
        <f>VLOOKUP(C9616,agent_name_matching!A:B,2,false)</f>
        <v>Assessor LLM</v>
      </c>
      <c r="I9616" s="32" t="s">
        <v>1008</v>
      </c>
      <c r="J9616" s="6" t="s">
        <v>418</v>
      </c>
      <c r="L9616" s="6">
        <v>3498.0</v>
      </c>
      <c r="M9616" s="6">
        <v>14.0</v>
      </c>
      <c r="N9616" s="6">
        <v>791.0</v>
      </c>
      <c r="O9616" s="6" t="s">
        <v>24097</v>
      </c>
      <c r="P9616" s="8" t="str">
        <f t="shared" si="1"/>
        <v/>
      </c>
      <c r="Q9616" s="8" t="str">
        <f t="shared" si="21"/>
        <v/>
      </c>
      <c r="R9616" s="8" t="str">
        <f>if(and(P9616&lt;&gt;"",Q9616&lt;&gt;"newexp",Q9616&lt;&gt;"nostart"),countifs(script_conform_dispatching!A:A,P9616,script_conform_dispatching!B:B,Q9616),"")</f>
        <v/>
      </c>
      <c r="S9616" s="8" t="str">
        <f t="shared" si="3"/>
        <v/>
      </c>
    </row>
    <row r="9617" hidden="1">
      <c r="A9617" s="6" t="s">
        <v>24098</v>
      </c>
      <c r="B9617" s="6" t="s">
        <v>383</v>
      </c>
      <c r="C9617" s="6" t="s">
        <v>1011</v>
      </c>
      <c r="F9617" s="6" t="s">
        <v>415</v>
      </c>
      <c r="G9617" s="6" t="s">
        <v>416</v>
      </c>
      <c r="H9617" s="8" t="str">
        <f>VLOOKUP(C9617,agent_name_matching!A:B,2,false)</f>
        <v>Dialog LLM</v>
      </c>
      <c r="I9617" s="32" t="s">
        <v>24099</v>
      </c>
      <c r="J9617" s="6" t="s">
        <v>418</v>
      </c>
      <c r="L9617" s="6">
        <v>8564.0</v>
      </c>
      <c r="M9617" s="6">
        <v>126.0</v>
      </c>
      <c r="N9617" s="6">
        <v>2238.0</v>
      </c>
      <c r="O9617" s="6" t="s">
        <v>24100</v>
      </c>
      <c r="P9617" s="8" t="str">
        <f t="shared" si="1"/>
        <v/>
      </c>
      <c r="Q9617" s="8" t="str">
        <f t="shared" si="21"/>
        <v/>
      </c>
      <c r="R9617" s="8" t="str">
        <f>if(and(P9617&lt;&gt;"",Q9617&lt;&gt;"newexp",Q9617&lt;&gt;"nostart"),countifs(script_conform_dispatching!A:A,P9617,script_conform_dispatching!B:B,Q9617),"")</f>
        <v/>
      </c>
      <c r="S9617" s="8" t="str">
        <f t="shared" si="3"/>
        <v/>
      </c>
    </row>
    <row r="9618" hidden="1">
      <c r="A9618" s="6" t="s">
        <v>24101</v>
      </c>
      <c r="B9618" s="6" t="s">
        <v>383</v>
      </c>
      <c r="C9618" s="6" t="s">
        <v>37</v>
      </c>
      <c r="F9618" s="6" t="s">
        <v>415</v>
      </c>
      <c r="G9618" s="6" t="s">
        <v>416</v>
      </c>
      <c r="H9618" s="8" t="str">
        <f>VLOOKUP(C9618,agent_name_matching!A:B,2,false)</f>
        <v>Patient LLM</v>
      </c>
      <c r="I9618" s="32" t="s">
        <v>24102</v>
      </c>
      <c r="J9618" s="6" t="s">
        <v>418</v>
      </c>
      <c r="K9618" s="6">
        <v>1.0</v>
      </c>
      <c r="L9618" s="6">
        <v>3211.0</v>
      </c>
      <c r="M9618" s="6">
        <v>68.0</v>
      </c>
      <c r="N9618" s="6">
        <v>1206.0</v>
      </c>
      <c r="O9618" s="6" t="s">
        <v>24103</v>
      </c>
      <c r="P9618" s="8" t="str">
        <f t="shared" si="1"/>
        <v/>
      </c>
      <c r="Q9618" s="8" t="str">
        <f t="shared" si="21"/>
        <v/>
      </c>
      <c r="R9618" s="8" t="str">
        <f>if(and(P9618&lt;&gt;"",Q9618&lt;&gt;"newexp",Q9618&lt;&gt;"nostart"),countifs(script_conform_dispatching!A:A,P9618,script_conform_dispatching!B:B,Q9618),"")</f>
        <v/>
      </c>
      <c r="S9618" s="8" t="str">
        <f t="shared" si="3"/>
        <v/>
      </c>
    </row>
    <row r="9619" hidden="1">
      <c r="A9619" s="6" t="s">
        <v>24104</v>
      </c>
      <c r="B9619" s="6" t="s">
        <v>383</v>
      </c>
      <c r="C9619" s="6" t="s">
        <v>411</v>
      </c>
      <c r="H9619" s="8" t="str">
        <f>VLOOKUP(C9619,agent_name_matching!A:B,2,false)</f>
        <v>System</v>
      </c>
      <c r="I9619" s="33"/>
      <c r="O9619" s="6" t="s">
        <v>24105</v>
      </c>
      <c r="P9619" s="8" t="str">
        <f t="shared" si="1"/>
        <v/>
      </c>
      <c r="Q9619" s="8" t="str">
        <f t="shared" si="21"/>
        <v/>
      </c>
      <c r="R9619" s="8" t="str">
        <f>if(and(P9619&lt;&gt;"",Q9619&lt;&gt;"newexp",Q9619&lt;&gt;"nostart"),countifs(script_conform_dispatching!A:A,P9619,script_conform_dispatching!B:B,Q9619),"")</f>
        <v/>
      </c>
      <c r="S9619" s="8" t="str">
        <f t="shared" si="3"/>
        <v/>
      </c>
    </row>
    <row r="9620" hidden="1">
      <c r="A9620" s="6" t="s">
        <v>24106</v>
      </c>
      <c r="B9620" s="6" t="s">
        <v>383</v>
      </c>
      <c r="C9620" s="6" t="s">
        <v>1007</v>
      </c>
      <c r="F9620" s="6" t="s">
        <v>415</v>
      </c>
      <c r="G9620" s="6" t="s">
        <v>416</v>
      </c>
      <c r="H9620" s="8" t="str">
        <f>VLOOKUP(C9620,agent_name_matching!A:B,2,false)</f>
        <v>Assessor LLM</v>
      </c>
      <c r="I9620" s="32" t="s">
        <v>1008</v>
      </c>
      <c r="J9620" s="6" t="s">
        <v>418</v>
      </c>
      <c r="L9620" s="6">
        <v>3698.0</v>
      </c>
      <c r="M9620" s="6">
        <v>14.0</v>
      </c>
      <c r="N9620" s="6">
        <v>906.0</v>
      </c>
      <c r="O9620" s="6" t="s">
        <v>24107</v>
      </c>
      <c r="P9620" s="8" t="str">
        <f t="shared" si="1"/>
        <v/>
      </c>
      <c r="Q9620" s="8" t="str">
        <f t="shared" si="21"/>
        <v/>
      </c>
      <c r="R9620" s="8" t="str">
        <f>if(and(P9620&lt;&gt;"",Q9620&lt;&gt;"newexp",Q9620&lt;&gt;"nostart"),countifs(script_conform_dispatching!A:A,P9620,script_conform_dispatching!B:B,Q9620),"")</f>
        <v/>
      </c>
      <c r="S9620" s="8" t="str">
        <f t="shared" si="3"/>
        <v/>
      </c>
    </row>
    <row r="9621" hidden="1">
      <c r="A9621" s="6" t="s">
        <v>24108</v>
      </c>
      <c r="B9621" s="6" t="s">
        <v>383</v>
      </c>
      <c r="C9621" s="6" t="s">
        <v>1011</v>
      </c>
      <c r="F9621" s="6" t="s">
        <v>415</v>
      </c>
      <c r="G9621" s="6" t="s">
        <v>416</v>
      </c>
      <c r="H9621" s="8" t="str">
        <f>VLOOKUP(C9621,agent_name_matching!A:B,2,false)</f>
        <v>Dialog LLM</v>
      </c>
      <c r="I9621" s="32" t="s">
        <v>24109</v>
      </c>
      <c r="J9621" s="6" t="s">
        <v>418</v>
      </c>
      <c r="L9621" s="6">
        <v>9008.0</v>
      </c>
      <c r="M9621" s="6">
        <v>142.0</v>
      </c>
      <c r="N9621" s="6">
        <v>2853.0</v>
      </c>
      <c r="O9621" s="6" t="s">
        <v>24110</v>
      </c>
      <c r="P9621" s="8" t="str">
        <f t="shared" si="1"/>
        <v/>
      </c>
      <c r="Q9621" s="8" t="str">
        <f t="shared" si="21"/>
        <v/>
      </c>
      <c r="R9621" s="8" t="str">
        <f>if(and(P9621&lt;&gt;"",Q9621&lt;&gt;"newexp",Q9621&lt;&gt;"nostart"),countifs(script_conform_dispatching!A:A,P9621,script_conform_dispatching!B:B,Q9621),"")</f>
        <v/>
      </c>
      <c r="S9621" s="8" t="str">
        <f t="shared" si="3"/>
        <v/>
      </c>
    </row>
    <row r="9622" hidden="1">
      <c r="A9622" s="6" t="s">
        <v>24111</v>
      </c>
      <c r="B9622" s="6" t="s">
        <v>383</v>
      </c>
      <c r="C9622" s="6" t="s">
        <v>37</v>
      </c>
      <c r="F9622" s="6" t="s">
        <v>415</v>
      </c>
      <c r="G9622" s="6" t="s">
        <v>416</v>
      </c>
      <c r="H9622" s="8" t="str">
        <f>VLOOKUP(C9622,agent_name_matching!A:B,2,false)</f>
        <v>Patient LLM</v>
      </c>
      <c r="I9622" s="32" t="s">
        <v>24112</v>
      </c>
      <c r="J9622" s="6" t="s">
        <v>418</v>
      </c>
      <c r="K9622" s="6">
        <v>1.0</v>
      </c>
      <c r="L9622" s="6">
        <v>3429.0</v>
      </c>
      <c r="M9622" s="6">
        <v>44.0</v>
      </c>
      <c r="N9622" s="6">
        <v>1694.0</v>
      </c>
      <c r="O9622" s="6" t="s">
        <v>24113</v>
      </c>
      <c r="P9622" s="8" t="str">
        <f t="shared" si="1"/>
        <v/>
      </c>
      <c r="Q9622" s="8" t="str">
        <f t="shared" si="21"/>
        <v/>
      </c>
      <c r="R9622" s="8" t="str">
        <f>if(and(P9622&lt;&gt;"",Q9622&lt;&gt;"newexp",Q9622&lt;&gt;"nostart"),countifs(script_conform_dispatching!A:A,P9622,script_conform_dispatching!B:B,Q9622),"")</f>
        <v/>
      </c>
      <c r="S9622" s="8" t="str">
        <f t="shared" si="3"/>
        <v/>
      </c>
    </row>
    <row r="9623" hidden="1">
      <c r="A9623" s="6" t="s">
        <v>24114</v>
      </c>
      <c r="B9623" s="6" t="s">
        <v>383</v>
      </c>
      <c r="C9623" s="6" t="s">
        <v>411</v>
      </c>
      <c r="H9623" s="8" t="str">
        <f>VLOOKUP(C9623,agent_name_matching!A:B,2,false)</f>
        <v>System</v>
      </c>
      <c r="I9623" s="33"/>
      <c r="O9623" s="6" t="s">
        <v>24115</v>
      </c>
      <c r="P9623" s="8" t="str">
        <f t="shared" si="1"/>
        <v/>
      </c>
      <c r="Q9623" s="8" t="str">
        <f t="shared" si="21"/>
        <v/>
      </c>
      <c r="R9623" s="8" t="str">
        <f>if(and(P9623&lt;&gt;"",Q9623&lt;&gt;"newexp",Q9623&lt;&gt;"nostart"),countifs(script_conform_dispatching!A:A,P9623,script_conform_dispatching!B:B,Q9623),"")</f>
        <v/>
      </c>
      <c r="S9623" s="8" t="str">
        <f t="shared" si="3"/>
        <v/>
      </c>
    </row>
    <row r="9624" hidden="1">
      <c r="A9624" s="6" t="s">
        <v>24116</v>
      </c>
      <c r="B9624" s="6" t="s">
        <v>383</v>
      </c>
      <c r="C9624" s="6" t="s">
        <v>1007</v>
      </c>
      <c r="F9624" s="6" t="s">
        <v>415</v>
      </c>
      <c r="G9624" s="6" t="s">
        <v>416</v>
      </c>
      <c r="H9624" s="8" t="str">
        <f>VLOOKUP(C9624,agent_name_matching!A:B,2,false)</f>
        <v>Assessor LLM</v>
      </c>
      <c r="I9624" s="32" t="s">
        <v>1008</v>
      </c>
      <c r="J9624" s="6" t="s">
        <v>418</v>
      </c>
      <c r="L9624" s="6">
        <v>3890.0</v>
      </c>
      <c r="M9624" s="6">
        <v>14.0</v>
      </c>
      <c r="N9624" s="6">
        <v>927.0</v>
      </c>
      <c r="O9624" s="6" t="s">
        <v>24117</v>
      </c>
      <c r="P9624" s="8" t="str">
        <f t="shared" si="1"/>
        <v/>
      </c>
      <c r="Q9624" s="8" t="str">
        <f t="shared" si="21"/>
        <v/>
      </c>
      <c r="R9624" s="8" t="str">
        <f>if(and(P9624&lt;&gt;"",Q9624&lt;&gt;"newexp",Q9624&lt;&gt;"nostart"),countifs(script_conform_dispatching!A:A,P9624,script_conform_dispatching!B:B,Q9624),"")</f>
        <v/>
      </c>
      <c r="S9624" s="8" t="str">
        <f t="shared" si="3"/>
        <v/>
      </c>
    </row>
    <row r="9625" hidden="1">
      <c r="A9625" s="6" t="s">
        <v>24118</v>
      </c>
      <c r="B9625" s="6" t="s">
        <v>383</v>
      </c>
      <c r="C9625" s="6" t="s">
        <v>1011</v>
      </c>
      <c r="F9625" s="6" t="s">
        <v>415</v>
      </c>
      <c r="G9625" s="6" t="s">
        <v>416</v>
      </c>
      <c r="H9625" s="8" t="str">
        <f>VLOOKUP(C9625,agent_name_matching!A:B,2,false)</f>
        <v>Dialog LLM</v>
      </c>
      <c r="I9625" s="32" t="s">
        <v>24119</v>
      </c>
      <c r="J9625" s="6" t="s">
        <v>418</v>
      </c>
      <c r="L9625" s="6">
        <v>9444.0</v>
      </c>
      <c r="M9625" s="6">
        <v>52.0</v>
      </c>
      <c r="N9625" s="6">
        <v>1734.0</v>
      </c>
      <c r="O9625" s="6" t="s">
        <v>24120</v>
      </c>
      <c r="P9625" s="8" t="str">
        <f t="shared" si="1"/>
        <v/>
      </c>
      <c r="Q9625" s="8" t="str">
        <f t="shared" si="21"/>
        <v/>
      </c>
      <c r="R9625" s="8" t="str">
        <f>if(and(P9625&lt;&gt;"",Q9625&lt;&gt;"newexp",Q9625&lt;&gt;"nostart"),countifs(script_conform_dispatching!A:A,P9625,script_conform_dispatching!B:B,Q9625),"")</f>
        <v/>
      </c>
      <c r="S9625" s="8" t="str">
        <f t="shared" si="3"/>
        <v/>
      </c>
    </row>
    <row r="9626" hidden="1">
      <c r="A9626" s="6" t="s">
        <v>24121</v>
      </c>
      <c r="B9626" s="6" t="s">
        <v>383</v>
      </c>
      <c r="C9626" s="6" t="s">
        <v>37</v>
      </c>
      <c r="F9626" s="6" t="s">
        <v>415</v>
      </c>
      <c r="G9626" s="6" t="s">
        <v>416</v>
      </c>
      <c r="H9626" s="8" t="str">
        <f>VLOOKUP(C9626,agent_name_matching!A:B,2,false)</f>
        <v>Patient LLM</v>
      </c>
      <c r="I9626" s="32" t="s">
        <v>24122</v>
      </c>
      <c r="J9626" s="6" t="s">
        <v>418</v>
      </c>
      <c r="K9626" s="6">
        <v>1.0</v>
      </c>
      <c r="L9626" s="6">
        <v>3533.0</v>
      </c>
      <c r="M9626" s="6">
        <v>33.0</v>
      </c>
      <c r="N9626" s="6">
        <v>1000.0</v>
      </c>
      <c r="O9626" s="6" t="s">
        <v>24123</v>
      </c>
      <c r="P9626" s="8" t="str">
        <f t="shared" si="1"/>
        <v/>
      </c>
      <c r="Q9626" s="8" t="str">
        <f t="shared" si="21"/>
        <v/>
      </c>
      <c r="R9626" s="8" t="str">
        <f>if(and(P9626&lt;&gt;"",Q9626&lt;&gt;"newexp",Q9626&lt;&gt;"nostart"),countifs(script_conform_dispatching!A:A,P9626,script_conform_dispatching!B:B,Q9626),"")</f>
        <v/>
      </c>
      <c r="S9626" s="8" t="str">
        <f t="shared" si="3"/>
        <v/>
      </c>
    </row>
    <row r="9627" hidden="1">
      <c r="A9627" s="6" t="s">
        <v>24124</v>
      </c>
      <c r="B9627" s="6" t="s">
        <v>383</v>
      </c>
      <c r="C9627" s="6" t="s">
        <v>411</v>
      </c>
      <c r="H9627" s="8" t="str">
        <f>VLOOKUP(C9627,agent_name_matching!A:B,2,false)</f>
        <v>System</v>
      </c>
      <c r="I9627" s="33"/>
      <c r="O9627" s="6" t="s">
        <v>24125</v>
      </c>
      <c r="P9627" s="8" t="str">
        <f t="shared" si="1"/>
        <v/>
      </c>
      <c r="Q9627" s="8" t="str">
        <f t="shared" si="21"/>
        <v/>
      </c>
      <c r="R9627" s="8" t="str">
        <f>if(and(P9627&lt;&gt;"",Q9627&lt;&gt;"newexp",Q9627&lt;&gt;"nostart"),countifs(script_conform_dispatching!A:A,P9627,script_conform_dispatching!B:B,Q9627),"")</f>
        <v/>
      </c>
      <c r="S9627" s="8" t="str">
        <f t="shared" si="3"/>
        <v/>
      </c>
    </row>
    <row r="9628" hidden="1">
      <c r="A9628" s="6" t="s">
        <v>24126</v>
      </c>
      <c r="B9628" s="6" t="s">
        <v>383</v>
      </c>
      <c r="C9628" s="6" t="s">
        <v>1007</v>
      </c>
      <c r="F9628" s="6" t="s">
        <v>415</v>
      </c>
      <c r="G9628" s="6" t="s">
        <v>416</v>
      </c>
      <c r="H9628" s="8" t="str">
        <f>VLOOKUP(C9628,agent_name_matching!A:B,2,false)</f>
        <v>Assessor LLM</v>
      </c>
      <c r="I9628" s="32" t="s">
        <v>1040</v>
      </c>
      <c r="J9628" s="6" t="s">
        <v>418</v>
      </c>
      <c r="L9628" s="6">
        <v>3981.0</v>
      </c>
      <c r="M9628" s="6">
        <v>12.0</v>
      </c>
      <c r="N9628" s="6">
        <v>790.0</v>
      </c>
      <c r="O9628" s="6" t="s">
        <v>24127</v>
      </c>
      <c r="P9628" s="8" t="str">
        <f t="shared" si="1"/>
        <v/>
      </c>
      <c r="Q9628" s="8" t="str">
        <f t="shared" si="21"/>
        <v/>
      </c>
      <c r="R9628" s="8" t="str">
        <f>if(and(P9628&lt;&gt;"",Q9628&lt;&gt;"newexp",Q9628&lt;&gt;"nostart"),countifs(script_conform_dispatching!A:A,P9628,script_conform_dispatching!B:B,Q9628),"")</f>
        <v/>
      </c>
      <c r="S9628" s="8" t="str">
        <f t="shared" si="3"/>
        <v/>
      </c>
    </row>
    <row r="9629" hidden="1">
      <c r="A9629" s="6" t="s">
        <v>24128</v>
      </c>
      <c r="B9629" s="6" t="s">
        <v>383</v>
      </c>
      <c r="C9629" s="6" t="s">
        <v>407</v>
      </c>
      <c r="D9629" s="6">
        <v>7.0</v>
      </c>
      <c r="E9629" s="6" t="s">
        <v>445</v>
      </c>
      <c r="H9629" s="8" t="str">
        <f>VLOOKUP(C9629,agent_name_matching!A:B,2,false)</f>
        <v>--</v>
      </c>
      <c r="I9629" s="33"/>
      <c r="O9629" s="6" t="s">
        <v>24129</v>
      </c>
      <c r="P9629" s="8">
        <f t="shared" si="1"/>
        <v>7</v>
      </c>
      <c r="Q9629" s="8">
        <f t="shared" si="21"/>
        <v>8</v>
      </c>
      <c r="R9629" s="8">
        <f>if(and(P9629&lt;&gt;"",Q9629&lt;&gt;"newexp",Q9629&lt;&gt;"nostart"),countifs(script_conform_dispatching!A:A,P9629,script_conform_dispatching!B:B,Q9629),"")</f>
        <v>1</v>
      </c>
      <c r="S9629" s="8" t="str">
        <f t="shared" si="3"/>
        <v/>
      </c>
    </row>
    <row r="9630" hidden="1">
      <c r="A9630" s="6" t="s">
        <v>24130</v>
      </c>
      <c r="B9630" s="6" t="s">
        <v>383</v>
      </c>
      <c r="C9630" s="6" t="s">
        <v>1045</v>
      </c>
      <c r="F9630" s="6" t="s">
        <v>415</v>
      </c>
      <c r="G9630" s="6" t="s">
        <v>416</v>
      </c>
      <c r="H9630" s="8" t="str">
        <f>VLOOKUP(C9630,agent_name_matching!A:B,2,false)</f>
        <v>Dispatcher LLM</v>
      </c>
      <c r="I9630" s="32" t="s">
        <v>1215</v>
      </c>
      <c r="J9630" s="6" t="s">
        <v>418</v>
      </c>
      <c r="L9630" s="6">
        <v>5398.0</v>
      </c>
      <c r="M9630" s="6">
        <v>132.0</v>
      </c>
      <c r="N9630" s="6">
        <v>2185.0</v>
      </c>
      <c r="O9630" s="6" t="s">
        <v>24131</v>
      </c>
      <c r="P9630" s="8" t="str">
        <f t="shared" si="1"/>
        <v/>
      </c>
      <c r="Q9630" s="8" t="str">
        <f t="shared" si="21"/>
        <v/>
      </c>
      <c r="R9630" s="8" t="str">
        <f>if(and(P9630&lt;&gt;"",Q9630&lt;&gt;"newexp",Q9630&lt;&gt;"nostart"),countifs(script_conform_dispatching!A:A,P9630,script_conform_dispatching!B:B,Q9630),"")</f>
        <v/>
      </c>
      <c r="S9630" s="8" t="str">
        <f t="shared" si="3"/>
        <v/>
      </c>
    </row>
    <row r="9631" hidden="1">
      <c r="A9631" s="6" t="s">
        <v>24132</v>
      </c>
      <c r="B9631" s="6" t="s">
        <v>383</v>
      </c>
      <c r="C9631" s="6" t="s">
        <v>407</v>
      </c>
      <c r="D9631" s="6">
        <v>8.0</v>
      </c>
      <c r="E9631" s="6" t="s">
        <v>408</v>
      </c>
      <c r="H9631" s="8" t="str">
        <f>VLOOKUP(C9631,agent_name_matching!A:B,2,false)</f>
        <v>--</v>
      </c>
      <c r="I9631" s="33"/>
      <c r="O9631" s="6" t="s">
        <v>24133</v>
      </c>
      <c r="P9631" s="8" t="str">
        <f t="shared" si="1"/>
        <v/>
      </c>
      <c r="Q9631" s="8" t="str">
        <f t="shared" si="21"/>
        <v/>
      </c>
      <c r="R9631" s="8" t="str">
        <f>if(and(P9631&lt;&gt;"",Q9631&lt;&gt;"newexp",Q9631&lt;&gt;"nostart"),countifs(script_conform_dispatching!A:A,P9631,script_conform_dispatching!B:B,Q9631),"")</f>
        <v/>
      </c>
      <c r="S9631" s="8" t="str">
        <f t="shared" si="3"/>
        <v/>
      </c>
    </row>
    <row r="9632" hidden="1">
      <c r="A9632" s="6" t="s">
        <v>24134</v>
      </c>
      <c r="B9632" s="6" t="s">
        <v>383</v>
      </c>
      <c r="C9632" s="6" t="s">
        <v>1011</v>
      </c>
      <c r="F9632" s="6" t="s">
        <v>415</v>
      </c>
      <c r="G9632" s="6" t="s">
        <v>416</v>
      </c>
      <c r="H9632" s="8" t="str">
        <f>VLOOKUP(C9632,agent_name_matching!A:B,2,false)</f>
        <v>Dialog LLM</v>
      </c>
      <c r="I9632" s="32" t="s">
        <v>24135</v>
      </c>
      <c r="J9632" s="6" t="s">
        <v>418</v>
      </c>
      <c r="L9632" s="6">
        <v>9913.0</v>
      </c>
      <c r="M9632" s="6">
        <v>97.0</v>
      </c>
      <c r="N9632" s="6">
        <v>2193.0</v>
      </c>
      <c r="O9632" s="6" t="s">
        <v>24136</v>
      </c>
      <c r="P9632" s="8" t="str">
        <f t="shared" si="1"/>
        <v/>
      </c>
      <c r="Q9632" s="8" t="str">
        <f t="shared" si="21"/>
        <v/>
      </c>
      <c r="R9632" s="8" t="str">
        <f>if(and(P9632&lt;&gt;"",Q9632&lt;&gt;"newexp",Q9632&lt;&gt;"nostart"),countifs(script_conform_dispatching!A:A,P9632,script_conform_dispatching!B:B,Q9632),"")</f>
        <v/>
      </c>
      <c r="S9632" s="8" t="str">
        <f t="shared" si="3"/>
        <v/>
      </c>
    </row>
    <row r="9633" hidden="1">
      <c r="A9633" s="6" t="s">
        <v>24137</v>
      </c>
      <c r="B9633" s="6" t="s">
        <v>383</v>
      </c>
      <c r="C9633" s="6" t="s">
        <v>450</v>
      </c>
      <c r="F9633" s="6" t="s">
        <v>415</v>
      </c>
      <c r="G9633" s="6" t="s">
        <v>416</v>
      </c>
      <c r="H9633" s="8" t="str">
        <f>VLOOKUP(C9633,agent_name_matching!A:B,2,false)</f>
        <v>Validator LLM</v>
      </c>
      <c r="I9633" s="32" t="s">
        <v>451</v>
      </c>
      <c r="J9633" s="6" t="s">
        <v>452</v>
      </c>
      <c r="L9633" s="6">
        <v>3901.0</v>
      </c>
      <c r="M9633" s="6">
        <v>10.0</v>
      </c>
      <c r="N9633" s="6">
        <v>785.0</v>
      </c>
      <c r="O9633" s="6" t="s">
        <v>24138</v>
      </c>
      <c r="P9633" s="8" t="str">
        <f t="shared" si="1"/>
        <v/>
      </c>
      <c r="Q9633" s="8" t="str">
        <f t="shared" si="21"/>
        <v/>
      </c>
      <c r="R9633" s="8" t="str">
        <f>if(and(P9633&lt;&gt;"",Q9633&lt;&gt;"newexp",Q9633&lt;&gt;"nostart"),countifs(script_conform_dispatching!A:A,P9633,script_conform_dispatching!B:B,Q9633),"")</f>
        <v/>
      </c>
      <c r="S9633" s="8" t="str">
        <f t="shared" si="3"/>
        <v/>
      </c>
    </row>
    <row r="9634" hidden="1">
      <c r="A9634" s="6" t="s">
        <v>24139</v>
      </c>
      <c r="B9634" s="6" t="s">
        <v>383</v>
      </c>
      <c r="C9634" s="6" t="s">
        <v>37</v>
      </c>
      <c r="F9634" s="6" t="s">
        <v>415</v>
      </c>
      <c r="G9634" s="6" t="s">
        <v>416</v>
      </c>
      <c r="H9634" s="8" t="str">
        <f>VLOOKUP(C9634,agent_name_matching!A:B,2,false)</f>
        <v>Patient LLM</v>
      </c>
      <c r="I9634" s="32" t="s">
        <v>24140</v>
      </c>
      <c r="J9634" s="6" t="s">
        <v>418</v>
      </c>
      <c r="K9634" s="6">
        <v>1.0</v>
      </c>
      <c r="L9634" s="6">
        <v>3671.0</v>
      </c>
      <c r="M9634" s="6">
        <v>38.0</v>
      </c>
      <c r="N9634" s="6">
        <v>1258.0</v>
      </c>
      <c r="O9634" s="6" t="s">
        <v>24141</v>
      </c>
      <c r="P9634" s="8" t="str">
        <f t="shared" si="1"/>
        <v/>
      </c>
      <c r="Q9634" s="8" t="str">
        <f t="shared" si="21"/>
        <v/>
      </c>
      <c r="R9634" s="8" t="str">
        <f>if(and(P9634&lt;&gt;"",Q9634&lt;&gt;"newexp",Q9634&lt;&gt;"nostart"),countifs(script_conform_dispatching!A:A,P9634,script_conform_dispatching!B:B,Q9634),"")</f>
        <v/>
      </c>
      <c r="S9634" s="8" t="str">
        <f t="shared" si="3"/>
        <v/>
      </c>
    </row>
    <row r="9635" hidden="1">
      <c r="A9635" s="6" t="s">
        <v>24142</v>
      </c>
      <c r="B9635" s="6" t="s">
        <v>383</v>
      </c>
      <c r="C9635" s="6" t="s">
        <v>411</v>
      </c>
      <c r="H9635" s="8" t="str">
        <f>VLOOKUP(C9635,agent_name_matching!A:B,2,false)</f>
        <v>System</v>
      </c>
      <c r="I9635" s="33"/>
      <c r="O9635" s="6" t="s">
        <v>24143</v>
      </c>
      <c r="P9635" s="8" t="str">
        <f t="shared" si="1"/>
        <v/>
      </c>
      <c r="Q9635" s="8" t="str">
        <f t="shared" si="21"/>
        <v/>
      </c>
      <c r="R9635" s="8" t="str">
        <f>if(and(P9635&lt;&gt;"",Q9635&lt;&gt;"newexp",Q9635&lt;&gt;"nostart"),countifs(script_conform_dispatching!A:A,P9635,script_conform_dispatching!B:B,Q9635),"")</f>
        <v/>
      </c>
      <c r="S9635" s="8" t="str">
        <f t="shared" si="3"/>
        <v/>
      </c>
    </row>
    <row r="9636" hidden="1">
      <c r="A9636" s="6" t="s">
        <v>24144</v>
      </c>
      <c r="B9636" s="6" t="s">
        <v>383</v>
      </c>
      <c r="C9636" s="6" t="s">
        <v>1007</v>
      </c>
      <c r="F9636" s="6" t="s">
        <v>415</v>
      </c>
      <c r="G9636" s="6" t="s">
        <v>416</v>
      </c>
      <c r="H9636" s="8" t="str">
        <f>VLOOKUP(C9636,agent_name_matching!A:B,2,false)</f>
        <v>Assessor LLM</v>
      </c>
      <c r="I9636" s="32" t="s">
        <v>1040</v>
      </c>
      <c r="J9636" s="6" t="s">
        <v>418</v>
      </c>
      <c r="L9636" s="6">
        <v>4047.0</v>
      </c>
      <c r="M9636" s="6">
        <v>12.0</v>
      </c>
      <c r="N9636" s="6">
        <v>653.0</v>
      </c>
      <c r="O9636" s="6" t="s">
        <v>24145</v>
      </c>
      <c r="P9636" s="8" t="str">
        <f t="shared" si="1"/>
        <v/>
      </c>
      <c r="Q9636" s="8" t="str">
        <f t="shared" si="21"/>
        <v/>
      </c>
      <c r="R9636" s="8" t="str">
        <f>if(and(P9636&lt;&gt;"",Q9636&lt;&gt;"newexp",Q9636&lt;&gt;"nostart"),countifs(script_conform_dispatching!A:A,P9636,script_conform_dispatching!B:B,Q9636),"")</f>
        <v/>
      </c>
      <c r="S9636" s="8" t="str">
        <f t="shared" si="3"/>
        <v/>
      </c>
    </row>
    <row r="9637" hidden="1">
      <c r="A9637" s="6" t="s">
        <v>24146</v>
      </c>
      <c r="B9637" s="6" t="s">
        <v>383</v>
      </c>
      <c r="C9637" s="6" t="s">
        <v>407</v>
      </c>
      <c r="D9637" s="6">
        <v>8.0</v>
      </c>
      <c r="E9637" s="6" t="s">
        <v>445</v>
      </c>
      <c r="H9637" s="8" t="str">
        <f>VLOOKUP(C9637,agent_name_matching!A:B,2,false)</f>
        <v>--</v>
      </c>
      <c r="I9637" s="33"/>
      <c r="O9637" s="6" t="s">
        <v>24147</v>
      </c>
      <c r="P9637" s="8">
        <f t="shared" si="1"/>
        <v>8</v>
      </c>
      <c r="Q9637" s="8" t="str">
        <f t="shared" si="21"/>
        <v>nostart</v>
      </c>
      <c r="R9637" s="8" t="str">
        <f>if(and(P9637&lt;&gt;"",Q9637&lt;&gt;"newexp",Q9637&lt;&gt;"nostart"),countifs(script_conform_dispatching!A:A,P9637,script_conform_dispatching!B:B,Q9637),"")</f>
        <v/>
      </c>
      <c r="S9637" s="8" t="str">
        <f t="shared" si="3"/>
        <v/>
      </c>
    </row>
    <row r="9638" hidden="1">
      <c r="A9638" s="6" t="s">
        <v>24148</v>
      </c>
      <c r="B9638" s="6" t="s">
        <v>383</v>
      </c>
      <c r="C9638" s="6" t="s">
        <v>1011</v>
      </c>
      <c r="F9638" s="6" t="s">
        <v>415</v>
      </c>
      <c r="G9638" s="6" t="s">
        <v>416</v>
      </c>
      <c r="H9638" s="8" t="str">
        <f>VLOOKUP(C9638,agent_name_matching!A:B,2,false)</f>
        <v>Dialog LLM</v>
      </c>
      <c r="I9638" s="32" t="s">
        <v>24149</v>
      </c>
      <c r="J9638" s="6" t="s">
        <v>418</v>
      </c>
      <c r="L9638" s="6">
        <v>10221.0</v>
      </c>
      <c r="M9638" s="6">
        <v>62.0</v>
      </c>
      <c r="N9638" s="6">
        <v>1627.0</v>
      </c>
      <c r="O9638" s="6" t="s">
        <v>24150</v>
      </c>
      <c r="P9638" s="8" t="str">
        <f t="shared" si="1"/>
        <v/>
      </c>
      <c r="Q9638" s="8" t="str">
        <f t="shared" si="21"/>
        <v/>
      </c>
      <c r="R9638" s="8" t="str">
        <f>if(and(P9638&lt;&gt;"",Q9638&lt;&gt;"newexp",Q9638&lt;&gt;"nostart"),countifs(script_conform_dispatching!A:A,P9638,script_conform_dispatching!B:B,Q9638),"")</f>
        <v/>
      </c>
      <c r="S9638" s="8" t="str">
        <f t="shared" si="3"/>
        <v/>
      </c>
    </row>
    <row r="9639" hidden="1">
      <c r="A9639" s="6" t="s">
        <v>24151</v>
      </c>
      <c r="B9639" s="6" t="s">
        <v>383</v>
      </c>
      <c r="C9639" s="6" t="s">
        <v>450</v>
      </c>
      <c r="F9639" s="6" t="s">
        <v>415</v>
      </c>
      <c r="G9639" s="6" t="s">
        <v>416</v>
      </c>
      <c r="H9639" s="8" t="str">
        <f>VLOOKUP(C9639,agent_name_matching!A:B,2,false)</f>
        <v>Validator LLM</v>
      </c>
      <c r="I9639" s="32" t="s">
        <v>1000</v>
      </c>
      <c r="J9639" s="6" t="s">
        <v>452</v>
      </c>
      <c r="L9639" s="6">
        <v>3932.0</v>
      </c>
      <c r="M9639" s="6">
        <v>26.0</v>
      </c>
      <c r="N9639" s="6">
        <v>1408.0</v>
      </c>
      <c r="O9639" s="6" t="s">
        <v>24152</v>
      </c>
      <c r="P9639" s="8" t="str">
        <f t="shared" si="1"/>
        <v/>
      </c>
      <c r="Q9639" s="8" t="str">
        <f t="shared" si="21"/>
        <v/>
      </c>
      <c r="R9639" s="8" t="str">
        <f>if(and(P9639&lt;&gt;"",Q9639&lt;&gt;"newexp",Q9639&lt;&gt;"nostart"),countifs(script_conform_dispatching!A:A,P9639,script_conform_dispatching!B:B,Q9639),"")</f>
        <v/>
      </c>
      <c r="S9639" s="8" t="str">
        <f t="shared" si="3"/>
        <v/>
      </c>
    </row>
    <row r="9640" hidden="1">
      <c r="A9640" s="6" t="s">
        <v>24153</v>
      </c>
      <c r="B9640" s="6" t="s">
        <v>386</v>
      </c>
      <c r="C9640" s="6" t="s">
        <v>407</v>
      </c>
      <c r="D9640" s="6">
        <v>1.0</v>
      </c>
      <c r="E9640" s="6" t="s">
        <v>408</v>
      </c>
      <c r="H9640" s="8" t="str">
        <f>VLOOKUP(C9640,agent_name_matching!A:B,2,false)</f>
        <v>--</v>
      </c>
      <c r="I9640" s="33"/>
      <c r="O9640" s="6" t="s">
        <v>24154</v>
      </c>
      <c r="P9640" s="8" t="str">
        <f t="shared" si="1"/>
        <v/>
      </c>
      <c r="Q9640" s="8" t="str">
        <f t="shared" si="21"/>
        <v/>
      </c>
      <c r="R9640" s="8" t="str">
        <f>if(and(P9640&lt;&gt;"",Q9640&lt;&gt;"newexp",Q9640&lt;&gt;"nostart"),countifs(script_conform_dispatching!A:A,P9640,script_conform_dispatching!B:B,Q9640),"")</f>
        <v/>
      </c>
      <c r="S9640" s="8" t="str">
        <f t="shared" si="3"/>
        <v/>
      </c>
    </row>
    <row r="9641" hidden="1">
      <c r="A9641" s="6" t="s">
        <v>24155</v>
      </c>
      <c r="B9641" s="6" t="s">
        <v>386</v>
      </c>
      <c r="C9641" s="6" t="s">
        <v>411</v>
      </c>
      <c r="H9641" s="8" t="str">
        <f>VLOOKUP(C9641,agent_name_matching!A:B,2,false)</f>
        <v>System</v>
      </c>
      <c r="I9641" s="33"/>
      <c r="O9641" s="6" t="s">
        <v>24156</v>
      </c>
      <c r="P9641" s="8" t="str">
        <f t="shared" si="1"/>
        <v/>
      </c>
      <c r="Q9641" s="8" t="str">
        <f t="shared" si="21"/>
        <v/>
      </c>
      <c r="R9641" s="8" t="str">
        <f>if(and(P9641&lt;&gt;"",Q9641&lt;&gt;"newexp",Q9641&lt;&gt;"nostart"),countifs(script_conform_dispatching!A:A,P9641,script_conform_dispatching!B:B,Q9641),"")</f>
        <v/>
      </c>
      <c r="S9641" s="8" t="str">
        <f t="shared" si="3"/>
        <v/>
      </c>
    </row>
    <row r="9642" hidden="1">
      <c r="A9642" s="6" t="s">
        <v>24157</v>
      </c>
      <c r="B9642" s="6" t="s">
        <v>386</v>
      </c>
      <c r="C9642" s="6" t="s">
        <v>1007</v>
      </c>
      <c r="F9642" s="6" t="s">
        <v>415</v>
      </c>
      <c r="G9642" s="6" t="s">
        <v>416</v>
      </c>
      <c r="H9642" s="8" t="str">
        <f>VLOOKUP(C9642,agent_name_matching!A:B,2,false)</f>
        <v>Assessor LLM</v>
      </c>
      <c r="I9642" s="32" t="s">
        <v>1008</v>
      </c>
      <c r="J9642" s="6" t="s">
        <v>418</v>
      </c>
      <c r="L9642" s="6">
        <v>716.0</v>
      </c>
      <c r="M9642" s="6">
        <v>14.0</v>
      </c>
      <c r="N9642" s="6">
        <v>595.0</v>
      </c>
      <c r="O9642" s="6" t="s">
        <v>24158</v>
      </c>
      <c r="P9642" s="8" t="str">
        <f t="shared" si="1"/>
        <v/>
      </c>
      <c r="Q9642" s="8" t="str">
        <f t="shared" si="21"/>
        <v/>
      </c>
      <c r="R9642" s="8" t="str">
        <f>if(and(P9642&lt;&gt;"",Q9642&lt;&gt;"newexp",Q9642&lt;&gt;"nostart"),countifs(script_conform_dispatching!A:A,P9642,script_conform_dispatching!B:B,Q9642),"")</f>
        <v/>
      </c>
      <c r="S9642" s="8" t="str">
        <f t="shared" si="3"/>
        <v/>
      </c>
    </row>
    <row r="9643" hidden="1">
      <c r="A9643" s="6" t="s">
        <v>24159</v>
      </c>
      <c r="B9643" s="6" t="s">
        <v>386</v>
      </c>
      <c r="C9643" s="6" t="s">
        <v>1011</v>
      </c>
      <c r="F9643" s="6" t="s">
        <v>415</v>
      </c>
      <c r="G9643" s="6" t="s">
        <v>416</v>
      </c>
      <c r="H9643" s="8" t="str">
        <f>VLOOKUP(C9643,agent_name_matching!A:B,2,false)</f>
        <v>Dialog LLM</v>
      </c>
      <c r="I9643" s="32" t="s">
        <v>1012</v>
      </c>
      <c r="J9643" s="6" t="s">
        <v>418</v>
      </c>
      <c r="L9643" s="6">
        <v>565.0</v>
      </c>
      <c r="M9643" s="6">
        <v>28.0</v>
      </c>
      <c r="N9643" s="6">
        <v>921.0</v>
      </c>
      <c r="O9643" s="6" t="s">
        <v>24160</v>
      </c>
      <c r="P9643" s="8" t="str">
        <f t="shared" si="1"/>
        <v/>
      </c>
      <c r="Q9643" s="8" t="str">
        <f t="shared" si="21"/>
        <v/>
      </c>
      <c r="R9643" s="8" t="str">
        <f>if(and(P9643&lt;&gt;"",Q9643&lt;&gt;"newexp",Q9643&lt;&gt;"nostart"),countifs(script_conform_dispatching!A:A,P9643,script_conform_dispatching!B:B,Q9643),"")</f>
        <v/>
      </c>
      <c r="S9643" s="8" t="str">
        <f t="shared" si="3"/>
        <v/>
      </c>
    </row>
    <row r="9644" hidden="1">
      <c r="A9644" s="6" t="s">
        <v>24161</v>
      </c>
      <c r="B9644" s="6" t="s">
        <v>386</v>
      </c>
      <c r="C9644" s="6" t="s">
        <v>37</v>
      </c>
      <c r="F9644" s="6" t="s">
        <v>415</v>
      </c>
      <c r="G9644" s="6" t="s">
        <v>416</v>
      </c>
      <c r="H9644" s="8" t="str">
        <f>VLOOKUP(C9644,agent_name_matching!A:B,2,false)</f>
        <v>Patient LLM</v>
      </c>
      <c r="I9644" s="32" t="s">
        <v>24162</v>
      </c>
      <c r="J9644" s="6" t="s">
        <v>418</v>
      </c>
      <c r="K9644" s="6">
        <v>1.0</v>
      </c>
      <c r="L9644" s="6">
        <v>373.0</v>
      </c>
      <c r="M9644" s="6">
        <v>38.0</v>
      </c>
      <c r="N9644" s="6">
        <v>811.0</v>
      </c>
      <c r="O9644" s="6" t="s">
        <v>24163</v>
      </c>
      <c r="P9644" s="8" t="str">
        <f t="shared" si="1"/>
        <v/>
      </c>
      <c r="Q9644" s="8" t="str">
        <f t="shared" si="21"/>
        <v/>
      </c>
      <c r="R9644" s="8" t="str">
        <f>if(and(P9644&lt;&gt;"",Q9644&lt;&gt;"newexp",Q9644&lt;&gt;"nostart"),countifs(script_conform_dispatching!A:A,P9644,script_conform_dispatching!B:B,Q9644),"")</f>
        <v/>
      </c>
      <c r="S9644" s="8" t="str">
        <f t="shared" si="3"/>
        <v/>
      </c>
    </row>
    <row r="9645" hidden="1">
      <c r="A9645" s="6" t="s">
        <v>24164</v>
      </c>
      <c r="B9645" s="6" t="s">
        <v>386</v>
      </c>
      <c r="C9645" s="6" t="s">
        <v>411</v>
      </c>
      <c r="H9645" s="8" t="str">
        <f>VLOOKUP(C9645,agent_name_matching!A:B,2,false)</f>
        <v>System</v>
      </c>
      <c r="I9645" s="33"/>
      <c r="O9645" s="6" t="s">
        <v>24165</v>
      </c>
      <c r="P9645" s="8" t="str">
        <f t="shared" si="1"/>
        <v/>
      </c>
      <c r="Q9645" s="8" t="str">
        <f t="shared" si="21"/>
        <v/>
      </c>
      <c r="R9645" s="8" t="str">
        <f>if(and(P9645&lt;&gt;"",Q9645&lt;&gt;"newexp",Q9645&lt;&gt;"nostart"),countifs(script_conform_dispatching!A:A,P9645,script_conform_dispatching!B:B,Q9645),"")</f>
        <v/>
      </c>
      <c r="S9645" s="8" t="str">
        <f t="shared" si="3"/>
        <v/>
      </c>
    </row>
    <row r="9646" hidden="1">
      <c r="A9646" s="6" t="s">
        <v>24166</v>
      </c>
      <c r="B9646" s="6" t="s">
        <v>386</v>
      </c>
      <c r="C9646" s="6" t="s">
        <v>1007</v>
      </c>
      <c r="F9646" s="6" t="s">
        <v>415</v>
      </c>
      <c r="G9646" s="6" t="s">
        <v>416</v>
      </c>
      <c r="H9646" s="8" t="str">
        <f>VLOOKUP(C9646,agent_name_matching!A:B,2,false)</f>
        <v>Assessor LLM</v>
      </c>
      <c r="I9646" s="32" t="s">
        <v>1008</v>
      </c>
      <c r="J9646" s="6" t="s">
        <v>418</v>
      </c>
      <c r="L9646" s="6">
        <v>785.0</v>
      </c>
      <c r="M9646" s="6">
        <v>14.0</v>
      </c>
      <c r="N9646" s="6">
        <v>786.0</v>
      </c>
      <c r="O9646" s="6" t="s">
        <v>24167</v>
      </c>
      <c r="P9646" s="8" t="str">
        <f t="shared" si="1"/>
        <v/>
      </c>
      <c r="Q9646" s="8" t="str">
        <f t="shared" si="21"/>
        <v/>
      </c>
      <c r="R9646" s="8" t="str">
        <f>if(and(P9646&lt;&gt;"",Q9646&lt;&gt;"newexp",Q9646&lt;&gt;"nostart"),countifs(script_conform_dispatching!A:A,P9646,script_conform_dispatching!B:B,Q9646),"")</f>
        <v/>
      </c>
      <c r="S9646" s="8" t="str">
        <f t="shared" si="3"/>
        <v/>
      </c>
    </row>
    <row r="9647" hidden="1">
      <c r="A9647" s="6" t="s">
        <v>24168</v>
      </c>
      <c r="B9647" s="6" t="s">
        <v>386</v>
      </c>
      <c r="C9647" s="6" t="s">
        <v>1011</v>
      </c>
      <c r="F9647" s="6" t="s">
        <v>415</v>
      </c>
      <c r="G9647" s="6" t="s">
        <v>416</v>
      </c>
      <c r="H9647" s="8" t="str">
        <f>VLOOKUP(C9647,agent_name_matching!A:B,2,false)</f>
        <v>Dialog LLM</v>
      </c>
      <c r="I9647" s="32" t="s">
        <v>2786</v>
      </c>
      <c r="J9647" s="6" t="s">
        <v>418</v>
      </c>
      <c r="L9647" s="6">
        <v>797.0</v>
      </c>
      <c r="M9647" s="6">
        <v>23.0</v>
      </c>
      <c r="N9647" s="6">
        <v>811.0</v>
      </c>
      <c r="O9647" s="6" t="s">
        <v>24169</v>
      </c>
      <c r="P9647" s="8" t="str">
        <f t="shared" si="1"/>
        <v/>
      </c>
      <c r="Q9647" s="8" t="str">
        <f t="shared" si="21"/>
        <v/>
      </c>
      <c r="R9647" s="8" t="str">
        <f>if(and(P9647&lt;&gt;"",Q9647&lt;&gt;"newexp",Q9647&lt;&gt;"nostart"),countifs(script_conform_dispatching!A:A,P9647,script_conform_dispatching!B:B,Q9647),"")</f>
        <v/>
      </c>
      <c r="S9647" s="8" t="str">
        <f t="shared" si="3"/>
        <v/>
      </c>
    </row>
    <row r="9648" hidden="1">
      <c r="A9648" s="6" t="s">
        <v>24170</v>
      </c>
      <c r="B9648" s="6" t="s">
        <v>386</v>
      </c>
      <c r="C9648" s="6" t="s">
        <v>37</v>
      </c>
      <c r="F9648" s="6" t="s">
        <v>415</v>
      </c>
      <c r="G9648" s="6" t="s">
        <v>416</v>
      </c>
      <c r="H9648" s="8" t="str">
        <f>VLOOKUP(C9648,agent_name_matching!A:B,2,false)</f>
        <v>Patient LLM</v>
      </c>
      <c r="I9648" s="32" t="s">
        <v>24171</v>
      </c>
      <c r="J9648" s="6" t="s">
        <v>418</v>
      </c>
      <c r="K9648" s="6">
        <v>1.0</v>
      </c>
      <c r="L9648" s="6">
        <v>442.0</v>
      </c>
      <c r="M9648" s="6">
        <v>12.0</v>
      </c>
      <c r="N9648" s="6">
        <v>643.0</v>
      </c>
      <c r="O9648" s="6" t="s">
        <v>24172</v>
      </c>
      <c r="P9648" s="8" t="str">
        <f t="shared" si="1"/>
        <v/>
      </c>
      <c r="Q9648" s="8" t="str">
        <f t="shared" si="21"/>
        <v/>
      </c>
      <c r="R9648" s="8" t="str">
        <f>if(and(P9648&lt;&gt;"",Q9648&lt;&gt;"newexp",Q9648&lt;&gt;"nostart"),countifs(script_conform_dispatching!A:A,P9648,script_conform_dispatching!B:B,Q9648),"")</f>
        <v/>
      </c>
      <c r="S9648" s="8" t="str">
        <f t="shared" si="3"/>
        <v/>
      </c>
    </row>
    <row r="9649" hidden="1">
      <c r="A9649" s="6" t="s">
        <v>24173</v>
      </c>
      <c r="B9649" s="6" t="s">
        <v>386</v>
      </c>
      <c r="C9649" s="6" t="s">
        <v>411</v>
      </c>
      <c r="H9649" s="8" t="str">
        <f>VLOOKUP(C9649,agent_name_matching!A:B,2,false)</f>
        <v>System</v>
      </c>
      <c r="I9649" s="33"/>
      <c r="O9649" s="6" t="s">
        <v>24174</v>
      </c>
      <c r="P9649" s="8" t="str">
        <f t="shared" si="1"/>
        <v/>
      </c>
      <c r="Q9649" s="8" t="str">
        <f t="shared" si="21"/>
        <v/>
      </c>
      <c r="R9649" s="8" t="str">
        <f>if(and(P9649&lt;&gt;"",Q9649&lt;&gt;"newexp",Q9649&lt;&gt;"nostart"),countifs(script_conform_dispatching!A:A,P9649,script_conform_dispatching!B:B,Q9649),"")</f>
        <v/>
      </c>
      <c r="S9649" s="8" t="str">
        <f t="shared" si="3"/>
        <v/>
      </c>
    </row>
    <row r="9650" hidden="1">
      <c r="A9650" s="6" t="s">
        <v>24175</v>
      </c>
      <c r="B9650" s="6" t="s">
        <v>386</v>
      </c>
      <c r="C9650" s="6" t="s">
        <v>1007</v>
      </c>
      <c r="F9650" s="6" t="s">
        <v>415</v>
      </c>
      <c r="G9650" s="6" t="s">
        <v>416</v>
      </c>
      <c r="H9650" s="8" t="str">
        <f>VLOOKUP(C9650,agent_name_matching!A:B,2,false)</f>
        <v>Assessor LLM</v>
      </c>
      <c r="I9650" s="32" t="s">
        <v>1008</v>
      </c>
      <c r="J9650" s="6" t="s">
        <v>418</v>
      </c>
      <c r="L9650" s="6">
        <v>826.0</v>
      </c>
      <c r="M9650" s="6">
        <v>14.0</v>
      </c>
      <c r="N9650" s="6">
        <v>570.0</v>
      </c>
      <c r="O9650" s="6" t="s">
        <v>24176</v>
      </c>
      <c r="P9650" s="8" t="str">
        <f t="shared" si="1"/>
        <v/>
      </c>
      <c r="Q9650" s="8" t="str">
        <f t="shared" si="21"/>
        <v/>
      </c>
      <c r="R9650" s="8" t="str">
        <f>if(and(P9650&lt;&gt;"",Q9650&lt;&gt;"newexp",Q9650&lt;&gt;"nostart"),countifs(script_conform_dispatching!A:A,P9650,script_conform_dispatching!B:B,Q9650),"")</f>
        <v/>
      </c>
      <c r="S9650" s="8" t="str">
        <f t="shared" si="3"/>
        <v/>
      </c>
    </row>
    <row r="9651" hidden="1">
      <c r="A9651" s="6" t="s">
        <v>24177</v>
      </c>
      <c r="B9651" s="6" t="s">
        <v>386</v>
      </c>
      <c r="C9651" s="6" t="s">
        <v>1011</v>
      </c>
      <c r="F9651" s="6" t="s">
        <v>415</v>
      </c>
      <c r="G9651" s="6" t="s">
        <v>416</v>
      </c>
      <c r="H9651" s="8" t="str">
        <f>VLOOKUP(C9651,agent_name_matching!A:B,2,false)</f>
        <v>Dialog LLM</v>
      </c>
      <c r="I9651" s="32" t="s">
        <v>4861</v>
      </c>
      <c r="J9651" s="6" t="s">
        <v>418</v>
      </c>
      <c r="L9651" s="6">
        <v>999.0</v>
      </c>
      <c r="M9651" s="6">
        <v>28.0</v>
      </c>
      <c r="N9651" s="6">
        <v>792.0</v>
      </c>
      <c r="O9651" s="6" t="s">
        <v>24178</v>
      </c>
      <c r="P9651" s="8" t="str">
        <f t="shared" si="1"/>
        <v/>
      </c>
      <c r="Q9651" s="8" t="str">
        <f t="shared" si="21"/>
        <v/>
      </c>
      <c r="R9651" s="8" t="str">
        <f>if(and(P9651&lt;&gt;"",Q9651&lt;&gt;"newexp",Q9651&lt;&gt;"nostart"),countifs(script_conform_dispatching!A:A,P9651,script_conform_dispatching!B:B,Q9651),"")</f>
        <v/>
      </c>
      <c r="S9651" s="8" t="str">
        <f t="shared" si="3"/>
        <v/>
      </c>
    </row>
    <row r="9652" hidden="1">
      <c r="A9652" s="6" t="s">
        <v>24179</v>
      </c>
      <c r="B9652" s="6" t="s">
        <v>386</v>
      </c>
      <c r="C9652" s="6" t="s">
        <v>37</v>
      </c>
      <c r="F9652" s="6" t="s">
        <v>415</v>
      </c>
      <c r="G9652" s="6" t="s">
        <v>416</v>
      </c>
      <c r="H9652" s="8" t="str">
        <f>VLOOKUP(C9652,agent_name_matching!A:B,2,false)</f>
        <v>Patient LLM</v>
      </c>
      <c r="I9652" s="32" t="s">
        <v>24180</v>
      </c>
      <c r="J9652" s="6" t="s">
        <v>418</v>
      </c>
      <c r="K9652" s="6">
        <v>1.0</v>
      </c>
      <c r="L9652" s="6">
        <v>490.0</v>
      </c>
      <c r="M9652" s="6">
        <v>36.0</v>
      </c>
      <c r="N9652" s="6">
        <v>823.0</v>
      </c>
      <c r="O9652" s="6" t="s">
        <v>24181</v>
      </c>
      <c r="P9652" s="8" t="str">
        <f t="shared" si="1"/>
        <v/>
      </c>
      <c r="Q9652" s="8" t="str">
        <f t="shared" si="21"/>
        <v/>
      </c>
      <c r="R9652" s="8" t="str">
        <f>if(and(P9652&lt;&gt;"",Q9652&lt;&gt;"newexp",Q9652&lt;&gt;"nostart"),countifs(script_conform_dispatching!A:A,P9652,script_conform_dispatching!B:B,Q9652),"")</f>
        <v/>
      </c>
      <c r="S9652" s="8" t="str">
        <f t="shared" si="3"/>
        <v/>
      </c>
    </row>
    <row r="9653" hidden="1">
      <c r="A9653" s="6" t="s">
        <v>24182</v>
      </c>
      <c r="B9653" s="6" t="s">
        <v>386</v>
      </c>
      <c r="C9653" s="6" t="s">
        <v>411</v>
      </c>
      <c r="H9653" s="8" t="str">
        <f>VLOOKUP(C9653,agent_name_matching!A:B,2,false)</f>
        <v>System</v>
      </c>
      <c r="I9653" s="33"/>
      <c r="O9653" s="6" t="s">
        <v>24183</v>
      </c>
      <c r="P9653" s="8" t="str">
        <f t="shared" si="1"/>
        <v/>
      </c>
      <c r="Q9653" s="8" t="str">
        <f t="shared" si="21"/>
        <v/>
      </c>
      <c r="R9653" s="8" t="str">
        <f>if(and(P9653&lt;&gt;"",Q9653&lt;&gt;"newexp",Q9653&lt;&gt;"nostart"),countifs(script_conform_dispatching!A:A,P9653,script_conform_dispatching!B:B,Q9653),"")</f>
        <v/>
      </c>
      <c r="S9653" s="8" t="str">
        <f t="shared" si="3"/>
        <v/>
      </c>
    </row>
    <row r="9654" hidden="1">
      <c r="A9654" s="6" t="s">
        <v>24184</v>
      </c>
      <c r="B9654" s="6" t="s">
        <v>386</v>
      </c>
      <c r="C9654" s="6" t="s">
        <v>1007</v>
      </c>
      <c r="F9654" s="6" t="s">
        <v>415</v>
      </c>
      <c r="G9654" s="6" t="s">
        <v>416</v>
      </c>
      <c r="H9654" s="8" t="str">
        <f>VLOOKUP(C9654,agent_name_matching!A:B,2,false)</f>
        <v>Assessor LLM</v>
      </c>
      <c r="I9654" s="32" t="s">
        <v>1008</v>
      </c>
      <c r="J9654" s="6" t="s">
        <v>418</v>
      </c>
      <c r="L9654" s="6">
        <v>896.0</v>
      </c>
      <c r="M9654" s="6">
        <v>14.0</v>
      </c>
      <c r="N9654" s="6">
        <v>671.0</v>
      </c>
      <c r="O9654" s="6" t="s">
        <v>24185</v>
      </c>
      <c r="P9654" s="8" t="str">
        <f t="shared" si="1"/>
        <v/>
      </c>
      <c r="Q9654" s="8" t="str">
        <f t="shared" si="21"/>
        <v/>
      </c>
      <c r="R9654" s="8" t="str">
        <f>if(and(P9654&lt;&gt;"",Q9654&lt;&gt;"newexp",Q9654&lt;&gt;"nostart"),countifs(script_conform_dispatching!A:A,P9654,script_conform_dispatching!B:B,Q9654),"")</f>
        <v/>
      </c>
      <c r="S9654" s="8" t="str">
        <f t="shared" si="3"/>
        <v/>
      </c>
    </row>
    <row r="9655" hidden="1">
      <c r="A9655" s="6" t="s">
        <v>24186</v>
      </c>
      <c r="B9655" s="6" t="s">
        <v>386</v>
      </c>
      <c r="C9655" s="6" t="s">
        <v>1011</v>
      </c>
      <c r="F9655" s="6" t="s">
        <v>415</v>
      </c>
      <c r="G9655" s="6" t="s">
        <v>416</v>
      </c>
      <c r="H9655" s="8" t="str">
        <f>VLOOKUP(C9655,agent_name_matching!A:B,2,false)</f>
        <v>Dialog LLM</v>
      </c>
      <c r="I9655" s="32" t="s">
        <v>24187</v>
      </c>
      <c r="J9655" s="6" t="s">
        <v>418</v>
      </c>
      <c r="L9655" s="6">
        <v>1230.0</v>
      </c>
      <c r="M9655" s="6">
        <v>45.0</v>
      </c>
      <c r="N9655" s="6">
        <v>1045.0</v>
      </c>
      <c r="O9655" s="6" t="s">
        <v>24188</v>
      </c>
      <c r="P9655" s="8" t="str">
        <f t="shared" si="1"/>
        <v/>
      </c>
      <c r="Q9655" s="8" t="str">
        <f t="shared" si="21"/>
        <v/>
      </c>
      <c r="R9655" s="8" t="str">
        <f>if(and(P9655&lt;&gt;"",Q9655&lt;&gt;"newexp",Q9655&lt;&gt;"nostart"),countifs(script_conform_dispatching!A:A,P9655,script_conform_dispatching!B:B,Q9655),"")</f>
        <v/>
      </c>
      <c r="S9655" s="8" t="str">
        <f t="shared" si="3"/>
        <v/>
      </c>
    </row>
    <row r="9656" hidden="1">
      <c r="A9656" s="6" t="s">
        <v>24189</v>
      </c>
      <c r="B9656" s="6" t="s">
        <v>386</v>
      </c>
      <c r="C9656" s="6" t="s">
        <v>37</v>
      </c>
      <c r="F9656" s="6" t="s">
        <v>415</v>
      </c>
      <c r="G9656" s="6" t="s">
        <v>416</v>
      </c>
      <c r="H9656" s="8" t="str">
        <f>VLOOKUP(C9656,agent_name_matching!A:B,2,false)</f>
        <v>Patient LLM</v>
      </c>
      <c r="I9656" s="32" t="s">
        <v>24190</v>
      </c>
      <c r="J9656" s="6" t="s">
        <v>418</v>
      </c>
      <c r="K9656" s="6">
        <v>1.0</v>
      </c>
      <c r="L9656" s="6">
        <v>579.0</v>
      </c>
      <c r="M9656" s="6">
        <v>23.0</v>
      </c>
      <c r="N9656" s="6">
        <v>735.0</v>
      </c>
      <c r="O9656" s="6" t="s">
        <v>24191</v>
      </c>
      <c r="P9656" s="8" t="str">
        <f t="shared" si="1"/>
        <v/>
      </c>
      <c r="Q9656" s="8" t="str">
        <f t="shared" si="21"/>
        <v/>
      </c>
      <c r="R9656" s="8" t="str">
        <f>if(and(P9656&lt;&gt;"",Q9656&lt;&gt;"newexp",Q9656&lt;&gt;"nostart"),countifs(script_conform_dispatching!A:A,P9656,script_conform_dispatching!B:B,Q9656),"")</f>
        <v/>
      </c>
      <c r="S9656" s="8" t="str">
        <f t="shared" si="3"/>
        <v/>
      </c>
    </row>
    <row r="9657" hidden="1">
      <c r="A9657" s="6" t="s">
        <v>24192</v>
      </c>
      <c r="B9657" s="6" t="s">
        <v>386</v>
      </c>
      <c r="C9657" s="6" t="s">
        <v>411</v>
      </c>
      <c r="H9657" s="8" t="str">
        <f>VLOOKUP(C9657,agent_name_matching!A:B,2,false)</f>
        <v>System</v>
      </c>
      <c r="I9657" s="33"/>
      <c r="O9657" s="6" t="s">
        <v>24193</v>
      </c>
      <c r="P9657" s="8" t="str">
        <f t="shared" si="1"/>
        <v/>
      </c>
      <c r="Q9657" s="8" t="str">
        <f t="shared" si="21"/>
        <v/>
      </c>
      <c r="R9657" s="8" t="str">
        <f>if(and(P9657&lt;&gt;"",Q9657&lt;&gt;"newexp",Q9657&lt;&gt;"nostart"),countifs(script_conform_dispatching!A:A,P9657,script_conform_dispatching!B:B,Q9657),"")</f>
        <v/>
      </c>
      <c r="S9657" s="8" t="str">
        <f t="shared" si="3"/>
        <v/>
      </c>
    </row>
    <row r="9658" hidden="1">
      <c r="A9658" s="6" t="s">
        <v>24194</v>
      </c>
      <c r="B9658" s="6" t="s">
        <v>386</v>
      </c>
      <c r="C9658" s="6" t="s">
        <v>1007</v>
      </c>
      <c r="F9658" s="6" t="s">
        <v>415</v>
      </c>
      <c r="G9658" s="6" t="s">
        <v>416</v>
      </c>
      <c r="H9658" s="8" t="str">
        <f>VLOOKUP(C9658,agent_name_matching!A:B,2,false)</f>
        <v>Assessor LLM</v>
      </c>
      <c r="I9658" s="32" t="s">
        <v>1040</v>
      </c>
      <c r="J9658" s="6" t="s">
        <v>418</v>
      </c>
      <c r="L9658" s="6">
        <v>969.0</v>
      </c>
      <c r="M9658" s="6">
        <v>12.0</v>
      </c>
      <c r="N9658" s="6">
        <v>575.0</v>
      </c>
      <c r="O9658" s="6" t="s">
        <v>24195</v>
      </c>
      <c r="P9658" s="8" t="str">
        <f t="shared" si="1"/>
        <v/>
      </c>
      <c r="Q9658" s="8" t="str">
        <f t="shared" si="21"/>
        <v/>
      </c>
      <c r="R9658" s="8" t="str">
        <f>if(and(P9658&lt;&gt;"",Q9658&lt;&gt;"newexp",Q9658&lt;&gt;"nostart"),countifs(script_conform_dispatching!A:A,P9658,script_conform_dispatching!B:B,Q9658),"")</f>
        <v/>
      </c>
      <c r="S9658" s="8" t="str">
        <f t="shared" si="3"/>
        <v/>
      </c>
    </row>
    <row r="9659" hidden="1">
      <c r="A9659" s="6" t="s">
        <v>24196</v>
      </c>
      <c r="B9659" s="6" t="s">
        <v>386</v>
      </c>
      <c r="C9659" s="6" t="s">
        <v>407</v>
      </c>
      <c r="D9659" s="6">
        <v>1.0</v>
      </c>
      <c r="E9659" s="6" t="s">
        <v>445</v>
      </c>
      <c r="H9659" s="8" t="str">
        <f>VLOOKUP(C9659,agent_name_matching!A:B,2,false)</f>
        <v>--</v>
      </c>
      <c r="I9659" s="33"/>
      <c r="O9659" s="6" t="s">
        <v>24197</v>
      </c>
      <c r="P9659" s="8">
        <f t="shared" si="1"/>
        <v>1</v>
      </c>
      <c r="Q9659" s="8">
        <f t="shared" si="21"/>
        <v>2</v>
      </c>
      <c r="R9659" s="8">
        <f>if(and(P9659&lt;&gt;"",Q9659&lt;&gt;"newexp",Q9659&lt;&gt;"nostart"),countifs(script_conform_dispatching!A:A,P9659,script_conform_dispatching!B:B,Q9659),"")</f>
        <v>1</v>
      </c>
      <c r="S9659" s="8" t="str">
        <f t="shared" si="3"/>
        <v/>
      </c>
    </row>
    <row r="9660" hidden="1">
      <c r="A9660" s="6" t="s">
        <v>24198</v>
      </c>
      <c r="B9660" s="6" t="s">
        <v>386</v>
      </c>
      <c r="C9660" s="6" t="s">
        <v>1045</v>
      </c>
      <c r="F9660" s="6" t="s">
        <v>415</v>
      </c>
      <c r="G9660" s="6" t="s">
        <v>416</v>
      </c>
      <c r="H9660" s="8" t="str">
        <f>VLOOKUP(C9660,agent_name_matching!A:B,2,false)</f>
        <v>Dispatcher LLM</v>
      </c>
      <c r="I9660" s="32" t="s">
        <v>10629</v>
      </c>
      <c r="J9660" s="6" t="s">
        <v>418</v>
      </c>
      <c r="L9660" s="6">
        <v>2386.0</v>
      </c>
      <c r="M9660" s="6">
        <v>151.0</v>
      </c>
      <c r="N9660" s="6">
        <v>3034.0</v>
      </c>
      <c r="O9660" s="6" t="s">
        <v>24199</v>
      </c>
      <c r="P9660" s="8" t="str">
        <f t="shared" si="1"/>
        <v/>
      </c>
      <c r="Q9660" s="8" t="str">
        <f t="shared" si="21"/>
        <v/>
      </c>
      <c r="R9660" s="8" t="str">
        <f>if(and(P9660&lt;&gt;"",Q9660&lt;&gt;"newexp",Q9660&lt;&gt;"nostart"),countifs(script_conform_dispatching!A:A,P9660,script_conform_dispatching!B:B,Q9660),"")</f>
        <v/>
      </c>
      <c r="S9660" s="8" t="str">
        <f t="shared" si="3"/>
        <v/>
      </c>
    </row>
    <row r="9661" hidden="1">
      <c r="A9661" s="6" t="s">
        <v>24200</v>
      </c>
      <c r="B9661" s="6" t="s">
        <v>386</v>
      </c>
      <c r="C9661" s="6" t="s">
        <v>407</v>
      </c>
      <c r="D9661" s="6">
        <v>2.0</v>
      </c>
      <c r="E9661" s="6" t="s">
        <v>408</v>
      </c>
      <c r="H9661" s="8" t="str">
        <f>VLOOKUP(C9661,agent_name_matching!A:B,2,false)</f>
        <v>--</v>
      </c>
      <c r="I9661" s="33"/>
      <c r="O9661" s="6" t="s">
        <v>24201</v>
      </c>
      <c r="P9661" s="8" t="str">
        <f t="shared" si="1"/>
        <v/>
      </c>
      <c r="Q9661" s="8" t="str">
        <f t="shared" si="21"/>
        <v/>
      </c>
      <c r="R9661" s="8" t="str">
        <f>if(and(P9661&lt;&gt;"",Q9661&lt;&gt;"newexp",Q9661&lt;&gt;"nostart"),countifs(script_conform_dispatching!A:A,P9661,script_conform_dispatching!B:B,Q9661),"")</f>
        <v/>
      </c>
      <c r="S9661" s="8" t="str">
        <f t="shared" si="3"/>
        <v/>
      </c>
    </row>
    <row r="9662" hidden="1">
      <c r="A9662" s="6" t="s">
        <v>24202</v>
      </c>
      <c r="B9662" s="6" t="s">
        <v>386</v>
      </c>
      <c r="C9662" s="6" t="s">
        <v>1011</v>
      </c>
      <c r="F9662" s="6" t="s">
        <v>415</v>
      </c>
      <c r="G9662" s="6" t="s">
        <v>416</v>
      </c>
      <c r="H9662" s="8" t="str">
        <f>VLOOKUP(C9662,agent_name_matching!A:B,2,false)</f>
        <v>Dialog LLM</v>
      </c>
      <c r="I9662" s="32" t="s">
        <v>24203</v>
      </c>
      <c r="J9662" s="6" t="s">
        <v>418</v>
      </c>
      <c r="L9662" s="6">
        <v>1617.0</v>
      </c>
      <c r="M9662" s="6">
        <v>20.0</v>
      </c>
      <c r="N9662" s="6">
        <v>864.0</v>
      </c>
      <c r="O9662" s="6" t="s">
        <v>24204</v>
      </c>
      <c r="P9662" s="8" t="str">
        <f t="shared" si="1"/>
        <v/>
      </c>
      <c r="Q9662" s="8" t="str">
        <f t="shared" si="21"/>
        <v/>
      </c>
      <c r="R9662" s="8" t="str">
        <f>if(and(P9662&lt;&gt;"",Q9662&lt;&gt;"newexp",Q9662&lt;&gt;"nostart"),countifs(script_conform_dispatching!A:A,P9662,script_conform_dispatching!B:B,Q9662),"")</f>
        <v/>
      </c>
      <c r="S9662" s="8" t="str">
        <f t="shared" si="3"/>
        <v/>
      </c>
    </row>
    <row r="9663" hidden="1">
      <c r="A9663" s="6" t="s">
        <v>24205</v>
      </c>
      <c r="B9663" s="6" t="s">
        <v>386</v>
      </c>
      <c r="C9663" s="6" t="s">
        <v>450</v>
      </c>
      <c r="F9663" s="6" t="s">
        <v>415</v>
      </c>
      <c r="G9663" s="6" t="s">
        <v>416</v>
      </c>
      <c r="H9663" s="8" t="str">
        <f>VLOOKUP(C9663,agent_name_matching!A:B,2,false)</f>
        <v>Validator LLM</v>
      </c>
      <c r="I9663" s="32" t="s">
        <v>451</v>
      </c>
      <c r="J9663" s="6" t="s">
        <v>452</v>
      </c>
      <c r="L9663" s="6">
        <v>817.0</v>
      </c>
      <c r="M9663" s="6">
        <v>10.0</v>
      </c>
      <c r="N9663" s="6">
        <v>841.0</v>
      </c>
      <c r="O9663" s="6" t="s">
        <v>24206</v>
      </c>
      <c r="P9663" s="8" t="str">
        <f t="shared" si="1"/>
        <v/>
      </c>
      <c r="Q9663" s="8" t="str">
        <f t="shared" si="21"/>
        <v/>
      </c>
      <c r="R9663" s="8" t="str">
        <f>if(and(P9663&lt;&gt;"",Q9663&lt;&gt;"newexp",Q9663&lt;&gt;"nostart"),countifs(script_conform_dispatching!A:A,P9663,script_conform_dispatching!B:B,Q9663),"")</f>
        <v/>
      </c>
      <c r="S9663" s="8" t="str">
        <f t="shared" si="3"/>
        <v/>
      </c>
    </row>
    <row r="9664" hidden="1">
      <c r="A9664" s="6" t="s">
        <v>24207</v>
      </c>
      <c r="B9664" s="6" t="s">
        <v>386</v>
      </c>
      <c r="C9664" s="6" t="s">
        <v>37</v>
      </c>
      <c r="F9664" s="6" t="s">
        <v>415</v>
      </c>
      <c r="G9664" s="6" t="s">
        <v>416</v>
      </c>
      <c r="H9664" s="8" t="str">
        <f>VLOOKUP(C9664,agent_name_matching!A:B,2,false)</f>
        <v>Patient LLM</v>
      </c>
      <c r="I9664" s="32" t="s">
        <v>24208</v>
      </c>
      <c r="J9664" s="6" t="s">
        <v>418</v>
      </c>
      <c r="K9664" s="6">
        <v>1.0</v>
      </c>
      <c r="L9664" s="6">
        <v>630.0</v>
      </c>
      <c r="M9664" s="6">
        <v>31.0</v>
      </c>
      <c r="N9664" s="6">
        <v>726.0</v>
      </c>
      <c r="O9664" s="6" t="s">
        <v>24209</v>
      </c>
      <c r="P9664" s="8" t="str">
        <f t="shared" si="1"/>
        <v/>
      </c>
      <c r="Q9664" s="8" t="str">
        <f t="shared" si="21"/>
        <v/>
      </c>
      <c r="R9664" s="8" t="str">
        <f>if(and(P9664&lt;&gt;"",Q9664&lt;&gt;"newexp",Q9664&lt;&gt;"nostart"),countifs(script_conform_dispatching!A:A,P9664,script_conform_dispatching!B:B,Q9664),"")</f>
        <v/>
      </c>
      <c r="S9664" s="8" t="str">
        <f t="shared" si="3"/>
        <v/>
      </c>
    </row>
    <row r="9665" hidden="1">
      <c r="A9665" s="6" t="s">
        <v>24210</v>
      </c>
      <c r="B9665" s="6" t="s">
        <v>386</v>
      </c>
      <c r="C9665" s="6" t="s">
        <v>411</v>
      </c>
      <c r="H9665" s="8" t="str">
        <f>VLOOKUP(C9665,agent_name_matching!A:B,2,false)</f>
        <v>System</v>
      </c>
      <c r="I9665" s="33"/>
      <c r="O9665" s="6" t="s">
        <v>24211</v>
      </c>
      <c r="P9665" s="8" t="str">
        <f t="shared" si="1"/>
        <v/>
      </c>
      <c r="Q9665" s="8" t="str">
        <f t="shared" si="21"/>
        <v/>
      </c>
      <c r="R9665" s="8" t="str">
        <f>if(and(P9665&lt;&gt;"",Q9665&lt;&gt;"newexp",Q9665&lt;&gt;"nostart"),countifs(script_conform_dispatching!A:A,P9665,script_conform_dispatching!B:B,Q9665),"")</f>
        <v/>
      </c>
      <c r="S9665" s="8" t="str">
        <f t="shared" si="3"/>
        <v/>
      </c>
    </row>
    <row r="9666" hidden="1">
      <c r="A9666" s="6" t="s">
        <v>24212</v>
      </c>
      <c r="B9666" s="6" t="s">
        <v>386</v>
      </c>
      <c r="C9666" s="6" t="s">
        <v>1007</v>
      </c>
      <c r="F9666" s="6" t="s">
        <v>415</v>
      </c>
      <c r="G9666" s="6" t="s">
        <v>416</v>
      </c>
      <c r="H9666" s="8" t="str">
        <f>VLOOKUP(C9666,agent_name_matching!A:B,2,false)</f>
        <v>Assessor LLM</v>
      </c>
      <c r="I9666" s="32" t="s">
        <v>1008</v>
      </c>
      <c r="J9666" s="6" t="s">
        <v>418</v>
      </c>
      <c r="L9666" s="6">
        <v>1057.0</v>
      </c>
      <c r="M9666" s="6">
        <v>14.0</v>
      </c>
      <c r="N9666" s="6">
        <v>682.0</v>
      </c>
      <c r="O9666" s="6" t="s">
        <v>24213</v>
      </c>
      <c r="P9666" s="8" t="str">
        <f t="shared" si="1"/>
        <v/>
      </c>
      <c r="Q9666" s="8" t="str">
        <f t="shared" si="21"/>
        <v/>
      </c>
      <c r="R9666" s="8" t="str">
        <f>if(and(P9666&lt;&gt;"",Q9666&lt;&gt;"newexp",Q9666&lt;&gt;"nostart"),countifs(script_conform_dispatching!A:A,P9666,script_conform_dispatching!B:B,Q9666),"")</f>
        <v/>
      </c>
      <c r="S9666" s="8" t="str">
        <f t="shared" si="3"/>
        <v/>
      </c>
    </row>
    <row r="9667" hidden="1">
      <c r="A9667" s="6" t="s">
        <v>24214</v>
      </c>
      <c r="B9667" s="6" t="s">
        <v>386</v>
      </c>
      <c r="C9667" s="6" t="s">
        <v>1011</v>
      </c>
      <c r="F9667" s="6" t="s">
        <v>415</v>
      </c>
      <c r="G9667" s="6" t="s">
        <v>416</v>
      </c>
      <c r="H9667" s="8" t="str">
        <f>VLOOKUP(C9667,agent_name_matching!A:B,2,false)</f>
        <v>Dialog LLM</v>
      </c>
      <c r="I9667" s="32" t="s">
        <v>24215</v>
      </c>
      <c r="J9667" s="6" t="s">
        <v>418</v>
      </c>
      <c r="L9667" s="6">
        <v>1861.0</v>
      </c>
      <c r="M9667" s="6">
        <v>40.0</v>
      </c>
      <c r="N9667" s="6">
        <v>1104.0</v>
      </c>
      <c r="O9667" s="6" t="s">
        <v>24216</v>
      </c>
      <c r="P9667" s="8" t="str">
        <f t="shared" si="1"/>
        <v/>
      </c>
      <c r="Q9667" s="8" t="str">
        <f t="shared" si="21"/>
        <v/>
      </c>
      <c r="R9667" s="8" t="str">
        <f>if(and(P9667&lt;&gt;"",Q9667&lt;&gt;"newexp",Q9667&lt;&gt;"nostart"),countifs(script_conform_dispatching!A:A,P9667,script_conform_dispatching!B:B,Q9667),"")</f>
        <v/>
      </c>
      <c r="S9667" s="8" t="str">
        <f t="shared" si="3"/>
        <v/>
      </c>
    </row>
    <row r="9668" hidden="1">
      <c r="A9668" s="6" t="s">
        <v>24217</v>
      </c>
      <c r="B9668" s="6" t="s">
        <v>386</v>
      </c>
      <c r="C9668" s="6" t="s">
        <v>37</v>
      </c>
      <c r="F9668" s="6" t="s">
        <v>415</v>
      </c>
      <c r="G9668" s="6" t="s">
        <v>416</v>
      </c>
      <c r="H9668" s="8" t="str">
        <f>VLOOKUP(C9668,agent_name_matching!A:B,2,false)</f>
        <v>Patient LLM</v>
      </c>
      <c r="I9668" s="32" t="s">
        <v>24218</v>
      </c>
      <c r="J9668" s="6" t="s">
        <v>418</v>
      </c>
      <c r="K9668" s="6">
        <v>1.0</v>
      </c>
      <c r="L9668" s="6">
        <v>709.0</v>
      </c>
      <c r="M9668" s="6">
        <v>72.0</v>
      </c>
      <c r="N9668" s="6">
        <v>1445.0</v>
      </c>
      <c r="O9668" s="6" t="s">
        <v>24219</v>
      </c>
      <c r="P9668" s="8" t="str">
        <f t="shared" si="1"/>
        <v/>
      </c>
      <c r="Q9668" s="8" t="str">
        <f t="shared" si="21"/>
        <v/>
      </c>
      <c r="R9668" s="8" t="str">
        <f>if(and(P9668&lt;&gt;"",Q9668&lt;&gt;"newexp",Q9668&lt;&gt;"nostart"),countifs(script_conform_dispatching!A:A,P9668,script_conform_dispatching!B:B,Q9668),"")</f>
        <v/>
      </c>
      <c r="S9668" s="8" t="str">
        <f t="shared" si="3"/>
        <v/>
      </c>
    </row>
    <row r="9669" hidden="1">
      <c r="A9669" s="6" t="s">
        <v>24220</v>
      </c>
      <c r="B9669" s="6" t="s">
        <v>386</v>
      </c>
      <c r="C9669" s="6" t="s">
        <v>411</v>
      </c>
      <c r="H9669" s="8" t="str">
        <f>VLOOKUP(C9669,agent_name_matching!A:B,2,false)</f>
        <v>System</v>
      </c>
      <c r="I9669" s="33"/>
      <c r="O9669" s="6" t="s">
        <v>24221</v>
      </c>
      <c r="P9669" s="8" t="str">
        <f t="shared" si="1"/>
        <v/>
      </c>
      <c r="Q9669" s="8" t="str">
        <f t="shared" si="21"/>
        <v/>
      </c>
      <c r="R9669" s="8" t="str">
        <f>if(and(P9669&lt;&gt;"",Q9669&lt;&gt;"newexp",Q9669&lt;&gt;"nostart"),countifs(script_conform_dispatching!A:A,P9669,script_conform_dispatching!B:B,Q9669),"")</f>
        <v/>
      </c>
      <c r="S9669" s="8" t="str">
        <f t="shared" si="3"/>
        <v/>
      </c>
    </row>
    <row r="9670" hidden="1">
      <c r="A9670" s="6" t="s">
        <v>24222</v>
      </c>
      <c r="B9670" s="6" t="s">
        <v>386</v>
      </c>
      <c r="C9670" s="6" t="s">
        <v>1007</v>
      </c>
      <c r="F9670" s="6" t="s">
        <v>415</v>
      </c>
      <c r="G9670" s="6" t="s">
        <v>416</v>
      </c>
      <c r="H9670" s="8" t="str">
        <f>VLOOKUP(C9670,agent_name_matching!A:B,2,false)</f>
        <v>Assessor LLM</v>
      </c>
      <c r="I9670" s="32" t="s">
        <v>1008</v>
      </c>
      <c r="J9670" s="6" t="s">
        <v>418</v>
      </c>
      <c r="L9670" s="6">
        <v>1175.0</v>
      </c>
      <c r="M9670" s="6">
        <v>14.0</v>
      </c>
      <c r="N9670" s="6">
        <v>684.0</v>
      </c>
      <c r="O9670" s="6" t="s">
        <v>24223</v>
      </c>
      <c r="P9670" s="8" t="str">
        <f t="shared" si="1"/>
        <v/>
      </c>
      <c r="Q9670" s="8" t="str">
        <f t="shared" si="21"/>
        <v/>
      </c>
      <c r="R9670" s="8" t="str">
        <f>if(and(P9670&lt;&gt;"",Q9670&lt;&gt;"newexp",Q9670&lt;&gt;"nostart"),countifs(script_conform_dispatching!A:A,P9670,script_conform_dispatching!B:B,Q9670),"")</f>
        <v/>
      </c>
      <c r="S9670" s="8" t="str">
        <f t="shared" si="3"/>
        <v/>
      </c>
    </row>
    <row r="9671" hidden="1">
      <c r="A9671" s="6" t="s">
        <v>24224</v>
      </c>
      <c r="B9671" s="6" t="s">
        <v>386</v>
      </c>
      <c r="C9671" s="6" t="s">
        <v>1011</v>
      </c>
      <c r="F9671" s="6" t="s">
        <v>415</v>
      </c>
      <c r="G9671" s="6" t="s">
        <v>416</v>
      </c>
      <c r="H9671" s="8" t="str">
        <f>VLOOKUP(C9671,agent_name_matching!A:B,2,false)</f>
        <v>Dialog LLM</v>
      </c>
      <c r="I9671" s="32" t="s">
        <v>24225</v>
      </c>
      <c r="J9671" s="6" t="s">
        <v>418</v>
      </c>
      <c r="L9671" s="6">
        <v>2166.0</v>
      </c>
      <c r="M9671" s="6">
        <v>86.0</v>
      </c>
      <c r="N9671" s="6">
        <v>1914.0</v>
      </c>
      <c r="O9671" s="6" t="s">
        <v>24226</v>
      </c>
      <c r="P9671" s="8" t="str">
        <f t="shared" si="1"/>
        <v/>
      </c>
      <c r="Q9671" s="8" t="str">
        <f t="shared" si="21"/>
        <v/>
      </c>
      <c r="R9671" s="8" t="str">
        <f>if(and(P9671&lt;&gt;"",Q9671&lt;&gt;"newexp",Q9671&lt;&gt;"nostart"),countifs(script_conform_dispatching!A:A,P9671,script_conform_dispatching!B:B,Q9671),"")</f>
        <v/>
      </c>
      <c r="S9671" s="8" t="str">
        <f t="shared" si="3"/>
        <v/>
      </c>
    </row>
    <row r="9672" hidden="1">
      <c r="A9672" s="6" t="s">
        <v>24227</v>
      </c>
      <c r="B9672" s="6" t="s">
        <v>386</v>
      </c>
      <c r="C9672" s="6" t="s">
        <v>37</v>
      </c>
      <c r="F9672" s="6" t="s">
        <v>415</v>
      </c>
      <c r="G9672" s="6" t="s">
        <v>416</v>
      </c>
      <c r="H9672" s="8" t="str">
        <f>VLOOKUP(C9672,agent_name_matching!A:B,2,false)</f>
        <v>Patient LLM</v>
      </c>
      <c r="I9672" s="32" t="s">
        <v>24228</v>
      </c>
      <c r="J9672" s="6" t="s">
        <v>418</v>
      </c>
      <c r="K9672" s="6">
        <v>1.0</v>
      </c>
      <c r="L9672" s="6">
        <v>875.0</v>
      </c>
      <c r="M9672" s="6">
        <v>29.0</v>
      </c>
      <c r="N9672" s="6">
        <v>2267.0</v>
      </c>
      <c r="O9672" s="6" t="s">
        <v>24229</v>
      </c>
      <c r="P9672" s="8" t="str">
        <f t="shared" si="1"/>
        <v/>
      </c>
      <c r="Q9672" s="8" t="str">
        <f t="shared" si="21"/>
        <v/>
      </c>
      <c r="R9672" s="8" t="str">
        <f>if(and(P9672&lt;&gt;"",Q9672&lt;&gt;"newexp",Q9672&lt;&gt;"nostart"),countifs(script_conform_dispatching!A:A,P9672,script_conform_dispatching!B:B,Q9672),"")</f>
        <v/>
      </c>
      <c r="S9672" s="8" t="str">
        <f t="shared" si="3"/>
        <v/>
      </c>
    </row>
    <row r="9673" hidden="1">
      <c r="A9673" s="6" t="s">
        <v>24230</v>
      </c>
      <c r="B9673" s="6" t="s">
        <v>386</v>
      </c>
      <c r="C9673" s="6" t="s">
        <v>411</v>
      </c>
      <c r="H9673" s="8" t="str">
        <f>VLOOKUP(C9673,agent_name_matching!A:B,2,false)</f>
        <v>System</v>
      </c>
      <c r="I9673" s="33"/>
      <c r="O9673" s="6" t="s">
        <v>24231</v>
      </c>
      <c r="P9673" s="8" t="str">
        <f t="shared" si="1"/>
        <v/>
      </c>
      <c r="Q9673" s="8" t="str">
        <f t="shared" si="21"/>
        <v/>
      </c>
      <c r="R9673" s="8" t="str">
        <f>if(and(P9673&lt;&gt;"",Q9673&lt;&gt;"newexp",Q9673&lt;&gt;"nostart"),countifs(script_conform_dispatching!A:A,P9673,script_conform_dispatching!B:B,Q9673),"")</f>
        <v/>
      </c>
      <c r="S9673" s="8" t="str">
        <f t="shared" si="3"/>
        <v/>
      </c>
    </row>
    <row r="9674" hidden="1">
      <c r="A9674" s="6" t="s">
        <v>24232</v>
      </c>
      <c r="B9674" s="6" t="s">
        <v>386</v>
      </c>
      <c r="C9674" s="6" t="s">
        <v>1007</v>
      </c>
      <c r="F9674" s="6" t="s">
        <v>415</v>
      </c>
      <c r="G9674" s="6" t="s">
        <v>416</v>
      </c>
      <c r="H9674" s="8" t="str">
        <f>VLOOKUP(C9674,agent_name_matching!A:B,2,false)</f>
        <v>Assessor LLM</v>
      </c>
      <c r="I9674" s="32" t="s">
        <v>1040</v>
      </c>
      <c r="J9674" s="6" t="s">
        <v>418</v>
      </c>
      <c r="L9674" s="6">
        <v>1295.0</v>
      </c>
      <c r="M9674" s="6">
        <v>12.0</v>
      </c>
      <c r="N9674" s="6">
        <v>599.0</v>
      </c>
      <c r="O9674" s="6" t="s">
        <v>24233</v>
      </c>
      <c r="P9674" s="8" t="str">
        <f t="shared" si="1"/>
        <v/>
      </c>
      <c r="Q9674" s="8" t="str">
        <f t="shared" si="21"/>
        <v/>
      </c>
      <c r="R9674" s="8" t="str">
        <f>if(and(P9674&lt;&gt;"",Q9674&lt;&gt;"newexp",Q9674&lt;&gt;"nostart"),countifs(script_conform_dispatching!A:A,P9674,script_conform_dispatching!B:B,Q9674),"")</f>
        <v/>
      </c>
      <c r="S9674" s="8" t="str">
        <f t="shared" si="3"/>
        <v/>
      </c>
    </row>
    <row r="9675" hidden="1">
      <c r="A9675" s="6" t="s">
        <v>24234</v>
      </c>
      <c r="B9675" s="6" t="s">
        <v>386</v>
      </c>
      <c r="C9675" s="6" t="s">
        <v>407</v>
      </c>
      <c r="D9675" s="6">
        <v>2.0</v>
      </c>
      <c r="E9675" s="6" t="s">
        <v>445</v>
      </c>
      <c r="H9675" s="8" t="str">
        <f>VLOOKUP(C9675,agent_name_matching!A:B,2,false)</f>
        <v>--</v>
      </c>
      <c r="I9675" s="33"/>
      <c r="O9675" s="6" t="s">
        <v>24235</v>
      </c>
      <c r="P9675" s="8">
        <f t="shared" si="1"/>
        <v>2</v>
      </c>
      <c r="Q9675" s="8">
        <f t="shared" si="21"/>
        <v>3</v>
      </c>
      <c r="R9675" s="8">
        <f>if(and(P9675&lt;&gt;"",Q9675&lt;&gt;"newexp",Q9675&lt;&gt;"nostart"),countifs(script_conform_dispatching!A:A,P9675,script_conform_dispatching!B:B,Q9675),"")</f>
        <v>1</v>
      </c>
      <c r="S9675" s="8" t="str">
        <f t="shared" si="3"/>
        <v/>
      </c>
    </row>
    <row r="9676" hidden="1">
      <c r="A9676" s="6" t="s">
        <v>24236</v>
      </c>
      <c r="B9676" s="6" t="s">
        <v>386</v>
      </c>
      <c r="C9676" s="6" t="s">
        <v>1045</v>
      </c>
      <c r="F9676" s="6" t="s">
        <v>415</v>
      </c>
      <c r="G9676" s="6" t="s">
        <v>416</v>
      </c>
      <c r="H9676" s="8" t="str">
        <f>VLOOKUP(C9676,agent_name_matching!A:B,2,false)</f>
        <v>Dispatcher LLM</v>
      </c>
      <c r="I9676" s="32" t="s">
        <v>1096</v>
      </c>
      <c r="J9676" s="6" t="s">
        <v>418</v>
      </c>
      <c r="L9676" s="6">
        <v>2712.0</v>
      </c>
      <c r="M9676" s="6">
        <v>260.0</v>
      </c>
      <c r="N9676" s="6">
        <v>3306.0</v>
      </c>
      <c r="O9676" s="6" t="s">
        <v>24237</v>
      </c>
      <c r="P9676" s="8" t="str">
        <f t="shared" si="1"/>
        <v/>
      </c>
      <c r="Q9676" s="8" t="str">
        <f t="shared" si="21"/>
        <v/>
      </c>
      <c r="R9676" s="8" t="str">
        <f>if(and(P9676&lt;&gt;"",Q9676&lt;&gt;"newexp",Q9676&lt;&gt;"nostart"),countifs(script_conform_dispatching!A:A,P9676,script_conform_dispatching!B:B,Q9676),"")</f>
        <v/>
      </c>
      <c r="S9676" s="8" t="str">
        <f t="shared" si="3"/>
        <v/>
      </c>
    </row>
    <row r="9677" hidden="1">
      <c r="A9677" s="6" t="s">
        <v>24238</v>
      </c>
      <c r="B9677" s="6" t="s">
        <v>386</v>
      </c>
      <c r="C9677" s="6" t="s">
        <v>407</v>
      </c>
      <c r="D9677" s="6">
        <v>3.0</v>
      </c>
      <c r="E9677" s="6" t="s">
        <v>408</v>
      </c>
      <c r="H9677" s="8" t="str">
        <f>VLOOKUP(C9677,agent_name_matching!A:B,2,false)</f>
        <v>--</v>
      </c>
      <c r="I9677" s="33"/>
      <c r="O9677" s="6" t="s">
        <v>24239</v>
      </c>
      <c r="P9677" s="8" t="str">
        <f t="shared" si="1"/>
        <v/>
      </c>
      <c r="Q9677" s="8" t="str">
        <f t="shared" si="21"/>
        <v/>
      </c>
      <c r="R9677" s="8" t="str">
        <f>if(and(P9677&lt;&gt;"",Q9677&lt;&gt;"newexp",Q9677&lt;&gt;"nostart"),countifs(script_conform_dispatching!A:A,P9677,script_conform_dispatching!B:B,Q9677),"")</f>
        <v/>
      </c>
      <c r="S9677" s="8" t="str">
        <f t="shared" si="3"/>
        <v/>
      </c>
    </row>
    <row r="9678" hidden="1">
      <c r="A9678" s="6" t="s">
        <v>24240</v>
      </c>
      <c r="B9678" s="6" t="s">
        <v>386</v>
      </c>
      <c r="C9678" s="6" t="s">
        <v>1011</v>
      </c>
      <c r="F9678" s="6" t="s">
        <v>415</v>
      </c>
      <c r="G9678" s="6" t="s">
        <v>416</v>
      </c>
      <c r="H9678" s="8" t="str">
        <f>VLOOKUP(C9678,agent_name_matching!A:B,2,false)</f>
        <v>Dialog LLM</v>
      </c>
      <c r="I9678" s="32" t="s">
        <v>24241</v>
      </c>
      <c r="J9678" s="6" t="s">
        <v>418</v>
      </c>
      <c r="L9678" s="6">
        <v>2735.0</v>
      </c>
      <c r="M9678" s="6">
        <v>34.0</v>
      </c>
      <c r="N9678" s="6">
        <v>1376.0</v>
      </c>
      <c r="O9678" s="6" t="s">
        <v>24242</v>
      </c>
      <c r="P9678" s="8" t="str">
        <f t="shared" si="1"/>
        <v/>
      </c>
      <c r="Q9678" s="8" t="str">
        <f t="shared" si="21"/>
        <v/>
      </c>
      <c r="R9678" s="8" t="str">
        <f>if(and(P9678&lt;&gt;"",Q9678&lt;&gt;"newexp",Q9678&lt;&gt;"nostart"),countifs(script_conform_dispatching!A:A,P9678,script_conform_dispatching!B:B,Q9678),"")</f>
        <v/>
      </c>
      <c r="S9678" s="8" t="str">
        <f t="shared" si="3"/>
        <v/>
      </c>
    </row>
    <row r="9679" hidden="1">
      <c r="A9679" s="6" t="s">
        <v>24243</v>
      </c>
      <c r="B9679" s="6" t="s">
        <v>386</v>
      </c>
      <c r="C9679" s="6" t="s">
        <v>450</v>
      </c>
      <c r="F9679" s="6" t="s">
        <v>415</v>
      </c>
      <c r="G9679" s="6" t="s">
        <v>416</v>
      </c>
      <c r="H9679" s="8" t="str">
        <f>VLOOKUP(C9679,agent_name_matching!A:B,2,false)</f>
        <v>Validator LLM</v>
      </c>
      <c r="I9679" s="32" t="s">
        <v>451</v>
      </c>
      <c r="J9679" s="6" t="s">
        <v>452</v>
      </c>
      <c r="L9679" s="6">
        <v>1152.0</v>
      </c>
      <c r="M9679" s="6">
        <v>10.0</v>
      </c>
      <c r="N9679" s="6">
        <v>579.0</v>
      </c>
      <c r="O9679" s="6" t="s">
        <v>24244</v>
      </c>
      <c r="P9679" s="8" t="str">
        <f t="shared" si="1"/>
        <v/>
      </c>
      <c r="Q9679" s="8" t="str">
        <f t="shared" si="21"/>
        <v/>
      </c>
      <c r="R9679" s="8" t="str">
        <f>if(and(P9679&lt;&gt;"",Q9679&lt;&gt;"newexp",Q9679&lt;&gt;"nostart"),countifs(script_conform_dispatching!A:A,P9679,script_conform_dispatching!B:B,Q9679),"")</f>
        <v/>
      </c>
      <c r="S9679" s="8" t="str">
        <f t="shared" si="3"/>
        <v/>
      </c>
    </row>
    <row r="9680" hidden="1">
      <c r="A9680" s="6" t="s">
        <v>24245</v>
      </c>
      <c r="B9680" s="6" t="s">
        <v>386</v>
      </c>
      <c r="C9680" s="6" t="s">
        <v>37</v>
      </c>
      <c r="F9680" s="6" t="s">
        <v>415</v>
      </c>
      <c r="G9680" s="6" t="s">
        <v>416</v>
      </c>
      <c r="H9680" s="8" t="str">
        <f>VLOOKUP(C9680,agent_name_matching!A:B,2,false)</f>
        <v>Patient LLM</v>
      </c>
      <c r="I9680" s="32" t="s">
        <v>24246</v>
      </c>
      <c r="J9680" s="6" t="s">
        <v>418</v>
      </c>
      <c r="K9680" s="6">
        <v>1.0</v>
      </c>
      <c r="L9680" s="6">
        <v>946.0</v>
      </c>
      <c r="M9680" s="6">
        <v>128.0</v>
      </c>
      <c r="N9680" s="6">
        <v>2401.0</v>
      </c>
      <c r="O9680" s="6" t="s">
        <v>24247</v>
      </c>
      <c r="P9680" s="8" t="str">
        <f t="shared" si="1"/>
        <v/>
      </c>
      <c r="Q9680" s="8" t="str">
        <f t="shared" si="21"/>
        <v/>
      </c>
      <c r="R9680" s="8" t="str">
        <f>if(and(P9680&lt;&gt;"",Q9680&lt;&gt;"newexp",Q9680&lt;&gt;"nostart"),countifs(script_conform_dispatching!A:A,P9680,script_conform_dispatching!B:B,Q9680),"")</f>
        <v/>
      </c>
      <c r="S9680" s="8" t="str">
        <f t="shared" si="3"/>
        <v/>
      </c>
    </row>
    <row r="9681" hidden="1">
      <c r="A9681" s="6" t="s">
        <v>24248</v>
      </c>
      <c r="B9681" s="6" t="s">
        <v>386</v>
      </c>
      <c r="C9681" s="6" t="s">
        <v>411</v>
      </c>
      <c r="H9681" s="8" t="str">
        <f>VLOOKUP(C9681,agent_name_matching!A:B,2,false)</f>
        <v>System</v>
      </c>
      <c r="I9681" s="33"/>
      <c r="O9681" s="6" t="s">
        <v>24249</v>
      </c>
      <c r="P9681" s="8" t="str">
        <f t="shared" si="1"/>
        <v/>
      </c>
      <c r="Q9681" s="8" t="str">
        <f t="shared" si="21"/>
        <v/>
      </c>
      <c r="R9681" s="8" t="str">
        <f>if(and(P9681&lt;&gt;"",Q9681&lt;&gt;"newexp",Q9681&lt;&gt;"nostart"),countifs(script_conform_dispatching!A:A,P9681,script_conform_dispatching!B:B,Q9681),"")</f>
        <v/>
      </c>
      <c r="S9681" s="8" t="str">
        <f t="shared" si="3"/>
        <v/>
      </c>
    </row>
    <row r="9682" hidden="1">
      <c r="A9682" s="6" t="s">
        <v>24250</v>
      </c>
      <c r="B9682" s="6" t="s">
        <v>386</v>
      </c>
      <c r="C9682" s="6" t="s">
        <v>1007</v>
      </c>
      <c r="F9682" s="6" t="s">
        <v>415</v>
      </c>
      <c r="G9682" s="6" t="s">
        <v>416</v>
      </c>
      <c r="H9682" s="8" t="str">
        <f>VLOOKUP(C9682,agent_name_matching!A:B,2,false)</f>
        <v>Assessor LLM</v>
      </c>
      <c r="I9682" s="32" t="s">
        <v>1008</v>
      </c>
      <c r="J9682" s="6" t="s">
        <v>418</v>
      </c>
      <c r="L9682" s="6">
        <v>1573.0</v>
      </c>
      <c r="M9682" s="6">
        <v>14.0</v>
      </c>
      <c r="N9682" s="6">
        <v>611.0</v>
      </c>
      <c r="O9682" s="6" t="s">
        <v>24251</v>
      </c>
      <c r="P9682" s="8" t="str">
        <f t="shared" si="1"/>
        <v/>
      </c>
      <c r="Q9682" s="8" t="str">
        <f t="shared" si="21"/>
        <v/>
      </c>
      <c r="R9682" s="8" t="str">
        <f>if(and(P9682&lt;&gt;"",Q9682&lt;&gt;"newexp",Q9682&lt;&gt;"nostart"),countifs(script_conform_dispatching!A:A,P9682,script_conform_dispatching!B:B,Q9682),"")</f>
        <v/>
      </c>
      <c r="S9682" s="8" t="str">
        <f t="shared" si="3"/>
        <v/>
      </c>
    </row>
    <row r="9683" hidden="1">
      <c r="A9683" s="6" t="s">
        <v>24252</v>
      </c>
      <c r="B9683" s="6" t="s">
        <v>386</v>
      </c>
      <c r="C9683" s="6" t="s">
        <v>1011</v>
      </c>
      <c r="F9683" s="6" t="s">
        <v>415</v>
      </c>
      <c r="G9683" s="6" t="s">
        <v>416</v>
      </c>
      <c r="H9683" s="8" t="str">
        <f>VLOOKUP(C9683,agent_name_matching!A:B,2,false)</f>
        <v>Dialog LLM</v>
      </c>
      <c r="I9683" s="32" t="s">
        <v>24253</v>
      </c>
      <c r="J9683" s="6" t="s">
        <v>418</v>
      </c>
      <c r="L9683" s="6">
        <v>3200.0</v>
      </c>
      <c r="M9683" s="6">
        <v>38.0</v>
      </c>
      <c r="N9683" s="6">
        <v>1078.0</v>
      </c>
      <c r="O9683" s="6" t="s">
        <v>24254</v>
      </c>
      <c r="P9683" s="8" t="str">
        <f t="shared" si="1"/>
        <v/>
      </c>
      <c r="Q9683" s="8" t="str">
        <f t="shared" si="21"/>
        <v/>
      </c>
      <c r="R9683" s="8" t="str">
        <f>if(and(P9683&lt;&gt;"",Q9683&lt;&gt;"newexp",Q9683&lt;&gt;"nostart"),countifs(script_conform_dispatching!A:A,P9683,script_conform_dispatching!B:B,Q9683),"")</f>
        <v/>
      </c>
      <c r="S9683" s="8" t="str">
        <f t="shared" si="3"/>
        <v/>
      </c>
    </row>
    <row r="9684" hidden="1">
      <c r="A9684" s="6" t="s">
        <v>24255</v>
      </c>
      <c r="B9684" s="6" t="s">
        <v>386</v>
      </c>
      <c r="C9684" s="6" t="s">
        <v>37</v>
      </c>
      <c r="F9684" s="6" t="s">
        <v>415</v>
      </c>
      <c r="G9684" s="6" t="s">
        <v>416</v>
      </c>
      <c r="H9684" s="8" t="str">
        <f>VLOOKUP(C9684,agent_name_matching!A:B,2,false)</f>
        <v>Patient LLM</v>
      </c>
      <c r="I9684" s="32" t="s">
        <v>24256</v>
      </c>
      <c r="J9684" s="6" t="s">
        <v>418</v>
      </c>
      <c r="K9684" s="6">
        <v>1.0</v>
      </c>
      <c r="L9684" s="6">
        <v>1120.0</v>
      </c>
      <c r="M9684" s="6">
        <v>91.0</v>
      </c>
      <c r="N9684" s="6">
        <v>1791.0</v>
      </c>
      <c r="O9684" s="6" t="s">
        <v>24257</v>
      </c>
      <c r="P9684" s="8" t="str">
        <f t="shared" si="1"/>
        <v/>
      </c>
      <c r="Q9684" s="8" t="str">
        <f t="shared" si="21"/>
        <v/>
      </c>
      <c r="R9684" s="8" t="str">
        <f>if(and(P9684&lt;&gt;"",Q9684&lt;&gt;"newexp",Q9684&lt;&gt;"nostart"),countifs(script_conform_dispatching!A:A,P9684,script_conform_dispatching!B:B,Q9684),"")</f>
        <v/>
      </c>
      <c r="S9684" s="8" t="str">
        <f t="shared" si="3"/>
        <v/>
      </c>
    </row>
    <row r="9685" hidden="1">
      <c r="A9685" s="6" t="s">
        <v>24258</v>
      </c>
      <c r="B9685" s="6" t="s">
        <v>386</v>
      </c>
      <c r="C9685" s="6" t="s">
        <v>411</v>
      </c>
      <c r="H9685" s="8" t="str">
        <f>VLOOKUP(C9685,agent_name_matching!A:B,2,false)</f>
        <v>System</v>
      </c>
      <c r="I9685" s="33"/>
      <c r="O9685" s="6" t="s">
        <v>24259</v>
      </c>
      <c r="P9685" s="8" t="str">
        <f t="shared" si="1"/>
        <v/>
      </c>
      <c r="Q9685" s="8" t="str">
        <f t="shared" si="21"/>
        <v/>
      </c>
      <c r="R9685" s="8" t="str">
        <f>if(and(P9685&lt;&gt;"",Q9685&lt;&gt;"newexp",Q9685&lt;&gt;"nostart"),countifs(script_conform_dispatching!A:A,P9685,script_conform_dispatching!B:B,Q9685),"")</f>
        <v/>
      </c>
      <c r="S9685" s="8" t="str">
        <f t="shared" si="3"/>
        <v/>
      </c>
    </row>
    <row r="9686" hidden="1">
      <c r="A9686" s="6" t="s">
        <v>24260</v>
      </c>
      <c r="B9686" s="6" t="s">
        <v>386</v>
      </c>
      <c r="C9686" s="6" t="s">
        <v>1007</v>
      </c>
      <c r="F9686" s="6" t="s">
        <v>415</v>
      </c>
      <c r="G9686" s="6" t="s">
        <v>416</v>
      </c>
      <c r="H9686" s="8" t="str">
        <f>VLOOKUP(C9686,agent_name_matching!A:B,2,false)</f>
        <v>Assessor LLM</v>
      </c>
      <c r="I9686" s="32" t="s">
        <v>1008</v>
      </c>
      <c r="J9686" s="6" t="s">
        <v>418</v>
      </c>
      <c r="L9686" s="6">
        <v>1708.0</v>
      </c>
      <c r="M9686" s="6">
        <v>14.0</v>
      </c>
      <c r="N9686" s="6">
        <v>809.0</v>
      </c>
      <c r="O9686" s="6" t="s">
        <v>24261</v>
      </c>
      <c r="P9686" s="8" t="str">
        <f t="shared" si="1"/>
        <v/>
      </c>
      <c r="Q9686" s="8" t="str">
        <f t="shared" si="21"/>
        <v/>
      </c>
      <c r="R9686" s="8" t="str">
        <f>if(and(P9686&lt;&gt;"",Q9686&lt;&gt;"newexp",Q9686&lt;&gt;"nostart"),countifs(script_conform_dispatching!A:A,P9686,script_conform_dispatching!B:B,Q9686),"")</f>
        <v/>
      </c>
      <c r="S9686" s="8" t="str">
        <f t="shared" si="3"/>
        <v/>
      </c>
    </row>
    <row r="9687" hidden="1">
      <c r="A9687" s="6" t="s">
        <v>24262</v>
      </c>
      <c r="B9687" s="6" t="s">
        <v>386</v>
      </c>
      <c r="C9687" s="6" t="s">
        <v>1011</v>
      </c>
      <c r="F9687" s="6" t="s">
        <v>415</v>
      </c>
      <c r="G9687" s="6" t="s">
        <v>416</v>
      </c>
      <c r="H9687" s="8" t="str">
        <f>VLOOKUP(C9687,agent_name_matching!A:B,2,false)</f>
        <v>Dialog LLM</v>
      </c>
      <c r="I9687" s="32" t="s">
        <v>24263</v>
      </c>
      <c r="J9687" s="6" t="s">
        <v>418</v>
      </c>
      <c r="L9687" s="6">
        <v>3632.0</v>
      </c>
      <c r="M9687" s="6">
        <v>48.0</v>
      </c>
      <c r="N9687" s="6">
        <v>1229.0</v>
      </c>
      <c r="O9687" s="6" t="s">
        <v>24264</v>
      </c>
      <c r="P9687" s="8" t="str">
        <f t="shared" si="1"/>
        <v/>
      </c>
      <c r="Q9687" s="8" t="str">
        <f t="shared" si="21"/>
        <v/>
      </c>
      <c r="R9687" s="8" t="str">
        <f>if(and(P9687&lt;&gt;"",Q9687&lt;&gt;"newexp",Q9687&lt;&gt;"nostart"),countifs(script_conform_dispatching!A:A,P9687,script_conform_dispatching!B:B,Q9687),"")</f>
        <v/>
      </c>
      <c r="S9687" s="8" t="str">
        <f t="shared" si="3"/>
        <v/>
      </c>
    </row>
    <row r="9688" hidden="1">
      <c r="A9688" s="6" t="s">
        <v>24265</v>
      </c>
      <c r="B9688" s="6" t="s">
        <v>386</v>
      </c>
      <c r="C9688" s="6" t="s">
        <v>37</v>
      </c>
      <c r="F9688" s="6" t="s">
        <v>415</v>
      </c>
      <c r="G9688" s="6" t="s">
        <v>416</v>
      </c>
      <c r="H9688" s="8" t="str">
        <f>VLOOKUP(C9688,agent_name_matching!A:B,2,false)</f>
        <v>Patient LLM</v>
      </c>
      <c r="I9688" s="32" t="s">
        <v>24266</v>
      </c>
      <c r="J9688" s="6" t="s">
        <v>418</v>
      </c>
      <c r="K9688" s="6">
        <v>1.0</v>
      </c>
      <c r="L9688" s="6">
        <v>1267.0</v>
      </c>
      <c r="M9688" s="6">
        <v>71.0</v>
      </c>
      <c r="N9688" s="6">
        <v>1486.0</v>
      </c>
      <c r="O9688" s="6" t="s">
        <v>24267</v>
      </c>
      <c r="P9688" s="8" t="str">
        <f t="shared" si="1"/>
        <v/>
      </c>
      <c r="Q9688" s="8" t="str">
        <f t="shared" si="21"/>
        <v/>
      </c>
      <c r="R9688" s="8" t="str">
        <f>if(and(P9688&lt;&gt;"",Q9688&lt;&gt;"newexp",Q9688&lt;&gt;"nostart"),countifs(script_conform_dispatching!A:A,P9688,script_conform_dispatching!B:B,Q9688),"")</f>
        <v/>
      </c>
      <c r="S9688" s="8" t="str">
        <f t="shared" si="3"/>
        <v/>
      </c>
    </row>
    <row r="9689" hidden="1">
      <c r="A9689" s="6" t="s">
        <v>24268</v>
      </c>
      <c r="B9689" s="6" t="s">
        <v>386</v>
      </c>
      <c r="C9689" s="6" t="s">
        <v>411</v>
      </c>
      <c r="H9689" s="8" t="str">
        <f>VLOOKUP(C9689,agent_name_matching!A:B,2,false)</f>
        <v>System</v>
      </c>
      <c r="I9689" s="33"/>
      <c r="O9689" s="6" t="s">
        <v>24269</v>
      </c>
      <c r="P9689" s="8" t="str">
        <f t="shared" si="1"/>
        <v/>
      </c>
      <c r="Q9689" s="8" t="str">
        <f t="shared" si="21"/>
        <v/>
      </c>
      <c r="R9689" s="8" t="str">
        <f>if(and(P9689&lt;&gt;"",Q9689&lt;&gt;"newexp",Q9689&lt;&gt;"nostart"),countifs(script_conform_dispatching!A:A,P9689,script_conform_dispatching!B:B,Q9689),"")</f>
        <v/>
      </c>
      <c r="S9689" s="8" t="str">
        <f t="shared" si="3"/>
        <v/>
      </c>
    </row>
    <row r="9690" hidden="1">
      <c r="A9690" s="6" t="s">
        <v>24270</v>
      </c>
      <c r="B9690" s="6" t="s">
        <v>386</v>
      </c>
      <c r="C9690" s="6" t="s">
        <v>1007</v>
      </c>
      <c r="F9690" s="6" t="s">
        <v>415</v>
      </c>
      <c r="G9690" s="6" t="s">
        <v>416</v>
      </c>
      <c r="H9690" s="8" t="str">
        <f>VLOOKUP(C9690,agent_name_matching!A:B,2,false)</f>
        <v>Assessor LLM</v>
      </c>
      <c r="I9690" s="32" t="s">
        <v>1008</v>
      </c>
      <c r="J9690" s="6" t="s">
        <v>418</v>
      </c>
      <c r="L9690" s="6">
        <v>1833.0</v>
      </c>
      <c r="M9690" s="6">
        <v>14.0</v>
      </c>
      <c r="N9690" s="6">
        <v>617.0</v>
      </c>
      <c r="O9690" s="6" t="s">
        <v>24271</v>
      </c>
      <c r="P9690" s="8" t="str">
        <f t="shared" si="1"/>
        <v/>
      </c>
      <c r="Q9690" s="8" t="str">
        <f t="shared" si="21"/>
        <v/>
      </c>
      <c r="R9690" s="8" t="str">
        <f>if(and(P9690&lt;&gt;"",Q9690&lt;&gt;"newexp",Q9690&lt;&gt;"nostart"),countifs(script_conform_dispatching!A:A,P9690,script_conform_dispatching!B:B,Q9690),"")</f>
        <v/>
      </c>
      <c r="S9690" s="8" t="str">
        <f t="shared" si="3"/>
        <v/>
      </c>
    </row>
    <row r="9691" hidden="1">
      <c r="A9691" s="6" t="s">
        <v>24272</v>
      </c>
      <c r="B9691" s="6" t="s">
        <v>386</v>
      </c>
      <c r="C9691" s="6" t="s">
        <v>1011</v>
      </c>
      <c r="F9691" s="6" t="s">
        <v>415</v>
      </c>
      <c r="G9691" s="6" t="s">
        <v>416</v>
      </c>
      <c r="H9691" s="8" t="str">
        <f>VLOOKUP(C9691,agent_name_matching!A:B,2,false)</f>
        <v>Dialog LLM</v>
      </c>
      <c r="I9691" s="32" t="s">
        <v>24273</v>
      </c>
      <c r="J9691" s="6" t="s">
        <v>418</v>
      </c>
      <c r="L9691" s="6">
        <v>4054.0</v>
      </c>
      <c r="M9691" s="6">
        <v>65.0</v>
      </c>
      <c r="N9691" s="6">
        <v>1638.0</v>
      </c>
      <c r="O9691" s="6" t="s">
        <v>24274</v>
      </c>
      <c r="P9691" s="8" t="str">
        <f t="shared" si="1"/>
        <v/>
      </c>
      <c r="Q9691" s="8" t="str">
        <f t="shared" si="21"/>
        <v/>
      </c>
      <c r="R9691" s="8" t="str">
        <f>if(and(P9691&lt;&gt;"",Q9691&lt;&gt;"newexp",Q9691&lt;&gt;"nostart"),countifs(script_conform_dispatching!A:A,P9691,script_conform_dispatching!B:B,Q9691),"")</f>
        <v/>
      </c>
      <c r="S9691" s="8" t="str">
        <f t="shared" si="3"/>
        <v/>
      </c>
    </row>
    <row r="9692" hidden="1">
      <c r="A9692" s="6" t="s">
        <v>24275</v>
      </c>
      <c r="B9692" s="6" t="s">
        <v>386</v>
      </c>
      <c r="C9692" s="6" t="s">
        <v>37</v>
      </c>
      <c r="F9692" s="6" t="s">
        <v>415</v>
      </c>
      <c r="G9692" s="6" t="s">
        <v>416</v>
      </c>
      <c r="H9692" s="8" t="str">
        <f>VLOOKUP(C9692,agent_name_matching!A:B,2,false)</f>
        <v>Patient LLM</v>
      </c>
      <c r="I9692" s="32" t="s">
        <v>24276</v>
      </c>
      <c r="J9692" s="6" t="s">
        <v>418</v>
      </c>
      <c r="K9692" s="6">
        <v>1.0</v>
      </c>
      <c r="L9692" s="6">
        <v>1411.0</v>
      </c>
      <c r="M9692" s="6">
        <v>93.0</v>
      </c>
      <c r="N9692" s="6">
        <v>1527.0</v>
      </c>
      <c r="O9692" s="6" t="s">
        <v>24277</v>
      </c>
      <c r="P9692" s="8" t="str">
        <f t="shared" si="1"/>
        <v/>
      </c>
      <c r="Q9692" s="8" t="str">
        <f t="shared" si="21"/>
        <v/>
      </c>
      <c r="R9692" s="8" t="str">
        <f>if(and(P9692&lt;&gt;"",Q9692&lt;&gt;"newexp",Q9692&lt;&gt;"nostart"),countifs(script_conform_dispatching!A:A,P9692,script_conform_dispatching!B:B,Q9692),"")</f>
        <v/>
      </c>
      <c r="S9692" s="8" t="str">
        <f t="shared" si="3"/>
        <v/>
      </c>
    </row>
    <row r="9693" hidden="1">
      <c r="A9693" s="6" t="s">
        <v>24278</v>
      </c>
      <c r="B9693" s="6" t="s">
        <v>386</v>
      </c>
      <c r="C9693" s="6" t="s">
        <v>411</v>
      </c>
      <c r="H9693" s="8" t="str">
        <f>VLOOKUP(C9693,agent_name_matching!A:B,2,false)</f>
        <v>System</v>
      </c>
      <c r="I9693" s="33"/>
      <c r="O9693" s="6" t="s">
        <v>24279</v>
      </c>
      <c r="P9693" s="8" t="str">
        <f t="shared" si="1"/>
        <v/>
      </c>
      <c r="Q9693" s="8" t="str">
        <f t="shared" si="21"/>
        <v/>
      </c>
      <c r="R9693" s="8" t="str">
        <f>if(and(P9693&lt;&gt;"",Q9693&lt;&gt;"newexp",Q9693&lt;&gt;"nostart"),countifs(script_conform_dispatching!A:A,P9693,script_conform_dispatching!B:B,Q9693),"")</f>
        <v/>
      </c>
      <c r="S9693" s="8" t="str">
        <f t="shared" si="3"/>
        <v/>
      </c>
    </row>
    <row r="9694" hidden="1">
      <c r="A9694" s="6" t="s">
        <v>24280</v>
      </c>
      <c r="B9694" s="6" t="s">
        <v>386</v>
      </c>
      <c r="C9694" s="6" t="s">
        <v>1007</v>
      </c>
      <c r="F9694" s="6" t="s">
        <v>415</v>
      </c>
      <c r="G9694" s="6" t="s">
        <v>416</v>
      </c>
      <c r="H9694" s="8" t="str">
        <f>VLOOKUP(C9694,agent_name_matching!A:B,2,false)</f>
        <v>Assessor LLM</v>
      </c>
      <c r="I9694" s="32" t="s">
        <v>1008</v>
      </c>
      <c r="J9694" s="6" t="s">
        <v>418</v>
      </c>
      <c r="L9694" s="6">
        <v>1996.0</v>
      </c>
      <c r="M9694" s="6">
        <v>14.0</v>
      </c>
      <c r="N9694" s="6">
        <v>606.0</v>
      </c>
      <c r="O9694" s="6" t="s">
        <v>24281</v>
      </c>
      <c r="P9694" s="8" t="str">
        <f t="shared" si="1"/>
        <v/>
      </c>
      <c r="Q9694" s="8" t="str">
        <f t="shared" si="21"/>
        <v/>
      </c>
      <c r="R9694" s="8" t="str">
        <f>if(and(P9694&lt;&gt;"",Q9694&lt;&gt;"newexp",Q9694&lt;&gt;"nostart"),countifs(script_conform_dispatching!A:A,P9694,script_conform_dispatching!B:B,Q9694),"")</f>
        <v/>
      </c>
      <c r="S9694" s="8" t="str">
        <f t="shared" si="3"/>
        <v/>
      </c>
    </row>
    <row r="9695" hidden="1">
      <c r="A9695" s="6" t="s">
        <v>24282</v>
      </c>
      <c r="B9695" s="6" t="s">
        <v>386</v>
      </c>
      <c r="C9695" s="6" t="s">
        <v>1011</v>
      </c>
      <c r="F9695" s="6" t="s">
        <v>415</v>
      </c>
      <c r="G9695" s="6" t="s">
        <v>416</v>
      </c>
      <c r="H9695" s="8" t="str">
        <f>VLOOKUP(C9695,agent_name_matching!A:B,2,false)</f>
        <v>Dialog LLM</v>
      </c>
      <c r="I9695" s="32" t="s">
        <v>24283</v>
      </c>
      <c r="J9695" s="6" t="s">
        <v>418</v>
      </c>
      <c r="L9695" s="6">
        <v>4514.0</v>
      </c>
      <c r="M9695" s="6">
        <v>68.0</v>
      </c>
      <c r="N9695" s="6">
        <v>1187.0</v>
      </c>
      <c r="O9695" s="6" t="s">
        <v>24284</v>
      </c>
      <c r="P9695" s="8" t="str">
        <f t="shared" si="1"/>
        <v/>
      </c>
      <c r="Q9695" s="8" t="str">
        <f t="shared" si="21"/>
        <v/>
      </c>
      <c r="R9695" s="8" t="str">
        <f>if(and(P9695&lt;&gt;"",Q9695&lt;&gt;"newexp",Q9695&lt;&gt;"nostart"),countifs(script_conform_dispatching!A:A,P9695,script_conform_dispatching!B:B,Q9695),"")</f>
        <v/>
      </c>
      <c r="S9695" s="8" t="str">
        <f t="shared" si="3"/>
        <v/>
      </c>
    </row>
    <row r="9696" hidden="1">
      <c r="A9696" s="6" t="s">
        <v>24285</v>
      </c>
      <c r="B9696" s="6" t="s">
        <v>386</v>
      </c>
      <c r="C9696" s="6" t="s">
        <v>37</v>
      </c>
      <c r="F9696" s="6" t="s">
        <v>415</v>
      </c>
      <c r="G9696" s="6" t="s">
        <v>416</v>
      </c>
      <c r="H9696" s="8" t="str">
        <f>VLOOKUP(C9696,agent_name_matching!A:B,2,false)</f>
        <v>Patient LLM</v>
      </c>
      <c r="I9696" s="32" t="s">
        <v>24286</v>
      </c>
      <c r="J9696" s="6" t="s">
        <v>418</v>
      </c>
      <c r="K9696" s="6">
        <v>1.0</v>
      </c>
      <c r="L9696" s="6">
        <v>1580.0</v>
      </c>
      <c r="M9696" s="6">
        <v>91.0</v>
      </c>
      <c r="N9696" s="6">
        <v>1763.0</v>
      </c>
      <c r="O9696" s="6" t="s">
        <v>24287</v>
      </c>
      <c r="P9696" s="8" t="str">
        <f t="shared" si="1"/>
        <v/>
      </c>
      <c r="Q9696" s="8" t="str">
        <f t="shared" si="21"/>
        <v/>
      </c>
      <c r="R9696" s="8" t="str">
        <f>if(and(P9696&lt;&gt;"",Q9696&lt;&gt;"newexp",Q9696&lt;&gt;"nostart"),countifs(script_conform_dispatching!A:A,P9696,script_conform_dispatching!B:B,Q9696),"")</f>
        <v/>
      </c>
      <c r="S9696" s="8" t="str">
        <f t="shared" si="3"/>
        <v/>
      </c>
    </row>
    <row r="9697" hidden="1">
      <c r="A9697" s="6" t="s">
        <v>24288</v>
      </c>
      <c r="B9697" s="6" t="s">
        <v>386</v>
      </c>
      <c r="C9697" s="6" t="s">
        <v>411</v>
      </c>
      <c r="H9697" s="8" t="str">
        <f>VLOOKUP(C9697,agent_name_matching!A:B,2,false)</f>
        <v>System</v>
      </c>
      <c r="I9697" s="33"/>
      <c r="O9697" s="6" t="s">
        <v>24289</v>
      </c>
      <c r="P9697" s="8" t="str">
        <f t="shared" si="1"/>
        <v/>
      </c>
      <c r="Q9697" s="8" t="str">
        <f t="shared" si="21"/>
        <v/>
      </c>
      <c r="R9697" s="8" t="str">
        <f>if(and(P9697&lt;&gt;"",Q9697&lt;&gt;"newexp",Q9697&lt;&gt;"nostart"),countifs(script_conform_dispatching!A:A,P9697,script_conform_dispatching!B:B,Q9697),"")</f>
        <v/>
      </c>
      <c r="S9697" s="8" t="str">
        <f t="shared" si="3"/>
        <v/>
      </c>
    </row>
    <row r="9698" hidden="1">
      <c r="A9698" s="6" t="s">
        <v>24290</v>
      </c>
      <c r="B9698" s="6" t="s">
        <v>386</v>
      </c>
      <c r="C9698" s="6" t="s">
        <v>1007</v>
      </c>
      <c r="F9698" s="6" t="s">
        <v>415</v>
      </c>
      <c r="G9698" s="6" t="s">
        <v>416</v>
      </c>
      <c r="H9698" s="8" t="str">
        <f>VLOOKUP(C9698,agent_name_matching!A:B,2,false)</f>
        <v>Assessor LLM</v>
      </c>
      <c r="I9698" s="32" t="s">
        <v>1008</v>
      </c>
      <c r="J9698" s="6" t="s">
        <v>418</v>
      </c>
      <c r="L9698" s="6">
        <v>2161.0</v>
      </c>
      <c r="M9698" s="6">
        <v>14.0</v>
      </c>
      <c r="N9698" s="6">
        <v>1399.0</v>
      </c>
      <c r="O9698" s="6" t="s">
        <v>24291</v>
      </c>
      <c r="P9698" s="8" t="str">
        <f t="shared" si="1"/>
        <v/>
      </c>
      <c r="Q9698" s="8" t="str">
        <f t="shared" si="21"/>
        <v/>
      </c>
      <c r="R9698" s="8" t="str">
        <f>if(and(P9698&lt;&gt;"",Q9698&lt;&gt;"newexp",Q9698&lt;&gt;"nostart"),countifs(script_conform_dispatching!A:A,P9698,script_conform_dispatching!B:B,Q9698),"")</f>
        <v/>
      </c>
      <c r="S9698" s="8" t="str">
        <f t="shared" si="3"/>
        <v/>
      </c>
    </row>
    <row r="9699" hidden="1">
      <c r="A9699" s="6" t="s">
        <v>24292</v>
      </c>
      <c r="B9699" s="6" t="s">
        <v>386</v>
      </c>
      <c r="C9699" s="6" t="s">
        <v>1011</v>
      </c>
      <c r="F9699" s="6" t="s">
        <v>415</v>
      </c>
      <c r="G9699" s="6" t="s">
        <v>416</v>
      </c>
      <c r="H9699" s="8" t="str">
        <f>VLOOKUP(C9699,agent_name_matching!A:B,2,false)</f>
        <v>Dialog LLM</v>
      </c>
      <c r="I9699" s="32" t="s">
        <v>24293</v>
      </c>
      <c r="J9699" s="6" t="s">
        <v>418</v>
      </c>
      <c r="L9699" s="6">
        <v>4976.0</v>
      </c>
      <c r="M9699" s="6">
        <v>172.0</v>
      </c>
      <c r="N9699" s="6">
        <v>2034.0</v>
      </c>
      <c r="O9699" s="6" t="s">
        <v>24294</v>
      </c>
      <c r="P9699" s="8" t="str">
        <f t="shared" si="1"/>
        <v/>
      </c>
      <c r="Q9699" s="8" t="str">
        <f t="shared" si="21"/>
        <v/>
      </c>
      <c r="R9699" s="8" t="str">
        <f>if(and(P9699&lt;&gt;"",Q9699&lt;&gt;"newexp",Q9699&lt;&gt;"nostart"),countifs(script_conform_dispatching!A:A,P9699,script_conform_dispatching!B:B,Q9699),"")</f>
        <v/>
      </c>
      <c r="S9699" s="8" t="str">
        <f t="shared" si="3"/>
        <v/>
      </c>
    </row>
    <row r="9700" hidden="1">
      <c r="A9700" s="6" t="s">
        <v>24295</v>
      </c>
      <c r="B9700" s="6" t="s">
        <v>386</v>
      </c>
      <c r="C9700" s="6" t="s">
        <v>37</v>
      </c>
      <c r="F9700" s="6" t="s">
        <v>415</v>
      </c>
      <c r="G9700" s="6" t="s">
        <v>416</v>
      </c>
      <c r="H9700" s="8" t="str">
        <f>VLOOKUP(C9700,agent_name_matching!A:B,2,false)</f>
        <v>Patient LLM</v>
      </c>
      <c r="I9700" s="32" t="s">
        <v>24296</v>
      </c>
      <c r="J9700" s="6" t="s">
        <v>418</v>
      </c>
      <c r="K9700" s="6">
        <v>1.0</v>
      </c>
      <c r="L9700" s="6">
        <v>1851.0</v>
      </c>
      <c r="M9700" s="6">
        <v>39.0</v>
      </c>
      <c r="N9700" s="6">
        <v>1035.0</v>
      </c>
      <c r="O9700" s="6" t="s">
        <v>24297</v>
      </c>
      <c r="P9700" s="8" t="str">
        <f t="shared" si="1"/>
        <v/>
      </c>
      <c r="Q9700" s="8" t="str">
        <f t="shared" si="21"/>
        <v/>
      </c>
      <c r="R9700" s="8" t="str">
        <f>if(and(P9700&lt;&gt;"",Q9700&lt;&gt;"newexp",Q9700&lt;&gt;"nostart"),countifs(script_conform_dispatching!A:A,P9700,script_conform_dispatching!B:B,Q9700),"")</f>
        <v/>
      </c>
      <c r="S9700" s="8" t="str">
        <f t="shared" si="3"/>
        <v/>
      </c>
    </row>
    <row r="9701" hidden="1">
      <c r="A9701" s="6" t="s">
        <v>24298</v>
      </c>
      <c r="B9701" s="6" t="s">
        <v>386</v>
      </c>
      <c r="C9701" s="6" t="s">
        <v>411</v>
      </c>
      <c r="H9701" s="8" t="str">
        <f>VLOOKUP(C9701,agent_name_matching!A:B,2,false)</f>
        <v>System</v>
      </c>
      <c r="I9701" s="33"/>
      <c r="O9701" s="6" t="s">
        <v>24299</v>
      </c>
      <c r="P9701" s="8" t="str">
        <f t="shared" si="1"/>
        <v/>
      </c>
      <c r="Q9701" s="8" t="str">
        <f t="shared" si="21"/>
        <v/>
      </c>
      <c r="R9701" s="8" t="str">
        <f>if(and(P9701&lt;&gt;"",Q9701&lt;&gt;"newexp",Q9701&lt;&gt;"nostart"),countifs(script_conform_dispatching!A:A,P9701,script_conform_dispatching!B:B,Q9701),"")</f>
        <v/>
      </c>
      <c r="S9701" s="8" t="str">
        <f t="shared" si="3"/>
        <v/>
      </c>
    </row>
    <row r="9702" hidden="1">
      <c r="A9702" s="6" t="s">
        <v>24300</v>
      </c>
      <c r="B9702" s="6" t="s">
        <v>386</v>
      </c>
      <c r="C9702" s="6" t="s">
        <v>1007</v>
      </c>
      <c r="F9702" s="6" t="s">
        <v>415</v>
      </c>
      <c r="G9702" s="6" t="s">
        <v>416</v>
      </c>
      <c r="H9702" s="8" t="str">
        <f>VLOOKUP(C9702,agent_name_matching!A:B,2,false)</f>
        <v>Assessor LLM</v>
      </c>
      <c r="I9702" s="32" t="s">
        <v>1040</v>
      </c>
      <c r="J9702" s="6" t="s">
        <v>418</v>
      </c>
      <c r="L9702" s="6">
        <v>2377.0</v>
      </c>
      <c r="M9702" s="6">
        <v>12.0</v>
      </c>
      <c r="N9702" s="6">
        <v>899.0</v>
      </c>
      <c r="O9702" s="6" t="s">
        <v>24301</v>
      </c>
      <c r="P9702" s="8" t="str">
        <f t="shared" si="1"/>
        <v/>
      </c>
      <c r="Q9702" s="8" t="str">
        <f t="shared" si="21"/>
        <v/>
      </c>
      <c r="R9702" s="8" t="str">
        <f>if(and(P9702&lt;&gt;"",Q9702&lt;&gt;"newexp",Q9702&lt;&gt;"nostart"),countifs(script_conform_dispatching!A:A,P9702,script_conform_dispatching!B:B,Q9702),"")</f>
        <v/>
      </c>
      <c r="S9702" s="8" t="str">
        <f t="shared" si="3"/>
        <v/>
      </c>
    </row>
    <row r="9703" hidden="1">
      <c r="A9703" s="6" t="s">
        <v>24302</v>
      </c>
      <c r="B9703" s="6" t="s">
        <v>386</v>
      </c>
      <c r="C9703" s="6" t="s">
        <v>407</v>
      </c>
      <c r="D9703" s="6">
        <v>3.0</v>
      </c>
      <c r="E9703" s="6" t="s">
        <v>445</v>
      </c>
      <c r="H9703" s="8" t="str">
        <f>VLOOKUP(C9703,agent_name_matching!A:B,2,false)</f>
        <v>--</v>
      </c>
      <c r="I9703" s="33"/>
      <c r="O9703" s="6" t="s">
        <v>24303</v>
      </c>
      <c r="P9703" s="8">
        <f t="shared" si="1"/>
        <v>3</v>
      </c>
      <c r="Q9703" s="8">
        <f t="shared" si="21"/>
        <v>4</v>
      </c>
      <c r="R9703" s="8">
        <f>if(and(P9703&lt;&gt;"",Q9703&lt;&gt;"newexp",Q9703&lt;&gt;"nostart"),countifs(script_conform_dispatching!A:A,P9703,script_conform_dispatching!B:B,Q9703),"")</f>
        <v>1</v>
      </c>
      <c r="S9703" s="8" t="str">
        <f t="shared" si="3"/>
        <v/>
      </c>
    </row>
    <row r="9704" hidden="1">
      <c r="A9704" s="6" t="s">
        <v>24304</v>
      </c>
      <c r="B9704" s="6" t="s">
        <v>386</v>
      </c>
      <c r="C9704" s="6" t="s">
        <v>1045</v>
      </c>
      <c r="F9704" s="6" t="s">
        <v>415</v>
      </c>
      <c r="G9704" s="6" t="s">
        <v>416</v>
      </c>
      <c r="H9704" s="8" t="str">
        <f>VLOOKUP(C9704,agent_name_matching!A:B,2,false)</f>
        <v>Dispatcher LLM</v>
      </c>
      <c r="I9704" s="32" t="s">
        <v>1165</v>
      </c>
      <c r="J9704" s="6" t="s">
        <v>418</v>
      </c>
      <c r="L9704" s="6">
        <v>3794.0</v>
      </c>
      <c r="M9704" s="6">
        <v>210.0</v>
      </c>
      <c r="N9704" s="6">
        <v>2651.0</v>
      </c>
      <c r="O9704" s="6" t="s">
        <v>24305</v>
      </c>
      <c r="P9704" s="8" t="str">
        <f t="shared" si="1"/>
        <v/>
      </c>
      <c r="Q9704" s="8" t="str">
        <f t="shared" si="21"/>
        <v/>
      </c>
      <c r="R9704" s="8" t="str">
        <f>if(and(P9704&lt;&gt;"",Q9704&lt;&gt;"newexp",Q9704&lt;&gt;"nostart"),countifs(script_conform_dispatching!A:A,P9704,script_conform_dispatching!B:B,Q9704),"")</f>
        <v/>
      </c>
      <c r="S9704" s="8" t="str">
        <f t="shared" si="3"/>
        <v/>
      </c>
    </row>
    <row r="9705" hidden="1">
      <c r="A9705" s="6" t="s">
        <v>24306</v>
      </c>
      <c r="B9705" s="6" t="s">
        <v>386</v>
      </c>
      <c r="C9705" s="6" t="s">
        <v>407</v>
      </c>
      <c r="D9705" s="6">
        <v>4.0</v>
      </c>
      <c r="E9705" s="6" t="s">
        <v>408</v>
      </c>
      <c r="H9705" s="8" t="str">
        <f>VLOOKUP(C9705,agent_name_matching!A:B,2,false)</f>
        <v>--</v>
      </c>
      <c r="I9705" s="33"/>
      <c r="O9705" s="6" t="s">
        <v>24307</v>
      </c>
      <c r="P9705" s="8" t="str">
        <f t="shared" si="1"/>
        <v/>
      </c>
      <c r="Q9705" s="8" t="str">
        <f t="shared" si="21"/>
        <v/>
      </c>
      <c r="R9705" s="8" t="str">
        <f>if(and(P9705&lt;&gt;"",Q9705&lt;&gt;"newexp",Q9705&lt;&gt;"nostart"),countifs(script_conform_dispatching!A:A,P9705,script_conform_dispatching!B:B,Q9705),"")</f>
        <v/>
      </c>
      <c r="S9705" s="8" t="str">
        <f t="shared" si="3"/>
        <v/>
      </c>
    </row>
    <row r="9706" hidden="1">
      <c r="A9706" s="6" t="s">
        <v>24308</v>
      </c>
      <c r="B9706" s="6" t="s">
        <v>386</v>
      </c>
      <c r="C9706" s="6" t="s">
        <v>1011</v>
      </c>
      <c r="F9706" s="6" t="s">
        <v>415</v>
      </c>
      <c r="G9706" s="6" t="s">
        <v>416</v>
      </c>
      <c r="H9706" s="8" t="str">
        <f>VLOOKUP(C9706,agent_name_matching!A:B,2,false)</f>
        <v>Dialog LLM</v>
      </c>
      <c r="I9706" s="32" t="s">
        <v>24309</v>
      </c>
      <c r="J9706" s="6" t="s">
        <v>418</v>
      </c>
      <c r="L9706" s="6">
        <v>5701.0</v>
      </c>
      <c r="M9706" s="6">
        <v>118.0</v>
      </c>
      <c r="N9706" s="6">
        <v>2898.0</v>
      </c>
      <c r="O9706" s="6" t="s">
        <v>24310</v>
      </c>
      <c r="P9706" s="8" t="str">
        <f t="shared" si="1"/>
        <v/>
      </c>
      <c r="Q9706" s="8" t="str">
        <f t="shared" si="21"/>
        <v/>
      </c>
      <c r="R9706" s="8" t="str">
        <f>if(and(P9706&lt;&gt;"",Q9706&lt;&gt;"newexp",Q9706&lt;&gt;"nostart"),countifs(script_conform_dispatching!A:A,P9706,script_conform_dispatching!B:B,Q9706),"")</f>
        <v/>
      </c>
      <c r="S9706" s="8" t="str">
        <f t="shared" si="3"/>
        <v/>
      </c>
    </row>
    <row r="9707" hidden="1">
      <c r="A9707" s="6" t="s">
        <v>24311</v>
      </c>
      <c r="B9707" s="6" t="s">
        <v>386</v>
      </c>
      <c r="C9707" s="6" t="s">
        <v>450</v>
      </c>
      <c r="F9707" s="6" t="s">
        <v>415</v>
      </c>
      <c r="G9707" s="6" t="s">
        <v>416</v>
      </c>
      <c r="H9707" s="8" t="str">
        <f>VLOOKUP(C9707,agent_name_matching!A:B,2,false)</f>
        <v>Validator LLM</v>
      </c>
      <c r="I9707" s="32" t="s">
        <v>24312</v>
      </c>
      <c r="J9707" s="6" t="s">
        <v>452</v>
      </c>
      <c r="L9707" s="6">
        <v>2323.0</v>
      </c>
      <c r="M9707" s="6">
        <v>33.0</v>
      </c>
      <c r="N9707" s="6">
        <v>954.0</v>
      </c>
      <c r="O9707" s="6" t="s">
        <v>24313</v>
      </c>
      <c r="P9707" s="8" t="str">
        <f t="shared" si="1"/>
        <v/>
      </c>
      <c r="Q9707" s="8" t="str">
        <f t="shared" si="21"/>
        <v/>
      </c>
      <c r="R9707" s="8" t="str">
        <f>if(and(P9707&lt;&gt;"",Q9707&lt;&gt;"newexp",Q9707&lt;&gt;"nostart"),countifs(script_conform_dispatching!A:A,P9707,script_conform_dispatching!B:B,Q9707),"")</f>
        <v/>
      </c>
      <c r="S9707" s="8" t="str">
        <f t="shared" si="3"/>
        <v/>
      </c>
    </row>
    <row r="9708" hidden="1">
      <c r="A9708" s="6" t="s">
        <v>24314</v>
      </c>
      <c r="B9708" s="6" t="s">
        <v>386</v>
      </c>
      <c r="C9708" s="6" t="s">
        <v>37</v>
      </c>
      <c r="F9708" s="6" t="s">
        <v>415</v>
      </c>
      <c r="G9708" s="6" t="s">
        <v>416</v>
      </c>
      <c r="H9708" s="8" t="str">
        <f>VLOOKUP(C9708,agent_name_matching!A:B,2,false)</f>
        <v>Patient LLM</v>
      </c>
      <c r="I9708" s="32" t="s">
        <v>24315</v>
      </c>
      <c r="J9708" s="6" t="s">
        <v>418</v>
      </c>
      <c r="K9708" s="6">
        <v>1.0</v>
      </c>
      <c r="L9708" s="6">
        <v>2016.0</v>
      </c>
      <c r="M9708" s="6">
        <v>37.0</v>
      </c>
      <c r="N9708" s="6">
        <v>1308.0</v>
      </c>
      <c r="O9708" s="6" t="s">
        <v>24316</v>
      </c>
      <c r="P9708" s="8" t="str">
        <f t="shared" si="1"/>
        <v/>
      </c>
      <c r="Q9708" s="8" t="str">
        <f t="shared" si="21"/>
        <v/>
      </c>
      <c r="R9708" s="8" t="str">
        <f>if(and(P9708&lt;&gt;"",Q9708&lt;&gt;"newexp",Q9708&lt;&gt;"nostart"),countifs(script_conform_dispatching!A:A,P9708,script_conform_dispatching!B:B,Q9708),"")</f>
        <v/>
      </c>
      <c r="S9708" s="8" t="str">
        <f t="shared" si="3"/>
        <v/>
      </c>
    </row>
    <row r="9709" hidden="1">
      <c r="A9709" s="6" t="s">
        <v>24317</v>
      </c>
      <c r="B9709" s="6" t="s">
        <v>386</v>
      </c>
      <c r="C9709" s="6" t="s">
        <v>411</v>
      </c>
      <c r="H9709" s="8" t="str">
        <f>VLOOKUP(C9709,agent_name_matching!A:B,2,false)</f>
        <v>System</v>
      </c>
      <c r="I9709" s="33"/>
      <c r="O9709" s="6" t="s">
        <v>24318</v>
      </c>
      <c r="P9709" s="8" t="str">
        <f t="shared" si="1"/>
        <v/>
      </c>
      <c r="Q9709" s="8" t="str">
        <f t="shared" si="21"/>
        <v/>
      </c>
      <c r="R9709" s="8" t="str">
        <f>if(and(P9709&lt;&gt;"",Q9709&lt;&gt;"newexp",Q9709&lt;&gt;"nostart"),countifs(script_conform_dispatching!A:A,P9709,script_conform_dispatching!B:B,Q9709),"")</f>
        <v/>
      </c>
      <c r="S9709" s="8" t="str">
        <f t="shared" si="3"/>
        <v/>
      </c>
    </row>
    <row r="9710" hidden="1">
      <c r="A9710" s="6" t="s">
        <v>24319</v>
      </c>
      <c r="B9710" s="6" t="s">
        <v>386</v>
      </c>
      <c r="C9710" s="6" t="s">
        <v>1007</v>
      </c>
      <c r="F9710" s="6" t="s">
        <v>415</v>
      </c>
      <c r="G9710" s="6" t="s">
        <v>416</v>
      </c>
      <c r="H9710" s="8" t="str">
        <f>VLOOKUP(C9710,agent_name_matching!A:B,2,false)</f>
        <v>Assessor LLM</v>
      </c>
      <c r="I9710" s="32" t="s">
        <v>1008</v>
      </c>
      <c r="J9710" s="6" t="s">
        <v>418</v>
      </c>
      <c r="L9710" s="6">
        <v>2492.0</v>
      </c>
      <c r="M9710" s="6">
        <v>14.0</v>
      </c>
      <c r="N9710" s="6">
        <v>644.0</v>
      </c>
      <c r="O9710" s="6" t="s">
        <v>24320</v>
      </c>
      <c r="P9710" s="8" t="str">
        <f t="shared" si="1"/>
        <v/>
      </c>
      <c r="Q9710" s="8" t="str">
        <f t="shared" si="21"/>
        <v/>
      </c>
      <c r="R9710" s="8" t="str">
        <f>if(and(P9710&lt;&gt;"",Q9710&lt;&gt;"newexp",Q9710&lt;&gt;"nostart"),countifs(script_conform_dispatching!A:A,P9710,script_conform_dispatching!B:B,Q9710),"")</f>
        <v/>
      </c>
      <c r="S9710" s="8" t="str">
        <f t="shared" si="3"/>
        <v/>
      </c>
    </row>
    <row r="9711" hidden="1">
      <c r="A9711" s="6" t="s">
        <v>24321</v>
      </c>
      <c r="B9711" s="6" t="s">
        <v>386</v>
      </c>
      <c r="C9711" s="6" t="s">
        <v>1011</v>
      </c>
      <c r="F9711" s="6" t="s">
        <v>415</v>
      </c>
      <c r="G9711" s="6" t="s">
        <v>416</v>
      </c>
      <c r="H9711" s="8" t="str">
        <f>VLOOKUP(C9711,agent_name_matching!A:B,2,false)</f>
        <v>Dialog LLM</v>
      </c>
      <c r="I9711" s="32" t="s">
        <v>24322</v>
      </c>
      <c r="J9711" s="6" t="s">
        <v>418</v>
      </c>
      <c r="L9711" s="6">
        <v>6108.0</v>
      </c>
      <c r="M9711" s="6">
        <v>236.0</v>
      </c>
      <c r="N9711" s="6">
        <v>6346.0</v>
      </c>
      <c r="O9711" s="6" t="s">
        <v>24323</v>
      </c>
      <c r="P9711" s="8" t="str">
        <f t="shared" si="1"/>
        <v/>
      </c>
      <c r="Q9711" s="8" t="str">
        <f t="shared" si="21"/>
        <v/>
      </c>
      <c r="R9711" s="8" t="str">
        <f>if(and(P9711&lt;&gt;"",Q9711&lt;&gt;"newexp",Q9711&lt;&gt;"nostart"),countifs(script_conform_dispatching!A:A,P9711,script_conform_dispatching!B:B,Q9711),"")</f>
        <v/>
      </c>
      <c r="S9711" s="8" t="str">
        <f t="shared" si="3"/>
        <v/>
      </c>
    </row>
    <row r="9712" hidden="1">
      <c r="A9712" s="6" t="s">
        <v>24324</v>
      </c>
      <c r="B9712" s="6" t="s">
        <v>386</v>
      </c>
      <c r="C9712" s="6" t="s">
        <v>37</v>
      </c>
      <c r="F9712" s="6" t="s">
        <v>415</v>
      </c>
      <c r="G9712" s="6" t="s">
        <v>416</v>
      </c>
      <c r="H9712" s="8" t="str">
        <f>VLOOKUP(C9712,agent_name_matching!A:B,2,false)</f>
        <v>Patient LLM</v>
      </c>
      <c r="I9712" s="32" t="s">
        <v>24325</v>
      </c>
      <c r="J9712" s="6" t="s">
        <v>418</v>
      </c>
      <c r="K9712" s="6">
        <v>1.0</v>
      </c>
      <c r="L9712" s="6">
        <v>2297.0</v>
      </c>
      <c r="M9712" s="6">
        <v>43.0</v>
      </c>
      <c r="N9712" s="6">
        <v>1277.0</v>
      </c>
      <c r="O9712" s="6" t="s">
        <v>24326</v>
      </c>
      <c r="P9712" s="8" t="str">
        <f t="shared" si="1"/>
        <v/>
      </c>
      <c r="Q9712" s="8" t="str">
        <f t="shared" si="21"/>
        <v/>
      </c>
      <c r="R9712" s="8" t="str">
        <f>if(and(P9712&lt;&gt;"",Q9712&lt;&gt;"newexp",Q9712&lt;&gt;"nostart"),countifs(script_conform_dispatching!A:A,P9712,script_conform_dispatching!B:B,Q9712),"")</f>
        <v/>
      </c>
      <c r="S9712" s="8" t="str">
        <f t="shared" si="3"/>
        <v/>
      </c>
    </row>
    <row r="9713" hidden="1">
      <c r="A9713" s="6" t="s">
        <v>24327</v>
      </c>
      <c r="B9713" s="6" t="s">
        <v>386</v>
      </c>
      <c r="C9713" s="6" t="s">
        <v>411</v>
      </c>
      <c r="H9713" s="8" t="str">
        <f>VLOOKUP(C9713,agent_name_matching!A:B,2,false)</f>
        <v>System</v>
      </c>
      <c r="I9713" s="33"/>
      <c r="O9713" s="6" t="s">
        <v>24328</v>
      </c>
      <c r="P9713" s="8" t="str">
        <f t="shared" si="1"/>
        <v/>
      </c>
      <c r="Q9713" s="8" t="str">
        <f t="shared" si="21"/>
        <v/>
      </c>
      <c r="R9713" s="8" t="str">
        <f>if(and(P9713&lt;&gt;"",Q9713&lt;&gt;"newexp",Q9713&lt;&gt;"nostart"),countifs(script_conform_dispatching!A:A,P9713,script_conform_dispatching!B:B,Q9713),"")</f>
        <v/>
      </c>
      <c r="S9713" s="8" t="str">
        <f t="shared" si="3"/>
        <v/>
      </c>
    </row>
    <row r="9714" hidden="1">
      <c r="A9714" s="6" t="s">
        <v>24329</v>
      </c>
      <c r="B9714" s="6" t="s">
        <v>386</v>
      </c>
      <c r="C9714" s="6" t="s">
        <v>1007</v>
      </c>
      <c r="F9714" s="6" t="s">
        <v>415</v>
      </c>
      <c r="G9714" s="6" t="s">
        <v>416</v>
      </c>
      <c r="H9714" s="8" t="str">
        <f>VLOOKUP(C9714,agent_name_matching!A:B,2,false)</f>
        <v>Assessor LLM</v>
      </c>
      <c r="I9714" s="32" t="s">
        <v>1040</v>
      </c>
      <c r="J9714" s="6" t="s">
        <v>418</v>
      </c>
      <c r="L9714" s="6">
        <v>2777.0</v>
      </c>
      <c r="M9714" s="6">
        <v>12.0</v>
      </c>
      <c r="N9714" s="6">
        <v>718.0</v>
      </c>
      <c r="O9714" s="6" t="s">
        <v>24330</v>
      </c>
      <c r="P9714" s="8" t="str">
        <f t="shared" si="1"/>
        <v/>
      </c>
      <c r="Q9714" s="8" t="str">
        <f t="shared" si="21"/>
        <v/>
      </c>
      <c r="R9714" s="8" t="str">
        <f>if(and(P9714&lt;&gt;"",Q9714&lt;&gt;"newexp",Q9714&lt;&gt;"nostart"),countifs(script_conform_dispatching!A:A,P9714,script_conform_dispatching!B:B,Q9714),"")</f>
        <v/>
      </c>
      <c r="S9714" s="8" t="str">
        <f t="shared" si="3"/>
        <v/>
      </c>
    </row>
    <row r="9715" hidden="1">
      <c r="A9715" s="6" t="s">
        <v>24331</v>
      </c>
      <c r="B9715" s="6" t="s">
        <v>386</v>
      </c>
      <c r="C9715" s="6" t="s">
        <v>407</v>
      </c>
      <c r="D9715" s="6">
        <v>4.0</v>
      </c>
      <c r="E9715" s="6" t="s">
        <v>445</v>
      </c>
      <c r="H9715" s="8" t="str">
        <f>VLOOKUP(C9715,agent_name_matching!A:B,2,false)</f>
        <v>--</v>
      </c>
      <c r="I9715" s="33"/>
      <c r="O9715" s="6" t="s">
        <v>24332</v>
      </c>
      <c r="P9715" s="8">
        <f t="shared" si="1"/>
        <v>4</v>
      </c>
      <c r="Q9715" s="8">
        <f t="shared" si="21"/>
        <v>5</v>
      </c>
      <c r="R9715" s="8">
        <f>if(and(P9715&lt;&gt;"",Q9715&lt;&gt;"newexp",Q9715&lt;&gt;"nostart"),countifs(script_conform_dispatching!A:A,P9715,script_conform_dispatching!B:B,Q9715),"")</f>
        <v>1</v>
      </c>
      <c r="S9715" s="8" t="str">
        <f t="shared" si="3"/>
        <v/>
      </c>
    </row>
    <row r="9716" hidden="1">
      <c r="A9716" s="6" t="s">
        <v>24333</v>
      </c>
      <c r="B9716" s="6" t="s">
        <v>386</v>
      </c>
      <c r="C9716" s="6" t="s">
        <v>1045</v>
      </c>
      <c r="F9716" s="6" t="s">
        <v>415</v>
      </c>
      <c r="G9716" s="6" t="s">
        <v>416</v>
      </c>
      <c r="H9716" s="8" t="str">
        <f>VLOOKUP(C9716,agent_name_matching!A:B,2,false)</f>
        <v>Dispatcher LLM</v>
      </c>
      <c r="I9716" s="32" t="s">
        <v>3189</v>
      </c>
      <c r="J9716" s="6" t="s">
        <v>418</v>
      </c>
      <c r="L9716" s="6">
        <v>4194.0</v>
      </c>
      <c r="M9716" s="6">
        <v>200.0</v>
      </c>
      <c r="N9716" s="6">
        <v>2423.0</v>
      </c>
      <c r="O9716" s="6" t="s">
        <v>24334</v>
      </c>
      <c r="P9716" s="8" t="str">
        <f t="shared" si="1"/>
        <v/>
      </c>
      <c r="Q9716" s="8" t="str">
        <f t="shared" si="21"/>
        <v/>
      </c>
      <c r="R9716" s="8" t="str">
        <f>if(and(P9716&lt;&gt;"",Q9716&lt;&gt;"newexp",Q9716&lt;&gt;"nostart"),countifs(script_conform_dispatching!A:A,P9716,script_conform_dispatching!B:B,Q9716),"")</f>
        <v/>
      </c>
      <c r="S9716" s="8" t="str">
        <f t="shared" si="3"/>
        <v/>
      </c>
    </row>
    <row r="9717" hidden="1">
      <c r="A9717" s="6" t="s">
        <v>24335</v>
      </c>
      <c r="B9717" s="6" t="s">
        <v>386</v>
      </c>
      <c r="C9717" s="6" t="s">
        <v>407</v>
      </c>
      <c r="D9717" s="6">
        <v>5.0</v>
      </c>
      <c r="E9717" s="6" t="s">
        <v>408</v>
      </c>
      <c r="H9717" s="8" t="str">
        <f>VLOOKUP(C9717,agent_name_matching!A:B,2,false)</f>
        <v>--</v>
      </c>
      <c r="I9717" s="33"/>
      <c r="O9717" s="6" t="s">
        <v>24336</v>
      </c>
      <c r="P9717" s="8" t="str">
        <f t="shared" si="1"/>
        <v/>
      </c>
      <c r="Q9717" s="8" t="str">
        <f t="shared" si="21"/>
        <v/>
      </c>
      <c r="R9717" s="8" t="str">
        <f>if(and(P9717&lt;&gt;"",Q9717&lt;&gt;"newexp",Q9717&lt;&gt;"nostart"),countifs(script_conform_dispatching!A:A,P9717,script_conform_dispatching!B:B,Q9717),"")</f>
        <v/>
      </c>
      <c r="S9717" s="8" t="str">
        <f t="shared" si="3"/>
        <v/>
      </c>
    </row>
    <row r="9718" hidden="1">
      <c r="A9718" s="6" t="s">
        <v>24337</v>
      </c>
      <c r="B9718" s="6" t="s">
        <v>386</v>
      </c>
      <c r="C9718" s="6" t="s">
        <v>1011</v>
      </c>
      <c r="F9718" s="6" t="s">
        <v>415</v>
      </c>
      <c r="G9718" s="6" t="s">
        <v>416</v>
      </c>
      <c r="H9718" s="8" t="str">
        <f>VLOOKUP(C9718,agent_name_matching!A:B,2,false)</f>
        <v>Dialog LLM</v>
      </c>
      <c r="I9718" s="32" t="s">
        <v>24338</v>
      </c>
      <c r="J9718" s="6" t="s">
        <v>418</v>
      </c>
      <c r="L9718" s="6">
        <v>6841.0</v>
      </c>
      <c r="M9718" s="6">
        <v>159.0</v>
      </c>
      <c r="N9718" s="6">
        <v>4290.0</v>
      </c>
      <c r="O9718" s="6" t="s">
        <v>24339</v>
      </c>
      <c r="P9718" s="8" t="str">
        <f t="shared" si="1"/>
        <v/>
      </c>
      <c r="Q9718" s="8" t="str">
        <f t="shared" si="21"/>
        <v/>
      </c>
      <c r="R9718" s="8" t="str">
        <f>if(and(P9718&lt;&gt;"",Q9718&lt;&gt;"newexp",Q9718&lt;&gt;"nostart"),countifs(script_conform_dispatching!A:A,P9718,script_conform_dispatching!B:B,Q9718),"")</f>
        <v/>
      </c>
      <c r="S9718" s="8" t="str">
        <f t="shared" si="3"/>
        <v/>
      </c>
    </row>
    <row r="9719" hidden="1">
      <c r="A9719" s="6" t="s">
        <v>24340</v>
      </c>
      <c r="B9719" s="6" t="s">
        <v>386</v>
      </c>
      <c r="C9719" s="6" t="s">
        <v>450</v>
      </c>
      <c r="F9719" s="6" t="s">
        <v>415</v>
      </c>
      <c r="G9719" s="6" t="s">
        <v>416</v>
      </c>
      <c r="H9719" s="8" t="str">
        <f>VLOOKUP(C9719,agent_name_matching!A:B,2,false)</f>
        <v>Validator LLM</v>
      </c>
      <c r="I9719" s="32" t="s">
        <v>451</v>
      </c>
      <c r="J9719" s="6" t="s">
        <v>452</v>
      </c>
      <c r="L9719" s="6">
        <v>2759.0</v>
      </c>
      <c r="M9719" s="6">
        <v>10.0</v>
      </c>
      <c r="N9719" s="6">
        <v>907.0</v>
      </c>
      <c r="O9719" s="6" t="s">
        <v>24341</v>
      </c>
      <c r="P9719" s="8" t="str">
        <f t="shared" si="1"/>
        <v/>
      </c>
      <c r="Q9719" s="8" t="str">
        <f t="shared" si="21"/>
        <v/>
      </c>
      <c r="R9719" s="8" t="str">
        <f>if(and(P9719&lt;&gt;"",Q9719&lt;&gt;"newexp",Q9719&lt;&gt;"nostart"),countifs(script_conform_dispatching!A:A,P9719,script_conform_dispatching!B:B,Q9719),"")</f>
        <v/>
      </c>
      <c r="S9719" s="8" t="str">
        <f t="shared" si="3"/>
        <v/>
      </c>
    </row>
    <row r="9720" hidden="1">
      <c r="A9720" s="6" t="s">
        <v>24342</v>
      </c>
      <c r="B9720" s="6" t="s">
        <v>386</v>
      </c>
      <c r="C9720" s="6" t="s">
        <v>37</v>
      </c>
      <c r="F9720" s="6" t="s">
        <v>415</v>
      </c>
      <c r="G9720" s="6" t="s">
        <v>416</v>
      </c>
      <c r="H9720" s="8" t="str">
        <f>VLOOKUP(C9720,agent_name_matching!A:B,2,false)</f>
        <v>Patient LLM</v>
      </c>
      <c r="I9720" s="32" t="s">
        <v>24343</v>
      </c>
      <c r="J9720" s="6" t="s">
        <v>418</v>
      </c>
      <c r="K9720" s="6">
        <v>1.0</v>
      </c>
      <c r="L9720" s="6">
        <v>2507.0</v>
      </c>
      <c r="M9720" s="6">
        <v>130.0</v>
      </c>
      <c r="N9720" s="6">
        <v>3993.0</v>
      </c>
      <c r="O9720" s="6" t="s">
        <v>24344</v>
      </c>
      <c r="P9720" s="8" t="str">
        <f t="shared" si="1"/>
        <v/>
      </c>
      <c r="Q9720" s="8" t="str">
        <f t="shared" si="21"/>
        <v/>
      </c>
      <c r="R9720" s="8" t="str">
        <f>if(and(P9720&lt;&gt;"",Q9720&lt;&gt;"newexp",Q9720&lt;&gt;"nostart"),countifs(script_conform_dispatching!A:A,P9720,script_conform_dispatching!B:B,Q9720),"")</f>
        <v/>
      </c>
      <c r="S9720" s="8" t="str">
        <f t="shared" si="3"/>
        <v/>
      </c>
    </row>
    <row r="9721" hidden="1">
      <c r="A9721" s="6" t="s">
        <v>24345</v>
      </c>
      <c r="B9721" s="6" t="s">
        <v>386</v>
      </c>
      <c r="C9721" s="6" t="s">
        <v>411</v>
      </c>
      <c r="H9721" s="8" t="str">
        <f>VLOOKUP(C9721,agent_name_matching!A:B,2,false)</f>
        <v>System</v>
      </c>
      <c r="I9721" s="33"/>
      <c r="O9721" s="6" t="s">
        <v>24346</v>
      </c>
      <c r="P9721" s="8" t="str">
        <f t="shared" si="1"/>
        <v/>
      </c>
      <c r="Q9721" s="8" t="str">
        <f t="shared" si="21"/>
        <v/>
      </c>
      <c r="R9721" s="8" t="str">
        <f>if(and(P9721&lt;&gt;"",Q9721&lt;&gt;"newexp",Q9721&lt;&gt;"nostart"),countifs(script_conform_dispatching!A:A,P9721,script_conform_dispatching!B:B,Q9721),"")</f>
        <v/>
      </c>
      <c r="S9721" s="8" t="str">
        <f t="shared" si="3"/>
        <v/>
      </c>
    </row>
    <row r="9722" hidden="1">
      <c r="A9722" s="6" t="s">
        <v>24347</v>
      </c>
      <c r="B9722" s="6" t="s">
        <v>386</v>
      </c>
      <c r="C9722" s="6" t="s">
        <v>1007</v>
      </c>
      <c r="F9722" s="6" t="s">
        <v>415</v>
      </c>
      <c r="G9722" s="6" t="s">
        <v>416</v>
      </c>
      <c r="H9722" s="8" t="str">
        <f>VLOOKUP(C9722,agent_name_matching!A:B,2,false)</f>
        <v>Assessor LLM</v>
      </c>
      <c r="I9722" s="32" t="s">
        <v>1008</v>
      </c>
      <c r="J9722" s="6" t="s">
        <v>418</v>
      </c>
      <c r="L9722" s="6">
        <v>3062.0</v>
      </c>
      <c r="M9722" s="6">
        <v>14.0</v>
      </c>
      <c r="N9722" s="6">
        <v>1056.0</v>
      </c>
      <c r="O9722" s="6" t="s">
        <v>24348</v>
      </c>
      <c r="P9722" s="8" t="str">
        <f t="shared" si="1"/>
        <v/>
      </c>
      <c r="Q9722" s="8" t="str">
        <f t="shared" si="21"/>
        <v/>
      </c>
      <c r="R9722" s="8" t="str">
        <f>if(and(P9722&lt;&gt;"",Q9722&lt;&gt;"newexp",Q9722&lt;&gt;"nostart"),countifs(script_conform_dispatching!A:A,P9722,script_conform_dispatching!B:B,Q9722),"")</f>
        <v/>
      </c>
      <c r="S9722" s="8" t="str">
        <f t="shared" si="3"/>
        <v/>
      </c>
    </row>
    <row r="9723" hidden="1">
      <c r="A9723" s="6" t="s">
        <v>24349</v>
      </c>
      <c r="B9723" s="6" t="s">
        <v>386</v>
      </c>
      <c r="C9723" s="6" t="s">
        <v>1011</v>
      </c>
      <c r="F9723" s="6" t="s">
        <v>415</v>
      </c>
      <c r="G9723" s="6" t="s">
        <v>416</v>
      </c>
      <c r="H9723" s="8" t="str">
        <f>VLOOKUP(C9723,agent_name_matching!A:B,2,false)</f>
        <v>Dialog LLM</v>
      </c>
      <c r="I9723" s="32" t="s">
        <v>24350</v>
      </c>
      <c r="J9723" s="6" t="s">
        <v>418</v>
      </c>
      <c r="L9723" s="6">
        <v>7372.0</v>
      </c>
      <c r="M9723" s="6">
        <v>106.0</v>
      </c>
      <c r="N9723" s="6">
        <v>2910.0</v>
      </c>
      <c r="O9723" s="6" t="s">
        <v>24351</v>
      </c>
      <c r="P9723" s="8" t="str">
        <f t="shared" si="1"/>
        <v/>
      </c>
      <c r="Q9723" s="8" t="str">
        <f t="shared" si="21"/>
        <v/>
      </c>
      <c r="R9723" s="8" t="str">
        <f>if(and(P9723&lt;&gt;"",Q9723&lt;&gt;"newexp",Q9723&lt;&gt;"nostart"),countifs(script_conform_dispatching!A:A,P9723,script_conform_dispatching!B:B,Q9723),"")</f>
        <v/>
      </c>
      <c r="S9723" s="8" t="str">
        <f t="shared" si="3"/>
        <v/>
      </c>
    </row>
    <row r="9724" hidden="1">
      <c r="A9724" s="6" t="s">
        <v>24352</v>
      </c>
      <c r="B9724" s="6" t="s">
        <v>386</v>
      </c>
      <c r="C9724" s="6" t="s">
        <v>37</v>
      </c>
      <c r="F9724" s="6" t="s">
        <v>415</v>
      </c>
      <c r="G9724" s="6" t="s">
        <v>416</v>
      </c>
      <c r="H9724" s="8" t="str">
        <f>VLOOKUP(C9724,agent_name_matching!A:B,2,false)</f>
        <v>Patient LLM</v>
      </c>
      <c r="I9724" s="32" t="s">
        <v>24353</v>
      </c>
      <c r="J9724" s="6" t="s">
        <v>418</v>
      </c>
      <c r="K9724" s="6">
        <v>1.0</v>
      </c>
      <c r="L9724" s="6">
        <v>2751.0</v>
      </c>
      <c r="M9724" s="6">
        <v>55.0</v>
      </c>
      <c r="N9724" s="6">
        <v>1217.0</v>
      </c>
      <c r="O9724" s="6" t="s">
        <v>24354</v>
      </c>
      <c r="P9724" s="8" t="str">
        <f t="shared" si="1"/>
        <v/>
      </c>
      <c r="Q9724" s="8" t="str">
        <f t="shared" si="21"/>
        <v/>
      </c>
      <c r="R9724" s="8" t="str">
        <f>if(and(P9724&lt;&gt;"",Q9724&lt;&gt;"newexp",Q9724&lt;&gt;"nostart"),countifs(script_conform_dispatching!A:A,P9724,script_conform_dispatching!B:B,Q9724),"")</f>
        <v/>
      </c>
      <c r="S9724" s="8" t="str">
        <f t="shared" si="3"/>
        <v/>
      </c>
    </row>
    <row r="9725" hidden="1">
      <c r="A9725" s="6" t="s">
        <v>24355</v>
      </c>
      <c r="B9725" s="6" t="s">
        <v>386</v>
      </c>
      <c r="C9725" s="6" t="s">
        <v>411</v>
      </c>
      <c r="H9725" s="8" t="str">
        <f>VLOOKUP(C9725,agent_name_matching!A:B,2,false)</f>
        <v>System</v>
      </c>
      <c r="I9725" s="33"/>
      <c r="O9725" s="6" t="s">
        <v>24356</v>
      </c>
      <c r="P9725" s="8" t="str">
        <f t="shared" si="1"/>
        <v/>
      </c>
      <c r="Q9725" s="8" t="str">
        <f t="shared" si="21"/>
        <v/>
      </c>
      <c r="R9725" s="8" t="str">
        <f>if(and(P9725&lt;&gt;"",Q9725&lt;&gt;"newexp",Q9725&lt;&gt;"nostart"),countifs(script_conform_dispatching!A:A,P9725,script_conform_dispatching!B:B,Q9725),"")</f>
        <v/>
      </c>
      <c r="S9725" s="8" t="str">
        <f t="shared" si="3"/>
        <v/>
      </c>
    </row>
    <row r="9726" hidden="1">
      <c r="A9726" s="6" t="s">
        <v>24357</v>
      </c>
      <c r="B9726" s="6" t="s">
        <v>386</v>
      </c>
      <c r="C9726" s="6" t="s">
        <v>1007</v>
      </c>
      <c r="F9726" s="6" t="s">
        <v>415</v>
      </c>
      <c r="G9726" s="6" t="s">
        <v>416</v>
      </c>
      <c r="H9726" s="8" t="str">
        <f>VLOOKUP(C9726,agent_name_matching!A:B,2,false)</f>
        <v>Assessor LLM</v>
      </c>
      <c r="I9726" s="32" t="s">
        <v>1040</v>
      </c>
      <c r="J9726" s="6" t="s">
        <v>418</v>
      </c>
      <c r="L9726" s="6">
        <v>3229.0</v>
      </c>
      <c r="M9726" s="6">
        <v>12.0</v>
      </c>
      <c r="N9726" s="6">
        <v>712.0</v>
      </c>
      <c r="O9726" s="6" t="s">
        <v>24358</v>
      </c>
      <c r="P9726" s="8" t="str">
        <f t="shared" si="1"/>
        <v/>
      </c>
      <c r="Q9726" s="8" t="str">
        <f t="shared" si="21"/>
        <v/>
      </c>
      <c r="R9726" s="8" t="str">
        <f>if(and(P9726&lt;&gt;"",Q9726&lt;&gt;"newexp",Q9726&lt;&gt;"nostart"),countifs(script_conform_dispatching!A:A,P9726,script_conform_dispatching!B:B,Q9726),"")</f>
        <v/>
      </c>
      <c r="S9726" s="8" t="str">
        <f t="shared" si="3"/>
        <v/>
      </c>
    </row>
    <row r="9727" hidden="1">
      <c r="A9727" s="6" t="s">
        <v>24359</v>
      </c>
      <c r="B9727" s="6" t="s">
        <v>386</v>
      </c>
      <c r="C9727" s="6" t="s">
        <v>407</v>
      </c>
      <c r="D9727" s="6">
        <v>5.0</v>
      </c>
      <c r="E9727" s="6" t="s">
        <v>445</v>
      </c>
      <c r="H9727" s="8" t="str">
        <f>VLOOKUP(C9727,agent_name_matching!A:B,2,false)</f>
        <v>--</v>
      </c>
      <c r="I9727" s="33"/>
      <c r="O9727" s="6" t="s">
        <v>24360</v>
      </c>
      <c r="P9727" s="8">
        <f t="shared" si="1"/>
        <v>5</v>
      </c>
      <c r="Q9727" s="8">
        <f t="shared" si="21"/>
        <v>8</v>
      </c>
      <c r="R9727" s="8">
        <f>if(and(P9727&lt;&gt;"",Q9727&lt;&gt;"newexp",Q9727&lt;&gt;"nostart"),countifs(script_conform_dispatching!A:A,P9727,script_conform_dispatching!B:B,Q9727),"")</f>
        <v>1</v>
      </c>
      <c r="S9727" s="8" t="str">
        <f t="shared" si="3"/>
        <v/>
      </c>
    </row>
    <row r="9728" hidden="1">
      <c r="A9728" s="6" t="s">
        <v>24361</v>
      </c>
      <c r="B9728" s="6" t="s">
        <v>386</v>
      </c>
      <c r="C9728" s="6" t="s">
        <v>1045</v>
      </c>
      <c r="F9728" s="6" t="s">
        <v>415</v>
      </c>
      <c r="G9728" s="6" t="s">
        <v>416</v>
      </c>
      <c r="H9728" s="8" t="str">
        <f>VLOOKUP(C9728,agent_name_matching!A:B,2,false)</f>
        <v>Dispatcher LLM</v>
      </c>
      <c r="I9728" s="32" t="s">
        <v>1215</v>
      </c>
      <c r="J9728" s="6" t="s">
        <v>418</v>
      </c>
      <c r="L9728" s="6">
        <v>4646.0</v>
      </c>
      <c r="M9728" s="6">
        <v>132.0</v>
      </c>
      <c r="N9728" s="6">
        <v>2212.0</v>
      </c>
      <c r="O9728" s="6" t="s">
        <v>24362</v>
      </c>
      <c r="P9728" s="8" t="str">
        <f t="shared" si="1"/>
        <v/>
      </c>
      <c r="Q9728" s="8" t="str">
        <f t="shared" si="21"/>
        <v/>
      </c>
      <c r="R9728" s="8" t="str">
        <f>if(and(P9728&lt;&gt;"",Q9728&lt;&gt;"newexp",Q9728&lt;&gt;"nostart"),countifs(script_conform_dispatching!A:A,P9728,script_conform_dispatching!B:B,Q9728),"")</f>
        <v/>
      </c>
      <c r="S9728" s="8" t="str">
        <f t="shared" si="3"/>
        <v/>
      </c>
    </row>
    <row r="9729" hidden="1">
      <c r="A9729" s="6" t="s">
        <v>24363</v>
      </c>
      <c r="B9729" s="6" t="s">
        <v>386</v>
      </c>
      <c r="C9729" s="6" t="s">
        <v>407</v>
      </c>
      <c r="D9729" s="6">
        <v>8.0</v>
      </c>
      <c r="E9729" s="6" t="s">
        <v>408</v>
      </c>
      <c r="H9729" s="8" t="str">
        <f>VLOOKUP(C9729,agent_name_matching!A:B,2,false)</f>
        <v>--</v>
      </c>
      <c r="I9729" s="33"/>
      <c r="O9729" s="6" t="s">
        <v>24364</v>
      </c>
      <c r="P9729" s="8" t="str">
        <f t="shared" si="1"/>
        <v/>
      </c>
      <c r="Q9729" s="8" t="str">
        <f t="shared" si="21"/>
        <v/>
      </c>
      <c r="R9729" s="8" t="str">
        <f>if(and(P9729&lt;&gt;"",Q9729&lt;&gt;"newexp",Q9729&lt;&gt;"nostart"),countifs(script_conform_dispatching!A:A,P9729,script_conform_dispatching!B:B,Q9729),"")</f>
        <v/>
      </c>
      <c r="S9729" s="8" t="str">
        <f t="shared" si="3"/>
        <v/>
      </c>
    </row>
    <row r="9730" hidden="1">
      <c r="A9730" s="6" t="s">
        <v>24365</v>
      </c>
      <c r="B9730" s="6" t="s">
        <v>386</v>
      </c>
      <c r="C9730" s="6" t="s">
        <v>1011</v>
      </c>
      <c r="F9730" s="6" t="s">
        <v>415</v>
      </c>
      <c r="G9730" s="6" t="s">
        <v>416</v>
      </c>
      <c r="H9730" s="8" t="str">
        <f>VLOOKUP(C9730,agent_name_matching!A:B,2,false)</f>
        <v>Dialog LLM</v>
      </c>
      <c r="I9730" s="32" t="s">
        <v>24366</v>
      </c>
      <c r="J9730" s="6" t="s">
        <v>418</v>
      </c>
      <c r="L9730" s="6">
        <v>7909.0</v>
      </c>
      <c r="M9730" s="6">
        <v>92.0</v>
      </c>
      <c r="N9730" s="6">
        <v>2551.0</v>
      </c>
      <c r="O9730" s="6" t="s">
        <v>24367</v>
      </c>
      <c r="P9730" s="8" t="str">
        <f t="shared" si="1"/>
        <v/>
      </c>
      <c r="Q9730" s="8" t="str">
        <f t="shared" si="21"/>
        <v/>
      </c>
      <c r="R9730" s="8" t="str">
        <f>if(and(P9730&lt;&gt;"",Q9730&lt;&gt;"newexp",Q9730&lt;&gt;"nostart"),countifs(script_conform_dispatching!A:A,P9730,script_conform_dispatching!B:B,Q9730),"")</f>
        <v/>
      </c>
      <c r="S9730" s="8" t="str">
        <f t="shared" si="3"/>
        <v/>
      </c>
    </row>
    <row r="9731" hidden="1">
      <c r="A9731" s="6" t="s">
        <v>24368</v>
      </c>
      <c r="B9731" s="6" t="s">
        <v>386</v>
      </c>
      <c r="C9731" s="6" t="s">
        <v>450</v>
      </c>
      <c r="F9731" s="6" t="s">
        <v>415</v>
      </c>
      <c r="G9731" s="6" t="s">
        <v>416</v>
      </c>
      <c r="H9731" s="8" t="str">
        <f>VLOOKUP(C9731,agent_name_matching!A:B,2,false)</f>
        <v>Validator LLM</v>
      </c>
      <c r="I9731" s="32" t="s">
        <v>451</v>
      </c>
      <c r="J9731" s="6" t="s">
        <v>452</v>
      </c>
      <c r="L9731" s="6">
        <v>3144.0</v>
      </c>
      <c r="M9731" s="6">
        <v>10.0</v>
      </c>
      <c r="N9731" s="6">
        <v>1105.0</v>
      </c>
      <c r="O9731" s="6" t="s">
        <v>24369</v>
      </c>
      <c r="P9731" s="8" t="str">
        <f t="shared" si="1"/>
        <v/>
      </c>
      <c r="Q9731" s="8" t="str">
        <f t="shared" si="21"/>
        <v/>
      </c>
      <c r="R9731" s="8" t="str">
        <f>if(and(P9731&lt;&gt;"",Q9731&lt;&gt;"newexp",Q9731&lt;&gt;"nostart"),countifs(script_conform_dispatching!A:A,P9731,script_conform_dispatching!B:B,Q9731),"")</f>
        <v/>
      </c>
      <c r="S9731" s="8" t="str">
        <f t="shared" si="3"/>
        <v/>
      </c>
    </row>
    <row r="9732" hidden="1">
      <c r="A9732" s="6" t="s">
        <v>24370</v>
      </c>
      <c r="B9732" s="6" t="s">
        <v>386</v>
      </c>
      <c r="C9732" s="6" t="s">
        <v>37</v>
      </c>
      <c r="F9732" s="6" t="s">
        <v>415</v>
      </c>
      <c r="G9732" s="6" t="s">
        <v>416</v>
      </c>
      <c r="H9732" s="8" t="str">
        <f>VLOOKUP(C9732,agent_name_matching!A:B,2,false)</f>
        <v>Patient LLM</v>
      </c>
      <c r="I9732" s="32" t="s">
        <v>24371</v>
      </c>
      <c r="J9732" s="6" t="s">
        <v>418</v>
      </c>
      <c r="K9732" s="6">
        <v>1.0</v>
      </c>
      <c r="L9732" s="6">
        <v>2906.0</v>
      </c>
      <c r="M9732" s="6">
        <v>66.0</v>
      </c>
      <c r="N9732" s="6">
        <v>1014.0</v>
      </c>
      <c r="O9732" s="6" t="s">
        <v>24372</v>
      </c>
      <c r="P9732" s="8" t="str">
        <f t="shared" si="1"/>
        <v/>
      </c>
      <c r="Q9732" s="8" t="str">
        <f t="shared" si="21"/>
        <v/>
      </c>
      <c r="R9732" s="8" t="str">
        <f>if(and(P9732&lt;&gt;"",Q9732&lt;&gt;"newexp",Q9732&lt;&gt;"nostart"),countifs(script_conform_dispatching!A:A,P9732,script_conform_dispatching!B:B,Q9732),"")</f>
        <v/>
      </c>
      <c r="S9732" s="8" t="str">
        <f t="shared" si="3"/>
        <v/>
      </c>
    </row>
    <row r="9733" hidden="1">
      <c r="A9733" s="6" t="s">
        <v>24373</v>
      </c>
      <c r="B9733" s="6" t="s">
        <v>386</v>
      </c>
      <c r="C9733" s="6" t="s">
        <v>411</v>
      </c>
      <c r="H9733" s="8" t="str">
        <f>VLOOKUP(C9733,agent_name_matching!A:B,2,false)</f>
        <v>System</v>
      </c>
      <c r="I9733" s="33"/>
      <c r="O9733" s="6" t="s">
        <v>24374</v>
      </c>
      <c r="P9733" s="8" t="str">
        <f t="shared" si="1"/>
        <v/>
      </c>
      <c r="Q9733" s="8" t="str">
        <f t="shared" si="21"/>
        <v/>
      </c>
      <c r="R9733" s="8" t="str">
        <f>if(and(P9733&lt;&gt;"",Q9733&lt;&gt;"newexp",Q9733&lt;&gt;"nostart"),countifs(script_conform_dispatching!A:A,P9733,script_conform_dispatching!B:B,Q9733),"")</f>
        <v/>
      </c>
      <c r="S9733" s="8" t="str">
        <f t="shared" si="3"/>
        <v/>
      </c>
    </row>
    <row r="9734" hidden="1">
      <c r="A9734" s="6" t="s">
        <v>24375</v>
      </c>
      <c r="B9734" s="6" t="s">
        <v>386</v>
      </c>
      <c r="C9734" s="6" t="s">
        <v>1007</v>
      </c>
      <c r="F9734" s="6" t="s">
        <v>415</v>
      </c>
      <c r="G9734" s="6" t="s">
        <v>416</v>
      </c>
      <c r="H9734" s="8" t="str">
        <f>VLOOKUP(C9734,agent_name_matching!A:B,2,false)</f>
        <v>Assessor LLM</v>
      </c>
      <c r="I9734" s="32" t="s">
        <v>1008</v>
      </c>
      <c r="J9734" s="6" t="s">
        <v>418</v>
      </c>
      <c r="L9734" s="6">
        <v>3326.0</v>
      </c>
      <c r="M9734" s="6">
        <v>14.0</v>
      </c>
      <c r="N9734" s="6">
        <v>806.0</v>
      </c>
      <c r="O9734" s="6" t="s">
        <v>24376</v>
      </c>
      <c r="P9734" s="8" t="str">
        <f t="shared" si="1"/>
        <v/>
      </c>
      <c r="Q9734" s="8" t="str">
        <f t="shared" si="21"/>
        <v/>
      </c>
      <c r="R9734" s="8" t="str">
        <f>if(and(P9734&lt;&gt;"",Q9734&lt;&gt;"newexp",Q9734&lt;&gt;"nostart"),countifs(script_conform_dispatching!A:A,P9734,script_conform_dispatching!B:B,Q9734),"")</f>
        <v/>
      </c>
      <c r="S9734" s="8" t="str">
        <f t="shared" si="3"/>
        <v/>
      </c>
    </row>
    <row r="9735" hidden="1">
      <c r="A9735" s="6" t="s">
        <v>24377</v>
      </c>
      <c r="B9735" s="6" t="s">
        <v>386</v>
      </c>
      <c r="C9735" s="6" t="s">
        <v>1011</v>
      </c>
      <c r="F9735" s="6" t="s">
        <v>415</v>
      </c>
      <c r="G9735" s="6" t="s">
        <v>416</v>
      </c>
      <c r="H9735" s="8" t="str">
        <f>VLOOKUP(C9735,agent_name_matching!A:B,2,false)</f>
        <v>Dialog LLM</v>
      </c>
      <c r="I9735" s="32" t="s">
        <v>24378</v>
      </c>
      <c r="J9735" s="6" t="s">
        <v>418</v>
      </c>
      <c r="L9735" s="6">
        <v>8242.0</v>
      </c>
      <c r="M9735" s="6">
        <v>144.0</v>
      </c>
      <c r="N9735" s="6">
        <v>2653.0</v>
      </c>
      <c r="O9735" s="6" t="s">
        <v>24379</v>
      </c>
      <c r="P9735" s="8" t="str">
        <f t="shared" si="1"/>
        <v/>
      </c>
      <c r="Q9735" s="8" t="str">
        <f t="shared" si="21"/>
        <v/>
      </c>
      <c r="R9735" s="8" t="str">
        <f>if(and(P9735&lt;&gt;"",Q9735&lt;&gt;"newexp",Q9735&lt;&gt;"nostart"),countifs(script_conform_dispatching!A:A,P9735,script_conform_dispatching!B:B,Q9735),"")</f>
        <v/>
      </c>
      <c r="S9735" s="8" t="str">
        <f t="shared" si="3"/>
        <v/>
      </c>
    </row>
    <row r="9736" hidden="1">
      <c r="A9736" s="6" t="s">
        <v>24380</v>
      </c>
      <c r="B9736" s="6" t="s">
        <v>386</v>
      </c>
      <c r="C9736" s="6" t="s">
        <v>37</v>
      </c>
      <c r="F9736" s="6" t="s">
        <v>415</v>
      </c>
      <c r="G9736" s="6" t="s">
        <v>416</v>
      </c>
      <c r="H9736" s="8" t="str">
        <f>VLOOKUP(C9736,agent_name_matching!A:B,2,false)</f>
        <v>Patient LLM</v>
      </c>
      <c r="I9736" s="32" t="s">
        <v>24381</v>
      </c>
      <c r="J9736" s="6" t="s">
        <v>418</v>
      </c>
      <c r="K9736" s="6">
        <v>1.0</v>
      </c>
      <c r="L9736" s="6">
        <v>3124.0</v>
      </c>
      <c r="M9736" s="6">
        <v>45.0</v>
      </c>
      <c r="N9736" s="6">
        <v>1106.0</v>
      </c>
      <c r="O9736" s="6" t="s">
        <v>24382</v>
      </c>
      <c r="P9736" s="8" t="str">
        <f t="shared" si="1"/>
        <v/>
      </c>
      <c r="Q9736" s="8" t="str">
        <f t="shared" si="21"/>
        <v/>
      </c>
      <c r="R9736" s="8" t="str">
        <f>if(and(P9736&lt;&gt;"",Q9736&lt;&gt;"newexp",Q9736&lt;&gt;"nostart"),countifs(script_conform_dispatching!A:A,P9736,script_conform_dispatching!B:B,Q9736),"")</f>
        <v/>
      </c>
      <c r="S9736" s="8" t="str">
        <f t="shared" si="3"/>
        <v/>
      </c>
    </row>
    <row r="9737" hidden="1">
      <c r="A9737" s="6" t="s">
        <v>24383</v>
      </c>
      <c r="B9737" s="6" t="s">
        <v>386</v>
      </c>
      <c r="C9737" s="6" t="s">
        <v>411</v>
      </c>
      <c r="H9737" s="8" t="str">
        <f>VLOOKUP(C9737,agent_name_matching!A:B,2,false)</f>
        <v>System</v>
      </c>
      <c r="I9737" s="33"/>
      <c r="O9737" s="6" t="s">
        <v>24384</v>
      </c>
      <c r="P9737" s="8" t="str">
        <f t="shared" si="1"/>
        <v/>
      </c>
      <c r="Q9737" s="8" t="str">
        <f t="shared" si="21"/>
        <v/>
      </c>
      <c r="R9737" s="8" t="str">
        <f>if(and(P9737&lt;&gt;"",Q9737&lt;&gt;"newexp",Q9737&lt;&gt;"nostart"),countifs(script_conform_dispatching!A:A,P9737,script_conform_dispatching!B:B,Q9737),"")</f>
        <v/>
      </c>
      <c r="S9737" s="8" t="str">
        <f t="shared" si="3"/>
        <v/>
      </c>
    </row>
    <row r="9738" hidden="1">
      <c r="A9738" s="6" t="s">
        <v>24385</v>
      </c>
      <c r="B9738" s="6" t="s">
        <v>386</v>
      </c>
      <c r="C9738" s="6" t="s">
        <v>1007</v>
      </c>
      <c r="F9738" s="6" t="s">
        <v>415</v>
      </c>
      <c r="G9738" s="6" t="s">
        <v>416</v>
      </c>
      <c r="H9738" s="8" t="str">
        <f>VLOOKUP(C9738,agent_name_matching!A:B,2,false)</f>
        <v>Assessor LLM</v>
      </c>
      <c r="I9738" s="32" t="s">
        <v>1040</v>
      </c>
      <c r="J9738" s="6" t="s">
        <v>418</v>
      </c>
      <c r="L9738" s="6">
        <v>3521.0</v>
      </c>
      <c r="M9738" s="6">
        <v>12.0</v>
      </c>
      <c r="N9738" s="6">
        <v>652.0</v>
      </c>
      <c r="O9738" s="6" t="s">
        <v>24386</v>
      </c>
      <c r="P9738" s="8" t="str">
        <f t="shared" si="1"/>
        <v/>
      </c>
      <c r="Q9738" s="8" t="str">
        <f t="shared" si="21"/>
        <v/>
      </c>
      <c r="R9738" s="8" t="str">
        <f>if(and(P9738&lt;&gt;"",Q9738&lt;&gt;"newexp",Q9738&lt;&gt;"nostart"),countifs(script_conform_dispatching!A:A,P9738,script_conform_dispatching!B:B,Q9738),"")</f>
        <v/>
      </c>
      <c r="S9738" s="8" t="str">
        <f t="shared" si="3"/>
        <v/>
      </c>
    </row>
    <row r="9739" hidden="1">
      <c r="A9739" s="6" t="s">
        <v>24387</v>
      </c>
      <c r="B9739" s="6" t="s">
        <v>386</v>
      </c>
      <c r="C9739" s="6" t="s">
        <v>407</v>
      </c>
      <c r="D9739" s="6">
        <v>8.0</v>
      </c>
      <c r="E9739" s="6" t="s">
        <v>445</v>
      </c>
      <c r="H9739" s="8" t="str">
        <f>VLOOKUP(C9739,agent_name_matching!A:B,2,false)</f>
        <v>--</v>
      </c>
      <c r="I9739" s="33"/>
      <c r="O9739" s="6" t="s">
        <v>24388</v>
      </c>
      <c r="P9739" s="8">
        <f t="shared" si="1"/>
        <v>8</v>
      </c>
      <c r="Q9739" s="8" t="str">
        <f t="shared" si="21"/>
        <v>nostart</v>
      </c>
      <c r="R9739" s="8" t="str">
        <f>if(and(P9739&lt;&gt;"",Q9739&lt;&gt;"newexp",Q9739&lt;&gt;"nostart"),countifs(script_conform_dispatching!A:A,P9739,script_conform_dispatching!B:B,Q9739),"")</f>
        <v/>
      </c>
      <c r="S9739" s="8" t="str">
        <f t="shared" si="3"/>
        <v/>
      </c>
    </row>
    <row r="9740" hidden="1">
      <c r="A9740" s="6" t="s">
        <v>24389</v>
      </c>
      <c r="B9740" s="6" t="s">
        <v>386</v>
      </c>
      <c r="C9740" s="6" t="s">
        <v>1011</v>
      </c>
      <c r="F9740" s="6" t="s">
        <v>415</v>
      </c>
      <c r="G9740" s="6" t="s">
        <v>416</v>
      </c>
      <c r="H9740" s="8" t="str">
        <f>VLOOKUP(C9740,agent_name_matching!A:B,2,false)</f>
        <v>Dialog LLM</v>
      </c>
      <c r="I9740" s="32" t="s">
        <v>24390</v>
      </c>
      <c r="J9740" s="6" t="s">
        <v>418</v>
      </c>
      <c r="L9740" s="6">
        <v>8604.0</v>
      </c>
      <c r="M9740" s="6">
        <v>70.0</v>
      </c>
      <c r="N9740" s="6">
        <v>1865.0</v>
      </c>
      <c r="O9740" s="6" t="s">
        <v>24391</v>
      </c>
      <c r="P9740" s="8" t="str">
        <f t="shared" si="1"/>
        <v/>
      </c>
      <c r="Q9740" s="8" t="str">
        <f t="shared" si="21"/>
        <v/>
      </c>
      <c r="R9740" s="8" t="str">
        <f>if(and(P9740&lt;&gt;"",Q9740&lt;&gt;"newexp",Q9740&lt;&gt;"nostart"),countifs(script_conform_dispatching!A:A,P9740,script_conform_dispatching!B:B,Q9740),"")</f>
        <v/>
      </c>
      <c r="S9740" s="8" t="str">
        <f t="shared" si="3"/>
        <v/>
      </c>
    </row>
    <row r="9741" hidden="1">
      <c r="A9741" s="6" t="s">
        <v>24392</v>
      </c>
      <c r="B9741" s="6" t="s">
        <v>386</v>
      </c>
      <c r="C9741" s="6" t="s">
        <v>450</v>
      </c>
      <c r="F9741" s="6" t="s">
        <v>415</v>
      </c>
      <c r="G9741" s="6" t="s">
        <v>416</v>
      </c>
      <c r="H9741" s="8" t="str">
        <f>VLOOKUP(C9741,agent_name_matching!A:B,2,false)</f>
        <v>Validator LLM</v>
      </c>
      <c r="I9741" s="32" t="s">
        <v>1000</v>
      </c>
      <c r="J9741" s="6" t="s">
        <v>452</v>
      </c>
      <c r="L9741" s="6">
        <v>3414.0</v>
      </c>
      <c r="M9741" s="6">
        <v>26.0</v>
      </c>
      <c r="N9741" s="6">
        <v>859.0</v>
      </c>
      <c r="O9741" s="6" t="s">
        <v>24393</v>
      </c>
      <c r="P9741" s="8" t="str">
        <f t="shared" si="1"/>
        <v/>
      </c>
      <c r="Q9741" s="8" t="str">
        <f t="shared" si="21"/>
        <v/>
      </c>
      <c r="R9741" s="8" t="str">
        <f>if(and(P9741&lt;&gt;"",Q9741&lt;&gt;"newexp",Q9741&lt;&gt;"nostart"),countifs(script_conform_dispatching!A:A,P9741,script_conform_dispatching!B:B,Q9741),"")</f>
        <v/>
      </c>
      <c r="S9741" s="8" t="str">
        <f t="shared" si="3"/>
        <v/>
      </c>
    </row>
    <row r="9742" hidden="1">
      <c r="A9742" s="6" t="s">
        <v>24394</v>
      </c>
      <c r="B9742" s="6" t="s">
        <v>389</v>
      </c>
      <c r="C9742" s="6" t="s">
        <v>407</v>
      </c>
      <c r="D9742" s="6">
        <v>1.0</v>
      </c>
      <c r="E9742" s="6" t="s">
        <v>408</v>
      </c>
      <c r="H9742" s="8" t="str">
        <f>VLOOKUP(C9742,agent_name_matching!A:B,2,false)</f>
        <v>--</v>
      </c>
      <c r="I9742" s="33"/>
      <c r="O9742" s="6" t="s">
        <v>24395</v>
      </c>
      <c r="P9742" s="8" t="str">
        <f t="shared" si="1"/>
        <v/>
      </c>
      <c r="Q9742" s="8" t="str">
        <f t="shared" si="21"/>
        <v/>
      </c>
      <c r="R9742" s="8" t="str">
        <f>if(and(P9742&lt;&gt;"",Q9742&lt;&gt;"newexp",Q9742&lt;&gt;"nostart"),countifs(script_conform_dispatching!A:A,P9742,script_conform_dispatching!B:B,Q9742),"")</f>
        <v/>
      </c>
      <c r="S9742" s="8" t="str">
        <f t="shared" si="3"/>
        <v/>
      </c>
    </row>
    <row r="9743" hidden="1">
      <c r="A9743" s="6" t="s">
        <v>24396</v>
      </c>
      <c r="B9743" s="6" t="s">
        <v>389</v>
      </c>
      <c r="C9743" s="6" t="s">
        <v>411</v>
      </c>
      <c r="H9743" s="8" t="str">
        <f>VLOOKUP(C9743,agent_name_matching!A:B,2,false)</f>
        <v>System</v>
      </c>
      <c r="I9743" s="33"/>
      <c r="O9743" s="6" t="s">
        <v>24397</v>
      </c>
      <c r="P9743" s="8" t="str">
        <f t="shared" si="1"/>
        <v/>
      </c>
      <c r="Q9743" s="8" t="str">
        <f t="shared" si="21"/>
        <v/>
      </c>
      <c r="R9743" s="8" t="str">
        <f>if(and(P9743&lt;&gt;"",Q9743&lt;&gt;"newexp",Q9743&lt;&gt;"nostart"),countifs(script_conform_dispatching!A:A,P9743,script_conform_dispatching!B:B,Q9743),"")</f>
        <v/>
      </c>
      <c r="S9743" s="8" t="str">
        <f t="shared" si="3"/>
        <v/>
      </c>
    </row>
    <row r="9744" hidden="1">
      <c r="A9744" s="6" t="s">
        <v>24398</v>
      </c>
      <c r="B9744" s="6" t="s">
        <v>389</v>
      </c>
      <c r="C9744" s="6" t="s">
        <v>1007</v>
      </c>
      <c r="F9744" s="6" t="s">
        <v>415</v>
      </c>
      <c r="G9744" s="6" t="s">
        <v>416</v>
      </c>
      <c r="H9744" s="8" t="str">
        <f>VLOOKUP(C9744,agent_name_matching!A:B,2,false)</f>
        <v>Assessor LLM</v>
      </c>
      <c r="I9744" s="32" t="s">
        <v>1008</v>
      </c>
      <c r="J9744" s="6" t="s">
        <v>418</v>
      </c>
      <c r="L9744" s="6">
        <v>716.0</v>
      </c>
      <c r="M9744" s="6">
        <v>14.0</v>
      </c>
      <c r="N9744" s="6">
        <v>544.0</v>
      </c>
      <c r="O9744" s="6" t="s">
        <v>24399</v>
      </c>
      <c r="P9744" s="8" t="str">
        <f t="shared" si="1"/>
        <v/>
      </c>
      <c r="Q9744" s="8" t="str">
        <f t="shared" si="21"/>
        <v/>
      </c>
      <c r="R9744" s="8" t="str">
        <f>if(and(P9744&lt;&gt;"",Q9744&lt;&gt;"newexp",Q9744&lt;&gt;"nostart"),countifs(script_conform_dispatching!A:A,P9744,script_conform_dispatching!B:B,Q9744),"")</f>
        <v/>
      </c>
      <c r="S9744" s="8" t="str">
        <f t="shared" si="3"/>
        <v/>
      </c>
    </row>
    <row r="9745" hidden="1">
      <c r="A9745" s="6" t="s">
        <v>24400</v>
      </c>
      <c r="B9745" s="6" t="s">
        <v>389</v>
      </c>
      <c r="C9745" s="6" t="s">
        <v>1011</v>
      </c>
      <c r="F9745" s="6" t="s">
        <v>415</v>
      </c>
      <c r="G9745" s="6" t="s">
        <v>416</v>
      </c>
      <c r="H9745" s="8" t="str">
        <f>VLOOKUP(C9745,agent_name_matching!A:B,2,false)</f>
        <v>Dialog LLM</v>
      </c>
      <c r="I9745" s="32" t="s">
        <v>1012</v>
      </c>
      <c r="J9745" s="6" t="s">
        <v>418</v>
      </c>
      <c r="L9745" s="6">
        <v>565.0</v>
      </c>
      <c r="M9745" s="6">
        <v>28.0</v>
      </c>
      <c r="N9745" s="6">
        <v>1514.0</v>
      </c>
      <c r="O9745" s="6" t="s">
        <v>24401</v>
      </c>
      <c r="P9745" s="8" t="str">
        <f t="shared" si="1"/>
        <v/>
      </c>
      <c r="Q9745" s="8" t="str">
        <f t="shared" si="21"/>
        <v/>
      </c>
      <c r="R9745" s="8" t="str">
        <f>if(and(P9745&lt;&gt;"",Q9745&lt;&gt;"newexp",Q9745&lt;&gt;"nostart"),countifs(script_conform_dispatching!A:A,P9745,script_conform_dispatching!B:B,Q9745),"")</f>
        <v/>
      </c>
      <c r="S9745" s="8" t="str">
        <f t="shared" si="3"/>
        <v/>
      </c>
    </row>
    <row r="9746" hidden="1">
      <c r="A9746" s="6" t="s">
        <v>24402</v>
      </c>
      <c r="B9746" s="6" t="s">
        <v>389</v>
      </c>
      <c r="C9746" s="6" t="s">
        <v>37</v>
      </c>
      <c r="F9746" s="6" t="s">
        <v>415</v>
      </c>
      <c r="G9746" s="6" t="s">
        <v>416</v>
      </c>
      <c r="H9746" s="8" t="str">
        <f>VLOOKUP(C9746,agent_name_matching!A:B,2,false)</f>
        <v>Patient LLM</v>
      </c>
      <c r="I9746" s="32" t="s">
        <v>24403</v>
      </c>
      <c r="J9746" s="6" t="s">
        <v>418</v>
      </c>
      <c r="K9746" s="6">
        <v>1.0</v>
      </c>
      <c r="L9746" s="6">
        <v>373.0</v>
      </c>
      <c r="M9746" s="6">
        <v>26.0</v>
      </c>
      <c r="N9746" s="6">
        <v>1117.0</v>
      </c>
      <c r="O9746" s="6" t="s">
        <v>24404</v>
      </c>
      <c r="P9746" s="8" t="str">
        <f t="shared" si="1"/>
        <v/>
      </c>
      <c r="Q9746" s="8" t="str">
        <f t="shared" si="21"/>
        <v/>
      </c>
      <c r="R9746" s="8" t="str">
        <f>if(and(P9746&lt;&gt;"",Q9746&lt;&gt;"newexp",Q9746&lt;&gt;"nostart"),countifs(script_conform_dispatching!A:A,P9746,script_conform_dispatching!B:B,Q9746),"")</f>
        <v/>
      </c>
      <c r="S9746" s="8" t="str">
        <f t="shared" si="3"/>
        <v/>
      </c>
    </row>
    <row r="9747" hidden="1">
      <c r="A9747" s="6" t="s">
        <v>24405</v>
      </c>
      <c r="B9747" s="6" t="s">
        <v>389</v>
      </c>
      <c r="C9747" s="6" t="s">
        <v>411</v>
      </c>
      <c r="H9747" s="8" t="str">
        <f>VLOOKUP(C9747,agent_name_matching!A:B,2,false)</f>
        <v>System</v>
      </c>
      <c r="I9747" s="33"/>
      <c r="O9747" s="6" t="s">
        <v>24406</v>
      </c>
      <c r="P9747" s="8" t="str">
        <f t="shared" si="1"/>
        <v/>
      </c>
      <c r="Q9747" s="8" t="str">
        <f t="shared" si="21"/>
        <v/>
      </c>
      <c r="R9747" s="8" t="str">
        <f>if(and(P9747&lt;&gt;"",Q9747&lt;&gt;"newexp",Q9747&lt;&gt;"nostart"),countifs(script_conform_dispatching!A:A,P9747,script_conform_dispatching!B:B,Q9747),"")</f>
        <v/>
      </c>
      <c r="S9747" s="8" t="str">
        <f t="shared" si="3"/>
        <v/>
      </c>
    </row>
    <row r="9748" hidden="1">
      <c r="A9748" s="6" t="s">
        <v>24407</v>
      </c>
      <c r="B9748" s="6" t="s">
        <v>389</v>
      </c>
      <c r="C9748" s="6" t="s">
        <v>1007</v>
      </c>
      <c r="F9748" s="6" t="s">
        <v>415</v>
      </c>
      <c r="G9748" s="6" t="s">
        <v>416</v>
      </c>
      <c r="H9748" s="8" t="str">
        <f>VLOOKUP(C9748,agent_name_matching!A:B,2,false)</f>
        <v>Assessor LLM</v>
      </c>
      <c r="I9748" s="32" t="s">
        <v>1008</v>
      </c>
      <c r="J9748" s="6" t="s">
        <v>418</v>
      </c>
      <c r="L9748" s="6">
        <v>774.0</v>
      </c>
      <c r="M9748" s="6">
        <v>14.0</v>
      </c>
      <c r="N9748" s="6">
        <v>1414.0</v>
      </c>
      <c r="O9748" s="6" t="s">
        <v>24408</v>
      </c>
      <c r="P9748" s="8" t="str">
        <f t="shared" si="1"/>
        <v/>
      </c>
      <c r="Q9748" s="8" t="str">
        <f t="shared" si="21"/>
        <v/>
      </c>
      <c r="R9748" s="8" t="str">
        <f>if(and(P9748&lt;&gt;"",Q9748&lt;&gt;"newexp",Q9748&lt;&gt;"nostart"),countifs(script_conform_dispatching!A:A,P9748,script_conform_dispatching!B:B,Q9748),"")</f>
        <v/>
      </c>
      <c r="S9748" s="8" t="str">
        <f t="shared" si="3"/>
        <v/>
      </c>
    </row>
    <row r="9749" hidden="1">
      <c r="A9749" s="6" t="s">
        <v>24409</v>
      </c>
      <c r="B9749" s="6" t="s">
        <v>389</v>
      </c>
      <c r="C9749" s="6" t="s">
        <v>1011</v>
      </c>
      <c r="F9749" s="6" t="s">
        <v>415</v>
      </c>
      <c r="G9749" s="6" t="s">
        <v>416</v>
      </c>
      <c r="H9749" s="8" t="str">
        <f>VLOOKUP(C9749,agent_name_matching!A:B,2,false)</f>
        <v>Dialog LLM</v>
      </c>
      <c r="I9749" s="32" t="s">
        <v>2786</v>
      </c>
      <c r="J9749" s="6" t="s">
        <v>418</v>
      </c>
      <c r="L9749" s="6">
        <v>786.0</v>
      </c>
      <c r="M9749" s="6">
        <v>23.0</v>
      </c>
      <c r="N9749" s="6">
        <v>714.0</v>
      </c>
      <c r="O9749" s="6" t="s">
        <v>24410</v>
      </c>
      <c r="P9749" s="8" t="str">
        <f t="shared" si="1"/>
        <v/>
      </c>
      <c r="Q9749" s="8" t="str">
        <f t="shared" si="21"/>
        <v/>
      </c>
      <c r="R9749" s="8" t="str">
        <f>if(and(P9749&lt;&gt;"",Q9749&lt;&gt;"newexp",Q9749&lt;&gt;"nostart"),countifs(script_conform_dispatching!A:A,P9749,script_conform_dispatching!B:B,Q9749),"")</f>
        <v/>
      </c>
      <c r="S9749" s="8" t="str">
        <f t="shared" si="3"/>
        <v/>
      </c>
    </row>
    <row r="9750" hidden="1">
      <c r="A9750" s="6" t="s">
        <v>24411</v>
      </c>
      <c r="B9750" s="6" t="s">
        <v>389</v>
      </c>
      <c r="C9750" s="6" t="s">
        <v>37</v>
      </c>
      <c r="F9750" s="6" t="s">
        <v>415</v>
      </c>
      <c r="G9750" s="6" t="s">
        <v>416</v>
      </c>
      <c r="H9750" s="8" t="str">
        <f>VLOOKUP(C9750,agent_name_matching!A:B,2,false)</f>
        <v>Patient LLM</v>
      </c>
      <c r="I9750" s="32" t="s">
        <v>4438</v>
      </c>
      <c r="J9750" s="6" t="s">
        <v>418</v>
      </c>
      <c r="K9750" s="6">
        <v>1.0</v>
      </c>
      <c r="L9750" s="6">
        <v>430.0</v>
      </c>
      <c r="M9750" s="6">
        <v>11.0</v>
      </c>
      <c r="N9750" s="6">
        <v>692.0</v>
      </c>
      <c r="O9750" s="6" t="s">
        <v>24412</v>
      </c>
      <c r="P9750" s="8" t="str">
        <f t="shared" si="1"/>
        <v/>
      </c>
      <c r="Q9750" s="8" t="str">
        <f t="shared" si="21"/>
        <v/>
      </c>
      <c r="R9750" s="8" t="str">
        <f>if(and(P9750&lt;&gt;"",Q9750&lt;&gt;"newexp",Q9750&lt;&gt;"nostart"),countifs(script_conform_dispatching!A:A,P9750,script_conform_dispatching!B:B,Q9750),"")</f>
        <v/>
      </c>
      <c r="S9750" s="8" t="str">
        <f t="shared" si="3"/>
        <v/>
      </c>
    </row>
    <row r="9751" hidden="1">
      <c r="A9751" s="6" t="s">
        <v>24413</v>
      </c>
      <c r="B9751" s="6" t="s">
        <v>389</v>
      </c>
      <c r="C9751" s="6" t="s">
        <v>411</v>
      </c>
      <c r="H9751" s="8" t="str">
        <f>VLOOKUP(C9751,agent_name_matching!A:B,2,false)</f>
        <v>System</v>
      </c>
      <c r="I9751" s="33"/>
      <c r="O9751" s="6" t="s">
        <v>24414</v>
      </c>
      <c r="P9751" s="8" t="str">
        <f t="shared" si="1"/>
        <v/>
      </c>
      <c r="Q9751" s="8" t="str">
        <f t="shared" si="21"/>
        <v/>
      </c>
      <c r="R9751" s="8" t="str">
        <f>if(and(P9751&lt;&gt;"",Q9751&lt;&gt;"newexp",Q9751&lt;&gt;"nostart"),countifs(script_conform_dispatching!A:A,P9751,script_conform_dispatching!B:B,Q9751),"")</f>
        <v/>
      </c>
      <c r="S9751" s="8" t="str">
        <f t="shared" si="3"/>
        <v/>
      </c>
    </row>
    <row r="9752" hidden="1">
      <c r="A9752" s="6" t="s">
        <v>24415</v>
      </c>
      <c r="B9752" s="6" t="s">
        <v>389</v>
      </c>
      <c r="C9752" s="6" t="s">
        <v>1007</v>
      </c>
      <c r="F9752" s="6" t="s">
        <v>415</v>
      </c>
      <c r="G9752" s="6" t="s">
        <v>416</v>
      </c>
      <c r="H9752" s="8" t="str">
        <f>VLOOKUP(C9752,agent_name_matching!A:B,2,false)</f>
        <v>Assessor LLM</v>
      </c>
      <c r="I9752" s="32" t="s">
        <v>1008</v>
      </c>
      <c r="J9752" s="6" t="s">
        <v>418</v>
      </c>
      <c r="L9752" s="6">
        <v>814.0</v>
      </c>
      <c r="M9752" s="6">
        <v>14.0</v>
      </c>
      <c r="N9752" s="6">
        <v>1018.0</v>
      </c>
      <c r="O9752" s="6" t="s">
        <v>24416</v>
      </c>
      <c r="P9752" s="8" t="str">
        <f t="shared" si="1"/>
        <v/>
      </c>
      <c r="Q9752" s="8" t="str">
        <f t="shared" si="21"/>
        <v/>
      </c>
      <c r="R9752" s="8" t="str">
        <f>if(and(P9752&lt;&gt;"",Q9752&lt;&gt;"newexp",Q9752&lt;&gt;"nostart"),countifs(script_conform_dispatching!A:A,P9752,script_conform_dispatching!B:B,Q9752),"")</f>
        <v/>
      </c>
      <c r="S9752" s="8" t="str">
        <f t="shared" si="3"/>
        <v/>
      </c>
    </row>
    <row r="9753" hidden="1">
      <c r="A9753" s="6" t="s">
        <v>24417</v>
      </c>
      <c r="B9753" s="6" t="s">
        <v>389</v>
      </c>
      <c r="C9753" s="6" t="s">
        <v>1011</v>
      </c>
      <c r="F9753" s="6" t="s">
        <v>415</v>
      </c>
      <c r="G9753" s="6" t="s">
        <v>416</v>
      </c>
      <c r="H9753" s="8" t="str">
        <f>VLOOKUP(C9753,agent_name_matching!A:B,2,false)</f>
        <v>Dialog LLM</v>
      </c>
      <c r="I9753" s="32" t="s">
        <v>4861</v>
      </c>
      <c r="J9753" s="6" t="s">
        <v>418</v>
      </c>
      <c r="L9753" s="6">
        <v>987.0</v>
      </c>
      <c r="M9753" s="6">
        <v>28.0</v>
      </c>
      <c r="N9753" s="6">
        <v>668.0</v>
      </c>
      <c r="O9753" s="6" t="s">
        <v>24418</v>
      </c>
      <c r="P9753" s="8" t="str">
        <f t="shared" si="1"/>
        <v/>
      </c>
      <c r="Q9753" s="8" t="str">
        <f t="shared" si="21"/>
        <v/>
      </c>
      <c r="R9753" s="8" t="str">
        <f>if(and(P9753&lt;&gt;"",Q9753&lt;&gt;"newexp",Q9753&lt;&gt;"nostart"),countifs(script_conform_dispatching!A:A,P9753,script_conform_dispatching!B:B,Q9753),"")</f>
        <v/>
      </c>
      <c r="S9753" s="8" t="str">
        <f t="shared" si="3"/>
        <v/>
      </c>
    </row>
    <row r="9754" hidden="1">
      <c r="A9754" s="6" t="s">
        <v>24419</v>
      </c>
      <c r="B9754" s="6" t="s">
        <v>389</v>
      </c>
      <c r="C9754" s="6" t="s">
        <v>37</v>
      </c>
      <c r="F9754" s="6" t="s">
        <v>415</v>
      </c>
      <c r="G9754" s="6" t="s">
        <v>416</v>
      </c>
      <c r="H9754" s="8" t="str">
        <f>VLOOKUP(C9754,agent_name_matching!A:B,2,false)</f>
        <v>Patient LLM</v>
      </c>
      <c r="I9754" s="32" t="s">
        <v>24420</v>
      </c>
      <c r="J9754" s="6" t="s">
        <v>418</v>
      </c>
      <c r="K9754" s="6">
        <v>1.0</v>
      </c>
      <c r="L9754" s="6">
        <v>477.0</v>
      </c>
      <c r="M9754" s="6">
        <v>33.0</v>
      </c>
      <c r="N9754" s="6">
        <v>853.0</v>
      </c>
      <c r="O9754" s="6" t="s">
        <v>24421</v>
      </c>
      <c r="P9754" s="8" t="str">
        <f t="shared" si="1"/>
        <v/>
      </c>
      <c r="Q9754" s="8" t="str">
        <f t="shared" si="21"/>
        <v/>
      </c>
      <c r="R9754" s="8" t="str">
        <f>if(and(P9754&lt;&gt;"",Q9754&lt;&gt;"newexp",Q9754&lt;&gt;"nostart"),countifs(script_conform_dispatching!A:A,P9754,script_conform_dispatching!B:B,Q9754),"")</f>
        <v/>
      </c>
      <c r="S9754" s="8" t="str">
        <f t="shared" si="3"/>
        <v/>
      </c>
    </row>
    <row r="9755" hidden="1">
      <c r="A9755" s="6" t="s">
        <v>24422</v>
      </c>
      <c r="B9755" s="6" t="s">
        <v>389</v>
      </c>
      <c r="C9755" s="6" t="s">
        <v>411</v>
      </c>
      <c r="H9755" s="8" t="str">
        <f>VLOOKUP(C9755,agent_name_matching!A:B,2,false)</f>
        <v>System</v>
      </c>
      <c r="I9755" s="33"/>
      <c r="O9755" s="6" t="s">
        <v>24423</v>
      </c>
      <c r="P9755" s="8" t="str">
        <f t="shared" si="1"/>
        <v/>
      </c>
      <c r="Q9755" s="8" t="str">
        <f t="shared" si="21"/>
        <v/>
      </c>
      <c r="R9755" s="8" t="str">
        <f>if(and(P9755&lt;&gt;"",Q9755&lt;&gt;"newexp",Q9755&lt;&gt;"nostart"),countifs(script_conform_dispatching!A:A,P9755,script_conform_dispatching!B:B,Q9755),"")</f>
        <v/>
      </c>
      <c r="S9755" s="8" t="str">
        <f t="shared" si="3"/>
        <v/>
      </c>
    </row>
    <row r="9756" hidden="1">
      <c r="A9756" s="6" t="s">
        <v>24424</v>
      </c>
      <c r="B9756" s="6" t="s">
        <v>389</v>
      </c>
      <c r="C9756" s="6" t="s">
        <v>1007</v>
      </c>
      <c r="F9756" s="6" t="s">
        <v>415</v>
      </c>
      <c r="G9756" s="6" t="s">
        <v>416</v>
      </c>
      <c r="H9756" s="8" t="str">
        <f>VLOOKUP(C9756,agent_name_matching!A:B,2,false)</f>
        <v>Assessor LLM</v>
      </c>
      <c r="I9756" s="32" t="s">
        <v>1008</v>
      </c>
      <c r="J9756" s="6" t="s">
        <v>418</v>
      </c>
      <c r="L9756" s="6">
        <v>881.0</v>
      </c>
      <c r="M9756" s="6">
        <v>14.0</v>
      </c>
      <c r="N9756" s="6">
        <v>808.0</v>
      </c>
      <c r="O9756" s="6" t="s">
        <v>24425</v>
      </c>
      <c r="P9756" s="8" t="str">
        <f t="shared" si="1"/>
        <v/>
      </c>
      <c r="Q9756" s="8" t="str">
        <f t="shared" si="21"/>
        <v/>
      </c>
      <c r="R9756" s="8" t="str">
        <f>if(and(P9756&lt;&gt;"",Q9756&lt;&gt;"newexp",Q9756&lt;&gt;"nostart"),countifs(script_conform_dispatching!A:A,P9756,script_conform_dispatching!B:B,Q9756),"")</f>
        <v/>
      </c>
      <c r="S9756" s="8" t="str">
        <f t="shared" si="3"/>
        <v/>
      </c>
    </row>
    <row r="9757" hidden="1">
      <c r="A9757" s="6" t="s">
        <v>24426</v>
      </c>
      <c r="B9757" s="6" t="s">
        <v>389</v>
      </c>
      <c r="C9757" s="6" t="s">
        <v>1011</v>
      </c>
      <c r="F9757" s="6" t="s">
        <v>415</v>
      </c>
      <c r="G9757" s="6" t="s">
        <v>416</v>
      </c>
      <c r="H9757" s="8" t="str">
        <f>VLOOKUP(C9757,agent_name_matching!A:B,2,false)</f>
        <v>Dialog LLM</v>
      </c>
      <c r="I9757" s="32" t="s">
        <v>24427</v>
      </c>
      <c r="J9757" s="6" t="s">
        <v>418</v>
      </c>
      <c r="L9757" s="6">
        <v>1215.0</v>
      </c>
      <c r="M9757" s="6">
        <v>53.0</v>
      </c>
      <c r="N9757" s="6">
        <v>1424.0</v>
      </c>
      <c r="O9757" s="6" t="s">
        <v>24428</v>
      </c>
      <c r="P9757" s="8" t="str">
        <f t="shared" si="1"/>
        <v/>
      </c>
      <c r="Q9757" s="8" t="str">
        <f t="shared" si="21"/>
        <v/>
      </c>
      <c r="R9757" s="8" t="str">
        <f>if(and(P9757&lt;&gt;"",Q9757&lt;&gt;"newexp",Q9757&lt;&gt;"nostart"),countifs(script_conform_dispatching!A:A,P9757,script_conform_dispatching!B:B,Q9757),"")</f>
        <v/>
      </c>
      <c r="S9757" s="8" t="str">
        <f t="shared" si="3"/>
        <v/>
      </c>
    </row>
    <row r="9758" hidden="1">
      <c r="A9758" s="6" t="s">
        <v>24429</v>
      </c>
      <c r="B9758" s="6" t="s">
        <v>389</v>
      </c>
      <c r="C9758" s="6" t="s">
        <v>37</v>
      </c>
      <c r="F9758" s="6" t="s">
        <v>415</v>
      </c>
      <c r="G9758" s="6" t="s">
        <v>416</v>
      </c>
      <c r="H9758" s="8" t="str">
        <f>VLOOKUP(C9758,agent_name_matching!A:B,2,false)</f>
        <v>Patient LLM</v>
      </c>
      <c r="I9758" s="32" t="s">
        <v>24430</v>
      </c>
      <c r="J9758" s="6" t="s">
        <v>418</v>
      </c>
      <c r="K9758" s="6">
        <v>1.0</v>
      </c>
      <c r="L9758" s="6">
        <v>571.0</v>
      </c>
      <c r="M9758" s="6">
        <v>35.0</v>
      </c>
      <c r="N9758" s="6">
        <v>836.0</v>
      </c>
      <c r="O9758" s="6" t="s">
        <v>24431</v>
      </c>
      <c r="P9758" s="8" t="str">
        <f t="shared" si="1"/>
        <v/>
      </c>
      <c r="Q9758" s="8" t="str">
        <f t="shared" si="21"/>
        <v/>
      </c>
      <c r="R9758" s="8" t="str">
        <f>if(and(P9758&lt;&gt;"",Q9758&lt;&gt;"newexp",Q9758&lt;&gt;"nostart"),countifs(script_conform_dispatching!A:A,P9758,script_conform_dispatching!B:B,Q9758),"")</f>
        <v/>
      </c>
      <c r="S9758" s="8" t="str">
        <f t="shared" si="3"/>
        <v/>
      </c>
    </row>
    <row r="9759" hidden="1">
      <c r="A9759" s="6" t="s">
        <v>24432</v>
      </c>
      <c r="B9759" s="6" t="s">
        <v>389</v>
      </c>
      <c r="C9759" s="6" t="s">
        <v>411</v>
      </c>
      <c r="H9759" s="8" t="str">
        <f>VLOOKUP(C9759,agent_name_matching!A:B,2,false)</f>
        <v>System</v>
      </c>
      <c r="I9759" s="33"/>
      <c r="O9759" s="6" t="s">
        <v>24433</v>
      </c>
      <c r="P9759" s="8" t="str">
        <f t="shared" si="1"/>
        <v/>
      </c>
      <c r="Q9759" s="8" t="str">
        <f t="shared" si="21"/>
        <v/>
      </c>
      <c r="R9759" s="8" t="str">
        <f>if(and(P9759&lt;&gt;"",Q9759&lt;&gt;"newexp",Q9759&lt;&gt;"nostart"),countifs(script_conform_dispatching!A:A,P9759,script_conform_dispatching!B:B,Q9759),"")</f>
        <v/>
      </c>
      <c r="S9759" s="8" t="str">
        <f t="shared" si="3"/>
        <v/>
      </c>
    </row>
    <row r="9760" hidden="1">
      <c r="A9760" s="6" t="s">
        <v>24434</v>
      </c>
      <c r="B9760" s="6" t="s">
        <v>389</v>
      </c>
      <c r="C9760" s="6" t="s">
        <v>1007</v>
      </c>
      <c r="F9760" s="6" t="s">
        <v>415</v>
      </c>
      <c r="G9760" s="6" t="s">
        <v>416</v>
      </c>
      <c r="H9760" s="8" t="str">
        <f>VLOOKUP(C9760,agent_name_matching!A:B,2,false)</f>
        <v>Assessor LLM</v>
      </c>
      <c r="I9760" s="32" t="s">
        <v>1040</v>
      </c>
      <c r="J9760" s="6" t="s">
        <v>418</v>
      </c>
      <c r="L9760" s="6">
        <v>975.0</v>
      </c>
      <c r="M9760" s="6">
        <v>12.0</v>
      </c>
      <c r="N9760" s="6">
        <v>537.0</v>
      </c>
      <c r="O9760" s="6" t="s">
        <v>24435</v>
      </c>
      <c r="P9760" s="8" t="str">
        <f t="shared" si="1"/>
        <v/>
      </c>
      <c r="Q9760" s="8" t="str">
        <f t="shared" si="21"/>
        <v/>
      </c>
      <c r="R9760" s="8" t="str">
        <f>if(and(P9760&lt;&gt;"",Q9760&lt;&gt;"newexp",Q9760&lt;&gt;"nostart"),countifs(script_conform_dispatching!A:A,P9760,script_conform_dispatching!B:B,Q9760),"")</f>
        <v/>
      </c>
      <c r="S9760" s="8" t="str">
        <f t="shared" si="3"/>
        <v/>
      </c>
    </row>
    <row r="9761" hidden="1">
      <c r="A9761" s="6" t="s">
        <v>24436</v>
      </c>
      <c r="B9761" s="6" t="s">
        <v>389</v>
      </c>
      <c r="C9761" s="6" t="s">
        <v>407</v>
      </c>
      <c r="D9761" s="6">
        <v>1.0</v>
      </c>
      <c r="E9761" s="6" t="s">
        <v>445</v>
      </c>
      <c r="H9761" s="8" t="str">
        <f>VLOOKUP(C9761,agent_name_matching!A:B,2,false)</f>
        <v>--</v>
      </c>
      <c r="I9761" s="33"/>
      <c r="O9761" s="6" t="s">
        <v>24437</v>
      </c>
      <c r="P9761" s="8">
        <f t="shared" si="1"/>
        <v>1</v>
      </c>
      <c r="Q9761" s="8">
        <f t="shared" si="21"/>
        <v>2</v>
      </c>
      <c r="R9761" s="8">
        <f>if(and(P9761&lt;&gt;"",Q9761&lt;&gt;"newexp",Q9761&lt;&gt;"nostart"),countifs(script_conform_dispatching!A:A,P9761,script_conform_dispatching!B:B,Q9761),"")</f>
        <v>1</v>
      </c>
      <c r="S9761" s="8" t="str">
        <f t="shared" si="3"/>
        <v/>
      </c>
    </row>
    <row r="9762" hidden="1">
      <c r="A9762" s="6" t="s">
        <v>24438</v>
      </c>
      <c r="B9762" s="6" t="s">
        <v>389</v>
      </c>
      <c r="C9762" s="6" t="s">
        <v>1045</v>
      </c>
      <c r="F9762" s="6" t="s">
        <v>415</v>
      </c>
      <c r="G9762" s="6" t="s">
        <v>416</v>
      </c>
      <c r="H9762" s="8" t="str">
        <f>VLOOKUP(C9762,agent_name_matching!A:B,2,false)</f>
        <v>Dispatcher LLM</v>
      </c>
      <c r="I9762" s="32" t="s">
        <v>1977</v>
      </c>
      <c r="J9762" s="6" t="s">
        <v>418</v>
      </c>
      <c r="L9762" s="6">
        <v>2392.0</v>
      </c>
      <c r="M9762" s="6">
        <v>151.0</v>
      </c>
      <c r="N9762" s="6">
        <v>3190.0</v>
      </c>
      <c r="O9762" s="6" t="s">
        <v>24439</v>
      </c>
      <c r="P9762" s="8" t="str">
        <f t="shared" si="1"/>
        <v/>
      </c>
      <c r="Q9762" s="8" t="str">
        <f t="shared" si="21"/>
        <v/>
      </c>
      <c r="R9762" s="8" t="str">
        <f>if(and(P9762&lt;&gt;"",Q9762&lt;&gt;"newexp",Q9762&lt;&gt;"nostart"),countifs(script_conform_dispatching!A:A,P9762,script_conform_dispatching!B:B,Q9762),"")</f>
        <v/>
      </c>
      <c r="S9762" s="8" t="str">
        <f t="shared" si="3"/>
        <v/>
      </c>
    </row>
    <row r="9763" hidden="1">
      <c r="A9763" s="6" t="s">
        <v>24440</v>
      </c>
      <c r="B9763" s="6" t="s">
        <v>389</v>
      </c>
      <c r="C9763" s="6" t="s">
        <v>407</v>
      </c>
      <c r="D9763" s="6">
        <v>2.0</v>
      </c>
      <c r="E9763" s="6" t="s">
        <v>408</v>
      </c>
      <c r="H9763" s="8" t="str">
        <f>VLOOKUP(C9763,agent_name_matching!A:B,2,false)</f>
        <v>--</v>
      </c>
      <c r="I9763" s="33"/>
      <c r="O9763" s="6" t="s">
        <v>24441</v>
      </c>
      <c r="P9763" s="8" t="str">
        <f t="shared" si="1"/>
        <v/>
      </c>
      <c r="Q9763" s="8" t="str">
        <f t="shared" si="21"/>
        <v/>
      </c>
      <c r="R9763" s="8" t="str">
        <f>if(and(P9763&lt;&gt;"",Q9763&lt;&gt;"newexp",Q9763&lt;&gt;"nostart"),countifs(script_conform_dispatching!A:A,P9763,script_conform_dispatching!B:B,Q9763),"")</f>
        <v/>
      </c>
      <c r="S9763" s="8" t="str">
        <f t="shared" si="3"/>
        <v/>
      </c>
    </row>
    <row r="9764" hidden="1">
      <c r="A9764" s="6" t="s">
        <v>24442</v>
      </c>
      <c r="B9764" s="6" t="s">
        <v>389</v>
      </c>
      <c r="C9764" s="6" t="s">
        <v>1011</v>
      </c>
      <c r="F9764" s="6" t="s">
        <v>415</v>
      </c>
      <c r="G9764" s="6" t="s">
        <v>416</v>
      </c>
      <c r="H9764" s="8" t="str">
        <f>VLOOKUP(C9764,agent_name_matching!A:B,2,false)</f>
        <v>Dialog LLM</v>
      </c>
      <c r="I9764" s="32" t="s">
        <v>24443</v>
      </c>
      <c r="J9764" s="6" t="s">
        <v>418</v>
      </c>
      <c r="L9764" s="6">
        <v>1623.0</v>
      </c>
      <c r="M9764" s="6">
        <v>26.0</v>
      </c>
      <c r="N9764" s="6">
        <v>1347.0</v>
      </c>
      <c r="O9764" s="6" t="s">
        <v>24444</v>
      </c>
      <c r="P9764" s="8" t="str">
        <f t="shared" si="1"/>
        <v/>
      </c>
      <c r="Q9764" s="8" t="str">
        <f t="shared" si="21"/>
        <v/>
      </c>
      <c r="R9764" s="8" t="str">
        <f>if(and(P9764&lt;&gt;"",Q9764&lt;&gt;"newexp",Q9764&lt;&gt;"nostart"),countifs(script_conform_dispatching!A:A,P9764,script_conform_dispatching!B:B,Q9764),"")</f>
        <v/>
      </c>
      <c r="S9764" s="8" t="str">
        <f t="shared" si="3"/>
        <v/>
      </c>
    </row>
    <row r="9765" hidden="1">
      <c r="A9765" s="6" t="s">
        <v>24445</v>
      </c>
      <c r="B9765" s="6" t="s">
        <v>389</v>
      </c>
      <c r="C9765" s="6" t="s">
        <v>450</v>
      </c>
      <c r="F9765" s="6" t="s">
        <v>415</v>
      </c>
      <c r="G9765" s="6" t="s">
        <v>416</v>
      </c>
      <c r="H9765" s="8" t="str">
        <f>VLOOKUP(C9765,agent_name_matching!A:B,2,false)</f>
        <v>Validator LLM</v>
      </c>
      <c r="I9765" s="32" t="s">
        <v>24446</v>
      </c>
      <c r="J9765" s="6" t="s">
        <v>452</v>
      </c>
      <c r="L9765" s="6">
        <v>824.0</v>
      </c>
      <c r="M9765" s="6">
        <v>48.0</v>
      </c>
      <c r="N9765" s="6">
        <v>973.0</v>
      </c>
      <c r="O9765" s="6" t="s">
        <v>24447</v>
      </c>
      <c r="P9765" s="8" t="str">
        <f t="shared" si="1"/>
        <v/>
      </c>
      <c r="Q9765" s="8" t="str">
        <f t="shared" si="21"/>
        <v/>
      </c>
      <c r="R9765" s="8" t="str">
        <f>if(and(P9765&lt;&gt;"",Q9765&lt;&gt;"newexp",Q9765&lt;&gt;"nostart"),countifs(script_conform_dispatching!A:A,P9765,script_conform_dispatching!B:B,Q9765),"")</f>
        <v/>
      </c>
      <c r="S9765" s="8" t="str">
        <f t="shared" si="3"/>
        <v/>
      </c>
    </row>
    <row r="9766" hidden="1">
      <c r="A9766" s="6" t="s">
        <v>24448</v>
      </c>
      <c r="B9766" s="6" t="s">
        <v>389</v>
      </c>
      <c r="C9766" s="6" t="s">
        <v>37</v>
      </c>
      <c r="F9766" s="6" t="s">
        <v>415</v>
      </c>
      <c r="G9766" s="6" t="s">
        <v>416</v>
      </c>
      <c r="H9766" s="8" t="str">
        <f>VLOOKUP(C9766,agent_name_matching!A:B,2,false)</f>
        <v>Patient LLM</v>
      </c>
      <c r="I9766" s="32" t="s">
        <v>24449</v>
      </c>
      <c r="J9766" s="6" t="s">
        <v>418</v>
      </c>
      <c r="K9766" s="6">
        <v>1.0</v>
      </c>
      <c r="L9766" s="6">
        <v>640.0</v>
      </c>
      <c r="M9766" s="6">
        <v>42.0</v>
      </c>
      <c r="N9766" s="6">
        <v>913.0</v>
      </c>
      <c r="O9766" s="6" t="s">
        <v>24450</v>
      </c>
      <c r="P9766" s="8" t="str">
        <f t="shared" si="1"/>
        <v/>
      </c>
      <c r="Q9766" s="8" t="str">
        <f t="shared" si="21"/>
        <v/>
      </c>
      <c r="R9766" s="8" t="str">
        <f>if(and(P9766&lt;&gt;"",Q9766&lt;&gt;"newexp",Q9766&lt;&gt;"nostart"),countifs(script_conform_dispatching!A:A,P9766,script_conform_dispatching!B:B,Q9766),"")</f>
        <v/>
      </c>
      <c r="S9766" s="8" t="str">
        <f t="shared" si="3"/>
        <v/>
      </c>
    </row>
    <row r="9767" hidden="1">
      <c r="A9767" s="6" t="s">
        <v>24451</v>
      </c>
      <c r="B9767" s="6" t="s">
        <v>389</v>
      </c>
      <c r="C9767" s="6" t="s">
        <v>411</v>
      </c>
      <c r="H9767" s="8" t="str">
        <f>VLOOKUP(C9767,agent_name_matching!A:B,2,false)</f>
        <v>System</v>
      </c>
      <c r="I9767" s="33"/>
      <c r="O9767" s="6" t="s">
        <v>24452</v>
      </c>
      <c r="P9767" s="8" t="str">
        <f t="shared" si="1"/>
        <v/>
      </c>
      <c r="Q9767" s="8" t="str">
        <f t="shared" si="21"/>
        <v/>
      </c>
      <c r="R9767" s="8" t="str">
        <f>if(and(P9767&lt;&gt;"",Q9767&lt;&gt;"newexp",Q9767&lt;&gt;"nostart"),countifs(script_conform_dispatching!A:A,P9767,script_conform_dispatching!B:B,Q9767),"")</f>
        <v/>
      </c>
      <c r="S9767" s="8" t="str">
        <f t="shared" si="3"/>
        <v/>
      </c>
    </row>
    <row r="9768" hidden="1">
      <c r="A9768" s="6" t="s">
        <v>24453</v>
      </c>
      <c r="B9768" s="6" t="s">
        <v>389</v>
      </c>
      <c r="C9768" s="6" t="s">
        <v>1007</v>
      </c>
      <c r="F9768" s="6" t="s">
        <v>415</v>
      </c>
      <c r="G9768" s="6" t="s">
        <v>416</v>
      </c>
      <c r="H9768" s="8" t="str">
        <f>VLOOKUP(C9768,agent_name_matching!A:B,2,false)</f>
        <v>Assessor LLM</v>
      </c>
      <c r="I9768" s="32" t="s">
        <v>1008</v>
      </c>
      <c r="J9768" s="6" t="s">
        <v>418</v>
      </c>
      <c r="L9768" s="6">
        <v>1075.0</v>
      </c>
      <c r="M9768" s="6">
        <v>14.0</v>
      </c>
      <c r="N9768" s="6">
        <v>497.0</v>
      </c>
      <c r="O9768" s="6" t="s">
        <v>24454</v>
      </c>
      <c r="P9768" s="8" t="str">
        <f t="shared" si="1"/>
        <v/>
      </c>
      <c r="Q9768" s="8" t="str">
        <f t="shared" si="21"/>
        <v/>
      </c>
      <c r="R9768" s="8" t="str">
        <f>if(and(P9768&lt;&gt;"",Q9768&lt;&gt;"newexp",Q9768&lt;&gt;"nostart"),countifs(script_conform_dispatching!A:A,P9768,script_conform_dispatching!B:B,Q9768),"")</f>
        <v/>
      </c>
      <c r="S9768" s="8" t="str">
        <f t="shared" si="3"/>
        <v/>
      </c>
    </row>
    <row r="9769" hidden="1">
      <c r="A9769" s="6" t="s">
        <v>24455</v>
      </c>
      <c r="B9769" s="6" t="s">
        <v>389</v>
      </c>
      <c r="C9769" s="6" t="s">
        <v>1011</v>
      </c>
      <c r="F9769" s="6" t="s">
        <v>415</v>
      </c>
      <c r="G9769" s="6" t="s">
        <v>416</v>
      </c>
      <c r="H9769" s="8" t="str">
        <f>VLOOKUP(C9769,agent_name_matching!A:B,2,false)</f>
        <v>Dialog LLM</v>
      </c>
      <c r="I9769" s="32" t="s">
        <v>24456</v>
      </c>
      <c r="J9769" s="6" t="s">
        <v>418</v>
      </c>
      <c r="L9769" s="6">
        <v>1884.0</v>
      </c>
      <c r="M9769" s="6">
        <v>47.0</v>
      </c>
      <c r="N9769" s="6">
        <v>1009.0</v>
      </c>
      <c r="O9769" s="6" t="s">
        <v>24457</v>
      </c>
      <c r="P9769" s="8" t="str">
        <f t="shared" si="1"/>
        <v/>
      </c>
      <c r="Q9769" s="8" t="str">
        <f t="shared" si="21"/>
        <v/>
      </c>
      <c r="R9769" s="8" t="str">
        <f>if(and(P9769&lt;&gt;"",Q9769&lt;&gt;"newexp",Q9769&lt;&gt;"nostart"),countifs(script_conform_dispatching!A:A,P9769,script_conform_dispatching!B:B,Q9769),"")</f>
        <v/>
      </c>
      <c r="S9769" s="8" t="str">
        <f t="shared" si="3"/>
        <v/>
      </c>
    </row>
    <row r="9770" hidden="1">
      <c r="A9770" s="6" t="s">
        <v>24458</v>
      </c>
      <c r="B9770" s="6" t="s">
        <v>389</v>
      </c>
      <c r="C9770" s="6" t="s">
        <v>37</v>
      </c>
      <c r="F9770" s="6" t="s">
        <v>415</v>
      </c>
      <c r="G9770" s="6" t="s">
        <v>416</v>
      </c>
      <c r="H9770" s="8" t="str">
        <f>VLOOKUP(C9770,agent_name_matching!A:B,2,false)</f>
        <v>Patient LLM</v>
      </c>
      <c r="I9770" s="32" t="s">
        <v>24459</v>
      </c>
      <c r="J9770" s="6" t="s">
        <v>418</v>
      </c>
      <c r="K9770" s="6">
        <v>1.0</v>
      </c>
      <c r="L9770" s="6">
        <v>737.0</v>
      </c>
      <c r="M9770" s="6">
        <v>60.0</v>
      </c>
      <c r="N9770" s="6">
        <v>953.0</v>
      </c>
      <c r="O9770" s="6" t="s">
        <v>24460</v>
      </c>
      <c r="P9770" s="8" t="str">
        <f t="shared" si="1"/>
        <v/>
      </c>
      <c r="Q9770" s="8" t="str">
        <f t="shared" si="21"/>
        <v/>
      </c>
      <c r="R9770" s="8" t="str">
        <f>if(and(P9770&lt;&gt;"",Q9770&lt;&gt;"newexp",Q9770&lt;&gt;"nostart"),countifs(script_conform_dispatching!A:A,P9770,script_conform_dispatching!B:B,Q9770),"")</f>
        <v/>
      </c>
      <c r="S9770" s="8" t="str">
        <f t="shared" si="3"/>
        <v/>
      </c>
    </row>
    <row r="9771" hidden="1">
      <c r="A9771" s="6" t="s">
        <v>24461</v>
      </c>
      <c r="B9771" s="6" t="s">
        <v>389</v>
      </c>
      <c r="C9771" s="6" t="s">
        <v>411</v>
      </c>
      <c r="H9771" s="8" t="str">
        <f>VLOOKUP(C9771,agent_name_matching!A:B,2,false)</f>
        <v>System</v>
      </c>
      <c r="I9771" s="33"/>
      <c r="O9771" s="6" t="s">
        <v>24462</v>
      </c>
      <c r="P9771" s="8" t="str">
        <f t="shared" si="1"/>
        <v/>
      </c>
      <c r="Q9771" s="8" t="str">
        <f t="shared" si="21"/>
        <v/>
      </c>
      <c r="R9771" s="8" t="str">
        <f>if(and(P9771&lt;&gt;"",Q9771&lt;&gt;"newexp",Q9771&lt;&gt;"nostart"),countifs(script_conform_dispatching!A:A,P9771,script_conform_dispatching!B:B,Q9771),"")</f>
        <v/>
      </c>
      <c r="S9771" s="8" t="str">
        <f t="shared" si="3"/>
        <v/>
      </c>
    </row>
    <row r="9772" hidden="1">
      <c r="A9772" s="6" t="s">
        <v>24463</v>
      </c>
      <c r="B9772" s="6" t="s">
        <v>389</v>
      </c>
      <c r="C9772" s="6" t="s">
        <v>1007</v>
      </c>
      <c r="F9772" s="6" t="s">
        <v>415</v>
      </c>
      <c r="G9772" s="6" t="s">
        <v>416</v>
      </c>
      <c r="H9772" s="8" t="str">
        <f>VLOOKUP(C9772,agent_name_matching!A:B,2,false)</f>
        <v>Assessor LLM</v>
      </c>
      <c r="I9772" s="32" t="s">
        <v>1008</v>
      </c>
      <c r="J9772" s="6" t="s">
        <v>418</v>
      </c>
      <c r="L9772" s="6">
        <v>1188.0</v>
      </c>
      <c r="M9772" s="6">
        <v>14.0</v>
      </c>
      <c r="N9772" s="6">
        <v>480.0</v>
      </c>
      <c r="O9772" s="6" t="s">
        <v>24464</v>
      </c>
      <c r="P9772" s="8" t="str">
        <f t="shared" si="1"/>
        <v/>
      </c>
      <c r="Q9772" s="8" t="str">
        <f t="shared" si="21"/>
        <v/>
      </c>
      <c r="R9772" s="8" t="str">
        <f>if(and(P9772&lt;&gt;"",Q9772&lt;&gt;"newexp",Q9772&lt;&gt;"nostart"),countifs(script_conform_dispatching!A:A,P9772,script_conform_dispatching!B:B,Q9772),"")</f>
        <v/>
      </c>
      <c r="S9772" s="8" t="str">
        <f t="shared" si="3"/>
        <v/>
      </c>
    </row>
    <row r="9773" hidden="1">
      <c r="A9773" s="6" t="s">
        <v>24465</v>
      </c>
      <c r="B9773" s="6" t="s">
        <v>389</v>
      </c>
      <c r="C9773" s="6" t="s">
        <v>1011</v>
      </c>
      <c r="F9773" s="6" t="s">
        <v>415</v>
      </c>
      <c r="G9773" s="6" t="s">
        <v>416</v>
      </c>
      <c r="H9773" s="8" t="str">
        <f>VLOOKUP(C9773,agent_name_matching!A:B,2,false)</f>
        <v>Dialog LLM</v>
      </c>
      <c r="I9773" s="32" t="s">
        <v>24466</v>
      </c>
      <c r="J9773" s="6" t="s">
        <v>418</v>
      </c>
      <c r="L9773" s="6">
        <v>2184.0</v>
      </c>
      <c r="M9773" s="6">
        <v>82.0</v>
      </c>
      <c r="N9773" s="6">
        <v>1417.0</v>
      </c>
      <c r="O9773" s="6" t="s">
        <v>24467</v>
      </c>
      <c r="P9773" s="8" t="str">
        <f t="shared" si="1"/>
        <v/>
      </c>
      <c r="Q9773" s="8" t="str">
        <f t="shared" si="21"/>
        <v/>
      </c>
      <c r="R9773" s="8" t="str">
        <f>if(and(P9773&lt;&gt;"",Q9773&lt;&gt;"newexp",Q9773&lt;&gt;"nostart"),countifs(script_conform_dispatching!A:A,P9773,script_conform_dispatching!B:B,Q9773),"")</f>
        <v/>
      </c>
      <c r="S9773" s="8" t="str">
        <f t="shared" si="3"/>
        <v/>
      </c>
    </row>
    <row r="9774" hidden="1">
      <c r="A9774" s="6" t="s">
        <v>24468</v>
      </c>
      <c r="B9774" s="6" t="s">
        <v>389</v>
      </c>
      <c r="C9774" s="6" t="s">
        <v>37</v>
      </c>
      <c r="F9774" s="6" t="s">
        <v>415</v>
      </c>
      <c r="G9774" s="6" t="s">
        <v>416</v>
      </c>
      <c r="H9774" s="8" t="str">
        <f>VLOOKUP(C9774,agent_name_matching!A:B,2,false)</f>
        <v>Patient LLM</v>
      </c>
      <c r="I9774" s="32" t="s">
        <v>24469</v>
      </c>
      <c r="J9774" s="6" t="s">
        <v>418</v>
      </c>
      <c r="K9774" s="6">
        <v>1.0</v>
      </c>
      <c r="L9774" s="6">
        <v>887.0</v>
      </c>
      <c r="M9774" s="6">
        <v>35.0</v>
      </c>
      <c r="N9774" s="6">
        <v>916.0</v>
      </c>
      <c r="O9774" s="6" t="s">
        <v>24470</v>
      </c>
      <c r="P9774" s="8" t="str">
        <f t="shared" si="1"/>
        <v/>
      </c>
      <c r="Q9774" s="8" t="str">
        <f t="shared" si="21"/>
        <v/>
      </c>
      <c r="R9774" s="8" t="str">
        <f>if(and(P9774&lt;&gt;"",Q9774&lt;&gt;"newexp",Q9774&lt;&gt;"nostart"),countifs(script_conform_dispatching!A:A,P9774,script_conform_dispatching!B:B,Q9774),"")</f>
        <v/>
      </c>
      <c r="S9774" s="8" t="str">
        <f t="shared" si="3"/>
        <v/>
      </c>
    </row>
    <row r="9775" hidden="1">
      <c r="A9775" s="6" t="s">
        <v>24471</v>
      </c>
      <c r="B9775" s="6" t="s">
        <v>389</v>
      </c>
      <c r="C9775" s="6" t="s">
        <v>411</v>
      </c>
      <c r="H9775" s="8" t="str">
        <f>VLOOKUP(C9775,agent_name_matching!A:B,2,false)</f>
        <v>System</v>
      </c>
      <c r="I9775" s="33"/>
      <c r="O9775" s="6" t="s">
        <v>24472</v>
      </c>
      <c r="P9775" s="8" t="str">
        <f t="shared" si="1"/>
        <v/>
      </c>
      <c r="Q9775" s="8" t="str">
        <f t="shared" si="21"/>
        <v/>
      </c>
      <c r="R9775" s="8" t="str">
        <f>if(and(P9775&lt;&gt;"",Q9775&lt;&gt;"newexp",Q9775&lt;&gt;"nostart"),countifs(script_conform_dispatching!A:A,P9775,script_conform_dispatching!B:B,Q9775),"")</f>
        <v/>
      </c>
      <c r="S9775" s="8" t="str">
        <f t="shared" si="3"/>
        <v/>
      </c>
    </row>
    <row r="9776" hidden="1">
      <c r="A9776" s="6" t="s">
        <v>24473</v>
      </c>
      <c r="B9776" s="6" t="s">
        <v>389</v>
      </c>
      <c r="C9776" s="6" t="s">
        <v>1007</v>
      </c>
      <c r="F9776" s="6" t="s">
        <v>415</v>
      </c>
      <c r="G9776" s="6" t="s">
        <v>416</v>
      </c>
      <c r="H9776" s="8" t="str">
        <f>VLOOKUP(C9776,agent_name_matching!A:B,2,false)</f>
        <v>Assessor LLM</v>
      </c>
      <c r="I9776" s="32" t="s">
        <v>1040</v>
      </c>
      <c r="J9776" s="6" t="s">
        <v>418</v>
      </c>
      <c r="L9776" s="6">
        <v>1311.0</v>
      </c>
      <c r="M9776" s="6">
        <v>12.0</v>
      </c>
      <c r="N9776" s="6">
        <v>694.0</v>
      </c>
      <c r="O9776" s="6" t="s">
        <v>24474</v>
      </c>
      <c r="P9776" s="8" t="str">
        <f t="shared" si="1"/>
        <v/>
      </c>
      <c r="Q9776" s="8" t="str">
        <f t="shared" si="21"/>
        <v/>
      </c>
      <c r="R9776" s="8" t="str">
        <f>if(and(P9776&lt;&gt;"",Q9776&lt;&gt;"newexp",Q9776&lt;&gt;"nostart"),countifs(script_conform_dispatching!A:A,P9776,script_conform_dispatching!B:B,Q9776),"")</f>
        <v/>
      </c>
      <c r="S9776" s="8" t="str">
        <f t="shared" si="3"/>
        <v/>
      </c>
    </row>
    <row r="9777" hidden="1">
      <c r="A9777" s="6" t="s">
        <v>24475</v>
      </c>
      <c r="B9777" s="6" t="s">
        <v>389</v>
      </c>
      <c r="C9777" s="6" t="s">
        <v>407</v>
      </c>
      <c r="D9777" s="6">
        <v>2.0</v>
      </c>
      <c r="E9777" s="6" t="s">
        <v>445</v>
      </c>
      <c r="H9777" s="8" t="str">
        <f>VLOOKUP(C9777,agent_name_matching!A:B,2,false)</f>
        <v>--</v>
      </c>
      <c r="I9777" s="33"/>
      <c r="O9777" s="6" t="s">
        <v>24476</v>
      </c>
      <c r="P9777" s="8">
        <f t="shared" si="1"/>
        <v>2</v>
      </c>
      <c r="Q9777" s="8">
        <f t="shared" si="21"/>
        <v>3</v>
      </c>
      <c r="R9777" s="8">
        <f>if(and(P9777&lt;&gt;"",Q9777&lt;&gt;"newexp",Q9777&lt;&gt;"nostart"),countifs(script_conform_dispatching!A:A,P9777,script_conform_dispatching!B:B,Q9777),"")</f>
        <v>1</v>
      </c>
      <c r="S9777" s="8" t="str">
        <f t="shared" si="3"/>
        <v/>
      </c>
    </row>
    <row r="9778" hidden="1">
      <c r="A9778" s="6" t="s">
        <v>24477</v>
      </c>
      <c r="B9778" s="6" t="s">
        <v>389</v>
      </c>
      <c r="C9778" s="6" t="s">
        <v>1045</v>
      </c>
      <c r="F9778" s="6" t="s">
        <v>415</v>
      </c>
      <c r="G9778" s="6" t="s">
        <v>416</v>
      </c>
      <c r="H9778" s="8" t="str">
        <f>VLOOKUP(C9778,agent_name_matching!A:B,2,false)</f>
        <v>Dispatcher LLM</v>
      </c>
      <c r="I9778" s="32" t="s">
        <v>1096</v>
      </c>
      <c r="J9778" s="6" t="s">
        <v>418</v>
      </c>
      <c r="L9778" s="6">
        <v>2728.0</v>
      </c>
      <c r="M9778" s="6">
        <v>260.0</v>
      </c>
      <c r="N9778" s="6">
        <v>3208.0</v>
      </c>
      <c r="O9778" s="6" t="s">
        <v>24478</v>
      </c>
      <c r="P9778" s="8" t="str">
        <f t="shared" si="1"/>
        <v/>
      </c>
      <c r="Q9778" s="8" t="str">
        <f t="shared" si="21"/>
        <v/>
      </c>
      <c r="R9778" s="8" t="str">
        <f>if(and(P9778&lt;&gt;"",Q9778&lt;&gt;"newexp",Q9778&lt;&gt;"nostart"),countifs(script_conform_dispatching!A:A,P9778,script_conform_dispatching!B:B,Q9778),"")</f>
        <v/>
      </c>
      <c r="S9778" s="8" t="str">
        <f t="shared" si="3"/>
        <v/>
      </c>
    </row>
    <row r="9779" hidden="1">
      <c r="A9779" s="6" t="s">
        <v>24479</v>
      </c>
      <c r="B9779" s="6" t="s">
        <v>389</v>
      </c>
      <c r="C9779" s="6" t="s">
        <v>407</v>
      </c>
      <c r="D9779" s="6">
        <v>3.0</v>
      </c>
      <c r="E9779" s="6" t="s">
        <v>408</v>
      </c>
      <c r="H9779" s="8" t="str">
        <f>VLOOKUP(C9779,agent_name_matching!A:B,2,false)</f>
        <v>--</v>
      </c>
      <c r="I9779" s="33"/>
      <c r="O9779" s="6" t="s">
        <v>24480</v>
      </c>
      <c r="P9779" s="8" t="str">
        <f t="shared" si="1"/>
        <v/>
      </c>
      <c r="Q9779" s="8" t="str">
        <f t="shared" si="21"/>
        <v/>
      </c>
      <c r="R9779" s="8" t="str">
        <f>if(and(P9779&lt;&gt;"",Q9779&lt;&gt;"newexp",Q9779&lt;&gt;"nostart"),countifs(script_conform_dispatching!A:A,P9779,script_conform_dispatching!B:B,Q9779),"")</f>
        <v/>
      </c>
      <c r="S9779" s="8" t="str">
        <f t="shared" si="3"/>
        <v/>
      </c>
    </row>
    <row r="9780" hidden="1">
      <c r="A9780" s="6" t="s">
        <v>24481</v>
      </c>
      <c r="B9780" s="6" t="s">
        <v>389</v>
      </c>
      <c r="C9780" s="6" t="s">
        <v>1011</v>
      </c>
      <c r="F9780" s="6" t="s">
        <v>415</v>
      </c>
      <c r="G9780" s="6" t="s">
        <v>416</v>
      </c>
      <c r="H9780" s="8" t="str">
        <f>VLOOKUP(C9780,agent_name_matching!A:B,2,false)</f>
        <v>Dialog LLM</v>
      </c>
      <c r="I9780" s="32" t="s">
        <v>24482</v>
      </c>
      <c r="J9780" s="6" t="s">
        <v>418</v>
      </c>
      <c r="L9780" s="6">
        <v>2756.0</v>
      </c>
      <c r="M9780" s="6">
        <v>31.0</v>
      </c>
      <c r="N9780" s="6">
        <v>953.0</v>
      </c>
      <c r="O9780" s="6" t="s">
        <v>24483</v>
      </c>
      <c r="P9780" s="8" t="str">
        <f t="shared" si="1"/>
        <v/>
      </c>
      <c r="Q9780" s="8" t="str">
        <f t="shared" si="21"/>
        <v/>
      </c>
      <c r="R9780" s="8" t="str">
        <f>if(and(P9780&lt;&gt;"",Q9780&lt;&gt;"newexp",Q9780&lt;&gt;"nostart"),countifs(script_conform_dispatching!A:A,P9780,script_conform_dispatching!B:B,Q9780),"")</f>
        <v/>
      </c>
      <c r="S9780" s="8" t="str">
        <f t="shared" si="3"/>
        <v/>
      </c>
    </row>
    <row r="9781" hidden="1">
      <c r="A9781" s="6" t="s">
        <v>24484</v>
      </c>
      <c r="B9781" s="6" t="s">
        <v>389</v>
      </c>
      <c r="C9781" s="6" t="s">
        <v>450</v>
      </c>
      <c r="F9781" s="6" t="s">
        <v>415</v>
      </c>
      <c r="G9781" s="6" t="s">
        <v>416</v>
      </c>
      <c r="H9781" s="8" t="str">
        <f>VLOOKUP(C9781,agent_name_matching!A:B,2,false)</f>
        <v>Validator LLM</v>
      </c>
      <c r="I9781" s="32" t="s">
        <v>451</v>
      </c>
      <c r="J9781" s="6" t="s">
        <v>452</v>
      </c>
      <c r="L9781" s="6">
        <v>1165.0</v>
      </c>
      <c r="M9781" s="6">
        <v>10.0</v>
      </c>
      <c r="N9781" s="6">
        <v>532.0</v>
      </c>
      <c r="O9781" s="6" t="s">
        <v>24485</v>
      </c>
      <c r="P9781" s="8" t="str">
        <f t="shared" si="1"/>
        <v/>
      </c>
      <c r="Q9781" s="8" t="str">
        <f t="shared" si="21"/>
        <v/>
      </c>
      <c r="R9781" s="8" t="str">
        <f>if(and(P9781&lt;&gt;"",Q9781&lt;&gt;"newexp",Q9781&lt;&gt;"nostart"),countifs(script_conform_dispatching!A:A,P9781,script_conform_dispatching!B:B,Q9781),"")</f>
        <v/>
      </c>
      <c r="S9781" s="8" t="str">
        <f t="shared" si="3"/>
        <v/>
      </c>
    </row>
    <row r="9782" hidden="1">
      <c r="A9782" s="6" t="s">
        <v>24486</v>
      </c>
      <c r="B9782" s="6" t="s">
        <v>389</v>
      </c>
      <c r="C9782" s="6" t="s">
        <v>37</v>
      </c>
      <c r="F9782" s="6" t="s">
        <v>415</v>
      </c>
      <c r="G9782" s="6" t="s">
        <v>416</v>
      </c>
      <c r="H9782" s="8" t="str">
        <f>VLOOKUP(C9782,agent_name_matching!A:B,2,false)</f>
        <v>Patient LLM</v>
      </c>
      <c r="I9782" s="32" t="s">
        <v>24487</v>
      </c>
      <c r="J9782" s="6" t="s">
        <v>418</v>
      </c>
      <c r="K9782" s="6">
        <v>1.0</v>
      </c>
      <c r="L9782" s="6">
        <v>961.0</v>
      </c>
      <c r="M9782" s="6">
        <v>94.0</v>
      </c>
      <c r="N9782" s="6">
        <v>1651.0</v>
      </c>
      <c r="O9782" s="6" t="s">
        <v>24488</v>
      </c>
      <c r="P9782" s="8" t="str">
        <f t="shared" si="1"/>
        <v/>
      </c>
      <c r="Q9782" s="8" t="str">
        <f t="shared" si="21"/>
        <v/>
      </c>
      <c r="R9782" s="8" t="str">
        <f>if(and(P9782&lt;&gt;"",Q9782&lt;&gt;"newexp",Q9782&lt;&gt;"nostart"),countifs(script_conform_dispatching!A:A,P9782,script_conform_dispatching!B:B,Q9782),"")</f>
        <v/>
      </c>
      <c r="S9782" s="8" t="str">
        <f t="shared" si="3"/>
        <v/>
      </c>
    </row>
    <row r="9783" hidden="1">
      <c r="A9783" s="6" t="s">
        <v>24489</v>
      </c>
      <c r="B9783" s="6" t="s">
        <v>389</v>
      </c>
      <c r="C9783" s="6" t="s">
        <v>411</v>
      </c>
      <c r="H9783" s="8" t="str">
        <f>VLOOKUP(C9783,agent_name_matching!A:B,2,false)</f>
        <v>System</v>
      </c>
      <c r="I9783" s="33"/>
      <c r="O9783" s="6" t="s">
        <v>24490</v>
      </c>
      <c r="P9783" s="8" t="str">
        <f t="shared" si="1"/>
        <v/>
      </c>
      <c r="Q9783" s="8" t="str">
        <f t="shared" si="21"/>
        <v/>
      </c>
      <c r="R9783" s="8" t="str">
        <f>if(and(P9783&lt;&gt;"",Q9783&lt;&gt;"newexp",Q9783&lt;&gt;"nostart"),countifs(script_conform_dispatching!A:A,P9783,script_conform_dispatching!B:B,Q9783),"")</f>
        <v/>
      </c>
      <c r="S9783" s="8" t="str">
        <f t="shared" si="3"/>
        <v/>
      </c>
    </row>
    <row r="9784" hidden="1">
      <c r="A9784" s="6" t="s">
        <v>24491</v>
      </c>
      <c r="B9784" s="6" t="s">
        <v>389</v>
      </c>
      <c r="C9784" s="6" t="s">
        <v>1007</v>
      </c>
      <c r="F9784" s="6" t="s">
        <v>415</v>
      </c>
      <c r="G9784" s="6" t="s">
        <v>416</v>
      </c>
      <c r="H9784" s="8" t="str">
        <f>VLOOKUP(C9784,agent_name_matching!A:B,2,false)</f>
        <v>Assessor LLM</v>
      </c>
      <c r="I9784" s="32" t="s">
        <v>1008</v>
      </c>
      <c r="J9784" s="6" t="s">
        <v>418</v>
      </c>
      <c r="L9784" s="6">
        <v>1552.0</v>
      </c>
      <c r="M9784" s="6">
        <v>14.0</v>
      </c>
      <c r="N9784" s="6">
        <v>767.0</v>
      </c>
      <c r="O9784" s="6" t="s">
        <v>24492</v>
      </c>
      <c r="P9784" s="8" t="str">
        <f t="shared" si="1"/>
        <v/>
      </c>
      <c r="Q9784" s="8" t="str">
        <f t="shared" si="21"/>
        <v/>
      </c>
      <c r="R9784" s="8" t="str">
        <f>if(and(P9784&lt;&gt;"",Q9784&lt;&gt;"newexp",Q9784&lt;&gt;"nostart"),countifs(script_conform_dispatching!A:A,P9784,script_conform_dispatching!B:B,Q9784),"")</f>
        <v/>
      </c>
      <c r="S9784" s="8" t="str">
        <f t="shared" si="3"/>
        <v/>
      </c>
    </row>
    <row r="9785" hidden="1">
      <c r="A9785" s="6" t="s">
        <v>24493</v>
      </c>
      <c r="B9785" s="6" t="s">
        <v>389</v>
      </c>
      <c r="C9785" s="6" t="s">
        <v>1011</v>
      </c>
      <c r="F9785" s="6" t="s">
        <v>415</v>
      </c>
      <c r="G9785" s="6" t="s">
        <v>416</v>
      </c>
      <c r="H9785" s="8" t="str">
        <f>VLOOKUP(C9785,agent_name_matching!A:B,2,false)</f>
        <v>Dialog LLM</v>
      </c>
      <c r="I9785" s="32" t="s">
        <v>24494</v>
      </c>
      <c r="J9785" s="6" t="s">
        <v>418</v>
      </c>
      <c r="L9785" s="6">
        <v>3184.0</v>
      </c>
      <c r="M9785" s="6">
        <v>41.0</v>
      </c>
      <c r="N9785" s="6">
        <v>1052.0</v>
      </c>
      <c r="O9785" s="6" t="s">
        <v>24495</v>
      </c>
      <c r="P9785" s="8" t="str">
        <f t="shared" si="1"/>
        <v/>
      </c>
      <c r="Q9785" s="8" t="str">
        <f t="shared" si="21"/>
        <v/>
      </c>
      <c r="R9785" s="8" t="str">
        <f>if(and(P9785&lt;&gt;"",Q9785&lt;&gt;"newexp",Q9785&lt;&gt;"nostart"),countifs(script_conform_dispatching!A:A,P9785,script_conform_dispatching!B:B,Q9785),"")</f>
        <v/>
      </c>
      <c r="S9785" s="8" t="str">
        <f t="shared" si="3"/>
        <v/>
      </c>
    </row>
    <row r="9786" hidden="1">
      <c r="A9786" s="6" t="s">
        <v>24496</v>
      </c>
      <c r="B9786" s="6" t="s">
        <v>389</v>
      </c>
      <c r="C9786" s="6" t="s">
        <v>37</v>
      </c>
      <c r="F9786" s="6" t="s">
        <v>415</v>
      </c>
      <c r="G9786" s="6" t="s">
        <v>416</v>
      </c>
      <c r="H9786" s="8" t="str">
        <f>VLOOKUP(C9786,agent_name_matching!A:B,2,false)</f>
        <v>Patient LLM</v>
      </c>
      <c r="I9786" s="32" t="s">
        <v>24497</v>
      </c>
      <c r="J9786" s="6" t="s">
        <v>418</v>
      </c>
      <c r="K9786" s="6">
        <v>1.0</v>
      </c>
      <c r="L9786" s="6">
        <v>1104.0</v>
      </c>
      <c r="M9786" s="6">
        <v>102.0</v>
      </c>
      <c r="N9786" s="6">
        <v>1320.0</v>
      </c>
      <c r="O9786" s="6" t="s">
        <v>24498</v>
      </c>
      <c r="P9786" s="8" t="str">
        <f t="shared" si="1"/>
        <v/>
      </c>
      <c r="Q9786" s="8" t="str">
        <f t="shared" si="21"/>
        <v/>
      </c>
      <c r="R9786" s="8" t="str">
        <f>if(and(P9786&lt;&gt;"",Q9786&lt;&gt;"newexp",Q9786&lt;&gt;"nostart"),countifs(script_conform_dispatching!A:A,P9786,script_conform_dispatching!B:B,Q9786),"")</f>
        <v/>
      </c>
      <c r="S9786" s="8" t="str">
        <f t="shared" si="3"/>
        <v/>
      </c>
    </row>
    <row r="9787" hidden="1">
      <c r="A9787" s="6" t="s">
        <v>24499</v>
      </c>
      <c r="B9787" s="6" t="s">
        <v>389</v>
      </c>
      <c r="C9787" s="6" t="s">
        <v>411</v>
      </c>
      <c r="H9787" s="8" t="str">
        <f>VLOOKUP(C9787,agent_name_matching!A:B,2,false)</f>
        <v>System</v>
      </c>
      <c r="I9787" s="33"/>
      <c r="O9787" s="6" t="s">
        <v>24500</v>
      </c>
      <c r="P9787" s="8" t="str">
        <f t="shared" si="1"/>
        <v/>
      </c>
      <c r="Q9787" s="8" t="str">
        <f t="shared" si="21"/>
        <v/>
      </c>
      <c r="R9787" s="8" t="str">
        <f>if(and(P9787&lt;&gt;"",Q9787&lt;&gt;"newexp",Q9787&lt;&gt;"nostart"),countifs(script_conform_dispatching!A:A,P9787,script_conform_dispatching!B:B,Q9787),"")</f>
        <v/>
      </c>
      <c r="S9787" s="8" t="str">
        <f t="shared" si="3"/>
        <v/>
      </c>
    </row>
    <row r="9788" hidden="1">
      <c r="A9788" s="6" t="s">
        <v>24501</v>
      </c>
      <c r="B9788" s="6" t="s">
        <v>389</v>
      </c>
      <c r="C9788" s="6" t="s">
        <v>1007</v>
      </c>
      <c r="F9788" s="6" t="s">
        <v>415</v>
      </c>
      <c r="G9788" s="6" t="s">
        <v>416</v>
      </c>
      <c r="H9788" s="8" t="str">
        <f>VLOOKUP(C9788,agent_name_matching!A:B,2,false)</f>
        <v>Assessor LLM</v>
      </c>
      <c r="I9788" s="32" t="s">
        <v>1008</v>
      </c>
      <c r="J9788" s="6" t="s">
        <v>418</v>
      </c>
      <c r="L9788" s="6">
        <v>1701.0</v>
      </c>
      <c r="M9788" s="6">
        <v>14.0</v>
      </c>
      <c r="N9788" s="6">
        <v>748.0</v>
      </c>
      <c r="O9788" s="6" t="s">
        <v>24502</v>
      </c>
      <c r="P9788" s="8" t="str">
        <f t="shared" si="1"/>
        <v/>
      </c>
      <c r="Q9788" s="8" t="str">
        <f t="shared" si="21"/>
        <v/>
      </c>
      <c r="R9788" s="8" t="str">
        <f>if(and(P9788&lt;&gt;"",Q9788&lt;&gt;"newexp",Q9788&lt;&gt;"nostart"),countifs(script_conform_dispatching!A:A,P9788,script_conform_dispatching!B:B,Q9788),"")</f>
        <v/>
      </c>
      <c r="S9788" s="8" t="str">
        <f t="shared" si="3"/>
        <v/>
      </c>
    </row>
    <row r="9789" hidden="1">
      <c r="A9789" s="6" t="s">
        <v>24503</v>
      </c>
      <c r="B9789" s="6" t="s">
        <v>389</v>
      </c>
      <c r="C9789" s="6" t="s">
        <v>1011</v>
      </c>
      <c r="F9789" s="6" t="s">
        <v>415</v>
      </c>
      <c r="G9789" s="6" t="s">
        <v>416</v>
      </c>
      <c r="H9789" s="8" t="str">
        <f>VLOOKUP(C9789,agent_name_matching!A:B,2,false)</f>
        <v>Dialog LLM</v>
      </c>
      <c r="I9789" s="32" t="s">
        <v>24504</v>
      </c>
      <c r="J9789" s="6" t="s">
        <v>418</v>
      </c>
      <c r="L9789" s="6">
        <v>3630.0</v>
      </c>
      <c r="M9789" s="6">
        <v>56.0</v>
      </c>
      <c r="N9789" s="6">
        <v>1204.0</v>
      </c>
      <c r="O9789" s="6" t="s">
        <v>24505</v>
      </c>
      <c r="P9789" s="8" t="str">
        <f t="shared" si="1"/>
        <v/>
      </c>
      <c r="Q9789" s="8" t="str">
        <f t="shared" si="21"/>
        <v/>
      </c>
      <c r="R9789" s="8" t="str">
        <f>if(and(P9789&lt;&gt;"",Q9789&lt;&gt;"newexp",Q9789&lt;&gt;"nostart"),countifs(script_conform_dispatching!A:A,P9789,script_conform_dispatching!B:B,Q9789),"")</f>
        <v/>
      </c>
      <c r="S9789" s="8" t="str">
        <f t="shared" si="3"/>
        <v/>
      </c>
    </row>
    <row r="9790" hidden="1">
      <c r="A9790" s="6" t="s">
        <v>24506</v>
      </c>
      <c r="B9790" s="6" t="s">
        <v>389</v>
      </c>
      <c r="C9790" s="6" t="s">
        <v>37</v>
      </c>
      <c r="F9790" s="6" t="s">
        <v>415</v>
      </c>
      <c r="G9790" s="6" t="s">
        <v>416</v>
      </c>
      <c r="H9790" s="8" t="str">
        <f>VLOOKUP(C9790,agent_name_matching!A:B,2,false)</f>
        <v>Patient LLM</v>
      </c>
      <c r="I9790" s="32" t="s">
        <v>24507</v>
      </c>
      <c r="J9790" s="6" t="s">
        <v>418</v>
      </c>
      <c r="K9790" s="6">
        <v>1.0</v>
      </c>
      <c r="L9790" s="6">
        <v>1270.0</v>
      </c>
      <c r="M9790" s="6">
        <v>95.0</v>
      </c>
      <c r="N9790" s="6">
        <v>1039.0</v>
      </c>
      <c r="O9790" s="6" t="s">
        <v>24508</v>
      </c>
      <c r="P9790" s="8" t="str">
        <f t="shared" si="1"/>
        <v/>
      </c>
      <c r="Q9790" s="8" t="str">
        <f t="shared" si="21"/>
        <v/>
      </c>
      <c r="R9790" s="8" t="str">
        <f>if(and(P9790&lt;&gt;"",Q9790&lt;&gt;"newexp",Q9790&lt;&gt;"nostart"),countifs(script_conform_dispatching!A:A,P9790,script_conform_dispatching!B:B,Q9790),"")</f>
        <v/>
      </c>
      <c r="S9790" s="8" t="str">
        <f t="shared" si="3"/>
        <v/>
      </c>
    </row>
    <row r="9791" hidden="1">
      <c r="A9791" s="6" t="s">
        <v>24509</v>
      </c>
      <c r="B9791" s="6" t="s">
        <v>389</v>
      </c>
      <c r="C9791" s="6" t="s">
        <v>411</v>
      </c>
      <c r="H9791" s="8" t="str">
        <f>VLOOKUP(C9791,agent_name_matching!A:B,2,false)</f>
        <v>System</v>
      </c>
      <c r="I9791" s="33"/>
      <c r="O9791" s="6" t="s">
        <v>24510</v>
      </c>
      <c r="P9791" s="8" t="str">
        <f t="shared" si="1"/>
        <v/>
      </c>
      <c r="Q9791" s="8" t="str">
        <f t="shared" si="21"/>
        <v/>
      </c>
      <c r="R9791" s="8" t="str">
        <f>if(and(P9791&lt;&gt;"",Q9791&lt;&gt;"newexp",Q9791&lt;&gt;"nostart"),countifs(script_conform_dispatching!A:A,P9791,script_conform_dispatching!B:B,Q9791),"")</f>
        <v/>
      </c>
      <c r="S9791" s="8" t="str">
        <f t="shared" si="3"/>
        <v/>
      </c>
    </row>
    <row r="9792" hidden="1">
      <c r="A9792" s="6" t="s">
        <v>24511</v>
      </c>
      <c r="B9792" s="6" t="s">
        <v>389</v>
      </c>
      <c r="C9792" s="6" t="s">
        <v>1007</v>
      </c>
      <c r="F9792" s="6" t="s">
        <v>415</v>
      </c>
      <c r="G9792" s="6" t="s">
        <v>416</v>
      </c>
      <c r="H9792" s="8" t="str">
        <f>VLOOKUP(C9792,agent_name_matching!A:B,2,false)</f>
        <v>Assessor LLM</v>
      </c>
      <c r="I9792" s="32" t="s">
        <v>1008</v>
      </c>
      <c r="J9792" s="6" t="s">
        <v>418</v>
      </c>
      <c r="L9792" s="6">
        <v>1858.0</v>
      </c>
      <c r="M9792" s="6">
        <v>14.0</v>
      </c>
      <c r="N9792" s="6">
        <v>591.0</v>
      </c>
      <c r="O9792" s="6" t="s">
        <v>24512</v>
      </c>
      <c r="P9792" s="8" t="str">
        <f t="shared" si="1"/>
        <v/>
      </c>
      <c r="Q9792" s="8" t="str">
        <f t="shared" si="21"/>
        <v/>
      </c>
      <c r="R9792" s="8" t="str">
        <f>if(and(P9792&lt;&gt;"",Q9792&lt;&gt;"newexp",Q9792&lt;&gt;"nostart"),countifs(script_conform_dispatching!A:A,P9792,script_conform_dispatching!B:B,Q9792),"")</f>
        <v/>
      </c>
      <c r="S9792" s="8" t="str">
        <f t="shared" si="3"/>
        <v/>
      </c>
    </row>
    <row r="9793" hidden="1">
      <c r="A9793" s="6" t="s">
        <v>24513</v>
      </c>
      <c r="B9793" s="6" t="s">
        <v>389</v>
      </c>
      <c r="C9793" s="6" t="s">
        <v>1011</v>
      </c>
      <c r="F9793" s="6" t="s">
        <v>415</v>
      </c>
      <c r="G9793" s="6" t="s">
        <v>416</v>
      </c>
      <c r="H9793" s="8" t="str">
        <f>VLOOKUP(C9793,agent_name_matching!A:B,2,false)</f>
        <v>Dialog LLM</v>
      </c>
      <c r="I9793" s="32" t="s">
        <v>24514</v>
      </c>
      <c r="J9793" s="6" t="s">
        <v>418</v>
      </c>
      <c r="L9793" s="6">
        <v>4084.0</v>
      </c>
      <c r="M9793" s="6">
        <v>52.0</v>
      </c>
      <c r="N9793" s="6">
        <v>1224.0</v>
      </c>
      <c r="O9793" s="6" t="s">
        <v>24515</v>
      </c>
      <c r="P9793" s="8" t="str">
        <f t="shared" si="1"/>
        <v/>
      </c>
      <c r="Q9793" s="8" t="str">
        <f t="shared" si="21"/>
        <v/>
      </c>
      <c r="R9793" s="8" t="str">
        <f>if(and(P9793&lt;&gt;"",Q9793&lt;&gt;"newexp",Q9793&lt;&gt;"nostart"),countifs(script_conform_dispatching!A:A,P9793,script_conform_dispatching!B:B,Q9793),"")</f>
        <v/>
      </c>
      <c r="S9793" s="8" t="str">
        <f t="shared" si="3"/>
        <v/>
      </c>
    </row>
    <row r="9794" hidden="1">
      <c r="A9794" s="6" t="s">
        <v>24516</v>
      </c>
      <c r="B9794" s="6" t="s">
        <v>389</v>
      </c>
      <c r="C9794" s="6" t="s">
        <v>37</v>
      </c>
      <c r="F9794" s="6" t="s">
        <v>415</v>
      </c>
      <c r="G9794" s="6" t="s">
        <v>416</v>
      </c>
      <c r="H9794" s="8" t="str">
        <f>VLOOKUP(C9794,agent_name_matching!A:B,2,false)</f>
        <v>Patient LLM</v>
      </c>
      <c r="I9794" s="32" t="s">
        <v>24517</v>
      </c>
      <c r="J9794" s="6" t="s">
        <v>418</v>
      </c>
      <c r="K9794" s="6">
        <v>1.0</v>
      </c>
      <c r="L9794" s="6">
        <v>1425.0</v>
      </c>
      <c r="M9794" s="6">
        <v>71.0</v>
      </c>
      <c r="N9794" s="6">
        <v>1413.0</v>
      </c>
      <c r="O9794" s="6" t="s">
        <v>24518</v>
      </c>
      <c r="P9794" s="8" t="str">
        <f t="shared" si="1"/>
        <v/>
      </c>
      <c r="Q9794" s="8" t="str">
        <f t="shared" si="21"/>
        <v/>
      </c>
      <c r="R9794" s="8" t="str">
        <f>if(and(P9794&lt;&gt;"",Q9794&lt;&gt;"newexp",Q9794&lt;&gt;"nostart"),countifs(script_conform_dispatching!A:A,P9794,script_conform_dispatching!B:B,Q9794),"")</f>
        <v/>
      </c>
      <c r="S9794" s="8" t="str">
        <f t="shared" si="3"/>
        <v/>
      </c>
    </row>
    <row r="9795" hidden="1">
      <c r="A9795" s="6" t="s">
        <v>24519</v>
      </c>
      <c r="B9795" s="6" t="s">
        <v>389</v>
      </c>
      <c r="C9795" s="6" t="s">
        <v>411</v>
      </c>
      <c r="H9795" s="8" t="str">
        <f>VLOOKUP(C9795,agent_name_matching!A:B,2,false)</f>
        <v>System</v>
      </c>
      <c r="I9795" s="33"/>
      <c r="O9795" s="6" t="s">
        <v>24520</v>
      </c>
      <c r="P9795" s="8" t="str">
        <f t="shared" si="1"/>
        <v/>
      </c>
      <c r="Q9795" s="8" t="str">
        <f t="shared" si="21"/>
        <v/>
      </c>
      <c r="R9795" s="8" t="str">
        <f>if(and(P9795&lt;&gt;"",Q9795&lt;&gt;"newexp",Q9795&lt;&gt;"nostart"),countifs(script_conform_dispatching!A:A,P9795,script_conform_dispatching!B:B,Q9795),"")</f>
        <v/>
      </c>
      <c r="S9795" s="8" t="str">
        <f t="shared" si="3"/>
        <v/>
      </c>
    </row>
    <row r="9796" hidden="1">
      <c r="A9796" s="6" t="s">
        <v>24521</v>
      </c>
      <c r="B9796" s="6" t="s">
        <v>389</v>
      </c>
      <c r="C9796" s="6" t="s">
        <v>1007</v>
      </c>
      <c r="F9796" s="6" t="s">
        <v>415</v>
      </c>
      <c r="G9796" s="6" t="s">
        <v>416</v>
      </c>
      <c r="H9796" s="8" t="str">
        <f>VLOOKUP(C9796,agent_name_matching!A:B,2,false)</f>
        <v>Assessor LLM</v>
      </c>
      <c r="I9796" s="32" t="s">
        <v>1008</v>
      </c>
      <c r="J9796" s="6" t="s">
        <v>418</v>
      </c>
      <c r="L9796" s="6">
        <v>1987.0</v>
      </c>
      <c r="M9796" s="6">
        <v>14.0</v>
      </c>
      <c r="N9796" s="6">
        <v>501.0</v>
      </c>
      <c r="O9796" s="6" t="s">
        <v>24522</v>
      </c>
      <c r="P9796" s="8" t="str">
        <f t="shared" si="1"/>
        <v/>
      </c>
      <c r="Q9796" s="8" t="str">
        <f t="shared" si="21"/>
        <v/>
      </c>
      <c r="R9796" s="8" t="str">
        <f>if(and(P9796&lt;&gt;"",Q9796&lt;&gt;"newexp",Q9796&lt;&gt;"nostart"),countifs(script_conform_dispatching!A:A,P9796,script_conform_dispatching!B:B,Q9796),"")</f>
        <v/>
      </c>
      <c r="S9796" s="8" t="str">
        <f t="shared" si="3"/>
        <v/>
      </c>
    </row>
    <row r="9797" hidden="1">
      <c r="A9797" s="6" t="s">
        <v>24523</v>
      </c>
      <c r="B9797" s="6" t="s">
        <v>389</v>
      </c>
      <c r="C9797" s="6" t="s">
        <v>1011</v>
      </c>
      <c r="F9797" s="6" t="s">
        <v>415</v>
      </c>
      <c r="G9797" s="6" t="s">
        <v>416</v>
      </c>
      <c r="H9797" s="8" t="str">
        <f>VLOOKUP(C9797,agent_name_matching!A:B,2,false)</f>
        <v>Dialog LLM</v>
      </c>
      <c r="I9797" s="32" t="s">
        <v>24524</v>
      </c>
      <c r="J9797" s="6" t="s">
        <v>418</v>
      </c>
      <c r="L9797" s="6">
        <v>4510.0</v>
      </c>
      <c r="M9797" s="6">
        <v>67.0</v>
      </c>
      <c r="N9797" s="6">
        <v>1039.0</v>
      </c>
      <c r="O9797" s="6" t="s">
        <v>24525</v>
      </c>
      <c r="P9797" s="8" t="str">
        <f t="shared" si="1"/>
        <v/>
      </c>
      <c r="Q9797" s="8" t="str">
        <f t="shared" si="21"/>
        <v/>
      </c>
      <c r="R9797" s="8" t="str">
        <f>if(and(P9797&lt;&gt;"",Q9797&lt;&gt;"newexp",Q9797&lt;&gt;"nostart"),countifs(script_conform_dispatching!A:A,P9797,script_conform_dispatching!B:B,Q9797),"")</f>
        <v/>
      </c>
      <c r="S9797" s="8" t="str">
        <f t="shared" si="3"/>
        <v/>
      </c>
    </row>
    <row r="9798" hidden="1">
      <c r="A9798" s="6" t="s">
        <v>24526</v>
      </c>
      <c r="B9798" s="6" t="s">
        <v>389</v>
      </c>
      <c r="C9798" s="6" t="s">
        <v>37</v>
      </c>
      <c r="F9798" s="6" t="s">
        <v>415</v>
      </c>
      <c r="G9798" s="6" t="s">
        <v>416</v>
      </c>
      <c r="H9798" s="8" t="str">
        <f>VLOOKUP(C9798,agent_name_matching!A:B,2,false)</f>
        <v>Patient LLM</v>
      </c>
      <c r="I9798" s="32" t="s">
        <v>24527</v>
      </c>
      <c r="J9798" s="6" t="s">
        <v>418</v>
      </c>
      <c r="K9798" s="6">
        <v>1.0</v>
      </c>
      <c r="L9798" s="6">
        <v>1571.0</v>
      </c>
      <c r="M9798" s="6">
        <v>71.0</v>
      </c>
      <c r="N9798" s="6">
        <v>1385.0</v>
      </c>
      <c r="O9798" s="6" t="s">
        <v>24528</v>
      </c>
      <c r="P9798" s="8" t="str">
        <f t="shared" si="1"/>
        <v/>
      </c>
      <c r="Q9798" s="8" t="str">
        <f t="shared" si="21"/>
        <v/>
      </c>
      <c r="R9798" s="8" t="str">
        <f>if(and(P9798&lt;&gt;"",Q9798&lt;&gt;"newexp",Q9798&lt;&gt;"nostart"),countifs(script_conform_dispatching!A:A,P9798,script_conform_dispatching!B:B,Q9798),"")</f>
        <v/>
      </c>
      <c r="S9798" s="8" t="str">
        <f t="shared" si="3"/>
        <v/>
      </c>
    </row>
    <row r="9799" hidden="1">
      <c r="A9799" s="6" t="s">
        <v>24529</v>
      </c>
      <c r="B9799" s="6" t="s">
        <v>389</v>
      </c>
      <c r="C9799" s="6" t="s">
        <v>411</v>
      </c>
      <c r="H9799" s="8" t="str">
        <f>VLOOKUP(C9799,agent_name_matching!A:B,2,false)</f>
        <v>System</v>
      </c>
      <c r="I9799" s="33"/>
      <c r="O9799" s="6" t="s">
        <v>24530</v>
      </c>
      <c r="P9799" s="8" t="str">
        <f t="shared" si="1"/>
        <v/>
      </c>
      <c r="Q9799" s="8" t="str">
        <f t="shared" si="21"/>
        <v/>
      </c>
      <c r="R9799" s="8" t="str">
        <f>if(and(P9799&lt;&gt;"",Q9799&lt;&gt;"newexp",Q9799&lt;&gt;"nostart"),countifs(script_conform_dispatching!A:A,P9799,script_conform_dispatching!B:B,Q9799),"")</f>
        <v/>
      </c>
      <c r="S9799" s="8" t="str">
        <f t="shared" si="3"/>
        <v/>
      </c>
    </row>
    <row r="9800" hidden="1">
      <c r="A9800" s="6" t="s">
        <v>24531</v>
      </c>
      <c r="B9800" s="6" t="s">
        <v>389</v>
      </c>
      <c r="C9800" s="6" t="s">
        <v>1007</v>
      </c>
      <c r="F9800" s="6" t="s">
        <v>415</v>
      </c>
      <c r="G9800" s="6" t="s">
        <v>416</v>
      </c>
      <c r="H9800" s="8" t="str">
        <f>VLOOKUP(C9800,agent_name_matching!A:B,2,false)</f>
        <v>Assessor LLM</v>
      </c>
      <c r="I9800" s="32" t="s">
        <v>1008</v>
      </c>
      <c r="J9800" s="6" t="s">
        <v>418</v>
      </c>
      <c r="L9800" s="6">
        <v>2131.0</v>
      </c>
      <c r="M9800" s="6">
        <v>14.0</v>
      </c>
      <c r="N9800" s="6">
        <v>672.0</v>
      </c>
      <c r="O9800" s="6" t="s">
        <v>24532</v>
      </c>
      <c r="P9800" s="8" t="str">
        <f t="shared" si="1"/>
        <v/>
      </c>
      <c r="Q9800" s="8" t="str">
        <f t="shared" si="21"/>
        <v/>
      </c>
      <c r="R9800" s="8" t="str">
        <f>if(and(P9800&lt;&gt;"",Q9800&lt;&gt;"newexp",Q9800&lt;&gt;"nostart"),countifs(script_conform_dispatching!A:A,P9800,script_conform_dispatching!B:B,Q9800),"")</f>
        <v/>
      </c>
      <c r="S9800" s="8" t="str">
        <f t="shared" si="3"/>
        <v/>
      </c>
    </row>
    <row r="9801" hidden="1">
      <c r="A9801" s="6" t="s">
        <v>24533</v>
      </c>
      <c r="B9801" s="6" t="s">
        <v>389</v>
      </c>
      <c r="C9801" s="6" t="s">
        <v>1011</v>
      </c>
      <c r="F9801" s="6" t="s">
        <v>415</v>
      </c>
      <c r="G9801" s="6" t="s">
        <v>416</v>
      </c>
      <c r="H9801" s="8" t="str">
        <f>VLOOKUP(C9801,agent_name_matching!A:B,2,false)</f>
        <v>Dialog LLM</v>
      </c>
      <c r="I9801" s="32" t="s">
        <v>24534</v>
      </c>
      <c r="J9801" s="6" t="s">
        <v>418</v>
      </c>
      <c r="L9801" s="6">
        <v>4951.0</v>
      </c>
      <c r="M9801" s="6">
        <v>157.0</v>
      </c>
      <c r="N9801" s="6">
        <v>2078.0</v>
      </c>
      <c r="O9801" s="6" t="s">
        <v>24535</v>
      </c>
      <c r="P9801" s="8" t="str">
        <f t="shared" si="1"/>
        <v/>
      </c>
      <c r="Q9801" s="8" t="str">
        <f t="shared" si="21"/>
        <v/>
      </c>
      <c r="R9801" s="8" t="str">
        <f>if(and(P9801&lt;&gt;"",Q9801&lt;&gt;"newexp",Q9801&lt;&gt;"nostart"),countifs(script_conform_dispatching!A:A,P9801,script_conform_dispatching!B:B,Q9801),"")</f>
        <v/>
      </c>
      <c r="S9801" s="8" t="str">
        <f t="shared" si="3"/>
        <v/>
      </c>
    </row>
    <row r="9802" hidden="1">
      <c r="A9802" s="6" t="s">
        <v>24536</v>
      </c>
      <c r="B9802" s="6" t="s">
        <v>389</v>
      </c>
      <c r="C9802" s="6" t="s">
        <v>37</v>
      </c>
      <c r="F9802" s="6" t="s">
        <v>415</v>
      </c>
      <c r="G9802" s="6" t="s">
        <v>416</v>
      </c>
      <c r="H9802" s="8" t="str">
        <f>VLOOKUP(C9802,agent_name_matching!A:B,2,false)</f>
        <v>Patient LLM</v>
      </c>
      <c r="I9802" s="32" t="s">
        <v>24537</v>
      </c>
      <c r="J9802" s="6" t="s">
        <v>418</v>
      </c>
      <c r="K9802" s="6">
        <v>1.0</v>
      </c>
      <c r="L9802" s="6">
        <v>1807.0</v>
      </c>
      <c r="M9802" s="6">
        <v>35.0</v>
      </c>
      <c r="N9802" s="6">
        <v>797.0</v>
      </c>
      <c r="O9802" s="6" t="s">
        <v>24538</v>
      </c>
      <c r="P9802" s="8" t="str">
        <f t="shared" si="1"/>
        <v/>
      </c>
      <c r="Q9802" s="8" t="str">
        <f t="shared" si="21"/>
        <v/>
      </c>
      <c r="R9802" s="8" t="str">
        <f>if(and(P9802&lt;&gt;"",Q9802&lt;&gt;"newexp",Q9802&lt;&gt;"nostart"),countifs(script_conform_dispatching!A:A,P9802,script_conform_dispatching!B:B,Q9802),"")</f>
        <v/>
      </c>
      <c r="S9802" s="8" t="str">
        <f t="shared" si="3"/>
        <v/>
      </c>
    </row>
    <row r="9803" hidden="1">
      <c r="A9803" s="6" t="s">
        <v>24539</v>
      </c>
      <c r="B9803" s="6" t="s">
        <v>389</v>
      </c>
      <c r="C9803" s="6" t="s">
        <v>411</v>
      </c>
      <c r="H9803" s="8" t="str">
        <f>VLOOKUP(C9803,agent_name_matching!A:B,2,false)</f>
        <v>System</v>
      </c>
      <c r="I9803" s="33"/>
      <c r="O9803" s="6" t="s">
        <v>24540</v>
      </c>
      <c r="P9803" s="8" t="str">
        <f t="shared" si="1"/>
        <v/>
      </c>
      <c r="Q9803" s="8" t="str">
        <f t="shared" si="21"/>
        <v/>
      </c>
      <c r="R9803" s="8" t="str">
        <f>if(and(P9803&lt;&gt;"",Q9803&lt;&gt;"newexp",Q9803&lt;&gt;"nostart"),countifs(script_conform_dispatching!A:A,P9803,script_conform_dispatching!B:B,Q9803),"")</f>
        <v/>
      </c>
      <c r="S9803" s="8" t="str">
        <f t="shared" si="3"/>
        <v/>
      </c>
    </row>
    <row r="9804" hidden="1">
      <c r="A9804" s="6" t="s">
        <v>24541</v>
      </c>
      <c r="B9804" s="6" t="s">
        <v>389</v>
      </c>
      <c r="C9804" s="6" t="s">
        <v>1007</v>
      </c>
      <c r="F9804" s="6" t="s">
        <v>415</v>
      </c>
      <c r="G9804" s="6" t="s">
        <v>416</v>
      </c>
      <c r="H9804" s="8" t="str">
        <f>VLOOKUP(C9804,agent_name_matching!A:B,2,false)</f>
        <v>Assessor LLM</v>
      </c>
      <c r="I9804" s="32" t="s">
        <v>1040</v>
      </c>
      <c r="J9804" s="6" t="s">
        <v>418</v>
      </c>
      <c r="L9804" s="6">
        <v>2328.0</v>
      </c>
      <c r="M9804" s="6">
        <v>12.0</v>
      </c>
      <c r="N9804" s="6">
        <v>721.0</v>
      </c>
      <c r="O9804" s="6" t="s">
        <v>24542</v>
      </c>
      <c r="P9804" s="8" t="str">
        <f t="shared" si="1"/>
        <v/>
      </c>
      <c r="Q9804" s="8" t="str">
        <f t="shared" si="21"/>
        <v/>
      </c>
      <c r="R9804" s="8" t="str">
        <f>if(and(P9804&lt;&gt;"",Q9804&lt;&gt;"newexp",Q9804&lt;&gt;"nostart"),countifs(script_conform_dispatching!A:A,P9804,script_conform_dispatching!B:B,Q9804),"")</f>
        <v/>
      </c>
      <c r="S9804" s="8" t="str">
        <f t="shared" si="3"/>
        <v/>
      </c>
    </row>
    <row r="9805" hidden="1">
      <c r="A9805" s="6" t="s">
        <v>24543</v>
      </c>
      <c r="B9805" s="6" t="s">
        <v>389</v>
      </c>
      <c r="C9805" s="6" t="s">
        <v>407</v>
      </c>
      <c r="D9805" s="6">
        <v>3.0</v>
      </c>
      <c r="E9805" s="6" t="s">
        <v>445</v>
      </c>
      <c r="H9805" s="8" t="str">
        <f>VLOOKUP(C9805,agent_name_matching!A:B,2,false)</f>
        <v>--</v>
      </c>
      <c r="I9805" s="33"/>
      <c r="O9805" s="6" t="s">
        <v>24544</v>
      </c>
      <c r="P9805" s="8">
        <f t="shared" si="1"/>
        <v>3</v>
      </c>
      <c r="Q9805" s="8">
        <f t="shared" si="21"/>
        <v>4</v>
      </c>
      <c r="R9805" s="8">
        <f>if(and(P9805&lt;&gt;"",Q9805&lt;&gt;"newexp",Q9805&lt;&gt;"nostart"),countifs(script_conform_dispatching!A:A,P9805,script_conform_dispatching!B:B,Q9805),"")</f>
        <v>1</v>
      </c>
      <c r="S9805" s="8" t="str">
        <f t="shared" si="3"/>
        <v/>
      </c>
    </row>
    <row r="9806" hidden="1">
      <c r="A9806" s="6" t="s">
        <v>24545</v>
      </c>
      <c r="B9806" s="6" t="s">
        <v>389</v>
      </c>
      <c r="C9806" s="6" t="s">
        <v>1045</v>
      </c>
      <c r="F9806" s="6" t="s">
        <v>415</v>
      </c>
      <c r="G9806" s="6" t="s">
        <v>416</v>
      </c>
      <c r="H9806" s="8" t="str">
        <f>VLOOKUP(C9806,agent_name_matching!A:B,2,false)</f>
        <v>Dispatcher LLM</v>
      </c>
      <c r="I9806" s="32" t="s">
        <v>1165</v>
      </c>
      <c r="J9806" s="6" t="s">
        <v>418</v>
      </c>
      <c r="L9806" s="6">
        <v>3745.0</v>
      </c>
      <c r="M9806" s="6">
        <v>210.0</v>
      </c>
      <c r="N9806" s="6">
        <v>2846.0</v>
      </c>
      <c r="O9806" s="6" t="s">
        <v>24546</v>
      </c>
      <c r="P9806" s="8" t="str">
        <f t="shared" si="1"/>
        <v/>
      </c>
      <c r="Q9806" s="8" t="str">
        <f t="shared" si="21"/>
        <v/>
      </c>
      <c r="R9806" s="8" t="str">
        <f>if(and(P9806&lt;&gt;"",Q9806&lt;&gt;"newexp",Q9806&lt;&gt;"nostart"),countifs(script_conform_dispatching!A:A,P9806,script_conform_dispatching!B:B,Q9806),"")</f>
        <v/>
      </c>
      <c r="S9806" s="8" t="str">
        <f t="shared" si="3"/>
        <v/>
      </c>
    </row>
    <row r="9807" hidden="1">
      <c r="A9807" s="6" t="s">
        <v>24547</v>
      </c>
      <c r="B9807" s="6" t="s">
        <v>389</v>
      </c>
      <c r="C9807" s="6" t="s">
        <v>407</v>
      </c>
      <c r="D9807" s="6">
        <v>4.0</v>
      </c>
      <c r="E9807" s="6" t="s">
        <v>408</v>
      </c>
      <c r="H9807" s="8" t="str">
        <f>VLOOKUP(C9807,agent_name_matching!A:B,2,false)</f>
        <v>--</v>
      </c>
      <c r="I9807" s="33"/>
      <c r="O9807" s="6" t="s">
        <v>24548</v>
      </c>
      <c r="P9807" s="8" t="str">
        <f t="shared" si="1"/>
        <v/>
      </c>
      <c r="Q9807" s="8" t="str">
        <f t="shared" si="21"/>
        <v/>
      </c>
      <c r="R9807" s="8" t="str">
        <f>if(and(P9807&lt;&gt;"",Q9807&lt;&gt;"newexp",Q9807&lt;&gt;"nostart"),countifs(script_conform_dispatching!A:A,P9807,script_conform_dispatching!B:B,Q9807),"")</f>
        <v/>
      </c>
      <c r="S9807" s="8" t="str">
        <f t="shared" si="3"/>
        <v/>
      </c>
    </row>
    <row r="9808" hidden="1">
      <c r="A9808" s="6" t="s">
        <v>24549</v>
      </c>
      <c r="B9808" s="6" t="s">
        <v>389</v>
      </c>
      <c r="C9808" s="6" t="s">
        <v>1011</v>
      </c>
      <c r="F9808" s="6" t="s">
        <v>415</v>
      </c>
      <c r="G9808" s="6" t="s">
        <v>416</v>
      </c>
      <c r="H9808" s="8" t="str">
        <f>VLOOKUP(C9808,agent_name_matching!A:B,2,false)</f>
        <v>Dialog LLM</v>
      </c>
      <c r="I9808" s="32" t="s">
        <v>24550</v>
      </c>
      <c r="J9808" s="6" t="s">
        <v>418</v>
      </c>
      <c r="L9808" s="6">
        <v>5657.0</v>
      </c>
      <c r="M9808" s="6">
        <v>129.0</v>
      </c>
      <c r="N9808" s="6">
        <v>2143.0</v>
      </c>
      <c r="O9808" s="6" t="s">
        <v>24551</v>
      </c>
      <c r="P9808" s="8" t="str">
        <f t="shared" si="1"/>
        <v/>
      </c>
      <c r="Q9808" s="8" t="str">
        <f t="shared" si="21"/>
        <v/>
      </c>
      <c r="R9808" s="8" t="str">
        <f>if(and(P9808&lt;&gt;"",Q9808&lt;&gt;"newexp",Q9808&lt;&gt;"nostart"),countifs(script_conform_dispatching!A:A,P9808,script_conform_dispatching!B:B,Q9808),"")</f>
        <v/>
      </c>
      <c r="S9808" s="8" t="str">
        <f t="shared" si="3"/>
        <v/>
      </c>
    </row>
    <row r="9809" hidden="1">
      <c r="A9809" s="6" t="s">
        <v>24552</v>
      </c>
      <c r="B9809" s="6" t="s">
        <v>389</v>
      </c>
      <c r="C9809" s="6" t="s">
        <v>450</v>
      </c>
      <c r="F9809" s="6" t="s">
        <v>415</v>
      </c>
      <c r="G9809" s="6" t="s">
        <v>416</v>
      </c>
      <c r="H9809" s="8" t="str">
        <f>VLOOKUP(C9809,agent_name_matching!A:B,2,false)</f>
        <v>Validator LLM</v>
      </c>
      <c r="I9809" s="32" t="s">
        <v>24553</v>
      </c>
      <c r="J9809" s="6" t="s">
        <v>452</v>
      </c>
      <c r="L9809" s="6">
        <v>2285.0</v>
      </c>
      <c r="M9809" s="6">
        <v>29.0</v>
      </c>
      <c r="N9809" s="6">
        <v>903.0</v>
      </c>
      <c r="O9809" s="6" t="s">
        <v>24554</v>
      </c>
      <c r="P9809" s="8" t="str">
        <f t="shared" si="1"/>
        <v/>
      </c>
      <c r="Q9809" s="8" t="str">
        <f t="shared" si="21"/>
        <v/>
      </c>
      <c r="R9809" s="8" t="str">
        <f>if(and(P9809&lt;&gt;"",Q9809&lt;&gt;"newexp",Q9809&lt;&gt;"nostart"),countifs(script_conform_dispatching!A:A,P9809,script_conform_dispatching!B:B,Q9809),"")</f>
        <v/>
      </c>
      <c r="S9809" s="8" t="str">
        <f t="shared" si="3"/>
        <v/>
      </c>
    </row>
    <row r="9810" hidden="1">
      <c r="A9810" s="6" t="s">
        <v>24555</v>
      </c>
      <c r="B9810" s="6" t="s">
        <v>389</v>
      </c>
      <c r="C9810" s="6" t="s">
        <v>37</v>
      </c>
      <c r="F9810" s="6" t="s">
        <v>415</v>
      </c>
      <c r="G9810" s="6" t="s">
        <v>416</v>
      </c>
      <c r="H9810" s="8" t="str">
        <f>VLOOKUP(C9810,agent_name_matching!A:B,2,false)</f>
        <v>Patient LLM</v>
      </c>
      <c r="I9810" s="32" t="s">
        <v>24556</v>
      </c>
      <c r="J9810" s="6" t="s">
        <v>418</v>
      </c>
      <c r="K9810" s="6">
        <v>1.0</v>
      </c>
      <c r="L9810" s="6">
        <v>1979.0</v>
      </c>
      <c r="M9810" s="6">
        <v>32.0</v>
      </c>
      <c r="N9810" s="6">
        <v>828.0</v>
      </c>
      <c r="O9810" s="6" t="s">
        <v>24557</v>
      </c>
      <c r="P9810" s="8" t="str">
        <f t="shared" si="1"/>
        <v/>
      </c>
      <c r="Q9810" s="8" t="str">
        <f t="shared" si="21"/>
        <v/>
      </c>
      <c r="R9810" s="8" t="str">
        <f>if(and(P9810&lt;&gt;"",Q9810&lt;&gt;"newexp",Q9810&lt;&gt;"nostart"),countifs(script_conform_dispatching!A:A,P9810,script_conform_dispatching!B:B,Q9810),"")</f>
        <v/>
      </c>
      <c r="S9810" s="8" t="str">
        <f t="shared" si="3"/>
        <v/>
      </c>
    </row>
    <row r="9811" hidden="1">
      <c r="A9811" s="6" t="s">
        <v>24558</v>
      </c>
      <c r="B9811" s="6" t="s">
        <v>389</v>
      </c>
      <c r="C9811" s="6" t="s">
        <v>411</v>
      </c>
      <c r="H9811" s="8" t="str">
        <f>VLOOKUP(C9811,agent_name_matching!A:B,2,false)</f>
        <v>System</v>
      </c>
      <c r="I9811" s="33"/>
      <c r="O9811" s="6" t="s">
        <v>24559</v>
      </c>
      <c r="P9811" s="8" t="str">
        <f t="shared" si="1"/>
        <v/>
      </c>
      <c r="Q9811" s="8" t="str">
        <f t="shared" si="21"/>
        <v/>
      </c>
      <c r="R9811" s="8" t="str">
        <f>if(and(P9811&lt;&gt;"",Q9811&lt;&gt;"newexp",Q9811&lt;&gt;"nostart"),countifs(script_conform_dispatching!A:A,P9811,script_conform_dispatching!B:B,Q9811),"")</f>
        <v/>
      </c>
      <c r="S9811" s="8" t="str">
        <f t="shared" si="3"/>
        <v/>
      </c>
    </row>
    <row r="9812" hidden="1">
      <c r="A9812" s="6" t="s">
        <v>24560</v>
      </c>
      <c r="B9812" s="6" t="s">
        <v>389</v>
      </c>
      <c r="C9812" s="6" t="s">
        <v>1007</v>
      </c>
      <c r="F9812" s="6" t="s">
        <v>415</v>
      </c>
      <c r="G9812" s="6" t="s">
        <v>416</v>
      </c>
      <c r="H9812" s="8" t="str">
        <f>VLOOKUP(C9812,agent_name_matching!A:B,2,false)</f>
        <v>Assessor LLM</v>
      </c>
      <c r="I9812" s="32" t="s">
        <v>1008</v>
      </c>
      <c r="J9812" s="6" t="s">
        <v>418</v>
      </c>
      <c r="L9812" s="6">
        <v>2448.0</v>
      </c>
      <c r="M9812" s="6">
        <v>14.0</v>
      </c>
      <c r="N9812" s="6">
        <v>668.0</v>
      </c>
      <c r="O9812" s="6" t="s">
        <v>24561</v>
      </c>
      <c r="P9812" s="8" t="str">
        <f t="shared" si="1"/>
        <v/>
      </c>
      <c r="Q9812" s="8" t="str">
        <f t="shared" si="21"/>
        <v/>
      </c>
      <c r="R9812" s="8" t="str">
        <f>if(and(P9812&lt;&gt;"",Q9812&lt;&gt;"newexp",Q9812&lt;&gt;"nostart"),countifs(script_conform_dispatching!A:A,P9812,script_conform_dispatching!B:B,Q9812),"")</f>
        <v/>
      </c>
      <c r="S9812" s="8" t="str">
        <f t="shared" si="3"/>
        <v/>
      </c>
    </row>
    <row r="9813" hidden="1">
      <c r="A9813" s="6" t="s">
        <v>24562</v>
      </c>
      <c r="B9813" s="6" t="s">
        <v>389</v>
      </c>
      <c r="C9813" s="6" t="s">
        <v>1011</v>
      </c>
      <c r="F9813" s="6" t="s">
        <v>415</v>
      </c>
      <c r="G9813" s="6" t="s">
        <v>416</v>
      </c>
      <c r="H9813" s="8" t="str">
        <f>VLOOKUP(C9813,agent_name_matching!A:B,2,false)</f>
        <v>Dialog LLM</v>
      </c>
      <c r="I9813" s="32" t="s">
        <v>24563</v>
      </c>
      <c r="J9813" s="6" t="s">
        <v>418</v>
      </c>
      <c r="L9813" s="6">
        <v>6069.0</v>
      </c>
      <c r="M9813" s="6">
        <v>49.0</v>
      </c>
      <c r="N9813" s="6">
        <v>2427.0</v>
      </c>
      <c r="O9813" s="6" t="s">
        <v>24564</v>
      </c>
      <c r="P9813" s="8" t="str">
        <f t="shared" si="1"/>
        <v/>
      </c>
      <c r="Q9813" s="8" t="str">
        <f t="shared" si="21"/>
        <v/>
      </c>
      <c r="R9813" s="8" t="str">
        <f>if(and(P9813&lt;&gt;"",Q9813&lt;&gt;"newexp",Q9813&lt;&gt;"nostart"),countifs(script_conform_dispatching!A:A,P9813,script_conform_dispatching!B:B,Q9813),"")</f>
        <v/>
      </c>
      <c r="S9813" s="8" t="str">
        <f t="shared" si="3"/>
        <v/>
      </c>
    </row>
    <row r="9814" hidden="1">
      <c r="A9814" s="6" t="s">
        <v>24565</v>
      </c>
      <c r="B9814" s="6" t="s">
        <v>389</v>
      </c>
      <c r="C9814" s="6" t="s">
        <v>37</v>
      </c>
      <c r="F9814" s="6" t="s">
        <v>415</v>
      </c>
      <c r="G9814" s="6" t="s">
        <v>416</v>
      </c>
      <c r="H9814" s="8" t="str">
        <f>VLOOKUP(C9814,agent_name_matching!A:B,2,false)</f>
        <v>Patient LLM</v>
      </c>
      <c r="I9814" s="32" t="s">
        <v>24566</v>
      </c>
      <c r="J9814" s="6" t="s">
        <v>418</v>
      </c>
      <c r="K9814" s="6">
        <v>1.0</v>
      </c>
      <c r="L9814" s="6">
        <v>2068.0</v>
      </c>
      <c r="M9814" s="6">
        <v>56.0</v>
      </c>
      <c r="N9814" s="6">
        <v>1427.0</v>
      </c>
      <c r="O9814" s="6" t="s">
        <v>24567</v>
      </c>
      <c r="P9814" s="8" t="str">
        <f t="shared" si="1"/>
        <v/>
      </c>
      <c r="Q9814" s="8" t="str">
        <f t="shared" si="21"/>
        <v/>
      </c>
      <c r="R9814" s="8" t="str">
        <f>if(and(P9814&lt;&gt;"",Q9814&lt;&gt;"newexp",Q9814&lt;&gt;"nostart"),countifs(script_conform_dispatching!A:A,P9814,script_conform_dispatching!B:B,Q9814),"")</f>
        <v/>
      </c>
      <c r="S9814" s="8" t="str">
        <f t="shared" si="3"/>
        <v/>
      </c>
    </row>
    <row r="9815" hidden="1">
      <c r="A9815" s="6" t="s">
        <v>24568</v>
      </c>
      <c r="B9815" s="6" t="s">
        <v>389</v>
      </c>
      <c r="C9815" s="6" t="s">
        <v>411</v>
      </c>
      <c r="H9815" s="8" t="str">
        <f>VLOOKUP(C9815,agent_name_matching!A:B,2,false)</f>
        <v>System</v>
      </c>
      <c r="I9815" s="33"/>
      <c r="O9815" s="6" t="s">
        <v>24569</v>
      </c>
      <c r="P9815" s="8" t="str">
        <f t="shared" si="1"/>
        <v/>
      </c>
      <c r="Q9815" s="8" t="str">
        <f t="shared" si="21"/>
        <v/>
      </c>
      <c r="R9815" s="8" t="str">
        <f>if(and(P9815&lt;&gt;"",Q9815&lt;&gt;"newexp",Q9815&lt;&gt;"nostart"),countifs(script_conform_dispatching!A:A,P9815,script_conform_dispatching!B:B,Q9815),"")</f>
        <v/>
      </c>
      <c r="S9815" s="8" t="str">
        <f t="shared" si="3"/>
        <v/>
      </c>
    </row>
    <row r="9816" hidden="1">
      <c r="A9816" s="6" t="s">
        <v>24570</v>
      </c>
      <c r="B9816" s="6" t="s">
        <v>389</v>
      </c>
      <c r="C9816" s="6" t="s">
        <v>1007</v>
      </c>
      <c r="F9816" s="6" t="s">
        <v>415</v>
      </c>
      <c r="G9816" s="6" t="s">
        <v>416</v>
      </c>
      <c r="H9816" s="8" t="str">
        <f>VLOOKUP(C9816,agent_name_matching!A:B,2,false)</f>
        <v>Assessor LLM</v>
      </c>
      <c r="I9816" s="32" t="s">
        <v>1008</v>
      </c>
      <c r="J9816" s="6" t="s">
        <v>418</v>
      </c>
      <c r="L9816" s="6">
        <v>2558.0</v>
      </c>
      <c r="M9816" s="6">
        <v>14.0</v>
      </c>
      <c r="N9816" s="6">
        <v>672.0</v>
      </c>
      <c r="O9816" s="6" t="s">
        <v>24571</v>
      </c>
      <c r="P9816" s="8" t="str">
        <f t="shared" si="1"/>
        <v/>
      </c>
      <c r="Q9816" s="8" t="str">
        <f t="shared" si="21"/>
        <v/>
      </c>
      <c r="R9816" s="8" t="str">
        <f>if(and(P9816&lt;&gt;"",Q9816&lt;&gt;"newexp",Q9816&lt;&gt;"nostart"),countifs(script_conform_dispatching!A:A,P9816,script_conform_dispatching!B:B,Q9816),"")</f>
        <v/>
      </c>
      <c r="S9816" s="8" t="str">
        <f t="shared" si="3"/>
        <v/>
      </c>
    </row>
    <row r="9817" hidden="1">
      <c r="A9817" s="6" t="s">
        <v>24572</v>
      </c>
      <c r="B9817" s="6" t="s">
        <v>389</v>
      </c>
      <c r="C9817" s="6" t="s">
        <v>1011</v>
      </c>
      <c r="F9817" s="6" t="s">
        <v>415</v>
      </c>
      <c r="G9817" s="6" t="s">
        <v>416</v>
      </c>
      <c r="H9817" s="8" t="str">
        <f>VLOOKUP(C9817,agent_name_matching!A:B,2,false)</f>
        <v>Dialog LLM</v>
      </c>
      <c r="I9817" s="32" t="s">
        <v>24573</v>
      </c>
      <c r="J9817" s="6" t="s">
        <v>418</v>
      </c>
      <c r="L9817" s="6">
        <v>6425.0</v>
      </c>
      <c r="M9817" s="6">
        <v>69.0</v>
      </c>
      <c r="N9817" s="6">
        <v>1382.0</v>
      </c>
      <c r="O9817" s="6" t="s">
        <v>24574</v>
      </c>
      <c r="P9817" s="8" t="str">
        <f t="shared" si="1"/>
        <v/>
      </c>
      <c r="Q9817" s="8" t="str">
        <f t="shared" si="21"/>
        <v/>
      </c>
      <c r="R9817" s="8" t="str">
        <f>if(and(P9817&lt;&gt;"",Q9817&lt;&gt;"newexp",Q9817&lt;&gt;"nostart"),countifs(script_conform_dispatching!A:A,P9817,script_conform_dispatching!B:B,Q9817),"")</f>
        <v/>
      </c>
      <c r="S9817" s="8" t="str">
        <f t="shared" si="3"/>
        <v/>
      </c>
    </row>
    <row r="9818" hidden="1">
      <c r="A9818" s="6" t="s">
        <v>24575</v>
      </c>
      <c r="B9818" s="6" t="s">
        <v>389</v>
      </c>
      <c r="C9818" s="6" t="s">
        <v>37</v>
      </c>
      <c r="F9818" s="6" t="s">
        <v>415</v>
      </c>
      <c r="G9818" s="6" t="s">
        <v>416</v>
      </c>
      <c r="H9818" s="8" t="str">
        <f>VLOOKUP(C9818,agent_name_matching!A:B,2,false)</f>
        <v>Patient LLM</v>
      </c>
      <c r="I9818" s="32" t="s">
        <v>24576</v>
      </c>
      <c r="J9818" s="6" t="s">
        <v>418</v>
      </c>
      <c r="K9818" s="6">
        <v>1.0</v>
      </c>
      <c r="L9818" s="6">
        <v>2201.0</v>
      </c>
      <c r="M9818" s="6">
        <v>82.0</v>
      </c>
      <c r="N9818" s="6">
        <v>1386.0</v>
      </c>
      <c r="O9818" s="6" t="s">
        <v>24577</v>
      </c>
      <c r="P9818" s="8" t="str">
        <f t="shared" si="1"/>
        <v/>
      </c>
      <c r="Q9818" s="8" t="str">
        <f t="shared" si="21"/>
        <v/>
      </c>
      <c r="R9818" s="8" t="str">
        <f>if(and(P9818&lt;&gt;"",Q9818&lt;&gt;"newexp",Q9818&lt;&gt;"nostart"),countifs(script_conform_dispatching!A:A,P9818,script_conform_dispatching!B:B,Q9818),"")</f>
        <v/>
      </c>
      <c r="S9818" s="8" t="str">
        <f t="shared" si="3"/>
        <v/>
      </c>
    </row>
    <row r="9819" hidden="1">
      <c r="A9819" s="6" t="s">
        <v>24578</v>
      </c>
      <c r="B9819" s="6" t="s">
        <v>389</v>
      </c>
      <c r="C9819" s="6" t="s">
        <v>411</v>
      </c>
      <c r="H9819" s="8" t="str">
        <f>VLOOKUP(C9819,agent_name_matching!A:B,2,false)</f>
        <v>System</v>
      </c>
      <c r="I9819" s="33"/>
      <c r="O9819" s="6" t="s">
        <v>24579</v>
      </c>
      <c r="P9819" s="8" t="str">
        <f t="shared" si="1"/>
        <v/>
      </c>
      <c r="Q9819" s="8" t="str">
        <f t="shared" si="21"/>
        <v/>
      </c>
      <c r="R9819" s="8" t="str">
        <f>if(and(P9819&lt;&gt;"",Q9819&lt;&gt;"newexp",Q9819&lt;&gt;"nostart"),countifs(script_conform_dispatching!A:A,P9819,script_conform_dispatching!B:B,Q9819),"")</f>
        <v/>
      </c>
      <c r="S9819" s="8" t="str">
        <f t="shared" si="3"/>
        <v/>
      </c>
    </row>
    <row r="9820" hidden="1">
      <c r="A9820" s="6" t="s">
        <v>24580</v>
      </c>
      <c r="B9820" s="6" t="s">
        <v>389</v>
      </c>
      <c r="C9820" s="6" t="s">
        <v>1007</v>
      </c>
      <c r="F9820" s="6" t="s">
        <v>415</v>
      </c>
      <c r="G9820" s="6" t="s">
        <v>416</v>
      </c>
      <c r="H9820" s="8" t="str">
        <f>VLOOKUP(C9820,agent_name_matching!A:B,2,false)</f>
        <v>Assessor LLM</v>
      </c>
      <c r="I9820" s="32" t="s">
        <v>1008</v>
      </c>
      <c r="J9820" s="6" t="s">
        <v>418</v>
      </c>
      <c r="L9820" s="6">
        <v>2714.0</v>
      </c>
      <c r="M9820" s="6">
        <v>14.0</v>
      </c>
      <c r="N9820" s="6">
        <v>800.0</v>
      </c>
      <c r="O9820" s="6" t="s">
        <v>24581</v>
      </c>
      <c r="P9820" s="8" t="str">
        <f t="shared" si="1"/>
        <v/>
      </c>
      <c r="Q9820" s="8" t="str">
        <f t="shared" si="21"/>
        <v/>
      </c>
      <c r="R9820" s="8" t="str">
        <f>if(and(P9820&lt;&gt;"",Q9820&lt;&gt;"newexp",Q9820&lt;&gt;"nostart"),countifs(script_conform_dispatching!A:A,P9820,script_conform_dispatching!B:B,Q9820),"")</f>
        <v/>
      </c>
      <c r="S9820" s="8" t="str">
        <f t="shared" si="3"/>
        <v/>
      </c>
    </row>
    <row r="9821" hidden="1">
      <c r="A9821" s="6" t="s">
        <v>24582</v>
      </c>
      <c r="B9821" s="6" t="s">
        <v>389</v>
      </c>
      <c r="C9821" s="6" t="s">
        <v>1011</v>
      </c>
      <c r="F9821" s="6" t="s">
        <v>415</v>
      </c>
      <c r="G9821" s="6" t="s">
        <v>416</v>
      </c>
      <c r="H9821" s="8" t="str">
        <f>VLOOKUP(C9821,agent_name_matching!A:B,2,false)</f>
        <v>Dialog LLM</v>
      </c>
      <c r="I9821" s="32" t="s">
        <v>24583</v>
      </c>
      <c r="J9821" s="6" t="s">
        <v>418</v>
      </c>
      <c r="L9821" s="6">
        <v>6827.0</v>
      </c>
      <c r="M9821" s="6">
        <v>87.0</v>
      </c>
      <c r="N9821" s="6">
        <v>4155.0</v>
      </c>
      <c r="O9821" s="6" t="s">
        <v>24584</v>
      </c>
      <c r="P9821" s="8" t="str">
        <f t="shared" si="1"/>
        <v/>
      </c>
      <c r="Q9821" s="8" t="str">
        <f t="shared" si="21"/>
        <v/>
      </c>
      <c r="R9821" s="8" t="str">
        <f>if(and(P9821&lt;&gt;"",Q9821&lt;&gt;"newexp",Q9821&lt;&gt;"nostart"),countifs(script_conform_dispatching!A:A,P9821,script_conform_dispatching!B:B,Q9821),"")</f>
        <v/>
      </c>
      <c r="S9821" s="8" t="str">
        <f t="shared" si="3"/>
        <v/>
      </c>
    </row>
    <row r="9822" hidden="1">
      <c r="A9822" s="6" t="s">
        <v>24585</v>
      </c>
      <c r="B9822" s="6" t="s">
        <v>389</v>
      </c>
      <c r="C9822" s="6" t="s">
        <v>37</v>
      </c>
      <c r="F9822" s="6" t="s">
        <v>415</v>
      </c>
      <c r="G9822" s="6" t="s">
        <v>416</v>
      </c>
      <c r="H9822" s="8" t="str">
        <f>VLOOKUP(C9822,agent_name_matching!A:B,2,false)</f>
        <v>Patient LLM</v>
      </c>
      <c r="I9822" s="32" t="s">
        <v>24586</v>
      </c>
      <c r="J9822" s="6" t="s">
        <v>418</v>
      </c>
      <c r="K9822" s="6">
        <v>1.0</v>
      </c>
      <c r="L9822" s="6">
        <v>2378.0</v>
      </c>
      <c r="M9822" s="6">
        <v>32.0</v>
      </c>
      <c r="N9822" s="6">
        <v>900.0</v>
      </c>
      <c r="O9822" s="6" t="s">
        <v>24587</v>
      </c>
      <c r="P9822" s="8" t="str">
        <f t="shared" si="1"/>
        <v/>
      </c>
      <c r="Q9822" s="8" t="str">
        <f t="shared" si="21"/>
        <v/>
      </c>
      <c r="R9822" s="8" t="str">
        <f>if(and(P9822&lt;&gt;"",Q9822&lt;&gt;"newexp",Q9822&lt;&gt;"nostart"),countifs(script_conform_dispatching!A:A,P9822,script_conform_dispatching!B:B,Q9822),"")</f>
        <v/>
      </c>
      <c r="S9822" s="8" t="str">
        <f t="shared" si="3"/>
        <v/>
      </c>
    </row>
    <row r="9823" hidden="1">
      <c r="A9823" s="6" t="s">
        <v>24588</v>
      </c>
      <c r="B9823" s="6" t="s">
        <v>389</v>
      </c>
      <c r="C9823" s="6" t="s">
        <v>411</v>
      </c>
      <c r="H9823" s="8" t="str">
        <f>VLOOKUP(C9823,agent_name_matching!A:B,2,false)</f>
        <v>System</v>
      </c>
      <c r="I9823" s="33"/>
      <c r="O9823" s="6" t="s">
        <v>24589</v>
      </c>
      <c r="P9823" s="8" t="str">
        <f t="shared" si="1"/>
        <v/>
      </c>
      <c r="Q9823" s="8" t="str">
        <f t="shared" si="21"/>
        <v/>
      </c>
      <c r="R9823" s="8" t="str">
        <f>if(and(P9823&lt;&gt;"",Q9823&lt;&gt;"newexp",Q9823&lt;&gt;"nostart"),countifs(script_conform_dispatching!A:A,P9823,script_conform_dispatching!B:B,Q9823),"")</f>
        <v/>
      </c>
      <c r="S9823" s="8" t="str">
        <f t="shared" si="3"/>
        <v/>
      </c>
    </row>
    <row r="9824" hidden="1">
      <c r="A9824" s="6" t="s">
        <v>24590</v>
      </c>
      <c r="B9824" s="6" t="s">
        <v>389</v>
      </c>
      <c r="C9824" s="6" t="s">
        <v>1007</v>
      </c>
      <c r="F9824" s="6" t="s">
        <v>415</v>
      </c>
      <c r="G9824" s="6" t="s">
        <v>416</v>
      </c>
      <c r="H9824" s="8" t="str">
        <f>VLOOKUP(C9824,agent_name_matching!A:B,2,false)</f>
        <v>Assessor LLM</v>
      </c>
      <c r="I9824" s="32" t="s">
        <v>1008</v>
      </c>
      <c r="J9824" s="6" t="s">
        <v>418</v>
      </c>
      <c r="L9824" s="6">
        <v>2838.0</v>
      </c>
      <c r="M9824" s="6">
        <v>14.0</v>
      </c>
      <c r="N9824" s="6">
        <v>680.0</v>
      </c>
      <c r="O9824" s="6" t="s">
        <v>24591</v>
      </c>
      <c r="P9824" s="8" t="str">
        <f t="shared" si="1"/>
        <v/>
      </c>
      <c r="Q9824" s="8" t="str">
        <f t="shared" si="21"/>
        <v/>
      </c>
      <c r="R9824" s="8" t="str">
        <f>if(and(P9824&lt;&gt;"",Q9824&lt;&gt;"newexp",Q9824&lt;&gt;"nostart"),countifs(script_conform_dispatching!A:A,P9824,script_conform_dispatching!B:B,Q9824),"")</f>
        <v/>
      </c>
      <c r="S9824" s="8" t="str">
        <f t="shared" si="3"/>
        <v/>
      </c>
    </row>
    <row r="9825" hidden="1">
      <c r="A9825" s="6" t="s">
        <v>24592</v>
      </c>
      <c r="B9825" s="6" t="s">
        <v>389</v>
      </c>
      <c r="C9825" s="6" t="s">
        <v>1011</v>
      </c>
      <c r="F9825" s="6" t="s">
        <v>415</v>
      </c>
      <c r="G9825" s="6" t="s">
        <v>416</v>
      </c>
      <c r="H9825" s="8" t="str">
        <f>VLOOKUP(C9825,agent_name_matching!A:B,2,false)</f>
        <v>Dialog LLM</v>
      </c>
      <c r="I9825" s="32" t="s">
        <v>24593</v>
      </c>
      <c r="J9825" s="6" t="s">
        <v>418</v>
      </c>
      <c r="L9825" s="6">
        <v>7197.0</v>
      </c>
      <c r="M9825" s="6">
        <v>68.0</v>
      </c>
      <c r="N9825" s="6">
        <v>1483.0</v>
      </c>
      <c r="O9825" s="6" t="s">
        <v>24594</v>
      </c>
      <c r="P9825" s="8" t="str">
        <f t="shared" si="1"/>
        <v/>
      </c>
      <c r="Q9825" s="8" t="str">
        <f t="shared" si="21"/>
        <v/>
      </c>
      <c r="R9825" s="8" t="str">
        <f>if(and(P9825&lt;&gt;"",Q9825&lt;&gt;"newexp",Q9825&lt;&gt;"nostart"),countifs(script_conform_dispatching!A:A,P9825,script_conform_dispatching!B:B,Q9825),"")</f>
        <v/>
      </c>
      <c r="S9825" s="8" t="str">
        <f t="shared" si="3"/>
        <v/>
      </c>
    </row>
    <row r="9826" hidden="1">
      <c r="A9826" s="6" t="s">
        <v>24595</v>
      </c>
      <c r="B9826" s="6" t="s">
        <v>389</v>
      </c>
      <c r="C9826" s="6" t="s">
        <v>37</v>
      </c>
      <c r="F9826" s="6" t="s">
        <v>415</v>
      </c>
      <c r="G9826" s="6" t="s">
        <v>416</v>
      </c>
      <c r="H9826" s="8" t="str">
        <f>VLOOKUP(C9826,agent_name_matching!A:B,2,false)</f>
        <v>Patient LLM</v>
      </c>
      <c r="I9826" s="32" t="s">
        <v>24596</v>
      </c>
      <c r="J9826" s="6" t="s">
        <v>418</v>
      </c>
      <c r="K9826" s="6">
        <v>1.0</v>
      </c>
      <c r="L9826" s="6">
        <v>2486.0</v>
      </c>
      <c r="M9826" s="6">
        <v>71.0</v>
      </c>
      <c r="N9826" s="6">
        <v>1841.0</v>
      </c>
      <c r="O9826" s="6" t="s">
        <v>24597</v>
      </c>
      <c r="P9826" s="8" t="str">
        <f t="shared" si="1"/>
        <v/>
      </c>
      <c r="Q9826" s="8" t="str">
        <f t="shared" si="21"/>
        <v/>
      </c>
      <c r="R9826" s="8" t="str">
        <f>if(and(P9826&lt;&gt;"",Q9826&lt;&gt;"newexp",Q9826&lt;&gt;"nostart"),countifs(script_conform_dispatching!A:A,P9826,script_conform_dispatching!B:B,Q9826),"")</f>
        <v/>
      </c>
      <c r="S9826" s="8" t="str">
        <f t="shared" si="3"/>
        <v/>
      </c>
    </row>
    <row r="9827" hidden="1">
      <c r="A9827" s="6" t="s">
        <v>24598</v>
      </c>
      <c r="B9827" s="6" t="s">
        <v>389</v>
      </c>
      <c r="C9827" s="6" t="s">
        <v>411</v>
      </c>
      <c r="H9827" s="8" t="str">
        <f>VLOOKUP(C9827,agent_name_matching!A:B,2,false)</f>
        <v>System</v>
      </c>
      <c r="I9827" s="33"/>
      <c r="O9827" s="6" t="s">
        <v>24599</v>
      </c>
      <c r="P9827" s="8" t="str">
        <f t="shared" si="1"/>
        <v/>
      </c>
      <c r="Q9827" s="8" t="str">
        <f t="shared" si="21"/>
        <v/>
      </c>
      <c r="R9827" s="8" t="str">
        <f>if(and(P9827&lt;&gt;"",Q9827&lt;&gt;"newexp",Q9827&lt;&gt;"nostart"),countifs(script_conform_dispatching!A:A,P9827,script_conform_dispatching!B:B,Q9827),"")</f>
        <v/>
      </c>
      <c r="S9827" s="8" t="str">
        <f t="shared" si="3"/>
        <v/>
      </c>
    </row>
    <row r="9828" hidden="1">
      <c r="A9828" s="6" t="s">
        <v>24600</v>
      </c>
      <c r="B9828" s="6" t="s">
        <v>389</v>
      </c>
      <c r="C9828" s="6" t="s">
        <v>1007</v>
      </c>
      <c r="F9828" s="6" t="s">
        <v>415</v>
      </c>
      <c r="G9828" s="6" t="s">
        <v>416</v>
      </c>
      <c r="H9828" s="8" t="str">
        <f>VLOOKUP(C9828,agent_name_matching!A:B,2,false)</f>
        <v>Assessor LLM</v>
      </c>
      <c r="I9828" s="32" t="s">
        <v>1008</v>
      </c>
      <c r="J9828" s="6" t="s">
        <v>418</v>
      </c>
      <c r="L9828" s="6">
        <v>2983.0</v>
      </c>
      <c r="M9828" s="6">
        <v>14.0</v>
      </c>
      <c r="N9828" s="6">
        <v>785.0</v>
      </c>
      <c r="O9828" s="6" t="s">
        <v>24601</v>
      </c>
      <c r="P9828" s="8" t="str">
        <f t="shared" si="1"/>
        <v/>
      </c>
      <c r="Q9828" s="8" t="str">
        <f t="shared" si="21"/>
        <v/>
      </c>
      <c r="R9828" s="8" t="str">
        <f>if(and(P9828&lt;&gt;"",Q9828&lt;&gt;"newexp",Q9828&lt;&gt;"nostart"),countifs(script_conform_dispatching!A:A,P9828,script_conform_dispatching!B:B,Q9828),"")</f>
        <v/>
      </c>
      <c r="S9828" s="8" t="str">
        <f t="shared" si="3"/>
        <v/>
      </c>
    </row>
    <row r="9829" hidden="1">
      <c r="A9829" s="6" t="s">
        <v>24602</v>
      </c>
      <c r="B9829" s="6" t="s">
        <v>389</v>
      </c>
      <c r="C9829" s="6" t="s">
        <v>1011</v>
      </c>
      <c r="F9829" s="6" t="s">
        <v>415</v>
      </c>
      <c r="G9829" s="6" t="s">
        <v>416</v>
      </c>
      <c r="H9829" s="8" t="str">
        <f>VLOOKUP(C9829,agent_name_matching!A:B,2,false)</f>
        <v>Dialog LLM</v>
      </c>
      <c r="I9829" s="32" t="s">
        <v>24603</v>
      </c>
      <c r="J9829" s="6" t="s">
        <v>418</v>
      </c>
      <c r="L9829" s="6">
        <v>7588.0</v>
      </c>
      <c r="M9829" s="6">
        <v>112.0</v>
      </c>
      <c r="N9829" s="6">
        <v>3535.0</v>
      </c>
      <c r="O9829" s="6" t="s">
        <v>24604</v>
      </c>
      <c r="P9829" s="8" t="str">
        <f t="shared" si="1"/>
        <v/>
      </c>
      <c r="Q9829" s="8" t="str">
        <f t="shared" si="21"/>
        <v/>
      </c>
      <c r="R9829" s="8" t="str">
        <f>if(and(P9829&lt;&gt;"",Q9829&lt;&gt;"newexp",Q9829&lt;&gt;"nostart"),countifs(script_conform_dispatching!A:A,P9829,script_conform_dispatching!B:B,Q9829),"")</f>
        <v/>
      </c>
      <c r="S9829" s="8" t="str">
        <f t="shared" si="3"/>
        <v/>
      </c>
    </row>
    <row r="9830" hidden="1">
      <c r="A9830" s="6" t="s">
        <v>24605</v>
      </c>
      <c r="B9830" s="6" t="s">
        <v>389</v>
      </c>
      <c r="C9830" s="6" t="s">
        <v>37</v>
      </c>
      <c r="F9830" s="6" t="s">
        <v>415</v>
      </c>
      <c r="G9830" s="6" t="s">
        <v>416</v>
      </c>
      <c r="H9830" s="8" t="str">
        <f>VLOOKUP(C9830,agent_name_matching!A:B,2,false)</f>
        <v>Patient LLM</v>
      </c>
      <c r="I9830" s="32" t="s">
        <v>24606</v>
      </c>
      <c r="J9830" s="6" t="s">
        <v>418</v>
      </c>
      <c r="K9830" s="6">
        <v>1.0</v>
      </c>
      <c r="L9830" s="6">
        <v>2677.0</v>
      </c>
      <c r="M9830" s="6">
        <v>45.0</v>
      </c>
      <c r="N9830" s="6">
        <v>924.0</v>
      </c>
      <c r="O9830" s="6" t="s">
        <v>24607</v>
      </c>
      <c r="P9830" s="8" t="str">
        <f t="shared" si="1"/>
        <v/>
      </c>
      <c r="Q9830" s="8" t="str">
        <f t="shared" si="21"/>
        <v/>
      </c>
      <c r="R9830" s="8" t="str">
        <f>if(and(P9830&lt;&gt;"",Q9830&lt;&gt;"newexp",Q9830&lt;&gt;"nostart"),countifs(script_conform_dispatching!A:A,P9830,script_conform_dispatching!B:B,Q9830),"")</f>
        <v/>
      </c>
      <c r="S9830" s="8" t="str">
        <f t="shared" si="3"/>
        <v/>
      </c>
    </row>
    <row r="9831" hidden="1">
      <c r="A9831" s="6" t="s">
        <v>24608</v>
      </c>
      <c r="B9831" s="6" t="s">
        <v>389</v>
      </c>
      <c r="C9831" s="6" t="s">
        <v>411</v>
      </c>
      <c r="H9831" s="8" t="str">
        <f>VLOOKUP(C9831,agent_name_matching!A:B,2,false)</f>
        <v>System</v>
      </c>
      <c r="I9831" s="33"/>
      <c r="O9831" s="6" t="s">
        <v>24609</v>
      </c>
      <c r="P9831" s="8" t="str">
        <f t="shared" si="1"/>
        <v/>
      </c>
      <c r="Q9831" s="8" t="str">
        <f t="shared" si="21"/>
        <v/>
      </c>
      <c r="R9831" s="8" t="str">
        <f>if(and(P9831&lt;&gt;"",Q9831&lt;&gt;"newexp",Q9831&lt;&gt;"nostart"),countifs(script_conform_dispatching!A:A,P9831,script_conform_dispatching!B:B,Q9831),"")</f>
        <v/>
      </c>
      <c r="S9831" s="8" t="str">
        <f t="shared" si="3"/>
        <v/>
      </c>
    </row>
    <row r="9832" hidden="1">
      <c r="A9832" s="6" t="s">
        <v>24610</v>
      </c>
      <c r="B9832" s="6" t="s">
        <v>389</v>
      </c>
      <c r="C9832" s="6" t="s">
        <v>1007</v>
      </c>
      <c r="F9832" s="6" t="s">
        <v>415</v>
      </c>
      <c r="G9832" s="6" t="s">
        <v>416</v>
      </c>
      <c r="H9832" s="8" t="str">
        <f>VLOOKUP(C9832,agent_name_matching!A:B,2,false)</f>
        <v>Assessor LLM</v>
      </c>
      <c r="I9832" s="32" t="s">
        <v>1008</v>
      </c>
      <c r="J9832" s="6" t="s">
        <v>418</v>
      </c>
      <c r="L9832" s="6">
        <v>3146.0</v>
      </c>
      <c r="M9832" s="6">
        <v>14.0</v>
      </c>
      <c r="N9832" s="6">
        <v>1034.0</v>
      </c>
      <c r="O9832" s="6" t="s">
        <v>24611</v>
      </c>
      <c r="P9832" s="8" t="str">
        <f t="shared" si="1"/>
        <v/>
      </c>
      <c r="Q9832" s="8" t="str">
        <f t="shared" si="21"/>
        <v/>
      </c>
      <c r="R9832" s="8" t="str">
        <f>if(and(P9832&lt;&gt;"",Q9832&lt;&gt;"newexp",Q9832&lt;&gt;"nostart"),countifs(script_conform_dispatching!A:A,P9832,script_conform_dispatching!B:B,Q9832),"")</f>
        <v/>
      </c>
      <c r="S9832" s="8" t="str">
        <f t="shared" si="3"/>
        <v/>
      </c>
    </row>
    <row r="9833" hidden="1">
      <c r="A9833" s="6" t="s">
        <v>24612</v>
      </c>
      <c r="B9833" s="6" t="s">
        <v>389</v>
      </c>
      <c r="C9833" s="6" t="s">
        <v>1011</v>
      </c>
      <c r="F9833" s="6" t="s">
        <v>415</v>
      </c>
      <c r="G9833" s="6" t="s">
        <v>416</v>
      </c>
      <c r="H9833" s="8" t="str">
        <f>VLOOKUP(C9833,agent_name_matching!A:B,2,false)</f>
        <v>Dialog LLM</v>
      </c>
      <c r="I9833" s="32" t="s">
        <v>24613</v>
      </c>
      <c r="J9833" s="6" t="s">
        <v>418</v>
      </c>
      <c r="L9833" s="6">
        <v>7997.0</v>
      </c>
      <c r="M9833" s="6">
        <v>86.0</v>
      </c>
      <c r="N9833" s="6">
        <v>2029.0</v>
      </c>
      <c r="O9833" s="6" t="s">
        <v>24614</v>
      </c>
      <c r="P9833" s="8" t="str">
        <f t="shared" si="1"/>
        <v/>
      </c>
      <c r="Q9833" s="8" t="str">
        <f t="shared" si="21"/>
        <v/>
      </c>
      <c r="R9833" s="8" t="str">
        <f>if(and(P9833&lt;&gt;"",Q9833&lt;&gt;"newexp",Q9833&lt;&gt;"nostart"),countifs(script_conform_dispatching!A:A,P9833,script_conform_dispatching!B:B,Q9833),"")</f>
        <v/>
      </c>
      <c r="S9833" s="8" t="str">
        <f t="shared" si="3"/>
        <v/>
      </c>
    </row>
    <row r="9834" hidden="1">
      <c r="A9834" s="6" t="s">
        <v>24615</v>
      </c>
      <c r="B9834" s="6" t="s">
        <v>389</v>
      </c>
      <c r="C9834" s="6" t="s">
        <v>37</v>
      </c>
      <c r="F9834" s="6" t="s">
        <v>415</v>
      </c>
      <c r="G9834" s="6" t="s">
        <v>416</v>
      </c>
      <c r="H9834" s="8" t="str">
        <f>VLOOKUP(C9834,agent_name_matching!A:B,2,false)</f>
        <v>Patient LLM</v>
      </c>
      <c r="I9834" s="32" t="s">
        <v>24616</v>
      </c>
      <c r="J9834" s="6" t="s">
        <v>418</v>
      </c>
      <c r="K9834" s="6">
        <v>1.0</v>
      </c>
      <c r="L9834" s="6">
        <v>2816.0</v>
      </c>
      <c r="M9834" s="6">
        <v>86.0</v>
      </c>
      <c r="N9834" s="6">
        <v>1473.0</v>
      </c>
      <c r="O9834" s="6" t="s">
        <v>24617</v>
      </c>
      <c r="P9834" s="8" t="str">
        <f t="shared" si="1"/>
        <v/>
      </c>
      <c r="Q9834" s="8" t="str">
        <f t="shared" si="21"/>
        <v/>
      </c>
      <c r="R9834" s="8" t="str">
        <f>if(and(P9834&lt;&gt;"",Q9834&lt;&gt;"newexp",Q9834&lt;&gt;"nostart"),countifs(script_conform_dispatching!A:A,P9834,script_conform_dispatching!B:B,Q9834),"")</f>
        <v/>
      </c>
      <c r="S9834" s="8" t="str">
        <f t="shared" si="3"/>
        <v/>
      </c>
    </row>
    <row r="9835" hidden="1">
      <c r="A9835" s="6" t="s">
        <v>24618</v>
      </c>
      <c r="B9835" s="6" t="s">
        <v>389</v>
      </c>
      <c r="C9835" s="6" t="s">
        <v>411</v>
      </c>
      <c r="H9835" s="8" t="str">
        <f>VLOOKUP(C9835,agent_name_matching!A:B,2,false)</f>
        <v>System</v>
      </c>
      <c r="I9835" s="33"/>
      <c r="O9835" s="6" t="s">
        <v>24619</v>
      </c>
      <c r="P9835" s="8" t="str">
        <f t="shared" si="1"/>
        <v/>
      </c>
      <c r="Q9835" s="8" t="str">
        <f t="shared" si="21"/>
        <v/>
      </c>
      <c r="R9835" s="8" t="str">
        <f>if(and(P9835&lt;&gt;"",Q9835&lt;&gt;"newexp",Q9835&lt;&gt;"nostart"),countifs(script_conform_dispatching!A:A,P9835,script_conform_dispatching!B:B,Q9835),"")</f>
        <v/>
      </c>
      <c r="S9835" s="8" t="str">
        <f t="shared" si="3"/>
        <v/>
      </c>
    </row>
    <row r="9836" hidden="1">
      <c r="A9836" s="6" t="s">
        <v>24620</v>
      </c>
      <c r="B9836" s="6" t="s">
        <v>389</v>
      </c>
      <c r="C9836" s="6" t="s">
        <v>1007</v>
      </c>
      <c r="F9836" s="6" t="s">
        <v>415</v>
      </c>
      <c r="G9836" s="6" t="s">
        <v>416</v>
      </c>
      <c r="H9836" s="8" t="str">
        <f>VLOOKUP(C9836,agent_name_matching!A:B,2,false)</f>
        <v>Assessor LLM</v>
      </c>
      <c r="I9836" s="32" t="s">
        <v>1008</v>
      </c>
      <c r="J9836" s="6" t="s">
        <v>418</v>
      </c>
      <c r="L9836" s="6">
        <v>3324.0</v>
      </c>
      <c r="M9836" s="6">
        <v>14.0</v>
      </c>
      <c r="N9836" s="6">
        <v>643.0</v>
      </c>
      <c r="O9836" s="6" t="s">
        <v>24621</v>
      </c>
      <c r="P9836" s="8" t="str">
        <f t="shared" si="1"/>
        <v/>
      </c>
      <c r="Q9836" s="8" t="str">
        <f t="shared" si="21"/>
        <v/>
      </c>
      <c r="R9836" s="8" t="str">
        <f>if(and(P9836&lt;&gt;"",Q9836&lt;&gt;"newexp",Q9836&lt;&gt;"nostart"),countifs(script_conform_dispatching!A:A,P9836,script_conform_dispatching!B:B,Q9836),"")</f>
        <v/>
      </c>
      <c r="S9836" s="8" t="str">
        <f t="shared" si="3"/>
        <v/>
      </c>
    </row>
    <row r="9837" hidden="1">
      <c r="A9837" s="6" t="s">
        <v>24622</v>
      </c>
      <c r="B9837" s="6" t="s">
        <v>389</v>
      </c>
      <c r="C9837" s="6" t="s">
        <v>1011</v>
      </c>
      <c r="F9837" s="6" t="s">
        <v>415</v>
      </c>
      <c r="G9837" s="6" t="s">
        <v>416</v>
      </c>
      <c r="H9837" s="8" t="str">
        <f>VLOOKUP(C9837,agent_name_matching!A:B,2,false)</f>
        <v>Dialog LLM</v>
      </c>
      <c r="I9837" s="32" t="s">
        <v>24623</v>
      </c>
      <c r="J9837" s="6" t="s">
        <v>418</v>
      </c>
      <c r="L9837" s="6">
        <v>8421.0</v>
      </c>
      <c r="M9837" s="6">
        <v>100.0</v>
      </c>
      <c r="N9837" s="6">
        <v>3742.0</v>
      </c>
      <c r="O9837" s="6" t="s">
        <v>24624</v>
      </c>
      <c r="P9837" s="8" t="str">
        <f t="shared" si="1"/>
        <v/>
      </c>
      <c r="Q9837" s="8" t="str">
        <f t="shared" si="21"/>
        <v/>
      </c>
      <c r="R9837" s="8" t="str">
        <f>if(and(P9837&lt;&gt;"",Q9837&lt;&gt;"newexp",Q9837&lt;&gt;"nostart"),countifs(script_conform_dispatching!A:A,P9837,script_conform_dispatching!B:B,Q9837),"")</f>
        <v/>
      </c>
      <c r="S9837" s="8" t="str">
        <f t="shared" si="3"/>
        <v/>
      </c>
    </row>
    <row r="9838" hidden="1">
      <c r="A9838" s="6" t="s">
        <v>24625</v>
      </c>
      <c r="B9838" s="6" t="s">
        <v>389</v>
      </c>
      <c r="C9838" s="6" t="s">
        <v>37</v>
      </c>
      <c r="F9838" s="6" t="s">
        <v>415</v>
      </c>
      <c r="G9838" s="6" t="s">
        <v>416</v>
      </c>
      <c r="H9838" s="8" t="str">
        <f>VLOOKUP(C9838,agent_name_matching!A:B,2,false)</f>
        <v>Patient LLM</v>
      </c>
      <c r="I9838" s="32" t="s">
        <v>24626</v>
      </c>
      <c r="J9838" s="6" t="s">
        <v>418</v>
      </c>
      <c r="K9838" s="6">
        <v>1.0</v>
      </c>
      <c r="L9838" s="6">
        <v>3010.0</v>
      </c>
      <c r="M9838" s="6">
        <v>54.0</v>
      </c>
      <c r="N9838" s="6">
        <v>1383.0</v>
      </c>
      <c r="O9838" s="6" t="s">
        <v>24627</v>
      </c>
      <c r="P9838" s="8" t="str">
        <f t="shared" si="1"/>
        <v/>
      </c>
      <c r="Q9838" s="8" t="str">
        <f t="shared" si="21"/>
        <v/>
      </c>
      <c r="R9838" s="8" t="str">
        <f>if(and(P9838&lt;&gt;"",Q9838&lt;&gt;"newexp",Q9838&lt;&gt;"nostart"),countifs(script_conform_dispatching!A:A,P9838,script_conform_dispatching!B:B,Q9838),"")</f>
        <v/>
      </c>
      <c r="S9838" s="8" t="str">
        <f t="shared" si="3"/>
        <v/>
      </c>
    </row>
    <row r="9839" hidden="1">
      <c r="A9839" s="6" t="s">
        <v>24628</v>
      </c>
      <c r="B9839" s="6" t="s">
        <v>389</v>
      </c>
      <c r="C9839" s="6" t="s">
        <v>411</v>
      </c>
      <c r="H9839" s="8" t="str">
        <f>VLOOKUP(C9839,agent_name_matching!A:B,2,false)</f>
        <v>System</v>
      </c>
      <c r="I9839" s="33"/>
      <c r="O9839" s="6" t="s">
        <v>24629</v>
      </c>
      <c r="P9839" s="8" t="str">
        <f t="shared" si="1"/>
        <v/>
      </c>
      <c r="Q9839" s="8" t="str">
        <f t="shared" si="21"/>
        <v/>
      </c>
      <c r="R9839" s="8" t="str">
        <f>if(and(P9839&lt;&gt;"",Q9839&lt;&gt;"newexp",Q9839&lt;&gt;"nostart"),countifs(script_conform_dispatching!A:A,P9839,script_conform_dispatching!B:B,Q9839),"")</f>
        <v/>
      </c>
      <c r="S9839" s="8" t="str">
        <f t="shared" si="3"/>
        <v/>
      </c>
    </row>
    <row r="9840" hidden="1">
      <c r="A9840" s="6" t="s">
        <v>24630</v>
      </c>
      <c r="B9840" s="6" t="s">
        <v>389</v>
      </c>
      <c r="C9840" s="6" t="s">
        <v>1007</v>
      </c>
      <c r="F9840" s="6" t="s">
        <v>415</v>
      </c>
      <c r="G9840" s="6" t="s">
        <v>416</v>
      </c>
      <c r="H9840" s="8" t="str">
        <f>VLOOKUP(C9840,agent_name_matching!A:B,2,false)</f>
        <v>Assessor LLM</v>
      </c>
      <c r="I9840" s="32" t="s">
        <v>1008</v>
      </c>
      <c r="J9840" s="6" t="s">
        <v>418</v>
      </c>
      <c r="L9840" s="6">
        <v>3483.0</v>
      </c>
      <c r="M9840" s="6">
        <v>14.0</v>
      </c>
      <c r="N9840" s="6">
        <v>684.0</v>
      </c>
      <c r="O9840" s="6" t="s">
        <v>24631</v>
      </c>
      <c r="P9840" s="8" t="str">
        <f t="shared" si="1"/>
        <v/>
      </c>
      <c r="Q9840" s="8" t="str">
        <f t="shared" si="21"/>
        <v/>
      </c>
      <c r="R9840" s="8" t="str">
        <f>if(and(P9840&lt;&gt;"",Q9840&lt;&gt;"newexp",Q9840&lt;&gt;"nostart"),countifs(script_conform_dispatching!A:A,P9840,script_conform_dispatching!B:B,Q9840),"")</f>
        <v/>
      </c>
      <c r="S9840" s="8" t="str">
        <f t="shared" si="3"/>
        <v/>
      </c>
    </row>
    <row r="9841" hidden="1">
      <c r="A9841" s="6" t="s">
        <v>24632</v>
      </c>
      <c r="B9841" s="6" t="s">
        <v>389</v>
      </c>
      <c r="C9841" s="6" t="s">
        <v>1011</v>
      </c>
      <c r="F9841" s="6" t="s">
        <v>415</v>
      </c>
      <c r="G9841" s="6" t="s">
        <v>416</v>
      </c>
      <c r="H9841" s="8" t="str">
        <f>VLOOKUP(C9841,agent_name_matching!A:B,2,false)</f>
        <v>Dialog LLM</v>
      </c>
      <c r="I9841" s="32" t="s">
        <v>24633</v>
      </c>
      <c r="J9841" s="6" t="s">
        <v>418</v>
      </c>
      <c r="L9841" s="6">
        <v>8826.0</v>
      </c>
      <c r="M9841" s="6">
        <v>77.0</v>
      </c>
      <c r="N9841" s="6">
        <v>1922.0</v>
      </c>
      <c r="O9841" s="6" t="s">
        <v>24634</v>
      </c>
      <c r="P9841" s="8" t="str">
        <f t="shared" si="1"/>
        <v/>
      </c>
      <c r="Q9841" s="8" t="str">
        <f t="shared" si="21"/>
        <v/>
      </c>
      <c r="R9841" s="8" t="str">
        <f>if(and(P9841&lt;&gt;"",Q9841&lt;&gt;"newexp",Q9841&lt;&gt;"nostart"),countifs(script_conform_dispatching!A:A,P9841,script_conform_dispatching!B:B,Q9841),"")</f>
        <v/>
      </c>
      <c r="S9841" s="8" t="str">
        <f t="shared" si="3"/>
        <v/>
      </c>
    </row>
    <row r="9842" hidden="1">
      <c r="A9842" s="6" t="s">
        <v>24635</v>
      </c>
      <c r="B9842" s="6" t="s">
        <v>389</v>
      </c>
      <c r="C9842" s="6" t="s">
        <v>37</v>
      </c>
      <c r="F9842" s="6" t="s">
        <v>415</v>
      </c>
      <c r="G9842" s="6" t="s">
        <v>416</v>
      </c>
      <c r="H9842" s="8" t="str">
        <f>VLOOKUP(C9842,agent_name_matching!A:B,2,false)</f>
        <v>Patient LLM</v>
      </c>
      <c r="I9842" s="32" t="s">
        <v>24636</v>
      </c>
      <c r="J9842" s="6" t="s">
        <v>418</v>
      </c>
      <c r="K9842" s="6">
        <v>1.0</v>
      </c>
      <c r="L9842" s="6">
        <v>3149.0</v>
      </c>
      <c r="M9842" s="6">
        <v>94.0</v>
      </c>
      <c r="N9842" s="6">
        <v>1424.0</v>
      </c>
      <c r="O9842" s="6" t="s">
        <v>24637</v>
      </c>
      <c r="P9842" s="8" t="str">
        <f t="shared" si="1"/>
        <v/>
      </c>
      <c r="Q9842" s="8" t="str">
        <f t="shared" si="21"/>
        <v/>
      </c>
      <c r="R9842" s="8" t="str">
        <f>if(and(P9842&lt;&gt;"",Q9842&lt;&gt;"newexp",Q9842&lt;&gt;"nostart"),countifs(script_conform_dispatching!A:A,P9842,script_conform_dispatching!B:B,Q9842),"")</f>
        <v/>
      </c>
      <c r="S9842" s="8" t="str">
        <f t="shared" si="3"/>
        <v/>
      </c>
    </row>
    <row r="9843" hidden="1">
      <c r="A9843" s="6" t="s">
        <v>24638</v>
      </c>
      <c r="B9843" s="6" t="s">
        <v>389</v>
      </c>
      <c r="C9843" s="6" t="s">
        <v>411</v>
      </c>
      <c r="H9843" s="8" t="str">
        <f>VLOOKUP(C9843,agent_name_matching!A:B,2,false)</f>
        <v>System</v>
      </c>
      <c r="I9843" s="33"/>
      <c r="O9843" s="6" t="s">
        <v>24639</v>
      </c>
      <c r="P9843" s="8" t="str">
        <f t="shared" si="1"/>
        <v/>
      </c>
      <c r="Q9843" s="8" t="str">
        <f t="shared" si="21"/>
        <v/>
      </c>
      <c r="R9843" s="8" t="str">
        <f>if(and(P9843&lt;&gt;"",Q9843&lt;&gt;"newexp",Q9843&lt;&gt;"nostart"),countifs(script_conform_dispatching!A:A,P9843,script_conform_dispatching!B:B,Q9843),"")</f>
        <v/>
      </c>
      <c r="S9843" s="8" t="str">
        <f t="shared" si="3"/>
        <v/>
      </c>
    </row>
    <row r="9844" hidden="1">
      <c r="A9844" s="6" t="s">
        <v>24640</v>
      </c>
      <c r="B9844" s="6" t="s">
        <v>389</v>
      </c>
      <c r="C9844" s="6" t="s">
        <v>1007</v>
      </c>
      <c r="F9844" s="6" t="s">
        <v>415</v>
      </c>
      <c r="G9844" s="6" t="s">
        <v>416</v>
      </c>
      <c r="H9844" s="8" t="str">
        <f>VLOOKUP(C9844,agent_name_matching!A:B,2,false)</f>
        <v>Assessor LLM</v>
      </c>
      <c r="I9844" s="32" t="s">
        <v>1008</v>
      </c>
      <c r="J9844" s="6" t="s">
        <v>418</v>
      </c>
      <c r="L9844" s="6">
        <v>3660.0</v>
      </c>
      <c r="M9844" s="6">
        <v>14.0</v>
      </c>
      <c r="N9844" s="6">
        <v>828.0</v>
      </c>
      <c r="O9844" s="6" t="s">
        <v>24641</v>
      </c>
      <c r="P9844" s="8" t="str">
        <f t="shared" si="1"/>
        <v/>
      </c>
      <c r="Q9844" s="8" t="str">
        <f t="shared" si="21"/>
        <v/>
      </c>
      <c r="R9844" s="8" t="str">
        <f>if(and(P9844&lt;&gt;"",Q9844&lt;&gt;"newexp",Q9844&lt;&gt;"nostart"),countifs(script_conform_dispatching!A:A,P9844,script_conform_dispatching!B:B,Q9844),"")</f>
        <v/>
      </c>
      <c r="S9844" s="8" t="str">
        <f t="shared" si="3"/>
        <v/>
      </c>
    </row>
    <row r="9845" hidden="1">
      <c r="A9845" s="6" t="s">
        <v>24642</v>
      </c>
      <c r="B9845" s="6" t="s">
        <v>389</v>
      </c>
      <c r="C9845" s="6" t="s">
        <v>1011</v>
      </c>
      <c r="F9845" s="6" t="s">
        <v>415</v>
      </c>
      <c r="G9845" s="6" t="s">
        <v>416</v>
      </c>
      <c r="H9845" s="8" t="str">
        <f>VLOOKUP(C9845,agent_name_matching!A:B,2,false)</f>
        <v>Dialog LLM</v>
      </c>
      <c r="I9845" s="32" t="s">
        <v>24643</v>
      </c>
      <c r="J9845" s="6" t="s">
        <v>418</v>
      </c>
      <c r="L9845" s="6">
        <v>9249.0</v>
      </c>
      <c r="M9845" s="6">
        <v>105.0</v>
      </c>
      <c r="N9845" s="6">
        <v>2160.0</v>
      </c>
      <c r="O9845" s="6" t="s">
        <v>24644</v>
      </c>
      <c r="P9845" s="8" t="str">
        <f t="shared" si="1"/>
        <v/>
      </c>
      <c r="Q9845" s="8" t="str">
        <f t="shared" si="21"/>
        <v/>
      </c>
      <c r="R9845" s="8" t="str">
        <f>if(and(P9845&lt;&gt;"",Q9845&lt;&gt;"newexp",Q9845&lt;&gt;"nostart"),countifs(script_conform_dispatching!A:A,P9845,script_conform_dispatching!B:B,Q9845),"")</f>
        <v/>
      </c>
      <c r="S9845" s="8" t="str">
        <f t="shared" si="3"/>
        <v/>
      </c>
    </row>
    <row r="9846" hidden="1">
      <c r="A9846" s="6" t="s">
        <v>24645</v>
      </c>
      <c r="B9846" s="6" t="s">
        <v>389</v>
      </c>
      <c r="C9846" s="6" t="s">
        <v>37</v>
      </c>
      <c r="F9846" s="6" t="s">
        <v>415</v>
      </c>
      <c r="G9846" s="6" t="s">
        <v>416</v>
      </c>
      <c r="H9846" s="8" t="str">
        <f>VLOOKUP(C9846,agent_name_matching!A:B,2,false)</f>
        <v>Patient LLM</v>
      </c>
      <c r="I9846" s="32" t="s">
        <v>24646</v>
      </c>
      <c r="J9846" s="6" t="s">
        <v>418</v>
      </c>
      <c r="K9846" s="6">
        <v>1.0</v>
      </c>
      <c r="L9846" s="6">
        <v>3356.0</v>
      </c>
      <c r="M9846" s="6">
        <v>47.0</v>
      </c>
      <c r="N9846" s="6">
        <v>1368.0</v>
      </c>
      <c r="O9846" s="6" t="s">
        <v>24647</v>
      </c>
      <c r="P9846" s="8" t="str">
        <f t="shared" si="1"/>
        <v/>
      </c>
      <c r="Q9846" s="8" t="str">
        <f t="shared" si="21"/>
        <v/>
      </c>
      <c r="R9846" s="8" t="str">
        <f>if(and(P9846&lt;&gt;"",Q9846&lt;&gt;"newexp",Q9846&lt;&gt;"nostart"),countifs(script_conform_dispatching!A:A,P9846,script_conform_dispatching!B:B,Q9846),"")</f>
        <v/>
      </c>
      <c r="S9846" s="8" t="str">
        <f t="shared" si="3"/>
        <v/>
      </c>
    </row>
    <row r="9847" hidden="1">
      <c r="A9847" s="6" t="s">
        <v>24648</v>
      </c>
      <c r="B9847" s="6" t="s">
        <v>389</v>
      </c>
      <c r="C9847" s="6" t="s">
        <v>411</v>
      </c>
      <c r="H9847" s="8" t="str">
        <f>VLOOKUP(C9847,agent_name_matching!A:B,2,false)</f>
        <v>System</v>
      </c>
      <c r="I9847" s="33"/>
      <c r="O9847" s="6" t="s">
        <v>24649</v>
      </c>
      <c r="P9847" s="8" t="str">
        <f t="shared" si="1"/>
        <v/>
      </c>
      <c r="Q9847" s="8" t="str">
        <f t="shared" si="21"/>
        <v/>
      </c>
      <c r="R9847" s="8" t="str">
        <f>if(and(P9847&lt;&gt;"",Q9847&lt;&gt;"newexp",Q9847&lt;&gt;"nostart"),countifs(script_conform_dispatching!A:A,P9847,script_conform_dispatching!B:B,Q9847),"")</f>
        <v/>
      </c>
      <c r="S9847" s="8" t="str">
        <f t="shared" si="3"/>
        <v/>
      </c>
    </row>
    <row r="9848" hidden="1">
      <c r="A9848" s="6" t="s">
        <v>24650</v>
      </c>
      <c r="B9848" s="6" t="s">
        <v>389</v>
      </c>
      <c r="C9848" s="6" t="s">
        <v>1007</v>
      </c>
      <c r="F9848" s="6" t="s">
        <v>415</v>
      </c>
      <c r="G9848" s="6" t="s">
        <v>416</v>
      </c>
      <c r="H9848" s="8" t="str">
        <f>VLOOKUP(C9848,agent_name_matching!A:B,2,false)</f>
        <v>Assessor LLM</v>
      </c>
      <c r="I9848" s="32" t="s">
        <v>1008</v>
      </c>
      <c r="J9848" s="6" t="s">
        <v>418</v>
      </c>
      <c r="L9848" s="6">
        <v>3818.0</v>
      </c>
      <c r="M9848" s="6">
        <v>14.0</v>
      </c>
      <c r="N9848" s="6">
        <v>811.0</v>
      </c>
      <c r="O9848" s="6" t="s">
        <v>24651</v>
      </c>
      <c r="P9848" s="8" t="str">
        <f t="shared" si="1"/>
        <v/>
      </c>
      <c r="Q9848" s="8" t="str">
        <f t="shared" si="21"/>
        <v/>
      </c>
      <c r="R9848" s="8" t="str">
        <f>if(and(P9848&lt;&gt;"",Q9848&lt;&gt;"newexp",Q9848&lt;&gt;"nostart"),countifs(script_conform_dispatching!A:A,P9848,script_conform_dispatching!B:B,Q9848),"")</f>
        <v/>
      </c>
      <c r="S9848" s="8" t="str">
        <f t="shared" si="3"/>
        <v/>
      </c>
    </row>
    <row r="9849" hidden="1">
      <c r="A9849" s="6" t="s">
        <v>24652</v>
      </c>
      <c r="B9849" s="6" t="s">
        <v>389</v>
      </c>
      <c r="C9849" s="6" t="s">
        <v>1011</v>
      </c>
      <c r="F9849" s="6" t="s">
        <v>415</v>
      </c>
      <c r="G9849" s="6" t="s">
        <v>416</v>
      </c>
      <c r="H9849" s="8" t="str">
        <f>VLOOKUP(C9849,agent_name_matching!A:B,2,false)</f>
        <v>Dialog LLM</v>
      </c>
      <c r="I9849" s="32" t="s">
        <v>24653</v>
      </c>
      <c r="J9849" s="6" t="s">
        <v>418</v>
      </c>
      <c r="L9849" s="6">
        <v>9653.0</v>
      </c>
      <c r="M9849" s="6">
        <v>116.0</v>
      </c>
      <c r="N9849" s="6">
        <v>2346.0</v>
      </c>
      <c r="O9849" s="6" t="s">
        <v>24654</v>
      </c>
      <c r="P9849" s="8" t="str">
        <f t="shared" si="1"/>
        <v/>
      </c>
      <c r="Q9849" s="8" t="str">
        <f t="shared" si="21"/>
        <v/>
      </c>
      <c r="R9849" s="8" t="str">
        <f>if(and(P9849&lt;&gt;"",Q9849&lt;&gt;"newexp",Q9849&lt;&gt;"nostart"),countifs(script_conform_dispatching!A:A,P9849,script_conform_dispatching!B:B,Q9849),"")</f>
        <v/>
      </c>
      <c r="S9849" s="8" t="str">
        <f t="shared" si="3"/>
        <v/>
      </c>
    </row>
    <row r="9850" hidden="1">
      <c r="A9850" s="6" t="s">
        <v>24655</v>
      </c>
      <c r="B9850" s="6" t="s">
        <v>389</v>
      </c>
      <c r="C9850" s="6" t="s">
        <v>37</v>
      </c>
      <c r="F9850" s="6" t="s">
        <v>415</v>
      </c>
      <c r="G9850" s="6" t="s">
        <v>416</v>
      </c>
      <c r="H9850" s="8" t="str">
        <f>VLOOKUP(C9850,agent_name_matching!A:B,2,false)</f>
        <v>Patient LLM</v>
      </c>
      <c r="I9850" s="32" t="s">
        <v>24656</v>
      </c>
      <c r="J9850" s="6" t="s">
        <v>418</v>
      </c>
      <c r="K9850" s="6">
        <v>1.0</v>
      </c>
      <c r="L9850" s="6">
        <v>3527.0</v>
      </c>
      <c r="M9850" s="6">
        <v>97.0</v>
      </c>
      <c r="N9850" s="6">
        <v>1617.0</v>
      </c>
      <c r="O9850" s="6" t="s">
        <v>24657</v>
      </c>
      <c r="P9850" s="8" t="str">
        <f t="shared" si="1"/>
        <v/>
      </c>
      <c r="Q9850" s="8" t="str">
        <f t="shared" si="21"/>
        <v/>
      </c>
      <c r="R9850" s="8" t="str">
        <f>if(and(P9850&lt;&gt;"",Q9850&lt;&gt;"newexp",Q9850&lt;&gt;"nostart"),countifs(script_conform_dispatching!A:A,P9850,script_conform_dispatching!B:B,Q9850),"")</f>
        <v/>
      </c>
      <c r="S9850" s="8" t="str">
        <f t="shared" si="3"/>
        <v/>
      </c>
    </row>
    <row r="9851" hidden="1">
      <c r="A9851" s="6" t="s">
        <v>24658</v>
      </c>
      <c r="B9851" s="6" t="s">
        <v>389</v>
      </c>
      <c r="C9851" s="6" t="s">
        <v>411</v>
      </c>
      <c r="H9851" s="8" t="str">
        <f>VLOOKUP(C9851,agent_name_matching!A:B,2,false)</f>
        <v>System</v>
      </c>
      <c r="I9851" s="33"/>
      <c r="O9851" s="6" t="s">
        <v>24659</v>
      </c>
      <c r="P9851" s="8" t="str">
        <f t="shared" si="1"/>
        <v/>
      </c>
      <c r="Q9851" s="8" t="str">
        <f t="shared" si="21"/>
        <v/>
      </c>
      <c r="R9851" s="8" t="str">
        <f>if(and(P9851&lt;&gt;"",Q9851&lt;&gt;"newexp",Q9851&lt;&gt;"nostart"),countifs(script_conform_dispatching!A:A,P9851,script_conform_dispatching!B:B,Q9851),"")</f>
        <v/>
      </c>
      <c r="S9851" s="8" t="str">
        <f t="shared" si="3"/>
        <v/>
      </c>
    </row>
    <row r="9852" hidden="1">
      <c r="A9852" s="6" t="s">
        <v>24660</v>
      </c>
      <c r="B9852" s="6" t="s">
        <v>389</v>
      </c>
      <c r="C9852" s="6" t="s">
        <v>1007</v>
      </c>
      <c r="F9852" s="6" t="s">
        <v>415</v>
      </c>
      <c r="G9852" s="6" t="s">
        <v>416</v>
      </c>
      <c r="H9852" s="8" t="str">
        <f>VLOOKUP(C9852,agent_name_matching!A:B,2,false)</f>
        <v>Assessor LLM</v>
      </c>
      <c r="I9852" s="32" t="s">
        <v>1008</v>
      </c>
      <c r="J9852" s="6" t="s">
        <v>418</v>
      </c>
      <c r="L9852" s="6">
        <v>4036.0</v>
      </c>
      <c r="M9852" s="6">
        <v>14.0</v>
      </c>
      <c r="N9852" s="6">
        <v>783.0</v>
      </c>
      <c r="O9852" s="6" t="s">
        <v>24661</v>
      </c>
      <c r="P9852" s="8" t="str">
        <f t="shared" si="1"/>
        <v/>
      </c>
      <c r="Q9852" s="8" t="str">
        <f t="shared" si="21"/>
        <v/>
      </c>
      <c r="R9852" s="8" t="str">
        <f>if(and(P9852&lt;&gt;"",Q9852&lt;&gt;"newexp",Q9852&lt;&gt;"nostart"),countifs(script_conform_dispatching!A:A,P9852,script_conform_dispatching!B:B,Q9852),"")</f>
        <v/>
      </c>
      <c r="S9852" s="8" t="str">
        <f t="shared" si="3"/>
        <v/>
      </c>
    </row>
    <row r="9853" hidden="1">
      <c r="A9853" s="6" t="s">
        <v>24662</v>
      </c>
      <c r="B9853" s="6" t="s">
        <v>389</v>
      </c>
      <c r="C9853" s="6" t="s">
        <v>1011</v>
      </c>
      <c r="F9853" s="6" t="s">
        <v>415</v>
      </c>
      <c r="G9853" s="6" t="s">
        <v>416</v>
      </c>
      <c r="H9853" s="8" t="str">
        <f>VLOOKUP(C9853,agent_name_matching!A:B,2,false)</f>
        <v>Dialog LLM</v>
      </c>
      <c r="I9853" s="32" t="s">
        <v>24663</v>
      </c>
      <c r="J9853" s="6" t="s">
        <v>418</v>
      </c>
      <c r="L9853" s="6">
        <v>10117.0</v>
      </c>
      <c r="M9853" s="6">
        <v>122.0</v>
      </c>
      <c r="N9853" s="6">
        <v>3183.0</v>
      </c>
      <c r="O9853" s="6" t="s">
        <v>24664</v>
      </c>
      <c r="P9853" s="8" t="str">
        <f t="shared" si="1"/>
        <v/>
      </c>
      <c r="Q9853" s="8" t="str">
        <f t="shared" si="21"/>
        <v/>
      </c>
      <c r="R9853" s="8" t="str">
        <f>if(and(P9853&lt;&gt;"",Q9853&lt;&gt;"newexp",Q9853&lt;&gt;"nostart"),countifs(script_conform_dispatching!A:A,P9853,script_conform_dispatching!B:B,Q9853),"")</f>
        <v/>
      </c>
      <c r="S9853" s="8" t="str">
        <f t="shared" si="3"/>
        <v/>
      </c>
    </row>
    <row r="9854" hidden="1">
      <c r="A9854" s="6" t="s">
        <v>24665</v>
      </c>
      <c r="B9854" s="6" t="s">
        <v>389</v>
      </c>
      <c r="C9854" s="6" t="s">
        <v>37</v>
      </c>
      <c r="F9854" s="6" t="s">
        <v>415</v>
      </c>
      <c r="G9854" s="6" t="s">
        <v>416</v>
      </c>
      <c r="H9854" s="8" t="str">
        <f>VLOOKUP(C9854,agent_name_matching!A:B,2,false)</f>
        <v>Patient LLM</v>
      </c>
      <c r="I9854" s="32" t="s">
        <v>24666</v>
      </c>
      <c r="J9854" s="6" t="s">
        <v>418</v>
      </c>
      <c r="K9854" s="6">
        <v>1.0</v>
      </c>
      <c r="L9854" s="6">
        <v>3754.0</v>
      </c>
      <c r="M9854" s="6">
        <v>39.0</v>
      </c>
      <c r="N9854" s="6">
        <v>1004.0</v>
      </c>
      <c r="O9854" s="6" t="s">
        <v>24667</v>
      </c>
      <c r="P9854" s="8" t="str">
        <f t="shared" si="1"/>
        <v/>
      </c>
      <c r="Q9854" s="8" t="str">
        <f t="shared" si="21"/>
        <v/>
      </c>
      <c r="R9854" s="8" t="str">
        <f>if(and(P9854&lt;&gt;"",Q9854&lt;&gt;"newexp",Q9854&lt;&gt;"nostart"),countifs(script_conform_dispatching!A:A,P9854,script_conform_dispatching!B:B,Q9854),"")</f>
        <v/>
      </c>
      <c r="S9854" s="8" t="str">
        <f t="shared" si="3"/>
        <v/>
      </c>
    </row>
    <row r="9855" hidden="1">
      <c r="A9855" s="6" t="s">
        <v>24668</v>
      </c>
      <c r="B9855" s="6" t="s">
        <v>389</v>
      </c>
      <c r="C9855" s="6" t="s">
        <v>411</v>
      </c>
      <c r="H9855" s="8" t="str">
        <f>VLOOKUP(C9855,agent_name_matching!A:B,2,false)</f>
        <v>System</v>
      </c>
      <c r="I9855" s="33"/>
      <c r="O9855" s="6" t="s">
        <v>24669</v>
      </c>
      <c r="P9855" s="8" t="str">
        <f t="shared" si="1"/>
        <v/>
      </c>
      <c r="Q9855" s="8" t="str">
        <f t="shared" si="21"/>
        <v/>
      </c>
      <c r="R9855" s="8" t="str">
        <f>if(and(P9855&lt;&gt;"",Q9855&lt;&gt;"newexp",Q9855&lt;&gt;"nostart"),countifs(script_conform_dispatching!A:A,P9855,script_conform_dispatching!B:B,Q9855),"")</f>
        <v/>
      </c>
      <c r="S9855" s="8" t="str">
        <f t="shared" si="3"/>
        <v/>
      </c>
    </row>
    <row r="9856" hidden="1">
      <c r="A9856" s="6" t="s">
        <v>24670</v>
      </c>
      <c r="B9856" s="6" t="s">
        <v>389</v>
      </c>
      <c r="C9856" s="6" t="s">
        <v>1007</v>
      </c>
      <c r="F9856" s="6" t="s">
        <v>415</v>
      </c>
      <c r="G9856" s="6" t="s">
        <v>416</v>
      </c>
      <c r="H9856" s="8" t="str">
        <f>VLOOKUP(C9856,agent_name_matching!A:B,2,false)</f>
        <v>Assessor LLM</v>
      </c>
      <c r="I9856" s="32" t="s">
        <v>1008</v>
      </c>
      <c r="J9856" s="6" t="s">
        <v>418</v>
      </c>
      <c r="L9856" s="6">
        <v>4202.0</v>
      </c>
      <c r="M9856" s="6">
        <v>14.0</v>
      </c>
      <c r="N9856" s="6">
        <v>792.0</v>
      </c>
      <c r="O9856" s="6" t="s">
        <v>24671</v>
      </c>
      <c r="P9856" s="8" t="str">
        <f t="shared" si="1"/>
        <v/>
      </c>
      <c r="Q9856" s="8" t="str">
        <f t="shared" si="21"/>
        <v/>
      </c>
      <c r="R9856" s="8" t="str">
        <f>if(and(P9856&lt;&gt;"",Q9856&lt;&gt;"newexp",Q9856&lt;&gt;"nostart"),countifs(script_conform_dispatching!A:A,P9856,script_conform_dispatching!B:B,Q9856),"")</f>
        <v/>
      </c>
      <c r="S9856" s="8" t="str">
        <f t="shared" si="3"/>
        <v/>
      </c>
    </row>
    <row r="9857" hidden="1">
      <c r="A9857" s="6" t="s">
        <v>24672</v>
      </c>
      <c r="B9857" s="6" t="s">
        <v>389</v>
      </c>
      <c r="C9857" s="6" t="s">
        <v>1011</v>
      </c>
      <c r="F9857" s="6" t="s">
        <v>415</v>
      </c>
      <c r="G9857" s="6" t="s">
        <v>416</v>
      </c>
      <c r="H9857" s="8" t="str">
        <f>VLOOKUP(C9857,agent_name_matching!A:B,2,false)</f>
        <v>Dialog LLM</v>
      </c>
      <c r="I9857" s="32" t="s">
        <v>24673</v>
      </c>
      <c r="J9857" s="6" t="s">
        <v>418</v>
      </c>
      <c r="L9857" s="6">
        <v>10529.0</v>
      </c>
      <c r="M9857" s="6">
        <v>80.0</v>
      </c>
      <c r="N9857" s="6">
        <v>2654.0</v>
      </c>
      <c r="O9857" s="6" t="s">
        <v>24674</v>
      </c>
      <c r="P9857" s="8" t="str">
        <f t="shared" si="1"/>
        <v/>
      </c>
      <c r="Q9857" s="8" t="str">
        <f t="shared" si="21"/>
        <v/>
      </c>
      <c r="R9857" s="8" t="str">
        <f>if(and(P9857&lt;&gt;"",Q9857&lt;&gt;"newexp",Q9857&lt;&gt;"nostart"),countifs(script_conform_dispatching!A:A,P9857,script_conform_dispatching!B:B,Q9857),"")</f>
        <v/>
      </c>
      <c r="S9857" s="8" t="str">
        <f t="shared" si="3"/>
        <v/>
      </c>
    </row>
    <row r="9858" hidden="1">
      <c r="A9858" s="6" t="s">
        <v>24675</v>
      </c>
      <c r="B9858" s="6" t="s">
        <v>389</v>
      </c>
      <c r="C9858" s="6" t="s">
        <v>37</v>
      </c>
      <c r="F9858" s="6" t="s">
        <v>415</v>
      </c>
      <c r="G9858" s="6" t="s">
        <v>416</v>
      </c>
      <c r="H9858" s="8" t="str">
        <f>VLOOKUP(C9858,agent_name_matching!A:B,2,false)</f>
        <v>Patient LLM</v>
      </c>
      <c r="I9858" s="32" t="s">
        <v>24676</v>
      </c>
      <c r="J9858" s="6" t="s">
        <v>418</v>
      </c>
      <c r="K9858" s="6">
        <v>1.0</v>
      </c>
      <c r="L9858" s="6">
        <v>3881.0</v>
      </c>
      <c r="M9858" s="6">
        <v>151.0</v>
      </c>
      <c r="N9858" s="6">
        <v>2651.0</v>
      </c>
      <c r="O9858" s="6" t="s">
        <v>24677</v>
      </c>
      <c r="P9858" s="8" t="str">
        <f t="shared" si="1"/>
        <v/>
      </c>
      <c r="Q9858" s="8" t="str">
        <f t="shared" si="21"/>
        <v/>
      </c>
      <c r="R9858" s="8" t="str">
        <f>if(and(P9858&lt;&gt;"",Q9858&lt;&gt;"newexp",Q9858&lt;&gt;"nostart"),countifs(script_conform_dispatching!A:A,P9858,script_conform_dispatching!B:B,Q9858),"")</f>
        <v/>
      </c>
      <c r="S9858" s="8" t="str">
        <f t="shared" si="3"/>
        <v/>
      </c>
    </row>
    <row r="9859" hidden="1">
      <c r="A9859" s="6" t="s">
        <v>24678</v>
      </c>
      <c r="B9859" s="6" t="s">
        <v>389</v>
      </c>
      <c r="C9859" s="6" t="s">
        <v>411</v>
      </c>
      <c r="H9859" s="8" t="str">
        <f>VLOOKUP(C9859,agent_name_matching!A:B,2,false)</f>
        <v>System</v>
      </c>
      <c r="I9859" s="33"/>
      <c r="O9859" s="6" t="s">
        <v>24679</v>
      </c>
      <c r="P9859" s="8" t="str">
        <f t="shared" si="1"/>
        <v/>
      </c>
      <c r="Q9859" s="8" t="str">
        <f t="shared" si="21"/>
        <v/>
      </c>
      <c r="R9859" s="8" t="str">
        <f>if(and(P9859&lt;&gt;"",Q9859&lt;&gt;"newexp",Q9859&lt;&gt;"nostart"),countifs(script_conform_dispatching!A:A,P9859,script_conform_dispatching!B:B,Q9859),"")</f>
        <v/>
      </c>
      <c r="S9859" s="8" t="str">
        <f t="shared" si="3"/>
        <v/>
      </c>
    </row>
    <row r="9860" hidden="1">
      <c r="A9860" s="6" t="s">
        <v>24680</v>
      </c>
      <c r="B9860" s="6" t="s">
        <v>389</v>
      </c>
      <c r="C9860" s="6" t="s">
        <v>1007</v>
      </c>
      <c r="F9860" s="6" t="s">
        <v>415</v>
      </c>
      <c r="G9860" s="6" t="s">
        <v>416</v>
      </c>
      <c r="H9860" s="8" t="str">
        <f>VLOOKUP(C9860,agent_name_matching!A:B,2,false)</f>
        <v>Assessor LLM</v>
      </c>
      <c r="I9860" s="32" t="s">
        <v>1008</v>
      </c>
      <c r="J9860" s="6" t="s">
        <v>418</v>
      </c>
      <c r="L9860" s="6">
        <v>4438.0</v>
      </c>
      <c r="M9860" s="6">
        <v>14.0</v>
      </c>
      <c r="N9860" s="6">
        <v>705.0</v>
      </c>
      <c r="O9860" s="6" t="s">
        <v>24681</v>
      </c>
      <c r="P9860" s="8" t="str">
        <f t="shared" si="1"/>
        <v/>
      </c>
      <c r="Q9860" s="8" t="str">
        <f t="shared" si="21"/>
        <v/>
      </c>
      <c r="R9860" s="8" t="str">
        <f>if(and(P9860&lt;&gt;"",Q9860&lt;&gt;"newexp",Q9860&lt;&gt;"nostart"),countifs(script_conform_dispatching!A:A,P9860,script_conform_dispatching!B:B,Q9860),"")</f>
        <v/>
      </c>
      <c r="S9860" s="8" t="str">
        <f t="shared" si="3"/>
        <v/>
      </c>
    </row>
    <row r="9861" hidden="1">
      <c r="A9861" s="6" t="s">
        <v>24682</v>
      </c>
      <c r="B9861" s="6" t="s">
        <v>389</v>
      </c>
      <c r="C9861" s="6" t="s">
        <v>1011</v>
      </c>
      <c r="F9861" s="6" t="s">
        <v>415</v>
      </c>
      <c r="G9861" s="6" t="s">
        <v>416</v>
      </c>
      <c r="H9861" s="8" t="str">
        <f>VLOOKUP(C9861,agent_name_matching!A:B,2,false)</f>
        <v>Dialog LLM</v>
      </c>
      <c r="I9861" s="32" t="s">
        <v>24683</v>
      </c>
      <c r="J9861" s="6" t="s">
        <v>418</v>
      </c>
      <c r="L9861" s="6">
        <v>11011.0</v>
      </c>
      <c r="M9861" s="6">
        <v>143.0</v>
      </c>
      <c r="N9861" s="6">
        <v>2546.0</v>
      </c>
      <c r="O9861" s="6" t="s">
        <v>24684</v>
      </c>
      <c r="P9861" s="8" t="str">
        <f t="shared" si="1"/>
        <v/>
      </c>
      <c r="Q9861" s="8" t="str">
        <f t="shared" si="21"/>
        <v/>
      </c>
      <c r="R9861" s="8" t="str">
        <f>if(and(P9861&lt;&gt;"",Q9861&lt;&gt;"newexp",Q9861&lt;&gt;"nostart"),countifs(script_conform_dispatching!A:A,P9861,script_conform_dispatching!B:B,Q9861),"")</f>
        <v/>
      </c>
      <c r="S9861" s="8" t="str">
        <f t="shared" si="3"/>
        <v/>
      </c>
    </row>
    <row r="9862" hidden="1">
      <c r="A9862" s="6" t="s">
        <v>24685</v>
      </c>
      <c r="B9862" s="6" t="s">
        <v>389</v>
      </c>
      <c r="C9862" s="6" t="s">
        <v>37</v>
      </c>
      <c r="F9862" s="6" t="s">
        <v>415</v>
      </c>
      <c r="G9862" s="6" t="s">
        <v>416</v>
      </c>
      <c r="H9862" s="8" t="str">
        <f>VLOOKUP(C9862,agent_name_matching!A:B,2,false)</f>
        <v>Patient LLM</v>
      </c>
      <c r="I9862" s="32" t="s">
        <v>24686</v>
      </c>
      <c r="J9862" s="6" t="s">
        <v>418</v>
      </c>
      <c r="K9862" s="6">
        <v>1.0</v>
      </c>
      <c r="L9862" s="6">
        <v>4183.0</v>
      </c>
      <c r="M9862" s="6">
        <v>80.0</v>
      </c>
      <c r="N9862" s="6">
        <v>1330.0</v>
      </c>
      <c r="O9862" s="6" t="s">
        <v>24687</v>
      </c>
      <c r="P9862" s="8" t="str">
        <f t="shared" si="1"/>
        <v/>
      </c>
      <c r="Q9862" s="8" t="str">
        <f t="shared" si="21"/>
        <v/>
      </c>
      <c r="R9862" s="8" t="str">
        <f>if(and(P9862&lt;&gt;"",Q9862&lt;&gt;"newexp",Q9862&lt;&gt;"nostart"),countifs(script_conform_dispatching!A:A,P9862,script_conform_dispatching!B:B,Q9862),"")</f>
        <v/>
      </c>
      <c r="S9862" s="8" t="str">
        <f t="shared" si="3"/>
        <v/>
      </c>
    </row>
    <row r="9863" hidden="1">
      <c r="A9863" s="6" t="s">
        <v>24688</v>
      </c>
      <c r="B9863" s="6" t="s">
        <v>389</v>
      </c>
      <c r="C9863" s="6" t="s">
        <v>411</v>
      </c>
      <c r="H9863" s="8" t="str">
        <f>VLOOKUP(C9863,agent_name_matching!A:B,2,false)</f>
        <v>System</v>
      </c>
      <c r="I9863" s="33"/>
      <c r="O9863" s="6" t="s">
        <v>24689</v>
      </c>
      <c r="P9863" s="8" t="str">
        <f t="shared" si="1"/>
        <v/>
      </c>
      <c r="Q9863" s="8" t="str">
        <f t="shared" si="21"/>
        <v/>
      </c>
      <c r="R9863" s="8" t="str">
        <f>if(and(P9863&lt;&gt;"",Q9863&lt;&gt;"newexp",Q9863&lt;&gt;"nostart"),countifs(script_conform_dispatching!A:A,P9863,script_conform_dispatching!B:B,Q9863),"")</f>
        <v/>
      </c>
      <c r="S9863" s="8" t="str">
        <f t="shared" si="3"/>
        <v/>
      </c>
    </row>
    <row r="9864" hidden="1">
      <c r="A9864" s="6" t="s">
        <v>24690</v>
      </c>
      <c r="B9864" s="6" t="s">
        <v>389</v>
      </c>
      <c r="C9864" s="6" t="s">
        <v>1007</v>
      </c>
      <c r="F9864" s="6" t="s">
        <v>415</v>
      </c>
      <c r="G9864" s="6" t="s">
        <v>416</v>
      </c>
      <c r="H9864" s="8" t="str">
        <f>VLOOKUP(C9864,agent_name_matching!A:B,2,false)</f>
        <v>Assessor LLM</v>
      </c>
      <c r="I9864" s="32" t="s">
        <v>1008</v>
      </c>
      <c r="J9864" s="6" t="s">
        <v>418</v>
      </c>
      <c r="L9864" s="6">
        <v>4666.0</v>
      </c>
      <c r="M9864" s="6">
        <v>14.0</v>
      </c>
      <c r="N9864" s="6">
        <v>806.0</v>
      </c>
      <c r="O9864" s="6" t="s">
        <v>24691</v>
      </c>
      <c r="P9864" s="8" t="str">
        <f t="shared" si="1"/>
        <v/>
      </c>
      <c r="Q9864" s="8" t="str">
        <f t="shared" si="21"/>
        <v/>
      </c>
      <c r="R9864" s="8" t="str">
        <f>if(and(P9864&lt;&gt;"",Q9864&lt;&gt;"newexp",Q9864&lt;&gt;"nostart"),countifs(script_conform_dispatching!A:A,P9864,script_conform_dispatching!B:B,Q9864),"")</f>
        <v/>
      </c>
      <c r="S9864" s="8" t="str">
        <f t="shared" si="3"/>
        <v/>
      </c>
    </row>
    <row r="9865" hidden="1">
      <c r="A9865" s="6" t="s">
        <v>24692</v>
      </c>
      <c r="B9865" s="6" t="s">
        <v>389</v>
      </c>
      <c r="C9865" s="6" t="s">
        <v>1011</v>
      </c>
      <c r="F9865" s="6" t="s">
        <v>415</v>
      </c>
      <c r="G9865" s="6" t="s">
        <v>416</v>
      </c>
      <c r="H9865" s="8" t="str">
        <f>VLOOKUP(C9865,agent_name_matching!A:B,2,false)</f>
        <v>Dialog LLM</v>
      </c>
      <c r="I9865" s="32" t="s">
        <v>24693</v>
      </c>
      <c r="J9865" s="6" t="s">
        <v>418</v>
      </c>
      <c r="L9865" s="6">
        <v>11485.0</v>
      </c>
      <c r="M9865" s="6">
        <v>86.0</v>
      </c>
      <c r="N9865" s="6">
        <v>2246.0</v>
      </c>
      <c r="O9865" s="6" t="s">
        <v>24694</v>
      </c>
      <c r="P9865" s="8" t="str">
        <f t="shared" si="1"/>
        <v/>
      </c>
      <c r="Q9865" s="8" t="str">
        <f t="shared" si="21"/>
        <v/>
      </c>
      <c r="R9865" s="8" t="str">
        <f>if(and(P9865&lt;&gt;"",Q9865&lt;&gt;"newexp",Q9865&lt;&gt;"nostart"),countifs(script_conform_dispatching!A:A,P9865,script_conform_dispatching!B:B,Q9865),"")</f>
        <v/>
      </c>
      <c r="S9865" s="8" t="str">
        <f t="shared" si="3"/>
        <v/>
      </c>
    </row>
    <row r="9866" hidden="1">
      <c r="A9866" s="6" t="s">
        <v>24695</v>
      </c>
      <c r="B9866" s="6" t="s">
        <v>389</v>
      </c>
      <c r="C9866" s="6" t="s">
        <v>37</v>
      </c>
      <c r="F9866" s="6" t="s">
        <v>415</v>
      </c>
      <c r="G9866" s="6" t="s">
        <v>416</v>
      </c>
      <c r="H9866" s="8" t="str">
        <f>VLOOKUP(C9866,agent_name_matching!A:B,2,false)</f>
        <v>Patient LLM</v>
      </c>
      <c r="I9866" s="32" t="s">
        <v>24696</v>
      </c>
      <c r="J9866" s="6" t="s">
        <v>418</v>
      </c>
      <c r="K9866" s="6">
        <v>1.0</v>
      </c>
      <c r="L9866" s="6">
        <v>4357.0</v>
      </c>
      <c r="M9866" s="6">
        <v>31.0</v>
      </c>
      <c r="N9866" s="6">
        <v>1014.0</v>
      </c>
      <c r="O9866" s="6" t="s">
        <v>24697</v>
      </c>
      <c r="P9866" s="8" t="str">
        <f t="shared" si="1"/>
        <v/>
      </c>
      <c r="Q9866" s="8" t="str">
        <f t="shared" si="21"/>
        <v/>
      </c>
      <c r="R9866" s="8" t="str">
        <f>if(and(P9866&lt;&gt;"",Q9866&lt;&gt;"newexp",Q9866&lt;&gt;"nostart"),countifs(script_conform_dispatching!A:A,P9866,script_conform_dispatching!B:B,Q9866),"")</f>
        <v/>
      </c>
      <c r="S9866" s="8" t="str">
        <f t="shared" si="3"/>
        <v/>
      </c>
    </row>
    <row r="9867" hidden="1">
      <c r="A9867" s="6" t="s">
        <v>24698</v>
      </c>
      <c r="B9867" s="6" t="s">
        <v>389</v>
      </c>
      <c r="C9867" s="6" t="s">
        <v>411</v>
      </c>
      <c r="H9867" s="8" t="str">
        <f>VLOOKUP(C9867,agent_name_matching!A:B,2,false)</f>
        <v>System</v>
      </c>
      <c r="I9867" s="33"/>
      <c r="O9867" s="6" t="s">
        <v>24699</v>
      </c>
      <c r="P9867" s="8" t="str">
        <f t="shared" si="1"/>
        <v/>
      </c>
      <c r="Q9867" s="8" t="str">
        <f t="shared" si="21"/>
        <v/>
      </c>
      <c r="R9867" s="8" t="str">
        <f>if(and(P9867&lt;&gt;"",Q9867&lt;&gt;"newexp",Q9867&lt;&gt;"nostart"),countifs(script_conform_dispatching!A:A,P9867,script_conform_dispatching!B:B,Q9867),"")</f>
        <v/>
      </c>
      <c r="S9867" s="8" t="str">
        <f t="shared" si="3"/>
        <v/>
      </c>
    </row>
    <row r="9868" hidden="1">
      <c r="A9868" s="6" t="s">
        <v>24700</v>
      </c>
      <c r="B9868" s="6" t="s">
        <v>389</v>
      </c>
      <c r="C9868" s="6" t="s">
        <v>1007</v>
      </c>
      <c r="F9868" s="6" t="s">
        <v>415</v>
      </c>
      <c r="G9868" s="6" t="s">
        <v>416</v>
      </c>
      <c r="H9868" s="8" t="str">
        <f>VLOOKUP(C9868,agent_name_matching!A:B,2,false)</f>
        <v>Assessor LLM</v>
      </c>
      <c r="I9868" s="32" t="s">
        <v>1008</v>
      </c>
      <c r="J9868" s="6" t="s">
        <v>418</v>
      </c>
      <c r="L9868" s="6">
        <v>4788.0</v>
      </c>
      <c r="M9868" s="6">
        <v>14.0</v>
      </c>
      <c r="N9868" s="6">
        <v>629.0</v>
      </c>
      <c r="O9868" s="6" t="s">
        <v>24701</v>
      </c>
      <c r="P9868" s="8" t="str">
        <f t="shared" si="1"/>
        <v/>
      </c>
      <c r="Q9868" s="8" t="str">
        <f t="shared" si="21"/>
        <v/>
      </c>
      <c r="R9868" s="8" t="str">
        <f>if(and(P9868&lt;&gt;"",Q9868&lt;&gt;"newexp",Q9868&lt;&gt;"nostart"),countifs(script_conform_dispatching!A:A,P9868,script_conform_dispatching!B:B,Q9868),"")</f>
        <v/>
      </c>
      <c r="S9868" s="8" t="str">
        <f t="shared" si="3"/>
        <v/>
      </c>
    </row>
    <row r="9869" hidden="1">
      <c r="A9869" s="6" t="s">
        <v>24702</v>
      </c>
      <c r="B9869" s="6" t="s">
        <v>389</v>
      </c>
      <c r="C9869" s="6" t="s">
        <v>1011</v>
      </c>
      <c r="F9869" s="6" t="s">
        <v>415</v>
      </c>
      <c r="G9869" s="6" t="s">
        <v>416</v>
      </c>
      <c r="H9869" s="8" t="str">
        <f>VLOOKUP(C9869,agent_name_matching!A:B,2,false)</f>
        <v>Dialog LLM</v>
      </c>
      <c r="I9869" s="32" t="s">
        <v>24703</v>
      </c>
      <c r="J9869" s="6" t="s">
        <v>418</v>
      </c>
      <c r="L9869" s="6">
        <v>11853.0</v>
      </c>
      <c r="M9869" s="6">
        <v>79.0</v>
      </c>
      <c r="N9869" s="6">
        <v>2028.0</v>
      </c>
      <c r="O9869" s="6" t="s">
        <v>24704</v>
      </c>
      <c r="P9869" s="8" t="str">
        <f t="shared" si="1"/>
        <v/>
      </c>
      <c r="Q9869" s="8" t="str">
        <f t="shared" si="21"/>
        <v/>
      </c>
      <c r="R9869" s="8" t="str">
        <f>if(and(P9869&lt;&gt;"",Q9869&lt;&gt;"newexp",Q9869&lt;&gt;"nostart"),countifs(script_conform_dispatching!A:A,P9869,script_conform_dispatching!B:B,Q9869),"")</f>
        <v/>
      </c>
      <c r="S9869" s="8" t="str">
        <f t="shared" si="3"/>
        <v/>
      </c>
    </row>
    <row r="9870" hidden="1">
      <c r="A9870" s="6" t="s">
        <v>24705</v>
      </c>
      <c r="B9870" s="6" t="s">
        <v>389</v>
      </c>
      <c r="C9870" s="6" t="s">
        <v>37</v>
      </c>
      <c r="F9870" s="6" t="s">
        <v>415</v>
      </c>
      <c r="G9870" s="6" t="s">
        <v>416</v>
      </c>
      <c r="H9870" s="8" t="str">
        <f>VLOOKUP(C9870,agent_name_matching!A:B,2,false)</f>
        <v>Patient LLM</v>
      </c>
      <c r="I9870" s="32" t="s">
        <v>24706</v>
      </c>
      <c r="J9870" s="6" t="s">
        <v>418</v>
      </c>
      <c r="K9870" s="6">
        <v>1.0</v>
      </c>
      <c r="L9870" s="6">
        <v>4475.0</v>
      </c>
      <c r="M9870" s="6">
        <v>81.0</v>
      </c>
      <c r="N9870" s="6">
        <v>1607.0</v>
      </c>
      <c r="O9870" s="6" t="s">
        <v>24707</v>
      </c>
      <c r="P9870" s="8" t="str">
        <f t="shared" si="1"/>
        <v/>
      </c>
      <c r="Q9870" s="8" t="str">
        <f t="shared" si="21"/>
        <v/>
      </c>
      <c r="R9870" s="8" t="str">
        <f>if(and(P9870&lt;&gt;"",Q9870&lt;&gt;"newexp",Q9870&lt;&gt;"nostart"),countifs(script_conform_dispatching!A:A,P9870,script_conform_dispatching!B:B,Q9870),"")</f>
        <v/>
      </c>
      <c r="S9870" s="8" t="str">
        <f t="shared" si="3"/>
        <v/>
      </c>
    </row>
    <row r="9871" hidden="1">
      <c r="A9871" s="6" t="s">
        <v>24708</v>
      </c>
      <c r="B9871" s="6" t="s">
        <v>389</v>
      </c>
      <c r="C9871" s="6" t="s">
        <v>411</v>
      </c>
      <c r="H9871" s="8" t="str">
        <f>VLOOKUP(C9871,agent_name_matching!A:B,2,false)</f>
        <v>System</v>
      </c>
      <c r="I9871" s="33"/>
      <c r="O9871" s="6" t="s">
        <v>24709</v>
      </c>
      <c r="P9871" s="8" t="str">
        <f t="shared" si="1"/>
        <v/>
      </c>
      <c r="Q9871" s="8" t="str">
        <f t="shared" si="21"/>
        <v/>
      </c>
      <c r="R9871" s="8" t="str">
        <f>if(and(P9871&lt;&gt;"",Q9871&lt;&gt;"newexp",Q9871&lt;&gt;"nostart"),countifs(script_conform_dispatching!A:A,P9871,script_conform_dispatching!B:B,Q9871),"")</f>
        <v/>
      </c>
      <c r="S9871" s="8" t="str">
        <f t="shared" si="3"/>
        <v/>
      </c>
    </row>
    <row r="9872" hidden="1">
      <c r="A9872" s="6" t="s">
        <v>24710</v>
      </c>
      <c r="B9872" s="6" t="s">
        <v>389</v>
      </c>
      <c r="C9872" s="6" t="s">
        <v>1007</v>
      </c>
      <c r="F9872" s="6" t="s">
        <v>415</v>
      </c>
      <c r="G9872" s="6" t="s">
        <v>416</v>
      </c>
      <c r="H9872" s="8" t="str">
        <f>VLOOKUP(C9872,agent_name_matching!A:B,2,false)</f>
        <v>Assessor LLM</v>
      </c>
      <c r="I9872" s="32" t="s">
        <v>1008</v>
      </c>
      <c r="J9872" s="6" t="s">
        <v>418</v>
      </c>
      <c r="L9872" s="6">
        <v>4954.0</v>
      </c>
      <c r="M9872" s="6">
        <v>14.0</v>
      </c>
      <c r="N9872" s="6">
        <v>808.0</v>
      </c>
      <c r="O9872" s="6" t="s">
        <v>24711</v>
      </c>
      <c r="P9872" s="8" t="str">
        <f t="shared" si="1"/>
        <v/>
      </c>
      <c r="Q9872" s="8" t="str">
        <f t="shared" si="21"/>
        <v/>
      </c>
      <c r="R9872" s="8" t="str">
        <f>if(and(P9872&lt;&gt;"",Q9872&lt;&gt;"newexp",Q9872&lt;&gt;"nostart"),countifs(script_conform_dispatching!A:A,P9872,script_conform_dispatching!B:B,Q9872),"")</f>
        <v/>
      </c>
      <c r="S9872" s="8" t="str">
        <f t="shared" si="3"/>
        <v/>
      </c>
    </row>
    <row r="9873" hidden="1">
      <c r="A9873" s="6" t="s">
        <v>24712</v>
      </c>
      <c r="B9873" s="6" t="s">
        <v>389</v>
      </c>
      <c r="C9873" s="6" t="s">
        <v>1011</v>
      </c>
      <c r="F9873" s="6" t="s">
        <v>415</v>
      </c>
      <c r="G9873" s="6" t="s">
        <v>416</v>
      </c>
      <c r="H9873" s="8" t="str">
        <f>VLOOKUP(C9873,agent_name_matching!A:B,2,false)</f>
        <v>Dialog LLM</v>
      </c>
      <c r="I9873" s="32" t="s">
        <v>24713</v>
      </c>
      <c r="J9873" s="6" t="s">
        <v>418</v>
      </c>
      <c r="L9873" s="6">
        <v>12265.0</v>
      </c>
      <c r="M9873" s="6">
        <v>107.0</v>
      </c>
      <c r="N9873" s="6">
        <v>2716.0</v>
      </c>
      <c r="O9873" s="6" t="s">
        <v>24714</v>
      </c>
      <c r="P9873" s="8" t="str">
        <f t="shared" si="1"/>
        <v/>
      </c>
      <c r="Q9873" s="8" t="str">
        <f t="shared" si="21"/>
        <v/>
      </c>
      <c r="R9873" s="8" t="str">
        <f>if(and(P9873&lt;&gt;"",Q9873&lt;&gt;"newexp",Q9873&lt;&gt;"nostart"),countifs(script_conform_dispatching!A:A,P9873,script_conform_dispatching!B:B,Q9873),"")</f>
        <v/>
      </c>
      <c r="S9873" s="8" t="str">
        <f t="shared" si="3"/>
        <v/>
      </c>
    </row>
    <row r="9874" hidden="1">
      <c r="A9874" s="6" t="s">
        <v>24715</v>
      </c>
      <c r="B9874" s="6" t="s">
        <v>389</v>
      </c>
      <c r="C9874" s="6" t="s">
        <v>37</v>
      </c>
      <c r="F9874" s="6" t="s">
        <v>415</v>
      </c>
      <c r="G9874" s="6" t="s">
        <v>416</v>
      </c>
      <c r="H9874" s="8" t="str">
        <f>VLOOKUP(C9874,agent_name_matching!A:B,2,false)</f>
        <v>Patient LLM</v>
      </c>
      <c r="I9874" s="32" t="s">
        <v>24716</v>
      </c>
      <c r="J9874" s="6" t="s">
        <v>418</v>
      </c>
      <c r="K9874" s="6">
        <v>1.0</v>
      </c>
      <c r="L9874" s="6">
        <v>4671.0</v>
      </c>
      <c r="M9874" s="6">
        <v>80.0</v>
      </c>
      <c r="N9874" s="6">
        <v>1309.0</v>
      </c>
      <c r="O9874" s="6" t="s">
        <v>24717</v>
      </c>
      <c r="P9874" s="8" t="str">
        <f t="shared" si="1"/>
        <v/>
      </c>
      <c r="Q9874" s="8" t="str">
        <f t="shared" si="21"/>
        <v/>
      </c>
      <c r="R9874" s="8" t="str">
        <f>if(and(P9874&lt;&gt;"",Q9874&lt;&gt;"newexp",Q9874&lt;&gt;"nostart"),countifs(script_conform_dispatching!A:A,P9874,script_conform_dispatching!B:B,Q9874),"")</f>
        <v/>
      </c>
      <c r="S9874" s="8" t="str">
        <f t="shared" si="3"/>
        <v/>
      </c>
    </row>
    <row r="9875" hidden="1">
      <c r="A9875" s="6" t="s">
        <v>24718</v>
      </c>
      <c r="B9875" s="6" t="s">
        <v>389</v>
      </c>
      <c r="C9875" s="6" t="s">
        <v>411</v>
      </c>
      <c r="H9875" s="8" t="str">
        <f>VLOOKUP(C9875,agent_name_matching!A:B,2,false)</f>
        <v>System</v>
      </c>
      <c r="I9875" s="33"/>
      <c r="O9875" s="6" t="s">
        <v>24719</v>
      </c>
      <c r="P9875" s="8" t="str">
        <f t="shared" si="1"/>
        <v/>
      </c>
      <c r="Q9875" s="8" t="str">
        <f t="shared" si="21"/>
        <v/>
      </c>
      <c r="R9875" s="8" t="str">
        <f>if(and(P9875&lt;&gt;"",Q9875&lt;&gt;"newexp",Q9875&lt;&gt;"nostart"),countifs(script_conform_dispatching!A:A,P9875,script_conform_dispatching!B:B,Q9875),"")</f>
        <v/>
      </c>
      <c r="S9875" s="8" t="str">
        <f t="shared" si="3"/>
        <v/>
      </c>
    </row>
    <row r="9876" hidden="1">
      <c r="A9876" s="6" t="s">
        <v>24720</v>
      </c>
      <c r="B9876" s="6" t="s">
        <v>389</v>
      </c>
      <c r="C9876" s="6" t="s">
        <v>1007</v>
      </c>
      <c r="F9876" s="6" t="s">
        <v>415</v>
      </c>
      <c r="G9876" s="6" t="s">
        <v>416</v>
      </c>
      <c r="H9876" s="8" t="str">
        <f>VLOOKUP(C9876,agent_name_matching!A:B,2,false)</f>
        <v>Assessor LLM</v>
      </c>
      <c r="I9876" s="32" t="s">
        <v>1008</v>
      </c>
      <c r="J9876" s="6" t="s">
        <v>418</v>
      </c>
      <c r="L9876" s="6">
        <v>5147.0</v>
      </c>
      <c r="M9876" s="6">
        <v>14.0</v>
      </c>
      <c r="N9876" s="6">
        <v>653.0</v>
      </c>
      <c r="O9876" s="6" t="s">
        <v>24721</v>
      </c>
      <c r="P9876" s="8" t="str">
        <f t="shared" si="1"/>
        <v/>
      </c>
      <c r="Q9876" s="8" t="str">
        <f t="shared" si="21"/>
        <v/>
      </c>
      <c r="R9876" s="8" t="str">
        <f>if(and(P9876&lt;&gt;"",Q9876&lt;&gt;"newexp",Q9876&lt;&gt;"nostart"),countifs(script_conform_dispatching!A:A,P9876,script_conform_dispatching!B:B,Q9876),"")</f>
        <v/>
      </c>
      <c r="S9876" s="8" t="str">
        <f t="shared" si="3"/>
        <v/>
      </c>
    </row>
    <row r="9877" hidden="1">
      <c r="A9877" s="6" t="s">
        <v>24722</v>
      </c>
      <c r="B9877" s="6" t="s">
        <v>389</v>
      </c>
      <c r="C9877" s="6" t="s">
        <v>1011</v>
      </c>
      <c r="F9877" s="6" t="s">
        <v>415</v>
      </c>
      <c r="G9877" s="6" t="s">
        <v>416</v>
      </c>
      <c r="H9877" s="8" t="str">
        <f>VLOOKUP(C9877,agent_name_matching!A:B,2,false)</f>
        <v>Dialog LLM</v>
      </c>
      <c r="I9877" s="32" t="s">
        <v>24723</v>
      </c>
      <c r="J9877" s="6" t="s">
        <v>418</v>
      </c>
      <c r="L9877" s="6">
        <v>12704.0</v>
      </c>
      <c r="M9877" s="6">
        <v>95.0</v>
      </c>
      <c r="N9877" s="6">
        <v>5717.0</v>
      </c>
      <c r="O9877" s="6" t="s">
        <v>24724</v>
      </c>
      <c r="P9877" s="8" t="str">
        <f t="shared" si="1"/>
        <v/>
      </c>
      <c r="Q9877" s="8" t="str">
        <f t="shared" si="21"/>
        <v/>
      </c>
      <c r="R9877" s="8" t="str">
        <f>if(and(P9877&lt;&gt;"",Q9877&lt;&gt;"newexp",Q9877&lt;&gt;"nostart"),countifs(script_conform_dispatching!A:A,P9877,script_conform_dispatching!B:B,Q9877),"")</f>
        <v/>
      </c>
      <c r="S9877" s="8" t="str">
        <f t="shared" si="3"/>
        <v/>
      </c>
    </row>
    <row r="9878" hidden="1">
      <c r="A9878" s="6" t="s">
        <v>24725</v>
      </c>
      <c r="B9878" s="6" t="s">
        <v>389</v>
      </c>
      <c r="C9878" s="6" t="s">
        <v>37</v>
      </c>
      <c r="F9878" s="6" t="s">
        <v>415</v>
      </c>
      <c r="G9878" s="6" t="s">
        <v>416</v>
      </c>
      <c r="H9878" s="8" t="str">
        <f>VLOOKUP(C9878,agent_name_matching!A:B,2,false)</f>
        <v>Patient LLM</v>
      </c>
      <c r="I9878" s="32" t="s">
        <v>24726</v>
      </c>
      <c r="J9878" s="6" t="s">
        <v>418</v>
      </c>
      <c r="K9878" s="6">
        <v>1.0</v>
      </c>
      <c r="L9878" s="6">
        <v>4854.0</v>
      </c>
      <c r="M9878" s="6">
        <v>62.0</v>
      </c>
      <c r="N9878" s="6">
        <v>1408.0</v>
      </c>
      <c r="O9878" s="6" t="s">
        <v>24727</v>
      </c>
      <c r="P9878" s="8" t="str">
        <f t="shared" si="1"/>
        <v/>
      </c>
      <c r="Q9878" s="8" t="str">
        <f t="shared" si="21"/>
        <v/>
      </c>
      <c r="R9878" s="8" t="str">
        <f>if(and(P9878&lt;&gt;"",Q9878&lt;&gt;"newexp",Q9878&lt;&gt;"nostart"),countifs(script_conform_dispatching!A:A,P9878,script_conform_dispatching!B:B,Q9878),"")</f>
        <v/>
      </c>
      <c r="S9878" s="8" t="str">
        <f t="shared" si="3"/>
        <v/>
      </c>
    </row>
    <row r="9879" hidden="1">
      <c r="A9879" s="6" t="s">
        <v>24728</v>
      </c>
      <c r="B9879" s="6" t="s">
        <v>389</v>
      </c>
      <c r="C9879" s="6" t="s">
        <v>411</v>
      </c>
      <c r="H9879" s="8" t="str">
        <f>VLOOKUP(C9879,agent_name_matching!A:B,2,false)</f>
        <v>System</v>
      </c>
      <c r="I9879" s="33"/>
      <c r="O9879" s="6" t="s">
        <v>24729</v>
      </c>
      <c r="P9879" s="8" t="str">
        <f t="shared" si="1"/>
        <v/>
      </c>
      <c r="Q9879" s="8" t="str">
        <f t="shared" si="21"/>
        <v/>
      </c>
      <c r="R9879" s="8" t="str">
        <f>if(and(P9879&lt;&gt;"",Q9879&lt;&gt;"newexp",Q9879&lt;&gt;"nostart"),countifs(script_conform_dispatching!A:A,P9879,script_conform_dispatching!B:B,Q9879),"")</f>
        <v/>
      </c>
      <c r="S9879" s="8" t="str">
        <f t="shared" si="3"/>
        <v/>
      </c>
    </row>
    <row r="9880" hidden="1">
      <c r="A9880" s="6" t="s">
        <v>24730</v>
      </c>
      <c r="B9880" s="6" t="s">
        <v>389</v>
      </c>
      <c r="C9880" s="6" t="s">
        <v>1007</v>
      </c>
      <c r="F9880" s="6" t="s">
        <v>415</v>
      </c>
      <c r="G9880" s="6" t="s">
        <v>416</v>
      </c>
      <c r="H9880" s="8" t="str">
        <f>VLOOKUP(C9880,agent_name_matching!A:B,2,false)</f>
        <v>Assessor LLM</v>
      </c>
      <c r="I9880" s="32" t="s">
        <v>1008</v>
      </c>
      <c r="J9880" s="6" t="s">
        <v>418</v>
      </c>
      <c r="L9880" s="6">
        <v>5310.0</v>
      </c>
      <c r="M9880" s="6">
        <v>14.0</v>
      </c>
      <c r="N9880" s="6">
        <v>899.0</v>
      </c>
      <c r="O9880" s="6" t="s">
        <v>24731</v>
      </c>
      <c r="P9880" s="8" t="str">
        <f t="shared" si="1"/>
        <v/>
      </c>
      <c r="Q9880" s="8" t="str">
        <f t="shared" si="21"/>
        <v/>
      </c>
      <c r="R9880" s="8" t="str">
        <f>if(and(P9880&lt;&gt;"",Q9880&lt;&gt;"newexp",Q9880&lt;&gt;"nostart"),countifs(script_conform_dispatching!A:A,P9880,script_conform_dispatching!B:B,Q9880),"")</f>
        <v/>
      </c>
      <c r="S9880" s="8" t="str">
        <f t="shared" si="3"/>
        <v/>
      </c>
    </row>
    <row r="9881" hidden="1">
      <c r="A9881" s="6" t="s">
        <v>24732</v>
      </c>
      <c r="B9881" s="6" t="s">
        <v>389</v>
      </c>
      <c r="C9881" s="6" t="s">
        <v>1011</v>
      </c>
      <c r="F9881" s="6" t="s">
        <v>415</v>
      </c>
      <c r="G9881" s="6" t="s">
        <v>416</v>
      </c>
      <c r="H9881" s="8" t="str">
        <f>VLOOKUP(C9881,agent_name_matching!A:B,2,false)</f>
        <v>Dialog LLM</v>
      </c>
      <c r="I9881" s="32" t="s">
        <v>24733</v>
      </c>
      <c r="J9881" s="6" t="s">
        <v>418</v>
      </c>
      <c r="L9881" s="6">
        <v>13113.0</v>
      </c>
      <c r="M9881" s="6">
        <v>114.0</v>
      </c>
      <c r="N9881" s="6">
        <v>2233.0</v>
      </c>
      <c r="O9881" s="6" t="s">
        <v>24734</v>
      </c>
      <c r="P9881" s="8" t="str">
        <f t="shared" si="1"/>
        <v/>
      </c>
      <c r="Q9881" s="8" t="str">
        <f t="shared" si="21"/>
        <v/>
      </c>
      <c r="R9881" s="8" t="str">
        <f>if(and(P9881&lt;&gt;"",Q9881&lt;&gt;"newexp",Q9881&lt;&gt;"nostart"),countifs(script_conform_dispatching!A:A,P9881,script_conform_dispatching!B:B,Q9881),"")</f>
        <v/>
      </c>
      <c r="S9881" s="8" t="str">
        <f t="shared" si="3"/>
        <v/>
      </c>
    </row>
    <row r="9882" hidden="1">
      <c r="A9882" s="6" t="s">
        <v>24735</v>
      </c>
      <c r="B9882" s="6" t="s">
        <v>389</v>
      </c>
      <c r="C9882" s="6" t="s">
        <v>37</v>
      </c>
      <c r="F9882" s="6" t="s">
        <v>415</v>
      </c>
      <c r="G9882" s="6" t="s">
        <v>416</v>
      </c>
      <c r="H9882" s="8" t="str">
        <f>VLOOKUP(C9882,agent_name_matching!A:B,2,false)</f>
        <v>Patient LLM</v>
      </c>
      <c r="I9882" s="32" t="s">
        <v>24736</v>
      </c>
      <c r="J9882" s="6" t="s">
        <v>418</v>
      </c>
      <c r="K9882" s="6">
        <v>1.0</v>
      </c>
      <c r="L9882" s="6">
        <v>5038.0</v>
      </c>
      <c r="M9882" s="6">
        <v>82.0</v>
      </c>
      <c r="N9882" s="6">
        <v>1280.0</v>
      </c>
      <c r="O9882" s="6" t="s">
        <v>24737</v>
      </c>
      <c r="P9882" s="8" t="str">
        <f t="shared" si="1"/>
        <v/>
      </c>
      <c r="Q9882" s="8" t="str">
        <f t="shared" si="21"/>
        <v/>
      </c>
      <c r="R9882" s="8" t="str">
        <f>if(and(P9882&lt;&gt;"",Q9882&lt;&gt;"newexp",Q9882&lt;&gt;"nostart"),countifs(script_conform_dispatching!A:A,P9882,script_conform_dispatching!B:B,Q9882),"")</f>
        <v/>
      </c>
      <c r="S9882" s="8" t="str">
        <f t="shared" si="3"/>
        <v/>
      </c>
    </row>
    <row r="9883" hidden="1">
      <c r="A9883" s="6" t="s">
        <v>24738</v>
      </c>
      <c r="B9883" s="6" t="s">
        <v>389</v>
      </c>
      <c r="C9883" s="6" t="s">
        <v>411</v>
      </c>
      <c r="H9883" s="8" t="str">
        <f>VLOOKUP(C9883,agent_name_matching!A:B,2,false)</f>
        <v>System</v>
      </c>
      <c r="I9883" s="33"/>
      <c r="O9883" s="6" t="s">
        <v>24739</v>
      </c>
      <c r="P9883" s="8" t="str">
        <f t="shared" si="1"/>
        <v/>
      </c>
      <c r="Q9883" s="8" t="str">
        <f t="shared" si="21"/>
        <v/>
      </c>
      <c r="R9883" s="8" t="str">
        <f>if(and(P9883&lt;&gt;"",Q9883&lt;&gt;"newexp",Q9883&lt;&gt;"nostart"),countifs(script_conform_dispatching!A:A,P9883,script_conform_dispatching!B:B,Q9883),"")</f>
        <v/>
      </c>
      <c r="S9883" s="8" t="str">
        <f t="shared" si="3"/>
        <v/>
      </c>
    </row>
    <row r="9884" hidden="1">
      <c r="A9884" s="6" t="s">
        <v>24740</v>
      </c>
      <c r="B9884" s="6" t="s">
        <v>389</v>
      </c>
      <c r="C9884" s="6" t="s">
        <v>1007</v>
      </c>
      <c r="F9884" s="6" t="s">
        <v>415</v>
      </c>
      <c r="G9884" s="6" t="s">
        <v>416</v>
      </c>
      <c r="H9884" s="8" t="str">
        <f>VLOOKUP(C9884,agent_name_matching!A:B,2,false)</f>
        <v>Assessor LLM</v>
      </c>
      <c r="I9884" s="32" t="s">
        <v>1008</v>
      </c>
      <c r="J9884" s="6" t="s">
        <v>418</v>
      </c>
      <c r="L9884" s="6">
        <v>5512.0</v>
      </c>
      <c r="M9884" s="6">
        <v>14.0</v>
      </c>
      <c r="N9884" s="6">
        <v>795.0</v>
      </c>
      <c r="O9884" s="6" t="s">
        <v>24741</v>
      </c>
      <c r="P9884" s="8" t="str">
        <f t="shared" si="1"/>
        <v/>
      </c>
      <c r="Q9884" s="8" t="str">
        <f t="shared" si="21"/>
        <v/>
      </c>
      <c r="R9884" s="8" t="str">
        <f>if(and(P9884&lt;&gt;"",Q9884&lt;&gt;"newexp",Q9884&lt;&gt;"nostart"),countifs(script_conform_dispatching!A:A,P9884,script_conform_dispatching!B:B,Q9884),"")</f>
        <v/>
      </c>
      <c r="S9884" s="8" t="str">
        <f t="shared" si="3"/>
        <v/>
      </c>
    </row>
    <row r="9885" hidden="1">
      <c r="A9885" s="6" t="s">
        <v>24742</v>
      </c>
      <c r="B9885" s="6" t="s">
        <v>389</v>
      </c>
      <c r="C9885" s="6" t="s">
        <v>1011</v>
      </c>
      <c r="F9885" s="6" t="s">
        <v>415</v>
      </c>
      <c r="G9885" s="6" t="s">
        <v>416</v>
      </c>
      <c r="H9885" s="8" t="str">
        <f>VLOOKUP(C9885,agent_name_matching!A:B,2,false)</f>
        <v>Dialog LLM</v>
      </c>
      <c r="I9885" s="32" t="s">
        <v>24743</v>
      </c>
      <c r="J9885" s="6" t="s">
        <v>418</v>
      </c>
      <c r="L9885" s="6">
        <v>13561.0</v>
      </c>
      <c r="M9885" s="6">
        <v>101.0</v>
      </c>
      <c r="N9885" s="6">
        <v>3830.0</v>
      </c>
      <c r="O9885" s="6" t="s">
        <v>24744</v>
      </c>
      <c r="P9885" s="8" t="str">
        <f t="shared" si="1"/>
        <v/>
      </c>
      <c r="Q9885" s="8" t="str">
        <f t="shared" si="21"/>
        <v/>
      </c>
      <c r="R9885" s="8" t="str">
        <f>if(and(P9885&lt;&gt;"",Q9885&lt;&gt;"newexp",Q9885&lt;&gt;"nostart"),countifs(script_conform_dispatching!A:A,P9885,script_conform_dispatching!B:B,Q9885),"")</f>
        <v/>
      </c>
      <c r="S9885" s="8" t="str">
        <f t="shared" si="3"/>
        <v/>
      </c>
    </row>
    <row r="9886" hidden="1">
      <c r="A9886" s="6" t="s">
        <v>24745</v>
      </c>
      <c r="B9886" s="6" t="s">
        <v>389</v>
      </c>
      <c r="C9886" s="6" t="s">
        <v>37</v>
      </c>
      <c r="F9886" s="6" t="s">
        <v>415</v>
      </c>
      <c r="G9886" s="6" t="s">
        <v>416</v>
      </c>
      <c r="H9886" s="8" t="str">
        <f>VLOOKUP(C9886,agent_name_matching!A:B,2,false)</f>
        <v>Patient LLM</v>
      </c>
      <c r="I9886" s="32" t="s">
        <v>24746</v>
      </c>
      <c r="J9886" s="6" t="s">
        <v>418</v>
      </c>
      <c r="K9886" s="6">
        <v>1.0</v>
      </c>
      <c r="L9886" s="6">
        <v>5229.0</v>
      </c>
      <c r="M9886" s="6">
        <v>66.0</v>
      </c>
      <c r="N9886" s="6">
        <v>1402.0</v>
      </c>
      <c r="O9886" s="6" t="s">
        <v>24747</v>
      </c>
      <c r="P9886" s="8" t="str">
        <f t="shared" si="1"/>
        <v/>
      </c>
      <c r="Q9886" s="8" t="str">
        <f t="shared" si="21"/>
        <v/>
      </c>
      <c r="R9886" s="8" t="str">
        <f>if(and(P9886&lt;&gt;"",Q9886&lt;&gt;"newexp",Q9886&lt;&gt;"nostart"),countifs(script_conform_dispatching!A:A,P9886,script_conform_dispatching!B:B,Q9886),"")</f>
        <v/>
      </c>
      <c r="S9886" s="8" t="str">
        <f t="shared" si="3"/>
        <v/>
      </c>
    </row>
    <row r="9887" hidden="1">
      <c r="A9887" s="6" t="s">
        <v>24748</v>
      </c>
      <c r="B9887" s="6" t="s">
        <v>389</v>
      </c>
      <c r="C9887" s="6" t="s">
        <v>411</v>
      </c>
      <c r="H9887" s="8" t="str">
        <f>VLOOKUP(C9887,agent_name_matching!A:B,2,false)</f>
        <v>System</v>
      </c>
      <c r="I9887" s="33"/>
      <c r="O9887" s="6" t="s">
        <v>24749</v>
      </c>
      <c r="P9887" s="8" t="str">
        <f t="shared" si="1"/>
        <v/>
      </c>
      <c r="Q9887" s="8" t="str">
        <f t="shared" si="21"/>
        <v/>
      </c>
      <c r="R9887" s="8" t="str">
        <f>if(and(P9887&lt;&gt;"",Q9887&lt;&gt;"newexp",Q9887&lt;&gt;"nostart"),countifs(script_conform_dispatching!A:A,P9887,script_conform_dispatching!B:B,Q9887),"")</f>
        <v/>
      </c>
      <c r="S9887" s="8" t="str">
        <f t="shared" si="3"/>
        <v/>
      </c>
    </row>
    <row r="9888" hidden="1">
      <c r="A9888" s="6" t="s">
        <v>24750</v>
      </c>
      <c r="B9888" s="6" t="s">
        <v>389</v>
      </c>
      <c r="C9888" s="6" t="s">
        <v>1007</v>
      </c>
      <c r="F9888" s="6" t="s">
        <v>415</v>
      </c>
      <c r="G9888" s="6" t="s">
        <v>416</v>
      </c>
      <c r="H9888" s="8" t="str">
        <f>VLOOKUP(C9888,agent_name_matching!A:B,2,false)</f>
        <v>Assessor LLM</v>
      </c>
      <c r="I9888" s="32" t="s">
        <v>1008</v>
      </c>
      <c r="J9888" s="6" t="s">
        <v>418</v>
      </c>
      <c r="L9888" s="6">
        <v>5685.0</v>
      </c>
      <c r="M9888" s="6">
        <v>14.0</v>
      </c>
      <c r="N9888" s="6">
        <v>806.0</v>
      </c>
      <c r="O9888" s="6" t="s">
        <v>24751</v>
      </c>
      <c r="P9888" s="8" t="str">
        <f t="shared" si="1"/>
        <v/>
      </c>
      <c r="Q9888" s="8" t="str">
        <f t="shared" si="21"/>
        <v/>
      </c>
      <c r="R9888" s="8" t="str">
        <f>if(and(P9888&lt;&gt;"",Q9888&lt;&gt;"newexp",Q9888&lt;&gt;"nostart"),countifs(script_conform_dispatching!A:A,P9888,script_conform_dispatching!B:B,Q9888),"")</f>
        <v/>
      </c>
      <c r="S9888" s="8" t="str">
        <f t="shared" si="3"/>
        <v/>
      </c>
    </row>
    <row r="9889" hidden="1">
      <c r="A9889" s="6" t="s">
        <v>24752</v>
      </c>
      <c r="B9889" s="6" t="s">
        <v>389</v>
      </c>
      <c r="C9889" s="6" t="s">
        <v>1011</v>
      </c>
      <c r="F9889" s="6" t="s">
        <v>415</v>
      </c>
      <c r="G9889" s="6" t="s">
        <v>416</v>
      </c>
      <c r="H9889" s="8" t="str">
        <f>VLOOKUP(C9889,agent_name_matching!A:B,2,false)</f>
        <v>Dialog LLM</v>
      </c>
      <c r="I9889" s="32" t="s">
        <v>24753</v>
      </c>
      <c r="J9889" s="6" t="s">
        <v>418</v>
      </c>
      <c r="L9889" s="6">
        <v>13980.0</v>
      </c>
      <c r="M9889" s="6">
        <v>118.0</v>
      </c>
      <c r="N9889" s="6">
        <v>2548.0</v>
      </c>
      <c r="O9889" s="6" t="s">
        <v>24754</v>
      </c>
      <c r="P9889" s="8" t="str">
        <f t="shared" si="1"/>
        <v/>
      </c>
      <c r="Q9889" s="8" t="str">
        <f t="shared" si="21"/>
        <v/>
      </c>
      <c r="R9889" s="8" t="str">
        <f>if(and(P9889&lt;&gt;"",Q9889&lt;&gt;"newexp",Q9889&lt;&gt;"nostart"),countifs(script_conform_dispatching!A:A,P9889,script_conform_dispatching!B:B,Q9889),"")</f>
        <v/>
      </c>
      <c r="S9889" s="8" t="str">
        <f t="shared" si="3"/>
        <v/>
      </c>
    </row>
    <row r="9890" hidden="1">
      <c r="A9890" s="6" t="s">
        <v>24755</v>
      </c>
      <c r="B9890" s="6" t="s">
        <v>389</v>
      </c>
      <c r="C9890" s="6" t="s">
        <v>37</v>
      </c>
      <c r="F9890" s="6" t="s">
        <v>415</v>
      </c>
      <c r="G9890" s="6" t="s">
        <v>416</v>
      </c>
      <c r="H9890" s="8" t="str">
        <f>VLOOKUP(C9890,agent_name_matching!A:B,2,false)</f>
        <v>Patient LLM</v>
      </c>
      <c r="I9890" s="32" t="s">
        <v>24756</v>
      </c>
      <c r="J9890" s="6" t="s">
        <v>418</v>
      </c>
      <c r="K9890" s="6">
        <v>1.0</v>
      </c>
      <c r="L9890" s="6">
        <v>5421.0</v>
      </c>
      <c r="M9890" s="6">
        <v>35.0</v>
      </c>
      <c r="N9890" s="6">
        <v>1324.0</v>
      </c>
      <c r="O9890" s="6" t="s">
        <v>24757</v>
      </c>
      <c r="P9890" s="8" t="str">
        <f t="shared" si="1"/>
        <v/>
      </c>
      <c r="Q9890" s="8" t="str">
        <f t="shared" si="21"/>
        <v/>
      </c>
      <c r="R9890" s="8" t="str">
        <f>if(and(P9890&lt;&gt;"",Q9890&lt;&gt;"newexp",Q9890&lt;&gt;"nostart"),countifs(script_conform_dispatching!A:A,P9890,script_conform_dispatching!B:B,Q9890),"")</f>
        <v/>
      </c>
      <c r="S9890" s="8" t="str">
        <f t="shared" si="3"/>
        <v/>
      </c>
    </row>
    <row r="9891" hidden="1">
      <c r="A9891" s="6" t="s">
        <v>24758</v>
      </c>
      <c r="B9891" s="6" t="s">
        <v>389</v>
      </c>
      <c r="C9891" s="6" t="s">
        <v>411</v>
      </c>
      <c r="H9891" s="8" t="str">
        <f>VLOOKUP(C9891,agent_name_matching!A:B,2,false)</f>
        <v>System</v>
      </c>
      <c r="I9891" s="33"/>
      <c r="O9891" s="6" t="s">
        <v>24759</v>
      </c>
      <c r="P9891" s="8" t="str">
        <f t="shared" si="1"/>
        <v/>
      </c>
      <c r="Q9891" s="8" t="str">
        <f t="shared" si="21"/>
        <v/>
      </c>
      <c r="R9891" s="8" t="str">
        <f>if(and(P9891&lt;&gt;"",Q9891&lt;&gt;"newexp",Q9891&lt;&gt;"nostart"),countifs(script_conform_dispatching!A:A,P9891,script_conform_dispatching!B:B,Q9891),"")</f>
        <v/>
      </c>
      <c r="S9891" s="8" t="str">
        <f t="shared" si="3"/>
        <v/>
      </c>
    </row>
    <row r="9892" hidden="1">
      <c r="A9892" s="6" t="s">
        <v>24760</v>
      </c>
      <c r="B9892" s="6" t="s">
        <v>389</v>
      </c>
      <c r="C9892" s="6" t="s">
        <v>1007</v>
      </c>
      <c r="F9892" s="6" t="s">
        <v>415</v>
      </c>
      <c r="G9892" s="6" t="s">
        <v>416</v>
      </c>
      <c r="H9892" s="8" t="str">
        <f>VLOOKUP(C9892,agent_name_matching!A:B,2,false)</f>
        <v>Assessor LLM</v>
      </c>
      <c r="I9892" s="32" t="s">
        <v>1008</v>
      </c>
      <c r="J9892" s="6" t="s">
        <v>418</v>
      </c>
      <c r="L9892" s="6">
        <v>5843.0</v>
      </c>
      <c r="M9892" s="6">
        <v>14.0</v>
      </c>
      <c r="N9892" s="6">
        <v>932.0</v>
      </c>
      <c r="O9892" s="6" t="s">
        <v>24761</v>
      </c>
      <c r="P9892" s="8" t="str">
        <f t="shared" si="1"/>
        <v/>
      </c>
      <c r="Q9892" s="8" t="str">
        <f t="shared" si="21"/>
        <v/>
      </c>
      <c r="R9892" s="8" t="str">
        <f>if(and(P9892&lt;&gt;"",Q9892&lt;&gt;"newexp",Q9892&lt;&gt;"nostart"),countifs(script_conform_dispatching!A:A,P9892,script_conform_dispatching!B:B,Q9892),"")</f>
        <v/>
      </c>
      <c r="S9892" s="8" t="str">
        <f t="shared" si="3"/>
        <v/>
      </c>
    </row>
    <row r="9893" hidden="1">
      <c r="A9893" s="6" t="s">
        <v>24762</v>
      </c>
      <c r="B9893" s="6" t="s">
        <v>389</v>
      </c>
      <c r="C9893" s="6" t="s">
        <v>1011</v>
      </c>
      <c r="F9893" s="6" t="s">
        <v>415</v>
      </c>
      <c r="G9893" s="6" t="s">
        <v>416</v>
      </c>
      <c r="H9893" s="8" t="str">
        <f>VLOOKUP(C9893,agent_name_matching!A:B,2,false)</f>
        <v>Dialog LLM</v>
      </c>
      <c r="I9893" s="32" t="s">
        <v>24763</v>
      </c>
      <c r="J9893" s="6" t="s">
        <v>418</v>
      </c>
      <c r="L9893" s="6">
        <v>14384.0</v>
      </c>
      <c r="M9893" s="6">
        <v>246.0</v>
      </c>
      <c r="N9893" s="6">
        <v>4718.0</v>
      </c>
      <c r="O9893" s="6" t="s">
        <v>24764</v>
      </c>
      <c r="P9893" s="8" t="str">
        <f t="shared" si="1"/>
        <v/>
      </c>
      <c r="Q9893" s="8" t="str">
        <f t="shared" si="21"/>
        <v/>
      </c>
      <c r="R9893" s="8" t="str">
        <f>if(and(P9893&lt;&gt;"",Q9893&lt;&gt;"newexp",Q9893&lt;&gt;"nostart"),countifs(script_conform_dispatching!A:A,P9893,script_conform_dispatching!B:B,Q9893),"")</f>
        <v/>
      </c>
      <c r="S9893" s="8" t="str">
        <f t="shared" si="3"/>
        <v/>
      </c>
    </row>
    <row r="9894" hidden="1">
      <c r="A9894" s="6" t="s">
        <v>24765</v>
      </c>
      <c r="B9894" s="6" t="s">
        <v>389</v>
      </c>
      <c r="C9894" s="6" t="s">
        <v>37</v>
      </c>
      <c r="F9894" s="6" t="s">
        <v>415</v>
      </c>
      <c r="G9894" s="6" t="s">
        <v>416</v>
      </c>
      <c r="H9894" s="8" t="str">
        <f>VLOOKUP(C9894,agent_name_matching!A:B,2,false)</f>
        <v>Patient LLM</v>
      </c>
      <c r="I9894" s="32" t="s">
        <v>24766</v>
      </c>
      <c r="J9894" s="6" t="s">
        <v>418</v>
      </c>
      <c r="K9894" s="6">
        <v>1.0</v>
      </c>
      <c r="L9894" s="6">
        <v>5710.0</v>
      </c>
      <c r="M9894" s="6">
        <v>60.0</v>
      </c>
      <c r="N9894" s="6">
        <v>1577.0</v>
      </c>
      <c r="O9894" s="6" t="s">
        <v>24767</v>
      </c>
      <c r="P9894" s="8" t="str">
        <f t="shared" si="1"/>
        <v/>
      </c>
      <c r="Q9894" s="8" t="str">
        <f t="shared" si="21"/>
        <v/>
      </c>
      <c r="R9894" s="8" t="str">
        <f>if(and(P9894&lt;&gt;"",Q9894&lt;&gt;"newexp",Q9894&lt;&gt;"nostart"),countifs(script_conform_dispatching!A:A,P9894,script_conform_dispatching!B:B,Q9894),"")</f>
        <v/>
      </c>
      <c r="S9894" s="8" t="str">
        <f t="shared" si="3"/>
        <v/>
      </c>
    </row>
    <row r="9895" hidden="1">
      <c r="A9895" s="6" t="s">
        <v>24768</v>
      </c>
      <c r="B9895" s="6" t="s">
        <v>389</v>
      </c>
      <c r="C9895" s="6" t="s">
        <v>411</v>
      </c>
      <c r="H9895" s="8" t="str">
        <f>VLOOKUP(C9895,agent_name_matching!A:B,2,false)</f>
        <v>System</v>
      </c>
      <c r="I9895" s="33"/>
      <c r="O9895" s="6" t="s">
        <v>24769</v>
      </c>
      <c r="P9895" s="8" t="str">
        <f t="shared" si="1"/>
        <v/>
      </c>
      <c r="Q9895" s="8" t="str">
        <f t="shared" si="21"/>
        <v/>
      </c>
      <c r="R9895" s="8" t="str">
        <f>if(and(P9895&lt;&gt;"",Q9895&lt;&gt;"newexp",Q9895&lt;&gt;"nostart"),countifs(script_conform_dispatching!A:A,P9895,script_conform_dispatching!B:B,Q9895),"")</f>
        <v/>
      </c>
      <c r="S9895" s="8" t="str">
        <f t="shared" si="3"/>
        <v/>
      </c>
    </row>
    <row r="9896" hidden="1">
      <c r="A9896" s="6" t="s">
        <v>24770</v>
      </c>
      <c r="B9896" s="6" t="s">
        <v>389</v>
      </c>
      <c r="C9896" s="6" t="s">
        <v>1007</v>
      </c>
      <c r="F9896" s="6" t="s">
        <v>415</v>
      </c>
      <c r="G9896" s="6" t="s">
        <v>416</v>
      </c>
      <c r="H9896" s="8" t="str">
        <f>VLOOKUP(C9896,agent_name_matching!A:B,2,false)</f>
        <v>Assessor LLM</v>
      </c>
      <c r="I9896" s="32" t="s">
        <v>1008</v>
      </c>
      <c r="J9896" s="6" t="s">
        <v>418</v>
      </c>
      <c r="L9896" s="6">
        <v>6154.0</v>
      </c>
      <c r="M9896" s="6">
        <v>14.0</v>
      </c>
      <c r="N9896" s="6">
        <v>1006.0</v>
      </c>
      <c r="O9896" s="6" t="s">
        <v>24771</v>
      </c>
      <c r="P9896" s="8" t="str">
        <f t="shared" si="1"/>
        <v/>
      </c>
      <c r="Q9896" s="8" t="str">
        <f t="shared" si="21"/>
        <v/>
      </c>
      <c r="R9896" s="8" t="str">
        <f>if(and(P9896&lt;&gt;"",Q9896&lt;&gt;"newexp",Q9896&lt;&gt;"nostart"),countifs(script_conform_dispatching!A:A,P9896,script_conform_dispatching!B:B,Q9896),"")</f>
        <v/>
      </c>
      <c r="S9896" s="8" t="str">
        <f t="shared" si="3"/>
        <v/>
      </c>
    </row>
    <row r="9897" hidden="1">
      <c r="A9897" s="6" t="s">
        <v>24772</v>
      </c>
      <c r="B9897" s="6" t="s">
        <v>389</v>
      </c>
      <c r="C9897" s="6" t="s">
        <v>1011</v>
      </c>
      <c r="F9897" s="6" t="s">
        <v>415</v>
      </c>
      <c r="G9897" s="6" t="s">
        <v>416</v>
      </c>
      <c r="H9897" s="8" t="str">
        <f>VLOOKUP(C9897,agent_name_matching!A:B,2,false)</f>
        <v>Dialog LLM</v>
      </c>
      <c r="I9897" s="32" t="s">
        <v>24773</v>
      </c>
      <c r="J9897" s="6" t="s">
        <v>418</v>
      </c>
      <c r="L9897" s="6">
        <v>14941.0</v>
      </c>
      <c r="M9897" s="6">
        <v>94.0</v>
      </c>
      <c r="N9897" s="6">
        <v>2556.0</v>
      </c>
      <c r="O9897" s="6" t="s">
        <v>24774</v>
      </c>
      <c r="P9897" s="8" t="str">
        <f t="shared" si="1"/>
        <v/>
      </c>
      <c r="Q9897" s="8" t="str">
        <f t="shared" si="21"/>
        <v/>
      </c>
      <c r="R9897" s="8" t="str">
        <f>if(and(P9897&lt;&gt;"",Q9897&lt;&gt;"newexp",Q9897&lt;&gt;"nostart"),countifs(script_conform_dispatching!A:A,P9897,script_conform_dispatching!B:B,Q9897),"")</f>
        <v/>
      </c>
      <c r="S9897" s="8" t="str">
        <f t="shared" si="3"/>
        <v/>
      </c>
    </row>
    <row r="9898" hidden="1">
      <c r="A9898" s="6" t="s">
        <v>24775</v>
      </c>
      <c r="B9898" s="6" t="s">
        <v>389</v>
      </c>
      <c r="C9898" s="6" t="s">
        <v>37</v>
      </c>
      <c r="F9898" s="6" t="s">
        <v>415</v>
      </c>
      <c r="G9898" s="6" t="s">
        <v>416</v>
      </c>
      <c r="H9898" s="8" t="str">
        <f>VLOOKUP(C9898,agent_name_matching!A:B,2,false)</f>
        <v>Patient LLM</v>
      </c>
      <c r="I9898" s="32" t="s">
        <v>24776</v>
      </c>
      <c r="J9898" s="6" t="s">
        <v>418</v>
      </c>
      <c r="K9898" s="6">
        <v>1.0</v>
      </c>
      <c r="L9898" s="6">
        <v>5872.0</v>
      </c>
      <c r="M9898" s="6">
        <v>63.0</v>
      </c>
      <c r="N9898" s="6">
        <v>1329.0</v>
      </c>
      <c r="O9898" s="6" t="s">
        <v>24777</v>
      </c>
      <c r="P9898" s="8" t="str">
        <f t="shared" si="1"/>
        <v/>
      </c>
      <c r="Q9898" s="8" t="str">
        <f t="shared" si="21"/>
        <v/>
      </c>
      <c r="R9898" s="8" t="str">
        <f>if(and(P9898&lt;&gt;"",Q9898&lt;&gt;"newexp",Q9898&lt;&gt;"nostart"),countifs(script_conform_dispatching!A:A,P9898,script_conform_dispatching!B:B,Q9898),"")</f>
        <v/>
      </c>
      <c r="S9898" s="8" t="str">
        <f t="shared" si="3"/>
        <v/>
      </c>
    </row>
    <row r="9899" hidden="1">
      <c r="A9899" s="6" t="s">
        <v>24778</v>
      </c>
      <c r="B9899" s="6" t="s">
        <v>389</v>
      </c>
      <c r="C9899" s="6" t="s">
        <v>411</v>
      </c>
      <c r="H9899" s="8" t="str">
        <f>VLOOKUP(C9899,agent_name_matching!A:B,2,false)</f>
        <v>System</v>
      </c>
      <c r="I9899" s="33"/>
      <c r="O9899" s="6" t="s">
        <v>24779</v>
      </c>
      <c r="P9899" s="8" t="str">
        <f t="shared" si="1"/>
        <v/>
      </c>
      <c r="Q9899" s="8" t="str">
        <f t="shared" si="21"/>
        <v/>
      </c>
      <c r="R9899" s="8" t="str">
        <f>if(and(P9899&lt;&gt;"",Q9899&lt;&gt;"newexp",Q9899&lt;&gt;"nostart"),countifs(script_conform_dispatching!A:A,P9899,script_conform_dispatching!B:B,Q9899),"")</f>
        <v/>
      </c>
      <c r="S9899" s="8" t="str">
        <f t="shared" si="3"/>
        <v/>
      </c>
    </row>
    <row r="9900" hidden="1">
      <c r="A9900" s="6" t="s">
        <v>24780</v>
      </c>
      <c r="B9900" s="6" t="s">
        <v>389</v>
      </c>
      <c r="C9900" s="6" t="s">
        <v>1007</v>
      </c>
      <c r="F9900" s="6" t="s">
        <v>415</v>
      </c>
      <c r="G9900" s="6" t="s">
        <v>416</v>
      </c>
      <c r="H9900" s="8" t="str">
        <f>VLOOKUP(C9900,agent_name_matching!A:B,2,false)</f>
        <v>Assessor LLM</v>
      </c>
      <c r="I9900" s="32" t="s">
        <v>1040</v>
      </c>
      <c r="J9900" s="6" t="s">
        <v>418</v>
      </c>
      <c r="L9900" s="6">
        <v>6316.0</v>
      </c>
      <c r="M9900" s="6">
        <v>12.0</v>
      </c>
      <c r="N9900" s="6">
        <v>1096.0</v>
      </c>
      <c r="O9900" s="6" t="s">
        <v>24781</v>
      </c>
      <c r="P9900" s="8" t="str">
        <f t="shared" si="1"/>
        <v/>
      </c>
      <c r="Q9900" s="8" t="str">
        <f t="shared" si="21"/>
        <v/>
      </c>
      <c r="R9900" s="8" t="str">
        <f>if(and(P9900&lt;&gt;"",Q9900&lt;&gt;"newexp",Q9900&lt;&gt;"nostart"),countifs(script_conform_dispatching!A:A,P9900,script_conform_dispatching!B:B,Q9900),"")</f>
        <v/>
      </c>
      <c r="S9900" s="8" t="str">
        <f t="shared" si="3"/>
        <v/>
      </c>
    </row>
    <row r="9901" hidden="1">
      <c r="A9901" s="6" t="s">
        <v>24782</v>
      </c>
      <c r="B9901" s="6" t="s">
        <v>389</v>
      </c>
      <c r="C9901" s="6" t="s">
        <v>407</v>
      </c>
      <c r="D9901" s="6">
        <v>4.0</v>
      </c>
      <c r="E9901" s="6" t="s">
        <v>445</v>
      </c>
      <c r="H9901" s="8" t="str">
        <f>VLOOKUP(C9901,agent_name_matching!A:B,2,false)</f>
        <v>--</v>
      </c>
      <c r="I9901" s="33"/>
      <c r="O9901" s="6" t="s">
        <v>24783</v>
      </c>
      <c r="P9901" s="8">
        <f t="shared" si="1"/>
        <v>4</v>
      </c>
      <c r="Q9901" s="8">
        <f t="shared" si="21"/>
        <v>8</v>
      </c>
      <c r="R9901" s="8">
        <f>if(and(P9901&lt;&gt;"",Q9901&lt;&gt;"newexp",Q9901&lt;&gt;"nostart"),countifs(script_conform_dispatching!A:A,P9901,script_conform_dispatching!B:B,Q9901),"")</f>
        <v>0</v>
      </c>
      <c r="S9901" s="8" t="str">
        <f t="shared" si="3"/>
        <v>wrong</v>
      </c>
    </row>
    <row r="9902" hidden="1">
      <c r="A9902" s="6" t="s">
        <v>24784</v>
      </c>
      <c r="B9902" s="6" t="s">
        <v>389</v>
      </c>
      <c r="C9902" s="6" t="s">
        <v>1045</v>
      </c>
      <c r="F9902" s="6" t="s">
        <v>415</v>
      </c>
      <c r="G9902" s="6" t="s">
        <v>416</v>
      </c>
      <c r="H9902" s="8" t="str">
        <f>VLOOKUP(C9902,agent_name_matching!A:B,2,false)</f>
        <v>Dispatcher LLM</v>
      </c>
      <c r="I9902" s="32" t="s">
        <v>1215</v>
      </c>
      <c r="J9902" s="6" t="s">
        <v>418</v>
      </c>
      <c r="L9902" s="6">
        <v>7733.0</v>
      </c>
      <c r="M9902" s="6">
        <v>132.0</v>
      </c>
      <c r="N9902" s="6">
        <v>2732.0</v>
      </c>
      <c r="O9902" s="6" t="s">
        <v>24785</v>
      </c>
      <c r="P9902" s="8" t="str">
        <f t="shared" si="1"/>
        <v/>
      </c>
      <c r="Q9902" s="8" t="str">
        <f t="shared" si="21"/>
        <v/>
      </c>
      <c r="R9902" s="8" t="str">
        <f>if(and(P9902&lt;&gt;"",Q9902&lt;&gt;"newexp",Q9902&lt;&gt;"nostart"),countifs(script_conform_dispatching!A:A,P9902,script_conform_dispatching!B:B,Q9902),"")</f>
        <v/>
      </c>
      <c r="S9902" s="8" t="str">
        <f t="shared" si="3"/>
        <v/>
      </c>
    </row>
    <row r="9903" hidden="1">
      <c r="A9903" s="6" t="s">
        <v>24786</v>
      </c>
      <c r="B9903" s="6" t="s">
        <v>389</v>
      </c>
      <c r="C9903" s="6" t="s">
        <v>407</v>
      </c>
      <c r="D9903" s="6">
        <v>8.0</v>
      </c>
      <c r="E9903" s="6" t="s">
        <v>408</v>
      </c>
      <c r="H9903" s="8" t="str">
        <f>VLOOKUP(C9903,agent_name_matching!A:B,2,false)</f>
        <v>--</v>
      </c>
      <c r="I9903" s="33"/>
      <c r="O9903" s="6" t="s">
        <v>24787</v>
      </c>
      <c r="P9903" s="8" t="str">
        <f t="shared" si="1"/>
        <v/>
      </c>
      <c r="Q9903" s="8" t="str">
        <f t="shared" si="21"/>
        <v/>
      </c>
      <c r="R9903" s="8" t="str">
        <f>if(and(P9903&lt;&gt;"",Q9903&lt;&gt;"newexp",Q9903&lt;&gt;"nostart"),countifs(script_conform_dispatching!A:A,P9903,script_conform_dispatching!B:B,Q9903),"")</f>
        <v/>
      </c>
      <c r="S9903" s="8" t="str">
        <f t="shared" si="3"/>
        <v/>
      </c>
    </row>
    <row r="9904" hidden="1">
      <c r="A9904" s="6" t="s">
        <v>24788</v>
      </c>
      <c r="B9904" s="6" t="s">
        <v>389</v>
      </c>
      <c r="C9904" s="6" t="s">
        <v>1011</v>
      </c>
      <c r="F9904" s="6" t="s">
        <v>415</v>
      </c>
      <c r="G9904" s="6" t="s">
        <v>416</v>
      </c>
      <c r="H9904" s="8" t="str">
        <f>VLOOKUP(C9904,agent_name_matching!A:B,2,false)</f>
        <v>Dialog LLM</v>
      </c>
      <c r="I9904" s="32" t="s">
        <v>24789</v>
      </c>
      <c r="J9904" s="6" t="s">
        <v>418</v>
      </c>
      <c r="L9904" s="6">
        <v>15483.0</v>
      </c>
      <c r="M9904" s="6">
        <v>146.0</v>
      </c>
      <c r="N9904" s="6">
        <v>2762.0</v>
      </c>
      <c r="O9904" s="6" t="s">
        <v>24790</v>
      </c>
      <c r="P9904" s="8" t="str">
        <f t="shared" si="1"/>
        <v/>
      </c>
      <c r="Q9904" s="8" t="str">
        <f t="shared" si="21"/>
        <v/>
      </c>
      <c r="R9904" s="8" t="str">
        <f>if(and(P9904&lt;&gt;"",Q9904&lt;&gt;"newexp",Q9904&lt;&gt;"nostart"),countifs(script_conform_dispatching!A:A,P9904,script_conform_dispatching!B:B,Q9904),"")</f>
        <v/>
      </c>
      <c r="S9904" s="8" t="str">
        <f t="shared" si="3"/>
        <v/>
      </c>
    </row>
    <row r="9905" hidden="1">
      <c r="A9905" s="6" t="s">
        <v>24791</v>
      </c>
      <c r="B9905" s="6" t="s">
        <v>389</v>
      </c>
      <c r="C9905" s="6" t="s">
        <v>450</v>
      </c>
      <c r="F9905" s="6" t="s">
        <v>415</v>
      </c>
      <c r="G9905" s="6" t="s">
        <v>416</v>
      </c>
      <c r="H9905" s="8" t="str">
        <f>VLOOKUP(C9905,agent_name_matching!A:B,2,false)</f>
        <v>Validator LLM</v>
      </c>
      <c r="I9905" s="32" t="s">
        <v>24792</v>
      </c>
      <c r="J9905" s="6" t="s">
        <v>452</v>
      </c>
      <c r="L9905" s="6">
        <v>6285.0</v>
      </c>
      <c r="M9905" s="6">
        <v>38.0</v>
      </c>
      <c r="N9905" s="6">
        <v>1003.0</v>
      </c>
      <c r="O9905" s="6" t="s">
        <v>24793</v>
      </c>
      <c r="P9905" s="8" t="str">
        <f t="shared" si="1"/>
        <v/>
      </c>
      <c r="Q9905" s="8" t="str">
        <f t="shared" si="21"/>
        <v/>
      </c>
      <c r="R9905" s="8" t="str">
        <f>if(and(P9905&lt;&gt;"",Q9905&lt;&gt;"newexp",Q9905&lt;&gt;"nostart"),countifs(script_conform_dispatching!A:A,P9905,script_conform_dispatching!B:B,Q9905),"")</f>
        <v/>
      </c>
      <c r="S9905" s="8" t="str">
        <f t="shared" si="3"/>
        <v/>
      </c>
    </row>
    <row r="9906" hidden="1">
      <c r="A9906" s="6" t="s">
        <v>24794</v>
      </c>
      <c r="B9906" s="6" t="s">
        <v>389</v>
      </c>
      <c r="C9906" s="6" t="s">
        <v>37</v>
      </c>
      <c r="F9906" s="6" t="s">
        <v>415</v>
      </c>
      <c r="G9906" s="6" t="s">
        <v>416</v>
      </c>
      <c r="H9906" s="8" t="str">
        <f>VLOOKUP(C9906,agent_name_matching!A:B,2,false)</f>
        <v>Patient LLM</v>
      </c>
      <c r="I9906" s="32" t="s">
        <v>24795</v>
      </c>
      <c r="J9906" s="6" t="s">
        <v>418</v>
      </c>
      <c r="K9906" s="6">
        <v>1.0</v>
      </c>
      <c r="L9906" s="6">
        <v>6089.0</v>
      </c>
      <c r="M9906" s="6">
        <v>46.0</v>
      </c>
      <c r="N9906" s="6">
        <v>1935.0</v>
      </c>
      <c r="O9906" s="6" t="s">
        <v>24796</v>
      </c>
      <c r="P9906" s="8" t="str">
        <f t="shared" si="1"/>
        <v/>
      </c>
      <c r="Q9906" s="8" t="str">
        <f t="shared" si="21"/>
        <v/>
      </c>
      <c r="R9906" s="8" t="str">
        <f>if(and(P9906&lt;&gt;"",Q9906&lt;&gt;"newexp",Q9906&lt;&gt;"nostart"),countifs(script_conform_dispatching!A:A,P9906,script_conform_dispatching!B:B,Q9906),"")</f>
        <v/>
      </c>
      <c r="S9906" s="8" t="str">
        <f t="shared" si="3"/>
        <v/>
      </c>
    </row>
    <row r="9907" hidden="1">
      <c r="A9907" s="6" t="s">
        <v>24797</v>
      </c>
      <c r="B9907" s="6" t="s">
        <v>389</v>
      </c>
      <c r="C9907" s="6" t="s">
        <v>411</v>
      </c>
      <c r="H9907" s="8" t="str">
        <f>VLOOKUP(C9907,agent_name_matching!A:B,2,false)</f>
        <v>System</v>
      </c>
      <c r="I9907" s="33"/>
      <c r="O9907" s="6" t="s">
        <v>24798</v>
      </c>
      <c r="P9907" s="8" t="str">
        <f t="shared" si="1"/>
        <v/>
      </c>
      <c r="Q9907" s="8" t="str">
        <f t="shared" si="21"/>
        <v/>
      </c>
      <c r="R9907" s="8" t="str">
        <f>if(and(P9907&lt;&gt;"",Q9907&lt;&gt;"newexp",Q9907&lt;&gt;"nostart"),countifs(script_conform_dispatching!A:A,P9907,script_conform_dispatching!B:B,Q9907),"")</f>
        <v/>
      </c>
      <c r="S9907" s="8" t="str">
        <f t="shared" si="3"/>
        <v/>
      </c>
    </row>
    <row r="9908" hidden="1">
      <c r="A9908" s="6" t="s">
        <v>24799</v>
      </c>
      <c r="B9908" s="6" t="s">
        <v>389</v>
      </c>
      <c r="C9908" s="6" t="s">
        <v>1007</v>
      </c>
      <c r="F9908" s="6" t="s">
        <v>415</v>
      </c>
      <c r="G9908" s="6" t="s">
        <v>416</v>
      </c>
      <c r="H9908" s="8" t="str">
        <f>VLOOKUP(C9908,agent_name_matching!A:B,2,false)</f>
        <v>Assessor LLM</v>
      </c>
      <c r="I9908" s="32" t="s">
        <v>1008</v>
      </c>
      <c r="J9908" s="6" t="s">
        <v>418</v>
      </c>
      <c r="L9908" s="6">
        <v>6437.0</v>
      </c>
      <c r="M9908" s="6">
        <v>14.0</v>
      </c>
      <c r="N9908" s="6">
        <v>912.0</v>
      </c>
      <c r="O9908" s="6" t="s">
        <v>24800</v>
      </c>
      <c r="P9908" s="8" t="str">
        <f t="shared" si="1"/>
        <v/>
      </c>
      <c r="Q9908" s="8" t="str">
        <f t="shared" si="21"/>
        <v/>
      </c>
      <c r="R9908" s="8" t="str">
        <f>if(and(P9908&lt;&gt;"",Q9908&lt;&gt;"newexp",Q9908&lt;&gt;"nostart"),countifs(script_conform_dispatching!A:A,P9908,script_conform_dispatching!B:B,Q9908),"")</f>
        <v/>
      </c>
      <c r="S9908" s="8" t="str">
        <f t="shared" si="3"/>
        <v/>
      </c>
    </row>
    <row r="9909" hidden="1">
      <c r="A9909" s="6" t="s">
        <v>24801</v>
      </c>
      <c r="B9909" s="6" t="s">
        <v>389</v>
      </c>
      <c r="C9909" s="6" t="s">
        <v>1011</v>
      </c>
      <c r="F9909" s="6" t="s">
        <v>415</v>
      </c>
      <c r="G9909" s="6" t="s">
        <v>416</v>
      </c>
      <c r="H9909" s="8" t="str">
        <f>VLOOKUP(C9909,agent_name_matching!A:B,2,false)</f>
        <v>Dialog LLM</v>
      </c>
      <c r="I9909" s="32" t="s">
        <v>24802</v>
      </c>
      <c r="J9909" s="6" t="s">
        <v>418</v>
      </c>
      <c r="L9909" s="6">
        <v>15850.0</v>
      </c>
      <c r="M9909" s="6">
        <v>87.0</v>
      </c>
      <c r="N9909" s="6">
        <v>2428.0</v>
      </c>
      <c r="O9909" s="6" t="s">
        <v>24803</v>
      </c>
      <c r="P9909" s="8" t="str">
        <f t="shared" si="1"/>
        <v/>
      </c>
      <c r="Q9909" s="8" t="str">
        <f t="shared" si="21"/>
        <v/>
      </c>
      <c r="R9909" s="8" t="str">
        <f>if(and(P9909&lt;&gt;"",Q9909&lt;&gt;"newexp",Q9909&lt;&gt;"nostart"),countifs(script_conform_dispatching!A:A,P9909,script_conform_dispatching!B:B,Q9909),"")</f>
        <v/>
      </c>
      <c r="S9909" s="8" t="str">
        <f t="shared" si="3"/>
        <v/>
      </c>
    </row>
    <row r="9910" hidden="1">
      <c r="A9910" s="6" t="s">
        <v>24804</v>
      </c>
      <c r="B9910" s="6" t="s">
        <v>389</v>
      </c>
      <c r="C9910" s="6" t="s">
        <v>37</v>
      </c>
      <c r="F9910" s="6" t="s">
        <v>415</v>
      </c>
      <c r="G9910" s="6" t="s">
        <v>416</v>
      </c>
      <c r="H9910" s="8" t="str">
        <f>VLOOKUP(C9910,agent_name_matching!A:B,2,false)</f>
        <v>Patient LLM</v>
      </c>
      <c r="I9910" s="32" t="s">
        <v>24805</v>
      </c>
      <c r="J9910" s="6" t="s">
        <v>418</v>
      </c>
      <c r="K9910" s="6">
        <v>1.0</v>
      </c>
      <c r="L9910" s="6">
        <v>6230.0</v>
      </c>
      <c r="M9910" s="6">
        <v>26.0</v>
      </c>
      <c r="N9910" s="6">
        <v>984.0</v>
      </c>
      <c r="O9910" s="6" t="s">
        <v>24806</v>
      </c>
      <c r="P9910" s="8" t="str">
        <f t="shared" si="1"/>
        <v/>
      </c>
      <c r="Q9910" s="8" t="str">
        <f t="shared" si="21"/>
        <v/>
      </c>
      <c r="R9910" s="8" t="str">
        <f>if(and(P9910&lt;&gt;"",Q9910&lt;&gt;"newexp",Q9910&lt;&gt;"nostart"),countifs(script_conform_dispatching!A:A,P9910,script_conform_dispatching!B:B,Q9910),"")</f>
        <v/>
      </c>
      <c r="S9910" s="8" t="str">
        <f t="shared" si="3"/>
        <v/>
      </c>
    </row>
    <row r="9911" hidden="1">
      <c r="A9911" s="6" t="s">
        <v>24807</v>
      </c>
      <c r="B9911" s="6" t="s">
        <v>389</v>
      </c>
      <c r="C9911" s="6" t="s">
        <v>411</v>
      </c>
      <c r="H9911" s="8" t="str">
        <f>VLOOKUP(C9911,agent_name_matching!A:B,2,false)</f>
        <v>System</v>
      </c>
      <c r="I9911" s="33"/>
      <c r="O9911" s="6" t="s">
        <v>24808</v>
      </c>
      <c r="P9911" s="8" t="str">
        <f t="shared" si="1"/>
        <v/>
      </c>
      <c r="Q9911" s="8" t="str">
        <f t="shared" si="21"/>
        <v/>
      </c>
      <c r="R9911" s="8" t="str">
        <f>if(and(P9911&lt;&gt;"",Q9911&lt;&gt;"newexp",Q9911&lt;&gt;"nostart"),countifs(script_conform_dispatching!A:A,P9911,script_conform_dispatching!B:B,Q9911),"")</f>
        <v/>
      </c>
      <c r="S9911" s="8" t="str">
        <f t="shared" si="3"/>
        <v/>
      </c>
    </row>
    <row r="9912" hidden="1">
      <c r="A9912" s="6" t="s">
        <v>24809</v>
      </c>
      <c r="B9912" s="6" t="s">
        <v>389</v>
      </c>
      <c r="C9912" s="6" t="s">
        <v>1007</v>
      </c>
      <c r="F9912" s="6" t="s">
        <v>415</v>
      </c>
      <c r="G9912" s="6" t="s">
        <v>416</v>
      </c>
      <c r="H9912" s="8" t="str">
        <f>VLOOKUP(C9912,agent_name_matching!A:B,2,false)</f>
        <v>Assessor LLM</v>
      </c>
      <c r="I9912" s="32" t="s">
        <v>1040</v>
      </c>
      <c r="J9912" s="6" t="s">
        <v>418</v>
      </c>
      <c r="L9912" s="6">
        <v>6556.0</v>
      </c>
      <c r="M9912" s="6">
        <v>12.0</v>
      </c>
      <c r="N9912" s="6">
        <v>743.0</v>
      </c>
      <c r="O9912" s="6" t="s">
        <v>24810</v>
      </c>
      <c r="P9912" s="8" t="str">
        <f t="shared" si="1"/>
        <v/>
      </c>
      <c r="Q9912" s="8" t="str">
        <f t="shared" si="21"/>
        <v/>
      </c>
      <c r="R9912" s="8" t="str">
        <f>if(and(P9912&lt;&gt;"",Q9912&lt;&gt;"newexp",Q9912&lt;&gt;"nostart"),countifs(script_conform_dispatching!A:A,P9912,script_conform_dispatching!B:B,Q9912),"")</f>
        <v/>
      </c>
      <c r="S9912" s="8" t="str">
        <f t="shared" si="3"/>
        <v/>
      </c>
    </row>
    <row r="9913" hidden="1">
      <c r="A9913" s="6" t="s">
        <v>24811</v>
      </c>
      <c r="B9913" s="6" t="s">
        <v>389</v>
      </c>
      <c r="C9913" s="6" t="s">
        <v>407</v>
      </c>
      <c r="D9913" s="6">
        <v>8.0</v>
      </c>
      <c r="E9913" s="6" t="s">
        <v>445</v>
      </c>
      <c r="H9913" s="8" t="str">
        <f>VLOOKUP(C9913,agent_name_matching!A:B,2,false)</f>
        <v>--</v>
      </c>
      <c r="I9913" s="33"/>
      <c r="O9913" s="6" t="s">
        <v>24812</v>
      </c>
      <c r="P9913" s="8">
        <f t="shared" si="1"/>
        <v>8</v>
      </c>
      <c r="Q9913" s="8" t="str">
        <f t="shared" si="21"/>
        <v>nostart</v>
      </c>
      <c r="R9913" s="8" t="str">
        <f>if(and(P9913&lt;&gt;"",Q9913&lt;&gt;"newexp",Q9913&lt;&gt;"nostart"),countifs(script_conform_dispatching!A:A,P9913,script_conform_dispatching!B:B,Q9913),"")</f>
        <v/>
      </c>
      <c r="S9913" s="8" t="str">
        <f t="shared" si="3"/>
        <v/>
      </c>
    </row>
    <row r="9914" hidden="1">
      <c r="A9914" s="6" t="s">
        <v>24813</v>
      </c>
      <c r="B9914" s="6" t="s">
        <v>389</v>
      </c>
      <c r="C9914" s="6" t="s">
        <v>1011</v>
      </c>
      <c r="F9914" s="6" t="s">
        <v>415</v>
      </c>
      <c r="G9914" s="6" t="s">
        <v>416</v>
      </c>
      <c r="H9914" s="8" t="str">
        <f>VLOOKUP(C9914,agent_name_matching!A:B,2,false)</f>
        <v>Dialog LLM</v>
      </c>
      <c r="I9914" s="32" t="s">
        <v>24814</v>
      </c>
      <c r="J9914" s="6" t="s">
        <v>418</v>
      </c>
      <c r="L9914" s="6">
        <v>16136.0</v>
      </c>
      <c r="M9914" s="6">
        <v>40.0</v>
      </c>
      <c r="N9914" s="6">
        <v>2097.0</v>
      </c>
      <c r="O9914" s="6" t="s">
        <v>24815</v>
      </c>
      <c r="P9914" s="8" t="str">
        <f t="shared" si="1"/>
        <v/>
      </c>
      <c r="Q9914" s="8" t="str">
        <f t="shared" si="21"/>
        <v/>
      </c>
      <c r="R9914" s="8" t="str">
        <f>if(and(P9914&lt;&gt;"",Q9914&lt;&gt;"newexp",Q9914&lt;&gt;"nostart"),countifs(script_conform_dispatching!A:A,P9914,script_conform_dispatching!B:B,Q9914),"")</f>
        <v/>
      </c>
      <c r="S9914" s="8" t="str">
        <f t="shared" si="3"/>
        <v/>
      </c>
    </row>
    <row r="9915" hidden="1">
      <c r="A9915" s="6" t="s">
        <v>24816</v>
      </c>
      <c r="B9915" s="6" t="s">
        <v>389</v>
      </c>
      <c r="C9915" s="6" t="s">
        <v>450</v>
      </c>
      <c r="F9915" s="6" t="s">
        <v>415</v>
      </c>
      <c r="G9915" s="6" t="s">
        <v>416</v>
      </c>
      <c r="H9915" s="8" t="str">
        <f>VLOOKUP(C9915,agent_name_matching!A:B,2,false)</f>
        <v>Validator LLM</v>
      </c>
      <c r="I9915" s="32" t="s">
        <v>451</v>
      </c>
      <c r="J9915" s="6" t="s">
        <v>452</v>
      </c>
      <c r="L9915" s="6">
        <v>6419.0</v>
      </c>
      <c r="M9915" s="6">
        <v>10.0</v>
      </c>
      <c r="N9915" s="6">
        <v>703.0</v>
      </c>
      <c r="O9915" s="6" t="s">
        <v>24817</v>
      </c>
      <c r="P9915" s="8" t="str">
        <f t="shared" si="1"/>
        <v/>
      </c>
      <c r="Q9915" s="8" t="str">
        <f t="shared" si="21"/>
        <v/>
      </c>
      <c r="R9915" s="8" t="str">
        <f>if(and(P9915&lt;&gt;"",Q9915&lt;&gt;"newexp",Q9915&lt;&gt;"nostart"),countifs(script_conform_dispatching!A:A,P9915,script_conform_dispatching!B:B,Q9915),"")</f>
        <v/>
      </c>
      <c r="S9915" s="8" t="str">
        <f t="shared" si="3"/>
        <v/>
      </c>
    </row>
  </sheetData>
  <autoFilter ref="$A$1:$S$9915">
    <filterColumn colId="1">
      <filters>
        <filter val="ObjectId(66ae99d372311c007ef74b1f)"/>
      </filters>
    </filterColumn>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90.0"/>
  </cols>
  <sheetData>
    <row r="1">
      <c r="A1" s="29" t="s">
        <v>38</v>
      </c>
      <c r="B1" s="29" t="s">
        <v>392</v>
      </c>
      <c r="C1" s="29" t="s">
        <v>24818</v>
      </c>
      <c r="D1" s="29" t="s">
        <v>24819</v>
      </c>
      <c r="E1" s="29" t="s">
        <v>397</v>
      </c>
      <c r="F1" s="29" t="s">
        <v>399</v>
      </c>
      <c r="G1" s="29" t="s">
        <v>52</v>
      </c>
      <c r="H1" s="23"/>
      <c r="I1" s="23"/>
      <c r="J1" s="23"/>
      <c r="K1" s="23"/>
      <c r="L1" s="23"/>
      <c r="M1" s="23"/>
      <c r="N1" s="23"/>
      <c r="O1" s="23"/>
      <c r="P1" s="23"/>
      <c r="Q1" s="23"/>
      <c r="R1" s="23"/>
      <c r="S1" s="23"/>
      <c r="T1" s="23"/>
      <c r="U1" s="23"/>
      <c r="V1" s="23"/>
      <c r="W1" s="23"/>
      <c r="X1" s="23"/>
      <c r="Y1" s="23"/>
    </row>
    <row r="2">
      <c r="A2" s="6" t="s">
        <v>24820</v>
      </c>
      <c r="B2" s="6" t="s">
        <v>60</v>
      </c>
      <c r="C2" s="6" t="s">
        <v>410</v>
      </c>
      <c r="D2" s="6" t="s">
        <v>414</v>
      </c>
      <c r="E2" s="6" t="s">
        <v>24821</v>
      </c>
      <c r="F2" s="6" t="s">
        <v>24822</v>
      </c>
      <c r="G2" s="6" t="s">
        <v>24823</v>
      </c>
    </row>
    <row r="3">
      <c r="A3" s="6" t="s">
        <v>24824</v>
      </c>
      <c r="B3" s="6" t="s">
        <v>60</v>
      </c>
      <c r="C3" s="6" t="s">
        <v>413</v>
      </c>
      <c r="D3" s="6" t="s">
        <v>37</v>
      </c>
      <c r="E3" s="6" t="s">
        <v>24821</v>
      </c>
      <c r="F3" s="6" t="s">
        <v>24825</v>
      </c>
      <c r="G3" s="6" t="s">
        <v>24826</v>
      </c>
    </row>
    <row r="4">
      <c r="A4" s="6" t="s">
        <v>24827</v>
      </c>
      <c r="B4" s="6" t="s">
        <v>60</v>
      </c>
      <c r="C4" s="6" t="s">
        <v>413</v>
      </c>
      <c r="D4" s="6" t="s">
        <v>414</v>
      </c>
      <c r="E4" s="6" t="s">
        <v>416</v>
      </c>
      <c r="F4" s="6" t="s">
        <v>417</v>
      </c>
      <c r="G4" s="6" t="s">
        <v>24826</v>
      </c>
    </row>
    <row r="5">
      <c r="A5" s="6" t="s">
        <v>24828</v>
      </c>
      <c r="B5" s="6" t="s">
        <v>60</v>
      </c>
      <c r="C5" s="6" t="s">
        <v>420</v>
      </c>
      <c r="D5" s="6" t="s">
        <v>37</v>
      </c>
      <c r="E5" s="6" t="s">
        <v>416</v>
      </c>
      <c r="F5" s="6" t="s">
        <v>421</v>
      </c>
      <c r="G5" s="6" t="s">
        <v>24829</v>
      </c>
    </row>
    <row r="6">
      <c r="A6" s="6" t="s">
        <v>24830</v>
      </c>
      <c r="B6" s="6" t="s">
        <v>60</v>
      </c>
      <c r="C6" s="6" t="s">
        <v>420</v>
      </c>
      <c r="D6" s="6" t="s">
        <v>414</v>
      </c>
      <c r="E6" s="6" t="s">
        <v>24821</v>
      </c>
      <c r="F6" s="6" t="s">
        <v>421</v>
      </c>
      <c r="G6" s="6" t="s">
        <v>24829</v>
      </c>
    </row>
    <row r="7">
      <c r="A7" s="6" t="s">
        <v>24831</v>
      </c>
      <c r="B7" s="6" t="s">
        <v>60</v>
      </c>
      <c r="C7" s="6" t="s">
        <v>423</v>
      </c>
      <c r="D7" s="6" t="s">
        <v>414</v>
      </c>
      <c r="E7" s="6" t="s">
        <v>24821</v>
      </c>
      <c r="F7" s="6" t="s">
        <v>24822</v>
      </c>
      <c r="G7" s="6" t="s">
        <v>24832</v>
      </c>
    </row>
    <row r="8">
      <c r="A8" s="6" t="s">
        <v>24833</v>
      </c>
      <c r="B8" s="6" t="s">
        <v>60</v>
      </c>
      <c r="C8" s="6" t="s">
        <v>425</v>
      </c>
      <c r="D8" s="6" t="s">
        <v>37</v>
      </c>
      <c r="E8" s="6" t="s">
        <v>24821</v>
      </c>
      <c r="F8" s="6" t="s">
        <v>24834</v>
      </c>
      <c r="G8" s="6" t="s">
        <v>24835</v>
      </c>
    </row>
    <row r="9">
      <c r="A9" s="6" t="s">
        <v>24836</v>
      </c>
      <c r="B9" s="6" t="s">
        <v>60</v>
      </c>
      <c r="C9" s="6" t="s">
        <v>425</v>
      </c>
      <c r="D9" s="6" t="s">
        <v>414</v>
      </c>
      <c r="E9" s="6" t="s">
        <v>416</v>
      </c>
      <c r="F9" s="6" t="s">
        <v>426</v>
      </c>
      <c r="G9" s="6" t="s">
        <v>24835</v>
      </c>
    </row>
    <row r="10">
      <c r="A10" s="6" t="s">
        <v>24837</v>
      </c>
      <c r="B10" s="6" t="s">
        <v>60</v>
      </c>
      <c r="C10" s="6" t="s">
        <v>428</v>
      </c>
      <c r="D10" s="6" t="s">
        <v>37</v>
      </c>
      <c r="E10" s="6" t="s">
        <v>416</v>
      </c>
      <c r="F10" s="6" t="s">
        <v>429</v>
      </c>
      <c r="G10" s="6" t="s">
        <v>24838</v>
      </c>
    </row>
    <row r="11">
      <c r="A11" s="6" t="s">
        <v>24839</v>
      </c>
      <c r="B11" s="6" t="s">
        <v>60</v>
      </c>
      <c r="C11" s="6" t="s">
        <v>428</v>
      </c>
      <c r="D11" s="6" t="s">
        <v>414</v>
      </c>
      <c r="E11" s="6" t="s">
        <v>24821</v>
      </c>
      <c r="F11" s="6" t="s">
        <v>429</v>
      </c>
      <c r="G11" s="6" t="s">
        <v>24838</v>
      </c>
    </row>
    <row r="12">
      <c r="A12" s="6" t="s">
        <v>24840</v>
      </c>
      <c r="B12" s="6" t="s">
        <v>60</v>
      </c>
      <c r="C12" s="6" t="s">
        <v>431</v>
      </c>
      <c r="D12" s="6" t="s">
        <v>414</v>
      </c>
      <c r="E12" s="6" t="s">
        <v>24821</v>
      </c>
      <c r="F12" s="6" t="s">
        <v>24822</v>
      </c>
      <c r="G12" s="6" t="s">
        <v>24841</v>
      </c>
    </row>
    <row r="13">
      <c r="A13" s="6" t="s">
        <v>24842</v>
      </c>
      <c r="B13" s="6" t="s">
        <v>60</v>
      </c>
      <c r="C13" s="6" t="s">
        <v>433</v>
      </c>
      <c r="D13" s="6" t="s">
        <v>37</v>
      </c>
      <c r="E13" s="6" t="s">
        <v>24821</v>
      </c>
      <c r="F13" s="6" t="s">
        <v>1285</v>
      </c>
      <c r="G13" s="6" t="s">
        <v>24843</v>
      </c>
    </row>
    <row r="14">
      <c r="A14" s="6" t="s">
        <v>24844</v>
      </c>
      <c r="B14" s="6" t="s">
        <v>60</v>
      </c>
      <c r="C14" s="6" t="s">
        <v>433</v>
      </c>
      <c r="D14" s="6" t="s">
        <v>414</v>
      </c>
      <c r="E14" s="6" t="s">
        <v>416</v>
      </c>
      <c r="F14" s="6" t="s">
        <v>434</v>
      </c>
      <c r="G14" s="6" t="s">
        <v>24843</v>
      </c>
    </row>
    <row r="15">
      <c r="A15" s="6" t="s">
        <v>24845</v>
      </c>
      <c r="B15" s="6" t="s">
        <v>60</v>
      </c>
      <c r="C15" s="6" t="s">
        <v>436</v>
      </c>
      <c r="D15" s="6" t="s">
        <v>37</v>
      </c>
      <c r="E15" s="6" t="s">
        <v>416</v>
      </c>
      <c r="F15" s="6" t="s">
        <v>437</v>
      </c>
      <c r="G15" s="6" t="s">
        <v>24846</v>
      </c>
    </row>
    <row r="16">
      <c r="A16" s="6" t="s">
        <v>24847</v>
      </c>
      <c r="B16" s="6" t="s">
        <v>60</v>
      </c>
      <c r="C16" s="6" t="s">
        <v>436</v>
      </c>
      <c r="D16" s="6" t="s">
        <v>414</v>
      </c>
      <c r="E16" s="6" t="s">
        <v>24821</v>
      </c>
      <c r="F16" s="6" t="s">
        <v>437</v>
      </c>
      <c r="G16" s="6" t="s">
        <v>24846</v>
      </c>
    </row>
    <row r="17">
      <c r="A17" s="6" t="s">
        <v>24848</v>
      </c>
      <c r="B17" s="6" t="s">
        <v>60</v>
      </c>
      <c r="C17" s="6" t="s">
        <v>439</v>
      </c>
      <c r="D17" s="6" t="s">
        <v>414</v>
      </c>
      <c r="E17" s="6" t="s">
        <v>24821</v>
      </c>
      <c r="F17" s="6" t="s">
        <v>24822</v>
      </c>
      <c r="G17" s="6" t="s">
        <v>24849</v>
      </c>
    </row>
    <row r="18">
      <c r="A18" s="6" t="s">
        <v>24850</v>
      </c>
      <c r="B18" s="6" t="s">
        <v>60</v>
      </c>
      <c r="C18" s="6" t="s">
        <v>441</v>
      </c>
      <c r="D18" s="6" t="s">
        <v>37</v>
      </c>
      <c r="E18" s="6" t="s">
        <v>24821</v>
      </c>
      <c r="F18" s="6" t="s">
        <v>24851</v>
      </c>
      <c r="G18" s="6" t="s">
        <v>24852</v>
      </c>
    </row>
    <row r="19">
      <c r="A19" s="6" t="s">
        <v>24853</v>
      </c>
      <c r="B19" s="6" t="s">
        <v>60</v>
      </c>
      <c r="C19" s="6" t="s">
        <v>441</v>
      </c>
      <c r="D19" s="6" t="s">
        <v>414</v>
      </c>
      <c r="E19" s="6" t="s">
        <v>416</v>
      </c>
      <c r="F19" s="6" t="s">
        <v>442</v>
      </c>
      <c r="G19" s="6" t="s">
        <v>24852</v>
      </c>
    </row>
    <row r="20">
      <c r="A20" s="6" t="s">
        <v>24854</v>
      </c>
      <c r="B20" s="6" t="s">
        <v>60</v>
      </c>
      <c r="C20" s="6" t="s">
        <v>454</v>
      </c>
      <c r="D20" s="6" t="s">
        <v>37</v>
      </c>
      <c r="E20" s="6" t="s">
        <v>416</v>
      </c>
      <c r="F20" s="6" t="s">
        <v>455</v>
      </c>
      <c r="G20" s="6" t="s">
        <v>24855</v>
      </c>
    </row>
    <row r="21">
      <c r="A21" s="6" t="s">
        <v>24856</v>
      </c>
      <c r="B21" s="6" t="s">
        <v>60</v>
      </c>
      <c r="C21" s="6" t="s">
        <v>454</v>
      </c>
      <c r="D21" s="6" t="s">
        <v>414</v>
      </c>
      <c r="E21" s="6" t="s">
        <v>24821</v>
      </c>
      <c r="F21" s="6" t="s">
        <v>455</v>
      </c>
      <c r="G21" s="6" t="s">
        <v>24855</v>
      </c>
    </row>
    <row r="22">
      <c r="A22" s="6" t="s">
        <v>24857</v>
      </c>
      <c r="B22" s="6" t="s">
        <v>60</v>
      </c>
      <c r="C22" s="6" t="s">
        <v>457</v>
      </c>
      <c r="D22" s="6" t="s">
        <v>414</v>
      </c>
      <c r="E22" s="6" t="s">
        <v>24821</v>
      </c>
      <c r="F22" s="6" t="s">
        <v>24858</v>
      </c>
      <c r="G22" s="6" t="s">
        <v>24859</v>
      </c>
    </row>
    <row r="23">
      <c r="A23" s="6" t="s">
        <v>24860</v>
      </c>
      <c r="B23" s="6" t="s">
        <v>60</v>
      </c>
      <c r="C23" s="6" t="s">
        <v>459</v>
      </c>
      <c r="D23" s="6" t="s">
        <v>37</v>
      </c>
      <c r="E23" s="6" t="s">
        <v>24821</v>
      </c>
      <c r="F23" s="6" t="s">
        <v>24861</v>
      </c>
      <c r="G23" s="6" t="s">
        <v>24862</v>
      </c>
    </row>
    <row r="24">
      <c r="A24" s="6" t="s">
        <v>24863</v>
      </c>
      <c r="B24" s="6" t="s">
        <v>60</v>
      </c>
      <c r="C24" s="6" t="s">
        <v>459</v>
      </c>
      <c r="D24" s="6" t="s">
        <v>414</v>
      </c>
      <c r="E24" s="6" t="s">
        <v>416</v>
      </c>
      <c r="F24" s="6" t="s">
        <v>460</v>
      </c>
      <c r="G24" s="6" t="s">
        <v>24862</v>
      </c>
    </row>
    <row r="25">
      <c r="A25" s="6" t="s">
        <v>24864</v>
      </c>
      <c r="B25" s="6" t="s">
        <v>60</v>
      </c>
      <c r="C25" s="6" t="s">
        <v>462</v>
      </c>
      <c r="D25" s="6" t="s">
        <v>37</v>
      </c>
      <c r="E25" s="6" t="s">
        <v>416</v>
      </c>
      <c r="F25" s="6" t="s">
        <v>463</v>
      </c>
      <c r="G25" s="6" t="s">
        <v>24865</v>
      </c>
    </row>
    <row r="26">
      <c r="A26" s="6" t="s">
        <v>24866</v>
      </c>
      <c r="B26" s="6" t="s">
        <v>60</v>
      </c>
      <c r="C26" s="6" t="s">
        <v>462</v>
      </c>
      <c r="D26" s="6" t="s">
        <v>414</v>
      </c>
      <c r="E26" s="6" t="s">
        <v>24821</v>
      </c>
      <c r="F26" s="6" t="s">
        <v>463</v>
      </c>
      <c r="G26" s="6" t="s">
        <v>24865</v>
      </c>
    </row>
    <row r="27">
      <c r="A27" s="6" t="s">
        <v>24867</v>
      </c>
      <c r="B27" s="6" t="s">
        <v>60</v>
      </c>
      <c r="C27" s="6" t="s">
        <v>465</v>
      </c>
      <c r="D27" s="6" t="s">
        <v>414</v>
      </c>
      <c r="E27" s="6" t="s">
        <v>24821</v>
      </c>
      <c r="F27" s="6" t="s">
        <v>24858</v>
      </c>
      <c r="G27" s="6" t="s">
        <v>24868</v>
      </c>
    </row>
    <row r="28">
      <c r="A28" s="6" t="s">
        <v>24869</v>
      </c>
      <c r="B28" s="6" t="s">
        <v>60</v>
      </c>
      <c r="C28" s="6" t="s">
        <v>467</v>
      </c>
      <c r="D28" s="6" t="s">
        <v>37</v>
      </c>
      <c r="E28" s="6" t="s">
        <v>24821</v>
      </c>
      <c r="F28" s="6" t="s">
        <v>24870</v>
      </c>
      <c r="G28" s="6" t="s">
        <v>24871</v>
      </c>
    </row>
    <row r="29">
      <c r="A29" s="6" t="s">
        <v>24872</v>
      </c>
      <c r="B29" s="6" t="s">
        <v>60</v>
      </c>
      <c r="C29" s="6" t="s">
        <v>467</v>
      </c>
      <c r="D29" s="6" t="s">
        <v>414</v>
      </c>
      <c r="E29" s="6" t="s">
        <v>416</v>
      </c>
      <c r="F29" s="6" t="s">
        <v>468</v>
      </c>
      <c r="G29" s="6" t="s">
        <v>24871</v>
      </c>
    </row>
    <row r="30">
      <c r="A30" s="6" t="s">
        <v>24873</v>
      </c>
      <c r="B30" s="6" t="s">
        <v>60</v>
      </c>
      <c r="C30" s="6" t="s">
        <v>470</v>
      </c>
      <c r="D30" s="6" t="s">
        <v>37</v>
      </c>
      <c r="E30" s="6" t="s">
        <v>416</v>
      </c>
      <c r="F30" s="6" t="s">
        <v>471</v>
      </c>
      <c r="G30" s="6" t="s">
        <v>24874</v>
      </c>
    </row>
    <row r="31">
      <c r="A31" s="6" t="s">
        <v>24875</v>
      </c>
      <c r="B31" s="6" t="s">
        <v>60</v>
      </c>
      <c r="C31" s="6" t="s">
        <v>470</v>
      </c>
      <c r="D31" s="6" t="s">
        <v>414</v>
      </c>
      <c r="E31" s="6" t="s">
        <v>24821</v>
      </c>
      <c r="F31" s="6" t="s">
        <v>471</v>
      </c>
      <c r="G31" s="6" t="s">
        <v>24874</v>
      </c>
    </row>
    <row r="32">
      <c r="A32" s="6" t="s">
        <v>24876</v>
      </c>
      <c r="B32" s="6" t="s">
        <v>60</v>
      </c>
      <c r="C32" s="6" t="s">
        <v>473</v>
      </c>
      <c r="D32" s="6" t="s">
        <v>414</v>
      </c>
      <c r="E32" s="6" t="s">
        <v>24821</v>
      </c>
      <c r="F32" s="6" t="s">
        <v>24858</v>
      </c>
      <c r="G32" s="6" t="s">
        <v>24877</v>
      </c>
    </row>
    <row r="33">
      <c r="A33" s="6" t="s">
        <v>24878</v>
      </c>
      <c r="B33" s="6" t="s">
        <v>60</v>
      </c>
      <c r="C33" s="6" t="s">
        <v>475</v>
      </c>
      <c r="D33" s="6" t="s">
        <v>37</v>
      </c>
      <c r="E33" s="6" t="s">
        <v>24821</v>
      </c>
      <c r="F33" s="6" t="s">
        <v>24879</v>
      </c>
      <c r="G33" s="6" t="s">
        <v>24880</v>
      </c>
    </row>
    <row r="34">
      <c r="A34" s="6" t="s">
        <v>24881</v>
      </c>
      <c r="B34" s="6" t="s">
        <v>60</v>
      </c>
      <c r="C34" s="6" t="s">
        <v>475</v>
      </c>
      <c r="D34" s="6" t="s">
        <v>414</v>
      </c>
      <c r="E34" s="6" t="s">
        <v>416</v>
      </c>
      <c r="F34" s="6" t="s">
        <v>476</v>
      </c>
      <c r="G34" s="6" t="s">
        <v>24880</v>
      </c>
    </row>
    <row r="35">
      <c r="A35" s="6" t="s">
        <v>24882</v>
      </c>
      <c r="B35" s="6" t="s">
        <v>60</v>
      </c>
      <c r="C35" s="6" t="s">
        <v>485</v>
      </c>
      <c r="D35" s="6" t="s">
        <v>37</v>
      </c>
      <c r="E35" s="6" t="s">
        <v>416</v>
      </c>
      <c r="F35" s="6" t="s">
        <v>486</v>
      </c>
      <c r="G35" s="6" t="s">
        <v>24883</v>
      </c>
    </row>
    <row r="36">
      <c r="A36" s="6" t="s">
        <v>24884</v>
      </c>
      <c r="B36" s="6" t="s">
        <v>60</v>
      </c>
      <c r="C36" s="6" t="s">
        <v>485</v>
      </c>
      <c r="D36" s="6" t="s">
        <v>414</v>
      </c>
      <c r="E36" s="6" t="s">
        <v>24821</v>
      </c>
      <c r="F36" s="6" t="s">
        <v>486</v>
      </c>
      <c r="G36" s="6" t="s">
        <v>24883</v>
      </c>
    </row>
    <row r="37">
      <c r="A37" s="6" t="s">
        <v>24885</v>
      </c>
      <c r="B37" s="6" t="s">
        <v>60</v>
      </c>
      <c r="C37" s="6" t="s">
        <v>488</v>
      </c>
      <c r="D37" s="6" t="s">
        <v>414</v>
      </c>
      <c r="E37" s="6" t="s">
        <v>24821</v>
      </c>
      <c r="F37" s="6" t="s">
        <v>24886</v>
      </c>
      <c r="G37" s="6" t="s">
        <v>24887</v>
      </c>
    </row>
    <row r="38">
      <c r="A38" s="6" t="s">
        <v>24888</v>
      </c>
      <c r="B38" s="6" t="s">
        <v>60</v>
      </c>
      <c r="C38" s="6" t="s">
        <v>490</v>
      </c>
      <c r="D38" s="6" t="s">
        <v>37</v>
      </c>
      <c r="E38" s="6" t="s">
        <v>24821</v>
      </c>
      <c r="F38" s="6" t="s">
        <v>24889</v>
      </c>
      <c r="G38" s="6" t="s">
        <v>24890</v>
      </c>
    </row>
    <row r="39">
      <c r="A39" s="6" t="s">
        <v>24891</v>
      </c>
      <c r="B39" s="6" t="s">
        <v>60</v>
      </c>
      <c r="C39" s="6" t="s">
        <v>490</v>
      </c>
      <c r="D39" s="6" t="s">
        <v>414</v>
      </c>
      <c r="E39" s="6" t="s">
        <v>416</v>
      </c>
      <c r="F39" s="6" t="s">
        <v>491</v>
      </c>
      <c r="G39" s="6" t="s">
        <v>24890</v>
      </c>
    </row>
    <row r="40">
      <c r="A40" s="6" t="s">
        <v>24892</v>
      </c>
      <c r="B40" s="6" t="s">
        <v>60</v>
      </c>
      <c r="C40" s="6" t="s">
        <v>493</v>
      </c>
      <c r="D40" s="6" t="s">
        <v>37</v>
      </c>
      <c r="E40" s="6" t="s">
        <v>416</v>
      </c>
      <c r="F40" s="6" t="s">
        <v>494</v>
      </c>
      <c r="G40" s="6" t="s">
        <v>24893</v>
      </c>
    </row>
    <row r="41">
      <c r="A41" s="6" t="s">
        <v>24894</v>
      </c>
      <c r="B41" s="6" t="s">
        <v>60</v>
      </c>
      <c r="C41" s="6" t="s">
        <v>493</v>
      </c>
      <c r="D41" s="6" t="s">
        <v>414</v>
      </c>
      <c r="E41" s="6" t="s">
        <v>24821</v>
      </c>
      <c r="F41" s="6" t="s">
        <v>494</v>
      </c>
      <c r="G41" s="6" t="s">
        <v>24893</v>
      </c>
    </row>
    <row r="42">
      <c r="A42" s="6" t="s">
        <v>24895</v>
      </c>
      <c r="B42" s="6" t="s">
        <v>60</v>
      </c>
      <c r="C42" s="6" t="s">
        <v>496</v>
      </c>
      <c r="D42" s="6" t="s">
        <v>414</v>
      </c>
      <c r="E42" s="6" t="s">
        <v>24821</v>
      </c>
      <c r="F42" s="6" t="s">
        <v>24886</v>
      </c>
      <c r="G42" s="6" t="s">
        <v>24896</v>
      </c>
    </row>
    <row r="43">
      <c r="A43" s="6" t="s">
        <v>24897</v>
      </c>
      <c r="B43" s="6" t="s">
        <v>60</v>
      </c>
      <c r="C43" s="6" t="s">
        <v>498</v>
      </c>
      <c r="D43" s="6" t="s">
        <v>37</v>
      </c>
      <c r="E43" s="6" t="s">
        <v>24821</v>
      </c>
      <c r="F43" s="6" t="s">
        <v>24898</v>
      </c>
      <c r="G43" s="6" t="s">
        <v>24899</v>
      </c>
    </row>
    <row r="44">
      <c r="A44" s="6" t="s">
        <v>24900</v>
      </c>
      <c r="B44" s="6" t="s">
        <v>60</v>
      </c>
      <c r="C44" s="6" t="s">
        <v>498</v>
      </c>
      <c r="D44" s="6" t="s">
        <v>414</v>
      </c>
      <c r="E44" s="6" t="s">
        <v>416</v>
      </c>
      <c r="F44" s="6" t="s">
        <v>499</v>
      </c>
      <c r="G44" s="6" t="s">
        <v>24899</v>
      </c>
    </row>
    <row r="45">
      <c r="A45" s="6" t="s">
        <v>24901</v>
      </c>
      <c r="B45" s="6" t="s">
        <v>60</v>
      </c>
      <c r="C45" s="6" t="s">
        <v>501</v>
      </c>
      <c r="D45" s="6" t="s">
        <v>37</v>
      </c>
      <c r="E45" s="6" t="s">
        <v>416</v>
      </c>
      <c r="F45" s="6" t="s">
        <v>502</v>
      </c>
      <c r="G45" s="6" t="s">
        <v>24902</v>
      </c>
    </row>
    <row r="46">
      <c r="A46" s="6" t="s">
        <v>24903</v>
      </c>
      <c r="B46" s="6" t="s">
        <v>60</v>
      </c>
      <c r="C46" s="6" t="s">
        <v>501</v>
      </c>
      <c r="D46" s="6" t="s">
        <v>414</v>
      </c>
      <c r="E46" s="6" t="s">
        <v>24821</v>
      </c>
      <c r="F46" s="6" t="s">
        <v>502</v>
      </c>
      <c r="G46" s="6" t="s">
        <v>24902</v>
      </c>
    </row>
    <row r="47">
      <c r="A47" s="6" t="s">
        <v>24904</v>
      </c>
      <c r="B47" s="6" t="s">
        <v>60</v>
      </c>
      <c r="C47" s="6" t="s">
        <v>504</v>
      </c>
      <c r="D47" s="6" t="s">
        <v>414</v>
      </c>
      <c r="E47" s="6" t="s">
        <v>24821</v>
      </c>
      <c r="F47" s="6" t="s">
        <v>24886</v>
      </c>
      <c r="G47" s="6" t="s">
        <v>24905</v>
      </c>
    </row>
    <row r="48">
      <c r="A48" s="6" t="s">
        <v>24906</v>
      </c>
      <c r="B48" s="6" t="s">
        <v>60</v>
      </c>
      <c r="C48" s="6" t="s">
        <v>506</v>
      </c>
      <c r="D48" s="6" t="s">
        <v>37</v>
      </c>
      <c r="E48" s="6" t="s">
        <v>24821</v>
      </c>
      <c r="F48" s="6" t="s">
        <v>24907</v>
      </c>
      <c r="G48" s="6" t="s">
        <v>24908</v>
      </c>
    </row>
    <row r="49">
      <c r="A49" s="6" t="s">
        <v>24909</v>
      </c>
      <c r="B49" s="6" t="s">
        <v>60</v>
      </c>
      <c r="C49" s="6" t="s">
        <v>506</v>
      </c>
      <c r="D49" s="6" t="s">
        <v>414</v>
      </c>
      <c r="E49" s="6" t="s">
        <v>416</v>
      </c>
      <c r="F49" s="6" t="s">
        <v>507</v>
      </c>
      <c r="G49" s="6" t="s">
        <v>24908</v>
      </c>
    </row>
    <row r="50">
      <c r="A50" s="6" t="s">
        <v>24910</v>
      </c>
      <c r="B50" s="6" t="s">
        <v>60</v>
      </c>
      <c r="C50" s="6" t="s">
        <v>516</v>
      </c>
      <c r="D50" s="6" t="s">
        <v>37</v>
      </c>
      <c r="E50" s="6" t="s">
        <v>416</v>
      </c>
      <c r="F50" s="6" t="s">
        <v>517</v>
      </c>
      <c r="G50" s="6" t="s">
        <v>24911</v>
      </c>
    </row>
    <row r="51">
      <c r="A51" s="6" t="s">
        <v>24912</v>
      </c>
      <c r="B51" s="6" t="s">
        <v>60</v>
      </c>
      <c r="C51" s="6" t="s">
        <v>516</v>
      </c>
      <c r="D51" s="6" t="s">
        <v>414</v>
      </c>
      <c r="E51" s="6" t="s">
        <v>24821</v>
      </c>
      <c r="F51" s="6" t="s">
        <v>517</v>
      </c>
      <c r="G51" s="6" t="s">
        <v>24913</v>
      </c>
    </row>
    <row r="52">
      <c r="A52" s="6" t="s">
        <v>24914</v>
      </c>
      <c r="B52" s="6" t="s">
        <v>60</v>
      </c>
      <c r="C52" s="6" t="s">
        <v>519</v>
      </c>
      <c r="D52" s="6" t="s">
        <v>414</v>
      </c>
      <c r="E52" s="6" t="s">
        <v>24821</v>
      </c>
      <c r="F52" s="6" t="s">
        <v>24915</v>
      </c>
      <c r="G52" s="6" t="s">
        <v>24916</v>
      </c>
    </row>
    <row r="53">
      <c r="A53" s="6" t="s">
        <v>24917</v>
      </c>
      <c r="B53" s="6" t="s">
        <v>60</v>
      </c>
      <c r="C53" s="6" t="s">
        <v>521</v>
      </c>
      <c r="D53" s="6" t="s">
        <v>37</v>
      </c>
      <c r="E53" s="6" t="s">
        <v>24821</v>
      </c>
      <c r="F53" s="6" t="s">
        <v>24918</v>
      </c>
      <c r="G53" s="6" t="s">
        <v>24919</v>
      </c>
    </row>
    <row r="54">
      <c r="A54" s="6" t="s">
        <v>24920</v>
      </c>
      <c r="B54" s="6" t="s">
        <v>60</v>
      </c>
      <c r="C54" s="6" t="s">
        <v>521</v>
      </c>
      <c r="D54" s="6" t="s">
        <v>414</v>
      </c>
      <c r="E54" s="6" t="s">
        <v>416</v>
      </c>
      <c r="F54" s="6" t="s">
        <v>522</v>
      </c>
      <c r="G54" s="6" t="s">
        <v>24919</v>
      </c>
    </row>
    <row r="55">
      <c r="A55" s="6" t="s">
        <v>24921</v>
      </c>
      <c r="B55" s="6" t="s">
        <v>60</v>
      </c>
      <c r="C55" s="6" t="s">
        <v>524</v>
      </c>
      <c r="D55" s="6" t="s">
        <v>37</v>
      </c>
      <c r="E55" s="6" t="s">
        <v>416</v>
      </c>
      <c r="F55" s="6" t="s">
        <v>525</v>
      </c>
      <c r="G55" s="6" t="s">
        <v>24922</v>
      </c>
    </row>
    <row r="56">
      <c r="A56" s="6" t="s">
        <v>24923</v>
      </c>
      <c r="B56" s="6" t="s">
        <v>60</v>
      </c>
      <c r="C56" s="6" t="s">
        <v>524</v>
      </c>
      <c r="D56" s="6" t="s">
        <v>414</v>
      </c>
      <c r="E56" s="6" t="s">
        <v>24821</v>
      </c>
      <c r="F56" s="6" t="s">
        <v>525</v>
      </c>
      <c r="G56" s="6" t="s">
        <v>24922</v>
      </c>
    </row>
    <row r="57">
      <c r="A57" s="6" t="s">
        <v>24924</v>
      </c>
      <c r="B57" s="6" t="s">
        <v>60</v>
      </c>
      <c r="C57" s="6" t="s">
        <v>527</v>
      </c>
      <c r="D57" s="6" t="s">
        <v>414</v>
      </c>
      <c r="E57" s="6" t="s">
        <v>24821</v>
      </c>
      <c r="F57" s="6" t="s">
        <v>24915</v>
      </c>
      <c r="G57" s="6" t="s">
        <v>24925</v>
      </c>
    </row>
    <row r="58">
      <c r="A58" s="6" t="s">
        <v>24926</v>
      </c>
      <c r="B58" s="6" t="s">
        <v>60</v>
      </c>
      <c r="C58" s="6" t="s">
        <v>529</v>
      </c>
      <c r="D58" s="6" t="s">
        <v>37</v>
      </c>
      <c r="E58" s="6" t="s">
        <v>24821</v>
      </c>
      <c r="F58" s="6" t="s">
        <v>24927</v>
      </c>
      <c r="G58" s="6" t="s">
        <v>24928</v>
      </c>
    </row>
    <row r="59">
      <c r="A59" s="6" t="s">
        <v>24929</v>
      </c>
      <c r="B59" s="6" t="s">
        <v>60</v>
      </c>
      <c r="C59" s="6" t="s">
        <v>529</v>
      </c>
      <c r="D59" s="6" t="s">
        <v>414</v>
      </c>
      <c r="E59" s="6" t="s">
        <v>416</v>
      </c>
      <c r="F59" s="6" t="s">
        <v>530</v>
      </c>
      <c r="G59" s="6" t="s">
        <v>24928</v>
      </c>
    </row>
    <row r="60">
      <c r="A60" s="6" t="s">
        <v>24930</v>
      </c>
      <c r="B60" s="6" t="s">
        <v>60</v>
      </c>
      <c r="C60" s="6" t="s">
        <v>532</v>
      </c>
      <c r="D60" s="6" t="s">
        <v>37</v>
      </c>
      <c r="E60" s="6" t="s">
        <v>416</v>
      </c>
      <c r="F60" s="6" t="s">
        <v>533</v>
      </c>
      <c r="G60" s="6" t="s">
        <v>24931</v>
      </c>
    </row>
    <row r="61">
      <c r="A61" s="6" t="s">
        <v>24932</v>
      </c>
      <c r="B61" s="6" t="s">
        <v>60</v>
      </c>
      <c r="C61" s="6" t="s">
        <v>532</v>
      </c>
      <c r="D61" s="6" t="s">
        <v>414</v>
      </c>
      <c r="E61" s="6" t="s">
        <v>24821</v>
      </c>
      <c r="F61" s="6" t="s">
        <v>24933</v>
      </c>
      <c r="G61" s="6" t="s">
        <v>24931</v>
      </c>
    </row>
    <row r="62">
      <c r="A62" s="6" t="s">
        <v>24934</v>
      </c>
      <c r="B62" s="6" t="s">
        <v>60</v>
      </c>
      <c r="C62" s="6" t="s">
        <v>535</v>
      </c>
      <c r="D62" s="6" t="s">
        <v>414</v>
      </c>
      <c r="E62" s="6" t="s">
        <v>24821</v>
      </c>
      <c r="F62" s="6" t="s">
        <v>24915</v>
      </c>
      <c r="G62" s="6" t="s">
        <v>24935</v>
      </c>
    </row>
    <row r="63">
      <c r="A63" s="6" t="s">
        <v>24936</v>
      </c>
      <c r="B63" s="6" t="s">
        <v>60</v>
      </c>
      <c r="C63" s="6" t="s">
        <v>537</v>
      </c>
      <c r="D63" s="6" t="s">
        <v>37</v>
      </c>
      <c r="E63" s="6" t="s">
        <v>24821</v>
      </c>
      <c r="F63" s="6" t="s">
        <v>24937</v>
      </c>
      <c r="G63" s="6" t="s">
        <v>24938</v>
      </c>
    </row>
    <row r="64">
      <c r="A64" s="6" t="s">
        <v>24939</v>
      </c>
      <c r="B64" s="6" t="s">
        <v>60</v>
      </c>
      <c r="C64" s="6" t="s">
        <v>537</v>
      </c>
      <c r="D64" s="6" t="s">
        <v>414</v>
      </c>
      <c r="E64" s="6" t="s">
        <v>416</v>
      </c>
      <c r="F64" s="6" t="s">
        <v>538</v>
      </c>
      <c r="G64" s="6" t="s">
        <v>24938</v>
      </c>
    </row>
    <row r="65">
      <c r="A65" s="6" t="s">
        <v>24940</v>
      </c>
      <c r="B65" s="6" t="s">
        <v>60</v>
      </c>
      <c r="C65" s="6" t="s">
        <v>540</v>
      </c>
      <c r="D65" s="6" t="s">
        <v>37</v>
      </c>
      <c r="E65" s="6" t="s">
        <v>416</v>
      </c>
      <c r="F65" s="6" t="s">
        <v>541</v>
      </c>
      <c r="G65" s="6" t="s">
        <v>24941</v>
      </c>
    </row>
    <row r="66">
      <c r="A66" s="6" t="s">
        <v>24942</v>
      </c>
      <c r="B66" s="6" t="s">
        <v>60</v>
      </c>
      <c r="C66" s="6" t="s">
        <v>540</v>
      </c>
      <c r="D66" s="6" t="s">
        <v>414</v>
      </c>
      <c r="E66" s="6" t="s">
        <v>24821</v>
      </c>
      <c r="F66" s="6" t="s">
        <v>541</v>
      </c>
      <c r="G66" s="6" t="s">
        <v>24941</v>
      </c>
    </row>
    <row r="67">
      <c r="A67" s="6" t="s">
        <v>24943</v>
      </c>
      <c r="B67" s="6" t="s">
        <v>60</v>
      </c>
      <c r="C67" s="6" t="s">
        <v>543</v>
      </c>
      <c r="D67" s="6" t="s">
        <v>414</v>
      </c>
      <c r="E67" s="6" t="s">
        <v>24821</v>
      </c>
      <c r="F67" s="6" t="s">
        <v>24915</v>
      </c>
      <c r="G67" s="6" t="s">
        <v>24944</v>
      </c>
    </row>
    <row r="68">
      <c r="A68" s="6" t="s">
        <v>24945</v>
      </c>
      <c r="B68" s="6" t="s">
        <v>60</v>
      </c>
      <c r="C68" s="6" t="s">
        <v>545</v>
      </c>
      <c r="D68" s="6" t="s">
        <v>37</v>
      </c>
      <c r="E68" s="6" t="s">
        <v>24821</v>
      </c>
      <c r="F68" s="6" t="s">
        <v>24946</v>
      </c>
      <c r="G68" s="6" t="s">
        <v>24947</v>
      </c>
    </row>
    <row r="69">
      <c r="A69" s="6" t="s">
        <v>24948</v>
      </c>
      <c r="B69" s="6" t="s">
        <v>60</v>
      </c>
      <c r="C69" s="6" t="s">
        <v>545</v>
      </c>
      <c r="D69" s="6" t="s">
        <v>414</v>
      </c>
      <c r="E69" s="6" t="s">
        <v>416</v>
      </c>
      <c r="F69" s="6" t="s">
        <v>546</v>
      </c>
      <c r="G69" s="6" t="s">
        <v>24947</v>
      </c>
    </row>
    <row r="70">
      <c r="A70" s="6" t="s">
        <v>24949</v>
      </c>
      <c r="B70" s="6" t="s">
        <v>60</v>
      </c>
      <c r="C70" s="6" t="s">
        <v>548</v>
      </c>
      <c r="D70" s="6" t="s">
        <v>37</v>
      </c>
      <c r="E70" s="6" t="s">
        <v>416</v>
      </c>
      <c r="F70" s="6" t="s">
        <v>549</v>
      </c>
      <c r="G70" s="6" t="s">
        <v>24950</v>
      </c>
    </row>
    <row r="71">
      <c r="A71" s="6" t="s">
        <v>24951</v>
      </c>
      <c r="B71" s="6" t="s">
        <v>60</v>
      </c>
      <c r="C71" s="6" t="s">
        <v>548</v>
      </c>
      <c r="D71" s="6" t="s">
        <v>414</v>
      </c>
      <c r="E71" s="6" t="s">
        <v>24821</v>
      </c>
      <c r="F71" s="6" t="s">
        <v>549</v>
      </c>
      <c r="G71" s="6" t="s">
        <v>24950</v>
      </c>
    </row>
    <row r="72">
      <c r="A72" s="6" t="s">
        <v>24952</v>
      </c>
      <c r="B72" s="6" t="s">
        <v>60</v>
      </c>
      <c r="C72" s="6" t="s">
        <v>551</v>
      </c>
      <c r="D72" s="6" t="s">
        <v>414</v>
      </c>
      <c r="E72" s="6" t="s">
        <v>24821</v>
      </c>
      <c r="F72" s="6" t="s">
        <v>24915</v>
      </c>
      <c r="G72" s="6" t="s">
        <v>24953</v>
      </c>
    </row>
    <row r="73">
      <c r="A73" s="6" t="s">
        <v>24954</v>
      </c>
      <c r="B73" s="6" t="s">
        <v>60</v>
      </c>
      <c r="C73" s="6" t="s">
        <v>553</v>
      </c>
      <c r="D73" s="6" t="s">
        <v>37</v>
      </c>
      <c r="E73" s="6" t="s">
        <v>24821</v>
      </c>
      <c r="F73" s="6" t="s">
        <v>24955</v>
      </c>
      <c r="G73" s="6" t="s">
        <v>24956</v>
      </c>
    </row>
    <row r="74">
      <c r="A74" s="6" t="s">
        <v>24957</v>
      </c>
      <c r="B74" s="6" t="s">
        <v>60</v>
      </c>
      <c r="C74" s="6" t="s">
        <v>553</v>
      </c>
      <c r="D74" s="6" t="s">
        <v>414</v>
      </c>
      <c r="E74" s="6" t="s">
        <v>416</v>
      </c>
      <c r="F74" s="6" t="s">
        <v>554</v>
      </c>
      <c r="G74" s="6" t="s">
        <v>24956</v>
      </c>
    </row>
    <row r="75">
      <c r="A75" s="6" t="s">
        <v>24958</v>
      </c>
      <c r="B75" s="6" t="s">
        <v>60</v>
      </c>
      <c r="C75" s="6" t="s">
        <v>556</v>
      </c>
      <c r="D75" s="6" t="s">
        <v>37</v>
      </c>
      <c r="E75" s="6" t="s">
        <v>416</v>
      </c>
      <c r="F75" s="6" t="s">
        <v>557</v>
      </c>
      <c r="G75" s="6" t="s">
        <v>24959</v>
      </c>
    </row>
    <row r="76">
      <c r="A76" s="6" t="s">
        <v>24960</v>
      </c>
      <c r="B76" s="6" t="s">
        <v>60</v>
      </c>
      <c r="C76" s="6" t="s">
        <v>556</v>
      </c>
      <c r="D76" s="6" t="s">
        <v>414</v>
      </c>
      <c r="E76" s="6" t="s">
        <v>24821</v>
      </c>
      <c r="F76" s="6" t="s">
        <v>557</v>
      </c>
      <c r="G76" s="6" t="s">
        <v>24959</v>
      </c>
    </row>
    <row r="77">
      <c r="A77" s="6" t="s">
        <v>24961</v>
      </c>
      <c r="B77" s="6" t="s">
        <v>60</v>
      </c>
      <c r="C77" s="6" t="s">
        <v>559</v>
      </c>
      <c r="D77" s="6" t="s">
        <v>414</v>
      </c>
      <c r="E77" s="6" t="s">
        <v>24821</v>
      </c>
      <c r="F77" s="6" t="s">
        <v>24915</v>
      </c>
      <c r="G77" s="6" t="s">
        <v>24962</v>
      </c>
    </row>
    <row r="78">
      <c r="A78" s="6" t="s">
        <v>24963</v>
      </c>
      <c r="B78" s="6" t="s">
        <v>60</v>
      </c>
      <c r="C78" s="6" t="s">
        <v>561</v>
      </c>
      <c r="D78" s="6" t="s">
        <v>37</v>
      </c>
      <c r="E78" s="6" t="s">
        <v>24821</v>
      </c>
      <c r="F78" s="6" t="s">
        <v>24964</v>
      </c>
      <c r="G78" s="6" t="s">
        <v>24965</v>
      </c>
    </row>
    <row r="79">
      <c r="A79" s="6" t="s">
        <v>24966</v>
      </c>
      <c r="B79" s="6" t="s">
        <v>60</v>
      </c>
      <c r="C79" s="6" t="s">
        <v>561</v>
      </c>
      <c r="D79" s="6" t="s">
        <v>414</v>
      </c>
      <c r="E79" s="6" t="s">
        <v>416</v>
      </c>
      <c r="F79" s="6" t="s">
        <v>562</v>
      </c>
      <c r="G79" s="6" t="s">
        <v>24965</v>
      </c>
    </row>
    <row r="80">
      <c r="A80" s="6" t="s">
        <v>24967</v>
      </c>
      <c r="B80" s="6" t="s">
        <v>60</v>
      </c>
      <c r="C80" s="6" t="s">
        <v>571</v>
      </c>
      <c r="D80" s="6" t="s">
        <v>37</v>
      </c>
      <c r="E80" s="6" t="s">
        <v>416</v>
      </c>
      <c r="F80" s="6" t="s">
        <v>572</v>
      </c>
      <c r="G80" s="6" t="s">
        <v>24968</v>
      </c>
    </row>
    <row r="81">
      <c r="A81" s="6" t="s">
        <v>24969</v>
      </c>
      <c r="B81" s="6" t="s">
        <v>60</v>
      </c>
      <c r="C81" s="6" t="s">
        <v>571</v>
      </c>
      <c r="D81" s="6" t="s">
        <v>414</v>
      </c>
      <c r="E81" s="6" t="s">
        <v>24821</v>
      </c>
      <c r="F81" s="6" t="s">
        <v>572</v>
      </c>
      <c r="G81" s="6" t="s">
        <v>24968</v>
      </c>
    </row>
    <row r="82">
      <c r="A82" s="6" t="s">
        <v>24970</v>
      </c>
      <c r="B82" s="6" t="s">
        <v>60</v>
      </c>
      <c r="C82" s="6" t="s">
        <v>574</v>
      </c>
      <c r="D82" s="6" t="s">
        <v>414</v>
      </c>
      <c r="E82" s="6" t="s">
        <v>24821</v>
      </c>
      <c r="F82" s="6" t="s">
        <v>24886</v>
      </c>
      <c r="G82" s="6" t="s">
        <v>24971</v>
      </c>
    </row>
    <row r="83">
      <c r="A83" s="6" t="s">
        <v>24972</v>
      </c>
      <c r="B83" s="6" t="s">
        <v>60</v>
      </c>
      <c r="C83" s="6" t="s">
        <v>576</v>
      </c>
      <c r="D83" s="6" t="s">
        <v>37</v>
      </c>
      <c r="E83" s="6" t="s">
        <v>24821</v>
      </c>
      <c r="F83" s="6" t="s">
        <v>24973</v>
      </c>
      <c r="G83" s="6" t="s">
        <v>24974</v>
      </c>
    </row>
    <row r="84">
      <c r="A84" s="6" t="s">
        <v>24975</v>
      </c>
      <c r="B84" s="6" t="s">
        <v>60</v>
      </c>
      <c r="C84" s="6" t="s">
        <v>576</v>
      </c>
      <c r="D84" s="6" t="s">
        <v>414</v>
      </c>
      <c r="E84" s="6" t="s">
        <v>416</v>
      </c>
      <c r="F84" s="6" t="s">
        <v>577</v>
      </c>
      <c r="G84" s="6" t="s">
        <v>24974</v>
      </c>
    </row>
    <row r="85">
      <c r="A85" s="6" t="s">
        <v>24976</v>
      </c>
      <c r="B85" s="6" t="s">
        <v>60</v>
      </c>
      <c r="C85" s="6" t="s">
        <v>579</v>
      </c>
      <c r="D85" s="6" t="s">
        <v>37</v>
      </c>
      <c r="E85" s="6" t="s">
        <v>416</v>
      </c>
      <c r="F85" s="6" t="s">
        <v>580</v>
      </c>
      <c r="G85" s="6" t="s">
        <v>24977</v>
      </c>
    </row>
    <row r="86">
      <c r="A86" s="6" t="s">
        <v>24978</v>
      </c>
      <c r="B86" s="6" t="s">
        <v>60</v>
      </c>
      <c r="C86" s="6" t="s">
        <v>579</v>
      </c>
      <c r="D86" s="6" t="s">
        <v>414</v>
      </c>
      <c r="E86" s="6" t="s">
        <v>24821</v>
      </c>
      <c r="F86" s="6" t="s">
        <v>24979</v>
      </c>
      <c r="G86" s="6" t="s">
        <v>24977</v>
      </c>
    </row>
    <row r="87">
      <c r="A87" s="6" t="s">
        <v>24980</v>
      </c>
      <c r="B87" s="6" t="s">
        <v>60</v>
      </c>
      <c r="C87" s="6" t="s">
        <v>582</v>
      </c>
      <c r="D87" s="6" t="s">
        <v>414</v>
      </c>
      <c r="E87" s="6" t="s">
        <v>24821</v>
      </c>
      <c r="F87" s="6" t="s">
        <v>24886</v>
      </c>
      <c r="G87" s="6" t="s">
        <v>24981</v>
      </c>
    </row>
    <row r="88">
      <c r="A88" s="6" t="s">
        <v>24982</v>
      </c>
      <c r="B88" s="6" t="s">
        <v>60</v>
      </c>
      <c r="C88" s="6" t="s">
        <v>584</v>
      </c>
      <c r="D88" s="6" t="s">
        <v>37</v>
      </c>
      <c r="E88" s="6" t="s">
        <v>24821</v>
      </c>
      <c r="F88" s="6" t="s">
        <v>24983</v>
      </c>
      <c r="G88" s="6" t="s">
        <v>24984</v>
      </c>
    </row>
    <row r="89">
      <c r="A89" s="6" t="s">
        <v>24985</v>
      </c>
      <c r="B89" s="6" t="s">
        <v>60</v>
      </c>
      <c r="C89" s="6" t="s">
        <v>584</v>
      </c>
      <c r="D89" s="6" t="s">
        <v>414</v>
      </c>
      <c r="E89" s="6" t="s">
        <v>416</v>
      </c>
      <c r="F89" s="6" t="s">
        <v>585</v>
      </c>
      <c r="G89" s="6" t="s">
        <v>24984</v>
      </c>
    </row>
    <row r="90">
      <c r="A90" s="6" t="s">
        <v>24986</v>
      </c>
      <c r="B90" s="6" t="s">
        <v>60</v>
      </c>
      <c r="C90" s="6" t="s">
        <v>587</v>
      </c>
      <c r="D90" s="6" t="s">
        <v>37</v>
      </c>
      <c r="E90" s="6" t="s">
        <v>416</v>
      </c>
      <c r="F90" s="6" t="s">
        <v>588</v>
      </c>
      <c r="G90" s="6" t="s">
        <v>24987</v>
      </c>
    </row>
    <row r="91">
      <c r="A91" s="6" t="s">
        <v>24988</v>
      </c>
      <c r="B91" s="6" t="s">
        <v>60</v>
      </c>
      <c r="C91" s="6" t="s">
        <v>587</v>
      </c>
      <c r="D91" s="6" t="s">
        <v>414</v>
      </c>
      <c r="E91" s="6" t="s">
        <v>24821</v>
      </c>
      <c r="F91" s="6" t="s">
        <v>588</v>
      </c>
      <c r="G91" s="6" t="s">
        <v>24987</v>
      </c>
    </row>
    <row r="92">
      <c r="A92" s="6" t="s">
        <v>24989</v>
      </c>
      <c r="B92" s="6" t="s">
        <v>60</v>
      </c>
      <c r="C92" s="6" t="s">
        <v>590</v>
      </c>
      <c r="D92" s="6" t="s">
        <v>414</v>
      </c>
      <c r="E92" s="6" t="s">
        <v>24821</v>
      </c>
      <c r="F92" s="6" t="s">
        <v>24886</v>
      </c>
      <c r="G92" s="6" t="s">
        <v>24990</v>
      </c>
    </row>
    <row r="93">
      <c r="A93" s="6" t="s">
        <v>24991</v>
      </c>
      <c r="B93" s="6" t="s">
        <v>60</v>
      </c>
      <c r="C93" s="6" t="s">
        <v>592</v>
      </c>
      <c r="D93" s="6" t="s">
        <v>37</v>
      </c>
      <c r="E93" s="6" t="s">
        <v>24821</v>
      </c>
      <c r="F93" s="6" t="s">
        <v>24992</v>
      </c>
      <c r="G93" s="6" t="s">
        <v>24993</v>
      </c>
    </row>
    <row r="94">
      <c r="A94" s="6" t="s">
        <v>24994</v>
      </c>
      <c r="B94" s="6" t="s">
        <v>60</v>
      </c>
      <c r="C94" s="6" t="s">
        <v>592</v>
      </c>
      <c r="D94" s="6" t="s">
        <v>414</v>
      </c>
      <c r="E94" s="6" t="s">
        <v>416</v>
      </c>
      <c r="F94" s="6" t="s">
        <v>593</v>
      </c>
      <c r="G94" s="6" t="s">
        <v>24993</v>
      </c>
    </row>
    <row r="95">
      <c r="A95" s="6" t="s">
        <v>24995</v>
      </c>
      <c r="B95" s="6" t="s">
        <v>60</v>
      </c>
      <c r="C95" s="6" t="s">
        <v>595</v>
      </c>
      <c r="D95" s="6" t="s">
        <v>37</v>
      </c>
      <c r="E95" s="6" t="s">
        <v>416</v>
      </c>
      <c r="F95" s="6" t="s">
        <v>596</v>
      </c>
      <c r="G95" s="6" t="s">
        <v>24996</v>
      </c>
    </row>
    <row r="96">
      <c r="A96" s="6" t="s">
        <v>24997</v>
      </c>
      <c r="B96" s="6" t="s">
        <v>60</v>
      </c>
      <c r="C96" s="6" t="s">
        <v>595</v>
      </c>
      <c r="D96" s="6" t="s">
        <v>414</v>
      </c>
      <c r="E96" s="6" t="s">
        <v>24821</v>
      </c>
      <c r="F96" s="6" t="s">
        <v>596</v>
      </c>
      <c r="G96" s="6" t="s">
        <v>24996</v>
      </c>
    </row>
    <row r="97">
      <c r="A97" s="6" t="s">
        <v>24998</v>
      </c>
      <c r="B97" s="6" t="s">
        <v>60</v>
      </c>
      <c r="C97" s="6" t="s">
        <v>598</v>
      </c>
      <c r="D97" s="6" t="s">
        <v>414</v>
      </c>
      <c r="E97" s="6" t="s">
        <v>24821</v>
      </c>
      <c r="F97" s="6" t="s">
        <v>24886</v>
      </c>
      <c r="G97" s="6" t="s">
        <v>24999</v>
      </c>
    </row>
    <row r="98">
      <c r="A98" s="6" t="s">
        <v>25000</v>
      </c>
      <c r="B98" s="6" t="s">
        <v>60</v>
      </c>
      <c r="C98" s="6" t="s">
        <v>600</v>
      </c>
      <c r="D98" s="6" t="s">
        <v>37</v>
      </c>
      <c r="E98" s="6" t="s">
        <v>24821</v>
      </c>
      <c r="F98" s="6" t="s">
        <v>25001</v>
      </c>
      <c r="G98" s="6" t="s">
        <v>25002</v>
      </c>
    </row>
    <row r="99">
      <c r="A99" s="6" t="s">
        <v>25003</v>
      </c>
      <c r="B99" s="6" t="s">
        <v>60</v>
      </c>
      <c r="C99" s="6" t="s">
        <v>600</v>
      </c>
      <c r="D99" s="6" t="s">
        <v>414</v>
      </c>
      <c r="E99" s="6" t="s">
        <v>416</v>
      </c>
      <c r="F99" s="6" t="s">
        <v>601</v>
      </c>
      <c r="G99" s="6" t="s">
        <v>25002</v>
      </c>
    </row>
    <row r="100">
      <c r="A100" s="6" t="s">
        <v>25004</v>
      </c>
      <c r="B100" s="6" t="s">
        <v>60</v>
      </c>
      <c r="C100" s="6" t="s">
        <v>603</v>
      </c>
      <c r="D100" s="6" t="s">
        <v>37</v>
      </c>
      <c r="E100" s="6" t="s">
        <v>416</v>
      </c>
      <c r="F100" s="6" t="s">
        <v>604</v>
      </c>
      <c r="G100" s="6" t="s">
        <v>25005</v>
      </c>
    </row>
    <row r="101">
      <c r="A101" s="6" t="s">
        <v>25006</v>
      </c>
      <c r="B101" s="6" t="s">
        <v>60</v>
      </c>
      <c r="C101" s="6" t="s">
        <v>603</v>
      </c>
      <c r="D101" s="6" t="s">
        <v>414</v>
      </c>
      <c r="E101" s="6" t="s">
        <v>24821</v>
      </c>
      <c r="F101" s="6" t="s">
        <v>25007</v>
      </c>
      <c r="G101" s="6" t="s">
        <v>25005</v>
      </c>
    </row>
    <row r="102">
      <c r="A102" s="6" t="s">
        <v>25008</v>
      </c>
      <c r="B102" s="6" t="s">
        <v>60</v>
      </c>
      <c r="C102" s="6" t="s">
        <v>606</v>
      </c>
      <c r="D102" s="6" t="s">
        <v>414</v>
      </c>
      <c r="E102" s="6" t="s">
        <v>24821</v>
      </c>
      <c r="F102" s="6" t="s">
        <v>24886</v>
      </c>
      <c r="G102" s="6" t="s">
        <v>25009</v>
      </c>
    </row>
    <row r="103">
      <c r="A103" s="6" t="s">
        <v>25010</v>
      </c>
      <c r="B103" s="6" t="s">
        <v>60</v>
      </c>
      <c r="C103" s="6" t="s">
        <v>608</v>
      </c>
      <c r="D103" s="6" t="s">
        <v>37</v>
      </c>
      <c r="E103" s="6" t="s">
        <v>24821</v>
      </c>
      <c r="F103" s="6" t="s">
        <v>25011</v>
      </c>
      <c r="G103" s="6" t="s">
        <v>25012</v>
      </c>
    </row>
    <row r="104">
      <c r="A104" s="6" t="s">
        <v>25013</v>
      </c>
      <c r="B104" s="6" t="s">
        <v>60</v>
      </c>
      <c r="C104" s="6" t="s">
        <v>608</v>
      </c>
      <c r="D104" s="6" t="s">
        <v>414</v>
      </c>
      <c r="E104" s="6" t="s">
        <v>416</v>
      </c>
      <c r="F104" s="6" t="s">
        <v>609</v>
      </c>
      <c r="G104" s="6" t="s">
        <v>25012</v>
      </c>
    </row>
    <row r="105">
      <c r="A105" s="6" t="s">
        <v>25014</v>
      </c>
      <c r="B105" s="6" t="s">
        <v>60</v>
      </c>
      <c r="C105" s="6" t="s">
        <v>611</v>
      </c>
      <c r="D105" s="6" t="s">
        <v>37</v>
      </c>
      <c r="E105" s="6" t="s">
        <v>416</v>
      </c>
      <c r="F105" s="6" t="s">
        <v>612</v>
      </c>
      <c r="G105" s="6" t="s">
        <v>25015</v>
      </c>
    </row>
    <row r="106">
      <c r="A106" s="6" t="s">
        <v>25016</v>
      </c>
      <c r="B106" s="6" t="s">
        <v>60</v>
      </c>
      <c r="C106" s="6" t="s">
        <v>611</v>
      </c>
      <c r="D106" s="6" t="s">
        <v>414</v>
      </c>
      <c r="E106" s="6" t="s">
        <v>24821</v>
      </c>
      <c r="F106" s="6" t="s">
        <v>612</v>
      </c>
      <c r="G106" s="6" t="s">
        <v>25015</v>
      </c>
    </row>
    <row r="107">
      <c r="A107" s="6" t="s">
        <v>25017</v>
      </c>
      <c r="B107" s="6" t="s">
        <v>60</v>
      </c>
      <c r="C107" s="6" t="s">
        <v>614</v>
      </c>
      <c r="D107" s="6" t="s">
        <v>414</v>
      </c>
      <c r="E107" s="6" t="s">
        <v>24821</v>
      </c>
      <c r="F107" s="6" t="s">
        <v>24886</v>
      </c>
      <c r="G107" s="6" t="s">
        <v>25018</v>
      </c>
    </row>
    <row r="108">
      <c r="A108" s="6" t="s">
        <v>25019</v>
      </c>
      <c r="B108" s="6" t="s">
        <v>60</v>
      </c>
      <c r="C108" s="6" t="s">
        <v>616</v>
      </c>
      <c r="D108" s="6" t="s">
        <v>37</v>
      </c>
      <c r="E108" s="6" t="s">
        <v>24821</v>
      </c>
      <c r="F108" s="6" t="s">
        <v>25020</v>
      </c>
      <c r="G108" s="6" t="s">
        <v>25021</v>
      </c>
    </row>
    <row r="109">
      <c r="A109" s="6" t="s">
        <v>25022</v>
      </c>
      <c r="B109" s="6" t="s">
        <v>60</v>
      </c>
      <c r="C109" s="6" t="s">
        <v>616</v>
      </c>
      <c r="D109" s="6" t="s">
        <v>414</v>
      </c>
      <c r="E109" s="6" t="s">
        <v>416</v>
      </c>
      <c r="F109" s="6" t="s">
        <v>617</v>
      </c>
      <c r="G109" s="6" t="s">
        <v>25021</v>
      </c>
    </row>
    <row r="110">
      <c r="A110" s="6" t="s">
        <v>25023</v>
      </c>
      <c r="B110" s="6" t="s">
        <v>60</v>
      </c>
      <c r="C110" s="6" t="s">
        <v>619</v>
      </c>
      <c r="D110" s="6" t="s">
        <v>37</v>
      </c>
      <c r="E110" s="6" t="s">
        <v>416</v>
      </c>
      <c r="F110" s="6" t="s">
        <v>620</v>
      </c>
      <c r="G110" s="6" t="s">
        <v>25024</v>
      </c>
    </row>
    <row r="111">
      <c r="A111" s="6" t="s">
        <v>25025</v>
      </c>
      <c r="B111" s="6" t="s">
        <v>60</v>
      </c>
      <c r="C111" s="6" t="s">
        <v>619</v>
      </c>
      <c r="D111" s="6" t="s">
        <v>414</v>
      </c>
      <c r="E111" s="6" t="s">
        <v>24821</v>
      </c>
      <c r="F111" s="6" t="s">
        <v>620</v>
      </c>
      <c r="G111" s="6" t="s">
        <v>25024</v>
      </c>
    </row>
    <row r="112">
      <c r="A112" s="6" t="s">
        <v>25026</v>
      </c>
      <c r="B112" s="6" t="s">
        <v>60</v>
      </c>
      <c r="C112" s="6" t="s">
        <v>622</v>
      </c>
      <c r="D112" s="6" t="s">
        <v>414</v>
      </c>
      <c r="E112" s="6" t="s">
        <v>24821</v>
      </c>
      <c r="F112" s="6" t="s">
        <v>24886</v>
      </c>
      <c r="G112" s="6" t="s">
        <v>25027</v>
      </c>
    </row>
    <row r="113">
      <c r="A113" s="6" t="s">
        <v>25028</v>
      </c>
      <c r="B113" s="6" t="s">
        <v>60</v>
      </c>
      <c r="C113" s="6" t="s">
        <v>624</v>
      </c>
      <c r="D113" s="6" t="s">
        <v>37</v>
      </c>
      <c r="E113" s="6" t="s">
        <v>24821</v>
      </c>
      <c r="F113" s="6" t="s">
        <v>25029</v>
      </c>
      <c r="G113" s="6" t="s">
        <v>25030</v>
      </c>
    </row>
    <row r="114">
      <c r="A114" s="6" t="s">
        <v>25031</v>
      </c>
      <c r="B114" s="6" t="s">
        <v>60</v>
      </c>
      <c r="C114" s="6" t="s">
        <v>624</v>
      </c>
      <c r="D114" s="6" t="s">
        <v>414</v>
      </c>
      <c r="E114" s="6" t="s">
        <v>416</v>
      </c>
      <c r="F114" s="6" t="s">
        <v>625</v>
      </c>
      <c r="G114" s="6" t="s">
        <v>25030</v>
      </c>
    </row>
    <row r="115">
      <c r="A115" s="6" t="s">
        <v>25032</v>
      </c>
      <c r="B115" s="6" t="s">
        <v>60</v>
      </c>
      <c r="C115" s="6" t="s">
        <v>627</v>
      </c>
      <c r="D115" s="6" t="s">
        <v>37</v>
      </c>
      <c r="E115" s="6" t="s">
        <v>416</v>
      </c>
      <c r="F115" s="6" t="s">
        <v>628</v>
      </c>
      <c r="G115" s="6" t="s">
        <v>25033</v>
      </c>
    </row>
    <row r="116">
      <c r="A116" s="6" t="s">
        <v>25034</v>
      </c>
      <c r="B116" s="6" t="s">
        <v>60</v>
      </c>
      <c r="C116" s="6" t="s">
        <v>627</v>
      </c>
      <c r="D116" s="6" t="s">
        <v>414</v>
      </c>
      <c r="E116" s="6" t="s">
        <v>24821</v>
      </c>
      <c r="F116" s="6" t="s">
        <v>628</v>
      </c>
      <c r="G116" s="6" t="s">
        <v>25033</v>
      </c>
    </row>
    <row r="117">
      <c r="A117" s="6" t="s">
        <v>25035</v>
      </c>
      <c r="B117" s="6" t="s">
        <v>60</v>
      </c>
      <c r="C117" s="6" t="s">
        <v>630</v>
      </c>
      <c r="D117" s="6" t="s">
        <v>414</v>
      </c>
      <c r="E117" s="6" t="s">
        <v>24821</v>
      </c>
      <c r="F117" s="6" t="s">
        <v>24886</v>
      </c>
      <c r="G117" s="6" t="s">
        <v>25036</v>
      </c>
    </row>
    <row r="118">
      <c r="A118" s="6" t="s">
        <v>25037</v>
      </c>
      <c r="B118" s="6" t="s">
        <v>60</v>
      </c>
      <c r="C118" s="6" t="s">
        <v>632</v>
      </c>
      <c r="D118" s="6" t="s">
        <v>37</v>
      </c>
      <c r="E118" s="6" t="s">
        <v>24821</v>
      </c>
      <c r="F118" s="6" t="s">
        <v>25038</v>
      </c>
      <c r="G118" s="6" t="s">
        <v>25039</v>
      </c>
    </row>
    <row r="119">
      <c r="A119" s="6" t="s">
        <v>25040</v>
      </c>
      <c r="B119" s="6" t="s">
        <v>60</v>
      </c>
      <c r="C119" s="6" t="s">
        <v>632</v>
      </c>
      <c r="D119" s="6" t="s">
        <v>414</v>
      </c>
      <c r="E119" s="6" t="s">
        <v>416</v>
      </c>
      <c r="F119" s="6" t="s">
        <v>633</v>
      </c>
      <c r="G119" s="6" t="s">
        <v>25039</v>
      </c>
    </row>
    <row r="120">
      <c r="A120" s="6" t="s">
        <v>25041</v>
      </c>
      <c r="B120" s="6" t="s">
        <v>60</v>
      </c>
      <c r="C120" s="6" t="s">
        <v>635</v>
      </c>
      <c r="D120" s="6" t="s">
        <v>37</v>
      </c>
      <c r="E120" s="6" t="s">
        <v>416</v>
      </c>
      <c r="F120" s="6" t="s">
        <v>636</v>
      </c>
      <c r="G120" s="6" t="s">
        <v>25042</v>
      </c>
    </row>
    <row r="121">
      <c r="A121" s="6" t="s">
        <v>25043</v>
      </c>
      <c r="B121" s="6" t="s">
        <v>60</v>
      </c>
      <c r="C121" s="6" t="s">
        <v>635</v>
      </c>
      <c r="D121" s="6" t="s">
        <v>414</v>
      </c>
      <c r="E121" s="6" t="s">
        <v>24821</v>
      </c>
      <c r="F121" s="6" t="s">
        <v>636</v>
      </c>
      <c r="G121" s="6" t="s">
        <v>25044</v>
      </c>
    </row>
    <row r="122">
      <c r="A122" s="6" t="s">
        <v>25045</v>
      </c>
      <c r="B122" s="6" t="s">
        <v>60</v>
      </c>
      <c r="C122" s="6" t="s">
        <v>638</v>
      </c>
      <c r="D122" s="6" t="s">
        <v>414</v>
      </c>
      <c r="E122" s="6" t="s">
        <v>24821</v>
      </c>
      <c r="F122" s="6" t="s">
        <v>24886</v>
      </c>
      <c r="G122" s="6" t="s">
        <v>25046</v>
      </c>
    </row>
    <row r="123">
      <c r="A123" s="6" t="s">
        <v>25047</v>
      </c>
      <c r="B123" s="6" t="s">
        <v>60</v>
      </c>
      <c r="C123" s="6" t="s">
        <v>640</v>
      </c>
      <c r="D123" s="6" t="s">
        <v>37</v>
      </c>
      <c r="E123" s="6" t="s">
        <v>24821</v>
      </c>
      <c r="F123" s="6" t="s">
        <v>25048</v>
      </c>
      <c r="G123" s="6" t="s">
        <v>25049</v>
      </c>
    </row>
    <row r="124">
      <c r="A124" s="6" t="s">
        <v>25050</v>
      </c>
      <c r="B124" s="6" t="s">
        <v>60</v>
      </c>
      <c r="C124" s="6" t="s">
        <v>640</v>
      </c>
      <c r="D124" s="6" t="s">
        <v>414</v>
      </c>
      <c r="E124" s="6" t="s">
        <v>416</v>
      </c>
      <c r="F124" s="6" t="s">
        <v>641</v>
      </c>
      <c r="G124" s="6" t="s">
        <v>25049</v>
      </c>
    </row>
    <row r="125">
      <c r="A125" s="6" t="s">
        <v>25051</v>
      </c>
      <c r="B125" s="6" t="s">
        <v>60</v>
      </c>
      <c r="C125" s="6" t="s">
        <v>643</v>
      </c>
      <c r="D125" s="6" t="s">
        <v>37</v>
      </c>
      <c r="E125" s="6" t="s">
        <v>416</v>
      </c>
      <c r="F125" s="6" t="s">
        <v>644</v>
      </c>
      <c r="G125" s="6" t="s">
        <v>25052</v>
      </c>
    </row>
    <row r="126">
      <c r="A126" s="6" t="s">
        <v>25053</v>
      </c>
      <c r="B126" s="6" t="s">
        <v>60</v>
      </c>
      <c r="C126" s="6" t="s">
        <v>643</v>
      </c>
      <c r="D126" s="6" t="s">
        <v>414</v>
      </c>
      <c r="E126" s="6" t="s">
        <v>24821</v>
      </c>
      <c r="F126" s="6" t="s">
        <v>644</v>
      </c>
      <c r="G126" s="6" t="s">
        <v>25052</v>
      </c>
    </row>
    <row r="127">
      <c r="A127" s="6" t="s">
        <v>25054</v>
      </c>
      <c r="B127" s="6" t="s">
        <v>60</v>
      </c>
      <c r="C127" s="6" t="s">
        <v>646</v>
      </c>
      <c r="D127" s="6" t="s">
        <v>414</v>
      </c>
      <c r="E127" s="6" t="s">
        <v>24821</v>
      </c>
      <c r="F127" s="6" t="s">
        <v>24886</v>
      </c>
      <c r="G127" s="6" t="s">
        <v>25055</v>
      </c>
    </row>
    <row r="128">
      <c r="A128" s="6" t="s">
        <v>25056</v>
      </c>
      <c r="B128" s="6" t="s">
        <v>60</v>
      </c>
      <c r="C128" s="6" t="s">
        <v>648</v>
      </c>
      <c r="D128" s="6" t="s">
        <v>37</v>
      </c>
      <c r="E128" s="6" t="s">
        <v>24821</v>
      </c>
      <c r="F128" s="6" t="s">
        <v>25057</v>
      </c>
      <c r="G128" s="6" t="s">
        <v>25058</v>
      </c>
    </row>
    <row r="129">
      <c r="A129" s="6" t="s">
        <v>25059</v>
      </c>
      <c r="B129" s="6" t="s">
        <v>60</v>
      </c>
      <c r="C129" s="6" t="s">
        <v>648</v>
      </c>
      <c r="D129" s="6" t="s">
        <v>414</v>
      </c>
      <c r="E129" s="6" t="s">
        <v>416</v>
      </c>
      <c r="F129" s="6" t="s">
        <v>649</v>
      </c>
      <c r="G129" s="6" t="s">
        <v>25058</v>
      </c>
    </row>
    <row r="130">
      <c r="A130" s="6" t="s">
        <v>25060</v>
      </c>
      <c r="B130" s="6" t="s">
        <v>60</v>
      </c>
      <c r="C130" s="6" t="s">
        <v>651</v>
      </c>
      <c r="D130" s="6" t="s">
        <v>37</v>
      </c>
      <c r="E130" s="6" t="s">
        <v>416</v>
      </c>
      <c r="F130" s="6" t="s">
        <v>652</v>
      </c>
      <c r="G130" s="6" t="s">
        <v>25061</v>
      </c>
    </row>
    <row r="131">
      <c r="A131" s="6" t="s">
        <v>25062</v>
      </c>
      <c r="B131" s="6" t="s">
        <v>60</v>
      </c>
      <c r="C131" s="6" t="s">
        <v>651</v>
      </c>
      <c r="D131" s="6" t="s">
        <v>414</v>
      </c>
      <c r="E131" s="6" t="s">
        <v>24821</v>
      </c>
      <c r="F131" s="6" t="s">
        <v>25063</v>
      </c>
      <c r="G131" s="6" t="s">
        <v>25061</v>
      </c>
    </row>
    <row r="132">
      <c r="A132" s="6" t="s">
        <v>25064</v>
      </c>
      <c r="B132" s="6" t="s">
        <v>60</v>
      </c>
      <c r="C132" s="6" t="s">
        <v>654</v>
      </c>
      <c r="D132" s="6" t="s">
        <v>414</v>
      </c>
      <c r="E132" s="6" t="s">
        <v>24821</v>
      </c>
      <c r="F132" s="6" t="s">
        <v>24886</v>
      </c>
      <c r="G132" s="6" t="s">
        <v>25065</v>
      </c>
    </row>
    <row r="133">
      <c r="A133" s="6" t="s">
        <v>25066</v>
      </c>
      <c r="B133" s="6" t="s">
        <v>60</v>
      </c>
      <c r="C133" s="6" t="s">
        <v>656</v>
      </c>
      <c r="D133" s="6" t="s">
        <v>37</v>
      </c>
      <c r="E133" s="6" t="s">
        <v>24821</v>
      </c>
      <c r="F133" s="6" t="s">
        <v>25067</v>
      </c>
      <c r="G133" s="6" t="s">
        <v>25068</v>
      </c>
    </row>
    <row r="134">
      <c r="A134" s="6" t="s">
        <v>25069</v>
      </c>
      <c r="B134" s="6" t="s">
        <v>60</v>
      </c>
      <c r="C134" s="6" t="s">
        <v>656</v>
      </c>
      <c r="D134" s="6" t="s">
        <v>414</v>
      </c>
      <c r="E134" s="6" t="s">
        <v>416</v>
      </c>
      <c r="F134" s="6" t="s">
        <v>657</v>
      </c>
      <c r="G134" s="6" t="s">
        <v>25068</v>
      </c>
    </row>
    <row r="135">
      <c r="A135" s="6" t="s">
        <v>25070</v>
      </c>
      <c r="B135" s="6" t="s">
        <v>60</v>
      </c>
      <c r="C135" s="6" t="s">
        <v>659</v>
      </c>
      <c r="D135" s="6" t="s">
        <v>37</v>
      </c>
      <c r="E135" s="6" t="s">
        <v>416</v>
      </c>
      <c r="F135" s="6" t="s">
        <v>660</v>
      </c>
      <c r="G135" s="6" t="s">
        <v>25071</v>
      </c>
    </row>
    <row r="136">
      <c r="A136" s="6" t="s">
        <v>25072</v>
      </c>
      <c r="B136" s="6" t="s">
        <v>60</v>
      </c>
      <c r="C136" s="6" t="s">
        <v>659</v>
      </c>
      <c r="D136" s="6" t="s">
        <v>414</v>
      </c>
      <c r="E136" s="6" t="s">
        <v>24821</v>
      </c>
      <c r="F136" s="6" t="s">
        <v>660</v>
      </c>
      <c r="G136" s="6" t="s">
        <v>25071</v>
      </c>
    </row>
    <row r="137">
      <c r="A137" s="6" t="s">
        <v>25073</v>
      </c>
      <c r="B137" s="6" t="s">
        <v>60</v>
      </c>
      <c r="C137" s="6" t="s">
        <v>662</v>
      </c>
      <c r="D137" s="6" t="s">
        <v>414</v>
      </c>
      <c r="E137" s="6" t="s">
        <v>24821</v>
      </c>
      <c r="F137" s="6" t="s">
        <v>24886</v>
      </c>
      <c r="G137" s="6" t="s">
        <v>25074</v>
      </c>
    </row>
    <row r="138">
      <c r="A138" s="6" t="s">
        <v>25075</v>
      </c>
      <c r="B138" s="6" t="s">
        <v>60</v>
      </c>
      <c r="C138" s="6" t="s">
        <v>664</v>
      </c>
      <c r="D138" s="6" t="s">
        <v>37</v>
      </c>
      <c r="E138" s="6" t="s">
        <v>24821</v>
      </c>
      <c r="F138" s="6" t="s">
        <v>25076</v>
      </c>
      <c r="G138" s="6" t="s">
        <v>25077</v>
      </c>
    </row>
    <row r="139">
      <c r="A139" s="6" t="s">
        <v>25078</v>
      </c>
      <c r="B139" s="6" t="s">
        <v>60</v>
      </c>
      <c r="C139" s="6" t="s">
        <v>664</v>
      </c>
      <c r="D139" s="6" t="s">
        <v>414</v>
      </c>
      <c r="E139" s="6" t="s">
        <v>416</v>
      </c>
      <c r="F139" s="6" t="s">
        <v>665</v>
      </c>
      <c r="G139" s="6" t="s">
        <v>25077</v>
      </c>
    </row>
    <row r="140">
      <c r="A140" s="6" t="s">
        <v>25079</v>
      </c>
      <c r="B140" s="6" t="s">
        <v>60</v>
      </c>
      <c r="C140" s="6" t="s">
        <v>667</v>
      </c>
      <c r="D140" s="6" t="s">
        <v>37</v>
      </c>
      <c r="E140" s="6" t="s">
        <v>416</v>
      </c>
      <c r="F140" s="6" t="s">
        <v>668</v>
      </c>
      <c r="G140" s="6" t="s">
        <v>25080</v>
      </c>
    </row>
    <row r="141">
      <c r="A141" s="6" t="s">
        <v>25081</v>
      </c>
      <c r="B141" s="6" t="s">
        <v>60</v>
      </c>
      <c r="C141" s="6" t="s">
        <v>667</v>
      </c>
      <c r="D141" s="6" t="s">
        <v>414</v>
      </c>
      <c r="E141" s="6" t="s">
        <v>24821</v>
      </c>
      <c r="F141" s="6" t="s">
        <v>25082</v>
      </c>
      <c r="G141" s="6" t="s">
        <v>25080</v>
      </c>
    </row>
    <row r="142">
      <c r="A142" s="6" t="s">
        <v>25083</v>
      </c>
      <c r="B142" s="6" t="s">
        <v>60</v>
      </c>
      <c r="C142" s="6" t="s">
        <v>670</v>
      </c>
      <c r="D142" s="6" t="s">
        <v>414</v>
      </c>
      <c r="E142" s="6" t="s">
        <v>24821</v>
      </c>
      <c r="F142" s="6" t="s">
        <v>24886</v>
      </c>
      <c r="G142" s="6" t="s">
        <v>25084</v>
      </c>
    </row>
    <row r="143">
      <c r="A143" s="6" t="s">
        <v>25085</v>
      </c>
      <c r="B143" s="6" t="s">
        <v>60</v>
      </c>
      <c r="C143" s="6" t="s">
        <v>672</v>
      </c>
      <c r="D143" s="6" t="s">
        <v>37</v>
      </c>
      <c r="E143" s="6" t="s">
        <v>24821</v>
      </c>
      <c r="F143" s="6" t="s">
        <v>25086</v>
      </c>
      <c r="G143" s="6" t="s">
        <v>25087</v>
      </c>
    </row>
    <row r="144">
      <c r="A144" s="6" t="s">
        <v>25088</v>
      </c>
      <c r="B144" s="6" t="s">
        <v>60</v>
      </c>
      <c r="C144" s="6" t="s">
        <v>672</v>
      </c>
      <c r="D144" s="6" t="s">
        <v>414</v>
      </c>
      <c r="E144" s="6" t="s">
        <v>416</v>
      </c>
      <c r="F144" s="6" t="s">
        <v>673</v>
      </c>
      <c r="G144" s="6" t="s">
        <v>25087</v>
      </c>
    </row>
    <row r="145">
      <c r="A145" s="6" t="s">
        <v>25089</v>
      </c>
      <c r="B145" s="6" t="s">
        <v>60</v>
      </c>
      <c r="C145" s="6" t="s">
        <v>675</v>
      </c>
      <c r="D145" s="6" t="s">
        <v>37</v>
      </c>
      <c r="E145" s="6" t="s">
        <v>416</v>
      </c>
      <c r="F145" s="6" t="s">
        <v>676</v>
      </c>
      <c r="G145" s="6" t="s">
        <v>25090</v>
      </c>
    </row>
    <row r="146">
      <c r="A146" s="6" t="s">
        <v>25091</v>
      </c>
      <c r="B146" s="6" t="s">
        <v>60</v>
      </c>
      <c r="C146" s="6" t="s">
        <v>675</v>
      </c>
      <c r="D146" s="6" t="s">
        <v>414</v>
      </c>
      <c r="E146" s="6" t="s">
        <v>24821</v>
      </c>
      <c r="F146" s="6" t="s">
        <v>25092</v>
      </c>
      <c r="G146" s="6" t="s">
        <v>25090</v>
      </c>
    </row>
    <row r="147">
      <c r="A147" s="6" t="s">
        <v>25093</v>
      </c>
      <c r="B147" s="6" t="s">
        <v>60</v>
      </c>
      <c r="C147" s="6" t="s">
        <v>678</v>
      </c>
      <c r="D147" s="6" t="s">
        <v>414</v>
      </c>
      <c r="E147" s="6" t="s">
        <v>24821</v>
      </c>
      <c r="F147" s="6" t="s">
        <v>24886</v>
      </c>
      <c r="G147" s="6" t="s">
        <v>25094</v>
      </c>
    </row>
    <row r="148">
      <c r="A148" s="6" t="s">
        <v>25095</v>
      </c>
      <c r="B148" s="6" t="s">
        <v>60</v>
      </c>
      <c r="C148" s="6" t="s">
        <v>680</v>
      </c>
      <c r="D148" s="6" t="s">
        <v>37</v>
      </c>
      <c r="E148" s="6" t="s">
        <v>24821</v>
      </c>
      <c r="F148" s="6" t="s">
        <v>25096</v>
      </c>
      <c r="G148" s="6" t="s">
        <v>25097</v>
      </c>
    </row>
    <row r="149">
      <c r="A149" s="6" t="s">
        <v>25098</v>
      </c>
      <c r="B149" s="6" t="s">
        <v>60</v>
      </c>
      <c r="C149" s="6" t="s">
        <v>680</v>
      </c>
      <c r="D149" s="6" t="s">
        <v>414</v>
      </c>
      <c r="E149" s="6" t="s">
        <v>416</v>
      </c>
      <c r="F149" s="6" t="s">
        <v>681</v>
      </c>
      <c r="G149" s="6" t="s">
        <v>25097</v>
      </c>
    </row>
    <row r="150">
      <c r="A150" s="6" t="s">
        <v>25099</v>
      </c>
      <c r="B150" s="6" t="s">
        <v>60</v>
      </c>
      <c r="C150" s="6" t="s">
        <v>683</v>
      </c>
      <c r="D150" s="6" t="s">
        <v>37</v>
      </c>
      <c r="E150" s="6" t="s">
        <v>416</v>
      </c>
      <c r="F150" s="6" t="s">
        <v>684</v>
      </c>
      <c r="G150" s="6" t="s">
        <v>25100</v>
      </c>
    </row>
    <row r="151">
      <c r="A151" s="6" t="s">
        <v>25101</v>
      </c>
      <c r="B151" s="6" t="s">
        <v>60</v>
      </c>
      <c r="C151" s="6" t="s">
        <v>683</v>
      </c>
      <c r="D151" s="6" t="s">
        <v>414</v>
      </c>
      <c r="E151" s="6" t="s">
        <v>24821</v>
      </c>
      <c r="F151" s="6" t="s">
        <v>684</v>
      </c>
      <c r="G151" s="6" t="s">
        <v>25100</v>
      </c>
    </row>
    <row r="152">
      <c r="A152" s="6" t="s">
        <v>25102</v>
      </c>
      <c r="B152" s="6" t="s">
        <v>60</v>
      </c>
      <c r="C152" s="6" t="s">
        <v>686</v>
      </c>
      <c r="D152" s="6" t="s">
        <v>414</v>
      </c>
      <c r="E152" s="6" t="s">
        <v>24821</v>
      </c>
      <c r="F152" s="6" t="s">
        <v>24886</v>
      </c>
      <c r="G152" s="6" t="s">
        <v>25103</v>
      </c>
    </row>
    <row r="153">
      <c r="A153" s="6" t="s">
        <v>25104</v>
      </c>
      <c r="B153" s="6" t="s">
        <v>60</v>
      </c>
      <c r="C153" s="6" t="s">
        <v>688</v>
      </c>
      <c r="D153" s="6" t="s">
        <v>37</v>
      </c>
      <c r="E153" s="6" t="s">
        <v>24821</v>
      </c>
      <c r="F153" s="6" t="s">
        <v>25105</v>
      </c>
      <c r="G153" s="6" t="s">
        <v>25106</v>
      </c>
    </row>
    <row r="154">
      <c r="A154" s="6" t="s">
        <v>25107</v>
      </c>
      <c r="B154" s="6" t="s">
        <v>60</v>
      </c>
      <c r="C154" s="6" t="s">
        <v>688</v>
      </c>
      <c r="D154" s="6" t="s">
        <v>414</v>
      </c>
      <c r="E154" s="6" t="s">
        <v>416</v>
      </c>
      <c r="F154" s="6" t="s">
        <v>689</v>
      </c>
      <c r="G154" s="6" t="s">
        <v>25106</v>
      </c>
    </row>
    <row r="155">
      <c r="A155" s="6" t="s">
        <v>25108</v>
      </c>
      <c r="B155" s="6" t="s">
        <v>60</v>
      </c>
      <c r="C155" s="6" t="s">
        <v>691</v>
      </c>
      <c r="D155" s="6" t="s">
        <v>37</v>
      </c>
      <c r="E155" s="6" t="s">
        <v>416</v>
      </c>
      <c r="F155" s="6" t="s">
        <v>692</v>
      </c>
      <c r="G155" s="6" t="s">
        <v>25109</v>
      </c>
    </row>
    <row r="156">
      <c r="A156" s="6" t="s">
        <v>25110</v>
      </c>
      <c r="B156" s="6" t="s">
        <v>60</v>
      </c>
      <c r="C156" s="6" t="s">
        <v>691</v>
      </c>
      <c r="D156" s="6" t="s">
        <v>414</v>
      </c>
      <c r="E156" s="6" t="s">
        <v>24821</v>
      </c>
      <c r="F156" s="6" t="s">
        <v>692</v>
      </c>
      <c r="G156" s="6" t="s">
        <v>25109</v>
      </c>
    </row>
    <row r="157">
      <c r="A157" s="6" t="s">
        <v>25111</v>
      </c>
      <c r="B157" s="6" t="s">
        <v>60</v>
      </c>
      <c r="C157" s="6" t="s">
        <v>694</v>
      </c>
      <c r="D157" s="6" t="s">
        <v>414</v>
      </c>
      <c r="E157" s="6" t="s">
        <v>24821</v>
      </c>
      <c r="F157" s="6" t="s">
        <v>24886</v>
      </c>
      <c r="G157" s="6" t="s">
        <v>25112</v>
      </c>
    </row>
    <row r="158">
      <c r="A158" s="6" t="s">
        <v>25113</v>
      </c>
      <c r="B158" s="6" t="s">
        <v>60</v>
      </c>
      <c r="C158" s="6" t="s">
        <v>696</v>
      </c>
      <c r="D158" s="6" t="s">
        <v>37</v>
      </c>
      <c r="E158" s="6" t="s">
        <v>24821</v>
      </c>
      <c r="F158" s="6" t="s">
        <v>25114</v>
      </c>
      <c r="G158" s="6" t="s">
        <v>25115</v>
      </c>
    </row>
    <row r="159">
      <c r="A159" s="6" t="s">
        <v>25116</v>
      </c>
      <c r="B159" s="6" t="s">
        <v>60</v>
      </c>
      <c r="C159" s="6" t="s">
        <v>696</v>
      </c>
      <c r="D159" s="6" t="s">
        <v>414</v>
      </c>
      <c r="E159" s="6" t="s">
        <v>416</v>
      </c>
      <c r="F159" s="6" t="s">
        <v>697</v>
      </c>
      <c r="G159" s="6" t="s">
        <v>25115</v>
      </c>
    </row>
    <row r="160">
      <c r="A160" s="6" t="s">
        <v>25117</v>
      </c>
      <c r="B160" s="6" t="s">
        <v>60</v>
      </c>
      <c r="C160" s="6" t="s">
        <v>699</v>
      </c>
      <c r="D160" s="6" t="s">
        <v>37</v>
      </c>
      <c r="E160" s="6" t="s">
        <v>416</v>
      </c>
      <c r="F160" s="6" t="s">
        <v>700</v>
      </c>
      <c r="G160" s="6" t="s">
        <v>25118</v>
      </c>
    </row>
    <row r="161">
      <c r="A161" s="6" t="s">
        <v>25119</v>
      </c>
      <c r="B161" s="6" t="s">
        <v>60</v>
      </c>
      <c r="C161" s="6" t="s">
        <v>699</v>
      </c>
      <c r="D161" s="6" t="s">
        <v>414</v>
      </c>
      <c r="E161" s="6" t="s">
        <v>24821</v>
      </c>
      <c r="F161" s="6" t="s">
        <v>700</v>
      </c>
      <c r="G161" s="6" t="s">
        <v>25118</v>
      </c>
    </row>
    <row r="162">
      <c r="A162" s="6" t="s">
        <v>25120</v>
      </c>
      <c r="B162" s="6" t="s">
        <v>60</v>
      </c>
      <c r="C162" s="6" t="s">
        <v>702</v>
      </c>
      <c r="D162" s="6" t="s">
        <v>414</v>
      </c>
      <c r="E162" s="6" t="s">
        <v>24821</v>
      </c>
      <c r="F162" s="6" t="s">
        <v>24886</v>
      </c>
      <c r="G162" s="6" t="s">
        <v>25121</v>
      </c>
    </row>
    <row r="163">
      <c r="A163" s="6" t="s">
        <v>25122</v>
      </c>
      <c r="B163" s="6" t="s">
        <v>60</v>
      </c>
      <c r="C163" s="6" t="s">
        <v>704</v>
      </c>
      <c r="D163" s="6" t="s">
        <v>37</v>
      </c>
      <c r="E163" s="6" t="s">
        <v>24821</v>
      </c>
      <c r="F163" s="6" t="s">
        <v>25123</v>
      </c>
      <c r="G163" s="6" t="s">
        <v>25124</v>
      </c>
    </row>
    <row r="164">
      <c r="A164" s="6" t="s">
        <v>25125</v>
      </c>
      <c r="B164" s="6" t="s">
        <v>60</v>
      </c>
      <c r="C164" s="6" t="s">
        <v>704</v>
      </c>
      <c r="D164" s="6" t="s">
        <v>414</v>
      </c>
      <c r="E164" s="6" t="s">
        <v>416</v>
      </c>
      <c r="F164" s="6" t="s">
        <v>705</v>
      </c>
      <c r="G164" s="6" t="s">
        <v>25124</v>
      </c>
    </row>
    <row r="165">
      <c r="A165" s="6" t="s">
        <v>25126</v>
      </c>
      <c r="B165" s="6" t="s">
        <v>60</v>
      </c>
      <c r="C165" s="6" t="s">
        <v>707</v>
      </c>
      <c r="D165" s="6" t="s">
        <v>37</v>
      </c>
      <c r="E165" s="6" t="s">
        <v>416</v>
      </c>
      <c r="F165" s="6" t="s">
        <v>708</v>
      </c>
      <c r="G165" s="6" t="s">
        <v>25127</v>
      </c>
    </row>
    <row r="166">
      <c r="A166" s="6" t="s">
        <v>25128</v>
      </c>
      <c r="B166" s="6" t="s">
        <v>60</v>
      </c>
      <c r="C166" s="6" t="s">
        <v>707</v>
      </c>
      <c r="D166" s="6" t="s">
        <v>414</v>
      </c>
      <c r="E166" s="6" t="s">
        <v>24821</v>
      </c>
      <c r="F166" s="6" t="s">
        <v>708</v>
      </c>
      <c r="G166" s="6" t="s">
        <v>25127</v>
      </c>
    </row>
    <row r="167">
      <c r="A167" s="6" t="s">
        <v>25129</v>
      </c>
      <c r="B167" s="6" t="s">
        <v>60</v>
      </c>
      <c r="C167" s="6" t="s">
        <v>710</v>
      </c>
      <c r="D167" s="6" t="s">
        <v>414</v>
      </c>
      <c r="E167" s="6" t="s">
        <v>24821</v>
      </c>
      <c r="F167" s="6" t="s">
        <v>24886</v>
      </c>
      <c r="G167" s="6" t="s">
        <v>25130</v>
      </c>
    </row>
    <row r="168">
      <c r="A168" s="6" t="s">
        <v>25131</v>
      </c>
      <c r="B168" s="6" t="s">
        <v>60</v>
      </c>
      <c r="C168" s="6" t="s">
        <v>712</v>
      </c>
      <c r="D168" s="6" t="s">
        <v>414</v>
      </c>
      <c r="E168" s="6" t="s">
        <v>416</v>
      </c>
      <c r="F168" s="6" t="s">
        <v>713</v>
      </c>
      <c r="G168" s="6" t="s">
        <v>25132</v>
      </c>
    </row>
    <row r="169">
      <c r="A169" s="6" t="s">
        <v>25133</v>
      </c>
      <c r="B169" s="6" t="s">
        <v>60</v>
      </c>
      <c r="C169" s="6" t="s">
        <v>712</v>
      </c>
      <c r="D169" s="6" t="s">
        <v>37</v>
      </c>
      <c r="E169" s="6" t="s">
        <v>24821</v>
      </c>
      <c r="F169" s="6" t="s">
        <v>25134</v>
      </c>
      <c r="G169" s="6" t="s">
        <v>25135</v>
      </c>
    </row>
    <row r="170">
      <c r="A170" s="6" t="s">
        <v>25136</v>
      </c>
      <c r="B170" s="6" t="s">
        <v>60</v>
      </c>
      <c r="C170" s="6" t="s">
        <v>715</v>
      </c>
      <c r="D170" s="6" t="s">
        <v>37</v>
      </c>
      <c r="E170" s="6" t="s">
        <v>416</v>
      </c>
      <c r="F170" s="6" t="s">
        <v>716</v>
      </c>
      <c r="G170" s="6" t="s">
        <v>25137</v>
      </c>
    </row>
    <row r="171">
      <c r="A171" s="6" t="s">
        <v>25138</v>
      </c>
      <c r="B171" s="6" t="s">
        <v>60</v>
      </c>
      <c r="C171" s="6" t="s">
        <v>715</v>
      </c>
      <c r="D171" s="6" t="s">
        <v>414</v>
      </c>
      <c r="E171" s="6" t="s">
        <v>24821</v>
      </c>
      <c r="F171" s="6" t="s">
        <v>716</v>
      </c>
      <c r="G171" s="6" t="s">
        <v>25137</v>
      </c>
    </row>
    <row r="172">
      <c r="A172" s="6" t="s">
        <v>25139</v>
      </c>
      <c r="B172" s="6" t="s">
        <v>60</v>
      </c>
      <c r="C172" s="6" t="s">
        <v>718</v>
      </c>
      <c r="D172" s="6" t="s">
        <v>414</v>
      </c>
      <c r="E172" s="6" t="s">
        <v>24821</v>
      </c>
      <c r="F172" s="6" t="s">
        <v>24886</v>
      </c>
      <c r="G172" s="6" t="s">
        <v>25140</v>
      </c>
    </row>
    <row r="173">
      <c r="A173" s="6" t="s">
        <v>25141</v>
      </c>
      <c r="B173" s="6" t="s">
        <v>60</v>
      </c>
      <c r="C173" s="6" t="s">
        <v>720</v>
      </c>
      <c r="D173" s="6" t="s">
        <v>37</v>
      </c>
      <c r="E173" s="6" t="s">
        <v>24821</v>
      </c>
      <c r="F173" s="6" t="s">
        <v>25142</v>
      </c>
      <c r="G173" s="6" t="s">
        <v>25143</v>
      </c>
    </row>
    <row r="174">
      <c r="A174" s="6" t="s">
        <v>25144</v>
      </c>
      <c r="B174" s="6" t="s">
        <v>60</v>
      </c>
      <c r="C174" s="6" t="s">
        <v>720</v>
      </c>
      <c r="D174" s="6" t="s">
        <v>414</v>
      </c>
      <c r="E174" s="6" t="s">
        <v>416</v>
      </c>
      <c r="F174" s="6" t="s">
        <v>721</v>
      </c>
      <c r="G174" s="6" t="s">
        <v>25143</v>
      </c>
    </row>
    <row r="175">
      <c r="A175" s="6" t="s">
        <v>25145</v>
      </c>
      <c r="B175" s="6" t="s">
        <v>60</v>
      </c>
      <c r="C175" s="6" t="s">
        <v>723</v>
      </c>
      <c r="D175" s="6" t="s">
        <v>37</v>
      </c>
      <c r="E175" s="6" t="s">
        <v>416</v>
      </c>
      <c r="F175" s="6" t="s">
        <v>724</v>
      </c>
      <c r="G175" s="6" t="s">
        <v>25146</v>
      </c>
    </row>
    <row r="176">
      <c r="A176" s="6" t="s">
        <v>25147</v>
      </c>
      <c r="B176" s="6" t="s">
        <v>60</v>
      </c>
      <c r="C176" s="6" t="s">
        <v>723</v>
      </c>
      <c r="D176" s="6" t="s">
        <v>414</v>
      </c>
      <c r="E176" s="6" t="s">
        <v>24821</v>
      </c>
      <c r="F176" s="6" t="s">
        <v>724</v>
      </c>
      <c r="G176" s="6" t="s">
        <v>25146</v>
      </c>
    </row>
    <row r="177">
      <c r="A177" s="6" t="s">
        <v>25148</v>
      </c>
      <c r="B177" s="6" t="s">
        <v>60</v>
      </c>
      <c r="C177" s="6" t="s">
        <v>726</v>
      </c>
      <c r="D177" s="6" t="s">
        <v>414</v>
      </c>
      <c r="E177" s="6" t="s">
        <v>24821</v>
      </c>
      <c r="F177" s="6" t="s">
        <v>24886</v>
      </c>
      <c r="G177" s="6" t="s">
        <v>25149</v>
      </c>
    </row>
    <row r="178">
      <c r="A178" s="6" t="s">
        <v>25150</v>
      </c>
      <c r="B178" s="6" t="s">
        <v>60</v>
      </c>
      <c r="C178" s="6" t="s">
        <v>728</v>
      </c>
      <c r="D178" s="6" t="s">
        <v>37</v>
      </c>
      <c r="E178" s="6" t="s">
        <v>24821</v>
      </c>
      <c r="F178" s="6" t="s">
        <v>25151</v>
      </c>
      <c r="G178" s="6" t="s">
        <v>25152</v>
      </c>
    </row>
    <row r="179">
      <c r="A179" s="6" t="s">
        <v>25153</v>
      </c>
      <c r="B179" s="6" t="s">
        <v>60</v>
      </c>
      <c r="C179" s="6" t="s">
        <v>728</v>
      </c>
      <c r="D179" s="6" t="s">
        <v>414</v>
      </c>
      <c r="E179" s="6" t="s">
        <v>416</v>
      </c>
      <c r="F179" s="6" t="s">
        <v>729</v>
      </c>
      <c r="G179" s="6" t="s">
        <v>25152</v>
      </c>
    </row>
    <row r="180">
      <c r="A180" s="6" t="s">
        <v>25154</v>
      </c>
      <c r="B180" s="6" t="s">
        <v>60</v>
      </c>
      <c r="C180" s="6" t="s">
        <v>731</v>
      </c>
      <c r="D180" s="6" t="s">
        <v>37</v>
      </c>
      <c r="E180" s="6" t="s">
        <v>416</v>
      </c>
      <c r="F180" s="6" t="s">
        <v>732</v>
      </c>
      <c r="G180" s="6" t="s">
        <v>25155</v>
      </c>
    </row>
    <row r="181">
      <c r="A181" s="6" t="s">
        <v>25156</v>
      </c>
      <c r="B181" s="6" t="s">
        <v>60</v>
      </c>
      <c r="C181" s="6" t="s">
        <v>731</v>
      </c>
      <c r="D181" s="6" t="s">
        <v>414</v>
      </c>
      <c r="E181" s="6" t="s">
        <v>24821</v>
      </c>
      <c r="F181" s="6" t="s">
        <v>25157</v>
      </c>
      <c r="G181" s="6" t="s">
        <v>25155</v>
      </c>
    </row>
    <row r="182">
      <c r="A182" s="6" t="s">
        <v>25158</v>
      </c>
      <c r="B182" s="6" t="s">
        <v>60</v>
      </c>
      <c r="C182" s="6" t="s">
        <v>734</v>
      </c>
      <c r="D182" s="6" t="s">
        <v>414</v>
      </c>
      <c r="E182" s="6" t="s">
        <v>24821</v>
      </c>
      <c r="F182" s="6" t="s">
        <v>24886</v>
      </c>
      <c r="G182" s="6" t="s">
        <v>25159</v>
      </c>
    </row>
    <row r="183">
      <c r="A183" s="6" t="s">
        <v>25160</v>
      </c>
      <c r="B183" s="6" t="s">
        <v>60</v>
      </c>
      <c r="C183" s="6" t="s">
        <v>736</v>
      </c>
      <c r="D183" s="6" t="s">
        <v>37</v>
      </c>
      <c r="E183" s="6" t="s">
        <v>24821</v>
      </c>
      <c r="F183" s="6" t="s">
        <v>25161</v>
      </c>
      <c r="G183" s="6" t="s">
        <v>25162</v>
      </c>
    </row>
    <row r="184">
      <c r="A184" s="6" t="s">
        <v>25163</v>
      </c>
      <c r="B184" s="6" t="s">
        <v>60</v>
      </c>
      <c r="C184" s="6" t="s">
        <v>736</v>
      </c>
      <c r="D184" s="6" t="s">
        <v>414</v>
      </c>
      <c r="E184" s="6" t="s">
        <v>416</v>
      </c>
      <c r="F184" s="6" t="s">
        <v>737</v>
      </c>
      <c r="G184" s="6" t="s">
        <v>25162</v>
      </c>
    </row>
    <row r="185">
      <c r="A185" s="6" t="s">
        <v>25164</v>
      </c>
      <c r="B185" s="6" t="s">
        <v>60</v>
      </c>
      <c r="C185" s="6" t="s">
        <v>739</v>
      </c>
      <c r="D185" s="6" t="s">
        <v>37</v>
      </c>
      <c r="E185" s="6" t="s">
        <v>416</v>
      </c>
      <c r="F185" s="6" t="s">
        <v>740</v>
      </c>
      <c r="G185" s="6" t="s">
        <v>25165</v>
      </c>
    </row>
    <row r="186">
      <c r="A186" s="6" t="s">
        <v>25166</v>
      </c>
      <c r="B186" s="6" t="s">
        <v>60</v>
      </c>
      <c r="C186" s="6" t="s">
        <v>739</v>
      </c>
      <c r="D186" s="6" t="s">
        <v>414</v>
      </c>
      <c r="E186" s="6" t="s">
        <v>24821</v>
      </c>
      <c r="F186" s="6" t="s">
        <v>740</v>
      </c>
      <c r="G186" s="6" t="s">
        <v>25165</v>
      </c>
    </row>
    <row r="187">
      <c r="A187" s="6" t="s">
        <v>25167</v>
      </c>
      <c r="B187" s="6" t="s">
        <v>60</v>
      </c>
      <c r="C187" s="6" t="s">
        <v>742</v>
      </c>
      <c r="D187" s="6" t="s">
        <v>414</v>
      </c>
      <c r="E187" s="6" t="s">
        <v>24821</v>
      </c>
      <c r="F187" s="6" t="s">
        <v>24886</v>
      </c>
      <c r="G187" s="6" t="s">
        <v>25168</v>
      </c>
    </row>
    <row r="188">
      <c r="A188" s="6" t="s">
        <v>25169</v>
      </c>
      <c r="B188" s="6" t="s">
        <v>60</v>
      </c>
      <c r="C188" s="6" t="s">
        <v>744</v>
      </c>
      <c r="D188" s="6" t="s">
        <v>37</v>
      </c>
      <c r="E188" s="6" t="s">
        <v>24821</v>
      </c>
      <c r="F188" s="6" t="s">
        <v>25170</v>
      </c>
      <c r="G188" s="6" t="s">
        <v>25171</v>
      </c>
    </row>
    <row r="189">
      <c r="A189" s="6" t="s">
        <v>25172</v>
      </c>
      <c r="B189" s="6" t="s">
        <v>60</v>
      </c>
      <c r="C189" s="6" t="s">
        <v>744</v>
      </c>
      <c r="D189" s="6" t="s">
        <v>414</v>
      </c>
      <c r="E189" s="6" t="s">
        <v>416</v>
      </c>
      <c r="F189" s="6" t="s">
        <v>745</v>
      </c>
      <c r="G189" s="6" t="s">
        <v>25171</v>
      </c>
    </row>
    <row r="190">
      <c r="A190" s="6" t="s">
        <v>25173</v>
      </c>
      <c r="B190" s="6" t="s">
        <v>60</v>
      </c>
      <c r="C190" s="6" t="s">
        <v>747</v>
      </c>
      <c r="D190" s="6" t="s">
        <v>37</v>
      </c>
      <c r="E190" s="6" t="s">
        <v>416</v>
      </c>
      <c r="F190" s="6" t="s">
        <v>748</v>
      </c>
      <c r="G190" s="6" t="s">
        <v>25174</v>
      </c>
    </row>
    <row r="191">
      <c r="A191" s="6" t="s">
        <v>25175</v>
      </c>
      <c r="B191" s="6" t="s">
        <v>60</v>
      </c>
      <c r="C191" s="6" t="s">
        <v>747</v>
      </c>
      <c r="D191" s="6" t="s">
        <v>414</v>
      </c>
      <c r="E191" s="6" t="s">
        <v>24821</v>
      </c>
      <c r="F191" s="6" t="s">
        <v>748</v>
      </c>
      <c r="G191" s="6" t="s">
        <v>25174</v>
      </c>
    </row>
    <row r="192">
      <c r="A192" s="6" t="s">
        <v>25176</v>
      </c>
      <c r="B192" s="6" t="s">
        <v>60</v>
      </c>
      <c r="C192" s="6" t="s">
        <v>750</v>
      </c>
      <c r="D192" s="6" t="s">
        <v>414</v>
      </c>
      <c r="E192" s="6" t="s">
        <v>24821</v>
      </c>
      <c r="F192" s="6" t="s">
        <v>24886</v>
      </c>
      <c r="G192" s="6" t="s">
        <v>25177</v>
      </c>
    </row>
    <row r="193">
      <c r="A193" s="6" t="s">
        <v>25178</v>
      </c>
      <c r="B193" s="6" t="s">
        <v>60</v>
      </c>
      <c r="C193" s="6" t="s">
        <v>752</v>
      </c>
      <c r="D193" s="6" t="s">
        <v>37</v>
      </c>
      <c r="E193" s="6" t="s">
        <v>24821</v>
      </c>
      <c r="F193" s="6" t="s">
        <v>25179</v>
      </c>
      <c r="G193" s="6" t="s">
        <v>25180</v>
      </c>
    </row>
    <row r="194">
      <c r="A194" s="6" t="s">
        <v>25181</v>
      </c>
      <c r="B194" s="6" t="s">
        <v>60</v>
      </c>
      <c r="C194" s="6" t="s">
        <v>752</v>
      </c>
      <c r="D194" s="6" t="s">
        <v>414</v>
      </c>
      <c r="E194" s="6" t="s">
        <v>416</v>
      </c>
      <c r="F194" s="6" t="s">
        <v>753</v>
      </c>
      <c r="G194" s="6" t="s">
        <v>25180</v>
      </c>
    </row>
    <row r="195">
      <c r="A195" s="6" t="s">
        <v>25182</v>
      </c>
      <c r="B195" s="6" t="s">
        <v>60</v>
      </c>
      <c r="C195" s="6" t="s">
        <v>755</v>
      </c>
      <c r="D195" s="6" t="s">
        <v>37</v>
      </c>
      <c r="E195" s="6" t="s">
        <v>416</v>
      </c>
      <c r="F195" s="6" t="s">
        <v>756</v>
      </c>
      <c r="G195" s="6" t="s">
        <v>25183</v>
      </c>
    </row>
    <row r="196">
      <c r="A196" s="6" t="s">
        <v>25184</v>
      </c>
      <c r="B196" s="6" t="s">
        <v>60</v>
      </c>
      <c r="C196" s="6" t="s">
        <v>755</v>
      </c>
      <c r="D196" s="6" t="s">
        <v>414</v>
      </c>
      <c r="E196" s="6" t="s">
        <v>24821</v>
      </c>
      <c r="F196" s="6" t="s">
        <v>756</v>
      </c>
      <c r="G196" s="6" t="s">
        <v>25183</v>
      </c>
    </row>
    <row r="197">
      <c r="A197" s="6" t="s">
        <v>25185</v>
      </c>
      <c r="B197" s="6" t="s">
        <v>60</v>
      </c>
      <c r="C197" s="6" t="s">
        <v>758</v>
      </c>
      <c r="D197" s="6" t="s">
        <v>414</v>
      </c>
      <c r="E197" s="6" t="s">
        <v>24821</v>
      </c>
      <c r="F197" s="6" t="s">
        <v>24886</v>
      </c>
      <c r="G197" s="6" t="s">
        <v>25186</v>
      </c>
    </row>
    <row r="198">
      <c r="A198" s="6" t="s">
        <v>25187</v>
      </c>
      <c r="B198" s="6" t="s">
        <v>60</v>
      </c>
      <c r="C198" s="6" t="s">
        <v>760</v>
      </c>
      <c r="D198" s="6" t="s">
        <v>37</v>
      </c>
      <c r="E198" s="6" t="s">
        <v>24821</v>
      </c>
      <c r="F198" s="6" t="s">
        <v>25188</v>
      </c>
      <c r="G198" s="6" t="s">
        <v>25189</v>
      </c>
    </row>
    <row r="199">
      <c r="A199" s="6" t="s">
        <v>25190</v>
      </c>
      <c r="B199" s="6" t="s">
        <v>60</v>
      </c>
      <c r="C199" s="6" t="s">
        <v>760</v>
      </c>
      <c r="D199" s="6" t="s">
        <v>414</v>
      </c>
      <c r="E199" s="6" t="s">
        <v>416</v>
      </c>
      <c r="F199" s="6" t="s">
        <v>761</v>
      </c>
      <c r="G199" s="6" t="s">
        <v>25189</v>
      </c>
    </row>
    <row r="200">
      <c r="A200" s="6" t="s">
        <v>25191</v>
      </c>
      <c r="B200" s="6" t="s">
        <v>60</v>
      </c>
      <c r="C200" s="6" t="s">
        <v>770</v>
      </c>
      <c r="D200" s="6" t="s">
        <v>37</v>
      </c>
      <c r="E200" s="6" t="s">
        <v>416</v>
      </c>
      <c r="F200" s="6" t="s">
        <v>771</v>
      </c>
      <c r="G200" s="6" t="s">
        <v>25192</v>
      </c>
    </row>
    <row r="201">
      <c r="A201" s="6" t="s">
        <v>25193</v>
      </c>
      <c r="B201" s="6" t="s">
        <v>60</v>
      </c>
      <c r="C201" s="6" t="s">
        <v>770</v>
      </c>
      <c r="D201" s="6" t="s">
        <v>414</v>
      </c>
      <c r="E201" s="6" t="s">
        <v>24821</v>
      </c>
      <c r="F201" s="6" t="s">
        <v>771</v>
      </c>
      <c r="G201" s="6" t="s">
        <v>25192</v>
      </c>
    </row>
    <row r="202">
      <c r="A202" s="6" t="s">
        <v>25194</v>
      </c>
      <c r="B202" s="6" t="s">
        <v>60</v>
      </c>
      <c r="C202" s="6" t="s">
        <v>773</v>
      </c>
      <c r="D202" s="6" t="s">
        <v>414</v>
      </c>
      <c r="E202" s="6" t="s">
        <v>24821</v>
      </c>
      <c r="F202" s="6" t="s">
        <v>25195</v>
      </c>
      <c r="G202" s="6" t="s">
        <v>25196</v>
      </c>
    </row>
    <row r="203">
      <c r="A203" s="6" t="s">
        <v>25197</v>
      </c>
      <c r="B203" s="6" t="s">
        <v>60</v>
      </c>
      <c r="C203" s="6" t="s">
        <v>775</v>
      </c>
      <c r="D203" s="6" t="s">
        <v>37</v>
      </c>
      <c r="E203" s="6" t="s">
        <v>24821</v>
      </c>
      <c r="F203" s="6" t="s">
        <v>25198</v>
      </c>
      <c r="G203" s="6" t="s">
        <v>25199</v>
      </c>
    </row>
    <row r="204">
      <c r="A204" s="6" t="s">
        <v>25200</v>
      </c>
      <c r="B204" s="6" t="s">
        <v>60</v>
      </c>
      <c r="C204" s="6" t="s">
        <v>775</v>
      </c>
      <c r="D204" s="6" t="s">
        <v>414</v>
      </c>
      <c r="E204" s="6" t="s">
        <v>416</v>
      </c>
      <c r="F204" s="6" t="s">
        <v>776</v>
      </c>
      <c r="G204" s="6" t="s">
        <v>25199</v>
      </c>
    </row>
    <row r="205">
      <c r="A205" s="6" t="s">
        <v>25201</v>
      </c>
      <c r="B205" s="6" t="s">
        <v>60</v>
      </c>
      <c r="C205" s="6" t="s">
        <v>778</v>
      </c>
      <c r="D205" s="6" t="s">
        <v>37</v>
      </c>
      <c r="E205" s="6" t="s">
        <v>416</v>
      </c>
      <c r="F205" s="6" t="s">
        <v>779</v>
      </c>
      <c r="G205" s="6" t="s">
        <v>25202</v>
      </c>
    </row>
    <row r="206">
      <c r="A206" s="6" t="s">
        <v>25203</v>
      </c>
      <c r="B206" s="6" t="s">
        <v>60</v>
      </c>
      <c r="C206" s="6" t="s">
        <v>778</v>
      </c>
      <c r="D206" s="6" t="s">
        <v>414</v>
      </c>
      <c r="E206" s="6" t="s">
        <v>24821</v>
      </c>
      <c r="F206" s="6" t="s">
        <v>25204</v>
      </c>
      <c r="G206" s="6" t="s">
        <v>25202</v>
      </c>
    </row>
    <row r="207">
      <c r="A207" s="6" t="s">
        <v>25205</v>
      </c>
      <c r="B207" s="6" t="s">
        <v>60</v>
      </c>
      <c r="C207" s="6" t="s">
        <v>781</v>
      </c>
      <c r="D207" s="6" t="s">
        <v>414</v>
      </c>
      <c r="E207" s="6" t="s">
        <v>24821</v>
      </c>
      <c r="F207" s="6" t="s">
        <v>25195</v>
      </c>
      <c r="G207" s="6" t="s">
        <v>25206</v>
      </c>
    </row>
    <row r="208">
      <c r="A208" s="6" t="s">
        <v>25207</v>
      </c>
      <c r="B208" s="6" t="s">
        <v>60</v>
      </c>
      <c r="C208" s="6" t="s">
        <v>783</v>
      </c>
      <c r="D208" s="6" t="s">
        <v>37</v>
      </c>
      <c r="E208" s="6" t="s">
        <v>24821</v>
      </c>
      <c r="F208" s="6" t="s">
        <v>25208</v>
      </c>
      <c r="G208" s="6" t="s">
        <v>25209</v>
      </c>
    </row>
    <row r="209">
      <c r="A209" s="6" t="s">
        <v>25210</v>
      </c>
      <c r="B209" s="6" t="s">
        <v>60</v>
      </c>
      <c r="C209" s="6" t="s">
        <v>783</v>
      </c>
      <c r="D209" s="6" t="s">
        <v>414</v>
      </c>
      <c r="E209" s="6" t="s">
        <v>416</v>
      </c>
      <c r="F209" s="6" t="s">
        <v>784</v>
      </c>
      <c r="G209" s="6" t="s">
        <v>25211</v>
      </c>
    </row>
    <row r="210">
      <c r="A210" s="6" t="s">
        <v>25212</v>
      </c>
      <c r="B210" s="6" t="s">
        <v>60</v>
      </c>
      <c r="C210" s="6" t="s">
        <v>786</v>
      </c>
      <c r="D210" s="6" t="s">
        <v>37</v>
      </c>
      <c r="E210" s="6" t="s">
        <v>416</v>
      </c>
      <c r="F210" s="6" t="s">
        <v>787</v>
      </c>
      <c r="G210" s="6" t="s">
        <v>25213</v>
      </c>
    </row>
    <row r="211">
      <c r="A211" s="6" t="s">
        <v>25214</v>
      </c>
      <c r="B211" s="6" t="s">
        <v>60</v>
      </c>
      <c r="C211" s="6" t="s">
        <v>786</v>
      </c>
      <c r="D211" s="6" t="s">
        <v>414</v>
      </c>
      <c r="E211" s="6" t="s">
        <v>24821</v>
      </c>
      <c r="F211" s="6" t="s">
        <v>787</v>
      </c>
      <c r="G211" s="6" t="s">
        <v>25213</v>
      </c>
    </row>
    <row r="212">
      <c r="A212" s="6" t="s">
        <v>25215</v>
      </c>
      <c r="B212" s="6" t="s">
        <v>60</v>
      </c>
      <c r="C212" s="6" t="s">
        <v>789</v>
      </c>
      <c r="D212" s="6" t="s">
        <v>414</v>
      </c>
      <c r="E212" s="6" t="s">
        <v>24821</v>
      </c>
      <c r="F212" s="6" t="s">
        <v>25195</v>
      </c>
      <c r="G212" s="6" t="s">
        <v>25216</v>
      </c>
    </row>
    <row r="213">
      <c r="A213" s="6" t="s">
        <v>25217</v>
      </c>
      <c r="B213" s="6" t="s">
        <v>60</v>
      </c>
      <c r="C213" s="6" t="s">
        <v>791</v>
      </c>
      <c r="D213" s="6" t="s">
        <v>37</v>
      </c>
      <c r="E213" s="6" t="s">
        <v>24821</v>
      </c>
      <c r="F213" s="6" t="s">
        <v>25218</v>
      </c>
      <c r="G213" s="6" t="s">
        <v>25219</v>
      </c>
    </row>
    <row r="214">
      <c r="A214" s="6" t="s">
        <v>25220</v>
      </c>
      <c r="B214" s="6" t="s">
        <v>60</v>
      </c>
      <c r="C214" s="6" t="s">
        <v>791</v>
      </c>
      <c r="D214" s="6" t="s">
        <v>414</v>
      </c>
      <c r="E214" s="6" t="s">
        <v>416</v>
      </c>
      <c r="F214" s="6" t="s">
        <v>792</v>
      </c>
      <c r="G214" s="6" t="s">
        <v>25221</v>
      </c>
    </row>
    <row r="215">
      <c r="A215" s="6" t="s">
        <v>25222</v>
      </c>
      <c r="B215" s="6" t="s">
        <v>60</v>
      </c>
      <c r="C215" s="6" t="s">
        <v>794</v>
      </c>
      <c r="D215" s="6" t="s">
        <v>37</v>
      </c>
      <c r="E215" s="6" t="s">
        <v>416</v>
      </c>
      <c r="F215" s="6" t="s">
        <v>795</v>
      </c>
      <c r="G215" s="6" t="s">
        <v>25223</v>
      </c>
    </row>
    <row r="216">
      <c r="A216" s="6" t="s">
        <v>25224</v>
      </c>
      <c r="B216" s="6" t="s">
        <v>60</v>
      </c>
      <c r="C216" s="6" t="s">
        <v>794</v>
      </c>
      <c r="D216" s="6" t="s">
        <v>414</v>
      </c>
      <c r="E216" s="6" t="s">
        <v>24821</v>
      </c>
      <c r="F216" s="6" t="s">
        <v>795</v>
      </c>
      <c r="G216" s="6" t="s">
        <v>25223</v>
      </c>
    </row>
    <row r="217">
      <c r="A217" s="6" t="s">
        <v>25225</v>
      </c>
      <c r="B217" s="6" t="s">
        <v>60</v>
      </c>
      <c r="C217" s="6" t="s">
        <v>797</v>
      </c>
      <c r="D217" s="6" t="s">
        <v>414</v>
      </c>
      <c r="E217" s="6" t="s">
        <v>24821</v>
      </c>
      <c r="F217" s="6" t="s">
        <v>25195</v>
      </c>
      <c r="G217" s="6" t="s">
        <v>25226</v>
      </c>
    </row>
    <row r="218">
      <c r="A218" s="6" t="s">
        <v>25227</v>
      </c>
      <c r="B218" s="6" t="s">
        <v>60</v>
      </c>
      <c r="C218" s="6" t="s">
        <v>799</v>
      </c>
      <c r="D218" s="6" t="s">
        <v>37</v>
      </c>
      <c r="E218" s="6" t="s">
        <v>24821</v>
      </c>
      <c r="F218" s="6" t="s">
        <v>25228</v>
      </c>
      <c r="G218" s="6" t="s">
        <v>25229</v>
      </c>
    </row>
    <row r="219">
      <c r="A219" s="6" t="s">
        <v>25230</v>
      </c>
      <c r="B219" s="6" t="s">
        <v>60</v>
      </c>
      <c r="C219" s="6" t="s">
        <v>799</v>
      </c>
      <c r="D219" s="6" t="s">
        <v>414</v>
      </c>
      <c r="E219" s="6" t="s">
        <v>416</v>
      </c>
      <c r="F219" s="6" t="s">
        <v>800</v>
      </c>
      <c r="G219" s="6" t="s">
        <v>25229</v>
      </c>
    </row>
    <row r="220">
      <c r="A220" s="6" t="s">
        <v>25231</v>
      </c>
      <c r="B220" s="6" t="s">
        <v>60</v>
      </c>
      <c r="C220" s="6" t="s">
        <v>802</v>
      </c>
      <c r="D220" s="6" t="s">
        <v>37</v>
      </c>
      <c r="E220" s="6" t="s">
        <v>416</v>
      </c>
      <c r="F220" s="6" t="s">
        <v>803</v>
      </c>
      <c r="G220" s="6" t="s">
        <v>25232</v>
      </c>
    </row>
    <row r="221">
      <c r="A221" s="6" t="s">
        <v>25233</v>
      </c>
      <c r="B221" s="6" t="s">
        <v>60</v>
      </c>
      <c r="C221" s="6" t="s">
        <v>802</v>
      </c>
      <c r="D221" s="6" t="s">
        <v>414</v>
      </c>
      <c r="E221" s="6" t="s">
        <v>24821</v>
      </c>
      <c r="F221" s="6" t="s">
        <v>803</v>
      </c>
      <c r="G221" s="6" t="s">
        <v>25232</v>
      </c>
    </row>
    <row r="222">
      <c r="A222" s="6" t="s">
        <v>25234</v>
      </c>
      <c r="B222" s="6" t="s">
        <v>60</v>
      </c>
      <c r="C222" s="6" t="s">
        <v>805</v>
      </c>
      <c r="D222" s="6" t="s">
        <v>414</v>
      </c>
      <c r="E222" s="6" t="s">
        <v>24821</v>
      </c>
      <c r="F222" s="6" t="s">
        <v>25195</v>
      </c>
      <c r="G222" s="6" t="s">
        <v>25235</v>
      </c>
    </row>
    <row r="223">
      <c r="A223" s="6" t="s">
        <v>25236</v>
      </c>
      <c r="B223" s="6" t="s">
        <v>60</v>
      </c>
      <c r="C223" s="6" t="s">
        <v>807</v>
      </c>
      <c r="D223" s="6" t="s">
        <v>37</v>
      </c>
      <c r="E223" s="6" t="s">
        <v>24821</v>
      </c>
      <c r="F223" s="6" t="s">
        <v>25237</v>
      </c>
      <c r="G223" s="6" t="s">
        <v>25238</v>
      </c>
    </row>
    <row r="224">
      <c r="A224" s="6" t="s">
        <v>25239</v>
      </c>
      <c r="B224" s="6" t="s">
        <v>60</v>
      </c>
      <c r="C224" s="6" t="s">
        <v>807</v>
      </c>
      <c r="D224" s="6" t="s">
        <v>414</v>
      </c>
      <c r="E224" s="6" t="s">
        <v>416</v>
      </c>
      <c r="F224" s="6" t="s">
        <v>808</v>
      </c>
      <c r="G224" s="6" t="s">
        <v>25238</v>
      </c>
    </row>
    <row r="225">
      <c r="A225" s="6" t="s">
        <v>25240</v>
      </c>
      <c r="B225" s="6" t="s">
        <v>60</v>
      </c>
      <c r="C225" s="6" t="s">
        <v>810</v>
      </c>
      <c r="D225" s="6" t="s">
        <v>37</v>
      </c>
      <c r="E225" s="6" t="s">
        <v>416</v>
      </c>
      <c r="F225" s="6" t="s">
        <v>811</v>
      </c>
      <c r="G225" s="6" t="s">
        <v>25241</v>
      </c>
    </row>
    <row r="226">
      <c r="A226" s="6" t="s">
        <v>25242</v>
      </c>
      <c r="B226" s="6" t="s">
        <v>60</v>
      </c>
      <c r="C226" s="6" t="s">
        <v>810</v>
      </c>
      <c r="D226" s="6" t="s">
        <v>414</v>
      </c>
      <c r="E226" s="6" t="s">
        <v>24821</v>
      </c>
      <c r="F226" s="6" t="s">
        <v>811</v>
      </c>
      <c r="G226" s="6" t="s">
        <v>25241</v>
      </c>
    </row>
    <row r="227">
      <c r="A227" s="6" t="s">
        <v>25243</v>
      </c>
      <c r="B227" s="6" t="s">
        <v>60</v>
      </c>
      <c r="C227" s="6" t="s">
        <v>813</v>
      </c>
      <c r="D227" s="6" t="s">
        <v>414</v>
      </c>
      <c r="E227" s="6" t="s">
        <v>24821</v>
      </c>
      <c r="F227" s="6" t="s">
        <v>25195</v>
      </c>
      <c r="G227" s="6" t="s">
        <v>25244</v>
      </c>
    </row>
    <row r="228">
      <c r="A228" s="6" t="s">
        <v>25245</v>
      </c>
      <c r="B228" s="6" t="s">
        <v>60</v>
      </c>
      <c r="C228" s="6" t="s">
        <v>815</v>
      </c>
      <c r="D228" s="6" t="s">
        <v>37</v>
      </c>
      <c r="E228" s="6" t="s">
        <v>24821</v>
      </c>
      <c r="F228" s="6" t="s">
        <v>25246</v>
      </c>
      <c r="G228" s="6" t="s">
        <v>25247</v>
      </c>
    </row>
    <row r="229">
      <c r="A229" s="6" t="s">
        <v>25248</v>
      </c>
      <c r="B229" s="6" t="s">
        <v>60</v>
      </c>
      <c r="C229" s="6" t="s">
        <v>815</v>
      </c>
      <c r="D229" s="6" t="s">
        <v>414</v>
      </c>
      <c r="E229" s="6" t="s">
        <v>416</v>
      </c>
      <c r="F229" s="6" t="s">
        <v>816</v>
      </c>
      <c r="G229" s="6" t="s">
        <v>25247</v>
      </c>
    </row>
    <row r="230">
      <c r="A230" s="6" t="s">
        <v>25249</v>
      </c>
      <c r="B230" s="6" t="s">
        <v>60</v>
      </c>
      <c r="C230" s="6" t="s">
        <v>825</v>
      </c>
      <c r="D230" s="6" t="s">
        <v>37</v>
      </c>
      <c r="E230" s="6" t="s">
        <v>416</v>
      </c>
      <c r="F230" s="6" t="s">
        <v>826</v>
      </c>
      <c r="G230" s="6" t="s">
        <v>25250</v>
      </c>
    </row>
    <row r="231">
      <c r="A231" s="6" t="s">
        <v>25251</v>
      </c>
      <c r="B231" s="6" t="s">
        <v>60</v>
      </c>
      <c r="C231" s="6" t="s">
        <v>825</v>
      </c>
      <c r="D231" s="6" t="s">
        <v>414</v>
      </c>
      <c r="E231" s="6" t="s">
        <v>24821</v>
      </c>
      <c r="F231" s="6" t="s">
        <v>826</v>
      </c>
      <c r="G231" s="6" t="s">
        <v>25250</v>
      </c>
    </row>
    <row r="232">
      <c r="A232" s="6" t="s">
        <v>25252</v>
      </c>
      <c r="B232" s="6" t="s">
        <v>60</v>
      </c>
      <c r="C232" s="6" t="s">
        <v>828</v>
      </c>
      <c r="D232" s="6" t="s">
        <v>414</v>
      </c>
      <c r="E232" s="6" t="s">
        <v>24821</v>
      </c>
      <c r="F232" s="6" t="s">
        <v>25253</v>
      </c>
      <c r="G232" s="6" t="s">
        <v>25254</v>
      </c>
    </row>
    <row r="233">
      <c r="A233" s="6" t="s">
        <v>25255</v>
      </c>
      <c r="B233" s="6" t="s">
        <v>60</v>
      </c>
      <c r="C233" s="6" t="s">
        <v>830</v>
      </c>
      <c r="D233" s="6" t="s">
        <v>37</v>
      </c>
      <c r="E233" s="6" t="s">
        <v>24821</v>
      </c>
      <c r="F233" s="6" t="s">
        <v>25256</v>
      </c>
      <c r="G233" s="6" t="s">
        <v>25257</v>
      </c>
    </row>
    <row r="234">
      <c r="A234" s="6" t="s">
        <v>25258</v>
      </c>
      <c r="B234" s="6" t="s">
        <v>60</v>
      </c>
      <c r="C234" s="6" t="s">
        <v>830</v>
      </c>
      <c r="D234" s="6" t="s">
        <v>414</v>
      </c>
      <c r="E234" s="6" t="s">
        <v>416</v>
      </c>
      <c r="F234" s="6" t="s">
        <v>831</v>
      </c>
      <c r="G234" s="6" t="s">
        <v>25257</v>
      </c>
    </row>
    <row r="235">
      <c r="A235" s="6" t="s">
        <v>25259</v>
      </c>
      <c r="B235" s="6" t="s">
        <v>65</v>
      </c>
      <c r="C235" s="6" t="s">
        <v>840</v>
      </c>
      <c r="D235" s="6" t="s">
        <v>414</v>
      </c>
      <c r="E235" s="6" t="s">
        <v>24821</v>
      </c>
      <c r="F235" s="6" t="s">
        <v>24822</v>
      </c>
      <c r="G235" s="6" t="s">
        <v>841</v>
      </c>
    </row>
    <row r="236">
      <c r="A236" s="6" t="s">
        <v>25260</v>
      </c>
      <c r="B236" s="6" t="s">
        <v>65</v>
      </c>
      <c r="C236" s="6" t="s">
        <v>842</v>
      </c>
      <c r="D236" s="6" t="s">
        <v>37</v>
      </c>
      <c r="E236" s="6" t="s">
        <v>24821</v>
      </c>
      <c r="F236" s="6" t="s">
        <v>24825</v>
      </c>
      <c r="G236" s="6" t="s">
        <v>25261</v>
      </c>
    </row>
    <row r="237">
      <c r="A237" s="6" t="s">
        <v>25262</v>
      </c>
      <c r="B237" s="6" t="s">
        <v>65</v>
      </c>
      <c r="C237" s="6" t="s">
        <v>842</v>
      </c>
      <c r="D237" s="6" t="s">
        <v>414</v>
      </c>
      <c r="E237" s="6" t="s">
        <v>416</v>
      </c>
      <c r="F237" s="6" t="s">
        <v>417</v>
      </c>
      <c r="G237" s="6" t="s">
        <v>25261</v>
      </c>
    </row>
    <row r="238">
      <c r="A238" s="6" t="s">
        <v>25263</v>
      </c>
      <c r="B238" s="6" t="s">
        <v>65</v>
      </c>
      <c r="C238" s="6" t="s">
        <v>844</v>
      </c>
      <c r="D238" s="6" t="s">
        <v>37</v>
      </c>
      <c r="E238" s="6" t="s">
        <v>416</v>
      </c>
      <c r="F238" s="6" t="s">
        <v>845</v>
      </c>
      <c r="G238" s="6" t="s">
        <v>25264</v>
      </c>
    </row>
    <row r="239">
      <c r="A239" s="6" t="s">
        <v>25265</v>
      </c>
      <c r="B239" s="6" t="s">
        <v>65</v>
      </c>
      <c r="C239" s="6" t="s">
        <v>844</v>
      </c>
      <c r="D239" s="6" t="s">
        <v>414</v>
      </c>
      <c r="E239" s="6" t="s">
        <v>24821</v>
      </c>
      <c r="F239" s="6" t="s">
        <v>845</v>
      </c>
      <c r="G239" s="6" t="s">
        <v>25264</v>
      </c>
    </row>
    <row r="240">
      <c r="A240" s="6" t="s">
        <v>25266</v>
      </c>
      <c r="B240" s="6" t="s">
        <v>65</v>
      </c>
      <c r="C240" s="6" t="s">
        <v>847</v>
      </c>
      <c r="D240" s="6" t="s">
        <v>414</v>
      </c>
      <c r="E240" s="6" t="s">
        <v>24821</v>
      </c>
      <c r="F240" s="6" t="s">
        <v>24822</v>
      </c>
      <c r="G240" s="6" t="s">
        <v>25267</v>
      </c>
    </row>
    <row r="241">
      <c r="A241" s="6" t="s">
        <v>25268</v>
      </c>
      <c r="B241" s="6" t="s">
        <v>65</v>
      </c>
      <c r="C241" s="6" t="s">
        <v>849</v>
      </c>
      <c r="D241" s="6" t="s">
        <v>37</v>
      </c>
      <c r="E241" s="6" t="s">
        <v>24821</v>
      </c>
      <c r="F241" s="6" t="s">
        <v>25269</v>
      </c>
      <c r="G241" s="6" t="s">
        <v>25270</v>
      </c>
    </row>
    <row r="242">
      <c r="A242" s="6" t="s">
        <v>25271</v>
      </c>
      <c r="B242" s="6" t="s">
        <v>65</v>
      </c>
      <c r="C242" s="6" t="s">
        <v>849</v>
      </c>
      <c r="D242" s="6" t="s">
        <v>414</v>
      </c>
      <c r="E242" s="6" t="s">
        <v>416</v>
      </c>
      <c r="F242" s="6" t="s">
        <v>850</v>
      </c>
      <c r="G242" s="6" t="s">
        <v>25270</v>
      </c>
    </row>
    <row r="243">
      <c r="A243" s="6" t="s">
        <v>25272</v>
      </c>
      <c r="B243" s="6" t="s">
        <v>65</v>
      </c>
      <c r="C243" s="6" t="s">
        <v>852</v>
      </c>
      <c r="D243" s="6" t="s">
        <v>37</v>
      </c>
      <c r="E243" s="6" t="s">
        <v>416</v>
      </c>
      <c r="F243" s="6" t="s">
        <v>853</v>
      </c>
      <c r="G243" s="6" t="s">
        <v>25273</v>
      </c>
    </row>
    <row r="244">
      <c r="A244" s="6" t="s">
        <v>25274</v>
      </c>
      <c r="B244" s="6" t="s">
        <v>65</v>
      </c>
      <c r="C244" s="6" t="s">
        <v>852</v>
      </c>
      <c r="D244" s="6" t="s">
        <v>414</v>
      </c>
      <c r="E244" s="6" t="s">
        <v>24821</v>
      </c>
      <c r="F244" s="6" t="s">
        <v>853</v>
      </c>
      <c r="G244" s="6" t="s">
        <v>25273</v>
      </c>
    </row>
    <row r="245">
      <c r="A245" s="6" t="s">
        <v>25275</v>
      </c>
      <c r="B245" s="6" t="s">
        <v>65</v>
      </c>
      <c r="C245" s="6" t="s">
        <v>855</v>
      </c>
      <c r="D245" s="6" t="s">
        <v>414</v>
      </c>
      <c r="E245" s="6" t="s">
        <v>24821</v>
      </c>
      <c r="F245" s="6" t="s">
        <v>24822</v>
      </c>
      <c r="G245" s="6" t="s">
        <v>25276</v>
      </c>
    </row>
    <row r="246">
      <c r="A246" s="6" t="s">
        <v>25277</v>
      </c>
      <c r="B246" s="6" t="s">
        <v>65</v>
      </c>
      <c r="C246" s="6" t="s">
        <v>857</v>
      </c>
      <c r="D246" s="6" t="s">
        <v>37</v>
      </c>
      <c r="E246" s="6" t="s">
        <v>24821</v>
      </c>
      <c r="F246" s="6" t="s">
        <v>25278</v>
      </c>
      <c r="G246" s="6" t="s">
        <v>25279</v>
      </c>
    </row>
    <row r="247">
      <c r="A247" s="6" t="s">
        <v>25280</v>
      </c>
      <c r="B247" s="6" t="s">
        <v>65</v>
      </c>
      <c r="C247" s="6" t="s">
        <v>857</v>
      </c>
      <c r="D247" s="6" t="s">
        <v>414</v>
      </c>
      <c r="E247" s="6" t="s">
        <v>416</v>
      </c>
      <c r="F247" s="6" t="s">
        <v>858</v>
      </c>
      <c r="G247" s="6" t="s">
        <v>25279</v>
      </c>
    </row>
    <row r="248">
      <c r="A248" s="6" t="s">
        <v>25281</v>
      </c>
      <c r="B248" s="6" t="s">
        <v>65</v>
      </c>
      <c r="C248" s="6" t="s">
        <v>860</v>
      </c>
      <c r="D248" s="6" t="s">
        <v>37</v>
      </c>
      <c r="E248" s="6" t="s">
        <v>416</v>
      </c>
      <c r="F248" s="6" t="s">
        <v>861</v>
      </c>
      <c r="G248" s="6" t="s">
        <v>25282</v>
      </c>
    </row>
    <row r="249">
      <c r="A249" s="6" t="s">
        <v>25283</v>
      </c>
      <c r="B249" s="6" t="s">
        <v>65</v>
      </c>
      <c r="C249" s="6" t="s">
        <v>860</v>
      </c>
      <c r="D249" s="6" t="s">
        <v>414</v>
      </c>
      <c r="E249" s="6" t="s">
        <v>24821</v>
      </c>
      <c r="F249" s="6" t="s">
        <v>861</v>
      </c>
      <c r="G249" s="6" t="s">
        <v>25282</v>
      </c>
    </row>
    <row r="250">
      <c r="A250" s="6" t="s">
        <v>25284</v>
      </c>
      <c r="B250" s="6" t="s">
        <v>65</v>
      </c>
      <c r="C250" s="6" t="s">
        <v>863</v>
      </c>
      <c r="D250" s="6" t="s">
        <v>414</v>
      </c>
      <c r="E250" s="6" t="s">
        <v>24821</v>
      </c>
      <c r="F250" s="6" t="s">
        <v>24822</v>
      </c>
      <c r="G250" s="6" t="s">
        <v>25285</v>
      </c>
    </row>
    <row r="251">
      <c r="A251" s="6" t="s">
        <v>25286</v>
      </c>
      <c r="B251" s="6" t="s">
        <v>65</v>
      </c>
      <c r="C251" s="6" t="s">
        <v>865</v>
      </c>
      <c r="D251" s="6" t="s">
        <v>37</v>
      </c>
      <c r="E251" s="6" t="s">
        <v>24821</v>
      </c>
      <c r="F251" s="6" t="s">
        <v>25287</v>
      </c>
      <c r="G251" s="6" t="s">
        <v>25288</v>
      </c>
    </row>
    <row r="252">
      <c r="A252" s="6" t="s">
        <v>25289</v>
      </c>
      <c r="B252" s="6" t="s">
        <v>65</v>
      </c>
      <c r="C252" s="6" t="s">
        <v>865</v>
      </c>
      <c r="D252" s="6" t="s">
        <v>414</v>
      </c>
      <c r="E252" s="6" t="s">
        <v>416</v>
      </c>
      <c r="F252" s="6" t="s">
        <v>866</v>
      </c>
      <c r="G252" s="6" t="s">
        <v>25288</v>
      </c>
    </row>
    <row r="253">
      <c r="A253" s="6" t="s">
        <v>25290</v>
      </c>
      <c r="B253" s="6" t="s">
        <v>65</v>
      </c>
      <c r="C253" s="6" t="s">
        <v>868</v>
      </c>
      <c r="D253" s="6" t="s">
        <v>37</v>
      </c>
      <c r="E253" s="6" t="s">
        <v>416</v>
      </c>
      <c r="F253" s="6" t="s">
        <v>869</v>
      </c>
      <c r="G253" s="6" t="s">
        <v>25291</v>
      </c>
    </row>
    <row r="254">
      <c r="A254" s="6" t="s">
        <v>25292</v>
      </c>
      <c r="B254" s="6" t="s">
        <v>65</v>
      </c>
      <c r="C254" s="6" t="s">
        <v>868</v>
      </c>
      <c r="D254" s="6" t="s">
        <v>414</v>
      </c>
      <c r="E254" s="6" t="s">
        <v>24821</v>
      </c>
      <c r="F254" s="6" t="s">
        <v>869</v>
      </c>
      <c r="G254" s="6" t="s">
        <v>25291</v>
      </c>
    </row>
    <row r="255">
      <c r="A255" s="6" t="s">
        <v>25293</v>
      </c>
      <c r="B255" s="6" t="s">
        <v>65</v>
      </c>
      <c r="C255" s="6" t="s">
        <v>871</v>
      </c>
      <c r="D255" s="6" t="s">
        <v>414</v>
      </c>
      <c r="E255" s="6" t="s">
        <v>24821</v>
      </c>
      <c r="F255" s="6" t="s">
        <v>24822</v>
      </c>
      <c r="G255" s="6" t="s">
        <v>25294</v>
      </c>
    </row>
    <row r="256">
      <c r="A256" s="6" t="s">
        <v>25295</v>
      </c>
      <c r="B256" s="6" t="s">
        <v>65</v>
      </c>
      <c r="C256" s="6" t="s">
        <v>873</v>
      </c>
      <c r="D256" s="6" t="s">
        <v>37</v>
      </c>
      <c r="E256" s="6" t="s">
        <v>24821</v>
      </c>
      <c r="F256" s="6" t="s">
        <v>25296</v>
      </c>
      <c r="G256" s="6" t="s">
        <v>25297</v>
      </c>
    </row>
    <row r="257">
      <c r="A257" s="6" t="s">
        <v>25298</v>
      </c>
      <c r="B257" s="6" t="s">
        <v>65</v>
      </c>
      <c r="C257" s="6" t="s">
        <v>873</v>
      </c>
      <c r="D257" s="6" t="s">
        <v>414</v>
      </c>
      <c r="E257" s="6" t="s">
        <v>416</v>
      </c>
      <c r="F257" s="6" t="s">
        <v>874</v>
      </c>
      <c r="G257" s="6" t="s">
        <v>25297</v>
      </c>
    </row>
    <row r="258">
      <c r="A258" s="6" t="s">
        <v>25299</v>
      </c>
      <c r="B258" s="6" t="s">
        <v>65</v>
      </c>
      <c r="C258" s="6" t="s">
        <v>882</v>
      </c>
      <c r="D258" s="6" t="s">
        <v>37</v>
      </c>
      <c r="E258" s="6" t="s">
        <v>416</v>
      </c>
      <c r="F258" s="6" t="s">
        <v>883</v>
      </c>
      <c r="G258" s="6" t="s">
        <v>25300</v>
      </c>
    </row>
    <row r="259">
      <c r="A259" s="6" t="s">
        <v>25301</v>
      </c>
      <c r="B259" s="6" t="s">
        <v>65</v>
      </c>
      <c r="C259" s="6" t="s">
        <v>882</v>
      </c>
      <c r="D259" s="6" t="s">
        <v>414</v>
      </c>
      <c r="E259" s="6" t="s">
        <v>24821</v>
      </c>
      <c r="F259" s="6" t="s">
        <v>883</v>
      </c>
      <c r="G259" s="6" t="s">
        <v>25300</v>
      </c>
    </row>
    <row r="260">
      <c r="A260" s="6" t="s">
        <v>25302</v>
      </c>
      <c r="B260" s="6" t="s">
        <v>65</v>
      </c>
      <c r="C260" s="6" t="s">
        <v>885</v>
      </c>
      <c r="D260" s="6" t="s">
        <v>414</v>
      </c>
      <c r="E260" s="6" t="s">
        <v>24821</v>
      </c>
      <c r="F260" s="6" t="s">
        <v>24858</v>
      </c>
      <c r="G260" s="6" t="s">
        <v>25303</v>
      </c>
    </row>
    <row r="261">
      <c r="A261" s="6" t="s">
        <v>25304</v>
      </c>
      <c r="B261" s="6" t="s">
        <v>65</v>
      </c>
      <c r="C261" s="6" t="s">
        <v>887</v>
      </c>
      <c r="D261" s="6" t="s">
        <v>37</v>
      </c>
      <c r="E261" s="6" t="s">
        <v>24821</v>
      </c>
      <c r="F261" s="6" t="s">
        <v>25305</v>
      </c>
      <c r="G261" s="6" t="s">
        <v>25306</v>
      </c>
    </row>
    <row r="262">
      <c r="A262" s="6" t="s">
        <v>25307</v>
      </c>
      <c r="B262" s="6" t="s">
        <v>65</v>
      </c>
      <c r="C262" s="6" t="s">
        <v>887</v>
      </c>
      <c r="D262" s="6" t="s">
        <v>414</v>
      </c>
      <c r="E262" s="6" t="s">
        <v>416</v>
      </c>
      <c r="F262" s="6" t="s">
        <v>888</v>
      </c>
      <c r="G262" s="6" t="s">
        <v>25306</v>
      </c>
    </row>
    <row r="263">
      <c r="A263" s="6" t="s">
        <v>25308</v>
      </c>
      <c r="B263" s="6" t="s">
        <v>65</v>
      </c>
      <c r="C263" s="6" t="s">
        <v>890</v>
      </c>
      <c r="D263" s="6" t="s">
        <v>37</v>
      </c>
      <c r="E263" s="6" t="s">
        <v>416</v>
      </c>
      <c r="F263" s="6" t="s">
        <v>891</v>
      </c>
      <c r="G263" s="6" t="s">
        <v>25309</v>
      </c>
    </row>
    <row r="264">
      <c r="A264" s="6" t="s">
        <v>25310</v>
      </c>
      <c r="B264" s="6" t="s">
        <v>65</v>
      </c>
      <c r="C264" s="6" t="s">
        <v>890</v>
      </c>
      <c r="D264" s="6" t="s">
        <v>414</v>
      </c>
      <c r="E264" s="6" t="s">
        <v>24821</v>
      </c>
      <c r="F264" s="6" t="s">
        <v>891</v>
      </c>
      <c r="G264" s="6" t="s">
        <v>25309</v>
      </c>
    </row>
    <row r="265">
      <c r="A265" s="6" t="s">
        <v>25311</v>
      </c>
      <c r="B265" s="6" t="s">
        <v>65</v>
      </c>
      <c r="C265" s="6" t="s">
        <v>893</v>
      </c>
      <c r="D265" s="6" t="s">
        <v>414</v>
      </c>
      <c r="E265" s="6" t="s">
        <v>24821</v>
      </c>
      <c r="F265" s="6" t="s">
        <v>24858</v>
      </c>
      <c r="G265" s="6" t="s">
        <v>25312</v>
      </c>
    </row>
    <row r="266">
      <c r="A266" s="6" t="s">
        <v>25313</v>
      </c>
      <c r="B266" s="6" t="s">
        <v>65</v>
      </c>
      <c r="C266" s="6" t="s">
        <v>895</v>
      </c>
      <c r="D266" s="6" t="s">
        <v>37</v>
      </c>
      <c r="E266" s="6" t="s">
        <v>24821</v>
      </c>
      <c r="F266" s="6" t="s">
        <v>25314</v>
      </c>
      <c r="G266" s="6" t="s">
        <v>25315</v>
      </c>
    </row>
    <row r="267">
      <c r="A267" s="6" t="s">
        <v>25316</v>
      </c>
      <c r="B267" s="6" t="s">
        <v>65</v>
      </c>
      <c r="C267" s="6" t="s">
        <v>895</v>
      </c>
      <c r="D267" s="6" t="s">
        <v>414</v>
      </c>
      <c r="E267" s="6" t="s">
        <v>416</v>
      </c>
      <c r="F267" s="6" t="s">
        <v>896</v>
      </c>
      <c r="G267" s="6" t="s">
        <v>25315</v>
      </c>
    </row>
    <row r="268">
      <c r="A268" s="6" t="s">
        <v>25317</v>
      </c>
      <c r="B268" s="6" t="s">
        <v>65</v>
      </c>
      <c r="C268" s="6" t="s">
        <v>898</v>
      </c>
      <c r="D268" s="6" t="s">
        <v>37</v>
      </c>
      <c r="E268" s="6" t="s">
        <v>416</v>
      </c>
      <c r="F268" s="6" t="s">
        <v>899</v>
      </c>
      <c r="G268" s="6" t="s">
        <v>25318</v>
      </c>
    </row>
    <row r="269">
      <c r="A269" s="6" t="s">
        <v>25319</v>
      </c>
      <c r="B269" s="6" t="s">
        <v>65</v>
      </c>
      <c r="C269" s="6" t="s">
        <v>898</v>
      </c>
      <c r="D269" s="6" t="s">
        <v>414</v>
      </c>
      <c r="E269" s="6" t="s">
        <v>24821</v>
      </c>
      <c r="F269" s="6" t="s">
        <v>899</v>
      </c>
      <c r="G269" s="6" t="s">
        <v>25318</v>
      </c>
    </row>
    <row r="270">
      <c r="A270" s="6" t="s">
        <v>25320</v>
      </c>
      <c r="B270" s="6" t="s">
        <v>65</v>
      </c>
      <c r="C270" s="6" t="s">
        <v>901</v>
      </c>
      <c r="D270" s="6" t="s">
        <v>414</v>
      </c>
      <c r="E270" s="6" t="s">
        <v>24821</v>
      </c>
      <c r="F270" s="6" t="s">
        <v>24858</v>
      </c>
      <c r="G270" s="6" t="s">
        <v>25321</v>
      </c>
    </row>
    <row r="271">
      <c r="A271" s="6" t="s">
        <v>25322</v>
      </c>
      <c r="B271" s="6" t="s">
        <v>65</v>
      </c>
      <c r="C271" s="6" t="s">
        <v>903</v>
      </c>
      <c r="D271" s="6" t="s">
        <v>37</v>
      </c>
      <c r="E271" s="6" t="s">
        <v>24821</v>
      </c>
      <c r="F271" s="6" t="s">
        <v>25323</v>
      </c>
      <c r="G271" s="6" t="s">
        <v>25324</v>
      </c>
    </row>
    <row r="272">
      <c r="A272" s="6" t="s">
        <v>25325</v>
      </c>
      <c r="B272" s="6" t="s">
        <v>65</v>
      </c>
      <c r="C272" s="6" t="s">
        <v>903</v>
      </c>
      <c r="D272" s="6" t="s">
        <v>414</v>
      </c>
      <c r="E272" s="6" t="s">
        <v>416</v>
      </c>
      <c r="F272" s="6" t="s">
        <v>904</v>
      </c>
      <c r="G272" s="6" t="s">
        <v>25324</v>
      </c>
    </row>
    <row r="273">
      <c r="A273" s="6" t="s">
        <v>25326</v>
      </c>
      <c r="B273" s="6" t="s">
        <v>65</v>
      </c>
      <c r="C273" s="6" t="s">
        <v>913</v>
      </c>
      <c r="D273" s="6" t="s">
        <v>37</v>
      </c>
      <c r="E273" s="6" t="s">
        <v>416</v>
      </c>
      <c r="F273" s="6" t="s">
        <v>914</v>
      </c>
      <c r="G273" s="6" t="s">
        <v>25327</v>
      </c>
    </row>
    <row r="274">
      <c r="A274" s="6" t="s">
        <v>25328</v>
      </c>
      <c r="B274" s="6" t="s">
        <v>65</v>
      </c>
      <c r="C274" s="6" t="s">
        <v>913</v>
      </c>
      <c r="D274" s="6" t="s">
        <v>414</v>
      </c>
      <c r="E274" s="6" t="s">
        <v>24821</v>
      </c>
      <c r="F274" s="6" t="s">
        <v>914</v>
      </c>
      <c r="G274" s="6" t="s">
        <v>25327</v>
      </c>
    </row>
    <row r="275">
      <c r="A275" s="6" t="s">
        <v>25329</v>
      </c>
      <c r="B275" s="6" t="s">
        <v>65</v>
      </c>
      <c r="C275" s="6" t="s">
        <v>916</v>
      </c>
      <c r="D275" s="6" t="s">
        <v>414</v>
      </c>
      <c r="E275" s="6" t="s">
        <v>24821</v>
      </c>
      <c r="F275" s="6" t="s">
        <v>24915</v>
      </c>
      <c r="G275" s="6" t="s">
        <v>25330</v>
      </c>
    </row>
    <row r="276">
      <c r="A276" s="6" t="s">
        <v>25331</v>
      </c>
      <c r="B276" s="6" t="s">
        <v>65</v>
      </c>
      <c r="C276" s="6" t="s">
        <v>918</v>
      </c>
      <c r="D276" s="6" t="s">
        <v>37</v>
      </c>
      <c r="E276" s="6" t="s">
        <v>24821</v>
      </c>
      <c r="F276" s="6" t="s">
        <v>25332</v>
      </c>
      <c r="G276" s="6" t="s">
        <v>25333</v>
      </c>
    </row>
    <row r="277">
      <c r="A277" s="6" t="s">
        <v>25334</v>
      </c>
      <c r="B277" s="6" t="s">
        <v>65</v>
      </c>
      <c r="C277" s="6" t="s">
        <v>918</v>
      </c>
      <c r="D277" s="6" t="s">
        <v>414</v>
      </c>
      <c r="E277" s="6" t="s">
        <v>416</v>
      </c>
      <c r="F277" s="6" t="s">
        <v>919</v>
      </c>
      <c r="G277" s="6" t="s">
        <v>25333</v>
      </c>
    </row>
    <row r="278">
      <c r="A278" s="6" t="s">
        <v>25335</v>
      </c>
      <c r="B278" s="6" t="s">
        <v>65</v>
      </c>
      <c r="C278" s="6" t="s">
        <v>921</v>
      </c>
      <c r="D278" s="6" t="s">
        <v>37</v>
      </c>
      <c r="E278" s="6" t="s">
        <v>416</v>
      </c>
      <c r="F278" s="6" t="s">
        <v>922</v>
      </c>
      <c r="G278" s="6" t="s">
        <v>25336</v>
      </c>
    </row>
    <row r="279">
      <c r="A279" s="6" t="s">
        <v>25337</v>
      </c>
      <c r="B279" s="6" t="s">
        <v>65</v>
      </c>
      <c r="C279" s="6" t="s">
        <v>921</v>
      </c>
      <c r="D279" s="6" t="s">
        <v>414</v>
      </c>
      <c r="E279" s="6" t="s">
        <v>24821</v>
      </c>
      <c r="F279" s="6" t="s">
        <v>922</v>
      </c>
      <c r="G279" s="6" t="s">
        <v>25336</v>
      </c>
    </row>
    <row r="280">
      <c r="A280" s="6" t="s">
        <v>25338</v>
      </c>
      <c r="B280" s="6" t="s">
        <v>65</v>
      </c>
      <c r="C280" s="6" t="s">
        <v>924</v>
      </c>
      <c r="D280" s="6" t="s">
        <v>414</v>
      </c>
      <c r="E280" s="6" t="s">
        <v>24821</v>
      </c>
      <c r="F280" s="6" t="s">
        <v>24915</v>
      </c>
      <c r="G280" s="6" t="s">
        <v>25339</v>
      </c>
    </row>
    <row r="281">
      <c r="A281" s="6" t="s">
        <v>25340</v>
      </c>
      <c r="B281" s="6" t="s">
        <v>65</v>
      </c>
      <c r="C281" s="6" t="s">
        <v>926</v>
      </c>
      <c r="D281" s="6" t="s">
        <v>37</v>
      </c>
      <c r="E281" s="6" t="s">
        <v>24821</v>
      </c>
      <c r="F281" s="6" t="s">
        <v>25341</v>
      </c>
      <c r="G281" s="6" t="s">
        <v>25342</v>
      </c>
    </row>
    <row r="282">
      <c r="A282" s="6" t="s">
        <v>25343</v>
      </c>
      <c r="B282" s="6" t="s">
        <v>65</v>
      </c>
      <c r="C282" s="6" t="s">
        <v>926</v>
      </c>
      <c r="D282" s="6" t="s">
        <v>414</v>
      </c>
      <c r="E282" s="6" t="s">
        <v>416</v>
      </c>
      <c r="F282" s="6" t="s">
        <v>927</v>
      </c>
      <c r="G282" s="6" t="s">
        <v>25342</v>
      </c>
    </row>
    <row r="283">
      <c r="A283" s="6" t="s">
        <v>25344</v>
      </c>
      <c r="B283" s="6" t="s">
        <v>65</v>
      </c>
      <c r="C283" s="6" t="s">
        <v>929</v>
      </c>
      <c r="D283" s="6" t="s">
        <v>37</v>
      </c>
      <c r="E283" s="6" t="s">
        <v>416</v>
      </c>
      <c r="F283" s="6" t="s">
        <v>930</v>
      </c>
      <c r="G283" s="6" t="s">
        <v>25345</v>
      </c>
    </row>
    <row r="284">
      <c r="A284" s="6" t="s">
        <v>25346</v>
      </c>
      <c r="B284" s="6" t="s">
        <v>65</v>
      </c>
      <c r="C284" s="6" t="s">
        <v>929</v>
      </c>
      <c r="D284" s="6" t="s">
        <v>414</v>
      </c>
      <c r="E284" s="6" t="s">
        <v>24821</v>
      </c>
      <c r="F284" s="6" t="s">
        <v>930</v>
      </c>
      <c r="G284" s="6" t="s">
        <v>25345</v>
      </c>
    </row>
    <row r="285">
      <c r="A285" s="6" t="s">
        <v>25347</v>
      </c>
      <c r="B285" s="6" t="s">
        <v>65</v>
      </c>
      <c r="C285" s="6" t="s">
        <v>932</v>
      </c>
      <c r="D285" s="6" t="s">
        <v>414</v>
      </c>
      <c r="E285" s="6" t="s">
        <v>24821</v>
      </c>
      <c r="F285" s="6" t="s">
        <v>24915</v>
      </c>
      <c r="G285" s="6" t="s">
        <v>25348</v>
      </c>
    </row>
    <row r="286">
      <c r="A286" s="6" t="s">
        <v>25349</v>
      </c>
      <c r="B286" s="6" t="s">
        <v>65</v>
      </c>
      <c r="C286" s="6" t="s">
        <v>934</v>
      </c>
      <c r="D286" s="6" t="s">
        <v>37</v>
      </c>
      <c r="E286" s="6" t="s">
        <v>24821</v>
      </c>
      <c r="F286" s="6" t="s">
        <v>25350</v>
      </c>
      <c r="G286" s="6" t="s">
        <v>25351</v>
      </c>
    </row>
    <row r="287">
      <c r="A287" s="6" t="s">
        <v>25352</v>
      </c>
      <c r="B287" s="6" t="s">
        <v>65</v>
      </c>
      <c r="C287" s="6" t="s">
        <v>934</v>
      </c>
      <c r="D287" s="6" t="s">
        <v>414</v>
      </c>
      <c r="E287" s="6" t="s">
        <v>416</v>
      </c>
      <c r="F287" s="6" t="s">
        <v>935</v>
      </c>
      <c r="G287" s="6" t="s">
        <v>25351</v>
      </c>
    </row>
    <row r="288">
      <c r="A288" s="6" t="s">
        <v>25353</v>
      </c>
      <c r="B288" s="6" t="s">
        <v>65</v>
      </c>
      <c r="C288" s="6" t="s">
        <v>937</v>
      </c>
      <c r="D288" s="6" t="s">
        <v>37</v>
      </c>
      <c r="E288" s="6" t="s">
        <v>416</v>
      </c>
      <c r="F288" s="6" t="s">
        <v>938</v>
      </c>
      <c r="G288" s="6" t="s">
        <v>25354</v>
      </c>
    </row>
    <row r="289">
      <c r="A289" s="6" t="s">
        <v>25355</v>
      </c>
      <c r="B289" s="6" t="s">
        <v>65</v>
      </c>
      <c r="C289" s="6" t="s">
        <v>937</v>
      </c>
      <c r="D289" s="6" t="s">
        <v>414</v>
      </c>
      <c r="E289" s="6" t="s">
        <v>24821</v>
      </c>
      <c r="F289" s="6" t="s">
        <v>938</v>
      </c>
      <c r="G289" s="6" t="s">
        <v>25354</v>
      </c>
    </row>
    <row r="290">
      <c r="A290" s="6" t="s">
        <v>25356</v>
      </c>
      <c r="B290" s="6" t="s">
        <v>65</v>
      </c>
      <c r="C290" s="6" t="s">
        <v>940</v>
      </c>
      <c r="D290" s="6" t="s">
        <v>414</v>
      </c>
      <c r="E290" s="6" t="s">
        <v>24821</v>
      </c>
      <c r="F290" s="6" t="s">
        <v>24915</v>
      </c>
      <c r="G290" s="6" t="s">
        <v>25357</v>
      </c>
    </row>
    <row r="291">
      <c r="A291" s="6" t="s">
        <v>25358</v>
      </c>
      <c r="B291" s="6" t="s">
        <v>65</v>
      </c>
      <c r="C291" s="6" t="s">
        <v>942</v>
      </c>
      <c r="D291" s="6" t="s">
        <v>37</v>
      </c>
      <c r="E291" s="6" t="s">
        <v>24821</v>
      </c>
      <c r="F291" s="6" t="s">
        <v>25359</v>
      </c>
      <c r="G291" s="6" t="s">
        <v>25360</v>
      </c>
    </row>
    <row r="292">
      <c r="A292" s="6" t="s">
        <v>25361</v>
      </c>
      <c r="B292" s="6" t="s">
        <v>65</v>
      </c>
      <c r="C292" s="6" t="s">
        <v>942</v>
      </c>
      <c r="D292" s="6" t="s">
        <v>414</v>
      </c>
      <c r="E292" s="6" t="s">
        <v>416</v>
      </c>
      <c r="F292" s="6" t="s">
        <v>943</v>
      </c>
      <c r="G292" s="6" t="s">
        <v>25360</v>
      </c>
    </row>
    <row r="293">
      <c r="A293" s="6" t="s">
        <v>25362</v>
      </c>
      <c r="B293" s="6" t="s">
        <v>65</v>
      </c>
      <c r="C293" s="6" t="s">
        <v>945</v>
      </c>
      <c r="D293" s="6" t="s">
        <v>37</v>
      </c>
      <c r="E293" s="6" t="s">
        <v>416</v>
      </c>
      <c r="F293" s="6" t="s">
        <v>946</v>
      </c>
      <c r="G293" s="6" t="s">
        <v>25363</v>
      </c>
    </row>
    <row r="294">
      <c r="A294" s="6" t="s">
        <v>25364</v>
      </c>
      <c r="B294" s="6" t="s">
        <v>65</v>
      </c>
      <c r="C294" s="6" t="s">
        <v>945</v>
      </c>
      <c r="D294" s="6" t="s">
        <v>414</v>
      </c>
      <c r="E294" s="6" t="s">
        <v>24821</v>
      </c>
      <c r="F294" s="6" t="s">
        <v>946</v>
      </c>
      <c r="G294" s="6" t="s">
        <v>25363</v>
      </c>
    </row>
    <row r="295">
      <c r="A295" s="6" t="s">
        <v>25365</v>
      </c>
      <c r="B295" s="6" t="s">
        <v>65</v>
      </c>
      <c r="C295" s="6" t="s">
        <v>948</v>
      </c>
      <c r="D295" s="6" t="s">
        <v>414</v>
      </c>
      <c r="E295" s="6" t="s">
        <v>24821</v>
      </c>
      <c r="F295" s="6" t="s">
        <v>24915</v>
      </c>
      <c r="G295" s="6" t="s">
        <v>25366</v>
      </c>
    </row>
    <row r="296">
      <c r="A296" s="6" t="s">
        <v>25367</v>
      </c>
      <c r="B296" s="6" t="s">
        <v>65</v>
      </c>
      <c r="C296" s="6" t="s">
        <v>950</v>
      </c>
      <c r="D296" s="6" t="s">
        <v>37</v>
      </c>
      <c r="E296" s="6" t="s">
        <v>24821</v>
      </c>
      <c r="F296" s="6" t="s">
        <v>25368</v>
      </c>
      <c r="G296" s="6" t="s">
        <v>25369</v>
      </c>
    </row>
    <row r="297">
      <c r="A297" s="6" t="s">
        <v>25370</v>
      </c>
      <c r="B297" s="6" t="s">
        <v>65</v>
      </c>
      <c r="C297" s="6" t="s">
        <v>950</v>
      </c>
      <c r="D297" s="6" t="s">
        <v>414</v>
      </c>
      <c r="E297" s="6" t="s">
        <v>416</v>
      </c>
      <c r="F297" s="6" t="s">
        <v>951</v>
      </c>
      <c r="G297" s="6" t="s">
        <v>25369</v>
      </c>
    </row>
    <row r="298">
      <c r="A298" s="6" t="s">
        <v>25371</v>
      </c>
      <c r="B298" s="6" t="s">
        <v>65</v>
      </c>
      <c r="C298" s="6" t="s">
        <v>959</v>
      </c>
      <c r="D298" s="6" t="s">
        <v>37</v>
      </c>
      <c r="E298" s="6" t="s">
        <v>416</v>
      </c>
      <c r="F298" s="6" t="s">
        <v>960</v>
      </c>
      <c r="G298" s="6" t="s">
        <v>25372</v>
      </c>
    </row>
    <row r="299">
      <c r="A299" s="6" t="s">
        <v>25373</v>
      </c>
      <c r="B299" s="6" t="s">
        <v>65</v>
      </c>
      <c r="C299" s="6" t="s">
        <v>959</v>
      </c>
      <c r="D299" s="6" t="s">
        <v>414</v>
      </c>
      <c r="E299" s="6" t="s">
        <v>24821</v>
      </c>
      <c r="F299" s="6" t="s">
        <v>960</v>
      </c>
      <c r="G299" s="6" t="s">
        <v>25372</v>
      </c>
    </row>
    <row r="300">
      <c r="A300" s="6" t="s">
        <v>25374</v>
      </c>
      <c r="B300" s="6" t="s">
        <v>65</v>
      </c>
      <c r="C300" s="6" t="s">
        <v>962</v>
      </c>
      <c r="D300" s="6" t="s">
        <v>414</v>
      </c>
      <c r="E300" s="6" t="s">
        <v>24821</v>
      </c>
      <c r="F300" s="6" t="s">
        <v>25375</v>
      </c>
      <c r="G300" s="6" t="s">
        <v>25376</v>
      </c>
    </row>
    <row r="301">
      <c r="A301" s="6" t="s">
        <v>25377</v>
      </c>
      <c r="B301" s="6" t="s">
        <v>65</v>
      </c>
      <c r="C301" s="6" t="s">
        <v>964</v>
      </c>
      <c r="D301" s="6" t="s">
        <v>37</v>
      </c>
      <c r="E301" s="6" t="s">
        <v>24821</v>
      </c>
      <c r="F301" s="6" t="s">
        <v>25378</v>
      </c>
      <c r="G301" s="6" t="s">
        <v>25379</v>
      </c>
    </row>
    <row r="302">
      <c r="A302" s="6" t="s">
        <v>25380</v>
      </c>
      <c r="B302" s="6" t="s">
        <v>65</v>
      </c>
      <c r="C302" s="6" t="s">
        <v>964</v>
      </c>
      <c r="D302" s="6" t="s">
        <v>414</v>
      </c>
      <c r="E302" s="6" t="s">
        <v>416</v>
      </c>
      <c r="F302" s="6" t="s">
        <v>965</v>
      </c>
      <c r="G302" s="6" t="s">
        <v>25379</v>
      </c>
    </row>
    <row r="303">
      <c r="A303" s="6" t="s">
        <v>25381</v>
      </c>
      <c r="B303" s="6" t="s">
        <v>65</v>
      </c>
      <c r="C303" s="6" t="s">
        <v>974</v>
      </c>
      <c r="D303" s="6" t="s">
        <v>37</v>
      </c>
      <c r="E303" s="6" t="s">
        <v>416</v>
      </c>
      <c r="F303" s="6" t="s">
        <v>975</v>
      </c>
      <c r="G303" s="6" t="s">
        <v>25382</v>
      </c>
    </row>
    <row r="304">
      <c r="A304" s="6" t="s">
        <v>25383</v>
      </c>
      <c r="B304" s="6" t="s">
        <v>65</v>
      </c>
      <c r="C304" s="6" t="s">
        <v>974</v>
      </c>
      <c r="D304" s="6" t="s">
        <v>414</v>
      </c>
      <c r="E304" s="6" t="s">
        <v>24821</v>
      </c>
      <c r="F304" s="6" t="s">
        <v>975</v>
      </c>
      <c r="G304" s="6" t="s">
        <v>25382</v>
      </c>
    </row>
    <row r="305">
      <c r="A305" s="6" t="s">
        <v>25384</v>
      </c>
      <c r="B305" s="6" t="s">
        <v>65</v>
      </c>
      <c r="C305" s="6" t="s">
        <v>977</v>
      </c>
      <c r="D305" s="6" t="s">
        <v>414</v>
      </c>
      <c r="E305" s="6" t="s">
        <v>24821</v>
      </c>
      <c r="F305" s="6" t="s">
        <v>24886</v>
      </c>
      <c r="G305" s="6" t="s">
        <v>25385</v>
      </c>
    </row>
    <row r="306">
      <c r="A306" s="6" t="s">
        <v>25386</v>
      </c>
      <c r="B306" s="6" t="s">
        <v>65</v>
      </c>
      <c r="C306" s="6" t="s">
        <v>979</v>
      </c>
      <c r="D306" s="6" t="s">
        <v>37</v>
      </c>
      <c r="E306" s="6" t="s">
        <v>24821</v>
      </c>
      <c r="F306" s="6" t="s">
        <v>25387</v>
      </c>
      <c r="G306" s="6" t="s">
        <v>25388</v>
      </c>
    </row>
    <row r="307">
      <c r="A307" s="6" t="s">
        <v>25389</v>
      </c>
      <c r="B307" s="6" t="s">
        <v>65</v>
      </c>
      <c r="C307" s="6" t="s">
        <v>979</v>
      </c>
      <c r="D307" s="6" t="s">
        <v>414</v>
      </c>
      <c r="E307" s="6" t="s">
        <v>416</v>
      </c>
      <c r="F307" s="6" t="s">
        <v>980</v>
      </c>
      <c r="G307" s="6" t="s">
        <v>25388</v>
      </c>
    </row>
    <row r="308">
      <c r="A308" s="6" t="s">
        <v>25390</v>
      </c>
      <c r="B308" s="6" t="s">
        <v>65</v>
      </c>
      <c r="C308" s="6" t="s">
        <v>989</v>
      </c>
      <c r="D308" s="6" t="s">
        <v>37</v>
      </c>
      <c r="E308" s="6" t="s">
        <v>416</v>
      </c>
      <c r="F308" s="6" t="s">
        <v>990</v>
      </c>
      <c r="G308" s="6" t="s">
        <v>25391</v>
      </c>
    </row>
    <row r="309">
      <c r="A309" s="6" t="s">
        <v>25392</v>
      </c>
      <c r="B309" s="6" t="s">
        <v>65</v>
      </c>
      <c r="C309" s="6" t="s">
        <v>989</v>
      </c>
      <c r="D309" s="6" t="s">
        <v>414</v>
      </c>
      <c r="E309" s="6" t="s">
        <v>24821</v>
      </c>
      <c r="F309" s="6" t="s">
        <v>990</v>
      </c>
      <c r="G309" s="6" t="s">
        <v>25391</v>
      </c>
    </row>
    <row r="310">
      <c r="A310" s="6" t="s">
        <v>25393</v>
      </c>
      <c r="B310" s="6" t="s">
        <v>65</v>
      </c>
      <c r="C310" s="6" t="s">
        <v>992</v>
      </c>
      <c r="D310" s="6" t="s">
        <v>414</v>
      </c>
      <c r="E310" s="6" t="s">
        <v>24821</v>
      </c>
      <c r="F310" s="6" t="s">
        <v>25253</v>
      </c>
      <c r="G310" s="6" t="s">
        <v>25394</v>
      </c>
    </row>
    <row r="311">
      <c r="A311" s="6" t="s">
        <v>25395</v>
      </c>
      <c r="B311" s="6" t="s">
        <v>65</v>
      </c>
      <c r="C311" s="6" t="s">
        <v>994</v>
      </c>
      <c r="D311" s="6" t="s">
        <v>37</v>
      </c>
      <c r="E311" s="6" t="s">
        <v>24821</v>
      </c>
      <c r="F311" s="6" t="s">
        <v>25396</v>
      </c>
      <c r="G311" s="6" t="s">
        <v>25397</v>
      </c>
    </row>
    <row r="312">
      <c r="A312" s="6" t="s">
        <v>25398</v>
      </c>
      <c r="B312" s="6" t="s">
        <v>65</v>
      </c>
      <c r="C312" s="6" t="s">
        <v>994</v>
      </c>
      <c r="D312" s="6" t="s">
        <v>414</v>
      </c>
      <c r="E312" s="6" t="s">
        <v>416</v>
      </c>
      <c r="F312" s="6" t="s">
        <v>995</v>
      </c>
      <c r="G312" s="6" t="s">
        <v>25397</v>
      </c>
    </row>
    <row r="313">
      <c r="A313" s="6" t="s">
        <v>25399</v>
      </c>
      <c r="B313" s="6" t="s">
        <v>68</v>
      </c>
      <c r="C313" s="6" t="s">
        <v>1004</v>
      </c>
      <c r="D313" s="6" t="s">
        <v>1011</v>
      </c>
      <c r="E313" s="6" t="s">
        <v>24821</v>
      </c>
      <c r="F313" s="6" t="s">
        <v>24822</v>
      </c>
      <c r="G313" s="6" t="s">
        <v>25400</v>
      </c>
    </row>
    <row r="314">
      <c r="A314" s="6" t="s">
        <v>25401</v>
      </c>
      <c r="B314" s="6" t="s">
        <v>68</v>
      </c>
      <c r="C314" s="6" t="s">
        <v>1006</v>
      </c>
      <c r="D314" s="6" t="s">
        <v>1011</v>
      </c>
      <c r="E314" s="6" t="s">
        <v>416</v>
      </c>
      <c r="F314" s="6" t="s">
        <v>1008</v>
      </c>
      <c r="G314" s="6" t="s">
        <v>25402</v>
      </c>
    </row>
    <row r="315">
      <c r="A315" s="6" t="s">
        <v>25403</v>
      </c>
      <c r="B315" s="6" t="s">
        <v>68</v>
      </c>
      <c r="C315" s="6" t="s">
        <v>1010</v>
      </c>
      <c r="D315" s="6" t="s">
        <v>37</v>
      </c>
      <c r="E315" s="6" t="s">
        <v>24821</v>
      </c>
      <c r="F315" s="6" t="s">
        <v>1012</v>
      </c>
      <c r="G315" s="6" t="s">
        <v>25404</v>
      </c>
    </row>
    <row r="316">
      <c r="A316" s="6" t="s">
        <v>25405</v>
      </c>
      <c r="B316" s="6" t="s">
        <v>68</v>
      </c>
      <c r="C316" s="6" t="s">
        <v>1010</v>
      </c>
      <c r="D316" s="6" t="s">
        <v>1011</v>
      </c>
      <c r="E316" s="6" t="s">
        <v>416</v>
      </c>
      <c r="F316" s="6" t="s">
        <v>1012</v>
      </c>
      <c r="G316" s="6" t="s">
        <v>25404</v>
      </c>
    </row>
    <row r="317">
      <c r="A317" s="6" t="s">
        <v>25406</v>
      </c>
      <c r="B317" s="6" t="s">
        <v>68</v>
      </c>
      <c r="C317" s="6" t="s">
        <v>1014</v>
      </c>
      <c r="D317" s="6" t="s">
        <v>37</v>
      </c>
      <c r="E317" s="6" t="s">
        <v>416</v>
      </c>
      <c r="F317" s="6" t="s">
        <v>1015</v>
      </c>
      <c r="G317" s="6" t="s">
        <v>25407</v>
      </c>
    </row>
    <row r="318">
      <c r="A318" s="6" t="s">
        <v>25408</v>
      </c>
      <c r="B318" s="6" t="s">
        <v>68</v>
      </c>
      <c r="C318" s="6" t="s">
        <v>1014</v>
      </c>
      <c r="D318" s="6" t="s">
        <v>1011</v>
      </c>
      <c r="E318" s="6" t="s">
        <v>24821</v>
      </c>
      <c r="F318" s="6" t="s">
        <v>1015</v>
      </c>
      <c r="G318" s="6" t="s">
        <v>25407</v>
      </c>
    </row>
    <row r="319">
      <c r="A319" s="6" t="s">
        <v>25409</v>
      </c>
      <c r="B319" s="6" t="s">
        <v>68</v>
      </c>
      <c r="C319" s="6" t="s">
        <v>1017</v>
      </c>
      <c r="D319" s="6" t="s">
        <v>1011</v>
      </c>
      <c r="E319" s="6" t="s">
        <v>24821</v>
      </c>
      <c r="F319" s="6" t="s">
        <v>24822</v>
      </c>
      <c r="G319" s="6" t="s">
        <v>25410</v>
      </c>
    </row>
    <row r="320">
      <c r="A320" s="6" t="s">
        <v>25411</v>
      </c>
      <c r="B320" s="6" t="s">
        <v>68</v>
      </c>
      <c r="C320" s="6" t="s">
        <v>1019</v>
      </c>
      <c r="D320" s="6" t="s">
        <v>1011</v>
      </c>
      <c r="E320" s="6" t="s">
        <v>416</v>
      </c>
      <c r="F320" s="6" t="s">
        <v>1008</v>
      </c>
      <c r="G320" s="6" t="s">
        <v>25412</v>
      </c>
    </row>
    <row r="321">
      <c r="A321" s="6" t="s">
        <v>25413</v>
      </c>
      <c r="B321" s="6" t="s">
        <v>68</v>
      </c>
      <c r="C321" s="6" t="s">
        <v>1021</v>
      </c>
      <c r="D321" s="6" t="s">
        <v>37</v>
      </c>
      <c r="E321" s="6" t="s">
        <v>24821</v>
      </c>
      <c r="F321" s="6" t="s">
        <v>1022</v>
      </c>
      <c r="G321" s="6" t="s">
        <v>25414</v>
      </c>
    </row>
    <row r="322">
      <c r="A322" s="6" t="s">
        <v>25415</v>
      </c>
      <c r="B322" s="6" t="s">
        <v>68</v>
      </c>
      <c r="C322" s="6" t="s">
        <v>1021</v>
      </c>
      <c r="D322" s="6" t="s">
        <v>1011</v>
      </c>
      <c r="E322" s="6" t="s">
        <v>416</v>
      </c>
      <c r="F322" s="6" t="s">
        <v>1022</v>
      </c>
      <c r="G322" s="6" t="s">
        <v>25414</v>
      </c>
    </row>
    <row r="323">
      <c r="A323" s="6" t="s">
        <v>25416</v>
      </c>
      <c r="B323" s="6" t="s">
        <v>68</v>
      </c>
      <c r="C323" s="6" t="s">
        <v>1024</v>
      </c>
      <c r="D323" s="6" t="s">
        <v>37</v>
      </c>
      <c r="E323" s="6" t="s">
        <v>416</v>
      </c>
      <c r="F323" s="6" t="s">
        <v>1025</v>
      </c>
      <c r="G323" s="6" t="s">
        <v>25417</v>
      </c>
    </row>
    <row r="324">
      <c r="A324" s="6" t="s">
        <v>25418</v>
      </c>
      <c r="B324" s="6" t="s">
        <v>68</v>
      </c>
      <c r="C324" s="6" t="s">
        <v>1024</v>
      </c>
      <c r="D324" s="6" t="s">
        <v>1011</v>
      </c>
      <c r="E324" s="6" t="s">
        <v>24821</v>
      </c>
      <c r="F324" s="6" t="s">
        <v>1025</v>
      </c>
      <c r="G324" s="6" t="s">
        <v>25417</v>
      </c>
    </row>
    <row r="325">
      <c r="A325" s="6" t="s">
        <v>25419</v>
      </c>
      <c r="B325" s="6" t="s">
        <v>68</v>
      </c>
      <c r="C325" s="6" t="s">
        <v>1027</v>
      </c>
      <c r="D325" s="6" t="s">
        <v>1011</v>
      </c>
      <c r="E325" s="6" t="s">
        <v>24821</v>
      </c>
      <c r="F325" s="6" t="s">
        <v>24822</v>
      </c>
      <c r="G325" s="6" t="s">
        <v>25420</v>
      </c>
    </row>
    <row r="326">
      <c r="A326" s="6" t="s">
        <v>25421</v>
      </c>
      <c r="B326" s="6" t="s">
        <v>68</v>
      </c>
      <c r="C326" s="6" t="s">
        <v>1029</v>
      </c>
      <c r="D326" s="6" t="s">
        <v>1011</v>
      </c>
      <c r="E326" s="6" t="s">
        <v>416</v>
      </c>
      <c r="F326" s="6" t="s">
        <v>1008</v>
      </c>
      <c r="G326" s="6" t="s">
        <v>25422</v>
      </c>
    </row>
    <row r="327">
      <c r="A327" s="6" t="s">
        <v>25423</v>
      </c>
      <c r="B327" s="6" t="s">
        <v>68</v>
      </c>
      <c r="C327" s="6" t="s">
        <v>1031</v>
      </c>
      <c r="D327" s="6" t="s">
        <v>37</v>
      </c>
      <c r="E327" s="6" t="s">
        <v>24821</v>
      </c>
      <c r="F327" s="6" t="s">
        <v>1032</v>
      </c>
      <c r="G327" s="6" t="s">
        <v>25424</v>
      </c>
    </row>
    <row r="328">
      <c r="A328" s="6" t="s">
        <v>25425</v>
      </c>
      <c r="B328" s="6" t="s">
        <v>68</v>
      </c>
      <c r="C328" s="6" t="s">
        <v>1031</v>
      </c>
      <c r="D328" s="6" t="s">
        <v>1011</v>
      </c>
      <c r="E328" s="6" t="s">
        <v>416</v>
      </c>
      <c r="F328" s="6" t="s">
        <v>1032</v>
      </c>
      <c r="G328" s="6" t="s">
        <v>25424</v>
      </c>
    </row>
    <row r="329">
      <c r="A329" s="6" t="s">
        <v>25426</v>
      </c>
      <c r="B329" s="6" t="s">
        <v>68</v>
      </c>
      <c r="C329" s="6" t="s">
        <v>1034</v>
      </c>
      <c r="D329" s="6" t="s">
        <v>37</v>
      </c>
      <c r="E329" s="6" t="s">
        <v>416</v>
      </c>
      <c r="F329" s="6" t="s">
        <v>1035</v>
      </c>
      <c r="G329" s="6" t="s">
        <v>25427</v>
      </c>
    </row>
    <row r="330">
      <c r="A330" s="6" t="s">
        <v>25428</v>
      </c>
      <c r="B330" s="6" t="s">
        <v>68</v>
      </c>
      <c r="C330" s="6" t="s">
        <v>1034</v>
      </c>
      <c r="D330" s="6" t="s">
        <v>1011</v>
      </c>
      <c r="E330" s="6" t="s">
        <v>24821</v>
      </c>
      <c r="F330" s="6" t="s">
        <v>1035</v>
      </c>
      <c r="G330" s="6" t="s">
        <v>25427</v>
      </c>
    </row>
    <row r="331">
      <c r="A331" s="6" t="s">
        <v>25429</v>
      </c>
      <c r="B331" s="6" t="s">
        <v>68</v>
      </c>
      <c r="C331" s="6" t="s">
        <v>1037</v>
      </c>
      <c r="D331" s="6" t="s">
        <v>1011</v>
      </c>
      <c r="E331" s="6" t="s">
        <v>24821</v>
      </c>
      <c r="F331" s="6" t="s">
        <v>24822</v>
      </c>
      <c r="G331" s="6" t="s">
        <v>25430</v>
      </c>
    </row>
    <row r="332">
      <c r="A332" s="6" t="s">
        <v>25431</v>
      </c>
      <c r="B332" s="6" t="s">
        <v>68</v>
      </c>
      <c r="C332" s="6" t="s">
        <v>1039</v>
      </c>
      <c r="D332" s="6" t="s">
        <v>1011</v>
      </c>
      <c r="E332" s="6" t="s">
        <v>416</v>
      </c>
      <c r="F332" s="6" t="s">
        <v>1040</v>
      </c>
      <c r="G332" s="6" t="s">
        <v>25432</v>
      </c>
    </row>
    <row r="333">
      <c r="A333" s="6" t="s">
        <v>25433</v>
      </c>
      <c r="B333" s="6" t="s">
        <v>68</v>
      </c>
      <c r="C333" s="6" t="s">
        <v>1044</v>
      </c>
      <c r="D333" s="6" t="s">
        <v>1011</v>
      </c>
      <c r="E333" s="6" t="s">
        <v>416</v>
      </c>
      <c r="F333" s="6" t="s">
        <v>1046</v>
      </c>
      <c r="G333" s="6" t="s">
        <v>25434</v>
      </c>
    </row>
    <row r="334">
      <c r="A334" s="6" t="s">
        <v>25435</v>
      </c>
      <c r="B334" s="6" t="s">
        <v>68</v>
      </c>
      <c r="C334" s="6" t="s">
        <v>1050</v>
      </c>
      <c r="D334" s="6" t="s">
        <v>37</v>
      </c>
      <c r="E334" s="6" t="s">
        <v>24821</v>
      </c>
      <c r="F334" s="6" t="s">
        <v>1051</v>
      </c>
      <c r="G334" s="6" t="s">
        <v>25436</v>
      </c>
    </row>
    <row r="335">
      <c r="A335" s="6" t="s">
        <v>25437</v>
      </c>
      <c r="B335" s="6" t="s">
        <v>68</v>
      </c>
      <c r="C335" s="6" t="s">
        <v>1050</v>
      </c>
      <c r="D335" s="6" t="s">
        <v>1011</v>
      </c>
      <c r="E335" s="6" t="s">
        <v>416</v>
      </c>
      <c r="F335" s="6" t="s">
        <v>1051</v>
      </c>
      <c r="G335" s="6" t="s">
        <v>25436</v>
      </c>
    </row>
    <row r="336">
      <c r="A336" s="6" t="s">
        <v>25438</v>
      </c>
      <c r="B336" s="6" t="s">
        <v>68</v>
      </c>
      <c r="C336" s="6" t="s">
        <v>1056</v>
      </c>
      <c r="D336" s="6" t="s">
        <v>37</v>
      </c>
      <c r="E336" s="6" t="s">
        <v>416</v>
      </c>
      <c r="F336" s="6" t="s">
        <v>1057</v>
      </c>
      <c r="G336" s="6" t="s">
        <v>25439</v>
      </c>
    </row>
    <row r="337">
      <c r="A337" s="6" t="s">
        <v>25440</v>
      </c>
      <c r="B337" s="6" t="s">
        <v>68</v>
      </c>
      <c r="C337" s="6" t="s">
        <v>1056</v>
      </c>
      <c r="D337" s="6" t="s">
        <v>1011</v>
      </c>
      <c r="E337" s="6" t="s">
        <v>24821</v>
      </c>
      <c r="F337" s="6" t="s">
        <v>1057</v>
      </c>
      <c r="G337" s="6" t="s">
        <v>25439</v>
      </c>
    </row>
    <row r="338">
      <c r="A338" s="6" t="s">
        <v>25441</v>
      </c>
      <c r="B338" s="6" t="s">
        <v>68</v>
      </c>
      <c r="C338" s="6" t="s">
        <v>1059</v>
      </c>
      <c r="D338" s="6" t="s">
        <v>1011</v>
      </c>
      <c r="E338" s="6" t="s">
        <v>24821</v>
      </c>
      <c r="F338" s="6" t="s">
        <v>25442</v>
      </c>
      <c r="G338" s="6" t="s">
        <v>25443</v>
      </c>
    </row>
    <row r="339">
      <c r="A339" s="6" t="s">
        <v>25444</v>
      </c>
      <c r="B339" s="6" t="s">
        <v>68</v>
      </c>
      <c r="C339" s="6" t="s">
        <v>1061</v>
      </c>
      <c r="D339" s="6" t="s">
        <v>1011</v>
      </c>
      <c r="E339" s="6" t="s">
        <v>416</v>
      </c>
      <c r="F339" s="6" t="s">
        <v>1008</v>
      </c>
      <c r="G339" s="6" t="s">
        <v>25445</v>
      </c>
    </row>
    <row r="340">
      <c r="A340" s="6" t="s">
        <v>25446</v>
      </c>
      <c r="B340" s="6" t="s">
        <v>68</v>
      </c>
      <c r="C340" s="6" t="s">
        <v>1063</v>
      </c>
      <c r="D340" s="6" t="s">
        <v>37</v>
      </c>
      <c r="E340" s="6" t="s">
        <v>24821</v>
      </c>
      <c r="F340" s="6" t="s">
        <v>1064</v>
      </c>
      <c r="G340" s="6" t="s">
        <v>25447</v>
      </c>
    </row>
    <row r="341">
      <c r="A341" s="6" t="s">
        <v>25448</v>
      </c>
      <c r="B341" s="6" t="s">
        <v>68</v>
      </c>
      <c r="C341" s="6" t="s">
        <v>1063</v>
      </c>
      <c r="D341" s="6" t="s">
        <v>1011</v>
      </c>
      <c r="E341" s="6" t="s">
        <v>416</v>
      </c>
      <c r="F341" s="6" t="s">
        <v>1064</v>
      </c>
      <c r="G341" s="6" t="s">
        <v>25447</v>
      </c>
    </row>
    <row r="342">
      <c r="A342" s="6" t="s">
        <v>25449</v>
      </c>
      <c r="B342" s="6" t="s">
        <v>68</v>
      </c>
      <c r="C342" s="6" t="s">
        <v>1066</v>
      </c>
      <c r="D342" s="6" t="s">
        <v>37</v>
      </c>
      <c r="E342" s="6" t="s">
        <v>416</v>
      </c>
      <c r="F342" s="6" t="s">
        <v>1067</v>
      </c>
      <c r="G342" s="6" t="s">
        <v>25450</v>
      </c>
    </row>
    <row r="343">
      <c r="A343" s="6" t="s">
        <v>25451</v>
      </c>
      <c r="B343" s="6" t="s">
        <v>68</v>
      </c>
      <c r="C343" s="6" t="s">
        <v>1066</v>
      </c>
      <c r="D343" s="6" t="s">
        <v>1011</v>
      </c>
      <c r="E343" s="6" t="s">
        <v>24821</v>
      </c>
      <c r="F343" s="6" t="s">
        <v>1067</v>
      </c>
      <c r="G343" s="6" t="s">
        <v>25450</v>
      </c>
    </row>
    <row r="344">
      <c r="A344" s="6" t="s">
        <v>25452</v>
      </c>
      <c r="B344" s="6" t="s">
        <v>68</v>
      </c>
      <c r="C344" s="6" t="s">
        <v>1069</v>
      </c>
      <c r="D344" s="6" t="s">
        <v>1011</v>
      </c>
      <c r="E344" s="6" t="s">
        <v>24821</v>
      </c>
      <c r="F344" s="6" t="s">
        <v>25442</v>
      </c>
      <c r="G344" s="6" t="s">
        <v>25453</v>
      </c>
    </row>
    <row r="345">
      <c r="A345" s="6" t="s">
        <v>25454</v>
      </c>
      <c r="B345" s="6" t="s">
        <v>68</v>
      </c>
      <c r="C345" s="6" t="s">
        <v>1071</v>
      </c>
      <c r="D345" s="6" t="s">
        <v>1011</v>
      </c>
      <c r="E345" s="6" t="s">
        <v>416</v>
      </c>
      <c r="F345" s="6" t="s">
        <v>1008</v>
      </c>
      <c r="G345" s="6" t="s">
        <v>25455</v>
      </c>
    </row>
    <row r="346">
      <c r="A346" s="6" t="s">
        <v>25456</v>
      </c>
      <c r="B346" s="6" t="s">
        <v>68</v>
      </c>
      <c r="C346" s="6" t="s">
        <v>1073</v>
      </c>
      <c r="D346" s="6" t="s">
        <v>37</v>
      </c>
      <c r="E346" s="6" t="s">
        <v>24821</v>
      </c>
      <c r="F346" s="6" t="s">
        <v>1074</v>
      </c>
      <c r="G346" s="6" t="s">
        <v>25457</v>
      </c>
    </row>
    <row r="347">
      <c r="A347" s="6" t="s">
        <v>25458</v>
      </c>
      <c r="B347" s="6" t="s">
        <v>68</v>
      </c>
      <c r="C347" s="6" t="s">
        <v>1073</v>
      </c>
      <c r="D347" s="6" t="s">
        <v>1011</v>
      </c>
      <c r="E347" s="6" t="s">
        <v>416</v>
      </c>
      <c r="F347" s="6" t="s">
        <v>1074</v>
      </c>
      <c r="G347" s="6" t="s">
        <v>25457</v>
      </c>
    </row>
    <row r="348">
      <c r="A348" s="6" t="s">
        <v>25459</v>
      </c>
      <c r="B348" s="6" t="s">
        <v>68</v>
      </c>
      <c r="C348" s="6" t="s">
        <v>1076</v>
      </c>
      <c r="D348" s="6" t="s">
        <v>37</v>
      </c>
      <c r="E348" s="6" t="s">
        <v>416</v>
      </c>
      <c r="F348" s="6" t="s">
        <v>1077</v>
      </c>
      <c r="G348" s="6" t="s">
        <v>25460</v>
      </c>
    </row>
    <row r="349">
      <c r="A349" s="6" t="s">
        <v>25461</v>
      </c>
      <c r="B349" s="6" t="s">
        <v>68</v>
      </c>
      <c r="C349" s="6" t="s">
        <v>1076</v>
      </c>
      <c r="D349" s="6" t="s">
        <v>1011</v>
      </c>
      <c r="E349" s="6" t="s">
        <v>24821</v>
      </c>
      <c r="F349" s="6" t="s">
        <v>1077</v>
      </c>
      <c r="G349" s="6" t="s">
        <v>25460</v>
      </c>
    </row>
    <row r="350">
      <c r="A350" s="6" t="s">
        <v>25462</v>
      </c>
      <c r="B350" s="6" t="s">
        <v>68</v>
      </c>
      <c r="C350" s="6" t="s">
        <v>1079</v>
      </c>
      <c r="D350" s="6" t="s">
        <v>1011</v>
      </c>
      <c r="E350" s="6" t="s">
        <v>24821</v>
      </c>
      <c r="F350" s="6" t="s">
        <v>25442</v>
      </c>
      <c r="G350" s="6" t="s">
        <v>25463</v>
      </c>
    </row>
    <row r="351">
      <c r="A351" s="6" t="s">
        <v>25464</v>
      </c>
      <c r="B351" s="6" t="s">
        <v>68</v>
      </c>
      <c r="C351" s="6" t="s">
        <v>1081</v>
      </c>
      <c r="D351" s="6" t="s">
        <v>1011</v>
      </c>
      <c r="E351" s="6" t="s">
        <v>416</v>
      </c>
      <c r="F351" s="6" t="s">
        <v>1008</v>
      </c>
      <c r="G351" s="6" t="s">
        <v>25465</v>
      </c>
    </row>
    <row r="352">
      <c r="A352" s="6" t="s">
        <v>25466</v>
      </c>
      <c r="B352" s="6" t="s">
        <v>68</v>
      </c>
      <c r="C352" s="6" t="s">
        <v>1083</v>
      </c>
      <c r="D352" s="6" t="s">
        <v>37</v>
      </c>
      <c r="E352" s="6" t="s">
        <v>24821</v>
      </c>
      <c r="F352" s="6" t="s">
        <v>1084</v>
      </c>
      <c r="G352" s="6" t="s">
        <v>25467</v>
      </c>
    </row>
    <row r="353">
      <c r="A353" s="6" t="s">
        <v>25468</v>
      </c>
      <c r="B353" s="6" t="s">
        <v>68</v>
      </c>
      <c r="C353" s="6" t="s">
        <v>1083</v>
      </c>
      <c r="D353" s="6" t="s">
        <v>1011</v>
      </c>
      <c r="E353" s="6" t="s">
        <v>416</v>
      </c>
      <c r="F353" s="6" t="s">
        <v>1084</v>
      </c>
      <c r="G353" s="6" t="s">
        <v>25467</v>
      </c>
    </row>
    <row r="354">
      <c r="A354" s="6" t="s">
        <v>25469</v>
      </c>
      <c r="B354" s="6" t="s">
        <v>68</v>
      </c>
      <c r="C354" s="6" t="s">
        <v>1086</v>
      </c>
      <c r="D354" s="6" t="s">
        <v>37</v>
      </c>
      <c r="E354" s="6" t="s">
        <v>416</v>
      </c>
      <c r="F354" s="6" t="s">
        <v>1087</v>
      </c>
      <c r="G354" s="6" t="s">
        <v>25470</v>
      </c>
    </row>
    <row r="355">
      <c r="A355" s="6" t="s">
        <v>25471</v>
      </c>
      <c r="B355" s="6" t="s">
        <v>68</v>
      </c>
      <c r="C355" s="6" t="s">
        <v>1086</v>
      </c>
      <c r="D355" s="6" t="s">
        <v>1011</v>
      </c>
      <c r="E355" s="6" t="s">
        <v>24821</v>
      </c>
      <c r="F355" s="6" t="s">
        <v>1087</v>
      </c>
      <c r="G355" s="6" t="s">
        <v>25470</v>
      </c>
    </row>
    <row r="356">
      <c r="A356" s="6" t="s">
        <v>25472</v>
      </c>
      <c r="B356" s="6" t="s">
        <v>68</v>
      </c>
      <c r="C356" s="6" t="s">
        <v>1089</v>
      </c>
      <c r="D356" s="6" t="s">
        <v>1011</v>
      </c>
      <c r="E356" s="6" t="s">
        <v>24821</v>
      </c>
      <c r="F356" s="6" t="s">
        <v>25442</v>
      </c>
      <c r="G356" s="6" t="s">
        <v>25473</v>
      </c>
    </row>
    <row r="357">
      <c r="A357" s="6" t="s">
        <v>25474</v>
      </c>
      <c r="B357" s="6" t="s">
        <v>68</v>
      </c>
      <c r="C357" s="6" t="s">
        <v>1091</v>
      </c>
      <c r="D357" s="6" t="s">
        <v>1011</v>
      </c>
      <c r="E357" s="6" t="s">
        <v>416</v>
      </c>
      <c r="F357" s="6" t="s">
        <v>1040</v>
      </c>
      <c r="G357" s="6" t="s">
        <v>25475</v>
      </c>
    </row>
    <row r="358">
      <c r="A358" s="6" t="s">
        <v>25476</v>
      </c>
      <c r="B358" s="6" t="s">
        <v>68</v>
      </c>
      <c r="C358" s="6" t="s">
        <v>1095</v>
      </c>
      <c r="D358" s="6" t="s">
        <v>1011</v>
      </c>
      <c r="E358" s="6" t="s">
        <v>416</v>
      </c>
      <c r="F358" s="6" t="s">
        <v>1096</v>
      </c>
      <c r="G358" s="6" t="s">
        <v>25477</v>
      </c>
    </row>
    <row r="359">
      <c r="A359" s="6" t="s">
        <v>25478</v>
      </c>
      <c r="B359" s="6" t="s">
        <v>68</v>
      </c>
      <c r="C359" s="6" t="s">
        <v>1100</v>
      </c>
      <c r="D359" s="6" t="s">
        <v>37</v>
      </c>
      <c r="E359" s="6" t="s">
        <v>24821</v>
      </c>
      <c r="F359" s="6" t="s">
        <v>1101</v>
      </c>
      <c r="G359" s="6" t="s">
        <v>25479</v>
      </c>
    </row>
    <row r="360">
      <c r="A360" s="6" t="s">
        <v>25480</v>
      </c>
      <c r="B360" s="6" t="s">
        <v>68</v>
      </c>
      <c r="C360" s="6" t="s">
        <v>1100</v>
      </c>
      <c r="D360" s="6" t="s">
        <v>1011</v>
      </c>
      <c r="E360" s="6" t="s">
        <v>416</v>
      </c>
      <c r="F360" s="6" t="s">
        <v>1101</v>
      </c>
      <c r="G360" s="6" t="s">
        <v>25479</v>
      </c>
    </row>
    <row r="361">
      <c r="A361" s="6" t="s">
        <v>25481</v>
      </c>
      <c r="B361" s="6" t="s">
        <v>68</v>
      </c>
      <c r="C361" s="6" t="s">
        <v>1105</v>
      </c>
      <c r="D361" s="6" t="s">
        <v>37</v>
      </c>
      <c r="E361" s="6" t="s">
        <v>416</v>
      </c>
      <c r="F361" s="6" t="s">
        <v>1106</v>
      </c>
      <c r="G361" s="6" t="s">
        <v>25482</v>
      </c>
    </row>
    <row r="362">
      <c r="A362" s="6" t="s">
        <v>25483</v>
      </c>
      <c r="B362" s="6" t="s">
        <v>68</v>
      </c>
      <c r="C362" s="6" t="s">
        <v>1105</v>
      </c>
      <c r="D362" s="6" t="s">
        <v>1011</v>
      </c>
      <c r="E362" s="6" t="s">
        <v>24821</v>
      </c>
      <c r="F362" s="6" t="s">
        <v>1106</v>
      </c>
      <c r="G362" s="6" t="s">
        <v>25482</v>
      </c>
    </row>
    <row r="363">
      <c r="A363" s="6" t="s">
        <v>25484</v>
      </c>
      <c r="B363" s="6" t="s">
        <v>68</v>
      </c>
      <c r="C363" s="6" t="s">
        <v>1108</v>
      </c>
      <c r="D363" s="6" t="s">
        <v>1011</v>
      </c>
      <c r="E363" s="6" t="s">
        <v>24821</v>
      </c>
      <c r="F363" s="6" t="s">
        <v>25485</v>
      </c>
      <c r="G363" s="6" t="s">
        <v>25486</v>
      </c>
    </row>
    <row r="364">
      <c r="A364" s="6" t="s">
        <v>25487</v>
      </c>
      <c r="B364" s="6" t="s">
        <v>68</v>
      </c>
      <c r="C364" s="6" t="s">
        <v>1110</v>
      </c>
      <c r="D364" s="6" t="s">
        <v>1011</v>
      </c>
      <c r="E364" s="6" t="s">
        <v>416</v>
      </c>
      <c r="F364" s="6" t="s">
        <v>1008</v>
      </c>
      <c r="G364" s="6" t="s">
        <v>25488</v>
      </c>
    </row>
    <row r="365">
      <c r="A365" s="6" t="s">
        <v>25489</v>
      </c>
      <c r="B365" s="6" t="s">
        <v>68</v>
      </c>
      <c r="C365" s="6" t="s">
        <v>1112</v>
      </c>
      <c r="D365" s="6" t="s">
        <v>37</v>
      </c>
      <c r="E365" s="6" t="s">
        <v>24821</v>
      </c>
      <c r="F365" s="6" t="s">
        <v>1113</v>
      </c>
      <c r="G365" s="6" t="s">
        <v>25490</v>
      </c>
    </row>
    <row r="366">
      <c r="A366" s="6" t="s">
        <v>25491</v>
      </c>
      <c r="B366" s="6" t="s">
        <v>68</v>
      </c>
      <c r="C366" s="6" t="s">
        <v>1112</v>
      </c>
      <c r="D366" s="6" t="s">
        <v>1011</v>
      </c>
      <c r="E366" s="6" t="s">
        <v>416</v>
      </c>
      <c r="F366" s="6" t="s">
        <v>1113</v>
      </c>
      <c r="G366" s="6" t="s">
        <v>25490</v>
      </c>
    </row>
    <row r="367">
      <c r="A367" s="6" t="s">
        <v>25492</v>
      </c>
      <c r="B367" s="6" t="s">
        <v>68</v>
      </c>
      <c r="C367" s="6" t="s">
        <v>1115</v>
      </c>
      <c r="D367" s="6" t="s">
        <v>37</v>
      </c>
      <c r="E367" s="6" t="s">
        <v>416</v>
      </c>
      <c r="F367" s="6" t="s">
        <v>1116</v>
      </c>
      <c r="G367" s="6" t="s">
        <v>25493</v>
      </c>
    </row>
    <row r="368">
      <c r="A368" s="6" t="s">
        <v>25494</v>
      </c>
      <c r="B368" s="6" t="s">
        <v>68</v>
      </c>
      <c r="C368" s="6" t="s">
        <v>1115</v>
      </c>
      <c r="D368" s="6" t="s">
        <v>1011</v>
      </c>
      <c r="E368" s="6" t="s">
        <v>24821</v>
      </c>
      <c r="F368" s="6" t="s">
        <v>1116</v>
      </c>
      <c r="G368" s="6" t="s">
        <v>25493</v>
      </c>
    </row>
    <row r="369">
      <c r="A369" s="6" t="s">
        <v>25495</v>
      </c>
      <c r="B369" s="6" t="s">
        <v>68</v>
      </c>
      <c r="C369" s="6" t="s">
        <v>1118</v>
      </c>
      <c r="D369" s="6" t="s">
        <v>1011</v>
      </c>
      <c r="E369" s="6" t="s">
        <v>24821</v>
      </c>
      <c r="F369" s="6" t="s">
        <v>25485</v>
      </c>
      <c r="G369" s="6" t="s">
        <v>25496</v>
      </c>
    </row>
    <row r="370">
      <c r="A370" s="6" t="s">
        <v>25497</v>
      </c>
      <c r="B370" s="6" t="s">
        <v>68</v>
      </c>
      <c r="C370" s="6" t="s">
        <v>1120</v>
      </c>
      <c r="D370" s="6" t="s">
        <v>1011</v>
      </c>
      <c r="E370" s="6" t="s">
        <v>416</v>
      </c>
      <c r="F370" s="6" t="s">
        <v>1008</v>
      </c>
      <c r="G370" s="6" t="s">
        <v>25498</v>
      </c>
    </row>
    <row r="371">
      <c r="A371" s="6" t="s">
        <v>25499</v>
      </c>
      <c r="B371" s="6" t="s">
        <v>68</v>
      </c>
      <c r="C371" s="6" t="s">
        <v>1122</v>
      </c>
      <c r="D371" s="6" t="s">
        <v>37</v>
      </c>
      <c r="E371" s="6" t="s">
        <v>24821</v>
      </c>
      <c r="F371" s="6" t="s">
        <v>1123</v>
      </c>
      <c r="G371" s="6" t="s">
        <v>25500</v>
      </c>
    </row>
    <row r="372">
      <c r="A372" s="6" t="s">
        <v>25501</v>
      </c>
      <c r="B372" s="6" t="s">
        <v>68</v>
      </c>
      <c r="C372" s="6" t="s">
        <v>1122</v>
      </c>
      <c r="D372" s="6" t="s">
        <v>1011</v>
      </c>
      <c r="E372" s="6" t="s">
        <v>416</v>
      </c>
      <c r="F372" s="6" t="s">
        <v>1123</v>
      </c>
      <c r="G372" s="6" t="s">
        <v>25500</v>
      </c>
    </row>
    <row r="373">
      <c r="A373" s="6" t="s">
        <v>25502</v>
      </c>
      <c r="B373" s="6" t="s">
        <v>68</v>
      </c>
      <c r="C373" s="6" t="s">
        <v>1125</v>
      </c>
      <c r="D373" s="6" t="s">
        <v>37</v>
      </c>
      <c r="E373" s="6" t="s">
        <v>416</v>
      </c>
      <c r="F373" s="6" t="s">
        <v>1126</v>
      </c>
      <c r="G373" s="6" t="s">
        <v>25503</v>
      </c>
    </row>
    <row r="374">
      <c r="A374" s="6" t="s">
        <v>25504</v>
      </c>
      <c r="B374" s="6" t="s">
        <v>68</v>
      </c>
      <c r="C374" s="6" t="s">
        <v>1125</v>
      </c>
      <c r="D374" s="6" t="s">
        <v>1011</v>
      </c>
      <c r="E374" s="6" t="s">
        <v>24821</v>
      </c>
      <c r="F374" s="6" t="s">
        <v>1126</v>
      </c>
      <c r="G374" s="6" t="s">
        <v>25503</v>
      </c>
    </row>
    <row r="375">
      <c r="A375" s="6" t="s">
        <v>25505</v>
      </c>
      <c r="B375" s="6" t="s">
        <v>68</v>
      </c>
      <c r="C375" s="6" t="s">
        <v>1128</v>
      </c>
      <c r="D375" s="6" t="s">
        <v>1011</v>
      </c>
      <c r="E375" s="6" t="s">
        <v>24821</v>
      </c>
      <c r="F375" s="6" t="s">
        <v>25485</v>
      </c>
      <c r="G375" s="6" t="s">
        <v>25506</v>
      </c>
    </row>
    <row r="376">
      <c r="A376" s="6" t="s">
        <v>25507</v>
      </c>
      <c r="B376" s="6" t="s">
        <v>68</v>
      </c>
      <c r="C376" s="6" t="s">
        <v>1130</v>
      </c>
      <c r="D376" s="6" t="s">
        <v>1011</v>
      </c>
      <c r="E376" s="6" t="s">
        <v>416</v>
      </c>
      <c r="F376" s="6" t="s">
        <v>1008</v>
      </c>
      <c r="G376" s="6" t="s">
        <v>25508</v>
      </c>
    </row>
    <row r="377">
      <c r="A377" s="6" t="s">
        <v>25509</v>
      </c>
      <c r="B377" s="6" t="s">
        <v>68</v>
      </c>
      <c r="C377" s="6" t="s">
        <v>1132</v>
      </c>
      <c r="D377" s="6" t="s">
        <v>37</v>
      </c>
      <c r="E377" s="6" t="s">
        <v>24821</v>
      </c>
      <c r="F377" s="6" t="s">
        <v>1133</v>
      </c>
      <c r="G377" s="6" t="s">
        <v>25510</v>
      </c>
    </row>
    <row r="378">
      <c r="A378" s="6" t="s">
        <v>25511</v>
      </c>
      <c r="B378" s="6" t="s">
        <v>68</v>
      </c>
      <c r="C378" s="6" t="s">
        <v>1132</v>
      </c>
      <c r="D378" s="6" t="s">
        <v>1011</v>
      </c>
      <c r="E378" s="6" t="s">
        <v>416</v>
      </c>
      <c r="F378" s="6" t="s">
        <v>1133</v>
      </c>
      <c r="G378" s="6" t="s">
        <v>25512</v>
      </c>
    </row>
    <row r="379">
      <c r="A379" s="6" t="s">
        <v>25513</v>
      </c>
      <c r="B379" s="6" t="s">
        <v>68</v>
      </c>
      <c r="C379" s="6" t="s">
        <v>1135</v>
      </c>
      <c r="D379" s="6" t="s">
        <v>37</v>
      </c>
      <c r="E379" s="6" t="s">
        <v>416</v>
      </c>
      <c r="F379" s="6" t="s">
        <v>1136</v>
      </c>
      <c r="G379" s="6" t="s">
        <v>25514</v>
      </c>
    </row>
    <row r="380">
      <c r="A380" s="6" t="s">
        <v>25515</v>
      </c>
      <c r="B380" s="6" t="s">
        <v>68</v>
      </c>
      <c r="C380" s="6" t="s">
        <v>1135</v>
      </c>
      <c r="D380" s="6" t="s">
        <v>1011</v>
      </c>
      <c r="E380" s="6" t="s">
        <v>24821</v>
      </c>
      <c r="F380" s="6" t="s">
        <v>1136</v>
      </c>
      <c r="G380" s="6" t="s">
        <v>25514</v>
      </c>
    </row>
    <row r="381">
      <c r="A381" s="6" t="s">
        <v>25516</v>
      </c>
      <c r="B381" s="6" t="s">
        <v>68</v>
      </c>
      <c r="C381" s="6" t="s">
        <v>1138</v>
      </c>
      <c r="D381" s="6" t="s">
        <v>1011</v>
      </c>
      <c r="E381" s="6" t="s">
        <v>24821</v>
      </c>
      <c r="F381" s="6" t="s">
        <v>25485</v>
      </c>
      <c r="G381" s="6" t="s">
        <v>25517</v>
      </c>
    </row>
    <row r="382">
      <c r="A382" s="6" t="s">
        <v>25518</v>
      </c>
      <c r="B382" s="6" t="s">
        <v>68</v>
      </c>
      <c r="C382" s="6" t="s">
        <v>1140</v>
      </c>
      <c r="D382" s="6" t="s">
        <v>1011</v>
      </c>
      <c r="E382" s="6" t="s">
        <v>416</v>
      </c>
      <c r="F382" s="6" t="s">
        <v>1008</v>
      </c>
      <c r="G382" s="6" t="s">
        <v>25519</v>
      </c>
    </row>
    <row r="383">
      <c r="A383" s="6" t="s">
        <v>25520</v>
      </c>
      <c r="B383" s="6" t="s">
        <v>68</v>
      </c>
      <c r="C383" s="6" t="s">
        <v>1142</v>
      </c>
      <c r="D383" s="6" t="s">
        <v>37</v>
      </c>
      <c r="E383" s="6" t="s">
        <v>24821</v>
      </c>
      <c r="F383" s="6" t="s">
        <v>1143</v>
      </c>
      <c r="G383" s="6" t="s">
        <v>25521</v>
      </c>
    </row>
    <row r="384">
      <c r="A384" s="6" t="s">
        <v>25522</v>
      </c>
      <c r="B384" s="6" t="s">
        <v>68</v>
      </c>
      <c r="C384" s="6" t="s">
        <v>1142</v>
      </c>
      <c r="D384" s="6" t="s">
        <v>1011</v>
      </c>
      <c r="E384" s="6" t="s">
        <v>416</v>
      </c>
      <c r="F384" s="6" t="s">
        <v>1143</v>
      </c>
      <c r="G384" s="6" t="s">
        <v>25521</v>
      </c>
    </row>
    <row r="385">
      <c r="A385" s="6" t="s">
        <v>25523</v>
      </c>
      <c r="B385" s="6" t="s">
        <v>68</v>
      </c>
      <c r="C385" s="6" t="s">
        <v>1145</v>
      </c>
      <c r="D385" s="6" t="s">
        <v>37</v>
      </c>
      <c r="E385" s="6" t="s">
        <v>416</v>
      </c>
      <c r="F385" s="6" t="s">
        <v>1146</v>
      </c>
      <c r="G385" s="6" t="s">
        <v>25524</v>
      </c>
    </row>
    <row r="386">
      <c r="A386" s="6" t="s">
        <v>25525</v>
      </c>
      <c r="B386" s="6" t="s">
        <v>68</v>
      </c>
      <c r="C386" s="6" t="s">
        <v>1145</v>
      </c>
      <c r="D386" s="6" t="s">
        <v>1011</v>
      </c>
      <c r="E386" s="6" t="s">
        <v>24821</v>
      </c>
      <c r="F386" s="6" t="s">
        <v>1146</v>
      </c>
      <c r="G386" s="6" t="s">
        <v>25524</v>
      </c>
    </row>
    <row r="387">
      <c r="A387" s="6" t="s">
        <v>25526</v>
      </c>
      <c r="B387" s="6" t="s">
        <v>68</v>
      </c>
      <c r="C387" s="6" t="s">
        <v>1148</v>
      </c>
      <c r="D387" s="6" t="s">
        <v>1011</v>
      </c>
      <c r="E387" s="6" t="s">
        <v>24821</v>
      </c>
      <c r="F387" s="6" t="s">
        <v>25485</v>
      </c>
      <c r="G387" s="6" t="s">
        <v>25527</v>
      </c>
    </row>
    <row r="388">
      <c r="A388" s="6" t="s">
        <v>25528</v>
      </c>
      <c r="B388" s="6" t="s">
        <v>68</v>
      </c>
      <c r="C388" s="6" t="s">
        <v>1150</v>
      </c>
      <c r="D388" s="6" t="s">
        <v>1011</v>
      </c>
      <c r="E388" s="6" t="s">
        <v>416</v>
      </c>
      <c r="F388" s="6" t="s">
        <v>1008</v>
      </c>
      <c r="G388" s="6" t="s">
        <v>25529</v>
      </c>
    </row>
    <row r="389">
      <c r="A389" s="6" t="s">
        <v>25530</v>
      </c>
      <c r="B389" s="6" t="s">
        <v>68</v>
      </c>
      <c r="C389" s="6" t="s">
        <v>1152</v>
      </c>
      <c r="D389" s="6" t="s">
        <v>37</v>
      </c>
      <c r="E389" s="6" t="s">
        <v>24821</v>
      </c>
      <c r="F389" s="6" t="s">
        <v>1153</v>
      </c>
      <c r="G389" s="6" t="s">
        <v>25531</v>
      </c>
    </row>
    <row r="390">
      <c r="A390" s="6" t="s">
        <v>25532</v>
      </c>
      <c r="B390" s="6" t="s">
        <v>68</v>
      </c>
      <c r="C390" s="6" t="s">
        <v>1152</v>
      </c>
      <c r="D390" s="6" t="s">
        <v>1011</v>
      </c>
      <c r="E390" s="6" t="s">
        <v>416</v>
      </c>
      <c r="F390" s="6" t="s">
        <v>1153</v>
      </c>
      <c r="G390" s="6" t="s">
        <v>25531</v>
      </c>
    </row>
    <row r="391">
      <c r="A391" s="6" t="s">
        <v>25533</v>
      </c>
      <c r="B391" s="6" t="s">
        <v>68</v>
      </c>
      <c r="C391" s="6" t="s">
        <v>1155</v>
      </c>
      <c r="D391" s="6" t="s">
        <v>37</v>
      </c>
      <c r="E391" s="6" t="s">
        <v>416</v>
      </c>
      <c r="F391" s="6" t="s">
        <v>1156</v>
      </c>
      <c r="G391" s="6" t="s">
        <v>25534</v>
      </c>
    </row>
    <row r="392">
      <c r="A392" s="6" t="s">
        <v>25535</v>
      </c>
      <c r="B392" s="6" t="s">
        <v>68</v>
      </c>
      <c r="C392" s="6" t="s">
        <v>1155</v>
      </c>
      <c r="D392" s="6" t="s">
        <v>1011</v>
      </c>
      <c r="E392" s="6" t="s">
        <v>24821</v>
      </c>
      <c r="F392" s="6" t="s">
        <v>1156</v>
      </c>
      <c r="G392" s="6" t="s">
        <v>25534</v>
      </c>
    </row>
    <row r="393">
      <c r="A393" s="6" t="s">
        <v>25536</v>
      </c>
      <c r="B393" s="6" t="s">
        <v>68</v>
      </c>
      <c r="C393" s="6" t="s">
        <v>1158</v>
      </c>
      <c r="D393" s="6" t="s">
        <v>1011</v>
      </c>
      <c r="E393" s="6" t="s">
        <v>24821</v>
      </c>
      <c r="F393" s="6" t="s">
        <v>25485</v>
      </c>
      <c r="G393" s="6" t="s">
        <v>25537</v>
      </c>
    </row>
    <row r="394">
      <c r="A394" s="6" t="s">
        <v>25538</v>
      </c>
      <c r="B394" s="6" t="s">
        <v>68</v>
      </c>
      <c r="C394" s="6" t="s">
        <v>1160</v>
      </c>
      <c r="D394" s="6" t="s">
        <v>1011</v>
      </c>
      <c r="E394" s="6" t="s">
        <v>416</v>
      </c>
      <c r="F394" s="6" t="s">
        <v>1040</v>
      </c>
      <c r="G394" s="6" t="s">
        <v>25539</v>
      </c>
    </row>
    <row r="395">
      <c r="A395" s="6" t="s">
        <v>25540</v>
      </c>
      <c r="B395" s="6" t="s">
        <v>68</v>
      </c>
      <c r="C395" s="6" t="s">
        <v>1164</v>
      </c>
      <c r="D395" s="6" t="s">
        <v>1011</v>
      </c>
      <c r="E395" s="6" t="s">
        <v>416</v>
      </c>
      <c r="F395" s="6" t="s">
        <v>1165</v>
      </c>
      <c r="G395" s="6" t="s">
        <v>25541</v>
      </c>
    </row>
    <row r="396">
      <c r="A396" s="6" t="s">
        <v>25542</v>
      </c>
      <c r="B396" s="6" t="s">
        <v>68</v>
      </c>
      <c r="C396" s="6" t="s">
        <v>1169</v>
      </c>
      <c r="D396" s="6" t="s">
        <v>37</v>
      </c>
      <c r="E396" s="6" t="s">
        <v>24821</v>
      </c>
      <c r="F396" s="6" t="s">
        <v>1170</v>
      </c>
      <c r="G396" s="6" t="s">
        <v>25543</v>
      </c>
    </row>
    <row r="397">
      <c r="A397" s="6" t="s">
        <v>25544</v>
      </c>
      <c r="B397" s="6" t="s">
        <v>68</v>
      </c>
      <c r="C397" s="6" t="s">
        <v>1169</v>
      </c>
      <c r="D397" s="6" t="s">
        <v>1011</v>
      </c>
      <c r="E397" s="6" t="s">
        <v>416</v>
      </c>
      <c r="F397" s="6" t="s">
        <v>1170</v>
      </c>
      <c r="G397" s="6" t="s">
        <v>25543</v>
      </c>
    </row>
    <row r="398">
      <c r="A398" s="6" t="s">
        <v>25545</v>
      </c>
      <c r="B398" s="6" t="s">
        <v>68</v>
      </c>
      <c r="C398" s="6" t="s">
        <v>1175</v>
      </c>
      <c r="D398" s="6" t="s">
        <v>37</v>
      </c>
      <c r="E398" s="6" t="s">
        <v>416</v>
      </c>
      <c r="F398" s="6" t="s">
        <v>1176</v>
      </c>
      <c r="G398" s="6" t="s">
        <v>25546</v>
      </c>
    </row>
    <row r="399">
      <c r="A399" s="6" t="s">
        <v>25547</v>
      </c>
      <c r="B399" s="6" t="s">
        <v>68</v>
      </c>
      <c r="C399" s="6" t="s">
        <v>1175</v>
      </c>
      <c r="D399" s="6" t="s">
        <v>1011</v>
      </c>
      <c r="E399" s="6" t="s">
        <v>24821</v>
      </c>
      <c r="F399" s="6" t="s">
        <v>1176</v>
      </c>
      <c r="G399" s="6" t="s">
        <v>25546</v>
      </c>
    </row>
    <row r="400">
      <c r="A400" s="6" t="s">
        <v>25548</v>
      </c>
      <c r="B400" s="6" t="s">
        <v>68</v>
      </c>
      <c r="C400" s="6" t="s">
        <v>1178</v>
      </c>
      <c r="D400" s="6" t="s">
        <v>1011</v>
      </c>
      <c r="E400" s="6" t="s">
        <v>24821</v>
      </c>
      <c r="F400" s="6" t="s">
        <v>25549</v>
      </c>
      <c r="G400" s="6" t="s">
        <v>25550</v>
      </c>
    </row>
    <row r="401">
      <c r="A401" s="6" t="s">
        <v>25551</v>
      </c>
      <c r="B401" s="6" t="s">
        <v>68</v>
      </c>
      <c r="C401" s="6" t="s">
        <v>1180</v>
      </c>
      <c r="D401" s="6" t="s">
        <v>1011</v>
      </c>
      <c r="E401" s="6" t="s">
        <v>416</v>
      </c>
      <c r="F401" s="6" t="s">
        <v>1008</v>
      </c>
      <c r="G401" s="6" t="s">
        <v>25552</v>
      </c>
    </row>
    <row r="402">
      <c r="A402" s="6" t="s">
        <v>25553</v>
      </c>
      <c r="B402" s="6" t="s">
        <v>68</v>
      </c>
      <c r="C402" s="6" t="s">
        <v>1182</v>
      </c>
      <c r="D402" s="6" t="s">
        <v>37</v>
      </c>
      <c r="E402" s="6" t="s">
        <v>24821</v>
      </c>
      <c r="F402" s="6" t="s">
        <v>1183</v>
      </c>
      <c r="G402" s="6" t="s">
        <v>25554</v>
      </c>
    </row>
    <row r="403">
      <c r="A403" s="6" t="s">
        <v>25555</v>
      </c>
      <c r="B403" s="6" t="s">
        <v>68</v>
      </c>
      <c r="C403" s="6" t="s">
        <v>1182</v>
      </c>
      <c r="D403" s="6" t="s">
        <v>1011</v>
      </c>
      <c r="E403" s="6" t="s">
        <v>416</v>
      </c>
      <c r="F403" s="6" t="s">
        <v>1183</v>
      </c>
      <c r="G403" s="6" t="s">
        <v>25554</v>
      </c>
    </row>
    <row r="404">
      <c r="A404" s="6" t="s">
        <v>25556</v>
      </c>
      <c r="B404" s="6" t="s">
        <v>68</v>
      </c>
      <c r="C404" s="6" t="s">
        <v>1185</v>
      </c>
      <c r="D404" s="6" t="s">
        <v>37</v>
      </c>
      <c r="E404" s="6" t="s">
        <v>416</v>
      </c>
      <c r="F404" s="6" t="s">
        <v>1186</v>
      </c>
      <c r="G404" s="6" t="s">
        <v>25557</v>
      </c>
    </row>
    <row r="405">
      <c r="A405" s="6" t="s">
        <v>25558</v>
      </c>
      <c r="B405" s="6" t="s">
        <v>68</v>
      </c>
      <c r="C405" s="6" t="s">
        <v>1185</v>
      </c>
      <c r="D405" s="6" t="s">
        <v>1011</v>
      </c>
      <c r="E405" s="6" t="s">
        <v>24821</v>
      </c>
      <c r="F405" s="6" t="s">
        <v>1186</v>
      </c>
      <c r="G405" s="6" t="s">
        <v>25557</v>
      </c>
    </row>
    <row r="406">
      <c r="A406" s="6" t="s">
        <v>25559</v>
      </c>
      <c r="B406" s="6" t="s">
        <v>68</v>
      </c>
      <c r="C406" s="6" t="s">
        <v>1188</v>
      </c>
      <c r="D406" s="6" t="s">
        <v>1011</v>
      </c>
      <c r="E406" s="6" t="s">
        <v>24821</v>
      </c>
      <c r="F406" s="6" t="s">
        <v>25549</v>
      </c>
      <c r="G406" s="6" t="s">
        <v>25560</v>
      </c>
    </row>
    <row r="407">
      <c r="A407" s="6" t="s">
        <v>25561</v>
      </c>
      <c r="B407" s="6" t="s">
        <v>68</v>
      </c>
      <c r="C407" s="6" t="s">
        <v>1190</v>
      </c>
      <c r="D407" s="6" t="s">
        <v>1011</v>
      </c>
      <c r="E407" s="6" t="s">
        <v>416</v>
      </c>
      <c r="F407" s="6" t="s">
        <v>1040</v>
      </c>
      <c r="G407" s="6" t="s">
        <v>25562</v>
      </c>
    </row>
    <row r="408">
      <c r="A408" s="6" t="s">
        <v>25563</v>
      </c>
      <c r="B408" s="6" t="s">
        <v>68</v>
      </c>
      <c r="C408" s="6" t="s">
        <v>1194</v>
      </c>
      <c r="D408" s="6" t="s">
        <v>1011</v>
      </c>
      <c r="E408" s="6" t="s">
        <v>416</v>
      </c>
      <c r="F408" s="6" t="s">
        <v>1195</v>
      </c>
      <c r="G408" s="6" t="s">
        <v>25564</v>
      </c>
    </row>
    <row r="409">
      <c r="A409" s="6" t="s">
        <v>25565</v>
      </c>
      <c r="B409" s="6" t="s">
        <v>68</v>
      </c>
      <c r="C409" s="6" t="s">
        <v>1199</v>
      </c>
      <c r="D409" s="6" t="s">
        <v>37</v>
      </c>
      <c r="E409" s="6" t="s">
        <v>24821</v>
      </c>
      <c r="F409" s="6" t="s">
        <v>1200</v>
      </c>
      <c r="G409" s="6" t="s">
        <v>25566</v>
      </c>
    </row>
    <row r="410">
      <c r="A410" s="6" t="s">
        <v>25567</v>
      </c>
      <c r="B410" s="6" t="s">
        <v>68</v>
      </c>
      <c r="C410" s="6" t="s">
        <v>1199</v>
      </c>
      <c r="D410" s="6" t="s">
        <v>1011</v>
      </c>
      <c r="E410" s="6" t="s">
        <v>416</v>
      </c>
      <c r="F410" s="6" t="s">
        <v>1200</v>
      </c>
      <c r="G410" s="6" t="s">
        <v>25566</v>
      </c>
    </row>
    <row r="411">
      <c r="A411" s="6" t="s">
        <v>25568</v>
      </c>
      <c r="B411" s="6" t="s">
        <v>68</v>
      </c>
      <c r="C411" s="6" t="s">
        <v>1205</v>
      </c>
      <c r="D411" s="6" t="s">
        <v>37</v>
      </c>
      <c r="E411" s="6" t="s">
        <v>416</v>
      </c>
      <c r="F411" s="6" t="s">
        <v>1206</v>
      </c>
      <c r="G411" s="6" t="s">
        <v>25569</v>
      </c>
    </row>
    <row r="412">
      <c r="A412" s="6" t="s">
        <v>25570</v>
      </c>
      <c r="B412" s="6" t="s">
        <v>68</v>
      </c>
      <c r="C412" s="6" t="s">
        <v>1205</v>
      </c>
      <c r="D412" s="6" t="s">
        <v>1011</v>
      </c>
      <c r="E412" s="6" t="s">
        <v>24821</v>
      </c>
      <c r="F412" s="6" t="s">
        <v>1206</v>
      </c>
      <c r="G412" s="6" t="s">
        <v>25569</v>
      </c>
    </row>
    <row r="413">
      <c r="A413" s="6" t="s">
        <v>25571</v>
      </c>
      <c r="B413" s="6" t="s">
        <v>68</v>
      </c>
      <c r="C413" s="6" t="s">
        <v>1208</v>
      </c>
      <c r="D413" s="6" t="s">
        <v>1011</v>
      </c>
      <c r="E413" s="6" t="s">
        <v>24821</v>
      </c>
      <c r="F413" s="6" t="s">
        <v>25572</v>
      </c>
      <c r="G413" s="6" t="s">
        <v>25573</v>
      </c>
    </row>
    <row r="414">
      <c r="A414" s="6" t="s">
        <v>25574</v>
      </c>
      <c r="B414" s="6" t="s">
        <v>68</v>
      </c>
      <c r="C414" s="6" t="s">
        <v>1210</v>
      </c>
      <c r="D414" s="6" t="s">
        <v>1011</v>
      </c>
      <c r="E414" s="6" t="s">
        <v>416</v>
      </c>
      <c r="F414" s="6" t="s">
        <v>1040</v>
      </c>
      <c r="G414" s="6" t="s">
        <v>25575</v>
      </c>
    </row>
    <row r="415">
      <c r="A415" s="6" t="s">
        <v>25576</v>
      </c>
      <c r="B415" s="6" t="s">
        <v>68</v>
      </c>
      <c r="C415" s="6" t="s">
        <v>1214</v>
      </c>
      <c r="D415" s="6" t="s">
        <v>1011</v>
      </c>
      <c r="E415" s="6" t="s">
        <v>416</v>
      </c>
      <c r="F415" s="6" t="s">
        <v>1215</v>
      </c>
      <c r="G415" s="6" t="s">
        <v>25577</v>
      </c>
    </row>
    <row r="416">
      <c r="A416" s="6" t="s">
        <v>25578</v>
      </c>
      <c r="B416" s="6" t="s">
        <v>68</v>
      </c>
      <c r="C416" s="6" t="s">
        <v>1219</v>
      </c>
      <c r="D416" s="6" t="s">
        <v>37</v>
      </c>
      <c r="E416" s="6" t="s">
        <v>24821</v>
      </c>
      <c r="F416" s="6" t="s">
        <v>1220</v>
      </c>
      <c r="G416" s="6" t="s">
        <v>25579</v>
      </c>
    </row>
    <row r="417">
      <c r="A417" s="6" t="s">
        <v>25580</v>
      </c>
      <c r="B417" s="6" t="s">
        <v>68</v>
      </c>
      <c r="C417" s="6" t="s">
        <v>1219</v>
      </c>
      <c r="D417" s="6" t="s">
        <v>1011</v>
      </c>
      <c r="E417" s="6" t="s">
        <v>416</v>
      </c>
      <c r="F417" s="6" t="s">
        <v>1220</v>
      </c>
      <c r="G417" s="6" t="s">
        <v>25581</v>
      </c>
    </row>
    <row r="418">
      <c r="A418" s="6" t="s">
        <v>25582</v>
      </c>
      <c r="B418" s="6" t="s">
        <v>68</v>
      </c>
      <c r="C418" s="6" t="s">
        <v>1225</v>
      </c>
      <c r="D418" s="6" t="s">
        <v>37</v>
      </c>
      <c r="E418" s="6" t="s">
        <v>416</v>
      </c>
      <c r="F418" s="6" t="s">
        <v>1226</v>
      </c>
      <c r="G418" s="6" t="s">
        <v>25583</v>
      </c>
    </row>
    <row r="419">
      <c r="A419" s="6" t="s">
        <v>25584</v>
      </c>
      <c r="B419" s="6" t="s">
        <v>68</v>
      </c>
      <c r="C419" s="6" t="s">
        <v>1225</v>
      </c>
      <c r="D419" s="6" t="s">
        <v>1011</v>
      </c>
      <c r="E419" s="6" t="s">
        <v>24821</v>
      </c>
      <c r="F419" s="6" t="s">
        <v>1226</v>
      </c>
      <c r="G419" s="6" t="s">
        <v>25583</v>
      </c>
    </row>
    <row r="420">
      <c r="A420" s="6" t="s">
        <v>25585</v>
      </c>
      <c r="B420" s="6" t="s">
        <v>68</v>
      </c>
      <c r="C420" s="6" t="s">
        <v>1228</v>
      </c>
      <c r="D420" s="6" t="s">
        <v>1011</v>
      </c>
      <c r="E420" s="6" t="s">
        <v>24821</v>
      </c>
      <c r="F420" s="6" t="s">
        <v>25586</v>
      </c>
      <c r="G420" s="6" t="s">
        <v>25587</v>
      </c>
    </row>
    <row r="421">
      <c r="A421" s="6" t="s">
        <v>25588</v>
      </c>
      <c r="B421" s="6" t="s">
        <v>68</v>
      </c>
      <c r="C421" s="6" t="s">
        <v>1230</v>
      </c>
      <c r="D421" s="6" t="s">
        <v>1011</v>
      </c>
      <c r="E421" s="6" t="s">
        <v>416</v>
      </c>
      <c r="F421" s="6" t="s">
        <v>1008</v>
      </c>
      <c r="G421" s="6" t="s">
        <v>25589</v>
      </c>
    </row>
    <row r="422">
      <c r="A422" s="6" t="s">
        <v>25590</v>
      </c>
      <c r="B422" s="6" t="s">
        <v>68</v>
      </c>
      <c r="C422" s="6" t="s">
        <v>1232</v>
      </c>
      <c r="D422" s="6" t="s">
        <v>37</v>
      </c>
      <c r="E422" s="6" t="s">
        <v>24821</v>
      </c>
      <c r="F422" s="6" t="s">
        <v>1233</v>
      </c>
      <c r="G422" s="6" t="s">
        <v>25591</v>
      </c>
    </row>
    <row r="423">
      <c r="A423" s="6" t="s">
        <v>25592</v>
      </c>
      <c r="B423" s="6" t="s">
        <v>68</v>
      </c>
      <c r="C423" s="6" t="s">
        <v>1232</v>
      </c>
      <c r="D423" s="6" t="s">
        <v>1011</v>
      </c>
      <c r="E423" s="6" t="s">
        <v>416</v>
      </c>
      <c r="F423" s="6" t="s">
        <v>1233</v>
      </c>
      <c r="G423" s="6" t="s">
        <v>25591</v>
      </c>
    </row>
    <row r="424">
      <c r="A424" s="6" t="s">
        <v>25593</v>
      </c>
      <c r="B424" s="6" t="s">
        <v>68</v>
      </c>
      <c r="C424" s="6" t="s">
        <v>1235</v>
      </c>
      <c r="D424" s="6" t="s">
        <v>37</v>
      </c>
      <c r="E424" s="6" t="s">
        <v>416</v>
      </c>
      <c r="F424" s="6" t="s">
        <v>1236</v>
      </c>
      <c r="G424" s="6" t="s">
        <v>25594</v>
      </c>
    </row>
    <row r="425">
      <c r="A425" s="6" t="s">
        <v>25595</v>
      </c>
      <c r="B425" s="6" t="s">
        <v>68</v>
      </c>
      <c r="C425" s="6" t="s">
        <v>1235</v>
      </c>
      <c r="D425" s="6" t="s">
        <v>1011</v>
      </c>
      <c r="E425" s="6" t="s">
        <v>24821</v>
      </c>
      <c r="F425" s="6" t="s">
        <v>1236</v>
      </c>
      <c r="G425" s="6" t="s">
        <v>25594</v>
      </c>
    </row>
    <row r="426">
      <c r="A426" s="6" t="s">
        <v>25596</v>
      </c>
      <c r="B426" s="6" t="s">
        <v>68</v>
      </c>
      <c r="C426" s="6" t="s">
        <v>1238</v>
      </c>
      <c r="D426" s="6" t="s">
        <v>1011</v>
      </c>
      <c r="E426" s="6" t="s">
        <v>24821</v>
      </c>
      <c r="F426" s="6" t="s">
        <v>25586</v>
      </c>
      <c r="G426" s="6" t="s">
        <v>25597</v>
      </c>
    </row>
    <row r="427">
      <c r="A427" s="6" t="s">
        <v>25598</v>
      </c>
      <c r="B427" s="6" t="s">
        <v>68</v>
      </c>
      <c r="C427" s="6" t="s">
        <v>1240</v>
      </c>
      <c r="D427" s="6" t="s">
        <v>1011</v>
      </c>
      <c r="E427" s="6" t="s">
        <v>416</v>
      </c>
      <c r="F427" s="6" t="s">
        <v>1008</v>
      </c>
      <c r="G427" s="6" t="s">
        <v>25599</v>
      </c>
    </row>
    <row r="428">
      <c r="A428" s="6" t="s">
        <v>25600</v>
      </c>
      <c r="B428" s="6" t="s">
        <v>68</v>
      </c>
      <c r="C428" s="6" t="s">
        <v>1242</v>
      </c>
      <c r="D428" s="6" t="s">
        <v>37</v>
      </c>
      <c r="E428" s="6" t="s">
        <v>24821</v>
      </c>
      <c r="F428" s="6" t="s">
        <v>1243</v>
      </c>
      <c r="G428" s="6" t="s">
        <v>25601</v>
      </c>
    </row>
    <row r="429">
      <c r="A429" s="6" t="s">
        <v>25602</v>
      </c>
      <c r="B429" s="6" t="s">
        <v>68</v>
      </c>
      <c r="C429" s="6" t="s">
        <v>1242</v>
      </c>
      <c r="D429" s="6" t="s">
        <v>1011</v>
      </c>
      <c r="E429" s="6" t="s">
        <v>416</v>
      </c>
      <c r="F429" s="6" t="s">
        <v>1243</v>
      </c>
      <c r="G429" s="6" t="s">
        <v>25601</v>
      </c>
    </row>
    <row r="430">
      <c r="A430" s="6" t="s">
        <v>25603</v>
      </c>
      <c r="B430" s="6" t="s">
        <v>68</v>
      </c>
      <c r="C430" s="6" t="s">
        <v>1245</v>
      </c>
      <c r="D430" s="6" t="s">
        <v>37</v>
      </c>
      <c r="E430" s="6" t="s">
        <v>416</v>
      </c>
      <c r="F430" s="6" t="s">
        <v>1246</v>
      </c>
      <c r="G430" s="6" t="s">
        <v>25604</v>
      </c>
    </row>
    <row r="431">
      <c r="A431" s="6" t="s">
        <v>25605</v>
      </c>
      <c r="B431" s="6" t="s">
        <v>68</v>
      </c>
      <c r="C431" s="6" t="s">
        <v>1245</v>
      </c>
      <c r="D431" s="6" t="s">
        <v>1011</v>
      </c>
      <c r="E431" s="6" t="s">
        <v>24821</v>
      </c>
      <c r="F431" s="6" t="s">
        <v>1246</v>
      </c>
      <c r="G431" s="6" t="s">
        <v>25604</v>
      </c>
    </row>
    <row r="432">
      <c r="A432" s="6" t="s">
        <v>25606</v>
      </c>
      <c r="B432" s="6" t="s">
        <v>68</v>
      </c>
      <c r="C432" s="6" t="s">
        <v>1248</v>
      </c>
      <c r="D432" s="6" t="s">
        <v>1011</v>
      </c>
      <c r="E432" s="6" t="s">
        <v>24821</v>
      </c>
      <c r="F432" s="6" t="s">
        <v>25586</v>
      </c>
      <c r="G432" s="6" t="s">
        <v>25607</v>
      </c>
    </row>
    <row r="433">
      <c r="A433" s="6" t="s">
        <v>25608</v>
      </c>
      <c r="B433" s="6" t="s">
        <v>68</v>
      </c>
      <c r="C433" s="6" t="s">
        <v>1250</v>
      </c>
      <c r="D433" s="6" t="s">
        <v>1011</v>
      </c>
      <c r="E433" s="6" t="s">
        <v>416</v>
      </c>
      <c r="F433" s="6" t="s">
        <v>1040</v>
      </c>
      <c r="G433" s="6" t="s">
        <v>25609</v>
      </c>
    </row>
    <row r="434">
      <c r="A434" s="6" t="s">
        <v>25610</v>
      </c>
      <c r="B434" s="6" t="s">
        <v>68</v>
      </c>
      <c r="C434" s="6" t="s">
        <v>1254</v>
      </c>
      <c r="D434" s="6" t="s">
        <v>37</v>
      </c>
      <c r="E434" s="6" t="s">
        <v>24821</v>
      </c>
      <c r="F434" s="6" t="s">
        <v>1255</v>
      </c>
      <c r="G434" s="6" t="s">
        <v>25611</v>
      </c>
    </row>
    <row r="435">
      <c r="A435" s="6" t="s">
        <v>25612</v>
      </c>
      <c r="B435" s="6" t="s">
        <v>68</v>
      </c>
      <c r="C435" s="6" t="s">
        <v>1254</v>
      </c>
      <c r="D435" s="6" t="s">
        <v>1011</v>
      </c>
      <c r="E435" s="6" t="s">
        <v>416</v>
      </c>
      <c r="F435" s="6" t="s">
        <v>1255</v>
      </c>
      <c r="G435" s="6" t="s">
        <v>25611</v>
      </c>
    </row>
    <row r="436">
      <c r="A436" s="6" t="s">
        <v>25613</v>
      </c>
      <c r="B436" s="6" t="s">
        <v>73</v>
      </c>
      <c r="C436" s="6" t="s">
        <v>1261</v>
      </c>
      <c r="D436" s="6" t="s">
        <v>1011</v>
      </c>
      <c r="E436" s="6" t="s">
        <v>24821</v>
      </c>
      <c r="F436" s="6" t="s">
        <v>24822</v>
      </c>
      <c r="G436" s="6" t="s">
        <v>25614</v>
      </c>
    </row>
    <row r="437">
      <c r="A437" s="6" t="s">
        <v>25615</v>
      </c>
      <c r="B437" s="6" t="s">
        <v>73</v>
      </c>
      <c r="C437" s="6" t="s">
        <v>1263</v>
      </c>
      <c r="D437" s="6" t="s">
        <v>1011</v>
      </c>
      <c r="E437" s="6" t="s">
        <v>416</v>
      </c>
      <c r="F437" s="6" t="s">
        <v>1008</v>
      </c>
      <c r="G437" s="6" t="s">
        <v>25616</v>
      </c>
    </row>
    <row r="438">
      <c r="A438" s="6" t="s">
        <v>25617</v>
      </c>
      <c r="B438" s="6" t="s">
        <v>73</v>
      </c>
      <c r="C438" s="6" t="s">
        <v>1265</v>
      </c>
      <c r="D438" s="6" t="s">
        <v>37</v>
      </c>
      <c r="E438" s="6" t="s">
        <v>24821</v>
      </c>
      <c r="F438" s="6" t="s">
        <v>1012</v>
      </c>
      <c r="G438" s="6" t="s">
        <v>25618</v>
      </c>
    </row>
    <row r="439">
      <c r="A439" s="6" t="s">
        <v>25619</v>
      </c>
      <c r="B439" s="6" t="s">
        <v>73</v>
      </c>
      <c r="C439" s="6" t="s">
        <v>1265</v>
      </c>
      <c r="D439" s="6" t="s">
        <v>1011</v>
      </c>
      <c r="E439" s="6" t="s">
        <v>416</v>
      </c>
      <c r="F439" s="6" t="s">
        <v>1012</v>
      </c>
      <c r="G439" s="6" t="s">
        <v>25618</v>
      </c>
    </row>
    <row r="440">
      <c r="A440" s="6" t="s">
        <v>25620</v>
      </c>
      <c r="B440" s="6" t="s">
        <v>73</v>
      </c>
      <c r="C440" s="6" t="s">
        <v>1267</v>
      </c>
      <c r="D440" s="6" t="s">
        <v>37</v>
      </c>
      <c r="E440" s="6" t="s">
        <v>416</v>
      </c>
      <c r="F440" s="6" t="s">
        <v>1268</v>
      </c>
      <c r="G440" s="6" t="s">
        <v>25621</v>
      </c>
    </row>
    <row r="441">
      <c r="A441" s="6" t="s">
        <v>25622</v>
      </c>
      <c r="B441" s="6" t="s">
        <v>73</v>
      </c>
      <c r="C441" s="6" t="s">
        <v>1267</v>
      </c>
      <c r="D441" s="6" t="s">
        <v>1011</v>
      </c>
      <c r="E441" s="6" t="s">
        <v>24821</v>
      </c>
      <c r="F441" s="6" t="s">
        <v>1268</v>
      </c>
      <c r="G441" s="6" t="s">
        <v>25621</v>
      </c>
    </row>
    <row r="442">
      <c r="A442" s="6" t="s">
        <v>25623</v>
      </c>
      <c r="B442" s="6" t="s">
        <v>73</v>
      </c>
      <c r="C442" s="6" t="s">
        <v>1270</v>
      </c>
      <c r="D442" s="6" t="s">
        <v>1011</v>
      </c>
      <c r="E442" s="6" t="s">
        <v>24821</v>
      </c>
      <c r="F442" s="6" t="s">
        <v>24822</v>
      </c>
      <c r="G442" s="6" t="s">
        <v>25624</v>
      </c>
    </row>
    <row r="443">
      <c r="A443" s="6" t="s">
        <v>25625</v>
      </c>
      <c r="B443" s="6" t="s">
        <v>73</v>
      </c>
      <c r="C443" s="6" t="s">
        <v>1272</v>
      </c>
      <c r="D443" s="6" t="s">
        <v>1011</v>
      </c>
      <c r="E443" s="6" t="s">
        <v>416</v>
      </c>
      <c r="F443" s="6" t="s">
        <v>1008</v>
      </c>
      <c r="G443" s="6" t="s">
        <v>25626</v>
      </c>
    </row>
    <row r="444">
      <c r="A444" s="6" t="s">
        <v>25627</v>
      </c>
      <c r="B444" s="6" t="s">
        <v>73</v>
      </c>
      <c r="C444" s="6" t="s">
        <v>1274</v>
      </c>
      <c r="D444" s="6" t="s">
        <v>37</v>
      </c>
      <c r="E444" s="6" t="s">
        <v>24821</v>
      </c>
      <c r="F444" s="6" t="s">
        <v>1275</v>
      </c>
      <c r="G444" s="6" t="s">
        <v>25628</v>
      </c>
    </row>
    <row r="445">
      <c r="A445" s="6" t="s">
        <v>25629</v>
      </c>
      <c r="B445" s="6" t="s">
        <v>73</v>
      </c>
      <c r="C445" s="6" t="s">
        <v>1274</v>
      </c>
      <c r="D445" s="6" t="s">
        <v>1011</v>
      </c>
      <c r="E445" s="6" t="s">
        <v>416</v>
      </c>
      <c r="F445" s="6" t="s">
        <v>1275</v>
      </c>
      <c r="G445" s="6" t="s">
        <v>25628</v>
      </c>
    </row>
    <row r="446">
      <c r="A446" s="6" t="s">
        <v>25630</v>
      </c>
      <c r="B446" s="6" t="s">
        <v>73</v>
      </c>
      <c r="C446" s="6" t="s">
        <v>1277</v>
      </c>
      <c r="D446" s="6" t="s">
        <v>37</v>
      </c>
      <c r="E446" s="6" t="s">
        <v>416</v>
      </c>
      <c r="F446" s="6" t="s">
        <v>1278</v>
      </c>
      <c r="G446" s="6" t="s">
        <v>25631</v>
      </c>
    </row>
    <row r="447">
      <c r="A447" s="6" t="s">
        <v>25632</v>
      </c>
      <c r="B447" s="6" t="s">
        <v>73</v>
      </c>
      <c r="C447" s="6" t="s">
        <v>1277</v>
      </c>
      <c r="D447" s="6" t="s">
        <v>1011</v>
      </c>
      <c r="E447" s="6" t="s">
        <v>24821</v>
      </c>
      <c r="F447" s="6" t="s">
        <v>1278</v>
      </c>
      <c r="G447" s="6" t="s">
        <v>25631</v>
      </c>
    </row>
    <row r="448">
      <c r="A448" s="6" t="s">
        <v>25633</v>
      </c>
      <c r="B448" s="6" t="s">
        <v>73</v>
      </c>
      <c r="C448" s="6" t="s">
        <v>1280</v>
      </c>
      <c r="D448" s="6" t="s">
        <v>1011</v>
      </c>
      <c r="E448" s="6" t="s">
        <v>24821</v>
      </c>
      <c r="F448" s="6" t="s">
        <v>24822</v>
      </c>
      <c r="G448" s="6" t="s">
        <v>25634</v>
      </c>
    </row>
    <row r="449">
      <c r="A449" s="6" t="s">
        <v>25635</v>
      </c>
      <c r="B449" s="6" t="s">
        <v>73</v>
      </c>
      <c r="C449" s="6" t="s">
        <v>1282</v>
      </c>
      <c r="D449" s="6" t="s">
        <v>1011</v>
      </c>
      <c r="E449" s="6" t="s">
        <v>416</v>
      </c>
      <c r="F449" s="6" t="s">
        <v>1008</v>
      </c>
      <c r="G449" s="6" t="s">
        <v>25636</v>
      </c>
    </row>
    <row r="450">
      <c r="A450" s="6" t="s">
        <v>25637</v>
      </c>
      <c r="B450" s="6" t="s">
        <v>73</v>
      </c>
      <c r="C450" s="6" t="s">
        <v>1284</v>
      </c>
      <c r="D450" s="6" t="s">
        <v>37</v>
      </c>
      <c r="E450" s="6" t="s">
        <v>24821</v>
      </c>
      <c r="F450" s="6" t="s">
        <v>1285</v>
      </c>
      <c r="G450" s="6" t="s">
        <v>25638</v>
      </c>
    </row>
    <row r="451">
      <c r="A451" s="6" t="s">
        <v>25639</v>
      </c>
      <c r="B451" s="6" t="s">
        <v>73</v>
      </c>
      <c r="C451" s="6" t="s">
        <v>1284</v>
      </c>
      <c r="D451" s="6" t="s">
        <v>1011</v>
      </c>
      <c r="E451" s="6" t="s">
        <v>416</v>
      </c>
      <c r="F451" s="6" t="s">
        <v>1285</v>
      </c>
      <c r="G451" s="6" t="s">
        <v>25638</v>
      </c>
    </row>
    <row r="452">
      <c r="A452" s="6" t="s">
        <v>25640</v>
      </c>
      <c r="B452" s="6" t="s">
        <v>73</v>
      </c>
      <c r="C452" s="6" t="s">
        <v>1287</v>
      </c>
      <c r="D452" s="6" t="s">
        <v>37</v>
      </c>
      <c r="E452" s="6" t="s">
        <v>416</v>
      </c>
      <c r="F452" s="6" t="s">
        <v>1288</v>
      </c>
      <c r="G452" s="6" t="s">
        <v>25641</v>
      </c>
    </row>
    <row r="453">
      <c r="A453" s="6" t="s">
        <v>25642</v>
      </c>
      <c r="B453" s="6" t="s">
        <v>73</v>
      </c>
      <c r="C453" s="6" t="s">
        <v>1287</v>
      </c>
      <c r="D453" s="6" t="s">
        <v>1011</v>
      </c>
      <c r="E453" s="6" t="s">
        <v>24821</v>
      </c>
      <c r="F453" s="6" t="s">
        <v>1288</v>
      </c>
      <c r="G453" s="6" t="s">
        <v>25641</v>
      </c>
    </row>
    <row r="454">
      <c r="A454" s="6" t="s">
        <v>25643</v>
      </c>
      <c r="B454" s="6" t="s">
        <v>73</v>
      </c>
      <c r="C454" s="6" t="s">
        <v>1290</v>
      </c>
      <c r="D454" s="6" t="s">
        <v>1011</v>
      </c>
      <c r="E454" s="6" t="s">
        <v>24821</v>
      </c>
      <c r="F454" s="6" t="s">
        <v>24822</v>
      </c>
      <c r="G454" s="6" t="s">
        <v>25644</v>
      </c>
    </row>
    <row r="455">
      <c r="A455" s="6" t="s">
        <v>25645</v>
      </c>
      <c r="B455" s="6" t="s">
        <v>73</v>
      </c>
      <c r="C455" s="6" t="s">
        <v>1292</v>
      </c>
      <c r="D455" s="6" t="s">
        <v>1011</v>
      </c>
      <c r="E455" s="6" t="s">
        <v>416</v>
      </c>
      <c r="F455" s="6" t="s">
        <v>1040</v>
      </c>
      <c r="G455" s="6" t="s">
        <v>1293</v>
      </c>
    </row>
    <row r="456">
      <c r="A456" s="6" t="s">
        <v>25646</v>
      </c>
      <c r="B456" s="6" t="s">
        <v>73</v>
      </c>
      <c r="C456" s="6" t="s">
        <v>1296</v>
      </c>
      <c r="D456" s="6" t="s">
        <v>1011</v>
      </c>
      <c r="E456" s="6" t="s">
        <v>416</v>
      </c>
      <c r="F456" s="6" t="s">
        <v>1297</v>
      </c>
      <c r="G456" s="6" t="s">
        <v>25647</v>
      </c>
    </row>
    <row r="457">
      <c r="A457" s="6" t="s">
        <v>25648</v>
      </c>
      <c r="B457" s="6" t="s">
        <v>73</v>
      </c>
      <c r="C457" s="6" t="s">
        <v>1301</v>
      </c>
      <c r="D457" s="6" t="s">
        <v>37</v>
      </c>
      <c r="E457" s="6" t="s">
        <v>24821</v>
      </c>
      <c r="F457" s="6" t="s">
        <v>1302</v>
      </c>
      <c r="G457" s="6" t="s">
        <v>25649</v>
      </c>
    </row>
    <row r="458">
      <c r="A458" s="6" t="s">
        <v>25650</v>
      </c>
      <c r="B458" s="6" t="s">
        <v>73</v>
      </c>
      <c r="C458" s="6" t="s">
        <v>1301</v>
      </c>
      <c r="D458" s="6" t="s">
        <v>1011</v>
      </c>
      <c r="E458" s="6" t="s">
        <v>416</v>
      </c>
      <c r="F458" s="6" t="s">
        <v>1302</v>
      </c>
      <c r="G458" s="6" t="s">
        <v>25649</v>
      </c>
    </row>
    <row r="459">
      <c r="A459" s="6" t="s">
        <v>25651</v>
      </c>
      <c r="B459" s="6" t="s">
        <v>73</v>
      </c>
      <c r="C459" s="6" t="s">
        <v>1307</v>
      </c>
      <c r="D459" s="6" t="s">
        <v>37</v>
      </c>
      <c r="E459" s="6" t="s">
        <v>416</v>
      </c>
      <c r="F459" s="6" t="s">
        <v>1308</v>
      </c>
      <c r="G459" s="6" t="s">
        <v>25652</v>
      </c>
    </row>
    <row r="460">
      <c r="A460" s="6" t="s">
        <v>25653</v>
      </c>
      <c r="B460" s="6" t="s">
        <v>73</v>
      </c>
      <c r="C460" s="6" t="s">
        <v>1307</v>
      </c>
      <c r="D460" s="6" t="s">
        <v>1011</v>
      </c>
      <c r="E460" s="6" t="s">
        <v>24821</v>
      </c>
      <c r="F460" s="6" t="s">
        <v>1308</v>
      </c>
      <c r="G460" s="6" t="s">
        <v>25652</v>
      </c>
    </row>
    <row r="461">
      <c r="A461" s="6" t="s">
        <v>25654</v>
      </c>
      <c r="B461" s="6" t="s">
        <v>73</v>
      </c>
      <c r="C461" s="6" t="s">
        <v>1310</v>
      </c>
      <c r="D461" s="6" t="s">
        <v>1011</v>
      </c>
      <c r="E461" s="6" t="s">
        <v>24821</v>
      </c>
      <c r="F461" s="6" t="s">
        <v>25655</v>
      </c>
      <c r="G461" s="6" t="s">
        <v>25656</v>
      </c>
    </row>
    <row r="462">
      <c r="A462" s="6" t="s">
        <v>25657</v>
      </c>
      <c r="B462" s="6" t="s">
        <v>73</v>
      </c>
      <c r="C462" s="6" t="s">
        <v>1312</v>
      </c>
      <c r="D462" s="6" t="s">
        <v>1011</v>
      </c>
      <c r="E462" s="6" t="s">
        <v>416</v>
      </c>
      <c r="F462" s="6" t="s">
        <v>1008</v>
      </c>
      <c r="G462" s="6" t="s">
        <v>25658</v>
      </c>
    </row>
    <row r="463">
      <c r="A463" s="6" t="s">
        <v>25659</v>
      </c>
      <c r="B463" s="6" t="s">
        <v>73</v>
      </c>
      <c r="C463" s="6" t="s">
        <v>1314</v>
      </c>
      <c r="D463" s="6" t="s">
        <v>37</v>
      </c>
      <c r="E463" s="6" t="s">
        <v>24821</v>
      </c>
      <c r="F463" s="6" t="s">
        <v>1315</v>
      </c>
      <c r="G463" s="6" t="s">
        <v>25660</v>
      </c>
    </row>
    <row r="464">
      <c r="A464" s="6" t="s">
        <v>25661</v>
      </c>
      <c r="B464" s="6" t="s">
        <v>73</v>
      </c>
      <c r="C464" s="6" t="s">
        <v>1314</v>
      </c>
      <c r="D464" s="6" t="s">
        <v>1011</v>
      </c>
      <c r="E464" s="6" t="s">
        <v>416</v>
      </c>
      <c r="F464" s="6" t="s">
        <v>1315</v>
      </c>
      <c r="G464" s="6" t="s">
        <v>25660</v>
      </c>
    </row>
    <row r="465">
      <c r="A465" s="6" t="s">
        <v>25662</v>
      </c>
      <c r="B465" s="6" t="s">
        <v>73</v>
      </c>
      <c r="C465" s="6" t="s">
        <v>1317</v>
      </c>
      <c r="D465" s="6" t="s">
        <v>37</v>
      </c>
      <c r="E465" s="6" t="s">
        <v>416</v>
      </c>
      <c r="F465" s="6" t="s">
        <v>1318</v>
      </c>
      <c r="G465" s="6" t="s">
        <v>25663</v>
      </c>
    </row>
    <row r="466">
      <c r="A466" s="6" t="s">
        <v>25664</v>
      </c>
      <c r="B466" s="6" t="s">
        <v>73</v>
      </c>
      <c r="C466" s="6" t="s">
        <v>1317</v>
      </c>
      <c r="D466" s="6" t="s">
        <v>1011</v>
      </c>
      <c r="E466" s="6" t="s">
        <v>24821</v>
      </c>
      <c r="F466" s="6" t="s">
        <v>1318</v>
      </c>
      <c r="G466" s="6" t="s">
        <v>25663</v>
      </c>
    </row>
    <row r="467">
      <c r="A467" s="6" t="s">
        <v>25665</v>
      </c>
      <c r="B467" s="6" t="s">
        <v>73</v>
      </c>
      <c r="C467" s="6" t="s">
        <v>1320</v>
      </c>
      <c r="D467" s="6" t="s">
        <v>1011</v>
      </c>
      <c r="E467" s="6" t="s">
        <v>24821</v>
      </c>
      <c r="F467" s="6" t="s">
        <v>25655</v>
      </c>
      <c r="G467" s="6" t="s">
        <v>25666</v>
      </c>
    </row>
    <row r="468">
      <c r="A468" s="6" t="s">
        <v>25667</v>
      </c>
      <c r="B468" s="6" t="s">
        <v>73</v>
      </c>
      <c r="C468" s="6" t="s">
        <v>1322</v>
      </c>
      <c r="D468" s="6" t="s">
        <v>1011</v>
      </c>
      <c r="E468" s="6" t="s">
        <v>416</v>
      </c>
      <c r="F468" s="6" t="s">
        <v>1008</v>
      </c>
      <c r="G468" s="6" t="s">
        <v>25668</v>
      </c>
    </row>
    <row r="469">
      <c r="A469" s="6" t="s">
        <v>25669</v>
      </c>
      <c r="B469" s="6" t="s">
        <v>73</v>
      </c>
      <c r="C469" s="6" t="s">
        <v>1324</v>
      </c>
      <c r="D469" s="6" t="s">
        <v>37</v>
      </c>
      <c r="E469" s="6" t="s">
        <v>24821</v>
      </c>
      <c r="F469" s="6" t="s">
        <v>1325</v>
      </c>
      <c r="G469" s="6" t="s">
        <v>25670</v>
      </c>
    </row>
    <row r="470">
      <c r="A470" s="6" t="s">
        <v>25671</v>
      </c>
      <c r="B470" s="6" t="s">
        <v>73</v>
      </c>
      <c r="C470" s="6" t="s">
        <v>1324</v>
      </c>
      <c r="D470" s="6" t="s">
        <v>1011</v>
      </c>
      <c r="E470" s="6" t="s">
        <v>416</v>
      </c>
      <c r="F470" s="6" t="s">
        <v>1325</v>
      </c>
      <c r="G470" s="6" t="s">
        <v>25670</v>
      </c>
    </row>
    <row r="471">
      <c r="A471" s="6" t="s">
        <v>25672</v>
      </c>
      <c r="B471" s="6" t="s">
        <v>73</v>
      </c>
      <c r="C471" s="6" t="s">
        <v>1327</v>
      </c>
      <c r="D471" s="6" t="s">
        <v>37</v>
      </c>
      <c r="E471" s="6" t="s">
        <v>416</v>
      </c>
      <c r="F471" s="6" t="s">
        <v>1328</v>
      </c>
      <c r="G471" s="6" t="s">
        <v>25673</v>
      </c>
    </row>
    <row r="472">
      <c r="A472" s="6" t="s">
        <v>25674</v>
      </c>
      <c r="B472" s="6" t="s">
        <v>73</v>
      </c>
      <c r="C472" s="6" t="s">
        <v>1327</v>
      </c>
      <c r="D472" s="6" t="s">
        <v>1011</v>
      </c>
      <c r="E472" s="6" t="s">
        <v>24821</v>
      </c>
      <c r="F472" s="6" t="s">
        <v>1328</v>
      </c>
      <c r="G472" s="6" t="s">
        <v>25673</v>
      </c>
    </row>
    <row r="473">
      <c r="A473" s="6" t="s">
        <v>25675</v>
      </c>
      <c r="B473" s="6" t="s">
        <v>73</v>
      </c>
      <c r="C473" s="6" t="s">
        <v>1330</v>
      </c>
      <c r="D473" s="6" t="s">
        <v>1011</v>
      </c>
      <c r="E473" s="6" t="s">
        <v>24821</v>
      </c>
      <c r="F473" s="6" t="s">
        <v>25655</v>
      </c>
      <c r="G473" s="6" t="s">
        <v>1331</v>
      </c>
    </row>
    <row r="474">
      <c r="A474" s="6" t="s">
        <v>25676</v>
      </c>
      <c r="B474" s="6" t="s">
        <v>73</v>
      </c>
      <c r="C474" s="6" t="s">
        <v>1332</v>
      </c>
      <c r="D474" s="6" t="s">
        <v>1011</v>
      </c>
      <c r="E474" s="6" t="s">
        <v>416</v>
      </c>
      <c r="F474" s="6" t="s">
        <v>1040</v>
      </c>
      <c r="G474" s="6" t="s">
        <v>25677</v>
      </c>
    </row>
    <row r="475">
      <c r="A475" s="6" t="s">
        <v>25678</v>
      </c>
      <c r="B475" s="6" t="s">
        <v>73</v>
      </c>
      <c r="C475" s="6" t="s">
        <v>1336</v>
      </c>
      <c r="D475" s="6" t="s">
        <v>1011</v>
      </c>
      <c r="E475" s="6" t="s">
        <v>416</v>
      </c>
      <c r="F475" s="6" t="s">
        <v>1096</v>
      </c>
      <c r="G475" s="6" t="s">
        <v>25679</v>
      </c>
    </row>
    <row r="476">
      <c r="A476" s="6" t="s">
        <v>25680</v>
      </c>
      <c r="B476" s="6" t="s">
        <v>73</v>
      </c>
      <c r="C476" s="6" t="s">
        <v>1340</v>
      </c>
      <c r="D476" s="6" t="s">
        <v>37</v>
      </c>
      <c r="E476" s="6" t="s">
        <v>24821</v>
      </c>
      <c r="F476" s="6" t="s">
        <v>1341</v>
      </c>
      <c r="G476" s="6" t="s">
        <v>25681</v>
      </c>
    </row>
    <row r="477">
      <c r="A477" s="6" t="s">
        <v>25682</v>
      </c>
      <c r="B477" s="6" t="s">
        <v>73</v>
      </c>
      <c r="C477" s="6" t="s">
        <v>1340</v>
      </c>
      <c r="D477" s="6" t="s">
        <v>1011</v>
      </c>
      <c r="E477" s="6" t="s">
        <v>416</v>
      </c>
      <c r="F477" s="6" t="s">
        <v>1341</v>
      </c>
      <c r="G477" s="6" t="s">
        <v>25681</v>
      </c>
    </row>
    <row r="478">
      <c r="A478" s="6" t="s">
        <v>25683</v>
      </c>
      <c r="B478" s="6" t="s">
        <v>73</v>
      </c>
      <c r="C478" s="6" t="s">
        <v>1345</v>
      </c>
      <c r="D478" s="6" t="s">
        <v>37</v>
      </c>
      <c r="E478" s="6" t="s">
        <v>416</v>
      </c>
      <c r="F478" s="6" t="s">
        <v>1346</v>
      </c>
      <c r="G478" s="6" t="s">
        <v>25684</v>
      </c>
    </row>
    <row r="479">
      <c r="A479" s="6" t="s">
        <v>25685</v>
      </c>
      <c r="B479" s="6" t="s">
        <v>73</v>
      </c>
      <c r="C479" s="6" t="s">
        <v>1345</v>
      </c>
      <c r="D479" s="6" t="s">
        <v>1011</v>
      </c>
      <c r="E479" s="6" t="s">
        <v>24821</v>
      </c>
      <c r="F479" s="6" t="s">
        <v>1346</v>
      </c>
      <c r="G479" s="6" t="s">
        <v>25684</v>
      </c>
    </row>
    <row r="480">
      <c r="A480" s="6" t="s">
        <v>25686</v>
      </c>
      <c r="B480" s="6" t="s">
        <v>73</v>
      </c>
      <c r="C480" s="6" t="s">
        <v>1348</v>
      </c>
      <c r="D480" s="6" t="s">
        <v>1011</v>
      </c>
      <c r="E480" s="6" t="s">
        <v>24821</v>
      </c>
      <c r="F480" s="6" t="s">
        <v>25485</v>
      </c>
      <c r="G480" s="6" t="s">
        <v>25687</v>
      </c>
    </row>
    <row r="481">
      <c r="A481" s="6" t="s">
        <v>25688</v>
      </c>
      <c r="B481" s="6" t="s">
        <v>73</v>
      </c>
      <c r="C481" s="6" t="s">
        <v>1350</v>
      </c>
      <c r="D481" s="6" t="s">
        <v>1011</v>
      </c>
      <c r="E481" s="6" t="s">
        <v>416</v>
      </c>
      <c r="F481" s="6" t="s">
        <v>1008</v>
      </c>
      <c r="G481" s="6" t="s">
        <v>25689</v>
      </c>
    </row>
    <row r="482">
      <c r="A482" s="6" t="s">
        <v>25690</v>
      </c>
      <c r="B482" s="6" t="s">
        <v>73</v>
      </c>
      <c r="C482" s="6" t="s">
        <v>1352</v>
      </c>
      <c r="D482" s="6" t="s">
        <v>37</v>
      </c>
      <c r="E482" s="6" t="s">
        <v>24821</v>
      </c>
      <c r="F482" s="6" t="s">
        <v>1353</v>
      </c>
      <c r="G482" s="6" t="s">
        <v>25691</v>
      </c>
    </row>
    <row r="483">
      <c r="A483" s="6" t="s">
        <v>25692</v>
      </c>
      <c r="B483" s="6" t="s">
        <v>73</v>
      </c>
      <c r="C483" s="6" t="s">
        <v>1352</v>
      </c>
      <c r="D483" s="6" t="s">
        <v>1011</v>
      </c>
      <c r="E483" s="6" t="s">
        <v>416</v>
      </c>
      <c r="F483" s="6" t="s">
        <v>1353</v>
      </c>
      <c r="G483" s="6" t="s">
        <v>25693</v>
      </c>
    </row>
    <row r="484">
      <c r="A484" s="6" t="s">
        <v>25694</v>
      </c>
      <c r="B484" s="6" t="s">
        <v>73</v>
      </c>
      <c r="C484" s="6" t="s">
        <v>1355</v>
      </c>
      <c r="D484" s="6" t="s">
        <v>37</v>
      </c>
      <c r="E484" s="6" t="s">
        <v>416</v>
      </c>
      <c r="F484" s="6" t="s">
        <v>1356</v>
      </c>
      <c r="G484" s="6" t="s">
        <v>25695</v>
      </c>
    </row>
    <row r="485">
      <c r="A485" s="6" t="s">
        <v>25696</v>
      </c>
      <c r="B485" s="6" t="s">
        <v>73</v>
      </c>
      <c r="C485" s="6" t="s">
        <v>1355</v>
      </c>
      <c r="D485" s="6" t="s">
        <v>1011</v>
      </c>
      <c r="E485" s="6" t="s">
        <v>24821</v>
      </c>
      <c r="F485" s="6" t="s">
        <v>1356</v>
      </c>
      <c r="G485" s="6" t="s">
        <v>25695</v>
      </c>
    </row>
    <row r="486">
      <c r="A486" s="6" t="s">
        <v>25697</v>
      </c>
      <c r="B486" s="6" t="s">
        <v>73</v>
      </c>
      <c r="C486" s="6" t="s">
        <v>1358</v>
      </c>
      <c r="D486" s="6" t="s">
        <v>1011</v>
      </c>
      <c r="E486" s="6" t="s">
        <v>24821</v>
      </c>
      <c r="F486" s="6" t="s">
        <v>25485</v>
      </c>
      <c r="G486" s="6" t="s">
        <v>25698</v>
      </c>
    </row>
    <row r="487">
      <c r="A487" s="6" t="s">
        <v>25699</v>
      </c>
      <c r="B487" s="6" t="s">
        <v>73</v>
      </c>
      <c r="C487" s="6" t="s">
        <v>1360</v>
      </c>
      <c r="D487" s="6" t="s">
        <v>1011</v>
      </c>
      <c r="E487" s="6" t="s">
        <v>416</v>
      </c>
      <c r="F487" s="6" t="s">
        <v>1008</v>
      </c>
      <c r="G487" s="6" t="s">
        <v>25700</v>
      </c>
    </row>
    <row r="488">
      <c r="A488" s="6" t="s">
        <v>25701</v>
      </c>
      <c r="B488" s="6" t="s">
        <v>73</v>
      </c>
      <c r="C488" s="6" t="s">
        <v>1362</v>
      </c>
      <c r="D488" s="6" t="s">
        <v>37</v>
      </c>
      <c r="E488" s="6" t="s">
        <v>24821</v>
      </c>
      <c r="F488" s="6" t="s">
        <v>1363</v>
      </c>
      <c r="G488" s="6" t="s">
        <v>25702</v>
      </c>
    </row>
    <row r="489">
      <c r="A489" s="6" t="s">
        <v>25703</v>
      </c>
      <c r="B489" s="6" t="s">
        <v>73</v>
      </c>
      <c r="C489" s="6" t="s">
        <v>1362</v>
      </c>
      <c r="D489" s="6" t="s">
        <v>1011</v>
      </c>
      <c r="E489" s="6" t="s">
        <v>416</v>
      </c>
      <c r="F489" s="6" t="s">
        <v>1363</v>
      </c>
      <c r="G489" s="6" t="s">
        <v>25702</v>
      </c>
    </row>
    <row r="490">
      <c r="A490" s="6" t="s">
        <v>25704</v>
      </c>
      <c r="B490" s="6" t="s">
        <v>73</v>
      </c>
      <c r="C490" s="6" t="s">
        <v>1365</v>
      </c>
      <c r="D490" s="6" t="s">
        <v>37</v>
      </c>
      <c r="E490" s="6" t="s">
        <v>416</v>
      </c>
      <c r="F490" s="6" t="s">
        <v>1366</v>
      </c>
      <c r="G490" s="6" t="s">
        <v>25705</v>
      </c>
    </row>
    <row r="491">
      <c r="A491" s="6" t="s">
        <v>25706</v>
      </c>
      <c r="B491" s="6" t="s">
        <v>73</v>
      </c>
      <c r="C491" s="6" t="s">
        <v>1365</v>
      </c>
      <c r="D491" s="6" t="s">
        <v>1011</v>
      </c>
      <c r="E491" s="6" t="s">
        <v>24821</v>
      </c>
      <c r="F491" s="6" t="s">
        <v>1366</v>
      </c>
      <c r="G491" s="6" t="s">
        <v>25705</v>
      </c>
    </row>
    <row r="492">
      <c r="A492" s="6" t="s">
        <v>25707</v>
      </c>
      <c r="B492" s="6" t="s">
        <v>73</v>
      </c>
      <c r="C492" s="6" t="s">
        <v>1368</v>
      </c>
      <c r="D492" s="6" t="s">
        <v>1011</v>
      </c>
      <c r="E492" s="6" t="s">
        <v>24821</v>
      </c>
      <c r="F492" s="6" t="s">
        <v>25485</v>
      </c>
      <c r="G492" s="6" t="s">
        <v>25708</v>
      </c>
    </row>
    <row r="493">
      <c r="A493" s="6" t="s">
        <v>25709</v>
      </c>
      <c r="B493" s="6" t="s">
        <v>73</v>
      </c>
      <c r="C493" s="6" t="s">
        <v>1370</v>
      </c>
      <c r="D493" s="6" t="s">
        <v>1011</v>
      </c>
      <c r="E493" s="6" t="s">
        <v>416</v>
      </c>
      <c r="F493" s="6" t="s">
        <v>1008</v>
      </c>
      <c r="G493" s="6" t="s">
        <v>25710</v>
      </c>
    </row>
    <row r="494">
      <c r="A494" s="6" t="s">
        <v>25711</v>
      </c>
      <c r="B494" s="6" t="s">
        <v>73</v>
      </c>
      <c r="C494" s="6" t="s">
        <v>1372</v>
      </c>
      <c r="D494" s="6" t="s">
        <v>37</v>
      </c>
      <c r="E494" s="6" t="s">
        <v>24821</v>
      </c>
      <c r="F494" s="6" t="s">
        <v>1373</v>
      </c>
      <c r="G494" s="6" t="s">
        <v>1374</v>
      </c>
    </row>
    <row r="495">
      <c r="A495" s="6" t="s">
        <v>25712</v>
      </c>
      <c r="B495" s="6" t="s">
        <v>73</v>
      </c>
      <c r="C495" s="6" t="s">
        <v>1372</v>
      </c>
      <c r="D495" s="6" t="s">
        <v>1011</v>
      </c>
      <c r="E495" s="6" t="s">
        <v>416</v>
      </c>
      <c r="F495" s="6" t="s">
        <v>1373</v>
      </c>
      <c r="G495" s="6" t="s">
        <v>1374</v>
      </c>
    </row>
    <row r="496">
      <c r="A496" s="6" t="s">
        <v>25713</v>
      </c>
      <c r="B496" s="6" t="s">
        <v>73</v>
      </c>
      <c r="C496" s="6" t="s">
        <v>1375</v>
      </c>
      <c r="D496" s="6" t="s">
        <v>37</v>
      </c>
      <c r="E496" s="6" t="s">
        <v>416</v>
      </c>
      <c r="F496" s="6" t="s">
        <v>1376</v>
      </c>
      <c r="G496" s="6" t="s">
        <v>25714</v>
      </c>
    </row>
    <row r="497">
      <c r="A497" s="6" t="s">
        <v>25715</v>
      </c>
      <c r="B497" s="6" t="s">
        <v>73</v>
      </c>
      <c r="C497" s="6" t="s">
        <v>1375</v>
      </c>
      <c r="D497" s="6" t="s">
        <v>1011</v>
      </c>
      <c r="E497" s="6" t="s">
        <v>24821</v>
      </c>
      <c r="F497" s="6" t="s">
        <v>1376</v>
      </c>
      <c r="G497" s="6" t="s">
        <v>25714</v>
      </c>
    </row>
    <row r="498">
      <c r="A498" s="6" t="s">
        <v>25716</v>
      </c>
      <c r="B498" s="6" t="s">
        <v>73</v>
      </c>
      <c r="C498" s="6" t="s">
        <v>1378</v>
      </c>
      <c r="D498" s="6" t="s">
        <v>1011</v>
      </c>
      <c r="E498" s="6" t="s">
        <v>24821</v>
      </c>
      <c r="F498" s="6" t="s">
        <v>25485</v>
      </c>
      <c r="G498" s="6" t="s">
        <v>25717</v>
      </c>
    </row>
    <row r="499">
      <c r="A499" s="6" t="s">
        <v>25718</v>
      </c>
      <c r="B499" s="6" t="s">
        <v>73</v>
      </c>
      <c r="C499" s="6" t="s">
        <v>1380</v>
      </c>
      <c r="D499" s="6" t="s">
        <v>1011</v>
      </c>
      <c r="E499" s="6" t="s">
        <v>416</v>
      </c>
      <c r="F499" s="6" t="s">
        <v>1008</v>
      </c>
      <c r="G499" s="6" t="s">
        <v>25719</v>
      </c>
    </row>
    <row r="500">
      <c r="A500" s="6" t="s">
        <v>25720</v>
      </c>
      <c r="B500" s="6" t="s">
        <v>73</v>
      </c>
      <c r="C500" s="6" t="s">
        <v>1382</v>
      </c>
      <c r="D500" s="6" t="s">
        <v>37</v>
      </c>
      <c r="E500" s="6" t="s">
        <v>24821</v>
      </c>
      <c r="F500" s="6" t="s">
        <v>1383</v>
      </c>
      <c r="G500" s="6" t="s">
        <v>25721</v>
      </c>
    </row>
    <row r="501">
      <c r="A501" s="6" t="s">
        <v>25722</v>
      </c>
      <c r="B501" s="6" t="s">
        <v>73</v>
      </c>
      <c r="C501" s="6" t="s">
        <v>1382</v>
      </c>
      <c r="D501" s="6" t="s">
        <v>1011</v>
      </c>
      <c r="E501" s="6" t="s">
        <v>416</v>
      </c>
      <c r="F501" s="6" t="s">
        <v>1383</v>
      </c>
      <c r="G501" s="6" t="s">
        <v>25721</v>
      </c>
    </row>
    <row r="502">
      <c r="A502" s="6" t="s">
        <v>25723</v>
      </c>
      <c r="B502" s="6" t="s">
        <v>73</v>
      </c>
      <c r="C502" s="6" t="s">
        <v>1385</v>
      </c>
      <c r="D502" s="6" t="s">
        <v>37</v>
      </c>
      <c r="E502" s="6" t="s">
        <v>416</v>
      </c>
      <c r="F502" s="6" t="s">
        <v>1386</v>
      </c>
      <c r="G502" s="6" t="s">
        <v>25724</v>
      </c>
    </row>
    <row r="503">
      <c r="A503" s="6" t="s">
        <v>25725</v>
      </c>
      <c r="B503" s="6" t="s">
        <v>73</v>
      </c>
      <c r="C503" s="6" t="s">
        <v>1385</v>
      </c>
      <c r="D503" s="6" t="s">
        <v>1011</v>
      </c>
      <c r="E503" s="6" t="s">
        <v>24821</v>
      </c>
      <c r="F503" s="6" t="s">
        <v>1386</v>
      </c>
      <c r="G503" s="6" t="s">
        <v>25724</v>
      </c>
    </row>
    <row r="504">
      <c r="A504" s="6" t="s">
        <v>25726</v>
      </c>
      <c r="B504" s="6" t="s">
        <v>73</v>
      </c>
      <c r="C504" s="6" t="s">
        <v>1388</v>
      </c>
      <c r="D504" s="6" t="s">
        <v>1011</v>
      </c>
      <c r="E504" s="6" t="s">
        <v>24821</v>
      </c>
      <c r="F504" s="6" t="s">
        <v>25485</v>
      </c>
      <c r="G504" s="6" t="s">
        <v>25727</v>
      </c>
    </row>
    <row r="505">
      <c r="A505" s="6" t="s">
        <v>25728</v>
      </c>
      <c r="B505" s="6" t="s">
        <v>73</v>
      </c>
      <c r="C505" s="6" t="s">
        <v>1390</v>
      </c>
      <c r="D505" s="6" t="s">
        <v>1011</v>
      </c>
      <c r="E505" s="6" t="s">
        <v>416</v>
      </c>
      <c r="F505" s="6" t="s">
        <v>1040</v>
      </c>
      <c r="G505" s="6" t="s">
        <v>25729</v>
      </c>
    </row>
    <row r="506">
      <c r="A506" s="6" t="s">
        <v>25730</v>
      </c>
      <c r="B506" s="6" t="s">
        <v>73</v>
      </c>
      <c r="C506" s="6" t="s">
        <v>1394</v>
      </c>
      <c r="D506" s="6" t="s">
        <v>1011</v>
      </c>
      <c r="E506" s="6" t="s">
        <v>416</v>
      </c>
      <c r="F506" s="6" t="s">
        <v>1395</v>
      </c>
      <c r="G506" s="6" t="s">
        <v>25731</v>
      </c>
    </row>
    <row r="507">
      <c r="A507" s="6" t="s">
        <v>25732</v>
      </c>
      <c r="B507" s="6" t="s">
        <v>73</v>
      </c>
      <c r="C507" s="6" t="s">
        <v>1399</v>
      </c>
      <c r="D507" s="6" t="s">
        <v>37</v>
      </c>
      <c r="E507" s="6" t="s">
        <v>24821</v>
      </c>
      <c r="F507" s="6" t="s">
        <v>1400</v>
      </c>
      <c r="G507" s="6" t="s">
        <v>25733</v>
      </c>
    </row>
    <row r="508">
      <c r="A508" s="6" t="s">
        <v>25734</v>
      </c>
      <c r="B508" s="6" t="s">
        <v>73</v>
      </c>
      <c r="C508" s="6" t="s">
        <v>1399</v>
      </c>
      <c r="D508" s="6" t="s">
        <v>1011</v>
      </c>
      <c r="E508" s="6" t="s">
        <v>416</v>
      </c>
      <c r="F508" s="6" t="s">
        <v>1400</v>
      </c>
      <c r="G508" s="6" t="s">
        <v>25733</v>
      </c>
    </row>
    <row r="509">
      <c r="A509" s="6" t="s">
        <v>25735</v>
      </c>
      <c r="B509" s="6" t="s">
        <v>73</v>
      </c>
      <c r="C509" s="6" t="s">
        <v>1404</v>
      </c>
      <c r="D509" s="6" t="s">
        <v>37</v>
      </c>
      <c r="E509" s="6" t="s">
        <v>416</v>
      </c>
      <c r="F509" s="6" t="s">
        <v>1405</v>
      </c>
      <c r="G509" s="6" t="s">
        <v>25736</v>
      </c>
    </row>
    <row r="510">
      <c r="A510" s="6" t="s">
        <v>25737</v>
      </c>
      <c r="B510" s="6" t="s">
        <v>73</v>
      </c>
      <c r="C510" s="6" t="s">
        <v>1404</v>
      </c>
      <c r="D510" s="6" t="s">
        <v>1011</v>
      </c>
      <c r="E510" s="6" t="s">
        <v>24821</v>
      </c>
      <c r="F510" s="6" t="s">
        <v>25738</v>
      </c>
      <c r="G510" s="6" t="s">
        <v>25736</v>
      </c>
    </row>
    <row r="511">
      <c r="A511" s="6" t="s">
        <v>25739</v>
      </c>
      <c r="B511" s="6" t="s">
        <v>73</v>
      </c>
      <c r="C511" s="6" t="s">
        <v>1407</v>
      </c>
      <c r="D511" s="6" t="s">
        <v>1011</v>
      </c>
      <c r="E511" s="6" t="s">
        <v>24821</v>
      </c>
      <c r="F511" s="6" t="s">
        <v>25740</v>
      </c>
      <c r="G511" s="6" t="s">
        <v>25741</v>
      </c>
    </row>
    <row r="512">
      <c r="A512" s="6" t="s">
        <v>25742</v>
      </c>
      <c r="B512" s="6" t="s">
        <v>73</v>
      </c>
      <c r="C512" s="6" t="s">
        <v>1409</v>
      </c>
      <c r="D512" s="6" t="s">
        <v>1011</v>
      </c>
      <c r="E512" s="6" t="s">
        <v>416</v>
      </c>
      <c r="F512" s="6" t="s">
        <v>1040</v>
      </c>
      <c r="G512" s="6" t="s">
        <v>25743</v>
      </c>
    </row>
    <row r="513">
      <c r="A513" s="6" t="s">
        <v>25744</v>
      </c>
      <c r="B513" s="6" t="s">
        <v>73</v>
      </c>
      <c r="C513" s="6" t="s">
        <v>1413</v>
      </c>
      <c r="D513" s="6" t="s">
        <v>1011</v>
      </c>
      <c r="E513" s="6" t="s">
        <v>416</v>
      </c>
      <c r="F513" s="6" t="s">
        <v>1165</v>
      </c>
      <c r="G513" s="6" t="s">
        <v>25745</v>
      </c>
    </row>
    <row r="514">
      <c r="A514" s="6" t="s">
        <v>25746</v>
      </c>
      <c r="B514" s="6" t="s">
        <v>73</v>
      </c>
      <c r="C514" s="6" t="s">
        <v>1417</v>
      </c>
      <c r="D514" s="6" t="s">
        <v>37</v>
      </c>
      <c r="E514" s="6" t="s">
        <v>24821</v>
      </c>
      <c r="F514" s="6" t="s">
        <v>1418</v>
      </c>
      <c r="G514" s="6" t="s">
        <v>25747</v>
      </c>
    </row>
    <row r="515">
      <c r="A515" s="6" t="s">
        <v>25748</v>
      </c>
      <c r="B515" s="6" t="s">
        <v>73</v>
      </c>
      <c r="C515" s="6" t="s">
        <v>1417</v>
      </c>
      <c r="D515" s="6" t="s">
        <v>1011</v>
      </c>
      <c r="E515" s="6" t="s">
        <v>416</v>
      </c>
      <c r="F515" s="6" t="s">
        <v>1418</v>
      </c>
      <c r="G515" s="6" t="s">
        <v>25747</v>
      </c>
    </row>
    <row r="516">
      <c r="A516" s="6" t="s">
        <v>25749</v>
      </c>
      <c r="B516" s="6" t="s">
        <v>73</v>
      </c>
      <c r="C516" s="6" t="s">
        <v>1423</v>
      </c>
      <c r="D516" s="6" t="s">
        <v>37</v>
      </c>
      <c r="E516" s="6" t="s">
        <v>416</v>
      </c>
      <c r="F516" s="6" t="s">
        <v>1424</v>
      </c>
      <c r="G516" s="6" t="s">
        <v>25750</v>
      </c>
    </row>
    <row r="517">
      <c r="A517" s="6" t="s">
        <v>25751</v>
      </c>
      <c r="B517" s="6" t="s">
        <v>73</v>
      </c>
      <c r="C517" s="6" t="s">
        <v>1423</v>
      </c>
      <c r="D517" s="6" t="s">
        <v>1011</v>
      </c>
      <c r="E517" s="6" t="s">
        <v>24821</v>
      </c>
      <c r="F517" s="6" t="s">
        <v>1424</v>
      </c>
      <c r="G517" s="6" t="s">
        <v>25750</v>
      </c>
    </row>
    <row r="518">
      <c r="A518" s="6" t="s">
        <v>25752</v>
      </c>
      <c r="B518" s="6" t="s">
        <v>73</v>
      </c>
      <c r="C518" s="6" t="s">
        <v>1426</v>
      </c>
      <c r="D518" s="6" t="s">
        <v>1011</v>
      </c>
      <c r="E518" s="6" t="s">
        <v>24821</v>
      </c>
      <c r="F518" s="6" t="s">
        <v>25549</v>
      </c>
      <c r="G518" s="6" t="s">
        <v>25753</v>
      </c>
    </row>
    <row r="519">
      <c r="A519" s="6" t="s">
        <v>25754</v>
      </c>
      <c r="B519" s="6" t="s">
        <v>73</v>
      </c>
      <c r="C519" s="6" t="s">
        <v>1428</v>
      </c>
      <c r="D519" s="6" t="s">
        <v>1011</v>
      </c>
      <c r="E519" s="6" t="s">
        <v>416</v>
      </c>
      <c r="F519" s="6" t="s">
        <v>1008</v>
      </c>
      <c r="G519" s="6" t="s">
        <v>25755</v>
      </c>
    </row>
    <row r="520">
      <c r="A520" s="6" t="s">
        <v>25756</v>
      </c>
      <c r="B520" s="6" t="s">
        <v>73</v>
      </c>
      <c r="C520" s="6" t="s">
        <v>1430</v>
      </c>
      <c r="D520" s="6" t="s">
        <v>37</v>
      </c>
      <c r="E520" s="6" t="s">
        <v>24821</v>
      </c>
      <c r="F520" s="6" t="s">
        <v>1431</v>
      </c>
      <c r="G520" s="6" t="s">
        <v>25757</v>
      </c>
    </row>
    <row r="521">
      <c r="A521" s="6" t="s">
        <v>25758</v>
      </c>
      <c r="B521" s="6" t="s">
        <v>73</v>
      </c>
      <c r="C521" s="6" t="s">
        <v>1430</v>
      </c>
      <c r="D521" s="6" t="s">
        <v>1011</v>
      </c>
      <c r="E521" s="6" t="s">
        <v>416</v>
      </c>
      <c r="F521" s="6" t="s">
        <v>1431</v>
      </c>
      <c r="G521" s="6" t="s">
        <v>25757</v>
      </c>
    </row>
    <row r="522">
      <c r="A522" s="6" t="s">
        <v>25759</v>
      </c>
      <c r="B522" s="6" t="s">
        <v>73</v>
      </c>
      <c r="C522" s="6" t="s">
        <v>1433</v>
      </c>
      <c r="D522" s="6" t="s">
        <v>37</v>
      </c>
      <c r="E522" s="6" t="s">
        <v>416</v>
      </c>
      <c r="F522" s="6" t="s">
        <v>1434</v>
      </c>
      <c r="G522" s="6" t="s">
        <v>25760</v>
      </c>
    </row>
    <row r="523">
      <c r="A523" s="6" t="s">
        <v>25761</v>
      </c>
      <c r="B523" s="6" t="s">
        <v>73</v>
      </c>
      <c r="C523" s="6" t="s">
        <v>1433</v>
      </c>
      <c r="D523" s="6" t="s">
        <v>1011</v>
      </c>
      <c r="E523" s="6" t="s">
        <v>24821</v>
      </c>
      <c r="F523" s="6" t="s">
        <v>1434</v>
      </c>
      <c r="G523" s="6" t="s">
        <v>25760</v>
      </c>
    </row>
    <row r="524">
      <c r="A524" s="6" t="s">
        <v>25762</v>
      </c>
      <c r="B524" s="6" t="s">
        <v>73</v>
      </c>
      <c r="C524" s="6" t="s">
        <v>1436</v>
      </c>
      <c r="D524" s="6" t="s">
        <v>1011</v>
      </c>
      <c r="E524" s="6" t="s">
        <v>24821</v>
      </c>
      <c r="F524" s="6" t="s">
        <v>25549</v>
      </c>
      <c r="G524" s="6" t="s">
        <v>25763</v>
      </c>
    </row>
    <row r="525">
      <c r="A525" s="6" t="s">
        <v>25764</v>
      </c>
      <c r="B525" s="6" t="s">
        <v>73</v>
      </c>
      <c r="C525" s="6" t="s">
        <v>1438</v>
      </c>
      <c r="D525" s="6" t="s">
        <v>1011</v>
      </c>
      <c r="E525" s="6" t="s">
        <v>416</v>
      </c>
      <c r="F525" s="6" t="s">
        <v>1008</v>
      </c>
      <c r="G525" s="6" t="s">
        <v>25765</v>
      </c>
    </row>
    <row r="526">
      <c r="A526" s="6" t="s">
        <v>25766</v>
      </c>
      <c r="B526" s="6" t="s">
        <v>73</v>
      </c>
      <c r="C526" s="6" t="s">
        <v>1440</v>
      </c>
      <c r="D526" s="6" t="s">
        <v>37</v>
      </c>
      <c r="E526" s="6" t="s">
        <v>24821</v>
      </c>
      <c r="F526" s="6" t="s">
        <v>1441</v>
      </c>
      <c r="G526" s="6" t="s">
        <v>25767</v>
      </c>
    </row>
    <row r="527">
      <c r="A527" s="6" t="s">
        <v>25768</v>
      </c>
      <c r="B527" s="6" t="s">
        <v>73</v>
      </c>
      <c r="C527" s="6" t="s">
        <v>1440</v>
      </c>
      <c r="D527" s="6" t="s">
        <v>1011</v>
      </c>
      <c r="E527" s="6" t="s">
        <v>416</v>
      </c>
      <c r="F527" s="6" t="s">
        <v>1441</v>
      </c>
      <c r="G527" s="6" t="s">
        <v>25767</v>
      </c>
    </row>
    <row r="528">
      <c r="A528" s="6" t="s">
        <v>25769</v>
      </c>
      <c r="B528" s="6" t="s">
        <v>73</v>
      </c>
      <c r="C528" s="6" t="s">
        <v>1443</v>
      </c>
      <c r="D528" s="6" t="s">
        <v>37</v>
      </c>
      <c r="E528" s="6" t="s">
        <v>416</v>
      </c>
      <c r="F528" s="6" t="s">
        <v>1444</v>
      </c>
      <c r="G528" s="6" t="s">
        <v>25770</v>
      </c>
    </row>
    <row r="529">
      <c r="A529" s="6" t="s">
        <v>25771</v>
      </c>
      <c r="B529" s="6" t="s">
        <v>73</v>
      </c>
      <c r="C529" s="6" t="s">
        <v>1443</v>
      </c>
      <c r="D529" s="6" t="s">
        <v>1011</v>
      </c>
      <c r="E529" s="6" t="s">
        <v>24821</v>
      </c>
      <c r="F529" s="6" t="s">
        <v>1444</v>
      </c>
      <c r="G529" s="6" t="s">
        <v>25770</v>
      </c>
    </row>
    <row r="530">
      <c r="A530" s="6" t="s">
        <v>25772</v>
      </c>
      <c r="B530" s="6" t="s">
        <v>73</v>
      </c>
      <c r="C530" s="6" t="s">
        <v>1446</v>
      </c>
      <c r="D530" s="6" t="s">
        <v>1011</v>
      </c>
      <c r="E530" s="6" t="s">
        <v>24821</v>
      </c>
      <c r="F530" s="6" t="s">
        <v>25549</v>
      </c>
      <c r="G530" s="6" t="s">
        <v>25773</v>
      </c>
    </row>
    <row r="531">
      <c r="A531" s="6" t="s">
        <v>25774</v>
      </c>
      <c r="B531" s="6" t="s">
        <v>73</v>
      </c>
      <c r="C531" s="6" t="s">
        <v>1448</v>
      </c>
      <c r="D531" s="6" t="s">
        <v>1011</v>
      </c>
      <c r="E531" s="6" t="s">
        <v>416</v>
      </c>
      <c r="F531" s="6" t="s">
        <v>1008</v>
      </c>
      <c r="G531" s="6" t="s">
        <v>25775</v>
      </c>
    </row>
    <row r="532">
      <c r="A532" s="6" t="s">
        <v>25776</v>
      </c>
      <c r="B532" s="6" t="s">
        <v>73</v>
      </c>
      <c r="C532" s="6" t="s">
        <v>1450</v>
      </c>
      <c r="D532" s="6" t="s">
        <v>37</v>
      </c>
      <c r="E532" s="6" t="s">
        <v>24821</v>
      </c>
      <c r="F532" s="6" t="s">
        <v>1451</v>
      </c>
      <c r="G532" s="6" t="s">
        <v>25777</v>
      </c>
    </row>
    <row r="533">
      <c r="A533" s="6" t="s">
        <v>25778</v>
      </c>
      <c r="B533" s="6" t="s">
        <v>73</v>
      </c>
      <c r="C533" s="6" t="s">
        <v>1450</v>
      </c>
      <c r="D533" s="6" t="s">
        <v>1011</v>
      </c>
      <c r="E533" s="6" t="s">
        <v>416</v>
      </c>
      <c r="F533" s="6" t="s">
        <v>1451</v>
      </c>
      <c r="G533" s="6" t="s">
        <v>25777</v>
      </c>
    </row>
    <row r="534">
      <c r="A534" s="6" t="s">
        <v>25779</v>
      </c>
      <c r="B534" s="6" t="s">
        <v>73</v>
      </c>
      <c r="C534" s="6" t="s">
        <v>1453</v>
      </c>
      <c r="D534" s="6" t="s">
        <v>37</v>
      </c>
      <c r="E534" s="6" t="s">
        <v>416</v>
      </c>
      <c r="F534" s="6" t="s">
        <v>1454</v>
      </c>
      <c r="G534" s="6" t="s">
        <v>25780</v>
      </c>
    </row>
    <row r="535">
      <c r="A535" s="6" t="s">
        <v>25781</v>
      </c>
      <c r="B535" s="6" t="s">
        <v>73</v>
      </c>
      <c r="C535" s="6" t="s">
        <v>1453</v>
      </c>
      <c r="D535" s="6" t="s">
        <v>1011</v>
      </c>
      <c r="E535" s="6" t="s">
        <v>24821</v>
      </c>
      <c r="F535" s="6" t="s">
        <v>1454</v>
      </c>
      <c r="G535" s="6" t="s">
        <v>25780</v>
      </c>
    </row>
    <row r="536">
      <c r="A536" s="6" t="s">
        <v>25782</v>
      </c>
      <c r="B536" s="6" t="s">
        <v>73</v>
      </c>
      <c r="C536" s="6" t="s">
        <v>1456</v>
      </c>
      <c r="D536" s="6" t="s">
        <v>1011</v>
      </c>
      <c r="E536" s="6" t="s">
        <v>24821</v>
      </c>
      <c r="F536" s="6" t="s">
        <v>25549</v>
      </c>
      <c r="G536" s="6" t="s">
        <v>25783</v>
      </c>
    </row>
    <row r="537">
      <c r="A537" s="6" t="s">
        <v>25784</v>
      </c>
      <c r="B537" s="6" t="s">
        <v>73</v>
      </c>
      <c r="C537" s="6" t="s">
        <v>1458</v>
      </c>
      <c r="D537" s="6" t="s">
        <v>1011</v>
      </c>
      <c r="E537" s="6" t="s">
        <v>416</v>
      </c>
      <c r="F537" s="6" t="s">
        <v>1008</v>
      </c>
      <c r="G537" s="6" t="s">
        <v>25785</v>
      </c>
    </row>
    <row r="538">
      <c r="A538" s="6" t="s">
        <v>25786</v>
      </c>
      <c r="B538" s="6" t="s">
        <v>73</v>
      </c>
      <c r="C538" s="6" t="s">
        <v>1460</v>
      </c>
      <c r="D538" s="6" t="s">
        <v>37</v>
      </c>
      <c r="E538" s="6" t="s">
        <v>24821</v>
      </c>
      <c r="F538" s="6" t="s">
        <v>1461</v>
      </c>
      <c r="G538" s="6" t="s">
        <v>25787</v>
      </c>
    </row>
    <row r="539">
      <c r="A539" s="6" t="s">
        <v>25788</v>
      </c>
      <c r="B539" s="6" t="s">
        <v>73</v>
      </c>
      <c r="C539" s="6" t="s">
        <v>1460</v>
      </c>
      <c r="D539" s="6" t="s">
        <v>1011</v>
      </c>
      <c r="E539" s="6" t="s">
        <v>416</v>
      </c>
      <c r="F539" s="6" t="s">
        <v>1461</v>
      </c>
      <c r="G539" s="6" t="s">
        <v>25787</v>
      </c>
    </row>
    <row r="540">
      <c r="A540" s="6" t="s">
        <v>25789</v>
      </c>
      <c r="B540" s="6" t="s">
        <v>73</v>
      </c>
      <c r="C540" s="6" t="s">
        <v>1463</v>
      </c>
      <c r="D540" s="6" t="s">
        <v>37</v>
      </c>
      <c r="E540" s="6" t="s">
        <v>416</v>
      </c>
      <c r="F540" s="6" t="s">
        <v>1464</v>
      </c>
      <c r="G540" s="6" t="s">
        <v>25790</v>
      </c>
    </row>
    <row r="541">
      <c r="A541" s="6" t="s">
        <v>25791</v>
      </c>
      <c r="B541" s="6" t="s">
        <v>73</v>
      </c>
      <c r="C541" s="6" t="s">
        <v>1463</v>
      </c>
      <c r="D541" s="6" t="s">
        <v>1011</v>
      </c>
      <c r="E541" s="6" t="s">
        <v>24821</v>
      </c>
      <c r="F541" s="6" t="s">
        <v>1464</v>
      </c>
      <c r="G541" s="6" t="s">
        <v>25790</v>
      </c>
    </row>
    <row r="542">
      <c r="A542" s="6" t="s">
        <v>25792</v>
      </c>
      <c r="B542" s="6" t="s">
        <v>73</v>
      </c>
      <c r="C542" s="6" t="s">
        <v>1466</v>
      </c>
      <c r="D542" s="6" t="s">
        <v>1011</v>
      </c>
      <c r="E542" s="6" t="s">
        <v>24821</v>
      </c>
      <c r="F542" s="6" t="s">
        <v>25549</v>
      </c>
      <c r="G542" s="6" t="s">
        <v>25793</v>
      </c>
    </row>
    <row r="543">
      <c r="A543" s="6" t="s">
        <v>25794</v>
      </c>
      <c r="B543" s="6" t="s">
        <v>73</v>
      </c>
      <c r="C543" s="6" t="s">
        <v>1468</v>
      </c>
      <c r="D543" s="6" t="s">
        <v>1011</v>
      </c>
      <c r="E543" s="6" t="s">
        <v>416</v>
      </c>
      <c r="F543" s="6" t="s">
        <v>1008</v>
      </c>
      <c r="G543" s="6" t="s">
        <v>25795</v>
      </c>
    </row>
    <row r="544">
      <c r="A544" s="6" t="s">
        <v>25796</v>
      </c>
      <c r="B544" s="6" t="s">
        <v>73</v>
      </c>
      <c r="C544" s="6" t="s">
        <v>1470</v>
      </c>
      <c r="D544" s="6" t="s">
        <v>37</v>
      </c>
      <c r="E544" s="6" t="s">
        <v>24821</v>
      </c>
      <c r="F544" s="6" t="s">
        <v>1471</v>
      </c>
      <c r="G544" s="6" t="s">
        <v>25797</v>
      </c>
    </row>
    <row r="545">
      <c r="A545" s="6" t="s">
        <v>25798</v>
      </c>
      <c r="B545" s="6" t="s">
        <v>73</v>
      </c>
      <c r="C545" s="6" t="s">
        <v>1470</v>
      </c>
      <c r="D545" s="6" t="s">
        <v>1011</v>
      </c>
      <c r="E545" s="6" t="s">
        <v>416</v>
      </c>
      <c r="F545" s="6" t="s">
        <v>1471</v>
      </c>
      <c r="G545" s="6" t="s">
        <v>25799</v>
      </c>
    </row>
    <row r="546">
      <c r="A546" s="6" t="s">
        <v>25800</v>
      </c>
      <c r="B546" s="6" t="s">
        <v>73</v>
      </c>
      <c r="C546" s="6" t="s">
        <v>1473</v>
      </c>
      <c r="D546" s="6" t="s">
        <v>37</v>
      </c>
      <c r="E546" s="6" t="s">
        <v>416</v>
      </c>
      <c r="F546" s="6" t="s">
        <v>1474</v>
      </c>
      <c r="G546" s="6" t="s">
        <v>25801</v>
      </c>
    </row>
    <row r="547">
      <c r="A547" s="6" t="s">
        <v>25802</v>
      </c>
      <c r="B547" s="6" t="s">
        <v>73</v>
      </c>
      <c r="C547" s="6" t="s">
        <v>1473</v>
      </c>
      <c r="D547" s="6" t="s">
        <v>1011</v>
      </c>
      <c r="E547" s="6" t="s">
        <v>24821</v>
      </c>
      <c r="F547" s="6" t="s">
        <v>1474</v>
      </c>
      <c r="G547" s="6" t="s">
        <v>25801</v>
      </c>
    </row>
    <row r="548">
      <c r="A548" s="6" t="s">
        <v>25803</v>
      </c>
      <c r="B548" s="6" t="s">
        <v>73</v>
      </c>
      <c r="C548" s="6" t="s">
        <v>1476</v>
      </c>
      <c r="D548" s="6" t="s">
        <v>1011</v>
      </c>
      <c r="E548" s="6" t="s">
        <v>24821</v>
      </c>
      <c r="F548" s="6" t="s">
        <v>25549</v>
      </c>
      <c r="G548" s="6" t="s">
        <v>25804</v>
      </c>
    </row>
    <row r="549">
      <c r="A549" s="6" t="s">
        <v>25805</v>
      </c>
      <c r="B549" s="6" t="s">
        <v>73</v>
      </c>
      <c r="C549" s="6" t="s">
        <v>1478</v>
      </c>
      <c r="D549" s="6" t="s">
        <v>1011</v>
      </c>
      <c r="E549" s="6" t="s">
        <v>416</v>
      </c>
      <c r="F549" s="6" t="s">
        <v>1040</v>
      </c>
      <c r="G549" s="6" t="s">
        <v>1479</v>
      </c>
    </row>
    <row r="550">
      <c r="A550" s="6" t="s">
        <v>25806</v>
      </c>
      <c r="B550" s="6" t="s">
        <v>73</v>
      </c>
      <c r="C550" s="6" t="s">
        <v>1482</v>
      </c>
      <c r="D550" s="6" t="s">
        <v>1011</v>
      </c>
      <c r="E550" s="6" t="s">
        <v>416</v>
      </c>
      <c r="F550" s="6" t="s">
        <v>1483</v>
      </c>
      <c r="G550" s="6" t="s">
        <v>25807</v>
      </c>
    </row>
    <row r="551">
      <c r="A551" s="6" t="s">
        <v>25808</v>
      </c>
      <c r="B551" s="6" t="s">
        <v>73</v>
      </c>
      <c r="C551" s="6" t="s">
        <v>1487</v>
      </c>
      <c r="D551" s="6" t="s">
        <v>37</v>
      </c>
      <c r="E551" s="6" t="s">
        <v>24821</v>
      </c>
      <c r="F551" s="6" t="s">
        <v>1488</v>
      </c>
      <c r="G551" s="6" t="s">
        <v>25809</v>
      </c>
    </row>
    <row r="552">
      <c r="A552" s="6" t="s">
        <v>25810</v>
      </c>
      <c r="B552" s="6" t="s">
        <v>73</v>
      </c>
      <c r="C552" s="6" t="s">
        <v>1487</v>
      </c>
      <c r="D552" s="6" t="s">
        <v>1011</v>
      </c>
      <c r="E552" s="6" t="s">
        <v>416</v>
      </c>
      <c r="F552" s="6" t="s">
        <v>1488</v>
      </c>
      <c r="G552" s="6" t="s">
        <v>25809</v>
      </c>
    </row>
    <row r="553">
      <c r="A553" s="6" t="s">
        <v>25811</v>
      </c>
      <c r="B553" s="6" t="s">
        <v>73</v>
      </c>
      <c r="C553" s="6" t="s">
        <v>1493</v>
      </c>
      <c r="D553" s="6" t="s">
        <v>37</v>
      </c>
      <c r="E553" s="6" t="s">
        <v>416</v>
      </c>
      <c r="F553" s="6" t="s">
        <v>1494</v>
      </c>
      <c r="G553" s="6" t="s">
        <v>25812</v>
      </c>
    </row>
    <row r="554">
      <c r="A554" s="6" t="s">
        <v>25813</v>
      </c>
      <c r="B554" s="6" t="s">
        <v>73</v>
      </c>
      <c r="C554" s="6" t="s">
        <v>1493</v>
      </c>
      <c r="D554" s="6" t="s">
        <v>1011</v>
      </c>
      <c r="E554" s="6" t="s">
        <v>24821</v>
      </c>
      <c r="F554" s="6" t="s">
        <v>1494</v>
      </c>
      <c r="G554" s="6" t="s">
        <v>25812</v>
      </c>
    </row>
    <row r="555">
      <c r="A555" s="6" t="s">
        <v>25814</v>
      </c>
      <c r="B555" s="6" t="s">
        <v>73</v>
      </c>
      <c r="C555" s="6" t="s">
        <v>1496</v>
      </c>
      <c r="D555" s="6" t="s">
        <v>1011</v>
      </c>
      <c r="E555" s="6" t="s">
        <v>24821</v>
      </c>
      <c r="F555" s="6" t="s">
        <v>25586</v>
      </c>
      <c r="G555" s="6" t="s">
        <v>25815</v>
      </c>
    </row>
    <row r="556">
      <c r="A556" s="6" t="s">
        <v>25816</v>
      </c>
      <c r="B556" s="6" t="s">
        <v>73</v>
      </c>
      <c r="C556" s="6" t="s">
        <v>1498</v>
      </c>
      <c r="D556" s="6" t="s">
        <v>1011</v>
      </c>
      <c r="E556" s="6" t="s">
        <v>416</v>
      </c>
      <c r="F556" s="6" t="s">
        <v>1008</v>
      </c>
      <c r="G556" s="6" t="s">
        <v>25817</v>
      </c>
    </row>
    <row r="557">
      <c r="A557" s="6" t="s">
        <v>25818</v>
      </c>
      <c r="B557" s="6" t="s">
        <v>73</v>
      </c>
      <c r="C557" s="6" t="s">
        <v>1500</v>
      </c>
      <c r="D557" s="6" t="s">
        <v>37</v>
      </c>
      <c r="E557" s="6" t="s">
        <v>24821</v>
      </c>
      <c r="F557" s="6" t="s">
        <v>1501</v>
      </c>
      <c r="G557" s="6" t="s">
        <v>25819</v>
      </c>
    </row>
    <row r="558">
      <c r="A558" s="6" t="s">
        <v>25820</v>
      </c>
      <c r="B558" s="6" t="s">
        <v>73</v>
      </c>
      <c r="C558" s="6" t="s">
        <v>1500</v>
      </c>
      <c r="D558" s="6" t="s">
        <v>1011</v>
      </c>
      <c r="E558" s="6" t="s">
        <v>416</v>
      </c>
      <c r="F558" s="6" t="s">
        <v>1501</v>
      </c>
      <c r="G558" s="6" t="s">
        <v>25819</v>
      </c>
    </row>
    <row r="559">
      <c r="A559" s="6" t="s">
        <v>25821</v>
      </c>
      <c r="B559" s="6" t="s">
        <v>73</v>
      </c>
      <c r="C559" s="6" t="s">
        <v>1503</v>
      </c>
      <c r="D559" s="6" t="s">
        <v>37</v>
      </c>
      <c r="E559" s="6" t="s">
        <v>416</v>
      </c>
      <c r="F559" s="6" t="s">
        <v>1504</v>
      </c>
      <c r="G559" s="6" t="s">
        <v>25822</v>
      </c>
    </row>
    <row r="560">
      <c r="A560" s="6" t="s">
        <v>25823</v>
      </c>
      <c r="B560" s="6" t="s">
        <v>73</v>
      </c>
      <c r="C560" s="6" t="s">
        <v>1503</v>
      </c>
      <c r="D560" s="6" t="s">
        <v>1011</v>
      </c>
      <c r="E560" s="6" t="s">
        <v>24821</v>
      </c>
      <c r="F560" s="6" t="s">
        <v>1504</v>
      </c>
      <c r="G560" s="6" t="s">
        <v>25822</v>
      </c>
    </row>
    <row r="561">
      <c r="A561" s="6" t="s">
        <v>25824</v>
      </c>
      <c r="B561" s="6" t="s">
        <v>73</v>
      </c>
      <c r="C561" s="6" t="s">
        <v>1506</v>
      </c>
      <c r="D561" s="6" t="s">
        <v>1011</v>
      </c>
      <c r="E561" s="6" t="s">
        <v>24821</v>
      </c>
      <c r="F561" s="6" t="s">
        <v>25586</v>
      </c>
      <c r="G561" s="6" t="s">
        <v>25825</v>
      </c>
    </row>
    <row r="562">
      <c r="A562" s="6" t="s">
        <v>25826</v>
      </c>
      <c r="B562" s="6" t="s">
        <v>73</v>
      </c>
      <c r="C562" s="6" t="s">
        <v>1508</v>
      </c>
      <c r="D562" s="6" t="s">
        <v>1011</v>
      </c>
      <c r="E562" s="6" t="s">
        <v>416</v>
      </c>
      <c r="F562" s="6" t="s">
        <v>1040</v>
      </c>
      <c r="G562" s="6" t="s">
        <v>25827</v>
      </c>
    </row>
    <row r="563">
      <c r="A563" s="6" t="s">
        <v>25828</v>
      </c>
      <c r="B563" s="6" t="s">
        <v>73</v>
      </c>
      <c r="C563" s="6" t="s">
        <v>1512</v>
      </c>
      <c r="D563" s="6" t="s">
        <v>37</v>
      </c>
      <c r="E563" s="6" t="s">
        <v>24821</v>
      </c>
      <c r="F563" s="6" t="s">
        <v>1513</v>
      </c>
      <c r="G563" s="6" t="s">
        <v>25829</v>
      </c>
    </row>
    <row r="564">
      <c r="A564" s="6" t="s">
        <v>25830</v>
      </c>
      <c r="B564" s="6" t="s">
        <v>73</v>
      </c>
      <c r="C564" s="6" t="s">
        <v>1512</v>
      </c>
      <c r="D564" s="6" t="s">
        <v>1011</v>
      </c>
      <c r="E564" s="6" t="s">
        <v>416</v>
      </c>
      <c r="F564" s="6" t="s">
        <v>1513</v>
      </c>
      <c r="G564" s="6" t="s">
        <v>25829</v>
      </c>
    </row>
    <row r="565">
      <c r="A565" s="6" t="s">
        <v>25831</v>
      </c>
      <c r="B565" s="6" t="s">
        <v>76</v>
      </c>
      <c r="C565" s="6" t="s">
        <v>1520</v>
      </c>
      <c r="D565" s="6" t="s">
        <v>414</v>
      </c>
      <c r="E565" s="6" t="s">
        <v>24821</v>
      </c>
      <c r="F565" s="6" t="s">
        <v>24822</v>
      </c>
      <c r="G565" s="6" t="s">
        <v>25832</v>
      </c>
    </row>
    <row r="566">
      <c r="A566" s="6" t="s">
        <v>25833</v>
      </c>
      <c r="B566" s="6" t="s">
        <v>76</v>
      </c>
      <c r="C566" s="6" t="s">
        <v>1522</v>
      </c>
      <c r="D566" s="6" t="s">
        <v>37</v>
      </c>
      <c r="E566" s="6" t="s">
        <v>24821</v>
      </c>
      <c r="F566" s="6" t="s">
        <v>24825</v>
      </c>
      <c r="G566" s="6" t="s">
        <v>25834</v>
      </c>
    </row>
    <row r="567">
      <c r="A567" s="6" t="s">
        <v>25835</v>
      </c>
      <c r="B567" s="6" t="s">
        <v>76</v>
      </c>
      <c r="C567" s="6" t="s">
        <v>1522</v>
      </c>
      <c r="D567" s="6" t="s">
        <v>414</v>
      </c>
      <c r="E567" s="6" t="s">
        <v>416</v>
      </c>
      <c r="F567" s="6" t="s">
        <v>417</v>
      </c>
      <c r="G567" s="6" t="s">
        <v>25834</v>
      </c>
    </row>
    <row r="568">
      <c r="A568" s="6" t="s">
        <v>25836</v>
      </c>
      <c r="B568" s="6" t="s">
        <v>76</v>
      </c>
      <c r="C568" s="6" t="s">
        <v>1524</v>
      </c>
      <c r="D568" s="6" t="s">
        <v>37</v>
      </c>
      <c r="E568" s="6" t="s">
        <v>416</v>
      </c>
      <c r="F568" s="6" t="s">
        <v>1525</v>
      </c>
      <c r="G568" s="6" t="s">
        <v>25837</v>
      </c>
    </row>
    <row r="569">
      <c r="A569" s="6" t="s">
        <v>25838</v>
      </c>
      <c r="B569" s="6" t="s">
        <v>76</v>
      </c>
      <c r="C569" s="6" t="s">
        <v>1524</v>
      </c>
      <c r="D569" s="6" t="s">
        <v>414</v>
      </c>
      <c r="E569" s="6" t="s">
        <v>24821</v>
      </c>
      <c r="F569" s="6" t="s">
        <v>1525</v>
      </c>
      <c r="G569" s="6" t="s">
        <v>25837</v>
      </c>
    </row>
    <row r="570">
      <c r="A570" s="6" t="s">
        <v>25839</v>
      </c>
      <c r="B570" s="6" t="s">
        <v>76</v>
      </c>
      <c r="C570" s="6" t="s">
        <v>1527</v>
      </c>
      <c r="D570" s="6" t="s">
        <v>414</v>
      </c>
      <c r="E570" s="6" t="s">
        <v>24821</v>
      </c>
      <c r="F570" s="6" t="s">
        <v>24822</v>
      </c>
      <c r="G570" s="6" t="s">
        <v>25840</v>
      </c>
    </row>
    <row r="571">
      <c r="A571" s="6" t="s">
        <v>25841</v>
      </c>
      <c r="B571" s="6" t="s">
        <v>76</v>
      </c>
      <c r="C571" s="6" t="s">
        <v>1529</v>
      </c>
      <c r="D571" s="6" t="s">
        <v>37</v>
      </c>
      <c r="E571" s="6" t="s">
        <v>24821</v>
      </c>
      <c r="F571" s="6" t="s">
        <v>25842</v>
      </c>
      <c r="G571" s="6" t="s">
        <v>25843</v>
      </c>
    </row>
    <row r="572">
      <c r="A572" s="6" t="s">
        <v>25844</v>
      </c>
      <c r="B572" s="6" t="s">
        <v>76</v>
      </c>
      <c r="C572" s="6" t="s">
        <v>1529</v>
      </c>
      <c r="D572" s="6" t="s">
        <v>414</v>
      </c>
      <c r="E572" s="6" t="s">
        <v>416</v>
      </c>
      <c r="F572" s="6" t="s">
        <v>1530</v>
      </c>
      <c r="G572" s="6" t="s">
        <v>25843</v>
      </c>
    </row>
    <row r="573">
      <c r="A573" s="6" t="s">
        <v>25845</v>
      </c>
      <c r="B573" s="6" t="s">
        <v>76</v>
      </c>
      <c r="C573" s="6" t="s">
        <v>1532</v>
      </c>
      <c r="D573" s="6" t="s">
        <v>37</v>
      </c>
      <c r="E573" s="6" t="s">
        <v>416</v>
      </c>
      <c r="F573" s="6" t="s">
        <v>1533</v>
      </c>
      <c r="G573" s="6" t="s">
        <v>25846</v>
      </c>
    </row>
    <row r="574">
      <c r="A574" s="6" t="s">
        <v>25847</v>
      </c>
      <c r="B574" s="6" t="s">
        <v>76</v>
      </c>
      <c r="C574" s="6" t="s">
        <v>1532</v>
      </c>
      <c r="D574" s="6" t="s">
        <v>414</v>
      </c>
      <c r="E574" s="6" t="s">
        <v>24821</v>
      </c>
      <c r="F574" s="6" t="s">
        <v>1533</v>
      </c>
      <c r="G574" s="6" t="s">
        <v>25846</v>
      </c>
    </row>
    <row r="575">
      <c r="A575" s="6" t="s">
        <v>25848</v>
      </c>
      <c r="B575" s="6" t="s">
        <v>76</v>
      </c>
      <c r="C575" s="6" t="s">
        <v>1535</v>
      </c>
      <c r="D575" s="6" t="s">
        <v>414</v>
      </c>
      <c r="E575" s="6" t="s">
        <v>24821</v>
      </c>
      <c r="F575" s="6" t="s">
        <v>24822</v>
      </c>
      <c r="G575" s="6" t="s">
        <v>25849</v>
      </c>
    </row>
    <row r="576">
      <c r="A576" s="6" t="s">
        <v>25850</v>
      </c>
      <c r="B576" s="6" t="s">
        <v>76</v>
      </c>
      <c r="C576" s="6" t="s">
        <v>1537</v>
      </c>
      <c r="D576" s="6" t="s">
        <v>37</v>
      </c>
      <c r="E576" s="6" t="s">
        <v>24821</v>
      </c>
      <c r="F576" s="6" t="s">
        <v>25851</v>
      </c>
      <c r="G576" s="6" t="s">
        <v>25852</v>
      </c>
    </row>
    <row r="577">
      <c r="A577" s="6" t="s">
        <v>25853</v>
      </c>
      <c r="B577" s="6" t="s">
        <v>76</v>
      </c>
      <c r="C577" s="6" t="s">
        <v>1537</v>
      </c>
      <c r="D577" s="6" t="s">
        <v>414</v>
      </c>
      <c r="E577" s="6" t="s">
        <v>416</v>
      </c>
      <c r="F577" s="6" t="s">
        <v>1538</v>
      </c>
      <c r="G577" s="6" t="s">
        <v>25852</v>
      </c>
    </row>
    <row r="578">
      <c r="A578" s="6" t="s">
        <v>25854</v>
      </c>
      <c r="B578" s="6" t="s">
        <v>76</v>
      </c>
      <c r="C578" s="6" t="s">
        <v>1540</v>
      </c>
      <c r="D578" s="6" t="s">
        <v>37</v>
      </c>
      <c r="E578" s="6" t="s">
        <v>416</v>
      </c>
      <c r="F578" s="6" t="s">
        <v>1541</v>
      </c>
      <c r="G578" s="6" t="s">
        <v>25855</v>
      </c>
    </row>
    <row r="579">
      <c r="A579" s="6" t="s">
        <v>25856</v>
      </c>
      <c r="B579" s="6" t="s">
        <v>76</v>
      </c>
      <c r="C579" s="6" t="s">
        <v>1540</v>
      </c>
      <c r="D579" s="6" t="s">
        <v>414</v>
      </c>
      <c r="E579" s="6" t="s">
        <v>24821</v>
      </c>
      <c r="F579" s="6" t="s">
        <v>1541</v>
      </c>
      <c r="G579" s="6" t="s">
        <v>25855</v>
      </c>
    </row>
    <row r="580">
      <c r="A580" s="6" t="s">
        <v>25857</v>
      </c>
      <c r="B580" s="6" t="s">
        <v>76</v>
      </c>
      <c r="C580" s="6" t="s">
        <v>1543</v>
      </c>
      <c r="D580" s="6" t="s">
        <v>414</v>
      </c>
      <c r="E580" s="6" t="s">
        <v>24821</v>
      </c>
      <c r="F580" s="6" t="s">
        <v>24822</v>
      </c>
      <c r="G580" s="6" t="s">
        <v>25858</v>
      </c>
    </row>
    <row r="581">
      <c r="A581" s="6" t="s">
        <v>25859</v>
      </c>
      <c r="B581" s="6" t="s">
        <v>76</v>
      </c>
      <c r="C581" s="6" t="s">
        <v>1545</v>
      </c>
      <c r="D581" s="6" t="s">
        <v>37</v>
      </c>
      <c r="E581" s="6" t="s">
        <v>24821</v>
      </c>
      <c r="F581" s="6" t="s">
        <v>25860</v>
      </c>
      <c r="G581" s="6" t="s">
        <v>25861</v>
      </c>
    </row>
    <row r="582">
      <c r="A582" s="6" t="s">
        <v>25862</v>
      </c>
      <c r="B582" s="6" t="s">
        <v>76</v>
      </c>
      <c r="C582" s="6" t="s">
        <v>1545</v>
      </c>
      <c r="D582" s="6" t="s">
        <v>414</v>
      </c>
      <c r="E582" s="6" t="s">
        <v>416</v>
      </c>
      <c r="F582" s="6" t="s">
        <v>1546</v>
      </c>
      <c r="G582" s="6" t="s">
        <v>25861</v>
      </c>
    </row>
    <row r="583">
      <c r="A583" s="6" t="s">
        <v>25863</v>
      </c>
      <c r="B583" s="6" t="s">
        <v>76</v>
      </c>
      <c r="C583" s="6" t="s">
        <v>1548</v>
      </c>
      <c r="D583" s="6" t="s">
        <v>37</v>
      </c>
      <c r="E583" s="6" t="s">
        <v>416</v>
      </c>
      <c r="F583" s="6" t="s">
        <v>1549</v>
      </c>
      <c r="G583" s="6" t="s">
        <v>25864</v>
      </c>
    </row>
    <row r="584">
      <c r="A584" s="6" t="s">
        <v>25865</v>
      </c>
      <c r="B584" s="6" t="s">
        <v>76</v>
      </c>
      <c r="C584" s="6" t="s">
        <v>1548</v>
      </c>
      <c r="D584" s="6" t="s">
        <v>414</v>
      </c>
      <c r="E584" s="6" t="s">
        <v>24821</v>
      </c>
      <c r="F584" s="6" t="s">
        <v>1549</v>
      </c>
      <c r="G584" s="6" t="s">
        <v>25864</v>
      </c>
    </row>
    <row r="585">
      <c r="A585" s="6" t="s">
        <v>25866</v>
      </c>
      <c r="B585" s="6" t="s">
        <v>76</v>
      </c>
      <c r="C585" s="6" t="s">
        <v>1551</v>
      </c>
      <c r="D585" s="6" t="s">
        <v>414</v>
      </c>
      <c r="E585" s="6" t="s">
        <v>24821</v>
      </c>
      <c r="F585" s="6" t="s">
        <v>24822</v>
      </c>
      <c r="G585" s="6" t="s">
        <v>25867</v>
      </c>
    </row>
    <row r="586">
      <c r="A586" s="6" t="s">
        <v>25868</v>
      </c>
      <c r="B586" s="6" t="s">
        <v>76</v>
      </c>
      <c r="C586" s="6" t="s">
        <v>1553</v>
      </c>
      <c r="D586" s="6" t="s">
        <v>37</v>
      </c>
      <c r="E586" s="6" t="s">
        <v>24821</v>
      </c>
      <c r="F586" s="6" t="s">
        <v>25869</v>
      </c>
      <c r="G586" s="6" t="s">
        <v>25870</v>
      </c>
    </row>
    <row r="587">
      <c r="A587" s="6" t="s">
        <v>25871</v>
      </c>
      <c r="B587" s="6" t="s">
        <v>76</v>
      </c>
      <c r="C587" s="6" t="s">
        <v>1553</v>
      </c>
      <c r="D587" s="6" t="s">
        <v>414</v>
      </c>
      <c r="E587" s="6" t="s">
        <v>416</v>
      </c>
      <c r="F587" s="6" t="s">
        <v>1554</v>
      </c>
      <c r="G587" s="6" t="s">
        <v>25870</v>
      </c>
    </row>
    <row r="588">
      <c r="A588" s="6" t="s">
        <v>25872</v>
      </c>
      <c r="B588" s="6" t="s">
        <v>76</v>
      </c>
      <c r="C588" s="6" t="s">
        <v>1562</v>
      </c>
      <c r="D588" s="6" t="s">
        <v>37</v>
      </c>
      <c r="E588" s="6" t="s">
        <v>416</v>
      </c>
      <c r="F588" s="6" t="s">
        <v>1563</v>
      </c>
      <c r="G588" s="6" t="s">
        <v>25873</v>
      </c>
    </row>
    <row r="589">
      <c r="A589" s="6" t="s">
        <v>25874</v>
      </c>
      <c r="B589" s="6" t="s">
        <v>76</v>
      </c>
      <c r="C589" s="6" t="s">
        <v>1562</v>
      </c>
      <c r="D589" s="6" t="s">
        <v>414</v>
      </c>
      <c r="E589" s="6" t="s">
        <v>24821</v>
      </c>
      <c r="F589" s="6" t="s">
        <v>1563</v>
      </c>
      <c r="G589" s="6" t="s">
        <v>25873</v>
      </c>
    </row>
    <row r="590">
      <c r="A590" s="6" t="s">
        <v>25875</v>
      </c>
      <c r="B590" s="6" t="s">
        <v>76</v>
      </c>
      <c r="C590" s="6" t="s">
        <v>1565</v>
      </c>
      <c r="D590" s="6" t="s">
        <v>414</v>
      </c>
      <c r="E590" s="6" t="s">
        <v>24821</v>
      </c>
      <c r="F590" s="6" t="s">
        <v>24858</v>
      </c>
      <c r="G590" s="6" t="s">
        <v>25876</v>
      </c>
    </row>
    <row r="591">
      <c r="A591" s="6" t="s">
        <v>25877</v>
      </c>
      <c r="B591" s="6" t="s">
        <v>76</v>
      </c>
      <c r="C591" s="6" t="s">
        <v>1567</v>
      </c>
      <c r="D591" s="6" t="s">
        <v>37</v>
      </c>
      <c r="E591" s="6" t="s">
        <v>24821</v>
      </c>
      <c r="F591" s="6" t="s">
        <v>25878</v>
      </c>
      <c r="G591" s="6" t="s">
        <v>25879</v>
      </c>
    </row>
    <row r="592">
      <c r="A592" s="6" t="s">
        <v>25880</v>
      </c>
      <c r="B592" s="6" t="s">
        <v>76</v>
      </c>
      <c r="C592" s="6" t="s">
        <v>1567</v>
      </c>
      <c r="D592" s="6" t="s">
        <v>414</v>
      </c>
      <c r="E592" s="6" t="s">
        <v>416</v>
      </c>
      <c r="F592" s="6" t="s">
        <v>1568</v>
      </c>
      <c r="G592" s="6" t="s">
        <v>25879</v>
      </c>
    </row>
    <row r="593">
      <c r="A593" s="6" t="s">
        <v>25881</v>
      </c>
      <c r="B593" s="6" t="s">
        <v>76</v>
      </c>
      <c r="C593" s="6" t="s">
        <v>1570</v>
      </c>
      <c r="D593" s="6" t="s">
        <v>37</v>
      </c>
      <c r="E593" s="6" t="s">
        <v>416</v>
      </c>
      <c r="F593" s="6" t="s">
        <v>1571</v>
      </c>
      <c r="G593" s="6" t="s">
        <v>25882</v>
      </c>
    </row>
    <row r="594">
      <c r="A594" s="6" t="s">
        <v>25883</v>
      </c>
      <c r="B594" s="6" t="s">
        <v>76</v>
      </c>
      <c r="C594" s="6" t="s">
        <v>1570</v>
      </c>
      <c r="D594" s="6" t="s">
        <v>414</v>
      </c>
      <c r="E594" s="6" t="s">
        <v>24821</v>
      </c>
      <c r="F594" s="6" t="s">
        <v>1571</v>
      </c>
      <c r="G594" s="6" t="s">
        <v>25882</v>
      </c>
    </row>
    <row r="595">
      <c r="A595" s="6" t="s">
        <v>25884</v>
      </c>
      <c r="B595" s="6" t="s">
        <v>76</v>
      </c>
      <c r="C595" s="6" t="s">
        <v>1573</v>
      </c>
      <c r="D595" s="6" t="s">
        <v>414</v>
      </c>
      <c r="E595" s="6" t="s">
        <v>24821</v>
      </c>
      <c r="F595" s="6" t="s">
        <v>24858</v>
      </c>
      <c r="G595" s="6" t="s">
        <v>25885</v>
      </c>
    </row>
    <row r="596">
      <c r="A596" s="6" t="s">
        <v>25886</v>
      </c>
      <c r="B596" s="6" t="s">
        <v>76</v>
      </c>
      <c r="C596" s="6" t="s">
        <v>1575</v>
      </c>
      <c r="D596" s="6" t="s">
        <v>37</v>
      </c>
      <c r="E596" s="6" t="s">
        <v>24821</v>
      </c>
      <c r="F596" s="6" t="s">
        <v>25887</v>
      </c>
      <c r="G596" s="6" t="s">
        <v>25888</v>
      </c>
    </row>
    <row r="597">
      <c r="A597" s="6" t="s">
        <v>25889</v>
      </c>
      <c r="B597" s="6" t="s">
        <v>76</v>
      </c>
      <c r="C597" s="6" t="s">
        <v>1575</v>
      </c>
      <c r="D597" s="6" t="s">
        <v>414</v>
      </c>
      <c r="E597" s="6" t="s">
        <v>416</v>
      </c>
      <c r="F597" s="6" t="s">
        <v>1576</v>
      </c>
      <c r="G597" s="6" t="s">
        <v>25890</v>
      </c>
    </row>
    <row r="598">
      <c r="A598" s="6" t="s">
        <v>25891</v>
      </c>
      <c r="B598" s="6" t="s">
        <v>76</v>
      </c>
      <c r="C598" s="6" t="s">
        <v>1578</v>
      </c>
      <c r="D598" s="6" t="s">
        <v>37</v>
      </c>
      <c r="E598" s="6" t="s">
        <v>416</v>
      </c>
      <c r="F598" s="6" t="s">
        <v>1579</v>
      </c>
      <c r="G598" s="6" t="s">
        <v>25892</v>
      </c>
    </row>
    <row r="599">
      <c r="A599" s="6" t="s">
        <v>25893</v>
      </c>
      <c r="B599" s="6" t="s">
        <v>76</v>
      </c>
      <c r="C599" s="6" t="s">
        <v>1578</v>
      </c>
      <c r="D599" s="6" t="s">
        <v>414</v>
      </c>
      <c r="E599" s="6" t="s">
        <v>24821</v>
      </c>
      <c r="F599" s="6" t="s">
        <v>1579</v>
      </c>
      <c r="G599" s="6" t="s">
        <v>25892</v>
      </c>
    </row>
    <row r="600">
      <c r="A600" s="6" t="s">
        <v>25894</v>
      </c>
      <c r="B600" s="6" t="s">
        <v>76</v>
      </c>
      <c r="C600" s="6" t="s">
        <v>1581</v>
      </c>
      <c r="D600" s="6" t="s">
        <v>414</v>
      </c>
      <c r="E600" s="6" t="s">
        <v>24821</v>
      </c>
      <c r="F600" s="6" t="s">
        <v>24858</v>
      </c>
      <c r="G600" s="6" t="s">
        <v>25895</v>
      </c>
    </row>
    <row r="601">
      <c r="A601" s="6" t="s">
        <v>25896</v>
      </c>
      <c r="B601" s="6" t="s">
        <v>76</v>
      </c>
      <c r="C601" s="6" t="s">
        <v>1583</v>
      </c>
      <c r="D601" s="6" t="s">
        <v>37</v>
      </c>
      <c r="E601" s="6" t="s">
        <v>24821</v>
      </c>
      <c r="F601" s="6" t="s">
        <v>25897</v>
      </c>
      <c r="G601" s="6" t="s">
        <v>25898</v>
      </c>
    </row>
    <row r="602">
      <c r="A602" s="6" t="s">
        <v>25899</v>
      </c>
      <c r="B602" s="6" t="s">
        <v>76</v>
      </c>
      <c r="C602" s="6" t="s">
        <v>1583</v>
      </c>
      <c r="D602" s="6" t="s">
        <v>414</v>
      </c>
      <c r="E602" s="6" t="s">
        <v>416</v>
      </c>
      <c r="F602" s="6" t="s">
        <v>1584</v>
      </c>
      <c r="G602" s="6" t="s">
        <v>25898</v>
      </c>
    </row>
    <row r="603">
      <c r="A603" s="6" t="s">
        <v>25900</v>
      </c>
      <c r="B603" s="6" t="s">
        <v>76</v>
      </c>
      <c r="C603" s="6" t="s">
        <v>1593</v>
      </c>
      <c r="D603" s="6" t="s">
        <v>37</v>
      </c>
      <c r="E603" s="6" t="s">
        <v>416</v>
      </c>
      <c r="F603" s="6" t="s">
        <v>1594</v>
      </c>
      <c r="G603" s="6" t="s">
        <v>25901</v>
      </c>
    </row>
    <row r="604">
      <c r="A604" s="6" t="s">
        <v>25902</v>
      </c>
      <c r="B604" s="6" t="s">
        <v>76</v>
      </c>
      <c r="C604" s="6" t="s">
        <v>1593</v>
      </c>
      <c r="D604" s="6" t="s">
        <v>414</v>
      </c>
      <c r="E604" s="6" t="s">
        <v>24821</v>
      </c>
      <c r="F604" s="6" t="s">
        <v>1594</v>
      </c>
      <c r="G604" s="6" t="s">
        <v>25901</v>
      </c>
    </row>
    <row r="605">
      <c r="A605" s="6" t="s">
        <v>25903</v>
      </c>
      <c r="B605" s="6" t="s">
        <v>76</v>
      </c>
      <c r="C605" s="6" t="s">
        <v>1596</v>
      </c>
      <c r="D605" s="6" t="s">
        <v>414</v>
      </c>
      <c r="E605" s="6" t="s">
        <v>24821</v>
      </c>
      <c r="F605" s="6" t="s">
        <v>24915</v>
      </c>
      <c r="G605" s="6" t="s">
        <v>25904</v>
      </c>
    </row>
    <row r="606">
      <c r="A606" s="6" t="s">
        <v>25905</v>
      </c>
      <c r="B606" s="6" t="s">
        <v>76</v>
      </c>
      <c r="C606" s="6" t="s">
        <v>1598</v>
      </c>
      <c r="D606" s="6" t="s">
        <v>37</v>
      </c>
      <c r="E606" s="6" t="s">
        <v>24821</v>
      </c>
      <c r="F606" s="6" t="s">
        <v>25906</v>
      </c>
      <c r="G606" s="6" t="s">
        <v>25907</v>
      </c>
    </row>
    <row r="607">
      <c r="A607" s="6" t="s">
        <v>25908</v>
      </c>
      <c r="B607" s="6" t="s">
        <v>76</v>
      </c>
      <c r="C607" s="6" t="s">
        <v>1598</v>
      </c>
      <c r="D607" s="6" t="s">
        <v>414</v>
      </c>
      <c r="E607" s="6" t="s">
        <v>416</v>
      </c>
      <c r="F607" s="6" t="s">
        <v>1599</v>
      </c>
      <c r="G607" s="6" t="s">
        <v>25907</v>
      </c>
    </row>
    <row r="608">
      <c r="A608" s="6" t="s">
        <v>25909</v>
      </c>
      <c r="B608" s="6" t="s">
        <v>76</v>
      </c>
      <c r="C608" s="6" t="s">
        <v>1601</v>
      </c>
      <c r="D608" s="6" t="s">
        <v>37</v>
      </c>
      <c r="E608" s="6" t="s">
        <v>416</v>
      </c>
      <c r="F608" s="6" t="s">
        <v>1602</v>
      </c>
      <c r="G608" s="6" t="s">
        <v>25910</v>
      </c>
    </row>
    <row r="609">
      <c r="A609" s="6" t="s">
        <v>25911</v>
      </c>
      <c r="B609" s="6" t="s">
        <v>76</v>
      </c>
      <c r="C609" s="6" t="s">
        <v>1601</v>
      </c>
      <c r="D609" s="6" t="s">
        <v>414</v>
      </c>
      <c r="E609" s="6" t="s">
        <v>24821</v>
      </c>
      <c r="F609" s="6" t="s">
        <v>1602</v>
      </c>
      <c r="G609" s="6" t="s">
        <v>25910</v>
      </c>
    </row>
    <row r="610">
      <c r="A610" s="6" t="s">
        <v>25912</v>
      </c>
      <c r="B610" s="6" t="s">
        <v>76</v>
      </c>
      <c r="C610" s="6" t="s">
        <v>1604</v>
      </c>
      <c r="D610" s="6" t="s">
        <v>414</v>
      </c>
      <c r="E610" s="6" t="s">
        <v>24821</v>
      </c>
      <c r="F610" s="6" t="s">
        <v>24915</v>
      </c>
      <c r="G610" s="6" t="s">
        <v>25913</v>
      </c>
    </row>
    <row r="611">
      <c r="A611" s="6" t="s">
        <v>25914</v>
      </c>
      <c r="B611" s="6" t="s">
        <v>76</v>
      </c>
      <c r="C611" s="6" t="s">
        <v>1606</v>
      </c>
      <c r="D611" s="6" t="s">
        <v>414</v>
      </c>
      <c r="E611" s="6" t="s">
        <v>416</v>
      </c>
      <c r="F611" s="6" t="s">
        <v>1607</v>
      </c>
      <c r="G611" s="6" t="s">
        <v>25915</v>
      </c>
    </row>
    <row r="612">
      <c r="A612" s="6" t="s">
        <v>25916</v>
      </c>
      <c r="B612" s="6" t="s">
        <v>76</v>
      </c>
      <c r="C612" s="6" t="s">
        <v>1606</v>
      </c>
      <c r="D612" s="6" t="s">
        <v>37</v>
      </c>
      <c r="E612" s="6" t="s">
        <v>24821</v>
      </c>
      <c r="F612" s="6" t="s">
        <v>25917</v>
      </c>
      <c r="G612" s="6" t="s">
        <v>25915</v>
      </c>
    </row>
    <row r="613">
      <c r="A613" s="6" t="s">
        <v>25918</v>
      </c>
      <c r="B613" s="6" t="s">
        <v>76</v>
      </c>
      <c r="C613" s="6" t="s">
        <v>1609</v>
      </c>
      <c r="D613" s="6" t="s">
        <v>37</v>
      </c>
      <c r="E613" s="6" t="s">
        <v>416</v>
      </c>
      <c r="F613" s="6" t="s">
        <v>1610</v>
      </c>
      <c r="G613" s="6" t="s">
        <v>25919</v>
      </c>
    </row>
    <row r="614">
      <c r="A614" s="6" t="s">
        <v>25920</v>
      </c>
      <c r="B614" s="6" t="s">
        <v>76</v>
      </c>
      <c r="C614" s="6" t="s">
        <v>1609</v>
      </c>
      <c r="D614" s="6" t="s">
        <v>414</v>
      </c>
      <c r="E614" s="6" t="s">
        <v>24821</v>
      </c>
      <c r="F614" s="6" t="s">
        <v>1610</v>
      </c>
      <c r="G614" s="6" t="s">
        <v>25919</v>
      </c>
    </row>
    <row r="615">
      <c r="A615" s="6" t="s">
        <v>25921</v>
      </c>
      <c r="B615" s="6" t="s">
        <v>76</v>
      </c>
      <c r="C615" s="6" t="s">
        <v>1612</v>
      </c>
      <c r="D615" s="6" t="s">
        <v>414</v>
      </c>
      <c r="E615" s="6" t="s">
        <v>24821</v>
      </c>
      <c r="F615" s="6" t="s">
        <v>24915</v>
      </c>
      <c r="G615" s="6" t="s">
        <v>25922</v>
      </c>
    </row>
    <row r="616">
      <c r="A616" s="6" t="s">
        <v>25923</v>
      </c>
      <c r="B616" s="6" t="s">
        <v>76</v>
      </c>
      <c r="C616" s="6" t="s">
        <v>1614</v>
      </c>
      <c r="D616" s="6" t="s">
        <v>37</v>
      </c>
      <c r="E616" s="6" t="s">
        <v>24821</v>
      </c>
      <c r="F616" s="6" t="s">
        <v>25924</v>
      </c>
      <c r="G616" s="6" t="s">
        <v>25925</v>
      </c>
    </row>
    <row r="617">
      <c r="A617" s="6" t="s">
        <v>25926</v>
      </c>
      <c r="B617" s="6" t="s">
        <v>76</v>
      </c>
      <c r="C617" s="6" t="s">
        <v>1614</v>
      </c>
      <c r="D617" s="6" t="s">
        <v>414</v>
      </c>
      <c r="E617" s="6" t="s">
        <v>416</v>
      </c>
      <c r="F617" s="6" t="s">
        <v>1615</v>
      </c>
      <c r="G617" s="6" t="s">
        <v>25925</v>
      </c>
    </row>
    <row r="618">
      <c r="A618" s="6" t="s">
        <v>25927</v>
      </c>
      <c r="B618" s="6" t="s">
        <v>76</v>
      </c>
      <c r="C618" s="6" t="s">
        <v>1617</v>
      </c>
      <c r="D618" s="6" t="s">
        <v>37</v>
      </c>
      <c r="E618" s="6" t="s">
        <v>416</v>
      </c>
      <c r="F618" s="6" t="s">
        <v>1618</v>
      </c>
      <c r="G618" s="6" t="s">
        <v>25928</v>
      </c>
    </row>
    <row r="619">
      <c r="A619" s="6" t="s">
        <v>25929</v>
      </c>
      <c r="B619" s="6" t="s">
        <v>76</v>
      </c>
      <c r="C619" s="6" t="s">
        <v>1617</v>
      </c>
      <c r="D619" s="6" t="s">
        <v>414</v>
      </c>
      <c r="E619" s="6" t="s">
        <v>24821</v>
      </c>
      <c r="F619" s="6" t="s">
        <v>1618</v>
      </c>
      <c r="G619" s="6" t="s">
        <v>25928</v>
      </c>
    </row>
    <row r="620">
      <c r="A620" s="6" t="s">
        <v>25930</v>
      </c>
      <c r="B620" s="6" t="s">
        <v>76</v>
      </c>
      <c r="C620" s="6" t="s">
        <v>1620</v>
      </c>
      <c r="D620" s="6" t="s">
        <v>414</v>
      </c>
      <c r="E620" s="6" t="s">
        <v>24821</v>
      </c>
      <c r="F620" s="6" t="s">
        <v>24915</v>
      </c>
      <c r="G620" s="6" t="s">
        <v>25931</v>
      </c>
    </row>
    <row r="621">
      <c r="A621" s="6" t="s">
        <v>25932</v>
      </c>
      <c r="B621" s="6" t="s">
        <v>76</v>
      </c>
      <c r="C621" s="6" t="s">
        <v>1622</v>
      </c>
      <c r="D621" s="6" t="s">
        <v>37</v>
      </c>
      <c r="E621" s="6" t="s">
        <v>24821</v>
      </c>
      <c r="F621" s="6" t="s">
        <v>25933</v>
      </c>
      <c r="G621" s="6" t="s">
        <v>25934</v>
      </c>
    </row>
    <row r="622">
      <c r="A622" s="6" t="s">
        <v>25935</v>
      </c>
      <c r="B622" s="6" t="s">
        <v>76</v>
      </c>
      <c r="C622" s="6" t="s">
        <v>1622</v>
      </c>
      <c r="D622" s="6" t="s">
        <v>414</v>
      </c>
      <c r="E622" s="6" t="s">
        <v>416</v>
      </c>
      <c r="F622" s="6" t="s">
        <v>1623</v>
      </c>
      <c r="G622" s="6" t="s">
        <v>25936</v>
      </c>
    </row>
    <row r="623">
      <c r="A623" s="6" t="s">
        <v>25937</v>
      </c>
      <c r="B623" s="6" t="s">
        <v>76</v>
      </c>
      <c r="C623" s="6" t="s">
        <v>1625</v>
      </c>
      <c r="D623" s="6" t="s">
        <v>37</v>
      </c>
      <c r="E623" s="6" t="s">
        <v>416</v>
      </c>
      <c r="F623" s="6" t="s">
        <v>1626</v>
      </c>
      <c r="G623" s="6" t="s">
        <v>25938</v>
      </c>
    </row>
    <row r="624">
      <c r="A624" s="6" t="s">
        <v>25939</v>
      </c>
      <c r="B624" s="6" t="s">
        <v>76</v>
      </c>
      <c r="C624" s="6" t="s">
        <v>1625</v>
      </c>
      <c r="D624" s="6" t="s">
        <v>414</v>
      </c>
      <c r="E624" s="6" t="s">
        <v>24821</v>
      </c>
      <c r="F624" s="6" t="s">
        <v>1626</v>
      </c>
      <c r="G624" s="6" t="s">
        <v>25938</v>
      </c>
    </row>
    <row r="625">
      <c r="A625" s="6" t="s">
        <v>25940</v>
      </c>
      <c r="B625" s="6" t="s">
        <v>76</v>
      </c>
      <c r="C625" s="6" t="s">
        <v>1628</v>
      </c>
      <c r="D625" s="6" t="s">
        <v>414</v>
      </c>
      <c r="E625" s="6" t="s">
        <v>24821</v>
      </c>
      <c r="F625" s="6" t="s">
        <v>24915</v>
      </c>
      <c r="G625" s="6" t="s">
        <v>25941</v>
      </c>
    </row>
    <row r="626">
      <c r="A626" s="6" t="s">
        <v>25942</v>
      </c>
      <c r="B626" s="6" t="s">
        <v>76</v>
      </c>
      <c r="C626" s="6" t="s">
        <v>1630</v>
      </c>
      <c r="D626" s="6" t="s">
        <v>37</v>
      </c>
      <c r="E626" s="6" t="s">
        <v>24821</v>
      </c>
      <c r="F626" s="6" t="s">
        <v>25943</v>
      </c>
      <c r="G626" s="6" t="s">
        <v>25944</v>
      </c>
    </row>
    <row r="627">
      <c r="A627" s="6" t="s">
        <v>25945</v>
      </c>
      <c r="B627" s="6" t="s">
        <v>76</v>
      </c>
      <c r="C627" s="6" t="s">
        <v>1630</v>
      </c>
      <c r="D627" s="6" t="s">
        <v>414</v>
      </c>
      <c r="E627" s="6" t="s">
        <v>416</v>
      </c>
      <c r="F627" s="6" t="s">
        <v>1631</v>
      </c>
      <c r="G627" s="6" t="s">
        <v>25944</v>
      </c>
    </row>
    <row r="628">
      <c r="A628" s="6" t="s">
        <v>25946</v>
      </c>
      <c r="B628" s="6" t="s">
        <v>76</v>
      </c>
      <c r="C628" s="6" t="s">
        <v>1633</v>
      </c>
      <c r="D628" s="6" t="s">
        <v>37</v>
      </c>
      <c r="E628" s="6" t="s">
        <v>416</v>
      </c>
      <c r="F628" s="6" t="s">
        <v>1634</v>
      </c>
      <c r="G628" s="6" t="s">
        <v>25947</v>
      </c>
    </row>
    <row r="629">
      <c r="A629" s="6" t="s">
        <v>25948</v>
      </c>
      <c r="B629" s="6" t="s">
        <v>76</v>
      </c>
      <c r="C629" s="6" t="s">
        <v>1633</v>
      </c>
      <c r="D629" s="6" t="s">
        <v>414</v>
      </c>
      <c r="E629" s="6" t="s">
        <v>24821</v>
      </c>
      <c r="F629" s="6" t="s">
        <v>1634</v>
      </c>
      <c r="G629" s="6" t="s">
        <v>25947</v>
      </c>
    </row>
    <row r="630">
      <c r="A630" s="6" t="s">
        <v>25949</v>
      </c>
      <c r="B630" s="6" t="s">
        <v>76</v>
      </c>
      <c r="C630" s="6" t="s">
        <v>1636</v>
      </c>
      <c r="D630" s="6" t="s">
        <v>414</v>
      </c>
      <c r="E630" s="6" t="s">
        <v>24821</v>
      </c>
      <c r="F630" s="6" t="s">
        <v>24915</v>
      </c>
      <c r="G630" s="6" t="s">
        <v>25950</v>
      </c>
    </row>
    <row r="631">
      <c r="A631" s="6" t="s">
        <v>25951</v>
      </c>
      <c r="B631" s="6" t="s">
        <v>76</v>
      </c>
      <c r="C631" s="6" t="s">
        <v>1638</v>
      </c>
      <c r="D631" s="6" t="s">
        <v>37</v>
      </c>
      <c r="E631" s="6" t="s">
        <v>24821</v>
      </c>
      <c r="F631" s="6" t="s">
        <v>25952</v>
      </c>
      <c r="G631" s="6" t="s">
        <v>25953</v>
      </c>
    </row>
    <row r="632">
      <c r="A632" s="6" t="s">
        <v>25954</v>
      </c>
      <c r="B632" s="6" t="s">
        <v>76</v>
      </c>
      <c r="C632" s="6" t="s">
        <v>1638</v>
      </c>
      <c r="D632" s="6" t="s">
        <v>414</v>
      </c>
      <c r="E632" s="6" t="s">
        <v>416</v>
      </c>
      <c r="F632" s="6" t="s">
        <v>1639</v>
      </c>
      <c r="G632" s="6" t="s">
        <v>25953</v>
      </c>
    </row>
    <row r="633">
      <c r="A633" s="6" t="s">
        <v>25955</v>
      </c>
      <c r="B633" s="6" t="s">
        <v>76</v>
      </c>
      <c r="C633" s="6" t="s">
        <v>1648</v>
      </c>
      <c r="D633" s="6" t="s">
        <v>37</v>
      </c>
      <c r="E633" s="6" t="s">
        <v>416</v>
      </c>
      <c r="F633" s="6" t="s">
        <v>1649</v>
      </c>
      <c r="G633" s="6" t="s">
        <v>25956</v>
      </c>
    </row>
    <row r="634">
      <c r="A634" s="6" t="s">
        <v>25957</v>
      </c>
      <c r="B634" s="6" t="s">
        <v>76</v>
      </c>
      <c r="C634" s="6" t="s">
        <v>1648</v>
      </c>
      <c r="D634" s="6" t="s">
        <v>414</v>
      </c>
      <c r="E634" s="6" t="s">
        <v>24821</v>
      </c>
      <c r="F634" s="6" t="s">
        <v>1649</v>
      </c>
      <c r="G634" s="6" t="s">
        <v>25956</v>
      </c>
    </row>
    <row r="635">
      <c r="A635" s="6" t="s">
        <v>25958</v>
      </c>
      <c r="B635" s="6" t="s">
        <v>76</v>
      </c>
      <c r="C635" s="6" t="s">
        <v>1651</v>
      </c>
      <c r="D635" s="6" t="s">
        <v>414</v>
      </c>
      <c r="E635" s="6" t="s">
        <v>24821</v>
      </c>
      <c r="F635" s="6" t="s">
        <v>24886</v>
      </c>
      <c r="G635" s="6" t="s">
        <v>25959</v>
      </c>
    </row>
    <row r="636">
      <c r="A636" s="6" t="s">
        <v>25960</v>
      </c>
      <c r="B636" s="6" t="s">
        <v>76</v>
      </c>
      <c r="C636" s="6" t="s">
        <v>1653</v>
      </c>
      <c r="D636" s="6" t="s">
        <v>37</v>
      </c>
      <c r="E636" s="6" t="s">
        <v>24821</v>
      </c>
      <c r="F636" s="6" t="s">
        <v>25961</v>
      </c>
      <c r="G636" s="6" t="s">
        <v>25962</v>
      </c>
    </row>
    <row r="637">
      <c r="A637" s="6" t="s">
        <v>25963</v>
      </c>
      <c r="B637" s="6" t="s">
        <v>76</v>
      </c>
      <c r="C637" s="6" t="s">
        <v>1653</v>
      </c>
      <c r="D637" s="6" t="s">
        <v>414</v>
      </c>
      <c r="E637" s="6" t="s">
        <v>416</v>
      </c>
      <c r="F637" s="6" t="s">
        <v>1654</v>
      </c>
      <c r="G637" s="6" t="s">
        <v>25962</v>
      </c>
    </row>
    <row r="638">
      <c r="A638" s="6" t="s">
        <v>25964</v>
      </c>
      <c r="B638" s="6" t="s">
        <v>76</v>
      </c>
      <c r="C638" s="6" t="s">
        <v>1662</v>
      </c>
      <c r="D638" s="6" t="s">
        <v>37</v>
      </c>
      <c r="E638" s="6" t="s">
        <v>416</v>
      </c>
      <c r="F638" s="6" t="s">
        <v>1663</v>
      </c>
      <c r="G638" s="6" t="s">
        <v>25965</v>
      </c>
    </row>
    <row r="639">
      <c r="A639" s="6" t="s">
        <v>25966</v>
      </c>
      <c r="B639" s="6" t="s">
        <v>76</v>
      </c>
      <c r="C639" s="6" t="s">
        <v>1662</v>
      </c>
      <c r="D639" s="6" t="s">
        <v>414</v>
      </c>
      <c r="E639" s="6" t="s">
        <v>24821</v>
      </c>
      <c r="F639" s="6" t="s">
        <v>1663</v>
      </c>
      <c r="G639" s="6" t="s">
        <v>25965</v>
      </c>
    </row>
    <row r="640">
      <c r="A640" s="6" t="s">
        <v>25967</v>
      </c>
      <c r="B640" s="6" t="s">
        <v>76</v>
      </c>
      <c r="C640" s="6" t="s">
        <v>1665</v>
      </c>
      <c r="D640" s="6" t="s">
        <v>414</v>
      </c>
      <c r="E640" s="6" t="s">
        <v>24821</v>
      </c>
      <c r="F640" s="6" t="s">
        <v>25968</v>
      </c>
      <c r="G640" s="6" t="s">
        <v>25969</v>
      </c>
    </row>
    <row r="641">
      <c r="A641" s="6" t="s">
        <v>25970</v>
      </c>
      <c r="B641" s="6" t="s">
        <v>76</v>
      </c>
      <c r="C641" s="6" t="s">
        <v>1667</v>
      </c>
      <c r="D641" s="6" t="s">
        <v>37</v>
      </c>
      <c r="E641" s="6" t="s">
        <v>24821</v>
      </c>
      <c r="F641" s="6" t="s">
        <v>25971</v>
      </c>
      <c r="G641" s="6" t="s">
        <v>25972</v>
      </c>
    </row>
    <row r="642">
      <c r="A642" s="6" t="s">
        <v>25973</v>
      </c>
      <c r="B642" s="6" t="s">
        <v>76</v>
      </c>
      <c r="C642" s="6" t="s">
        <v>1667</v>
      </c>
      <c r="D642" s="6" t="s">
        <v>414</v>
      </c>
      <c r="E642" s="6" t="s">
        <v>416</v>
      </c>
      <c r="F642" s="6" t="s">
        <v>1668</v>
      </c>
      <c r="G642" s="6" t="s">
        <v>25972</v>
      </c>
    </row>
    <row r="643">
      <c r="A643" s="6" t="s">
        <v>25974</v>
      </c>
      <c r="B643" s="6" t="s">
        <v>76</v>
      </c>
      <c r="C643" s="6" t="s">
        <v>1670</v>
      </c>
      <c r="D643" s="6" t="s">
        <v>37</v>
      </c>
      <c r="E643" s="6" t="s">
        <v>416</v>
      </c>
      <c r="F643" s="6" t="s">
        <v>1671</v>
      </c>
      <c r="G643" s="6" t="s">
        <v>25975</v>
      </c>
    </row>
    <row r="644">
      <c r="A644" s="6" t="s">
        <v>25976</v>
      </c>
      <c r="B644" s="6" t="s">
        <v>76</v>
      </c>
      <c r="C644" s="6" t="s">
        <v>1670</v>
      </c>
      <c r="D644" s="6" t="s">
        <v>414</v>
      </c>
      <c r="E644" s="6" t="s">
        <v>24821</v>
      </c>
      <c r="F644" s="6" t="s">
        <v>1671</v>
      </c>
      <c r="G644" s="6" t="s">
        <v>25975</v>
      </c>
    </row>
    <row r="645">
      <c r="A645" s="6" t="s">
        <v>25977</v>
      </c>
      <c r="B645" s="6" t="s">
        <v>76</v>
      </c>
      <c r="C645" s="6" t="s">
        <v>1673</v>
      </c>
      <c r="D645" s="6" t="s">
        <v>414</v>
      </c>
      <c r="E645" s="6" t="s">
        <v>24821</v>
      </c>
      <c r="F645" s="6" t="s">
        <v>25968</v>
      </c>
      <c r="G645" s="6" t="s">
        <v>25978</v>
      </c>
    </row>
    <row r="646">
      <c r="A646" s="6" t="s">
        <v>25979</v>
      </c>
      <c r="B646" s="6" t="s">
        <v>76</v>
      </c>
      <c r="C646" s="6" t="s">
        <v>1675</v>
      </c>
      <c r="D646" s="6" t="s">
        <v>37</v>
      </c>
      <c r="E646" s="6" t="s">
        <v>24821</v>
      </c>
      <c r="F646" s="6" t="s">
        <v>25980</v>
      </c>
      <c r="G646" s="6" t="s">
        <v>25981</v>
      </c>
    </row>
    <row r="647">
      <c r="A647" s="6" t="s">
        <v>25982</v>
      </c>
      <c r="B647" s="6" t="s">
        <v>76</v>
      </c>
      <c r="C647" s="6" t="s">
        <v>1675</v>
      </c>
      <c r="D647" s="6" t="s">
        <v>414</v>
      </c>
      <c r="E647" s="6" t="s">
        <v>416</v>
      </c>
      <c r="F647" s="6" t="s">
        <v>1676</v>
      </c>
      <c r="G647" s="6" t="s">
        <v>25981</v>
      </c>
    </row>
    <row r="648">
      <c r="A648" s="6" t="s">
        <v>25983</v>
      </c>
      <c r="B648" s="6" t="s">
        <v>76</v>
      </c>
      <c r="C648" s="6" t="s">
        <v>1678</v>
      </c>
      <c r="D648" s="6" t="s">
        <v>37</v>
      </c>
      <c r="E648" s="6" t="s">
        <v>416</v>
      </c>
      <c r="F648" s="6" t="s">
        <v>1679</v>
      </c>
      <c r="G648" s="6" t="s">
        <v>25984</v>
      </c>
    </row>
    <row r="649">
      <c r="A649" s="6" t="s">
        <v>25985</v>
      </c>
      <c r="B649" s="6" t="s">
        <v>76</v>
      </c>
      <c r="C649" s="6" t="s">
        <v>1678</v>
      </c>
      <c r="D649" s="6" t="s">
        <v>414</v>
      </c>
      <c r="E649" s="6" t="s">
        <v>24821</v>
      </c>
      <c r="F649" s="6" t="s">
        <v>1679</v>
      </c>
      <c r="G649" s="6" t="s">
        <v>25984</v>
      </c>
    </row>
    <row r="650">
      <c r="A650" s="6" t="s">
        <v>25986</v>
      </c>
      <c r="B650" s="6" t="s">
        <v>76</v>
      </c>
      <c r="C650" s="6" t="s">
        <v>1681</v>
      </c>
      <c r="D650" s="6" t="s">
        <v>414</v>
      </c>
      <c r="E650" s="6" t="s">
        <v>24821</v>
      </c>
      <c r="F650" s="6" t="s">
        <v>25968</v>
      </c>
      <c r="G650" s="6" t="s">
        <v>25987</v>
      </c>
    </row>
    <row r="651">
      <c r="A651" s="6" t="s">
        <v>25988</v>
      </c>
      <c r="B651" s="6" t="s">
        <v>76</v>
      </c>
      <c r="C651" s="6" t="s">
        <v>1683</v>
      </c>
      <c r="D651" s="6" t="s">
        <v>37</v>
      </c>
      <c r="E651" s="6" t="s">
        <v>24821</v>
      </c>
      <c r="F651" s="6" t="s">
        <v>25989</v>
      </c>
      <c r="G651" s="6" t="s">
        <v>25990</v>
      </c>
    </row>
    <row r="652">
      <c r="A652" s="6" t="s">
        <v>25991</v>
      </c>
      <c r="B652" s="6" t="s">
        <v>76</v>
      </c>
      <c r="C652" s="6" t="s">
        <v>1683</v>
      </c>
      <c r="D652" s="6" t="s">
        <v>414</v>
      </c>
      <c r="E652" s="6" t="s">
        <v>416</v>
      </c>
      <c r="F652" s="6" t="s">
        <v>1684</v>
      </c>
      <c r="G652" s="6" t="s">
        <v>25990</v>
      </c>
    </row>
    <row r="653">
      <c r="A653" s="6" t="s">
        <v>25992</v>
      </c>
      <c r="B653" s="6" t="s">
        <v>76</v>
      </c>
      <c r="C653" s="6" t="s">
        <v>1686</v>
      </c>
      <c r="D653" s="6" t="s">
        <v>37</v>
      </c>
      <c r="E653" s="6" t="s">
        <v>416</v>
      </c>
      <c r="F653" s="6" t="s">
        <v>1687</v>
      </c>
      <c r="G653" s="6" t="s">
        <v>25993</v>
      </c>
    </row>
    <row r="654">
      <c r="A654" s="6" t="s">
        <v>25994</v>
      </c>
      <c r="B654" s="6" t="s">
        <v>76</v>
      </c>
      <c r="C654" s="6" t="s">
        <v>1686</v>
      </c>
      <c r="D654" s="6" t="s">
        <v>414</v>
      </c>
      <c r="E654" s="6" t="s">
        <v>24821</v>
      </c>
      <c r="F654" s="6" t="s">
        <v>1687</v>
      </c>
      <c r="G654" s="6" t="s">
        <v>25993</v>
      </c>
    </row>
    <row r="655">
      <c r="A655" s="6" t="s">
        <v>25995</v>
      </c>
      <c r="B655" s="6" t="s">
        <v>76</v>
      </c>
      <c r="C655" s="6" t="s">
        <v>1689</v>
      </c>
      <c r="D655" s="6" t="s">
        <v>414</v>
      </c>
      <c r="E655" s="6" t="s">
        <v>24821</v>
      </c>
      <c r="F655" s="6" t="s">
        <v>25968</v>
      </c>
      <c r="G655" s="6" t="s">
        <v>25996</v>
      </c>
    </row>
    <row r="656">
      <c r="A656" s="6" t="s">
        <v>25997</v>
      </c>
      <c r="B656" s="6" t="s">
        <v>76</v>
      </c>
      <c r="C656" s="6" t="s">
        <v>1691</v>
      </c>
      <c r="D656" s="6" t="s">
        <v>37</v>
      </c>
      <c r="E656" s="6" t="s">
        <v>24821</v>
      </c>
      <c r="F656" s="6" t="s">
        <v>25998</v>
      </c>
      <c r="G656" s="6" t="s">
        <v>25999</v>
      </c>
    </row>
    <row r="657">
      <c r="A657" s="6" t="s">
        <v>26000</v>
      </c>
      <c r="B657" s="6" t="s">
        <v>76</v>
      </c>
      <c r="C657" s="6" t="s">
        <v>1691</v>
      </c>
      <c r="D657" s="6" t="s">
        <v>414</v>
      </c>
      <c r="E657" s="6" t="s">
        <v>416</v>
      </c>
      <c r="F657" s="6" t="s">
        <v>1692</v>
      </c>
      <c r="G657" s="6" t="s">
        <v>25999</v>
      </c>
    </row>
    <row r="658">
      <c r="A658" s="6" t="s">
        <v>26001</v>
      </c>
      <c r="B658" s="6" t="s">
        <v>76</v>
      </c>
      <c r="C658" s="6" t="s">
        <v>1694</v>
      </c>
      <c r="D658" s="6" t="s">
        <v>37</v>
      </c>
      <c r="E658" s="6" t="s">
        <v>416</v>
      </c>
      <c r="F658" s="6" t="s">
        <v>1695</v>
      </c>
      <c r="G658" s="6" t="s">
        <v>26002</v>
      </c>
    </row>
    <row r="659">
      <c r="A659" s="6" t="s">
        <v>26003</v>
      </c>
      <c r="B659" s="6" t="s">
        <v>76</v>
      </c>
      <c r="C659" s="6" t="s">
        <v>1694</v>
      </c>
      <c r="D659" s="6" t="s">
        <v>414</v>
      </c>
      <c r="E659" s="6" t="s">
        <v>24821</v>
      </c>
      <c r="F659" s="6" t="s">
        <v>1695</v>
      </c>
      <c r="G659" s="6" t="s">
        <v>26002</v>
      </c>
    </row>
    <row r="660">
      <c r="A660" s="6" t="s">
        <v>26004</v>
      </c>
      <c r="B660" s="6" t="s">
        <v>76</v>
      </c>
      <c r="C660" s="6" t="s">
        <v>1697</v>
      </c>
      <c r="D660" s="6" t="s">
        <v>414</v>
      </c>
      <c r="E660" s="6" t="s">
        <v>24821</v>
      </c>
      <c r="F660" s="6" t="s">
        <v>25968</v>
      </c>
      <c r="G660" s="6" t="s">
        <v>26005</v>
      </c>
    </row>
    <row r="661">
      <c r="A661" s="6" t="s">
        <v>26006</v>
      </c>
      <c r="B661" s="6" t="s">
        <v>76</v>
      </c>
      <c r="C661" s="6" t="s">
        <v>1699</v>
      </c>
      <c r="D661" s="6" t="s">
        <v>37</v>
      </c>
      <c r="E661" s="6" t="s">
        <v>24821</v>
      </c>
      <c r="F661" s="6" t="s">
        <v>26007</v>
      </c>
      <c r="G661" s="6" t="s">
        <v>26008</v>
      </c>
    </row>
    <row r="662">
      <c r="A662" s="6" t="s">
        <v>26009</v>
      </c>
      <c r="B662" s="6" t="s">
        <v>76</v>
      </c>
      <c r="C662" s="6" t="s">
        <v>1699</v>
      </c>
      <c r="D662" s="6" t="s">
        <v>414</v>
      </c>
      <c r="E662" s="6" t="s">
        <v>416</v>
      </c>
      <c r="F662" s="6" t="s">
        <v>1700</v>
      </c>
      <c r="G662" s="6" t="s">
        <v>26008</v>
      </c>
    </row>
    <row r="663">
      <c r="A663" s="6" t="s">
        <v>26010</v>
      </c>
      <c r="B663" s="6" t="s">
        <v>76</v>
      </c>
      <c r="C663" s="6" t="s">
        <v>1702</v>
      </c>
      <c r="D663" s="6" t="s">
        <v>37</v>
      </c>
      <c r="E663" s="6" t="s">
        <v>416</v>
      </c>
      <c r="F663" s="6" t="s">
        <v>1703</v>
      </c>
      <c r="G663" s="6" t="s">
        <v>26011</v>
      </c>
    </row>
    <row r="664">
      <c r="A664" s="6" t="s">
        <v>26012</v>
      </c>
      <c r="B664" s="6" t="s">
        <v>76</v>
      </c>
      <c r="C664" s="6" t="s">
        <v>1702</v>
      </c>
      <c r="D664" s="6" t="s">
        <v>414</v>
      </c>
      <c r="E664" s="6" t="s">
        <v>24821</v>
      </c>
      <c r="F664" s="6" t="s">
        <v>1703</v>
      </c>
      <c r="G664" s="6" t="s">
        <v>26011</v>
      </c>
    </row>
    <row r="665">
      <c r="A665" s="6" t="s">
        <v>26013</v>
      </c>
      <c r="B665" s="6" t="s">
        <v>76</v>
      </c>
      <c r="C665" s="6" t="s">
        <v>1705</v>
      </c>
      <c r="D665" s="6" t="s">
        <v>414</v>
      </c>
      <c r="E665" s="6" t="s">
        <v>24821</v>
      </c>
      <c r="F665" s="6" t="s">
        <v>25968</v>
      </c>
      <c r="G665" s="6" t="s">
        <v>26014</v>
      </c>
    </row>
    <row r="666">
      <c r="A666" s="6" t="s">
        <v>26015</v>
      </c>
      <c r="B666" s="6" t="s">
        <v>76</v>
      </c>
      <c r="C666" s="6" t="s">
        <v>1707</v>
      </c>
      <c r="D666" s="6" t="s">
        <v>37</v>
      </c>
      <c r="E666" s="6" t="s">
        <v>24821</v>
      </c>
      <c r="F666" s="6" t="s">
        <v>26016</v>
      </c>
      <c r="G666" s="6" t="s">
        <v>26017</v>
      </c>
    </row>
    <row r="667">
      <c r="A667" s="6" t="s">
        <v>26018</v>
      </c>
      <c r="B667" s="6" t="s">
        <v>76</v>
      </c>
      <c r="C667" s="6" t="s">
        <v>1707</v>
      </c>
      <c r="D667" s="6" t="s">
        <v>414</v>
      </c>
      <c r="E667" s="6" t="s">
        <v>416</v>
      </c>
      <c r="F667" s="6" t="s">
        <v>1708</v>
      </c>
      <c r="G667" s="6" t="s">
        <v>26017</v>
      </c>
    </row>
    <row r="668">
      <c r="A668" s="6" t="s">
        <v>26019</v>
      </c>
      <c r="B668" s="6" t="s">
        <v>76</v>
      </c>
      <c r="C668" s="6" t="s">
        <v>1717</v>
      </c>
      <c r="D668" s="6" t="s">
        <v>37</v>
      </c>
      <c r="E668" s="6" t="s">
        <v>416</v>
      </c>
      <c r="F668" s="6" t="s">
        <v>1718</v>
      </c>
      <c r="G668" s="6" t="s">
        <v>26020</v>
      </c>
    </row>
    <row r="669">
      <c r="A669" s="6" t="s">
        <v>26021</v>
      </c>
      <c r="B669" s="6" t="s">
        <v>76</v>
      </c>
      <c r="C669" s="6" t="s">
        <v>1717</v>
      </c>
      <c r="D669" s="6" t="s">
        <v>414</v>
      </c>
      <c r="E669" s="6" t="s">
        <v>24821</v>
      </c>
      <c r="F669" s="6" t="s">
        <v>1718</v>
      </c>
      <c r="G669" s="6" t="s">
        <v>26020</v>
      </c>
    </row>
    <row r="670">
      <c r="A670" s="6" t="s">
        <v>26022</v>
      </c>
      <c r="B670" s="6" t="s">
        <v>76</v>
      </c>
      <c r="C670" s="6" t="s">
        <v>1720</v>
      </c>
      <c r="D670" s="6" t="s">
        <v>414</v>
      </c>
      <c r="E670" s="6" t="s">
        <v>24821</v>
      </c>
      <c r="F670" s="6" t="s">
        <v>25253</v>
      </c>
      <c r="G670" s="6" t="s">
        <v>26023</v>
      </c>
    </row>
    <row r="671">
      <c r="A671" s="6" t="s">
        <v>26024</v>
      </c>
      <c r="B671" s="6" t="s">
        <v>76</v>
      </c>
      <c r="C671" s="6" t="s">
        <v>1722</v>
      </c>
      <c r="D671" s="6" t="s">
        <v>37</v>
      </c>
      <c r="E671" s="6" t="s">
        <v>24821</v>
      </c>
      <c r="F671" s="6" t="s">
        <v>26025</v>
      </c>
      <c r="G671" s="6" t="s">
        <v>26026</v>
      </c>
    </row>
    <row r="672">
      <c r="A672" s="6" t="s">
        <v>26027</v>
      </c>
      <c r="B672" s="6" t="s">
        <v>76</v>
      </c>
      <c r="C672" s="6" t="s">
        <v>1722</v>
      </c>
      <c r="D672" s="6" t="s">
        <v>414</v>
      </c>
      <c r="E672" s="6" t="s">
        <v>416</v>
      </c>
      <c r="F672" s="6" t="s">
        <v>1723</v>
      </c>
      <c r="G672" s="6" t="s">
        <v>26026</v>
      </c>
    </row>
    <row r="673">
      <c r="A673" s="6" t="s">
        <v>26028</v>
      </c>
      <c r="B673" s="6" t="s">
        <v>80</v>
      </c>
      <c r="C673" s="6" t="s">
        <v>1732</v>
      </c>
      <c r="D673" s="6" t="s">
        <v>414</v>
      </c>
      <c r="E673" s="6" t="s">
        <v>24821</v>
      </c>
      <c r="F673" s="6" t="s">
        <v>24822</v>
      </c>
      <c r="G673" s="6" t="s">
        <v>26029</v>
      </c>
    </row>
    <row r="674">
      <c r="A674" s="6" t="s">
        <v>26030</v>
      </c>
      <c r="B674" s="6" t="s">
        <v>80</v>
      </c>
      <c r="C674" s="6" t="s">
        <v>1734</v>
      </c>
      <c r="D674" s="6" t="s">
        <v>37</v>
      </c>
      <c r="E674" s="6" t="s">
        <v>24821</v>
      </c>
      <c r="F674" s="6" t="s">
        <v>24825</v>
      </c>
      <c r="G674" s="6" t="s">
        <v>26031</v>
      </c>
    </row>
    <row r="675">
      <c r="A675" s="6" t="s">
        <v>26032</v>
      </c>
      <c r="B675" s="6" t="s">
        <v>80</v>
      </c>
      <c r="C675" s="6" t="s">
        <v>1734</v>
      </c>
      <c r="D675" s="6" t="s">
        <v>414</v>
      </c>
      <c r="E675" s="6" t="s">
        <v>416</v>
      </c>
      <c r="F675" s="6" t="s">
        <v>417</v>
      </c>
      <c r="G675" s="6" t="s">
        <v>26031</v>
      </c>
    </row>
    <row r="676">
      <c r="A676" s="6" t="s">
        <v>26033</v>
      </c>
      <c r="B676" s="6" t="s">
        <v>80</v>
      </c>
      <c r="C676" s="6" t="s">
        <v>1736</v>
      </c>
      <c r="D676" s="6" t="s">
        <v>37</v>
      </c>
      <c r="E676" s="6" t="s">
        <v>416</v>
      </c>
      <c r="F676" s="6" t="s">
        <v>1737</v>
      </c>
      <c r="G676" s="6" t="s">
        <v>26034</v>
      </c>
    </row>
    <row r="677">
      <c r="A677" s="6" t="s">
        <v>26035</v>
      </c>
      <c r="B677" s="6" t="s">
        <v>80</v>
      </c>
      <c r="C677" s="6" t="s">
        <v>1736</v>
      </c>
      <c r="D677" s="6" t="s">
        <v>414</v>
      </c>
      <c r="E677" s="6" t="s">
        <v>24821</v>
      </c>
      <c r="F677" s="6" t="s">
        <v>1737</v>
      </c>
      <c r="G677" s="6" t="s">
        <v>26034</v>
      </c>
    </row>
    <row r="678">
      <c r="A678" s="6" t="s">
        <v>26036</v>
      </c>
      <c r="B678" s="6" t="s">
        <v>80</v>
      </c>
      <c r="C678" s="6" t="s">
        <v>1739</v>
      </c>
      <c r="D678" s="6" t="s">
        <v>414</v>
      </c>
      <c r="E678" s="6" t="s">
        <v>24821</v>
      </c>
      <c r="F678" s="6" t="s">
        <v>24822</v>
      </c>
      <c r="G678" s="6" t="s">
        <v>26037</v>
      </c>
    </row>
    <row r="679">
      <c r="A679" s="6" t="s">
        <v>26038</v>
      </c>
      <c r="B679" s="6" t="s">
        <v>80</v>
      </c>
      <c r="C679" s="6" t="s">
        <v>1741</v>
      </c>
      <c r="D679" s="6" t="s">
        <v>37</v>
      </c>
      <c r="E679" s="6" t="s">
        <v>24821</v>
      </c>
      <c r="F679" s="6" t="s">
        <v>26039</v>
      </c>
      <c r="G679" s="6" t="s">
        <v>26040</v>
      </c>
    </row>
    <row r="680">
      <c r="A680" s="6" t="s">
        <v>26041</v>
      </c>
      <c r="B680" s="6" t="s">
        <v>80</v>
      </c>
      <c r="C680" s="6" t="s">
        <v>1741</v>
      </c>
      <c r="D680" s="6" t="s">
        <v>414</v>
      </c>
      <c r="E680" s="6" t="s">
        <v>416</v>
      </c>
      <c r="F680" s="6" t="s">
        <v>1742</v>
      </c>
      <c r="G680" s="6" t="s">
        <v>26040</v>
      </c>
    </row>
    <row r="681">
      <c r="A681" s="6" t="s">
        <v>26042</v>
      </c>
      <c r="B681" s="6" t="s">
        <v>80</v>
      </c>
      <c r="C681" s="6" t="s">
        <v>1744</v>
      </c>
      <c r="D681" s="6" t="s">
        <v>37</v>
      </c>
      <c r="E681" s="6" t="s">
        <v>416</v>
      </c>
      <c r="F681" s="6" t="s">
        <v>1745</v>
      </c>
      <c r="G681" s="6" t="s">
        <v>26043</v>
      </c>
    </row>
    <row r="682">
      <c r="A682" s="6" t="s">
        <v>26044</v>
      </c>
      <c r="B682" s="6" t="s">
        <v>80</v>
      </c>
      <c r="C682" s="6" t="s">
        <v>1744</v>
      </c>
      <c r="D682" s="6" t="s">
        <v>414</v>
      </c>
      <c r="E682" s="6" t="s">
        <v>24821</v>
      </c>
      <c r="F682" s="6" t="s">
        <v>1745</v>
      </c>
      <c r="G682" s="6" t="s">
        <v>26043</v>
      </c>
    </row>
    <row r="683">
      <c r="A683" s="6" t="s">
        <v>26045</v>
      </c>
      <c r="B683" s="6" t="s">
        <v>80</v>
      </c>
      <c r="C683" s="6" t="s">
        <v>1747</v>
      </c>
      <c r="D683" s="6" t="s">
        <v>414</v>
      </c>
      <c r="E683" s="6" t="s">
        <v>24821</v>
      </c>
      <c r="F683" s="6" t="s">
        <v>24822</v>
      </c>
      <c r="G683" s="6" t="s">
        <v>26046</v>
      </c>
    </row>
    <row r="684">
      <c r="A684" s="6" t="s">
        <v>26047</v>
      </c>
      <c r="B684" s="6" t="s">
        <v>80</v>
      </c>
      <c r="C684" s="6" t="s">
        <v>1749</v>
      </c>
      <c r="D684" s="6" t="s">
        <v>37</v>
      </c>
      <c r="E684" s="6" t="s">
        <v>24821</v>
      </c>
      <c r="F684" s="6" t="s">
        <v>26048</v>
      </c>
      <c r="G684" s="6" t="s">
        <v>26049</v>
      </c>
    </row>
    <row r="685">
      <c r="A685" s="6" t="s">
        <v>26050</v>
      </c>
      <c r="B685" s="6" t="s">
        <v>80</v>
      </c>
      <c r="C685" s="6" t="s">
        <v>1749</v>
      </c>
      <c r="D685" s="6" t="s">
        <v>414</v>
      </c>
      <c r="E685" s="6" t="s">
        <v>416</v>
      </c>
      <c r="F685" s="6" t="s">
        <v>1750</v>
      </c>
      <c r="G685" s="6" t="s">
        <v>26049</v>
      </c>
    </row>
    <row r="686">
      <c r="A686" s="6" t="s">
        <v>26051</v>
      </c>
      <c r="B686" s="6" t="s">
        <v>80</v>
      </c>
      <c r="C686" s="6" t="s">
        <v>1752</v>
      </c>
      <c r="D686" s="6" t="s">
        <v>37</v>
      </c>
      <c r="E686" s="6" t="s">
        <v>416</v>
      </c>
      <c r="F686" s="6" t="s">
        <v>1753</v>
      </c>
      <c r="G686" s="6" t="s">
        <v>26052</v>
      </c>
    </row>
    <row r="687">
      <c r="A687" s="6" t="s">
        <v>26053</v>
      </c>
      <c r="B687" s="6" t="s">
        <v>80</v>
      </c>
      <c r="C687" s="6" t="s">
        <v>1752</v>
      </c>
      <c r="D687" s="6" t="s">
        <v>414</v>
      </c>
      <c r="E687" s="6" t="s">
        <v>24821</v>
      </c>
      <c r="F687" s="6" t="s">
        <v>1753</v>
      </c>
      <c r="G687" s="6" t="s">
        <v>26052</v>
      </c>
    </row>
    <row r="688">
      <c r="A688" s="6" t="s">
        <v>26054</v>
      </c>
      <c r="B688" s="6" t="s">
        <v>80</v>
      </c>
      <c r="C688" s="6" t="s">
        <v>1755</v>
      </c>
      <c r="D688" s="6" t="s">
        <v>414</v>
      </c>
      <c r="E688" s="6" t="s">
        <v>24821</v>
      </c>
      <c r="F688" s="6" t="s">
        <v>24822</v>
      </c>
      <c r="G688" s="6" t="s">
        <v>26055</v>
      </c>
    </row>
    <row r="689">
      <c r="A689" s="6" t="s">
        <v>26056</v>
      </c>
      <c r="B689" s="6" t="s">
        <v>80</v>
      </c>
      <c r="C689" s="6" t="s">
        <v>1757</v>
      </c>
      <c r="D689" s="6" t="s">
        <v>37</v>
      </c>
      <c r="E689" s="6" t="s">
        <v>24821</v>
      </c>
      <c r="F689" s="6" t="s">
        <v>26057</v>
      </c>
      <c r="G689" s="6" t="s">
        <v>26058</v>
      </c>
    </row>
    <row r="690">
      <c r="A690" s="6" t="s">
        <v>26059</v>
      </c>
      <c r="B690" s="6" t="s">
        <v>80</v>
      </c>
      <c r="C690" s="6" t="s">
        <v>1757</v>
      </c>
      <c r="D690" s="6" t="s">
        <v>414</v>
      </c>
      <c r="E690" s="6" t="s">
        <v>416</v>
      </c>
      <c r="F690" s="6" t="s">
        <v>1758</v>
      </c>
      <c r="G690" s="6" t="s">
        <v>26058</v>
      </c>
    </row>
    <row r="691">
      <c r="A691" s="6" t="s">
        <v>26060</v>
      </c>
      <c r="B691" s="6" t="s">
        <v>80</v>
      </c>
      <c r="C691" s="6" t="s">
        <v>1767</v>
      </c>
      <c r="D691" s="6" t="s">
        <v>37</v>
      </c>
      <c r="E691" s="6" t="s">
        <v>416</v>
      </c>
      <c r="F691" s="6" t="s">
        <v>1768</v>
      </c>
      <c r="G691" s="6" t="s">
        <v>26061</v>
      </c>
    </row>
    <row r="692">
      <c r="A692" s="6" t="s">
        <v>26062</v>
      </c>
      <c r="B692" s="6" t="s">
        <v>80</v>
      </c>
      <c r="C692" s="6" t="s">
        <v>1767</v>
      </c>
      <c r="D692" s="6" t="s">
        <v>414</v>
      </c>
      <c r="E692" s="6" t="s">
        <v>24821</v>
      </c>
      <c r="F692" s="6" t="s">
        <v>1768</v>
      </c>
      <c r="G692" s="6" t="s">
        <v>26061</v>
      </c>
    </row>
    <row r="693">
      <c r="A693" s="6" t="s">
        <v>26063</v>
      </c>
      <c r="B693" s="6" t="s">
        <v>80</v>
      </c>
      <c r="C693" s="6" t="s">
        <v>1770</v>
      </c>
      <c r="D693" s="6" t="s">
        <v>414</v>
      </c>
      <c r="E693" s="6" t="s">
        <v>24821</v>
      </c>
      <c r="F693" s="6" t="s">
        <v>24858</v>
      </c>
      <c r="G693" s="6" t="s">
        <v>26064</v>
      </c>
    </row>
    <row r="694">
      <c r="A694" s="6" t="s">
        <v>26065</v>
      </c>
      <c r="B694" s="6" t="s">
        <v>80</v>
      </c>
      <c r="C694" s="6" t="s">
        <v>1772</v>
      </c>
      <c r="D694" s="6" t="s">
        <v>37</v>
      </c>
      <c r="E694" s="6" t="s">
        <v>24821</v>
      </c>
      <c r="F694" s="6" t="s">
        <v>26066</v>
      </c>
      <c r="G694" s="6" t="s">
        <v>26067</v>
      </c>
    </row>
    <row r="695">
      <c r="A695" s="6" t="s">
        <v>26068</v>
      </c>
      <c r="B695" s="6" t="s">
        <v>80</v>
      </c>
      <c r="C695" s="6" t="s">
        <v>1772</v>
      </c>
      <c r="D695" s="6" t="s">
        <v>414</v>
      </c>
      <c r="E695" s="6" t="s">
        <v>416</v>
      </c>
      <c r="F695" s="6" t="s">
        <v>1773</v>
      </c>
      <c r="G695" s="6" t="s">
        <v>26067</v>
      </c>
    </row>
    <row r="696">
      <c r="A696" s="6" t="s">
        <v>26069</v>
      </c>
      <c r="B696" s="6" t="s">
        <v>80</v>
      </c>
      <c r="C696" s="6" t="s">
        <v>1775</v>
      </c>
      <c r="D696" s="6" t="s">
        <v>37</v>
      </c>
      <c r="E696" s="6" t="s">
        <v>416</v>
      </c>
      <c r="F696" s="6" t="s">
        <v>1776</v>
      </c>
      <c r="G696" s="6" t="s">
        <v>26070</v>
      </c>
    </row>
    <row r="697">
      <c r="A697" s="6" t="s">
        <v>26071</v>
      </c>
      <c r="B697" s="6" t="s">
        <v>80</v>
      </c>
      <c r="C697" s="6" t="s">
        <v>1775</v>
      </c>
      <c r="D697" s="6" t="s">
        <v>414</v>
      </c>
      <c r="E697" s="6" t="s">
        <v>24821</v>
      </c>
      <c r="F697" s="6" t="s">
        <v>1776</v>
      </c>
      <c r="G697" s="6" t="s">
        <v>26070</v>
      </c>
    </row>
    <row r="698">
      <c r="A698" s="6" t="s">
        <v>26072</v>
      </c>
      <c r="B698" s="6" t="s">
        <v>80</v>
      </c>
      <c r="C698" s="6" t="s">
        <v>1778</v>
      </c>
      <c r="D698" s="6" t="s">
        <v>414</v>
      </c>
      <c r="E698" s="6" t="s">
        <v>24821</v>
      </c>
      <c r="F698" s="6" t="s">
        <v>24858</v>
      </c>
      <c r="G698" s="6" t="s">
        <v>26073</v>
      </c>
    </row>
    <row r="699">
      <c r="A699" s="6" t="s">
        <v>26074</v>
      </c>
      <c r="B699" s="6" t="s">
        <v>80</v>
      </c>
      <c r="C699" s="6" t="s">
        <v>1780</v>
      </c>
      <c r="D699" s="6" t="s">
        <v>37</v>
      </c>
      <c r="E699" s="6" t="s">
        <v>24821</v>
      </c>
      <c r="F699" s="6" t="s">
        <v>26075</v>
      </c>
      <c r="G699" s="6" t="s">
        <v>26076</v>
      </c>
    </row>
    <row r="700">
      <c r="A700" s="6" t="s">
        <v>26077</v>
      </c>
      <c r="B700" s="6" t="s">
        <v>80</v>
      </c>
      <c r="C700" s="6" t="s">
        <v>1780</v>
      </c>
      <c r="D700" s="6" t="s">
        <v>414</v>
      </c>
      <c r="E700" s="6" t="s">
        <v>416</v>
      </c>
      <c r="F700" s="6" t="s">
        <v>1781</v>
      </c>
      <c r="G700" s="6" t="s">
        <v>26076</v>
      </c>
    </row>
    <row r="701">
      <c r="A701" s="6" t="s">
        <v>26078</v>
      </c>
      <c r="B701" s="6" t="s">
        <v>80</v>
      </c>
      <c r="C701" s="6" t="s">
        <v>1783</v>
      </c>
      <c r="D701" s="6" t="s">
        <v>37</v>
      </c>
      <c r="E701" s="6" t="s">
        <v>416</v>
      </c>
      <c r="F701" s="6" t="s">
        <v>1784</v>
      </c>
      <c r="G701" s="6" t="s">
        <v>26079</v>
      </c>
    </row>
    <row r="702">
      <c r="A702" s="6" t="s">
        <v>26080</v>
      </c>
      <c r="B702" s="6" t="s">
        <v>80</v>
      </c>
      <c r="C702" s="6" t="s">
        <v>1783</v>
      </c>
      <c r="D702" s="6" t="s">
        <v>414</v>
      </c>
      <c r="E702" s="6" t="s">
        <v>24821</v>
      </c>
      <c r="F702" s="6" t="s">
        <v>1784</v>
      </c>
      <c r="G702" s="6" t="s">
        <v>26079</v>
      </c>
    </row>
    <row r="703">
      <c r="A703" s="6" t="s">
        <v>26081</v>
      </c>
      <c r="B703" s="6" t="s">
        <v>80</v>
      </c>
      <c r="C703" s="6" t="s">
        <v>1786</v>
      </c>
      <c r="D703" s="6" t="s">
        <v>414</v>
      </c>
      <c r="E703" s="6" t="s">
        <v>24821</v>
      </c>
      <c r="F703" s="6" t="s">
        <v>24858</v>
      </c>
      <c r="G703" s="6" t="s">
        <v>26082</v>
      </c>
    </row>
    <row r="704">
      <c r="A704" s="6" t="s">
        <v>26083</v>
      </c>
      <c r="B704" s="6" t="s">
        <v>80</v>
      </c>
      <c r="C704" s="6" t="s">
        <v>1788</v>
      </c>
      <c r="D704" s="6" t="s">
        <v>37</v>
      </c>
      <c r="E704" s="6" t="s">
        <v>24821</v>
      </c>
      <c r="F704" s="6" t="s">
        <v>26084</v>
      </c>
      <c r="G704" s="6" t="s">
        <v>26085</v>
      </c>
    </row>
    <row r="705">
      <c r="A705" s="6" t="s">
        <v>26086</v>
      </c>
      <c r="B705" s="6" t="s">
        <v>80</v>
      </c>
      <c r="C705" s="6" t="s">
        <v>1788</v>
      </c>
      <c r="D705" s="6" t="s">
        <v>414</v>
      </c>
      <c r="E705" s="6" t="s">
        <v>416</v>
      </c>
      <c r="F705" s="6" t="s">
        <v>1789</v>
      </c>
      <c r="G705" s="6" t="s">
        <v>26085</v>
      </c>
    </row>
    <row r="706">
      <c r="A706" s="6" t="s">
        <v>26087</v>
      </c>
      <c r="B706" s="6" t="s">
        <v>80</v>
      </c>
      <c r="C706" s="6" t="s">
        <v>1797</v>
      </c>
      <c r="D706" s="6" t="s">
        <v>37</v>
      </c>
      <c r="E706" s="6" t="s">
        <v>416</v>
      </c>
      <c r="F706" s="6" t="s">
        <v>1798</v>
      </c>
      <c r="G706" s="6" t="s">
        <v>26088</v>
      </c>
    </row>
    <row r="707">
      <c r="A707" s="6" t="s">
        <v>26089</v>
      </c>
      <c r="B707" s="6" t="s">
        <v>80</v>
      </c>
      <c r="C707" s="6" t="s">
        <v>1797</v>
      </c>
      <c r="D707" s="6" t="s">
        <v>414</v>
      </c>
      <c r="E707" s="6" t="s">
        <v>24821</v>
      </c>
      <c r="F707" s="6" t="s">
        <v>26090</v>
      </c>
      <c r="G707" s="6" t="s">
        <v>26088</v>
      </c>
    </row>
    <row r="708">
      <c r="A708" s="6" t="s">
        <v>26091</v>
      </c>
      <c r="B708" s="6" t="s">
        <v>80</v>
      </c>
      <c r="C708" s="6" t="s">
        <v>1800</v>
      </c>
      <c r="D708" s="6" t="s">
        <v>414</v>
      </c>
      <c r="E708" s="6" t="s">
        <v>24821</v>
      </c>
      <c r="F708" s="6" t="s">
        <v>24915</v>
      </c>
      <c r="G708" s="6" t="s">
        <v>26092</v>
      </c>
    </row>
    <row r="709">
      <c r="A709" s="6" t="s">
        <v>26093</v>
      </c>
      <c r="B709" s="6" t="s">
        <v>80</v>
      </c>
      <c r="C709" s="6" t="s">
        <v>1802</v>
      </c>
      <c r="D709" s="6" t="s">
        <v>37</v>
      </c>
      <c r="E709" s="6" t="s">
        <v>24821</v>
      </c>
      <c r="F709" s="6" t="s">
        <v>26094</v>
      </c>
      <c r="G709" s="6" t="s">
        <v>26095</v>
      </c>
    </row>
    <row r="710">
      <c r="A710" s="6" t="s">
        <v>26096</v>
      </c>
      <c r="B710" s="6" t="s">
        <v>80</v>
      </c>
      <c r="C710" s="6" t="s">
        <v>1802</v>
      </c>
      <c r="D710" s="6" t="s">
        <v>414</v>
      </c>
      <c r="E710" s="6" t="s">
        <v>416</v>
      </c>
      <c r="F710" s="6" t="s">
        <v>1803</v>
      </c>
      <c r="G710" s="6" t="s">
        <v>26095</v>
      </c>
    </row>
    <row r="711">
      <c r="A711" s="6" t="s">
        <v>26097</v>
      </c>
      <c r="B711" s="6" t="s">
        <v>80</v>
      </c>
      <c r="C711" s="6" t="s">
        <v>1805</v>
      </c>
      <c r="D711" s="6" t="s">
        <v>37</v>
      </c>
      <c r="E711" s="6" t="s">
        <v>416</v>
      </c>
      <c r="F711" s="6" t="s">
        <v>1806</v>
      </c>
      <c r="G711" s="6" t="s">
        <v>26098</v>
      </c>
    </row>
    <row r="712">
      <c r="A712" s="6" t="s">
        <v>26099</v>
      </c>
      <c r="B712" s="6" t="s">
        <v>80</v>
      </c>
      <c r="C712" s="6" t="s">
        <v>1805</v>
      </c>
      <c r="D712" s="6" t="s">
        <v>414</v>
      </c>
      <c r="E712" s="6" t="s">
        <v>24821</v>
      </c>
      <c r="F712" s="6" t="s">
        <v>1806</v>
      </c>
      <c r="G712" s="6" t="s">
        <v>26098</v>
      </c>
    </row>
    <row r="713">
      <c r="A713" s="6" t="s">
        <v>26100</v>
      </c>
      <c r="B713" s="6" t="s">
        <v>80</v>
      </c>
      <c r="C713" s="6" t="s">
        <v>1808</v>
      </c>
      <c r="D713" s="6" t="s">
        <v>414</v>
      </c>
      <c r="E713" s="6" t="s">
        <v>24821</v>
      </c>
      <c r="F713" s="6" t="s">
        <v>24915</v>
      </c>
      <c r="G713" s="6" t="s">
        <v>26101</v>
      </c>
    </row>
    <row r="714">
      <c r="A714" s="6" t="s">
        <v>26102</v>
      </c>
      <c r="B714" s="6" t="s">
        <v>80</v>
      </c>
      <c r="C714" s="6" t="s">
        <v>1810</v>
      </c>
      <c r="D714" s="6" t="s">
        <v>37</v>
      </c>
      <c r="E714" s="6" t="s">
        <v>24821</v>
      </c>
      <c r="F714" s="6" t="s">
        <v>26103</v>
      </c>
      <c r="G714" s="6" t="s">
        <v>26104</v>
      </c>
    </row>
    <row r="715">
      <c r="A715" s="6" t="s">
        <v>26105</v>
      </c>
      <c r="B715" s="6" t="s">
        <v>80</v>
      </c>
      <c r="C715" s="6" t="s">
        <v>1810</v>
      </c>
      <c r="D715" s="6" t="s">
        <v>414</v>
      </c>
      <c r="E715" s="6" t="s">
        <v>416</v>
      </c>
      <c r="F715" s="6" t="s">
        <v>1811</v>
      </c>
      <c r="G715" s="6" t="s">
        <v>26104</v>
      </c>
    </row>
    <row r="716">
      <c r="A716" s="6" t="s">
        <v>26106</v>
      </c>
      <c r="B716" s="6" t="s">
        <v>80</v>
      </c>
      <c r="C716" s="6" t="s">
        <v>1813</v>
      </c>
      <c r="D716" s="6" t="s">
        <v>37</v>
      </c>
      <c r="E716" s="6" t="s">
        <v>416</v>
      </c>
      <c r="F716" s="6" t="s">
        <v>1814</v>
      </c>
      <c r="G716" s="6" t="s">
        <v>26107</v>
      </c>
    </row>
    <row r="717">
      <c r="A717" s="6" t="s">
        <v>26108</v>
      </c>
      <c r="B717" s="6" t="s">
        <v>80</v>
      </c>
      <c r="C717" s="6" t="s">
        <v>1813</v>
      </c>
      <c r="D717" s="6" t="s">
        <v>414</v>
      </c>
      <c r="E717" s="6" t="s">
        <v>24821</v>
      </c>
      <c r="F717" s="6" t="s">
        <v>1814</v>
      </c>
      <c r="G717" s="6" t="s">
        <v>26107</v>
      </c>
    </row>
    <row r="718">
      <c r="A718" s="6" t="s">
        <v>26109</v>
      </c>
      <c r="B718" s="6" t="s">
        <v>80</v>
      </c>
      <c r="C718" s="6" t="s">
        <v>1816</v>
      </c>
      <c r="D718" s="6" t="s">
        <v>414</v>
      </c>
      <c r="E718" s="6" t="s">
        <v>24821</v>
      </c>
      <c r="F718" s="6" t="s">
        <v>24915</v>
      </c>
      <c r="G718" s="6" t="s">
        <v>26110</v>
      </c>
    </row>
    <row r="719">
      <c r="A719" s="6" t="s">
        <v>26111</v>
      </c>
      <c r="B719" s="6" t="s">
        <v>80</v>
      </c>
      <c r="C719" s="6" t="s">
        <v>1818</v>
      </c>
      <c r="D719" s="6" t="s">
        <v>37</v>
      </c>
      <c r="E719" s="6" t="s">
        <v>24821</v>
      </c>
      <c r="F719" s="6" t="s">
        <v>26112</v>
      </c>
      <c r="G719" s="6" t="s">
        <v>26113</v>
      </c>
    </row>
    <row r="720">
      <c r="A720" s="6" t="s">
        <v>26114</v>
      </c>
      <c r="B720" s="6" t="s">
        <v>80</v>
      </c>
      <c r="C720" s="6" t="s">
        <v>1818</v>
      </c>
      <c r="D720" s="6" t="s">
        <v>414</v>
      </c>
      <c r="E720" s="6" t="s">
        <v>416</v>
      </c>
      <c r="F720" s="6" t="s">
        <v>1819</v>
      </c>
      <c r="G720" s="6" t="s">
        <v>26113</v>
      </c>
    </row>
    <row r="721">
      <c r="A721" s="6" t="s">
        <v>26115</v>
      </c>
      <c r="B721" s="6" t="s">
        <v>80</v>
      </c>
      <c r="C721" s="6" t="s">
        <v>1821</v>
      </c>
      <c r="D721" s="6" t="s">
        <v>37</v>
      </c>
      <c r="E721" s="6" t="s">
        <v>416</v>
      </c>
      <c r="F721" s="6" t="s">
        <v>1822</v>
      </c>
      <c r="G721" s="6" t="s">
        <v>26116</v>
      </c>
    </row>
    <row r="722">
      <c r="A722" s="6" t="s">
        <v>26117</v>
      </c>
      <c r="B722" s="6" t="s">
        <v>80</v>
      </c>
      <c r="C722" s="6" t="s">
        <v>1821</v>
      </c>
      <c r="D722" s="6" t="s">
        <v>414</v>
      </c>
      <c r="E722" s="6" t="s">
        <v>24821</v>
      </c>
      <c r="F722" s="6" t="s">
        <v>1822</v>
      </c>
      <c r="G722" s="6" t="s">
        <v>26116</v>
      </c>
    </row>
    <row r="723">
      <c r="A723" s="6" t="s">
        <v>26118</v>
      </c>
      <c r="B723" s="6" t="s">
        <v>80</v>
      </c>
      <c r="C723" s="6" t="s">
        <v>1824</v>
      </c>
      <c r="D723" s="6" t="s">
        <v>414</v>
      </c>
      <c r="E723" s="6" t="s">
        <v>24821</v>
      </c>
      <c r="F723" s="6" t="s">
        <v>24915</v>
      </c>
      <c r="G723" s="6" t="s">
        <v>26119</v>
      </c>
    </row>
    <row r="724">
      <c r="A724" s="6" t="s">
        <v>26120</v>
      </c>
      <c r="B724" s="6" t="s">
        <v>80</v>
      </c>
      <c r="C724" s="6" t="s">
        <v>1826</v>
      </c>
      <c r="D724" s="6" t="s">
        <v>37</v>
      </c>
      <c r="E724" s="6" t="s">
        <v>24821</v>
      </c>
      <c r="F724" s="6" t="s">
        <v>26121</v>
      </c>
      <c r="G724" s="6" t="s">
        <v>26122</v>
      </c>
    </row>
    <row r="725">
      <c r="A725" s="6" t="s">
        <v>26123</v>
      </c>
      <c r="B725" s="6" t="s">
        <v>80</v>
      </c>
      <c r="C725" s="6" t="s">
        <v>1826</v>
      </c>
      <c r="D725" s="6" t="s">
        <v>414</v>
      </c>
      <c r="E725" s="6" t="s">
        <v>416</v>
      </c>
      <c r="F725" s="6" t="s">
        <v>1827</v>
      </c>
      <c r="G725" s="6" t="s">
        <v>26122</v>
      </c>
    </row>
    <row r="726">
      <c r="A726" s="6" t="s">
        <v>26124</v>
      </c>
      <c r="B726" s="6" t="s">
        <v>80</v>
      </c>
      <c r="C726" s="6" t="s">
        <v>1829</v>
      </c>
      <c r="D726" s="6" t="s">
        <v>37</v>
      </c>
      <c r="E726" s="6" t="s">
        <v>416</v>
      </c>
      <c r="F726" s="6" t="s">
        <v>1830</v>
      </c>
      <c r="G726" s="6" t="s">
        <v>26125</v>
      </c>
    </row>
    <row r="727">
      <c r="A727" s="6" t="s">
        <v>26126</v>
      </c>
      <c r="B727" s="6" t="s">
        <v>80</v>
      </c>
      <c r="C727" s="6" t="s">
        <v>1829</v>
      </c>
      <c r="D727" s="6" t="s">
        <v>414</v>
      </c>
      <c r="E727" s="6" t="s">
        <v>24821</v>
      </c>
      <c r="F727" s="6" t="s">
        <v>1830</v>
      </c>
      <c r="G727" s="6" t="s">
        <v>26125</v>
      </c>
    </row>
    <row r="728">
      <c r="A728" s="6" t="s">
        <v>26127</v>
      </c>
      <c r="B728" s="6" t="s">
        <v>80</v>
      </c>
      <c r="C728" s="6" t="s">
        <v>1832</v>
      </c>
      <c r="D728" s="6" t="s">
        <v>414</v>
      </c>
      <c r="E728" s="6" t="s">
        <v>24821</v>
      </c>
      <c r="F728" s="6" t="s">
        <v>24915</v>
      </c>
      <c r="G728" s="6" t="s">
        <v>26128</v>
      </c>
    </row>
    <row r="729">
      <c r="A729" s="6" t="s">
        <v>26129</v>
      </c>
      <c r="B729" s="6" t="s">
        <v>80</v>
      </c>
      <c r="C729" s="6" t="s">
        <v>1834</v>
      </c>
      <c r="D729" s="6" t="s">
        <v>37</v>
      </c>
      <c r="E729" s="6" t="s">
        <v>24821</v>
      </c>
      <c r="F729" s="6" t="s">
        <v>26130</v>
      </c>
      <c r="G729" s="6" t="s">
        <v>26131</v>
      </c>
    </row>
    <row r="730">
      <c r="A730" s="6" t="s">
        <v>26132</v>
      </c>
      <c r="B730" s="6" t="s">
        <v>80</v>
      </c>
      <c r="C730" s="6" t="s">
        <v>1834</v>
      </c>
      <c r="D730" s="6" t="s">
        <v>414</v>
      </c>
      <c r="E730" s="6" t="s">
        <v>416</v>
      </c>
      <c r="F730" s="6" t="s">
        <v>1835</v>
      </c>
      <c r="G730" s="6" t="s">
        <v>26131</v>
      </c>
    </row>
    <row r="731">
      <c r="A731" s="6" t="s">
        <v>26133</v>
      </c>
      <c r="B731" s="6" t="s">
        <v>80</v>
      </c>
      <c r="C731" s="6" t="s">
        <v>1843</v>
      </c>
      <c r="D731" s="6" t="s">
        <v>37</v>
      </c>
      <c r="E731" s="6" t="s">
        <v>416</v>
      </c>
      <c r="F731" s="6" t="s">
        <v>1844</v>
      </c>
      <c r="G731" s="6" t="s">
        <v>26134</v>
      </c>
    </row>
    <row r="732">
      <c r="A732" s="6" t="s">
        <v>26135</v>
      </c>
      <c r="B732" s="6" t="s">
        <v>80</v>
      </c>
      <c r="C732" s="6" t="s">
        <v>1843</v>
      </c>
      <c r="D732" s="6" t="s">
        <v>414</v>
      </c>
      <c r="E732" s="6" t="s">
        <v>24821</v>
      </c>
      <c r="F732" s="6" t="s">
        <v>1844</v>
      </c>
      <c r="G732" s="6" t="s">
        <v>26134</v>
      </c>
    </row>
    <row r="733">
      <c r="A733" s="6" t="s">
        <v>26136</v>
      </c>
      <c r="B733" s="6" t="s">
        <v>80</v>
      </c>
      <c r="C733" s="6" t="s">
        <v>1846</v>
      </c>
      <c r="D733" s="6" t="s">
        <v>414</v>
      </c>
      <c r="E733" s="6" t="s">
        <v>24821</v>
      </c>
      <c r="F733" s="6" t="s">
        <v>25375</v>
      </c>
      <c r="G733" s="6" t="s">
        <v>26137</v>
      </c>
    </row>
    <row r="734">
      <c r="A734" s="6" t="s">
        <v>26138</v>
      </c>
      <c r="B734" s="6" t="s">
        <v>80</v>
      </c>
      <c r="C734" s="6" t="s">
        <v>1848</v>
      </c>
      <c r="D734" s="6" t="s">
        <v>37</v>
      </c>
      <c r="E734" s="6" t="s">
        <v>24821</v>
      </c>
      <c r="F734" s="6" t="s">
        <v>26139</v>
      </c>
      <c r="G734" s="6" t="s">
        <v>26140</v>
      </c>
    </row>
    <row r="735">
      <c r="A735" s="6" t="s">
        <v>26141</v>
      </c>
      <c r="B735" s="6" t="s">
        <v>80</v>
      </c>
      <c r="C735" s="6" t="s">
        <v>1848</v>
      </c>
      <c r="D735" s="6" t="s">
        <v>414</v>
      </c>
      <c r="E735" s="6" t="s">
        <v>416</v>
      </c>
      <c r="F735" s="6" t="s">
        <v>1849</v>
      </c>
      <c r="G735" s="6" t="s">
        <v>26140</v>
      </c>
    </row>
    <row r="736">
      <c r="A736" s="6" t="s">
        <v>26142</v>
      </c>
      <c r="B736" s="6" t="s">
        <v>80</v>
      </c>
      <c r="C736" s="6" t="s">
        <v>1857</v>
      </c>
      <c r="D736" s="6" t="s">
        <v>37</v>
      </c>
      <c r="E736" s="6" t="s">
        <v>416</v>
      </c>
      <c r="F736" s="6" t="s">
        <v>1858</v>
      </c>
      <c r="G736" s="6" t="s">
        <v>26143</v>
      </c>
    </row>
    <row r="737">
      <c r="A737" s="6" t="s">
        <v>26144</v>
      </c>
      <c r="B737" s="6" t="s">
        <v>80</v>
      </c>
      <c r="C737" s="6" t="s">
        <v>1857</v>
      </c>
      <c r="D737" s="6" t="s">
        <v>414</v>
      </c>
      <c r="E737" s="6" t="s">
        <v>24821</v>
      </c>
      <c r="F737" s="6" t="s">
        <v>1858</v>
      </c>
      <c r="G737" s="6" t="s">
        <v>26143</v>
      </c>
    </row>
    <row r="738">
      <c r="A738" s="6" t="s">
        <v>26145</v>
      </c>
      <c r="B738" s="6" t="s">
        <v>80</v>
      </c>
      <c r="C738" s="6" t="s">
        <v>1860</v>
      </c>
      <c r="D738" s="6" t="s">
        <v>414</v>
      </c>
      <c r="E738" s="6" t="s">
        <v>24821</v>
      </c>
      <c r="F738" s="6" t="s">
        <v>24886</v>
      </c>
      <c r="G738" s="6" t="s">
        <v>26146</v>
      </c>
    </row>
    <row r="739">
      <c r="A739" s="6" t="s">
        <v>26147</v>
      </c>
      <c r="B739" s="6" t="s">
        <v>80</v>
      </c>
      <c r="C739" s="6" t="s">
        <v>1862</v>
      </c>
      <c r="D739" s="6" t="s">
        <v>37</v>
      </c>
      <c r="E739" s="6" t="s">
        <v>24821</v>
      </c>
      <c r="F739" s="6" t="s">
        <v>26148</v>
      </c>
      <c r="G739" s="6" t="s">
        <v>26149</v>
      </c>
    </row>
    <row r="740">
      <c r="A740" s="6" t="s">
        <v>26150</v>
      </c>
      <c r="B740" s="6" t="s">
        <v>80</v>
      </c>
      <c r="C740" s="6" t="s">
        <v>1862</v>
      </c>
      <c r="D740" s="6" t="s">
        <v>414</v>
      </c>
      <c r="E740" s="6" t="s">
        <v>416</v>
      </c>
      <c r="F740" s="6" t="s">
        <v>1863</v>
      </c>
      <c r="G740" s="6" t="s">
        <v>26149</v>
      </c>
    </row>
    <row r="741">
      <c r="A741" s="6" t="s">
        <v>26151</v>
      </c>
      <c r="B741" s="6" t="s">
        <v>80</v>
      </c>
      <c r="C741" s="6" t="s">
        <v>1865</v>
      </c>
      <c r="D741" s="6" t="s">
        <v>37</v>
      </c>
      <c r="E741" s="6" t="s">
        <v>416</v>
      </c>
      <c r="F741" s="6" t="s">
        <v>1866</v>
      </c>
      <c r="G741" s="6" t="s">
        <v>26152</v>
      </c>
    </row>
    <row r="742">
      <c r="A742" s="6" t="s">
        <v>26153</v>
      </c>
      <c r="B742" s="6" t="s">
        <v>80</v>
      </c>
      <c r="C742" s="6" t="s">
        <v>1865</v>
      </c>
      <c r="D742" s="6" t="s">
        <v>414</v>
      </c>
      <c r="E742" s="6" t="s">
        <v>24821</v>
      </c>
      <c r="F742" s="6" t="s">
        <v>1866</v>
      </c>
      <c r="G742" s="6" t="s">
        <v>26152</v>
      </c>
    </row>
    <row r="743">
      <c r="A743" s="6" t="s">
        <v>26154</v>
      </c>
      <c r="B743" s="6" t="s">
        <v>80</v>
      </c>
      <c r="C743" s="6" t="s">
        <v>1868</v>
      </c>
      <c r="D743" s="6" t="s">
        <v>414</v>
      </c>
      <c r="E743" s="6" t="s">
        <v>24821</v>
      </c>
      <c r="F743" s="6" t="s">
        <v>24886</v>
      </c>
      <c r="G743" s="6" t="s">
        <v>26155</v>
      </c>
    </row>
    <row r="744">
      <c r="A744" s="6" t="s">
        <v>26156</v>
      </c>
      <c r="B744" s="6" t="s">
        <v>80</v>
      </c>
      <c r="C744" s="6" t="s">
        <v>1870</v>
      </c>
      <c r="D744" s="6" t="s">
        <v>37</v>
      </c>
      <c r="E744" s="6" t="s">
        <v>24821</v>
      </c>
      <c r="F744" s="6" t="s">
        <v>26157</v>
      </c>
      <c r="G744" s="6" t="s">
        <v>26158</v>
      </c>
    </row>
    <row r="745">
      <c r="A745" s="6" t="s">
        <v>26159</v>
      </c>
      <c r="B745" s="6" t="s">
        <v>80</v>
      </c>
      <c r="C745" s="6" t="s">
        <v>1870</v>
      </c>
      <c r="D745" s="6" t="s">
        <v>414</v>
      </c>
      <c r="E745" s="6" t="s">
        <v>416</v>
      </c>
      <c r="F745" s="6" t="s">
        <v>1871</v>
      </c>
      <c r="G745" s="6" t="s">
        <v>26158</v>
      </c>
    </row>
    <row r="746">
      <c r="A746" s="6" t="s">
        <v>26160</v>
      </c>
      <c r="B746" s="6" t="s">
        <v>80</v>
      </c>
      <c r="C746" s="6" t="s">
        <v>1873</v>
      </c>
      <c r="D746" s="6" t="s">
        <v>37</v>
      </c>
      <c r="E746" s="6" t="s">
        <v>416</v>
      </c>
      <c r="F746" s="6" t="s">
        <v>1874</v>
      </c>
      <c r="G746" s="6" t="s">
        <v>26161</v>
      </c>
    </row>
    <row r="747">
      <c r="A747" s="6" t="s">
        <v>26162</v>
      </c>
      <c r="B747" s="6" t="s">
        <v>80</v>
      </c>
      <c r="C747" s="6" t="s">
        <v>1873</v>
      </c>
      <c r="D747" s="6" t="s">
        <v>414</v>
      </c>
      <c r="E747" s="6" t="s">
        <v>24821</v>
      </c>
      <c r="F747" s="6" t="s">
        <v>1874</v>
      </c>
      <c r="G747" s="6" t="s">
        <v>26161</v>
      </c>
    </row>
    <row r="748">
      <c r="A748" s="6" t="s">
        <v>26163</v>
      </c>
      <c r="B748" s="6" t="s">
        <v>80</v>
      </c>
      <c r="C748" s="6" t="s">
        <v>1876</v>
      </c>
      <c r="D748" s="6" t="s">
        <v>414</v>
      </c>
      <c r="E748" s="6" t="s">
        <v>24821</v>
      </c>
      <c r="F748" s="6" t="s">
        <v>24886</v>
      </c>
      <c r="G748" s="6" t="s">
        <v>1877</v>
      </c>
    </row>
    <row r="749">
      <c r="A749" s="6" t="s">
        <v>26164</v>
      </c>
      <c r="B749" s="6" t="s">
        <v>80</v>
      </c>
      <c r="C749" s="6" t="s">
        <v>1878</v>
      </c>
      <c r="D749" s="6" t="s">
        <v>37</v>
      </c>
      <c r="E749" s="6" t="s">
        <v>24821</v>
      </c>
      <c r="F749" s="6" t="s">
        <v>26165</v>
      </c>
      <c r="G749" s="6" t="s">
        <v>26166</v>
      </c>
    </row>
    <row r="750">
      <c r="A750" s="6" t="s">
        <v>26167</v>
      </c>
      <c r="B750" s="6" t="s">
        <v>80</v>
      </c>
      <c r="C750" s="6" t="s">
        <v>1878</v>
      </c>
      <c r="D750" s="6" t="s">
        <v>414</v>
      </c>
      <c r="E750" s="6" t="s">
        <v>416</v>
      </c>
      <c r="F750" s="6" t="s">
        <v>1879</v>
      </c>
      <c r="G750" s="6" t="s">
        <v>26166</v>
      </c>
    </row>
    <row r="751">
      <c r="A751" s="6" t="s">
        <v>26168</v>
      </c>
      <c r="B751" s="6" t="s">
        <v>80</v>
      </c>
      <c r="C751" s="6" t="s">
        <v>1888</v>
      </c>
      <c r="D751" s="6" t="s">
        <v>37</v>
      </c>
      <c r="E751" s="6" t="s">
        <v>416</v>
      </c>
      <c r="F751" s="6" t="s">
        <v>1889</v>
      </c>
      <c r="G751" s="6" t="s">
        <v>26169</v>
      </c>
    </row>
    <row r="752">
      <c r="A752" s="6" t="s">
        <v>26170</v>
      </c>
      <c r="B752" s="6" t="s">
        <v>80</v>
      </c>
      <c r="C752" s="6" t="s">
        <v>1888</v>
      </c>
      <c r="D752" s="6" t="s">
        <v>414</v>
      </c>
      <c r="E752" s="6" t="s">
        <v>24821</v>
      </c>
      <c r="F752" s="6" t="s">
        <v>1889</v>
      </c>
      <c r="G752" s="6" t="s">
        <v>26169</v>
      </c>
    </row>
    <row r="753">
      <c r="A753" s="6" t="s">
        <v>26171</v>
      </c>
      <c r="B753" s="6" t="s">
        <v>80</v>
      </c>
      <c r="C753" s="6" t="s">
        <v>1891</v>
      </c>
      <c r="D753" s="6" t="s">
        <v>414</v>
      </c>
      <c r="E753" s="6" t="s">
        <v>24821</v>
      </c>
      <c r="F753" s="6" t="s">
        <v>26172</v>
      </c>
      <c r="G753" s="6" t="s">
        <v>26173</v>
      </c>
    </row>
    <row r="754">
      <c r="A754" s="6" t="s">
        <v>26174</v>
      </c>
      <c r="B754" s="6" t="s">
        <v>80</v>
      </c>
      <c r="C754" s="6" t="s">
        <v>1893</v>
      </c>
      <c r="D754" s="6" t="s">
        <v>37</v>
      </c>
      <c r="E754" s="6" t="s">
        <v>24821</v>
      </c>
      <c r="F754" s="6" t="s">
        <v>26175</v>
      </c>
      <c r="G754" s="6" t="s">
        <v>26176</v>
      </c>
    </row>
    <row r="755">
      <c r="A755" s="6" t="s">
        <v>26177</v>
      </c>
      <c r="B755" s="6" t="s">
        <v>80</v>
      </c>
      <c r="C755" s="6" t="s">
        <v>1893</v>
      </c>
      <c r="D755" s="6" t="s">
        <v>414</v>
      </c>
      <c r="E755" s="6" t="s">
        <v>416</v>
      </c>
      <c r="F755" s="6" t="s">
        <v>1894</v>
      </c>
      <c r="G755" s="6" t="s">
        <v>26178</v>
      </c>
    </row>
    <row r="756">
      <c r="A756" s="6" t="s">
        <v>26179</v>
      </c>
      <c r="B756" s="6" t="s">
        <v>80</v>
      </c>
      <c r="C756" s="6" t="s">
        <v>1896</v>
      </c>
      <c r="D756" s="6" t="s">
        <v>37</v>
      </c>
      <c r="E756" s="6" t="s">
        <v>416</v>
      </c>
      <c r="F756" s="6" t="s">
        <v>1897</v>
      </c>
      <c r="G756" s="6" t="s">
        <v>26180</v>
      </c>
    </row>
    <row r="757">
      <c r="A757" s="6" t="s">
        <v>26181</v>
      </c>
      <c r="B757" s="6" t="s">
        <v>80</v>
      </c>
      <c r="C757" s="6" t="s">
        <v>1896</v>
      </c>
      <c r="D757" s="6" t="s">
        <v>414</v>
      </c>
      <c r="E757" s="6" t="s">
        <v>24821</v>
      </c>
      <c r="F757" s="6" t="s">
        <v>1897</v>
      </c>
      <c r="G757" s="6" t="s">
        <v>26180</v>
      </c>
    </row>
    <row r="758">
      <c r="A758" s="6" t="s">
        <v>26182</v>
      </c>
      <c r="B758" s="6" t="s">
        <v>80</v>
      </c>
      <c r="C758" s="6" t="s">
        <v>1899</v>
      </c>
      <c r="D758" s="6" t="s">
        <v>414</v>
      </c>
      <c r="E758" s="6" t="s">
        <v>24821</v>
      </c>
      <c r="F758" s="6" t="s">
        <v>26172</v>
      </c>
      <c r="G758" s="6" t="s">
        <v>26183</v>
      </c>
    </row>
    <row r="759">
      <c r="A759" s="6" t="s">
        <v>26184</v>
      </c>
      <c r="B759" s="6" t="s">
        <v>80</v>
      </c>
      <c r="C759" s="6" t="s">
        <v>1901</v>
      </c>
      <c r="D759" s="6" t="s">
        <v>37</v>
      </c>
      <c r="E759" s="6" t="s">
        <v>24821</v>
      </c>
      <c r="F759" s="6" t="s">
        <v>26185</v>
      </c>
      <c r="G759" s="6" t="s">
        <v>26186</v>
      </c>
    </row>
    <row r="760">
      <c r="A760" s="6" t="s">
        <v>26187</v>
      </c>
      <c r="B760" s="6" t="s">
        <v>80</v>
      </c>
      <c r="C760" s="6" t="s">
        <v>1901</v>
      </c>
      <c r="D760" s="6" t="s">
        <v>414</v>
      </c>
      <c r="E760" s="6" t="s">
        <v>416</v>
      </c>
      <c r="F760" s="6" t="s">
        <v>1902</v>
      </c>
      <c r="G760" s="6" t="s">
        <v>26186</v>
      </c>
    </row>
    <row r="761">
      <c r="A761" s="6" t="s">
        <v>26188</v>
      </c>
      <c r="B761" s="6" t="s">
        <v>80</v>
      </c>
      <c r="C761" s="6" t="s">
        <v>1904</v>
      </c>
      <c r="D761" s="6" t="s">
        <v>37</v>
      </c>
      <c r="E761" s="6" t="s">
        <v>416</v>
      </c>
      <c r="F761" s="6" t="s">
        <v>1905</v>
      </c>
      <c r="G761" s="6" t="s">
        <v>26189</v>
      </c>
    </row>
    <row r="762">
      <c r="A762" s="6" t="s">
        <v>26190</v>
      </c>
      <c r="B762" s="6" t="s">
        <v>80</v>
      </c>
      <c r="C762" s="6" t="s">
        <v>1904</v>
      </c>
      <c r="D762" s="6" t="s">
        <v>414</v>
      </c>
      <c r="E762" s="6" t="s">
        <v>24821</v>
      </c>
      <c r="F762" s="6" t="s">
        <v>1905</v>
      </c>
      <c r="G762" s="6" t="s">
        <v>26189</v>
      </c>
    </row>
    <row r="763">
      <c r="A763" s="6" t="s">
        <v>26191</v>
      </c>
      <c r="B763" s="6" t="s">
        <v>80</v>
      </c>
      <c r="C763" s="6" t="s">
        <v>1907</v>
      </c>
      <c r="D763" s="6" t="s">
        <v>414</v>
      </c>
      <c r="E763" s="6" t="s">
        <v>24821</v>
      </c>
      <c r="F763" s="6" t="s">
        <v>26172</v>
      </c>
      <c r="G763" s="6" t="s">
        <v>26192</v>
      </c>
    </row>
    <row r="764">
      <c r="A764" s="6" t="s">
        <v>26193</v>
      </c>
      <c r="B764" s="6" t="s">
        <v>80</v>
      </c>
      <c r="C764" s="6" t="s">
        <v>1909</v>
      </c>
      <c r="D764" s="6" t="s">
        <v>37</v>
      </c>
      <c r="E764" s="6" t="s">
        <v>24821</v>
      </c>
      <c r="F764" s="6" t="s">
        <v>26194</v>
      </c>
      <c r="G764" s="6" t="s">
        <v>26195</v>
      </c>
    </row>
    <row r="765">
      <c r="A765" s="6" t="s">
        <v>26196</v>
      </c>
      <c r="B765" s="6" t="s">
        <v>80</v>
      </c>
      <c r="C765" s="6" t="s">
        <v>1909</v>
      </c>
      <c r="D765" s="6" t="s">
        <v>414</v>
      </c>
      <c r="E765" s="6" t="s">
        <v>416</v>
      </c>
      <c r="F765" s="6" t="s">
        <v>1910</v>
      </c>
      <c r="G765" s="6" t="s">
        <v>26195</v>
      </c>
    </row>
    <row r="766">
      <c r="A766" s="6" t="s">
        <v>26197</v>
      </c>
      <c r="B766" s="6" t="s">
        <v>80</v>
      </c>
      <c r="C766" s="6" t="s">
        <v>1919</v>
      </c>
      <c r="D766" s="6" t="s">
        <v>37</v>
      </c>
      <c r="E766" s="6" t="s">
        <v>416</v>
      </c>
      <c r="F766" s="6" t="s">
        <v>1920</v>
      </c>
      <c r="G766" s="6" t="s">
        <v>26198</v>
      </c>
    </row>
    <row r="767">
      <c r="A767" s="6" t="s">
        <v>26199</v>
      </c>
      <c r="B767" s="6" t="s">
        <v>80</v>
      </c>
      <c r="C767" s="6" t="s">
        <v>1919</v>
      </c>
      <c r="D767" s="6" t="s">
        <v>414</v>
      </c>
      <c r="E767" s="6" t="s">
        <v>24821</v>
      </c>
      <c r="F767" s="6" t="s">
        <v>1920</v>
      </c>
      <c r="G767" s="6" t="s">
        <v>26198</v>
      </c>
    </row>
    <row r="768">
      <c r="A768" s="6" t="s">
        <v>26200</v>
      </c>
      <c r="B768" s="6" t="s">
        <v>80</v>
      </c>
      <c r="C768" s="6" t="s">
        <v>1922</v>
      </c>
      <c r="D768" s="6" t="s">
        <v>414</v>
      </c>
      <c r="E768" s="6" t="s">
        <v>24821</v>
      </c>
      <c r="F768" s="6" t="s">
        <v>25253</v>
      </c>
      <c r="G768" s="6" t="s">
        <v>26201</v>
      </c>
    </row>
    <row r="769">
      <c r="A769" s="6" t="s">
        <v>26202</v>
      </c>
      <c r="B769" s="6" t="s">
        <v>80</v>
      </c>
      <c r="C769" s="6" t="s">
        <v>1924</v>
      </c>
      <c r="D769" s="6" t="s">
        <v>37</v>
      </c>
      <c r="E769" s="6" t="s">
        <v>24821</v>
      </c>
      <c r="F769" s="6" t="s">
        <v>26203</v>
      </c>
      <c r="G769" s="6" t="s">
        <v>26204</v>
      </c>
    </row>
    <row r="770">
      <c r="A770" s="6" t="s">
        <v>26205</v>
      </c>
      <c r="B770" s="6" t="s">
        <v>80</v>
      </c>
      <c r="C770" s="6" t="s">
        <v>1924</v>
      </c>
      <c r="D770" s="6" t="s">
        <v>414</v>
      </c>
      <c r="E770" s="6" t="s">
        <v>416</v>
      </c>
      <c r="F770" s="6" t="s">
        <v>1925</v>
      </c>
      <c r="G770" s="6" t="s">
        <v>26204</v>
      </c>
    </row>
    <row r="771">
      <c r="A771" s="6" t="s">
        <v>26206</v>
      </c>
      <c r="B771" s="6" t="s">
        <v>80</v>
      </c>
      <c r="C771" s="6" t="s">
        <v>1927</v>
      </c>
      <c r="D771" s="6" t="s">
        <v>37</v>
      </c>
      <c r="E771" s="6" t="s">
        <v>416</v>
      </c>
      <c r="F771" s="6" t="s">
        <v>1928</v>
      </c>
      <c r="G771" s="6" t="s">
        <v>26207</v>
      </c>
    </row>
    <row r="772">
      <c r="A772" s="6" t="s">
        <v>26208</v>
      </c>
      <c r="B772" s="6" t="s">
        <v>80</v>
      </c>
      <c r="C772" s="6" t="s">
        <v>1927</v>
      </c>
      <c r="D772" s="6" t="s">
        <v>414</v>
      </c>
      <c r="E772" s="6" t="s">
        <v>24821</v>
      </c>
      <c r="F772" s="6" t="s">
        <v>1928</v>
      </c>
      <c r="G772" s="6" t="s">
        <v>26207</v>
      </c>
    </row>
    <row r="773">
      <c r="A773" s="6" t="s">
        <v>26209</v>
      </c>
      <c r="B773" s="6" t="s">
        <v>80</v>
      </c>
      <c r="C773" s="6" t="s">
        <v>1930</v>
      </c>
      <c r="D773" s="6" t="s">
        <v>414</v>
      </c>
      <c r="E773" s="6" t="s">
        <v>24821</v>
      </c>
      <c r="F773" s="6" t="s">
        <v>25253</v>
      </c>
      <c r="G773" s="6" t="s">
        <v>26210</v>
      </c>
    </row>
    <row r="774">
      <c r="A774" s="6" t="s">
        <v>26211</v>
      </c>
      <c r="B774" s="6" t="s">
        <v>80</v>
      </c>
      <c r="C774" s="6" t="s">
        <v>1932</v>
      </c>
      <c r="D774" s="6" t="s">
        <v>37</v>
      </c>
      <c r="E774" s="6" t="s">
        <v>24821</v>
      </c>
      <c r="F774" s="6" t="s">
        <v>26212</v>
      </c>
      <c r="G774" s="6" t="s">
        <v>26213</v>
      </c>
    </row>
    <row r="775">
      <c r="A775" s="6" t="s">
        <v>26214</v>
      </c>
      <c r="B775" s="6" t="s">
        <v>80</v>
      </c>
      <c r="C775" s="6" t="s">
        <v>1932</v>
      </c>
      <c r="D775" s="6" t="s">
        <v>414</v>
      </c>
      <c r="E775" s="6" t="s">
        <v>416</v>
      </c>
      <c r="F775" s="6" t="s">
        <v>1933</v>
      </c>
      <c r="G775" s="6" t="s">
        <v>26213</v>
      </c>
    </row>
    <row r="776">
      <c r="A776" s="6" t="s">
        <v>26215</v>
      </c>
      <c r="B776" s="6" t="s">
        <v>83</v>
      </c>
      <c r="C776" s="6" t="s">
        <v>1941</v>
      </c>
      <c r="D776" s="6" t="s">
        <v>1011</v>
      </c>
      <c r="E776" s="6" t="s">
        <v>24821</v>
      </c>
      <c r="F776" s="6" t="s">
        <v>24822</v>
      </c>
      <c r="G776" s="6" t="s">
        <v>26216</v>
      </c>
    </row>
    <row r="777">
      <c r="A777" s="6" t="s">
        <v>26217</v>
      </c>
      <c r="B777" s="6" t="s">
        <v>83</v>
      </c>
      <c r="C777" s="6" t="s">
        <v>1943</v>
      </c>
      <c r="D777" s="6" t="s">
        <v>1011</v>
      </c>
      <c r="E777" s="6" t="s">
        <v>416</v>
      </c>
      <c r="F777" s="6" t="s">
        <v>1008</v>
      </c>
      <c r="G777" s="6" t="s">
        <v>26218</v>
      </c>
    </row>
    <row r="778">
      <c r="A778" s="6" t="s">
        <v>26219</v>
      </c>
      <c r="B778" s="6" t="s">
        <v>83</v>
      </c>
      <c r="C778" s="6" t="s">
        <v>1945</v>
      </c>
      <c r="D778" s="6" t="s">
        <v>37</v>
      </c>
      <c r="E778" s="6" t="s">
        <v>24821</v>
      </c>
      <c r="F778" s="6" t="s">
        <v>1012</v>
      </c>
      <c r="G778" s="6" t="s">
        <v>26220</v>
      </c>
    </row>
    <row r="779">
      <c r="A779" s="6" t="s">
        <v>26221</v>
      </c>
      <c r="B779" s="6" t="s">
        <v>83</v>
      </c>
      <c r="C779" s="6" t="s">
        <v>1945</v>
      </c>
      <c r="D779" s="6" t="s">
        <v>1011</v>
      </c>
      <c r="E779" s="6" t="s">
        <v>416</v>
      </c>
      <c r="F779" s="6" t="s">
        <v>1012</v>
      </c>
      <c r="G779" s="6" t="s">
        <v>26220</v>
      </c>
    </row>
    <row r="780">
      <c r="A780" s="6" t="s">
        <v>26222</v>
      </c>
      <c r="B780" s="6" t="s">
        <v>83</v>
      </c>
      <c r="C780" s="6" t="s">
        <v>1947</v>
      </c>
      <c r="D780" s="6" t="s">
        <v>37</v>
      </c>
      <c r="E780" s="6" t="s">
        <v>416</v>
      </c>
      <c r="F780" s="6" t="s">
        <v>1948</v>
      </c>
      <c r="G780" s="6" t="s">
        <v>26223</v>
      </c>
    </row>
    <row r="781">
      <c r="A781" s="6" t="s">
        <v>26224</v>
      </c>
      <c r="B781" s="6" t="s">
        <v>83</v>
      </c>
      <c r="C781" s="6" t="s">
        <v>1947</v>
      </c>
      <c r="D781" s="6" t="s">
        <v>1011</v>
      </c>
      <c r="E781" s="6" t="s">
        <v>24821</v>
      </c>
      <c r="F781" s="6" t="s">
        <v>1948</v>
      </c>
      <c r="G781" s="6" t="s">
        <v>26223</v>
      </c>
    </row>
    <row r="782">
      <c r="A782" s="6" t="s">
        <v>26225</v>
      </c>
      <c r="B782" s="6" t="s">
        <v>83</v>
      </c>
      <c r="C782" s="6" t="s">
        <v>1950</v>
      </c>
      <c r="D782" s="6" t="s">
        <v>1011</v>
      </c>
      <c r="E782" s="6" t="s">
        <v>24821</v>
      </c>
      <c r="F782" s="6" t="s">
        <v>24822</v>
      </c>
      <c r="G782" s="6" t="s">
        <v>26226</v>
      </c>
    </row>
    <row r="783">
      <c r="A783" s="6" t="s">
        <v>26227</v>
      </c>
      <c r="B783" s="6" t="s">
        <v>83</v>
      </c>
      <c r="C783" s="6" t="s">
        <v>1952</v>
      </c>
      <c r="D783" s="6" t="s">
        <v>1011</v>
      </c>
      <c r="E783" s="6" t="s">
        <v>416</v>
      </c>
      <c r="F783" s="6" t="s">
        <v>1008</v>
      </c>
      <c r="G783" s="6" t="s">
        <v>26228</v>
      </c>
    </row>
    <row r="784">
      <c r="A784" s="6" t="s">
        <v>26229</v>
      </c>
      <c r="B784" s="6" t="s">
        <v>83</v>
      </c>
      <c r="C784" s="6" t="s">
        <v>1954</v>
      </c>
      <c r="D784" s="6" t="s">
        <v>37</v>
      </c>
      <c r="E784" s="6" t="s">
        <v>24821</v>
      </c>
      <c r="F784" s="6" t="s">
        <v>1955</v>
      </c>
      <c r="G784" s="6" t="s">
        <v>26230</v>
      </c>
    </row>
    <row r="785">
      <c r="A785" s="6" t="s">
        <v>26231</v>
      </c>
      <c r="B785" s="6" t="s">
        <v>83</v>
      </c>
      <c r="C785" s="6" t="s">
        <v>1954</v>
      </c>
      <c r="D785" s="6" t="s">
        <v>1011</v>
      </c>
      <c r="E785" s="6" t="s">
        <v>416</v>
      </c>
      <c r="F785" s="6" t="s">
        <v>1955</v>
      </c>
      <c r="G785" s="6" t="s">
        <v>26230</v>
      </c>
    </row>
    <row r="786">
      <c r="A786" s="6" t="s">
        <v>26232</v>
      </c>
      <c r="B786" s="6" t="s">
        <v>83</v>
      </c>
      <c r="C786" s="6" t="s">
        <v>1957</v>
      </c>
      <c r="D786" s="6" t="s">
        <v>37</v>
      </c>
      <c r="E786" s="6" t="s">
        <v>416</v>
      </c>
      <c r="F786" s="6" t="s">
        <v>1958</v>
      </c>
      <c r="G786" s="6" t="s">
        <v>26233</v>
      </c>
    </row>
    <row r="787">
      <c r="A787" s="6" t="s">
        <v>26234</v>
      </c>
      <c r="B787" s="6" t="s">
        <v>83</v>
      </c>
      <c r="C787" s="6" t="s">
        <v>1957</v>
      </c>
      <c r="D787" s="6" t="s">
        <v>1011</v>
      </c>
      <c r="E787" s="6" t="s">
        <v>24821</v>
      </c>
      <c r="F787" s="6" t="s">
        <v>1958</v>
      </c>
      <c r="G787" s="6" t="s">
        <v>26233</v>
      </c>
    </row>
    <row r="788">
      <c r="A788" s="6" t="s">
        <v>26235</v>
      </c>
      <c r="B788" s="6" t="s">
        <v>83</v>
      </c>
      <c r="C788" s="6" t="s">
        <v>1960</v>
      </c>
      <c r="D788" s="6" t="s">
        <v>1011</v>
      </c>
      <c r="E788" s="6" t="s">
        <v>24821</v>
      </c>
      <c r="F788" s="6" t="s">
        <v>24822</v>
      </c>
      <c r="G788" s="6" t="s">
        <v>26236</v>
      </c>
    </row>
    <row r="789">
      <c r="A789" s="6" t="s">
        <v>26237</v>
      </c>
      <c r="B789" s="6" t="s">
        <v>83</v>
      </c>
      <c r="C789" s="6" t="s">
        <v>1962</v>
      </c>
      <c r="D789" s="6" t="s">
        <v>1011</v>
      </c>
      <c r="E789" s="6" t="s">
        <v>416</v>
      </c>
      <c r="F789" s="6" t="s">
        <v>1008</v>
      </c>
      <c r="G789" s="6" t="s">
        <v>26238</v>
      </c>
    </row>
    <row r="790">
      <c r="A790" s="6" t="s">
        <v>26239</v>
      </c>
      <c r="B790" s="6" t="s">
        <v>83</v>
      </c>
      <c r="C790" s="6" t="s">
        <v>1964</v>
      </c>
      <c r="D790" s="6" t="s">
        <v>37</v>
      </c>
      <c r="E790" s="6" t="s">
        <v>24821</v>
      </c>
      <c r="F790" s="6" t="s">
        <v>1965</v>
      </c>
      <c r="G790" s="6" t="s">
        <v>26240</v>
      </c>
    </row>
    <row r="791">
      <c r="A791" s="6" t="s">
        <v>26241</v>
      </c>
      <c r="B791" s="6" t="s">
        <v>83</v>
      </c>
      <c r="C791" s="6" t="s">
        <v>1964</v>
      </c>
      <c r="D791" s="6" t="s">
        <v>1011</v>
      </c>
      <c r="E791" s="6" t="s">
        <v>416</v>
      </c>
      <c r="F791" s="6" t="s">
        <v>1965</v>
      </c>
      <c r="G791" s="6" t="s">
        <v>26240</v>
      </c>
    </row>
    <row r="792">
      <c r="A792" s="6" t="s">
        <v>26242</v>
      </c>
      <c r="B792" s="6" t="s">
        <v>83</v>
      </c>
      <c r="C792" s="6" t="s">
        <v>1967</v>
      </c>
      <c r="D792" s="6" t="s">
        <v>37</v>
      </c>
      <c r="E792" s="6" t="s">
        <v>416</v>
      </c>
      <c r="F792" s="6" t="s">
        <v>1968</v>
      </c>
      <c r="G792" s="6" t="s">
        <v>26243</v>
      </c>
    </row>
    <row r="793">
      <c r="A793" s="6" t="s">
        <v>26244</v>
      </c>
      <c r="B793" s="6" t="s">
        <v>83</v>
      </c>
      <c r="C793" s="6" t="s">
        <v>1967</v>
      </c>
      <c r="D793" s="6" t="s">
        <v>1011</v>
      </c>
      <c r="E793" s="6" t="s">
        <v>24821</v>
      </c>
      <c r="F793" s="6" t="s">
        <v>1968</v>
      </c>
      <c r="G793" s="6" t="s">
        <v>26243</v>
      </c>
    </row>
    <row r="794">
      <c r="A794" s="6" t="s">
        <v>26245</v>
      </c>
      <c r="B794" s="6" t="s">
        <v>83</v>
      </c>
      <c r="C794" s="6" t="s">
        <v>1970</v>
      </c>
      <c r="D794" s="6" t="s">
        <v>1011</v>
      </c>
      <c r="E794" s="6" t="s">
        <v>24821</v>
      </c>
      <c r="F794" s="6" t="s">
        <v>24822</v>
      </c>
      <c r="G794" s="6" t="s">
        <v>26246</v>
      </c>
    </row>
    <row r="795">
      <c r="A795" s="6" t="s">
        <v>26247</v>
      </c>
      <c r="B795" s="6" t="s">
        <v>83</v>
      </c>
      <c r="C795" s="6" t="s">
        <v>1972</v>
      </c>
      <c r="D795" s="6" t="s">
        <v>1011</v>
      </c>
      <c r="E795" s="6" t="s">
        <v>416</v>
      </c>
      <c r="F795" s="6" t="s">
        <v>1040</v>
      </c>
      <c r="G795" s="6" t="s">
        <v>26248</v>
      </c>
    </row>
    <row r="796">
      <c r="A796" s="6" t="s">
        <v>26249</v>
      </c>
      <c r="B796" s="6" t="s">
        <v>83</v>
      </c>
      <c r="C796" s="6" t="s">
        <v>1976</v>
      </c>
      <c r="D796" s="6" t="s">
        <v>1011</v>
      </c>
      <c r="E796" s="6" t="s">
        <v>416</v>
      </c>
      <c r="F796" s="6" t="s">
        <v>1977</v>
      </c>
      <c r="G796" s="6" t="s">
        <v>26250</v>
      </c>
    </row>
    <row r="797">
      <c r="A797" s="6" t="s">
        <v>26251</v>
      </c>
      <c r="B797" s="6" t="s">
        <v>83</v>
      </c>
      <c r="C797" s="6" t="s">
        <v>1981</v>
      </c>
      <c r="D797" s="6" t="s">
        <v>37</v>
      </c>
      <c r="E797" s="6" t="s">
        <v>24821</v>
      </c>
      <c r="F797" s="6" t="s">
        <v>1982</v>
      </c>
      <c r="G797" s="6" t="s">
        <v>26252</v>
      </c>
    </row>
    <row r="798">
      <c r="A798" s="6" t="s">
        <v>26253</v>
      </c>
      <c r="B798" s="6" t="s">
        <v>83</v>
      </c>
      <c r="C798" s="6" t="s">
        <v>1981</v>
      </c>
      <c r="D798" s="6" t="s">
        <v>1011</v>
      </c>
      <c r="E798" s="6" t="s">
        <v>416</v>
      </c>
      <c r="F798" s="6" t="s">
        <v>1982</v>
      </c>
      <c r="G798" s="6" t="s">
        <v>26252</v>
      </c>
    </row>
    <row r="799">
      <c r="A799" s="6" t="s">
        <v>26254</v>
      </c>
      <c r="B799" s="6" t="s">
        <v>83</v>
      </c>
      <c r="C799" s="6" t="s">
        <v>1987</v>
      </c>
      <c r="D799" s="6" t="s">
        <v>37</v>
      </c>
      <c r="E799" s="6" t="s">
        <v>416</v>
      </c>
      <c r="F799" s="6" t="s">
        <v>1988</v>
      </c>
      <c r="G799" s="6" t="s">
        <v>26255</v>
      </c>
    </row>
    <row r="800">
      <c r="A800" s="6" t="s">
        <v>26256</v>
      </c>
      <c r="B800" s="6" t="s">
        <v>83</v>
      </c>
      <c r="C800" s="6" t="s">
        <v>1987</v>
      </c>
      <c r="D800" s="6" t="s">
        <v>1011</v>
      </c>
      <c r="E800" s="6" t="s">
        <v>24821</v>
      </c>
      <c r="F800" s="6" t="s">
        <v>1988</v>
      </c>
      <c r="G800" s="6" t="s">
        <v>26255</v>
      </c>
    </row>
    <row r="801">
      <c r="A801" s="6" t="s">
        <v>26257</v>
      </c>
      <c r="B801" s="6" t="s">
        <v>83</v>
      </c>
      <c r="C801" s="6" t="s">
        <v>1990</v>
      </c>
      <c r="D801" s="6" t="s">
        <v>1011</v>
      </c>
      <c r="E801" s="6" t="s">
        <v>24821</v>
      </c>
      <c r="F801" s="6" t="s">
        <v>26258</v>
      </c>
      <c r="G801" s="6" t="s">
        <v>26259</v>
      </c>
    </row>
    <row r="802">
      <c r="A802" s="6" t="s">
        <v>26260</v>
      </c>
      <c r="B802" s="6" t="s">
        <v>83</v>
      </c>
      <c r="C802" s="6" t="s">
        <v>1992</v>
      </c>
      <c r="D802" s="6" t="s">
        <v>1011</v>
      </c>
      <c r="E802" s="6" t="s">
        <v>416</v>
      </c>
      <c r="F802" s="6" t="s">
        <v>1008</v>
      </c>
      <c r="G802" s="6" t="s">
        <v>1993</v>
      </c>
    </row>
    <row r="803">
      <c r="A803" s="6" t="s">
        <v>26261</v>
      </c>
      <c r="B803" s="6" t="s">
        <v>83</v>
      </c>
      <c r="C803" s="6" t="s">
        <v>1994</v>
      </c>
      <c r="D803" s="6" t="s">
        <v>37</v>
      </c>
      <c r="E803" s="6" t="s">
        <v>24821</v>
      </c>
      <c r="F803" s="6" t="s">
        <v>1995</v>
      </c>
      <c r="G803" s="6" t="s">
        <v>26262</v>
      </c>
    </row>
    <row r="804">
      <c r="A804" s="6" t="s">
        <v>26263</v>
      </c>
      <c r="B804" s="6" t="s">
        <v>83</v>
      </c>
      <c r="C804" s="6" t="s">
        <v>1994</v>
      </c>
      <c r="D804" s="6" t="s">
        <v>1011</v>
      </c>
      <c r="E804" s="6" t="s">
        <v>416</v>
      </c>
      <c r="F804" s="6" t="s">
        <v>1995</v>
      </c>
      <c r="G804" s="6" t="s">
        <v>26262</v>
      </c>
    </row>
    <row r="805">
      <c r="A805" s="6" t="s">
        <v>26264</v>
      </c>
      <c r="B805" s="6" t="s">
        <v>83</v>
      </c>
      <c r="C805" s="6" t="s">
        <v>1997</v>
      </c>
      <c r="D805" s="6" t="s">
        <v>37</v>
      </c>
      <c r="E805" s="6" t="s">
        <v>416</v>
      </c>
      <c r="F805" s="6" t="s">
        <v>1998</v>
      </c>
      <c r="G805" s="6" t="s">
        <v>26265</v>
      </c>
    </row>
    <row r="806">
      <c r="A806" s="6" t="s">
        <v>26266</v>
      </c>
      <c r="B806" s="6" t="s">
        <v>83</v>
      </c>
      <c r="C806" s="6" t="s">
        <v>1997</v>
      </c>
      <c r="D806" s="6" t="s">
        <v>1011</v>
      </c>
      <c r="E806" s="6" t="s">
        <v>24821</v>
      </c>
      <c r="F806" s="6" t="s">
        <v>1998</v>
      </c>
      <c r="G806" s="6" t="s">
        <v>26265</v>
      </c>
    </row>
    <row r="807">
      <c r="A807" s="6" t="s">
        <v>26267</v>
      </c>
      <c r="B807" s="6" t="s">
        <v>83</v>
      </c>
      <c r="C807" s="6" t="s">
        <v>2000</v>
      </c>
      <c r="D807" s="6" t="s">
        <v>1011</v>
      </c>
      <c r="E807" s="6" t="s">
        <v>24821</v>
      </c>
      <c r="F807" s="6" t="s">
        <v>26258</v>
      </c>
      <c r="G807" s="6" t="s">
        <v>26268</v>
      </c>
    </row>
    <row r="808">
      <c r="A808" s="6" t="s">
        <v>26269</v>
      </c>
      <c r="B808" s="6" t="s">
        <v>83</v>
      </c>
      <c r="C808" s="6" t="s">
        <v>2002</v>
      </c>
      <c r="D808" s="6" t="s">
        <v>1011</v>
      </c>
      <c r="E808" s="6" t="s">
        <v>416</v>
      </c>
      <c r="F808" s="6" t="s">
        <v>1008</v>
      </c>
      <c r="G808" s="6" t="s">
        <v>26270</v>
      </c>
    </row>
    <row r="809">
      <c r="A809" s="6" t="s">
        <v>26271</v>
      </c>
      <c r="B809" s="6" t="s">
        <v>83</v>
      </c>
      <c r="C809" s="6" t="s">
        <v>2004</v>
      </c>
      <c r="D809" s="6" t="s">
        <v>1011</v>
      </c>
      <c r="E809" s="6" t="s">
        <v>416</v>
      </c>
      <c r="F809" s="6" t="s">
        <v>2005</v>
      </c>
      <c r="G809" s="6" t="s">
        <v>26272</v>
      </c>
    </row>
    <row r="810">
      <c r="A810" s="6" t="s">
        <v>26273</v>
      </c>
      <c r="B810" s="6" t="s">
        <v>83</v>
      </c>
      <c r="C810" s="6" t="s">
        <v>2004</v>
      </c>
      <c r="D810" s="6" t="s">
        <v>37</v>
      </c>
      <c r="E810" s="6" t="s">
        <v>24821</v>
      </c>
      <c r="F810" s="6" t="s">
        <v>2005</v>
      </c>
      <c r="G810" s="6" t="s">
        <v>26272</v>
      </c>
    </row>
    <row r="811">
      <c r="A811" s="6" t="s">
        <v>26274</v>
      </c>
      <c r="B811" s="6" t="s">
        <v>83</v>
      </c>
      <c r="C811" s="6" t="s">
        <v>2007</v>
      </c>
      <c r="D811" s="6" t="s">
        <v>37</v>
      </c>
      <c r="E811" s="6" t="s">
        <v>416</v>
      </c>
      <c r="F811" s="6" t="s">
        <v>2008</v>
      </c>
      <c r="G811" s="6" t="s">
        <v>26275</v>
      </c>
    </row>
    <row r="812">
      <c r="A812" s="6" t="s">
        <v>26276</v>
      </c>
      <c r="B812" s="6" t="s">
        <v>83</v>
      </c>
      <c r="C812" s="6" t="s">
        <v>2007</v>
      </c>
      <c r="D812" s="6" t="s">
        <v>1011</v>
      </c>
      <c r="E812" s="6" t="s">
        <v>24821</v>
      </c>
      <c r="F812" s="6" t="s">
        <v>2008</v>
      </c>
      <c r="G812" s="6" t="s">
        <v>26275</v>
      </c>
    </row>
    <row r="813">
      <c r="A813" s="6" t="s">
        <v>26277</v>
      </c>
      <c r="B813" s="6" t="s">
        <v>83</v>
      </c>
      <c r="C813" s="6" t="s">
        <v>2010</v>
      </c>
      <c r="D813" s="6" t="s">
        <v>1011</v>
      </c>
      <c r="E813" s="6" t="s">
        <v>24821</v>
      </c>
      <c r="F813" s="6" t="s">
        <v>26258</v>
      </c>
      <c r="G813" s="6" t="s">
        <v>26278</v>
      </c>
    </row>
    <row r="814">
      <c r="A814" s="6" t="s">
        <v>26279</v>
      </c>
      <c r="B814" s="6" t="s">
        <v>83</v>
      </c>
      <c r="C814" s="6" t="s">
        <v>2012</v>
      </c>
      <c r="D814" s="6" t="s">
        <v>1011</v>
      </c>
      <c r="E814" s="6" t="s">
        <v>416</v>
      </c>
      <c r="F814" s="6" t="s">
        <v>1040</v>
      </c>
      <c r="G814" s="6" t="s">
        <v>26280</v>
      </c>
    </row>
    <row r="815">
      <c r="A815" s="6" t="s">
        <v>26281</v>
      </c>
      <c r="B815" s="6" t="s">
        <v>83</v>
      </c>
      <c r="C815" s="6" t="s">
        <v>2016</v>
      </c>
      <c r="D815" s="6" t="s">
        <v>1011</v>
      </c>
      <c r="E815" s="6" t="s">
        <v>416</v>
      </c>
      <c r="F815" s="6" t="s">
        <v>2017</v>
      </c>
      <c r="G815" s="6" t="s">
        <v>26282</v>
      </c>
    </row>
    <row r="816">
      <c r="A816" s="6" t="s">
        <v>26283</v>
      </c>
      <c r="B816" s="6" t="s">
        <v>83</v>
      </c>
      <c r="C816" s="6" t="s">
        <v>2021</v>
      </c>
      <c r="D816" s="6" t="s">
        <v>37</v>
      </c>
      <c r="E816" s="6" t="s">
        <v>24821</v>
      </c>
      <c r="F816" s="6" t="s">
        <v>2022</v>
      </c>
      <c r="G816" s="6" t="s">
        <v>26284</v>
      </c>
    </row>
    <row r="817">
      <c r="A817" s="6" t="s">
        <v>26285</v>
      </c>
      <c r="B817" s="6" t="s">
        <v>83</v>
      </c>
      <c r="C817" s="6" t="s">
        <v>2021</v>
      </c>
      <c r="D817" s="6" t="s">
        <v>1011</v>
      </c>
      <c r="E817" s="6" t="s">
        <v>416</v>
      </c>
      <c r="F817" s="6" t="s">
        <v>2022</v>
      </c>
      <c r="G817" s="6" t="s">
        <v>26284</v>
      </c>
    </row>
    <row r="818">
      <c r="A818" s="6" t="s">
        <v>26286</v>
      </c>
      <c r="B818" s="6" t="s">
        <v>83</v>
      </c>
      <c r="C818" s="6" t="s">
        <v>2026</v>
      </c>
      <c r="D818" s="6" t="s">
        <v>37</v>
      </c>
      <c r="E818" s="6" t="s">
        <v>416</v>
      </c>
      <c r="F818" s="6" t="s">
        <v>2027</v>
      </c>
      <c r="G818" s="6" t="s">
        <v>26287</v>
      </c>
    </row>
    <row r="819">
      <c r="A819" s="6" t="s">
        <v>26288</v>
      </c>
      <c r="B819" s="6" t="s">
        <v>83</v>
      </c>
      <c r="C819" s="6" t="s">
        <v>2026</v>
      </c>
      <c r="D819" s="6" t="s">
        <v>1011</v>
      </c>
      <c r="E819" s="6" t="s">
        <v>24821</v>
      </c>
      <c r="F819" s="6" t="s">
        <v>2027</v>
      </c>
      <c r="G819" s="6" t="s">
        <v>26287</v>
      </c>
    </row>
    <row r="820">
      <c r="A820" s="6" t="s">
        <v>26289</v>
      </c>
      <c r="B820" s="6" t="s">
        <v>83</v>
      </c>
      <c r="C820" s="6" t="s">
        <v>2029</v>
      </c>
      <c r="D820" s="6" t="s">
        <v>1011</v>
      </c>
      <c r="E820" s="6" t="s">
        <v>24821</v>
      </c>
      <c r="F820" s="6" t="s">
        <v>26290</v>
      </c>
      <c r="G820" s="6" t="s">
        <v>26291</v>
      </c>
    </row>
    <row r="821">
      <c r="A821" s="6" t="s">
        <v>26292</v>
      </c>
      <c r="B821" s="6" t="s">
        <v>83</v>
      </c>
      <c r="C821" s="6" t="s">
        <v>2031</v>
      </c>
      <c r="D821" s="6" t="s">
        <v>1011</v>
      </c>
      <c r="E821" s="6" t="s">
        <v>416</v>
      </c>
      <c r="F821" s="6" t="s">
        <v>1008</v>
      </c>
      <c r="G821" s="6" t="s">
        <v>26293</v>
      </c>
    </row>
    <row r="822">
      <c r="A822" s="6" t="s">
        <v>26294</v>
      </c>
      <c r="B822" s="6" t="s">
        <v>83</v>
      </c>
      <c r="C822" s="6" t="s">
        <v>2033</v>
      </c>
      <c r="D822" s="6" t="s">
        <v>37</v>
      </c>
      <c r="E822" s="6" t="s">
        <v>24821</v>
      </c>
      <c r="F822" s="6" t="s">
        <v>2034</v>
      </c>
      <c r="G822" s="6" t="s">
        <v>26295</v>
      </c>
    </row>
    <row r="823">
      <c r="A823" s="6" t="s">
        <v>26296</v>
      </c>
      <c r="B823" s="6" t="s">
        <v>83</v>
      </c>
      <c r="C823" s="6" t="s">
        <v>2033</v>
      </c>
      <c r="D823" s="6" t="s">
        <v>1011</v>
      </c>
      <c r="E823" s="6" t="s">
        <v>416</v>
      </c>
      <c r="F823" s="6" t="s">
        <v>2034</v>
      </c>
      <c r="G823" s="6" t="s">
        <v>26295</v>
      </c>
    </row>
    <row r="824">
      <c r="A824" s="6" t="s">
        <v>26297</v>
      </c>
      <c r="B824" s="6" t="s">
        <v>83</v>
      </c>
      <c r="C824" s="6" t="s">
        <v>2036</v>
      </c>
      <c r="D824" s="6" t="s">
        <v>37</v>
      </c>
      <c r="E824" s="6" t="s">
        <v>416</v>
      </c>
      <c r="F824" s="6" t="s">
        <v>2037</v>
      </c>
      <c r="G824" s="6" t="s">
        <v>26298</v>
      </c>
    </row>
    <row r="825">
      <c r="A825" s="6" t="s">
        <v>26299</v>
      </c>
      <c r="B825" s="6" t="s">
        <v>83</v>
      </c>
      <c r="C825" s="6" t="s">
        <v>2036</v>
      </c>
      <c r="D825" s="6" t="s">
        <v>1011</v>
      </c>
      <c r="E825" s="6" t="s">
        <v>24821</v>
      </c>
      <c r="F825" s="6" t="s">
        <v>2037</v>
      </c>
      <c r="G825" s="6" t="s">
        <v>26298</v>
      </c>
    </row>
    <row r="826">
      <c r="A826" s="6" t="s">
        <v>26300</v>
      </c>
      <c r="B826" s="6" t="s">
        <v>83</v>
      </c>
      <c r="C826" s="6" t="s">
        <v>2039</v>
      </c>
      <c r="D826" s="6" t="s">
        <v>1011</v>
      </c>
      <c r="E826" s="6" t="s">
        <v>24821</v>
      </c>
      <c r="F826" s="6" t="s">
        <v>26290</v>
      </c>
      <c r="G826" s="6" t="s">
        <v>26301</v>
      </c>
    </row>
    <row r="827">
      <c r="A827" s="6" t="s">
        <v>26302</v>
      </c>
      <c r="B827" s="6" t="s">
        <v>83</v>
      </c>
      <c r="C827" s="6" t="s">
        <v>2041</v>
      </c>
      <c r="D827" s="6" t="s">
        <v>1011</v>
      </c>
      <c r="E827" s="6" t="s">
        <v>416</v>
      </c>
      <c r="F827" s="6" t="s">
        <v>1008</v>
      </c>
      <c r="G827" s="6" t="s">
        <v>26303</v>
      </c>
    </row>
    <row r="828">
      <c r="A828" s="6" t="s">
        <v>26304</v>
      </c>
      <c r="B828" s="6" t="s">
        <v>83</v>
      </c>
      <c r="C828" s="6" t="s">
        <v>2043</v>
      </c>
      <c r="D828" s="6" t="s">
        <v>37</v>
      </c>
      <c r="E828" s="6" t="s">
        <v>24821</v>
      </c>
      <c r="F828" s="6" t="s">
        <v>2044</v>
      </c>
      <c r="G828" s="6" t="s">
        <v>26305</v>
      </c>
    </row>
    <row r="829">
      <c r="A829" s="6" t="s">
        <v>26306</v>
      </c>
      <c r="B829" s="6" t="s">
        <v>83</v>
      </c>
      <c r="C829" s="6" t="s">
        <v>2043</v>
      </c>
      <c r="D829" s="6" t="s">
        <v>1011</v>
      </c>
      <c r="E829" s="6" t="s">
        <v>416</v>
      </c>
      <c r="F829" s="6" t="s">
        <v>2044</v>
      </c>
      <c r="G829" s="6" t="s">
        <v>26305</v>
      </c>
    </row>
    <row r="830">
      <c r="A830" s="6" t="s">
        <v>26307</v>
      </c>
      <c r="B830" s="6" t="s">
        <v>83</v>
      </c>
      <c r="C830" s="6" t="s">
        <v>2046</v>
      </c>
      <c r="D830" s="6" t="s">
        <v>37</v>
      </c>
      <c r="E830" s="6" t="s">
        <v>416</v>
      </c>
      <c r="F830" s="6" t="s">
        <v>2047</v>
      </c>
      <c r="G830" s="6" t="s">
        <v>26308</v>
      </c>
    </row>
    <row r="831">
      <c r="A831" s="6" t="s">
        <v>26309</v>
      </c>
      <c r="B831" s="6" t="s">
        <v>83</v>
      </c>
      <c r="C831" s="6" t="s">
        <v>2046</v>
      </c>
      <c r="D831" s="6" t="s">
        <v>1011</v>
      </c>
      <c r="E831" s="6" t="s">
        <v>24821</v>
      </c>
      <c r="F831" s="6" t="s">
        <v>2047</v>
      </c>
      <c r="G831" s="6" t="s">
        <v>26308</v>
      </c>
    </row>
    <row r="832">
      <c r="A832" s="6" t="s">
        <v>26310</v>
      </c>
      <c r="B832" s="6" t="s">
        <v>83</v>
      </c>
      <c r="C832" s="6" t="s">
        <v>2049</v>
      </c>
      <c r="D832" s="6" t="s">
        <v>1011</v>
      </c>
      <c r="E832" s="6" t="s">
        <v>24821</v>
      </c>
      <c r="F832" s="6" t="s">
        <v>26290</v>
      </c>
      <c r="G832" s="6" t="s">
        <v>26311</v>
      </c>
    </row>
    <row r="833">
      <c r="A833" s="6" t="s">
        <v>26312</v>
      </c>
      <c r="B833" s="6" t="s">
        <v>83</v>
      </c>
      <c r="C833" s="6" t="s">
        <v>2051</v>
      </c>
      <c r="D833" s="6" t="s">
        <v>1011</v>
      </c>
      <c r="E833" s="6" t="s">
        <v>416</v>
      </c>
      <c r="F833" s="6" t="s">
        <v>1008</v>
      </c>
      <c r="G833" s="6" t="s">
        <v>26313</v>
      </c>
    </row>
    <row r="834">
      <c r="A834" s="6" t="s">
        <v>26314</v>
      </c>
      <c r="B834" s="6" t="s">
        <v>83</v>
      </c>
      <c r="C834" s="6" t="s">
        <v>2053</v>
      </c>
      <c r="D834" s="6" t="s">
        <v>37</v>
      </c>
      <c r="E834" s="6" t="s">
        <v>24821</v>
      </c>
      <c r="F834" s="6" t="s">
        <v>2054</v>
      </c>
      <c r="G834" s="6" t="s">
        <v>26315</v>
      </c>
    </row>
    <row r="835">
      <c r="A835" s="6" t="s">
        <v>26316</v>
      </c>
      <c r="B835" s="6" t="s">
        <v>83</v>
      </c>
      <c r="C835" s="6" t="s">
        <v>2053</v>
      </c>
      <c r="D835" s="6" t="s">
        <v>1011</v>
      </c>
      <c r="E835" s="6" t="s">
        <v>416</v>
      </c>
      <c r="F835" s="6" t="s">
        <v>2054</v>
      </c>
      <c r="G835" s="6" t="s">
        <v>26315</v>
      </c>
    </row>
    <row r="836">
      <c r="A836" s="6" t="s">
        <v>26317</v>
      </c>
      <c r="B836" s="6" t="s">
        <v>83</v>
      </c>
      <c r="C836" s="6" t="s">
        <v>2056</v>
      </c>
      <c r="D836" s="6" t="s">
        <v>37</v>
      </c>
      <c r="E836" s="6" t="s">
        <v>416</v>
      </c>
      <c r="F836" s="6" t="s">
        <v>2057</v>
      </c>
      <c r="G836" s="6" t="s">
        <v>26318</v>
      </c>
    </row>
    <row r="837">
      <c r="A837" s="6" t="s">
        <v>26319</v>
      </c>
      <c r="B837" s="6" t="s">
        <v>83</v>
      </c>
      <c r="C837" s="6" t="s">
        <v>2056</v>
      </c>
      <c r="D837" s="6" t="s">
        <v>1011</v>
      </c>
      <c r="E837" s="6" t="s">
        <v>24821</v>
      </c>
      <c r="F837" s="6" t="s">
        <v>2057</v>
      </c>
      <c r="G837" s="6" t="s">
        <v>26318</v>
      </c>
    </row>
    <row r="838">
      <c r="A838" s="6" t="s">
        <v>26320</v>
      </c>
      <c r="B838" s="6" t="s">
        <v>83</v>
      </c>
      <c r="C838" s="6" t="s">
        <v>2059</v>
      </c>
      <c r="D838" s="6" t="s">
        <v>1011</v>
      </c>
      <c r="E838" s="6" t="s">
        <v>24821</v>
      </c>
      <c r="F838" s="6" t="s">
        <v>26290</v>
      </c>
      <c r="G838" s="6" t="s">
        <v>26321</v>
      </c>
    </row>
    <row r="839">
      <c r="A839" s="6" t="s">
        <v>26322</v>
      </c>
      <c r="B839" s="6" t="s">
        <v>83</v>
      </c>
      <c r="C839" s="6" t="s">
        <v>2061</v>
      </c>
      <c r="D839" s="6" t="s">
        <v>1011</v>
      </c>
      <c r="E839" s="6" t="s">
        <v>416</v>
      </c>
      <c r="F839" s="6" t="s">
        <v>1008</v>
      </c>
      <c r="G839" s="6" t="s">
        <v>26323</v>
      </c>
    </row>
    <row r="840">
      <c r="A840" s="6" t="s">
        <v>26324</v>
      </c>
      <c r="B840" s="6" t="s">
        <v>83</v>
      </c>
      <c r="C840" s="6" t="s">
        <v>2063</v>
      </c>
      <c r="D840" s="6" t="s">
        <v>37</v>
      </c>
      <c r="E840" s="6" t="s">
        <v>24821</v>
      </c>
      <c r="F840" s="6" t="s">
        <v>2064</v>
      </c>
      <c r="G840" s="6" t="s">
        <v>26325</v>
      </c>
    </row>
    <row r="841">
      <c r="A841" s="6" t="s">
        <v>26326</v>
      </c>
      <c r="B841" s="6" t="s">
        <v>83</v>
      </c>
      <c r="C841" s="6" t="s">
        <v>2063</v>
      </c>
      <c r="D841" s="6" t="s">
        <v>1011</v>
      </c>
      <c r="E841" s="6" t="s">
        <v>416</v>
      </c>
      <c r="F841" s="6" t="s">
        <v>2064</v>
      </c>
      <c r="G841" s="6" t="s">
        <v>26325</v>
      </c>
    </row>
    <row r="842">
      <c r="A842" s="6" t="s">
        <v>26327</v>
      </c>
      <c r="B842" s="6" t="s">
        <v>83</v>
      </c>
      <c r="C842" s="6" t="s">
        <v>2066</v>
      </c>
      <c r="D842" s="6" t="s">
        <v>37</v>
      </c>
      <c r="E842" s="6" t="s">
        <v>416</v>
      </c>
      <c r="F842" s="6" t="s">
        <v>2067</v>
      </c>
      <c r="G842" s="6" t="s">
        <v>26328</v>
      </c>
    </row>
    <row r="843">
      <c r="A843" s="6" t="s">
        <v>26329</v>
      </c>
      <c r="B843" s="6" t="s">
        <v>83</v>
      </c>
      <c r="C843" s="6" t="s">
        <v>2066</v>
      </c>
      <c r="D843" s="6" t="s">
        <v>1011</v>
      </c>
      <c r="E843" s="6" t="s">
        <v>24821</v>
      </c>
      <c r="F843" s="6" t="s">
        <v>2067</v>
      </c>
      <c r="G843" s="6" t="s">
        <v>26328</v>
      </c>
    </row>
    <row r="844">
      <c r="A844" s="6" t="s">
        <v>26330</v>
      </c>
      <c r="B844" s="6" t="s">
        <v>83</v>
      </c>
      <c r="C844" s="6" t="s">
        <v>2069</v>
      </c>
      <c r="D844" s="6" t="s">
        <v>1011</v>
      </c>
      <c r="E844" s="6" t="s">
        <v>24821</v>
      </c>
      <c r="F844" s="6" t="s">
        <v>26290</v>
      </c>
      <c r="G844" s="6" t="s">
        <v>26331</v>
      </c>
    </row>
    <row r="845">
      <c r="A845" s="6" t="s">
        <v>26332</v>
      </c>
      <c r="B845" s="6" t="s">
        <v>83</v>
      </c>
      <c r="C845" s="6" t="s">
        <v>2071</v>
      </c>
      <c r="D845" s="6" t="s">
        <v>1011</v>
      </c>
      <c r="E845" s="6" t="s">
        <v>416</v>
      </c>
      <c r="F845" s="6" t="s">
        <v>1008</v>
      </c>
      <c r="G845" s="6" t="s">
        <v>26333</v>
      </c>
    </row>
    <row r="846">
      <c r="A846" s="6" t="s">
        <v>26334</v>
      </c>
      <c r="B846" s="6" t="s">
        <v>83</v>
      </c>
      <c r="C846" s="6" t="s">
        <v>2073</v>
      </c>
      <c r="D846" s="6" t="s">
        <v>37</v>
      </c>
      <c r="E846" s="6" t="s">
        <v>24821</v>
      </c>
      <c r="F846" s="6" t="s">
        <v>2074</v>
      </c>
      <c r="G846" s="6" t="s">
        <v>26335</v>
      </c>
    </row>
    <row r="847">
      <c r="A847" s="6" t="s">
        <v>26336</v>
      </c>
      <c r="B847" s="6" t="s">
        <v>83</v>
      </c>
      <c r="C847" s="6" t="s">
        <v>2073</v>
      </c>
      <c r="D847" s="6" t="s">
        <v>1011</v>
      </c>
      <c r="E847" s="6" t="s">
        <v>416</v>
      </c>
      <c r="F847" s="6" t="s">
        <v>2074</v>
      </c>
      <c r="G847" s="6" t="s">
        <v>26335</v>
      </c>
    </row>
    <row r="848">
      <c r="A848" s="6" t="s">
        <v>26337</v>
      </c>
      <c r="B848" s="6" t="s">
        <v>83</v>
      </c>
      <c r="C848" s="6" t="s">
        <v>2076</v>
      </c>
      <c r="D848" s="6" t="s">
        <v>37</v>
      </c>
      <c r="E848" s="6" t="s">
        <v>416</v>
      </c>
      <c r="F848" s="6" t="s">
        <v>2077</v>
      </c>
      <c r="G848" s="6" t="s">
        <v>26338</v>
      </c>
    </row>
    <row r="849">
      <c r="A849" s="6" t="s">
        <v>26339</v>
      </c>
      <c r="B849" s="6" t="s">
        <v>83</v>
      </c>
      <c r="C849" s="6" t="s">
        <v>2076</v>
      </c>
      <c r="D849" s="6" t="s">
        <v>1011</v>
      </c>
      <c r="E849" s="6" t="s">
        <v>24821</v>
      </c>
      <c r="F849" s="6" t="s">
        <v>2077</v>
      </c>
      <c r="G849" s="6" t="s">
        <v>26338</v>
      </c>
    </row>
    <row r="850">
      <c r="A850" s="6" t="s">
        <v>26340</v>
      </c>
      <c r="B850" s="6" t="s">
        <v>83</v>
      </c>
      <c r="C850" s="6" t="s">
        <v>2079</v>
      </c>
      <c r="D850" s="6" t="s">
        <v>1011</v>
      </c>
      <c r="E850" s="6" t="s">
        <v>24821</v>
      </c>
      <c r="F850" s="6" t="s">
        <v>26290</v>
      </c>
      <c r="G850" s="6" t="s">
        <v>26341</v>
      </c>
    </row>
    <row r="851">
      <c r="A851" s="6" t="s">
        <v>26342</v>
      </c>
      <c r="B851" s="6" t="s">
        <v>83</v>
      </c>
      <c r="C851" s="6" t="s">
        <v>2081</v>
      </c>
      <c r="D851" s="6" t="s">
        <v>1011</v>
      </c>
      <c r="E851" s="6" t="s">
        <v>416</v>
      </c>
      <c r="F851" s="6" t="s">
        <v>1040</v>
      </c>
      <c r="G851" s="6" t="s">
        <v>26343</v>
      </c>
    </row>
    <row r="852">
      <c r="A852" s="6" t="s">
        <v>26344</v>
      </c>
      <c r="B852" s="6" t="s">
        <v>83</v>
      </c>
      <c r="C852" s="6" t="s">
        <v>2085</v>
      </c>
      <c r="D852" s="6" t="s">
        <v>1011</v>
      </c>
      <c r="E852" s="6" t="s">
        <v>416</v>
      </c>
      <c r="F852" s="6" t="s">
        <v>2086</v>
      </c>
      <c r="G852" s="6" t="s">
        <v>26345</v>
      </c>
    </row>
    <row r="853">
      <c r="A853" s="6" t="s">
        <v>26346</v>
      </c>
      <c r="B853" s="6" t="s">
        <v>83</v>
      </c>
      <c r="C853" s="6" t="s">
        <v>2090</v>
      </c>
      <c r="D853" s="6" t="s">
        <v>37</v>
      </c>
      <c r="E853" s="6" t="s">
        <v>24821</v>
      </c>
      <c r="F853" s="6" t="s">
        <v>2091</v>
      </c>
      <c r="G853" s="6" t="s">
        <v>26347</v>
      </c>
    </row>
    <row r="854">
      <c r="A854" s="6" t="s">
        <v>26348</v>
      </c>
      <c r="B854" s="6" t="s">
        <v>83</v>
      </c>
      <c r="C854" s="6" t="s">
        <v>2090</v>
      </c>
      <c r="D854" s="6" t="s">
        <v>1011</v>
      </c>
      <c r="E854" s="6" t="s">
        <v>416</v>
      </c>
      <c r="F854" s="6" t="s">
        <v>2091</v>
      </c>
      <c r="G854" s="6" t="s">
        <v>26347</v>
      </c>
    </row>
    <row r="855">
      <c r="A855" s="6" t="s">
        <v>26349</v>
      </c>
      <c r="B855" s="6" t="s">
        <v>83</v>
      </c>
      <c r="C855" s="6" t="s">
        <v>2096</v>
      </c>
      <c r="D855" s="6" t="s">
        <v>37</v>
      </c>
      <c r="E855" s="6" t="s">
        <v>416</v>
      </c>
      <c r="F855" s="6" t="s">
        <v>2097</v>
      </c>
      <c r="G855" s="6" t="s">
        <v>26350</v>
      </c>
    </row>
    <row r="856">
      <c r="A856" s="6" t="s">
        <v>26351</v>
      </c>
      <c r="B856" s="6" t="s">
        <v>83</v>
      </c>
      <c r="C856" s="6" t="s">
        <v>2096</v>
      </c>
      <c r="D856" s="6" t="s">
        <v>1011</v>
      </c>
      <c r="E856" s="6" t="s">
        <v>24821</v>
      </c>
      <c r="F856" s="6" t="s">
        <v>2097</v>
      </c>
      <c r="G856" s="6" t="s">
        <v>26350</v>
      </c>
    </row>
    <row r="857">
      <c r="A857" s="6" t="s">
        <v>26352</v>
      </c>
      <c r="B857" s="6" t="s">
        <v>83</v>
      </c>
      <c r="C857" s="6" t="s">
        <v>2099</v>
      </c>
      <c r="D857" s="6" t="s">
        <v>1011</v>
      </c>
      <c r="E857" s="6" t="s">
        <v>24821</v>
      </c>
      <c r="F857" s="6" t="s">
        <v>26353</v>
      </c>
      <c r="G857" s="6" t="s">
        <v>26354</v>
      </c>
    </row>
    <row r="858">
      <c r="A858" s="6" t="s">
        <v>26355</v>
      </c>
      <c r="B858" s="6" t="s">
        <v>83</v>
      </c>
      <c r="C858" s="6" t="s">
        <v>2101</v>
      </c>
      <c r="D858" s="6" t="s">
        <v>1011</v>
      </c>
      <c r="E858" s="6" t="s">
        <v>416</v>
      </c>
      <c r="F858" s="6" t="s">
        <v>1040</v>
      </c>
      <c r="G858" s="6" t="s">
        <v>26356</v>
      </c>
    </row>
    <row r="859">
      <c r="A859" s="6" t="s">
        <v>26357</v>
      </c>
      <c r="B859" s="6" t="s">
        <v>83</v>
      </c>
      <c r="C859" s="6" t="s">
        <v>2105</v>
      </c>
      <c r="D859" s="6" t="s">
        <v>1011</v>
      </c>
      <c r="E859" s="6" t="s">
        <v>416</v>
      </c>
      <c r="F859" s="6" t="s">
        <v>2106</v>
      </c>
      <c r="G859" s="6" t="s">
        <v>26358</v>
      </c>
    </row>
    <row r="860">
      <c r="A860" s="6" t="s">
        <v>26359</v>
      </c>
      <c r="B860" s="6" t="s">
        <v>83</v>
      </c>
      <c r="C860" s="6" t="s">
        <v>2110</v>
      </c>
      <c r="D860" s="6" t="s">
        <v>37</v>
      </c>
      <c r="E860" s="6" t="s">
        <v>24821</v>
      </c>
      <c r="F860" s="6" t="s">
        <v>2111</v>
      </c>
      <c r="G860" s="6" t="s">
        <v>26360</v>
      </c>
    </row>
    <row r="861">
      <c r="A861" s="6" t="s">
        <v>26361</v>
      </c>
      <c r="B861" s="6" t="s">
        <v>83</v>
      </c>
      <c r="C861" s="6" t="s">
        <v>2110</v>
      </c>
      <c r="D861" s="6" t="s">
        <v>1011</v>
      </c>
      <c r="E861" s="6" t="s">
        <v>416</v>
      </c>
      <c r="F861" s="6" t="s">
        <v>2111</v>
      </c>
      <c r="G861" s="6" t="s">
        <v>26360</v>
      </c>
    </row>
    <row r="862">
      <c r="A862" s="6" t="s">
        <v>26362</v>
      </c>
      <c r="B862" s="6" t="s">
        <v>83</v>
      </c>
      <c r="C862" s="6" t="s">
        <v>2115</v>
      </c>
      <c r="D862" s="6" t="s">
        <v>37</v>
      </c>
      <c r="E862" s="6" t="s">
        <v>416</v>
      </c>
      <c r="F862" s="6" t="s">
        <v>2116</v>
      </c>
      <c r="G862" s="6" t="s">
        <v>26363</v>
      </c>
    </row>
    <row r="863">
      <c r="A863" s="6" t="s">
        <v>26364</v>
      </c>
      <c r="B863" s="6" t="s">
        <v>83</v>
      </c>
      <c r="C863" s="6" t="s">
        <v>2115</v>
      </c>
      <c r="D863" s="6" t="s">
        <v>1011</v>
      </c>
      <c r="E863" s="6" t="s">
        <v>24821</v>
      </c>
      <c r="F863" s="6" t="s">
        <v>2116</v>
      </c>
      <c r="G863" s="6" t="s">
        <v>26363</v>
      </c>
    </row>
    <row r="864">
      <c r="A864" s="6" t="s">
        <v>26365</v>
      </c>
      <c r="B864" s="6" t="s">
        <v>83</v>
      </c>
      <c r="C864" s="6" t="s">
        <v>2118</v>
      </c>
      <c r="D864" s="6" t="s">
        <v>1011</v>
      </c>
      <c r="E864" s="6" t="s">
        <v>24821</v>
      </c>
      <c r="F864" s="6" t="s">
        <v>26366</v>
      </c>
      <c r="G864" s="6" t="s">
        <v>26367</v>
      </c>
    </row>
    <row r="865">
      <c r="A865" s="6" t="s">
        <v>26368</v>
      </c>
      <c r="B865" s="6" t="s">
        <v>83</v>
      </c>
      <c r="C865" s="6" t="s">
        <v>2120</v>
      </c>
      <c r="D865" s="6" t="s">
        <v>1011</v>
      </c>
      <c r="E865" s="6" t="s">
        <v>416</v>
      </c>
      <c r="F865" s="6" t="s">
        <v>1008</v>
      </c>
      <c r="G865" s="6" t="s">
        <v>26369</v>
      </c>
    </row>
    <row r="866">
      <c r="A866" s="6" t="s">
        <v>26370</v>
      </c>
      <c r="B866" s="6" t="s">
        <v>83</v>
      </c>
      <c r="C866" s="6" t="s">
        <v>2122</v>
      </c>
      <c r="D866" s="6" t="s">
        <v>37</v>
      </c>
      <c r="E866" s="6" t="s">
        <v>24821</v>
      </c>
      <c r="F866" s="6" t="s">
        <v>2123</v>
      </c>
      <c r="G866" s="6" t="s">
        <v>26371</v>
      </c>
    </row>
    <row r="867">
      <c r="A867" s="6" t="s">
        <v>26372</v>
      </c>
      <c r="B867" s="6" t="s">
        <v>83</v>
      </c>
      <c r="C867" s="6" t="s">
        <v>2122</v>
      </c>
      <c r="D867" s="6" t="s">
        <v>1011</v>
      </c>
      <c r="E867" s="6" t="s">
        <v>416</v>
      </c>
      <c r="F867" s="6" t="s">
        <v>2123</v>
      </c>
      <c r="G867" s="6" t="s">
        <v>26371</v>
      </c>
    </row>
    <row r="868">
      <c r="A868" s="6" t="s">
        <v>26373</v>
      </c>
      <c r="B868" s="6" t="s">
        <v>83</v>
      </c>
      <c r="C868" s="6" t="s">
        <v>2125</v>
      </c>
      <c r="D868" s="6" t="s">
        <v>37</v>
      </c>
      <c r="E868" s="6" t="s">
        <v>416</v>
      </c>
      <c r="F868" s="6" t="s">
        <v>2126</v>
      </c>
      <c r="G868" s="6" t="s">
        <v>26374</v>
      </c>
    </row>
    <row r="869">
      <c r="A869" s="6" t="s">
        <v>26375</v>
      </c>
      <c r="B869" s="6" t="s">
        <v>83</v>
      </c>
      <c r="C869" s="6" t="s">
        <v>2125</v>
      </c>
      <c r="D869" s="6" t="s">
        <v>1011</v>
      </c>
      <c r="E869" s="6" t="s">
        <v>24821</v>
      </c>
      <c r="F869" s="6" t="s">
        <v>2126</v>
      </c>
      <c r="G869" s="6" t="s">
        <v>26374</v>
      </c>
    </row>
    <row r="870">
      <c r="A870" s="6" t="s">
        <v>26376</v>
      </c>
      <c r="B870" s="6" t="s">
        <v>83</v>
      </c>
      <c r="C870" s="6" t="s">
        <v>2128</v>
      </c>
      <c r="D870" s="6" t="s">
        <v>1011</v>
      </c>
      <c r="E870" s="6" t="s">
        <v>24821</v>
      </c>
      <c r="F870" s="6" t="s">
        <v>26366</v>
      </c>
      <c r="G870" s="6" t="s">
        <v>26377</v>
      </c>
    </row>
    <row r="871">
      <c r="A871" s="6" t="s">
        <v>26378</v>
      </c>
      <c r="B871" s="6" t="s">
        <v>83</v>
      </c>
      <c r="C871" s="6" t="s">
        <v>2130</v>
      </c>
      <c r="D871" s="6" t="s">
        <v>1011</v>
      </c>
      <c r="E871" s="6" t="s">
        <v>416</v>
      </c>
      <c r="F871" s="6" t="s">
        <v>1008</v>
      </c>
      <c r="G871" s="6" t="s">
        <v>26379</v>
      </c>
    </row>
    <row r="872">
      <c r="A872" s="6" t="s">
        <v>26380</v>
      </c>
      <c r="B872" s="6" t="s">
        <v>83</v>
      </c>
      <c r="C872" s="6" t="s">
        <v>2132</v>
      </c>
      <c r="D872" s="6" t="s">
        <v>37</v>
      </c>
      <c r="E872" s="6" t="s">
        <v>24821</v>
      </c>
      <c r="F872" s="6" t="s">
        <v>2133</v>
      </c>
      <c r="G872" s="6" t="s">
        <v>26381</v>
      </c>
    </row>
    <row r="873">
      <c r="A873" s="6" t="s">
        <v>26382</v>
      </c>
      <c r="B873" s="6" t="s">
        <v>83</v>
      </c>
      <c r="C873" s="6" t="s">
        <v>2132</v>
      </c>
      <c r="D873" s="6" t="s">
        <v>1011</v>
      </c>
      <c r="E873" s="6" t="s">
        <v>416</v>
      </c>
      <c r="F873" s="6" t="s">
        <v>2133</v>
      </c>
      <c r="G873" s="6" t="s">
        <v>26381</v>
      </c>
    </row>
    <row r="874">
      <c r="A874" s="6" t="s">
        <v>26383</v>
      </c>
      <c r="B874" s="6" t="s">
        <v>83</v>
      </c>
      <c r="C874" s="6" t="s">
        <v>2135</v>
      </c>
      <c r="D874" s="6" t="s">
        <v>37</v>
      </c>
      <c r="E874" s="6" t="s">
        <v>416</v>
      </c>
      <c r="F874" s="6" t="s">
        <v>2136</v>
      </c>
      <c r="G874" s="6" t="s">
        <v>26384</v>
      </c>
    </row>
    <row r="875">
      <c r="A875" s="6" t="s">
        <v>26385</v>
      </c>
      <c r="B875" s="6" t="s">
        <v>83</v>
      </c>
      <c r="C875" s="6" t="s">
        <v>2135</v>
      </c>
      <c r="D875" s="6" t="s">
        <v>1011</v>
      </c>
      <c r="E875" s="6" t="s">
        <v>24821</v>
      </c>
      <c r="F875" s="6" t="s">
        <v>2136</v>
      </c>
      <c r="G875" s="6" t="s">
        <v>26384</v>
      </c>
    </row>
    <row r="876">
      <c r="A876" s="6" t="s">
        <v>26386</v>
      </c>
      <c r="B876" s="6" t="s">
        <v>83</v>
      </c>
      <c r="C876" s="6" t="s">
        <v>2138</v>
      </c>
      <c r="D876" s="6" t="s">
        <v>1011</v>
      </c>
      <c r="E876" s="6" t="s">
        <v>24821</v>
      </c>
      <c r="F876" s="6" t="s">
        <v>26366</v>
      </c>
      <c r="G876" s="6" t="s">
        <v>26387</v>
      </c>
    </row>
    <row r="877">
      <c r="A877" s="6" t="s">
        <v>26388</v>
      </c>
      <c r="B877" s="6" t="s">
        <v>83</v>
      </c>
      <c r="C877" s="6" t="s">
        <v>2140</v>
      </c>
      <c r="D877" s="6" t="s">
        <v>1011</v>
      </c>
      <c r="E877" s="6" t="s">
        <v>416</v>
      </c>
      <c r="F877" s="6" t="s">
        <v>1040</v>
      </c>
      <c r="G877" s="6" t="s">
        <v>26389</v>
      </c>
    </row>
    <row r="878">
      <c r="A878" s="6" t="s">
        <v>26390</v>
      </c>
      <c r="B878" s="6" t="s">
        <v>83</v>
      </c>
      <c r="C878" s="6" t="s">
        <v>2144</v>
      </c>
      <c r="D878" s="6" t="s">
        <v>1011</v>
      </c>
      <c r="E878" s="6" t="s">
        <v>416</v>
      </c>
      <c r="F878" s="6" t="s">
        <v>1215</v>
      </c>
      <c r="G878" s="6" t="s">
        <v>26391</v>
      </c>
    </row>
    <row r="879">
      <c r="A879" s="6" t="s">
        <v>26392</v>
      </c>
      <c r="B879" s="6" t="s">
        <v>83</v>
      </c>
      <c r="C879" s="6" t="s">
        <v>2148</v>
      </c>
      <c r="D879" s="6" t="s">
        <v>37</v>
      </c>
      <c r="E879" s="6" t="s">
        <v>24821</v>
      </c>
      <c r="F879" s="6" t="s">
        <v>2149</v>
      </c>
      <c r="G879" s="6" t="s">
        <v>26393</v>
      </c>
    </row>
    <row r="880">
      <c r="A880" s="6" t="s">
        <v>26394</v>
      </c>
      <c r="B880" s="6" t="s">
        <v>83</v>
      </c>
      <c r="C880" s="6" t="s">
        <v>2148</v>
      </c>
      <c r="D880" s="6" t="s">
        <v>1011</v>
      </c>
      <c r="E880" s="6" t="s">
        <v>416</v>
      </c>
      <c r="F880" s="6" t="s">
        <v>2149</v>
      </c>
      <c r="G880" s="6" t="s">
        <v>26393</v>
      </c>
    </row>
    <row r="881">
      <c r="A881" s="6" t="s">
        <v>26395</v>
      </c>
      <c r="B881" s="6" t="s">
        <v>83</v>
      </c>
      <c r="C881" s="6" t="s">
        <v>2154</v>
      </c>
      <c r="D881" s="6" t="s">
        <v>37</v>
      </c>
      <c r="E881" s="6" t="s">
        <v>416</v>
      </c>
      <c r="F881" s="6" t="s">
        <v>2155</v>
      </c>
      <c r="G881" s="6" t="s">
        <v>26396</v>
      </c>
    </row>
    <row r="882">
      <c r="A882" s="6" t="s">
        <v>26397</v>
      </c>
      <c r="B882" s="6" t="s">
        <v>83</v>
      </c>
      <c r="C882" s="6" t="s">
        <v>2154</v>
      </c>
      <c r="D882" s="6" t="s">
        <v>1011</v>
      </c>
      <c r="E882" s="6" t="s">
        <v>24821</v>
      </c>
      <c r="F882" s="6" t="s">
        <v>2155</v>
      </c>
      <c r="G882" s="6" t="s">
        <v>26396</v>
      </c>
    </row>
    <row r="883">
      <c r="A883" s="6" t="s">
        <v>26398</v>
      </c>
      <c r="B883" s="6" t="s">
        <v>83</v>
      </c>
      <c r="C883" s="6" t="s">
        <v>2157</v>
      </c>
      <c r="D883" s="6" t="s">
        <v>1011</v>
      </c>
      <c r="E883" s="6" t="s">
        <v>24821</v>
      </c>
      <c r="F883" s="6" t="s">
        <v>25586</v>
      </c>
      <c r="G883" s="6" t="s">
        <v>26399</v>
      </c>
    </row>
    <row r="884">
      <c r="A884" s="6" t="s">
        <v>26400</v>
      </c>
      <c r="B884" s="6" t="s">
        <v>83</v>
      </c>
      <c r="C884" s="6" t="s">
        <v>2159</v>
      </c>
      <c r="D884" s="6" t="s">
        <v>1011</v>
      </c>
      <c r="E884" s="6" t="s">
        <v>416</v>
      </c>
      <c r="F884" s="6" t="s">
        <v>1040</v>
      </c>
      <c r="G884" s="6" t="s">
        <v>26401</v>
      </c>
    </row>
    <row r="885">
      <c r="A885" s="6" t="s">
        <v>26402</v>
      </c>
      <c r="B885" s="6" t="s">
        <v>83</v>
      </c>
      <c r="C885" s="6" t="s">
        <v>2163</v>
      </c>
      <c r="D885" s="6" t="s">
        <v>37</v>
      </c>
      <c r="E885" s="6" t="s">
        <v>24821</v>
      </c>
      <c r="F885" s="6" t="s">
        <v>2164</v>
      </c>
      <c r="G885" s="6" t="s">
        <v>26403</v>
      </c>
    </row>
    <row r="886">
      <c r="A886" s="6" t="s">
        <v>26404</v>
      </c>
      <c r="B886" s="6" t="s">
        <v>83</v>
      </c>
      <c r="C886" s="6" t="s">
        <v>2163</v>
      </c>
      <c r="D886" s="6" t="s">
        <v>1011</v>
      </c>
      <c r="E886" s="6" t="s">
        <v>416</v>
      </c>
      <c r="F886" s="6" t="s">
        <v>2164</v>
      </c>
      <c r="G886" s="6" t="s">
        <v>26403</v>
      </c>
    </row>
    <row r="887">
      <c r="A887" s="6" t="s">
        <v>26405</v>
      </c>
      <c r="B887" s="6" t="s">
        <v>86</v>
      </c>
      <c r="C887" s="6" t="s">
        <v>2171</v>
      </c>
      <c r="D887" s="6" t="s">
        <v>1011</v>
      </c>
      <c r="E887" s="6" t="s">
        <v>24821</v>
      </c>
      <c r="F887" s="6" t="s">
        <v>24822</v>
      </c>
      <c r="G887" s="6" t="s">
        <v>2172</v>
      </c>
    </row>
    <row r="888">
      <c r="A888" s="6" t="s">
        <v>26406</v>
      </c>
      <c r="B888" s="6" t="s">
        <v>86</v>
      </c>
      <c r="C888" s="6" t="s">
        <v>2173</v>
      </c>
      <c r="D888" s="6" t="s">
        <v>1011</v>
      </c>
      <c r="E888" s="6" t="s">
        <v>416</v>
      </c>
      <c r="F888" s="6" t="s">
        <v>1008</v>
      </c>
      <c r="G888" s="6" t="s">
        <v>26407</v>
      </c>
    </row>
    <row r="889">
      <c r="A889" s="6" t="s">
        <v>26408</v>
      </c>
      <c r="B889" s="6" t="s">
        <v>86</v>
      </c>
      <c r="C889" s="6" t="s">
        <v>2175</v>
      </c>
      <c r="D889" s="6" t="s">
        <v>37</v>
      </c>
      <c r="E889" s="6" t="s">
        <v>24821</v>
      </c>
      <c r="F889" s="6" t="s">
        <v>1012</v>
      </c>
      <c r="G889" s="6" t="s">
        <v>26409</v>
      </c>
    </row>
    <row r="890">
      <c r="A890" s="6" t="s">
        <v>26410</v>
      </c>
      <c r="B890" s="6" t="s">
        <v>86</v>
      </c>
      <c r="C890" s="6" t="s">
        <v>2175</v>
      </c>
      <c r="D890" s="6" t="s">
        <v>1011</v>
      </c>
      <c r="E890" s="6" t="s">
        <v>416</v>
      </c>
      <c r="F890" s="6" t="s">
        <v>1012</v>
      </c>
      <c r="G890" s="6" t="s">
        <v>26409</v>
      </c>
    </row>
    <row r="891">
      <c r="A891" s="6" t="s">
        <v>26411</v>
      </c>
      <c r="B891" s="6" t="s">
        <v>86</v>
      </c>
      <c r="C891" s="6" t="s">
        <v>2177</v>
      </c>
      <c r="D891" s="6" t="s">
        <v>37</v>
      </c>
      <c r="E891" s="6" t="s">
        <v>416</v>
      </c>
      <c r="F891" s="6" t="s">
        <v>2178</v>
      </c>
      <c r="G891" s="6" t="s">
        <v>26412</v>
      </c>
    </row>
    <row r="892">
      <c r="A892" s="6" t="s">
        <v>26413</v>
      </c>
      <c r="B892" s="6" t="s">
        <v>86</v>
      </c>
      <c r="C892" s="6" t="s">
        <v>2177</v>
      </c>
      <c r="D892" s="6" t="s">
        <v>1011</v>
      </c>
      <c r="E892" s="6" t="s">
        <v>24821</v>
      </c>
      <c r="F892" s="6" t="s">
        <v>2178</v>
      </c>
      <c r="G892" s="6" t="s">
        <v>26412</v>
      </c>
    </row>
    <row r="893">
      <c r="A893" s="6" t="s">
        <v>26414</v>
      </c>
      <c r="B893" s="6" t="s">
        <v>86</v>
      </c>
      <c r="C893" s="6" t="s">
        <v>2180</v>
      </c>
      <c r="D893" s="6" t="s">
        <v>1011</v>
      </c>
      <c r="E893" s="6" t="s">
        <v>24821</v>
      </c>
      <c r="F893" s="6" t="s">
        <v>24822</v>
      </c>
      <c r="G893" s="6" t="s">
        <v>26415</v>
      </c>
    </row>
    <row r="894">
      <c r="A894" s="6" t="s">
        <v>26416</v>
      </c>
      <c r="B894" s="6" t="s">
        <v>86</v>
      </c>
      <c r="C894" s="6" t="s">
        <v>2182</v>
      </c>
      <c r="D894" s="6" t="s">
        <v>1011</v>
      </c>
      <c r="E894" s="6" t="s">
        <v>416</v>
      </c>
      <c r="F894" s="6" t="s">
        <v>1008</v>
      </c>
      <c r="G894" s="6" t="s">
        <v>26417</v>
      </c>
    </row>
    <row r="895">
      <c r="A895" s="6" t="s">
        <v>26418</v>
      </c>
      <c r="B895" s="6" t="s">
        <v>86</v>
      </c>
      <c r="C895" s="6" t="s">
        <v>2184</v>
      </c>
      <c r="D895" s="6" t="s">
        <v>37</v>
      </c>
      <c r="E895" s="6" t="s">
        <v>24821</v>
      </c>
      <c r="F895" s="6" t="s">
        <v>2185</v>
      </c>
      <c r="G895" s="6" t="s">
        <v>26419</v>
      </c>
    </row>
    <row r="896">
      <c r="A896" s="6" t="s">
        <v>26420</v>
      </c>
      <c r="B896" s="6" t="s">
        <v>86</v>
      </c>
      <c r="C896" s="6" t="s">
        <v>2184</v>
      </c>
      <c r="D896" s="6" t="s">
        <v>1011</v>
      </c>
      <c r="E896" s="6" t="s">
        <v>416</v>
      </c>
      <c r="F896" s="6" t="s">
        <v>2185</v>
      </c>
      <c r="G896" s="6" t="s">
        <v>26419</v>
      </c>
    </row>
    <row r="897">
      <c r="A897" s="6" t="s">
        <v>26421</v>
      </c>
      <c r="B897" s="6" t="s">
        <v>86</v>
      </c>
      <c r="C897" s="6" t="s">
        <v>2187</v>
      </c>
      <c r="D897" s="6" t="s">
        <v>37</v>
      </c>
      <c r="E897" s="6" t="s">
        <v>416</v>
      </c>
      <c r="F897" s="6" t="s">
        <v>2188</v>
      </c>
      <c r="G897" s="6" t="s">
        <v>26422</v>
      </c>
    </row>
    <row r="898">
      <c r="A898" s="6" t="s">
        <v>26423</v>
      </c>
      <c r="B898" s="6" t="s">
        <v>86</v>
      </c>
      <c r="C898" s="6" t="s">
        <v>2187</v>
      </c>
      <c r="D898" s="6" t="s">
        <v>1011</v>
      </c>
      <c r="E898" s="6" t="s">
        <v>24821</v>
      </c>
      <c r="F898" s="6" t="s">
        <v>2188</v>
      </c>
      <c r="G898" s="6" t="s">
        <v>26422</v>
      </c>
    </row>
    <row r="899">
      <c r="A899" s="6" t="s">
        <v>26424</v>
      </c>
      <c r="B899" s="6" t="s">
        <v>86</v>
      </c>
      <c r="C899" s="6" t="s">
        <v>2190</v>
      </c>
      <c r="D899" s="6" t="s">
        <v>1011</v>
      </c>
      <c r="E899" s="6" t="s">
        <v>24821</v>
      </c>
      <c r="F899" s="6" t="s">
        <v>24822</v>
      </c>
      <c r="G899" s="6" t="s">
        <v>26425</v>
      </c>
    </row>
    <row r="900">
      <c r="A900" s="6" t="s">
        <v>26426</v>
      </c>
      <c r="B900" s="6" t="s">
        <v>86</v>
      </c>
      <c r="C900" s="6" t="s">
        <v>2192</v>
      </c>
      <c r="D900" s="6" t="s">
        <v>1011</v>
      </c>
      <c r="E900" s="6" t="s">
        <v>416</v>
      </c>
      <c r="F900" s="6" t="s">
        <v>1008</v>
      </c>
      <c r="G900" s="6" t="s">
        <v>26427</v>
      </c>
    </row>
    <row r="901">
      <c r="A901" s="6" t="s">
        <v>26428</v>
      </c>
      <c r="B901" s="6" t="s">
        <v>86</v>
      </c>
      <c r="C901" s="6" t="s">
        <v>2194</v>
      </c>
      <c r="D901" s="6" t="s">
        <v>37</v>
      </c>
      <c r="E901" s="6" t="s">
        <v>24821</v>
      </c>
      <c r="F901" s="6" t="s">
        <v>2195</v>
      </c>
      <c r="G901" s="6" t="s">
        <v>26429</v>
      </c>
    </row>
    <row r="902">
      <c r="A902" s="6" t="s">
        <v>26430</v>
      </c>
      <c r="B902" s="6" t="s">
        <v>86</v>
      </c>
      <c r="C902" s="6" t="s">
        <v>2194</v>
      </c>
      <c r="D902" s="6" t="s">
        <v>1011</v>
      </c>
      <c r="E902" s="6" t="s">
        <v>416</v>
      </c>
      <c r="F902" s="6" t="s">
        <v>2195</v>
      </c>
      <c r="G902" s="6" t="s">
        <v>26429</v>
      </c>
    </row>
    <row r="903">
      <c r="A903" s="6" t="s">
        <v>26431</v>
      </c>
      <c r="B903" s="6" t="s">
        <v>86</v>
      </c>
      <c r="C903" s="6" t="s">
        <v>2197</v>
      </c>
      <c r="D903" s="6" t="s">
        <v>37</v>
      </c>
      <c r="E903" s="6" t="s">
        <v>416</v>
      </c>
      <c r="F903" s="6" t="s">
        <v>2198</v>
      </c>
      <c r="G903" s="6" t="s">
        <v>26432</v>
      </c>
    </row>
    <row r="904">
      <c r="A904" s="6" t="s">
        <v>26433</v>
      </c>
      <c r="B904" s="6" t="s">
        <v>86</v>
      </c>
      <c r="C904" s="6" t="s">
        <v>2197</v>
      </c>
      <c r="D904" s="6" t="s">
        <v>1011</v>
      </c>
      <c r="E904" s="6" t="s">
        <v>24821</v>
      </c>
      <c r="F904" s="6" t="s">
        <v>2198</v>
      </c>
      <c r="G904" s="6" t="s">
        <v>26432</v>
      </c>
    </row>
    <row r="905">
      <c r="A905" s="6" t="s">
        <v>26434</v>
      </c>
      <c r="B905" s="6" t="s">
        <v>86</v>
      </c>
      <c r="C905" s="6" t="s">
        <v>2200</v>
      </c>
      <c r="D905" s="6" t="s">
        <v>1011</v>
      </c>
      <c r="E905" s="6" t="s">
        <v>24821</v>
      </c>
      <c r="F905" s="6" t="s">
        <v>24822</v>
      </c>
      <c r="G905" s="6" t="s">
        <v>26435</v>
      </c>
    </row>
    <row r="906">
      <c r="A906" s="6" t="s">
        <v>26436</v>
      </c>
      <c r="B906" s="6" t="s">
        <v>86</v>
      </c>
      <c r="C906" s="6" t="s">
        <v>2202</v>
      </c>
      <c r="D906" s="6" t="s">
        <v>1011</v>
      </c>
      <c r="E906" s="6" t="s">
        <v>416</v>
      </c>
      <c r="F906" s="6" t="s">
        <v>1040</v>
      </c>
      <c r="G906" s="6" t="s">
        <v>26437</v>
      </c>
    </row>
    <row r="907">
      <c r="A907" s="6" t="s">
        <v>26438</v>
      </c>
      <c r="B907" s="6" t="s">
        <v>86</v>
      </c>
      <c r="C907" s="6" t="s">
        <v>2206</v>
      </c>
      <c r="D907" s="6" t="s">
        <v>1011</v>
      </c>
      <c r="E907" s="6" t="s">
        <v>416</v>
      </c>
      <c r="F907" s="6" t="s">
        <v>1977</v>
      </c>
      <c r="G907" s="6" t="s">
        <v>26439</v>
      </c>
    </row>
    <row r="908">
      <c r="A908" s="6" t="s">
        <v>26440</v>
      </c>
      <c r="B908" s="6" t="s">
        <v>86</v>
      </c>
      <c r="C908" s="6" t="s">
        <v>2210</v>
      </c>
      <c r="D908" s="6" t="s">
        <v>37</v>
      </c>
      <c r="E908" s="6" t="s">
        <v>24821</v>
      </c>
      <c r="F908" s="6" t="s">
        <v>2211</v>
      </c>
      <c r="G908" s="6" t="s">
        <v>26441</v>
      </c>
    </row>
    <row r="909">
      <c r="A909" s="6" t="s">
        <v>26442</v>
      </c>
      <c r="B909" s="6" t="s">
        <v>86</v>
      </c>
      <c r="C909" s="6" t="s">
        <v>2210</v>
      </c>
      <c r="D909" s="6" t="s">
        <v>1011</v>
      </c>
      <c r="E909" s="6" t="s">
        <v>416</v>
      </c>
      <c r="F909" s="6" t="s">
        <v>2211</v>
      </c>
      <c r="G909" s="6" t="s">
        <v>26441</v>
      </c>
    </row>
    <row r="910">
      <c r="A910" s="6" t="s">
        <v>26443</v>
      </c>
      <c r="B910" s="6" t="s">
        <v>86</v>
      </c>
      <c r="C910" s="6" t="s">
        <v>2215</v>
      </c>
      <c r="D910" s="6" t="s">
        <v>37</v>
      </c>
      <c r="E910" s="6" t="s">
        <v>416</v>
      </c>
      <c r="F910" s="6" t="s">
        <v>2216</v>
      </c>
      <c r="G910" s="6" t="s">
        <v>26444</v>
      </c>
    </row>
    <row r="911">
      <c r="A911" s="6" t="s">
        <v>26445</v>
      </c>
      <c r="B911" s="6" t="s">
        <v>86</v>
      </c>
      <c r="C911" s="6" t="s">
        <v>2215</v>
      </c>
      <c r="D911" s="6" t="s">
        <v>1011</v>
      </c>
      <c r="E911" s="6" t="s">
        <v>24821</v>
      </c>
      <c r="F911" s="6" t="s">
        <v>2216</v>
      </c>
      <c r="G911" s="6" t="s">
        <v>26444</v>
      </c>
    </row>
    <row r="912">
      <c r="A912" s="6" t="s">
        <v>26446</v>
      </c>
      <c r="B912" s="6" t="s">
        <v>86</v>
      </c>
      <c r="C912" s="6" t="s">
        <v>2218</v>
      </c>
      <c r="D912" s="6" t="s">
        <v>1011</v>
      </c>
      <c r="E912" s="6" t="s">
        <v>24821</v>
      </c>
      <c r="F912" s="6" t="s">
        <v>26258</v>
      </c>
      <c r="G912" s="6" t="s">
        <v>26447</v>
      </c>
    </row>
    <row r="913">
      <c r="A913" s="6" t="s">
        <v>26448</v>
      </c>
      <c r="B913" s="6" t="s">
        <v>86</v>
      </c>
      <c r="C913" s="6" t="s">
        <v>2220</v>
      </c>
      <c r="D913" s="6" t="s">
        <v>1011</v>
      </c>
      <c r="E913" s="6" t="s">
        <v>416</v>
      </c>
      <c r="F913" s="6" t="s">
        <v>1008</v>
      </c>
      <c r="G913" s="6" t="s">
        <v>26449</v>
      </c>
    </row>
    <row r="914">
      <c r="A914" s="6" t="s">
        <v>26450</v>
      </c>
      <c r="B914" s="6" t="s">
        <v>86</v>
      </c>
      <c r="C914" s="6" t="s">
        <v>2222</v>
      </c>
      <c r="D914" s="6" t="s">
        <v>37</v>
      </c>
      <c r="E914" s="6" t="s">
        <v>24821</v>
      </c>
      <c r="F914" s="6" t="s">
        <v>2223</v>
      </c>
      <c r="G914" s="6" t="s">
        <v>26451</v>
      </c>
    </row>
    <row r="915">
      <c r="A915" s="6" t="s">
        <v>26452</v>
      </c>
      <c r="B915" s="6" t="s">
        <v>86</v>
      </c>
      <c r="C915" s="6" t="s">
        <v>2222</v>
      </c>
      <c r="D915" s="6" t="s">
        <v>1011</v>
      </c>
      <c r="E915" s="6" t="s">
        <v>416</v>
      </c>
      <c r="F915" s="6" t="s">
        <v>2223</v>
      </c>
      <c r="G915" s="6" t="s">
        <v>26451</v>
      </c>
    </row>
    <row r="916">
      <c r="A916" s="6" t="s">
        <v>26453</v>
      </c>
      <c r="B916" s="6" t="s">
        <v>86</v>
      </c>
      <c r="C916" s="6" t="s">
        <v>2225</v>
      </c>
      <c r="D916" s="6" t="s">
        <v>37</v>
      </c>
      <c r="E916" s="6" t="s">
        <v>416</v>
      </c>
      <c r="F916" s="6" t="s">
        <v>2226</v>
      </c>
      <c r="G916" s="6" t="s">
        <v>26454</v>
      </c>
    </row>
    <row r="917">
      <c r="A917" s="6" t="s">
        <v>26455</v>
      </c>
      <c r="B917" s="6" t="s">
        <v>86</v>
      </c>
      <c r="C917" s="6" t="s">
        <v>2225</v>
      </c>
      <c r="D917" s="6" t="s">
        <v>1011</v>
      </c>
      <c r="E917" s="6" t="s">
        <v>24821</v>
      </c>
      <c r="F917" s="6" t="s">
        <v>2226</v>
      </c>
      <c r="G917" s="6" t="s">
        <v>26454</v>
      </c>
    </row>
    <row r="918">
      <c r="A918" s="6" t="s">
        <v>26456</v>
      </c>
      <c r="B918" s="6" t="s">
        <v>86</v>
      </c>
      <c r="C918" s="6" t="s">
        <v>2228</v>
      </c>
      <c r="D918" s="6" t="s">
        <v>1011</v>
      </c>
      <c r="E918" s="6" t="s">
        <v>24821</v>
      </c>
      <c r="F918" s="6" t="s">
        <v>26258</v>
      </c>
      <c r="G918" s="6" t="s">
        <v>26457</v>
      </c>
    </row>
    <row r="919">
      <c r="A919" s="6" t="s">
        <v>26458</v>
      </c>
      <c r="B919" s="6" t="s">
        <v>86</v>
      </c>
      <c r="C919" s="6" t="s">
        <v>2230</v>
      </c>
      <c r="D919" s="6" t="s">
        <v>1011</v>
      </c>
      <c r="E919" s="6" t="s">
        <v>416</v>
      </c>
      <c r="F919" s="6" t="s">
        <v>1008</v>
      </c>
      <c r="G919" s="6" t="s">
        <v>26459</v>
      </c>
    </row>
    <row r="920">
      <c r="A920" s="6" t="s">
        <v>26460</v>
      </c>
      <c r="B920" s="6" t="s">
        <v>86</v>
      </c>
      <c r="C920" s="6" t="s">
        <v>2232</v>
      </c>
      <c r="D920" s="6" t="s">
        <v>1011</v>
      </c>
      <c r="E920" s="6" t="s">
        <v>416</v>
      </c>
      <c r="F920" s="6" t="s">
        <v>2233</v>
      </c>
      <c r="G920" s="6" t="s">
        <v>26461</v>
      </c>
    </row>
    <row r="921">
      <c r="A921" s="6" t="s">
        <v>26462</v>
      </c>
      <c r="B921" s="6" t="s">
        <v>86</v>
      </c>
      <c r="C921" s="6" t="s">
        <v>2232</v>
      </c>
      <c r="D921" s="6" t="s">
        <v>37</v>
      </c>
      <c r="E921" s="6" t="s">
        <v>24821</v>
      </c>
      <c r="F921" s="6" t="s">
        <v>2233</v>
      </c>
      <c r="G921" s="6" t="s">
        <v>26461</v>
      </c>
    </row>
    <row r="922">
      <c r="A922" s="6" t="s">
        <v>26463</v>
      </c>
      <c r="B922" s="6" t="s">
        <v>86</v>
      </c>
      <c r="C922" s="6" t="s">
        <v>2235</v>
      </c>
      <c r="D922" s="6" t="s">
        <v>37</v>
      </c>
      <c r="E922" s="6" t="s">
        <v>416</v>
      </c>
      <c r="F922" s="6" t="s">
        <v>2236</v>
      </c>
      <c r="G922" s="6" t="s">
        <v>26464</v>
      </c>
    </row>
    <row r="923">
      <c r="A923" s="6" t="s">
        <v>26465</v>
      </c>
      <c r="B923" s="6" t="s">
        <v>86</v>
      </c>
      <c r="C923" s="6" t="s">
        <v>2235</v>
      </c>
      <c r="D923" s="6" t="s">
        <v>1011</v>
      </c>
      <c r="E923" s="6" t="s">
        <v>24821</v>
      </c>
      <c r="F923" s="6" t="s">
        <v>2236</v>
      </c>
      <c r="G923" s="6" t="s">
        <v>26464</v>
      </c>
    </row>
    <row r="924">
      <c r="A924" s="6" t="s">
        <v>26466</v>
      </c>
      <c r="B924" s="6" t="s">
        <v>86</v>
      </c>
      <c r="C924" s="6" t="s">
        <v>2238</v>
      </c>
      <c r="D924" s="6" t="s">
        <v>1011</v>
      </c>
      <c r="E924" s="6" t="s">
        <v>24821</v>
      </c>
      <c r="F924" s="6" t="s">
        <v>26258</v>
      </c>
      <c r="G924" s="6" t="s">
        <v>26467</v>
      </c>
    </row>
    <row r="925">
      <c r="A925" s="6" t="s">
        <v>26468</v>
      </c>
      <c r="B925" s="6" t="s">
        <v>86</v>
      </c>
      <c r="C925" s="6" t="s">
        <v>2240</v>
      </c>
      <c r="D925" s="6" t="s">
        <v>1011</v>
      </c>
      <c r="E925" s="6" t="s">
        <v>416</v>
      </c>
      <c r="F925" s="6" t="s">
        <v>1040</v>
      </c>
      <c r="G925" s="6" t="s">
        <v>26469</v>
      </c>
    </row>
    <row r="926">
      <c r="A926" s="6" t="s">
        <v>26470</v>
      </c>
      <c r="B926" s="6" t="s">
        <v>86</v>
      </c>
      <c r="C926" s="6" t="s">
        <v>2244</v>
      </c>
      <c r="D926" s="6" t="s">
        <v>1011</v>
      </c>
      <c r="E926" s="6" t="s">
        <v>416</v>
      </c>
      <c r="F926" s="6" t="s">
        <v>1096</v>
      </c>
      <c r="G926" s="6" t="s">
        <v>26471</v>
      </c>
    </row>
    <row r="927">
      <c r="A927" s="6" t="s">
        <v>26472</v>
      </c>
      <c r="B927" s="6" t="s">
        <v>86</v>
      </c>
      <c r="C927" s="6" t="s">
        <v>2248</v>
      </c>
      <c r="D927" s="6" t="s">
        <v>37</v>
      </c>
      <c r="E927" s="6" t="s">
        <v>24821</v>
      </c>
      <c r="F927" s="6" t="s">
        <v>2249</v>
      </c>
      <c r="G927" s="6" t="s">
        <v>26473</v>
      </c>
    </row>
    <row r="928">
      <c r="A928" s="6" t="s">
        <v>26474</v>
      </c>
      <c r="B928" s="6" t="s">
        <v>86</v>
      </c>
      <c r="C928" s="6" t="s">
        <v>2248</v>
      </c>
      <c r="D928" s="6" t="s">
        <v>1011</v>
      </c>
      <c r="E928" s="6" t="s">
        <v>416</v>
      </c>
      <c r="F928" s="6" t="s">
        <v>2249</v>
      </c>
      <c r="G928" s="6" t="s">
        <v>26473</v>
      </c>
    </row>
    <row r="929">
      <c r="A929" s="6" t="s">
        <v>26475</v>
      </c>
      <c r="B929" s="6" t="s">
        <v>86</v>
      </c>
      <c r="C929" s="6" t="s">
        <v>2253</v>
      </c>
      <c r="D929" s="6" t="s">
        <v>37</v>
      </c>
      <c r="E929" s="6" t="s">
        <v>416</v>
      </c>
      <c r="F929" s="6" t="s">
        <v>2254</v>
      </c>
      <c r="G929" s="6" t="s">
        <v>26476</v>
      </c>
    </row>
    <row r="930">
      <c r="A930" s="6" t="s">
        <v>26477</v>
      </c>
      <c r="B930" s="6" t="s">
        <v>86</v>
      </c>
      <c r="C930" s="6" t="s">
        <v>2253</v>
      </c>
      <c r="D930" s="6" t="s">
        <v>1011</v>
      </c>
      <c r="E930" s="6" t="s">
        <v>24821</v>
      </c>
      <c r="F930" s="6" t="s">
        <v>2254</v>
      </c>
      <c r="G930" s="6" t="s">
        <v>26476</v>
      </c>
    </row>
    <row r="931">
      <c r="A931" s="6" t="s">
        <v>26478</v>
      </c>
      <c r="B931" s="6" t="s">
        <v>86</v>
      </c>
      <c r="C931" s="6" t="s">
        <v>2256</v>
      </c>
      <c r="D931" s="6" t="s">
        <v>1011</v>
      </c>
      <c r="E931" s="6" t="s">
        <v>24821</v>
      </c>
      <c r="F931" s="6" t="s">
        <v>25485</v>
      </c>
      <c r="G931" s="6" t="s">
        <v>26479</v>
      </c>
    </row>
    <row r="932">
      <c r="A932" s="6" t="s">
        <v>26480</v>
      </c>
      <c r="B932" s="6" t="s">
        <v>86</v>
      </c>
      <c r="C932" s="6" t="s">
        <v>2258</v>
      </c>
      <c r="D932" s="6" t="s">
        <v>1011</v>
      </c>
      <c r="E932" s="6" t="s">
        <v>416</v>
      </c>
      <c r="F932" s="6" t="s">
        <v>1008</v>
      </c>
      <c r="G932" s="6" t="s">
        <v>26481</v>
      </c>
    </row>
    <row r="933">
      <c r="A933" s="6" t="s">
        <v>26482</v>
      </c>
      <c r="B933" s="6" t="s">
        <v>86</v>
      </c>
      <c r="C933" s="6" t="s">
        <v>2260</v>
      </c>
      <c r="D933" s="6" t="s">
        <v>37</v>
      </c>
      <c r="E933" s="6" t="s">
        <v>24821</v>
      </c>
      <c r="F933" s="6" t="s">
        <v>2261</v>
      </c>
      <c r="G933" s="6" t="s">
        <v>26483</v>
      </c>
    </row>
    <row r="934">
      <c r="A934" s="6" t="s">
        <v>26484</v>
      </c>
      <c r="B934" s="6" t="s">
        <v>86</v>
      </c>
      <c r="C934" s="6" t="s">
        <v>2260</v>
      </c>
      <c r="D934" s="6" t="s">
        <v>1011</v>
      </c>
      <c r="E934" s="6" t="s">
        <v>416</v>
      </c>
      <c r="F934" s="6" t="s">
        <v>2261</v>
      </c>
      <c r="G934" s="6" t="s">
        <v>26483</v>
      </c>
    </row>
    <row r="935">
      <c r="A935" s="6" t="s">
        <v>26485</v>
      </c>
      <c r="B935" s="6" t="s">
        <v>86</v>
      </c>
      <c r="C935" s="6" t="s">
        <v>2263</v>
      </c>
      <c r="D935" s="6" t="s">
        <v>37</v>
      </c>
      <c r="E935" s="6" t="s">
        <v>416</v>
      </c>
      <c r="F935" s="6" t="s">
        <v>2264</v>
      </c>
      <c r="G935" s="6" t="s">
        <v>26486</v>
      </c>
    </row>
    <row r="936">
      <c r="A936" s="6" t="s">
        <v>26487</v>
      </c>
      <c r="B936" s="6" t="s">
        <v>86</v>
      </c>
      <c r="C936" s="6" t="s">
        <v>2263</v>
      </c>
      <c r="D936" s="6" t="s">
        <v>1011</v>
      </c>
      <c r="E936" s="6" t="s">
        <v>24821</v>
      </c>
      <c r="F936" s="6" t="s">
        <v>2264</v>
      </c>
      <c r="G936" s="6" t="s">
        <v>26486</v>
      </c>
    </row>
    <row r="937">
      <c r="A937" s="6" t="s">
        <v>26488</v>
      </c>
      <c r="B937" s="6" t="s">
        <v>86</v>
      </c>
      <c r="C937" s="6" t="s">
        <v>2266</v>
      </c>
      <c r="D937" s="6" t="s">
        <v>1011</v>
      </c>
      <c r="E937" s="6" t="s">
        <v>24821</v>
      </c>
      <c r="F937" s="6" t="s">
        <v>25485</v>
      </c>
      <c r="G937" s="6" t="s">
        <v>26489</v>
      </c>
    </row>
    <row r="938">
      <c r="A938" s="6" t="s">
        <v>26490</v>
      </c>
      <c r="B938" s="6" t="s">
        <v>86</v>
      </c>
      <c r="C938" s="6" t="s">
        <v>2268</v>
      </c>
      <c r="D938" s="6" t="s">
        <v>1011</v>
      </c>
      <c r="E938" s="6" t="s">
        <v>416</v>
      </c>
      <c r="F938" s="6" t="s">
        <v>1008</v>
      </c>
      <c r="G938" s="6" t="s">
        <v>26491</v>
      </c>
    </row>
    <row r="939">
      <c r="A939" s="6" t="s">
        <v>26492</v>
      </c>
      <c r="B939" s="6" t="s">
        <v>86</v>
      </c>
      <c r="C939" s="6" t="s">
        <v>2270</v>
      </c>
      <c r="D939" s="6" t="s">
        <v>37</v>
      </c>
      <c r="E939" s="6" t="s">
        <v>24821</v>
      </c>
      <c r="F939" s="6" t="s">
        <v>2271</v>
      </c>
      <c r="G939" s="6" t="s">
        <v>26493</v>
      </c>
    </row>
    <row r="940">
      <c r="A940" s="6" t="s">
        <v>26494</v>
      </c>
      <c r="B940" s="6" t="s">
        <v>86</v>
      </c>
      <c r="C940" s="6" t="s">
        <v>2270</v>
      </c>
      <c r="D940" s="6" t="s">
        <v>1011</v>
      </c>
      <c r="E940" s="6" t="s">
        <v>416</v>
      </c>
      <c r="F940" s="6" t="s">
        <v>2271</v>
      </c>
      <c r="G940" s="6" t="s">
        <v>26493</v>
      </c>
    </row>
    <row r="941">
      <c r="A941" s="6" t="s">
        <v>26495</v>
      </c>
      <c r="B941" s="6" t="s">
        <v>86</v>
      </c>
      <c r="C941" s="6" t="s">
        <v>2273</v>
      </c>
      <c r="D941" s="6" t="s">
        <v>37</v>
      </c>
      <c r="E941" s="6" t="s">
        <v>416</v>
      </c>
      <c r="F941" s="6" t="s">
        <v>2274</v>
      </c>
      <c r="G941" s="6" t="s">
        <v>26496</v>
      </c>
    </row>
    <row r="942">
      <c r="A942" s="6" t="s">
        <v>26497</v>
      </c>
      <c r="B942" s="6" t="s">
        <v>86</v>
      </c>
      <c r="C942" s="6" t="s">
        <v>2273</v>
      </c>
      <c r="D942" s="6" t="s">
        <v>1011</v>
      </c>
      <c r="E942" s="6" t="s">
        <v>24821</v>
      </c>
      <c r="F942" s="6" t="s">
        <v>2274</v>
      </c>
      <c r="G942" s="6" t="s">
        <v>26496</v>
      </c>
    </row>
    <row r="943">
      <c r="A943" s="6" t="s">
        <v>26498</v>
      </c>
      <c r="B943" s="6" t="s">
        <v>86</v>
      </c>
      <c r="C943" s="6" t="s">
        <v>2276</v>
      </c>
      <c r="D943" s="6" t="s">
        <v>1011</v>
      </c>
      <c r="E943" s="6" t="s">
        <v>24821</v>
      </c>
      <c r="F943" s="6" t="s">
        <v>25485</v>
      </c>
      <c r="G943" s="6" t="s">
        <v>26499</v>
      </c>
    </row>
    <row r="944">
      <c r="A944" s="6" t="s">
        <v>26500</v>
      </c>
      <c r="B944" s="6" t="s">
        <v>86</v>
      </c>
      <c r="C944" s="6" t="s">
        <v>2278</v>
      </c>
      <c r="D944" s="6" t="s">
        <v>1011</v>
      </c>
      <c r="E944" s="6" t="s">
        <v>416</v>
      </c>
      <c r="F944" s="6" t="s">
        <v>1008</v>
      </c>
      <c r="G944" s="6" t="s">
        <v>26501</v>
      </c>
    </row>
    <row r="945">
      <c r="A945" s="6" t="s">
        <v>26502</v>
      </c>
      <c r="B945" s="6" t="s">
        <v>86</v>
      </c>
      <c r="C945" s="6" t="s">
        <v>2280</v>
      </c>
      <c r="D945" s="6" t="s">
        <v>37</v>
      </c>
      <c r="E945" s="6" t="s">
        <v>24821</v>
      </c>
      <c r="F945" s="6" t="s">
        <v>2281</v>
      </c>
      <c r="G945" s="6" t="s">
        <v>26503</v>
      </c>
    </row>
    <row r="946">
      <c r="A946" s="6" t="s">
        <v>26504</v>
      </c>
      <c r="B946" s="6" t="s">
        <v>86</v>
      </c>
      <c r="C946" s="6" t="s">
        <v>2280</v>
      </c>
      <c r="D946" s="6" t="s">
        <v>1011</v>
      </c>
      <c r="E946" s="6" t="s">
        <v>416</v>
      </c>
      <c r="F946" s="6" t="s">
        <v>2281</v>
      </c>
      <c r="G946" s="6" t="s">
        <v>26503</v>
      </c>
    </row>
    <row r="947">
      <c r="A947" s="6" t="s">
        <v>26505</v>
      </c>
      <c r="B947" s="6" t="s">
        <v>86</v>
      </c>
      <c r="C947" s="6" t="s">
        <v>2283</v>
      </c>
      <c r="D947" s="6" t="s">
        <v>37</v>
      </c>
      <c r="E947" s="6" t="s">
        <v>416</v>
      </c>
      <c r="F947" s="6" t="s">
        <v>2284</v>
      </c>
      <c r="G947" s="6" t="s">
        <v>26506</v>
      </c>
    </row>
    <row r="948">
      <c r="A948" s="6" t="s">
        <v>26507</v>
      </c>
      <c r="B948" s="6" t="s">
        <v>86</v>
      </c>
      <c r="C948" s="6" t="s">
        <v>2283</v>
      </c>
      <c r="D948" s="6" t="s">
        <v>1011</v>
      </c>
      <c r="E948" s="6" t="s">
        <v>24821</v>
      </c>
      <c r="F948" s="6" t="s">
        <v>2284</v>
      </c>
      <c r="G948" s="6" t="s">
        <v>26506</v>
      </c>
    </row>
    <row r="949">
      <c r="A949" s="6" t="s">
        <v>26508</v>
      </c>
      <c r="B949" s="6" t="s">
        <v>86</v>
      </c>
      <c r="C949" s="6" t="s">
        <v>2286</v>
      </c>
      <c r="D949" s="6" t="s">
        <v>1011</v>
      </c>
      <c r="E949" s="6" t="s">
        <v>24821</v>
      </c>
      <c r="F949" s="6" t="s">
        <v>25485</v>
      </c>
      <c r="G949" s="6" t="s">
        <v>26509</v>
      </c>
    </row>
    <row r="950">
      <c r="A950" s="6" t="s">
        <v>26510</v>
      </c>
      <c r="B950" s="6" t="s">
        <v>86</v>
      </c>
      <c r="C950" s="6" t="s">
        <v>2288</v>
      </c>
      <c r="D950" s="6" t="s">
        <v>1011</v>
      </c>
      <c r="E950" s="6" t="s">
        <v>416</v>
      </c>
      <c r="F950" s="6" t="s">
        <v>1008</v>
      </c>
      <c r="G950" s="6" t="s">
        <v>26511</v>
      </c>
    </row>
    <row r="951">
      <c r="A951" s="6" t="s">
        <v>26512</v>
      </c>
      <c r="B951" s="6" t="s">
        <v>86</v>
      </c>
      <c r="C951" s="6" t="s">
        <v>2290</v>
      </c>
      <c r="D951" s="6" t="s">
        <v>37</v>
      </c>
      <c r="E951" s="6" t="s">
        <v>24821</v>
      </c>
      <c r="F951" s="6" t="s">
        <v>2291</v>
      </c>
      <c r="G951" s="6" t="s">
        <v>26513</v>
      </c>
    </row>
    <row r="952">
      <c r="A952" s="6" t="s">
        <v>26514</v>
      </c>
      <c r="B952" s="6" t="s">
        <v>86</v>
      </c>
      <c r="C952" s="6" t="s">
        <v>2290</v>
      </c>
      <c r="D952" s="6" t="s">
        <v>1011</v>
      </c>
      <c r="E952" s="6" t="s">
        <v>416</v>
      </c>
      <c r="F952" s="6" t="s">
        <v>2291</v>
      </c>
      <c r="G952" s="6" t="s">
        <v>26513</v>
      </c>
    </row>
    <row r="953">
      <c r="A953" s="6" t="s">
        <v>26515</v>
      </c>
      <c r="B953" s="6" t="s">
        <v>86</v>
      </c>
      <c r="C953" s="6" t="s">
        <v>2293</v>
      </c>
      <c r="D953" s="6" t="s">
        <v>37</v>
      </c>
      <c r="E953" s="6" t="s">
        <v>416</v>
      </c>
      <c r="F953" s="6" t="s">
        <v>2294</v>
      </c>
      <c r="G953" s="6" t="s">
        <v>26516</v>
      </c>
    </row>
    <row r="954">
      <c r="A954" s="6" t="s">
        <v>26517</v>
      </c>
      <c r="B954" s="6" t="s">
        <v>86</v>
      </c>
      <c r="C954" s="6" t="s">
        <v>2293</v>
      </c>
      <c r="D954" s="6" t="s">
        <v>1011</v>
      </c>
      <c r="E954" s="6" t="s">
        <v>24821</v>
      </c>
      <c r="F954" s="6" t="s">
        <v>2294</v>
      </c>
      <c r="G954" s="6" t="s">
        <v>26516</v>
      </c>
    </row>
    <row r="955">
      <c r="A955" s="6" t="s">
        <v>26518</v>
      </c>
      <c r="B955" s="6" t="s">
        <v>86</v>
      </c>
      <c r="C955" s="6" t="s">
        <v>2296</v>
      </c>
      <c r="D955" s="6" t="s">
        <v>1011</v>
      </c>
      <c r="E955" s="6" t="s">
        <v>24821</v>
      </c>
      <c r="F955" s="6" t="s">
        <v>25485</v>
      </c>
      <c r="G955" s="6" t="s">
        <v>26519</v>
      </c>
    </row>
    <row r="956">
      <c r="A956" s="6" t="s">
        <v>26520</v>
      </c>
      <c r="B956" s="6" t="s">
        <v>86</v>
      </c>
      <c r="C956" s="6" t="s">
        <v>2298</v>
      </c>
      <c r="D956" s="6" t="s">
        <v>1011</v>
      </c>
      <c r="E956" s="6" t="s">
        <v>416</v>
      </c>
      <c r="F956" s="6" t="s">
        <v>1008</v>
      </c>
      <c r="G956" s="6" t="s">
        <v>26521</v>
      </c>
    </row>
    <row r="957">
      <c r="A957" s="6" t="s">
        <v>26522</v>
      </c>
      <c r="B957" s="6" t="s">
        <v>86</v>
      </c>
      <c r="C957" s="6" t="s">
        <v>2300</v>
      </c>
      <c r="D957" s="6" t="s">
        <v>37</v>
      </c>
      <c r="E957" s="6" t="s">
        <v>24821</v>
      </c>
      <c r="F957" s="6" t="s">
        <v>2301</v>
      </c>
      <c r="G957" s="6" t="s">
        <v>26523</v>
      </c>
    </row>
    <row r="958">
      <c r="A958" s="6" t="s">
        <v>26524</v>
      </c>
      <c r="B958" s="6" t="s">
        <v>86</v>
      </c>
      <c r="C958" s="6" t="s">
        <v>2300</v>
      </c>
      <c r="D958" s="6" t="s">
        <v>1011</v>
      </c>
      <c r="E958" s="6" t="s">
        <v>416</v>
      </c>
      <c r="F958" s="6" t="s">
        <v>2301</v>
      </c>
      <c r="G958" s="6" t="s">
        <v>26523</v>
      </c>
    </row>
    <row r="959">
      <c r="A959" s="6" t="s">
        <v>26525</v>
      </c>
      <c r="B959" s="6" t="s">
        <v>86</v>
      </c>
      <c r="C959" s="6" t="s">
        <v>2303</v>
      </c>
      <c r="D959" s="6" t="s">
        <v>37</v>
      </c>
      <c r="E959" s="6" t="s">
        <v>416</v>
      </c>
      <c r="F959" s="6" t="s">
        <v>2304</v>
      </c>
      <c r="G959" s="6" t="s">
        <v>26526</v>
      </c>
    </row>
    <row r="960">
      <c r="A960" s="6" t="s">
        <v>26527</v>
      </c>
      <c r="B960" s="6" t="s">
        <v>86</v>
      </c>
      <c r="C960" s="6" t="s">
        <v>2303</v>
      </c>
      <c r="D960" s="6" t="s">
        <v>1011</v>
      </c>
      <c r="E960" s="6" t="s">
        <v>24821</v>
      </c>
      <c r="F960" s="6" t="s">
        <v>2304</v>
      </c>
      <c r="G960" s="6" t="s">
        <v>26526</v>
      </c>
    </row>
    <row r="961">
      <c r="A961" s="6" t="s">
        <v>26528</v>
      </c>
      <c r="B961" s="6" t="s">
        <v>86</v>
      </c>
      <c r="C961" s="6" t="s">
        <v>2306</v>
      </c>
      <c r="D961" s="6" t="s">
        <v>1011</v>
      </c>
      <c r="E961" s="6" t="s">
        <v>24821</v>
      </c>
      <c r="F961" s="6" t="s">
        <v>25485</v>
      </c>
      <c r="G961" s="6" t="s">
        <v>26529</v>
      </c>
    </row>
    <row r="962">
      <c r="A962" s="6" t="s">
        <v>26530</v>
      </c>
      <c r="B962" s="6" t="s">
        <v>86</v>
      </c>
      <c r="C962" s="6" t="s">
        <v>2308</v>
      </c>
      <c r="D962" s="6" t="s">
        <v>1011</v>
      </c>
      <c r="E962" s="6" t="s">
        <v>416</v>
      </c>
      <c r="F962" s="6" t="s">
        <v>1008</v>
      </c>
      <c r="G962" s="6" t="s">
        <v>26531</v>
      </c>
    </row>
    <row r="963">
      <c r="A963" s="6" t="s">
        <v>26532</v>
      </c>
      <c r="B963" s="6" t="s">
        <v>86</v>
      </c>
      <c r="C963" s="6" t="s">
        <v>2310</v>
      </c>
      <c r="D963" s="6" t="s">
        <v>37</v>
      </c>
      <c r="E963" s="6" t="s">
        <v>24821</v>
      </c>
      <c r="F963" s="6" t="s">
        <v>2311</v>
      </c>
      <c r="G963" s="6" t="s">
        <v>26533</v>
      </c>
    </row>
    <row r="964">
      <c r="A964" s="6" t="s">
        <v>26534</v>
      </c>
      <c r="B964" s="6" t="s">
        <v>86</v>
      </c>
      <c r="C964" s="6" t="s">
        <v>2310</v>
      </c>
      <c r="D964" s="6" t="s">
        <v>1011</v>
      </c>
      <c r="E964" s="6" t="s">
        <v>416</v>
      </c>
      <c r="F964" s="6" t="s">
        <v>2311</v>
      </c>
      <c r="G964" s="6" t="s">
        <v>26533</v>
      </c>
    </row>
    <row r="965">
      <c r="A965" s="6" t="s">
        <v>26535</v>
      </c>
      <c r="B965" s="6" t="s">
        <v>86</v>
      </c>
      <c r="C965" s="6" t="s">
        <v>2313</v>
      </c>
      <c r="D965" s="6" t="s">
        <v>37</v>
      </c>
      <c r="E965" s="6" t="s">
        <v>416</v>
      </c>
      <c r="F965" s="6" t="s">
        <v>2314</v>
      </c>
      <c r="G965" s="6" t="s">
        <v>26536</v>
      </c>
    </row>
    <row r="966">
      <c r="A966" s="6" t="s">
        <v>26537</v>
      </c>
      <c r="B966" s="6" t="s">
        <v>86</v>
      </c>
      <c r="C966" s="6" t="s">
        <v>2313</v>
      </c>
      <c r="D966" s="6" t="s">
        <v>1011</v>
      </c>
      <c r="E966" s="6" t="s">
        <v>24821</v>
      </c>
      <c r="F966" s="6" t="s">
        <v>2314</v>
      </c>
      <c r="G966" s="6" t="s">
        <v>26536</v>
      </c>
    </row>
    <row r="967">
      <c r="A967" s="6" t="s">
        <v>26538</v>
      </c>
      <c r="B967" s="6" t="s">
        <v>86</v>
      </c>
      <c r="C967" s="6" t="s">
        <v>2316</v>
      </c>
      <c r="D967" s="6" t="s">
        <v>1011</v>
      </c>
      <c r="E967" s="6" t="s">
        <v>24821</v>
      </c>
      <c r="F967" s="6" t="s">
        <v>25485</v>
      </c>
      <c r="G967" s="6" t="s">
        <v>26539</v>
      </c>
    </row>
    <row r="968">
      <c r="A968" s="6" t="s">
        <v>26540</v>
      </c>
      <c r="B968" s="6" t="s">
        <v>86</v>
      </c>
      <c r="C968" s="6" t="s">
        <v>2318</v>
      </c>
      <c r="D968" s="6" t="s">
        <v>1011</v>
      </c>
      <c r="E968" s="6" t="s">
        <v>416</v>
      </c>
      <c r="F968" s="6" t="s">
        <v>1040</v>
      </c>
      <c r="G968" s="6" t="s">
        <v>26541</v>
      </c>
    </row>
    <row r="969">
      <c r="A969" s="6" t="s">
        <v>26542</v>
      </c>
      <c r="B969" s="6" t="s">
        <v>86</v>
      </c>
      <c r="C969" s="6" t="s">
        <v>2322</v>
      </c>
      <c r="D969" s="6" t="s">
        <v>1011</v>
      </c>
      <c r="E969" s="6" t="s">
        <v>416</v>
      </c>
      <c r="F969" s="6" t="s">
        <v>1165</v>
      </c>
      <c r="G969" s="6" t="s">
        <v>26543</v>
      </c>
    </row>
    <row r="970">
      <c r="A970" s="6" t="s">
        <v>26544</v>
      </c>
      <c r="B970" s="6" t="s">
        <v>86</v>
      </c>
      <c r="C970" s="6" t="s">
        <v>2326</v>
      </c>
      <c r="D970" s="6" t="s">
        <v>37</v>
      </c>
      <c r="E970" s="6" t="s">
        <v>24821</v>
      </c>
      <c r="F970" s="6" t="s">
        <v>2327</v>
      </c>
      <c r="G970" s="6" t="s">
        <v>26545</v>
      </c>
    </row>
    <row r="971">
      <c r="A971" s="6" t="s">
        <v>26546</v>
      </c>
      <c r="B971" s="6" t="s">
        <v>86</v>
      </c>
      <c r="C971" s="6" t="s">
        <v>2326</v>
      </c>
      <c r="D971" s="6" t="s">
        <v>1011</v>
      </c>
      <c r="E971" s="6" t="s">
        <v>416</v>
      </c>
      <c r="F971" s="6" t="s">
        <v>2327</v>
      </c>
      <c r="G971" s="6" t="s">
        <v>26545</v>
      </c>
    </row>
    <row r="972">
      <c r="A972" s="6" t="s">
        <v>26547</v>
      </c>
      <c r="B972" s="6" t="s">
        <v>86</v>
      </c>
      <c r="C972" s="6" t="s">
        <v>2332</v>
      </c>
      <c r="D972" s="6" t="s">
        <v>37</v>
      </c>
      <c r="E972" s="6" t="s">
        <v>416</v>
      </c>
      <c r="F972" s="6" t="s">
        <v>2333</v>
      </c>
      <c r="G972" s="6" t="s">
        <v>26548</v>
      </c>
    </row>
    <row r="973">
      <c r="A973" s="6" t="s">
        <v>26549</v>
      </c>
      <c r="B973" s="6" t="s">
        <v>86</v>
      </c>
      <c r="C973" s="6" t="s">
        <v>2332</v>
      </c>
      <c r="D973" s="6" t="s">
        <v>1011</v>
      </c>
      <c r="E973" s="6" t="s">
        <v>24821</v>
      </c>
      <c r="F973" s="6" t="s">
        <v>2333</v>
      </c>
      <c r="G973" s="6" t="s">
        <v>26548</v>
      </c>
    </row>
    <row r="974">
      <c r="A974" s="6" t="s">
        <v>26550</v>
      </c>
      <c r="B974" s="6" t="s">
        <v>86</v>
      </c>
      <c r="C974" s="6" t="s">
        <v>2335</v>
      </c>
      <c r="D974" s="6" t="s">
        <v>1011</v>
      </c>
      <c r="E974" s="6" t="s">
        <v>24821</v>
      </c>
      <c r="F974" s="6" t="s">
        <v>25549</v>
      </c>
      <c r="G974" s="6" t="s">
        <v>26551</v>
      </c>
    </row>
    <row r="975">
      <c r="A975" s="6" t="s">
        <v>26552</v>
      </c>
      <c r="B975" s="6" t="s">
        <v>86</v>
      </c>
      <c r="C975" s="6" t="s">
        <v>2337</v>
      </c>
      <c r="D975" s="6" t="s">
        <v>1011</v>
      </c>
      <c r="E975" s="6" t="s">
        <v>416</v>
      </c>
      <c r="F975" s="6" t="s">
        <v>1008</v>
      </c>
      <c r="G975" s="6" t="s">
        <v>26553</v>
      </c>
    </row>
    <row r="976">
      <c r="A976" s="6" t="s">
        <v>26554</v>
      </c>
      <c r="B976" s="6" t="s">
        <v>86</v>
      </c>
      <c r="C976" s="6" t="s">
        <v>2339</v>
      </c>
      <c r="D976" s="6" t="s">
        <v>37</v>
      </c>
      <c r="E976" s="6" t="s">
        <v>24821</v>
      </c>
      <c r="F976" s="6" t="s">
        <v>2340</v>
      </c>
      <c r="G976" s="6" t="s">
        <v>26555</v>
      </c>
    </row>
    <row r="977">
      <c r="A977" s="6" t="s">
        <v>26556</v>
      </c>
      <c r="B977" s="6" t="s">
        <v>86</v>
      </c>
      <c r="C977" s="6" t="s">
        <v>2339</v>
      </c>
      <c r="D977" s="6" t="s">
        <v>1011</v>
      </c>
      <c r="E977" s="6" t="s">
        <v>416</v>
      </c>
      <c r="F977" s="6" t="s">
        <v>2340</v>
      </c>
      <c r="G977" s="6" t="s">
        <v>26555</v>
      </c>
    </row>
    <row r="978">
      <c r="A978" s="6" t="s">
        <v>26557</v>
      </c>
      <c r="B978" s="6" t="s">
        <v>86</v>
      </c>
      <c r="C978" s="6" t="s">
        <v>2342</v>
      </c>
      <c r="D978" s="6" t="s">
        <v>37</v>
      </c>
      <c r="E978" s="6" t="s">
        <v>416</v>
      </c>
      <c r="F978" s="6" t="s">
        <v>2343</v>
      </c>
      <c r="G978" s="6" t="s">
        <v>26558</v>
      </c>
    </row>
    <row r="979">
      <c r="A979" s="6" t="s">
        <v>26559</v>
      </c>
      <c r="B979" s="6" t="s">
        <v>86</v>
      </c>
      <c r="C979" s="6" t="s">
        <v>2342</v>
      </c>
      <c r="D979" s="6" t="s">
        <v>1011</v>
      </c>
      <c r="E979" s="6" t="s">
        <v>24821</v>
      </c>
      <c r="F979" s="6" t="s">
        <v>2343</v>
      </c>
      <c r="G979" s="6" t="s">
        <v>26558</v>
      </c>
    </row>
    <row r="980">
      <c r="A980" s="6" t="s">
        <v>26560</v>
      </c>
      <c r="B980" s="6" t="s">
        <v>86</v>
      </c>
      <c r="C980" s="6" t="s">
        <v>2345</v>
      </c>
      <c r="D980" s="6" t="s">
        <v>1011</v>
      </c>
      <c r="E980" s="6" t="s">
        <v>24821</v>
      </c>
      <c r="F980" s="6" t="s">
        <v>25549</v>
      </c>
      <c r="G980" s="6" t="s">
        <v>26561</v>
      </c>
    </row>
    <row r="981">
      <c r="A981" s="6" t="s">
        <v>26562</v>
      </c>
      <c r="B981" s="6" t="s">
        <v>86</v>
      </c>
      <c r="C981" s="6" t="s">
        <v>2347</v>
      </c>
      <c r="D981" s="6" t="s">
        <v>1011</v>
      </c>
      <c r="E981" s="6" t="s">
        <v>416</v>
      </c>
      <c r="F981" s="6" t="s">
        <v>1008</v>
      </c>
      <c r="G981" s="6" t="s">
        <v>26563</v>
      </c>
    </row>
    <row r="982">
      <c r="A982" s="6" t="s">
        <v>26564</v>
      </c>
      <c r="B982" s="6" t="s">
        <v>86</v>
      </c>
      <c r="C982" s="6" t="s">
        <v>2349</v>
      </c>
      <c r="D982" s="6" t="s">
        <v>37</v>
      </c>
      <c r="E982" s="6" t="s">
        <v>24821</v>
      </c>
      <c r="F982" s="6" t="s">
        <v>2350</v>
      </c>
      <c r="G982" s="6" t="s">
        <v>26565</v>
      </c>
    </row>
    <row r="983">
      <c r="A983" s="6" t="s">
        <v>26566</v>
      </c>
      <c r="B983" s="6" t="s">
        <v>86</v>
      </c>
      <c r="C983" s="6" t="s">
        <v>2349</v>
      </c>
      <c r="D983" s="6" t="s">
        <v>1011</v>
      </c>
      <c r="E983" s="6" t="s">
        <v>416</v>
      </c>
      <c r="F983" s="6" t="s">
        <v>2350</v>
      </c>
      <c r="G983" s="6" t="s">
        <v>26565</v>
      </c>
    </row>
    <row r="984">
      <c r="A984" s="6" t="s">
        <v>26567</v>
      </c>
      <c r="B984" s="6" t="s">
        <v>86</v>
      </c>
      <c r="C984" s="6" t="s">
        <v>2352</v>
      </c>
      <c r="D984" s="6" t="s">
        <v>1011</v>
      </c>
      <c r="E984" s="6" t="s">
        <v>24821</v>
      </c>
      <c r="F984" s="6" t="s">
        <v>2353</v>
      </c>
      <c r="G984" s="6" t="s">
        <v>26568</v>
      </c>
    </row>
    <row r="985">
      <c r="A985" s="6" t="s">
        <v>26569</v>
      </c>
      <c r="B985" s="6" t="s">
        <v>86</v>
      </c>
      <c r="C985" s="6" t="s">
        <v>2352</v>
      </c>
      <c r="D985" s="6" t="s">
        <v>37</v>
      </c>
      <c r="E985" s="6" t="s">
        <v>416</v>
      </c>
      <c r="F985" s="6" t="s">
        <v>2353</v>
      </c>
      <c r="G985" s="6" t="s">
        <v>26568</v>
      </c>
    </row>
    <row r="986">
      <c r="A986" s="6" t="s">
        <v>26570</v>
      </c>
      <c r="B986" s="6" t="s">
        <v>86</v>
      </c>
      <c r="C986" s="6" t="s">
        <v>2355</v>
      </c>
      <c r="D986" s="6" t="s">
        <v>1011</v>
      </c>
      <c r="E986" s="6" t="s">
        <v>24821</v>
      </c>
      <c r="F986" s="6" t="s">
        <v>25549</v>
      </c>
      <c r="G986" s="6" t="s">
        <v>26571</v>
      </c>
    </row>
    <row r="987">
      <c r="A987" s="6" t="s">
        <v>26572</v>
      </c>
      <c r="B987" s="6" t="s">
        <v>86</v>
      </c>
      <c r="C987" s="6" t="s">
        <v>2357</v>
      </c>
      <c r="D987" s="6" t="s">
        <v>1011</v>
      </c>
      <c r="E987" s="6" t="s">
        <v>416</v>
      </c>
      <c r="F987" s="6" t="s">
        <v>1040</v>
      </c>
      <c r="G987" s="6" t="s">
        <v>2358</v>
      </c>
    </row>
    <row r="988">
      <c r="A988" s="6" t="s">
        <v>26573</v>
      </c>
      <c r="B988" s="6" t="s">
        <v>86</v>
      </c>
      <c r="C988" s="6" t="s">
        <v>2361</v>
      </c>
      <c r="D988" s="6" t="s">
        <v>1011</v>
      </c>
      <c r="E988" s="6" t="s">
        <v>416</v>
      </c>
      <c r="F988" s="6" t="s">
        <v>1195</v>
      </c>
      <c r="G988" s="6" t="s">
        <v>26574</v>
      </c>
    </row>
    <row r="989">
      <c r="A989" s="6" t="s">
        <v>26575</v>
      </c>
      <c r="B989" s="6" t="s">
        <v>86</v>
      </c>
      <c r="C989" s="6" t="s">
        <v>2365</v>
      </c>
      <c r="D989" s="6" t="s">
        <v>37</v>
      </c>
      <c r="E989" s="6" t="s">
        <v>24821</v>
      </c>
      <c r="F989" s="6" t="s">
        <v>2366</v>
      </c>
      <c r="G989" s="6" t="s">
        <v>26576</v>
      </c>
    </row>
    <row r="990">
      <c r="A990" s="6" t="s">
        <v>26577</v>
      </c>
      <c r="B990" s="6" t="s">
        <v>86</v>
      </c>
      <c r="C990" s="6" t="s">
        <v>2365</v>
      </c>
      <c r="D990" s="6" t="s">
        <v>1011</v>
      </c>
      <c r="E990" s="6" t="s">
        <v>416</v>
      </c>
      <c r="F990" s="6" t="s">
        <v>2366</v>
      </c>
      <c r="G990" s="6" t="s">
        <v>26576</v>
      </c>
    </row>
    <row r="991">
      <c r="A991" s="6" t="s">
        <v>26578</v>
      </c>
      <c r="B991" s="6" t="s">
        <v>86</v>
      </c>
      <c r="C991" s="6" t="s">
        <v>2371</v>
      </c>
      <c r="D991" s="6" t="s">
        <v>37</v>
      </c>
      <c r="E991" s="6" t="s">
        <v>416</v>
      </c>
      <c r="F991" s="6" t="s">
        <v>2372</v>
      </c>
      <c r="G991" s="6" t="s">
        <v>26579</v>
      </c>
    </row>
    <row r="992">
      <c r="A992" s="6" t="s">
        <v>26580</v>
      </c>
      <c r="B992" s="6" t="s">
        <v>86</v>
      </c>
      <c r="C992" s="6" t="s">
        <v>2371</v>
      </c>
      <c r="D992" s="6" t="s">
        <v>1011</v>
      </c>
      <c r="E992" s="6" t="s">
        <v>24821</v>
      </c>
      <c r="F992" s="6" t="s">
        <v>2372</v>
      </c>
      <c r="G992" s="6" t="s">
        <v>26579</v>
      </c>
    </row>
    <row r="993">
      <c r="A993" s="6" t="s">
        <v>26581</v>
      </c>
      <c r="B993" s="6" t="s">
        <v>86</v>
      </c>
      <c r="C993" s="6" t="s">
        <v>2374</v>
      </c>
      <c r="D993" s="6" t="s">
        <v>1011</v>
      </c>
      <c r="E993" s="6" t="s">
        <v>24821</v>
      </c>
      <c r="F993" s="6" t="s">
        <v>25572</v>
      </c>
      <c r="G993" s="6" t="s">
        <v>26582</v>
      </c>
    </row>
    <row r="994">
      <c r="A994" s="6" t="s">
        <v>26583</v>
      </c>
      <c r="B994" s="6" t="s">
        <v>86</v>
      </c>
      <c r="C994" s="6" t="s">
        <v>2376</v>
      </c>
      <c r="D994" s="6" t="s">
        <v>1011</v>
      </c>
      <c r="E994" s="6" t="s">
        <v>416</v>
      </c>
      <c r="F994" s="6" t="s">
        <v>1040</v>
      </c>
      <c r="G994" s="6" t="s">
        <v>26584</v>
      </c>
    </row>
    <row r="995">
      <c r="A995" s="6" t="s">
        <v>26585</v>
      </c>
      <c r="B995" s="6" t="s">
        <v>86</v>
      </c>
      <c r="C995" s="6" t="s">
        <v>2380</v>
      </c>
      <c r="D995" s="6" t="s">
        <v>1011</v>
      </c>
      <c r="E995" s="6" t="s">
        <v>416</v>
      </c>
      <c r="F995" s="6" t="s">
        <v>1215</v>
      </c>
      <c r="G995" s="6" t="s">
        <v>26586</v>
      </c>
    </row>
    <row r="996">
      <c r="A996" s="6" t="s">
        <v>26587</v>
      </c>
      <c r="B996" s="6" t="s">
        <v>86</v>
      </c>
      <c r="C996" s="6" t="s">
        <v>2384</v>
      </c>
      <c r="D996" s="6" t="s">
        <v>37</v>
      </c>
      <c r="E996" s="6" t="s">
        <v>24821</v>
      </c>
      <c r="F996" s="6" t="s">
        <v>2385</v>
      </c>
      <c r="G996" s="6" t="s">
        <v>26588</v>
      </c>
    </row>
    <row r="997">
      <c r="A997" s="6" t="s">
        <v>26589</v>
      </c>
      <c r="B997" s="6" t="s">
        <v>86</v>
      </c>
      <c r="C997" s="6" t="s">
        <v>2384</v>
      </c>
      <c r="D997" s="6" t="s">
        <v>1011</v>
      </c>
      <c r="E997" s="6" t="s">
        <v>416</v>
      </c>
      <c r="F997" s="6" t="s">
        <v>2385</v>
      </c>
      <c r="G997" s="6" t="s">
        <v>26588</v>
      </c>
    </row>
    <row r="998">
      <c r="A998" s="6" t="s">
        <v>26590</v>
      </c>
      <c r="B998" s="6" t="s">
        <v>86</v>
      </c>
      <c r="C998" s="6" t="s">
        <v>2390</v>
      </c>
      <c r="D998" s="6" t="s">
        <v>37</v>
      </c>
      <c r="E998" s="6" t="s">
        <v>416</v>
      </c>
      <c r="F998" s="6" t="s">
        <v>2391</v>
      </c>
      <c r="G998" s="6" t="s">
        <v>26591</v>
      </c>
    </row>
    <row r="999">
      <c r="A999" s="6" t="s">
        <v>26592</v>
      </c>
      <c r="B999" s="6" t="s">
        <v>86</v>
      </c>
      <c r="C999" s="6" t="s">
        <v>2390</v>
      </c>
      <c r="D999" s="6" t="s">
        <v>1011</v>
      </c>
      <c r="E999" s="6" t="s">
        <v>24821</v>
      </c>
      <c r="F999" s="6" t="s">
        <v>2391</v>
      </c>
      <c r="G999" s="6" t="s">
        <v>26591</v>
      </c>
    </row>
    <row r="1000">
      <c r="A1000" s="6" t="s">
        <v>26593</v>
      </c>
      <c r="B1000" s="6" t="s">
        <v>86</v>
      </c>
      <c r="C1000" s="6" t="s">
        <v>2393</v>
      </c>
      <c r="D1000" s="6" t="s">
        <v>1011</v>
      </c>
      <c r="E1000" s="6" t="s">
        <v>24821</v>
      </c>
      <c r="F1000" s="6" t="s">
        <v>25586</v>
      </c>
      <c r="G1000" s="6" t="s">
        <v>26594</v>
      </c>
    </row>
    <row r="1001">
      <c r="A1001" s="6" t="s">
        <v>26595</v>
      </c>
      <c r="B1001" s="6" t="s">
        <v>86</v>
      </c>
      <c r="C1001" s="6" t="s">
        <v>2395</v>
      </c>
      <c r="D1001" s="6" t="s">
        <v>1011</v>
      </c>
      <c r="E1001" s="6" t="s">
        <v>416</v>
      </c>
      <c r="F1001" s="6" t="s">
        <v>1040</v>
      </c>
      <c r="G1001" s="6" t="s">
        <v>26596</v>
      </c>
    </row>
    <row r="1002">
      <c r="A1002" s="6" t="s">
        <v>26597</v>
      </c>
      <c r="B1002" s="6" t="s">
        <v>86</v>
      </c>
      <c r="C1002" s="6" t="s">
        <v>2399</v>
      </c>
      <c r="D1002" s="6" t="s">
        <v>37</v>
      </c>
      <c r="E1002" s="6" t="s">
        <v>24821</v>
      </c>
      <c r="F1002" s="6" t="s">
        <v>2400</v>
      </c>
      <c r="G1002" s="6" t="s">
        <v>26598</v>
      </c>
    </row>
    <row r="1003">
      <c r="A1003" s="6" t="s">
        <v>26599</v>
      </c>
      <c r="B1003" s="6" t="s">
        <v>86</v>
      </c>
      <c r="C1003" s="6" t="s">
        <v>2399</v>
      </c>
      <c r="D1003" s="6" t="s">
        <v>1011</v>
      </c>
      <c r="E1003" s="6" t="s">
        <v>416</v>
      </c>
      <c r="F1003" s="6" t="s">
        <v>2400</v>
      </c>
      <c r="G1003" s="6" t="s">
        <v>26598</v>
      </c>
    </row>
    <row r="1004">
      <c r="A1004" s="6" t="s">
        <v>26600</v>
      </c>
      <c r="B1004" s="6" t="s">
        <v>89</v>
      </c>
      <c r="C1004" s="6" t="s">
        <v>2406</v>
      </c>
      <c r="D1004" s="6" t="s">
        <v>414</v>
      </c>
      <c r="E1004" s="6" t="s">
        <v>24821</v>
      </c>
      <c r="F1004" s="6" t="s">
        <v>24822</v>
      </c>
      <c r="G1004" s="6" t="s">
        <v>26601</v>
      </c>
    </row>
    <row r="1005">
      <c r="A1005" s="6" t="s">
        <v>26602</v>
      </c>
      <c r="B1005" s="6" t="s">
        <v>89</v>
      </c>
      <c r="C1005" s="6" t="s">
        <v>2408</v>
      </c>
      <c r="D1005" s="6" t="s">
        <v>37</v>
      </c>
      <c r="E1005" s="6" t="s">
        <v>24821</v>
      </c>
      <c r="F1005" s="6" t="s">
        <v>24825</v>
      </c>
      <c r="G1005" s="6" t="s">
        <v>26603</v>
      </c>
    </row>
    <row r="1006">
      <c r="A1006" s="6" t="s">
        <v>26604</v>
      </c>
      <c r="B1006" s="6" t="s">
        <v>89</v>
      </c>
      <c r="C1006" s="6" t="s">
        <v>2408</v>
      </c>
      <c r="D1006" s="6" t="s">
        <v>414</v>
      </c>
      <c r="E1006" s="6" t="s">
        <v>416</v>
      </c>
      <c r="F1006" s="6" t="s">
        <v>417</v>
      </c>
      <c r="G1006" s="6" t="s">
        <v>26603</v>
      </c>
    </row>
    <row r="1007">
      <c r="A1007" s="6" t="s">
        <v>26605</v>
      </c>
      <c r="B1007" s="6" t="s">
        <v>89</v>
      </c>
      <c r="C1007" s="6" t="s">
        <v>2410</v>
      </c>
      <c r="D1007" s="6" t="s">
        <v>37</v>
      </c>
      <c r="E1007" s="6" t="s">
        <v>416</v>
      </c>
      <c r="F1007" s="6" t="s">
        <v>2411</v>
      </c>
      <c r="G1007" s="6" t="s">
        <v>26606</v>
      </c>
    </row>
    <row r="1008">
      <c r="A1008" s="6" t="s">
        <v>26607</v>
      </c>
      <c r="B1008" s="6" t="s">
        <v>89</v>
      </c>
      <c r="C1008" s="6" t="s">
        <v>2410</v>
      </c>
      <c r="D1008" s="6" t="s">
        <v>414</v>
      </c>
      <c r="E1008" s="6" t="s">
        <v>24821</v>
      </c>
      <c r="F1008" s="6" t="s">
        <v>2411</v>
      </c>
      <c r="G1008" s="6" t="s">
        <v>26606</v>
      </c>
    </row>
    <row r="1009">
      <c r="A1009" s="6" t="s">
        <v>26608</v>
      </c>
      <c r="B1009" s="6" t="s">
        <v>89</v>
      </c>
      <c r="C1009" s="6" t="s">
        <v>2413</v>
      </c>
      <c r="D1009" s="6" t="s">
        <v>414</v>
      </c>
      <c r="E1009" s="6" t="s">
        <v>24821</v>
      </c>
      <c r="F1009" s="6" t="s">
        <v>24822</v>
      </c>
      <c r="G1009" s="6" t="s">
        <v>26609</v>
      </c>
    </row>
    <row r="1010">
      <c r="A1010" s="6" t="s">
        <v>26610</v>
      </c>
      <c r="B1010" s="6" t="s">
        <v>89</v>
      </c>
      <c r="C1010" s="6" t="s">
        <v>2415</v>
      </c>
      <c r="D1010" s="6" t="s">
        <v>37</v>
      </c>
      <c r="E1010" s="6" t="s">
        <v>24821</v>
      </c>
      <c r="F1010" s="6" t="s">
        <v>26611</v>
      </c>
      <c r="G1010" s="6" t="s">
        <v>26612</v>
      </c>
    </row>
    <row r="1011">
      <c r="A1011" s="6" t="s">
        <v>26613</v>
      </c>
      <c r="B1011" s="6" t="s">
        <v>89</v>
      </c>
      <c r="C1011" s="6" t="s">
        <v>2415</v>
      </c>
      <c r="D1011" s="6" t="s">
        <v>414</v>
      </c>
      <c r="E1011" s="6" t="s">
        <v>416</v>
      </c>
      <c r="F1011" s="6" t="s">
        <v>2416</v>
      </c>
      <c r="G1011" s="6" t="s">
        <v>26612</v>
      </c>
    </row>
    <row r="1012">
      <c r="A1012" s="6" t="s">
        <v>26614</v>
      </c>
      <c r="B1012" s="6" t="s">
        <v>89</v>
      </c>
      <c r="C1012" s="6" t="s">
        <v>2418</v>
      </c>
      <c r="D1012" s="6" t="s">
        <v>37</v>
      </c>
      <c r="E1012" s="6" t="s">
        <v>416</v>
      </c>
      <c r="F1012" s="6" t="s">
        <v>2419</v>
      </c>
      <c r="G1012" s="6" t="s">
        <v>26615</v>
      </c>
    </row>
    <row r="1013">
      <c r="A1013" s="6" t="s">
        <v>26616</v>
      </c>
      <c r="B1013" s="6" t="s">
        <v>89</v>
      </c>
      <c r="C1013" s="6" t="s">
        <v>2418</v>
      </c>
      <c r="D1013" s="6" t="s">
        <v>414</v>
      </c>
      <c r="E1013" s="6" t="s">
        <v>24821</v>
      </c>
      <c r="F1013" s="6" t="s">
        <v>2419</v>
      </c>
      <c r="G1013" s="6" t="s">
        <v>26615</v>
      </c>
    </row>
    <row r="1014">
      <c r="A1014" s="6" t="s">
        <v>26617</v>
      </c>
      <c r="B1014" s="6" t="s">
        <v>89</v>
      </c>
      <c r="C1014" s="6" t="s">
        <v>2421</v>
      </c>
      <c r="D1014" s="6" t="s">
        <v>414</v>
      </c>
      <c r="E1014" s="6" t="s">
        <v>24821</v>
      </c>
      <c r="F1014" s="6" t="s">
        <v>24822</v>
      </c>
      <c r="G1014" s="6" t="s">
        <v>26618</v>
      </c>
    </row>
    <row r="1015">
      <c r="A1015" s="6" t="s">
        <v>26619</v>
      </c>
      <c r="B1015" s="6" t="s">
        <v>89</v>
      </c>
      <c r="C1015" s="6" t="s">
        <v>2423</v>
      </c>
      <c r="D1015" s="6" t="s">
        <v>37</v>
      </c>
      <c r="E1015" s="6" t="s">
        <v>24821</v>
      </c>
      <c r="F1015" s="6" t="s">
        <v>26620</v>
      </c>
      <c r="G1015" s="6" t="s">
        <v>26621</v>
      </c>
    </row>
    <row r="1016">
      <c r="A1016" s="6" t="s">
        <v>26622</v>
      </c>
      <c r="B1016" s="6" t="s">
        <v>89</v>
      </c>
      <c r="C1016" s="6" t="s">
        <v>2423</v>
      </c>
      <c r="D1016" s="6" t="s">
        <v>414</v>
      </c>
      <c r="E1016" s="6" t="s">
        <v>416</v>
      </c>
      <c r="F1016" s="6" t="s">
        <v>2424</v>
      </c>
      <c r="G1016" s="6" t="s">
        <v>26621</v>
      </c>
    </row>
    <row r="1017">
      <c r="A1017" s="6" t="s">
        <v>26623</v>
      </c>
      <c r="B1017" s="6" t="s">
        <v>89</v>
      </c>
      <c r="C1017" s="6" t="s">
        <v>2426</v>
      </c>
      <c r="D1017" s="6" t="s">
        <v>37</v>
      </c>
      <c r="E1017" s="6" t="s">
        <v>416</v>
      </c>
      <c r="F1017" s="6" t="s">
        <v>2427</v>
      </c>
      <c r="G1017" s="6" t="s">
        <v>26624</v>
      </c>
    </row>
    <row r="1018">
      <c r="A1018" s="6" t="s">
        <v>26625</v>
      </c>
      <c r="B1018" s="6" t="s">
        <v>89</v>
      </c>
      <c r="C1018" s="6" t="s">
        <v>2426</v>
      </c>
      <c r="D1018" s="6" t="s">
        <v>414</v>
      </c>
      <c r="E1018" s="6" t="s">
        <v>24821</v>
      </c>
      <c r="F1018" s="6" t="s">
        <v>2427</v>
      </c>
      <c r="G1018" s="6" t="s">
        <v>26624</v>
      </c>
    </row>
    <row r="1019">
      <c r="A1019" s="6" t="s">
        <v>26626</v>
      </c>
      <c r="B1019" s="6" t="s">
        <v>89</v>
      </c>
      <c r="C1019" s="6" t="s">
        <v>2429</v>
      </c>
      <c r="D1019" s="6" t="s">
        <v>414</v>
      </c>
      <c r="E1019" s="6" t="s">
        <v>24821</v>
      </c>
      <c r="F1019" s="6" t="s">
        <v>24822</v>
      </c>
      <c r="G1019" s="6" t="s">
        <v>26627</v>
      </c>
    </row>
    <row r="1020">
      <c r="A1020" s="6" t="s">
        <v>26628</v>
      </c>
      <c r="B1020" s="6" t="s">
        <v>89</v>
      </c>
      <c r="C1020" s="6" t="s">
        <v>2431</v>
      </c>
      <c r="D1020" s="6" t="s">
        <v>37</v>
      </c>
      <c r="E1020" s="6" t="s">
        <v>24821</v>
      </c>
      <c r="F1020" s="6" t="s">
        <v>26629</v>
      </c>
      <c r="G1020" s="6" t="s">
        <v>26630</v>
      </c>
    </row>
    <row r="1021">
      <c r="A1021" s="6" t="s">
        <v>26631</v>
      </c>
      <c r="B1021" s="6" t="s">
        <v>89</v>
      </c>
      <c r="C1021" s="6" t="s">
        <v>2431</v>
      </c>
      <c r="D1021" s="6" t="s">
        <v>414</v>
      </c>
      <c r="E1021" s="6" t="s">
        <v>416</v>
      </c>
      <c r="F1021" s="6" t="s">
        <v>2432</v>
      </c>
      <c r="G1021" s="6" t="s">
        <v>26630</v>
      </c>
    </row>
    <row r="1022">
      <c r="A1022" s="6" t="s">
        <v>26632</v>
      </c>
      <c r="B1022" s="6" t="s">
        <v>89</v>
      </c>
      <c r="C1022" s="6" t="s">
        <v>2440</v>
      </c>
      <c r="D1022" s="6" t="s">
        <v>37</v>
      </c>
      <c r="E1022" s="6" t="s">
        <v>416</v>
      </c>
      <c r="F1022" s="6" t="s">
        <v>2441</v>
      </c>
      <c r="G1022" s="6" t="s">
        <v>26633</v>
      </c>
    </row>
    <row r="1023">
      <c r="A1023" s="6" t="s">
        <v>26634</v>
      </c>
      <c r="B1023" s="6" t="s">
        <v>89</v>
      </c>
      <c r="C1023" s="6" t="s">
        <v>2440</v>
      </c>
      <c r="D1023" s="6" t="s">
        <v>414</v>
      </c>
      <c r="E1023" s="6" t="s">
        <v>24821</v>
      </c>
      <c r="F1023" s="6" t="s">
        <v>2441</v>
      </c>
      <c r="G1023" s="6" t="s">
        <v>26633</v>
      </c>
    </row>
    <row r="1024">
      <c r="A1024" s="6" t="s">
        <v>26635</v>
      </c>
      <c r="B1024" s="6" t="s">
        <v>89</v>
      </c>
      <c r="C1024" s="6" t="s">
        <v>2443</v>
      </c>
      <c r="D1024" s="6" t="s">
        <v>414</v>
      </c>
      <c r="E1024" s="6" t="s">
        <v>24821</v>
      </c>
      <c r="F1024" s="6" t="s">
        <v>24858</v>
      </c>
      <c r="G1024" s="6" t="s">
        <v>2444</v>
      </c>
    </row>
    <row r="1025">
      <c r="A1025" s="6" t="s">
        <v>26636</v>
      </c>
      <c r="B1025" s="6" t="s">
        <v>89</v>
      </c>
      <c r="C1025" s="6" t="s">
        <v>2445</v>
      </c>
      <c r="D1025" s="6" t="s">
        <v>37</v>
      </c>
      <c r="E1025" s="6" t="s">
        <v>24821</v>
      </c>
      <c r="F1025" s="6" t="s">
        <v>26637</v>
      </c>
      <c r="G1025" s="6" t="s">
        <v>26638</v>
      </c>
    </row>
    <row r="1026">
      <c r="A1026" s="6" t="s">
        <v>26639</v>
      </c>
      <c r="B1026" s="6" t="s">
        <v>89</v>
      </c>
      <c r="C1026" s="6" t="s">
        <v>2445</v>
      </c>
      <c r="D1026" s="6" t="s">
        <v>414</v>
      </c>
      <c r="E1026" s="6" t="s">
        <v>416</v>
      </c>
      <c r="F1026" s="6" t="s">
        <v>2446</v>
      </c>
      <c r="G1026" s="6" t="s">
        <v>26638</v>
      </c>
    </row>
    <row r="1027">
      <c r="A1027" s="6" t="s">
        <v>26640</v>
      </c>
      <c r="B1027" s="6" t="s">
        <v>89</v>
      </c>
      <c r="C1027" s="6" t="s">
        <v>2448</v>
      </c>
      <c r="D1027" s="6" t="s">
        <v>37</v>
      </c>
      <c r="E1027" s="6" t="s">
        <v>416</v>
      </c>
      <c r="F1027" s="6" t="s">
        <v>2449</v>
      </c>
      <c r="G1027" s="6" t="s">
        <v>26641</v>
      </c>
    </row>
    <row r="1028">
      <c r="A1028" s="6" t="s">
        <v>26642</v>
      </c>
      <c r="B1028" s="6" t="s">
        <v>89</v>
      </c>
      <c r="C1028" s="6" t="s">
        <v>2448</v>
      </c>
      <c r="D1028" s="6" t="s">
        <v>414</v>
      </c>
      <c r="E1028" s="6" t="s">
        <v>24821</v>
      </c>
      <c r="F1028" s="6" t="s">
        <v>2449</v>
      </c>
      <c r="G1028" s="6" t="s">
        <v>26641</v>
      </c>
    </row>
    <row r="1029">
      <c r="A1029" s="6" t="s">
        <v>26643</v>
      </c>
      <c r="B1029" s="6" t="s">
        <v>89</v>
      </c>
      <c r="C1029" s="6" t="s">
        <v>2451</v>
      </c>
      <c r="D1029" s="6" t="s">
        <v>414</v>
      </c>
      <c r="E1029" s="6" t="s">
        <v>24821</v>
      </c>
      <c r="F1029" s="6" t="s">
        <v>24858</v>
      </c>
      <c r="G1029" s="6" t="s">
        <v>26644</v>
      </c>
    </row>
    <row r="1030">
      <c r="A1030" s="6" t="s">
        <v>26645</v>
      </c>
      <c r="B1030" s="6" t="s">
        <v>89</v>
      </c>
      <c r="C1030" s="6" t="s">
        <v>2453</v>
      </c>
      <c r="D1030" s="6" t="s">
        <v>37</v>
      </c>
      <c r="E1030" s="6" t="s">
        <v>24821</v>
      </c>
      <c r="F1030" s="6" t="s">
        <v>26646</v>
      </c>
      <c r="G1030" s="6" t="s">
        <v>26647</v>
      </c>
    </row>
    <row r="1031">
      <c r="A1031" s="6" t="s">
        <v>26648</v>
      </c>
      <c r="B1031" s="6" t="s">
        <v>89</v>
      </c>
      <c r="C1031" s="6" t="s">
        <v>2453</v>
      </c>
      <c r="D1031" s="6" t="s">
        <v>414</v>
      </c>
      <c r="E1031" s="6" t="s">
        <v>416</v>
      </c>
      <c r="F1031" s="6" t="s">
        <v>2454</v>
      </c>
      <c r="G1031" s="6" t="s">
        <v>26647</v>
      </c>
    </row>
    <row r="1032">
      <c r="A1032" s="6" t="s">
        <v>26649</v>
      </c>
      <c r="B1032" s="6" t="s">
        <v>89</v>
      </c>
      <c r="C1032" s="6" t="s">
        <v>2456</v>
      </c>
      <c r="D1032" s="6" t="s">
        <v>37</v>
      </c>
      <c r="E1032" s="6" t="s">
        <v>416</v>
      </c>
      <c r="F1032" s="6" t="s">
        <v>2457</v>
      </c>
      <c r="G1032" s="6" t="s">
        <v>26650</v>
      </c>
    </row>
    <row r="1033">
      <c r="A1033" s="6" t="s">
        <v>26651</v>
      </c>
      <c r="B1033" s="6" t="s">
        <v>89</v>
      </c>
      <c r="C1033" s="6" t="s">
        <v>2456</v>
      </c>
      <c r="D1033" s="6" t="s">
        <v>414</v>
      </c>
      <c r="E1033" s="6" t="s">
        <v>24821</v>
      </c>
      <c r="F1033" s="6" t="s">
        <v>2457</v>
      </c>
      <c r="G1033" s="6" t="s">
        <v>26650</v>
      </c>
    </row>
    <row r="1034">
      <c r="A1034" s="6" t="s">
        <v>26652</v>
      </c>
      <c r="B1034" s="6" t="s">
        <v>89</v>
      </c>
      <c r="C1034" s="6" t="s">
        <v>2459</v>
      </c>
      <c r="D1034" s="6" t="s">
        <v>414</v>
      </c>
      <c r="E1034" s="6" t="s">
        <v>24821</v>
      </c>
      <c r="F1034" s="6" t="s">
        <v>24858</v>
      </c>
      <c r="G1034" s="6" t="s">
        <v>26653</v>
      </c>
    </row>
    <row r="1035">
      <c r="A1035" s="6" t="s">
        <v>26654</v>
      </c>
      <c r="B1035" s="6" t="s">
        <v>89</v>
      </c>
      <c r="C1035" s="6" t="s">
        <v>2461</v>
      </c>
      <c r="D1035" s="6" t="s">
        <v>37</v>
      </c>
      <c r="E1035" s="6" t="s">
        <v>24821</v>
      </c>
      <c r="F1035" s="6" t="s">
        <v>26655</v>
      </c>
      <c r="G1035" s="6" t="s">
        <v>26656</v>
      </c>
    </row>
    <row r="1036">
      <c r="A1036" s="6" t="s">
        <v>26657</v>
      </c>
      <c r="B1036" s="6" t="s">
        <v>89</v>
      </c>
      <c r="C1036" s="6" t="s">
        <v>2461</v>
      </c>
      <c r="D1036" s="6" t="s">
        <v>414</v>
      </c>
      <c r="E1036" s="6" t="s">
        <v>416</v>
      </c>
      <c r="F1036" s="6" t="s">
        <v>2462</v>
      </c>
      <c r="G1036" s="6" t="s">
        <v>26656</v>
      </c>
    </row>
    <row r="1037">
      <c r="A1037" s="6" t="s">
        <v>26658</v>
      </c>
      <c r="B1037" s="6" t="s">
        <v>89</v>
      </c>
      <c r="C1037" s="6" t="s">
        <v>2470</v>
      </c>
      <c r="D1037" s="6" t="s">
        <v>37</v>
      </c>
      <c r="E1037" s="6" t="s">
        <v>416</v>
      </c>
      <c r="F1037" s="6" t="s">
        <v>2471</v>
      </c>
      <c r="G1037" s="6" t="s">
        <v>26659</v>
      </c>
    </row>
    <row r="1038">
      <c r="A1038" s="6" t="s">
        <v>26660</v>
      </c>
      <c r="B1038" s="6" t="s">
        <v>89</v>
      </c>
      <c r="C1038" s="6" t="s">
        <v>2470</v>
      </c>
      <c r="D1038" s="6" t="s">
        <v>414</v>
      </c>
      <c r="E1038" s="6" t="s">
        <v>24821</v>
      </c>
      <c r="F1038" s="6" t="s">
        <v>2471</v>
      </c>
      <c r="G1038" s="6" t="s">
        <v>26659</v>
      </c>
    </row>
    <row r="1039">
      <c r="A1039" s="6" t="s">
        <v>26661</v>
      </c>
      <c r="B1039" s="6" t="s">
        <v>89</v>
      </c>
      <c r="C1039" s="6" t="s">
        <v>2473</v>
      </c>
      <c r="D1039" s="6" t="s">
        <v>414</v>
      </c>
      <c r="E1039" s="6" t="s">
        <v>24821</v>
      </c>
      <c r="F1039" s="6" t="s">
        <v>24915</v>
      </c>
      <c r="G1039" s="6" t="s">
        <v>26662</v>
      </c>
    </row>
    <row r="1040">
      <c r="A1040" s="6" t="s">
        <v>26663</v>
      </c>
      <c r="B1040" s="6" t="s">
        <v>89</v>
      </c>
      <c r="C1040" s="6" t="s">
        <v>2475</v>
      </c>
      <c r="D1040" s="6" t="s">
        <v>37</v>
      </c>
      <c r="E1040" s="6" t="s">
        <v>24821</v>
      </c>
      <c r="F1040" s="6" t="s">
        <v>26664</v>
      </c>
      <c r="G1040" s="6" t="s">
        <v>26665</v>
      </c>
    </row>
    <row r="1041">
      <c r="A1041" s="6" t="s">
        <v>26666</v>
      </c>
      <c r="B1041" s="6" t="s">
        <v>89</v>
      </c>
      <c r="C1041" s="6" t="s">
        <v>2475</v>
      </c>
      <c r="D1041" s="6" t="s">
        <v>414</v>
      </c>
      <c r="E1041" s="6" t="s">
        <v>416</v>
      </c>
      <c r="F1041" s="6" t="s">
        <v>2476</v>
      </c>
      <c r="G1041" s="6" t="s">
        <v>26665</v>
      </c>
    </row>
    <row r="1042">
      <c r="A1042" s="6" t="s">
        <v>26667</v>
      </c>
      <c r="B1042" s="6" t="s">
        <v>89</v>
      </c>
      <c r="C1042" s="6" t="s">
        <v>2478</v>
      </c>
      <c r="D1042" s="6" t="s">
        <v>37</v>
      </c>
      <c r="E1042" s="6" t="s">
        <v>416</v>
      </c>
      <c r="F1042" s="6" t="s">
        <v>2479</v>
      </c>
      <c r="G1042" s="6" t="s">
        <v>26668</v>
      </c>
    </row>
    <row r="1043">
      <c r="A1043" s="6" t="s">
        <v>26669</v>
      </c>
      <c r="B1043" s="6" t="s">
        <v>89</v>
      </c>
      <c r="C1043" s="6" t="s">
        <v>2478</v>
      </c>
      <c r="D1043" s="6" t="s">
        <v>414</v>
      </c>
      <c r="E1043" s="6" t="s">
        <v>24821</v>
      </c>
      <c r="F1043" s="6" t="s">
        <v>2479</v>
      </c>
      <c r="G1043" s="6" t="s">
        <v>26668</v>
      </c>
    </row>
    <row r="1044">
      <c r="A1044" s="6" t="s">
        <v>26670</v>
      </c>
      <c r="B1044" s="6" t="s">
        <v>89</v>
      </c>
      <c r="C1044" s="6" t="s">
        <v>2481</v>
      </c>
      <c r="D1044" s="6" t="s">
        <v>414</v>
      </c>
      <c r="E1044" s="6" t="s">
        <v>24821</v>
      </c>
      <c r="F1044" s="6" t="s">
        <v>24915</v>
      </c>
      <c r="G1044" s="6" t="s">
        <v>26671</v>
      </c>
    </row>
    <row r="1045">
      <c r="A1045" s="6" t="s">
        <v>26672</v>
      </c>
      <c r="B1045" s="6" t="s">
        <v>89</v>
      </c>
      <c r="C1045" s="6" t="s">
        <v>2483</v>
      </c>
      <c r="D1045" s="6" t="s">
        <v>37</v>
      </c>
      <c r="E1045" s="6" t="s">
        <v>24821</v>
      </c>
      <c r="F1045" s="6" t="s">
        <v>26673</v>
      </c>
      <c r="G1045" s="6" t="s">
        <v>26674</v>
      </c>
    </row>
    <row r="1046">
      <c r="A1046" s="6" t="s">
        <v>26675</v>
      </c>
      <c r="B1046" s="6" t="s">
        <v>89</v>
      </c>
      <c r="C1046" s="6" t="s">
        <v>2483</v>
      </c>
      <c r="D1046" s="6" t="s">
        <v>414</v>
      </c>
      <c r="E1046" s="6" t="s">
        <v>416</v>
      </c>
      <c r="F1046" s="6" t="s">
        <v>2484</v>
      </c>
      <c r="G1046" s="6" t="s">
        <v>26674</v>
      </c>
    </row>
    <row r="1047">
      <c r="A1047" s="6" t="s">
        <v>26676</v>
      </c>
      <c r="B1047" s="6" t="s">
        <v>89</v>
      </c>
      <c r="C1047" s="6" t="s">
        <v>2486</v>
      </c>
      <c r="D1047" s="6" t="s">
        <v>37</v>
      </c>
      <c r="E1047" s="6" t="s">
        <v>416</v>
      </c>
      <c r="F1047" s="6" t="s">
        <v>2487</v>
      </c>
      <c r="G1047" s="6" t="s">
        <v>26677</v>
      </c>
    </row>
    <row r="1048">
      <c r="A1048" s="6" t="s">
        <v>26678</v>
      </c>
      <c r="B1048" s="6" t="s">
        <v>89</v>
      </c>
      <c r="C1048" s="6" t="s">
        <v>2486</v>
      </c>
      <c r="D1048" s="6" t="s">
        <v>414</v>
      </c>
      <c r="E1048" s="6" t="s">
        <v>24821</v>
      </c>
      <c r="F1048" s="6" t="s">
        <v>2487</v>
      </c>
      <c r="G1048" s="6" t="s">
        <v>26677</v>
      </c>
    </row>
    <row r="1049">
      <c r="A1049" s="6" t="s">
        <v>26679</v>
      </c>
      <c r="B1049" s="6" t="s">
        <v>89</v>
      </c>
      <c r="C1049" s="6" t="s">
        <v>2489</v>
      </c>
      <c r="D1049" s="6" t="s">
        <v>414</v>
      </c>
      <c r="E1049" s="6" t="s">
        <v>24821</v>
      </c>
      <c r="F1049" s="6" t="s">
        <v>24915</v>
      </c>
      <c r="G1049" s="6" t="s">
        <v>26680</v>
      </c>
    </row>
    <row r="1050">
      <c r="A1050" s="6" t="s">
        <v>26681</v>
      </c>
      <c r="B1050" s="6" t="s">
        <v>89</v>
      </c>
      <c r="C1050" s="6" t="s">
        <v>2491</v>
      </c>
      <c r="D1050" s="6" t="s">
        <v>37</v>
      </c>
      <c r="E1050" s="6" t="s">
        <v>24821</v>
      </c>
      <c r="F1050" s="6" t="s">
        <v>26682</v>
      </c>
      <c r="G1050" s="6" t="s">
        <v>26683</v>
      </c>
    </row>
    <row r="1051">
      <c r="A1051" s="6" t="s">
        <v>26684</v>
      </c>
      <c r="B1051" s="6" t="s">
        <v>89</v>
      </c>
      <c r="C1051" s="6" t="s">
        <v>2491</v>
      </c>
      <c r="D1051" s="6" t="s">
        <v>414</v>
      </c>
      <c r="E1051" s="6" t="s">
        <v>416</v>
      </c>
      <c r="F1051" s="6" t="s">
        <v>2492</v>
      </c>
      <c r="G1051" s="6" t="s">
        <v>26683</v>
      </c>
    </row>
    <row r="1052">
      <c r="A1052" s="6" t="s">
        <v>26685</v>
      </c>
      <c r="B1052" s="6" t="s">
        <v>89</v>
      </c>
      <c r="C1052" s="6" t="s">
        <v>2494</v>
      </c>
      <c r="D1052" s="6" t="s">
        <v>37</v>
      </c>
      <c r="E1052" s="6" t="s">
        <v>416</v>
      </c>
      <c r="F1052" s="6" t="s">
        <v>2495</v>
      </c>
      <c r="G1052" s="6" t="s">
        <v>26686</v>
      </c>
    </row>
    <row r="1053">
      <c r="A1053" s="6" t="s">
        <v>26687</v>
      </c>
      <c r="B1053" s="6" t="s">
        <v>89</v>
      </c>
      <c r="C1053" s="6" t="s">
        <v>2494</v>
      </c>
      <c r="D1053" s="6" t="s">
        <v>414</v>
      </c>
      <c r="E1053" s="6" t="s">
        <v>24821</v>
      </c>
      <c r="F1053" s="6" t="s">
        <v>2495</v>
      </c>
      <c r="G1053" s="6" t="s">
        <v>26686</v>
      </c>
    </row>
    <row r="1054">
      <c r="A1054" s="6" t="s">
        <v>26688</v>
      </c>
      <c r="B1054" s="6" t="s">
        <v>89</v>
      </c>
      <c r="C1054" s="6" t="s">
        <v>2497</v>
      </c>
      <c r="D1054" s="6" t="s">
        <v>414</v>
      </c>
      <c r="E1054" s="6" t="s">
        <v>24821</v>
      </c>
      <c r="F1054" s="6" t="s">
        <v>24915</v>
      </c>
      <c r="G1054" s="6" t="s">
        <v>26689</v>
      </c>
    </row>
    <row r="1055">
      <c r="A1055" s="6" t="s">
        <v>26690</v>
      </c>
      <c r="B1055" s="6" t="s">
        <v>89</v>
      </c>
      <c r="C1055" s="6" t="s">
        <v>2499</v>
      </c>
      <c r="D1055" s="6" t="s">
        <v>37</v>
      </c>
      <c r="E1055" s="6" t="s">
        <v>24821</v>
      </c>
      <c r="F1055" s="6" t="s">
        <v>26691</v>
      </c>
      <c r="G1055" s="6" t="s">
        <v>26692</v>
      </c>
    </row>
    <row r="1056">
      <c r="A1056" s="6" t="s">
        <v>26693</v>
      </c>
      <c r="B1056" s="6" t="s">
        <v>89</v>
      </c>
      <c r="C1056" s="6" t="s">
        <v>2499</v>
      </c>
      <c r="D1056" s="6" t="s">
        <v>414</v>
      </c>
      <c r="E1056" s="6" t="s">
        <v>416</v>
      </c>
      <c r="F1056" s="6" t="s">
        <v>2500</v>
      </c>
      <c r="G1056" s="6" t="s">
        <v>26692</v>
      </c>
    </row>
    <row r="1057">
      <c r="A1057" s="6" t="s">
        <v>26694</v>
      </c>
      <c r="B1057" s="6" t="s">
        <v>89</v>
      </c>
      <c r="C1057" s="6" t="s">
        <v>2502</v>
      </c>
      <c r="D1057" s="6" t="s">
        <v>37</v>
      </c>
      <c r="E1057" s="6" t="s">
        <v>416</v>
      </c>
      <c r="F1057" s="6" t="s">
        <v>2503</v>
      </c>
      <c r="G1057" s="6" t="s">
        <v>26695</v>
      </c>
    </row>
    <row r="1058">
      <c r="A1058" s="6" t="s">
        <v>26696</v>
      </c>
      <c r="B1058" s="6" t="s">
        <v>89</v>
      </c>
      <c r="C1058" s="6" t="s">
        <v>2502</v>
      </c>
      <c r="D1058" s="6" t="s">
        <v>414</v>
      </c>
      <c r="E1058" s="6" t="s">
        <v>24821</v>
      </c>
      <c r="F1058" s="6" t="s">
        <v>2503</v>
      </c>
      <c r="G1058" s="6" t="s">
        <v>26695</v>
      </c>
    </row>
    <row r="1059">
      <c r="A1059" s="6" t="s">
        <v>26697</v>
      </c>
      <c r="B1059" s="6" t="s">
        <v>89</v>
      </c>
      <c r="C1059" s="6" t="s">
        <v>2505</v>
      </c>
      <c r="D1059" s="6" t="s">
        <v>414</v>
      </c>
      <c r="E1059" s="6" t="s">
        <v>24821</v>
      </c>
      <c r="F1059" s="6" t="s">
        <v>24915</v>
      </c>
      <c r="G1059" s="6" t="s">
        <v>2506</v>
      </c>
    </row>
    <row r="1060">
      <c r="A1060" s="6" t="s">
        <v>26698</v>
      </c>
      <c r="B1060" s="6" t="s">
        <v>89</v>
      </c>
      <c r="C1060" s="6" t="s">
        <v>2507</v>
      </c>
      <c r="D1060" s="6" t="s">
        <v>37</v>
      </c>
      <c r="E1060" s="6" t="s">
        <v>24821</v>
      </c>
      <c r="F1060" s="6" t="s">
        <v>26699</v>
      </c>
      <c r="G1060" s="6" t="s">
        <v>26700</v>
      </c>
    </row>
    <row r="1061">
      <c r="A1061" s="6" t="s">
        <v>26701</v>
      </c>
      <c r="B1061" s="6" t="s">
        <v>89</v>
      </c>
      <c r="C1061" s="6" t="s">
        <v>2507</v>
      </c>
      <c r="D1061" s="6" t="s">
        <v>414</v>
      </c>
      <c r="E1061" s="6" t="s">
        <v>416</v>
      </c>
      <c r="F1061" s="6" t="s">
        <v>2508</v>
      </c>
      <c r="G1061" s="6" t="s">
        <v>26700</v>
      </c>
    </row>
    <row r="1062">
      <c r="A1062" s="6" t="s">
        <v>26702</v>
      </c>
      <c r="B1062" s="6" t="s">
        <v>89</v>
      </c>
      <c r="C1062" s="6" t="s">
        <v>2517</v>
      </c>
      <c r="D1062" s="6" t="s">
        <v>37</v>
      </c>
      <c r="E1062" s="6" t="s">
        <v>416</v>
      </c>
      <c r="F1062" s="6" t="s">
        <v>2518</v>
      </c>
      <c r="G1062" s="6" t="s">
        <v>26703</v>
      </c>
    </row>
    <row r="1063">
      <c r="A1063" s="6" t="s">
        <v>26704</v>
      </c>
      <c r="B1063" s="6" t="s">
        <v>89</v>
      </c>
      <c r="C1063" s="6" t="s">
        <v>2517</v>
      </c>
      <c r="D1063" s="6" t="s">
        <v>414</v>
      </c>
      <c r="E1063" s="6" t="s">
        <v>24821</v>
      </c>
      <c r="F1063" s="6" t="s">
        <v>2518</v>
      </c>
      <c r="G1063" s="6" t="s">
        <v>26703</v>
      </c>
    </row>
    <row r="1064">
      <c r="A1064" s="6" t="s">
        <v>26705</v>
      </c>
      <c r="B1064" s="6" t="s">
        <v>89</v>
      </c>
      <c r="C1064" s="6" t="s">
        <v>2520</v>
      </c>
      <c r="D1064" s="6" t="s">
        <v>414</v>
      </c>
      <c r="E1064" s="6" t="s">
        <v>24821</v>
      </c>
      <c r="F1064" s="6" t="s">
        <v>24886</v>
      </c>
      <c r="G1064" s="6" t="s">
        <v>26706</v>
      </c>
    </row>
    <row r="1065">
      <c r="A1065" s="6" t="s">
        <v>26707</v>
      </c>
      <c r="B1065" s="6" t="s">
        <v>89</v>
      </c>
      <c r="C1065" s="6" t="s">
        <v>2522</v>
      </c>
      <c r="D1065" s="6" t="s">
        <v>37</v>
      </c>
      <c r="E1065" s="6" t="s">
        <v>24821</v>
      </c>
      <c r="F1065" s="6" t="s">
        <v>26708</v>
      </c>
      <c r="G1065" s="6" t="s">
        <v>26709</v>
      </c>
    </row>
    <row r="1066">
      <c r="A1066" s="6" t="s">
        <v>26710</v>
      </c>
      <c r="B1066" s="6" t="s">
        <v>89</v>
      </c>
      <c r="C1066" s="6" t="s">
        <v>2522</v>
      </c>
      <c r="D1066" s="6" t="s">
        <v>414</v>
      </c>
      <c r="E1066" s="6" t="s">
        <v>416</v>
      </c>
      <c r="F1066" s="6" t="s">
        <v>2523</v>
      </c>
      <c r="G1066" s="6" t="s">
        <v>26709</v>
      </c>
    </row>
    <row r="1067">
      <c r="A1067" s="6" t="s">
        <v>26711</v>
      </c>
      <c r="B1067" s="6" t="s">
        <v>89</v>
      </c>
      <c r="C1067" s="6" t="s">
        <v>2525</v>
      </c>
      <c r="D1067" s="6" t="s">
        <v>37</v>
      </c>
      <c r="E1067" s="6" t="s">
        <v>416</v>
      </c>
      <c r="F1067" s="6" t="s">
        <v>2526</v>
      </c>
      <c r="G1067" s="6" t="s">
        <v>26712</v>
      </c>
    </row>
    <row r="1068">
      <c r="A1068" s="6" t="s">
        <v>26713</v>
      </c>
      <c r="B1068" s="6" t="s">
        <v>89</v>
      </c>
      <c r="C1068" s="6" t="s">
        <v>2525</v>
      </c>
      <c r="D1068" s="6" t="s">
        <v>414</v>
      </c>
      <c r="E1068" s="6" t="s">
        <v>24821</v>
      </c>
      <c r="F1068" s="6" t="s">
        <v>2526</v>
      </c>
      <c r="G1068" s="6" t="s">
        <v>26712</v>
      </c>
    </row>
    <row r="1069">
      <c r="A1069" s="6" t="s">
        <v>26714</v>
      </c>
      <c r="B1069" s="6" t="s">
        <v>89</v>
      </c>
      <c r="C1069" s="6" t="s">
        <v>2528</v>
      </c>
      <c r="D1069" s="6" t="s">
        <v>414</v>
      </c>
      <c r="E1069" s="6" t="s">
        <v>24821</v>
      </c>
      <c r="F1069" s="6" t="s">
        <v>24886</v>
      </c>
      <c r="G1069" s="6" t="s">
        <v>26715</v>
      </c>
    </row>
    <row r="1070">
      <c r="A1070" s="6" t="s">
        <v>26716</v>
      </c>
      <c r="B1070" s="6" t="s">
        <v>89</v>
      </c>
      <c r="C1070" s="6" t="s">
        <v>2530</v>
      </c>
      <c r="D1070" s="6" t="s">
        <v>37</v>
      </c>
      <c r="E1070" s="6" t="s">
        <v>24821</v>
      </c>
      <c r="F1070" s="6" t="s">
        <v>26717</v>
      </c>
      <c r="G1070" s="6" t="s">
        <v>26718</v>
      </c>
    </row>
    <row r="1071">
      <c r="A1071" s="6" t="s">
        <v>26719</v>
      </c>
      <c r="B1071" s="6" t="s">
        <v>89</v>
      </c>
      <c r="C1071" s="6" t="s">
        <v>2530</v>
      </c>
      <c r="D1071" s="6" t="s">
        <v>414</v>
      </c>
      <c r="E1071" s="6" t="s">
        <v>416</v>
      </c>
      <c r="F1071" s="6" t="s">
        <v>2531</v>
      </c>
      <c r="G1071" s="6" t="s">
        <v>26718</v>
      </c>
    </row>
    <row r="1072">
      <c r="A1072" s="6" t="s">
        <v>26720</v>
      </c>
      <c r="B1072" s="6" t="s">
        <v>89</v>
      </c>
      <c r="C1072" s="6" t="s">
        <v>2539</v>
      </c>
      <c r="D1072" s="6" t="s">
        <v>37</v>
      </c>
      <c r="E1072" s="6" t="s">
        <v>416</v>
      </c>
      <c r="F1072" s="6" t="s">
        <v>2540</v>
      </c>
      <c r="G1072" s="6" t="s">
        <v>26721</v>
      </c>
    </row>
    <row r="1073">
      <c r="A1073" s="6" t="s">
        <v>26722</v>
      </c>
      <c r="B1073" s="6" t="s">
        <v>89</v>
      </c>
      <c r="C1073" s="6" t="s">
        <v>2539</v>
      </c>
      <c r="D1073" s="6" t="s">
        <v>414</v>
      </c>
      <c r="E1073" s="6" t="s">
        <v>24821</v>
      </c>
      <c r="F1073" s="6" t="s">
        <v>2540</v>
      </c>
      <c r="G1073" s="6" t="s">
        <v>26721</v>
      </c>
    </row>
    <row r="1074">
      <c r="A1074" s="6" t="s">
        <v>26723</v>
      </c>
      <c r="B1074" s="6" t="s">
        <v>89</v>
      </c>
      <c r="C1074" s="6" t="s">
        <v>2542</v>
      </c>
      <c r="D1074" s="6" t="s">
        <v>414</v>
      </c>
      <c r="E1074" s="6" t="s">
        <v>24821</v>
      </c>
      <c r="F1074" s="6" t="s">
        <v>25195</v>
      </c>
      <c r="G1074" s="6" t="s">
        <v>26724</v>
      </c>
    </row>
    <row r="1075">
      <c r="A1075" s="6" t="s">
        <v>26725</v>
      </c>
      <c r="B1075" s="6" t="s">
        <v>89</v>
      </c>
      <c r="C1075" s="6" t="s">
        <v>2544</v>
      </c>
      <c r="D1075" s="6" t="s">
        <v>37</v>
      </c>
      <c r="E1075" s="6" t="s">
        <v>24821</v>
      </c>
      <c r="F1075" s="6" t="s">
        <v>26726</v>
      </c>
      <c r="G1075" s="6" t="s">
        <v>26727</v>
      </c>
    </row>
    <row r="1076">
      <c r="A1076" s="6" t="s">
        <v>26728</v>
      </c>
      <c r="B1076" s="6" t="s">
        <v>89</v>
      </c>
      <c r="C1076" s="6" t="s">
        <v>2544</v>
      </c>
      <c r="D1076" s="6" t="s">
        <v>414</v>
      </c>
      <c r="E1076" s="6" t="s">
        <v>416</v>
      </c>
      <c r="F1076" s="6" t="s">
        <v>2545</v>
      </c>
      <c r="G1076" s="6" t="s">
        <v>26727</v>
      </c>
    </row>
    <row r="1077">
      <c r="A1077" s="6" t="s">
        <v>26729</v>
      </c>
      <c r="B1077" s="6" t="s">
        <v>89</v>
      </c>
      <c r="C1077" s="6" t="s">
        <v>2547</v>
      </c>
      <c r="D1077" s="6" t="s">
        <v>37</v>
      </c>
      <c r="E1077" s="6" t="s">
        <v>416</v>
      </c>
      <c r="F1077" s="6" t="s">
        <v>2548</v>
      </c>
      <c r="G1077" s="6" t="s">
        <v>26730</v>
      </c>
    </row>
    <row r="1078">
      <c r="A1078" s="6" t="s">
        <v>26731</v>
      </c>
      <c r="B1078" s="6" t="s">
        <v>89</v>
      </c>
      <c r="C1078" s="6" t="s">
        <v>2547</v>
      </c>
      <c r="D1078" s="6" t="s">
        <v>414</v>
      </c>
      <c r="E1078" s="6" t="s">
        <v>24821</v>
      </c>
      <c r="F1078" s="6" t="s">
        <v>2548</v>
      </c>
      <c r="G1078" s="6" t="s">
        <v>26730</v>
      </c>
    </row>
    <row r="1079">
      <c r="A1079" s="6" t="s">
        <v>26732</v>
      </c>
      <c r="B1079" s="6" t="s">
        <v>89</v>
      </c>
      <c r="C1079" s="6" t="s">
        <v>2550</v>
      </c>
      <c r="D1079" s="6" t="s">
        <v>414</v>
      </c>
      <c r="E1079" s="6" t="s">
        <v>24821</v>
      </c>
      <c r="F1079" s="6" t="s">
        <v>25195</v>
      </c>
      <c r="G1079" s="6" t="s">
        <v>26733</v>
      </c>
    </row>
    <row r="1080">
      <c r="A1080" s="6" t="s">
        <v>26734</v>
      </c>
      <c r="B1080" s="6" t="s">
        <v>89</v>
      </c>
      <c r="C1080" s="6" t="s">
        <v>2552</v>
      </c>
      <c r="D1080" s="6" t="s">
        <v>37</v>
      </c>
      <c r="E1080" s="6" t="s">
        <v>24821</v>
      </c>
      <c r="F1080" s="6" t="s">
        <v>26735</v>
      </c>
      <c r="G1080" s="6" t="s">
        <v>26736</v>
      </c>
    </row>
    <row r="1081">
      <c r="A1081" s="6" t="s">
        <v>26737</v>
      </c>
      <c r="B1081" s="6" t="s">
        <v>89</v>
      </c>
      <c r="C1081" s="6" t="s">
        <v>2552</v>
      </c>
      <c r="D1081" s="6" t="s">
        <v>414</v>
      </c>
      <c r="E1081" s="6" t="s">
        <v>416</v>
      </c>
      <c r="F1081" s="6" t="s">
        <v>2553</v>
      </c>
      <c r="G1081" s="6" t="s">
        <v>26736</v>
      </c>
    </row>
    <row r="1082">
      <c r="A1082" s="6" t="s">
        <v>26738</v>
      </c>
      <c r="B1082" s="6" t="s">
        <v>89</v>
      </c>
      <c r="C1082" s="6" t="s">
        <v>2555</v>
      </c>
      <c r="D1082" s="6" t="s">
        <v>37</v>
      </c>
      <c r="E1082" s="6" t="s">
        <v>416</v>
      </c>
      <c r="F1082" s="6" t="s">
        <v>2556</v>
      </c>
      <c r="G1082" s="6" t="s">
        <v>26739</v>
      </c>
    </row>
    <row r="1083">
      <c r="A1083" s="6" t="s">
        <v>26740</v>
      </c>
      <c r="B1083" s="6" t="s">
        <v>89</v>
      </c>
      <c r="C1083" s="6" t="s">
        <v>2555</v>
      </c>
      <c r="D1083" s="6" t="s">
        <v>414</v>
      </c>
      <c r="E1083" s="6" t="s">
        <v>24821</v>
      </c>
      <c r="F1083" s="6" t="s">
        <v>2556</v>
      </c>
      <c r="G1083" s="6" t="s">
        <v>26739</v>
      </c>
    </row>
    <row r="1084">
      <c r="A1084" s="6" t="s">
        <v>26741</v>
      </c>
      <c r="B1084" s="6" t="s">
        <v>89</v>
      </c>
      <c r="C1084" s="6" t="s">
        <v>2558</v>
      </c>
      <c r="D1084" s="6" t="s">
        <v>414</v>
      </c>
      <c r="E1084" s="6" t="s">
        <v>24821</v>
      </c>
      <c r="F1084" s="6" t="s">
        <v>25195</v>
      </c>
      <c r="G1084" s="6" t="s">
        <v>26742</v>
      </c>
    </row>
    <row r="1085">
      <c r="A1085" s="6" t="s">
        <v>26743</v>
      </c>
      <c r="B1085" s="6" t="s">
        <v>89</v>
      </c>
      <c r="C1085" s="6" t="s">
        <v>2560</v>
      </c>
      <c r="D1085" s="6" t="s">
        <v>37</v>
      </c>
      <c r="E1085" s="6" t="s">
        <v>24821</v>
      </c>
      <c r="F1085" s="6" t="s">
        <v>26744</v>
      </c>
      <c r="G1085" s="6" t="s">
        <v>26745</v>
      </c>
    </row>
    <row r="1086">
      <c r="A1086" s="6" t="s">
        <v>26746</v>
      </c>
      <c r="B1086" s="6" t="s">
        <v>89</v>
      </c>
      <c r="C1086" s="6" t="s">
        <v>2560</v>
      </c>
      <c r="D1086" s="6" t="s">
        <v>414</v>
      </c>
      <c r="E1086" s="6" t="s">
        <v>416</v>
      </c>
      <c r="F1086" s="6" t="s">
        <v>2561</v>
      </c>
      <c r="G1086" s="6" t="s">
        <v>26745</v>
      </c>
    </row>
    <row r="1087">
      <c r="A1087" s="6" t="s">
        <v>26747</v>
      </c>
      <c r="B1087" s="6" t="s">
        <v>89</v>
      </c>
      <c r="C1087" s="6" t="s">
        <v>2563</v>
      </c>
      <c r="D1087" s="6" t="s">
        <v>37</v>
      </c>
      <c r="E1087" s="6" t="s">
        <v>416</v>
      </c>
      <c r="F1087" s="6" t="s">
        <v>2564</v>
      </c>
      <c r="G1087" s="6" t="s">
        <v>26748</v>
      </c>
    </row>
    <row r="1088">
      <c r="A1088" s="6" t="s">
        <v>26749</v>
      </c>
      <c r="B1088" s="6" t="s">
        <v>89</v>
      </c>
      <c r="C1088" s="6" t="s">
        <v>2563</v>
      </c>
      <c r="D1088" s="6" t="s">
        <v>414</v>
      </c>
      <c r="E1088" s="6" t="s">
        <v>24821</v>
      </c>
      <c r="F1088" s="6" t="s">
        <v>2564</v>
      </c>
      <c r="G1088" s="6" t="s">
        <v>26748</v>
      </c>
    </row>
    <row r="1089">
      <c r="A1089" s="6" t="s">
        <v>26750</v>
      </c>
      <c r="B1089" s="6" t="s">
        <v>89</v>
      </c>
      <c r="C1089" s="6" t="s">
        <v>2566</v>
      </c>
      <c r="D1089" s="6" t="s">
        <v>414</v>
      </c>
      <c r="E1089" s="6" t="s">
        <v>24821</v>
      </c>
      <c r="F1089" s="6" t="s">
        <v>25195</v>
      </c>
      <c r="G1089" s="6" t="s">
        <v>26751</v>
      </c>
    </row>
    <row r="1090">
      <c r="A1090" s="6" t="s">
        <v>26752</v>
      </c>
      <c r="B1090" s="6" t="s">
        <v>89</v>
      </c>
      <c r="C1090" s="6" t="s">
        <v>2568</v>
      </c>
      <c r="D1090" s="6" t="s">
        <v>37</v>
      </c>
      <c r="E1090" s="6" t="s">
        <v>24821</v>
      </c>
      <c r="F1090" s="6" t="s">
        <v>26753</v>
      </c>
      <c r="G1090" s="6" t="s">
        <v>26754</v>
      </c>
    </row>
    <row r="1091">
      <c r="A1091" s="6" t="s">
        <v>26755</v>
      </c>
      <c r="B1091" s="6" t="s">
        <v>89</v>
      </c>
      <c r="C1091" s="6" t="s">
        <v>2568</v>
      </c>
      <c r="D1091" s="6" t="s">
        <v>414</v>
      </c>
      <c r="E1091" s="6" t="s">
        <v>416</v>
      </c>
      <c r="F1091" s="6" t="s">
        <v>2569</v>
      </c>
      <c r="G1091" s="6" t="s">
        <v>26754</v>
      </c>
    </row>
    <row r="1092">
      <c r="A1092" s="6" t="s">
        <v>26756</v>
      </c>
      <c r="B1092" s="6" t="s">
        <v>89</v>
      </c>
      <c r="C1092" s="6" t="s">
        <v>2571</v>
      </c>
      <c r="D1092" s="6" t="s">
        <v>37</v>
      </c>
      <c r="E1092" s="6" t="s">
        <v>416</v>
      </c>
      <c r="F1092" s="6" t="s">
        <v>2572</v>
      </c>
      <c r="G1092" s="6" t="s">
        <v>26757</v>
      </c>
    </row>
    <row r="1093">
      <c r="A1093" s="6" t="s">
        <v>26758</v>
      </c>
      <c r="B1093" s="6" t="s">
        <v>89</v>
      </c>
      <c r="C1093" s="6" t="s">
        <v>2571</v>
      </c>
      <c r="D1093" s="6" t="s">
        <v>414</v>
      </c>
      <c r="E1093" s="6" t="s">
        <v>24821</v>
      </c>
      <c r="F1093" s="6" t="s">
        <v>2572</v>
      </c>
      <c r="G1093" s="6" t="s">
        <v>26757</v>
      </c>
    </row>
    <row r="1094">
      <c r="A1094" s="6" t="s">
        <v>26759</v>
      </c>
      <c r="B1094" s="6" t="s">
        <v>89</v>
      </c>
      <c r="C1094" s="6" t="s">
        <v>2574</v>
      </c>
      <c r="D1094" s="6" t="s">
        <v>414</v>
      </c>
      <c r="E1094" s="6" t="s">
        <v>24821</v>
      </c>
      <c r="F1094" s="6" t="s">
        <v>25195</v>
      </c>
      <c r="G1094" s="6" t="s">
        <v>26760</v>
      </c>
    </row>
    <row r="1095">
      <c r="A1095" s="6" t="s">
        <v>26761</v>
      </c>
      <c r="B1095" s="6" t="s">
        <v>89</v>
      </c>
      <c r="C1095" s="6" t="s">
        <v>2576</v>
      </c>
      <c r="D1095" s="6" t="s">
        <v>37</v>
      </c>
      <c r="E1095" s="6" t="s">
        <v>24821</v>
      </c>
      <c r="F1095" s="6" t="s">
        <v>26762</v>
      </c>
      <c r="G1095" s="6" t="s">
        <v>26763</v>
      </c>
    </row>
    <row r="1096">
      <c r="A1096" s="6" t="s">
        <v>26764</v>
      </c>
      <c r="B1096" s="6" t="s">
        <v>89</v>
      </c>
      <c r="C1096" s="6" t="s">
        <v>2576</v>
      </c>
      <c r="D1096" s="6" t="s">
        <v>414</v>
      </c>
      <c r="E1096" s="6" t="s">
        <v>416</v>
      </c>
      <c r="F1096" s="6" t="s">
        <v>2577</v>
      </c>
      <c r="G1096" s="6" t="s">
        <v>26763</v>
      </c>
    </row>
    <row r="1097">
      <c r="A1097" s="6" t="s">
        <v>26765</v>
      </c>
      <c r="B1097" s="6" t="s">
        <v>89</v>
      </c>
      <c r="C1097" s="6" t="s">
        <v>2585</v>
      </c>
      <c r="D1097" s="6" t="s">
        <v>37</v>
      </c>
      <c r="E1097" s="6" t="s">
        <v>416</v>
      </c>
      <c r="F1097" s="6" t="s">
        <v>2586</v>
      </c>
      <c r="G1097" s="6" t="s">
        <v>26766</v>
      </c>
    </row>
    <row r="1098">
      <c r="A1098" s="6" t="s">
        <v>26767</v>
      </c>
      <c r="B1098" s="6" t="s">
        <v>89</v>
      </c>
      <c r="C1098" s="6" t="s">
        <v>2585</v>
      </c>
      <c r="D1098" s="6" t="s">
        <v>414</v>
      </c>
      <c r="E1098" s="6" t="s">
        <v>24821</v>
      </c>
      <c r="F1098" s="6" t="s">
        <v>2586</v>
      </c>
      <c r="G1098" s="6" t="s">
        <v>26768</v>
      </c>
    </row>
    <row r="1099">
      <c r="A1099" s="6" t="s">
        <v>26769</v>
      </c>
      <c r="B1099" s="6" t="s">
        <v>89</v>
      </c>
      <c r="C1099" s="6" t="s">
        <v>2588</v>
      </c>
      <c r="D1099" s="6" t="s">
        <v>414</v>
      </c>
      <c r="E1099" s="6" t="s">
        <v>24821</v>
      </c>
      <c r="F1099" s="6" t="s">
        <v>25253</v>
      </c>
      <c r="G1099" s="6" t="s">
        <v>26770</v>
      </c>
    </row>
    <row r="1100">
      <c r="A1100" s="6" t="s">
        <v>26771</v>
      </c>
      <c r="B1100" s="6" t="s">
        <v>89</v>
      </c>
      <c r="C1100" s="6" t="s">
        <v>2590</v>
      </c>
      <c r="D1100" s="6" t="s">
        <v>37</v>
      </c>
      <c r="E1100" s="6" t="s">
        <v>24821</v>
      </c>
      <c r="F1100" s="6" t="s">
        <v>26772</v>
      </c>
      <c r="G1100" s="6" t="s">
        <v>26773</v>
      </c>
    </row>
    <row r="1101">
      <c r="A1101" s="6" t="s">
        <v>26774</v>
      </c>
      <c r="B1101" s="6" t="s">
        <v>89</v>
      </c>
      <c r="C1101" s="6" t="s">
        <v>2590</v>
      </c>
      <c r="D1101" s="6" t="s">
        <v>414</v>
      </c>
      <c r="E1101" s="6" t="s">
        <v>416</v>
      </c>
      <c r="F1101" s="6" t="s">
        <v>2591</v>
      </c>
      <c r="G1101" s="6" t="s">
        <v>26773</v>
      </c>
    </row>
    <row r="1102">
      <c r="A1102" s="6" t="s">
        <v>26775</v>
      </c>
      <c r="B1102" s="6" t="s">
        <v>92</v>
      </c>
      <c r="C1102" s="6" t="s">
        <v>2600</v>
      </c>
      <c r="D1102" s="6" t="s">
        <v>414</v>
      </c>
      <c r="E1102" s="6" t="s">
        <v>24821</v>
      </c>
      <c r="F1102" s="6" t="s">
        <v>24822</v>
      </c>
      <c r="G1102" s="6" t="s">
        <v>26776</v>
      </c>
    </row>
    <row r="1103">
      <c r="A1103" s="6" t="s">
        <v>26777</v>
      </c>
      <c r="B1103" s="6" t="s">
        <v>92</v>
      </c>
      <c r="C1103" s="6" t="s">
        <v>2602</v>
      </c>
      <c r="D1103" s="6" t="s">
        <v>37</v>
      </c>
      <c r="E1103" s="6" t="s">
        <v>24821</v>
      </c>
      <c r="F1103" s="6" t="s">
        <v>24825</v>
      </c>
      <c r="G1103" s="6" t="s">
        <v>26778</v>
      </c>
    </row>
    <row r="1104">
      <c r="A1104" s="6" t="s">
        <v>26779</v>
      </c>
      <c r="B1104" s="6" t="s">
        <v>92</v>
      </c>
      <c r="C1104" s="6" t="s">
        <v>2602</v>
      </c>
      <c r="D1104" s="6" t="s">
        <v>414</v>
      </c>
      <c r="E1104" s="6" t="s">
        <v>416</v>
      </c>
      <c r="F1104" s="6" t="s">
        <v>417</v>
      </c>
      <c r="G1104" s="6" t="s">
        <v>26778</v>
      </c>
    </row>
    <row r="1105">
      <c r="A1105" s="6" t="s">
        <v>26780</v>
      </c>
      <c r="B1105" s="6" t="s">
        <v>92</v>
      </c>
      <c r="C1105" s="6" t="s">
        <v>2604</v>
      </c>
      <c r="D1105" s="6" t="s">
        <v>37</v>
      </c>
      <c r="E1105" s="6" t="s">
        <v>416</v>
      </c>
      <c r="F1105" s="6" t="s">
        <v>2605</v>
      </c>
      <c r="G1105" s="6" t="s">
        <v>26781</v>
      </c>
    </row>
    <row r="1106">
      <c r="A1106" s="6" t="s">
        <v>26782</v>
      </c>
      <c r="B1106" s="6" t="s">
        <v>92</v>
      </c>
      <c r="C1106" s="6" t="s">
        <v>2604</v>
      </c>
      <c r="D1106" s="6" t="s">
        <v>414</v>
      </c>
      <c r="E1106" s="6" t="s">
        <v>24821</v>
      </c>
      <c r="F1106" s="6" t="s">
        <v>26783</v>
      </c>
      <c r="G1106" s="6" t="s">
        <v>26781</v>
      </c>
    </row>
    <row r="1107">
      <c r="A1107" s="6" t="s">
        <v>26784</v>
      </c>
      <c r="B1107" s="6" t="s">
        <v>92</v>
      </c>
      <c r="C1107" s="6" t="s">
        <v>2607</v>
      </c>
      <c r="D1107" s="6" t="s">
        <v>414</v>
      </c>
      <c r="E1107" s="6" t="s">
        <v>24821</v>
      </c>
      <c r="F1107" s="6" t="s">
        <v>24822</v>
      </c>
      <c r="G1107" s="6" t="s">
        <v>26785</v>
      </c>
    </row>
    <row r="1108">
      <c r="A1108" s="6" t="s">
        <v>26786</v>
      </c>
      <c r="B1108" s="6" t="s">
        <v>92</v>
      </c>
      <c r="C1108" s="6" t="s">
        <v>2609</v>
      </c>
      <c r="D1108" s="6" t="s">
        <v>37</v>
      </c>
      <c r="E1108" s="6" t="s">
        <v>24821</v>
      </c>
      <c r="F1108" s="6" t="s">
        <v>26787</v>
      </c>
      <c r="G1108" s="6" t="s">
        <v>26788</v>
      </c>
    </row>
    <row r="1109">
      <c r="A1109" s="6" t="s">
        <v>26789</v>
      </c>
      <c r="B1109" s="6" t="s">
        <v>92</v>
      </c>
      <c r="C1109" s="6" t="s">
        <v>2609</v>
      </c>
      <c r="D1109" s="6" t="s">
        <v>414</v>
      </c>
      <c r="E1109" s="6" t="s">
        <v>416</v>
      </c>
      <c r="F1109" s="6" t="s">
        <v>2610</v>
      </c>
      <c r="G1109" s="6" t="s">
        <v>26788</v>
      </c>
    </row>
    <row r="1110">
      <c r="A1110" s="6" t="s">
        <v>26790</v>
      </c>
      <c r="B1110" s="6" t="s">
        <v>92</v>
      </c>
      <c r="C1110" s="6" t="s">
        <v>2612</v>
      </c>
      <c r="D1110" s="6" t="s">
        <v>37</v>
      </c>
      <c r="E1110" s="6" t="s">
        <v>416</v>
      </c>
      <c r="F1110" s="6" t="s">
        <v>2613</v>
      </c>
      <c r="G1110" s="6" t="s">
        <v>26791</v>
      </c>
    </row>
    <row r="1111">
      <c r="A1111" s="6" t="s">
        <v>26792</v>
      </c>
      <c r="B1111" s="6" t="s">
        <v>92</v>
      </c>
      <c r="C1111" s="6" t="s">
        <v>2612</v>
      </c>
      <c r="D1111" s="6" t="s">
        <v>414</v>
      </c>
      <c r="E1111" s="6" t="s">
        <v>24821</v>
      </c>
      <c r="F1111" s="6" t="s">
        <v>2613</v>
      </c>
      <c r="G1111" s="6" t="s">
        <v>26791</v>
      </c>
    </row>
    <row r="1112">
      <c r="A1112" s="6" t="s">
        <v>26793</v>
      </c>
      <c r="B1112" s="6" t="s">
        <v>92</v>
      </c>
      <c r="C1112" s="6" t="s">
        <v>2615</v>
      </c>
      <c r="D1112" s="6" t="s">
        <v>414</v>
      </c>
      <c r="E1112" s="6" t="s">
        <v>24821</v>
      </c>
      <c r="F1112" s="6" t="s">
        <v>24822</v>
      </c>
      <c r="G1112" s="6" t="s">
        <v>26794</v>
      </c>
    </row>
    <row r="1113">
      <c r="A1113" s="6" t="s">
        <v>26795</v>
      </c>
      <c r="B1113" s="6" t="s">
        <v>92</v>
      </c>
      <c r="C1113" s="6" t="s">
        <v>2617</v>
      </c>
      <c r="D1113" s="6" t="s">
        <v>37</v>
      </c>
      <c r="E1113" s="6" t="s">
        <v>24821</v>
      </c>
      <c r="F1113" s="6" t="s">
        <v>26796</v>
      </c>
      <c r="G1113" s="6" t="s">
        <v>26797</v>
      </c>
    </row>
    <row r="1114">
      <c r="A1114" s="6" t="s">
        <v>26798</v>
      </c>
      <c r="B1114" s="6" t="s">
        <v>92</v>
      </c>
      <c r="C1114" s="6" t="s">
        <v>2617</v>
      </c>
      <c r="D1114" s="6" t="s">
        <v>414</v>
      </c>
      <c r="E1114" s="6" t="s">
        <v>416</v>
      </c>
      <c r="F1114" s="6" t="s">
        <v>2618</v>
      </c>
      <c r="G1114" s="6" t="s">
        <v>26797</v>
      </c>
    </row>
    <row r="1115">
      <c r="A1115" s="6" t="s">
        <v>26799</v>
      </c>
      <c r="B1115" s="6" t="s">
        <v>92</v>
      </c>
      <c r="C1115" s="6" t="s">
        <v>2620</v>
      </c>
      <c r="D1115" s="6" t="s">
        <v>37</v>
      </c>
      <c r="E1115" s="6" t="s">
        <v>416</v>
      </c>
      <c r="F1115" s="6" t="s">
        <v>2621</v>
      </c>
      <c r="G1115" s="6" t="s">
        <v>26800</v>
      </c>
    </row>
    <row r="1116">
      <c r="A1116" s="6" t="s">
        <v>26801</v>
      </c>
      <c r="B1116" s="6" t="s">
        <v>92</v>
      </c>
      <c r="C1116" s="6" t="s">
        <v>2620</v>
      </c>
      <c r="D1116" s="6" t="s">
        <v>414</v>
      </c>
      <c r="E1116" s="6" t="s">
        <v>24821</v>
      </c>
      <c r="F1116" s="6" t="s">
        <v>2621</v>
      </c>
      <c r="G1116" s="6" t="s">
        <v>26800</v>
      </c>
    </row>
    <row r="1117">
      <c r="A1117" s="6" t="s">
        <v>26802</v>
      </c>
      <c r="B1117" s="6" t="s">
        <v>92</v>
      </c>
      <c r="C1117" s="6" t="s">
        <v>2623</v>
      </c>
      <c r="D1117" s="6" t="s">
        <v>414</v>
      </c>
      <c r="E1117" s="6" t="s">
        <v>24821</v>
      </c>
      <c r="F1117" s="6" t="s">
        <v>24822</v>
      </c>
      <c r="G1117" s="6" t="s">
        <v>26803</v>
      </c>
    </row>
    <row r="1118">
      <c r="A1118" s="6" t="s">
        <v>26804</v>
      </c>
      <c r="B1118" s="6" t="s">
        <v>92</v>
      </c>
      <c r="C1118" s="6" t="s">
        <v>2625</v>
      </c>
      <c r="D1118" s="6" t="s">
        <v>37</v>
      </c>
      <c r="E1118" s="6" t="s">
        <v>24821</v>
      </c>
      <c r="F1118" s="6" t="s">
        <v>26805</v>
      </c>
      <c r="G1118" s="6" t="s">
        <v>26806</v>
      </c>
    </row>
    <row r="1119">
      <c r="A1119" s="6" t="s">
        <v>26807</v>
      </c>
      <c r="B1119" s="6" t="s">
        <v>92</v>
      </c>
      <c r="C1119" s="6" t="s">
        <v>2625</v>
      </c>
      <c r="D1119" s="6" t="s">
        <v>414</v>
      </c>
      <c r="E1119" s="6" t="s">
        <v>416</v>
      </c>
      <c r="F1119" s="6" t="s">
        <v>2626</v>
      </c>
      <c r="G1119" s="6" t="s">
        <v>26806</v>
      </c>
    </row>
    <row r="1120">
      <c r="A1120" s="6" t="s">
        <v>26808</v>
      </c>
      <c r="B1120" s="6" t="s">
        <v>92</v>
      </c>
      <c r="C1120" s="6" t="s">
        <v>2635</v>
      </c>
      <c r="D1120" s="6" t="s">
        <v>37</v>
      </c>
      <c r="E1120" s="6" t="s">
        <v>416</v>
      </c>
      <c r="F1120" s="6" t="s">
        <v>2636</v>
      </c>
      <c r="G1120" s="6" t="s">
        <v>26809</v>
      </c>
    </row>
    <row r="1121">
      <c r="A1121" s="6" t="s">
        <v>26810</v>
      </c>
      <c r="B1121" s="6" t="s">
        <v>92</v>
      </c>
      <c r="C1121" s="6" t="s">
        <v>2635</v>
      </c>
      <c r="D1121" s="6" t="s">
        <v>414</v>
      </c>
      <c r="E1121" s="6" t="s">
        <v>24821</v>
      </c>
      <c r="F1121" s="6" t="s">
        <v>2636</v>
      </c>
      <c r="G1121" s="6" t="s">
        <v>26809</v>
      </c>
    </row>
    <row r="1122">
      <c r="A1122" s="6" t="s">
        <v>26811</v>
      </c>
      <c r="B1122" s="6" t="s">
        <v>92</v>
      </c>
      <c r="C1122" s="6" t="s">
        <v>2638</v>
      </c>
      <c r="D1122" s="6" t="s">
        <v>414</v>
      </c>
      <c r="E1122" s="6" t="s">
        <v>24821</v>
      </c>
      <c r="F1122" s="6" t="s">
        <v>26258</v>
      </c>
      <c r="G1122" s="6" t="s">
        <v>26812</v>
      </c>
    </row>
    <row r="1123">
      <c r="A1123" s="6" t="s">
        <v>26813</v>
      </c>
      <c r="B1123" s="6" t="s">
        <v>92</v>
      </c>
      <c r="C1123" s="6" t="s">
        <v>2640</v>
      </c>
      <c r="D1123" s="6" t="s">
        <v>37</v>
      </c>
      <c r="E1123" s="6" t="s">
        <v>24821</v>
      </c>
      <c r="F1123" s="6" t="s">
        <v>26814</v>
      </c>
      <c r="G1123" s="6" t="s">
        <v>26815</v>
      </c>
    </row>
    <row r="1124">
      <c r="A1124" s="6" t="s">
        <v>26816</v>
      </c>
      <c r="B1124" s="6" t="s">
        <v>92</v>
      </c>
      <c r="C1124" s="6" t="s">
        <v>2640</v>
      </c>
      <c r="D1124" s="6" t="s">
        <v>414</v>
      </c>
      <c r="E1124" s="6" t="s">
        <v>416</v>
      </c>
      <c r="F1124" s="6" t="s">
        <v>2641</v>
      </c>
      <c r="G1124" s="6" t="s">
        <v>26815</v>
      </c>
    </row>
    <row r="1125">
      <c r="A1125" s="6" t="s">
        <v>26817</v>
      </c>
      <c r="B1125" s="6" t="s">
        <v>92</v>
      </c>
      <c r="C1125" s="6" t="s">
        <v>2643</v>
      </c>
      <c r="D1125" s="6" t="s">
        <v>37</v>
      </c>
      <c r="E1125" s="6" t="s">
        <v>416</v>
      </c>
      <c r="F1125" s="6" t="s">
        <v>2644</v>
      </c>
      <c r="G1125" s="6" t="s">
        <v>26818</v>
      </c>
    </row>
    <row r="1126">
      <c r="A1126" s="6" t="s">
        <v>26819</v>
      </c>
      <c r="B1126" s="6" t="s">
        <v>92</v>
      </c>
      <c r="C1126" s="6" t="s">
        <v>2643</v>
      </c>
      <c r="D1126" s="6" t="s">
        <v>414</v>
      </c>
      <c r="E1126" s="6" t="s">
        <v>24821</v>
      </c>
      <c r="F1126" s="6" t="s">
        <v>2644</v>
      </c>
      <c r="G1126" s="6" t="s">
        <v>26820</v>
      </c>
    </row>
    <row r="1127">
      <c r="A1127" s="6" t="s">
        <v>26821</v>
      </c>
      <c r="B1127" s="6" t="s">
        <v>92</v>
      </c>
      <c r="C1127" s="6" t="s">
        <v>2646</v>
      </c>
      <c r="D1127" s="6" t="s">
        <v>414</v>
      </c>
      <c r="E1127" s="6" t="s">
        <v>24821</v>
      </c>
      <c r="F1127" s="6" t="s">
        <v>26258</v>
      </c>
      <c r="G1127" s="6" t="s">
        <v>26822</v>
      </c>
    </row>
    <row r="1128">
      <c r="A1128" s="6" t="s">
        <v>26823</v>
      </c>
      <c r="B1128" s="6" t="s">
        <v>92</v>
      </c>
      <c r="C1128" s="6" t="s">
        <v>2648</v>
      </c>
      <c r="D1128" s="6" t="s">
        <v>37</v>
      </c>
      <c r="E1128" s="6" t="s">
        <v>24821</v>
      </c>
      <c r="F1128" s="6" t="s">
        <v>26824</v>
      </c>
      <c r="G1128" s="6" t="s">
        <v>26825</v>
      </c>
    </row>
    <row r="1129">
      <c r="A1129" s="6" t="s">
        <v>26826</v>
      </c>
      <c r="B1129" s="6" t="s">
        <v>92</v>
      </c>
      <c r="C1129" s="6" t="s">
        <v>2648</v>
      </c>
      <c r="D1129" s="6" t="s">
        <v>414</v>
      </c>
      <c r="E1129" s="6" t="s">
        <v>416</v>
      </c>
      <c r="F1129" s="6" t="s">
        <v>2649</v>
      </c>
      <c r="G1129" s="6" t="s">
        <v>26827</v>
      </c>
    </row>
    <row r="1130">
      <c r="A1130" s="6" t="s">
        <v>26828</v>
      </c>
      <c r="B1130" s="6" t="s">
        <v>92</v>
      </c>
      <c r="C1130" s="6" t="s">
        <v>2651</v>
      </c>
      <c r="D1130" s="6" t="s">
        <v>37</v>
      </c>
      <c r="E1130" s="6" t="s">
        <v>416</v>
      </c>
      <c r="F1130" s="6" t="s">
        <v>2652</v>
      </c>
      <c r="G1130" s="6" t="s">
        <v>26829</v>
      </c>
    </row>
    <row r="1131">
      <c r="A1131" s="6" t="s">
        <v>26830</v>
      </c>
      <c r="B1131" s="6" t="s">
        <v>92</v>
      </c>
      <c r="C1131" s="6" t="s">
        <v>2651</v>
      </c>
      <c r="D1131" s="6" t="s">
        <v>414</v>
      </c>
      <c r="E1131" s="6" t="s">
        <v>24821</v>
      </c>
      <c r="F1131" s="6" t="s">
        <v>2652</v>
      </c>
      <c r="G1131" s="6" t="s">
        <v>26829</v>
      </c>
    </row>
    <row r="1132">
      <c r="A1132" s="6" t="s">
        <v>26831</v>
      </c>
      <c r="B1132" s="6" t="s">
        <v>92</v>
      </c>
      <c r="C1132" s="6" t="s">
        <v>2654</v>
      </c>
      <c r="D1132" s="6" t="s">
        <v>414</v>
      </c>
      <c r="E1132" s="6" t="s">
        <v>24821</v>
      </c>
      <c r="F1132" s="6" t="s">
        <v>26258</v>
      </c>
      <c r="G1132" s="6" t="s">
        <v>26832</v>
      </c>
    </row>
    <row r="1133">
      <c r="A1133" s="6" t="s">
        <v>26833</v>
      </c>
      <c r="B1133" s="6" t="s">
        <v>92</v>
      </c>
      <c r="C1133" s="6" t="s">
        <v>2656</v>
      </c>
      <c r="D1133" s="6" t="s">
        <v>37</v>
      </c>
      <c r="E1133" s="6" t="s">
        <v>24821</v>
      </c>
      <c r="F1133" s="6" t="s">
        <v>26834</v>
      </c>
      <c r="G1133" s="6" t="s">
        <v>26835</v>
      </c>
    </row>
    <row r="1134">
      <c r="A1134" s="6" t="s">
        <v>26836</v>
      </c>
      <c r="B1134" s="6" t="s">
        <v>92</v>
      </c>
      <c r="C1134" s="6" t="s">
        <v>2656</v>
      </c>
      <c r="D1134" s="6" t="s">
        <v>414</v>
      </c>
      <c r="E1134" s="6" t="s">
        <v>416</v>
      </c>
      <c r="F1134" s="6" t="s">
        <v>2657</v>
      </c>
      <c r="G1134" s="6" t="s">
        <v>26835</v>
      </c>
    </row>
    <row r="1135">
      <c r="A1135" s="6" t="s">
        <v>26837</v>
      </c>
      <c r="B1135" s="6" t="s">
        <v>92</v>
      </c>
      <c r="C1135" s="6" t="s">
        <v>2665</v>
      </c>
      <c r="D1135" s="6" t="s">
        <v>37</v>
      </c>
      <c r="E1135" s="6" t="s">
        <v>416</v>
      </c>
      <c r="F1135" s="6" t="s">
        <v>2666</v>
      </c>
      <c r="G1135" s="6" t="s">
        <v>26838</v>
      </c>
    </row>
    <row r="1136">
      <c r="A1136" s="6" t="s">
        <v>26839</v>
      </c>
      <c r="B1136" s="6" t="s">
        <v>92</v>
      </c>
      <c r="C1136" s="6" t="s">
        <v>2665</v>
      </c>
      <c r="D1136" s="6" t="s">
        <v>414</v>
      </c>
      <c r="E1136" s="6" t="s">
        <v>24821</v>
      </c>
      <c r="F1136" s="6" t="s">
        <v>2666</v>
      </c>
      <c r="G1136" s="6" t="s">
        <v>26838</v>
      </c>
    </row>
    <row r="1137">
      <c r="A1137" s="6" t="s">
        <v>26840</v>
      </c>
      <c r="B1137" s="6" t="s">
        <v>92</v>
      </c>
      <c r="C1137" s="6" t="s">
        <v>2668</v>
      </c>
      <c r="D1137" s="6" t="s">
        <v>414</v>
      </c>
      <c r="E1137" s="6" t="s">
        <v>24821</v>
      </c>
      <c r="F1137" s="6" t="s">
        <v>26290</v>
      </c>
      <c r="G1137" s="6" t="s">
        <v>2669</v>
      </c>
    </row>
    <row r="1138">
      <c r="A1138" s="6" t="s">
        <v>26841</v>
      </c>
      <c r="B1138" s="6" t="s">
        <v>92</v>
      </c>
      <c r="C1138" s="6" t="s">
        <v>2670</v>
      </c>
      <c r="D1138" s="6" t="s">
        <v>37</v>
      </c>
      <c r="E1138" s="6" t="s">
        <v>24821</v>
      </c>
      <c r="F1138" s="6" t="s">
        <v>26842</v>
      </c>
      <c r="G1138" s="6" t="s">
        <v>26843</v>
      </c>
    </row>
    <row r="1139">
      <c r="A1139" s="6" t="s">
        <v>26844</v>
      </c>
      <c r="B1139" s="6" t="s">
        <v>92</v>
      </c>
      <c r="C1139" s="6" t="s">
        <v>2670</v>
      </c>
      <c r="D1139" s="6" t="s">
        <v>414</v>
      </c>
      <c r="E1139" s="6" t="s">
        <v>416</v>
      </c>
      <c r="F1139" s="6" t="s">
        <v>2671</v>
      </c>
      <c r="G1139" s="6" t="s">
        <v>26843</v>
      </c>
    </row>
    <row r="1140">
      <c r="A1140" s="6" t="s">
        <v>26845</v>
      </c>
      <c r="B1140" s="6" t="s">
        <v>92</v>
      </c>
      <c r="C1140" s="6" t="s">
        <v>2673</v>
      </c>
      <c r="D1140" s="6" t="s">
        <v>37</v>
      </c>
      <c r="E1140" s="6" t="s">
        <v>416</v>
      </c>
      <c r="F1140" s="6" t="s">
        <v>2674</v>
      </c>
      <c r="G1140" s="6" t="s">
        <v>26846</v>
      </c>
    </row>
    <row r="1141">
      <c r="A1141" s="6" t="s">
        <v>26847</v>
      </c>
      <c r="B1141" s="6" t="s">
        <v>92</v>
      </c>
      <c r="C1141" s="6" t="s">
        <v>2673</v>
      </c>
      <c r="D1141" s="6" t="s">
        <v>414</v>
      </c>
      <c r="E1141" s="6" t="s">
        <v>24821</v>
      </c>
      <c r="F1141" s="6" t="s">
        <v>2674</v>
      </c>
      <c r="G1141" s="6" t="s">
        <v>26846</v>
      </c>
    </row>
    <row r="1142">
      <c r="A1142" s="6" t="s">
        <v>26848</v>
      </c>
      <c r="B1142" s="6" t="s">
        <v>92</v>
      </c>
      <c r="C1142" s="6" t="s">
        <v>2676</v>
      </c>
      <c r="D1142" s="6" t="s">
        <v>414</v>
      </c>
      <c r="E1142" s="6" t="s">
        <v>24821</v>
      </c>
      <c r="F1142" s="6" t="s">
        <v>26290</v>
      </c>
      <c r="G1142" s="6" t="s">
        <v>26849</v>
      </c>
    </row>
    <row r="1143">
      <c r="A1143" s="6" t="s">
        <v>26850</v>
      </c>
      <c r="B1143" s="6" t="s">
        <v>92</v>
      </c>
      <c r="C1143" s="6" t="s">
        <v>2678</v>
      </c>
      <c r="D1143" s="6" t="s">
        <v>37</v>
      </c>
      <c r="E1143" s="6" t="s">
        <v>24821</v>
      </c>
      <c r="F1143" s="6" t="s">
        <v>26851</v>
      </c>
      <c r="G1143" s="6" t="s">
        <v>26852</v>
      </c>
    </row>
    <row r="1144">
      <c r="A1144" s="6" t="s">
        <v>26853</v>
      </c>
      <c r="B1144" s="6" t="s">
        <v>92</v>
      </c>
      <c r="C1144" s="6" t="s">
        <v>2678</v>
      </c>
      <c r="D1144" s="6" t="s">
        <v>414</v>
      </c>
      <c r="E1144" s="6" t="s">
        <v>416</v>
      </c>
      <c r="F1144" s="6" t="s">
        <v>2679</v>
      </c>
      <c r="G1144" s="6" t="s">
        <v>26852</v>
      </c>
    </row>
    <row r="1145">
      <c r="A1145" s="6" t="s">
        <v>26854</v>
      </c>
      <c r="B1145" s="6" t="s">
        <v>92</v>
      </c>
      <c r="C1145" s="6" t="s">
        <v>2681</v>
      </c>
      <c r="D1145" s="6" t="s">
        <v>37</v>
      </c>
      <c r="E1145" s="6" t="s">
        <v>416</v>
      </c>
      <c r="F1145" s="6" t="s">
        <v>2682</v>
      </c>
      <c r="G1145" s="6" t="s">
        <v>26855</v>
      </c>
    </row>
    <row r="1146">
      <c r="A1146" s="6" t="s">
        <v>26856</v>
      </c>
      <c r="B1146" s="6" t="s">
        <v>92</v>
      </c>
      <c r="C1146" s="6" t="s">
        <v>2681</v>
      </c>
      <c r="D1146" s="6" t="s">
        <v>414</v>
      </c>
      <c r="E1146" s="6" t="s">
        <v>24821</v>
      </c>
      <c r="F1146" s="6" t="s">
        <v>2682</v>
      </c>
      <c r="G1146" s="6" t="s">
        <v>26855</v>
      </c>
    </row>
    <row r="1147">
      <c r="A1147" s="6" t="s">
        <v>26857</v>
      </c>
      <c r="B1147" s="6" t="s">
        <v>92</v>
      </c>
      <c r="C1147" s="6" t="s">
        <v>2684</v>
      </c>
      <c r="D1147" s="6" t="s">
        <v>414</v>
      </c>
      <c r="E1147" s="6" t="s">
        <v>24821</v>
      </c>
      <c r="F1147" s="6" t="s">
        <v>26290</v>
      </c>
      <c r="G1147" s="6" t="s">
        <v>26858</v>
      </c>
    </row>
    <row r="1148">
      <c r="A1148" s="6" t="s">
        <v>26859</v>
      </c>
      <c r="B1148" s="6" t="s">
        <v>92</v>
      </c>
      <c r="C1148" s="6" t="s">
        <v>2686</v>
      </c>
      <c r="D1148" s="6" t="s">
        <v>37</v>
      </c>
      <c r="E1148" s="6" t="s">
        <v>24821</v>
      </c>
      <c r="F1148" s="6" t="s">
        <v>26860</v>
      </c>
      <c r="G1148" s="6" t="s">
        <v>26861</v>
      </c>
    </row>
    <row r="1149">
      <c r="A1149" s="6" t="s">
        <v>26862</v>
      </c>
      <c r="B1149" s="6" t="s">
        <v>92</v>
      </c>
      <c r="C1149" s="6" t="s">
        <v>2686</v>
      </c>
      <c r="D1149" s="6" t="s">
        <v>414</v>
      </c>
      <c r="E1149" s="6" t="s">
        <v>416</v>
      </c>
      <c r="F1149" s="6" t="s">
        <v>2687</v>
      </c>
      <c r="G1149" s="6" t="s">
        <v>26861</v>
      </c>
    </row>
    <row r="1150">
      <c r="A1150" s="6" t="s">
        <v>26863</v>
      </c>
      <c r="B1150" s="6" t="s">
        <v>92</v>
      </c>
      <c r="C1150" s="6" t="s">
        <v>2689</v>
      </c>
      <c r="D1150" s="6" t="s">
        <v>37</v>
      </c>
      <c r="E1150" s="6" t="s">
        <v>416</v>
      </c>
      <c r="F1150" s="6" t="s">
        <v>2690</v>
      </c>
      <c r="G1150" s="6" t="s">
        <v>26864</v>
      </c>
    </row>
    <row r="1151">
      <c r="A1151" s="6" t="s">
        <v>26865</v>
      </c>
      <c r="B1151" s="6" t="s">
        <v>92</v>
      </c>
      <c r="C1151" s="6" t="s">
        <v>2689</v>
      </c>
      <c r="D1151" s="6" t="s">
        <v>414</v>
      </c>
      <c r="E1151" s="6" t="s">
        <v>24821</v>
      </c>
      <c r="F1151" s="6" t="s">
        <v>2690</v>
      </c>
      <c r="G1151" s="6" t="s">
        <v>26864</v>
      </c>
    </row>
    <row r="1152">
      <c r="A1152" s="6" t="s">
        <v>26866</v>
      </c>
      <c r="B1152" s="6" t="s">
        <v>92</v>
      </c>
      <c r="C1152" s="6" t="s">
        <v>2692</v>
      </c>
      <c r="D1152" s="6" t="s">
        <v>414</v>
      </c>
      <c r="E1152" s="6" t="s">
        <v>24821</v>
      </c>
      <c r="F1152" s="6" t="s">
        <v>26290</v>
      </c>
      <c r="G1152" s="6" t="s">
        <v>26867</v>
      </c>
    </row>
    <row r="1153">
      <c r="A1153" s="6" t="s">
        <v>26868</v>
      </c>
      <c r="B1153" s="6" t="s">
        <v>92</v>
      </c>
      <c r="C1153" s="6" t="s">
        <v>2694</v>
      </c>
      <c r="D1153" s="6" t="s">
        <v>37</v>
      </c>
      <c r="E1153" s="6" t="s">
        <v>24821</v>
      </c>
      <c r="F1153" s="6" t="s">
        <v>26869</v>
      </c>
      <c r="G1153" s="6" t="s">
        <v>26870</v>
      </c>
    </row>
    <row r="1154">
      <c r="A1154" s="6" t="s">
        <v>26871</v>
      </c>
      <c r="B1154" s="6" t="s">
        <v>92</v>
      </c>
      <c r="C1154" s="6" t="s">
        <v>2694</v>
      </c>
      <c r="D1154" s="6" t="s">
        <v>414</v>
      </c>
      <c r="E1154" s="6" t="s">
        <v>416</v>
      </c>
      <c r="F1154" s="6" t="s">
        <v>2695</v>
      </c>
      <c r="G1154" s="6" t="s">
        <v>26870</v>
      </c>
    </row>
    <row r="1155">
      <c r="A1155" s="6" t="s">
        <v>26872</v>
      </c>
      <c r="B1155" s="6" t="s">
        <v>92</v>
      </c>
      <c r="C1155" s="6" t="s">
        <v>2697</v>
      </c>
      <c r="D1155" s="6" t="s">
        <v>37</v>
      </c>
      <c r="E1155" s="6" t="s">
        <v>416</v>
      </c>
      <c r="F1155" s="6" t="s">
        <v>2698</v>
      </c>
      <c r="G1155" s="6" t="s">
        <v>26873</v>
      </c>
    </row>
    <row r="1156">
      <c r="A1156" s="6" t="s">
        <v>26874</v>
      </c>
      <c r="B1156" s="6" t="s">
        <v>92</v>
      </c>
      <c r="C1156" s="6" t="s">
        <v>2697</v>
      </c>
      <c r="D1156" s="6" t="s">
        <v>414</v>
      </c>
      <c r="E1156" s="6" t="s">
        <v>24821</v>
      </c>
      <c r="F1156" s="6" t="s">
        <v>2698</v>
      </c>
      <c r="G1156" s="6" t="s">
        <v>26873</v>
      </c>
    </row>
    <row r="1157">
      <c r="A1157" s="6" t="s">
        <v>26875</v>
      </c>
      <c r="B1157" s="6" t="s">
        <v>92</v>
      </c>
      <c r="C1157" s="6" t="s">
        <v>2700</v>
      </c>
      <c r="D1157" s="6" t="s">
        <v>414</v>
      </c>
      <c r="E1157" s="6" t="s">
        <v>24821</v>
      </c>
      <c r="F1157" s="6" t="s">
        <v>26290</v>
      </c>
      <c r="G1157" s="6" t="s">
        <v>26876</v>
      </c>
    </row>
    <row r="1158">
      <c r="A1158" s="6" t="s">
        <v>26877</v>
      </c>
      <c r="B1158" s="6" t="s">
        <v>92</v>
      </c>
      <c r="C1158" s="6" t="s">
        <v>2702</v>
      </c>
      <c r="D1158" s="6" t="s">
        <v>37</v>
      </c>
      <c r="E1158" s="6" t="s">
        <v>24821</v>
      </c>
      <c r="F1158" s="6" t="s">
        <v>26878</v>
      </c>
      <c r="G1158" s="6" t="s">
        <v>26879</v>
      </c>
    </row>
    <row r="1159">
      <c r="A1159" s="6" t="s">
        <v>26880</v>
      </c>
      <c r="B1159" s="6" t="s">
        <v>92</v>
      </c>
      <c r="C1159" s="6" t="s">
        <v>2702</v>
      </c>
      <c r="D1159" s="6" t="s">
        <v>414</v>
      </c>
      <c r="E1159" s="6" t="s">
        <v>416</v>
      </c>
      <c r="F1159" s="6" t="s">
        <v>2703</v>
      </c>
      <c r="G1159" s="6" t="s">
        <v>26879</v>
      </c>
    </row>
    <row r="1160">
      <c r="A1160" s="6" t="s">
        <v>26881</v>
      </c>
      <c r="B1160" s="6" t="s">
        <v>92</v>
      </c>
      <c r="C1160" s="6" t="s">
        <v>2711</v>
      </c>
      <c r="D1160" s="6" t="s">
        <v>414</v>
      </c>
      <c r="E1160" s="6" t="s">
        <v>24821</v>
      </c>
      <c r="F1160" s="6" t="s">
        <v>2712</v>
      </c>
      <c r="G1160" s="6" t="s">
        <v>26882</v>
      </c>
    </row>
    <row r="1161">
      <c r="A1161" s="6" t="s">
        <v>26883</v>
      </c>
      <c r="B1161" s="6" t="s">
        <v>92</v>
      </c>
      <c r="C1161" s="6" t="s">
        <v>2711</v>
      </c>
      <c r="D1161" s="6" t="s">
        <v>37</v>
      </c>
      <c r="E1161" s="6" t="s">
        <v>416</v>
      </c>
      <c r="F1161" s="6" t="s">
        <v>2712</v>
      </c>
      <c r="G1161" s="6" t="s">
        <v>26884</v>
      </c>
    </row>
    <row r="1162">
      <c r="A1162" s="6" t="s">
        <v>26885</v>
      </c>
      <c r="B1162" s="6" t="s">
        <v>92</v>
      </c>
      <c r="C1162" s="6" t="s">
        <v>2714</v>
      </c>
      <c r="D1162" s="6" t="s">
        <v>414</v>
      </c>
      <c r="E1162" s="6" t="s">
        <v>24821</v>
      </c>
      <c r="F1162" s="6" t="s">
        <v>26886</v>
      </c>
      <c r="G1162" s="6" t="s">
        <v>26887</v>
      </c>
    </row>
    <row r="1163">
      <c r="A1163" s="6" t="s">
        <v>26888</v>
      </c>
      <c r="B1163" s="6" t="s">
        <v>92</v>
      </c>
      <c r="C1163" s="6" t="s">
        <v>2716</v>
      </c>
      <c r="D1163" s="6" t="s">
        <v>37</v>
      </c>
      <c r="E1163" s="6" t="s">
        <v>24821</v>
      </c>
      <c r="F1163" s="6" t="s">
        <v>26889</v>
      </c>
      <c r="G1163" s="6" t="s">
        <v>26890</v>
      </c>
    </row>
    <row r="1164">
      <c r="A1164" s="6" t="s">
        <v>26891</v>
      </c>
      <c r="B1164" s="6" t="s">
        <v>92</v>
      </c>
      <c r="C1164" s="6" t="s">
        <v>2716</v>
      </c>
      <c r="D1164" s="6" t="s">
        <v>414</v>
      </c>
      <c r="E1164" s="6" t="s">
        <v>416</v>
      </c>
      <c r="F1164" s="6" t="s">
        <v>2717</v>
      </c>
      <c r="G1164" s="6" t="s">
        <v>26892</v>
      </c>
    </row>
    <row r="1165">
      <c r="A1165" s="6" t="s">
        <v>26893</v>
      </c>
      <c r="B1165" s="6" t="s">
        <v>92</v>
      </c>
      <c r="C1165" s="6" t="s">
        <v>2726</v>
      </c>
      <c r="D1165" s="6" t="s">
        <v>37</v>
      </c>
      <c r="E1165" s="6" t="s">
        <v>416</v>
      </c>
      <c r="F1165" s="6" t="s">
        <v>2727</v>
      </c>
      <c r="G1165" s="6" t="s">
        <v>26894</v>
      </c>
    </row>
    <row r="1166">
      <c r="A1166" s="6" t="s">
        <v>26895</v>
      </c>
      <c r="B1166" s="6" t="s">
        <v>92</v>
      </c>
      <c r="C1166" s="6" t="s">
        <v>2726</v>
      </c>
      <c r="D1166" s="6" t="s">
        <v>414</v>
      </c>
      <c r="E1166" s="6" t="s">
        <v>24821</v>
      </c>
      <c r="F1166" s="6" t="s">
        <v>2727</v>
      </c>
      <c r="G1166" s="6" t="s">
        <v>26894</v>
      </c>
    </row>
    <row r="1167">
      <c r="A1167" s="6" t="s">
        <v>26896</v>
      </c>
      <c r="B1167" s="6" t="s">
        <v>92</v>
      </c>
      <c r="C1167" s="6" t="s">
        <v>2729</v>
      </c>
      <c r="D1167" s="6" t="s">
        <v>414</v>
      </c>
      <c r="E1167" s="6" t="s">
        <v>24821</v>
      </c>
      <c r="F1167" s="6" t="s">
        <v>26353</v>
      </c>
      <c r="G1167" s="6" t="s">
        <v>26897</v>
      </c>
    </row>
    <row r="1168">
      <c r="A1168" s="6" t="s">
        <v>26898</v>
      </c>
      <c r="B1168" s="6" t="s">
        <v>92</v>
      </c>
      <c r="C1168" s="6" t="s">
        <v>2731</v>
      </c>
      <c r="D1168" s="6" t="s">
        <v>37</v>
      </c>
      <c r="E1168" s="6" t="s">
        <v>24821</v>
      </c>
      <c r="F1168" s="6" t="s">
        <v>26899</v>
      </c>
      <c r="G1168" s="6" t="s">
        <v>26900</v>
      </c>
    </row>
    <row r="1169">
      <c r="A1169" s="6" t="s">
        <v>26901</v>
      </c>
      <c r="B1169" s="6" t="s">
        <v>92</v>
      </c>
      <c r="C1169" s="6" t="s">
        <v>2731</v>
      </c>
      <c r="D1169" s="6" t="s">
        <v>414</v>
      </c>
      <c r="E1169" s="6" t="s">
        <v>416</v>
      </c>
      <c r="F1169" s="6" t="s">
        <v>2732</v>
      </c>
      <c r="G1169" s="6" t="s">
        <v>26900</v>
      </c>
    </row>
    <row r="1170">
      <c r="A1170" s="6" t="s">
        <v>26902</v>
      </c>
      <c r="B1170" s="6" t="s">
        <v>92</v>
      </c>
      <c r="C1170" s="6" t="s">
        <v>2734</v>
      </c>
      <c r="D1170" s="6" t="s">
        <v>37</v>
      </c>
      <c r="E1170" s="6" t="s">
        <v>416</v>
      </c>
      <c r="F1170" s="6" t="s">
        <v>2735</v>
      </c>
      <c r="G1170" s="6" t="s">
        <v>26903</v>
      </c>
    </row>
    <row r="1171">
      <c r="A1171" s="6" t="s">
        <v>26904</v>
      </c>
      <c r="B1171" s="6" t="s">
        <v>92</v>
      </c>
      <c r="C1171" s="6" t="s">
        <v>2734</v>
      </c>
      <c r="D1171" s="6" t="s">
        <v>414</v>
      </c>
      <c r="E1171" s="6" t="s">
        <v>24821</v>
      </c>
      <c r="F1171" s="6" t="s">
        <v>2735</v>
      </c>
      <c r="G1171" s="6" t="s">
        <v>26903</v>
      </c>
    </row>
    <row r="1172">
      <c r="A1172" s="6" t="s">
        <v>26905</v>
      </c>
      <c r="B1172" s="6" t="s">
        <v>92</v>
      </c>
      <c r="C1172" s="6" t="s">
        <v>2737</v>
      </c>
      <c r="D1172" s="6" t="s">
        <v>414</v>
      </c>
      <c r="E1172" s="6" t="s">
        <v>24821</v>
      </c>
      <c r="F1172" s="6" t="s">
        <v>26353</v>
      </c>
      <c r="G1172" s="6" t="s">
        <v>26906</v>
      </c>
    </row>
    <row r="1173">
      <c r="A1173" s="6" t="s">
        <v>26907</v>
      </c>
      <c r="B1173" s="6" t="s">
        <v>92</v>
      </c>
      <c r="C1173" s="6" t="s">
        <v>2739</v>
      </c>
      <c r="D1173" s="6" t="s">
        <v>37</v>
      </c>
      <c r="E1173" s="6" t="s">
        <v>24821</v>
      </c>
      <c r="F1173" s="6" t="s">
        <v>26908</v>
      </c>
      <c r="G1173" s="6" t="s">
        <v>26909</v>
      </c>
    </row>
    <row r="1174">
      <c r="A1174" s="6" t="s">
        <v>26910</v>
      </c>
      <c r="B1174" s="6" t="s">
        <v>92</v>
      </c>
      <c r="C1174" s="6" t="s">
        <v>2739</v>
      </c>
      <c r="D1174" s="6" t="s">
        <v>414</v>
      </c>
      <c r="E1174" s="6" t="s">
        <v>416</v>
      </c>
      <c r="F1174" s="6" t="s">
        <v>2740</v>
      </c>
      <c r="G1174" s="6" t="s">
        <v>26909</v>
      </c>
    </row>
    <row r="1175">
      <c r="A1175" s="6" t="s">
        <v>26911</v>
      </c>
      <c r="B1175" s="6" t="s">
        <v>92</v>
      </c>
      <c r="C1175" s="6" t="s">
        <v>2742</v>
      </c>
      <c r="D1175" s="6" t="s">
        <v>37</v>
      </c>
      <c r="E1175" s="6" t="s">
        <v>416</v>
      </c>
      <c r="F1175" s="6" t="s">
        <v>2743</v>
      </c>
      <c r="G1175" s="6" t="s">
        <v>26912</v>
      </c>
    </row>
    <row r="1176">
      <c r="A1176" s="6" t="s">
        <v>26913</v>
      </c>
      <c r="B1176" s="6" t="s">
        <v>92</v>
      </c>
      <c r="C1176" s="6" t="s">
        <v>2742</v>
      </c>
      <c r="D1176" s="6" t="s">
        <v>414</v>
      </c>
      <c r="E1176" s="6" t="s">
        <v>24821</v>
      </c>
      <c r="F1176" s="6" t="s">
        <v>2743</v>
      </c>
      <c r="G1176" s="6" t="s">
        <v>26912</v>
      </c>
    </row>
    <row r="1177">
      <c r="A1177" s="6" t="s">
        <v>26914</v>
      </c>
      <c r="B1177" s="6" t="s">
        <v>92</v>
      </c>
      <c r="C1177" s="6" t="s">
        <v>2745</v>
      </c>
      <c r="D1177" s="6" t="s">
        <v>414</v>
      </c>
      <c r="E1177" s="6" t="s">
        <v>24821</v>
      </c>
      <c r="F1177" s="6" t="s">
        <v>26353</v>
      </c>
      <c r="G1177" s="6" t="s">
        <v>26915</v>
      </c>
    </row>
    <row r="1178">
      <c r="A1178" s="6" t="s">
        <v>26916</v>
      </c>
      <c r="B1178" s="6" t="s">
        <v>92</v>
      </c>
      <c r="C1178" s="6" t="s">
        <v>2747</v>
      </c>
      <c r="D1178" s="6" t="s">
        <v>37</v>
      </c>
      <c r="E1178" s="6" t="s">
        <v>24821</v>
      </c>
      <c r="F1178" s="6" t="s">
        <v>26917</v>
      </c>
      <c r="G1178" s="6" t="s">
        <v>26918</v>
      </c>
    </row>
    <row r="1179">
      <c r="A1179" s="6" t="s">
        <v>26919</v>
      </c>
      <c r="B1179" s="6" t="s">
        <v>92</v>
      </c>
      <c r="C1179" s="6" t="s">
        <v>2747</v>
      </c>
      <c r="D1179" s="6" t="s">
        <v>414</v>
      </c>
      <c r="E1179" s="6" t="s">
        <v>416</v>
      </c>
      <c r="F1179" s="6" t="s">
        <v>2748</v>
      </c>
      <c r="G1179" s="6" t="s">
        <v>26918</v>
      </c>
    </row>
    <row r="1180">
      <c r="A1180" s="6" t="s">
        <v>26920</v>
      </c>
      <c r="B1180" s="6" t="s">
        <v>92</v>
      </c>
      <c r="C1180" s="6" t="s">
        <v>2757</v>
      </c>
      <c r="D1180" s="6" t="s">
        <v>37</v>
      </c>
      <c r="E1180" s="6" t="s">
        <v>416</v>
      </c>
      <c r="F1180" s="6" t="s">
        <v>2758</v>
      </c>
      <c r="G1180" s="6" t="s">
        <v>26921</v>
      </c>
    </row>
    <row r="1181">
      <c r="A1181" s="6" t="s">
        <v>26922</v>
      </c>
      <c r="B1181" s="6" t="s">
        <v>92</v>
      </c>
      <c r="C1181" s="6" t="s">
        <v>2757</v>
      </c>
      <c r="D1181" s="6" t="s">
        <v>414</v>
      </c>
      <c r="E1181" s="6" t="s">
        <v>24821</v>
      </c>
      <c r="F1181" s="6" t="s">
        <v>2758</v>
      </c>
      <c r="G1181" s="6" t="s">
        <v>26921</v>
      </c>
    </row>
    <row r="1182">
      <c r="A1182" s="6" t="s">
        <v>26923</v>
      </c>
      <c r="B1182" s="6" t="s">
        <v>92</v>
      </c>
      <c r="C1182" s="6" t="s">
        <v>2760</v>
      </c>
      <c r="D1182" s="6" t="s">
        <v>414</v>
      </c>
      <c r="E1182" s="6" t="s">
        <v>24821</v>
      </c>
      <c r="F1182" s="6" t="s">
        <v>26924</v>
      </c>
      <c r="G1182" s="6" t="s">
        <v>26925</v>
      </c>
    </row>
    <row r="1183">
      <c r="A1183" s="6" t="s">
        <v>26926</v>
      </c>
      <c r="B1183" s="6" t="s">
        <v>92</v>
      </c>
      <c r="C1183" s="6" t="s">
        <v>2762</v>
      </c>
      <c r="D1183" s="6" t="s">
        <v>37</v>
      </c>
      <c r="E1183" s="6" t="s">
        <v>24821</v>
      </c>
      <c r="F1183" s="6" t="s">
        <v>26927</v>
      </c>
      <c r="G1183" s="6" t="s">
        <v>26928</v>
      </c>
    </row>
    <row r="1184">
      <c r="A1184" s="6" t="s">
        <v>26929</v>
      </c>
      <c r="B1184" s="6" t="s">
        <v>92</v>
      </c>
      <c r="C1184" s="6" t="s">
        <v>2762</v>
      </c>
      <c r="D1184" s="6" t="s">
        <v>414</v>
      </c>
      <c r="E1184" s="6" t="s">
        <v>416</v>
      </c>
      <c r="F1184" s="6" t="s">
        <v>2763</v>
      </c>
      <c r="G1184" s="6" t="s">
        <v>26928</v>
      </c>
    </row>
    <row r="1185">
      <c r="A1185" s="6" t="s">
        <v>26930</v>
      </c>
      <c r="B1185" s="6" t="s">
        <v>96</v>
      </c>
      <c r="C1185" s="6" t="s">
        <v>2772</v>
      </c>
      <c r="D1185" s="6" t="s">
        <v>1011</v>
      </c>
      <c r="E1185" s="6" t="s">
        <v>24821</v>
      </c>
      <c r="F1185" s="6" t="s">
        <v>24822</v>
      </c>
      <c r="G1185" s="6" t="s">
        <v>26931</v>
      </c>
    </row>
    <row r="1186">
      <c r="A1186" s="6" t="s">
        <v>26932</v>
      </c>
      <c r="B1186" s="6" t="s">
        <v>96</v>
      </c>
      <c r="C1186" s="6" t="s">
        <v>2774</v>
      </c>
      <c r="D1186" s="6" t="s">
        <v>1011</v>
      </c>
      <c r="E1186" s="6" t="s">
        <v>416</v>
      </c>
      <c r="F1186" s="6" t="s">
        <v>1008</v>
      </c>
      <c r="G1186" s="6" t="s">
        <v>26933</v>
      </c>
    </row>
    <row r="1187">
      <c r="A1187" s="6" t="s">
        <v>26934</v>
      </c>
      <c r="B1187" s="6" t="s">
        <v>96</v>
      </c>
      <c r="C1187" s="6" t="s">
        <v>2776</v>
      </c>
      <c r="D1187" s="6" t="s">
        <v>1011</v>
      </c>
      <c r="E1187" s="6" t="s">
        <v>416</v>
      </c>
      <c r="F1187" s="6" t="s">
        <v>1012</v>
      </c>
      <c r="G1187" s="6" t="s">
        <v>26935</v>
      </c>
    </row>
    <row r="1188">
      <c r="A1188" s="6" t="s">
        <v>26936</v>
      </c>
      <c r="B1188" s="6" t="s">
        <v>96</v>
      </c>
      <c r="C1188" s="6" t="s">
        <v>2776</v>
      </c>
      <c r="D1188" s="6" t="s">
        <v>37</v>
      </c>
      <c r="E1188" s="6" t="s">
        <v>24821</v>
      </c>
      <c r="F1188" s="6" t="s">
        <v>1012</v>
      </c>
      <c r="G1188" s="6" t="s">
        <v>26935</v>
      </c>
    </row>
    <row r="1189">
      <c r="A1189" s="6" t="s">
        <v>26937</v>
      </c>
      <c r="B1189" s="6" t="s">
        <v>96</v>
      </c>
      <c r="C1189" s="6" t="s">
        <v>2778</v>
      </c>
      <c r="D1189" s="6" t="s">
        <v>37</v>
      </c>
      <c r="E1189" s="6" t="s">
        <v>416</v>
      </c>
      <c r="F1189" s="6" t="s">
        <v>2779</v>
      </c>
      <c r="G1189" s="6" t="s">
        <v>26938</v>
      </c>
    </row>
    <row r="1190">
      <c r="A1190" s="6" t="s">
        <v>26939</v>
      </c>
      <c r="B1190" s="6" t="s">
        <v>96</v>
      </c>
      <c r="C1190" s="6" t="s">
        <v>2778</v>
      </c>
      <c r="D1190" s="6" t="s">
        <v>1011</v>
      </c>
      <c r="E1190" s="6" t="s">
        <v>24821</v>
      </c>
      <c r="F1190" s="6" t="s">
        <v>2779</v>
      </c>
      <c r="G1190" s="6" t="s">
        <v>26938</v>
      </c>
    </row>
    <row r="1191">
      <c r="A1191" s="6" t="s">
        <v>26940</v>
      </c>
      <c r="B1191" s="6" t="s">
        <v>96</v>
      </c>
      <c r="C1191" s="6" t="s">
        <v>2781</v>
      </c>
      <c r="D1191" s="6" t="s">
        <v>1011</v>
      </c>
      <c r="E1191" s="6" t="s">
        <v>24821</v>
      </c>
      <c r="F1191" s="6" t="s">
        <v>24822</v>
      </c>
      <c r="G1191" s="6" t="s">
        <v>26941</v>
      </c>
    </row>
    <row r="1192">
      <c r="A1192" s="6" t="s">
        <v>26942</v>
      </c>
      <c r="B1192" s="6" t="s">
        <v>96</v>
      </c>
      <c r="C1192" s="6" t="s">
        <v>2783</v>
      </c>
      <c r="D1192" s="6" t="s">
        <v>1011</v>
      </c>
      <c r="E1192" s="6" t="s">
        <v>416</v>
      </c>
      <c r="F1192" s="6" t="s">
        <v>1008</v>
      </c>
      <c r="G1192" s="6" t="s">
        <v>26943</v>
      </c>
    </row>
    <row r="1193">
      <c r="A1193" s="6" t="s">
        <v>26944</v>
      </c>
      <c r="B1193" s="6" t="s">
        <v>96</v>
      </c>
      <c r="C1193" s="6" t="s">
        <v>2785</v>
      </c>
      <c r="D1193" s="6" t="s">
        <v>37</v>
      </c>
      <c r="E1193" s="6" t="s">
        <v>24821</v>
      </c>
      <c r="F1193" s="6" t="s">
        <v>2786</v>
      </c>
      <c r="G1193" s="6" t="s">
        <v>26945</v>
      </c>
    </row>
    <row r="1194">
      <c r="A1194" s="6" t="s">
        <v>26946</v>
      </c>
      <c r="B1194" s="6" t="s">
        <v>96</v>
      </c>
      <c r="C1194" s="6" t="s">
        <v>2785</v>
      </c>
      <c r="D1194" s="6" t="s">
        <v>1011</v>
      </c>
      <c r="E1194" s="6" t="s">
        <v>416</v>
      </c>
      <c r="F1194" s="6" t="s">
        <v>2786</v>
      </c>
      <c r="G1194" s="6" t="s">
        <v>26945</v>
      </c>
    </row>
    <row r="1195">
      <c r="A1195" s="6" t="s">
        <v>26947</v>
      </c>
      <c r="B1195" s="6" t="s">
        <v>96</v>
      </c>
      <c r="C1195" s="6" t="s">
        <v>2788</v>
      </c>
      <c r="D1195" s="6" t="s">
        <v>37</v>
      </c>
      <c r="E1195" s="6" t="s">
        <v>416</v>
      </c>
      <c r="F1195" s="6" t="s">
        <v>2789</v>
      </c>
      <c r="G1195" s="6" t="s">
        <v>26948</v>
      </c>
    </row>
    <row r="1196">
      <c r="A1196" s="6" t="s">
        <v>26949</v>
      </c>
      <c r="B1196" s="6" t="s">
        <v>96</v>
      </c>
      <c r="C1196" s="6" t="s">
        <v>2788</v>
      </c>
      <c r="D1196" s="6" t="s">
        <v>1011</v>
      </c>
      <c r="E1196" s="6" t="s">
        <v>24821</v>
      </c>
      <c r="F1196" s="6" t="s">
        <v>2789</v>
      </c>
      <c r="G1196" s="6" t="s">
        <v>26948</v>
      </c>
    </row>
    <row r="1197">
      <c r="A1197" s="6" t="s">
        <v>26950</v>
      </c>
      <c r="B1197" s="6" t="s">
        <v>96</v>
      </c>
      <c r="C1197" s="6" t="s">
        <v>2791</v>
      </c>
      <c r="D1197" s="6" t="s">
        <v>1011</v>
      </c>
      <c r="E1197" s="6" t="s">
        <v>24821</v>
      </c>
      <c r="F1197" s="6" t="s">
        <v>24822</v>
      </c>
      <c r="G1197" s="6" t="s">
        <v>26951</v>
      </c>
    </row>
    <row r="1198">
      <c r="A1198" s="6" t="s">
        <v>26952</v>
      </c>
      <c r="B1198" s="6" t="s">
        <v>96</v>
      </c>
      <c r="C1198" s="6" t="s">
        <v>2793</v>
      </c>
      <c r="D1198" s="6" t="s">
        <v>1011</v>
      </c>
      <c r="E1198" s="6" t="s">
        <v>416</v>
      </c>
      <c r="F1198" s="6" t="s">
        <v>1008</v>
      </c>
      <c r="G1198" s="6" t="s">
        <v>26953</v>
      </c>
    </row>
    <row r="1199">
      <c r="A1199" s="6" t="s">
        <v>26954</v>
      </c>
      <c r="B1199" s="6" t="s">
        <v>96</v>
      </c>
      <c r="C1199" s="6" t="s">
        <v>2795</v>
      </c>
      <c r="D1199" s="6" t="s">
        <v>37</v>
      </c>
      <c r="E1199" s="6" t="s">
        <v>24821</v>
      </c>
      <c r="F1199" s="6" t="s">
        <v>2796</v>
      </c>
      <c r="G1199" s="6" t="s">
        <v>26955</v>
      </c>
    </row>
    <row r="1200">
      <c r="A1200" s="6" t="s">
        <v>26956</v>
      </c>
      <c r="B1200" s="6" t="s">
        <v>96</v>
      </c>
      <c r="C1200" s="6" t="s">
        <v>2795</v>
      </c>
      <c r="D1200" s="6" t="s">
        <v>1011</v>
      </c>
      <c r="E1200" s="6" t="s">
        <v>416</v>
      </c>
      <c r="F1200" s="6" t="s">
        <v>2796</v>
      </c>
      <c r="G1200" s="6" t="s">
        <v>26955</v>
      </c>
    </row>
    <row r="1201">
      <c r="A1201" s="6" t="s">
        <v>26957</v>
      </c>
      <c r="B1201" s="6" t="s">
        <v>96</v>
      </c>
      <c r="C1201" s="6" t="s">
        <v>2798</v>
      </c>
      <c r="D1201" s="6" t="s">
        <v>37</v>
      </c>
      <c r="E1201" s="6" t="s">
        <v>416</v>
      </c>
      <c r="F1201" s="6" t="s">
        <v>2799</v>
      </c>
      <c r="G1201" s="6" t="s">
        <v>26958</v>
      </c>
    </row>
    <row r="1202">
      <c r="A1202" s="6" t="s">
        <v>26959</v>
      </c>
      <c r="B1202" s="6" t="s">
        <v>96</v>
      </c>
      <c r="C1202" s="6" t="s">
        <v>2798</v>
      </c>
      <c r="D1202" s="6" t="s">
        <v>1011</v>
      </c>
      <c r="E1202" s="6" t="s">
        <v>24821</v>
      </c>
      <c r="F1202" s="6" t="s">
        <v>2799</v>
      </c>
      <c r="G1202" s="6" t="s">
        <v>26958</v>
      </c>
    </row>
    <row r="1203">
      <c r="A1203" s="6" t="s">
        <v>26960</v>
      </c>
      <c r="B1203" s="6" t="s">
        <v>96</v>
      </c>
      <c r="C1203" s="6" t="s">
        <v>2801</v>
      </c>
      <c r="D1203" s="6" t="s">
        <v>1011</v>
      </c>
      <c r="E1203" s="6" t="s">
        <v>24821</v>
      </c>
      <c r="F1203" s="6" t="s">
        <v>24822</v>
      </c>
      <c r="G1203" s="6" t="s">
        <v>26961</v>
      </c>
    </row>
    <row r="1204">
      <c r="A1204" s="6" t="s">
        <v>26962</v>
      </c>
      <c r="B1204" s="6" t="s">
        <v>96</v>
      </c>
      <c r="C1204" s="6" t="s">
        <v>2803</v>
      </c>
      <c r="D1204" s="6" t="s">
        <v>1011</v>
      </c>
      <c r="E1204" s="6" t="s">
        <v>416</v>
      </c>
      <c r="F1204" s="6" t="s">
        <v>1008</v>
      </c>
      <c r="G1204" s="6" t="s">
        <v>26963</v>
      </c>
    </row>
    <row r="1205">
      <c r="A1205" s="6" t="s">
        <v>26964</v>
      </c>
      <c r="B1205" s="6" t="s">
        <v>96</v>
      </c>
      <c r="C1205" s="6" t="s">
        <v>2805</v>
      </c>
      <c r="D1205" s="6" t="s">
        <v>37</v>
      </c>
      <c r="E1205" s="6" t="s">
        <v>24821</v>
      </c>
      <c r="F1205" s="6" t="s">
        <v>2806</v>
      </c>
      <c r="G1205" s="6" t="s">
        <v>26965</v>
      </c>
    </row>
    <row r="1206">
      <c r="A1206" s="6" t="s">
        <v>26966</v>
      </c>
      <c r="B1206" s="6" t="s">
        <v>96</v>
      </c>
      <c r="C1206" s="6" t="s">
        <v>2805</v>
      </c>
      <c r="D1206" s="6" t="s">
        <v>1011</v>
      </c>
      <c r="E1206" s="6" t="s">
        <v>416</v>
      </c>
      <c r="F1206" s="6" t="s">
        <v>2806</v>
      </c>
      <c r="G1206" s="6" t="s">
        <v>26965</v>
      </c>
    </row>
    <row r="1207">
      <c r="A1207" s="6" t="s">
        <v>26967</v>
      </c>
      <c r="B1207" s="6" t="s">
        <v>96</v>
      </c>
      <c r="C1207" s="6" t="s">
        <v>2808</v>
      </c>
      <c r="D1207" s="6" t="s">
        <v>37</v>
      </c>
      <c r="E1207" s="6" t="s">
        <v>416</v>
      </c>
      <c r="F1207" s="6" t="s">
        <v>2809</v>
      </c>
      <c r="G1207" s="6" t="s">
        <v>2810</v>
      </c>
    </row>
    <row r="1208">
      <c r="A1208" s="6" t="s">
        <v>26968</v>
      </c>
      <c r="B1208" s="6" t="s">
        <v>96</v>
      </c>
      <c r="C1208" s="6" t="s">
        <v>2808</v>
      </c>
      <c r="D1208" s="6" t="s">
        <v>1011</v>
      </c>
      <c r="E1208" s="6" t="s">
        <v>24821</v>
      </c>
      <c r="F1208" s="6" t="s">
        <v>2809</v>
      </c>
      <c r="G1208" s="6" t="s">
        <v>2810</v>
      </c>
    </row>
    <row r="1209">
      <c r="A1209" s="6" t="s">
        <v>26969</v>
      </c>
      <c r="B1209" s="6" t="s">
        <v>96</v>
      </c>
      <c r="C1209" s="6" t="s">
        <v>2811</v>
      </c>
      <c r="D1209" s="6" t="s">
        <v>1011</v>
      </c>
      <c r="E1209" s="6" t="s">
        <v>24821</v>
      </c>
      <c r="F1209" s="6" t="s">
        <v>24822</v>
      </c>
      <c r="G1209" s="6" t="s">
        <v>26970</v>
      </c>
    </row>
    <row r="1210">
      <c r="A1210" s="6" t="s">
        <v>26971</v>
      </c>
      <c r="B1210" s="6" t="s">
        <v>96</v>
      </c>
      <c r="C1210" s="6" t="s">
        <v>2813</v>
      </c>
      <c r="D1210" s="6" t="s">
        <v>1011</v>
      </c>
      <c r="E1210" s="6" t="s">
        <v>416</v>
      </c>
      <c r="F1210" s="6" t="s">
        <v>1040</v>
      </c>
      <c r="G1210" s="6" t="s">
        <v>26972</v>
      </c>
    </row>
    <row r="1211">
      <c r="A1211" s="6" t="s">
        <v>26973</v>
      </c>
      <c r="B1211" s="6" t="s">
        <v>96</v>
      </c>
      <c r="C1211" s="6" t="s">
        <v>2817</v>
      </c>
      <c r="D1211" s="6" t="s">
        <v>1011</v>
      </c>
      <c r="E1211" s="6" t="s">
        <v>416</v>
      </c>
      <c r="F1211" s="6" t="s">
        <v>1977</v>
      </c>
      <c r="G1211" s="6" t="s">
        <v>26974</v>
      </c>
    </row>
    <row r="1212">
      <c r="A1212" s="6" t="s">
        <v>26975</v>
      </c>
      <c r="B1212" s="6" t="s">
        <v>96</v>
      </c>
      <c r="C1212" s="6" t="s">
        <v>2821</v>
      </c>
      <c r="D1212" s="6" t="s">
        <v>37</v>
      </c>
      <c r="E1212" s="6" t="s">
        <v>24821</v>
      </c>
      <c r="F1212" s="6" t="s">
        <v>2822</v>
      </c>
      <c r="G1212" s="6" t="s">
        <v>26976</v>
      </c>
    </row>
    <row r="1213">
      <c r="A1213" s="6" t="s">
        <v>26977</v>
      </c>
      <c r="B1213" s="6" t="s">
        <v>96</v>
      </c>
      <c r="C1213" s="6" t="s">
        <v>2821</v>
      </c>
      <c r="D1213" s="6" t="s">
        <v>1011</v>
      </c>
      <c r="E1213" s="6" t="s">
        <v>416</v>
      </c>
      <c r="F1213" s="6" t="s">
        <v>2822</v>
      </c>
      <c r="G1213" s="6" t="s">
        <v>26976</v>
      </c>
    </row>
    <row r="1214">
      <c r="A1214" s="6" t="s">
        <v>26978</v>
      </c>
      <c r="B1214" s="6" t="s">
        <v>96</v>
      </c>
      <c r="C1214" s="6" t="s">
        <v>2826</v>
      </c>
      <c r="D1214" s="6" t="s">
        <v>37</v>
      </c>
      <c r="E1214" s="6" t="s">
        <v>416</v>
      </c>
      <c r="F1214" s="6" t="s">
        <v>2827</v>
      </c>
      <c r="G1214" s="6" t="s">
        <v>26979</v>
      </c>
    </row>
    <row r="1215">
      <c r="A1215" s="6" t="s">
        <v>26980</v>
      </c>
      <c r="B1215" s="6" t="s">
        <v>96</v>
      </c>
      <c r="C1215" s="6" t="s">
        <v>2826</v>
      </c>
      <c r="D1215" s="6" t="s">
        <v>1011</v>
      </c>
      <c r="E1215" s="6" t="s">
        <v>24821</v>
      </c>
      <c r="F1215" s="6" t="s">
        <v>2827</v>
      </c>
      <c r="G1215" s="6" t="s">
        <v>26979</v>
      </c>
    </row>
    <row r="1216">
      <c r="A1216" s="6" t="s">
        <v>26981</v>
      </c>
      <c r="B1216" s="6" t="s">
        <v>96</v>
      </c>
      <c r="C1216" s="6" t="s">
        <v>2829</v>
      </c>
      <c r="D1216" s="6" t="s">
        <v>1011</v>
      </c>
      <c r="E1216" s="6" t="s">
        <v>24821</v>
      </c>
      <c r="F1216" s="6" t="s">
        <v>26258</v>
      </c>
      <c r="G1216" s="6" t="s">
        <v>26982</v>
      </c>
    </row>
    <row r="1217">
      <c r="A1217" s="6" t="s">
        <v>26983</v>
      </c>
      <c r="B1217" s="6" t="s">
        <v>96</v>
      </c>
      <c r="C1217" s="6" t="s">
        <v>2831</v>
      </c>
      <c r="D1217" s="6" t="s">
        <v>1011</v>
      </c>
      <c r="E1217" s="6" t="s">
        <v>416</v>
      </c>
      <c r="F1217" s="6" t="s">
        <v>1008</v>
      </c>
      <c r="G1217" s="6" t="s">
        <v>26984</v>
      </c>
    </row>
    <row r="1218">
      <c r="A1218" s="6" t="s">
        <v>26985</v>
      </c>
      <c r="B1218" s="6" t="s">
        <v>96</v>
      </c>
      <c r="C1218" s="6" t="s">
        <v>2833</v>
      </c>
      <c r="D1218" s="6" t="s">
        <v>37</v>
      </c>
      <c r="E1218" s="6" t="s">
        <v>24821</v>
      </c>
      <c r="F1218" s="6" t="s">
        <v>2834</v>
      </c>
      <c r="G1218" s="6" t="s">
        <v>26986</v>
      </c>
    </row>
    <row r="1219">
      <c r="A1219" s="6" t="s">
        <v>26987</v>
      </c>
      <c r="B1219" s="6" t="s">
        <v>96</v>
      </c>
      <c r="C1219" s="6" t="s">
        <v>2833</v>
      </c>
      <c r="D1219" s="6" t="s">
        <v>1011</v>
      </c>
      <c r="E1219" s="6" t="s">
        <v>416</v>
      </c>
      <c r="F1219" s="6" t="s">
        <v>2834</v>
      </c>
      <c r="G1219" s="6" t="s">
        <v>26986</v>
      </c>
    </row>
    <row r="1220">
      <c r="A1220" s="6" t="s">
        <v>26988</v>
      </c>
      <c r="B1220" s="6" t="s">
        <v>96</v>
      </c>
      <c r="C1220" s="6" t="s">
        <v>2836</v>
      </c>
      <c r="D1220" s="6" t="s">
        <v>37</v>
      </c>
      <c r="E1220" s="6" t="s">
        <v>416</v>
      </c>
      <c r="F1220" s="6" t="s">
        <v>2837</v>
      </c>
      <c r="G1220" s="6" t="s">
        <v>26989</v>
      </c>
    </row>
    <row r="1221">
      <c r="A1221" s="6" t="s">
        <v>26990</v>
      </c>
      <c r="B1221" s="6" t="s">
        <v>96</v>
      </c>
      <c r="C1221" s="6" t="s">
        <v>2836</v>
      </c>
      <c r="D1221" s="6" t="s">
        <v>1011</v>
      </c>
      <c r="E1221" s="6" t="s">
        <v>24821</v>
      </c>
      <c r="F1221" s="6" t="s">
        <v>2837</v>
      </c>
      <c r="G1221" s="6" t="s">
        <v>26989</v>
      </c>
    </row>
    <row r="1222">
      <c r="A1222" s="6" t="s">
        <v>26991</v>
      </c>
      <c r="B1222" s="6" t="s">
        <v>96</v>
      </c>
      <c r="C1222" s="6" t="s">
        <v>2839</v>
      </c>
      <c r="D1222" s="6" t="s">
        <v>1011</v>
      </c>
      <c r="E1222" s="6" t="s">
        <v>24821</v>
      </c>
      <c r="F1222" s="6" t="s">
        <v>26258</v>
      </c>
      <c r="G1222" s="6" t="s">
        <v>26992</v>
      </c>
    </row>
    <row r="1223">
      <c r="A1223" s="6" t="s">
        <v>26993</v>
      </c>
      <c r="B1223" s="6" t="s">
        <v>96</v>
      </c>
      <c r="C1223" s="6" t="s">
        <v>2841</v>
      </c>
      <c r="D1223" s="6" t="s">
        <v>1011</v>
      </c>
      <c r="E1223" s="6" t="s">
        <v>416</v>
      </c>
      <c r="F1223" s="6" t="s">
        <v>1008</v>
      </c>
      <c r="G1223" s="6" t="s">
        <v>26994</v>
      </c>
    </row>
    <row r="1224">
      <c r="A1224" s="6" t="s">
        <v>26995</v>
      </c>
      <c r="B1224" s="6" t="s">
        <v>96</v>
      </c>
      <c r="C1224" s="6" t="s">
        <v>2843</v>
      </c>
      <c r="D1224" s="6" t="s">
        <v>37</v>
      </c>
      <c r="E1224" s="6" t="s">
        <v>24821</v>
      </c>
      <c r="F1224" s="6" t="s">
        <v>2844</v>
      </c>
      <c r="G1224" s="6" t="s">
        <v>26996</v>
      </c>
    </row>
    <row r="1225">
      <c r="A1225" s="6" t="s">
        <v>26997</v>
      </c>
      <c r="B1225" s="6" t="s">
        <v>96</v>
      </c>
      <c r="C1225" s="6" t="s">
        <v>2843</v>
      </c>
      <c r="D1225" s="6" t="s">
        <v>1011</v>
      </c>
      <c r="E1225" s="6" t="s">
        <v>416</v>
      </c>
      <c r="F1225" s="6" t="s">
        <v>2844</v>
      </c>
      <c r="G1225" s="6" t="s">
        <v>26996</v>
      </c>
    </row>
    <row r="1226">
      <c r="A1226" s="6" t="s">
        <v>26998</v>
      </c>
      <c r="B1226" s="6" t="s">
        <v>96</v>
      </c>
      <c r="C1226" s="6" t="s">
        <v>2846</v>
      </c>
      <c r="D1226" s="6" t="s">
        <v>37</v>
      </c>
      <c r="E1226" s="6" t="s">
        <v>416</v>
      </c>
      <c r="F1226" s="6" t="s">
        <v>2847</v>
      </c>
      <c r="G1226" s="6" t="s">
        <v>26999</v>
      </c>
    </row>
    <row r="1227">
      <c r="A1227" s="6" t="s">
        <v>27000</v>
      </c>
      <c r="B1227" s="6" t="s">
        <v>96</v>
      </c>
      <c r="C1227" s="6" t="s">
        <v>2846</v>
      </c>
      <c r="D1227" s="6" t="s">
        <v>1011</v>
      </c>
      <c r="E1227" s="6" t="s">
        <v>24821</v>
      </c>
      <c r="F1227" s="6" t="s">
        <v>2847</v>
      </c>
      <c r="G1227" s="6" t="s">
        <v>26999</v>
      </c>
    </row>
    <row r="1228">
      <c r="A1228" s="6" t="s">
        <v>27001</v>
      </c>
      <c r="B1228" s="6" t="s">
        <v>96</v>
      </c>
      <c r="C1228" s="6" t="s">
        <v>2849</v>
      </c>
      <c r="D1228" s="6" t="s">
        <v>1011</v>
      </c>
      <c r="E1228" s="6" t="s">
        <v>24821</v>
      </c>
      <c r="F1228" s="6" t="s">
        <v>26258</v>
      </c>
      <c r="G1228" s="6" t="s">
        <v>27002</v>
      </c>
    </row>
    <row r="1229">
      <c r="A1229" s="6" t="s">
        <v>27003</v>
      </c>
      <c r="B1229" s="6" t="s">
        <v>96</v>
      </c>
      <c r="C1229" s="6" t="s">
        <v>2851</v>
      </c>
      <c r="D1229" s="6" t="s">
        <v>1011</v>
      </c>
      <c r="E1229" s="6" t="s">
        <v>416</v>
      </c>
      <c r="F1229" s="6" t="s">
        <v>1040</v>
      </c>
      <c r="G1229" s="6" t="s">
        <v>27004</v>
      </c>
    </row>
    <row r="1230">
      <c r="A1230" s="6" t="s">
        <v>27005</v>
      </c>
      <c r="B1230" s="6" t="s">
        <v>96</v>
      </c>
      <c r="C1230" s="6" t="s">
        <v>2855</v>
      </c>
      <c r="D1230" s="6" t="s">
        <v>1011</v>
      </c>
      <c r="E1230" s="6" t="s">
        <v>416</v>
      </c>
      <c r="F1230" s="6" t="s">
        <v>1096</v>
      </c>
      <c r="G1230" s="6" t="s">
        <v>27006</v>
      </c>
    </row>
    <row r="1231">
      <c r="A1231" s="6" t="s">
        <v>27007</v>
      </c>
      <c r="B1231" s="6" t="s">
        <v>96</v>
      </c>
      <c r="C1231" s="6" t="s">
        <v>2859</v>
      </c>
      <c r="D1231" s="6" t="s">
        <v>37</v>
      </c>
      <c r="E1231" s="6" t="s">
        <v>24821</v>
      </c>
      <c r="F1231" s="6" t="s">
        <v>2860</v>
      </c>
      <c r="G1231" s="6" t="s">
        <v>27008</v>
      </c>
    </row>
    <row r="1232">
      <c r="A1232" s="6" t="s">
        <v>27009</v>
      </c>
      <c r="B1232" s="6" t="s">
        <v>96</v>
      </c>
      <c r="C1232" s="6" t="s">
        <v>2859</v>
      </c>
      <c r="D1232" s="6" t="s">
        <v>1011</v>
      </c>
      <c r="E1232" s="6" t="s">
        <v>416</v>
      </c>
      <c r="F1232" s="6" t="s">
        <v>2860</v>
      </c>
      <c r="G1232" s="6" t="s">
        <v>27008</v>
      </c>
    </row>
    <row r="1233">
      <c r="A1233" s="6" t="s">
        <v>27010</v>
      </c>
      <c r="B1233" s="6" t="s">
        <v>96</v>
      </c>
      <c r="C1233" s="6" t="s">
        <v>2864</v>
      </c>
      <c r="D1233" s="6" t="s">
        <v>37</v>
      </c>
      <c r="E1233" s="6" t="s">
        <v>416</v>
      </c>
      <c r="F1233" s="6" t="s">
        <v>2865</v>
      </c>
      <c r="G1233" s="6" t="s">
        <v>27011</v>
      </c>
    </row>
    <row r="1234">
      <c r="A1234" s="6" t="s">
        <v>27012</v>
      </c>
      <c r="B1234" s="6" t="s">
        <v>96</v>
      </c>
      <c r="C1234" s="6" t="s">
        <v>2864</v>
      </c>
      <c r="D1234" s="6" t="s">
        <v>1011</v>
      </c>
      <c r="E1234" s="6" t="s">
        <v>24821</v>
      </c>
      <c r="F1234" s="6" t="s">
        <v>27013</v>
      </c>
      <c r="G1234" s="6" t="s">
        <v>27011</v>
      </c>
    </row>
    <row r="1235">
      <c r="A1235" s="6" t="s">
        <v>27014</v>
      </c>
      <c r="B1235" s="6" t="s">
        <v>96</v>
      </c>
      <c r="C1235" s="6" t="s">
        <v>2867</v>
      </c>
      <c r="D1235" s="6" t="s">
        <v>1011</v>
      </c>
      <c r="E1235" s="6" t="s">
        <v>24821</v>
      </c>
      <c r="F1235" s="6" t="s">
        <v>25485</v>
      </c>
      <c r="G1235" s="6" t="s">
        <v>27015</v>
      </c>
    </row>
    <row r="1236">
      <c r="A1236" s="6" t="s">
        <v>27016</v>
      </c>
      <c r="B1236" s="6" t="s">
        <v>96</v>
      </c>
      <c r="C1236" s="6" t="s">
        <v>2869</v>
      </c>
      <c r="D1236" s="6" t="s">
        <v>1011</v>
      </c>
      <c r="E1236" s="6" t="s">
        <v>416</v>
      </c>
      <c r="F1236" s="6" t="s">
        <v>1008</v>
      </c>
      <c r="G1236" s="6" t="s">
        <v>27017</v>
      </c>
    </row>
    <row r="1237">
      <c r="A1237" s="6" t="s">
        <v>27018</v>
      </c>
      <c r="B1237" s="6" t="s">
        <v>96</v>
      </c>
      <c r="C1237" s="6" t="s">
        <v>2871</v>
      </c>
      <c r="D1237" s="6" t="s">
        <v>37</v>
      </c>
      <c r="E1237" s="6" t="s">
        <v>24821</v>
      </c>
      <c r="F1237" s="6" t="s">
        <v>2872</v>
      </c>
      <c r="G1237" s="6" t="s">
        <v>27019</v>
      </c>
    </row>
    <row r="1238">
      <c r="A1238" s="6" t="s">
        <v>27020</v>
      </c>
      <c r="B1238" s="6" t="s">
        <v>96</v>
      </c>
      <c r="C1238" s="6" t="s">
        <v>2871</v>
      </c>
      <c r="D1238" s="6" t="s">
        <v>1011</v>
      </c>
      <c r="E1238" s="6" t="s">
        <v>416</v>
      </c>
      <c r="F1238" s="6" t="s">
        <v>2872</v>
      </c>
      <c r="G1238" s="6" t="s">
        <v>27019</v>
      </c>
    </row>
    <row r="1239">
      <c r="A1239" s="6" t="s">
        <v>27021</v>
      </c>
      <c r="B1239" s="6" t="s">
        <v>96</v>
      </c>
      <c r="C1239" s="6" t="s">
        <v>2874</v>
      </c>
      <c r="D1239" s="6" t="s">
        <v>37</v>
      </c>
      <c r="E1239" s="6" t="s">
        <v>416</v>
      </c>
      <c r="F1239" s="6" t="s">
        <v>2875</v>
      </c>
      <c r="G1239" s="6" t="s">
        <v>27022</v>
      </c>
    </row>
    <row r="1240">
      <c r="A1240" s="6" t="s">
        <v>27023</v>
      </c>
      <c r="B1240" s="6" t="s">
        <v>96</v>
      </c>
      <c r="C1240" s="6" t="s">
        <v>2874</v>
      </c>
      <c r="D1240" s="6" t="s">
        <v>1011</v>
      </c>
      <c r="E1240" s="6" t="s">
        <v>24821</v>
      </c>
      <c r="F1240" s="6" t="s">
        <v>2875</v>
      </c>
      <c r="G1240" s="6" t="s">
        <v>27022</v>
      </c>
    </row>
    <row r="1241">
      <c r="A1241" s="6" t="s">
        <v>27024</v>
      </c>
      <c r="B1241" s="6" t="s">
        <v>96</v>
      </c>
      <c r="C1241" s="6" t="s">
        <v>2877</v>
      </c>
      <c r="D1241" s="6" t="s">
        <v>1011</v>
      </c>
      <c r="E1241" s="6" t="s">
        <v>24821</v>
      </c>
      <c r="F1241" s="6" t="s">
        <v>25485</v>
      </c>
      <c r="G1241" s="6" t="s">
        <v>27025</v>
      </c>
    </row>
    <row r="1242">
      <c r="A1242" s="6" t="s">
        <v>27026</v>
      </c>
      <c r="B1242" s="6" t="s">
        <v>96</v>
      </c>
      <c r="C1242" s="6" t="s">
        <v>2879</v>
      </c>
      <c r="D1242" s="6" t="s">
        <v>1011</v>
      </c>
      <c r="E1242" s="6" t="s">
        <v>416</v>
      </c>
      <c r="F1242" s="6" t="s">
        <v>1008</v>
      </c>
      <c r="G1242" s="6" t="s">
        <v>27027</v>
      </c>
    </row>
    <row r="1243">
      <c r="A1243" s="6" t="s">
        <v>27028</v>
      </c>
      <c r="B1243" s="6" t="s">
        <v>96</v>
      </c>
      <c r="C1243" s="6" t="s">
        <v>2881</v>
      </c>
      <c r="D1243" s="6" t="s">
        <v>37</v>
      </c>
      <c r="E1243" s="6" t="s">
        <v>24821</v>
      </c>
      <c r="F1243" s="6" t="s">
        <v>2882</v>
      </c>
      <c r="G1243" s="6" t="s">
        <v>27029</v>
      </c>
    </row>
    <row r="1244">
      <c r="A1244" s="6" t="s">
        <v>27030</v>
      </c>
      <c r="B1244" s="6" t="s">
        <v>96</v>
      </c>
      <c r="C1244" s="6" t="s">
        <v>2881</v>
      </c>
      <c r="D1244" s="6" t="s">
        <v>1011</v>
      </c>
      <c r="E1244" s="6" t="s">
        <v>416</v>
      </c>
      <c r="F1244" s="6" t="s">
        <v>2882</v>
      </c>
      <c r="G1244" s="6" t="s">
        <v>27029</v>
      </c>
    </row>
    <row r="1245">
      <c r="A1245" s="6" t="s">
        <v>27031</v>
      </c>
      <c r="B1245" s="6" t="s">
        <v>96</v>
      </c>
      <c r="C1245" s="6" t="s">
        <v>2884</v>
      </c>
      <c r="D1245" s="6" t="s">
        <v>37</v>
      </c>
      <c r="E1245" s="6" t="s">
        <v>416</v>
      </c>
      <c r="F1245" s="6" t="s">
        <v>2885</v>
      </c>
      <c r="G1245" s="6" t="s">
        <v>27032</v>
      </c>
    </row>
    <row r="1246">
      <c r="A1246" s="6" t="s">
        <v>27033</v>
      </c>
      <c r="B1246" s="6" t="s">
        <v>96</v>
      </c>
      <c r="C1246" s="6" t="s">
        <v>2884</v>
      </c>
      <c r="D1246" s="6" t="s">
        <v>1011</v>
      </c>
      <c r="E1246" s="6" t="s">
        <v>24821</v>
      </c>
      <c r="F1246" s="6" t="s">
        <v>27034</v>
      </c>
      <c r="G1246" s="6" t="s">
        <v>27032</v>
      </c>
    </row>
    <row r="1247">
      <c r="A1247" s="6" t="s">
        <v>27035</v>
      </c>
      <c r="B1247" s="6" t="s">
        <v>96</v>
      </c>
      <c r="C1247" s="6" t="s">
        <v>2887</v>
      </c>
      <c r="D1247" s="6" t="s">
        <v>1011</v>
      </c>
      <c r="E1247" s="6" t="s">
        <v>24821</v>
      </c>
      <c r="F1247" s="6" t="s">
        <v>25485</v>
      </c>
      <c r="G1247" s="6" t="s">
        <v>27036</v>
      </c>
    </row>
    <row r="1248">
      <c r="A1248" s="6" t="s">
        <v>27037</v>
      </c>
      <c r="B1248" s="6" t="s">
        <v>96</v>
      </c>
      <c r="C1248" s="6" t="s">
        <v>2889</v>
      </c>
      <c r="D1248" s="6" t="s">
        <v>1011</v>
      </c>
      <c r="E1248" s="6" t="s">
        <v>416</v>
      </c>
      <c r="F1248" s="6" t="s">
        <v>1008</v>
      </c>
      <c r="G1248" s="6" t="s">
        <v>27038</v>
      </c>
    </row>
    <row r="1249">
      <c r="A1249" s="6" t="s">
        <v>27039</v>
      </c>
      <c r="B1249" s="6" t="s">
        <v>96</v>
      </c>
      <c r="C1249" s="6" t="s">
        <v>2891</v>
      </c>
      <c r="D1249" s="6" t="s">
        <v>37</v>
      </c>
      <c r="E1249" s="6" t="s">
        <v>24821</v>
      </c>
      <c r="F1249" s="6" t="s">
        <v>2892</v>
      </c>
      <c r="G1249" s="6" t="s">
        <v>27040</v>
      </c>
    </row>
    <row r="1250">
      <c r="A1250" s="6" t="s">
        <v>27041</v>
      </c>
      <c r="B1250" s="6" t="s">
        <v>96</v>
      </c>
      <c r="C1250" s="6" t="s">
        <v>2891</v>
      </c>
      <c r="D1250" s="6" t="s">
        <v>1011</v>
      </c>
      <c r="E1250" s="6" t="s">
        <v>416</v>
      </c>
      <c r="F1250" s="6" t="s">
        <v>2892</v>
      </c>
      <c r="G1250" s="6" t="s">
        <v>27040</v>
      </c>
    </row>
    <row r="1251">
      <c r="A1251" s="6" t="s">
        <v>27042</v>
      </c>
      <c r="B1251" s="6" t="s">
        <v>96</v>
      </c>
      <c r="C1251" s="6" t="s">
        <v>2894</v>
      </c>
      <c r="D1251" s="6" t="s">
        <v>37</v>
      </c>
      <c r="E1251" s="6" t="s">
        <v>416</v>
      </c>
      <c r="F1251" s="6" t="s">
        <v>2895</v>
      </c>
      <c r="G1251" s="6" t="s">
        <v>27043</v>
      </c>
    </row>
    <row r="1252">
      <c r="A1252" s="6" t="s">
        <v>27044</v>
      </c>
      <c r="B1252" s="6" t="s">
        <v>96</v>
      </c>
      <c r="C1252" s="6" t="s">
        <v>2894</v>
      </c>
      <c r="D1252" s="6" t="s">
        <v>1011</v>
      </c>
      <c r="E1252" s="6" t="s">
        <v>24821</v>
      </c>
      <c r="F1252" s="6" t="s">
        <v>2895</v>
      </c>
      <c r="G1252" s="6" t="s">
        <v>27043</v>
      </c>
    </row>
    <row r="1253">
      <c r="A1253" s="6" t="s">
        <v>27045</v>
      </c>
      <c r="B1253" s="6" t="s">
        <v>96</v>
      </c>
      <c r="C1253" s="6" t="s">
        <v>2897</v>
      </c>
      <c r="D1253" s="6" t="s">
        <v>1011</v>
      </c>
      <c r="E1253" s="6" t="s">
        <v>24821</v>
      </c>
      <c r="F1253" s="6" t="s">
        <v>25485</v>
      </c>
      <c r="G1253" s="6" t="s">
        <v>27046</v>
      </c>
    </row>
    <row r="1254">
      <c r="A1254" s="6" t="s">
        <v>27047</v>
      </c>
      <c r="B1254" s="6" t="s">
        <v>96</v>
      </c>
      <c r="C1254" s="6" t="s">
        <v>2899</v>
      </c>
      <c r="D1254" s="6" t="s">
        <v>1011</v>
      </c>
      <c r="E1254" s="6" t="s">
        <v>416</v>
      </c>
      <c r="F1254" s="6" t="s">
        <v>1008</v>
      </c>
      <c r="G1254" s="6" t="s">
        <v>27048</v>
      </c>
    </row>
    <row r="1255">
      <c r="A1255" s="6" t="s">
        <v>27049</v>
      </c>
      <c r="B1255" s="6" t="s">
        <v>96</v>
      </c>
      <c r="C1255" s="6" t="s">
        <v>2901</v>
      </c>
      <c r="D1255" s="6" t="s">
        <v>37</v>
      </c>
      <c r="E1255" s="6" t="s">
        <v>24821</v>
      </c>
      <c r="F1255" s="6" t="s">
        <v>2902</v>
      </c>
      <c r="G1255" s="6" t="s">
        <v>27050</v>
      </c>
    </row>
    <row r="1256">
      <c r="A1256" s="6" t="s">
        <v>27051</v>
      </c>
      <c r="B1256" s="6" t="s">
        <v>96</v>
      </c>
      <c r="C1256" s="6" t="s">
        <v>2901</v>
      </c>
      <c r="D1256" s="6" t="s">
        <v>1011</v>
      </c>
      <c r="E1256" s="6" t="s">
        <v>416</v>
      </c>
      <c r="F1256" s="6" t="s">
        <v>2902</v>
      </c>
      <c r="G1256" s="6" t="s">
        <v>27050</v>
      </c>
    </row>
    <row r="1257">
      <c r="A1257" s="6" t="s">
        <v>27052</v>
      </c>
      <c r="B1257" s="6" t="s">
        <v>96</v>
      </c>
      <c r="C1257" s="6" t="s">
        <v>2904</v>
      </c>
      <c r="D1257" s="6" t="s">
        <v>37</v>
      </c>
      <c r="E1257" s="6" t="s">
        <v>416</v>
      </c>
      <c r="F1257" s="6" t="s">
        <v>2905</v>
      </c>
      <c r="G1257" s="6" t="s">
        <v>27053</v>
      </c>
    </row>
    <row r="1258">
      <c r="A1258" s="6" t="s">
        <v>27054</v>
      </c>
      <c r="B1258" s="6" t="s">
        <v>96</v>
      </c>
      <c r="C1258" s="6" t="s">
        <v>2904</v>
      </c>
      <c r="D1258" s="6" t="s">
        <v>1011</v>
      </c>
      <c r="E1258" s="6" t="s">
        <v>24821</v>
      </c>
      <c r="F1258" s="6" t="s">
        <v>2905</v>
      </c>
      <c r="G1258" s="6" t="s">
        <v>27053</v>
      </c>
    </row>
    <row r="1259">
      <c r="A1259" s="6" t="s">
        <v>27055</v>
      </c>
      <c r="B1259" s="6" t="s">
        <v>96</v>
      </c>
      <c r="C1259" s="6" t="s">
        <v>2907</v>
      </c>
      <c r="D1259" s="6" t="s">
        <v>1011</v>
      </c>
      <c r="E1259" s="6" t="s">
        <v>24821</v>
      </c>
      <c r="F1259" s="6" t="s">
        <v>25485</v>
      </c>
      <c r="G1259" s="6" t="s">
        <v>27056</v>
      </c>
    </row>
    <row r="1260">
      <c r="A1260" s="6" t="s">
        <v>27057</v>
      </c>
      <c r="B1260" s="6" t="s">
        <v>96</v>
      </c>
      <c r="C1260" s="6" t="s">
        <v>2909</v>
      </c>
      <c r="D1260" s="6" t="s">
        <v>1011</v>
      </c>
      <c r="E1260" s="6" t="s">
        <v>416</v>
      </c>
      <c r="F1260" s="6" t="s">
        <v>1008</v>
      </c>
      <c r="G1260" s="6" t="s">
        <v>27058</v>
      </c>
    </row>
    <row r="1261">
      <c r="A1261" s="6" t="s">
        <v>27059</v>
      </c>
      <c r="B1261" s="6" t="s">
        <v>96</v>
      </c>
      <c r="C1261" s="6" t="s">
        <v>2911</v>
      </c>
      <c r="D1261" s="6" t="s">
        <v>37</v>
      </c>
      <c r="E1261" s="6" t="s">
        <v>24821</v>
      </c>
      <c r="F1261" s="6" t="s">
        <v>2912</v>
      </c>
      <c r="G1261" s="6" t="s">
        <v>27060</v>
      </c>
    </row>
    <row r="1262">
      <c r="A1262" s="6" t="s">
        <v>27061</v>
      </c>
      <c r="B1262" s="6" t="s">
        <v>96</v>
      </c>
      <c r="C1262" s="6" t="s">
        <v>2911</v>
      </c>
      <c r="D1262" s="6" t="s">
        <v>1011</v>
      </c>
      <c r="E1262" s="6" t="s">
        <v>416</v>
      </c>
      <c r="F1262" s="6" t="s">
        <v>2912</v>
      </c>
      <c r="G1262" s="6" t="s">
        <v>27060</v>
      </c>
    </row>
    <row r="1263">
      <c r="A1263" s="6" t="s">
        <v>27062</v>
      </c>
      <c r="B1263" s="6" t="s">
        <v>96</v>
      </c>
      <c r="C1263" s="6" t="s">
        <v>2914</v>
      </c>
      <c r="D1263" s="6" t="s">
        <v>37</v>
      </c>
      <c r="E1263" s="6" t="s">
        <v>416</v>
      </c>
      <c r="F1263" s="6" t="s">
        <v>2915</v>
      </c>
      <c r="G1263" s="6" t="s">
        <v>27063</v>
      </c>
    </row>
    <row r="1264">
      <c r="A1264" s="6" t="s">
        <v>27064</v>
      </c>
      <c r="B1264" s="6" t="s">
        <v>96</v>
      </c>
      <c r="C1264" s="6" t="s">
        <v>2914</v>
      </c>
      <c r="D1264" s="6" t="s">
        <v>1011</v>
      </c>
      <c r="E1264" s="6" t="s">
        <v>24821</v>
      </c>
      <c r="F1264" s="6" t="s">
        <v>2915</v>
      </c>
      <c r="G1264" s="6" t="s">
        <v>27063</v>
      </c>
    </row>
    <row r="1265">
      <c r="A1265" s="6" t="s">
        <v>27065</v>
      </c>
      <c r="B1265" s="6" t="s">
        <v>96</v>
      </c>
      <c r="C1265" s="6" t="s">
        <v>2917</v>
      </c>
      <c r="D1265" s="6" t="s">
        <v>1011</v>
      </c>
      <c r="E1265" s="6" t="s">
        <v>24821</v>
      </c>
      <c r="F1265" s="6" t="s">
        <v>25485</v>
      </c>
      <c r="G1265" s="6" t="s">
        <v>27066</v>
      </c>
    </row>
    <row r="1266">
      <c r="A1266" s="6" t="s">
        <v>27067</v>
      </c>
      <c r="B1266" s="6" t="s">
        <v>96</v>
      </c>
      <c r="C1266" s="6" t="s">
        <v>2919</v>
      </c>
      <c r="D1266" s="6" t="s">
        <v>1011</v>
      </c>
      <c r="E1266" s="6" t="s">
        <v>416</v>
      </c>
      <c r="F1266" s="6" t="s">
        <v>1040</v>
      </c>
      <c r="G1266" s="6" t="s">
        <v>27068</v>
      </c>
    </row>
    <row r="1267">
      <c r="A1267" s="6" t="s">
        <v>27069</v>
      </c>
      <c r="B1267" s="6" t="s">
        <v>96</v>
      </c>
      <c r="C1267" s="6" t="s">
        <v>2923</v>
      </c>
      <c r="D1267" s="6" t="s">
        <v>1011</v>
      </c>
      <c r="E1267" s="6" t="s">
        <v>416</v>
      </c>
      <c r="F1267" s="6" t="s">
        <v>1165</v>
      </c>
      <c r="G1267" s="6" t="s">
        <v>27070</v>
      </c>
    </row>
    <row r="1268">
      <c r="A1268" s="6" t="s">
        <v>27071</v>
      </c>
      <c r="B1268" s="6" t="s">
        <v>96</v>
      </c>
      <c r="C1268" s="6" t="s">
        <v>2927</v>
      </c>
      <c r="D1268" s="6" t="s">
        <v>37</v>
      </c>
      <c r="E1268" s="6" t="s">
        <v>24821</v>
      </c>
      <c r="F1268" s="6" t="s">
        <v>2928</v>
      </c>
      <c r="G1268" s="6" t="s">
        <v>27072</v>
      </c>
    </row>
    <row r="1269">
      <c r="A1269" s="6" t="s">
        <v>27073</v>
      </c>
      <c r="B1269" s="6" t="s">
        <v>96</v>
      </c>
      <c r="C1269" s="6" t="s">
        <v>2927</v>
      </c>
      <c r="D1269" s="6" t="s">
        <v>1011</v>
      </c>
      <c r="E1269" s="6" t="s">
        <v>416</v>
      </c>
      <c r="F1269" s="6" t="s">
        <v>2928</v>
      </c>
      <c r="G1269" s="6" t="s">
        <v>27072</v>
      </c>
    </row>
    <row r="1270">
      <c r="A1270" s="6" t="s">
        <v>27074</v>
      </c>
      <c r="B1270" s="6" t="s">
        <v>96</v>
      </c>
      <c r="C1270" s="6" t="s">
        <v>2933</v>
      </c>
      <c r="D1270" s="6" t="s">
        <v>37</v>
      </c>
      <c r="E1270" s="6" t="s">
        <v>416</v>
      </c>
      <c r="F1270" s="6" t="s">
        <v>2934</v>
      </c>
      <c r="G1270" s="6" t="s">
        <v>27075</v>
      </c>
    </row>
    <row r="1271">
      <c r="A1271" s="6" t="s">
        <v>27076</v>
      </c>
      <c r="B1271" s="6" t="s">
        <v>96</v>
      </c>
      <c r="C1271" s="6" t="s">
        <v>2933</v>
      </c>
      <c r="D1271" s="6" t="s">
        <v>1011</v>
      </c>
      <c r="E1271" s="6" t="s">
        <v>24821</v>
      </c>
      <c r="F1271" s="6" t="s">
        <v>2934</v>
      </c>
      <c r="G1271" s="6" t="s">
        <v>27075</v>
      </c>
    </row>
    <row r="1272">
      <c r="A1272" s="6" t="s">
        <v>27077</v>
      </c>
      <c r="B1272" s="6" t="s">
        <v>96</v>
      </c>
      <c r="C1272" s="6" t="s">
        <v>2936</v>
      </c>
      <c r="D1272" s="6" t="s">
        <v>1011</v>
      </c>
      <c r="E1272" s="6" t="s">
        <v>24821</v>
      </c>
      <c r="F1272" s="6" t="s">
        <v>25549</v>
      </c>
      <c r="G1272" s="6" t="s">
        <v>27078</v>
      </c>
    </row>
    <row r="1273">
      <c r="A1273" s="6" t="s">
        <v>27079</v>
      </c>
      <c r="B1273" s="6" t="s">
        <v>96</v>
      </c>
      <c r="C1273" s="6" t="s">
        <v>2938</v>
      </c>
      <c r="D1273" s="6" t="s">
        <v>1011</v>
      </c>
      <c r="E1273" s="6" t="s">
        <v>416</v>
      </c>
      <c r="F1273" s="6" t="s">
        <v>1040</v>
      </c>
      <c r="G1273" s="6" t="s">
        <v>27080</v>
      </c>
    </row>
    <row r="1274">
      <c r="A1274" s="6" t="s">
        <v>27081</v>
      </c>
      <c r="B1274" s="6" t="s">
        <v>96</v>
      </c>
      <c r="C1274" s="6" t="s">
        <v>2942</v>
      </c>
      <c r="D1274" s="6" t="s">
        <v>1011</v>
      </c>
      <c r="E1274" s="6" t="s">
        <v>416</v>
      </c>
      <c r="F1274" s="6" t="s">
        <v>2943</v>
      </c>
      <c r="G1274" s="6" t="s">
        <v>27082</v>
      </c>
    </row>
    <row r="1275">
      <c r="A1275" s="6" t="s">
        <v>27083</v>
      </c>
      <c r="B1275" s="6" t="s">
        <v>96</v>
      </c>
      <c r="C1275" s="6" t="s">
        <v>2947</v>
      </c>
      <c r="D1275" s="6" t="s">
        <v>37</v>
      </c>
      <c r="E1275" s="6" t="s">
        <v>24821</v>
      </c>
      <c r="F1275" s="6" t="s">
        <v>2948</v>
      </c>
      <c r="G1275" s="6" t="s">
        <v>27084</v>
      </c>
    </row>
    <row r="1276">
      <c r="A1276" s="6" t="s">
        <v>27085</v>
      </c>
      <c r="B1276" s="6" t="s">
        <v>96</v>
      </c>
      <c r="C1276" s="6" t="s">
        <v>2947</v>
      </c>
      <c r="D1276" s="6" t="s">
        <v>1011</v>
      </c>
      <c r="E1276" s="6" t="s">
        <v>416</v>
      </c>
      <c r="F1276" s="6" t="s">
        <v>2948</v>
      </c>
      <c r="G1276" s="6" t="s">
        <v>27084</v>
      </c>
    </row>
    <row r="1277">
      <c r="A1277" s="6" t="s">
        <v>27086</v>
      </c>
      <c r="B1277" s="6" t="s">
        <v>96</v>
      </c>
      <c r="C1277" s="6" t="s">
        <v>2952</v>
      </c>
      <c r="D1277" s="6" t="s">
        <v>37</v>
      </c>
      <c r="E1277" s="6" t="s">
        <v>416</v>
      </c>
      <c r="F1277" s="6" t="s">
        <v>2953</v>
      </c>
      <c r="G1277" s="6" t="s">
        <v>27087</v>
      </c>
    </row>
    <row r="1278">
      <c r="A1278" s="6" t="s">
        <v>27088</v>
      </c>
      <c r="B1278" s="6" t="s">
        <v>96</v>
      </c>
      <c r="C1278" s="6" t="s">
        <v>2952</v>
      </c>
      <c r="D1278" s="6" t="s">
        <v>1011</v>
      </c>
      <c r="E1278" s="6" t="s">
        <v>24821</v>
      </c>
      <c r="F1278" s="6" t="s">
        <v>2953</v>
      </c>
      <c r="G1278" s="6" t="s">
        <v>27087</v>
      </c>
    </row>
    <row r="1279">
      <c r="A1279" s="6" t="s">
        <v>27089</v>
      </c>
      <c r="B1279" s="6" t="s">
        <v>96</v>
      </c>
      <c r="C1279" s="6" t="s">
        <v>2955</v>
      </c>
      <c r="D1279" s="6" t="s">
        <v>1011</v>
      </c>
      <c r="E1279" s="6" t="s">
        <v>24821</v>
      </c>
      <c r="F1279" s="6" t="s">
        <v>27090</v>
      </c>
      <c r="G1279" s="6" t="s">
        <v>27091</v>
      </c>
    </row>
    <row r="1280">
      <c r="A1280" s="6" t="s">
        <v>27092</v>
      </c>
      <c r="B1280" s="6" t="s">
        <v>96</v>
      </c>
      <c r="C1280" s="6" t="s">
        <v>2957</v>
      </c>
      <c r="D1280" s="6" t="s">
        <v>1011</v>
      </c>
      <c r="E1280" s="6" t="s">
        <v>416</v>
      </c>
      <c r="F1280" s="6" t="s">
        <v>1008</v>
      </c>
      <c r="G1280" s="6" t="s">
        <v>27093</v>
      </c>
    </row>
    <row r="1281">
      <c r="A1281" s="6" t="s">
        <v>27094</v>
      </c>
      <c r="B1281" s="6" t="s">
        <v>96</v>
      </c>
      <c r="C1281" s="6" t="s">
        <v>2959</v>
      </c>
      <c r="D1281" s="6" t="s">
        <v>37</v>
      </c>
      <c r="E1281" s="6" t="s">
        <v>24821</v>
      </c>
      <c r="F1281" s="6" t="s">
        <v>2960</v>
      </c>
      <c r="G1281" s="6" t="s">
        <v>27095</v>
      </c>
    </row>
    <row r="1282">
      <c r="A1282" s="6" t="s">
        <v>27096</v>
      </c>
      <c r="B1282" s="6" t="s">
        <v>96</v>
      </c>
      <c r="C1282" s="6" t="s">
        <v>2959</v>
      </c>
      <c r="D1282" s="6" t="s">
        <v>1011</v>
      </c>
      <c r="E1282" s="6" t="s">
        <v>416</v>
      </c>
      <c r="F1282" s="6" t="s">
        <v>2960</v>
      </c>
      <c r="G1282" s="6" t="s">
        <v>27095</v>
      </c>
    </row>
    <row r="1283">
      <c r="A1283" s="6" t="s">
        <v>27097</v>
      </c>
      <c r="B1283" s="6" t="s">
        <v>96</v>
      </c>
      <c r="C1283" s="6" t="s">
        <v>2962</v>
      </c>
      <c r="D1283" s="6" t="s">
        <v>37</v>
      </c>
      <c r="E1283" s="6" t="s">
        <v>416</v>
      </c>
      <c r="F1283" s="6" t="s">
        <v>2963</v>
      </c>
      <c r="G1283" s="6" t="s">
        <v>27098</v>
      </c>
    </row>
    <row r="1284">
      <c r="A1284" s="6" t="s">
        <v>27099</v>
      </c>
      <c r="B1284" s="6" t="s">
        <v>96</v>
      </c>
      <c r="C1284" s="6" t="s">
        <v>2962</v>
      </c>
      <c r="D1284" s="6" t="s">
        <v>1011</v>
      </c>
      <c r="E1284" s="6" t="s">
        <v>24821</v>
      </c>
      <c r="F1284" s="6" t="s">
        <v>2963</v>
      </c>
      <c r="G1284" s="6" t="s">
        <v>27098</v>
      </c>
    </row>
    <row r="1285">
      <c r="A1285" s="6" t="s">
        <v>27100</v>
      </c>
      <c r="B1285" s="6" t="s">
        <v>96</v>
      </c>
      <c r="C1285" s="6" t="s">
        <v>2965</v>
      </c>
      <c r="D1285" s="6" t="s">
        <v>1011</v>
      </c>
      <c r="E1285" s="6" t="s">
        <v>24821</v>
      </c>
      <c r="F1285" s="6" t="s">
        <v>27090</v>
      </c>
      <c r="G1285" s="6" t="s">
        <v>27101</v>
      </c>
    </row>
    <row r="1286">
      <c r="A1286" s="6" t="s">
        <v>27102</v>
      </c>
      <c r="B1286" s="6" t="s">
        <v>96</v>
      </c>
      <c r="C1286" s="6" t="s">
        <v>2967</v>
      </c>
      <c r="D1286" s="6" t="s">
        <v>1011</v>
      </c>
      <c r="E1286" s="6" t="s">
        <v>416</v>
      </c>
      <c r="F1286" s="6" t="s">
        <v>1008</v>
      </c>
      <c r="G1286" s="6" t="s">
        <v>27103</v>
      </c>
    </row>
    <row r="1287">
      <c r="A1287" s="6" t="s">
        <v>27104</v>
      </c>
      <c r="B1287" s="6" t="s">
        <v>96</v>
      </c>
      <c r="C1287" s="6" t="s">
        <v>2969</v>
      </c>
      <c r="D1287" s="6" t="s">
        <v>37</v>
      </c>
      <c r="E1287" s="6" t="s">
        <v>24821</v>
      </c>
      <c r="F1287" s="6" t="s">
        <v>2970</v>
      </c>
      <c r="G1287" s="6" t="s">
        <v>27105</v>
      </c>
    </row>
    <row r="1288">
      <c r="A1288" s="6" t="s">
        <v>27106</v>
      </c>
      <c r="B1288" s="6" t="s">
        <v>96</v>
      </c>
      <c r="C1288" s="6" t="s">
        <v>2969</v>
      </c>
      <c r="D1288" s="6" t="s">
        <v>1011</v>
      </c>
      <c r="E1288" s="6" t="s">
        <v>416</v>
      </c>
      <c r="F1288" s="6" t="s">
        <v>2970</v>
      </c>
      <c r="G1288" s="6" t="s">
        <v>27105</v>
      </c>
    </row>
    <row r="1289">
      <c r="A1289" s="6" t="s">
        <v>27107</v>
      </c>
      <c r="B1289" s="6" t="s">
        <v>96</v>
      </c>
      <c r="C1289" s="6" t="s">
        <v>2972</v>
      </c>
      <c r="D1289" s="6" t="s">
        <v>37</v>
      </c>
      <c r="E1289" s="6" t="s">
        <v>416</v>
      </c>
      <c r="F1289" s="6" t="s">
        <v>2973</v>
      </c>
      <c r="G1289" s="6" t="s">
        <v>27108</v>
      </c>
    </row>
    <row r="1290">
      <c r="A1290" s="6" t="s">
        <v>27109</v>
      </c>
      <c r="B1290" s="6" t="s">
        <v>96</v>
      </c>
      <c r="C1290" s="6" t="s">
        <v>2972</v>
      </c>
      <c r="D1290" s="6" t="s">
        <v>1011</v>
      </c>
      <c r="E1290" s="6" t="s">
        <v>24821</v>
      </c>
      <c r="F1290" s="6" t="s">
        <v>2973</v>
      </c>
      <c r="G1290" s="6" t="s">
        <v>27108</v>
      </c>
    </row>
    <row r="1291">
      <c r="A1291" s="6" t="s">
        <v>27110</v>
      </c>
      <c r="B1291" s="6" t="s">
        <v>96</v>
      </c>
      <c r="C1291" s="6" t="s">
        <v>2975</v>
      </c>
      <c r="D1291" s="6" t="s">
        <v>1011</v>
      </c>
      <c r="E1291" s="6" t="s">
        <v>24821</v>
      </c>
      <c r="F1291" s="6" t="s">
        <v>27090</v>
      </c>
      <c r="G1291" s="6" t="s">
        <v>27111</v>
      </c>
    </row>
    <row r="1292">
      <c r="A1292" s="6" t="s">
        <v>27112</v>
      </c>
      <c r="B1292" s="6" t="s">
        <v>96</v>
      </c>
      <c r="C1292" s="6" t="s">
        <v>2977</v>
      </c>
      <c r="D1292" s="6" t="s">
        <v>1011</v>
      </c>
      <c r="E1292" s="6" t="s">
        <v>416</v>
      </c>
      <c r="F1292" s="6" t="s">
        <v>1008</v>
      </c>
      <c r="G1292" s="6" t="s">
        <v>27113</v>
      </c>
    </row>
    <row r="1293">
      <c r="A1293" s="6" t="s">
        <v>27114</v>
      </c>
      <c r="B1293" s="6" t="s">
        <v>96</v>
      </c>
      <c r="C1293" s="6" t="s">
        <v>2979</v>
      </c>
      <c r="D1293" s="6" t="s">
        <v>37</v>
      </c>
      <c r="E1293" s="6" t="s">
        <v>24821</v>
      </c>
      <c r="F1293" s="6" t="s">
        <v>2980</v>
      </c>
      <c r="G1293" s="6" t="s">
        <v>27115</v>
      </c>
    </row>
    <row r="1294">
      <c r="A1294" s="6" t="s">
        <v>27116</v>
      </c>
      <c r="B1294" s="6" t="s">
        <v>96</v>
      </c>
      <c r="C1294" s="6" t="s">
        <v>2979</v>
      </c>
      <c r="D1294" s="6" t="s">
        <v>1011</v>
      </c>
      <c r="E1294" s="6" t="s">
        <v>416</v>
      </c>
      <c r="F1294" s="6" t="s">
        <v>2980</v>
      </c>
      <c r="G1294" s="6" t="s">
        <v>27115</v>
      </c>
    </row>
    <row r="1295">
      <c r="A1295" s="6" t="s">
        <v>27117</v>
      </c>
      <c r="B1295" s="6" t="s">
        <v>96</v>
      </c>
      <c r="C1295" s="6" t="s">
        <v>2982</v>
      </c>
      <c r="D1295" s="6" t="s">
        <v>37</v>
      </c>
      <c r="E1295" s="6" t="s">
        <v>416</v>
      </c>
      <c r="F1295" s="6" t="s">
        <v>2983</v>
      </c>
      <c r="G1295" s="6" t="s">
        <v>27118</v>
      </c>
    </row>
    <row r="1296">
      <c r="A1296" s="6" t="s">
        <v>27119</v>
      </c>
      <c r="B1296" s="6" t="s">
        <v>96</v>
      </c>
      <c r="C1296" s="6" t="s">
        <v>2982</v>
      </c>
      <c r="D1296" s="6" t="s">
        <v>1011</v>
      </c>
      <c r="E1296" s="6" t="s">
        <v>24821</v>
      </c>
      <c r="F1296" s="6" t="s">
        <v>2983</v>
      </c>
      <c r="G1296" s="6" t="s">
        <v>27118</v>
      </c>
    </row>
    <row r="1297">
      <c r="A1297" s="6" t="s">
        <v>27120</v>
      </c>
      <c r="B1297" s="6" t="s">
        <v>96</v>
      </c>
      <c r="C1297" s="6" t="s">
        <v>2985</v>
      </c>
      <c r="D1297" s="6" t="s">
        <v>1011</v>
      </c>
      <c r="E1297" s="6" t="s">
        <v>24821</v>
      </c>
      <c r="F1297" s="6" t="s">
        <v>27090</v>
      </c>
      <c r="G1297" s="6" t="s">
        <v>27121</v>
      </c>
    </row>
    <row r="1298">
      <c r="A1298" s="6" t="s">
        <v>27122</v>
      </c>
      <c r="B1298" s="6" t="s">
        <v>96</v>
      </c>
      <c r="C1298" s="6" t="s">
        <v>2987</v>
      </c>
      <c r="D1298" s="6" t="s">
        <v>1011</v>
      </c>
      <c r="E1298" s="6" t="s">
        <v>416</v>
      </c>
      <c r="F1298" s="6" t="s">
        <v>1008</v>
      </c>
      <c r="G1298" s="6" t="s">
        <v>27123</v>
      </c>
    </row>
    <row r="1299">
      <c r="A1299" s="6" t="s">
        <v>27124</v>
      </c>
      <c r="B1299" s="6" t="s">
        <v>96</v>
      </c>
      <c r="C1299" s="6" t="s">
        <v>2989</v>
      </c>
      <c r="D1299" s="6" t="s">
        <v>37</v>
      </c>
      <c r="E1299" s="6" t="s">
        <v>24821</v>
      </c>
      <c r="F1299" s="6" t="s">
        <v>2990</v>
      </c>
      <c r="G1299" s="6" t="s">
        <v>27125</v>
      </c>
    </row>
    <row r="1300">
      <c r="A1300" s="6" t="s">
        <v>27126</v>
      </c>
      <c r="B1300" s="6" t="s">
        <v>96</v>
      </c>
      <c r="C1300" s="6" t="s">
        <v>2989</v>
      </c>
      <c r="D1300" s="6" t="s">
        <v>1011</v>
      </c>
      <c r="E1300" s="6" t="s">
        <v>416</v>
      </c>
      <c r="F1300" s="6" t="s">
        <v>2990</v>
      </c>
      <c r="G1300" s="6" t="s">
        <v>27125</v>
      </c>
    </row>
    <row r="1301">
      <c r="A1301" s="6" t="s">
        <v>27127</v>
      </c>
      <c r="B1301" s="6" t="s">
        <v>96</v>
      </c>
      <c r="C1301" s="6" t="s">
        <v>2992</v>
      </c>
      <c r="D1301" s="6" t="s">
        <v>37</v>
      </c>
      <c r="E1301" s="6" t="s">
        <v>416</v>
      </c>
      <c r="F1301" s="6" t="s">
        <v>2993</v>
      </c>
      <c r="G1301" s="6" t="s">
        <v>27128</v>
      </c>
    </row>
    <row r="1302">
      <c r="A1302" s="6" t="s">
        <v>27129</v>
      </c>
      <c r="B1302" s="6" t="s">
        <v>96</v>
      </c>
      <c r="C1302" s="6" t="s">
        <v>2992</v>
      </c>
      <c r="D1302" s="6" t="s">
        <v>1011</v>
      </c>
      <c r="E1302" s="6" t="s">
        <v>24821</v>
      </c>
      <c r="F1302" s="6" t="s">
        <v>2993</v>
      </c>
      <c r="G1302" s="6" t="s">
        <v>27128</v>
      </c>
    </row>
    <row r="1303">
      <c r="A1303" s="6" t="s">
        <v>27130</v>
      </c>
      <c r="B1303" s="6" t="s">
        <v>96</v>
      </c>
      <c r="C1303" s="6" t="s">
        <v>2995</v>
      </c>
      <c r="D1303" s="6" t="s">
        <v>1011</v>
      </c>
      <c r="E1303" s="6" t="s">
        <v>24821</v>
      </c>
      <c r="F1303" s="6" t="s">
        <v>27090</v>
      </c>
      <c r="G1303" s="6" t="s">
        <v>27131</v>
      </c>
    </row>
    <row r="1304">
      <c r="A1304" s="6" t="s">
        <v>27132</v>
      </c>
      <c r="B1304" s="6" t="s">
        <v>96</v>
      </c>
      <c r="C1304" s="6" t="s">
        <v>2997</v>
      </c>
      <c r="D1304" s="6" t="s">
        <v>1011</v>
      </c>
      <c r="E1304" s="6" t="s">
        <v>416</v>
      </c>
      <c r="F1304" s="6" t="s">
        <v>1040</v>
      </c>
      <c r="G1304" s="6" t="s">
        <v>27133</v>
      </c>
    </row>
    <row r="1305">
      <c r="A1305" s="6" t="s">
        <v>27134</v>
      </c>
      <c r="B1305" s="6" t="s">
        <v>96</v>
      </c>
      <c r="C1305" s="6" t="s">
        <v>3001</v>
      </c>
      <c r="D1305" s="6" t="s">
        <v>1011</v>
      </c>
      <c r="E1305" s="6" t="s">
        <v>416</v>
      </c>
      <c r="F1305" s="6" t="s">
        <v>1483</v>
      </c>
      <c r="G1305" s="6" t="s">
        <v>27135</v>
      </c>
    </row>
    <row r="1306">
      <c r="A1306" s="6" t="s">
        <v>27136</v>
      </c>
      <c r="B1306" s="6" t="s">
        <v>96</v>
      </c>
      <c r="C1306" s="6" t="s">
        <v>3005</v>
      </c>
      <c r="D1306" s="6" t="s">
        <v>37</v>
      </c>
      <c r="E1306" s="6" t="s">
        <v>24821</v>
      </c>
      <c r="F1306" s="6" t="s">
        <v>3006</v>
      </c>
      <c r="G1306" s="6" t="s">
        <v>27137</v>
      </c>
    </row>
    <row r="1307">
      <c r="A1307" s="6" t="s">
        <v>27138</v>
      </c>
      <c r="B1307" s="6" t="s">
        <v>96</v>
      </c>
      <c r="C1307" s="6" t="s">
        <v>3005</v>
      </c>
      <c r="D1307" s="6" t="s">
        <v>1011</v>
      </c>
      <c r="E1307" s="6" t="s">
        <v>416</v>
      </c>
      <c r="F1307" s="6" t="s">
        <v>3006</v>
      </c>
      <c r="G1307" s="6" t="s">
        <v>27137</v>
      </c>
    </row>
    <row r="1308">
      <c r="A1308" s="6" t="s">
        <v>27139</v>
      </c>
      <c r="B1308" s="6" t="s">
        <v>96</v>
      </c>
      <c r="C1308" s="6" t="s">
        <v>3011</v>
      </c>
      <c r="D1308" s="6" t="s">
        <v>37</v>
      </c>
      <c r="E1308" s="6" t="s">
        <v>416</v>
      </c>
      <c r="F1308" s="6" t="s">
        <v>3012</v>
      </c>
      <c r="G1308" s="6" t="s">
        <v>27140</v>
      </c>
    </row>
    <row r="1309">
      <c r="A1309" s="6" t="s">
        <v>27141</v>
      </c>
      <c r="B1309" s="6" t="s">
        <v>96</v>
      </c>
      <c r="C1309" s="6" t="s">
        <v>3011</v>
      </c>
      <c r="D1309" s="6" t="s">
        <v>1011</v>
      </c>
      <c r="E1309" s="6" t="s">
        <v>24821</v>
      </c>
      <c r="F1309" s="6" t="s">
        <v>3012</v>
      </c>
      <c r="G1309" s="6" t="s">
        <v>27142</v>
      </c>
    </row>
    <row r="1310">
      <c r="A1310" s="6" t="s">
        <v>27143</v>
      </c>
      <c r="B1310" s="6" t="s">
        <v>96</v>
      </c>
      <c r="C1310" s="6" t="s">
        <v>3014</v>
      </c>
      <c r="D1310" s="6" t="s">
        <v>1011</v>
      </c>
      <c r="E1310" s="6" t="s">
        <v>24821</v>
      </c>
      <c r="F1310" s="6" t="s">
        <v>25586</v>
      </c>
      <c r="G1310" s="6" t="s">
        <v>27144</v>
      </c>
    </row>
    <row r="1311">
      <c r="A1311" s="6" t="s">
        <v>27145</v>
      </c>
      <c r="B1311" s="6" t="s">
        <v>96</v>
      </c>
      <c r="C1311" s="6" t="s">
        <v>3016</v>
      </c>
      <c r="D1311" s="6" t="s">
        <v>1011</v>
      </c>
      <c r="E1311" s="6" t="s">
        <v>416</v>
      </c>
      <c r="F1311" s="6" t="s">
        <v>1040</v>
      </c>
      <c r="G1311" s="6" t="s">
        <v>27146</v>
      </c>
    </row>
    <row r="1312">
      <c r="A1312" s="6" t="s">
        <v>27147</v>
      </c>
      <c r="B1312" s="6" t="s">
        <v>96</v>
      </c>
      <c r="C1312" s="6" t="s">
        <v>3020</v>
      </c>
      <c r="D1312" s="6" t="s">
        <v>37</v>
      </c>
      <c r="E1312" s="6" t="s">
        <v>24821</v>
      </c>
      <c r="F1312" s="6" t="s">
        <v>3021</v>
      </c>
      <c r="G1312" s="6" t="s">
        <v>27148</v>
      </c>
    </row>
    <row r="1313">
      <c r="A1313" s="6" t="s">
        <v>27149</v>
      </c>
      <c r="B1313" s="6" t="s">
        <v>96</v>
      </c>
      <c r="C1313" s="6" t="s">
        <v>3020</v>
      </c>
      <c r="D1313" s="6" t="s">
        <v>1011</v>
      </c>
      <c r="E1313" s="6" t="s">
        <v>416</v>
      </c>
      <c r="F1313" s="6" t="s">
        <v>3021</v>
      </c>
      <c r="G1313" s="6" t="s">
        <v>27148</v>
      </c>
    </row>
    <row r="1314">
      <c r="A1314" s="6" t="s">
        <v>27150</v>
      </c>
      <c r="B1314" s="6" t="s">
        <v>99</v>
      </c>
      <c r="C1314" s="6" t="s">
        <v>3028</v>
      </c>
      <c r="D1314" s="6" t="s">
        <v>1011</v>
      </c>
      <c r="E1314" s="6" t="s">
        <v>24821</v>
      </c>
      <c r="F1314" s="6" t="s">
        <v>24822</v>
      </c>
      <c r="G1314" s="6" t="s">
        <v>27151</v>
      </c>
    </row>
    <row r="1315">
      <c r="A1315" s="6" t="s">
        <v>27152</v>
      </c>
      <c r="B1315" s="6" t="s">
        <v>99</v>
      </c>
      <c r="C1315" s="6" t="s">
        <v>3030</v>
      </c>
      <c r="D1315" s="6" t="s">
        <v>1011</v>
      </c>
      <c r="E1315" s="6" t="s">
        <v>416</v>
      </c>
      <c r="F1315" s="6" t="s">
        <v>1008</v>
      </c>
      <c r="G1315" s="6" t="s">
        <v>27153</v>
      </c>
    </row>
    <row r="1316">
      <c r="A1316" s="6" t="s">
        <v>27154</v>
      </c>
      <c r="B1316" s="6" t="s">
        <v>99</v>
      </c>
      <c r="C1316" s="6" t="s">
        <v>3032</v>
      </c>
      <c r="D1316" s="6" t="s">
        <v>37</v>
      </c>
      <c r="E1316" s="6" t="s">
        <v>24821</v>
      </c>
      <c r="F1316" s="6" t="s">
        <v>1012</v>
      </c>
      <c r="G1316" s="6" t="s">
        <v>27155</v>
      </c>
    </row>
    <row r="1317">
      <c r="A1317" s="6" t="s">
        <v>27156</v>
      </c>
      <c r="B1317" s="6" t="s">
        <v>99</v>
      </c>
      <c r="C1317" s="6" t="s">
        <v>3032</v>
      </c>
      <c r="D1317" s="6" t="s">
        <v>1011</v>
      </c>
      <c r="E1317" s="6" t="s">
        <v>416</v>
      </c>
      <c r="F1317" s="6" t="s">
        <v>1012</v>
      </c>
      <c r="G1317" s="6" t="s">
        <v>27155</v>
      </c>
    </row>
    <row r="1318">
      <c r="A1318" s="6" t="s">
        <v>27157</v>
      </c>
      <c r="B1318" s="6" t="s">
        <v>99</v>
      </c>
      <c r="C1318" s="6" t="s">
        <v>3034</v>
      </c>
      <c r="D1318" s="6" t="s">
        <v>37</v>
      </c>
      <c r="E1318" s="6" t="s">
        <v>416</v>
      </c>
      <c r="F1318" s="6" t="s">
        <v>3035</v>
      </c>
      <c r="G1318" s="6" t="s">
        <v>27158</v>
      </c>
    </row>
    <row r="1319">
      <c r="A1319" s="6" t="s">
        <v>27159</v>
      </c>
      <c r="B1319" s="6" t="s">
        <v>99</v>
      </c>
      <c r="C1319" s="6" t="s">
        <v>3034</v>
      </c>
      <c r="D1319" s="6" t="s">
        <v>1011</v>
      </c>
      <c r="E1319" s="6" t="s">
        <v>24821</v>
      </c>
      <c r="F1319" s="6" t="s">
        <v>3035</v>
      </c>
      <c r="G1319" s="6" t="s">
        <v>27158</v>
      </c>
    </row>
    <row r="1320">
      <c r="A1320" s="6" t="s">
        <v>27160</v>
      </c>
      <c r="B1320" s="6" t="s">
        <v>99</v>
      </c>
      <c r="C1320" s="6" t="s">
        <v>3037</v>
      </c>
      <c r="D1320" s="6" t="s">
        <v>1011</v>
      </c>
      <c r="E1320" s="6" t="s">
        <v>24821</v>
      </c>
      <c r="F1320" s="6" t="s">
        <v>24822</v>
      </c>
      <c r="G1320" s="6" t="s">
        <v>27161</v>
      </c>
    </row>
    <row r="1321">
      <c r="A1321" s="6" t="s">
        <v>27162</v>
      </c>
      <c r="B1321" s="6" t="s">
        <v>99</v>
      </c>
      <c r="C1321" s="6" t="s">
        <v>3039</v>
      </c>
      <c r="D1321" s="6" t="s">
        <v>1011</v>
      </c>
      <c r="E1321" s="6" t="s">
        <v>416</v>
      </c>
      <c r="F1321" s="6" t="s">
        <v>1008</v>
      </c>
      <c r="G1321" s="6" t="s">
        <v>27163</v>
      </c>
    </row>
    <row r="1322">
      <c r="A1322" s="6" t="s">
        <v>27164</v>
      </c>
      <c r="B1322" s="6" t="s">
        <v>99</v>
      </c>
      <c r="C1322" s="6" t="s">
        <v>3041</v>
      </c>
      <c r="D1322" s="6" t="s">
        <v>37</v>
      </c>
      <c r="E1322" s="6" t="s">
        <v>24821</v>
      </c>
      <c r="F1322" s="6" t="s">
        <v>2786</v>
      </c>
      <c r="G1322" s="6" t="s">
        <v>27165</v>
      </c>
    </row>
    <row r="1323">
      <c r="A1323" s="6" t="s">
        <v>27166</v>
      </c>
      <c r="B1323" s="6" t="s">
        <v>99</v>
      </c>
      <c r="C1323" s="6" t="s">
        <v>3041</v>
      </c>
      <c r="D1323" s="6" t="s">
        <v>1011</v>
      </c>
      <c r="E1323" s="6" t="s">
        <v>416</v>
      </c>
      <c r="F1323" s="6" t="s">
        <v>2786</v>
      </c>
      <c r="G1323" s="6" t="s">
        <v>27165</v>
      </c>
    </row>
    <row r="1324">
      <c r="A1324" s="6" t="s">
        <v>27167</v>
      </c>
      <c r="B1324" s="6" t="s">
        <v>99</v>
      </c>
      <c r="C1324" s="6" t="s">
        <v>3043</v>
      </c>
      <c r="D1324" s="6" t="s">
        <v>37</v>
      </c>
      <c r="E1324" s="6" t="s">
        <v>416</v>
      </c>
      <c r="F1324" s="6" t="s">
        <v>3044</v>
      </c>
      <c r="G1324" s="6" t="s">
        <v>27168</v>
      </c>
    </row>
    <row r="1325">
      <c r="A1325" s="6" t="s">
        <v>27169</v>
      </c>
      <c r="B1325" s="6" t="s">
        <v>99</v>
      </c>
      <c r="C1325" s="6" t="s">
        <v>3043</v>
      </c>
      <c r="D1325" s="6" t="s">
        <v>1011</v>
      </c>
      <c r="E1325" s="6" t="s">
        <v>24821</v>
      </c>
      <c r="F1325" s="6" t="s">
        <v>3044</v>
      </c>
      <c r="G1325" s="6" t="s">
        <v>27168</v>
      </c>
    </row>
    <row r="1326">
      <c r="A1326" s="6" t="s">
        <v>27170</v>
      </c>
      <c r="B1326" s="6" t="s">
        <v>99</v>
      </c>
      <c r="C1326" s="6" t="s">
        <v>3046</v>
      </c>
      <c r="D1326" s="6" t="s">
        <v>1011</v>
      </c>
      <c r="E1326" s="6" t="s">
        <v>24821</v>
      </c>
      <c r="F1326" s="6" t="s">
        <v>24822</v>
      </c>
      <c r="G1326" s="6" t="s">
        <v>27171</v>
      </c>
    </row>
    <row r="1327">
      <c r="A1327" s="6" t="s">
        <v>27172</v>
      </c>
      <c r="B1327" s="6" t="s">
        <v>99</v>
      </c>
      <c r="C1327" s="6" t="s">
        <v>3048</v>
      </c>
      <c r="D1327" s="6" t="s">
        <v>1011</v>
      </c>
      <c r="E1327" s="6" t="s">
        <v>416</v>
      </c>
      <c r="F1327" s="6" t="s">
        <v>1008</v>
      </c>
      <c r="G1327" s="6" t="s">
        <v>27173</v>
      </c>
    </row>
    <row r="1328">
      <c r="A1328" s="6" t="s">
        <v>27174</v>
      </c>
      <c r="B1328" s="6" t="s">
        <v>99</v>
      </c>
      <c r="C1328" s="6" t="s">
        <v>3050</v>
      </c>
      <c r="D1328" s="6" t="s">
        <v>37</v>
      </c>
      <c r="E1328" s="6" t="s">
        <v>24821</v>
      </c>
      <c r="F1328" s="6" t="s">
        <v>3051</v>
      </c>
      <c r="G1328" s="6" t="s">
        <v>27175</v>
      </c>
    </row>
    <row r="1329">
      <c r="A1329" s="6" t="s">
        <v>27176</v>
      </c>
      <c r="B1329" s="6" t="s">
        <v>99</v>
      </c>
      <c r="C1329" s="6" t="s">
        <v>3050</v>
      </c>
      <c r="D1329" s="6" t="s">
        <v>1011</v>
      </c>
      <c r="E1329" s="6" t="s">
        <v>416</v>
      </c>
      <c r="F1329" s="6" t="s">
        <v>3051</v>
      </c>
      <c r="G1329" s="6" t="s">
        <v>27175</v>
      </c>
    </row>
    <row r="1330">
      <c r="A1330" s="6" t="s">
        <v>27177</v>
      </c>
      <c r="B1330" s="6" t="s">
        <v>99</v>
      </c>
      <c r="C1330" s="6" t="s">
        <v>3053</v>
      </c>
      <c r="D1330" s="6" t="s">
        <v>37</v>
      </c>
      <c r="E1330" s="6" t="s">
        <v>416</v>
      </c>
      <c r="F1330" s="6" t="s">
        <v>3054</v>
      </c>
      <c r="G1330" s="6" t="s">
        <v>27178</v>
      </c>
    </row>
    <row r="1331">
      <c r="A1331" s="6" t="s">
        <v>27179</v>
      </c>
      <c r="B1331" s="6" t="s">
        <v>99</v>
      </c>
      <c r="C1331" s="6" t="s">
        <v>3053</v>
      </c>
      <c r="D1331" s="6" t="s">
        <v>1011</v>
      </c>
      <c r="E1331" s="6" t="s">
        <v>24821</v>
      </c>
      <c r="F1331" s="6" t="s">
        <v>3054</v>
      </c>
      <c r="G1331" s="6" t="s">
        <v>27178</v>
      </c>
    </row>
    <row r="1332">
      <c r="A1332" s="6" t="s">
        <v>27180</v>
      </c>
      <c r="B1332" s="6" t="s">
        <v>99</v>
      </c>
      <c r="C1332" s="6" t="s">
        <v>3056</v>
      </c>
      <c r="D1332" s="6" t="s">
        <v>1011</v>
      </c>
      <c r="E1332" s="6" t="s">
        <v>24821</v>
      </c>
      <c r="F1332" s="6" t="s">
        <v>24822</v>
      </c>
      <c r="G1332" s="6" t="s">
        <v>27181</v>
      </c>
    </row>
    <row r="1333">
      <c r="A1333" s="6" t="s">
        <v>27182</v>
      </c>
      <c r="B1333" s="6" t="s">
        <v>99</v>
      </c>
      <c r="C1333" s="6" t="s">
        <v>3058</v>
      </c>
      <c r="D1333" s="6" t="s">
        <v>1011</v>
      </c>
      <c r="E1333" s="6" t="s">
        <v>416</v>
      </c>
      <c r="F1333" s="6" t="s">
        <v>1040</v>
      </c>
      <c r="G1333" s="6" t="s">
        <v>27183</v>
      </c>
    </row>
    <row r="1334">
      <c r="A1334" s="6" t="s">
        <v>27184</v>
      </c>
      <c r="B1334" s="6" t="s">
        <v>99</v>
      </c>
      <c r="C1334" s="6" t="s">
        <v>3062</v>
      </c>
      <c r="D1334" s="6" t="s">
        <v>1011</v>
      </c>
      <c r="E1334" s="6" t="s">
        <v>416</v>
      </c>
      <c r="F1334" s="6" t="s">
        <v>1046</v>
      </c>
      <c r="G1334" s="6" t="s">
        <v>27185</v>
      </c>
    </row>
    <row r="1335">
      <c r="A1335" s="6" t="s">
        <v>27186</v>
      </c>
      <c r="B1335" s="6" t="s">
        <v>99</v>
      </c>
      <c r="C1335" s="6" t="s">
        <v>3066</v>
      </c>
      <c r="D1335" s="6" t="s">
        <v>37</v>
      </c>
      <c r="E1335" s="6" t="s">
        <v>24821</v>
      </c>
      <c r="F1335" s="6" t="s">
        <v>3067</v>
      </c>
      <c r="G1335" s="6" t="s">
        <v>27187</v>
      </c>
    </row>
    <row r="1336">
      <c r="A1336" s="6" t="s">
        <v>27188</v>
      </c>
      <c r="B1336" s="6" t="s">
        <v>99</v>
      </c>
      <c r="C1336" s="6" t="s">
        <v>3066</v>
      </c>
      <c r="D1336" s="6" t="s">
        <v>1011</v>
      </c>
      <c r="E1336" s="6" t="s">
        <v>416</v>
      </c>
      <c r="F1336" s="6" t="s">
        <v>3067</v>
      </c>
      <c r="G1336" s="6" t="s">
        <v>27187</v>
      </c>
    </row>
    <row r="1337">
      <c r="A1337" s="6" t="s">
        <v>27189</v>
      </c>
      <c r="B1337" s="6" t="s">
        <v>99</v>
      </c>
      <c r="C1337" s="6" t="s">
        <v>3072</v>
      </c>
      <c r="D1337" s="6" t="s">
        <v>37</v>
      </c>
      <c r="E1337" s="6" t="s">
        <v>416</v>
      </c>
      <c r="F1337" s="6" t="s">
        <v>3073</v>
      </c>
      <c r="G1337" s="6" t="s">
        <v>27190</v>
      </c>
    </row>
    <row r="1338">
      <c r="A1338" s="6" t="s">
        <v>27191</v>
      </c>
      <c r="B1338" s="6" t="s">
        <v>99</v>
      </c>
      <c r="C1338" s="6" t="s">
        <v>3072</v>
      </c>
      <c r="D1338" s="6" t="s">
        <v>1011</v>
      </c>
      <c r="E1338" s="6" t="s">
        <v>24821</v>
      </c>
      <c r="F1338" s="6" t="s">
        <v>3073</v>
      </c>
      <c r="G1338" s="6" t="s">
        <v>27190</v>
      </c>
    </row>
    <row r="1339">
      <c r="A1339" s="6" t="s">
        <v>27192</v>
      </c>
      <c r="B1339" s="6" t="s">
        <v>99</v>
      </c>
      <c r="C1339" s="6" t="s">
        <v>3075</v>
      </c>
      <c r="D1339" s="6" t="s">
        <v>1011</v>
      </c>
      <c r="E1339" s="6" t="s">
        <v>24821</v>
      </c>
      <c r="F1339" s="6" t="s">
        <v>25442</v>
      </c>
      <c r="G1339" s="6" t="s">
        <v>27193</v>
      </c>
    </row>
    <row r="1340">
      <c r="A1340" s="6" t="s">
        <v>27194</v>
      </c>
      <c r="B1340" s="6" t="s">
        <v>99</v>
      </c>
      <c r="C1340" s="6" t="s">
        <v>3077</v>
      </c>
      <c r="D1340" s="6" t="s">
        <v>1011</v>
      </c>
      <c r="E1340" s="6" t="s">
        <v>416</v>
      </c>
      <c r="F1340" s="6" t="s">
        <v>1008</v>
      </c>
      <c r="G1340" s="6" t="s">
        <v>27195</v>
      </c>
    </row>
    <row r="1341">
      <c r="A1341" s="6" t="s">
        <v>27196</v>
      </c>
      <c r="B1341" s="6" t="s">
        <v>99</v>
      </c>
      <c r="C1341" s="6" t="s">
        <v>3079</v>
      </c>
      <c r="D1341" s="6" t="s">
        <v>37</v>
      </c>
      <c r="E1341" s="6" t="s">
        <v>24821</v>
      </c>
      <c r="F1341" s="6" t="s">
        <v>3080</v>
      </c>
      <c r="G1341" s="6" t="s">
        <v>27197</v>
      </c>
    </row>
    <row r="1342">
      <c r="A1342" s="6" t="s">
        <v>27198</v>
      </c>
      <c r="B1342" s="6" t="s">
        <v>99</v>
      </c>
      <c r="C1342" s="6" t="s">
        <v>3079</v>
      </c>
      <c r="D1342" s="6" t="s">
        <v>1011</v>
      </c>
      <c r="E1342" s="6" t="s">
        <v>416</v>
      </c>
      <c r="F1342" s="6" t="s">
        <v>3080</v>
      </c>
      <c r="G1342" s="6" t="s">
        <v>27197</v>
      </c>
    </row>
    <row r="1343">
      <c r="A1343" s="6" t="s">
        <v>27199</v>
      </c>
      <c r="B1343" s="6" t="s">
        <v>99</v>
      </c>
      <c r="C1343" s="6" t="s">
        <v>3082</v>
      </c>
      <c r="D1343" s="6" t="s">
        <v>37</v>
      </c>
      <c r="E1343" s="6" t="s">
        <v>416</v>
      </c>
      <c r="F1343" s="6" t="s">
        <v>3083</v>
      </c>
      <c r="G1343" s="6" t="s">
        <v>27200</v>
      </c>
    </row>
    <row r="1344">
      <c r="A1344" s="6" t="s">
        <v>27201</v>
      </c>
      <c r="B1344" s="6" t="s">
        <v>99</v>
      </c>
      <c r="C1344" s="6" t="s">
        <v>3082</v>
      </c>
      <c r="D1344" s="6" t="s">
        <v>1011</v>
      </c>
      <c r="E1344" s="6" t="s">
        <v>24821</v>
      </c>
      <c r="F1344" s="6" t="s">
        <v>3083</v>
      </c>
      <c r="G1344" s="6" t="s">
        <v>27200</v>
      </c>
    </row>
    <row r="1345">
      <c r="A1345" s="6" t="s">
        <v>27202</v>
      </c>
      <c r="B1345" s="6" t="s">
        <v>99</v>
      </c>
      <c r="C1345" s="6" t="s">
        <v>3085</v>
      </c>
      <c r="D1345" s="6" t="s">
        <v>1011</v>
      </c>
      <c r="E1345" s="6" t="s">
        <v>24821</v>
      </c>
      <c r="F1345" s="6" t="s">
        <v>25442</v>
      </c>
      <c r="G1345" s="6" t="s">
        <v>27203</v>
      </c>
    </row>
    <row r="1346">
      <c r="A1346" s="6" t="s">
        <v>27204</v>
      </c>
      <c r="B1346" s="6" t="s">
        <v>99</v>
      </c>
      <c r="C1346" s="6" t="s">
        <v>3087</v>
      </c>
      <c r="D1346" s="6" t="s">
        <v>1011</v>
      </c>
      <c r="E1346" s="6" t="s">
        <v>416</v>
      </c>
      <c r="F1346" s="6" t="s">
        <v>1008</v>
      </c>
      <c r="G1346" s="6" t="s">
        <v>27205</v>
      </c>
    </row>
    <row r="1347">
      <c r="A1347" s="6" t="s">
        <v>27206</v>
      </c>
      <c r="B1347" s="6" t="s">
        <v>99</v>
      </c>
      <c r="C1347" s="6" t="s">
        <v>3089</v>
      </c>
      <c r="D1347" s="6" t="s">
        <v>37</v>
      </c>
      <c r="E1347" s="6" t="s">
        <v>24821</v>
      </c>
      <c r="F1347" s="6" t="s">
        <v>3090</v>
      </c>
      <c r="G1347" s="6" t="s">
        <v>27207</v>
      </c>
    </row>
    <row r="1348">
      <c r="A1348" s="6" t="s">
        <v>27208</v>
      </c>
      <c r="B1348" s="6" t="s">
        <v>99</v>
      </c>
      <c r="C1348" s="6" t="s">
        <v>3089</v>
      </c>
      <c r="D1348" s="6" t="s">
        <v>1011</v>
      </c>
      <c r="E1348" s="6" t="s">
        <v>416</v>
      </c>
      <c r="F1348" s="6" t="s">
        <v>3090</v>
      </c>
      <c r="G1348" s="6" t="s">
        <v>27207</v>
      </c>
    </row>
    <row r="1349">
      <c r="A1349" s="6" t="s">
        <v>27209</v>
      </c>
      <c r="B1349" s="6" t="s">
        <v>99</v>
      </c>
      <c r="C1349" s="6" t="s">
        <v>3092</v>
      </c>
      <c r="D1349" s="6" t="s">
        <v>37</v>
      </c>
      <c r="E1349" s="6" t="s">
        <v>416</v>
      </c>
      <c r="F1349" s="6" t="s">
        <v>3093</v>
      </c>
      <c r="G1349" s="6" t="s">
        <v>3096</v>
      </c>
    </row>
    <row r="1350">
      <c r="A1350" s="6" t="s">
        <v>27210</v>
      </c>
      <c r="B1350" s="6" t="s">
        <v>99</v>
      </c>
      <c r="C1350" s="6" t="s">
        <v>3092</v>
      </c>
      <c r="D1350" s="6" t="s">
        <v>1011</v>
      </c>
      <c r="E1350" s="6" t="s">
        <v>24821</v>
      </c>
      <c r="F1350" s="6" t="s">
        <v>3093</v>
      </c>
      <c r="G1350" s="6" t="s">
        <v>3096</v>
      </c>
    </row>
    <row r="1351">
      <c r="A1351" s="6" t="s">
        <v>27211</v>
      </c>
      <c r="B1351" s="6" t="s">
        <v>99</v>
      </c>
      <c r="C1351" s="6" t="s">
        <v>3095</v>
      </c>
      <c r="D1351" s="6" t="s">
        <v>1011</v>
      </c>
      <c r="E1351" s="6" t="s">
        <v>24821</v>
      </c>
      <c r="F1351" s="6" t="s">
        <v>25442</v>
      </c>
      <c r="G1351" s="6" t="s">
        <v>27212</v>
      </c>
    </row>
    <row r="1352">
      <c r="A1352" s="6" t="s">
        <v>27213</v>
      </c>
      <c r="B1352" s="6" t="s">
        <v>99</v>
      </c>
      <c r="C1352" s="6" t="s">
        <v>3097</v>
      </c>
      <c r="D1352" s="6" t="s">
        <v>1011</v>
      </c>
      <c r="E1352" s="6" t="s">
        <v>416</v>
      </c>
      <c r="F1352" s="6" t="s">
        <v>1040</v>
      </c>
      <c r="G1352" s="6" t="s">
        <v>27214</v>
      </c>
    </row>
    <row r="1353">
      <c r="A1353" s="6" t="s">
        <v>27215</v>
      </c>
      <c r="B1353" s="6" t="s">
        <v>99</v>
      </c>
      <c r="C1353" s="6" t="s">
        <v>3101</v>
      </c>
      <c r="D1353" s="6" t="s">
        <v>1011</v>
      </c>
      <c r="E1353" s="6" t="s">
        <v>416</v>
      </c>
      <c r="F1353" s="6" t="s">
        <v>1096</v>
      </c>
      <c r="G1353" s="6" t="s">
        <v>27216</v>
      </c>
    </row>
    <row r="1354">
      <c r="A1354" s="6" t="s">
        <v>27217</v>
      </c>
      <c r="B1354" s="6" t="s">
        <v>99</v>
      </c>
      <c r="C1354" s="6" t="s">
        <v>3105</v>
      </c>
      <c r="D1354" s="6" t="s">
        <v>37</v>
      </c>
      <c r="E1354" s="6" t="s">
        <v>24821</v>
      </c>
      <c r="F1354" s="6" t="s">
        <v>3106</v>
      </c>
      <c r="G1354" s="6" t="s">
        <v>27218</v>
      </c>
    </row>
    <row r="1355">
      <c r="A1355" s="6" t="s">
        <v>27219</v>
      </c>
      <c r="B1355" s="6" t="s">
        <v>99</v>
      </c>
      <c r="C1355" s="6" t="s">
        <v>3105</v>
      </c>
      <c r="D1355" s="6" t="s">
        <v>1011</v>
      </c>
      <c r="E1355" s="6" t="s">
        <v>416</v>
      </c>
      <c r="F1355" s="6" t="s">
        <v>3106</v>
      </c>
      <c r="G1355" s="6" t="s">
        <v>27218</v>
      </c>
    </row>
    <row r="1356">
      <c r="A1356" s="6" t="s">
        <v>27220</v>
      </c>
      <c r="B1356" s="6" t="s">
        <v>99</v>
      </c>
      <c r="C1356" s="6" t="s">
        <v>3110</v>
      </c>
      <c r="D1356" s="6" t="s">
        <v>37</v>
      </c>
      <c r="E1356" s="6" t="s">
        <v>416</v>
      </c>
      <c r="F1356" s="6" t="s">
        <v>3111</v>
      </c>
      <c r="G1356" s="6" t="s">
        <v>27221</v>
      </c>
    </row>
    <row r="1357">
      <c r="A1357" s="6" t="s">
        <v>27222</v>
      </c>
      <c r="B1357" s="6" t="s">
        <v>99</v>
      </c>
      <c r="C1357" s="6" t="s">
        <v>3110</v>
      </c>
      <c r="D1357" s="6" t="s">
        <v>1011</v>
      </c>
      <c r="E1357" s="6" t="s">
        <v>24821</v>
      </c>
      <c r="F1357" s="6" t="s">
        <v>3111</v>
      </c>
      <c r="G1357" s="6" t="s">
        <v>27221</v>
      </c>
    </row>
    <row r="1358">
      <c r="A1358" s="6" t="s">
        <v>27223</v>
      </c>
      <c r="B1358" s="6" t="s">
        <v>99</v>
      </c>
      <c r="C1358" s="6" t="s">
        <v>3113</v>
      </c>
      <c r="D1358" s="6" t="s">
        <v>1011</v>
      </c>
      <c r="E1358" s="6" t="s">
        <v>24821</v>
      </c>
      <c r="F1358" s="6" t="s">
        <v>25485</v>
      </c>
      <c r="G1358" s="6" t="s">
        <v>27224</v>
      </c>
    </row>
    <row r="1359">
      <c r="A1359" s="6" t="s">
        <v>27225</v>
      </c>
      <c r="B1359" s="6" t="s">
        <v>99</v>
      </c>
      <c r="C1359" s="6" t="s">
        <v>3115</v>
      </c>
      <c r="D1359" s="6" t="s">
        <v>1011</v>
      </c>
      <c r="E1359" s="6" t="s">
        <v>416</v>
      </c>
      <c r="F1359" s="6" t="s">
        <v>1008</v>
      </c>
      <c r="G1359" s="6" t="s">
        <v>27226</v>
      </c>
    </row>
    <row r="1360">
      <c r="A1360" s="6" t="s">
        <v>27227</v>
      </c>
      <c r="B1360" s="6" t="s">
        <v>99</v>
      </c>
      <c r="C1360" s="6" t="s">
        <v>3117</v>
      </c>
      <c r="D1360" s="6" t="s">
        <v>37</v>
      </c>
      <c r="E1360" s="6" t="s">
        <v>24821</v>
      </c>
      <c r="F1360" s="6" t="s">
        <v>3118</v>
      </c>
      <c r="G1360" s="6" t="s">
        <v>27228</v>
      </c>
    </row>
    <row r="1361">
      <c r="A1361" s="6" t="s">
        <v>27229</v>
      </c>
      <c r="B1361" s="6" t="s">
        <v>99</v>
      </c>
      <c r="C1361" s="6" t="s">
        <v>3117</v>
      </c>
      <c r="D1361" s="6" t="s">
        <v>1011</v>
      </c>
      <c r="E1361" s="6" t="s">
        <v>416</v>
      </c>
      <c r="F1361" s="6" t="s">
        <v>3118</v>
      </c>
      <c r="G1361" s="6" t="s">
        <v>27228</v>
      </c>
    </row>
    <row r="1362">
      <c r="A1362" s="6" t="s">
        <v>27230</v>
      </c>
      <c r="B1362" s="6" t="s">
        <v>99</v>
      </c>
      <c r="C1362" s="6" t="s">
        <v>3120</v>
      </c>
      <c r="D1362" s="6" t="s">
        <v>37</v>
      </c>
      <c r="E1362" s="6" t="s">
        <v>416</v>
      </c>
      <c r="F1362" s="6" t="s">
        <v>3121</v>
      </c>
      <c r="G1362" s="6" t="s">
        <v>27231</v>
      </c>
    </row>
    <row r="1363">
      <c r="A1363" s="6" t="s">
        <v>27232</v>
      </c>
      <c r="B1363" s="6" t="s">
        <v>99</v>
      </c>
      <c r="C1363" s="6" t="s">
        <v>3120</v>
      </c>
      <c r="D1363" s="6" t="s">
        <v>1011</v>
      </c>
      <c r="E1363" s="6" t="s">
        <v>24821</v>
      </c>
      <c r="F1363" s="6" t="s">
        <v>3121</v>
      </c>
      <c r="G1363" s="6" t="s">
        <v>27231</v>
      </c>
    </row>
    <row r="1364">
      <c r="A1364" s="6" t="s">
        <v>27233</v>
      </c>
      <c r="B1364" s="6" t="s">
        <v>99</v>
      </c>
      <c r="C1364" s="6" t="s">
        <v>3123</v>
      </c>
      <c r="D1364" s="6" t="s">
        <v>1011</v>
      </c>
      <c r="E1364" s="6" t="s">
        <v>24821</v>
      </c>
      <c r="F1364" s="6" t="s">
        <v>25485</v>
      </c>
      <c r="G1364" s="6" t="s">
        <v>27234</v>
      </c>
    </row>
    <row r="1365">
      <c r="A1365" s="6" t="s">
        <v>27235</v>
      </c>
      <c r="B1365" s="6" t="s">
        <v>99</v>
      </c>
      <c r="C1365" s="6" t="s">
        <v>3125</v>
      </c>
      <c r="D1365" s="6" t="s">
        <v>1011</v>
      </c>
      <c r="E1365" s="6" t="s">
        <v>416</v>
      </c>
      <c r="F1365" s="6" t="s">
        <v>1008</v>
      </c>
      <c r="G1365" s="6" t="s">
        <v>27236</v>
      </c>
    </row>
    <row r="1366">
      <c r="A1366" s="6" t="s">
        <v>27237</v>
      </c>
      <c r="B1366" s="6" t="s">
        <v>99</v>
      </c>
      <c r="C1366" s="6" t="s">
        <v>3127</v>
      </c>
      <c r="D1366" s="6" t="s">
        <v>37</v>
      </c>
      <c r="E1366" s="6" t="s">
        <v>24821</v>
      </c>
      <c r="F1366" s="6" t="s">
        <v>3128</v>
      </c>
      <c r="G1366" s="6" t="s">
        <v>27238</v>
      </c>
    </row>
    <row r="1367">
      <c r="A1367" s="6" t="s">
        <v>27239</v>
      </c>
      <c r="B1367" s="6" t="s">
        <v>99</v>
      </c>
      <c r="C1367" s="6" t="s">
        <v>3127</v>
      </c>
      <c r="D1367" s="6" t="s">
        <v>1011</v>
      </c>
      <c r="E1367" s="6" t="s">
        <v>416</v>
      </c>
      <c r="F1367" s="6" t="s">
        <v>3128</v>
      </c>
      <c r="G1367" s="6" t="s">
        <v>27238</v>
      </c>
    </row>
    <row r="1368">
      <c r="A1368" s="6" t="s">
        <v>27240</v>
      </c>
      <c r="B1368" s="6" t="s">
        <v>99</v>
      </c>
      <c r="C1368" s="6" t="s">
        <v>3130</v>
      </c>
      <c r="D1368" s="6" t="s">
        <v>37</v>
      </c>
      <c r="E1368" s="6" t="s">
        <v>416</v>
      </c>
      <c r="F1368" s="6" t="s">
        <v>3131</v>
      </c>
      <c r="G1368" s="6" t="s">
        <v>27241</v>
      </c>
    </row>
    <row r="1369">
      <c r="A1369" s="6" t="s">
        <v>27242</v>
      </c>
      <c r="B1369" s="6" t="s">
        <v>99</v>
      </c>
      <c r="C1369" s="6" t="s">
        <v>3130</v>
      </c>
      <c r="D1369" s="6" t="s">
        <v>1011</v>
      </c>
      <c r="E1369" s="6" t="s">
        <v>24821</v>
      </c>
      <c r="F1369" s="6" t="s">
        <v>3131</v>
      </c>
      <c r="G1369" s="6" t="s">
        <v>27241</v>
      </c>
    </row>
    <row r="1370">
      <c r="A1370" s="6" t="s">
        <v>27243</v>
      </c>
      <c r="B1370" s="6" t="s">
        <v>99</v>
      </c>
      <c r="C1370" s="6" t="s">
        <v>3133</v>
      </c>
      <c r="D1370" s="6" t="s">
        <v>1011</v>
      </c>
      <c r="E1370" s="6" t="s">
        <v>24821</v>
      </c>
      <c r="F1370" s="6" t="s">
        <v>25485</v>
      </c>
      <c r="G1370" s="6" t="s">
        <v>27244</v>
      </c>
    </row>
    <row r="1371">
      <c r="A1371" s="6" t="s">
        <v>27245</v>
      </c>
      <c r="B1371" s="6" t="s">
        <v>99</v>
      </c>
      <c r="C1371" s="6" t="s">
        <v>3135</v>
      </c>
      <c r="D1371" s="6" t="s">
        <v>1011</v>
      </c>
      <c r="E1371" s="6" t="s">
        <v>416</v>
      </c>
      <c r="F1371" s="6" t="s">
        <v>1008</v>
      </c>
      <c r="G1371" s="6" t="s">
        <v>27246</v>
      </c>
    </row>
    <row r="1372">
      <c r="A1372" s="6" t="s">
        <v>27247</v>
      </c>
      <c r="B1372" s="6" t="s">
        <v>99</v>
      </c>
      <c r="C1372" s="6" t="s">
        <v>3137</v>
      </c>
      <c r="D1372" s="6" t="s">
        <v>37</v>
      </c>
      <c r="E1372" s="6" t="s">
        <v>24821</v>
      </c>
      <c r="F1372" s="6" t="s">
        <v>3138</v>
      </c>
      <c r="G1372" s="6" t="s">
        <v>27248</v>
      </c>
    </row>
    <row r="1373">
      <c r="A1373" s="6" t="s">
        <v>27249</v>
      </c>
      <c r="B1373" s="6" t="s">
        <v>99</v>
      </c>
      <c r="C1373" s="6" t="s">
        <v>3137</v>
      </c>
      <c r="D1373" s="6" t="s">
        <v>1011</v>
      </c>
      <c r="E1373" s="6" t="s">
        <v>416</v>
      </c>
      <c r="F1373" s="6" t="s">
        <v>3138</v>
      </c>
      <c r="G1373" s="6" t="s">
        <v>27248</v>
      </c>
    </row>
    <row r="1374">
      <c r="A1374" s="6" t="s">
        <v>27250</v>
      </c>
      <c r="B1374" s="6" t="s">
        <v>99</v>
      </c>
      <c r="C1374" s="6" t="s">
        <v>3140</v>
      </c>
      <c r="D1374" s="6" t="s">
        <v>37</v>
      </c>
      <c r="E1374" s="6" t="s">
        <v>416</v>
      </c>
      <c r="F1374" s="6" t="s">
        <v>3141</v>
      </c>
      <c r="G1374" s="6" t="s">
        <v>27251</v>
      </c>
    </row>
    <row r="1375">
      <c r="A1375" s="6" t="s">
        <v>27252</v>
      </c>
      <c r="B1375" s="6" t="s">
        <v>99</v>
      </c>
      <c r="C1375" s="6" t="s">
        <v>3140</v>
      </c>
      <c r="D1375" s="6" t="s">
        <v>1011</v>
      </c>
      <c r="E1375" s="6" t="s">
        <v>24821</v>
      </c>
      <c r="F1375" s="6" t="s">
        <v>3141</v>
      </c>
      <c r="G1375" s="6" t="s">
        <v>27251</v>
      </c>
    </row>
    <row r="1376">
      <c r="A1376" s="6" t="s">
        <v>27253</v>
      </c>
      <c r="B1376" s="6" t="s">
        <v>99</v>
      </c>
      <c r="C1376" s="6" t="s">
        <v>3143</v>
      </c>
      <c r="D1376" s="6" t="s">
        <v>1011</v>
      </c>
      <c r="E1376" s="6" t="s">
        <v>24821</v>
      </c>
      <c r="F1376" s="6" t="s">
        <v>25485</v>
      </c>
      <c r="G1376" s="6" t="s">
        <v>27254</v>
      </c>
    </row>
    <row r="1377">
      <c r="A1377" s="6" t="s">
        <v>27255</v>
      </c>
      <c r="B1377" s="6" t="s">
        <v>99</v>
      </c>
      <c r="C1377" s="6" t="s">
        <v>3145</v>
      </c>
      <c r="D1377" s="6" t="s">
        <v>1011</v>
      </c>
      <c r="E1377" s="6" t="s">
        <v>416</v>
      </c>
      <c r="F1377" s="6" t="s">
        <v>1008</v>
      </c>
      <c r="G1377" s="6" t="s">
        <v>27256</v>
      </c>
    </row>
    <row r="1378">
      <c r="A1378" s="6" t="s">
        <v>27257</v>
      </c>
      <c r="B1378" s="6" t="s">
        <v>99</v>
      </c>
      <c r="C1378" s="6" t="s">
        <v>3147</v>
      </c>
      <c r="D1378" s="6" t="s">
        <v>37</v>
      </c>
      <c r="E1378" s="6" t="s">
        <v>24821</v>
      </c>
      <c r="F1378" s="6" t="s">
        <v>3148</v>
      </c>
      <c r="G1378" s="6" t="s">
        <v>27258</v>
      </c>
    </row>
    <row r="1379">
      <c r="A1379" s="6" t="s">
        <v>27259</v>
      </c>
      <c r="B1379" s="6" t="s">
        <v>99</v>
      </c>
      <c r="C1379" s="6" t="s">
        <v>3147</v>
      </c>
      <c r="D1379" s="6" t="s">
        <v>1011</v>
      </c>
      <c r="E1379" s="6" t="s">
        <v>416</v>
      </c>
      <c r="F1379" s="6" t="s">
        <v>3148</v>
      </c>
      <c r="G1379" s="6" t="s">
        <v>27258</v>
      </c>
    </row>
    <row r="1380">
      <c r="A1380" s="6" t="s">
        <v>27260</v>
      </c>
      <c r="B1380" s="6" t="s">
        <v>99</v>
      </c>
      <c r="C1380" s="6" t="s">
        <v>3150</v>
      </c>
      <c r="D1380" s="6" t="s">
        <v>37</v>
      </c>
      <c r="E1380" s="6" t="s">
        <v>416</v>
      </c>
      <c r="F1380" s="6" t="s">
        <v>3151</v>
      </c>
      <c r="G1380" s="6" t="s">
        <v>27261</v>
      </c>
    </row>
    <row r="1381">
      <c r="A1381" s="6" t="s">
        <v>27262</v>
      </c>
      <c r="B1381" s="6" t="s">
        <v>99</v>
      </c>
      <c r="C1381" s="6" t="s">
        <v>3150</v>
      </c>
      <c r="D1381" s="6" t="s">
        <v>1011</v>
      </c>
      <c r="E1381" s="6" t="s">
        <v>24821</v>
      </c>
      <c r="F1381" s="6" t="s">
        <v>3151</v>
      </c>
      <c r="G1381" s="6" t="s">
        <v>27261</v>
      </c>
    </row>
    <row r="1382">
      <c r="A1382" s="6" t="s">
        <v>27263</v>
      </c>
      <c r="B1382" s="6" t="s">
        <v>99</v>
      </c>
      <c r="C1382" s="6" t="s">
        <v>3153</v>
      </c>
      <c r="D1382" s="6" t="s">
        <v>1011</v>
      </c>
      <c r="E1382" s="6" t="s">
        <v>24821</v>
      </c>
      <c r="F1382" s="6" t="s">
        <v>25485</v>
      </c>
      <c r="G1382" s="6" t="s">
        <v>27264</v>
      </c>
    </row>
    <row r="1383">
      <c r="A1383" s="6" t="s">
        <v>27265</v>
      </c>
      <c r="B1383" s="6" t="s">
        <v>99</v>
      </c>
      <c r="C1383" s="6" t="s">
        <v>3155</v>
      </c>
      <c r="D1383" s="6" t="s">
        <v>1011</v>
      </c>
      <c r="E1383" s="6" t="s">
        <v>416</v>
      </c>
      <c r="F1383" s="6" t="s">
        <v>1008</v>
      </c>
      <c r="G1383" s="6" t="s">
        <v>27266</v>
      </c>
    </row>
    <row r="1384">
      <c r="A1384" s="6" t="s">
        <v>27267</v>
      </c>
      <c r="B1384" s="6" t="s">
        <v>99</v>
      </c>
      <c r="C1384" s="6" t="s">
        <v>3157</v>
      </c>
      <c r="D1384" s="6" t="s">
        <v>37</v>
      </c>
      <c r="E1384" s="6" t="s">
        <v>24821</v>
      </c>
      <c r="F1384" s="6" t="s">
        <v>3158</v>
      </c>
      <c r="G1384" s="6" t="s">
        <v>27268</v>
      </c>
    </row>
    <row r="1385">
      <c r="A1385" s="6" t="s">
        <v>27269</v>
      </c>
      <c r="B1385" s="6" t="s">
        <v>99</v>
      </c>
      <c r="C1385" s="6" t="s">
        <v>3157</v>
      </c>
      <c r="D1385" s="6" t="s">
        <v>1011</v>
      </c>
      <c r="E1385" s="6" t="s">
        <v>416</v>
      </c>
      <c r="F1385" s="6" t="s">
        <v>3158</v>
      </c>
      <c r="G1385" s="6" t="s">
        <v>27268</v>
      </c>
    </row>
    <row r="1386">
      <c r="A1386" s="6" t="s">
        <v>27270</v>
      </c>
      <c r="B1386" s="6" t="s">
        <v>99</v>
      </c>
      <c r="C1386" s="6" t="s">
        <v>3160</v>
      </c>
      <c r="D1386" s="6" t="s">
        <v>37</v>
      </c>
      <c r="E1386" s="6" t="s">
        <v>416</v>
      </c>
      <c r="F1386" s="6" t="s">
        <v>3161</v>
      </c>
      <c r="G1386" s="6" t="s">
        <v>27271</v>
      </c>
    </row>
    <row r="1387">
      <c r="A1387" s="6" t="s">
        <v>27272</v>
      </c>
      <c r="B1387" s="6" t="s">
        <v>99</v>
      </c>
      <c r="C1387" s="6" t="s">
        <v>3160</v>
      </c>
      <c r="D1387" s="6" t="s">
        <v>1011</v>
      </c>
      <c r="E1387" s="6" t="s">
        <v>24821</v>
      </c>
      <c r="F1387" s="6" t="s">
        <v>3161</v>
      </c>
      <c r="G1387" s="6" t="s">
        <v>27271</v>
      </c>
    </row>
    <row r="1388">
      <c r="A1388" s="6" t="s">
        <v>27273</v>
      </c>
      <c r="B1388" s="6" t="s">
        <v>99</v>
      </c>
      <c r="C1388" s="6" t="s">
        <v>3163</v>
      </c>
      <c r="D1388" s="6" t="s">
        <v>1011</v>
      </c>
      <c r="E1388" s="6" t="s">
        <v>24821</v>
      </c>
      <c r="F1388" s="6" t="s">
        <v>25485</v>
      </c>
      <c r="G1388" s="6" t="s">
        <v>27274</v>
      </c>
    </row>
    <row r="1389">
      <c r="A1389" s="6" t="s">
        <v>27275</v>
      </c>
      <c r="B1389" s="6" t="s">
        <v>99</v>
      </c>
      <c r="C1389" s="6" t="s">
        <v>3165</v>
      </c>
      <c r="D1389" s="6" t="s">
        <v>1011</v>
      </c>
      <c r="E1389" s="6" t="s">
        <v>416</v>
      </c>
      <c r="F1389" s="6" t="s">
        <v>1040</v>
      </c>
      <c r="G1389" s="6" t="s">
        <v>27276</v>
      </c>
    </row>
    <row r="1390">
      <c r="A1390" s="6" t="s">
        <v>27277</v>
      </c>
      <c r="B1390" s="6" t="s">
        <v>99</v>
      </c>
      <c r="C1390" s="6" t="s">
        <v>3169</v>
      </c>
      <c r="D1390" s="6" t="s">
        <v>1011</v>
      </c>
      <c r="E1390" s="6" t="s">
        <v>416</v>
      </c>
      <c r="F1390" s="6" t="s">
        <v>1165</v>
      </c>
      <c r="G1390" s="6" t="s">
        <v>27278</v>
      </c>
    </row>
    <row r="1391">
      <c r="A1391" s="6" t="s">
        <v>27279</v>
      </c>
      <c r="B1391" s="6" t="s">
        <v>99</v>
      </c>
      <c r="C1391" s="6" t="s">
        <v>3173</v>
      </c>
      <c r="D1391" s="6" t="s">
        <v>37</v>
      </c>
      <c r="E1391" s="6" t="s">
        <v>24821</v>
      </c>
      <c r="F1391" s="6" t="s">
        <v>3174</v>
      </c>
      <c r="G1391" s="6" t="s">
        <v>27280</v>
      </c>
    </row>
    <row r="1392">
      <c r="A1392" s="6" t="s">
        <v>27281</v>
      </c>
      <c r="B1392" s="6" t="s">
        <v>99</v>
      </c>
      <c r="C1392" s="6" t="s">
        <v>3173</v>
      </c>
      <c r="D1392" s="6" t="s">
        <v>1011</v>
      </c>
      <c r="E1392" s="6" t="s">
        <v>416</v>
      </c>
      <c r="F1392" s="6" t="s">
        <v>3174</v>
      </c>
      <c r="G1392" s="6" t="s">
        <v>27280</v>
      </c>
    </row>
    <row r="1393">
      <c r="A1393" s="6" t="s">
        <v>27282</v>
      </c>
      <c r="B1393" s="6" t="s">
        <v>99</v>
      </c>
      <c r="C1393" s="6" t="s">
        <v>3179</v>
      </c>
      <c r="D1393" s="6" t="s">
        <v>37</v>
      </c>
      <c r="E1393" s="6" t="s">
        <v>416</v>
      </c>
      <c r="F1393" s="6" t="s">
        <v>3180</v>
      </c>
      <c r="G1393" s="6" t="s">
        <v>27283</v>
      </c>
    </row>
    <row r="1394">
      <c r="A1394" s="6" t="s">
        <v>27284</v>
      </c>
      <c r="B1394" s="6" t="s">
        <v>99</v>
      </c>
      <c r="C1394" s="6" t="s">
        <v>3179</v>
      </c>
      <c r="D1394" s="6" t="s">
        <v>1011</v>
      </c>
      <c r="E1394" s="6" t="s">
        <v>24821</v>
      </c>
      <c r="F1394" s="6" t="s">
        <v>3180</v>
      </c>
      <c r="G1394" s="6" t="s">
        <v>27283</v>
      </c>
    </row>
    <row r="1395">
      <c r="A1395" s="6" t="s">
        <v>27285</v>
      </c>
      <c r="B1395" s="6" t="s">
        <v>99</v>
      </c>
      <c r="C1395" s="6" t="s">
        <v>3182</v>
      </c>
      <c r="D1395" s="6" t="s">
        <v>1011</v>
      </c>
      <c r="E1395" s="6" t="s">
        <v>24821</v>
      </c>
      <c r="F1395" s="6" t="s">
        <v>25549</v>
      </c>
      <c r="G1395" s="6" t="s">
        <v>27286</v>
      </c>
    </row>
    <row r="1396">
      <c r="A1396" s="6" t="s">
        <v>27287</v>
      </c>
      <c r="B1396" s="6" t="s">
        <v>99</v>
      </c>
      <c r="C1396" s="6" t="s">
        <v>3184</v>
      </c>
      <c r="D1396" s="6" t="s">
        <v>1011</v>
      </c>
      <c r="E1396" s="6" t="s">
        <v>416</v>
      </c>
      <c r="F1396" s="6" t="s">
        <v>1040</v>
      </c>
      <c r="G1396" s="6" t="s">
        <v>27288</v>
      </c>
    </row>
    <row r="1397">
      <c r="A1397" s="6" t="s">
        <v>27289</v>
      </c>
      <c r="B1397" s="6" t="s">
        <v>99</v>
      </c>
      <c r="C1397" s="6" t="s">
        <v>3188</v>
      </c>
      <c r="D1397" s="6" t="s">
        <v>1011</v>
      </c>
      <c r="E1397" s="6" t="s">
        <v>416</v>
      </c>
      <c r="F1397" s="6" t="s">
        <v>3189</v>
      </c>
      <c r="G1397" s="6" t="s">
        <v>27290</v>
      </c>
    </row>
    <row r="1398">
      <c r="A1398" s="6" t="s">
        <v>27291</v>
      </c>
      <c r="B1398" s="6" t="s">
        <v>99</v>
      </c>
      <c r="C1398" s="6" t="s">
        <v>3193</v>
      </c>
      <c r="D1398" s="6" t="s">
        <v>37</v>
      </c>
      <c r="E1398" s="6" t="s">
        <v>24821</v>
      </c>
      <c r="F1398" s="6" t="s">
        <v>3194</v>
      </c>
      <c r="G1398" s="6" t="s">
        <v>27292</v>
      </c>
    </row>
    <row r="1399">
      <c r="A1399" s="6" t="s">
        <v>27293</v>
      </c>
      <c r="B1399" s="6" t="s">
        <v>99</v>
      </c>
      <c r="C1399" s="6" t="s">
        <v>3193</v>
      </c>
      <c r="D1399" s="6" t="s">
        <v>1011</v>
      </c>
      <c r="E1399" s="6" t="s">
        <v>416</v>
      </c>
      <c r="F1399" s="6" t="s">
        <v>3194</v>
      </c>
      <c r="G1399" s="6" t="s">
        <v>27292</v>
      </c>
    </row>
    <row r="1400">
      <c r="A1400" s="6" t="s">
        <v>27294</v>
      </c>
      <c r="B1400" s="6" t="s">
        <v>99</v>
      </c>
      <c r="C1400" s="6" t="s">
        <v>3198</v>
      </c>
      <c r="D1400" s="6" t="s">
        <v>37</v>
      </c>
      <c r="E1400" s="6" t="s">
        <v>416</v>
      </c>
      <c r="F1400" s="6" t="s">
        <v>3199</v>
      </c>
      <c r="G1400" s="6" t="s">
        <v>27295</v>
      </c>
    </row>
    <row r="1401">
      <c r="A1401" s="6" t="s">
        <v>27296</v>
      </c>
      <c r="B1401" s="6" t="s">
        <v>99</v>
      </c>
      <c r="C1401" s="6" t="s">
        <v>3198</v>
      </c>
      <c r="D1401" s="6" t="s">
        <v>1011</v>
      </c>
      <c r="E1401" s="6" t="s">
        <v>24821</v>
      </c>
      <c r="F1401" s="6" t="s">
        <v>3199</v>
      </c>
      <c r="G1401" s="6" t="s">
        <v>27295</v>
      </c>
    </row>
    <row r="1402">
      <c r="A1402" s="6" t="s">
        <v>27297</v>
      </c>
      <c r="B1402" s="6" t="s">
        <v>99</v>
      </c>
      <c r="C1402" s="6" t="s">
        <v>3201</v>
      </c>
      <c r="D1402" s="6" t="s">
        <v>1011</v>
      </c>
      <c r="E1402" s="6" t="s">
        <v>24821</v>
      </c>
      <c r="F1402" s="6" t="s">
        <v>27090</v>
      </c>
      <c r="G1402" s="6" t="s">
        <v>27298</v>
      </c>
    </row>
    <row r="1403">
      <c r="A1403" s="6" t="s">
        <v>27299</v>
      </c>
      <c r="B1403" s="6" t="s">
        <v>99</v>
      </c>
      <c r="C1403" s="6" t="s">
        <v>3203</v>
      </c>
      <c r="D1403" s="6" t="s">
        <v>1011</v>
      </c>
      <c r="E1403" s="6" t="s">
        <v>416</v>
      </c>
      <c r="F1403" s="6" t="s">
        <v>1008</v>
      </c>
      <c r="G1403" s="6" t="s">
        <v>27300</v>
      </c>
    </row>
    <row r="1404">
      <c r="A1404" s="6" t="s">
        <v>27301</v>
      </c>
      <c r="B1404" s="6" t="s">
        <v>99</v>
      </c>
      <c r="C1404" s="6" t="s">
        <v>3205</v>
      </c>
      <c r="D1404" s="6" t="s">
        <v>37</v>
      </c>
      <c r="E1404" s="6" t="s">
        <v>24821</v>
      </c>
      <c r="F1404" s="6" t="s">
        <v>3206</v>
      </c>
      <c r="G1404" s="6" t="s">
        <v>27302</v>
      </c>
    </row>
    <row r="1405">
      <c r="A1405" s="6" t="s">
        <v>27303</v>
      </c>
      <c r="B1405" s="6" t="s">
        <v>99</v>
      </c>
      <c r="C1405" s="6" t="s">
        <v>3205</v>
      </c>
      <c r="D1405" s="6" t="s">
        <v>1011</v>
      </c>
      <c r="E1405" s="6" t="s">
        <v>416</v>
      </c>
      <c r="F1405" s="6" t="s">
        <v>3206</v>
      </c>
      <c r="G1405" s="6" t="s">
        <v>27302</v>
      </c>
    </row>
    <row r="1406">
      <c r="A1406" s="6" t="s">
        <v>27304</v>
      </c>
      <c r="B1406" s="6" t="s">
        <v>99</v>
      </c>
      <c r="C1406" s="6" t="s">
        <v>3208</v>
      </c>
      <c r="D1406" s="6" t="s">
        <v>37</v>
      </c>
      <c r="E1406" s="6" t="s">
        <v>416</v>
      </c>
      <c r="F1406" s="6" t="s">
        <v>3209</v>
      </c>
      <c r="G1406" s="6" t="s">
        <v>27305</v>
      </c>
    </row>
    <row r="1407">
      <c r="A1407" s="6" t="s">
        <v>27306</v>
      </c>
      <c r="B1407" s="6" t="s">
        <v>99</v>
      </c>
      <c r="C1407" s="6" t="s">
        <v>3208</v>
      </c>
      <c r="D1407" s="6" t="s">
        <v>1011</v>
      </c>
      <c r="E1407" s="6" t="s">
        <v>24821</v>
      </c>
      <c r="F1407" s="6" t="s">
        <v>3209</v>
      </c>
      <c r="G1407" s="6" t="s">
        <v>27305</v>
      </c>
    </row>
    <row r="1408">
      <c r="A1408" s="6" t="s">
        <v>27307</v>
      </c>
      <c r="B1408" s="6" t="s">
        <v>99</v>
      </c>
      <c r="C1408" s="6" t="s">
        <v>3211</v>
      </c>
      <c r="D1408" s="6" t="s">
        <v>1011</v>
      </c>
      <c r="E1408" s="6" t="s">
        <v>24821</v>
      </c>
      <c r="F1408" s="6" t="s">
        <v>27090</v>
      </c>
      <c r="G1408" s="6" t="s">
        <v>27308</v>
      </c>
    </row>
    <row r="1409">
      <c r="A1409" s="6" t="s">
        <v>27309</v>
      </c>
      <c r="B1409" s="6" t="s">
        <v>99</v>
      </c>
      <c r="C1409" s="6" t="s">
        <v>3213</v>
      </c>
      <c r="D1409" s="6" t="s">
        <v>1011</v>
      </c>
      <c r="E1409" s="6" t="s">
        <v>416</v>
      </c>
      <c r="F1409" s="6" t="s">
        <v>1008</v>
      </c>
      <c r="G1409" s="6" t="s">
        <v>27310</v>
      </c>
    </row>
    <row r="1410">
      <c r="A1410" s="6" t="s">
        <v>27311</v>
      </c>
      <c r="B1410" s="6" t="s">
        <v>99</v>
      </c>
      <c r="C1410" s="6" t="s">
        <v>3215</v>
      </c>
      <c r="D1410" s="6" t="s">
        <v>37</v>
      </c>
      <c r="E1410" s="6" t="s">
        <v>24821</v>
      </c>
      <c r="F1410" s="6" t="s">
        <v>3216</v>
      </c>
      <c r="G1410" s="6" t="s">
        <v>27312</v>
      </c>
    </row>
    <row r="1411">
      <c r="A1411" s="6" t="s">
        <v>27313</v>
      </c>
      <c r="B1411" s="6" t="s">
        <v>99</v>
      </c>
      <c r="C1411" s="6" t="s">
        <v>3215</v>
      </c>
      <c r="D1411" s="6" t="s">
        <v>1011</v>
      </c>
      <c r="E1411" s="6" t="s">
        <v>416</v>
      </c>
      <c r="F1411" s="6" t="s">
        <v>3216</v>
      </c>
      <c r="G1411" s="6" t="s">
        <v>27312</v>
      </c>
    </row>
    <row r="1412">
      <c r="A1412" s="6" t="s">
        <v>27314</v>
      </c>
      <c r="B1412" s="6" t="s">
        <v>99</v>
      </c>
      <c r="C1412" s="6" t="s">
        <v>3218</v>
      </c>
      <c r="D1412" s="6" t="s">
        <v>37</v>
      </c>
      <c r="E1412" s="6" t="s">
        <v>416</v>
      </c>
      <c r="F1412" s="6" t="s">
        <v>3219</v>
      </c>
      <c r="G1412" s="6" t="s">
        <v>27315</v>
      </c>
    </row>
    <row r="1413">
      <c r="A1413" s="6" t="s">
        <v>27316</v>
      </c>
      <c r="B1413" s="6" t="s">
        <v>99</v>
      </c>
      <c r="C1413" s="6" t="s">
        <v>3218</v>
      </c>
      <c r="D1413" s="6" t="s">
        <v>1011</v>
      </c>
      <c r="E1413" s="6" t="s">
        <v>24821</v>
      </c>
      <c r="F1413" s="6" t="s">
        <v>3219</v>
      </c>
      <c r="G1413" s="6" t="s">
        <v>27315</v>
      </c>
    </row>
    <row r="1414">
      <c r="A1414" s="6" t="s">
        <v>27317</v>
      </c>
      <c r="B1414" s="6" t="s">
        <v>99</v>
      </c>
      <c r="C1414" s="6" t="s">
        <v>3221</v>
      </c>
      <c r="D1414" s="6" t="s">
        <v>1011</v>
      </c>
      <c r="E1414" s="6" t="s">
        <v>24821</v>
      </c>
      <c r="F1414" s="6" t="s">
        <v>27090</v>
      </c>
      <c r="G1414" s="6" t="s">
        <v>27318</v>
      </c>
    </row>
    <row r="1415">
      <c r="A1415" s="6" t="s">
        <v>27319</v>
      </c>
      <c r="B1415" s="6" t="s">
        <v>99</v>
      </c>
      <c r="C1415" s="6" t="s">
        <v>3223</v>
      </c>
      <c r="D1415" s="6" t="s">
        <v>1011</v>
      </c>
      <c r="E1415" s="6" t="s">
        <v>416</v>
      </c>
      <c r="F1415" s="6" t="s">
        <v>1008</v>
      </c>
      <c r="G1415" s="6" t="s">
        <v>27320</v>
      </c>
    </row>
    <row r="1416">
      <c r="A1416" s="6" t="s">
        <v>27321</v>
      </c>
      <c r="B1416" s="6" t="s">
        <v>99</v>
      </c>
      <c r="C1416" s="6" t="s">
        <v>3225</v>
      </c>
      <c r="D1416" s="6" t="s">
        <v>37</v>
      </c>
      <c r="E1416" s="6" t="s">
        <v>24821</v>
      </c>
      <c r="F1416" s="6" t="s">
        <v>3226</v>
      </c>
      <c r="G1416" s="6" t="s">
        <v>27322</v>
      </c>
    </row>
    <row r="1417">
      <c r="A1417" s="6" t="s">
        <v>27323</v>
      </c>
      <c r="B1417" s="6" t="s">
        <v>99</v>
      </c>
      <c r="C1417" s="6" t="s">
        <v>3225</v>
      </c>
      <c r="D1417" s="6" t="s">
        <v>1011</v>
      </c>
      <c r="E1417" s="6" t="s">
        <v>416</v>
      </c>
      <c r="F1417" s="6" t="s">
        <v>3226</v>
      </c>
      <c r="G1417" s="6" t="s">
        <v>27322</v>
      </c>
    </row>
    <row r="1418">
      <c r="A1418" s="6" t="s">
        <v>27324</v>
      </c>
      <c r="B1418" s="6" t="s">
        <v>99</v>
      </c>
      <c r="C1418" s="6" t="s">
        <v>3228</v>
      </c>
      <c r="D1418" s="6" t="s">
        <v>37</v>
      </c>
      <c r="E1418" s="6" t="s">
        <v>416</v>
      </c>
      <c r="F1418" s="6" t="s">
        <v>3229</v>
      </c>
      <c r="G1418" s="6" t="s">
        <v>27325</v>
      </c>
    </row>
    <row r="1419">
      <c r="A1419" s="6" t="s">
        <v>27326</v>
      </c>
      <c r="B1419" s="6" t="s">
        <v>99</v>
      </c>
      <c r="C1419" s="6" t="s">
        <v>3228</v>
      </c>
      <c r="D1419" s="6" t="s">
        <v>1011</v>
      </c>
      <c r="E1419" s="6" t="s">
        <v>24821</v>
      </c>
      <c r="F1419" s="6" t="s">
        <v>3229</v>
      </c>
      <c r="G1419" s="6" t="s">
        <v>27325</v>
      </c>
    </row>
    <row r="1420">
      <c r="A1420" s="6" t="s">
        <v>27327</v>
      </c>
      <c r="B1420" s="6" t="s">
        <v>99</v>
      </c>
      <c r="C1420" s="6" t="s">
        <v>3231</v>
      </c>
      <c r="D1420" s="6" t="s">
        <v>1011</v>
      </c>
      <c r="E1420" s="6" t="s">
        <v>24821</v>
      </c>
      <c r="F1420" s="6" t="s">
        <v>27090</v>
      </c>
      <c r="G1420" s="6" t="s">
        <v>27328</v>
      </c>
    </row>
    <row r="1421">
      <c r="A1421" s="6" t="s">
        <v>27329</v>
      </c>
      <c r="B1421" s="6" t="s">
        <v>99</v>
      </c>
      <c r="C1421" s="6" t="s">
        <v>3233</v>
      </c>
      <c r="D1421" s="6" t="s">
        <v>1011</v>
      </c>
      <c r="E1421" s="6" t="s">
        <v>416</v>
      </c>
      <c r="F1421" s="6" t="s">
        <v>1008</v>
      </c>
      <c r="G1421" s="6" t="s">
        <v>27330</v>
      </c>
    </row>
    <row r="1422">
      <c r="A1422" s="6" t="s">
        <v>27331</v>
      </c>
      <c r="B1422" s="6" t="s">
        <v>99</v>
      </c>
      <c r="C1422" s="6" t="s">
        <v>3235</v>
      </c>
      <c r="D1422" s="6" t="s">
        <v>37</v>
      </c>
      <c r="E1422" s="6" t="s">
        <v>24821</v>
      </c>
      <c r="F1422" s="6" t="s">
        <v>3236</v>
      </c>
      <c r="G1422" s="6" t="s">
        <v>27332</v>
      </c>
    </row>
    <row r="1423">
      <c r="A1423" s="6" t="s">
        <v>27333</v>
      </c>
      <c r="B1423" s="6" t="s">
        <v>99</v>
      </c>
      <c r="C1423" s="6" t="s">
        <v>3235</v>
      </c>
      <c r="D1423" s="6" t="s">
        <v>1011</v>
      </c>
      <c r="E1423" s="6" t="s">
        <v>416</v>
      </c>
      <c r="F1423" s="6" t="s">
        <v>3236</v>
      </c>
      <c r="G1423" s="6" t="s">
        <v>27332</v>
      </c>
    </row>
    <row r="1424">
      <c r="A1424" s="6" t="s">
        <v>27334</v>
      </c>
      <c r="B1424" s="6" t="s">
        <v>99</v>
      </c>
      <c r="C1424" s="6" t="s">
        <v>3238</v>
      </c>
      <c r="D1424" s="6" t="s">
        <v>37</v>
      </c>
      <c r="E1424" s="6" t="s">
        <v>416</v>
      </c>
      <c r="F1424" s="6" t="s">
        <v>3239</v>
      </c>
      <c r="G1424" s="6" t="s">
        <v>27335</v>
      </c>
    </row>
    <row r="1425">
      <c r="A1425" s="6" t="s">
        <v>27336</v>
      </c>
      <c r="B1425" s="6" t="s">
        <v>99</v>
      </c>
      <c r="C1425" s="6" t="s">
        <v>3238</v>
      </c>
      <c r="D1425" s="6" t="s">
        <v>1011</v>
      </c>
      <c r="E1425" s="6" t="s">
        <v>24821</v>
      </c>
      <c r="F1425" s="6" t="s">
        <v>3239</v>
      </c>
      <c r="G1425" s="6" t="s">
        <v>27335</v>
      </c>
    </row>
    <row r="1426">
      <c r="A1426" s="6" t="s">
        <v>27337</v>
      </c>
      <c r="B1426" s="6" t="s">
        <v>99</v>
      </c>
      <c r="C1426" s="6" t="s">
        <v>3241</v>
      </c>
      <c r="D1426" s="6" t="s">
        <v>1011</v>
      </c>
      <c r="E1426" s="6" t="s">
        <v>24821</v>
      </c>
      <c r="F1426" s="6" t="s">
        <v>27090</v>
      </c>
      <c r="G1426" s="6" t="s">
        <v>27338</v>
      </c>
    </row>
    <row r="1427">
      <c r="A1427" s="6" t="s">
        <v>27339</v>
      </c>
      <c r="B1427" s="6" t="s">
        <v>99</v>
      </c>
      <c r="C1427" s="6" t="s">
        <v>3243</v>
      </c>
      <c r="D1427" s="6" t="s">
        <v>1011</v>
      </c>
      <c r="E1427" s="6" t="s">
        <v>416</v>
      </c>
      <c r="F1427" s="6" t="s">
        <v>1008</v>
      </c>
      <c r="G1427" s="6" t="s">
        <v>27340</v>
      </c>
    </row>
    <row r="1428">
      <c r="A1428" s="6" t="s">
        <v>27341</v>
      </c>
      <c r="B1428" s="6" t="s">
        <v>99</v>
      </c>
      <c r="C1428" s="6" t="s">
        <v>3245</v>
      </c>
      <c r="D1428" s="6" t="s">
        <v>37</v>
      </c>
      <c r="E1428" s="6" t="s">
        <v>24821</v>
      </c>
      <c r="F1428" s="6" t="s">
        <v>3246</v>
      </c>
      <c r="G1428" s="6" t="s">
        <v>27342</v>
      </c>
    </row>
    <row r="1429">
      <c r="A1429" s="6" t="s">
        <v>27343</v>
      </c>
      <c r="B1429" s="6" t="s">
        <v>99</v>
      </c>
      <c r="C1429" s="6" t="s">
        <v>3245</v>
      </c>
      <c r="D1429" s="6" t="s">
        <v>1011</v>
      </c>
      <c r="E1429" s="6" t="s">
        <v>416</v>
      </c>
      <c r="F1429" s="6" t="s">
        <v>3246</v>
      </c>
      <c r="G1429" s="6" t="s">
        <v>27342</v>
      </c>
    </row>
    <row r="1430">
      <c r="A1430" s="6" t="s">
        <v>27344</v>
      </c>
      <c r="B1430" s="6" t="s">
        <v>99</v>
      </c>
      <c r="C1430" s="6" t="s">
        <v>3248</v>
      </c>
      <c r="D1430" s="6" t="s">
        <v>37</v>
      </c>
      <c r="E1430" s="6" t="s">
        <v>416</v>
      </c>
      <c r="F1430" s="6" t="s">
        <v>3249</v>
      </c>
      <c r="G1430" s="6" t="s">
        <v>27345</v>
      </c>
    </row>
    <row r="1431">
      <c r="A1431" s="6" t="s">
        <v>27346</v>
      </c>
      <c r="B1431" s="6" t="s">
        <v>99</v>
      </c>
      <c r="C1431" s="6" t="s">
        <v>3248</v>
      </c>
      <c r="D1431" s="6" t="s">
        <v>1011</v>
      </c>
      <c r="E1431" s="6" t="s">
        <v>24821</v>
      </c>
      <c r="F1431" s="6" t="s">
        <v>3249</v>
      </c>
      <c r="G1431" s="6" t="s">
        <v>27345</v>
      </c>
    </row>
    <row r="1432">
      <c r="A1432" s="6" t="s">
        <v>27347</v>
      </c>
      <c r="B1432" s="6" t="s">
        <v>99</v>
      </c>
      <c r="C1432" s="6" t="s">
        <v>3251</v>
      </c>
      <c r="D1432" s="6" t="s">
        <v>1011</v>
      </c>
      <c r="E1432" s="6" t="s">
        <v>24821</v>
      </c>
      <c r="F1432" s="6" t="s">
        <v>27090</v>
      </c>
      <c r="G1432" s="6" t="s">
        <v>27348</v>
      </c>
    </row>
    <row r="1433">
      <c r="A1433" s="6" t="s">
        <v>27349</v>
      </c>
      <c r="B1433" s="6" t="s">
        <v>99</v>
      </c>
      <c r="C1433" s="6" t="s">
        <v>3253</v>
      </c>
      <c r="D1433" s="6" t="s">
        <v>1011</v>
      </c>
      <c r="E1433" s="6" t="s">
        <v>416</v>
      </c>
      <c r="F1433" s="6" t="s">
        <v>1040</v>
      </c>
      <c r="G1433" s="6" t="s">
        <v>27350</v>
      </c>
    </row>
    <row r="1434">
      <c r="A1434" s="6" t="s">
        <v>27351</v>
      </c>
      <c r="B1434" s="6" t="s">
        <v>99</v>
      </c>
      <c r="C1434" s="6" t="s">
        <v>3257</v>
      </c>
      <c r="D1434" s="6" t="s">
        <v>1011</v>
      </c>
      <c r="E1434" s="6" t="s">
        <v>416</v>
      </c>
      <c r="F1434" s="6" t="s">
        <v>1483</v>
      </c>
      <c r="G1434" s="6" t="s">
        <v>27352</v>
      </c>
    </row>
    <row r="1435">
      <c r="A1435" s="6" t="s">
        <v>27353</v>
      </c>
      <c r="B1435" s="6" t="s">
        <v>99</v>
      </c>
      <c r="C1435" s="6" t="s">
        <v>3261</v>
      </c>
      <c r="D1435" s="6" t="s">
        <v>37</v>
      </c>
      <c r="E1435" s="6" t="s">
        <v>24821</v>
      </c>
      <c r="F1435" s="6" t="s">
        <v>3262</v>
      </c>
      <c r="G1435" s="6" t="s">
        <v>27354</v>
      </c>
    </row>
    <row r="1436">
      <c r="A1436" s="6" t="s">
        <v>27355</v>
      </c>
      <c r="B1436" s="6" t="s">
        <v>99</v>
      </c>
      <c r="C1436" s="6" t="s">
        <v>3261</v>
      </c>
      <c r="D1436" s="6" t="s">
        <v>1011</v>
      </c>
      <c r="E1436" s="6" t="s">
        <v>416</v>
      </c>
      <c r="F1436" s="6" t="s">
        <v>3262</v>
      </c>
      <c r="G1436" s="6" t="s">
        <v>27354</v>
      </c>
    </row>
    <row r="1437">
      <c r="A1437" s="6" t="s">
        <v>27356</v>
      </c>
      <c r="B1437" s="6" t="s">
        <v>99</v>
      </c>
      <c r="C1437" s="6" t="s">
        <v>3266</v>
      </c>
      <c r="D1437" s="6" t="s">
        <v>37</v>
      </c>
      <c r="E1437" s="6" t="s">
        <v>416</v>
      </c>
      <c r="F1437" s="6" t="s">
        <v>3267</v>
      </c>
      <c r="G1437" s="6" t="s">
        <v>27357</v>
      </c>
    </row>
    <row r="1438">
      <c r="A1438" s="6" t="s">
        <v>27358</v>
      </c>
      <c r="B1438" s="6" t="s">
        <v>99</v>
      </c>
      <c r="C1438" s="6" t="s">
        <v>3266</v>
      </c>
      <c r="D1438" s="6" t="s">
        <v>1011</v>
      </c>
      <c r="E1438" s="6" t="s">
        <v>24821</v>
      </c>
      <c r="F1438" s="6" t="s">
        <v>3267</v>
      </c>
      <c r="G1438" s="6" t="s">
        <v>27357</v>
      </c>
    </row>
    <row r="1439">
      <c r="A1439" s="6" t="s">
        <v>27359</v>
      </c>
      <c r="B1439" s="6" t="s">
        <v>99</v>
      </c>
      <c r="C1439" s="6" t="s">
        <v>3269</v>
      </c>
      <c r="D1439" s="6" t="s">
        <v>1011</v>
      </c>
      <c r="E1439" s="6" t="s">
        <v>24821</v>
      </c>
      <c r="F1439" s="6" t="s">
        <v>25586</v>
      </c>
      <c r="G1439" s="6" t="s">
        <v>27360</v>
      </c>
    </row>
    <row r="1440">
      <c r="A1440" s="6" t="s">
        <v>27361</v>
      </c>
      <c r="B1440" s="6" t="s">
        <v>99</v>
      </c>
      <c r="C1440" s="6" t="s">
        <v>3271</v>
      </c>
      <c r="D1440" s="6" t="s">
        <v>1011</v>
      </c>
      <c r="E1440" s="6" t="s">
        <v>416</v>
      </c>
      <c r="F1440" s="6" t="s">
        <v>1008</v>
      </c>
      <c r="G1440" s="6" t="s">
        <v>27362</v>
      </c>
    </row>
    <row r="1441">
      <c r="A1441" s="6" t="s">
        <v>27363</v>
      </c>
      <c r="B1441" s="6" t="s">
        <v>99</v>
      </c>
      <c r="C1441" s="6" t="s">
        <v>3273</v>
      </c>
      <c r="D1441" s="6" t="s">
        <v>37</v>
      </c>
      <c r="E1441" s="6" t="s">
        <v>24821</v>
      </c>
      <c r="F1441" s="6" t="s">
        <v>3274</v>
      </c>
      <c r="G1441" s="6" t="s">
        <v>27364</v>
      </c>
    </row>
    <row r="1442">
      <c r="A1442" s="6" t="s">
        <v>27365</v>
      </c>
      <c r="B1442" s="6" t="s">
        <v>99</v>
      </c>
      <c r="C1442" s="6" t="s">
        <v>3273</v>
      </c>
      <c r="D1442" s="6" t="s">
        <v>1011</v>
      </c>
      <c r="E1442" s="6" t="s">
        <v>416</v>
      </c>
      <c r="F1442" s="6" t="s">
        <v>3274</v>
      </c>
      <c r="G1442" s="6" t="s">
        <v>27364</v>
      </c>
    </row>
    <row r="1443">
      <c r="A1443" s="6" t="s">
        <v>27366</v>
      </c>
      <c r="B1443" s="6" t="s">
        <v>99</v>
      </c>
      <c r="C1443" s="6" t="s">
        <v>3276</v>
      </c>
      <c r="D1443" s="6" t="s">
        <v>37</v>
      </c>
      <c r="E1443" s="6" t="s">
        <v>416</v>
      </c>
      <c r="F1443" s="6" t="s">
        <v>3277</v>
      </c>
      <c r="G1443" s="6" t="s">
        <v>27367</v>
      </c>
    </row>
    <row r="1444">
      <c r="A1444" s="6" t="s">
        <v>27368</v>
      </c>
      <c r="B1444" s="6" t="s">
        <v>99</v>
      </c>
      <c r="C1444" s="6" t="s">
        <v>3276</v>
      </c>
      <c r="D1444" s="6" t="s">
        <v>1011</v>
      </c>
      <c r="E1444" s="6" t="s">
        <v>24821</v>
      </c>
      <c r="F1444" s="6" t="s">
        <v>3277</v>
      </c>
      <c r="G1444" s="6" t="s">
        <v>27367</v>
      </c>
    </row>
    <row r="1445">
      <c r="A1445" s="6" t="s">
        <v>27369</v>
      </c>
      <c r="B1445" s="6" t="s">
        <v>99</v>
      </c>
      <c r="C1445" s="6" t="s">
        <v>3279</v>
      </c>
      <c r="D1445" s="6" t="s">
        <v>1011</v>
      </c>
      <c r="E1445" s="6" t="s">
        <v>24821</v>
      </c>
      <c r="F1445" s="6" t="s">
        <v>25586</v>
      </c>
      <c r="G1445" s="6" t="s">
        <v>27370</v>
      </c>
    </row>
    <row r="1446">
      <c r="A1446" s="6" t="s">
        <v>27371</v>
      </c>
      <c r="B1446" s="6" t="s">
        <v>99</v>
      </c>
      <c r="C1446" s="6" t="s">
        <v>3281</v>
      </c>
      <c r="D1446" s="6" t="s">
        <v>1011</v>
      </c>
      <c r="E1446" s="6" t="s">
        <v>416</v>
      </c>
      <c r="F1446" s="6" t="s">
        <v>1040</v>
      </c>
      <c r="G1446" s="6" t="s">
        <v>27372</v>
      </c>
    </row>
    <row r="1447">
      <c r="A1447" s="6" t="s">
        <v>27373</v>
      </c>
      <c r="B1447" s="6" t="s">
        <v>99</v>
      </c>
      <c r="C1447" s="6" t="s">
        <v>3285</v>
      </c>
      <c r="D1447" s="6" t="s">
        <v>37</v>
      </c>
      <c r="E1447" s="6" t="s">
        <v>24821</v>
      </c>
      <c r="F1447" s="6" t="s">
        <v>3286</v>
      </c>
      <c r="G1447" s="6" t="s">
        <v>27374</v>
      </c>
    </row>
    <row r="1448">
      <c r="A1448" s="6" t="s">
        <v>27375</v>
      </c>
      <c r="B1448" s="6" t="s">
        <v>99</v>
      </c>
      <c r="C1448" s="6" t="s">
        <v>3285</v>
      </c>
      <c r="D1448" s="6" t="s">
        <v>1011</v>
      </c>
      <c r="E1448" s="6" t="s">
        <v>416</v>
      </c>
      <c r="F1448" s="6" t="s">
        <v>3286</v>
      </c>
      <c r="G1448" s="6" t="s">
        <v>27374</v>
      </c>
    </row>
    <row r="1449">
      <c r="A1449" s="6" t="s">
        <v>27376</v>
      </c>
      <c r="B1449" s="6" t="s">
        <v>102</v>
      </c>
      <c r="C1449" s="6" t="s">
        <v>3292</v>
      </c>
      <c r="D1449" s="6" t="s">
        <v>414</v>
      </c>
      <c r="E1449" s="6" t="s">
        <v>24821</v>
      </c>
      <c r="F1449" s="6" t="s">
        <v>24822</v>
      </c>
      <c r="G1449" s="6" t="s">
        <v>27377</v>
      </c>
    </row>
    <row r="1450">
      <c r="A1450" s="6" t="s">
        <v>27378</v>
      </c>
      <c r="B1450" s="6" t="s">
        <v>102</v>
      </c>
      <c r="C1450" s="6" t="s">
        <v>3294</v>
      </c>
      <c r="D1450" s="6" t="s">
        <v>37</v>
      </c>
      <c r="E1450" s="6" t="s">
        <v>24821</v>
      </c>
      <c r="F1450" s="6" t="s">
        <v>24825</v>
      </c>
      <c r="G1450" s="6" t="s">
        <v>27379</v>
      </c>
    </row>
    <row r="1451">
      <c r="A1451" s="6" t="s">
        <v>27380</v>
      </c>
      <c r="B1451" s="6" t="s">
        <v>102</v>
      </c>
      <c r="C1451" s="6" t="s">
        <v>3294</v>
      </c>
      <c r="D1451" s="6" t="s">
        <v>414</v>
      </c>
      <c r="E1451" s="6" t="s">
        <v>416</v>
      </c>
      <c r="F1451" s="6" t="s">
        <v>417</v>
      </c>
      <c r="G1451" s="6" t="s">
        <v>27379</v>
      </c>
    </row>
    <row r="1452">
      <c r="A1452" s="6" t="s">
        <v>27381</v>
      </c>
      <c r="B1452" s="6" t="s">
        <v>102</v>
      </c>
      <c r="C1452" s="6" t="s">
        <v>3296</v>
      </c>
      <c r="D1452" s="6" t="s">
        <v>37</v>
      </c>
      <c r="E1452" s="6" t="s">
        <v>416</v>
      </c>
      <c r="F1452" s="6" t="s">
        <v>3297</v>
      </c>
      <c r="G1452" s="6" t="s">
        <v>27382</v>
      </c>
    </row>
    <row r="1453">
      <c r="A1453" s="6" t="s">
        <v>27383</v>
      </c>
      <c r="B1453" s="6" t="s">
        <v>102</v>
      </c>
      <c r="C1453" s="6" t="s">
        <v>3296</v>
      </c>
      <c r="D1453" s="6" t="s">
        <v>414</v>
      </c>
      <c r="E1453" s="6" t="s">
        <v>24821</v>
      </c>
      <c r="F1453" s="6" t="s">
        <v>3297</v>
      </c>
      <c r="G1453" s="6" t="s">
        <v>27382</v>
      </c>
    </row>
    <row r="1454">
      <c r="A1454" s="6" t="s">
        <v>27384</v>
      </c>
      <c r="B1454" s="6" t="s">
        <v>102</v>
      </c>
      <c r="C1454" s="6" t="s">
        <v>3299</v>
      </c>
      <c r="D1454" s="6" t="s">
        <v>414</v>
      </c>
      <c r="E1454" s="6" t="s">
        <v>24821</v>
      </c>
      <c r="F1454" s="6" t="s">
        <v>24822</v>
      </c>
      <c r="G1454" s="6" t="s">
        <v>27385</v>
      </c>
    </row>
    <row r="1455">
      <c r="A1455" s="6" t="s">
        <v>27386</v>
      </c>
      <c r="B1455" s="6" t="s">
        <v>102</v>
      </c>
      <c r="C1455" s="6" t="s">
        <v>3301</v>
      </c>
      <c r="D1455" s="6" t="s">
        <v>37</v>
      </c>
      <c r="E1455" s="6" t="s">
        <v>24821</v>
      </c>
      <c r="F1455" s="6" t="s">
        <v>27387</v>
      </c>
      <c r="G1455" s="6" t="s">
        <v>27388</v>
      </c>
    </row>
    <row r="1456">
      <c r="A1456" s="6" t="s">
        <v>27389</v>
      </c>
      <c r="B1456" s="6" t="s">
        <v>102</v>
      </c>
      <c r="C1456" s="6" t="s">
        <v>3301</v>
      </c>
      <c r="D1456" s="6" t="s">
        <v>414</v>
      </c>
      <c r="E1456" s="6" t="s">
        <v>416</v>
      </c>
      <c r="F1456" s="6" t="s">
        <v>3302</v>
      </c>
      <c r="G1456" s="6" t="s">
        <v>27388</v>
      </c>
    </row>
    <row r="1457">
      <c r="A1457" s="6" t="s">
        <v>27390</v>
      </c>
      <c r="B1457" s="6" t="s">
        <v>102</v>
      </c>
      <c r="C1457" s="6" t="s">
        <v>3304</v>
      </c>
      <c r="D1457" s="6" t="s">
        <v>37</v>
      </c>
      <c r="E1457" s="6" t="s">
        <v>416</v>
      </c>
      <c r="F1457" s="6" t="s">
        <v>3305</v>
      </c>
      <c r="G1457" s="6" t="s">
        <v>27391</v>
      </c>
    </row>
    <row r="1458">
      <c r="A1458" s="6" t="s">
        <v>27392</v>
      </c>
      <c r="B1458" s="6" t="s">
        <v>102</v>
      </c>
      <c r="C1458" s="6" t="s">
        <v>3304</v>
      </c>
      <c r="D1458" s="6" t="s">
        <v>414</v>
      </c>
      <c r="E1458" s="6" t="s">
        <v>24821</v>
      </c>
      <c r="F1458" s="6" t="s">
        <v>3305</v>
      </c>
      <c r="G1458" s="6" t="s">
        <v>27391</v>
      </c>
    </row>
    <row r="1459">
      <c r="A1459" s="6" t="s">
        <v>27393</v>
      </c>
      <c r="B1459" s="6" t="s">
        <v>102</v>
      </c>
      <c r="C1459" s="6" t="s">
        <v>3307</v>
      </c>
      <c r="D1459" s="6" t="s">
        <v>414</v>
      </c>
      <c r="E1459" s="6" t="s">
        <v>24821</v>
      </c>
      <c r="F1459" s="6" t="s">
        <v>24822</v>
      </c>
      <c r="G1459" s="6" t="s">
        <v>27394</v>
      </c>
    </row>
    <row r="1460">
      <c r="A1460" s="6" t="s">
        <v>27395</v>
      </c>
      <c r="B1460" s="6" t="s">
        <v>102</v>
      </c>
      <c r="C1460" s="6" t="s">
        <v>3309</v>
      </c>
      <c r="D1460" s="6" t="s">
        <v>37</v>
      </c>
      <c r="E1460" s="6" t="s">
        <v>24821</v>
      </c>
      <c r="F1460" s="6" t="s">
        <v>19222</v>
      </c>
      <c r="G1460" s="6" t="s">
        <v>27396</v>
      </c>
    </row>
    <row r="1461">
      <c r="A1461" s="6" t="s">
        <v>27397</v>
      </c>
      <c r="B1461" s="6" t="s">
        <v>102</v>
      </c>
      <c r="C1461" s="6" t="s">
        <v>3309</v>
      </c>
      <c r="D1461" s="6" t="s">
        <v>414</v>
      </c>
      <c r="E1461" s="6" t="s">
        <v>416</v>
      </c>
      <c r="F1461" s="6" t="s">
        <v>3310</v>
      </c>
      <c r="G1461" s="6" t="s">
        <v>27396</v>
      </c>
    </row>
    <row r="1462">
      <c r="A1462" s="6" t="s">
        <v>27398</v>
      </c>
      <c r="B1462" s="6" t="s">
        <v>102</v>
      </c>
      <c r="C1462" s="6" t="s">
        <v>3312</v>
      </c>
      <c r="D1462" s="6" t="s">
        <v>37</v>
      </c>
      <c r="E1462" s="6" t="s">
        <v>416</v>
      </c>
      <c r="F1462" s="6" t="s">
        <v>3313</v>
      </c>
      <c r="G1462" s="6" t="s">
        <v>27399</v>
      </c>
    </row>
    <row r="1463">
      <c r="A1463" s="6" t="s">
        <v>27400</v>
      </c>
      <c r="B1463" s="6" t="s">
        <v>102</v>
      </c>
      <c r="C1463" s="6" t="s">
        <v>3312</v>
      </c>
      <c r="D1463" s="6" t="s">
        <v>414</v>
      </c>
      <c r="E1463" s="6" t="s">
        <v>24821</v>
      </c>
      <c r="F1463" s="6" t="s">
        <v>3313</v>
      </c>
      <c r="G1463" s="6" t="s">
        <v>27399</v>
      </c>
    </row>
    <row r="1464">
      <c r="A1464" s="6" t="s">
        <v>27401</v>
      </c>
      <c r="B1464" s="6" t="s">
        <v>102</v>
      </c>
      <c r="C1464" s="6" t="s">
        <v>3315</v>
      </c>
      <c r="D1464" s="6" t="s">
        <v>414</v>
      </c>
      <c r="E1464" s="6" t="s">
        <v>24821</v>
      </c>
      <c r="F1464" s="6" t="s">
        <v>24822</v>
      </c>
      <c r="G1464" s="6" t="s">
        <v>27402</v>
      </c>
    </row>
    <row r="1465">
      <c r="A1465" s="6" t="s">
        <v>27403</v>
      </c>
      <c r="B1465" s="6" t="s">
        <v>102</v>
      </c>
      <c r="C1465" s="6" t="s">
        <v>3317</v>
      </c>
      <c r="D1465" s="6" t="s">
        <v>37</v>
      </c>
      <c r="E1465" s="6" t="s">
        <v>24821</v>
      </c>
      <c r="F1465" s="6" t="s">
        <v>27404</v>
      </c>
      <c r="G1465" s="6" t="s">
        <v>27405</v>
      </c>
    </row>
    <row r="1466">
      <c r="A1466" s="6" t="s">
        <v>27406</v>
      </c>
      <c r="B1466" s="6" t="s">
        <v>102</v>
      </c>
      <c r="C1466" s="6" t="s">
        <v>3317</v>
      </c>
      <c r="D1466" s="6" t="s">
        <v>414</v>
      </c>
      <c r="E1466" s="6" t="s">
        <v>416</v>
      </c>
      <c r="F1466" s="6" t="s">
        <v>3318</v>
      </c>
      <c r="G1466" s="6" t="s">
        <v>27405</v>
      </c>
    </row>
    <row r="1467">
      <c r="A1467" s="6" t="s">
        <v>27407</v>
      </c>
      <c r="B1467" s="6" t="s">
        <v>102</v>
      </c>
      <c r="C1467" s="6" t="s">
        <v>3320</v>
      </c>
      <c r="D1467" s="6" t="s">
        <v>37</v>
      </c>
      <c r="E1467" s="6" t="s">
        <v>416</v>
      </c>
      <c r="F1467" s="6" t="s">
        <v>3321</v>
      </c>
      <c r="G1467" s="6" t="s">
        <v>27408</v>
      </c>
    </row>
    <row r="1468">
      <c r="A1468" s="6" t="s">
        <v>27409</v>
      </c>
      <c r="B1468" s="6" t="s">
        <v>102</v>
      </c>
      <c r="C1468" s="6" t="s">
        <v>3320</v>
      </c>
      <c r="D1468" s="6" t="s">
        <v>414</v>
      </c>
      <c r="E1468" s="6" t="s">
        <v>24821</v>
      </c>
      <c r="F1468" s="6" t="s">
        <v>3321</v>
      </c>
      <c r="G1468" s="6" t="s">
        <v>27408</v>
      </c>
    </row>
    <row r="1469">
      <c r="A1469" s="6" t="s">
        <v>27410</v>
      </c>
      <c r="B1469" s="6" t="s">
        <v>102</v>
      </c>
      <c r="C1469" s="6" t="s">
        <v>3323</v>
      </c>
      <c r="D1469" s="6" t="s">
        <v>414</v>
      </c>
      <c r="E1469" s="6" t="s">
        <v>24821</v>
      </c>
      <c r="F1469" s="6" t="s">
        <v>24822</v>
      </c>
      <c r="G1469" s="6" t="s">
        <v>27411</v>
      </c>
    </row>
    <row r="1470">
      <c r="A1470" s="6" t="s">
        <v>27412</v>
      </c>
      <c r="B1470" s="6" t="s">
        <v>102</v>
      </c>
      <c r="C1470" s="6" t="s">
        <v>3325</v>
      </c>
      <c r="D1470" s="6" t="s">
        <v>37</v>
      </c>
      <c r="E1470" s="6" t="s">
        <v>24821</v>
      </c>
      <c r="F1470" s="6" t="s">
        <v>27413</v>
      </c>
      <c r="G1470" s="6" t="s">
        <v>27414</v>
      </c>
    </row>
    <row r="1471">
      <c r="A1471" s="6" t="s">
        <v>27415</v>
      </c>
      <c r="B1471" s="6" t="s">
        <v>102</v>
      </c>
      <c r="C1471" s="6" t="s">
        <v>3325</v>
      </c>
      <c r="D1471" s="6" t="s">
        <v>414</v>
      </c>
      <c r="E1471" s="6" t="s">
        <v>416</v>
      </c>
      <c r="F1471" s="6" t="s">
        <v>3326</v>
      </c>
      <c r="G1471" s="6" t="s">
        <v>27414</v>
      </c>
    </row>
    <row r="1472">
      <c r="A1472" s="6" t="s">
        <v>27416</v>
      </c>
      <c r="B1472" s="6" t="s">
        <v>102</v>
      </c>
      <c r="C1472" s="6" t="s">
        <v>3334</v>
      </c>
      <c r="D1472" s="6" t="s">
        <v>37</v>
      </c>
      <c r="E1472" s="6" t="s">
        <v>416</v>
      </c>
      <c r="F1472" s="6" t="s">
        <v>3335</v>
      </c>
      <c r="G1472" s="6" t="s">
        <v>27417</v>
      </c>
    </row>
    <row r="1473">
      <c r="A1473" s="6" t="s">
        <v>27418</v>
      </c>
      <c r="B1473" s="6" t="s">
        <v>102</v>
      </c>
      <c r="C1473" s="6" t="s">
        <v>3334</v>
      </c>
      <c r="D1473" s="6" t="s">
        <v>414</v>
      </c>
      <c r="E1473" s="6" t="s">
        <v>24821</v>
      </c>
      <c r="F1473" s="6" t="s">
        <v>27419</v>
      </c>
      <c r="G1473" s="6" t="s">
        <v>27417</v>
      </c>
    </row>
    <row r="1474">
      <c r="A1474" s="6" t="s">
        <v>27420</v>
      </c>
      <c r="B1474" s="6" t="s">
        <v>102</v>
      </c>
      <c r="C1474" s="6" t="s">
        <v>3337</v>
      </c>
      <c r="D1474" s="6" t="s">
        <v>414</v>
      </c>
      <c r="E1474" s="6" t="s">
        <v>24821</v>
      </c>
      <c r="F1474" s="6" t="s">
        <v>26258</v>
      </c>
      <c r="G1474" s="6" t="s">
        <v>27421</v>
      </c>
    </row>
    <row r="1475">
      <c r="A1475" s="6" t="s">
        <v>27422</v>
      </c>
      <c r="B1475" s="6" t="s">
        <v>102</v>
      </c>
      <c r="C1475" s="6" t="s">
        <v>3339</v>
      </c>
      <c r="D1475" s="6" t="s">
        <v>37</v>
      </c>
      <c r="E1475" s="6" t="s">
        <v>24821</v>
      </c>
      <c r="F1475" s="6" t="s">
        <v>27423</v>
      </c>
      <c r="G1475" s="6" t="s">
        <v>27424</v>
      </c>
    </row>
    <row r="1476">
      <c r="A1476" s="6" t="s">
        <v>27425</v>
      </c>
      <c r="B1476" s="6" t="s">
        <v>102</v>
      </c>
      <c r="C1476" s="6" t="s">
        <v>3339</v>
      </c>
      <c r="D1476" s="6" t="s">
        <v>414</v>
      </c>
      <c r="E1476" s="6" t="s">
        <v>416</v>
      </c>
      <c r="F1476" s="6" t="s">
        <v>3340</v>
      </c>
      <c r="G1476" s="6" t="s">
        <v>27424</v>
      </c>
    </row>
    <row r="1477">
      <c r="A1477" s="6" t="s">
        <v>27426</v>
      </c>
      <c r="B1477" s="6" t="s">
        <v>102</v>
      </c>
      <c r="C1477" s="6" t="s">
        <v>3342</v>
      </c>
      <c r="D1477" s="6" t="s">
        <v>37</v>
      </c>
      <c r="E1477" s="6" t="s">
        <v>416</v>
      </c>
      <c r="F1477" s="6" t="s">
        <v>3343</v>
      </c>
      <c r="G1477" s="6" t="s">
        <v>27427</v>
      </c>
    </row>
    <row r="1478">
      <c r="A1478" s="6" t="s">
        <v>27428</v>
      </c>
      <c r="B1478" s="6" t="s">
        <v>102</v>
      </c>
      <c r="C1478" s="6" t="s">
        <v>3342</v>
      </c>
      <c r="D1478" s="6" t="s">
        <v>414</v>
      </c>
      <c r="E1478" s="6" t="s">
        <v>24821</v>
      </c>
      <c r="F1478" s="6" t="s">
        <v>27429</v>
      </c>
      <c r="G1478" s="6" t="s">
        <v>27427</v>
      </c>
    </row>
    <row r="1479">
      <c r="A1479" s="6" t="s">
        <v>27430</v>
      </c>
      <c r="B1479" s="6" t="s">
        <v>102</v>
      </c>
      <c r="C1479" s="6" t="s">
        <v>3345</v>
      </c>
      <c r="D1479" s="6" t="s">
        <v>414</v>
      </c>
      <c r="E1479" s="6" t="s">
        <v>24821</v>
      </c>
      <c r="F1479" s="6" t="s">
        <v>26258</v>
      </c>
      <c r="G1479" s="6" t="s">
        <v>27431</v>
      </c>
    </row>
    <row r="1480">
      <c r="A1480" s="6" t="s">
        <v>27432</v>
      </c>
      <c r="B1480" s="6" t="s">
        <v>102</v>
      </c>
      <c r="C1480" s="6" t="s">
        <v>3347</v>
      </c>
      <c r="D1480" s="6" t="s">
        <v>37</v>
      </c>
      <c r="E1480" s="6" t="s">
        <v>24821</v>
      </c>
      <c r="F1480" s="6" t="s">
        <v>27433</v>
      </c>
      <c r="G1480" s="6" t="s">
        <v>27434</v>
      </c>
    </row>
    <row r="1481">
      <c r="A1481" s="6" t="s">
        <v>27435</v>
      </c>
      <c r="B1481" s="6" t="s">
        <v>102</v>
      </c>
      <c r="C1481" s="6" t="s">
        <v>3347</v>
      </c>
      <c r="D1481" s="6" t="s">
        <v>414</v>
      </c>
      <c r="E1481" s="6" t="s">
        <v>416</v>
      </c>
      <c r="F1481" s="6" t="s">
        <v>3348</v>
      </c>
      <c r="G1481" s="6" t="s">
        <v>27434</v>
      </c>
    </row>
    <row r="1482">
      <c r="A1482" s="6" t="s">
        <v>27436</v>
      </c>
      <c r="B1482" s="6" t="s">
        <v>102</v>
      </c>
      <c r="C1482" s="6" t="s">
        <v>3350</v>
      </c>
      <c r="D1482" s="6" t="s">
        <v>37</v>
      </c>
      <c r="E1482" s="6" t="s">
        <v>416</v>
      </c>
      <c r="F1482" s="6" t="s">
        <v>3351</v>
      </c>
      <c r="G1482" s="6" t="s">
        <v>3352</v>
      </c>
    </row>
    <row r="1483">
      <c r="A1483" s="6" t="s">
        <v>27437</v>
      </c>
      <c r="B1483" s="6" t="s">
        <v>102</v>
      </c>
      <c r="C1483" s="6" t="s">
        <v>3350</v>
      </c>
      <c r="D1483" s="6" t="s">
        <v>414</v>
      </c>
      <c r="E1483" s="6" t="s">
        <v>24821</v>
      </c>
      <c r="F1483" s="6" t="s">
        <v>3351</v>
      </c>
      <c r="G1483" s="6" t="s">
        <v>3352</v>
      </c>
    </row>
    <row r="1484">
      <c r="A1484" s="6" t="s">
        <v>27438</v>
      </c>
      <c r="B1484" s="6" t="s">
        <v>102</v>
      </c>
      <c r="C1484" s="6" t="s">
        <v>3353</v>
      </c>
      <c r="D1484" s="6" t="s">
        <v>414</v>
      </c>
      <c r="E1484" s="6" t="s">
        <v>24821</v>
      </c>
      <c r="F1484" s="6" t="s">
        <v>26258</v>
      </c>
      <c r="G1484" s="6" t="s">
        <v>27439</v>
      </c>
    </row>
    <row r="1485">
      <c r="A1485" s="6" t="s">
        <v>27440</v>
      </c>
      <c r="B1485" s="6" t="s">
        <v>102</v>
      </c>
      <c r="C1485" s="6" t="s">
        <v>3355</v>
      </c>
      <c r="D1485" s="6" t="s">
        <v>37</v>
      </c>
      <c r="E1485" s="6" t="s">
        <v>24821</v>
      </c>
      <c r="F1485" s="6" t="s">
        <v>27441</v>
      </c>
      <c r="G1485" s="6" t="s">
        <v>27442</v>
      </c>
    </row>
    <row r="1486">
      <c r="A1486" s="6" t="s">
        <v>27443</v>
      </c>
      <c r="B1486" s="6" t="s">
        <v>102</v>
      </c>
      <c r="C1486" s="6" t="s">
        <v>3355</v>
      </c>
      <c r="D1486" s="6" t="s">
        <v>414</v>
      </c>
      <c r="E1486" s="6" t="s">
        <v>416</v>
      </c>
      <c r="F1486" s="6" t="s">
        <v>3356</v>
      </c>
      <c r="G1486" s="6" t="s">
        <v>27444</v>
      </c>
    </row>
    <row r="1487">
      <c r="A1487" s="6" t="s">
        <v>27445</v>
      </c>
      <c r="B1487" s="6" t="s">
        <v>102</v>
      </c>
      <c r="C1487" s="6" t="s">
        <v>3364</v>
      </c>
      <c r="D1487" s="6" t="s">
        <v>37</v>
      </c>
      <c r="E1487" s="6" t="s">
        <v>416</v>
      </c>
      <c r="F1487" s="6" t="s">
        <v>3365</v>
      </c>
      <c r="G1487" s="6" t="s">
        <v>27446</v>
      </c>
    </row>
    <row r="1488">
      <c r="A1488" s="6" t="s">
        <v>27447</v>
      </c>
      <c r="B1488" s="6" t="s">
        <v>102</v>
      </c>
      <c r="C1488" s="6" t="s">
        <v>3364</v>
      </c>
      <c r="D1488" s="6" t="s">
        <v>414</v>
      </c>
      <c r="E1488" s="6" t="s">
        <v>24821</v>
      </c>
      <c r="F1488" s="6" t="s">
        <v>27448</v>
      </c>
      <c r="G1488" s="6" t="s">
        <v>27446</v>
      </c>
    </row>
    <row r="1489">
      <c r="A1489" s="6" t="s">
        <v>27449</v>
      </c>
      <c r="B1489" s="6" t="s">
        <v>102</v>
      </c>
      <c r="C1489" s="6" t="s">
        <v>3367</v>
      </c>
      <c r="D1489" s="6" t="s">
        <v>414</v>
      </c>
      <c r="E1489" s="6" t="s">
        <v>24821</v>
      </c>
      <c r="F1489" s="6" t="s">
        <v>26290</v>
      </c>
      <c r="G1489" s="6" t="s">
        <v>27450</v>
      </c>
    </row>
    <row r="1490">
      <c r="A1490" s="6" t="s">
        <v>27451</v>
      </c>
      <c r="B1490" s="6" t="s">
        <v>102</v>
      </c>
      <c r="C1490" s="6" t="s">
        <v>3369</v>
      </c>
      <c r="D1490" s="6" t="s">
        <v>37</v>
      </c>
      <c r="E1490" s="6" t="s">
        <v>24821</v>
      </c>
      <c r="F1490" s="6" t="s">
        <v>27452</v>
      </c>
      <c r="G1490" s="6" t="s">
        <v>27453</v>
      </c>
    </row>
    <row r="1491">
      <c r="A1491" s="6" t="s">
        <v>27454</v>
      </c>
      <c r="B1491" s="6" t="s">
        <v>102</v>
      </c>
      <c r="C1491" s="6" t="s">
        <v>3369</v>
      </c>
      <c r="D1491" s="6" t="s">
        <v>414</v>
      </c>
      <c r="E1491" s="6" t="s">
        <v>416</v>
      </c>
      <c r="F1491" s="6" t="s">
        <v>3370</v>
      </c>
      <c r="G1491" s="6" t="s">
        <v>27453</v>
      </c>
    </row>
    <row r="1492">
      <c r="A1492" s="6" t="s">
        <v>27455</v>
      </c>
      <c r="B1492" s="6" t="s">
        <v>102</v>
      </c>
      <c r="C1492" s="6" t="s">
        <v>3372</v>
      </c>
      <c r="D1492" s="6" t="s">
        <v>37</v>
      </c>
      <c r="E1492" s="6" t="s">
        <v>416</v>
      </c>
      <c r="F1492" s="6" t="s">
        <v>3373</v>
      </c>
      <c r="G1492" s="6" t="s">
        <v>27456</v>
      </c>
    </row>
    <row r="1493">
      <c r="A1493" s="6" t="s">
        <v>27457</v>
      </c>
      <c r="B1493" s="6" t="s">
        <v>102</v>
      </c>
      <c r="C1493" s="6" t="s">
        <v>3372</v>
      </c>
      <c r="D1493" s="6" t="s">
        <v>414</v>
      </c>
      <c r="E1493" s="6" t="s">
        <v>24821</v>
      </c>
      <c r="F1493" s="6" t="s">
        <v>27458</v>
      </c>
      <c r="G1493" s="6" t="s">
        <v>27456</v>
      </c>
    </row>
    <row r="1494">
      <c r="A1494" s="6" t="s">
        <v>27459</v>
      </c>
      <c r="B1494" s="6" t="s">
        <v>102</v>
      </c>
      <c r="C1494" s="6" t="s">
        <v>3375</v>
      </c>
      <c r="D1494" s="6" t="s">
        <v>414</v>
      </c>
      <c r="E1494" s="6" t="s">
        <v>24821</v>
      </c>
      <c r="F1494" s="6" t="s">
        <v>26290</v>
      </c>
      <c r="G1494" s="6" t="s">
        <v>27460</v>
      </c>
    </row>
    <row r="1495">
      <c r="A1495" s="6" t="s">
        <v>27461</v>
      </c>
      <c r="B1495" s="6" t="s">
        <v>102</v>
      </c>
      <c r="C1495" s="6" t="s">
        <v>3377</v>
      </c>
      <c r="D1495" s="6" t="s">
        <v>37</v>
      </c>
      <c r="E1495" s="6" t="s">
        <v>24821</v>
      </c>
      <c r="F1495" s="6" t="s">
        <v>27462</v>
      </c>
      <c r="G1495" s="6" t="s">
        <v>27463</v>
      </c>
    </row>
    <row r="1496">
      <c r="A1496" s="6" t="s">
        <v>27464</v>
      </c>
      <c r="B1496" s="6" t="s">
        <v>102</v>
      </c>
      <c r="C1496" s="6" t="s">
        <v>3377</v>
      </c>
      <c r="D1496" s="6" t="s">
        <v>414</v>
      </c>
      <c r="E1496" s="6" t="s">
        <v>416</v>
      </c>
      <c r="F1496" s="6" t="s">
        <v>3378</v>
      </c>
      <c r="G1496" s="6" t="s">
        <v>27463</v>
      </c>
    </row>
    <row r="1497">
      <c r="A1497" s="6" t="s">
        <v>27465</v>
      </c>
      <c r="B1497" s="6" t="s">
        <v>102</v>
      </c>
      <c r="C1497" s="6" t="s">
        <v>3380</v>
      </c>
      <c r="D1497" s="6" t="s">
        <v>37</v>
      </c>
      <c r="E1497" s="6" t="s">
        <v>416</v>
      </c>
      <c r="F1497" s="6" t="s">
        <v>3381</v>
      </c>
      <c r="G1497" s="6" t="s">
        <v>27466</v>
      </c>
    </row>
    <row r="1498">
      <c r="A1498" s="6" t="s">
        <v>27467</v>
      </c>
      <c r="B1498" s="6" t="s">
        <v>102</v>
      </c>
      <c r="C1498" s="6" t="s">
        <v>3380</v>
      </c>
      <c r="D1498" s="6" t="s">
        <v>414</v>
      </c>
      <c r="E1498" s="6" t="s">
        <v>24821</v>
      </c>
      <c r="F1498" s="6" t="s">
        <v>3381</v>
      </c>
      <c r="G1498" s="6" t="s">
        <v>27466</v>
      </c>
    </row>
    <row r="1499">
      <c r="A1499" s="6" t="s">
        <v>27468</v>
      </c>
      <c r="B1499" s="6" t="s">
        <v>102</v>
      </c>
      <c r="C1499" s="6" t="s">
        <v>3383</v>
      </c>
      <c r="D1499" s="6" t="s">
        <v>414</v>
      </c>
      <c r="E1499" s="6" t="s">
        <v>24821</v>
      </c>
      <c r="F1499" s="6" t="s">
        <v>26290</v>
      </c>
      <c r="G1499" s="6" t="s">
        <v>27469</v>
      </c>
    </row>
    <row r="1500">
      <c r="A1500" s="6" t="s">
        <v>27470</v>
      </c>
      <c r="B1500" s="6" t="s">
        <v>102</v>
      </c>
      <c r="C1500" s="6" t="s">
        <v>3385</v>
      </c>
      <c r="D1500" s="6" t="s">
        <v>37</v>
      </c>
      <c r="E1500" s="6" t="s">
        <v>24821</v>
      </c>
      <c r="F1500" s="6" t="s">
        <v>27471</v>
      </c>
      <c r="G1500" s="6" t="s">
        <v>27472</v>
      </c>
    </row>
    <row r="1501">
      <c r="A1501" s="6" t="s">
        <v>27473</v>
      </c>
      <c r="B1501" s="6" t="s">
        <v>102</v>
      </c>
      <c r="C1501" s="6" t="s">
        <v>3385</v>
      </c>
      <c r="D1501" s="6" t="s">
        <v>414</v>
      </c>
      <c r="E1501" s="6" t="s">
        <v>416</v>
      </c>
      <c r="F1501" s="6" t="s">
        <v>3386</v>
      </c>
      <c r="G1501" s="6" t="s">
        <v>27472</v>
      </c>
    </row>
    <row r="1502">
      <c r="A1502" s="6" t="s">
        <v>27474</v>
      </c>
      <c r="B1502" s="6" t="s">
        <v>102</v>
      </c>
      <c r="C1502" s="6" t="s">
        <v>3388</v>
      </c>
      <c r="D1502" s="6" t="s">
        <v>37</v>
      </c>
      <c r="E1502" s="6" t="s">
        <v>416</v>
      </c>
      <c r="F1502" s="6" t="s">
        <v>3389</v>
      </c>
      <c r="G1502" s="6" t="s">
        <v>27475</v>
      </c>
    </row>
    <row r="1503">
      <c r="A1503" s="6" t="s">
        <v>27476</v>
      </c>
      <c r="B1503" s="6" t="s">
        <v>102</v>
      </c>
      <c r="C1503" s="6" t="s">
        <v>3388</v>
      </c>
      <c r="D1503" s="6" t="s">
        <v>414</v>
      </c>
      <c r="E1503" s="6" t="s">
        <v>24821</v>
      </c>
      <c r="F1503" s="6" t="s">
        <v>3389</v>
      </c>
      <c r="G1503" s="6" t="s">
        <v>27475</v>
      </c>
    </row>
    <row r="1504">
      <c r="A1504" s="6" t="s">
        <v>27477</v>
      </c>
      <c r="B1504" s="6" t="s">
        <v>102</v>
      </c>
      <c r="C1504" s="6" t="s">
        <v>3391</v>
      </c>
      <c r="D1504" s="6" t="s">
        <v>414</v>
      </c>
      <c r="E1504" s="6" t="s">
        <v>24821</v>
      </c>
      <c r="F1504" s="6" t="s">
        <v>26290</v>
      </c>
      <c r="G1504" s="6" t="s">
        <v>27478</v>
      </c>
    </row>
    <row r="1505">
      <c r="A1505" s="6" t="s">
        <v>27479</v>
      </c>
      <c r="B1505" s="6" t="s">
        <v>102</v>
      </c>
      <c r="C1505" s="6" t="s">
        <v>3393</v>
      </c>
      <c r="D1505" s="6" t="s">
        <v>37</v>
      </c>
      <c r="E1505" s="6" t="s">
        <v>24821</v>
      </c>
      <c r="F1505" s="6" t="s">
        <v>27480</v>
      </c>
      <c r="G1505" s="6" t="s">
        <v>27481</v>
      </c>
    </row>
    <row r="1506">
      <c r="A1506" s="6" t="s">
        <v>27482</v>
      </c>
      <c r="B1506" s="6" t="s">
        <v>102</v>
      </c>
      <c r="C1506" s="6" t="s">
        <v>3393</v>
      </c>
      <c r="D1506" s="6" t="s">
        <v>414</v>
      </c>
      <c r="E1506" s="6" t="s">
        <v>416</v>
      </c>
      <c r="F1506" s="6" t="s">
        <v>3394</v>
      </c>
      <c r="G1506" s="6" t="s">
        <v>27481</v>
      </c>
    </row>
    <row r="1507">
      <c r="A1507" s="6" t="s">
        <v>27483</v>
      </c>
      <c r="B1507" s="6" t="s">
        <v>102</v>
      </c>
      <c r="C1507" s="6" t="s">
        <v>3396</v>
      </c>
      <c r="D1507" s="6" t="s">
        <v>37</v>
      </c>
      <c r="E1507" s="6" t="s">
        <v>416</v>
      </c>
      <c r="F1507" s="6" t="s">
        <v>3397</v>
      </c>
      <c r="G1507" s="6" t="s">
        <v>27484</v>
      </c>
    </row>
    <row r="1508">
      <c r="A1508" s="6" t="s">
        <v>27485</v>
      </c>
      <c r="B1508" s="6" t="s">
        <v>102</v>
      </c>
      <c r="C1508" s="6" t="s">
        <v>3396</v>
      </c>
      <c r="D1508" s="6" t="s">
        <v>414</v>
      </c>
      <c r="E1508" s="6" t="s">
        <v>24821</v>
      </c>
      <c r="F1508" s="6" t="s">
        <v>3397</v>
      </c>
      <c r="G1508" s="6" t="s">
        <v>27484</v>
      </c>
    </row>
    <row r="1509">
      <c r="A1509" s="6" t="s">
        <v>27486</v>
      </c>
      <c r="B1509" s="6" t="s">
        <v>102</v>
      </c>
      <c r="C1509" s="6" t="s">
        <v>3399</v>
      </c>
      <c r="D1509" s="6" t="s">
        <v>414</v>
      </c>
      <c r="E1509" s="6" t="s">
        <v>24821</v>
      </c>
      <c r="F1509" s="6" t="s">
        <v>26290</v>
      </c>
      <c r="G1509" s="6" t="s">
        <v>27487</v>
      </c>
    </row>
    <row r="1510">
      <c r="A1510" s="6" t="s">
        <v>27488</v>
      </c>
      <c r="B1510" s="6" t="s">
        <v>102</v>
      </c>
      <c r="C1510" s="6" t="s">
        <v>3401</v>
      </c>
      <c r="D1510" s="6" t="s">
        <v>37</v>
      </c>
      <c r="E1510" s="6" t="s">
        <v>24821</v>
      </c>
      <c r="F1510" s="6" t="s">
        <v>27489</v>
      </c>
      <c r="G1510" s="6" t="s">
        <v>27490</v>
      </c>
    </row>
    <row r="1511">
      <c r="A1511" s="6" t="s">
        <v>27491</v>
      </c>
      <c r="B1511" s="6" t="s">
        <v>102</v>
      </c>
      <c r="C1511" s="6" t="s">
        <v>3401</v>
      </c>
      <c r="D1511" s="6" t="s">
        <v>414</v>
      </c>
      <c r="E1511" s="6" t="s">
        <v>416</v>
      </c>
      <c r="F1511" s="6" t="s">
        <v>3402</v>
      </c>
      <c r="G1511" s="6" t="s">
        <v>27490</v>
      </c>
    </row>
    <row r="1512">
      <c r="A1512" s="6" t="s">
        <v>27492</v>
      </c>
      <c r="B1512" s="6" t="s">
        <v>102</v>
      </c>
      <c r="C1512" s="6" t="s">
        <v>3410</v>
      </c>
      <c r="D1512" s="6" t="s">
        <v>37</v>
      </c>
      <c r="E1512" s="6" t="s">
        <v>416</v>
      </c>
      <c r="F1512" s="6" t="s">
        <v>3411</v>
      </c>
      <c r="G1512" s="6" t="s">
        <v>27493</v>
      </c>
    </row>
    <row r="1513">
      <c r="A1513" s="6" t="s">
        <v>27494</v>
      </c>
      <c r="B1513" s="6" t="s">
        <v>102</v>
      </c>
      <c r="C1513" s="6" t="s">
        <v>3410</v>
      </c>
      <c r="D1513" s="6" t="s">
        <v>414</v>
      </c>
      <c r="E1513" s="6" t="s">
        <v>24821</v>
      </c>
      <c r="F1513" s="6" t="s">
        <v>3411</v>
      </c>
      <c r="G1513" s="6" t="s">
        <v>27493</v>
      </c>
    </row>
    <row r="1514">
      <c r="A1514" s="6" t="s">
        <v>27495</v>
      </c>
      <c r="B1514" s="6" t="s">
        <v>102</v>
      </c>
      <c r="C1514" s="6" t="s">
        <v>3413</v>
      </c>
      <c r="D1514" s="6" t="s">
        <v>414</v>
      </c>
      <c r="E1514" s="6" t="s">
        <v>24821</v>
      </c>
      <c r="F1514" s="6" t="s">
        <v>26886</v>
      </c>
      <c r="G1514" s="6" t="s">
        <v>27496</v>
      </c>
    </row>
    <row r="1515">
      <c r="A1515" s="6" t="s">
        <v>27497</v>
      </c>
      <c r="B1515" s="6" t="s">
        <v>102</v>
      </c>
      <c r="C1515" s="6" t="s">
        <v>3415</v>
      </c>
      <c r="D1515" s="6" t="s">
        <v>37</v>
      </c>
      <c r="E1515" s="6" t="s">
        <v>24821</v>
      </c>
      <c r="F1515" s="6" t="s">
        <v>27498</v>
      </c>
      <c r="G1515" s="6" t="s">
        <v>27499</v>
      </c>
    </row>
    <row r="1516">
      <c r="A1516" s="6" t="s">
        <v>27500</v>
      </c>
      <c r="B1516" s="6" t="s">
        <v>102</v>
      </c>
      <c r="C1516" s="6" t="s">
        <v>3415</v>
      </c>
      <c r="D1516" s="6" t="s">
        <v>414</v>
      </c>
      <c r="E1516" s="6" t="s">
        <v>416</v>
      </c>
      <c r="F1516" s="6" t="s">
        <v>3416</v>
      </c>
      <c r="G1516" s="6" t="s">
        <v>27499</v>
      </c>
    </row>
    <row r="1517">
      <c r="A1517" s="6" t="s">
        <v>27501</v>
      </c>
      <c r="B1517" s="6" t="s">
        <v>102</v>
      </c>
      <c r="C1517" s="6" t="s">
        <v>3424</v>
      </c>
      <c r="D1517" s="6" t="s">
        <v>37</v>
      </c>
      <c r="E1517" s="6" t="s">
        <v>416</v>
      </c>
      <c r="F1517" s="6" t="s">
        <v>3425</v>
      </c>
      <c r="G1517" s="6" t="s">
        <v>27502</v>
      </c>
    </row>
    <row r="1518">
      <c r="A1518" s="6" t="s">
        <v>27503</v>
      </c>
      <c r="B1518" s="6" t="s">
        <v>102</v>
      </c>
      <c r="C1518" s="6" t="s">
        <v>3424</v>
      </c>
      <c r="D1518" s="6" t="s">
        <v>414</v>
      </c>
      <c r="E1518" s="6" t="s">
        <v>24821</v>
      </c>
      <c r="F1518" s="6" t="s">
        <v>3425</v>
      </c>
      <c r="G1518" s="6" t="s">
        <v>27502</v>
      </c>
    </row>
    <row r="1519">
      <c r="A1519" s="6" t="s">
        <v>27504</v>
      </c>
      <c r="B1519" s="6" t="s">
        <v>102</v>
      </c>
      <c r="C1519" s="6" t="s">
        <v>3427</v>
      </c>
      <c r="D1519" s="6" t="s">
        <v>414</v>
      </c>
      <c r="E1519" s="6" t="s">
        <v>24821</v>
      </c>
      <c r="F1519" s="6" t="s">
        <v>26353</v>
      </c>
      <c r="G1519" s="6" t="s">
        <v>27505</v>
      </c>
    </row>
    <row r="1520">
      <c r="A1520" s="6" t="s">
        <v>27506</v>
      </c>
      <c r="B1520" s="6" t="s">
        <v>102</v>
      </c>
      <c r="C1520" s="6" t="s">
        <v>3429</v>
      </c>
      <c r="D1520" s="6" t="s">
        <v>37</v>
      </c>
      <c r="E1520" s="6" t="s">
        <v>24821</v>
      </c>
      <c r="F1520" s="6" t="s">
        <v>27507</v>
      </c>
      <c r="G1520" s="6" t="s">
        <v>27508</v>
      </c>
    </row>
    <row r="1521">
      <c r="A1521" s="6" t="s">
        <v>27509</v>
      </c>
      <c r="B1521" s="6" t="s">
        <v>102</v>
      </c>
      <c r="C1521" s="6" t="s">
        <v>3429</v>
      </c>
      <c r="D1521" s="6" t="s">
        <v>414</v>
      </c>
      <c r="E1521" s="6" t="s">
        <v>416</v>
      </c>
      <c r="F1521" s="6" t="s">
        <v>3430</v>
      </c>
      <c r="G1521" s="6" t="s">
        <v>27508</v>
      </c>
    </row>
    <row r="1522">
      <c r="A1522" s="6" t="s">
        <v>27510</v>
      </c>
      <c r="B1522" s="6" t="s">
        <v>102</v>
      </c>
      <c r="C1522" s="6" t="s">
        <v>3432</v>
      </c>
      <c r="D1522" s="6" t="s">
        <v>37</v>
      </c>
      <c r="E1522" s="6" t="s">
        <v>416</v>
      </c>
      <c r="F1522" s="6" t="s">
        <v>3433</v>
      </c>
      <c r="G1522" s="6" t="s">
        <v>27511</v>
      </c>
    </row>
    <row r="1523">
      <c r="A1523" s="6" t="s">
        <v>27512</v>
      </c>
      <c r="B1523" s="6" t="s">
        <v>102</v>
      </c>
      <c r="C1523" s="6" t="s">
        <v>3432</v>
      </c>
      <c r="D1523" s="6" t="s">
        <v>414</v>
      </c>
      <c r="E1523" s="6" t="s">
        <v>24821</v>
      </c>
      <c r="F1523" s="6" t="s">
        <v>27513</v>
      </c>
      <c r="G1523" s="6" t="s">
        <v>27511</v>
      </c>
    </row>
    <row r="1524">
      <c r="A1524" s="6" t="s">
        <v>27514</v>
      </c>
      <c r="B1524" s="6" t="s">
        <v>102</v>
      </c>
      <c r="C1524" s="6" t="s">
        <v>3435</v>
      </c>
      <c r="D1524" s="6" t="s">
        <v>414</v>
      </c>
      <c r="E1524" s="6" t="s">
        <v>24821</v>
      </c>
      <c r="F1524" s="6" t="s">
        <v>26353</v>
      </c>
      <c r="G1524" s="6" t="s">
        <v>27515</v>
      </c>
    </row>
    <row r="1525">
      <c r="A1525" s="6" t="s">
        <v>27516</v>
      </c>
      <c r="B1525" s="6" t="s">
        <v>102</v>
      </c>
      <c r="C1525" s="6" t="s">
        <v>3437</v>
      </c>
      <c r="D1525" s="6" t="s">
        <v>37</v>
      </c>
      <c r="E1525" s="6" t="s">
        <v>24821</v>
      </c>
      <c r="F1525" s="6" t="s">
        <v>27517</v>
      </c>
      <c r="G1525" s="6" t="s">
        <v>27518</v>
      </c>
    </row>
    <row r="1526">
      <c r="A1526" s="6" t="s">
        <v>27519</v>
      </c>
      <c r="B1526" s="6" t="s">
        <v>102</v>
      </c>
      <c r="C1526" s="6" t="s">
        <v>3437</v>
      </c>
      <c r="D1526" s="6" t="s">
        <v>414</v>
      </c>
      <c r="E1526" s="6" t="s">
        <v>416</v>
      </c>
      <c r="F1526" s="6" t="s">
        <v>3438</v>
      </c>
      <c r="G1526" s="6" t="s">
        <v>27518</v>
      </c>
    </row>
    <row r="1527">
      <c r="A1527" s="6" t="s">
        <v>27520</v>
      </c>
      <c r="B1527" s="6" t="s">
        <v>102</v>
      </c>
      <c r="C1527" s="6" t="s">
        <v>3440</v>
      </c>
      <c r="D1527" s="6" t="s">
        <v>37</v>
      </c>
      <c r="E1527" s="6" t="s">
        <v>416</v>
      </c>
      <c r="F1527" s="6" t="s">
        <v>3441</v>
      </c>
      <c r="G1527" s="6" t="s">
        <v>27521</v>
      </c>
    </row>
    <row r="1528">
      <c r="A1528" s="6" t="s">
        <v>27522</v>
      </c>
      <c r="B1528" s="6" t="s">
        <v>102</v>
      </c>
      <c r="C1528" s="6" t="s">
        <v>3440</v>
      </c>
      <c r="D1528" s="6" t="s">
        <v>414</v>
      </c>
      <c r="E1528" s="6" t="s">
        <v>24821</v>
      </c>
      <c r="F1528" s="6" t="s">
        <v>27523</v>
      </c>
      <c r="G1528" s="6" t="s">
        <v>27521</v>
      </c>
    </row>
    <row r="1529">
      <c r="A1529" s="6" t="s">
        <v>27524</v>
      </c>
      <c r="B1529" s="6" t="s">
        <v>102</v>
      </c>
      <c r="C1529" s="6" t="s">
        <v>3443</v>
      </c>
      <c r="D1529" s="6" t="s">
        <v>414</v>
      </c>
      <c r="E1529" s="6" t="s">
        <v>24821</v>
      </c>
      <c r="F1529" s="6" t="s">
        <v>26353</v>
      </c>
      <c r="G1529" s="6" t="s">
        <v>27525</v>
      </c>
    </row>
    <row r="1530">
      <c r="A1530" s="6" t="s">
        <v>27526</v>
      </c>
      <c r="B1530" s="6" t="s">
        <v>102</v>
      </c>
      <c r="C1530" s="6" t="s">
        <v>3445</v>
      </c>
      <c r="D1530" s="6" t="s">
        <v>37</v>
      </c>
      <c r="E1530" s="6" t="s">
        <v>24821</v>
      </c>
      <c r="F1530" s="6" t="s">
        <v>27527</v>
      </c>
      <c r="G1530" s="6" t="s">
        <v>27528</v>
      </c>
    </row>
    <row r="1531">
      <c r="A1531" s="6" t="s">
        <v>27529</v>
      </c>
      <c r="B1531" s="6" t="s">
        <v>102</v>
      </c>
      <c r="C1531" s="6" t="s">
        <v>3445</v>
      </c>
      <c r="D1531" s="6" t="s">
        <v>414</v>
      </c>
      <c r="E1531" s="6" t="s">
        <v>416</v>
      </c>
      <c r="F1531" s="6" t="s">
        <v>3446</v>
      </c>
      <c r="G1531" s="6" t="s">
        <v>27528</v>
      </c>
    </row>
    <row r="1532">
      <c r="A1532" s="6" t="s">
        <v>27530</v>
      </c>
      <c r="B1532" s="6" t="s">
        <v>102</v>
      </c>
      <c r="C1532" s="6" t="s">
        <v>3448</v>
      </c>
      <c r="D1532" s="6" t="s">
        <v>37</v>
      </c>
      <c r="E1532" s="6" t="s">
        <v>416</v>
      </c>
      <c r="F1532" s="6" t="s">
        <v>3449</v>
      </c>
      <c r="G1532" s="6" t="s">
        <v>27531</v>
      </c>
    </row>
    <row r="1533">
      <c r="A1533" s="6" t="s">
        <v>27532</v>
      </c>
      <c r="B1533" s="6" t="s">
        <v>102</v>
      </c>
      <c r="C1533" s="6" t="s">
        <v>3448</v>
      </c>
      <c r="D1533" s="6" t="s">
        <v>414</v>
      </c>
      <c r="E1533" s="6" t="s">
        <v>24821</v>
      </c>
      <c r="F1533" s="6" t="s">
        <v>3449</v>
      </c>
      <c r="G1533" s="6" t="s">
        <v>27531</v>
      </c>
    </row>
    <row r="1534">
      <c r="A1534" s="6" t="s">
        <v>27533</v>
      </c>
      <c r="B1534" s="6" t="s">
        <v>102</v>
      </c>
      <c r="C1534" s="6" t="s">
        <v>3451</v>
      </c>
      <c r="D1534" s="6" t="s">
        <v>414</v>
      </c>
      <c r="E1534" s="6" t="s">
        <v>24821</v>
      </c>
      <c r="F1534" s="6" t="s">
        <v>26353</v>
      </c>
      <c r="G1534" s="6" t="s">
        <v>27534</v>
      </c>
    </row>
    <row r="1535">
      <c r="A1535" s="6" t="s">
        <v>27535</v>
      </c>
      <c r="B1535" s="6" t="s">
        <v>102</v>
      </c>
      <c r="C1535" s="6" t="s">
        <v>3453</v>
      </c>
      <c r="D1535" s="6" t="s">
        <v>37</v>
      </c>
      <c r="E1535" s="6" t="s">
        <v>24821</v>
      </c>
      <c r="F1535" s="6" t="s">
        <v>27536</v>
      </c>
      <c r="G1535" s="6" t="s">
        <v>27537</v>
      </c>
    </row>
    <row r="1536">
      <c r="A1536" s="6" t="s">
        <v>27538</v>
      </c>
      <c r="B1536" s="6" t="s">
        <v>102</v>
      </c>
      <c r="C1536" s="6" t="s">
        <v>3453</v>
      </c>
      <c r="D1536" s="6" t="s">
        <v>414</v>
      </c>
      <c r="E1536" s="6" t="s">
        <v>416</v>
      </c>
      <c r="F1536" s="6" t="s">
        <v>3454</v>
      </c>
      <c r="G1536" s="6" t="s">
        <v>27537</v>
      </c>
    </row>
    <row r="1537">
      <c r="A1537" s="6" t="s">
        <v>27539</v>
      </c>
      <c r="B1537" s="6" t="s">
        <v>102</v>
      </c>
      <c r="C1537" s="6" t="s">
        <v>3456</v>
      </c>
      <c r="D1537" s="6" t="s">
        <v>37</v>
      </c>
      <c r="E1537" s="6" t="s">
        <v>416</v>
      </c>
      <c r="F1537" s="6" t="s">
        <v>3457</v>
      </c>
      <c r="G1537" s="6" t="s">
        <v>27540</v>
      </c>
    </row>
    <row r="1538">
      <c r="A1538" s="6" t="s">
        <v>27541</v>
      </c>
      <c r="B1538" s="6" t="s">
        <v>102</v>
      </c>
      <c r="C1538" s="6" t="s">
        <v>3456</v>
      </c>
      <c r="D1538" s="6" t="s">
        <v>414</v>
      </c>
      <c r="E1538" s="6" t="s">
        <v>24821</v>
      </c>
      <c r="F1538" s="6" t="s">
        <v>3457</v>
      </c>
      <c r="G1538" s="6" t="s">
        <v>27540</v>
      </c>
    </row>
    <row r="1539">
      <c r="A1539" s="6" t="s">
        <v>27542</v>
      </c>
      <c r="B1539" s="6" t="s">
        <v>102</v>
      </c>
      <c r="C1539" s="6" t="s">
        <v>3459</v>
      </c>
      <c r="D1539" s="6" t="s">
        <v>414</v>
      </c>
      <c r="E1539" s="6" t="s">
        <v>24821</v>
      </c>
      <c r="F1539" s="6" t="s">
        <v>26353</v>
      </c>
      <c r="G1539" s="6" t="s">
        <v>27543</v>
      </c>
    </row>
    <row r="1540">
      <c r="A1540" s="6" t="s">
        <v>27544</v>
      </c>
      <c r="B1540" s="6" t="s">
        <v>102</v>
      </c>
      <c r="C1540" s="6" t="s">
        <v>3461</v>
      </c>
      <c r="D1540" s="6" t="s">
        <v>37</v>
      </c>
      <c r="E1540" s="6" t="s">
        <v>24821</v>
      </c>
      <c r="F1540" s="6" t="s">
        <v>27545</v>
      </c>
      <c r="G1540" s="6" t="s">
        <v>27546</v>
      </c>
    </row>
    <row r="1541">
      <c r="A1541" s="6" t="s">
        <v>27547</v>
      </c>
      <c r="B1541" s="6" t="s">
        <v>102</v>
      </c>
      <c r="C1541" s="6" t="s">
        <v>3461</v>
      </c>
      <c r="D1541" s="6" t="s">
        <v>414</v>
      </c>
      <c r="E1541" s="6" t="s">
        <v>416</v>
      </c>
      <c r="F1541" s="6" t="s">
        <v>3462</v>
      </c>
      <c r="G1541" s="6" t="s">
        <v>27546</v>
      </c>
    </row>
    <row r="1542">
      <c r="A1542" s="6" t="s">
        <v>27548</v>
      </c>
      <c r="B1542" s="6" t="s">
        <v>102</v>
      </c>
      <c r="C1542" s="6" t="s">
        <v>3464</v>
      </c>
      <c r="D1542" s="6" t="s">
        <v>37</v>
      </c>
      <c r="E1542" s="6" t="s">
        <v>416</v>
      </c>
      <c r="F1542" s="6" t="s">
        <v>3465</v>
      </c>
      <c r="G1542" s="6" t="s">
        <v>27549</v>
      </c>
    </row>
    <row r="1543">
      <c r="A1543" s="6" t="s">
        <v>27550</v>
      </c>
      <c r="B1543" s="6" t="s">
        <v>102</v>
      </c>
      <c r="C1543" s="6" t="s">
        <v>3464</v>
      </c>
      <c r="D1543" s="6" t="s">
        <v>414</v>
      </c>
      <c r="E1543" s="6" t="s">
        <v>24821</v>
      </c>
      <c r="F1543" s="6" t="s">
        <v>3465</v>
      </c>
      <c r="G1543" s="6" t="s">
        <v>27549</v>
      </c>
    </row>
    <row r="1544">
      <c r="A1544" s="6" t="s">
        <v>27551</v>
      </c>
      <c r="B1544" s="6" t="s">
        <v>102</v>
      </c>
      <c r="C1544" s="6" t="s">
        <v>3467</v>
      </c>
      <c r="D1544" s="6" t="s">
        <v>414</v>
      </c>
      <c r="E1544" s="6" t="s">
        <v>24821</v>
      </c>
      <c r="F1544" s="6" t="s">
        <v>26353</v>
      </c>
      <c r="G1544" s="6" t="s">
        <v>27552</v>
      </c>
    </row>
    <row r="1545">
      <c r="A1545" s="6" t="s">
        <v>27553</v>
      </c>
      <c r="B1545" s="6" t="s">
        <v>102</v>
      </c>
      <c r="C1545" s="6" t="s">
        <v>3469</v>
      </c>
      <c r="D1545" s="6" t="s">
        <v>37</v>
      </c>
      <c r="E1545" s="6" t="s">
        <v>24821</v>
      </c>
      <c r="F1545" s="6" t="s">
        <v>27554</v>
      </c>
      <c r="G1545" s="6" t="s">
        <v>27555</v>
      </c>
    </row>
    <row r="1546">
      <c r="A1546" s="6" t="s">
        <v>27556</v>
      </c>
      <c r="B1546" s="6" t="s">
        <v>102</v>
      </c>
      <c r="C1546" s="6" t="s">
        <v>3469</v>
      </c>
      <c r="D1546" s="6" t="s">
        <v>414</v>
      </c>
      <c r="E1546" s="6" t="s">
        <v>416</v>
      </c>
      <c r="F1546" s="6" t="s">
        <v>3470</v>
      </c>
      <c r="G1546" s="6" t="s">
        <v>27555</v>
      </c>
    </row>
    <row r="1547">
      <c r="A1547" s="6" t="s">
        <v>27557</v>
      </c>
      <c r="B1547" s="6" t="s">
        <v>102</v>
      </c>
      <c r="C1547" s="6" t="s">
        <v>3472</v>
      </c>
      <c r="D1547" s="6" t="s">
        <v>37</v>
      </c>
      <c r="E1547" s="6" t="s">
        <v>416</v>
      </c>
      <c r="F1547" s="6" t="s">
        <v>3473</v>
      </c>
      <c r="G1547" s="6" t="s">
        <v>27558</v>
      </c>
    </row>
    <row r="1548">
      <c r="A1548" s="6" t="s">
        <v>27559</v>
      </c>
      <c r="B1548" s="6" t="s">
        <v>102</v>
      </c>
      <c r="C1548" s="6" t="s">
        <v>3472</v>
      </c>
      <c r="D1548" s="6" t="s">
        <v>414</v>
      </c>
      <c r="E1548" s="6" t="s">
        <v>24821</v>
      </c>
      <c r="F1548" s="6" t="s">
        <v>3473</v>
      </c>
      <c r="G1548" s="6" t="s">
        <v>27558</v>
      </c>
    </row>
    <row r="1549">
      <c r="A1549" s="6" t="s">
        <v>27560</v>
      </c>
      <c r="B1549" s="6" t="s">
        <v>102</v>
      </c>
      <c r="C1549" s="6" t="s">
        <v>3475</v>
      </c>
      <c r="D1549" s="6" t="s">
        <v>414</v>
      </c>
      <c r="E1549" s="6" t="s">
        <v>24821</v>
      </c>
      <c r="F1549" s="6" t="s">
        <v>26353</v>
      </c>
      <c r="G1549" s="6" t="s">
        <v>27561</v>
      </c>
    </row>
    <row r="1550">
      <c r="A1550" s="6" t="s">
        <v>27562</v>
      </c>
      <c r="B1550" s="6" t="s">
        <v>102</v>
      </c>
      <c r="C1550" s="6" t="s">
        <v>3477</v>
      </c>
      <c r="D1550" s="6" t="s">
        <v>37</v>
      </c>
      <c r="E1550" s="6" t="s">
        <v>24821</v>
      </c>
      <c r="F1550" s="6" t="s">
        <v>27563</v>
      </c>
      <c r="G1550" s="6" t="s">
        <v>27564</v>
      </c>
    </row>
    <row r="1551">
      <c r="A1551" s="6" t="s">
        <v>27565</v>
      </c>
      <c r="B1551" s="6" t="s">
        <v>102</v>
      </c>
      <c r="C1551" s="6" t="s">
        <v>3477</v>
      </c>
      <c r="D1551" s="6" t="s">
        <v>414</v>
      </c>
      <c r="E1551" s="6" t="s">
        <v>416</v>
      </c>
      <c r="F1551" s="6" t="s">
        <v>3478</v>
      </c>
      <c r="G1551" s="6" t="s">
        <v>27564</v>
      </c>
    </row>
    <row r="1552">
      <c r="A1552" s="6" t="s">
        <v>27566</v>
      </c>
      <c r="B1552" s="6" t="s">
        <v>102</v>
      </c>
      <c r="C1552" s="6" t="s">
        <v>3480</v>
      </c>
      <c r="D1552" s="6" t="s">
        <v>37</v>
      </c>
      <c r="E1552" s="6" t="s">
        <v>416</v>
      </c>
      <c r="F1552" s="6" t="s">
        <v>3481</v>
      </c>
      <c r="G1552" s="6" t="s">
        <v>27567</v>
      </c>
    </row>
    <row r="1553">
      <c r="A1553" s="6" t="s">
        <v>27568</v>
      </c>
      <c r="B1553" s="6" t="s">
        <v>102</v>
      </c>
      <c r="C1553" s="6" t="s">
        <v>3480</v>
      </c>
      <c r="D1553" s="6" t="s">
        <v>414</v>
      </c>
      <c r="E1553" s="6" t="s">
        <v>24821</v>
      </c>
      <c r="F1553" s="6" t="s">
        <v>27569</v>
      </c>
      <c r="G1553" s="6" t="s">
        <v>27567</v>
      </c>
    </row>
    <row r="1554">
      <c r="A1554" s="6" t="s">
        <v>27570</v>
      </c>
      <c r="B1554" s="6" t="s">
        <v>102</v>
      </c>
      <c r="C1554" s="6" t="s">
        <v>3483</v>
      </c>
      <c r="D1554" s="6" t="s">
        <v>414</v>
      </c>
      <c r="E1554" s="6" t="s">
        <v>24821</v>
      </c>
      <c r="F1554" s="6" t="s">
        <v>26353</v>
      </c>
      <c r="G1554" s="6" t="s">
        <v>27571</v>
      </c>
    </row>
    <row r="1555">
      <c r="A1555" s="6" t="s">
        <v>27572</v>
      </c>
      <c r="B1555" s="6" t="s">
        <v>102</v>
      </c>
      <c r="C1555" s="6" t="s">
        <v>3485</v>
      </c>
      <c r="D1555" s="6" t="s">
        <v>37</v>
      </c>
      <c r="E1555" s="6" t="s">
        <v>24821</v>
      </c>
      <c r="F1555" s="6" t="s">
        <v>27573</v>
      </c>
      <c r="G1555" s="6" t="s">
        <v>27574</v>
      </c>
    </row>
    <row r="1556">
      <c r="A1556" s="6" t="s">
        <v>27575</v>
      </c>
      <c r="B1556" s="6" t="s">
        <v>102</v>
      </c>
      <c r="C1556" s="6" t="s">
        <v>3485</v>
      </c>
      <c r="D1556" s="6" t="s">
        <v>414</v>
      </c>
      <c r="E1556" s="6" t="s">
        <v>416</v>
      </c>
      <c r="F1556" s="6" t="s">
        <v>3486</v>
      </c>
      <c r="G1556" s="6" t="s">
        <v>27574</v>
      </c>
    </row>
    <row r="1557">
      <c r="A1557" s="6" t="s">
        <v>27576</v>
      </c>
      <c r="B1557" s="6" t="s">
        <v>102</v>
      </c>
      <c r="C1557" s="6" t="s">
        <v>3488</v>
      </c>
      <c r="D1557" s="6" t="s">
        <v>37</v>
      </c>
      <c r="E1557" s="6" t="s">
        <v>416</v>
      </c>
      <c r="F1557" s="6" t="s">
        <v>3489</v>
      </c>
      <c r="G1557" s="6" t="s">
        <v>27577</v>
      </c>
    </row>
    <row r="1558">
      <c r="A1558" s="6" t="s">
        <v>27578</v>
      </c>
      <c r="B1558" s="6" t="s">
        <v>102</v>
      </c>
      <c r="C1558" s="6" t="s">
        <v>3488</v>
      </c>
      <c r="D1558" s="6" t="s">
        <v>414</v>
      </c>
      <c r="E1558" s="6" t="s">
        <v>24821</v>
      </c>
      <c r="F1558" s="6" t="s">
        <v>27579</v>
      </c>
      <c r="G1558" s="6" t="s">
        <v>27577</v>
      </c>
    </row>
    <row r="1559">
      <c r="A1559" s="6" t="s">
        <v>27580</v>
      </c>
      <c r="B1559" s="6" t="s">
        <v>102</v>
      </c>
      <c r="C1559" s="6" t="s">
        <v>3491</v>
      </c>
      <c r="D1559" s="6" t="s">
        <v>414</v>
      </c>
      <c r="E1559" s="6" t="s">
        <v>24821</v>
      </c>
      <c r="F1559" s="6" t="s">
        <v>26353</v>
      </c>
      <c r="G1559" s="6" t="s">
        <v>27581</v>
      </c>
    </row>
    <row r="1560">
      <c r="A1560" s="6" t="s">
        <v>27582</v>
      </c>
      <c r="B1560" s="6" t="s">
        <v>102</v>
      </c>
      <c r="C1560" s="6" t="s">
        <v>3493</v>
      </c>
      <c r="D1560" s="6" t="s">
        <v>37</v>
      </c>
      <c r="E1560" s="6" t="s">
        <v>24821</v>
      </c>
      <c r="F1560" s="6" t="s">
        <v>27583</v>
      </c>
      <c r="G1560" s="6" t="s">
        <v>27584</v>
      </c>
    </row>
    <row r="1561">
      <c r="A1561" s="6" t="s">
        <v>27585</v>
      </c>
      <c r="B1561" s="6" t="s">
        <v>102</v>
      </c>
      <c r="C1561" s="6" t="s">
        <v>3493</v>
      </c>
      <c r="D1561" s="6" t="s">
        <v>414</v>
      </c>
      <c r="E1561" s="6" t="s">
        <v>416</v>
      </c>
      <c r="F1561" s="6" t="s">
        <v>3494</v>
      </c>
      <c r="G1561" s="6" t="s">
        <v>27584</v>
      </c>
    </row>
    <row r="1562">
      <c r="A1562" s="6" t="s">
        <v>27586</v>
      </c>
      <c r="B1562" s="6" t="s">
        <v>102</v>
      </c>
      <c r="C1562" s="6" t="s">
        <v>3503</v>
      </c>
      <c r="D1562" s="6" t="s">
        <v>37</v>
      </c>
      <c r="E1562" s="6" t="s">
        <v>416</v>
      </c>
      <c r="F1562" s="6" t="s">
        <v>3504</v>
      </c>
      <c r="G1562" s="6" t="s">
        <v>27587</v>
      </c>
    </row>
    <row r="1563">
      <c r="A1563" s="6" t="s">
        <v>27588</v>
      </c>
      <c r="B1563" s="6" t="s">
        <v>102</v>
      </c>
      <c r="C1563" s="6" t="s">
        <v>3503</v>
      </c>
      <c r="D1563" s="6" t="s">
        <v>414</v>
      </c>
      <c r="E1563" s="6" t="s">
        <v>24821</v>
      </c>
      <c r="F1563" s="6" t="s">
        <v>27589</v>
      </c>
      <c r="G1563" s="6" t="s">
        <v>27587</v>
      </c>
    </row>
    <row r="1564">
      <c r="A1564" s="6" t="s">
        <v>27590</v>
      </c>
      <c r="B1564" s="6" t="s">
        <v>102</v>
      </c>
      <c r="C1564" s="6" t="s">
        <v>3506</v>
      </c>
      <c r="D1564" s="6" t="s">
        <v>414</v>
      </c>
      <c r="E1564" s="6" t="s">
        <v>24821</v>
      </c>
      <c r="F1564" s="6" t="s">
        <v>26353</v>
      </c>
      <c r="G1564" s="6" t="s">
        <v>27591</v>
      </c>
    </row>
    <row r="1565">
      <c r="A1565" s="6" t="s">
        <v>27592</v>
      </c>
      <c r="B1565" s="6" t="s">
        <v>102</v>
      </c>
      <c r="C1565" s="6" t="s">
        <v>3508</v>
      </c>
      <c r="D1565" s="6" t="s">
        <v>37</v>
      </c>
      <c r="E1565" s="6" t="s">
        <v>24821</v>
      </c>
      <c r="F1565" s="6" t="s">
        <v>27593</v>
      </c>
      <c r="G1565" s="6" t="s">
        <v>27594</v>
      </c>
    </row>
    <row r="1566">
      <c r="A1566" s="6" t="s">
        <v>27595</v>
      </c>
      <c r="B1566" s="6" t="s">
        <v>102</v>
      </c>
      <c r="C1566" s="6" t="s">
        <v>3508</v>
      </c>
      <c r="D1566" s="6" t="s">
        <v>414</v>
      </c>
      <c r="E1566" s="6" t="s">
        <v>416</v>
      </c>
      <c r="F1566" s="6" t="s">
        <v>3509</v>
      </c>
      <c r="G1566" s="6" t="s">
        <v>27594</v>
      </c>
    </row>
    <row r="1567">
      <c r="A1567" s="6" t="s">
        <v>27596</v>
      </c>
      <c r="B1567" s="6" t="s">
        <v>102</v>
      </c>
      <c r="C1567" s="6" t="s">
        <v>3511</v>
      </c>
      <c r="D1567" s="6" t="s">
        <v>37</v>
      </c>
      <c r="E1567" s="6" t="s">
        <v>416</v>
      </c>
      <c r="F1567" s="6" t="s">
        <v>3512</v>
      </c>
      <c r="G1567" s="6" t="s">
        <v>27597</v>
      </c>
    </row>
    <row r="1568">
      <c r="A1568" s="6" t="s">
        <v>27598</v>
      </c>
      <c r="B1568" s="6" t="s">
        <v>102</v>
      </c>
      <c r="C1568" s="6" t="s">
        <v>3511</v>
      </c>
      <c r="D1568" s="6" t="s">
        <v>414</v>
      </c>
      <c r="E1568" s="6" t="s">
        <v>24821</v>
      </c>
      <c r="F1568" s="6" t="s">
        <v>27599</v>
      </c>
      <c r="G1568" s="6" t="s">
        <v>27597</v>
      </c>
    </row>
    <row r="1569">
      <c r="A1569" s="6" t="s">
        <v>27600</v>
      </c>
      <c r="B1569" s="6" t="s">
        <v>102</v>
      </c>
      <c r="C1569" s="6" t="s">
        <v>3514</v>
      </c>
      <c r="D1569" s="6" t="s">
        <v>414</v>
      </c>
      <c r="E1569" s="6" t="s">
        <v>24821</v>
      </c>
      <c r="F1569" s="6" t="s">
        <v>26353</v>
      </c>
      <c r="G1569" s="6" t="s">
        <v>27601</v>
      </c>
    </row>
    <row r="1570">
      <c r="A1570" s="6" t="s">
        <v>27602</v>
      </c>
      <c r="B1570" s="6" t="s">
        <v>102</v>
      </c>
      <c r="C1570" s="6" t="s">
        <v>3516</v>
      </c>
      <c r="D1570" s="6" t="s">
        <v>37</v>
      </c>
      <c r="E1570" s="6" t="s">
        <v>24821</v>
      </c>
      <c r="F1570" s="6" t="s">
        <v>27603</v>
      </c>
      <c r="G1570" s="6" t="s">
        <v>27604</v>
      </c>
    </row>
    <row r="1571">
      <c r="A1571" s="6" t="s">
        <v>27605</v>
      </c>
      <c r="B1571" s="6" t="s">
        <v>102</v>
      </c>
      <c r="C1571" s="6" t="s">
        <v>3516</v>
      </c>
      <c r="D1571" s="6" t="s">
        <v>414</v>
      </c>
      <c r="E1571" s="6" t="s">
        <v>416</v>
      </c>
      <c r="F1571" s="6" t="s">
        <v>3517</v>
      </c>
      <c r="G1571" s="6" t="s">
        <v>27604</v>
      </c>
    </row>
    <row r="1572">
      <c r="A1572" s="6" t="s">
        <v>27606</v>
      </c>
      <c r="B1572" s="6" t="s">
        <v>102</v>
      </c>
      <c r="C1572" s="6" t="s">
        <v>3519</v>
      </c>
      <c r="D1572" s="6" t="s">
        <v>37</v>
      </c>
      <c r="E1572" s="6" t="s">
        <v>416</v>
      </c>
      <c r="F1572" s="6" t="s">
        <v>3520</v>
      </c>
      <c r="G1572" s="6" t="s">
        <v>27607</v>
      </c>
    </row>
    <row r="1573">
      <c r="A1573" s="6" t="s">
        <v>27608</v>
      </c>
      <c r="B1573" s="6" t="s">
        <v>102</v>
      </c>
      <c r="C1573" s="6" t="s">
        <v>3519</v>
      </c>
      <c r="D1573" s="6" t="s">
        <v>414</v>
      </c>
      <c r="E1573" s="6" t="s">
        <v>24821</v>
      </c>
      <c r="F1573" s="6" t="s">
        <v>3520</v>
      </c>
      <c r="G1573" s="6" t="s">
        <v>27607</v>
      </c>
    </row>
    <row r="1574">
      <c r="A1574" s="6" t="s">
        <v>27609</v>
      </c>
      <c r="B1574" s="6" t="s">
        <v>102</v>
      </c>
      <c r="C1574" s="6" t="s">
        <v>3522</v>
      </c>
      <c r="D1574" s="6" t="s">
        <v>414</v>
      </c>
      <c r="E1574" s="6" t="s">
        <v>24821</v>
      </c>
      <c r="F1574" s="6" t="s">
        <v>26353</v>
      </c>
      <c r="G1574" s="6" t="s">
        <v>27610</v>
      </c>
    </row>
    <row r="1575">
      <c r="A1575" s="6" t="s">
        <v>27611</v>
      </c>
      <c r="B1575" s="6" t="s">
        <v>102</v>
      </c>
      <c r="C1575" s="6" t="s">
        <v>3524</v>
      </c>
      <c r="D1575" s="6" t="s">
        <v>37</v>
      </c>
      <c r="E1575" s="6" t="s">
        <v>24821</v>
      </c>
      <c r="F1575" s="6" t="s">
        <v>27612</v>
      </c>
      <c r="G1575" s="6" t="s">
        <v>27613</v>
      </c>
    </row>
    <row r="1576">
      <c r="A1576" s="6" t="s">
        <v>27614</v>
      </c>
      <c r="B1576" s="6" t="s">
        <v>102</v>
      </c>
      <c r="C1576" s="6" t="s">
        <v>3524</v>
      </c>
      <c r="D1576" s="6" t="s">
        <v>414</v>
      </c>
      <c r="E1576" s="6" t="s">
        <v>416</v>
      </c>
      <c r="F1576" s="6" t="s">
        <v>3525</v>
      </c>
      <c r="G1576" s="6" t="s">
        <v>27613</v>
      </c>
    </row>
    <row r="1577">
      <c r="A1577" s="6" t="s">
        <v>27615</v>
      </c>
      <c r="B1577" s="6" t="s">
        <v>102</v>
      </c>
      <c r="C1577" s="6" t="s">
        <v>3527</v>
      </c>
      <c r="D1577" s="6" t="s">
        <v>414</v>
      </c>
      <c r="E1577" s="6" t="s">
        <v>24821</v>
      </c>
      <c r="F1577" s="6" t="s">
        <v>27616</v>
      </c>
      <c r="G1577" s="6" t="s">
        <v>27617</v>
      </c>
    </row>
    <row r="1578">
      <c r="A1578" s="6" t="s">
        <v>27618</v>
      </c>
      <c r="B1578" s="6" t="s">
        <v>102</v>
      </c>
      <c r="C1578" s="6" t="s">
        <v>3527</v>
      </c>
      <c r="D1578" s="6" t="s">
        <v>37</v>
      </c>
      <c r="E1578" s="6" t="s">
        <v>416</v>
      </c>
      <c r="F1578" s="6" t="s">
        <v>3528</v>
      </c>
      <c r="G1578" s="6" t="s">
        <v>27617</v>
      </c>
    </row>
    <row r="1579">
      <c r="A1579" s="6" t="s">
        <v>27619</v>
      </c>
      <c r="B1579" s="6" t="s">
        <v>102</v>
      </c>
      <c r="C1579" s="6" t="s">
        <v>3530</v>
      </c>
      <c r="D1579" s="6" t="s">
        <v>414</v>
      </c>
      <c r="E1579" s="6" t="s">
        <v>24821</v>
      </c>
      <c r="F1579" s="6" t="s">
        <v>26353</v>
      </c>
      <c r="G1579" s="6" t="s">
        <v>27620</v>
      </c>
    </row>
    <row r="1580">
      <c r="A1580" s="6" t="s">
        <v>27621</v>
      </c>
      <c r="B1580" s="6" t="s">
        <v>102</v>
      </c>
      <c r="C1580" s="6" t="s">
        <v>3532</v>
      </c>
      <c r="D1580" s="6" t="s">
        <v>37</v>
      </c>
      <c r="E1580" s="6" t="s">
        <v>24821</v>
      </c>
      <c r="F1580" s="6" t="s">
        <v>27622</v>
      </c>
      <c r="G1580" s="6" t="s">
        <v>27623</v>
      </c>
    </row>
    <row r="1581">
      <c r="A1581" s="6" t="s">
        <v>27624</v>
      </c>
      <c r="B1581" s="6" t="s">
        <v>102</v>
      </c>
      <c r="C1581" s="6" t="s">
        <v>3532</v>
      </c>
      <c r="D1581" s="6" t="s">
        <v>414</v>
      </c>
      <c r="E1581" s="6" t="s">
        <v>416</v>
      </c>
      <c r="F1581" s="6" t="s">
        <v>3533</v>
      </c>
      <c r="G1581" s="6" t="s">
        <v>27623</v>
      </c>
    </row>
    <row r="1582">
      <c r="A1582" s="6" t="s">
        <v>27625</v>
      </c>
      <c r="B1582" s="6" t="s">
        <v>102</v>
      </c>
      <c r="C1582" s="6" t="s">
        <v>3535</v>
      </c>
      <c r="D1582" s="6" t="s">
        <v>37</v>
      </c>
      <c r="E1582" s="6" t="s">
        <v>416</v>
      </c>
      <c r="F1582" s="6" t="s">
        <v>3536</v>
      </c>
      <c r="G1582" s="6" t="s">
        <v>27626</v>
      </c>
    </row>
    <row r="1583">
      <c r="A1583" s="6" t="s">
        <v>27627</v>
      </c>
      <c r="B1583" s="6" t="s">
        <v>102</v>
      </c>
      <c r="C1583" s="6" t="s">
        <v>3535</v>
      </c>
      <c r="D1583" s="6" t="s">
        <v>414</v>
      </c>
      <c r="E1583" s="6" t="s">
        <v>24821</v>
      </c>
      <c r="F1583" s="6" t="s">
        <v>3536</v>
      </c>
      <c r="G1583" s="6" t="s">
        <v>27626</v>
      </c>
    </row>
    <row r="1584">
      <c r="A1584" s="6" t="s">
        <v>27628</v>
      </c>
      <c r="B1584" s="6" t="s">
        <v>102</v>
      </c>
      <c r="C1584" s="6" t="s">
        <v>3538</v>
      </c>
      <c r="D1584" s="6" t="s">
        <v>414</v>
      </c>
      <c r="E1584" s="6" t="s">
        <v>24821</v>
      </c>
      <c r="F1584" s="6" t="s">
        <v>26353</v>
      </c>
      <c r="G1584" s="6" t="s">
        <v>27629</v>
      </c>
    </row>
    <row r="1585">
      <c r="A1585" s="6" t="s">
        <v>27630</v>
      </c>
      <c r="B1585" s="6" t="s">
        <v>102</v>
      </c>
      <c r="C1585" s="6" t="s">
        <v>3540</v>
      </c>
      <c r="D1585" s="6" t="s">
        <v>37</v>
      </c>
      <c r="E1585" s="6" t="s">
        <v>24821</v>
      </c>
      <c r="F1585" s="6" t="s">
        <v>27631</v>
      </c>
      <c r="G1585" s="6" t="s">
        <v>27632</v>
      </c>
    </row>
    <row r="1586">
      <c r="A1586" s="6" t="s">
        <v>27633</v>
      </c>
      <c r="B1586" s="6" t="s">
        <v>102</v>
      </c>
      <c r="C1586" s="6" t="s">
        <v>3540</v>
      </c>
      <c r="D1586" s="6" t="s">
        <v>414</v>
      </c>
      <c r="E1586" s="6" t="s">
        <v>416</v>
      </c>
      <c r="F1586" s="6" t="s">
        <v>3541</v>
      </c>
      <c r="G1586" s="6" t="s">
        <v>27632</v>
      </c>
    </row>
    <row r="1587">
      <c r="A1587" s="6" t="s">
        <v>27634</v>
      </c>
      <c r="B1587" s="6" t="s">
        <v>102</v>
      </c>
      <c r="C1587" s="6" t="s">
        <v>3543</v>
      </c>
      <c r="D1587" s="6" t="s">
        <v>37</v>
      </c>
      <c r="E1587" s="6" t="s">
        <v>416</v>
      </c>
      <c r="F1587" s="6" t="s">
        <v>3544</v>
      </c>
      <c r="G1587" s="6" t="s">
        <v>27635</v>
      </c>
    </row>
    <row r="1588">
      <c r="A1588" s="6" t="s">
        <v>27636</v>
      </c>
      <c r="B1588" s="6" t="s">
        <v>102</v>
      </c>
      <c r="C1588" s="6" t="s">
        <v>3543</v>
      </c>
      <c r="D1588" s="6" t="s">
        <v>414</v>
      </c>
      <c r="E1588" s="6" t="s">
        <v>24821</v>
      </c>
      <c r="F1588" s="6" t="s">
        <v>27637</v>
      </c>
      <c r="G1588" s="6" t="s">
        <v>27635</v>
      </c>
    </row>
    <row r="1589">
      <c r="A1589" s="6" t="s">
        <v>27638</v>
      </c>
      <c r="B1589" s="6" t="s">
        <v>102</v>
      </c>
      <c r="C1589" s="6" t="s">
        <v>3546</v>
      </c>
      <c r="D1589" s="6" t="s">
        <v>414</v>
      </c>
      <c r="E1589" s="6" t="s">
        <v>24821</v>
      </c>
      <c r="F1589" s="6" t="s">
        <v>26353</v>
      </c>
      <c r="G1589" s="6" t="s">
        <v>27639</v>
      </c>
    </row>
    <row r="1590">
      <c r="A1590" s="6" t="s">
        <v>27640</v>
      </c>
      <c r="B1590" s="6" t="s">
        <v>102</v>
      </c>
      <c r="C1590" s="6" t="s">
        <v>3548</v>
      </c>
      <c r="D1590" s="6" t="s">
        <v>37</v>
      </c>
      <c r="E1590" s="6" t="s">
        <v>24821</v>
      </c>
      <c r="F1590" s="6" t="s">
        <v>27641</v>
      </c>
      <c r="G1590" s="6" t="s">
        <v>27642</v>
      </c>
    </row>
    <row r="1591">
      <c r="A1591" s="6" t="s">
        <v>27643</v>
      </c>
      <c r="B1591" s="6" t="s">
        <v>102</v>
      </c>
      <c r="C1591" s="6" t="s">
        <v>3548</v>
      </c>
      <c r="D1591" s="6" t="s">
        <v>414</v>
      </c>
      <c r="E1591" s="6" t="s">
        <v>416</v>
      </c>
      <c r="F1591" s="6" t="s">
        <v>3549</v>
      </c>
      <c r="G1591" s="6" t="s">
        <v>27642</v>
      </c>
    </row>
    <row r="1592">
      <c r="A1592" s="6" t="s">
        <v>27644</v>
      </c>
      <c r="B1592" s="6" t="s">
        <v>102</v>
      </c>
      <c r="C1592" s="6" t="s">
        <v>3551</v>
      </c>
      <c r="D1592" s="6" t="s">
        <v>37</v>
      </c>
      <c r="E1592" s="6" t="s">
        <v>416</v>
      </c>
      <c r="F1592" s="6" t="s">
        <v>3552</v>
      </c>
      <c r="G1592" s="6" t="s">
        <v>27645</v>
      </c>
    </row>
    <row r="1593">
      <c r="A1593" s="6" t="s">
        <v>27646</v>
      </c>
      <c r="B1593" s="6" t="s">
        <v>102</v>
      </c>
      <c r="C1593" s="6" t="s">
        <v>3551</v>
      </c>
      <c r="D1593" s="6" t="s">
        <v>414</v>
      </c>
      <c r="E1593" s="6" t="s">
        <v>24821</v>
      </c>
      <c r="F1593" s="6" t="s">
        <v>27647</v>
      </c>
      <c r="G1593" s="6" t="s">
        <v>27645</v>
      </c>
    </row>
    <row r="1594">
      <c r="A1594" s="6" t="s">
        <v>27648</v>
      </c>
      <c r="B1594" s="6" t="s">
        <v>102</v>
      </c>
      <c r="C1594" s="6" t="s">
        <v>3554</v>
      </c>
      <c r="D1594" s="6" t="s">
        <v>414</v>
      </c>
      <c r="E1594" s="6" t="s">
        <v>24821</v>
      </c>
      <c r="F1594" s="6" t="s">
        <v>26353</v>
      </c>
      <c r="G1594" s="6" t="s">
        <v>27649</v>
      </c>
    </row>
    <row r="1595">
      <c r="A1595" s="6" t="s">
        <v>27650</v>
      </c>
      <c r="B1595" s="6" t="s">
        <v>102</v>
      </c>
      <c r="C1595" s="6" t="s">
        <v>3556</v>
      </c>
      <c r="D1595" s="6" t="s">
        <v>37</v>
      </c>
      <c r="E1595" s="6" t="s">
        <v>24821</v>
      </c>
      <c r="F1595" s="6" t="s">
        <v>27651</v>
      </c>
      <c r="G1595" s="6" t="s">
        <v>27652</v>
      </c>
    </row>
    <row r="1596">
      <c r="A1596" s="6" t="s">
        <v>27653</v>
      </c>
      <c r="B1596" s="6" t="s">
        <v>102</v>
      </c>
      <c r="C1596" s="6" t="s">
        <v>3556</v>
      </c>
      <c r="D1596" s="6" t="s">
        <v>414</v>
      </c>
      <c r="E1596" s="6" t="s">
        <v>416</v>
      </c>
      <c r="F1596" s="6" t="s">
        <v>3557</v>
      </c>
      <c r="G1596" s="6" t="s">
        <v>27652</v>
      </c>
    </row>
    <row r="1597">
      <c r="A1597" s="6" t="s">
        <v>27654</v>
      </c>
      <c r="B1597" s="6" t="s">
        <v>102</v>
      </c>
      <c r="C1597" s="6" t="s">
        <v>3559</v>
      </c>
      <c r="D1597" s="6" t="s">
        <v>37</v>
      </c>
      <c r="E1597" s="6" t="s">
        <v>416</v>
      </c>
      <c r="F1597" s="6" t="s">
        <v>3560</v>
      </c>
      <c r="G1597" s="6" t="s">
        <v>27655</v>
      </c>
    </row>
    <row r="1598">
      <c r="A1598" s="6" t="s">
        <v>27656</v>
      </c>
      <c r="B1598" s="6" t="s">
        <v>102</v>
      </c>
      <c r="C1598" s="6" t="s">
        <v>3559</v>
      </c>
      <c r="D1598" s="6" t="s">
        <v>414</v>
      </c>
      <c r="E1598" s="6" t="s">
        <v>24821</v>
      </c>
      <c r="F1598" s="6" t="s">
        <v>3560</v>
      </c>
      <c r="G1598" s="6" t="s">
        <v>27655</v>
      </c>
    </row>
    <row r="1599">
      <c r="A1599" s="6" t="s">
        <v>27657</v>
      </c>
      <c r="B1599" s="6" t="s">
        <v>102</v>
      </c>
      <c r="C1599" s="6" t="s">
        <v>3562</v>
      </c>
      <c r="D1599" s="6" t="s">
        <v>414</v>
      </c>
      <c r="E1599" s="6" t="s">
        <v>24821</v>
      </c>
      <c r="F1599" s="6" t="s">
        <v>26353</v>
      </c>
      <c r="G1599" s="6" t="s">
        <v>27658</v>
      </c>
    </row>
    <row r="1600">
      <c r="A1600" s="6" t="s">
        <v>27659</v>
      </c>
      <c r="B1600" s="6" t="s">
        <v>102</v>
      </c>
      <c r="C1600" s="6" t="s">
        <v>3564</v>
      </c>
      <c r="D1600" s="6" t="s">
        <v>37</v>
      </c>
      <c r="E1600" s="6" t="s">
        <v>24821</v>
      </c>
      <c r="F1600" s="6" t="s">
        <v>27660</v>
      </c>
      <c r="G1600" s="6" t="s">
        <v>27661</v>
      </c>
    </row>
    <row r="1601">
      <c r="A1601" s="6" t="s">
        <v>27662</v>
      </c>
      <c r="B1601" s="6" t="s">
        <v>102</v>
      </c>
      <c r="C1601" s="6" t="s">
        <v>3564</v>
      </c>
      <c r="D1601" s="6" t="s">
        <v>414</v>
      </c>
      <c r="E1601" s="6" t="s">
        <v>416</v>
      </c>
      <c r="F1601" s="6" t="s">
        <v>3565</v>
      </c>
      <c r="G1601" s="6" t="s">
        <v>27661</v>
      </c>
    </row>
    <row r="1602">
      <c r="A1602" s="6" t="s">
        <v>27663</v>
      </c>
      <c r="B1602" s="6" t="s">
        <v>102</v>
      </c>
      <c r="C1602" s="6" t="s">
        <v>3567</v>
      </c>
      <c r="D1602" s="6" t="s">
        <v>37</v>
      </c>
      <c r="E1602" s="6" t="s">
        <v>416</v>
      </c>
      <c r="F1602" s="6" t="s">
        <v>3568</v>
      </c>
      <c r="G1602" s="6" t="s">
        <v>27664</v>
      </c>
    </row>
    <row r="1603">
      <c r="A1603" s="6" t="s">
        <v>27665</v>
      </c>
      <c r="B1603" s="6" t="s">
        <v>102</v>
      </c>
      <c r="C1603" s="6" t="s">
        <v>3567</v>
      </c>
      <c r="D1603" s="6" t="s">
        <v>414</v>
      </c>
      <c r="E1603" s="6" t="s">
        <v>24821</v>
      </c>
      <c r="F1603" s="6" t="s">
        <v>27666</v>
      </c>
      <c r="G1603" s="6" t="s">
        <v>27664</v>
      </c>
    </row>
    <row r="1604">
      <c r="A1604" s="6" t="s">
        <v>27667</v>
      </c>
      <c r="B1604" s="6" t="s">
        <v>102</v>
      </c>
      <c r="C1604" s="6" t="s">
        <v>3570</v>
      </c>
      <c r="D1604" s="6" t="s">
        <v>414</v>
      </c>
      <c r="E1604" s="6" t="s">
        <v>24821</v>
      </c>
      <c r="F1604" s="6" t="s">
        <v>26353</v>
      </c>
      <c r="G1604" s="6" t="s">
        <v>27668</v>
      </c>
    </row>
    <row r="1605">
      <c r="A1605" s="6" t="s">
        <v>27669</v>
      </c>
      <c r="B1605" s="6" t="s">
        <v>102</v>
      </c>
      <c r="C1605" s="6" t="s">
        <v>3572</v>
      </c>
      <c r="D1605" s="6" t="s">
        <v>37</v>
      </c>
      <c r="E1605" s="6" t="s">
        <v>24821</v>
      </c>
      <c r="F1605" s="6" t="s">
        <v>27670</v>
      </c>
      <c r="G1605" s="6" t="s">
        <v>27671</v>
      </c>
    </row>
    <row r="1606">
      <c r="A1606" s="6" t="s">
        <v>27672</v>
      </c>
      <c r="B1606" s="6" t="s">
        <v>102</v>
      </c>
      <c r="C1606" s="6" t="s">
        <v>3572</v>
      </c>
      <c r="D1606" s="6" t="s">
        <v>414</v>
      </c>
      <c r="E1606" s="6" t="s">
        <v>416</v>
      </c>
      <c r="F1606" s="6" t="s">
        <v>3573</v>
      </c>
      <c r="G1606" s="6" t="s">
        <v>27671</v>
      </c>
    </row>
    <row r="1607">
      <c r="A1607" s="6" t="s">
        <v>27673</v>
      </c>
      <c r="B1607" s="6" t="s">
        <v>102</v>
      </c>
      <c r="C1607" s="6" t="s">
        <v>3582</v>
      </c>
      <c r="D1607" s="6" t="s">
        <v>37</v>
      </c>
      <c r="E1607" s="6" t="s">
        <v>416</v>
      </c>
      <c r="F1607" s="6" t="s">
        <v>3583</v>
      </c>
      <c r="G1607" s="6" t="s">
        <v>27674</v>
      </c>
    </row>
    <row r="1608">
      <c r="A1608" s="6" t="s">
        <v>27675</v>
      </c>
      <c r="B1608" s="6" t="s">
        <v>102</v>
      </c>
      <c r="C1608" s="6" t="s">
        <v>3582</v>
      </c>
      <c r="D1608" s="6" t="s">
        <v>414</v>
      </c>
      <c r="E1608" s="6" t="s">
        <v>24821</v>
      </c>
      <c r="F1608" s="6" t="s">
        <v>3583</v>
      </c>
      <c r="G1608" s="6" t="s">
        <v>27674</v>
      </c>
    </row>
    <row r="1609">
      <c r="A1609" s="6" t="s">
        <v>27676</v>
      </c>
      <c r="B1609" s="6" t="s">
        <v>102</v>
      </c>
      <c r="C1609" s="6" t="s">
        <v>3585</v>
      </c>
      <c r="D1609" s="6" t="s">
        <v>414</v>
      </c>
      <c r="E1609" s="6" t="s">
        <v>24821</v>
      </c>
      <c r="F1609" s="6" t="s">
        <v>26924</v>
      </c>
      <c r="G1609" s="6" t="s">
        <v>27677</v>
      </c>
    </row>
    <row r="1610">
      <c r="A1610" s="6" t="s">
        <v>27678</v>
      </c>
      <c r="B1610" s="6" t="s">
        <v>102</v>
      </c>
      <c r="C1610" s="6" t="s">
        <v>3587</v>
      </c>
      <c r="D1610" s="6" t="s">
        <v>37</v>
      </c>
      <c r="E1610" s="6" t="s">
        <v>24821</v>
      </c>
      <c r="F1610" s="6" t="s">
        <v>27679</v>
      </c>
      <c r="G1610" s="6" t="s">
        <v>27680</v>
      </c>
    </row>
    <row r="1611">
      <c r="A1611" s="6" t="s">
        <v>27681</v>
      </c>
      <c r="B1611" s="6" t="s">
        <v>102</v>
      </c>
      <c r="C1611" s="6" t="s">
        <v>3587</v>
      </c>
      <c r="D1611" s="6" t="s">
        <v>414</v>
      </c>
      <c r="E1611" s="6" t="s">
        <v>416</v>
      </c>
      <c r="F1611" s="6" t="s">
        <v>3588</v>
      </c>
      <c r="G1611" s="6" t="s">
        <v>27680</v>
      </c>
    </row>
    <row r="1612">
      <c r="A1612" s="6" t="s">
        <v>27682</v>
      </c>
      <c r="B1612" s="6" t="s">
        <v>105</v>
      </c>
      <c r="C1612" s="6" t="s">
        <v>3597</v>
      </c>
      <c r="D1612" s="6" t="s">
        <v>414</v>
      </c>
      <c r="E1612" s="6" t="s">
        <v>24821</v>
      </c>
      <c r="F1612" s="6" t="s">
        <v>24822</v>
      </c>
      <c r="G1612" s="6" t="s">
        <v>27683</v>
      </c>
    </row>
    <row r="1613">
      <c r="A1613" s="6" t="s">
        <v>27684</v>
      </c>
      <c r="B1613" s="6" t="s">
        <v>105</v>
      </c>
      <c r="C1613" s="6" t="s">
        <v>3599</v>
      </c>
      <c r="D1613" s="6" t="s">
        <v>37</v>
      </c>
      <c r="E1613" s="6" t="s">
        <v>24821</v>
      </c>
      <c r="F1613" s="6" t="s">
        <v>24825</v>
      </c>
      <c r="G1613" s="6" t="s">
        <v>27685</v>
      </c>
    </row>
    <row r="1614">
      <c r="A1614" s="6" t="s">
        <v>27686</v>
      </c>
      <c r="B1614" s="6" t="s">
        <v>105</v>
      </c>
      <c r="C1614" s="6" t="s">
        <v>3599</v>
      </c>
      <c r="D1614" s="6" t="s">
        <v>414</v>
      </c>
      <c r="E1614" s="6" t="s">
        <v>416</v>
      </c>
      <c r="F1614" s="6" t="s">
        <v>417</v>
      </c>
      <c r="G1614" s="6" t="s">
        <v>27685</v>
      </c>
    </row>
    <row r="1615">
      <c r="A1615" s="6" t="s">
        <v>27687</v>
      </c>
      <c r="B1615" s="6" t="s">
        <v>105</v>
      </c>
      <c r="C1615" s="6" t="s">
        <v>3601</v>
      </c>
      <c r="D1615" s="6" t="s">
        <v>37</v>
      </c>
      <c r="E1615" s="6" t="s">
        <v>416</v>
      </c>
      <c r="F1615" s="6" t="s">
        <v>3602</v>
      </c>
      <c r="G1615" s="6" t="s">
        <v>27688</v>
      </c>
    </row>
    <row r="1616">
      <c r="A1616" s="6" t="s">
        <v>27689</v>
      </c>
      <c r="B1616" s="6" t="s">
        <v>105</v>
      </c>
      <c r="C1616" s="6" t="s">
        <v>3601</v>
      </c>
      <c r="D1616" s="6" t="s">
        <v>414</v>
      </c>
      <c r="E1616" s="6" t="s">
        <v>24821</v>
      </c>
      <c r="F1616" s="6" t="s">
        <v>3602</v>
      </c>
      <c r="G1616" s="6" t="s">
        <v>27688</v>
      </c>
    </row>
    <row r="1617">
      <c r="A1617" s="6" t="s">
        <v>27690</v>
      </c>
      <c r="B1617" s="6" t="s">
        <v>105</v>
      </c>
      <c r="C1617" s="6" t="s">
        <v>3604</v>
      </c>
      <c r="D1617" s="6" t="s">
        <v>414</v>
      </c>
      <c r="E1617" s="6" t="s">
        <v>24821</v>
      </c>
      <c r="F1617" s="6" t="s">
        <v>24822</v>
      </c>
      <c r="G1617" s="6" t="s">
        <v>27691</v>
      </c>
    </row>
    <row r="1618">
      <c r="A1618" s="6" t="s">
        <v>27692</v>
      </c>
      <c r="B1618" s="6" t="s">
        <v>105</v>
      </c>
      <c r="C1618" s="6" t="s">
        <v>3606</v>
      </c>
      <c r="D1618" s="6" t="s">
        <v>37</v>
      </c>
      <c r="E1618" s="6" t="s">
        <v>24821</v>
      </c>
      <c r="F1618" s="6" t="s">
        <v>27693</v>
      </c>
      <c r="G1618" s="6" t="s">
        <v>27694</v>
      </c>
    </row>
    <row r="1619">
      <c r="A1619" s="6" t="s">
        <v>27695</v>
      </c>
      <c r="B1619" s="6" t="s">
        <v>105</v>
      </c>
      <c r="C1619" s="6" t="s">
        <v>3606</v>
      </c>
      <c r="D1619" s="6" t="s">
        <v>414</v>
      </c>
      <c r="E1619" s="6" t="s">
        <v>416</v>
      </c>
      <c r="F1619" s="6" t="s">
        <v>3607</v>
      </c>
      <c r="G1619" s="6" t="s">
        <v>27694</v>
      </c>
    </row>
    <row r="1620">
      <c r="A1620" s="6" t="s">
        <v>27696</v>
      </c>
      <c r="B1620" s="6" t="s">
        <v>105</v>
      </c>
      <c r="C1620" s="6" t="s">
        <v>3609</v>
      </c>
      <c r="D1620" s="6" t="s">
        <v>37</v>
      </c>
      <c r="E1620" s="6" t="s">
        <v>416</v>
      </c>
      <c r="F1620" s="6" t="s">
        <v>3610</v>
      </c>
      <c r="G1620" s="6" t="s">
        <v>27697</v>
      </c>
    </row>
    <row r="1621">
      <c r="A1621" s="6" t="s">
        <v>27698</v>
      </c>
      <c r="B1621" s="6" t="s">
        <v>105</v>
      </c>
      <c r="C1621" s="6" t="s">
        <v>3609</v>
      </c>
      <c r="D1621" s="6" t="s">
        <v>414</v>
      </c>
      <c r="E1621" s="6" t="s">
        <v>24821</v>
      </c>
      <c r="F1621" s="6" t="s">
        <v>3610</v>
      </c>
      <c r="G1621" s="6" t="s">
        <v>27697</v>
      </c>
    </row>
    <row r="1622">
      <c r="A1622" s="6" t="s">
        <v>27699</v>
      </c>
      <c r="B1622" s="6" t="s">
        <v>105</v>
      </c>
      <c r="C1622" s="6" t="s">
        <v>3612</v>
      </c>
      <c r="D1622" s="6" t="s">
        <v>414</v>
      </c>
      <c r="E1622" s="6" t="s">
        <v>24821</v>
      </c>
      <c r="F1622" s="6" t="s">
        <v>24822</v>
      </c>
      <c r="G1622" s="6" t="s">
        <v>27700</v>
      </c>
    </row>
    <row r="1623">
      <c r="A1623" s="6" t="s">
        <v>27701</v>
      </c>
      <c r="B1623" s="6" t="s">
        <v>105</v>
      </c>
      <c r="C1623" s="6" t="s">
        <v>3614</v>
      </c>
      <c r="D1623" s="6" t="s">
        <v>37</v>
      </c>
      <c r="E1623" s="6" t="s">
        <v>24821</v>
      </c>
      <c r="F1623" s="6" t="s">
        <v>27702</v>
      </c>
      <c r="G1623" s="6" t="s">
        <v>27703</v>
      </c>
    </row>
    <row r="1624">
      <c r="A1624" s="6" t="s">
        <v>27704</v>
      </c>
      <c r="B1624" s="6" t="s">
        <v>105</v>
      </c>
      <c r="C1624" s="6" t="s">
        <v>3614</v>
      </c>
      <c r="D1624" s="6" t="s">
        <v>414</v>
      </c>
      <c r="E1624" s="6" t="s">
        <v>416</v>
      </c>
      <c r="F1624" s="6" t="s">
        <v>3615</v>
      </c>
      <c r="G1624" s="6" t="s">
        <v>27703</v>
      </c>
    </row>
    <row r="1625">
      <c r="A1625" s="6" t="s">
        <v>27705</v>
      </c>
      <c r="B1625" s="6" t="s">
        <v>105</v>
      </c>
      <c r="C1625" s="6" t="s">
        <v>3617</v>
      </c>
      <c r="D1625" s="6" t="s">
        <v>37</v>
      </c>
      <c r="E1625" s="6" t="s">
        <v>416</v>
      </c>
      <c r="F1625" s="6" t="s">
        <v>3618</v>
      </c>
      <c r="G1625" s="6" t="s">
        <v>27706</v>
      </c>
    </row>
    <row r="1626">
      <c r="A1626" s="6" t="s">
        <v>27707</v>
      </c>
      <c r="B1626" s="6" t="s">
        <v>105</v>
      </c>
      <c r="C1626" s="6" t="s">
        <v>3617</v>
      </c>
      <c r="D1626" s="6" t="s">
        <v>414</v>
      </c>
      <c r="E1626" s="6" t="s">
        <v>24821</v>
      </c>
      <c r="F1626" s="6" t="s">
        <v>27708</v>
      </c>
      <c r="G1626" s="6" t="s">
        <v>27706</v>
      </c>
    </row>
    <row r="1627">
      <c r="A1627" s="6" t="s">
        <v>27709</v>
      </c>
      <c r="B1627" s="6" t="s">
        <v>105</v>
      </c>
      <c r="C1627" s="6" t="s">
        <v>3620</v>
      </c>
      <c r="D1627" s="6" t="s">
        <v>414</v>
      </c>
      <c r="E1627" s="6" t="s">
        <v>24821</v>
      </c>
      <c r="F1627" s="6" t="s">
        <v>24822</v>
      </c>
      <c r="G1627" s="6" t="s">
        <v>27710</v>
      </c>
    </row>
    <row r="1628">
      <c r="A1628" s="6" t="s">
        <v>27711</v>
      </c>
      <c r="B1628" s="6" t="s">
        <v>105</v>
      </c>
      <c r="C1628" s="6" t="s">
        <v>3622</v>
      </c>
      <c r="D1628" s="6" t="s">
        <v>37</v>
      </c>
      <c r="E1628" s="6" t="s">
        <v>24821</v>
      </c>
      <c r="F1628" s="6" t="s">
        <v>27712</v>
      </c>
      <c r="G1628" s="6" t="s">
        <v>27713</v>
      </c>
    </row>
    <row r="1629">
      <c r="A1629" s="6" t="s">
        <v>27714</v>
      </c>
      <c r="B1629" s="6" t="s">
        <v>105</v>
      </c>
      <c r="C1629" s="6" t="s">
        <v>3622</v>
      </c>
      <c r="D1629" s="6" t="s">
        <v>414</v>
      </c>
      <c r="E1629" s="6" t="s">
        <v>416</v>
      </c>
      <c r="F1629" s="6" t="s">
        <v>3623</v>
      </c>
      <c r="G1629" s="6" t="s">
        <v>27713</v>
      </c>
    </row>
    <row r="1630">
      <c r="A1630" s="6" t="s">
        <v>27715</v>
      </c>
      <c r="B1630" s="6" t="s">
        <v>105</v>
      </c>
      <c r="C1630" s="6" t="s">
        <v>3631</v>
      </c>
      <c r="D1630" s="6" t="s">
        <v>37</v>
      </c>
      <c r="E1630" s="6" t="s">
        <v>416</v>
      </c>
      <c r="F1630" s="6" t="s">
        <v>3632</v>
      </c>
      <c r="G1630" s="6" t="s">
        <v>27716</v>
      </c>
    </row>
    <row r="1631">
      <c r="A1631" s="6" t="s">
        <v>27717</v>
      </c>
      <c r="B1631" s="6" t="s">
        <v>105</v>
      </c>
      <c r="C1631" s="6" t="s">
        <v>3631</v>
      </c>
      <c r="D1631" s="6" t="s">
        <v>414</v>
      </c>
      <c r="E1631" s="6" t="s">
        <v>24821</v>
      </c>
      <c r="F1631" s="6" t="s">
        <v>3632</v>
      </c>
      <c r="G1631" s="6" t="s">
        <v>27716</v>
      </c>
    </row>
    <row r="1632">
      <c r="A1632" s="6" t="s">
        <v>27718</v>
      </c>
      <c r="B1632" s="6" t="s">
        <v>105</v>
      </c>
      <c r="C1632" s="6" t="s">
        <v>3634</v>
      </c>
      <c r="D1632" s="6" t="s">
        <v>414</v>
      </c>
      <c r="E1632" s="6" t="s">
        <v>24821</v>
      </c>
      <c r="F1632" s="6" t="s">
        <v>24858</v>
      </c>
      <c r="G1632" s="6" t="s">
        <v>27719</v>
      </c>
    </row>
    <row r="1633">
      <c r="A1633" s="6" t="s">
        <v>27720</v>
      </c>
      <c r="B1633" s="6" t="s">
        <v>105</v>
      </c>
      <c r="C1633" s="6" t="s">
        <v>3636</v>
      </c>
      <c r="D1633" s="6" t="s">
        <v>37</v>
      </c>
      <c r="E1633" s="6" t="s">
        <v>24821</v>
      </c>
      <c r="F1633" s="6" t="s">
        <v>27721</v>
      </c>
      <c r="G1633" s="6" t="s">
        <v>27722</v>
      </c>
    </row>
    <row r="1634">
      <c r="A1634" s="6" t="s">
        <v>27723</v>
      </c>
      <c r="B1634" s="6" t="s">
        <v>105</v>
      </c>
      <c r="C1634" s="6" t="s">
        <v>3636</v>
      </c>
      <c r="D1634" s="6" t="s">
        <v>414</v>
      </c>
      <c r="E1634" s="6" t="s">
        <v>416</v>
      </c>
      <c r="F1634" s="6" t="s">
        <v>3637</v>
      </c>
      <c r="G1634" s="6" t="s">
        <v>27722</v>
      </c>
    </row>
    <row r="1635">
      <c r="A1635" s="6" t="s">
        <v>27724</v>
      </c>
      <c r="B1635" s="6" t="s">
        <v>105</v>
      </c>
      <c r="C1635" s="6" t="s">
        <v>3645</v>
      </c>
      <c r="D1635" s="6" t="s">
        <v>37</v>
      </c>
      <c r="E1635" s="6" t="s">
        <v>416</v>
      </c>
      <c r="F1635" s="6" t="s">
        <v>3646</v>
      </c>
      <c r="G1635" s="6" t="s">
        <v>27725</v>
      </c>
    </row>
    <row r="1636">
      <c r="A1636" s="6" t="s">
        <v>27726</v>
      </c>
      <c r="B1636" s="6" t="s">
        <v>105</v>
      </c>
      <c r="C1636" s="6" t="s">
        <v>3645</v>
      </c>
      <c r="D1636" s="6" t="s">
        <v>414</v>
      </c>
      <c r="E1636" s="6" t="s">
        <v>24821</v>
      </c>
      <c r="F1636" s="6" t="s">
        <v>3646</v>
      </c>
      <c r="G1636" s="6" t="s">
        <v>27725</v>
      </c>
    </row>
    <row r="1637">
      <c r="A1637" s="6" t="s">
        <v>27727</v>
      </c>
      <c r="B1637" s="6" t="s">
        <v>105</v>
      </c>
      <c r="C1637" s="6" t="s">
        <v>3648</v>
      </c>
      <c r="D1637" s="6" t="s">
        <v>414</v>
      </c>
      <c r="E1637" s="6" t="s">
        <v>24821</v>
      </c>
      <c r="F1637" s="6" t="s">
        <v>24915</v>
      </c>
      <c r="G1637" s="6" t="s">
        <v>27728</v>
      </c>
    </row>
    <row r="1638">
      <c r="A1638" s="6" t="s">
        <v>27729</v>
      </c>
      <c r="B1638" s="6" t="s">
        <v>105</v>
      </c>
      <c r="C1638" s="6" t="s">
        <v>3650</v>
      </c>
      <c r="D1638" s="6" t="s">
        <v>37</v>
      </c>
      <c r="E1638" s="6" t="s">
        <v>24821</v>
      </c>
      <c r="F1638" s="6" t="s">
        <v>27730</v>
      </c>
      <c r="G1638" s="6" t="s">
        <v>27731</v>
      </c>
    </row>
    <row r="1639">
      <c r="A1639" s="6" t="s">
        <v>27732</v>
      </c>
      <c r="B1639" s="6" t="s">
        <v>105</v>
      </c>
      <c r="C1639" s="6" t="s">
        <v>3650</v>
      </c>
      <c r="D1639" s="6" t="s">
        <v>414</v>
      </c>
      <c r="E1639" s="6" t="s">
        <v>416</v>
      </c>
      <c r="F1639" s="6" t="s">
        <v>3651</v>
      </c>
      <c r="G1639" s="6" t="s">
        <v>27731</v>
      </c>
    </row>
    <row r="1640">
      <c r="A1640" s="6" t="s">
        <v>27733</v>
      </c>
      <c r="B1640" s="6" t="s">
        <v>105</v>
      </c>
      <c r="C1640" s="6" t="s">
        <v>3653</v>
      </c>
      <c r="D1640" s="6" t="s">
        <v>37</v>
      </c>
      <c r="E1640" s="6" t="s">
        <v>416</v>
      </c>
      <c r="F1640" s="6" t="s">
        <v>3654</v>
      </c>
      <c r="G1640" s="6" t="s">
        <v>27734</v>
      </c>
    </row>
    <row r="1641">
      <c r="A1641" s="6" t="s">
        <v>27735</v>
      </c>
      <c r="B1641" s="6" t="s">
        <v>105</v>
      </c>
      <c r="C1641" s="6" t="s">
        <v>3653</v>
      </c>
      <c r="D1641" s="6" t="s">
        <v>414</v>
      </c>
      <c r="E1641" s="6" t="s">
        <v>24821</v>
      </c>
      <c r="F1641" s="6" t="s">
        <v>3654</v>
      </c>
      <c r="G1641" s="6" t="s">
        <v>27734</v>
      </c>
    </row>
    <row r="1642">
      <c r="A1642" s="6" t="s">
        <v>27736</v>
      </c>
      <c r="B1642" s="6" t="s">
        <v>105</v>
      </c>
      <c r="C1642" s="6" t="s">
        <v>3656</v>
      </c>
      <c r="D1642" s="6" t="s">
        <v>414</v>
      </c>
      <c r="E1642" s="6" t="s">
        <v>24821</v>
      </c>
      <c r="F1642" s="6" t="s">
        <v>24915</v>
      </c>
      <c r="G1642" s="6" t="s">
        <v>27737</v>
      </c>
    </row>
    <row r="1643">
      <c r="A1643" s="6" t="s">
        <v>27738</v>
      </c>
      <c r="B1643" s="6" t="s">
        <v>105</v>
      </c>
      <c r="C1643" s="6" t="s">
        <v>3658</v>
      </c>
      <c r="D1643" s="6" t="s">
        <v>37</v>
      </c>
      <c r="E1643" s="6" t="s">
        <v>24821</v>
      </c>
      <c r="F1643" s="6" t="s">
        <v>27739</v>
      </c>
      <c r="G1643" s="6" t="s">
        <v>27740</v>
      </c>
    </row>
    <row r="1644">
      <c r="A1644" s="6" t="s">
        <v>27741</v>
      </c>
      <c r="B1644" s="6" t="s">
        <v>105</v>
      </c>
      <c r="C1644" s="6" t="s">
        <v>3658</v>
      </c>
      <c r="D1644" s="6" t="s">
        <v>414</v>
      </c>
      <c r="E1644" s="6" t="s">
        <v>416</v>
      </c>
      <c r="F1644" s="6" t="s">
        <v>3659</v>
      </c>
      <c r="G1644" s="6" t="s">
        <v>27740</v>
      </c>
    </row>
    <row r="1645">
      <c r="A1645" s="6" t="s">
        <v>27742</v>
      </c>
      <c r="B1645" s="6" t="s">
        <v>105</v>
      </c>
      <c r="C1645" s="6" t="s">
        <v>3661</v>
      </c>
      <c r="D1645" s="6" t="s">
        <v>37</v>
      </c>
      <c r="E1645" s="6" t="s">
        <v>416</v>
      </c>
      <c r="F1645" s="6" t="s">
        <v>3662</v>
      </c>
      <c r="G1645" s="6" t="s">
        <v>27743</v>
      </c>
    </row>
    <row r="1646">
      <c r="A1646" s="6" t="s">
        <v>27744</v>
      </c>
      <c r="B1646" s="6" t="s">
        <v>105</v>
      </c>
      <c r="C1646" s="6" t="s">
        <v>3661</v>
      </c>
      <c r="D1646" s="6" t="s">
        <v>414</v>
      </c>
      <c r="E1646" s="6" t="s">
        <v>24821</v>
      </c>
      <c r="F1646" s="6" t="s">
        <v>3662</v>
      </c>
      <c r="G1646" s="6" t="s">
        <v>27743</v>
      </c>
    </row>
    <row r="1647">
      <c r="A1647" s="6" t="s">
        <v>27745</v>
      </c>
      <c r="B1647" s="6" t="s">
        <v>105</v>
      </c>
      <c r="C1647" s="6" t="s">
        <v>3664</v>
      </c>
      <c r="D1647" s="6" t="s">
        <v>414</v>
      </c>
      <c r="E1647" s="6" t="s">
        <v>24821</v>
      </c>
      <c r="F1647" s="6" t="s">
        <v>24915</v>
      </c>
      <c r="G1647" s="6" t="s">
        <v>27746</v>
      </c>
    </row>
    <row r="1648">
      <c r="A1648" s="6" t="s">
        <v>27747</v>
      </c>
      <c r="B1648" s="6" t="s">
        <v>105</v>
      </c>
      <c r="C1648" s="6" t="s">
        <v>3666</v>
      </c>
      <c r="D1648" s="6" t="s">
        <v>37</v>
      </c>
      <c r="E1648" s="6" t="s">
        <v>24821</v>
      </c>
      <c r="F1648" s="6" t="s">
        <v>27748</v>
      </c>
      <c r="G1648" s="6" t="s">
        <v>27749</v>
      </c>
    </row>
    <row r="1649">
      <c r="A1649" s="6" t="s">
        <v>27750</v>
      </c>
      <c r="B1649" s="6" t="s">
        <v>105</v>
      </c>
      <c r="C1649" s="6" t="s">
        <v>3666</v>
      </c>
      <c r="D1649" s="6" t="s">
        <v>414</v>
      </c>
      <c r="E1649" s="6" t="s">
        <v>416</v>
      </c>
      <c r="F1649" s="6" t="s">
        <v>3667</v>
      </c>
      <c r="G1649" s="6" t="s">
        <v>27749</v>
      </c>
    </row>
    <row r="1650">
      <c r="A1650" s="6" t="s">
        <v>27751</v>
      </c>
      <c r="B1650" s="6" t="s">
        <v>105</v>
      </c>
      <c r="C1650" s="6" t="s">
        <v>3669</v>
      </c>
      <c r="D1650" s="6" t="s">
        <v>37</v>
      </c>
      <c r="E1650" s="6" t="s">
        <v>416</v>
      </c>
      <c r="F1650" s="6" t="s">
        <v>3670</v>
      </c>
      <c r="G1650" s="6" t="s">
        <v>27752</v>
      </c>
    </row>
    <row r="1651">
      <c r="A1651" s="6" t="s">
        <v>27753</v>
      </c>
      <c r="B1651" s="6" t="s">
        <v>105</v>
      </c>
      <c r="C1651" s="6" t="s">
        <v>3669</v>
      </c>
      <c r="D1651" s="6" t="s">
        <v>414</v>
      </c>
      <c r="E1651" s="6" t="s">
        <v>24821</v>
      </c>
      <c r="F1651" s="6" t="s">
        <v>3670</v>
      </c>
      <c r="G1651" s="6" t="s">
        <v>27752</v>
      </c>
    </row>
    <row r="1652">
      <c r="A1652" s="6" t="s">
        <v>27754</v>
      </c>
      <c r="B1652" s="6" t="s">
        <v>105</v>
      </c>
      <c r="C1652" s="6" t="s">
        <v>3672</v>
      </c>
      <c r="D1652" s="6" t="s">
        <v>414</v>
      </c>
      <c r="E1652" s="6" t="s">
        <v>24821</v>
      </c>
      <c r="F1652" s="6" t="s">
        <v>24915</v>
      </c>
      <c r="G1652" s="6" t="s">
        <v>27755</v>
      </c>
    </row>
    <row r="1653">
      <c r="A1653" s="6" t="s">
        <v>27756</v>
      </c>
      <c r="B1653" s="6" t="s">
        <v>105</v>
      </c>
      <c r="C1653" s="6" t="s">
        <v>3674</v>
      </c>
      <c r="D1653" s="6" t="s">
        <v>37</v>
      </c>
      <c r="E1653" s="6" t="s">
        <v>24821</v>
      </c>
      <c r="F1653" s="6" t="s">
        <v>27757</v>
      </c>
      <c r="G1653" s="6" t="s">
        <v>27758</v>
      </c>
    </row>
    <row r="1654">
      <c r="A1654" s="6" t="s">
        <v>27759</v>
      </c>
      <c r="B1654" s="6" t="s">
        <v>105</v>
      </c>
      <c r="C1654" s="6" t="s">
        <v>3674</v>
      </c>
      <c r="D1654" s="6" t="s">
        <v>414</v>
      </c>
      <c r="E1654" s="6" t="s">
        <v>416</v>
      </c>
      <c r="F1654" s="6" t="s">
        <v>3675</v>
      </c>
      <c r="G1654" s="6" t="s">
        <v>27758</v>
      </c>
    </row>
    <row r="1655">
      <c r="A1655" s="6" t="s">
        <v>27760</v>
      </c>
      <c r="B1655" s="6" t="s">
        <v>105</v>
      </c>
      <c r="C1655" s="6" t="s">
        <v>3677</v>
      </c>
      <c r="D1655" s="6" t="s">
        <v>37</v>
      </c>
      <c r="E1655" s="6" t="s">
        <v>416</v>
      </c>
      <c r="F1655" s="6" t="s">
        <v>3678</v>
      </c>
      <c r="G1655" s="6" t="s">
        <v>27761</v>
      </c>
    </row>
    <row r="1656">
      <c r="A1656" s="6" t="s">
        <v>27762</v>
      </c>
      <c r="B1656" s="6" t="s">
        <v>105</v>
      </c>
      <c r="C1656" s="6" t="s">
        <v>3677</v>
      </c>
      <c r="D1656" s="6" t="s">
        <v>414</v>
      </c>
      <c r="E1656" s="6" t="s">
        <v>24821</v>
      </c>
      <c r="F1656" s="6" t="s">
        <v>3678</v>
      </c>
      <c r="G1656" s="6" t="s">
        <v>27761</v>
      </c>
    </row>
    <row r="1657">
      <c r="A1657" s="6" t="s">
        <v>27763</v>
      </c>
      <c r="B1657" s="6" t="s">
        <v>105</v>
      </c>
      <c r="C1657" s="6" t="s">
        <v>3680</v>
      </c>
      <c r="D1657" s="6" t="s">
        <v>414</v>
      </c>
      <c r="E1657" s="6" t="s">
        <v>24821</v>
      </c>
      <c r="F1657" s="6" t="s">
        <v>24915</v>
      </c>
      <c r="G1657" s="6" t="s">
        <v>27764</v>
      </c>
    </row>
    <row r="1658">
      <c r="A1658" s="6" t="s">
        <v>27765</v>
      </c>
      <c r="B1658" s="6" t="s">
        <v>105</v>
      </c>
      <c r="C1658" s="6" t="s">
        <v>3682</v>
      </c>
      <c r="D1658" s="6" t="s">
        <v>37</v>
      </c>
      <c r="E1658" s="6" t="s">
        <v>24821</v>
      </c>
      <c r="F1658" s="6" t="s">
        <v>27766</v>
      </c>
      <c r="G1658" s="6" t="s">
        <v>27767</v>
      </c>
    </row>
    <row r="1659">
      <c r="A1659" s="6" t="s">
        <v>27768</v>
      </c>
      <c r="B1659" s="6" t="s">
        <v>105</v>
      </c>
      <c r="C1659" s="6" t="s">
        <v>3682</v>
      </c>
      <c r="D1659" s="6" t="s">
        <v>414</v>
      </c>
      <c r="E1659" s="6" t="s">
        <v>416</v>
      </c>
      <c r="F1659" s="6" t="s">
        <v>3683</v>
      </c>
      <c r="G1659" s="6" t="s">
        <v>27769</v>
      </c>
    </row>
    <row r="1660">
      <c r="A1660" s="6" t="s">
        <v>27770</v>
      </c>
      <c r="B1660" s="6" t="s">
        <v>105</v>
      </c>
      <c r="C1660" s="6" t="s">
        <v>3691</v>
      </c>
      <c r="D1660" s="6" t="s">
        <v>37</v>
      </c>
      <c r="E1660" s="6" t="s">
        <v>416</v>
      </c>
      <c r="F1660" s="6" t="s">
        <v>3692</v>
      </c>
      <c r="G1660" s="6" t="s">
        <v>27771</v>
      </c>
    </row>
    <row r="1661">
      <c r="A1661" s="6" t="s">
        <v>27772</v>
      </c>
      <c r="B1661" s="6" t="s">
        <v>105</v>
      </c>
      <c r="C1661" s="6" t="s">
        <v>3691</v>
      </c>
      <c r="D1661" s="6" t="s">
        <v>414</v>
      </c>
      <c r="E1661" s="6" t="s">
        <v>24821</v>
      </c>
      <c r="F1661" s="6" t="s">
        <v>3692</v>
      </c>
      <c r="G1661" s="6" t="s">
        <v>27771</v>
      </c>
    </row>
    <row r="1662">
      <c r="A1662" s="6" t="s">
        <v>27773</v>
      </c>
      <c r="B1662" s="6" t="s">
        <v>105</v>
      </c>
      <c r="C1662" s="6" t="s">
        <v>3694</v>
      </c>
      <c r="D1662" s="6" t="s">
        <v>414</v>
      </c>
      <c r="E1662" s="6" t="s">
        <v>24821</v>
      </c>
      <c r="F1662" s="6" t="s">
        <v>25375</v>
      </c>
      <c r="G1662" s="6" t="s">
        <v>27774</v>
      </c>
    </row>
    <row r="1663">
      <c r="A1663" s="6" t="s">
        <v>27775</v>
      </c>
      <c r="B1663" s="6" t="s">
        <v>105</v>
      </c>
      <c r="C1663" s="6" t="s">
        <v>3696</v>
      </c>
      <c r="D1663" s="6" t="s">
        <v>37</v>
      </c>
      <c r="E1663" s="6" t="s">
        <v>24821</v>
      </c>
      <c r="F1663" s="6" t="s">
        <v>27776</v>
      </c>
      <c r="G1663" s="6" t="s">
        <v>27777</v>
      </c>
    </row>
    <row r="1664">
      <c r="A1664" s="6" t="s">
        <v>27778</v>
      </c>
      <c r="B1664" s="6" t="s">
        <v>105</v>
      </c>
      <c r="C1664" s="6" t="s">
        <v>3696</v>
      </c>
      <c r="D1664" s="6" t="s">
        <v>414</v>
      </c>
      <c r="E1664" s="6" t="s">
        <v>416</v>
      </c>
      <c r="F1664" s="6" t="s">
        <v>3697</v>
      </c>
      <c r="G1664" s="6" t="s">
        <v>27777</v>
      </c>
    </row>
    <row r="1665">
      <c r="A1665" s="6" t="s">
        <v>27779</v>
      </c>
      <c r="B1665" s="6" t="s">
        <v>105</v>
      </c>
      <c r="C1665" s="6" t="s">
        <v>3705</v>
      </c>
      <c r="D1665" s="6" t="s">
        <v>37</v>
      </c>
      <c r="E1665" s="6" t="s">
        <v>416</v>
      </c>
      <c r="F1665" s="6" t="s">
        <v>3706</v>
      </c>
      <c r="G1665" s="6" t="s">
        <v>27780</v>
      </c>
    </row>
    <row r="1666">
      <c r="A1666" s="6" t="s">
        <v>27781</v>
      </c>
      <c r="B1666" s="6" t="s">
        <v>105</v>
      </c>
      <c r="C1666" s="6" t="s">
        <v>3705</v>
      </c>
      <c r="D1666" s="6" t="s">
        <v>414</v>
      </c>
      <c r="E1666" s="6" t="s">
        <v>24821</v>
      </c>
      <c r="F1666" s="6" t="s">
        <v>3706</v>
      </c>
      <c r="G1666" s="6" t="s">
        <v>27780</v>
      </c>
    </row>
    <row r="1667">
      <c r="A1667" s="6" t="s">
        <v>27782</v>
      </c>
      <c r="B1667" s="6" t="s">
        <v>105</v>
      </c>
      <c r="C1667" s="6" t="s">
        <v>3708</v>
      </c>
      <c r="D1667" s="6" t="s">
        <v>414</v>
      </c>
      <c r="E1667" s="6" t="s">
        <v>24821</v>
      </c>
      <c r="F1667" s="6" t="s">
        <v>24886</v>
      </c>
      <c r="G1667" s="6" t="s">
        <v>27783</v>
      </c>
    </row>
    <row r="1668">
      <c r="A1668" s="6" t="s">
        <v>27784</v>
      </c>
      <c r="B1668" s="6" t="s">
        <v>105</v>
      </c>
      <c r="C1668" s="6" t="s">
        <v>3710</v>
      </c>
      <c r="D1668" s="6" t="s">
        <v>37</v>
      </c>
      <c r="E1668" s="6" t="s">
        <v>24821</v>
      </c>
      <c r="F1668" s="6" t="s">
        <v>27785</v>
      </c>
      <c r="G1668" s="6" t="s">
        <v>27786</v>
      </c>
    </row>
    <row r="1669">
      <c r="A1669" s="6" t="s">
        <v>27787</v>
      </c>
      <c r="B1669" s="6" t="s">
        <v>105</v>
      </c>
      <c r="C1669" s="6" t="s">
        <v>3710</v>
      </c>
      <c r="D1669" s="6" t="s">
        <v>414</v>
      </c>
      <c r="E1669" s="6" t="s">
        <v>416</v>
      </c>
      <c r="F1669" s="6" t="s">
        <v>3711</v>
      </c>
      <c r="G1669" s="6" t="s">
        <v>27786</v>
      </c>
    </row>
    <row r="1670">
      <c r="A1670" s="6" t="s">
        <v>27788</v>
      </c>
      <c r="B1670" s="6" t="s">
        <v>105</v>
      </c>
      <c r="C1670" s="6" t="s">
        <v>3713</v>
      </c>
      <c r="D1670" s="6" t="s">
        <v>414</v>
      </c>
      <c r="E1670" s="6" t="s">
        <v>24821</v>
      </c>
      <c r="F1670" s="6" t="s">
        <v>3714</v>
      </c>
      <c r="G1670" s="6" t="s">
        <v>27789</v>
      </c>
    </row>
    <row r="1671">
      <c r="A1671" s="6" t="s">
        <v>27790</v>
      </c>
      <c r="B1671" s="6" t="s">
        <v>105</v>
      </c>
      <c r="C1671" s="6" t="s">
        <v>3713</v>
      </c>
      <c r="D1671" s="6" t="s">
        <v>37</v>
      </c>
      <c r="E1671" s="6" t="s">
        <v>416</v>
      </c>
      <c r="F1671" s="6" t="s">
        <v>3714</v>
      </c>
      <c r="G1671" s="6" t="s">
        <v>27789</v>
      </c>
    </row>
    <row r="1672">
      <c r="A1672" s="6" t="s">
        <v>27791</v>
      </c>
      <c r="B1672" s="6" t="s">
        <v>105</v>
      </c>
      <c r="C1672" s="6" t="s">
        <v>3716</v>
      </c>
      <c r="D1672" s="6" t="s">
        <v>414</v>
      </c>
      <c r="E1672" s="6" t="s">
        <v>24821</v>
      </c>
      <c r="F1672" s="6" t="s">
        <v>24886</v>
      </c>
      <c r="G1672" s="6" t="s">
        <v>27792</v>
      </c>
    </row>
    <row r="1673">
      <c r="A1673" s="6" t="s">
        <v>27793</v>
      </c>
      <c r="B1673" s="6" t="s">
        <v>105</v>
      </c>
      <c r="C1673" s="6" t="s">
        <v>3718</v>
      </c>
      <c r="D1673" s="6" t="s">
        <v>37</v>
      </c>
      <c r="E1673" s="6" t="s">
        <v>24821</v>
      </c>
      <c r="F1673" s="6" t="s">
        <v>27794</v>
      </c>
      <c r="G1673" s="6" t="s">
        <v>27795</v>
      </c>
    </row>
    <row r="1674">
      <c r="A1674" s="6" t="s">
        <v>27796</v>
      </c>
      <c r="B1674" s="6" t="s">
        <v>105</v>
      </c>
      <c r="C1674" s="6" t="s">
        <v>3718</v>
      </c>
      <c r="D1674" s="6" t="s">
        <v>414</v>
      </c>
      <c r="E1674" s="6" t="s">
        <v>416</v>
      </c>
      <c r="F1674" s="6" t="s">
        <v>3719</v>
      </c>
      <c r="G1674" s="6" t="s">
        <v>27795</v>
      </c>
    </row>
    <row r="1675">
      <c r="A1675" s="6" t="s">
        <v>27797</v>
      </c>
      <c r="B1675" s="6" t="s">
        <v>105</v>
      </c>
      <c r="C1675" s="6" t="s">
        <v>3721</v>
      </c>
      <c r="D1675" s="6" t="s">
        <v>37</v>
      </c>
      <c r="E1675" s="6" t="s">
        <v>416</v>
      </c>
      <c r="F1675" s="6" t="s">
        <v>3722</v>
      </c>
      <c r="G1675" s="6" t="s">
        <v>27798</v>
      </c>
    </row>
    <row r="1676">
      <c r="A1676" s="6" t="s">
        <v>27799</v>
      </c>
      <c r="B1676" s="6" t="s">
        <v>105</v>
      </c>
      <c r="C1676" s="6" t="s">
        <v>3721</v>
      </c>
      <c r="D1676" s="6" t="s">
        <v>414</v>
      </c>
      <c r="E1676" s="6" t="s">
        <v>24821</v>
      </c>
      <c r="F1676" s="6" t="s">
        <v>3722</v>
      </c>
      <c r="G1676" s="6" t="s">
        <v>27798</v>
      </c>
    </row>
    <row r="1677">
      <c r="A1677" s="6" t="s">
        <v>27800</v>
      </c>
      <c r="B1677" s="6" t="s">
        <v>105</v>
      </c>
      <c r="C1677" s="6" t="s">
        <v>3724</v>
      </c>
      <c r="D1677" s="6" t="s">
        <v>414</v>
      </c>
      <c r="E1677" s="6" t="s">
        <v>24821</v>
      </c>
      <c r="F1677" s="6" t="s">
        <v>24886</v>
      </c>
      <c r="G1677" s="6" t="s">
        <v>27801</v>
      </c>
    </row>
    <row r="1678">
      <c r="A1678" s="6" t="s">
        <v>27802</v>
      </c>
      <c r="B1678" s="6" t="s">
        <v>105</v>
      </c>
      <c r="C1678" s="6" t="s">
        <v>3726</v>
      </c>
      <c r="D1678" s="6" t="s">
        <v>37</v>
      </c>
      <c r="E1678" s="6" t="s">
        <v>24821</v>
      </c>
      <c r="F1678" s="6" t="s">
        <v>27803</v>
      </c>
      <c r="G1678" s="6" t="s">
        <v>27804</v>
      </c>
    </row>
    <row r="1679">
      <c r="A1679" s="6" t="s">
        <v>27805</v>
      </c>
      <c r="B1679" s="6" t="s">
        <v>105</v>
      </c>
      <c r="C1679" s="6" t="s">
        <v>3726</v>
      </c>
      <c r="D1679" s="6" t="s">
        <v>414</v>
      </c>
      <c r="E1679" s="6" t="s">
        <v>416</v>
      </c>
      <c r="F1679" s="6" t="s">
        <v>3727</v>
      </c>
      <c r="G1679" s="6" t="s">
        <v>27804</v>
      </c>
    </row>
    <row r="1680">
      <c r="A1680" s="6" t="s">
        <v>27806</v>
      </c>
      <c r="B1680" s="6" t="s">
        <v>105</v>
      </c>
      <c r="C1680" s="6" t="s">
        <v>3729</v>
      </c>
      <c r="D1680" s="6" t="s">
        <v>37</v>
      </c>
      <c r="E1680" s="6" t="s">
        <v>416</v>
      </c>
      <c r="F1680" s="6" t="s">
        <v>3730</v>
      </c>
      <c r="G1680" s="6" t="s">
        <v>27807</v>
      </c>
    </row>
    <row r="1681">
      <c r="A1681" s="6" t="s">
        <v>27808</v>
      </c>
      <c r="B1681" s="6" t="s">
        <v>105</v>
      </c>
      <c r="C1681" s="6" t="s">
        <v>3729</v>
      </c>
      <c r="D1681" s="6" t="s">
        <v>414</v>
      </c>
      <c r="E1681" s="6" t="s">
        <v>24821</v>
      </c>
      <c r="F1681" s="6" t="s">
        <v>3730</v>
      </c>
      <c r="G1681" s="6" t="s">
        <v>27807</v>
      </c>
    </row>
    <row r="1682">
      <c r="A1682" s="6" t="s">
        <v>27809</v>
      </c>
      <c r="B1682" s="6" t="s">
        <v>105</v>
      </c>
      <c r="C1682" s="6" t="s">
        <v>3732</v>
      </c>
      <c r="D1682" s="6" t="s">
        <v>414</v>
      </c>
      <c r="E1682" s="6" t="s">
        <v>24821</v>
      </c>
      <c r="F1682" s="6" t="s">
        <v>24886</v>
      </c>
      <c r="G1682" s="6" t="s">
        <v>27810</v>
      </c>
    </row>
    <row r="1683">
      <c r="A1683" s="6" t="s">
        <v>27811</v>
      </c>
      <c r="B1683" s="6" t="s">
        <v>105</v>
      </c>
      <c r="C1683" s="6" t="s">
        <v>3734</v>
      </c>
      <c r="D1683" s="6" t="s">
        <v>37</v>
      </c>
      <c r="E1683" s="6" t="s">
        <v>24821</v>
      </c>
      <c r="F1683" s="6" t="s">
        <v>27812</v>
      </c>
      <c r="G1683" s="6" t="s">
        <v>27813</v>
      </c>
    </row>
    <row r="1684">
      <c r="A1684" s="6" t="s">
        <v>27814</v>
      </c>
      <c r="B1684" s="6" t="s">
        <v>105</v>
      </c>
      <c r="C1684" s="6" t="s">
        <v>3734</v>
      </c>
      <c r="D1684" s="6" t="s">
        <v>414</v>
      </c>
      <c r="E1684" s="6" t="s">
        <v>416</v>
      </c>
      <c r="F1684" s="6" t="s">
        <v>3735</v>
      </c>
      <c r="G1684" s="6" t="s">
        <v>27813</v>
      </c>
    </row>
    <row r="1685">
      <c r="A1685" s="6" t="s">
        <v>27815</v>
      </c>
      <c r="B1685" s="6" t="s">
        <v>105</v>
      </c>
      <c r="C1685" s="6" t="s">
        <v>3737</v>
      </c>
      <c r="D1685" s="6" t="s">
        <v>37</v>
      </c>
      <c r="E1685" s="6" t="s">
        <v>416</v>
      </c>
      <c r="F1685" s="6" t="s">
        <v>3738</v>
      </c>
      <c r="G1685" s="6" t="s">
        <v>27816</v>
      </c>
    </row>
    <row r="1686">
      <c r="A1686" s="6" t="s">
        <v>27817</v>
      </c>
      <c r="B1686" s="6" t="s">
        <v>105</v>
      </c>
      <c r="C1686" s="6" t="s">
        <v>3737</v>
      </c>
      <c r="D1686" s="6" t="s">
        <v>414</v>
      </c>
      <c r="E1686" s="6" t="s">
        <v>24821</v>
      </c>
      <c r="F1686" s="6" t="s">
        <v>3738</v>
      </c>
      <c r="G1686" s="6" t="s">
        <v>27816</v>
      </c>
    </row>
    <row r="1687">
      <c r="A1687" s="6" t="s">
        <v>27818</v>
      </c>
      <c r="B1687" s="6" t="s">
        <v>105</v>
      </c>
      <c r="C1687" s="6" t="s">
        <v>3740</v>
      </c>
      <c r="D1687" s="6" t="s">
        <v>414</v>
      </c>
      <c r="E1687" s="6" t="s">
        <v>24821</v>
      </c>
      <c r="F1687" s="6" t="s">
        <v>24886</v>
      </c>
      <c r="G1687" s="6" t="s">
        <v>27819</v>
      </c>
    </row>
    <row r="1688">
      <c r="A1688" s="6" t="s">
        <v>27820</v>
      </c>
      <c r="B1688" s="6" t="s">
        <v>105</v>
      </c>
      <c r="C1688" s="6" t="s">
        <v>3742</v>
      </c>
      <c r="D1688" s="6" t="s">
        <v>414</v>
      </c>
      <c r="E1688" s="6" t="s">
        <v>416</v>
      </c>
      <c r="F1688" s="6" t="s">
        <v>3743</v>
      </c>
      <c r="G1688" s="6" t="s">
        <v>27821</v>
      </c>
    </row>
    <row r="1689">
      <c r="A1689" s="6" t="s">
        <v>27822</v>
      </c>
      <c r="B1689" s="6" t="s">
        <v>105</v>
      </c>
      <c r="C1689" s="6" t="s">
        <v>3742</v>
      </c>
      <c r="D1689" s="6" t="s">
        <v>37</v>
      </c>
      <c r="E1689" s="6" t="s">
        <v>24821</v>
      </c>
      <c r="F1689" s="6" t="s">
        <v>27823</v>
      </c>
      <c r="G1689" s="6" t="s">
        <v>27821</v>
      </c>
    </row>
    <row r="1690">
      <c r="A1690" s="6" t="s">
        <v>27824</v>
      </c>
      <c r="B1690" s="6" t="s">
        <v>105</v>
      </c>
      <c r="C1690" s="6" t="s">
        <v>3745</v>
      </c>
      <c r="D1690" s="6" t="s">
        <v>37</v>
      </c>
      <c r="E1690" s="6" t="s">
        <v>416</v>
      </c>
      <c r="F1690" s="6" t="s">
        <v>3746</v>
      </c>
      <c r="G1690" s="6" t="s">
        <v>27825</v>
      </c>
    </row>
    <row r="1691">
      <c r="A1691" s="6" t="s">
        <v>27826</v>
      </c>
      <c r="B1691" s="6" t="s">
        <v>105</v>
      </c>
      <c r="C1691" s="6" t="s">
        <v>3745</v>
      </c>
      <c r="D1691" s="6" t="s">
        <v>414</v>
      </c>
      <c r="E1691" s="6" t="s">
        <v>24821</v>
      </c>
      <c r="F1691" s="6" t="s">
        <v>27827</v>
      </c>
      <c r="G1691" s="6" t="s">
        <v>27825</v>
      </c>
    </row>
    <row r="1692">
      <c r="A1692" s="6" t="s">
        <v>27828</v>
      </c>
      <c r="B1692" s="6" t="s">
        <v>105</v>
      </c>
      <c r="C1692" s="6" t="s">
        <v>3748</v>
      </c>
      <c r="D1692" s="6" t="s">
        <v>414</v>
      </c>
      <c r="E1692" s="6" t="s">
        <v>24821</v>
      </c>
      <c r="F1692" s="6" t="s">
        <v>24886</v>
      </c>
      <c r="G1692" s="6" t="s">
        <v>27829</v>
      </c>
    </row>
    <row r="1693">
      <c r="A1693" s="6" t="s">
        <v>27830</v>
      </c>
      <c r="B1693" s="6" t="s">
        <v>105</v>
      </c>
      <c r="C1693" s="6" t="s">
        <v>3750</v>
      </c>
      <c r="D1693" s="6" t="s">
        <v>37</v>
      </c>
      <c r="E1693" s="6" t="s">
        <v>24821</v>
      </c>
      <c r="F1693" s="6" t="s">
        <v>27831</v>
      </c>
      <c r="G1693" s="6" t="s">
        <v>27832</v>
      </c>
    </row>
    <row r="1694">
      <c r="A1694" s="6" t="s">
        <v>27833</v>
      </c>
      <c r="B1694" s="6" t="s">
        <v>105</v>
      </c>
      <c r="C1694" s="6" t="s">
        <v>3750</v>
      </c>
      <c r="D1694" s="6" t="s">
        <v>414</v>
      </c>
      <c r="E1694" s="6" t="s">
        <v>416</v>
      </c>
      <c r="F1694" s="6" t="s">
        <v>3751</v>
      </c>
      <c r="G1694" s="6" t="s">
        <v>27832</v>
      </c>
    </row>
    <row r="1695">
      <c r="A1695" s="6" t="s">
        <v>27834</v>
      </c>
      <c r="B1695" s="6" t="s">
        <v>105</v>
      </c>
      <c r="C1695" s="6" t="s">
        <v>3753</v>
      </c>
      <c r="D1695" s="6" t="s">
        <v>37</v>
      </c>
      <c r="E1695" s="6" t="s">
        <v>416</v>
      </c>
      <c r="F1695" s="6" t="s">
        <v>3754</v>
      </c>
      <c r="G1695" s="6" t="s">
        <v>27835</v>
      </c>
    </row>
    <row r="1696">
      <c r="A1696" s="6" t="s">
        <v>27836</v>
      </c>
      <c r="B1696" s="6" t="s">
        <v>105</v>
      </c>
      <c r="C1696" s="6" t="s">
        <v>3753</v>
      </c>
      <c r="D1696" s="6" t="s">
        <v>414</v>
      </c>
      <c r="E1696" s="6" t="s">
        <v>24821</v>
      </c>
      <c r="F1696" s="6" t="s">
        <v>3754</v>
      </c>
      <c r="G1696" s="6" t="s">
        <v>27835</v>
      </c>
    </row>
    <row r="1697">
      <c r="A1697" s="6" t="s">
        <v>27837</v>
      </c>
      <c r="B1697" s="6" t="s">
        <v>105</v>
      </c>
      <c r="C1697" s="6" t="s">
        <v>3756</v>
      </c>
      <c r="D1697" s="6" t="s">
        <v>414</v>
      </c>
      <c r="E1697" s="6" t="s">
        <v>24821</v>
      </c>
      <c r="F1697" s="6" t="s">
        <v>24886</v>
      </c>
      <c r="G1697" s="6" t="s">
        <v>27838</v>
      </c>
    </row>
    <row r="1698">
      <c r="A1698" s="6" t="s">
        <v>27839</v>
      </c>
      <c r="B1698" s="6" t="s">
        <v>105</v>
      </c>
      <c r="C1698" s="6" t="s">
        <v>3758</v>
      </c>
      <c r="D1698" s="6" t="s">
        <v>37</v>
      </c>
      <c r="E1698" s="6" t="s">
        <v>24821</v>
      </c>
      <c r="F1698" s="6" t="s">
        <v>27840</v>
      </c>
      <c r="G1698" s="6" t="s">
        <v>27841</v>
      </c>
    </row>
    <row r="1699">
      <c r="A1699" s="6" t="s">
        <v>27842</v>
      </c>
      <c r="B1699" s="6" t="s">
        <v>105</v>
      </c>
      <c r="C1699" s="6" t="s">
        <v>3758</v>
      </c>
      <c r="D1699" s="6" t="s">
        <v>414</v>
      </c>
      <c r="E1699" s="6" t="s">
        <v>416</v>
      </c>
      <c r="F1699" s="6" t="s">
        <v>3759</v>
      </c>
      <c r="G1699" s="6" t="s">
        <v>27841</v>
      </c>
    </row>
    <row r="1700">
      <c r="A1700" s="6" t="s">
        <v>27843</v>
      </c>
      <c r="B1700" s="6" t="s">
        <v>105</v>
      </c>
      <c r="C1700" s="6" t="s">
        <v>3761</v>
      </c>
      <c r="D1700" s="6" t="s">
        <v>37</v>
      </c>
      <c r="E1700" s="6" t="s">
        <v>416</v>
      </c>
      <c r="F1700" s="6" t="s">
        <v>3762</v>
      </c>
      <c r="G1700" s="6" t="s">
        <v>27844</v>
      </c>
    </row>
    <row r="1701">
      <c r="A1701" s="6" t="s">
        <v>27845</v>
      </c>
      <c r="B1701" s="6" t="s">
        <v>105</v>
      </c>
      <c r="C1701" s="6" t="s">
        <v>3761</v>
      </c>
      <c r="D1701" s="6" t="s">
        <v>414</v>
      </c>
      <c r="E1701" s="6" t="s">
        <v>24821</v>
      </c>
      <c r="F1701" s="6" t="s">
        <v>27846</v>
      </c>
      <c r="G1701" s="6" t="s">
        <v>27844</v>
      </c>
    </row>
    <row r="1702">
      <c r="A1702" s="6" t="s">
        <v>27847</v>
      </c>
      <c r="B1702" s="6" t="s">
        <v>105</v>
      </c>
      <c r="C1702" s="6" t="s">
        <v>3764</v>
      </c>
      <c r="D1702" s="6" t="s">
        <v>414</v>
      </c>
      <c r="E1702" s="6" t="s">
        <v>24821</v>
      </c>
      <c r="F1702" s="6" t="s">
        <v>24886</v>
      </c>
      <c r="G1702" s="6" t="s">
        <v>27848</v>
      </c>
    </row>
    <row r="1703">
      <c r="A1703" s="6" t="s">
        <v>27849</v>
      </c>
      <c r="B1703" s="6" t="s">
        <v>105</v>
      </c>
      <c r="C1703" s="6" t="s">
        <v>3766</v>
      </c>
      <c r="D1703" s="6" t="s">
        <v>37</v>
      </c>
      <c r="E1703" s="6" t="s">
        <v>24821</v>
      </c>
      <c r="F1703" s="6" t="s">
        <v>27850</v>
      </c>
      <c r="G1703" s="6" t="s">
        <v>27851</v>
      </c>
    </row>
    <row r="1704">
      <c r="A1704" s="6" t="s">
        <v>27852</v>
      </c>
      <c r="B1704" s="6" t="s">
        <v>105</v>
      </c>
      <c r="C1704" s="6" t="s">
        <v>3766</v>
      </c>
      <c r="D1704" s="6" t="s">
        <v>414</v>
      </c>
      <c r="E1704" s="6" t="s">
        <v>416</v>
      </c>
      <c r="F1704" s="6" t="s">
        <v>3767</v>
      </c>
      <c r="G1704" s="6" t="s">
        <v>27851</v>
      </c>
    </row>
    <row r="1705">
      <c r="A1705" s="6" t="s">
        <v>27853</v>
      </c>
      <c r="B1705" s="6" t="s">
        <v>105</v>
      </c>
      <c r="C1705" s="6" t="s">
        <v>3769</v>
      </c>
      <c r="D1705" s="6" t="s">
        <v>37</v>
      </c>
      <c r="E1705" s="6" t="s">
        <v>416</v>
      </c>
      <c r="F1705" s="6" t="s">
        <v>3770</v>
      </c>
      <c r="G1705" s="6" t="s">
        <v>27854</v>
      </c>
    </row>
    <row r="1706">
      <c r="A1706" s="6" t="s">
        <v>27855</v>
      </c>
      <c r="B1706" s="6" t="s">
        <v>105</v>
      </c>
      <c r="C1706" s="6" t="s">
        <v>3769</v>
      </c>
      <c r="D1706" s="6" t="s">
        <v>414</v>
      </c>
      <c r="E1706" s="6" t="s">
        <v>24821</v>
      </c>
      <c r="F1706" s="6" t="s">
        <v>3770</v>
      </c>
      <c r="G1706" s="6" t="s">
        <v>27854</v>
      </c>
    </row>
    <row r="1707">
      <c r="A1707" s="6" t="s">
        <v>27856</v>
      </c>
      <c r="B1707" s="6" t="s">
        <v>105</v>
      </c>
      <c r="C1707" s="6" t="s">
        <v>3772</v>
      </c>
      <c r="D1707" s="6" t="s">
        <v>414</v>
      </c>
      <c r="E1707" s="6" t="s">
        <v>24821</v>
      </c>
      <c r="F1707" s="6" t="s">
        <v>24886</v>
      </c>
      <c r="G1707" s="6" t="s">
        <v>27857</v>
      </c>
    </row>
    <row r="1708">
      <c r="A1708" s="6" t="s">
        <v>27858</v>
      </c>
      <c r="B1708" s="6" t="s">
        <v>105</v>
      </c>
      <c r="C1708" s="6" t="s">
        <v>3774</v>
      </c>
      <c r="D1708" s="6" t="s">
        <v>37</v>
      </c>
      <c r="E1708" s="6" t="s">
        <v>24821</v>
      </c>
      <c r="F1708" s="6" t="s">
        <v>27859</v>
      </c>
      <c r="G1708" s="6" t="s">
        <v>27860</v>
      </c>
    </row>
    <row r="1709">
      <c r="A1709" s="6" t="s">
        <v>27861</v>
      </c>
      <c r="B1709" s="6" t="s">
        <v>105</v>
      </c>
      <c r="C1709" s="6" t="s">
        <v>3774</v>
      </c>
      <c r="D1709" s="6" t="s">
        <v>414</v>
      </c>
      <c r="E1709" s="6" t="s">
        <v>416</v>
      </c>
      <c r="F1709" s="6" t="s">
        <v>3775</v>
      </c>
      <c r="G1709" s="6" t="s">
        <v>27860</v>
      </c>
    </row>
    <row r="1710">
      <c r="A1710" s="6" t="s">
        <v>27862</v>
      </c>
      <c r="B1710" s="6" t="s">
        <v>105</v>
      </c>
      <c r="C1710" s="6" t="s">
        <v>3777</v>
      </c>
      <c r="D1710" s="6" t="s">
        <v>37</v>
      </c>
      <c r="E1710" s="6" t="s">
        <v>416</v>
      </c>
      <c r="F1710" s="6" t="s">
        <v>3778</v>
      </c>
      <c r="G1710" s="6" t="s">
        <v>27863</v>
      </c>
    </row>
    <row r="1711">
      <c r="A1711" s="6" t="s">
        <v>27864</v>
      </c>
      <c r="B1711" s="6" t="s">
        <v>105</v>
      </c>
      <c r="C1711" s="6" t="s">
        <v>3777</v>
      </c>
      <c r="D1711" s="6" t="s">
        <v>414</v>
      </c>
      <c r="E1711" s="6" t="s">
        <v>24821</v>
      </c>
      <c r="F1711" s="6" t="s">
        <v>3778</v>
      </c>
      <c r="G1711" s="6" t="s">
        <v>27863</v>
      </c>
    </row>
    <row r="1712">
      <c r="A1712" s="6" t="s">
        <v>27865</v>
      </c>
      <c r="B1712" s="6" t="s">
        <v>105</v>
      </c>
      <c r="C1712" s="6" t="s">
        <v>3780</v>
      </c>
      <c r="D1712" s="6" t="s">
        <v>414</v>
      </c>
      <c r="E1712" s="6" t="s">
        <v>24821</v>
      </c>
      <c r="F1712" s="6" t="s">
        <v>24886</v>
      </c>
      <c r="G1712" s="6" t="s">
        <v>27866</v>
      </c>
    </row>
    <row r="1713">
      <c r="A1713" s="6" t="s">
        <v>27867</v>
      </c>
      <c r="B1713" s="6" t="s">
        <v>105</v>
      </c>
      <c r="C1713" s="6" t="s">
        <v>3782</v>
      </c>
      <c r="D1713" s="6" t="s">
        <v>37</v>
      </c>
      <c r="E1713" s="6" t="s">
        <v>24821</v>
      </c>
      <c r="F1713" s="6" t="s">
        <v>27868</v>
      </c>
      <c r="G1713" s="6" t="s">
        <v>27869</v>
      </c>
    </row>
    <row r="1714">
      <c r="A1714" s="6" t="s">
        <v>27870</v>
      </c>
      <c r="B1714" s="6" t="s">
        <v>105</v>
      </c>
      <c r="C1714" s="6" t="s">
        <v>3782</v>
      </c>
      <c r="D1714" s="6" t="s">
        <v>414</v>
      </c>
      <c r="E1714" s="6" t="s">
        <v>416</v>
      </c>
      <c r="F1714" s="6" t="s">
        <v>3783</v>
      </c>
      <c r="G1714" s="6" t="s">
        <v>27869</v>
      </c>
    </row>
    <row r="1715">
      <c r="A1715" s="6" t="s">
        <v>27871</v>
      </c>
      <c r="B1715" s="6" t="s">
        <v>105</v>
      </c>
      <c r="C1715" s="6" t="s">
        <v>3785</v>
      </c>
      <c r="D1715" s="6" t="s">
        <v>37</v>
      </c>
      <c r="E1715" s="6" t="s">
        <v>416</v>
      </c>
      <c r="F1715" s="6" t="s">
        <v>3786</v>
      </c>
      <c r="G1715" s="6" t="s">
        <v>27872</v>
      </c>
    </row>
    <row r="1716">
      <c r="A1716" s="6" t="s">
        <v>27873</v>
      </c>
      <c r="B1716" s="6" t="s">
        <v>105</v>
      </c>
      <c r="C1716" s="6" t="s">
        <v>3785</v>
      </c>
      <c r="D1716" s="6" t="s">
        <v>414</v>
      </c>
      <c r="E1716" s="6" t="s">
        <v>24821</v>
      </c>
      <c r="F1716" s="6" t="s">
        <v>27874</v>
      </c>
      <c r="G1716" s="6" t="s">
        <v>27872</v>
      </c>
    </row>
    <row r="1717">
      <c r="A1717" s="6" t="s">
        <v>27875</v>
      </c>
      <c r="B1717" s="6" t="s">
        <v>105</v>
      </c>
      <c r="C1717" s="6" t="s">
        <v>3788</v>
      </c>
      <c r="D1717" s="6" t="s">
        <v>414</v>
      </c>
      <c r="E1717" s="6" t="s">
        <v>24821</v>
      </c>
      <c r="F1717" s="6" t="s">
        <v>24886</v>
      </c>
      <c r="G1717" s="6" t="s">
        <v>27876</v>
      </c>
    </row>
    <row r="1718">
      <c r="A1718" s="6" t="s">
        <v>27877</v>
      </c>
      <c r="B1718" s="6" t="s">
        <v>105</v>
      </c>
      <c r="C1718" s="6" t="s">
        <v>3790</v>
      </c>
      <c r="D1718" s="6" t="s">
        <v>37</v>
      </c>
      <c r="E1718" s="6" t="s">
        <v>24821</v>
      </c>
      <c r="F1718" s="6" t="s">
        <v>27878</v>
      </c>
      <c r="G1718" s="6" t="s">
        <v>27879</v>
      </c>
    </row>
    <row r="1719">
      <c r="A1719" s="6" t="s">
        <v>27880</v>
      </c>
      <c r="B1719" s="6" t="s">
        <v>105</v>
      </c>
      <c r="C1719" s="6" t="s">
        <v>3790</v>
      </c>
      <c r="D1719" s="6" t="s">
        <v>414</v>
      </c>
      <c r="E1719" s="6" t="s">
        <v>416</v>
      </c>
      <c r="F1719" s="6" t="s">
        <v>3791</v>
      </c>
      <c r="G1719" s="6" t="s">
        <v>27879</v>
      </c>
    </row>
    <row r="1720">
      <c r="A1720" s="6" t="s">
        <v>27881</v>
      </c>
      <c r="B1720" s="6" t="s">
        <v>105</v>
      </c>
      <c r="C1720" s="6" t="s">
        <v>3793</v>
      </c>
      <c r="D1720" s="6" t="s">
        <v>37</v>
      </c>
      <c r="E1720" s="6" t="s">
        <v>416</v>
      </c>
      <c r="F1720" s="6" t="s">
        <v>3794</v>
      </c>
      <c r="G1720" s="6" t="s">
        <v>27882</v>
      </c>
    </row>
    <row r="1721">
      <c r="A1721" s="6" t="s">
        <v>27883</v>
      </c>
      <c r="B1721" s="6" t="s">
        <v>105</v>
      </c>
      <c r="C1721" s="6" t="s">
        <v>3793</v>
      </c>
      <c r="D1721" s="6" t="s">
        <v>414</v>
      </c>
      <c r="E1721" s="6" t="s">
        <v>24821</v>
      </c>
      <c r="F1721" s="6" t="s">
        <v>27884</v>
      </c>
      <c r="G1721" s="6" t="s">
        <v>27882</v>
      </c>
    </row>
    <row r="1722">
      <c r="A1722" s="6" t="s">
        <v>27885</v>
      </c>
      <c r="B1722" s="6" t="s">
        <v>105</v>
      </c>
      <c r="C1722" s="6" t="s">
        <v>3796</v>
      </c>
      <c r="D1722" s="6" t="s">
        <v>414</v>
      </c>
      <c r="E1722" s="6" t="s">
        <v>24821</v>
      </c>
      <c r="F1722" s="6" t="s">
        <v>24886</v>
      </c>
      <c r="G1722" s="6" t="s">
        <v>27886</v>
      </c>
    </row>
    <row r="1723">
      <c r="A1723" s="6" t="s">
        <v>27887</v>
      </c>
      <c r="B1723" s="6" t="s">
        <v>105</v>
      </c>
      <c r="C1723" s="6" t="s">
        <v>3798</v>
      </c>
      <c r="D1723" s="6" t="s">
        <v>37</v>
      </c>
      <c r="E1723" s="6" t="s">
        <v>24821</v>
      </c>
      <c r="F1723" s="6" t="s">
        <v>27888</v>
      </c>
      <c r="G1723" s="6" t="s">
        <v>27889</v>
      </c>
    </row>
    <row r="1724">
      <c r="A1724" s="6" t="s">
        <v>27890</v>
      </c>
      <c r="B1724" s="6" t="s">
        <v>105</v>
      </c>
      <c r="C1724" s="6" t="s">
        <v>3798</v>
      </c>
      <c r="D1724" s="6" t="s">
        <v>414</v>
      </c>
      <c r="E1724" s="6" t="s">
        <v>416</v>
      </c>
      <c r="F1724" s="6" t="s">
        <v>3799</v>
      </c>
      <c r="G1724" s="6" t="s">
        <v>27889</v>
      </c>
    </row>
    <row r="1725">
      <c r="A1725" s="6" t="s">
        <v>27891</v>
      </c>
      <c r="B1725" s="6" t="s">
        <v>105</v>
      </c>
      <c r="C1725" s="6" t="s">
        <v>3801</v>
      </c>
      <c r="D1725" s="6" t="s">
        <v>37</v>
      </c>
      <c r="E1725" s="6" t="s">
        <v>416</v>
      </c>
      <c r="F1725" s="6" t="s">
        <v>3802</v>
      </c>
      <c r="G1725" s="6" t="s">
        <v>27892</v>
      </c>
    </row>
    <row r="1726">
      <c r="A1726" s="6" t="s">
        <v>27893</v>
      </c>
      <c r="B1726" s="6" t="s">
        <v>105</v>
      </c>
      <c r="C1726" s="6" t="s">
        <v>3801</v>
      </c>
      <c r="D1726" s="6" t="s">
        <v>414</v>
      </c>
      <c r="E1726" s="6" t="s">
        <v>24821</v>
      </c>
      <c r="F1726" s="6" t="s">
        <v>3802</v>
      </c>
      <c r="G1726" s="6" t="s">
        <v>27892</v>
      </c>
    </row>
    <row r="1727">
      <c r="A1727" s="6" t="s">
        <v>27894</v>
      </c>
      <c r="B1727" s="6" t="s">
        <v>105</v>
      </c>
      <c r="C1727" s="6" t="s">
        <v>3804</v>
      </c>
      <c r="D1727" s="6" t="s">
        <v>414</v>
      </c>
      <c r="E1727" s="6" t="s">
        <v>24821</v>
      </c>
      <c r="F1727" s="6" t="s">
        <v>24886</v>
      </c>
      <c r="G1727" s="6" t="s">
        <v>27895</v>
      </c>
    </row>
    <row r="1728">
      <c r="A1728" s="6" t="s">
        <v>27896</v>
      </c>
      <c r="B1728" s="6" t="s">
        <v>105</v>
      </c>
      <c r="C1728" s="6" t="s">
        <v>3806</v>
      </c>
      <c r="D1728" s="6" t="s">
        <v>37</v>
      </c>
      <c r="E1728" s="6" t="s">
        <v>24821</v>
      </c>
      <c r="F1728" s="6" t="s">
        <v>27897</v>
      </c>
      <c r="G1728" s="6" t="s">
        <v>27898</v>
      </c>
    </row>
    <row r="1729">
      <c r="A1729" s="6" t="s">
        <v>27899</v>
      </c>
      <c r="B1729" s="6" t="s">
        <v>105</v>
      </c>
      <c r="C1729" s="6" t="s">
        <v>3806</v>
      </c>
      <c r="D1729" s="6" t="s">
        <v>414</v>
      </c>
      <c r="E1729" s="6" t="s">
        <v>416</v>
      </c>
      <c r="F1729" s="6" t="s">
        <v>3807</v>
      </c>
      <c r="G1729" s="6" t="s">
        <v>27898</v>
      </c>
    </row>
    <row r="1730">
      <c r="A1730" s="6" t="s">
        <v>27900</v>
      </c>
      <c r="B1730" s="6" t="s">
        <v>105</v>
      </c>
      <c r="C1730" s="6" t="s">
        <v>3809</v>
      </c>
      <c r="D1730" s="6" t="s">
        <v>37</v>
      </c>
      <c r="E1730" s="6" t="s">
        <v>416</v>
      </c>
      <c r="F1730" s="6" t="s">
        <v>3810</v>
      </c>
      <c r="G1730" s="6" t="s">
        <v>27901</v>
      </c>
    </row>
    <row r="1731">
      <c r="A1731" s="6" t="s">
        <v>27902</v>
      </c>
      <c r="B1731" s="6" t="s">
        <v>105</v>
      </c>
      <c r="C1731" s="6" t="s">
        <v>3809</v>
      </c>
      <c r="D1731" s="6" t="s">
        <v>414</v>
      </c>
      <c r="E1731" s="6" t="s">
        <v>24821</v>
      </c>
      <c r="F1731" s="6" t="s">
        <v>3810</v>
      </c>
      <c r="G1731" s="6" t="s">
        <v>27901</v>
      </c>
    </row>
    <row r="1732">
      <c r="A1732" s="6" t="s">
        <v>27903</v>
      </c>
      <c r="B1732" s="6" t="s">
        <v>105</v>
      </c>
      <c r="C1732" s="6" t="s">
        <v>3812</v>
      </c>
      <c r="D1732" s="6" t="s">
        <v>414</v>
      </c>
      <c r="E1732" s="6" t="s">
        <v>24821</v>
      </c>
      <c r="F1732" s="6" t="s">
        <v>24886</v>
      </c>
      <c r="G1732" s="6" t="s">
        <v>27904</v>
      </c>
    </row>
    <row r="1733">
      <c r="A1733" s="6" t="s">
        <v>27905</v>
      </c>
      <c r="B1733" s="6" t="s">
        <v>105</v>
      </c>
      <c r="C1733" s="6" t="s">
        <v>3814</v>
      </c>
      <c r="D1733" s="6" t="s">
        <v>37</v>
      </c>
      <c r="E1733" s="6" t="s">
        <v>24821</v>
      </c>
      <c r="F1733" s="6" t="s">
        <v>27906</v>
      </c>
      <c r="G1733" s="6" t="s">
        <v>27907</v>
      </c>
    </row>
    <row r="1734">
      <c r="A1734" s="6" t="s">
        <v>27908</v>
      </c>
      <c r="B1734" s="6" t="s">
        <v>105</v>
      </c>
      <c r="C1734" s="6" t="s">
        <v>3814</v>
      </c>
      <c r="D1734" s="6" t="s">
        <v>414</v>
      </c>
      <c r="E1734" s="6" t="s">
        <v>416</v>
      </c>
      <c r="F1734" s="6" t="s">
        <v>3815</v>
      </c>
      <c r="G1734" s="6" t="s">
        <v>27907</v>
      </c>
    </row>
    <row r="1735">
      <c r="A1735" s="6" t="s">
        <v>27909</v>
      </c>
      <c r="B1735" s="6" t="s">
        <v>105</v>
      </c>
      <c r="C1735" s="6" t="s">
        <v>3817</v>
      </c>
      <c r="D1735" s="6" t="s">
        <v>37</v>
      </c>
      <c r="E1735" s="6" t="s">
        <v>416</v>
      </c>
      <c r="F1735" s="6" t="s">
        <v>3818</v>
      </c>
      <c r="G1735" s="6" t="s">
        <v>27910</v>
      </c>
    </row>
    <row r="1736">
      <c r="A1736" s="6" t="s">
        <v>27911</v>
      </c>
      <c r="B1736" s="6" t="s">
        <v>105</v>
      </c>
      <c r="C1736" s="6" t="s">
        <v>3817</v>
      </c>
      <c r="D1736" s="6" t="s">
        <v>414</v>
      </c>
      <c r="E1736" s="6" t="s">
        <v>24821</v>
      </c>
      <c r="F1736" s="6" t="s">
        <v>3818</v>
      </c>
      <c r="G1736" s="6" t="s">
        <v>27910</v>
      </c>
    </row>
    <row r="1737">
      <c r="A1737" s="6" t="s">
        <v>27912</v>
      </c>
      <c r="B1737" s="6" t="s">
        <v>105</v>
      </c>
      <c r="C1737" s="6" t="s">
        <v>3820</v>
      </c>
      <c r="D1737" s="6" t="s">
        <v>414</v>
      </c>
      <c r="E1737" s="6" t="s">
        <v>24821</v>
      </c>
      <c r="F1737" s="6" t="s">
        <v>24886</v>
      </c>
      <c r="G1737" s="6" t="s">
        <v>27913</v>
      </c>
    </row>
    <row r="1738">
      <c r="A1738" s="6" t="s">
        <v>27914</v>
      </c>
      <c r="B1738" s="6" t="s">
        <v>105</v>
      </c>
      <c r="C1738" s="6" t="s">
        <v>3822</v>
      </c>
      <c r="D1738" s="6" t="s">
        <v>37</v>
      </c>
      <c r="E1738" s="6" t="s">
        <v>24821</v>
      </c>
      <c r="F1738" s="6" t="s">
        <v>27915</v>
      </c>
      <c r="G1738" s="6" t="s">
        <v>27916</v>
      </c>
    </row>
    <row r="1739">
      <c r="A1739" s="6" t="s">
        <v>27917</v>
      </c>
      <c r="B1739" s="6" t="s">
        <v>105</v>
      </c>
      <c r="C1739" s="6" t="s">
        <v>3822</v>
      </c>
      <c r="D1739" s="6" t="s">
        <v>414</v>
      </c>
      <c r="E1739" s="6" t="s">
        <v>416</v>
      </c>
      <c r="F1739" s="6" t="s">
        <v>3823</v>
      </c>
      <c r="G1739" s="6" t="s">
        <v>27916</v>
      </c>
    </row>
    <row r="1740">
      <c r="A1740" s="6" t="s">
        <v>27918</v>
      </c>
      <c r="B1740" s="6" t="s">
        <v>105</v>
      </c>
      <c r="C1740" s="6" t="s">
        <v>3831</v>
      </c>
      <c r="D1740" s="6" t="s">
        <v>37</v>
      </c>
      <c r="E1740" s="6" t="s">
        <v>416</v>
      </c>
      <c r="F1740" s="6" t="s">
        <v>3832</v>
      </c>
      <c r="G1740" s="6" t="s">
        <v>27919</v>
      </c>
    </row>
    <row r="1741">
      <c r="A1741" s="6" t="s">
        <v>27920</v>
      </c>
      <c r="B1741" s="6" t="s">
        <v>105</v>
      </c>
      <c r="C1741" s="6" t="s">
        <v>3831</v>
      </c>
      <c r="D1741" s="6" t="s">
        <v>414</v>
      </c>
      <c r="E1741" s="6" t="s">
        <v>24821</v>
      </c>
      <c r="F1741" s="6" t="s">
        <v>27921</v>
      </c>
      <c r="G1741" s="6" t="s">
        <v>27919</v>
      </c>
    </row>
    <row r="1742">
      <c r="A1742" s="6" t="s">
        <v>27922</v>
      </c>
      <c r="B1742" s="6" t="s">
        <v>105</v>
      </c>
      <c r="C1742" s="6" t="s">
        <v>3834</v>
      </c>
      <c r="D1742" s="6" t="s">
        <v>414</v>
      </c>
      <c r="E1742" s="6" t="s">
        <v>24821</v>
      </c>
      <c r="F1742" s="6" t="s">
        <v>25253</v>
      </c>
      <c r="G1742" s="6" t="s">
        <v>27923</v>
      </c>
    </row>
    <row r="1743">
      <c r="A1743" s="6" t="s">
        <v>27924</v>
      </c>
      <c r="B1743" s="6" t="s">
        <v>105</v>
      </c>
      <c r="C1743" s="6" t="s">
        <v>3836</v>
      </c>
      <c r="D1743" s="6" t="s">
        <v>37</v>
      </c>
      <c r="E1743" s="6" t="s">
        <v>24821</v>
      </c>
      <c r="F1743" s="6" t="s">
        <v>27925</v>
      </c>
      <c r="G1743" s="6" t="s">
        <v>27926</v>
      </c>
    </row>
    <row r="1744">
      <c r="A1744" s="6" t="s">
        <v>27927</v>
      </c>
      <c r="B1744" s="6" t="s">
        <v>105</v>
      </c>
      <c r="C1744" s="6" t="s">
        <v>3836</v>
      </c>
      <c r="D1744" s="6" t="s">
        <v>414</v>
      </c>
      <c r="E1744" s="6" t="s">
        <v>416</v>
      </c>
      <c r="F1744" s="6" t="s">
        <v>3837</v>
      </c>
      <c r="G1744" s="6" t="s">
        <v>27926</v>
      </c>
    </row>
    <row r="1745">
      <c r="A1745" s="6" t="s">
        <v>27928</v>
      </c>
      <c r="B1745" s="6" t="s">
        <v>108</v>
      </c>
      <c r="C1745" s="6" t="s">
        <v>3845</v>
      </c>
      <c r="D1745" s="6" t="s">
        <v>1011</v>
      </c>
      <c r="E1745" s="6" t="s">
        <v>24821</v>
      </c>
      <c r="F1745" s="6" t="s">
        <v>24822</v>
      </c>
      <c r="G1745" s="6" t="s">
        <v>27929</v>
      </c>
    </row>
    <row r="1746">
      <c r="A1746" s="6" t="s">
        <v>27930</v>
      </c>
      <c r="B1746" s="6" t="s">
        <v>108</v>
      </c>
      <c r="C1746" s="6" t="s">
        <v>3847</v>
      </c>
      <c r="D1746" s="6" t="s">
        <v>1011</v>
      </c>
      <c r="E1746" s="6" t="s">
        <v>416</v>
      </c>
      <c r="F1746" s="6" t="s">
        <v>1008</v>
      </c>
      <c r="G1746" s="6" t="s">
        <v>27931</v>
      </c>
    </row>
    <row r="1747">
      <c r="A1747" s="6" t="s">
        <v>27932</v>
      </c>
      <c r="B1747" s="6" t="s">
        <v>108</v>
      </c>
      <c r="C1747" s="6" t="s">
        <v>3849</v>
      </c>
      <c r="D1747" s="6" t="s">
        <v>37</v>
      </c>
      <c r="E1747" s="6" t="s">
        <v>24821</v>
      </c>
      <c r="F1747" s="6" t="s">
        <v>1012</v>
      </c>
      <c r="G1747" s="6" t="s">
        <v>27933</v>
      </c>
    </row>
    <row r="1748">
      <c r="A1748" s="6" t="s">
        <v>27934</v>
      </c>
      <c r="B1748" s="6" t="s">
        <v>108</v>
      </c>
      <c r="C1748" s="6" t="s">
        <v>3849</v>
      </c>
      <c r="D1748" s="6" t="s">
        <v>1011</v>
      </c>
      <c r="E1748" s="6" t="s">
        <v>416</v>
      </c>
      <c r="F1748" s="6" t="s">
        <v>1012</v>
      </c>
      <c r="G1748" s="6" t="s">
        <v>27933</v>
      </c>
    </row>
    <row r="1749">
      <c r="A1749" s="6" t="s">
        <v>27935</v>
      </c>
      <c r="B1749" s="6" t="s">
        <v>108</v>
      </c>
      <c r="C1749" s="6" t="s">
        <v>3851</v>
      </c>
      <c r="D1749" s="6" t="s">
        <v>37</v>
      </c>
      <c r="E1749" s="6" t="s">
        <v>416</v>
      </c>
      <c r="F1749" s="6" t="s">
        <v>3852</v>
      </c>
      <c r="G1749" s="6" t="s">
        <v>27936</v>
      </c>
    </row>
    <row r="1750">
      <c r="A1750" s="6" t="s">
        <v>27937</v>
      </c>
      <c r="B1750" s="6" t="s">
        <v>108</v>
      </c>
      <c r="C1750" s="6" t="s">
        <v>3851</v>
      </c>
      <c r="D1750" s="6" t="s">
        <v>1011</v>
      </c>
      <c r="E1750" s="6" t="s">
        <v>24821</v>
      </c>
      <c r="F1750" s="6" t="s">
        <v>3852</v>
      </c>
      <c r="G1750" s="6" t="s">
        <v>27936</v>
      </c>
    </row>
    <row r="1751">
      <c r="A1751" s="6" t="s">
        <v>27938</v>
      </c>
      <c r="B1751" s="6" t="s">
        <v>108</v>
      </c>
      <c r="C1751" s="6" t="s">
        <v>3854</v>
      </c>
      <c r="D1751" s="6" t="s">
        <v>1011</v>
      </c>
      <c r="E1751" s="6" t="s">
        <v>24821</v>
      </c>
      <c r="F1751" s="6" t="s">
        <v>24822</v>
      </c>
      <c r="G1751" s="6" t="s">
        <v>27939</v>
      </c>
    </row>
    <row r="1752">
      <c r="A1752" s="6" t="s">
        <v>27940</v>
      </c>
      <c r="B1752" s="6" t="s">
        <v>108</v>
      </c>
      <c r="C1752" s="6" t="s">
        <v>3856</v>
      </c>
      <c r="D1752" s="6" t="s">
        <v>1011</v>
      </c>
      <c r="E1752" s="6" t="s">
        <v>416</v>
      </c>
      <c r="F1752" s="6" t="s">
        <v>1008</v>
      </c>
      <c r="G1752" s="6" t="s">
        <v>27941</v>
      </c>
    </row>
    <row r="1753">
      <c r="A1753" s="6" t="s">
        <v>27942</v>
      </c>
      <c r="B1753" s="6" t="s">
        <v>108</v>
      </c>
      <c r="C1753" s="6" t="s">
        <v>3858</v>
      </c>
      <c r="D1753" s="6" t="s">
        <v>37</v>
      </c>
      <c r="E1753" s="6" t="s">
        <v>24821</v>
      </c>
      <c r="F1753" s="6" t="s">
        <v>3859</v>
      </c>
      <c r="G1753" s="6" t="s">
        <v>27943</v>
      </c>
    </row>
    <row r="1754">
      <c r="A1754" s="6" t="s">
        <v>27944</v>
      </c>
      <c r="B1754" s="6" t="s">
        <v>108</v>
      </c>
      <c r="C1754" s="6" t="s">
        <v>3858</v>
      </c>
      <c r="D1754" s="6" t="s">
        <v>1011</v>
      </c>
      <c r="E1754" s="6" t="s">
        <v>416</v>
      </c>
      <c r="F1754" s="6" t="s">
        <v>3859</v>
      </c>
      <c r="G1754" s="6" t="s">
        <v>27943</v>
      </c>
    </row>
    <row r="1755">
      <c r="A1755" s="6" t="s">
        <v>27945</v>
      </c>
      <c r="B1755" s="6" t="s">
        <v>108</v>
      </c>
      <c r="C1755" s="6" t="s">
        <v>3861</v>
      </c>
      <c r="D1755" s="6" t="s">
        <v>37</v>
      </c>
      <c r="E1755" s="6" t="s">
        <v>416</v>
      </c>
      <c r="F1755" s="6" t="s">
        <v>3862</v>
      </c>
      <c r="G1755" s="6" t="s">
        <v>27946</v>
      </c>
    </row>
    <row r="1756">
      <c r="A1756" s="6" t="s">
        <v>27947</v>
      </c>
      <c r="B1756" s="6" t="s">
        <v>108</v>
      </c>
      <c r="C1756" s="6" t="s">
        <v>3861</v>
      </c>
      <c r="D1756" s="6" t="s">
        <v>1011</v>
      </c>
      <c r="E1756" s="6" t="s">
        <v>24821</v>
      </c>
      <c r="F1756" s="6" t="s">
        <v>3862</v>
      </c>
      <c r="G1756" s="6" t="s">
        <v>27946</v>
      </c>
    </row>
    <row r="1757">
      <c r="A1757" s="6" t="s">
        <v>27948</v>
      </c>
      <c r="B1757" s="6" t="s">
        <v>108</v>
      </c>
      <c r="C1757" s="6" t="s">
        <v>3864</v>
      </c>
      <c r="D1757" s="6" t="s">
        <v>1011</v>
      </c>
      <c r="E1757" s="6" t="s">
        <v>24821</v>
      </c>
      <c r="F1757" s="6" t="s">
        <v>24822</v>
      </c>
      <c r="G1757" s="6" t="s">
        <v>27949</v>
      </c>
    </row>
    <row r="1758">
      <c r="A1758" s="6" t="s">
        <v>27950</v>
      </c>
      <c r="B1758" s="6" t="s">
        <v>108</v>
      </c>
      <c r="C1758" s="6" t="s">
        <v>3866</v>
      </c>
      <c r="D1758" s="6" t="s">
        <v>1011</v>
      </c>
      <c r="E1758" s="6" t="s">
        <v>416</v>
      </c>
      <c r="F1758" s="6" t="s">
        <v>1008</v>
      </c>
      <c r="G1758" s="6" t="s">
        <v>27951</v>
      </c>
    </row>
    <row r="1759">
      <c r="A1759" s="6" t="s">
        <v>27952</v>
      </c>
      <c r="B1759" s="6" t="s">
        <v>108</v>
      </c>
      <c r="C1759" s="6" t="s">
        <v>3868</v>
      </c>
      <c r="D1759" s="6" t="s">
        <v>37</v>
      </c>
      <c r="E1759" s="6" t="s">
        <v>24821</v>
      </c>
      <c r="F1759" s="6" t="s">
        <v>3869</v>
      </c>
      <c r="G1759" s="6" t="s">
        <v>27953</v>
      </c>
    </row>
    <row r="1760">
      <c r="A1760" s="6" t="s">
        <v>27954</v>
      </c>
      <c r="B1760" s="6" t="s">
        <v>108</v>
      </c>
      <c r="C1760" s="6" t="s">
        <v>3868</v>
      </c>
      <c r="D1760" s="6" t="s">
        <v>1011</v>
      </c>
      <c r="E1760" s="6" t="s">
        <v>416</v>
      </c>
      <c r="F1760" s="6" t="s">
        <v>3869</v>
      </c>
      <c r="G1760" s="6" t="s">
        <v>27953</v>
      </c>
    </row>
    <row r="1761">
      <c r="A1761" s="6" t="s">
        <v>27955</v>
      </c>
      <c r="B1761" s="6" t="s">
        <v>108</v>
      </c>
      <c r="C1761" s="6" t="s">
        <v>3871</v>
      </c>
      <c r="D1761" s="6" t="s">
        <v>37</v>
      </c>
      <c r="E1761" s="6" t="s">
        <v>416</v>
      </c>
      <c r="F1761" s="6" t="s">
        <v>3872</v>
      </c>
      <c r="G1761" s="6" t="s">
        <v>27956</v>
      </c>
    </row>
    <row r="1762">
      <c r="A1762" s="6" t="s">
        <v>27957</v>
      </c>
      <c r="B1762" s="6" t="s">
        <v>108</v>
      </c>
      <c r="C1762" s="6" t="s">
        <v>3871</v>
      </c>
      <c r="D1762" s="6" t="s">
        <v>1011</v>
      </c>
      <c r="E1762" s="6" t="s">
        <v>24821</v>
      </c>
      <c r="F1762" s="6" t="s">
        <v>3872</v>
      </c>
      <c r="G1762" s="6" t="s">
        <v>27956</v>
      </c>
    </row>
    <row r="1763">
      <c r="A1763" s="6" t="s">
        <v>27958</v>
      </c>
      <c r="B1763" s="6" t="s">
        <v>108</v>
      </c>
      <c r="C1763" s="6" t="s">
        <v>3874</v>
      </c>
      <c r="D1763" s="6" t="s">
        <v>1011</v>
      </c>
      <c r="E1763" s="6" t="s">
        <v>24821</v>
      </c>
      <c r="F1763" s="6" t="s">
        <v>24822</v>
      </c>
      <c r="G1763" s="6" t="s">
        <v>27959</v>
      </c>
    </row>
    <row r="1764">
      <c r="A1764" s="6" t="s">
        <v>27960</v>
      </c>
      <c r="B1764" s="6" t="s">
        <v>108</v>
      </c>
      <c r="C1764" s="6" t="s">
        <v>3876</v>
      </c>
      <c r="D1764" s="6" t="s">
        <v>1011</v>
      </c>
      <c r="E1764" s="6" t="s">
        <v>416</v>
      </c>
      <c r="F1764" s="6" t="s">
        <v>1040</v>
      </c>
      <c r="G1764" s="6" t="s">
        <v>27961</v>
      </c>
    </row>
    <row r="1765">
      <c r="A1765" s="6" t="s">
        <v>27962</v>
      </c>
      <c r="B1765" s="6" t="s">
        <v>108</v>
      </c>
      <c r="C1765" s="6" t="s">
        <v>3880</v>
      </c>
      <c r="D1765" s="6" t="s">
        <v>1011</v>
      </c>
      <c r="E1765" s="6" t="s">
        <v>416</v>
      </c>
      <c r="F1765" s="6" t="s">
        <v>1297</v>
      </c>
      <c r="G1765" s="6" t="s">
        <v>27963</v>
      </c>
    </row>
    <row r="1766">
      <c r="A1766" s="6" t="s">
        <v>27964</v>
      </c>
      <c r="B1766" s="6" t="s">
        <v>108</v>
      </c>
      <c r="C1766" s="6" t="s">
        <v>3884</v>
      </c>
      <c r="D1766" s="6" t="s">
        <v>37</v>
      </c>
      <c r="E1766" s="6" t="s">
        <v>24821</v>
      </c>
      <c r="F1766" s="6" t="s">
        <v>3885</v>
      </c>
      <c r="G1766" s="6" t="s">
        <v>27965</v>
      </c>
    </row>
    <row r="1767">
      <c r="A1767" s="6" t="s">
        <v>27966</v>
      </c>
      <c r="B1767" s="6" t="s">
        <v>108</v>
      </c>
      <c r="C1767" s="6" t="s">
        <v>3884</v>
      </c>
      <c r="D1767" s="6" t="s">
        <v>1011</v>
      </c>
      <c r="E1767" s="6" t="s">
        <v>416</v>
      </c>
      <c r="F1767" s="6" t="s">
        <v>3885</v>
      </c>
      <c r="G1767" s="6" t="s">
        <v>27965</v>
      </c>
    </row>
    <row r="1768">
      <c r="A1768" s="6" t="s">
        <v>27967</v>
      </c>
      <c r="B1768" s="6" t="s">
        <v>108</v>
      </c>
      <c r="C1768" s="6" t="s">
        <v>3889</v>
      </c>
      <c r="D1768" s="6" t="s">
        <v>37</v>
      </c>
      <c r="E1768" s="6" t="s">
        <v>416</v>
      </c>
      <c r="F1768" s="6" t="s">
        <v>3890</v>
      </c>
      <c r="G1768" s="6" t="s">
        <v>27968</v>
      </c>
    </row>
    <row r="1769">
      <c r="A1769" s="6" t="s">
        <v>27969</v>
      </c>
      <c r="B1769" s="6" t="s">
        <v>108</v>
      </c>
      <c r="C1769" s="6" t="s">
        <v>3889</v>
      </c>
      <c r="D1769" s="6" t="s">
        <v>1011</v>
      </c>
      <c r="E1769" s="6" t="s">
        <v>24821</v>
      </c>
      <c r="F1769" s="6" t="s">
        <v>3890</v>
      </c>
      <c r="G1769" s="6" t="s">
        <v>27968</v>
      </c>
    </row>
    <row r="1770">
      <c r="A1770" s="6" t="s">
        <v>27970</v>
      </c>
      <c r="B1770" s="6" t="s">
        <v>108</v>
      </c>
      <c r="C1770" s="6" t="s">
        <v>3892</v>
      </c>
      <c r="D1770" s="6" t="s">
        <v>1011</v>
      </c>
      <c r="E1770" s="6" t="s">
        <v>24821</v>
      </c>
      <c r="F1770" s="6" t="s">
        <v>25655</v>
      </c>
      <c r="G1770" s="6" t="s">
        <v>27971</v>
      </c>
    </row>
    <row r="1771">
      <c r="A1771" s="6" t="s">
        <v>27972</v>
      </c>
      <c r="B1771" s="6" t="s">
        <v>108</v>
      </c>
      <c r="C1771" s="6" t="s">
        <v>3894</v>
      </c>
      <c r="D1771" s="6" t="s">
        <v>1011</v>
      </c>
      <c r="E1771" s="6" t="s">
        <v>416</v>
      </c>
      <c r="F1771" s="6" t="s">
        <v>1008</v>
      </c>
      <c r="G1771" s="6" t="s">
        <v>27973</v>
      </c>
    </row>
    <row r="1772">
      <c r="A1772" s="6" t="s">
        <v>27974</v>
      </c>
      <c r="B1772" s="6" t="s">
        <v>108</v>
      </c>
      <c r="C1772" s="6" t="s">
        <v>3896</v>
      </c>
      <c r="D1772" s="6" t="s">
        <v>37</v>
      </c>
      <c r="E1772" s="6" t="s">
        <v>24821</v>
      </c>
      <c r="F1772" s="6" t="s">
        <v>3897</v>
      </c>
      <c r="G1772" s="6" t="s">
        <v>27975</v>
      </c>
    </row>
    <row r="1773">
      <c r="A1773" s="6" t="s">
        <v>27976</v>
      </c>
      <c r="B1773" s="6" t="s">
        <v>108</v>
      </c>
      <c r="C1773" s="6" t="s">
        <v>3896</v>
      </c>
      <c r="D1773" s="6" t="s">
        <v>1011</v>
      </c>
      <c r="E1773" s="6" t="s">
        <v>416</v>
      </c>
      <c r="F1773" s="6" t="s">
        <v>3897</v>
      </c>
      <c r="G1773" s="6" t="s">
        <v>27975</v>
      </c>
    </row>
    <row r="1774">
      <c r="A1774" s="6" t="s">
        <v>27977</v>
      </c>
      <c r="B1774" s="6" t="s">
        <v>108</v>
      </c>
      <c r="C1774" s="6" t="s">
        <v>3899</v>
      </c>
      <c r="D1774" s="6" t="s">
        <v>37</v>
      </c>
      <c r="E1774" s="6" t="s">
        <v>416</v>
      </c>
      <c r="F1774" s="6" t="s">
        <v>3900</v>
      </c>
      <c r="G1774" s="6" t="s">
        <v>27978</v>
      </c>
    </row>
    <row r="1775">
      <c r="A1775" s="6" t="s">
        <v>27979</v>
      </c>
      <c r="B1775" s="6" t="s">
        <v>108</v>
      </c>
      <c r="C1775" s="6" t="s">
        <v>3899</v>
      </c>
      <c r="D1775" s="6" t="s">
        <v>1011</v>
      </c>
      <c r="E1775" s="6" t="s">
        <v>24821</v>
      </c>
      <c r="F1775" s="6" t="s">
        <v>3900</v>
      </c>
      <c r="G1775" s="6" t="s">
        <v>27978</v>
      </c>
    </row>
    <row r="1776">
      <c r="A1776" s="6" t="s">
        <v>27980</v>
      </c>
      <c r="B1776" s="6" t="s">
        <v>108</v>
      </c>
      <c r="C1776" s="6" t="s">
        <v>3902</v>
      </c>
      <c r="D1776" s="6" t="s">
        <v>1011</v>
      </c>
      <c r="E1776" s="6" t="s">
        <v>24821</v>
      </c>
      <c r="F1776" s="6" t="s">
        <v>25655</v>
      </c>
      <c r="G1776" s="6" t="s">
        <v>27981</v>
      </c>
    </row>
    <row r="1777">
      <c r="A1777" s="6" t="s">
        <v>27982</v>
      </c>
      <c r="B1777" s="6" t="s">
        <v>108</v>
      </c>
      <c r="C1777" s="6" t="s">
        <v>3904</v>
      </c>
      <c r="D1777" s="6" t="s">
        <v>1011</v>
      </c>
      <c r="E1777" s="6" t="s">
        <v>416</v>
      </c>
      <c r="F1777" s="6" t="s">
        <v>1008</v>
      </c>
      <c r="G1777" s="6" t="s">
        <v>27983</v>
      </c>
    </row>
    <row r="1778">
      <c r="A1778" s="6" t="s">
        <v>27984</v>
      </c>
      <c r="B1778" s="6" t="s">
        <v>108</v>
      </c>
      <c r="C1778" s="6" t="s">
        <v>3906</v>
      </c>
      <c r="D1778" s="6" t="s">
        <v>37</v>
      </c>
      <c r="E1778" s="6" t="s">
        <v>24821</v>
      </c>
      <c r="F1778" s="6" t="s">
        <v>3907</v>
      </c>
      <c r="G1778" s="6" t="s">
        <v>27985</v>
      </c>
    </row>
    <row r="1779">
      <c r="A1779" s="6" t="s">
        <v>27986</v>
      </c>
      <c r="B1779" s="6" t="s">
        <v>108</v>
      </c>
      <c r="C1779" s="6" t="s">
        <v>3906</v>
      </c>
      <c r="D1779" s="6" t="s">
        <v>1011</v>
      </c>
      <c r="E1779" s="6" t="s">
        <v>416</v>
      </c>
      <c r="F1779" s="6" t="s">
        <v>3907</v>
      </c>
      <c r="G1779" s="6" t="s">
        <v>27985</v>
      </c>
    </row>
    <row r="1780">
      <c r="A1780" s="6" t="s">
        <v>27987</v>
      </c>
      <c r="B1780" s="6" t="s">
        <v>108</v>
      </c>
      <c r="C1780" s="6" t="s">
        <v>3909</v>
      </c>
      <c r="D1780" s="6" t="s">
        <v>37</v>
      </c>
      <c r="E1780" s="6" t="s">
        <v>416</v>
      </c>
      <c r="F1780" s="6" t="s">
        <v>3910</v>
      </c>
      <c r="G1780" s="6" t="s">
        <v>27988</v>
      </c>
    </row>
    <row r="1781">
      <c r="A1781" s="6" t="s">
        <v>27989</v>
      </c>
      <c r="B1781" s="6" t="s">
        <v>108</v>
      </c>
      <c r="C1781" s="6" t="s">
        <v>3909</v>
      </c>
      <c r="D1781" s="6" t="s">
        <v>1011</v>
      </c>
      <c r="E1781" s="6" t="s">
        <v>24821</v>
      </c>
      <c r="F1781" s="6" t="s">
        <v>3910</v>
      </c>
      <c r="G1781" s="6" t="s">
        <v>27988</v>
      </c>
    </row>
    <row r="1782">
      <c r="A1782" s="6" t="s">
        <v>27990</v>
      </c>
      <c r="B1782" s="6" t="s">
        <v>108</v>
      </c>
      <c r="C1782" s="6" t="s">
        <v>3912</v>
      </c>
      <c r="D1782" s="6" t="s">
        <v>1011</v>
      </c>
      <c r="E1782" s="6" t="s">
        <v>24821</v>
      </c>
      <c r="F1782" s="6" t="s">
        <v>25655</v>
      </c>
      <c r="G1782" s="6" t="s">
        <v>27991</v>
      </c>
    </row>
    <row r="1783">
      <c r="A1783" s="6" t="s">
        <v>27992</v>
      </c>
      <c r="B1783" s="6" t="s">
        <v>108</v>
      </c>
      <c r="C1783" s="6" t="s">
        <v>3914</v>
      </c>
      <c r="D1783" s="6" t="s">
        <v>1011</v>
      </c>
      <c r="E1783" s="6" t="s">
        <v>416</v>
      </c>
      <c r="F1783" s="6" t="s">
        <v>1008</v>
      </c>
      <c r="G1783" s="6" t="s">
        <v>27993</v>
      </c>
    </row>
    <row r="1784">
      <c r="A1784" s="6" t="s">
        <v>27994</v>
      </c>
      <c r="B1784" s="6" t="s">
        <v>108</v>
      </c>
      <c r="C1784" s="6" t="s">
        <v>3916</v>
      </c>
      <c r="D1784" s="6" t="s">
        <v>37</v>
      </c>
      <c r="E1784" s="6" t="s">
        <v>24821</v>
      </c>
      <c r="F1784" s="6" t="s">
        <v>3917</v>
      </c>
      <c r="G1784" s="6" t="s">
        <v>27995</v>
      </c>
    </row>
    <row r="1785">
      <c r="A1785" s="6" t="s">
        <v>27996</v>
      </c>
      <c r="B1785" s="6" t="s">
        <v>108</v>
      </c>
      <c r="C1785" s="6" t="s">
        <v>3916</v>
      </c>
      <c r="D1785" s="6" t="s">
        <v>1011</v>
      </c>
      <c r="E1785" s="6" t="s">
        <v>416</v>
      </c>
      <c r="F1785" s="6" t="s">
        <v>3917</v>
      </c>
      <c r="G1785" s="6" t="s">
        <v>27995</v>
      </c>
    </row>
    <row r="1786">
      <c r="A1786" s="6" t="s">
        <v>27997</v>
      </c>
      <c r="B1786" s="6" t="s">
        <v>108</v>
      </c>
      <c r="C1786" s="6" t="s">
        <v>3919</v>
      </c>
      <c r="D1786" s="6" t="s">
        <v>37</v>
      </c>
      <c r="E1786" s="6" t="s">
        <v>416</v>
      </c>
      <c r="F1786" s="6" t="s">
        <v>3920</v>
      </c>
      <c r="G1786" s="6" t="s">
        <v>27998</v>
      </c>
    </row>
    <row r="1787">
      <c r="A1787" s="6" t="s">
        <v>27999</v>
      </c>
      <c r="B1787" s="6" t="s">
        <v>108</v>
      </c>
      <c r="C1787" s="6" t="s">
        <v>3919</v>
      </c>
      <c r="D1787" s="6" t="s">
        <v>1011</v>
      </c>
      <c r="E1787" s="6" t="s">
        <v>24821</v>
      </c>
      <c r="F1787" s="6" t="s">
        <v>3920</v>
      </c>
      <c r="G1787" s="6" t="s">
        <v>27998</v>
      </c>
    </row>
    <row r="1788">
      <c r="A1788" s="6" t="s">
        <v>28000</v>
      </c>
      <c r="B1788" s="6" t="s">
        <v>108</v>
      </c>
      <c r="C1788" s="6" t="s">
        <v>3922</v>
      </c>
      <c r="D1788" s="6" t="s">
        <v>1011</v>
      </c>
      <c r="E1788" s="6" t="s">
        <v>24821</v>
      </c>
      <c r="F1788" s="6" t="s">
        <v>25655</v>
      </c>
      <c r="G1788" s="6" t="s">
        <v>28001</v>
      </c>
    </row>
    <row r="1789">
      <c r="A1789" s="6" t="s">
        <v>28002</v>
      </c>
      <c r="B1789" s="6" t="s">
        <v>108</v>
      </c>
      <c r="C1789" s="6" t="s">
        <v>3924</v>
      </c>
      <c r="D1789" s="6" t="s">
        <v>1011</v>
      </c>
      <c r="E1789" s="6" t="s">
        <v>416</v>
      </c>
      <c r="F1789" s="6" t="s">
        <v>1040</v>
      </c>
      <c r="G1789" s="6" t="s">
        <v>28003</v>
      </c>
    </row>
    <row r="1790">
      <c r="A1790" s="6" t="s">
        <v>28004</v>
      </c>
      <c r="B1790" s="6" t="s">
        <v>108</v>
      </c>
      <c r="C1790" s="6" t="s">
        <v>3928</v>
      </c>
      <c r="D1790" s="6" t="s">
        <v>1011</v>
      </c>
      <c r="E1790" s="6" t="s">
        <v>416</v>
      </c>
      <c r="F1790" s="6" t="s">
        <v>1096</v>
      </c>
      <c r="G1790" s="6" t="s">
        <v>28005</v>
      </c>
    </row>
    <row r="1791">
      <c r="A1791" s="6" t="s">
        <v>28006</v>
      </c>
      <c r="B1791" s="6" t="s">
        <v>108</v>
      </c>
      <c r="C1791" s="6" t="s">
        <v>3932</v>
      </c>
      <c r="D1791" s="6" t="s">
        <v>37</v>
      </c>
      <c r="E1791" s="6" t="s">
        <v>24821</v>
      </c>
      <c r="F1791" s="6" t="s">
        <v>3933</v>
      </c>
      <c r="G1791" s="6" t="s">
        <v>28007</v>
      </c>
    </row>
    <row r="1792">
      <c r="A1792" s="6" t="s">
        <v>28008</v>
      </c>
      <c r="B1792" s="6" t="s">
        <v>108</v>
      </c>
      <c r="C1792" s="6" t="s">
        <v>3932</v>
      </c>
      <c r="D1792" s="6" t="s">
        <v>1011</v>
      </c>
      <c r="E1792" s="6" t="s">
        <v>416</v>
      </c>
      <c r="F1792" s="6" t="s">
        <v>3933</v>
      </c>
      <c r="G1792" s="6" t="s">
        <v>28007</v>
      </c>
    </row>
    <row r="1793">
      <c r="A1793" s="6" t="s">
        <v>28009</v>
      </c>
      <c r="B1793" s="6" t="s">
        <v>108</v>
      </c>
      <c r="C1793" s="6" t="s">
        <v>3938</v>
      </c>
      <c r="D1793" s="6" t="s">
        <v>37</v>
      </c>
      <c r="E1793" s="6" t="s">
        <v>416</v>
      </c>
      <c r="F1793" s="6" t="s">
        <v>3939</v>
      </c>
      <c r="G1793" s="6" t="s">
        <v>28010</v>
      </c>
    </row>
    <row r="1794">
      <c r="A1794" s="6" t="s">
        <v>28011</v>
      </c>
      <c r="B1794" s="6" t="s">
        <v>108</v>
      </c>
      <c r="C1794" s="6" t="s">
        <v>3938</v>
      </c>
      <c r="D1794" s="6" t="s">
        <v>1011</v>
      </c>
      <c r="E1794" s="6" t="s">
        <v>24821</v>
      </c>
      <c r="F1794" s="6" t="s">
        <v>3939</v>
      </c>
      <c r="G1794" s="6" t="s">
        <v>28010</v>
      </c>
    </row>
    <row r="1795">
      <c r="A1795" s="6" t="s">
        <v>28012</v>
      </c>
      <c r="B1795" s="6" t="s">
        <v>108</v>
      </c>
      <c r="C1795" s="6" t="s">
        <v>3941</v>
      </c>
      <c r="D1795" s="6" t="s">
        <v>1011</v>
      </c>
      <c r="E1795" s="6" t="s">
        <v>24821</v>
      </c>
      <c r="F1795" s="6" t="s">
        <v>25485</v>
      </c>
      <c r="G1795" s="6" t="s">
        <v>28013</v>
      </c>
    </row>
    <row r="1796">
      <c r="A1796" s="6" t="s">
        <v>28014</v>
      </c>
      <c r="B1796" s="6" t="s">
        <v>108</v>
      </c>
      <c r="C1796" s="6" t="s">
        <v>3943</v>
      </c>
      <c r="D1796" s="6" t="s">
        <v>1011</v>
      </c>
      <c r="E1796" s="6" t="s">
        <v>416</v>
      </c>
      <c r="F1796" s="6" t="s">
        <v>1008</v>
      </c>
      <c r="G1796" s="6" t="s">
        <v>28015</v>
      </c>
    </row>
    <row r="1797">
      <c r="A1797" s="6" t="s">
        <v>28016</v>
      </c>
      <c r="B1797" s="6" t="s">
        <v>108</v>
      </c>
      <c r="C1797" s="6" t="s">
        <v>3945</v>
      </c>
      <c r="D1797" s="6" t="s">
        <v>37</v>
      </c>
      <c r="E1797" s="6" t="s">
        <v>24821</v>
      </c>
      <c r="F1797" s="6" t="s">
        <v>3946</v>
      </c>
      <c r="G1797" s="6" t="s">
        <v>28017</v>
      </c>
    </row>
    <row r="1798">
      <c r="A1798" s="6" t="s">
        <v>28018</v>
      </c>
      <c r="B1798" s="6" t="s">
        <v>108</v>
      </c>
      <c r="C1798" s="6" t="s">
        <v>3945</v>
      </c>
      <c r="D1798" s="6" t="s">
        <v>1011</v>
      </c>
      <c r="E1798" s="6" t="s">
        <v>416</v>
      </c>
      <c r="F1798" s="6" t="s">
        <v>3946</v>
      </c>
      <c r="G1798" s="6" t="s">
        <v>28017</v>
      </c>
    </row>
    <row r="1799">
      <c r="A1799" s="6" t="s">
        <v>28019</v>
      </c>
      <c r="B1799" s="6" t="s">
        <v>108</v>
      </c>
      <c r="C1799" s="6" t="s">
        <v>3948</v>
      </c>
      <c r="D1799" s="6" t="s">
        <v>37</v>
      </c>
      <c r="E1799" s="6" t="s">
        <v>416</v>
      </c>
      <c r="F1799" s="6" t="s">
        <v>3949</v>
      </c>
      <c r="G1799" s="6" t="s">
        <v>28020</v>
      </c>
    </row>
    <row r="1800">
      <c r="A1800" s="6" t="s">
        <v>28021</v>
      </c>
      <c r="B1800" s="6" t="s">
        <v>108</v>
      </c>
      <c r="C1800" s="6" t="s">
        <v>3948</v>
      </c>
      <c r="D1800" s="6" t="s">
        <v>1011</v>
      </c>
      <c r="E1800" s="6" t="s">
        <v>24821</v>
      </c>
      <c r="F1800" s="6" t="s">
        <v>3949</v>
      </c>
      <c r="G1800" s="6" t="s">
        <v>28020</v>
      </c>
    </row>
    <row r="1801">
      <c r="A1801" s="6" t="s">
        <v>28022</v>
      </c>
      <c r="B1801" s="6" t="s">
        <v>108</v>
      </c>
      <c r="C1801" s="6" t="s">
        <v>3951</v>
      </c>
      <c r="D1801" s="6" t="s">
        <v>1011</v>
      </c>
      <c r="E1801" s="6" t="s">
        <v>24821</v>
      </c>
      <c r="F1801" s="6" t="s">
        <v>25485</v>
      </c>
      <c r="G1801" s="6" t="s">
        <v>28023</v>
      </c>
    </row>
    <row r="1802">
      <c r="A1802" s="6" t="s">
        <v>28024</v>
      </c>
      <c r="B1802" s="6" t="s">
        <v>108</v>
      </c>
      <c r="C1802" s="6" t="s">
        <v>3953</v>
      </c>
      <c r="D1802" s="6" t="s">
        <v>1011</v>
      </c>
      <c r="E1802" s="6" t="s">
        <v>416</v>
      </c>
      <c r="F1802" s="6" t="s">
        <v>1008</v>
      </c>
      <c r="G1802" s="6" t="s">
        <v>28025</v>
      </c>
    </row>
    <row r="1803">
      <c r="A1803" s="6" t="s">
        <v>28026</v>
      </c>
      <c r="B1803" s="6" t="s">
        <v>108</v>
      </c>
      <c r="C1803" s="6" t="s">
        <v>3955</v>
      </c>
      <c r="D1803" s="6" t="s">
        <v>37</v>
      </c>
      <c r="E1803" s="6" t="s">
        <v>24821</v>
      </c>
      <c r="F1803" s="6" t="s">
        <v>3956</v>
      </c>
      <c r="G1803" s="6" t="s">
        <v>28027</v>
      </c>
    </row>
    <row r="1804">
      <c r="A1804" s="6" t="s">
        <v>28028</v>
      </c>
      <c r="B1804" s="6" t="s">
        <v>108</v>
      </c>
      <c r="C1804" s="6" t="s">
        <v>3955</v>
      </c>
      <c r="D1804" s="6" t="s">
        <v>1011</v>
      </c>
      <c r="E1804" s="6" t="s">
        <v>416</v>
      </c>
      <c r="F1804" s="6" t="s">
        <v>3956</v>
      </c>
      <c r="G1804" s="6" t="s">
        <v>28027</v>
      </c>
    </row>
    <row r="1805">
      <c r="A1805" s="6" t="s">
        <v>28029</v>
      </c>
      <c r="B1805" s="6" t="s">
        <v>108</v>
      </c>
      <c r="C1805" s="6" t="s">
        <v>3958</v>
      </c>
      <c r="D1805" s="6" t="s">
        <v>37</v>
      </c>
      <c r="E1805" s="6" t="s">
        <v>416</v>
      </c>
      <c r="F1805" s="6" t="s">
        <v>3959</v>
      </c>
      <c r="G1805" s="6" t="s">
        <v>28030</v>
      </c>
    </row>
    <row r="1806">
      <c r="A1806" s="6" t="s">
        <v>28031</v>
      </c>
      <c r="B1806" s="6" t="s">
        <v>108</v>
      </c>
      <c r="C1806" s="6" t="s">
        <v>3958</v>
      </c>
      <c r="D1806" s="6" t="s">
        <v>1011</v>
      </c>
      <c r="E1806" s="6" t="s">
        <v>24821</v>
      </c>
      <c r="F1806" s="6" t="s">
        <v>3959</v>
      </c>
      <c r="G1806" s="6" t="s">
        <v>28030</v>
      </c>
    </row>
    <row r="1807">
      <c r="A1807" s="6" t="s">
        <v>28032</v>
      </c>
      <c r="B1807" s="6" t="s">
        <v>108</v>
      </c>
      <c r="C1807" s="6" t="s">
        <v>3961</v>
      </c>
      <c r="D1807" s="6" t="s">
        <v>1011</v>
      </c>
      <c r="E1807" s="6" t="s">
        <v>24821</v>
      </c>
      <c r="F1807" s="6" t="s">
        <v>25485</v>
      </c>
      <c r="G1807" s="6" t="s">
        <v>28033</v>
      </c>
    </row>
    <row r="1808">
      <c r="A1808" s="6" t="s">
        <v>28034</v>
      </c>
      <c r="B1808" s="6" t="s">
        <v>108</v>
      </c>
      <c r="C1808" s="6" t="s">
        <v>3963</v>
      </c>
      <c r="D1808" s="6" t="s">
        <v>1011</v>
      </c>
      <c r="E1808" s="6" t="s">
        <v>416</v>
      </c>
      <c r="F1808" s="6" t="s">
        <v>1008</v>
      </c>
      <c r="G1808" s="6" t="s">
        <v>28035</v>
      </c>
    </row>
    <row r="1809">
      <c r="A1809" s="6" t="s">
        <v>28036</v>
      </c>
      <c r="B1809" s="6" t="s">
        <v>108</v>
      </c>
      <c r="C1809" s="6" t="s">
        <v>3965</v>
      </c>
      <c r="D1809" s="6" t="s">
        <v>37</v>
      </c>
      <c r="E1809" s="6" t="s">
        <v>24821</v>
      </c>
      <c r="F1809" s="6" t="s">
        <v>3966</v>
      </c>
      <c r="G1809" s="6" t="s">
        <v>28037</v>
      </c>
    </row>
    <row r="1810">
      <c r="A1810" s="6" t="s">
        <v>28038</v>
      </c>
      <c r="B1810" s="6" t="s">
        <v>108</v>
      </c>
      <c r="C1810" s="6" t="s">
        <v>3965</v>
      </c>
      <c r="D1810" s="6" t="s">
        <v>1011</v>
      </c>
      <c r="E1810" s="6" t="s">
        <v>416</v>
      </c>
      <c r="F1810" s="6" t="s">
        <v>3966</v>
      </c>
      <c r="G1810" s="6" t="s">
        <v>28037</v>
      </c>
    </row>
    <row r="1811">
      <c r="A1811" s="6" t="s">
        <v>28039</v>
      </c>
      <c r="B1811" s="6" t="s">
        <v>108</v>
      </c>
      <c r="C1811" s="6" t="s">
        <v>3968</v>
      </c>
      <c r="D1811" s="6" t="s">
        <v>37</v>
      </c>
      <c r="E1811" s="6" t="s">
        <v>416</v>
      </c>
      <c r="F1811" s="6" t="s">
        <v>3969</v>
      </c>
      <c r="G1811" s="6" t="s">
        <v>28040</v>
      </c>
    </row>
    <row r="1812">
      <c r="A1812" s="6" t="s">
        <v>28041</v>
      </c>
      <c r="B1812" s="6" t="s">
        <v>108</v>
      </c>
      <c r="C1812" s="6" t="s">
        <v>3968</v>
      </c>
      <c r="D1812" s="6" t="s">
        <v>1011</v>
      </c>
      <c r="E1812" s="6" t="s">
        <v>24821</v>
      </c>
      <c r="F1812" s="6" t="s">
        <v>3969</v>
      </c>
      <c r="G1812" s="6" t="s">
        <v>28040</v>
      </c>
    </row>
    <row r="1813">
      <c r="A1813" s="6" t="s">
        <v>28042</v>
      </c>
      <c r="B1813" s="6" t="s">
        <v>108</v>
      </c>
      <c r="C1813" s="6" t="s">
        <v>3971</v>
      </c>
      <c r="D1813" s="6" t="s">
        <v>1011</v>
      </c>
      <c r="E1813" s="6" t="s">
        <v>24821</v>
      </c>
      <c r="F1813" s="6" t="s">
        <v>25485</v>
      </c>
      <c r="G1813" s="6" t="s">
        <v>28043</v>
      </c>
    </row>
    <row r="1814">
      <c r="A1814" s="6" t="s">
        <v>28044</v>
      </c>
      <c r="B1814" s="6" t="s">
        <v>108</v>
      </c>
      <c r="C1814" s="6" t="s">
        <v>3973</v>
      </c>
      <c r="D1814" s="6" t="s">
        <v>1011</v>
      </c>
      <c r="E1814" s="6" t="s">
        <v>416</v>
      </c>
      <c r="F1814" s="6" t="s">
        <v>1008</v>
      </c>
      <c r="G1814" s="6" t="s">
        <v>28045</v>
      </c>
    </row>
    <row r="1815">
      <c r="A1815" s="6" t="s">
        <v>28046</v>
      </c>
      <c r="B1815" s="6" t="s">
        <v>108</v>
      </c>
      <c r="C1815" s="6" t="s">
        <v>3975</v>
      </c>
      <c r="D1815" s="6" t="s">
        <v>37</v>
      </c>
      <c r="E1815" s="6" t="s">
        <v>24821</v>
      </c>
      <c r="F1815" s="6" t="s">
        <v>3976</v>
      </c>
      <c r="G1815" s="6" t="s">
        <v>28047</v>
      </c>
    </row>
    <row r="1816">
      <c r="A1816" s="6" t="s">
        <v>28048</v>
      </c>
      <c r="B1816" s="6" t="s">
        <v>108</v>
      </c>
      <c r="C1816" s="6" t="s">
        <v>3975</v>
      </c>
      <c r="D1816" s="6" t="s">
        <v>1011</v>
      </c>
      <c r="E1816" s="6" t="s">
        <v>416</v>
      </c>
      <c r="F1816" s="6" t="s">
        <v>3976</v>
      </c>
      <c r="G1816" s="6" t="s">
        <v>28047</v>
      </c>
    </row>
    <row r="1817">
      <c r="A1817" s="6" t="s">
        <v>28049</v>
      </c>
      <c r="B1817" s="6" t="s">
        <v>108</v>
      </c>
      <c r="C1817" s="6" t="s">
        <v>3978</v>
      </c>
      <c r="D1817" s="6" t="s">
        <v>37</v>
      </c>
      <c r="E1817" s="6" t="s">
        <v>416</v>
      </c>
      <c r="F1817" s="6" t="s">
        <v>3979</v>
      </c>
      <c r="G1817" s="6" t="s">
        <v>28050</v>
      </c>
    </row>
    <row r="1818">
      <c r="A1818" s="6" t="s">
        <v>28051</v>
      </c>
      <c r="B1818" s="6" t="s">
        <v>108</v>
      </c>
      <c r="C1818" s="6" t="s">
        <v>3978</v>
      </c>
      <c r="D1818" s="6" t="s">
        <v>1011</v>
      </c>
      <c r="E1818" s="6" t="s">
        <v>24821</v>
      </c>
      <c r="F1818" s="6" t="s">
        <v>3979</v>
      </c>
      <c r="G1818" s="6" t="s">
        <v>28050</v>
      </c>
    </row>
    <row r="1819">
      <c r="A1819" s="6" t="s">
        <v>28052</v>
      </c>
      <c r="B1819" s="6" t="s">
        <v>108</v>
      </c>
      <c r="C1819" s="6" t="s">
        <v>3981</v>
      </c>
      <c r="D1819" s="6" t="s">
        <v>1011</v>
      </c>
      <c r="E1819" s="6" t="s">
        <v>24821</v>
      </c>
      <c r="F1819" s="6" t="s">
        <v>25485</v>
      </c>
      <c r="G1819" s="6" t="s">
        <v>28053</v>
      </c>
    </row>
    <row r="1820">
      <c r="A1820" s="6" t="s">
        <v>28054</v>
      </c>
      <c r="B1820" s="6" t="s">
        <v>108</v>
      </c>
      <c r="C1820" s="6" t="s">
        <v>3983</v>
      </c>
      <c r="D1820" s="6" t="s">
        <v>1011</v>
      </c>
      <c r="E1820" s="6" t="s">
        <v>416</v>
      </c>
      <c r="F1820" s="6" t="s">
        <v>1008</v>
      </c>
      <c r="G1820" s="6" t="s">
        <v>28055</v>
      </c>
    </row>
    <row r="1821">
      <c r="A1821" s="6" t="s">
        <v>28056</v>
      </c>
      <c r="B1821" s="6" t="s">
        <v>108</v>
      </c>
      <c r="C1821" s="6" t="s">
        <v>3985</v>
      </c>
      <c r="D1821" s="6" t="s">
        <v>37</v>
      </c>
      <c r="E1821" s="6" t="s">
        <v>24821</v>
      </c>
      <c r="F1821" s="6" t="s">
        <v>3986</v>
      </c>
      <c r="G1821" s="6" t="s">
        <v>28057</v>
      </c>
    </row>
    <row r="1822">
      <c r="A1822" s="6" t="s">
        <v>28058</v>
      </c>
      <c r="B1822" s="6" t="s">
        <v>108</v>
      </c>
      <c r="C1822" s="6" t="s">
        <v>3985</v>
      </c>
      <c r="D1822" s="6" t="s">
        <v>1011</v>
      </c>
      <c r="E1822" s="6" t="s">
        <v>416</v>
      </c>
      <c r="F1822" s="6" t="s">
        <v>3986</v>
      </c>
      <c r="G1822" s="6" t="s">
        <v>28057</v>
      </c>
    </row>
    <row r="1823">
      <c r="A1823" s="6" t="s">
        <v>28059</v>
      </c>
      <c r="B1823" s="6" t="s">
        <v>108</v>
      </c>
      <c r="C1823" s="6" t="s">
        <v>3988</v>
      </c>
      <c r="D1823" s="6" t="s">
        <v>37</v>
      </c>
      <c r="E1823" s="6" t="s">
        <v>416</v>
      </c>
      <c r="F1823" s="6" t="s">
        <v>3989</v>
      </c>
      <c r="G1823" s="6" t="s">
        <v>28060</v>
      </c>
    </row>
    <row r="1824">
      <c r="A1824" s="6" t="s">
        <v>28061</v>
      </c>
      <c r="B1824" s="6" t="s">
        <v>108</v>
      </c>
      <c r="C1824" s="6" t="s">
        <v>3988</v>
      </c>
      <c r="D1824" s="6" t="s">
        <v>1011</v>
      </c>
      <c r="E1824" s="6" t="s">
        <v>24821</v>
      </c>
      <c r="F1824" s="6" t="s">
        <v>3989</v>
      </c>
      <c r="G1824" s="6" t="s">
        <v>28060</v>
      </c>
    </row>
    <row r="1825">
      <c r="A1825" s="6" t="s">
        <v>28062</v>
      </c>
      <c r="B1825" s="6" t="s">
        <v>108</v>
      </c>
      <c r="C1825" s="6" t="s">
        <v>3991</v>
      </c>
      <c r="D1825" s="6" t="s">
        <v>1011</v>
      </c>
      <c r="E1825" s="6" t="s">
        <v>24821</v>
      </c>
      <c r="F1825" s="6" t="s">
        <v>25485</v>
      </c>
      <c r="G1825" s="6" t="s">
        <v>28063</v>
      </c>
    </row>
    <row r="1826">
      <c r="A1826" s="6" t="s">
        <v>28064</v>
      </c>
      <c r="B1826" s="6" t="s">
        <v>108</v>
      </c>
      <c r="C1826" s="6" t="s">
        <v>3993</v>
      </c>
      <c r="D1826" s="6" t="s">
        <v>1011</v>
      </c>
      <c r="E1826" s="6" t="s">
        <v>416</v>
      </c>
      <c r="F1826" s="6" t="s">
        <v>1040</v>
      </c>
      <c r="G1826" s="6" t="s">
        <v>28065</v>
      </c>
    </row>
    <row r="1827">
      <c r="A1827" s="6" t="s">
        <v>28066</v>
      </c>
      <c r="B1827" s="6" t="s">
        <v>108</v>
      </c>
      <c r="C1827" s="6" t="s">
        <v>3997</v>
      </c>
      <c r="D1827" s="6" t="s">
        <v>1011</v>
      </c>
      <c r="E1827" s="6" t="s">
        <v>416</v>
      </c>
      <c r="F1827" s="6" t="s">
        <v>1165</v>
      </c>
      <c r="G1827" s="6" t="s">
        <v>28067</v>
      </c>
    </row>
    <row r="1828">
      <c r="A1828" s="6" t="s">
        <v>28068</v>
      </c>
      <c r="B1828" s="6" t="s">
        <v>108</v>
      </c>
      <c r="C1828" s="6" t="s">
        <v>4001</v>
      </c>
      <c r="D1828" s="6" t="s">
        <v>37</v>
      </c>
      <c r="E1828" s="6" t="s">
        <v>24821</v>
      </c>
      <c r="F1828" s="6" t="s">
        <v>4002</v>
      </c>
      <c r="G1828" s="6" t="s">
        <v>28069</v>
      </c>
    </row>
    <row r="1829">
      <c r="A1829" s="6" t="s">
        <v>28070</v>
      </c>
      <c r="B1829" s="6" t="s">
        <v>108</v>
      </c>
      <c r="C1829" s="6" t="s">
        <v>4001</v>
      </c>
      <c r="D1829" s="6" t="s">
        <v>1011</v>
      </c>
      <c r="E1829" s="6" t="s">
        <v>416</v>
      </c>
      <c r="F1829" s="6" t="s">
        <v>4002</v>
      </c>
      <c r="G1829" s="6" t="s">
        <v>28069</v>
      </c>
    </row>
    <row r="1830">
      <c r="A1830" s="6" t="s">
        <v>28071</v>
      </c>
      <c r="B1830" s="6" t="s">
        <v>108</v>
      </c>
      <c r="C1830" s="6" t="s">
        <v>4007</v>
      </c>
      <c r="D1830" s="6" t="s">
        <v>37</v>
      </c>
      <c r="E1830" s="6" t="s">
        <v>416</v>
      </c>
      <c r="F1830" s="6" t="s">
        <v>4008</v>
      </c>
      <c r="G1830" s="6" t="s">
        <v>28072</v>
      </c>
    </row>
    <row r="1831">
      <c r="A1831" s="6" t="s">
        <v>28073</v>
      </c>
      <c r="B1831" s="6" t="s">
        <v>108</v>
      </c>
      <c r="C1831" s="6" t="s">
        <v>4007</v>
      </c>
      <c r="D1831" s="6" t="s">
        <v>1011</v>
      </c>
      <c r="E1831" s="6" t="s">
        <v>24821</v>
      </c>
      <c r="F1831" s="6" t="s">
        <v>4008</v>
      </c>
      <c r="G1831" s="6" t="s">
        <v>28072</v>
      </c>
    </row>
    <row r="1832">
      <c r="A1832" s="6" t="s">
        <v>28074</v>
      </c>
      <c r="B1832" s="6" t="s">
        <v>108</v>
      </c>
      <c r="C1832" s="6" t="s">
        <v>4010</v>
      </c>
      <c r="D1832" s="6" t="s">
        <v>1011</v>
      </c>
      <c r="E1832" s="6" t="s">
        <v>24821</v>
      </c>
      <c r="F1832" s="6" t="s">
        <v>25549</v>
      </c>
      <c r="G1832" s="6" t="s">
        <v>28075</v>
      </c>
    </row>
    <row r="1833">
      <c r="A1833" s="6" t="s">
        <v>28076</v>
      </c>
      <c r="B1833" s="6" t="s">
        <v>108</v>
      </c>
      <c r="C1833" s="6" t="s">
        <v>4012</v>
      </c>
      <c r="D1833" s="6" t="s">
        <v>1011</v>
      </c>
      <c r="E1833" s="6" t="s">
        <v>416</v>
      </c>
      <c r="F1833" s="6" t="s">
        <v>1040</v>
      </c>
      <c r="G1833" s="6" t="s">
        <v>28077</v>
      </c>
    </row>
    <row r="1834">
      <c r="A1834" s="6" t="s">
        <v>28078</v>
      </c>
      <c r="B1834" s="6" t="s">
        <v>108</v>
      </c>
      <c r="C1834" s="6" t="s">
        <v>4016</v>
      </c>
      <c r="D1834" s="6" t="s">
        <v>1011</v>
      </c>
      <c r="E1834" s="6" t="s">
        <v>416</v>
      </c>
      <c r="F1834" s="6" t="s">
        <v>3189</v>
      </c>
      <c r="G1834" s="6" t="s">
        <v>28079</v>
      </c>
    </row>
    <row r="1835">
      <c r="A1835" s="6" t="s">
        <v>28080</v>
      </c>
      <c r="B1835" s="6" t="s">
        <v>108</v>
      </c>
      <c r="C1835" s="6" t="s">
        <v>4020</v>
      </c>
      <c r="D1835" s="6" t="s">
        <v>37</v>
      </c>
      <c r="E1835" s="6" t="s">
        <v>24821</v>
      </c>
      <c r="F1835" s="6" t="s">
        <v>4021</v>
      </c>
      <c r="G1835" s="6" t="s">
        <v>28081</v>
      </c>
    </row>
    <row r="1836">
      <c r="A1836" s="6" t="s">
        <v>28082</v>
      </c>
      <c r="B1836" s="6" t="s">
        <v>108</v>
      </c>
      <c r="C1836" s="6" t="s">
        <v>4020</v>
      </c>
      <c r="D1836" s="6" t="s">
        <v>1011</v>
      </c>
      <c r="E1836" s="6" t="s">
        <v>416</v>
      </c>
      <c r="F1836" s="6" t="s">
        <v>4021</v>
      </c>
      <c r="G1836" s="6" t="s">
        <v>28081</v>
      </c>
    </row>
    <row r="1837">
      <c r="A1837" s="6" t="s">
        <v>28083</v>
      </c>
      <c r="B1837" s="6" t="s">
        <v>108</v>
      </c>
      <c r="C1837" s="6" t="s">
        <v>4025</v>
      </c>
      <c r="D1837" s="6" t="s">
        <v>37</v>
      </c>
      <c r="E1837" s="6" t="s">
        <v>416</v>
      </c>
      <c r="F1837" s="6" t="s">
        <v>4026</v>
      </c>
      <c r="G1837" s="6" t="s">
        <v>28084</v>
      </c>
    </row>
    <row r="1838">
      <c r="A1838" s="6" t="s">
        <v>28085</v>
      </c>
      <c r="B1838" s="6" t="s">
        <v>108</v>
      </c>
      <c r="C1838" s="6" t="s">
        <v>4025</v>
      </c>
      <c r="D1838" s="6" t="s">
        <v>1011</v>
      </c>
      <c r="E1838" s="6" t="s">
        <v>24821</v>
      </c>
      <c r="F1838" s="6" t="s">
        <v>4026</v>
      </c>
      <c r="G1838" s="6" t="s">
        <v>28084</v>
      </c>
    </row>
    <row r="1839">
      <c r="A1839" s="6" t="s">
        <v>28086</v>
      </c>
      <c r="B1839" s="6" t="s">
        <v>108</v>
      </c>
      <c r="C1839" s="6" t="s">
        <v>4028</v>
      </c>
      <c r="D1839" s="6" t="s">
        <v>1011</v>
      </c>
      <c r="E1839" s="6" t="s">
        <v>24821</v>
      </c>
      <c r="F1839" s="6" t="s">
        <v>27090</v>
      </c>
      <c r="G1839" s="6" t="s">
        <v>28087</v>
      </c>
    </row>
    <row r="1840">
      <c r="A1840" s="6" t="s">
        <v>28088</v>
      </c>
      <c r="B1840" s="6" t="s">
        <v>108</v>
      </c>
      <c r="C1840" s="6" t="s">
        <v>4030</v>
      </c>
      <c r="D1840" s="6" t="s">
        <v>1011</v>
      </c>
      <c r="E1840" s="6" t="s">
        <v>416</v>
      </c>
      <c r="F1840" s="6" t="s">
        <v>1008</v>
      </c>
      <c r="G1840" s="6" t="s">
        <v>28089</v>
      </c>
    </row>
    <row r="1841">
      <c r="A1841" s="6" t="s">
        <v>28090</v>
      </c>
      <c r="B1841" s="6" t="s">
        <v>108</v>
      </c>
      <c r="C1841" s="6" t="s">
        <v>4032</v>
      </c>
      <c r="D1841" s="6" t="s">
        <v>37</v>
      </c>
      <c r="E1841" s="6" t="s">
        <v>24821</v>
      </c>
      <c r="F1841" s="6" t="s">
        <v>4033</v>
      </c>
      <c r="G1841" s="6" t="s">
        <v>28091</v>
      </c>
    </row>
    <row r="1842">
      <c r="A1842" s="6" t="s">
        <v>28092</v>
      </c>
      <c r="B1842" s="6" t="s">
        <v>108</v>
      </c>
      <c r="C1842" s="6" t="s">
        <v>4032</v>
      </c>
      <c r="D1842" s="6" t="s">
        <v>1011</v>
      </c>
      <c r="E1842" s="6" t="s">
        <v>416</v>
      </c>
      <c r="F1842" s="6" t="s">
        <v>4033</v>
      </c>
      <c r="G1842" s="6" t="s">
        <v>28091</v>
      </c>
    </row>
    <row r="1843">
      <c r="A1843" s="6" t="s">
        <v>28093</v>
      </c>
      <c r="B1843" s="6" t="s">
        <v>108</v>
      </c>
      <c r="C1843" s="6" t="s">
        <v>4035</v>
      </c>
      <c r="D1843" s="6" t="s">
        <v>37</v>
      </c>
      <c r="E1843" s="6" t="s">
        <v>416</v>
      </c>
      <c r="F1843" s="6" t="s">
        <v>4036</v>
      </c>
      <c r="G1843" s="6" t="s">
        <v>28094</v>
      </c>
    </row>
    <row r="1844">
      <c r="A1844" s="6" t="s">
        <v>28095</v>
      </c>
      <c r="B1844" s="6" t="s">
        <v>108</v>
      </c>
      <c r="C1844" s="6" t="s">
        <v>4035</v>
      </c>
      <c r="D1844" s="6" t="s">
        <v>1011</v>
      </c>
      <c r="E1844" s="6" t="s">
        <v>24821</v>
      </c>
      <c r="F1844" s="6" t="s">
        <v>4036</v>
      </c>
      <c r="G1844" s="6" t="s">
        <v>28094</v>
      </c>
    </row>
    <row r="1845">
      <c r="A1845" s="6" t="s">
        <v>28096</v>
      </c>
      <c r="B1845" s="6" t="s">
        <v>108</v>
      </c>
      <c r="C1845" s="6" t="s">
        <v>4038</v>
      </c>
      <c r="D1845" s="6" t="s">
        <v>1011</v>
      </c>
      <c r="E1845" s="6" t="s">
        <v>24821</v>
      </c>
      <c r="F1845" s="6" t="s">
        <v>27090</v>
      </c>
      <c r="G1845" s="6" t="s">
        <v>28097</v>
      </c>
    </row>
    <row r="1846">
      <c r="A1846" s="6" t="s">
        <v>28098</v>
      </c>
      <c r="B1846" s="6" t="s">
        <v>108</v>
      </c>
      <c r="C1846" s="6" t="s">
        <v>4040</v>
      </c>
      <c r="D1846" s="6" t="s">
        <v>1011</v>
      </c>
      <c r="E1846" s="6" t="s">
        <v>416</v>
      </c>
      <c r="F1846" s="6" t="s">
        <v>1008</v>
      </c>
      <c r="G1846" s="6" t="s">
        <v>28099</v>
      </c>
    </row>
    <row r="1847">
      <c r="A1847" s="6" t="s">
        <v>28100</v>
      </c>
      <c r="B1847" s="6" t="s">
        <v>108</v>
      </c>
      <c r="C1847" s="6" t="s">
        <v>4042</v>
      </c>
      <c r="D1847" s="6" t="s">
        <v>37</v>
      </c>
      <c r="E1847" s="6" t="s">
        <v>24821</v>
      </c>
      <c r="F1847" s="6" t="s">
        <v>4043</v>
      </c>
      <c r="G1847" s="6" t="s">
        <v>28101</v>
      </c>
    </row>
    <row r="1848">
      <c r="A1848" s="6" t="s">
        <v>28102</v>
      </c>
      <c r="B1848" s="6" t="s">
        <v>108</v>
      </c>
      <c r="C1848" s="6" t="s">
        <v>4042</v>
      </c>
      <c r="D1848" s="6" t="s">
        <v>1011</v>
      </c>
      <c r="E1848" s="6" t="s">
        <v>416</v>
      </c>
      <c r="F1848" s="6" t="s">
        <v>4043</v>
      </c>
      <c r="G1848" s="6" t="s">
        <v>28103</v>
      </c>
    </row>
    <row r="1849">
      <c r="A1849" s="6" t="s">
        <v>28104</v>
      </c>
      <c r="B1849" s="6" t="s">
        <v>108</v>
      </c>
      <c r="C1849" s="6" t="s">
        <v>4045</v>
      </c>
      <c r="D1849" s="6" t="s">
        <v>37</v>
      </c>
      <c r="E1849" s="6" t="s">
        <v>416</v>
      </c>
      <c r="F1849" s="6" t="s">
        <v>4046</v>
      </c>
      <c r="G1849" s="6" t="s">
        <v>28105</v>
      </c>
    </row>
    <row r="1850">
      <c r="A1850" s="6" t="s">
        <v>28106</v>
      </c>
      <c r="B1850" s="6" t="s">
        <v>108</v>
      </c>
      <c r="C1850" s="6" t="s">
        <v>4045</v>
      </c>
      <c r="D1850" s="6" t="s">
        <v>1011</v>
      </c>
      <c r="E1850" s="6" t="s">
        <v>24821</v>
      </c>
      <c r="F1850" s="6" t="s">
        <v>4046</v>
      </c>
      <c r="G1850" s="6" t="s">
        <v>28105</v>
      </c>
    </row>
    <row r="1851">
      <c r="A1851" s="6" t="s">
        <v>28107</v>
      </c>
      <c r="B1851" s="6" t="s">
        <v>108</v>
      </c>
      <c r="C1851" s="6" t="s">
        <v>4048</v>
      </c>
      <c r="D1851" s="6" t="s">
        <v>1011</v>
      </c>
      <c r="E1851" s="6" t="s">
        <v>24821</v>
      </c>
      <c r="F1851" s="6" t="s">
        <v>27090</v>
      </c>
      <c r="G1851" s="6" t="s">
        <v>28108</v>
      </c>
    </row>
    <row r="1852">
      <c r="A1852" s="6" t="s">
        <v>28109</v>
      </c>
      <c r="B1852" s="6" t="s">
        <v>108</v>
      </c>
      <c r="C1852" s="6" t="s">
        <v>4050</v>
      </c>
      <c r="D1852" s="6" t="s">
        <v>1011</v>
      </c>
      <c r="E1852" s="6" t="s">
        <v>416</v>
      </c>
      <c r="F1852" s="6" t="s">
        <v>1008</v>
      </c>
      <c r="G1852" s="6" t="s">
        <v>28110</v>
      </c>
    </row>
    <row r="1853">
      <c r="A1853" s="6" t="s">
        <v>28111</v>
      </c>
      <c r="B1853" s="6" t="s">
        <v>108</v>
      </c>
      <c r="C1853" s="6" t="s">
        <v>4052</v>
      </c>
      <c r="D1853" s="6" t="s">
        <v>37</v>
      </c>
      <c r="E1853" s="6" t="s">
        <v>24821</v>
      </c>
      <c r="F1853" s="6" t="s">
        <v>4053</v>
      </c>
      <c r="G1853" s="6" t="s">
        <v>28112</v>
      </c>
    </row>
    <row r="1854">
      <c r="A1854" s="6" t="s">
        <v>28113</v>
      </c>
      <c r="B1854" s="6" t="s">
        <v>108</v>
      </c>
      <c r="C1854" s="6" t="s">
        <v>4052</v>
      </c>
      <c r="D1854" s="6" t="s">
        <v>1011</v>
      </c>
      <c r="E1854" s="6" t="s">
        <v>416</v>
      </c>
      <c r="F1854" s="6" t="s">
        <v>4053</v>
      </c>
      <c r="G1854" s="6" t="s">
        <v>28112</v>
      </c>
    </row>
    <row r="1855">
      <c r="A1855" s="6" t="s">
        <v>28114</v>
      </c>
      <c r="B1855" s="6" t="s">
        <v>108</v>
      </c>
      <c r="C1855" s="6" t="s">
        <v>4055</v>
      </c>
      <c r="D1855" s="6" t="s">
        <v>37</v>
      </c>
      <c r="E1855" s="6" t="s">
        <v>416</v>
      </c>
      <c r="F1855" s="6" t="s">
        <v>4056</v>
      </c>
      <c r="G1855" s="6" t="s">
        <v>28115</v>
      </c>
    </row>
    <row r="1856">
      <c r="A1856" s="6" t="s">
        <v>28116</v>
      </c>
      <c r="B1856" s="6" t="s">
        <v>108</v>
      </c>
      <c r="C1856" s="6" t="s">
        <v>4055</v>
      </c>
      <c r="D1856" s="6" t="s">
        <v>1011</v>
      </c>
      <c r="E1856" s="6" t="s">
        <v>24821</v>
      </c>
      <c r="F1856" s="6" t="s">
        <v>4056</v>
      </c>
      <c r="G1856" s="6" t="s">
        <v>28115</v>
      </c>
    </row>
    <row r="1857">
      <c r="A1857" s="6" t="s">
        <v>28117</v>
      </c>
      <c r="B1857" s="6" t="s">
        <v>108</v>
      </c>
      <c r="C1857" s="6" t="s">
        <v>4058</v>
      </c>
      <c r="D1857" s="6" t="s">
        <v>1011</v>
      </c>
      <c r="E1857" s="6" t="s">
        <v>24821</v>
      </c>
      <c r="F1857" s="6" t="s">
        <v>27090</v>
      </c>
      <c r="G1857" s="6" t="s">
        <v>28118</v>
      </c>
    </row>
    <row r="1858">
      <c r="A1858" s="6" t="s">
        <v>28119</v>
      </c>
      <c r="B1858" s="6" t="s">
        <v>108</v>
      </c>
      <c r="C1858" s="6" t="s">
        <v>4060</v>
      </c>
      <c r="D1858" s="6" t="s">
        <v>1011</v>
      </c>
      <c r="E1858" s="6" t="s">
        <v>416</v>
      </c>
      <c r="F1858" s="6" t="s">
        <v>1008</v>
      </c>
      <c r="G1858" s="6" t="s">
        <v>28120</v>
      </c>
    </row>
    <row r="1859">
      <c r="A1859" s="6" t="s">
        <v>28121</v>
      </c>
      <c r="B1859" s="6" t="s">
        <v>108</v>
      </c>
      <c r="C1859" s="6" t="s">
        <v>4062</v>
      </c>
      <c r="D1859" s="6" t="s">
        <v>37</v>
      </c>
      <c r="E1859" s="6" t="s">
        <v>24821</v>
      </c>
      <c r="F1859" s="6" t="s">
        <v>4063</v>
      </c>
      <c r="G1859" s="6" t="s">
        <v>28122</v>
      </c>
    </row>
    <row r="1860">
      <c r="A1860" s="6" t="s">
        <v>28123</v>
      </c>
      <c r="B1860" s="6" t="s">
        <v>108</v>
      </c>
      <c r="C1860" s="6" t="s">
        <v>4062</v>
      </c>
      <c r="D1860" s="6" t="s">
        <v>1011</v>
      </c>
      <c r="E1860" s="6" t="s">
        <v>416</v>
      </c>
      <c r="F1860" s="6" t="s">
        <v>4063</v>
      </c>
      <c r="G1860" s="6" t="s">
        <v>28122</v>
      </c>
    </row>
    <row r="1861">
      <c r="A1861" s="6" t="s">
        <v>28124</v>
      </c>
      <c r="B1861" s="6" t="s">
        <v>108</v>
      </c>
      <c r="C1861" s="6" t="s">
        <v>4065</v>
      </c>
      <c r="D1861" s="6" t="s">
        <v>37</v>
      </c>
      <c r="E1861" s="6" t="s">
        <v>416</v>
      </c>
      <c r="F1861" s="6" t="s">
        <v>4066</v>
      </c>
      <c r="G1861" s="6" t="s">
        <v>28125</v>
      </c>
    </row>
    <row r="1862">
      <c r="A1862" s="6" t="s">
        <v>28126</v>
      </c>
      <c r="B1862" s="6" t="s">
        <v>108</v>
      </c>
      <c r="C1862" s="6" t="s">
        <v>4065</v>
      </c>
      <c r="D1862" s="6" t="s">
        <v>1011</v>
      </c>
      <c r="E1862" s="6" t="s">
        <v>24821</v>
      </c>
      <c r="F1862" s="6" t="s">
        <v>4066</v>
      </c>
      <c r="G1862" s="6" t="s">
        <v>28125</v>
      </c>
    </row>
    <row r="1863">
      <c r="A1863" s="6" t="s">
        <v>28127</v>
      </c>
      <c r="B1863" s="6" t="s">
        <v>108</v>
      </c>
      <c r="C1863" s="6" t="s">
        <v>4068</v>
      </c>
      <c r="D1863" s="6" t="s">
        <v>1011</v>
      </c>
      <c r="E1863" s="6" t="s">
        <v>24821</v>
      </c>
      <c r="F1863" s="6" t="s">
        <v>27090</v>
      </c>
      <c r="G1863" s="6" t="s">
        <v>28128</v>
      </c>
    </row>
    <row r="1864">
      <c r="A1864" s="6" t="s">
        <v>28129</v>
      </c>
      <c r="B1864" s="6" t="s">
        <v>108</v>
      </c>
      <c r="C1864" s="6" t="s">
        <v>4070</v>
      </c>
      <c r="D1864" s="6" t="s">
        <v>1011</v>
      </c>
      <c r="E1864" s="6" t="s">
        <v>416</v>
      </c>
      <c r="F1864" s="6" t="s">
        <v>1040</v>
      </c>
      <c r="G1864" s="6" t="s">
        <v>28130</v>
      </c>
    </row>
    <row r="1865">
      <c r="A1865" s="6" t="s">
        <v>28131</v>
      </c>
      <c r="B1865" s="6" t="s">
        <v>108</v>
      </c>
      <c r="C1865" s="6" t="s">
        <v>4074</v>
      </c>
      <c r="D1865" s="6" t="s">
        <v>1011</v>
      </c>
      <c r="E1865" s="6" t="s">
        <v>416</v>
      </c>
      <c r="F1865" s="6" t="s">
        <v>1483</v>
      </c>
      <c r="G1865" s="6" t="s">
        <v>28132</v>
      </c>
    </row>
    <row r="1866">
      <c r="A1866" s="6" t="s">
        <v>28133</v>
      </c>
      <c r="B1866" s="6" t="s">
        <v>108</v>
      </c>
      <c r="C1866" s="6" t="s">
        <v>4078</v>
      </c>
      <c r="D1866" s="6" t="s">
        <v>37</v>
      </c>
      <c r="E1866" s="6" t="s">
        <v>24821</v>
      </c>
      <c r="F1866" s="6" t="s">
        <v>4079</v>
      </c>
      <c r="G1866" s="6" t="s">
        <v>28134</v>
      </c>
    </row>
    <row r="1867">
      <c r="A1867" s="6" t="s">
        <v>28135</v>
      </c>
      <c r="B1867" s="6" t="s">
        <v>108</v>
      </c>
      <c r="C1867" s="6" t="s">
        <v>4078</v>
      </c>
      <c r="D1867" s="6" t="s">
        <v>1011</v>
      </c>
      <c r="E1867" s="6" t="s">
        <v>416</v>
      </c>
      <c r="F1867" s="6" t="s">
        <v>4079</v>
      </c>
      <c r="G1867" s="6" t="s">
        <v>28134</v>
      </c>
    </row>
    <row r="1868">
      <c r="A1868" s="6" t="s">
        <v>28136</v>
      </c>
      <c r="B1868" s="6" t="s">
        <v>108</v>
      </c>
      <c r="C1868" s="6" t="s">
        <v>4083</v>
      </c>
      <c r="D1868" s="6" t="s">
        <v>37</v>
      </c>
      <c r="E1868" s="6" t="s">
        <v>416</v>
      </c>
      <c r="F1868" s="6" t="s">
        <v>4084</v>
      </c>
      <c r="G1868" s="6" t="s">
        <v>4085</v>
      </c>
    </row>
    <row r="1869">
      <c r="A1869" s="6" t="s">
        <v>28137</v>
      </c>
      <c r="B1869" s="6" t="s">
        <v>108</v>
      </c>
      <c r="C1869" s="6" t="s">
        <v>4083</v>
      </c>
      <c r="D1869" s="6" t="s">
        <v>1011</v>
      </c>
      <c r="E1869" s="6" t="s">
        <v>24821</v>
      </c>
      <c r="F1869" s="6" t="s">
        <v>4084</v>
      </c>
      <c r="G1869" s="6" t="s">
        <v>4085</v>
      </c>
    </row>
    <row r="1870">
      <c r="A1870" s="6" t="s">
        <v>28138</v>
      </c>
      <c r="B1870" s="6" t="s">
        <v>108</v>
      </c>
      <c r="C1870" s="6" t="s">
        <v>4086</v>
      </c>
      <c r="D1870" s="6" t="s">
        <v>1011</v>
      </c>
      <c r="E1870" s="6" t="s">
        <v>24821</v>
      </c>
      <c r="F1870" s="6" t="s">
        <v>25586</v>
      </c>
      <c r="G1870" s="6" t="s">
        <v>28139</v>
      </c>
    </row>
    <row r="1871">
      <c r="A1871" s="6" t="s">
        <v>28140</v>
      </c>
      <c r="B1871" s="6" t="s">
        <v>108</v>
      </c>
      <c r="C1871" s="6" t="s">
        <v>4088</v>
      </c>
      <c r="D1871" s="6" t="s">
        <v>1011</v>
      </c>
      <c r="E1871" s="6" t="s">
        <v>416</v>
      </c>
      <c r="F1871" s="6" t="s">
        <v>1008</v>
      </c>
      <c r="G1871" s="6" t="s">
        <v>28141</v>
      </c>
    </row>
    <row r="1872">
      <c r="A1872" s="6" t="s">
        <v>28142</v>
      </c>
      <c r="B1872" s="6" t="s">
        <v>108</v>
      </c>
      <c r="C1872" s="6" t="s">
        <v>4090</v>
      </c>
      <c r="D1872" s="6" t="s">
        <v>37</v>
      </c>
      <c r="E1872" s="6" t="s">
        <v>24821</v>
      </c>
      <c r="F1872" s="6" t="s">
        <v>4091</v>
      </c>
      <c r="G1872" s="6" t="s">
        <v>28143</v>
      </c>
    </row>
    <row r="1873">
      <c r="A1873" s="6" t="s">
        <v>28144</v>
      </c>
      <c r="B1873" s="6" t="s">
        <v>108</v>
      </c>
      <c r="C1873" s="6" t="s">
        <v>4090</v>
      </c>
      <c r="D1873" s="6" t="s">
        <v>1011</v>
      </c>
      <c r="E1873" s="6" t="s">
        <v>416</v>
      </c>
      <c r="F1873" s="6" t="s">
        <v>4091</v>
      </c>
      <c r="G1873" s="6" t="s">
        <v>28143</v>
      </c>
    </row>
    <row r="1874">
      <c r="A1874" s="6" t="s">
        <v>28145</v>
      </c>
      <c r="B1874" s="6" t="s">
        <v>108</v>
      </c>
      <c r="C1874" s="6" t="s">
        <v>4093</v>
      </c>
      <c r="D1874" s="6" t="s">
        <v>37</v>
      </c>
      <c r="E1874" s="6" t="s">
        <v>416</v>
      </c>
      <c r="F1874" s="6" t="s">
        <v>4094</v>
      </c>
      <c r="G1874" s="6" t="s">
        <v>28146</v>
      </c>
    </row>
    <row r="1875">
      <c r="A1875" s="6" t="s">
        <v>28147</v>
      </c>
      <c r="B1875" s="6" t="s">
        <v>108</v>
      </c>
      <c r="C1875" s="6" t="s">
        <v>4093</v>
      </c>
      <c r="D1875" s="6" t="s">
        <v>1011</v>
      </c>
      <c r="E1875" s="6" t="s">
        <v>24821</v>
      </c>
      <c r="F1875" s="6" t="s">
        <v>4094</v>
      </c>
      <c r="G1875" s="6" t="s">
        <v>28146</v>
      </c>
    </row>
    <row r="1876">
      <c r="A1876" s="6" t="s">
        <v>28148</v>
      </c>
      <c r="B1876" s="6" t="s">
        <v>108</v>
      </c>
      <c r="C1876" s="6" t="s">
        <v>4096</v>
      </c>
      <c r="D1876" s="6" t="s">
        <v>1011</v>
      </c>
      <c r="E1876" s="6" t="s">
        <v>24821</v>
      </c>
      <c r="F1876" s="6" t="s">
        <v>25586</v>
      </c>
      <c r="G1876" s="6" t="s">
        <v>28149</v>
      </c>
    </row>
    <row r="1877">
      <c r="A1877" s="6" t="s">
        <v>28150</v>
      </c>
      <c r="B1877" s="6" t="s">
        <v>108</v>
      </c>
      <c r="C1877" s="6" t="s">
        <v>4098</v>
      </c>
      <c r="D1877" s="6" t="s">
        <v>1011</v>
      </c>
      <c r="E1877" s="6" t="s">
        <v>416</v>
      </c>
      <c r="F1877" s="6" t="s">
        <v>1040</v>
      </c>
      <c r="G1877" s="6" t="s">
        <v>28151</v>
      </c>
    </row>
    <row r="1878">
      <c r="A1878" s="6" t="s">
        <v>28152</v>
      </c>
      <c r="B1878" s="6" t="s">
        <v>108</v>
      </c>
      <c r="C1878" s="6" t="s">
        <v>4102</v>
      </c>
      <c r="D1878" s="6" t="s">
        <v>37</v>
      </c>
      <c r="E1878" s="6" t="s">
        <v>24821</v>
      </c>
      <c r="F1878" s="6" t="s">
        <v>4103</v>
      </c>
      <c r="G1878" s="6" t="s">
        <v>28153</v>
      </c>
    </row>
    <row r="1879">
      <c r="A1879" s="6" t="s">
        <v>28154</v>
      </c>
      <c r="B1879" s="6" t="s">
        <v>108</v>
      </c>
      <c r="C1879" s="6" t="s">
        <v>4102</v>
      </c>
      <c r="D1879" s="6" t="s">
        <v>1011</v>
      </c>
      <c r="E1879" s="6" t="s">
        <v>416</v>
      </c>
      <c r="F1879" s="6" t="s">
        <v>4103</v>
      </c>
      <c r="G1879" s="6" t="s">
        <v>28153</v>
      </c>
    </row>
    <row r="1880">
      <c r="A1880" s="6" t="s">
        <v>28155</v>
      </c>
      <c r="B1880" s="6" t="s">
        <v>112</v>
      </c>
      <c r="C1880" s="6" t="s">
        <v>4109</v>
      </c>
      <c r="D1880" s="6" t="s">
        <v>1011</v>
      </c>
      <c r="E1880" s="6" t="s">
        <v>24821</v>
      </c>
      <c r="F1880" s="6" t="s">
        <v>24822</v>
      </c>
      <c r="G1880" s="6" t="s">
        <v>28156</v>
      </c>
    </row>
    <row r="1881">
      <c r="A1881" s="6" t="s">
        <v>28157</v>
      </c>
      <c r="B1881" s="6" t="s">
        <v>112</v>
      </c>
      <c r="C1881" s="6" t="s">
        <v>4111</v>
      </c>
      <c r="D1881" s="6" t="s">
        <v>1011</v>
      </c>
      <c r="E1881" s="6" t="s">
        <v>416</v>
      </c>
      <c r="F1881" s="6" t="s">
        <v>1008</v>
      </c>
      <c r="G1881" s="6" t="s">
        <v>28158</v>
      </c>
    </row>
    <row r="1882">
      <c r="A1882" s="6" t="s">
        <v>28159</v>
      </c>
      <c r="B1882" s="6" t="s">
        <v>112</v>
      </c>
      <c r="C1882" s="6" t="s">
        <v>4113</v>
      </c>
      <c r="D1882" s="6" t="s">
        <v>37</v>
      </c>
      <c r="E1882" s="6" t="s">
        <v>24821</v>
      </c>
      <c r="F1882" s="6" t="s">
        <v>1012</v>
      </c>
      <c r="G1882" s="6" t="s">
        <v>28160</v>
      </c>
    </row>
    <row r="1883">
      <c r="A1883" s="6" t="s">
        <v>28161</v>
      </c>
      <c r="B1883" s="6" t="s">
        <v>112</v>
      </c>
      <c r="C1883" s="6" t="s">
        <v>4113</v>
      </c>
      <c r="D1883" s="6" t="s">
        <v>1011</v>
      </c>
      <c r="E1883" s="6" t="s">
        <v>416</v>
      </c>
      <c r="F1883" s="6" t="s">
        <v>1012</v>
      </c>
      <c r="G1883" s="6" t="s">
        <v>28160</v>
      </c>
    </row>
    <row r="1884">
      <c r="A1884" s="6" t="s">
        <v>28162</v>
      </c>
      <c r="B1884" s="6" t="s">
        <v>112</v>
      </c>
      <c r="C1884" s="6" t="s">
        <v>4115</v>
      </c>
      <c r="D1884" s="6" t="s">
        <v>37</v>
      </c>
      <c r="E1884" s="6" t="s">
        <v>416</v>
      </c>
      <c r="F1884" s="6" t="s">
        <v>4116</v>
      </c>
      <c r="G1884" s="6" t="s">
        <v>28163</v>
      </c>
    </row>
    <row r="1885">
      <c r="A1885" s="6" t="s">
        <v>28164</v>
      </c>
      <c r="B1885" s="6" t="s">
        <v>112</v>
      </c>
      <c r="C1885" s="6" t="s">
        <v>4115</v>
      </c>
      <c r="D1885" s="6" t="s">
        <v>1011</v>
      </c>
      <c r="E1885" s="6" t="s">
        <v>24821</v>
      </c>
      <c r="F1885" s="6" t="s">
        <v>4116</v>
      </c>
      <c r="G1885" s="6" t="s">
        <v>28163</v>
      </c>
    </row>
    <row r="1886">
      <c r="A1886" s="6" t="s">
        <v>28165</v>
      </c>
      <c r="B1886" s="6" t="s">
        <v>112</v>
      </c>
      <c r="C1886" s="6" t="s">
        <v>4118</v>
      </c>
      <c r="D1886" s="6" t="s">
        <v>1011</v>
      </c>
      <c r="E1886" s="6" t="s">
        <v>24821</v>
      </c>
      <c r="F1886" s="6" t="s">
        <v>24822</v>
      </c>
      <c r="G1886" s="6" t="s">
        <v>28166</v>
      </c>
    </row>
    <row r="1887">
      <c r="A1887" s="6" t="s">
        <v>28167</v>
      </c>
      <c r="B1887" s="6" t="s">
        <v>112</v>
      </c>
      <c r="C1887" s="6" t="s">
        <v>4120</v>
      </c>
      <c r="D1887" s="6" t="s">
        <v>1011</v>
      </c>
      <c r="E1887" s="6" t="s">
        <v>416</v>
      </c>
      <c r="F1887" s="6" t="s">
        <v>1008</v>
      </c>
      <c r="G1887" s="6" t="s">
        <v>28168</v>
      </c>
    </row>
    <row r="1888">
      <c r="A1888" s="6" t="s">
        <v>28169</v>
      </c>
      <c r="B1888" s="6" t="s">
        <v>112</v>
      </c>
      <c r="C1888" s="6" t="s">
        <v>4122</v>
      </c>
      <c r="D1888" s="6" t="s">
        <v>37</v>
      </c>
      <c r="E1888" s="6" t="s">
        <v>24821</v>
      </c>
      <c r="F1888" s="6" t="s">
        <v>4123</v>
      </c>
      <c r="G1888" s="6" t="s">
        <v>28170</v>
      </c>
    </row>
    <row r="1889">
      <c r="A1889" s="6" t="s">
        <v>28171</v>
      </c>
      <c r="B1889" s="6" t="s">
        <v>112</v>
      </c>
      <c r="C1889" s="6" t="s">
        <v>4122</v>
      </c>
      <c r="D1889" s="6" t="s">
        <v>1011</v>
      </c>
      <c r="E1889" s="6" t="s">
        <v>416</v>
      </c>
      <c r="F1889" s="6" t="s">
        <v>4123</v>
      </c>
      <c r="G1889" s="6" t="s">
        <v>28170</v>
      </c>
    </row>
    <row r="1890">
      <c r="A1890" s="6" t="s">
        <v>28172</v>
      </c>
      <c r="B1890" s="6" t="s">
        <v>112</v>
      </c>
      <c r="C1890" s="6" t="s">
        <v>4125</v>
      </c>
      <c r="D1890" s="6" t="s">
        <v>37</v>
      </c>
      <c r="E1890" s="6" t="s">
        <v>416</v>
      </c>
      <c r="F1890" s="6" t="s">
        <v>4126</v>
      </c>
      <c r="G1890" s="6" t="s">
        <v>28173</v>
      </c>
    </row>
    <row r="1891">
      <c r="A1891" s="6" t="s">
        <v>28174</v>
      </c>
      <c r="B1891" s="6" t="s">
        <v>112</v>
      </c>
      <c r="C1891" s="6" t="s">
        <v>4125</v>
      </c>
      <c r="D1891" s="6" t="s">
        <v>1011</v>
      </c>
      <c r="E1891" s="6" t="s">
        <v>24821</v>
      </c>
      <c r="F1891" s="6" t="s">
        <v>4126</v>
      </c>
      <c r="G1891" s="6" t="s">
        <v>28173</v>
      </c>
    </row>
    <row r="1892">
      <c r="A1892" s="6" t="s">
        <v>28175</v>
      </c>
      <c r="B1892" s="6" t="s">
        <v>112</v>
      </c>
      <c r="C1892" s="6" t="s">
        <v>4128</v>
      </c>
      <c r="D1892" s="6" t="s">
        <v>1011</v>
      </c>
      <c r="E1892" s="6" t="s">
        <v>24821</v>
      </c>
      <c r="F1892" s="6" t="s">
        <v>24822</v>
      </c>
      <c r="G1892" s="6" t="s">
        <v>28176</v>
      </c>
    </row>
    <row r="1893">
      <c r="A1893" s="6" t="s">
        <v>28177</v>
      </c>
      <c r="B1893" s="6" t="s">
        <v>112</v>
      </c>
      <c r="C1893" s="6" t="s">
        <v>4130</v>
      </c>
      <c r="D1893" s="6" t="s">
        <v>1011</v>
      </c>
      <c r="E1893" s="6" t="s">
        <v>416</v>
      </c>
      <c r="F1893" s="6" t="s">
        <v>1008</v>
      </c>
      <c r="G1893" s="6" t="s">
        <v>28178</v>
      </c>
    </row>
    <row r="1894">
      <c r="A1894" s="6" t="s">
        <v>28179</v>
      </c>
      <c r="B1894" s="6" t="s">
        <v>112</v>
      </c>
      <c r="C1894" s="6" t="s">
        <v>4132</v>
      </c>
      <c r="D1894" s="6" t="s">
        <v>37</v>
      </c>
      <c r="E1894" s="6" t="s">
        <v>24821</v>
      </c>
      <c r="F1894" s="6" t="s">
        <v>4133</v>
      </c>
      <c r="G1894" s="6" t="s">
        <v>28180</v>
      </c>
    </row>
    <row r="1895">
      <c r="A1895" s="6" t="s">
        <v>28181</v>
      </c>
      <c r="B1895" s="6" t="s">
        <v>112</v>
      </c>
      <c r="C1895" s="6" t="s">
        <v>4132</v>
      </c>
      <c r="D1895" s="6" t="s">
        <v>1011</v>
      </c>
      <c r="E1895" s="6" t="s">
        <v>416</v>
      </c>
      <c r="F1895" s="6" t="s">
        <v>4133</v>
      </c>
      <c r="G1895" s="6" t="s">
        <v>28180</v>
      </c>
    </row>
    <row r="1896">
      <c r="A1896" s="6" t="s">
        <v>28182</v>
      </c>
      <c r="B1896" s="6" t="s">
        <v>112</v>
      </c>
      <c r="C1896" s="6" t="s">
        <v>4135</v>
      </c>
      <c r="D1896" s="6" t="s">
        <v>37</v>
      </c>
      <c r="E1896" s="6" t="s">
        <v>416</v>
      </c>
      <c r="F1896" s="6" t="s">
        <v>4136</v>
      </c>
      <c r="G1896" s="6" t="s">
        <v>28183</v>
      </c>
    </row>
    <row r="1897">
      <c r="A1897" s="6" t="s">
        <v>28184</v>
      </c>
      <c r="B1897" s="6" t="s">
        <v>112</v>
      </c>
      <c r="C1897" s="6" t="s">
        <v>4135</v>
      </c>
      <c r="D1897" s="6" t="s">
        <v>1011</v>
      </c>
      <c r="E1897" s="6" t="s">
        <v>24821</v>
      </c>
      <c r="F1897" s="6" t="s">
        <v>4136</v>
      </c>
      <c r="G1897" s="6" t="s">
        <v>28183</v>
      </c>
    </row>
    <row r="1898">
      <c r="A1898" s="6" t="s">
        <v>28185</v>
      </c>
      <c r="B1898" s="6" t="s">
        <v>112</v>
      </c>
      <c r="C1898" s="6" t="s">
        <v>4138</v>
      </c>
      <c r="D1898" s="6" t="s">
        <v>1011</v>
      </c>
      <c r="E1898" s="6" t="s">
        <v>24821</v>
      </c>
      <c r="F1898" s="6" t="s">
        <v>24822</v>
      </c>
      <c r="G1898" s="6" t="s">
        <v>28186</v>
      </c>
    </row>
    <row r="1899">
      <c r="A1899" s="6" t="s">
        <v>28187</v>
      </c>
      <c r="B1899" s="6" t="s">
        <v>112</v>
      </c>
      <c r="C1899" s="6" t="s">
        <v>4140</v>
      </c>
      <c r="D1899" s="6" t="s">
        <v>1011</v>
      </c>
      <c r="E1899" s="6" t="s">
        <v>416</v>
      </c>
      <c r="F1899" s="6" t="s">
        <v>1008</v>
      </c>
      <c r="G1899" s="6" t="s">
        <v>28188</v>
      </c>
    </row>
    <row r="1900">
      <c r="A1900" s="6" t="s">
        <v>28189</v>
      </c>
      <c r="B1900" s="6" t="s">
        <v>112</v>
      </c>
      <c r="C1900" s="6" t="s">
        <v>4142</v>
      </c>
      <c r="D1900" s="6" t="s">
        <v>37</v>
      </c>
      <c r="E1900" s="6" t="s">
        <v>24821</v>
      </c>
      <c r="F1900" s="6" t="s">
        <v>4143</v>
      </c>
      <c r="G1900" s="6" t="s">
        <v>28190</v>
      </c>
    </row>
    <row r="1901">
      <c r="A1901" s="6" t="s">
        <v>28191</v>
      </c>
      <c r="B1901" s="6" t="s">
        <v>112</v>
      </c>
      <c r="C1901" s="6" t="s">
        <v>4142</v>
      </c>
      <c r="D1901" s="6" t="s">
        <v>1011</v>
      </c>
      <c r="E1901" s="6" t="s">
        <v>416</v>
      </c>
      <c r="F1901" s="6" t="s">
        <v>4143</v>
      </c>
      <c r="G1901" s="6" t="s">
        <v>28190</v>
      </c>
    </row>
    <row r="1902">
      <c r="A1902" s="6" t="s">
        <v>28192</v>
      </c>
      <c r="B1902" s="6" t="s">
        <v>112</v>
      </c>
      <c r="C1902" s="6" t="s">
        <v>4145</v>
      </c>
      <c r="D1902" s="6" t="s">
        <v>37</v>
      </c>
      <c r="E1902" s="6" t="s">
        <v>416</v>
      </c>
      <c r="F1902" s="6" t="s">
        <v>4146</v>
      </c>
      <c r="G1902" s="6" t="s">
        <v>28193</v>
      </c>
    </row>
    <row r="1903">
      <c r="A1903" s="6" t="s">
        <v>28194</v>
      </c>
      <c r="B1903" s="6" t="s">
        <v>112</v>
      </c>
      <c r="C1903" s="6" t="s">
        <v>4145</v>
      </c>
      <c r="D1903" s="6" t="s">
        <v>1011</v>
      </c>
      <c r="E1903" s="6" t="s">
        <v>24821</v>
      </c>
      <c r="F1903" s="6" t="s">
        <v>28195</v>
      </c>
      <c r="G1903" s="6" t="s">
        <v>28193</v>
      </c>
    </row>
    <row r="1904">
      <c r="A1904" s="6" t="s">
        <v>28196</v>
      </c>
      <c r="B1904" s="6" t="s">
        <v>112</v>
      </c>
      <c r="C1904" s="6" t="s">
        <v>4148</v>
      </c>
      <c r="D1904" s="6" t="s">
        <v>1011</v>
      </c>
      <c r="E1904" s="6" t="s">
        <v>24821</v>
      </c>
      <c r="F1904" s="6" t="s">
        <v>24822</v>
      </c>
      <c r="G1904" s="6" t="s">
        <v>28197</v>
      </c>
    </row>
    <row r="1905">
      <c r="A1905" s="6" t="s">
        <v>28198</v>
      </c>
      <c r="B1905" s="6" t="s">
        <v>112</v>
      </c>
      <c r="C1905" s="6" t="s">
        <v>4150</v>
      </c>
      <c r="D1905" s="6" t="s">
        <v>1011</v>
      </c>
      <c r="E1905" s="6" t="s">
        <v>416</v>
      </c>
      <c r="F1905" s="6" t="s">
        <v>1040</v>
      </c>
      <c r="G1905" s="6" t="s">
        <v>28199</v>
      </c>
    </row>
    <row r="1906">
      <c r="A1906" s="6" t="s">
        <v>28200</v>
      </c>
      <c r="B1906" s="6" t="s">
        <v>112</v>
      </c>
      <c r="C1906" s="6" t="s">
        <v>4154</v>
      </c>
      <c r="D1906" s="6" t="s">
        <v>1011</v>
      </c>
      <c r="E1906" s="6" t="s">
        <v>416</v>
      </c>
      <c r="F1906" s="6" t="s">
        <v>1977</v>
      </c>
      <c r="G1906" s="6" t="s">
        <v>28201</v>
      </c>
    </row>
    <row r="1907">
      <c r="A1907" s="6" t="s">
        <v>28202</v>
      </c>
      <c r="B1907" s="6" t="s">
        <v>112</v>
      </c>
      <c r="C1907" s="6" t="s">
        <v>4158</v>
      </c>
      <c r="D1907" s="6" t="s">
        <v>37</v>
      </c>
      <c r="E1907" s="6" t="s">
        <v>24821</v>
      </c>
      <c r="F1907" s="6" t="s">
        <v>4159</v>
      </c>
      <c r="G1907" s="6" t="s">
        <v>28203</v>
      </c>
    </row>
    <row r="1908">
      <c r="A1908" s="6" t="s">
        <v>28204</v>
      </c>
      <c r="B1908" s="6" t="s">
        <v>112</v>
      </c>
      <c r="C1908" s="6" t="s">
        <v>4158</v>
      </c>
      <c r="D1908" s="6" t="s">
        <v>1011</v>
      </c>
      <c r="E1908" s="6" t="s">
        <v>416</v>
      </c>
      <c r="F1908" s="6" t="s">
        <v>4159</v>
      </c>
      <c r="G1908" s="6" t="s">
        <v>28203</v>
      </c>
    </row>
    <row r="1909">
      <c r="A1909" s="6" t="s">
        <v>28205</v>
      </c>
      <c r="B1909" s="6" t="s">
        <v>112</v>
      </c>
      <c r="C1909" s="6" t="s">
        <v>4164</v>
      </c>
      <c r="D1909" s="6" t="s">
        <v>37</v>
      </c>
      <c r="E1909" s="6" t="s">
        <v>416</v>
      </c>
      <c r="F1909" s="6" t="s">
        <v>4165</v>
      </c>
      <c r="G1909" s="6" t="s">
        <v>28206</v>
      </c>
    </row>
    <row r="1910">
      <c r="A1910" s="6" t="s">
        <v>28207</v>
      </c>
      <c r="B1910" s="6" t="s">
        <v>112</v>
      </c>
      <c r="C1910" s="6" t="s">
        <v>4164</v>
      </c>
      <c r="D1910" s="6" t="s">
        <v>1011</v>
      </c>
      <c r="E1910" s="6" t="s">
        <v>24821</v>
      </c>
      <c r="F1910" s="6" t="s">
        <v>4165</v>
      </c>
      <c r="G1910" s="6" t="s">
        <v>28206</v>
      </c>
    </row>
    <row r="1911">
      <c r="A1911" s="6" t="s">
        <v>28208</v>
      </c>
      <c r="B1911" s="6" t="s">
        <v>112</v>
      </c>
      <c r="C1911" s="6" t="s">
        <v>4167</v>
      </c>
      <c r="D1911" s="6" t="s">
        <v>1011</v>
      </c>
      <c r="E1911" s="6" t="s">
        <v>24821</v>
      </c>
      <c r="F1911" s="6" t="s">
        <v>26258</v>
      </c>
      <c r="G1911" s="6" t="s">
        <v>28209</v>
      </c>
    </row>
    <row r="1912">
      <c r="A1912" s="6" t="s">
        <v>28210</v>
      </c>
      <c r="B1912" s="6" t="s">
        <v>112</v>
      </c>
      <c r="C1912" s="6" t="s">
        <v>4169</v>
      </c>
      <c r="D1912" s="6" t="s">
        <v>1011</v>
      </c>
      <c r="E1912" s="6" t="s">
        <v>416</v>
      </c>
      <c r="F1912" s="6" t="s">
        <v>1008</v>
      </c>
      <c r="G1912" s="6" t="s">
        <v>28211</v>
      </c>
    </row>
    <row r="1913">
      <c r="A1913" s="6" t="s">
        <v>28212</v>
      </c>
      <c r="B1913" s="6" t="s">
        <v>112</v>
      </c>
      <c r="C1913" s="6" t="s">
        <v>4171</v>
      </c>
      <c r="D1913" s="6" t="s">
        <v>37</v>
      </c>
      <c r="E1913" s="6" t="s">
        <v>24821</v>
      </c>
      <c r="F1913" s="6" t="s">
        <v>4172</v>
      </c>
      <c r="G1913" s="6" t="s">
        <v>28213</v>
      </c>
    </row>
    <row r="1914">
      <c r="A1914" s="6" t="s">
        <v>28214</v>
      </c>
      <c r="B1914" s="6" t="s">
        <v>112</v>
      </c>
      <c r="C1914" s="6" t="s">
        <v>4171</v>
      </c>
      <c r="D1914" s="6" t="s">
        <v>1011</v>
      </c>
      <c r="E1914" s="6" t="s">
        <v>416</v>
      </c>
      <c r="F1914" s="6" t="s">
        <v>4172</v>
      </c>
      <c r="G1914" s="6" t="s">
        <v>28213</v>
      </c>
    </row>
    <row r="1915">
      <c r="A1915" s="6" t="s">
        <v>28215</v>
      </c>
      <c r="B1915" s="6" t="s">
        <v>112</v>
      </c>
      <c r="C1915" s="6" t="s">
        <v>4174</v>
      </c>
      <c r="D1915" s="6" t="s">
        <v>37</v>
      </c>
      <c r="E1915" s="6" t="s">
        <v>416</v>
      </c>
      <c r="F1915" s="6" t="s">
        <v>4175</v>
      </c>
      <c r="G1915" s="6" t="s">
        <v>28216</v>
      </c>
    </row>
    <row r="1916">
      <c r="A1916" s="6" t="s">
        <v>28217</v>
      </c>
      <c r="B1916" s="6" t="s">
        <v>112</v>
      </c>
      <c r="C1916" s="6" t="s">
        <v>4174</v>
      </c>
      <c r="D1916" s="6" t="s">
        <v>1011</v>
      </c>
      <c r="E1916" s="6" t="s">
        <v>24821</v>
      </c>
      <c r="F1916" s="6" t="s">
        <v>4175</v>
      </c>
      <c r="G1916" s="6" t="s">
        <v>28216</v>
      </c>
    </row>
    <row r="1917">
      <c r="A1917" s="6" t="s">
        <v>28218</v>
      </c>
      <c r="B1917" s="6" t="s">
        <v>112</v>
      </c>
      <c r="C1917" s="6" t="s">
        <v>4177</v>
      </c>
      <c r="D1917" s="6" t="s">
        <v>1011</v>
      </c>
      <c r="E1917" s="6" t="s">
        <v>24821</v>
      </c>
      <c r="F1917" s="6" t="s">
        <v>26258</v>
      </c>
      <c r="G1917" s="6" t="s">
        <v>28219</v>
      </c>
    </row>
    <row r="1918">
      <c r="A1918" s="6" t="s">
        <v>28220</v>
      </c>
      <c r="B1918" s="6" t="s">
        <v>112</v>
      </c>
      <c r="C1918" s="6" t="s">
        <v>4179</v>
      </c>
      <c r="D1918" s="6" t="s">
        <v>1011</v>
      </c>
      <c r="E1918" s="6" t="s">
        <v>416</v>
      </c>
      <c r="F1918" s="6" t="s">
        <v>1008</v>
      </c>
      <c r="G1918" s="6" t="s">
        <v>28221</v>
      </c>
    </row>
    <row r="1919">
      <c r="A1919" s="6" t="s">
        <v>28222</v>
      </c>
      <c r="B1919" s="6" t="s">
        <v>112</v>
      </c>
      <c r="C1919" s="6" t="s">
        <v>4181</v>
      </c>
      <c r="D1919" s="6" t="s">
        <v>37</v>
      </c>
      <c r="E1919" s="6" t="s">
        <v>24821</v>
      </c>
      <c r="F1919" s="6" t="s">
        <v>4182</v>
      </c>
      <c r="G1919" s="6" t="s">
        <v>28223</v>
      </c>
    </row>
    <row r="1920">
      <c r="A1920" s="6" t="s">
        <v>28224</v>
      </c>
      <c r="B1920" s="6" t="s">
        <v>112</v>
      </c>
      <c r="C1920" s="6" t="s">
        <v>4181</v>
      </c>
      <c r="D1920" s="6" t="s">
        <v>1011</v>
      </c>
      <c r="E1920" s="6" t="s">
        <v>416</v>
      </c>
      <c r="F1920" s="6" t="s">
        <v>4182</v>
      </c>
      <c r="G1920" s="6" t="s">
        <v>28223</v>
      </c>
    </row>
    <row r="1921">
      <c r="A1921" s="6" t="s">
        <v>28225</v>
      </c>
      <c r="B1921" s="6" t="s">
        <v>112</v>
      </c>
      <c r="C1921" s="6" t="s">
        <v>4184</v>
      </c>
      <c r="D1921" s="6" t="s">
        <v>37</v>
      </c>
      <c r="E1921" s="6" t="s">
        <v>416</v>
      </c>
      <c r="F1921" s="6" t="s">
        <v>4185</v>
      </c>
      <c r="G1921" s="6" t="s">
        <v>28226</v>
      </c>
    </row>
    <row r="1922">
      <c r="A1922" s="6" t="s">
        <v>28227</v>
      </c>
      <c r="B1922" s="6" t="s">
        <v>112</v>
      </c>
      <c r="C1922" s="6" t="s">
        <v>4184</v>
      </c>
      <c r="D1922" s="6" t="s">
        <v>1011</v>
      </c>
      <c r="E1922" s="6" t="s">
        <v>24821</v>
      </c>
      <c r="F1922" s="6" t="s">
        <v>4185</v>
      </c>
      <c r="G1922" s="6" t="s">
        <v>28226</v>
      </c>
    </row>
    <row r="1923">
      <c r="A1923" s="6" t="s">
        <v>28228</v>
      </c>
      <c r="B1923" s="6" t="s">
        <v>112</v>
      </c>
      <c r="C1923" s="6" t="s">
        <v>4187</v>
      </c>
      <c r="D1923" s="6" t="s">
        <v>1011</v>
      </c>
      <c r="E1923" s="6" t="s">
        <v>24821</v>
      </c>
      <c r="F1923" s="6" t="s">
        <v>26258</v>
      </c>
      <c r="G1923" s="6" t="s">
        <v>28229</v>
      </c>
    </row>
    <row r="1924">
      <c r="A1924" s="6" t="s">
        <v>28230</v>
      </c>
      <c r="B1924" s="6" t="s">
        <v>112</v>
      </c>
      <c r="C1924" s="6" t="s">
        <v>4189</v>
      </c>
      <c r="D1924" s="6" t="s">
        <v>1011</v>
      </c>
      <c r="E1924" s="6" t="s">
        <v>416</v>
      </c>
      <c r="F1924" s="6" t="s">
        <v>1040</v>
      </c>
      <c r="G1924" s="6" t="s">
        <v>28231</v>
      </c>
    </row>
    <row r="1925">
      <c r="A1925" s="6" t="s">
        <v>28232</v>
      </c>
      <c r="B1925" s="6" t="s">
        <v>112</v>
      </c>
      <c r="C1925" s="6" t="s">
        <v>4193</v>
      </c>
      <c r="D1925" s="6" t="s">
        <v>1011</v>
      </c>
      <c r="E1925" s="6" t="s">
        <v>416</v>
      </c>
      <c r="F1925" s="6" t="s">
        <v>1096</v>
      </c>
      <c r="G1925" s="6" t="s">
        <v>28233</v>
      </c>
    </row>
    <row r="1926">
      <c r="A1926" s="6" t="s">
        <v>28234</v>
      </c>
      <c r="B1926" s="6" t="s">
        <v>112</v>
      </c>
      <c r="C1926" s="6" t="s">
        <v>4197</v>
      </c>
      <c r="D1926" s="6" t="s">
        <v>1011</v>
      </c>
      <c r="E1926" s="6" t="s">
        <v>416</v>
      </c>
      <c r="F1926" s="6" t="s">
        <v>4198</v>
      </c>
      <c r="G1926" s="6" t="s">
        <v>28235</v>
      </c>
    </row>
    <row r="1927">
      <c r="A1927" s="6" t="s">
        <v>28236</v>
      </c>
      <c r="B1927" s="6" t="s">
        <v>112</v>
      </c>
      <c r="C1927" s="6" t="s">
        <v>4197</v>
      </c>
      <c r="D1927" s="6" t="s">
        <v>37</v>
      </c>
      <c r="E1927" s="6" t="s">
        <v>24821</v>
      </c>
      <c r="F1927" s="6" t="s">
        <v>4198</v>
      </c>
      <c r="G1927" s="6" t="s">
        <v>28235</v>
      </c>
    </row>
    <row r="1928">
      <c r="A1928" s="6" t="s">
        <v>28237</v>
      </c>
      <c r="B1928" s="6" t="s">
        <v>112</v>
      </c>
      <c r="C1928" s="6" t="s">
        <v>4202</v>
      </c>
      <c r="D1928" s="6" t="s">
        <v>37</v>
      </c>
      <c r="E1928" s="6" t="s">
        <v>416</v>
      </c>
      <c r="F1928" s="6" t="s">
        <v>4203</v>
      </c>
      <c r="G1928" s="6" t="s">
        <v>28238</v>
      </c>
    </row>
    <row r="1929">
      <c r="A1929" s="6" t="s">
        <v>28239</v>
      </c>
      <c r="B1929" s="6" t="s">
        <v>112</v>
      </c>
      <c r="C1929" s="6" t="s">
        <v>4202</v>
      </c>
      <c r="D1929" s="6" t="s">
        <v>1011</v>
      </c>
      <c r="E1929" s="6" t="s">
        <v>24821</v>
      </c>
      <c r="F1929" s="6" t="s">
        <v>4203</v>
      </c>
      <c r="G1929" s="6" t="s">
        <v>28238</v>
      </c>
    </row>
    <row r="1930">
      <c r="A1930" s="6" t="s">
        <v>28240</v>
      </c>
      <c r="B1930" s="6" t="s">
        <v>112</v>
      </c>
      <c r="C1930" s="6" t="s">
        <v>4205</v>
      </c>
      <c r="D1930" s="6" t="s">
        <v>1011</v>
      </c>
      <c r="E1930" s="6" t="s">
        <v>24821</v>
      </c>
      <c r="F1930" s="6" t="s">
        <v>25485</v>
      </c>
      <c r="G1930" s="6" t="s">
        <v>28241</v>
      </c>
    </row>
    <row r="1931">
      <c r="A1931" s="6" t="s">
        <v>28242</v>
      </c>
      <c r="B1931" s="6" t="s">
        <v>112</v>
      </c>
      <c r="C1931" s="6" t="s">
        <v>4207</v>
      </c>
      <c r="D1931" s="6" t="s">
        <v>1011</v>
      </c>
      <c r="E1931" s="6" t="s">
        <v>416</v>
      </c>
      <c r="F1931" s="6" t="s">
        <v>1008</v>
      </c>
      <c r="G1931" s="6" t="s">
        <v>28243</v>
      </c>
    </row>
    <row r="1932">
      <c r="A1932" s="6" t="s">
        <v>28244</v>
      </c>
      <c r="B1932" s="6" t="s">
        <v>112</v>
      </c>
      <c r="C1932" s="6" t="s">
        <v>4209</v>
      </c>
      <c r="D1932" s="6" t="s">
        <v>37</v>
      </c>
      <c r="E1932" s="6" t="s">
        <v>24821</v>
      </c>
      <c r="F1932" s="6" t="s">
        <v>4210</v>
      </c>
      <c r="G1932" s="6" t="s">
        <v>28245</v>
      </c>
    </row>
    <row r="1933">
      <c r="A1933" s="6" t="s">
        <v>28246</v>
      </c>
      <c r="B1933" s="6" t="s">
        <v>112</v>
      </c>
      <c r="C1933" s="6" t="s">
        <v>4209</v>
      </c>
      <c r="D1933" s="6" t="s">
        <v>1011</v>
      </c>
      <c r="E1933" s="6" t="s">
        <v>416</v>
      </c>
      <c r="F1933" s="6" t="s">
        <v>4210</v>
      </c>
      <c r="G1933" s="6" t="s">
        <v>28245</v>
      </c>
    </row>
    <row r="1934">
      <c r="A1934" s="6" t="s">
        <v>28247</v>
      </c>
      <c r="B1934" s="6" t="s">
        <v>112</v>
      </c>
      <c r="C1934" s="6" t="s">
        <v>4212</v>
      </c>
      <c r="D1934" s="6" t="s">
        <v>37</v>
      </c>
      <c r="E1934" s="6" t="s">
        <v>416</v>
      </c>
      <c r="F1934" s="6" t="s">
        <v>4213</v>
      </c>
      <c r="G1934" s="6" t="s">
        <v>28248</v>
      </c>
    </row>
    <row r="1935">
      <c r="A1935" s="6" t="s">
        <v>28249</v>
      </c>
      <c r="B1935" s="6" t="s">
        <v>112</v>
      </c>
      <c r="C1935" s="6" t="s">
        <v>4212</v>
      </c>
      <c r="D1935" s="6" t="s">
        <v>1011</v>
      </c>
      <c r="E1935" s="6" t="s">
        <v>24821</v>
      </c>
      <c r="F1935" s="6" t="s">
        <v>4213</v>
      </c>
      <c r="G1935" s="6" t="s">
        <v>28248</v>
      </c>
    </row>
    <row r="1936">
      <c r="A1936" s="6" t="s">
        <v>28250</v>
      </c>
      <c r="B1936" s="6" t="s">
        <v>112</v>
      </c>
      <c r="C1936" s="6" t="s">
        <v>4215</v>
      </c>
      <c r="D1936" s="6" t="s">
        <v>1011</v>
      </c>
      <c r="E1936" s="6" t="s">
        <v>24821</v>
      </c>
      <c r="F1936" s="6" t="s">
        <v>25485</v>
      </c>
      <c r="G1936" s="6" t="s">
        <v>28251</v>
      </c>
    </row>
    <row r="1937">
      <c r="A1937" s="6" t="s">
        <v>28252</v>
      </c>
      <c r="B1937" s="6" t="s">
        <v>112</v>
      </c>
      <c r="C1937" s="6" t="s">
        <v>4217</v>
      </c>
      <c r="D1937" s="6" t="s">
        <v>1011</v>
      </c>
      <c r="E1937" s="6" t="s">
        <v>416</v>
      </c>
      <c r="F1937" s="6" t="s">
        <v>1008</v>
      </c>
      <c r="G1937" s="6" t="s">
        <v>28253</v>
      </c>
    </row>
    <row r="1938">
      <c r="A1938" s="6" t="s">
        <v>28254</v>
      </c>
      <c r="B1938" s="6" t="s">
        <v>112</v>
      </c>
      <c r="C1938" s="6" t="s">
        <v>4219</v>
      </c>
      <c r="D1938" s="6" t="s">
        <v>37</v>
      </c>
      <c r="E1938" s="6" t="s">
        <v>24821</v>
      </c>
      <c r="F1938" s="6" t="s">
        <v>4220</v>
      </c>
      <c r="G1938" s="6" t="s">
        <v>28255</v>
      </c>
    </row>
    <row r="1939">
      <c r="A1939" s="6" t="s">
        <v>28256</v>
      </c>
      <c r="B1939" s="6" t="s">
        <v>112</v>
      </c>
      <c r="C1939" s="6" t="s">
        <v>4219</v>
      </c>
      <c r="D1939" s="6" t="s">
        <v>1011</v>
      </c>
      <c r="E1939" s="6" t="s">
        <v>416</v>
      </c>
      <c r="F1939" s="6" t="s">
        <v>4220</v>
      </c>
      <c r="G1939" s="6" t="s">
        <v>28255</v>
      </c>
    </row>
    <row r="1940">
      <c r="A1940" s="6" t="s">
        <v>28257</v>
      </c>
      <c r="B1940" s="6" t="s">
        <v>112</v>
      </c>
      <c r="C1940" s="6" t="s">
        <v>4222</v>
      </c>
      <c r="D1940" s="6" t="s">
        <v>37</v>
      </c>
      <c r="E1940" s="6" t="s">
        <v>416</v>
      </c>
      <c r="F1940" s="6" t="s">
        <v>4223</v>
      </c>
      <c r="G1940" s="6" t="s">
        <v>28258</v>
      </c>
    </row>
    <row r="1941">
      <c r="A1941" s="6" t="s">
        <v>28259</v>
      </c>
      <c r="B1941" s="6" t="s">
        <v>112</v>
      </c>
      <c r="C1941" s="6" t="s">
        <v>4222</v>
      </c>
      <c r="D1941" s="6" t="s">
        <v>1011</v>
      </c>
      <c r="E1941" s="6" t="s">
        <v>24821</v>
      </c>
      <c r="F1941" s="6" t="s">
        <v>28260</v>
      </c>
      <c r="G1941" s="6" t="s">
        <v>28258</v>
      </c>
    </row>
    <row r="1942">
      <c r="A1942" s="6" t="s">
        <v>28261</v>
      </c>
      <c r="B1942" s="6" t="s">
        <v>112</v>
      </c>
      <c r="C1942" s="6" t="s">
        <v>4225</v>
      </c>
      <c r="D1942" s="6" t="s">
        <v>1011</v>
      </c>
      <c r="E1942" s="6" t="s">
        <v>24821</v>
      </c>
      <c r="F1942" s="6" t="s">
        <v>25485</v>
      </c>
      <c r="G1942" s="6" t="s">
        <v>28262</v>
      </c>
    </row>
    <row r="1943">
      <c r="A1943" s="6" t="s">
        <v>28263</v>
      </c>
      <c r="B1943" s="6" t="s">
        <v>112</v>
      </c>
      <c r="C1943" s="6" t="s">
        <v>4227</v>
      </c>
      <c r="D1943" s="6" t="s">
        <v>1011</v>
      </c>
      <c r="E1943" s="6" t="s">
        <v>416</v>
      </c>
      <c r="F1943" s="6" t="s">
        <v>1008</v>
      </c>
      <c r="G1943" s="6" t="s">
        <v>28264</v>
      </c>
    </row>
    <row r="1944">
      <c r="A1944" s="6" t="s">
        <v>28265</v>
      </c>
      <c r="B1944" s="6" t="s">
        <v>112</v>
      </c>
      <c r="C1944" s="6" t="s">
        <v>4229</v>
      </c>
      <c r="D1944" s="6" t="s">
        <v>37</v>
      </c>
      <c r="E1944" s="6" t="s">
        <v>24821</v>
      </c>
      <c r="F1944" s="6" t="s">
        <v>4230</v>
      </c>
      <c r="G1944" s="6" t="s">
        <v>28266</v>
      </c>
    </row>
    <row r="1945">
      <c r="A1945" s="6" t="s">
        <v>28267</v>
      </c>
      <c r="B1945" s="6" t="s">
        <v>112</v>
      </c>
      <c r="C1945" s="6" t="s">
        <v>4229</v>
      </c>
      <c r="D1945" s="6" t="s">
        <v>1011</v>
      </c>
      <c r="E1945" s="6" t="s">
        <v>416</v>
      </c>
      <c r="F1945" s="6" t="s">
        <v>4230</v>
      </c>
      <c r="G1945" s="6" t="s">
        <v>28266</v>
      </c>
    </row>
    <row r="1946">
      <c r="A1946" s="6" t="s">
        <v>28268</v>
      </c>
      <c r="B1946" s="6" t="s">
        <v>112</v>
      </c>
      <c r="C1946" s="6" t="s">
        <v>4232</v>
      </c>
      <c r="D1946" s="6" t="s">
        <v>37</v>
      </c>
      <c r="E1946" s="6" t="s">
        <v>416</v>
      </c>
      <c r="F1946" s="6" t="s">
        <v>4233</v>
      </c>
      <c r="G1946" s="6" t="s">
        <v>28269</v>
      </c>
    </row>
    <row r="1947">
      <c r="A1947" s="6" t="s">
        <v>28270</v>
      </c>
      <c r="B1947" s="6" t="s">
        <v>112</v>
      </c>
      <c r="C1947" s="6" t="s">
        <v>4232</v>
      </c>
      <c r="D1947" s="6" t="s">
        <v>1011</v>
      </c>
      <c r="E1947" s="6" t="s">
        <v>24821</v>
      </c>
      <c r="F1947" s="6" t="s">
        <v>4233</v>
      </c>
      <c r="G1947" s="6" t="s">
        <v>28269</v>
      </c>
    </row>
    <row r="1948">
      <c r="A1948" s="6" t="s">
        <v>28271</v>
      </c>
      <c r="B1948" s="6" t="s">
        <v>112</v>
      </c>
      <c r="C1948" s="6" t="s">
        <v>4235</v>
      </c>
      <c r="D1948" s="6" t="s">
        <v>1011</v>
      </c>
      <c r="E1948" s="6" t="s">
        <v>24821</v>
      </c>
      <c r="F1948" s="6" t="s">
        <v>25485</v>
      </c>
      <c r="G1948" s="6" t="s">
        <v>28272</v>
      </c>
    </row>
    <row r="1949">
      <c r="A1949" s="6" t="s">
        <v>28273</v>
      </c>
      <c r="B1949" s="6" t="s">
        <v>112</v>
      </c>
      <c r="C1949" s="6" t="s">
        <v>4237</v>
      </c>
      <c r="D1949" s="6" t="s">
        <v>1011</v>
      </c>
      <c r="E1949" s="6" t="s">
        <v>416</v>
      </c>
      <c r="F1949" s="6" t="s">
        <v>1008</v>
      </c>
      <c r="G1949" s="6" t="s">
        <v>28274</v>
      </c>
    </row>
    <row r="1950">
      <c r="A1950" s="6" t="s">
        <v>28275</v>
      </c>
      <c r="B1950" s="6" t="s">
        <v>112</v>
      </c>
      <c r="C1950" s="6" t="s">
        <v>4239</v>
      </c>
      <c r="D1950" s="6" t="s">
        <v>37</v>
      </c>
      <c r="E1950" s="6" t="s">
        <v>24821</v>
      </c>
      <c r="F1950" s="6" t="s">
        <v>4240</v>
      </c>
      <c r="G1950" s="6" t="s">
        <v>28276</v>
      </c>
    </row>
    <row r="1951">
      <c r="A1951" s="6" t="s">
        <v>28277</v>
      </c>
      <c r="B1951" s="6" t="s">
        <v>112</v>
      </c>
      <c r="C1951" s="6" t="s">
        <v>4239</v>
      </c>
      <c r="D1951" s="6" t="s">
        <v>1011</v>
      </c>
      <c r="E1951" s="6" t="s">
        <v>416</v>
      </c>
      <c r="F1951" s="6" t="s">
        <v>4240</v>
      </c>
      <c r="G1951" s="6" t="s">
        <v>28276</v>
      </c>
    </row>
    <row r="1952">
      <c r="A1952" s="6" t="s">
        <v>28278</v>
      </c>
      <c r="B1952" s="6" t="s">
        <v>112</v>
      </c>
      <c r="C1952" s="6" t="s">
        <v>4242</v>
      </c>
      <c r="D1952" s="6" t="s">
        <v>37</v>
      </c>
      <c r="E1952" s="6" t="s">
        <v>416</v>
      </c>
      <c r="F1952" s="6" t="s">
        <v>4243</v>
      </c>
      <c r="G1952" s="6" t="s">
        <v>28279</v>
      </c>
    </row>
    <row r="1953">
      <c r="A1953" s="6" t="s">
        <v>28280</v>
      </c>
      <c r="B1953" s="6" t="s">
        <v>112</v>
      </c>
      <c r="C1953" s="6" t="s">
        <v>4242</v>
      </c>
      <c r="D1953" s="6" t="s">
        <v>1011</v>
      </c>
      <c r="E1953" s="6" t="s">
        <v>24821</v>
      </c>
      <c r="F1953" s="6" t="s">
        <v>4243</v>
      </c>
      <c r="G1953" s="6" t="s">
        <v>28279</v>
      </c>
    </row>
    <row r="1954">
      <c r="A1954" s="6" t="s">
        <v>28281</v>
      </c>
      <c r="B1954" s="6" t="s">
        <v>112</v>
      </c>
      <c r="C1954" s="6" t="s">
        <v>4245</v>
      </c>
      <c r="D1954" s="6" t="s">
        <v>1011</v>
      </c>
      <c r="E1954" s="6" t="s">
        <v>24821</v>
      </c>
      <c r="F1954" s="6" t="s">
        <v>25485</v>
      </c>
      <c r="G1954" s="6" t="s">
        <v>28282</v>
      </c>
    </row>
    <row r="1955">
      <c r="A1955" s="6" t="s">
        <v>28283</v>
      </c>
      <c r="B1955" s="6" t="s">
        <v>112</v>
      </c>
      <c r="C1955" s="6" t="s">
        <v>4247</v>
      </c>
      <c r="D1955" s="6" t="s">
        <v>1011</v>
      </c>
      <c r="E1955" s="6" t="s">
        <v>416</v>
      </c>
      <c r="F1955" s="6" t="s">
        <v>1008</v>
      </c>
      <c r="G1955" s="6" t="s">
        <v>28284</v>
      </c>
    </row>
    <row r="1956">
      <c r="A1956" s="6" t="s">
        <v>28285</v>
      </c>
      <c r="B1956" s="6" t="s">
        <v>112</v>
      </c>
      <c r="C1956" s="6" t="s">
        <v>4249</v>
      </c>
      <c r="D1956" s="6" t="s">
        <v>37</v>
      </c>
      <c r="E1956" s="6" t="s">
        <v>24821</v>
      </c>
      <c r="F1956" s="6" t="s">
        <v>4250</v>
      </c>
      <c r="G1956" s="6" t="s">
        <v>28286</v>
      </c>
    </row>
    <row r="1957">
      <c r="A1957" s="6" t="s">
        <v>28287</v>
      </c>
      <c r="B1957" s="6" t="s">
        <v>112</v>
      </c>
      <c r="C1957" s="6" t="s">
        <v>4249</v>
      </c>
      <c r="D1957" s="6" t="s">
        <v>1011</v>
      </c>
      <c r="E1957" s="6" t="s">
        <v>416</v>
      </c>
      <c r="F1957" s="6" t="s">
        <v>4250</v>
      </c>
      <c r="G1957" s="6" t="s">
        <v>28286</v>
      </c>
    </row>
    <row r="1958">
      <c r="A1958" s="6" t="s">
        <v>28288</v>
      </c>
      <c r="B1958" s="6" t="s">
        <v>112</v>
      </c>
      <c r="C1958" s="6" t="s">
        <v>4252</v>
      </c>
      <c r="D1958" s="6" t="s">
        <v>37</v>
      </c>
      <c r="E1958" s="6" t="s">
        <v>416</v>
      </c>
      <c r="F1958" s="6" t="s">
        <v>4253</v>
      </c>
      <c r="G1958" s="6" t="s">
        <v>28289</v>
      </c>
    </row>
    <row r="1959">
      <c r="A1959" s="6" t="s">
        <v>28290</v>
      </c>
      <c r="B1959" s="6" t="s">
        <v>112</v>
      </c>
      <c r="C1959" s="6" t="s">
        <v>4252</v>
      </c>
      <c r="D1959" s="6" t="s">
        <v>1011</v>
      </c>
      <c r="E1959" s="6" t="s">
        <v>24821</v>
      </c>
      <c r="F1959" s="6" t="s">
        <v>4253</v>
      </c>
      <c r="G1959" s="6" t="s">
        <v>28289</v>
      </c>
    </row>
    <row r="1960">
      <c r="A1960" s="6" t="s">
        <v>28291</v>
      </c>
      <c r="B1960" s="6" t="s">
        <v>112</v>
      </c>
      <c r="C1960" s="6" t="s">
        <v>4255</v>
      </c>
      <c r="D1960" s="6" t="s">
        <v>1011</v>
      </c>
      <c r="E1960" s="6" t="s">
        <v>24821</v>
      </c>
      <c r="F1960" s="6" t="s">
        <v>25485</v>
      </c>
      <c r="G1960" s="6" t="s">
        <v>28292</v>
      </c>
    </row>
    <row r="1961">
      <c r="A1961" s="6" t="s">
        <v>28293</v>
      </c>
      <c r="B1961" s="6" t="s">
        <v>112</v>
      </c>
      <c r="C1961" s="6" t="s">
        <v>4257</v>
      </c>
      <c r="D1961" s="6" t="s">
        <v>1011</v>
      </c>
      <c r="E1961" s="6" t="s">
        <v>416</v>
      </c>
      <c r="F1961" s="6" t="s">
        <v>1040</v>
      </c>
      <c r="G1961" s="6" t="s">
        <v>28294</v>
      </c>
    </row>
    <row r="1962">
      <c r="A1962" s="6" t="s">
        <v>28295</v>
      </c>
      <c r="B1962" s="6" t="s">
        <v>112</v>
      </c>
      <c r="C1962" s="6" t="s">
        <v>4261</v>
      </c>
      <c r="D1962" s="6" t="s">
        <v>1011</v>
      </c>
      <c r="E1962" s="6" t="s">
        <v>416</v>
      </c>
      <c r="F1962" s="6" t="s">
        <v>1165</v>
      </c>
      <c r="G1962" s="6" t="s">
        <v>28296</v>
      </c>
    </row>
    <row r="1963">
      <c r="A1963" s="6" t="s">
        <v>28297</v>
      </c>
      <c r="B1963" s="6" t="s">
        <v>112</v>
      </c>
      <c r="C1963" s="6" t="s">
        <v>4265</v>
      </c>
      <c r="D1963" s="6" t="s">
        <v>37</v>
      </c>
      <c r="E1963" s="6" t="s">
        <v>24821</v>
      </c>
      <c r="F1963" s="6" t="s">
        <v>4266</v>
      </c>
      <c r="G1963" s="6" t="s">
        <v>28298</v>
      </c>
    </row>
    <row r="1964">
      <c r="A1964" s="6" t="s">
        <v>28299</v>
      </c>
      <c r="B1964" s="6" t="s">
        <v>112</v>
      </c>
      <c r="C1964" s="6" t="s">
        <v>4265</v>
      </c>
      <c r="D1964" s="6" t="s">
        <v>1011</v>
      </c>
      <c r="E1964" s="6" t="s">
        <v>416</v>
      </c>
      <c r="F1964" s="6" t="s">
        <v>4266</v>
      </c>
      <c r="G1964" s="6" t="s">
        <v>28298</v>
      </c>
    </row>
    <row r="1965">
      <c r="A1965" s="6" t="s">
        <v>28300</v>
      </c>
      <c r="B1965" s="6" t="s">
        <v>112</v>
      </c>
      <c r="C1965" s="6" t="s">
        <v>4271</v>
      </c>
      <c r="D1965" s="6" t="s">
        <v>37</v>
      </c>
      <c r="E1965" s="6" t="s">
        <v>416</v>
      </c>
      <c r="F1965" s="6" t="s">
        <v>4272</v>
      </c>
      <c r="G1965" s="6" t="s">
        <v>28301</v>
      </c>
    </row>
    <row r="1966">
      <c r="A1966" s="6" t="s">
        <v>28302</v>
      </c>
      <c r="B1966" s="6" t="s">
        <v>112</v>
      </c>
      <c r="C1966" s="6" t="s">
        <v>4271</v>
      </c>
      <c r="D1966" s="6" t="s">
        <v>1011</v>
      </c>
      <c r="E1966" s="6" t="s">
        <v>24821</v>
      </c>
      <c r="F1966" s="6" t="s">
        <v>4272</v>
      </c>
      <c r="G1966" s="6" t="s">
        <v>28301</v>
      </c>
    </row>
    <row r="1967">
      <c r="A1967" s="6" t="s">
        <v>28303</v>
      </c>
      <c r="B1967" s="6" t="s">
        <v>112</v>
      </c>
      <c r="C1967" s="6" t="s">
        <v>4274</v>
      </c>
      <c r="D1967" s="6" t="s">
        <v>1011</v>
      </c>
      <c r="E1967" s="6" t="s">
        <v>24821</v>
      </c>
      <c r="F1967" s="6" t="s">
        <v>25549</v>
      </c>
      <c r="G1967" s="6" t="s">
        <v>28304</v>
      </c>
    </row>
    <row r="1968">
      <c r="A1968" s="6" t="s">
        <v>28305</v>
      </c>
      <c r="B1968" s="6" t="s">
        <v>112</v>
      </c>
      <c r="C1968" s="6" t="s">
        <v>4276</v>
      </c>
      <c r="D1968" s="6" t="s">
        <v>1011</v>
      </c>
      <c r="E1968" s="6" t="s">
        <v>416</v>
      </c>
      <c r="F1968" s="6" t="s">
        <v>1008</v>
      </c>
      <c r="G1968" s="6" t="s">
        <v>28306</v>
      </c>
    </row>
    <row r="1969">
      <c r="A1969" s="6" t="s">
        <v>28307</v>
      </c>
      <c r="B1969" s="6" t="s">
        <v>112</v>
      </c>
      <c r="C1969" s="6" t="s">
        <v>4278</v>
      </c>
      <c r="D1969" s="6" t="s">
        <v>37</v>
      </c>
      <c r="E1969" s="6" t="s">
        <v>24821</v>
      </c>
      <c r="F1969" s="6" t="s">
        <v>4279</v>
      </c>
      <c r="G1969" s="6" t="s">
        <v>28308</v>
      </c>
    </row>
    <row r="1970">
      <c r="A1970" s="6" t="s">
        <v>28309</v>
      </c>
      <c r="B1970" s="6" t="s">
        <v>112</v>
      </c>
      <c r="C1970" s="6" t="s">
        <v>4278</v>
      </c>
      <c r="D1970" s="6" t="s">
        <v>1011</v>
      </c>
      <c r="E1970" s="6" t="s">
        <v>416</v>
      </c>
      <c r="F1970" s="6" t="s">
        <v>4279</v>
      </c>
      <c r="G1970" s="6" t="s">
        <v>28308</v>
      </c>
    </row>
    <row r="1971">
      <c r="A1971" s="6" t="s">
        <v>28310</v>
      </c>
      <c r="B1971" s="6" t="s">
        <v>112</v>
      </c>
      <c r="C1971" s="6" t="s">
        <v>4281</v>
      </c>
      <c r="D1971" s="6" t="s">
        <v>37</v>
      </c>
      <c r="E1971" s="6" t="s">
        <v>416</v>
      </c>
      <c r="F1971" s="6" t="s">
        <v>4282</v>
      </c>
      <c r="G1971" s="6" t="s">
        <v>28311</v>
      </c>
    </row>
    <row r="1972">
      <c r="A1972" s="6" t="s">
        <v>28312</v>
      </c>
      <c r="B1972" s="6" t="s">
        <v>112</v>
      </c>
      <c r="C1972" s="6" t="s">
        <v>4281</v>
      </c>
      <c r="D1972" s="6" t="s">
        <v>1011</v>
      </c>
      <c r="E1972" s="6" t="s">
        <v>24821</v>
      </c>
      <c r="F1972" s="6" t="s">
        <v>4282</v>
      </c>
      <c r="G1972" s="6" t="s">
        <v>28311</v>
      </c>
    </row>
    <row r="1973">
      <c r="A1973" s="6" t="s">
        <v>28313</v>
      </c>
      <c r="B1973" s="6" t="s">
        <v>112</v>
      </c>
      <c r="C1973" s="6" t="s">
        <v>4284</v>
      </c>
      <c r="D1973" s="6" t="s">
        <v>1011</v>
      </c>
      <c r="E1973" s="6" t="s">
        <v>24821</v>
      </c>
      <c r="F1973" s="6" t="s">
        <v>25549</v>
      </c>
      <c r="G1973" s="6" t="s">
        <v>28314</v>
      </c>
    </row>
    <row r="1974">
      <c r="A1974" s="6" t="s">
        <v>28315</v>
      </c>
      <c r="B1974" s="6" t="s">
        <v>112</v>
      </c>
      <c r="C1974" s="6" t="s">
        <v>4286</v>
      </c>
      <c r="D1974" s="6" t="s">
        <v>1011</v>
      </c>
      <c r="E1974" s="6" t="s">
        <v>416</v>
      </c>
      <c r="F1974" s="6" t="s">
        <v>1008</v>
      </c>
      <c r="G1974" s="6" t="s">
        <v>28316</v>
      </c>
    </row>
    <row r="1975">
      <c r="A1975" s="6" t="s">
        <v>28317</v>
      </c>
      <c r="B1975" s="6" t="s">
        <v>112</v>
      </c>
      <c r="C1975" s="6" t="s">
        <v>4288</v>
      </c>
      <c r="D1975" s="6" t="s">
        <v>37</v>
      </c>
      <c r="E1975" s="6" t="s">
        <v>24821</v>
      </c>
      <c r="F1975" s="6" t="s">
        <v>4289</v>
      </c>
      <c r="G1975" s="6" t="s">
        <v>28318</v>
      </c>
    </row>
    <row r="1976">
      <c r="A1976" s="6" t="s">
        <v>28319</v>
      </c>
      <c r="B1976" s="6" t="s">
        <v>112</v>
      </c>
      <c r="C1976" s="6" t="s">
        <v>4288</v>
      </c>
      <c r="D1976" s="6" t="s">
        <v>1011</v>
      </c>
      <c r="E1976" s="6" t="s">
        <v>416</v>
      </c>
      <c r="F1976" s="6" t="s">
        <v>4289</v>
      </c>
      <c r="G1976" s="6" t="s">
        <v>28318</v>
      </c>
    </row>
    <row r="1977">
      <c r="A1977" s="6" t="s">
        <v>28320</v>
      </c>
      <c r="B1977" s="6" t="s">
        <v>112</v>
      </c>
      <c r="C1977" s="6" t="s">
        <v>4291</v>
      </c>
      <c r="D1977" s="6" t="s">
        <v>37</v>
      </c>
      <c r="E1977" s="6" t="s">
        <v>416</v>
      </c>
      <c r="F1977" s="6" t="s">
        <v>4292</v>
      </c>
      <c r="G1977" s="6" t="s">
        <v>28321</v>
      </c>
    </row>
    <row r="1978">
      <c r="A1978" s="6" t="s">
        <v>28322</v>
      </c>
      <c r="B1978" s="6" t="s">
        <v>112</v>
      </c>
      <c r="C1978" s="6" t="s">
        <v>4291</v>
      </c>
      <c r="D1978" s="6" t="s">
        <v>1011</v>
      </c>
      <c r="E1978" s="6" t="s">
        <v>24821</v>
      </c>
      <c r="F1978" s="6" t="s">
        <v>4292</v>
      </c>
      <c r="G1978" s="6" t="s">
        <v>28321</v>
      </c>
    </row>
    <row r="1979">
      <c r="A1979" s="6" t="s">
        <v>28323</v>
      </c>
      <c r="B1979" s="6" t="s">
        <v>112</v>
      </c>
      <c r="C1979" s="6" t="s">
        <v>4294</v>
      </c>
      <c r="D1979" s="6" t="s">
        <v>1011</v>
      </c>
      <c r="E1979" s="6" t="s">
        <v>24821</v>
      </c>
      <c r="F1979" s="6" t="s">
        <v>25549</v>
      </c>
      <c r="G1979" s="6" t="s">
        <v>28324</v>
      </c>
    </row>
    <row r="1980">
      <c r="A1980" s="6" t="s">
        <v>28325</v>
      </c>
      <c r="B1980" s="6" t="s">
        <v>112</v>
      </c>
      <c r="C1980" s="6" t="s">
        <v>4296</v>
      </c>
      <c r="D1980" s="6" t="s">
        <v>1011</v>
      </c>
      <c r="E1980" s="6" t="s">
        <v>416</v>
      </c>
      <c r="F1980" s="6" t="s">
        <v>1008</v>
      </c>
      <c r="G1980" s="6" t="s">
        <v>28326</v>
      </c>
    </row>
    <row r="1981">
      <c r="A1981" s="6" t="s">
        <v>28327</v>
      </c>
      <c r="B1981" s="6" t="s">
        <v>112</v>
      </c>
      <c r="C1981" s="6" t="s">
        <v>4298</v>
      </c>
      <c r="D1981" s="6" t="s">
        <v>37</v>
      </c>
      <c r="E1981" s="6" t="s">
        <v>24821</v>
      </c>
      <c r="F1981" s="6" t="s">
        <v>4299</v>
      </c>
      <c r="G1981" s="6" t="s">
        <v>28328</v>
      </c>
    </row>
    <row r="1982">
      <c r="A1982" s="6" t="s">
        <v>28329</v>
      </c>
      <c r="B1982" s="6" t="s">
        <v>112</v>
      </c>
      <c r="C1982" s="6" t="s">
        <v>4298</v>
      </c>
      <c r="D1982" s="6" t="s">
        <v>1011</v>
      </c>
      <c r="E1982" s="6" t="s">
        <v>416</v>
      </c>
      <c r="F1982" s="6" t="s">
        <v>4299</v>
      </c>
      <c r="G1982" s="6" t="s">
        <v>28328</v>
      </c>
    </row>
    <row r="1983">
      <c r="A1983" s="6" t="s">
        <v>28330</v>
      </c>
      <c r="B1983" s="6" t="s">
        <v>112</v>
      </c>
      <c r="C1983" s="6" t="s">
        <v>4301</v>
      </c>
      <c r="D1983" s="6" t="s">
        <v>37</v>
      </c>
      <c r="E1983" s="6" t="s">
        <v>416</v>
      </c>
      <c r="F1983" s="6" t="s">
        <v>4302</v>
      </c>
      <c r="G1983" s="6" t="s">
        <v>28331</v>
      </c>
    </row>
    <row r="1984">
      <c r="A1984" s="6" t="s">
        <v>28332</v>
      </c>
      <c r="B1984" s="6" t="s">
        <v>112</v>
      </c>
      <c r="C1984" s="6" t="s">
        <v>4301</v>
      </c>
      <c r="D1984" s="6" t="s">
        <v>1011</v>
      </c>
      <c r="E1984" s="6" t="s">
        <v>24821</v>
      </c>
      <c r="F1984" s="6" t="s">
        <v>4302</v>
      </c>
      <c r="G1984" s="6" t="s">
        <v>28331</v>
      </c>
    </row>
    <row r="1985">
      <c r="A1985" s="6" t="s">
        <v>28333</v>
      </c>
      <c r="B1985" s="6" t="s">
        <v>112</v>
      </c>
      <c r="C1985" s="6" t="s">
        <v>4304</v>
      </c>
      <c r="D1985" s="6" t="s">
        <v>1011</v>
      </c>
      <c r="E1985" s="6" t="s">
        <v>24821</v>
      </c>
      <c r="F1985" s="6" t="s">
        <v>25549</v>
      </c>
      <c r="G1985" s="6" t="s">
        <v>28334</v>
      </c>
    </row>
    <row r="1986">
      <c r="A1986" s="6" t="s">
        <v>28335</v>
      </c>
      <c r="B1986" s="6" t="s">
        <v>112</v>
      </c>
      <c r="C1986" s="6" t="s">
        <v>4306</v>
      </c>
      <c r="D1986" s="6" t="s">
        <v>1011</v>
      </c>
      <c r="E1986" s="6" t="s">
        <v>416</v>
      </c>
      <c r="F1986" s="6" t="s">
        <v>1008</v>
      </c>
      <c r="G1986" s="6" t="s">
        <v>28336</v>
      </c>
    </row>
    <row r="1987">
      <c r="A1987" s="6" t="s">
        <v>28337</v>
      </c>
      <c r="B1987" s="6" t="s">
        <v>112</v>
      </c>
      <c r="C1987" s="6" t="s">
        <v>4308</v>
      </c>
      <c r="D1987" s="6" t="s">
        <v>37</v>
      </c>
      <c r="E1987" s="6" t="s">
        <v>24821</v>
      </c>
      <c r="F1987" s="6" t="s">
        <v>4309</v>
      </c>
      <c r="G1987" s="6" t="s">
        <v>28338</v>
      </c>
    </row>
    <row r="1988">
      <c r="A1988" s="6" t="s">
        <v>28339</v>
      </c>
      <c r="B1988" s="6" t="s">
        <v>112</v>
      </c>
      <c r="C1988" s="6" t="s">
        <v>4308</v>
      </c>
      <c r="D1988" s="6" t="s">
        <v>1011</v>
      </c>
      <c r="E1988" s="6" t="s">
        <v>416</v>
      </c>
      <c r="F1988" s="6" t="s">
        <v>4309</v>
      </c>
      <c r="G1988" s="6" t="s">
        <v>28338</v>
      </c>
    </row>
    <row r="1989">
      <c r="A1989" s="6" t="s">
        <v>28340</v>
      </c>
      <c r="B1989" s="6" t="s">
        <v>112</v>
      </c>
      <c r="C1989" s="6" t="s">
        <v>4311</v>
      </c>
      <c r="D1989" s="6" t="s">
        <v>1011</v>
      </c>
      <c r="E1989" s="6" t="s">
        <v>24821</v>
      </c>
      <c r="F1989" s="6" t="s">
        <v>4312</v>
      </c>
      <c r="G1989" s="6" t="s">
        <v>28341</v>
      </c>
    </row>
    <row r="1990">
      <c r="A1990" s="6" t="s">
        <v>28342</v>
      </c>
      <c r="B1990" s="6" t="s">
        <v>112</v>
      </c>
      <c r="C1990" s="6" t="s">
        <v>4311</v>
      </c>
      <c r="D1990" s="6" t="s">
        <v>37</v>
      </c>
      <c r="E1990" s="6" t="s">
        <v>416</v>
      </c>
      <c r="F1990" s="6" t="s">
        <v>4312</v>
      </c>
      <c r="G1990" s="6" t="s">
        <v>28341</v>
      </c>
    </row>
    <row r="1991">
      <c r="A1991" s="6" t="s">
        <v>28343</v>
      </c>
      <c r="B1991" s="6" t="s">
        <v>112</v>
      </c>
      <c r="C1991" s="6" t="s">
        <v>4314</v>
      </c>
      <c r="D1991" s="6" t="s">
        <v>1011</v>
      </c>
      <c r="E1991" s="6" t="s">
        <v>24821</v>
      </c>
      <c r="F1991" s="6" t="s">
        <v>25549</v>
      </c>
      <c r="G1991" s="6" t="s">
        <v>28344</v>
      </c>
    </row>
    <row r="1992">
      <c r="A1992" s="6" t="s">
        <v>28345</v>
      </c>
      <c r="B1992" s="6" t="s">
        <v>112</v>
      </c>
      <c r="C1992" s="6" t="s">
        <v>4316</v>
      </c>
      <c r="D1992" s="6" t="s">
        <v>1011</v>
      </c>
      <c r="E1992" s="6" t="s">
        <v>416</v>
      </c>
      <c r="F1992" s="6" t="s">
        <v>1008</v>
      </c>
      <c r="G1992" s="6" t="s">
        <v>28346</v>
      </c>
    </row>
    <row r="1993">
      <c r="A1993" s="6" t="s">
        <v>28347</v>
      </c>
      <c r="B1993" s="6" t="s">
        <v>112</v>
      </c>
      <c r="C1993" s="6" t="s">
        <v>4318</v>
      </c>
      <c r="D1993" s="6" t="s">
        <v>37</v>
      </c>
      <c r="E1993" s="6" t="s">
        <v>24821</v>
      </c>
      <c r="F1993" s="6" t="s">
        <v>4319</v>
      </c>
      <c r="G1993" s="6" t="s">
        <v>28348</v>
      </c>
    </row>
    <row r="1994">
      <c r="A1994" s="6" t="s">
        <v>28349</v>
      </c>
      <c r="B1994" s="6" t="s">
        <v>112</v>
      </c>
      <c r="C1994" s="6" t="s">
        <v>4318</v>
      </c>
      <c r="D1994" s="6" t="s">
        <v>1011</v>
      </c>
      <c r="E1994" s="6" t="s">
        <v>416</v>
      </c>
      <c r="F1994" s="6" t="s">
        <v>4319</v>
      </c>
      <c r="G1994" s="6" t="s">
        <v>28348</v>
      </c>
    </row>
    <row r="1995">
      <c r="A1995" s="6" t="s">
        <v>28350</v>
      </c>
      <c r="B1995" s="6" t="s">
        <v>112</v>
      </c>
      <c r="C1995" s="6" t="s">
        <v>4321</v>
      </c>
      <c r="D1995" s="6" t="s">
        <v>37</v>
      </c>
      <c r="E1995" s="6" t="s">
        <v>416</v>
      </c>
      <c r="F1995" s="6" t="s">
        <v>4322</v>
      </c>
      <c r="G1995" s="6" t="s">
        <v>28351</v>
      </c>
    </row>
    <row r="1996">
      <c r="A1996" s="6" t="s">
        <v>28352</v>
      </c>
      <c r="B1996" s="6" t="s">
        <v>112</v>
      </c>
      <c r="C1996" s="6" t="s">
        <v>4321</v>
      </c>
      <c r="D1996" s="6" t="s">
        <v>1011</v>
      </c>
      <c r="E1996" s="6" t="s">
        <v>24821</v>
      </c>
      <c r="F1996" s="6" t="s">
        <v>4322</v>
      </c>
      <c r="G1996" s="6" t="s">
        <v>28351</v>
      </c>
    </row>
    <row r="1997">
      <c r="A1997" s="6" t="s">
        <v>28353</v>
      </c>
      <c r="B1997" s="6" t="s">
        <v>112</v>
      </c>
      <c r="C1997" s="6" t="s">
        <v>4324</v>
      </c>
      <c r="D1997" s="6" t="s">
        <v>1011</v>
      </c>
      <c r="E1997" s="6" t="s">
        <v>24821</v>
      </c>
      <c r="F1997" s="6" t="s">
        <v>25549</v>
      </c>
      <c r="G1997" s="6" t="s">
        <v>28354</v>
      </c>
    </row>
    <row r="1998">
      <c r="A1998" s="6" t="s">
        <v>28355</v>
      </c>
      <c r="B1998" s="6" t="s">
        <v>112</v>
      </c>
      <c r="C1998" s="6" t="s">
        <v>4326</v>
      </c>
      <c r="D1998" s="6" t="s">
        <v>1011</v>
      </c>
      <c r="E1998" s="6" t="s">
        <v>416</v>
      </c>
      <c r="F1998" s="6" t="s">
        <v>1008</v>
      </c>
      <c r="G1998" s="6" t="s">
        <v>28356</v>
      </c>
    </row>
    <row r="1999">
      <c r="A1999" s="6" t="s">
        <v>28357</v>
      </c>
      <c r="B1999" s="6" t="s">
        <v>112</v>
      </c>
      <c r="C1999" s="6" t="s">
        <v>4328</v>
      </c>
      <c r="D1999" s="6" t="s">
        <v>37</v>
      </c>
      <c r="E1999" s="6" t="s">
        <v>24821</v>
      </c>
      <c r="F1999" s="6" t="s">
        <v>4329</v>
      </c>
      <c r="G1999" s="6" t="s">
        <v>28358</v>
      </c>
    </row>
    <row r="2000">
      <c r="A2000" s="6" t="s">
        <v>28359</v>
      </c>
      <c r="B2000" s="6" t="s">
        <v>112</v>
      </c>
      <c r="C2000" s="6" t="s">
        <v>4328</v>
      </c>
      <c r="D2000" s="6" t="s">
        <v>1011</v>
      </c>
      <c r="E2000" s="6" t="s">
        <v>416</v>
      </c>
      <c r="F2000" s="6" t="s">
        <v>4329</v>
      </c>
      <c r="G2000" s="6" t="s">
        <v>28358</v>
      </c>
    </row>
    <row r="2001">
      <c r="A2001" s="6" t="s">
        <v>28360</v>
      </c>
      <c r="B2001" s="6" t="s">
        <v>112</v>
      </c>
      <c r="C2001" s="6" t="s">
        <v>4331</v>
      </c>
      <c r="D2001" s="6" t="s">
        <v>37</v>
      </c>
      <c r="E2001" s="6" t="s">
        <v>416</v>
      </c>
      <c r="F2001" s="6" t="s">
        <v>4332</v>
      </c>
      <c r="G2001" s="6" t="s">
        <v>28361</v>
      </c>
    </row>
    <row r="2002">
      <c r="A2002" s="6" t="s">
        <v>28362</v>
      </c>
      <c r="B2002" s="6" t="s">
        <v>112</v>
      </c>
      <c r="C2002" s="6" t="s">
        <v>4331</v>
      </c>
      <c r="D2002" s="6" t="s">
        <v>1011</v>
      </c>
      <c r="E2002" s="6" t="s">
        <v>24821</v>
      </c>
      <c r="F2002" s="6" t="s">
        <v>4332</v>
      </c>
      <c r="G2002" s="6" t="s">
        <v>28361</v>
      </c>
    </row>
    <row r="2003">
      <c r="A2003" s="6" t="s">
        <v>28363</v>
      </c>
      <c r="B2003" s="6" t="s">
        <v>112</v>
      </c>
      <c r="C2003" s="6" t="s">
        <v>4334</v>
      </c>
      <c r="D2003" s="6" t="s">
        <v>1011</v>
      </c>
      <c r="E2003" s="6" t="s">
        <v>24821</v>
      </c>
      <c r="F2003" s="6" t="s">
        <v>25549</v>
      </c>
      <c r="G2003" s="6" t="s">
        <v>28364</v>
      </c>
    </row>
    <row r="2004">
      <c r="A2004" s="6" t="s">
        <v>28365</v>
      </c>
      <c r="B2004" s="6" t="s">
        <v>112</v>
      </c>
      <c r="C2004" s="6" t="s">
        <v>4336</v>
      </c>
      <c r="D2004" s="6" t="s">
        <v>1011</v>
      </c>
      <c r="E2004" s="6" t="s">
        <v>416</v>
      </c>
      <c r="F2004" s="6" t="s">
        <v>1040</v>
      </c>
      <c r="G2004" s="6" t="s">
        <v>28366</v>
      </c>
    </row>
    <row r="2005">
      <c r="A2005" s="6" t="s">
        <v>28367</v>
      </c>
      <c r="B2005" s="6" t="s">
        <v>112</v>
      </c>
      <c r="C2005" s="6" t="s">
        <v>4340</v>
      </c>
      <c r="D2005" s="6" t="s">
        <v>1011</v>
      </c>
      <c r="E2005" s="6" t="s">
        <v>416</v>
      </c>
      <c r="F2005" s="6" t="s">
        <v>4341</v>
      </c>
      <c r="G2005" s="6" t="s">
        <v>28368</v>
      </c>
    </row>
    <row r="2006">
      <c r="A2006" s="6" t="s">
        <v>28369</v>
      </c>
      <c r="B2006" s="6" t="s">
        <v>112</v>
      </c>
      <c r="C2006" s="6" t="s">
        <v>4345</v>
      </c>
      <c r="D2006" s="6" t="s">
        <v>1011</v>
      </c>
      <c r="E2006" s="6" t="s">
        <v>416</v>
      </c>
      <c r="F2006" s="6" t="s">
        <v>1008</v>
      </c>
      <c r="G2006" s="6" t="s">
        <v>28370</v>
      </c>
    </row>
    <row r="2007">
      <c r="A2007" s="6" t="s">
        <v>28371</v>
      </c>
      <c r="B2007" s="6" t="s">
        <v>112</v>
      </c>
      <c r="C2007" s="6" t="s">
        <v>4350</v>
      </c>
      <c r="D2007" s="6" t="s">
        <v>37</v>
      </c>
      <c r="E2007" s="6" t="s">
        <v>416</v>
      </c>
      <c r="F2007" s="6" t="s">
        <v>4351</v>
      </c>
      <c r="G2007" s="6" t="s">
        <v>28372</v>
      </c>
    </row>
    <row r="2008">
      <c r="A2008" s="6" t="s">
        <v>28373</v>
      </c>
      <c r="B2008" s="6" t="s">
        <v>112</v>
      </c>
      <c r="C2008" s="6" t="s">
        <v>4350</v>
      </c>
      <c r="D2008" s="6" t="s">
        <v>1011</v>
      </c>
      <c r="E2008" s="6" t="s">
        <v>24821</v>
      </c>
      <c r="F2008" s="6" t="s">
        <v>4351</v>
      </c>
      <c r="G2008" s="6" t="s">
        <v>28372</v>
      </c>
    </row>
    <row r="2009">
      <c r="A2009" s="6" t="s">
        <v>28374</v>
      </c>
      <c r="B2009" s="6" t="s">
        <v>112</v>
      </c>
      <c r="C2009" s="6" t="s">
        <v>4353</v>
      </c>
      <c r="D2009" s="6" t="s">
        <v>1011</v>
      </c>
      <c r="E2009" s="6" t="s">
        <v>24821</v>
      </c>
      <c r="F2009" s="6" t="s">
        <v>28375</v>
      </c>
      <c r="G2009" s="6" t="s">
        <v>28376</v>
      </c>
    </row>
    <row r="2010">
      <c r="A2010" s="6" t="s">
        <v>28377</v>
      </c>
      <c r="B2010" s="6" t="s">
        <v>112</v>
      </c>
      <c r="C2010" s="6" t="s">
        <v>4355</v>
      </c>
      <c r="D2010" s="6" t="s">
        <v>1011</v>
      </c>
      <c r="E2010" s="6" t="s">
        <v>416</v>
      </c>
      <c r="F2010" s="6" t="s">
        <v>1008</v>
      </c>
      <c r="G2010" s="6" t="s">
        <v>28378</v>
      </c>
    </row>
    <row r="2011">
      <c r="A2011" s="6" t="s">
        <v>28379</v>
      </c>
      <c r="B2011" s="6" t="s">
        <v>112</v>
      </c>
      <c r="C2011" s="6" t="s">
        <v>4357</v>
      </c>
      <c r="D2011" s="6" t="s">
        <v>37</v>
      </c>
      <c r="E2011" s="6" t="s">
        <v>24821</v>
      </c>
      <c r="F2011" s="6" t="s">
        <v>4358</v>
      </c>
      <c r="G2011" s="6" t="s">
        <v>28380</v>
      </c>
    </row>
    <row r="2012">
      <c r="A2012" s="6" t="s">
        <v>28381</v>
      </c>
      <c r="B2012" s="6" t="s">
        <v>112</v>
      </c>
      <c r="C2012" s="6" t="s">
        <v>4357</v>
      </c>
      <c r="D2012" s="6" t="s">
        <v>1011</v>
      </c>
      <c r="E2012" s="6" t="s">
        <v>416</v>
      </c>
      <c r="F2012" s="6" t="s">
        <v>4358</v>
      </c>
      <c r="G2012" s="6" t="s">
        <v>28380</v>
      </c>
    </row>
    <row r="2013">
      <c r="A2013" s="6" t="s">
        <v>28382</v>
      </c>
      <c r="B2013" s="6" t="s">
        <v>112</v>
      </c>
      <c r="C2013" s="6" t="s">
        <v>4360</v>
      </c>
      <c r="D2013" s="6" t="s">
        <v>37</v>
      </c>
      <c r="E2013" s="6" t="s">
        <v>416</v>
      </c>
      <c r="F2013" s="6" t="s">
        <v>4361</v>
      </c>
      <c r="G2013" s="6" t="s">
        <v>28383</v>
      </c>
    </row>
    <row r="2014">
      <c r="A2014" s="6" t="s">
        <v>28384</v>
      </c>
      <c r="B2014" s="6" t="s">
        <v>112</v>
      </c>
      <c r="C2014" s="6" t="s">
        <v>4360</v>
      </c>
      <c r="D2014" s="6" t="s">
        <v>1011</v>
      </c>
      <c r="E2014" s="6" t="s">
        <v>24821</v>
      </c>
      <c r="F2014" s="6" t="s">
        <v>4361</v>
      </c>
      <c r="G2014" s="6" t="s">
        <v>28383</v>
      </c>
    </row>
    <row r="2015">
      <c r="A2015" s="6" t="s">
        <v>28385</v>
      </c>
      <c r="B2015" s="6" t="s">
        <v>112</v>
      </c>
      <c r="C2015" s="6" t="s">
        <v>4363</v>
      </c>
      <c r="D2015" s="6" t="s">
        <v>1011</v>
      </c>
      <c r="E2015" s="6" t="s">
        <v>24821</v>
      </c>
      <c r="F2015" s="6" t="s">
        <v>28375</v>
      </c>
      <c r="G2015" s="6" t="s">
        <v>28386</v>
      </c>
    </row>
    <row r="2016">
      <c r="A2016" s="6" t="s">
        <v>28387</v>
      </c>
      <c r="B2016" s="6" t="s">
        <v>112</v>
      </c>
      <c r="C2016" s="6" t="s">
        <v>4365</v>
      </c>
      <c r="D2016" s="6" t="s">
        <v>1011</v>
      </c>
      <c r="E2016" s="6" t="s">
        <v>416</v>
      </c>
      <c r="F2016" s="6" t="s">
        <v>1008</v>
      </c>
      <c r="G2016" s="6" t="s">
        <v>28388</v>
      </c>
    </row>
    <row r="2017">
      <c r="A2017" s="6" t="s">
        <v>28389</v>
      </c>
      <c r="B2017" s="6" t="s">
        <v>112</v>
      </c>
      <c r="C2017" s="6" t="s">
        <v>4367</v>
      </c>
      <c r="D2017" s="6" t="s">
        <v>1011</v>
      </c>
      <c r="E2017" s="6" t="s">
        <v>416</v>
      </c>
      <c r="F2017" s="6" t="s">
        <v>4368</v>
      </c>
      <c r="G2017" s="6" t="s">
        <v>28390</v>
      </c>
    </row>
    <row r="2018">
      <c r="A2018" s="6" t="s">
        <v>28391</v>
      </c>
      <c r="B2018" s="6" t="s">
        <v>112</v>
      </c>
      <c r="C2018" s="6" t="s">
        <v>4367</v>
      </c>
      <c r="D2018" s="6" t="s">
        <v>37</v>
      </c>
      <c r="E2018" s="6" t="s">
        <v>24821</v>
      </c>
      <c r="F2018" s="6" t="s">
        <v>4368</v>
      </c>
      <c r="G2018" s="6" t="s">
        <v>28390</v>
      </c>
    </row>
    <row r="2019">
      <c r="A2019" s="6" t="s">
        <v>28392</v>
      </c>
      <c r="B2019" s="6" t="s">
        <v>112</v>
      </c>
      <c r="C2019" s="6" t="s">
        <v>4370</v>
      </c>
      <c r="D2019" s="6" t="s">
        <v>37</v>
      </c>
      <c r="E2019" s="6" t="s">
        <v>416</v>
      </c>
      <c r="F2019" s="6" t="s">
        <v>4371</v>
      </c>
      <c r="G2019" s="6" t="s">
        <v>28393</v>
      </c>
    </row>
    <row r="2020">
      <c r="A2020" s="6" t="s">
        <v>28394</v>
      </c>
      <c r="B2020" s="6" t="s">
        <v>112</v>
      </c>
      <c r="C2020" s="6" t="s">
        <v>4370</v>
      </c>
      <c r="D2020" s="6" t="s">
        <v>1011</v>
      </c>
      <c r="E2020" s="6" t="s">
        <v>24821</v>
      </c>
      <c r="F2020" s="6" t="s">
        <v>4371</v>
      </c>
      <c r="G2020" s="6" t="s">
        <v>28393</v>
      </c>
    </row>
    <row r="2021">
      <c r="A2021" s="6" t="s">
        <v>28395</v>
      </c>
      <c r="B2021" s="6" t="s">
        <v>112</v>
      </c>
      <c r="C2021" s="6" t="s">
        <v>4373</v>
      </c>
      <c r="D2021" s="6" t="s">
        <v>1011</v>
      </c>
      <c r="E2021" s="6" t="s">
        <v>24821</v>
      </c>
      <c r="F2021" s="6" t="s">
        <v>28375</v>
      </c>
      <c r="G2021" s="6" t="s">
        <v>28396</v>
      </c>
    </row>
    <row r="2022">
      <c r="A2022" s="6" t="s">
        <v>28397</v>
      </c>
      <c r="B2022" s="6" t="s">
        <v>112</v>
      </c>
      <c r="C2022" s="6" t="s">
        <v>4375</v>
      </c>
      <c r="D2022" s="6" t="s">
        <v>1011</v>
      </c>
      <c r="E2022" s="6" t="s">
        <v>416</v>
      </c>
      <c r="F2022" s="6" t="s">
        <v>1008</v>
      </c>
      <c r="G2022" s="6" t="s">
        <v>28398</v>
      </c>
    </row>
    <row r="2023">
      <c r="A2023" s="6" t="s">
        <v>28399</v>
      </c>
      <c r="B2023" s="6" t="s">
        <v>112</v>
      </c>
      <c r="C2023" s="6" t="s">
        <v>4377</v>
      </c>
      <c r="D2023" s="6" t="s">
        <v>37</v>
      </c>
      <c r="E2023" s="6" t="s">
        <v>24821</v>
      </c>
      <c r="F2023" s="6" t="s">
        <v>4378</v>
      </c>
      <c r="G2023" s="6" t="s">
        <v>28400</v>
      </c>
    </row>
    <row r="2024">
      <c r="A2024" s="6" t="s">
        <v>28401</v>
      </c>
      <c r="B2024" s="6" t="s">
        <v>112</v>
      </c>
      <c r="C2024" s="6" t="s">
        <v>4377</v>
      </c>
      <c r="D2024" s="6" t="s">
        <v>1011</v>
      </c>
      <c r="E2024" s="6" t="s">
        <v>416</v>
      </c>
      <c r="F2024" s="6" t="s">
        <v>4378</v>
      </c>
      <c r="G2024" s="6" t="s">
        <v>28400</v>
      </c>
    </row>
    <row r="2025">
      <c r="A2025" s="6" t="s">
        <v>28402</v>
      </c>
      <c r="B2025" s="6" t="s">
        <v>112</v>
      </c>
      <c r="C2025" s="6" t="s">
        <v>4380</v>
      </c>
      <c r="D2025" s="6" t="s">
        <v>37</v>
      </c>
      <c r="E2025" s="6" t="s">
        <v>416</v>
      </c>
      <c r="F2025" s="6" t="s">
        <v>4381</v>
      </c>
      <c r="G2025" s="6" t="s">
        <v>28403</v>
      </c>
    </row>
    <row r="2026">
      <c r="A2026" s="6" t="s">
        <v>28404</v>
      </c>
      <c r="B2026" s="6" t="s">
        <v>112</v>
      </c>
      <c r="C2026" s="6" t="s">
        <v>4380</v>
      </c>
      <c r="D2026" s="6" t="s">
        <v>1011</v>
      </c>
      <c r="E2026" s="6" t="s">
        <v>24821</v>
      </c>
      <c r="F2026" s="6" t="s">
        <v>4381</v>
      </c>
      <c r="G2026" s="6" t="s">
        <v>28403</v>
      </c>
    </row>
    <row r="2027">
      <c r="A2027" s="6" t="s">
        <v>28405</v>
      </c>
      <c r="B2027" s="6" t="s">
        <v>112</v>
      </c>
      <c r="C2027" s="6" t="s">
        <v>4383</v>
      </c>
      <c r="D2027" s="6" t="s">
        <v>1011</v>
      </c>
      <c r="E2027" s="6" t="s">
        <v>24821</v>
      </c>
      <c r="F2027" s="6" t="s">
        <v>28375</v>
      </c>
      <c r="G2027" s="6" t="s">
        <v>28406</v>
      </c>
    </row>
    <row r="2028">
      <c r="A2028" s="6" t="s">
        <v>28407</v>
      </c>
      <c r="B2028" s="6" t="s">
        <v>112</v>
      </c>
      <c r="C2028" s="6" t="s">
        <v>4385</v>
      </c>
      <c r="D2028" s="6" t="s">
        <v>1011</v>
      </c>
      <c r="E2028" s="6" t="s">
        <v>416</v>
      </c>
      <c r="F2028" s="6" t="s">
        <v>1008</v>
      </c>
      <c r="G2028" s="6" t="s">
        <v>28408</v>
      </c>
    </row>
    <row r="2029">
      <c r="A2029" s="6" t="s">
        <v>28409</v>
      </c>
      <c r="B2029" s="6" t="s">
        <v>112</v>
      </c>
      <c r="C2029" s="6" t="s">
        <v>4387</v>
      </c>
      <c r="D2029" s="6" t="s">
        <v>37</v>
      </c>
      <c r="E2029" s="6" t="s">
        <v>24821</v>
      </c>
      <c r="F2029" s="6" t="s">
        <v>4388</v>
      </c>
      <c r="G2029" s="6" t="s">
        <v>28410</v>
      </c>
    </row>
    <row r="2030">
      <c r="A2030" s="6" t="s">
        <v>28411</v>
      </c>
      <c r="B2030" s="6" t="s">
        <v>112</v>
      </c>
      <c r="C2030" s="6" t="s">
        <v>4387</v>
      </c>
      <c r="D2030" s="6" t="s">
        <v>1011</v>
      </c>
      <c r="E2030" s="6" t="s">
        <v>416</v>
      </c>
      <c r="F2030" s="6" t="s">
        <v>4388</v>
      </c>
      <c r="G2030" s="6" t="s">
        <v>28410</v>
      </c>
    </row>
    <row r="2031">
      <c r="A2031" s="6" t="s">
        <v>28412</v>
      </c>
      <c r="B2031" s="6" t="s">
        <v>112</v>
      </c>
      <c r="C2031" s="6" t="s">
        <v>4390</v>
      </c>
      <c r="D2031" s="6" t="s">
        <v>37</v>
      </c>
      <c r="E2031" s="6" t="s">
        <v>416</v>
      </c>
      <c r="F2031" s="6" t="s">
        <v>4391</v>
      </c>
      <c r="G2031" s="6" t="s">
        <v>28413</v>
      </c>
    </row>
    <row r="2032">
      <c r="A2032" s="6" t="s">
        <v>28414</v>
      </c>
      <c r="B2032" s="6" t="s">
        <v>112</v>
      </c>
      <c r="C2032" s="6" t="s">
        <v>4390</v>
      </c>
      <c r="D2032" s="6" t="s">
        <v>1011</v>
      </c>
      <c r="E2032" s="6" t="s">
        <v>24821</v>
      </c>
      <c r="F2032" s="6" t="s">
        <v>4391</v>
      </c>
      <c r="G2032" s="6" t="s">
        <v>28413</v>
      </c>
    </row>
    <row r="2033">
      <c r="A2033" s="6" t="s">
        <v>28415</v>
      </c>
      <c r="B2033" s="6" t="s">
        <v>112</v>
      </c>
      <c r="C2033" s="6" t="s">
        <v>4393</v>
      </c>
      <c r="D2033" s="6" t="s">
        <v>1011</v>
      </c>
      <c r="E2033" s="6" t="s">
        <v>24821</v>
      </c>
      <c r="F2033" s="6" t="s">
        <v>28375</v>
      </c>
      <c r="G2033" s="6" t="s">
        <v>28416</v>
      </c>
    </row>
    <row r="2034">
      <c r="A2034" s="6" t="s">
        <v>28417</v>
      </c>
      <c r="B2034" s="6" t="s">
        <v>112</v>
      </c>
      <c r="C2034" s="6" t="s">
        <v>4395</v>
      </c>
      <c r="D2034" s="6" t="s">
        <v>1011</v>
      </c>
      <c r="E2034" s="6" t="s">
        <v>416</v>
      </c>
      <c r="F2034" s="6" t="s">
        <v>1040</v>
      </c>
      <c r="G2034" s="6" t="s">
        <v>28418</v>
      </c>
    </row>
    <row r="2035">
      <c r="A2035" s="6" t="s">
        <v>28419</v>
      </c>
      <c r="B2035" s="6" t="s">
        <v>112</v>
      </c>
      <c r="C2035" s="6" t="s">
        <v>4399</v>
      </c>
      <c r="D2035" s="6" t="s">
        <v>1011</v>
      </c>
      <c r="E2035" s="6" t="s">
        <v>416</v>
      </c>
      <c r="F2035" s="6" t="s">
        <v>4400</v>
      </c>
      <c r="G2035" s="6" t="s">
        <v>28420</v>
      </c>
    </row>
    <row r="2036">
      <c r="A2036" s="6" t="s">
        <v>28421</v>
      </c>
      <c r="B2036" s="6" t="s">
        <v>112</v>
      </c>
      <c r="C2036" s="6" t="s">
        <v>4404</v>
      </c>
      <c r="D2036" s="6" t="s">
        <v>37</v>
      </c>
      <c r="E2036" s="6" t="s">
        <v>24821</v>
      </c>
      <c r="F2036" s="6" t="s">
        <v>4405</v>
      </c>
      <c r="G2036" s="6" t="s">
        <v>28422</v>
      </c>
    </row>
    <row r="2037">
      <c r="A2037" s="6" t="s">
        <v>28423</v>
      </c>
      <c r="B2037" s="6" t="s">
        <v>112</v>
      </c>
      <c r="C2037" s="6" t="s">
        <v>4404</v>
      </c>
      <c r="D2037" s="6" t="s">
        <v>1011</v>
      </c>
      <c r="E2037" s="6" t="s">
        <v>416</v>
      </c>
      <c r="F2037" s="6" t="s">
        <v>4405</v>
      </c>
      <c r="G2037" s="6" t="s">
        <v>28422</v>
      </c>
    </row>
    <row r="2038">
      <c r="A2038" s="6" t="s">
        <v>28424</v>
      </c>
      <c r="B2038" s="6" t="s">
        <v>112</v>
      </c>
      <c r="C2038" s="6" t="s">
        <v>4410</v>
      </c>
      <c r="D2038" s="6" t="s">
        <v>37</v>
      </c>
      <c r="E2038" s="6" t="s">
        <v>416</v>
      </c>
      <c r="F2038" s="6" t="s">
        <v>4411</v>
      </c>
      <c r="G2038" s="6" t="s">
        <v>28425</v>
      </c>
    </row>
    <row r="2039">
      <c r="A2039" s="6" t="s">
        <v>28426</v>
      </c>
      <c r="B2039" s="6" t="s">
        <v>112</v>
      </c>
      <c r="C2039" s="6" t="s">
        <v>4410</v>
      </c>
      <c r="D2039" s="6" t="s">
        <v>1011</v>
      </c>
      <c r="E2039" s="6" t="s">
        <v>24821</v>
      </c>
      <c r="F2039" s="6" t="s">
        <v>4411</v>
      </c>
      <c r="G2039" s="6" t="s">
        <v>28425</v>
      </c>
    </row>
    <row r="2040">
      <c r="A2040" s="6" t="s">
        <v>28427</v>
      </c>
      <c r="B2040" s="6" t="s">
        <v>112</v>
      </c>
      <c r="C2040" s="6" t="s">
        <v>4413</v>
      </c>
      <c r="D2040" s="6" t="s">
        <v>1011</v>
      </c>
      <c r="E2040" s="6" t="s">
        <v>24821</v>
      </c>
      <c r="F2040" s="6" t="s">
        <v>28428</v>
      </c>
      <c r="G2040" s="6" t="s">
        <v>28429</v>
      </c>
    </row>
    <row r="2041">
      <c r="A2041" s="6" t="s">
        <v>28430</v>
      </c>
      <c r="B2041" s="6" t="s">
        <v>112</v>
      </c>
      <c r="C2041" s="6" t="s">
        <v>4415</v>
      </c>
      <c r="D2041" s="6" t="s">
        <v>1011</v>
      </c>
      <c r="E2041" s="6" t="s">
        <v>416</v>
      </c>
      <c r="F2041" s="6" t="s">
        <v>1040</v>
      </c>
      <c r="G2041" s="6" t="s">
        <v>28431</v>
      </c>
    </row>
    <row r="2042">
      <c r="A2042" s="6" t="s">
        <v>28432</v>
      </c>
      <c r="B2042" s="6" t="s">
        <v>112</v>
      </c>
      <c r="C2042" s="6" t="s">
        <v>4419</v>
      </c>
      <c r="D2042" s="6" t="s">
        <v>37</v>
      </c>
      <c r="E2042" s="6" t="s">
        <v>24821</v>
      </c>
      <c r="F2042" s="6" t="s">
        <v>4420</v>
      </c>
      <c r="G2042" s="6" t="s">
        <v>28433</v>
      </c>
    </row>
    <row r="2043">
      <c r="A2043" s="6" t="s">
        <v>28434</v>
      </c>
      <c r="B2043" s="6" t="s">
        <v>112</v>
      </c>
      <c r="C2043" s="6" t="s">
        <v>4419</v>
      </c>
      <c r="D2043" s="6" t="s">
        <v>1011</v>
      </c>
      <c r="E2043" s="6" t="s">
        <v>416</v>
      </c>
      <c r="F2043" s="6" t="s">
        <v>4420</v>
      </c>
      <c r="G2043" s="6" t="s">
        <v>28433</v>
      </c>
    </row>
    <row r="2044">
      <c r="A2044" s="6" t="s">
        <v>28435</v>
      </c>
      <c r="B2044" s="6" t="s">
        <v>115</v>
      </c>
      <c r="C2044" s="6" t="s">
        <v>4426</v>
      </c>
      <c r="D2044" s="6" t="s">
        <v>414</v>
      </c>
      <c r="E2044" s="6" t="s">
        <v>24821</v>
      </c>
      <c r="F2044" s="6" t="s">
        <v>24822</v>
      </c>
      <c r="G2044" s="6" t="s">
        <v>28436</v>
      </c>
    </row>
    <row r="2045">
      <c r="A2045" s="6" t="s">
        <v>28437</v>
      </c>
      <c r="B2045" s="6" t="s">
        <v>115</v>
      </c>
      <c r="C2045" s="6" t="s">
        <v>4428</v>
      </c>
      <c r="D2045" s="6" t="s">
        <v>37</v>
      </c>
      <c r="E2045" s="6" t="s">
        <v>24821</v>
      </c>
      <c r="F2045" s="6" t="s">
        <v>24825</v>
      </c>
      <c r="G2045" s="6" t="s">
        <v>28438</v>
      </c>
    </row>
    <row r="2046">
      <c r="A2046" s="6" t="s">
        <v>28439</v>
      </c>
      <c r="B2046" s="6" t="s">
        <v>115</v>
      </c>
      <c r="C2046" s="6" t="s">
        <v>4428</v>
      </c>
      <c r="D2046" s="6" t="s">
        <v>414</v>
      </c>
      <c r="E2046" s="6" t="s">
        <v>416</v>
      </c>
      <c r="F2046" s="6" t="s">
        <v>417</v>
      </c>
      <c r="G2046" s="6" t="s">
        <v>28438</v>
      </c>
    </row>
    <row r="2047">
      <c r="A2047" s="6" t="s">
        <v>28440</v>
      </c>
      <c r="B2047" s="6" t="s">
        <v>115</v>
      </c>
      <c r="C2047" s="6" t="s">
        <v>4430</v>
      </c>
      <c r="D2047" s="6" t="s">
        <v>37</v>
      </c>
      <c r="E2047" s="6" t="s">
        <v>416</v>
      </c>
      <c r="F2047" s="6" t="s">
        <v>4431</v>
      </c>
      <c r="G2047" s="6" t="s">
        <v>28441</v>
      </c>
    </row>
    <row r="2048">
      <c r="A2048" s="6" t="s">
        <v>28442</v>
      </c>
      <c r="B2048" s="6" t="s">
        <v>115</v>
      </c>
      <c r="C2048" s="6" t="s">
        <v>4430</v>
      </c>
      <c r="D2048" s="6" t="s">
        <v>414</v>
      </c>
      <c r="E2048" s="6" t="s">
        <v>24821</v>
      </c>
      <c r="F2048" s="6" t="s">
        <v>4431</v>
      </c>
      <c r="G2048" s="6" t="s">
        <v>28441</v>
      </c>
    </row>
    <row r="2049">
      <c r="A2049" s="6" t="s">
        <v>28443</v>
      </c>
      <c r="B2049" s="6" t="s">
        <v>115</v>
      </c>
      <c r="C2049" s="6" t="s">
        <v>4433</v>
      </c>
      <c r="D2049" s="6" t="s">
        <v>414</v>
      </c>
      <c r="E2049" s="6" t="s">
        <v>24821</v>
      </c>
      <c r="F2049" s="6" t="s">
        <v>24822</v>
      </c>
      <c r="G2049" s="6" t="s">
        <v>28444</v>
      </c>
    </row>
    <row r="2050">
      <c r="A2050" s="6" t="s">
        <v>28445</v>
      </c>
      <c r="B2050" s="6" t="s">
        <v>115</v>
      </c>
      <c r="C2050" s="6" t="s">
        <v>4435</v>
      </c>
      <c r="D2050" s="6" t="s">
        <v>37</v>
      </c>
      <c r="E2050" s="6" t="s">
        <v>24821</v>
      </c>
      <c r="F2050" s="6" t="s">
        <v>24834</v>
      </c>
      <c r="G2050" s="6" t="s">
        <v>28446</v>
      </c>
    </row>
    <row r="2051">
      <c r="A2051" s="6" t="s">
        <v>28447</v>
      </c>
      <c r="B2051" s="6" t="s">
        <v>115</v>
      </c>
      <c r="C2051" s="6" t="s">
        <v>4435</v>
      </c>
      <c r="D2051" s="6" t="s">
        <v>414</v>
      </c>
      <c r="E2051" s="6" t="s">
        <v>416</v>
      </c>
      <c r="F2051" s="6" t="s">
        <v>426</v>
      </c>
      <c r="G2051" s="6" t="s">
        <v>28446</v>
      </c>
    </row>
    <row r="2052">
      <c r="A2052" s="6" t="s">
        <v>28448</v>
      </c>
      <c r="B2052" s="6" t="s">
        <v>115</v>
      </c>
      <c r="C2052" s="6" t="s">
        <v>4437</v>
      </c>
      <c r="D2052" s="6" t="s">
        <v>37</v>
      </c>
      <c r="E2052" s="6" t="s">
        <v>416</v>
      </c>
      <c r="F2052" s="6" t="s">
        <v>4438</v>
      </c>
      <c r="G2052" s="6" t="s">
        <v>28449</v>
      </c>
    </row>
    <row r="2053">
      <c r="A2053" s="6" t="s">
        <v>28450</v>
      </c>
      <c r="B2053" s="6" t="s">
        <v>115</v>
      </c>
      <c r="C2053" s="6" t="s">
        <v>4437</v>
      </c>
      <c r="D2053" s="6" t="s">
        <v>414</v>
      </c>
      <c r="E2053" s="6" t="s">
        <v>24821</v>
      </c>
      <c r="F2053" s="6" t="s">
        <v>4438</v>
      </c>
      <c r="G2053" s="6" t="s">
        <v>28449</v>
      </c>
    </row>
    <row r="2054">
      <c r="A2054" s="6" t="s">
        <v>28451</v>
      </c>
      <c r="B2054" s="6" t="s">
        <v>115</v>
      </c>
      <c r="C2054" s="6" t="s">
        <v>4440</v>
      </c>
      <c r="D2054" s="6" t="s">
        <v>414</v>
      </c>
      <c r="E2054" s="6" t="s">
        <v>24821</v>
      </c>
      <c r="F2054" s="6" t="s">
        <v>24822</v>
      </c>
      <c r="G2054" s="6" t="s">
        <v>28452</v>
      </c>
    </row>
    <row r="2055">
      <c r="A2055" s="6" t="s">
        <v>28453</v>
      </c>
      <c r="B2055" s="6" t="s">
        <v>115</v>
      </c>
      <c r="C2055" s="6" t="s">
        <v>4442</v>
      </c>
      <c r="D2055" s="6" t="s">
        <v>37</v>
      </c>
      <c r="E2055" s="6" t="s">
        <v>24821</v>
      </c>
      <c r="F2055" s="6" t="s">
        <v>4861</v>
      </c>
      <c r="G2055" s="6" t="s">
        <v>28454</v>
      </c>
    </row>
    <row r="2056">
      <c r="A2056" s="6" t="s">
        <v>28455</v>
      </c>
      <c r="B2056" s="6" t="s">
        <v>115</v>
      </c>
      <c r="C2056" s="6" t="s">
        <v>4442</v>
      </c>
      <c r="D2056" s="6" t="s">
        <v>414</v>
      </c>
      <c r="E2056" s="6" t="s">
        <v>416</v>
      </c>
      <c r="F2056" s="6" t="s">
        <v>4443</v>
      </c>
      <c r="G2056" s="6" t="s">
        <v>28454</v>
      </c>
    </row>
    <row r="2057">
      <c r="A2057" s="6" t="s">
        <v>28456</v>
      </c>
      <c r="B2057" s="6" t="s">
        <v>115</v>
      </c>
      <c r="C2057" s="6" t="s">
        <v>4445</v>
      </c>
      <c r="D2057" s="6" t="s">
        <v>37</v>
      </c>
      <c r="E2057" s="6" t="s">
        <v>416</v>
      </c>
      <c r="F2057" s="6" t="s">
        <v>4446</v>
      </c>
      <c r="G2057" s="6" t="s">
        <v>4447</v>
      </c>
    </row>
    <row r="2058">
      <c r="A2058" s="6" t="s">
        <v>28457</v>
      </c>
      <c r="B2058" s="6" t="s">
        <v>115</v>
      </c>
      <c r="C2058" s="6" t="s">
        <v>4445</v>
      </c>
      <c r="D2058" s="6" t="s">
        <v>414</v>
      </c>
      <c r="E2058" s="6" t="s">
        <v>24821</v>
      </c>
      <c r="F2058" s="6" t="s">
        <v>4446</v>
      </c>
      <c r="G2058" s="6" t="s">
        <v>4447</v>
      </c>
    </row>
    <row r="2059">
      <c r="A2059" s="6" t="s">
        <v>28458</v>
      </c>
      <c r="B2059" s="6" t="s">
        <v>115</v>
      </c>
      <c r="C2059" s="6" t="s">
        <v>4448</v>
      </c>
      <c r="D2059" s="6" t="s">
        <v>414</v>
      </c>
      <c r="E2059" s="6" t="s">
        <v>24821</v>
      </c>
      <c r="F2059" s="6" t="s">
        <v>24822</v>
      </c>
      <c r="G2059" s="6" t="s">
        <v>28459</v>
      </c>
    </row>
    <row r="2060">
      <c r="A2060" s="6" t="s">
        <v>28460</v>
      </c>
      <c r="B2060" s="6" t="s">
        <v>115</v>
      </c>
      <c r="C2060" s="6" t="s">
        <v>4450</v>
      </c>
      <c r="D2060" s="6" t="s">
        <v>37</v>
      </c>
      <c r="E2060" s="6" t="s">
        <v>24821</v>
      </c>
      <c r="F2060" s="6" t="s">
        <v>28461</v>
      </c>
      <c r="G2060" s="6" t="s">
        <v>28462</v>
      </c>
    </row>
    <row r="2061">
      <c r="A2061" s="6" t="s">
        <v>28463</v>
      </c>
      <c r="B2061" s="6" t="s">
        <v>115</v>
      </c>
      <c r="C2061" s="6" t="s">
        <v>4450</v>
      </c>
      <c r="D2061" s="6" t="s">
        <v>414</v>
      </c>
      <c r="E2061" s="6" t="s">
        <v>416</v>
      </c>
      <c r="F2061" s="6" t="s">
        <v>4451</v>
      </c>
      <c r="G2061" s="6" t="s">
        <v>28462</v>
      </c>
    </row>
    <row r="2062">
      <c r="A2062" s="6" t="s">
        <v>28464</v>
      </c>
      <c r="B2062" s="6" t="s">
        <v>115</v>
      </c>
      <c r="C2062" s="6" t="s">
        <v>4453</v>
      </c>
      <c r="D2062" s="6" t="s">
        <v>37</v>
      </c>
      <c r="E2062" s="6" t="s">
        <v>416</v>
      </c>
      <c r="F2062" s="6" t="s">
        <v>4454</v>
      </c>
      <c r="G2062" s="6" t="s">
        <v>28465</v>
      </c>
    </row>
    <row r="2063">
      <c r="A2063" s="6" t="s">
        <v>28466</v>
      </c>
      <c r="B2063" s="6" t="s">
        <v>115</v>
      </c>
      <c r="C2063" s="6" t="s">
        <v>4453</v>
      </c>
      <c r="D2063" s="6" t="s">
        <v>414</v>
      </c>
      <c r="E2063" s="6" t="s">
        <v>24821</v>
      </c>
      <c r="F2063" s="6" t="s">
        <v>4454</v>
      </c>
      <c r="G2063" s="6" t="s">
        <v>28465</v>
      </c>
    </row>
    <row r="2064">
      <c r="A2064" s="6" t="s">
        <v>28467</v>
      </c>
      <c r="B2064" s="6" t="s">
        <v>115</v>
      </c>
      <c r="C2064" s="6" t="s">
        <v>4456</v>
      </c>
      <c r="D2064" s="6" t="s">
        <v>414</v>
      </c>
      <c r="E2064" s="6" t="s">
        <v>24821</v>
      </c>
      <c r="F2064" s="6" t="s">
        <v>24822</v>
      </c>
      <c r="G2064" s="6" t="s">
        <v>28468</v>
      </c>
    </row>
    <row r="2065">
      <c r="A2065" s="6" t="s">
        <v>28469</v>
      </c>
      <c r="B2065" s="6" t="s">
        <v>115</v>
      </c>
      <c r="C2065" s="6" t="s">
        <v>4458</v>
      </c>
      <c r="D2065" s="6" t="s">
        <v>37</v>
      </c>
      <c r="E2065" s="6" t="s">
        <v>24821</v>
      </c>
      <c r="F2065" s="6" t="s">
        <v>28470</v>
      </c>
      <c r="G2065" s="6" t="s">
        <v>28471</v>
      </c>
    </row>
    <row r="2066">
      <c r="A2066" s="6" t="s">
        <v>28472</v>
      </c>
      <c r="B2066" s="6" t="s">
        <v>115</v>
      </c>
      <c r="C2066" s="6" t="s">
        <v>4458</v>
      </c>
      <c r="D2066" s="6" t="s">
        <v>414</v>
      </c>
      <c r="E2066" s="6" t="s">
        <v>416</v>
      </c>
      <c r="F2066" s="6" t="s">
        <v>4459</v>
      </c>
      <c r="G2066" s="6" t="s">
        <v>28471</v>
      </c>
    </row>
    <row r="2067">
      <c r="A2067" s="6" t="s">
        <v>28473</v>
      </c>
      <c r="B2067" s="6" t="s">
        <v>115</v>
      </c>
      <c r="C2067" s="6" t="s">
        <v>4468</v>
      </c>
      <c r="D2067" s="6" t="s">
        <v>37</v>
      </c>
      <c r="E2067" s="6" t="s">
        <v>416</v>
      </c>
      <c r="F2067" s="6" t="s">
        <v>4469</v>
      </c>
      <c r="G2067" s="6" t="s">
        <v>4470</v>
      </c>
    </row>
    <row r="2068">
      <c r="A2068" s="6" t="s">
        <v>28474</v>
      </c>
      <c r="B2068" s="6" t="s">
        <v>115</v>
      </c>
      <c r="C2068" s="6" t="s">
        <v>4468</v>
      </c>
      <c r="D2068" s="6" t="s">
        <v>414</v>
      </c>
      <c r="E2068" s="6" t="s">
        <v>24821</v>
      </c>
      <c r="F2068" s="6" t="s">
        <v>4469</v>
      </c>
      <c r="G2068" s="6" t="s">
        <v>4470</v>
      </c>
    </row>
    <row r="2069">
      <c r="A2069" s="6" t="s">
        <v>28475</v>
      </c>
      <c r="B2069" s="6" t="s">
        <v>115</v>
      </c>
      <c r="C2069" s="6" t="s">
        <v>4471</v>
      </c>
      <c r="D2069" s="6" t="s">
        <v>414</v>
      </c>
      <c r="E2069" s="6" t="s">
        <v>24821</v>
      </c>
      <c r="F2069" s="6" t="s">
        <v>24858</v>
      </c>
      <c r="G2069" s="6" t="s">
        <v>28476</v>
      </c>
    </row>
    <row r="2070">
      <c r="A2070" s="6" t="s">
        <v>28477</v>
      </c>
      <c r="B2070" s="6" t="s">
        <v>115</v>
      </c>
      <c r="C2070" s="6" t="s">
        <v>4473</v>
      </c>
      <c r="D2070" s="6" t="s">
        <v>37</v>
      </c>
      <c r="E2070" s="6" t="s">
        <v>24821</v>
      </c>
      <c r="F2070" s="6" t="s">
        <v>28478</v>
      </c>
      <c r="G2070" s="6" t="s">
        <v>28479</v>
      </c>
    </row>
    <row r="2071">
      <c r="A2071" s="6" t="s">
        <v>28480</v>
      </c>
      <c r="B2071" s="6" t="s">
        <v>115</v>
      </c>
      <c r="C2071" s="6" t="s">
        <v>4473</v>
      </c>
      <c r="D2071" s="6" t="s">
        <v>414</v>
      </c>
      <c r="E2071" s="6" t="s">
        <v>416</v>
      </c>
      <c r="F2071" s="6" t="s">
        <v>4474</v>
      </c>
      <c r="G2071" s="6" t="s">
        <v>28479</v>
      </c>
    </row>
    <row r="2072">
      <c r="A2072" s="6" t="s">
        <v>28481</v>
      </c>
      <c r="B2072" s="6" t="s">
        <v>115</v>
      </c>
      <c r="C2072" s="6" t="s">
        <v>4476</v>
      </c>
      <c r="D2072" s="6" t="s">
        <v>37</v>
      </c>
      <c r="E2072" s="6" t="s">
        <v>416</v>
      </c>
      <c r="F2072" s="6" t="s">
        <v>4477</v>
      </c>
      <c r="G2072" s="6" t="s">
        <v>28482</v>
      </c>
    </row>
    <row r="2073">
      <c r="A2073" s="6" t="s">
        <v>28483</v>
      </c>
      <c r="B2073" s="6" t="s">
        <v>115</v>
      </c>
      <c r="C2073" s="6" t="s">
        <v>4476</v>
      </c>
      <c r="D2073" s="6" t="s">
        <v>414</v>
      </c>
      <c r="E2073" s="6" t="s">
        <v>24821</v>
      </c>
      <c r="F2073" s="6" t="s">
        <v>4477</v>
      </c>
      <c r="G2073" s="6" t="s">
        <v>28482</v>
      </c>
    </row>
    <row r="2074">
      <c r="A2074" s="6" t="s">
        <v>28484</v>
      </c>
      <c r="B2074" s="6" t="s">
        <v>115</v>
      </c>
      <c r="C2074" s="6" t="s">
        <v>4479</v>
      </c>
      <c r="D2074" s="6" t="s">
        <v>414</v>
      </c>
      <c r="E2074" s="6" t="s">
        <v>24821</v>
      </c>
      <c r="F2074" s="6" t="s">
        <v>24858</v>
      </c>
      <c r="G2074" s="6" t="s">
        <v>28485</v>
      </c>
    </row>
    <row r="2075">
      <c r="A2075" s="6" t="s">
        <v>28486</v>
      </c>
      <c r="B2075" s="6" t="s">
        <v>115</v>
      </c>
      <c r="C2075" s="6" t="s">
        <v>4481</v>
      </c>
      <c r="D2075" s="6" t="s">
        <v>37</v>
      </c>
      <c r="E2075" s="6" t="s">
        <v>24821</v>
      </c>
      <c r="F2075" s="6" t="s">
        <v>28487</v>
      </c>
      <c r="G2075" s="6" t="s">
        <v>28488</v>
      </c>
    </row>
    <row r="2076">
      <c r="A2076" s="6" t="s">
        <v>28489</v>
      </c>
      <c r="B2076" s="6" t="s">
        <v>115</v>
      </c>
      <c r="C2076" s="6" t="s">
        <v>4481</v>
      </c>
      <c r="D2076" s="6" t="s">
        <v>414</v>
      </c>
      <c r="E2076" s="6" t="s">
        <v>416</v>
      </c>
      <c r="F2076" s="6" t="s">
        <v>4482</v>
      </c>
      <c r="G2076" s="6" t="s">
        <v>28488</v>
      </c>
    </row>
    <row r="2077">
      <c r="A2077" s="6" t="s">
        <v>28490</v>
      </c>
      <c r="B2077" s="6" t="s">
        <v>115</v>
      </c>
      <c r="C2077" s="6" t="s">
        <v>4484</v>
      </c>
      <c r="D2077" s="6" t="s">
        <v>37</v>
      </c>
      <c r="E2077" s="6" t="s">
        <v>416</v>
      </c>
      <c r="F2077" s="6" t="s">
        <v>4485</v>
      </c>
      <c r="G2077" s="6" t="s">
        <v>28491</v>
      </c>
    </row>
    <row r="2078">
      <c r="A2078" s="6" t="s">
        <v>28492</v>
      </c>
      <c r="B2078" s="6" t="s">
        <v>115</v>
      </c>
      <c r="C2078" s="6" t="s">
        <v>4484</v>
      </c>
      <c r="D2078" s="6" t="s">
        <v>414</v>
      </c>
      <c r="E2078" s="6" t="s">
        <v>24821</v>
      </c>
      <c r="F2078" s="6" t="s">
        <v>4485</v>
      </c>
      <c r="G2078" s="6" t="s">
        <v>28491</v>
      </c>
    </row>
    <row r="2079">
      <c r="A2079" s="6" t="s">
        <v>28493</v>
      </c>
      <c r="B2079" s="6" t="s">
        <v>115</v>
      </c>
      <c r="C2079" s="6" t="s">
        <v>4487</v>
      </c>
      <c r="D2079" s="6" t="s">
        <v>414</v>
      </c>
      <c r="E2079" s="6" t="s">
        <v>24821</v>
      </c>
      <c r="F2079" s="6" t="s">
        <v>24858</v>
      </c>
      <c r="G2079" s="6" t="s">
        <v>28494</v>
      </c>
    </row>
    <row r="2080">
      <c r="A2080" s="6" t="s">
        <v>28495</v>
      </c>
      <c r="B2080" s="6" t="s">
        <v>115</v>
      </c>
      <c r="C2080" s="6" t="s">
        <v>4489</v>
      </c>
      <c r="D2080" s="6" t="s">
        <v>414</v>
      </c>
      <c r="E2080" s="6" t="s">
        <v>416</v>
      </c>
      <c r="F2080" s="6" t="s">
        <v>4490</v>
      </c>
      <c r="G2080" s="6" t="s">
        <v>28496</v>
      </c>
    </row>
    <row r="2081">
      <c r="A2081" s="6" t="s">
        <v>28497</v>
      </c>
      <c r="B2081" s="6" t="s">
        <v>115</v>
      </c>
      <c r="C2081" s="6" t="s">
        <v>4489</v>
      </c>
      <c r="D2081" s="6" t="s">
        <v>37</v>
      </c>
      <c r="E2081" s="6" t="s">
        <v>24821</v>
      </c>
      <c r="F2081" s="6" t="s">
        <v>28498</v>
      </c>
      <c r="G2081" s="6" t="s">
        <v>28496</v>
      </c>
    </row>
    <row r="2082">
      <c r="A2082" s="6" t="s">
        <v>28499</v>
      </c>
      <c r="B2082" s="6" t="s">
        <v>115</v>
      </c>
      <c r="C2082" s="6" t="s">
        <v>4492</v>
      </c>
      <c r="D2082" s="6" t="s">
        <v>37</v>
      </c>
      <c r="E2082" s="6" t="s">
        <v>416</v>
      </c>
      <c r="F2082" s="6" t="s">
        <v>4493</v>
      </c>
      <c r="G2082" s="6" t="s">
        <v>28500</v>
      </c>
    </row>
    <row r="2083">
      <c r="A2083" s="6" t="s">
        <v>28501</v>
      </c>
      <c r="B2083" s="6" t="s">
        <v>115</v>
      </c>
      <c r="C2083" s="6" t="s">
        <v>4492</v>
      </c>
      <c r="D2083" s="6" t="s">
        <v>414</v>
      </c>
      <c r="E2083" s="6" t="s">
        <v>24821</v>
      </c>
      <c r="F2083" s="6" t="s">
        <v>4493</v>
      </c>
      <c r="G2083" s="6" t="s">
        <v>28500</v>
      </c>
    </row>
    <row r="2084">
      <c r="A2084" s="6" t="s">
        <v>28502</v>
      </c>
      <c r="B2084" s="6" t="s">
        <v>115</v>
      </c>
      <c r="C2084" s="6" t="s">
        <v>4495</v>
      </c>
      <c r="D2084" s="6" t="s">
        <v>414</v>
      </c>
      <c r="E2084" s="6" t="s">
        <v>24821</v>
      </c>
      <c r="F2084" s="6" t="s">
        <v>24858</v>
      </c>
      <c r="G2084" s="6" t="s">
        <v>28503</v>
      </c>
    </row>
    <row r="2085">
      <c r="A2085" s="6" t="s">
        <v>28504</v>
      </c>
      <c r="B2085" s="6" t="s">
        <v>115</v>
      </c>
      <c r="C2085" s="6" t="s">
        <v>4497</v>
      </c>
      <c r="D2085" s="6" t="s">
        <v>37</v>
      </c>
      <c r="E2085" s="6" t="s">
        <v>24821</v>
      </c>
      <c r="F2085" s="6" t="s">
        <v>28505</v>
      </c>
      <c r="G2085" s="6" t="s">
        <v>28506</v>
      </c>
    </row>
    <row r="2086">
      <c r="A2086" s="6" t="s">
        <v>28507</v>
      </c>
      <c r="B2086" s="6" t="s">
        <v>115</v>
      </c>
      <c r="C2086" s="6" t="s">
        <v>4497</v>
      </c>
      <c r="D2086" s="6" t="s">
        <v>414</v>
      </c>
      <c r="E2086" s="6" t="s">
        <v>416</v>
      </c>
      <c r="F2086" s="6" t="s">
        <v>4498</v>
      </c>
      <c r="G2086" s="6" t="s">
        <v>28506</v>
      </c>
    </row>
    <row r="2087">
      <c r="A2087" s="6" t="s">
        <v>28508</v>
      </c>
      <c r="B2087" s="6" t="s">
        <v>115</v>
      </c>
      <c r="C2087" s="6" t="s">
        <v>4500</v>
      </c>
      <c r="D2087" s="6" t="s">
        <v>37</v>
      </c>
      <c r="E2087" s="6" t="s">
        <v>416</v>
      </c>
      <c r="F2087" s="6" t="s">
        <v>4501</v>
      </c>
      <c r="G2087" s="6" t="s">
        <v>28509</v>
      </c>
    </row>
    <row r="2088">
      <c r="A2088" s="6" t="s">
        <v>28510</v>
      </c>
      <c r="B2088" s="6" t="s">
        <v>115</v>
      </c>
      <c r="C2088" s="6" t="s">
        <v>4500</v>
      </c>
      <c r="D2088" s="6" t="s">
        <v>414</v>
      </c>
      <c r="E2088" s="6" t="s">
        <v>24821</v>
      </c>
      <c r="F2088" s="6" t="s">
        <v>4501</v>
      </c>
      <c r="G2088" s="6" t="s">
        <v>28509</v>
      </c>
    </row>
    <row r="2089">
      <c r="A2089" s="6" t="s">
        <v>28511</v>
      </c>
      <c r="B2089" s="6" t="s">
        <v>115</v>
      </c>
      <c r="C2089" s="6" t="s">
        <v>4503</v>
      </c>
      <c r="D2089" s="6" t="s">
        <v>414</v>
      </c>
      <c r="E2089" s="6" t="s">
        <v>24821</v>
      </c>
      <c r="F2089" s="6" t="s">
        <v>24858</v>
      </c>
      <c r="G2089" s="6" t="s">
        <v>28512</v>
      </c>
    </row>
    <row r="2090">
      <c r="A2090" s="6" t="s">
        <v>28513</v>
      </c>
      <c r="B2090" s="6" t="s">
        <v>115</v>
      </c>
      <c r="C2090" s="6" t="s">
        <v>4505</v>
      </c>
      <c r="D2090" s="6" t="s">
        <v>37</v>
      </c>
      <c r="E2090" s="6" t="s">
        <v>24821</v>
      </c>
      <c r="F2090" s="6" t="s">
        <v>28514</v>
      </c>
      <c r="G2090" s="6" t="s">
        <v>28515</v>
      </c>
    </row>
    <row r="2091">
      <c r="A2091" s="6" t="s">
        <v>28516</v>
      </c>
      <c r="B2091" s="6" t="s">
        <v>115</v>
      </c>
      <c r="C2091" s="6" t="s">
        <v>4505</v>
      </c>
      <c r="D2091" s="6" t="s">
        <v>414</v>
      </c>
      <c r="E2091" s="6" t="s">
        <v>416</v>
      </c>
      <c r="F2091" s="6" t="s">
        <v>4506</v>
      </c>
      <c r="G2091" s="6" t="s">
        <v>28515</v>
      </c>
    </row>
    <row r="2092">
      <c r="A2092" s="6" t="s">
        <v>28517</v>
      </c>
      <c r="B2092" s="6" t="s">
        <v>115</v>
      </c>
      <c r="C2092" s="6" t="s">
        <v>4508</v>
      </c>
      <c r="D2092" s="6" t="s">
        <v>37</v>
      </c>
      <c r="E2092" s="6" t="s">
        <v>416</v>
      </c>
      <c r="F2092" s="6" t="s">
        <v>4509</v>
      </c>
      <c r="G2092" s="6" t="s">
        <v>28518</v>
      </c>
    </row>
    <row r="2093">
      <c r="A2093" s="6" t="s">
        <v>28519</v>
      </c>
      <c r="B2093" s="6" t="s">
        <v>115</v>
      </c>
      <c r="C2093" s="6" t="s">
        <v>4508</v>
      </c>
      <c r="D2093" s="6" t="s">
        <v>414</v>
      </c>
      <c r="E2093" s="6" t="s">
        <v>24821</v>
      </c>
      <c r="F2093" s="6" t="s">
        <v>4509</v>
      </c>
      <c r="G2093" s="6" t="s">
        <v>28518</v>
      </c>
    </row>
    <row r="2094">
      <c r="A2094" s="6" t="s">
        <v>28520</v>
      </c>
      <c r="B2094" s="6" t="s">
        <v>115</v>
      </c>
      <c r="C2094" s="6" t="s">
        <v>4511</v>
      </c>
      <c r="D2094" s="6" t="s">
        <v>414</v>
      </c>
      <c r="E2094" s="6" t="s">
        <v>24821</v>
      </c>
      <c r="F2094" s="6" t="s">
        <v>24858</v>
      </c>
      <c r="G2094" s="6" t="s">
        <v>28521</v>
      </c>
    </row>
    <row r="2095">
      <c r="A2095" s="6" t="s">
        <v>28522</v>
      </c>
      <c r="B2095" s="6" t="s">
        <v>115</v>
      </c>
      <c r="C2095" s="6" t="s">
        <v>4513</v>
      </c>
      <c r="D2095" s="6" t="s">
        <v>37</v>
      </c>
      <c r="E2095" s="6" t="s">
        <v>24821</v>
      </c>
      <c r="F2095" s="6" t="s">
        <v>28523</v>
      </c>
      <c r="G2095" s="6" t="s">
        <v>28524</v>
      </c>
    </row>
    <row r="2096">
      <c r="A2096" s="6" t="s">
        <v>28525</v>
      </c>
      <c r="B2096" s="6" t="s">
        <v>115</v>
      </c>
      <c r="C2096" s="6" t="s">
        <v>4513</v>
      </c>
      <c r="D2096" s="6" t="s">
        <v>414</v>
      </c>
      <c r="E2096" s="6" t="s">
        <v>416</v>
      </c>
      <c r="F2096" s="6" t="s">
        <v>4514</v>
      </c>
      <c r="G2096" s="6" t="s">
        <v>28524</v>
      </c>
    </row>
    <row r="2097">
      <c r="A2097" s="6" t="s">
        <v>28526</v>
      </c>
      <c r="B2097" s="6" t="s">
        <v>115</v>
      </c>
      <c r="C2097" s="6" t="s">
        <v>4516</v>
      </c>
      <c r="D2097" s="6" t="s">
        <v>414</v>
      </c>
      <c r="E2097" s="6" t="s">
        <v>24821</v>
      </c>
      <c r="F2097" s="6" t="s">
        <v>4517</v>
      </c>
      <c r="G2097" s="6" t="s">
        <v>28527</v>
      </c>
    </row>
    <row r="2098">
      <c r="A2098" s="6" t="s">
        <v>28528</v>
      </c>
      <c r="B2098" s="6" t="s">
        <v>115</v>
      </c>
      <c r="C2098" s="6" t="s">
        <v>4516</v>
      </c>
      <c r="D2098" s="6" t="s">
        <v>37</v>
      </c>
      <c r="E2098" s="6" t="s">
        <v>416</v>
      </c>
      <c r="F2098" s="6" t="s">
        <v>4517</v>
      </c>
      <c r="G2098" s="6" t="s">
        <v>28527</v>
      </c>
    </row>
    <row r="2099">
      <c r="A2099" s="6" t="s">
        <v>28529</v>
      </c>
      <c r="B2099" s="6" t="s">
        <v>115</v>
      </c>
      <c r="C2099" s="6" t="s">
        <v>4519</v>
      </c>
      <c r="D2099" s="6" t="s">
        <v>414</v>
      </c>
      <c r="E2099" s="6" t="s">
        <v>24821</v>
      </c>
      <c r="F2099" s="6" t="s">
        <v>24858</v>
      </c>
      <c r="G2099" s="6" t="s">
        <v>28530</v>
      </c>
    </row>
    <row r="2100">
      <c r="A2100" s="6" t="s">
        <v>28531</v>
      </c>
      <c r="B2100" s="6" t="s">
        <v>115</v>
      </c>
      <c r="C2100" s="6" t="s">
        <v>4521</v>
      </c>
      <c r="D2100" s="6" t="s">
        <v>37</v>
      </c>
      <c r="E2100" s="6" t="s">
        <v>24821</v>
      </c>
      <c r="F2100" s="6" t="s">
        <v>28532</v>
      </c>
      <c r="G2100" s="6" t="s">
        <v>28533</v>
      </c>
    </row>
    <row r="2101">
      <c r="A2101" s="6" t="s">
        <v>28534</v>
      </c>
      <c r="B2101" s="6" t="s">
        <v>115</v>
      </c>
      <c r="C2101" s="6" t="s">
        <v>4521</v>
      </c>
      <c r="D2101" s="6" t="s">
        <v>414</v>
      </c>
      <c r="E2101" s="6" t="s">
        <v>416</v>
      </c>
      <c r="F2101" s="6" t="s">
        <v>4522</v>
      </c>
      <c r="G2101" s="6" t="s">
        <v>28533</v>
      </c>
    </row>
    <row r="2102">
      <c r="A2102" s="6" t="s">
        <v>28535</v>
      </c>
      <c r="B2102" s="6" t="s">
        <v>115</v>
      </c>
      <c r="C2102" s="6" t="s">
        <v>4530</v>
      </c>
      <c r="D2102" s="6" t="s">
        <v>37</v>
      </c>
      <c r="E2102" s="6" t="s">
        <v>416</v>
      </c>
      <c r="F2102" s="6" t="s">
        <v>4531</v>
      </c>
      <c r="G2102" s="6" t="s">
        <v>28536</v>
      </c>
    </row>
    <row r="2103">
      <c r="A2103" s="6" t="s">
        <v>28537</v>
      </c>
      <c r="B2103" s="6" t="s">
        <v>115</v>
      </c>
      <c r="C2103" s="6" t="s">
        <v>4530</v>
      </c>
      <c r="D2103" s="6" t="s">
        <v>414</v>
      </c>
      <c r="E2103" s="6" t="s">
        <v>24821</v>
      </c>
      <c r="F2103" s="6" t="s">
        <v>4531</v>
      </c>
      <c r="G2103" s="6" t="s">
        <v>28536</v>
      </c>
    </row>
    <row r="2104">
      <c r="A2104" s="6" t="s">
        <v>28538</v>
      </c>
      <c r="B2104" s="6" t="s">
        <v>115</v>
      </c>
      <c r="C2104" s="6" t="s">
        <v>4533</v>
      </c>
      <c r="D2104" s="6" t="s">
        <v>414</v>
      </c>
      <c r="E2104" s="6" t="s">
        <v>24821</v>
      </c>
      <c r="F2104" s="6" t="s">
        <v>24886</v>
      </c>
      <c r="G2104" s="6" t="s">
        <v>28539</v>
      </c>
    </row>
    <row r="2105">
      <c r="A2105" s="6" t="s">
        <v>28540</v>
      </c>
      <c r="B2105" s="6" t="s">
        <v>115</v>
      </c>
      <c r="C2105" s="6" t="s">
        <v>4535</v>
      </c>
      <c r="D2105" s="6" t="s">
        <v>37</v>
      </c>
      <c r="E2105" s="6" t="s">
        <v>24821</v>
      </c>
      <c r="F2105" s="6" t="s">
        <v>28541</v>
      </c>
      <c r="G2105" s="6" t="s">
        <v>28542</v>
      </c>
    </row>
    <row r="2106">
      <c r="A2106" s="6" t="s">
        <v>28543</v>
      </c>
      <c r="B2106" s="6" t="s">
        <v>115</v>
      </c>
      <c r="C2106" s="6" t="s">
        <v>4535</v>
      </c>
      <c r="D2106" s="6" t="s">
        <v>414</v>
      </c>
      <c r="E2106" s="6" t="s">
        <v>416</v>
      </c>
      <c r="F2106" s="6" t="s">
        <v>4536</v>
      </c>
      <c r="G2106" s="6" t="s">
        <v>28542</v>
      </c>
    </row>
    <row r="2107">
      <c r="A2107" s="6" t="s">
        <v>28544</v>
      </c>
      <c r="B2107" s="6" t="s">
        <v>115</v>
      </c>
      <c r="C2107" s="6" t="s">
        <v>4538</v>
      </c>
      <c r="D2107" s="6" t="s">
        <v>37</v>
      </c>
      <c r="E2107" s="6" t="s">
        <v>416</v>
      </c>
      <c r="F2107" s="6" t="s">
        <v>4539</v>
      </c>
      <c r="G2107" s="6" t="s">
        <v>28545</v>
      </c>
    </row>
    <row r="2108">
      <c r="A2108" s="6" t="s">
        <v>28546</v>
      </c>
      <c r="B2108" s="6" t="s">
        <v>115</v>
      </c>
      <c r="C2108" s="6" t="s">
        <v>4538</v>
      </c>
      <c r="D2108" s="6" t="s">
        <v>414</v>
      </c>
      <c r="E2108" s="6" t="s">
        <v>24821</v>
      </c>
      <c r="F2108" s="6" t="s">
        <v>4539</v>
      </c>
      <c r="G2108" s="6" t="s">
        <v>28545</v>
      </c>
    </row>
    <row r="2109">
      <c r="A2109" s="6" t="s">
        <v>28547</v>
      </c>
      <c r="B2109" s="6" t="s">
        <v>115</v>
      </c>
      <c r="C2109" s="6" t="s">
        <v>4541</v>
      </c>
      <c r="D2109" s="6" t="s">
        <v>414</v>
      </c>
      <c r="E2109" s="6" t="s">
        <v>24821</v>
      </c>
      <c r="F2109" s="6" t="s">
        <v>24886</v>
      </c>
      <c r="G2109" s="6" t="s">
        <v>28548</v>
      </c>
    </row>
    <row r="2110">
      <c r="A2110" s="6" t="s">
        <v>28549</v>
      </c>
      <c r="B2110" s="6" t="s">
        <v>115</v>
      </c>
      <c r="C2110" s="6" t="s">
        <v>4543</v>
      </c>
      <c r="D2110" s="6" t="s">
        <v>37</v>
      </c>
      <c r="E2110" s="6" t="s">
        <v>24821</v>
      </c>
      <c r="F2110" s="6" t="s">
        <v>28550</v>
      </c>
      <c r="G2110" s="6" t="s">
        <v>28551</v>
      </c>
    </row>
    <row r="2111">
      <c r="A2111" s="6" t="s">
        <v>28552</v>
      </c>
      <c r="B2111" s="6" t="s">
        <v>115</v>
      </c>
      <c r="C2111" s="6" t="s">
        <v>4543</v>
      </c>
      <c r="D2111" s="6" t="s">
        <v>414</v>
      </c>
      <c r="E2111" s="6" t="s">
        <v>416</v>
      </c>
      <c r="F2111" s="6" t="s">
        <v>4544</v>
      </c>
      <c r="G2111" s="6" t="s">
        <v>28553</v>
      </c>
    </row>
    <row r="2112">
      <c r="A2112" s="6" t="s">
        <v>28554</v>
      </c>
      <c r="B2112" s="6" t="s">
        <v>115</v>
      </c>
      <c r="C2112" s="6" t="s">
        <v>4546</v>
      </c>
      <c r="D2112" s="6" t="s">
        <v>37</v>
      </c>
      <c r="E2112" s="6" t="s">
        <v>416</v>
      </c>
      <c r="F2112" s="6" t="s">
        <v>4547</v>
      </c>
      <c r="G2112" s="6" t="s">
        <v>28555</v>
      </c>
    </row>
    <row r="2113">
      <c r="A2113" s="6" t="s">
        <v>28556</v>
      </c>
      <c r="B2113" s="6" t="s">
        <v>115</v>
      </c>
      <c r="C2113" s="6" t="s">
        <v>4546</v>
      </c>
      <c r="D2113" s="6" t="s">
        <v>414</v>
      </c>
      <c r="E2113" s="6" t="s">
        <v>24821</v>
      </c>
      <c r="F2113" s="6" t="s">
        <v>28557</v>
      </c>
      <c r="G2113" s="6" t="s">
        <v>28555</v>
      </c>
    </row>
    <row r="2114">
      <c r="A2114" s="6" t="s">
        <v>28558</v>
      </c>
      <c r="B2114" s="6" t="s">
        <v>115</v>
      </c>
      <c r="C2114" s="6" t="s">
        <v>4549</v>
      </c>
      <c r="D2114" s="6" t="s">
        <v>414</v>
      </c>
      <c r="E2114" s="6" t="s">
        <v>24821</v>
      </c>
      <c r="F2114" s="6" t="s">
        <v>24886</v>
      </c>
      <c r="G2114" s="6" t="s">
        <v>28559</v>
      </c>
    </row>
    <row r="2115">
      <c r="A2115" s="6" t="s">
        <v>28560</v>
      </c>
      <c r="B2115" s="6" t="s">
        <v>115</v>
      </c>
      <c r="C2115" s="6" t="s">
        <v>4551</v>
      </c>
      <c r="D2115" s="6" t="s">
        <v>37</v>
      </c>
      <c r="E2115" s="6" t="s">
        <v>24821</v>
      </c>
      <c r="F2115" s="6" t="s">
        <v>28561</v>
      </c>
      <c r="G2115" s="6" t="s">
        <v>28562</v>
      </c>
    </row>
    <row r="2116">
      <c r="A2116" s="6" t="s">
        <v>28563</v>
      </c>
      <c r="B2116" s="6" t="s">
        <v>115</v>
      </c>
      <c r="C2116" s="6" t="s">
        <v>4551</v>
      </c>
      <c r="D2116" s="6" t="s">
        <v>414</v>
      </c>
      <c r="E2116" s="6" t="s">
        <v>416</v>
      </c>
      <c r="F2116" s="6" t="s">
        <v>4552</v>
      </c>
      <c r="G2116" s="6" t="s">
        <v>28562</v>
      </c>
    </row>
    <row r="2117">
      <c r="A2117" s="6" t="s">
        <v>28564</v>
      </c>
      <c r="B2117" s="6" t="s">
        <v>115</v>
      </c>
      <c r="C2117" s="6" t="s">
        <v>4560</v>
      </c>
      <c r="D2117" s="6" t="s">
        <v>37</v>
      </c>
      <c r="E2117" s="6" t="s">
        <v>416</v>
      </c>
      <c r="F2117" s="6" t="s">
        <v>4561</v>
      </c>
      <c r="G2117" s="6" t="s">
        <v>28565</v>
      </c>
    </row>
    <row r="2118">
      <c r="A2118" s="6" t="s">
        <v>28566</v>
      </c>
      <c r="B2118" s="6" t="s">
        <v>115</v>
      </c>
      <c r="C2118" s="6" t="s">
        <v>4560</v>
      </c>
      <c r="D2118" s="6" t="s">
        <v>414</v>
      </c>
      <c r="E2118" s="6" t="s">
        <v>24821</v>
      </c>
      <c r="F2118" s="6" t="s">
        <v>4561</v>
      </c>
      <c r="G2118" s="6" t="s">
        <v>28565</v>
      </c>
    </row>
    <row r="2119">
      <c r="A2119" s="6" t="s">
        <v>28567</v>
      </c>
      <c r="B2119" s="6" t="s">
        <v>115</v>
      </c>
      <c r="C2119" s="6" t="s">
        <v>4563</v>
      </c>
      <c r="D2119" s="6" t="s">
        <v>414</v>
      </c>
      <c r="E2119" s="6" t="s">
        <v>24821</v>
      </c>
      <c r="F2119" s="6" t="s">
        <v>25195</v>
      </c>
      <c r="G2119" s="6" t="s">
        <v>28568</v>
      </c>
    </row>
    <row r="2120">
      <c r="A2120" s="6" t="s">
        <v>28569</v>
      </c>
      <c r="B2120" s="6" t="s">
        <v>115</v>
      </c>
      <c r="C2120" s="6" t="s">
        <v>4565</v>
      </c>
      <c r="D2120" s="6" t="s">
        <v>37</v>
      </c>
      <c r="E2120" s="6" t="s">
        <v>24821</v>
      </c>
      <c r="F2120" s="6" t="s">
        <v>28570</v>
      </c>
      <c r="G2120" s="6" t="s">
        <v>28571</v>
      </c>
    </row>
    <row r="2121">
      <c r="A2121" s="6" t="s">
        <v>28572</v>
      </c>
      <c r="B2121" s="6" t="s">
        <v>115</v>
      </c>
      <c r="C2121" s="6" t="s">
        <v>4565</v>
      </c>
      <c r="D2121" s="6" t="s">
        <v>414</v>
      </c>
      <c r="E2121" s="6" t="s">
        <v>416</v>
      </c>
      <c r="F2121" s="6" t="s">
        <v>4566</v>
      </c>
      <c r="G2121" s="6" t="s">
        <v>28571</v>
      </c>
    </row>
    <row r="2122">
      <c r="A2122" s="6" t="s">
        <v>28573</v>
      </c>
      <c r="B2122" s="6" t="s">
        <v>115</v>
      </c>
      <c r="C2122" s="6" t="s">
        <v>4568</v>
      </c>
      <c r="D2122" s="6" t="s">
        <v>37</v>
      </c>
      <c r="E2122" s="6" t="s">
        <v>416</v>
      </c>
      <c r="F2122" s="6" t="s">
        <v>4569</v>
      </c>
      <c r="G2122" s="6" t="s">
        <v>28574</v>
      </c>
    </row>
    <row r="2123">
      <c r="A2123" s="6" t="s">
        <v>28575</v>
      </c>
      <c r="B2123" s="6" t="s">
        <v>115</v>
      </c>
      <c r="C2123" s="6" t="s">
        <v>4568</v>
      </c>
      <c r="D2123" s="6" t="s">
        <v>414</v>
      </c>
      <c r="E2123" s="6" t="s">
        <v>24821</v>
      </c>
      <c r="F2123" s="6" t="s">
        <v>4569</v>
      </c>
      <c r="G2123" s="6" t="s">
        <v>28574</v>
      </c>
    </row>
    <row r="2124">
      <c r="A2124" s="6" t="s">
        <v>28576</v>
      </c>
      <c r="B2124" s="6" t="s">
        <v>115</v>
      </c>
      <c r="C2124" s="6" t="s">
        <v>4571</v>
      </c>
      <c r="D2124" s="6" t="s">
        <v>414</v>
      </c>
      <c r="E2124" s="6" t="s">
        <v>24821</v>
      </c>
      <c r="F2124" s="6" t="s">
        <v>25195</v>
      </c>
      <c r="G2124" s="6" t="s">
        <v>28577</v>
      </c>
    </row>
    <row r="2125">
      <c r="A2125" s="6" t="s">
        <v>28578</v>
      </c>
      <c r="B2125" s="6" t="s">
        <v>115</v>
      </c>
      <c r="C2125" s="6" t="s">
        <v>4573</v>
      </c>
      <c r="D2125" s="6" t="s">
        <v>37</v>
      </c>
      <c r="E2125" s="6" t="s">
        <v>24821</v>
      </c>
      <c r="F2125" s="6" t="s">
        <v>28579</v>
      </c>
      <c r="G2125" s="6" t="s">
        <v>28580</v>
      </c>
    </row>
    <row r="2126">
      <c r="A2126" s="6" t="s">
        <v>28581</v>
      </c>
      <c r="B2126" s="6" t="s">
        <v>115</v>
      </c>
      <c r="C2126" s="6" t="s">
        <v>4573</v>
      </c>
      <c r="D2126" s="6" t="s">
        <v>414</v>
      </c>
      <c r="E2126" s="6" t="s">
        <v>416</v>
      </c>
      <c r="F2126" s="6" t="s">
        <v>4574</v>
      </c>
      <c r="G2126" s="6" t="s">
        <v>28580</v>
      </c>
    </row>
    <row r="2127">
      <c r="A2127" s="6" t="s">
        <v>28582</v>
      </c>
      <c r="B2127" s="6" t="s">
        <v>115</v>
      </c>
      <c r="C2127" s="6" t="s">
        <v>4576</v>
      </c>
      <c r="D2127" s="6" t="s">
        <v>37</v>
      </c>
      <c r="E2127" s="6" t="s">
        <v>416</v>
      </c>
      <c r="F2127" s="6" t="s">
        <v>4577</v>
      </c>
      <c r="G2127" s="6" t="s">
        <v>28583</v>
      </c>
    </row>
    <row r="2128">
      <c r="A2128" s="6" t="s">
        <v>28584</v>
      </c>
      <c r="B2128" s="6" t="s">
        <v>115</v>
      </c>
      <c r="C2128" s="6" t="s">
        <v>4576</v>
      </c>
      <c r="D2128" s="6" t="s">
        <v>414</v>
      </c>
      <c r="E2128" s="6" t="s">
        <v>24821</v>
      </c>
      <c r="F2128" s="6" t="s">
        <v>4577</v>
      </c>
      <c r="G2128" s="6" t="s">
        <v>28583</v>
      </c>
    </row>
    <row r="2129">
      <c r="A2129" s="6" t="s">
        <v>28585</v>
      </c>
      <c r="B2129" s="6" t="s">
        <v>115</v>
      </c>
      <c r="C2129" s="6" t="s">
        <v>4579</v>
      </c>
      <c r="D2129" s="6" t="s">
        <v>414</v>
      </c>
      <c r="E2129" s="6" t="s">
        <v>24821</v>
      </c>
      <c r="F2129" s="6" t="s">
        <v>25195</v>
      </c>
      <c r="G2129" s="6" t="s">
        <v>28586</v>
      </c>
    </row>
    <row r="2130">
      <c r="A2130" s="6" t="s">
        <v>28587</v>
      </c>
      <c r="B2130" s="6" t="s">
        <v>115</v>
      </c>
      <c r="C2130" s="6" t="s">
        <v>4581</v>
      </c>
      <c r="D2130" s="6" t="s">
        <v>37</v>
      </c>
      <c r="E2130" s="6" t="s">
        <v>24821</v>
      </c>
      <c r="F2130" s="6" t="s">
        <v>28588</v>
      </c>
      <c r="G2130" s="6" t="s">
        <v>28589</v>
      </c>
    </row>
    <row r="2131">
      <c r="A2131" s="6" t="s">
        <v>28590</v>
      </c>
      <c r="B2131" s="6" t="s">
        <v>115</v>
      </c>
      <c r="C2131" s="6" t="s">
        <v>4581</v>
      </c>
      <c r="D2131" s="6" t="s">
        <v>414</v>
      </c>
      <c r="E2131" s="6" t="s">
        <v>416</v>
      </c>
      <c r="F2131" s="6" t="s">
        <v>4582</v>
      </c>
      <c r="G2131" s="6" t="s">
        <v>28589</v>
      </c>
    </row>
    <row r="2132">
      <c r="A2132" s="6" t="s">
        <v>28591</v>
      </c>
      <c r="B2132" s="6" t="s">
        <v>115</v>
      </c>
      <c r="C2132" s="6" t="s">
        <v>4584</v>
      </c>
      <c r="D2132" s="6" t="s">
        <v>37</v>
      </c>
      <c r="E2132" s="6" t="s">
        <v>416</v>
      </c>
      <c r="F2132" s="6" t="s">
        <v>4585</v>
      </c>
      <c r="G2132" s="6" t="s">
        <v>28592</v>
      </c>
    </row>
    <row r="2133">
      <c r="A2133" s="6" t="s">
        <v>28593</v>
      </c>
      <c r="B2133" s="6" t="s">
        <v>115</v>
      </c>
      <c r="C2133" s="6" t="s">
        <v>4584</v>
      </c>
      <c r="D2133" s="6" t="s">
        <v>414</v>
      </c>
      <c r="E2133" s="6" t="s">
        <v>24821</v>
      </c>
      <c r="F2133" s="6" t="s">
        <v>4585</v>
      </c>
      <c r="G2133" s="6" t="s">
        <v>28592</v>
      </c>
    </row>
    <row r="2134">
      <c r="A2134" s="6" t="s">
        <v>28594</v>
      </c>
      <c r="B2134" s="6" t="s">
        <v>115</v>
      </c>
      <c r="C2134" s="6" t="s">
        <v>4587</v>
      </c>
      <c r="D2134" s="6" t="s">
        <v>414</v>
      </c>
      <c r="E2134" s="6" t="s">
        <v>24821</v>
      </c>
      <c r="F2134" s="6" t="s">
        <v>25195</v>
      </c>
      <c r="G2134" s="6" t="s">
        <v>28595</v>
      </c>
    </row>
    <row r="2135">
      <c r="A2135" s="6" t="s">
        <v>28596</v>
      </c>
      <c r="B2135" s="6" t="s">
        <v>115</v>
      </c>
      <c r="C2135" s="6" t="s">
        <v>4589</v>
      </c>
      <c r="D2135" s="6" t="s">
        <v>37</v>
      </c>
      <c r="E2135" s="6" t="s">
        <v>24821</v>
      </c>
      <c r="F2135" s="6" t="s">
        <v>28597</v>
      </c>
      <c r="G2135" s="6" t="s">
        <v>28598</v>
      </c>
    </row>
    <row r="2136">
      <c r="A2136" s="6" t="s">
        <v>28599</v>
      </c>
      <c r="B2136" s="6" t="s">
        <v>115</v>
      </c>
      <c r="C2136" s="6" t="s">
        <v>4589</v>
      </c>
      <c r="D2136" s="6" t="s">
        <v>414</v>
      </c>
      <c r="E2136" s="6" t="s">
        <v>416</v>
      </c>
      <c r="F2136" s="6" t="s">
        <v>4590</v>
      </c>
      <c r="G2136" s="6" t="s">
        <v>28598</v>
      </c>
    </row>
    <row r="2137">
      <c r="A2137" s="6" t="s">
        <v>28600</v>
      </c>
      <c r="B2137" s="6" t="s">
        <v>115</v>
      </c>
      <c r="C2137" s="6" t="s">
        <v>4592</v>
      </c>
      <c r="D2137" s="6" t="s">
        <v>37</v>
      </c>
      <c r="E2137" s="6" t="s">
        <v>416</v>
      </c>
      <c r="F2137" s="6" t="s">
        <v>4593</v>
      </c>
      <c r="G2137" s="6" t="s">
        <v>28601</v>
      </c>
    </row>
    <row r="2138">
      <c r="A2138" s="6" t="s">
        <v>28602</v>
      </c>
      <c r="B2138" s="6" t="s">
        <v>115</v>
      </c>
      <c r="C2138" s="6" t="s">
        <v>4592</v>
      </c>
      <c r="D2138" s="6" t="s">
        <v>414</v>
      </c>
      <c r="E2138" s="6" t="s">
        <v>24821</v>
      </c>
      <c r="F2138" s="6" t="s">
        <v>4593</v>
      </c>
      <c r="G2138" s="6" t="s">
        <v>28601</v>
      </c>
    </row>
    <row r="2139">
      <c r="A2139" s="6" t="s">
        <v>28603</v>
      </c>
      <c r="B2139" s="6" t="s">
        <v>115</v>
      </c>
      <c r="C2139" s="6" t="s">
        <v>4595</v>
      </c>
      <c r="D2139" s="6" t="s">
        <v>414</v>
      </c>
      <c r="E2139" s="6" t="s">
        <v>24821</v>
      </c>
      <c r="F2139" s="6" t="s">
        <v>25195</v>
      </c>
      <c r="G2139" s="6" t="s">
        <v>28604</v>
      </c>
    </row>
    <row r="2140">
      <c r="A2140" s="6" t="s">
        <v>28605</v>
      </c>
      <c r="B2140" s="6" t="s">
        <v>115</v>
      </c>
      <c r="C2140" s="6" t="s">
        <v>4597</v>
      </c>
      <c r="D2140" s="6" t="s">
        <v>37</v>
      </c>
      <c r="E2140" s="6" t="s">
        <v>24821</v>
      </c>
      <c r="F2140" s="6" t="s">
        <v>28606</v>
      </c>
      <c r="G2140" s="6" t="s">
        <v>28607</v>
      </c>
    </row>
    <row r="2141">
      <c r="A2141" s="6" t="s">
        <v>28608</v>
      </c>
      <c r="B2141" s="6" t="s">
        <v>115</v>
      </c>
      <c r="C2141" s="6" t="s">
        <v>4597</v>
      </c>
      <c r="D2141" s="6" t="s">
        <v>414</v>
      </c>
      <c r="E2141" s="6" t="s">
        <v>416</v>
      </c>
      <c r="F2141" s="6" t="s">
        <v>4598</v>
      </c>
      <c r="G2141" s="6" t="s">
        <v>28607</v>
      </c>
    </row>
    <row r="2142">
      <c r="A2142" s="6" t="s">
        <v>28609</v>
      </c>
      <c r="B2142" s="6" t="s">
        <v>115</v>
      </c>
      <c r="C2142" s="6" t="s">
        <v>4600</v>
      </c>
      <c r="D2142" s="6" t="s">
        <v>37</v>
      </c>
      <c r="E2142" s="6" t="s">
        <v>416</v>
      </c>
      <c r="F2142" s="6" t="s">
        <v>4601</v>
      </c>
      <c r="G2142" s="6" t="s">
        <v>28610</v>
      </c>
    </row>
    <row r="2143">
      <c r="A2143" s="6" t="s">
        <v>28611</v>
      </c>
      <c r="B2143" s="6" t="s">
        <v>115</v>
      </c>
      <c r="C2143" s="6" t="s">
        <v>4600</v>
      </c>
      <c r="D2143" s="6" t="s">
        <v>414</v>
      </c>
      <c r="E2143" s="6" t="s">
        <v>24821</v>
      </c>
      <c r="F2143" s="6" t="s">
        <v>4601</v>
      </c>
      <c r="G2143" s="6" t="s">
        <v>28610</v>
      </c>
    </row>
    <row r="2144">
      <c r="A2144" s="6" t="s">
        <v>28612</v>
      </c>
      <c r="B2144" s="6" t="s">
        <v>115</v>
      </c>
      <c r="C2144" s="6" t="s">
        <v>4603</v>
      </c>
      <c r="D2144" s="6" t="s">
        <v>414</v>
      </c>
      <c r="E2144" s="6" t="s">
        <v>24821</v>
      </c>
      <c r="F2144" s="6" t="s">
        <v>25195</v>
      </c>
      <c r="G2144" s="6" t="s">
        <v>28613</v>
      </c>
    </row>
    <row r="2145">
      <c r="A2145" s="6" t="s">
        <v>28614</v>
      </c>
      <c r="B2145" s="6" t="s">
        <v>115</v>
      </c>
      <c r="C2145" s="6" t="s">
        <v>4605</v>
      </c>
      <c r="D2145" s="6" t="s">
        <v>37</v>
      </c>
      <c r="E2145" s="6" t="s">
        <v>24821</v>
      </c>
      <c r="F2145" s="6" t="s">
        <v>28615</v>
      </c>
      <c r="G2145" s="6" t="s">
        <v>28616</v>
      </c>
    </row>
    <row r="2146">
      <c r="A2146" s="6" t="s">
        <v>28617</v>
      </c>
      <c r="B2146" s="6" t="s">
        <v>115</v>
      </c>
      <c r="C2146" s="6" t="s">
        <v>4605</v>
      </c>
      <c r="D2146" s="6" t="s">
        <v>414</v>
      </c>
      <c r="E2146" s="6" t="s">
        <v>416</v>
      </c>
      <c r="F2146" s="6" t="s">
        <v>4606</v>
      </c>
      <c r="G2146" s="6" t="s">
        <v>28616</v>
      </c>
    </row>
    <row r="2147">
      <c r="A2147" s="6" t="s">
        <v>28618</v>
      </c>
      <c r="B2147" s="6" t="s">
        <v>115</v>
      </c>
      <c r="C2147" s="6" t="s">
        <v>4608</v>
      </c>
      <c r="D2147" s="6" t="s">
        <v>37</v>
      </c>
      <c r="E2147" s="6" t="s">
        <v>416</v>
      </c>
      <c r="F2147" s="6" t="s">
        <v>4609</v>
      </c>
      <c r="G2147" s="6" t="s">
        <v>28619</v>
      </c>
    </row>
    <row r="2148">
      <c r="A2148" s="6" t="s">
        <v>28620</v>
      </c>
      <c r="B2148" s="6" t="s">
        <v>115</v>
      </c>
      <c r="C2148" s="6" t="s">
        <v>4608</v>
      </c>
      <c r="D2148" s="6" t="s">
        <v>414</v>
      </c>
      <c r="E2148" s="6" t="s">
        <v>24821</v>
      </c>
      <c r="F2148" s="6" t="s">
        <v>4609</v>
      </c>
      <c r="G2148" s="6" t="s">
        <v>28619</v>
      </c>
    </row>
    <row r="2149">
      <c r="A2149" s="6" t="s">
        <v>28621</v>
      </c>
      <c r="B2149" s="6" t="s">
        <v>115</v>
      </c>
      <c r="C2149" s="6" t="s">
        <v>4611</v>
      </c>
      <c r="D2149" s="6" t="s">
        <v>414</v>
      </c>
      <c r="E2149" s="6" t="s">
        <v>24821</v>
      </c>
      <c r="F2149" s="6" t="s">
        <v>25195</v>
      </c>
      <c r="G2149" s="6" t="s">
        <v>4612</v>
      </c>
    </row>
    <row r="2150">
      <c r="A2150" s="6" t="s">
        <v>28622</v>
      </c>
      <c r="B2150" s="6" t="s">
        <v>115</v>
      </c>
      <c r="C2150" s="6" t="s">
        <v>4613</v>
      </c>
      <c r="D2150" s="6" t="s">
        <v>37</v>
      </c>
      <c r="E2150" s="6" t="s">
        <v>24821</v>
      </c>
      <c r="F2150" s="6" t="s">
        <v>28623</v>
      </c>
      <c r="G2150" s="6" t="s">
        <v>28624</v>
      </c>
    </row>
    <row r="2151">
      <c r="A2151" s="6" t="s">
        <v>28625</v>
      </c>
      <c r="B2151" s="6" t="s">
        <v>115</v>
      </c>
      <c r="C2151" s="6" t="s">
        <v>4613</v>
      </c>
      <c r="D2151" s="6" t="s">
        <v>414</v>
      </c>
      <c r="E2151" s="6" t="s">
        <v>416</v>
      </c>
      <c r="F2151" s="6" t="s">
        <v>4614</v>
      </c>
      <c r="G2151" s="6" t="s">
        <v>28624</v>
      </c>
    </row>
    <row r="2152">
      <c r="A2152" s="6" t="s">
        <v>28626</v>
      </c>
      <c r="B2152" s="6" t="s">
        <v>115</v>
      </c>
      <c r="C2152" s="6" t="s">
        <v>4622</v>
      </c>
      <c r="D2152" s="6" t="s">
        <v>37</v>
      </c>
      <c r="E2152" s="6" t="s">
        <v>416</v>
      </c>
      <c r="F2152" s="6" t="s">
        <v>4623</v>
      </c>
      <c r="G2152" s="6" t="s">
        <v>28627</v>
      </c>
    </row>
    <row r="2153">
      <c r="A2153" s="6" t="s">
        <v>28628</v>
      </c>
      <c r="B2153" s="6" t="s">
        <v>115</v>
      </c>
      <c r="C2153" s="6" t="s">
        <v>4622</v>
      </c>
      <c r="D2153" s="6" t="s">
        <v>414</v>
      </c>
      <c r="E2153" s="6" t="s">
        <v>24821</v>
      </c>
      <c r="F2153" s="6" t="s">
        <v>4623</v>
      </c>
      <c r="G2153" s="6" t="s">
        <v>28627</v>
      </c>
    </row>
    <row r="2154">
      <c r="A2154" s="6" t="s">
        <v>28629</v>
      </c>
      <c r="B2154" s="6" t="s">
        <v>115</v>
      </c>
      <c r="C2154" s="6" t="s">
        <v>4625</v>
      </c>
      <c r="D2154" s="6" t="s">
        <v>414</v>
      </c>
      <c r="E2154" s="6" t="s">
        <v>24821</v>
      </c>
      <c r="F2154" s="6" t="s">
        <v>25253</v>
      </c>
      <c r="G2154" s="6" t="s">
        <v>28630</v>
      </c>
    </row>
    <row r="2155">
      <c r="A2155" s="6" t="s">
        <v>28631</v>
      </c>
      <c r="B2155" s="6" t="s">
        <v>115</v>
      </c>
      <c r="C2155" s="6" t="s">
        <v>4627</v>
      </c>
      <c r="D2155" s="6" t="s">
        <v>37</v>
      </c>
      <c r="E2155" s="6" t="s">
        <v>24821</v>
      </c>
      <c r="F2155" s="6" t="s">
        <v>28632</v>
      </c>
      <c r="G2155" s="6" t="s">
        <v>28633</v>
      </c>
    </row>
    <row r="2156">
      <c r="A2156" s="6" t="s">
        <v>28634</v>
      </c>
      <c r="B2156" s="6" t="s">
        <v>115</v>
      </c>
      <c r="C2156" s="6" t="s">
        <v>4627</v>
      </c>
      <c r="D2156" s="6" t="s">
        <v>414</v>
      </c>
      <c r="E2156" s="6" t="s">
        <v>416</v>
      </c>
      <c r="F2156" s="6" t="s">
        <v>4628</v>
      </c>
      <c r="G2156" s="6" t="s">
        <v>28633</v>
      </c>
    </row>
    <row r="2157">
      <c r="A2157" s="6" t="s">
        <v>28635</v>
      </c>
      <c r="B2157" s="6" t="s">
        <v>115</v>
      </c>
      <c r="C2157" s="6" t="s">
        <v>4630</v>
      </c>
      <c r="D2157" s="6" t="s">
        <v>37</v>
      </c>
      <c r="E2157" s="6" t="s">
        <v>416</v>
      </c>
      <c r="F2157" s="6" t="s">
        <v>4631</v>
      </c>
      <c r="G2157" s="6" t="s">
        <v>28636</v>
      </c>
    </row>
    <row r="2158">
      <c r="A2158" s="6" t="s">
        <v>28637</v>
      </c>
      <c r="B2158" s="6" t="s">
        <v>115</v>
      </c>
      <c r="C2158" s="6" t="s">
        <v>4630</v>
      </c>
      <c r="D2158" s="6" t="s">
        <v>414</v>
      </c>
      <c r="E2158" s="6" t="s">
        <v>24821</v>
      </c>
      <c r="F2158" s="6" t="s">
        <v>4631</v>
      </c>
      <c r="G2158" s="6" t="s">
        <v>28636</v>
      </c>
    </row>
    <row r="2159">
      <c r="A2159" s="6" t="s">
        <v>28638</v>
      </c>
      <c r="B2159" s="6" t="s">
        <v>115</v>
      </c>
      <c r="C2159" s="6" t="s">
        <v>4633</v>
      </c>
      <c r="D2159" s="6" t="s">
        <v>414</v>
      </c>
      <c r="E2159" s="6" t="s">
        <v>24821</v>
      </c>
      <c r="F2159" s="6" t="s">
        <v>25253</v>
      </c>
      <c r="G2159" s="6" t="s">
        <v>28639</v>
      </c>
    </row>
    <row r="2160">
      <c r="A2160" s="6" t="s">
        <v>28640</v>
      </c>
      <c r="B2160" s="6" t="s">
        <v>115</v>
      </c>
      <c r="C2160" s="6" t="s">
        <v>4635</v>
      </c>
      <c r="D2160" s="6" t="s">
        <v>37</v>
      </c>
      <c r="E2160" s="6" t="s">
        <v>24821</v>
      </c>
      <c r="F2160" s="6" t="s">
        <v>28641</v>
      </c>
      <c r="G2160" s="6" t="s">
        <v>28642</v>
      </c>
    </row>
    <row r="2161">
      <c r="A2161" s="6" t="s">
        <v>28643</v>
      </c>
      <c r="B2161" s="6" t="s">
        <v>115</v>
      </c>
      <c r="C2161" s="6" t="s">
        <v>4635</v>
      </c>
      <c r="D2161" s="6" t="s">
        <v>414</v>
      </c>
      <c r="E2161" s="6" t="s">
        <v>416</v>
      </c>
      <c r="F2161" s="6" t="s">
        <v>4636</v>
      </c>
      <c r="G2161" s="6" t="s">
        <v>28642</v>
      </c>
    </row>
    <row r="2162">
      <c r="A2162" s="6" t="s">
        <v>28644</v>
      </c>
      <c r="B2162" s="6" t="s">
        <v>118</v>
      </c>
      <c r="C2162" s="6" t="s">
        <v>4644</v>
      </c>
      <c r="D2162" s="6" t="s">
        <v>414</v>
      </c>
      <c r="E2162" s="6" t="s">
        <v>24821</v>
      </c>
      <c r="F2162" s="6" t="s">
        <v>24822</v>
      </c>
      <c r="G2162" s="6" t="s">
        <v>28645</v>
      </c>
    </row>
    <row r="2163">
      <c r="A2163" s="6" t="s">
        <v>28646</v>
      </c>
      <c r="B2163" s="6" t="s">
        <v>118</v>
      </c>
      <c r="C2163" s="6" t="s">
        <v>4646</v>
      </c>
      <c r="D2163" s="6" t="s">
        <v>37</v>
      </c>
      <c r="E2163" s="6" t="s">
        <v>24821</v>
      </c>
      <c r="F2163" s="6" t="s">
        <v>28647</v>
      </c>
      <c r="G2163" s="6" t="s">
        <v>28648</v>
      </c>
    </row>
    <row r="2164">
      <c r="A2164" s="6" t="s">
        <v>28649</v>
      </c>
      <c r="B2164" s="6" t="s">
        <v>118</v>
      </c>
      <c r="C2164" s="6" t="s">
        <v>4646</v>
      </c>
      <c r="D2164" s="6" t="s">
        <v>414</v>
      </c>
      <c r="E2164" s="6" t="s">
        <v>416</v>
      </c>
      <c r="F2164" s="6" t="s">
        <v>4647</v>
      </c>
      <c r="G2164" s="6" t="s">
        <v>28648</v>
      </c>
    </row>
    <row r="2165">
      <c r="A2165" s="6" t="s">
        <v>28650</v>
      </c>
      <c r="B2165" s="6" t="s">
        <v>118</v>
      </c>
      <c r="C2165" s="6" t="s">
        <v>4649</v>
      </c>
      <c r="D2165" s="6" t="s">
        <v>37</v>
      </c>
      <c r="E2165" s="6" t="s">
        <v>416</v>
      </c>
      <c r="F2165" s="6" t="s">
        <v>4650</v>
      </c>
      <c r="G2165" s="6" t="s">
        <v>28651</v>
      </c>
    </row>
    <row r="2166">
      <c r="A2166" s="6" t="s">
        <v>28652</v>
      </c>
      <c r="B2166" s="6" t="s">
        <v>118</v>
      </c>
      <c r="C2166" s="6" t="s">
        <v>4649</v>
      </c>
      <c r="D2166" s="6" t="s">
        <v>414</v>
      </c>
      <c r="E2166" s="6" t="s">
        <v>24821</v>
      </c>
      <c r="F2166" s="6" t="s">
        <v>4650</v>
      </c>
      <c r="G2166" s="6" t="s">
        <v>28651</v>
      </c>
    </row>
    <row r="2167">
      <c r="A2167" s="6" t="s">
        <v>28653</v>
      </c>
      <c r="B2167" s="6" t="s">
        <v>118</v>
      </c>
      <c r="C2167" s="6" t="s">
        <v>4652</v>
      </c>
      <c r="D2167" s="6" t="s">
        <v>414</v>
      </c>
      <c r="E2167" s="6" t="s">
        <v>24821</v>
      </c>
      <c r="F2167" s="6" t="s">
        <v>24822</v>
      </c>
      <c r="G2167" s="6" t="s">
        <v>4653</v>
      </c>
    </row>
    <row r="2168">
      <c r="A2168" s="6" t="s">
        <v>28654</v>
      </c>
      <c r="B2168" s="6" t="s">
        <v>118</v>
      </c>
      <c r="C2168" s="6" t="s">
        <v>4654</v>
      </c>
      <c r="D2168" s="6" t="s">
        <v>37</v>
      </c>
      <c r="E2168" s="6" t="s">
        <v>24821</v>
      </c>
      <c r="F2168" s="6" t="s">
        <v>28655</v>
      </c>
      <c r="G2168" s="6" t="s">
        <v>28656</v>
      </c>
    </row>
    <row r="2169">
      <c r="A2169" s="6" t="s">
        <v>28657</v>
      </c>
      <c r="B2169" s="6" t="s">
        <v>118</v>
      </c>
      <c r="C2169" s="6" t="s">
        <v>4654</v>
      </c>
      <c r="D2169" s="6" t="s">
        <v>414</v>
      </c>
      <c r="E2169" s="6" t="s">
        <v>416</v>
      </c>
      <c r="F2169" s="6" t="s">
        <v>4655</v>
      </c>
      <c r="G2169" s="6" t="s">
        <v>28656</v>
      </c>
    </row>
    <row r="2170">
      <c r="A2170" s="6" t="s">
        <v>28658</v>
      </c>
      <c r="B2170" s="6" t="s">
        <v>118</v>
      </c>
      <c r="C2170" s="6" t="s">
        <v>4664</v>
      </c>
      <c r="D2170" s="6" t="s">
        <v>37</v>
      </c>
      <c r="E2170" s="6" t="s">
        <v>416</v>
      </c>
      <c r="F2170" s="6" t="s">
        <v>4665</v>
      </c>
      <c r="G2170" s="6" t="s">
        <v>28659</v>
      </c>
    </row>
    <row r="2171">
      <c r="A2171" s="6" t="s">
        <v>28660</v>
      </c>
      <c r="B2171" s="6" t="s">
        <v>118</v>
      </c>
      <c r="C2171" s="6" t="s">
        <v>4664</v>
      </c>
      <c r="D2171" s="6" t="s">
        <v>414</v>
      </c>
      <c r="E2171" s="6" t="s">
        <v>24821</v>
      </c>
      <c r="F2171" s="6" t="s">
        <v>4665</v>
      </c>
      <c r="G2171" s="6" t="s">
        <v>28659</v>
      </c>
    </row>
    <row r="2172">
      <c r="A2172" s="6" t="s">
        <v>28661</v>
      </c>
      <c r="B2172" s="6" t="s">
        <v>118</v>
      </c>
      <c r="C2172" s="6" t="s">
        <v>4667</v>
      </c>
      <c r="D2172" s="6" t="s">
        <v>414</v>
      </c>
      <c r="E2172" s="6" t="s">
        <v>24821</v>
      </c>
      <c r="F2172" s="6" t="s">
        <v>26258</v>
      </c>
      <c r="G2172" s="6" t="s">
        <v>28662</v>
      </c>
    </row>
    <row r="2173">
      <c r="A2173" s="6" t="s">
        <v>28663</v>
      </c>
      <c r="B2173" s="6" t="s">
        <v>118</v>
      </c>
      <c r="C2173" s="6" t="s">
        <v>4669</v>
      </c>
      <c r="D2173" s="6" t="s">
        <v>37</v>
      </c>
      <c r="E2173" s="6" t="s">
        <v>24821</v>
      </c>
      <c r="F2173" s="6" t="s">
        <v>28664</v>
      </c>
      <c r="G2173" s="6" t="s">
        <v>28665</v>
      </c>
    </row>
    <row r="2174">
      <c r="A2174" s="6" t="s">
        <v>28666</v>
      </c>
      <c r="B2174" s="6" t="s">
        <v>118</v>
      </c>
      <c r="C2174" s="6" t="s">
        <v>4669</v>
      </c>
      <c r="D2174" s="6" t="s">
        <v>414</v>
      </c>
      <c r="E2174" s="6" t="s">
        <v>416</v>
      </c>
      <c r="F2174" s="6" t="s">
        <v>4670</v>
      </c>
      <c r="G2174" s="6" t="s">
        <v>28665</v>
      </c>
    </row>
    <row r="2175">
      <c r="A2175" s="6" t="s">
        <v>28667</v>
      </c>
      <c r="B2175" s="6" t="s">
        <v>118</v>
      </c>
      <c r="C2175" s="6" t="s">
        <v>4679</v>
      </c>
      <c r="D2175" s="6" t="s">
        <v>37</v>
      </c>
      <c r="E2175" s="6" t="s">
        <v>416</v>
      </c>
      <c r="F2175" s="6" t="s">
        <v>4680</v>
      </c>
      <c r="G2175" s="6" t="s">
        <v>28668</v>
      </c>
    </row>
    <row r="2176">
      <c r="A2176" s="6" t="s">
        <v>28669</v>
      </c>
      <c r="B2176" s="6" t="s">
        <v>118</v>
      </c>
      <c r="C2176" s="6" t="s">
        <v>4679</v>
      </c>
      <c r="D2176" s="6" t="s">
        <v>414</v>
      </c>
      <c r="E2176" s="6" t="s">
        <v>24821</v>
      </c>
      <c r="F2176" s="6" t="s">
        <v>4680</v>
      </c>
      <c r="G2176" s="6" t="s">
        <v>28668</v>
      </c>
    </row>
    <row r="2177">
      <c r="A2177" s="6" t="s">
        <v>28670</v>
      </c>
      <c r="B2177" s="6" t="s">
        <v>118</v>
      </c>
      <c r="C2177" s="6" t="s">
        <v>4682</v>
      </c>
      <c r="D2177" s="6" t="s">
        <v>414</v>
      </c>
      <c r="E2177" s="6" t="s">
        <v>24821</v>
      </c>
      <c r="F2177" s="6" t="s">
        <v>26290</v>
      </c>
      <c r="G2177" s="6" t="s">
        <v>28671</v>
      </c>
    </row>
    <row r="2178">
      <c r="A2178" s="6" t="s">
        <v>28672</v>
      </c>
      <c r="B2178" s="6" t="s">
        <v>118</v>
      </c>
      <c r="C2178" s="6" t="s">
        <v>4684</v>
      </c>
      <c r="D2178" s="6" t="s">
        <v>37</v>
      </c>
      <c r="E2178" s="6" t="s">
        <v>24821</v>
      </c>
      <c r="F2178" s="6" t="s">
        <v>28673</v>
      </c>
      <c r="G2178" s="6" t="s">
        <v>28674</v>
      </c>
    </row>
    <row r="2179">
      <c r="A2179" s="6" t="s">
        <v>28675</v>
      </c>
      <c r="B2179" s="6" t="s">
        <v>118</v>
      </c>
      <c r="C2179" s="6" t="s">
        <v>4684</v>
      </c>
      <c r="D2179" s="6" t="s">
        <v>414</v>
      </c>
      <c r="E2179" s="6" t="s">
        <v>416</v>
      </c>
      <c r="F2179" s="6" t="s">
        <v>4685</v>
      </c>
      <c r="G2179" s="6" t="s">
        <v>28674</v>
      </c>
    </row>
    <row r="2180">
      <c r="A2180" s="6" t="s">
        <v>28676</v>
      </c>
      <c r="B2180" s="6" t="s">
        <v>118</v>
      </c>
      <c r="C2180" s="6" t="s">
        <v>4687</v>
      </c>
      <c r="D2180" s="6" t="s">
        <v>37</v>
      </c>
      <c r="E2180" s="6" t="s">
        <v>416</v>
      </c>
      <c r="F2180" s="6" t="s">
        <v>4688</v>
      </c>
      <c r="G2180" s="6" t="s">
        <v>4689</v>
      </c>
    </row>
    <row r="2181">
      <c r="A2181" s="6" t="s">
        <v>28677</v>
      </c>
      <c r="B2181" s="6" t="s">
        <v>118</v>
      </c>
      <c r="C2181" s="6" t="s">
        <v>4687</v>
      </c>
      <c r="D2181" s="6" t="s">
        <v>414</v>
      </c>
      <c r="E2181" s="6" t="s">
        <v>24821</v>
      </c>
      <c r="F2181" s="6" t="s">
        <v>4688</v>
      </c>
      <c r="G2181" s="6" t="s">
        <v>4689</v>
      </c>
    </row>
    <row r="2182">
      <c r="A2182" s="6" t="s">
        <v>28678</v>
      </c>
      <c r="B2182" s="6" t="s">
        <v>118</v>
      </c>
      <c r="C2182" s="6" t="s">
        <v>4690</v>
      </c>
      <c r="D2182" s="6" t="s">
        <v>414</v>
      </c>
      <c r="E2182" s="6" t="s">
        <v>24821</v>
      </c>
      <c r="F2182" s="6" t="s">
        <v>26290</v>
      </c>
      <c r="G2182" s="6" t="s">
        <v>28679</v>
      </c>
    </row>
    <row r="2183">
      <c r="A2183" s="6" t="s">
        <v>28680</v>
      </c>
      <c r="B2183" s="6" t="s">
        <v>118</v>
      </c>
      <c r="C2183" s="6" t="s">
        <v>4692</v>
      </c>
      <c r="D2183" s="6" t="s">
        <v>37</v>
      </c>
      <c r="E2183" s="6" t="s">
        <v>24821</v>
      </c>
      <c r="F2183" s="6" t="s">
        <v>28681</v>
      </c>
      <c r="G2183" s="6" t="s">
        <v>28682</v>
      </c>
    </row>
    <row r="2184">
      <c r="A2184" s="6" t="s">
        <v>28683</v>
      </c>
      <c r="B2184" s="6" t="s">
        <v>118</v>
      </c>
      <c r="C2184" s="6" t="s">
        <v>4692</v>
      </c>
      <c r="D2184" s="6" t="s">
        <v>414</v>
      </c>
      <c r="E2184" s="6" t="s">
        <v>416</v>
      </c>
      <c r="F2184" s="6" t="s">
        <v>4693</v>
      </c>
      <c r="G2184" s="6" t="s">
        <v>28682</v>
      </c>
    </row>
    <row r="2185">
      <c r="A2185" s="6" t="s">
        <v>28684</v>
      </c>
      <c r="B2185" s="6" t="s">
        <v>118</v>
      </c>
      <c r="C2185" s="6" t="s">
        <v>4695</v>
      </c>
      <c r="D2185" s="6" t="s">
        <v>37</v>
      </c>
      <c r="E2185" s="6" t="s">
        <v>416</v>
      </c>
      <c r="F2185" s="6" t="s">
        <v>4696</v>
      </c>
      <c r="G2185" s="6" t="s">
        <v>28685</v>
      </c>
    </row>
    <row r="2186">
      <c r="A2186" s="6" t="s">
        <v>28686</v>
      </c>
      <c r="B2186" s="6" t="s">
        <v>118</v>
      </c>
      <c r="C2186" s="6" t="s">
        <v>4695</v>
      </c>
      <c r="D2186" s="6" t="s">
        <v>414</v>
      </c>
      <c r="E2186" s="6" t="s">
        <v>24821</v>
      </c>
      <c r="F2186" s="6" t="s">
        <v>4696</v>
      </c>
      <c r="G2186" s="6" t="s">
        <v>28685</v>
      </c>
    </row>
    <row r="2187">
      <c r="A2187" s="6" t="s">
        <v>28687</v>
      </c>
      <c r="B2187" s="6" t="s">
        <v>118</v>
      </c>
      <c r="C2187" s="6" t="s">
        <v>4698</v>
      </c>
      <c r="D2187" s="6" t="s">
        <v>414</v>
      </c>
      <c r="E2187" s="6" t="s">
        <v>24821</v>
      </c>
      <c r="F2187" s="6" t="s">
        <v>26290</v>
      </c>
      <c r="G2187" s="6" t="s">
        <v>28688</v>
      </c>
    </row>
    <row r="2188">
      <c r="A2188" s="6" t="s">
        <v>28689</v>
      </c>
      <c r="B2188" s="6" t="s">
        <v>118</v>
      </c>
      <c r="C2188" s="6" t="s">
        <v>4700</v>
      </c>
      <c r="D2188" s="6" t="s">
        <v>37</v>
      </c>
      <c r="E2188" s="6" t="s">
        <v>24821</v>
      </c>
      <c r="F2188" s="6" t="s">
        <v>28690</v>
      </c>
      <c r="G2188" s="6" t="s">
        <v>28691</v>
      </c>
    </row>
    <row r="2189">
      <c r="A2189" s="6" t="s">
        <v>28692</v>
      </c>
      <c r="B2189" s="6" t="s">
        <v>118</v>
      </c>
      <c r="C2189" s="6" t="s">
        <v>4700</v>
      </c>
      <c r="D2189" s="6" t="s">
        <v>414</v>
      </c>
      <c r="E2189" s="6" t="s">
        <v>416</v>
      </c>
      <c r="F2189" s="6" t="s">
        <v>4701</v>
      </c>
      <c r="G2189" s="6" t="s">
        <v>28691</v>
      </c>
    </row>
    <row r="2190">
      <c r="A2190" s="6" t="s">
        <v>28693</v>
      </c>
      <c r="B2190" s="6" t="s">
        <v>118</v>
      </c>
      <c r="C2190" s="6" t="s">
        <v>4703</v>
      </c>
      <c r="D2190" s="6" t="s">
        <v>37</v>
      </c>
      <c r="E2190" s="6" t="s">
        <v>416</v>
      </c>
      <c r="F2190" s="6" t="s">
        <v>4704</v>
      </c>
      <c r="G2190" s="6" t="s">
        <v>28694</v>
      </c>
    </row>
    <row r="2191">
      <c r="A2191" s="6" t="s">
        <v>28695</v>
      </c>
      <c r="B2191" s="6" t="s">
        <v>118</v>
      </c>
      <c r="C2191" s="6" t="s">
        <v>4703</v>
      </c>
      <c r="D2191" s="6" t="s">
        <v>414</v>
      </c>
      <c r="E2191" s="6" t="s">
        <v>24821</v>
      </c>
      <c r="F2191" s="6" t="s">
        <v>4704</v>
      </c>
      <c r="G2191" s="6" t="s">
        <v>28694</v>
      </c>
    </row>
    <row r="2192">
      <c r="A2192" s="6" t="s">
        <v>28696</v>
      </c>
      <c r="B2192" s="6" t="s">
        <v>118</v>
      </c>
      <c r="C2192" s="6" t="s">
        <v>4706</v>
      </c>
      <c r="D2192" s="6" t="s">
        <v>414</v>
      </c>
      <c r="E2192" s="6" t="s">
        <v>24821</v>
      </c>
      <c r="F2192" s="6" t="s">
        <v>26290</v>
      </c>
      <c r="G2192" s="6" t="s">
        <v>28697</v>
      </c>
    </row>
    <row r="2193">
      <c r="A2193" s="6" t="s">
        <v>28698</v>
      </c>
      <c r="B2193" s="6" t="s">
        <v>118</v>
      </c>
      <c r="C2193" s="6" t="s">
        <v>4708</v>
      </c>
      <c r="D2193" s="6" t="s">
        <v>37</v>
      </c>
      <c r="E2193" s="6" t="s">
        <v>24821</v>
      </c>
      <c r="F2193" s="6" t="s">
        <v>28699</v>
      </c>
      <c r="G2193" s="6" t="s">
        <v>28700</v>
      </c>
    </row>
    <row r="2194">
      <c r="A2194" s="6" t="s">
        <v>28701</v>
      </c>
      <c r="B2194" s="6" t="s">
        <v>118</v>
      </c>
      <c r="C2194" s="6" t="s">
        <v>4708</v>
      </c>
      <c r="D2194" s="6" t="s">
        <v>414</v>
      </c>
      <c r="E2194" s="6" t="s">
        <v>416</v>
      </c>
      <c r="F2194" s="6" t="s">
        <v>4709</v>
      </c>
      <c r="G2194" s="6" t="s">
        <v>28700</v>
      </c>
    </row>
    <row r="2195">
      <c r="A2195" s="6" t="s">
        <v>28702</v>
      </c>
      <c r="B2195" s="6" t="s">
        <v>118</v>
      </c>
      <c r="C2195" s="6" t="s">
        <v>4711</v>
      </c>
      <c r="D2195" s="6" t="s">
        <v>37</v>
      </c>
      <c r="E2195" s="6" t="s">
        <v>416</v>
      </c>
      <c r="F2195" s="6" t="s">
        <v>4712</v>
      </c>
      <c r="G2195" s="6" t="s">
        <v>28703</v>
      </c>
    </row>
    <row r="2196">
      <c r="A2196" s="6" t="s">
        <v>28704</v>
      </c>
      <c r="B2196" s="6" t="s">
        <v>118</v>
      </c>
      <c r="C2196" s="6" t="s">
        <v>4711</v>
      </c>
      <c r="D2196" s="6" t="s">
        <v>414</v>
      </c>
      <c r="E2196" s="6" t="s">
        <v>24821</v>
      </c>
      <c r="F2196" s="6" t="s">
        <v>4712</v>
      </c>
      <c r="G2196" s="6" t="s">
        <v>28703</v>
      </c>
    </row>
    <row r="2197">
      <c r="A2197" s="6" t="s">
        <v>28705</v>
      </c>
      <c r="B2197" s="6" t="s">
        <v>118</v>
      </c>
      <c r="C2197" s="6" t="s">
        <v>4714</v>
      </c>
      <c r="D2197" s="6" t="s">
        <v>414</v>
      </c>
      <c r="E2197" s="6" t="s">
        <v>24821</v>
      </c>
      <c r="F2197" s="6" t="s">
        <v>26290</v>
      </c>
      <c r="G2197" s="6" t="s">
        <v>28706</v>
      </c>
    </row>
    <row r="2198">
      <c r="A2198" s="6" t="s">
        <v>28707</v>
      </c>
      <c r="B2198" s="6" t="s">
        <v>118</v>
      </c>
      <c r="C2198" s="6" t="s">
        <v>4716</v>
      </c>
      <c r="D2198" s="6" t="s">
        <v>37</v>
      </c>
      <c r="E2198" s="6" t="s">
        <v>24821</v>
      </c>
      <c r="F2198" s="6" t="s">
        <v>28708</v>
      </c>
      <c r="G2198" s="6" t="s">
        <v>28709</v>
      </c>
    </row>
    <row r="2199">
      <c r="A2199" s="6" t="s">
        <v>28710</v>
      </c>
      <c r="B2199" s="6" t="s">
        <v>118</v>
      </c>
      <c r="C2199" s="6" t="s">
        <v>4716</v>
      </c>
      <c r="D2199" s="6" t="s">
        <v>414</v>
      </c>
      <c r="E2199" s="6" t="s">
        <v>416</v>
      </c>
      <c r="F2199" s="6" t="s">
        <v>4717</v>
      </c>
      <c r="G2199" s="6" t="s">
        <v>28709</v>
      </c>
    </row>
    <row r="2200">
      <c r="A2200" s="6" t="s">
        <v>28711</v>
      </c>
      <c r="B2200" s="6" t="s">
        <v>118</v>
      </c>
      <c r="C2200" s="6" t="s">
        <v>4719</v>
      </c>
      <c r="D2200" s="6" t="s">
        <v>37</v>
      </c>
      <c r="E2200" s="6" t="s">
        <v>416</v>
      </c>
      <c r="F2200" s="6" t="s">
        <v>4720</v>
      </c>
      <c r="G2200" s="6" t="s">
        <v>28712</v>
      </c>
    </row>
    <row r="2201">
      <c r="A2201" s="6" t="s">
        <v>28713</v>
      </c>
      <c r="B2201" s="6" t="s">
        <v>118</v>
      </c>
      <c r="C2201" s="6" t="s">
        <v>4719</v>
      </c>
      <c r="D2201" s="6" t="s">
        <v>414</v>
      </c>
      <c r="E2201" s="6" t="s">
        <v>24821</v>
      </c>
      <c r="F2201" s="6" t="s">
        <v>4720</v>
      </c>
      <c r="G2201" s="6" t="s">
        <v>28712</v>
      </c>
    </row>
    <row r="2202">
      <c r="A2202" s="6" t="s">
        <v>28714</v>
      </c>
      <c r="B2202" s="6" t="s">
        <v>118</v>
      </c>
      <c r="C2202" s="6" t="s">
        <v>4722</v>
      </c>
      <c r="D2202" s="6" t="s">
        <v>414</v>
      </c>
      <c r="E2202" s="6" t="s">
        <v>24821</v>
      </c>
      <c r="F2202" s="6" t="s">
        <v>26290</v>
      </c>
      <c r="G2202" s="6" t="s">
        <v>28715</v>
      </c>
    </row>
    <row r="2203">
      <c r="A2203" s="6" t="s">
        <v>28716</v>
      </c>
      <c r="B2203" s="6" t="s">
        <v>118</v>
      </c>
      <c r="C2203" s="6" t="s">
        <v>4724</v>
      </c>
      <c r="D2203" s="6" t="s">
        <v>37</v>
      </c>
      <c r="E2203" s="6" t="s">
        <v>24821</v>
      </c>
      <c r="F2203" s="6" t="s">
        <v>28717</v>
      </c>
      <c r="G2203" s="6" t="s">
        <v>28718</v>
      </c>
    </row>
    <row r="2204">
      <c r="A2204" s="6" t="s">
        <v>28719</v>
      </c>
      <c r="B2204" s="6" t="s">
        <v>118</v>
      </c>
      <c r="C2204" s="6" t="s">
        <v>4724</v>
      </c>
      <c r="D2204" s="6" t="s">
        <v>414</v>
      </c>
      <c r="E2204" s="6" t="s">
        <v>416</v>
      </c>
      <c r="F2204" s="6" t="s">
        <v>4725</v>
      </c>
      <c r="G2204" s="6" t="s">
        <v>28718</v>
      </c>
    </row>
    <row r="2205">
      <c r="A2205" s="6" t="s">
        <v>28720</v>
      </c>
      <c r="B2205" s="6" t="s">
        <v>118</v>
      </c>
      <c r="C2205" s="6" t="s">
        <v>4733</v>
      </c>
      <c r="D2205" s="6" t="s">
        <v>37</v>
      </c>
      <c r="E2205" s="6" t="s">
        <v>416</v>
      </c>
      <c r="F2205" s="6" t="s">
        <v>4734</v>
      </c>
      <c r="G2205" s="6" t="s">
        <v>28721</v>
      </c>
    </row>
    <row r="2206">
      <c r="A2206" s="6" t="s">
        <v>28722</v>
      </c>
      <c r="B2206" s="6" t="s">
        <v>118</v>
      </c>
      <c r="C2206" s="6" t="s">
        <v>4733</v>
      </c>
      <c r="D2206" s="6" t="s">
        <v>414</v>
      </c>
      <c r="E2206" s="6" t="s">
        <v>24821</v>
      </c>
      <c r="F2206" s="6" t="s">
        <v>4734</v>
      </c>
      <c r="G2206" s="6" t="s">
        <v>28721</v>
      </c>
    </row>
    <row r="2207">
      <c r="A2207" s="6" t="s">
        <v>28723</v>
      </c>
      <c r="B2207" s="6" t="s">
        <v>118</v>
      </c>
      <c r="C2207" s="6" t="s">
        <v>4736</v>
      </c>
      <c r="D2207" s="6" t="s">
        <v>414</v>
      </c>
      <c r="E2207" s="6" t="s">
        <v>24821</v>
      </c>
      <c r="F2207" s="6" t="s">
        <v>26886</v>
      </c>
      <c r="G2207" s="6" t="s">
        <v>28724</v>
      </c>
    </row>
    <row r="2208">
      <c r="A2208" s="6" t="s">
        <v>28725</v>
      </c>
      <c r="B2208" s="6" t="s">
        <v>118</v>
      </c>
      <c r="C2208" s="6" t="s">
        <v>4738</v>
      </c>
      <c r="D2208" s="6" t="s">
        <v>37</v>
      </c>
      <c r="E2208" s="6" t="s">
        <v>24821</v>
      </c>
      <c r="F2208" s="6" t="s">
        <v>28726</v>
      </c>
      <c r="G2208" s="6" t="s">
        <v>28727</v>
      </c>
    </row>
    <row r="2209">
      <c r="A2209" s="6" t="s">
        <v>28728</v>
      </c>
      <c r="B2209" s="6" t="s">
        <v>118</v>
      </c>
      <c r="C2209" s="6" t="s">
        <v>4738</v>
      </c>
      <c r="D2209" s="6" t="s">
        <v>414</v>
      </c>
      <c r="E2209" s="6" t="s">
        <v>416</v>
      </c>
      <c r="F2209" s="6" t="s">
        <v>4739</v>
      </c>
      <c r="G2209" s="6" t="s">
        <v>28727</v>
      </c>
    </row>
    <row r="2210">
      <c r="A2210" s="6" t="s">
        <v>28729</v>
      </c>
      <c r="B2210" s="6" t="s">
        <v>118</v>
      </c>
      <c r="C2210" s="6" t="s">
        <v>4741</v>
      </c>
      <c r="D2210" s="6" t="s">
        <v>37</v>
      </c>
      <c r="E2210" s="6" t="s">
        <v>416</v>
      </c>
      <c r="F2210" s="6" t="s">
        <v>4742</v>
      </c>
      <c r="G2210" s="6" t="s">
        <v>28730</v>
      </c>
    </row>
    <row r="2211">
      <c r="A2211" s="6" t="s">
        <v>28731</v>
      </c>
      <c r="B2211" s="6" t="s">
        <v>118</v>
      </c>
      <c r="C2211" s="6" t="s">
        <v>4741</v>
      </c>
      <c r="D2211" s="6" t="s">
        <v>414</v>
      </c>
      <c r="E2211" s="6" t="s">
        <v>24821</v>
      </c>
      <c r="F2211" s="6" t="s">
        <v>4742</v>
      </c>
      <c r="G2211" s="6" t="s">
        <v>28730</v>
      </c>
    </row>
    <row r="2212">
      <c r="A2212" s="6" t="s">
        <v>28732</v>
      </c>
      <c r="B2212" s="6" t="s">
        <v>118</v>
      </c>
      <c r="C2212" s="6" t="s">
        <v>4744</v>
      </c>
      <c r="D2212" s="6" t="s">
        <v>414</v>
      </c>
      <c r="E2212" s="6" t="s">
        <v>24821</v>
      </c>
      <c r="F2212" s="6" t="s">
        <v>26886</v>
      </c>
      <c r="G2212" s="6" t="s">
        <v>28733</v>
      </c>
    </row>
    <row r="2213">
      <c r="A2213" s="6" t="s">
        <v>28734</v>
      </c>
      <c r="B2213" s="6" t="s">
        <v>118</v>
      </c>
      <c r="C2213" s="6" t="s">
        <v>4746</v>
      </c>
      <c r="D2213" s="6" t="s">
        <v>37</v>
      </c>
      <c r="E2213" s="6" t="s">
        <v>24821</v>
      </c>
      <c r="F2213" s="6" t="s">
        <v>28735</v>
      </c>
      <c r="G2213" s="6" t="s">
        <v>28736</v>
      </c>
    </row>
    <row r="2214">
      <c r="A2214" s="6" t="s">
        <v>28737</v>
      </c>
      <c r="B2214" s="6" t="s">
        <v>118</v>
      </c>
      <c r="C2214" s="6" t="s">
        <v>4746</v>
      </c>
      <c r="D2214" s="6" t="s">
        <v>414</v>
      </c>
      <c r="E2214" s="6" t="s">
        <v>416</v>
      </c>
      <c r="F2214" s="6" t="s">
        <v>4747</v>
      </c>
      <c r="G2214" s="6" t="s">
        <v>28736</v>
      </c>
    </row>
    <row r="2215">
      <c r="A2215" s="6" t="s">
        <v>28738</v>
      </c>
      <c r="B2215" s="6" t="s">
        <v>118</v>
      </c>
      <c r="C2215" s="6" t="s">
        <v>4756</v>
      </c>
      <c r="D2215" s="6" t="s">
        <v>37</v>
      </c>
      <c r="E2215" s="6" t="s">
        <v>416</v>
      </c>
      <c r="F2215" s="6" t="s">
        <v>4757</v>
      </c>
      <c r="G2215" s="6" t="s">
        <v>28739</v>
      </c>
    </row>
    <row r="2216">
      <c r="A2216" s="6" t="s">
        <v>28740</v>
      </c>
      <c r="B2216" s="6" t="s">
        <v>118</v>
      </c>
      <c r="C2216" s="6" t="s">
        <v>4756</v>
      </c>
      <c r="D2216" s="6" t="s">
        <v>414</v>
      </c>
      <c r="E2216" s="6" t="s">
        <v>24821</v>
      </c>
      <c r="F2216" s="6" t="s">
        <v>4757</v>
      </c>
      <c r="G2216" s="6" t="s">
        <v>28739</v>
      </c>
    </row>
    <row r="2217">
      <c r="A2217" s="6" t="s">
        <v>28741</v>
      </c>
      <c r="B2217" s="6" t="s">
        <v>118</v>
      </c>
      <c r="C2217" s="6" t="s">
        <v>4759</v>
      </c>
      <c r="D2217" s="6" t="s">
        <v>414</v>
      </c>
      <c r="E2217" s="6" t="s">
        <v>24821</v>
      </c>
      <c r="F2217" s="6" t="s">
        <v>26353</v>
      </c>
      <c r="G2217" s="6" t="s">
        <v>28742</v>
      </c>
    </row>
    <row r="2218">
      <c r="A2218" s="6" t="s">
        <v>28743</v>
      </c>
      <c r="B2218" s="6" t="s">
        <v>118</v>
      </c>
      <c r="C2218" s="6" t="s">
        <v>4761</v>
      </c>
      <c r="D2218" s="6" t="s">
        <v>37</v>
      </c>
      <c r="E2218" s="6" t="s">
        <v>24821</v>
      </c>
      <c r="F2218" s="6" t="s">
        <v>28744</v>
      </c>
      <c r="G2218" s="6" t="s">
        <v>28745</v>
      </c>
    </row>
    <row r="2219">
      <c r="A2219" s="6" t="s">
        <v>28746</v>
      </c>
      <c r="B2219" s="6" t="s">
        <v>118</v>
      </c>
      <c r="C2219" s="6" t="s">
        <v>4761</v>
      </c>
      <c r="D2219" s="6" t="s">
        <v>414</v>
      </c>
      <c r="E2219" s="6" t="s">
        <v>416</v>
      </c>
      <c r="F2219" s="6" t="s">
        <v>4762</v>
      </c>
      <c r="G2219" s="6" t="s">
        <v>28745</v>
      </c>
    </row>
    <row r="2220">
      <c r="A2220" s="6" t="s">
        <v>28747</v>
      </c>
      <c r="B2220" s="6" t="s">
        <v>118</v>
      </c>
      <c r="C2220" s="6" t="s">
        <v>4770</v>
      </c>
      <c r="D2220" s="6" t="s">
        <v>37</v>
      </c>
      <c r="E2220" s="6" t="s">
        <v>416</v>
      </c>
      <c r="F2220" s="6" t="s">
        <v>4771</v>
      </c>
      <c r="G2220" s="6" t="s">
        <v>28748</v>
      </c>
    </row>
    <row r="2221">
      <c r="A2221" s="6" t="s">
        <v>28749</v>
      </c>
      <c r="B2221" s="6" t="s">
        <v>118</v>
      </c>
      <c r="C2221" s="6" t="s">
        <v>4770</v>
      </c>
      <c r="D2221" s="6" t="s">
        <v>414</v>
      </c>
      <c r="E2221" s="6" t="s">
        <v>24821</v>
      </c>
      <c r="F2221" s="6" t="s">
        <v>28750</v>
      </c>
      <c r="G2221" s="6" t="s">
        <v>28748</v>
      </c>
    </row>
    <row r="2222">
      <c r="A2222" s="6" t="s">
        <v>28751</v>
      </c>
      <c r="B2222" s="6" t="s">
        <v>118</v>
      </c>
      <c r="C2222" s="6" t="s">
        <v>4773</v>
      </c>
      <c r="D2222" s="6" t="s">
        <v>414</v>
      </c>
      <c r="E2222" s="6" t="s">
        <v>24821</v>
      </c>
      <c r="F2222" s="6" t="s">
        <v>28752</v>
      </c>
      <c r="G2222" s="6" t="s">
        <v>28753</v>
      </c>
    </row>
    <row r="2223">
      <c r="A2223" s="6" t="s">
        <v>28754</v>
      </c>
      <c r="B2223" s="6" t="s">
        <v>118</v>
      </c>
      <c r="C2223" s="6" t="s">
        <v>4775</v>
      </c>
      <c r="D2223" s="6" t="s">
        <v>37</v>
      </c>
      <c r="E2223" s="6" t="s">
        <v>24821</v>
      </c>
      <c r="F2223" s="6" t="s">
        <v>28755</v>
      </c>
      <c r="G2223" s="6" t="s">
        <v>28756</v>
      </c>
    </row>
    <row r="2224">
      <c r="A2224" s="6" t="s">
        <v>28757</v>
      </c>
      <c r="B2224" s="6" t="s">
        <v>118</v>
      </c>
      <c r="C2224" s="6" t="s">
        <v>4775</v>
      </c>
      <c r="D2224" s="6" t="s">
        <v>414</v>
      </c>
      <c r="E2224" s="6" t="s">
        <v>416</v>
      </c>
      <c r="F2224" s="6" t="s">
        <v>4776</v>
      </c>
      <c r="G2224" s="6" t="s">
        <v>28756</v>
      </c>
    </row>
    <row r="2225">
      <c r="A2225" s="6" t="s">
        <v>28758</v>
      </c>
      <c r="B2225" s="6" t="s">
        <v>118</v>
      </c>
      <c r="C2225" s="6" t="s">
        <v>4778</v>
      </c>
      <c r="D2225" s="6" t="s">
        <v>37</v>
      </c>
      <c r="E2225" s="6" t="s">
        <v>416</v>
      </c>
      <c r="F2225" s="6" t="s">
        <v>4779</v>
      </c>
      <c r="G2225" s="6" t="s">
        <v>28759</v>
      </c>
    </row>
    <row r="2226">
      <c r="A2226" s="6" t="s">
        <v>28760</v>
      </c>
      <c r="B2226" s="6" t="s">
        <v>118</v>
      </c>
      <c r="C2226" s="6" t="s">
        <v>4778</v>
      </c>
      <c r="D2226" s="6" t="s">
        <v>414</v>
      </c>
      <c r="E2226" s="6" t="s">
        <v>24821</v>
      </c>
      <c r="F2226" s="6" t="s">
        <v>4779</v>
      </c>
      <c r="G2226" s="6" t="s">
        <v>28759</v>
      </c>
    </row>
    <row r="2227">
      <c r="A2227" s="6" t="s">
        <v>28761</v>
      </c>
      <c r="B2227" s="6" t="s">
        <v>118</v>
      </c>
      <c r="C2227" s="6" t="s">
        <v>4781</v>
      </c>
      <c r="D2227" s="6" t="s">
        <v>414</v>
      </c>
      <c r="E2227" s="6" t="s">
        <v>24821</v>
      </c>
      <c r="F2227" s="6" t="s">
        <v>28752</v>
      </c>
      <c r="G2227" s="6" t="s">
        <v>28762</v>
      </c>
    </row>
    <row r="2228">
      <c r="A2228" s="6" t="s">
        <v>28763</v>
      </c>
      <c r="B2228" s="6" t="s">
        <v>118</v>
      </c>
      <c r="C2228" s="6" t="s">
        <v>4783</v>
      </c>
      <c r="D2228" s="6" t="s">
        <v>37</v>
      </c>
      <c r="E2228" s="6" t="s">
        <v>24821</v>
      </c>
      <c r="F2228" s="6" t="s">
        <v>28764</v>
      </c>
      <c r="G2228" s="6" t="s">
        <v>28765</v>
      </c>
    </row>
    <row r="2229">
      <c r="A2229" s="6" t="s">
        <v>28766</v>
      </c>
      <c r="B2229" s="6" t="s">
        <v>118</v>
      </c>
      <c r="C2229" s="6" t="s">
        <v>4783</v>
      </c>
      <c r="D2229" s="6" t="s">
        <v>414</v>
      </c>
      <c r="E2229" s="6" t="s">
        <v>416</v>
      </c>
      <c r="F2229" s="6" t="s">
        <v>4784</v>
      </c>
      <c r="G2229" s="6" t="s">
        <v>28765</v>
      </c>
    </row>
    <row r="2230">
      <c r="A2230" s="6" t="s">
        <v>28767</v>
      </c>
      <c r="B2230" s="6" t="s">
        <v>118</v>
      </c>
      <c r="C2230" s="6" t="s">
        <v>4786</v>
      </c>
      <c r="D2230" s="6" t="s">
        <v>37</v>
      </c>
      <c r="E2230" s="6" t="s">
        <v>416</v>
      </c>
      <c r="F2230" s="6" t="s">
        <v>4787</v>
      </c>
      <c r="G2230" s="6" t="s">
        <v>4788</v>
      </c>
    </row>
    <row r="2231">
      <c r="A2231" s="6" t="s">
        <v>28768</v>
      </c>
      <c r="B2231" s="6" t="s">
        <v>118</v>
      </c>
      <c r="C2231" s="6" t="s">
        <v>4786</v>
      </c>
      <c r="D2231" s="6" t="s">
        <v>414</v>
      </c>
      <c r="E2231" s="6" t="s">
        <v>24821</v>
      </c>
      <c r="F2231" s="6" t="s">
        <v>4787</v>
      </c>
      <c r="G2231" s="6" t="s">
        <v>4788</v>
      </c>
    </row>
    <row r="2232">
      <c r="A2232" s="6" t="s">
        <v>28769</v>
      </c>
      <c r="B2232" s="6" t="s">
        <v>118</v>
      </c>
      <c r="C2232" s="6" t="s">
        <v>4789</v>
      </c>
      <c r="D2232" s="6" t="s">
        <v>414</v>
      </c>
      <c r="E2232" s="6" t="s">
        <v>24821</v>
      </c>
      <c r="F2232" s="6" t="s">
        <v>28752</v>
      </c>
      <c r="G2232" s="6" t="s">
        <v>4790</v>
      </c>
    </row>
    <row r="2233">
      <c r="A2233" s="6" t="s">
        <v>28770</v>
      </c>
      <c r="B2233" s="6" t="s">
        <v>118</v>
      </c>
      <c r="C2233" s="6" t="s">
        <v>4791</v>
      </c>
      <c r="D2233" s="6" t="s">
        <v>37</v>
      </c>
      <c r="E2233" s="6" t="s">
        <v>24821</v>
      </c>
      <c r="F2233" s="6" t="s">
        <v>28771</v>
      </c>
      <c r="G2233" s="6" t="s">
        <v>28772</v>
      </c>
    </row>
    <row r="2234">
      <c r="A2234" s="6" t="s">
        <v>28773</v>
      </c>
      <c r="B2234" s="6" t="s">
        <v>118</v>
      </c>
      <c r="C2234" s="6" t="s">
        <v>4791</v>
      </c>
      <c r="D2234" s="6" t="s">
        <v>414</v>
      </c>
      <c r="E2234" s="6" t="s">
        <v>416</v>
      </c>
      <c r="F2234" s="6" t="s">
        <v>4792</v>
      </c>
      <c r="G2234" s="6" t="s">
        <v>28772</v>
      </c>
    </row>
    <row r="2235">
      <c r="A2235" s="6" t="s">
        <v>28774</v>
      </c>
      <c r="B2235" s="6" t="s">
        <v>118</v>
      </c>
      <c r="C2235" s="6" t="s">
        <v>4794</v>
      </c>
      <c r="D2235" s="6" t="s">
        <v>37</v>
      </c>
      <c r="E2235" s="6" t="s">
        <v>416</v>
      </c>
      <c r="F2235" s="6" t="s">
        <v>4795</v>
      </c>
      <c r="G2235" s="6" t="s">
        <v>28775</v>
      </c>
    </row>
    <row r="2236">
      <c r="A2236" s="6" t="s">
        <v>28776</v>
      </c>
      <c r="B2236" s="6" t="s">
        <v>118</v>
      </c>
      <c r="C2236" s="6" t="s">
        <v>4794</v>
      </c>
      <c r="D2236" s="6" t="s">
        <v>414</v>
      </c>
      <c r="E2236" s="6" t="s">
        <v>24821</v>
      </c>
      <c r="F2236" s="6" t="s">
        <v>28777</v>
      </c>
      <c r="G2236" s="6" t="s">
        <v>28775</v>
      </c>
    </row>
    <row r="2237">
      <c r="A2237" s="6" t="s">
        <v>28778</v>
      </c>
      <c r="B2237" s="6" t="s">
        <v>118</v>
      </c>
      <c r="C2237" s="6" t="s">
        <v>4797</v>
      </c>
      <c r="D2237" s="6" t="s">
        <v>414</v>
      </c>
      <c r="E2237" s="6" t="s">
        <v>24821</v>
      </c>
      <c r="F2237" s="6" t="s">
        <v>28752</v>
      </c>
      <c r="G2237" s="6" t="s">
        <v>28779</v>
      </c>
    </row>
    <row r="2238">
      <c r="A2238" s="6" t="s">
        <v>28780</v>
      </c>
      <c r="B2238" s="6" t="s">
        <v>118</v>
      </c>
      <c r="C2238" s="6" t="s">
        <v>4799</v>
      </c>
      <c r="D2238" s="6" t="s">
        <v>37</v>
      </c>
      <c r="E2238" s="6" t="s">
        <v>24821</v>
      </c>
      <c r="F2238" s="6" t="s">
        <v>28781</v>
      </c>
      <c r="G2238" s="6" t="s">
        <v>28782</v>
      </c>
    </row>
    <row r="2239">
      <c r="A2239" s="6" t="s">
        <v>28783</v>
      </c>
      <c r="B2239" s="6" t="s">
        <v>118</v>
      </c>
      <c r="C2239" s="6" t="s">
        <v>4799</v>
      </c>
      <c r="D2239" s="6" t="s">
        <v>414</v>
      </c>
      <c r="E2239" s="6" t="s">
        <v>416</v>
      </c>
      <c r="F2239" s="6" t="s">
        <v>4800</v>
      </c>
      <c r="G2239" s="6" t="s">
        <v>28784</v>
      </c>
    </row>
    <row r="2240">
      <c r="A2240" s="6" t="s">
        <v>28785</v>
      </c>
      <c r="B2240" s="6" t="s">
        <v>118</v>
      </c>
      <c r="C2240" s="6" t="s">
        <v>4802</v>
      </c>
      <c r="D2240" s="6" t="s">
        <v>37</v>
      </c>
      <c r="E2240" s="6" t="s">
        <v>416</v>
      </c>
      <c r="F2240" s="6" t="s">
        <v>4803</v>
      </c>
      <c r="G2240" s="6" t="s">
        <v>28786</v>
      </c>
    </row>
    <row r="2241">
      <c r="A2241" s="6" t="s">
        <v>28787</v>
      </c>
      <c r="B2241" s="6" t="s">
        <v>118</v>
      </c>
      <c r="C2241" s="6" t="s">
        <v>4802</v>
      </c>
      <c r="D2241" s="6" t="s">
        <v>414</v>
      </c>
      <c r="E2241" s="6" t="s">
        <v>24821</v>
      </c>
      <c r="F2241" s="6" t="s">
        <v>28788</v>
      </c>
      <c r="G2241" s="6" t="s">
        <v>28786</v>
      </c>
    </row>
    <row r="2242">
      <c r="A2242" s="6" t="s">
        <v>28789</v>
      </c>
      <c r="B2242" s="6" t="s">
        <v>118</v>
      </c>
      <c r="C2242" s="6" t="s">
        <v>4805</v>
      </c>
      <c r="D2242" s="6" t="s">
        <v>414</v>
      </c>
      <c r="E2242" s="6" t="s">
        <v>24821</v>
      </c>
      <c r="F2242" s="6" t="s">
        <v>28752</v>
      </c>
      <c r="G2242" s="6" t="s">
        <v>28790</v>
      </c>
    </row>
    <row r="2243">
      <c r="A2243" s="6" t="s">
        <v>28791</v>
      </c>
      <c r="B2243" s="6" t="s">
        <v>118</v>
      </c>
      <c r="C2243" s="6" t="s">
        <v>4807</v>
      </c>
      <c r="D2243" s="6" t="s">
        <v>37</v>
      </c>
      <c r="E2243" s="6" t="s">
        <v>24821</v>
      </c>
      <c r="F2243" s="6" t="s">
        <v>28792</v>
      </c>
      <c r="G2243" s="6" t="s">
        <v>28793</v>
      </c>
    </row>
    <row r="2244">
      <c r="A2244" s="6" t="s">
        <v>28794</v>
      </c>
      <c r="B2244" s="6" t="s">
        <v>118</v>
      </c>
      <c r="C2244" s="6" t="s">
        <v>4807</v>
      </c>
      <c r="D2244" s="6" t="s">
        <v>414</v>
      </c>
      <c r="E2244" s="6" t="s">
        <v>416</v>
      </c>
      <c r="F2244" s="6" t="s">
        <v>4808</v>
      </c>
      <c r="G2244" s="6" t="s">
        <v>28793</v>
      </c>
    </row>
    <row r="2245">
      <c r="A2245" s="6" t="s">
        <v>28795</v>
      </c>
      <c r="B2245" s="6" t="s">
        <v>118</v>
      </c>
      <c r="C2245" s="6" t="s">
        <v>4810</v>
      </c>
      <c r="D2245" s="6" t="s">
        <v>37</v>
      </c>
      <c r="E2245" s="6" t="s">
        <v>416</v>
      </c>
      <c r="F2245" s="6" t="s">
        <v>4811</v>
      </c>
      <c r="G2245" s="6" t="s">
        <v>28796</v>
      </c>
    </row>
    <row r="2246">
      <c r="A2246" s="6" t="s">
        <v>28797</v>
      </c>
      <c r="B2246" s="6" t="s">
        <v>118</v>
      </c>
      <c r="C2246" s="6" t="s">
        <v>4810</v>
      </c>
      <c r="D2246" s="6" t="s">
        <v>414</v>
      </c>
      <c r="E2246" s="6" t="s">
        <v>24821</v>
      </c>
      <c r="F2246" s="6" t="s">
        <v>28798</v>
      </c>
      <c r="G2246" s="6" t="s">
        <v>28796</v>
      </c>
    </row>
    <row r="2247">
      <c r="A2247" s="6" t="s">
        <v>28799</v>
      </c>
      <c r="B2247" s="6" t="s">
        <v>118</v>
      </c>
      <c r="C2247" s="6" t="s">
        <v>4813</v>
      </c>
      <c r="D2247" s="6" t="s">
        <v>414</v>
      </c>
      <c r="E2247" s="6" t="s">
        <v>24821</v>
      </c>
      <c r="F2247" s="6" t="s">
        <v>28752</v>
      </c>
      <c r="G2247" s="6" t="s">
        <v>28800</v>
      </c>
    </row>
    <row r="2248">
      <c r="A2248" s="6" t="s">
        <v>28801</v>
      </c>
      <c r="B2248" s="6" t="s">
        <v>118</v>
      </c>
      <c r="C2248" s="6" t="s">
        <v>4815</v>
      </c>
      <c r="D2248" s="6" t="s">
        <v>37</v>
      </c>
      <c r="E2248" s="6" t="s">
        <v>24821</v>
      </c>
      <c r="F2248" s="6" t="s">
        <v>28802</v>
      </c>
      <c r="G2248" s="6" t="s">
        <v>28803</v>
      </c>
    </row>
    <row r="2249">
      <c r="A2249" s="6" t="s">
        <v>28804</v>
      </c>
      <c r="B2249" s="6" t="s">
        <v>118</v>
      </c>
      <c r="C2249" s="6" t="s">
        <v>4815</v>
      </c>
      <c r="D2249" s="6" t="s">
        <v>414</v>
      </c>
      <c r="E2249" s="6" t="s">
        <v>416</v>
      </c>
      <c r="F2249" s="6" t="s">
        <v>4816</v>
      </c>
      <c r="G2249" s="6" t="s">
        <v>28803</v>
      </c>
    </row>
    <row r="2250">
      <c r="A2250" s="6" t="s">
        <v>28805</v>
      </c>
      <c r="B2250" s="6" t="s">
        <v>118</v>
      </c>
      <c r="C2250" s="6" t="s">
        <v>4824</v>
      </c>
      <c r="D2250" s="6" t="s">
        <v>37</v>
      </c>
      <c r="E2250" s="6" t="s">
        <v>416</v>
      </c>
      <c r="F2250" s="6" t="s">
        <v>4825</v>
      </c>
      <c r="G2250" s="6" t="s">
        <v>28806</v>
      </c>
    </row>
    <row r="2251">
      <c r="A2251" s="6" t="s">
        <v>28807</v>
      </c>
      <c r="B2251" s="6" t="s">
        <v>118</v>
      </c>
      <c r="C2251" s="6" t="s">
        <v>4824</v>
      </c>
      <c r="D2251" s="6" t="s">
        <v>414</v>
      </c>
      <c r="E2251" s="6" t="s">
        <v>24821</v>
      </c>
      <c r="F2251" s="6" t="s">
        <v>28808</v>
      </c>
      <c r="G2251" s="6" t="s">
        <v>28806</v>
      </c>
    </row>
    <row r="2252">
      <c r="A2252" s="6" t="s">
        <v>28809</v>
      </c>
      <c r="B2252" s="6" t="s">
        <v>118</v>
      </c>
      <c r="C2252" s="6" t="s">
        <v>4827</v>
      </c>
      <c r="D2252" s="6" t="s">
        <v>414</v>
      </c>
      <c r="E2252" s="6" t="s">
        <v>24821</v>
      </c>
      <c r="F2252" s="6" t="s">
        <v>26924</v>
      </c>
      <c r="G2252" s="6" t="s">
        <v>28810</v>
      </c>
    </row>
    <row r="2253">
      <c r="A2253" s="6" t="s">
        <v>28811</v>
      </c>
      <c r="B2253" s="6" t="s">
        <v>118</v>
      </c>
      <c r="C2253" s="6" t="s">
        <v>4829</v>
      </c>
      <c r="D2253" s="6" t="s">
        <v>37</v>
      </c>
      <c r="E2253" s="6" t="s">
        <v>24821</v>
      </c>
      <c r="F2253" s="6" t="s">
        <v>28812</v>
      </c>
      <c r="G2253" s="6" t="s">
        <v>28813</v>
      </c>
    </row>
    <row r="2254">
      <c r="A2254" s="6" t="s">
        <v>28814</v>
      </c>
      <c r="B2254" s="6" t="s">
        <v>118</v>
      </c>
      <c r="C2254" s="6" t="s">
        <v>4829</v>
      </c>
      <c r="D2254" s="6" t="s">
        <v>414</v>
      </c>
      <c r="E2254" s="6" t="s">
        <v>416</v>
      </c>
      <c r="F2254" s="6" t="s">
        <v>4830</v>
      </c>
      <c r="G2254" s="6" t="s">
        <v>28813</v>
      </c>
    </row>
    <row r="2255">
      <c r="A2255" s="6" t="s">
        <v>28815</v>
      </c>
      <c r="B2255" s="6" t="s">
        <v>122</v>
      </c>
      <c r="C2255" s="6" t="s">
        <v>4838</v>
      </c>
      <c r="D2255" s="6" t="s">
        <v>1011</v>
      </c>
      <c r="E2255" s="6" t="s">
        <v>24821</v>
      </c>
      <c r="F2255" s="6" t="s">
        <v>24822</v>
      </c>
      <c r="G2255" s="6" t="s">
        <v>28816</v>
      </c>
    </row>
    <row r="2256">
      <c r="A2256" s="6" t="s">
        <v>28817</v>
      </c>
      <c r="B2256" s="6" t="s">
        <v>122</v>
      </c>
      <c r="C2256" s="6" t="s">
        <v>4840</v>
      </c>
      <c r="D2256" s="6" t="s">
        <v>1011</v>
      </c>
      <c r="E2256" s="6" t="s">
        <v>416</v>
      </c>
      <c r="F2256" s="6" t="s">
        <v>1008</v>
      </c>
      <c r="G2256" s="6" t="s">
        <v>28818</v>
      </c>
    </row>
    <row r="2257">
      <c r="A2257" s="6" t="s">
        <v>28819</v>
      </c>
      <c r="B2257" s="6" t="s">
        <v>122</v>
      </c>
      <c r="C2257" s="6" t="s">
        <v>4842</v>
      </c>
      <c r="D2257" s="6" t="s">
        <v>37</v>
      </c>
      <c r="E2257" s="6" t="s">
        <v>24821</v>
      </c>
      <c r="F2257" s="6" t="s">
        <v>1012</v>
      </c>
      <c r="G2257" s="6" t="s">
        <v>28820</v>
      </c>
    </row>
    <row r="2258">
      <c r="A2258" s="6" t="s">
        <v>28821</v>
      </c>
      <c r="B2258" s="6" t="s">
        <v>122</v>
      </c>
      <c r="C2258" s="6" t="s">
        <v>4842</v>
      </c>
      <c r="D2258" s="6" t="s">
        <v>1011</v>
      </c>
      <c r="E2258" s="6" t="s">
        <v>416</v>
      </c>
      <c r="F2258" s="6" t="s">
        <v>1012</v>
      </c>
      <c r="G2258" s="6" t="s">
        <v>28820</v>
      </c>
    </row>
    <row r="2259">
      <c r="A2259" s="6" t="s">
        <v>28822</v>
      </c>
      <c r="B2259" s="6" t="s">
        <v>122</v>
      </c>
      <c r="C2259" s="6" t="s">
        <v>4844</v>
      </c>
      <c r="D2259" s="6" t="s">
        <v>37</v>
      </c>
      <c r="E2259" s="6" t="s">
        <v>416</v>
      </c>
      <c r="F2259" s="6" t="s">
        <v>4845</v>
      </c>
      <c r="G2259" s="6" t="s">
        <v>28823</v>
      </c>
    </row>
    <row r="2260">
      <c r="A2260" s="6" t="s">
        <v>28824</v>
      </c>
      <c r="B2260" s="6" t="s">
        <v>122</v>
      </c>
      <c r="C2260" s="6" t="s">
        <v>4844</v>
      </c>
      <c r="D2260" s="6" t="s">
        <v>1011</v>
      </c>
      <c r="E2260" s="6" t="s">
        <v>24821</v>
      </c>
      <c r="F2260" s="6" t="s">
        <v>4845</v>
      </c>
      <c r="G2260" s="6" t="s">
        <v>28823</v>
      </c>
    </row>
    <row r="2261">
      <c r="A2261" s="6" t="s">
        <v>28825</v>
      </c>
      <c r="B2261" s="6" t="s">
        <v>122</v>
      </c>
      <c r="C2261" s="6" t="s">
        <v>4847</v>
      </c>
      <c r="D2261" s="6" t="s">
        <v>1011</v>
      </c>
      <c r="E2261" s="6" t="s">
        <v>24821</v>
      </c>
      <c r="F2261" s="6" t="s">
        <v>24822</v>
      </c>
      <c r="G2261" s="6" t="s">
        <v>28826</v>
      </c>
    </row>
    <row r="2262">
      <c r="A2262" s="6" t="s">
        <v>28827</v>
      </c>
      <c r="B2262" s="6" t="s">
        <v>122</v>
      </c>
      <c r="C2262" s="6" t="s">
        <v>4849</v>
      </c>
      <c r="D2262" s="6" t="s">
        <v>1011</v>
      </c>
      <c r="E2262" s="6" t="s">
        <v>416</v>
      </c>
      <c r="F2262" s="6" t="s">
        <v>1008</v>
      </c>
      <c r="G2262" s="6" t="s">
        <v>28828</v>
      </c>
    </row>
    <row r="2263">
      <c r="A2263" s="6" t="s">
        <v>28829</v>
      </c>
      <c r="B2263" s="6" t="s">
        <v>122</v>
      </c>
      <c r="C2263" s="6" t="s">
        <v>4851</v>
      </c>
      <c r="D2263" s="6" t="s">
        <v>37</v>
      </c>
      <c r="E2263" s="6" t="s">
        <v>24821</v>
      </c>
      <c r="F2263" s="6" t="s">
        <v>2786</v>
      </c>
      <c r="G2263" s="6" t="s">
        <v>28830</v>
      </c>
    </row>
    <row r="2264">
      <c r="A2264" s="6" t="s">
        <v>28831</v>
      </c>
      <c r="B2264" s="6" t="s">
        <v>122</v>
      </c>
      <c r="C2264" s="6" t="s">
        <v>4851</v>
      </c>
      <c r="D2264" s="6" t="s">
        <v>1011</v>
      </c>
      <c r="E2264" s="6" t="s">
        <v>416</v>
      </c>
      <c r="F2264" s="6" t="s">
        <v>2786</v>
      </c>
      <c r="G2264" s="6" t="s">
        <v>28830</v>
      </c>
    </row>
    <row r="2265">
      <c r="A2265" s="6" t="s">
        <v>28832</v>
      </c>
      <c r="B2265" s="6" t="s">
        <v>122</v>
      </c>
      <c r="C2265" s="6" t="s">
        <v>4853</v>
      </c>
      <c r="D2265" s="6" t="s">
        <v>37</v>
      </c>
      <c r="E2265" s="6" t="s">
        <v>416</v>
      </c>
      <c r="F2265" s="6" t="s">
        <v>4854</v>
      </c>
      <c r="G2265" s="6" t="s">
        <v>28833</v>
      </c>
    </row>
    <row r="2266">
      <c r="A2266" s="6" t="s">
        <v>28834</v>
      </c>
      <c r="B2266" s="6" t="s">
        <v>122</v>
      </c>
      <c r="C2266" s="6" t="s">
        <v>4853</v>
      </c>
      <c r="D2266" s="6" t="s">
        <v>1011</v>
      </c>
      <c r="E2266" s="6" t="s">
        <v>24821</v>
      </c>
      <c r="F2266" s="6" t="s">
        <v>4854</v>
      </c>
      <c r="G2266" s="6" t="s">
        <v>28833</v>
      </c>
    </row>
    <row r="2267">
      <c r="A2267" s="6" t="s">
        <v>28835</v>
      </c>
      <c r="B2267" s="6" t="s">
        <v>122</v>
      </c>
      <c r="C2267" s="6" t="s">
        <v>4856</v>
      </c>
      <c r="D2267" s="6" t="s">
        <v>1011</v>
      </c>
      <c r="E2267" s="6" t="s">
        <v>24821</v>
      </c>
      <c r="F2267" s="6" t="s">
        <v>24822</v>
      </c>
      <c r="G2267" s="6" t="s">
        <v>28836</v>
      </c>
    </row>
    <row r="2268">
      <c r="A2268" s="6" t="s">
        <v>28837</v>
      </c>
      <c r="B2268" s="6" t="s">
        <v>122</v>
      </c>
      <c r="C2268" s="6" t="s">
        <v>4858</v>
      </c>
      <c r="D2268" s="6" t="s">
        <v>1011</v>
      </c>
      <c r="E2268" s="6" t="s">
        <v>416</v>
      </c>
      <c r="F2268" s="6" t="s">
        <v>1008</v>
      </c>
      <c r="G2268" s="6" t="s">
        <v>28838</v>
      </c>
    </row>
    <row r="2269">
      <c r="A2269" s="6" t="s">
        <v>28839</v>
      </c>
      <c r="B2269" s="6" t="s">
        <v>122</v>
      </c>
      <c r="C2269" s="6" t="s">
        <v>4860</v>
      </c>
      <c r="D2269" s="6" t="s">
        <v>37</v>
      </c>
      <c r="E2269" s="6" t="s">
        <v>24821</v>
      </c>
      <c r="F2269" s="6" t="s">
        <v>4861</v>
      </c>
      <c r="G2269" s="6" t="s">
        <v>28840</v>
      </c>
    </row>
    <row r="2270">
      <c r="A2270" s="6" t="s">
        <v>28841</v>
      </c>
      <c r="B2270" s="6" t="s">
        <v>122</v>
      </c>
      <c r="C2270" s="6" t="s">
        <v>4860</v>
      </c>
      <c r="D2270" s="6" t="s">
        <v>1011</v>
      </c>
      <c r="E2270" s="6" t="s">
        <v>416</v>
      </c>
      <c r="F2270" s="6" t="s">
        <v>4861</v>
      </c>
      <c r="G2270" s="6" t="s">
        <v>28840</v>
      </c>
    </row>
    <row r="2271">
      <c r="A2271" s="6" t="s">
        <v>28842</v>
      </c>
      <c r="B2271" s="6" t="s">
        <v>122</v>
      </c>
      <c r="C2271" s="6" t="s">
        <v>4863</v>
      </c>
      <c r="D2271" s="6" t="s">
        <v>37</v>
      </c>
      <c r="E2271" s="6" t="s">
        <v>416</v>
      </c>
      <c r="F2271" s="6" t="s">
        <v>4864</v>
      </c>
      <c r="G2271" s="6" t="s">
        <v>28843</v>
      </c>
    </row>
    <row r="2272">
      <c r="A2272" s="6" t="s">
        <v>28844</v>
      </c>
      <c r="B2272" s="6" t="s">
        <v>122</v>
      </c>
      <c r="C2272" s="6" t="s">
        <v>4863</v>
      </c>
      <c r="D2272" s="6" t="s">
        <v>1011</v>
      </c>
      <c r="E2272" s="6" t="s">
        <v>24821</v>
      </c>
      <c r="F2272" s="6" t="s">
        <v>4864</v>
      </c>
      <c r="G2272" s="6" t="s">
        <v>28843</v>
      </c>
    </row>
    <row r="2273">
      <c r="A2273" s="6" t="s">
        <v>28845</v>
      </c>
      <c r="B2273" s="6" t="s">
        <v>122</v>
      </c>
      <c r="C2273" s="6" t="s">
        <v>4866</v>
      </c>
      <c r="D2273" s="6" t="s">
        <v>1011</v>
      </c>
      <c r="E2273" s="6" t="s">
        <v>24821</v>
      </c>
      <c r="F2273" s="6" t="s">
        <v>24822</v>
      </c>
      <c r="G2273" s="6" t="s">
        <v>28846</v>
      </c>
    </row>
    <row r="2274">
      <c r="A2274" s="6" t="s">
        <v>28847</v>
      </c>
      <c r="B2274" s="6" t="s">
        <v>122</v>
      </c>
      <c r="C2274" s="6" t="s">
        <v>4868</v>
      </c>
      <c r="D2274" s="6" t="s">
        <v>1011</v>
      </c>
      <c r="E2274" s="6" t="s">
        <v>416</v>
      </c>
      <c r="F2274" s="6" t="s">
        <v>1040</v>
      </c>
      <c r="G2274" s="6" t="s">
        <v>28848</v>
      </c>
    </row>
    <row r="2275">
      <c r="A2275" s="6" t="s">
        <v>28849</v>
      </c>
      <c r="B2275" s="6" t="s">
        <v>122</v>
      </c>
      <c r="C2275" s="6" t="s">
        <v>4872</v>
      </c>
      <c r="D2275" s="6" t="s">
        <v>1011</v>
      </c>
      <c r="E2275" s="6" t="s">
        <v>416</v>
      </c>
      <c r="F2275" s="6" t="s">
        <v>1297</v>
      </c>
      <c r="G2275" s="6" t="s">
        <v>28850</v>
      </c>
    </row>
    <row r="2276">
      <c r="A2276" s="6" t="s">
        <v>28851</v>
      </c>
      <c r="B2276" s="6" t="s">
        <v>122</v>
      </c>
      <c r="C2276" s="6" t="s">
        <v>4876</v>
      </c>
      <c r="D2276" s="6" t="s">
        <v>37</v>
      </c>
      <c r="E2276" s="6" t="s">
        <v>24821</v>
      </c>
      <c r="F2276" s="6" t="s">
        <v>4877</v>
      </c>
      <c r="G2276" s="6" t="s">
        <v>28852</v>
      </c>
    </row>
    <row r="2277">
      <c r="A2277" s="6" t="s">
        <v>28853</v>
      </c>
      <c r="B2277" s="6" t="s">
        <v>122</v>
      </c>
      <c r="C2277" s="6" t="s">
        <v>4876</v>
      </c>
      <c r="D2277" s="6" t="s">
        <v>1011</v>
      </c>
      <c r="E2277" s="6" t="s">
        <v>416</v>
      </c>
      <c r="F2277" s="6" t="s">
        <v>4877</v>
      </c>
      <c r="G2277" s="6" t="s">
        <v>28852</v>
      </c>
    </row>
    <row r="2278">
      <c r="A2278" s="6" t="s">
        <v>28854</v>
      </c>
      <c r="B2278" s="6" t="s">
        <v>122</v>
      </c>
      <c r="C2278" s="6" t="s">
        <v>4882</v>
      </c>
      <c r="D2278" s="6" t="s">
        <v>37</v>
      </c>
      <c r="E2278" s="6" t="s">
        <v>416</v>
      </c>
      <c r="F2278" s="6" t="s">
        <v>4883</v>
      </c>
      <c r="G2278" s="6" t="s">
        <v>28855</v>
      </c>
    </row>
    <row r="2279">
      <c r="A2279" s="6" t="s">
        <v>28856</v>
      </c>
      <c r="B2279" s="6" t="s">
        <v>122</v>
      </c>
      <c r="C2279" s="6" t="s">
        <v>4882</v>
      </c>
      <c r="D2279" s="6" t="s">
        <v>1011</v>
      </c>
      <c r="E2279" s="6" t="s">
        <v>24821</v>
      </c>
      <c r="F2279" s="6" t="s">
        <v>4883</v>
      </c>
      <c r="G2279" s="6" t="s">
        <v>28855</v>
      </c>
    </row>
    <row r="2280">
      <c r="A2280" s="6" t="s">
        <v>28857</v>
      </c>
      <c r="B2280" s="6" t="s">
        <v>122</v>
      </c>
      <c r="C2280" s="6" t="s">
        <v>4885</v>
      </c>
      <c r="D2280" s="6" t="s">
        <v>1011</v>
      </c>
      <c r="E2280" s="6" t="s">
        <v>24821</v>
      </c>
      <c r="F2280" s="6" t="s">
        <v>25655</v>
      </c>
      <c r="G2280" s="6" t="s">
        <v>28858</v>
      </c>
    </row>
    <row r="2281">
      <c r="A2281" s="6" t="s">
        <v>28859</v>
      </c>
      <c r="B2281" s="6" t="s">
        <v>122</v>
      </c>
      <c r="C2281" s="6" t="s">
        <v>4887</v>
      </c>
      <c r="D2281" s="6" t="s">
        <v>1011</v>
      </c>
      <c r="E2281" s="6" t="s">
        <v>416</v>
      </c>
      <c r="F2281" s="6" t="s">
        <v>1008</v>
      </c>
      <c r="G2281" s="6" t="s">
        <v>28860</v>
      </c>
    </row>
    <row r="2282">
      <c r="A2282" s="6" t="s">
        <v>28861</v>
      </c>
      <c r="B2282" s="6" t="s">
        <v>122</v>
      </c>
      <c r="C2282" s="6" t="s">
        <v>4889</v>
      </c>
      <c r="D2282" s="6" t="s">
        <v>37</v>
      </c>
      <c r="E2282" s="6" t="s">
        <v>24821</v>
      </c>
      <c r="F2282" s="6" t="s">
        <v>4890</v>
      </c>
      <c r="G2282" s="6" t="s">
        <v>28862</v>
      </c>
    </row>
    <row r="2283">
      <c r="A2283" s="6" t="s">
        <v>28863</v>
      </c>
      <c r="B2283" s="6" t="s">
        <v>122</v>
      </c>
      <c r="C2283" s="6" t="s">
        <v>4889</v>
      </c>
      <c r="D2283" s="6" t="s">
        <v>1011</v>
      </c>
      <c r="E2283" s="6" t="s">
        <v>416</v>
      </c>
      <c r="F2283" s="6" t="s">
        <v>4890</v>
      </c>
      <c r="G2283" s="6" t="s">
        <v>28862</v>
      </c>
    </row>
    <row r="2284">
      <c r="A2284" s="6" t="s">
        <v>28864</v>
      </c>
      <c r="B2284" s="6" t="s">
        <v>122</v>
      </c>
      <c r="C2284" s="6" t="s">
        <v>4892</v>
      </c>
      <c r="D2284" s="6" t="s">
        <v>37</v>
      </c>
      <c r="E2284" s="6" t="s">
        <v>416</v>
      </c>
      <c r="F2284" s="6" t="s">
        <v>4893</v>
      </c>
      <c r="G2284" s="6" t="s">
        <v>28865</v>
      </c>
    </row>
    <row r="2285">
      <c r="A2285" s="6" t="s">
        <v>28866</v>
      </c>
      <c r="B2285" s="6" t="s">
        <v>122</v>
      </c>
      <c r="C2285" s="6" t="s">
        <v>4892</v>
      </c>
      <c r="D2285" s="6" t="s">
        <v>1011</v>
      </c>
      <c r="E2285" s="6" t="s">
        <v>24821</v>
      </c>
      <c r="F2285" s="6" t="s">
        <v>4893</v>
      </c>
      <c r="G2285" s="6" t="s">
        <v>28865</v>
      </c>
    </row>
    <row r="2286">
      <c r="A2286" s="6" t="s">
        <v>28867</v>
      </c>
      <c r="B2286" s="6" t="s">
        <v>122</v>
      </c>
      <c r="C2286" s="6" t="s">
        <v>4895</v>
      </c>
      <c r="D2286" s="6" t="s">
        <v>1011</v>
      </c>
      <c r="E2286" s="6" t="s">
        <v>24821</v>
      </c>
      <c r="F2286" s="6" t="s">
        <v>25655</v>
      </c>
      <c r="G2286" s="6" t="s">
        <v>28868</v>
      </c>
    </row>
    <row r="2287">
      <c r="A2287" s="6" t="s">
        <v>28869</v>
      </c>
      <c r="B2287" s="6" t="s">
        <v>122</v>
      </c>
      <c r="C2287" s="6" t="s">
        <v>4897</v>
      </c>
      <c r="D2287" s="6" t="s">
        <v>1011</v>
      </c>
      <c r="E2287" s="6" t="s">
        <v>416</v>
      </c>
      <c r="F2287" s="6" t="s">
        <v>1008</v>
      </c>
      <c r="G2287" s="6" t="s">
        <v>28870</v>
      </c>
    </row>
    <row r="2288">
      <c r="A2288" s="6" t="s">
        <v>28871</v>
      </c>
      <c r="B2288" s="6" t="s">
        <v>122</v>
      </c>
      <c r="C2288" s="6" t="s">
        <v>4899</v>
      </c>
      <c r="D2288" s="6" t="s">
        <v>37</v>
      </c>
      <c r="E2288" s="6" t="s">
        <v>24821</v>
      </c>
      <c r="F2288" s="6" t="s">
        <v>4900</v>
      </c>
      <c r="G2288" s="6" t="s">
        <v>28872</v>
      </c>
    </row>
    <row r="2289">
      <c r="A2289" s="6" t="s">
        <v>28873</v>
      </c>
      <c r="B2289" s="6" t="s">
        <v>122</v>
      </c>
      <c r="C2289" s="6" t="s">
        <v>4899</v>
      </c>
      <c r="D2289" s="6" t="s">
        <v>1011</v>
      </c>
      <c r="E2289" s="6" t="s">
        <v>416</v>
      </c>
      <c r="F2289" s="6" t="s">
        <v>4900</v>
      </c>
      <c r="G2289" s="6" t="s">
        <v>28872</v>
      </c>
    </row>
    <row r="2290">
      <c r="A2290" s="6" t="s">
        <v>28874</v>
      </c>
      <c r="B2290" s="6" t="s">
        <v>122</v>
      </c>
      <c r="C2290" s="6" t="s">
        <v>4902</v>
      </c>
      <c r="D2290" s="6" t="s">
        <v>37</v>
      </c>
      <c r="E2290" s="6" t="s">
        <v>416</v>
      </c>
      <c r="F2290" s="6" t="s">
        <v>4903</v>
      </c>
      <c r="G2290" s="6" t="s">
        <v>28875</v>
      </c>
    </row>
    <row r="2291">
      <c r="A2291" s="6" t="s">
        <v>28876</v>
      </c>
      <c r="B2291" s="6" t="s">
        <v>122</v>
      </c>
      <c r="C2291" s="6" t="s">
        <v>4902</v>
      </c>
      <c r="D2291" s="6" t="s">
        <v>1011</v>
      </c>
      <c r="E2291" s="6" t="s">
        <v>24821</v>
      </c>
      <c r="F2291" s="6" t="s">
        <v>4903</v>
      </c>
      <c r="G2291" s="6" t="s">
        <v>28875</v>
      </c>
    </row>
    <row r="2292">
      <c r="A2292" s="6" t="s">
        <v>28877</v>
      </c>
      <c r="B2292" s="6" t="s">
        <v>122</v>
      </c>
      <c r="C2292" s="6" t="s">
        <v>4905</v>
      </c>
      <c r="D2292" s="6" t="s">
        <v>1011</v>
      </c>
      <c r="E2292" s="6" t="s">
        <v>24821</v>
      </c>
      <c r="F2292" s="6" t="s">
        <v>25655</v>
      </c>
      <c r="G2292" s="6" t="s">
        <v>28878</v>
      </c>
    </row>
    <row r="2293">
      <c r="A2293" s="6" t="s">
        <v>28879</v>
      </c>
      <c r="B2293" s="6" t="s">
        <v>122</v>
      </c>
      <c r="C2293" s="6" t="s">
        <v>4907</v>
      </c>
      <c r="D2293" s="6" t="s">
        <v>1011</v>
      </c>
      <c r="E2293" s="6" t="s">
        <v>416</v>
      </c>
      <c r="F2293" s="6" t="s">
        <v>1040</v>
      </c>
      <c r="G2293" s="6" t="s">
        <v>28880</v>
      </c>
    </row>
    <row r="2294">
      <c r="A2294" s="6" t="s">
        <v>28881</v>
      </c>
      <c r="B2294" s="6" t="s">
        <v>122</v>
      </c>
      <c r="C2294" s="6" t="s">
        <v>4911</v>
      </c>
      <c r="D2294" s="6" t="s">
        <v>1011</v>
      </c>
      <c r="E2294" s="6" t="s">
        <v>416</v>
      </c>
      <c r="F2294" s="6" t="s">
        <v>1096</v>
      </c>
      <c r="G2294" s="6" t="s">
        <v>28882</v>
      </c>
    </row>
    <row r="2295">
      <c r="A2295" s="6" t="s">
        <v>28883</v>
      </c>
      <c r="B2295" s="6" t="s">
        <v>122</v>
      </c>
      <c r="C2295" s="6" t="s">
        <v>4915</v>
      </c>
      <c r="D2295" s="6" t="s">
        <v>37</v>
      </c>
      <c r="E2295" s="6" t="s">
        <v>24821</v>
      </c>
      <c r="F2295" s="6" t="s">
        <v>4916</v>
      </c>
      <c r="G2295" s="6" t="s">
        <v>28884</v>
      </c>
    </row>
    <row r="2296">
      <c r="A2296" s="6" t="s">
        <v>28885</v>
      </c>
      <c r="B2296" s="6" t="s">
        <v>122</v>
      </c>
      <c r="C2296" s="6" t="s">
        <v>4915</v>
      </c>
      <c r="D2296" s="6" t="s">
        <v>1011</v>
      </c>
      <c r="E2296" s="6" t="s">
        <v>416</v>
      </c>
      <c r="F2296" s="6" t="s">
        <v>4916</v>
      </c>
      <c r="G2296" s="6" t="s">
        <v>28884</v>
      </c>
    </row>
    <row r="2297">
      <c r="A2297" s="6" t="s">
        <v>28886</v>
      </c>
      <c r="B2297" s="6" t="s">
        <v>122</v>
      </c>
      <c r="C2297" s="6" t="s">
        <v>4920</v>
      </c>
      <c r="D2297" s="6" t="s">
        <v>37</v>
      </c>
      <c r="E2297" s="6" t="s">
        <v>416</v>
      </c>
      <c r="F2297" s="6" t="s">
        <v>4921</v>
      </c>
      <c r="G2297" s="6" t="s">
        <v>28887</v>
      </c>
    </row>
    <row r="2298">
      <c r="A2298" s="6" t="s">
        <v>28888</v>
      </c>
      <c r="B2298" s="6" t="s">
        <v>122</v>
      </c>
      <c r="C2298" s="6" t="s">
        <v>4920</v>
      </c>
      <c r="D2298" s="6" t="s">
        <v>1011</v>
      </c>
      <c r="E2298" s="6" t="s">
        <v>24821</v>
      </c>
      <c r="F2298" s="6" t="s">
        <v>4921</v>
      </c>
      <c r="G2298" s="6" t="s">
        <v>28887</v>
      </c>
    </row>
    <row r="2299">
      <c r="A2299" s="6" t="s">
        <v>28889</v>
      </c>
      <c r="B2299" s="6" t="s">
        <v>122</v>
      </c>
      <c r="C2299" s="6" t="s">
        <v>4923</v>
      </c>
      <c r="D2299" s="6" t="s">
        <v>1011</v>
      </c>
      <c r="E2299" s="6" t="s">
        <v>24821</v>
      </c>
      <c r="F2299" s="6" t="s">
        <v>25485</v>
      </c>
      <c r="G2299" s="6" t="s">
        <v>28890</v>
      </c>
    </row>
    <row r="2300">
      <c r="A2300" s="6" t="s">
        <v>28891</v>
      </c>
      <c r="B2300" s="6" t="s">
        <v>122</v>
      </c>
      <c r="C2300" s="6" t="s">
        <v>4925</v>
      </c>
      <c r="D2300" s="6" t="s">
        <v>1011</v>
      </c>
      <c r="E2300" s="6" t="s">
        <v>416</v>
      </c>
      <c r="F2300" s="6" t="s">
        <v>1008</v>
      </c>
      <c r="G2300" s="6" t="s">
        <v>28892</v>
      </c>
    </row>
    <row r="2301">
      <c r="A2301" s="6" t="s">
        <v>28893</v>
      </c>
      <c r="B2301" s="6" t="s">
        <v>122</v>
      </c>
      <c r="C2301" s="6" t="s">
        <v>4927</v>
      </c>
      <c r="D2301" s="6" t="s">
        <v>37</v>
      </c>
      <c r="E2301" s="6" t="s">
        <v>24821</v>
      </c>
      <c r="F2301" s="6" t="s">
        <v>4928</v>
      </c>
      <c r="G2301" s="6" t="s">
        <v>28894</v>
      </c>
    </row>
    <row r="2302">
      <c r="A2302" s="6" t="s">
        <v>28895</v>
      </c>
      <c r="B2302" s="6" t="s">
        <v>122</v>
      </c>
      <c r="C2302" s="6" t="s">
        <v>4927</v>
      </c>
      <c r="D2302" s="6" t="s">
        <v>1011</v>
      </c>
      <c r="E2302" s="6" t="s">
        <v>416</v>
      </c>
      <c r="F2302" s="6" t="s">
        <v>4928</v>
      </c>
      <c r="G2302" s="6" t="s">
        <v>28894</v>
      </c>
    </row>
    <row r="2303">
      <c r="A2303" s="6" t="s">
        <v>28896</v>
      </c>
      <c r="B2303" s="6" t="s">
        <v>122</v>
      </c>
      <c r="C2303" s="6" t="s">
        <v>4930</v>
      </c>
      <c r="D2303" s="6" t="s">
        <v>37</v>
      </c>
      <c r="E2303" s="6" t="s">
        <v>416</v>
      </c>
      <c r="F2303" s="6" t="s">
        <v>4931</v>
      </c>
      <c r="G2303" s="6" t="s">
        <v>28897</v>
      </c>
    </row>
    <row r="2304">
      <c r="A2304" s="6" t="s">
        <v>28898</v>
      </c>
      <c r="B2304" s="6" t="s">
        <v>122</v>
      </c>
      <c r="C2304" s="6" t="s">
        <v>4930</v>
      </c>
      <c r="D2304" s="6" t="s">
        <v>1011</v>
      </c>
      <c r="E2304" s="6" t="s">
        <v>24821</v>
      </c>
      <c r="F2304" s="6" t="s">
        <v>4931</v>
      </c>
      <c r="G2304" s="6" t="s">
        <v>28897</v>
      </c>
    </row>
    <row r="2305">
      <c r="A2305" s="6" t="s">
        <v>28899</v>
      </c>
      <c r="B2305" s="6" t="s">
        <v>122</v>
      </c>
      <c r="C2305" s="6" t="s">
        <v>4933</v>
      </c>
      <c r="D2305" s="6" t="s">
        <v>1011</v>
      </c>
      <c r="E2305" s="6" t="s">
        <v>24821</v>
      </c>
      <c r="F2305" s="6" t="s">
        <v>25485</v>
      </c>
      <c r="G2305" s="6" t="s">
        <v>28900</v>
      </c>
    </row>
    <row r="2306">
      <c r="A2306" s="6" t="s">
        <v>28901</v>
      </c>
      <c r="B2306" s="6" t="s">
        <v>122</v>
      </c>
      <c r="C2306" s="6" t="s">
        <v>4935</v>
      </c>
      <c r="D2306" s="6" t="s">
        <v>1011</v>
      </c>
      <c r="E2306" s="6" t="s">
        <v>416</v>
      </c>
      <c r="F2306" s="6" t="s">
        <v>1008</v>
      </c>
      <c r="G2306" s="6" t="s">
        <v>28902</v>
      </c>
    </row>
    <row r="2307">
      <c r="A2307" s="6" t="s">
        <v>28903</v>
      </c>
      <c r="B2307" s="6" t="s">
        <v>122</v>
      </c>
      <c r="C2307" s="6" t="s">
        <v>4937</v>
      </c>
      <c r="D2307" s="6" t="s">
        <v>37</v>
      </c>
      <c r="E2307" s="6" t="s">
        <v>24821</v>
      </c>
      <c r="F2307" s="6" t="s">
        <v>4938</v>
      </c>
      <c r="G2307" s="6" t="s">
        <v>28904</v>
      </c>
    </row>
    <row r="2308">
      <c r="A2308" s="6" t="s">
        <v>28905</v>
      </c>
      <c r="B2308" s="6" t="s">
        <v>122</v>
      </c>
      <c r="C2308" s="6" t="s">
        <v>4937</v>
      </c>
      <c r="D2308" s="6" t="s">
        <v>1011</v>
      </c>
      <c r="E2308" s="6" t="s">
        <v>416</v>
      </c>
      <c r="F2308" s="6" t="s">
        <v>4938</v>
      </c>
      <c r="G2308" s="6" t="s">
        <v>28904</v>
      </c>
    </row>
    <row r="2309">
      <c r="A2309" s="6" t="s">
        <v>28906</v>
      </c>
      <c r="B2309" s="6" t="s">
        <v>122</v>
      </c>
      <c r="C2309" s="6" t="s">
        <v>4940</v>
      </c>
      <c r="D2309" s="6" t="s">
        <v>37</v>
      </c>
      <c r="E2309" s="6" t="s">
        <v>416</v>
      </c>
      <c r="F2309" s="6" t="s">
        <v>4941</v>
      </c>
      <c r="G2309" s="6" t="s">
        <v>28907</v>
      </c>
    </row>
    <row r="2310">
      <c r="A2310" s="6" t="s">
        <v>28908</v>
      </c>
      <c r="B2310" s="6" t="s">
        <v>122</v>
      </c>
      <c r="C2310" s="6" t="s">
        <v>4940</v>
      </c>
      <c r="D2310" s="6" t="s">
        <v>1011</v>
      </c>
      <c r="E2310" s="6" t="s">
        <v>24821</v>
      </c>
      <c r="F2310" s="6" t="s">
        <v>4941</v>
      </c>
      <c r="G2310" s="6" t="s">
        <v>28907</v>
      </c>
    </row>
    <row r="2311">
      <c r="A2311" s="6" t="s">
        <v>28909</v>
      </c>
      <c r="B2311" s="6" t="s">
        <v>122</v>
      </c>
      <c r="C2311" s="6" t="s">
        <v>4943</v>
      </c>
      <c r="D2311" s="6" t="s">
        <v>1011</v>
      </c>
      <c r="E2311" s="6" t="s">
        <v>24821</v>
      </c>
      <c r="F2311" s="6" t="s">
        <v>25485</v>
      </c>
      <c r="G2311" s="6" t="s">
        <v>28910</v>
      </c>
    </row>
    <row r="2312">
      <c r="A2312" s="6" t="s">
        <v>28911</v>
      </c>
      <c r="B2312" s="6" t="s">
        <v>122</v>
      </c>
      <c r="C2312" s="6" t="s">
        <v>4945</v>
      </c>
      <c r="D2312" s="6" t="s">
        <v>1011</v>
      </c>
      <c r="E2312" s="6" t="s">
        <v>416</v>
      </c>
      <c r="F2312" s="6" t="s">
        <v>1008</v>
      </c>
      <c r="G2312" s="6" t="s">
        <v>28912</v>
      </c>
    </row>
    <row r="2313">
      <c r="A2313" s="6" t="s">
        <v>28913</v>
      </c>
      <c r="B2313" s="6" t="s">
        <v>122</v>
      </c>
      <c r="C2313" s="6" t="s">
        <v>4947</v>
      </c>
      <c r="D2313" s="6" t="s">
        <v>37</v>
      </c>
      <c r="E2313" s="6" t="s">
        <v>24821</v>
      </c>
      <c r="F2313" s="6" t="s">
        <v>4948</v>
      </c>
      <c r="G2313" s="6" t="s">
        <v>28914</v>
      </c>
    </row>
    <row r="2314">
      <c r="A2314" s="6" t="s">
        <v>28915</v>
      </c>
      <c r="B2314" s="6" t="s">
        <v>122</v>
      </c>
      <c r="C2314" s="6" t="s">
        <v>4947</v>
      </c>
      <c r="D2314" s="6" t="s">
        <v>1011</v>
      </c>
      <c r="E2314" s="6" t="s">
        <v>416</v>
      </c>
      <c r="F2314" s="6" t="s">
        <v>4948</v>
      </c>
      <c r="G2314" s="6" t="s">
        <v>28914</v>
      </c>
    </row>
    <row r="2315">
      <c r="A2315" s="6" t="s">
        <v>28916</v>
      </c>
      <c r="B2315" s="6" t="s">
        <v>122</v>
      </c>
      <c r="C2315" s="6" t="s">
        <v>4950</v>
      </c>
      <c r="D2315" s="6" t="s">
        <v>37</v>
      </c>
      <c r="E2315" s="6" t="s">
        <v>416</v>
      </c>
      <c r="F2315" s="6" t="s">
        <v>4951</v>
      </c>
      <c r="G2315" s="6" t="s">
        <v>28917</v>
      </c>
    </row>
    <row r="2316">
      <c r="A2316" s="6" t="s">
        <v>28918</v>
      </c>
      <c r="B2316" s="6" t="s">
        <v>122</v>
      </c>
      <c r="C2316" s="6" t="s">
        <v>4950</v>
      </c>
      <c r="D2316" s="6" t="s">
        <v>1011</v>
      </c>
      <c r="E2316" s="6" t="s">
        <v>24821</v>
      </c>
      <c r="F2316" s="6" t="s">
        <v>4951</v>
      </c>
      <c r="G2316" s="6" t="s">
        <v>28917</v>
      </c>
    </row>
    <row r="2317">
      <c r="A2317" s="6" t="s">
        <v>28919</v>
      </c>
      <c r="B2317" s="6" t="s">
        <v>122</v>
      </c>
      <c r="C2317" s="6" t="s">
        <v>4953</v>
      </c>
      <c r="D2317" s="6" t="s">
        <v>1011</v>
      </c>
      <c r="E2317" s="6" t="s">
        <v>24821</v>
      </c>
      <c r="F2317" s="6" t="s">
        <v>25485</v>
      </c>
      <c r="G2317" s="6" t="s">
        <v>28920</v>
      </c>
    </row>
    <row r="2318">
      <c r="A2318" s="6" t="s">
        <v>28921</v>
      </c>
      <c r="B2318" s="6" t="s">
        <v>122</v>
      </c>
      <c r="C2318" s="6" t="s">
        <v>4955</v>
      </c>
      <c r="D2318" s="6" t="s">
        <v>1011</v>
      </c>
      <c r="E2318" s="6" t="s">
        <v>416</v>
      </c>
      <c r="F2318" s="6" t="s">
        <v>1008</v>
      </c>
      <c r="G2318" s="6" t="s">
        <v>28922</v>
      </c>
    </row>
    <row r="2319">
      <c r="A2319" s="6" t="s">
        <v>28923</v>
      </c>
      <c r="B2319" s="6" t="s">
        <v>122</v>
      </c>
      <c r="C2319" s="6" t="s">
        <v>4957</v>
      </c>
      <c r="D2319" s="6" t="s">
        <v>37</v>
      </c>
      <c r="E2319" s="6" t="s">
        <v>24821</v>
      </c>
      <c r="F2319" s="6" t="s">
        <v>4958</v>
      </c>
      <c r="G2319" s="6" t="s">
        <v>28924</v>
      </c>
    </row>
    <row r="2320">
      <c r="A2320" s="6" t="s">
        <v>28925</v>
      </c>
      <c r="B2320" s="6" t="s">
        <v>122</v>
      </c>
      <c r="C2320" s="6" t="s">
        <v>4957</v>
      </c>
      <c r="D2320" s="6" t="s">
        <v>1011</v>
      </c>
      <c r="E2320" s="6" t="s">
        <v>416</v>
      </c>
      <c r="F2320" s="6" t="s">
        <v>4958</v>
      </c>
      <c r="G2320" s="6" t="s">
        <v>28924</v>
      </c>
    </row>
    <row r="2321">
      <c r="A2321" s="6" t="s">
        <v>28926</v>
      </c>
      <c r="B2321" s="6" t="s">
        <v>122</v>
      </c>
      <c r="C2321" s="6" t="s">
        <v>4960</v>
      </c>
      <c r="D2321" s="6" t="s">
        <v>37</v>
      </c>
      <c r="E2321" s="6" t="s">
        <v>416</v>
      </c>
      <c r="F2321" s="6" t="s">
        <v>4961</v>
      </c>
      <c r="G2321" s="6" t="s">
        <v>28927</v>
      </c>
    </row>
    <row r="2322">
      <c r="A2322" s="6" t="s">
        <v>28928</v>
      </c>
      <c r="B2322" s="6" t="s">
        <v>122</v>
      </c>
      <c r="C2322" s="6" t="s">
        <v>4960</v>
      </c>
      <c r="D2322" s="6" t="s">
        <v>1011</v>
      </c>
      <c r="E2322" s="6" t="s">
        <v>24821</v>
      </c>
      <c r="F2322" s="6" t="s">
        <v>4961</v>
      </c>
      <c r="G2322" s="6" t="s">
        <v>28927</v>
      </c>
    </row>
    <row r="2323">
      <c r="A2323" s="6" t="s">
        <v>28929</v>
      </c>
      <c r="B2323" s="6" t="s">
        <v>122</v>
      </c>
      <c r="C2323" s="6" t="s">
        <v>4963</v>
      </c>
      <c r="D2323" s="6" t="s">
        <v>1011</v>
      </c>
      <c r="E2323" s="6" t="s">
        <v>24821</v>
      </c>
      <c r="F2323" s="6" t="s">
        <v>25485</v>
      </c>
      <c r="G2323" s="6" t="s">
        <v>28930</v>
      </c>
    </row>
    <row r="2324">
      <c r="A2324" s="6" t="s">
        <v>28931</v>
      </c>
      <c r="B2324" s="6" t="s">
        <v>122</v>
      </c>
      <c r="C2324" s="6" t="s">
        <v>4965</v>
      </c>
      <c r="D2324" s="6" t="s">
        <v>1011</v>
      </c>
      <c r="E2324" s="6" t="s">
        <v>416</v>
      </c>
      <c r="F2324" s="6" t="s">
        <v>1008</v>
      </c>
      <c r="G2324" s="6" t="s">
        <v>28932</v>
      </c>
    </row>
    <row r="2325">
      <c r="A2325" s="6" t="s">
        <v>28933</v>
      </c>
      <c r="B2325" s="6" t="s">
        <v>122</v>
      </c>
      <c r="C2325" s="6" t="s">
        <v>4967</v>
      </c>
      <c r="D2325" s="6" t="s">
        <v>37</v>
      </c>
      <c r="E2325" s="6" t="s">
        <v>24821</v>
      </c>
      <c r="F2325" s="6" t="s">
        <v>4968</v>
      </c>
      <c r="G2325" s="6" t="s">
        <v>28934</v>
      </c>
    </row>
    <row r="2326">
      <c r="A2326" s="6" t="s">
        <v>28935</v>
      </c>
      <c r="B2326" s="6" t="s">
        <v>122</v>
      </c>
      <c r="C2326" s="6" t="s">
        <v>4967</v>
      </c>
      <c r="D2326" s="6" t="s">
        <v>1011</v>
      </c>
      <c r="E2326" s="6" t="s">
        <v>416</v>
      </c>
      <c r="F2326" s="6" t="s">
        <v>4968</v>
      </c>
      <c r="G2326" s="6" t="s">
        <v>28934</v>
      </c>
    </row>
    <row r="2327">
      <c r="A2327" s="6" t="s">
        <v>28936</v>
      </c>
      <c r="B2327" s="6" t="s">
        <v>122</v>
      </c>
      <c r="C2327" s="6" t="s">
        <v>4970</v>
      </c>
      <c r="D2327" s="6" t="s">
        <v>37</v>
      </c>
      <c r="E2327" s="6" t="s">
        <v>416</v>
      </c>
      <c r="F2327" s="6" t="s">
        <v>4971</v>
      </c>
      <c r="G2327" s="6" t="s">
        <v>28937</v>
      </c>
    </row>
    <row r="2328">
      <c r="A2328" s="6" t="s">
        <v>28938</v>
      </c>
      <c r="B2328" s="6" t="s">
        <v>122</v>
      </c>
      <c r="C2328" s="6" t="s">
        <v>4970</v>
      </c>
      <c r="D2328" s="6" t="s">
        <v>1011</v>
      </c>
      <c r="E2328" s="6" t="s">
        <v>24821</v>
      </c>
      <c r="F2328" s="6" t="s">
        <v>4971</v>
      </c>
      <c r="G2328" s="6" t="s">
        <v>28937</v>
      </c>
    </row>
    <row r="2329">
      <c r="A2329" s="6" t="s">
        <v>28939</v>
      </c>
      <c r="B2329" s="6" t="s">
        <v>122</v>
      </c>
      <c r="C2329" s="6" t="s">
        <v>4973</v>
      </c>
      <c r="D2329" s="6" t="s">
        <v>1011</v>
      </c>
      <c r="E2329" s="6" t="s">
        <v>24821</v>
      </c>
      <c r="F2329" s="6" t="s">
        <v>25485</v>
      </c>
      <c r="G2329" s="6" t="s">
        <v>28940</v>
      </c>
    </row>
    <row r="2330">
      <c r="A2330" s="6" t="s">
        <v>28941</v>
      </c>
      <c r="B2330" s="6" t="s">
        <v>122</v>
      </c>
      <c r="C2330" s="6" t="s">
        <v>4975</v>
      </c>
      <c r="D2330" s="6" t="s">
        <v>1011</v>
      </c>
      <c r="E2330" s="6" t="s">
        <v>416</v>
      </c>
      <c r="F2330" s="6" t="s">
        <v>1008</v>
      </c>
      <c r="G2330" s="6" t="s">
        <v>28942</v>
      </c>
    </row>
    <row r="2331">
      <c r="A2331" s="6" t="s">
        <v>28943</v>
      </c>
      <c r="B2331" s="6" t="s">
        <v>122</v>
      </c>
      <c r="C2331" s="6" t="s">
        <v>4977</v>
      </c>
      <c r="D2331" s="6" t="s">
        <v>37</v>
      </c>
      <c r="E2331" s="6" t="s">
        <v>24821</v>
      </c>
      <c r="F2331" s="6" t="s">
        <v>4978</v>
      </c>
      <c r="G2331" s="6" t="s">
        <v>28944</v>
      </c>
    </row>
    <row r="2332">
      <c r="A2332" s="6" t="s">
        <v>28945</v>
      </c>
      <c r="B2332" s="6" t="s">
        <v>122</v>
      </c>
      <c r="C2332" s="6" t="s">
        <v>4977</v>
      </c>
      <c r="D2332" s="6" t="s">
        <v>1011</v>
      </c>
      <c r="E2332" s="6" t="s">
        <v>416</v>
      </c>
      <c r="F2332" s="6" t="s">
        <v>4978</v>
      </c>
      <c r="G2332" s="6" t="s">
        <v>28944</v>
      </c>
    </row>
    <row r="2333">
      <c r="A2333" s="6" t="s">
        <v>28946</v>
      </c>
      <c r="B2333" s="6" t="s">
        <v>122</v>
      </c>
      <c r="C2333" s="6" t="s">
        <v>4980</v>
      </c>
      <c r="D2333" s="6" t="s">
        <v>37</v>
      </c>
      <c r="E2333" s="6" t="s">
        <v>416</v>
      </c>
      <c r="F2333" s="6" t="s">
        <v>4981</v>
      </c>
      <c r="G2333" s="6" t="s">
        <v>28947</v>
      </c>
    </row>
    <row r="2334">
      <c r="A2334" s="6" t="s">
        <v>28948</v>
      </c>
      <c r="B2334" s="6" t="s">
        <v>122</v>
      </c>
      <c r="C2334" s="6" t="s">
        <v>4980</v>
      </c>
      <c r="D2334" s="6" t="s">
        <v>1011</v>
      </c>
      <c r="E2334" s="6" t="s">
        <v>24821</v>
      </c>
      <c r="F2334" s="6" t="s">
        <v>4981</v>
      </c>
      <c r="G2334" s="6" t="s">
        <v>28947</v>
      </c>
    </row>
    <row r="2335">
      <c r="A2335" s="6" t="s">
        <v>28949</v>
      </c>
      <c r="B2335" s="6" t="s">
        <v>122</v>
      </c>
      <c r="C2335" s="6" t="s">
        <v>4983</v>
      </c>
      <c r="D2335" s="6" t="s">
        <v>1011</v>
      </c>
      <c r="E2335" s="6" t="s">
        <v>24821</v>
      </c>
      <c r="F2335" s="6" t="s">
        <v>25485</v>
      </c>
      <c r="G2335" s="6" t="s">
        <v>28950</v>
      </c>
    </row>
    <row r="2336">
      <c r="A2336" s="6" t="s">
        <v>28951</v>
      </c>
      <c r="B2336" s="6" t="s">
        <v>122</v>
      </c>
      <c r="C2336" s="6" t="s">
        <v>4985</v>
      </c>
      <c r="D2336" s="6" t="s">
        <v>1011</v>
      </c>
      <c r="E2336" s="6" t="s">
        <v>416</v>
      </c>
      <c r="F2336" s="6" t="s">
        <v>1040</v>
      </c>
      <c r="G2336" s="6" t="s">
        <v>28952</v>
      </c>
    </row>
    <row r="2337">
      <c r="A2337" s="6" t="s">
        <v>28953</v>
      </c>
      <c r="B2337" s="6" t="s">
        <v>122</v>
      </c>
      <c r="C2337" s="6" t="s">
        <v>4989</v>
      </c>
      <c r="D2337" s="6" t="s">
        <v>1011</v>
      </c>
      <c r="E2337" s="6" t="s">
        <v>416</v>
      </c>
      <c r="F2337" s="6" t="s">
        <v>1165</v>
      </c>
      <c r="G2337" s="6" t="s">
        <v>28954</v>
      </c>
    </row>
    <row r="2338">
      <c r="A2338" s="6" t="s">
        <v>28955</v>
      </c>
      <c r="B2338" s="6" t="s">
        <v>122</v>
      </c>
      <c r="C2338" s="6" t="s">
        <v>4993</v>
      </c>
      <c r="D2338" s="6" t="s">
        <v>37</v>
      </c>
      <c r="E2338" s="6" t="s">
        <v>24821</v>
      </c>
      <c r="F2338" s="6" t="s">
        <v>4994</v>
      </c>
      <c r="G2338" s="6" t="s">
        <v>28956</v>
      </c>
    </row>
    <row r="2339">
      <c r="A2339" s="6" t="s">
        <v>28957</v>
      </c>
      <c r="B2339" s="6" t="s">
        <v>122</v>
      </c>
      <c r="C2339" s="6" t="s">
        <v>4993</v>
      </c>
      <c r="D2339" s="6" t="s">
        <v>1011</v>
      </c>
      <c r="E2339" s="6" t="s">
        <v>416</v>
      </c>
      <c r="F2339" s="6" t="s">
        <v>4994</v>
      </c>
      <c r="G2339" s="6" t="s">
        <v>28956</v>
      </c>
    </row>
    <row r="2340">
      <c r="A2340" s="6" t="s">
        <v>28958</v>
      </c>
      <c r="B2340" s="6" t="s">
        <v>122</v>
      </c>
      <c r="C2340" s="6" t="s">
        <v>4999</v>
      </c>
      <c r="D2340" s="6" t="s">
        <v>37</v>
      </c>
      <c r="E2340" s="6" t="s">
        <v>416</v>
      </c>
      <c r="F2340" s="6" t="s">
        <v>5000</v>
      </c>
      <c r="G2340" s="6" t="s">
        <v>28959</v>
      </c>
    </row>
    <row r="2341">
      <c r="A2341" s="6" t="s">
        <v>28960</v>
      </c>
      <c r="B2341" s="6" t="s">
        <v>122</v>
      </c>
      <c r="C2341" s="6" t="s">
        <v>4999</v>
      </c>
      <c r="D2341" s="6" t="s">
        <v>1011</v>
      </c>
      <c r="E2341" s="6" t="s">
        <v>24821</v>
      </c>
      <c r="F2341" s="6" t="s">
        <v>5000</v>
      </c>
      <c r="G2341" s="6" t="s">
        <v>28959</v>
      </c>
    </row>
    <row r="2342">
      <c r="A2342" s="6" t="s">
        <v>28961</v>
      </c>
      <c r="B2342" s="6" t="s">
        <v>122</v>
      </c>
      <c r="C2342" s="6" t="s">
        <v>5002</v>
      </c>
      <c r="D2342" s="6" t="s">
        <v>1011</v>
      </c>
      <c r="E2342" s="6" t="s">
        <v>24821</v>
      </c>
      <c r="F2342" s="6" t="s">
        <v>25549</v>
      </c>
      <c r="G2342" s="6" t="s">
        <v>28962</v>
      </c>
    </row>
    <row r="2343">
      <c r="A2343" s="6" t="s">
        <v>28963</v>
      </c>
      <c r="B2343" s="6" t="s">
        <v>122</v>
      </c>
      <c r="C2343" s="6" t="s">
        <v>5004</v>
      </c>
      <c r="D2343" s="6" t="s">
        <v>1011</v>
      </c>
      <c r="E2343" s="6" t="s">
        <v>416</v>
      </c>
      <c r="F2343" s="6" t="s">
        <v>1008</v>
      </c>
      <c r="G2343" s="6" t="s">
        <v>28964</v>
      </c>
    </row>
    <row r="2344">
      <c r="A2344" s="6" t="s">
        <v>28965</v>
      </c>
      <c r="B2344" s="6" t="s">
        <v>122</v>
      </c>
      <c r="C2344" s="6" t="s">
        <v>5006</v>
      </c>
      <c r="D2344" s="6" t="s">
        <v>37</v>
      </c>
      <c r="E2344" s="6" t="s">
        <v>24821</v>
      </c>
      <c r="F2344" s="6" t="s">
        <v>5007</v>
      </c>
      <c r="G2344" s="6" t="s">
        <v>28966</v>
      </c>
    </row>
    <row r="2345">
      <c r="A2345" s="6" t="s">
        <v>28967</v>
      </c>
      <c r="B2345" s="6" t="s">
        <v>122</v>
      </c>
      <c r="C2345" s="6" t="s">
        <v>5006</v>
      </c>
      <c r="D2345" s="6" t="s">
        <v>1011</v>
      </c>
      <c r="E2345" s="6" t="s">
        <v>416</v>
      </c>
      <c r="F2345" s="6" t="s">
        <v>5007</v>
      </c>
      <c r="G2345" s="6" t="s">
        <v>28968</v>
      </c>
    </row>
    <row r="2346">
      <c r="A2346" s="6" t="s">
        <v>28969</v>
      </c>
      <c r="B2346" s="6" t="s">
        <v>122</v>
      </c>
      <c r="C2346" s="6" t="s">
        <v>5009</v>
      </c>
      <c r="D2346" s="6" t="s">
        <v>37</v>
      </c>
      <c r="E2346" s="6" t="s">
        <v>416</v>
      </c>
      <c r="F2346" s="6" t="s">
        <v>5010</v>
      </c>
      <c r="G2346" s="6" t="s">
        <v>28970</v>
      </c>
    </row>
    <row r="2347">
      <c r="A2347" s="6" t="s">
        <v>28971</v>
      </c>
      <c r="B2347" s="6" t="s">
        <v>122</v>
      </c>
      <c r="C2347" s="6" t="s">
        <v>5009</v>
      </c>
      <c r="D2347" s="6" t="s">
        <v>1011</v>
      </c>
      <c r="E2347" s="6" t="s">
        <v>24821</v>
      </c>
      <c r="F2347" s="6" t="s">
        <v>28972</v>
      </c>
      <c r="G2347" s="6" t="s">
        <v>28970</v>
      </c>
    </row>
    <row r="2348">
      <c r="A2348" s="6" t="s">
        <v>28973</v>
      </c>
      <c r="B2348" s="6" t="s">
        <v>122</v>
      </c>
      <c r="C2348" s="6" t="s">
        <v>5012</v>
      </c>
      <c r="D2348" s="6" t="s">
        <v>1011</v>
      </c>
      <c r="E2348" s="6" t="s">
        <v>24821</v>
      </c>
      <c r="F2348" s="6" t="s">
        <v>25549</v>
      </c>
      <c r="G2348" s="6" t="s">
        <v>28974</v>
      </c>
    </row>
    <row r="2349">
      <c r="A2349" s="6" t="s">
        <v>28975</v>
      </c>
      <c r="B2349" s="6" t="s">
        <v>122</v>
      </c>
      <c r="C2349" s="6" t="s">
        <v>5014</v>
      </c>
      <c r="D2349" s="6" t="s">
        <v>1011</v>
      </c>
      <c r="E2349" s="6" t="s">
        <v>416</v>
      </c>
      <c r="F2349" s="6" t="s">
        <v>1008</v>
      </c>
      <c r="G2349" s="6" t="s">
        <v>28976</v>
      </c>
    </row>
    <row r="2350">
      <c r="A2350" s="6" t="s">
        <v>28977</v>
      </c>
      <c r="B2350" s="6" t="s">
        <v>122</v>
      </c>
      <c r="C2350" s="6" t="s">
        <v>5016</v>
      </c>
      <c r="D2350" s="6" t="s">
        <v>37</v>
      </c>
      <c r="E2350" s="6" t="s">
        <v>24821</v>
      </c>
      <c r="F2350" s="6" t="s">
        <v>5017</v>
      </c>
      <c r="G2350" s="6" t="s">
        <v>28978</v>
      </c>
    </row>
    <row r="2351">
      <c r="A2351" s="6" t="s">
        <v>28979</v>
      </c>
      <c r="B2351" s="6" t="s">
        <v>122</v>
      </c>
      <c r="C2351" s="6" t="s">
        <v>5016</v>
      </c>
      <c r="D2351" s="6" t="s">
        <v>1011</v>
      </c>
      <c r="E2351" s="6" t="s">
        <v>416</v>
      </c>
      <c r="F2351" s="6" t="s">
        <v>5017</v>
      </c>
      <c r="G2351" s="6" t="s">
        <v>28978</v>
      </c>
    </row>
    <row r="2352">
      <c r="A2352" s="6" t="s">
        <v>28980</v>
      </c>
      <c r="B2352" s="6" t="s">
        <v>122</v>
      </c>
      <c r="C2352" s="6" t="s">
        <v>5019</v>
      </c>
      <c r="D2352" s="6" t="s">
        <v>37</v>
      </c>
      <c r="E2352" s="6" t="s">
        <v>416</v>
      </c>
      <c r="F2352" s="6" t="s">
        <v>5020</v>
      </c>
      <c r="G2352" s="6" t="s">
        <v>28981</v>
      </c>
    </row>
    <row r="2353">
      <c r="A2353" s="6" t="s">
        <v>28982</v>
      </c>
      <c r="B2353" s="6" t="s">
        <v>122</v>
      </c>
      <c r="C2353" s="6" t="s">
        <v>5019</v>
      </c>
      <c r="D2353" s="6" t="s">
        <v>1011</v>
      </c>
      <c r="E2353" s="6" t="s">
        <v>24821</v>
      </c>
      <c r="F2353" s="6" t="s">
        <v>28983</v>
      </c>
      <c r="G2353" s="6" t="s">
        <v>28981</v>
      </c>
    </row>
    <row r="2354">
      <c r="A2354" s="6" t="s">
        <v>28984</v>
      </c>
      <c r="B2354" s="6" t="s">
        <v>122</v>
      </c>
      <c r="C2354" s="6" t="s">
        <v>5022</v>
      </c>
      <c r="D2354" s="6" t="s">
        <v>1011</v>
      </c>
      <c r="E2354" s="6" t="s">
        <v>24821</v>
      </c>
      <c r="F2354" s="6" t="s">
        <v>25549</v>
      </c>
      <c r="G2354" s="6" t="s">
        <v>28985</v>
      </c>
    </row>
    <row r="2355">
      <c r="A2355" s="6" t="s">
        <v>28986</v>
      </c>
      <c r="B2355" s="6" t="s">
        <v>122</v>
      </c>
      <c r="C2355" s="6" t="s">
        <v>5024</v>
      </c>
      <c r="D2355" s="6" t="s">
        <v>1011</v>
      </c>
      <c r="E2355" s="6" t="s">
        <v>416</v>
      </c>
      <c r="F2355" s="6" t="s">
        <v>1008</v>
      </c>
      <c r="G2355" s="6" t="s">
        <v>28987</v>
      </c>
    </row>
    <row r="2356">
      <c r="A2356" s="6" t="s">
        <v>28988</v>
      </c>
      <c r="B2356" s="6" t="s">
        <v>122</v>
      </c>
      <c r="C2356" s="6" t="s">
        <v>5026</v>
      </c>
      <c r="D2356" s="6" t="s">
        <v>37</v>
      </c>
      <c r="E2356" s="6" t="s">
        <v>24821</v>
      </c>
      <c r="F2356" s="6" t="s">
        <v>5027</v>
      </c>
      <c r="G2356" s="6" t="s">
        <v>28989</v>
      </c>
    </row>
    <row r="2357">
      <c r="A2357" s="6" t="s">
        <v>28990</v>
      </c>
      <c r="B2357" s="6" t="s">
        <v>122</v>
      </c>
      <c r="C2357" s="6" t="s">
        <v>5026</v>
      </c>
      <c r="D2357" s="6" t="s">
        <v>1011</v>
      </c>
      <c r="E2357" s="6" t="s">
        <v>416</v>
      </c>
      <c r="F2357" s="6" t="s">
        <v>5027</v>
      </c>
      <c r="G2357" s="6" t="s">
        <v>28989</v>
      </c>
    </row>
    <row r="2358">
      <c r="A2358" s="6" t="s">
        <v>28991</v>
      </c>
      <c r="B2358" s="6" t="s">
        <v>122</v>
      </c>
      <c r="C2358" s="6" t="s">
        <v>5029</v>
      </c>
      <c r="D2358" s="6" t="s">
        <v>37</v>
      </c>
      <c r="E2358" s="6" t="s">
        <v>416</v>
      </c>
      <c r="F2358" s="6" t="s">
        <v>5030</v>
      </c>
      <c r="G2358" s="6" t="s">
        <v>28992</v>
      </c>
    </row>
    <row r="2359">
      <c r="A2359" s="6" t="s">
        <v>28993</v>
      </c>
      <c r="B2359" s="6" t="s">
        <v>122</v>
      </c>
      <c r="C2359" s="6" t="s">
        <v>5029</v>
      </c>
      <c r="D2359" s="6" t="s">
        <v>1011</v>
      </c>
      <c r="E2359" s="6" t="s">
        <v>24821</v>
      </c>
      <c r="F2359" s="6" t="s">
        <v>5030</v>
      </c>
      <c r="G2359" s="6" t="s">
        <v>28992</v>
      </c>
    </row>
    <row r="2360">
      <c r="A2360" s="6" t="s">
        <v>28994</v>
      </c>
      <c r="B2360" s="6" t="s">
        <v>122</v>
      </c>
      <c r="C2360" s="6" t="s">
        <v>5032</v>
      </c>
      <c r="D2360" s="6" t="s">
        <v>1011</v>
      </c>
      <c r="E2360" s="6" t="s">
        <v>24821</v>
      </c>
      <c r="F2360" s="6" t="s">
        <v>25549</v>
      </c>
      <c r="G2360" s="6" t="s">
        <v>28995</v>
      </c>
    </row>
    <row r="2361">
      <c r="A2361" s="6" t="s">
        <v>28996</v>
      </c>
      <c r="B2361" s="6" t="s">
        <v>122</v>
      </c>
      <c r="C2361" s="6" t="s">
        <v>5034</v>
      </c>
      <c r="D2361" s="6" t="s">
        <v>1011</v>
      </c>
      <c r="E2361" s="6" t="s">
        <v>416</v>
      </c>
      <c r="F2361" s="6" t="s">
        <v>1008</v>
      </c>
      <c r="G2361" s="6" t="s">
        <v>28997</v>
      </c>
    </row>
    <row r="2362">
      <c r="A2362" s="6" t="s">
        <v>28998</v>
      </c>
      <c r="B2362" s="6" t="s">
        <v>122</v>
      </c>
      <c r="C2362" s="6" t="s">
        <v>5036</v>
      </c>
      <c r="D2362" s="6" t="s">
        <v>37</v>
      </c>
      <c r="E2362" s="6" t="s">
        <v>24821</v>
      </c>
      <c r="F2362" s="6" t="s">
        <v>5037</v>
      </c>
      <c r="G2362" s="6" t="s">
        <v>28999</v>
      </c>
    </row>
    <row r="2363">
      <c r="A2363" s="6" t="s">
        <v>29000</v>
      </c>
      <c r="B2363" s="6" t="s">
        <v>122</v>
      </c>
      <c r="C2363" s="6" t="s">
        <v>5036</v>
      </c>
      <c r="D2363" s="6" t="s">
        <v>1011</v>
      </c>
      <c r="E2363" s="6" t="s">
        <v>416</v>
      </c>
      <c r="F2363" s="6" t="s">
        <v>5037</v>
      </c>
      <c r="G2363" s="6" t="s">
        <v>28999</v>
      </c>
    </row>
    <row r="2364">
      <c r="A2364" s="6" t="s">
        <v>29001</v>
      </c>
      <c r="B2364" s="6" t="s">
        <v>122</v>
      </c>
      <c r="C2364" s="6" t="s">
        <v>5039</v>
      </c>
      <c r="D2364" s="6" t="s">
        <v>37</v>
      </c>
      <c r="E2364" s="6" t="s">
        <v>416</v>
      </c>
      <c r="F2364" s="6" t="s">
        <v>5040</v>
      </c>
      <c r="G2364" s="6" t="s">
        <v>29002</v>
      </c>
    </row>
    <row r="2365">
      <c r="A2365" s="6" t="s">
        <v>29003</v>
      </c>
      <c r="B2365" s="6" t="s">
        <v>122</v>
      </c>
      <c r="C2365" s="6" t="s">
        <v>5039</v>
      </c>
      <c r="D2365" s="6" t="s">
        <v>1011</v>
      </c>
      <c r="E2365" s="6" t="s">
        <v>24821</v>
      </c>
      <c r="F2365" s="6" t="s">
        <v>5040</v>
      </c>
      <c r="G2365" s="6" t="s">
        <v>29002</v>
      </c>
    </row>
    <row r="2366">
      <c r="A2366" s="6" t="s">
        <v>29004</v>
      </c>
      <c r="B2366" s="6" t="s">
        <v>122</v>
      </c>
      <c r="C2366" s="6" t="s">
        <v>5042</v>
      </c>
      <c r="D2366" s="6" t="s">
        <v>1011</v>
      </c>
      <c r="E2366" s="6" t="s">
        <v>24821</v>
      </c>
      <c r="F2366" s="6" t="s">
        <v>25549</v>
      </c>
      <c r="G2366" s="6" t="s">
        <v>29005</v>
      </c>
    </row>
    <row r="2367">
      <c r="A2367" s="6" t="s">
        <v>29006</v>
      </c>
      <c r="B2367" s="6" t="s">
        <v>122</v>
      </c>
      <c r="C2367" s="6" t="s">
        <v>5044</v>
      </c>
      <c r="D2367" s="6" t="s">
        <v>1011</v>
      </c>
      <c r="E2367" s="6" t="s">
        <v>416</v>
      </c>
      <c r="F2367" s="6" t="s">
        <v>1040</v>
      </c>
      <c r="G2367" s="6" t="s">
        <v>29007</v>
      </c>
    </row>
    <row r="2368">
      <c r="A2368" s="6" t="s">
        <v>29008</v>
      </c>
      <c r="B2368" s="6" t="s">
        <v>122</v>
      </c>
      <c r="C2368" s="6" t="s">
        <v>5048</v>
      </c>
      <c r="D2368" s="6" t="s">
        <v>1011</v>
      </c>
      <c r="E2368" s="6" t="s">
        <v>416</v>
      </c>
      <c r="F2368" s="6" t="s">
        <v>1483</v>
      </c>
      <c r="G2368" s="6" t="s">
        <v>29009</v>
      </c>
    </row>
    <row r="2369">
      <c r="A2369" s="6" t="s">
        <v>29010</v>
      </c>
      <c r="B2369" s="6" t="s">
        <v>122</v>
      </c>
      <c r="C2369" s="6" t="s">
        <v>5052</v>
      </c>
      <c r="D2369" s="6" t="s">
        <v>37</v>
      </c>
      <c r="E2369" s="6" t="s">
        <v>24821</v>
      </c>
      <c r="F2369" s="6" t="s">
        <v>5053</v>
      </c>
      <c r="G2369" s="6" t="s">
        <v>29011</v>
      </c>
    </row>
    <row r="2370">
      <c r="A2370" s="6" t="s">
        <v>29012</v>
      </c>
      <c r="B2370" s="6" t="s">
        <v>122</v>
      </c>
      <c r="C2370" s="6" t="s">
        <v>5052</v>
      </c>
      <c r="D2370" s="6" t="s">
        <v>1011</v>
      </c>
      <c r="E2370" s="6" t="s">
        <v>416</v>
      </c>
      <c r="F2370" s="6" t="s">
        <v>5053</v>
      </c>
      <c r="G2370" s="6" t="s">
        <v>29011</v>
      </c>
    </row>
    <row r="2371">
      <c r="A2371" s="6" t="s">
        <v>29013</v>
      </c>
      <c r="B2371" s="6" t="s">
        <v>122</v>
      </c>
      <c r="C2371" s="6" t="s">
        <v>5057</v>
      </c>
      <c r="D2371" s="6" t="s">
        <v>37</v>
      </c>
      <c r="E2371" s="6" t="s">
        <v>416</v>
      </c>
      <c r="F2371" s="6" t="s">
        <v>5058</v>
      </c>
      <c r="G2371" s="6" t="s">
        <v>29014</v>
      </c>
    </row>
    <row r="2372">
      <c r="A2372" s="6" t="s">
        <v>29015</v>
      </c>
      <c r="B2372" s="6" t="s">
        <v>122</v>
      </c>
      <c r="C2372" s="6" t="s">
        <v>5057</v>
      </c>
      <c r="D2372" s="6" t="s">
        <v>1011</v>
      </c>
      <c r="E2372" s="6" t="s">
        <v>24821</v>
      </c>
      <c r="F2372" s="6" t="s">
        <v>5058</v>
      </c>
      <c r="G2372" s="6" t="s">
        <v>29014</v>
      </c>
    </row>
    <row r="2373">
      <c r="A2373" s="6" t="s">
        <v>29016</v>
      </c>
      <c r="B2373" s="6" t="s">
        <v>122</v>
      </c>
      <c r="C2373" s="6" t="s">
        <v>5060</v>
      </c>
      <c r="D2373" s="6" t="s">
        <v>1011</v>
      </c>
      <c r="E2373" s="6" t="s">
        <v>24821</v>
      </c>
      <c r="F2373" s="6" t="s">
        <v>25586</v>
      </c>
      <c r="G2373" s="6" t="s">
        <v>29017</v>
      </c>
    </row>
    <row r="2374">
      <c r="A2374" s="6" t="s">
        <v>29018</v>
      </c>
      <c r="B2374" s="6" t="s">
        <v>122</v>
      </c>
      <c r="C2374" s="6" t="s">
        <v>5062</v>
      </c>
      <c r="D2374" s="6" t="s">
        <v>1011</v>
      </c>
      <c r="E2374" s="6" t="s">
        <v>416</v>
      </c>
      <c r="F2374" s="6" t="s">
        <v>1040</v>
      </c>
      <c r="G2374" s="6" t="s">
        <v>5063</v>
      </c>
    </row>
    <row r="2375">
      <c r="A2375" s="6" t="s">
        <v>29019</v>
      </c>
      <c r="B2375" s="6" t="s">
        <v>122</v>
      </c>
      <c r="C2375" s="6" t="s">
        <v>5066</v>
      </c>
      <c r="D2375" s="6" t="s">
        <v>37</v>
      </c>
      <c r="E2375" s="6" t="s">
        <v>24821</v>
      </c>
      <c r="F2375" s="6" t="s">
        <v>5067</v>
      </c>
      <c r="G2375" s="6" t="s">
        <v>29020</v>
      </c>
    </row>
    <row r="2376">
      <c r="A2376" s="6" t="s">
        <v>29021</v>
      </c>
      <c r="B2376" s="6" t="s">
        <v>122</v>
      </c>
      <c r="C2376" s="6" t="s">
        <v>5066</v>
      </c>
      <c r="D2376" s="6" t="s">
        <v>1011</v>
      </c>
      <c r="E2376" s="6" t="s">
        <v>416</v>
      </c>
      <c r="F2376" s="6" t="s">
        <v>5067</v>
      </c>
      <c r="G2376" s="6" t="s">
        <v>29020</v>
      </c>
    </row>
    <row r="2377">
      <c r="A2377" s="6" t="s">
        <v>29022</v>
      </c>
      <c r="B2377" s="6" t="s">
        <v>126</v>
      </c>
      <c r="C2377" s="6" t="s">
        <v>5073</v>
      </c>
      <c r="D2377" s="6" t="s">
        <v>1011</v>
      </c>
      <c r="E2377" s="6" t="s">
        <v>24821</v>
      </c>
      <c r="F2377" s="6" t="s">
        <v>24822</v>
      </c>
      <c r="G2377" s="6" t="s">
        <v>5074</v>
      </c>
    </row>
    <row r="2378">
      <c r="A2378" s="6" t="s">
        <v>29023</v>
      </c>
      <c r="B2378" s="6" t="s">
        <v>126</v>
      </c>
      <c r="C2378" s="6" t="s">
        <v>5075</v>
      </c>
      <c r="D2378" s="6" t="s">
        <v>1011</v>
      </c>
      <c r="E2378" s="6" t="s">
        <v>416</v>
      </c>
      <c r="F2378" s="6" t="s">
        <v>1008</v>
      </c>
      <c r="G2378" s="6" t="s">
        <v>29024</v>
      </c>
    </row>
    <row r="2379">
      <c r="A2379" s="6" t="s">
        <v>29025</v>
      </c>
      <c r="B2379" s="6" t="s">
        <v>126</v>
      </c>
      <c r="C2379" s="6" t="s">
        <v>5077</v>
      </c>
      <c r="D2379" s="6" t="s">
        <v>37</v>
      </c>
      <c r="E2379" s="6" t="s">
        <v>24821</v>
      </c>
      <c r="F2379" s="6" t="s">
        <v>1012</v>
      </c>
      <c r="G2379" s="6" t="s">
        <v>29026</v>
      </c>
    </row>
    <row r="2380">
      <c r="A2380" s="6" t="s">
        <v>29027</v>
      </c>
      <c r="B2380" s="6" t="s">
        <v>126</v>
      </c>
      <c r="C2380" s="6" t="s">
        <v>5077</v>
      </c>
      <c r="D2380" s="6" t="s">
        <v>1011</v>
      </c>
      <c r="E2380" s="6" t="s">
        <v>416</v>
      </c>
      <c r="F2380" s="6" t="s">
        <v>1012</v>
      </c>
      <c r="G2380" s="6" t="s">
        <v>29026</v>
      </c>
    </row>
    <row r="2381">
      <c r="A2381" s="6" t="s">
        <v>29028</v>
      </c>
      <c r="B2381" s="6" t="s">
        <v>126</v>
      </c>
      <c r="C2381" s="6" t="s">
        <v>5079</v>
      </c>
      <c r="D2381" s="6" t="s">
        <v>37</v>
      </c>
      <c r="E2381" s="6" t="s">
        <v>416</v>
      </c>
      <c r="F2381" s="6" t="s">
        <v>5080</v>
      </c>
      <c r="G2381" s="6" t="s">
        <v>29029</v>
      </c>
    </row>
    <row r="2382">
      <c r="A2382" s="6" t="s">
        <v>29030</v>
      </c>
      <c r="B2382" s="6" t="s">
        <v>126</v>
      </c>
      <c r="C2382" s="6" t="s">
        <v>5079</v>
      </c>
      <c r="D2382" s="6" t="s">
        <v>1011</v>
      </c>
      <c r="E2382" s="6" t="s">
        <v>24821</v>
      </c>
      <c r="F2382" s="6" t="s">
        <v>5080</v>
      </c>
      <c r="G2382" s="6" t="s">
        <v>29029</v>
      </c>
    </row>
    <row r="2383">
      <c r="A2383" s="6" t="s">
        <v>29031</v>
      </c>
      <c r="B2383" s="6" t="s">
        <v>126</v>
      </c>
      <c r="C2383" s="6" t="s">
        <v>5082</v>
      </c>
      <c r="D2383" s="6" t="s">
        <v>1011</v>
      </c>
      <c r="E2383" s="6" t="s">
        <v>24821</v>
      </c>
      <c r="F2383" s="6" t="s">
        <v>24822</v>
      </c>
      <c r="G2383" s="6" t="s">
        <v>29032</v>
      </c>
    </row>
    <row r="2384">
      <c r="A2384" s="6" t="s">
        <v>29033</v>
      </c>
      <c r="B2384" s="6" t="s">
        <v>126</v>
      </c>
      <c r="C2384" s="6" t="s">
        <v>5084</v>
      </c>
      <c r="D2384" s="6" t="s">
        <v>1011</v>
      </c>
      <c r="E2384" s="6" t="s">
        <v>416</v>
      </c>
      <c r="F2384" s="6" t="s">
        <v>1008</v>
      </c>
      <c r="G2384" s="6" t="s">
        <v>29034</v>
      </c>
    </row>
    <row r="2385">
      <c r="A2385" s="6" t="s">
        <v>29035</v>
      </c>
      <c r="B2385" s="6" t="s">
        <v>126</v>
      </c>
      <c r="C2385" s="6" t="s">
        <v>5086</v>
      </c>
      <c r="D2385" s="6" t="s">
        <v>37</v>
      </c>
      <c r="E2385" s="6" t="s">
        <v>24821</v>
      </c>
      <c r="F2385" s="6" t="s">
        <v>2786</v>
      </c>
      <c r="G2385" s="6" t="s">
        <v>29036</v>
      </c>
    </row>
    <row r="2386">
      <c r="A2386" s="6" t="s">
        <v>29037</v>
      </c>
      <c r="B2386" s="6" t="s">
        <v>126</v>
      </c>
      <c r="C2386" s="6" t="s">
        <v>5086</v>
      </c>
      <c r="D2386" s="6" t="s">
        <v>1011</v>
      </c>
      <c r="E2386" s="6" t="s">
        <v>416</v>
      </c>
      <c r="F2386" s="6" t="s">
        <v>2786</v>
      </c>
      <c r="G2386" s="6" t="s">
        <v>29036</v>
      </c>
    </row>
    <row r="2387">
      <c r="A2387" s="6" t="s">
        <v>29038</v>
      </c>
      <c r="B2387" s="6" t="s">
        <v>126</v>
      </c>
      <c r="C2387" s="6" t="s">
        <v>5088</v>
      </c>
      <c r="D2387" s="6" t="s">
        <v>37</v>
      </c>
      <c r="E2387" s="6" t="s">
        <v>416</v>
      </c>
      <c r="F2387" s="6" t="s">
        <v>5089</v>
      </c>
      <c r="G2387" s="6" t="s">
        <v>5090</v>
      </c>
    </row>
    <row r="2388">
      <c r="A2388" s="6" t="s">
        <v>29039</v>
      </c>
      <c r="B2388" s="6" t="s">
        <v>126</v>
      </c>
      <c r="C2388" s="6" t="s">
        <v>5088</v>
      </c>
      <c r="D2388" s="6" t="s">
        <v>1011</v>
      </c>
      <c r="E2388" s="6" t="s">
        <v>24821</v>
      </c>
      <c r="F2388" s="6" t="s">
        <v>5089</v>
      </c>
      <c r="G2388" s="6" t="s">
        <v>5090</v>
      </c>
    </row>
    <row r="2389">
      <c r="A2389" s="6" t="s">
        <v>29040</v>
      </c>
      <c r="B2389" s="6" t="s">
        <v>126</v>
      </c>
      <c r="C2389" s="6" t="s">
        <v>5091</v>
      </c>
      <c r="D2389" s="6" t="s">
        <v>1011</v>
      </c>
      <c r="E2389" s="6" t="s">
        <v>24821</v>
      </c>
      <c r="F2389" s="6" t="s">
        <v>24822</v>
      </c>
      <c r="G2389" s="6" t="s">
        <v>29041</v>
      </c>
    </row>
    <row r="2390">
      <c r="A2390" s="6" t="s">
        <v>29042</v>
      </c>
      <c r="B2390" s="6" t="s">
        <v>126</v>
      </c>
      <c r="C2390" s="6" t="s">
        <v>5093</v>
      </c>
      <c r="D2390" s="6" t="s">
        <v>1011</v>
      </c>
      <c r="E2390" s="6" t="s">
        <v>416</v>
      </c>
      <c r="F2390" s="6" t="s">
        <v>1008</v>
      </c>
      <c r="G2390" s="6" t="s">
        <v>29043</v>
      </c>
    </row>
    <row r="2391">
      <c r="A2391" s="6" t="s">
        <v>29044</v>
      </c>
      <c r="B2391" s="6" t="s">
        <v>126</v>
      </c>
      <c r="C2391" s="6" t="s">
        <v>5095</v>
      </c>
      <c r="D2391" s="6" t="s">
        <v>37</v>
      </c>
      <c r="E2391" s="6" t="s">
        <v>24821</v>
      </c>
      <c r="F2391" s="6" t="s">
        <v>4861</v>
      </c>
      <c r="G2391" s="6" t="s">
        <v>29045</v>
      </c>
    </row>
    <row r="2392">
      <c r="A2392" s="6" t="s">
        <v>29046</v>
      </c>
      <c r="B2392" s="6" t="s">
        <v>126</v>
      </c>
      <c r="C2392" s="6" t="s">
        <v>5095</v>
      </c>
      <c r="D2392" s="6" t="s">
        <v>1011</v>
      </c>
      <c r="E2392" s="6" t="s">
        <v>416</v>
      </c>
      <c r="F2392" s="6" t="s">
        <v>4861</v>
      </c>
      <c r="G2392" s="6" t="s">
        <v>29045</v>
      </c>
    </row>
    <row r="2393">
      <c r="A2393" s="6" t="s">
        <v>29047</v>
      </c>
      <c r="B2393" s="6" t="s">
        <v>126</v>
      </c>
      <c r="C2393" s="6" t="s">
        <v>5097</v>
      </c>
      <c r="D2393" s="6" t="s">
        <v>37</v>
      </c>
      <c r="E2393" s="6" t="s">
        <v>416</v>
      </c>
      <c r="F2393" s="6" t="s">
        <v>5098</v>
      </c>
      <c r="G2393" s="6" t="s">
        <v>29048</v>
      </c>
    </row>
    <row r="2394">
      <c r="A2394" s="6" t="s">
        <v>29049</v>
      </c>
      <c r="B2394" s="6" t="s">
        <v>126</v>
      </c>
      <c r="C2394" s="6" t="s">
        <v>5097</v>
      </c>
      <c r="D2394" s="6" t="s">
        <v>1011</v>
      </c>
      <c r="E2394" s="6" t="s">
        <v>24821</v>
      </c>
      <c r="F2394" s="6" t="s">
        <v>5098</v>
      </c>
      <c r="G2394" s="6" t="s">
        <v>29048</v>
      </c>
    </row>
    <row r="2395">
      <c r="A2395" s="6" t="s">
        <v>29050</v>
      </c>
      <c r="B2395" s="6" t="s">
        <v>126</v>
      </c>
      <c r="C2395" s="6" t="s">
        <v>5100</v>
      </c>
      <c r="D2395" s="6" t="s">
        <v>1011</v>
      </c>
      <c r="E2395" s="6" t="s">
        <v>24821</v>
      </c>
      <c r="F2395" s="6" t="s">
        <v>24822</v>
      </c>
      <c r="G2395" s="6" t="s">
        <v>29051</v>
      </c>
    </row>
    <row r="2396">
      <c r="A2396" s="6" t="s">
        <v>29052</v>
      </c>
      <c r="B2396" s="6" t="s">
        <v>126</v>
      </c>
      <c r="C2396" s="6" t="s">
        <v>5102</v>
      </c>
      <c r="D2396" s="6" t="s">
        <v>1011</v>
      </c>
      <c r="E2396" s="6" t="s">
        <v>416</v>
      </c>
      <c r="F2396" s="6" t="s">
        <v>1040</v>
      </c>
      <c r="G2396" s="6" t="s">
        <v>29053</v>
      </c>
    </row>
    <row r="2397">
      <c r="A2397" s="6" t="s">
        <v>29054</v>
      </c>
      <c r="B2397" s="6" t="s">
        <v>126</v>
      </c>
      <c r="C2397" s="6" t="s">
        <v>5106</v>
      </c>
      <c r="D2397" s="6" t="s">
        <v>1011</v>
      </c>
      <c r="E2397" s="6" t="s">
        <v>416</v>
      </c>
      <c r="F2397" s="6" t="s">
        <v>1977</v>
      </c>
      <c r="G2397" s="6" t="s">
        <v>29055</v>
      </c>
    </row>
    <row r="2398">
      <c r="A2398" s="6" t="s">
        <v>29056</v>
      </c>
      <c r="B2398" s="6" t="s">
        <v>126</v>
      </c>
      <c r="C2398" s="6" t="s">
        <v>5110</v>
      </c>
      <c r="D2398" s="6" t="s">
        <v>37</v>
      </c>
      <c r="E2398" s="6" t="s">
        <v>24821</v>
      </c>
      <c r="F2398" s="6" t="s">
        <v>5111</v>
      </c>
      <c r="G2398" s="6" t="s">
        <v>29057</v>
      </c>
    </row>
    <row r="2399">
      <c r="A2399" s="6" t="s">
        <v>29058</v>
      </c>
      <c r="B2399" s="6" t="s">
        <v>126</v>
      </c>
      <c r="C2399" s="6" t="s">
        <v>5110</v>
      </c>
      <c r="D2399" s="6" t="s">
        <v>1011</v>
      </c>
      <c r="E2399" s="6" t="s">
        <v>416</v>
      </c>
      <c r="F2399" s="6" t="s">
        <v>5111</v>
      </c>
      <c r="G2399" s="6" t="s">
        <v>29057</v>
      </c>
    </row>
    <row r="2400">
      <c r="A2400" s="6" t="s">
        <v>29059</v>
      </c>
      <c r="B2400" s="6" t="s">
        <v>126</v>
      </c>
      <c r="C2400" s="6" t="s">
        <v>5116</v>
      </c>
      <c r="D2400" s="6" t="s">
        <v>37</v>
      </c>
      <c r="E2400" s="6" t="s">
        <v>416</v>
      </c>
      <c r="F2400" s="6" t="s">
        <v>5117</v>
      </c>
      <c r="G2400" s="6" t="s">
        <v>29060</v>
      </c>
    </row>
    <row r="2401">
      <c r="A2401" s="6" t="s">
        <v>29061</v>
      </c>
      <c r="B2401" s="6" t="s">
        <v>126</v>
      </c>
      <c r="C2401" s="6" t="s">
        <v>5116</v>
      </c>
      <c r="D2401" s="6" t="s">
        <v>1011</v>
      </c>
      <c r="E2401" s="6" t="s">
        <v>24821</v>
      </c>
      <c r="F2401" s="6" t="s">
        <v>5117</v>
      </c>
      <c r="G2401" s="6" t="s">
        <v>29060</v>
      </c>
    </row>
    <row r="2402">
      <c r="A2402" s="6" t="s">
        <v>29062</v>
      </c>
      <c r="B2402" s="6" t="s">
        <v>126</v>
      </c>
      <c r="C2402" s="6" t="s">
        <v>5119</v>
      </c>
      <c r="D2402" s="6" t="s">
        <v>1011</v>
      </c>
      <c r="E2402" s="6" t="s">
        <v>24821</v>
      </c>
      <c r="F2402" s="6" t="s">
        <v>26258</v>
      </c>
      <c r="G2402" s="6" t="s">
        <v>29063</v>
      </c>
    </row>
    <row r="2403">
      <c r="A2403" s="6" t="s">
        <v>29064</v>
      </c>
      <c r="B2403" s="6" t="s">
        <v>126</v>
      </c>
      <c r="C2403" s="6" t="s">
        <v>5121</v>
      </c>
      <c r="D2403" s="6" t="s">
        <v>1011</v>
      </c>
      <c r="E2403" s="6" t="s">
        <v>416</v>
      </c>
      <c r="F2403" s="6" t="s">
        <v>1008</v>
      </c>
      <c r="G2403" s="6" t="s">
        <v>29065</v>
      </c>
    </row>
    <row r="2404">
      <c r="A2404" s="6" t="s">
        <v>29066</v>
      </c>
      <c r="B2404" s="6" t="s">
        <v>126</v>
      </c>
      <c r="C2404" s="6" t="s">
        <v>5123</v>
      </c>
      <c r="D2404" s="6" t="s">
        <v>37</v>
      </c>
      <c r="E2404" s="6" t="s">
        <v>24821</v>
      </c>
      <c r="F2404" s="6" t="s">
        <v>5124</v>
      </c>
      <c r="G2404" s="6" t="s">
        <v>29067</v>
      </c>
    </row>
    <row r="2405">
      <c r="A2405" s="6" t="s">
        <v>29068</v>
      </c>
      <c r="B2405" s="6" t="s">
        <v>126</v>
      </c>
      <c r="C2405" s="6" t="s">
        <v>5123</v>
      </c>
      <c r="D2405" s="6" t="s">
        <v>1011</v>
      </c>
      <c r="E2405" s="6" t="s">
        <v>416</v>
      </c>
      <c r="F2405" s="6" t="s">
        <v>5124</v>
      </c>
      <c r="G2405" s="6" t="s">
        <v>29067</v>
      </c>
    </row>
    <row r="2406">
      <c r="A2406" s="6" t="s">
        <v>29069</v>
      </c>
      <c r="B2406" s="6" t="s">
        <v>126</v>
      </c>
      <c r="C2406" s="6" t="s">
        <v>5126</v>
      </c>
      <c r="D2406" s="6" t="s">
        <v>37</v>
      </c>
      <c r="E2406" s="6" t="s">
        <v>416</v>
      </c>
      <c r="F2406" s="6" t="s">
        <v>5127</v>
      </c>
      <c r="G2406" s="6" t="s">
        <v>29070</v>
      </c>
    </row>
    <row r="2407">
      <c r="A2407" s="6" t="s">
        <v>29071</v>
      </c>
      <c r="B2407" s="6" t="s">
        <v>126</v>
      </c>
      <c r="C2407" s="6" t="s">
        <v>5126</v>
      </c>
      <c r="D2407" s="6" t="s">
        <v>1011</v>
      </c>
      <c r="E2407" s="6" t="s">
        <v>24821</v>
      </c>
      <c r="F2407" s="6" t="s">
        <v>5127</v>
      </c>
      <c r="G2407" s="6" t="s">
        <v>29070</v>
      </c>
    </row>
    <row r="2408">
      <c r="A2408" s="6" t="s">
        <v>29072</v>
      </c>
      <c r="B2408" s="6" t="s">
        <v>126</v>
      </c>
      <c r="C2408" s="6" t="s">
        <v>5129</v>
      </c>
      <c r="D2408" s="6" t="s">
        <v>1011</v>
      </c>
      <c r="E2408" s="6" t="s">
        <v>24821</v>
      </c>
      <c r="F2408" s="6" t="s">
        <v>26258</v>
      </c>
      <c r="G2408" s="6" t="s">
        <v>29073</v>
      </c>
    </row>
    <row r="2409">
      <c r="A2409" s="6" t="s">
        <v>29074</v>
      </c>
      <c r="B2409" s="6" t="s">
        <v>126</v>
      </c>
      <c r="C2409" s="6" t="s">
        <v>5131</v>
      </c>
      <c r="D2409" s="6" t="s">
        <v>1011</v>
      </c>
      <c r="E2409" s="6" t="s">
        <v>416</v>
      </c>
      <c r="F2409" s="6" t="s">
        <v>1008</v>
      </c>
      <c r="G2409" s="6" t="s">
        <v>29075</v>
      </c>
    </row>
    <row r="2410">
      <c r="A2410" s="6" t="s">
        <v>29076</v>
      </c>
      <c r="B2410" s="6" t="s">
        <v>126</v>
      </c>
      <c r="C2410" s="6" t="s">
        <v>5133</v>
      </c>
      <c r="D2410" s="6" t="s">
        <v>37</v>
      </c>
      <c r="E2410" s="6" t="s">
        <v>24821</v>
      </c>
      <c r="F2410" s="6" t="s">
        <v>5134</v>
      </c>
      <c r="G2410" s="6" t="s">
        <v>29077</v>
      </c>
    </row>
    <row r="2411">
      <c r="A2411" s="6" t="s">
        <v>29078</v>
      </c>
      <c r="B2411" s="6" t="s">
        <v>126</v>
      </c>
      <c r="C2411" s="6" t="s">
        <v>5133</v>
      </c>
      <c r="D2411" s="6" t="s">
        <v>1011</v>
      </c>
      <c r="E2411" s="6" t="s">
        <v>416</v>
      </c>
      <c r="F2411" s="6" t="s">
        <v>5134</v>
      </c>
      <c r="G2411" s="6" t="s">
        <v>29077</v>
      </c>
    </row>
    <row r="2412">
      <c r="A2412" s="6" t="s">
        <v>29079</v>
      </c>
      <c r="B2412" s="6" t="s">
        <v>126</v>
      </c>
      <c r="C2412" s="6" t="s">
        <v>5136</v>
      </c>
      <c r="D2412" s="6" t="s">
        <v>37</v>
      </c>
      <c r="E2412" s="6" t="s">
        <v>416</v>
      </c>
      <c r="F2412" s="6" t="s">
        <v>5137</v>
      </c>
      <c r="G2412" s="6" t="s">
        <v>29080</v>
      </c>
    </row>
    <row r="2413">
      <c r="A2413" s="6" t="s">
        <v>29081</v>
      </c>
      <c r="B2413" s="6" t="s">
        <v>126</v>
      </c>
      <c r="C2413" s="6" t="s">
        <v>5136</v>
      </c>
      <c r="D2413" s="6" t="s">
        <v>1011</v>
      </c>
      <c r="E2413" s="6" t="s">
        <v>24821</v>
      </c>
      <c r="F2413" s="6" t="s">
        <v>5137</v>
      </c>
      <c r="G2413" s="6" t="s">
        <v>29080</v>
      </c>
    </row>
    <row r="2414">
      <c r="A2414" s="6" t="s">
        <v>29082</v>
      </c>
      <c r="B2414" s="6" t="s">
        <v>126</v>
      </c>
      <c r="C2414" s="6" t="s">
        <v>5139</v>
      </c>
      <c r="D2414" s="6" t="s">
        <v>1011</v>
      </c>
      <c r="E2414" s="6" t="s">
        <v>24821</v>
      </c>
      <c r="F2414" s="6" t="s">
        <v>26258</v>
      </c>
      <c r="G2414" s="6" t="s">
        <v>29083</v>
      </c>
    </row>
    <row r="2415">
      <c r="A2415" s="6" t="s">
        <v>29084</v>
      </c>
      <c r="B2415" s="6" t="s">
        <v>126</v>
      </c>
      <c r="C2415" s="6" t="s">
        <v>5141</v>
      </c>
      <c r="D2415" s="6" t="s">
        <v>1011</v>
      </c>
      <c r="E2415" s="6" t="s">
        <v>416</v>
      </c>
      <c r="F2415" s="6" t="s">
        <v>1008</v>
      </c>
      <c r="G2415" s="6" t="s">
        <v>29085</v>
      </c>
    </row>
    <row r="2416">
      <c r="A2416" s="6" t="s">
        <v>29086</v>
      </c>
      <c r="B2416" s="6" t="s">
        <v>126</v>
      </c>
      <c r="C2416" s="6" t="s">
        <v>5143</v>
      </c>
      <c r="D2416" s="6" t="s">
        <v>37</v>
      </c>
      <c r="E2416" s="6" t="s">
        <v>24821</v>
      </c>
      <c r="F2416" s="6" t="s">
        <v>5144</v>
      </c>
      <c r="G2416" s="6" t="s">
        <v>29087</v>
      </c>
    </row>
    <row r="2417">
      <c r="A2417" s="6" t="s">
        <v>29088</v>
      </c>
      <c r="B2417" s="6" t="s">
        <v>126</v>
      </c>
      <c r="C2417" s="6" t="s">
        <v>5143</v>
      </c>
      <c r="D2417" s="6" t="s">
        <v>1011</v>
      </c>
      <c r="E2417" s="6" t="s">
        <v>416</v>
      </c>
      <c r="F2417" s="6" t="s">
        <v>5144</v>
      </c>
      <c r="G2417" s="6" t="s">
        <v>29087</v>
      </c>
    </row>
    <row r="2418">
      <c r="A2418" s="6" t="s">
        <v>29089</v>
      </c>
      <c r="B2418" s="6" t="s">
        <v>126</v>
      </c>
      <c r="C2418" s="6" t="s">
        <v>5146</v>
      </c>
      <c r="D2418" s="6" t="s">
        <v>37</v>
      </c>
      <c r="E2418" s="6" t="s">
        <v>416</v>
      </c>
      <c r="F2418" s="6" t="s">
        <v>5147</v>
      </c>
      <c r="G2418" s="6" t="s">
        <v>5148</v>
      </c>
    </row>
    <row r="2419">
      <c r="A2419" s="6" t="s">
        <v>29090</v>
      </c>
      <c r="B2419" s="6" t="s">
        <v>126</v>
      </c>
      <c r="C2419" s="6" t="s">
        <v>5146</v>
      </c>
      <c r="D2419" s="6" t="s">
        <v>1011</v>
      </c>
      <c r="E2419" s="6" t="s">
        <v>24821</v>
      </c>
      <c r="F2419" s="6" t="s">
        <v>5147</v>
      </c>
      <c r="G2419" s="6" t="s">
        <v>5148</v>
      </c>
    </row>
    <row r="2420">
      <c r="A2420" s="6" t="s">
        <v>29091</v>
      </c>
      <c r="B2420" s="6" t="s">
        <v>126</v>
      </c>
      <c r="C2420" s="6" t="s">
        <v>5149</v>
      </c>
      <c r="D2420" s="6" t="s">
        <v>1011</v>
      </c>
      <c r="E2420" s="6" t="s">
        <v>24821</v>
      </c>
      <c r="F2420" s="6" t="s">
        <v>26258</v>
      </c>
      <c r="G2420" s="6" t="s">
        <v>29092</v>
      </c>
    </row>
    <row r="2421">
      <c r="A2421" s="6" t="s">
        <v>29093</v>
      </c>
      <c r="B2421" s="6" t="s">
        <v>126</v>
      </c>
      <c r="C2421" s="6" t="s">
        <v>5151</v>
      </c>
      <c r="D2421" s="6" t="s">
        <v>1011</v>
      </c>
      <c r="E2421" s="6" t="s">
        <v>416</v>
      </c>
      <c r="F2421" s="6" t="s">
        <v>1040</v>
      </c>
      <c r="G2421" s="6" t="s">
        <v>29094</v>
      </c>
    </row>
    <row r="2422">
      <c r="A2422" s="6" t="s">
        <v>29095</v>
      </c>
      <c r="B2422" s="6" t="s">
        <v>126</v>
      </c>
      <c r="C2422" s="6" t="s">
        <v>5155</v>
      </c>
      <c r="D2422" s="6" t="s">
        <v>1011</v>
      </c>
      <c r="E2422" s="6" t="s">
        <v>416</v>
      </c>
      <c r="F2422" s="6" t="s">
        <v>2017</v>
      </c>
      <c r="G2422" s="6" t="s">
        <v>29096</v>
      </c>
    </row>
    <row r="2423">
      <c r="A2423" s="6" t="s">
        <v>29097</v>
      </c>
      <c r="B2423" s="6" t="s">
        <v>126</v>
      </c>
      <c r="C2423" s="6" t="s">
        <v>5159</v>
      </c>
      <c r="D2423" s="6" t="s">
        <v>37</v>
      </c>
      <c r="E2423" s="6" t="s">
        <v>24821</v>
      </c>
      <c r="F2423" s="6" t="s">
        <v>5160</v>
      </c>
      <c r="G2423" s="6" t="s">
        <v>29098</v>
      </c>
    </row>
    <row r="2424">
      <c r="A2424" s="6" t="s">
        <v>29099</v>
      </c>
      <c r="B2424" s="6" t="s">
        <v>126</v>
      </c>
      <c r="C2424" s="6" t="s">
        <v>5159</v>
      </c>
      <c r="D2424" s="6" t="s">
        <v>1011</v>
      </c>
      <c r="E2424" s="6" t="s">
        <v>416</v>
      </c>
      <c r="F2424" s="6" t="s">
        <v>5160</v>
      </c>
      <c r="G2424" s="6" t="s">
        <v>29098</v>
      </c>
    </row>
    <row r="2425">
      <c r="A2425" s="6" t="s">
        <v>29100</v>
      </c>
      <c r="B2425" s="6" t="s">
        <v>126</v>
      </c>
      <c r="C2425" s="6" t="s">
        <v>5164</v>
      </c>
      <c r="D2425" s="6" t="s">
        <v>37</v>
      </c>
      <c r="E2425" s="6" t="s">
        <v>416</v>
      </c>
      <c r="F2425" s="6" t="s">
        <v>5165</v>
      </c>
      <c r="G2425" s="6" t="s">
        <v>29101</v>
      </c>
    </row>
    <row r="2426">
      <c r="A2426" s="6" t="s">
        <v>29102</v>
      </c>
      <c r="B2426" s="6" t="s">
        <v>126</v>
      </c>
      <c r="C2426" s="6" t="s">
        <v>5164</v>
      </c>
      <c r="D2426" s="6" t="s">
        <v>1011</v>
      </c>
      <c r="E2426" s="6" t="s">
        <v>24821</v>
      </c>
      <c r="F2426" s="6" t="s">
        <v>5165</v>
      </c>
      <c r="G2426" s="6" t="s">
        <v>29101</v>
      </c>
    </row>
    <row r="2427">
      <c r="A2427" s="6" t="s">
        <v>29103</v>
      </c>
      <c r="B2427" s="6" t="s">
        <v>126</v>
      </c>
      <c r="C2427" s="6" t="s">
        <v>5167</v>
      </c>
      <c r="D2427" s="6" t="s">
        <v>1011</v>
      </c>
      <c r="E2427" s="6" t="s">
        <v>24821</v>
      </c>
      <c r="F2427" s="6" t="s">
        <v>26290</v>
      </c>
      <c r="G2427" s="6" t="s">
        <v>29104</v>
      </c>
    </row>
    <row r="2428">
      <c r="A2428" s="6" t="s">
        <v>29105</v>
      </c>
      <c r="B2428" s="6" t="s">
        <v>126</v>
      </c>
      <c r="C2428" s="6" t="s">
        <v>5169</v>
      </c>
      <c r="D2428" s="6" t="s">
        <v>1011</v>
      </c>
      <c r="E2428" s="6" t="s">
        <v>416</v>
      </c>
      <c r="F2428" s="6" t="s">
        <v>1008</v>
      </c>
      <c r="G2428" s="6" t="s">
        <v>29106</v>
      </c>
    </row>
    <row r="2429">
      <c r="A2429" s="6" t="s">
        <v>29107</v>
      </c>
      <c r="B2429" s="6" t="s">
        <v>126</v>
      </c>
      <c r="C2429" s="6" t="s">
        <v>5171</v>
      </c>
      <c r="D2429" s="6" t="s">
        <v>37</v>
      </c>
      <c r="E2429" s="6" t="s">
        <v>24821</v>
      </c>
      <c r="F2429" s="6" t="s">
        <v>5172</v>
      </c>
      <c r="G2429" s="6" t="s">
        <v>29108</v>
      </c>
    </row>
    <row r="2430">
      <c r="A2430" s="6" t="s">
        <v>29109</v>
      </c>
      <c r="B2430" s="6" t="s">
        <v>126</v>
      </c>
      <c r="C2430" s="6" t="s">
        <v>5171</v>
      </c>
      <c r="D2430" s="6" t="s">
        <v>1011</v>
      </c>
      <c r="E2430" s="6" t="s">
        <v>416</v>
      </c>
      <c r="F2430" s="6" t="s">
        <v>5172</v>
      </c>
      <c r="G2430" s="6" t="s">
        <v>29108</v>
      </c>
    </row>
    <row r="2431">
      <c r="A2431" s="6" t="s">
        <v>29110</v>
      </c>
      <c r="B2431" s="6" t="s">
        <v>126</v>
      </c>
      <c r="C2431" s="6" t="s">
        <v>5174</v>
      </c>
      <c r="D2431" s="6" t="s">
        <v>37</v>
      </c>
      <c r="E2431" s="6" t="s">
        <v>416</v>
      </c>
      <c r="F2431" s="6" t="s">
        <v>5175</v>
      </c>
      <c r="G2431" s="6" t="s">
        <v>29111</v>
      </c>
    </row>
    <row r="2432">
      <c r="A2432" s="6" t="s">
        <v>29112</v>
      </c>
      <c r="B2432" s="6" t="s">
        <v>126</v>
      </c>
      <c r="C2432" s="6" t="s">
        <v>5174</v>
      </c>
      <c r="D2432" s="6" t="s">
        <v>1011</v>
      </c>
      <c r="E2432" s="6" t="s">
        <v>24821</v>
      </c>
      <c r="F2432" s="6" t="s">
        <v>5175</v>
      </c>
      <c r="G2432" s="6" t="s">
        <v>29113</v>
      </c>
    </row>
    <row r="2433">
      <c r="A2433" s="6" t="s">
        <v>29114</v>
      </c>
      <c r="B2433" s="6" t="s">
        <v>126</v>
      </c>
      <c r="C2433" s="6" t="s">
        <v>5177</v>
      </c>
      <c r="D2433" s="6" t="s">
        <v>1011</v>
      </c>
      <c r="E2433" s="6" t="s">
        <v>24821</v>
      </c>
      <c r="F2433" s="6" t="s">
        <v>26290</v>
      </c>
      <c r="G2433" s="6" t="s">
        <v>29115</v>
      </c>
    </row>
    <row r="2434">
      <c r="A2434" s="6" t="s">
        <v>29116</v>
      </c>
      <c r="B2434" s="6" t="s">
        <v>126</v>
      </c>
      <c r="C2434" s="6" t="s">
        <v>5179</v>
      </c>
      <c r="D2434" s="6" t="s">
        <v>1011</v>
      </c>
      <c r="E2434" s="6" t="s">
        <v>416</v>
      </c>
      <c r="F2434" s="6" t="s">
        <v>1008</v>
      </c>
      <c r="G2434" s="6" t="s">
        <v>29117</v>
      </c>
    </row>
    <row r="2435">
      <c r="A2435" s="6" t="s">
        <v>29118</v>
      </c>
      <c r="B2435" s="6" t="s">
        <v>126</v>
      </c>
      <c r="C2435" s="6" t="s">
        <v>5181</v>
      </c>
      <c r="D2435" s="6" t="s">
        <v>37</v>
      </c>
      <c r="E2435" s="6" t="s">
        <v>24821</v>
      </c>
      <c r="F2435" s="6" t="s">
        <v>5182</v>
      </c>
      <c r="G2435" s="6" t="s">
        <v>29119</v>
      </c>
    </row>
    <row r="2436">
      <c r="A2436" s="6" t="s">
        <v>29120</v>
      </c>
      <c r="B2436" s="6" t="s">
        <v>126</v>
      </c>
      <c r="C2436" s="6" t="s">
        <v>5181</v>
      </c>
      <c r="D2436" s="6" t="s">
        <v>1011</v>
      </c>
      <c r="E2436" s="6" t="s">
        <v>416</v>
      </c>
      <c r="F2436" s="6" t="s">
        <v>5182</v>
      </c>
      <c r="G2436" s="6" t="s">
        <v>29119</v>
      </c>
    </row>
    <row r="2437">
      <c r="A2437" s="6" t="s">
        <v>29121</v>
      </c>
      <c r="B2437" s="6" t="s">
        <v>126</v>
      </c>
      <c r="C2437" s="6" t="s">
        <v>5184</v>
      </c>
      <c r="D2437" s="6" t="s">
        <v>37</v>
      </c>
      <c r="E2437" s="6" t="s">
        <v>416</v>
      </c>
      <c r="F2437" s="6" t="s">
        <v>5185</v>
      </c>
      <c r="G2437" s="6" t="s">
        <v>29122</v>
      </c>
    </row>
    <row r="2438">
      <c r="A2438" s="6" t="s">
        <v>29123</v>
      </c>
      <c r="B2438" s="6" t="s">
        <v>126</v>
      </c>
      <c r="C2438" s="6" t="s">
        <v>5184</v>
      </c>
      <c r="D2438" s="6" t="s">
        <v>1011</v>
      </c>
      <c r="E2438" s="6" t="s">
        <v>24821</v>
      </c>
      <c r="F2438" s="6" t="s">
        <v>5185</v>
      </c>
      <c r="G2438" s="6" t="s">
        <v>29122</v>
      </c>
    </row>
    <row r="2439">
      <c r="A2439" s="6" t="s">
        <v>29124</v>
      </c>
      <c r="B2439" s="6" t="s">
        <v>126</v>
      </c>
      <c r="C2439" s="6" t="s">
        <v>5187</v>
      </c>
      <c r="D2439" s="6" t="s">
        <v>1011</v>
      </c>
      <c r="E2439" s="6" t="s">
        <v>24821</v>
      </c>
      <c r="F2439" s="6" t="s">
        <v>26290</v>
      </c>
      <c r="G2439" s="6" t="s">
        <v>29125</v>
      </c>
    </row>
    <row r="2440">
      <c r="A2440" s="6" t="s">
        <v>29126</v>
      </c>
      <c r="B2440" s="6" t="s">
        <v>126</v>
      </c>
      <c r="C2440" s="6" t="s">
        <v>5189</v>
      </c>
      <c r="D2440" s="6" t="s">
        <v>1011</v>
      </c>
      <c r="E2440" s="6" t="s">
        <v>416</v>
      </c>
      <c r="F2440" s="6" t="s">
        <v>1008</v>
      </c>
      <c r="G2440" s="6" t="s">
        <v>29127</v>
      </c>
    </row>
    <row r="2441">
      <c r="A2441" s="6" t="s">
        <v>29128</v>
      </c>
      <c r="B2441" s="6" t="s">
        <v>126</v>
      </c>
      <c r="C2441" s="6" t="s">
        <v>5191</v>
      </c>
      <c r="D2441" s="6" t="s">
        <v>37</v>
      </c>
      <c r="E2441" s="6" t="s">
        <v>24821</v>
      </c>
      <c r="F2441" s="6" t="s">
        <v>5192</v>
      </c>
      <c r="G2441" s="6" t="s">
        <v>29129</v>
      </c>
    </row>
    <row r="2442">
      <c r="A2442" s="6" t="s">
        <v>29130</v>
      </c>
      <c r="B2442" s="6" t="s">
        <v>126</v>
      </c>
      <c r="C2442" s="6" t="s">
        <v>5191</v>
      </c>
      <c r="D2442" s="6" t="s">
        <v>1011</v>
      </c>
      <c r="E2442" s="6" t="s">
        <v>416</v>
      </c>
      <c r="F2442" s="6" t="s">
        <v>5192</v>
      </c>
      <c r="G2442" s="6" t="s">
        <v>29129</v>
      </c>
    </row>
    <row r="2443">
      <c r="A2443" s="6" t="s">
        <v>29131</v>
      </c>
      <c r="B2443" s="6" t="s">
        <v>126</v>
      </c>
      <c r="C2443" s="6" t="s">
        <v>5194</v>
      </c>
      <c r="D2443" s="6" t="s">
        <v>37</v>
      </c>
      <c r="E2443" s="6" t="s">
        <v>416</v>
      </c>
      <c r="F2443" s="6" t="s">
        <v>5195</v>
      </c>
      <c r="G2443" s="6" t="s">
        <v>29132</v>
      </c>
    </row>
    <row r="2444">
      <c r="A2444" s="6" t="s">
        <v>29133</v>
      </c>
      <c r="B2444" s="6" t="s">
        <v>126</v>
      </c>
      <c r="C2444" s="6" t="s">
        <v>5194</v>
      </c>
      <c r="D2444" s="6" t="s">
        <v>1011</v>
      </c>
      <c r="E2444" s="6" t="s">
        <v>24821</v>
      </c>
      <c r="F2444" s="6" t="s">
        <v>5195</v>
      </c>
      <c r="G2444" s="6" t="s">
        <v>29132</v>
      </c>
    </row>
    <row r="2445">
      <c r="A2445" s="6" t="s">
        <v>29134</v>
      </c>
      <c r="B2445" s="6" t="s">
        <v>126</v>
      </c>
      <c r="C2445" s="6" t="s">
        <v>5197</v>
      </c>
      <c r="D2445" s="6" t="s">
        <v>1011</v>
      </c>
      <c r="E2445" s="6" t="s">
        <v>24821</v>
      </c>
      <c r="F2445" s="6" t="s">
        <v>26290</v>
      </c>
      <c r="G2445" s="6" t="s">
        <v>29135</v>
      </c>
    </row>
    <row r="2446">
      <c r="A2446" s="6" t="s">
        <v>29136</v>
      </c>
      <c r="B2446" s="6" t="s">
        <v>126</v>
      </c>
      <c r="C2446" s="6" t="s">
        <v>5199</v>
      </c>
      <c r="D2446" s="6" t="s">
        <v>1011</v>
      </c>
      <c r="E2446" s="6" t="s">
        <v>416</v>
      </c>
      <c r="F2446" s="6" t="s">
        <v>1008</v>
      </c>
      <c r="G2446" s="6" t="s">
        <v>29137</v>
      </c>
    </row>
    <row r="2447">
      <c r="A2447" s="6" t="s">
        <v>29138</v>
      </c>
      <c r="B2447" s="6" t="s">
        <v>126</v>
      </c>
      <c r="C2447" s="6" t="s">
        <v>5201</v>
      </c>
      <c r="D2447" s="6" t="s">
        <v>37</v>
      </c>
      <c r="E2447" s="6" t="s">
        <v>24821</v>
      </c>
      <c r="F2447" s="6" t="s">
        <v>5202</v>
      </c>
      <c r="G2447" s="6" t="s">
        <v>29139</v>
      </c>
    </row>
    <row r="2448">
      <c r="A2448" s="6" t="s">
        <v>29140</v>
      </c>
      <c r="B2448" s="6" t="s">
        <v>126</v>
      </c>
      <c r="C2448" s="6" t="s">
        <v>5201</v>
      </c>
      <c r="D2448" s="6" t="s">
        <v>1011</v>
      </c>
      <c r="E2448" s="6" t="s">
        <v>416</v>
      </c>
      <c r="F2448" s="6" t="s">
        <v>5202</v>
      </c>
      <c r="G2448" s="6" t="s">
        <v>29139</v>
      </c>
    </row>
    <row r="2449">
      <c r="A2449" s="6" t="s">
        <v>29141</v>
      </c>
      <c r="B2449" s="6" t="s">
        <v>126</v>
      </c>
      <c r="C2449" s="6" t="s">
        <v>5204</v>
      </c>
      <c r="D2449" s="6" t="s">
        <v>37</v>
      </c>
      <c r="E2449" s="6" t="s">
        <v>416</v>
      </c>
      <c r="F2449" s="6" t="s">
        <v>5205</v>
      </c>
      <c r="G2449" s="6" t="s">
        <v>29142</v>
      </c>
    </row>
    <row r="2450">
      <c r="A2450" s="6" t="s">
        <v>29143</v>
      </c>
      <c r="B2450" s="6" t="s">
        <v>126</v>
      </c>
      <c r="C2450" s="6" t="s">
        <v>5204</v>
      </c>
      <c r="D2450" s="6" t="s">
        <v>1011</v>
      </c>
      <c r="E2450" s="6" t="s">
        <v>24821</v>
      </c>
      <c r="F2450" s="6" t="s">
        <v>5205</v>
      </c>
      <c r="G2450" s="6" t="s">
        <v>29142</v>
      </c>
    </row>
    <row r="2451">
      <c r="A2451" s="6" t="s">
        <v>29144</v>
      </c>
      <c r="B2451" s="6" t="s">
        <v>126</v>
      </c>
      <c r="C2451" s="6" t="s">
        <v>5207</v>
      </c>
      <c r="D2451" s="6" t="s">
        <v>1011</v>
      </c>
      <c r="E2451" s="6" t="s">
        <v>24821</v>
      </c>
      <c r="F2451" s="6" t="s">
        <v>26290</v>
      </c>
      <c r="G2451" s="6" t="s">
        <v>29145</v>
      </c>
    </row>
    <row r="2452">
      <c r="A2452" s="6" t="s">
        <v>29146</v>
      </c>
      <c r="B2452" s="6" t="s">
        <v>126</v>
      </c>
      <c r="C2452" s="6" t="s">
        <v>5209</v>
      </c>
      <c r="D2452" s="6" t="s">
        <v>1011</v>
      </c>
      <c r="E2452" s="6" t="s">
        <v>416</v>
      </c>
      <c r="F2452" s="6" t="s">
        <v>1040</v>
      </c>
      <c r="G2452" s="6" t="s">
        <v>29147</v>
      </c>
    </row>
    <row r="2453">
      <c r="A2453" s="6" t="s">
        <v>29148</v>
      </c>
      <c r="B2453" s="6" t="s">
        <v>126</v>
      </c>
      <c r="C2453" s="6" t="s">
        <v>5213</v>
      </c>
      <c r="D2453" s="6" t="s">
        <v>1011</v>
      </c>
      <c r="E2453" s="6" t="s">
        <v>416</v>
      </c>
      <c r="F2453" s="6" t="s">
        <v>5214</v>
      </c>
      <c r="G2453" s="6" t="s">
        <v>29149</v>
      </c>
    </row>
    <row r="2454">
      <c r="A2454" s="6" t="s">
        <v>29150</v>
      </c>
      <c r="B2454" s="6" t="s">
        <v>126</v>
      </c>
      <c r="C2454" s="6" t="s">
        <v>5218</v>
      </c>
      <c r="D2454" s="6" t="s">
        <v>37</v>
      </c>
      <c r="E2454" s="6" t="s">
        <v>24821</v>
      </c>
      <c r="F2454" s="6" t="s">
        <v>5219</v>
      </c>
      <c r="G2454" s="6" t="s">
        <v>29151</v>
      </c>
    </row>
    <row r="2455">
      <c r="A2455" s="6" t="s">
        <v>29152</v>
      </c>
      <c r="B2455" s="6" t="s">
        <v>126</v>
      </c>
      <c r="C2455" s="6" t="s">
        <v>5218</v>
      </c>
      <c r="D2455" s="6" t="s">
        <v>1011</v>
      </c>
      <c r="E2455" s="6" t="s">
        <v>416</v>
      </c>
      <c r="F2455" s="6" t="s">
        <v>5219</v>
      </c>
      <c r="G2455" s="6" t="s">
        <v>29151</v>
      </c>
    </row>
    <row r="2456">
      <c r="A2456" s="6" t="s">
        <v>29153</v>
      </c>
      <c r="B2456" s="6" t="s">
        <v>126</v>
      </c>
      <c r="C2456" s="6" t="s">
        <v>5223</v>
      </c>
      <c r="D2456" s="6" t="s">
        <v>37</v>
      </c>
      <c r="E2456" s="6" t="s">
        <v>416</v>
      </c>
      <c r="F2456" s="6" t="s">
        <v>5224</v>
      </c>
      <c r="G2456" s="6" t="s">
        <v>29154</v>
      </c>
    </row>
    <row r="2457">
      <c r="A2457" s="6" t="s">
        <v>29155</v>
      </c>
      <c r="B2457" s="6" t="s">
        <v>126</v>
      </c>
      <c r="C2457" s="6" t="s">
        <v>5223</v>
      </c>
      <c r="D2457" s="6" t="s">
        <v>1011</v>
      </c>
      <c r="E2457" s="6" t="s">
        <v>24821</v>
      </c>
      <c r="F2457" s="6" t="s">
        <v>5224</v>
      </c>
      <c r="G2457" s="6" t="s">
        <v>29154</v>
      </c>
    </row>
    <row r="2458">
      <c r="A2458" s="6" t="s">
        <v>29156</v>
      </c>
      <c r="B2458" s="6" t="s">
        <v>126</v>
      </c>
      <c r="C2458" s="6" t="s">
        <v>5226</v>
      </c>
      <c r="D2458" s="6" t="s">
        <v>1011</v>
      </c>
      <c r="E2458" s="6" t="s">
        <v>24821</v>
      </c>
      <c r="F2458" s="6" t="s">
        <v>26886</v>
      </c>
      <c r="G2458" s="6" t="s">
        <v>29157</v>
      </c>
    </row>
    <row r="2459">
      <c r="A2459" s="6" t="s">
        <v>29158</v>
      </c>
      <c r="B2459" s="6" t="s">
        <v>126</v>
      </c>
      <c r="C2459" s="6" t="s">
        <v>5228</v>
      </c>
      <c r="D2459" s="6" t="s">
        <v>1011</v>
      </c>
      <c r="E2459" s="6" t="s">
        <v>416</v>
      </c>
      <c r="F2459" s="6" t="s">
        <v>1040</v>
      </c>
      <c r="G2459" s="6" t="s">
        <v>29159</v>
      </c>
    </row>
    <row r="2460">
      <c r="A2460" s="6" t="s">
        <v>29160</v>
      </c>
      <c r="B2460" s="6" t="s">
        <v>126</v>
      </c>
      <c r="C2460" s="6" t="s">
        <v>5232</v>
      </c>
      <c r="D2460" s="6" t="s">
        <v>1011</v>
      </c>
      <c r="E2460" s="6" t="s">
        <v>416</v>
      </c>
      <c r="F2460" s="6" t="s">
        <v>2086</v>
      </c>
      <c r="G2460" s="6" t="s">
        <v>29161</v>
      </c>
    </row>
    <row r="2461">
      <c r="A2461" s="6" t="s">
        <v>29162</v>
      </c>
      <c r="B2461" s="6" t="s">
        <v>126</v>
      </c>
      <c r="C2461" s="6" t="s">
        <v>5236</v>
      </c>
      <c r="D2461" s="6" t="s">
        <v>37</v>
      </c>
      <c r="E2461" s="6" t="s">
        <v>24821</v>
      </c>
      <c r="F2461" s="6" t="s">
        <v>5237</v>
      </c>
      <c r="G2461" s="6" t="s">
        <v>29163</v>
      </c>
    </row>
    <row r="2462">
      <c r="A2462" s="6" t="s">
        <v>29164</v>
      </c>
      <c r="B2462" s="6" t="s">
        <v>126</v>
      </c>
      <c r="C2462" s="6" t="s">
        <v>5236</v>
      </c>
      <c r="D2462" s="6" t="s">
        <v>1011</v>
      </c>
      <c r="E2462" s="6" t="s">
        <v>416</v>
      </c>
      <c r="F2462" s="6" t="s">
        <v>5237</v>
      </c>
      <c r="G2462" s="6" t="s">
        <v>29163</v>
      </c>
    </row>
    <row r="2463">
      <c r="A2463" s="6" t="s">
        <v>29165</v>
      </c>
      <c r="B2463" s="6" t="s">
        <v>126</v>
      </c>
      <c r="C2463" s="6" t="s">
        <v>5242</v>
      </c>
      <c r="D2463" s="6" t="s">
        <v>37</v>
      </c>
      <c r="E2463" s="6" t="s">
        <v>416</v>
      </c>
      <c r="F2463" s="6" t="s">
        <v>5243</v>
      </c>
      <c r="G2463" s="6" t="s">
        <v>29166</v>
      </c>
    </row>
    <row r="2464">
      <c r="A2464" s="6" t="s">
        <v>29167</v>
      </c>
      <c r="B2464" s="6" t="s">
        <v>126</v>
      </c>
      <c r="C2464" s="6" t="s">
        <v>5242</v>
      </c>
      <c r="D2464" s="6" t="s">
        <v>1011</v>
      </c>
      <c r="E2464" s="6" t="s">
        <v>24821</v>
      </c>
      <c r="F2464" s="6" t="s">
        <v>5243</v>
      </c>
      <c r="G2464" s="6" t="s">
        <v>29166</v>
      </c>
    </row>
    <row r="2465">
      <c r="A2465" s="6" t="s">
        <v>29168</v>
      </c>
      <c r="B2465" s="6" t="s">
        <v>126</v>
      </c>
      <c r="C2465" s="6" t="s">
        <v>5245</v>
      </c>
      <c r="D2465" s="6" t="s">
        <v>1011</v>
      </c>
      <c r="E2465" s="6" t="s">
        <v>24821</v>
      </c>
      <c r="F2465" s="6" t="s">
        <v>26353</v>
      </c>
      <c r="G2465" s="6" t="s">
        <v>29169</v>
      </c>
    </row>
    <row r="2466">
      <c r="A2466" s="6" t="s">
        <v>29170</v>
      </c>
      <c r="B2466" s="6" t="s">
        <v>126</v>
      </c>
      <c r="C2466" s="6" t="s">
        <v>5247</v>
      </c>
      <c r="D2466" s="6" t="s">
        <v>1011</v>
      </c>
      <c r="E2466" s="6" t="s">
        <v>416</v>
      </c>
      <c r="F2466" s="6" t="s">
        <v>1008</v>
      </c>
      <c r="G2466" s="6" t="s">
        <v>29171</v>
      </c>
    </row>
    <row r="2467">
      <c r="A2467" s="6" t="s">
        <v>29172</v>
      </c>
      <c r="B2467" s="6" t="s">
        <v>126</v>
      </c>
      <c r="C2467" s="6" t="s">
        <v>5249</v>
      </c>
      <c r="D2467" s="6" t="s">
        <v>37</v>
      </c>
      <c r="E2467" s="6" t="s">
        <v>24821</v>
      </c>
      <c r="F2467" s="6" t="s">
        <v>5250</v>
      </c>
      <c r="G2467" s="6" t="s">
        <v>29173</v>
      </c>
    </row>
    <row r="2468">
      <c r="A2468" s="6" t="s">
        <v>29174</v>
      </c>
      <c r="B2468" s="6" t="s">
        <v>126</v>
      </c>
      <c r="C2468" s="6" t="s">
        <v>5249</v>
      </c>
      <c r="D2468" s="6" t="s">
        <v>1011</v>
      </c>
      <c r="E2468" s="6" t="s">
        <v>416</v>
      </c>
      <c r="F2468" s="6" t="s">
        <v>5250</v>
      </c>
      <c r="G2468" s="6" t="s">
        <v>29173</v>
      </c>
    </row>
    <row r="2469">
      <c r="A2469" s="6" t="s">
        <v>29175</v>
      </c>
      <c r="B2469" s="6" t="s">
        <v>126</v>
      </c>
      <c r="C2469" s="6" t="s">
        <v>5252</v>
      </c>
      <c r="D2469" s="6" t="s">
        <v>37</v>
      </c>
      <c r="E2469" s="6" t="s">
        <v>416</v>
      </c>
      <c r="F2469" s="6" t="s">
        <v>5253</v>
      </c>
      <c r="G2469" s="6" t="s">
        <v>29176</v>
      </c>
    </row>
    <row r="2470">
      <c r="A2470" s="6" t="s">
        <v>29177</v>
      </c>
      <c r="B2470" s="6" t="s">
        <v>126</v>
      </c>
      <c r="C2470" s="6" t="s">
        <v>5252</v>
      </c>
      <c r="D2470" s="6" t="s">
        <v>1011</v>
      </c>
      <c r="E2470" s="6" t="s">
        <v>24821</v>
      </c>
      <c r="F2470" s="6" t="s">
        <v>5253</v>
      </c>
      <c r="G2470" s="6" t="s">
        <v>29176</v>
      </c>
    </row>
    <row r="2471">
      <c r="A2471" s="6" t="s">
        <v>29178</v>
      </c>
      <c r="B2471" s="6" t="s">
        <v>126</v>
      </c>
      <c r="C2471" s="6" t="s">
        <v>5255</v>
      </c>
      <c r="D2471" s="6" t="s">
        <v>1011</v>
      </c>
      <c r="E2471" s="6" t="s">
        <v>24821</v>
      </c>
      <c r="F2471" s="6" t="s">
        <v>26353</v>
      </c>
      <c r="G2471" s="6" t="s">
        <v>29179</v>
      </c>
    </row>
    <row r="2472">
      <c r="A2472" s="6" t="s">
        <v>29180</v>
      </c>
      <c r="B2472" s="6" t="s">
        <v>126</v>
      </c>
      <c r="C2472" s="6" t="s">
        <v>5257</v>
      </c>
      <c r="D2472" s="6" t="s">
        <v>1011</v>
      </c>
      <c r="E2472" s="6" t="s">
        <v>416</v>
      </c>
      <c r="F2472" s="6" t="s">
        <v>1008</v>
      </c>
      <c r="G2472" s="6" t="s">
        <v>29181</v>
      </c>
    </row>
    <row r="2473">
      <c r="A2473" s="6" t="s">
        <v>29182</v>
      </c>
      <c r="B2473" s="6" t="s">
        <v>126</v>
      </c>
      <c r="C2473" s="6" t="s">
        <v>5259</v>
      </c>
      <c r="D2473" s="6" t="s">
        <v>37</v>
      </c>
      <c r="E2473" s="6" t="s">
        <v>24821</v>
      </c>
      <c r="F2473" s="6" t="s">
        <v>5260</v>
      </c>
      <c r="G2473" s="6" t="s">
        <v>29183</v>
      </c>
    </row>
    <row r="2474">
      <c r="A2474" s="6" t="s">
        <v>29184</v>
      </c>
      <c r="B2474" s="6" t="s">
        <v>126</v>
      </c>
      <c r="C2474" s="6" t="s">
        <v>5259</v>
      </c>
      <c r="D2474" s="6" t="s">
        <v>1011</v>
      </c>
      <c r="E2474" s="6" t="s">
        <v>416</v>
      </c>
      <c r="F2474" s="6" t="s">
        <v>5260</v>
      </c>
      <c r="G2474" s="6" t="s">
        <v>29183</v>
      </c>
    </row>
    <row r="2475">
      <c r="A2475" s="6" t="s">
        <v>29185</v>
      </c>
      <c r="B2475" s="6" t="s">
        <v>126</v>
      </c>
      <c r="C2475" s="6" t="s">
        <v>5262</v>
      </c>
      <c r="D2475" s="6" t="s">
        <v>37</v>
      </c>
      <c r="E2475" s="6" t="s">
        <v>416</v>
      </c>
      <c r="F2475" s="6" t="s">
        <v>5263</v>
      </c>
      <c r="G2475" s="6" t="s">
        <v>29186</v>
      </c>
    </row>
    <row r="2476">
      <c r="A2476" s="6" t="s">
        <v>29187</v>
      </c>
      <c r="B2476" s="6" t="s">
        <v>126</v>
      </c>
      <c r="C2476" s="6" t="s">
        <v>5262</v>
      </c>
      <c r="D2476" s="6" t="s">
        <v>1011</v>
      </c>
      <c r="E2476" s="6" t="s">
        <v>24821</v>
      </c>
      <c r="F2476" s="6" t="s">
        <v>5263</v>
      </c>
      <c r="G2476" s="6" t="s">
        <v>29186</v>
      </c>
    </row>
    <row r="2477">
      <c r="A2477" s="6" t="s">
        <v>29188</v>
      </c>
      <c r="B2477" s="6" t="s">
        <v>126</v>
      </c>
      <c r="C2477" s="6" t="s">
        <v>5265</v>
      </c>
      <c r="D2477" s="6" t="s">
        <v>1011</v>
      </c>
      <c r="E2477" s="6" t="s">
        <v>24821</v>
      </c>
      <c r="F2477" s="6" t="s">
        <v>26353</v>
      </c>
      <c r="G2477" s="6" t="s">
        <v>29189</v>
      </c>
    </row>
    <row r="2478">
      <c r="A2478" s="6" t="s">
        <v>29190</v>
      </c>
      <c r="B2478" s="6" t="s">
        <v>126</v>
      </c>
      <c r="C2478" s="6" t="s">
        <v>5267</v>
      </c>
      <c r="D2478" s="6" t="s">
        <v>1011</v>
      </c>
      <c r="E2478" s="6" t="s">
        <v>416</v>
      </c>
      <c r="F2478" s="6" t="s">
        <v>1008</v>
      </c>
      <c r="G2478" s="6" t="s">
        <v>29191</v>
      </c>
    </row>
    <row r="2479">
      <c r="A2479" s="6" t="s">
        <v>29192</v>
      </c>
      <c r="B2479" s="6" t="s">
        <v>126</v>
      </c>
      <c r="C2479" s="6" t="s">
        <v>5269</v>
      </c>
      <c r="D2479" s="6" t="s">
        <v>37</v>
      </c>
      <c r="E2479" s="6" t="s">
        <v>24821</v>
      </c>
      <c r="F2479" s="6" t="s">
        <v>5270</v>
      </c>
      <c r="G2479" s="6" t="s">
        <v>29193</v>
      </c>
    </row>
    <row r="2480">
      <c r="A2480" s="6" t="s">
        <v>29194</v>
      </c>
      <c r="B2480" s="6" t="s">
        <v>126</v>
      </c>
      <c r="C2480" s="6" t="s">
        <v>5269</v>
      </c>
      <c r="D2480" s="6" t="s">
        <v>1011</v>
      </c>
      <c r="E2480" s="6" t="s">
        <v>416</v>
      </c>
      <c r="F2480" s="6" t="s">
        <v>5270</v>
      </c>
      <c r="G2480" s="6" t="s">
        <v>29193</v>
      </c>
    </row>
    <row r="2481">
      <c r="A2481" s="6" t="s">
        <v>29195</v>
      </c>
      <c r="B2481" s="6" t="s">
        <v>126</v>
      </c>
      <c r="C2481" s="6" t="s">
        <v>5272</v>
      </c>
      <c r="D2481" s="6" t="s">
        <v>37</v>
      </c>
      <c r="E2481" s="6" t="s">
        <v>416</v>
      </c>
      <c r="F2481" s="6" t="s">
        <v>5273</v>
      </c>
      <c r="G2481" s="6" t="s">
        <v>29196</v>
      </c>
    </row>
    <row r="2482">
      <c r="A2482" s="6" t="s">
        <v>29197</v>
      </c>
      <c r="B2482" s="6" t="s">
        <v>126</v>
      </c>
      <c r="C2482" s="6" t="s">
        <v>5272</v>
      </c>
      <c r="D2482" s="6" t="s">
        <v>1011</v>
      </c>
      <c r="E2482" s="6" t="s">
        <v>24821</v>
      </c>
      <c r="F2482" s="6" t="s">
        <v>5273</v>
      </c>
      <c r="G2482" s="6" t="s">
        <v>29196</v>
      </c>
    </row>
    <row r="2483">
      <c r="A2483" s="6" t="s">
        <v>29198</v>
      </c>
      <c r="B2483" s="6" t="s">
        <v>126</v>
      </c>
      <c r="C2483" s="6" t="s">
        <v>5275</v>
      </c>
      <c r="D2483" s="6" t="s">
        <v>1011</v>
      </c>
      <c r="E2483" s="6" t="s">
        <v>24821</v>
      </c>
      <c r="F2483" s="6" t="s">
        <v>26353</v>
      </c>
      <c r="G2483" s="6" t="s">
        <v>29199</v>
      </c>
    </row>
    <row r="2484">
      <c r="A2484" s="6" t="s">
        <v>29200</v>
      </c>
      <c r="B2484" s="6" t="s">
        <v>126</v>
      </c>
      <c r="C2484" s="6" t="s">
        <v>5277</v>
      </c>
      <c r="D2484" s="6" t="s">
        <v>1011</v>
      </c>
      <c r="E2484" s="6" t="s">
        <v>416</v>
      </c>
      <c r="F2484" s="6" t="s">
        <v>1008</v>
      </c>
      <c r="G2484" s="6" t="s">
        <v>29201</v>
      </c>
    </row>
    <row r="2485">
      <c r="A2485" s="6" t="s">
        <v>29202</v>
      </c>
      <c r="B2485" s="6" t="s">
        <v>126</v>
      </c>
      <c r="C2485" s="6" t="s">
        <v>5279</v>
      </c>
      <c r="D2485" s="6" t="s">
        <v>37</v>
      </c>
      <c r="E2485" s="6" t="s">
        <v>24821</v>
      </c>
      <c r="F2485" s="6" t="s">
        <v>5280</v>
      </c>
      <c r="G2485" s="6" t="s">
        <v>29203</v>
      </c>
    </row>
    <row r="2486">
      <c r="A2486" s="6" t="s">
        <v>29204</v>
      </c>
      <c r="B2486" s="6" t="s">
        <v>126</v>
      </c>
      <c r="C2486" s="6" t="s">
        <v>5279</v>
      </c>
      <c r="D2486" s="6" t="s">
        <v>1011</v>
      </c>
      <c r="E2486" s="6" t="s">
        <v>416</v>
      </c>
      <c r="F2486" s="6" t="s">
        <v>5280</v>
      </c>
      <c r="G2486" s="6" t="s">
        <v>29203</v>
      </c>
    </row>
    <row r="2487">
      <c r="A2487" s="6" t="s">
        <v>29205</v>
      </c>
      <c r="B2487" s="6" t="s">
        <v>126</v>
      </c>
      <c r="C2487" s="6" t="s">
        <v>5282</v>
      </c>
      <c r="D2487" s="6" t="s">
        <v>37</v>
      </c>
      <c r="E2487" s="6" t="s">
        <v>416</v>
      </c>
      <c r="F2487" s="6" t="s">
        <v>5283</v>
      </c>
      <c r="G2487" s="6" t="s">
        <v>29206</v>
      </c>
    </row>
    <row r="2488">
      <c r="A2488" s="6" t="s">
        <v>29207</v>
      </c>
      <c r="B2488" s="6" t="s">
        <v>126</v>
      </c>
      <c r="C2488" s="6" t="s">
        <v>5282</v>
      </c>
      <c r="D2488" s="6" t="s">
        <v>1011</v>
      </c>
      <c r="E2488" s="6" t="s">
        <v>24821</v>
      </c>
      <c r="F2488" s="6" t="s">
        <v>5283</v>
      </c>
      <c r="G2488" s="6" t="s">
        <v>29206</v>
      </c>
    </row>
    <row r="2489">
      <c r="A2489" s="6" t="s">
        <v>29208</v>
      </c>
      <c r="B2489" s="6" t="s">
        <v>126</v>
      </c>
      <c r="C2489" s="6" t="s">
        <v>5285</v>
      </c>
      <c r="D2489" s="6" t="s">
        <v>1011</v>
      </c>
      <c r="E2489" s="6" t="s">
        <v>24821</v>
      </c>
      <c r="F2489" s="6" t="s">
        <v>26353</v>
      </c>
      <c r="G2489" s="6" t="s">
        <v>29209</v>
      </c>
    </row>
    <row r="2490">
      <c r="A2490" s="6" t="s">
        <v>29210</v>
      </c>
      <c r="B2490" s="6" t="s">
        <v>126</v>
      </c>
      <c r="C2490" s="6" t="s">
        <v>5287</v>
      </c>
      <c r="D2490" s="6" t="s">
        <v>1011</v>
      </c>
      <c r="E2490" s="6" t="s">
        <v>416</v>
      </c>
      <c r="F2490" s="6" t="s">
        <v>1008</v>
      </c>
      <c r="G2490" s="6" t="s">
        <v>29211</v>
      </c>
    </row>
    <row r="2491">
      <c r="A2491" s="6" t="s">
        <v>29212</v>
      </c>
      <c r="B2491" s="6" t="s">
        <v>126</v>
      </c>
      <c r="C2491" s="6" t="s">
        <v>5289</v>
      </c>
      <c r="D2491" s="6" t="s">
        <v>37</v>
      </c>
      <c r="E2491" s="6" t="s">
        <v>24821</v>
      </c>
      <c r="F2491" s="6" t="s">
        <v>5290</v>
      </c>
      <c r="G2491" s="6" t="s">
        <v>29213</v>
      </c>
    </row>
    <row r="2492">
      <c r="A2492" s="6" t="s">
        <v>29214</v>
      </c>
      <c r="B2492" s="6" t="s">
        <v>126</v>
      </c>
      <c r="C2492" s="6" t="s">
        <v>5289</v>
      </c>
      <c r="D2492" s="6" t="s">
        <v>1011</v>
      </c>
      <c r="E2492" s="6" t="s">
        <v>416</v>
      </c>
      <c r="F2492" s="6" t="s">
        <v>5290</v>
      </c>
      <c r="G2492" s="6" t="s">
        <v>29213</v>
      </c>
    </row>
    <row r="2493">
      <c r="A2493" s="6" t="s">
        <v>29215</v>
      </c>
      <c r="B2493" s="6" t="s">
        <v>126</v>
      </c>
      <c r="C2493" s="6" t="s">
        <v>5292</v>
      </c>
      <c r="D2493" s="6" t="s">
        <v>37</v>
      </c>
      <c r="E2493" s="6" t="s">
        <v>416</v>
      </c>
      <c r="F2493" s="6" t="s">
        <v>5293</v>
      </c>
      <c r="G2493" s="6" t="s">
        <v>29216</v>
      </c>
    </row>
    <row r="2494">
      <c r="A2494" s="6" t="s">
        <v>29217</v>
      </c>
      <c r="B2494" s="6" t="s">
        <v>126</v>
      </c>
      <c r="C2494" s="6" t="s">
        <v>5292</v>
      </c>
      <c r="D2494" s="6" t="s">
        <v>1011</v>
      </c>
      <c r="E2494" s="6" t="s">
        <v>24821</v>
      </c>
      <c r="F2494" s="6" t="s">
        <v>5293</v>
      </c>
      <c r="G2494" s="6" t="s">
        <v>29216</v>
      </c>
    </row>
    <row r="2495">
      <c r="A2495" s="6" t="s">
        <v>29218</v>
      </c>
      <c r="B2495" s="6" t="s">
        <v>126</v>
      </c>
      <c r="C2495" s="6" t="s">
        <v>5295</v>
      </c>
      <c r="D2495" s="6" t="s">
        <v>1011</v>
      </c>
      <c r="E2495" s="6" t="s">
        <v>24821</v>
      </c>
      <c r="F2495" s="6" t="s">
        <v>26353</v>
      </c>
      <c r="G2495" s="6" t="s">
        <v>29219</v>
      </c>
    </row>
    <row r="2496">
      <c r="A2496" s="6" t="s">
        <v>29220</v>
      </c>
      <c r="B2496" s="6" t="s">
        <v>126</v>
      </c>
      <c r="C2496" s="6" t="s">
        <v>5297</v>
      </c>
      <c r="D2496" s="6" t="s">
        <v>1011</v>
      </c>
      <c r="E2496" s="6" t="s">
        <v>416</v>
      </c>
      <c r="F2496" s="6" t="s">
        <v>1008</v>
      </c>
      <c r="G2496" s="6" t="s">
        <v>29221</v>
      </c>
    </row>
    <row r="2497">
      <c r="A2497" s="6" t="s">
        <v>29222</v>
      </c>
      <c r="B2497" s="6" t="s">
        <v>126</v>
      </c>
      <c r="C2497" s="6" t="s">
        <v>5299</v>
      </c>
      <c r="D2497" s="6" t="s">
        <v>37</v>
      </c>
      <c r="E2497" s="6" t="s">
        <v>24821</v>
      </c>
      <c r="F2497" s="6" t="s">
        <v>5300</v>
      </c>
      <c r="G2497" s="6" t="s">
        <v>29223</v>
      </c>
    </row>
    <row r="2498">
      <c r="A2498" s="6" t="s">
        <v>29224</v>
      </c>
      <c r="B2498" s="6" t="s">
        <v>126</v>
      </c>
      <c r="C2498" s="6" t="s">
        <v>5299</v>
      </c>
      <c r="D2498" s="6" t="s">
        <v>1011</v>
      </c>
      <c r="E2498" s="6" t="s">
        <v>416</v>
      </c>
      <c r="F2498" s="6" t="s">
        <v>5300</v>
      </c>
      <c r="G2498" s="6" t="s">
        <v>29223</v>
      </c>
    </row>
    <row r="2499">
      <c r="A2499" s="6" t="s">
        <v>29225</v>
      </c>
      <c r="B2499" s="6" t="s">
        <v>126</v>
      </c>
      <c r="C2499" s="6" t="s">
        <v>5302</v>
      </c>
      <c r="D2499" s="6" t="s">
        <v>37</v>
      </c>
      <c r="E2499" s="6" t="s">
        <v>416</v>
      </c>
      <c r="F2499" s="6" t="s">
        <v>5303</v>
      </c>
      <c r="G2499" s="6" t="s">
        <v>29226</v>
      </c>
    </row>
    <row r="2500">
      <c r="A2500" s="6" t="s">
        <v>29227</v>
      </c>
      <c r="B2500" s="6" t="s">
        <v>126</v>
      </c>
      <c r="C2500" s="6" t="s">
        <v>5302</v>
      </c>
      <c r="D2500" s="6" t="s">
        <v>1011</v>
      </c>
      <c r="E2500" s="6" t="s">
        <v>24821</v>
      </c>
      <c r="F2500" s="6" t="s">
        <v>5303</v>
      </c>
      <c r="G2500" s="6" t="s">
        <v>29226</v>
      </c>
    </row>
    <row r="2501">
      <c r="A2501" s="6" t="s">
        <v>29228</v>
      </c>
      <c r="B2501" s="6" t="s">
        <v>126</v>
      </c>
      <c r="C2501" s="6" t="s">
        <v>5305</v>
      </c>
      <c r="D2501" s="6" t="s">
        <v>1011</v>
      </c>
      <c r="E2501" s="6" t="s">
        <v>24821</v>
      </c>
      <c r="F2501" s="6" t="s">
        <v>26353</v>
      </c>
      <c r="G2501" s="6" t="s">
        <v>29229</v>
      </c>
    </row>
    <row r="2502">
      <c r="A2502" s="6" t="s">
        <v>29230</v>
      </c>
      <c r="B2502" s="6" t="s">
        <v>126</v>
      </c>
      <c r="C2502" s="6" t="s">
        <v>5307</v>
      </c>
      <c r="D2502" s="6" t="s">
        <v>1011</v>
      </c>
      <c r="E2502" s="6" t="s">
        <v>416</v>
      </c>
      <c r="F2502" s="6" t="s">
        <v>1008</v>
      </c>
      <c r="G2502" s="6" t="s">
        <v>29231</v>
      </c>
    </row>
    <row r="2503">
      <c r="A2503" s="6" t="s">
        <v>29232</v>
      </c>
      <c r="B2503" s="6" t="s">
        <v>126</v>
      </c>
      <c r="C2503" s="6" t="s">
        <v>5309</v>
      </c>
      <c r="D2503" s="6" t="s">
        <v>37</v>
      </c>
      <c r="E2503" s="6" t="s">
        <v>24821</v>
      </c>
      <c r="F2503" s="6" t="s">
        <v>5310</v>
      </c>
      <c r="G2503" s="6" t="s">
        <v>29233</v>
      </c>
    </row>
    <row r="2504">
      <c r="A2504" s="6" t="s">
        <v>29234</v>
      </c>
      <c r="B2504" s="6" t="s">
        <v>126</v>
      </c>
      <c r="C2504" s="6" t="s">
        <v>5309</v>
      </c>
      <c r="D2504" s="6" t="s">
        <v>1011</v>
      </c>
      <c r="E2504" s="6" t="s">
        <v>416</v>
      </c>
      <c r="F2504" s="6" t="s">
        <v>5310</v>
      </c>
      <c r="G2504" s="6" t="s">
        <v>29233</v>
      </c>
    </row>
    <row r="2505">
      <c r="A2505" s="6" t="s">
        <v>29235</v>
      </c>
      <c r="B2505" s="6" t="s">
        <v>126</v>
      </c>
      <c r="C2505" s="6" t="s">
        <v>5312</v>
      </c>
      <c r="D2505" s="6" t="s">
        <v>37</v>
      </c>
      <c r="E2505" s="6" t="s">
        <v>416</v>
      </c>
      <c r="F2505" s="6" t="s">
        <v>5313</v>
      </c>
      <c r="G2505" s="6" t="s">
        <v>29236</v>
      </c>
    </row>
    <row r="2506">
      <c r="A2506" s="6" t="s">
        <v>29237</v>
      </c>
      <c r="B2506" s="6" t="s">
        <v>126</v>
      </c>
      <c r="C2506" s="6" t="s">
        <v>5312</v>
      </c>
      <c r="D2506" s="6" t="s">
        <v>1011</v>
      </c>
      <c r="E2506" s="6" t="s">
        <v>24821</v>
      </c>
      <c r="F2506" s="6" t="s">
        <v>5313</v>
      </c>
      <c r="G2506" s="6" t="s">
        <v>29236</v>
      </c>
    </row>
    <row r="2507">
      <c r="A2507" s="6" t="s">
        <v>29238</v>
      </c>
      <c r="B2507" s="6" t="s">
        <v>126</v>
      </c>
      <c r="C2507" s="6" t="s">
        <v>5315</v>
      </c>
      <c r="D2507" s="6" t="s">
        <v>1011</v>
      </c>
      <c r="E2507" s="6" t="s">
        <v>24821</v>
      </c>
      <c r="F2507" s="6" t="s">
        <v>26353</v>
      </c>
      <c r="G2507" s="6" t="s">
        <v>29239</v>
      </c>
    </row>
    <row r="2508">
      <c r="A2508" s="6" t="s">
        <v>29240</v>
      </c>
      <c r="B2508" s="6" t="s">
        <v>126</v>
      </c>
      <c r="C2508" s="6" t="s">
        <v>5317</v>
      </c>
      <c r="D2508" s="6" t="s">
        <v>1011</v>
      </c>
      <c r="E2508" s="6" t="s">
        <v>416</v>
      </c>
      <c r="F2508" s="6" t="s">
        <v>1040</v>
      </c>
      <c r="G2508" s="6" t="s">
        <v>29241</v>
      </c>
    </row>
    <row r="2509">
      <c r="A2509" s="6" t="s">
        <v>29242</v>
      </c>
      <c r="B2509" s="6" t="s">
        <v>126</v>
      </c>
      <c r="C2509" s="6" t="s">
        <v>5321</v>
      </c>
      <c r="D2509" s="6" t="s">
        <v>1011</v>
      </c>
      <c r="E2509" s="6" t="s">
        <v>416</v>
      </c>
      <c r="F2509" s="6" t="s">
        <v>1215</v>
      </c>
      <c r="G2509" s="6" t="s">
        <v>29243</v>
      </c>
    </row>
    <row r="2510">
      <c r="A2510" s="6" t="s">
        <v>29244</v>
      </c>
      <c r="B2510" s="6" t="s">
        <v>126</v>
      </c>
      <c r="C2510" s="6" t="s">
        <v>5325</v>
      </c>
      <c r="D2510" s="6" t="s">
        <v>37</v>
      </c>
      <c r="E2510" s="6" t="s">
        <v>24821</v>
      </c>
      <c r="F2510" s="6" t="s">
        <v>5326</v>
      </c>
      <c r="G2510" s="6" t="s">
        <v>29245</v>
      </c>
    </row>
    <row r="2511">
      <c r="A2511" s="6" t="s">
        <v>29246</v>
      </c>
      <c r="B2511" s="6" t="s">
        <v>126</v>
      </c>
      <c r="C2511" s="6" t="s">
        <v>5325</v>
      </c>
      <c r="D2511" s="6" t="s">
        <v>1011</v>
      </c>
      <c r="E2511" s="6" t="s">
        <v>416</v>
      </c>
      <c r="F2511" s="6" t="s">
        <v>5326</v>
      </c>
      <c r="G2511" s="6" t="s">
        <v>29245</v>
      </c>
    </row>
    <row r="2512">
      <c r="A2512" s="6" t="s">
        <v>29247</v>
      </c>
      <c r="B2512" s="6" t="s">
        <v>126</v>
      </c>
      <c r="C2512" s="6" t="s">
        <v>5331</v>
      </c>
      <c r="D2512" s="6" t="s">
        <v>37</v>
      </c>
      <c r="E2512" s="6" t="s">
        <v>416</v>
      </c>
      <c r="F2512" s="6" t="s">
        <v>5332</v>
      </c>
      <c r="G2512" s="6" t="s">
        <v>29248</v>
      </c>
    </row>
    <row r="2513">
      <c r="A2513" s="6" t="s">
        <v>29249</v>
      </c>
      <c r="B2513" s="6" t="s">
        <v>126</v>
      </c>
      <c r="C2513" s="6" t="s">
        <v>5331</v>
      </c>
      <c r="D2513" s="6" t="s">
        <v>1011</v>
      </c>
      <c r="E2513" s="6" t="s">
        <v>24821</v>
      </c>
      <c r="F2513" s="6" t="s">
        <v>5332</v>
      </c>
      <c r="G2513" s="6" t="s">
        <v>29248</v>
      </c>
    </row>
    <row r="2514">
      <c r="A2514" s="6" t="s">
        <v>29250</v>
      </c>
      <c r="B2514" s="6" t="s">
        <v>126</v>
      </c>
      <c r="C2514" s="6" t="s">
        <v>5334</v>
      </c>
      <c r="D2514" s="6" t="s">
        <v>1011</v>
      </c>
      <c r="E2514" s="6" t="s">
        <v>24821</v>
      </c>
      <c r="F2514" s="6" t="s">
        <v>25586</v>
      </c>
      <c r="G2514" s="6" t="s">
        <v>29251</v>
      </c>
    </row>
    <row r="2515">
      <c r="A2515" s="6" t="s">
        <v>29252</v>
      </c>
      <c r="B2515" s="6" t="s">
        <v>126</v>
      </c>
      <c r="C2515" s="6" t="s">
        <v>5336</v>
      </c>
      <c r="D2515" s="6" t="s">
        <v>1011</v>
      </c>
      <c r="E2515" s="6" t="s">
        <v>416</v>
      </c>
      <c r="F2515" s="6" t="s">
        <v>1008</v>
      </c>
      <c r="G2515" s="6" t="s">
        <v>29253</v>
      </c>
    </row>
    <row r="2516">
      <c r="A2516" s="6" t="s">
        <v>29254</v>
      </c>
      <c r="B2516" s="6" t="s">
        <v>126</v>
      </c>
      <c r="C2516" s="6" t="s">
        <v>5338</v>
      </c>
      <c r="D2516" s="6" t="s">
        <v>37</v>
      </c>
      <c r="E2516" s="6" t="s">
        <v>24821</v>
      </c>
      <c r="F2516" s="6" t="s">
        <v>5339</v>
      </c>
      <c r="G2516" s="6" t="s">
        <v>29255</v>
      </c>
    </row>
    <row r="2517">
      <c r="A2517" s="6" t="s">
        <v>29256</v>
      </c>
      <c r="B2517" s="6" t="s">
        <v>126</v>
      </c>
      <c r="C2517" s="6" t="s">
        <v>5338</v>
      </c>
      <c r="D2517" s="6" t="s">
        <v>1011</v>
      </c>
      <c r="E2517" s="6" t="s">
        <v>416</v>
      </c>
      <c r="F2517" s="6" t="s">
        <v>5339</v>
      </c>
      <c r="G2517" s="6" t="s">
        <v>29255</v>
      </c>
    </row>
    <row r="2518">
      <c r="A2518" s="6" t="s">
        <v>29257</v>
      </c>
      <c r="B2518" s="6" t="s">
        <v>126</v>
      </c>
      <c r="C2518" s="6" t="s">
        <v>5341</v>
      </c>
      <c r="D2518" s="6" t="s">
        <v>37</v>
      </c>
      <c r="E2518" s="6" t="s">
        <v>416</v>
      </c>
      <c r="F2518" s="6" t="s">
        <v>5342</v>
      </c>
      <c r="G2518" s="6" t="s">
        <v>29258</v>
      </c>
    </row>
    <row r="2519">
      <c r="A2519" s="6" t="s">
        <v>29259</v>
      </c>
      <c r="B2519" s="6" t="s">
        <v>126</v>
      </c>
      <c r="C2519" s="6" t="s">
        <v>5341</v>
      </c>
      <c r="D2519" s="6" t="s">
        <v>1011</v>
      </c>
      <c r="E2519" s="6" t="s">
        <v>24821</v>
      </c>
      <c r="F2519" s="6" t="s">
        <v>5342</v>
      </c>
      <c r="G2519" s="6" t="s">
        <v>29258</v>
      </c>
    </row>
    <row r="2520">
      <c r="A2520" s="6" t="s">
        <v>29260</v>
      </c>
      <c r="B2520" s="6" t="s">
        <v>126</v>
      </c>
      <c r="C2520" s="6" t="s">
        <v>5344</v>
      </c>
      <c r="D2520" s="6" t="s">
        <v>1011</v>
      </c>
      <c r="E2520" s="6" t="s">
        <v>24821</v>
      </c>
      <c r="F2520" s="6" t="s">
        <v>25586</v>
      </c>
      <c r="G2520" s="6" t="s">
        <v>29261</v>
      </c>
    </row>
    <row r="2521">
      <c r="A2521" s="6" t="s">
        <v>29262</v>
      </c>
      <c r="B2521" s="6" t="s">
        <v>126</v>
      </c>
      <c r="C2521" s="6" t="s">
        <v>5346</v>
      </c>
      <c r="D2521" s="6" t="s">
        <v>1011</v>
      </c>
      <c r="E2521" s="6" t="s">
        <v>416</v>
      </c>
      <c r="F2521" s="6" t="s">
        <v>1040</v>
      </c>
      <c r="G2521" s="6" t="s">
        <v>29263</v>
      </c>
    </row>
    <row r="2522">
      <c r="A2522" s="6" t="s">
        <v>29264</v>
      </c>
      <c r="B2522" s="6" t="s">
        <v>126</v>
      </c>
      <c r="C2522" s="6" t="s">
        <v>5350</v>
      </c>
      <c r="D2522" s="6" t="s">
        <v>37</v>
      </c>
      <c r="E2522" s="6" t="s">
        <v>24821</v>
      </c>
      <c r="F2522" s="6" t="s">
        <v>5351</v>
      </c>
      <c r="G2522" s="6" t="s">
        <v>29265</v>
      </c>
    </row>
    <row r="2523">
      <c r="A2523" s="6" t="s">
        <v>29266</v>
      </c>
      <c r="B2523" s="6" t="s">
        <v>126</v>
      </c>
      <c r="C2523" s="6" t="s">
        <v>5350</v>
      </c>
      <c r="D2523" s="6" t="s">
        <v>1011</v>
      </c>
      <c r="E2523" s="6" t="s">
        <v>416</v>
      </c>
      <c r="F2523" s="6" t="s">
        <v>5351</v>
      </c>
      <c r="G2523" s="6" t="s">
        <v>29265</v>
      </c>
    </row>
    <row r="2524">
      <c r="A2524" s="6" t="s">
        <v>29267</v>
      </c>
      <c r="B2524" s="6" t="s">
        <v>129</v>
      </c>
      <c r="C2524" s="6" t="s">
        <v>5357</v>
      </c>
      <c r="D2524" s="6" t="s">
        <v>414</v>
      </c>
      <c r="E2524" s="6" t="s">
        <v>24821</v>
      </c>
      <c r="F2524" s="6" t="s">
        <v>24822</v>
      </c>
      <c r="G2524" s="6" t="s">
        <v>29268</v>
      </c>
    </row>
    <row r="2525">
      <c r="A2525" s="6" t="s">
        <v>29269</v>
      </c>
      <c r="B2525" s="6" t="s">
        <v>129</v>
      </c>
      <c r="C2525" s="6" t="s">
        <v>5359</v>
      </c>
      <c r="D2525" s="6" t="s">
        <v>37</v>
      </c>
      <c r="E2525" s="6" t="s">
        <v>24821</v>
      </c>
      <c r="F2525" s="6" t="s">
        <v>24825</v>
      </c>
      <c r="G2525" s="6" t="s">
        <v>29270</v>
      </c>
    </row>
    <row r="2526">
      <c r="A2526" s="6" t="s">
        <v>29271</v>
      </c>
      <c r="B2526" s="6" t="s">
        <v>129</v>
      </c>
      <c r="C2526" s="6" t="s">
        <v>5359</v>
      </c>
      <c r="D2526" s="6" t="s">
        <v>414</v>
      </c>
      <c r="E2526" s="6" t="s">
        <v>416</v>
      </c>
      <c r="F2526" s="6" t="s">
        <v>417</v>
      </c>
      <c r="G2526" s="6" t="s">
        <v>29270</v>
      </c>
    </row>
    <row r="2527">
      <c r="A2527" s="6" t="s">
        <v>29272</v>
      </c>
      <c r="B2527" s="6" t="s">
        <v>129</v>
      </c>
      <c r="C2527" s="6" t="s">
        <v>5361</v>
      </c>
      <c r="D2527" s="6" t="s">
        <v>37</v>
      </c>
      <c r="E2527" s="6" t="s">
        <v>416</v>
      </c>
      <c r="F2527" s="6" t="s">
        <v>5362</v>
      </c>
      <c r="G2527" s="6" t="s">
        <v>29273</v>
      </c>
    </row>
    <row r="2528">
      <c r="A2528" s="6" t="s">
        <v>29274</v>
      </c>
      <c r="B2528" s="6" t="s">
        <v>129</v>
      </c>
      <c r="C2528" s="6" t="s">
        <v>5361</v>
      </c>
      <c r="D2528" s="6" t="s">
        <v>414</v>
      </c>
      <c r="E2528" s="6" t="s">
        <v>24821</v>
      </c>
      <c r="F2528" s="6" t="s">
        <v>5362</v>
      </c>
      <c r="G2528" s="6" t="s">
        <v>29273</v>
      </c>
    </row>
    <row r="2529">
      <c r="A2529" s="6" t="s">
        <v>29275</v>
      </c>
      <c r="B2529" s="6" t="s">
        <v>129</v>
      </c>
      <c r="C2529" s="6" t="s">
        <v>5364</v>
      </c>
      <c r="D2529" s="6" t="s">
        <v>414</v>
      </c>
      <c r="E2529" s="6" t="s">
        <v>24821</v>
      </c>
      <c r="F2529" s="6" t="s">
        <v>24822</v>
      </c>
      <c r="G2529" s="6" t="s">
        <v>29276</v>
      </c>
    </row>
    <row r="2530">
      <c r="A2530" s="6" t="s">
        <v>29277</v>
      </c>
      <c r="B2530" s="6" t="s">
        <v>129</v>
      </c>
      <c r="C2530" s="6" t="s">
        <v>5366</v>
      </c>
      <c r="D2530" s="6" t="s">
        <v>37</v>
      </c>
      <c r="E2530" s="6" t="s">
        <v>24821</v>
      </c>
      <c r="F2530" s="6" t="s">
        <v>29278</v>
      </c>
      <c r="G2530" s="6" t="s">
        <v>29279</v>
      </c>
    </row>
    <row r="2531">
      <c r="A2531" s="6" t="s">
        <v>29280</v>
      </c>
      <c r="B2531" s="6" t="s">
        <v>129</v>
      </c>
      <c r="C2531" s="6" t="s">
        <v>5366</v>
      </c>
      <c r="D2531" s="6" t="s">
        <v>414</v>
      </c>
      <c r="E2531" s="6" t="s">
        <v>416</v>
      </c>
      <c r="F2531" s="6" t="s">
        <v>5367</v>
      </c>
      <c r="G2531" s="6" t="s">
        <v>29279</v>
      </c>
    </row>
    <row r="2532">
      <c r="A2532" s="6" t="s">
        <v>29281</v>
      </c>
      <c r="B2532" s="6" t="s">
        <v>129</v>
      </c>
      <c r="C2532" s="6" t="s">
        <v>5369</v>
      </c>
      <c r="D2532" s="6" t="s">
        <v>37</v>
      </c>
      <c r="E2532" s="6" t="s">
        <v>416</v>
      </c>
      <c r="F2532" s="6" t="s">
        <v>5370</v>
      </c>
      <c r="G2532" s="6" t="s">
        <v>29282</v>
      </c>
    </row>
    <row r="2533">
      <c r="A2533" s="6" t="s">
        <v>29283</v>
      </c>
      <c r="B2533" s="6" t="s">
        <v>129</v>
      </c>
      <c r="C2533" s="6" t="s">
        <v>5369</v>
      </c>
      <c r="D2533" s="6" t="s">
        <v>414</v>
      </c>
      <c r="E2533" s="6" t="s">
        <v>24821</v>
      </c>
      <c r="F2533" s="6" t="s">
        <v>5370</v>
      </c>
      <c r="G2533" s="6" t="s">
        <v>29282</v>
      </c>
    </row>
    <row r="2534">
      <c r="A2534" s="6" t="s">
        <v>29284</v>
      </c>
      <c r="B2534" s="6" t="s">
        <v>129</v>
      </c>
      <c r="C2534" s="6" t="s">
        <v>5372</v>
      </c>
      <c r="D2534" s="6" t="s">
        <v>414</v>
      </c>
      <c r="E2534" s="6" t="s">
        <v>24821</v>
      </c>
      <c r="F2534" s="6" t="s">
        <v>24822</v>
      </c>
      <c r="G2534" s="6" t="s">
        <v>29285</v>
      </c>
    </row>
    <row r="2535">
      <c r="A2535" s="6" t="s">
        <v>29286</v>
      </c>
      <c r="B2535" s="6" t="s">
        <v>129</v>
      </c>
      <c r="C2535" s="6" t="s">
        <v>5374</v>
      </c>
      <c r="D2535" s="6" t="s">
        <v>37</v>
      </c>
      <c r="E2535" s="6" t="s">
        <v>24821</v>
      </c>
      <c r="F2535" s="6" t="s">
        <v>29287</v>
      </c>
      <c r="G2535" s="6" t="s">
        <v>29288</v>
      </c>
    </row>
    <row r="2536">
      <c r="A2536" s="6" t="s">
        <v>29289</v>
      </c>
      <c r="B2536" s="6" t="s">
        <v>129</v>
      </c>
      <c r="C2536" s="6" t="s">
        <v>5374</v>
      </c>
      <c r="D2536" s="6" t="s">
        <v>414</v>
      </c>
      <c r="E2536" s="6" t="s">
        <v>416</v>
      </c>
      <c r="F2536" s="6" t="s">
        <v>5375</v>
      </c>
      <c r="G2536" s="6" t="s">
        <v>29288</v>
      </c>
    </row>
    <row r="2537">
      <c r="A2537" s="6" t="s">
        <v>29290</v>
      </c>
      <c r="B2537" s="6" t="s">
        <v>129</v>
      </c>
      <c r="C2537" s="6" t="s">
        <v>5377</v>
      </c>
      <c r="D2537" s="6" t="s">
        <v>37</v>
      </c>
      <c r="E2537" s="6" t="s">
        <v>416</v>
      </c>
      <c r="F2537" s="6" t="s">
        <v>5378</v>
      </c>
      <c r="G2537" s="6" t="s">
        <v>29291</v>
      </c>
    </row>
    <row r="2538">
      <c r="A2538" s="6" t="s">
        <v>29292</v>
      </c>
      <c r="B2538" s="6" t="s">
        <v>129</v>
      </c>
      <c r="C2538" s="6" t="s">
        <v>5377</v>
      </c>
      <c r="D2538" s="6" t="s">
        <v>414</v>
      </c>
      <c r="E2538" s="6" t="s">
        <v>24821</v>
      </c>
      <c r="F2538" s="6" t="s">
        <v>5378</v>
      </c>
      <c r="G2538" s="6" t="s">
        <v>29291</v>
      </c>
    </row>
    <row r="2539">
      <c r="A2539" s="6" t="s">
        <v>29293</v>
      </c>
      <c r="B2539" s="6" t="s">
        <v>129</v>
      </c>
      <c r="C2539" s="6" t="s">
        <v>5380</v>
      </c>
      <c r="D2539" s="6" t="s">
        <v>414</v>
      </c>
      <c r="E2539" s="6" t="s">
        <v>24821</v>
      </c>
      <c r="F2539" s="6" t="s">
        <v>24822</v>
      </c>
      <c r="G2539" s="6" t="s">
        <v>29294</v>
      </c>
    </row>
    <row r="2540">
      <c r="A2540" s="6" t="s">
        <v>29295</v>
      </c>
      <c r="B2540" s="6" t="s">
        <v>129</v>
      </c>
      <c r="C2540" s="6" t="s">
        <v>5382</v>
      </c>
      <c r="D2540" s="6" t="s">
        <v>37</v>
      </c>
      <c r="E2540" s="6" t="s">
        <v>24821</v>
      </c>
      <c r="F2540" s="6" t="s">
        <v>29296</v>
      </c>
      <c r="G2540" s="6" t="s">
        <v>29297</v>
      </c>
    </row>
    <row r="2541">
      <c r="A2541" s="6" t="s">
        <v>29298</v>
      </c>
      <c r="B2541" s="6" t="s">
        <v>129</v>
      </c>
      <c r="C2541" s="6" t="s">
        <v>5382</v>
      </c>
      <c r="D2541" s="6" t="s">
        <v>414</v>
      </c>
      <c r="E2541" s="6" t="s">
        <v>416</v>
      </c>
      <c r="F2541" s="6" t="s">
        <v>5383</v>
      </c>
      <c r="G2541" s="6" t="s">
        <v>29297</v>
      </c>
    </row>
    <row r="2542">
      <c r="A2542" s="6" t="s">
        <v>29299</v>
      </c>
      <c r="B2542" s="6" t="s">
        <v>129</v>
      </c>
      <c r="C2542" s="6" t="s">
        <v>5392</v>
      </c>
      <c r="D2542" s="6" t="s">
        <v>37</v>
      </c>
      <c r="E2542" s="6" t="s">
        <v>416</v>
      </c>
      <c r="F2542" s="6" t="s">
        <v>5393</v>
      </c>
      <c r="G2542" s="6" t="s">
        <v>29300</v>
      </c>
    </row>
    <row r="2543">
      <c r="A2543" s="6" t="s">
        <v>29301</v>
      </c>
      <c r="B2543" s="6" t="s">
        <v>129</v>
      </c>
      <c r="C2543" s="6" t="s">
        <v>5392</v>
      </c>
      <c r="D2543" s="6" t="s">
        <v>414</v>
      </c>
      <c r="E2543" s="6" t="s">
        <v>24821</v>
      </c>
      <c r="F2543" s="6" t="s">
        <v>5393</v>
      </c>
      <c r="G2543" s="6" t="s">
        <v>29300</v>
      </c>
    </row>
    <row r="2544">
      <c r="A2544" s="6" t="s">
        <v>29302</v>
      </c>
      <c r="B2544" s="6" t="s">
        <v>129</v>
      </c>
      <c r="C2544" s="6" t="s">
        <v>5395</v>
      </c>
      <c r="D2544" s="6" t="s">
        <v>414</v>
      </c>
      <c r="E2544" s="6" t="s">
        <v>24821</v>
      </c>
      <c r="F2544" s="6" t="s">
        <v>29303</v>
      </c>
      <c r="G2544" s="6" t="s">
        <v>29304</v>
      </c>
    </row>
    <row r="2545">
      <c r="A2545" s="6" t="s">
        <v>29305</v>
      </c>
      <c r="B2545" s="6" t="s">
        <v>129</v>
      </c>
      <c r="C2545" s="6" t="s">
        <v>5397</v>
      </c>
      <c r="D2545" s="6" t="s">
        <v>37</v>
      </c>
      <c r="E2545" s="6" t="s">
        <v>24821</v>
      </c>
      <c r="F2545" s="6" t="s">
        <v>29306</v>
      </c>
      <c r="G2545" s="6" t="s">
        <v>29307</v>
      </c>
    </row>
    <row r="2546">
      <c r="A2546" s="6" t="s">
        <v>29308</v>
      </c>
      <c r="B2546" s="6" t="s">
        <v>129</v>
      </c>
      <c r="C2546" s="6" t="s">
        <v>5397</v>
      </c>
      <c r="D2546" s="6" t="s">
        <v>414</v>
      </c>
      <c r="E2546" s="6" t="s">
        <v>416</v>
      </c>
      <c r="F2546" s="6" t="s">
        <v>5398</v>
      </c>
      <c r="G2546" s="6" t="s">
        <v>29309</v>
      </c>
    </row>
    <row r="2547">
      <c r="A2547" s="6" t="s">
        <v>29310</v>
      </c>
      <c r="B2547" s="6" t="s">
        <v>129</v>
      </c>
      <c r="C2547" s="6" t="s">
        <v>5400</v>
      </c>
      <c r="D2547" s="6" t="s">
        <v>37</v>
      </c>
      <c r="E2547" s="6" t="s">
        <v>416</v>
      </c>
      <c r="F2547" s="6" t="s">
        <v>5401</v>
      </c>
      <c r="G2547" s="6" t="s">
        <v>29311</v>
      </c>
    </row>
    <row r="2548">
      <c r="A2548" s="6" t="s">
        <v>29312</v>
      </c>
      <c r="B2548" s="6" t="s">
        <v>129</v>
      </c>
      <c r="C2548" s="6" t="s">
        <v>5400</v>
      </c>
      <c r="D2548" s="6" t="s">
        <v>414</v>
      </c>
      <c r="E2548" s="6" t="s">
        <v>24821</v>
      </c>
      <c r="F2548" s="6" t="s">
        <v>5401</v>
      </c>
      <c r="G2548" s="6" t="s">
        <v>29311</v>
      </c>
    </row>
    <row r="2549">
      <c r="A2549" s="6" t="s">
        <v>29313</v>
      </c>
      <c r="B2549" s="6" t="s">
        <v>129</v>
      </c>
      <c r="C2549" s="6" t="s">
        <v>5403</v>
      </c>
      <c r="D2549" s="6" t="s">
        <v>414</v>
      </c>
      <c r="E2549" s="6" t="s">
        <v>24821</v>
      </c>
      <c r="F2549" s="6" t="s">
        <v>29303</v>
      </c>
      <c r="G2549" s="6" t="s">
        <v>29314</v>
      </c>
    </row>
    <row r="2550">
      <c r="A2550" s="6" t="s">
        <v>29315</v>
      </c>
      <c r="B2550" s="6" t="s">
        <v>129</v>
      </c>
      <c r="C2550" s="6" t="s">
        <v>5405</v>
      </c>
      <c r="D2550" s="6" t="s">
        <v>37</v>
      </c>
      <c r="E2550" s="6" t="s">
        <v>24821</v>
      </c>
      <c r="F2550" s="6" t="s">
        <v>29316</v>
      </c>
      <c r="G2550" s="6" t="s">
        <v>29317</v>
      </c>
    </row>
    <row r="2551">
      <c r="A2551" s="6" t="s">
        <v>29318</v>
      </c>
      <c r="B2551" s="6" t="s">
        <v>129</v>
      </c>
      <c r="C2551" s="6" t="s">
        <v>5405</v>
      </c>
      <c r="D2551" s="6" t="s">
        <v>414</v>
      </c>
      <c r="E2551" s="6" t="s">
        <v>416</v>
      </c>
      <c r="F2551" s="6" t="s">
        <v>5406</v>
      </c>
      <c r="G2551" s="6" t="s">
        <v>29317</v>
      </c>
    </row>
    <row r="2552">
      <c r="A2552" s="6" t="s">
        <v>29319</v>
      </c>
      <c r="B2552" s="6" t="s">
        <v>129</v>
      </c>
      <c r="C2552" s="6" t="s">
        <v>5408</v>
      </c>
      <c r="D2552" s="6" t="s">
        <v>37</v>
      </c>
      <c r="E2552" s="6" t="s">
        <v>416</v>
      </c>
      <c r="F2552" s="6" t="s">
        <v>5409</v>
      </c>
      <c r="G2552" s="6" t="s">
        <v>29320</v>
      </c>
    </row>
    <row r="2553">
      <c r="A2553" s="6" t="s">
        <v>29321</v>
      </c>
      <c r="B2553" s="6" t="s">
        <v>129</v>
      </c>
      <c r="C2553" s="6" t="s">
        <v>5408</v>
      </c>
      <c r="D2553" s="6" t="s">
        <v>414</v>
      </c>
      <c r="E2553" s="6" t="s">
        <v>24821</v>
      </c>
      <c r="F2553" s="6" t="s">
        <v>5409</v>
      </c>
      <c r="G2553" s="6" t="s">
        <v>29320</v>
      </c>
    </row>
    <row r="2554">
      <c r="A2554" s="6" t="s">
        <v>29322</v>
      </c>
      <c r="B2554" s="6" t="s">
        <v>129</v>
      </c>
      <c r="C2554" s="6" t="s">
        <v>5411</v>
      </c>
      <c r="D2554" s="6" t="s">
        <v>414</v>
      </c>
      <c r="E2554" s="6" t="s">
        <v>24821</v>
      </c>
      <c r="F2554" s="6" t="s">
        <v>29303</v>
      </c>
      <c r="G2554" s="6" t="s">
        <v>29323</v>
      </c>
    </row>
    <row r="2555">
      <c r="A2555" s="6" t="s">
        <v>29324</v>
      </c>
      <c r="B2555" s="6" t="s">
        <v>129</v>
      </c>
      <c r="C2555" s="6" t="s">
        <v>5413</v>
      </c>
      <c r="D2555" s="6" t="s">
        <v>37</v>
      </c>
      <c r="E2555" s="6" t="s">
        <v>24821</v>
      </c>
      <c r="F2555" s="6" t="s">
        <v>29325</v>
      </c>
      <c r="G2555" s="6" t="s">
        <v>29326</v>
      </c>
    </row>
    <row r="2556">
      <c r="A2556" s="6" t="s">
        <v>29327</v>
      </c>
      <c r="B2556" s="6" t="s">
        <v>129</v>
      </c>
      <c r="C2556" s="6" t="s">
        <v>5413</v>
      </c>
      <c r="D2556" s="6" t="s">
        <v>414</v>
      </c>
      <c r="E2556" s="6" t="s">
        <v>416</v>
      </c>
      <c r="F2556" s="6" t="s">
        <v>5414</v>
      </c>
      <c r="G2556" s="6" t="s">
        <v>29326</v>
      </c>
    </row>
    <row r="2557">
      <c r="A2557" s="6" t="s">
        <v>29328</v>
      </c>
      <c r="B2557" s="6" t="s">
        <v>129</v>
      </c>
      <c r="C2557" s="6" t="s">
        <v>5422</v>
      </c>
      <c r="D2557" s="6" t="s">
        <v>37</v>
      </c>
      <c r="E2557" s="6" t="s">
        <v>416</v>
      </c>
      <c r="F2557" s="6" t="s">
        <v>5423</v>
      </c>
      <c r="G2557" s="6" t="s">
        <v>29329</v>
      </c>
    </row>
    <row r="2558">
      <c r="A2558" s="6" t="s">
        <v>29330</v>
      </c>
      <c r="B2558" s="6" t="s">
        <v>129</v>
      </c>
      <c r="C2558" s="6" t="s">
        <v>5422</v>
      </c>
      <c r="D2558" s="6" t="s">
        <v>414</v>
      </c>
      <c r="E2558" s="6" t="s">
        <v>24821</v>
      </c>
      <c r="F2558" s="6" t="s">
        <v>5423</v>
      </c>
      <c r="G2558" s="6" t="s">
        <v>29329</v>
      </c>
    </row>
    <row r="2559">
      <c r="A2559" s="6" t="s">
        <v>29331</v>
      </c>
      <c r="B2559" s="6" t="s">
        <v>129</v>
      </c>
      <c r="C2559" s="6" t="s">
        <v>5425</v>
      </c>
      <c r="D2559" s="6" t="s">
        <v>414</v>
      </c>
      <c r="E2559" s="6" t="s">
        <v>24821</v>
      </c>
      <c r="F2559" s="6" t="s">
        <v>29332</v>
      </c>
      <c r="G2559" s="6" t="s">
        <v>29333</v>
      </c>
    </row>
    <row r="2560">
      <c r="A2560" s="6" t="s">
        <v>29334</v>
      </c>
      <c r="B2560" s="6" t="s">
        <v>129</v>
      </c>
      <c r="C2560" s="6" t="s">
        <v>5427</v>
      </c>
      <c r="D2560" s="6" t="s">
        <v>37</v>
      </c>
      <c r="E2560" s="6" t="s">
        <v>24821</v>
      </c>
      <c r="F2560" s="6" t="s">
        <v>29335</v>
      </c>
      <c r="G2560" s="6" t="s">
        <v>29336</v>
      </c>
    </row>
    <row r="2561">
      <c r="A2561" s="6" t="s">
        <v>29337</v>
      </c>
      <c r="B2561" s="6" t="s">
        <v>129</v>
      </c>
      <c r="C2561" s="6" t="s">
        <v>5427</v>
      </c>
      <c r="D2561" s="6" t="s">
        <v>414</v>
      </c>
      <c r="E2561" s="6" t="s">
        <v>416</v>
      </c>
      <c r="F2561" s="6" t="s">
        <v>5428</v>
      </c>
      <c r="G2561" s="6" t="s">
        <v>29336</v>
      </c>
    </row>
    <row r="2562">
      <c r="A2562" s="6" t="s">
        <v>29338</v>
      </c>
      <c r="B2562" s="6" t="s">
        <v>129</v>
      </c>
      <c r="C2562" s="6" t="s">
        <v>5430</v>
      </c>
      <c r="D2562" s="6" t="s">
        <v>37</v>
      </c>
      <c r="E2562" s="6" t="s">
        <v>416</v>
      </c>
      <c r="F2562" s="6" t="s">
        <v>5431</v>
      </c>
      <c r="G2562" s="6" t="s">
        <v>29339</v>
      </c>
    </row>
    <row r="2563">
      <c r="A2563" s="6" t="s">
        <v>29340</v>
      </c>
      <c r="B2563" s="6" t="s">
        <v>129</v>
      </c>
      <c r="C2563" s="6" t="s">
        <v>5430</v>
      </c>
      <c r="D2563" s="6" t="s">
        <v>414</v>
      </c>
      <c r="E2563" s="6" t="s">
        <v>24821</v>
      </c>
      <c r="F2563" s="6" t="s">
        <v>5431</v>
      </c>
      <c r="G2563" s="6" t="s">
        <v>29339</v>
      </c>
    </row>
    <row r="2564">
      <c r="A2564" s="6" t="s">
        <v>29341</v>
      </c>
      <c r="B2564" s="6" t="s">
        <v>129</v>
      </c>
      <c r="C2564" s="6" t="s">
        <v>5433</v>
      </c>
      <c r="D2564" s="6" t="s">
        <v>414</v>
      </c>
      <c r="E2564" s="6" t="s">
        <v>24821</v>
      </c>
      <c r="F2564" s="6" t="s">
        <v>29332</v>
      </c>
      <c r="G2564" s="6" t="s">
        <v>29342</v>
      </c>
    </row>
    <row r="2565">
      <c r="A2565" s="6" t="s">
        <v>29343</v>
      </c>
      <c r="B2565" s="6" t="s">
        <v>129</v>
      </c>
      <c r="C2565" s="6" t="s">
        <v>5435</v>
      </c>
      <c r="D2565" s="6" t="s">
        <v>37</v>
      </c>
      <c r="E2565" s="6" t="s">
        <v>24821</v>
      </c>
      <c r="F2565" s="6" t="s">
        <v>29344</v>
      </c>
      <c r="G2565" s="6" t="s">
        <v>29345</v>
      </c>
    </row>
    <row r="2566">
      <c r="A2566" s="6" t="s">
        <v>29346</v>
      </c>
      <c r="B2566" s="6" t="s">
        <v>129</v>
      </c>
      <c r="C2566" s="6" t="s">
        <v>5435</v>
      </c>
      <c r="D2566" s="6" t="s">
        <v>414</v>
      </c>
      <c r="E2566" s="6" t="s">
        <v>416</v>
      </c>
      <c r="F2566" s="6" t="s">
        <v>5436</v>
      </c>
      <c r="G2566" s="6" t="s">
        <v>29345</v>
      </c>
    </row>
    <row r="2567">
      <c r="A2567" s="6" t="s">
        <v>29347</v>
      </c>
      <c r="B2567" s="6" t="s">
        <v>129</v>
      </c>
      <c r="C2567" s="6" t="s">
        <v>5438</v>
      </c>
      <c r="D2567" s="6" t="s">
        <v>37</v>
      </c>
      <c r="E2567" s="6" t="s">
        <v>416</v>
      </c>
      <c r="F2567" s="6" t="s">
        <v>5439</v>
      </c>
      <c r="G2567" s="6" t="s">
        <v>29348</v>
      </c>
    </row>
    <row r="2568">
      <c r="A2568" s="6" t="s">
        <v>29349</v>
      </c>
      <c r="B2568" s="6" t="s">
        <v>129</v>
      </c>
      <c r="C2568" s="6" t="s">
        <v>5438</v>
      </c>
      <c r="D2568" s="6" t="s">
        <v>414</v>
      </c>
      <c r="E2568" s="6" t="s">
        <v>24821</v>
      </c>
      <c r="F2568" s="6" t="s">
        <v>5439</v>
      </c>
      <c r="G2568" s="6" t="s">
        <v>29348</v>
      </c>
    </row>
    <row r="2569">
      <c r="A2569" s="6" t="s">
        <v>29350</v>
      </c>
      <c r="B2569" s="6" t="s">
        <v>129</v>
      </c>
      <c r="C2569" s="6" t="s">
        <v>5441</v>
      </c>
      <c r="D2569" s="6" t="s">
        <v>414</v>
      </c>
      <c r="E2569" s="6" t="s">
        <v>24821</v>
      </c>
      <c r="F2569" s="6" t="s">
        <v>29332</v>
      </c>
      <c r="G2569" s="6" t="s">
        <v>29351</v>
      </c>
    </row>
    <row r="2570">
      <c r="A2570" s="6" t="s">
        <v>29352</v>
      </c>
      <c r="B2570" s="6" t="s">
        <v>129</v>
      </c>
      <c r="C2570" s="6" t="s">
        <v>5443</v>
      </c>
      <c r="D2570" s="6" t="s">
        <v>37</v>
      </c>
      <c r="E2570" s="6" t="s">
        <v>24821</v>
      </c>
      <c r="F2570" s="6" t="s">
        <v>29353</v>
      </c>
      <c r="G2570" s="6" t="s">
        <v>29354</v>
      </c>
    </row>
    <row r="2571">
      <c r="A2571" s="6" t="s">
        <v>29355</v>
      </c>
      <c r="B2571" s="6" t="s">
        <v>129</v>
      </c>
      <c r="C2571" s="6" t="s">
        <v>5443</v>
      </c>
      <c r="D2571" s="6" t="s">
        <v>414</v>
      </c>
      <c r="E2571" s="6" t="s">
        <v>416</v>
      </c>
      <c r="F2571" s="6" t="s">
        <v>5444</v>
      </c>
      <c r="G2571" s="6" t="s">
        <v>29354</v>
      </c>
    </row>
    <row r="2572">
      <c r="A2572" s="6" t="s">
        <v>29356</v>
      </c>
      <c r="B2572" s="6" t="s">
        <v>129</v>
      </c>
      <c r="C2572" s="6" t="s">
        <v>5446</v>
      </c>
      <c r="D2572" s="6" t="s">
        <v>37</v>
      </c>
      <c r="E2572" s="6" t="s">
        <v>416</v>
      </c>
      <c r="F2572" s="6" t="s">
        <v>5447</v>
      </c>
      <c r="G2572" s="6" t="s">
        <v>29357</v>
      </c>
    </row>
    <row r="2573">
      <c r="A2573" s="6" t="s">
        <v>29358</v>
      </c>
      <c r="B2573" s="6" t="s">
        <v>129</v>
      </c>
      <c r="C2573" s="6" t="s">
        <v>5446</v>
      </c>
      <c r="D2573" s="6" t="s">
        <v>414</v>
      </c>
      <c r="E2573" s="6" t="s">
        <v>24821</v>
      </c>
      <c r="F2573" s="6" t="s">
        <v>5447</v>
      </c>
      <c r="G2573" s="6" t="s">
        <v>29357</v>
      </c>
    </row>
    <row r="2574">
      <c r="A2574" s="6" t="s">
        <v>29359</v>
      </c>
      <c r="B2574" s="6" t="s">
        <v>129</v>
      </c>
      <c r="C2574" s="6" t="s">
        <v>5449</v>
      </c>
      <c r="D2574" s="6" t="s">
        <v>414</v>
      </c>
      <c r="E2574" s="6" t="s">
        <v>24821</v>
      </c>
      <c r="F2574" s="6" t="s">
        <v>29332</v>
      </c>
      <c r="G2574" s="6" t="s">
        <v>29360</v>
      </c>
    </row>
    <row r="2575">
      <c r="A2575" s="6" t="s">
        <v>29361</v>
      </c>
      <c r="B2575" s="6" t="s">
        <v>129</v>
      </c>
      <c r="C2575" s="6" t="s">
        <v>5451</v>
      </c>
      <c r="D2575" s="6" t="s">
        <v>37</v>
      </c>
      <c r="E2575" s="6" t="s">
        <v>24821</v>
      </c>
      <c r="F2575" s="6" t="s">
        <v>29362</v>
      </c>
      <c r="G2575" s="6" t="s">
        <v>29363</v>
      </c>
    </row>
    <row r="2576">
      <c r="A2576" s="6" t="s">
        <v>29364</v>
      </c>
      <c r="B2576" s="6" t="s">
        <v>129</v>
      </c>
      <c r="C2576" s="6" t="s">
        <v>5451</v>
      </c>
      <c r="D2576" s="6" t="s">
        <v>414</v>
      </c>
      <c r="E2576" s="6" t="s">
        <v>416</v>
      </c>
      <c r="F2576" s="6" t="s">
        <v>5452</v>
      </c>
      <c r="G2576" s="6" t="s">
        <v>29363</v>
      </c>
    </row>
    <row r="2577">
      <c r="A2577" s="6" t="s">
        <v>29365</v>
      </c>
      <c r="B2577" s="6" t="s">
        <v>129</v>
      </c>
      <c r="C2577" s="6" t="s">
        <v>5454</v>
      </c>
      <c r="D2577" s="6" t="s">
        <v>37</v>
      </c>
      <c r="E2577" s="6" t="s">
        <v>416</v>
      </c>
      <c r="F2577" s="6" t="s">
        <v>5455</v>
      </c>
      <c r="G2577" s="6" t="s">
        <v>29366</v>
      </c>
    </row>
    <row r="2578">
      <c r="A2578" s="6" t="s">
        <v>29367</v>
      </c>
      <c r="B2578" s="6" t="s">
        <v>129</v>
      </c>
      <c r="C2578" s="6" t="s">
        <v>5454</v>
      </c>
      <c r="D2578" s="6" t="s">
        <v>414</v>
      </c>
      <c r="E2578" s="6" t="s">
        <v>24821</v>
      </c>
      <c r="F2578" s="6" t="s">
        <v>5455</v>
      </c>
      <c r="G2578" s="6" t="s">
        <v>29366</v>
      </c>
    </row>
    <row r="2579">
      <c r="A2579" s="6" t="s">
        <v>29368</v>
      </c>
      <c r="B2579" s="6" t="s">
        <v>129</v>
      </c>
      <c r="C2579" s="6" t="s">
        <v>5457</v>
      </c>
      <c r="D2579" s="6" t="s">
        <v>414</v>
      </c>
      <c r="E2579" s="6" t="s">
        <v>24821</v>
      </c>
      <c r="F2579" s="6" t="s">
        <v>29332</v>
      </c>
      <c r="G2579" s="6" t="s">
        <v>29369</v>
      </c>
    </row>
    <row r="2580">
      <c r="A2580" s="6" t="s">
        <v>29370</v>
      </c>
      <c r="B2580" s="6" t="s">
        <v>129</v>
      </c>
      <c r="C2580" s="6" t="s">
        <v>5459</v>
      </c>
      <c r="D2580" s="6" t="s">
        <v>37</v>
      </c>
      <c r="E2580" s="6" t="s">
        <v>24821</v>
      </c>
      <c r="F2580" s="6" t="s">
        <v>29371</v>
      </c>
      <c r="G2580" s="6" t="s">
        <v>29372</v>
      </c>
    </row>
    <row r="2581">
      <c r="A2581" s="6" t="s">
        <v>29373</v>
      </c>
      <c r="B2581" s="6" t="s">
        <v>129</v>
      </c>
      <c r="C2581" s="6" t="s">
        <v>5459</v>
      </c>
      <c r="D2581" s="6" t="s">
        <v>414</v>
      </c>
      <c r="E2581" s="6" t="s">
        <v>416</v>
      </c>
      <c r="F2581" s="6" t="s">
        <v>5460</v>
      </c>
      <c r="G2581" s="6" t="s">
        <v>29372</v>
      </c>
    </row>
    <row r="2582">
      <c r="A2582" s="6" t="s">
        <v>29374</v>
      </c>
      <c r="B2582" s="6" t="s">
        <v>129</v>
      </c>
      <c r="C2582" s="6" t="s">
        <v>5469</v>
      </c>
      <c r="D2582" s="6" t="s">
        <v>37</v>
      </c>
      <c r="E2582" s="6" t="s">
        <v>416</v>
      </c>
      <c r="F2582" s="6" t="s">
        <v>5470</v>
      </c>
      <c r="G2582" s="6" t="s">
        <v>29375</v>
      </c>
    </row>
    <row r="2583">
      <c r="A2583" s="6" t="s">
        <v>29376</v>
      </c>
      <c r="B2583" s="6" t="s">
        <v>129</v>
      </c>
      <c r="C2583" s="6" t="s">
        <v>5469</v>
      </c>
      <c r="D2583" s="6" t="s">
        <v>414</v>
      </c>
      <c r="E2583" s="6" t="s">
        <v>24821</v>
      </c>
      <c r="F2583" s="6" t="s">
        <v>5470</v>
      </c>
      <c r="G2583" s="6" t="s">
        <v>29375</v>
      </c>
    </row>
    <row r="2584">
      <c r="A2584" s="6" t="s">
        <v>29377</v>
      </c>
      <c r="B2584" s="6" t="s">
        <v>129</v>
      </c>
      <c r="C2584" s="6" t="s">
        <v>5472</v>
      </c>
      <c r="D2584" s="6" t="s">
        <v>414</v>
      </c>
      <c r="E2584" s="6" t="s">
        <v>24821</v>
      </c>
      <c r="F2584" s="6" t="s">
        <v>29378</v>
      </c>
      <c r="G2584" s="6" t="s">
        <v>29379</v>
      </c>
    </row>
    <row r="2585">
      <c r="A2585" s="6" t="s">
        <v>29380</v>
      </c>
      <c r="B2585" s="6" t="s">
        <v>129</v>
      </c>
      <c r="C2585" s="6" t="s">
        <v>5474</v>
      </c>
      <c r="D2585" s="6" t="s">
        <v>37</v>
      </c>
      <c r="E2585" s="6" t="s">
        <v>24821</v>
      </c>
      <c r="F2585" s="6" t="s">
        <v>29381</v>
      </c>
      <c r="G2585" s="6" t="s">
        <v>29382</v>
      </c>
    </row>
    <row r="2586">
      <c r="A2586" s="6" t="s">
        <v>29383</v>
      </c>
      <c r="B2586" s="6" t="s">
        <v>129</v>
      </c>
      <c r="C2586" s="6" t="s">
        <v>5474</v>
      </c>
      <c r="D2586" s="6" t="s">
        <v>414</v>
      </c>
      <c r="E2586" s="6" t="s">
        <v>416</v>
      </c>
      <c r="F2586" s="6" t="s">
        <v>5475</v>
      </c>
      <c r="G2586" s="6" t="s">
        <v>29382</v>
      </c>
    </row>
    <row r="2587">
      <c r="A2587" s="6" t="s">
        <v>29384</v>
      </c>
      <c r="B2587" s="6" t="s">
        <v>129</v>
      </c>
      <c r="C2587" s="6" t="s">
        <v>5477</v>
      </c>
      <c r="D2587" s="6" t="s">
        <v>37</v>
      </c>
      <c r="E2587" s="6" t="s">
        <v>416</v>
      </c>
      <c r="F2587" s="6" t="s">
        <v>5478</v>
      </c>
      <c r="G2587" s="6" t="s">
        <v>29385</v>
      </c>
    </row>
    <row r="2588">
      <c r="A2588" s="6" t="s">
        <v>29386</v>
      </c>
      <c r="B2588" s="6" t="s">
        <v>129</v>
      </c>
      <c r="C2588" s="6" t="s">
        <v>5477</v>
      </c>
      <c r="D2588" s="6" t="s">
        <v>414</v>
      </c>
      <c r="E2588" s="6" t="s">
        <v>24821</v>
      </c>
      <c r="F2588" s="6" t="s">
        <v>5478</v>
      </c>
      <c r="G2588" s="6" t="s">
        <v>29385</v>
      </c>
    </row>
    <row r="2589">
      <c r="A2589" s="6" t="s">
        <v>29387</v>
      </c>
      <c r="B2589" s="6" t="s">
        <v>129</v>
      </c>
      <c r="C2589" s="6" t="s">
        <v>5480</v>
      </c>
      <c r="D2589" s="6" t="s">
        <v>414</v>
      </c>
      <c r="E2589" s="6" t="s">
        <v>24821</v>
      </c>
      <c r="F2589" s="6" t="s">
        <v>29378</v>
      </c>
      <c r="G2589" s="6" t="s">
        <v>29388</v>
      </c>
    </row>
    <row r="2590">
      <c r="A2590" s="6" t="s">
        <v>29389</v>
      </c>
      <c r="B2590" s="6" t="s">
        <v>129</v>
      </c>
      <c r="C2590" s="6" t="s">
        <v>5482</v>
      </c>
      <c r="D2590" s="6" t="s">
        <v>37</v>
      </c>
      <c r="E2590" s="6" t="s">
        <v>24821</v>
      </c>
      <c r="F2590" s="6" t="s">
        <v>29390</v>
      </c>
      <c r="G2590" s="6" t="s">
        <v>29391</v>
      </c>
    </row>
    <row r="2591">
      <c r="A2591" s="6" t="s">
        <v>29392</v>
      </c>
      <c r="B2591" s="6" t="s">
        <v>129</v>
      </c>
      <c r="C2591" s="6" t="s">
        <v>5482</v>
      </c>
      <c r="D2591" s="6" t="s">
        <v>414</v>
      </c>
      <c r="E2591" s="6" t="s">
        <v>416</v>
      </c>
      <c r="F2591" s="6" t="s">
        <v>5483</v>
      </c>
      <c r="G2591" s="6" t="s">
        <v>29391</v>
      </c>
    </row>
    <row r="2592">
      <c r="A2592" s="6" t="s">
        <v>29393</v>
      </c>
      <c r="B2592" s="6" t="s">
        <v>129</v>
      </c>
      <c r="C2592" s="6" t="s">
        <v>5485</v>
      </c>
      <c r="D2592" s="6" t="s">
        <v>37</v>
      </c>
      <c r="E2592" s="6" t="s">
        <v>416</v>
      </c>
      <c r="F2592" s="6" t="s">
        <v>5486</v>
      </c>
      <c r="G2592" s="6" t="s">
        <v>29394</v>
      </c>
    </row>
    <row r="2593">
      <c r="A2593" s="6" t="s">
        <v>29395</v>
      </c>
      <c r="B2593" s="6" t="s">
        <v>129</v>
      </c>
      <c r="C2593" s="6" t="s">
        <v>5485</v>
      </c>
      <c r="D2593" s="6" t="s">
        <v>414</v>
      </c>
      <c r="E2593" s="6" t="s">
        <v>24821</v>
      </c>
      <c r="F2593" s="6" t="s">
        <v>5486</v>
      </c>
      <c r="G2593" s="6" t="s">
        <v>29394</v>
      </c>
    </row>
    <row r="2594">
      <c r="A2594" s="6" t="s">
        <v>29396</v>
      </c>
      <c r="B2594" s="6" t="s">
        <v>129</v>
      </c>
      <c r="C2594" s="6" t="s">
        <v>5488</v>
      </c>
      <c r="D2594" s="6" t="s">
        <v>414</v>
      </c>
      <c r="E2594" s="6" t="s">
        <v>24821</v>
      </c>
      <c r="F2594" s="6" t="s">
        <v>29378</v>
      </c>
      <c r="G2594" s="6" t="s">
        <v>29397</v>
      </c>
    </row>
    <row r="2595">
      <c r="A2595" s="6" t="s">
        <v>29398</v>
      </c>
      <c r="B2595" s="6" t="s">
        <v>129</v>
      </c>
      <c r="C2595" s="6" t="s">
        <v>5490</v>
      </c>
      <c r="D2595" s="6" t="s">
        <v>37</v>
      </c>
      <c r="E2595" s="6" t="s">
        <v>24821</v>
      </c>
      <c r="F2595" s="6" t="s">
        <v>29399</v>
      </c>
      <c r="G2595" s="6" t="s">
        <v>29400</v>
      </c>
    </row>
    <row r="2596">
      <c r="A2596" s="6" t="s">
        <v>29401</v>
      </c>
      <c r="B2596" s="6" t="s">
        <v>129</v>
      </c>
      <c r="C2596" s="6" t="s">
        <v>5490</v>
      </c>
      <c r="D2596" s="6" t="s">
        <v>414</v>
      </c>
      <c r="E2596" s="6" t="s">
        <v>416</v>
      </c>
      <c r="F2596" s="6" t="s">
        <v>5491</v>
      </c>
      <c r="G2596" s="6" t="s">
        <v>29400</v>
      </c>
    </row>
    <row r="2597">
      <c r="A2597" s="6" t="s">
        <v>29402</v>
      </c>
      <c r="B2597" s="6" t="s">
        <v>129</v>
      </c>
      <c r="C2597" s="6" t="s">
        <v>5493</v>
      </c>
      <c r="D2597" s="6" t="s">
        <v>37</v>
      </c>
      <c r="E2597" s="6" t="s">
        <v>416</v>
      </c>
      <c r="F2597" s="6" t="s">
        <v>5494</v>
      </c>
      <c r="G2597" s="6" t="s">
        <v>29403</v>
      </c>
    </row>
    <row r="2598">
      <c r="A2598" s="6" t="s">
        <v>29404</v>
      </c>
      <c r="B2598" s="6" t="s">
        <v>129</v>
      </c>
      <c r="C2598" s="6" t="s">
        <v>5493</v>
      </c>
      <c r="D2598" s="6" t="s">
        <v>414</v>
      </c>
      <c r="E2598" s="6" t="s">
        <v>24821</v>
      </c>
      <c r="F2598" s="6" t="s">
        <v>5494</v>
      </c>
      <c r="G2598" s="6" t="s">
        <v>29403</v>
      </c>
    </row>
    <row r="2599">
      <c r="A2599" s="6" t="s">
        <v>29405</v>
      </c>
      <c r="B2599" s="6" t="s">
        <v>129</v>
      </c>
      <c r="C2599" s="6" t="s">
        <v>5496</v>
      </c>
      <c r="D2599" s="6" t="s">
        <v>414</v>
      </c>
      <c r="E2599" s="6" t="s">
        <v>24821</v>
      </c>
      <c r="F2599" s="6" t="s">
        <v>29378</v>
      </c>
      <c r="G2599" s="6" t="s">
        <v>29406</v>
      </c>
    </row>
    <row r="2600">
      <c r="A2600" s="6" t="s">
        <v>29407</v>
      </c>
      <c r="B2600" s="6" t="s">
        <v>129</v>
      </c>
      <c r="C2600" s="6" t="s">
        <v>5498</v>
      </c>
      <c r="D2600" s="6" t="s">
        <v>37</v>
      </c>
      <c r="E2600" s="6" t="s">
        <v>24821</v>
      </c>
      <c r="F2600" s="6" t="s">
        <v>29408</v>
      </c>
      <c r="G2600" s="6" t="s">
        <v>29409</v>
      </c>
    </row>
    <row r="2601">
      <c r="A2601" s="6" t="s">
        <v>29410</v>
      </c>
      <c r="B2601" s="6" t="s">
        <v>129</v>
      </c>
      <c r="C2601" s="6" t="s">
        <v>5498</v>
      </c>
      <c r="D2601" s="6" t="s">
        <v>414</v>
      </c>
      <c r="E2601" s="6" t="s">
        <v>416</v>
      </c>
      <c r="F2601" s="6" t="s">
        <v>5499</v>
      </c>
      <c r="G2601" s="6" t="s">
        <v>29409</v>
      </c>
    </row>
    <row r="2602">
      <c r="A2602" s="6" t="s">
        <v>29411</v>
      </c>
      <c r="B2602" s="6" t="s">
        <v>129</v>
      </c>
      <c r="C2602" s="6" t="s">
        <v>5501</v>
      </c>
      <c r="D2602" s="6" t="s">
        <v>37</v>
      </c>
      <c r="E2602" s="6" t="s">
        <v>416</v>
      </c>
      <c r="F2602" s="6" t="s">
        <v>5502</v>
      </c>
      <c r="G2602" s="6" t="s">
        <v>29412</v>
      </c>
    </row>
    <row r="2603">
      <c r="A2603" s="6" t="s">
        <v>29413</v>
      </c>
      <c r="B2603" s="6" t="s">
        <v>129</v>
      </c>
      <c r="C2603" s="6" t="s">
        <v>5501</v>
      </c>
      <c r="D2603" s="6" t="s">
        <v>414</v>
      </c>
      <c r="E2603" s="6" t="s">
        <v>24821</v>
      </c>
      <c r="F2603" s="6" t="s">
        <v>5502</v>
      </c>
      <c r="G2603" s="6" t="s">
        <v>29412</v>
      </c>
    </row>
    <row r="2604">
      <c r="A2604" s="6" t="s">
        <v>29414</v>
      </c>
      <c r="B2604" s="6" t="s">
        <v>129</v>
      </c>
      <c r="C2604" s="6" t="s">
        <v>5504</v>
      </c>
      <c r="D2604" s="6" t="s">
        <v>414</v>
      </c>
      <c r="E2604" s="6" t="s">
        <v>24821</v>
      </c>
      <c r="F2604" s="6" t="s">
        <v>29378</v>
      </c>
      <c r="G2604" s="6" t="s">
        <v>29415</v>
      </c>
    </row>
    <row r="2605">
      <c r="A2605" s="6" t="s">
        <v>29416</v>
      </c>
      <c r="B2605" s="6" t="s">
        <v>129</v>
      </c>
      <c r="C2605" s="6" t="s">
        <v>5506</v>
      </c>
      <c r="D2605" s="6" t="s">
        <v>37</v>
      </c>
      <c r="E2605" s="6" t="s">
        <v>24821</v>
      </c>
      <c r="F2605" s="6" t="s">
        <v>29417</v>
      </c>
      <c r="G2605" s="6" t="s">
        <v>29418</v>
      </c>
    </row>
    <row r="2606">
      <c r="A2606" s="6" t="s">
        <v>29419</v>
      </c>
      <c r="B2606" s="6" t="s">
        <v>129</v>
      </c>
      <c r="C2606" s="6" t="s">
        <v>5506</v>
      </c>
      <c r="D2606" s="6" t="s">
        <v>414</v>
      </c>
      <c r="E2606" s="6" t="s">
        <v>416</v>
      </c>
      <c r="F2606" s="6" t="s">
        <v>5507</v>
      </c>
      <c r="G2606" s="6" t="s">
        <v>29418</v>
      </c>
    </row>
    <row r="2607">
      <c r="A2607" s="6" t="s">
        <v>29420</v>
      </c>
      <c r="B2607" s="6" t="s">
        <v>129</v>
      </c>
      <c r="C2607" s="6" t="s">
        <v>5509</v>
      </c>
      <c r="D2607" s="6" t="s">
        <v>37</v>
      </c>
      <c r="E2607" s="6" t="s">
        <v>416</v>
      </c>
      <c r="F2607" s="6" t="s">
        <v>5510</v>
      </c>
      <c r="G2607" s="6" t="s">
        <v>29421</v>
      </c>
    </row>
    <row r="2608">
      <c r="A2608" s="6" t="s">
        <v>29422</v>
      </c>
      <c r="B2608" s="6" t="s">
        <v>129</v>
      </c>
      <c r="C2608" s="6" t="s">
        <v>5509</v>
      </c>
      <c r="D2608" s="6" t="s">
        <v>414</v>
      </c>
      <c r="E2608" s="6" t="s">
        <v>24821</v>
      </c>
      <c r="F2608" s="6" t="s">
        <v>5510</v>
      </c>
      <c r="G2608" s="6" t="s">
        <v>29421</v>
      </c>
    </row>
    <row r="2609">
      <c r="A2609" s="6" t="s">
        <v>29423</v>
      </c>
      <c r="B2609" s="6" t="s">
        <v>129</v>
      </c>
      <c r="C2609" s="6" t="s">
        <v>5512</v>
      </c>
      <c r="D2609" s="6" t="s">
        <v>414</v>
      </c>
      <c r="E2609" s="6" t="s">
        <v>24821</v>
      </c>
      <c r="F2609" s="6" t="s">
        <v>29378</v>
      </c>
      <c r="G2609" s="6" t="s">
        <v>29424</v>
      </c>
    </row>
    <row r="2610">
      <c r="A2610" s="6" t="s">
        <v>29425</v>
      </c>
      <c r="B2610" s="6" t="s">
        <v>129</v>
      </c>
      <c r="C2610" s="6" t="s">
        <v>5514</v>
      </c>
      <c r="D2610" s="6" t="s">
        <v>37</v>
      </c>
      <c r="E2610" s="6" t="s">
        <v>24821</v>
      </c>
      <c r="F2610" s="6" t="s">
        <v>29426</v>
      </c>
      <c r="G2610" s="6" t="s">
        <v>29427</v>
      </c>
    </row>
    <row r="2611">
      <c r="A2611" s="6" t="s">
        <v>29428</v>
      </c>
      <c r="B2611" s="6" t="s">
        <v>129</v>
      </c>
      <c r="C2611" s="6" t="s">
        <v>5514</v>
      </c>
      <c r="D2611" s="6" t="s">
        <v>414</v>
      </c>
      <c r="E2611" s="6" t="s">
        <v>416</v>
      </c>
      <c r="F2611" s="6" t="s">
        <v>5515</v>
      </c>
      <c r="G2611" s="6" t="s">
        <v>29427</v>
      </c>
    </row>
    <row r="2612">
      <c r="A2612" s="6" t="s">
        <v>29429</v>
      </c>
      <c r="B2612" s="6" t="s">
        <v>129</v>
      </c>
      <c r="C2612" s="6" t="s">
        <v>5517</v>
      </c>
      <c r="D2612" s="6" t="s">
        <v>37</v>
      </c>
      <c r="E2612" s="6" t="s">
        <v>416</v>
      </c>
      <c r="F2612" s="6" t="s">
        <v>5518</v>
      </c>
      <c r="G2612" s="6" t="s">
        <v>29430</v>
      </c>
    </row>
    <row r="2613">
      <c r="A2613" s="6" t="s">
        <v>29431</v>
      </c>
      <c r="B2613" s="6" t="s">
        <v>129</v>
      </c>
      <c r="C2613" s="6" t="s">
        <v>5517</v>
      </c>
      <c r="D2613" s="6" t="s">
        <v>414</v>
      </c>
      <c r="E2613" s="6" t="s">
        <v>24821</v>
      </c>
      <c r="F2613" s="6" t="s">
        <v>5518</v>
      </c>
      <c r="G2613" s="6" t="s">
        <v>29430</v>
      </c>
    </row>
    <row r="2614">
      <c r="A2614" s="6" t="s">
        <v>29432</v>
      </c>
      <c r="B2614" s="6" t="s">
        <v>129</v>
      </c>
      <c r="C2614" s="6" t="s">
        <v>5520</v>
      </c>
      <c r="D2614" s="6" t="s">
        <v>414</v>
      </c>
      <c r="E2614" s="6" t="s">
        <v>24821</v>
      </c>
      <c r="F2614" s="6" t="s">
        <v>29378</v>
      </c>
      <c r="G2614" s="6" t="s">
        <v>29433</v>
      </c>
    </row>
    <row r="2615">
      <c r="A2615" s="6" t="s">
        <v>29434</v>
      </c>
      <c r="B2615" s="6" t="s">
        <v>129</v>
      </c>
      <c r="C2615" s="6" t="s">
        <v>5522</v>
      </c>
      <c r="D2615" s="6" t="s">
        <v>37</v>
      </c>
      <c r="E2615" s="6" t="s">
        <v>24821</v>
      </c>
      <c r="F2615" s="6" t="s">
        <v>29435</v>
      </c>
      <c r="G2615" s="6" t="s">
        <v>29436</v>
      </c>
    </row>
    <row r="2616">
      <c r="A2616" s="6" t="s">
        <v>29437</v>
      </c>
      <c r="B2616" s="6" t="s">
        <v>129</v>
      </c>
      <c r="C2616" s="6" t="s">
        <v>5522</v>
      </c>
      <c r="D2616" s="6" t="s">
        <v>414</v>
      </c>
      <c r="E2616" s="6" t="s">
        <v>416</v>
      </c>
      <c r="F2616" s="6" t="s">
        <v>5523</v>
      </c>
      <c r="G2616" s="6" t="s">
        <v>29436</v>
      </c>
    </row>
    <row r="2617">
      <c r="A2617" s="6" t="s">
        <v>29438</v>
      </c>
      <c r="B2617" s="6" t="s">
        <v>129</v>
      </c>
      <c r="C2617" s="6" t="s">
        <v>5525</v>
      </c>
      <c r="D2617" s="6" t="s">
        <v>37</v>
      </c>
      <c r="E2617" s="6" t="s">
        <v>416</v>
      </c>
      <c r="F2617" s="6" t="s">
        <v>5526</v>
      </c>
      <c r="G2617" s="6" t="s">
        <v>29439</v>
      </c>
    </row>
    <row r="2618">
      <c r="A2618" s="6" t="s">
        <v>29440</v>
      </c>
      <c r="B2618" s="6" t="s">
        <v>129</v>
      </c>
      <c r="C2618" s="6" t="s">
        <v>5525</v>
      </c>
      <c r="D2618" s="6" t="s">
        <v>414</v>
      </c>
      <c r="E2618" s="6" t="s">
        <v>24821</v>
      </c>
      <c r="F2618" s="6" t="s">
        <v>5526</v>
      </c>
      <c r="G2618" s="6" t="s">
        <v>29439</v>
      </c>
    </row>
    <row r="2619">
      <c r="A2619" s="6" t="s">
        <v>29441</v>
      </c>
      <c r="B2619" s="6" t="s">
        <v>129</v>
      </c>
      <c r="C2619" s="6" t="s">
        <v>5528</v>
      </c>
      <c r="D2619" s="6" t="s">
        <v>414</v>
      </c>
      <c r="E2619" s="6" t="s">
        <v>24821</v>
      </c>
      <c r="F2619" s="6" t="s">
        <v>29378</v>
      </c>
      <c r="G2619" s="6" t="s">
        <v>29442</v>
      </c>
    </row>
    <row r="2620">
      <c r="A2620" s="6" t="s">
        <v>29443</v>
      </c>
      <c r="B2620" s="6" t="s">
        <v>129</v>
      </c>
      <c r="C2620" s="6" t="s">
        <v>5530</v>
      </c>
      <c r="D2620" s="6" t="s">
        <v>37</v>
      </c>
      <c r="E2620" s="6" t="s">
        <v>24821</v>
      </c>
      <c r="F2620" s="6" t="s">
        <v>29444</v>
      </c>
      <c r="G2620" s="6" t="s">
        <v>29445</v>
      </c>
    </row>
    <row r="2621">
      <c r="A2621" s="6" t="s">
        <v>29446</v>
      </c>
      <c r="B2621" s="6" t="s">
        <v>129</v>
      </c>
      <c r="C2621" s="6" t="s">
        <v>5530</v>
      </c>
      <c r="D2621" s="6" t="s">
        <v>414</v>
      </c>
      <c r="E2621" s="6" t="s">
        <v>416</v>
      </c>
      <c r="F2621" s="6" t="s">
        <v>5531</v>
      </c>
      <c r="G2621" s="6" t="s">
        <v>29445</v>
      </c>
    </row>
    <row r="2622">
      <c r="A2622" s="6" t="s">
        <v>29447</v>
      </c>
      <c r="B2622" s="6" t="s">
        <v>129</v>
      </c>
      <c r="C2622" s="6" t="s">
        <v>5533</v>
      </c>
      <c r="D2622" s="6" t="s">
        <v>37</v>
      </c>
      <c r="E2622" s="6" t="s">
        <v>416</v>
      </c>
      <c r="F2622" s="6" t="s">
        <v>5534</v>
      </c>
      <c r="G2622" s="6" t="s">
        <v>29448</v>
      </c>
    </row>
    <row r="2623">
      <c r="A2623" s="6" t="s">
        <v>29449</v>
      </c>
      <c r="B2623" s="6" t="s">
        <v>129</v>
      </c>
      <c r="C2623" s="6" t="s">
        <v>5533</v>
      </c>
      <c r="D2623" s="6" t="s">
        <v>414</v>
      </c>
      <c r="E2623" s="6" t="s">
        <v>24821</v>
      </c>
      <c r="F2623" s="6" t="s">
        <v>5534</v>
      </c>
      <c r="G2623" s="6" t="s">
        <v>29448</v>
      </c>
    </row>
    <row r="2624">
      <c r="A2624" s="6" t="s">
        <v>29450</v>
      </c>
      <c r="B2624" s="6" t="s">
        <v>129</v>
      </c>
      <c r="C2624" s="6" t="s">
        <v>5536</v>
      </c>
      <c r="D2624" s="6" t="s">
        <v>414</v>
      </c>
      <c r="E2624" s="6" t="s">
        <v>24821</v>
      </c>
      <c r="F2624" s="6" t="s">
        <v>29378</v>
      </c>
      <c r="G2624" s="6" t="s">
        <v>29451</v>
      </c>
    </row>
    <row r="2625">
      <c r="A2625" s="6" t="s">
        <v>29452</v>
      </c>
      <c r="B2625" s="6" t="s">
        <v>129</v>
      </c>
      <c r="C2625" s="6" t="s">
        <v>5538</v>
      </c>
      <c r="D2625" s="6" t="s">
        <v>37</v>
      </c>
      <c r="E2625" s="6" t="s">
        <v>24821</v>
      </c>
      <c r="F2625" s="6" t="s">
        <v>29453</v>
      </c>
      <c r="G2625" s="6" t="s">
        <v>29454</v>
      </c>
    </row>
    <row r="2626">
      <c r="A2626" s="6" t="s">
        <v>29455</v>
      </c>
      <c r="B2626" s="6" t="s">
        <v>129</v>
      </c>
      <c r="C2626" s="6" t="s">
        <v>5538</v>
      </c>
      <c r="D2626" s="6" t="s">
        <v>414</v>
      </c>
      <c r="E2626" s="6" t="s">
        <v>416</v>
      </c>
      <c r="F2626" s="6" t="s">
        <v>5539</v>
      </c>
      <c r="G2626" s="6" t="s">
        <v>29454</v>
      </c>
    </row>
    <row r="2627">
      <c r="A2627" s="6" t="s">
        <v>29456</v>
      </c>
      <c r="B2627" s="6" t="s">
        <v>129</v>
      </c>
      <c r="C2627" s="6" t="s">
        <v>5541</v>
      </c>
      <c r="D2627" s="6" t="s">
        <v>37</v>
      </c>
      <c r="E2627" s="6" t="s">
        <v>416</v>
      </c>
      <c r="F2627" s="6" t="s">
        <v>5542</v>
      </c>
      <c r="G2627" s="6" t="s">
        <v>29457</v>
      </c>
    </row>
    <row r="2628">
      <c r="A2628" s="6" t="s">
        <v>29458</v>
      </c>
      <c r="B2628" s="6" t="s">
        <v>129</v>
      </c>
      <c r="C2628" s="6" t="s">
        <v>5541</v>
      </c>
      <c r="D2628" s="6" t="s">
        <v>414</v>
      </c>
      <c r="E2628" s="6" t="s">
        <v>24821</v>
      </c>
      <c r="F2628" s="6" t="s">
        <v>5542</v>
      </c>
      <c r="G2628" s="6" t="s">
        <v>29457</v>
      </c>
    </row>
    <row r="2629">
      <c r="A2629" s="6" t="s">
        <v>29459</v>
      </c>
      <c r="B2629" s="6" t="s">
        <v>129</v>
      </c>
      <c r="C2629" s="6" t="s">
        <v>5544</v>
      </c>
      <c r="D2629" s="6" t="s">
        <v>414</v>
      </c>
      <c r="E2629" s="6" t="s">
        <v>24821</v>
      </c>
      <c r="F2629" s="6" t="s">
        <v>29378</v>
      </c>
      <c r="G2629" s="6" t="s">
        <v>29460</v>
      </c>
    </row>
    <row r="2630">
      <c r="A2630" s="6" t="s">
        <v>29461</v>
      </c>
      <c r="B2630" s="6" t="s">
        <v>129</v>
      </c>
      <c r="C2630" s="6" t="s">
        <v>5546</v>
      </c>
      <c r="D2630" s="6" t="s">
        <v>37</v>
      </c>
      <c r="E2630" s="6" t="s">
        <v>24821</v>
      </c>
      <c r="F2630" s="6" t="s">
        <v>29462</v>
      </c>
      <c r="G2630" s="6" t="s">
        <v>29463</v>
      </c>
    </row>
    <row r="2631">
      <c r="A2631" s="6" t="s">
        <v>29464</v>
      </c>
      <c r="B2631" s="6" t="s">
        <v>129</v>
      </c>
      <c r="C2631" s="6" t="s">
        <v>5546</v>
      </c>
      <c r="D2631" s="6" t="s">
        <v>414</v>
      </c>
      <c r="E2631" s="6" t="s">
        <v>416</v>
      </c>
      <c r="F2631" s="6" t="s">
        <v>5547</v>
      </c>
      <c r="G2631" s="6" t="s">
        <v>29463</v>
      </c>
    </row>
    <row r="2632">
      <c r="A2632" s="6" t="s">
        <v>29465</v>
      </c>
      <c r="B2632" s="6" t="s">
        <v>129</v>
      </c>
      <c r="C2632" s="6" t="s">
        <v>5549</v>
      </c>
      <c r="D2632" s="6" t="s">
        <v>37</v>
      </c>
      <c r="E2632" s="6" t="s">
        <v>416</v>
      </c>
      <c r="F2632" s="6" t="s">
        <v>5550</v>
      </c>
      <c r="G2632" s="6" t="s">
        <v>29466</v>
      </c>
    </row>
    <row r="2633">
      <c r="A2633" s="6" t="s">
        <v>29467</v>
      </c>
      <c r="B2633" s="6" t="s">
        <v>129</v>
      </c>
      <c r="C2633" s="6" t="s">
        <v>5549</v>
      </c>
      <c r="D2633" s="6" t="s">
        <v>414</v>
      </c>
      <c r="E2633" s="6" t="s">
        <v>24821</v>
      </c>
      <c r="F2633" s="6" t="s">
        <v>5550</v>
      </c>
      <c r="G2633" s="6" t="s">
        <v>29466</v>
      </c>
    </row>
    <row r="2634">
      <c r="A2634" s="6" t="s">
        <v>29468</v>
      </c>
      <c r="B2634" s="6" t="s">
        <v>129</v>
      </c>
      <c r="C2634" s="6" t="s">
        <v>5552</v>
      </c>
      <c r="D2634" s="6" t="s">
        <v>414</v>
      </c>
      <c r="E2634" s="6" t="s">
        <v>24821</v>
      </c>
      <c r="F2634" s="6" t="s">
        <v>29378</v>
      </c>
      <c r="G2634" s="6" t="s">
        <v>29469</v>
      </c>
    </row>
    <row r="2635">
      <c r="A2635" s="6" t="s">
        <v>29470</v>
      </c>
      <c r="B2635" s="6" t="s">
        <v>129</v>
      </c>
      <c r="C2635" s="6" t="s">
        <v>5554</v>
      </c>
      <c r="D2635" s="6" t="s">
        <v>37</v>
      </c>
      <c r="E2635" s="6" t="s">
        <v>24821</v>
      </c>
      <c r="F2635" s="6" t="s">
        <v>29471</v>
      </c>
      <c r="G2635" s="6" t="s">
        <v>29472</v>
      </c>
    </row>
    <row r="2636">
      <c r="A2636" s="6" t="s">
        <v>29473</v>
      </c>
      <c r="B2636" s="6" t="s">
        <v>129</v>
      </c>
      <c r="C2636" s="6" t="s">
        <v>5554</v>
      </c>
      <c r="D2636" s="6" t="s">
        <v>414</v>
      </c>
      <c r="E2636" s="6" t="s">
        <v>416</v>
      </c>
      <c r="F2636" s="6" t="s">
        <v>5555</v>
      </c>
      <c r="G2636" s="6" t="s">
        <v>29474</v>
      </c>
    </row>
    <row r="2637">
      <c r="A2637" s="6" t="s">
        <v>29475</v>
      </c>
      <c r="B2637" s="6" t="s">
        <v>129</v>
      </c>
      <c r="C2637" s="6" t="s">
        <v>5564</v>
      </c>
      <c r="D2637" s="6" t="s">
        <v>37</v>
      </c>
      <c r="E2637" s="6" t="s">
        <v>416</v>
      </c>
      <c r="F2637" s="6" t="s">
        <v>5565</v>
      </c>
      <c r="G2637" s="6" t="s">
        <v>29476</v>
      </c>
    </row>
    <row r="2638">
      <c r="A2638" s="6" t="s">
        <v>29477</v>
      </c>
      <c r="B2638" s="6" t="s">
        <v>129</v>
      </c>
      <c r="C2638" s="6" t="s">
        <v>5564</v>
      </c>
      <c r="D2638" s="6" t="s">
        <v>414</v>
      </c>
      <c r="E2638" s="6" t="s">
        <v>24821</v>
      </c>
      <c r="F2638" s="6" t="s">
        <v>5565</v>
      </c>
      <c r="G2638" s="6" t="s">
        <v>29476</v>
      </c>
    </row>
    <row r="2639">
      <c r="A2639" s="6" t="s">
        <v>29478</v>
      </c>
      <c r="B2639" s="6" t="s">
        <v>129</v>
      </c>
      <c r="C2639" s="6" t="s">
        <v>5567</v>
      </c>
      <c r="D2639" s="6" t="s">
        <v>414</v>
      </c>
      <c r="E2639" s="6" t="s">
        <v>24821</v>
      </c>
      <c r="F2639" s="6" t="s">
        <v>29479</v>
      </c>
      <c r="G2639" s="6" t="s">
        <v>29480</v>
      </c>
    </row>
    <row r="2640">
      <c r="A2640" s="6" t="s">
        <v>29481</v>
      </c>
      <c r="B2640" s="6" t="s">
        <v>129</v>
      </c>
      <c r="C2640" s="6" t="s">
        <v>5569</v>
      </c>
      <c r="D2640" s="6" t="s">
        <v>37</v>
      </c>
      <c r="E2640" s="6" t="s">
        <v>24821</v>
      </c>
      <c r="F2640" s="6" t="s">
        <v>29482</v>
      </c>
      <c r="G2640" s="6" t="s">
        <v>29483</v>
      </c>
    </row>
    <row r="2641">
      <c r="A2641" s="6" t="s">
        <v>29484</v>
      </c>
      <c r="B2641" s="6" t="s">
        <v>129</v>
      </c>
      <c r="C2641" s="6" t="s">
        <v>5569</v>
      </c>
      <c r="D2641" s="6" t="s">
        <v>414</v>
      </c>
      <c r="E2641" s="6" t="s">
        <v>416</v>
      </c>
      <c r="F2641" s="6" t="s">
        <v>5570</v>
      </c>
      <c r="G2641" s="6" t="s">
        <v>29483</v>
      </c>
    </row>
    <row r="2642">
      <c r="A2642" s="6" t="s">
        <v>29485</v>
      </c>
      <c r="B2642" s="6" t="s">
        <v>133</v>
      </c>
      <c r="C2642" s="6" t="s">
        <v>5578</v>
      </c>
      <c r="D2642" s="6" t="s">
        <v>1011</v>
      </c>
      <c r="E2642" s="6" t="s">
        <v>24821</v>
      </c>
      <c r="F2642" s="6" t="s">
        <v>24822</v>
      </c>
      <c r="G2642" s="6" t="s">
        <v>29486</v>
      </c>
    </row>
    <row r="2643">
      <c r="A2643" s="6" t="s">
        <v>29487</v>
      </c>
      <c r="B2643" s="6" t="s">
        <v>133</v>
      </c>
      <c r="C2643" s="6" t="s">
        <v>5580</v>
      </c>
      <c r="D2643" s="6" t="s">
        <v>1011</v>
      </c>
      <c r="E2643" s="6" t="s">
        <v>416</v>
      </c>
      <c r="F2643" s="6" t="s">
        <v>1008</v>
      </c>
      <c r="G2643" s="6" t="s">
        <v>29488</v>
      </c>
    </row>
    <row r="2644">
      <c r="A2644" s="6" t="s">
        <v>29489</v>
      </c>
      <c r="B2644" s="6" t="s">
        <v>133</v>
      </c>
      <c r="C2644" s="6" t="s">
        <v>5582</v>
      </c>
      <c r="D2644" s="6" t="s">
        <v>37</v>
      </c>
      <c r="E2644" s="6" t="s">
        <v>24821</v>
      </c>
      <c r="F2644" s="6" t="s">
        <v>1012</v>
      </c>
      <c r="G2644" s="6" t="s">
        <v>29490</v>
      </c>
    </row>
    <row r="2645">
      <c r="A2645" s="6" t="s">
        <v>29491</v>
      </c>
      <c r="B2645" s="6" t="s">
        <v>133</v>
      </c>
      <c r="C2645" s="6" t="s">
        <v>5582</v>
      </c>
      <c r="D2645" s="6" t="s">
        <v>1011</v>
      </c>
      <c r="E2645" s="6" t="s">
        <v>416</v>
      </c>
      <c r="F2645" s="6" t="s">
        <v>1012</v>
      </c>
      <c r="G2645" s="6" t="s">
        <v>29492</v>
      </c>
    </row>
    <row r="2646">
      <c r="A2646" s="6" t="s">
        <v>29493</v>
      </c>
      <c r="B2646" s="6" t="s">
        <v>133</v>
      </c>
      <c r="C2646" s="6" t="s">
        <v>5584</v>
      </c>
      <c r="D2646" s="6" t="s">
        <v>37</v>
      </c>
      <c r="E2646" s="6" t="s">
        <v>416</v>
      </c>
      <c r="F2646" s="6" t="s">
        <v>5585</v>
      </c>
      <c r="G2646" s="6" t="s">
        <v>29494</v>
      </c>
    </row>
    <row r="2647">
      <c r="A2647" s="6" t="s">
        <v>29495</v>
      </c>
      <c r="B2647" s="6" t="s">
        <v>133</v>
      </c>
      <c r="C2647" s="6" t="s">
        <v>5584</v>
      </c>
      <c r="D2647" s="6" t="s">
        <v>1011</v>
      </c>
      <c r="E2647" s="6" t="s">
        <v>24821</v>
      </c>
      <c r="F2647" s="6" t="s">
        <v>5585</v>
      </c>
      <c r="G2647" s="6" t="s">
        <v>29494</v>
      </c>
    </row>
    <row r="2648">
      <c r="A2648" s="6" t="s">
        <v>29496</v>
      </c>
      <c r="B2648" s="6" t="s">
        <v>133</v>
      </c>
      <c r="C2648" s="6" t="s">
        <v>5587</v>
      </c>
      <c r="D2648" s="6" t="s">
        <v>1011</v>
      </c>
      <c r="E2648" s="6" t="s">
        <v>24821</v>
      </c>
      <c r="F2648" s="6" t="s">
        <v>24822</v>
      </c>
      <c r="G2648" s="6" t="s">
        <v>29497</v>
      </c>
    </row>
    <row r="2649">
      <c r="A2649" s="6" t="s">
        <v>29498</v>
      </c>
      <c r="B2649" s="6" t="s">
        <v>133</v>
      </c>
      <c r="C2649" s="6" t="s">
        <v>5589</v>
      </c>
      <c r="D2649" s="6" t="s">
        <v>1011</v>
      </c>
      <c r="E2649" s="6" t="s">
        <v>416</v>
      </c>
      <c r="F2649" s="6" t="s">
        <v>1008</v>
      </c>
      <c r="G2649" s="6" t="s">
        <v>29499</v>
      </c>
    </row>
    <row r="2650">
      <c r="A2650" s="6" t="s">
        <v>29500</v>
      </c>
      <c r="B2650" s="6" t="s">
        <v>133</v>
      </c>
      <c r="C2650" s="6" t="s">
        <v>5591</v>
      </c>
      <c r="D2650" s="6" t="s">
        <v>37</v>
      </c>
      <c r="E2650" s="6" t="s">
        <v>24821</v>
      </c>
      <c r="F2650" s="6" t="s">
        <v>5592</v>
      </c>
      <c r="G2650" s="6" t="s">
        <v>29501</v>
      </c>
    </row>
    <row r="2651">
      <c r="A2651" s="6" t="s">
        <v>29502</v>
      </c>
      <c r="B2651" s="6" t="s">
        <v>133</v>
      </c>
      <c r="C2651" s="6" t="s">
        <v>5591</v>
      </c>
      <c r="D2651" s="6" t="s">
        <v>1011</v>
      </c>
      <c r="E2651" s="6" t="s">
        <v>416</v>
      </c>
      <c r="F2651" s="6" t="s">
        <v>5592</v>
      </c>
      <c r="G2651" s="6" t="s">
        <v>29501</v>
      </c>
    </row>
    <row r="2652">
      <c r="A2652" s="6" t="s">
        <v>29503</v>
      </c>
      <c r="B2652" s="6" t="s">
        <v>133</v>
      </c>
      <c r="C2652" s="6" t="s">
        <v>5594</v>
      </c>
      <c r="D2652" s="6" t="s">
        <v>37</v>
      </c>
      <c r="E2652" s="6" t="s">
        <v>416</v>
      </c>
      <c r="F2652" s="6" t="s">
        <v>5595</v>
      </c>
      <c r="G2652" s="6" t="s">
        <v>29504</v>
      </c>
    </row>
    <row r="2653">
      <c r="A2653" s="6" t="s">
        <v>29505</v>
      </c>
      <c r="B2653" s="6" t="s">
        <v>133</v>
      </c>
      <c r="C2653" s="6" t="s">
        <v>5594</v>
      </c>
      <c r="D2653" s="6" t="s">
        <v>1011</v>
      </c>
      <c r="E2653" s="6" t="s">
        <v>24821</v>
      </c>
      <c r="F2653" s="6" t="s">
        <v>5595</v>
      </c>
      <c r="G2653" s="6" t="s">
        <v>29504</v>
      </c>
    </row>
    <row r="2654">
      <c r="A2654" s="6" t="s">
        <v>29506</v>
      </c>
      <c r="B2654" s="6" t="s">
        <v>133</v>
      </c>
      <c r="C2654" s="6" t="s">
        <v>5597</v>
      </c>
      <c r="D2654" s="6" t="s">
        <v>1011</v>
      </c>
      <c r="E2654" s="6" t="s">
        <v>24821</v>
      </c>
      <c r="F2654" s="6" t="s">
        <v>24822</v>
      </c>
      <c r="G2654" s="6" t="s">
        <v>29507</v>
      </c>
    </row>
    <row r="2655">
      <c r="A2655" s="6" t="s">
        <v>29508</v>
      </c>
      <c r="B2655" s="6" t="s">
        <v>133</v>
      </c>
      <c r="C2655" s="6" t="s">
        <v>5599</v>
      </c>
      <c r="D2655" s="6" t="s">
        <v>1011</v>
      </c>
      <c r="E2655" s="6" t="s">
        <v>416</v>
      </c>
      <c r="F2655" s="6" t="s">
        <v>1008</v>
      </c>
      <c r="G2655" s="6" t="s">
        <v>29509</v>
      </c>
    </row>
    <row r="2656">
      <c r="A2656" s="6" t="s">
        <v>29510</v>
      </c>
      <c r="B2656" s="6" t="s">
        <v>133</v>
      </c>
      <c r="C2656" s="6" t="s">
        <v>5601</v>
      </c>
      <c r="D2656" s="6" t="s">
        <v>37</v>
      </c>
      <c r="E2656" s="6" t="s">
        <v>24821</v>
      </c>
      <c r="F2656" s="6" t="s">
        <v>5602</v>
      </c>
      <c r="G2656" s="6" t="s">
        <v>29511</v>
      </c>
    </row>
    <row r="2657">
      <c r="A2657" s="6" t="s">
        <v>29512</v>
      </c>
      <c r="B2657" s="6" t="s">
        <v>133</v>
      </c>
      <c r="C2657" s="6" t="s">
        <v>5601</v>
      </c>
      <c r="D2657" s="6" t="s">
        <v>1011</v>
      </c>
      <c r="E2657" s="6" t="s">
        <v>416</v>
      </c>
      <c r="F2657" s="6" t="s">
        <v>5602</v>
      </c>
      <c r="G2657" s="6" t="s">
        <v>29511</v>
      </c>
    </row>
    <row r="2658">
      <c r="A2658" s="6" t="s">
        <v>29513</v>
      </c>
      <c r="B2658" s="6" t="s">
        <v>133</v>
      </c>
      <c r="C2658" s="6" t="s">
        <v>5604</v>
      </c>
      <c r="D2658" s="6" t="s">
        <v>37</v>
      </c>
      <c r="E2658" s="6" t="s">
        <v>416</v>
      </c>
      <c r="F2658" s="6" t="s">
        <v>5605</v>
      </c>
      <c r="G2658" s="6" t="s">
        <v>29514</v>
      </c>
    </row>
    <row r="2659">
      <c r="A2659" s="6" t="s">
        <v>29515</v>
      </c>
      <c r="B2659" s="6" t="s">
        <v>133</v>
      </c>
      <c r="C2659" s="6" t="s">
        <v>5604</v>
      </c>
      <c r="D2659" s="6" t="s">
        <v>1011</v>
      </c>
      <c r="E2659" s="6" t="s">
        <v>24821</v>
      </c>
      <c r="F2659" s="6" t="s">
        <v>5605</v>
      </c>
      <c r="G2659" s="6" t="s">
        <v>29514</v>
      </c>
    </row>
    <row r="2660">
      <c r="A2660" s="6" t="s">
        <v>29516</v>
      </c>
      <c r="B2660" s="6" t="s">
        <v>133</v>
      </c>
      <c r="C2660" s="6" t="s">
        <v>5607</v>
      </c>
      <c r="D2660" s="6" t="s">
        <v>1011</v>
      </c>
      <c r="E2660" s="6" t="s">
        <v>24821</v>
      </c>
      <c r="F2660" s="6" t="s">
        <v>24822</v>
      </c>
      <c r="G2660" s="6" t="s">
        <v>29517</v>
      </c>
    </row>
    <row r="2661">
      <c r="A2661" s="6" t="s">
        <v>29518</v>
      </c>
      <c r="B2661" s="6" t="s">
        <v>133</v>
      </c>
      <c r="C2661" s="6" t="s">
        <v>5609</v>
      </c>
      <c r="D2661" s="6" t="s">
        <v>1011</v>
      </c>
      <c r="E2661" s="6" t="s">
        <v>416</v>
      </c>
      <c r="F2661" s="6" t="s">
        <v>1040</v>
      </c>
      <c r="G2661" s="6" t="s">
        <v>29519</v>
      </c>
    </row>
    <row r="2662">
      <c r="A2662" s="6" t="s">
        <v>29520</v>
      </c>
      <c r="B2662" s="6" t="s">
        <v>133</v>
      </c>
      <c r="C2662" s="6" t="s">
        <v>5613</v>
      </c>
      <c r="D2662" s="6" t="s">
        <v>1011</v>
      </c>
      <c r="E2662" s="6" t="s">
        <v>416</v>
      </c>
      <c r="F2662" s="6" t="s">
        <v>1046</v>
      </c>
      <c r="G2662" s="6" t="s">
        <v>29521</v>
      </c>
    </row>
    <row r="2663">
      <c r="A2663" s="6" t="s">
        <v>29522</v>
      </c>
      <c r="B2663" s="6" t="s">
        <v>133</v>
      </c>
      <c r="C2663" s="6" t="s">
        <v>5617</v>
      </c>
      <c r="D2663" s="6" t="s">
        <v>37</v>
      </c>
      <c r="E2663" s="6" t="s">
        <v>24821</v>
      </c>
      <c r="F2663" s="6" t="s">
        <v>5618</v>
      </c>
      <c r="G2663" s="6" t="s">
        <v>29523</v>
      </c>
    </row>
    <row r="2664">
      <c r="A2664" s="6" t="s">
        <v>29524</v>
      </c>
      <c r="B2664" s="6" t="s">
        <v>133</v>
      </c>
      <c r="C2664" s="6" t="s">
        <v>5617</v>
      </c>
      <c r="D2664" s="6" t="s">
        <v>1011</v>
      </c>
      <c r="E2664" s="6" t="s">
        <v>416</v>
      </c>
      <c r="F2664" s="6" t="s">
        <v>5618</v>
      </c>
      <c r="G2664" s="6" t="s">
        <v>29523</v>
      </c>
    </row>
    <row r="2665">
      <c r="A2665" s="6" t="s">
        <v>29525</v>
      </c>
      <c r="B2665" s="6" t="s">
        <v>133</v>
      </c>
      <c r="C2665" s="6" t="s">
        <v>5623</v>
      </c>
      <c r="D2665" s="6" t="s">
        <v>37</v>
      </c>
      <c r="E2665" s="6" t="s">
        <v>416</v>
      </c>
      <c r="F2665" s="6" t="s">
        <v>5624</v>
      </c>
      <c r="G2665" s="6" t="s">
        <v>29526</v>
      </c>
    </row>
    <row r="2666">
      <c r="A2666" s="6" t="s">
        <v>29527</v>
      </c>
      <c r="B2666" s="6" t="s">
        <v>133</v>
      </c>
      <c r="C2666" s="6" t="s">
        <v>5623</v>
      </c>
      <c r="D2666" s="6" t="s">
        <v>1011</v>
      </c>
      <c r="E2666" s="6" t="s">
        <v>24821</v>
      </c>
      <c r="F2666" s="6" t="s">
        <v>5624</v>
      </c>
      <c r="G2666" s="6" t="s">
        <v>29526</v>
      </c>
    </row>
    <row r="2667">
      <c r="A2667" s="6" t="s">
        <v>29528</v>
      </c>
      <c r="B2667" s="6" t="s">
        <v>133</v>
      </c>
      <c r="C2667" s="6" t="s">
        <v>5626</v>
      </c>
      <c r="D2667" s="6" t="s">
        <v>1011</v>
      </c>
      <c r="E2667" s="6" t="s">
        <v>24821</v>
      </c>
      <c r="F2667" s="6" t="s">
        <v>25442</v>
      </c>
      <c r="G2667" s="6" t="s">
        <v>29529</v>
      </c>
    </row>
    <row r="2668">
      <c r="A2668" s="6" t="s">
        <v>29530</v>
      </c>
      <c r="B2668" s="6" t="s">
        <v>133</v>
      </c>
      <c r="C2668" s="6" t="s">
        <v>5628</v>
      </c>
      <c r="D2668" s="6" t="s">
        <v>1011</v>
      </c>
      <c r="E2668" s="6" t="s">
        <v>416</v>
      </c>
      <c r="F2668" s="6" t="s">
        <v>1008</v>
      </c>
      <c r="G2668" s="6" t="s">
        <v>29531</v>
      </c>
    </row>
    <row r="2669">
      <c r="A2669" s="6" t="s">
        <v>29532</v>
      </c>
      <c r="B2669" s="6" t="s">
        <v>133</v>
      </c>
      <c r="C2669" s="6" t="s">
        <v>5630</v>
      </c>
      <c r="D2669" s="6" t="s">
        <v>37</v>
      </c>
      <c r="E2669" s="6" t="s">
        <v>24821</v>
      </c>
      <c r="F2669" s="6" t="s">
        <v>5631</v>
      </c>
      <c r="G2669" s="6" t="s">
        <v>29533</v>
      </c>
    </row>
    <row r="2670">
      <c r="A2670" s="6" t="s">
        <v>29534</v>
      </c>
      <c r="B2670" s="6" t="s">
        <v>133</v>
      </c>
      <c r="C2670" s="6" t="s">
        <v>5630</v>
      </c>
      <c r="D2670" s="6" t="s">
        <v>1011</v>
      </c>
      <c r="E2670" s="6" t="s">
        <v>416</v>
      </c>
      <c r="F2670" s="6" t="s">
        <v>5631</v>
      </c>
      <c r="G2670" s="6" t="s">
        <v>29533</v>
      </c>
    </row>
    <row r="2671">
      <c r="A2671" s="6" t="s">
        <v>29535</v>
      </c>
      <c r="B2671" s="6" t="s">
        <v>133</v>
      </c>
      <c r="C2671" s="6" t="s">
        <v>5633</v>
      </c>
      <c r="D2671" s="6" t="s">
        <v>37</v>
      </c>
      <c r="E2671" s="6" t="s">
        <v>416</v>
      </c>
      <c r="F2671" s="6" t="s">
        <v>5634</v>
      </c>
      <c r="G2671" s="6" t="s">
        <v>29536</v>
      </c>
    </row>
    <row r="2672">
      <c r="A2672" s="6" t="s">
        <v>29537</v>
      </c>
      <c r="B2672" s="6" t="s">
        <v>133</v>
      </c>
      <c r="C2672" s="6" t="s">
        <v>5633</v>
      </c>
      <c r="D2672" s="6" t="s">
        <v>1011</v>
      </c>
      <c r="E2672" s="6" t="s">
        <v>24821</v>
      </c>
      <c r="F2672" s="6" t="s">
        <v>5634</v>
      </c>
      <c r="G2672" s="6" t="s">
        <v>29536</v>
      </c>
    </row>
    <row r="2673">
      <c r="A2673" s="6" t="s">
        <v>29538</v>
      </c>
      <c r="B2673" s="6" t="s">
        <v>133</v>
      </c>
      <c r="C2673" s="6" t="s">
        <v>5636</v>
      </c>
      <c r="D2673" s="6" t="s">
        <v>1011</v>
      </c>
      <c r="E2673" s="6" t="s">
        <v>24821</v>
      </c>
      <c r="F2673" s="6" t="s">
        <v>25442</v>
      </c>
      <c r="G2673" s="6" t="s">
        <v>29539</v>
      </c>
    </row>
    <row r="2674">
      <c r="A2674" s="6" t="s">
        <v>29540</v>
      </c>
      <c r="B2674" s="6" t="s">
        <v>133</v>
      </c>
      <c r="C2674" s="6" t="s">
        <v>5638</v>
      </c>
      <c r="D2674" s="6" t="s">
        <v>1011</v>
      </c>
      <c r="E2674" s="6" t="s">
        <v>416</v>
      </c>
      <c r="F2674" s="6" t="s">
        <v>1008</v>
      </c>
      <c r="G2674" s="6" t="s">
        <v>29541</v>
      </c>
    </row>
    <row r="2675">
      <c r="A2675" s="6" t="s">
        <v>29542</v>
      </c>
      <c r="B2675" s="6" t="s">
        <v>133</v>
      </c>
      <c r="C2675" s="6" t="s">
        <v>5640</v>
      </c>
      <c r="D2675" s="6" t="s">
        <v>37</v>
      </c>
      <c r="E2675" s="6" t="s">
        <v>24821</v>
      </c>
      <c r="F2675" s="6" t="s">
        <v>5641</v>
      </c>
      <c r="G2675" s="6" t="s">
        <v>29543</v>
      </c>
    </row>
    <row r="2676">
      <c r="A2676" s="6" t="s">
        <v>29544</v>
      </c>
      <c r="B2676" s="6" t="s">
        <v>133</v>
      </c>
      <c r="C2676" s="6" t="s">
        <v>5640</v>
      </c>
      <c r="D2676" s="6" t="s">
        <v>1011</v>
      </c>
      <c r="E2676" s="6" t="s">
        <v>416</v>
      </c>
      <c r="F2676" s="6" t="s">
        <v>5641</v>
      </c>
      <c r="G2676" s="6" t="s">
        <v>29543</v>
      </c>
    </row>
    <row r="2677">
      <c r="A2677" s="6" t="s">
        <v>29545</v>
      </c>
      <c r="B2677" s="6" t="s">
        <v>133</v>
      </c>
      <c r="C2677" s="6" t="s">
        <v>5643</v>
      </c>
      <c r="D2677" s="6" t="s">
        <v>37</v>
      </c>
      <c r="E2677" s="6" t="s">
        <v>416</v>
      </c>
      <c r="F2677" s="6" t="s">
        <v>5644</v>
      </c>
      <c r="G2677" s="6" t="s">
        <v>29546</v>
      </c>
    </row>
    <row r="2678">
      <c r="A2678" s="6" t="s">
        <v>29547</v>
      </c>
      <c r="B2678" s="6" t="s">
        <v>133</v>
      </c>
      <c r="C2678" s="6" t="s">
        <v>5643</v>
      </c>
      <c r="D2678" s="6" t="s">
        <v>1011</v>
      </c>
      <c r="E2678" s="6" t="s">
        <v>24821</v>
      </c>
      <c r="F2678" s="6" t="s">
        <v>5644</v>
      </c>
      <c r="G2678" s="6" t="s">
        <v>29546</v>
      </c>
    </row>
    <row r="2679">
      <c r="A2679" s="6" t="s">
        <v>29548</v>
      </c>
      <c r="B2679" s="6" t="s">
        <v>133</v>
      </c>
      <c r="C2679" s="6" t="s">
        <v>5646</v>
      </c>
      <c r="D2679" s="6" t="s">
        <v>1011</v>
      </c>
      <c r="E2679" s="6" t="s">
        <v>24821</v>
      </c>
      <c r="F2679" s="6" t="s">
        <v>25442</v>
      </c>
      <c r="G2679" s="6" t="s">
        <v>29549</v>
      </c>
    </row>
    <row r="2680">
      <c r="A2680" s="6" t="s">
        <v>29550</v>
      </c>
      <c r="B2680" s="6" t="s">
        <v>133</v>
      </c>
      <c r="C2680" s="6" t="s">
        <v>5648</v>
      </c>
      <c r="D2680" s="6" t="s">
        <v>1011</v>
      </c>
      <c r="E2680" s="6" t="s">
        <v>416</v>
      </c>
      <c r="F2680" s="6" t="s">
        <v>1040</v>
      </c>
      <c r="G2680" s="6" t="s">
        <v>29551</v>
      </c>
    </row>
    <row r="2681">
      <c r="A2681" s="6" t="s">
        <v>29552</v>
      </c>
      <c r="B2681" s="6" t="s">
        <v>133</v>
      </c>
      <c r="C2681" s="6" t="s">
        <v>5652</v>
      </c>
      <c r="D2681" s="6" t="s">
        <v>1011</v>
      </c>
      <c r="E2681" s="6" t="s">
        <v>416</v>
      </c>
      <c r="F2681" s="6" t="s">
        <v>1096</v>
      </c>
      <c r="G2681" s="6" t="s">
        <v>29553</v>
      </c>
    </row>
    <row r="2682">
      <c r="A2682" s="6" t="s">
        <v>29554</v>
      </c>
      <c r="B2682" s="6" t="s">
        <v>133</v>
      </c>
      <c r="C2682" s="6" t="s">
        <v>5656</v>
      </c>
      <c r="D2682" s="6" t="s">
        <v>37</v>
      </c>
      <c r="E2682" s="6" t="s">
        <v>24821</v>
      </c>
      <c r="F2682" s="6" t="s">
        <v>5657</v>
      </c>
      <c r="G2682" s="6" t="s">
        <v>29555</v>
      </c>
    </row>
    <row r="2683">
      <c r="A2683" s="6" t="s">
        <v>29556</v>
      </c>
      <c r="B2683" s="6" t="s">
        <v>133</v>
      </c>
      <c r="C2683" s="6" t="s">
        <v>5656</v>
      </c>
      <c r="D2683" s="6" t="s">
        <v>1011</v>
      </c>
      <c r="E2683" s="6" t="s">
        <v>416</v>
      </c>
      <c r="F2683" s="6" t="s">
        <v>5657</v>
      </c>
      <c r="G2683" s="6" t="s">
        <v>29555</v>
      </c>
    </row>
    <row r="2684">
      <c r="A2684" s="6" t="s">
        <v>29557</v>
      </c>
      <c r="B2684" s="6" t="s">
        <v>133</v>
      </c>
      <c r="C2684" s="6" t="s">
        <v>5661</v>
      </c>
      <c r="D2684" s="6" t="s">
        <v>37</v>
      </c>
      <c r="E2684" s="6" t="s">
        <v>416</v>
      </c>
      <c r="F2684" s="6" t="s">
        <v>5662</v>
      </c>
      <c r="G2684" s="6" t="s">
        <v>29558</v>
      </c>
    </row>
    <row r="2685">
      <c r="A2685" s="6" t="s">
        <v>29559</v>
      </c>
      <c r="B2685" s="6" t="s">
        <v>133</v>
      </c>
      <c r="C2685" s="6" t="s">
        <v>5661</v>
      </c>
      <c r="D2685" s="6" t="s">
        <v>1011</v>
      </c>
      <c r="E2685" s="6" t="s">
        <v>24821</v>
      </c>
      <c r="F2685" s="6" t="s">
        <v>5662</v>
      </c>
      <c r="G2685" s="6" t="s">
        <v>29558</v>
      </c>
    </row>
    <row r="2686">
      <c r="A2686" s="6" t="s">
        <v>29560</v>
      </c>
      <c r="B2686" s="6" t="s">
        <v>133</v>
      </c>
      <c r="C2686" s="6" t="s">
        <v>5664</v>
      </c>
      <c r="D2686" s="6" t="s">
        <v>1011</v>
      </c>
      <c r="E2686" s="6" t="s">
        <v>24821</v>
      </c>
      <c r="F2686" s="6" t="s">
        <v>25485</v>
      </c>
      <c r="G2686" s="6" t="s">
        <v>29561</v>
      </c>
    </row>
    <row r="2687">
      <c r="A2687" s="6" t="s">
        <v>29562</v>
      </c>
      <c r="B2687" s="6" t="s">
        <v>133</v>
      </c>
      <c r="C2687" s="6" t="s">
        <v>5666</v>
      </c>
      <c r="D2687" s="6" t="s">
        <v>1011</v>
      </c>
      <c r="E2687" s="6" t="s">
        <v>416</v>
      </c>
      <c r="F2687" s="6" t="s">
        <v>1008</v>
      </c>
      <c r="G2687" s="6" t="s">
        <v>29563</v>
      </c>
    </row>
    <row r="2688">
      <c r="A2688" s="6" t="s">
        <v>29564</v>
      </c>
      <c r="B2688" s="6" t="s">
        <v>133</v>
      </c>
      <c r="C2688" s="6" t="s">
        <v>5668</v>
      </c>
      <c r="D2688" s="6" t="s">
        <v>37</v>
      </c>
      <c r="E2688" s="6" t="s">
        <v>24821</v>
      </c>
      <c r="F2688" s="6" t="s">
        <v>5669</v>
      </c>
      <c r="G2688" s="6" t="s">
        <v>29565</v>
      </c>
    </row>
    <row r="2689">
      <c r="A2689" s="6" t="s">
        <v>29566</v>
      </c>
      <c r="B2689" s="6" t="s">
        <v>133</v>
      </c>
      <c r="C2689" s="6" t="s">
        <v>5668</v>
      </c>
      <c r="D2689" s="6" t="s">
        <v>1011</v>
      </c>
      <c r="E2689" s="6" t="s">
        <v>416</v>
      </c>
      <c r="F2689" s="6" t="s">
        <v>5669</v>
      </c>
      <c r="G2689" s="6" t="s">
        <v>29565</v>
      </c>
    </row>
    <row r="2690">
      <c r="A2690" s="6" t="s">
        <v>29567</v>
      </c>
      <c r="B2690" s="6" t="s">
        <v>133</v>
      </c>
      <c r="C2690" s="6" t="s">
        <v>5671</v>
      </c>
      <c r="D2690" s="6" t="s">
        <v>37</v>
      </c>
      <c r="E2690" s="6" t="s">
        <v>416</v>
      </c>
      <c r="F2690" s="6" t="s">
        <v>5672</v>
      </c>
      <c r="G2690" s="6" t="s">
        <v>29568</v>
      </c>
    </row>
    <row r="2691">
      <c r="A2691" s="6" t="s">
        <v>29569</v>
      </c>
      <c r="B2691" s="6" t="s">
        <v>133</v>
      </c>
      <c r="C2691" s="6" t="s">
        <v>5671</v>
      </c>
      <c r="D2691" s="6" t="s">
        <v>1011</v>
      </c>
      <c r="E2691" s="6" t="s">
        <v>24821</v>
      </c>
      <c r="F2691" s="6" t="s">
        <v>5672</v>
      </c>
      <c r="G2691" s="6" t="s">
        <v>29568</v>
      </c>
    </row>
    <row r="2692">
      <c r="A2692" s="6" t="s">
        <v>29570</v>
      </c>
      <c r="B2692" s="6" t="s">
        <v>133</v>
      </c>
      <c r="C2692" s="6" t="s">
        <v>5674</v>
      </c>
      <c r="D2692" s="6" t="s">
        <v>1011</v>
      </c>
      <c r="E2692" s="6" t="s">
        <v>24821</v>
      </c>
      <c r="F2692" s="6" t="s">
        <v>25485</v>
      </c>
      <c r="G2692" s="6" t="s">
        <v>29571</v>
      </c>
    </row>
    <row r="2693">
      <c r="A2693" s="6" t="s">
        <v>29572</v>
      </c>
      <c r="B2693" s="6" t="s">
        <v>133</v>
      </c>
      <c r="C2693" s="6" t="s">
        <v>5676</v>
      </c>
      <c r="D2693" s="6" t="s">
        <v>1011</v>
      </c>
      <c r="E2693" s="6" t="s">
        <v>416</v>
      </c>
      <c r="F2693" s="6" t="s">
        <v>1008</v>
      </c>
      <c r="G2693" s="6" t="s">
        <v>29573</v>
      </c>
    </row>
    <row r="2694">
      <c r="A2694" s="6" t="s">
        <v>29574</v>
      </c>
      <c r="B2694" s="6" t="s">
        <v>133</v>
      </c>
      <c r="C2694" s="6" t="s">
        <v>5678</v>
      </c>
      <c r="D2694" s="6" t="s">
        <v>37</v>
      </c>
      <c r="E2694" s="6" t="s">
        <v>24821</v>
      </c>
      <c r="F2694" s="6" t="s">
        <v>5679</v>
      </c>
      <c r="G2694" s="6" t="s">
        <v>29575</v>
      </c>
    </row>
    <row r="2695">
      <c r="A2695" s="6" t="s">
        <v>29576</v>
      </c>
      <c r="B2695" s="6" t="s">
        <v>133</v>
      </c>
      <c r="C2695" s="6" t="s">
        <v>5678</v>
      </c>
      <c r="D2695" s="6" t="s">
        <v>1011</v>
      </c>
      <c r="E2695" s="6" t="s">
        <v>416</v>
      </c>
      <c r="F2695" s="6" t="s">
        <v>5679</v>
      </c>
      <c r="G2695" s="6" t="s">
        <v>29575</v>
      </c>
    </row>
    <row r="2696">
      <c r="A2696" s="6" t="s">
        <v>29577</v>
      </c>
      <c r="B2696" s="6" t="s">
        <v>133</v>
      </c>
      <c r="C2696" s="6" t="s">
        <v>5681</v>
      </c>
      <c r="D2696" s="6" t="s">
        <v>37</v>
      </c>
      <c r="E2696" s="6" t="s">
        <v>416</v>
      </c>
      <c r="F2696" s="6" t="s">
        <v>5682</v>
      </c>
      <c r="G2696" s="6" t="s">
        <v>29578</v>
      </c>
    </row>
    <row r="2697">
      <c r="A2697" s="6" t="s">
        <v>29579</v>
      </c>
      <c r="B2697" s="6" t="s">
        <v>133</v>
      </c>
      <c r="C2697" s="6" t="s">
        <v>5681</v>
      </c>
      <c r="D2697" s="6" t="s">
        <v>1011</v>
      </c>
      <c r="E2697" s="6" t="s">
        <v>24821</v>
      </c>
      <c r="F2697" s="6" t="s">
        <v>5682</v>
      </c>
      <c r="G2697" s="6" t="s">
        <v>29580</v>
      </c>
    </row>
    <row r="2698">
      <c r="A2698" s="6" t="s">
        <v>29581</v>
      </c>
      <c r="B2698" s="6" t="s">
        <v>133</v>
      </c>
      <c r="C2698" s="6" t="s">
        <v>5684</v>
      </c>
      <c r="D2698" s="6" t="s">
        <v>1011</v>
      </c>
      <c r="E2698" s="6" t="s">
        <v>24821</v>
      </c>
      <c r="F2698" s="6" t="s">
        <v>25485</v>
      </c>
      <c r="G2698" s="6" t="s">
        <v>29582</v>
      </c>
    </row>
    <row r="2699">
      <c r="A2699" s="6" t="s">
        <v>29583</v>
      </c>
      <c r="B2699" s="6" t="s">
        <v>133</v>
      </c>
      <c r="C2699" s="6" t="s">
        <v>5686</v>
      </c>
      <c r="D2699" s="6" t="s">
        <v>1011</v>
      </c>
      <c r="E2699" s="6" t="s">
        <v>416</v>
      </c>
      <c r="F2699" s="6" t="s">
        <v>1008</v>
      </c>
      <c r="G2699" s="6" t="s">
        <v>29584</v>
      </c>
    </row>
    <row r="2700">
      <c r="A2700" s="6" t="s">
        <v>29585</v>
      </c>
      <c r="B2700" s="6" t="s">
        <v>133</v>
      </c>
      <c r="C2700" s="6" t="s">
        <v>5688</v>
      </c>
      <c r="D2700" s="6" t="s">
        <v>37</v>
      </c>
      <c r="E2700" s="6" t="s">
        <v>24821</v>
      </c>
      <c r="F2700" s="6" t="s">
        <v>5689</v>
      </c>
      <c r="G2700" s="6" t="s">
        <v>29586</v>
      </c>
    </row>
    <row r="2701">
      <c r="A2701" s="6" t="s">
        <v>29587</v>
      </c>
      <c r="B2701" s="6" t="s">
        <v>133</v>
      </c>
      <c r="C2701" s="6" t="s">
        <v>5688</v>
      </c>
      <c r="D2701" s="6" t="s">
        <v>1011</v>
      </c>
      <c r="E2701" s="6" t="s">
        <v>416</v>
      </c>
      <c r="F2701" s="6" t="s">
        <v>5689</v>
      </c>
      <c r="G2701" s="6" t="s">
        <v>29586</v>
      </c>
    </row>
    <row r="2702">
      <c r="A2702" s="6" t="s">
        <v>29588</v>
      </c>
      <c r="B2702" s="6" t="s">
        <v>133</v>
      </c>
      <c r="C2702" s="6" t="s">
        <v>5691</v>
      </c>
      <c r="D2702" s="6" t="s">
        <v>37</v>
      </c>
      <c r="E2702" s="6" t="s">
        <v>416</v>
      </c>
      <c r="F2702" s="6" t="s">
        <v>5692</v>
      </c>
      <c r="G2702" s="6" t="s">
        <v>29589</v>
      </c>
    </row>
    <row r="2703">
      <c r="A2703" s="6" t="s">
        <v>29590</v>
      </c>
      <c r="B2703" s="6" t="s">
        <v>133</v>
      </c>
      <c r="C2703" s="6" t="s">
        <v>5691</v>
      </c>
      <c r="D2703" s="6" t="s">
        <v>1011</v>
      </c>
      <c r="E2703" s="6" t="s">
        <v>24821</v>
      </c>
      <c r="F2703" s="6" t="s">
        <v>5692</v>
      </c>
      <c r="G2703" s="6" t="s">
        <v>29589</v>
      </c>
    </row>
    <row r="2704">
      <c r="A2704" s="6" t="s">
        <v>29591</v>
      </c>
      <c r="B2704" s="6" t="s">
        <v>133</v>
      </c>
      <c r="C2704" s="6" t="s">
        <v>5694</v>
      </c>
      <c r="D2704" s="6" t="s">
        <v>1011</v>
      </c>
      <c r="E2704" s="6" t="s">
        <v>24821</v>
      </c>
      <c r="F2704" s="6" t="s">
        <v>25485</v>
      </c>
      <c r="G2704" s="6" t="s">
        <v>29592</v>
      </c>
    </row>
    <row r="2705">
      <c r="A2705" s="6" t="s">
        <v>29593</v>
      </c>
      <c r="B2705" s="6" t="s">
        <v>133</v>
      </c>
      <c r="C2705" s="6" t="s">
        <v>5696</v>
      </c>
      <c r="D2705" s="6" t="s">
        <v>1011</v>
      </c>
      <c r="E2705" s="6" t="s">
        <v>416</v>
      </c>
      <c r="F2705" s="6" t="s">
        <v>1008</v>
      </c>
      <c r="G2705" s="6" t="s">
        <v>29594</v>
      </c>
    </row>
    <row r="2706">
      <c r="A2706" s="6" t="s">
        <v>29595</v>
      </c>
      <c r="B2706" s="6" t="s">
        <v>133</v>
      </c>
      <c r="C2706" s="6" t="s">
        <v>5698</v>
      </c>
      <c r="D2706" s="6" t="s">
        <v>37</v>
      </c>
      <c r="E2706" s="6" t="s">
        <v>24821</v>
      </c>
      <c r="F2706" s="6" t="s">
        <v>5699</v>
      </c>
      <c r="G2706" s="6" t="s">
        <v>29596</v>
      </c>
    </row>
    <row r="2707">
      <c r="A2707" s="6" t="s">
        <v>29597</v>
      </c>
      <c r="B2707" s="6" t="s">
        <v>133</v>
      </c>
      <c r="C2707" s="6" t="s">
        <v>5698</v>
      </c>
      <c r="D2707" s="6" t="s">
        <v>1011</v>
      </c>
      <c r="E2707" s="6" t="s">
        <v>416</v>
      </c>
      <c r="F2707" s="6" t="s">
        <v>5699</v>
      </c>
      <c r="G2707" s="6" t="s">
        <v>29596</v>
      </c>
    </row>
    <row r="2708">
      <c r="A2708" s="6" t="s">
        <v>29598</v>
      </c>
      <c r="B2708" s="6" t="s">
        <v>133</v>
      </c>
      <c r="C2708" s="6" t="s">
        <v>5701</v>
      </c>
      <c r="D2708" s="6" t="s">
        <v>37</v>
      </c>
      <c r="E2708" s="6" t="s">
        <v>416</v>
      </c>
      <c r="F2708" s="6" t="s">
        <v>5702</v>
      </c>
      <c r="G2708" s="6" t="s">
        <v>29599</v>
      </c>
    </row>
    <row r="2709">
      <c r="A2709" s="6" t="s">
        <v>29600</v>
      </c>
      <c r="B2709" s="6" t="s">
        <v>133</v>
      </c>
      <c r="C2709" s="6" t="s">
        <v>5701</v>
      </c>
      <c r="D2709" s="6" t="s">
        <v>1011</v>
      </c>
      <c r="E2709" s="6" t="s">
        <v>24821</v>
      </c>
      <c r="F2709" s="6" t="s">
        <v>5702</v>
      </c>
      <c r="G2709" s="6" t="s">
        <v>29599</v>
      </c>
    </row>
    <row r="2710">
      <c r="A2710" s="6" t="s">
        <v>29601</v>
      </c>
      <c r="B2710" s="6" t="s">
        <v>133</v>
      </c>
      <c r="C2710" s="6" t="s">
        <v>5704</v>
      </c>
      <c r="D2710" s="6" t="s">
        <v>1011</v>
      </c>
      <c r="E2710" s="6" t="s">
        <v>24821</v>
      </c>
      <c r="F2710" s="6" t="s">
        <v>25485</v>
      </c>
      <c r="G2710" s="6" t="s">
        <v>29602</v>
      </c>
    </row>
    <row r="2711">
      <c r="A2711" s="6" t="s">
        <v>29603</v>
      </c>
      <c r="B2711" s="6" t="s">
        <v>133</v>
      </c>
      <c r="C2711" s="6" t="s">
        <v>5706</v>
      </c>
      <c r="D2711" s="6" t="s">
        <v>1011</v>
      </c>
      <c r="E2711" s="6" t="s">
        <v>416</v>
      </c>
      <c r="F2711" s="6" t="s">
        <v>1008</v>
      </c>
      <c r="G2711" s="6" t="s">
        <v>29604</v>
      </c>
    </row>
    <row r="2712">
      <c r="A2712" s="6" t="s">
        <v>29605</v>
      </c>
      <c r="B2712" s="6" t="s">
        <v>133</v>
      </c>
      <c r="C2712" s="6" t="s">
        <v>5708</v>
      </c>
      <c r="D2712" s="6" t="s">
        <v>37</v>
      </c>
      <c r="E2712" s="6" t="s">
        <v>24821</v>
      </c>
      <c r="F2712" s="6" t="s">
        <v>5709</v>
      </c>
      <c r="G2712" s="6" t="s">
        <v>29606</v>
      </c>
    </row>
    <row r="2713">
      <c r="A2713" s="6" t="s">
        <v>29607</v>
      </c>
      <c r="B2713" s="6" t="s">
        <v>133</v>
      </c>
      <c r="C2713" s="6" t="s">
        <v>5708</v>
      </c>
      <c r="D2713" s="6" t="s">
        <v>1011</v>
      </c>
      <c r="E2713" s="6" t="s">
        <v>416</v>
      </c>
      <c r="F2713" s="6" t="s">
        <v>5709</v>
      </c>
      <c r="G2713" s="6" t="s">
        <v>29606</v>
      </c>
    </row>
    <row r="2714">
      <c r="A2714" s="6" t="s">
        <v>29608</v>
      </c>
      <c r="B2714" s="6" t="s">
        <v>133</v>
      </c>
      <c r="C2714" s="6" t="s">
        <v>5711</v>
      </c>
      <c r="D2714" s="6" t="s">
        <v>1011</v>
      </c>
      <c r="E2714" s="6" t="s">
        <v>24821</v>
      </c>
      <c r="F2714" s="6" t="s">
        <v>5712</v>
      </c>
      <c r="G2714" s="6" t="s">
        <v>29609</v>
      </c>
    </row>
    <row r="2715">
      <c r="A2715" s="6" t="s">
        <v>29610</v>
      </c>
      <c r="B2715" s="6" t="s">
        <v>133</v>
      </c>
      <c r="C2715" s="6" t="s">
        <v>5711</v>
      </c>
      <c r="D2715" s="6" t="s">
        <v>37</v>
      </c>
      <c r="E2715" s="6" t="s">
        <v>416</v>
      </c>
      <c r="F2715" s="6" t="s">
        <v>5712</v>
      </c>
      <c r="G2715" s="6" t="s">
        <v>29609</v>
      </c>
    </row>
    <row r="2716">
      <c r="A2716" s="6" t="s">
        <v>29611</v>
      </c>
      <c r="B2716" s="6" t="s">
        <v>133</v>
      </c>
      <c r="C2716" s="6" t="s">
        <v>5714</v>
      </c>
      <c r="D2716" s="6" t="s">
        <v>1011</v>
      </c>
      <c r="E2716" s="6" t="s">
        <v>24821</v>
      </c>
      <c r="F2716" s="6" t="s">
        <v>25485</v>
      </c>
      <c r="G2716" s="6" t="s">
        <v>29612</v>
      </c>
    </row>
    <row r="2717">
      <c r="A2717" s="6" t="s">
        <v>29613</v>
      </c>
      <c r="B2717" s="6" t="s">
        <v>133</v>
      </c>
      <c r="C2717" s="6" t="s">
        <v>5716</v>
      </c>
      <c r="D2717" s="6" t="s">
        <v>1011</v>
      </c>
      <c r="E2717" s="6" t="s">
        <v>416</v>
      </c>
      <c r="F2717" s="6" t="s">
        <v>1040</v>
      </c>
      <c r="G2717" s="6" t="s">
        <v>29614</v>
      </c>
    </row>
    <row r="2718">
      <c r="A2718" s="6" t="s">
        <v>29615</v>
      </c>
      <c r="B2718" s="6" t="s">
        <v>133</v>
      </c>
      <c r="C2718" s="6" t="s">
        <v>5720</v>
      </c>
      <c r="D2718" s="6" t="s">
        <v>1011</v>
      </c>
      <c r="E2718" s="6" t="s">
        <v>416</v>
      </c>
      <c r="F2718" s="6" t="s">
        <v>1165</v>
      </c>
      <c r="G2718" s="6" t="s">
        <v>29616</v>
      </c>
    </row>
    <row r="2719">
      <c r="A2719" s="6" t="s">
        <v>29617</v>
      </c>
      <c r="B2719" s="6" t="s">
        <v>133</v>
      </c>
      <c r="C2719" s="6" t="s">
        <v>5724</v>
      </c>
      <c r="D2719" s="6" t="s">
        <v>37</v>
      </c>
      <c r="E2719" s="6" t="s">
        <v>24821</v>
      </c>
      <c r="F2719" s="6" t="s">
        <v>5725</v>
      </c>
      <c r="G2719" s="6" t="s">
        <v>29618</v>
      </c>
    </row>
    <row r="2720">
      <c r="A2720" s="6" t="s">
        <v>29619</v>
      </c>
      <c r="B2720" s="6" t="s">
        <v>133</v>
      </c>
      <c r="C2720" s="6" t="s">
        <v>5724</v>
      </c>
      <c r="D2720" s="6" t="s">
        <v>1011</v>
      </c>
      <c r="E2720" s="6" t="s">
        <v>416</v>
      </c>
      <c r="F2720" s="6" t="s">
        <v>5725</v>
      </c>
      <c r="G2720" s="6" t="s">
        <v>29618</v>
      </c>
    </row>
    <row r="2721">
      <c r="A2721" s="6" t="s">
        <v>29620</v>
      </c>
      <c r="B2721" s="6" t="s">
        <v>133</v>
      </c>
      <c r="C2721" s="6" t="s">
        <v>5730</v>
      </c>
      <c r="D2721" s="6" t="s">
        <v>37</v>
      </c>
      <c r="E2721" s="6" t="s">
        <v>416</v>
      </c>
      <c r="F2721" s="6" t="s">
        <v>5731</v>
      </c>
      <c r="G2721" s="6" t="s">
        <v>29621</v>
      </c>
    </row>
    <row r="2722">
      <c r="A2722" s="6" t="s">
        <v>29622</v>
      </c>
      <c r="B2722" s="6" t="s">
        <v>133</v>
      </c>
      <c r="C2722" s="6" t="s">
        <v>5730</v>
      </c>
      <c r="D2722" s="6" t="s">
        <v>1011</v>
      </c>
      <c r="E2722" s="6" t="s">
        <v>24821</v>
      </c>
      <c r="F2722" s="6" t="s">
        <v>5731</v>
      </c>
      <c r="G2722" s="6" t="s">
        <v>29621</v>
      </c>
    </row>
    <row r="2723">
      <c r="A2723" s="6" t="s">
        <v>29623</v>
      </c>
      <c r="B2723" s="6" t="s">
        <v>133</v>
      </c>
      <c r="C2723" s="6" t="s">
        <v>5733</v>
      </c>
      <c r="D2723" s="6" t="s">
        <v>1011</v>
      </c>
      <c r="E2723" s="6" t="s">
        <v>24821</v>
      </c>
      <c r="F2723" s="6" t="s">
        <v>25549</v>
      </c>
      <c r="G2723" s="6" t="s">
        <v>29624</v>
      </c>
    </row>
    <row r="2724">
      <c r="A2724" s="6" t="s">
        <v>29625</v>
      </c>
      <c r="B2724" s="6" t="s">
        <v>133</v>
      </c>
      <c r="C2724" s="6" t="s">
        <v>5735</v>
      </c>
      <c r="D2724" s="6" t="s">
        <v>1011</v>
      </c>
      <c r="E2724" s="6" t="s">
        <v>416</v>
      </c>
      <c r="F2724" s="6" t="s">
        <v>1008</v>
      </c>
      <c r="G2724" s="6" t="s">
        <v>29626</v>
      </c>
    </row>
    <row r="2725">
      <c r="A2725" s="6" t="s">
        <v>29627</v>
      </c>
      <c r="B2725" s="6" t="s">
        <v>133</v>
      </c>
      <c r="C2725" s="6" t="s">
        <v>5737</v>
      </c>
      <c r="D2725" s="6" t="s">
        <v>37</v>
      </c>
      <c r="E2725" s="6" t="s">
        <v>24821</v>
      </c>
      <c r="F2725" s="6" t="s">
        <v>5738</v>
      </c>
      <c r="G2725" s="6" t="s">
        <v>29628</v>
      </c>
    </row>
    <row r="2726">
      <c r="A2726" s="6" t="s">
        <v>29629</v>
      </c>
      <c r="B2726" s="6" t="s">
        <v>133</v>
      </c>
      <c r="C2726" s="6" t="s">
        <v>5737</v>
      </c>
      <c r="D2726" s="6" t="s">
        <v>1011</v>
      </c>
      <c r="E2726" s="6" t="s">
        <v>416</v>
      </c>
      <c r="F2726" s="6" t="s">
        <v>5738</v>
      </c>
      <c r="G2726" s="6" t="s">
        <v>29628</v>
      </c>
    </row>
    <row r="2727">
      <c r="A2727" s="6" t="s">
        <v>29630</v>
      </c>
      <c r="B2727" s="6" t="s">
        <v>133</v>
      </c>
      <c r="C2727" s="6" t="s">
        <v>5740</v>
      </c>
      <c r="D2727" s="6" t="s">
        <v>37</v>
      </c>
      <c r="E2727" s="6" t="s">
        <v>416</v>
      </c>
      <c r="F2727" s="6" t="s">
        <v>5741</v>
      </c>
      <c r="G2727" s="6" t="s">
        <v>29631</v>
      </c>
    </row>
    <row r="2728">
      <c r="A2728" s="6" t="s">
        <v>29632</v>
      </c>
      <c r="B2728" s="6" t="s">
        <v>133</v>
      </c>
      <c r="C2728" s="6" t="s">
        <v>5740</v>
      </c>
      <c r="D2728" s="6" t="s">
        <v>1011</v>
      </c>
      <c r="E2728" s="6" t="s">
        <v>24821</v>
      </c>
      <c r="F2728" s="6" t="s">
        <v>5741</v>
      </c>
      <c r="G2728" s="6" t="s">
        <v>29633</v>
      </c>
    </row>
    <row r="2729">
      <c r="A2729" s="6" t="s">
        <v>29634</v>
      </c>
      <c r="B2729" s="6" t="s">
        <v>133</v>
      </c>
      <c r="C2729" s="6" t="s">
        <v>5743</v>
      </c>
      <c r="D2729" s="6" t="s">
        <v>1011</v>
      </c>
      <c r="E2729" s="6" t="s">
        <v>24821</v>
      </c>
      <c r="F2729" s="6" t="s">
        <v>25549</v>
      </c>
      <c r="G2729" s="6" t="s">
        <v>29635</v>
      </c>
    </row>
    <row r="2730">
      <c r="A2730" s="6" t="s">
        <v>29636</v>
      </c>
      <c r="B2730" s="6" t="s">
        <v>133</v>
      </c>
      <c r="C2730" s="6" t="s">
        <v>5745</v>
      </c>
      <c r="D2730" s="6" t="s">
        <v>1011</v>
      </c>
      <c r="E2730" s="6" t="s">
        <v>416</v>
      </c>
      <c r="F2730" s="6" t="s">
        <v>1008</v>
      </c>
      <c r="G2730" s="6" t="s">
        <v>29637</v>
      </c>
    </row>
    <row r="2731">
      <c r="A2731" s="6" t="s">
        <v>29638</v>
      </c>
      <c r="B2731" s="6" t="s">
        <v>133</v>
      </c>
      <c r="C2731" s="6" t="s">
        <v>5747</v>
      </c>
      <c r="D2731" s="6" t="s">
        <v>1011</v>
      </c>
      <c r="E2731" s="6" t="s">
        <v>416</v>
      </c>
      <c r="F2731" s="6" t="s">
        <v>5748</v>
      </c>
      <c r="G2731" s="6" t="s">
        <v>29639</v>
      </c>
    </row>
    <row r="2732">
      <c r="A2732" s="6" t="s">
        <v>29640</v>
      </c>
      <c r="B2732" s="6" t="s">
        <v>133</v>
      </c>
      <c r="C2732" s="6" t="s">
        <v>5747</v>
      </c>
      <c r="D2732" s="6" t="s">
        <v>37</v>
      </c>
      <c r="E2732" s="6" t="s">
        <v>24821</v>
      </c>
      <c r="F2732" s="6" t="s">
        <v>5748</v>
      </c>
      <c r="G2732" s="6" t="s">
        <v>29639</v>
      </c>
    </row>
    <row r="2733">
      <c r="A2733" s="6" t="s">
        <v>29641</v>
      </c>
      <c r="B2733" s="6" t="s">
        <v>133</v>
      </c>
      <c r="C2733" s="6" t="s">
        <v>5750</v>
      </c>
      <c r="D2733" s="6" t="s">
        <v>37</v>
      </c>
      <c r="E2733" s="6" t="s">
        <v>416</v>
      </c>
      <c r="F2733" s="6" t="s">
        <v>5751</v>
      </c>
      <c r="G2733" s="6" t="s">
        <v>29642</v>
      </c>
    </row>
    <row r="2734">
      <c r="A2734" s="6" t="s">
        <v>29643</v>
      </c>
      <c r="B2734" s="6" t="s">
        <v>133</v>
      </c>
      <c r="C2734" s="6" t="s">
        <v>5750</v>
      </c>
      <c r="D2734" s="6" t="s">
        <v>1011</v>
      </c>
      <c r="E2734" s="6" t="s">
        <v>24821</v>
      </c>
      <c r="F2734" s="6" t="s">
        <v>5751</v>
      </c>
      <c r="G2734" s="6" t="s">
        <v>29642</v>
      </c>
    </row>
    <row r="2735">
      <c r="A2735" s="6" t="s">
        <v>29644</v>
      </c>
      <c r="B2735" s="6" t="s">
        <v>133</v>
      </c>
      <c r="C2735" s="6" t="s">
        <v>5753</v>
      </c>
      <c r="D2735" s="6" t="s">
        <v>1011</v>
      </c>
      <c r="E2735" s="6" t="s">
        <v>24821</v>
      </c>
      <c r="F2735" s="6" t="s">
        <v>25549</v>
      </c>
      <c r="G2735" s="6" t="s">
        <v>29645</v>
      </c>
    </row>
    <row r="2736">
      <c r="A2736" s="6" t="s">
        <v>29646</v>
      </c>
      <c r="B2736" s="6" t="s">
        <v>133</v>
      </c>
      <c r="C2736" s="6" t="s">
        <v>5755</v>
      </c>
      <c r="D2736" s="6" t="s">
        <v>1011</v>
      </c>
      <c r="E2736" s="6" t="s">
        <v>416</v>
      </c>
      <c r="F2736" s="6" t="s">
        <v>1008</v>
      </c>
      <c r="G2736" s="6" t="s">
        <v>29647</v>
      </c>
    </row>
    <row r="2737">
      <c r="A2737" s="6" t="s">
        <v>29648</v>
      </c>
      <c r="B2737" s="6" t="s">
        <v>133</v>
      </c>
      <c r="C2737" s="6" t="s">
        <v>5757</v>
      </c>
      <c r="D2737" s="6" t="s">
        <v>37</v>
      </c>
      <c r="E2737" s="6" t="s">
        <v>24821</v>
      </c>
      <c r="F2737" s="6" t="s">
        <v>5758</v>
      </c>
      <c r="G2737" s="6" t="s">
        <v>29649</v>
      </c>
    </row>
    <row r="2738">
      <c r="A2738" s="6" t="s">
        <v>29650</v>
      </c>
      <c r="B2738" s="6" t="s">
        <v>133</v>
      </c>
      <c r="C2738" s="6" t="s">
        <v>5757</v>
      </c>
      <c r="D2738" s="6" t="s">
        <v>1011</v>
      </c>
      <c r="E2738" s="6" t="s">
        <v>416</v>
      </c>
      <c r="F2738" s="6" t="s">
        <v>5758</v>
      </c>
      <c r="G2738" s="6" t="s">
        <v>29649</v>
      </c>
    </row>
    <row r="2739">
      <c r="A2739" s="6" t="s">
        <v>29651</v>
      </c>
      <c r="B2739" s="6" t="s">
        <v>133</v>
      </c>
      <c r="C2739" s="6" t="s">
        <v>5760</v>
      </c>
      <c r="D2739" s="6" t="s">
        <v>37</v>
      </c>
      <c r="E2739" s="6" t="s">
        <v>416</v>
      </c>
      <c r="F2739" s="6" t="s">
        <v>5761</v>
      </c>
      <c r="G2739" s="6" t="s">
        <v>29652</v>
      </c>
    </row>
    <row r="2740">
      <c r="A2740" s="6" t="s">
        <v>29653</v>
      </c>
      <c r="B2740" s="6" t="s">
        <v>133</v>
      </c>
      <c r="C2740" s="6" t="s">
        <v>5760</v>
      </c>
      <c r="D2740" s="6" t="s">
        <v>1011</v>
      </c>
      <c r="E2740" s="6" t="s">
        <v>24821</v>
      </c>
      <c r="F2740" s="6" t="s">
        <v>5761</v>
      </c>
      <c r="G2740" s="6" t="s">
        <v>29654</v>
      </c>
    </row>
    <row r="2741">
      <c r="A2741" s="6" t="s">
        <v>29655</v>
      </c>
      <c r="B2741" s="6" t="s">
        <v>133</v>
      </c>
      <c r="C2741" s="6" t="s">
        <v>5763</v>
      </c>
      <c r="D2741" s="6" t="s">
        <v>1011</v>
      </c>
      <c r="E2741" s="6" t="s">
        <v>24821</v>
      </c>
      <c r="F2741" s="6" t="s">
        <v>25549</v>
      </c>
      <c r="G2741" s="6" t="s">
        <v>29656</v>
      </c>
    </row>
    <row r="2742">
      <c r="A2742" s="6" t="s">
        <v>29657</v>
      </c>
      <c r="B2742" s="6" t="s">
        <v>133</v>
      </c>
      <c r="C2742" s="6" t="s">
        <v>5765</v>
      </c>
      <c r="D2742" s="6" t="s">
        <v>1011</v>
      </c>
      <c r="E2742" s="6" t="s">
        <v>416</v>
      </c>
      <c r="F2742" s="6" t="s">
        <v>1008</v>
      </c>
      <c r="G2742" s="6" t="s">
        <v>29658</v>
      </c>
    </row>
    <row r="2743">
      <c r="A2743" s="6" t="s">
        <v>29659</v>
      </c>
      <c r="B2743" s="6" t="s">
        <v>133</v>
      </c>
      <c r="C2743" s="6" t="s">
        <v>5767</v>
      </c>
      <c r="D2743" s="6" t="s">
        <v>37</v>
      </c>
      <c r="E2743" s="6" t="s">
        <v>24821</v>
      </c>
      <c r="F2743" s="6" t="s">
        <v>5768</v>
      </c>
      <c r="G2743" s="6" t="s">
        <v>29660</v>
      </c>
    </row>
    <row r="2744">
      <c r="A2744" s="6" t="s">
        <v>29661</v>
      </c>
      <c r="B2744" s="6" t="s">
        <v>133</v>
      </c>
      <c r="C2744" s="6" t="s">
        <v>5767</v>
      </c>
      <c r="D2744" s="6" t="s">
        <v>1011</v>
      </c>
      <c r="E2744" s="6" t="s">
        <v>416</v>
      </c>
      <c r="F2744" s="6" t="s">
        <v>5768</v>
      </c>
      <c r="G2744" s="6" t="s">
        <v>29660</v>
      </c>
    </row>
    <row r="2745">
      <c r="A2745" s="6" t="s">
        <v>29662</v>
      </c>
      <c r="B2745" s="6" t="s">
        <v>133</v>
      </c>
      <c r="C2745" s="6" t="s">
        <v>5770</v>
      </c>
      <c r="D2745" s="6" t="s">
        <v>37</v>
      </c>
      <c r="E2745" s="6" t="s">
        <v>416</v>
      </c>
      <c r="F2745" s="6" t="s">
        <v>5771</v>
      </c>
      <c r="G2745" s="6" t="s">
        <v>29663</v>
      </c>
    </row>
    <row r="2746">
      <c r="A2746" s="6" t="s">
        <v>29664</v>
      </c>
      <c r="B2746" s="6" t="s">
        <v>133</v>
      </c>
      <c r="C2746" s="6" t="s">
        <v>5770</v>
      </c>
      <c r="D2746" s="6" t="s">
        <v>1011</v>
      </c>
      <c r="E2746" s="6" t="s">
        <v>24821</v>
      </c>
      <c r="F2746" s="6" t="s">
        <v>5771</v>
      </c>
      <c r="G2746" s="6" t="s">
        <v>29663</v>
      </c>
    </row>
    <row r="2747">
      <c r="A2747" s="6" t="s">
        <v>29665</v>
      </c>
      <c r="B2747" s="6" t="s">
        <v>133</v>
      </c>
      <c r="C2747" s="6" t="s">
        <v>5773</v>
      </c>
      <c r="D2747" s="6" t="s">
        <v>1011</v>
      </c>
      <c r="E2747" s="6" t="s">
        <v>24821</v>
      </c>
      <c r="F2747" s="6" t="s">
        <v>25549</v>
      </c>
      <c r="G2747" s="6" t="s">
        <v>29666</v>
      </c>
    </row>
    <row r="2748">
      <c r="A2748" s="6" t="s">
        <v>29667</v>
      </c>
      <c r="B2748" s="6" t="s">
        <v>133</v>
      </c>
      <c r="C2748" s="6" t="s">
        <v>5775</v>
      </c>
      <c r="D2748" s="6" t="s">
        <v>1011</v>
      </c>
      <c r="E2748" s="6" t="s">
        <v>416</v>
      </c>
      <c r="F2748" s="6" t="s">
        <v>1008</v>
      </c>
      <c r="G2748" s="6" t="s">
        <v>29668</v>
      </c>
    </row>
    <row r="2749">
      <c r="A2749" s="6" t="s">
        <v>29669</v>
      </c>
      <c r="B2749" s="6" t="s">
        <v>133</v>
      </c>
      <c r="C2749" s="6" t="s">
        <v>5777</v>
      </c>
      <c r="D2749" s="6" t="s">
        <v>37</v>
      </c>
      <c r="E2749" s="6" t="s">
        <v>24821</v>
      </c>
      <c r="F2749" s="6" t="s">
        <v>5778</v>
      </c>
      <c r="G2749" s="6" t="s">
        <v>29670</v>
      </c>
    </row>
    <row r="2750">
      <c r="A2750" s="6" t="s">
        <v>29671</v>
      </c>
      <c r="B2750" s="6" t="s">
        <v>133</v>
      </c>
      <c r="C2750" s="6" t="s">
        <v>5777</v>
      </c>
      <c r="D2750" s="6" t="s">
        <v>1011</v>
      </c>
      <c r="E2750" s="6" t="s">
        <v>416</v>
      </c>
      <c r="F2750" s="6" t="s">
        <v>5778</v>
      </c>
      <c r="G2750" s="6" t="s">
        <v>29670</v>
      </c>
    </row>
    <row r="2751">
      <c r="A2751" s="6" t="s">
        <v>29672</v>
      </c>
      <c r="B2751" s="6" t="s">
        <v>133</v>
      </c>
      <c r="C2751" s="6" t="s">
        <v>5780</v>
      </c>
      <c r="D2751" s="6" t="s">
        <v>37</v>
      </c>
      <c r="E2751" s="6" t="s">
        <v>416</v>
      </c>
      <c r="F2751" s="6" t="s">
        <v>5781</v>
      </c>
      <c r="G2751" s="6" t="s">
        <v>29673</v>
      </c>
    </row>
    <row r="2752">
      <c r="A2752" s="6" t="s">
        <v>29674</v>
      </c>
      <c r="B2752" s="6" t="s">
        <v>133</v>
      </c>
      <c r="C2752" s="6" t="s">
        <v>5780</v>
      </c>
      <c r="D2752" s="6" t="s">
        <v>1011</v>
      </c>
      <c r="E2752" s="6" t="s">
        <v>24821</v>
      </c>
      <c r="F2752" s="6" t="s">
        <v>5781</v>
      </c>
      <c r="G2752" s="6" t="s">
        <v>29675</v>
      </c>
    </row>
    <row r="2753">
      <c r="A2753" s="6" t="s">
        <v>29676</v>
      </c>
      <c r="B2753" s="6" t="s">
        <v>133</v>
      </c>
      <c r="C2753" s="6" t="s">
        <v>5783</v>
      </c>
      <c r="D2753" s="6" t="s">
        <v>1011</v>
      </c>
      <c r="E2753" s="6" t="s">
        <v>24821</v>
      </c>
      <c r="F2753" s="6" t="s">
        <v>25549</v>
      </c>
      <c r="G2753" s="6" t="s">
        <v>29677</v>
      </c>
    </row>
    <row r="2754">
      <c r="A2754" s="6" t="s">
        <v>29678</v>
      </c>
      <c r="B2754" s="6" t="s">
        <v>133</v>
      </c>
      <c r="C2754" s="6" t="s">
        <v>5785</v>
      </c>
      <c r="D2754" s="6" t="s">
        <v>1011</v>
      </c>
      <c r="E2754" s="6" t="s">
        <v>416</v>
      </c>
      <c r="F2754" s="6" t="s">
        <v>1008</v>
      </c>
      <c r="G2754" s="6" t="s">
        <v>29679</v>
      </c>
    </row>
    <row r="2755">
      <c r="A2755" s="6" t="s">
        <v>29680</v>
      </c>
      <c r="B2755" s="6" t="s">
        <v>133</v>
      </c>
      <c r="C2755" s="6" t="s">
        <v>5787</v>
      </c>
      <c r="D2755" s="6" t="s">
        <v>37</v>
      </c>
      <c r="E2755" s="6" t="s">
        <v>24821</v>
      </c>
      <c r="F2755" s="6" t="s">
        <v>5788</v>
      </c>
      <c r="G2755" s="6" t="s">
        <v>29681</v>
      </c>
    </row>
    <row r="2756">
      <c r="A2756" s="6" t="s">
        <v>29682</v>
      </c>
      <c r="B2756" s="6" t="s">
        <v>133</v>
      </c>
      <c r="C2756" s="6" t="s">
        <v>5787</v>
      </c>
      <c r="D2756" s="6" t="s">
        <v>1011</v>
      </c>
      <c r="E2756" s="6" t="s">
        <v>416</v>
      </c>
      <c r="F2756" s="6" t="s">
        <v>5788</v>
      </c>
      <c r="G2756" s="6" t="s">
        <v>29681</v>
      </c>
    </row>
    <row r="2757">
      <c r="A2757" s="6" t="s">
        <v>29683</v>
      </c>
      <c r="B2757" s="6" t="s">
        <v>133</v>
      </c>
      <c r="C2757" s="6" t="s">
        <v>5790</v>
      </c>
      <c r="D2757" s="6" t="s">
        <v>37</v>
      </c>
      <c r="E2757" s="6" t="s">
        <v>416</v>
      </c>
      <c r="F2757" s="6" t="s">
        <v>5791</v>
      </c>
      <c r="G2757" s="6" t="s">
        <v>29684</v>
      </c>
    </row>
    <row r="2758">
      <c r="A2758" s="6" t="s">
        <v>29685</v>
      </c>
      <c r="B2758" s="6" t="s">
        <v>133</v>
      </c>
      <c r="C2758" s="6" t="s">
        <v>5790</v>
      </c>
      <c r="D2758" s="6" t="s">
        <v>1011</v>
      </c>
      <c r="E2758" s="6" t="s">
        <v>24821</v>
      </c>
      <c r="F2758" s="6" t="s">
        <v>5791</v>
      </c>
      <c r="G2758" s="6" t="s">
        <v>29684</v>
      </c>
    </row>
    <row r="2759">
      <c r="A2759" s="6" t="s">
        <v>29686</v>
      </c>
      <c r="B2759" s="6" t="s">
        <v>133</v>
      </c>
      <c r="C2759" s="6" t="s">
        <v>5793</v>
      </c>
      <c r="D2759" s="6" t="s">
        <v>1011</v>
      </c>
      <c r="E2759" s="6" t="s">
        <v>24821</v>
      </c>
      <c r="F2759" s="6" t="s">
        <v>25549</v>
      </c>
      <c r="G2759" s="6" t="s">
        <v>29687</v>
      </c>
    </row>
    <row r="2760">
      <c r="A2760" s="6" t="s">
        <v>29688</v>
      </c>
      <c r="B2760" s="6" t="s">
        <v>133</v>
      </c>
      <c r="C2760" s="6" t="s">
        <v>5795</v>
      </c>
      <c r="D2760" s="6" t="s">
        <v>1011</v>
      </c>
      <c r="E2760" s="6" t="s">
        <v>416</v>
      </c>
      <c r="F2760" s="6" t="s">
        <v>1008</v>
      </c>
      <c r="G2760" s="6" t="s">
        <v>29689</v>
      </c>
    </row>
    <row r="2761">
      <c r="A2761" s="6" t="s">
        <v>29690</v>
      </c>
      <c r="B2761" s="6" t="s">
        <v>133</v>
      </c>
      <c r="C2761" s="6" t="s">
        <v>5797</v>
      </c>
      <c r="D2761" s="6" t="s">
        <v>37</v>
      </c>
      <c r="E2761" s="6" t="s">
        <v>24821</v>
      </c>
      <c r="F2761" s="6" t="s">
        <v>5798</v>
      </c>
      <c r="G2761" s="6" t="s">
        <v>29691</v>
      </c>
    </row>
    <row r="2762">
      <c r="A2762" s="6" t="s">
        <v>29692</v>
      </c>
      <c r="B2762" s="6" t="s">
        <v>133</v>
      </c>
      <c r="C2762" s="6" t="s">
        <v>5797</v>
      </c>
      <c r="D2762" s="6" t="s">
        <v>1011</v>
      </c>
      <c r="E2762" s="6" t="s">
        <v>416</v>
      </c>
      <c r="F2762" s="6" t="s">
        <v>5798</v>
      </c>
      <c r="G2762" s="6" t="s">
        <v>29691</v>
      </c>
    </row>
    <row r="2763">
      <c r="A2763" s="6" t="s">
        <v>29693</v>
      </c>
      <c r="B2763" s="6" t="s">
        <v>133</v>
      </c>
      <c r="C2763" s="6" t="s">
        <v>5800</v>
      </c>
      <c r="D2763" s="6" t="s">
        <v>37</v>
      </c>
      <c r="E2763" s="6" t="s">
        <v>416</v>
      </c>
      <c r="F2763" s="6" t="s">
        <v>5801</v>
      </c>
      <c r="G2763" s="6" t="s">
        <v>29694</v>
      </c>
    </row>
    <row r="2764">
      <c r="A2764" s="6" t="s">
        <v>29695</v>
      </c>
      <c r="B2764" s="6" t="s">
        <v>133</v>
      </c>
      <c r="C2764" s="6" t="s">
        <v>5800</v>
      </c>
      <c r="D2764" s="6" t="s">
        <v>1011</v>
      </c>
      <c r="E2764" s="6" t="s">
        <v>24821</v>
      </c>
      <c r="F2764" s="6" t="s">
        <v>5801</v>
      </c>
      <c r="G2764" s="6" t="s">
        <v>29694</v>
      </c>
    </row>
    <row r="2765">
      <c r="A2765" s="6" t="s">
        <v>29696</v>
      </c>
      <c r="B2765" s="6" t="s">
        <v>133</v>
      </c>
      <c r="C2765" s="6" t="s">
        <v>5803</v>
      </c>
      <c r="D2765" s="6" t="s">
        <v>1011</v>
      </c>
      <c r="E2765" s="6" t="s">
        <v>24821</v>
      </c>
      <c r="F2765" s="6" t="s">
        <v>25549</v>
      </c>
      <c r="G2765" s="6" t="s">
        <v>29697</v>
      </c>
    </row>
    <row r="2766">
      <c r="A2766" s="6" t="s">
        <v>29698</v>
      </c>
      <c r="B2766" s="6" t="s">
        <v>133</v>
      </c>
      <c r="C2766" s="6" t="s">
        <v>5805</v>
      </c>
      <c r="D2766" s="6" t="s">
        <v>1011</v>
      </c>
      <c r="E2766" s="6" t="s">
        <v>416</v>
      </c>
      <c r="F2766" s="6" t="s">
        <v>1040</v>
      </c>
      <c r="G2766" s="6" t="s">
        <v>29699</v>
      </c>
    </row>
    <row r="2767">
      <c r="A2767" s="6" t="s">
        <v>29700</v>
      </c>
      <c r="B2767" s="6" t="s">
        <v>133</v>
      </c>
      <c r="C2767" s="6" t="s">
        <v>5809</v>
      </c>
      <c r="D2767" s="6" t="s">
        <v>1011</v>
      </c>
      <c r="E2767" s="6" t="s">
        <v>416</v>
      </c>
      <c r="F2767" s="6" t="s">
        <v>1483</v>
      </c>
      <c r="G2767" s="6" t="s">
        <v>29701</v>
      </c>
    </row>
    <row r="2768">
      <c r="A2768" s="6" t="s">
        <v>29702</v>
      </c>
      <c r="B2768" s="6" t="s">
        <v>133</v>
      </c>
      <c r="C2768" s="6" t="s">
        <v>5813</v>
      </c>
      <c r="D2768" s="6" t="s">
        <v>37</v>
      </c>
      <c r="E2768" s="6" t="s">
        <v>24821</v>
      </c>
      <c r="F2768" s="6" t="s">
        <v>5814</v>
      </c>
      <c r="G2768" s="6" t="s">
        <v>29703</v>
      </c>
    </row>
    <row r="2769">
      <c r="A2769" s="6" t="s">
        <v>29704</v>
      </c>
      <c r="B2769" s="6" t="s">
        <v>133</v>
      </c>
      <c r="C2769" s="6" t="s">
        <v>5813</v>
      </c>
      <c r="D2769" s="6" t="s">
        <v>1011</v>
      </c>
      <c r="E2769" s="6" t="s">
        <v>416</v>
      </c>
      <c r="F2769" s="6" t="s">
        <v>5814</v>
      </c>
      <c r="G2769" s="6" t="s">
        <v>29703</v>
      </c>
    </row>
    <row r="2770">
      <c r="A2770" s="6" t="s">
        <v>29705</v>
      </c>
      <c r="B2770" s="6" t="s">
        <v>133</v>
      </c>
      <c r="C2770" s="6" t="s">
        <v>5818</v>
      </c>
      <c r="D2770" s="6" t="s">
        <v>37</v>
      </c>
      <c r="E2770" s="6" t="s">
        <v>416</v>
      </c>
      <c r="F2770" s="6" t="s">
        <v>5819</v>
      </c>
      <c r="G2770" s="6" t="s">
        <v>29706</v>
      </c>
    </row>
    <row r="2771">
      <c r="A2771" s="6" t="s">
        <v>29707</v>
      </c>
      <c r="B2771" s="6" t="s">
        <v>133</v>
      </c>
      <c r="C2771" s="6" t="s">
        <v>5818</v>
      </c>
      <c r="D2771" s="6" t="s">
        <v>1011</v>
      </c>
      <c r="E2771" s="6" t="s">
        <v>24821</v>
      </c>
      <c r="F2771" s="6" t="s">
        <v>5819</v>
      </c>
      <c r="G2771" s="6" t="s">
        <v>29706</v>
      </c>
    </row>
    <row r="2772">
      <c r="A2772" s="6" t="s">
        <v>29708</v>
      </c>
      <c r="B2772" s="6" t="s">
        <v>133</v>
      </c>
      <c r="C2772" s="6" t="s">
        <v>5821</v>
      </c>
      <c r="D2772" s="6" t="s">
        <v>1011</v>
      </c>
      <c r="E2772" s="6" t="s">
        <v>24821</v>
      </c>
      <c r="F2772" s="6" t="s">
        <v>25586</v>
      </c>
      <c r="G2772" s="6" t="s">
        <v>29709</v>
      </c>
    </row>
    <row r="2773">
      <c r="A2773" s="6" t="s">
        <v>29710</v>
      </c>
      <c r="B2773" s="6" t="s">
        <v>133</v>
      </c>
      <c r="C2773" s="6" t="s">
        <v>5823</v>
      </c>
      <c r="D2773" s="6" t="s">
        <v>1011</v>
      </c>
      <c r="E2773" s="6" t="s">
        <v>416</v>
      </c>
      <c r="F2773" s="6" t="s">
        <v>1040</v>
      </c>
      <c r="G2773" s="6" t="s">
        <v>29711</v>
      </c>
    </row>
    <row r="2774">
      <c r="A2774" s="6" t="s">
        <v>29712</v>
      </c>
      <c r="B2774" s="6" t="s">
        <v>133</v>
      </c>
      <c r="C2774" s="6" t="s">
        <v>5827</v>
      </c>
      <c r="D2774" s="6" t="s">
        <v>37</v>
      </c>
      <c r="E2774" s="6" t="s">
        <v>24821</v>
      </c>
      <c r="F2774" s="6" t="s">
        <v>5828</v>
      </c>
      <c r="G2774" s="6" t="s">
        <v>29713</v>
      </c>
    </row>
    <row r="2775">
      <c r="A2775" s="6" t="s">
        <v>29714</v>
      </c>
      <c r="B2775" s="6" t="s">
        <v>133</v>
      </c>
      <c r="C2775" s="6" t="s">
        <v>5827</v>
      </c>
      <c r="D2775" s="6" t="s">
        <v>1011</v>
      </c>
      <c r="E2775" s="6" t="s">
        <v>416</v>
      </c>
      <c r="F2775" s="6" t="s">
        <v>5828</v>
      </c>
      <c r="G2775" s="6" t="s">
        <v>29715</v>
      </c>
    </row>
    <row r="2776">
      <c r="A2776" s="6" t="s">
        <v>29716</v>
      </c>
      <c r="B2776" s="6" t="s">
        <v>137</v>
      </c>
      <c r="C2776" s="6" t="s">
        <v>5835</v>
      </c>
      <c r="D2776" s="6" t="s">
        <v>414</v>
      </c>
      <c r="E2776" s="6" t="s">
        <v>24821</v>
      </c>
      <c r="F2776" s="6" t="s">
        <v>24822</v>
      </c>
      <c r="G2776" s="6" t="s">
        <v>29717</v>
      </c>
    </row>
    <row r="2777">
      <c r="A2777" s="6" t="s">
        <v>29718</v>
      </c>
      <c r="B2777" s="6" t="s">
        <v>137</v>
      </c>
      <c r="C2777" s="6" t="s">
        <v>5837</v>
      </c>
      <c r="D2777" s="6" t="s">
        <v>37</v>
      </c>
      <c r="E2777" s="6" t="s">
        <v>24821</v>
      </c>
      <c r="F2777" s="6" t="s">
        <v>24825</v>
      </c>
      <c r="G2777" s="6" t="s">
        <v>29719</v>
      </c>
    </row>
    <row r="2778">
      <c r="A2778" s="6" t="s">
        <v>29720</v>
      </c>
      <c r="B2778" s="6" t="s">
        <v>137</v>
      </c>
      <c r="C2778" s="6" t="s">
        <v>5837</v>
      </c>
      <c r="D2778" s="6" t="s">
        <v>414</v>
      </c>
      <c r="E2778" s="6" t="s">
        <v>416</v>
      </c>
      <c r="F2778" s="6" t="s">
        <v>417</v>
      </c>
      <c r="G2778" s="6" t="s">
        <v>29719</v>
      </c>
    </row>
    <row r="2779">
      <c r="A2779" s="6" t="s">
        <v>29721</v>
      </c>
      <c r="B2779" s="6" t="s">
        <v>137</v>
      </c>
      <c r="C2779" s="6" t="s">
        <v>5839</v>
      </c>
      <c r="D2779" s="6" t="s">
        <v>37</v>
      </c>
      <c r="E2779" s="6" t="s">
        <v>416</v>
      </c>
      <c r="F2779" s="6" t="s">
        <v>5840</v>
      </c>
      <c r="G2779" s="6" t="s">
        <v>29722</v>
      </c>
    </row>
    <row r="2780">
      <c r="A2780" s="6" t="s">
        <v>29723</v>
      </c>
      <c r="B2780" s="6" t="s">
        <v>137</v>
      </c>
      <c r="C2780" s="6" t="s">
        <v>5839</v>
      </c>
      <c r="D2780" s="6" t="s">
        <v>414</v>
      </c>
      <c r="E2780" s="6" t="s">
        <v>24821</v>
      </c>
      <c r="F2780" s="6" t="s">
        <v>5840</v>
      </c>
      <c r="G2780" s="6" t="s">
        <v>29722</v>
      </c>
    </row>
    <row r="2781">
      <c r="A2781" s="6" t="s">
        <v>29724</v>
      </c>
      <c r="B2781" s="6" t="s">
        <v>137</v>
      </c>
      <c r="C2781" s="6" t="s">
        <v>5842</v>
      </c>
      <c r="D2781" s="6" t="s">
        <v>414</v>
      </c>
      <c r="E2781" s="6" t="s">
        <v>24821</v>
      </c>
      <c r="F2781" s="6" t="s">
        <v>24822</v>
      </c>
      <c r="G2781" s="6" t="s">
        <v>29725</v>
      </c>
    </row>
    <row r="2782">
      <c r="A2782" s="6" t="s">
        <v>29726</v>
      </c>
      <c r="B2782" s="6" t="s">
        <v>137</v>
      </c>
      <c r="C2782" s="6" t="s">
        <v>5844</v>
      </c>
      <c r="D2782" s="6" t="s">
        <v>37</v>
      </c>
      <c r="E2782" s="6" t="s">
        <v>24821</v>
      </c>
      <c r="F2782" s="6" t="s">
        <v>29727</v>
      </c>
      <c r="G2782" s="6" t="s">
        <v>29728</v>
      </c>
    </row>
    <row r="2783">
      <c r="A2783" s="6" t="s">
        <v>29729</v>
      </c>
      <c r="B2783" s="6" t="s">
        <v>137</v>
      </c>
      <c r="C2783" s="6" t="s">
        <v>5844</v>
      </c>
      <c r="D2783" s="6" t="s">
        <v>414</v>
      </c>
      <c r="E2783" s="6" t="s">
        <v>416</v>
      </c>
      <c r="F2783" s="6" t="s">
        <v>5845</v>
      </c>
      <c r="G2783" s="6" t="s">
        <v>29728</v>
      </c>
    </row>
    <row r="2784">
      <c r="A2784" s="6" t="s">
        <v>29730</v>
      </c>
      <c r="B2784" s="6" t="s">
        <v>137</v>
      </c>
      <c r="C2784" s="6" t="s">
        <v>5847</v>
      </c>
      <c r="D2784" s="6" t="s">
        <v>37</v>
      </c>
      <c r="E2784" s="6" t="s">
        <v>416</v>
      </c>
      <c r="F2784" s="6" t="s">
        <v>5848</v>
      </c>
      <c r="G2784" s="6" t="s">
        <v>5851</v>
      </c>
    </row>
    <row r="2785">
      <c r="A2785" s="6" t="s">
        <v>29731</v>
      </c>
      <c r="B2785" s="6" t="s">
        <v>137</v>
      </c>
      <c r="C2785" s="6" t="s">
        <v>5847</v>
      </c>
      <c r="D2785" s="6" t="s">
        <v>414</v>
      </c>
      <c r="E2785" s="6" t="s">
        <v>24821</v>
      </c>
      <c r="F2785" s="6" t="s">
        <v>5848</v>
      </c>
      <c r="G2785" s="6" t="s">
        <v>5851</v>
      </c>
    </row>
    <row r="2786">
      <c r="A2786" s="6" t="s">
        <v>29732</v>
      </c>
      <c r="B2786" s="6" t="s">
        <v>137</v>
      </c>
      <c r="C2786" s="6" t="s">
        <v>5850</v>
      </c>
      <c r="D2786" s="6" t="s">
        <v>414</v>
      </c>
      <c r="E2786" s="6" t="s">
        <v>24821</v>
      </c>
      <c r="F2786" s="6" t="s">
        <v>24822</v>
      </c>
      <c r="G2786" s="6" t="s">
        <v>29733</v>
      </c>
    </row>
    <row r="2787">
      <c r="A2787" s="6" t="s">
        <v>29734</v>
      </c>
      <c r="B2787" s="6" t="s">
        <v>137</v>
      </c>
      <c r="C2787" s="6" t="s">
        <v>5852</v>
      </c>
      <c r="D2787" s="6" t="s">
        <v>37</v>
      </c>
      <c r="E2787" s="6" t="s">
        <v>24821</v>
      </c>
      <c r="F2787" s="6" t="s">
        <v>26048</v>
      </c>
      <c r="G2787" s="6" t="s">
        <v>29735</v>
      </c>
    </row>
    <row r="2788">
      <c r="A2788" s="6" t="s">
        <v>29736</v>
      </c>
      <c r="B2788" s="6" t="s">
        <v>137</v>
      </c>
      <c r="C2788" s="6" t="s">
        <v>5852</v>
      </c>
      <c r="D2788" s="6" t="s">
        <v>414</v>
      </c>
      <c r="E2788" s="6" t="s">
        <v>416</v>
      </c>
      <c r="F2788" s="6" t="s">
        <v>1750</v>
      </c>
      <c r="G2788" s="6" t="s">
        <v>29735</v>
      </c>
    </row>
    <row r="2789">
      <c r="A2789" s="6" t="s">
        <v>29737</v>
      </c>
      <c r="B2789" s="6" t="s">
        <v>137</v>
      </c>
      <c r="C2789" s="6" t="s">
        <v>5854</v>
      </c>
      <c r="D2789" s="6" t="s">
        <v>37</v>
      </c>
      <c r="E2789" s="6" t="s">
        <v>416</v>
      </c>
      <c r="F2789" s="6" t="s">
        <v>5855</v>
      </c>
      <c r="G2789" s="6" t="s">
        <v>29738</v>
      </c>
    </row>
    <row r="2790">
      <c r="A2790" s="6" t="s">
        <v>29739</v>
      </c>
      <c r="B2790" s="6" t="s">
        <v>137</v>
      </c>
      <c r="C2790" s="6" t="s">
        <v>5854</v>
      </c>
      <c r="D2790" s="6" t="s">
        <v>414</v>
      </c>
      <c r="E2790" s="6" t="s">
        <v>24821</v>
      </c>
      <c r="F2790" s="6" t="s">
        <v>5855</v>
      </c>
      <c r="G2790" s="6" t="s">
        <v>29738</v>
      </c>
    </row>
    <row r="2791">
      <c r="A2791" s="6" t="s">
        <v>29740</v>
      </c>
      <c r="B2791" s="6" t="s">
        <v>137</v>
      </c>
      <c r="C2791" s="6" t="s">
        <v>5857</v>
      </c>
      <c r="D2791" s="6" t="s">
        <v>414</v>
      </c>
      <c r="E2791" s="6" t="s">
        <v>24821</v>
      </c>
      <c r="F2791" s="6" t="s">
        <v>24822</v>
      </c>
      <c r="G2791" s="6" t="s">
        <v>29741</v>
      </c>
    </row>
    <row r="2792">
      <c r="A2792" s="6" t="s">
        <v>29742</v>
      </c>
      <c r="B2792" s="6" t="s">
        <v>137</v>
      </c>
      <c r="C2792" s="6" t="s">
        <v>5859</v>
      </c>
      <c r="D2792" s="6" t="s">
        <v>37</v>
      </c>
      <c r="E2792" s="6" t="s">
        <v>24821</v>
      </c>
      <c r="F2792" s="6" t="s">
        <v>29743</v>
      </c>
      <c r="G2792" s="6" t="s">
        <v>29744</v>
      </c>
    </row>
    <row r="2793">
      <c r="A2793" s="6" t="s">
        <v>29745</v>
      </c>
      <c r="B2793" s="6" t="s">
        <v>137</v>
      </c>
      <c r="C2793" s="6" t="s">
        <v>5859</v>
      </c>
      <c r="D2793" s="6" t="s">
        <v>414</v>
      </c>
      <c r="E2793" s="6" t="s">
        <v>416</v>
      </c>
      <c r="F2793" s="6" t="s">
        <v>5860</v>
      </c>
      <c r="G2793" s="6" t="s">
        <v>29744</v>
      </c>
    </row>
    <row r="2794">
      <c r="A2794" s="6" t="s">
        <v>29746</v>
      </c>
      <c r="B2794" s="6" t="s">
        <v>137</v>
      </c>
      <c r="C2794" s="6" t="s">
        <v>5868</v>
      </c>
      <c r="D2794" s="6" t="s">
        <v>37</v>
      </c>
      <c r="E2794" s="6" t="s">
        <v>416</v>
      </c>
      <c r="F2794" s="6" t="s">
        <v>5869</v>
      </c>
      <c r="G2794" s="6" t="s">
        <v>29747</v>
      </c>
    </row>
    <row r="2795">
      <c r="A2795" s="6" t="s">
        <v>29748</v>
      </c>
      <c r="B2795" s="6" t="s">
        <v>137</v>
      </c>
      <c r="C2795" s="6" t="s">
        <v>5868</v>
      </c>
      <c r="D2795" s="6" t="s">
        <v>414</v>
      </c>
      <c r="E2795" s="6" t="s">
        <v>24821</v>
      </c>
      <c r="F2795" s="6" t="s">
        <v>5869</v>
      </c>
      <c r="G2795" s="6" t="s">
        <v>29747</v>
      </c>
    </row>
    <row r="2796">
      <c r="A2796" s="6" t="s">
        <v>29749</v>
      </c>
      <c r="B2796" s="6" t="s">
        <v>137</v>
      </c>
      <c r="C2796" s="6" t="s">
        <v>5871</v>
      </c>
      <c r="D2796" s="6" t="s">
        <v>414</v>
      </c>
      <c r="E2796" s="6" t="s">
        <v>24821</v>
      </c>
      <c r="F2796" s="6" t="s">
        <v>29303</v>
      </c>
      <c r="G2796" s="6" t="s">
        <v>29750</v>
      </c>
    </row>
    <row r="2797">
      <c r="A2797" s="6" t="s">
        <v>29751</v>
      </c>
      <c r="B2797" s="6" t="s">
        <v>137</v>
      </c>
      <c r="C2797" s="6" t="s">
        <v>5873</v>
      </c>
      <c r="D2797" s="6" t="s">
        <v>37</v>
      </c>
      <c r="E2797" s="6" t="s">
        <v>24821</v>
      </c>
      <c r="F2797" s="6" t="s">
        <v>29752</v>
      </c>
      <c r="G2797" s="6" t="s">
        <v>29753</v>
      </c>
    </row>
    <row r="2798">
      <c r="A2798" s="6" t="s">
        <v>29754</v>
      </c>
      <c r="B2798" s="6" t="s">
        <v>137</v>
      </c>
      <c r="C2798" s="6" t="s">
        <v>5873</v>
      </c>
      <c r="D2798" s="6" t="s">
        <v>414</v>
      </c>
      <c r="E2798" s="6" t="s">
        <v>416</v>
      </c>
      <c r="F2798" s="6" t="s">
        <v>5874</v>
      </c>
      <c r="G2798" s="6" t="s">
        <v>29753</v>
      </c>
    </row>
    <row r="2799">
      <c r="A2799" s="6" t="s">
        <v>29755</v>
      </c>
      <c r="B2799" s="6" t="s">
        <v>137</v>
      </c>
      <c r="C2799" s="6" t="s">
        <v>5876</v>
      </c>
      <c r="D2799" s="6" t="s">
        <v>37</v>
      </c>
      <c r="E2799" s="6" t="s">
        <v>416</v>
      </c>
      <c r="F2799" s="6" t="s">
        <v>5877</v>
      </c>
      <c r="G2799" s="6" t="s">
        <v>29756</v>
      </c>
    </row>
    <row r="2800">
      <c r="A2800" s="6" t="s">
        <v>29757</v>
      </c>
      <c r="B2800" s="6" t="s">
        <v>137</v>
      </c>
      <c r="C2800" s="6" t="s">
        <v>5876</v>
      </c>
      <c r="D2800" s="6" t="s">
        <v>414</v>
      </c>
      <c r="E2800" s="6" t="s">
        <v>24821</v>
      </c>
      <c r="F2800" s="6" t="s">
        <v>29758</v>
      </c>
      <c r="G2800" s="6" t="s">
        <v>29756</v>
      </c>
    </row>
    <row r="2801">
      <c r="A2801" s="6" t="s">
        <v>29759</v>
      </c>
      <c r="B2801" s="6" t="s">
        <v>137</v>
      </c>
      <c r="C2801" s="6" t="s">
        <v>5879</v>
      </c>
      <c r="D2801" s="6" t="s">
        <v>414</v>
      </c>
      <c r="E2801" s="6" t="s">
        <v>24821</v>
      </c>
      <c r="F2801" s="6" t="s">
        <v>29303</v>
      </c>
      <c r="G2801" s="6" t="s">
        <v>29760</v>
      </c>
    </row>
    <row r="2802">
      <c r="A2802" s="6" t="s">
        <v>29761</v>
      </c>
      <c r="B2802" s="6" t="s">
        <v>137</v>
      </c>
      <c r="C2802" s="6" t="s">
        <v>5881</v>
      </c>
      <c r="D2802" s="6" t="s">
        <v>37</v>
      </c>
      <c r="E2802" s="6" t="s">
        <v>24821</v>
      </c>
      <c r="F2802" s="6" t="s">
        <v>29762</v>
      </c>
      <c r="G2802" s="6" t="s">
        <v>29763</v>
      </c>
    </row>
    <row r="2803">
      <c r="A2803" s="6" t="s">
        <v>29764</v>
      </c>
      <c r="B2803" s="6" t="s">
        <v>137</v>
      </c>
      <c r="C2803" s="6" t="s">
        <v>5881</v>
      </c>
      <c r="D2803" s="6" t="s">
        <v>414</v>
      </c>
      <c r="E2803" s="6" t="s">
        <v>416</v>
      </c>
      <c r="F2803" s="6" t="s">
        <v>5882</v>
      </c>
      <c r="G2803" s="6" t="s">
        <v>29763</v>
      </c>
    </row>
    <row r="2804">
      <c r="A2804" s="6" t="s">
        <v>29765</v>
      </c>
      <c r="B2804" s="6" t="s">
        <v>137</v>
      </c>
      <c r="C2804" s="6" t="s">
        <v>5884</v>
      </c>
      <c r="D2804" s="6" t="s">
        <v>37</v>
      </c>
      <c r="E2804" s="6" t="s">
        <v>416</v>
      </c>
      <c r="F2804" s="6" t="s">
        <v>5885</v>
      </c>
      <c r="G2804" s="6" t="s">
        <v>29766</v>
      </c>
    </row>
    <row r="2805">
      <c r="A2805" s="6" t="s">
        <v>29767</v>
      </c>
      <c r="B2805" s="6" t="s">
        <v>137</v>
      </c>
      <c r="C2805" s="6" t="s">
        <v>5884</v>
      </c>
      <c r="D2805" s="6" t="s">
        <v>414</v>
      </c>
      <c r="E2805" s="6" t="s">
        <v>24821</v>
      </c>
      <c r="F2805" s="6" t="s">
        <v>5885</v>
      </c>
      <c r="G2805" s="6" t="s">
        <v>29766</v>
      </c>
    </row>
    <row r="2806">
      <c r="A2806" s="6" t="s">
        <v>29768</v>
      </c>
      <c r="B2806" s="6" t="s">
        <v>137</v>
      </c>
      <c r="C2806" s="6" t="s">
        <v>5887</v>
      </c>
      <c r="D2806" s="6" t="s">
        <v>414</v>
      </c>
      <c r="E2806" s="6" t="s">
        <v>24821</v>
      </c>
      <c r="F2806" s="6" t="s">
        <v>29303</v>
      </c>
      <c r="G2806" s="6" t="s">
        <v>29769</v>
      </c>
    </row>
    <row r="2807">
      <c r="A2807" s="6" t="s">
        <v>29770</v>
      </c>
      <c r="B2807" s="6" t="s">
        <v>137</v>
      </c>
      <c r="C2807" s="6" t="s">
        <v>5889</v>
      </c>
      <c r="D2807" s="6" t="s">
        <v>37</v>
      </c>
      <c r="E2807" s="6" t="s">
        <v>24821</v>
      </c>
      <c r="F2807" s="6" t="s">
        <v>29771</v>
      </c>
      <c r="G2807" s="6" t="s">
        <v>29772</v>
      </c>
    </row>
    <row r="2808">
      <c r="A2808" s="6" t="s">
        <v>29773</v>
      </c>
      <c r="B2808" s="6" t="s">
        <v>137</v>
      </c>
      <c r="C2808" s="6" t="s">
        <v>5889</v>
      </c>
      <c r="D2808" s="6" t="s">
        <v>414</v>
      </c>
      <c r="E2808" s="6" t="s">
        <v>416</v>
      </c>
      <c r="F2808" s="6" t="s">
        <v>5890</v>
      </c>
      <c r="G2808" s="6" t="s">
        <v>29772</v>
      </c>
    </row>
    <row r="2809">
      <c r="A2809" s="6" t="s">
        <v>29774</v>
      </c>
      <c r="B2809" s="6" t="s">
        <v>137</v>
      </c>
      <c r="C2809" s="6" t="s">
        <v>5898</v>
      </c>
      <c r="D2809" s="6" t="s">
        <v>37</v>
      </c>
      <c r="E2809" s="6" t="s">
        <v>416</v>
      </c>
      <c r="F2809" s="6" t="s">
        <v>5899</v>
      </c>
      <c r="G2809" s="6" t="s">
        <v>29775</v>
      </c>
    </row>
    <row r="2810">
      <c r="A2810" s="6" t="s">
        <v>29776</v>
      </c>
      <c r="B2810" s="6" t="s">
        <v>137</v>
      </c>
      <c r="C2810" s="6" t="s">
        <v>5898</v>
      </c>
      <c r="D2810" s="6" t="s">
        <v>414</v>
      </c>
      <c r="E2810" s="6" t="s">
        <v>24821</v>
      </c>
      <c r="F2810" s="6" t="s">
        <v>5899</v>
      </c>
      <c r="G2810" s="6" t="s">
        <v>29775</v>
      </c>
    </row>
    <row r="2811">
      <c r="A2811" s="6" t="s">
        <v>29777</v>
      </c>
      <c r="B2811" s="6" t="s">
        <v>137</v>
      </c>
      <c r="C2811" s="6" t="s">
        <v>5901</v>
      </c>
      <c r="D2811" s="6" t="s">
        <v>414</v>
      </c>
      <c r="E2811" s="6" t="s">
        <v>24821</v>
      </c>
      <c r="F2811" s="6" t="s">
        <v>29332</v>
      </c>
      <c r="G2811" s="6" t="s">
        <v>29778</v>
      </c>
    </row>
    <row r="2812">
      <c r="A2812" s="6" t="s">
        <v>29779</v>
      </c>
      <c r="B2812" s="6" t="s">
        <v>137</v>
      </c>
      <c r="C2812" s="6" t="s">
        <v>5903</v>
      </c>
      <c r="D2812" s="6" t="s">
        <v>37</v>
      </c>
      <c r="E2812" s="6" t="s">
        <v>24821</v>
      </c>
      <c r="F2812" s="6" t="s">
        <v>29780</v>
      </c>
      <c r="G2812" s="6" t="s">
        <v>29781</v>
      </c>
    </row>
    <row r="2813">
      <c r="A2813" s="6" t="s">
        <v>29782</v>
      </c>
      <c r="B2813" s="6" t="s">
        <v>137</v>
      </c>
      <c r="C2813" s="6" t="s">
        <v>5903</v>
      </c>
      <c r="D2813" s="6" t="s">
        <v>414</v>
      </c>
      <c r="E2813" s="6" t="s">
        <v>416</v>
      </c>
      <c r="F2813" s="6" t="s">
        <v>5904</v>
      </c>
      <c r="G2813" s="6" t="s">
        <v>29781</v>
      </c>
    </row>
    <row r="2814">
      <c r="A2814" s="6" t="s">
        <v>29783</v>
      </c>
      <c r="B2814" s="6" t="s">
        <v>137</v>
      </c>
      <c r="C2814" s="6" t="s">
        <v>5906</v>
      </c>
      <c r="D2814" s="6" t="s">
        <v>37</v>
      </c>
      <c r="E2814" s="6" t="s">
        <v>416</v>
      </c>
      <c r="F2814" s="6" t="s">
        <v>5907</v>
      </c>
      <c r="G2814" s="6" t="s">
        <v>29784</v>
      </c>
    </row>
    <row r="2815">
      <c r="A2815" s="6" t="s">
        <v>29785</v>
      </c>
      <c r="B2815" s="6" t="s">
        <v>137</v>
      </c>
      <c r="C2815" s="6" t="s">
        <v>5906</v>
      </c>
      <c r="D2815" s="6" t="s">
        <v>414</v>
      </c>
      <c r="E2815" s="6" t="s">
        <v>24821</v>
      </c>
      <c r="F2815" s="6" t="s">
        <v>5907</v>
      </c>
      <c r="G2815" s="6" t="s">
        <v>29784</v>
      </c>
    </row>
    <row r="2816">
      <c r="A2816" s="6" t="s">
        <v>29786</v>
      </c>
      <c r="B2816" s="6" t="s">
        <v>137</v>
      </c>
      <c r="C2816" s="6" t="s">
        <v>5909</v>
      </c>
      <c r="D2816" s="6" t="s">
        <v>414</v>
      </c>
      <c r="E2816" s="6" t="s">
        <v>24821</v>
      </c>
      <c r="F2816" s="6" t="s">
        <v>29332</v>
      </c>
      <c r="G2816" s="6" t="s">
        <v>29787</v>
      </c>
    </row>
    <row r="2817">
      <c r="A2817" s="6" t="s">
        <v>29788</v>
      </c>
      <c r="B2817" s="6" t="s">
        <v>137</v>
      </c>
      <c r="C2817" s="6" t="s">
        <v>5911</v>
      </c>
      <c r="D2817" s="6" t="s">
        <v>414</v>
      </c>
      <c r="E2817" s="6" t="s">
        <v>416</v>
      </c>
      <c r="F2817" s="6" t="s">
        <v>5912</v>
      </c>
      <c r="G2817" s="6" t="s">
        <v>29789</v>
      </c>
    </row>
    <row r="2818">
      <c r="A2818" s="6" t="s">
        <v>29790</v>
      </c>
      <c r="B2818" s="6" t="s">
        <v>137</v>
      </c>
      <c r="C2818" s="6" t="s">
        <v>5911</v>
      </c>
      <c r="D2818" s="6" t="s">
        <v>37</v>
      </c>
      <c r="E2818" s="6" t="s">
        <v>24821</v>
      </c>
      <c r="F2818" s="6" t="s">
        <v>29791</v>
      </c>
      <c r="G2818" s="6" t="s">
        <v>29789</v>
      </c>
    </row>
    <row r="2819">
      <c r="A2819" s="6" t="s">
        <v>29792</v>
      </c>
      <c r="B2819" s="6" t="s">
        <v>137</v>
      </c>
      <c r="C2819" s="6" t="s">
        <v>5914</v>
      </c>
      <c r="D2819" s="6" t="s">
        <v>37</v>
      </c>
      <c r="E2819" s="6" t="s">
        <v>416</v>
      </c>
      <c r="F2819" s="6" t="s">
        <v>5915</v>
      </c>
      <c r="G2819" s="6" t="s">
        <v>29793</v>
      </c>
    </row>
    <row r="2820">
      <c r="A2820" s="6" t="s">
        <v>29794</v>
      </c>
      <c r="B2820" s="6" t="s">
        <v>137</v>
      </c>
      <c r="C2820" s="6" t="s">
        <v>5914</v>
      </c>
      <c r="D2820" s="6" t="s">
        <v>414</v>
      </c>
      <c r="E2820" s="6" t="s">
        <v>24821</v>
      </c>
      <c r="F2820" s="6" t="s">
        <v>5915</v>
      </c>
      <c r="G2820" s="6" t="s">
        <v>29793</v>
      </c>
    </row>
    <row r="2821">
      <c r="A2821" s="6" t="s">
        <v>29795</v>
      </c>
      <c r="B2821" s="6" t="s">
        <v>137</v>
      </c>
      <c r="C2821" s="6" t="s">
        <v>5917</v>
      </c>
      <c r="D2821" s="6" t="s">
        <v>414</v>
      </c>
      <c r="E2821" s="6" t="s">
        <v>24821</v>
      </c>
      <c r="F2821" s="6" t="s">
        <v>29332</v>
      </c>
      <c r="G2821" s="6" t="s">
        <v>29796</v>
      </c>
    </row>
    <row r="2822">
      <c r="A2822" s="6" t="s">
        <v>29797</v>
      </c>
      <c r="B2822" s="6" t="s">
        <v>137</v>
      </c>
      <c r="C2822" s="6" t="s">
        <v>5919</v>
      </c>
      <c r="D2822" s="6" t="s">
        <v>37</v>
      </c>
      <c r="E2822" s="6" t="s">
        <v>24821</v>
      </c>
      <c r="F2822" s="6" t="s">
        <v>29798</v>
      </c>
      <c r="G2822" s="6" t="s">
        <v>29799</v>
      </c>
    </row>
    <row r="2823">
      <c r="A2823" s="6" t="s">
        <v>29800</v>
      </c>
      <c r="B2823" s="6" t="s">
        <v>137</v>
      </c>
      <c r="C2823" s="6" t="s">
        <v>5919</v>
      </c>
      <c r="D2823" s="6" t="s">
        <v>414</v>
      </c>
      <c r="E2823" s="6" t="s">
        <v>416</v>
      </c>
      <c r="F2823" s="6" t="s">
        <v>5920</v>
      </c>
      <c r="G2823" s="6" t="s">
        <v>29799</v>
      </c>
    </row>
    <row r="2824">
      <c r="A2824" s="6" t="s">
        <v>29801</v>
      </c>
      <c r="B2824" s="6" t="s">
        <v>137</v>
      </c>
      <c r="C2824" s="6" t="s">
        <v>5922</v>
      </c>
      <c r="D2824" s="6" t="s">
        <v>37</v>
      </c>
      <c r="E2824" s="6" t="s">
        <v>416</v>
      </c>
      <c r="F2824" s="6" t="s">
        <v>5923</v>
      </c>
      <c r="G2824" s="6" t="s">
        <v>29802</v>
      </c>
    </row>
    <row r="2825">
      <c r="A2825" s="6" t="s">
        <v>29803</v>
      </c>
      <c r="B2825" s="6" t="s">
        <v>137</v>
      </c>
      <c r="C2825" s="6" t="s">
        <v>5922</v>
      </c>
      <c r="D2825" s="6" t="s">
        <v>414</v>
      </c>
      <c r="E2825" s="6" t="s">
        <v>24821</v>
      </c>
      <c r="F2825" s="6" t="s">
        <v>29804</v>
      </c>
      <c r="G2825" s="6" t="s">
        <v>29802</v>
      </c>
    </row>
    <row r="2826">
      <c r="A2826" s="6" t="s">
        <v>29805</v>
      </c>
      <c r="B2826" s="6" t="s">
        <v>137</v>
      </c>
      <c r="C2826" s="6" t="s">
        <v>5925</v>
      </c>
      <c r="D2826" s="6" t="s">
        <v>414</v>
      </c>
      <c r="E2826" s="6" t="s">
        <v>24821</v>
      </c>
      <c r="F2826" s="6" t="s">
        <v>29332</v>
      </c>
      <c r="G2826" s="6" t="s">
        <v>29806</v>
      </c>
    </row>
    <row r="2827">
      <c r="A2827" s="6" t="s">
        <v>29807</v>
      </c>
      <c r="B2827" s="6" t="s">
        <v>137</v>
      </c>
      <c r="C2827" s="6" t="s">
        <v>5927</v>
      </c>
      <c r="D2827" s="6" t="s">
        <v>37</v>
      </c>
      <c r="E2827" s="6" t="s">
        <v>24821</v>
      </c>
      <c r="F2827" s="6" t="s">
        <v>29808</v>
      </c>
      <c r="G2827" s="6" t="s">
        <v>29809</v>
      </c>
    </row>
    <row r="2828">
      <c r="A2828" s="6" t="s">
        <v>29810</v>
      </c>
      <c r="B2828" s="6" t="s">
        <v>137</v>
      </c>
      <c r="C2828" s="6" t="s">
        <v>5927</v>
      </c>
      <c r="D2828" s="6" t="s">
        <v>414</v>
      </c>
      <c r="E2828" s="6" t="s">
        <v>416</v>
      </c>
      <c r="F2828" s="6" t="s">
        <v>5928</v>
      </c>
      <c r="G2828" s="6" t="s">
        <v>29809</v>
      </c>
    </row>
    <row r="2829">
      <c r="A2829" s="6" t="s">
        <v>29811</v>
      </c>
      <c r="B2829" s="6" t="s">
        <v>137</v>
      </c>
      <c r="C2829" s="6" t="s">
        <v>5930</v>
      </c>
      <c r="D2829" s="6" t="s">
        <v>37</v>
      </c>
      <c r="E2829" s="6" t="s">
        <v>416</v>
      </c>
      <c r="F2829" s="6" t="s">
        <v>5931</v>
      </c>
      <c r="G2829" s="6" t="s">
        <v>29812</v>
      </c>
    </row>
    <row r="2830">
      <c r="A2830" s="6" t="s">
        <v>29813</v>
      </c>
      <c r="B2830" s="6" t="s">
        <v>137</v>
      </c>
      <c r="C2830" s="6" t="s">
        <v>5930</v>
      </c>
      <c r="D2830" s="6" t="s">
        <v>414</v>
      </c>
      <c r="E2830" s="6" t="s">
        <v>24821</v>
      </c>
      <c r="F2830" s="6" t="s">
        <v>5931</v>
      </c>
      <c r="G2830" s="6" t="s">
        <v>29812</v>
      </c>
    </row>
    <row r="2831">
      <c r="A2831" s="6" t="s">
        <v>29814</v>
      </c>
      <c r="B2831" s="6" t="s">
        <v>137</v>
      </c>
      <c r="C2831" s="6" t="s">
        <v>5933</v>
      </c>
      <c r="D2831" s="6" t="s">
        <v>414</v>
      </c>
      <c r="E2831" s="6" t="s">
        <v>24821</v>
      </c>
      <c r="F2831" s="6" t="s">
        <v>29332</v>
      </c>
      <c r="G2831" s="6" t="s">
        <v>29815</v>
      </c>
    </row>
    <row r="2832">
      <c r="A2832" s="6" t="s">
        <v>29816</v>
      </c>
      <c r="B2832" s="6" t="s">
        <v>137</v>
      </c>
      <c r="C2832" s="6" t="s">
        <v>5935</v>
      </c>
      <c r="D2832" s="6" t="s">
        <v>37</v>
      </c>
      <c r="E2832" s="6" t="s">
        <v>24821</v>
      </c>
      <c r="F2832" s="6" t="s">
        <v>29817</v>
      </c>
      <c r="G2832" s="6" t="s">
        <v>29818</v>
      </c>
    </row>
    <row r="2833">
      <c r="A2833" s="6" t="s">
        <v>29819</v>
      </c>
      <c r="B2833" s="6" t="s">
        <v>137</v>
      </c>
      <c r="C2833" s="6" t="s">
        <v>5935</v>
      </c>
      <c r="D2833" s="6" t="s">
        <v>414</v>
      </c>
      <c r="E2833" s="6" t="s">
        <v>416</v>
      </c>
      <c r="F2833" s="6" t="s">
        <v>5936</v>
      </c>
      <c r="G2833" s="6" t="s">
        <v>29818</v>
      </c>
    </row>
    <row r="2834">
      <c r="A2834" s="6" t="s">
        <v>29820</v>
      </c>
      <c r="B2834" s="6" t="s">
        <v>137</v>
      </c>
      <c r="C2834" s="6" t="s">
        <v>5945</v>
      </c>
      <c r="D2834" s="6" t="s">
        <v>37</v>
      </c>
      <c r="E2834" s="6" t="s">
        <v>416</v>
      </c>
      <c r="F2834" s="6" t="s">
        <v>5946</v>
      </c>
      <c r="G2834" s="6" t="s">
        <v>29821</v>
      </c>
    </row>
    <row r="2835">
      <c r="A2835" s="6" t="s">
        <v>29822</v>
      </c>
      <c r="B2835" s="6" t="s">
        <v>137</v>
      </c>
      <c r="C2835" s="6" t="s">
        <v>5945</v>
      </c>
      <c r="D2835" s="6" t="s">
        <v>414</v>
      </c>
      <c r="E2835" s="6" t="s">
        <v>24821</v>
      </c>
      <c r="F2835" s="6" t="s">
        <v>5946</v>
      </c>
      <c r="G2835" s="6" t="s">
        <v>29821</v>
      </c>
    </row>
    <row r="2836">
      <c r="A2836" s="6" t="s">
        <v>29823</v>
      </c>
      <c r="B2836" s="6" t="s">
        <v>137</v>
      </c>
      <c r="C2836" s="6" t="s">
        <v>5948</v>
      </c>
      <c r="D2836" s="6" t="s">
        <v>414</v>
      </c>
      <c r="E2836" s="6" t="s">
        <v>24821</v>
      </c>
      <c r="F2836" s="6" t="s">
        <v>29378</v>
      </c>
      <c r="G2836" s="6" t="s">
        <v>29824</v>
      </c>
    </row>
    <row r="2837">
      <c r="A2837" s="6" t="s">
        <v>29825</v>
      </c>
      <c r="B2837" s="6" t="s">
        <v>137</v>
      </c>
      <c r="C2837" s="6" t="s">
        <v>5950</v>
      </c>
      <c r="D2837" s="6" t="s">
        <v>37</v>
      </c>
      <c r="E2837" s="6" t="s">
        <v>24821</v>
      </c>
      <c r="F2837" s="6" t="s">
        <v>29826</v>
      </c>
      <c r="G2837" s="6" t="s">
        <v>29827</v>
      </c>
    </row>
    <row r="2838">
      <c r="A2838" s="6" t="s">
        <v>29828</v>
      </c>
      <c r="B2838" s="6" t="s">
        <v>137</v>
      </c>
      <c r="C2838" s="6" t="s">
        <v>5950</v>
      </c>
      <c r="D2838" s="6" t="s">
        <v>414</v>
      </c>
      <c r="E2838" s="6" t="s">
        <v>416</v>
      </c>
      <c r="F2838" s="6" t="s">
        <v>5951</v>
      </c>
      <c r="G2838" s="6" t="s">
        <v>29827</v>
      </c>
    </row>
    <row r="2839">
      <c r="A2839" s="6" t="s">
        <v>29829</v>
      </c>
      <c r="B2839" s="6" t="s">
        <v>137</v>
      </c>
      <c r="C2839" s="6" t="s">
        <v>5953</v>
      </c>
      <c r="D2839" s="6" t="s">
        <v>37</v>
      </c>
      <c r="E2839" s="6" t="s">
        <v>416</v>
      </c>
      <c r="F2839" s="6" t="s">
        <v>5954</v>
      </c>
      <c r="G2839" s="6" t="s">
        <v>29830</v>
      </c>
    </row>
    <row r="2840">
      <c r="A2840" s="6" t="s">
        <v>29831</v>
      </c>
      <c r="B2840" s="6" t="s">
        <v>137</v>
      </c>
      <c r="C2840" s="6" t="s">
        <v>5953</v>
      </c>
      <c r="D2840" s="6" t="s">
        <v>414</v>
      </c>
      <c r="E2840" s="6" t="s">
        <v>24821</v>
      </c>
      <c r="F2840" s="6" t="s">
        <v>29832</v>
      </c>
      <c r="G2840" s="6" t="s">
        <v>29830</v>
      </c>
    </row>
    <row r="2841">
      <c r="A2841" s="6" t="s">
        <v>29833</v>
      </c>
      <c r="B2841" s="6" t="s">
        <v>137</v>
      </c>
      <c r="C2841" s="6" t="s">
        <v>5956</v>
      </c>
      <c r="D2841" s="6" t="s">
        <v>414</v>
      </c>
      <c r="E2841" s="6" t="s">
        <v>24821</v>
      </c>
      <c r="F2841" s="6" t="s">
        <v>29378</v>
      </c>
      <c r="G2841" s="6" t="s">
        <v>29834</v>
      </c>
    </row>
    <row r="2842">
      <c r="A2842" s="6" t="s">
        <v>29835</v>
      </c>
      <c r="B2842" s="6" t="s">
        <v>137</v>
      </c>
      <c r="C2842" s="6" t="s">
        <v>5958</v>
      </c>
      <c r="D2842" s="6" t="s">
        <v>37</v>
      </c>
      <c r="E2842" s="6" t="s">
        <v>24821</v>
      </c>
      <c r="F2842" s="6" t="s">
        <v>29836</v>
      </c>
      <c r="G2842" s="6" t="s">
        <v>29837</v>
      </c>
    </row>
    <row r="2843">
      <c r="A2843" s="6" t="s">
        <v>29838</v>
      </c>
      <c r="B2843" s="6" t="s">
        <v>137</v>
      </c>
      <c r="C2843" s="6" t="s">
        <v>5958</v>
      </c>
      <c r="D2843" s="6" t="s">
        <v>414</v>
      </c>
      <c r="E2843" s="6" t="s">
        <v>416</v>
      </c>
      <c r="F2843" s="6" t="s">
        <v>5959</v>
      </c>
      <c r="G2843" s="6" t="s">
        <v>29837</v>
      </c>
    </row>
    <row r="2844">
      <c r="A2844" s="6" t="s">
        <v>29839</v>
      </c>
      <c r="B2844" s="6" t="s">
        <v>137</v>
      </c>
      <c r="C2844" s="6" t="s">
        <v>5968</v>
      </c>
      <c r="D2844" s="6" t="s">
        <v>37</v>
      </c>
      <c r="E2844" s="6" t="s">
        <v>416</v>
      </c>
      <c r="F2844" s="6" t="s">
        <v>5969</v>
      </c>
      <c r="G2844" s="6" t="s">
        <v>29840</v>
      </c>
    </row>
    <row r="2845">
      <c r="A2845" s="6" t="s">
        <v>29841</v>
      </c>
      <c r="B2845" s="6" t="s">
        <v>137</v>
      </c>
      <c r="C2845" s="6" t="s">
        <v>5968</v>
      </c>
      <c r="D2845" s="6" t="s">
        <v>414</v>
      </c>
      <c r="E2845" s="6" t="s">
        <v>24821</v>
      </c>
      <c r="F2845" s="6" t="s">
        <v>5969</v>
      </c>
      <c r="G2845" s="6" t="s">
        <v>29840</v>
      </c>
    </row>
    <row r="2846">
      <c r="A2846" s="6" t="s">
        <v>29842</v>
      </c>
      <c r="B2846" s="6" t="s">
        <v>137</v>
      </c>
      <c r="C2846" s="6" t="s">
        <v>5971</v>
      </c>
      <c r="D2846" s="6" t="s">
        <v>414</v>
      </c>
      <c r="E2846" s="6" t="s">
        <v>24821</v>
      </c>
      <c r="F2846" s="6" t="s">
        <v>29479</v>
      </c>
      <c r="G2846" s="6" t="s">
        <v>29843</v>
      </c>
    </row>
    <row r="2847">
      <c r="A2847" s="6" t="s">
        <v>29844</v>
      </c>
      <c r="B2847" s="6" t="s">
        <v>137</v>
      </c>
      <c r="C2847" s="6" t="s">
        <v>5973</v>
      </c>
      <c r="D2847" s="6" t="s">
        <v>37</v>
      </c>
      <c r="E2847" s="6" t="s">
        <v>24821</v>
      </c>
      <c r="F2847" s="6" t="s">
        <v>29845</v>
      </c>
      <c r="G2847" s="6" t="s">
        <v>29846</v>
      </c>
    </row>
    <row r="2848">
      <c r="A2848" s="6" t="s">
        <v>29847</v>
      </c>
      <c r="B2848" s="6" t="s">
        <v>137</v>
      </c>
      <c r="C2848" s="6" t="s">
        <v>5973</v>
      </c>
      <c r="D2848" s="6" t="s">
        <v>414</v>
      </c>
      <c r="E2848" s="6" t="s">
        <v>416</v>
      </c>
      <c r="F2848" s="6" t="s">
        <v>5974</v>
      </c>
      <c r="G2848" s="6" t="s">
        <v>29846</v>
      </c>
    </row>
    <row r="2849">
      <c r="A2849" s="6" t="s">
        <v>29848</v>
      </c>
      <c r="B2849" s="6" t="s">
        <v>137</v>
      </c>
      <c r="C2849" s="6" t="s">
        <v>5976</v>
      </c>
      <c r="D2849" s="6" t="s">
        <v>37</v>
      </c>
      <c r="E2849" s="6" t="s">
        <v>416</v>
      </c>
      <c r="F2849" s="6" t="s">
        <v>5977</v>
      </c>
      <c r="G2849" s="6" t="s">
        <v>29849</v>
      </c>
    </row>
    <row r="2850">
      <c r="A2850" s="6" t="s">
        <v>29850</v>
      </c>
      <c r="B2850" s="6" t="s">
        <v>137</v>
      </c>
      <c r="C2850" s="6" t="s">
        <v>5976</v>
      </c>
      <c r="D2850" s="6" t="s">
        <v>414</v>
      </c>
      <c r="E2850" s="6" t="s">
        <v>24821</v>
      </c>
      <c r="F2850" s="6" t="s">
        <v>5977</v>
      </c>
      <c r="G2850" s="6" t="s">
        <v>29849</v>
      </c>
    </row>
    <row r="2851">
      <c r="A2851" s="6" t="s">
        <v>29851</v>
      </c>
      <c r="B2851" s="6" t="s">
        <v>137</v>
      </c>
      <c r="C2851" s="6" t="s">
        <v>5979</v>
      </c>
      <c r="D2851" s="6" t="s">
        <v>414</v>
      </c>
      <c r="E2851" s="6" t="s">
        <v>24821</v>
      </c>
      <c r="F2851" s="6" t="s">
        <v>29479</v>
      </c>
      <c r="G2851" s="6" t="s">
        <v>5980</v>
      </c>
    </row>
    <row r="2852">
      <c r="A2852" s="6" t="s">
        <v>29852</v>
      </c>
      <c r="B2852" s="6" t="s">
        <v>137</v>
      </c>
      <c r="C2852" s="6" t="s">
        <v>5981</v>
      </c>
      <c r="D2852" s="6" t="s">
        <v>37</v>
      </c>
      <c r="E2852" s="6" t="s">
        <v>24821</v>
      </c>
      <c r="F2852" s="6" t="s">
        <v>29853</v>
      </c>
      <c r="G2852" s="6" t="s">
        <v>29854</v>
      </c>
    </row>
    <row r="2853">
      <c r="A2853" s="6" t="s">
        <v>29855</v>
      </c>
      <c r="B2853" s="6" t="s">
        <v>137</v>
      </c>
      <c r="C2853" s="6" t="s">
        <v>5981</v>
      </c>
      <c r="D2853" s="6" t="s">
        <v>414</v>
      </c>
      <c r="E2853" s="6" t="s">
        <v>416</v>
      </c>
      <c r="F2853" s="6" t="s">
        <v>5982</v>
      </c>
      <c r="G2853" s="6" t="s">
        <v>29854</v>
      </c>
    </row>
    <row r="2854">
      <c r="A2854" s="6" t="s">
        <v>29856</v>
      </c>
      <c r="B2854" s="6" t="s">
        <v>140</v>
      </c>
      <c r="C2854" s="6" t="s">
        <v>5990</v>
      </c>
      <c r="D2854" s="6" t="s">
        <v>1011</v>
      </c>
      <c r="E2854" s="6" t="s">
        <v>24821</v>
      </c>
      <c r="F2854" s="6" t="s">
        <v>24822</v>
      </c>
      <c r="G2854" s="6" t="s">
        <v>29857</v>
      </c>
    </row>
    <row r="2855">
      <c r="A2855" s="6" t="s">
        <v>29858</v>
      </c>
      <c r="B2855" s="6" t="s">
        <v>140</v>
      </c>
      <c r="C2855" s="6" t="s">
        <v>5992</v>
      </c>
      <c r="D2855" s="6" t="s">
        <v>1011</v>
      </c>
      <c r="E2855" s="6" t="s">
        <v>416</v>
      </c>
      <c r="F2855" s="6" t="s">
        <v>1008</v>
      </c>
      <c r="G2855" s="6" t="s">
        <v>29859</v>
      </c>
    </row>
    <row r="2856">
      <c r="A2856" s="6" t="s">
        <v>29860</v>
      </c>
      <c r="B2856" s="6" t="s">
        <v>140</v>
      </c>
      <c r="C2856" s="6" t="s">
        <v>5994</v>
      </c>
      <c r="D2856" s="6" t="s">
        <v>37</v>
      </c>
      <c r="E2856" s="6" t="s">
        <v>24821</v>
      </c>
      <c r="F2856" s="6" t="s">
        <v>1012</v>
      </c>
      <c r="G2856" s="6" t="s">
        <v>29861</v>
      </c>
    </row>
    <row r="2857">
      <c r="A2857" s="6" t="s">
        <v>29862</v>
      </c>
      <c r="B2857" s="6" t="s">
        <v>140</v>
      </c>
      <c r="C2857" s="6" t="s">
        <v>5994</v>
      </c>
      <c r="D2857" s="6" t="s">
        <v>1011</v>
      </c>
      <c r="E2857" s="6" t="s">
        <v>416</v>
      </c>
      <c r="F2857" s="6" t="s">
        <v>1012</v>
      </c>
      <c r="G2857" s="6" t="s">
        <v>29861</v>
      </c>
    </row>
    <row r="2858">
      <c r="A2858" s="6" t="s">
        <v>29863</v>
      </c>
      <c r="B2858" s="6" t="s">
        <v>140</v>
      </c>
      <c r="C2858" s="6" t="s">
        <v>5996</v>
      </c>
      <c r="D2858" s="6" t="s">
        <v>37</v>
      </c>
      <c r="E2858" s="6" t="s">
        <v>416</v>
      </c>
      <c r="F2858" s="6" t="s">
        <v>5997</v>
      </c>
      <c r="G2858" s="6" t="s">
        <v>29864</v>
      </c>
    </row>
    <row r="2859">
      <c r="A2859" s="6" t="s">
        <v>29865</v>
      </c>
      <c r="B2859" s="6" t="s">
        <v>140</v>
      </c>
      <c r="C2859" s="6" t="s">
        <v>5996</v>
      </c>
      <c r="D2859" s="6" t="s">
        <v>1011</v>
      </c>
      <c r="E2859" s="6" t="s">
        <v>24821</v>
      </c>
      <c r="F2859" s="6" t="s">
        <v>5997</v>
      </c>
      <c r="G2859" s="6" t="s">
        <v>29864</v>
      </c>
    </row>
    <row r="2860">
      <c r="A2860" s="6" t="s">
        <v>29866</v>
      </c>
      <c r="B2860" s="6" t="s">
        <v>140</v>
      </c>
      <c r="C2860" s="6" t="s">
        <v>5999</v>
      </c>
      <c r="D2860" s="6" t="s">
        <v>1011</v>
      </c>
      <c r="E2860" s="6" t="s">
        <v>24821</v>
      </c>
      <c r="F2860" s="6" t="s">
        <v>24822</v>
      </c>
      <c r="G2860" s="6" t="s">
        <v>29867</v>
      </c>
    </row>
    <row r="2861">
      <c r="A2861" s="6" t="s">
        <v>29868</v>
      </c>
      <c r="B2861" s="6" t="s">
        <v>140</v>
      </c>
      <c r="C2861" s="6" t="s">
        <v>6001</v>
      </c>
      <c r="D2861" s="6" t="s">
        <v>1011</v>
      </c>
      <c r="E2861" s="6" t="s">
        <v>416</v>
      </c>
      <c r="F2861" s="6" t="s">
        <v>1008</v>
      </c>
      <c r="G2861" s="6" t="s">
        <v>29869</v>
      </c>
    </row>
    <row r="2862">
      <c r="A2862" s="6" t="s">
        <v>29870</v>
      </c>
      <c r="B2862" s="6" t="s">
        <v>140</v>
      </c>
      <c r="C2862" s="6" t="s">
        <v>6003</v>
      </c>
      <c r="D2862" s="6" t="s">
        <v>37</v>
      </c>
      <c r="E2862" s="6" t="s">
        <v>24821</v>
      </c>
      <c r="F2862" s="6" t="s">
        <v>6004</v>
      </c>
      <c r="G2862" s="6" t="s">
        <v>29871</v>
      </c>
    </row>
    <row r="2863">
      <c r="A2863" s="6" t="s">
        <v>29872</v>
      </c>
      <c r="B2863" s="6" t="s">
        <v>140</v>
      </c>
      <c r="C2863" s="6" t="s">
        <v>6003</v>
      </c>
      <c r="D2863" s="6" t="s">
        <v>1011</v>
      </c>
      <c r="E2863" s="6" t="s">
        <v>416</v>
      </c>
      <c r="F2863" s="6" t="s">
        <v>6004</v>
      </c>
      <c r="G2863" s="6" t="s">
        <v>29871</v>
      </c>
    </row>
    <row r="2864">
      <c r="A2864" s="6" t="s">
        <v>29873</v>
      </c>
      <c r="B2864" s="6" t="s">
        <v>140</v>
      </c>
      <c r="C2864" s="6" t="s">
        <v>6006</v>
      </c>
      <c r="D2864" s="6" t="s">
        <v>37</v>
      </c>
      <c r="E2864" s="6" t="s">
        <v>416</v>
      </c>
      <c r="F2864" s="6" t="s">
        <v>6007</v>
      </c>
      <c r="G2864" s="6" t="s">
        <v>29874</v>
      </c>
    </row>
    <row r="2865">
      <c r="A2865" s="6" t="s">
        <v>29875</v>
      </c>
      <c r="B2865" s="6" t="s">
        <v>140</v>
      </c>
      <c r="C2865" s="6" t="s">
        <v>6006</v>
      </c>
      <c r="D2865" s="6" t="s">
        <v>1011</v>
      </c>
      <c r="E2865" s="6" t="s">
        <v>24821</v>
      </c>
      <c r="F2865" s="6" t="s">
        <v>6007</v>
      </c>
      <c r="G2865" s="6" t="s">
        <v>29874</v>
      </c>
    </row>
    <row r="2866">
      <c r="A2866" s="6" t="s">
        <v>29876</v>
      </c>
      <c r="B2866" s="6" t="s">
        <v>140</v>
      </c>
      <c r="C2866" s="6" t="s">
        <v>6009</v>
      </c>
      <c r="D2866" s="6" t="s">
        <v>1011</v>
      </c>
      <c r="E2866" s="6" t="s">
        <v>24821</v>
      </c>
      <c r="F2866" s="6" t="s">
        <v>24822</v>
      </c>
      <c r="G2866" s="6" t="s">
        <v>29877</v>
      </c>
    </row>
    <row r="2867">
      <c r="A2867" s="6" t="s">
        <v>29878</v>
      </c>
      <c r="B2867" s="6" t="s">
        <v>140</v>
      </c>
      <c r="C2867" s="6" t="s">
        <v>6011</v>
      </c>
      <c r="D2867" s="6" t="s">
        <v>1011</v>
      </c>
      <c r="E2867" s="6" t="s">
        <v>416</v>
      </c>
      <c r="F2867" s="6" t="s">
        <v>1008</v>
      </c>
      <c r="G2867" s="6" t="s">
        <v>29879</v>
      </c>
    </row>
    <row r="2868">
      <c r="A2868" s="6" t="s">
        <v>29880</v>
      </c>
      <c r="B2868" s="6" t="s">
        <v>140</v>
      </c>
      <c r="C2868" s="6" t="s">
        <v>6013</v>
      </c>
      <c r="D2868" s="6" t="s">
        <v>37</v>
      </c>
      <c r="E2868" s="6" t="s">
        <v>24821</v>
      </c>
      <c r="F2868" s="6" t="s">
        <v>6014</v>
      </c>
      <c r="G2868" s="6" t="s">
        <v>29881</v>
      </c>
    </row>
    <row r="2869">
      <c r="A2869" s="6" t="s">
        <v>29882</v>
      </c>
      <c r="B2869" s="6" t="s">
        <v>140</v>
      </c>
      <c r="C2869" s="6" t="s">
        <v>6013</v>
      </c>
      <c r="D2869" s="6" t="s">
        <v>1011</v>
      </c>
      <c r="E2869" s="6" t="s">
        <v>416</v>
      </c>
      <c r="F2869" s="6" t="s">
        <v>6014</v>
      </c>
      <c r="G2869" s="6" t="s">
        <v>29883</v>
      </c>
    </row>
    <row r="2870">
      <c r="A2870" s="6" t="s">
        <v>29884</v>
      </c>
      <c r="B2870" s="6" t="s">
        <v>140</v>
      </c>
      <c r="C2870" s="6" t="s">
        <v>6016</v>
      </c>
      <c r="D2870" s="6" t="s">
        <v>37</v>
      </c>
      <c r="E2870" s="6" t="s">
        <v>416</v>
      </c>
      <c r="F2870" s="6" t="s">
        <v>6017</v>
      </c>
      <c r="G2870" s="6" t="s">
        <v>29885</v>
      </c>
    </row>
    <row r="2871">
      <c r="A2871" s="6" t="s">
        <v>29886</v>
      </c>
      <c r="B2871" s="6" t="s">
        <v>140</v>
      </c>
      <c r="C2871" s="6" t="s">
        <v>6016</v>
      </c>
      <c r="D2871" s="6" t="s">
        <v>1011</v>
      </c>
      <c r="E2871" s="6" t="s">
        <v>24821</v>
      </c>
      <c r="F2871" s="6" t="s">
        <v>6017</v>
      </c>
      <c r="G2871" s="6" t="s">
        <v>29885</v>
      </c>
    </row>
    <row r="2872">
      <c r="A2872" s="6" t="s">
        <v>29887</v>
      </c>
      <c r="B2872" s="6" t="s">
        <v>140</v>
      </c>
      <c r="C2872" s="6" t="s">
        <v>6019</v>
      </c>
      <c r="D2872" s="6" t="s">
        <v>1011</v>
      </c>
      <c r="E2872" s="6" t="s">
        <v>24821</v>
      </c>
      <c r="F2872" s="6" t="s">
        <v>24822</v>
      </c>
      <c r="G2872" s="6" t="s">
        <v>29888</v>
      </c>
    </row>
    <row r="2873">
      <c r="A2873" s="6" t="s">
        <v>29889</v>
      </c>
      <c r="B2873" s="6" t="s">
        <v>140</v>
      </c>
      <c r="C2873" s="6" t="s">
        <v>6021</v>
      </c>
      <c r="D2873" s="6" t="s">
        <v>1011</v>
      </c>
      <c r="E2873" s="6" t="s">
        <v>416</v>
      </c>
      <c r="F2873" s="6" t="s">
        <v>1040</v>
      </c>
      <c r="G2873" s="6" t="s">
        <v>29890</v>
      </c>
    </row>
    <row r="2874">
      <c r="A2874" s="6" t="s">
        <v>29891</v>
      </c>
      <c r="B2874" s="6" t="s">
        <v>140</v>
      </c>
      <c r="C2874" s="6" t="s">
        <v>6025</v>
      </c>
      <c r="D2874" s="6" t="s">
        <v>1011</v>
      </c>
      <c r="E2874" s="6" t="s">
        <v>416</v>
      </c>
      <c r="F2874" s="6" t="s">
        <v>1046</v>
      </c>
      <c r="G2874" s="6" t="s">
        <v>29892</v>
      </c>
    </row>
    <row r="2875">
      <c r="A2875" s="6" t="s">
        <v>29893</v>
      </c>
      <c r="B2875" s="6" t="s">
        <v>140</v>
      </c>
      <c r="C2875" s="6" t="s">
        <v>6029</v>
      </c>
      <c r="D2875" s="6" t="s">
        <v>37</v>
      </c>
      <c r="E2875" s="6" t="s">
        <v>24821</v>
      </c>
      <c r="F2875" s="6" t="s">
        <v>6030</v>
      </c>
      <c r="G2875" s="6" t="s">
        <v>29894</v>
      </c>
    </row>
    <row r="2876">
      <c r="A2876" s="6" t="s">
        <v>29895</v>
      </c>
      <c r="B2876" s="6" t="s">
        <v>140</v>
      </c>
      <c r="C2876" s="6" t="s">
        <v>6029</v>
      </c>
      <c r="D2876" s="6" t="s">
        <v>1011</v>
      </c>
      <c r="E2876" s="6" t="s">
        <v>416</v>
      </c>
      <c r="F2876" s="6" t="s">
        <v>6030</v>
      </c>
      <c r="G2876" s="6" t="s">
        <v>29894</v>
      </c>
    </row>
    <row r="2877">
      <c r="A2877" s="6" t="s">
        <v>29896</v>
      </c>
      <c r="B2877" s="6" t="s">
        <v>140</v>
      </c>
      <c r="C2877" s="6" t="s">
        <v>6035</v>
      </c>
      <c r="D2877" s="6" t="s">
        <v>37</v>
      </c>
      <c r="E2877" s="6" t="s">
        <v>416</v>
      </c>
      <c r="F2877" s="6" t="s">
        <v>6036</v>
      </c>
      <c r="G2877" s="6" t="s">
        <v>29897</v>
      </c>
    </row>
    <row r="2878">
      <c r="A2878" s="6" t="s">
        <v>29898</v>
      </c>
      <c r="B2878" s="6" t="s">
        <v>140</v>
      </c>
      <c r="C2878" s="6" t="s">
        <v>6035</v>
      </c>
      <c r="D2878" s="6" t="s">
        <v>1011</v>
      </c>
      <c r="E2878" s="6" t="s">
        <v>24821</v>
      </c>
      <c r="F2878" s="6" t="s">
        <v>6036</v>
      </c>
      <c r="G2878" s="6" t="s">
        <v>29899</v>
      </c>
    </row>
    <row r="2879">
      <c r="A2879" s="6" t="s">
        <v>29900</v>
      </c>
      <c r="B2879" s="6" t="s">
        <v>140</v>
      </c>
      <c r="C2879" s="6" t="s">
        <v>6038</v>
      </c>
      <c r="D2879" s="6" t="s">
        <v>1011</v>
      </c>
      <c r="E2879" s="6" t="s">
        <v>24821</v>
      </c>
      <c r="F2879" s="6" t="s">
        <v>25442</v>
      </c>
      <c r="G2879" s="6" t="s">
        <v>29901</v>
      </c>
    </row>
    <row r="2880">
      <c r="A2880" s="6" t="s">
        <v>29902</v>
      </c>
      <c r="B2880" s="6" t="s">
        <v>140</v>
      </c>
      <c r="C2880" s="6" t="s">
        <v>6040</v>
      </c>
      <c r="D2880" s="6" t="s">
        <v>1011</v>
      </c>
      <c r="E2880" s="6" t="s">
        <v>416</v>
      </c>
      <c r="F2880" s="6" t="s">
        <v>1008</v>
      </c>
      <c r="G2880" s="6" t="s">
        <v>29903</v>
      </c>
    </row>
    <row r="2881">
      <c r="A2881" s="6" t="s">
        <v>29904</v>
      </c>
      <c r="B2881" s="6" t="s">
        <v>140</v>
      </c>
      <c r="C2881" s="6" t="s">
        <v>6042</v>
      </c>
      <c r="D2881" s="6" t="s">
        <v>37</v>
      </c>
      <c r="E2881" s="6" t="s">
        <v>24821</v>
      </c>
      <c r="F2881" s="6" t="s">
        <v>6043</v>
      </c>
      <c r="G2881" s="6" t="s">
        <v>29905</v>
      </c>
    </row>
    <row r="2882">
      <c r="A2882" s="6" t="s">
        <v>29906</v>
      </c>
      <c r="B2882" s="6" t="s">
        <v>140</v>
      </c>
      <c r="C2882" s="6" t="s">
        <v>6042</v>
      </c>
      <c r="D2882" s="6" t="s">
        <v>1011</v>
      </c>
      <c r="E2882" s="6" t="s">
        <v>416</v>
      </c>
      <c r="F2882" s="6" t="s">
        <v>6043</v>
      </c>
      <c r="G2882" s="6" t="s">
        <v>29905</v>
      </c>
    </row>
    <row r="2883">
      <c r="A2883" s="6" t="s">
        <v>29907</v>
      </c>
      <c r="B2883" s="6" t="s">
        <v>140</v>
      </c>
      <c r="C2883" s="6" t="s">
        <v>6045</v>
      </c>
      <c r="D2883" s="6" t="s">
        <v>37</v>
      </c>
      <c r="E2883" s="6" t="s">
        <v>416</v>
      </c>
      <c r="F2883" s="6" t="s">
        <v>6046</v>
      </c>
      <c r="G2883" s="6" t="s">
        <v>29908</v>
      </c>
    </row>
    <row r="2884">
      <c r="A2884" s="6" t="s">
        <v>29909</v>
      </c>
      <c r="B2884" s="6" t="s">
        <v>140</v>
      </c>
      <c r="C2884" s="6" t="s">
        <v>6045</v>
      </c>
      <c r="D2884" s="6" t="s">
        <v>1011</v>
      </c>
      <c r="E2884" s="6" t="s">
        <v>24821</v>
      </c>
      <c r="F2884" s="6" t="s">
        <v>6046</v>
      </c>
      <c r="G2884" s="6" t="s">
        <v>29908</v>
      </c>
    </row>
    <row r="2885">
      <c r="A2885" s="6" t="s">
        <v>29910</v>
      </c>
      <c r="B2885" s="6" t="s">
        <v>140</v>
      </c>
      <c r="C2885" s="6" t="s">
        <v>6048</v>
      </c>
      <c r="D2885" s="6" t="s">
        <v>1011</v>
      </c>
      <c r="E2885" s="6" t="s">
        <v>24821</v>
      </c>
      <c r="F2885" s="6" t="s">
        <v>25442</v>
      </c>
      <c r="G2885" s="6" t="s">
        <v>29911</v>
      </c>
    </row>
    <row r="2886">
      <c r="A2886" s="6" t="s">
        <v>29912</v>
      </c>
      <c r="B2886" s="6" t="s">
        <v>140</v>
      </c>
      <c r="C2886" s="6" t="s">
        <v>6050</v>
      </c>
      <c r="D2886" s="6" t="s">
        <v>1011</v>
      </c>
      <c r="E2886" s="6" t="s">
        <v>416</v>
      </c>
      <c r="F2886" s="6" t="s">
        <v>1008</v>
      </c>
      <c r="G2886" s="6" t="s">
        <v>29913</v>
      </c>
    </row>
    <row r="2887">
      <c r="A2887" s="6" t="s">
        <v>29914</v>
      </c>
      <c r="B2887" s="6" t="s">
        <v>140</v>
      </c>
      <c r="C2887" s="6" t="s">
        <v>6052</v>
      </c>
      <c r="D2887" s="6" t="s">
        <v>37</v>
      </c>
      <c r="E2887" s="6" t="s">
        <v>24821</v>
      </c>
      <c r="F2887" s="6" t="s">
        <v>6053</v>
      </c>
      <c r="G2887" s="6" t="s">
        <v>29915</v>
      </c>
    </row>
    <row r="2888">
      <c r="A2888" s="6" t="s">
        <v>29916</v>
      </c>
      <c r="B2888" s="6" t="s">
        <v>140</v>
      </c>
      <c r="C2888" s="6" t="s">
        <v>6052</v>
      </c>
      <c r="D2888" s="6" t="s">
        <v>1011</v>
      </c>
      <c r="E2888" s="6" t="s">
        <v>416</v>
      </c>
      <c r="F2888" s="6" t="s">
        <v>6053</v>
      </c>
      <c r="G2888" s="6" t="s">
        <v>29915</v>
      </c>
    </row>
    <row r="2889">
      <c r="A2889" s="6" t="s">
        <v>29917</v>
      </c>
      <c r="B2889" s="6" t="s">
        <v>140</v>
      </c>
      <c r="C2889" s="6" t="s">
        <v>6055</v>
      </c>
      <c r="D2889" s="6" t="s">
        <v>37</v>
      </c>
      <c r="E2889" s="6" t="s">
        <v>416</v>
      </c>
      <c r="F2889" s="6" t="s">
        <v>6056</v>
      </c>
      <c r="G2889" s="6" t="s">
        <v>29918</v>
      </c>
    </row>
    <row r="2890">
      <c r="A2890" s="6" t="s">
        <v>29919</v>
      </c>
      <c r="B2890" s="6" t="s">
        <v>140</v>
      </c>
      <c r="C2890" s="6" t="s">
        <v>6055</v>
      </c>
      <c r="D2890" s="6" t="s">
        <v>1011</v>
      </c>
      <c r="E2890" s="6" t="s">
        <v>24821</v>
      </c>
      <c r="F2890" s="6" t="s">
        <v>6056</v>
      </c>
      <c r="G2890" s="6" t="s">
        <v>29918</v>
      </c>
    </row>
    <row r="2891">
      <c r="A2891" s="6" t="s">
        <v>29920</v>
      </c>
      <c r="B2891" s="6" t="s">
        <v>140</v>
      </c>
      <c r="C2891" s="6" t="s">
        <v>6058</v>
      </c>
      <c r="D2891" s="6" t="s">
        <v>1011</v>
      </c>
      <c r="E2891" s="6" t="s">
        <v>24821</v>
      </c>
      <c r="F2891" s="6" t="s">
        <v>25442</v>
      </c>
      <c r="G2891" s="6" t="s">
        <v>29921</v>
      </c>
    </row>
    <row r="2892">
      <c r="A2892" s="6" t="s">
        <v>29922</v>
      </c>
      <c r="B2892" s="6" t="s">
        <v>140</v>
      </c>
      <c r="C2892" s="6" t="s">
        <v>6060</v>
      </c>
      <c r="D2892" s="6" t="s">
        <v>1011</v>
      </c>
      <c r="E2892" s="6" t="s">
        <v>416</v>
      </c>
      <c r="F2892" s="6" t="s">
        <v>1040</v>
      </c>
      <c r="G2892" s="6" t="s">
        <v>29923</v>
      </c>
    </row>
    <row r="2893">
      <c r="A2893" s="6" t="s">
        <v>29924</v>
      </c>
      <c r="B2893" s="6" t="s">
        <v>140</v>
      </c>
      <c r="C2893" s="6" t="s">
        <v>6064</v>
      </c>
      <c r="D2893" s="6" t="s">
        <v>1011</v>
      </c>
      <c r="E2893" s="6" t="s">
        <v>416</v>
      </c>
      <c r="F2893" s="6" t="s">
        <v>6065</v>
      </c>
      <c r="G2893" s="6" t="s">
        <v>29925</v>
      </c>
    </row>
    <row r="2894">
      <c r="A2894" s="6" t="s">
        <v>29926</v>
      </c>
      <c r="B2894" s="6" t="s">
        <v>140</v>
      </c>
      <c r="C2894" s="6" t="s">
        <v>6069</v>
      </c>
      <c r="D2894" s="6" t="s">
        <v>37</v>
      </c>
      <c r="E2894" s="6" t="s">
        <v>24821</v>
      </c>
      <c r="F2894" s="6" t="s">
        <v>6070</v>
      </c>
      <c r="G2894" s="6" t="s">
        <v>29927</v>
      </c>
    </row>
    <row r="2895">
      <c r="A2895" s="6" t="s">
        <v>29928</v>
      </c>
      <c r="B2895" s="6" t="s">
        <v>140</v>
      </c>
      <c r="C2895" s="6" t="s">
        <v>6069</v>
      </c>
      <c r="D2895" s="6" t="s">
        <v>1011</v>
      </c>
      <c r="E2895" s="6" t="s">
        <v>416</v>
      </c>
      <c r="F2895" s="6" t="s">
        <v>6070</v>
      </c>
      <c r="G2895" s="6" t="s">
        <v>29927</v>
      </c>
    </row>
    <row r="2896">
      <c r="A2896" s="6" t="s">
        <v>29929</v>
      </c>
      <c r="B2896" s="6" t="s">
        <v>140</v>
      </c>
      <c r="C2896" s="6" t="s">
        <v>6074</v>
      </c>
      <c r="D2896" s="6" t="s">
        <v>37</v>
      </c>
      <c r="E2896" s="6" t="s">
        <v>416</v>
      </c>
      <c r="F2896" s="6" t="s">
        <v>6075</v>
      </c>
      <c r="G2896" s="6" t="s">
        <v>29930</v>
      </c>
    </row>
    <row r="2897">
      <c r="A2897" s="6" t="s">
        <v>29931</v>
      </c>
      <c r="B2897" s="6" t="s">
        <v>140</v>
      </c>
      <c r="C2897" s="6" t="s">
        <v>6074</v>
      </c>
      <c r="D2897" s="6" t="s">
        <v>1011</v>
      </c>
      <c r="E2897" s="6" t="s">
        <v>24821</v>
      </c>
      <c r="F2897" s="6" t="s">
        <v>6075</v>
      </c>
      <c r="G2897" s="6" t="s">
        <v>29930</v>
      </c>
    </row>
    <row r="2898">
      <c r="A2898" s="6" t="s">
        <v>29932</v>
      </c>
      <c r="B2898" s="6" t="s">
        <v>140</v>
      </c>
      <c r="C2898" s="6" t="s">
        <v>6077</v>
      </c>
      <c r="D2898" s="6" t="s">
        <v>1011</v>
      </c>
      <c r="E2898" s="6" t="s">
        <v>24821</v>
      </c>
      <c r="F2898" s="6" t="s">
        <v>29933</v>
      </c>
      <c r="G2898" s="6" t="s">
        <v>29934</v>
      </c>
    </row>
    <row r="2899">
      <c r="A2899" s="6" t="s">
        <v>29935</v>
      </c>
      <c r="B2899" s="6" t="s">
        <v>140</v>
      </c>
      <c r="C2899" s="6" t="s">
        <v>6079</v>
      </c>
      <c r="D2899" s="6" t="s">
        <v>1011</v>
      </c>
      <c r="E2899" s="6" t="s">
        <v>416</v>
      </c>
      <c r="F2899" s="6" t="s">
        <v>1008</v>
      </c>
      <c r="G2899" s="6" t="s">
        <v>29936</v>
      </c>
    </row>
    <row r="2900">
      <c r="A2900" s="6" t="s">
        <v>29937</v>
      </c>
      <c r="B2900" s="6" t="s">
        <v>140</v>
      </c>
      <c r="C2900" s="6" t="s">
        <v>6081</v>
      </c>
      <c r="D2900" s="6" t="s">
        <v>37</v>
      </c>
      <c r="E2900" s="6" t="s">
        <v>24821</v>
      </c>
      <c r="F2900" s="6" t="s">
        <v>6082</v>
      </c>
      <c r="G2900" s="6" t="s">
        <v>29938</v>
      </c>
    </row>
    <row r="2901">
      <c r="A2901" s="6" t="s">
        <v>29939</v>
      </c>
      <c r="B2901" s="6" t="s">
        <v>140</v>
      </c>
      <c r="C2901" s="6" t="s">
        <v>6081</v>
      </c>
      <c r="D2901" s="6" t="s">
        <v>1011</v>
      </c>
      <c r="E2901" s="6" t="s">
        <v>416</v>
      </c>
      <c r="F2901" s="6" t="s">
        <v>6082</v>
      </c>
      <c r="G2901" s="6" t="s">
        <v>29938</v>
      </c>
    </row>
    <row r="2902">
      <c r="A2902" s="6" t="s">
        <v>29940</v>
      </c>
      <c r="B2902" s="6" t="s">
        <v>140</v>
      </c>
      <c r="C2902" s="6" t="s">
        <v>6084</v>
      </c>
      <c r="D2902" s="6" t="s">
        <v>37</v>
      </c>
      <c r="E2902" s="6" t="s">
        <v>416</v>
      </c>
      <c r="F2902" s="6" t="s">
        <v>6085</v>
      </c>
      <c r="G2902" s="6" t="s">
        <v>29941</v>
      </c>
    </row>
    <row r="2903">
      <c r="A2903" s="6" t="s">
        <v>29942</v>
      </c>
      <c r="B2903" s="6" t="s">
        <v>140</v>
      </c>
      <c r="C2903" s="6" t="s">
        <v>6084</v>
      </c>
      <c r="D2903" s="6" t="s">
        <v>1011</v>
      </c>
      <c r="E2903" s="6" t="s">
        <v>24821</v>
      </c>
      <c r="F2903" s="6" t="s">
        <v>6085</v>
      </c>
      <c r="G2903" s="6" t="s">
        <v>29941</v>
      </c>
    </row>
    <row r="2904">
      <c r="A2904" s="6" t="s">
        <v>29943</v>
      </c>
      <c r="B2904" s="6" t="s">
        <v>140</v>
      </c>
      <c r="C2904" s="6" t="s">
        <v>6087</v>
      </c>
      <c r="D2904" s="6" t="s">
        <v>1011</v>
      </c>
      <c r="E2904" s="6" t="s">
        <v>24821</v>
      </c>
      <c r="F2904" s="6" t="s">
        <v>29933</v>
      </c>
      <c r="G2904" s="6" t="s">
        <v>29944</v>
      </c>
    </row>
    <row r="2905">
      <c r="A2905" s="6" t="s">
        <v>29945</v>
      </c>
      <c r="B2905" s="6" t="s">
        <v>140</v>
      </c>
      <c r="C2905" s="6" t="s">
        <v>6089</v>
      </c>
      <c r="D2905" s="6" t="s">
        <v>1011</v>
      </c>
      <c r="E2905" s="6" t="s">
        <v>416</v>
      </c>
      <c r="F2905" s="6" t="s">
        <v>1008</v>
      </c>
      <c r="G2905" s="6" t="s">
        <v>29946</v>
      </c>
    </row>
    <row r="2906">
      <c r="A2906" s="6" t="s">
        <v>29947</v>
      </c>
      <c r="B2906" s="6" t="s">
        <v>140</v>
      </c>
      <c r="C2906" s="6" t="s">
        <v>6091</v>
      </c>
      <c r="D2906" s="6" t="s">
        <v>37</v>
      </c>
      <c r="E2906" s="6" t="s">
        <v>24821</v>
      </c>
      <c r="F2906" s="6" t="s">
        <v>6092</v>
      </c>
      <c r="G2906" s="6" t="s">
        <v>29948</v>
      </c>
    </row>
    <row r="2907">
      <c r="A2907" s="6" t="s">
        <v>29949</v>
      </c>
      <c r="B2907" s="6" t="s">
        <v>140</v>
      </c>
      <c r="C2907" s="6" t="s">
        <v>6091</v>
      </c>
      <c r="D2907" s="6" t="s">
        <v>1011</v>
      </c>
      <c r="E2907" s="6" t="s">
        <v>416</v>
      </c>
      <c r="F2907" s="6" t="s">
        <v>6092</v>
      </c>
      <c r="G2907" s="6" t="s">
        <v>29948</v>
      </c>
    </row>
    <row r="2908">
      <c r="A2908" s="6" t="s">
        <v>29950</v>
      </c>
      <c r="B2908" s="6" t="s">
        <v>140</v>
      </c>
      <c r="C2908" s="6" t="s">
        <v>6094</v>
      </c>
      <c r="D2908" s="6" t="s">
        <v>37</v>
      </c>
      <c r="E2908" s="6" t="s">
        <v>416</v>
      </c>
      <c r="F2908" s="6" t="s">
        <v>6095</v>
      </c>
      <c r="G2908" s="6" t="s">
        <v>29951</v>
      </c>
    </row>
    <row r="2909">
      <c r="A2909" s="6" t="s">
        <v>29952</v>
      </c>
      <c r="B2909" s="6" t="s">
        <v>140</v>
      </c>
      <c r="C2909" s="6" t="s">
        <v>6094</v>
      </c>
      <c r="D2909" s="6" t="s">
        <v>1011</v>
      </c>
      <c r="E2909" s="6" t="s">
        <v>24821</v>
      </c>
      <c r="F2909" s="6" t="s">
        <v>6095</v>
      </c>
      <c r="G2909" s="6" t="s">
        <v>29951</v>
      </c>
    </row>
    <row r="2910">
      <c r="A2910" s="6" t="s">
        <v>29953</v>
      </c>
      <c r="B2910" s="6" t="s">
        <v>140</v>
      </c>
      <c r="C2910" s="6" t="s">
        <v>6097</v>
      </c>
      <c r="D2910" s="6" t="s">
        <v>1011</v>
      </c>
      <c r="E2910" s="6" t="s">
        <v>24821</v>
      </c>
      <c r="F2910" s="6" t="s">
        <v>29933</v>
      </c>
      <c r="G2910" s="6" t="s">
        <v>29954</v>
      </c>
    </row>
    <row r="2911">
      <c r="A2911" s="6" t="s">
        <v>29955</v>
      </c>
      <c r="B2911" s="6" t="s">
        <v>140</v>
      </c>
      <c r="C2911" s="6" t="s">
        <v>6099</v>
      </c>
      <c r="D2911" s="6" t="s">
        <v>1011</v>
      </c>
      <c r="E2911" s="6" t="s">
        <v>416</v>
      </c>
      <c r="F2911" s="6" t="s">
        <v>1008</v>
      </c>
      <c r="G2911" s="6" t="s">
        <v>29956</v>
      </c>
    </row>
    <row r="2912">
      <c r="A2912" s="6" t="s">
        <v>29957</v>
      </c>
      <c r="B2912" s="6" t="s">
        <v>140</v>
      </c>
      <c r="C2912" s="6" t="s">
        <v>6101</v>
      </c>
      <c r="D2912" s="6" t="s">
        <v>37</v>
      </c>
      <c r="E2912" s="6" t="s">
        <v>24821</v>
      </c>
      <c r="F2912" s="6" t="s">
        <v>6102</v>
      </c>
      <c r="G2912" s="6" t="s">
        <v>29958</v>
      </c>
    </row>
    <row r="2913">
      <c r="A2913" s="6" t="s">
        <v>29959</v>
      </c>
      <c r="B2913" s="6" t="s">
        <v>140</v>
      </c>
      <c r="C2913" s="6" t="s">
        <v>6101</v>
      </c>
      <c r="D2913" s="6" t="s">
        <v>1011</v>
      </c>
      <c r="E2913" s="6" t="s">
        <v>416</v>
      </c>
      <c r="F2913" s="6" t="s">
        <v>6102</v>
      </c>
      <c r="G2913" s="6" t="s">
        <v>29958</v>
      </c>
    </row>
    <row r="2914">
      <c r="A2914" s="6" t="s">
        <v>29960</v>
      </c>
      <c r="B2914" s="6" t="s">
        <v>140</v>
      </c>
      <c r="C2914" s="6" t="s">
        <v>6104</v>
      </c>
      <c r="D2914" s="6" t="s">
        <v>37</v>
      </c>
      <c r="E2914" s="6" t="s">
        <v>416</v>
      </c>
      <c r="F2914" s="6" t="s">
        <v>6105</v>
      </c>
      <c r="G2914" s="6" t="s">
        <v>29961</v>
      </c>
    </row>
    <row r="2915">
      <c r="A2915" s="6" t="s">
        <v>29962</v>
      </c>
      <c r="B2915" s="6" t="s">
        <v>140</v>
      </c>
      <c r="C2915" s="6" t="s">
        <v>6104</v>
      </c>
      <c r="D2915" s="6" t="s">
        <v>1011</v>
      </c>
      <c r="E2915" s="6" t="s">
        <v>24821</v>
      </c>
      <c r="F2915" s="6" t="s">
        <v>6105</v>
      </c>
      <c r="G2915" s="6" t="s">
        <v>29961</v>
      </c>
    </row>
    <row r="2916">
      <c r="A2916" s="6" t="s">
        <v>29963</v>
      </c>
      <c r="B2916" s="6" t="s">
        <v>140</v>
      </c>
      <c r="C2916" s="6" t="s">
        <v>6107</v>
      </c>
      <c r="D2916" s="6" t="s">
        <v>1011</v>
      </c>
      <c r="E2916" s="6" t="s">
        <v>24821</v>
      </c>
      <c r="F2916" s="6" t="s">
        <v>29933</v>
      </c>
      <c r="G2916" s="6" t="s">
        <v>29964</v>
      </c>
    </row>
    <row r="2917">
      <c r="A2917" s="6" t="s">
        <v>29965</v>
      </c>
      <c r="B2917" s="6" t="s">
        <v>140</v>
      </c>
      <c r="C2917" s="6" t="s">
        <v>6109</v>
      </c>
      <c r="D2917" s="6" t="s">
        <v>1011</v>
      </c>
      <c r="E2917" s="6" t="s">
        <v>416</v>
      </c>
      <c r="F2917" s="6" t="s">
        <v>1008</v>
      </c>
      <c r="G2917" s="6" t="s">
        <v>29966</v>
      </c>
    </row>
    <row r="2918">
      <c r="A2918" s="6" t="s">
        <v>29967</v>
      </c>
      <c r="B2918" s="6" t="s">
        <v>140</v>
      </c>
      <c r="C2918" s="6" t="s">
        <v>6111</v>
      </c>
      <c r="D2918" s="6" t="s">
        <v>37</v>
      </c>
      <c r="E2918" s="6" t="s">
        <v>24821</v>
      </c>
      <c r="F2918" s="6" t="s">
        <v>6112</v>
      </c>
      <c r="G2918" s="6" t="s">
        <v>29968</v>
      </c>
    </row>
    <row r="2919">
      <c r="A2919" s="6" t="s">
        <v>29969</v>
      </c>
      <c r="B2919" s="6" t="s">
        <v>140</v>
      </c>
      <c r="C2919" s="6" t="s">
        <v>6111</v>
      </c>
      <c r="D2919" s="6" t="s">
        <v>1011</v>
      </c>
      <c r="E2919" s="6" t="s">
        <v>416</v>
      </c>
      <c r="F2919" s="6" t="s">
        <v>6112</v>
      </c>
      <c r="G2919" s="6" t="s">
        <v>29968</v>
      </c>
    </row>
    <row r="2920">
      <c r="A2920" s="6" t="s">
        <v>29970</v>
      </c>
      <c r="B2920" s="6" t="s">
        <v>140</v>
      </c>
      <c r="C2920" s="6" t="s">
        <v>6114</v>
      </c>
      <c r="D2920" s="6" t="s">
        <v>37</v>
      </c>
      <c r="E2920" s="6" t="s">
        <v>416</v>
      </c>
      <c r="F2920" s="6" t="s">
        <v>6115</v>
      </c>
      <c r="G2920" s="6" t="s">
        <v>29971</v>
      </c>
    </row>
    <row r="2921">
      <c r="A2921" s="6" t="s">
        <v>29972</v>
      </c>
      <c r="B2921" s="6" t="s">
        <v>140</v>
      </c>
      <c r="C2921" s="6" t="s">
        <v>6114</v>
      </c>
      <c r="D2921" s="6" t="s">
        <v>1011</v>
      </c>
      <c r="E2921" s="6" t="s">
        <v>24821</v>
      </c>
      <c r="F2921" s="6" t="s">
        <v>6115</v>
      </c>
      <c r="G2921" s="6" t="s">
        <v>29971</v>
      </c>
    </row>
    <row r="2922">
      <c r="A2922" s="6" t="s">
        <v>29973</v>
      </c>
      <c r="B2922" s="6" t="s">
        <v>140</v>
      </c>
      <c r="C2922" s="6" t="s">
        <v>6117</v>
      </c>
      <c r="D2922" s="6" t="s">
        <v>1011</v>
      </c>
      <c r="E2922" s="6" t="s">
        <v>24821</v>
      </c>
      <c r="F2922" s="6" t="s">
        <v>29933</v>
      </c>
      <c r="G2922" s="6" t="s">
        <v>29974</v>
      </c>
    </row>
    <row r="2923">
      <c r="A2923" s="6" t="s">
        <v>29975</v>
      </c>
      <c r="B2923" s="6" t="s">
        <v>140</v>
      </c>
      <c r="C2923" s="6" t="s">
        <v>6119</v>
      </c>
      <c r="D2923" s="6" t="s">
        <v>1011</v>
      </c>
      <c r="E2923" s="6" t="s">
        <v>416</v>
      </c>
      <c r="F2923" s="6" t="s">
        <v>1008</v>
      </c>
      <c r="G2923" s="6" t="s">
        <v>29976</v>
      </c>
    </row>
    <row r="2924">
      <c r="A2924" s="6" t="s">
        <v>29977</v>
      </c>
      <c r="B2924" s="6" t="s">
        <v>140</v>
      </c>
      <c r="C2924" s="6" t="s">
        <v>6121</v>
      </c>
      <c r="D2924" s="6" t="s">
        <v>37</v>
      </c>
      <c r="E2924" s="6" t="s">
        <v>24821</v>
      </c>
      <c r="F2924" s="6" t="s">
        <v>6122</v>
      </c>
      <c r="G2924" s="6" t="s">
        <v>29978</v>
      </c>
    </row>
    <row r="2925">
      <c r="A2925" s="6" t="s">
        <v>29979</v>
      </c>
      <c r="B2925" s="6" t="s">
        <v>140</v>
      </c>
      <c r="C2925" s="6" t="s">
        <v>6121</v>
      </c>
      <c r="D2925" s="6" t="s">
        <v>1011</v>
      </c>
      <c r="E2925" s="6" t="s">
        <v>416</v>
      </c>
      <c r="F2925" s="6" t="s">
        <v>6122</v>
      </c>
      <c r="G2925" s="6" t="s">
        <v>29978</v>
      </c>
    </row>
    <row r="2926">
      <c r="A2926" s="6" t="s">
        <v>29980</v>
      </c>
      <c r="B2926" s="6" t="s">
        <v>140</v>
      </c>
      <c r="C2926" s="6" t="s">
        <v>6124</v>
      </c>
      <c r="D2926" s="6" t="s">
        <v>37</v>
      </c>
      <c r="E2926" s="6" t="s">
        <v>416</v>
      </c>
      <c r="F2926" s="6" t="s">
        <v>6125</v>
      </c>
      <c r="G2926" s="6" t="s">
        <v>29981</v>
      </c>
    </row>
    <row r="2927">
      <c r="A2927" s="6" t="s">
        <v>29982</v>
      </c>
      <c r="B2927" s="6" t="s">
        <v>140</v>
      </c>
      <c r="C2927" s="6" t="s">
        <v>6124</v>
      </c>
      <c r="D2927" s="6" t="s">
        <v>1011</v>
      </c>
      <c r="E2927" s="6" t="s">
        <v>24821</v>
      </c>
      <c r="F2927" s="6" t="s">
        <v>29983</v>
      </c>
      <c r="G2927" s="6" t="s">
        <v>29981</v>
      </c>
    </row>
    <row r="2928">
      <c r="A2928" s="6" t="s">
        <v>29984</v>
      </c>
      <c r="B2928" s="6" t="s">
        <v>140</v>
      </c>
      <c r="C2928" s="6" t="s">
        <v>6127</v>
      </c>
      <c r="D2928" s="6" t="s">
        <v>1011</v>
      </c>
      <c r="E2928" s="6" t="s">
        <v>24821</v>
      </c>
      <c r="F2928" s="6" t="s">
        <v>29933</v>
      </c>
      <c r="G2928" s="6" t="s">
        <v>29985</v>
      </c>
    </row>
    <row r="2929">
      <c r="A2929" s="6" t="s">
        <v>29986</v>
      </c>
      <c r="B2929" s="6" t="s">
        <v>140</v>
      </c>
      <c r="C2929" s="6" t="s">
        <v>6129</v>
      </c>
      <c r="D2929" s="6" t="s">
        <v>1011</v>
      </c>
      <c r="E2929" s="6" t="s">
        <v>416</v>
      </c>
      <c r="F2929" s="6" t="s">
        <v>1040</v>
      </c>
      <c r="G2929" s="6" t="s">
        <v>29987</v>
      </c>
    </row>
    <row r="2930">
      <c r="A2930" s="6" t="s">
        <v>29988</v>
      </c>
      <c r="B2930" s="6" t="s">
        <v>140</v>
      </c>
      <c r="C2930" s="6" t="s">
        <v>6133</v>
      </c>
      <c r="D2930" s="6" t="s">
        <v>1011</v>
      </c>
      <c r="E2930" s="6" t="s">
        <v>416</v>
      </c>
      <c r="F2930" s="6" t="s">
        <v>1165</v>
      </c>
      <c r="G2930" s="6" t="s">
        <v>29989</v>
      </c>
    </row>
    <row r="2931">
      <c r="A2931" s="6" t="s">
        <v>29990</v>
      </c>
      <c r="B2931" s="6" t="s">
        <v>140</v>
      </c>
      <c r="C2931" s="6" t="s">
        <v>6137</v>
      </c>
      <c r="D2931" s="6" t="s">
        <v>37</v>
      </c>
      <c r="E2931" s="6" t="s">
        <v>24821</v>
      </c>
      <c r="F2931" s="6" t="s">
        <v>6138</v>
      </c>
      <c r="G2931" s="6" t="s">
        <v>29991</v>
      </c>
    </row>
    <row r="2932">
      <c r="A2932" s="6" t="s">
        <v>29992</v>
      </c>
      <c r="B2932" s="6" t="s">
        <v>140</v>
      </c>
      <c r="C2932" s="6" t="s">
        <v>6137</v>
      </c>
      <c r="D2932" s="6" t="s">
        <v>1011</v>
      </c>
      <c r="E2932" s="6" t="s">
        <v>416</v>
      </c>
      <c r="F2932" s="6" t="s">
        <v>6138</v>
      </c>
      <c r="G2932" s="6" t="s">
        <v>29991</v>
      </c>
    </row>
    <row r="2933">
      <c r="A2933" s="6" t="s">
        <v>29993</v>
      </c>
      <c r="B2933" s="6" t="s">
        <v>140</v>
      </c>
      <c r="C2933" s="6" t="s">
        <v>6143</v>
      </c>
      <c r="D2933" s="6" t="s">
        <v>37</v>
      </c>
      <c r="E2933" s="6" t="s">
        <v>416</v>
      </c>
      <c r="F2933" s="6" t="s">
        <v>6144</v>
      </c>
      <c r="G2933" s="6" t="s">
        <v>29994</v>
      </c>
    </row>
    <row r="2934">
      <c r="A2934" s="6" t="s">
        <v>29995</v>
      </c>
      <c r="B2934" s="6" t="s">
        <v>140</v>
      </c>
      <c r="C2934" s="6" t="s">
        <v>6143</v>
      </c>
      <c r="D2934" s="6" t="s">
        <v>1011</v>
      </c>
      <c r="E2934" s="6" t="s">
        <v>24821</v>
      </c>
      <c r="F2934" s="6" t="s">
        <v>6144</v>
      </c>
      <c r="G2934" s="6" t="s">
        <v>29994</v>
      </c>
    </row>
    <row r="2935">
      <c r="A2935" s="6" t="s">
        <v>29996</v>
      </c>
      <c r="B2935" s="6" t="s">
        <v>140</v>
      </c>
      <c r="C2935" s="6" t="s">
        <v>6146</v>
      </c>
      <c r="D2935" s="6" t="s">
        <v>1011</v>
      </c>
      <c r="E2935" s="6" t="s">
        <v>24821</v>
      </c>
      <c r="F2935" s="6" t="s">
        <v>25549</v>
      </c>
      <c r="G2935" s="6" t="s">
        <v>29997</v>
      </c>
    </row>
    <row r="2936">
      <c r="A2936" s="6" t="s">
        <v>29998</v>
      </c>
      <c r="B2936" s="6" t="s">
        <v>140</v>
      </c>
      <c r="C2936" s="6" t="s">
        <v>6148</v>
      </c>
      <c r="D2936" s="6" t="s">
        <v>1011</v>
      </c>
      <c r="E2936" s="6" t="s">
        <v>416</v>
      </c>
      <c r="F2936" s="6" t="s">
        <v>1008</v>
      </c>
      <c r="G2936" s="6" t="s">
        <v>29999</v>
      </c>
    </row>
    <row r="2937">
      <c r="A2937" s="6" t="s">
        <v>30000</v>
      </c>
      <c r="B2937" s="6" t="s">
        <v>140</v>
      </c>
      <c r="C2937" s="6" t="s">
        <v>6150</v>
      </c>
      <c r="D2937" s="6" t="s">
        <v>37</v>
      </c>
      <c r="E2937" s="6" t="s">
        <v>24821</v>
      </c>
      <c r="F2937" s="6" t="s">
        <v>6151</v>
      </c>
      <c r="G2937" s="6" t="s">
        <v>30001</v>
      </c>
    </row>
    <row r="2938">
      <c r="A2938" s="6" t="s">
        <v>30002</v>
      </c>
      <c r="B2938" s="6" t="s">
        <v>140</v>
      </c>
      <c r="C2938" s="6" t="s">
        <v>6150</v>
      </c>
      <c r="D2938" s="6" t="s">
        <v>1011</v>
      </c>
      <c r="E2938" s="6" t="s">
        <v>416</v>
      </c>
      <c r="F2938" s="6" t="s">
        <v>6151</v>
      </c>
      <c r="G2938" s="6" t="s">
        <v>30001</v>
      </c>
    </row>
    <row r="2939">
      <c r="A2939" s="6" t="s">
        <v>30003</v>
      </c>
      <c r="B2939" s="6" t="s">
        <v>140</v>
      </c>
      <c r="C2939" s="6" t="s">
        <v>6153</v>
      </c>
      <c r="D2939" s="6" t="s">
        <v>37</v>
      </c>
      <c r="E2939" s="6" t="s">
        <v>416</v>
      </c>
      <c r="F2939" s="6" t="s">
        <v>6154</v>
      </c>
      <c r="G2939" s="6" t="s">
        <v>30004</v>
      </c>
    </row>
    <row r="2940">
      <c r="A2940" s="6" t="s">
        <v>30005</v>
      </c>
      <c r="B2940" s="6" t="s">
        <v>140</v>
      </c>
      <c r="C2940" s="6" t="s">
        <v>6153</v>
      </c>
      <c r="D2940" s="6" t="s">
        <v>1011</v>
      </c>
      <c r="E2940" s="6" t="s">
        <v>24821</v>
      </c>
      <c r="F2940" s="6" t="s">
        <v>6154</v>
      </c>
      <c r="G2940" s="6" t="s">
        <v>30004</v>
      </c>
    </row>
    <row r="2941">
      <c r="A2941" s="6" t="s">
        <v>30006</v>
      </c>
      <c r="B2941" s="6" t="s">
        <v>140</v>
      </c>
      <c r="C2941" s="6" t="s">
        <v>6156</v>
      </c>
      <c r="D2941" s="6" t="s">
        <v>1011</v>
      </c>
      <c r="E2941" s="6" t="s">
        <v>24821</v>
      </c>
      <c r="F2941" s="6" t="s">
        <v>25549</v>
      </c>
      <c r="G2941" s="6" t="s">
        <v>30007</v>
      </c>
    </row>
    <row r="2942">
      <c r="A2942" s="6" t="s">
        <v>30008</v>
      </c>
      <c r="B2942" s="6" t="s">
        <v>140</v>
      </c>
      <c r="C2942" s="6" t="s">
        <v>6158</v>
      </c>
      <c r="D2942" s="6" t="s">
        <v>1011</v>
      </c>
      <c r="E2942" s="6" t="s">
        <v>416</v>
      </c>
      <c r="F2942" s="6" t="s">
        <v>1040</v>
      </c>
      <c r="G2942" s="6" t="s">
        <v>30009</v>
      </c>
    </row>
    <row r="2943">
      <c r="A2943" s="6" t="s">
        <v>30010</v>
      </c>
      <c r="B2943" s="6" t="s">
        <v>140</v>
      </c>
      <c r="C2943" s="6" t="s">
        <v>6162</v>
      </c>
      <c r="D2943" s="6" t="s">
        <v>1011</v>
      </c>
      <c r="E2943" s="6" t="s">
        <v>416</v>
      </c>
      <c r="F2943" s="6" t="s">
        <v>1195</v>
      </c>
      <c r="G2943" s="6" t="s">
        <v>30011</v>
      </c>
    </row>
    <row r="2944">
      <c r="A2944" s="6" t="s">
        <v>30012</v>
      </c>
      <c r="B2944" s="6" t="s">
        <v>140</v>
      </c>
      <c r="C2944" s="6" t="s">
        <v>6166</v>
      </c>
      <c r="D2944" s="6" t="s">
        <v>1011</v>
      </c>
      <c r="E2944" s="6" t="s">
        <v>416</v>
      </c>
      <c r="F2944" s="6" t="s">
        <v>6167</v>
      </c>
      <c r="G2944" s="6" t="s">
        <v>30013</v>
      </c>
    </row>
    <row r="2945">
      <c r="A2945" s="6" t="s">
        <v>30014</v>
      </c>
      <c r="B2945" s="6" t="s">
        <v>140</v>
      </c>
      <c r="C2945" s="6" t="s">
        <v>6166</v>
      </c>
      <c r="D2945" s="6" t="s">
        <v>37</v>
      </c>
      <c r="E2945" s="6" t="s">
        <v>24821</v>
      </c>
      <c r="F2945" s="6" t="s">
        <v>6167</v>
      </c>
      <c r="G2945" s="6" t="s">
        <v>30013</v>
      </c>
    </row>
    <row r="2946">
      <c r="A2946" s="6" t="s">
        <v>30015</v>
      </c>
      <c r="B2946" s="6" t="s">
        <v>140</v>
      </c>
      <c r="C2946" s="6" t="s">
        <v>6171</v>
      </c>
      <c r="D2946" s="6" t="s">
        <v>37</v>
      </c>
      <c r="E2946" s="6" t="s">
        <v>416</v>
      </c>
      <c r="F2946" s="6" t="s">
        <v>6172</v>
      </c>
      <c r="G2946" s="6" t="s">
        <v>30016</v>
      </c>
    </row>
    <row r="2947">
      <c r="A2947" s="6" t="s">
        <v>30017</v>
      </c>
      <c r="B2947" s="6" t="s">
        <v>140</v>
      </c>
      <c r="C2947" s="6" t="s">
        <v>6171</v>
      </c>
      <c r="D2947" s="6" t="s">
        <v>1011</v>
      </c>
      <c r="E2947" s="6" t="s">
        <v>24821</v>
      </c>
      <c r="F2947" s="6" t="s">
        <v>6172</v>
      </c>
      <c r="G2947" s="6" t="s">
        <v>30016</v>
      </c>
    </row>
    <row r="2948">
      <c r="A2948" s="6" t="s">
        <v>30018</v>
      </c>
      <c r="B2948" s="6" t="s">
        <v>140</v>
      </c>
      <c r="C2948" s="6" t="s">
        <v>6174</v>
      </c>
      <c r="D2948" s="6" t="s">
        <v>1011</v>
      </c>
      <c r="E2948" s="6" t="s">
        <v>24821</v>
      </c>
      <c r="F2948" s="6" t="s">
        <v>25572</v>
      </c>
      <c r="G2948" s="6" t="s">
        <v>30019</v>
      </c>
    </row>
    <row r="2949">
      <c r="A2949" s="6" t="s">
        <v>30020</v>
      </c>
      <c r="B2949" s="6" t="s">
        <v>140</v>
      </c>
      <c r="C2949" s="6" t="s">
        <v>6176</v>
      </c>
      <c r="D2949" s="6" t="s">
        <v>1011</v>
      </c>
      <c r="E2949" s="6" t="s">
        <v>416</v>
      </c>
      <c r="F2949" s="6" t="s">
        <v>1008</v>
      </c>
      <c r="G2949" s="6" t="s">
        <v>30021</v>
      </c>
    </row>
    <row r="2950">
      <c r="A2950" s="6" t="s">
        <v>30022</v>
      </c>
      <c r="B2950" s="6" t="s">
        <v>140</v>
      </c>
      <c r="C2950" s="6" t="s">
        <v>6178</v>
      </c>
      <c r="D2950" s="6" t="s">
        <v>37</v>
      </c>
      <c r="E2950" s="6" t="s">
        <v>24821</v>
      </c>
      <c r="F2950" s="6" t="s">
        <v>6179</v>
      </c>
      <c r="G2950" s="6" t="s">
        <v>30023</v>
      </c>
    </row>
    <row r="2951">
      <c r="A2951" s="6" t="s">
        <v>30024</v>
      </c>
      <c r="B2951" s="6" t="s">
        <v>140</v>
      </c>
      <c r="C2951" s="6" t="s">
        <v>6178</v>
      </c>
      <c r="D2951" s="6" t="s">
        <v>1011</v>
      </c>
      <c r="E2951" s="6" t="s">
        <v>416</v>
      </c>
      <c r="F2951" s="6" t="s">
        <v>6179</v>
      </c>
      <c r="G2951" s="6" t="s">
        <v>30023</v>
      </c>
    </row>
    <row r="2952">
      <c r="A2952" s="6" t="s">
        <v>30025</v>
      </c>
      <c r="B2952" s="6" t="s">
        <v>140</v>
      </c>
      <c r="C2952" s="6" t="s">
        <v>6181</v>
      </c>
      <c r="D2952" s="6" t="s">
        <v>37</v>
      </c>
      <c r="E2952" s="6" t="s">
        <v>416</v>
      </c>
      <c r="F2952" s="6" t="s">
        <v>6182</v>
      </c>
      <c r="G2952" s="6" t="s">
        <v>30026</v>
      </c>
    </row>
    <row r="2953">
      <c r="A2953" s="6" t="s">
        <v>30027</v>
      </c>
      <c r="B2953" s="6" t="s">
        <v>140</v>
      </c>
      <c r="C2953" s="6" t="s">
        <v>6181</v>
      </c>
      <c r="D2953" s="6" t="s">
        <v>1011</v>
      </c>
      <c r="E2953" s="6" t="s">
        <v>24821</v>
      </c>
      <c r="F2953" s="6" t="s">
        <v>6182</v>
      </c>
      <c r="G2953" s="6" t="s">
        <v>30026</v>
      </c>
    </row>
    <row r="2954">
      <c r="A2954" s="6" t="s">
        <v>30028</v>
      </c>
      <c r="B2954" s="6" t="s">
        <v>140</v>
      </c>
      <c r="C2954" s="6" t="s">
        <v>6184</v>
      </c>
      <c r="D2954" s="6" t="s">
        <v>1011</v>
      </c>
      <c r="E2954" s="6" t="s">
        <v>24821</v>
      </c>
      <c r="F2954" s="6" t="s">
        <v>25572</v>
      </c>
      <c r="G2954" s="6" t="s">
        <v>30029</v>
      </c>
    </row>
    <row r="2955">
      <c r="A2955" s="6" t="s">
        <v>30030</v>
      </c>
      <c r="B2955" s="6" t="s">
        <v>140</v>
      </c>
      <c r="C2955" s="6" t="s">
        <v>6186</v>
      </c>
      <c r="D2955" s="6" t="s">
        <v>1011</v>
      </c>
      <c r="E2955" s="6" t="s">
        <v>416</v>
      </c>
      <c r="F2955" s="6" t="s">
        <v>1008</v>
      </c>
      <c r="G2955" s="6" t="s">
        <v>30031</v>
      </c>
    </row>
    <row r="2956">
      <c r="A2956" s="6" t="s">
        <v>30032</v>
      </c>
      <c r="B2956" s="6" t="s">
        <v>140</v>
      </c>
      <c r="C2956" s="6" t="s">
        <v>6188</v>
      </c>
      <c r="D2956" s="6" t="s">
        <v>37</v>
      </c>
      <c r="E2956" s="6" t="s">
        <v>24821</v>
      </c>
      <c r="F2956" s="6" t="s">
        <v>6189</v>
      </c>
      <c r="G2956" s="6" t="s">
        <v>30033</v>
      </c>
    </row>
    <row r="2957">
      <c r="A2957" s="6" t="s">
        <v>30034</v>
      </c>
      <c r="B2957" s="6" t="s">
        <v>140</v>
      </c>
      <c r="C2957" s="6" t="s">
        <v>6188</v>
      </c>
      <c r="D2957" s="6" t="s">
        <v>1011</v>
      </c>
      <c r="E2957" s="6" t="s">
        <v>416</v>
      </c>
      <c r="F2957" s="6" t="s">
        <v>6189</v>
      </c>
      <c r="G2957" s="6" t="s">
        <v>30033</v>
      </c>
    </row>
    <row r="2958">
      <c r="A2958" s="6" t="s">
        <v>30035</v>
      </c>
      <c r="B2958" s="6" t="s">
        <v>140</v>
      </c>
      <c r="C2958" s="6" t="s">
        <v>6191</v>
      </c>
      <c r="D2958" s="6" t="s">
        <v>37</v>
      </c>
      <c r="E2958" s="6" t="s">
        <v>416</v>
      </c>
      <c r="F2958" s="6" t="s">
        <v>6192</v>
      </c>
      <c r="G2958" s="6" t="s">
        <v>30036</v>
      </c>
    </row>
    <row r="2959">
      <c r="A2959" s="6" t="s">
        <v>30037</v>
      </c>
      <c r="B2959" s="6" t="s">
        <v>140</v>
      </c>
      <c r="C2959" s="6" t="s">
        <v>6191</v>
      </c>
      <c r="D2959" s="6" t="s">
        <v>1011</v>
      </c>
      <c r="E2959" s="6" t="s">
        <v>24821</v>
      </c>
      <c r="F2959" s="6" t="s">
        <v>6192</v>
      </c>
      <c r="G2959" s="6" t="s">
        <v>30036</v>
      </c>
    </row>
    <row r="2960">
      <c r="A2960" s="6" t="s">
        <v>30038</v>
      </c>
      <c r="B2960" s="6" t="s">
        <v>140</v>
      </c>
      <c r="C2960" s="6" t="s">
        <v>6194</v>
      </c>
      <c r="D2960" s="6" t="s">
        <v>1011</v>
      </c>
      <c r="E2960" s="6" t="s">
        <v>24821</v>
      </c>
      <c r="F2960" s="6" t="s">
        <v>25572</v>
      </c>
      <c r="G2960" s="6" t="s">
        <v>30039</v>
      </c>
    </row>
    <row r="2961">
      <c r="A2961" s="6" t="s">
        <v>30040</v>
      </c>
      <c r="B2961" s="6" t="s">
        <v>140</v>
      </c>
      <c r="C2961" s="6" t="s">
        <v>6196</v>
      </c>
      <c r="D2961" s="6" t="s">
        <v>1011</v>
      </c>
      <c r="E2961" s="6" t="s">
        <v>416</v>
      </c>
      <c r="F2961" s="6" t="s">
        <v>1008</v>
      </c>
      <c r="G2961" s="6" t="s">
        <v>30041</v>
      </c>
    </row>
    <row r="2962">
      <c r="A2962" s="6" t="s">
        <v>30042</v>
      </c>
      <c r="B2962" s="6" t="s">
        <v>140</v>
      </c>
      <c r="C2962" s="6" t="s">
        <v>6198</v>
      </c>
      <c r="D2962" s="6" t="s">
        <v>37</v>
      </c>
      <c r="E2962" s="6" t="s">
        <v>24821</v>
      </c>
      <c r="F2962" s="6" t="s">
        <v>6199</v>
      </c>
      <c r="G2962" s="6" t="s">
        <v>30043</v>
      </c>
    </row>
    <row r="2963">
      <c r="A2963" s="6" t="s">
        <v>30044</v>
      </c>
      <c r="B2963" s="6" t="s">
        <v>140</v>
      </c>
      <c r="C2963" s="6" t="s">
        <v>6198</v>
      </c>
      <c r="D2963" s="6" t="s">
        <v>1011</v>
      </c>
      <c r="E2963" s="6" t="s">
        <v>416</v>
      </c>
      <c r="F2963" s="6" t="s">
        <v>6199</v>
      </c>
      <c r="G2963" s="6" t="s">
        <v>30043</v>
      </c>
    </row>
    <row r="2964">
      <c r="A2964" s="6" t="s">
        <v>30045</v>
      </c>
      <c r="B2964" s="6" t="s">
        <v>140</v>
      </c>
      <c r="C2964" s="6" t="s">
        <v>6201</v>
      </c>
      <c r="D2964" s="6" t="s">
        <v>37</v>
      </c>
      <c r="E2964" s="6" t="s">
        <v>416</v>
      </c>
      <c r="F2964" s="6" t="s">
        <v>6202</v>
      </c>
      <c r="G2964" s="6" t="s">
        <v>30046</v>
      </c>
    </row>
    <row r="2965">
      <c r="A2965" s="6" t="s">
        <v>30047</v>
      </c>
      <c r="B2965" s="6" t="s">
        <v>140</v>
      </c>
      <c r="C2965" s="6" t="s">
        <v>6201</v>
      </c>
      <c r="D2965" s="6" t="s">
        <v>1011</v>
      </c>
      <c r="E2965" s="6" t="s">
        <v>24821</v>
      </c>
      <c r="F2965" s="6" t="s">
        <v>6202</v>
      </c>
      <c r="G2965" s="6" t="s">
        <v>30046</v>
      </c>
    </row>
    <row r="2966">
      <c r="A2966" s="6" t="s">
        <v>30048</v>
      </c>
      <c r="B2966" s="6" t="s">
        <v>140</v>
      </c>
      <c r="C2966" s="6" t="s">
        <v>6204</v>
      </c>
      <c r="D2966" s="6" t="s">
        <v>1011</v>
      </c>
      <c r="E2966" s="6" t="s">
        <v>24821</v>
      </c>
      <c r="F2966" s="6" t="s">
        <v>25572</v>
      </c>
      <c r="G2966" s="6" t="s">
        <v>30049</v>
      </c>
    </row>
    <row r="2967">
      <c r="A2967" s="6" t="s">
        <v>30050</v>
      </c>
      <c r="B2967" s="6" t="s">
        <v>140</v>
      </c>
      <c r="C2967" s="6" t="s">
        <v>6206</v>
      </c>
      <c r="D2967" s="6" t="s">
        <v>1011</v>
      </c>
      <c r="E2967" s="6" t="s">
        <v>416</v>
      </c>
      <c r="F2967" s="6" t="s">
        <v>1040</v>
      </c>
      <c r="G2967" s="6" t="s">
        <v>30051</v>
      </c>
    </row>
    <row r="2968">
      <c r="A2968" s="6" t="s">
        <v>30052</v>
      </c>
      <c r="B2968" s="6" t="s">
        <v>140</v>
      </c>
      <c r="C2968" s="6" t="s">
        <v>6210</v>
      </c>
      <c r="D2968" s="6" t="s">
        <v>1011</v>
      </c>
      <c r="E2968" s="6" t="s">
        <v>416</v>
      </c>
      <c r="F2968" s="6" t="s">
        <v>6211</v>
      </c>
      <c r="G2968" s="6" t="s">
        <v>30053</v>
      </c>
    </row>
    <row r="2969">
      <c r="A2969" s="6" t="s">
        <v>30054</v>
      </c>
      <c r="B2969" s="6" t="s">
        <v>140</v>
      </c>
      <c r="C2969" s="6" t="s">
        <v>6215</v>
      </c>
      <c r="D2969" s="6" t="s">
        <v>37</v>
      </c>
      <c r="E2969" s="6" t="s">
        <v>24821</v>
      </c>
      <c r="F2969" s="6" t="s">
        <v>6216</v>
      </c>
      <c r="G2969" s="6" t="s">
        <v>30055</v>
      </c>
    </row>
    <row r="2970">
      <c r="A2970" s="6" t="s">
        <v>30056</v>
      </c>
      <c r="B2970" s="6" t="s">
        <v>140</v>
      </c>
      <c r="C2970" s="6" t="s">
        <v>6215</v>
      </c>
      <c r="D2970" s="6" t="s">
        <v>1011</v>
      </c>
      <c r="E2970" s="6" t="s">
        <v>416</v>
      </c>
      <c r="F2970" s="6" t="s">
        <v>6216</v>
      </c>
      <c r="G2970" s="6" t="s">
        <v>30055</v>
      </c>
    </row>
    <row r="2971">
      <c r="A2971" s="6" t="s">
        <v>30057</v>
      </c>
      <c r="B2971" s="6" t="s">
        <v>140</v>
      </c>
      <c r="C2971" s="6" t="s">
        <v>6221</v>
      </c>
      <c r="D2971" s="6" t="s">
        <v>37</v>
      </c>
      <c r="E2971" s="6" t="s">
        <v>416</v>
      </c>
      <c r="F2971" s="6" t="s">
        <v>6222</v>
      </c>
      <c r="G2971" s="6" t="s">
        <v>30058</v>
      </c>
    </row>
    <row r="2972">
      <c r="A2972" s="6" t="s">
        <v>30059</v>
      </c>
      <c r="B2972" s="6" t="s">
        <v>140</v>
      </c>
      <c r="C2972" s="6" t="s">
        <v>6221</v>
      </c>
      <c r="D2972" s="6" t="s">
        <v>1011</v>
      </c>
      <c r="E2972" s="6" t="s">
        <v>24821</v>
      </c>
      <c r="F2972" s="6" t="s">
        <v>30060</v>
      </c>
      <c r="G2972" s="6" t="s">
        <v>30058</v>
      </c>
    </row>
    <row r="2973">
      <c r="A2973" s="6" t="s">
        <v>30061</v>
      </c>
      <c r="B2973" s="6" t="s">
        <v>140</v>
      </c>
      <c r="C2973" s="6" t="s">
        <v>6224</v>
      </c>
      <c r="D2973" s="6" t="s">
        <v>1011</v>
      </c>
      <c r="E2973" s="6" t="s">
        <v>24821</v>
      </c>
      <c r="F2973" s="6" t="s">
        <v>25586</v>
      </c>
      <c r="G2973" s="6" t="s">
        <v>30062</v>
      </c>
    </row>
    <row r="2974">
      <c r="A2974" s="6" t="s">
        <v>30063</v>
      </c>
      <c r="B2974" s="6" t="s">
        <v>140</v>
      </c>
      <c r="C2974" s="6" t="s">
        <v>6226</v>
      </c>
      <c r="D2974" s="6" t="s">
        <v>1011</v>
      </c>
      <c r="E2974" s="6" t="s">
        <v>416</v>
      </c>
      <c r="F2974" s="6" t="s">
        <v>1008</v>
      </c>
      <c r="G2974" s="6" t="s">
        <v>30064</v>
      </c>
    </row>
    <row r="2975">
      <c r="A2975" s="6" t="s">
        <v>30065</v>
      </c>
      <c r="B2975" s="6" t="s">
        <v>140</v>
      </c>
      <c r="C2975" s="6" t="s">
        <v>6228</v>
      </c>
      <c r="D2975" s="6" t="s">
        <v>37</v>
      </c>
      <c r="E2975" s="6" t="s">
        <v>24821</v>
      </c>
      <c r="F2975" s="6" t="s">
        <v>6229</v>
      </c>
      <c r="G2975" s="6" t="s">
        <v>30066</v>
      </c>
    </row>
    <row r="2976">
      <c r="A2976" s="6" t="s">
        <v>30067</v>
      </c>
      <c r="B2976" s="6" t="s">
        <v>140</v>
      </c>
      <c r="C2976" s="6" t="s">
        <v>6228</v>
      </c>
      <c r="D2976" s="6" t="s">
        <v>1011</v>
      </c>
      <c r="E2976" s="6" t="s">
        <v>416</v>
      </c>
      <c r="F2976" s="6" t="s">
        <v>6229</v>
      </c>
      <c r="G2976" s="6" t="s">
        <v>30066</v>
      </c>
    </row>
    <row r="2977">
      <c r="A2977" s="6" t="s">
        <v>30068</v>
      </c>
      <c r="B2977" s="6" t="s">
        <v>140</v>
      </c>
      <c r="C2977" s="6" t="s">
        <v>6231</v>
      </c>
      <c r="D2977" s="6" t="s">
        <v>37</v>
      </c>
      <c r="E2977" s="6" t="s">
        <v>416</v>
      </c>
      <c r="F2977" s="6" t="s">
        <v>6232</v>
      </c>
      <c r="G2977" s="6" t="s">
        <v>30069</v>
      </c>
    </row>
    <row r="2978">
      <c r="A2978" s="6" t="s">
        <v>30070</v>
      </c>
      <c r="B2978" s="6" t="s">
        <v>140</v>
      </c>
      <c r="C2978" s="6" t="s">
        <v>6231</v>
      </c>
      <c r="D2978" s="6" t="s">
        <v>1011</v>
      </c>
      <c r="E2978" s="6" t="s">
        <v>24821</v>
      </c>
      <c r="F2978" s="6" t="s">
        <v>6232</v>
      </c>
      <c r="G2978" s="6" t="s">
        <v>30069</v>
      </c>
    </row>
    <row r="2979">
      <c r="A2979" s="6" t="s">
        <v>30071</v>
      </c>
      <c r="B2979" s="6" t="s">
        <v>140</v>
      </c>
      <c r="C2979" s="6" t="s">
        <v>6234</v>
      </c>
      <c r="D2979" s="6" t="s">
        <v>1011</v>
      </c>
      <c r="E2979" s="6" t="s">
        <v>24821</v>
      </c>
      <c r="F2979" s="6" t="s">
        <v>25586</v>
      </c>
      <c r="G2979" s="6" t="s">
        <v>30072</v>
      </c>
    </row>
    <row r="2980">
      <c r="A2980" s="6" t="s">
        <v>30073</v>
      </c>
      <c r="B2980" s="6" t="s">
        <v>140</v>
      </c>
      <c r="C2980" s="6" t="s">
        <v>6236</v>
      </c>
      <c r="D2980" s="6" t="s">
        <v>1011</v>
      </c>
      <c r="E2980" s="6" t="s">
        <v>416</v>
      </c>
      <c r="F2980" s="6" t="s">
        <v>1040</v>
      </c>
      <c r="G2980" s="6" t="s">
        <v>30074</v>
      </c>
    </row>
    <row r="2981">
      <c r="A2981" s="6" t="s">
        <v>30075</v>
      </c>
      <c r="B2981" s="6" t="s">
        <v>140</v>
      </c>
      <c r="C2981" s="6" t="s">
        <v>6240</v>
      </c>
      <c r="D2981" s="6" t="s">
        <v>37</v>
      </c>
      <c r="E2981" s="6" t="s">
        <v>24821</v>
      </c>
      <c r="F2981" s="6" t="s">
        <v>6241</v>
      </c>
      <c r="G2981" s="6" t="s">
        <v>30076</v>
      </c>
    </row>
    <row r="2982">
      <c r="A2982" s="6" t="s">
        <v>30077</v>
      </c>
      <c r="B2982" s="6" t="s">
        <v>140</v>
      </c>
      <c r="C2982" s="6" t="s">
        <v>6240</v>
      </c>
      <c r="D2982" s="6" t="s">
        <v>1011</v>
      </c>
      <c r="E2982" s="6" t="s">
        <v>416</v>
      </c>
      <c r="F2982" s="6" t="s">
        <v>6241</v>
      </c>
      <c r="G2982" s="6" t="s">
        <v>30076</v>
      </c>
    </row>
    <row r="2983">
      <c r="A2983" s="6" t="s">
        <v>30078</v>
      </c>
      <c r="B2983" s="6" t="s">
        <v>143</v>
      </c>
      <c r="C2983" s="6" t="s">
        <v>6247</v>
      </c>
      <c r="D2983" s="6" t="s">
        <v>414</v>
      </c>
      <c r="E2983" s="6" t="s">
        <v>24821</v>
      </c>
      <c r="F2983" s="6" t="s">
        <v>24822</v>
      </c>
      <c r="G2983" s="6" t="s">
        <v>30079</v>
      </c>
    </row>
    <row r="2984">
      <c r="A2984" s="6" t="s">
        <v>30080</v>
      </c>
      <c r="B2984" s="6" t="s">
        <v>143</v>
      </c>
      <c r="C2984" s="6" t="s">
        <v>6249</v>
      </c>
      <c r="D2984" s="6" t="s">
        <v>37</v>
      </c>
      <c r="E2984" s="6" t="s">
        <v>24821</v>
      </c>
      <c r="F2984" s="6" t="s">
        <v>24825</v>
      </c>
      <c r="G2984" s="6" t="s">
        <v>30081</v>
      </c>
    </row>
    <row r="2985">
      <c r="A2985" s="6" t="s">
        <v>30082</v>
      </c>
      <c r="B2985" s="6" t="s">
        <v>143</v>
      </c>
      <c r="C2985" s="6" t="s">
        <v>6249</v>
      </c>
      <c r="D2985" s="6" t="s">
        <v>414</v>
      </c>
      <c r="E2985" s="6" t="s">
        <v>416</v>
      </c>
      <c r="F2985" s="6" t="s">
        <v>417</v>
      </c>
      <c r="G2985" s="6" t="s">
        <v>30081</v>
      </c>
    </row>
    <row r="2986">
      <c r="A2986" s="6" t="s">
        <v>30083</v>
      </c>
      <c r="B2986" s="6" t="s">
        <v>143</v>
      </c>
      <c r="C2986" s="6" t="s">
        <v>6251</v>
      </c>
      <c r="D2986" s="6" t="s">
        <v>37</v>
      </c>
      <c r="E2986" s="6" t="s">
        <v>416</v>
      </c>
      <c r="F2986" s="6" t="s">
        <v>6252</v>
      </c>
      <c r="G2986" s="6" t="s">
        <v>30084</v>
      </c>
    </row>
    <row r="2987">
      <c r="A2987" s="6" t="s">
        <v>30085</v>
      </c>
      <c r="B2987" s="6" t="s">
        <v>143</v>
      </c>
      <c r="C2987" s="6" t="s">
        <v>6251</v>
      </c>
      <c r="D2987" s="6" t="s">
        <v>414</v>
      </c>
      <c r="E2987" s="6" t="s">
        <v>24821</v>
      </c>
      <c r="F2987" s="6" t="s">
        <v>6252</v>
      </c>
      <c r="G2987" s="6" t="s">
        <v>30086</v>
      </c>
    </row>
    <row r="2988">
      <c r="A2988" s="6" t="s">
        <v>30087</v>
      </c>
      <c r="B2988" s="6" t="s">
        <v>143</v>
      </c>
      <c r="C2988" s="6" t="s">
        <v>6254</v>
      </c>
      <c r="D2988" s="6" t="s">
        <v>414</v>
      </c>
      <c r="E2988" s="6" t="s">
        <v>24821</v>
      </c>
      <c r="F2988" s="6" t="s">
        <v>24822</v>
      </c>
      <c r="G2988" s="6" t="s">
        <v>30088</v>
      </c>
    </row>
    <row r="2989">
      <c r="A2989" s="6" t="s">
        <v>30089</v>
      </c>
      <c r="B2989" s="6" t="s">
        <v>143</v>
      </c>
      <c r="C2989" s="6" t="s">
        <v>6256</v>
      </c>
      <c r="D2989" s="6" t="s">
        <v>37</v>
      </c>
      <c r="E2989" s="6" t="s">
        <v>24821</v>
      </c>
      <c r="F2989" s="6" t="s">
        <v>30090</v>
      </c>
      <c r="G2989" s="6" t="s">
        <v>30091</v>
      </c>
    </row>
    <row r="2990">
      <c r="A2990" s="6" t="s">
        <v>30092</v>
      </c>
      <c r="B2990" s="6" t="s">
        <v>143</v>
      </c>
      <c r="C2990" s="6" t="s">
        <v>6256</v>
      </c>
      <c r="D2990" s="6" t="s">
        <v>414</v>
      </c>
      <c r="E2990" s="6" t="s">
        <v>416</v>
      </c>
      <c r="F2990" s="6" t="s">
        <v>6257</v>
      </c>
      <c r="G2990" s="6" t="s">
        <v>30093</v>
      </c>
    </row>
    <row r="2991">
      <c r="A2991" s="6" t="s">
        <v>30094</v>
      </c>
      <c r="B2991" s="6" t="s">
        <v>143</v>
      </c>
      <c r="C2991" s="6" t="s">
        <v>6259</v>
      </c>
      <c r="D2991" s="6" t="s">
        <v>37</v>
      </c>
      <c r="E2991" s="6" t="s">
        <v>416</v>
      </c>
      <c r="F2991" s="6" t="s">
        <v>6260</v>
      </c>
      <c r="G2991" s="6" t="s">
        <v>30095</v>
      </c>
    </row>
    <row r="2992">
      <c r="A2992" s="6" t="s">
        <v>30096</v>
      </c>
      <c r="B2992" s="6" t="s">
        <v>143</v>
      </c>
      <c r="C2992" s="6" t="s">
        <v>6259</v>
      </c>
      <c r="D2992" s="6" t="s">
        <v>414</v>
      </c>
      <c r="E2992" s="6" t="s">
        <v>24821</v>
      </c>
      <c r="F2992" s="6" t="s">
        <v>6260</v>
      </c>
      <c r="G2992" s="6" t="s">
        <v>30095</v>
      </c>
    </row>
    <row r="2993">
      <c r="A2993" s="6" t="s">
        <v>30097</v>
      </c>
      <c r="B2993" s="6" t="s">
        <v>143</v>
      </c>
      <c r="C2993" s="6" t="s">
        <v>6262</v>
      </c>
      <c r="D2993" s="6" t="s">
        <v>414</v>
      </c>
      <c r="E2993" s="6" t="s">
        <v>24821</v>
      </c>
      <c r="F2993" s="6" t="s">
        <v>24822</v>
      </c>
      <c r="G2993" s="6" t="s">
        <v>30098</v>
      </c>
    </row>
    <row r="2994">
      <c r="A2994" s="6" t="s">
        <v>30099</v>
      </c>
      <c r="B2994" s="6" t="s">
        <v>143</v>
      </c>
      <c r="C2994" s="6" t="s">
        <v>6264</v>
      </c>
      <c r="D2994" s="6" t="s">
        <v>37</v>
      </c>
      <c r="E2994" s="6" t="s">
        <v>24821</v>
      </c>
      <c r="F2994" s="6" t="s">
        <v>2796</v>
      </c>
      <c r="G2994" s="6" t="s">
        <v>30100</v>
      </c>
    </row>
    <row r="2995">
      <c r="A2995" s="6" t="s">
        <v>30101</v>
      </c>
      <c r="B2995" s="6" t="s">
        <v>143</v>
      </c>
      <c r="C2995" s="6" t="s">
        <v>6264</v>
      </c>
      <c r="D2995" s="6" t="s">
        <v>414</v>
      </c>
      <c r="E2995" s="6" t="s">
        <v>416</v>
      </c>
      <c r="F2995" s="6" t="s">
        <v>6265</v>
      </c>
      <c r="G2995" s="6" t="s">
        <v>30100</v>
      </c>
    </row>
    <row r="2996">
      <c r="A2996" s="6" t="s">
        <v>30102</v>
      </c>
      <c r="B2996" s="6" t="s">
        <v>143</v>
      </c>
      <c r="C2996" s="6" t="s">
        <v>6267</v>
      </c>
      <c r="D2996" s="6" t="s">
        <v>37</v>
      </c>
      <c r="E2996" s="6" t="s">
        <v>416</v>
      </c>
      <c r="F2996" s="6" t="s">
        <v>6268</v>
      </c>
      <c r="G2996" s="6" t="s">
        <v>30103</v>
      </c>
    </row>
    <row r="2997">
      <c r="A2997" s="6" t="s">
        <v>30104</v>
      </c>
      <c r="B2997" s="6" t="s">
        <v>143</v>
      </c>
      <c r="C2997" s="6" t="s">
        <v>6267</v>
      </c>
      <c r="D2997" s="6" t="s">
        <v>414</v>
      </c>
      <c r="E2997" s="6" t="s">
        <v>24821</v>
      </c>
      <c r="F2997" s="6" t="s">
        <v>6268</v>
      </c>
      <c r="G2997" s="6" t="s">
        <v>30103</v>
      </c>
    </row>
    <row r="2998">
      <c r="A2998" s="6" t="s">
        <v>30105</v>
      </c>
      <c r="B2998" s="6" t="s">
        <v>143</v>
      </c>
      <c r="C2998" s="6" t="s">
        <v>6270</v>
      </c>
      <c r="D2998" s="6" t="s">
        <v>414</v>
      </c>
      <c r="E2998" s="6" t="s">
        <v>24821</v>
      </c>
      <c r="F2998" s="6" t="s">
        <v>24822</v>
      </c>
      <c r="G2998" s="6" t="s">
        <v>30106</v>
      </c>
    </row>
    <row r="2999">
      <c r="A2999" s="6" t="s">
        <v>30107</v>
      </c>
      <c r="B2999" s="6" t="s">
        <v>143</v>
      </c>
      <c r="C2999" s="6" t="s">
        <v>6272</v>
      </c>
      <c r="D2999" s="6" t="s">
        <v>37</v>
      </c>
      <c r="E2999" s="6" t="s">
        <v>24821</v>
      </c>
      <c r="F2999" s="6" t="s">
        <v>30108</v>
      </c>
      <c r="G2999" s="6" t="s">
        <v>30109</v>
      </c>
    </row>
    <row r="3000">
      <c r="A3000" s="6" t="s">
        <v>30110</v>
      </c>
      <c r="B3000" s="6" t="s">
        <v>143</v>
      </c>
      <c r="C3000" s="6" t="s">
        <v>6272</v>
      </c>
      <c r="D3000" s="6" t="s">
        <v>414</v>
      </c>
      <c r="E3000" s="6" t="s">
        <v>416</v>
      </c>
      <c r="F3000" s="6" t="s">
        <v>6273</v>
      </c>
      <c r="G3000" s="6" t="s">
        <v>30109</v>
      </c>
    </row>
    <row r="3001">
      <c r="A3001" s="6" t="s">
        <v>30111</v>
      </c>
      <c r="B3001" s="6" t="s">
        <v>143</v>
      </c>
      <c r="C3001" s="6" t="s">
        <v>6281</v>
      </c>
      <c r="D3001" s="6" t="s">
        <v>37</v>
      </c>
      <c r="E3001" s="6" t="s">
        <v>416</v>
      </c>
      <c r="F3001" s="6" t="s">
        <v>6282</v>
      </c>
      <c r="G3001" s="6" t="s">
        <v>30112</v>
      </c>
    </row>
    <row r="3002">
      <c r="A3002" s="6" t="s">
        <v>30113</v>
      </c>
      <c r="B3002" s="6" t="s">
        <v>143</v>
      </c>
      <c r="C3002" s="6" t="s">
        <v>6281</v>
      </c>
      <c r="D3002" s="6" t="s">
        <v>414</v>
      </c>
      <c r="E3002" s="6" t="s">
        <v>24821</v>
      </c>
      <c r="F3002" s="6" t="s">
        <v>6282</v>
      </c>
      <c r="G3002" s="6" t="s">
        <v>30114</v>
      </c>
    </row>
    <row r="3003">
      <c r="A3003" s="6" t="s">
        <v>30115</v>
      </c>
      <c r="B3003" s="6" t="s">
        <v>143</v>
      </c>
      <c r="C3003" s="6" t="s">
        <v>6284</v>
      </c>
      <c r="D3003" s="6" t="s">
        <v>414</v>
      </c>
      <c r="E3003" s="6" t="s">
        <v>24821</v>
      </c>
      <c r="F3003" s="6" t="s">
        <v>24858</v>
      </c>
      <c r="G3003" s="6" t="s">
        <v>30116</v>
      </c>
    </row>
    <row r="3004">
      <c r="A3004" s="6" t="s">
        <v>30117</v>
      </c>
      <c r="B3004" s="6" t="s">
        <v>143</v>
      </c>
      <c r="C3004" s="6" t="s">
        <v>6286</v>
      </c>
      <c r="D3004" s="6" t="s">
        <v>37</v>
      </c>
      <c r="E3004" s="6" t="s">
        <v>24821</v>
      </c>
      <c r="F3004" s="6" t="s">
        <v>30118</v>
      </c>
      <c r="G3004" s="6" t="s">
        <v>30119</v>
      </c>
    </row>
    <row r="3005">
      <c r="A3005" s="6" t="s">
        <v>30120</v>
      </c>
      <c r="B3005" s="6" t="s">
        <v>143</v>
      </c>
      <c r="C3005" s="6" t="s">
        <v>6286</v>
      </c>
      <c r="D3005" s="6" t="s">
        <v>414</v>
      </c>
      <c r="E3005" s="6" t="s">
        <v>416</v>
      </c>
      <c r="F3005" s="6" t="s">
        <v>6287</v>
      </c>
      <c r="G3005" s="6" t="s">
        <v>30119</v>
      </c>
    </row>
    <row r="3006">
      <c r="A3006" s="6" t="s">
        <v>30121</v>
      </c>
      <c r="B3006" s="6" t="s">
        <v>143</v>
      </c>
      <c r="C3006" s="6" t="s">
        <v>6295</v>
      </c>
      <c r="D3006" s="6" t="s">
        <v>37</v>
      </c>
      <c r="E3006" s="6" t="s">
        <v>416</v>
      </c>
      <c r="F3006" s="6" t="s">
        <v>6296</v>
      </c>
      <c r="G3006" s="6" t="s">
        <v>30122</v>
      </c>
    </row>
    <row r="3007">
      <c r="A3007" s="6" t="s">
        <v>30123</v>
      </c>
      <c r="B3007" s="6" t="s">
        <v>143</v>
      </c>
      <c r="C3007" s="6" t="s">
        <v>6295</v>
      </c>
      <c r="D3007" s="6" t="s">
        <v>414</v>
      </c>
      <c r="E3007" s="6" t="s">
        <v>24821</v>
      </c>
      <c r="F3007" s="6" t="s">
        <v>6296</v>
      </c>
      <c r="G3007" s="6" t="s">
        <v>30122</v>
      </c>
    </row>
    <row r="3008">
      <c r="A3008" s="6" t="s">
        <v>30124</v>
      </c>
      <c r="B3008" s="6" t="s">
        <v>143</v>
      </c>
      <c r="C3008" s="6" t="s">
        <v>6298</v>
      </c>
      <c r="D3008" s="6" t="s">
        <v>414</v>
      </c>
      <c r="E3008" s="6" t="s">
        <v>24821</v>
      </c>
      <c r="F3008" s="6" t="s">
        <v>24915</v>
      </c>
      <c r="G3008" s="6" t="s">
        <v>30125</v>
      </c>
    </row>
    <row r="3009">
      <c r="A3009" s="6" t="s">
        <v>30126</v>
      </c>
      <c r="B3009" s="6" t="s">
        <v>143</v>
      </c>
      <c r="C3009" s="6" t="s">
        <v>6300</v>
      </c>
      <c r="D3009" s="6" t="s">
        <v>37</v>
      </c>
      <c r="E3009" s="6" t="s">
        <v>24821</v>
      </c>
      <c r="F3009" s="6" t="s">
        <v>30127</v>
      </c>
      <c r="G3009" s="6" t="s">
        <v>30128</v>
      </c>
    </row>
    <row r="3010">
      <c r="A3010" s="6" t="s">
        <v>30129</v>
      </c>
      <c r="B3010" s="6" t="s">
        <v>143</v>
      </c>
      <c r="C3010" s="6" t="s">
        <v>6300</v>
      </c>
      <c r="D3010" s="6" t="s">
        <v>414</v>
      </c>
      <c r="E3010" s="6" t="s">
        <v>416</v>
      </c>
      <c r="F3010" s="6" t="s">
        <v>6301</v>
      </c>
      <c r="G3010" s="6" t="s">
        <v>30128</v>
      </c>
    </row>
    <row r="3011">
      <c r="A3011" s="6" t="s">
        <v>30130</v>
      </c>
      <c r="B3011" s="6" t="s">
        <v>143</v>
      </c>
      <c r="C3011" s="6" t="s">
        <v>6303</v>
      </c>
      <c r="D3011" s="6" t="s">
        <v>37</v>
      </c>
      <c r="E3011" s="6" t="s">
        <v>416</v>
      </c>
      <c r="F3011" s="6" t="s">
        <v>6304</v>
      </c>
      <c r="G3011" s="6" t="s">
        <v>30131</v>
      </c>
    </row>
    <row r="3012">
      <c r="A3012" s="6" t="s">
        <v>30132</v>
      </c>
      <c r="B3012" s="6" t="s">
        <v>143</v>
      </c>
      <c r="C3012" s="6" t="s">
        <v>6303</v>
      </c>
      <c r="D3012" s="6" t="s">
        <v>414</v>
      </c>
      <c r="E3012" s="6" t="s">
        <v>24821</v>
      </c>
      <c r="F3012" s="6" t="s">
        <v>6304</v>
      </c>
      <c r="G3012" s="6" t="s">
        <v>30131</v>
      </c>
    </row>
    <row r="3013">
      <c r="A3013" s="6" t="s">
        <v>30133</v>
      </c>
      <c r="B3013" s="6" t="s">
        <v>143</v>
      </c>
      <c r="C3013" s="6" t="s">
        <v>6306</v>
      </c>
      <c r="D3013" s="6" t="s">
        <v>414</v>
      </c>
      <c r="E3013" s="6" t="s">
        <v>24821</v>
      </c>
      <c r="F3013" s="6" t="s">
        <v>24915</v>
      </c>
      <c r="G3013" s="6" t="s">
        <v>30134</v>
      </c>
    </row>
    <row r="3014">
      <c r="A3014" s="6" t="s">
        <v>30135</v>
      </c>
      <c r="B3014" s="6" t="s">
        <v>143</v>
      </c>
      <c r="C3014" s="6" t="s">
        <v>6308</v>
      </c>
      <c r="D3014" s="6" t="s">
        <v>37</v>
      </c>
      <c r="E3014" s="6" t="s">
        <v>24821</v>
      </c>
      <c r="F3014" s="6" t="s">
        <v>30136</v>
      </c>
      <c r="G3014" s="6" t="s">
        <v>30137</v>
      </c>
    </row>
    <row r="3015">
      <c r="A3015" s="6" t="s">
        <v>30138</v>
      </c>
      <c r="B3015" s="6" t="s">
        <v>143</v>
      </c>
      <c r="C3015" s="6" t="s">
        <v>6308</v>
      </c>
      <c r="D3015" s="6" t="s">
        <v>414</v>
      </c>
      <c r="E3015" s="6" t="s">
        <v>416</v>
      </c>
      <c r="F3015" s="6" t="s">
        <v>6309</v>
      </c>
      <c r="G3015" s="6" t="s">
        <v>30137</v>
      </c>
    </row>
    <row r="3016">
      <c r="A3016" s="6" t="s">
        <v>30139</v>
      </c>
      <c r="B3016" s="6" t="s">
        <v>143</v>
      </c>
      <c r="C3016" s="6" t="s">
        <v>6311</v>
      </c>
      <c r="D3016" s="6" t="s">
        <v>37</v>
      </c>
      <c r="E3016" s="6" t="s">
        <v>416</v>
      </c>
      <c r="F3016" s="6" t="s">
        <v>6312</v>
      </c>
      <c r="G3016" s="6" t="s">
        <v>30140</v>
      </c>
    </row>
    <row r="3017">
      <c r="A3017" s="6" t="s">
        <v>30141</v>
      </c>
      <c r="B3017" s="6" t="s">
        <v>143</v>
      </c>
      <c r="C3017" s="6" t="s">
        <v>6311</v>
      </c>
      <c r="D3017" s="6" t="s">
        <v>414</v>
      </c>
      <c r="E3017" s="6" t="s">
        <v>24821</v>
      </c>
      <c r="F3017" s="6" t="s">
        <v>6312</v>
      </c>
      <c r="G3017" s="6" t="s">
        <v>30140</v>
      </c>
    </row>
    <row r="3018">
      <c r="A3018" s="6" t="s">
        <v>30142</v>
      </c>
      <c r="B3018" s="6" t="s">
        <v>143</v>
      </c>
      <c r="C3018" s="6" t="s">
        <v>6314</v>
      </c>
      <c r="D3018" s="6" t="s">
        <v>414</v>
      </c>
      <c r="E3018" s="6" t="s">
        <v>24821</v>
      </c>
      <c r="F3018" s="6" t="s">
        <v>24915</v>
      </c>
      <c r="G3018" s="6" t="s">
        <v>30143</v>
      </c>
    </row>
    <row r="3019">
      <c r="A3019" s="6" t="s">
        <v>30144</v>
      </c>
      <c r="B3019" s="6" t="s">
        <v>143</v>
      </c>
      <c r="C3019" s="6" t="s">
        <v>6316</v>
      </c>
      <c r="D3019" s="6" t="s">
        <v>37</v>
      </c>
      <c r="E3019" s="6" t="s">
        <v>24821</v>
      </c>
      <c r="F3019" s="6" t="s">
        <v>30145</v>
      </c>
      <c r="G3019" s="6" t="s">
        <v>30146</v>
      </c>
    </row>
    <row r="3020">
      <c r="A3020" s="6" t="s">
        <v>30147</v>
      </c>
      <c r="B3020" s="6" t="s">
        <v>143</v>
      </c>
      <c r="C3020" s="6" t="s">
        <v>6316</v>
      </c>
      <c r="D3020" s="6" t="s">
        <v>414</v>
      </c>
      <c r="E3020" s="6" t="s">
        <v>416</v>
      </c>
      <c r="F3020" s="6" t="s">
        <v>6317</v>
      </c>
      <c r="G3020" s="6" t="s">
        <v>30146</v>
      </c>
    </row>
    <row r="3021">
      <c r="A3021" s="6" t="s">
        <v>30148</v>
      </c>
      <c r="B3021" s="6" t="s">
        <v>143</v>
      </c>
      <c r="C3021" s="6" t="s">
        <v>6319</v>
      </c>
      <c r="D3021" s="6" t="s">
        <v>37</v>
      </c>
      <c r="E3021" s="6" t="s">
        <v>416</v>
      </c>
      <c r="F3021" s="6" t="s">
        <v>6320</v>
      </c>
      <c r="G3021" s="6" t="s">
        <v>30149</v>
      </c>
    </row>
    <row r="3022">
      <c r="A3022" s="6" t="s">
        <v>30150</v>
      </c>
      <c r="B3022" s="6" t="s">
        <v>143</v>
      </c>
      <c r="C3022" s="6" t="s">
        <v>6319</v>
      </c>
      <c r="D3022" s="6" t="s">
        <v>414</v>
      </c>
      <c r="E3022" s="6" t="s">
        <v>24821</v>
      </c>
      <c r="F3022" s="6" t="s">
        <v>6320</v>
      </c>
      <c r="G3022" s="6" t="s">
        <v>30151</v>
      </c>
    </row>
    <row r="3023">
      <c r="A3023" s="6" t="s">
        <v>30152</v>
      </c>
      <c r="B3023" s="6" t="s">
        <v>143</v>
      </c>
      <c r="C3023" s="6" t="s">
        <v>6322</v>
      </c>
      <c r="D3023" s="6" t="s">
        <v>414</v>
      </c>
      <c r="E3023" s="6" t="s">
        <v>24821</v>
      </c>
      <c r="F3023" s="6" t="s">
        <v>24915</v>
      </c>
      <c r="G3023" s="6" t="s">
        <v>30153</v>
      </c>
    </row>
    <row r="3024">
      <c r="A3024" s="6" t="s">
        <v>30154</v>
      </c>
      <c r="B3024" s="6" t="s">
        <v>143</v>
      </c>
      <c r="C3024" s="6" t="s">
        <v>6324</v>
      </c>
      <c r="D3024" s="6" t="s">
        <v>37</v>
      </c>
      <c r="E3024" s="6" t="s">
        <v>24821</v>
      </c>
      <c r="F3024" s="6" t="s">
        <v>30155</v>
      </c>
      <c r="G3024" s="6" t="s">
        <v>30156</v>
      </c>
    </row>
    <row r="3025">
      <c r="A3025" s="6" t="s">
        <v>30157</v>
      </c>
      <c r="B3025" s="6" t="s">
        <v>143</v>
      </c>
      <c r="C3025" s="6" t="s">
        <v>6324</v>
      </c>
      <c r="D3025" s="6" t="s">
        <v>414</v>
      </c>
      <c r="E3025" s="6" t="s">
        <v>416</v>
      </c>
      <c r="F3025" s="6" t="s">
        <v>6325</v>
      </c>
      <c r="G3025" s="6" t="s">
        <v>30156</v>
      </c>
    </row>
    <row r="3026">
      <c r="A3026" s="6" t="s">
        <v>30158</v>
      </c>
      <c r="B3026" s="6" t="s">
        <v>143</v>
      </c>
      <c r="C3026" s="6" t="s">
        <v>6327</v>
      </c>
      <c r="D3026" s="6" t="s">
        <v>37</v>
      </c>
      <c r="E3026" s="6" t="s">
        <v>416</v>
      </c>
      <c r="F3026" s="6" t="s">
        <v>6328</v>
      </c>
      <c r="G3026" s="6" t="s">
        <v>30159</v>
      </c>
    </row>
    <row r="3027">
      <c r="A3027" s="6" t="s">
        <v>30160</v>
      </c>
      <c r="B3027" s="6" t="s">
        <v>143</v>
      </c>
      <c r="C3027" s="6" t="s">
        <v>6327</v>
      </c>
      <c r="D3027" s="6" t="s">
        <v>414</v>
      </c>
      <c r="E3027" s="6" t="s">
        <v>24821</v>
      </c>
      <c r="F3027" s="6" t="s">
        <v>6328</v>
      </c>
      <c r="G3027" s="6" t="s">
        <v>30159</v>
      </c>
    </row>
    <row r="3028">
      <c r="A3028" s="6" t="s">
        <v>30161</v>
      </c>
      <c r="B3028" s="6" t="s">
        <v>143</v>
      </c>
      <c r="C3028" s="6" t="s">
        <v>6330</v>
      </c>
      <c r="D3028" s="6" t="s">
        <v>414</v>
      </c>
      <c r="E3028" s="6" t="s">
        <v>24821</v>
      </c>
      <c r="F3028" s="6" t="s">
        <v>24915</v>
      </c>
      <c r="G3028" s="6" t="s">
        <v>30162</v>
      </c>
    </row>
    <row r="3029">
      <c r="A3029" s="6" t="s">
        <v>30163</v>
      </c>
      <c r="B3029" s="6" t="s">
        <v>143</v>
      </c>
      <c r="C3029" s="6" t="s">
        <v>6332</v>
      </c>
      <c r="D3029" s="6" t="s">
        <v>37</v>
      </c>
      <c r="E3029" s="6" t="s">
        <v>24821</v>
      </c>
      <c r="F3029" s="6" t="s">
        <v>30164</v>
      </c>
      <c r="G3029" s="6" t="s">
        <v>30165</v>
      </c>
    </row>
    <row r="3030">
      <c r="A3030" s="6" t="s">
        <v>30166</v>
      </c>
      <c r="B3030" s="6" t="s">
        <v>143</v>
      </c>
      <c r="C3030" s="6" t="s">
        <v>6332</v>
      </c>
      <c r="D3030" s="6" t="s">
        <v>414</v>
      </c>
      <c r="E3030" s="6" t="s">
        <v>416</v>
      </c>
      <c r="F3030" s="6" t="s">
        <v>6333</v>
      </c>
      <c r="G3030" s="6" t="s">
        <v>30165</v>
      </c>
    </row>
    <row r="3031">
      <c r="A3031" s="6" t="s">
        <v>30167</v>
      </c>
      <c r="B3031" s="6" t="s">
        <v>143</v>
      </c>
      <c r="C3031" s="6" t="s">
        <v>6342</v>
      </c>
      <c r="D3031" s="6" t="s">
        <v>37</v>
      </c>
      <c r="E3031" s="6" t="s">
        <v>416</v>
      </c>
      <c r="F3031" s="6" t="s">
        <v>6343</v>
      </c>
      <c r="G3031" s="6" t="s">
        <v>30168</v>
      </c>
    </row>
    <row r="3032">
      <c r="A3032" s="6" t="s">
        <v>30169</v>
      </c>
      <c r="B3032" s="6" t="s">
        <v>143</v>
      </c>
      <c r="C3032" s="6" t="s">
        <v>6342</v>
      </c>
      <c r="D3032" s="6" t="s">
        <v>414</v>
      </c>
      <c r="E3032" s="6" t="s">
        <v>24821</v>
      </c>
      <c r="F3032" s="6" t="s">
        <v>6343</v>
      </c>
      <c r="G3032" s="6" t="s">
        <v>30168</v>
      </c>
    </row>
    <row r="3033">
      <c r="A3033" s="6" t="s">
        <v>30170</v>
      </c>
      <c r="B3033" s="6" t="s">
        <v>143</v>
      </c>
      <c r="C3033" s="6" t="s">
        <v>6345</v>
      </c>
      <c r="D3033" s="6" t="s">
        <v>414</v>
      </c>
      <c r="E3033" s="6" t="s">
        <v>24821</v>
      </c>
      <c r="F3033" s="6" t="s">
        <v>24886</v>
      </c>
      <c r="G3033" s="6" t="s">
        <v>30171</v>
      </c>
    </row>
    <row r="3034">
      <c r="A3034" s="6" t="s">
        <v>30172</v>
      </c>
      <c r="B3034" s="6" t="s">
        <v>143</v>
      </c>
      <c r="C3034" s="6" t="s">
        <v>6347</v>
      </c>
      <c r="D3034" s="6" t="s">
        <v>37</v>
      </c>
      <c r="E3034" s="6" t="s">
        <v>24821</v>
      </c>
      <c r="F3034" s="6" t="s">
        <v>30173</v>
      </c>
      <c r="G3034" s="6" t="s">
        <v>30174</v>
      </c>
    </row>
    <row r="3035">
      <c r="A3035" s="6" t="s">
        <v>30175</v>
      </c>
      <c r="B3035" s="6" t="s">
        <v>143</v>
      </c>
      <c r="C3035" s="6" t="s">
        <v>6347</v>
      </c>
      <c r="D3035" s="6" t="s">
        <v>414</v>
      </c>
      <c r="E3035" s="6" t="s">
        <v>416</v>
      </c>
      <c r="F3035" s="6" t="s">
        <v>6348</v>
      </c>
      <c r="G3035" s="6" t="s">
        <v>30174</v>
      </c>
    </row>
    <row r="3036">
      <c r="A3036" s="6" t="s">
        <v>30176</v>
      </c>
      <c r="B3036" s="6" t="s">
        <v>143</v>
      </c>
      <c r="C3036" s="6" t="s">
        <v>6356</v>
      </c>
      <c r="D3036" s="6" t="s">
        <v>37</v>
      </c>
      <c r="E3036" s="6" t="s">
        <v>416</v>
      </c>
      <c r="F3036" s="6" t="s">
        <v>6357</v>
      </c>
      <c r="G3036" s="6" t="s">
        <v>30177</v>
      </c>
    </row>
    <row r="3037">
      <c r="A3037" s="6" t="s">
        <v>30178</v>
      </c>
      <c r="B3037" s="6" t="s">
        <v>143</v>
      </c>
      <c r="C3037" s="6" t="s">
        <v>6356</v>
      </c>
      <c r="D3037" s="6" t="s">
        <v>414</v>
      </c>
      <c r="E3037" s="6" t="s">
        <v>24821</v>
      </c>
      <c r="F3037" s="6" t="s">
        <v>6357</v>
      </c>
      <c r="G3037" s="6" t="s">
        <v>30177</v>
      </c>
    </row>
    <row r="3038">
      <c r="A3038" s="6" t="s">
        <v>30179</v>
      </c>
      <c r="B3038" s="6" t="s">
        <v>143</v>
      </c>
      <c r="C3038" s="6" t="s">
        <v>6359</v>
      </c>
      <c r="D3038" s="6" t="s">
        <v>414</v>
      </c>
      <c r="E3038" s="6" t="s">
        <v>24821</v>
      </c>
      <c r="F3038" s="6" t="s">
        <v>25195</v>
      </c>
      <c r="G3038" s="6" t="s">
        <v>30180</v>
      </c>
    </row>
    <row r="3039">
      <c r="A3039" s="6" t="s">
        <v>30181</v>
      </c>
      <c r="B3039" s="6" t="s">
        <v>143</v>
      </c>
      <c r="C3039" s="6" t="s">
        <v>6361</v>
      </c>
      <c r="D3039" s="6" t="s">
        <v>37</v>
      </c>
      <c r="E3039" s="6" t="s">
        <v>24821</v>
      </c>
      <c r="F3039" s="6" t="s">
        <v>30182</v>
      </c>
      <c r="G3039" s="6" t="s">
        <v>30183</v>
      </c>
    </row>
    <row r="3040">
      <c r="A3040" s="6" t="s">
        <v>30184</v>
      </c>
      <c r="B3040" s="6" t="s">
        <v>143</v>
      </c>
      <c r="C3040" s="6" t="s">
        <v>6361</v>
      </c>
      <c r="D3040" s="6" t="s">
        <v>414</v>
      </c>
      <c r="E3040" s="6" t="s">
        <v>416</v>
      </c>
      <c r="F3040" s="6" t="s">
        <v>6362</v>
      </c>
      <c r="G3040" s="6" t="s">
        <v>30183</v>
      </c>
    </row>
    <row r="3041">
      <c r="A3041" s="6" t="s">
        <v>30185</v>
      </c>
      <c r="B3041" s="6" t="s">
        <v>143</v>
      </c>
      <c r="C3041" s="6" t="s">
        <v>6364</v>
      </c>
      <c r="D3041" s="6" t="s">
        <v>37</v>
      </c>
      <c r="E3041" s="6" t="s">
        <v>416</v>
      </c>
      <c r="F3041" s="6" t="s">
        <v>6365</v>
      </c>
      <c r="G3041" s="6" t="s">
        <v>30186</v>
      </c>
    </row>
    <row r="3042">
      <c r="A3042" s="6" t="s">
        <v>30187</v>
      </c>
      <c r="B3042" s="6" t="s">
        <v>143</v>
      </c>
      <c r="C3042" s="6" t="s">
        <v>6364</v>
      </c>
      <c r="D3042" s="6" t="s">
        <v>414</v>
      </c>
      <c r="E3042" s="6" t="s">
        <v>24821</v>
      </c>
      <c r="F3042" s="6" t="s">
        <v>6365</v>
      </c>
      <c r="G3042" s="6" t="s">
        <v>30186</v>
      </c>
    </row>
    <row r="3043">
      <c r="A3043" s="6" t="s">
        <v>30188</v>
      </c>
      <c r="B3043" s="6" t="s">
        <v>143</v>
      </c>
      <c r="C3043" s="6" t="s">
        <v>6367</v>
      </c>
      <c r="D3043" s="6" t="s">
        <v>414</v>
      </c>
      <c r="E3043" s="6" t="s">
        <v>24821</v>
      </c>
      <c r="F3043" s="6" t="s">
        <v>25195</v>
      </c>
      <c r="G3043" s="6" t="s">
        <v>30189</v>
      </c>
    </row>
    <row r="3044">
      <c r="A3044" s="6" t="s">
        <v>30190</v>
      </c>
      <c r="B3044" s="6" t="s">
        <v>143</v>
      </c>
      <c r="C3044" s="6" t="s">
        <v>6369</v>
      </c>
      <c r="D3044" s="6" t="s">
        <v>37</v>
      </c>
      <c r="E3044" s="6" t="s">
        <v>24821</v>
      </c>
      <c r="F3044" s="6" t="s">
        <v>30191</v>
      </c>
      <c r="G3044" s="6" t="s">
        <v>30192</v>
      </c>
    </row>
    <row r="3045">
      <c r="A3045" s="6" t="s">
        <v>30193</v>
      </c>
      <c r="B3045" s="6" t="s">
        <v>143</v>
      </c>
      <c r="C3045" s="6" t="s">
        <v>6369</v>
      </c>
      <c r="D3045" s="6" t="s">
        <v>414</v>
      </c>
      <c r="E3045" s="6" t="s">
        <v>416</v>
      </c>
      <c r="F3045" s="6" t="s">
        <v>6370</v>
      </c>
      <c r="G3045" s="6" t="s">
        <v>30192</v>
      </c>
    </row>
    <row r="3046">
      <c r="A3046" s="6" t="s">
        <v>30194</v>
      </c>
      <c r="B3046" s="6" t="s">
        <v>143</v>
      </c>
      <c r="C3046" s="6" t="s">
        <v>6372</v>
      </c>
      <c r="D3046" s="6" t="s">
        <v>37</v>
      </c>
      <c r="E3046" s="6" t="s">
        <v>416</v>
      </c>
      <c r="F3046" s="6" t="s">
        <v>6373</v>
      </c>
      <c r="G3046" s="6" t="s">
        <v>30195</v>
      </c>
    </row>
    <row r="3047">
      <c r="A3047" s="6" t="s">
        <v>30196</v>
      </c>
      <c r="B3047" s="6" t="s">
        <v>143</v>
      </c>
      <c r="C3047" s="6" t="s">
        <v>6372</v>
      </c>
      <c r="D3047" s="6" t="s">
        <v>414</v>
      </c>
      <c r="E3047" s="6" t="s">
        <v>24821</v>
      </c>
      <c r="F3047" s="6" t="s">
        <v>6373</v>
      </c>
      <c r="G3047" s="6" t="s">
        <v>30195</v>
      </c>
    </row>
    <row r="3048">
      <c r="A3048" s="6" t="s">
        <v>30197</v>
      </c>
      <c r="B3048" s="6" t="s">
        <v>143</v>
      </c>
      <c r="C3048" s="6" t="s">
        <v>6375</v>
      </c>
      <c r="D3048" s="6" t="s">
        <v>414</v>
      </c>
      <c r="E3048" s="6" t="s">
        <v>24821</v>
      </c>
      <c r="F3048" s="6" t="s">
        <v>25195</v>
      </c>
      <c r="G3048" s="6" t="s">
        <v>30198</v>
      </c>
    </row>
    <row r="3049">
      <c r="A3049" s="6" t="s">
        <v>30199</v>
      </c>
      <c r="B3049" s="6" t="s">
        <v>143</v>
      </c>
      <c r="C3049" s="6" t="s">
        <v>6377</v>
      </c>
      <c r="D3049" s="6" t="s">
        <v>37</v>
      </c>
      <c r="E3049" s="6" t="s">
        <v>24821</v>
      </c>
      <c r="F3049" s="6" t="s">
        <v>30200</v>
      </c>
      <c r="G3049" s="6" t="s">
        <v>30201</v>
      </c>
    </row>
    <row r="3050">
      <c r="A3050" s="6" t="s">
        <v>30202</v>
      </c>
      <c r="B3050" s="6" t="s">
        <v>143</v>
      </c>
      <c r="C3050" s="6" t="s">
        <v>6377</v>
      </c>
      <c r="D3050" s="6" t="s">
        <v>414</v>
      </c>
      <c r="E3050" s="6" t="s">
        <v>416</v>
      </c>
      <c r="F3050" s="6" t="s">
        <v>6378</v>
      </c>
      <c r="G3050" s="6" t="s">
        <v>30201</v>
      </c>
    </row>
    <row r="3051">
      <c r="A3051" s="6" t="s">
        <v>30203</v>
      </c>
      <c r="B3051" s="6" t="s">
        <v>143</v>
      </c>
      <c r="C3051" s="6" t="s">
        <v>6380</v>
      </c>
      <c r="D3051" s="6" t="s">
        <v>37</v>
      </c>
      <c r="E3051" s="6" t="s">
        <v>416</v>
      </c>
      <c r="F3051" s="6" t="s">
        <v>6381</v>
      </c>
      <c r="G3051" s="6" t="s">
        <v>30204</v>
      </c>
    </row>
    <row r="3052">
      <c r="A3052" s="6" t="s">
        <v>30205</v>
      </c>
      <c r="B3052" s="6" t="s">
        <v>143</v>
      </c>
      <c r="C3052" s="6" t="s">
        <v>6380</v>
      </c>
      <c r="D3052" s="6" t="s">
        <v>414</v>
      </c>
      <c r="E3052" s="6" t="s">
        <v>24821</v>
      </c>
      <c r="F3052" s="6" t="s">
        <v>6381</v>
      </c>
      <c r="G3052" s="6" t="s">
        <v>30204</v>
      </c>
    </row>
    <row r="3053">
      <c r="A3053" s="6" t="s">
        <v>30206</v>
      </c>
      <c r="B3053" s="6" t="s">
        <v>143</v>
      </c>
      <c r="C3053" s="6" t="s">
        <v>6383</v>
      </c>
      <c r="D3053" s="6" t="s">
        <v>414</v>
      </c>
      <c r="E3053" s="6" t="s">
        <v>24821</v>
      </c>
      <c r="F3053" s="6" t="s">
        <v>25195</v>
      </c>
      <c r="G3053" s="6" t="s">
        <v>30207</v>
      </c>
    </row>
    <row r="3054">
      <c r="A3054" s="6" t="s">
        <v>30208</v>
      </c>
      <c r="B3054" s="6" t="s">
        <v>143</v>
      </c>
      <c r="C3054" s="6" t="s">
        <v>6385</v>
      </c>
      <c r="D3054" s="6" t="s">
        <v>37</v>
      </c>
      <c r="E3054" s="6" t="s">
        <v>24821</v>
      </c>
      <c r="F3054" s="6" t="s">
        <v>30209</v>
      </c>
      <c r="G3054" s="6" t="s">
        <v>30210</v>
      </c>
    </row>
    <row r="3055">
      <c r="A3055" s="6" t="s">
        <v>30211</v>
      </c>
      <c r="B3055" s="6" t="s">
        <v>143</v>
      </c>
      <c r="C3055" s="6" t="s">
        <v>6385</v>
      </c>
      <c r="D3055" s="6" t="s">
        <v>414</v>
      </c>
      <c r="E3055" s="6" t="s">
        <v>416</v>
      </c>
      <c r="F3055" s="6" t="s">
        <v>6386</v>
      </c>
      <c r="G3055" s="6" t="s">
        <v>30210</v>
      </c>
    </row>
    <row r="3056">
      <c r="A3056" s="6" t="s">
        <v>30212</v>
      </c>
      <c r="B3056" s="6" t="s">
        <v>143</v>
      </c>
      <c r="C3056" s="6" t="s">
        <v>6388</v>
      </c>
      <c r="D3056" s="6" t="s">
        <v>37</v>
      </c>
      <c r="E3056" s="6" t="s">
        <v>416</v>
      </c>
      <c r="F3056" s="6" t="s">
        <v>6389</v>
      </c>
      <c r="G3056" s="6" t="s">
        <v>30213</v>
      </c>
    </row>
    <row r="3057">
      <c r="A3057" s="6" t="s">
        <v>30214</v>
      </c>
      <c r="B3057" s="6" t="s">
        <v>143</v>
      </c>
      <c r="C3057" s="6" t="s">
        <v>6388</v>
      </c>
      <c r="D3057" s="6" t="s">
        <v>414</v>
      </c>
      <c r="E3057" s="6" t="s">
        <v>24821</v>
      </c>
      <c r="F3057" s="6" t="s">
        <v>6389</v>
      </c>
      <c r="G3057" s="6" t="s">
        <v>30213</v>
      </c>
    </row>
    <row r="3058">
      <c r="A3058" s="6" t="s">
        <v>30215</v>
      </c>
      <c r="B3058" s="6" t="s">
        <v>143</v>
      </c>
      <c r="C3058" s="6" t="s">
        <v>6391</v>
      </c>
      <c r="D3058" s="6" t="s">
        <v>414</v>
      </c>
      <c r="E3058" s="6" t="s">
        <v>24821</v>
      </c>
      <c r="F3058" s="6" t="s">
        <v>25195</v>
      </c>
      <c r="G3058" s="6" t="s">
        <v>30216</v>
      </c>
    </row>
    <row r="3059">
      <c r="A3059" s="6" t="s">
        <v>30217</v>
      </c>
      <c r="B3059" s="6" t="s">
        <v>143</v>
      </c>
      <c r="C3059" s="6" t="s">
        <v>6393</v>
      </c>
      <c r="D3059" s="6" t="s">
        <v>37</v>
      </c>
      <c r="E3059" s="6" t="s">
        <v>24821</v>
      </c>
      <c r="F3059" s="6" t="s">
        <v>30218</v>
      </c>
      <c r="G3059" s="6" t="s">
        <v>30219</v>
      </c>
    </row>
    <row r="3060">
      <c r="A3060" s="6" t="s">
        <v>30220</v>
      </c>
      <c r="B3060" s="6" t="s">
        <v>143</v>
      </c>
      <c r="C3060" s="6" t="s">
        <v>6393</v>
      </c>
      <c r="D3060" s="6" t="s">
        <v>414</v>
      </c>
      <c r="E3060" s="6" t="s">
        <v>416</v>
      </c>
      <c r="F3060" s="6" t="s">
        <v>6394</v>
      </c>
      <c r="G3060" s="6" t="s">
        <v>30219</v>
      </c>
    </row>
    <row r="3061">
      <c r="A3061" s="6" t="s">
        <v>30221</v>
      </c>
      <c r="B3061" s="6" t="s">
        <v>143</v>
      </c>
      <c r="C3061" s="6" t="s">
        <v>6396</v>
      </c>
      <c r="D3061" s="6" t="s">
        <v>37</v>
      </c>
      <c r="E3061" s="6" t="s">
        <v>416</v>
      </c>
      <c r="F3061" s="6" t="s">
        <v>6397</v>
      </c>
      <c r="G3061" s="6" t="s">
        <v>30222</v>
      </c>
    </row>
    <row r="3062">
      <c r="A3062" s="6" t="s">
        <v>30223</v>
      </c>
      <c r="B3062" s="6" t="s">
        <v>143</v>
      </c>
      <c r="C3062" s="6" t="s">
        <v>6396</v>
      </c>
      <c r="D3062" s="6" t="s">
        <v>414</v>
      </c>
      <c r="E3062" s="6" t="s">
        <v>24821</v>
      </c>
      <c r="F3062" s="6" t="s">
        <v>6397</v>
      </c>
      <c r="G3062" s="6" t="s">
        <v>30222</v>
      </c>
    </row>
    <row r="3063">
      <c r="A3063" s="6" t="s">
        <v>30224</v>
      </c>
      <c r="B3063" s="6" t="s">
        <v>143</v>
      </c>
      <c r="C3063" s="6" t="s">
        <v>6399</v>
      </c>
      <c r="D3063" s="6" t="s">
        <v>414</v>
      </c>
      <c r="E3063" s="6" t="s">
        <v>24821</v>
      </c>
      <c r="F3063" s="6" t="s">
        <v>25195</v>
      </c>
      <c r="G3063" s="6" t="s">
        <v>6400</v>
      </c>
    </row>
    <row r="3064">
      <c r="A3064" s="6" t="s">
        <v>30225</v>
      </c>
      <c r="B3064" s="6" t="s">
        <v>143</v>
      </c>
      <c r="C3064" s="6" t="s">
        <v>6401</v>
      </c>
      <c r="D3064" s="6" t="s">
        <v>37</v>
      </c>
      <c r="E3064" s="6" t="s">
        <v>24821</v>
      </c>
      <c r="F3064" s="6" t="s">
        <v>30226</v>
      </c>
      <c r="G3064" s="6" t="s">
        <v>30227</v>
      </c>
    </row>
    <row r="3065">
      <c r="A3065" s="6" t="s">
        <v>30228</v>
      </c>
      <c r="B3065" s="6" t="s">
        <v>143</v>
      </c>
      <c r="C3065" s="6" t="s">
        <v>6401</v>
      </c>
      <c r="D3065" s="6" t="s">
        <v>414</v>
      </c>
      <c r="E3065" s="6" t="s">
        <v>416</v>
      </c>
      <c r="F3065" s="6" t="s">
        <v>6402</v>
      </c>
      <c r="G3065" s="6" t="s">
        <v>30227</v>
      </c>
    </row>
    <row r="3066">
      <c r="A3066" s="6" t="s">
        <v>30229</v>
      </c>
      <c r="B3066" s="6" t="s">
        <v>143</v>
      </c>
      <c r="C3066" s="6" t="s">
        <v>6411</v>
      </c>
      <c r="D3066" s="6" t="s">
        <v>37</v>
      </c>
      <c r="E3066" s="6" t="s">
        <v>416</v>
      </c>
      <c r="F3066" s="6" t="s">
        <v>6412</v>
      </c>
      <c r="G3066" s="6" t="s">
        <v>30230</v>
      </c>
    </row>
    <row r="3067">
      <c r="A3067" s="6" t="s">
        <v>30231</v>
      </c>
      <c r="B3067" s="6" t="s">
        <v>143</v>
      </c>
      <c r="C3067" s="6" t="s">
        <v>6411</v>
      </c>
      <c r="D3067" s="6" t="s">
        <v>414</v>
      </c>
      <c r="E3067" s="6" t="s">
        <v>24821</v>
      </c>
      <c r="F3067" s="6" t="s">
        <v>6412</v>
      </c>
      <c r="G3067" s="6" t="s">
        <v>30230</v>
      </c>
    </row>
    <row r="3068">
      <c r="A3068" s="6" t="s">
        <v>30232</v>
      </c>
      <c r="B3068" s="6" t="s">
        <v>143</v>
      </c>
      <c r="C3068" s="6" t="s">
        <v>6414</v>
      </c>
      <c r="D3068" s="6" t="s">
        <v>414</v>
      </c>
      <c r="E3068" s="6" t="s">
        <v>24821</v>
      </c>
      <c r="F3068" s="6" t="s">
        <v>25253</v>
      </c>
      <c r="G3068" s="6" t="s">
        <v>30233</v>
      </c>
    </row>
    <row r="3069">
      <c r="A3069" s="6" t="s">
        <v>30234</v>
      </c>
      <c r="B3069" s="6" t="s">
        <v>143</v>
      </c>
      <c r="C3069" s="6" t="s">
        <v>6416</v>
      </c>
      <c r="D3069" s="6" t="s">
        <v>37</v>
      </c>
      <c r="E3069" s="6" t="s">
        <v>24821</v>
      </c>
      <c r="F3069" s="6" t="s">
        <v>30235</v>
      </c>
      <c r="G3069" s="6" t="s">
        <v>30236</v>
      </c>
    </row>
    <row r="3070">
      <c r="A3070" s="6" t="s">
        <v>30237</v>
      </c>
      <c r="B3070" s="6" t="s">
        <v>143</v>
      </c>
      <c r="C3070" s="6" t="s">
        <v>6416</v>
      </c>
      <c r="D3070" s="6" t="s">
        <v>414</v>
      </c>
      <c r="E3070" s="6" t="s">
        <v>416</v>
      </c>
      <c r="F3070" s="6" t="s">
        <v>6417</v>
      </c>
      <c r="G3070" s="6" t="s">
        <v>30236</v>
      </c>
    </row>
    <row r="3071">
      <c r="A3071" s="6" t="s">
        <v>30238</v>
      </c>
      <c r="B3071" s="6" t="s">
        <v>143</v>
      </c>
      <c r="C3071" s="6" t="s">
        <v>6419</v>
      </c>
      <c r="D3071" s="6" t="s">
        <v>37</v>
      </c>
      <c r="E3071" s="6" t="s">
        <v>416</v>
      </c>
      <c r="F3071" s="6" t="s">
        <v>6420</v>
      </c>
      <c r="G3071" s="6" t="s">
        <v>30239</v>
      </c>
    </row>
    <row r="3072">
      <c r="A3072" s="6" t="s">
        <v>30240</v>
      </c>
      <c r="B3072" s="6" t="s">
        <v>143</v>
      </c>
      <c r="C3072" s="6" t="s">
        <v>6419</v>
      </c>
      <c r="D3072" s="6" t="s">
        <v>414</v>
      </c>
      <c r="E3072" s="6" t="s">
        <v>24821</v>
      </c>
      <c r="F3072" s="6" t="s">
        <v>6420</v>
      </c>
      <c r="G3072" s="6" t="s">
        <v>30239</v>
      </c>
    </row>
    <row r="3073">
      <c r="A3073" s="6" t="s">
        <v>30241</v>
      </c>
      <c r="B3073" s="6" t="s">
        <v>143</v>
      </c>
      <c r="C3073" s="6" t="s">
        <v>6422</v>
      </c>
      <c r="D3073" s="6" t="s">
        <v>414</v>
      </c>
      <c r="E3073" s="6" t="s">
        <v>24821</v>
      </c>
      <c r="F3073" s="6" t="s">
        <v>25253</v>
      </c>
      <c r="G3073" s="6" t="s">
        <v>30242</v>
      </c>
    </row>
    <row r="3074">
      <c r="A3074" s="6" t="s">
        <v>30243</v>
      </c>
      <c r="B3074" s="6" t="s">
        <v>143</v>
      </c>
      <c r="C3074" s="6" t="s">
        <v>6424</v>
      </c>
      <c r="D3074" s="6" t="s">
        <v>37</v>
      </c>
      <c r="E3074" s="6" t="s">
        <v>24821</v>
      </c>
      <c r="F3074" s="6" t="s">
        <v>30244</v>
      </c>
      <c r="G3074" s="6" t="s">
        <v>30245</v>
      </c>
    </row>
    <row r="3075">
      <c r="A3075" s="6" t="s">
        <v>30246</v>
      </c>
      <c r="B3075" s="6" t="s">
        <v>143</v>
      </c>
      <c r="C3075" s="6" t="s">
        <v>6424</v>
      </c>
      <c r="D3075" s="6" t="s">
        <v>414</v>
      </c>
      <c r="E3075" s="6" t="s">
        <v>416</v>
      </c>
      <c r="F3075" s="6" t="s">
        <v>6425</v>
      </c>
      <c r="G3075" s="6" t="s">
        <v>30245</v>
      </c>
    </row>
    <row r="3076">
      <c r="A3076" s="6" t="s">
        <v>30247</v>
      </c>
      <c r="B3076" s="6" t="s">
        <v>147</v>
      </c>
      <c r="C3076" s="6" t="s">
        <v>6434</v>
      </c>
      <c r="D3076" s="6" t="s">
        <v>1011</v>
      </c>
      <c r="E3076" s="6" t="s">
        <v>24821</v>
      </c>
      <c r="F3076" s="6" t="s">
        <v>24822</v>
      </c>
      <c r="G3076" s="6" t="s">
        <v>30248</v>
      </c>
    </row>
    <row r="3077">
      <c r="A3077" s="6" t="s">
        <v>30249</v>
      </c>
      <c r="B3077" s="6" t="s">
        <v>147</v>
      </c>
      <c r="C3077" s="6" t="s">
        <v>6436</v>
      </c>
      <c r="D3077" s="6" t="s">
        <v>1011</v>
      </c>
      <c r="E3077" s="6" t="s">
        <v>416</v>
      </c>
      <c r="F3077" s="6" t="s">
        <v>1008</v>
      </c>
      <c r="G3077" s="6" t="s">
        <v>30250</v>
      </c>
    </row>
    <row r="3078">
      <c r="A3078" s="6" t="s">
        <v>30251</v>
      </c>
      <c r="B3078" s="6" t="s">
        <v>147</v>
      </c>
      <c r="C3078" s="6" t="s">
        <v>6438</v>
      </c>
      <c r="D3078" s="6" t="s">
        <v>37</v>
      </c>
      <c r="E3078" s="6" t="s">
        <v>24821</v>
      </c>
      <c r="F3078" s="6" t="s">
        <v>1012</v>
      </c>
      <c r="G3078" s="6" t="s">
        <v>30252</v>
      </c>
    </row>
    <row r="3079">
      <c r="A3079" s="6" t="s">
        <v>30253</v>
      </c>
      <c r="B3079" s="6" t="s">
        <v>147</v>
      </c>
      <c r="C3079" s="6" t="s">
        <v>6438</v>
      </c>
      <c r="D3079" s="6" t="s">
        <v>1011</v>
      </c>
      <c r="E3079" s="6" t="s">
        <v>416</v>
      </c>
      <c r="F3079" s="6" t="s">
        <v>1012</v>
      </c>
      <c r="G3079" s="6" t="s">
        <v>30252</v>
      </c>
    </row>
    <row r="3080">
      <c r="A3080" s="6" t="s">
        <v>30254</v>
      </c>
      <c r="B3080" s="6" t="s">
        <v>147</v>
      </c>
      <c r="C3080" s="6" t="s">
        <v>6440</v>
      </c>
      <c r="D3080" s="6" t="s">
        <v>37</v>
      </c>
      <c r="E3080" s="6" t="s">
        <v>416</v>
      </c>
      <c r="F3080" s="6" t="s">
        <v>6441</v>
      </c>
      <c r="G3080" s="6" t="s">
        <v>30255</v>
      </c>
    </row>
    <row r="3081">
      <c r="A3081" s="6" t="s">
        <v>30256</v>
      </c>
      <c r="B3081" s="6" t="s">
        <v>147</v>
      </c>
      <c r="C3081" s="6" t="s">
        <v>6440</v>
      </c>
      <c r="D3081" s="6" t="s">
        <v>1011</v>
      </c>
      <c r="E3081" s="6" t="s">
        <v>24821</v>
      </c>
      <c r="F3081" s="6" t="s">
        <v>6441</v>
      </c>
      <c r="G3081" s="6" t="s">
        <v>30255</v>
      </c>
    </row>
    <row r="3082">
      <c r="A3082" s="6" t="s">
        <v>30257</v>
      </c>
      <c r="B3082" s="6" t="s">
        <v>147</v>
      </c>
      <c r="C3082" s="6" t="s">
        <v>6443</v>
      </c>
      <c r="D3082" s="6" t="s">
        <v>1011</v>
      </c>
      <c r="E3082" s="6" t="s">
        <v>24821</v>
      </c>
      <c r="F3082" s="6" t="s">
        <v>24822</v>
      </c>
      <c r="G3082" s="6" t="s">
        <v>30258</v>
      </c>
    </row>
    <row r="3083">
      <c r="A3083" s="6" t="s">
        <v>30259</v>
      </c>
      <c r="B3083" s="6" t="s">
        <v>147</v>
      </c>
      <c r="C3083" s="6" t="s">
        <v>6445</v>
      </c>
      <c r="D3083" s="6" t="s">
        <v>1011</v>
      </c>
      <c r="E3083" s="6" t="s">
        <v>416</v>
      </c>
      <c r="F3083" s="6" t="s">
        <v>1008</v>
      </c>
      <c r="G3083" s="6" t="s">
        <v>30260</v>
      </c>
    </row>
    <row r="3084">
      <c r="A3084" s="6" t="s">
        <v>30261</v>
      </c>
      <c r="B3084" s="6" t="s">
        <v>147</v>
      </c>
      <c r="C3084" s="6" t="s">
        <v>6447</v>
      </c>
      <c r="D3084" s="6" t="s">
        <v>37</v>
      </c>
      <c r="E3084" s="6" t="s">
        <v>24821</v>
      </c>
      <c r="F3084" s="6" t="s">
        <v>6448</v>
      </c>
      <c r="G3084" s="6" t="s">
        <v>30262</v>
      </c>
    </row>
    <row r="3085">
      <c r="A3085" s="6" t="s">
        <v>30263</v>
      </c>
      <c r="B3085" s="6" t="s">
        <v>147</v>
      </c>
      <c r="C3085" s="6" t="s">
        <v>6447</v>
      </c>
      <c r="D3085" s="6" t="s">
        <v>1011</v>
      </c>
      <c r="E3085" s="6" t="s">
        <v>416</v>
      </c>
      <c r="F3085" s="6" t="s">
        <v>6448</v>
      </c>
      <c r="G3085" s="6" t="s">
        <v>30262</v>
      </c>
    </row>
    <row r="3086">
      <c r="A3086" s="6" t="s">
        <v>30264</v>
      </c>
      <c r="B3086" s="6" t="s">
        <v>147</v>
      </c>
      <c r="C3086" s="6" t="s">
        <v>6450</v>
      </c>
      <c r="D3086" s="6" t="s">
        <v>37</v>
      </c>
      <c r="E3086" s="6" t="s">
        <v>416</v>
      </c>
      <c r="F3086" s="6" t="s">
        <v>6451</v>
      </c>
      <c r="G3086" s="6" t="s">
        <v>30265</v>
      </c>
    </row>
    <row r="3087">
      <c r="A3087" s="6" t="s">
        <v>30266</v>
      </c>
      <c r="B3087" s="6" t="s">
        <v>147</v>
      </c>
      <c r="C3087" s="6" t="s">
        <v>6450</v>
      </c>
      <c r="D3087" s="6" t="s">
        <v>1011</v>
      </c>
      <c r="E3087" s="6" t="s">
        <v>24821</v>
      </c>
      <c r="F3087" s="6" t="s">
        <v>6451</v>
      </c>
      <c r="G3087" s="6" t="s">
        <v>30265</v>
      </c>
    </row>
    <row r="3088">
      <c r="A3088" s="6" t="s">
        <v>30267</v>
      </c>
      <c r="B3088" s="6" t="s">
        <v>147</v>
      </c>
      <c r="C3088" s="6" t="s">
        <v>6453</v>
      </c>
      <c r="D3088" s="6" t="s">
        <v>1011</v>
      </c>
      <c r="E3088" s="6" t="s">
        <v>24821</v>
      </c>
      <c r="F3088" s="6" t="s">
        <v>24822</v>
      </c>
      <c r="G3088" s="6" t="s">
        <v>30268</v>
      </c>
    </row>
    <row r="3089">
      <c r="A3089" s="6" t="s">
        <v>30269</v>
      </c>
      <c r="B3089" s="6" t="s">
        <v>147</v>
      </c>
      <c r="C3089" s="6" t="s">
        <v>6455</v>
      </c>
      <c r="D3089" s="6" t="s">
        <v>1011</v>
      </c>
      <c r="E3089" s="6" t="s">
        <v>416</v>
      </c>
      <c r="F3089" s="6" t="s">
        <v>1008</v>
      </c>
      <c r="G3089" s="6" t="s">
        <v>30270</v>
      </c>
    </row>
    <row r="3090">
      <c r="A3090" s="6" t="s">
        <v>30271</v>
      </c>
      <c r="B3090" s="6" t="s">
        <v>147</v>
      </c>
      <c r="C3090" s="6" t="s">
        <v>6457</v>
      </c>
      <c r="D3090" s="6" t="s">
        <v>37</v>
      </c>
      <c r="E3090" s="6" t="s">
        <v>24821</v>
      </c>
      <c r="F3090" s="6" t="s">
        <v>2796</v>
      </c>
      <c r="G3090" s="6" t="s">
        <v>30272</v>
      </c>
    </row>
    <row r="3091">
      <c r="A3091" s="6" t="s">
        <v>30273</v>
      </c>
      <c r="B3091" s="6" t="s">
        <v>147</v>
      </c>
      <c r="C3091" s="6" t="s">
        <v>6457</v>
      </c>
      <c r="D3091" s="6" t="s">
        <v>1011</v>
      </c>
      <c r="E3091" s="6" t="s">
        <v>416</v>
      </c>
      <c r="F3091" s="6" t="s">
        <v>2796</v>
      </c>
      <c r="G3091" s="6" t="s">
        <v>30272</v>
      </c>
    </row>
    <row r="3092">
      <c r="A3092" s="6" t="s">
        <v>30274</v>
      </c>
      <c r="B3092" s="6" t="s">
        <v>147</v>
      </c>
      <c r="C3092" s="6" t="s">
        <v>6459</v>
      </c>
      <c r="D3092" s="6" t="s">
        <v>37</v>
      </c>
      <c r="E3092" s="6" t="s">
        <v>416</v>
      </c>
      <c r="F3092" s="6" t="s">
        <v>6460</v>
      </c>
      <c r="G3092" s="6" t="s">
        <v>30275</v>
      </c>
    </row>
    <row r="3093">
      <c r="A3093" s="6" t="s">
        <v>30276</v>
      </c>
      <c r="B3093" s="6" t="s">
        <v>147</v>
      </c>
      <c r="C3093" s="6" t="s">
        <v>6459</v>
      </c>
      <c r="D3093" s="6" t="s">
        <v>1011</v>
      </c>
      <c r="E3093" s="6" t="s">
        <v>24821</v>
      </c>
      <c r="F3093" s="6" t="s">
        <v>6460</v>
      </c>
      <c r="G3093" s="6" t="s">
        <v>30275</v>
      </c>
    </row>
    <row r="3094">
      <c r="A3094" s="6" t="s">
        <v>30277</v>
      </c>
      <c r="B3094" s="6" t="s">
        <v>147</v>
      </c>
      <c r="C3094" s="6" t="s">
        <v>6462</v>
      </c>
      <c r="D3094" s="6" t="s">
        <v>1011</v>
      </c>
      <c r="E3094" s="6" t="s">
        <v>24821</v>
      </c>
      <c r="F3094" s="6" t="s">
        <v>24822</v>
      </c>
      <c r="G3094" s="6" t="s">
        <v>30278</v>
      </c>
    </row>
    <row r="3095">
      <c r="A3095" s="6" t="s">
        <v>30279</v>
      </c>
      <c r="B3095" s="6" t="s">
        <v>147</v>
      </c>
      <c r="C3095" s="6" t="s">
        <v>6464</v>
      </c>
      <c r="D3095" s="6" t="s">
        <v>1011</v>
      </c>
      <c r="E3095" s="6" t="s">
        <v>416</v>
      </c>
      <c r="F3095" s="6" t="s">
        <v>1008</v>
      </c>
      <c r="G3095" s="6" t="s">
        <v>30280</v>
      </c>
    </row>
    <row r="3096">
      <c r="A3096" s="6" t="s">
        <v>30281</v>
      </c>
      <c r="B3096" s="6" t="s">
        <v>147</v>
      </c>
      <c r="C3096" s="6" t="s">
        <v>6466</v>
      </c>
      <c r="D3096" s="6" t="s">
        <v>37</v>
      </c>
      <c r="E3096" s="6" t="s">
        <v>24821</v>
      </c>
      <c r="F3096" s="6" t="s">
        <v>6467</v>
      </c>
      <c r="G3096" s="6" t="s">
        <v>30282</v>
      </c>
    </row>
    <row r="3097">
      <c r="A3097" s="6" t="s">
        <v>30283</v>
      </c>
      <c r="B3097" s="6" t="s">
        <v>147</v>
      </c>
      <c r="C3097" s="6" t="s">
        <v>6466</v>
      </c>
      <c r="D3097" s="6" t="s">
        <v>1011</v>
      </c>
      <c r="E3097" s="6" t="s">
        <v>416</v>
      </c>
      <c r="F3097" s="6" t="s">
        <v>6467</v>
      </c>
      <c r="G3097" s="6" t="s">
        <v>30282</v>
      </c>
    </row>
    <row r="3098">
      <c r="A3098" s="6" t="s">
        <v>30284</v>
      </c>
      <c r="B3098" s="6" t="s">
        <v>147</v>
      </c>
      <c r="C3098" s="6" t="s">
        <v>6469</v>
      </c>
      <c r="D3098" s="6" t="s">
        <v>37</v>
      </c>
      <c r="E3098" s="6" t="s">
        <v>416</v>
      </c>
      <c r="F3098" s="6" t="s">
        <v>6470</v>
      </c>
      <c r="G3098" s="6" t="s">
        <v>30285</v>
      </c>
    </row>
    <row r="3099">
      <c r="A3099" s="6" t="s">
        <v>30286</v>
      </c>
      <c r="B3099" s="6" t="s">
        <v>147</v>
      </c>
      <c r="C3099" s="6" t="s">
        <v>6469</v>
      </c>
      <c r="D3099" s="6" t="s">
        <v>1011</v>
      </c>
      <c r="E3099" s="6" t="s">
        <v>24821</v>
      </c>
      <c r="F3099" s="6" t="s">
        <v>6470</v>
      </c>
      <c r="G3099" s="6" t="s">
        <v>30285</v>
      </c>
    </row>
    <row r="3100">
      <c r="A3100" s="6" t="s">
        <v>30287</v>
      </c>
      <c r="B3100" s="6" t="s">
        <v>147</v>
      </c>
      <c r="C3100" s="6" t="s">
        <v>6472</v>
      </c>
      <c r="D3100" s="6" t="s">
        <v>1011</v>
      </c>
      <c r="E3100" s="6" t="s">
        <v>24821</v>
      </c>
      <c r="F3100" s="6" t="s">
        <v>24822</v>
      </c>
      <c r="G3100" s="6" t="s">
        <v>30288</v>
      </c>
    </row>
    <row r="3101">
      <c r="A3101" s="6" t="s">
        <v>30289</v>
      </c>
      <c r="B3101" s="6" t="s">
        <v>147</v>
      </c>
      <c r="C3101" s="6" t="s">
        <v>6474</v>
      </c>
      <c r="D3101" s="6" t="s">
        <v>1011</v>
      </c>
      <c r="E3101" s="6" t="s">
        <v>416</v>
      </c>
      <c r="F3101" s="6" t="s">
        <v>1040</v>
      </c>
      <c r="G3101" s="6" t="s">
        <v>30290</v>
      </c>
    </row>
    <row r="3102">
      <c r="A3102" s="6" t="s">
        <v>30291</v>
      </c>
      <c r="B3102" s="6" t="s">
        <v>147</v>
      </c>
      <c r="C3102" s="6" t="s">
        <v>6478</v>
      </c>
      <c r="D3102" s="6" t="s">
        <v>1011</v>
      </c>
      <c r="E3102" s="6" t="s">
        <v>416</v>
      </c>
      <c r="F3102" s="6" t="s">
        <v>1046</v>
      </c>
      <c r="G3102" s="6" t="s">
        <v>30292</v>
      </c>
    </row>
    <row r="3103">
      <c r="A3103" s="6" t="s">
        <v>30293</v>
      </c>
      <c r="B3103" s="6" t="s">
        <v>147</v>
      </c>
      <c r="C3103" s="6" t="s">
        <v>6482</v>
      </c>
      <c r="D3103" s="6" t="s">
        <v>37</v>
      </c>
      <c r="E3103" s="6" t="s">
        <v>24821</v>
      </c>
      <c r="F3103" s="6" t="s">
        <v>6483</v>
      </c>
      <c r="G3103" s="6" t="s">
        <v>30294</v>
      </c>
    </row>
    <row r="3104">
      <c r="A3104" s="6" t="s">
        <v>30295</v>
      </c>
      <c r="B3104" s="6" t="s">
        <v>147</v>
      </c>
      <c r="C3104" s="6" t="s">
        <v>6482</v>
      </c>
      <c r="D3104" s="6" t="s">
        <v>1011</v>
      </c>
      <c r="E3104" s="6" t="s">
        <v>416</v>
      </c>
      <c r="F3104" s="6" t="s">
        <v>6483</v>
      </c>
      <c r="G3104" s="6" t="s">
        <v>30294</v>
      </c>
    </row>
    <row r="3105">
      <c r="A3105" s="6" t="s">
        <v>30296</v>
      </c>
      <c r="B3105" s="6" t="s">
        <v>147</v>
      </c>
      <c r="C3105" s="6" t="s">
        <v>6488</v>
      </c>
      <c r="D3105" s="6" t="s">
        <v>37</v>
      </c>
      <c r="E3105" s="6" t="s">
        <v>416</v>
      </c>
      <c r="F3105" s="6" t="s">
        <v>6489</v>
      </c>
      <c r="G3105" s="6" t="s">
        <v>30297</v>
      </c>
    </row>
    <row r="3106">
      <c r="A3106" s="6" t="s">
        <v>30298</v>
      </c>
      <c r="B3106" s="6" t="s">
        <v>147</v>
      </c>
      <c r="C3106" s="6" t="s">
        <v>6488</v>
      </c>
      <c r="D3106" s="6" t="s">
        <v>1011</v>
      </c>
      <c r="E3106" s="6" t="s">
        <v>24821</v>
      </c>
      <c r="F3106" s="6" t="s">
        <v>6489</v>
      </c>
      <c r="G3106" s="6" t="s">
        <v>30297</v>
      </c>
    </row>
    <row r="3107">
      <c r="A3107" s="6" t="s">
        <v>30299</v>
      </c>
      <c r="B3107" s="6" t="s">
        <v>147</v>
      </c>
      <c r="C3107" s="6" t="s">
        <v>6491</v>
      </c>
      <c r="D3107" s="6" t="s">
        <v>1011</v>
      </c>
      <c r="E3107" s="6" t="s">
        <v>24821</v>
      </c>
      <c r="F3107" s="6" t="s">
        <v>25442</v>
      </c>
      <c r="G3107" s="6" t="s">
        <v>30300</v>
      </c>
    </row>
    <row r="3108">
      <c r="A3108" s="6" t="s">
        <v>30301</v>
      </c>
      <c r="B3108" s="6" t="s">
        <v>147</v>
      </c>
      <c r="C3108" s="6" t="s">
        <v>6493</v>
      </c>
      <c r="D3108" s="6" t="s">
        <v>1011</v>
      </c>
      <c r="E3108" s="6" t="s">
        <v>416</v>
      </c>
      <c r="F3108" s="6" t="s">
        <v>1008</v>
      </c>
      <c r="G3108" s="6" t="s">
        <v>30302</v>
      </c>
    </row>
    <row r="3109">
      <c r="A3109" s="6" t="s">
        <v>30303</v>
      </c>
      <c r="B3109" s="6" t="s">
        <v>147</v>
      </c>
      <c r="C3109" s="6" t="s">
        <v>6495</v>
      </c>
      <c r="D3109" s="6" t="s">
        <v>37</v>
      </c>
      <c r="E3109" s="6" t="s">
        <v>24821</v>
      </c>
      <c r="F3109" s="6" t="s">
        <v>6496</v>
      </c>
      <c r="G3109" s="6" t="s">
        <v>30304</v>
      </c>
    </row>
    <row r="3110">
      <c r="A3110" s="6" t="s">
        <v>30305</v>
      </c>
      <c r="B3110" s="6" t="s">
        <v>147</v>
      </c>
      <c r="C3110" s="6" t="s">
        <v>6495</v>
      </c>
      <c r="D3110" s="6" t="s">
        <v>1011</v>
      </c>
      <c r="E3110" s="6" t="s">
        <v>416</v>
      </c>
      <c r="F3110" s="6" t="s">
        <v>6496</v>
      </c>
      <c r="G3110" s="6" t="s">
        <v>30304</v>
      </c>
    </row>
    <row r="3111">
      <c r="A3111" s="6" t="s">
        <v>30306</v>
      </c>
      <c r="B3111" s="6" t="s">
        <v>147</v>
      </c>
      <c r="C3111" s="6" t="s">
        <v>6498</v>
      </c>
      <c r="D3111" s="6" t="s">
        <v>37</v>
      </c>
      <c r="E3111" s="6" t="s">
        <v>416</v>
      </c>
      <c r="F3111" s="6" t="s">
        <v>6499</v>
      </c>
      <c r="G3111" s="6" t="s">
        <v>30307</v>
      </c>
    </row>
    <row r="3112">
      <c r="A3112" s="6" t="s">
        <v>30308</v>
      </c>
      <c r="B3112" s="6" t="s">
        <v>147</v>
      </c>
      <c r="C3112" s="6" t="s">
        <v>6498</v>
      </c>
      <c r="D3112" s="6" t="s">
        <v>1011</v>
      </c>
      <c r="E3112" s="6" t="s">
        <v>24821</v>
      </c>
      <c r="F3112" s="6" t="s">
        <v>6499</v>
      </c>
      <c r="G3112" s="6" t="s">
        <v>30307</v>
      </c>
    </row>
    <row r="3113">
      <c r="A3113" s="6" t="s">
        <v>30309</v>
      </c>
      <c r="B3113" s="6" t="s">
        <v>147</v>
      </c>
      <c r="C3113" s="6" t="s">
        <v>6501</v>
      </c>
      <c r="D3113" s="6" t="s">
        <v>1011</v>
      </c>
      <c r="E3113" s="6" t="s">
        <v>24821</v>
      </c>
      <c r="F3113" s="6" t="s">
        <v>25442</v>
      </c>
      <c r="G3113" s="6" t="s">
        <v>30310</v>
      </c>
    </row>
    <row r="3114">
      <c r="A3114" s="6" t="s">
        <v>30311</v>
      </c>
      <c r="B3114" s="6" t="s">
        <v>147</v>
      </c>
      <c r="C3114" s="6" t="s">
        <v>6503</v>
      </c>
      <c r="D3114" s="6" t="s">
        <v>1011</v>
      </c>
      <c r="E3114" s="6" t="s">
        <v>416</v>
      </c>
      <c r="F3114" s="6" t="s">
        <v>1008</v>
      </c>
      <c r="G3114" s="6" t="s">
        <v>30312</v>
      </c>
    </row>
    <row r="3115">
      <c r="A3115" s="6" t="s">
        <v>30313</v>
      </c>
      <c r="B3115" s="6" t="s">
        <v>147</v>
      </c>
      <c r="C3115" s="6" t="s">
        <v>6505</v>
      </c>
      <c r="D3115" s="6" t="s">
        <v>37</v>
      </c>
      <c r="E3115" s="6" t="s">
        <v>24821</v>
      </c>
      <c r="F3115" s="6" t="s">
        <v>6506</v>
      </c>
      <c r="G3115" s="6" t="s">
        <v>30314</v>
      </c>
    </row>
    <row r="3116">
      <c r="A3116" s="6" t="s">
        <v>30315</v>
      </c>
      <c r="B3116" s="6" t="s">
        <v>147</v>
      </c>
      <c r="C3116" s="6" t="s">
        <v>6505</v>
      </c>
      <c r="D3116" s="6" t="s">
        <v>1011</v>
      </c>
      <c r="E3116" s="6" t="s">
        <v>416</v>
      </c>
      <c r="F3116" s="6" t="s">
        <v>6506</v>
      </c>
      <c r="G3116" s="6" t="s">
        <v>30314</v>
      </c>
    </row>
    <row r="3117">
      <c r="A3117" s="6" t="s">
        <v>30316</v>
      </c>
      <c r="B3117" s="6" t="s">
        <v>147</v>
      </c>
      <c r="C3117" s="6" t="s">
        <v>6508</v>
      </c>
      <c r="D3117" s="6" t="s">
        <v>37</v>
      </c>
      <c r="E3117" s="6" t="s">
        <v>416</v>
      </c>
      <c r="F3117" s="6" t="s">
        <v>6509</v>
      </c>
      <c r="G3117" s="6" t="s">
        <v>30317</v>
      </c>
    </row>
    <row r="3118">
      <c r="A3118" s="6" t="s">
        <v>30318</v>
      </c>
      <c r="B3118" s="6" t="s">
        <v>147</v>
      </c>
      <c r="C3118" s="6" t="s">
        <v>6508</v>
      </c>
      <c r="D3118" s="6" t="s">
        <v>1011</v>
      </c>
      <c r="E3118" s="6" t="s">
        <v>24821</v>
      </c>
      <c r="F3118" s="6" t="s">
        <v>6509</v>
      </c>
      <c r="G3118" s="6" t="s">
        <v>30319</v>
      </c>
    </row>
    <row r="3119">
      <c r="A3119" s="6" t="s">
        <v>30320</v>
      </c>
      <c r="B3119" s="6" t="s">
        <v>147</v>
      </c>
      <c r="C3119" s="6" t="s">
        <v>6511</v>
      </c>
      <c r="D3119" s="6" t="s">
        <v>1011</v>
      </c>
      <c r="E3119" s="6" t="s">
        <v>24821</v>
      </c>
      <c r="F3119" s="6" t="s">
        <v>25442</v>
      </c>
      <c r="G3119" s="6" t="s">
        <v>30321</v>
      </c>
    </row>
    <row r="3120">
      <c r="A3120" s="6" t="s">
        <v>30322</v>
      </c>
      <c r="B3120" s="6" t="s">
        <v>147</v>
      </c>
      <c r="C3120" s="6" t="s">
        <v>6513</v>
      </c>
      <c r="D3120" s="6" t="s">
        <v>1011</v>
      </c>
      <c r="E3120" s="6" t="s">
        <v>416</v>
      </c>
      <c r="F3120" s="6" t="s">
        <v>1008</v>
      </c>
      <c r="G3120" s="6" t="s">
        <v>30323</v>
      </c>
    </row>
    <row r="3121">
      <c r="A3121" s="6" t="s">
        <v>30324</v>
      </c>
      <c r="B3121" s="6" t="s">
        <v>147</v>
      </c>
      <c r="C3121" s="6" t="s">
        <v>6515</v>
      </c>
      <c r="D3121" s="6" t="s">
        <v>37</v>
      </c>
      <c r="E3121" s="6" t="s">
        <v>24821</v>
      </c>
      <c r="F3121" s="6" t="s">
        <v>6516</v>
      </c>
      <c r="G3121" s="6" t="s">
        <v>30325</v>
      </c>
    </row>
    <row r="3122">
      <c r="A3122" s="6" t="s">
        <v>30326</v>
      </c>
      <c r="B3122" s="6" t="s">
        <v>147</v>
      </c>
      <c r="C3122" s="6" t="s">
        <v>6515</v>
      </c>
      <c r="D3122" s="6" t="s">
        <v>1011</v>
      </c>
      <c r="E3122" s="6" t="s">
        <v>416</v>
      </c>
      <c r="F3122" s="6" t="s">
        <v>6516</v>
      </c>
      <c r="G3122" s="6" t="s">
        <v>30325</v>
      </c>
    </row>
    <row r="3123">
      <c r="A3123" s="6" t="s">
        <v>30327</v>
      </c>
      <c r="B3123" s="6" t="s">
        <v>147</v>
      </c>
      <c r="C3123" s="6" t="s">
        <v>6518</v>
      </c>
      <c r="D3123" s="6" t="s">
        <v>37</v>
      </c>
      <c r="E3123" s="6" t="s">
        <v>416</v>
      </c>
      <c r="F3123" s="6" t="s">
        <v>6519</v>
      </c>
      <c r="G3123" s="6" t="s">
        <v>30328</v>
      </c>
    </row>
    <row r="3124">
      <c r="A3124" s="6" t="s">
        <v>30329</v>
      </c>
      <c r="B3124" s="6" t="s">
        <v>147</v>
      </c>
      <c r="C3124" s="6" t="s">
        <v>6518</v>
      </c>
      <c r="D3124" s="6" t="s">
        <v>1011</v>
      </c>
      <c r="E3124" s="6" t="s">
        <v>24821</v>
      </c>
      <c r="F3124" s="6" t="s">
        <v>6519</v>
      </c>
      <c r="G3124" s="6" t="s">
        <v>30328</v>
      </c>
    </row>
    <row r="3125">
      <c r="A3125" s="6" t="s">
        <v>30330</v>
      </c>
      <c r="B3125" s="6" t="s">
        <v>147</v>
      </c>
      <c r="C3125" s="6" t="s">
        <v>6521</v>
      </c>
      <c r="D3125" s="6" t="s">
        <v>1011</v>
      </c>
      <c r="E3125" s="6" t="s">
        <v>24821</v>
      </c>
      <c r="F3125" s="6" t="s">
        <v>25442</v>
      </c>
      <c r="G3125" s="6" t="s">
        <v>30331</v>
      </c>
    </row>
    <row r="3126">
      <c r="A3126" s="6" t="s">
        <v>30332</v>
      </c>
      <c r="B3126" s="6" t="s">
        <v>147</v>
      </c>
      <c r="C3126" s="6" t="s">
        <v>6523</v>
      </c>
      <c r="D3126" s="6" t="s">
        <v>1011</v>
      </c>
      <c r="E3126" s="6" t="s">
        <v>416</v>
      </c>
      <c r="F3126" s="6" t="s">
        <v>1040</v>
      </c>
      <c r="G3126" s="6" t="s">
        <v>30333</v>
      </c>
    </row>
    <row r="3127">
      <c r="A3127" s="6" t="s">
        <v>30334</v>
      </c>
      <c r="B3127" s="6" t="s">
        <v>147</v>
      </c>
      <c r="C3127" s="6" t="s">
        <v>6527</v>
      </c>
      <c r="D3127" s="6" t="s">
        <v>1011</v>
      </c>
      <c r="E3127" s="6" t="s">
        <v>416</v>
      </c>
      <c r="F3127" s="6" t="s">
        <v>1096</v>
      </c>
      <c r="G3127" s="6" t="s">
        <v>30335</v>
      </c>
    </row>
    <row r="3128">
      <c r="A3128" s="6" t="s">
        <v>30336</v>
      </c>
      <c r="B3128" s="6" t="s">
        <v>147</v>
      </c>
      <c r="C3128" s="6" t="s">
        <v>6531</v>
      </c>
      <c r="D3128" s="6" t="s">
        <v>37</v>
      </c>
      <c r="E3128" s="6" t="s">
        <v>24821</v>
      </c>
      <c r="F3128" s="6" t="s">
        <v>6532</v>
      </c>
      <c r="G3128" s="6" t="s">
        <v>30337</v>
      </c>
    </row>
    <row r="3129">
      <c r="A3129" s="6" t="s">
        <v>30338</v>
      </c>
      <c r="B3129" s="6" t="s">
        <v>147</v>
      </c>
      <c r="C3129" s="6" t="s">
        <v>6531</v>
      </c>
      <c r="D3129" s="6" t="s">
        <v>1011</v>
      </c>
      <c r="E3129" s="6" t="s">
        <v>416</v>
      </c>
      <c r="F3129" s="6" t="s">
        <v>6532</v>
      </c>
      <c r="G3129" s="6" t="s">
        <v>30337</v>
      </c>
    </row>
    <row r="3130">
      <c r="A3130" s="6" t="s">
        <v>30339</v>
      </c>
      <c r="B3130" s="6" t="s">
        <v>147</v>
      </c>
      <c r="C3130" s="6" t="s">
        <v>6537</v>
      </c>
      <c r="D3130" s="6" t="s">
        <v>37</v>
      </c>
      <c r="E3130" s="6" t="s">
        <v>416</v>
      </c>
      <c r="F3130" s="6" t="s">
        <v>6538</v>
      </c>
      <c r="G3130" s="6" t="s">
        <v>30340</v>
      </c>
    </row>
    <row r="3131">
      <c r="A3131" s="6" t="s">
        <v>30341</v>
      </c>
      <c r="B3131" s="6" t="s">
        <v>147</v>
      </c>
      <c r="C3131" s="6" t="s">
        <v>6537</v>
      </c>
      <c r="D3131" s="6" t="s">
        <v>1011</v>
      </c>
      <c r="E3131" s="6" t="s">
        <v>24821</v>
      </c>
      <c r="F3131" s="6" t="s">
        <v>6538</v>
      </c>
      <c r="G3131" s="6" t="s">
        <v>30340</v>
      </c>
    </row>
    <row r="3132">
      <c r="A3132" s="6" t="s">
        <v>30342</v>
      </c>
      <c r="B3132" s="6" t="s">
        <v>147</v>
      </c>
      <c r="C3132" s="6" t="s">
        <v>6540</v>
      </c>
      <c r="D3132" s="6" t="s">
        <v>1011</v>
      </c>
      <c r="E3132" s="6" t="s">
        <v>24821</v>
      </c>
      <c r="F3132" s="6" t="s">
        <v>25485</v>
      </c>
      <c r="G3132" s="6" t="s">
        <v>30343</v>
      </c>
    </row>
    <row r="3133">
      <c r="A3133" s="6" t="s">
        <v>30344</v>
      </c>
      <c r="B3133" s="6" t="s">
        <v>147</v>
      </c>
      <c r="C3133" s="6" t="s">
        <v>6542</v>
      </c>
      <c r="D3133" s="6" t="s">
        <v>1011</v>
      </c>
      <c r="E3133" s="6" t="s">
        <v>416</v>
      </c>
      <c r="F3133" s="6" t="s">
        <v>1008</v>
      </c>
      <c r="G3133" s="6" t="s">
        <v>30345</v>
      </c>
    </row>
    <row r="3134">
      <c r="A3134" s="6" t="s">
        <v>30346</v>
      </c>
      <c r="B3134" s="6" t="s">
        <v>147</v>
      </c>
      <c r="C3134" s="6" t="s">
        <v>6544</v>
      </c>
      <c r="D3134" s="6" t="s">
        <v>37</v>
      </c>
      <c r="E3134" s="6" t="s">
        <v>24821</v>
      </c>
      <c r="F3134" s="6" t="s">
        <v>6545</v>
      </c>
      <c r="G3134" s="6" t="s">
        <v>30347</v>
      </c>
    </row>
    <row r="3135">
      <c r="A3135" s="6" t="s">
        <v>30348</v>
      </c>
      <c r="B3135" s="6" t="s">
        <v>147</v>
      </c>
      <c r="C3135" s="6" t="s">
        <v>6544</v>
      </c>
      <c r="D3135" s="6" t="s">
        <v>1011</v>
      </c>
      <c r="E3135" s="6" t="s">
        <v>416</v>
      </c>
      <c r="F3135" s="6" t="s">
        <v>6545</v>
      </c>
      <c r="G3135" s="6" t="s">
        <v>30347</v>
      </c>
    </row>
    <row r="3136">
      <c r="A3136" s="6" t="s">
        <v>30349</v>
      </c>
      <c r="B3136" s="6" t="s">
        <v>147</v>
      </c>
      <c r="C3136" s="6" t="s">
        <v>6547</v>
      </c>
      <c r="D3136" s="6" t="s">
        <v>37</v>
      </c>
      <c r="E3136" s="6" t="s">
        <v>416</v>
      </c>
      <c r="F3136" s="6" t="s">
        <v>6548</v>
      </c>
      <c r="G3136" s="6" t="s">
        <v>30350</v>
      </c>
    </row>
    <row r="3137">
      <c r="A3137" s="6" t="s">
        <v>30351</v>
      </c>
      <c r="B3137" s="6" t="s">
        <v>147</v>
      </c>
      <c r="C3137" s="6" t="s">
        <v>6547</v>
      </c>
      <c r="D3137" s="6" t="s">
        <v>1011</v>
      </c>
      <c r="E3137" s="6" t="s">
        <v>24821</v>
      </c>
      <c r="F3137" s="6" t="s">
        <v>6548</v>
      </c>
      <c r="G3137" s="6" t="s">
        <v>30350</v>
      </c>
    </row>
    <row r="3138">
      <c r="A3138" s="6" t="s">
        <v>30352</v>
      </c>
      <c r="B3138" s="6" t="s">
        <v>147</v>
      </c>
      <c r="C3138" s="6" t="s">
        <v>6550</v>
      </c>
      <c r="D3138" s="6" t="s">
        <v>1011</v>
      </c>
      <c r="E3138" s="6" t="s">
        <v>24821</v>
      </c>
      <c r="F3138" s="6" t="s">
        <v>25485</v>
      </c>
      <c r="G3138" s="6" t="s">
        <v>30353</v>
      </c>
    </row>
    <row r="3139">
      <c r="A3139" s="6" t="s">
        <v>30354</v>
      </c>
      <c r="B3139" s="6" t="s">
        <v>147</v>
      </c>
      <c r="C3139" s="6" t="s">
        <v>6552</v>
      </c>
      <c r="D3139" s="6" t="s">
        <v>1011</v>
      </c>
      <c r="E3139" s="6" t="s">
        <v>416</v>
      </c>
      <c r="F3139" s="6" t="s">
        <v>1008</v>
      </c>
      <c r="G3139" s="6" t="s">
        <v>30355</v>
      </c>
    </row>
    <row r="3140">
      <c r="A3140" s="6" t="s">
        <v>30356</v>
      </c>
      <c r="B3140" s="6" t="s">
        <v>147</v>
      </c>
      <c r="C3140" s="6" t="s">
        <v>6554</v>
      </c>
      <c r="D3140" s="6" t="s">
        <v>37</v>
      </c>
      <c r="E3140" s="6" t="s">
        <v>24821</v>
      </c>
      <c r="F3140" s="6" t="s">
        <v>6555</v>
      </c>
      <c r="G3140" s="6" t="s">
        <v>30357</v>
      </c>
    </row>
    <row r="3141">
      <c r="A3141" s="6" t="s">
        <v>30358</v>
      </c>
      <c r="B3141" s="6" t="s">
        <v>147</v>
      </c>
      <c r="C3141" s="6" t="s">
        <v>6554</v>
      </c>
      <c r="D3141" s="6" t="s">
        <v>1011</v>
      </c>
      <c r="E3141" s="6" t="s">
        <v>416</v>
      </c>
      <c r="F3141" s="6" t="s">
        <v>6555</v>
      </c>
      <c r="G3141" s="6" t="s">
        <v>30357</v>
      </c>
    </row>
    <row r="3142">
      <c r="A3142" s="6" t="s">
        <v>30359</v>
      </c>
      <c r="B3142" s="6" t="s">
        <v>147</v>
      </c>
      <c r="C3142" s="6" t="s">
        <v>6557</v>
      </c>
      <c r="D3142" s="6" t="s">
        <v>37</v>
      </c>
      <c r="E3142" s="6" t="s">
        <v>416</v>
      </c>
      <c r="F3142" s="6" t="s">
        <v>6558</v>
      </c>
      <c r="G3142" s="6" t="s">
        <v>30360</v>
      </c>
    </row>
    <row r="3143">
      <c r="A3143" s="6" t="s">
        <v>30361</v>
      </c>
      <c r="B3143" s="6" t="s">
        <v>147</v>
      </c>
      <c r="C3143" s="6" t="s">
        <v>6557</v>
      </c>
      <c r="D3143" s="6" t="s">
        <v>1011</v>
      </c>
      <c r="E3143" s="6" t="s">
        <v>24821</v>
      </c>
      <c r="F3143" s="6" t="s">
        <v>6558</v>
      </c>
      <c r="G3143" s="6" t="s">
        <v>30360</v>
      </c>
    </row>
    <row r="3144">
      <c r="A3144" s="6" t="s">
        <v>30362</v>
      </c>
      <c r="B3144" s="6" t="s">
        <v>147</v>
      </c>
      <c r="C3144" s="6" t="s">
        <v>6560</v>
      </c>
      <c r="D3144" s="6" t="s">
        <v>1011</v>
      </c>
      <c r="E3144" s="6" t="s">
        <v>24821</v>
      </c>
      <c r="F3144" s="6" t="s">
        <v>25485</v>
      </c>
      <c r="G3144" s="6" t="s">
        <v>30363</v>
      </c>
    </row>
    <row r="3145">
      <c r="A3145" s="6" t="s">
        <v>30364</v>
      </c>
      <c r="B3145" s="6" t="s">
        <v>147</v>
      </c>
      <c r="C3145" s="6" t="s">
        <v>6562</v>
      </c>
      <c r="D3145" s="6" t="s">
        <v>1011</v>
      </c>
      <c r="E3145" s="6" t="s">
        <v>416</v>
      </c>
      <c r="F3145" s="6" t="s">
        <v>1008</v>
      </c>
      <c r="G3145" s="6" t="s">
        <v>30365</v>
      </c>
    </row>
    <row r="3146">
      <c r="A3146" s="6" t="s">
        <v>30366</v>
      </c>
      <c r="B3146" s="6" t="s">
        <v>147</v>
      </c>
      <c r="C3146" s="6" t="s">
        <v>6564</v>
      </c>
      <c r="D3146" s="6" t="s">
        <v>37</v>
      </c>
      <c r="E3146" s="6" t="s">
        <v>24821</v>
      </c>
      <c r="F3146" s="6" t="s">
        <v>6565</v>
      </c>
      <c r="G3146" s="6" t="s">
        <v>30367</v>
      </c>
    </row>
    <row r="3147">
      <c r="A3147" s="6" t="s">
        <v>30368</v>
      </c>
      <c r="B3147" s="6" t="s">
        <v>147</v>
      </c>
      <c r="C3147" s="6" t="s">
        <v>6564</v>
      </c>
      <c r="D3147" s="6" t="s">
        <v>1011</v>
      </c>
      <c r="E3147" s="6" t="s">
        <v>416</v>
      </c>
      <c r="F3147" s="6" t="s">
        <v>6565</v>
      </c>
      <c r="G3147" s="6" t="s">
        <v>30367</v>
      </c>
    </row>
    <row r="3148">
      <c r="A3148" s="6" t="s">
        <v>30369</v>
      </c>
      <c r="B3148" s="6" t="s">
        <v>147</v>
      </c>
      <c r="C3148" s="6" t="s">
        <v>6567</v>
      </c>
      <c r="D3148" s="6" t="s">
        <v>37</v>
      </c>
      <c r="E3148" s="6" t="s">
        <v>416</v>
      </c>
      <c r="F3148" s="6" t="s">
        <v>6568</v>
      </c>
      <c r="G3148" s="6" t="s">
        <v>30370</v>
      </c>
    </row>
    <row r="3149">
      <c r="A3149" s="6" t="s">
        <v>30371</v>
      </c>
      <c r="B3149" s="6" t="s">
        <v>147</v>
      </c>
      <c r="C3149" s="6" t="s">
        <v>6567</v>
      </c>
      <c r="D3149" s="6" t="s">
        <v>1011</v>
      </c>
      <c r="E3149" s="6" t="s">
        <v>24821</v>
      </c>
      <c r="F3149" s="6" t="s">
        <v>30372</v>
      </c>
      <c r="G3149" s="6" t="s">
        <v>30370</v>
      </c>
    </row>
    <row r="3150">
      <c r="A3150" s="6" t="s">
        <v>30373</v>
      </c>
      <c r="B3150" s="6" t="s">
        <v>147</v>
      </c>
      <c r="C3150" s="6" t="s">
        <v>6570</v>
      </c>
      <c r="D3150" s="6" t="s">
        <v>1011</v>
      </c>
      <c r="E3150" s="6" t="s">
        <v>24821</v>
      </c>
      <c r="F3150" s="6" t="s">
        <v>25485</v>
      </c>
      <c r="G3150" s="6" t="s">
        <v>30374</v>
      </c>
    </row>
    <row r="3151">
      <c r="A3151" s="6" t="s">
        <v>30375</v>
      </c>
      <c r="B3151" s="6" t="s">
        <v>147</v>
      </c>
      <c r="C3151" s="6" t="s">
        <v>6572</v>
      </c>
      <c r="D3151" s="6" t="s">
        <v>1011</v>
      </c>
      <c r="E3151" s="6" t="s">
        <v>416</v>
      </c>
      <c r="F3151" s="6" t="s">
        <v>1008</v>
      </c>
      <c r="G3151" s="6" t="s">
        <v>30376</v>
      </c>
    </row>
    <row r="3152">
      <c r="A3152" s="6" t="s">
        <v>30377</v>
      </c>
      <c r="B3152" s="6" t="s">
        <v>147</v>
      </c>
      <c r="C3152" s="6" t="s">
        <v>6574</v>
      </c>
      <c r="D3152" s="6" t="s">
        <v>37</v>
      </c>
      <c r="E3152" s="6" t="s">
        <v>24821</v>
      </c>
      <c r="F3152" s="6" t="s">
        <v>6575</v>
      </c>
      <c r="G3152" s="6" t="s">
        <v>30378</v>
      </c>
    </row>
    <row r="3153">
      <c r="A3153" s="6" t="s">
        <v>30379</v>
      </c>
      <c r="B3153" s="6" t="s">
        <v>147</v>
      </c>
      <c r="C3153" s="6" t="s">
        <v>6574</v>
      </c>
      <c r="D3153" s="6" t="s">
        <v>1011</v>
      </c>
      <c r="E3153" s="6" t="s">
        <v>416</v>
      </c>
      <c r="F3153" s="6" t="s">
        <v>6575</v>
      </c>
      <c r="G3153" s="6" t="s">
        <v>30378</v>
      </c>
    </row>
    <row r="3154">
      <c r="A3154" s="6" t="s">
        <v>30380</v>
      </c>
      <c r="B3154" s="6" t="s">
        <v>147</v>
      </c>
      <c r="C3154" s="6" t="s">
        <v>6577</v>
      </c>
      <c r="D3154" s="6" t="s">
        <v>37</v>
      </c>
      <c r="E3154" s="6" t="s">
        <v>416</v>
      </c>
      <c r="F3154" s="6" t="s">
        <v>6578</v>
      </c>
      <c r="G3154" s="6" t="s">
        <v>30381</v>
      </c>
    </row>
    <row r="3155">
      <c r="A3155" s="6" t="s">
        <v>30382</v>
      </c>
      <c r="B3155" s="6" t="s">
        <v>147</v>
      </c>
      <c r="C3155" s="6" t="s">
        <v>6577</v>
      </c>
      <c r="D3155" s="6" t="s">
        <v>1011</v>
      </c>
      <c r="E3155" s="6" t="s">
        <v>24821</v>
      </c>
      <c r="F3155" s="6" t="s">
        <v>6578</v>
      </c>
      <c r="G3155" s="6" t="s">
        <v>30381</v>
      </c>
    </row>
    <row r="3156">
      <c r="A3156" s="6" t="s">
        <v>30383</v>
      </c>
      <c r="B3156" s="6" t="s">
        <v>147</v>
      </c>
      <c r="C3156" s="6" t="s">
        <v>6580</v>
      </c>
      <c r="D3156" s="6" t="s">
        <v>1011</v>
      </c>
      <c r="E3156" s="6" t="s">
        <v>24821</v>
      </c>
      <c r="F3156" s="6" t="s">
        <v>25485</v>
      </c>
      <c r="G3156" s="6" t="s">
        <v>30384</v>
      </c>
    </row>
    <row r="3157">
      <c r="A3157" s="6" t="s">
        <v>30385</v>
      </c>
      <c r="B3157" s="6" t="s">
        <v>147</v>
      </c>
      <c r="C3157" s="6" t="s">
        <v>6582</v>
      </c>
      <c r="D3157" s="6" t="s">
        <v>1011</v>
      </c>
      <c r="E3157" s="6" t="s">
        <v>416</v>
      </c>
      <c r="F3157" s="6" t="s">
        <v>1008</v>
      </c>
      <c r="G3157" s="6" t="s">
        <v>30386</v>
      </c>
    </row>
    <row r="3158">
      <c r="A3158" s="6" t="s">
        <v>30387</v>
      </c>
      <c r="B3158" s="6" t="s">
        <v>147</v>
      </c>
      <c r="C3158" s="6" t="s">
        <v>6584</v>
      </c>
      <c r="D3158" s="6" t="s">
        <v>37</v>
      </c>
      <c r="E3158" s="6" t="s">
        <v>24821</v>
      </c>
      <c r="F3158" s="6" t="s">
        <v>6585</v>
      </c>
      <c r="G3158" s="6" t="s">
        <v>30388</v>
      </c>
    </row>
    <row r="3159">
      <c r="A3159" s="6" t="s">
        <v>30389</v>
      </c>
      <c r="B3159" s="6" t="s">
        <v>147</v>
      </c>
      <c r="C3159" s="6" t="s">
        <v>6584</v>
      </c>
      <c r="D3159" s="6" t="s">
        <v>1011</v>
      </c>
      <c r="E3159" s="6" t="s">
        <v>416</v>
      </c>
      <c r="F3159" s="6" t="s">
        <v>6585</v>
      </c>
      <c r="G3159" s="6" t="s">
        <v>30388</v>
      </c>
    </row>
    <row r="3160">
      <c r="A3160" s="6" t="s">
        <v>30390</v>
      </c>
      <c r="B3160" s="6" t="s">
        <v>147</v>
      </c>
      <c r="C3160" s="6" t="s">
        <v>6587</v>
      </c>
      <c r="D3160" s="6" t="s">
        <v>37</v>
      </c>
      <c r="E3160" s="6" t="s">
        <v>416</v>
      </c>
      <c r="F3160" s="6" t="s">
        <v>6588</v>
      </c>
      <c r="G3160" s="6" t="s">
        <v>30391</v>
      </c>
    </row>
    <row r="3161">
      <c r="A3161" s="6" t="s">
        <v>30392</v>
      </c>
      <c r="B3161" s="6" t="s">
        <v>147</v>
      </c>
      <c r="C3161" s="6" t="s">
        <v>6587</v>
      </c>
      <c r="D3161" s="6" t="s">
        <v>1011</v>
      </c>
      <c r="E3161" s="6" t="s">
        <v>24821</v>
      </c>
      <c r="F3161" s="6" t="s">
        <v>6588</v>
      </c>
      <c r="G3161" s="6" t="s">
        <v>30393</v>
      </c>
    </row>
    <row r="3162">
      <c r="A3162" s="6" t="s">
        <v>30394</v>
      </c>
      <c r="B3162" s="6" t="s">
        <v>147</v>
      </c>
      <c r="C3162" s="6" t="s">
        <v>6590</v>
      </c>
      <c r="D3162" s="6" t="s">
        <v>1011</v>
      </c>
      <c r="E3162" s="6" t="s">
        <v>24821</v>
      </c>
      <c r="F3162" s="6" t="s">
        <v>25485</v>
      </c>
      <c r="G3162" s="6" t="s">
        <v>30395</v>
      </c>
    </row>
    <row r="3163">
      <c r="A3163" s="6" t="s">
        <v>30396</v>
      </c>
      <c r="B3163" s="6" t="s">
        <v>147</v>
      </c>
      <c r="C3163" s="6" t="s">
        <v>6592</v>
      </c>
      <c r="D3163" s="6" t="s">
        <v>1011</v>
      </c>
      <c r="E3163" s="6" t="s">
        <v>416</v>
      </c>
      <c r="F3163" s="6" t="s">
        <v>1040</v>
      </c>
      <c r="G3163" s="6" t="s">
        <v>30397</v>
      </c>
    </row>
    <row r="3164">
      <c r="A3164" s="6" t="s">
        <v>30398</v>
      </c>
      <c r="B3164" s="6" t="s">
        <v>147</v>
      </c>
      <c r="C3164" s="6" t="s">
        <v>6596</v>
      </c>
      <c r="D3164" s="6" t="s">
        <v>1011</v>
      </c>
      <c r="E3164" s="6" t="s">
        <v>416</v>
      </c>
      <c r="F3164" s="6" t="s">
        <v>1165</v>
      </c>
      <c r="G3164" s="6" t="s">
        <v>30399</v>
      </c>
    </row>
    <row r="3165">
      <c r="A3165" s="6" t="s">
        <v>30400</v>
      </c>
      <c r="B3165" s="6" t="s">
        <v>147</v>
      </c>
      <c r="C3165" s="6" t="s">
        <v>6600</v>
      </c>
      <c r="D3165" s="6" t="s">
        <v>37</v>
      </c>
      <c r="E3165" s="6" t="s">
        <v>24821</v>
      </c>
      <c r="F3165" s="6" t="s">
        <v>6601</v>
      </c>
      <c r="G3165" s="6" t="s">
        <v>30401</v>
      </c>
    </row>
    <row r="3166">
      <c r="A3166" s="6" t="s">
        <v>30402</v>
      </c>
      <c r="B3166" s="6" t="s">
        <v>147</v>
      </c>
      <c r="C3166" s="6" t="s">
        <v>6600</v>
      </c>
      <c r="D3166" s="6" t="s">
        <v>1011</v>
      </c>
      <c r="E3166" s="6" t="s">
        <v>416</v>
      </c>
      <c r="F3166" s="6" t="s">
        <v>6601</v>
      </c>
      <c r="G3166" s="6" t="s">
        <v>30401</v>
      </c>
    </row>
    <row r="3167">
      <c r="A3167" s="6" t="s">
        <v>30403</v>
      </c>
      <c r="B3167" s="6" t="s">
        <v>147</v>
      </c>
      <c r="C3167" s="6" t="s">
        <v>6606</v>
      </c>
      <c r="D3167" s="6" t="s">
        <v>37</v>
      </c>
      <c r="E3167" s="6" t="s">
        <v>416</v>
      </c>
      <c r="F3167" s="6" t="s">
        <v>6607</v>
      </c>
      <c r="G3167" s="6" t="s">
        <v>30404</v>
      </c>
    </row>
    <row r="3168">
      <c r="A3168" s="6" t="s">
        <v>30405</v>
      </c>
      <c r="B3168" s="6" t="s">
        <v>147</v>
      </c>
      <c r="C3168" s="6" t="s">
        <v>6606</v>
      </c>
      <c r="D3168" s="6" t="s">
        <v>1011</v>
      </c>
      <c r="E3168" s="6" t="s">
        <v>24821</v>
      </c>
      <c r="F3168" s="6" t="s">
        <v>6607</v>
      </c>
      <c r="G3168" s="6" t="s">
        <v>30404</v>
      </c>
    </row>
    <row r="3169">
      <c r="A3169" s="6" t="s">
        <v>30406</v>
      </c>
      <c r="B3169" s="6" t="s">
        <v>147</v>
      </c>
      <c r="C3169" s="6" t="s">
        <v>6609</v>
      </c>
      <c r="D3169" s="6" t="s">
        <v>1011</v>
      </c>
      <c r="E3169" s="6" t="s">
        <v>24821</v>
      </c>
      <c r="F3169" s="6" t="s">
        <v>25549</v>
      </c>
      <c r="G3169" s="6" t="s">
        <v>30407</v>
      </c>
    </row>
    <row r="3170">
      <c r="A3170" s="6" t="s">
        <v>30408</v>
      </c>
      <c r="B3170" s="6" t="s">
        <v>147</v>
      </c>
      <c r="C3170" s="6" t="s">
        <v>6611</v>
      </c>
      <c r="D3170" s="6" t="s">
        <v>1011</v>
      </c>
      <c r="E3170" s="6" t="s">
        <v>416</v>
      </c>
      <c r="F3170" s="6" t="s">
        <v>1040</v>
      </c>
      <c r="G3170" s="6" t="s">
        <v>30409</v>
      </c>
    </row>
    <row r="3171">
      <c r="A3171" s="6" t="s">
        <v>30410</v>
      </c>
      <c r="B3171" s="6" t="s">
        <v>147</v>
      </c>
      <c r="C3171" s="6" t="s">
        <v>6615</v>
      </c>
      <c r="D3171" s="6" t="s">
        <v>1011</v>
      </c>
      <c r="E3171" s="6" t="s">
        <v>416</v>
      </c>
      <c r="F3171" s="6" t="s">
        <v>2943</v>
      </c>
      <c r="G3171" s="6" t="s">
        <v>30411</v>
      </c>
    </row>
    <row r="3172">
      <c r="A3172" s="6" t="s">
        <v>30412</v>
      </c>
      <c r="B3172" s="6" t="s">
        <v>147</v>
      </c>
      <c r="C3172" s="6" t="s">
        <v>6619</v>
      </c>
      <c r="D3172" s="6" t="s">
        <v>37</v>
      </c>
      <c r="E3172" s="6" t="s">
        <v>24821</v>
      </c>
      <c r="F3172" s="6" t="s">
        <v>6620</v>
      </c>
      <c r="G3172" s="6" t="s">
        <v>30413</v>
      </c>
    </row>
    <row r="3173">
      <c r="A3173" s="6" t="s">
        <v>30414</v>
      </c>
      <c r="B3173" s="6" t="s">
        <v>147</v>
      </c>
      <c r="C3173" s="6" t="s">
        <v>6619</v>
      </c>
      <c r="D3173" s="6" t="s">
        <v>1011</v>
      </c>
      <c r="E3173" s="6" t="s">
        <v>416</v>
      </c>
      <c r="F3173" s="6" t="s">
        <v>6620</v>
      </c>
      <c r="G3173" s="6" t="s">
        <v>30413</v>
      </c>
    </row>
    <row r="3174">
      <c r="A3174" s="6" t="s">
        <v>30415</v>
      </c>
      <c r="B3174" s="6" t="s">
        <v>147</v>
      </c>
      <c r="C3174" s="6" t="s">
        <v>6624</v>
      </c>
      <c r="D3174" s="6" t="s">
        <v>37</v>
      </c>
      <c r="E3174" s="6" t="s">
        <v>416</v>
      </c>
      <c r="F3174" s="6" t="s">
        <v>6625</v>
      </c>
      <c r="G3174" s="6" t="s">
        <v>30416</v>
      </c>
    </row>
    <row r="3175">
      <c r="A3175" s="6" t="s">
        <v>30417</v>
      </c>
      <c r="B3175" s="6" t="s">
        <v>147</v>
      </c>
      <c r="C3175" s="6" t="s">
        <v>6624</v>
      </c>
      <c r="D3175" s="6" t="s">
        <v>1011</v>
      </c>
      <c r="E3175" s="6" t="s">
        <v>24821</v>
      </c>
      <c r="F3175" s="6" t="s">
        <v>6625</v>
      </c>
      <c r="G3175" s="6" t="s">
        <v>30416</v>
      </c>
    </row>
    <row r="3176">
      <c r="A3176" s="6" t="s">
        <v>30418</v>
      </c>
      <c r="B3176" s="6" t="s">
        <v>147</v>
      </c>
      <c r="C3176" s="6" t="s">
        <v>6627</v>
      </c>
      <c r="D3176" s="6" t="s">
        <v>1011</v>
      </c>
      <c r="E3176" s="6" t="s">
        <v>24821</v>
      </c>
      <c r="F3176" s="6" t="s">
        <v>27090</v>
      </c>
      <c r="G3176" s="6" t="s">
        <v>30419</v>
      </c>
    </row>
    <row r="3177">
      <c r="A3177" s="6" t="s">
        <v>30420</v>
      </c>
      <c r="B3177" s="6" t="s">
        <v>147</v>
      </c>
      <c r="C3177" s="6" t="s">
        <v>6629</v>
      </c>
      <c r="D3177" s="6" t="s">
        <v>1011</v>
      </c>
      <c r="E3177" s="6" t="s">
        <v>416</v>
      </c>
      <c r="F3177" s="6" t="s">
        <v>1008</v>
      </c>
      <c r="G3177" s="6" t="s">
        <v>30421</v>
      </c>
    </row>
    <row r="3178">
      <c r="A3178" s="6" t="s">
        <v>30422</v>
      </c>
      <c r="B3178" s="6" t="s">
        <v>147</v>
      </c>
      <c r="C3178" s="6" t="s">
        <v>6631</v>
      </c>
      <c r="D3178" s="6" t="s">
        <v>37</v>
      </c>
      <c r="E3178" s="6" t="s">
        <v>24821</v>
      </c>
      <c r="F3178" s="6" t="s">
        <v>6632</v>
      </c>
      <c r="G3178" s="6" t="s">
        <v>30423</v>
      </c>
    </row>
    <row r="3179">
      <c r="A3179" s="6" t="s">
        <v>30424</v>
      </c>
      <c r="B3179" s="6" t="s">
        <v>147</v>
      </c>
      <c r="C3179" s="6" t="s">
        <v>6631</v>
      </c>
      <c r="D3179" s="6" t="s">
        <v>1011</v>
      </c>
      <c r="E3179" s="6" t="s">
        <v>416</v>
      </c>
      <c r="F3179" s="6" t="s">
        <v>6632</v>
      </c>
      <c r="G3179" s="6" t="s">
        <v>30423</v>
      </c>
    </row>
    <row r="3180">
      <c r="A3180" s="6" t="s">
        <v>30425</v>
      </c>
      <c r="B3180" s="6" t="s">
        <v>147</v>
      </c>
      <c r="C3180" s="6" t="s">
        <v>6634</v>
      </c>
      <c r="D3180" s="6" t="s">
        <v>37</v>
      </c>
      <c r="E3180" s="6" t="s">
        <v>416</v>
      </c>
      <c r="F3180" s="6" t="s">
        <v>6635</v>
      </c>
      <c r="G3180" s="6" t="s">
        <v>30426</v>
      </c>
    </row>
    <row r="3181">
      <c r="A3181" s="6" t="s">
        <v>30427</v>
      </c>
      <c r="B3181" s="6" t="s">
        <v>147</v>
      </c>
      <c r="C3181" s="6" t="s">
        <v>6634</v>
      </c>
      <c r="D3181" s="6" t="s">
        <v>1011</v>
      </c>
      <c r="E3181" s="6" t="s">
        <v>24821</v>
      </c>
      <c r="F3181" s="6" t="s">
        <v>6635</v>
      </c>
      <c r="G3181" s="6" t="s">
        <v>30426</v>
      </c>
    </row>
    <row r="3182">
      <c r="A3182" s="6" t="s">
        <v>30428</v>
      </c>
      <c r="B3182" s="6" t="s">
        <v>147</v>
      </c>
      <c r="C3182" s="6" t="s">
        <v>6637</v>
      </c>
      <c r="D3182" s="6" t="s">
        <v>1011</v>
      </c>
      <c r="E3182" s="6" t="s">
        <v>24821</v>
      </c>
      <c r="F3182" s="6" t="s">
        <v>27090</v>
      </c>
      <c r="G3182" s="6" t="s">
        <v>30429</v>
      </c>
    </row>
    <row r="3183">
      <c r="A3183" s="6" t="s">
        <v>30430</v>
      </c>
      <c r="B3183" s="6" t="s">
        <v>147</v>
      </c>
      <c r="C3183" s="6" t="s">
        <v>6639</v>
      </c>
      <c r="D3183" s="6" t="s">
        <v>1011</v>
      </c>
      <c r="E3183" s="6" t="s">
        <v>416</v>
      </c>
      <c r="F3183" s="6" t="s">
        <v>1008</v>
      </c>
      <c r="G3183" s="6" t="s">
        <v>30431</v>
      </c>
    </row>
    <row r="3184">
      <c r="A3184" s="6" t="s">
        <v>30432</v>
      </c>
      <c r="B3184" s="6" t="s">
        <v>147</v>
      </c>
      <c r="C3184" s="6" t="s">
        <v>6641</v>
      </c>
      <c r="D3184" s="6" t="s">
        <v>37</v>
      </c>
      <c r="E3184" s="6" t="s">
        <v>24821</v>
      </c>
      <c r="F3184" s="6" t="s">
        <v>6642</v>
      </c>
      <c r="G3184" s="6" t="s">
        <v>30433</v>
      </c>
    </row>
    <row r="3185">
      <c r="A3185" s="6" t="s">
        <v>30434</v>
      </c>
      <c r="B3185" s="6" t="s">
        <v>147</v>
      </c>
      <c r="C3185" s="6" t="s">
        <v>6641</v>
      </c>
      <c r="D3185" s="6" t="s">
        <v>1011</v>
      </c>
      <c r="E3185" s="6" t="s">
        <v>416</v>
      </c>
      <c r="F3185" s="6" t="s">
        <v>6642</v>
      </c>
      <c r="G3185" s="6" t="s">
        <v>30433</v>
      </c>
    </row>
    <row r="3186">
      <c r="A3186" s="6" t="s">
        <v>30435</v>
      </c>
      <c r="B3186" s="6" t="s">
        <v>147</v>
      </c>
      <c r="C3186" s="6" t="s">
        <v>6644</v>
      </c>
      <c r="D3186" s="6" t="s">
        <v>37</v>
      </c>
      <c r="E3186" s="6" t="s">
        <v>416</v>
      </c>
      <c r="F3186" s="6" t="s">
        <v>6645</v>
      </c>
      <c r="G3186" s="6" t="s">
        <v>30436</v>
      </c>
    </row>
    <row r="3187">
      <c r="A3187" s="6" t="s">
        <v>30437</v>
      </c>
      <c r="B3187" s="6" t="s">
        <v>147</v>
      </c>
      <c r="C3187" s="6" t="s">
        <v>6644</v>
      </c>
      <c r="D3187" s="6" t="s">
        <v>1011</v>
      </c>
      <c r="E3187" s="6" t="s">
        <v>24821</v>
      </c>
      <c r="F3187" s="6" t="s">
        <v>6645</v>
      </c>
      <c r="G3187" s="6" t="s">
        <v>30436</v>
      </c>
    </row>
    <row r="3188">
      <c r="A3188" s="6" t="s">
        <v>30438</v>
      </c>
      <c r="B3188" s="6" t="s">
        <v>147</v>
      </c>
      <c r="C3188" s="6" t="s">
        <v>6647</v>
      </c>
      <c r="D3188" s="6" t="s">
        <v>1011</v>
      </c>
      <c r="E3188" s="6" t="s">
        <v>24821</v>
      </c>
      <c r="F3188" s="6" t="s">
        <v>27090</v>
      </c>
      <c r="G3188" s="6" t="s">
        <v>30439</v>
      </c>
    </row>
    <row r="3189">
      <c r="A3189" s="6" t="s">
        <v>30440</v>
      </c>
      <c r="B3189" s="6" t="s">
        <v>147</v>
      </c>
      <c r="C3189" s="6" t="s">
        <v>6649</v>
      </c>
      <c r="D3189" s="6" t="s">
        <v>1011</v>
      </c>
      <c r="E3189" s="6" t="s">
        <v>416</v>
      </c>
      <c r="F3189" s="6" t="s">
        <v>1008</v>
      </c>
      <c r="G3189" s="6" t="s">
        <v>30441</v>
      </c>
    </row>
    <row r="3190">
      <c r="A3190" s="6" t="s">
        <v>30442</v>
      </c>
      <c r="B3190" s="6" t="s">
        <v>147</v>
      </c>
      <c r="C3190" s="6" t="s">
        <v>6651</v>
      </c>
      <c r="D3190" s="6" t="s">
        <v>37</v>
      </c>
      <c r="E3190" s="6" t="s">
        <v>24821</v>
      </c>
      <c r="F3190" s="6" t="s">
        <v>6652</v>
      </c>
      <c r="G3190" s="6" t="s">
        <v>30443</v>
      </c>
    </row>
    <row r="3191">
      <c r="A3191" s="6" t="s">
        <v>30444</v>
      </c>
      <c r="B3191" s="6" t="s">
        <v>147</v>
      </c>
      <c r="C3191" s="6" t="s">
        <v>6651</v>
      </c>
      <c r="D3191" s="6" t="s">
        <v>1011</v>
      </c>
      <c r="E3191" s="6" t="s">
        <v>416</v>
      </c>
      <c r="F3191" s="6" t="s">
        <v>6652</v>
      </c>
      <c r="G3191" s="6" t="s">
        <v>30443</v>
      </c>
    </row>
    <row r="3192">
      <c r="A3192" s="6" t="s">
        <v>30445</v>
      </c>
      <c r="B3192" s="6" t="s">
        <v>147</v>
      </c>
      <c r="C3192" s="6" t="s">
        <v>6654</v>
      </c>
      <c r="D3192" s="6" t="s">
        <v>37</v>
      </c>
      <c r="E3192" s="6" t="s">
        <v>416</v>
      </c>
      <c r="F3192" s="6" t="s">
        <v>6655</v>
      </c>
      <c r="G3192" s="6" t="s">
        <v>30446</v>
      </c>
    </row>
    <row r="3193">
      <c r="A3193" s="6" t="s">
        <v>30447</v>
      </c>
      <c r="B3193" s="6" t="s">
        <v>147</v>
      </c>
      <c r="C3193" s="6" t="s">
        <v>6654</v>
      </c>
      <c r="D3193" s="6" t="s">
        <v>1011</v>
      </c>
      <c r="E3193" s="6" t="s">
        <v>24821</v>
      </c>
      <c r="F3193" s="6" t="s">
        <v>30448</v>
      </c>
      <c r="G3193" s="6" t="s">
        <v>30446</v>
      </c>
    </row>
    <row r="3194">
      <c r="A3194" s="6" t="s">
        <v>30449</v>
      </c>
      <c r="B3194" s="6" t="s">
        <v>147</v>
      </c>
      <c r="C3194" s="6" t="s">
        <v>6657</v>
      </c>
      <c r="D3194" s="6" t="s">
        <v>1011</v>
      </c>
      <c r="E3194" s="6" t="s">
        <v>24821</v>
      </c>
      <c r="F3194" s="6" t="s">
        <v>27090</v>
      </c>
      <c r="G3194" s="6" t="s">
        <v>30450</v>
      </c>
    </row>
    <row r="3195">
      <c r="A3195" s="6" t="s">
        <v>30451</v>
      </c>
      <c r="B3195" s="6" t="s">
        <v>147</v>
      </c>
      <c r="C3195" s="6" t="s">
        <v>6659</v>
      </c>
      <c r="D3195" s="6" t="s">
        <v>1011</v>
      </c>
      <c r="E3195" s="6" t="s">
        <v>416</v>
      </c>
      <c r="F3195" s="6" t="s">
        <v>1008</v>
      </c>
      <c r="G3195" s="6" t="s">
        <v>30452</v>
      </c>
    </row>
    <row r="3196">
      <c r="A3196" s="6" t="s">
        <v>30453</v>
      </c>
      <c r="B3196" s="6" t="s">
        <v>147</v>
      </c>
      <c r="C3196" s="6" t="s">
        <v>6661</v>
      </c>
      <c r="D3196" s="6" t="s">
        <v>37</v>
      </c>
      <c r="E3196" s="6" t="s">
        <v>24821</v>
      </c>
      <c r="F3196" s="6" t="s">
        <v>6662</v>
      </c>
      <c r="G3196" s="6" t="s">
        <v>30454</v>
      </c>
    </row>
    <row r="3197">
      <c r="A3197" s="6" t="s">
        <v>30455</v>
      </c>
      <c r="B3197" s="6" t="s">
        <v>147</v>
      </c>
      <c r="C3197" s="6" t="s">
        <v>6661</v>
      </c>
      <c r="D3197" s="6" t="s">
        <v>1011</v>
      </c>
      <c r="E3197" s="6" t="s">
        <v>416</v>
      </c>
      <c r="F3197" s="6" t="s">
        <v>6662</v>
      </c>
      <c r="G3197" s="6" t="s">
        <v>30454</v>
      </c>
    </row>
    <row r="3198">
      <c r="A3198" s="6" t="s">
        <v>30456</v>
      </c>
      <c r="B3198" s="6" t="s">
        <v>147</v>
      </c>
      <c r="C3198" s="6" t="s">
        <v>6664</v>
      </c>
      <c r="D3198" s="6" t="s">
        <v>37</v>
      </c>
      <c r="E3198" s="6" t="s">
        <v>416</v>
      </c>
      <c r="F3198" s="6" t="s">
        <v>6665</v>
      </c>
      <c r="G3198" s="6" t="s">
        <v>30457</v>
      </c>
    </row>
    <row r="3199">
      <c r="A3199" s="6" t="s">
        <v>30458</v>
      </c>
      <c r="B3199" s="6" t="s">
        <v>147</v>
      </c>
      <c r="C3199" s="6" t="s">
        <v>6664</v>
      </c>
      <c r="D3199" s="6" t="s">
        <v>1011</v>
      </c>
      <c r="E3199" s="6" t="s">
        <v>24821</v>
      </c>
      <c r="F3199" s="6" t="s">
        <v>6665</v>
      </c>
      <c r="G3199" s="6" t="s">
        <v>30457</v>
      </c>
    </row>
    <row r="3200">
      <c r="A3200" s="6" t="s">
        <v>30459</v>
      </c>
      <c r="B3200" s="6" t="s">
        <v>147</v>
      </c>
      <c r="C3200" s="6" t="s">
        <v>6667</v>
      </c>
      <c r="D3200" s="6" t="s">
        <v>1011</v>
      </c>
      <c r="E3200" s="6" t="s">
        <v>24821</v>
      </c>
      <c r="F3200" s="6" t="s">
        <v>27090</v>
      </c>
      <c r="G3200" s="6" t="s">
        <v>30460</v>
      </c>
    </row>
    <row r="3201">
      <c r="A3201" s="6" t="s">
        <v>30461</v>
      </c>
      <c r="B3201" s="6" t="s">
        <v>147</v>
      </c>
      <c r="C3201" s="6" t="s">
        <v>6669</v>
      </c>
      <c r="D3201" s="6" t="s">
        <v>1011</v>
      </c>
      <c r="E3201" s="6" t="s">
        <v>416</v>
      </c>
      <c r="F3201" s="6" t="s">
        <v>1040</v>
      </c>
      <c r="G3201" s="6" t="s">
        <v>30462</v>
      </c>
    </row>
    <row r="3202">
      <c r="A3202" s="6" t="s">
        <v>30463</v>
      </c>
      <c r="B3202" s="6" t="s">
        <v>147</v>
      </c>
      <c r="C3202" s="6" t="s">
        <v>6673</v>
      </c>
      <c r="D3202" s="6" t="s">
        <v>1011</v>
      </c>
      <c r="E3202" s="6" t="s">
        <v>416</v>
      </c>
      <c r="F3202" s="6" t="s">
        <v>1483</v>
      </c>
      <c r="G3202" s="6" t="s">
        <v>30464</v>
      </c>
    </row>
    <row r="3203">
      <c r="A3203" s="6" t="s">
        <v>30465</v>
      </c>
      <c r="B3203" s="6" t="s">
        <v>147</v>
      </c>
      <c r="C3203" s="6" t="s">
        <v>6677</v>
      </c>
      <c r="D3203" s="6" t="s">
        <v>37</v>
      </c>
      <c r="E3203" s="6" t="s">
        <v>24821</v>
      </c>
      <c r="F3203" s="6" t="s">
        <v>6678</v>
      </c>
      <c r="G3203" s="6" t="s">
        <v>30466</v>
      </c>
    </row>
    <row r="3204">
      <c r="A3204" s="6" t="s">
        <v>30467</v>
      </c>
      <c r="B3204" s="6" t="s">
        <v>147</v>
      </c>
      <c r="C3204" s="6" t="s">
        <v>6677</v>
      </c>
      <c r="D3204" s="6" t="s">
        <v>1011</v>
      </c>
      <c r="E3204" s="6" t="s">
        <v>416</v>
      </c>
      <c r="F3204" s="6" t="s">
        <v>6678</v>
      </c>
      <c r="G3204" s="6" t="s">
        <v>30466</v>
      </c>
    </row>
    <row r="3205">
      <c r="A3205" s="6" t="s">
        <v>30468</v>
      </c>
      <c r="B3205" s="6" t="s">
        <v>147</v>
      </c>
      <c r="C3205" s="6" t="s">
        <v>6682</v>
      </c>
      <c r="D3205" s="6" t="s">
        <v>37</v>
      </c>
      <c r="E3205" s="6" t="s">
        <v>416</v>
      </c>
      <c r="F3205" s="6" t="s">
        <v>6683</v>
      </c>
      <c r="G3205" s="6" t="s">
        <v>30469</v>
      </c>
    </row>
    <row r="3206">
      <c r="A3206" s="6" t="s">
        <v>30470</v>
      </c>
      <c r="B3206" s="6" t="s">
        <v>147</v>
      </c>
      <c r="C3206" s="6" t="s">
        <v>6682</v>
      </c>
      <c r="D3206" s="6" t="s">
        <v>1011</v>
      </c>
      <c r="E3206" s="6" t="s">
        <v>24821</v>
      </c>
      <c r="F3206" s="6" t="s">
        <v>6683</v>
      </c>
      <c r="G3206" s="6" t="s">
        <v>30469</v>
      </c>
    </row>
    <row r="3207">
      <c r="A3207" s="6" t="s">
        <v>30471</v>
      </c>
      <c r="B3207" s="6" t="s">
        <v>147</v>
      </c>
      <c r="C3207" s="6" t="s">
        <v>6685</v>
      </c>
      <c r="D3207" s="6" t="s">
        <v>1011</v>
      </c>
      <c r="E3207" s="6" t="s">
        <v>24821</v>
      </c>
      <c r="F3207" s="6" t="s">
        <v>25586</v>
      </c>
      <c r="G3207" s="6" t="s">
        <v>30472</v>
      </c>
    </row>
    <row r="3208">
      <c r="A3208" s="6" t="s">
        <v>30473</v>
      </c>
      <c r="B3208" s="6" t="s">
        <v>147</v>
      </c>
      <c r="C3208" s="6" t="s">
        <v>6687</v>
      </c>
      <c r="D3208" s="6" t="s">
        <v>1011</v>
      </c>
      <c r="E3208" s="6" t="s">
        <v>416</v>
      </c>
      <c r="F3208" s="6" t="s">
        <v>1008</v>
      </c>
      <c r="G3208" s="6" t="s">
        <v>30474</v>
      </c>
    </row>
    <row r="3209">
      <c r="A3209" s="6" t="s">
        <v>30475</v>
      </c>
      <c r="B3209" s="6" t="s">
        <v>147</v>
      </c>
      <c r="C3209" s="6" t="s">
        <v>6689</v>
      </c>
      <c r="D3209" s="6" t="s">
        <v>37</v>
      </c>
      <c r="E3209" s="6" t="s">
        <v>24821</v>
      </c>
      <c r="F3209" s="6" t="s">
        <v>6690</v>
      </c>
      <c r="G3209" s="6" t="s">
        <v>30476</v>
      </c>
    </row>
    <row r="3210">
      <c r="A3210" s="6" t="s">
        <v>30477</v>
      </c>
      <c r="B3210" s="6" t="s">
        <v>147</v>
      </c>
      <c r="C3210" s="6" t="s">
        <v>6689</v>
      </c>
      <c r="D3210" s="6" t="s">
        <v>1011</v>
      </c>
      <c r="E3210" s="6" t="s">
        <v>416</v>
      </c>
      <c r="F3210" s="6" t="s">
        <v>6690</v>
      </c>
      <c r="G3210" s="6" t="s">
        <v>30476</v>
      </c>
    </row>
    <row r="3211">
      <c r="A3211" s="6" t="s">
        <v>30478</v>
      </c>
      <c r="B3211" s="6" t="s">
        <v>147</v>
      </c>
      <c r="C3211" s="6" t="s">
        <v>6692</v>
      </c>
      <c r="D3211" s="6" t="s">
        <v>37</v>
      </c>
      <c r="E3211" s="6" t="s">
        <v>416</v>
      </c>
      <c r="F3211" s="6" t="s">
        <v>6693</v>
      </c>
      <c r="G3211" s="6" t="s">
        <v>30479</v>
      </c>
    </row>
    <row r="3212">
      <c r="A3212" s="6" t="s">
        <v>30480</v>
      </c>
      <c r="B3212" s="6" t="s">
        <v>147</v>
      </c>
      <c r="C3212" s="6" t="s">
        <v>6692</v>
      </c>
      <c r="D3212" s="6" t="s">
        <v>1011</v>
      </c>
      <c r="E3212" s="6" t="s">
        <v>24821</v>
      </c>
      <c r="F3212" s="6" t="s">
        <v>6693</v>
      </c>
      <c r="G3212" s="6" t="s">
        <v>30479</v>
      </c>
    </row>
    <row r="3213">
      <c r="A3213" s="6" t="s">
        <v>30481</v>
      </c>
      <c r="B3213" s="6" t="s">
        <v>147</v>
      </c>
      <c r="C3213" s="6" t="s">
        <v>6695</v>
      </c>
      <c r="D3213" s="6" t="s">
        <v>1011</v>
      </c>
      <c r="E3213" s="6" t="s">
        <v>24821</v>
      </c>
      <c r="F3213" s="6" t="s">
        <v>25586</v>
      </c>
      <c r="G3213" s="6" t="s">
        <v>30482</v>
      </c>
    </row>
    <row r="3214">
      <c r="A3214" s="6" t="s">
        <v>30483</v>
      </c>
      <c r="B3214" s="6" t="s">
        <v>147</v>
      </c>
      <c r="C3214" s="6" t="s">
        <v>6697</v>
      </c>
      <c r="D3214" s="6" t="s">
        <v>1011</v>
      </c>
      <c r="E3214" s="6" t="s">
        <v>416</v>
      </c>
      <c r="F3214" s="6" t="s">
        <v>1008</v>
      </c>
      <c r="G3214" s="6" t="s">
        <v>30484</v>
      </c>
    </row>
    <row r="3215">
      <c r="A3215" s="6" t="s">
        <v>30485</v>
      </c>
      <c r="B3215" s="6" t="s">
        <v>147</v>
      </c>
      <c r="C3215" s="6" t="s">
        <v>6699</v>
      </c>
      <c r="D3215" s="6" t="s">
        <v>37</v>
      </c>
      <c r="E3215" s="6" t="s">
        <v>24821</v>
      </c>
      <c r="F3215" s="6" t="s">
        <v>6700</v>
      </c>
      <c r="G3215" s="6" t="s">
        <v>30486</v>
      </c>
    </row>
    <row r="3216">
      <c r="A3216" s="6" t="s">
        <v>30487</v>
      </c>
      <c r="B3216" s="6" t="s">
        <v>147</v>
      </c>
      <c r="C3216" s="6" t="s">
        <v>6699</v>
      </c>
      <c r="D3216" s="6" t="s">
        <v>1011</v>
      </c>
      <c r="E3216" s="6" t="s">
        <v>416</v>
      </c>
      <c r="F3216" s="6" t="s">
        <v>6700</v>
      </c>
      <c r="G3216" s="6" t="s">
        <v>30486</v>
      </c>
    </row>
    <row r="3217">
      <c r="A3217" s="6" t="s">
        <v>30488</v>
      </c>
      <c r="B3217" s="6" t="s">
        <v>147</v>
      </c>
      <c r="C3217" s="6" t="s">
        <v>6702</v>
      </c>
      <c r="D3217" s="6" t="s">
        <v>37</v>
      </c>
      <c r="E3217" s="6" t="s">
        <v>416</v>
      </c>
      <c r="F3217" s="6" t="s">
        <v>6703</v>
      </c>
      <c r="G3217" s="6" t="s">
        <v>30489</v>
      </c>
    </row>
    <row r="3218">
      <c r="A3218" s="6" t="s">
        <v>30490</v>
      </c>
      <c r="B3218" s="6" t="s">
        <v>147</v>
      </c>
      <c r="C3218" s="6" t="s">
        <v>6702</v>
      </c>
      <c r="D3218" s="6" t="s">
        <v>1011</v>
      </c>
      <c r="E3218" s="6" t="s">
        <v>24821</v>
      </c>
      <c r="F3218" s="6" t="s">
        <v>6703</v>
      </c>
      <c r="G3218" s="6" t="s">
        <v>30489</v>
      </c>
    </row>
    <row r="3219">
      <c r="A3219" s="6" t="s">
        <v>30491</v>
      </c>
      <c r="B3219" s="6" t="s">
        <v>147</v>
      </c>
      <c r="C3219" s="6" t="s">
        <v>6705</v>
      </c>
      <c r="D3219" s="6" t="s">
        <v>1011</v>
      </c>
      <c r="E3219" s="6" t="s">
        <v>24821</v>
      </c>
      <c r="F3219" s="6" t="s">
        <v>25586</v>
      </c>
      <c r="G3219" s="6" t="s">
        <v>30492</v>
      </c>
    </row>
    <row r="3220">
      <c r="A3220" s="6" t="s">
        <v>30493</v>
      </c>
      <c r="B3220" s="6" t="s">
        <v>147</v>
      </c>
      <c r="C3220" s="6" t="s">
        <v>6707</v>
      </c>
      <c r="D3220" s="6" t="s">
        <v>1011</v>
      </c>
      <c r="E3220" s="6" t="s">
        <v>416</v>
      </c>
      <c r="F3220" s="6" t="s">
        <v>1040</v>
      </c>
      <c r="G3220" s="6" t="s">
        <v>30494</v>
      </c>
    </row>
    <row r="3221">
      <c r="A3221" s="6" t="s">
        <v>30495</v>
      </c>
      <c r="B3221" s="6" t="s">
        <v>147</v>
      </c>
      <c r="C3221" s="6" t="s">
        <v>6711</v>
      </c>
      <c r="D3221" s="6" t="s">
        <v>37</v>
      </c>
      <c r="E3221" s="6" t="s">
        <v>24821</v>
      </c>
      <c r="F3221" s="6" t="s">
        <v>6712</v>
      </c>
      <c r="G3221" s="6" t="s">
        <v>30496</v>
      </c>
    </row>
    <row r="3222">
      <c r="A3222" s="6" t="s">
        <v>30497</v>
      </c>
      <c r="B3222" s="6" t="s">
        <v>147</v>
      </c>
      <c r="C3222" s="6" t="s">
        <v>6711</v>
      </c>
      <c r="D3222" s="6" t="s">
        <v>1011</v>
      </c>
      <c r="E3222" s="6" t="s">
        <v>416</v>
      </c>
      <c r="F3222" s="6" t="s">
        <v>6712</v>
      </c>
      <c r="G3222" s="6" t="s">
        <v>30496</v>
      </c>
    </row>
    <row r="3223">
      <c r="A3223" s="6" t="s">
        <v>30498</v>
      </c>
      <c r="B3223" s="6" t="s">
        <v>150</v>
      </c>
      <c r="C3223" s="6" t="s">
        <v>6718</v>
      </c>
      <c r="D3223" s="6" t="s">
        <v>414</v>
      </c>
      <c r="E3223" s="6" t="s">
        <v>24821</v>
      </c>
      <c r="F3223" s="6" t="s">
        <v>24822</v>
      </c>
      <c r="G3223" s="6" t="s">
        <v>30499</v>
      </c>
    </row>
    <row r="3224">
      <c r="A3224" s="6" t="s">
        <v>30500</v>
      </c>
      <c r="B3224" s="6" t="s">
        <v>150</v>
      </c>
      <c r="C3224" s="6" t="s">
        <v>6720</v>
      </c>
      <c r="D3224" s="6" t="s">
        <v>37</v>
      </c>
      <c r="E3224" s="6" t="s">
        <v>24821</v>
      </c>
      <c r="F3224" s="6" t="s">
        <v>24825</v>
      </c>
      <c r="G3224" s="6" t="s">
        <v>30501</v>
      </c>
    </row>
    <row r="3225">
      <c r="A3225" s="6" t="s">
        <v>30502</v>
      </c>
      <c r="B3225" s="6" t="s">
        <v>150</v>
      </c>
      <c r="C3225" s="6" t="s">
        <v>6720</v>
      </c>
      <c r="D3225" s="6" t="s">
        <v>414</v>
      </c>
      <c r="E3225" s="6" t="s">
        <v>416</v>
      </c>
      <c r="F3225" s="6" t="s">
        <v>417</v>
      </c>
      <c r="G3225" s="6" t="s">
        <v>30501</v>
      </c>
    </row>
    <row r="3226">
      <c r="A3226" s="6" t="s">
        <v>30503</v>
      </c>
      <c r="B3226" s="6" t="s">
        <v>150</v>
      </c>
      <c r="C3226" s="6" t="s">
        <v>6722</v>
      </c>
      <c r="D3226" s="6" t="s">
        <v>37</v>
      </c>
      <c r="E3226" s="6" t="s">
        <v>416</v>
      </c>
      <c r="F3226" s="6" t="s">
        <v>6723</v>
      </c>
      <c r="G3226" s="6" t="s">
        <v>30504</v>
      </c>
    </row>
    <row r="3227">
      <c r="A3227" s="6" t="s">
        <v>30505</v>
      </c>
      <c r="B3227" s="6" t="s">
        <v>150</v>
      </c>
      <c r="C3227" s="6" t="s">
        <v>6722</v>
      </c>
      <c r="D3227" s="6" t="s">
        <v>414</v>
      </c>
      <c r="E3227" s="6" t="s">
        <v>24821</v>
      </c>
      <c r="F3227" s="6" t="s">
        <v>6723</v>
      </c>
      <c r="G3227" s="6" t="s">
        <v>30504</v>
      </c>
    </row>
    <row r="3228">
      <c r="A3228" s="6" t="s">
        <v>30506</v>
      </c>
      <c r="B3228" s="6" t="s">
        <v>150</v>
      </c>
      <c r="C3228" s="6" t="s">
        <v>6725</v>
      </c>
      <c r="D3228" s="6" t="s">
        <v>414</v>
      </c>
      <c r="E3228" s="6" t="s">
        <v>24821</v>
      </c>
      <c r="F3228" s="6" t="s">
        <v>24822</v>
      </c>
      <c r="G3228" s="6" t="s">
        <v>30507</v>
      </c>
    </row>
    <row r="3229">
      <c r="A3229" s="6" t="s">
        <v>30508</v>
      </c>
      <c r="B3229" s="6" t="s">
        <v>150</v>
      </c>
      <c r="C3229" s="6" t="s">
        <v>6727</v>
      </c>
      <c r="D3229" s="6" t="s">
        <v>37</v>
      </c>
      <c r="E3229" s="6" t="s">
        <v>24821</v>
      </c>
      <c r="F3229" s="6" t="s">
        <v>24834</v>
      </c>
      <c r="G3229" s="6" t="s">
        <v>30509</v>
      </c>
    </row>
    <row r="3230">
      <c r="A3230" s="6" t="s">
        <v>30510</v>
      </c>
      <c r="B3230" s="6" t="s">
        <v>150</v>
      </c>
      <c r="C3230" s="6" t="s">
        <v>6727</v>
      </c>
      <c r="D3230" s="6" t="s">
        <v>414</v>
      </c>
      <c r="E3230" s="6" t="s">
        <v>416</v>
      </c>
      <c r="F3230" s="6" t="s">
        <v>426</v>
      </c>
      <c r="G3230" s="6" t="s">
        <v>30509</v>
      </c>
    </row>
    <row r="3231">
      <c r="A3231" s="6" t="s">
        <v>30511</v>
      </c>
      <c r="B3231" s="6" t="s">
        <v>150</v>
      </c>
      <c r="C3231" s="6" t="s">
        <v>6729</v>
      </c>
      <c r="D3231" s="6" t="s">
        <v>37</v>
      </c>
      <c r="E3231" s="6" t="s">
        <v>416</v>
      </c>
      <c r="F3231" s="6" t="s">
        <v>6730</v>
      </c>
      <c r="G3231" s="6" t="s">
        <v>30512</v>
      </c>
    </row>
    <row r="3232">
      <c r="A3232" s="6" t="s">
        <v>30513</v>
      </c>
      <c r="B3232" s="6" t="s">
        <v>150</v>
      </c>
      <c r="C3232" s="6" t="s">
        <v>6729</v>
      </c>
      <c r="D3232" s="6" t="s">
        <v>414</v>
      </c>
      <c r="E3232" s="6" t="s">
        <v>24821</v>
      </c>
      <c r="F3232" s="6" t="s">
        <v>6730</v>
      </c>
      <c r="G3232" s="6" t="s">
        <v>30512</v>
      </c>
    </row>
    <row r="3233">
      <c r="A3233" s="6" t="s">
        <v>30514</v>
      </c>
      <c r="B3233" s="6" t="s">
        <v>150</v>
      </c>
      <c r="C3233" s="6" t="s">
        <v>6732</v>
      </c>
      <c r="D3233" s="6" t="s">
        <v>414</v>
      </c>
      <c r="E3233" s="6" t="s">
        <v>24821</v>
      </c>
      <c r="F3233" s="6" t="s">
        <v>24822</v>
      </c>
      <c r="G3233" s="6" t="s">
        <v>30515</v>
      </c>
    </row>
    <row r="3234">
      <c r="A3234" s="6" t="s">
        <v>30516</v>
      </c>
      <c r="B3234" s="6" t="s">
        <v>150</v>
      </c>
      <c r="C3234" s="6" t="s">
        <v>6734</v>
      </c>
      <c r="D3234" s="6" t="s">
        <v>37</v>
      </c>
      <c r="E3234" s="6" t="s">
        <v>24821</v>
      </c>
      <c r="F3234" s="6" t="s">
        <v>30517</v>
      </c>
      <c r="G3234" s="6" t="s">
        <v>30518</v>
      </c>
    </row>
    <row r="3235">
      <c r="A3235" s="6" t="s">
        <v>30519</v>
      </c>
      <c r="B3235" s="6" t="s">
        <v>150</v>
      </c>
      <c r="C3235" s="6" t="s">
        <v>6734</v>
      </c>
      <c r="D3235" s="6" t="s">
        <v>414</v>
      </c>
      <c r="E3235" s="6" t="s">
        <v>416</v>
      </c>
      <c r="F3235" s="6" t="s">
        <v>6735</v>
      </c>
      <c r="G3235" s="6" t="s">
        <v>30520</v>
      </c>
    </row>
    <row r="3236">
      <c r="A3236" s="6" t="s">
        <v>30521</v>
      </c>
      <c r="B3236" s="6" t="s">
        <v>150</v>
      </c>
      <c r="C3236" s="6" t="s">
        <v>6737</v>
      </c>
      <c r="D3236" s="6" t="s">
        <v>37</v>
      </c>
      <c r="E3236" s="6" t="s">
        <v>416</v>
      </c>
      <c r="F3236" s="6" t="s">
        <v>6738</v>
      </c>
      <c r="G3236" s="6" t="s">
        <v>30522</v>
      </c>
    </row>
    <row r="3237">
      <c r="A3237" s="6" t="s">
        <v>30523</v>
      </c>
      <c r="B3237" s="6" t="s">
        <v>150</v>
      </c>
      <c r="C3237" s="6" t="s">
        <v>6737</v>
      </c>
      <c r="D3237" s="6" t="s">
        <v>414</v>
      </c>
      <c r="E3237" s="6" t="s">
        <v>24821</v>
      </c>
      <c r="F3237" s="6" t="s">
        <v>6738</v>
      </c>
      <c r="G3237" s="6" t="s">
        <v>30522</v>
      </c>
    </row>
    <row r="3238">
      <c r="A3238" s="6" t="s">
        <v>30524</v>
      </c>
      <c r="B3238" s="6" t="s">
        <v>150</v>
      </c>
      <c r="C3238" s="6" t="s">
        <v>6740</v>
      </c>
      <c r="D3238" s="6" t="s">
        <v>414</v>
      </c>
      <c r="E3238" s="6" t="s">
        <v>24821</v>
      </c>
      <c r="F3238" s="6" t="s">
        <v>24822</v>
      </c>
      <c r="G3238" s="6" t="s">
        <v>30525</v>
      </c>
    </row>
    <row r="3239">
      <c r="A3239" s="6" t="s">
        <v>30526</v>
      </c>
      <c r="B3239" s="6" t="s">
        <v>150</v>
      </c>
      <c r="C3239" s="6" t="s">
        <v>6742</v>
      </c>
      <c r="D3239" s="6" t="s">
        <v>37</v>
      </c>
      <c r="E3239" s="6" t="s">
        <v>24821</v>
      </c>
      <c r="F3239" s="6" t="s">
        <v>30527</v>
      </c>
      <c r="G3239" s="6" t="s">
        <v>30528</v>
      </c>
    </row>
    <row r="3240">
      <c r="A3240" s="6" t="s">
        <v>30529</v>
      </c>
      <c r="B3240" s="6" t="s">
        <v>150</v>
      </c>
      <c r="C3240" s="6" t="s">
        <v>6742</v>
      </c>
      <c r="D3240" s="6" t="s">
        <v>414</v>
      </c>
      <c r="E3240" s="6" t="s">
        <v>416</v>
      </c>
      <c r="F3240" s="6" t="s">
        <v>6743</v>
      </c>
      <c r="G3240" s="6" t="s">
        <v>30528</v>
      </c>
    </row>
    <row r="3241">
      <c r="A3241" s="6" t="s">
        <v>30530</v>
      </c>
      <c r="B3241" s="6" t="s">
        <v>150</v>
      </c>
      <c r="C3241" s="6" t="s">
        <v>6751</v>
      </c>
      <c r="D3241" s="6" t="s">
        <v>37</v>
      </c>
      <c r="E3241" s="6" t="s">
        <v>416</v>
      </c>
      <c r="F3241" s="6" t="s">
        <v>6752</v>
      </c>
      <c r="G3241" s="6" t="s">
        <v>30531</v>
      </c>
    </row>
    <row r="3242">
      <c r="A3242" s="6" t="s">
        <v>30532</v>
      </c>
      <c r="B3242" s="6" t="s">
        <v>150</v>
      </c>
      <c r="C3242" s="6" t="s">
        <v>6751</v>
      </c>
      <c r="D3242" s="6" t="s">
        <v>414</v>
      </c>
      <c r="E3242" s="6" t="s">
        <v>24821</v>
      </c>
      <c r="F3242" s="6" t="s">
        <v>6752</v>
      </c>
      <c r="G3242" s="6" t="s">
        <v>30531</v>
      </c>
    </row>
    <row r="3243">
      <c r="A3243" s="6" t="s">
        <v>30533</v>
      </c>
      <c r="B3243" s="6" t="s">
        <v>150</v>
      </c>
      <c r="C3243" s="6" t="s">
        <v>6754</v>
      </c>
      <c r="D3243" s="6" t="s">
        <v>414</v>
      </c>
      <c r="E3243" s="6" t="s">
        <v>24821</v>
      </c>
      <c r="F3243" s="6" t="s">
        <v>24858</v>
      </c>
      <c r="G3243" s="6" t="s">
        <v>30534</v>
      </c>
    </row>
    <row r="3244">
      <c r="A3244" s="6" t="s">
        <v>30535</v>
      </c>
      <c r="B3244" s="6" t="s">
        <v>150</v>
      </c>
      <c r="C3244" s="6" t="s">
        <v>6756</v>
      </c>
      <c r="D3244" s="6" t="s">
        <v>37</v>
      </c>
      <c r="E3244" s="6" t="s">
        <v>24821</v>
      </c>
      <c r="F3244" s="6" t="s">
        <v>30536</v>
      </c>
      <c r="G3244" s="6" t="s">
        <v>30537</v>
      </c>
    </row>
    <row r="3245">
      <c r="A3245" s="6" t="s">
        <v>30538</v>
      </c>
      <c r="B3245" s="6" t="s">
        <v>150</v>
      </c>
      <c r="C3245" s="6" t="s">
        <v>6756</v>
      </c>
      <c r="D3245" s="6" t="s">
        <v>414</v>
      </c>
      <c r="E3245" s="6" t="s">
        <v>416</v>
      </c>
      <c r="F3245" s="6" t="s">
        <v>6757</v>
      </c>
      <c r="G3245" s="6" t="s">
        <v>30537</v>
      </c>
    </row>
    <row r="3246">
      <c r="A3246" s="6" t="s">
        <v>30539</v>
      </c>
      <c r="B3246" s="6" t="s">
        <v>150</v>
      </c>
      <c r="C3246" s="6" t="s">
        <v>6765</v>
      </c>
      <c r="D3246" s="6" t="s">
        <v>37</v>
      </c>
      <c r="E3246" s="6" t="s">
        <v>416</v>
      </c>
      <c r="F3246" s="6" t="s">
        <v>6766</v>
      </c>
      <c r="G3246" s="6" t="s">
        <v>30540</v>
      </c>
    </row>
    <row r="3247">
      <c r="A3247" s="6" t="s">
        <v>30541</v>
      </c>
      <c r="B3247" s="6" t="s">
        <v>150</v>
      </c>
      <c r="C3247" s="6" t="s">
        <v>6765</v>
      </c>
      <c r="D3247" s="6" t="s">
        <v>414</v>
      </c>
      <c r="E3247" s="6" t="s">
        <v>24821</v>
      </c>
      <c r="F3247" s="6" t="s">
        <v>6766</v>
      </c>
      <c r="G3247" s="6" t="s">
        <v>30540</v>
      </c>
    </row>
    <row r="3248">
      <c r="A3248" s="6" t="s">
        <v>30542</v>
      </c>
      <c r="B3248" s="6" t="s">
        <v>150</v>
      </c>
      <c r="C3248" s="6" t="s">
        <v>6768</v>
      </c>
      <c r="D3248" s="6" t="s">
        <v>414</v>
      </c>
      <c r="E3248" s="6" t="s">
        <v>24821</v>
      </c>
      <c r="F3248" s="6" t="s">
        <v>24915</v>
      </c>
      <c r="G3248" s="6" t="s">
        <v>30543</v>
      </c>
    </row>
    <row r="3249">
      <c r="A3249" s="6" t="s">
        <v>30544</v>
      </c>
      <c r="B3249" s="6" t="s">
        <v>150</v>
      </c>
      <c r="C3249" s="6" t="s">
        <v>6770</v>
      </c>
      <c r="D3249" s="6" t="s">
        <v>37</v>
      </c>
      <c r="E3249" s="6" t="s">
        <v>24821</v>
      </c>
      <c r="F3249" s="6" t="s">
        <v>30545</v>
      </c>
      <c r="G3249" s="6" t="s">
        <v>30546</v>
      </c>
    </row>
    <row r="3250">
      <c r="A3250" s="6" t="s">
        <v>30547</v>
      </c>
      <c r="B3250" s="6" t="s">
        <v>150</v>
      </c>
      <c r="C3250" s="6" t="s">
        <v>6770</v>
      </c>
      <c r="D3250" s="6" t="s">
        <v>414</v>
      </c>
      <c r="E3250" s="6" t="s">
        <v>416</v>
      </c>
      <c r="F3250" s="6" t="s">
        <v>6771</v>
      </c>
      <c r="G3250" s="6" t="s">
        <v>30546</v>
      </c>
    </row>
    <row r="3251">
      <c r="A3251" s="6" t="s">
        <v>30548</v>
      </c>
      <c r="B3251" s="6" t="s">
        <v>150</v>
      </c>
      <c r="C3251" s="6" t="s">
        <v>6773</v>
      </c>
      <c r="D3251" s="6" t="s">
        <v>37</v>
      </c>
      <c r="E3251" s="6" t="s">
        <v>416</v>
      </c>
      <c r="F3251" s="6" t="s">
        <v>6774</v>
      </c>
      <c r="G3251" s="6" t="s">
        <v>30549</v>
      </c>
    </row>
    <row r="3252">
      <c r="A3252" s="6" t="s">
        <v>30550</v>
      </c>
      <c r="B3252" s="6" t="s">
        <v>150</v>
      </c>
      <c r="C3252" s="6" t="s">
        <v>6773</v>
      </c>
      <c r="D3252" s="6" t="s">
        <v>414</v>
      </c>
      <c r="E3252" s="6" t="s">
        <v>24821</v>
      </c>
      <c r="F3252" s="6" t="s">
        <v>6774</v>
      </c>
      <c r="G3252" s="6" t="s">
        <v>30549</v>
      </c>
    </row>
    <row r="3253">
      <c r="A3253" s="6" t="s">
        <v>30551</v>
      </c>
      <c r="B3253" s="6" t="s">
        <v>150</v>
      </c>
      <c r="C3253" s="6" t="s">
        <v>6776</v>
      </c>
      <c r="D3253" s="6" t="s">
        <v>414</v>
      </c>
      <c r="E3253" s="6" t="s">
        <v>24821</v>
      </c>
      <c r="F3253" s="6" t="s">
        <v>24915</v>
      </c>
      <c r="G3253" s="6" t="s">
        <v>30552</v>
      </c>
    </row>
    <row r="3254">
      <c r="A3254" s="6" t="s">
        <v>30553</v>
      </c>
      <c r="B3254" s="6" t="s">
        <v>150</v>
      </c>
      <c r="C3254" s="6" t="s">
        <v>6778</v>
      </c>
      <c r="D3254" s="6" t="s">
        <v>37</v>
      </c>
      <c r="E3254" s="6" t="s">
        <v>24821</v>
      </c>
      <c r="F3254" s="6" t="s">
        <v>30554</v>
      </c>
      <c r="G3254" s="6" t="s">
        <v>6780</v>
      </c>
    </row>
    <row r="3255">
      <c r="A3255" s="6" t="s">
        <v>30555</v>
      </c>
      <c r="B3255" s="6" t="s">
        <v>150</v>
      </c>
      <c r="C3255" s="6" t="s">
        <v>6778</v>
      </c>
      <c r="D3255" s="6" t="s">
        <v>414</v>
      </c>
      <c r="E3255" s="6" t="s">
        <v>416</v>
      </c>
      <c r="F3255" s="6" t="s">
        <v>6779</v>
      </c>
      <c r="G3255" s="6" t="s">
        <v>6780</v>
      </c>
    </row>
    <row r="3256">
      <c r="A3256" s="6" t="s">
        <v>30556</v>
      </c>
      <c r="B3256" s="6" t="s">
        <v>150</v>
      </c>
      <c r="C3256" s="6" t="s">
        <v>6781</v>
      </c>
      <c r="D3256" s="6" t="s">
        <v>37</v>
      </c>
      <c r="E3256" s="6" t="s">
        <v>416</v>
      </c>
      <c r="F3256" s="6" t="s">
        <v>6782</v>
      </c>
      <c r="G3256" s="6" t="s">
        <v>30557</v>
      </c>
    </row>
    <row r="3257">
      <c r="A3257" s="6" t="s">
        <v>30558</v>
      </c>
      <c r="B3257" s="6" t="s">
        <v>150</v>
      </c>
      <c r="C3257" s="6" t="s">
        <v>6781</v>
      </c>
      <c r="D3257" s="6" t="s">
        <v>414</v>
      </c>
      <c r="E3257" s="6" t="s">
        <v>24821</v>
      </c>
      <c r="F3257" s="6" t="s">
        <v>30559</v>
      </c>
      <c r="G3257" s="6" t="s">
        <v>30557</v>
      </c>
    </row>
    <row r="3258">
      <c r="A3258" s="6" t="s">
        <v>30560</v>
      </c>
      <c r="B3258" s="6" t="s">
        <v>150</v>
      </c>
      <c r="C3258" s="6" t="s">
        <v>6784</v>
      </c>
      <c r="D3258" s="6" t="s">
        <v>414</v>
      </c>
      <c r="E3258" s="6" t="s">
        <v>24821</v>
      </c>
      <c r="F3258" s="6" t="s">
        <v>24915</v>
      </c>
      <c r="G3258" s="6" t="s">
        <v>30561</v>
      </c>
    </row>
    <row r="3259">
      <c r="A3259" s="6" t="s">
        <v>30562</v>
      </c>
      <c r="B3259" s="6" t="s">
        <v>150</v>
      </c>
      <c r="C3259" s="6" t="s">
        <v>6786</v>
      </c>
      <c r="D3259" s="6" t="s">
        <v>414</v>
      </c>
      <c r="E3259" s="6" t="s">
        <v>416</v>
      </c>
      <c r="F3259" s="6" t="s">
        <v>6787</v>
      </c>
      <c r="G3259" s="6" t="s">
        <v>30563</v>
      </c>
    </row>
    <row r="3260">
      <c r="A3260" s="6" t="s">
        <v>30564</v>
      </c>
      <c r="B3260" s="6" t="s">
        <v>150</v>
      </c>
      <c r="C3260" s="6" t="s">
        <v>6786</v>
      </c>
      <c r="D3260" s="6" t="s">
        <v>37</v>
      </c>
      <c r="E3260" s="6" t="s">
        <v>24821</v>
      </c>
      <c r="F3260" s="6" t="s">
        <v>30565</v>
      </c>
      <c r="G3260" s="6" t="s">
        <v>30563</v>
      </c>
    </row>
    <row r="3261">
      <c r="A3261" s="6" t="s">
        <v>30566</v>
      </c>
      <c r="B3261" s="6" t="s">
        <v>150</v>
      </c>
      <c r="C3261" s="6" t="s">
        <v>6789</v>
      </c>
      <c r="D3261" s="6" t="s">
        <v>37</v>
      </c>
      <c r="E3261" s="6" t="s">
        <v>416</v>
      </c>
      <c r="F3261" s="6" t="s">
        <v>6790</v>
      </c>
      <c r="G3261" s="6" t="s">
        <v>30567</v>
      </c>
    </row>
    <row r="3262">
      <c r="A3262" s="6" t="s">
        <v>30568</v>
      </c>
      <c r="B3262" s="6" t="s">
        <v>150</v>
      </c>
      <c r="C3262" s="6" t="s">
        <v>6789</v>
      </c>
      <c r="D3262" s="6" t="s">
        <v>414</v>
      </c>
      <c r="E3262" s="6" t="s">
        <v>24821</v>
      </c>
      <c r="F3262" s="6" t="s">
        <v>6790</v>
      </c>
      <c r="G3262" s="6" t="s">
        <v>30567</v>
      </c>
    </row>
    <row r="3263">
      <c r="A3263" s="6" t="s">
        <v>30569</v>
      </c>
      <c r="B3263" s="6" t="s">
        <v>150</v>
      </c>
      <c r="C3263" s="6" t="s">
        <v>6792</v>
      </c>
      <c r="D3263" s="6" t="s">
        <v>414</v>
      </c>
      <c r="E3263" s="6" t="s">
        <v>24821</v>
      </c>
      <c r="F3263" s="6" t="s">
        <v>24915</v>
      </c>
      <c r="G3263" s="6" t="s">
        <v>30570</v>
      </c>
    </row>
    <row r="3264">
      <c r="A3264" s="6" t="s">
        <v>30571</v>
      </c>
      <c r="B3264" s="6" t="s">
        <v>150</v>
      </c>
      <c r="C3264" s="6" t="s">
        <v>6794</v>
      </c>
      <c r="D3264" s="6" t="s">
        <v>37</v>
      </c>
      <c r="E3264" s="6" t="s">
        <v>24821</v>
      </c>
      <c r="F3264" s="6" t="s">
        <v>30572</v>
      </c>
      <c r="G3264" s="6" t="s">
        <v>30573</v>
      </c>
    </row>
    <row r="3265">
      <c r="A3265" s="6" t="s">
        <v>30574</v>
      </c>
      <c r="B3265" s="6" t="s">
        <v>150</v>
      </c>
      <c r="C3265" s="6" t="s">
        <v>6794</v>
      </c>
      <c r="D3265" s="6" t="s">
        <v>414</v>
      </c>
      <c r="E3265" s="6" t="s">
        <v>416</v>
      </c>
      <c r="F3265" s="6" t="s">
        <v>6795</v>
      </c>
      <c r="G3265" s="6" t="s">
        <v>30573</v>
      </c>
    </row>
    <row r="3266">
      <c r="A3266" s="6" t="s">
        <v>30575</v>
      </c>
      <c r="B3266" s="6" t="s">
        <v>150</v>
      </c>
      <c r="C3266" s="6" t="s">
        <v>6797</v>
      </c>
      <c r="D3266" s="6" t="s">
        <v>37</v>
      </c>
      <c r="E3266" s="6" t="s">
        <v>416</v>
      </c>
      <c r="F3266" s="6" t="s">
        <v>6798</v>
      </c>
      <c r="G3266" s="6" t="s">
        <v>30576</v>
      </c>
    </row>
    <row r="3267">
      <c r="A3267" s="6" t="s">
        <v>30577</v>
      </c>
      <c r="B3267" s="6" t="s">
        <v>150</v>
      </c>
      <c r="C3267" s="6" t="s">
        <v>6797</v>
      </c>
      <c r="D3267" s="6" t="s">
        <v>414</v>
      </c>
      <c r="E3267" s="6" t="s">
        <v>24821</v>
      </c>
      <c r="F3267" s="6" t="s">
        <v>6798</v>
      </c>
      <c r="G3267" s="6" t="s">
        <v>30576</v>
      </c>
    </row>
    <row r="3268">
      <c r="A3268" s="6" t="s">
        <v>30578</v>
      </c>
      <c r="B3268" s="6" t="s">
        <v>150</v>
      </c>
      <c r="C3268" s="6" t="s">
        <v>6800</v>
      </c>
      <c r="D3268" s="6" t="s">
        <v>414</v>
      </c>
      <c r="E3268" s="6" t="s">
        <v>24821</v>
      </c>
      <c r="F3268" s="6" t="s">
        <v>24915</v>
      </c>
      <c r="G3268" s="6" t="s">
        <v>30579</v>
      </c>
    </row>
    <row r="3269">
      <c r="A3269" s="6" t="s">
        <v>30580</v>
      </c>
      <c r="B3269" s="6" t="s">
        <v>150</v>
      </c>
      <c r="C3269" s="6" t="s">
        <v>6802</v>
      </c>
      <c r="D3269" s="6" t="s">
        <v>37</v>
      </c>
      <c r="E3269" s="6" t="s">
        <v>24821</v>
      </c>
      <c r="F3269" s="6" t="s">
        <v>30581</v>
      </c>
      <c r="G3269" s="6" t="s">
        <v>30582</v>
      </c>
    </row>
    <row r="3270">
      <c r="A3270" s="6" t="s">
        <v>30583</v>
      </c>
      <c r="B3270" s="6" t="s">
        <v>150</v>
      </c>
      <c r="C3270" s="6" t="s">
        <v>6802</v>
      </c>
      <c r="D3270" s="6" t="s">
        <v>414</v>
      </c>
      <c r="E3270" s="6" t="s">
        <v>416</v>
      </c>
      <c r="F3270" s="6" t="s">
        <v>6803</v>
      </c>
      <c r="G3270" s="6" t="s">
        <v>30582</v>
      </c>
    </row>
    <row r="3271">
      <c r="A3271" s="6" t="s">
        <v>30584</v>
      </c>
      <c r="B3271" s="6" t="s">
        <v>150</v>
      </c>
      <c r="C3271" s="6" t="s">
        <v>6805</v>
      </c>
      <c r="D3271" s="6" t="s">
        <v>37</v>
      </c>
      <c r="E3271" s="6" t="s">
        <v>416</v>
      </c>
      <c r="F3271" s="6" t="s">
        <v>6806</v>
      </c>
      <c r="G3271" s="6" t="s">
        <v>30585</v>
      </c>
    </row>
    <row r="3272">
      <c r="A3272" s="6" t="s">
        <v>30586</v>
      </c>
      <c r="B3272" s="6" t="s">
        <v>150</v>
      </c>
      <c r="C3272" s="6" t="s">
        <v>6805</v>
      </c>
      <c r="D3272" s="6" t="s">
        <v>414</v>
      </c>
      <c r="E3272" s="6" t="s">
        <v>24821</v>
      </c>
      <c r="F3272" s="6" t="s">
        <v>6806</v>
      </c>
      <c r="G3272" s="6" t="s">
        <v>30585</v>
      </c>
    </row>
    <row r="3273">
      <c r="A3273" s="6" t="s">
        <v>30587</v>
      </c>
      <c r="B3273" s="6" t="s">
        <v>150</v>
      </c>
      <c r="C3273" s="6" t="s">
        <v>6808</v>
      </c>
      <c r="D3273" s="6" t="s">
        <v>414</v>
      </c>
      <c r="E3273" s="6" t="s">
        <v>24821</v>
      </c>
      <c r="F3273" s="6" t="s">
        <v>24915</v>
      </c>
      <c r="G3273" s="6" t="s">
        <v>30588</v>
      </c>
    </row>
    <row r="3274">
      <c r="A3274" s="6" t="s">
        <v>30589</v>
      </c>
      <c r="B3274" s="6" t="s">
        <v>150</v>
      </c>
      <c r="C3274" s="6" t="s">
        <v>6810</v>
      </c>
      <c r="D3274" s="6" t="s">
        <v>37</v>
      </c>
      <c r="E3274" s="6" t="s">
        <v>24821</v>
      </c>
      <c r="F3274" s="6" t="s">
        <v>30590</v>
      </c>
      <c r="G3274" s="6" t="s">
        <v>30591</v>
      </c>
    </row>
    <row r="3275">
      <c r="A3275" s="6" t="s">
        <v>30592</v>
      </c>
      <c r="B3275" s="6" t="s">
        <v>150</v>
      </c>
      <c r="C3275" s="6" t="s">
        <v>6810</v>
      </c>
      <c r="D3275" s="6" t="s">
        <v>414</v>
      </c>
      <c r="E3275" s="6" t="s">
        <v>416</v>
      </c>
      <c r="F3275" s="6" t="s">
        <v>6811</v>
      </c>
      <c r="G3275" s="6" t="s">
        <v>30591</v>
      </c>
    </row>
    <row r="3276">
      <c r="A3276" s="6" t="s">
        <v>30593</v>
      </c>
      <c r="B3276" s="6" t="s">
        <v>150</v>
      </c>
      <c r="C3276" s="6" t="s">
        <v>6820</v>
      </c>
      <c r="D3276" s="6" t="s">
        <v>37</v>
      </c>
      <c r="E3276" s="6" t="s">
        <v>416</v>
      </c>
      <c r="F3276" s="6" t="s">
        <v>6821</v>
      </c>
      <c r="G3276" s="6" t="s">
        <v>30594</v>
      </c>
    </row>
    <row r="3277">
      <c r="A3277" s="6" t="s">
        <v>30595</v>
      </c>
      <c r="B3277" s="6" t="s">
        <v>150</v>
      </c>
      <c r="C3277" s="6" t="s">
        <v>6820</v>
      </c>
      <c r="D3277" s="6" t="s">
        <v>414</v>
      </c>
      <c r="E3277" s="6" t="s">
        <v>24821</v>
      </c>
      <c r="F3277" s="6" t="s">
        <v>30596</v>
      </c>
      <c r="G3277" s="6" t="s">
        <v>30594</v>
      </c>
    </row>
    <row r="3278">
      <c r="A3278" s="6" t="s">
        <v>30597</v>
      </c>
      <c r="B3278" s="6" t="s">
        <v>150</v>
      </c>
      <c r="C3278" s="6" t="s">
        <v>6823</v>
      </c>
      <c r="D3278" s="6" t="s">
        <v>414</v>
      </c>
      <c r="E3278" s="6" t="s">
        <v>24821</v>
      </c>
      <c r="F3278" s="6" t="s">
        <v>24886</v>
      </c>
      <c r="G3278" s="6" t="s">
        <v>30598</v>
      </c>
    </row>
    <row r="3279">
      <c r="A3279" s="6" t="s">
        <v>30599</v>
      </c>
      <c r="B3279" s="6" t="s">
        <v>150</v>
      </c>
      <c r="C3279" s="6" t="s">
        <v>6825</v>
      </c>
      <c r="D3279" s="6" t="s">
        <v>37</v>
      </c>
      <c r="E3279" s="6" t="s">
        <v>24821</v>
      </c>
      <c r="F3279" s="6" t="s">
        <v>30600</v>
      </c>
      <c r="G3279" s="6" t="s">
        <v>30601</v>
      </c>
    </row>
    <row r="3280">
      <c r="A3280" s="6" t="s">
        <v>30602</v>
      </c>
      <c r="B3280" s="6" t="s">
        <v>150</v>
      </c>
      <c r="C3280" s="6" t="s">
        <v>6825</v>
      </c>
      <c r="D3280" s="6" t="s">
        <v>414</v>
      </c>
      <c r="E3280" s="6" t="s">
        <v>416</v>
      </c>
      <c r="F3280" s="6" t="s">
        <v>6826</v>
      </c>
      <c r="G3280" s="6" t="s">
        <v>30601</v>
      </c>
    </row>
    <row r="3281">
      <c r="A3281" s="6" t="s">
        <v>30603</v>
      </c>
      <c r="B3281" s="6" t="s">
        <v>150</v>
      </c>
      <c r="C3281" s="6" t="s">
        <v>6834</v>
      </c>
      <c r="D3281" s="6" t="s">
        <v>37</v>
      </c>
      <c r="E3281" s="6" t="s">
        <v>416</v>
      </c>
      <c r="F3281" s="6" t="s">
        <v>6835</v>
      </c>
      <c r="G3281" s="6" t="s">
        <v>30604</v>
      </c>
    </row>
    <row r="3282">
      <c r="A3282" s="6" t="s">
        <v>30605</v>
      </c>
      <c r="B3282" s="6" t="s">
        <v>150</v>
      </c>
      <c r="C3282" s="6" t="s">
        <v>6834</v>
      </c>
      <c r="D3282" s="6" t="s">
        <v>414</v>
      </c>
      <c r="E3282" s="6" t="s">
        <v>24821</v>
      </c>
      <c r="F3282" s="6" t="s">
        <v>6835</v>
      </c>
      <c r="G3282" s="6" t="s">
        <v>30604</v>
      </c>
    </row>
    <row r="3283">
      <c r="A3283" s="6" t="s">
        <v>30606</v>
      </c>
      <c r="B3283" s="6" t="s">
        <v>150</v>
      </c>
      <c r="C3283" s="6" t="s">
        <v>6837</v>
      </c>
      <c r="D3283" s="6" t="s">
        <v>414</v>
      </c>
      <c r="E3283" s="6" t="s">
        <v>24821</v>
      </c>
      <c r="F3283" s="6" t="s">
        <v>25195</v>
      </c>
      <c r="G3283" s="6" t="s">
        <v>30607</v>
      </c>
    </row>
    <row r="3284">
      <c r="A3284" s="6" t="s">
        <v>30608</v>
      </c>
      <c r="B3284" s="6" t="s">
        <v>150</v>
      </c>
      <c r="C3284" s="6" t="s">
        <v>6839</v>
      </c>
      <c r="D3284" s="6" t="s">
        <v>37</v>
      </c>
      <c r="E3284" s="6" t="s">
        <v>24821</v>
      </c>
      <c r="F3284" s="6" t="s">
        <v>30609</v>
      </c>
      <c r="G3284" s="6" t="s">
        <v>30610</v>
      </c>
    </row>
    <row r="3285">
      <c r="A3285" s="6" t="s">
        <v>30611</v>
      </c>
      <c r="B3285" s="6" t="s">
        <v>150</v>
      </c>
      <c r="C3285" s="6" t="s">
        <v>6839</v>
      </c>
      <c r="D3285" s="6" t="s">
        <v>414</v>
      </c>
      <c r="E3285" s="6" t="s">
        <v>416</v>
      </c>
      <c r="F3285" s="6" t="s">
        <v>6840</v>
      </c>
      <c r="G3285" s="6" t="s">
        <v>30610</v>
      </c>
    </row>
    <row r="3286">
      <c r="A3286" s="6" t="s">
        <v>30612</v>
      </c>
      <c r="B3286" s="6" t="s">
        <v>150</v>
      </c>
      <c r="C3286" s="6" t="s">
        <v>6842</v>
      </c>
      <c r="D3286" s="6" t="s">
        <v>37</v>
      </c>
      <c r="E3286" s="6" t="s">
        <v>416</v>
      </c>
      <c r="F3286" s="6" t="s">
        <v>6843</v>
      </c>
      <c r="G3286" s="6" t="s">
        <v>30613</v>
      </c>
    </row>
    <row r="3287">
      <c r="A3287" s="6" t="s">
        <v>30614</v>
      </c>
      <c r="B3287" s="6" t="s">
        <v>150</v>
      </c>
      <c r="C3287" s="6" t="s">
        <v>6842</v>
      </c>
      <c r="D3287" s="6" t="s">
        <v>414</v>
      </c>
      <c r="E3287" s="6" t="s">
        <v>24821</v>
      </c>
      <c r="F3287" s="6" t="s">
        <v>6843</v>
      </c>
      <c r="G3287" s="6" t="s">
        <v>30613</v>
      </c>
    </row>
    <row r="3288">
      <c r="A3288" s="6" t="s">
        <v>30615</v>
      </c>
      <c r="B3288" s="6" t="s">
        <v>150</v>
      </c>
      <c r="C3288" s="6" t="s">
        <v>6845</v>
      </c>
      <c r="D3288" s="6" t="s">
        <v>414</v>
      </c>
      <c r="E3288" s="6" t="s">
        <v>24821</v>
      </c>
      <c r="F3288" s="6" t="s">
        <v>25195</v>
      </c>
      <c r="G3288" s="6" t="s">
        <v>30616</v>
      </c>
    </row>
    <row r="3289">
      <c r="A3289" s="6" t="s">
        <v>30617</v>
      </c>
      <c r="B3289" s="6" t="s">
        <v>150</v>
      </c>
      <c r="C3289" s="6" t="s">
        <v>6847</v>
      </c>
      <c r="D3289" s="6" t="s">
        <v>37</v>
      </c>
      <c r="E3289" s="6" t="s">
        <v>24821</v>
      </c>
      <c r="F3289" s="6" t="s">
        <v>30618</v>
      </c>
      <c r="G3289" s="6" t="s">
        <v>30619</v>
      </c>
    </row>
    <row r="3290">
      <c r="A3290" s="6" t="s">
        <v>30620</v>
      </c>
      <c r="B3290" s="6" t="s">
        <v>150</v>
      </c>
      <c r="C3290" s="6" t="s">
        <v>6847</v>
      </c>
      <c r="D3290" s="6" t="s">
        <v>414</v>
      </c>
      <c r="E3290" s="6" t="s">
        <v>416</v>
      </c>
      <c r="F3290" s="6" t="s">
        <v>6848</v>
      </c>
      <c r="G3290" s="6" t="s">
        <v>30619</v>
      </c>
    </row>
    <row r="3291">
      <c r="A3291" s="6" t="s">
        <v>30621</v>
      </c>
      <c r="B3291" s="6" t="s">
        <v>150</v>
      </c>
      <c r="C3291" s="6" t="s">
        <v>6850</v>
      </c>
      <c r="D3291" s="6" t="s">
        <v>37</v>
      </c>
      <c r="E3291" s="6" t="s">
        <v>416</v>
      </c>
      <c r="F3291" s="6" t="s">
        <v>6851</v>
      </c>
      <c r="G3291" s="6" t="s">
        <v>30622</v>
      </c>
    </row>
    <row r="3292">
      <c r="A3292" s="6" t="s">
        <v>30623</v>
      </c>
      <c r="B3292" s="6" t="s">
        <v>150</v>
      </c>
      <c r="C3292" s="6" t="s">
        <v>6850</v>
      </c>
      <c r="D3292" s="6" t="s">
        <v>414</v>
      </c>
      <c r="E3292" s="6" t="s">
        <v>24821</v>
      </c>
      <c r="F3292" s="6" t="s">
        <v>6851</v>
      </c>
      <c r="G3292" s="6" t="s">
        <v>30622</v>
      </c>
    </row>
    <row r="3293">
      <c r="A3293" s="6" t="s">
        <v>30624</v>
      </c>
      <c r="B3293" s="6" t="s">
        <v>150</v>
      </c>
      <c r="C3293" s="6" t="s">
        <v>6853</v>
      </c>
      <c r="D3293" s="6" t="s">
        <v>414</v>
      </c>
      <c r="E3293" s="6" t="s">
        <v>24821</v>
      </c>
      <c r="F3293" s="6" t="s">
        <v>25195</v>
      </c>
      <c r="G3293" s="6" t="s">
        <v>30625</v>
      </c>
    </row>
    <row r="3294">
      <c r="A3294" s="6" t="s">
        <v>30626</v>
      </c>
      <c r="B3294" s="6" t="s">
        <v>150</v>
      </c>
      <c r="C3294" s="6" t="s">
        <v>6855</v>
      </c>
      <c r="D3294" s="6" t="s">
        <v>414</v>
      </c>
      <c r="E3294" s="6" t="s">
        <v>416</v>
      </c>
      <c r="F3294" s="6" t="s">
        <v>6856</v>
      </c>
      <c r="G3294" s="6" t="s">
        <v>30627</v>
      </c>
    </row>
    <row r="3295">
      <c r="A3295" s="6" t="s">
        <v>30628</v>
      </c>
      <c r="B3295" s="6" t="s">
        <v>150</v>
      </c>
      <c r="C3295" s="6" t="s">
        <v>6855</v>
      </c>
      <c r="D3295" s="6" t="s">
        <v>37</v>
      </c>
      <c r="E3295" s="6" t="s">
        <v>24821</v>
      </c>
      <c r="F3295" s="6" t="s">
        <v>30629</v>
      </c>
      <c r="G3295" s="6" t="s">
        <v>30627</v>
      </c>
    </row>
    <row r="3296">
      <c r="A3296" s="6" t="s">
        <v>30630</v>
      </c>
      <c r="B3296" s="6" t="s">
        <v>150</v>
      </c>
      <c r="C3296" s="6" t="s">
        <v>6858</v>
      </c>
      <c r="D3296" s="6" t="s">
        <v>37</v>
      </c>
      <c r="E3296" s="6" t="s">
        <v>416</v>
      </c>
      <c r="F3296" s="6" t="s">
        <v>6859</v>
      </c>
      <c r="G3296" s="6" t="s">
        <v>30631</v>
      </c>
    </row>
    <row r="3297">
      <c r="A3297" s="6" t="s">
        <v>30632</v>
      </c>
      <c r="B3297" s="6" t="s">
        <v>150</v>
      </c>
      <c r="C3297" s="6" t="s">
        <v>6858</v>
      </c>
      <c r="D3297" s="6" t="s">
        <v>414</v>
      </c>
      <c r="E3297" s="6" t="s">
        <v>24821</v>
      </c>
      <c r="F3297" s="6" t="s">
        <v>6859</v>
      </c>
      <c r="G3297" s="6" t="s">
        <v>30631</v>
      </c>
    </row>
    <row r="3298">
      <c r="A3298" s="6" t="s">
        <v>30633</v>
      </c>
      <c r="B3298" s="6" t="s">
        <v>150</v>
      </c>
      <c r="C3298" s="6" t="s">
        <v>6861</v>
      </c>
      <c r="D3298" s="6" t="s">
        <v>414</v>
      </c>
      <c r="E3298" s="6" t="s">
        <v>24821</v>
      </c>
      <c r="F3298" s="6" t="s">
        <v>25195</v>
      </c>
      <c r="G3298" s="6" t="s">
        <v>30634</v>
      </c>
    </row>
    <row r="3299">
      <c r="A3299" s="6" t="s">
        <v>30635</v>
      </c>
      <c r="B3299" s="6" t="s">
        <v>150</v>
      </c>
      <c r="C3299" s="6" t="s">
        <v>6863</v>
      </c>
      <c r="D3299" s="6" t="s">
        <v>37</v>
      </c>
      <c r="E3299" s="6" t="s">
        <v>24821</v>
      </c>
      <c r="F3299" s="6" t="s">
        <v>30636</v>
      </c>
      <c r="G3299" s="6" t="s">
        <v>30637</v>
      </c>
    </row>
    <row r="3300">
      <c r="A3300" s="6" t="s">
        <v>30638</v>
      </c>
      <c r="B3300" s="6" t="s">
        <v>150</v>
      </c>
      <c r="C3300" s="6" t="s">
        <v>6863</v>
      </c>
      <c r="D3300" s="6" t="s">
        <v>414</v>
      </c>
      <c r="E3300" s="6" t="s">
        <v>416</v>
      </c>
      <c r="F3300" s="6" t="s">
        <v>6864</v>
      </c>
      <c r="G3300" s="6" t="s">
        <v>30637</v>
      </c>
    </row>
    <row r="3301">
      <c r="A3301" s="6" t="s">
        <v>30639</v>
      </c>
      <c r="B3301" s="6" t="s">
        <v>150</v>
      </c>
      <c r="C3301" s="6" t="s">
        <v>6866</v>
      </c>
      <c r="D3301" s="6" t="s">
        <v>37</v>
      </c>
      <c r="E3301" s="6" t="s">
        <v>416</v>
      </c>
      <c r="F3301" s="6" t="s">
        <v>6867</v>
      </c>
      <c r="G3301" s="6" t="s">
        <v>30640</v>
      </c>
    </row>
    <row r="3302">
      <c r="A3302" s="6" t="s">
        <v>30641</v>
      </c>
      <c r="B3302" s="6" t="s">
        <v>150</v>
      </c>
      <c r="C3302" s="6" t="s">
        <v>6866</v>
      </c>
      <c r="D3302" s="6" t="s">
        <v>414</v>
      </c>
      <c r="E3302" s="6" t="s">
        <v>24821</v>
      </c>
      <c r="F3302" s="6" t="s">
        <v>6867</v>
      </c>
      <c r="G3302" s="6" t="s">
        <v>30640</v>
      </c>
    </row>
    <row r="3303">
      <c r="A3303" s="6" t="s">
        <v>30642</v>
      </c>
      <c r="B3303" s="6" t="s">
        <v>150</v>
      </c>
      <c r="C3303" s="6" t="s">
        <v>6869</v>
      </c>
      <c r="D3303" s="6" t="s">
        <v>414</v>
      </c>
      <c r="E3303" s="6" t="s">
        <v>24821</v>
      </c>
      <c r="F3303" s="6" t="s">
        <v>25195</v>
      </c>
      <c r="G3303" s="6" t="s">
        <v>30643</v>
      </c>
    </row>
    <row r="3304">
      <c r="A3304" s="6" t="s">
        <v>30644</v>
      </c>
      <c r="B3304" s="6" t="s">
        <v>150</v>
      </c>
      <c r="C3304" s="6" t="s">
        <v>6871</v>
      </c>
      <c r="D3304" s="6" t="s">
        <v>37</v>
      </c>
      <c r="E3304" s="6" t="s">
        <v>24821</v>
      </c>
      <c r="F3304" s="6" t="s">
        <v>30645</v>
      </c>
      <c r="G3304" s="6" t="s">
        <v>30646</v>
      </c>
    </row>
    <row r="3305">
      <c r="A3305" s="6" t="s">
        <v>30647</v>
      </c>
      <c r="B3305" s="6" t="s">
        <v>150</v>
      </c>
      <c r="C3305" s="6" t="s">
        <v>6871</v>
      </c>
      <c r="D3305" s="6" t="s">
        <v>414</v>
      </c>
      <c r="E3305" s="6" t="s">
        <v>416</v>
      </c>
      <c r="F3305" s="6" t="s">
        <v>6872</v>
      </c>
      <c r="G3305" s="6" t="s">
        <v>30646</v>
      </c>
    </row>
    <row r="3306">
      <c r="A3306" s="6" t="s">
        <v>30648</v>
      </c>
      <c r="B3306" s="6" t="s">
        <v>150</v>
      </c>
      <c r="C3306" s="6" t="s">
        <v>6874</v>
      </c>
      <c r="D3306" s="6" t="s">
        <v>37</v>
      </c>
      <c r="E3306" s="6" t="s">
        <v>416</v>
      </c>
      <c r="F3306" s="6" t="s">
        <v>6875</v>
      </c>
      <c r="G3306" s="6" t="s">
        <v>30649</v>
      </c>
    </row>
    <row r="3307">
      <c r="A3307" s="6" t="s">
        <v>30650</v>
      </c>
      <c r="B3307" s="6" t="s">
        <v>150</v>
      </c>
      <c r="C3307" s="6" t="s">
        <v>6874</v>
      </c>
      <c r="D3307" s="6" t="s">
        <v>414</v>
      </c>
      <c r="E3307" s="6" t="s">
        <v>24821</v>
      </c>
      <c r="F3307" s="6" t="s">
        <v>6875</v>
      </c>
      <c r="G3307" s="6" t="s">
        <v>30649</v>
      </c>
    </row>
    <row r="3308">
      <c r="A3308" s="6" t="s">
        <v>30651</v>
      </c>
      <c r="B3308" s="6" t="s">
        <v>150</v>
      </c>
      <c r="C3308" s="6" t="s">
        <v>6877</v>
      </c>
      <c r="D3308" s="6" t="s">
        <v>414</v>
      </c>
      <c r="E3308" s="6" t="s">
        <v>24821</v>
      </c>
      <c r="F3308" s="6" t="s">
        <v>25195</v>
      </c>
      <c r="G3308" s="6" t="s">
        <v>30652</v>
      </c>
    </row>
    <row r="3309">
      <c r="A3309" s="6" t="s">
        <v>30653</v>
      </c>
      <c r="B3309" s="6" t="s">
        <v>150</v>
      </c>
      <c r="C3309" s="6" t="s">
        <v>6879</v>
      </c>
      <c r="D3309" s="6" t="s">
        <v>37</v>
      </c>
      <c r="E3309" s="6" t="s">
        <v>24821</v>
      </c>
      <c r="F3309" s="6" t="s">
        <v>30654</v>
      </c>
      <c r="G3309" s="6" t="s">
        <v>30655</v>
      </c>
    </row>
    <row r="3310">
      <c r="A3310" s="6" t="s">
        <v>30656</v>
      </c>
      <c r="B3310" s="6" t="s">
        <v>150</v>
      </c>
      <c r="C3310" s="6" t="s">
        <v>6879</v>
      </c>
      <c r="D3310" s="6" t="s">
        <v>414</v>
      </c>
      <c r="E3310" s="6" t="s">
        <v>416</v>
      </c>
      <c r="F3310" s="6" t="s">
        <v>6880</v>
      </c>
      <c r="G3310" s="6" t="s">
        <v>30655</v>
      </c>
    </row>
    <row r="3311">
      <c r="A3311" s="6" t="s">
        <v>30657</v>
      </c>
      <c r="B3311" s="6" t="s">
        <v>150</v>
      </c>
      <c r="C3311" s="6" t="s">
        <v>6888</v>
      </c>
      <c r="D3311" s="6" t="s">
        <v>37</v>
      </c>
      <c r="E3311" s="6" t="s">
        <v>416</v>
      </c>
      <c r="F3311" s="6" t="s">
        <v>6889</v>
      </c>
      <c r="G3311" s="6" t="s">
        <v>30658</v>
      </c>
    </row>
    <row r="3312">
      <c r="A3312" s="6" t="s">
        <v>30659</v>
      </c>
      <c r="B3312" s="6" t="s">
        <v>150</v>
      </c>
      <c r="C3312" s="6" t="s">
        <v>6888</v>
      </c>
      <c r="D3312" s="6" t="s">
        <v>414</v>
      </c>
      <c r="E3312" s="6" t="s">
        <v>24821</v>
      </c>
      <c r="F3312" s="6" t="s">
        <v>6889</v>
      </c>
      <c r="G3312" s="6" t="s">
        <v>30658</v>
      </c>
    </row>
    <row r="3313">
      <c r="A3313" s="6" t="s">
        <v>30660</v>
      </c>
      <c r="B3313" s="6" t="s">
        <v>150</v>
      </c>
      <c r="C3313" s="6" t="s">
        <v>6891</v>
      </c>
      <c r="D3313" s="6" t="s">
        <v>414</v>
      </c>
      <c r="E3313" s="6" t="s">
        <v>24821</v>
      </c>
      <c r="F3313" s="6" t="s">
        <v>25253</v>
      </c>
      <c r="G3313" s="6" t="s">
        <v>30661</v>
      </c>
    </row>
    <row r="3314">
      <c r="A3314" s="6" t="s">
        <v>30662</v>
      </c>
      <c r="B3314" s="6" t="s">
        <v>150</v>
      </c>
      <c r="C3314" s="6" t="s">
        <v>6893</v>
      </c>
      <c r="D3314" s="6" t="s">
        <v>37</v>
      </c>
      <c r="E3314" s="6" t="s">
        <v>24821</v>
      </c>
      <c r="F3314" s="6" t="s">
        <v>30663</v>
      </c>
      <c r="G3314" s="6" t="s">
        <v>30664</v>
      </c>
    </row>
    <row r="3315">
      <c r="A3315" s="6" t="s">
        <v>30665</v>
      </c>
      <c r="B3315" s="6" t="s">
        <v>150</v>
      </c>
      <c r="C3315" s="6" t="s">
        <v>6893</v>
      </c>
      <c r="D3315" s="6" t="s">
        <v>414</v>
      </c>
      <c r="E3315" s="6" t="s">
        <v>416</v>
      </c>
      <c r="F3315" s="6" t="s">
        <v>6894</v>
      </c>
      <c r="G3315" s="6" t="s">
        <v>30664</v>
      </c>
    </row>
    <row r="3316">
      <c r="A3316" s="6" t="s">
        <v>30666</v>
      </c>
      <c r="B3316" s="6" t="s">
        <v>153</v>
      </c>
      <c r="C3316" s="6" t="s">
        <v>6902</v>
      </c>
      <c r="D3316" s="6" t="s">
        <v>1011</v>
      </c>
      <c r="E3316" s="6" t="s">
        <v>24821</v>
      </c>
      <c r="F3316" s="6" t="s">
        <v>24822</v>
      </c>
      <c r="G3316" s="6" t="s">
        <v>30667</v>
      </c>
    </row>
    <row r="3317">
      <c r="A3317" s="6" t="s">
        <v>30668</v>
      </c>
      <c r="B3317" s="6" t="s">
        <v>153</v>
      </c>
      <c r="C3317" s="6" t="s">
        <v>6904</v>
      </c>
      <c r="D3317" s="6" t="s">
        <v>1011</v>
      </c>
      <c r="E3317" s="6" t="s">
        <v>416</v>
      </c>
      <c r="F3317" s="6" t="s">
        <v>1008</v>
      </c>
      <c r="G3317" s="6" t="s">
        <v>30669</v>
      </c>
    </row>
    <row r="3318">
      <c r="A3318" s="6" t="s">
        <v>30670</v>
      </c>
      <c r="B3318" s="6" t="s">
        <v>153</v>
      </c>
      <c r="C3318" s="6" t="s">
        <v>6906</v>
      </c>
      <c r="D3318" s="6" t="s">
        <v>37</v>
      </c>
      <c r="E3318" s="6" t="s">
        <v>24821</v>
      </c>
      <c r="F3318" s="6" t="s">
        <v>1012</v>
      </c>
      <c r="G3318" s="6" t="s">
        <v>30671</v>
      </c>
    </row>
    <row r="3319">
      <c r="A3319" s="6" t="s">
        <v>30672</v>
      </c>
      <c r="B3319" s="6" t="s">
        <v>153</v>
      </c>
      <c r="C3319" s="6" t="s">
        <v>6906</v>
      </c>
      <c r="D3319" s="6" t="s">
        <v>1011</v>
      </c>
      <c r="E3319" s="6" t="s">
        <v>416</v>
      </c>
      <c r="F3319" s="6" t="s">
        <v>1012</v>
      </c>
      <c r="G3319" s="6" t="s">
        <v>30671</v>
      </c>
    </row>
    <row r="3320">
      <c r="A3320" s="6" t="s">
        <v>30673</v>
      </c>
      <c r="B3320" s="6" t="s">
        <v>153</v>
      </c>
      <c r="C3320" s="6" t="s">
        <v>6908</v>
      </c>
      <c r="D3320" s="6" t="s">
        <v>37</v>
      </c>
      <c r="E3320" s="6" t="s">
        <v>416</v>
      </c>
      <c r="F3320" s="6" t="s">
        <v>6909</v>
      </c>
      <c r="G3320" s="6" t="s">
        <v>30674</v>
      </c>
    </row>
    <row r="3321">
      <c r="A3321" s="6" t="s">
        <v>30675</v>
      </c>
      <c r="B3321" s="6" t="s">
        <v>153</v>
      </c>
      <c r="C3321" s="6" t="s">
        <v>6908</v>
      </c>
      <c r="D3321" s="6" t="s">
        <v>1011</v>
      </c>
      <c r="E3321" s="6" t="s">
        <v>24821</v>
      </c>
      <c r="F3321" s="6" t="s">
        <v>6909</v>
      </c>
      <c r="G3321" s="6" t="s">
        <v>30674</v>
      </c>
    </row>
    <row r="3322">
      <c r="A3322" s="6" t="s">
        <v>30676</v>
      </c>
      <c r="B3322" s="6" t="s">
        <v>153</v>
      </c>
      <c r="C3322" s="6" t="s">
        <v>6911</v>
      </c>
      <c r="D3322" s="6" t="s">
        <v>1011</v>
      </c>
      <c r="E3322" s="6" t="s">
        <v>24821</v>
      </c>
      <c r="F3322" s="6" t="s">
        <v>24822</v>
      </c>
      <c r="G3322" s="6" t="s">
        <v>30677</v>
      </c>
    </row>
    <row r="3323">
      <c r="A3323" s="6" t="s">
        <v>30678</v>
      </c>
      <c r="B3323" s="6" t="s">
        <v>153</v>
      </c>
      <c r="C3323" s="6" t="s">
        <v>6913</v>
      </c>
      <c r="D3323" s="6" t="s">
        <v>1011</v>
      </c>
      <c r="E3323" s="6" t="s">
        <v>416</v>
      </c>
      <c r="F3323" s="6" t="s">
        <v>1008</v>
      </c>
      <c r="G3323" s="6" t="s">
        <v>30679</v>
      </c>
    </row>
    <row r="3324">
      <c r="A3324" s="6" t="s">
        <v>30680</v>
      </c>
      <c r="B3324" s="6" t="s">
        <v>153</v>
      </c>
      <c r="C3324" s="6" t="s">
        <v>6915</v>
      </c>
      <c r="D3324" s="6" t="s">
        <v>37</v>
      </c>
      <c r="E3324" s="6" t="s">
        <v>24821</v>
      </c>
      <c r="F3324" s="6" t="s">
        <v>6916</v>
      </c>
      <c r="G3324" s="6" t="s">
        <v>30681</v>
      </c>
    </row>
    <row r="3325">
      <c r="A3325" s="6" t="s">
        <v>30682</v>
      </c>
      <c r="B3325" s="6" t="s">
        <v>153</v>
      </c>
      <c r="C3325" s="6" t="s">
        <v>6915</v>
      </c>
      <c r="D3325" s="6" t="s">
        <v>1011</v>
      </c>
      <c r="E3325" s="6" t="s">
        <v>416</v>
      </c>
      <c r="F3325" s="6" t="s">
        <v>6916</v>
      </c>
      <c r="G3325" s="6" t="s">
        <v>30681</v>
      </c>
    </row>
    <row r="3326">
      <c r="A3326" s="6" t="s">
        <v>30683</v>
      </c>
      <c r="B3326" s="6" t="s">
        <v>153</v>
      </c>
      <c r="C3326" s="6" t="s">
        <v>6918</v>
      </c>
      <c r="D3326" s="6" t="s">
        <v>37</v>
      </c>
      <c r="E3326" s="6" t="s">
        <v>416</v>
      </c>
      <c r="F3326" s="6" t="s">
        <v>6919</v>
      </c>
      <c r="G3326" s="6" t="s">
        <v>30684</v>
      </c>
    </row>
    <row r="3327">
      <c r="A3327" s="6" t="s">
        <v>30685</v>
      </c>
      <c r="B3327" s="6" t="s">
        <v>153</v>
      </c>
      <c r="C3327" s="6" t="s">
        <v>6918</v>
      </c>
      <c r="D3327" s="6" t="s">
        <v>1011</v>
      </c>
      <c r="E3327" s="6" t="s">
        <v>24821</v>
      </c>
      <c r="F3327" s="6" t="s">
        <v>6919</v>
      </c>
      <c r="G3327" s="6" t="s">
        <v>30684</v>
      </c>
    </row>
    <row r="3328">
      <c r="A3328" s="6" t="s">
        <v>30686</v>
      </c>
      <c r="B3328" s="6" t="s">
        <v>153</v>
      </c>
      <c r="C3328" s="6" t="s">
        <v>6921</v>
      </c>
      <c r="D3328" s="6" t="s">
        <v>1011</v>
      </c>
      <c r="E3328" s="6" t="s">
        <v>24821</v>
      </c>
      <c r="F3328" s="6" t="s">
        <v>24822</v>
      </c>
      <c r="G3328" s="6" t="s">
        <v>30687</v>
      </c>
    </row>
    <row r="3329">
      <c r="A3329" s="6" t="s">
        <v>30688</v>
      </c>
      <c r="B3329" s="6" t="s">
        <v>153</v>
      </c>
      <c r="C3329" s="6" t="s">
        <v>6923</v>
      </c>
      <c r="D3329" s="6" t="s">
        <v>1011</v>
      </c>
      <c r="E3329" s="6" t="s">
        <v>416</v>
      </c>
      <c r="F3329" s="6" t="s">
        <v>1008</v>
      </c>
      <c r="G3329" s="6" t="s">
        <v>30689</v>
      </c>
    </row>
    <row r="3330">
      <c r="A3330" s="6" t="s">
        <v>30690</v>
      </c>
      <c r="B3330" s="6" t="s">
        <v>153</v>
      </c>
      <c r="C3330" s="6" t="s">
        <v>6925</v>
      </c>
      <c r="D3330" s="6" t="s">
        <v>37</v>
      </c>
      <c r="E3330" s="6" t="s">
        <v>24821</v>
      </c>
      <c r="F3330" s="6" t="s">
        <v>6926</v>
      </c>
      <c r="G3330" s="6" t="s">
        <v>30691</v>
      </c>
    </row>
    <row r="3331">
      <c r="A3331" s="6" t="s">
        <v>30692</v>
      </c>
      <c r="B3331" s="6" t="s">
        <v>153</v>
      </c>
      <c r="C3331" s="6" t="s">
        <v>6925</v>
      </c>
      <c r="D3331" s="6" t="s">
        <v>1011</v>
      </c>
      <c r="E3331" s="6" t="s">
        <v>416</v>
      </c>
      <c r="F3331" s="6" t="s">
        <v>6926</v>
      </c>
      <c r="G3331" s="6" t="s">
        <v>30691</v>
      </c>
    </row>
    <row r="3332">
      <c r="A3332" s="6" t="s">
        <v>30693</v>
      </c>
      <c r="B3332" s="6" t="s">
        <v>153</v>
      </c>
      <c r="C3332" s="6" t="s">
        <v>6928</v>
      </c>
      <c r="D3332" s="6" t="s">
        <v>37</v>
      </c>
      <c r="E3332" s="6" t="s">
        <v>416</v>
      </c>
      <c r="F3332" s="6" t="s">
        <v>6929</v>
      </c>
      <c r="G3332" s="6" t="s">
        <v>30694</v>
      </c>
    </row>
    <row r="3333">
      <c r="A3333" s="6" t="s">
        <v>30695</v>
      </c>
      <c r="B3333" s="6" t="s">
        <v>153</v>
      </c>
      <c r="C3333" s="6" t="s">
        <v>6928</v>
      </c>
      <c r="D3333" s="6" t="s">
        <v>1011</v>
      </c>
      <c r="E3333" s="6" t="s">
        <v>24821</v>
      </c>
      <c r="F3333" s="6" t="s">
        <v>6929</v>
      </c>
      <c r="G3333" s="6" t="s">
        <v>30694</v>
      </c>
    </row>
    <row r="3334">
      <c r="A3334" s="6" t="s">
        <v>30696</v>
      </c>
      <c r="B3334" s="6" t="s">
        <v>153</v>
      </c>
      <c r="C3334" s="6" t="s">
        <v>6931</v>
      </c>
      <c r="D3334" s="6" t="s">
        <v>1011</v>
      </c>
      <c r="E3334" s="6" t="s">
        <v>24821</v>
      </c>
      <c r="F3334" s="6" t="s">
        <v>24822</v>
      </c>
      <c r="G3334" s="6" t="s">
        <v>30697</v>
      </c>
    </row>
    <row r="3335">
      <c r="A3335" s="6" t="s">
        <v>30698</v>
      </c>
      <c r="B3335" s="6" t="s">
        <v>153</v>
      </c>
      <c r="C3335" s="6" t="s">
        <v>6933</v>
      </c>
      <c r="D3335" s="6" t="s">
        <v>1011</v>
      </c>
      <c r="E3335" s="6" t="s">
        <v>416</v>
      </c>
      <c r="F3335" s="6" t="s">
        <v>1008</v>
      </c>
      <c r="G3335" s="6" t="s">
        <v>30699</v>
      </c>
    </row>
    <row r="3336">
      <c r="A3336" s="6" t="s">
        <v>30700</v>
      </c>
      <c r="B3336" s="6" t="s">
        <v>153</v>
      </c>
      <c r="C3336" s="6" t="s">
        <v>6935</v>
      </c>
      <c r="D3336" s="6" t="s">
        <v>37</v>
      </c>
      <c r="E3336" s="6" t="s">
        <v>24821</v>
      </c>
      <c r="F3336" s="6" t="s">
        <v>6936</v>
      </c>
      <c r="G3336" s="6" t="s">
        <v>30701</v>
      </c>
    </row>
    <row r="3337">
      <c r="A3337" s="6" t="s">
        <v>30702</v>
      </c>
      <c r="B3337" s="6" t="s">
        <v>153</v>
      </c>
      <c r="C3337" s="6" t="s">
        <v>6935</v>
      </c>
      <c r="D3337" s="6" t="s">
        <v>1011</v>
      </c>
      <c r="E3337" s="6" t="s">
        <v>416</v>
      </c>
      <c r="F3337" s="6" t="s">
        <v>6936</v>
      </c>
      <c r="G3337" s="6" t="s">
        <v>30701</v>
      </c>
    </row>
    <row r="3338">
      <c r="A3338" s="6" t="s">
        <v>30703</v>
      </c>
      <c r="B3338" s="6" t="s">
        <v>153</v>
      </c>
      <c r="C3338" s="6" t="s">
        <v>6938</v>
      </c>
      <c r="D3338" s="6" t="s">
        <v>37</v>
      </c>
      <c r="E3338" s="6" t="s">
        <v>416</v>
      </c>
      <c r="F3338" s="6" t="s">
        <v>6939</v>
      </c>
      <c r="G3338" s="6" t="s">
        <v>30704</v>
      </c>
    </row>
    <row r="3339">
      <c r="A3339" s="6" t="s">
        <v>30705</v>
      </c>
      <c r="B3339" s="6" t="s">
        <v>153</v>
      </c>
      <c r="C3339" s="6" t="s">
        <v>6938</v>
      </c>
      <c r="D3339" s="6" t="s">
        <v>1011</v>
      </c>
      <c r="E3339" s="6" t="s">
        <v>24821</v>
      </c>
      <c r="F3339" s="6" t="s">
        <v>6939</v>
      </c>
      <c r="G3339" s="6" t="s">
        <v>30704</v>
      </c>
    </row>
    <row r="3340">
      <c r="A3340" s="6" t="s">
        <v>30706</v>
      </c>
      <c r="B3340" s="6" t="s">
        <v>153</v>
      </c>
      <c r="C3340" s="6" t="s">
        <v>6941</v>
      </c>
      <c r="D3340" s="6" t="s">
        <v>1011</v>
      </c>
      <c r="E3340" s="6" t="s">
        <v>24821</v>
      </c>
      <c r="F3340" s="6" t="s">
        <v>24822</v>
      </c>
      <c r="G3340" s="6" t="s">
        <v>30707</v>
      </c>
    </row>
    <row r="3341">
      <c r="A3341" s="6" t="s">
        <v>30708</v>
      </c>
      <c r="B3341" s="6" t="s">
        <v>153</v>
      </c>
      <c r="C3341" s="6" t="s">
        <v>6943</v>
      </c>
      <c r="D3341" s="6" t="s">
        <v>1011</v>
      </c>
      <c r="E3341" s="6" t="s">
        <v>416</v>
      </c>
      <c r="F3341" s="6" t="s">
        <v>1040</v>
      </c>
      <c r="G3341" s="6" t="s">
        <v>30709</v>
      </c>
    </row>
    <row r="3342">
      <c r="A3342" s="6" t="s">
        <v>30710</v>
      </c>
      <c r="B3342" s="6" t="s">
        <v>153</v>
      </c>
      <c r="C3342" s="6" t="s">
        <v>6947</v>
      </c>
      <c r="D3342" s="6" t="s">
        <v>1011</v>
      </c>
      <c r="E3342" s="6" t="s">
        <v>416</v>
      </c>
      <c r="F3342" s="6" t="s">
        <v>1046</v>
      </c>
      <c r="G3342" s="6" t="s">
        <v>30711</v>
      </c>
    </row>
    <row r="3343">
      <c r="A3343" s="6" t="s">
        <v>30712</v>
      </c>
      <c r="B3343" s="6" t="s">
        <v>153</v>
      </c>
      <c r="C3343" s="6" t="s">
        <v>6951</v>
      </c>
      <c r="D3343" s="6" t="s">
        <v>37</v>
      </c>
      <c r="E3343" s="6" t="s">
        <v>24821</v>
      </c>
      <c r="F3343" s="6" t="s">
        <v>6952</v>
      </c>
      <c r="G3343" s="6" t="s">
        <v>30713</v>
      </c>
    </row>
    <row r="3344">
      <c r="A3344" s="6" t="s">
        <v>30714</v>
      </c>
      <c r="B3344" s="6" t="s">
        <v>153</v>
      </c>
      <c r="C3344" s="6" t="s">
        <v>6951</v>
      </c>
      <c r="D3344" s="6" t="s">
        <v>1011</v>
      </c>
      <c r="E3344" s="6" t="s">
        <v>416</v>
      </c>
      <c r="F3344" s="6" t="s">
        <v>6952</v>
      </c>
      <c r="G3344" s="6" t="s">
        <v>30713</v>
      </c>
    </row>
    <row r="3345">
      <c r="A3345" s="6" t="s">
        <v>30715</v>
      </c>
      <c r="B3345" s="6" t="s">
        <v>153</v>
      </c>
      <c r="C3345" s="6" t="s">
        <v>6957</v>
      </c>
      <c r="D3345" s="6" t="s">
        <v>37</v>
      </c>
      <c r="E3345" s="6" t="s">
        <v>416</v>
      </c>
      <c r="F3345" s="6" t="s">
        <v>6958</v>
      </c>
      <c r="G3345" s="6" t="s">
        <v>30716</v>
      </c>
    </row>
    <row r="3346">
      <c r="A3346" s="6" t="s">
        <v>30717</v>
      </c>
      <c r="B3346" s="6" t="s">
        <v>153</v>
      </c>
      <c r="C3346" s="6" t="s">
        <v>6957</v>
      </c>
      <c r="D3346" s="6" t="s">
        <v>1011</v>
      </c>
      <c r="E3346" s="6" t="s">
        <v>24821</v>
      </c>
      <c r="F3346" s="6" t="s">
        <v>6958</v>
      </c>
      <c r="G3346" s="6" t="s">
        <v>30718</v>
      </c>
    </row>
    <row r="3347">
      <c r="A3347" s="6" t="s">
        <v>30719</v>
      </c>
      <c r="B3347" s="6" t="s">
        <v>153</v>
      </c>
      <c r="C3347" s="6" t="s">
        <v>6960</v>
      </c>
      <c r="D3347" s="6" t="s">
        <v>1011</v>
      </c>
      <c r="E3347" s="6" t="s">
        <v>24821</v>
      </c>
      <c r="F3347" s="6" t="s">
        <v>25442</v>
      </c>
      <c r="G3347" s="6" t="s">
        <v>30720</v>
      </c>
    </row>
    <row r="3348">
      <c r="A3348" s="6" t="s">
        <v>30721</v>
      </c>
      <c r="B3348" s="6" t="s">
        <v>153</v>
      </c>
      <c r="C3348" s="6" t="s">
        <v>6962</v>
      </c>
      <c r="D3348" s="6" t="s">
        <v>1011</v>
      </c>
      <c r="E3348" s="6" t="s">
        <v>416</v>
      </c>
      <c r="F3348" s="6" t="s">
        <v>1008</v>
      </c>
      <c r="G3348" s="6" t="s">
        <v>30722</v>
      </c>
    </row>
    <row r="3349">
      <c r="A3349" s="6" t="s">
        <v>30723</v>
      </c>
      <c r="B3349" s="6" t="s">
        <v>153</v>
      </c>
      <c r="C3349" s="6" t="s">
        <v>6964</v>
      </c>
      <c r="D3349" s="6" t="s">
        <v>37</v>
      </c>
      <c r="E3349" s="6" t="s">
        <v>24821</v>
      </c>
      <c r="F3349" s="6" t="s">
        <v>6965</v>
      </c>
      <c r="G3349" s="6" t="s">
        <v>30724</v>
      </c>
    </row>
    <row r="3350">
      <c r="A3350" s="6" t="s">
        <v>30725</v>
      </c>
      <c r="B3350" s="6" t="s">
        <v>153</v>
      </c>
      <c r="C3350" s="6" t="s">
        <v>6964</v>
      </c>
      <c r="D3350" s="6" t="s">
        <v>1011</v>
      </c>
      <c r="E3350" s="6" t="s">
        <v>416</v>
      </c>
      <c r="F3350" s="6" t="s">
        <v>6965</v>
      </c>
      <c r="G3350" s="6" t="s">
        <v>30724</v>
      </c>
    </row>
    <row r="3351">
      <c r="A3351" s="6" t="s">
        <v>30726</v>
      </c>
      <c r="B3351" s="6" t="s">
        <v>153</v>
      </c>
      <c r="C3351" s="6" t="s">
        <v>6967</v>
      </c>
      <c r="D3351" s="6" t="s">
        <v>37</v>
      </c>
      <c r="E3351" s="6" t="s">
        <v>416</v>
      </c>
      <c r="F3351" s="6" t="s">
        <v>6968</v>
      </c>
      <c r="G3351" s="6" t="s">
        <v>30727</v>
      </c>
    </row>
    <row r="3352">
      <c r="A3352" s="6" t="s">
        <v>30728</v>
      </c>
      <c r="B3352" s="6" t="s">
        <v>153</v>
      </c>
      <c r="C3352" s="6" t="s">
        <v>6967</v>
      </c>
      <c r="D3352" s="6" t="s">
        <v>1011</v>
      </c>
      <c r="E3352" s="6" t="s">
        <v>24821</v>
      </c>
      <c r="F3352" s="6" t="s">
        <v>6968</v>
      </c>
      <c r="G3352" s="6" t="s">
        <v>30727</v>
      </c>
    </row>
    <row r="3353">
      <c r="A3353" s="6" t="s">
        <v>30729</v>
      </c>
      <c r="B3353" s="6" t="s">
        <v>153</v>
      </c>
      <c r="C3353" s="6" t="s">
        <v>6970</v>
      </c>
      <c r="D3353" s="6" t="s">
        <v>1011</v>
      </c>
      <c r="E3353" s="6" t="s">
        <v>24821</v>
      </c>
      <c r="F3353" s="6" t="s">
        <v>25442</v>
      </c>
      <c r="G3353" s="6" t="s">
        <v>30730</v>
      </c>
    </row>
    <row r="3354">
      <c r="A3354" s="6" t="s">
        <v>30731</v>
      </c>
      <c r="B3354" s="6" t="s">
        <v>153</v>
      </c>
      <c r="C3354" s="6" t="s">
        <v>6972</v>
      </c>
      <c r="D3354" s="6" t="s">
        <v>1011</v>
      </c>
      <c r="E3354" s="6" t="s">
        <v>416</v>
      </c>
      <c r="F3354" s="6" t="s">
        <v>1008</v>
      </c>
      <c r="G3354" s="6" t="s">
        <v>30732</v>
      </c>
    </row>
    <row r="3355">
      <c r="A3355" s="6" t="s">
        <v>30733</v>
      </c>
      <c r="B3355" s="6" t="s">
        <v>153</v>
      </c>
      <c r="C3355" s="6" t="s">
        <v>6974</v>
      </c>
      <c r="D3355" s="6" t="s">
        <v>37</v>
      </c>
      <c r="E3355" s="6" t="s">
        <v>24821</v>
      </c>
      <c r="F3355" s="6" t="s">
        <v>6975</v>
      </c>
      <c r="G3355" s="6" t="s">
        <v>30734</v>
      </c>
    </row>
    <row r="3356">
      <c r="A3356" s="6" t="s">
        <v>30735</v>
      </c>
      <c r="B3356" s="6" t="s">
        <v>153</v>
      </c>
      <c r="C3356" s="6" t="s">
        <v>6974</v>
      </c>
      <c r="D3356" s="6" t="s">
        <v>1011</v>
      </c>
      <c r="E3356" s="6" t="s">
        <v>416</v>
      </c>
      <c r="F3356" s="6" t="s">
        <v>6975</v>
      </c>
      <c r="G3356" s="6" t="s">
        <v>30736</v>
      </c>
    </row>
    <row r="3357">
      <c r="A3357" s="6" t="s">
        <v>30737</v>
      </c>
      <c r="B3357" s="6" t="s">
        <v>153</v>
      </c>
      <c r="C3357" s="6" t="s">
        <v>6977</v>
      </c>
      <c r="D3357" s="6" t="s">
        <v>37</v>
      </c>
      <c r="E3357" s="6" t="s">
        <v>416</v>
      </c>
      <c r="F3357" s="6" t="s">
        <v>6978</v>
      </c>
      <c r="G3357" s="6" t="s">
        <v>30738</v>
      </c>
    </row>
    <row r="3358">
      <c r="A3358" s="6" t="s">
        <v>30739</v>
      </c>
      <c r="B3358" s="6" t="s">
        <v>153</v>
      </c>
      <c r="C3358" s="6" t="s">
        <v>6977</v>
      </c>
      <c r="D3358" s="6" t="s">
        <v>1011</v>
      </c>
      <c r="E3358" s="6" t="s">
        <v>24821</v>
      </c>
      <c r="F3358" s="6" t="s">
        <v>6978</v>
      </c>
      <c r="G3358" s="6" t="s">
        <v>30738</v>
      </c>
    </row>
    <row r="3359">
      <c r="A3359" s="6" t="s">
        <v>30740</v>
      </c>
      <c r="B3359" s="6" t="s">
        <v>153</v>
      </c>
      <c r="C3359" s="6" t="s">
        <v>6980</v>
      </c>
      <c r="D3359" s="6" t="s">
        <v>1011</v>
      </c>
      <c r="E3359" s="6" t="s">
        <v>24821</v>
      </c>
      <c r="F3359" s="6" t="s">
        <v>25442</v>
      </c>
      <c r="G3359" s="6" t="s">
        <v>30741</v>
      </c>
    </row>
    <row r="3360">
      <c r="A3360" s="6" t="s">
        <v>30742</v>
      </c>
      <c r="B3360" s="6" t="s">
        <v>153</v>
      </c>
      <c r="C3360" s="6" t="s">
        <v>6982</v>
      </c>
      <c r="D3360" s="6" t="s">
        <v>1011</v>
      </c>
      <c r="E3360" s="6" t="s">
        <v>416</v>
      </c>
      <c r="F3360" s="6" t="s">
        <v>1008</v>
      </c>
      <c r="G3360" s="6" t="s">
        <v>30743</v>
      </c>
    </row>
    <row r="3361">
      <c r="A3361" s="6" t="s">
        <v>30744</v>
      </c>
      <c r="B3361" s="6" t="s">
        <v>153</v>
      </c>
      <c r="C3361" s="6" t="s">
        <v>6984</v>
      </c>
      <c r="D3361" s="6" t="s">
        <v>1011</v>
      </c>
      <c r="E3361" s="6" t="s">
        <v>416</v>
      </c>
      <c r="F3361" s="6" t="s">
        <v>6985</v>
      </c>
      <c r="G3361" s="6" t="s">
        <v>30745</v>
      </c>
    </row>
    <row r="3362">
      <c r="A3362" s="6" t="s">
        <v>30746</v>
      </c>
      <c r="B3362" s="6" t="s">
        <v>153</v>
      </c>
      <c r="C3362" s="6" t="s">
        <v>6984</v>
      </c>
      <c r="D3362" s="6" t="s">
        <v>37</v>
      </c>
      <c r="E3362" s="6" t="s">
        <v>24821</v>
      </c>
      <c r="F3362" s="6" t="s">
        <v>6985</v>
      </c>
      <c r="G3362" s="6" t="s">
        <v>30745</v>
      </c>
    </row>
    <row r="3363">
      <c r="A3363" s="6" t="s">
        <v>30747</v>
      </c>
      <c r="B3363" s="6" t="s">
        <v>153</v>
      </c>
      <c r="C3363" s="6" t="s">
        <v>6987</v>
      </c>
      <c r="D3363" s="6" t="s">
        <v>37</v>
      </c>
      <c r="E3363" s="6" t="s">
        <v>416</v>
      </c>
      <c r="F3363" s="6" t="s">
        <v>6988</v>
      </c>
      <c r="G3363" s="6" t="s">
        <v>30748</v>
      </c>
    </row>
    <row r="3364">
      <c r="A3364" s="6" t="s">
        <v>30749</v>
      </c>
      <c r="B3364" s="6" t="s">
        <v>153</v>
      </c>
      <c r="C3364" s="6" t="s">
        <v>6987</v>
      </c>
      <c r="D3364" s="6" t="s">
        <v>1011</v>
      </c>
      <c r="E3364" s="6" t="s">
        <v>24821</v>
      </c>
      <c r="F3364" s="6" t="s">
        <v>6988</v>
      </c>
      <c r="G3364" s="6" t="s">
        <v>30748</v>
      </c>
    </row>
    <row r="3365">
      <c r="A3365" s="6" t="s">
        <v>30750</v>
      </c>
      <c r="B3365" s="6" t="s">
        <v>153</v>
      </c>
      <c r="C3365" s="6" t="s">
        <v>6990</v>
      </c>
      <c r="D3365" s="6" t="s">
        <v>1011</v>
      </c>
      <c r="E3365" s="6" t="s">
        <v>24821</v>
      </c>
      <c r="F3365" s="6" t="s">
        <v>25442</v>
      </c>
      <c r="G3365" s="6" t="s">
        <v>30751</v>
      </c>
    </row>
    <row r="3366">
      <c r="A3366" s="6" t="s">
        <v>30752</v>
      </c>
      <c r="B3366" s="6" t="s">
        <v>153</v>
      </c>
      <c r="C3366" s="6" t="s">
        <v>6992</v>
      </c>
      <c r="D3366" s="6" t="s">
        <v>1011</v>
      </c>
      <c r="E3366" s="6" t="s">
        <v>416</v>
      </c>
      <c r="F3366" s="6" t="s">
        <v>1008</v>
      </c>
      <c r="G3366" s="6" t="s">
        <v>30753</v>
      </c>
    </row>
    <row r="3367">
      <c r="A3367" s="6" t="s">
        <v>30754</v>
      </c>
      <c r="B3367" s="6" t="s">
        <v>153</v>
      </c>
      <c r="C3367" s="6" t="s">
        <v>6994</v>
      </c>
      <c r="D3367" s="6" t="s">
        <v>37</v>
      </c>
      <c r="E3367" s="6" t="s">
        <v>24821</v>
      </c>
      <c r="F3367" s="6" t="s">
        <v>6995</v>
      </c>
      <c r="G3367" s="6" t="s">
        <v>30755</v>
      </c>
    </row>
    <row r="3368">
      <c r="A3368" s="6" t="s">
        <v>30756</v>
      </c>
      <c r="B3368" s="6" t="s">
        <v>153</v>
      </c>
      <c r="C3368" s="6" t="s">
        <v>6994</v>
      </c>
      <c r="D3368" s="6" t="s">
        <v>1011</v>
      </c>
      <c r="E3368" s="6" t="s">
        <v>416</v>
      </c>
      <c r="F3368" s="6" t="s">
        <v>6995</v>
      </c>
      <c r="G3368" s="6" t="s">
        <v>30755</v>
      </c>
    </row>
    <row r="3369">
      <c r="A3369" s="6" t="s">
        <v>30757</v>
      </c>
      <c r="B3369" s="6" t="s">
        <v>153</v>
      </c>
      <c r="C3369" s="6" t="s">
        <v>6997</v>
      </c>
      <c r="D3369" s="6" t="s">
        <v>37</v>
      </c>
      <c r="E3369" s="6" t="s">
        <v>416</v>
      </c>
      <c r="F3369" s="6" t="s">
        <v>6998</v>
      </c>
      <c r="G3369" s="6" t="s">
        <v>30758</v>
      </c>
    </row>
    <row r="3370">
      <c r="A3370" s="6" t="s">
        <v>30759</v>
      </c>
      <c r="B3370" s="6" t="s">
        <v>153</v>
      </c>
      <c r="C3370" s="6" t="s">
        <v>6997</v>
      </c>
      <c r="D3370" s="6" t="s">
        <v>1011</v>
      </c>
      <c r="E3370" s="6" t="s">
        <v>24821</v>
      </c>
      <c r="F3370" s="6" t="s">
        <v>6998</v>
      </c>
      <c r="G3370" s="6" t="s">
        <v>30758</v>
      </c>
    </row>
    <row r="3371">
      <c r="A3371" s="6" t="s">
        <v>30760</v>
      </c>
      <c r="B3371" s="6" t="s">
        <v>153</v>
      </c>
      <c r="C3371" s="6" t="s">
        <v>7000</v>
      </c>
      <c r="D3371" s="6" t="s">
        <v>1011</v>
      </c>
      <c r="E3371" s="6" t="s">
        <v>24821</v>
      </c>
      <c r="F3371" s="6" t="s">
        <v>25442</v>
      </c>
      <c r="G3371" s="6" t="s">
        <v>30761</v>
      </c>
    </row>
    <row r="3372">
      <c r="A3372" s="6" t="s">
        <v>30762</v>
      </c>
      <c r="B3372" s="6" t="s">
        <v>153</v>
      </c>
      <c r="C3372" s="6" t="s">
        <v>7002</v>
      </c>
      <c r="D3372" s="6" t="s">
        <v>1011</v>
      </c>
      <c r="E3372" s="6" t="s">
        <v>416</v>
      </c>
      <c r="F3372" s="6" t="s">
        <v>1008</v>
      </c>
      <c r="G3372" s="6" t="s">
        <v>30763</v>
      </c>
    </row>
    <row r="3373">
      <c r="A3373" s="6" t="s">
        <v>30764</v>
      </c>
      <c r="B3373" s="6" t="s">
        <v>153</v>
      </c>
      <c r="C3373" s="6" t="s">
        <v>7004</v>
      </c>
      <c r="D3373" s="6" t="s">
        <v>37</v>
      </c>
      <c r="E3373" s="6" t="s">
        <v>24821</v>
      </c>
      <c r="F3373" s="6" t="s">
        <v>7005</v>
      </c>
      <c r="G3373" s="6" t="s">
        <v>30765</v>
      </c>
    </row>
    <row r="3374">
      <c r="A3374" s="6" t="s">
        <v>30766</v>
      </c>
      <c r="B3374" s="6" t="s">
        <v>153</v>
      </c>
      <c r="C3374" s="6" t="s">
        <v>7004</v>
      </c>
      <c r="D3374" s="6" t="s">
        <v>1011</v>
      </c>
      <c r="E3374" s="6" t="s">
        <v>416</v>
      </c>
      <c r="F3374" s="6" t="s">
        <v>7005</v>
      </c>
      <c r="G3374" s="6" t="s">
        <v>30765</v>
      </c>
    </row>
    <row r="3375">
      <c r="A3375" s="6" t="s">
        <v>30767</v>
      </c>
      <c r="B3375" s="6" t="s">
        <v>153</v>
      </c>
      <c r="C3375" s="6" t="s">
        <v>7007</v>
      </c>
      <c r="D3375" s="6" t="s">
        <v>37</v>
      </c>
      <c r="E3375" s="6" t="s">
        <v>416</v>
      </c>
      <c r="F3375" s="6" t="s">
        <v>7008</v>
      </c>
      <c r="G3375" s="6" t="s">
        <v>30768</v>
      </c>
    </row>
    <row r="3376">
      <c r="A3376" s="6" t="s">
        <v>30769</v>
      </c>
      <c r="B3376" s="6" t="s">
        <v>153</v>
      </c>
      <c r="C3376" s="6" t="s">
        <v>7007</v>
      </c>
      <c r="D3376" s="6" t="s">
        <v>1011</v>
      </c>
      <c r="E3376" s="6" t="s">
        <v>24821</v>
      </c>
      <c r="F3376" s="6" t="s">
        <v>7008</v>
      </c>
      <c r="G3376" s="6" t="s">
        <v>30768</v>
      </c>
    </row>
    <row r="3377">
      <c r="A3377" s="6" t="s">
        <v>30770</v>
      </c>
      <c r="B3377" s="6" t="s">
        <v>153</v>
      </c>
      <c r="C3377" s="6" t="s">
        <v>7010</v>
      </c>
      <c r="D3377" s="6" t="s">
        <v>1011</v>
      </c>
      <c r="E3377" s="6" t="s">
        <v>24821</v>
      </c>
      <c r="F3377" s="6" t="s">
        <v>25442</v>
      </c>
      <c r="G3377" s="6" t="s">
        <v>30771</v>
      </c>
    </row>
    <row r="3378">
      <c r="A3378" s="6" t="s">
        <v>30772</v>
      </c>
      <c r="B3378" s="6" t="s">
        <v>153</v>
      </c>
      <c r="C3378" s="6" t="s">
        <v>7012</v>
      </c>
      <c r="D3378" s="6" t="s">
        <v>1011</v>
      </c>
      <c r="E3378" s="6" t="s">
        <v>416</v>
      </c>
      <c r="F3378" s="6" t="s">
        <v>1008</v>
      </c>
      <c r="G3378" s="6" t="s">
        <v>30773</v>
      </c>
    </row>
    <row r="3379">
      <c r="A3379" s="6" t="s">
        <v>30774</v>
      </c>
      <c r="B3379" s="6" t="s">
        <v>153</v>
      </c>
      <c r="C3379" s="6" t="s">
        <v>7014</v>
      </c>
      <c r="D3379" s="6" t="s">
        <v>37</v>
      </c>
      <c r="E3379" s="6" t="s">
        <v>24821</v>
      </c>
      <c r="F3379" s="6" t="s">
        <v>7015</v>
      </c>
      <c r="G3379" s="6" t="s">
        <v>30775</v>
      </c>
    </row>
    <row r="3380">
      <c r="A3380" s="6" t="s">
        <v>30776</v>
      </c>
      <c r="B3380" s="6" t="s">
        <v>153</v>
      </c>
      <c r="C3380" s="6" t="s">
        <v>7014</v>
      </c>
      <c r="D3380" s="6" t="s">
        <v>1011</v>
      </c>
      <c r="E3380" s="6" t="s">
        <v>416</v>
      </c>
      <c r="F3380" s="6" t="s">
        <v>7015</v>
      </c>
      <c r="G3380" s="6" t="s">
        <v>30777</v>
      </c>
    </row>
    <row r="3381">
      <c r="A3381" s="6" t="s">
        <v>30778</v>
      </c>
      <c r="B3381" s="6" t="s">
        <v>153</v>
      </c>
      <c r="C3381" s="6" t="s">
        <v>7017</v>
      </c>
      <c r="D3381" s="6" t="s">
        <v>37</v>
      </c>
      <c r="E3381" s="6" t="s">
        <v>416</v>
      </c>
      <c r="F3381" s="6" t="s">
        <v>7018</v>
      </c>
      <c r="G3381" s="6" t="s">
        <v>30779</v>
      </c>
    </row>
    <row r="3382">
      <c r="A3382" s="6" t="s">
        <v>30780</v>
      </c>
      <c r="B3382" s="6" t="s">
        <v>153</v>
      </c>
      <c r="C3382" s="6" t="s">
        <v>7017</v>
      </c>
      <c r="D3382" s="6" t="s">
        <v>1011</v>
      </c>
      <c r="E3382" s="6" t="s">
        <v>24821</v>
      </c>
      <c r="F3382" s="6" t="s">
        <v>30781</v>
      </c>
      <c r="G3382" s="6" t="s">
        <v>30779</v>
      </c>
    </row>
    <row r="3383">
      <c r="A3383" s="6" t="s">
        <v>30782</v>
      </c>
      <c r="B3383" s="6" t="s">
        <v>153</v>
      </c>
      <c r="C3383" s="6" t="s">
        <v>7020</v>
      </c>
      <c r="D3383" s="6" t="s">
        <v>1011</v>
      </c>
      <c r="E3383" s="6" t="s">
        <v>24821</v>
      </c>
      <c r="F3383" s="6" t="s">
        <v>25442</v>
      </c>
      <c r="G3383" s="6" t="s">
        <v>30783</v>
      </c>
    </row>
    <row r="3384">
      <c r="A3384" s="6" t="s">
        <v>30784</v>
      </c>
      <c r="B3384" s="6" t="s">
        <v>153</v>
      </c>
      <c r="C3384" s="6" t="s">
        <v>7022</v>
      </c>
      <c r="D3384" s="6" t="s">
        <v>1011</v>
      </c>
      <c r="E3384" s="6" t="s">
        <v>416</v>
      </c>
      <c r="F3384" s="6" t="s">
        <v>1008</v>
      </c>
      <c r="G3384" s="6" t="s">
        <v>30785</v>
      </c>
    </row>
    <row r="3385">
      <c r="A3385" s="6" t="s">
        <v>30786</v>
      </c>
      <c r="B3385" s="6" t="s">
        <v>153</v>
      </c>
      <c r="C3385" s="6" t="s">
        <v>7024</v>
      </c>
      <c r="D3385" s="6" t="s">
        <v>37</v>
      </c>
      <c r="E3385" s="6" t="s">
        <v>24821</v>
      </c>
      <c r="F3385" s="6" t="s">
        <v>7025</v>
      </c>
      <c r="G3385" s="6" t="s">
        <v>30787</v>
      </c>
    </row>
    <row r="3386">
      <c r="A3386" s="6" t="s">
        <v>30788</v>
      </c>
      <c r="B3386" s="6" t="s">
        <v>153</v>
      </c>
      <c r="C3386" s="6" t="s">
        <v>7024</v>
      </c>
      <c r="D3386" s="6" t="s">
        <v>1011</v>
      </c>
      <c r="E3386" s="6" t="s">
        <v>416</v>
      </c>
      <c r="F3386" s="6" t="s">
        <v>7025</v>
      </c>
      <c r="G3386" s="6" t="s">
        <v>30787</v>
      </c>
    </row>
    <row r="3387">
      <c r="A3387" s="6" t="s">
        <v>30789</v>
      </c>
      <c r="B3387" s="6" t="s">
        <v>153</v>
      </c>
      <c r="C3387" s="6" t="s">
        <v>7027</v>
      </c>
      <c r="D3387" s="6" t="s">
        <v>37</v>
      </c>
      <c r="E3387" s="6" t="s">
        <v>416</v>
      </c>
      <c r="F3387" s="6" t="s">
        <v>7028</v>
      </c>
      <c r="G3387" s="6" t="s">
        <v>30790</v>
      </c>
    </row>
    <row r="3388">
      <c r="A3388" s="6" t="s">
        <v>30791</v>
      </c>
      <c r="B3388" s="6" t="s">
        <v>153</v>
      </c>
      <c r="C3388" s="6" t="s">
        <v>7027</v>
      </c>
      <c r="D3388" s="6" t="s">
        <v>1011</v>
      </c>
      <c r="E3388" s="6" t="s">
        <v>24821</v>
      </c>
      <c r="F3388" s="6" t="s">
        <v>7028</v>
      </c>
      <c r="G3388" s="6" t="s">
        <v>30790</v>
      </c>
    </row>
    <row r="3389">
      <c r="A3389" s="6" t="s">
        <v>30792</v>
      </c>
      <c r="B3389" s="6" t="s">
        <v>153</v>
      </c>
      <c r="C3389" s="6" t="s">
        <v>7030</v>
      </c>
      <c r="D3389" s="6" t="s">
        <v>1011</v>
      </c>
      <c r="E3389" s="6" t="s">
        <v>24821</v>
      </c>
      <c r="F3389" s="6" t="s">
        <v>25442</v>
      </c>
      <c r="G3389" s="6" t="s">
        <v>30793</v>
      </c>
    </row>
    <row r="3390">
      <c r="A3390" s="6" t="s">
        <v>30794</v>
      </c>
      <c r="B3390" s="6" t="s">
        <v>153</v>
      </c>
      <c r="C3390" s="6" t="s">
        <v>7032</v>
      </c>
      <c r="D3390" s="6" t="s">
        <v>1011</v>
      </c>
      <c r="E3390" s="6" t="s">
        <v>416</v>
      </c>
      <c r="F3390" s="6" t="s">
        <v>1040</v>
      </c>
      <c r="G3390" s="6" t="s">
        <v>30795</v>
      </c>
    </row>
    <row r="3391">
      <c r="A3391" s="6" t="s">
        <v>30796</v>
      </c>
      <c r="B3391" s="6" t="s">
        <v>153</v>
      </c>
      <c r="C3391" s="6" t="s">
        <v>7036</v>
      </c>
      <c r="D3391" s="6" t="s">
        <v>1011</v>
      </c>
      <c r="E3391" s="6" t="s">
        <v>416</v>
      </c>
      <c r="F3391" s="6" t="s">
        <v>1096</v>
      </c>
      <c r="G3391" s="6" t="s">
        <v>30797</v>
      </c>
    </row>
    <row r="3392">
      <c r="A3392" s="6" t="s">
        <v>30798</v>
      </c>
      <c r="B3392" s="6" t="s">
        <v>153</v>
      </c>
      <c r="C3392" s="6" t="s">
        <v>7040</v>
      </c>
      <c r="D3392" s="6" t="s">
        <v>37</v>
      </c>
      <c r="E3392" s="6" t="s">
        <v>24821</v>
      </c>
      <c r="F3392" s="6" t="s">
        <v>7041</v>
      </c>
      <c r="G3392" s="6" t="s">
        <v>30799</v>
      </c>
    </row>
    <row r="3393">
      <c r="A3393" s="6" t="s">
        <v>30800</v>
      </c>
      <c r="B3393" s="6" t="s">
        <v>153</v>
      </c>
      <c r="C3393" s="6" t="s">
        <v>7040</v>
      </c>
      <c r="D3393" s="6" t="s">
        <v>1011</v>
      </c>
      <c r="E3393" s="6" t="s">
        <v>416</v>
      </c>
      <c r="F3393" s="6" t="s">
        <v>7041</v>
      </c>
      <c r="G3393" s="6" t="s">
        <v>30799</v>
      </c>
    </row>
    <row r="3394">
      <c r="A3394" s="6" t="s">
        <v>30801</v>
      </c>
      <c r="B3394" s="6" t="s">
        <v>153</v>
      </c>
      <c r="C3394" s="6" t="s">
        <v>7046</v>
      </c>
      <c r="D3394" s="6" t="s">
        <v>37</v>
      </c>
      <c r="E3394" s="6" t="s">
        <v>416</v>
      </c>
      <c r="F3394" s="6" t="s">
        <v>7047</v>
      </c>
      <c r="G3394" s="6" t="s">
        <v>30802</v>
      </c>
    </row>
    <row r="3395">
      <c r="A3395" s="6" t="s">
        <v>30803</v>
      </c>
      <c r="B3395" s="6" t="s">
        <v>153</v>
      </c>
      <c r="C3395" s="6" t="s">
        <v>7046</v>
      </c>
      <c r="D3395" s="6" t="s">
        <v>1011</v>
      </c>
      <c r="E3395" s="6" t="s">
        <v>24821</v>
      </c>
      <c r="F3395" s="6" t="s">
        <v>7047</v>
      </c>
      <c r="G3395" s="6" t="s">
        <v>30802</v>
      </c>
    </row>
    <row r="3396">
      <c r="A3396" s="6" t="s">
        <v>30804</v>
      </c>
      <c r="B3396" s="6" t="s">
        <v>153</v>
      </c>
      <c r="C3396" s="6" t="s">
        <v>7049</v>
      </c>
      <c r="D3396" s="6" t="s">
        <v>1011</v>
      </c>
      <c r="E3396" s="6" t="s">
        <v>24821</v>
      </c>
      <c r="F3396" s="6" t="s">
        <v>25485</v>
      </c>
      <c r="G3396" s="6" t="s">
        <v>30805</v>
      </c>
    </row>
    <row r="3397">
      <c r="A3397" s="6" t="s">
        <v>30806</v>
      </c>
      <c r="B3397" s="6" t="s">
        <v>153</v>
      </c>
      <c r="C3397" s="6" t="s">
        <v>7051</v>
      </c>
      <c r="D3397" s="6" t="s">
        <v>1011</v>
      </c>
      <c r="E3397" s="6" t="s">
        <v>416</v>
      </c>
      <c r="F3397" s="6" t="s">
        <v>1008</v>
      </c>
      <c r="G3397" s="6" t="s">
        <v>30807</v>
      </c>
    </row>
    <row r="3398">
      <c r="A3398" s="6" t="s">
        <v>30808</v>
      </c>
      <c r="B3398" s="6" t="s">
        <v>153</v>
      </c>
      <c r="C3398" s="6" t="s">
        <v>7053</v>
      </c>
      <c r="D3398" s="6" t="s">
        <v>37</v>
      </c>
      <c r="E3398" s="6" t="s">
        <v>24821</v>
      </c>
      <c r="F3398" s="6" t="s">
        <v>7054</v>
      </c>
      <c r="G3398" s="6" t="s">
        <v>30809</v>
      </c>
    </row>
    <row r="3399">
      <c r="A3399" s="6" t="s">
        <v>30810</v>
      </c>
      <c r="B3399" s="6" t="s">
        <v>153</v>
      </c>
      <c r="C3399" s="6" t="s">
        <v>7053</v>
      </c>
      <c r="D3399" s="6" t="s">
        <v>1011</v>
      </c>
      <c r="E3399" s="6" t="s">
        <v>416</v>
      </c>
      <c r="F3399" s="6" t="s">
        <v>7054</v>
      </c>
      <c r="G3399" s="6" t="s">
        <v>30809</v>
      </c>
    </row>
    <row r="3400">
      <c r="A3400" s="6" t="s">
        <v>30811</v>
      </c>
      <c r="B3400" s="6" t="s">
        <v>153</v>
      </c>
      <c r="C3400" s="6" t="s">
        <v>7056</v>
      </c>
      <c r="D3400" s="6" t="s">
        <v>37</v>
      </c>
      <c r="E3400" s="6" t="s">
        <v>416</v>
      </c>
      <c r="F3400" s="6" t="s">
        <v>7057</v>
      </c>
      <c r="G3400" s="6" t="s">
        <v>30812</v>
      </c>
    </row>
    <row r="3401">
      <c r="A3401" s="6" t="s">
        <v>30813</v>
      </c>
      <c r="B3401" s="6" t="s">
        <v>153</v>
      </c>
      <c r="C3401" s="6" t="s">
        <v>7056</v>
      </c>
      <c r="D3401" s="6" t="s">
        <v>1011</v>
      </c>
      <c r="E3401" s="6" t="s">
        <v>24821</v>
      </c>
      <c r="F3401" s="6" t="s">
        <v>7057</v>
      </c>
      <c r="G3401" s="6" t="s">
        <v>30812</v>
      </c>
    </row>
    <row r="3402">
      <c r="A3402" s="6" t="s">
        <v>30814</v>
      </c>
      <c r="B3402" s="6" t="s">
        <v>153</v>
      </c>
      <c r="C3402" s="6" t="s">
        <v>7059</v>
      </c>
      <c r="D3402" s="6" t="s">
        <v>1011</v>
      </c>
      <c r="E3402" s="6" t="s">
        <v>24821</v>
      </c>
      <c r="F3402" s="6" t="s">
        <v>25485</v>
      </c>
      <c r="G3402" s="6" t="s">
        <v>30815</v>
      </c>
    </row>
    <row r="3403">
      <c r="A3403" s="6" t="s">
        <v>30816</v>
      </c>
      <c r="B3403" s="6" t="s">
        <v>153</v>
      </c>
      <c r="C3403" s="6" t="s">
        <v>7061</v>
      </c>
      <c r="D3403" s="6" t="s">
        <v>1011</v>
      </c>
      <c r="E3403" s="6" t="s">
        <v>416</v>
      </c>
      <c r="F3403" s="6" t="s">
        <v>1008</v>
      </c>
      <c r="G3403" s="6" t="s">
        <v>30817</v>
      </c>
    </row>
    <row r="3404">
      <c r="A3404" s="6" t="s">
        <v>30818</v>
      </c>
      <c r="B3404" s="6" t="s">
        <v>153</v>
      </c>
      <c r="C3404" s="6" t="s">
        <v>7063</v>
      </c>
      <c r="D3404" s="6" t="s">
        <v>37</v>
      </c>
      <c r="E3404" s="6" t="s">
        <v>24821</v>
      </c>
      <c r="F3404" s="6" t="s">
        <v>7064</v>
      </c>
      <c r="G3404" s="6" t="s">
        <v>30819</v>
      </c>
    </row>
    <row r="3405">
      <c r="A3405" s="6" t="s">
        <v>30820</v>
      </c>
      <c r="B3405" s="6" t="s">
        <v>153</v>
      </c>
      <c r="C3405" s="6" t="s">
        <v>7063</v>
      </c>
      <c r="D3405" s="6" t="s">
        <v>1011</v>
      </c>
      <c r="E3405" s="6" t="s">
        <v>416</v>
      </c>
      <c r="F3405" s="6" t="s">
        <v>7064</v>
      </c>
      <c r="G3405" s="6" t="s">
        <v>30819</v>
      </c>
    </row>
    <row r="3406">
      <c r="A3406" s="6" t="s">
        <v>30821</v>
      </c>
      <c r="B3406" s="6" t="s">
        <v>153</v>
      </c>
      <c r="C3406" s="6" t="s">
        <v>7066</v>
      </c>
      <c r="D3406" s="6" t="s">
        <v>37</v>
      </c>
      <c r="E3406" s="6" t="s">
        <v>416</v>
      </c>
      <c r="F3406" s="6" t="s">
        <v>7067</v>
      </c>
      <c r="G3406" s="6" t="s">
        <v>30822</v>
      </c>
    </row>
    <row r="3407">
      <c r="A3407" s="6" t="s">
        <v>30823</v>
      </c>
      <c r="B3407" s="6" t="s">
        <v>153</v>
      </c>
      <c r="C3407" s="6" t="s">
        <v>7066</v>
      </c>
      <c r="D3407" s="6" t="s">
        <v>1011</v>
      </c>
      <c r="E3407" s="6" t="s">
        <v>24821</v>
      </c>
      <c r="F3407" s="6" t="s">
        <v>7067</v>
      </c>
      <c r="G3407" s="6" t="s">
        <v>30822</v>
      </c>
    </row>
    <row r="3408">
      <c r="A3408" s="6" t="s">
        <v>30824</v>
      </c>
      <c r="B3408" s="6" t="s">
        <v>153</v>
      </c>
      <c r="C3408" s="6" t="s">
        <v>7069</v>
      </c>
      <c r="D3408" s="6" t="s">
        <v>1011</v>
      </c>
      <c r="E3408" s="6" t="s">
        <v>24821</v>
      </c>
      <c r="F3408" s="6" t="s">
        <v>25485</v>
      </c>
      <c r="G3408" s="6" t="s">
        <v>30825</v>
      </c>
    </row>
    <row r="3409">
      <c r="A3409" s="6" t="s">
        <v>30826</v>
      </c>
      <c r="B3409" s="6" t="s">
        <v>153</v>
      </c>
      <c r="C3409" s="6" t="s">
        <v>7071</v>
      </c>
      <c r="D3409" s="6" t="s">
        <v>1011</v>
      </c>
      <c r="E3409" s="6" t="s">
        <v>416</v>
      </c>
      <c r="F3409" s="6" t="s">
        <v>1008</v>
      </c>
      <c r="G3409" s="6" t="s">
        <v>30827</v>
      </c>
    </row>
    <row r="3410">
      <c r="A3410" s="6" t="s">
        <v>30828</v>
      </c>
      <c r="B3410" s="6" t="s">
        <v>153</v>
      </c>
      <c r="C3410" s="6" t="s">
        <v>7073</v>
      </c>
      <c r="D3410" s="6" t="s">
        <v>37</v>
      </c>
      <c r="E3410" s="6" t="s">
        <v>24821</v>
      </c>
      <c r="F3410" s="6" t="s">
        <v>7074</v>
      </c>
      <c r="G3410" s="6" t="s">
        <v>30829</v>
      </c>
    </row>
    <row r="3411">
      <c r="A3411" s="6" t="s">
        <v>30830</v>
      </c>
      <c r="B3411" s="6" t="s">
        <v>153</v>
      </c>
      <c r="C3411" s="6" t="s">
        <v>7073</v>
      </c>
      <c r="D3411" s="6" t="s">
        <v>1011</v>
      </c>
      <c r="E3411" s="6" t="s">
        <v>416</v>
      </c>
      <c r="F3411" s="6" t="s">
        <v>7074</v>
      </c>
      <c r="G3411" s="6" t="s">
        <v>30829</v>
      </c>
    </row>
    <row r="3412">
      <c r="A3412" s="6" t="s">
        <v>30831</v>
      </c>
      <c r="B3412" s="6" t="s">
        <v>153</v>
      </c>
      <c r="C3412" s="6" t="s">
        <v>7076</v>
      </c>
      <c r="D3412" s="6" t="s">
        <v>37</v>
      </c>
      <c r="E3412" s="6" t="s">
        <v>416</v>
      </c>
      <c r="F3412" s="6" t="s">
        <v>7077</v>
      </c>
      <c r="G3412" s="6" t="s">
        <v>30832</v>
      </c>
    </row>
    <row r="3413">
      <c r="A3413" s="6" t="s">
        <v>30833</v>
      </c>
      <c r="B3413" s="6" t="s">
        <v>153</v>
      </c>
      <c r="C3413" s="6" t="s">
        <v>7076</v>
      </c>
      <c r="D3413" s="6" t="s">
        <v>1011</v>
      </c>
      <c r="E3413" s="6" t="s">
        <v>24821</v>
      </c>
      <c r="F3413" s="6" t="s">
        <v>7077</v>
      </c>
      <c r="G3413" s="6" t="s">
        <v>30832</v>
      </c>
    </row>
    <row r="3414">
      <c r="A3414" s="6" t="s">
        <v>30834</v>
      </c>
      <c r="B3414" s="6" t="s">
        <v>153</v>
      </c>
      <c r="C3414" s="6" t="s">
        <v>7079</v>
      </c>
      <c r="D3414" s="6" t="s">
        <v>1011</v>
      </c>
      <c r="E3414" s="6" t="s">
        <v>24821</v>
      </c>
      <c r="F3414" s="6" t="s">
        <v>25485</v>
      </c>
      <c r="G3414" s="6" t="s">
        <v>30835</v>
      </c>
    </row>
    <row r="3415">
      <c r="A3415" s="6" t="s">
        <v>30836</v>
      </c>
      <c r="B3415" s="6" t="s">
        <v>153</v>
      </c>
      <c r="C3415" s="6" t="s">
        <v>7081</v>
      </c>
      <c r="D3415" s="6" t="s">
        <v>1011</v>
      </c>
      <c r="E3415" s="6" t="s">
        <v>416</v>
      </c>
      <c r="F3415" s="6" t="s">
        <v>1040</v>
      </c>
      <c r="G3415" s="6" t="s">
        <v>30837</v>
      </c>
    </row>
    <row r="3416">
      <c r="A3416" s="6" t="s">
        <v>30838</v>
      </c>
      <c r="B3416" s="6" t="s">
        <v>153</v>
      </c>
      <c r="C3416" s="6" t="s">
        <v>7085</v>
      </c>
      <c r="D3416" s="6" t="s">
        <v>1011</v>
      </c>
      <c r="E3416" s="6" t="s">
        <v>416</v>
      </c>
      <c r="F3416" s="6" t="s">
        <v>1165</v>
      </c>
      <c r="G3416" s="6" t="s">
        <v>30839</v>
      </c>
    </row>
    <row r="3417">
      <c r="A3417" s="6" t="s">
        <v>30840</v>
      </c>
      <c r="B3417" s="6" t="s">
        <v>153</v>
      </c>
      <c r="C3417" s="6" t="s">
        <v>7089</v>
      </c>
      <c r="D3417" s="6" t="s">
        <v>37</v>
      </c>
      <c r="E3417" s="6" t="s">
        <v>24821</v>
      </c>
      <c r="F3417" s="6" t="s">
        <v>7090</v>
      </c>
      <c r="G3417" s="6" t="s">
        <v>30841</v>
      </c>
    </row>
    <row r="3418">
      <c r="A3418" s="6" t="s">
        <v>30842</v>
      </c>
      <c r="B3418" s="6" t="s">
        <v>153</v>
      </c>
      <c r="C3418" s="6" t="s">
        <v>7089</v>
      </c>
      <c r="D3418" s="6" t="s">
        <v>1011</v>
      </c>
      <c r="E3418" s="6" t="s">
        <v>416</v>
      </c>
      <c r="F3418" s="6" t="s">
        <v>7090</v>
      </c>
      <c r="G3418" s="6" t="s">
        <v>30841</v>
      </c>
    </row>
    <row r="3419">
      <c r="A3419" s="6" t="s">
        <v>30843</v>
      </c>
      <c r="B3419" s="6" t="s">
        <v>153</v>
      </c>
      <c r="C3419" s="6" t="s">
        <v>7095</v>
      </c>
      <c r="D3419" s="6" t="s">
        <v>37</v>
      </c>
      <c r="E3419" s="6" t="s">
        <v>416</v>
      </c>
      <c r="F3419" s="6" t="s">
        <v>7096</v>
      </c>
      <c r="G3419" s="6" t="s">
        <v>30844</v>
      </c>
    </row>
    <row r="3420">
      <c r="A3420" s="6" t="s">
        <v>30845</v>
      </c>
      <c r="B3420" s="6" t="s">
        <v>153</v>
      </c>
      <c r="C3420" s="6" t="s">
        <v>7095</v>
      </c>
      <c r="D3420" s="6" t="s">
        <v>1011</v>
      </c>
      <c r="E3420" s="6" t="s">
        <v>24821</v>
      </c>
      <c r="F3420" s="6" t="s">
        <v>7096</v>
      </c>
      <c r="G3420" s="6" t="s">
        <v>30844</v>
      </c>
    </row>
    <row r="3421">
      <c r="A3421" s="6" t="s">
        <v>30846</v>
      </c>
      <c r="B3421" s="6" t="s">
        <v>153</v>
      </c>
      <c r="C3421" s="6" t="s">
        <v>7098</v>
      </c>
      <c r="D3421" s="6" t="s">
        <v>1011</v>
      </c>
      <c r="E3421" s="6" t="s">
        <v>24821</v>
      </c>
      <c r="F3421" s="6" t="s">
        <v>25549</v>
      </c>
      <c r="G3421" s="6" t="s">
        <v>30847</v>
      </c>
    </row>
    <row r="3422">
      <c r="A3422" s="6" t="s">
        <v>30848</v>
      </c>
      <c r="B3422" s="6" t="s">
        <v>153</v>
      </c>
      <c r="C3422" s="6" t="s">
        <v>7100</v>
      </c>
      <c r="D3422" s="6" t="s">
        <v>1011</v>
      </c>
      <c r="E3422" s="6" t="s">
        <v>416</v>
      </c>
      <c r="F3422" s="6" t="s">
        <v>1008</v>
      </c>
      <c r="G3422" s="6" t="s">
        <v>30849</v>
      </c>
    </row>
    <row r="3423">
      <c r="A3423" s="6" t="s">
        <v>30850</v>
      </c>
      <c r="B3423" s="6" t="s">
        <v>153</v>
      </c>
      <c r="C3423" s="6" t="s">
        <v>7102</v>
      </c>
      <c r="D3423" s="6" t="s">
        <v>37</v>
      </c>
      <c r="E3423" s="6" t="s">
        <v>24821</v>
      </c>
      <c r="F3423" s="6" t="s">
        <v>7103</v>
      </c>
      <c r="G3423" s="6" t="s">
        <v>30851</v>
      </c>
    </row>
    <row r="3424">
      <c r="A3424" s="6" t="s">
        <v>30852</v>
      </c>
      <c r="B3424" s="6" t="s">
        <v>153</v>
      </c>
      <c r="C3424" s="6" t="s">
        <v>7102</v>
      </c>
      <c r="D3424" s="6" t="s">
        <v>1011</v>
      </c>
      <c r="E3424" s="6" t="s">
        <v>416</v>
      </c>
      <c r="F3424" s="6" t="s">
        <v>7103</v>
      </c>
      <c r="G3424" s="6" t="s">
        <v>30851</v>
      </c>
    </row>
    <row r="3425">
      <c r="A3425" s="6" t="s">
        <v>30853</v>
      </c>
      <c r="B3425" s="6" t="s">
        <v>153</v>
      </c>
      <c r="C3425" s="6" t="s">
        <v>7105</v>
      </c>
      <c r="D3425" s="6" t="s">
        <v>37</v>
      </c>
      <c r="E3425" s="6" t="s">
        <v>416</v>
      </c>
      <c r="F3425" s="6" t="s">
        <v>7106</v>
      </c>
      <c r="G3425" s="6" t="s">
        <v>30854</v>
      </c>
    </row>
    <row r="3426">
      <c r="A3426" s="6" t="s">
        <v>30855</v>
      </c>
      <c r="B3426" s="6" t="s">
        <v>153</v>
      </c>
      <c r="C3426" s="6" t="s">
        <v>7105</v>
      </c>
      <c r="D3426" s="6" t="s">
        <v>1011</v>
      </c>
      <c r="E3426" s="6" t="s">
        <v>24821</v>
      </c>
      <c r="F3426" s="6" t="s">
        <v>7106</v>
      </c>
      <c r="G3426" s="6" t="s">
        <v>30854</v>
      </c>
    </row>
    <row r="3427">
      <c r="A3427" s="6" t="s">
        <v>30856</v>
      </c>
      <c r="B3427" s="6" t="s">
        <v>153</v>
      </c>
      <c r="C3427" s="6" t="s">
        <v>7108</v>
      </c>
      <c r="D3427" s="6" t="s">
        <v>1011</v>
      </c>
      <c r="E3427" s="6" t="s">
        <v>24821</v>
      </c>
      <c r="F3427" s="6" t="s">
        <v>25549</v>
      </c>
      <c r="G3427" s="6" t="s">
        <v>30857</v>
      </c>
    </row>
    <row r="3428">
      <c r="A3428" s="6" t="s">
        <v>30858</v>
      </c>
      <c r="B3428" s="6" t="s">
        <v>153</v>
      </c>
      <c r="C3428" s="6" t="s">
        <v>7110</v>
      </c>
      <c r="D3428" s="6" t="s">
        <v>1011</v>
      </c>
      <c r="E3428" s="6" t="s">
        <v>416</v>
      </c>
      <c r="F3428" s="6" t="s">
        <v>1008</v>
      </c>
      <c r="G3428" s="6" t="s">
        <v>30859</v>
      </c>
    </row>
    <row r="3429">
      <c r="A3429" s="6" t="s">
        <v>30860</v>
      </c>
      <c r="B3429" s="6" t="s">
        <v>153</v>
      </c>
      <c r="C3429" s="6" t="s">
        <v>7112</v>
      </c>
      <c r="D3429" s="6" t="s">
        <v>37</v>
      </c>
      <c r="E3429" s="6" t="s">
        <v>24821</v>
      </c>
      <c r="F3429" s="6" t="s">
        <v>7113</v>
      </c>
      <c r="G3429" s="6" t="s">
        <v>30861</v>
      </c>
    </row>
    <row r="3430">
      <c r="A3430" s="6" t="s">
        <v>30862</v>
      </c>
      <c r="B3430" s="6" t="s">
        <v>153</v>
      </c>
      <c r="C3430" s="6" t="s">
        <v>7112</v>
      </c>
      <c r="D3430" s="6" t="s">
        <v>1011</v>
      </c>
      <c r="E3430" s="6" t="s">
        <v>416</v>
      </c>
      <c r="F3430" s="6" t="s">
        <v>7113</v>
      </c>
      <c r="G3430" s="6" t="s">
        <v>30861</v>
      </c>
    </row>
    <row r="3431">
      <c r="A3431" s="6" t="s">
        <v>30863</v>
      </c>
      <c r="B3431" s="6" t="s">
        <v>153</v>
      </c>
      <c r="C3431" s="6" t="s">
        <v>7115</v>
      </c>
      <c r="D3431" s="6" t="s">
        <v>37</v>
      </c>
      <c r="E3431" s="6" t="s">
        <v>416</v>
      </c>
      <c r="F3431" s="6" t="s">
        <v>7116</v>
      </c>
      <c r="G3431" s="6" t="s">
        <v>7117</v>
      </c>
    </row>
    <row r="3432">
      <c r="A3432" s="6" t="s">
        <v>30864</v>
      </c>
      <c r="B3432" s="6" t="s">
        <v>153</v>
      </c>
      <c r="C3432" s="6" t="s">
        <v>7115</v>
      </c>
      <c r="D3432" s="6" t="s">
        <v>1011</v>
      </c>
      <c r="E3432" s="6" t="s">
        <v>24821</v>
      </c>
      <c r="F3432" s="6" t="s">
        <v>7116</v>
      </c>
      <c r="G3432" s="6" t="s">
        <v>7117</v>
      </c>
    </row>
    <row r="3433">
      <c r="A3433" s="6" t="s">
        <v>30865</v>
      </c>
      <c r="B3433" s="6" t="s">
        <v>153</v>
      </c>
      <c r="C3433" s="6" t="s">
        <v>7118</v>
      </c>
      <c r="D3433" s="6" t="s">
        <v>1011</v>
      </c>
      <c r="E3433" s="6" t="s">
        <v>24821</v>
      </c>
      <c r="F3433" s="6" t="s">
        <v>25549</v>
      </c>
      <c r="G3433" s="6" t="s">
        <v>30866</v>
      </c>
    </row>
    <row r="3434">
      <c r="A3434" s="6" t="s">
        <v>30867</v>
      </c>
      <c r="B3434" s="6" t="s">
        <v>153</v>
      </c>
      <c r="C3434" s="6" t="s">
        <v>7120</v>
      </c>
      <c r="D3434" s="6" t="s">
        <v>1011</v>
      </c>
      <c r="E3434" s="6" t="s">
        <v>416</v>
      </c>
      <c r="F3434" s="6" t="s">
        <v>1008</v>
      </c>
      <c r="G3434" s="6" t="s">
        <v>30868</v>
      </c>
    </row>
    <row r="3435">
      <c r="A3435" s="6" t="s">
        <v>30869</v>
      </c>
      <c r="B3435" s="6" t="s">
        <v>153</v>
      </c>
      <c r="C3435" s="6" t="s">
        <v>7122</v>
      </c>
      <c r="D3435" s="6" t="s">
        <v>37</v>
      </c>
      <c r="E3435" s="6" t="s">
        <v>24821</v>
      </c>
      <c r="F3435" s="6" t="s">
        <v>7123</v>
      </c>
      <c r="G3435" s="6" t="s">
        <v>30870</v>
      </c>
    </row>
    <row r="3436">
      <c r="A3436" s="6" t="s">
        <v>30871</v>
      </c>
      <c r="B3436" s="6" t="s">
        <v>153</v>
      </c>
      <c r="C3436" s="6" t="s">
        <v>7122</v>
      </c>
      <c r="D3436" s="6" t="s">
        <v>1011</v>
      </c>
      <c r="E3436" s="6" t="s">
        <v>416</v>
      </c>
      <c r="F3436" s="6" t="s">
        <v>7123</v>
      </c>
      <c r="G3436" s="6" t="s">
        <v>30870</v>
      </c>
    </row>
    <row r="3437">
      <c r="A3437" s="6" t="s">
        <v>30872</v>
      </c>
      <c r="B3437" s="6" t="s">
        <v>153</v>
      </c>
      <c r="C3437" s="6" t="s">
        <v>7125</v>
      </c>
      <c r="D3437" s="6" t="s">
        <v>37</v>
      </c>
      <c r="E3437" s="6" t="s">
        <v>416</v>
      </c>
      <c r="F3437" s="6" t="s">
        <v>7126</v>
      </c>
      <c r="G3437" s="6" t="s">
        <v>30873</v>
      </c>
    </row>
    <row r="3438">
      <c r="A3438" s="6" t="s">
        <v>30874</v>
      </c>
      <c r="B3438" s="6" t="s">
        <v>153</v>
      </c>
      <c r="C3438" s="6" t="s">
        <v>7125</v>
      </c>
      <c r="D3438" s="6" t="s">
        <v>1011</v>
      </c>
      <c r="E3438" s="6" t="s">
        <v>24821</v>
      </c>
      <c r="F3438" s="6" t="s">
        <v>7126</v>
      </c>
      <c r="G3438" s="6" t="s">
        <v>30873</v>
      </c>
    </row>
    <row r="3439">
      <c r="A3439" s="6" t="s">
        <v>30875</v>
      </c>
      <c r="B3439" s="6" t="s">
        <v>153</v>
      </c>
      <c r="C3439" s="6" t="s">
        <v>7128</v>
      </c>
      <c r="D3439" s="6" t="s">
        <v>1011</v>
      </c>
      <c r="E3439" s="6" t="s">
        <v>24821</v>
      </c>
      <c r="F3439" s="6" t="s">
        <v>25549</v>
      </c>
      <c r="G3439" s="6" t="s">
        <v>30876</v>
      </c>
    </row>
    <row r="3440">
      <c r="A3440" s="6" t="s">
        <v>30877</v>
      </c>
      <c r="B3440" s="6" t="s">
        <v>153</v>
      </c>
      <c r="C3440" s="6" t="s">
        <v>7130</v>
      </c>
      <c r="D3440" s="6" t="s">
        <v>1011</v>
      </c>
      <c r="E3440" s="6" t="s">
        <v>416</v>
      </c>
      <c r="F3440" s="6" t="s">
        <v>1008</v>
      </c>
      <c r="G3440" s="6" t="s">
        <v>30878</v>
      </c>
    </row>
    <row r="3441">
      <c r="A3441" s="6" t="s">
        <v>30879</v>
      </c>
      <c r="B3441" s="6" t="s">
        <v>153</v>
      </c>
      <c r="C3441" s="6" t="s">
        <v>7132</v>
      </c>
      <c r="D3441" s="6" t="s">
        <v>37</v>
      </c>
      <c r="E3441" s="6" t="s">
        <v>24821</v>
      </c>
      <c r="F3441" s="6" t="s">
        <v>7133</v>
      </c>
      <c r="G3441" s="6" t="s">
        <v>30880</v>
      </c>
    </row>
    <row r="3442">
      <c r="A3442" s="6" t="s">
        <v>30881</v>
      </c>
      <c r="B3442" s="6" t="s">
        <v>153</v>
      </c>
      <c r="C3442" s="6" t="s">
        <v>7132</v>
      </c>
      <c r="D3442" s="6" t="s">
        <v>1011</v>
      </c>
      <c r="E3442" s="6" t="s">
        <v>416</v>
      </c>
      <c r="F3442" s="6" t="s">
        <v>7133</v>
      </c>
      <c r="G3442" s="6" t="s">
        <v>30880</v>
      </c>
    </row>
    <row r="3443">
      <c r="A3443" s="6" t="s">
        <v>30882</v>
      </c>
      <c r="B3443" s="6" t="s">
        <v>153</v>
      </c>
      <c r="C3443" s="6" t="s">
        <v>7135</v>
      </c>
      <c r="D3443" s="6" t="s">
        <v>37</v>
      </c>
      <c r="E3443" s="6" t="s">
        <v>416</v>
      </c>
      <c r="F3443" s="6" t="s">
        <v>7136</v>
      </c>
      <c r="G3443" s="6" t="s">
        <v>30883</v>
      </c>
    </row>
    <row r="3444">
      <c r="A3444" s="6" t="s">
        <v>30884</v>
      </c>
      <c r="B3444" s="6" t="s">
        <v>153</v>
      </c>
      <c r="C3444" s="6" t="s">
        <v>7135</v>
      </c>
      <c r="D3444" s="6" t="s">
        <v>1011</v>
      </c>
      <c r="E3444" s="6" t="s">
        <v>24821</v>
      </c>
      <c r="F3444" s="6" t="s">
        <v>7136</v>
      </c>
      <c r="G3444" s="6" t="s">
        <v>30883</v>
      </c>
    </row>
    <row r="3445">
      <c r="A3445" s="6" t="s">
        <v>30885</v>
      </c>
      <c r="B3445" s="6" t="s">
        <v>153</v>
      </c>
      <c r="C3445" s="6" t="s">
        <v>7138</v>
      </c>
      <c r="D3445" s="6" t="s">
        <v>1011</v>
      </c>
      <c r="E3445" s="6" t="s">
        <v>24821</v>
      </c>
      <c r="F3445" s="6" t="s">
        <v>25549</v>
      </c>
      <c r="G3445" s="6" t="s">
        <v>30886</v>
      </c>
    </row>
    <row r="3446">
      <c r="A3446" s="6" t="s">
        <v>30887</v>
      </c>
      <c r="B3446" s="6" t="s">
        <v>153</v>
      </c>
      <c r="C3446" s="6" t="s">
        <v>7140</v>
      </c>
      <c r="D3446" s="6" t="s">
        <v>1011</v>
      </c>
      <c r="E3446" s="6" t="s">
        <v>416</v>
      </c>
      <c r="F3446" s="6" t="s">
        <v>1008</v>
      </c>
      <c r="G3446" s="6" t="s">
        <v>30888</v>
      </c>
    </row>
    <row r="3447">
      <c r="A3447" s="6" t="s">
        <v>30889</v>
      </c>
      <c r="B3447" s="6" t="s">
        <v>153</v>
      </c>
      <c r="C3447" s="6" t="s">
        <v>7142</v>
      </c>
      <c r="D3447" s="6" t="s">
        <v>37</v>
      </c>
      <c r="E3447" s="6" t="s">
        <v>24821</v>
      </c>
      <c r="F3447" s="6" t="s">
        <v>7143</v>
      </c>
      <c r="G3447" s="6" t="s">
        <v>30890</v>
      </c>
    </row>
    <row r="3448">
      <c r="A3448" s="6" t="s">
        <v>30891</v>
      </c>
      <c r="B3448" s="6" t="s">
        <v>153</v>
      </c>
      <c r="C3448" s="6" t="s">
        <v>7142</v>
      </c>
      <c r="D3448" s="6" t="s">
        <v>1011</v>
      </c>
      <c r="E3448" s="6" t="s">
        <v>416</v>
      </c>
      <c r="F3448" s="6" t="s">
        <v>7143</v>
      </c>
      <c r="G3448" s="6" t="s">
        <v>30890</v>
      </c>
    </row>
    <row r="3449">
      <c r="A3449" s="6" t="s">
        <v>30892</v>
      </c>
      <c r="B3449" s="6" t="s">
        <v>153</v>
      </c>
      <c r="C3449" s="6" t="s">
        <v>7145</v>
      </c>
      <c r="D3449" s="6" t="s">
        <v>37</v>
      </c>
      <c r="E3449" s="6" t="s">
        <v>416</v>
      </c>
      <c r="F3449" s="6" t="s">
        <v>7146</v>
      </c>
      <c r="G3449" s="6" t="s">
        <v>30893</v>
      </c>
    </row>
    <row r="3450">
      <c r="A3450" s="6" t="s">
        <v>30894</v>
      </c>
      <c r="B3450" s="6" t="s">
        <v>153</v>
      </c>
      <c r="C3450" s="6" t="s">
        <v>7145</v>
      </c>
      <c r="D3450" s="6" t="s">
        <v>1011</v>
      </c>
      <c r="E3450" s="6" t="s">
        <v>24821</v>
      </c>
      <c r="F3450" s="6" t="s">
        <v>30895</v>
      </c>
      <c r="G3450" s="6" t="s">
        <v>30893</v>
      </c>
    </row>
    <row r="3451">
      <c r="A3451" s="6" t="s">
        <v>30896</v>
      </c>
      <c r="B3451" s="6" t="s">
        <v>153</v>
      </c>
      <c r="C3451" s="6" t="s">
        <v>7148</v>
      </c>
      <c r="D3451" s="6" t="s">
        <v>1011</v>
      </c>
      <c r="E3451" s="6" t="s">
        <v>24821</v>
      </c>
      <c r="F3451" s="6" t="s">
        <v>25549</v>
      </c>
      <c r="G3451" s="6" t="s">
        <v>30897</v>
      </c>
    </row>
    <row r="3452">
      <c r="A3452" s="6" t="s">
        <v>30898</v>
      </c>
      <c r="B3452" s="6" t="s">
        <v>153</v>
      </c>
      <c r="C3452" s="6" t="s">
        <v>7150</v>
      </c>
      <c r="D3452" s="6" t="s">
        <v>1011</v>
      </c>
      <c r="E3452" s="6" t="s">
        <v>416</v>
      </c>
      <c r="F3452" s="6" t="s">
        <v>1008</v>
      </c>
      <c r="G3452" s="6" t="s">
        <v>30899</v>
      </c>
    </row>
    <row r="3453">
      <c r="A3453" s="6" t="s">
        <v>30900</v>
      </c>
      <c r="B3453" s="6" t="s">
        <v>153</v>
      </c>
      <c r="C3453" s="6" t="s">
        <v>7152</v>
      </c>
      <c r="D3453" s="6" t="s">
        <v>37</v>
      </c>
      <c r="E3453" s="6" t="s">
        <v>24821</v>
      </c>
      <c r="F3453" s="6" t="s">
        <v>7153</v>
      </c>
      <c r="G3453" s="6" t="s">
        <v>30901</v>
      </c>
    </row>
    <row r="3454">
      <c r="A3454" s="6" t="s">
        <v>30902</v>
      </c>
      <c r="B3454" s="6" t="s">
        <v>153</v>
      </c>
      <c r="C3454" s="6" t="s">
        <v>7152</v>
      </c>
      <c r="D3454" s="6" t="s">
        <v>1011</v>
      </c>
      <c r="E3454" s="6" t="s">
        <v>416</v>
      </c>
      <c r="F3454" s="6" t="s">
        <v>7153</v>
      </c>
      <c r="G3454" s="6" t="s">
        <v>30901</v>
      </c>
    </row>
    <row r="3455">
      <c r="A3455" s="6" t="s">
        <v>30903</v>
      </c>
      <c r="B3455" s="6" t="s">
        <v>153</v>
      </c>
      <c r="C3455" s="6" t="s">
        <v>7155</v>
      </c>
      <c r="D3455" s="6" t="s">
        <v>37</v>
      </c>
      <c r="E3455" s="6" t="s">
        <v>416</v>
      </c>
      <c r="F3455" s="6" t="s">
        <v>7156</v>
      </c>
      <c r="G3455" s="6" t="s">
        <v>30904</v>
      </c>
    </row>
    <row r="3456">
      <c r="A3456" s="6" t="s">
        <v>30905</v>
      </c>
      <c r="B3456" s="6" t="s">
        <v>153</v>
      </c>
      <c r="C3456" s="6" t="s">
        <v>7155</v>
      </c>
      <c r="D3456" s="6" t="s">
        <v>1011</v>
      </c>
      <c r="E3456" s="6" t="s">
        <v>24821</v>
      </c>
      <c r="F3456" s="6" t="s">
        <v>7156</v>
      </c>
      <c r="G3456" s="6" t="s">
        <v>30904</v>
      </c>
    </row>
    <row r="3457">
      <c r="A3457" s="6" t="s">
        <v>30906</v>
      </c>
      <c r="B3457" s="6" t="s">
        <v>153</v>
      </c>
      <c r="C3457" s="6" t="s">
        <v>7158</v>
      </c>
      <c r="D3457" s="6" t="s">
        <v>1011</v>
      </c>
      <c r="E3457" s="6" t="s">
        <v>24821</v>
      </c>
      <c r="F3457" s="6" t="s">
        <v>25549</v>
      </c>
      <c r="G3457" s="6" t="s">
        <v>30907</v>
      </c>
    </row>
    <row r="3458">
      <c r="A3458" s="6" t="s">
        <v>30908</v>
      </c>
      <c r="B3458" s="6" t="s">
        <v>153</v>
      </c>
      <c r="C3458" s="6" t="s">
        <v>7160</v>
      </c>
      <c r="D3458" s="6" t="s">
        <v>1011</v>
      </c>
      <c r="E3458" s="6" t="s">
        <v>416</v>
      </c>
      <c r="F3458" s="6" t="s">
        <v>1008</v>
      </c>
      <c r="G3458" s="6" t="s">
        <v>30909</v>
      </c>
    </row>
    <row r="3459">
      <c r="A3459" s="6" t="s">
        <v>30910</v>
      </c>
      <c r="B3459" s="6" t="s">
        <v>153</v>
      </c>
      <c r="C3459" s="6" t="s">
        <v>7162</v>
      </c>
      <c r="D3459" s="6" t="s">
        <v>37</v>
      </c>
      <c r="E3459" s="6" t="s">
        <v>24821</v>
      </c>
      <c r="F3459" s="6" t="s">
        <v>7163</v>
      </c>
      <c r="G3459" s="6" t="s">
        <v>30911</v>
      </c>
    </row>
    <row r="3460">
      <c r="A3460" s="6" t="s">
        <v>30912</v>
      </c>
      <c r="B3460" s="6" t="s">
        <v>153</v>
      </c>
      <c r="C3460" s="6" t="s">
        <v>7162</v>
      </c>
      <c r="D3460" s="6" t="s">
        <v>1011</v>
      </c>
      <c r="E3460" s="6" t="s">
        <v>416</v>
      </c>
      <c r="F3460" s="6" t="s">
        <v>7163</v>
      </c>
      <c r="G3460" s="6" t="s">
        <v>30911</v>
      </c>
    </row>
    <row r="3461">
      <c r="A3461" s="6" t="s">
        <v>30913</v>
      </c>
      <c r="B3461" s="6" t="s">
        <v>153</v>
      </c>
      <c r="C3461" s="6" t="s">
        <v>7165</v>
      </c>
      <c r="D3461" s="6" t="s">
        <v>37</v>
      </c>
      <c r="E3461" s="6" t="s">
        <v>416</v>
      </c>
      <c r="F3461" s="6" t="s">
        <v>7166</v>
      </c>
      <c r="G3461" s="6" t="s">
        <v>30914</v>
      </c>
    </row>
    <row r="3462">
      <c r="A3462" s="6" t="s">
        <v>30915</v>
      </c>
      <c r="B3462" s="6" t="s">
        <v>153</v>
      </c>
      <c r="C3462" s="6" t="s">
        <v>7165</v>
      </c>
      <c r="D3462" s="6" t="s">
        <v>1011</v>
      </c>
      <c r="E3462" s="6" t="s">
        <v>24821</v>
      </c>
      <c r="F3462" s="6" t="s">
        <v>7166</v>
      </c>
      <c r="G3462" s="6" t="s">
        <v>30914</v>
      </c>
    </row>
    <row r="3463">
      <c r="A3463" s="6" t="s">
        <v>30916</v>
      </c>
      <c r="B3463" s="6" t="s">
        <v>153</v>
      </c>
      <c r="C3463" s="6" t="s">
        <v>7168</v>
      </c>
      <c r="D3463" s="6" t="s">
        <v>1011</v>
      </c>
      <c r="E3463" s="6" t="s">
        <v>24821</v>
      </c>
      <c r="F3463" s="6" t="s">
        <v>25549</v>
      </c>
      <c r="G3463" s="6" t="s">
        <v>30917</v>
      </c>
    </row>
    <row r="3464">
      <c r="A3464" s="6" t="s">
        <v>30918</v>
      </c>
      <c r="B3464" s="6" t="s">
        <v>153</v>
      </c>
      <c r="C3464" s="6" t="s">
        <v>7170</v>
      </c>
      <c r="D3464" s="6" t="s">
        <v>1011</v>
      </c>
      <c r="E3464" s="6" t="s">
        <v>416</v>
      </c>
      <c r="F3464" s="6" t="s">
        <v>1008</v>
      </c>
      <c r="G3464" s="6" t="s">
        <v>30919</v>
      </c>
    </row>
    <row r="3465">
      <c r="A3465" s="6" t="s">
        <v>30920</v>
      </c>
      <c r="B3465" s="6" t="s">
        <v>153</v>
      </c>
      <c r="C3465" s="6" t="s">
        <v>7172</v>
      </c>
      <c r="D3465" s="6" t="s">
        <v>37</v>
      </c>
      <c r="E3465" s="6" t="s">
        <v>24821</v>
      </c>
      <c r="F3465" s="6" t="s">
        <v>7173</v>
      </c>
      <c r="G3465" s="6" t="s">
        <v>30921</v>
      </c>
    </row>
    <row r="3466">
      <c r="A3466" s="6" t="s">
        <v>30922</v>
      </c>
      <c r="B3466" s="6" t="s">
        <v>153</v>
      </c>
      <c r="C3466" s="6" t="s">
        <v>7172</v>
      </c>
      <c r="D3466" s="6" t="s">
        <v>1011</v>
      </c>
      <c r="E3466" s="6" t="s">
        <v>416</v>
      </c>
      <c r="F3466" s="6" t="s">
        <v>7173</v>
      </c>
      <c r="G3466" s="6" t="s">
        <v>30921</v>
      </c>
    </row>
    <row r="3467">
      <c r="A3467" s="6" t="s">
        <v>30923</v>
      </c>
      <c r="B3467" s="6" t="s">
        <v>153</v>
      </c>
      <c r="C3467" s="6" t="s">
        <v>7175</v>
      </c>
      <c r="D3467" s="6" t="s">
        <v>37</v>
      </c>
      <c r="E3467" s="6" t="s">
        <v>416</v>
      </c>
      <c r="F3467" s="6" t="s">
        <v>7176</v>
      </c>
      <c r="G3467" s="6" t="s">
        <v>30924</v>
      </c>
    </row>
    <row r="3468">
      <c r="A3468" s="6" t="s">
        <v>30925</v>
      </c>
      <c r="B3468" s="6" t="s">
        <v>153</v>
      </c>
      <c r="C3468" s="6" t="s">
        <v>7175</v>
      </c>
      <c r="D3468" s="6" t="s">
        <v>1011</v>
      </c>
      <c r="E3468" s="6" t="s">
        <v>24821</v>
      </c>
      <c r="F3468" s="6" t="s">
        <v>7176</v>
      </c>
      <c r="G3468" s="6" t="s">
        <v>30924</v>
      </c>
    </row>
    <row r="3469">
      <c r="A3469" s="6" t="s">
        <v>30926</v>
      </c>
      <c r="B3469" s="6" t="s">
        <v>153</v>
      </c>
      <c r="C3469" s="6" t="s">
        <v>7178</v>
      </c>
      <c r="D3469" s="6" t="s">
        <v>1011</v>
      </c>
      <c r="E3469" s="6" t="s">
        <v>24821</v>
      </c>
      <c r="F3469" s="6" t="s">
        <v>25549</v>
      </c>
      <c r="G3469" s="6" t="s">
        <v>30927</v>
      </c>
    </row>
    <row r="3470">
      <c r="A3470" s="6" t="s">
        <v>30928</v>
      </c>
      <c r="B3470" s="6" t="s">
        <v>153</v>
      </c>
      <c r="C3470" s="6" t="s">
        <v>7180</v>
      </c>
      <c r="D3470" s="6" t="s">
        <v>1011</v>
      </c>
      <c r="E3470" s="6" t="s">
        <v>416</v>
      </c>
      <c r="F3470" s="6" t="s">
        <v>1008</v>
      </c>
      <c r="G3470" s="6" t="s">
        <v>30929</v>
      </c>
    </row>
    <row r="3471">
      <c r="A3471" s="6" t="s">
        <v>30930</v>
      </c>
      <c r="B3471" s="6" t="s">
        <v>153</v>
      </c>
      <c r="C3471" s="6" t="s">
        <v>7182</v>
      </c>
      <c r="D3471" s="6" t="s">
        <v>37</v>
      </c>
      <c r="E3471" s="6" t="s">
        <v>24821</v>
      </c>
      <c r="F3471" s="6" t="s">
        <v>7183</v>
      </c>
      <c r="G3471" s="6" t="s">
        <v>30931</v>
      </c>
    </row>
    <row r="3472">
      <c r="A3472" s="6" t="s">
        <v>30932</v>
      </c>
      <c r="B3472" s="6" t="s">
        <v>153</v>
      </c>
      <c r="C3472" s="6" t="s">
        <v>7182</v>
      </c>
      <c r="D3472" s="6" t="s">
        <v>1011</v>
      </c>
      <c r="E3472" s="6" t="s">
        <v>416</v>
      </c>
      <c r="F3472" s="6" t="s">
        <v>7183</v>
      </c>
      <c r="G3472" s="6" t="s">
        <v>30931</v>
      </c>
    </row>
    <row r="3473">
      <c r="A3473" s="6" t="s">
        <v>30933</v>
      </c>
      <c r="B3473" s="6" t="s">
        <v>153</v>
      </c>
      <c r="C3473" s="6" t="s">
        <v>7185</v>
      </c>
      <c r="D3473" s="6" t="s">
        <v>37</v>
      </c>
      <c r="E3473" s="6" t="s">
        <v>416</v>
      </c>
      <c r="F3473" s="6" t="s">
        <v>7186</v>
      </c>
      <c r="G3473" s="6" t="s">
        <v>30934</v>
      </c>
    </row>
    <row r="3474">
      <c r="A3474" s="6" t="s">
        <v>30935</v>
      </c>
      <c r="B3474" s="6" t="s">
        <v>153</v>
      </c>
      <c r="C3474" s="6" t="s">
        <v>7185</v>
      </c>
      <c r="D3474" s="6" t="s">
        <v>1011</v>
      </c>
      <c r="E3474" s="6" t="s">
        <v>24821</v>
      </c>
      <c r="F3474" s="6" t="s">
        <v>7186</v>
      </c>
      <c r="G3474" s="6" t="s">
        <v>30934</v>
      </c>
    </row>
    <row r="3475">
      <c r="A3475" s="6" t="s">
        <v>30936</v>
      </c>
      <c r="B3475" s="6" t="s">
        <v>153</v>
      </c>
      <c r="C3475" s="6" t="s">
        <v>7188</v>
      </c>
      <c r="D3475" s="6" t="s">
        <v>1011</v>
      </c>
      <c r="E3475" s="6" t="s">
        <v>24821</v>
      </c>
      <c r="F3475" s="6" t="s">
        <v>25549</v>
      </c>
      <c r="G3475" s="6" t="s">
        <v>30937</v>
      </c>
    </row>
    <row r="3476">
      <c r="A3476" s="6" t="s">
        <v>30938</v>
      </c>
      <c r="B3476" s="6" t="s">
        <v>153</v>
      </c>
      <c r="C3476" s="6" t="s">
        <v>7190</v>
      </c>
      <c r="D3476" s="6" t="s">
        <v>1011</v>
      </c>
      <c r="E3476" s="6" t="s">
        <v>416</v>
      </c>
      <c r="F3476" s="6" t="s">
        <v>1008</v>
      </c>
      <c r="G3476" s="6" t="s">
        <v>30939</v>
      </c>
    </row>
    <row r="3477">
      <c r="A3477" s="6" t="s">
        <v>30940</v>
      </c>
      <c r="B3477" s="6" t="s">
        <v>153</v>
      </c>
      <c r="C3477" s="6" t="s">
        <v>7192</v>
      </c>
      <c r="D3477" s="6" t="s">
        <v>37</v>
      </c>
      <c r="E3477" s="6" t="s">
        <v>24821</v>
      </c>
      <c r="F3477" s="6" t="s">
        <v>7193</v>
      </c>
      <c r="G3477" s="6" t="s">
        <v>30941</v>
      </c>
    </row>
    <row r="3478">
      <c r="A3478" s="6" t="s">
        <v>30942</v>
      </c>
      <c r="B3478" s="6" t="s">
        <v>153</v>
      </c>
      <c r="C3478" s="6" t="s">
        <v>7192</v>
      </c>
      <c r="D3478" s="6" t="s">
        <v>1011</v>
      </c>
      <c r="E3478" s="6" t="s">
        <v>416</v>
      </c>
      <c r="F3478" s="6" t="s">
        <v>7193</v>
      </c>
      <c r="G3478" s="6" t="s">
        <v>30941</v>
      </c>
    </row>
    <row r="3479">
      <c r="A3479" s="6" t="s">
        <v>30943</v>
      </c>
      <c r="B3479" s="6" t="s">
        <v>153</v>
      </c>
      <c r="C3479" s="6" t="s">
        <v>7195</v>
      </c>
      <c r="D3479" s="6" t="s">
        <v>37</v>
      </c>
      <c r="E3479" s="6" t="s">
        <v>416</v>
      </c>
      <c r="F3479" s="6" t="s">
        <v>7196</v>
      </c>
      <c r="G3479" s="6" t="s">
        <v>30944</v>
      </c>
    </row>
    <row r="3480">
      <c r="A3480" s="6" t="s">
        <v>30945</v>
      </c>
      <c r="B3480" s="6" t="s">
        <v>153</v>
      </c>
      <c r="C3480" s="6" t="s">
        <v>7195</v>
      </c>
      <c r="D3480" s="6" t="s">
        <v>1011</v>
      </c>
      <c r="E3480" s="6" t="s">
        <v>24821</v>
      </c>
      <c r="F3480" s="6" t="s">
        <v>7196</v>
      </c>
      <c r="G3480" s="6" t="s">
        <v>30944</v>
      </c>
    </row>
    <row r="3481">
      <c r="A3481" s="6" t="s">
        <v>30946</v>
      </c>
      <c r="B3481" s="6" t="s">
        <v>153</v>
      </c>
      <c r="C3481" s="6" t="s">
        <v>7198</v>
      </c>
      <c r="D3481" s="6" t="s">
        <v>1011</v>
      </c>
      <c r="E3481" s="6" t="s">
        <v>24821</v>
      </c>
      <c r="F3481" s="6" t="s">
        <v>25549</v>
      </c>
      <c r="G3481" s="6" t="s">
        <v>30947</v>
      </c>
    </row>
    <row r="3482">
      <c r="A3482" s="6" t="s">
        <v>30948</v>
      </c>
      <c r="B3482" s="6" t="s">
        <v>153</v>
      </c>
      <c r="C3482" s="6" t="s">
        <v>7200</v>
      </c>
      <c r="D3482" s="6" t="s">
        <v>1011</v>
      </c>
      <c r="E3482" s="6" t="s">
        <v>416</v>
      </c>
      <c r="F3482" s="6" t="s">
        <v>1040</v>
      </c>
      <c r="G3482" s="6" t="s">
        <v>30949</v>
      </c>
    </row>
    <row r="3483">
      <c r="A3483" s="6" t="s">
        <v>30950</v>
      </c>
      <c r="B3483" s="6" t="s">
        <v>153</v>
      </c>
      <c r="C3483" s="6" t="s">
        <v>7204</v>
      </c>
      <c r="D3483" s="6" t="s">
        <v>1011</v>
      </c>
      <c r="E3483" s="6" t="s">
        <v>416</v>
      </c>
      <c r="F3483" s="6" t="s">
        <v>1483</v>
      </c>
      <c r="G3483" s="6" t="s">
        <v>30951</v>
      </c>
    </row>
    <row r="3484">
      <c r="A3484" s="6" t="s">
        <v>30952</v>
      </c>
      <c r="B3484" s="6" t="s">
        <v>153</v>
      </c>
      <c r="C3484" s="6" t="s">
        <v>7208</v>
      </c>
      <c r="D3484" s="6" t="s">
        <v>37</v>
      </c>
      <c r="E3484" s="6" t="s">
        <v>24821</v>
      </c>
      <c r="F3484" s="6" t="s">
        <v>7209</v>
      </c>
      <c r="G3484" s="6" t="s">
        <v>30953</v>
      </c>
    </row>
    <row r="3485">
      <c r="A3485" s="6" t="s">
        <v>30954</v>
      </c>
      <c r="B3485" s="6" t="s">
        <v>153</v>
      </c>
      <c r="C3485" s="6" t="s">
        <v>7208</v>
      </c>
      <c r="D3485" s="6" t="s">
        <v>1011</v>
      </c>
      <c r="E3485" s="6" t="s">
        <v>416</v>
      </c>
      <c r="F3485" s="6" t="s">
        <v>7209</v>
      </c>
      <c r="G3485" s="6" t="s">
        <v>30953</v>
      </c>
    </row>
    <row r="3486">
      <c r="A3486" s="6" t="s">
        <v>30955</v>
      </c>
      <c r="B3486" s="6" t="s">
        <v>153</v>
      </c>
      <c r="C3486" s="6" t="s">
        <v>7214</v>
      </c>
      <c r="D3486" s="6" t="s">
        <v>37</v>
      </c>
      <c r="E3486" s="6" t="s">
        <v>416</v>
      </c>
      <c r="F3486" s="6" t="s">
        <v>7215</v>
      </c>
      <c r="G3486" s="6" t="s">
        <v>30956</v>
      </c>
    </row>
    <row r="3487">
      <c r="A3487" s="6" t="s">
        <v>30957</v>
      </c>
      <c r="B3487" s="6" t="s">
        <v>153</v>
      </c>
      <c r="C3487" s="6" t="s">
        <v>7214</v>
      </c>
      <c r="D3487" s="6" t="s">
        <v>1011</v>
      </c>
      <c r="E3487" s="6" t="s">
        <v>24821</v>
      </c>
      <c r="F3487" s="6" t="s">
        <v>7215</v>
      </c>
      <c r="G3487" s="6" t="s">
        <v>30956</v>
      </c>
    </row>
    <row r="3488">
      <c r="A3488" s="6" t="s">
        <v>30958</v>
      </c>
      <c r="B3488" s="6" t="s">
        <v>153</v>
      </c>
      <c r="C3488" s="6" t="s">
        <v>7217</v>
      </c>
      <c r="D3488" s="6" t="s">
        <v>1011</v>
      </c>
      <c r="E3488" s="6" t="s">
        <v>24821</v>
      </c>
      <c r="F3488" s="6" t="s">
        <v>25586</v>
      </c>
      <c r="G3488" s="6" t="s">
        <v>30959</v>
      </c>
    </row>
    <row r="3489">
      <c r="A3489" s="6" t="s">
        <v>30960</v>
      </c>
      <c r="B3489" s="6" t="s">
        <v>153</v>
      </c>
      <c r="C3489" s="6" t="s">
        <v>7219</v>
      </c>
      <c r="D3489" s="6" t="s">
        <v>1011</v>
      </c>
      <c r="E3489" s="6" t="s">
        <v>416</v>
      </c>
      <c r="F3489" s="6" t="s">
        <v>1040</v>
      </c>
      <c r="G3489" s="6" t="s">
        <v>30961</v>
      </c>
    </row>
    <row r="3490">
      <c r="A3490" s="6" t="s">
        <v>30962</v>
      </c>
      <c r="B3490" s="6" t="s">
        <v>153</v>
      </c>
      <c r="C3490" s="6" t="s">
        <v>7223</v>
      </c>
      <c r="D3490" s="6" t="s">
        <v>37</v>
      </c>
      <c r="E3490" s="6" t="s">
        <v>24821</v>
      </c>
      <c r="F3490" s="6" t="s">
        <v>7224</v>
      </c>
      <c r="G3490" s="6" t="s">
        <v>30963</v>
      </c>
    </row>
    <row r="3491">
      <c r="A3491" s="6" t="s">
        <v>30964</v>
      </c>
      <c r="B3491" s="6" t="s">
        <v>153</v>
      </c>
      <c r="C3491" s="6" t="s">
        <v>7223</v>
      </c>
      <c r="D3491" s="6" t="s">
        <v>1011</v>
      </c>
      <c r="E3491" s="6" t="s">
        <v>416</v>
      </c>
      <c r="F3491" s="6" t="s">
        <v>7224</v>
      </c>
      <c r="G3491" s="6" t="s">
        <v>30963</v>
      </c>
    </row>
    <row r="3492">
      <c r="A3492" s="6" t="s">
        <v>30965</v>
      </c>
      <c r="B3492" s="6" t="s">
        <v>156</v>
      </c>
      <c r="C3492" s="6" t="s">
        <v>7230</v>
      </c>
      <c r="D3492" s="6" t="s">
        <v>414</v>
      </c>
      <c r="E3492" s="6" t="s">
        <v>24821</v>
      </c>
      <c r="F3492" s="6" t="s">
        <v>24822</v>
      </c>
      <c r="G3492" s="6" t="s">
        <v>7231</v>
      </c>
    </row>
    <row r="3493">
      <c r="A3493" s="6" t="s">
        <v>30966</v>
      </c>
      <c r="B3493" s="6" t="s">
        <v>156</v>
      </c>
      <c r="C3493" s="6" t="s">
        <v>7232</v>
      </c>
      <c r="D3493" s="6" t="s">
        <v>37</v>
      </c>
      <c r="E3493" s="6" t="s">
        <v>24821</v>
      </c>
      <c r="F3493" s="6" t="s">
        <v>24825</v>
      </c>
      <c r="G3493" s="6" t="s">
        <v>30967</v>
      </c>
    </row>
    <row r="3494">
      <c r="A3494" s="6" t="s">
        <v>30968</v>
      </c>
      <c r="B3494" s="6" t="s">
        <v>156</v>
      </c>
      <c r="C3494" s="6" t="s">
        <v>7232</v>
      </c>
      <c r="D3494" s="6" t="s">
        <v>414</v>
      </c>
      <c r="E3494" s="6" t="s">
        <v>416</v>
      </c>
      <c r="F3494" s="6" t="s">
        <v>417</v>
      </c>
      <c r="G3494" s="6" t="s">
        <v>30967</v>
      </c>
    </row>
    <row r="3495">
      <c r="A3495" s="6" t="s">
        <v>30969</v>
      </c>
      <c r="B3495" s="6" t="s">
        <v>156</v>
      </c>
      <c r="C3495" s="6" t="s">
        <v>7234</v>
      </c>
      <c r="D3495" s="6" t="s">
        <v>37</v>
      </c>
      <c r="E3495" s="6" t="s">
        <v>416</v>
      </c>
      <c r="F3495" s="6" t="s">
        <v>7235</v>
      </c>
      <c r="G3495" s="6" t="s">
        <v>30970</v>
      </c>
    </row>
    <row r="3496">
      <c r="A3496" s="6" t="s">
        <v>30971</v>
      </c>
      <c r="B3496" s="6" t="s">
        <v>156</v>
      </c>
      <c r="C3496" s="6" t="s">
        <v>7234</v>
      </c>
      <c r="D3496" s="6" t="s">
        <v>414</v>
      </c>
      <c r="E3496" s="6" t="s">
        <v>24821</v>
      </c>
      <c r="F3496" s="6" t="s">
        <v>30972</v>
      </c>
      <c r="G3496" s="6" t="s">
        <v>30970</v>
      </c>
    </row>
    <row r="3497">
      <c r="A3497" s="6" t="s">
        <v>30973</v>
      </c>
      <c r="B3497" s="6" t="s">
        <v>156</v>
      </c>
      <c r="C3497" s="6" t="s">
        <v>7237</v>
      </c>
      <c r="D3497" s="6" t="s">
        <v>414</v>
      </c>
      <c r="E3497" s="6" t="s">
        <v>24821</v>
      </c>
      <c r="F3497" s="6" t="s">
        <v>24822</v>
      </c>
      <c r="G3497" s="6" t="s">
        <v>30974</v>
      </c>
    </row>
    <row r="3498">
      <c r="A3498" s="6" t="s">
        <v>30975</v>
      </c>
      <c r="B3498" s="6" t="s">
        <v>156</v>
      </c>
      <c r="C3498" s="6" t="s">
        <v>7239</v>
      </c>
      <c r="D3498" s="6" t="s">
        <v>37</v>
      </c>
      <c r="E3498" s="6" t="s">
        <v>24821</v>
      </c>
      <c r="F3498" s="6" t="s">
        <v>30976</v>
      </c>
      <c r="G3498" s="6" t="s">
        <v>30977</v>
      </c>
    </row>
    <row r="3499">
      <c r="A3499" s="6" t="s">
        <v>30978</v>
      </c>
      <c r="B3499" s="6" t="s">
        <v>156</v>
      </c>
      <c r="C3499" s="6" t="s">
        <v>7239</v>
      </c>
      <c r="D3499" s="6" t="s">
        <v>414</v>
      </c>
      <c r="E3499" s="6" t="s">
        <v>416</v>
      </c>
      <c r="F3499" s="6" t="s">
        <v>7240</v>
      </c>
      <c r="G3499" s="6" t="s">
        <v>30977</v>
      </c>
    </row>
    <row r="3500">
      <c r="A3500" s="6" t="s">
        <v>30979</v>
      </c>
      <c r="B3500" s="6" t="s">
        <v>156</v>
      </c>
      <c r="C3500" s="6" t="s">
        <v>7242</v>
      </c>
      <c r="D3500" s="6" t="s">
        <v>37</v>
      </c>
      <c r="E3500" s="6" t="s">
        <v>416</v>
      </c>
      <c r="F3500" s="6" t="s">
        <v>7243</v>
      </c>
      <c r="G3500" s="6" t="s">
        <v>30980</v>
      </c>
    </row>
    <row r="3501">
      <c r="A3501" s="6" t="s">
        <v>30981</v>
      </c>
      <c r="B3501" s="6" t="s">
        <v>156</v>
      </c>
      <c r="C3501" s="6" t="s">
        <v>7242</v>
      </c>
      <c r="D3501" s="6" t="s">
        <v>414</v>
      </c>
      <c r="E3501" s="6" t="s">
        <v>24821</v>
      </c>
      <c r="F3501" s="6" t="s">
        <v>7243</v>
      </c>
      <c r="G3501" s="6" t="s">
        <v>30980</v>
      </c>
    </row>
    <row r="3502">
      <c r="A3502" s="6" t="s">
        <v>30982</v>
      </c>
      <c r="B3502" s="6" t="s">
        <v>156</v>
      </c>
      <c r="C3502" s="6" t="s">
        <v>7245</v>
      </c>
      <c r="D3502" s="6" t="s">
        <v>414</v>
      </c>
      <c r="E3502" s="6" t="s">
        <v>24821</v>
      </c>
      <c r="F3502" s="6" t="s">
        <v>24822</v>
      </c>
      <c r="G3502" s="6" t="s">
        <v>30983</v>
      </c>
    </row>
    <row r="3503">
      <c r="A3503" s="6" t="s">
        <v>30984</v>
      </c>
      <c r="B3503" s="6" t="s">
        <v>156</v>
      </c>
      <c r="C3503" s="6" t="s">
        <v>7247</v>
      </c>
      <c r="D3503" s="6" t="s">
        <v>37</v>
      </c>
      <c r="E3503" s="6" t="s">
        <v>24821</v>
      </c>
      <c r="F3503" s="6" t="s">
        <v>30985</v>
      </c>
      <c r="G3503" s="6" t="s">
        <v>30986</v>
      </c>
    </row>
    <row r="3504">
      <c r="A3504" s="6" t="s">
        <v>30987</v>
      </c>
      <c r="B3504" s="6" t="s">
        <v>156</v>
      </c>
      <c r="C3504" s="6" t="s">
        <v>7247</v>
      </c>
      <c r="D3504" s="6" t="s">
        <v>414</v>
      </c>
      <c r="E3504" s="6" t="s">
        <v>416</v>
      </c>
      <c r="F3504" s="6" t="s">
        <v>7248</v>
      </c>
      <c r="G3504" s="6" t="s">
        <v>30986</v>
      </c>
    </row>
    <row r="3505">
      <c r="A3505" s="6" t="s">
        <v>30988</v>
      </c>
      <c r="B3505" s="6" t="s">
        <v>156</v>
      </c>
      <c r="C3505" s="6" t="s">
        <v>7250</v>
      </c>
      <c r="D3505" s="6" t="s">
        <v>37</v>
      </c>
      <c r="E3505" s="6" t="s">
        <v>416</v>
      </c>
      <c r="F3505" s="6" t="s">
        <v>7251</v>
      </c>
      <c r="G3505" s="6" t="s">
        <v>30989</v>
      </c>
    </row>
    <row r="3506">
      <c r="A3506" s="6" t="s">
        <v>30990</v>
      </c>
      <c r="B3506" s="6" t="s">
        <v>156</v>
      </c>
      <c r="C3506" s="6" t="s">
        <v>7250</v>
      </c>
      <c r="D3506" s="6" t="s">
        <v>414</v>
      </c>
      <c r="E3506" s="6" t="s">
        <v>24821</v>
      </c>
      <c r="F3506" s="6" t="s">
        <v>7251</v>
      </c>
      <c r="G3506" s="6" t="s">
        <v>30989</v>
      </c>
    </row>
    <row r="3507">
      <c r="A3507" s="6" t="s">
        <v>30991</v>
      </c>
      <c r="B3507" s="6" t="s">
        <v>156</v>
      </c>
      <c r="C3507" s="6" t="s">
        <v>7253</v>
      </c>
      <c r="D3507" s="6" t="s">
        <v>414</v>
      </c>
      <c r="E3507" s="6" t="s">
        <v>24821</v>
      </c>
      <c r="F3507" s="6" t="s">
        <v>24822</v>
      </c>
      <c r="G3507" s="6" t="s">
        <v>30992</v>
      </c>
    </row>
    <row r="3508">
      <c r="A3508" s="6" t="s">
        <v>30993</v>
      </c>
      <c r="B3508" s="6" t="s">
        <v>156</v>
      </c>
      <c r="C3508" s="6" t="s">
        <v>7255</v>
      </c>
      <c r="D3508" s="6" t="s">
        <v>37</v>
      </c>
      <c r="E3508" s="6" t="s">
        <v>24821</v>
      </c>
      <c r="F3508" s="6" t="s">
        <v>30994</v>
      </c>
      <c r="G3508" s="6" t="s">
        <v>7257</v>
      </c>
    </row>
    <row r="3509">
      <c r="A3509" s="6" t="s">
        <v>30995</v>
      </c>
      <c r="B3509" s="6" t="s">
        <v>156</v>
      </c>
      <c r="C3509" s="6" t="s">
        <v>7255</v>
      </c>
      <c r="D3509" s="6" t="s">
        <v>414</v>
      </c>
      <c r="E3509" s="6" t="s">
        <v>416</v>
      </c>
      <c r="F3509" s="6" t="s">
        <v>7256</v>
      </c>
      <c r="G3509" s="6" t="s">
        <v>7257</v>
      </c>
    </row>
    <row r="3510">
      <c r="A3510" s="6" t="s">
        <v>30996</v>
      </c>
      <c r="B3510" s="6" t="s">
        <v>156</v>
      </c>
      <c r="C3510" s="6" t="s">
        <v>7264</v>
      </c>
      <c r="D3510" s="6" t="s">
        <v>37</v>
      </c>
      <c r="E3510" s="6" t="s">
        <v>416</v>
      </c>
      <c r="F3510" s="6" t="s">
        <v>7265</v>
      </c>
      <c r="G3510" s="6" t="s">
        <v>30997</v>
      </c>
    </row>
    <row r="3511">
      <c r="A3511" s="6" t="s">
        <v>30998</v>
      </c>
      <c r="B3511" s="6" t="s">
        <v>156</v>
      </c>
      <c r="C3511" s="6" t="s">
        <v>7264</v>
      </c>
      <c r="D3511" s="6" t="s">
        <v>414</v>
      </c>
      <c r="E3511" s="6" t="s">
        <v>24821</v>
      </c>
      <c r="F3511" s="6" t="s">
        <v>7265</v>
      </c>
      <c r="G3511" s="6" t="s">
        <v>30997</v>
      </c>
    </row>
    <row r="3512">
      <c r="A3512" s="6" t="s">
        <v>30999</v>
      </c>
      <c r="B3512" s="6" t="s">
        <v>156</v>
      </c>
      <c r="C3512" s="6" t="s">
        <v>7267</v>
      </c>
      <c r="D3512" s="6" t="s">
        <v>414</v>
      </c>
      <c r="E3512" s="6" t="s">
        <v>24821</v>
      </c>
      <c r="F3512" s="6" t="s">
        <v>31000</v>
      </c>
      <c r="G3512" s="6" t="s">
        <v>31001</v>
      </c>
    </row>
    <row r="3513">
      <c r="A3513" s="6" t="s">
        <v>31002</v>
      </c>
      <c r="B3513" s="6" t="s">
        <v>156</v>
      </c>
      <c r="C3513" s="6" t="s">
        <v>7269</v>
      </c>
      <c r="D3513" s="6" t="s">
        <v>37</v>
      </c>
      <c r="E3513" s="6" t="s">
        <v>24821</v>
      </c>
      <c r="F3513" s="6" t="s">
        <v>31003</v>
      </c>
      <c r="G3513" s="6" t="s">
        <v>31004</v>
      </c>
    </row>
    <row r="3514">
      <c r="A3514" s="6" t="s">
        <v>31005</v>
      </c>
      <c r="B3514" s="6" t="s">
        <v>156</v>
      </c>
      <c r="C3514" s="6" t="s">
        <v>7269</v>
      </c>
      <c r="D3514" s="6" t="s">
        <v>414</v>
      </c>
      <c r="E3514" s="6" t="s">
        <v>416</v>
      </c>
      <c r="F3514" s="6" t="s">
        <v>7270</v>
      </c>
      <c r="G3514" s="6" t="s">
        <v>31004</v>
      </c>
    </row>
    <row r="3515">
      <c r="A3515" s="6" t="s">
        <v>31006</v>
      </c>
      <c r="B3515" s="6" t="s">
        <v>156</v>
      </c>
      <c r="C3515" s="6" t="s">
        <v>7272</v>
      </c>
      <c r="D3515" s="6" t="s">
        <v>37</v>
      </c>
      <c r="E3515" s="6" t="s">
        <v>416</v>
      </c>
      <c r="F3515" s="6" t="s">
        <v>7273</v>
      </c>
      <c r="G3515" s="6" t="s">
        <v>31007</v>
      </c>
    </row>
    <row r="3516">
      <c r="A3516" s="6" t="s">
        <v>31008</v>
      </c>
      <c r="B3516" s="6" t="s">
        <v>156</v>
      </c>
      <c r="C3516" s="6" t="s">
        <v>7272</v>
      </c>
      <c r="D3516" s="6" t="s">
        <v>414</v>
      </c>
      <c r="E3516" s="6" t="s">
        <v>24821</v>
      </c>
      <c r="F3516" s="6" t="s">
        <v>7273</v>
      </c>
      <c r="G3516" s="6" t="s">
        <v>31007</v>
      </c>
    </row>
    <row r="3517">
      <c r="A3517" s="6" t="s">
        <v>31009</v>
      </c>
      <c r="B3517" s="6" t="s">
        <v>156</v>
      </c>
      <c r="C3517" s="6" t="s">
        <v>7275</v>
      </c>
      <c r="D3517" s="6" t="s">
        <v>414</v>
      </c>
      <c r="E3517" s="6" t="s">
        <v>24821</v>
      </c>
      <c r="F3517" s="6" t="s">
        <v>31000</v>
      </c>
      <c r="G3517" s="6" t="s">
        <v>31010</v>
      </c>
    </row>
    <row r="3518">
      <c r="A3518" s="6" t="s">
        <v>31011</v>
      </c>
      <c r="B3518" s="6" t="s">
        <v>156</v>
      </c>
      <c r="C3518" s="6" t="s">
        <v>7277</v>
      </c>
      <c r="D3518" s="6" t="s">
        <v>37</v>
      </c>
      <c r="E3518" s="6" t="s">
        <v>24821</v>
      </c>
      <c r="F3518" s="6" t="s">
        <v>31012</v>
      </c>
      <c r="G3518" s="6" t="s">
        <v>31013</v>
      </c>
    </row>
    <row r="3519">
      <c r="A3519" s="6" t="s">
        <v>31014</v>
      </c>
      <c r="B3519" s="6" t="s">
        <v>156</v>
      </c>
      <c r="C3519" s="6" t="s">
        <v>7277</v>
      </c>
      <c r="D3519" s="6" t="s">
        <v>414</v>
      </c>
      <c r="E3519" s="6" t="s">
        <v>416</v>
      </c>
      <c r="F3519" s="6" t="s">
        <v>7278</v>
      </c>
      <c r="G3519" s="6" t="s">
        <v>31013</v>
      </c>
    </row>
    <row r="3520">
      <c r="A3520" s="6" t="s">
        <v>31015</v>
      </c>
      <c r="B3520" s="6" t="s">
        <v>156</v>
      </c>
      <c r="C3520" s="6" t="s">
        <v>7280</v>
      </c>
      <c r="D3520" s="6" t="s">
        <v>37</v>
      </c>
      <c r="E3520" s="6" t="s">
        <v>416</v>
      </c>
      <c r="F3520" s="6" t="s">
        <v>7281</v>
      </c>
      <c r="G3520" s="6" t="s">
        <v>31016</v>
      </c>
    </row>
    <row r="3521">
      <c r="A3521" s="6" t="s">
        <v>31017</v>
      </c>
      <c r="B3521" s="6" t="s">
        <v>156</v>
      </c>
      <c r="C3521" s="6" t="s">
        <v>7280</v>
      </c>
      <c r="D3521" s="6" t="s">
        <v>414</v>
      </c>
      <c r="E3521" s="6" t="s">
        <v>24821</v>
      </c>
      <c r="F3521" s="6" t="s">
        <v>7281</v>
      </c>
      <c r="G3521" s="6" t="s">
        <v>31016</v>
      </c>
    </row>
    <row r="3522">
      <c r="A3522" s="6" t="s">
        <v>31018</v>
      </c>
      <c r="B3522" s="6" t="s">
        <v>156</v>
      </c>
      <c r="C3522" s="6" t="s">
        <v>7283</v>
      </c>
      <c r="D3522" s="6" t="s">
        <v>414</v>
      </c>
      <c r="E3522" s="6" t="s">
        <v>24821</v>
      </c>
      <c r="F3522" s="6" t="s">
        <v>31000</v>
      </c>
      <c r="G3522" s="6" t="s">
        <v>31019</v>
      </c>
    </row>
    <row r="3523">
      <c r="A3523" s="6" t="s">
        <v>31020</v>
      </c>
      <c r="B3523" s="6" t="s">
        <v>156</v>
      </c>
      <c r="C3523" s="6" t="s">
        <v>7285</v>
      </c>
      <c r="D3523" s="6" t="s">
        <v>37</v>
      </c>
      <c r="E3523" s="6" t="s">
        <v>24821</v>
      </c>
      <c r="F3523" s="6" t="s">
        <v>31021</v>
      </c>
      <c r="G3523" s="6" t="s">
        <v>31022</v>
      </c>
    </row>
    <row r="3524">
      <c r="A3524" s="6" t="s">
        <v>31023</v>
      </c>
      <c r="B3524" s="6" t="s">
        <v>156</v>
      </c>
      <c r="C3524" s="6" t="s">
        <v>7285</v>
      </c>
      <c r="D3524" s="6" t="s">
        <v>414</v>
      </c>
      <c r="E3524" s="6" t="s">
        <v>416</v>
      </c>
      <c r="F3524" s="6" t="s">
        <v>7286</v>
      </c>
      <c r="G3524" s="6" t="s">
        <v>31022</v>
      </c>
    </row>
    <row r="3525">
      <c r="A3525" s="6" t="s">
        <v>31024</v>
      </c>
      <c r="B3525" s="6" t="s">
        <v>156</v>
      </c>
      <c r="C3525" s="6" t="s">
        <v>7295</v>
      </c>
      <c r="D3525" s="6" t="s">
        <v>37</v>
      </c>
      <c r="E3525" s="6" t="s">
        <v>416</v>
      </c>
      <c r="F3525" s="6" t="s">
        <v>7296</v>
      </c>
      <c r="G3525" s="6" t="s">
        <v>31025</v>
      </c>
    </row>
    <row r="3526">
      <c r="A3526" s="6" t="s">
        <v>31026</v>
      </c>
      <c r="B3526" s="6" t="s">
        <v>156</v>
      </c>
      <c r="C3526" s="6" t="s">
        <v>7295</v>
      </c>
      <c r="D3526" s="6" t="s">
        <v>414</v>
      </c>
      <c r="E3526" s="6" t="s">
        <v>24821</v>
      </c>
      <c r="F3526" s="6" t="s">
        <v>7296</v>
      </c>
      <c r="G3526" s="6" t="s">
        <v>31025</v>
      </c>
    </row>
    <row r="3527">
      <c r="A3527" s="6" t="s">
        <v>31027</v>
      </c>
      <c r="B3527" s="6" t="s">
        <v>156</v>
      </c>
      <c r="C3527" s="6" t="s">
        <v>7298</v>
      </c>
      <c r="D3527" s="6" t="s">
        <v>414</v>
      </c>
      <c r="E3527" s="6" t="s">
        <v>24821</v>
      </c>
      <c r="F3527" s="6" t="s">
        <v>31028</v>
      </c>
      <c r="G3527" s="6" t="s">
        <v>31029</v>
      </c>
    </row>
    <row r="3528">
      <c r="A3528" s="6" t="s">
        <v>31030</v>
      </c>
      <c r="B3528" s="6" t="s">
        <v>156</v>
      </c>
      <c r="C3528" s="6" t="s">
        <v>7300</v>
      </c>
      <c r="D3528" s="6" t="s">
        <v>37</v>
      </c>
      <c r="E3528" s="6" t="s">
        <v>24821</v>
      </c>
      <c r="F3528" s="6" t="s">
        <v>31031</v>
      </c>
      <c r="G3528" s="6" t="s">
        <v>31032</v>
      </c>
    </row>
    <row r="3529">
      <c r="A3529" s="6" t="s">
        <v>31033</v>
      </c>
      <c r="B3529" s="6" t="s">
        <v>156</v>
      </c>
      <c r="C3529" s="6" t="s">
        <v>7300</v>
      </c>
      <c r="D3529" s="6" t="s">
        <v>414</v>
      </c>
      <c r="E3529" s="6" t="s">
        <v>416</v>
      </c>
      <c r="F3529" s="6" t="s">
        <v>7301</v>
      </c>
      <c r="G3529" s="6" t="s">
        <v>31032</v>
      </c>
    </row>
    <row r="3530">
      <c r="A3530" s="6" t="s">
        <v>31034</v>
      </c>
      <c r="B3530" s="6" t="s">
        <v>156</v>
      </c>
      <c r="C3530" s="6" t="s">
        <v>7303</v>
      </c>
      <c r="D3530" s="6" t="s">
        <v>37</v>
      </c>
      <c r="E3530" s="6" t="s">
        <v>416</v>
      </c>
      <c r="F3530" s="6" t="s">
        <v>7304</v>
      </c>
      <c r="G3530" s="6" t="s">
        <v>31035</v>
      </c>
    </row>
    <row r="3531">
      <c r="A3531" s="6" t="s">
        <v>31036</v>
      </c>
      <c r="B3531" s="6" t="s">
        <v>156</v>
      </c>
      <c r="C3531" s="6" t="s">
        <v>7303</v>
      </c>
      <c r="D3531" s="6" t="s">
        <v>414</v>
      </c>
      <c r="E3531" s="6" t="s">
        <v>24821</v>
      </c>
      <c r="F3531" s="6" t="s">
        <v>7304</v>
      </c>
      <c r="G3531" s="6" t="s">
        <v>31035</v>
      </c>
    </row>
    <row r="3532">
      <c r="A3532" s="6" t="s">
        <v>31037</v>
      </c>
      <c r="B3532" s="6" t="s">
        <v>156</v>
      </c>
      <c r="C3532" s="6" t="s">
        <v>7306</v>
      </c>
      <c r="D3532" s="6" t="s">
        <v>414</v>
      </c>
      <c r="E3532" s="6" t="s">
        <v>24821</v>
      </c>
      <c r="F3532" s="6" t="s">
        <v>31028</v>
      </c>
      <c r="G3532" s="6" t="s">
        <v>31038</v>
      </c>
    </row>
    <row r="3533">
      <c r="A3533" s="6" t="s">
        <v>31039</v>
      </c>
      <c r="B3533" s="6" t="s">
        <v>156</v>
      </c>
      <c r="C3533" s="6" t="s">
        <v>7308</v>
      </c>
      <c r="D3533" s="6" t="s">
        <v>37</v>
      </c>
      <c r="E3533" s="6" t="s">
        <v>24821</v>
      </c>
      <c r="F3533" s="6" t="s">
        <v>31040</v>
      </c>
      <c r="G3533" s="6" t="s">
        <v>31041</v>
      </c>
    </row>
    <row r="3534">
      <c r="A3534" s="6" t="s">
        <v>31042</v>
      </c>
      <c r="B3534" s="6" t="s">
        <v>156</v>
      </c>
      <c r="C3534" s="6" t="s">
        <v>7308</v>
      </c>
      <c r="D3534" s="6" t="s">
        <v>414</v>
      </c>
      <c r="E3534" s="6" t="s">
        <v>416</v>
      </c>
      <c r="F3534" s="6" t="s">
        <v>7309</v>
      </c>
      <c r="G3534" s="6" t="s">
        <v>31041</v>
      </c>
    </row>
    <row r="3535">
      <c r="A3535" s="6" t="s">
        <v>31043</v>
      </c>
      <c r="B3535" s="6" t="s">
        <v>156</v>
      </c>
      <c r="C3535" s="6" t="s">
        <v>7311</v>
      </c>
      <c r="D3535" s="6" t="s">
        <v>37</v>
      </c>
      <c r="E3535" s="6" t="s">
        <v>416</v>
      </c>
      <c r="F3535" s="6" t="s">
        <v>7312</v>
      </c>
      <c r="G3535" s="6" t="s">
        <v>31044</v>
      </c>
    </row>
    <row r="3536">
      <c r="A3536" s="6" t="s">
        <v>31045</v>
      </c>
      <c r="B3536" s="6" t="s">
        <v>156</v>
      </c>
      <c r="C3536" s="6" t="s">
        <v>7311</v>
      </c>
      <c r="D3536" s="6" t="s">
        <v>414</v>
      </c>
      <c r="E3536" s="6" t="s">
        <v>24821</v>
      </c>
      <c r="F3536" s="6" t="s">
        <v>7312</v>
      </c>
      <c r="G3536" s="6" t="s">
        <v>31044</v>
      </c>
    </row>
    <row r="3537">
      <c r="A3537" s="6" t="s">
        <v>31046</v>
      </c>
      <c r="B3537" s="6" t="s">
        <v>156</v>
      </c>
      <c r="C3537" s="6" t="s">
        <v>7314</v>
      </c>
      <c r="D3537" s="6" t="s">
        <v>414</v>
      </c>
      <c r="E3537" s="6" t="s">
        <v>24821</v>
      </c>
      <c r="F3537" s="6" t="s">
        <v>31028</v>
      </c>
      <c r="G3537" s="6" t="s">
        <v>31047</v>
      </c>
    </row>
    <row r="3538">
      <c r="A3538" s="6" t="s">
        <v>31048</v>
      </c>
      <c r="B3538" s="6" t="s">
        <v>156</v>
      </c>
      <c r="C3538" s="6" t="s">
        <v>7316</v>
      </c>
      <c r="D3538" s="6" t="s">
        <v>37</v>
      </c>
      <c r="E3538" s="6" t="s">
        <v>24821</v>
      </c>
      <c r="F3538" s="6" t="s">
        <v>31049</v>
      </c>
      <c r="G3538" s="6" t="s">
        <v>31050</v>
      </c>
    </row>
    <row r="3539">
      <c r="A3539" s="6" t="s">
        <v>31051</v>
      </c>
      <c r="B3539" s="6" t="s">
        <v>156</v>
      </c>
      <c r="C3539" s="6" t="s">
        <v>7316</v>
      </c>
      <c r="D3539" s="6" t="s">
        <v>414</v>
      </c>
      <c r="E3539" s="6" t="s">
        <v>416</v>
      </c>
      <c r="F3539" s="6" t="s">
        <v>7317</v>
      </c>
      <c r="G3539" s="6" t="s">
        <v>31050</v>
      </c>
    </row>
    <row r="3540">
      <c r="A3540" s="6" t="s">
        <v>31052</v>
      </c>
      <c r="B3540" s="6" t="s">
        <v>156</v>
      </c>
      <c r="C3540" s="6" t="s">
        <v>7319</v>
      </c>
      <c r="D3540" s="6" t="s">
        <v>37</v>
      </c>
      <c r="E3540" s="6" t="s">
        <v>416</v>
      </c>
      <c r="F3540" s="6" t="s">
        <v>7320</v>
      </c>
      <c r="G3540" s="6" t="s">
        <v>31053</v>
      </c>
    </row>
    <row r="3541">
      <c r="A3541" s="6" t="s">
        <v>31054</v>
      </c>
      <c r="B3541" s="6" t="s">
        <v>156</v>
      </c>
      <c r="C3541" s="6" t="s">
        <v>7319</v>
      </c>
      <c r="D3541" s="6" t="s">
        <v>414</v>
      </c>
      <c r="E3541" s="6" t="s">
        <v>24821</v>
      </c>
      <c r="F3541" s="6" t="s">
        <v>7320</v>
      </c>
      <c r="G3541" s="6" t="s">
        <v>31053</v>
      </c>
    </row>
    <row r="3542">
      <c r="A3542" s="6" t="s">
        <v>31055</v>
      </c>
      <c r="B3542" s="6" t="s">
        <v>156</v>
      </c>
      <c r="C3542" s="6" t="s">
        <v>7322</v>
      </c>
      <c r="D3542" s="6" t="s">
        <v>414</v>
      </c>
      <c r="E3542" s="6" t="s">
        <v>24821</v>
      </c>
      <c r="F3542" s="6" t="s">
        <v>31028</v>
      </c>
      <c r="G3542" s="6" t="s">
        <v>31056</v>
      </c>
    </row>
    <row r="3543">
      <c r="A3543" s="6" t="s">
        <v>31057</v>
      </c>
      <c r="B3543" s="6" t="s">
        <v>156</v>
      </c>
      <c r="C3543" s="6" t="s">
        <v>7324</v>
      </c>
      <c r="D3543" s="6" t="s">
        <v>37</v>
      </c>
      <c r="E3543" s="6" t="s">
        <v>24821</v>
      </c>
      <c r="F3543" s="6" t="s">
        <v>31058</v>
      </c>
      <c r="G3543" s="6" t="s">
        <v>31059</v>
      </c>
    </row>
    <row r="3544">
      <c r="A3544" s="6" t="s">
        <v>31060</v>
      </c>
      <c r="B3544" s="6" t="s">
        <v>156</v>
      </c>
      <c r="C3544" s="6" t="s">
        <v>7324</v>
      </c>
      <c r="D3544" s="6" t="s">
        <v>414</v>
      </c>
      <c r="E3544" s="6" t="s">
        <v>416</v>
      </c>
      <c r="F3544" s="6" t="s">
        <v>7325</v>
      </c>
      <c r="G3544" s="6" t="s">
        <v>31059</v>
      </c>
    </row>
    <row r="3545">
      <c r="A3545" s="6" t="s">
        <v>31061</v>
      </c>
      <c r="B3545" s="6" t="s">
        <v>156</v>
      </c>
      <c r="C3545" s="6" t="s">
        <v>7327</v>
      </c>
      <c r="D3545" s="6" t="s">
        <v>37</v>
      </c>
      <c r="E3545" s="6" t="s">
        <v>416</v>
      </c>
      <c r="F3545" s="6" t="s">
        <v>7328</v>
      </c>
      <c r="G3545" s="6" t="s">
        <v>31062</v>
      </c>
    </row>
    <row r="3546">
      <c r="A3546" s="6" t="s">
        <v>31063</v>
      </c>
      <c r="B3546" s="6" t="s">
        <v>156</v>
      </c>
      <c r="C3546" s="6" t="s">
        <v>7327</v>
      </c>
      <c r="D3546" s="6" t="s">
        <v>414</v>
      </c>
      <c r="E3546" s="6" t="s">
        <v>24821</v>
      </c>
      <c r="F3546" s="6" t="s">
        <v>7328</v>
      </c>
      <c r="G3546" s="6" t="s">
        <v>31062</v>
      </c>
    </row>
    <row r="3547">
      <c r="A3547" s="6" t="s">
        <v>31064</v>
      </c>
      <c r="B3547" s="6" t="s">
        <v>156</v>
      </c>
      <c r="C3547" s="6" t="s">
        <v>7330</v>
      </c>
      <c r="D3547" s="6" t="s">
        <v>414</v>
      </c>
      <c r="E3547" s="6" t="s">
        <v>24821</v>
      </c>
      <c r="F3547" s="6" t="s">
        <v>31028</v>
      </c>
      <c r="G3547" s="6" t="s">
        <v>31065</v>
      </c>
    </row>
    <row r="3548">
      <c r="A3548" s="6" t="s">
        <v>31066</v>
      </c>
      <c r="B3548" s="6" t="s">
        <v>156</v>
      </c>
      <c r="C3548" s="6" t="s">
        <v>7332</v>
      </c>
      <c r="D3548" s="6" t="s">
        <v>37</v>
      </c>
      <c r="E3548" s="6" t="s">
        <v>24821</v>
      </c>
      <c r="F3548" s="6" t="s">
        <v>31067</v>
      </c>
      <c r="G3548" s="6" t="s">
        <v>31068</v>
      </c>
    </row>
    <row r="3549">
      <c r="A3549" s="6" t="s">
        <v>31069</v>
      </c>
      <c r="B3549" s="6" t="s">
        <v>156</v>
      </c>
      <c r="C3549" s="6" t="s">
        <v>7332</v>
      </c>
      <c r="D3549" s="6" t="s">
        <v>414</v>
      </c>
      <c r="E3549" s="6" t="s">
        <v>416</v>
      </c>
      <c r="F3549" s="6" t="s">
        <v>7333</v>
      </c>
      <c r="G3549" s="6" t="s">
        <v>31068</v>
      </c>
    </row>
    <row r="3550">
      <c r="A3550" s="6" t="s">
        <v>31070</v>
      </c>
      <c r="B3550" s="6" t="s">
        <v>156</v>
      </c>
      <c r="C3550" s="6" t="s">
        <v>7335</v>
      </c>
      <c r="D3550" s="6" t="s">
        <v>37</v>
      </c>
      <c r="E3550" s="6" t="s">
        <v>416</v>
      </c>
      <c r="F3550" s="6" t="s">
        <v>7336</v>
      </c>
      <c r="G3550" s="6" t="s">
        <v>31071</v>
      </c>
    </row>
    <row r="3551">
      <c r="A3551" s="6" t="s">
        <v>31072</v>
      </c>
      <c r="B3551" s="6" t="s">
        <v>156</v>
      </c>
      <c r="C3551" s="6" t="s">
        <v>7335</v>
      </c>
      <c r="D3551" s="6" t="s">
        <v>414</v>
      </c>
      <c r="E3551" s="6" t="s">
        <v>24821</v>
      </c>
      <c r="F3551" s="6" t="s">
        <v>7336</v>
      </c>
      <c r="G3551" s="6" t="s">
        <v>31071</v>
      </c>
    </row>
    <row r="3552">
      <c r="A3552" s="6" t="s">
        <v>31073</v>
      </c>
      <c r="B3552" s="6" t="s">
        <v>156</v>
      </c>
      <c r="C3552" s="6" t="s">
        <v>7338</v>
      </c>
      <c r="D3552" s="6" t="s">
        <v>414</v>
      </c>
      <c r="E3552" s="6" t="s">
        <v>24821</v>
      </c>
      <c r="F3552" s="6" t="s">
        <v>31028</v>
      </c>
      <c r="G3552" s="6" t="s">
        <v>31074</v>
      </c>
    </row>
    <row r="3553">
      <c r="A3553" s="6" t="s">
        <v>31075</v>
      </c>
      <c r="B3553" s="6" t="s">
        <v>156</v>
      </c>
      <c r="C3553" s="6" t="s">
        <v>7340</v>
      </c>
      <c r="D3553" s="6" t="s">
        <v>37</v>
      </c>
      <c r="E3553" s="6" t="s">
        <v>24821</v>
      </c>
      <c r="F3553" s="6" t="s">
        <v>31076</v>
      </c>
      <c r="G3553" s="6" t="s">
        <v>31077</v>
      </c>
    </row>
    <row r="3554">
      <c r="A3554" s="6" t="s">
        <v>31078</v>
      </c>
      <c r="B3554" s="6" t="s">
        <v>156</v>
      </c>
      <c r="C3554" s="6" t="s">
        <v>7340</v>
      </c>
      <c r="D3554" s="6" t="s">
        <v>414</v>
      </c>
      <c r="E3554" s="6" t="s">
        <v>416</v>
      </c>
      <c r="F3554" s="6" t="s">
        <v>7341</v>
      </c>
      <c r="G3554" s="6" t="s">
        <v>31077</v>
      </c>
    </row>
    <row r="3555">
      <c r="A3555" s="6" t="s">
        <v>31079</v>
      </c>
      <c r="B3555" s="6" t="s">
        <v>156</v>
      </c>
      <c r="C3555" s="6" t="s">
        <v>7343</v>
      </c>
      <c r="D3555" s="6" t="s">
        <v>37</v>
      </c>
      <c r="E3555" s="6" t="s">
        <v>416</v>
      </c>
      <c r="F3555" s="6" t="s">
        <v>7344</v>
      </c>
      <c r="G3555" s="6" t="s">
        <v>31080</v>
      </c>
    </row>
    <row r="3556">
      <c r="A3556" s="6" t="s">
        <v>31081</v>
      </c>
      <c r="B3556" s="6" t="s">
        <v>156</v>
      </c>
      <c r="C3556" s="6" t="s">
        <v>7343</v>
      </c>
      <c r="D3556" s="6" t="s">
        <v>414</v>
      </c>
      <c r="E3556" s="6" t="s">
        <v>24821</v>
      </c>
      <c r="F3556" s="6" t="s">
        <v>7344</v>
      </c>
      <c r="G3556" s="6" t="s">
        <v>31080</v>
      </c>
    </row>
    <row r="3557">
      <c r="A3557" s="6" t="s">
        <v>31082</v>
      </c>
      <c r="B3557" s="6" t="s">
        <v>156</v>
      </c>
      <c r="C3557" s="6" t="s">
        <v>7346</v>
      </c>
      <c r="D3557" s="6" t="s">
        <v>414</v>
      </c>
      <c r="E3557" s="6" t="s">
        <v>24821</v>
      </c>
      <c r="F3557" s="6" t="s">
        <v>31028</v>
      </c>
      <c r="G3557" s="6" t="s">
        <v>31083</v>
      </c>
    </row>
    <row r="3558">
      <c r="A3558" s="6" t="s">
        <v>31084</v>
      </c>
      <c r="B3558" s="6" t="s">
        <v>156</v>
      </c>
      <c r="C3558" s="6" t="s">
        <v>7348</v>
      </c>
      <c r="D3558" s="6" t="s">
        <v>37</v>
      </c>
      <c r="E3558" s="6" t="s">
        <v>24821</v>
      </c>
      <c r="F3558" s="6" t="s">
        <v>31085</v>
      </c>
      <c r="G3558" s="6" t="s">
        <v>31086</v>
      </c>
    </row>
    <row r="3559">
      <c r="A3559" s="6" t="s">
        <v>31087</v>
      </c>
      <c r="B3559" s="6" t="s">
        <v>156</v>
      </c>
      <c r="C3559" s="6" t="s">
        <v>7348</v>
      </c>
      <c r="D3559" s="6" t="s">
        <v>414</v>
      </c>
      <c r="E3559" s="6" t="s">
        <v>416</v>
      </c>
      <c r="F3559" s="6" t="s">
        <v>7349</v>
      </c>
      <c r="G3559" s="6" t="s">
        <v>31086</v>
      </c>
    </row>
    <row r="3560">
      <c r="A3560" s="6" t="s">
        <v>31088</v>
      </c>
      <c r="B3560" s="6" t="s">
        <v>156</v>
      </c>
      <c r="C3560" s="6" t="s">
        <v>7351</v>
      </c>
      <c r="D3560" s="6" t="s">
        <v>37</v>
      </c>
      <c r="E3560" s="6" t="s">
        <v>416</v>
      </c>
      <c r="F3560" s="6" t="s">
        <v>7352</v>
      </c>
      <c r="G3560" s="6" t="s">
        <v>31089</v>
      </c>
    </row>
    <row r="3561">
      <c r="A3561" s="6" t="s">
        <v>31090</v>
      </c>
      <c r="B3561" s="6" t="s">
        <v>156</v>
      </c>
      <c r="C3561" s="6" t="s">
        <v>7351</v>
      </c>
      <c r="D3561" s="6" t="s">
        <v>414</v>
      </c>
      <c r="E3561" s="6" t="s">
        <v>24821</v>
      </c>
      <c r="F3561" s="6" t="s">
        <v>7352</v>
      </c>
      <c r="G3561" s="6" t="s">
        <v>31089</v>
      </c>
    </row>
    <row r="3562">
      <c r="A3562" s="6" t="s">
        <v>31091</v>
      </c>
      <c r="B3562" s="6" t="s">
        <v>156</v>
      </c>
      <c r="C3562" s="6" t="s">
        <v>7354</v>
      </c>
      <c r="D3562" s="6" t="s">
        <v>414</v>
      </c>
      <c r="E3562" s="6" t="s">
        <v>24821</v>
      </c>
      <c r="F3562" s="6" t="s">
        <v>31028</v>
      </c>
      <c r="G3562" s="6" t="s">
        <v>31092</v>
      </c>
    </row>
    <row r="3563">
      <c r="A3563" s="6" t="s">
        <v>31093</v>
      </c>
      <c r="B3563" s="6" t="s">
        <v>156</v>
      </c>
      <c r="C3563" s="6" t="s">
        <v>7356</v>
      </c>
      <c r="D3563" s="6" t="s">
        <v>37</v>
      </c>
      <c r="E3563" s="6" t="s">
        <v>24821</v>
      </c>
      <c r="F3563" s="6" t="s">
        <v>31094</v>
      </c>
      <c r="G3563" s="6" t="s">
        <v>31095</v>
      </c>
    </row>
    <row r="3564">
      <c r="A3564" s="6" t="s">
        <v>31096</v>
      </c>
      <c r="B3564" s="6" t="s">
        <v>156</v>
      </c>
      <c r="C3564" s="6" t="s">
        <v>7356</v>
      </c>
      <c r="D3564" s="6" t="s">
        <v>414</v>
      </c>
      <c r="E3564" s="6" t="s">
        <v>416</v>
      </c>
      <c r="F3564" s="6" t="s">
        <v>7357</v>
      </c>
      <c r="G3564" s="6" t="s">
        <v>31095</v>
      </c>
    </row>
    <row r="3565">
      <c r="A3565" s="6" t="s">
        <v>31097</v>
      </c>
      <c r="B3565" s="6" t="s">
        <v>156</v>
      </c>
      <c r="C3565" s="6" t="s">
        <v>7359</v>
      </c>
      <c r="D3565" s="6" t="s">
        <v>37</v>
      </c>
      <c r="E3565" s="6" t="s">
        <v>416</v>
      </c>
      <c r="F3565" s="6" t="s">
        <v>7360</v>
      </c>
      <c r="G3565" s="6" t="s">
        <v>31098</v>
      </c>
    </row>
    <row r="3566">
      <c r="A3566" s="6" t="s">
        <v>31099</v>
      </c>
      <c r="B3566" s="6" t="s">
        <v>156</v>
      </c>
      <c r="C3566" s="6" t="s">
        <v>7359</v>
      </c>
      <c r="D3566" s="6" t="s">
        <v>414</v>
      </c>
      <c r="E3566" s="6" t="s">
        <v>24821</v>
      </c>
      <c r="F3566" s="6" t="s">
        <v>7360</v>
      </c>
      <c r="G3566" s="6" t="s">
        <v>31098</v>
      </c>
    </row>
    <row r="3567">
      <c r="A3567" s="6" t="s">
        <v>31100</v>
      </c>
      <c r="B3567" s="6" t="s">
        <v>156</v>
      </c>
      <c r="C3567" s="6" t="s">
        <v>7362</v>
      </c>
      <c r="D3567" s="6" t="s">
        <v>414</v>
      </c>
      <c r="E3567" s="6" t="s">
        <v>24821</v>
      </c>
      <c r="F3567" s="6" t="s">
        <v>31028</v>
      </c>
      <c r="G3567" s="6" t="s">
        <v>31101</v>
      </c>
    </row>
    <row r="3568">
      <c r="A3568" s="6" t="s">
        <v>31102</v>
      </c>
      <c r="B3568" s="6" t="s">
        <v>156</v>
      </c>
      <c r="C3568" s="6" t="s">
        <v>7364</v>
      </c>
      <c r="D3568" s="6" t="s">
        <v>414</v>
      </c>
      <c r="E3568" s="6" t="s">
        <v>416</v>
      </c>
      <c r="F3568" s="6" t="s">
        <v>7365</v>
      </c>
      <c r="G3568" s="6" t="s">
        <v>31103</v>
      </c>
    </row>
    <row r="3569">
      <c r="A3569" s="6" t="s">
        <v>31104</v>
      </c>
      <c r="B3569" s="6" t="s">
        <v>156</v>
      </c>
      <c r="C3569" s="6" t="s">
        <v>7364</v>
      </c>
      <c r="D3569" s="6" t="s">
        <v>37</v>
      </c>
      <c r="E3569" s="6" t="s">
        <v>24821</v>
      </c>
      <c r="F3569" s="6" t="s">
        <v>31105</v>
      </c>
      <c r="G3569" s="6" t="s">
        <v>31103</v>
      </c>
    </row>
    <row r="3570">
      <c r="A3570" s="6" t="s">
        <v>31106</v>
      </c>
      <c r="B3570" s="6" t="s">
        <v>156</v>
      </c>
      <c r="C3570" s="6" t="s">
        <v>7367</v>
      </c>
      <c r="D3570" s="6" t="s">
        <v>37</v>
      </c>
      <c r="E3570" s="6" t="s">
        <v>416</v>
      </c>
      <c r="F3570" s="6" t="s">
        <v>7368</v>
      </c>
      <c r="G3570" s="6" t="s">
        <v>31107</v>
      </c>
    </row>
    <row r="3571">
      <c r="A3571" s="6" t="s">
        <v>31108</v>
      </c>
      <c r="B3571" s="6" t="s">
        <v>156</v>
      </c>
      <c r="C3571" s="6" t="s">
        <v>7367</v>
      </c>
      <c r="D3571" s="6" t="s">
        <v>414</v>
      </c>
      <c r="E3571" s="6" t="s">
        <v>24821</v>
      </c>
      <c r="F3571" s="6" t="s">
        <v>7368</v>
      </c>
      <c r="G3571" s="6" t="s">
        <v>31107</v>
      </c>
    </row>
    <row r="3572">
      <c r="A3572" s="6" t="s">
        <v>31109</v>
      </c>
      <c r="B3572" s="6" t="s">
        <v>156</v>
      </c>
      <c r="C3572" s="6" t="s">
        <v>7370</v>
      </c>
      <c r="D3572" s="6" t="s">
        <v>414</v>
      </c>
      <c r="E3572" s="6" t="s">
        <v>24821</v>
      </c>
      <c r="F3572" s="6" t="s">
        <v>31028</v>
      </c>
      <c r="G3572" s="6" t="s">
        <v>31110</v>
      </c>
    </row>
    <row r="3573">
      <c r="A3573" s="6" t="s">
        <v>31111</v>
      </c>
      <c r="B3573" s="6" t="s">
        <v>156</v>
      </c>
      <c r="C3573" s="6" t="s">
        <v>7372</v>
      </c>
      <c r="D3573" s="6" t="s">
        <v>37</v>
      </c>
      <c r="E3573" s="6" t="s">
        <v>24821</v>
      </c>
      <c r="F3573" s="6" t="s">
        <v>31112</v>
      </c>
      <c r="G3573" s="6" t="s">
        <v>31113</v>
      </c>
    </row>
    <row r="3574">
      <c r="A3574" s="6" t="s">
        <v>31114</v>
      </c>
      <c r="B3574" s="6" t="s">
        <v>156</v>
      </c>
      <c r="C3574" s="6" t="s">
        <v>7372</v>
      </c>
      <c r="D3574" s="6" t="s">
        <v>414</v>
      </c>
      <c r="E3574" s="6" t="s">
        <v>416</v>
      </c>
      <c r="F3574" s="6" t="s">
        <v>7373</v>
      </c>
      <c r="G3574" s="6" t="s">
        <v>31115</v>
      </c>
    </row>
    <row r="3575">
      <c r="A3575" s="6" t="s">
        <v>31116</v>
      </c>
      <c r="B3575" s="6" t="s">
        <v>156</v>
      </c>
      <c r="C3575" s="6" t="s">
        <v>7375</v>
      </c>
      <c r="D3575" s="6" t="s">
        <v>37</v>
      </c>
      <c r="E3575" s="6" t="s">
        <v>416</v>
      </c>
      <c r="F3575" s="6" t="s">
        <v>7376</v>
      </c>
      <c r="G3575" s="6" t="s">
        <v>31117</v>
      </c>
    </row>
    <row r="3576">
      <c r="A3576" s="6" t="s">
        <v>31118</v>
      </c>
      <c r="B3576" s="6" t="s">
        <v>156</v>
      </c>
      <c r="C3576" s="6" t="s">
        <v>7375</v>
      </c>
      <c r="D3576" s="6" t="s">
        <v>414</v>
      </c>
      <c r="E3576" s="6" t="s">
        <v>24821</v>
      </c>
      <c r="F3576" s="6" t="s">
        <v>7376</v>
      </c>
      <c r="G3576" s="6" t="s">
        <v>31117</v>
      </c>
    </row>
    <row r="3577">
      <c r="A3577" s="6" t="s">
        <v>31119</v>
      </c>
      <c r="B3577" s="6" t="s">
        <v>156</v>
      </c>
      <c r="C3577" s="6" t="s">
        <v>7378</v>
      </c>
      <c r="D3577" s="6" t="s">
        <v>414</v>
      </c>
      <c r="E3577" s="6" t="s">
        <v>24821</v>
      </c>
      <c r="F3577" s="6" t="s">
        <v>31028</v>
      </c>
      <c r="G3577" s="6" t="s">
        <v>31120</v>
      </c>
    </row>
    <row r="3578">
      <c r="A3578" s="6" t="s">
        <v>31121</v>
      </c>
      <c r="B3578" s="6" t="s">
        <v>156</v>
      </c>
      <c r="C3578" s="6" t="s">
        <v>7380</v>
      </c>
      <c r="D3578" s="6" t="s">
        <v>37</v>
      </c>
      <c r="E3578" s="6" t="s">
        <v>24821</v>
      </c>
      <c r="F3578" s="6" t="s">
        <v>31122</v>
      </c>
      <c r="G3578" s="6" t="s">
        <v>31123</v>
      </c>
    </row>
    <row r="3579">
      <c r="A3579" s="6" t="s">
        <v>31124</v>
      </c>
      <c r="B3579" s="6" t="s">
        <v>156</v>
      </c>
      <c r="C3579" s="6" t="s">
        <v>7380</v>
      </c>
      <c r="D3579" s="6" t="s">
        <v>414</v>
      </c>
      <c r="E3579" s="6" t="s">
        <v>416</v>
      </c>
      <c r="F3579" s="6" t="s">
        <v>7381</v>
      </c>
      <c r="G3579" s="6" t="s">
        <v>31123</v>
      </c>
    </row>
    <row r="3580">
      <c r="A3580" s="6" t="s">
        <v>31125</v>
      </c>
      <c r="B3580" s="6" t="s">
        <v>156</v>
      </c>
      <c r="C3580" s="6" t="s">
        <v>7383</v>
      </c>
      <c r="D3580" s="6" t="s">
        <v>37</v>
      </c>
      <c r="E3580" s="6" t="s">
        <v>416</v>
      </c>
      <c r="F3580" s="6" t="s">
        <v>7384</v>
      </c>
      <c r="G3580" s="6" t="s">
        <v>31126</v>
      </c>
    </row>
    <row r="3581">
      <c r="A3581" s="6" t="s">
        <v>31127</v>
      </c>
      <c r="B3581" s="6" t="s">
        <v>156</v>
      </c>
      <c r="C3581" s="6" t="s">
        <v>7383</v>
      </c>
      <c r="D3581" s="6" t="s">
        <v>414</v>
      </c>
      <c r="E3581" s="6" t="s">
        <v>24821</v>
      </c>
      <c r="F3581" s="6" t="s">
        <v>7384</v>
      </c>
      <c r="G3581" s="6" t="s">
        <v>31126</v>
      </c>
    </row>
    <row r="3582">
      <c r="A3582" s="6" t="s">
        <v>31128</v>
      </c>
      <c r="B3582" s="6" t="s">
        <v>156</v>
      </c>
      <c r="C3582" s="6" t="s">
        <v>7386</v>
      </c>
      <c r="D3582" s="6" t="s">
        <v>414</v>
      </c>
      <c r="E3582" s="6" t="s">
        <v>24821</v>
      </c>
      <c r="F3582" s="6" t="s">
        <v>31028</v>
      </c>
      <c r="G3582" s="6" t="s">
        <v>31129</v>
      </c>
    </row>
    <row r="3583">
      <c r="A3583" s="6" t="s">
        <v>31130</v>
      </c>
      <c r="B3583" s="6" t="s">
        <v>156</v>
      </c>
      <c r="C3583" s="6" t="s">
        <v>7388</v>
      </c>
      <c r="D3583" s="6" t="s">
        <v>37</v>
      </c>
      <c r="E3583" s="6" t="s">
        <v>24821</v>
      </c>
      <c r="F3583" s="6" t="s">
        <v>31131</v>
      </c>
      <c r="G3583" s="6" t="s">
        <v>31132</v>
      </c>
    </row>
    <row r="3584">
      <c r="A3584" s="6" t="s">
        <v>31133</v>
      </c>
      <c r="B3584" s="6" t="s">
        <v>156</v>
      </c>
      <c r="C3584" s="6" t="s">
        <v>7388</v>
      </c>
      <c r="D3584" s="6" t="s">
        <v>414</v>
      </c>
      <c r="E3584" s="6" t="s">
        <v>416</v>
      </c>
      <c r="F3584" s="6" t="s">
        <v>7389</v>
      </c>
      <c r="G3584" s="6" t="s">
        <v>31132</v>
      </c>
    </row>
    <row r="3585">
      <c r="A3585" s="6" t="s">
        <v>31134</v>
      </c>
      <c r="B3585" s="6" t="s">
        <v>156</v>
      </c>
      <c r="C3585" s="6" t="s">
        <v>7391</v>
      </c>
      <c r="D3585" s="6" t="s">
        <v>37</v>
      </c>
      <c r="E3585" s="6" t="s">
        <v>416</v>
      </c>
      <c r="F3585" s="6" t="s">
        <v>7392</v>
      </c>
      <c r="G3585" s="6" t="s">
        <v>31135</v>
      </c>
    </row>
    <row r="3586">
      <c r="A3586" s="6" t="s">
        <v>31136</v>
      </c>
      <c r="B3586" s="6" t="s">
        <v>156</v>
      </c>
      <c r="C3586" s="6" t="s">
        <v>7391</v>
      </c>
      <c r="D3586" s="6" t="s">
        <v>414</v>
      </c>
      <c r="E3586" s="6" t="s">
        <v>24821</v>
      </c>
      <c r="F3586" s="6" t="s">
        <v>7392</v>
      </c>
      <c r="G3586" s="6" t="s">
        <v>31135</v>
      </c>
    </row>
    <row r="3587">
      <c r="A3587" s="6" t="s">
        <v>31137</v>
      </c>
      <c r="B3587" s="6" t="s">
        <v>156</v>
      </c>
      <c r="C3587" s="6" t="s">
        <v>7394</v>
      </c>
      <c r="D3587" s="6" t="s">
        <v>414</v>
      </c>
      <c r="E3587" s="6" t="s">
        <v>24821</v>
      </c>
      <c r="F3587" s="6" t="s">
        <v>31028</v>
      </c>
      <c r="G3587" s="6" t="s">
        <v>31138</v>
      </c>
    </row>
    <row r="3588">
      <c r="A3588" s="6" t="s">
        <v>31139</v>
      </c>
      <c r="B3588" s="6" t="s">
        <v>156</v>
      </c>
      <c r="C3588" s="6" t="s">
        <v>7396</v>
      </c>
      <c r="D3588" s="6" t="s">
        <v>37</v>
      </c>
      <c r="E3588" s="6" t="s">
        <v>24821</v>
      </c>
      <c r="F3588" s="6" t="s">
        <v>31140</v>
      </c>
      <c r="G3588" s="6" t="s">
        <v>31141</v>
      </c>
    </row>
    <row r="3589">
      <c r="A3589" s="6" t="s">
        <v>31142</v>
      </c>
      <c r="B3589" s="6" t="s">
        <v>156</v>
      </c>
      <c r="C3589" s="6" t="s">
        <v>7396</v>
      </c>
      <c r="D3589" s="6" t="s">
        <v>414</v>
      </c>
      <c r="E3589" s="6" t="s">
        <v>416</v>
      </c>
      <c r="F3589" s="6" t="s">
        <v>7397</v>
      </c>
      <c r="G3589" s="6" t="s">
        <v>31141</v>
      </c>
    </row>
    <row r="3590">
      <c r="A3590" s="6" t="s">
        <v>31143</v>
      </c>
      <c r="B3590" s="6" t="s">
        <v>156</v>
      </c>
      <c r="C3590" s="6" t="s">
        <v>7399</v>
      </c>
      <c r="D3590" s="6" t="s">
        <v>37</v>
      </c>
      <c r="E3590" s="6" t="s">
        <v>416</v>
      </c>
      <c r="F3590" s="6" t="s">
        <v>7400</v>
      </c>
      <c r="G3590" s="6" t="s">
        <v>31144</v>
      </c>
    </row>
    <row r="3591">
      <c r="A3591" s="6" t="s">
        <v>31145</v>
      </c>
      <c r="B3591" s="6" t="s">
        <v>156</v>
      </c>
      <c r="C3591" s="6" t="s">
        <v>7399</v>
      </c>
      <c r="D3591" s="6" t="s">
        <v>414</v>
      </c>
      <c r="E3591" s="6" t="s">
        <v>24821</v>
      </c>
      <c r="F3591" s="6" t="s">
        <v>7400</v>
      </c>
      <c r="G3591" s="6" t="s">
        <v>31144</v>
      </c>
    </row>
    <row r="3592">
      <c r="A3592" s="6" t="s">
        <v>31146</v>
      </c>
      <c r="B3592" s="6" t="s">
        <v>156</v>
      </c>
      <c r="C3592" s="6" t="s">
        <v>7402</v>
      </c>
      <c r="D3592" s="6" t="s">
        <v>414</v>
      </c>
      <c r="E3592" s="6" t="s">
        <v>24821</v>
      </c>
      <c r="F3592" s="6" t="s">
        <v>31028</v>
      </c>
      <c r="G3592" s="6" t="s">
        <v>31147</v>
      </c>
    </row>
    <row r="3593">
      <c r="A3593" s="6" t="s">
        <v>31148</v>
      </c>
      <c r="B3593" s="6" t="s">
        <v>156</v>
      </c>
      <c r="C3593" s="6" t="s">
        <v>7404</v>
      </c>
      <c r="D3593" s="6" t="s">
        <v>37</v>
      </c>
      <c r="E3593" s="6" t="s">
        <v>24821</v>
      </c>
      <c r="F3593" s="6" t="s">
        <v>31149</v>
      </c>
      <c r="G3593" s="6" t="s">
        <v>31150</v>
      </c>
    </row>
    <row r="3594">
      <c r="A3594" s="6" t="s">
        <v>31151</v>
      </c>
      <c r="B3594" s="6" t="s">
        <v>156</v>
      </c>
      <c r="C3594" s="6" t="s">
        <v>7404</v>
      </c>
      <c r="D3594" s="6" t="s">
        <v>414</v>
      </c>
      <c r="E3594" s="6" t="s">
        <v>416</v>
      </c>
      <c r="F3594" s="6" t="s">
        <v>7405</v>
      </c>
      <c r="G3594" s="6" t="s">
        <v>31150</v>
      </c>
    </row>
    <row r="3595">
      <c r="A3595" s="6" t="s">
        <v>31152</v>
      </c>
      <c r="B3595" s="6" t="s">
        <v>156</v>
      </c>
      <c r="C3595" s="6" t="s">
        <v>7414</v>
      </c>
      <c r="D3595" s="6" t="s">
        <v>37</v>
      </c>
      <c r="E3595" s="6" t="s">
        <v>416</v>
      </c>
      <c r="F3595" s="6" t="s">
        <v>7415</v>
      </c>
      <c r="G3595" s="6" t="s">
        <v>31153</v>
      </c>
    </row>
    <row r="3596">
      <c r="A3596" s="6" t="s">
        <v>31154</v>
      </c>
      <c r="B3596" s="6" t="s">
        <v>156</v>
      </c>
      <c r="C3596" s="6" t="s">
        <v>7414</v>
      </c>
      <c r="D3596" s="6" t="s">
        <v>414</v>
      </c>
      <c r="E3596" s="6" t="s">
        <v>24821</v>
      </c>
      <c r="F3596" s="6" t="s">
        <v>7415</v>
      </c>
      <c r="G3596" s="6" t="s">
        <v>31155</v>
      </c>
    </row>
    <row r="3597">
      <c r="A3597" s="6" t="s">
        <v>31156</v>
      </c>
      <c r="B3597" s="6" t="s">
        <v>156</v>
      </c>
      <c r="C3597" s="6" t="s">
        <v>7417</v>
      </c>
      <c r="D3597" s="6" t="s">
        <v>414</v>
      </c>
      <c r="E3597" s="6" t="s">
        <v>24821</v>
      </c>
      <c r="F3597" s="6" t="s">
        <v>31157</v>
      </c>
      <c r="G3597" s="6" t="s">
        <v>31158</v>
      </c>
    </row>
    <row r="3598">
      <c r="A3598" s="6" t="s">
        <v>31159</v>
      </c>
      <c r="B3598" s="6" t="s">
        <v>156</v>
      </c>
      <c r="C3598" s="6" t="s">
        <v>7419</v>
      </c>
      <c r="D3598" s="6" t="s">
        <v>37</v>
      </c>
      <c r="E3598" s="6" t="s">
        <v>24821</v>
      </c>
      <c r="F3598" s="6" t="s">
        <v>31160</v>
      </c>
      <c r="G3598" s="6" t="s">
        <v>31161</v>
      </c>
    </row>
    <row r="3599">
      <c r="A3599" s="6" t="s">
        <v>31162</v>
      </c>
      <c r="B3599" s="6" t="s">
        <v>156</v>
      </c>
      <c r="C3599" s="6" t="s">
        <v>7419</v>
      </c>
      <c r="D3599" s="6" t="s">
        <v>414</v>
      </c>
      <c r="E3599" s="6" t="s">
        <v>416</v>
      </c>
      <c r="F3599" s="6" t="s">
        <v>7420</v>
      </c>
      <c r="G3599" s="6" t="s">
        <v>31161</v>
      </c>
    </row>
    <row r="3600">
      <c r="A3600" s="6" t="s">
        <v>31163</v>
      </c>
      <c r="B3600" s="6" t="s">
        <v>156</v>
      </c>
      <c r="C3600" s="6" t="s">
        <v>7422</v>
      </c>
      <c r="D3600" s="6" t="s">
        <v>37</v>
      </c>
      <c r="E3600" s="6" t="s">
        <v>416</v>
      </c>
      <c r="F3600" s="6" t="s">
        <v>7423</v>
      </c>
      <c r="G3600" s="6" t="s">
        <v>31164</v>
      </c>
    </row>
    <row r="3601">
      <c r="A3601" s="6" t="s">
        <v>31165</v>
      </c>
      <c r="B3601" s="6" t="s">
        <v>156</v>
      </c>
      <c r="C3601" s="6" t="s">
        <v>7422</v>
      </c>
      <c r="D3601" s="6" t="s">
        <v>414</v>
      </c>
      <c r="E3601" s="6" t="s">
        <v>24821</v>
      </c>
      <c r="F3601" s="6" t="s">
        <v>7423</v>
      </c>
      <c r="G3601" s="6" t="s">
        <v>31164</v>
      </c>
    </row>
    <row r="3602">
      <c r="A3602" s="6" t="s">
        <v>31166</v>
      </c>
      <c r="B3602" s="6" t="s">
        <v>156</v>
      </c>
      <c r="C3602" s="6" t="s">
        <v>7425</v>
      </c>
      <c r="D3602" s="6" t="s">
        <v>414</v>
      </c>
      <c r="E3602" s="6" t="s">
        <v>24821</v>
      </c>
      <c r="F3602" s="6" t="s">
        <v>31157</v>
      </c>
      <c r="G3602" s="6" t="s">
        <v>31167</v>
      </c>
    </row>
    <row r="3603">
      <c r="A3603" s="6" t="s">
        <v>31168</v>
      </c>
      <c r="B3603" s="6" t="s">
        <v>156</v>
      </c>
      <c r="C3603" s="6" t="s">
        <v>7427</v>
      </c>
      <c r="D3603" s="6" t="s">
        <v>37</v>
      </c>
      <c r="E3603" s="6" t="s">
        <v>24821</v>
      </c>
      <c r="F3603" s="6" t="s">
        <v>31169</v>
      </c>
      <c r="G3603" s="6" t="s">
        <v>31170</v>
      </c>
    </row>
    <row r="3604">
      <c r="A3604" s="6" t="s">
        <v>31171</v>
      </c>
      <c r="B3604" s="6" t="s">
        <v>156</v>
      </c>
      <c r="C3604" s="6" t="s">
        <v>7427</v>
      </c>
      <c r="D3604" s="6" t="s">
        <v>414</v>
      </c>
      <c r="E3604" s="6" t="s">
        <v>416</v>
      </c>
      <c r="F3604" s="6" t="s">
        <v>7428</v>
      </c>
      <c r="G3604" s="6" t="s">
        <v>31170</v>
      </c>
    </row>
    <row r="3605">
      <c r="A3605" s="6" t="s">
        <v>31172</v>
      </c>
      <c r="B3605" s="6" t="s">
        <v>156</v>
      </c>
      <c r="C3605" s="6" t="s">
        <v>7430</v>
      </c>
      <c r="D3605" s="6" t="s">
        <v>37</v>
      </c>
      <c r="E3605" s="6" t="s">
        <v>416</v>
      </c>
      <c r="F3605" s="6" t="s">
        <v>7431</v>
      </c>
      <c r="G3605" s="6" t="s">
        <v>31173</v>
      </c>
    </row>
    <row r="3606">
      <c r="A3606" s="6" t="s">
        <v>31174</v>
      </c>
      <c r="B3606" s="6" t="s">
        <v>156</v>
      </c>
      <c r="C3606" s="6" t="s">
        <v>7430</v>
      </c>
      <c r="D3606" s="6" t="s">
        <v>414</v>
      </c>
      <c r="E3606" s="6" t="s">
        <v>24821</v>
      </c>
      <c r="F3606" s="6" t="s">
        <v>31175</v>
      </c>
      <c r="G3606" s="6" t="s">
        <v>31173</v>
      </c>
    </row>
    <row r="3607">
      <c r="A3607" s="6" t="s">
        <v>31176</v>
      </c>
      <c r="B3607" s="6" t="s">
        <v>156</v>
      </c>
      <c r="C3607" s="6" t="s">
        <v>7433</v>
      </c>
      <c r="D3607" s="6" t="s">
        <v>414</v>
      </c>
      <c r="E3607" s="6" t="s">
        <v>24821</v>
      </c>
      <c r="F3607" s="6" t="s">
        <v>31157</v>
      </c>
      <c r="G3607" s="6" t="s">
        <v>31177</v>
      </c>
    </row>
    <row r="3608">
      <c r="A3608" s="6" t="s">
        <v>31178</v>
      </c>
      <c r="B3608" s="6" t="s">
        <v>156</v>
      </c>
      <c r="C3608" s="6" t="s">
        <v>7435</v>
      </c>
      <c r="D3608" s="6" t="s">
        <v>37</v>
      </c>
      <c r="E3608" s="6" t="s">
        <v>24821</v>
      </c>
      <c r="F3608" s="6" t="s">
        <v>31179</v>
      </c>
      <c r="G3608" s="6" t="s">
        <v>31180</v>
      </c>
    </row>
    <row r="3609">
      <c r="A3609" s="6" t="s">
        <v>31181</v>
      </c>
      <c r="B3609" s="6" t="s">
        <v>156</v>
      </c>
      <c r="C3609" s="6" t="s">
        <v>7435</v>
      </c>
      <c r="D3609" s="6" t="s">
        <v>414</v>
      </c>
      <c r="E3609" s="6" t="s">
        <v>416</v>
      </c>
      <c r="F3609" s="6" t="s">
        <v>7436</v>
      </c>
      <c r="G3609" s="6" t="s">
        <v>31180</v>
      </c>
    </row>
    <row r="3610">
      <c r="A3610" s="6" t="s">
        <v>31182</v>
      </c>
      <c r="B3610" s="6" t="s">
        <v>156</v>
      </c>
      <c r="C3610" s="6" t="s">
        <v>7438</v>
      </c>
      <c r="D3610" s="6" t="s">
        <v>37</v>
      </c>
      <c r="E3610" s="6" t="s">
        <v>416</v>
      </c>
      <c r="F3610" s="6" t="s">
        <v>7439</v>
      </c>
      <c r="G3610" s="6" t="s">
        <v>31183</v>
      </c>
    </row>
    <row r="3611">
      <c r="A3611" s="6" t="s">
        <v>31184</v>
      </c>
      <c r="B3611" s="6" t="s">
        <v>156</v>
      </c>
      <c r="C3611" s="6" t="s">
        <v>7438</v>
      </c>
      <c r="D3611" s="6" t="s">
        <v>414</v>
      </c>
      <c r="E3611" s="6" t="s">
        <v>24821</v>
      </c>
      <c r="F3611" s="6" t="s">
        <v>7439</v>
      </c>
      <c r="G3611" s="6" t="s">
        <v>31183</v>
      </c>
    </row>
    <row r="3612">
      <c r="A3612" s="6" t="s">
        <v>31185</v>
      </c>
      <c r="B3612" s="6" t="s">
        <v>156</v>
      </c>
      <c r="C3612" s="6" t="s">
        <v>7441</v>
      </c>
      <c r="D3612" s="6" t="s">
        <v>414</v>
      </c>
      <c r="E3612" s="6" t="s">
        <v>24821</v>
      </c>
      <c r="F3612" s="6" t="s">
        <v>31157</v>
      </c>
      <c r="G3612" s="6" t="s">
        <v>31186</v>
      </c>
    </row>
    <row r="3613">
      <c r="A3613" s="6" t="s">
        <v>31187</v>
      </c>
      <c r="B3613" s="6" t="s">
        <v>156</v>
      </c>
      <c r="C3613" s="6" t="s">
        <v>7443</v>
      </c>
      <c r="D3613" s="6" t="s">
        <v>37</v>
      </c>
      <c r="E3613" s="6" t="s">
        <v>24821</v>
      </c>
      <c r="F3613" s="6" t="s">
        <v>31188</v>
      </c>
      <c r="G3613" s="6" t="s">
        <v>31189</v>
      </c>
    </row>
    <row r="3614">
      <c r="A3614" s="6" t="s">
        <v>31190</v>
      </c>
      <c r="B3614" s="6" t="s">
        <v>156</v>
      </c>
      <c r="C3614" s="6" t="s">
        <v>7443</v>
      </c>
      <c r="D3614" s="6" t="s">
        <v>414</v>
      </c>
      <c r="E3614" s="6" t="s">
        <v>416</v>
      </c>
      <c r="F3614" s="6" t="s">
        <v>7444</v>
      </c>
      <c r="G3614" s="6" t="s">
        <v>31189</v>
      </c>
    </row>
    <row r="3615">
      <c r="A3615" s="6" t="s">
        <v>31191</v>
      </c>
      <c r="B3615" s="6" t="s">
        <v>156</v>
      </c>
      <c r="C3615" s="6" t="s">
        <v>7446</v>
      </c>
      <c r="D3615" s="6" t="s">
        <v>37</v>
      </c>
      <c r="E3615" s="6" t="s">
        <v>416</v>
      </c>
      <c r="F3615" s="6" t="s">
        <v>7447</v>
      </c>
      <c r="G3615" s="6" t="s">
        <v>31192</v>
      </c>
    </row>
    <row r="3616">
      <c r="A3616" s="6" t="s">
        <v>31193</v>
      </c>
      <c r="B3616" s="6" t="s">
        <v>156</v>
      </c>
      <c r="C3616" s="6" t="s">
        <v>7446</v>
      </c>
      <c r="D3616" s="6" t="s">
        <v>414</v>
      </c>
      <c r="E3616" s="6" t="s">
        <v>24821</v>
      </c>
      <c r="F3616" s="6" t="s">
        <v>7447</v>
      </c>
      <c r="G3616" s="6" t="s">
        <v>31192</v>
      </c>
    </row>
    <row r="3617">
      <c r="A3617" s="6" t="s">
        <v>31194</v>
      </c>
      <c r="B3617" s="6" t="s">
        <v>156</v>
      </c>
      <c r="C3617" s="6" t="s">
        <v>7449</v>
      </c>
      <c r="D3617" s="6" t="s">
        <v>414</v>
      </c>
      <c r="E3617" s="6" t="s">
        <v>24821</v>
      </c>
      <c r="F3617" s="6" t="s">
        <v>31157</v>
      </c>
      <c r="G3617" s="6" t="s">
        <v>31195</v>
      </c>
    </row>
    <row r="3618">
      <c r="A3618" s="6" t="s">
        <v>31196</v>
      </c>
      <c r="B3618" s="6" t="s">
        <v>156</v>
      </c>
      <c r="C3618" s="6" t="s">
        <v>7451</v>
      </c>
      <c r="D3618" s="6" t="s">
        <v>37</v>
      </c>
      <c r="E3618" s="6" t="s">
        <v>24821</v>
      </c>
      <c r="F3618" s="6" t="s">
        <v>31197</v>
      </c>
      <c r="G3618" s="6" t="s">
        <v>31198</v>
      </c>
    </row>
    <row r="3619">
      <c r="A3619" s="6" t="s">
        <v>31199</v>
      </c>
      <c r="B3619" s="6" t="s">
        <v>156</v>
      </c>
      <c r="C3619" s="6" t="s">
        <v>7451</v>
      </c>
      <c r="D3619" s="6" t="s">
        <v>414</v>
      </c>
      <c r="E3619" s="6" t="s">
        <v>416</v>
      </c>
      <c r="F3619" s="6" t="s">
        <v>7452</v>
      </c>
      <c r="G3619" s="6" t="s">
        <v>31198</v>
      </c>
    </row>
    <row r="3620">
      <c r="A3620" s="6" t="s">
        <v>31200</v>
      </c>
      <c r="B3620" s="6" t="s">
        <v>156</v>
      </c>
      <c r="C3620" s="6" t="s">
        <v>7454</v>
      </c>
      <c r="D3620" s="6" t="s">
        <v>37</v>
      </c>
      <c r="E3620" s="6" t="s">
        <v>416</v>
      </c>
      <c r="F3620" s="6" t="s">
        <v>7455</v>
      </c>
      <c r="G3620" s="6" t="s">
        <v>31201</v>
      </c>
    </row>
    <row r="3621">
      <c r="A3621" s="6" t="s">
        <v>31202</v>
      </c>
      <c r="B3621" s="6" t="s">
        <v>156</v>
      </c>
      <c r="C3621" s="6" t="s">
        <v>7454</v>
      </c>
      <c r="D3621" s="6" t="s">
        <v>414</v>
      </c>
      <c r="E3621" s="6" t="s">
        <v>24821</v>
      </c>
      <c r="F3621" s="6" t="s">
        <v>31203</v>
      </c>
      <c r="G3621" s="6" t="s">
        <v>31201</v>
      </c>
    </row>
    <row r="3622">
      <c r="A3622" s="6" t="s">
        <v>31204</v>
      </c>
      <c r="B3622" s="6" t="s">
        <v>156</v>
      </c>
      <c r="C3622" s="6" t="s">
        <v>7457</v>
      </c>
      <c r="D3622" s="6" t="s">
        <v>414</v>
      </c>
      <c r="E3622" s="6" t="s">
        <v>24821</v>
      </c>
      <c r="F3622" s="6" t="s">
        <v>31157</v>
      </c>
      <c r="G3622" s="6" t="s">
        <v>31205</v>
      </c>
    </row>
    <row r="3623">
      <c r="A3623" s="6" t="s">
        <v>31206</v>
      </c>
      <c r="B3623" s="6" t="s">
        <v>156</v>
      </c>
      <c r="C3623" s="6" t="s">
        <v>7459</v>
      </c>
      <c r="D3623" s="6" t="s">
        <v>37</v>
      </c>
      <c r="E3623" s="6" t="s">
        <v>24821</v>
      </c>
      <c r="F3623" s="6" t="s">
        <v>31207</v>
      </c>
      <c r="G3623" s="6" t="s">
        <v>31208</v>
      </c>
    </row>
    <row r="3624">
      <c r="A3624" s="6" t="s">
        <v>31209</v>
      </c>
      <c r="B3624" s="6" t="s">
        <v>156</v>
      </c>
      <c r="C3624" s="6" t="s">
        <v>7459</v>
      </c>
      <c r="D3624" s="6" t="s">
        <v>414</v>
      </c>
      <c r="E3624" s="6" t="s">
        <v>416</v>
      </c>
      <c r="F3624" s="6" t="s">
        <v>7460</v>
      </c>
      <c r="G3624" s="6" t="s">
        <v>31208</v>
      </c>
    </row>
    <row r="3625">
      <c r="A3625" s="6" t="s">
        <v>31210</v>
      </c>
      <c r="B3625" s="6" t="s">
        <v>156</v>
      </c>
      <c r="C3625" s="6" t="s">
        <v>7462</v>
      </c>
      <c r="D3625" s="6" t="s">
        <v>37</v>
      </c>
      <c r="E3625" s="6" t="s">
        <v>416</v>
      </c>
      <c r="F3625" s="6" t="s">
        <v>7463</v>
      </c>
      <c r="G3625" s="6" t="s">
        <v>31211</v>
      </c>
    </row>
    <row r="3626">
      <c r="A3626" s="6" t="s">
        <v>31212</v>
      </c>
      <c r="B3626" s="6" t="s">
        <v>156</v>
      </c>
      <c r="C3626" s="6" t="s">
        <v>7462</v>
      </c>
      <c r="D3626" s="6" t="s">
        <v>414</v>
      </c>
      <c r="E3626" s="6" t="s">
        <v>24821</v>
      </c>
      <c r="F3626" s="6" t="s">
        <v>7463</v>
      </c>
      <c r="G3626" s="6" t="s">
        <v>31211</v>
      </c>
    </row>
    <row r="3627">
      <c r="A3627" s="6" t="s">
        <v>31213</v>
      </c>
      <c r="B3627" s="6" t="s">
        <v>156</v>
      </c>
      <c r="C3627" s="6" t="s">
        <v>7465</v>
      </c>
      <c r="D3627" s="6" t="s">
        <v>414</v>
      </c>
      <c r="E3627" s="6" t="s">
        <v>24821</v>
      </c>
      <c r="F3627" s="6" t="s">
        <v>31157</v>
      </c>
      <c r="G3627" s="6" t="s">
        <v>31214</v>
      </c>
    </row>
    <row r="3628">
      <c r="A3628" s="6" t="s">
        <v>31215</v>
      </c>
      <c r="B3628" s="6" t="s">
        <v>156</v>
      </c>
      <c r="C3628" s="6" t="s">
        <v>7467</v>
      </c>
      <c r="D3628" s="6" t="s">
        <v>37</v>
      </c>
      <c r="E3628" s="6" t="s">
        <v>24821</v>
      </c>
      <c r="F3628" s="6" t="s">
        <v>31216</v>
      </c>
      <c r="G3628" s="6" t="s">
        <v>31217</v>
      </c>
    </row>
    <row r="3629">
      <c r="A3629" s="6" t="s">
        <v>31218</v>
      </c>
      <c r="B3629" s="6" t="s">
        <v>156</v>
      </c>
      <c r="C3629" s="6" t="s">
        <v>7467</v>
      </c>
      <c r="D3629" s="6" t="s">
        <v>414</v>
      </c>
      <c r="E3629" s="6" t="s">
        <v>416</v>
      </c>
      <c r="F3629" s="6" t="s">
        <v>7468</v>
      </c>
      <c r="G3629" s="6" t="s">
        <v>31217</v>
      </c>
    </row>
    <row r="3630">
      <c r="A3630" s="6" t="s">
        <v>31219</v>
      </c>
      <c r="B3630" s="6" t="s">
        <v>156</v>
      </c>
      <c r="C3630" s="6" t="s">
        <v>7470</v>
      </c>
      <c r="D3630" s="6" t="s">
        <v>37</v>
      </c>
      <c r="E3630" s="6" t="s">
        <v>416</v>
      </c>
      <c r="F3630" s="6" t="s">
        <v>7471</v>
      </c>
      <c r="G3630" s="6" t="s">
        <v>31220</v>
      </c>
    </row>
    <row r="3631">
      <c r="A3631" s="6" t="s">
        <v>31221</v>
      </c>
      <c r="B3631" s="6" t="s">
        <v>156</v>
      </c>
      <c r="C3631" s="6" t="s">
        <v>7470</v>
      </c>
      <c r="D3631" s="6" t="s">
        <v>414</v>
      </c>
      <c r="E3631" s="6" t="s">
        <v>24821</v>
      </c>
      <c r="F3631" s="6" t="s">
        <v>7471</v>
      </c>
      <c r="G3631" s="6" t="s">
        <v>31220</v>
      </c>
    </row>
    <row r="3632">
      <c r="A3632" s="6" t="s">
        <v>31222</v>
      </c>
      <c r="B3632" s="6" t="s">
        <v>156</v>
      </c>
      <c r="C3632" s="6" t="s">
        <v>7473</v>
      </c>
      <c r="D3632" s="6" t="s">
        <v>414</v>
      </c>
      <c r="E3632" s="6" t="s">
        <v>24821</v>
      </c>
      <c r="F3632" s="6" t="s">
        <v>31157</v>
      </c>
      <c r="G3632" s="6" t="s">
        <v>31223</v>
      </c>
    </row>
    <row r="3633">
      <c r="A3633" s="6" t="s">
        <v>31224</v>
      </c>
      <c r="B3633" s="6" t="s">
        <v>156</v>
      </c>
      <c r="C3633" s="6" t="s">
        <v>7475</v>
      </c>
      <c r="D3633" s="6" t="s">
        <v>37</v>
      </c>
      <c r="E3633" s="6" t="s">
        <v>24821</v>
      </c>
      <c r="F3633" s="6" t="s">
        <v>31225</v>
      </c>
      <c r="G3633" s="6" t="s">
        <v>31226</v>
      </c>
    </row>
    <row r="3634">
      <c r="A3634" s="6" t="s">
        <v>31227</v>
      </c>
      <c r="B3634" s="6" t="s">
        <v>156</v>
      </c>
      <c r="C3634" s="6" t="s">
        <v>7475</v>
      </c>
      <c r="D3634" s="6" t="s">
        <v>414</v>
      </c>
      <c r="E3634" s="6" t="s">
        <v>416</v>
      </c>
      <c r="F3634" s="6" t="s">
        <v>7476</v>
      </c>
      <c r="G3634" s="6" t="s">
        <v>31226</v>
      </c>
    </row>
    <row r="3635">
      <c r="A3635" s="6" t="s">
        <v>31228</v>
      </c>
      <c r="B3635" s="6" t="s">
        <v>156</v>
      </c>
      <c r="C3635" s="6" t="s">
        <v>7478</v>
      </c>
      <c r="D3635" s="6" t="s">
        <v>37</v>
      </c>
      <c r="E3635" s="6" t="s">
        <v>416</v>
      </c>
      <c r="F3635" s="6" t="s">
        <v>7479</v>
      </c>
      <c r="G3635" s="6" t="s">
        <v>31229</v>
      </c>
    </row>
    <row r="3636">
      <c r="A3636" s="6" t="s">
        <v>31230</v>
      </c>
      <c r="B3636" s="6" t="s">
        <v>156</v>
      </c>
      <c r="C3636" s="6" t="s">
        <v>7478</v>
      </c>
      <c r="D3636" s="6" t="s">
        <v>414</v>
      </c>
      <c r="E3636" s="6" t="s">
        <v>24821</v>
      </c>
      <c r="F3636" s="6" t="s">
        <v>7479</v>
      </c>
      <c r="G3636" s="6" t="s">
        <v>31229</v>
      </c>
    </row>
    <row r="3637">
      <c r="A3637" s="6" t="s">
        <v>31231</v>
      </c>
      <c r="B3637" s="6" t="s">
        <v>156</v>
      </c>
      <c r="C3637" s="6" t="s">
        <v>7481</v>
      </c>
      <c r="D3637" s="6" t="s">
        <v>414</v>
      </c>
      <c r="E3637" s="6" t="s">
        <v>24821</v>
      </c>
      <c r="F3637" s="6" t="s">
        <v>31157</v>
      </c>
      <c r="G3637" s="6" t="s">
        <v>31232</v>
      </c>
    </row>
    <row r="3638">
      <c r="A3638" s="6" t="s">
        <v>31233</v>
      </c>
      <c r="B3638" s="6" t="s">
        <v>156</v>
      </c>
      <c r="C3638" s="6" t="s">
        <v>7483</v>
      </c>
      <c r="D3638" s="6" t="s">
        <v>37</v>
      </c>
      <c r="E3638" s="6" t="s">
        <v>24821</v>
      </c>
      <c r="F3638" s="6" t="s">
        <v>31234</v>
      </c>
      <c r="G3638" s="6" t="s">
        <v>31235</v>
      </c>
    </row>
    <row r="3639">
      <c r="A3639" s="6" t="s">
        <v>31236</v>
      </c>
      <c r="B3639" s="6" t="s">
        <v>156</v>
      </c>
      <c r="C3639" s="6" t="s">
        <v>7483</v>
      </c>
      <c r="D3639" s="6" t="s">
        <v>414</v>
      </c>
      <c r="E3639" s="6" t="s">
        <v>416</v>
      </c>
      <c r="F3639" s="6" t="s">
        <v>7484</v>
      </c>
      <c r="G3639" s="6" t="s">
        <v>31235</v>
      </c>
    </row>
    <row r="3640">
      <c r="A3640" s="6" t="s">
        <v>31237</v>
      </c>
      <c r="B3640" s="6" t="s">
        <v>156</v>
      </c>
      <c r="C3640" s="6" t="s">
        <v>7486</v>
      </c>
      <c r="D3640" s="6" t="s">
        <v>414</v>
      </c>
      <c r="E3640" s="6" t="s">
        <v>24821</v>
      </c>
      <c r="F3640" s="6" t="s">
        <v>7487</v>
      </c>
      <c r="G3640" s="6" t="s">
        <v>31238</v>
      </c>
    </row>
    <row r="3641">
      <c r="A3641" s="6" t="s">
        <v>31239</v>
      </c>
      <c r="B3641" s="6" t="s">
        <v>156</v>
      </c>
      <c r="C3641" s="6" t="s">
        <v>7486</v>
      </c>
      <c r="D3641" s="6" t="s">
        <v>37</v>
      </c>
      <c r="E3641" s="6" t="s">
        <v>416</v>
      </c>
      <c r="F3641" s="6" t="s">
        <v>7487</v>
      </c>
      <c r="G3641" s="6" t="s">
        <v>31238</v>
      </c>
    </row>
    <row r="3642">
      <c r="A3642" s="6" t="s">
        <v>31240</v>
      </c>
      <c r="B3642" s="6" t="s">
        <v>156</v>
      </c>
      <c r="C3642" s="6" t="s">
        <v>7489</v>
      </c>
      <c r="D3642" s="6" t="s">
        <v>414</v>
      </c>
      <c r="E3642" s="6" t="s">
        <v>24821</v>
      </c>
      <c r="F3642" s="6" t="s">
        <v>31157</v>
      </c>
      <c r="G3642" s="6" t="s">
        <v>31241</v>
      </c>
    </row>
    <row r="3643">
      <c r="A3643" s="6" t="s">
        <v>31242</v>
      </c>
      <c r="B3643" s="6" t="s">
        <v>156</v>
      </c>
      <c r="C3643" s="6" t="s">
        <v>7491</v>
      </c>
      <c r="D3643" s="6" t="s">
        <v>37</v>
      </c>
      <c r="E3643" s="6" t="s">
        <v>24821</v>
      </c>
      <c r="F3643" s="6" t="s">
        <v>31243</v>
      </c>
      <c r="G3643" s="6" t="s">
        <v>31244</v>
      </c>
    </row>
    <row r="3644">
      <c r="A3644" s="6" t="s">
        <v>31245</v>
      </c>
      <c r="B3644" s="6" t="s">
        <v>156</v>
      </c>
      <c r="C3644" s="6" t="s">
        <v>7491</v>
      </c>
      <c r="D3644" s="6" t="s">
        <v>414</v>
      </c>
      <c r="E3644" s="6" t="s">
        <v>416</v>
      </c>
      <c r="F3644" s="6" t="s">
        <v>7492</v>
      </c>
      <c r="G3644" s="6" t="s">
        <v>31244</v>
      </c>
    </row>
    <row r="3645">
      <c r="A3645" s="6" t="s">
        <v>31246</v>
      </c>
      <c r="B3645" s="6" t="s">
        <v>156</v>
      </c>
      <c r="C3645" s="6" t="s">
        <v>7494</v>
      </c>
      <c r="D3645" s="6" t="s">
        <v>37</v>
      </c>
      <c r="E3645" s="6" t="s">
        <v>416</v>
      </c>
      <c r="F3645" s="6" t="s">
        <v>7495</v>
      </c>
      <c r="G3645" s="6" t="s">
        <v>31247</v>
      </c>
    </row>
    <row r="3646">
      <c r="A3646" s="6" t="s">
        <v>31248</v>
      </c>
      <c r="B3646" s="6" t="s">
        <v>156</v>
      </c>
      <c r="C3646" s="6" t="s">
        <v>7494</v>
      </c>
      <c r="D3646" s="6" t="s">
        <v>414</v>
      </c>
      <c r="E3646" s="6" t="s">
        <v>24821</v>
      </c>
      <c r="F3646" s="6" t="s">
        <v>7495</v>
      </c>
      <c r="G3646" s="6" t="s">
        <v>31247</v>
      </c>
    </row>
    <row r="3647">
      <c r="A3647" s="6" t="s">
        <v>31249</v>
      </c>
      <c r="B3647" s="6" t="s">
        <v>156</v>
      </c>
      <c r="C3647" s="6" t="s">
        <v>7497</v>
      </c>
      <c r="D3647" s="6" t="s">
        <v>414</v>
      </c>
      <c r="E3647" s="6" t="s">
        <v>24821</v>
      </c>
      <c r="F3647" s="6" t="s">
        <v>31157</v>
      </c>
      <c r="G3647" s="6" t="s">
        <v>31250</v>
      </c>
    </row>
    <row r="3648">
      <c r="A3648" s="6" t="s">
        <v>31251</v>
      </c>
      <c r="B3648" s="6" t="s">
        <v>156</v>
      </c>
      <c r="C3648" s="6" t="s">
        <v>7499</v>
      </c>
      <c r="D3648" s="6" t="s">
        <v>37</v>
      </c>
      <c r="E3648" s="6" t="s">
        <v>24821</v>
      </c>
      <c r="F3648" s="6" t="s">
        <v>31252</v>
      </c>
      <c r="G3648" s="6" t="s">
        <v>31253</v>
      </c>
    </row>
    <row r="3649">
      <c r="A3649" s="6" t="s">
        <v>31254</v>
      </c>
      <c r="B3649" s="6" t="s">
        <v>156</v>
      </c>
      <c r="C3649" s="6" t="s">
        <v>7499</v>
      </c>
      <c r="D3649" s="6" t="s">
        <v>414</v>
      </c>
      <c r="E3649" s="6" t="s">
        <v>416</v>
      </c>
      <c r="F3649" s="6" t="s">
        <v>7500</v>
      </c>
      <c r="G3649" s="6" t="s">
        <v>31253</v>
      </c>
    </row>
    <row r="3650">
      <c r="A3650" s="6" t="s">
        <v>31255</v>
      </c>
      <c r="B3650" s="6" t="s">
        <v>156</v>
      </c>
      <c r="C3650" s="6" t="s">
        <v>7502</v>
      </c>
      <c r="D3650" s="6" t="s">
        <v>37</v>
      </c>
      <c r="E3650" s="6" t="s">
        <v>416</v>
      </c>
      <c r="F3650" s="6" t="s">
        <v>7503</v>
      </c>
      <c r="G3650" s="6" t="s">
        <v>31256</v>
      </c>
    </row>
    <row r="3651">
      <c r="A3651" s="6" t="s">
        <v>31257</v>
      </c>
      <c r="B3651" s="6" t="s">
        <v>156</v>
      </c>
      <c r="C3651" s="6" t="s">
        <v>7502</v>
      </c>
      <c r="D3651" s="6" t="s">
        <v>414</v>
      </c>
      <c r="E3651" s="6" t="s">
        <v>24821</v>
      </c>
      <c r="F3651" s="6" t="s">
        <v>7503</v>
      </c>
      <c r="G3651" s="6" t="s">
        <v>31256</v>
      </c>
    </row>
    <row r="3652">
      <c r="A3652" s="6" t="s">
        <v>31258</v>
      </c>
      <c r="B3652" s="6" t="s">
        <v>156</v>
      </c>
      <c r="C3652" s="6" t="s">
        <v>7505</v>
      </c>
      <c r="D3652" s="6" t="s">
        <v>414</v>
      </c>
      <c r="E3652" s="6" t="s">
        <v>24821</v>
      </c>
      <c r="F3652" s="6" t="s">
        <v>31157</v>
      </c>
      <c r="G3652" s="6" t="s">
        <v>31259</v>
      </c>
    </row>
    <row r="3653">
      <c r="A3653" s="6" t="s">
        <v>31260</v>
      </c>
      <c r="B3653" s="6" t="s">
        <v>156</v>
      </c>
      <c r="C3653" s="6" t="s">
        <v>7507</v>
      </c>
      <c r="D3653" s="6" t="s">
        <v>37</v>
      </c>
      <c r="E3653" s="6" t="s">
        <v>24821</v>
      </c>
      <c r="F3653" s="6" t="s">
        <v>31261</v>
      </c>
      <c r="G3653" s="6" t="s">
        <v>31262</v>
      </c>
    </row>
    <row r="3654">
      <c r="A3654" s="6" t="s">
        <v>31263</v>
      </c>
      <c r="B3654" s="6" t="s">
        <v>156</v>
      </c>
      <c r="C3654" s="6" t="s">
        <v>7507</v>
      </c>
      <c r="D3654" s="6" t="s">
        <v>414</v>
      </c>
      <c r="E3654" s="6" t="s">
        <v>416</v>
      </c>
      <c r="F3654" s="6" t="s">
        <v>7508</v>
      </c>
      <c r="G3654" s="6" t="s">
        <v>31262</v>
      </c>
    </row>
    <row r="3655">
      <c r="A3655" s="6" t="s">
        <v>31264</v>
      </c>
      <c r="B3655" s="6" t="s">
        <v>156</v>
      </c>
      <c r="C3655" s="6" t="s">
        <v>7510</v>
      </c>
      <c r="D3655" s="6" t="s">
        <v>37</v>
      </c>
      <c r="E3655" s="6" t="s">
        <v>416</v>
      </c>
      <c r="F3655" s="6" t="s">
        <v>7511</v>
      </c>
      <c r="G3655" s="6" t="s">
        <v>31265</v>
      </c>
    </row>
    <row r="3656">
      <c r="A3656" s="6" t="s">
        <v>31266</v>
      </c>
      <c r="B3656" s="6" t="s">
        <v>156</v>
      </c>
      <c r="C3656" s="6" t="s">
        <v>7510</v>
      </c>
      <c r="D3656" s="6" t="s">
        <v>414</v>
      </c>
      <c r="E3656" s="6" t="s">
        <v>24821</v>
      </c>
      <c r="F3656" s="6" t="s">
        <v>7511</v>
      </c>
      <c r="G3656" s="6" t="s">
        <v>31265</v>
      </c>
    </row>
    <row r="3657">
      <c r="A3657" s="6" t="s">
        <v>31267</v>
      </c>
      <c r="B3657" s="6" t="s">
        <v>156</v>
      </c>
      <c r="C3657" s="6" t="s">
        <v>7513</v>
      </c>
      <c r="D3657" s="6" t="s">
        <v>414</v>
      </c>
      <c r="E3657" s="6" t="s">
        <v>24821</v>
      </c>
      <c r="F3657" s="6" t="s">
        <v>31157</v>
      </c>
      <c r="G3657" s="6" t="s">
        <v>31268</v>
      </c>
    </row>
    <row r="3658">
      <c r="A3658" s="6" t="s">
        <v>31269</v>
      </c>
      <c r="B3658" s="6" t="s">
        <v>156</v>
      </c>
      <c r="C3658" s="6" t="s">
        <v>7515</v>
      </c>
      <c r="D3658" s="6" t="s">
        <v>37</v>
      </c>
      <c r="E3658" s="6" t="s">
        <v>24821</v>
      </c>
      <c r="F3658" s="6" t="s">
        <v>31270</v>
      </c>
      <c r="G3658" s="6" t="s">
        <v>31271</v>
      </c>
    </row>
    <row r="3659">
      <c r="A3659" s="6" t="s">
        <v>31272</v>
      </c>
      <c r="B3659" s="6" t="s">
        <v>156</v>
      </c>
      <c r="C3659" s="6" t="s">
        <v>7515</v>
      </c>
      <c r="D3659" s="6" t="s">
        <v>414</v>
      </c>
      <c r="E3659" s="6" t="s">
        <v>416</v>
      </c>
      <c r="F3659" s="6" t="s">
        <v>7516</v>
      </c>
      <c r="G3659" s="6" t="s">
        <v>31271</v>
      </c>
    </row>
    <row r="3660">
      <c r="A3660" s="6" t="s">
        <v>31273</v>
      </c>
      <c r="B3660" s="6" t="s">
        <v>156</v>
      </c>
      <c r="C3660" s="6" t="s">
        <v>7518</v>
      </c>
      <c r="D3660" s="6" t="s">
        <v>37</v>
      </c>
      <c r="E3660" s="6" t="s">
        <v>416</v>
      </c>
      <c r="F3660" s="6" t="s">
        <v>7519</v>
      </c>
      <c r="G3660" s="6" t="s">
        <v>31274</v>
      </c>
    </row>
    <row r="3661">
      <c r="A3661" s="6" t="s">
        <v>31275</v>
      </c>
      <c r="B3661" s="6" t="s">
        <v>156</v>
      </c>
      <c r="C3661" s="6" t="s">
        <v>7518</v>
      </c>
      <c r="D3661" s="6" t="s">
        <v>414</v>
      </c>
      <c r="E3661" s="6" t="s">
        <v>24821</v>
      </c>
      <c r="F3661" s="6" t="s">
        <v>7519</v>
      </c>
      <c r="G3661" s="6" t="s">
        <v>31274</v>
      </c>
    </row>
    <row r="3662">
      <c r="A3662" s="6" t="s">
        <v>31276</v>
      </c>
      <c r="B3662" s="6" t="s">
        <v>156</v>
      </c>
      <c r="C3662" s="6" t="s">
        <v>7521</v>
      </c>
      <c r="D3662" s="6" t="s">
        <v>414</v>
      </c>
      <c r="E3662" s="6" t="s">
        <v>24821</v>
      </c>
      <c r="F3662" s="6" t="s">
        <v>31157</v>
      </c>
      <c r="G3662" s="6" t="s">
        <v>31277</v>
      </c>
    </row>
    <row r="3663">
      <c r="A3663" s="6" t="s">
        <v>31278</v>
      </c>
      <c r="B3663" s="6" t="s">
        <v>156</v>
      </c>
      <c r="C3663" s="6" t="s">
        <v>7523</v>
      </c>
      <c r="D3663" s="6" t="s">
        <v>37</v>
      </c>
      <c r="E3663" s="6" t="s">
        <v>24821</v>
      </c>
      <c r="F3663" s="6" t="s">
        <v>31279</v>
      </c>
      <c r="G3663" s="6" t="s">
        <v>31280</v>
      </c>
    </row>
    <row r="3664">
      <c r="A3664" s="6" t="s">
        <v>31281</v>
      </c>
      <c r="B3664" s="6" t="s">
        <v>156</v>
      </c>
      <c r="C3664" s="6" t="s">
        <v>7523</v>
      </c>
      <c r="D3664" s="6" t="s">
        <v>414</v>
      </c>
      <c r="E3664" s="6" t="s">
        <v>416</v>
      </c>
      <c r="F3664" s="6" t="s">
        <v>7524</v>
      </c>
      <c r="G3664" s="6" t="s">
        <v>31280</v>
      </c>
    </row>
    <row r="3665">
      <c r="A3665" s="6" t="s">
        <v>31282</v>
      </c>
      <c r="B3665" s="6" t="s">
        <v>156</v>
      </c>
      <c r="C3665" s="6" t="s">
        <v>7526</v>
      </c>
      <c r="D3665" s="6" t="s">
        <v>37</v>
      </c>
      <c r="E3665" s="6" t="s">
        <v>416</v>
      </c>
      <c r="F3665" s="6" t="s">
        <v>7527</v>
      </c>
      <c r="G3665" s="6" t="s">
        <v>31283</v>
      </c>
    </row>
    <row r="3666">
      <c r="A3666" s="6" t="s">
        <v>31284</v>
      </c>
      <c r="B3666" s="6" t="s">
        <v>156</v>
      </c>
      <c r="C3666" s="6" t="s">
        <v>7526</v>
      </c>
      <c r="D3666" s="6" t="s">
        <v>414</v>
      </c>
      <c r="E3666" s="6" t="s">
        <v>24821</v>
      </c>
      <c r="F3666" s="6" t="s">
        <v>7527</v>
      </c>
      <c r="G3666" s="6" t="s">
        <v>31283</v>
      </c>
    </row>
    <row r="3667">
      <c r="A3667" s="6" t="s">
        <v>31285</v>
      </c>
      <c r="B3667" s="6" t="s">
        <v>156</v>
      </c>
      <c r="C3667" s="6" t="s">
        <v>7529</v>
      </c>
      <c r="D3667" s="6" t="s">
        <v>414</v>
      </c>
      <c r="E3667" s="6" t="s">
        <v>24821</v>
      </c>
      <c r="F3667" s="6" t="s">
        <v>31157</v>
      </c>
      <c r="G3667" s="6" t="s">
        <v>31286</v>
      </c>
    </row>
    <row r="3668">
      <c r="A3668" s="6" t="s">
        <v>31287</v>
      </c>
      <c r="B3668" s="6" t="s">
        <v>156</v>
      </c>
      <c r="C3668" s="6" t="s">
        <v>7531</v>
      </c>
      <c r="D3668" s="6" t="s">
        <v>37</v>
      </c>
      <c r="E3668" s="6" t="s">
        <v>24821</v>
      </c>
      <c r="F3668" s="6" t="s">
        <v>31288</v>
      </c>
      <c r="G3668" s="6" t="s">
        <v>31289</v>
      </c>
    </row>
    <row r="3669">
      <c r="A3669" s="6" t="s">
        <v>31290</v>
      </c>
      <c r="B3669" s="6" t="s">
        <v>156</v>
      </c>
      <c r="C3669" s="6" t="s">
        <v>7531</v>
      </c>
      <c r="D3669" s="6" t="s">
        <v>414</v>
      </c>
      <c r="E3669" s="6" t="s">
        <v>416</v>
      </c>
      <c r="F3669" s="6" t="s">
        <v>7532</v>
      </c>
      <c r="G3669" s="6" t="s">
        <v>31289</v>
      </c>
    </row>
    <row r="3670">
      <c r="A3670" s="6" t="s">
        <v>31291</v>
      </c>
      <c r="B3670" s="6" t="s">
        <v>156</v>
      </c>
      <c r="C3670" s="6" t="s">
        <v>7534</v>
      </c>
      <c r="D3670" s="6" t="s">
        <v>37</v>
      </c>
      <c r="E3670" s="6" t="s">
        <v>416</v>
      </c>
      <c r="F3670" s="6" t="s">
        <v>7535</v>
      </c>
      <c r="G3670" s="6" t="s">
        <v>31292</v>
      </c>
    </row>
    <row r="3671">
      <c r="A3671" s="6" t="s">
        <v>31293</v>
      </c>
      <c r="B3671" s="6" t="s">
        <v>156</v>
      </c>
      <c r="C3671" s="6" t="s">
        <v>7534</v>
      </c>
      <c r="D3671" s="6" t="s">
        <v>414</v>
      </c>
      <c r="E3671" s="6" t="s">
        <v>24821</v>
      </c>
      <c r="F3671" s="6" t="s">
        <v>7535</v>
      </c>
      <c r="G3671" s="6" t="s">
        <v>31292</v>
      </c>
    </row>
    <row r="3672">
      <c r="A3672" s="6" t="s">
        <v>31294</v>
      </c>
      <c r="B3672" s="6" t="s">
        <v>156</v>
      </c>
      <c r="C3672" s="6" t="s">
        <v>7537</v>
      </c>
      <c r="D3672" s="6" t="s">
        <v>414</v>
      </c>
      <c r="E3672" s="6" t="s">
        <v>24821</v>
      </c>
      <c r="F3672" s="6" t="s">
        <v>31157</v>
      </c>
      <c r="G3672" s="6" t="s">
        <v>31295</v>
      </c>
    </row>
    <row r="3673">
      <c r="A3673" s="6" t="s">
        <v>31296</v>
      </c>
      <c r="B3673" s="6" t="s">
        <v>156</v>
      </c>
      <c r="C3673" s="6" t="s">
        <v>7539</v>
      </c>
      <c r="D3673" s="6" t="s">
        <v>37</v>
      </c>
      <c r="E3673" s="6" t="s">
        <v>24821</v>
      </c>
      <c r="F3673" s="6" t="s">
        <v>31297</v>
      </c>
      <c r="G3673" s="6" t="s">
        <v>31298</v>
      </c>
    </row>
    <row r="3674">
      <c r="A3674" s="6" t="s">
        <v>31299</v>
      </c>
      <c r="B3674" s="6" t="s">
        <v>156</v>
      </c>
      <c r="C3674" s="6" t="s">
        <v>7539</v>
      </c>
      <c r="D3674" s="6" t="s">
        <v>414</v>
      </c>
      <c r="E3674" s="6" t="s">
        <v>416</v>
      </c>
      <c r="F3674" s="6" t="s">
        <v>7540</v>
      </c>
      <c r="G3674" s="6" t="s">
        <v>31298</v>
      </c>
    </row>
    <row r="3675">
      <c r="A3675" s="6" t="s">
        <v>31300</v>
      </c>
      <c r="B3675" s="6" t="s">
        <v>156</v>
      </c>
      <c r="C3675" s="6" t="s">
        <v>7542</v>
      </c>
      <c r="D3675" s="6" t="s">
        <v>37</v>
      </c>
      <c r="E3675" s="6" t="s">
        <v>416</v>
      </c>
      <c r="F3675" s="6" t="s">
        <v>7543</v>
      </c>
      <c r="G3675" s="6" t="s">
        <v>31301</v>
      </c>
    </row>
    <row r="3676">
      <c r="A3676" s="6" t="s">
        <v>31302</v>
      </c>
      <c r="B3676" s="6" t="s">
        <v>156</v>
      </c>
      <c r="C3676" s="6" t="s">
        <v>7542</v>
      </c>
      <c r="D3676" s="6" t="s">
        <v>414</v>
      </c>
      <c r="E3676" s="6" t="s">
        <v>24821</v>
      </c>
      <c r="F3676" s="6" t="s">
        <v>7543</v>
      </c>
      <c r="G3676" s="6" t="s">
        <v>31301</v>
      </c>
    </row>
    <row r="3677">
      <c r="A3677" s="6" t="s">
        <v>31303</v>
      </c>
      <c r="B3677" s="6" t="s">
        <v>156</v>
      </c>
      <c r="C3677" s="6" t="s">
        <v>7545</v>
      </c>
      <c r="D3677" s="6" t="s">
        <v>414</v>
      </c>
      <c r="E3677" s="6" t="s">
        <v>24821</v>
      </c>
      <c r="F3677" s="6" t="s">
        <v>31157</v>
      </c>
      <c r="G3677" s="6" t="s">
        <v>31304</v>
      </c>
    </row>
    <row r="3678">
      <c r="A3678" s="6" t="s">
        <v>31305</v>
      </c>
      <c r="B3678" s="6" t="s">
        <v>156</v>
      </c>
      <c r="C3678" s="6" t="s">
        <v>7547</v>
      </c>
      <c r="D3678" s="6" t="s">
        <v>37</v>
      </c>
      <c r="E3678" s="6" t="s">
        <v>24821</v>
      </c>
      <c r="F3678" s="6" t="s">
        <v>31306</v>
      </c>
      <c r="G3678" s="6" t="s">
        <v>31307</v>
      </c>
    </row>
    <row r="3679">
      <c r="A3679" s="6" t="s">
        <v>31308</v>
      </c>
      <c r="B3679" s="6" t="s">
        <v>156</v>
      </c>
      <c r="C3679" s="6" t="s">
        <v>7547</v>
      </c>
      <c r="D3679" s="6" t="s">
        <v>414</v>
      </c>
      <c r="E3679" s="6" t="s">
        <v>416</v>
      </c>
      <c r="F3679" s="6" t="s">
        <v>7548</v>
      </c>
      <c r="G3679" s="6" t="s">
        <v>31307</v>
      </c>
    </row>
    <row r="3680">
      <c r="A3680" s="6" t="s">
        <v>31309</v>
      </c>
      <c r="B3680" s="6" t="s">
        <v>156</v>
      </c>
      <c r="C3680" s="6" t="s">
        <v>7550</v>
      </c>
      <c r="D3680" s="6" t="s">
        <v>37</v>
      </c>
      <c r="E3680" s="6" t="s">
        <v>416</v>
      </c>
      <c r="F3680" s="6" t="s">
        <v>7551</v>
      </c>
      <c r="G3680" s="6" t="s">
        <v>31310</v>
      </c>
    </row>
    <row r="3681">
      <c r="A3681" s="6" t="s">
        <v>31311</v>
      </c>
      <c r="B3681" s="6" t="s">
        <v>156</v>
      </c>
      <c r="C3681" s="6" t="s">
        <v>7550</v>
      </c>
      <c r="D3681" s="6" t="s">
        <v>414</v>
      </c>
      <c r="E3681" s="6" t="s">
        <v>24821</v>
      </c>
      <c r="F3681" s="6" t="s">
        <v>7551</v>
      </c>
      <c r="G3681" s="6" t="s">
        <v>31310</v>
      </c>
    </row>
    <row r="3682">
      <c r="A3682" s="6" t="s">
        <v>31312</v>
      </c>
      <c r="B3682" s="6" t="s">
        <v>156</v>
      </c>
      <c r="C3682" s="6" t="s">
        <v>7553</v>
      </c>
      <c r="D3682" s="6" t="s">
        <v>414</v>
      </c>
      <c r="E3682" s="6" t="s">
        <v>24821</v>
      </c>
      <c r="F3682" s="6" t="s">
        <v>31157</v>
      </c>
      <c r="G3682" s="6" t="s">
        <v>31313</v>
      </c>
    </row>
    <row r="3683">
      <c r="A3683" s="6" t="s">
        <v>31314</v>
      </c>
      <c r="B3683" s="6" t="s">
        <v>156</v>
      </c>
      <c r="C3683" s="6" t="s">
        <v>7555</v>
      </c>
      <c r="D3683" s="6" t="s">
        <v>37</v>
      </c>
      <c r="E3683" s="6" t="s">
        <v>24821</v>
      </c>
      <c r="F3683" s="6" t="s">
        <v>31315</v>
      </c>
      <c r="G3683" s="6" t="s">
        <v>31316</v>
      </c>
    </row>
    <row r="3684">
      <c r="A3684" s="6" t="s">
        <v>31317</v>
      </c>
      <c r="B3684" s="6" t="s">
        <v>156</v>
      </c>
      <c r="C3684" s="6" t="s">
        <v>7555</v>
      </c>
      <c r="D3684" s="6" t="s">
        <v>414</v>
      </c>
      <c r="E3684" s="6" t="s">
        <v>416</v>
      </c>
      <c r="F3684" s="6" t="s">
        <v>7556</v>
      </c>
      <c r="G3684" s="6" t="s">
        <v>31318</v>
      </c>
    </row>
    <row r="3685">
      <c r="A3685" s="6" t="s">
        <v>31319</v>
      </c>
      <c r="B3685" s="6" t="s">
        <v>156</v>
      </c>
      <c r="C3685" s="6" t="s">
        <v>7558</v>
      </c>
      <c r="D3685" s="6" t="s">
        <v>37</v>
      </c>
      <c r="E3685" s="6" t="s">
        <v>416</v>
      </c>
      <c r="F3685" s="6" t="s">
        <v>7559</v>
      </c>
      <c r="G3685" s="6" t="s">
        <v>31320</v>
      </c>
    </row>
    <row r="3686">
      <c r="A3686" s="6" t="s">
        <v>31321</v>
      </c>
      <c r="B3686" s="6" t="s">
        <v>156</v>
      </c>
      <c r="C3686" s="6" t="s">
        <v>7558</v>
      </c>
      <c r="D3686" s="6" t="s">
        <v>414</v>
      </c>
      <c r="E3686" s="6" t="s">
        <v>24821</v>
      </c>
      <c r="F3686" s="6" t="s">
        <v>7559</v>
      </c>
      <c r="G3686" s="6" t="s">
        <v>31322</v>
      </c>
    </row>
    <row r="3687">
      <c r="A3687" s="6" t="s">
        <v>31323</v>
      </c>
      <c r="B3687" s="6" t="s">
        <v>156</v>
      </c>
      <c r="C3687" s="6" t="s">
        <v>7561</v>
      </c>
      <c r="D3687" s="6" t="s">
        <v>414</v>
      </c>
      <c r="E3687" s="6" t="s">
        <v>24821</v>
      </c>
      <c r="F3687" s="6" t="s">
        <v>31157</v>
      </c>
      <c r="G3687" s="6" t="s">
        <v>31324</v>
      </c>
    </row>
    <row r="3688">
      <c r="A3688" s="6" t="s">
        <v>31325</v>
      </c>
      <c r="B3688" s="6" t="s">
        <v>156</v>
      </c>
      <c r="C3688" s="6" t="s">
        <v>7563</v>
      </c>
      <c r="D3688" s="6" t="s">
        <v>37</v>
      </c>
      <c r="E3688" s="6" t="s">
        <v>24821</v>
      </c>
      <c r="F3688" s="6" t="s">
        <v>31326</v>
      </c>
      <c r="G3688" s="6" t="s">
        <v>31327</v>
      </c>
    </row>
    <row r="3689">
      <c r="A3689" s="6" t="s">
        <v>31328</v>
      </c>
      <c r="B3689" s="6" t="s">
        <v>156</v>
      </c>
      <c r="C3689" s="6" t="s">
        <v>7563</v>
      </c>
      <c r="D3689" s="6" t="s">
        <v>414</v>
      </c>
      <c r="E3689" s="6" t="s">
        <v>416</v>
      </c>
      <c r="F3689" s="6" t="s">
        <v>7564</v>
      </c>
      <c r="G3689" s="6" t="s">
        <v>31327</v>
      </c>
    </row>
    <row r="3690">
      <c r="A3690" s="6" t="s">
        <v>31329</v>
      </c>
      <c r="B3690" s="6" t="s">
        <v>156</v>
      </c>
      <c r="C3690" s="6" t="s">
        <v>7573</v>
      </c>
      <c r="D3690" s="6" t="s">
        <v>37</v>
      </c>
      <c r="E3690" s="6" t="s">
        <v>416</v>
      </c>
      <c r="F3690" s="6" t="s">
        <v>7574</v>
      </c>
      <c r="G3690" s="6" t="s">
        <v>31330</v>
      </c>
    </row>
    <row r="3691">
      <c r="A3691" s="6" t="s">
        <v>31331</v>
      </c>
      <c r="B3691" s="6" t="s">
        <v>156</v>
      </c>
      <c r="C3691" s="6" t="s">
        <v>7573</v>
      </c>
      <c r="D3691" s="6" t="s">
        <v>414</v>
      </c>
      <c r="E3691" s="6" t="s">
        <v>24821</v>
      </c>
      <c r="F3691" s="6" t="s">
        <v>7574</v>
      </c>
      <c r="G3691" s="6" t="s">
        <v>31330</v>
      </c>
    </row>
    <row r="3692">
      <c r="A3692" s="6" t="s">
        <v>31332</v>
      </c>
      <c r="B3692" s="6" t="s">
        <v>156</v>
      </c>
      <c r="C3692" s="6" t="s">
        <v>7576</v>
      </c>
      <c r="D3692" s="6" t="s">
        <v>414</v>
      </c>
      <c r="E3692" s="6" t="s">
        <v>24821</v>
      </c>
      <c r="F3692" s="6" t="s">
        <v>31333</v>
      </c>
      <c r="G3692" s="6" t="s">
        <v>31334</v>
      </c>
    </row>
    <row r="3693">
      <c r="A3693" s="6" t="s">
        <v>31335</v>
      </c>
      <c r="B3693" s="6" t="s">
        <v>156</v>
      </c>
      <c r="C3693" s="6" t="s">
        <v>7578</v>
      </c>
      <c r="D3693" s="6" t="s">
        <v>37</v>
      </c>
      <c r="E3693" s="6" t="s">
        <v>24821</v>
      </c>
      <c r="F3693" s="6" t="s">
        <v>31336</v>
      </c>
      <c r="G3693" s="6" t="s">
        <v>31337</v>
      </c>
    </row>
    <row r="3694">
      <c r="A3694" s="6" t="s">
        <v>31338</v>
      </c>
      <c r="B3694" s="6" t="s">
        <v>156</v>
      </c>
      <c r="C3694" s="6" t="s">
        <v>7578</v>
      </c>
      <c r="D3694" s="6" t="s">
        <v>414</v>
      </c>
      <c r="E3694" s="6" t="s">
        <v>416</v>
      </c>
      <c r="F3694" s="6" t="s">
        <v>7579</v>
      </c>
      <c r="G3694" s="6" t="s">
        <v>31337</v>
      </c>
    </row>
    <row r="3695">
      <c r="A3695" s="6" t="s">
        <v>31339</v>
      </c>
      <c r="B3695" s="6" t="s">
        <v>159</v>
      </c>
      <c r="C3695" s="6" t="s">
        <v>7588</v>
      </c>
      <c r="D3695" s="6" t="s">
        <v>1011</v>
      </c>
      <c r="E3695" s="6" t="s">
        <v>24821</v>
      </c>
      <c r="F3695" s="6" t="s">
        <v>24822</v>
      </c>
      <c r="G3695" s="6" t="s">
        <v>31340</v>
      </c>
    </row>
    <row r="3696">
      <c r="A3696" s="6" t="s">
        <v>31341</v>
      </c>
      <c r="B3696" s="6" t="s">
        <v>159</v>
      </c>
      <c r="C3696" s="6" t="s">
        <v>7590</v>
      </c>
      <c r="D3696" s="6" t="s">
        <v>1011</v>
      </c>
      <c r="E3696" s="6" t="s">
        <v>416</v>
      </c>
      <c r="F3696" s="6" t="s">
        <v>1008</v>
      </c>
      <c r="G3696" s="6" t="s">
        <v>31342</v>
      </c>
    </row>
    <row r="3697">
      <c r="A3697" s="6" t="s">
        <v>31343</v>
      </c>
      <c r="B3697" s="6" t="s">
        <v>159</v>
      </c>
      <c r="C3697" s="6" t="s">
        <v>7592</v>
      </c>
      <c r="D3697" s="6" t="s">
        <v>37</v>
      </c>
      <c r="E3697" s="6" t="s">
        <v>24821</v>
      </c>
      <c r="F3697" s="6" t="s">
        <v>1012</v>
      </c>
      <c r="G3697" s="6" t="s">
        <v>31344</v>
      </c>
    </row>
    <row r="3698">
      <c r="A3698" s="6" t="s">
        <v>31345</v>
      </c>
      <c r="B3698" s="6" t="s">
        <v>159</v>
      </c>
      <c r="C3698" s="6" t="s">
        <v>7592</v>
      </c>
      <c r="D3698" s="6" t="s">
        <v>1011</v>
      </c>
      <c r="E3698" s="6" t="s">
        <v>416</v>
      </c>
      <c r="F3698" s="6" t="s">
        <v>1012</v>
      </c>
      <c r="G3698" s="6" t="s">
        <v>31346</v>
      </c>
    </row>
    <row r="3699">
      <c r="A3699" s="6" t="s">
        <v>31347</v>
      </c>
      <c r="B3699" s="6" t="s">
        <v>159</v>
      </c>
      <c r="C3699" s="6" t="s">
        <v>7594</v>
      </c>
      <c r="D3699" s="6" t="s">
        <v>37</v>
      </c>
      <c r="E3699" s="6" t="s">
        <v>416</v>
      </c>
      <c r="F3699" s="6" t="s">
        <v>7595</v>
      </c>
      <c r="G3699" s="6" t="s">
        <v>31348</v>
      </c>
    </row>
    <row r="3700">
      <c r="A3700" s="6" t="s">
        <v>31349</v>
      </c>
      <c r="B3700" s="6" t="s">
        <v>159</v>
      </c>
      <c r="C3700" s="6" t="s">
        <v>7594</v>
      </c>
      <c r="D3700" s="6" t="s">
        <v>1011</v>
      </c>
      <c r="E3700" s="6" t="s">
        <v>24821</v>
      </c>
      <c r="F3700" s="6" t="s">
        <v>31350</v>
      </c>
      <c r="G3700" s="6" t="s">
        <v>31348</v>
      </c>
    </row>
    <row r="3701">
      <c r="A3701" s="6" t="s">
        <v>31351</v>
      </c>
      <c r="B3701" s="6" t="s">
        <v>159</v>
      </c>
      <c r="C3701" s="6" t="s">
        <v>7597</v>
      </c>
      <c r="D3701" s="6" t="s">
        <v>1011</v>
      </c>
      <c r="E3701" s="6" t="s">
        <v>24821</v>
      </c>
      <c r="F3701" s="6" t="s">
        <v>24822</v>
      </c>
      <c r="G3701" s="6" t="s">
        <v>31352</v>
      </c>
    </row>
    <row r="3702">
      <c r="A3702" s="6" t="s">
        <v>31353</v>
      </c>
      <c r="B3702" s="6" t="s">
        <v>159</v>
      </c>
      <c r="C3702" s="6" t="s">
        <v>7599</v>
      </c>
      <c r="D3702" s="6" t="s">
        <v>1011</v>
      </c>
      <c r="E3702" s="6" t="s">
        <v>416</v>
      </c>
      <c r="F3702" s="6" t="s">
        <v>1008</v>
      </c>
      <c r="G3702" s="6" t="s">
        <v>31354</v>
      </c>
    </row>
    <row r="3703">
      <c r="A3703" s="6" t="s">
        <v>31355</v>
      </c>
      <c r="B3703" s="6" t="s">
        <v>159</v>
      </c>
      <c r="C3703" s="6" t="s">
        <v>7601</v>
      </c>
      <c r="D3703" s="6" t="s">
        <v>37</v>
      </c>
      <c r="E3703" s="6" t="s">
        <v>24821</v>
      </c>
      <c r="F3703" s="6" t="s">
        <v>7602</v>
      </c>
      <c r="G3703" s="6" t="s">
        <v>31356</v>
      </c>
    </row>
    <row r="3704">
      <c r="A3704" s="6" t="s">
        <v>31357</v>
      </c>
      <c r="B3704" s="6" t="s">
        <v>159</v>
      </c>
      <c r="C3704" s="6" t="s">
        <v>7601</v>
      </c>
      <c r="D3704" s="6" t="s">
        <v>1011</v>
      </c>
      <c r="E3704" s="6" t="s">
        <v>416</v>
      </c>
      <c r="F3704" s="6" t="s">
        <v>7602</v>
      </c>
      <c r="G3704" s="6" t="s">
        <v>31356</v>
      </c>
    </row>
    <row r="3705">
      <c r="A3705" s="6" t="s">
        <v>31358</v>
      </c>
      <c r="B3705" s="6" t="s">
        <v>159</v>
      </c>
      <c r="C3705" s="6" t="s">
        <v>7604</v>
      </c>
      <c r="D3705" s="6" t="s">
        <v>37</v>
      </c>
      <c r="E3705" s="6" t="s">
        <v>416</v>
      </c>
      <c r="F3705" s="6" t="s">
        <v>4438</v>
      </c>
      <c r="G3705" s="6" t="s">
        <v>31359</v>
      </c>
    </row>
    <row r="3706">
      <c r="A3706" s="6" t="s">
        <v>31360</v>
      </c>
      <c r="B3706" s="6" t="s">
        <v>159</v>
      </c>
      <c r="C3706" s="6" t="s">
        <v>7604</v>
      </c>
      <c r="D3706" s="6" t="s">
        <v>1011</v>
      </c>
      <c r="E3706" s="6" t="s">
        <v>24821</v>
      </c>
      <c r="F3706" s="6" t="s">
        <v>4438</v>
      </c>
      <c r="G3706" s="6" t="s">
        <v>31359</v>
      </c>
    </row>
    <row r="3707">
      <c r="A3707" s="6" t="s">
        <v>31361</v>
      </c>
      <c r="B3707" s="6" t="s">
        <v>159</v>
      </c>
      <c r="C3707" s="6" t="s">
        <v>7606</v>
      </c>
      <c r="D3707" s="6" t="s">
        <v>1011</v>
      </c>
      <c r="E3707" s="6" t="s">
        <v>24821</v>
      </c>
      <c r="F3707" s="6" t="s">
        <v>24822</v>
      </c>
      <c r="G3707" s="6" t="s">
        <v>31362</v>
      </c>
    </row>
    <row r="3708">
      <c r="A3708" s="6" t="s">
        <v>31363</v>
      </c>
      <c r="B3708" s="6" t="s">
        <v>159</v>
      </c>
      <c r="C3708" s="6" t="s">
        <v>7608</v>
      </c>
      <c r="D3708" s="6" t="s">
        <v>1011</v>
      </c>
      <c r="E3708" s="6" t="s">
        <v>416</v>
      </c>
      <c r="F3708" s="6" t="s">
        <v>1008</v>
      </c>
      <c r="G3708" s="6" t="s">
        <v>31364</v>
      </c>
    </row>
    <row r="3709">
      <c r="A3709" s="6" t="s">
        <v>31365</v>
      </c>
      <c r="B3709" s="6" t="s">
        <v>159</v>
      </c>
      <c r="C3709" s="6" t="s">
        <v>7610</v>
      </c>
      <c r="D3709" s="6" t="s">
        <v>37</v>
      </c>
      <c r="E3709" s="6" t="s">
        <v>24821</v>
      </c>
      <c r="F3709" s="6" t="s">
        <v>4861</v>
      </c>
      <c r="G3709" s="6" t="s">
        <v>31366</v>
      </c>
    </row>
    <row r="3710">
      <c r="A3710" s="6" t="s">
        <v>31367</v>
      </c>
      <c r="B3710" s="6" t="s">
        <v>159</v>
      </c>
      <c r="C3710" s="6" t="s">
        <v>7610</v>
      </c>
      <c r="D3710" s="6" t="s">
        <v>1011</v>
      </c>
      <c r="E3710" s="6" t="s">
        <v>416</v>
      </c>
      <c r="F3710" s="6" t="s">
        <v>4861</v>
      </c>
      <c r="G3710" s="6" t="s">
        <v>31366</v>
      </c>
    </row>
    <row r="3711">
      <c r="A3711" s="6" t="s">
        <v>31368</v>
      </c>
      <c r="B3711" s="6" t="s">
        <v>159</v>
      </c>
      <c r="C3711" s="6" t="s">
        <v>7612</v>
      </c>
      <c r="D3711" s="6" t="s">
        <v>37</v>
      </c>
      <c r="E3711" s="6" t="s">
        <v>416</v>
      </c>
      <c r="F3711" s="6" t="s">
        <v>7613</v>
      </c>
      <c r="G3711" s="6" t="s">
        <v>31369</v>
      </c>
    </row>
    <row r="3712">
      <c r="A3712" s="6" t="s">
        <v>31370</v>
      </c>
      <c r="B3712" s="6" t="s">
        <v>159</v>
      </c>
      <c r="C3712" s="6" t="s">
        <v>7612</v>
      </c>
      <c r="D3712" s="6" t="s">
        <v>1011</v>
      </c>
      <c r="E3712" s="6" t="s">
        <v>24821</v>
      </c>
      <c r="F3712" s="6" t="s">
        <v>7613</v>
      </c>
      <c r="G3712" s="6" t="s">
        <v>31369</v>
      </c>
    </row>
    <row r="3713">
      <c r="A3713" s="6" t="s">
        <v>31371</v>
      </c>
      <c r="B3713" s="6" t="s">
        <v>159</v>
      </c>
      <c r="C3713" s="6" t="s">
        <v>7615</v>
      </c>
      <c r="D3713" s="6" t="s">
        <v>1011</v>
      </c>
      <c r="E3713" s="6" t="s">
        <v>24821</v>
      </c>
      <c r="F3713" s="6" t="s">
        <v>24822</v>
      </c>
      <c r="G3713" s="6" t="s">
        <v>31372</v>
      </c>
    </row>
    <row r="3714">
      <c r="A3714" s="6" t="s">
        <v>31373</v>
      </c>
      <c r="B3714" s="6" t="s">
        <v>159</v>
      </c>
      <c r="C3714" s="6" t="s">
        <v>7617</v>
      </c>
      <c r="D3714" s="6" t="s">
        <v>1011</v>
      </c>
      <c r="E3714" s="6" t="s">
        <v>416</v>
      </c>
      <c r="F3714" s="6" t="s">
        <v>1040</v>
      </c>
      <c r="G3714" s="6" t="s">
        <v>31374</v>
      </c>
    </row>
    <row r="3715">
      <c r="A3715" s="6" t="s">
        <v>31375</v>
      </c>
      <c r="B3715" s="6" t="s">
        <v>159</v>
      </c>
      <c r="C3715" s="6" t="s">
        <v>7621</v>
      </c>
      <c r="D3715" s="6" t="s">
        <v>1011</v>
      </c>
      <c r="E3715" s="6" t="s">
        <v>416</v>
      </c>
      <c r="F3715" s="6" t="s">
        <v>1046</v>
      </c>
      <c r="G3715" s="6" t="s">
        <v>31376</v>
      </c>
    </row>
    <row r="3716">
      <c r="A3716" s="6" t="s">
        <v>31377</v>
      </c>
      <c r="B3716" s="6" t="s">
        <v>159</v>
      </c>
      <c r="C3716" s="6" t="s">
        <v>7625</v>
      </c>
      <c r="D3716" s="6" t="s">
        <v>37</v>
      </c>
      <c r="E3716" s="6" t="s">
        <v>24821</v>
      </c>
      <c r="F3716" s="6" t="s">
        <v>7626</v>
      </c>
      <c r="G3716" s="6" t="s">
        <v>31378</v>
      </c>
    </row>
    <row r="3717">
      <c r="A3717" s="6" t="s">
        <v>31379</v>
      </c>
      <c r="B3717" s="6" t="s">
        <v>159</v>
      </c>
      <c r="C3717" s="6" t="s">
        <v>7625</v>
      </c>
      <c r="D3717" s="6" t="s">
        <v>1011</v>
      </c>
      <c r="E3717" s="6" t="s">
        <v>416</v>
      </c>
      <c r="F3717" s="6" t="s">
        <v>7626</v>
      </c>
      <c r="G3717" s="6" t="s">
        <v>31380</v>
      </c>
    </row>
    <row r="3718">
      <c r="A3718" s="6" t="s">
        <v>31381</v>
      </c>
      <c r="B3718" s="6" t="s">
        <v>159</v>
      </c>
      <c r="C3718" s="6" t="s">
        <v>7630</v>
      </c>
      <c r="D3718" s="6" t="s">
        <v>37</v>
      </c>
      <c r="E3718" s="6" t="s">
        <v>416</v>
      </c>
      <c r="F3718" s="6" t="s">
        <v>7631</v>
      </c>
      <c r="G3718" s="6" t="s">
        <v>31382</v>
      </c>
    </row>
    <row r="3719">
      <c r="A3719" s="6" t="s">
        <v>31383</v>
      </c>
      <c r="B3719" s="6" t="s">
        <v>159</v>
      </c>
      <c r="C3719" s="6" t="s">
        <v>7630</v>
      </c>
      <c r="D3719" s="6" t="s">
        <v>1011</v>
      </c>
      <c r="E3719" s="6" t="s">
        <v>24821</v>
      </c>
      <c r="F3719" s="6" t="s">
        <v>7631</v>
      </c>
      <c r="G3719" s="6" t="s">
        <v>31382</v>
      </c>
    </row>
    <row r="3720">
      <c r="A3720" s="6" t="s">
        <v>31384</v>
      </c>
      <c r="B3720" s="6" t="s">
        <v>159</v>
      </c>
      <c r="C3720" s="6" t="s">
        <v>7633</v>
      </c>
      <c r="D3720" s="6" t="s">
        <v>1011</v>
      </c>
      <c r="E3720" s="6" t="s">
        <v>24821</v>
      </c>
      <c r="F3720" s="6" t="s">
        <v>25442</v>
      </c>
      <c r="G3720" s="6" t="s">
        <v>31385</v>
      </c>
    </row>
    <row r="3721">
      <c r="A3721" s="6" t="s">
        <v>31386</v>
      </c>
      <c r="B3721" s="6" t="s">
        <v>159</v>
      </c>
      <c r="C3721" s="6" t="s">
        <v>7635</v>
      </c>
      <c r="D3721" s="6" t="s">
        <v>1011</v>
      </c>
      <c r="E3721" s="6" t="s">
        <v>416</v>
      </c>
      <c r="F3721" s="6" t="s">
        <v>1008</v>
      </c>
      <c r="G3721" s="6" t="s">
        <v>31387</v>
      </c>
    </row>
    <row r="3722">
      <c r="A3722" s="6" t="s">
        <v>31388</v>
      </c>
      <c r="B3722" s="6" t="s">
        <v>159</v>
      </c>
      <c r="C3722" s="6" t="s">
        <v>7637</v>
      </c>
      <c r="D3722" s="6" t="s">
        <v>37</v>
      </c>
      <c r="E3722" s="6" t="s">
        <v>24821</v>
      </c>
      <c r="F3722" s="6" t="s">
        <v>7638</v>
      </c>
      <c r="G3722" s="6" t="s">
        <v>31389</v>
      </c>
    </row>
    <row r="3723">
      <c r="A3723" s="6" t="s">
        <v>31390</v>
      </c>
      <c r="B3723" s="6" t="s">
        <v>159</v>
      </c>
      <c r="C3723" s="6" t="s">
        <v>7637</v>
      </c>
      <c r="D3723" s="6" t="s">
        <v>1011</v>
      </c>
      <c r="E3723" s="6" t="s">
        <v>416</v>
      </c>
      <c r="F3723" s="6" t="s">
        <v>7638</v>
      </c>
      <c r="G3723" s="6" t="s">
        <v>31389</v>
      </c>
    </row>
    <row r="3724">
      <c r="A3724" s="6" t="s">
        <v>31391</v>
      </c>
      <c r="B3724" s="6" t="s">
        <v>159</v>
      </c>
      <c r="C3724" s="6" t="s">
        <v>7640</v>
      </c>
      <c r="D3724" s="6" t="s">
        <v>37</v>
      </c>
      <c r="E3724" s="6" t="s">
        <v>416</v>
      </c>
      <c r="F3724" s="6" t="s">
        <v>7641</v>
      </c>
      <c r="G3724" s="6" t="s">
        <v>31392</v>
      </c>
    </row>
    <row r="3725">
      <c r="A3725" s="6" t="s">
        <v>31393</v>
      </c>
      <c r="B3725" s="6" t="s">
        <v>159</v>
      </c>
      <c r="C3725" s="6" t="s">
        <v>7640</v>
      </c>
      <c r="D3725" s="6" t="s">
        <v>1011</v>
      </c>
      <c r="E3725" s="6" t="s">
        <v>24821</v>
      </c>
      <c r="F3725" s="6" t="s">
        <v>7641</v>
      </c>
      <c r="G3725" s="6" t="s">
        <v>31392</v>
      </c>
    </row>
    <row r="3726">
      <c r="A3726" s="6" t="s">
        <v>31394</v>
      </c>
      <c r="B3726" s="6" t="s">
        <v>159</v>
      </c>
      <c r="C3726" s="6" t="s">
        <v>7643</v>
      </c>
      <c r="D3726" s="6" t="s">
        <v>1011</v>
      </c>
      <c r="E3726" s="6" t="s">
        <v>24821</v>
      </c>
      <c r="F3726" s="6" t="s">
        <v>25442</v>
      </c>
      <c r="G3726" s="6" t="s">
        <v>31395</v>
      </c>
    </row>
    <row r="3727">
      <c r="A3727" s="6" t="s">
        <v>31396</v>
      </c>
      <c r="B3727" s="6" t="s">
        <v>159</v>
      </c>
      <c r="C3727" s="6" t="s">
        <v>7645</v>
      </c>
      <c r="D3727" s="6" t="s">
        <v>1011</v>
      </c>
      <c r="E3727" s="6" t="s">
        <v>416</v>
      </c>
      <c r="F3727" s="6" t="s">
        <v>1008</v>
      </c>
      <c r="G3727" s="6" t="s">
        <v>31397</v>
      </c>
    </row>
    <row r="3728">
      <c r="A3728" s="6" t="s">
        <v>31398</v>
      </c>
      <c r="B3728" s="6" t="s">
        <v>159</v>
      </c>
      <c r="C3728" s="6" t="s">
        <v>7647</v>
      </c>
      <c r="D3728" s="6" t="s">
        <v>37</v>
      </c>
      <c r="E3728" s="6" t="s">
        <v>24821</v>
      </c>
      <c r="F3728" s="6" t="s">
        <v>7648</v>
      </c>
      <c r="G3728" s="6" t="s">
        <v>31399</v>
      </c>
    </row>
    <row r="3729">
      <c r="A3729" s="6" t="s">
        <v>31400</v>
      </c>
      <c r="B3729" s="6" t="s">
        <v>159</v>
      </c>
      <c r="C3729" s="6" t="s">
        <v>7647</v>
      </c>
      <c r="D3729" s="6" t="s">
        <v>1011</v>
      </c>
      <c r="E3729" s="6" t="s">
        <v>416</v>
      </c>
      <c r="F3729" s="6" t="s">
        <v>7648</v>
      </c>
      <c r="G3729" s="6" t="s">
        <v>31399</v>
      </c>
    </row>
    <row r="3730">
      <c r="A3730" s="6" t="s">
        <v>31401</v>
      </c>
      <c r="B3730" s="6" t="s">
        <v>159</v>
      </c>
      <c r="C3730" s="6" t="s">
        <v>7650</v>
      </c>
      <c r="D3730" s="6" t="s">
        <v>37</v>
      </c>
      <c r="E3730" s="6" t="s">
        <v>416</v>
      </c>
      <c r="F3730" s="6" t="s">
        <v>7651</v>
      </c>
      <c r="G3730" s="6" t="s">
        <v>31402</v>
      </c>
    </row>
    <row r="3731">
      <c r="A3731" s="6" t="s">
        <v>31403</v>
      </c>
      <c r="B3731" s="6" t="s">
        <v>159</v>
      </c>
      <c r="C3731" s="6" t="s">
        <v>7650</v>
      </c>
      <c r="D3731" s="6" t="s">
        <v>1011</v>
      </c>
      <c r="E3731" s="6" t="s">
        <v>24821</v>
      </c>
      <c r="F3731" s="6" t="s">
        <v>7651</v>
      </c>
      <c r="G3731" s="6" t="s">
        <v>31402</v>
      </c>
    </row>
    <row r="3732">
      <c r="A3732" s="6" t="s">
        <v>31404</v>
      </c>
      <c r="B3732" s="6" t="s">
        <v>159</v>
      </c>
      <c r="C3732" s="6" t="s">
        <v>7653</v>
      </c>
      <c r="D3732" s="6" t="s">
        <v>1011</v>
      </c>
      <c r="E3732" s="6" t="s">
        <v>24821</v>
      </c>
      <c r="F3732" s="6" t="s">
        <v>25442</v>
      </c>
      <c r="G3732" s="6" t="s">
        <v>31405</v>
      </c>
    </row>
    <row r="3733">
      <c r="A3733" s="6" t="s">
        <v>31406</v>
      </c>
      <c r="B3733" s="6" t="s">
        <v>159</v>
      </c>
      <c r="C3733" s="6" t="s">
        <v>7655</v>
      </c>
      <c r="D3733" s="6" t="s">
        <v>1011</v>
      </c>
      <c r="E3733" s="6" t="s">
        <v>416</v>
      </c>
      <c r="F3733" s="6" t="s">
        <v>1008</v>
      </c>
      <c r="G3733" s="6" t="s">
        <v>31407</v>
      </c>
    </row>
    <row r="3734">
      <c r="A3734" s="6" t="s">
        <v>31408</v>
      </c>
      <c r="B3734" s="6" t="s">
        <v>159</v>
      </c>
      <c r="C3734" s="6" t="s">
        <v>7657</v>
      </c>
      <c r="D3734" s="6" t="s">
        <v>37</v>
      </c>
      <c r="E3734" s="6" t="s">
        <v>24821</v>
      </c>
      <c r="F3734" s="6" t="s">
        <v>7658</v>
      </c>
      <c r="G3734" s="6" t="s">
        <v>31409</v>
      </c>
    </row>
    <row r="3735">
      <c r="A3735" s="6" t="s">
        <v>31410</v>
      </c>
      <c r="B3735" s="6" t="s">
        <v>159</v>
      </c>
      <c r="C3735" s="6" t="s">
        <v>7657</v>
      </c>
      <c r="D3735" s="6" t="s">
        <v>1011</v>
      </c>
      <c r="E3735" s="6" t="s">
        <v>416</v>
      </c>
      <c r="F3735" s="6" t="s">
        <v>7658</v>
      </c>
      <c r="G3735" s="6" t="s">
        <v>31409</v>
      </c>
    </row>
    <row r="3736">
      <c r="A3736" s="6" t="s">
        <v>31411</v>
      </c>
      <c r="B3736" s="6" t="s">
        <v>159</v>
      </c>
      <c r="C3736" s="6" t="s">
        <v>7660</v>
      </c>
      <c r="D3736" s="6" t="s">
        <v>37</v>
      </c>
      <c r="E3736" s="6" t="s">
        <v>416</v>
      </c>
      <c r="F3736" s="6" t="s">
        <v>7661</v>
      </c>
      <c r="G3736" s="6" t="s">
        <v>31412</v>
      </c>
    </row>
    <row r="3737">
      <c r="A3737" s="6" t="s">
        <v>31413</v>
      </c>
      <c r="B3737" s="6" t="s">
        <v>159</v>
      </c>
      <c r="C3737" s="6" t="s">
        <v>7660</v>
      </c>
      <c r="D3737" s="6" t="s">
        <v>1011</v>
      </c>
      <c r="E3737" s="6" t="s">
        <v>24821</v>
      </c>
      <c r="F3737" s="6" t="s">
        <v>7661</v>
      </c>
      <c r="G3737" s="6" t="s">
        <v>31412</v>
      </c>
    </row>
    <row r="3738">
      <c r="A3738" s="6" t="s">
        <v>31414</v>
      </c>
      <c r="B3738" s="6" t="s">
        <v>159</v>
      </c>
      <c r="C3738" s="6" t="s">
        <v>7663</v>
      </c>
      <c r="D3738" s="6" t="s">
        <v>1011</v>
      </c>
      <c r="E3738" s="6" t="s">
        <v>24821</v>
      </c>
      <c r="F3738" s="6" t="s">
        <v>25442</v>
      </c>
      <c r="G3738" s="6" t="s">
        <v>31415</v>
      </c>
    </row>
    <row r="3739">
      <c r="A3739" s="6" t="s">
        <v>31416</v>
      </c>
      <c r="B3739" s="6" t="s">
        <v>159</v>
      </c>
      <c r="C3739" s="6" t="s">
        <v>7665</v>
      </c>
      <c r="D3739" s="6" t="s">
        <v>1011</v>
      </c>
      <c r="E3739" s="6" t="s">
        <v>416</v>
      </c>
      <c r="F3739" s="6" t="s">
        <v>1008</v>
      </c>
      <c r="G3739" s="6" t="s">
        <v>31417</v>
      </c>
    </row>
    <row r="3740">
      <c r="A3740" s="6" t="s">
        <v>31418</v>
      </c>
      <c r="B3740" s="6" t="s">
        <v>159</v>
      </c>
      <c r="C3740" s="6" t="s">
        <v>7667</v>
      </c>
      <c r="D3740" s="6" t="s">
        <v>37</v>
      </c>
      <c r="E3740" s="6" t="s">
        <v>24821</v>
      </c>
      <c r="F3740" s="6" t="s">
        <v>7668</v>
      </c>
      <c r="G3740" s="6" t="s">
        <v>31419</v>
      </c>
    </row>
    <row r="3741">
      <c r="A3741" s="6" t="s">
        <v>31420</v>
      </c>
      <c r="B3741" s="6" t="s">
        <v>159</v>
      </c>
      <c r="C3741" s="6" t="s">
        <v>7667</v>
      </c>
      <c r="D3741" s="6" t="s">
        <v>1011</v>
      </c>
      <c r="E3741" s="6" t="s">
        <v>416</v>
      </c>
      <c r="F3741" s="6" t="s">
        <v>7668</v>
      </c>
      <c r="G3741" s="6" t="s">
        <v>31419</v>
      </c>
    </row>
    <row r="3742">
      <c r="A3742" s="6" t="s">
        <v>31421</v>
      </c>
      <c r="B3742" s="6" t="s">
        <v>159</v>
      </c>
      <c r="C3742" s="6" t="s">
        <v>7670</v>
      </c>
      <c r="D3742" s="6" t="s">
        <v>37</v>
      </c>
      <c r="E3742" s="6" t="s">
        <v>416</v>
      </c>
      <c r="F3742" s="6" t="s">
        <v>7671</v>
      </c>
      <c r="G3742" s="6" t="s">
        <v>31422</v>
      </c>
    </row>
    <row r="3743">
      <c r="A3743" s="6" t="s">
        <v>31423</v>
      </c>
      <c r="B3743" s="6" t="s">
        <v>159</v>
      </c>
      <c r="C3743" s="6" t="s">
        <v>7670</v>
      </c>
      <c r="D3743" s="6" t="s">
        <v>1011</v>
      </c>
      <c r="E3743" s="6" t="s">
        <v>24821</v>
      </c>
      <c r="F3743" s="6" t="s">
        <v>7671</v>
      </c>
      <c r="G3743" s="6" t="s">
        <v>31422</v>
      </c>
    </row>
    <row r="3744">
      <c r="A3744" s="6" t="s">
        <v>31424</v>
      </c>
      <c r="B3744" s="6" t="s">
        <v>159</v>
      </c>
      <c r="C3744" s="6" t="s">
        <v>7673</v>
      </c>
      <c r="D3744" s="6" t="s">
        <v>1011</v>
      </c>
      <c r="E3744" s="6" t="s">
        <v>24821</v>
      </c>
      <c r="F3744" s="6" t="s">
        <v>25442</v>
      </c>
      <c r="G3744" s="6" t="s">
        <v>31425</v>
      </c>
    </row>
    <row r="3745">
      <c r="A3745" s="6" t="s">
        <v>31426</v>
      </c>
      <c r="B3745" s="6" t="s">
        <v>159</v>
      </c>
      <c r="C3745" s="6" t="s">
        <v>7675</v>
      </c>
      <c r="D3745" s="6" t="s">
        <v>1011</v>
      </c>
      <c r="E3745" s="6" t="s">
        <v>416</v>
      </c>
      <c r="F3745" s="6" t="s">
        <v>1008</v>
      </c>
      <c r="G3745" s="6" t="s">
        <v>7676</v>
      </c>
    </row>
    <row r="3746">
      <c r="A3746" s="6" t="s">
        <v>31427</v>
      </c>
      <c r="B3746" s="6" t="s">
        <v>159</v>
      </c>
      <c r="C3746" s="6" t="s">
        <v>7677</v>
      </c>
      <c r="D3746" s="6" t="s">
        <v>37</v>
      </c>
      <c r="E3746" s="6" t="s">
        <v>24821</v>
      </c>
      <c r="F3746" s="6" t="s">
        <v>7678</v>
      </c>
      <c r="G3746" s="6" t="s">
        <v>31428</v>
      </c>
    </row>
    <row r="3747">
      <c r="A3747" s="6" t="s">
        <v>31429</v>
      </c>
      <c r="B3747" s="6" t="s">
        <v>159</v>
      </c>
      <c r="C3747" s="6" t="s">
        <v>7677</v>
      </c>
      <c r="D3747" s="6" t="s">
        <v>1011</v>
      </c>
      <c r="E3747" s="6" t="s">
        <v>416</v>
      </c>
      <c r="F3747" s="6" t="s">
        <v>7678</v>
      </c>
      <c r="G3747" s="6" t="s">
        <v>31428</v>
      </c>
    </row>
    <row r="3748">
      <c r="A3748" s="6" t="s">
        <v>31430</v>
      </c>
      <c r="B3748" s="6" t="s">
        <v>159</v>
      </c>
      <c r="C3748" s="6" t="s">
        <v>7680</v>
      </c>
      <c r="D3748" s="6" t="s">
        <v>37</v>
      </c>
      <c r="E3748" s="6" t="s">
        <v>416</v>
      </c>
      <c r="F3748" s="6" t="s">
        <v>7681</v>
      </c>
      <c r="G3748" s="6" t="s">
        <v>31431</v>
      </c>
    </row>
    <row r="3749">
      <c r="A3749" s="6" t="s">
        <v>31432</v>
      </c>
      <c r="B3749" s="6" t="s">
        <v>159</v>
      </c>
      <c r="C3749" s="6" t="s">
        <v>7680</v>
      </c>
      <c r="D3749" s="6" t="s">
        <v>1011</v>
      </c>
      <c r="E3749" s="6" t="s">
        <v>24821</v>
      </c>
      <c r="F3749" s="6" t="s">
        <v>7681</v>
      </c>
      <c r="G3749" s="6" t="s">
        <v>31431</v>
      </c>
    </row>
    <row r="3750">
      <c r="A3750" s="6" t="s">
        <v>31433</v>
      </c>
      <c r="B3750" s="6" t="s">
        <v>159</v>
      </c>
      <c r="C3750" s="6" t="s">
        <v>7683</v>
      </c>
      <c r="D3750" s="6" t="s">
        <v>1011</v>
      </c>
      <c r="E3750" s="6" t="s">
        <v>24821</v>
      </c>
      <c r="F3750" s="6" t="s">
        <v>25442</v>
      </c>
      <c r="G3750" s="6" t="s">
        <v>31434</v>
      </c>
    </row>
    <row r="3751">
      <c r="A3751" s="6" t="s">
        <v>31435</v>
      </c>
      <c r="B3751" s="6" t="s">
        <v>159</v>
      </c>
      <c r="C3751" s="6" t="s">
        <v>7685</v>
      </c>
      <c r="D3751" s="6" t="s">
        <v>1011</v>
      </c>
      <c r="E3751" s="6" t="s">
        <v>416</v>
      </c>
      <c r="F3751" s="6" t="s">
        <v>1008</v>
      </c>
      <c r="G3751" s="6" t="s">
        <v>31436</v>
      </c>
    </row>
    <row r="3752">
      <c r="A3752" s="6" t="s">
        <v>31437</v>
      </c>
      <c r="B3752" s="6" t="s">
        <v>159</v>
      </c>
      <c r="C3752" s="6" t="s">
        <v>7687</v>
      </c>
      <c r="D3752" s="6" t="s">
        <v>37</v>
      </c>
      <c r="E3752" s="6" t="s">
        <v>24821</v>
      </c>
      <c r="F3752" s="6" t="s">
        <v>7688</v>
      </c>
      <c r="G3752" s="6" t="s">
        <v>31438</v>
      </c>
    </row>
    <row r="3753">
      <c r="A3753" s="6" t="s">
        <v>31439</v>
      </c>
      <c r="B3753" s="6" t="s">
        <v>159</v>
      </c>
      <c r="C3753" s="6" t="s">
        <v>7687</v>
      </c>
      <c r="D3753" s="6" t="s">
        <v>1011</v>
      </c>
      <c r="E3753" s="6" t="s">
        <v>416</v>
      </c>
      <c r="F3753" s="6" t="s">
        <v>7688</v>
      </c>
      <c r="G3753" s="6" t="s">
        <v>31438</v>
      </c>
    </row>
    <row r="3754">
      <c r="A3754" s="6" t="s">
        <v>31440</v>
      </c>
      <c r="B3754" s="6" t="s">
        <v>159</v>
      </c>
      <c r="C3754" s="6" t="s">
        <v>7690</v>
      </c>
      <c r="D3754" s="6" t="s">
        <v>37</v>
      </c>
      <c r="E3754" s="6" t="s">
        <v>416</v>
      </c>
      <c r="F3754" s="6" t="s">
        <v>7691</v>
      </c>
      <c r="G3754" s="6" t="s">
        <v>31441</v>
      </c>
    </row>
    <row r="3755">
      <c r="A3755" s="6" t="s">
        <v>31442</v>
      </c>
      <c r="B3755" s="6" t="s">
        <v>159</v>
      </c>
      <c r="C3755" s="6" t="s">
        <v>7690</v>
      </c>
      <c r="D3755" s="6" t="s">
        <v>1011</v>
      </c>
      <c r="E3755" s="6" t="s">
        <v>24821</v>
      </c>
      <c r="F3755" s="6" t="s">
        <v>7691</v>
      </c>
      <c r="G3755" s="6" t="s">
        <v>31441</v>
      </c>
    </row>
    <row r="3756">
      <c r="A3756" s="6" t="s">
        <v>31443</v>
      </c>
      <c r="B3756" s="6" t="s">
        <v>159</v>
      </c>
      <c r="C3756" s="6" t="s">
        <v>7693</v>
      </c>
      <c r="D3756" s="6" t="s">
        <v>1011</v>
      </c>
      <c r="E3756" s="6" t="s">
        <v>24821</v>
      </c>
      <c r="F3756" s="6" t="s">
        <v>25442</v>
      </c>
      <c r="G3756" s="6" t="s">
        <v>31444</v>
      </c>
    </row>
    <row r="3757">
      <c r="A3757" s="6" t="s">
        <v>31445</v>
      </c>
      <c r="B3757" s="6" t="s">
        <v>159</v>
      </c>
      <c r="C3757" s="6" t="s">
        <v>7695</v>
      </c>
      <c r="D3757" s="6" t="s">
        <v>1011</v>
      </c>
      <c r="E3757" s="6" t="s">
        <v>416</v>
      </c>
      <c r="F3757" s="6" t="s">
        <v>1008</v>
      </c>
      <c r="G3757" s="6" t="s">
        <v>31446</v>
      </c>
    </row>
    <row r="3758">
      <c r="A3758" s="6" t="s">
        <v>31447</v>
      </c>
      <c r="B3758" s="6" t="s">
        <v>159</v>
      </c>
      <c r="C3758" s="6" t="s">
        <v>7697</v>
      </c>
      <c r="D3758" s="6" t="s">
        <v>1011</v>
      </c>
      <c r="E3758" s="6" t="s">
        <v>416</v>
      </c>
      <c r="F3758" s="6" t="s">
        <v>7698</v>
      </c>
      <c r="G3758" s="6" t="s">
        <v>31448</v>
      </c>
    </row>
    <row r="3759">
      <c r="A3759" s="6" t="s">
        <v>31449</v>
      </c>
      <c r="B3759" s="6" t="s">
        <v>159</v>
      </c>
      <c r="C3759" s="6" t="s">
        <v>7697</v>
      </c>
      <c r="D3759" s="6" t="s">
        <v>37</v>
      </c>
      <c r="E3759" s="6" t="s">
        <v>24821</v>
      </c>
      <c r="F3759" s="6" t="s">
        <v>7698</v>
      </c>
      <c r="G3759" s="6" t="s">
        <v>31448</v>
      </c>
    </row>
    <row r="3760">
      <c r="A3760" s="6" t="s">
        <v>31450</v>
      </c>
      <c r="B3760" s="6" t="s">
        <v>159</v>
      </c>
      <c r="C3760" s="6" t="s">
        <v>7700</v>
      </c>
      <c r="D3760" s="6" t="s">
        <v>37</v>
      </c>
      <c r="E3760" s="6" t="s">
        <v>416</v>
      </c>
      <c r="F3760" s="6" t="s">
        <v>7701</v>
      </c>
      <c r="G3760" s="6" t="s">
        <v>31451</v>
      </c>
    </row>
    <row r="3761">
      <c r="A3761" s="6" t="s">
        <v>31452</v>
      </c>
      <c r="B3761" s="6" t="s">
        <v>159</v>
      </c>
      <c r="C3761" s="6" t="s">
        <v>7700</v>
      </c>
      <c r="D3761" s="6" t="s">
        <v>1011</v>
      </c>
      <c r="E3761" s="6" t="s">
        <v>24821</v>
      </c>
      <c r="F3761" s="6" t="s">
        <v>7701</v>
      </c>
      <c r="G3761" s="6" t="s">
        <v>31451</v>
      </c>
    </row>
    <row r="3762">
      <c r="A3762" s="6" t="s">
        <v>31453</v>
      </c>
      <c r="B3762" s="6" t="s">
        <v>159</v>
      </c>
      <c r="C3762" s="6" t="s">
        <v>7703</v>
      </c>
      <c r="D3762" s="6" t="s">
        <v>1011</v>
      </c>
      <c r="E3762" s="6" t="s">
        <v>24821</v>
      </c>
      <c r="F3762" s="6" t="s">
        <v>25442</v>
      </c>
      <c r="G3762" s="6" t="s">
        <v>31454</v>
      </c>
    </row>
    <row r="3763">
      <c r="A3763" s="6" t="s">
        <v>31455</v>
      </c>
      <c r="B3763" s="6" t="s">
        <v>159</v>
      </c>
      <c r="C3763" s="6" t="s">
        <v>7705</v>
      </c>
      <c r="D3763" s="6" t="s">
        <v>1011</v>
      </c>
      <c r="E3763" s="6" t="s">
        <v>416</v>
      </c>
      <c r="F3763" s="6" t="s">
        <v>1008</v>
      </c>
      <c r="G3763" s="6" t="s">
        <v>31456</v>
      </c>
    </row>
    <row r="3764">
      <c r="A3764" s="6" t="s">
        <v>31457</v>
      </c>
      <c r="B3764" s="6" t="s">
        <v>159</v>
      </c>
      <c r="C3764" s="6" t="s">
        <v>7707</v>
      </c>
      <c r="D3764" s="6" t="s">
        <v>37</v>
      </c>
      <c r="E3764" s="6" t="s">
        <v>24821</v>
      </c>
      <c r="F3764" s="6" t="s">
        <v>7708</v>
      </c>
      <c r="G3764" s="6" t="s">
        <v>31458</v>
      </c>
    </row>
    <row r="3765">
      <c r="A3765" s="6" t="s">
        <v>31459</v>
      </c>
      <c r="B3765" s="6" t="s">
        <v>159</v>
      </c>
      <c r="C3765" s="6" t="s">
        <v>7707</v>
      </c>
      <c r="D3765" s="6" t="s">
        <v>1011</v>
      </c>
      <c r="E3765" s="6" t="s">
        <v>416</v>
      </c>
      <c r="F3765" s="6" t="s">
        <v>7708</v>
      </c>
      <c r="G3765" s="6" t="s">
        <v>31458</v>
      </c>
    </row>
    <row r="3766">
      <c r="A3766" s="6" t="s">
        <v>31460</v>
      </c>
      <c r="B3766" s="6" t="s">
        <v>159</v>
      </c>
      <c r="C3766" s="6" t="s">
        <v>7710</v>
      </c>
      <c r="D3766" s="6" t="s">
        <v>37</v>
      </c>
      <c r="E3766" s="6" t="s">
        <v>416</v>
      </c>
      <c r="F3766" s="6" t="s">
        <v>7711</v>
      </c>
      <c r="G3766" s="6" t="s">
        <v>31461</v>
      </c>
    </row>
    <row r="3767">
      <c r="A3767" s="6" t="s">
        <v>31462</v>
      </c>
      <c r="B3767" s="6" t="s">
        <v>159</v>
      </c>
      <c r="C3767" s="6" t="s">
        <v>7710</v>
      </c>
      <c r="D3767" s="6" t="s">
        <v>1011</v>
      </c>
      <c r="E3767" s="6" t="s">
        <v>24821</v>
      </c>
      <c r="F3767" s="6" t="s">
        <v>7711</v>
      </c>
      <c r="G3767" s="6" t="s">
        <v>31461</v>
      </c>
    </row>
    <row r="3768">
      <c r="A3768" s="6" t="s">
        <v>31463</v>
      </c>
      <c r="B3768" s="6" t="s">
        <v>159</v>
      </c>
      <c r="C3768" s="6" t="s">
        <v>7713</v>
      </c>
      <c r="D3768" s="6" t="s">
        <v>1011</v>
      </c>
      <c r="E3768" s="6" t="s">
        <v>24821</v>
      </c>
      <c r="F3768" s="6" t="s">
        <v>25442</v>
      </c>
      <c r="G3768" s="6" t="s">
        <v>31464</v>
      </c>
    </row>
    <row r="3769">
      <c r="A3769" s="6" t="s">
        <v>31465</v>
      </c>
      <c r="B3769" s="6" t="s">
        <v>159</v>
      </c>
      <c r="C3769" s="6" t="s">
        <v>7715</v>
      </c>
      <c r="D3769" s="6" t="s">
        <v>1011</v>
      </c>
      <c r="E3769" s="6" t="s">
        <v>416</v>
      </c>
      <c r="F3769" s="6" t="s">
        <v>1008</v>
      </c>
      <c r="G3769" s="6" t="s">
        <v>31466</v>
      </c>
    </row>
    <row r="3770">
      <c r="A3770" s="6" t="s">
        <v>31467</v>
      </c>
      <c r="B3770" s="6" t="s">
        <v>159</v>
      </c>
      <c r="C3770" s="6" t="s">
        <v>7717</v>
      </c>
      <c r="D3770" s="6" t="s">
        <v>37</v>
      </c>
      <c r="E3770" s="6" t="s">
        <v>24821</v>
      </c>
      <c r="F3770" s="6" t="s">
        <v>7718</v>
      </c>
      <c r="G3770" s="6" t="s">
        <v>31468</v>
      </c>
    </row>
    <row r="3771">
      <c r="A3771" s="6" t="s">
        <v>31469</v>
      </c>
      <c r="B3771" s="6" t="s">
        <v>159</v>
      </c>
      <c r="C3771" s="6" t="s">
        <v>7717</v>
      </c>
      <c r="D3771" s="6" t="s">
        <v>1011</v>
      </c>
      <c r="E3771" s="6" t="s">
        <v>416</v>
      </c>
      <c r="F3771" s="6" t="s">
        <v>7718</v>
      </c>
      <c r="G3771" s="6" t="s">
        <v>31468</v>
      </c>
    </row>
    <row r="3772">
      <c r="A3772" s="6" t="s">
        <v>31470</v>
      </c>
      <c r="B3772" s="6" t="s">
        <v>159</v>
      </c>
      <c r="C3772" s="6" t="s">
        <v>7720</v>
      </c>
      <c r="D3772" s="6" t="s">
        <v>37</v>
      </c>
      <c r="E3772" s="6" t="s">
        <v>416</v>
      </c>
      <c r="F3772" s="6" t="s">
        <v>7721</v>
      </c>
      <c r="G3772" s="6" t="s">
        <v>31471</v>
      </c>
    </row>
    <row r="3773">
      <c r="A3773" s="6" t="s">
        <v>31472</v>
      </c>
      <c r="B3773" s="6" t="s">
        <v>159</v>
      </c>
      <c r="C3773" s="6" t="s">
        <v>7720</v>
      </c>
      <c r="D3773" s="6" t="s">
        <v>1011</v>
      </c>
      <c r="E3773" s="6" t="s">
        <v>24821</v>
      </c>
      <c r="F3773" s="6" t="s">
        <v>7721</v>
      </c>
      <c r="G3773" s="6" t="s">
        <v>31471</v>
      </c>
    </row>
    <row r="3774">
      <c r="A3774" s="6" t="s">
        <v>31473</v>
      </c>
      <c r="B3774" s="6" t="s">
        <v>159</v>
      </c>
      <c r="C3774" s="6" t="s">
        <v>7723</v>
      </c>
      <c r="D3774" s="6" t="s">
        <v>1011</v>
      </c>
      <c r="E3774" s="6" t="s">
        <v>24821</v>
      </c>
      <c r="F3774" s="6" t="s">
        <v>25442</v>
      </c>
      <c r="G3774" s="6" t="s">
        <v>31474</v>
      </c>
    </row>
    <row r="3775">
      <c r="A3775" s="6" t="s">
        <v>31475</v>
      </c>
      <c r="B3775" s="6" t="s">
        <v>159</v>
      </c>
      <c r="C3775" s="6" t="s">
        <v>7725</v>
      </c>
      <c r="D3775" s="6" t="s">
        <v>1011</v>
      </c>
      <c r="E3775" s="6" t="s">
        <v>416</v>
      </c>
      <c r="F3775" s="6" t="s">
        <v>1008</v>
      </c>
      <c r="G3775" s="6" t="s">
        <v>31476</v>
      </c>
    </row>
    <row r="3776">
      <c r="A3776" s="6" t="s">
        <v>31477</v>
      </c>
      <c r="B3776" s="6" t="s">
        <v>159</v>
      </c>
      <c r="C3776" s="6" t="s">
        <v>7727</v>
      </c>
      <c r="D3776" s="6" t="s">
        <v>37</v>
      </c>
      <c r="E3776" s="6" t="s">
        <v>24821</v>
      </c>
      <c r="F3776" s="6" t="s">
        <v>7728</v>
      </c>
      <c r="G3776" s="6" t="s">
        <v>31478</v>
      </c>
    </row>
    <row r="3777">
      <c r="A3777" s="6" t="s">
        <v>31479</v>
      </c>
      <c r="B3777" s="6" t="s">
        <v>159</v>
      </c>
      <c r="C3777" s="6" t="s">
        <v>7727</v>
      </c>
      <c r="D3777" s="6" t="s">
        <v>1011</v>
      </c>
      <c r="E3777" s="6" t="s">
        <v>416</v>
      </c>
      <c r="F3777" s="6" t="s">
        <v>7728</v>
      </c>
      <c r="G3777" s="6" t="s">
        <v>31478</v>
      </c>
    </row>
    <row r="3778">
      <c r="A3778" s="6" t="s">
        <v>31480</v>
      </c>
      <c r="B3778" s="6" t="s">
        <v>159</v>
      </c>
      <c r="C3778" s="6" t="s">
        <v>7730</v>
      </c>
      <c r="D3778" s="6" t="s">
        <v>37</v>
      </c>
      <c r="E3778" s="6" t="s">
        <v>416</v>
      </c>
      <c r="F3778" s="6" t="s">
        <v>7731</v>
      </c>
      <c r="G3778" s="6" t="s">
        <v>31481</v>
      </c>
    </row>
    <row r="3779">
      <c r="A3779" s="6" t="s">
        <v>31482</v>
      </c>
      <c r="B3779" s="6" t="s">
        <v>159</v>
      </c>
      <c r="C3779" s="6" t="s">
        <v>7730</v>
      </c>
      <c r="D3779" s="6" t="s">
        <v>1011</v>
      </c>
      <c r="E3779" s="6" t="s">
        <v>24821</v>
      </c>
      <c r="F3779" s="6" t="s">
        <v>7731</v>
      </c>
      <c r="G3779" s="6" t="s">
        <v>31481</v>
      </c>
    </row>
    <row r="3780">
      <c r="A3780" s="6" t="s">
        <v>31483</v>
      </c>
      <c r="B3780" s="6" t="s">
        <v>159</v>
      </c>
      <c r="C3780" s="6" t="s">
        <v>7733</v>
      </c>
      <c r="D3780" s="6" t="s">
        <v>1011</v>
      </c>
      <c r="E3780" s="6" t="s">
        <v>24821</v>
      </c>
      <c r="F3780" s="6" t="s">
        <v>25442</v>
      </c>
      <c r="G3780" s="6" t="s">
        <v>31484</v>
      </c>
    </row>
    <row r="3781">
      <c r="A3781" s="6" t="s">
        <v>31485</v>
      </c>
      <c r="B3781" s="6" t="s">
        <v>159</v>
      </c>
      <c r="C3781" s="6" t="s">
        <v>7735</v>
      </c>
      <c r="D3781" s="6" t="s">
        <v>1011</v>
      </c>
      <c r="E3781" s="6" t="s">
        <v>416</v>
      </c>
      <c r="F3781" s="6" t="s">
        <v>1008</v>
      </c>
      <c r="G3781" s="6" t="s">
        <v>31486</v>
      </c>
    </row>
    <row r="3782">
      <c r="A3782" s="6" t="s">
        <v>31487</v>
      </c>
      <c r="B3782" s="6" t="s">
        <v>159</v>
      </c>
      <c r="C3782" s="6" t="s">
        <v>7737</v>
      </c>
      <c r="D3782" s="6" t="s">
        <v>37</v>
      </c>
      <c r="E3782" s="6" t="s">
        <v>24821</v>
      </c>
      <c r="F3782" s="6" t="s">
        <v>7738</v>
      </c>
      <c r="G3782" s="6" t="s">
        <v>31488</v>
      </c>
    </row>
    <row r="3783">
      <c r="A3783" s="6" t="s">
        <v>31489</v>
      </c>
      <c r="B3783" s="6" t="s">
        <v>159</v>
      </c>
      <c r="C3783" s="6" t="s">
        <v>7737</v>
      </c>
      <c r="D3783" s="6" t="s">
        <v>1011</v>
      </c>
      <c r="E3783" s="6" t="s">
        <v>416</v>
      </c>
      <c r="F3783" s="6" t="s">
        <v>7738</v>
      </c>
      <c r="G3783" s="6" t="s">
        <v>31488</v>
      </c>
    </row>
    <row r="3784">
      <c r="A3784" s="6" t="s">
        <v>31490</v>
      </c>
      <c r="B3784" s="6" t="s">
        <v>159</v>
      </c>
      <c r="C3784" s="6" t="s">
        <v>7740</v>
      </c>
      <c r="D3784" s="6" t="s">
        <v>37</v>
      </c>
      <c r="E3784" s="6" t="s">
        <v>416</v>
      </c>
      <c r="F3784" s="6" t="s">
        <v>7741</v>
      </c>
      <c r="G3784" s="6" t="s">
        <v>31491</v>
      </c>
    </row>
    <row r="3785">
      <c r="A3785" s="6" t="s">
        <v>31492</v>
      </c>
      <c r="B3785" s="6" t="s">
        <v>159</v>
      </c>
      <c r="C3785" s="6" t="s">
        <v>7740</v>
      </c>
      <c r="D3785" s="6" t="s">
        <v>1011</v>
      </c>
      <c r="E3785" s="6" t="s">
        <v>24821</v>
      </c>
      <c r="F3785" s="6" t="s">
        <v>7741</v>
      </c>
      <c r="G3785" s="6" t="s">
        <v>31491</v>
      </c>
    </row>
    <row r="3786">
      <c r="A3786" s="6" t="s">
        <v>31493</v>
      </c>
      <c r="B3786" s="6" t="s">
        <v>159</v>
      </c>
      <c r="C3786" s="6" t="s">
        <v>7743</v>
      </c>
      <c r="D3786" s="6" t="s">
        <v>1011</v>
      </c>
      <c r="E3786" s="6" t="s">
        <v>24821</v>
      </c>
      <c r="F3786" s="6" t="s">
        <v>25442</v>
      </c>
      <c r="G3786" s="6" t="s">
        <v>31494</v>
      </c>
    </row>
    <row r="3787">
      <c r="A3787" s="6" t="s">
        <v>31495</v>
      </c>
      <c r="B3787" s="6" t="s">
        <v>159</v>
      </c>
      <c r="C3787" s="6" t="s">
        <v>7745</v>
      </c>
      <c r="D3787" s="6" t="s">
        <v>1011</v>
      </c>
      <c r="E3787" s="6" t="s">
        <v>416</v>
      </c>
      <c r="F3787" s="6" t="s">
        <v>1008</v>
      </c>
      <c r="G3787" s="6" t="s">
        <v>31496</v>
      </c>
    </row>
    <row r="3788">
      <c r="A3788" s="6" t="s">
        <v>31497</v>
      </c>
      <c r="B3788" s="6" t="s">
        <v>159</v>
      </c>
      <c r="C3788" s="6" t="s">
        <v>7747</v>
      </c>
      <c r="D3788" s="6" t="s">
        <v>37</v>
      </c>
      <c r="E3788" s="6" t="s">
        <v>24821</v>
      </c>
      <c r="F3788" s="6" t="s">
        <v>7748</v>
      </c>
      <c r="G3788" s="6" t="s">
        <v>31498</v>
      </c>
    </row>
    <row r="3789">
      <c r="A3789" s="6" t="s">
        <v>31499</v>
      </c>
      <c r="B3789" s="6" t="s">
        <v>159</v>
      </c>
      <c r="C3789" s="6" t="s">
        <v>7747</v>
      </c>
      <c r="D3789" s="6" t="s">
        <v>1011</v>
      </c>
      <c r="E3789" s="6" t="s">
        <v>416</v>
      </c>
      <c r="F3789" s="6" t="s">
        <v>7748</v>
      </c>
      <c r="G3789" s="6" t="s">
        <v>31498</v>
      </c>
    </row>
    <row r="3790">
      <c r="A3790" s="6" t="s">
        <v>31500</v>
      </c>
      <c r="B3790" s="6" t="s">
        <v>159</v>
      </c>
      <c r="C3790" s="6" t="s">
        <v>7750</v>
      </c>
      <c r="D3790" s="6" t="s">
        <v>37</v>
      </c>
      <c r="E3790" s="6" t="s">
        <v>416</v>
      </c>
      <c r="F3790" s="6" t="s">
        <v>7751</v>
      </c>
      <c r="G3790" s="6" t="s">
        <v>31501</v>
      </c>
    </row>
    <row r="3791">
      <c r="A3791" s="6" t="s">
        <v>31502</v>
      </c>
      <c r="B3791" s="6" t="s">
        <v>159</v>
      </c>
      <c r="C3791" s="6" t="s">
        <v>7750</v>
      </c>
      <c r="D3791" s="6" t="s">
        <v>1011</v>
      </c>
      <c r="E3791" s="6" t="s">
        <v>24821</v>
      </c>
      <c r="F3791" s="6" t="s">
        <v>7751</v>
      </c>
      <c r="G3791" s="6" t="s">
        <v>31501</v>
      </c>
    </row>
    <row r="3792">
      <c r="A3792" s="6" t="s">
        <v>31503</v>
      </c>
      <c r="B3792" s="6" t="s">
        <v>159</v>
      </c>
      <c r="C3792" s="6" t="s">
        <v>7753</v>
      </c>
      <c r="D3792" s="6" t="s">
        <v>1011</v>
      </c>
      <c r="E3792" s="6" t="s">
        <v>24821</v>
      </c>
      <c r="F3792" s="6" t="s">
        <v>25442</v>
      </c>
      <c r="G3792" s="6" t="s">
        <v>31504</v>
      </c>
    </row>
    <row r="3793">
      <c r="A3793" s="6" t="s">
        <v>31505</v>
      </c>
      <c r="B3793" s="6" t="s">
        <v>159</v>
      </c>
      <c r="C3793" s="6" t="s">
        <v>7755</v>
      </c>
      <c r="D3793" s="6" t="s">
        <v>1011</v>
      </c>
      <c r="E3793" s="6" t="s">
        <v>416</v>
      </c>
      <c r="F3793" s="6" t="s">
        <v>1008</v>
      </c>
      <c r="G3793" s="6" t="s">
        <v>31506</v>
      </c>
    </row>
    <row r="3794">
      <c r="A3794" s="6" t="s">
        <v>31507</v>
      </c>
      <c r="B3794" s="6" t="s">
        <v>159</v>
      </c>
      <c r="C3794" s="6" t="s">
        <v>7757</v>
      </c>
      <c r="D3794" s="6" t="s">
        <v>37</v>
      </c>
      <c r="E3794" s="6" t="s">
        <v>24821</v>
      </c>
      <c r="F3794" s="6" t="s">
        <v>7758</v>
      </c>
      <c r="G3794" s="6" t="s">
        <v>31508</v>
      </c>
    </row>
    <row r="3795">
      <c r="A3795" s="6" t="s">
        <v>31509</v>
      </c>
      <c r="B3795" s="6" t="s">
        <v>159</v>
      </c>
      <c r="C3795" s="6" t="s">
        <v>7757</v>
      </c>
      <c r="D3795" s="6" t="s">
        <v>1011</v>
      </c>
      <c r="E3795" s="6" t="s">
        <v>416</v>
      </c>
      <c r="F3795" s="6" t="s">
        <v>7758</v>
      </c>
      <c r="G3795" s="6" t="s">
        <v>31508</v>
      </c>
    </row>
    <row r="3796">
      <c r="A3796" s="6" t="s">
        <v>31510</v>
      </c>
      <c r="B3796" s="6" t="s">
        <v>159</v>
      </c>
      <c r="C3796" s="6" t="s">
        <v>7760</v>
      </c>
      <c r="D3796" s="6" t="s">
        <v>37</v>
      </c>
      <c r="E3796" s="6" t="s">
        <v>416</v>
      </c>
      <c r="F3796" s="6" t="s">
        <v>7761</v>
      </c>
      <c r="G3796" s="6" t="s">
        <v>31511</v>
      </c>
    </row>
    <row r="3797">
      <c r="A3797" s="6" t="s">
        <v>31512</v>
      </c>
      <c r="B3797" s="6" t="s">
        <v>159</v>
      </c>
      <c r="C3797" s="6" t="s">
        <v>7760</v>
      </c>
      <c r="D3797" s="6" t="s">
        <v>1011</v>
      </c>
      <c r="E3797" s="6" t="s">
        <v>24821</v>
      </c>
      <c r="F3797" s="6" t="s">
        <v>7761</v>
      </c>
      <c r="G3797" s="6" t="s">
        <v>31511</v>
      </c>
    </row>
    <row r="3798">
      <c r="A3798" s="6" t="s">
        <v>31513</v>
      </c>
      <c r="B3798" s="6" t="s">
        <v>159</v>
      </c>
      <c r="C3798" s="6" t="s">
        <v>7763</v>
      </c>
      <c r="D3798" s="6" t="s">
        <v>1011</v>
      </c>
      <c r="E3798" s="6" t="s">
        <v>24821</v>
      </c>
      <c r="F3798" s="6" t="s">
        <v>25442</v>
      </c>
      <c r="G3798" s="6" t="s">
        <v>31514</v>
      </c>
    </row>
    <row r="3799">
      <c r="A3799" s="6" t="s">
        <v>31515</v>
      </c>
      <c r="B3799" s="6" t="s">
        <v>159</v>
      </c>
      <c r="C3799" s="6" t="s">
        <v>7765</v>
      </c>
      <c r="D3799" s="6" t="s">
        <v>1011</v>
      </c>
      <c r="E3799" s="6" t="s">
        <v>416</v>
      </c>
      <c r="F3799" s="6" t="s">
        <v>1008</v>
      </c>
      <c r="G3799" s="6" t="s">
        <v>31516</v>
      </c>
    </row>
    <row r="3800">
      <c r="A3800" s="6" t="s">
        <v>31517</v>
      </c>
      <c r="B3800" s="6" t="s">
        <v>159</v>
      </c>
      <c r="C3800" s="6" t="s">
        <v>7767</v>
      </c>
      <c r="D3800" s="6" t="s">
        <v>37</v>
      </c>
      <c r="E3800" s="6" t="s">
        <v>24821</v>
      </c>
      <c r="F3800" s="6" t="s">
        <v>7768</v>
      </c>
      <c r="G3800" s="6" t="s">
        <v>31518</v>
      </c>
    </row>
    <row r="3801">
      <c r="A3801" s="6" t="s">
        <v>31519</v>
      </c>
      <c r="B3801" s="6" t="s">
        <v>159</v>
      </c>
      <c r="C3801" s="6" t="s">
        <v>7767</v>
      </c>
      <c r="D3801" s="6" t="s">
        <v>1011</v>
      </c>
      <c r="E3801" s="6" t="s">
        <v>416</v>
      </c>
      <c r="F3801" s="6" t="s">
        <v>7768</v>
      </c>
      <c r="G3801" s="6" t="s">
        <v>31518</v>
      </c>
    </row>
    <row r="3802">
      <c r="A3802" s="6" t="s">
        <v>31520</v>
      </c>
      <c r="B3802" s="6" t="s">
        <v>159</v>
      </c>
      <c r="C3802" s="6" t="s">
        <v>7770</v>
      </c>
      <c r="D3802" s="6" t="s">
        <v>37</v>
      </c>
      <c r="E3802" s="6" t="s">
        <v>416</v>
      </c>
      <c r="F3802" s="6" t="s">
        <v>7771</v>
      </c>
      <c r="G3802" s="6" t="s">
        <v>31521</v>
      </c>
    </row>
    <row r="3803">
      <c r="A3803" s="6" t="s">
        <v>31522</v>
      </c>
      <c r="B3803" s="6" t="s">
        <v>159</v>
      </c>
      <c r="C3803" s="6" t="s">
        <v>7770</v>
      </c>
      <c r="D3803" s="6" t="s">
        <v>1011</v>
      </c>
      <c r="E3803" s="6" t="s">
        <v>24821</v>
      </c>
      <c r="F3803" s="6" t="s">
        <v>31523</v>
      </c>
      <c r="G3803" s="6" t="s">
        <v>31521</v>
      </c>
    </row>
    <row r="3804">
      <c r="A3804" s="6" t="s">
        <v>31524</v>
      </c>
      <c r="B3804" s="6" t="s">
        <v>159</v>
      </c>
      <c r="C3804" s="6" t="s">
        <v>7773</v>
      </c>
      <c r="D3804" s="6" t="s">
        <v>1011</v>
      </c>
      <c r="E3804" s="6" t="s">
        <v>24821</v>
      </c>
      <c r="F3804" s="6" t="s">
        <v>25442</v>
      </c>
      <c r="G3804" s="6" t="s">
        <v>31525</v>
      </c>
    </row>
    <row r="3805">
      <c r="A3805" s="6" t="s">
        <v>31526</v>
      </c>
      <c r="B3805" s="6" t="s">
        <v>159</v>
      </c>
      <c r="C3805" s="6" t="s">
        <v>7775</v>
      </c>
      <c r="D3805" s="6" t="s">
        <v>1011</v>
      </c>
      <c r="E3805" s="6" t="s">
        <v>416</v>
      </c>
      <c r="F3805" s="6" t="s">
        <v>1008</v>
      </c>
      <c r="G3805" s="6" t="s">
        <v>31527</v>
      </c>
    </row>
    <row r="3806">
      <c r="A3806" s="6" t="s">
        <v>31528</v>
      </c>
      <c r="B3806" s="6" t="s">
        <v>159</v>
      </c>
      <c r="C3806" s="6" t="s">
        <v>7777</v>
      </c>
      <c r="D3806" s="6" t="s">
        <v>37</v>
      </c>
      <c r="E3806" s="6" t="s">
        <v>24821</v>
      </c>
      <c r="F3806" s="6" t="s">
        <v>7778</v>
      </c>
      <c r="G3806" s="6" t="s">
        <v>31529</v>
      </c>
    </row>
    <row r="3807">
      <c r="A3807" s="6" t="s">
        <v>31530</v>
      </c>
      <c r="B3807" s="6" t="s">
        <v>159</v>
      </c>
      <c r="C3807" s="6" t="s">
        <v>7777</v>
      </c>
      <c r="D3807" s="6" t="s">
        <v>1011</v>
      </c>
      <c r="E3807" s="6" t="s">
        <v>416</v>
      </c>
      <c r="F3807" s="6" t="s">
        <v>7778</v>
      </c>
      <c r="G3807" s="6" t="s">
        <v>31529</v>
      </c>
    </row>
    <row r="3808">
      <c r="A3808" s="6" t="s">
        <v>31531</v>
      </c>
      <c r="B3808" s="6" t="s">
        <v>159</v>
      </c>
      <c r="C3808" s="6" t="s">
        <v>7780</v>
      </c>
      <c r="D3808" s="6" t="s">
        <v>37</v>
      </c>
      <c r="E3808" s="6" t="s">
        <v>416</v>
      </c>
      <c r="F3808" s="6" t="s">
        <v>7781</v>
      </c>
      <c r="G3808" s="6" t="s">
        <v>31532</v>
      </c>
    </row>
    <row r="3809">
      <c r="A3809" s="6" t="s">
        <v>31533</v>
      </c>
      <c r="B3809" s="6" t="s">
        <v>159</v>
      </c>
      <c r="C3809" s="6" t="s">
        <v>7780</v>
      </c>
      <c r="D3809" s="6" t="s">
        <v>1011</v>
      </c>
      <c r="E3809" s="6" t="s">
        <v>24821</v>
      </c>
      <c r="F3809" s="6" t="s">
        <v>7781</v>
      </c>
      <c r="G3809" s="6" t="s">
        <v>31532</v>
      </c>
    </row>
    <row r="3810">
      <c r="A3810" s="6" t="s">
        <v>31534</v>
      </c>
      <c r="B3810" s="6" t="s">
        <v>159</v>
      </c>
      <c r="C3810" s="6" t="s">
        <v>7783</v>
      </c>
      <c r="D3810" s="6" t="s">
        <v>1011</v>
      </c>
      <c r="E3810" s="6" t="s">
        <v>24821</v>
      </c>
      <c r="F3810" s="6" t="s">
        <v>25442</v>
      </c>
      <c r="G3810" s="6" t="s">
        <v>31535</v>
      </c>
    </row>
    <row r="3811">
      <c r="A3811" s="6" t="s">
        <v>31536</v>
      </c>
      <c r="B3811" s="6" t="s">
        <v>159</v>
      </c>
      <c r="C3811" s="6" t="s">
        <v>7785</v>
      </c>
      <c r="D3811" s="6" t="s">
        <v>1011</v>
      </c>
      <c r="E3811" s="6" t="s">
        <v>416</v>
      </c>
      <c r="F3811" s="6" t="s">
        <v>1008</v>
      </c>
      <c r="G3811" s="6" t="s">
        <v>31537</v>
      </c>
    </row>
    <row r="3812">
      <c r="A3812" s="6" t="s">
        <v>31538</v>
      </c>
      <c r="B3812" s="6" t="s">
        <v>159</v>
      </c>
      <c r="C3812" s="6" t="s">
        <v>7787</v>
      </c>
      <c r="D3812" s="6" t="s">
        <v>37</v>
      </c>
      <c r="E3812" s="6" t="s">
        <v>24821</v>
      </c>
      <c r="F3812" s="6" t="s">
        <v>7788</v>
      </c>
      <c r="G3812" s="6" t="s">
        <v>31539</v>
      </c>
    </row>
    <row r="3813">
      <c r="A3813" s="6" t="s">
        <v>31540</v>
      </c>
      <c r="B3813" s="6" t="s">
        <v>159</v>
      </c>
      <c r="C3813" s="6" t="s">
        <v>7787</v>
      </c>
      <c r="D3813" s="6" t="s">
        <v>1011</v>
      </c>
      <c r="E3813" s="6" t="s">
        <v>416</v>
      </c>
      <c r="F3813" s="6" t="s">
        <v>7788</v>
      </c>
      <c r="G3813" s="6" t="s">
        <v>31539</v>
      </c>
    </row>
    <row r="3814">
      <c r="A3814" s="6" t="s">
        <v>31541</v>
      </c>
      <c r="B3814" s="6" t="s">
        <v>159</v>
      </c>
      <c r="C3814" s="6" t="s">
        <v>7790</v>
      </c>
      <c r="D3814" s="6" t="s">
        <v>37</v>
      </c>
      <c r="E3814" s="6" t="s">
        <v>416</v>
      </c>
      <c r="F3814" s="6" t="s">
        <v>7791</v>
      </c>
      <c r="G3814" s="6" t="s">
        <v>31542</v>
      </c>
    </row>
    <row r="3815">
      <c r="A3815" s="6" t="s">
        <v>31543</v>
      </c>
      <c r="B3815" s="6" t="s">
        <v>159</v>
      </c>
      <c r="C3815" s="6" t="s">
        <v>7790</v>
      </c>
      <c r="D3815" s="6" t="s">
        <v>1011</v>
      </c>
      <c r="E3815" s="6" t="s">
        <v>24821</v>
      </c>
      <c r="F3815" s="6" t="s">
        <v>7791</v>
      </c>
      <c r="G3815" s="6" t="s">
        <v>31542</v>
      </c>
    </row>
    <row r="3816">
      <c r="A3816" s="6" t="s">
        <v>31544</v>
      </c>
      <c r="B3816" s="6" t="s">
        <v>159</v>
      </c>
      <c r="C3816" s="6" t="s">
        <v>7793</v>
      </c>
      <c r="D3816" s="6" t="s">
        <v>1011</v>
      </c>
      <c r="E3816" s="6" t="s">
        <v>24821</v>
      </c>
      <c r="F3816" s="6" t="s">
        <v>25442</v>
      </c>
      <c r="G3816" s="6" t="s">
        <v>31545</v>
      </c>
    </row>
    <row r="3817">
      <c r="A3817" s="6" t="s">
        <v>31546</v>
      </c>
      <c r="B3817" s="6" t="s">
        <v>159</v>
      </c>
      <c r="C3817" s="6" t="s">
        <v>7795</v>
      </c>
      <c r="D3817" s="6" t="s">
        <v>1011</v>
      </c>
      <c r="E3817" s="6" t="s">
        <v>416</v>
      </c>
      <c r="F3817" s="6" t="s">
        <v>1008</v>
      </c>
      <c r="G3817" s="6" t="s">
        <v>31547</v>
      </c>
    </row>
    <row r="3818">
      <c r="A3818" s="6" t="s">
        <v>31548</v>
      </c>
      <c r="B3818" s="6" t="s">
        <v>159</v>
      </c>
      <c r="C3818" s="6" t="s">
        <v>7797</v>
      </c>
      <c r="D3818" s="6" t="s">
        <v>37</v>
      </c>
      <c r="E3818" s="6" t="s">
        <v>24821</v>
      </c>
      <c r="F3818" s="6" t="s">
        <v>7798</v>
      </c>
      <c r="G3818" s="6" t="s">
        <v>31549</v>
      </c>
    </row>
    <row r="3819">
      <c r="A3819" s="6" t="s">
        <v>31550</v>
      </c>
      <c r="B3819" s="6" t="s">
        <v>159</v>
      </c>
      <c r="C3819" s="6" t="s">
        <v>7797</v>
      </c>
      <c r="D3819" s="6" t="s">
        <v>1011</v>
      </c>
      <c r="E3819" s="6" t="s">
        <v>416</v>
      </c>
      <c r="F3819" s="6" t="s">
        <v>7798</v>
      </c>
      <c r="G3819" s="6" t="s">
        <v>31549</v>
      </c>
    </row>
    <row r="3820">
      <c r="A3820" s="6" t="s">
        <v>31551</v>
      </c>
      <c r="B3820" s="6" t="s">
        <v>159</v>
      </c>
      <c r="C3820" s="6" t="s">
        <v>7800</v>
      </c>
      <c r="D3820" s="6" t="s">
        <v>1011</v>
      </c>
      <c r="E3820" s="6" t="s">
        <v>24821</v>
      </c>
      <c r="F3820" s="6" t="s">
        <v>7801</v>
      </c>
      <c r="G3820" s="6" t="s">
        <v>31552</v>
      </c>
    </row>
    <row r="3821">
      <c r="A3821" s="6" t="s">
        <v>31553</v>
      </c>
      <c r="B3821" s="6" t="s">
        <v>159</v>
      </c>
      <c r="C3821" s="6" t="s">
        <v>7800</v>
      </c>
      <c r="D3821" s="6" t="s">
        <v>37</v>
      </c>
      <c r="E3821" s="6" t="s">
        <v>416</v>
      </c>
      <c r="F3821" s="6" t="s">
        <v>7801</v>
      </c>
      <c r="G3821" s="6" t="s">
        <v>31552</v>
      </c>
    </row>
    <row r="3822">
      <c r="A3822" s="6" t="s">
        <v>31554</v>
      </c>
      <c r="B3822" s="6" t="s">
        <v>159</v>
      </c>
      <c r="C3822" s="6" t="s">
        <v>7803</v>
      </c>
      <c r="D3822" s="6" t="s">
        <v>1011</v>
      </c>
      <c r="E3822" s="6" t="s">
        <v>24821</v>
      </c>
      <c r="F3822" s="6" t="s">
        <v>25442</v>
      </c>
      <c r="G3822" s="6" t="s">
        <v>31555</v>
      </c>
    </row>
    <row r="3823">
      <c r="A3823" s="6" t="s">
        <v>31556</v>
      </c>
      <c r="B3823" s="6" t="s">
        <v>159</v>
      </c>
      <c r="C3823" s="6" t="s">
        <v>7805</v>
      </c>
      <c r="D3823" s="6" t="s">
        <v>1011</v>
      </c>
      <c r="E3823" s="6" t="s">
        <v>416</v>
      </c>
      <c r="F3823" s="6" t="s">
        <v>1008</v>
      </c>
      <c r="G3823" s="6" t="s">
        <v>31557</v>
      </c>
    </row>
    <row r="3824">
      <c r="A3824" s="6" t="s">
        <v>31558</v>
      </c>
      <c r="B3824" s="6" t="s">
        <v>159</v>
      </c>
      <c r="C3824" s="6" t="s">
        <v>7807</v>
      </c>
      <c r="D3824" s="6" t="s">
        <v>37</v>
      </c>
      <c r="E3824" s="6" t="s">
        <v>24821</v>
      </c>
      <c r="F3824" s="6" t="s">
        <v>7808</v>
      </c>
      <c r="G3824" s="6" t="s">
        <v>31559</v>
      </c>
    </row>
    <row r="3825">
      <c r="A3825" s="6" t="s">
        <v>31560</v>
      </c>
      <c r="B3825" s="6" t="s">
        <v>159</v>
      </c>
      <c r="C3825" s="6" t="s">
        <v>7807</v>
      </c>
      <c r="D3825" s="6" t="s">
        <v>1011</v>
      </c>
      <c r="E3825" s="6" t="s">
        <v>416</v>
      </c>
      <c r="F3825" s="6" t="s">
        <v>7808</v>
      </c>
      <c r="G3825" s="6" t="s">
        <v>31559</v>
      </c>
    </row>
    <row r="3826">
      <c r="A3826" s="6" t="s">
        <v>31561</v>
      </c>
      <c r="B3826" s="6" t="s">
        <v>159</v>
      </c>
      <c r="C3826" s="6" t="s">
        <v>7810</v>
      </c>
      <c r="D3826" s="6" t="s">
        <v>37</v>
      </c>
      <c r="E3826" s="6" t="s">
        <v>416</v>
      </c>
      <c r="F3826" s="6" t="s">
        <v>7811</v>
      </c>
      <c r="G3826" s="6" t="s">
        <v>31562</v>
      </c>
    </row>
    <row r="3827">
      <c r="A3827" s="6" t="s">
        <v>31563</v>
      </c>
      <c r="B3827" s="6" t="s">
        <v>159</v>
      </c>
      <c r="C3827" s="6" t="s">
        <v>7810</v>
      </c>
      <c r="D3827" s="6" t="s">
        <v>1011</v>
      </c>
      <c r="E3827" s="6" t="s">
        <v>24821</v>
      </c>
      <c r="F3827" s="6" t="s">
        <v>31564</v>
      </c>
      <c r="G3827" s="6" t="s">
        <v>31565</v>
      </c>
    </row>
    <row r="3828">
      <c r="A3828" s="6" t="s">
        <v>31566</v>
      </c>
      <c r="B3828" s="6" t="s">
        <v>159</v>
      </c>
      <c r="C3828" s="6" t="s">
        <v>7813</v>
      </c>
      <c r="D3828" s="6" t="s">
        <v>1011</v>
      </c>
      <c r="E3828" s="6" t="s">
        <v>24821</v>
      </c>
      <c r="F3828" s="6" t="s">
        <v>25442</v>
      </c>
      <c r="G3828" s="6" t="s">
        <v>31567</v>
      </c>
    </row>
    <row r="3829">
      <c r="A3829" s="6" t="s">
        <v>31568</v>
      </c>
      <c r="B3829" s="6" t="s">
        <v>159</v>
      </c>
      <c r="C3829" s="6" t="s">
        <v>7815</v>
      </c>
      <c r="D3829" s="6" t="s">
        <v>1011</v>
      </c>
      <c r="E3829" s="6" t="s">
        <v>416</v>
      </c>
      <c r="F3829" s="6" t="s">
        <v>1008</v>
      </c>
      <c r="G3829" s="6" t="s">
        <v>31569</v>
      </c>
    </row>
    <row r="3830">
      <c r="A3830" s="6" t="s">
        <v>31570</v>
      </c>
      <c r="B3830" s="6" t="s">
        <v>159</v>
      </c>
      <c r="C3830" s="6" t="s">
        <v>7817</v>
      </c>
      <c r="D3830" s="6" t="s">
        <v>37</v>
      </c>
      <c r="E3830" s="6" t="s">
        <v>24821</v>
      </c>
      <c r="F3830" s="6" t="s">
        <v>7818</v>
      </c>
      <c r="G3830" s="6" t="s">
        <v>31571</v>
      </c>
    </row>
    <row r="3831">
      <c r="A3831" s="6" t="s">
        <v>31572</v>
      </c>
      <c r="B3831" s="6" t="s">
        <v>159</v>
      </c>
      <c r="C3831" s="6" t="s">
        <v>7817</v>
      </c>
      <c r="D3831" s="6" t="s">
        <v>1011</v>
      </c>
      <c r="E3831" s="6" t="s">
        <v>416</v>
      </c>
      <c r="F3831" s="6" t="s">
        <v>7818</v>
      </c>
      <c r="G3831" s="6" t="s">
        <v>31571</v>
      </c>
    </row>
    <row r="3832">
      <c r="A3832" s="6" t="s">
        <v>31573</v>
      </c>
      <c r="B3832" s="6" t="s">
        <v>159</v>
      </c>
      <c r="C3832" s="6" t="s">
        <v>7820</v>
      </c>
      <c r="D3832" s="6" t="s">
        <v>37</v>
      </c>
      <c r="E3832" s="6" t="s">
        <v>416</v>
      </c>
      <c r="F3832" s="6" t="s">
        <v>7821</v>
      </c>
      <c r="G3832" s="6" t="s">
        <v>31574</v>
      </c>
    </row>
    <row r="3833">
      <c r="A3833" s="6" t="s">
        <v>31575</v>
      </c>
      <c r="B3833" s="6" t="s">
        <v>159</v>
      </c>
      <c r="C3833" s="6" t="s">
        <v>7820</v>
      </c>
      <c r="D3833" s="6" t="s">
        <v>1011</v>
      </c>
      <c r="E3833" s="6" t="s">
        <v>24821</v>
      </c>
      <c r="F3833" s="6" t="s">
        <v>31576</v>
      </c>
      <c r="G3833" s="6" t="s">
        <v>31574</v>
      </c>
    </row>
    <row r="3834">
      <c r="A3834" s="6" t="s">
        <v>31577</v>
      </c>
      <c r="B3834" s="6" t="s">
        <v>159</v>
      </c>
      <c r="C3834" s="6" t="s">
        <v>7823</v>
      </c>
      <c r="D3834" s="6" t="s">
        <v>1011</v>
      </c>
      <c r="E3834" s="6" t="s">
        <v>24821</v>
      </c>
      <c r="F3834" s="6" t="s">
        <v>25442</v>
      </c>
      <c r="G3834" s="6" t="s">
        <v>31578</v>
      </c>
    </row>
    <row r="3835">
      <c r="A3835" s="6" t="s">
        <v>31579</v>
      </c>
      <c r="B3835" s="6" t="s">
        <v>159</v>
      </c>
      <c r="C3835" s="6" t="s">
        <v>7825</v>
      </c>
      <c r="D3835" s="6" t="s">
        <v>1011</v>
      </c>
      <c r="E3835" s="6" t="s">
        <v>416</v>
      </c>
      <c r="F3835" s="6" t="s">
        <v>1008</v>
      </c>
      <c r="G3835" s="6" t="s">
        <v>31580</v>
      </c>
    </row>
    <row r="3836">
      <c r="A3836" s="6" t="s">
        <v>31581</v>
      </c>
      <c r="B3836" s="6" t="s">
        <v>159</v>
      </c>
      <c r="C3836" s="6" t="s">
        <v>7827</v>
      </c>
      <c r="D3836" s="6" t="s">
        <v>37</v>
      </c>
      <c r="E3836" s="6" t="s">
        <v>24821</v>
      </c>
      <c r="F3836" s="6" t="s">
        <v>7828</v>
      </c>
      <c r="G3836" s="6" t="s">
        <v>31582</v>
      </c>
    </row>
    <row r="3837">
      <c r="A3837" s="6" t="s">
        <v>31583</v>
      </c>
      <c r="B3837" s="6" t="s">
        <v>159</v>
      </c>
      <c r="C3837" s="6" t="s">
        <v>7827</v>
      </c>
      <c r="D3837" s="6" t="s">
        <v>1011</v>
      </c>
      <c r="E3837" s="6" t="s">
        <v>416</v>
      </c>
      <c r="F3837" s="6" t="s">
        <v>7828</v>
      </c>
      <c r="G3837" s="6" t="s">
        <v>31582</v>
      </c>
    </row>
    <row r="3838">
      <c r="A3838" s="6" t="s">
        <v>31584</v>
      </c>
      <c r="B3838" s="6" t="s">
        <v>159</v>
      </c>
      <c r="C3838" s="6" t="s">
        <v>7830</v>
      </c>
      <c r="D3838" s="6" t="s">
        <v>37</v>
      </c>
      <c r="E3838" s="6" t="s">
        <v>416</v>
      </c>
      <c r="F3838" s="6" t="s">
        <v>7831</v>
      </c>
      <c r="G3838" s="6" t="s">
        <v>31585</v>
      </c>
    </row>
    <row r="3839">
      <c r="A3839" s="6" t="s">
        <v>31586</v>
      </c>
      <c r="B3839" s="6" t="s">
        <v>159</v>
      </c>
      <c r="C3839" s="6" t="s">
        <v>7830</v>
      </c>
      <c r="D3839" s="6" t="s">
        <v>1011</v>
      </c>
      <c r="E3839" s="6" t="s">
        <v>24821</v>
      </c>
      <c r="F3839" s="6" t="s">
        <v>31587</v>
      </c>
      <c r="G3839" s="6" t="s">
        <v>31585</v>
      </c>
    </row>
    <row r="3840">
      <c r="A3840" s="6" t="s">
        <v>31588</v>
      </c>
      <c r="B3840" s="6" t="s">
        <v>159</v>
      </c>
      <c r="C3840" s="6" t="s">
        <v>7833</v>
      </c>
      <c r="D3840" s="6" t="s">
        <v>1011</v>
      </c>
      <c r="E3840" s="6" t="s">
        <v>24821</v>
      </c>
      <c r="F3840" s="6" t="s">
        <v>25442</v>
      </c>
      <c r="G3840" s="6" t="s">
        <v>31589</v>
      </c>
    </row>
    <row r="3841">
      <c r="A3841" s="6" t="s">
        <v>31590</v>
      </c>
      <c r="B3841" s="6" t="s">
        <v>159</v>
      </c>
      <c r="C3841" s="6" t="s">
        <v>7835</v>
      </c>
      <c r="D3841" s="6" t="s">
        <v>1011</v>
      </c>
      <c r="E3841" s="6" t="s">
        <v>416</v>
      </c>
      <c r="F3841" s="6" t="s">
        <v>1008</v>
      </c>
      <c r="G3841" s="6" t="s">
        <v>31591</v>
      </c>
    </row>
    <row r="3842">
      <c r="A3842" s="6" t="s">
        <v>31592</v>
      </c>
      <c r="B3842" s="6" t="s">
        <v>159</v>
      </c>
      <c r="C3842" s="6" t="s">
        <v>7837</v>
      </c>
      <c r="D3842" s="6" t="s">
        <v>37</v>
      </c>
      <c r="E3842" s="6" t="s">
        <v>24821</v>
      </c>
      <c r="F3842" s="6" t="s">
        <v>7838</v>
      </c>
      <c r="G3842" s="6" t="s">
        <v>31593</v>
      </c>
    </row>
    <row r="3843">
      <c r="A3843" s="6" t="s">
        <v>31594</v>
      </c>
      <c r="B3843" s="6" t="s">
        <v>159</v>
      </c>
      <c r="C3843" s="6" t="s">
        <v>7837</v>
      </c>
      <c r="D3843" s="6" t="s">
        <v>1011</v>
      </c>
      <c r="E3843" s="6" t="s">
        <v>416</v>
      </c>
      <c r="F3843" s="6" t="s">
        <v>7838</v>
      </c>
      <c r="G3843" s="6" t="s">
        <v>31593</v>
      </c>
    </row>
    <row r="3844">
      <c r="A3844" s="6" t="s">
        <v>31595</v>
      </c>
      <c r="B3844" s="6" t="s">
        <v>159</v>
      </c>
      <c r="C3844" s="6" t="s">
        <v>7840</v>
      </c>
      <c r="D3844" s="6" t="s">
        <v>37</v>
      </c>
      <c r="E3844" s="6" t="s">
        <v>416</v>
      </c>
      <c r="F3844" s="6" t="s">
        <v>7841</v>
      </c>
      <c r="G3844" s="6" t="s">
        <v>31596</v>
      </c>
    </row>
    <row r="3845">
      <c r="A3845" s="6" t="s">
        <v>31597</v>
      </c>
      <c r="B3845" s="6" t="s">
        <v>159</v>
      </c>
      <c r="C3845" s="6" t="s">
        <v>7840</v>
      </c>
      <c r="D3845" s="6" t="s">
        <v>1011</v>
      </c>
      <c r="E3845" s="6" t="s">
        <v>24821</v>
      </c>
      <c r="F3845" s="6" t="s">
        <v>7841</v>
      </c>
      <c r="G3845" s="6" t="s">
        <v>31596</v>
      </c>
    </row>
    <row r="3846">
      <c r="A3846" s="6" t="s">
        <v>31598</v>
      </c>
      <c r="B3846" s="6" t="s">
        <v>159</v>
      </c>
      <c r="C3846" s="6" t="s">
        <v>7843</v>
      </c>
      <c r="D3846" s="6" t="s">
        <v>1011</v>
      </c>
      <c r="E3846" s="6" t="s">
        <v>24821</v>
      </c>
      <c r="F3846" s="6" t="s">
        <v>25442</v>
      </c>
      <c r="G3846" s="6" t="s">
        <v>31599</v>
      </c>
    </row>
    <row r="3847">
      <c r="A3847" s="6" t="s">
        <v>31600</v>
      </c>
      <c r="B3847" s="6" t="s">
        <v>159</v>
      </c>
      <c r="C3847" s="6" t="s">
        <v>7845</v>
      </c>
      <c r="D3847" s="6" t="s">
        <v>1011</v>
      </c>
      <c r="E3847" s="6" t="s">
        <v>416</v>
      </c>
      <c r="F3847" s="6" t="s">
        <v>1008</v>
      </c>
      <c r="G3847" s="6" t="s">
        <v>31601</v>
      </c>
    </row>
    <row r="3848">
      <c r="A3848" s="6" t="s">
        <v>31602</v>
      </c>
      <c r="B3848" s="6" t="s">
        <v>159</v>
      </c>
      <c r="C3848" s="6" t="s">
        <v>7847</v>
      </c>
      <c r="D3848" s="6" t="s">
        <v>37</v>
      </c>
      <c r="E3848" s="6" t="s">
        <v>24821</v>
      </c>
      <c r="F3848" s="6" t="s">
        <v>7848</v>
      </c>
      <c r="G3848" s="6" t="s">
        <v>31603</v>
      </c>
    </row>
    <row r="3849">
      <c r="A3849" s="6" t="s">
        <v>31604</v>
      </c>
      <c r="B3849" s="6" t="s">
        <v>159</v>
      </c>
      <c r="C3849" s="6" t="s">
        <v>7847</v>
      </c>
      <c r="D3849" s="6" t="s">
        <v>1011</v>
      </c>
      <c r="E3849" s="6" t="s">
        <v>416</v>
      </c>
      <c r="F3849" s="6" t="s">
        <v>7848</v>
      </c>
      <c r="G3849" s="6" t="s">
        <v>31603</v>
      </c>
    </row>
    <row r="3850">
      <c r="A3850" s="6" t="s">
        <v>31605</v>
      </c>
      <c r="B3850" s="6" t="s">
        <v>159</v>
      </c>
      <c r="C3850" s="6" t="s">
        <v>7850</v>
      </c>
      <c r="D3850" s="6" t="s">
        <v>37</v>
      </c>
      <c r="E3850" s="6" t="s">
        <v>416</v>
      </c>
      <c r="F3850" s="6" t="s">
        <v>7851</v>
      </c>
      <c r="G3850" s="6" t="s">
        <v>31606</v>
      </c>
    </row>
    <row r="3851">
      <c r="A3851" s="6" t="s">
        <v>31607</v>
      </c>
      <c r="B3851" s="6" t="s">
        <v>159</v>
      </c>
      <c r="C3851" s="6" t="s">
        <v>7850</v>
      </c>
      <c r="D3851" s="6" t="s">
        <v>1011</v>
      </c>
      <c r="E3851" s="6" t="s">
        <v>24821</v>
      </c>
      <c r="F3851" s="6" t="s">
        <v>31608</v>
      </c>
      <c r="G3851" s="6" t="s">
        <v>31606</v>
      </c>
    </row>
    <row r="3852">
      <c r="A3852" s="6" t="s">
        <v>31609</v>
      </c>
      <c r="B3852" s="6" t="s">
        <v>159</v>
      </c>
      <c r="C3852" s="6" t="s">
        <v>7853</v>
      </c>
      <c r="D3852" s="6" t="s">
        <v>1011</v>
      </c>
      <c r="E3852" s="6" t="s">
        <v>24821</v>
      </c>
      <c r="F3852" s="6" t="s">
        <v>25442</v>
      </c>
      <c r="G3852" s="6" t="s">
        <v>31610</v>
      </c>
    </row>
    <row r="3853">
      <c r="A3853" s="6" t="s">
        <v>31611</v>
      </c>
      <c r="B3853" s="6" t="s">
        <v>159</v>
      </c>
      <c r="C3853" s="6" t="s">
        <v>7855</v>
      </c>
      <c r="D3853" s="6" t="s">
        <v>1011</v>
      </c>
      <c r="E3853" s="6" t="s">
        <v>416</v>
      </c>
      <c r="F3853" s="6" t="s">
        <v>1008</v>
      </c>
      <c r="G3853" s="6" t="s">
        <v>31612</v>
      </c>
    </row>
    <row r="3854">
      <c r="A3854" s="6" t="s">
        <v>31613</v>
      </c>
      <c r="B3854" s="6" t="s">
        <v>159</v>
      </c>
      <c r="C3854" s="6" t="s">
        <v>7857</v>
      </c>
      <c r="D3854" s="6" t="s">
        <v>37</v>
      </c>
      <c r="E3854" s="6" t="s">
        <v>24821</v>
      </c>
      <c r="F3854" s="6" t="s">
        <v>7858</v>
      </c>
      <c r="G3854" s="6" t="s">
        <v>31614</v>
      </c>
    </row>
    <row r="3855">
      <c r="A3855" s="6" t="s">
        <v>31615</v>
      </c>
      <c r="B3855" s="6" t="s">
        <v>159</v>
      </c>
      <c r="C3855" s="6" t="s">
        <v>7857</v>
      </c>
      <c r="D3855" s="6" t="s">
        <v>1011</v>
      </c>
      <c r="E3855" s="6" t="s">
        <v>416</v>
      </c>
      <c r="F3855" s="6" t="s">
        <v>7858</v>
      </c>
      <c r="G3855" s="6" t="s">
        <v>31614</v>
      </c>
    </row>
    <row r="3856">
      <c r="A3856" s="6" t="s">
        <v>31616</v>
      </c>
      <c r="B3856" s="6" t="s">
        <v>159</v>
      </c>
      <c r="C3856" s="6" t="s">
        <v>7860</v>
      </c>
      <c r="D3856" s="6" t="s">
        <v>37</v>
      </c>
      <c r="E3856" s="6" t="s">
        <v>416</v>
      </c>
      <c r="F3856" s="6" t="s">
        <v>7861</v>
      </c>
      <c r="G3856" s="6" t="s">
        <v>31617</v>
      </c>
    </row>
    <row r="3857">
      <c r="A3857" s="6" t="s">
        <v>31618</v>
      </c>
      <c r="B3857" s="6" t="s">
        <v>159</v>
      </c>
      <c r="C3857" s="6" t="s">
        <v>7860</v>
      </c>
      <c r="D3857" s="6" t="s">
        <v>1011</v>
      </c>
      <c r="E3857" s="6" t="s">
        <v>24821</v>
      </c>
      <c r="F3857" s="6" t="s">
        <v>7861</v>
      </c>
      <c r="G3857" s="6" t="s">
        <v>31617</v>
      </c>
    </row>
    <row r="3858">
      <c r="A3858" s="6" t="s">
        <v>31619</v>
      </c>
      <c r="B3858" s="6" t="s">
        <v>159</v>
      </c>
      <c r="C3858" s="6" t="s">
        <v>7863</v>
      </c>
      <c r="D3858" s="6" t="s">
        <v>1011</v>
      </c>
      <c r="E3858" s="6" t="s">
        <v>24821</v>
      </c>
      <c r="F3858" s="6" t="s">
        <v>25442</v>
      </c>
      <c r="G3858" s="6" t="s">
        <v>31620</v>
      </c>
    </row>
    <row r="3859">
      <c r="A3859" s="6" t="s">
        <v>31621</v>
      </c>
      <c r="B3859" s="6" t="s">
        <v>159</v>
      </c>
      <c r="C3859" s="6" t="s">
        <v>7865</v>
      </c>
      <c r="D3859" s="6" t="s">
        <v>1011</v>
      </c>
      <c r="E3859" s="6" t="s">
        <v>416</v>
      </c>
      <c r="F3859" s="6" t="s">
        <v>1008</v>
      </c>
      <c r="G3859" s="6" t="s">
        <v>31622</v>
      </c>
    </row>
    <row r="3860">
      <c r="A3860" s="6" t="s">
        <v>31623</v>
      </c>
      <c r="B3860" s="6" t="s">
        <v>159</v>
      </c>
      <c r="C3860" s="6" t="s">
        <v>7867</v>
      </c>
      <c r="D3860" s="6" t="s">
        <v>37</v>
      </c>
      <c r="E3860" s="6" t="s">
        <v>24821</v>
      </c>
      <c r="F3860" s="6" t="s">
        <v>7868</v>
      </c>
      <c r="G3860" s="6" t="s">
        <v>31624</v>
      </c>
    </row>
    <row r="3861">
      <c r="A3861" s="6" t="s">
        <v>31625</v>
      </c>
      <c r="B3861" s="6" t="s">
        <v>159</v>
      </c>
      <c r="C3861" s="6" t="s">
        <v>7867</v>
      </c>
      <c r="D3861" s="6" t="s">
        <v>1011</v>
      </c>
      <c r="E3861" s="6" t="s">
        <v>416</v>
      </c>
      <c r="F3861" s="6" t="s">
        <v>7868</v>
      </c>
      <c r="G3861" s="6" t="s">
        <v>31624</v>
      </c>
    </row>
    <row r="3862">
      <c r="A3862" s="6" t="s">
        <v>31626</v>
      </c>
      <c r="B3862" s="6" t="s">
        <v>159</v>
      </c>
      <c r="C3862" s="6" t="s">
        <v>7870</v>
      </c>
      <c r="D3862" s="6" t="s">
        <v>37</v>
      </c>
      <c r="E3862" s="6" t="s">
        <v>416</v>
      </c>
      <c r="F3862" s="6" t="s">
        <v>7871</v>
      </c>
      <c r="G3862" s="6" t="s">
        <v>31627</v>
      </c>
    </row>
    <row r="3863">
      <c r="A3863" s="6" t="s">
        <v>31628</v>
      </c>
      <c r="B3863" s="6" t="s">
        <v>159</v>
      </c>
      <c r="C3863" s="6" t="s">
        <v>7870</v>
      </c>
      <c r="D3863" s="6" t="s">
        <v>1011</v>
      </c>
      <c r="E3863" s="6" t="s">
        <v>24821</v>
      </c>
      <c r="F3863" s="6" t="s">
        <v>7871</v>
      </c>
      <c r="G3863" s="6" t="s">
        <v>31627</v>
      </c>
    </row>
    <row r="3864">
      <c r="A3864" s="6" t="s">
        <v>31629</v>
      </c>
      <c r="B3864" s="6" t="s">
        <v>159</v>
      </c>
      <c r="C3864" s="6" t="s">
        <v>7873</v>
      </c>
      <c r="D3864" s="6" t="s">
        <v>1011</v>
      </c>
      <c r="E3864" s="6" t="s">
        <v>24821</v>
      </c>
      <c r="F3864" s="6" t="s">
        <v>25442</v>
      </c>
      <c r="G3864" s="6" t="s">
        <v>31630</v>
      </c>
    </row>
    <row r="3865">
      <c r="A3865" s="6" t="s">
        <v>31631</v>
      </c>
      <c r="B3865" s="6" t="s">
        <v>159</v>
      </c>
      <c r="C3865" s="6" t="s">
        <v>7875</v>
      </c>
      <c r="D3865" s="6" t="s">
        <v>1011</v>
      </c>
      <c r="E3865" s="6" t="s">
        <v>416</v>
      </c>
      <c r="F3865" s="6" t="s">
        <v>1008</v>
      </c>
      <c r="G3865" s="6" t="s">
        <v>31632</v>
      </c>
    </row>
    <row r="3866">
      <c r="A3866" s="6" t="s">
        <v>31633</v>
      </c>
      <c r="B3866" s="6" t="s">
        <v>159</v>
      </c>
      <c r="C3866" s="6" t="s">
        <v>7877</v>
      </c>
      <c r="D3866" s="6" t="s">
        <v>37</v>
      </c>
      <c r="E3866" s="6" t="s">
        <v>24821</v>
      </c>
      <c r="F3866" s="6" t="s">
        <v>7878</v>
      </c>
      <c r="G3866" s="6" t="s">
        <v>31634</v>
      </c>
    </row>
    <row r="3867">
      <c r="A3867" s="6" t="s">
        <v>31635</v>
      </c>
      <c r="B3867" s="6" t="s">
        <v>159</v>
      </c>
      <c r="C3867" s="6" t="s">
        <v>7877</v>
      </c>
      <c r="D3867" s="6" t="s">
        <v>1011</v>
      </c>
      <c r="E3867" s="6" t="s">
        <v>416</v>
      </c>
      <c r="F3867" s="6" t="s">
        <v>7878</v>
      </c>
      <c r="G3867" s="6" t="s">
        <v>31634</v>
      </c>
    </row>
    <row r="3868">
      <c r="A3868" s="6" t="s">
        <v>31636</v>
      </c>
      <c r="B3868" s="6" t="s">
        <v>159</v>
      </c>
      <c r="C3868" s="6" t="s">
        <v>7880</v>
      </c>
      <c r="D3868" s="6" t="s">
        <v>37</v>
      </c>
      <c r="E3868" s="6" t="s">
        <v>416</v>
      </c>
      <c r="F3868" s="6" t="s">
        <v>7881</v>
      </c>
      <c r="G3868" s="6" t="s">
        <v>31637</v>
      </c>
    </row>
    <row r="3869">
      <c r="A3869" s="6" t="s">
        <v>31638</v>
      </c>
      <c r="B3869" s="6" t="s">
        <v>159</v>
      </c>
      <c r="C3869" s="6" t="s">
        <v>7880</v>
      </c>
      <c r="D3869" s="6" t="s">
        <v>1011</v>
      </c>
      <c r="E3869" s="6" t="s">
        <v>24821</v>
      </c>
      <c r="F3869" s="6" t="s">
        <v>7881</v>
      </c>
      <c r="G3869" s="6" t="s">
        <v>31637</v>
      </c>
    </row>
    <row r="3870">
      <c r="A3870" s="6" t="s">
        <v>31639</v>
      </c>
      <c r="B3870" s="6" t="s">
        <v>159</v>
      </c>
      <c r="C3870" s="6" t="s">
        <v>7883</v>
      </c>
      <c r="D3870" s="6" t="s">
        <v>1011</v>
      </c>
      <c r="E3870" s="6" t="s">
        <v>24821</v>
      </c>
      <c r="F3870" s="6" t="s">
        <v>25442</v>
      </c>
      <c r="G3870" s="6" t="s">
        <v>31640</v>
      </c>
    </row>
    <row r="3871">
      <c r="A3871" s="6" t="s">
        <v>31641</v>
      </c>
      <c r="B3871" s="6" t="s">
        <v>159</v>
      </c>
      <c r="C3871" s="6" t="s">
        <v>7885</v>
      </c>
      <c r="D3871" s="6" t="s">
        <v>1011</v>
      </c>
      <c r="E3871" s="6" t="s">
        <v>416</v>
      </c>
      <c r="F3871" s="6" t="s">
        <v>1008</v>
      </c>
      <c r="G3871" s="6" t="s">
        <v>31642</v>
      </c>
    </row>
    <row r="3872">
      <c r="A3872" s="6" t="s">
        <v>31643</v>
      </c>
      <c r="B3872" s="6" t="s">
        <v>159</v>
      </c>
      <c r="C3872" s="6" t="s">
        <v>7887</v>
      </c>
      <c r="D3872" s="6" t="s">
        <v>37</v>
      </c>
      <c r="E3872" s="6" t="s">
        <v>24821</v>
      </c>
      <c r="F3872" s="6" t="s">
        <v>7888</v>
      </c>
      <c r="G3872" s="6" t="s">
        <v>31644</v>
      </c>
    </row>
    <row r="3873">
      <c r="A3873" s="6" t="s">
        <v>31645</v>
      </c>
      <c r="B3873" s="6" t="s">
        <v>159</v>
      </c>
      <c r="C3873" s="6" t="s">
        <v>7887</v>
      </c>
      <c r="D3873" s="6" t="s">
        <v>1011</v>
      </c>
      <c r="E3873" s="6" t="s">
        <v>416</v>
      </c>
      <c r="F3873" s="6" t="s">
        <v>7888</v>
      </c>
      <c r="G3873" s="6" t="s">
        <v>31644</v>
      </c>
    </row>
    <row r="3874">
      <c r="A3874" s="6" t="s">
        <v>31646</v>
      </c>
      <c r="B3874" s="6" t="s">
        <v>159</v>
      </c>
      <c r="C3874" s="6" t="s">
        <v>7890</v>
      </c>
      <c r="D3874" s="6" t="s">
        <v>37</v>
      </c>
      <c r="E3874" s="6" t="s">
        <v>416</v>
      </c>
      <c r="F3874" s="6" t="s">
        <v>7891</v>
      </c>
      <c r="G3874" s="6" t="s">
        <v>31647</v>
      </c>
    </row>
    <row r="3875">
      <c r="A3875" s="6" t="s">
        <v>31648</v>
      </c>
      <c r="B3875" s="6" t="s">
        <v>159</v>
      </c>
      <c r="C3875" s="6" t="s">
        <v>7890</v>
      </c>
      <c r="D3875" s="6" t="s">
        <v>1011</v>
      </c>
      <c r="E3875" s="6" t="s">
        <v>24821</v>
      </c>
      <c r="F3875" s="6" t="s">
        <v>7891</v>
      </c>
      <c r="G3875" s="6" t="s">
        <v>31647</v>
      </c>
    </row>
    <row r="3876">
      <c r="A3876" s="6" t="s">
        <v>31649</v>
      </c>
      <c r="B3876" s="6" t="s">
        <v>159</v>
      </c>
      <c r="C3876" s="6" t="s">
        <v>7893</v>
      </c>
      <c r="D3876" s="6" t="s">
        <v>1011</v>
      </c>
      <c r="E3876" s="6" t="s">
        <v>24821</v>
      </c>
      <c r="F3876" s="6" t="s">
        <v>25442</v>
      </c>
      <c r="G3876" s="6" t="s">
        <v>31650</v>
      </c>
    </row>
    <row r="3877">
      <c r="A3877" s="6" t="s">
        <v>31651</v>
      </c>
      <c r="B3877" s="6" t="s">
        <v>159</v>
      </c>
      <c r="C3877" s="6" t="s">
        <v>7895</v>
      </c>
      <c r="D3877" s="6" t="s">
        <v>1011</v>
      </c>
      <c r="E3877" s="6" t="s">
        <v>416</v>
      </c>
      <c r="F3877" s="6" t="s">
        <v>1008</v>
      </c>
      <c r="G3877" s="6" t="s">
        <v>31652</v>
      </c>
    </row>
    <row r="3878">
      <c r="A3878" s="6" t="s">
        <v>31653</v>
      </c>
      <c r="B3878" s="6" t="s">
        <v>159</v>
      </c>
      <c r="C3878" s="6" t="s">
        <v>7897</v>
      </c>
      <c r="D3878" s="6" t="s">
        <v>37</v>
      </c>
      <c r="E3878" s="6" t="s">
        <v>24821</v>
      </c>
      <c r="F3878" s="6" t="s">
        <v>7898</v>
      </c>
      <c r="G3878" s="6" t="s">
        <v>31654</v>
      </c>
    </row>
    <row r="3879">
      <c r="A3879" s="6" t="s">
        <v>31655</v>
      </c>
      <c r="B3879" s="6" t="s">
        <v>159</v>
      </c>
      <c r="C3879" s="6" t="s">
        <v>7897</v>
      </c>
      <c r="D3879" s="6" t="s">
        <v>1011</v>
      </c>
      <c r="E3879" s="6" t="s">
        <v>416</v>
      </c>
      <c r="F3879" s="6" t="s">
        <v>7898</v>
      </c>
      <c r="G3879" s="6" t="s">
        <v>31654</v>
      </c>
    </row>
    <row r="3880">
      <c r="A3880" s="6" t="s">
        <v>31656</v>
      </c>
      <c r="B3880" s="6" t="s">
        <v>159</v>
      </c>
      <c r="C3880" s="6" t="s">
        <v>7900</v>
      </c>
      <c r="D3880" s="6" t="s">
        <v>37</v>
      </c>
      <c r="E3880" s="6" t="s">
        <v>416</v>
      </c>
      <c r="F3880" s="6" t="s">
        <v>7901</v>
      </c>
      <c r="G3880" s="6" t="s">
        <v>31657</v>
      </c>
    </row>
    <row r="3881">
      <c r="A3881" s="6" t="s">
        <v>31658</v>
      </c>
      <c r="B3881" s="6" t="s">
        <v>159</v>
      </c>
      <c r="C3881" s="6" t="s">
        <v>7900</v>
      </c>
      <c r="D3881" s="6" t="s">
        <v>1011</v>
      </c>
      <c r="E3881" s="6" t="s">
        <v>24821</v>
      </c>
      <c r="F3881" s="6" t="s">
        <v>7901</v>
      </c>
      <c r="G3881" s="6" t="s">
        <v>31657</v>
      </c>
    </row>
    <row r="3882">
      <c r="A3882" s="6" t="s">
        <v>31659</v>
      </c>
      <c r="B3882" s="6" t="s">
        <v>159</v>
      </c>
      <c r="C3882" s="6" t="s">
        <v>7903</v>
      </c>
      <c r="D3882" s="6" t="s">
        <v>1011</v>
      </c>
      <c r="E3882" s="6" t="s">
        <v>24821</v>
      </c>
      <c r="F3882" s="6" t="s">
        <v>25442</v>
      </c>
      <c r="G3882" s="6" t="s">
        <v>31660</v>
      </c>
    </row>
    <row r="3883">
      <c r="A3883" s="6" t="s">
        <v>31661</v>
      </c>
      <c r="B3883" s="6" t="s">
        <v>159</v>
      </c>
      <c r="C3883" s="6" t="s">
        <v>7905</v>
      </c>
      <c r="D3883" s="6" t="s">
        <v>1011</v>
      </c>
      <c r="E3883" s="6" t="s">
        <v>416</v>
      </c>
      <c r="F3883" s="6" t="s">
        <v>1008</v>
      </c>
      <c r="G3883" s="6" t="s">
        <v>31662</v>
      </c>
    </row>
    <row r="3884">
      <c r="A3884" s="6" t="s">
        <v>31663</v>
      </c>
      <c r="B3884" s="6" t="s">
        <v>159</v>
      </c>
      <c r="C3884" s="6" t="s">
        <v>7907</v>
      </c>
      <c r="D3884" s="6" t="s">
        <v>37</v>
      </c>
      <c r="E3884" s="6" t="s">
        <v>24821</v>
      </c>
      <c r="F3884" s="6" t="s">
        <v>7908</v>
      </c>
      <c r="G3884" s="6" t="s">
        <v>31664</v>
      </c>
    </row>
    <row r="3885">
      <c r="A3885" s="6" t="s">
        <v>31665</v>
      </c>
      <c r="B3885" s="6" t="s">
        <v>159</v>
      </c>
      <c r="C3885" s="6" t="s">
        <v>7907</v>
      </c>
      <c r="D3885" s="6" t="s">
        <v>1011</v>
      </c>
      <c r="E3885" s="6" t="s">
        <v>416</v>
      </c>
      <c r="F3885" s="6" t="s">
        <v>7908</v>
      </c>
      <c r="G3885" s="6" t="s">
        <v>31666</v>
      </c>
    </row>
    <row r="3886">
      <c r="A3886" s="6" t="s">
        <v>31667</v>
      </c>
      <c r="B3886" s="6" t="s">
        <v>159</v>
      </c>
      <c r="C3886" s="6" t="s">
        <v>7910</v>
      </c>
      <c r="D3886" s="6" t="s">
        <v>37</v>
      </c>
      <c r="E3886" s="6" t="s">
        <v>416</v>
      </c>
      <c r="F3886" s="6" t="s">
        <v>7911</v>
      </c>
      <c r="G3886" s="6" t="s">
        <v>31668</v>
      </c>
    </row>
    <row r="3887">
      <c r="A3887" s="6" t="s">
        <v>31669</v>
      </c>
      <c r="B3887" s="6" t="s">
        <v>159</v>
      </c>
      <c r="C3887" s="6" t="s">
        <v>7910</v>
      </c>
      <c r="D3887" s="6" t="s">
        <v>1011</v>
      </c>
      <c r="E3887" s="6" t="s">
        <v>24821</v>
      </c>
      <c r="F3887" s="6" t="s">
        <v>7911</v>
      </c>
      <c r="G3887" s="6" t="s">
        <v>31668</v>
      </c>
    </row>
    <row r="3888">
      <c r="A3888" s="6" t="s">
        <v>31670</v>
      </c>
      <c r="B3888" s="6" t="s">
        <v>159</v>
      </c>
      <c r="C3888" s="6" t="s">
        <v>7913</v>
      </c>
      <c r="D3888" s="6" t="s">
        <v>1011</v>
      </c>
      <c r="E3888" s="6" t="s">
        <v>24821</v>
      </c>
      <c r="F3888" s="6" t="s">
        <v>25442</v>
      </c>
      <c r="G3888" s="6" t="s">
        <v>31671</v>
      </c>
    </row>
    <row r="3889">
      <c r="A3889" s="6" t="s">
        <v>31672</v>
      </c>
      <c r="B3889" s="6" t="s">
        <v>159</v>
      </c>
      <c r="C3889" s="6" t="s">
        <v>7915</v>
      </c>
      <c r="D3889" s="6" t="s">
        <v>1011</v>
      </c>
      <c r="E3889" s="6" t="s">
        <v>416</v>
      </c>
      <c r="F3889" s="6" t="s">
        <v>1008</v>
      </c>
      <c r="G3889" s="6" t="s">
        <v>31673</v>
      </c>
    </row>
    <row r="3890">
      <c r="A3890" s="6" t="s">
        <v>31674</v>
      </c>
      <c r="B3890" s="6" t="s">
        <v>159</v>
      </c>
      <c r="C3890" s="6" t="s">
        <v>7917</v>
      </c>
      <c r="D3890" s="6" t="s">
        <v>37</v>
      </c>
      <c r="E3890" s="6" t="s">
        <v>24821</v>
      </c>
      <c r="F3890" s="6" t="s">
        <v>7918</v>
      </c>
      <c r="G3890" s="6" t="s">
        <v>31675</v>
      </c>
    </row>
    <row r="3891">
      <c r="A3891" s="6" t="s">
        <v>31676</v>
      </c>
      <c r="B3891" s="6" t="s">
        <v>159</v>
      </c>
      <c r="C3891" s="6" t="s">
        <v>7917</v>
      </c>
      <c r="D3891" s="6" t="s">
        <v>1011</v>
      </c>
      <c r="E3891" s="6" t="s">
        <v>416</v>
      </c>
      <c r="F3891" s="6" t="s">
        <v>7918</v>
      </c>
      <c r="G3891" s="6" t="s">
        <v>31675</v>
      </c>
    </row>
    <row r="3892">
      <c r="A3892" s="6" t="s">
        <v>31677</v>
      </c>
      <c r="B3892" s="6" t="s">
        <v>159</v>
      </c>
      <c r="C3892" s="6" t="s">
        <v>7920</v>
      </c>
      <c r="D3892" s="6" t="s">
        <v>37</v>
      </c>
      <c r="E3892" s="6" t="s">
        <v>416</v>
      </c>
      <c r="F3892" s="6" t="s">
        <v>7921</v>
      </c>
      <c r="G3892" s="6" t="s">
        <v>7922</v>
      </c>
    </row>
    <row r="3893">
      <c r="A3893" s="6" t="s">
        <v>31678</v>
      </c>
      <c r="B3893" s="6" t="s">
        <v>159</v>
      </c>
      <c r="C3893" s="6" t="s">
        <v>7920</v>
      </c>
      <c r="D3893" s="6" t="s">
        <v>1011</v>
      </c>
      <c r="E3893" s="6" t="s">
        <v>24821</v>
      </c>
      <c r="F3893" s="6" t="s">
        <v>7921</v>
      </c>
      <c r="G3893" s="6" t="s">
        <v>7922</v>
      </c>
    </row>
    <row r="3894">
      <c r="A3894" s="6" t="s">
        <v>31679</v>
      </c>
      <c r="B3894" s="6" t="s">
        <v>159</v>
      </c>
      <c r="C3894" s="6" t="s">
        <v>7923</v>
      </c>
      <c r="D3894" s="6" t="s">
        <v>1011</v>
      </c>
      <c r="E3894" s="6" t="s">
        <v>24821</v>
      </c>
      <c r="F3894" s="6" t="s">
        <v>25442</v>
      </c>
      <c r="G3894" s="6" t="s">
        <v>31680</v>
      </c>
    </row>
    <row r="3895">
      <c r="A3895" s="6" t="s">
        <v>31681</v>
      </c>
      <c r="B3895" s="6" t="s">
        <v>159</v>
      </c>
      <c r="C3895" s="6" t="s">
        <v>7925</v>
      </c>
      <c r="D3895" s="6" t="s">
        <v>1011</v>
      </c>
      <c r="E3895" s="6" t="s">
        <v>416</v>
      </c>
      <c r="F3895" s="6" t="s">
        <v>1040</v>
      </c>
      <c r="G3895" s="6" t="s">
        <v>31682</v>
      </c>
    </row>
    <row r="3896">
      <c r="A3896" s="6" t="s">
        <v>31683</v>
      </c>
      <c r="B3896" s="6" t="s">
        <v>159</v>
      </c>
      <c r="C3896" s="6" t="s">
        <v>7929</v>
      </c>
      <c r="D3896" s="6" t="s">
        <v>1011</v>
      </c>
      <c r="E3896" s="6" t="s">
        <v>416</v>
      </c>
      <c r="F3896" s="6" t="s">
        <v>1096</v>
      </c>
      <c r="G3896" s="6" t="s">
        <v>31684</v>
      </c>
    </row>
    <row r="3897">
      <c r="A3897" s="6" t="s">
        <v>31685</v>
      </c>
      <c r="B3897" s="6" t="s">
        <v>159</v>
      </c>
      <c r="C3897" s="6" t="s">
        <v>7933</v>
      </c>
      <c r="D3897" s="6" t="s">
        <v>37</v>
      </c>
      <c r="E3897" s="6" t="s">
        <v>24821</v>
      </c>
      <c r="F3897" s="6" t="s">
        <v>7934</v>
      </c>
      <c r="G3897" s="6" t="s">
        <v>31686</v>
      </c>
    </row>
    <row r="3898">
      <c r="A3898" s="6" t="s">
        <v>31687</v>
      </c>
      <c r="B3898" s="6" t="s">
        <v>159</v>
      </c>
      <c r="C3898" s="6" t="s">
        <v>7933</v>
      </c>
      <c r="D3898" s="6" t="s">
        <v>1011</v>
      </c>
      <c r="E3898" s="6" t="s">
        <v>416</v>
      </c>
      <c r="F3898" s="6" t="s">
        <v>7934</v>
      </c>
      <c r="G3898" s="6" t="s">
        <v>31686</v>
      </c>
    </row>
    <row r="3899">
      <c r="A3899" s="6" t="s">
        <v>31688</v>
      </c>
      <c r="B3899" s="6" t="s">
        <v>159</v>
      </c>
      <c r="C3899" s="6" t="s">
        <v>7939</v>
      </c>
      <c r="D3899" s="6" t="s">
        <v>37</v>
      </c>
      <c r="E3899" s="6" t="s">
        <v>416</v>
      </c>
      <c r="F3899" s="6" t="s">
        <v>7940</v>
      </c>
      <c r="G3899" s="6" t="s">
        <v>31689</v>
      </c>
    </row>
    <row r="3900">
      <c r="A3900" s="6" t="s">
        <v>31690</v>
      </c>
      <c r="B3900" s="6" t="s">
        <v>159</v>
      </c>
      <c r="C3900" s="6" t="s">
        <v>7939</v>
      </c>
      <c r="D3900" s="6" t="s">
        <v>1011</v>
      </c>
      <c r="E3900" s="6" t="s">
        <v>24821</v>
      </c>
      <c r="F3900" s="6" t="s">
        <v>7940</v>
      </c>
      <c r="G3900" s="6" t="s">
        <v>31689</v>
      </c>
    </row>
    <row r="3901">
      <c r="A3901" s="6" t="s">
        <v>31691</v>
      </c>
      <c r="B3901" s="6" t="s">
        <v>159</v>
      </c>
      <c r="C3901" s="6" t="s">
        <v>7942</v>
      </c>
      <c r="D3901" s="6" t="s">
        <v>1011</v>
      </c>
      <c r="E3901" s="6" t="s">
        <v>24821</v>
      </c>
      <c r="F3901" s="6" t="s">
        <v>25485</v>
      </c>
      <c r="G3901" s="6" t="s">
        <v>31692</v>
      </c>
    </row>
    <row r="3902">
      <c r="A3902" s="6" t="s">
        <v>31693</v>
      </c>
      <c r="B3902" s="6" t="s">
        <v>159</v>
      </c>
      <c r="C3902" s="6" t="s">
        <v>7944</v>
      </c>
      <c r="D3902" s="6" t="s">
        <v>1011</v>
      </c>
      <c r="E3902" s="6" t="s">
        <v>416</v>
      </c>
      <c r="F3902" s="6" t="s">
        <v>1008</v>
      </c>
      <c r="G3902" s="6" t="s">
        <v>31694</v>
      </c>
    </row>
    <row r="3903">
      <c r="A3903" s="6" t="s">
        <v>31695</v>
      </c>
      <c r="B3903" s="6" t="s">
        <v>159</v>
      </c>
      <c r="C3903" s="6" t="s">
        <v>7946</v>
      </c>
      <c r="D3903" s="6" t="s">
        <v>37</v>
      </c>
      <c r="E3903" s="6" t="s">
        <v>24821</v>
      </c>
      <c r="F3903" s="6" t="s">
        <v>7947</v>
      </c>
      <c r="G3903" s="6" t="s">
        <v>31696</v>
      </c>
    </row>
    <row r="3904">
      <c r="A3904" s="6" t="s">
        <v>31697</v>
      </c>
      <c r="B3904" s="6" t="s">
        <v>159</v>
      </c>
      <c r="C3904" s="6" t="s">
        <v>7946</v>
      </c>
      <c r="D3904" s="6" t="s">
        <v>1011</v>
      </c>
      <c r="E3904" s="6" t="s">
        <v>416</v>
      </c>
      <c r="F3904" s="6" t="s">
        <v>7947</v>
      </c>
      <c r="G3904" s="6" t="s">
        <v>31696</v>
      </c>
    </row>
    <row r="3905">
      <c r="A3905" s="6" t="s">
        <v>31698</v>
      </c>
      <c r="B3905" s="6" t="s">
        <v>159</v>
      </c>
      <c r="C3905" s="6" t="s">
        <v>7949</v>
      </c>
      <c r="D3905" s="6" t="s">
        <v>37</v>
      </c>
      <c r="E3905" s="6" t="s">
        <v>416</v>
      </c>
      <c r="F3905" s="6" t="s">
        <v>7950</v>
      </c>
      <c r="G3905" s="6" t="s">
        <v>31699</v>
      </c>
    </row>
    <row r="3906">
      <c r="A3906" s="6" t="s">
        <v>31700</v>
      </c>
      <c r="B3906" s="6" t="s">
        <v>159</v>
      </c>
      <c r="C3906" s="6" t="s">
        <v>7949</v>
      </c>
      <c r="D3906" s="6" t="s">
        <v>1011</v>
      </c>
      <c r="E3906" s="6" t="s">
        <v>24821</v>
      </c>
      <c r="F3906" s="6" t="s">
        <v>7950</v>
      </c>
      <c r="G3906" s="6" t="s">
        <v>31699</v>
      </c>
    </row>
    <row r="3907">
      <c r="A3907" s="6" t="s">
        <v>31701</v>
      </c>
      <c r="B3907" s="6" t="s">
        <v>159</v>
      </c>
      <c r="C3907" s="6" t="s">
        <v>7952</v>
      </c>
      <c r="D3907" s="6" t="s">
        <v>1011</v>
      </c>
      <c r="E3907" s="6" t="s">
        <v>24821</v>
      </c>
      <c r="F3907" s="6" t="s">
        <v>25485</v>
      </c>
      <c r="G3907" s="6" t="s">
        <v>31702</v>
      </c>
    </row>
    <row r="3908">
      <c r="A3908" s="6" t="s">
        <v>31703</v>
      </c>
      <c r="B3908" s="6" t="s">
        <v>159</v>
      </c>
      <c r="C3908" s="6" t="s">
        <v>7954</v>
      </c>
      <c r="D3908" s="6" t="s">
        <v>1011</v>
      </c>
      <c r="E3908" s="6" t="s">
        <v>416</v>
      </c>
      <c r="F3908" s="6" t="s">
        <v>1008</v>
      </c>
      <c r="G3908" s="6" t="s">
        <v>31704</v>
      </c>
    </row>
    <row r="3909">
      <c r="A3909" s="6" t="s">
        <v>31705</v>
      </c>
      <c r="B3909" s="6" t="s">
        <v>159</v>
      </c>
      <c r="C3909" s="6" t="s">
        <v>7956</v>
      </c>
      <c r="D3909" s="6" t="s">
        <v>37</v>
      </c>
      <c r="E3909" s="6" t="s">
        <v>24821</v>
      </c>
      <c r="F3909" s="6" t="s">
        <v>7957</v>
      </c>
      <c r="G3909" s="6" t="s">
        <v>31706</v>
      </c>
    </row>
    <row r="3910">
      <c r="A3910" s="6" t="s">
        <v>31707</v>
      </c>
      <c r="B3910" s="6" t="s">
        <v>159</v>
      </c>
      <c r="C3910" s="6" t="s">
        <v>7956</v>
      </c>
      <c r="D3910" s="6" t="s">
        <v>1011</v>
      </c>
      <c r="E3910" s="6" t="s">
        <v>416</v>
      </c>
      <c r="F3910" s="6" t="s">
        <v>7957</v>
      </c>
      <c r="G3910" s="6" t="s">
        <v>31706</v>
      </c>
    </row>
    <row r="3911">
      <c r="A3911" s="6" t="s">
        <v>31708</v>
      </c>
      <c r="B3911" s="6" t="s">
        <v>159</v>
      </c>
      <c r="C3911" s="6" t="s">
        <v>7959</v>
      </c>
      <c r="D3911" s="6" t="s">
        <v>37</v>
      </c>
      <c r="E3911" s="6" t="s">
        <v>416</v>
      </c>
      <c r="F3911" s="6" t="s">
        <v>7960</v>
      </c>
      <c r="G3911" s="6" t="s">
        <v>31709</v>
      </c>
    </row>
    <row r="3912">
      <c r="A3912" s="6" t="s">
        <v>31710</v>
      </c>
      <c r="B3912" s="6" t="s">
        <v>159</v>
      </c>
      <c r="C3912" s="6" t="s">
        <v>7959</v>
      </c>
      <c r="D3912" s="6" t="s">
        <v>1011</v>
      </c>
      <c r="E3912" s="6" t="s">
        <v>24821</v>
      </c>
      <c r="F3912" s="6" t="s">
        <v>7960</v>
      </c>
      <c r="G3912" s="6" t="s">
        <v>31709</v>
      </c>
    </row>
    <row r="3913">
      <c r="A3913" s="6" t="s">
        <v>31711</v>
      </c>
      <c r="B3913" s="6" t="s">
        <v>159</v>
      </c>
      <c r="C3913" s="6" t="s">
        <v>7962</v>
      </c>
      <c r="D3913" s="6" t="s">
        <v>1011</v>
      </c>
      <c r="E3913" s="6" t="s">
        <v>24821</v>
      </c>
      <c r="F3913" s="6" t="s">
        <v>25485</v>
      </c>
      <c r="G3913" s="6" t="s">
        <v>31712</v>
      </c>
    </row>
    <row r="3914">
      <c r="A3914" s="6" t="s">
        <v>31713</v>
      </c>
      <c r="B3914" s="6" t="s">
        <v>159</v>
      </c>
      <c r="C3914" s="6" t="s">
        <v>7964</v>
      </c>
      <c r="D3914" s="6" t="s">
        <v>1011</v>
      </c>
      <c r="E3914" s="6" t="s">
        <v>416</v>
      </c>
      <c r="F3914" s="6" t="s">
        <v>1008</v>
      </c>
      <c r="G3914" s="6" t="s">
        <v>31714</v>
      </c>
    </row>
    <row r="3915">
      <c r="A3915" s="6" t="s">
        <v>31715</v>
      </c>
      <c r="B3915" s="6" t="s">
        <v>159</v>
      </c>
      <c r="C3915" s="6" t="s">
        <v>7966</v>
      </c>
      <c r="D3915" s="6" t="s">
        <v>37</v>
      </c>
      <c r="E3915" s="6" t="s">
        <v>24821</v>
      </c>
      <c r="F3915" s="6" t="s">
        <v>7967</v>
      </c>
      <c r="G3915" s="6" t="s">
        <v>31716</v>
      </c>
    </row>
    <row r="3916">
      <c r="A3916" s="6" t="s">
        <v>31717</v>
      </c>
      <c r="B3916" s="6" t="s">
        <v>159</v>
      </c>
      <c r="C3916" s="6" t="s">
        <v>7966</v>
      </c>
      <c r="D3916" s="6" t="s">
        <v>1011</v>
      </c>
      <c r="E3916" s="6" t="s">
        <v>416</v>
      </c>
      <c r="F3916" s="6" t="s">
        <v>7967</v>
      </c>
      <c r="G3916" s="6" t="s">
        <v>31716</v>
      </c>
    </row>
    <row r="3917">
      <c r="A3917" s="6" t="s">
        <v>31718</v>
      </c>
      <c r="B3917" s="6" t="s">
        <v>159</v>
      </c>
      <c r="C3917" s="6" t="s">
        <v>7969</v>
      </c>
      <c r="D3917" s="6" t="s">
        <v>37</v>
      </c>
      <c r="E3917" s="6" t="s">
        <v>416</v>
      </c>
      <c r="F3917" s="6" t="s">
        <v>7970</v>
      </c>
      <c r="G3917" s="6" t="s">
        <v>31719</v>
      </c>
    </row>
    <row r="3918">
      <c r="A3918" s="6" t="s">
        <v>31720</v>
      </c>
      <c r="B3918" s="6" t="s">
        <v>159</v>
      </c>
      <c r="C3918" s="6" t="s">
        <v>7969</v>
      </c>
      <c r="D3918" s="6" t="s">
        <v>1011</v>
      </c>
      <c r="E3918" s="6" t="s">
        <v>24821</v>
      </c>
      <c r="F3918" s="6" t="s">
        <v>7970</v>
      </c>
      <c r="G3918" s="6" t="s">
        <v>31719</v>
      </c>
    </row>
    <row r="3919">
      <c r="A3919" s="6" t="s">
        <v>31721</v>
      </c>
      <c r="B3919" s="6" t="s">
        <v>159</v>
      </c>
      <c r="C3919" s="6" t="s">
        <v>7972</v>
      </c>
      <c r="D3919" s="6" t="s">
        <v>1011</v>
      </c>
      <c r="E3919" s="6" t="s">
        <v>24821</v>
      </c>
      <c r="F3919" s="6" t="s">
        <v>25485</v>
      </c>
      <c r="G3919" s="6" t="s">
        <v>31722</v>
      </c>
    </row>
    <row r="3920">
      <c r="A3920" s="6" t="s">
        <v>31723</v>
      </c>
      <c r="B3920" s="6" t="s">
        <v>159</v>
      </c>
      <c r="C3920" s="6" t="s">
        <v>7974</v>
      </c>
      <c r="D3920" s="6" t="s">
        <v>1011</v>
      </c>
      <c r="E3920" s="6" t="s">
        <v>416</v>
      </c>
      <c r="F3920" s="6" t="s">
        <v>1008</v>
      </c>
      <c r="G3920" s="6" t="s">
        <v>31724</v>
      </c>
    </row>
    <row r="3921">
      <c r="A3921" s="6" t="s">
        <v>31725</v>
      </c>
      <c r="B3921" s="6" t="s">
        <v>159</v>
      </c>
      <c r="C3921" s="6" t="s">
        <v>7976</v>
      </c>
      <c r="D3921" s="6" t="s">
        <v>37</v>
      </c>
      <c r="E3921" s="6" t="s">
        <v>24821</v>
      </c>
      <c r="F3921" s="6" t="s">
        <v>7977</v>
      </c>
      <c r="G3921" s="6" t="s">
        <v>31726</v>
      </c>
    </row>
    <row r="3922">
      <c r="A3922" s="6" t="s">
        <v>31727</v>
      </c>
      <c r="B3922" s="6" t="s">
        <v>159</v>
      </c>
      <c r="C3922" s="6" t="s">
        <v>7976</v>
      </c>
      <c r="D3922" s="6" t="s">
        <v>1011</v>
      </c>
      <c r="E3922" s="6" t="s">
        <v>416</v>
      </c>
      <c r="F3922" s="6" t="s">
        <v>7977</v>
      </c>
      <c r="G3922" s="6" t="s">
        <v>31726</v>
      </c>
    </row>
    <row r="3923">
      <c r="A3923" s="6" t="s">
        <v>31728</v>
      </c>
      <c r="B3923" s="6" t="s">
        <v>159</v>
      </c>
      <c r="C3923" s="6" t="s">
        <v>7979</v>
      </c>
      <c r="D3923" s="6" t="s">
        <v>37</v>
      </c>
      <c r="E3923" s="6" t="s">
        <v>416</v>
      </c>
      <c r="F3923" s="6" t="s">
        <v>7980</v>
      </c>
      <c r="G3923" s="6" t="s">
        <v>31729</v>
      </c>
    </row>
    <row r="3924">
      <c r="A3924" s="6" t="s">
        <v>31730</v>
      </c>
      <c r="B3924" s="6" t="s">
        <v>159</v>
      </c>
      <c r="C3924" s="6" t="s">
        <v>7979</v>
      </c>
      <c r="D3924" s="6" t="s">
        <v>1011</v>
      </c>
      <c r="E3924" s="6" t="s">
        <v>24821</v>
      </c>
      <c r="F3924" s="6" t="s">
        <v>7980</v>
      </c>
      <c r="G3924" s="6" t="s">
        <v>31729</v>
      </c>
    </row>
    <row r="3925">
      <c r="A3925" s="6" t="s">
        <v>31731</v>
      </c>
      <c r="B3925" s="6" t="s">
        <v>159</v>
      </c>
      <c r="C3925" s="6" t="s">
        <v>7982</v>
      </c>
      <c r="D3925" s="6" t="s">
        <v>1011</v>
      </c>
      <c r="E3925" s="6" t="s">
        <v>24821</v>
      </c>
      <c r="F3925" s="6" t="s">
        <v>25485</v>
      </c>
      <c r="G3925" s="6" t="s">
        <v>31732</v>
      </c>
    </row>
    <row r="3926">
      <c r="A3926" s="6" t="s">
        <v>31733</v>
      </c>
      <c r="B3926" s="6" t="s">
        <v>159</v>
      </c>
      <c r="C3926" s="6" t="s">
        <v>7984</v>
      </c>
      <c r="D3926" s="6" t="s">
        <v>1011</v>
      </c>
      <c r="E3926" s="6" t="s">
        <v>416</v>
      </c>
      <c r="F3926" s="6" t="s">
        <v>1040</v>
      </c>
      <c r="G3926" s="6" t="s">
        <v>31734</v>
      </c>
    </row>
    <row r="3927">
      <c r="A3927" s="6" t="s">
        <v>31735</v>
      </c>
      <c r="B3927" s="6" t="s">
        <v>159</v>
      </c>
      <c r="C3927" s="6" t="s">
        <v>7988</v>
      </c>
      <c r="D3927" s="6" t="s">
        <v>1011</v>
      </c>
      <c r="E3927" s="6" t="s">
        <v>416</v>
      </c>
      <c r="F3927" s="6" t="s">
        <v>1165</v>
      </c>
      <c r="G3927" s="6" t="s">
        <v>31736</v>
      </c>
    </row>
    <row r="3928">
      <c r="A3928" s="6" t="s">
        <v>31737</v>
      </c>
      <c r="B3928" s="6" t="s">
        <v>159</v>
      </c>
      <c r="C3928" s="6" t="s">
        <v>7992</v>
      </c>
      <c r="D3928" s="6" t="s">
        <v>37</v>
      </c>
      <c r="E3928" s="6" t="s">
        <v>24821</v>
      </c>
      <c r="F3928" s="6" t="s">
        <v>7993</v>
      </c>
      <c r="G3928" s="6" t="s">
        <v>31738</v>
      </c>
    </row>
    <row r="3929">
      <c r="A3929" s="6" t="s">
        <v>31739</v>
      </c>
      <c r="B3929" s="6" t="s">
        <v>159</v>
      </c>
      <c r="C3929" s="6" t="s">
        <v>7992</v>
      </c>
      <c r="D3929" s="6" t="s">
        <v>1011</v>
      </c>
      <c r="E3929" s="6" t="s">
        <v>416</v>
      </c>
      <c r="F3929" s="6" t="s">
        <v>7993</v>
      </c>
      <c r="G3929" s="6" t="s">
        <v>31738</v>
      </c>
    </row>
    <row r="3930">
      <c r="A3930" s="6" t="s">
        <v>31740</v>
      </c>
      <c r="B3930" s="6" t="s">
        <v>159</v>
      </c>
      <c r="C3930" s="6" t="s">
        <v>7998</v>
      </c>
      <c r="D3930" s="6" t="s">
        <v>37</v>
      </c>
      <c r="E3930" s="6" t="s">
        <v>416</v>
      </c>
      <c r="F3930" s="6" t="s">
        <v>7999</v>
      </c>
      <c r="G3930" s="6" t="s">
        <v>31741</v>
      </c>
    </row>
    <row r="3931">
      <c r="A3931" s="6" t="s">
        <v>31742</v>
      </c>
      <c r="B3931" s="6" t="s">
        <v>159</v>
      </c>
      <c r="C3931" s="6" t="s">
        <v>7998</v>
      </c>
      <c r="D3931" s="6" t="s">
        <v>1011</v>
      </c>
      <c r="E3931" s="6" t="s">
        <v>24821</v>
      </c>
      <c r="F3931" s="6" t="s">
        <v>7999</v>
      </c>
      <c r="G3931" s="6" t="s">
        <v>31741</v>
      </c>
    </row>
    <row r="3932">
      <c r="A3932" s="6" t="s">
        <v>31743</v>
      </c>
      <c r="B3932" s="6" t="s">
        <v>159</v>
      </c>
      <c r="C3932" s="6" t="s">
        <v>8001</v>
      </c>
      <c r="D3932" s="6" t="s">
        <v>1011</v>
      </c>
      <c r="E3932" s="6" t="s">
        <v>24821</v>
      </c>
      <c r="F3932" s="6" t="s">
        <v>25549</v>
      </c>
      <c r="G3932" s="6" t="s">
        <v>31744</v>
      </c>
    </row>
    <row r="3933">
      <c r="A3933" s="6" t="s">
        <v>31745</v>
      </c>
      <c r="B3933" s="6" t="s">
        <v>159</v>
      </c>
      <c r="C3933" s="6" t="s">
        <v>8003</v>
      </c>
      <c r="D3933" s="6" t="s">
        <v>1011</v>
      </c>
      <c r="E3933" s="6" t="s">
        <v>416</v>
      </c>
      <c r="F3933" s="6" t="s">
        <v>1040</v>
      </c>
      <c r="G3933" s="6" t="s">
        <v>31746</v>
      </c>
    </row>
    <row r="3934">
      <c r="A3934" s="6" t="s">
        <v>31747</v>
      </c>
      <c r="B3934" s="6" t="s">
        <v>159</v>
      </c>
      <c r="C3934" s="6" t="s">
        <v>8007</v>
      </c>
      <c r="D3934" s="6" t="s">
        <v>1011</v>
      </c>
      <c r="E3934" s="6" t="s">
        <v>416</v>
      </c>
      <c r="F3934" s="6" t="s">
        <v>3189</v>
      </c>
      <c r="G3934" s="6" t="s">
        <v>31748</v>
      </c>
    </row>
    <row r="3935">
      <c r="A3935" s="6" t="s">
        <v>31749</v>
      </c>
      <c r="B3935" s="6" t="s">
        <v>159</v>
      </c>
      <c r="C3935" s="6" t="s">
        <v>8011</v>
      </c>
      <c r="D3935" s="6" t="s">
        <v>37</v>
      </c>
      <c r="E3935" s="6" t="s">
        <v>24821</v>
      </c>
      <c r="F3935" s="6" t="s">
        <v>8012</v>
      </c>
      <c r="G3935" s="6" t="s">
        <v>31750</v>
      </c>
    </row>
    <row r="3936">
      <c r="A3936" s="6" t="s">
        <v>31751</v>
      </c>
      <c r="B3936" s="6" t="s">
        <v>159</v>
      </c>
      <c r="C3936" s="6" t="s">
        <v>8011</v>
      </c>
      <c r="D3936" s="6" t="s">
        <v>1011</v>
      </c>
      <c r="E3936" s="6" t="s">
        <v>416</v>
      </c>
      <c r="F3936" s="6" t="s">
        <v>8012</v>
      </c>
      <c r="G3936" s="6" t="s">
        <v>31750</v>
      </c>
    </row>
    <row r="3937">
      <c r="A3937" s="6" t="s">
        <v>31752</v>
      </c>
      <c r="B3937" s="6" t="s">
        <v>159</v>
      </c>
      <c r="C3937" s="6" t="s">
        <v>8016</v>
      </c>
      <c r="D3937" s="6" t="s">
        <v>37</v>
      </c>
      <c r="E3937" s="6" t="s">
        <v>416</v>
      </c>
      <c r="F3937" s="6" t="s">
        <v>8017</v>
      </c>
      <c r="G3937" s="6" t="s">
        <v>31753</v>
      </c>
    </row>
    <row r="3938">
      <c r="A3938" s="6" t="s">
        <v>31754</v>
      </c>
      <c r="B3938" s="6" t="s">
        <v>159</v>
      </c>
      <c r="C3938" s="6" t="s">
        <v>8016</v>
      </c>
      <c r="D3938" s="6" t="s">
        <v>1011</v>
      </c>
      <c r="E3938" s="6" t="s">
        <v>24821</v>
      </c>
      <c r="F3938" s="6" t="s">
        <v>31755</v>
      </c>
      <c r="G3938" s="6" t="s">
        <v>31753</v>
      </c>
    </row>
    <row r="3939">
      <c r="A3939" s="6" t="s">
        <v>31756</v>
      </c>
      <c r="B3939" s="6" t="s">
        <v>159</v>
      </c>
      <c r="C3939" s="6" t="s">
        <v>8019</v>
      </c>
      <c r="D3939" s="6" t="s">
        <v>1011</v>
      </c>
      <c r="E3939" s="6" t="s">
        <v>24821</v>
      </c>
      <c r="F3939" s="6" t="s">
        <v>27090</v>
      </c>
      <c r="G3939" s="6" t="s">
        <v>31757</v>
      </c>
    </row>
    <row r="3940">
      <c r="A3940" s="6" t="s">
        <v>31758</v>
      </c>
      <c r="B3940" s="6" t="s">
        <v>159</v>
      </c>
      <c r="C3940" s="6" t="s">
        <v>8021</v>
      </c>
      <c r="D3940" s="6" t="s">
        <v>1011</v>
      </c>
      <c r="E3940" s="6" t="s">
        <v>416</v>
      </c>
      <c r="F3940" s="6" t="s">
        <v>1008</v>
      </c>
      <c r="G3940" s="6" t="s">
        <v>31759</v>
      </c>
    </row>
    <row r="3941">
      <c r="A3941" s="6" t="s">
        <v>31760</v>
      </c>
      <c r="B3941" s="6" t="s">
        <v>159</v>
      </c>
      <c r="C3941" s="6" t="s">
        <v>8023</v>
      </c>
      <c r="D3941" s="6" t="s">
        <v>37</v>
      </c>
      <c r="E3941" s="6" t="s">
        <v>24821</v>
      </c>
      <c r="F3941" s="6" t="s">
        <v>8024</v>
      </c>
      <c r="G3941" s="6" t="s">
        <v>31761</v>
      </c>
    </row>
    <row r="3942">
      <c r="A3942" s="6" t="s">
        <v>31762</v>
      </c>
      <c r="B3942" s="6" t="s">
        <v>159</v>
      </c>
      <c r="C3942" s="6" t="s">
        <v>8023</v>
      </c>
      <c r="D3942" s="6" t="s">
        <v>1011</v>
      </c>
      <c r="E3942" s="6" t="s">
        <v>416</v>
      </c>
      <c r="F3942" s="6" t="s">
        <v>8024</v>
      </c>
      <c r="G3942" s="6" t="s">
        <v>31761</v>
      </c>
    </row>
    <row r="3943">
      <c r="A3943" s="6" t="s">
        <v>31763</v>
      </c>
      <c r="B3943" s="6" t="s">
        <v>159</v>
      </c>
      <c r="C3943" s="6" t="s">
        <v>8026</v>
      </c>
      <c r="D3943" s="6" t="s">
        <v>37</v>
      </c>
      <c r="E3943" s="6" t="s">
        <v>416</v>
      </c>
      <c r="F3943" s="6" t="s">
        <v>8027</v>
      </c>
      <c r="G3943" s="6" t="s">
        <v>31764</v>
      </c>
    </row>
    <row r="3944">
      <c r="A3944" s="6" t="s">
        <v>31765</v>
      </c>
      <c r="B3944" s="6" t="s">
        <v>159</v>
      </c>
      <c r="C3944" s="6" t="s">
        <v>8026</v>
      </c>
      <c r="D3944" s="6" t="s">
        <v>1011</v>
      </c>
      <c r="E3944" s="6" t="s">
        <v>24821</v>
      </c>
      <c r="F3944" s="6" t="s">
        <v>8027</v>
      </c>
      <c r="G3944" s="6" t="s">
        <v>31764</v>
      </c>
    </row>
    <row r="3945">
      <c r="A3945" s="6" t="s">
        <v>31766</v>
      </c>
      <c r="B3945" s="6" t="s">
        <v>159</v>
      </c>
      <c r="C3945" s="6" t="s">
        <v>8029</v>
      </c>
      <c r="D3945" s="6" t="s">
        <v>1011</v>
      </c>
      <c r="E3945" s="6" t="s">
        <v>24821</v>
      </c>
      <c r="F3945" s="6" t="s">
        <v>27090</v>
      </c>
      <c r="G3945" s="6" t="s">
        <v>31767</v>
      </c>
    </row>
    <row r="3946">
      <c r="A3946" s="6" t="s">
        <v>31768</v>
      </c>
      <c r="B3946" s="6" t="s">
        <v>159</v>
      </c>
      <c r="C3946" s="6" t="s">
        <v>8031</v>
      </c>
      <c r="D3946" s="6" t="s">
        <v>1011</v>
      </c>
      <c r="E3946" s="6" t="s">
        <v>416</v>
      </c>
      <c r="F3946" s="6" t="s">
        <v>1008</v>
      </c>
      <c r="G3946" s="6" t="s">
        <v>31769</v>
      </c>
    </row>
    <row r="3947">
      <c r="A3947" s="6" t="s">
        <v>31770</v>
      </c>
      <c r="B3947" s="6" t="s">
        <v>159</v>
      </c>
      <c r="C3947" s="6" t="s">
        <v>8033</v>
      </c>
      <c r="D3947" s="6" t="s">
        <v>37</v>
      </c>
      <c r="E3947" s="6" t="s">
        <v>24821</v>
      </c>
      <c r="F3947" s="6" t="s">
        <v>8034</v>
      </c>
      <c r="G3947" s="6" t="s">
        <v>31771</v>
      </c>
    </row>
    <row r="3948">
      <c r="A3948" s="6" t="s">
        <v>31772</v>
      </c>
      <c r="B3948" s="6" t="s">
        <v>159</v>
      </c>
      <c r="C3948" s="6" t="s">
        <v>8033</v>
      </c>
      <c r="D3948" s="6" t="s">
        <v>1011</v>
      </c>
      <c r="E3948" s="6" t="s">
        <v>416</v>
      </c>
      <c r="F3948" s="6" t="s">
        <v>8034</v>
      </c>
      <c r="G3948" s="6" t="s">
        <v>31771</v>
      </c>
    </row>
    <row r="3949">
      <c r="A3949" s="6" t="s">
        <v>31773</v>
      </c>
      <c r="B3949" s="6" t="s">
        <v>159</v>
      </c>
      <c r="C3949" s="6" t="s">
        <v>8036</v>
      </c>
      <c r="D3949" s="6" t="s">
        <v>37</v>
      </c>
      <c r="E3949" s="6" t="s">
        <v>416</v>
      </c>
      <c r="F3949" s="6" t="s">
        <v>8037</v>
      </c>
      <c r="G3949" s="6" t="s">
        <v>31774</v>
      </c>
    </row>
    <row r="3950">
      <c r="A3950" s="6" t="s">
        <v>31775</v>
      </c>
      <c r="B3950" s="6" t="s">
        <v>159</v>
      </c>
      <c r="C3950" s="6" t="s">
        <v>8036</v>
      </c>
      <c r="D3950" s="6" t="s">
        <v>1011</v>
      </c>
      <c r="E3950" s="6" t="s">
        <v>24821</v>
      </c>
      <c r="F3950" s="6" t="s">
        <v>8037</v>
      </c>
      <c r="G3950" s="6" t="s">
        <v>31774</v>
      </c>
    </row>
    <row r="3951">
      <c r="A3951" s="6" t="s">
        <v>31776</v>
      </c>
      <c r="B3951" s="6" t="s">
        <v>159</v>
      </c>
      <c r="C3951" s="6" t="s">
        <v>8039</v>
      </c>
      <c r="D3951" s="6" t="s">
        <v>1011</v>
      </c>
      <c r="E3951" s="6" t="s">
        <v>24821</v>
      </c>
      <c r="F3951" s="6" t="s">
        <v>27090</v>
      </c>
      <c r="G3951" s="6" t="s">
        <v>31777</v>
      </c>
    </row>
    <row r="3952">
      <c r="A3952" s="6" t="s">
        <v>31778</v>
      </c>
      <c r="B3952" s="6" t="s">
        <v>159</v>
      </c>
      <c r="C3952" s="6" t="s">
        <v>8041</v>
      </c>
      <c r="D3952" s="6" t="s">
        <v>1011</v>
      </c>
      <c r="E3952" s="6" t="s">
        <v>416</v>
      </c>
      <c r="F3952" s="6" t="s">
        <v>1008</v>
      </c>
      <c r="G3952" s="6" t="s">
        <v>31779</v>
      </c>
    </row>
    <row r="3953">
      <c r="A3953" s="6" t="s">
        <v>31780</v>
      </c>
      <c r="B3953" s="6" t="s">
        <v>159</v>
      </c>
      <c r="C3953" s="6" t="s">
        <v>8043</v>
      </c>
      <c r="D3953" s="6" t="s">
        <v>37</v>
      </c>
      <c r="E3953" s="6" t="s">
        <v>24821</v>
      </c>
      <c r="F3953" s="6" t="s">
        <v>8044</v>
      </c>
      <c r="G3953" s="6" t="s">
        <v>31781</v>
      </c>
    </row>
    <row r="3954">
      <c r="A3954" s="6" t="s">
        <v>31782</v>
      </c>
      <c r="B3954" s="6" t="s">
        <v>159</v>
      </c>
      <c r="C3954" s="6" t="s">
        <v>8043</v>
      </c>
      <c r="D3954" s="6" t="s">
        <v>1011</v>
      </c>
      <c r="E3954" s="6" t="s">
        <v>416</v>
      </c>
      <c r="F3954" s="6" t="s">
        <v>8044</v>
      </c>
      <c r="G3954" s="6" t="s">
        <v>31781</v>
      </c>
    </row>
    <row r="3955">
      <c r="A3955" s="6" t="s">
        <v>31783</v>
      </c>
      <c r="B3955" s="6" t="s">
        <v>159</v>
      </c>
      <c r="C3955" s="6" t="s">
        <v>8046</v>
      </c>
      <c r="D3955" s="6" t="s">
        <v>37</v>
      </c>
      <c r="E3955" s="6" t="s">
        <v>416</v>
      </c>
      <c r="F3955" s="6" t="s">
        <v>8047</v>
      </c>
      <c r="G3955" s="6" t="s">
        <v>31784</v>
      </c>
    </row>
    <row r="3956">
      <c r="A3956" s="6" t="s">
        <v>31785</v>
      </c>
      <c r="B3956" s="6" t="s">
        <v>159</v>
      </c>
      <c r="C3956" s="6" t="s">
        <v>8046</v>
      </c>
      <c r="D3956" s="6" t="s">
        <v>1011</v>
      </c>
      <c r="E3956" s="6" t="s">
        <v>24821</v>
      </c>
      <c r="F3956" s="6" t="s">
        <v>8047</v>
      </c>
      <c r="G3956" s="6" t="s">
        <v>31784</v>
      </c>
    </row>
    <row r="3957">
      <c r="A3957" s="6" t="s">
        <v>31786</v>
      </c>
      <c r="B3957" s="6" t="s">
        <v>159</v>
      </c>
      <c r="C3957" s="6" t="s">
        <v>8049</v>
      </c>
      <c r="D3957" s="6" t="s">
        <v>1011</v>
      </c>
      <c r="E3957" s="6" t="s">
        <v>24821</v>
      </c>
      <c r="F3957" s="6" t="s">
        <v>27090</v>
      </c>
      <c r="G3957" s="6" t="s">
        <v>31787</v>
      </c>
    </row>
    <row r="3958">
      <c r="A3958" s="6" t="s">
        <v>31788</v>
      </c>
      <c r="B3958" s="6" t="s">
        <v>159</v>
      </c>
      <c r="C3958" s="6" t="s">
        <v>8051</v>
      </c>
      <c r="D3958" s="6" t="s">
        <v>1011</v>
      </c>
      <c r="E3958" s="6" t="s">
        <v>416</v>
      </c>
      <c r="F3958" s="6" t="s">
        <v>1008</v>
      </c>
      <c r="G3958" s="6" t="s">
        <v>31789</v>
      </c>
    </row>
    <row r="3959">
      <c r="A3959" s="6" t="s">
        <v>31790</v>
      </c>
      <c r="B3959" s="6" t="s">
        <v>159</v>
      </c>
      <c r="C3959" s="6" t="s">
        <v>8053</v>
      </c>
      <c r="D3959" s="6" t="s">
        <v>37</v>
      </c>
      <c r="E3959" s="6" t="s">
        <v>24821</v>
      </c>
      <c r="F3959" s="6" t="s">
        <v>8054</v>
      </c>
      <c r="G3959" s="6" t="s">
        <v>31791</v>
      </c>
    </row>
    <row r="3960">
      <c r="A3960" s="6" t="s">
        <v>31792</v>
      </c>
      <c r="B3960" s="6" t="s">
        <v>159</v>
      </c>
      <c r="C3960" s="6" t="s">
        <v>8053</v>
      </c>
      <c r="D3960" s="6" t="s">
        <v>1011</v>
      </c>
      <c r="E3960" s="6" t="s">
        <v>416</v>
      </c>
      <c r="F3960" s="6" t="s">
        <v>8054</v>
      </c>
      <c r="G3960" s="6" t="s">
        <v>31791</v>
      </c>
    </row>
    <row r="3961">
      <c r="A3961" s="6" t="s">
        <v>31793</v>
      </c>
      <c r="B3961" s="6" t="s">
        <v>159</v>
      </c>
      <c r="C3961" s="6" t="s">
        <v>8056</v>
      </c>
      <c r="D3961" s="6" t="s">
        <v>37</v>
      </c>
      <c r="E3961" s="6" t="s">
        <v>416</v>
      </c>
      <c r="F3961" s="6" t="s">
        <v>8057</v>
      </c>
      <c r="G3961" s="6" t="s">
        <v>31794</v>
      </c>
    </row>
    <row r="3962">
      <c r="A3962" s="6" t="s">
        <v>31795</v>
      </c>
      <c r="B3962" s="6" t="s">
        <v>159</v>
      </c>
      <c r="C3962" s="6" t="s">
        <v>8056</v>
      </c>
      <c r="D3962" s="6" t="s">
        <v>1011</v>
      </c>
      <c r="E3962" s="6" t="s">
        <v>24821</v>
      </c>
      <c r="F3962" s="6" t="s">
        <v>8057</v>
      </c>
      <c r="G3962" s="6" t="s">
        <v>31794</v>
      </c>
    </row>
    <row r="3963">
      <c r="A3963" s="6" t="s">
        <v>31796</v>
      </c>
      <c r="B3963" s="6" t="s">
        <v>159</v>
      </c>
      <c r="C3963" s="6" t="s">
        <v>8059</v>
      </c>
      <c r="D3963" s="6" t="s">
        <v>1011</v>
      </c>
      <c r="E3963" s="6" t="s">
        <v>24821</v>
      </c>
      <c r="F3963" s="6" t="s">
        <v>27090</v>
      </c>
      <c r="G3963" s="6" t="s">
        <v>31797</v>
      </c>
    </row>
    <row r="3964">
      <c r="A3964" s="6" t="s">
        <v>31798</v>
      </c>
      <c r="B3964" s="6" t="s">
        <v>159</v>
      </c>
      <c r="C3964" s="6" t="s">
        <v>8061</v>
      </c>
      <c r="D3964" s="6" t="s">
        <v>1011</v>
      </c>
      <c r="E3964" s="6" t="s">
        <v>416</v>
      </c>
      <c r="F3964" s="6" t="s">
        <v>1008</v>
      </c>
      <c r="G3964" s="6" t="s">
        <v>31799</v>
      </c>
    </row>
    <row r="3965">
      <c r="A3965" s="6" t="s">
        <v>31800</v>
      </c>
      <c r="B3965" s="6" t="s">
        <v>159</v>
      </c>
      <c r="C3965" s="6" t="s">
        <v>8063</v>
      </c>
      <c r="D3965" s="6" t="s">
        <v>37</v>
      </c>
      <c r="E3965" s="6" t="s">
        <v>24821</v>
      </c>
      <c r="F3965" s="6" t="s">
        <v>8064</v>
      </c>
      <c r="G3965" s="6" t="s">
        <v>31801</v>
      </c>
    </row>
    <row r="3966">
      <c r="A3966" s="6" t="s">
        <v>31802</v>
      </c>
      <c r="B3966" s="6" t="s">
        <v>159</v>
      </c>
      <c r="C3966" s="6" t="s">
        <v>8063</v>
      </c>
      <c r="D3966" s="6" t="s">
        <v>1011</v>
      </c>
      <c r="E3966" s="6" t="s">
        <v>416</v>
      </c>
      <c r="F3966" s="6" t="s">
        <v>8064</v>
      </c>
      <c r="G3966" s="6" t="s">
        <v>31801</v>
      </c>
    </row>
    <row r="3967">
      <c r="A3967" s="6" t="s">
        <v>31803</v>
      </c>
      <c r="B3967" s="6" t="s">
        <v>159</v>
      </c>
      <c r="C3967" s="6" t="s">
        <v>8066</v>
      </c>
      <c r="D3967" s="6" t="s">
        <v>37</v>
      </c>
      <c r="E3967" s="6" t="s">
        <v>416</v>
      </c>
      <c r="F3967" s="6" t="s">
        <v>8067</v>
      </c>
      <c r="G3967" s="6" t="s">
        <v>31804</v>
      </c>
    </row>
    <row r="3968">
      <c r="A3968" s="6" t="s">
        <v>31805</v>
      </c>
      <c r="B3968" s="6" t="s">
        <v>159</v>
      </c>
      <c r="C3968" s="6" t="s">
        <v>8066</v>
      </c>
      <c r="D3968" s="6" t="s">
        <v>1011</v>
      </c>
      <c r="E3968" s="6" t="s">
        <v>24821</v>
      </c>
      <c r="F3968" s="6" t="s">
        <v>8067</v>
      </c>
      <c r="G3968" s="6" t="s">
        <v>31804</v>
      </c>
    </row>
    <row r="3969">
      <c r="A3969" s="6" t="s">
        <v>31806</v>
      </c>
      <c r="B3969" s="6" t="s">
        <v>159</v>
      </c>
      <c r="C3969" s="6" t="s">
        <v>8069</v>
      </c>
      <c r="D3969" s="6" t="s">
        <v>1011</v>
      </c>
      <c r="E3969" s="6" t="s">
        <v>24821</v>
      </c>
      <c r="F3969" s="6" t="s">
        <v>27090</v>
      </c>
      <c r="G3969" s="6" t="s">
        <v>31807</v>
      </c>
    </row>
    <row r="3970">
      <c r="A3970" s="6" t="s">
        <v>31808</v>
      </c>
      <c r="B3970" s="6" t="s">
        <v>159</v>
      </c>
      <c r="C3970" s="6" t="s">
        <v>8071</v>
      </c>
      <c r="D3970" s="6" t="s">
        <v>1011</v>
      </c>
      <c r="E3970" s="6" t="s">
        <v>416</v>
      </c>
      <c r="F3970" s="6" t="s">
        <v>1008</v>
      </c>
      <c r="G3970" s="6" t="s">
        <v>31809</v>
      </c>
    </row>
    <row r="3971">
      <c r="A3971" s="6" t="s">
        <v>31810</v>
      </c>
      <c r="B3971" s="6" t="s">
        <v>159</v>
      </c>
      <c r="C3971" s="6" t="s">
        <v>8073</v>
      </c>
      <c r="D3971" s="6" t="s">
        <v>37</v>
      </c>
      <c r="E3971" s="6" t="s">
        <v>24821</v>
      </c>
      <c r="F3971" s="6" t="s">
        <v>8074</v>
      </c>
      <c r="G3971" s="6" t="s">
        <v>31811</v>
      </c>
    </row>
    <row r="3972">
      <c r="A3972" s="6" t="s">
        <v>31812</v>
      </c>
      <c r="B3972" s="6" t="s">
        <v>159</v>
      </c>
      <c r="C3972" s="6" t="s">
        <v>8073</v>
      </c>
      <c r="D3972" s="6" t="s">
        <v>1011</v>
      </c>
      <c r="E3972" s="6" t="s">
        <v>416</v>
      </c>
      <c r="F3972" s="6" t="s">
        <v>8074</v>
      </c>
      <c r="G3972" s="6" t="s">
        <v>31811</v>
      </c>
    </row>
    <row r="3973">
      <c r="A3973" s="6" t="s">
        <v>31813</v>
      </c>
      <c r="B3973" s="6" t="s">
        <v>159</v>
      </c>
      <c r="C3973" s="6" t="s">
        <v>8076</v>
      </c>
      <c r="D3973" s="6" t="s">
        <v>37</v>
      </c>
      <c r="E3973" s="6" t="s">
        <v>416</v>
      </c>
      <c r="F3973" s="6" t="s">
        <v>8077</v>
      </c>
      <c r="G3973" s="6" t="s">
        <v>31814</v>
      </c>
    </row>
    <row r="3974">
      <c r="A3974" s="6" t="s">
        <v>31815</v>
      </c>
      <c r="B3974" s="6" t="s">
        <v>159</v>
      </c>
      <c r="C3974" s="6" t="s">
        <v>8076</v>
      </c>
      <c r="D3974" s="6" t="s">
        <v>1011</v>
      </c>
      <c r="E3974" s="6" t="s">
        <v>24821</v>
      </c>
      <c r="F3974" s="6" t="s">
        <v>8077</v>
      </c>
      <c r="G3974" s="6" t="s">
        <v>31814</v>
      </c>
    </row>
    <row r="3975">
      <c r="A3975" s="6" t="s">
        <v>31816</v>
      </c>
      <c r="B3975" s="6" t="s">
        <v>159</v>
      </c>
      <c r="C3975" s="6" t="s">
        <v>8079</v>
      </c>
      <c r="D3975" s="6" t="s">
        <v>1011</v>
      </c>
      <c r="E3975" s="6" t="s">
        <v>24821</v>
      </c>
      <c r="F3975" s="6" t="s">
        <v>27090</v>
      </c>
      <c r="G3975" s="6" t="s">
        <v>31817</v>
      </c>
    </row>
    <row r="3976">
      <c r="A3976" s="6" t="s">
        <v>31818</v>
      </c>
      <c r="B3976" s="6" t="s">
        <v>159</v>
      </c>
      <c r="C3976" s="6" t="s">
        <v>8081</v>
      </c>
      <c r="D3976" s="6" t="s">
        <v>1011</v>
      </c>
      <c r="E3976" s="6" t="s">
        <v>416</v>
      </c>
      <c r="F3976" s="6" t="s">
        <v>1040</v>
      </c>
      <c r="G3976" s="6" t="s">
        <v>31819</v>
      </c>
    </row>
    <row r="3977">
      <c r="A3977" s="6" t="s">
        <v>31820</v>
      </c>
      <c r="B3977" s="6" t="s">
        <v>159</v>
      </c>
      <c r="C3977" s="6" t="s">
        <v>8085</v>
      </c>
      <c r="D3977" s="6" t="s">
        <v>1011</v>
      </c>
      <c r="E3977" s="6" t="s">
        <v>416</v>
      </c>
      <c r="F3977" s="6" t="s">
        <v>1483</v>
      </c>
      <c r="G3977" s="6" t="s">
        <v>31821</v>
      </c>
    </row>
    <row r="3978">
      <c r="A3978" s="6" t="s">
        <v>31822</v>
      </c>
      <c r="B3978" s="6" t="s">
        <v>159</v>
      </c>
      <c r="C3978" s="6" t="s">
        <v>8089</v>
      </c>
      <c r="D3978" s="6" t="s">
        <v>37</v>
      </c>
      <c r="E3978" s="6" t="s">
        <v>24821</v>
      </c>
      <c r="F3978" s="6" t="s">
        <v>8090</v>
      </c>
      <c r="G3978" s="6" t="s">
        <v>31823</v>
      </c>
    </row>
    <row r="3979">
      <c r="A3979" s="6" t="s">
        <v>31824</v>
      </c>
      <c r="B3979" s="6" t="s">
        <v>159</v>
      </c>
      <c r="C3979" s="6" t="s">
        <v>8089</v>
      </c>
      <c r="D3979" s="6" t="s">
        <v>1011</v>
      </c>
      <c r="E3979" s="6" t="s">
        <v>416</v>
      </c>
      <c r="F3979" s="6" t="s">
        <v>8090</v>
      </c>
      <c r="G3979" s="6" t="s">
        <v>31823</v>
      </c>
    </row>
    <row r="3980">
      <c r="A3980" s="6" t="s">
        <v>31825</v>
      </c>
      <c r="B3980" s="6" t="s">
        <v>159</v>
      </c>
      <c r="C3980" s="6" t="s">
        <v>8094</v>
      </c>
      <c r="D3980" s="6" t="s">
        <v>37</v>
      </c>
      <c r="E3980" s="6" t="s">
        <v>416</v>
      </c>
      <c r="F3980" s="6" t="s">
        <v>8095</v>
      </c>
      <c r="G3980" s="6" t="s">
        <v>31826</v>
      </c>
    </row>
    <row r="3981">
      <c r="A3981" s="6" t="s">
        <v>31827</v>
      </c>
      <c r="B3981" s="6" t="s">
        <v>159</v>
      </c>
      <c r="C3981" s="6" t="s">
        <v>8094</v>
      </c>
      <c r="D3981" s="6" t="s">
        <v>1011</v>
      </c>
      <c r="E3981" s="6" t="s">
        <v>24821</v>
      </c>
      <c r="F3981" s="6" t="s">
        <v>8095</v>
      </c>
      <c r="G3981" s="6" t="s">
        <v>31826</v>
      </c>
    </row>
    <row r="3982">
      <c r="A3982" s="6" t="s">
        <v>31828</v>
      </c>
      <c r="B3982" s="6" t="s">
        <v>159</v>
      </c>
      <c r="C3982" s="6" t="s">
        <v>8097</v>
      </c>
      <c r="D3982" s="6" t="s">
        <v>1011</v>
      </c>
      <c r="E3982" s="6" t="s">
        <v>24821</v>
      </c>
      <c r="F3982" s="6" t="s">
        <v>25586</v>
      </c>
      <c r="G3982" s="6" t="s">
        <v>31829</v>
      </c>
    </row>
    <row r="3983">
      <c r="A3983" s="6" t="s">
        <v>31830</v>
      </c>
      <c r="B3983" s="6" t="s">
        <v>159</v>
      </c>
      <c r="C3983" s="6" t="s">
        <v>8099</v>
      </c>
      <c r="D3983" s="6" t="s">
        <v>1011</v>
      </c>
      <c r="E3983" s="6" t="s">
        <v>416</v>
      </c>
      <c r="F3983" s="6" t="s">
        <v>1040</v>
      </c>
      <c r="G3983" s="6" t="s">
        <v>31831</v>
      </c>
    </row>
    <row r="3984">
      <c r="A3984" s="6" t="s">
        <v>31832</v>
      </c>
      <c r="B3984" s="6" t="s">
        <v>159</v>
      </c>
      <c r="C3984" s="6" t="s">
        <v>8103</v>
      </c>
      <c r="D3984" s="6" t="s">
        <v>37</v>
      </c>
      <c r="E3984" s="6" t="s">
        <v>24821</v>
      </c>
      <c r="F3984" s="6" t="s">
        <v>8104</v>
      </c>
      <c r="G3984" s="6" t="s">
        <v>31833</v>
      </c>
    </row>
    <row r="3985">
      <c r="A3985" s="6" t="s">
        <v>31834</v>
      </c>
      <c r="B3985" s="6" t="s">
        <v>159</v>
      </c>
      <c r="C3985" s="6" t="s">
        <v>8103</v>
      </c>
      <c r="D3985" s="6" t="s">
        <v>1011</v>
      </c>
      <c r="E3985" s="6" t="s">
        <v>416</v>
      </c>
      <c r="F3985" s="6" t="s">
        <v>8104</v>
      </c>
      <c r="G3985" s="6" t="s">
        <v>31833</v>
      </c>
    </row>
    <row r="3986">
      <c r="A3986" s="6" t="s">
        <v>31835</v>
      </c>
      <c r="B3986" s="6" t="s">
        <v>162</v>
      </c>
      <c r="C3986" s="6" t="s">
        <v>8111</v>
      </c>
      <c r="D3986" s="6" t="s">
        <v>414</v>
      </c>
      <c r="E3986" s="6" t="s">
        <v>24821</v>
      </c>
      <c r="F3986" s="6" t="s">
        <v>24822</v>
      </c>
      <c r="G3986" s="6" t="s">
        <v>31836</v>
      </c>
    </row>
    <row r="3987">
      <c r="A3987" s="6" t="s">
        <v>31837</v>
      </c>
      <c r="B3987" s="6" t="s">
        <v>162</v>
      </c>
      <c r="C3987" s="6" t="s">
        <v>8113</v>
      </c>
      <c r="D3987" s="6" t="s">
        <v>37</v>
      </c>
      <c r="E3987" s="6" t="s">
        <v>24821</v>
      </c>
      <c r="F3987" s="6" t="s">
        <v>24825</v>
      </c>
      <c r="G3987" s="6" t="s">
        <v>31838</v>
      </c>
    </row>
    <row r="3988">
      <c r="A3988" s="6" t="s">
        <v>31839</v>
      </c>
      <c r="B3988" s="6" t="s">
        <v>162</v>
      </c>
      <c r="C3988" s="6" t="s">
        <v>8113</v>
      </c>
      <c r="D3988" s="6" t="s">
        <v>414</v>
      </c>
      <c r="E3988" s="6" t="s">
        <v>416</v>
      </c>
      <c r="F3988" s="6" t="s">
        <v>417</v>
      </c>
      <c r="G3988" s="6" t="s">
        <v>31838</v>
      </c>
    </row>
    <row r="3989">
      <c r="A3989" s="6" t="s">
        <v>31840</v>
      </c>
      <c r="B3989" s="6" t="s">
        <v>162</v>
      </c>
      <c r="C3989" s="6" t="s">
        <v>8115</v>
      </c>
      <c r="D3989" s="6" t="s">
        <v>37</v>
      </c>
      <c r="E3989" s="6" t="s">
        <v>416</v>
      </c>
      <c r="F3989" s="6" t="s">
        <v>8116</v>
      </c>
      <c r="G3989" s="6" t="s">
        <v>31841</v>
      </c>
    </row>
    <row r="3990">
      <c r="A3990" s="6" t="s">
        <v>31842</v>
      </c>
      <c r="B3990" s="6" t="s">
        <v>162</v>
      </c>
      <c r="C3990" s="6" t="s">
        <v>8115</v>
      </c>
      <c r="D3990" s="6" t="s">
        <v>414</v>
      </c>
      <c r="E3990" s="6" t="s">
        <v>24821</v>
      </c>
      <c r="F3990" s="6" t="s">
        <v>8116</v>
      </c>
      <c r="G3990" s="6" t="s">
        <v>31841</v>
      </c>
    </row>
    <row r="3991">
      <c r="A3991" s="6" t="s">
        <v>31843</v>
      </c>
      <c r="B3991" s="6" t="s">
        <v>162</v>
      </c>
      <c r="C3991" s="6" t="s">
        <v>8118</v>
      </c>
      <c r="D3991" s="6" t="s">
        <v>414</v>
      </c>
      <c r="E3991" s="6" t="s">
        <v>24821</v>
      </c>
      <c r="F3991" s="6" t="s">
        <v>24822</v>
      </c>
      <c r="G3991" s="6" t="s">
        <v>31844</v>
      </c>
    </row>
    <row r="3992">
      <c r="A3992" s="6" t="s">
        <v>31845</v>
      </c>
      <c r="B3992" s="6" t="s">
        <v>162</v>
      </c>
      <c r="C3992" s="6" t="s">
        <v>8120</v>
      </c>
      <c r="D3992" s="6" t="s">
        <v>37</v>
      </c>
      <c r="E3992" s="6" t="s">
        <v>24821</v>
      </c>
      <c r="F3992" s="6" t="s">
        <v>31846</v>
      </c>
      <c r="G3992" s="6" t="s">
        <v>31847</v>
      </c>
    </row>
    <row r="3993">
      <c r="A3993" s="6" t="s">
        <v>31848</v>
      </c>
      <c r="B3993" s="6" t="s">
        <v>162</v>
      </c>
      <c r="C3993" s="6" t="s">
        <v>8120</v>
      </c>
      <c r="D3993" s="6" t="s">
        <v>414</v>
      </c>
      <c r="E3993" s="6" t="s">
        <v>416</v>
      </c>
      <c r="F3993" s="6" t="s">
        <v>8121</v>
      </c>
      <c r="G3993" s="6" t="s">
        <v>31847</v>
      </c>
    </row>
    <row r="3994">
      <c r="A3994" s="6" t="s">
        <v>31849</v>
      </c>
      <c r="B3994" s="6" t="s">
        <v>162</v>
      </c>
      <c r="C3994" s="6" t="s">
        <v>8123</v>
      </c>
      <c r="D3994" s="6" t="s">
        <v>37</v>
      </c>
      <c r="E3994" s="6" t="s">
        <v>416</v>
      </c>
      <c r="F3994" s="6" t="s">
        <v>5370</v>
      </c>
      <c r="G3994" s="6" t="s">
        <v>31850</v>
      </c>
    </row>
    <row r="3995">
      <c r="A3995" s="6" t="s">
        <v>31851</v>
      </c>
      <c r="B3995" s="6" t="s">
        <v>162</v>
      </c>
      <c r="C3995" s="6" t="s">
        <v>8123</v>
      </c>
      <c r="D3995" s="6" t="s">
        <v>414</v>
      </c>
      <c r="E3995" s="6" t="s">
        <v>24821</v>
      </c>
      <c r="F3995" s="6" t="s">
        <v>5370</v>
      </c>
      <c r="G3995" s="6" t="s">
        <v>31850</v>
      </c>
    </row>
    <row r="3996">
      <c r="A3996" s="6" t="s">
        <v>31852</v>
      </c>
      <c r="B3996" s="6" t="s">
        <v>162</v>
      </c>
      <c r="C3996" s="6" t="s">
        <v>8125</v>
      </c>
      <c r="D3996" s="6" t="s">
        <v>414</v>
      </c>
      <c r="E3996" s="6" t="s">
        <v>24821</v>
      </c>
      <c r="F3996" s="6" t="s">
        <v>24822</v>
      </c>
      <c r="G3996" s="6" t="s">
        <v>31853</v>
      </c>
    </row>
    <row r="3997">
      <c r="A3997" s="6" t="s">
        <v>31854</v>
      </c>
      <c r="B3997" s="6" t="s">
        <v>162</v>
      </c>
      <c r="C3997" s="6" t="s">
        <v>8127</v>
      </c>
      <c r="D3997" s="6" t="s">
        <v>37</v>
      </c>
      <c r="E3997" s="6" t="s">
        <v>24821</v>
      </c>
      <c r="F3997" s="6" t="s">
        <v>31855</v>
      </c>
      <c r="G3997" s="6" t="s">
        <v>31856</v>
      </c>
    </row>
    <row r="3998">
      <c r="A3998" s="6" t="s">
        <v>31857</v>
      </c>
      <c r="B3998" s="6" t="s">
        <v>162</v>
      </c>
      <c r="C3998" s="6" t="s">
        <v>8127</v>
      </c>
      <c r="D3998" s="6" t="s">
        <v>414</v>
      </c>
      <c r="E3998" s="6" t="s">
        <v>416</v>
      </c>
      <c r="F3998" s="6" t="s">
        <v>8128</v>
      </c>
      <c r="G3998" s="6" t="s">
        <v>31858</v>
      </c>
    </row>
    <row r="3999">
      <c r="A3999" s="6" t="s">
        <v>31859</v>
      </c>
      <c r="B3999" s="6" t="s">
        <v>162</v>
      </c>
      <c r="C3999" s="6" t="s">
        <v>8130</v>
      </c>
      <c r="D3999" s="6" t="s">
        <v>37</v>
      </c>
      <c r="E3999" s="6" t="s">
        <v>416</v>
      </c>
      <c r="F3999" s="6" t="s">
        <v>8131</v>
      </c>
      <c r="G3999" s="6" t="s">
        <v>31860</v>
      </c>
    </row>
    <row r="4000">
      <c r="A4000" s="6" t="s">
        <v>31861</v>
      </c>
      <c r="B4000" s="6" t="s">
        <v>162</v>
      </c>
      <c r="C4000" s="6" t="s">
        <v>8130</v>
      </c>
      <c r="D4000" s="6" t="s">
        <v>414</v>
      </c>
      <c r="E4000" s="6" t="s">
        <v>24821</v>
      </c>
      <c r="F4000" s="6" t="s">
        <v>8131</v>
      </c>
      <c r="G4000" s="6" t="s">
        <v>31860</v>
      </c>
    </row>
    <row r="4001">
      <c r="A4001" s="6" t="s">
        <v>31862</v>
      </c>
      <c r="B4001" s="6" t="s">
        <v>162</v>
      </c>
      <c r="C4001" s="6" t="s">
        <v>8133</v>
      </c>
      <c r="D4001" s="6" t="s">
        <v>414</v>
      </c>
      <c r="E4001" s="6" t="s">
        <v>24821</v>
      </c>
      <c r="F4001" s="6" t="s">
        <v>24822</v>
      </c>
      <c r="G4001" s="6" t="s">
        <v>31863</v>
      </c>
    </row>
    <row r="4002">
      <c r="A4002" s="6" t="s">
        <v>31864</v>
      </c>
      <c r="B4002" s="6" t="s">
        <v>162</v>
      </c>
      <c r="C4002" s="6" t="s">
        <v>8135</v>
      </c>
      <c r="D4002" s="6" t="s">
        <v>37</v>
      </c>
      <c r="E4002" s="6" t="s">
        <v>24821</v>
      </c>
      <c r="F4002" s="6" t="s">
        <v>31865</v>
      </c>
      <c r="G4002" s="6" t="s">
        <v>31866</v>
      </c>
    </row>
    <row r="4003">
      <c r="A4003" s="6" t="s">
        <v>31867</v>
      </c>
      <c r="B4003" s="6" t="s">
        <v>162</v>
      </c>
      <c r="C4003" s="6" t="s">
        <v>8135</v>
      </c>
      <c r="D4003" s="6" t="s">
        <v>414</v>
      </c>
      <c r="E4003" s="6" t="s">
        <v>416</v>
      </c>
      <c r="F4003" s="6" t="s">
        <v>8136</v>
      </c>
      <c r="G4003" s="6" t="s">
        <v>31866</v>
      </c>
    </row>
    <row r="4004">
      <c r="A4004" s="6" t="s">
        <v>31868</v>
      </c>
      <c r="B4004" s="6" t="s">
        <v>162</v>
      </c>
      <c r="C4004" s="6" t="s">
        <v>8144</v>
      </c>
      <c r="D4004" s="6" t="s">
        <v>37</v>
      </c>
      <c r="E4004" s="6" t="s">
        <v>416</v>
      </c>
      <c r="F4004" s="6" t="s">
        <v>8145</v>
      </c>
      <c r="G4004" s="6" t="s">
        <v>31869</v>
      </c>
    </row>
    <row r="4005">
      <c r="A4005" s="6" t="s">
        <v>31870</v>
      </c>
      <c r="B4005" s="6" t="s">
        <v>162</v>
      </c>
      <c r="C4005" s="6" t="s">
        <v>8144</v>
      </c>
      <c r="D4005" s="6" t="s">
        <v>414</v>
      </c>
      <c r="E4005" s="6" t="s">
        <v>24821</v>
      </c>
      <c r="F4005" s="6" t="s">
        <v>8145</v>
      </c>
      <c r="G4005" s="6" t="s">
        <v>31869</v>
      </c>
    </row>
    <row r="4006">
      <c r="A4006" s="6" t="s">
        <v>31871</v>
      </c>
      <c r="B4006" s="6" t="s">
        <v>162</v>
      </c>
      <c r="C4006" s="6" t="s">
        <v>8147</v>
      </c>
      <c r="D4006" s="6" t="s">
        <v>414</v>
      </c>
      <c r="E4006" s="6" t="s">
        <v>24821</v>
      </c>
      <c r="F4006" s="6" t="s">
        <v>24858</v>
      </c>
      <c r="G4006" s="6" t="s">
        <v>31872</v>
      </c>
    </row>
    <row r="4007">
      <c r="A4007" s="6" t="s">
        <v>31873</v>
      </c>
      <c r="B4007" s="6" t="s">
        <v>162</v>
      </c>
      <c r="C4007" s="6" t="s">
        <v>8149</v>
      </c>
      <c r="D4007" s="6" t="s">
        <v>37</v>
      </c>
      <c r="E4007" s="6" t="s">
        <v>24821</v>
      </c>
      <c r="F4007" s="6" t="s">
        <v>31874</v>
      </c>
      <c r="G4007" s="6" t="s">
        <v>31875</v>
      </c>
    </row>
    <row r="4008">
      <c r="A4008" s="6" t="s">
        <v>31876</v>
      </c>
      <c r="B4008" s="6" t="s">
        <v>162</v>
      </c>
      <c r="C4008" s="6" t="s">
        <v>8149</v>
      </c>
      <c r="D4008" s="6" t="s">
        <v>414</v>
      </c>
      <c r="E4008" s="6" t="s">
        <v>416</v>
      </c>
      <c r="F4008" s="6" t="s">
        <v>8150</v>
      </c>
      <c r="G4008" s="6" t="s">
        <v>31875</v>
      </c>
    </row>
    <row r="4009">
      <c r="A4009" s="6" t="s">
        <v>31877</v>
      </c>
      <c r="B4009" s="6" t="s">
        <v>162</v>
      </c>
      <c r="C4009" s="6" t="s">
        <v>8152</v>
      </c>
      <c r="D4009" s="6" t="s">
        <v>37</v>
      </c>
      <c r="E4009" s="6" t="s">
        <v>416</v>
      </c>
      <c r="F4009" s="6" t="s">
        <v>8153</v>
      </c>
      <c r="G4009" s="6" t="s">
        <v>31878</v>
      </c>
    </row>
    <row r="4010">
      <c r="A4010" s="6" t="s">
        <v>31879</v>
      </c>
      <c r="B4010" s="6" t="s">
        <v>162</v>
      </c>
      <c r="C4010" s="6" t="s">
        <v>8152</v>
      </c>
      <c r="D4010" s="6" t="s">
        <v>414</v>
      </c>
      <c r="E4010" s="6" t="s">
        <v>24821</v>
      </c>
      <c r="F4010" s="6" t="s">
        <v>8153</v>
      </c>
      <c r="G4010" s="6" t="s">
        <v>31878</v>
      </c>
    </row>
    <row r="4011">
      <c r="A4011" s="6" t="s">
        <v>31880</v>
      </c>
      <c r="B4011" s="6" t="s">
        <v>162</v>
      </c>
      <c r="C4011" s="6" t="s">
        <v>8155</v>
      </c>
      <c r="D4011" s="6" t="s">
        <v>414</v>
      </c>
      <c r="E4011" s="6" t="s">
        <v>24821</v>
      </c>
      <c r="F4011" s="6" t="s">
        <v>24858</v>
      </c>
      <c r="G4011" s="6" t="s">
        <v>31881</v>
      </c>
    </row>
    <row r="4012">
      <c r="A4012" s="6" t="s">
        <v>31882</v>
      </c>
      <c r="B4012" s="6" t="s">
        <v>162</v>
      </c>
      <c r="C4012" s="6" t="s">
        <v>8157</v>
      </c>
      <c r="D4012" s="6" t="s">
        <v>37</v>
      </c>
      <c r="E4012" s="6" t="s">
        <v>24821</v>
      </c>
      <c r="F4012" s="6" t="s">
        <v>31883</v>
      </c>
      <c r="G4012" s="6" t="s">
        <v>31884</v>
      </c>
    </row>
    <row r="4013">
      <c r="A4013" s="6" t="s">
        <v>31885</v>
      </c>
      <c r="B4013" s="6" t="s">
        <v>162</v>
      </c>
      <c r="C4013" s="6" t="s">
        <v>8157</v>
      </c>
      <c r="D4013" s="6" t="s">
        <v>414</v>
      </c>
      <c r="E4013" s="6" t="s">
        <v>416</v>
      </c>
      <c r="F4013" s="6" t="s">
        <v>8158</v>
      </c>
      <c r="G4013" s="6" t="s">
        <v>31884</v>
      </c>
    </row>
    <row r="4014">
      <c r="A4014" s="6" t="s">
        <v>31886</v>
      </c>
      <c r="B4014" s="6" t="s">
        <v>162</v>
      </c>
      <c r="C4014" s="6" t="s">
        <v>8160</v>
      </c>
      <c r="D4014" s="6" t="s">
        <v>37</v>
      </c>
      <c r="E4014" s="6" t="s">
        <v>416</v>
      </c>
      <c r="F4014" s="6" t="s">
        <v>8161</v>
      </c>
      <c r="G4014" s="6" t="s">
        <v>31887</v>
      </c>
    </row>
    <row r="4015">
      <c r="A4015" s="6" t="s">
        <v>31888</v>
      </c>
      <c r="B4015" s="6" t="s">
        <v>162</v>
      </c>
      <c r="C4015" s="6" t="s">
        <v>8160</v>
      </c>
      <c r="D4015" s="6" t="s">
        <v>414</v>
      </c>
      <c r="E4015" s="6" t="s">
        <v>24821</v>
      </c>
      <c r="F4015" s="6" t="s">
        <v>8161</v>
      </c>
      <c r="G4015" s="6" t="s">
        <v>31887</v>
      </c>
    </row>
    <row r="4016">
      <c r="A4016" s="6" t="s">
        <v>31889</v>
      </c>
      <c r="B4016" s="6" t="s">
        <v>162</v>
      </c>
      <c r="C4016" s="6" t="s">
        <v>8163</v>
      </c>
      <c r="D4016" s="6" t="s">
        <v>414</v>
      </c>
      <c r="E4016" s="6" t="s">
        <v>24821</v>
      </c>
      <c r="F4016" s="6" t="s">
        <v>24858</v>
      </c>
      <c r="G4016" s="6" t="s">
        <v>31890</v>
      </c>
    </row>
    <row r="4017">
      <c r="A4017" s="6" t="s">
        <v>31891</v>
      </c>
      <c r="B4017" s="6" t="s">
        <v>162</v>
      </c>
      <c r="C4017" s="6" t="s">
        <v>8165</v>
      </c>
      <c r="D4017" s="6" t="s">
        <v>37</v>
      </c>
      <c r="E4017" s="6" t="s">
        <v>24821</v>
      </c>
      <c r="F4017" s="6" t="s">
        <v>31892</v>
      </c>
      <c r="G4017" s="6" t="s">
        <v>31893</v>
      </c>
    </row>
    <row r="4018">
      <c r="A4018" s="6" t="s">
        <v>31894</v>
      </c>
      <c r="B4018" s="6" t="s">
        <v>162</v>
      </c>
      <c r="C4018" s="6" t="s">
        <v>8165</v>
      </c>
      <c r="D4018" s="6" t="s">
        <v>414</v>
      </c>
      <c r="E4018" s="6" t="s">
        <v>416</v>
      </c>
      <c r="F4018" s="6" t="s">
        <v>8166</v>
      </c>
      <c r="G4018" s="6" t="s">
        <v>31893</v>
      </c>
    </row>
    <row r="4019">
      <c r="A4019" s="6" t="s">
        <v>31895</v>
      </c>
      <c r="B4019" s="6" t="s">
        <v>162</v>
      </c>
      <c r="C4019" s="6" t="s">
        <v>8174</v>
      </c>
      <c r="D4019" s="6" t="s">
        <v>37</v>
      </c>
      <c r="E4019" s="6" t="s">
        <v>416</v>
      </c>
      <c r="F4019" s="6" t="s">
        <v>8175</v>
      </c>
      <c r="G4019" s="6" t="s">
        <v>31896</v>
      </c>
    </row>
    <row r="4020">
      <c r="A4020" s="6" t="s">
        <v>31897</v>
      </c>
      <c r="B4020" s="6" t="s">
        <v>162</v>
      </c>
      <c r="C4020" s="6" t="s">
        <v>8174</v>
      </c>
      <c r="D4020" s="6" t="s">
        <v>414</v>
      </c>
      <c r="E4020" s="6" t="s">
        <v>24821</v>
      </c>
      <c r="F4020" s="6" t="s">
        <v>8175</v>
      </c>
      <c r="G4020" s="6" t="s">
        <v>31896</v>
      </c>
    </row>
    <row r="4021">
      <c r="A4021" s="6" t="s">
        <v>31898</v>
      </c>
      <c r="B4021" s="6" t="s">
        <v>162</v>
      </c>
      <c r="C4021" s="6" t="s">
        <v>8177</v>
      </c>
      <c r="D4021" s="6" t="s">
        <v>414</v>
      </c>
      <c r="E4021" s="6" t="s">
        <v>24821</v>
      </c>
      <c r="F4021" s="6" t="s">
        <v>24915</v>
      </c>
      <c r="G4021" s="6" t="s">
        <v>31899</v>
      </c>
    </row>
    <row r="4022">
      <c r="A4022" s="6" t="s">
        <v>31900</v>
      </c>
      <c r="B4022" s="6" t="s">
        <v>162</v>
      </c>
      <c r="C4022" s="6" t="s">
        <v>8179</v>
      </c>
      <c r="D4022" s="6" t="s">
        <v>37</v>
      </c>
      <c r="E4022" s="6" t="s">
        <v>24821</v>
      </c>
      <c r="F4022" s="6" t="s">
        <v>31901</v>
      </c>
      <c r="G4022" s="6" t="s">
        <v>31902</v>
      </c>
    </row>
    <row r="4023">
      <c r="A4023" s="6" t="s">
        <v>31903</v>
      </c>
      <c r="B4023" s="6" t="s">
        <v>162</v>
      </c>
      <c r="C4023" s="6" t="s">
        <v>8179</v>
      </c>
      <c r="D4023" s="6" t="s">
        <v>414</v>
      </c>
      <c r="E4023" s="6" t="s">
        <v>416</v>
      </c>
      <c r="F4023" s="6" t="s">
        <v>8180</v>
      </c>
      <c r="G4023" s="6" t="s">
        <v>31902</v>
      </c>
    </row>
    <row r="4024">
      <c r="A4024" s="6" t="s">
        <v>31904</v>
      </c>
      <c r="B4024" s="6" t="s">
        <v>162</v>
      </c>
      <c r="C4024" s="6" t="s">
        <v>8182</v>
      </c>
      <c r="D4024" s="6" t="s">
        <v>37</v>
      </c>
      <c r="E4024" s="6" t="s">
        <v>416</v>
      </c>
      <c r="F4024" s="6" t="s">
        <v>8183</v>
      </c>
      <c r="G4024" s="6" t="s">
        <v>31905</v>
      </c>
    </row>
    <row r="4025">
      <c r="A4025" s="6" t="s">
        <v>31906</v>
      </c>
      <c r="B4025" s="6" t="s">
        <v>162</v>
      </c>
      <c r="C4025" s="6" t="s">
        <v>8182</v>
      </c>
      <c r="D4025" s="6" t="s">
        <v>414</v>
      </c>
      <c r="E4025" s="6" t="s">
        <v>24821</v>
      </c>
      <c r="F4025" s="6" t="s">
        <v>8183</v>
      </c>
      <c r="G4025" s="6" t="s">
        <v>31907</v>
      </c>
    </row>
    <row r="4026">
      <c r="A4026" s="6" t="s">
        <v>31908</v>
      </c>
      <c r="B4026" s="6" t="s">
        <v>162</v>
      </c>
      <c r="C4026" s="6" t="s">
        <v>8185</v>
      </c>
      <c r="D4026" s="6" t="s">
        <v>414</v>
      </c>
      <c r="E4026" s="6" t="s">
        <v>24821</v>
      </c>
      <c r="F4026" s="6" t="s">
        <v>24915</v>
      </c>
      <c r="G4026" s="6" t="s">
        <v>31909</v>
      </c>
    </row>
    <row r="4027">
      <c r="A4027" s="6" t="s">
        <v>31910</v>
      </c>
      <c r="B4027" s="6" t="s">
        <v>162</v>
      </c>
      <c r="C4027" s="6" t="s">
        <v>8187</v>
      </c>
      <c r="D4027" s="6" t="s">
        <v>37</v>
      </c>
      <c r="E4027" s="6" t="s">
        <v>24821</v>
      </c>
      <c r="F4027" s="6" t="s">
        <v>31911</v>
      </c>
      <c r="G4027" s="6" t="s">
        <v>31912</v>
      </c>
    </row>
    <row r="4028">
      <c r="A4028" s="6" t="s">
        <v>31913</v>
      </c>
      <c r="B4028" s="6" t="s">
        <v>162</v>
      </c>
      <c r="C4028" s="6" t="s">
        <v>8187</v>
      </c>
      <c r="D4028" s="6" t="s">
        <v>414</v>
      </c>
      <c r="E4028" s="6" t="s">
        <v>416</v>
      </c>
      <c r="F4028" s="6" t="s">
        <v>8188</v>
      </c>
      <c r="G4028" s="6" t="s">
        <v>31912</v>
      </c>
    </row>
    <row r="4029">
      <c r="A4029" s="6" t="s">
        <v>31914</v>
      </c>
      <c r="B4029" s="6" t="s">
        <v>162</v>
      </c>
      <c r="C4029" s="6" t="s">
        <v>8190</v>
      </c>
      <c r="D4029" s="6" t="s">
        <v>37</v>
      </c>
      <c r="E4029" s="6" t="s">
        <v>416</v>
      </c>
      <c r="F4029" s="6" t="s">
        <v>8191</v>
      </c>
      <c r="G4029" s="6" t="s">
        <v>31915</v>
      </c>
    </row>
    <row r="4030">
      <c r="A4030" s="6" t="s">
        <v>31916</v>
      </c>
      <c r="B4030" s="6" t="s">
        <v>162</v>
      </c>
      <c r="C4030" s="6" t="s">
        <v>8190</v>
      </c>
      <c r="D4030" s="6" t="s">
        <v>414</v>
      </c>
      <c r="E4030" s="6" t="s">
        <v>24821</v>
      </c>
      <c r="F4030" s="6" t="s">
        <v>8191</v>
      </c>
      <c r="G4030" s="6" t="s">
        <v>31915</v>
      </c>
    </row>
    <row r="4031">
      <c r="A4031" s="6" t="s">
        <v>31917</v>
      </c>
      <c r="B4031" s="6" t="s">
        <v>162</v>
      </c>
      <c r="C4031" s="6" t="s">
        <v>8193</v>
      </c>
      <c r="D4031" s="6" t="s">
        <v>414</v>
      </c>
      <c r="E4031" s="6" t="s">
        <v>24821</v>
      </c>
      <c r="F4031" s="6" t="s">
        <v>24915</v>
      </c>
      <c r="G4031" s="6" t="s">
        <v>31918</v>
      </c>
    </row>
    <row r="4032">
      <c r="A4032" s="6" t="s">
        <v>31919</v>
      </c>
      <c r="B4032" s="6" t="s">
        <v>162</v>
      </c>
      <c r="C4032" s="6" t="s">
        <v>8195</v>
      </c>
      <c r="D4032" s="6" t="s">
        <v>37</v>
      </c>
      <c r="E4032" s="6" t="s">
        <v>24821</v>
      </c>
      <c r="F4032" s="6" t="s">
        <v>31920</v>
      </c>
      <c r="G4032" s="6" t="s">
        <v>31921</v>
      </c>
    </row>
    <row r="4033">
      <c r="A4033" s="6" t="s">
        <v>31922</v>
      </c>
      <c r="B4033" s="6" t="s">
        <v>162</v>
      </c>
      <c r="C4033" s="6" t="s">
        <v>8195</v>
      </c>
      <c r="D4033" s="6" t="s">
        <v>414</v>
      </c>
      <c r="E4033" s="6" t="s">
        <v>416</v>
      </c>
      <c r="F4033" s="6" t="s">
        <v>8196</v>
      </c>
      <c r="G4033" s="6" t="s">
        <v>31921</v>
      </c>
    </row>
    <row r="4034">
      <c r="A4034" s="6" t="s">
        <v>31923</v>
      </c>
      <c r="B4034" s="6" t="s">
        <v>162</v>
      </c>
      <c r="C4034" s="6" t="s">
        <v>8198</v>
      </c>
      <c r="D4034" s="6" t="s">
        <v>37</v>
      </c>
      <c r="E4034" s="6" t="s">
        <v>416</v>
      </c>
      <c r="F4034" s="6" t="s">
        <v>8199</v>
      </c>
      <c r="G4034" s="6" t="s">
        <v>31924</v>
      </c>
    </row>
    <row r="4035">
      <c r="A4035" s="6" t="s">
        <v>31925</v>
      </c>
      <c r="B4035" s="6" t="s">
        <v>162</v>
      </c>
      <c r="C4035" s="6" t="s">
        <v>8198</v>
      </c>
      <c r="D4035" s="6" t="s">
        <v>414</v>
      </c>
      <c r="E4035" s="6" t="s">
        <v>24821</v>
      </c>
      <c r="F4035" s="6" t="s">
        <v>8199</v>
      </c>
      <c r="G4035" s="6" t="s">
        <v>31924</v>
      </c>
    </row>
    <row r="4036">
      <c r="A4036" s="6" t="s">
        <v>31926</v>
      </c>
      <c r="B4036" s="6" t="s">
        <v>162</v>
      </c>
      <c r="C4036" s="6" t="s">
        <v>8201</v>
      </c>
      <c r="D4036" s="6" t="s">
        <v>414</v>
      </c>
      <c r="E4036" s="6" t="s">
        <v>24821</v>
      </c>
      <c r="F4036" s="6" t="s">
        <v>24915</v>
      </c>
      <c r="G4036" s="6" t="s">
        <v>31927</v>
      </c>
    </row>
    <row r="4037">
      <c r="A4037" s="6" t="s">
        <v>31928</v>
      </c>
      <c r="B4037" s="6" t="s">
        <v>162</v>
      </c>
      <c r="C4037" s="6" t="s">
        <v>8203</v>
      </c>
      <c r="D4037" s="6" t="s">
        <v>37</v>
      </c>
      <c r="E4037" s="6" t="s">
        <v>24821</v>
      </c>
      <c r="F4037" s="6" t="s">
        <v>31929</v>
      </c>
      <c r="G4037" s="6" t="s">
        <v>31930</v>
      </c>
    </row>
    <row r="4038">
      <c r="A4038" s="6" t="s">
        <v>31931</v>
      </c>
      <c r="B4038" s="6" t="s">
        <v>162</v>
      </c>
      <c r="C4038" s="6" t="s">
        <v>8203</v>
      </c>
      <c r="D4038" s="6" t="s">
        <v>414</v>
      </c>
      <c r="E4038" s="6" t="s">
        <v>416</v>
      </c>
      <c r="F4038" s="6" t="s">
        <v>8204</v>
      </c>
      <c r="G4038" s="6" t="s">
        <v>31930</v>
      </c>
    </row>
    <row r="4039">
      <c r="A4039" s="6" t="s">
        <v>31932</v>
      </c>
      <c r="B4039" s="6" t="s">
        <v>162</v>
      </c>
      <c r="C4039" s="6" t="s">
        <v>8206</v>
      </c>
      <c r="D4039" s="6" t="s">
        <v>414</v>
      </c>
      <c r="E4039" s="6" t="s">
        <v>24821</v>
      </c>
      <c r="F4039" s="6" t="s">
        <v>8207</v>
      </c>
      <c r="G4039" s="6" t="s">
        <v>31933</v>
      </c>
    </row>
    <row r="4040">
      <c r="A4040" s="6" t="s">
        <v>31934</v>
      </c>
      <c r="B4040" s="6" t="s">
        <v>162</v>
      </c>
      <c r="C4040" s="6" t="s">
        <v>8206</v>
      </c>
      <c r="D4040" s="6" t="s">
        <v>37</v>
      </c>
      <c r="E4040" s="6" t="s">
        <v>416</v>
      </c>
      <c r="F4040" s="6" t="s">
        <v>8207</v>
      </c>
      <c r="G4040" s="6" t="s">
        <v>31933</v>
      </c>
    </row>
    <row r="4041">
      <c r="A4041" s="6" t="s">
        <v>31935</v>
      </c>
      <c r="B4041" s="6" t="s">
        <v>162</v>
      </c>
      <c r="C4041" s="6" t="s">
        <v>8209</v>
      </c>
      <c r="D4041" s="6" t="s">
        <v>414</v>
      </c>
      <c r="E4041" s="6" t="s">
        <v>24821</v>
      </c>
      <c r="F4041" s="6" t="s">
        <v>24915</v>
      </c>
      <c r="G4041" s="6" t="s">
        <v>31936</v>
      </c>
    </row>
    <row r="4042">
      <c r="A4042" s="6" t="s">
        <v>31937</v>
      </c>
      <c r="B4042" s="6" t="s">
        <v>162</v>
      </c>
      <c r="C4042" s="6" t="s">
        <v>8211</v>
      </c>
      <c r="D4042" s="6" t="s">
        <v>37</v>
      </c>
      <c r="E4042" s="6" t="s">
        <v>24821</v>
      </c>
      <c r="F4042" s="6" t="s">
        <v>31938</v>
      </c>
      <c r="G4042" s="6" t="s">
        <v>31939</v>
      </c>
    </row>
    <row r="4043">
      <c r="A4043" s="6" t="s">
        <v>31940</v>
      </c>
      <c r="B4043" s="6" t="s">
        <v>162</v>
      </c>
      <c r="C4043" s="6" t="s">
        <v>8211</v>
      </c>
      <c r="D4043" s="6" t="s">
        <v>414</v>
      </c>
      <c r="E4043" s="6" t="s">
        <v>416</v>
      </c>
      <c r="F4043" s="6" t="s">
        <v>8212</v>
      </c>
      <c r="G4043" s="6" t="s">
        <v>31939</v>
      </c>
    </row>
    <row r="4044">
      <c r="A4044" s="6" t="s">
        <v>31941</v>
      </c>
      <c r="B4044" s="6" t="s">
        <v>162</v>
      </c>
      <c r="C4044" s="6" t="s">
        <v>8220</v>
      </c>
      <c r="D4044" s="6" t="s">
        <v>37</v>
      </c>
      <c r="E4044" s="6" t="s">
        <v>416</v>
      </c>
      <c r="F4044" s="6" t="s">
        <v>8221</v>
      </c>
      <c r="G4044" s="6" t="s">
        <v>31942</v>
      </c>
    </row>
    <row r="4045">
      <c r="A4045" s="6" t="s">
        <v>31943</v>
      </c>
      <c r="B4045" s="6" t="s">
        <v>162</v>
      </c>
      <c r="C4045" s="6" t="s">
        <v>8220</v>
      </c>
      <c r="D4045" s="6" t="s">
        <v>414</v>
      </c>
      <c r="E4045" s="6" t="s">
        <v>24821</v>
      </c>
      <c r="F4045" s="6" t="s">
        <v>8221</v>
      </c>
      <c r="G4045" s="6" t="s">
        <v>31942</v>
      </c>
    </row>
    <row r="4046">
      <c r="A4046" s="6" t="s">
        <v>31944</v>
      </c>
      <c r="B4046" s="6" t="s">
        <v>162</v>
      </c>
      <c r="C4046" s="6" t="s">
        <v>8223</v>
      </c>
      <c r="D4046" s="6" t="s">
        <v>414</v>
      </c>
      <c r="E4046" s="6" t="s">
        <v>24821</v>
      </c>
      <c r="F4046" s="6" t="s">
        <v>24886</v>
      </c>
      <c r="G4046" s="6" t="s">
        <v>31945</v>
      </c>
    </row>
    <row r="4047">
      <c r="A4047" s="6" t="s">
        <v>31946</v>
      </c>
      <c r="B4047" s="6" t="s">
        <v>162</v>
      </c>
      <c r="C4047" s="6" t="s">
        <v>8225</v>
      </c>
      <c r="D4047" s="6" t="s">
        <v>37</v>
      </c>
      <c r="E4047" s="6" t="s">
        <v>24821</v>
      </c>
      <c r="F4047" s="6" t="s">
        <v>31947</v>
      </c>
      <c r="G4047" s="6" t="s">
        <v>31948</v>
      </c>
    </row>
    <row r="4048">
      <c r="A4048" s="6" t="s">
        <v>31949</v>
      </c>
      <c r="B4048" s="6" t="s">
        <v>162</v>
      </c>
      <c r="C4048" s="6" t="s">
        <v>8225</v>
      </c>
      <c r="D4048" s="6" t="s">
        <v>414</v>
      </c>
      <c r="E4048" s="6" t="s">
        <v>416</v>
      </c>
      <c r="F4048" s="6" t="s">
        <v>8226</v>
      </c>
      <c r="G4048" s="6" t="s">
        <v>31948</v>
      </c>
    </row>
    <row r="4049">
      <c r="A4049" s="6" t="s">
        <v>31950</v>
      </c>
      <c r="B4049" s="6" t="s">
        <v>162</v>
      </c>
      <c r="C4049" s="6" t="s">
        <v>8228</v>
      </c>
      <c r="D4049" s="6" t="s">
        <v>37</v>
      </c>
      <c r="E4049" s="6" t="s">
        <v>416</v>
      </c>
      <c r="F4049" s="6" t="s">
        <v>8229</v>
      </c>
      <c r="G4049" s="6" t="s">
        <v>31951</v>
      </c>
    </row>
    <row r="4050">
      <c r="A4050" s="6" t="s">
        <v>31952</v>
      </c>
      <c r="B4050" s="6" t="s">
        <v>162</v>
      </c>
      <c r="C4050" s="6" t="s">
        <v>8228</v>
      </c>
      <c r="D4050" s="6" t="s">
        <v>414</v>
      </c>
      <c r="E4050" s="6" t="s">
        <v>24821</v>
      </c>
      <c r="F4050" s="6" t="s">
        <v>8229</v>
      </c>
      <c r="G4050" s="6" t="s">
        <v>31951</v>
      </c>
    </row>
    <row r="4051">
      <c r="A4051" s="6" t="s">
        <v>31953</v>
      </c>
      <c r="B4051" s="6" t="s">
        <v>162</v>
      </c>
      <c r="C4051" s="6" t="s">
        <v>8231</v>
      </c>
      <c r="D4051" s="6" t="s">
        <v>414</v>
      </c>
      <c r="E4051" s="6" t="s">
        <v>24821</v>
      </c>
      <c r="F4051" s="6" t="s">
        <v>24886</v>
      </c>
      <c r="G4051" s="6" t="s">
        <v>31954</v>
      </c>
    </row>
    <row r="4052">
      <c r="A4052" s="6" t="s">
        <v>31955</v>
      </c>
      <c r="B4052" s="6" t="s">
        <v>162</v>
      </c>
      <c r="C4052" s="6" t="s">
        <v>8233</v>
      </c>
      <c r="D4052" s="6" t="s">
        <v>37</v>
      </c>
      <c r="E4052" s="6" t="s">
        <v>24821</v>
      </c>
      <c r="F4052" s="6" t="s">
        <v>31956</v>
      </c>
      <c r="G4052" s="6" t="s">
        <v>31957</v>
      </c>
    </row>
    <row r="4053">
      <c r="A4053" s="6" t="s">
        <v>31958</v>
      </c>
      <c r="B4053" s="6" t="s">
        <v>162</v>
      </c>
      <c r="C4053" s="6" t="s">
        <v>8233</v>
      </c>
      <c r="D4053" s="6" t="s">
        <v>414</v>
      </c>
      <c r="E4053" s="6" t="s">
        <v>416</v>
      </c>
      <c r="F4053" s="6" t="s">
        <v>8234</v>
      </c>
      <c r="G4053" s="6" t="s">
        <v>31957</v>
      </c>
    </row>
    <row r="4054">
      <c r="A4054" s="6" t="s">
        <v>31959</v>
      </c>
      <c r="B4054" s="6" t="s">
        <v>162</v>
      </c>
      <c r="C4054" s="6" t="s">
        <v>8242</v>
      </c>
      <c r="D4054" s="6" t="s">
        <v>37</v>
      </c>
      <c r="E4054" s="6" t="s">
        <v>416</v>
      </c>
      <c r="F4054" s="6" t="s">
        <v>8243</v>
      </c>
      <c r="G4054" s="6" t="s">
        <v>31960</v>
      </c>
    </row>
    <row r="4055">
      <c r="A4055" s="6" t="s">
        <v>31961</v>
      </c>
      <c r="B4055" s="6" t="s">
        <v>162</v>
      </c>
      <c r="C4055" s="6" t="s">
        <v>8242</v>
      </c>
      <c r="D4055" s="6" t="s">
        <v>414</v>
      </c>
      <c r="E4055" s="6" t="s">
        <v>24821</v>
      </c>
      <c r="F4055" s="6" t="s">
        <v>8243</v>
      </c>
      <c r="G4055" s="6" t="s">
        <v>31960</v>
      </c>
    </row>
    <row r="4056">
      <c r="A4056" s="6" t="s">
        <v>31962</v>
      </c>
      <c r="B4056" s="6" t="s">
        <v>162</v>
      </c>
      <c r="C4056" s="6" t="s">
        <v>8245</v>
      </c>
      <c r="D4056" s="6" t="s">
        <v>414</v>
      </c>
      <c r="E4056" s="6" t="s">
        <v>24821</v>
      </c>
      <c r="F4056" s="6" t="s">
        <v>25195</v>
      </c>
      <c r="G4056" s="6" t="s">
        <v>31963</v>
      </c>
    </row>
    <row r="4057">
      <c r="A4057" s="6" t="s">
        <v>31964</v>
      </c>
      <c r="B4057" s="6" t="s">
        <v>162</v>
      </c>
      <c r="C4057" s="6" t="s">
        <v>8247</v>
      </c>
      <c r="D4057" s="6" t="s">
        <v>37</v>
      </c>
      <c r="E4057" s="6" t="s">
        <v>24821</v>
      </c>
      <c r="F4057" s="6" t="s">
        <v>31965</v>
      </c>
      <c r="G4057" s="6" t="s">
        <v>31966</v>
      </c>
    </row>
    <row r="4058">
      <c r="A4058" s="6" t="s">
        <v>31967</v>
      </c>
      <c r="B4058" s="6" t="s">
        <v>162</v>
      </c>
      <c r="C4058" s="6" t="s">
        <v>8247</v>
      </c>
      <c r="D4058" s="6" t="s">
        <v>414</v>
      </c>
      <c r="E4058" s="6" t="s">
        <v>416</v>
      </c>
      <c r="F4058" s="6" t="s">
        <v>8248</v>
      </c>
      <c r="G4058" s="6" t="s">
        <v>31966</v>
      </c>
    </row>
    <row r="4059">
      <c r="A4059" s="6" t="s">
        <v>31968</v>
      </c>
      <c r="B4059" s="6" t="s">
        <v>162</v>
      </c>
      <c r="C4059" s="6" t="s">
        <v>8250</v>
      </c>
      <c r="D4059" s="6" t="s">
        <v>37</v>
      </c>
      <c r="E4059" s="6" t="s">
        <v>416</v>
      </c>
      <c r="F4059" s="6" t="s">
        <v>8251</v>
      </c>
      <c r="G4059" s="6" t="s">
        <v>31969</v>
      </c>
    </row>
    <row r="4060">
      <c r="A4060" s="6" t="s">
        <v>31970</v>
      </c>
      <c r="B4060" s="6" t="s">
        <v>162</v>
      </c>
      <c r="C4060" s="6" t="s">
        <v>8250</v>
      </c>
      <c r="D4060" s="6" t="s">
        <v>414</v>
      </c>
      <c r="E4060" s="6" t="s">
        <v>24821</v>
      </c>
      <c r="F4060" s="6" t="s">
        <v>8251</v>
      </c>
      <c r="G4060" s="6" t="s">
        <v>31969</v>
      </c>
    </row>
    <row r="4061">
      <c r="A4061" s="6" t="s">
        <v>31971</v>
      </c>
      <c r="B4061" s="6" t="s">
        <v>162</v>
      </c>
      <c r="C4061" s="6" t="s">
        <v>8253</v>
      </c>
      <c r="D4061" s="6" t="s">
        <v>414</v>
      </c>
      <c r="E4061" s="6" t="s">
        <v>24821</v>
      </c>
      <c r="F4061" s="6" t="s">
        <v>25195</v>
      </c>
      <c r="G4061" s="6" t="s">
        <v>31972</v>
      </c>
    </row>
    <row r="4062">
      <c r="A4062" s="6" t="s">
        <v>31973</v>
      </c>
      <c r="B4062" s="6" t="s">
        <v>162</v>
      </c>
      <c r="C4062" s="6" t="s">
        <v>8255</v>
      </c>
      <c r="D4062" s="6" t="s">
        <v>37</v>
      </c>
      <c r="E4062" s="6" t="s">
        <v>24821</v>
      </c>
      <c r="F4062" s="6" t="s">
        <v>31974</v>
      </c>
      <c r="G4062" s="6" t="s">
        <v>31975</v>
      </c>
    </row>
    <row r="4063">
      <c r="A4063" s="6" t="s">
        <v>31976</v>
      </c>
      <c r="B4063" s="6" t="s">
        <v>162</v>
      </c>
      <c r="C4063" s="6" t="s">
        <v>8255</v>
      </c>
      <c r="D4063" s="6" t="s">
        <v>414</v>
      </c>
      <c r="E4063" s="6" t="s">
        <v>416</v>
      </c>
      <c r="F4063" s="6" t="s">
        <v>8256</v>
      </c>
      <c r="G4063" s="6" t="s">
        <v>31975</v>
      </c>
    </row>
    <row r="4064">
      <c r="A4064" s="6" t="s">
        <v>31977</v>
      </c>
      <c r="B4064" s="6" t="s">
        <v>162</v>
      </c>
      <c r="C4064" s="6" t="s">
        <v>8258</v>
      </c>
      <c r="D4064" s="6" t="s">
        <v>37</v>
      </c>
      <c r="E4064" s="6" t="s">
        <v>416</v>
      </c>
      <c r="F4064" s="6" t="s">
        <v>8259</v>
      </c>
      <c r="G4064" s="6" t="s">
        <v>31978</v>
      </c>
    </row>
    <row r="4065">
      <c r="A4065" s="6" t="s">
        <v>31979</v>
      </c>
      <c r="B4065" s="6" t="s">
        <v>162</v>
      </c>
      <c r="C4065" s="6" t="s">
        <v>8258</v>
      </c>
      <c r="D4065" s="6" t="s">
        <v>414</v>
      </c>
      <c r="E4065" s="6" t="s">
        <v>24821</v>
      </c>
      <c r="F4065" s="6" t="s">
        <v>8259</v>
      </c>
      <c r="G4065" s="6" t="s">
        <v>31978</v>
      </c>
    </row>
    <row r="4066">
      <c r="A4066" s="6" t="s">
        <v>31980</v>
      </c>
      <c r="B4066" s="6" t="s">
        <v>162</v>
      </c>
      <c r="C4066" s="6" t="s">
        <v>8261</v>
      </c>
      <c r="D4066" s="6" t="s">
        <v>414</v>
      </c>
      <c r="E4066" s="6" t="s">
        <v>24821</v>
      </c>
      <c r="F4066" s="6" t="s">
        <v>25195</v>
      </c>
      <c r="G4066" s="6" t="s">
        <v>31981</v>
      </c>
    </row>
    <row r="4067">
      <c r="A4067" s="6" t="s">
        <v>31982</v>
      </c>
      <c r="B4067" s="6" t="s">
        <v>162</v>
      </c>
      <c r="C4067" s="6" t="s">
        <v>8263</v>
      </c>
      <c r="D4067" s="6" t="s">
        <v>37</v>
      </c>
      <c r="E4067" s="6" t="s">
        <v>24821</v>
      </c>
      <c r="F4067" s="6" t="s">
        <v>31983</v>
      </c>
      <c r="G4067" s="6" t="s">
        <v>31984</v>
      </c>
    </row>
    <row r="4068">
      <c r="A4068" s="6" t="s">
        <v>31985</v>
      </c>
      <c r="B4068" s="6" t="s">
        <v>162</v>
      </c>
      <c r="C4068" s="6" t="s">
        <v>8263</v>
      </c>
      <c r="D4068" s="6" t="s">
        <v>414</v>
      </c>
      <c r="E4068" s="6" t="s">
        <v>416</v>
      </c>
      <c r="F4068" s="6" t="s">
        <v>8264</v>
      </c>
      <c r="G4068" s="6" t="s">
        <v>31984</v>
      </c>
    </row>
    <row r="4069">
      <c r="A4069" s="6" t="s">
        <v>31986</v>
      </c>
      <c r="B4069" s="6" t="s">
        <v>162</v>
      </c>
      <c r="C4069" s="6" t="s">
        <v>8266</v>
      </c>
      <c r="D4069" s="6" t="s">
        <v>37</v>
      </c>
      <c r="E4069" s="6" t="s">
        <v>416</v>
      </c>
      <c r="F4069" s="6" t="s">
        <v>8267</v>
      </c>
      <c r="G4069" s="6" t="s">
        <v>31987</v>
      </c>
    </row>
    <row r="4070">
      <c r="A4070" s="6" t="s">
        <v>31988</v>
      </c>
      <c r="B4070" s="6" t="s">
        <v>162</v>
      </c>
      <c r="C4070" s="6" t="s">
        <v>8266</v>
      </c>
      <c r="D4070" s="6" t="s">
        <v>414</v>
      </c>
      <c r="E4070" s="6" t="s">
        <v>24821</v>
      </c>
      <c r="F4070" s="6" t="s">
        <v>8267</v>
      </c>
      <c r="G4070" s="6" t="s">
        <v>31987</v>
      </c>
    </row>
    <row r="4071">
      <c r="A4071" s="6" t="s">
        <v>31989</v>
      </c>
      <c r="B4071" s="6" t="s">
        <v>162</v>
      </c>
      <c r="C4071" s="6" t="s">
        <v>8269</v>
      </c>
      <c r="D4071" s="6" t="s">
        <v>414</v>
      </c>
      <c r="E4071" s="6" t="s">
        <v>24821</v>
      </c>
      <c r="F4071" s="6" t="s">
        <v>25195</v>
      </c>
      <c r="G4071" s="6" t="s">
        <v>31990</v>
      </c>
    </row>
    <row r="4072">
      <c r="A4072" s="6" t="s">
        <v>31991</v>
      </c>
      <c r="B4072" s="6" t="s">
        <v>162</v>
      </c>
      <c r="C4072" s="6" t="s">
        <v>8271</v>
      </c>
      <c r="D4072" s="6" t="s">
        <v>37</v>
      </c>
      <c r="E4072" s="6" t="s">
        <v>24821</v>
      </c>
      <c r="F4072" s="6" t="s">
        <v>31992</v>
      </c>
      <c r="G4072" s="6" t="s">
        <v>31993</v>
      </c>
    </row>
    <row r="4073">
      <c r="A4073" s="6" t="s">
        <v>31994</v>
      </c>
      <c r="B4073" s="6" t="s">
        <v>162</v>
      </c>
      <c r="C4073" s="6" t="s">
        <v>8271</v>
      </c>
      <c r="D4073" s="6" t="s">
        <v>414</v>
      </c>
      <c r="E4073" s="6" t="s">
        <v>416</v>
      </c>
      <c r="F4073" s="6" t="s">
        <v>8272</v>
      </c>
      <c r="G4073" s="6" t="s">
        <v>31993</v>
      </c>
    </row>
    <row r="4074">
      <c r="A4074" s="6" t="s">
        <v>31995</v>
      </c>
      <c r="B4074" s="6" t="s">
        <v>162</v>
      </c>
      <c r="C4074" s="6" t="s">
        <v>8274</v>
      </c>
      <c r="D4074" s="6" t="s">
        <v>37</v>
      </c>
      <c r="E4074" s="6" t="s">
        <v>416</v>
      </c>
      <c r="F4074" s="6" t="s">
        <v>8275</v>
      </c>
      <c r="G4074" s="6" t="s">
        <v>31996</v>
      </c>
    </row>
    <row r="4075">
      <c r="A4075" s="6" t="s">
        <v>31997</v>
      </c>
      <c r="B4075" s="6" t="s">
        <v>162</v>
      </c>
      <c r="C4075" s="6" t="s">
        <v>8274</v>
      </c>
      <c r="D4075" s="6" t="s">
        <v>414</v>
      </c>
      <c r="E4075" s="6" t="s">
        <v>24821</v>
      </c>
      <c r="F4075" s="6" t="s">
        <v>8275</v>
      </c>
      <c r="G4075" s="6" t="s">
        <v>31996</v>
      </c>
    </row>
    <row r="4076">
      <c r="A4076" s="6" t="s">
        <v>31998</v>
      </c>
      <c r="B4076" s="6" t="s">
        <v>162</v>
      </c>
      <c r="C4076" s="6" t="s">
        <v>8277</v>
      </c>
      <c r="D4076" s="6" t="s">
        <v>414</v>
      </c>
      <c r="E4076" s="6" t="s">
        <v>24821</v>
      </c>
      <c r="F4076" s="6" t="s">
        <v>25195</v>
      </c>
      <c r="G4076" s="6" t="s">
        <v>31999</v>
      </c>
    </row>
    <row r="4077">
      <c r="A4077" s="6" t="s">
        <v>32000</v>
      </c>
      <c r="B4077" s="6" t="s">
        <v>162</v>
      </c>
      <c r="C4077" s="6" t="s">
        <v>8279</v>
      </c>
      <c r="D4077" s="6" t="s">
        <v>37</v>
      </c>
      <c r="E4077" s="6" t="s">
        <v>24821</v>
      </c>
      <c r="F4077" s="6" t="s">
        <v>32001</v>
      </c>
      <c r="G4077" s="6" t="s">
        <v>32002</v>
      </c>
    </row>
    <row r="4078">
      <c r="A4078" s="6" t="s">
        <v>32003</v>
      </c>
      <c r="B4078" s="6" t="s">
        <v>162</v>
      </c>
      <c r="C4078" s="6" t="s">
        <v>8279</v>
      </c>
      <c r="D4078" s="6" t="s">
        <v>414</v>
      </c>
      <c r="E4078" s="6" t="s">
        <v>416</v>
      </c>
      <c r="F4078" s="6" t="s">
        <v>8280</v>
      </c>
      <c r="G4078" s="6" t="s">
        <v>32002</v>
      </c>
    </row>
    <row r="4079">
      <c r="A4079" s="6" t="s">
        <v>32004</v>
      </c>
      <c r="B4079" s="6" t="s">
        <v>162</v>
      </c>
      <c r="C4079" s="6" t="s">
        <v>8282</v>
      </c>
      <c r="D4079" s="6" t="s">
        <v>37</v>
      </c>
      <c r="E4079" s="6" t="s">
        <v>416</v>
      </c>
      <c r="F4079" s="6" t="s">
        <v>8283</v>
      </c>
      <c r="G4079" s="6" t="s">
        <v>32005</v>
      </c>
    </row>
    <row r="4080">
      <c r="A4080" s="6" t="s">
        <v>32006</v>
      </c>
      <c r="B4080" s="6" t="s">
        <v>162</v>
      </c>
      <c r="C4080" s="6" t="s">
        <v>8282</v>
      </c>
      <c r="D4080" s="6" t="s">
        <v>414</v>
      </c>
      <c r="E4080" s="6" t="s">
        <v>24821</v>
      </c>
      <c r="F4080" s="6" t="s">
        <v>8283</v>
      </c>
      <c r="G4080" s="6" t="s">
        <v>32005</v>
      </c>
    </row>
    <row r="4081">
      <c r="A4081" s="6" t="s">
        <v>32007</v>
      </c>
      <c r="B4081" s="6" t="s">
        <v>162</v>
      </c>
      <c r="C4081" s="6" t="s">
        <v>8285</v>
      </c>
      <c r="D4081" s="6" t="s">
        <v>414</v>
      </c>
      <c r="E4081" s="6" t="s">
        <v>24821</v>
      </c>
      <c r="F4081" s="6" t="s">
        <v>25195</v>
      </c>
      <c r="G4081" s="6" t="s">
        <v>32008</v>
      </c>
    </row>
    <row r="4082">
      <c r="A4082" s="6" t="s">
        <v>32009</v>
      </c>
      <c r="B4082" s="6" t="s">
        <v>162</v>
      </c>
      <c r="C4082" s="6" t="s">
        <v>8287</v>
      </c>
      <c r="D4082" s="6" t="s">
        <v>37</v>
      </c>
      <c r="E4082" s="6" t="s">
        <v>24821</v>
      </c>
      <c r="F4082" s="6" t="s">
        <v>32010</v>
      </c>
      <c r="G4082" s="6" t="s">
        <v>32011</v>
      </c>
    </row>
    <row r="4083">
      <c r="A4083" s="6" t="s">
        <v>32012</v>
      </c>
      <c r="B4083" s="6" t="s">
        <v>162</v>
      </c>
      <c r="C4083" s="6" t="s">
        <v>8287</v>
      </c>
      <c r="D4083" s="6" t="s">
        <v>414</v>
      </c>
      <c r="E4083" s="6" t="s">
        <v>416</v>
      </c>
      <c r="F4083" s="6" t="s">
        <v>8288</v>
      </c>
      <c r="G4083" s="6" t="s">
        <v>32011</v>
      </c>
    </row>
    <row r="4084">
      <c r="A4084" s="6" t="s">
        <v>32013</v>
      </c>
      <c r="B4084" s="6" t="s">
        <v>162</v>
      </c>
      <c r="C4084" s="6" t="s">
        <v>8296</v>
      </c>
      <c r="D4084" s="6" t="s">
        <v>37</v>
      </c>
      <c r="E4084" s="6" t="s">
        <v>416</v>
      </c>
      <c r="F4084" s="6" t="s">
        <v>8297</v>
      </c>
      <c r="G4084" s="6" t="s">
        <v>32014</v>
      </c>
    </row>
    <row r="4085">
      <c r="A4085" s="6" t="s">
        <v>32015</v>
      </c>
      <c r="B4085" s="6" t="s">
        <v>162</v>
      </c>
      <c r="C4085" s="6" t="s">
        <v>8296</v>
      </c>
      <c r="D4085" s="6" t="s">
        <v>414</v>
      </c>
      <c r="E4085" s="6" t="s">
        <v>24821</v>
      </c>
      <c r="F4085" s="6" t="s">
        <v>8297</v>
      </c>
      <c r="G4085" s="6" t="s">
        <v>32014</v>
      </c>
    </row>
    <row r="4086">
      <c r="A4086" s="6" t="s">
        <v>32016</v>
      </c>
      <c r="B4086" s="6" t="s">
        <v>162</v>
      </c>
      <c r="C4086" s="6" t="s">
        <v>8299</v>
      </c>
      <c r="D4086" s="6" t="s">
        <v>414</v>
      </c>
      <c r="E4086" s="6" t="s">
        <v>24821</v>
      </c>
      <c r="F4086" s="6" t="s">
        <v>25253</v>
      </c>
      <c r="G4086" s="6" t="s">
        <v>32017</v>
      </c>
    </row>
    <row r="4087">
      <c r="A4087" s="6" t="s">
        <v>32018</v>
      </c>
      <c r="B4087" s="6" t="s">
        <v>162</v>
      </c>
      <c r="C4087" s="6" t="s">
        <v>8301</v>
      </c>
      <c r="D4087" s="6" t="s">
        <v>37</v>
      </c>
      <c r="E4087" s="6" t="s">
        <v>24821</v>
      </c>
      <c r="F4087" s="6" t="s">
        <v>32019</v>
      </c>
      <c r="G4087" s="6" t="s">
        <v>32020</v>
      </c>
    </row>
    <row r="4088">
      <c r="A4088" s="6" t="s">
        <v>32021</v>
      </c>
      <c r="B4088" s="6" t="s">
        <v>162</v>
      </c>
      <c r="C4088" s="6" t="s">
        <v>8301</v>
      </c>
      <c r="D4088" s="6" t="s">
        <v>414</v>
      </c>
      <c r="E4088" s="6" t="s">
        <v>416</v>
      </c>
      <c r="F4088" s="6" t="s">
        <v>8302</v>
      </c>
      <c r="G4088" s="6" t="s">
        <v>32020</v>
      </c>
    </row>
    <row r="4089">
      <c r="A4089" s="6" t="s">
        <v>32022</v>
      </c>
      <c r="B4089" s="6" t="s">
        <v>162</v>
      </c>
      <c r="C4089" s="6" t="s">
        <v>8304</v>
      </c>
      <c r="D4089" s="6" t="s">
        <v>37</v>
      </c>
      <c r="E4089" s="6" t="s">
        <v>416</v>
      </c>
      <c r="F4089" s="6" t="s">
        <v>8305</v>
      </c>
      <c r="G4089" s="6" t="s">
        <v>32023</v>
      </c>
    </row>
    <row r="4090">
      <c r="A4090" s="6" t="s">
        <v>32024</v>
      </c>
      <c r="B4090" s="6" t="s">
        <v>162</v>
      </c>
      <c r="C4090" s="6" t="s">
        <v>8304</v>
      </c>
      <c r="D4090" s="6" t="s">
        <v>414</v>
      </c>
      <c r="E4090" s="6" t="s">
        <v>24821</v>
      </c>
      <c r="F4090" s="6" t="s">
        <v>8305</v>
      </c>
      <c r="G4090" s="6" t="s">
        <v>32023</v>
      </c>
    </row>
    <row r="4091">
      <c r="A4091" s="6" t="s">
        <v>32025</v>
      </c>
      <c r="B4091" s="6" t="s">
        <v>162</v>
      </c>
      <c r="C4091" s="6" t="s">
        <v>8307</v>
      </c>
      <c r="D4091" s="6" t="s">
        <v>414</v>
      </c>
      <c r="E4091" s="6" t="s">
        <v>24821</v>
      </c>
      <c r="F4091" s="6" t="s">
        <v>25253</v>
      </c>
      <c r="G4091" s="6" t="s">
        <v>32026</v>
      </c>
    </row>
    <row r="4092">
      <c r="A4092" s="6" t="s">
        <v>32027</v>
      </c>
      <c r="B4092" s="6" t="s">
        <v>162</v>
      </c>
      <c r="C4092" s="6" t="s">
        <v>8309</v>
      </c>
      <c r="D4092" s="6" t="s">
        <v>37</v>
      </c>
      <c r="E4092" s="6" t="s">
        <v>24821</v>
      </c>
      <c r="F4092" s="6" t="s">
        <v>32028</v>
      </c>
      <c r="G4092" s="6" t="s">
        <v>32029</v>
      </c>
    </row>
    <row r="4093">
      <c r="A4093" s="6" t="s">
        <v>32030</v>
      </c>
      <c r="B4093" s="6" t="s">
        <v>162</v>
      </c>
      <c r="C4093" s="6" t="s">
        <v>8309</v>
      </c>
      <c r="D4093" s="6" t="s">
        <v>414</v>
      </c>
      <c r="E4093" s="6" t="s">
        <v>416</v>
      </c>
      <c r="F4093" s="6" t="s">
        <v>8310</v>
      </c>
      <c r="G4093" s="6" t="s">
        <v>32029</v>
      </c>
    </row>
    <row r="4094">
      <c r="A4094" s="6" t="s">
        <v>32031</v>
      </c>
      <c r="B4094" s="6" t="s">
        <v>166</v>
      </c>
      <c r="C4094" s="6" t="s">
        <v>8318</v>
      </c>
      <c r="D4094" s="6" t="s">
        <v>414</v>
      </c>
      <c r="E4094" s="6" t="s">
        <v>24821</v>
      </c>
      <c r="F4094" s="6" t="s">
        <v>24822</v>
      </c>
      <c r="G4094" s="6" t="s">
        <v>32032</v>
      </c>
    </row>
    <row r="4095">
      <c r="A4095" s="6" t="s">
        <v>32033</v>
      </c>
      <c r="B4095" s="6" t="s">
        <v>166</v>
      </c>
      <c r="C4095" s="6" t="s">
        <v>8320</v>
      </c>
      <c r="D4095" s="6" t="s">
        <v>37</v>
      </c>
      <c r="E4095" s="6" t="s">
        <v>24821</v>
      </c>
      <c r="F4095" s="6" t="s">
        <v>24825</v>
      </c>
      <c r="G4095" s="6" t="s">
        <v>32034</v>
      </c>
    </row>
    <row r="4096">
      <c r="A4096" s="6" t="s">
        <v>32035</v>
      </c>
      <c r="B4096" s="6" t="s">
        <v>166</v>
      </c>
      <c r="C4096" s="6" t="s">
        <v>8320</v>
      </c>
      <c r="D4096" s="6" t="s">
        <v>414</v>
      </c>
      <c r="E4096" s="6" t="s">
        <v>416</v>
      </c>
      <c r="F4096" s="6" t="s">
        <v>417</v>
      </c>
      <c r="G4096" s="6" t="s">
        <v>32034</v>
      </c>
    </row>
    <row r="4097">
      <c r="A4097" s="6" t="s">
        <v>32036</v>
      </c>
      <c r="B4097" s="6" t="s">
        <v>166</v>
      </c>
      <c r="C4097" s="6" t="s">
        <v>8322</v>
      </c>
      <c r="D4097" s="6" t="s">
        <v>37</v>
      </c>
      <c r="E4097" s="6" t="s">
        <v>416</v>
      </c>
      <c r="F4097" s="6" t="s">
        <v>8323</v>
      </c>
      <c r="G4097" s="6" t="s">
        <v>32037</v>
      </c>
    </row>
    <row r="4098">
      <c r="A4098" s="6" t="s">
        <v>32038</v>
      </c>
      <c r="B4098" s="6" t="s">
        <v>166</v>
      </c>
      <c r="C4098" s="6" t="s">
        <v>8322</v>
      </c>
      <c r="D4098" s="6" t="s">
        <v>414</v>
      </c>
      <c r="E4098" s="6" t="s">
        <v>24821</v>
      </c>
      <c r="F4098" s="6" t="s">
        <v>8323</v>
      </c>
      <c r="G4098" s="6" t="s">
        <v>32037</v>
      </c>
    </row>
    <row r="4099">
      <c r="A4099" s="6" t="s">
        <v>32039</v>
      </c>
      <c r="B4099" s="6" t="s">
        <v>166</v>
      </c>
      <c r="C4099" s="6" t="s">
        <v>8325</v>
      </c>
      <c r="D4099" s="6" t="s">
        <v>414</v>
      </c>
      <c r="E4099" s="6" t="s">
        <v>24821</v>
      </c>
      <c r="F4099" s="6" t="s">
        <v>24822</v>
      </c>
      <c r="G4099" s="6" t="s">
        <v>32040</v>
      </c>
    </row>
    <row r="4100">
      <c r="A4100" s="6" t="s">
        <v>32041</v>
      </c>
      <c r="B4100" s="6" t="s">
        <v>166</v>
      </c>
      <c r="C4100" s="6" t="s">
        <v>8327</v>
      </c>
      <c r="D4100" s="6" t="s">
        <v>37</v>
      </c>
      <c r="E4100" s="6" t="s">
        <v>24821</v>
      </c>
      <c r="F4100" s="6" t="s">
        <v>32042</v>
      </c>
      <c r="G4100" s="6" t="s">
        <v>32043</v>
      </c>
    </row>
    <row r="4101">
      <c r="A4101" s="6" t="s">
        <v>32044</v>
      </c>
      <c r="B4101" s="6" t="s">
        <v>166</v>
      </c>
      <c r="C4101" s="6" t="s">
        <v>8327</v>
      </c>
      <c r="D4101" s="6" t="s">
        <v>414</v>
      </c>
      <c r="E4101" s="6" t="s">
        <v>416</v>
      </c>
      <c r="F4101" s="6" t="s">
        <v>8328</v>
      </c>
      <c r="G4101" s="6" t="s">
        <v>32043</v>
      </c>
    </row>
    <row r="4102">
      <c r="A4102" s="6" t="s">
        <v>32045</v>
      </c>
      <c r="B4102" s="6" t="s">
        <v>166</v>
      </c>
      <c r="C4102" s="6" t="s">
        <v>8330</v>
      </c>
      <c r="D4102" s="6" t="s">
        <v>37</v>
      </c>
      <c r="E4102" s="6" t="s">
        <v>416</v>
      </c>
      <c r="F4102" s="6" t="s">
        <v>5595</v>
      </c>
      <c r="G4102" s="6" t="s">
        <v>32046</v>
      </c>
    </row>
    <row r="4103">
      <c r="A4103" s="6" t="s">
        <v>32047</v>
      </c>
      <c r="B4103" s="6" t="s">
        <v>166</v>
      </c>
      <c r="C4103" s="6" t="s">
        <v>8330</v>
      </c>
      <c r="D4103" s="6" t="s">
        <v>414</v>
      </c>
      <c r="E4103" s="6" t="s">
        <v>24821</v>
      </c>
      <c r="F4103" s="6" t="s">
        <v>5595</v>
      </c>
      <c r="G4103" s="6" t="s">
        <v>32046</v>
      </c>
    </row>
    <row r="4104">
      <c r="A4104" s="6" t="s">
        <v>32048</v>
      </c>
      <c r="B4104" s="6" t="s">
        <v>166</v>
      </c>
      <c r="C4104" s="6" t="s">
        <v>8332</v>
      </c>
      <c r="D4104" s="6" t="s">
        <v>414</v>
      </c>
      <c r="E4104" s="6" t="s">
        <v>24821</v>
      </c>
      <c r="F4104" s="6" t="s">
        <v>24822</v>
      </c>
      <c r="G4104" s="6" t="s">
        <v>32049</v>
      </c>
    </row>
    <row r="4105">
      <c r="A4105" s="6" t="s">
        <v>32050</v>
      </c>
      <c r="B4105" s="6" t="s">
        <v>166</v>
      </c>
      <c r="C4105" s="6" t="s">
        <v>8334</v>
      </c>
      <c r="D4105" s="6" t="s">
        <v>37</v>
      </c>
      <c r="E4105" s="6" t="s">
        <v>24821</v>
      </c>
      <c r="F4105" s="6" t="s">
        <v>32051</v>
      </c>
      <c r="G4105" s="6" t="s">
        <v>32052</v>
      </c>
    </row>
    <row r="4106">
      <c r="A4106" s="6" t="s">
        <v>32053</v>
      </c>
      <c r="B4106" s="6" t="s">
        <v>166</v>
      </c>
      <c r="C4106" s="6" t="s">
        <v>8334</v>
      </c>
      <c r="D4106" s="6" t="s">
        <v>414</v>
      </c>
      <c r="E4106" s="6" t="s">
        <v>416</v>
      </c>
      <c r="F4106" s="6" t="s">
        <v>8335</v>
      </c>
      <c r="G4106" s="6" t="s">
        <v>32052</v>
      </c>
    </row>
    <row r="4107">
      <c r="A4107" s="6" t="s">
        <v>32054</v>
      </c>
      <c r="B4107" s="6" t="s">
        <v>166</v>
      </c>
      <c r="C4107" s="6" t="s">
        <v>8337</v>
      </c>
      <c r="D4107" s="6" t="s">
        <v>37</v>
      </c>
      <c r="E4107" s="6" t="s">
        <v>416</v>
      </c>
      <c r="F4107" s="6" t="s">
        <v>8338</v>
      </c>
      <c r="G4107" s="6" t="s">
        <v>32055</v>
      </c>
    </row>
    <row r="4108">
      <c r="A4108" s="6" t="s">
        <v>32056</v>
      </c>
      <c r="B4108" s="6" t="s">
        <v>166</v>
      </c>
      <c r="C4108" s="6" t="s">
        <v>8337</v>
      </c>
      <c r="D4108" s="6" t="s">
        <v>414</v>
      </c>
      <c r="E4108" s="6" t="s">
        <v>24821</v>
      </c>
      <c r="F4108" s="6" t="s">
        <v>8338</v>
      </c>
      <c r="G4108" s="6" t="s">
        <v>32055</v>
      </c>
    </row>
    <row r="4109">
      <c r="A4109" s="6" t="s">
        <v>32057</v>
      </c>
      <c r="B4109" s="6" t="s">
        <v>166</v>
      </c>
      <c r="C4109" s="6" t="s">
        <v>8340</v>
      </c>
      <c r="D4109" s="6" t="s">
        <v>414</v>
      </c>
      <c r="E4109" s="6" t="s">
        <v>24821</v>
      </c>
      <c r="F4109" s="6" t="s">
        <v>24822</v>
      </c>
      <c r="G4109" s="6" t="s">
        <v>32058</v>
      </c>
    </row>
    <row r="4110">
      <c r="A4110" s="6" t="s">
        <v>32059</v>
      </c>
      <c r="B4110" s="6" t="s">
        <v>166</v>
      </c>
      <c r="C4110" s="6" t="s">
        <v>8342</v>
      </c>
      <c r="D4110" s="6" t="s">
        <v>37</v>
      </c>
      <c r="E4110" s="6" t="s">
        <v>24821</v>
      </c>
      <c r="F4110" s="6" t="s">
        <v>32060</v>
      </c>
      <c r="G4110" s="6" t="s">
        <v>32061</v>
      </c>
    </row>
    <row r="4111">
      <c r="A4111" s="6" t="s">
        <v>32062</v>
      </c>
      <c r="B4111" s="6" t="s">
        <v>166</v>
      </c>
      <c r="C4111" s="6" t="s">
        <v>8342</v>
      </c>
      <c r="D4111" s="6" t="s">
        <v>414</v>
      </c>
      <c r="E4111" s="6" t="s">
        <v>416</v>
      </c>
      <c r="F4111" s="6" t="s">
        <v>8343</v>
      </c>
      <c r="G4111" s="6" t="s">
        <v>32061</v>
      </c>
    </row>
    <row r="4112">
      <c r="A4112" s="6" t="s">
        <v>32063</v>
      </c>
      <c r="B4112" s="6" t="s">
        <v>166</v>
      </c>
      <c r="C4112" s="6" t="s">
        <v>8345</v>
      </c>
      <c r="D4112" s="6" t="s">
        <v>37</v>
      </c>
      <c r="E4112" s="6" t="s">
        <v>416</v>
      </c>
      <c r="F4112" s="6" t="s">
        <v>8346</v>
      </c>
      <c r="G4112" s="6" t="s">
        <v>32064</v>
      </c>
    </row>
    <row r="4113">
      <c r="A4113" s="6" t="s">
        <v>32065</v>
      </c>
      <c r="B4113" s="6" t="s">
        <v>166</v>
      </c>
      <c r="C4113" s="6" t="s">
        <v>8345</v>
      </c>
      <c r="D4113" s="6" t="s">
        <v>414</v>
      </c>
      <c r="E4113" s="6" t="s">
        <v>24821</v>
      </c>
      <c r="F4113" s="6" t="s">
        <v>8346</v>
      </c>
      <c r="G4113" s="6" t="s">
        <v>32064</v>
      </c>
    </row>
    <row r="4114">
      <c r="A4114" s="6" t="s">
        <v>32066</v>
      </c>
      <c r="B4114" s="6" t="s">
        <v>166</v>
      </c>
      <c r="C4114" s="6" t="s">
        <v>8348</v>
      </c>
      <c r="D4114" s="6" t="s">
        <v>414</v>
      </c>
      <c r="E4114" s="6" t="s">
        <v>24821</v>
      </c>
      <c r="F4114" s="6" t="s">
        <v>24822</v>
      </c>
      <c r="G4114" s="6" t="s">
        <v>32067</v>
      </c>
    </row>
    <row r="4115">
      <c r="A4115" s="6" t="s">
        <v>32068</v>
      </c>
      <c r="B4115" s="6" t="s">
        <v>166</v>
      </c>
      <c r="C4115" s="6" t="s">
        <v>8350</v>
      </c>
      <c r="D4115" s="6" t="s">
        <v>37</v>
      </c>
      <c r="E4115" s="6" t="s">
        <v>24821</v>
      </c>
      <c r="F4115" s="6" t="s">
        <v>32069</v>
      </c>
      <c r="G4115" s="6" t="s">
        <v>32070</v>
      </c>
    </row>
    <row r="4116">
      <c r="A4116" s="6" t="s">
        <v>32071</v>
      </c>
      <c r="B4116" s="6" t="s">
        <v>166</v>
      </c>
      <c r="C4116" s="6" t="s">
        <v>8350</v>
      </c>
      <c r="D4116" s="6" t="s">
        <v>414</v>
      </c>
      <c r="E4116" s="6" t="s">
        <v>416</v>
      </c>
      <c r="F4116" s="6" t="s">
        <v>8351</v>
      </c>
      <c r="G4116" s="6" t="s">
        <v>32070</v>
      </c>
    </row>
    <row r="4117">
      <c r="A4117" s="6" t="s">
        <v>32072</v>
      </c>
      <c r="B4117" s="6" t="s">
        <v>166</v>
      </c>
      <c r="C4117" s="6" t="s">
        <v>8359</v>
      </c>
      <c r="D4117" s="6" t="s">
        <v>37</v>
      </c>
      <c r="E4117" s="6" t="s">
        <v>416</v>
      </c>
      <c r="F4117" s="6" t="s">
        <v>8360</v>
      </c>
      <c r="G4117" s="6" t="s">
        <v>32073</v>
      </c>
    </row>
    <row r="4118">
      <c r="A4118" s="6" t="s">
        <v>32074</v>
      </c>
      <c r="B4118" s="6" t="s">
        <v>166</v>
      </c>
      <c r="C4118" s="6" t="s">
        <v>8359</v>
      </c>
      <c r="D4118" s="6" t="s">
        <v>414</v>
      </c>
      <c r="E4118" s="6" t="s">
        <v>24821</v>
      </c>
      <c r="F4118" s="6" t="s">
        <v>8360</v>
      </c>
      <c r="G4118" s="6" t="s">
        <v>32073</v>
      </c>
    </row>
    <row r="4119">
      <c r="A4119" s="6" t="s">
        <v>32075</v>
      </c>
      <c r="B4119" s="6" t="s">
        <v>166</v>
      </c>
      <c r="C4119" s="6" t="s">
        <v>8362</v>
      </c>
      <c r="D4119" s="6" t="s">
        <v>414</v>
      </c>
      <c r="E4119" s="6" t="s">
        <v>24821</v>
      </c>
      <c r="F4119" s="6" t="s">
        <v>24858</v>
      </c>
      <c r="G4119" s="6" t="s">
        <v>32076</v>
      </c>
    </row>
    <row r="4120">
      <c r="A4120" s="6" t="s">
        <v>32077</v>
      </c>
      <c r="B4120" s="6" t="s">
        <v>166</v>
      </c>
      <c r="C4120" s="6" t="s">
        <v>8364</v>
      </c>
      <c r="D4120" s="6" t="s">
        <v>37</v>
      </c>
      <c r="E4120" s="6" t="s">
        <v>24821</v>
      </c>
      <c r="F4120" s="6" t="s">
        <v>32078</v>
      </c>
      <c r="G4120" s="6" t="s">
        <v>32079</v>
      </c>
    </row>
    <row r="4121">
      <c r="A4121" s="6" t="s">
        <v>32080</v>
      </c>
      <c r="B4121" s="6" t="s">
        <v>166</v>
      </c>
      <c r="C4121" s="6" t="s">
        <v>8364</v>
      </c>
      <c r="D4121" s="6" t="s">
        <v>414</v>
      </c>
      <c r="E4121" s="6" t="s">
        <v>416</v>
      </c>
      <c r="F4121" s="6" t="s">
        <v>8365</v>
      </c>
      <c r="G4121" s="6" t="s">
        <v>32079</v>
      </c>
    </row>
    <row r="4122">
      <c r="A4122" s="6" t="s">
        <v>32081</v>
      </c>
      <c r="B4122" s="6" t="s">
        <v>166</v>
      </c>
      <c r="C4122" s="6" t="s">
        <v>8367</v>
      </c>
      <c r="D4122" s="6" t="s">
        <v>37</v>
      </c>
      <c r="E4122" s="6" t="s">
        <v>416</v>
      </c>
      <c r="F4122" s="6" t="s">
        <v>8368</v>
      </c>
      <c r="G4122" s="6" t="s">
        <v>32082</v>
      </c>
    </row>
    <row r="4123">
      <c r="A4123" s="6" t="s">
        <v>32083</v>
      </c>
      <c r="B4123" s="6" t="s">
        <v>166</v>
      </c>
      <c r="C4123" s="6" t="s">
        <v>8367</v>
      </c>
      <c r="D4123" s="6" t="s">
        <v>414</v>
      </c>
      <c r="E4123" s="6" t="s">
        <v>24821</v>
      </c>
      <c r="F4123" s="6" t="s">
        <v>8368</v>
      </c>
      <c r="G4123" s="6" t="s">
        <v>32082</v>
      </c>
    </row>
    <row r="4124">
      <c r="A4124" s="6" t="s">
        <v>32084</v>
      </c>
      <c r="B4124" s="6" t="s">
        <v>166</v>
      </c>
      <c r="C4124" s="6" t="s">
        <v>8370</v>
      </c>
      <c r="D4124" s="6" t="s">
        <v>414</v>
      </c>
      <c r="E4124" s="6" t="s">
        <v>24821</v>
      </c>
      <c r="F4124" s="6" t="s">
        <v>24858</v>
      </c>
      <c r="G4124" s="6" t="s">
        <v>32085</v>
      </c>
    </row>
    <row r="4125">
      <c r="A4125" s="6" t="s">
        <v>32086</v>
      </c>
      <c r="B4125" s="6" t="s">
        <v>166</v>
      </c>
      <c r="C4125" s="6" t="s">
        <v>8372</v>
      </c>
      <c r="D4125" s="6" t="s">
        <v>37</v>
      </c>
      <c r="E4125" s="6" t="s">
        <v>24821</v>
      </c>
      <c r="F4125" s="6" t="s">
        <v>32087</v>
      </c>
      <c r="G4125" s="6" t="s">
        <v>32088</v>
      </c>
    </row>
    <row r="4126">
      <c r="A4126" s="6" t="s">
        <v>32089</v>
      </c>
      <c r="B4126" s="6" t="s">
        <v>166</v>
      </c>
      <c r="C4126" s="6" t="s">
        <v>8372</v>
      </c>
      <c r="D4126" s="6" t="s">
        <v>414</v>
      </c>
      <c r="E4126" s="6" t="s">
        <v>416</v>
      </c>
      <c r="F4126" s="6" t="s">
        <v>8373</v>
      </c>
      <c r="G4126" s="6" t="s">
        <v>32088</v>
      </c>
    </row>
    <row r="4127">
      <c r="A4127" s="6" t="s">
        <v>32090</v>
      </c>
      <c r="B4127" s="6" t="s">
        <v>166</v>
      </c>
      <c r="C4127" s="6" t="s">
        <v>8375</v>
      </c>
      <c r="D4127" s="6" t="s">
        <v>37</v>
      </c>
      <c r="E4127" s="6" t="s">
        <v>416</v>
      </c>
      <c r="F4127" s="6" t="s">
        <v>8376</v>
      </c>
      <c r="G4127" s="6" t="s">
        <v>32091</v>
      </c>
    </row>
    <row r="4128">
      <c r="A4128" s="6" t="s">
        <v>32092</v>
      </c>
      <c r="B4128" s="6" t="s">
        <v>166</v>
      </c>
      <c r="C4128" s="6" t="s">
        <v>8375</v>
      </c>
      <c r="D4128" s="6" t="s">
        <v>414</v>
      </c>
      <c r="E4128" s="6" t="s">
        <v>24821</v>
      </c>
      <c r="F4128" s="6" t="s">
        <v>8376</v>
      </c>
      <c r="G4128" s="6" t="s">
        <v>32091</v>
      </c>
    </row>
    <row r="4129">
      <c r="A4129" s="6" t="s">
        <v>32093</v>
      </c>
      <c r="B4129" s="6" t="s">
        <v>166</v>
      </c>
      <c r="C4129" s="6" t="s">
        <v>8378</v>
      </c>
      <c r="D4129" s="6" t="s">
        <v>414</v>
      </c>
      <c r="E4129" s="6" t="s">
        <v>24821</v>
      </c>
      <c r="F4129" s="6" t="s">
        <v>24858</v>
      </c>
      <c r="G4129" s="6" t="s">
        <v>32094</v>
      </c>
    </row>
    <row r="4130">
      <c r="A4130" s="6" t="s">
        <v>32095</v>
      </c>
      <c r="B4130" s="6" t="s">
        <v>166</v>
      </c>
      <c r="C4130" s="6" t="s">
        <v>8380</v>
      </c>
      <c r="D4130" s="6" t="s">
        <v>37</v>
      </c>
      <c r="E4130" s="6" t="s">
        <v>24821</v>
      </c>
      <c r="F4130" s="6" t="s">
        <v>32096</v>
      </c>
      <c r="G4130" s="6" t="s">
        <v>32097</v>
      </c>
    </row>
    <row r="4131">
      <c r="A4131" s="6" t="s">
        <v>32098</v>
      </c>
      <c r="B4131" s="6" t="s">
        <v>166</v>
      </c>
      <c r="C4131" s="6" t="s">
        <v>8380</v>
      </c>
      <c r="D4131" s="6" t="s">
        <v>414</v>
      </c>
      <c r="E4131" s="6" t="s">
        <v>416</v>
      </c>
      <c r="F4131" s="6" t="s">
        <v>8381</v>
      </c>
      <c r="G4131" s="6" t="s">
        <v>32097</v>
      </c>
    </row>
    <row r="4132">
      <c r="A4132" s="6" t="s">
        <v>32099</v>
      </c>
      <c r="B4132" s="6" t="s">
        <v>166</v>
      </c>
      <c r="C4132" s="6" t="s">
        <v>8383</v>
      </c>
      <c r="D4132" s="6" t="s">
        <v>37</v>
      </c>
      <c r="E4132" s="6" t="s">
        <v>416</v>
      </c>
      <c r="F4132" s="6" t="s">
        <v>8384</v>
      </c>
      <c r="G4132" s="6" t="s">
        <v>32100</v>
      </c>
    </row>
    <row r="4133">
      <c r="A4133" s="6" t="s">
        <v>32101</v>
      </c>
      <c r="B4133" s="6" t="s">
        <v>166</v>
      </c>
      <c r="C4133" s="6" t="s">
        <v>8383</v>
      </c>
      <c r="D4133" s="6" t="s">
        <v>414</v>
      </c>
      <c r="E4133" s="6" t="s">
        <v>24821</v>
      </c>
      <c r="F4133" s="6" t="s">
        <v>8384</v>
      </c>
      <c r="G4133" s="6" t="s">
        <v>32100</v>
      </c>
    </row>
    <row r="4134">
      <c r="A4134" s="6" t="s">
        <v>32102</v>
      </c>
      <c r="B4134" s="6" t="s">
        <v>166</v>
      </c>
      <c r="C4134" s="6" t="s">
        <v>8386</v>
      </c>
      <c r="D4134" s="6" t="s">
        <v>414</v>
      </c>
      <c r="E4134" s="6" t="s">
        <v>24821</v>
      </c>
      <c r="F4134" s="6" t="s">
        <v>24858</v>
      </c>
      <c r="G4134" s="6" t="s">
        <v>32103</v>
      </c>
    </row>
    <row r="4135">
      <c r="A4135" s="6" t="s">
        <v>32104</v>
      </c>
      <c r="B4135" s="6" t="s">
        <v>166</v>
      </c>
      <c r="C4135" s="6" t="s">
        <v>8388</v>
      </c>
      <c r="D4135" s="6" t="s">
        <v>37</v>
      </c>
      <c r="E4135" s="6" t="s">
        <v>24821</v>
      </c>
      <c r="F4135" s="6" t="s">
        <v>32105</v>
      </c>
      <c r="G4135" s="6" t="s">
        <v>32106</v>
      </c>
    </row>
    <row r="4136">
      <c r="A4136" s="6" t="s">
        <v>32107</v>
      </c>
      <c r="B4136" s="6" t="s">
        <v>166</v>
      </c>
      <c r="C4136" s="6" t="s">
        <v>8388</v>
      </c>
      <c r="D4136" s="6" t="s">
        <v>414</v>
      </c>
      <c r="E4136" s="6" t="s">
        <v>416</v>
      </c>
      <c r="F4136" s="6" t="s">
        <v>8389</v>
      </c>
      <c r="G4136" s="6" t="s">
        <v>32106</v>
      </c>
    </row>
    <row r="4137">
      <c r="A4137" s="6" t="s">
        <v>32108</v>
      </c>
      <c r="B4137" s="6" t="s">
        <v>166</v>
      </c>
      <c r="C4137" s="6" t="s">
        <v>8391</v>
      </c>
      <c r="D4137" s="6" t="s">
        <v>37</v>
      </c>
      <c r="E4137" s="6" t="s">
        <v>416</v>
      </c>
      <c r="F4137" s="6" t="s">
        <v>8392</v>
      </c>
      <c r="G4137" s="6" t="s">
        <v>32109</v>
      </c>
    </row>
    <row r="4138">
      <c r="A4138" s="6" t="s">
        <v>32110</v>
      </c>
      <c r="B4138" s="6" t="s">
        <v>166</v>
      </c>
      <c r="C4138" s="6" t="s">
        <v>8391</v>
      </c>
      <c r="D4138" s="6" t="s">
        <v>414</v>
      </c>
      <c r="E4138" s="6" t="s">
        <v>24821</v>
      </c>
      <c r="F4138" s="6" t="s">
        <v>8392</v>
      </c>
      <c r="G4138" s="6" t="s">
        <v>32109</v>
      </c>
    </row>
    <row r="4139">
      <c r="A4139" s="6" t="s">
        <v>32111</v>
      </c>
      <c r="B4139" s="6" t="s">
        <v>166</v>
      </c>
      <c r="C4139" s="6" t="s">
        <v>8394</v>
      </c>
      <c r="D4139" s="6" t="s">
        <v>414</v>
      </c>
      <c r="E4139" s="6" t="s">
        <v>24821</v>
      </c>
      <c r="F4139" s="6" t="s">
        <v>24858</v>
      </c>
      <c r="G4139" s="6" t="s">
        <v>32112</v>
      </c>
    </row>
    <row r="4140">
      <c r="A4140" s="6" t="s">
        <v>32113</v>
      </c>
      <c r="B4140" s="6" t="s">
        <v>166</v>
      </c>
      <c r="C4140" s="6" t="s">
        <v>8396</v>
      </c>
      <c r="D4140" s="6" t="s">
        <v>37</v>
      </c>
      <c r="E4140" s="6" t="s">
        <v>24821</v>
      </c>
      <c r="F4140" s="6" t="s">
        <v>32114</v>
      </c>
      <c r="G4140" s="6" t="s">
        <v>32115</v>
      </c>
    </row>
    <row r="4141">
      <c r="A4141" s="6" t="s">
        <v>32116</v>
      </c>
      <c r="B4141" s="6" t="s">
        <v>166</v>
      </c>
      <c r="C4141" s="6" t="s">
        <v>8396</v>
      </c>
      <c r="D4141" s="6" t="s">
        <v>414</v>
      </c>
      <c r="E4141" s="6" t="s">
        <v>416</v>
      </c>
      <c r="F4141" s="6" t="s">
        <v>8397</v>
      </c>
      <c r="G4141" s="6" t="s">
        <v>32115</v>
      </c>
    </row>
    <row r="4142">
      <c r="A4142" s="6" t="s">
        <v>32117</v>
      </c>
      <c r="B4142" s="6" t="s">
        <v>166</v>
      </c>
      <c r="C4142" s="6" t="s">
        <v>8399</v>
      </c>
      <c r="D4142" s="6" t="s">
        <v>37</v>
      </c>
      <c r="E4142" s="6" t="s">
        <v>416</v>
      </c>
      <c r="F4142" s="6" t="s">
        <v>8400</v>
      </c>
      <c r="G4142" s="6" t="s">
        <v>32118</v>
      </c>
    </row>
    <row r="4143">
      <c r="A4143" s="6" t="s">
        <v>32119</v>
      </c>
      <c r="B4143" s="6" t="s">
        <v>166</v>
      </c>
      <c r="C4143" s="6" t="s">
        <v>8399</v>
      </c>
      <c r="D4143" s="6" t="s">
        <v>414</v>
      </c>
      <c r="E4143" s="6" t="s">
        <v>24821</v>
      </c>
      <c r="F4143" s="6" t="s">
        <v>8400</v>
      </c>
      <c r="G4143" s="6" t="s">
        <v>32118</v>
      </c>
    </row>
    <row r="4144">
      <c r="A4144" s="6" t="s">
        <v>32120</v>
      </c>
      <c r="B4144" s="6" t="s">
        <v>166</v>
      </c>
      <c r="C4144" s="6" t="s">
        <v>8402</v>
      </c>
      <c r="D4144" s="6" t="s">
        <v>414</v>
      </c>
      <c r="E4144" s="6" t="s">
        <v>24821</v>
      </c>
      <c r="F4144" s="6" t="s">
        <v>24858</v>
      </c>
      <c r="G4144" s="6" t="s">
        <v>32121</v>
      </c>
    </row>
    <row r="4145">
      <c r="A4145" s="6" t="s">
        <v>32122</v>
      </c>
      <c r="B4145" s="6" t="s">
        <v>166</v>
      </c>
      <c r="C4145" s="6" t="s">
        <v>8404</v>
      </c>
      <c r="D4145" s="6" t="s">
        <v>37</v>
      </c>
      <c r="E4145" s="6" t="s">
        <v>24821</v>
      </c>
      <c r="F4145" s="6" t="s">
        <v>32123</v>
      </c>
      <c r="G4145" s="6" t="s">
        <v>32124</v>
      </c>
    </row>
    <row r="4146">
      <c r="A4146" s="6" t="s">
        <v>32125</v>
      </c>
      <c r="B4146" s="6" t="s">
        <v>166</v>
      </c>
      <c r="C4146" s="6" t="s">
        <v>8404</v>
      </c>
      <c r="D4146" s="6" t="s">
        <v>414</v>
      </c>
      <c r="E4146" s="6" t="s">
        <v>416</v>
      </c>
      <c r="F4146" s="6" t="s">
        <v>8405</v>
      </c>
      <c r="G4146" s="6" t="s">
        <v>32124</v>
      </c>
    </row>
    <row r="4147">
      <c r="A4147" s="6" t="s">
        <v>32126</v>
      </c>
      <c r="B4147" s="6" t="s">
        <v>166</v>
      </c>
      <c r="C4147" s="6" t="s">
        <v>8414</v>
      </c>
      <c r="D4147" s="6" t="s">
        <v>37</v>
      </c>
      <c r="E4147" s="6" t="s">
        <v>416</v>
      </c>
      <c r="F4147" s="6" t="s">
        <v>8415</v>
      </c>
      <c r="G4147" s="6" t="s">
        <v>32127</v>
      </c>
    </row>
    <row r="4148">
      <c r="A4148" s="6" t="s">
        <v>32128</v>
      </c>
      <c r="B4148" s="6" t="s">
        <v>166</v>
      </c>
      <c r="C4148" s="6" t="s">
        <v>8414</v>
      </c>
      <c r="D4148" s="6" t="s">
        <v>414</v>
      </c>
      <c r="E4148" s="6" t="s">
        <v>24821</v>
      </c>
      <c r="F4148" s="6" t="s">
        <v>8415</v>
      </c>
      <c r="G4148" s="6" t="s">
        <v>32127</v>
      </c>
    </row>
    <row r="4149">
      <c r="A4149" s="6" t="s">
        <v>32129</v>
      </c>
      <c r="B4149" s="6" t="s">
        <v>166</v>
      </c>
      <c r="C4149" s="6" t="s">
        <v>8417</v>
      </c>
      <c r="D4149" s="6" t="s">
        <v>414</v>
      </c>
      <c r="E4149" s="6" t="s">
        <v>24821</v>
      </c>
      <c r="F4149" s="6" t="s">
        <v>24915</v>
      </c>
      <c r="G4149" s="6" t="s">
        <v>32130</v>
      </c>
    </row>
    <row r="4150">
      <c r="A4150" s="6" t="s">
        <v>32131</v>
      </c>
      <c r="B4150" s="6" t="s">
        <v>166</v>
      </c>
      <c r="C4150" s="6" t="s">
        <v>8419</v>
      </c>
      <c r="D4150" s="6" t="s">
        <v>37</v>
      </c>
      <c r="E4150" s="6" t="s">
        <v>24821</v>
      </c>
      <c r="F4150" s="6" t="s">
        <v>32132</v>
      </c>
      <c r="G4150" s="6" t="s">
        <v>32133</v>
      </c>
    </row>
    <row r="4151">
      <c r="A4151" s="6" t="s">
        <v>32134</v>
      </c>
      <c r="B4151" s="6" t="s">
        <v>166</v>
      </c>
      <c r="C4151" s="6" t="s">
        <v>8419</v>
      </c>
      <c r="D4151" s="6" t="s">
        <v>414</v>
      </c>
      <c r="E4151" s="6" t="s">
        <v>416</v>
      </c>
      <c r="F4151" s="6" t="s">
        <v>8420</v>
      </c>
      <c r="G4151" s="6" t="s">
        <v>32133</v>
      </c>
    </row>
    <row r="4152">
      <c r="A4152" s="6" t="s">
        <v>32135</v>
      </c>
      <c r="B4152" s="6" t="s">
        <v>166</v>
      </c>
      <c r="C4152" s="6" t="s">
        <v>8422</v>
      </c>
      <c r="D4152" s="6" t="s">
        <v>37</v>
      </c>
      <c r="E4152" s="6" t="s">
        <v>416</v>
      </c>
      <c r="F4152" s="6" t="s">
        <v>8423</v>
      </c>
      <c r="G4152" s="6" t="s">
        <v>32136</v>
      </c>
    </row>
    <row r="4153">
      <c r="A4153" s="6" t="s">
        <v>32137</v>
      </c>
      <c r="B4153" s="6" t="s">
        <v>166</v>
      </c>
      <c r="C4153" s="6" t="s">
        <v>8422</v>
      </c>
      <c r="D4153" s="6" t="s">
        <v>414</v>
      </c>
      <c r="E4153" s="6" t="s">
        <v>24821</v>
      </c>
      <c r="F4153" s="6" t="s">
        <v>8423</v>
      </c>
      <c r="G4153" s="6" t="s">
        <v>32136</v>
      </c>
    </row>
    <row r="4154">
      <c r="A4154" s="6" t="s">
        <v>32138</v>
      </c>
      <c r="B4154" s="6" t="s">
        <v>166</v>
      </c>
      <c r="C4154" s="6" t="s">
        <v>8425</v>
      </c>
      <c r="D4154" s="6" t="s">
        <v>414</v>
      </c>
      <c r="E4154" s="6" t="s">
        <v>24821</v>
      </c>
      <c r="F4154" s="6" t="s">
        <v>24915</v>
      </c>
      <c r="G4154" s="6" t="s">
        <v>32139</v>
      </c>
    </row>
    <row r="4155">
      <c r="A4155" s="6" t="s">
        <v>32140</v>
      </c>
      <c r="B4155" s="6" t="s">
        <v>166</v>
      </c>
      <c r="C4155" s="6" t="s">
        <v>8427</v>
      </c>
      <c r="D4155" s="6" t="s">
        <v>37</v>
      </c>
      <c r="E4155" s="6" t="s">
        <v>24821</v>
      </c>
      <c r="F4155" s="6" t="s">
        <v>32141</v>
      </c>
      <c r="G4155" s="6" t="s">
        <v>32142</v>
      </c>
    </row>
    <row r="4156">
      <c r="A4156" s="6" t="s">
        <v>32143</v>
      </c>
      <c r="B4156" s="6" t="s">
        <v>166</v>
      </c>
      <c r="C4156" s="6" t="s">
        <v>8427</v>
      </c>
      <c r="D4156" s="6" t="s">
        <v>414</v>
      </c>
      <c r="E4156" s="6" t="s">
        <v>416</v>
      </c>
      <c r="F4156" s="6" t="s">
        <v>8428</v>
      </c>
      <c r="G4156" s="6" t="s">
        <v>32142</v>
      </c>
    </row>
    <row r="4157">
      <c r="A4157" s="6" t="s">
        <v>32144</v>
      </c>
      <c r="B4157" s="6" t="s">
        <v>166</v>
      </c>
      <c r="C4157" s="6" t="s">
        <v>8430</v>
      </c>
      <c r="D4157" s="6" t="s">
        <v>37</v>
      </c>
      <c r="E4157" s="6" t="s">
        <v>416</v>
      </c>
      <c r="F4157" s="6" t="s">
        <v>8431</v>
      </c>
      <c r="G4157" s="6" t="s">
        <v>32145</v>
      </c>
    </row>
    <row r="4158">
      <c r="A4158" s="6" t="s">
        <v>32146</v>
      </c>
      <c r="B4158" s="6" t="s">
        <v>166</v>
      </c>
      <c r="C4158" s="6" t="s">
        <v>8430</v>
      </c>
      <c r="D4158" s="6" t="s">
        <v>414</v>
      </c>
      <c r="E4158" s="6" t="s">
        <v>24821</v>
      </c>
      <c r="F4158" s="6" t="s">
        <v>32147</v>
      </c>
      <c r="G4158" s="6" t="s">
        <v>32145</v>
      </c>
    </row>
    <row r="4159">
      <c r="A4159" s="6" t="s">
        <v>32148</v>
      </c>
      <c r="B4159" s="6" t="s">
        <v>166</v>
      </c>
      <c r="C4159" s="6" t="s">
        <v>8433</v>
      </c>
      <c r="D4159" s="6" t="s">
        <v>414</v>
      </c>
      <c r="E4159" s="6" t="s">
        <v>24821</v>
      </c>
      <c r="F4159" s="6" t="s">
        <v>24915</v>
      </c>
      <c r="G4159" s="6" t="s">
        <v>32149</v>
      </c>
    </row>
    <row r="4160">
      <c r="A4160" s="6" t="s">
        <v>32150</v>
      </c>
      <c r="B4160" s="6" t="s">
        <v>166</v>
      </c>
      <c r="C4160" s="6" t="s">
        <v>8435</v>
      </c>
      <c r="D4160" s="6" t="s">
        <v>37</v>
      </c>
      <c r="E4160" s="6" t="s">
        <v>24821</v>
      </c>
      <c r="F4160" s="6" t="s">
        <v>32151</v>
      </c>
      <c r="G4160" s="6" t="s">
        <v>32152</v>
      </c>
    </row>
    <row r="4161">
      <c r="A4161" s="6" t="s">
        <v>32153</v>
      </c>
      <c r="B4161" s="6" t="s">
        <v>166</v>
      </c>
      <c r="C4161" s="6" t="s">
        <v>8435</v>
      </c>
      <c r="D4161" s="6" t="s">
        <v>414</v>
      </c>
      <c r="E4161" s="6" t="s">
        <v>416</v>
      </c>
      <c r="F4161" s="6" t="s">
        <v>8436</v>
      </c>
      <c r="G4161" s="6" t="s">
        <v>32152</v>
      </c>
    </row>
    <row r="4162">
      <c r="A4162" s="6" t="s">
        <v>32154</v>
      </c>
      <c r="B4162" s="6" t="s">
        <v>166</v>
      </c>
      <c r="C4162" s="6" t="s">
        <v>8438</v>
      </c>
      <c r="D4162" s="6" t="s">
        <v>37</v>
      </c>
      <c r="E4162" s="6" t="s">
        <v>416</v>
      </c>
      <c r="F4162" s="6" t="s">
        <v>8439</v>
      </c>
      <c r="G4162" s="6" t="s">
        <v>32155</v>
      </c>
    </row>
    <row r="4163">
      <c r="A4163" s="6" t="s">
        <v>32156</v>
      </c>
      <c r="B4163" s="6" t="s">
        <v>166</v>
      </c>
      <c r="C4163" s="6" t="s">
        <v>8438</v>
      </c>
      <c r="D4163" s="6" t="s">
        <v>414</v>
      </c>
      <c r="E4163" s="6" t="s">
        <v>24821</v>
      </c>
      <c r="F4163" s="6" t="s">
        <v>8439</v>
      </c>
      <c r="G4163" s="6" t="s">
        <v>32157</v>
      </c>
    </row>
    <row r="4164">
      <c r="A4164" s="6" t="s">
        <v>32158</v>
      </c>
      <c r="B4164" s="6" t="s">
        <v>166</v>
      </c>
      <c r="C4164" s="6" t="s">
        <v>8441</v>
      </c>
      <c r="D4164" s="6" t="s">
        <v>414</v>
      </c>
      <c r="E4164" s="6" t="s">
        <v>24821</v>
      </c>
      <c r="F4164" s="6" t="s">
        <v>24915</v>
      </c>
      <c r="G4164" s="6" t="s">
        <v>32159</v>
      </c>
    </row>
    <row r="4165">
      <c r="A4165" s="6" t="s">
        <v>32160</v>
      </c>
      <c r="B4165" s="6" t="s">
        <v>166</v>
      </c>
      <c r="C4165" s="6" t="s">
        <v>8443</v>
      </c>
      <c r="D4165" s="6" t="s">
        <v>37</v>
      </c>
      <c r="E4165" s="6" t="s">
        <v>24821</v>
      </c>
      <c r="F4165" s="6" t="s">
        <v>32161</v>
      </c>
      <c r="G4165" s="6" t="s">
        <v>32162</v>
      </c>
    </row>
    <row r="4166">
      <c r="A4166" s="6" t="s">
        <v>32163</v>
      </c>
      <c r="B4166" s="6" t="s">
        <v>166</v>
      </c>
      <c r="C4166" s="6" t="s">
        <v>8443</v>
      </c>
      <c r="D4166" s="6" t="s">
        <v>414</v>
      </c>
      <c r="E4166" s="6" t="s">
        <v>416</v>
      </c>
      <c r="F4166" s="6" t="s">
        <v>8444</v>
      </c>
      <c r="G4166" s="6" t="s">
        <v>32162</v>
      </c>
    </row>
    <row r="4167">
      <c r="A4167" s="6" t="s">
        <v>32164</v>
      </c>
      <c r="B4167" s="6" t="s">
        <v>166</v>
      </c>
      <c r="C4167" s="6" t="s">
        <v>8446</v>
      </c>
      <c r="D4167" s="6" t="s">
        <v>37</v>
      </c>
      <c r="E4167" s="6" t="s">
        <v>416</v>
      </c>
      <c r="F4167" s="6" t="s">
        <v>8447</v>
      </c>
      <c r="G4167" s="6" t="s">
        <v>32165</v>
      </c>
    </row>
    <row r="4168">
      <c r="A4168" s="6" t="s">
        <v>32166</v>
      </c>
      <c r="B4168" s="6" t="s">
        <v>166</v>
      </c>
      <c r="C4168" s="6" t="s">
        <v>8446</v>
      </c>
      <c r="D4168" s="6" t="s">
        <v>414</v>
      </c>
      <c r="E4168" s="6" t="s">
        <v>24821</v>
      </c>
      <c r="F4168" s="6" t="s">
        <v>32167</v>
      </c>
      <c r="G4168" s="6" t="s">
        <v>32165</v>
      </c>
    </row>
    <row r="4169">
      <c r="A4169" s="6" t="s">
        <v>32168</v>
      </c>
      <c r="B4169" s="6" t="s">
        <v>166</v>
      </c>
      <c r="C4169" s="6" t="s">
        <v>8449</v>
      </c>
      <c r="D4169" s="6" t="s">
        <v>414</v>
      </c>
      <c r="E4169" s="6" t="s">
        <v>24821</v>
      </c>
      <c r="F4169" s="6" t="s">
        <v>24915</v>
      </c>
      <c r="G4169" s="6" t="s">
        <v>32169</v>
      </c>
    </row>
    <row r="4170">
      <c r="A4170" s="6" t="s">
        <v>32170</v>
      </c>
      <c r="B4170" s="6" t="s">
        <v>166</v>
      </c>
      <c r="C4170" s="6" t="s">
        <v>8451</v>
      </c>
      <c r="D4170" s="6" t="s">
        <v>37</v>
      </c>
      <c r="E4170" s="6" t="s">
        <v>24821</v>
      </c>
      <c r="F4170" s="6" t="s">
        <v>32171</v>
      </c>
      <c r="G4170" s="6" t="s">
        <v>32172</v>
      </c>
    </row>
    <row r="4171">
      <c r="A4171" s="6" t="s">
        <v>32173</v>
      </c>
      <c r="B4171" s="6" t="s">
        <v>166</v>
      </c>
      <c r="C4171" s="6" t="s">
        <v>8451</v>
      </c>
      <c r="D4171" s="6" t="s">
        <v>414</v>
      </c>
      <c r="E4171" s="6" t="s">
        <v>416</v>
      </c>
      <c r="F4171" s="6" t="s">
        <v>8452</v>
      </c>
      <c r="G4171" s="6" t="s">
        <v>32172</v>
      </c>
    </row>
    <row r="4172">
      <c r="A4172" s="6" t="s">
        <v>32174</v>
      </c>
      <c r="B4172" s="6" t="s">
        <v>166</v>
      </c>
      <c r="C4172" s="6" t="s">
        <v>8454</v>
      </c>
      <c r="D4172" s="6" t="s">
        <v>37</v>
      </c>
      <c r="E4172" s="6" t="s">
        <v>416</v>
      </c>
      <c r="F4172" s="6" t="s">
        <v>8455</v>
      </c>
      <c r="G4172" s="6" t="s">
        <v>32175</v>
      </c>
    </row>
    <row r="4173">
      <c r="A4173" s="6" t="s">
        <v>32176</v>
      </c>
      <c r="B4173" s="6" t="s">
        <v>166</v>
      </c>
      <c r="C4173" s="6" t="s">
        <v>8454</v>
      </c>
      <c r="D4173" s="6" t="s">
        <v>414</v>
      </c>
      <c r="E4173" s="6" t="s">
        <v>24821</v>
      </c>
      <c r="F4173" s="6" t="s">
        <v>8455</v>
      </c>
      <c r="G4173" s="6" t="s">
        <v>32175</v>
      </c>
    </row>
    <row r="4174">
      <c r="A4174" s="6" t="s">
        <v>32177</v>
      </c>
      <c r="B4174" s="6" t="s">
        <v>166</v>
      </c>
      <c r="C4174" s="6" t="s">
        <v>8457</v>
      </c>
      <c r="D4174" s="6" t="s">
        <v>414</v>
      </c>
      <c r="E4174" s="6" t="s">
        <v>24821</v>
      </c>
      <c r="F4174" s="6" t="s">
        <v>24915</v>
      </c>
      <c r="G4174" s="6" t="s">
        <v>32178</v>
      </c>
    </row>
    <row r="4175">
      <c r="A4175" s="6" t="s">
        <v>32179</v>
      </c>
      <c r="B4175" s="6" t="s">
        <v>166</v>
      </c>
      <c r="C4175" s="6" t="s">
        <v>8459</v>
      </c>
      <c r="D4175" s="6" t="s">
        <v>37</v>
      </c>
      <c r="E4175" s="6" t="s">
        <v>24821</v>
      </c>
      <c r="F4175" s="6" t="s">
        <v>32180</v>
      </c>
      <c r="G4175" s="6" t="s">
        <v>32181</v>
      </c>
    </row>
    <row r="4176">
      <c r="A4176" s="6" t="s">
        <v>32182</v>
      </c>
      <c r="B4176" s="6" t="s">
        <v>166</v>
      </c>
      <c r="C4176" s="6" t="s">
        <v>8459</v>
      </c>
      <c r="D4176" s="6" t="s">
        <v>414</v>
      </c>
      <c r="E4176" s="6" t="s">
        <v>416</v>
      </c>
      <c r="F4176" s="6" t="s">
        <v>8460</v>
      </c>
      <c r="G4176" s="6" t="s">
        <v>32181</v>
      </c>
    </row>
    <row r="4177">
      <c r="A4177" s="6" t="s">
        <v>32183</v>
      </c>
      <c r="B4177" s="6" t="s">
        <v>166</v>
      </c>
      <c r="C4177" s="6" t="s">
        <v>8468</v>
      </c>
      <c r="D4177" s="6" t="s">
        <v>37</v>
      </c>
      <c r="E4177" s="6" t="s">
        <v>416</v>
      </c>
      <c r="F4177" s="6" t="s">
        <v>8469</v>
      </c>
      <c r="G4177" s="6" t="s">
        <v>32184</v>
      </c>
    </row>
    <row r="4178">
      <c r="A4178" s="6" t="s">
        <v>32185</v>
      </c>
      <c r="B4178" s="6" t="s">
        <v>166</v>
      </c>
      <c r="C4178" s="6" t="s">
        <v>8468</v>
      </c>
      <c r="D4178" s="6" t="s">
        <v>414</v>
      </c>
      <c r="E4178" s="6" t="s">
        <v>24821</v>
      </c>
      <c r="F4178" s="6" t="s">
        <v>32186</v>
      </c>
      <c r="G4178" s="6" t="s">
        <v>32184</v>
      </c>
    </row>
    <row r="4179">
      <c r="A4179" s="6" t="s">
        <v>32187</v>
      </c>
      <c r="B4179" s="6" t="s">
        <v>166</v>
      </c>
      <c r="C4179" s="6" t="s">
        <v>8471</v>
      </c>
      <c r="D4179" s="6" t="s">
        <v>414</v>
      </c>
      <c r="E4179" s="6" t="s">
        <v>24821</v>
      </c>
      <c r="F4179" s="6" t="s">
        <v>24886</v>
      </c>
      <c r="G4179" s="6" t="s">
        <v>32188</v>
      </c>
    </row>
    <row r="4180">
      <c r="A4180" s="6" t="s">
        <v>32189</v>
      </c>
      <c r="B4180" s="6" t="s">
        <v>166</v>
      </c>
      <c r="C4180" s="6" t="s">
        <v>8473</v>
      </c>
      <c r="D4180" s="6" t="s">
        <v>37</v>
      </c>
      <c r="E4180" s="6" t="s">
        <v>24821</v>
      </c>
      <c r="F4180" s="6" t="s">
        <v>32190</v>
      </c>
      <c r="G4180" s="6" t="s">
        <v>32191</v>
      </c>
    </row>
    <row r="4181">
      <c r="A4181" s="6" t="s">
        <v>32192</v>
      </c>
      <c r="B4181" s="6" t="s">
        <v>166</v>
      </c>
      <c r="C4181" s="6" t="s">
        <v>8473</v>
      </c>
      <c r="D4181" s="6" t="s">
        <v>414</v>
      </c>
      <c r="E4181" s="6" t="s">
        <v>416</v>
      </c>
      <c r="F4181" s="6" t="s">
        <v>8474</v>
      </c>
      <c r="G4181" s="6" t="s">
        <v>32191</v>
      </c>
    </row>
    <row r="4182">
      <c r="A4182" s="6" t="s">
        <v>32193</v>
      </c>
      <c r="B4182" s="6" t="s">
        <v>166</v>
      </c>
      <c r="C4182" s="6" t="s">
        <v>8476</v>
      </c>
      <c r="D4182" s="6" t="s">
        <v>37</v>
      </c>
      <c r="E4182" s="6" t="s">
        <v>416</v>
      </c>
      <c r="F4182" s="6" t="s">
        <v>8477</v>
      </c>
      <c r="G4182" s="6" t="s">
        <v>32194</v>
      </c>
    </row>
    <row r="4183">
      <c r="A4183" s="6" t="s">
        <v>32195</v>
      </c>
      <c r="B4183" s="6" t="s">
        <v>166</v>
      </c>
      <c r="C4183" s="6" t="s">
        <v>8476</v>
      </c>
      <c r="D4183" s="6" t="s">
        <v>414</v>
      </c>
      <c r="E4183" s="6" t="s">
        <v>24821</v>
      </c>
      <c r="F4183" s="6" t="s">
        <v>32196</v>
      </c>
      <c r="G4183" s="6" t="s">
        <v>32197</v>
      </c>
    </row>
    <row r="4184">
      <c r="A4184" s="6" t="s">
        <v>32198</v>
      </c>
      <c r="B4184" s="6" t="s">
        <v>166</v>
      </c>
      <c r="C4184" s="6" t="s">
        <v>8479</v>
      </c>
      <c r="D4184" s="6" t="s">
        <v>414</v>
      </c>
      <c r="E4184" s="6" t="s">
        <v>24821</v>
      </c>
      <c r="F4184" s="6" t="s">
        <v>24886</v>
      </c>
      <c r="G4184" s="6" t="s">
        <v>32199</v>
      </c>
    </row>
    <row r="4185">
      <c r="A4185" s="6" t="s">
        <v>32200</v>
      </c>
      <c r="B4185" s="6" t="s">
        <v>166</v>
      </c>
      <c r="C4185" s="6" t="s">
        <v>8481</v>
      </c>
      <c r="D4185" s="6" t="s">
        <v>37</v>
      </c>
      <c r="E4185" s="6" t="s">
        <v>24821</v>
      </c>
      <c r="F4185" s="6" t="s">
        <v>32201</v>
      </c>
      <c r="G4185" s="6" t="s">
        <v>32202</v>
      </c>
    </row>
    <row r="4186">
      <c r="A4186" s="6" t="s">
        <v>32203</v>
      </c>
      <c r="B4186" s="6" t="s">
        <v>166</v>
      </c>
      <c r="C4186" s="6" t="s">
        <v>8481</v>
      </c>
      <c r="D4186" s="6" t="s">
        <v>414</v>
      </c>
      <c r="E4186" s="6" t="s">
        <v>416</v>
      </c>
      <c r="F4186" s="6" t="s">
        <v>8482</v>
      </c>
      <c r="G4186" s="6" t="s">
        <v>32202</v>
      </c>
    </row>
    <row r="4187">
      <c r="A4187" s="6" t="s">
        <v>32204</v>
      </c>
      <c r="B4187" s="6" t="s">
        <v>166</v>
      </c>
      <c r="C4187" s="6" t="s">
        <v>8484</v>
      </c>
      <c r="D4187" s="6" t="s">
        <v>37</v>
      </c>
      <c r="E4187" s="6" t="s">
        <v>416</v>
      </c>
      <c r="F4187" s="6" t="s">
        <v>8485</v>
      </c>
      <c r="G4187" s="6" t="s">
        <v>32205</v>
      </c>
    </row>
    <row r="4188">
      <c r="A4188" s="6" t="s">
        <v>32206</v>
      </c>
      <c r="B4188" s="6" t="s">
        <v>166</v>
      </c>
      <c r="C4188" s="6" t="s">
        <v>8484</v>
      </c>
      <c r="D4188" s="6" t="s">
        <v>414</v>
      </c>
      <c r="E4188" s="6" t="s">
        <v>24821</v>
      </c>
      <c r="F4188" s="6" t="s">
        <v>32207</v>
      </c>
      <c r="G4188" s="6" t="s">
        <v>32205</v>
      </c>
    </row>
    <row r="4189">
      <c r="A4189" s="6" t="s">
        <v>32208</v>
      </c>
      <c r="B4189" s="6" t="s">
        <v>166</v>
      </c>
      <c r="C4189" s="6" t="s">
        <v>8487</v>
      </c>
      <c r="D4189" s="6" t="s">
        <v>414</v>
      </c>
      <c r="E4189" s="6" t="s">
        <v>24821</v>
      </c>
      <c r="F4189" s="6" t="s">
        <v>24886</v>
      </c>
      <c r="G4189" s="6" t="s">
        <v>32209</v>
      </c>
    </row>
    <row r="4190">
      <c r="A4190" s="6" t="s">
        <v>32210</v>
      </c>
      <c r="B4190" s="6" t="s">
        <v>166</v>
      </c>
      <c r="C4190" s="6" t="s">
        <v>8489</v>
      </c>
      <c r="D4190" s="6" t="s">
        <v>37</v>
      </c>
      <c r="E4190" s="6" t="s">
        <v>24821</v>
      </c>
      <c r="F4190" s="6" t="s">
        <v>32211</v>
      </c>
      <c r="G4190" s="6" t="s">
        <v>32212</v>
      </c>
    </row>
    <row r="4191">
      <c r="A4191" s="6" t="s">
        <v>32213</v>
      </c>
      <c r="B4191" s="6" t="s">
        <v>166</v>
      </c>
      <c r="C4191" s="6" t="s">
        <v>8489</v>
      </c>
      <c r="D4191" s="6" t="s">
        <v>414</v>
      </c>
      <c r="E4191" s="6" t="s">
        <v>416</v>
      </c>
      <c r="F4191" s="6" t="s">
        <v>8490</v>
      </c>
      <c r="G4191" s="6" t="s">
        <v>32212</v>
      </c>
    </row>
    <row r="4192">
      <c r="A4192" s="6" t="s">
        <v>32214</v>
      </c>
      <c r="B4192" s="6" t="s">
        <v>166</v>
      </c>
      <c r="C4192" s="6" t="s">
        <v>8492</v>
      </c>
      <c r="D4192" s="6" t="s">
        <v>37</v>
      </c>
      <c r="E4192" s="6" t="s">
        <v>416</v>
      </c>
      <c r="F4192" s="6" t="s">
        <v>8493</v>
      </c>
      <c r="G4192" s="6" t="s">
        <v>32215</v>
      </c>
    </row>
    <row r="4193">
      <c r="A4193" s="6" t="s">
        <v>32216</v>
      </c>
      <c r="B4193" s="6" t="s">
        <v>166</v>
      </c>
      <c r="C4193" s="6" t="s">
        <v>8492</v>
      </c>
      <c r="D4193" s="6" t="s">
        <v>414</v>
      </c>
      <c r="E4193" s="6" t="s">
        <v>24821</v>
      </c>
      <c r="F4193" s="6" t="s">
        <v>8493</v>
      </c>
      <c r="G4193" s="6" t="s">
        <v>32215</v>
      </c>
    </row>
    <row r="4194">
      <c r="A4194" s="6" t="s">
        <v>32217</v>
      </c>
      <c r="B4194" s="6" t="s">
        <v>166</v>
      </c>
      <c r="C4194" s="6" t="s">
        <v>8495</v>
      </c>
      <c r="D4194" s="6" t="s">
        <v>414</v>
      </c>
      <c r="E4194" s="6" t="s">
        <v>24821</v>
      </c>
      <c r="F4194" s="6" t="s">
        <v>24886</v>
      </c>
      <c r="G4194" s="6" t="s">
        <v>32218</v>
      </c>
    </row>
    <row r="4195">
      <c r="A4195" s="6" t="s">
        <v>32219</v>
      </c>
      <c r="B4195" s="6" t="s">
        <v>166</v>
      </c>
      <c r="C4195" s="6" t="s">
        <v>8497</v>
      </c>
      <c r="D4195" s="6" t="s">
        <v>37</v>
      </c>
      <c r="E4195" s="6" t="s">
        <v>24821</v>
      </c>
      <c r="F4195" s="6" t="s">
        <v>32220</v>
      </c>
      <c r="G4195" s="6" t="s">
        <v>32221</v>
      </c>
    </row>
    <row r="4196">
      <c r="A4196" s="6" t="s">
        <v>32222</v>
      </c>
      <c r="B4196" s="6" t="s">
        <v>166</v>
      </c>
      <c r="C4196" s="6" t="s">
        <v>8497</v>
      </c>
      <c r="D4196" s="6" t="s">
        <v>414</v>
      </c>
      <c r="E4196" s="6" t="s">
        <v>416</v>
      </c>
      <c r="F4196" s="6" t="s">
        <v>8498</v>
      </c>
      <c r="G4196" s="6" t="s">
        <v>32221</v>
      </c>
    </row>
    <row r="4197">
      <c r="A4197" s="6" t="s">
        <v>32223</v>
      </c>
      <c r="B4197" s="6" t="s">
        <v>166</v>
      </c>
      <c r="C4197" s="6" t="s">
        <v>8500</v>
      </c>
      <c r="D4197" s="6" t="s">
        <v>37</v>
      </c>
      <c r="E4197" s="6" t="s">
        <v>416</v>
      </c>
      <c r="F4197" s="6" t="s">
        <v>8501</v>
      </c>
      <c r="G4197" s="6" t="s">
        <v>32224</v>
      </c>
    </row>
    <row r="4198">
      <c r="A4198" s="6" t="s">
        <v>32225</v>
      </c>
      <c r="B4198" s="6" t="s">
        <v>166</v>
      </c>
      <c r="C4198" s="6" t="s">
        <v>8500</v>
      </c>
      <c r="D4198" s="6" t="s">
        <v>414</v>
      </c>
      <c r="E4198" s="6" t="s">
        <v>24821</v>
      </c>
      <c r="F4198" s="6" t="s">
        <v>32226</v>
      </c>
      <c r="G4198" s="6" t="s">
        <v>32224</v>
      </c>
    </row>
    <row r="4199">
      <c r="A4199" s="6" t="s">
        <v>32227</v>
      </c>
      <c r="B4199" s="6" t="s">
        <v>166</v>
      </c>
      <c r="C4199" s="6" t="s">
        <v>8503</v>
      </c>
      <c r="D4199" s="6" t="s">
        <v>414</v>
      </c>
      <c r="E4199" s="6" t="s">
        <v>24821</v>
      </c>
      <c r="F4199" s="6" t="s">
        <v>24886</v>
      </c>
      <c r="G4199" s="6" t="s">
        <v>32228</v>
      </c>
    </row>
    <row r="4200">
      <c r="A4200" s="6" t="s">
        <v>32229</v>
      </c>
      <c r="B4200" s="6" t="s">
        <v>166</v>
      </c>
      <c r="C4200" s="6" t="s">
        <v>8505</v>
      </c>
      <c r="D4200" s="6" t="s">
        <v>37</v>
      </c>
      <c r="E4200" s="6" t="s">
        <v>24821</v>
      </c>
      <c r="F4200" s="6" t="s">
        <v>32230</v>
      </c>
      <c r="G4200" s="6" t="s">
        <v>32231</v>
      </c>
    </row>
    <row r="4201">
      <c r="A4201" s="6" t="s">
        <v>32232</v>
      </c>
      <c r="B4201" s="6" t="s">
        <v>166</v>
      </c>
      <c r="C4201" s="6" t="s">
        <v>8505</v>
      </c>
      <c r="D4201" s="6" t="s">
        <v>414</v>
      </c>
      <c r="E4201" s="6" t="s">
        <v>416</v>
      </c>
      <c r="F4201" s="6" t="s">
        <v>8506</v>
      </c>
      <c r="G4201" s="6" t="s">
        <v>32231</v>
      </c>
    </row>
    <row r="4202">
      <c r="A4202" s="6" t="s">
        <v>32233</v>
      </c>
      <c r="B4202" s="6" t="s">
        <v>166</v>
      </c>
      <c r="C4202" s="6" t="s">
        <v>8508</v>
      </c>
      <c r="D4202" s="6" t="s">
        <v>37</v>
      </c>
      <c r="E4202" s="6" t="s">
        <v>416</v>
      </c>
      <c r="F4202" s="6" t="s">
        <v>8509</v>
      </c>
      <c r="G4202" s="6" t="s">
        <v>32234</v>
      </c>
    </row>
    <row r="4203">
      <c r="A4203" s="6" t="s">
        <v>32235</v>
      </c>
      <c r="B4203" s="6" t="s">
        <v>166</v>
      </c>
      <c r="C4203" s="6" t="s">
        <v>8508</v>
      </c>
      <c r="D4203" s="6" t="s">
        <v>414</v>
      </c>
      <c r="E4203" s="6" t="s">
        <v>24821</v>
      </c>
      <c r="F4203" s="6" t="s">
        <v>32236</v>
      </c>
      <c r="G4203" s="6" t="s">
        <v>32234</v>
      </c>
    </row>
    <row r="4204">
      <c r="A4204" s="6" t="s">
        <v>32237</v>
      </c>
      <c r="B4204" s="6" t="s">
        <v>166</v>
      </c>
      <c r="C4204" s="6" t="s">
        <v>8511</v>
      </c>
      <c r="D4204" s="6" t="s">
        <v>414</v>
      </c>
      <c r="E4204" s="6" t="s">
        <v>24821</v>
      </c>
      <c r="F4204" s="6" t="s">
        <v>24886</v>
      </c>
      <c r="G4204" s="6" t="s">
        <v>32238</v>
      </c>
    </row>
    <row r="4205">
      <c r="A4205" s="6" t="s">
        <v>32239</v>
      </c>
      <c r="B4205" s="6" t="s">
        <v>166</v>
      </c>
      <c r="C4205" s="6" t="s">
        <v>8513</v>
      </c>
      <c r="D4205" s="6" t="s">
        <v>37</v>
      </c>
      <c r="E4205" s="6" t="s">
        <v>24821</v>
      </c>
      <c r="F4205" s="6" t="s">
        <v>32240</v>
      </c>
      <c r="G4205" s="6" t="s">
        <v>32241</v>
      </c>
    </row>
    <row r="4206">
      <c r="A4206" s="6" t="s">
        <v>32242</v>
      </c>
      <c r="B4206" s="6" t="s">
        <v>166</v>
      </c>
      <c r="C4206" s="6" t="s">
        <v>8513</v>
      </c>
      <c r="D4206" s="6" t="s">
        <v>414</v>
      </c>
      <c r="E4206" s="6" t="s">
        <v>416</v>
      </c>
      <c r="F4206" s="6" t="s">
        <v>8514</v>
      </c>
      <c r="G4206" s="6" t="s">
        <v>32241</v>
      </c>
    </row>
    <row r="4207">
      <c r="A4207" s="6" t="s">
        <v>32243</v>
      </c>
      <c r="B4207" s="6" t="s">
        <v>166</v>
      </c>
      <c r="C4207" s="6" t="s">
        <v>8522</v>
      </c>
      <c r="D4207" s="6" t="s">
        <v>37</v>
      </c>
      <c r="E4207" s="6" t="s">
        <v>416</v>
      </c>
      <c r="F4207" s="6" t="s">
        <v>8523</v>
      </c>
      <c r="G4207" s="6" t="s">
        <v>32244</v>
      </c>
    </row>
    <row r="4208">
      <c r="A4208" s="6" t="s">
        <v>32245</v>
      </c>
      <c r="B4208" s="6" t="s">
        <v>166</v>
      </c>
      <c r="C4208" s="6" t="s">
        <v>8522</v>
      </c>
      <c r="D4208" s="6" t="s">
        <v>414</v>
      </c>
      <c r="E4208" s="6" t="s">
        <v>24821</v>
      </c>
      <c r="F4208" s="6" t="s">
        <v>8523</v>
      </c>
      <c r="G4208" s="6" t="s">
        <v>32244</v>
      </c>
    </row>
    <row r="4209">
      <c r="A4209" s="6" t="s">
        <v>32246</v>
      </c>
      <c r="B4209" s="6" t="s">
        <v>166</v>
      </c>
      <c r="C4209" s="6" t="s">
        <v>8525</v>
      </c>
      <c r="D4209" s="6" t="s">
        <v>414</v>
      </c>
      <c r="E4209" s="6" t="s">
        <v>24821</v>
      </c>
      <c r="F4209" s="6" t="s">
        <v>25195</v>
      </c>
      <c r="G4209" s="6" t="s">
        <v>32247</v>
      </c>
    </row>
    <row r="4210">
      <c r="A4210" s="6" t="s">
        <v>32248</v>
      </c>
      <c r="B4210" s="6" t="s">
        <v>166</v>
      </c>
      <c r="C4210" s="6" t="s">
        <v>8527</v>
      </c>
      <c r="D4210" s="6" t="s">
        <v>37</v>
      </c>
      <c r="E4210" s="6" t="s">
        <v>24821</v>
      </c>
      <c r="F4210" s="6" t="s">
        <v>32249</v>
      </c>
      <c r="G4210" s="6" t="s">
        <v>32250</v>
      </c>
    </row>
    <row r="4211">
      <c r="A4211" s="6" t="s">
        <v>32251</v>
      </c>
      <c r="B4211" s="6" t="s">
        <v>166</v>
      </c>
      <c r="C4211" s="6" t="s">
        <v>8527</v>
      </c>
      <c r="D4211" s="6" t="s">
        <v>414</v>
      </c>
      <c r="E4211" s="6" t="s">
        <v>416</v>
      </c>
      <c r="F4211" s="6" t="s">
        <v>8528</v>
      </c>
      <c r="G4211" s="6" t="s">
        <v>32250</v>
      </c>
    </row>
    <row r="4212">
      <c r="A4212" s="6" t="s">
        <v>32252</v>
      </c>
      <c r="B4212" s="6" t="s">
        <v>166</v>
      </c>
      <c r="C4212" s="6" t="s">
        <v>8530</v>
      </c>
      <c r="D4212" s="6" t="s">
        <v>37</v>
      </c>
      <c r="E4212" s="6" t="s">
        <v>416</v>
      </c>
      <c r="F4212" s="6" t="s">
        <v>8531</v>
      </c>
      <c r="G4212" s="6" t="s">
        <v>32253</v>
      </c>
    </row>
    <row r="4213">
      <c r="A4213" s="6" t="s">
        <v>32254</v>
      </c>
      <c r="B4213" s="6" t="s">
        <v>166</v>
      </c>
      <c r="C4213" s="6" t="s">
        <v>8530</v>
      </c>
      <c r="D4213" s="6" t="s">
        <v>414</v>
      </c>
      <c r="E4213" s="6" t="s">
        <v>24821</v>
      </c>
      <c r="F4213" s="6" t="s">
        <v>8531</v>
      </c>
      <c r="G4213" s="6" t="s">
        <v>32255</v>
      </c>
    </row>
    <row r="4214">
      <c r="A4214" s="6" t="s">
        <v>32256</v>
      </c>
      <c r="B4214" s="6" t="s">
        <v>166</v>
      </c>
      <c r="C4214" s="6" t="s">
        <v>8533</v>
      </c>
      <c r="D4214" s="6" t="s">
        <v>414</v>
      </c>
      <c r="E4214" s="6" t="s">
        <v>24821</v>
      </c>
      <c r="F4214" s="6" t="s">
        <v>25195</v>
      </c>
      <c r="G4214" s="6" t="s">
        <v>32257</v>
      </c>
    </row>
    <row r="4215">
      <c r="A4215" s="6" t="s">
        <v>32258</v>
      </c>
      <c r="B4215" s="6" t="s">
        <v>166</v>
      </c>
      <c r="C4215" s="6" t="s">
        <v>8535</v>
      </c>
      <c r="D4215" s="6" t="s">
        <v>37</v>
      </c>
      <c r="E4215" s="6" t="s">
        <v>24821</v>
      </c>
      <c r="F4215" s="6" t="s">
        <v>32259</v>
      </c>
      <c r="G4215" s="6" t="s">
        <v>32260</v>
      </c>
    </row>
    <row r="4216">
      <c r="A4216" s="6" t="s">
        <v>32261</v>
      </c>
      <c r="B4216" s="6" t="s">
        <v>166</v>
      </c>
      <c r="C4216" s="6" t="s">
        <v>8535</v>
      </c>
      <c r="D4216" s="6" t="s">
        <v>414</v>
      </c>
      <c r="E4216" s="6" t="s">
        <v>416</v>
      </c>
      <c r="F4216" s="6" t="s">
        <v>8536</v>
      </c>
      <c r="G4216" s="6" t="s">
        <v>32260</v>
      </c>
    </row>
    <row r="4217">
      <c r="A4217" s="6" t="s">
        <v>32262</v>
      </c>
      <c r="B4217" s="6" t="s">
        <v>166</v>
      </c>
      <c r="C4217" s="6" t="s">
        <v>8544</v>
      </c>
      <c r="D4217" s="6" t="s">
        <v>37</v>
      </c>
      <c r="E4217" s="6" t="s">
        <v>416</v>
      </c>
      <c r="F4217" s="6" t="s">
        <v>8545</v>
      </c>
      <c r="G4217" s="6" t="s">
        <v>32263</v>
      </c>
    </row>
    <row r="4218">
      <c r="A4218" s="6" t="s">
        <v>32264</v>
      </c>
      <c r="B4218" s="6" t="s">
        <v>166</v>
      </c>
      <c r="C4218" s="6" t="s">
        <v>8544</v>
      </c>
      <c r="D4218" s="6" t="s">
        <v>414</v>
      </c>
      <c r="E4218" s="6" t="s">
        <v>24821</v>
      </c>
      <c r="F4218" s="6" t="s">
        <v>8545</v>
      </c>
      <c r="G4218" s="6" t="s">
        <v>32263</v>
      </c>
    </row>
    <row r="4219">
      <c r="A4219" s="6" t="s">
        <v>32265</v>
      </c>
      <c r="B4219" s="6" t="s">
        <v>166</v>
      </c>
      <c r="C4219" s="6" t="s">
        <v>8547</v>
      </c>
      <c r="D4219" s="6" t="s">
        <v>414</v>
      </c>
      <c r="E4219" s="6" t="s">
        <v>24821</v>
      </c>
      <c r="F4219" s="6" t="s">
        <v>25253</v>
      </c>
      <c r="G4219" s="6" t="s">
        <v>32266</v>
      </c>
    </row>
    <row r="4220">
      <c r="A4220" s="6" t="s">
        <v>32267</v>
      </c>
      <c r="B4220" s="6" t="s">
        <v>166</v>
      </c>
      <c r="C4220" s="6" t="s">
        <v>8549</v>
      </c>
      <c r="D4220" s="6" t="s">
        <v>37</v>
      </c>
      <c r="E4220" s="6" t="s">
        <v>24821</v>
      </c>
      <c r="F4220" s="6" t="s">
        <v>32268</v>
      </c>
      <c r="G4220" s="6" t="s">
        <v>32269</v>
      </c>
    </row>
    <row r="4221">
      <c r="A4221" s="6" t="s">
        <v>32270</v>
      </c>
      <c r="B4221" s="6" t="s">
        <v>166</v>
      </c>
      <c r="C4221" s="6" t="s">
        <v>8549</v>
      </c>
      <c r="D4221" s="6" t="s">
        <v>414</v>
      </c>
      <c r="E4221" s="6" t="s">
        <v>416</v>
      </c>
      <c r="F4221" s="6" t="s">
        <v>8550</v>
      </c>
      <c r="G4221" s="6" t="s">
        <v>32269</v>
      </c>
    </row>
    <row r="4222">
      <c r="A4222" s="6" t="s">
        <v>32271</v>
      </c>
      <c r="B4222" s="6" t="s">
        <v>169</v>
      </c>
      <c r="C4222" s="6" t="s">
        <v>8558</v>
      </c>
      <c r="D4222" s="6" t="s">
        <v>414</v>
      </c>
      <c r="E4222" s="6" t="s">
        <v>24821</v>
      </c>
      <c r="F4222" s="6" t="s">
        <v>24822</v>
      </c>
      <c r="G4222" s="6" t="s">
        <v>32272</v>
      </c>
    </row>
    <row r="4223">
      <c r="A4223" s="6" t="s">
        <v>32273</v>
      </c>
      <c r="B4223" s="6" t="s">
        <v>169</v>
      </c>
      <c r="C4223" s="6" t="s">
        <v>8560</v>
      </c>
      <c r="D4223" s="6" t="s">
        <v>37</v>
      </c>
      <c r="E4223" s="6" t="s">
        <v>24821</v>
      </c>
      <c r="F4223" s="6" t="s">
        <v>24825</v>
      </c>
      <c r="G4223" s="6" t="s">
        <v>32274</v>
      </c>
    </row>
    <row r="4224">
      <c r="A4224" s="6" t="s">
        <v>32275</v>
      </c>
      <c r="B4224" s="6" t="s">
        <v>169</v>
      </c>
      <c r="C4224" s="6" t="s">
        <v>8560</v>
      </c>
      <c r="D4224" s="6" t="s">
        <v>414</v>
      </c>
      <c r="E4224" s="6" t="s">
        <v>416</v>
      </c>
      <c r="F4224" s="6" t="s">
        <v>417</v>
      </c>
      <c r="G4224" s="6" t="s">
        <v>32274</v>
      </c>
    </row>
    <row r="4225">
      <c r="A4225" s="6" t="s">
        <v>32276</v>
      </c>
      <c r="B4225" s="6" t="s">
        <v>169</v>
      </c>
      <c r="C4225" s="6" t="s">
        <v>8562</v>
      </c>
      <c r="D4225" s="6" t="s">
        <v>37</v>
      </c>
      <c r="E4225" s="6" t="s">
        <v>416</v>
      </c>
      <c r="F4225" s="6" t="s">
        <v>8563</v>
      </c>
      <c r="G4225" s="6" t="s">
        <v>32277</v>
      </c>
    </row>
    <row r="4226">
      <c r="A4226" s="6" t="s">
        <v>32278</v>
      </c>
      <c r="B4226" s="6" t="s">
        <v>169</v>
      </c>
      <c r="C4226" s="6" t="s">
        <v>8562</v>
      </c>
      <c r="D4226" s="6" t="s">
        <v>414</v>
      </c>
      <c r="E4226" s="6" t="s">
        <v>24821</v>
      </c>
      <c r="F4226" s="6" t="s">
        <v>8563</v>
      </c>
      <c r="G4226" s="6" t="s">
        <v>32277</v>
      </c>
    </row>
    <row r="4227">
      <c r="A4227" s="6" t="s">
        <v>32279</v>
      </c>
      <c r="B4227" s="6" t="s">
        <v>169</v>
      </c>
      <c r="C4227" s="6" t="s">
        <v>8565</v>
      </c>
      <c r="D4227" s="6" t="s">
        <v>414</v>
      </c>
      <c r="E4227" s="6" t="s">
        <v>24821</v>
      </c>
      <c r="F4227" s="6" t="s">
        <v>24822</v>
      </c>
      <c r="G4227" s="6" t="s">
        <v>32280</v>
      </c>
    </row>
    <row r="4228">
      <c r="A4228" s="6" t="s">
        <v>32281</v>
      </c>
      <c r="B4228" s="6" t="s">
        <v>169</v>
      </c>
      <c r="C4228" s="6" t="s">
        <v>8567</v>
      </c>
      <c r="D4228" s="6" t="s">
        <v>37</v>
      </c>
      <c r="E4228" s="6" t="s">
        <v>24821</v>
      </c>
      <c r="F4228" s="6" t="s">
        <v>24834</v>
      </c>
      <c r="G4228" s="6" t="s">
        <v>32282</v>
      </c>
    </row>
    <row r="4229">
      <c r="A4229" s="6" t="s">
        <v>32283</v>
      </c>
      <c r="B4229" s="6" t="s">
        <v>169</v>
      </c>
      <c r="C4229" s="6" t="s">
        <v>8567</v>
      </c>
      <c r="D4229" s="6" t="s">
        <v>414</v>
      </c>
      <c r="E4229" s="6" t="s">
        <v>416</v>
      </c>
      <c r="F4229" s="6" t="s">
        <v>426</v>
      </c>
      <c r="G4229" s="6" t="s">
        <v>32282</v>
      </c>
    </row>
    <row r="4230">
      <c r="A4230" s="6" t="s">
        <v>32284</v>
      </c>
      <c r="B4230" s="6" t="s">
        <v>169</v>
      </c>
      <c r="C4230" s="6" t="s">
        <v>8569</v>
      </c>
      <c r="D4230" s="6" t="s">
        <v>37</v>
      </c>
      <c r="E4230" s="6" t="s">
        <v>416</v>
      </c>
      <c r="F4230" s="6" t="s">
        <v>5595</v>
      </c>
      <c r="G4230" s="6" t="s">
        <v>32285</v>
      </c>
    </row>
    <row r="4231">
      <c r="A4231" s="6" t="s">
        <v>32286</v>
      </c>
      <c r="B4231" s="6" t="s">
        <v>169</v>
      </c>
      <c r="C4231" s="6" t="s">
        <v>8569</v>
      </c>
      <c r="D4231" s="6" t="s">
        <v>414</v>
      </c>
      <c r="E4231" s="6" t="s">
        <v>24821</v>
      </c>
      <c r="F4231" s="6" t="s">
        <v>5595</v>
      </c>
      <c r="G4231" s="6" t="s">
        <v>32285</v>
      </c>
    </row>
    <row r="4232">
      <c r="A4232" s="6" t="s">
        <v>32287</v>
      </c>
      <c r="B4232" s="6" t="s">
        <v>169</v>
      </c>
      <c r="C4232" s="6" t="s">
        <v>8571</v>
      </c>
      <c r="D4232" s="6" t="s">
        <v>414</v>
      </c>
      <c r="E4232" s="6" t="s">
        <v>24821</v>
      </c>
      <c r="F4232" s="6" t="s">
        <v>24822</v>
      </c>
      <c r="G4232" s="6" t="s">
        <v>32288</v>
      </c>
    </row>
    <row r="4233">
      <c r="A4233" s="6" t="s">
        <v>32289</v>
      </c>
      <c r="B4233" s="6" t="s">
        <v>169</v>
      </c>
      <c r="C4233" s="6" t="s">
        <v>8573</v>
      </c>
      <c r="D4233" s="6" t="s">
        <v>37</v>
      </c>
      <c r="E4233" s="6" t="s">
        <v>24821</v>
      </c>
      <c r="F4233" s="6" t="s">
        <v>1285</v>
      </c>
      <c r="G4233" s="6" t="s">
        <v>32290</v>
      </c>
    </row>
    <row r="4234">
      <c r="A4234" s="6" t="s">
        <v>32291</v>
      </c>
      <c r="B4234" s="6" t="s">
        <v>169</v>
      </c>
      <c r="C4234" s="6" t="s">
        <v>8573</v>
      </c>
      <c r="D4234" s="6" t="s">
        <v>414</v>
      </c>
      <c r="E4234" s="6" t="s">
        <v>416</v>
      </c>
      <c r="F4234" s="6" t="s">
        <v>434</v>
      </c>
      <c r="G4234" s="6" t="s">
        <v>32290</v>
      </c>
    </row>
    <row r="4235">
      <c r="A4235" s="6" t="s">
        <v>32292</v>
      </c>
      <c r="B4235" s="6" t="s">
        <v>169</v>
      </c>
      <c r="C4235" s="6" t="s">
        <v>8575</v>
      </c>
      <c r="D4235" s="6" t="s">
        <v>37</v>
      </c>
      <c r="E4235" s="6" t="s">
        <v>416</v>
      </c>
      <c r="F4235" s="6" t="s">
        <v>8576</v>
      </c>
      <c r="G4235" s="6" t="s">
        <v>32293</v>
      </c>
    </row>
    <row r="4236">
      <c r="A4236" s="6" t="s">
        <v>32294</v>
      </c>
      <c r="B4236" s="6" t="s">
        <v>169</v>
      </c>
      <c r="C4236" s="6" t="s">
        <v>8575</v>
      </c>
      <c r="D4236" s="6" t="s">
        <v>414</v>
      </c>
      <c r="E4236" s="6" t="s">
        <v>24821</v>
      </c>
      <c r="F4236" s="6" t="s">
        <v>8576</v>
      </c>
      <c r="G4236" s="6" t="s">
        <v>32293</v>
      </c>
    </row>
    <row r="4237">
      <c r="A4237" s="6" t="s">
        <v>32295</v>
      </c>
      <c r="B4237" s="6" t="s">
        <v>169</v>
      </c>
      <c r="C4237" s="6" t="s">
        <v>8578</v>
      </c>
      <c r="D4237" s="6" t="s">
        <v>414</v>
      </c>
      <c r="E4237" s="6" t="s">
        <v>24821</v>
      </c>
      <c r="F4237" s="6" t="s">
        <v>24822</v>
      </c>
      <c r="G4237" s="6" t="s">
        <v>32296</v>
      </c>
    </row>
    <row r="4238">
      <c r="A4238" s="6" t="s">
        <v>32297</v>
      </c>
      <c r="B4238" s="6" t="s">
        <v>169</v>
      </c>
      <c r="C4238" s="6" t="s">
        <v>8580</v>
      </c>
      <c r="D4238" s="6" t="s">
        <v>37</v>
      </c>
      <c r="E4238" s="6" t="s">
        <v>24821</v>
      </c>
      <c r="F4238" s="6" t="s">
        <v>32298</v>
      </c>
      <c r="G4238" s="6" t="s">
        <v>32299</v>
      </c>
    </row>
    <row r="4239">
      <c r="A4239" s="6" t="s">
        <v>32300</v>
      </c>
      <c r="B4239" s="6" t="s">
        <v>169</v>
      </c>
      <c r="C4239" s="6" t="s">
        <v>8580</v>
      </c>
      <c r="D4239" s="6" t="s">
        <v>414</v>
      </c>
      <c r="E4239" s="6" t="s">
        <v>416</v>
      </c>
      <c r="F4239" s="6" t="s">
        <v>8581</v>
      </c>
      <c r="G4239" s="6" t="s">
        <v>32301</v>
      </c>
    </row>
    <row r="4240">
      <c r="A4240" s="6" t="s">
        <v>32302</v>
      </c>
      <c r="B4240" s="6" t="s">
        <v>169</v>
      </c>
      <c r="C4240" s="6" t="s">
        <v>8589</v>
      </c>
      <c r="D4240" s="6" t="s">
        <v>414</v>
      </c>
      <c r="E4240" s="6" t="s">
        <v>24821</v>
      </c>
      <c r="F4240" s="6" t="s">
        <v>8590</v>
      </c>
      <c r="G4240" s="6" t="s">
        <v>32303</v>
      </c>
    </row>
    <row r="4241">
      <c r="A4241" s="6" t="s">
        <v>32304</v>
      </c>
      <c r="B4241" s="6" t="s">
        <v>169</v>
      </c>
      <c r="C4241" s="6" t="s">
        <v>8589</v>
      </c>
      <c r="D4241" s="6" t="s">
        <v>37</v>
      </c>
      <c r="E4241" s="6" t="s">
        <v>416</v>
      </c>
      <c r="F4241" s="6" t="s">
        <v>8590</v>
      </c>
      <c r="G4241" s="6" t="s">
        <v>32303</v>
      </c>
    </row>
    <row r="4242">
      <c r="A4242" s="6" t="s">
        <v>32305</v>
      </c>
      <c r="B4242" s="6" t="s">
        <v>169</v>
      </c>
      <c r="C4242" s="6" t="s">
        <v>8592</v>
      </c>
      <c r="D4242" s="6" t="s">
        <v>414</v>
      </c>
      <c r="E4242" s="6" t="s">
        <v>24821</v>
      </c>
      <c r="F4242" s="6" t="s">
        <v>29303</v>
      </c>
      <c r="G4242" s="6" t="s">
        <v>32306</v>
      </c>
    </row>
    <row r="4243">
      <c r="A4243" s="6" t="s">
        <v>32307</v>
      </c>
      <c r="B4243" s="6" t="s">
        <v>169</v>
      </c>
      <c r="C4243" s="6" t="s">
        <v>8594</v>
      </c>
      <c r="D4243" s="6" t="s">
        <v>37</v>
      </c>
      <c r="E4243" s="6" t="s">
        <v>24821</v>
      </c>
      <c r="F4243" s="6" t="s">
        <v>32308</v>
      </c>
      <c r="G4243" s="6" t="s">
        <v>32309</v>
      </c>
    </row>
    <row r="4244">
      <c r="A4244" s="6" t="s">
        <v>32310</v>
      </c>
      <c r="B4244" s="6" t="s">
        <v>169</v>
      </c>
      <c r="C4244" s="6" t="s">
        <v>8594</v>
      </c>
      <c r="D4244" s="6" t="s">
        <v>414</v>
      </c>
      <c r="E4244" s="6" t="s">
        <v>416</v>
      </c>
      <c r="F4244" s="6" t="s">
        <v>8595</v>
      </c>
      <c r="G4244" s="6" t="s">
        <v>32309</v>
      </c>
    </row>
    <row r="4245">
      <c r="A4245" s="6" t="s">
        <v>32311</v>
      </c>
      <c r="B4245" s="6" t="s">
        <v>169</v>
      </c>
      <c r="C4245" s="6" t="s">
        <v>8597</v>
      </c>
      <c r="D4245" s="6" t="s">
        <v>37</v>
      </c>
      <c r="E4245" s="6" t="s">
        <v>416</v>
      </c>
      <c r="F4245" s="6" t="s">
        <v>8598</v>
      </c>
      <c r="G4245" s="6" t="s">
        <v>32312</v>
      </c>
    </row>
    <row r="4246">
      <c r="A4246" s="6" t="s">
        <v>32313</v>
      </c>
      <c r="B4246" s="6" t="s">
        <v>169</v>
      </c>
      <c r="C4246" s="6" t="s">
        <v>8597</v>
      </c>
      <c r="D4246" s="6" t="s">
        <v>414</v>
      </c>
      <c r="E4246" s="6" t="s">
        <v>24821</v>
      </c>
      <c r="F4246" s="6" t="s">
        <v>8598</v>
      </c>
      <c r="G4246" s="6" t="s">
        <v>32312</v>
      </c>
    </row>
    <row r="4247">
      <c r="A4247" s="6" t="s">
        <v>32314</v>
      </c>
      <c r="B4247" s="6" t="s">
        <v>169</v>
      </c>
      <c r="C4247" s="6" t="s">
        <v>8600</v>
      </c>
      <c r="D4247" s="6" t="s">
        <v>414</v>
      </c>
      <c r="E4247" s="6" t="s">
        <v>24821</v>
      </c>
      <c r="F4247" s="6" t="s">
        <v>29303</v>
      </c>
      <c r="G4247" s="6" t="s">
        <v>32315</v>
      </c>
    </row>
    <row r="4248">
      <c r="A4248" s="6" t="s">
        <v>32316</v>
      </c>
      <c r="B4248" s="6" t="s">
        <v>169</v>
      </c>
      <c r="C4248" s="6" t="s">
        <v>8602</v>
      </c>
      <c r="D4248" s="6" t="s">
        <v>37</v>
      </c>
      <c r="E4248" s="6" t="s">
        <v>24821</v>
      </c>
      <c r="F4248" s="6" t="s">
        <v>32317</v>
      </c>
      <c r="G4248" s="6" t="s">
        <v>32318</v>
      </c>
    </row>
    <row r="4249">
      <c r="A4249" s="6" t="s">
        <v>32319</v>
      </c>
      <c r="B4249" s="6" t="s">
        <v>169</v>
      </c>
      <c r="C4249" s="6" t="s">
        <v>8602</v>
      </c>
      <c r="D4249" s="6" t="s">
        <v>414</v>
      </c>
      <c r="E4249" s="6" t="s">
        <v>416</v>
      </c>
      <c r="F4249" s="6" t="s">
        <v>8603</v>
      </c>
      <c r="G4249" s="6" t="s">
        <v>32318</v>
      </c>
    </row>
    <row r="4250">
      <c r="A4250" s="6" t="s">
        <v>32320</v>
      </c>
      <c r="B4250" s="6" t="s">
        <v>169</v>
      </c>
      <c r="C4250" s="6" t="s">
        <v>8605</v>
      </c>
      <c r="D4250" s="6" t="s">
        <v>37</v>
      </c>
      <c r="E4250" s="6" t="s">
        <v>416</v>
      </c>
      <c r="F4250" s="6" t="s">
        <v>8606</v>
      </c>
      <c r="G4250" s="6" t="s">
        <v>32321</v>
      </c>
    </row>
    <row r="4251">
      <c r="A4251" s="6" t="s">
        <v>32322</v>
      </c>
      <c r="B4251" s="6" t="s">
        <v>169</v>
      </c>
      <c r="C4251" s="6" t="s">
        <v>8605</v>
      </c>
      <c r="D4251" s="6" t="s">
        <v>414</v>
      </c>
      <c r="E4251" s="6" t="s">
        <v>24821</v>
      </c>
      <c r="F4251" s="6" t="s">
        <v>8606</v>
      </c>
      <c r="G4251" s="6" t="s">
        <v>32321</v>
      </c>
    </row>
    <row r="4252">
      <c r="A4252" s="6" t="s">
        <v>32323</v>
      </c>
      <c r="B4252" s="6" t="s">
        <v>169</v>
      </c>
      <c r="C4252" s="6" t="s">
        <v>8608</v>
      </c>
      <c r="D4252" s="6" t="s">
        <v>414</v>
      </c>
      <c r="E4252" s="6" t="s">
        <v>24821</v>
      </c>
      <c r="F4252" s="6" t="s">
        <v>29303</v>
      </c>
      <c r="G4252" s="6" t="s">
        <v>32324</v>
      </c>
    </row>
    <row r="4253">
      <c r="A4253" s="6" t="s">
        <v>32325</v>
      </c>
      <c r="B4253" s="6" t="s">
        <v>169</v>
      </c>
      <c r="C4253" s="6" t="s">
        <v>8610</v>
      </c>
      <c r="D4253" s="6" t="s">
        <v>37</v>
      </c>
      <c r="E4253" s="6" t="s">
        <v>24821</v>
      </c>
      <c r="F4253" s="6" t="s">
        <v>32326</v>
      </c>
      <c r="G4253" s="6" t="s">
        <v>32327</v>
      </c>
    </row>
    <row r="4254">
      <c r="A4254" s="6" t="s">
        <v>32328</v>
      </c>
      <c r="B4254" s="6" t="s">
        <v>169</v>
      </c>
      <c r="C4254" s="6" t="s">
        <v>8610</v>
      </c>
      <c r="D4254" s="6" t="s">
        <v>414</v>
      </c>
      <c r="E4254" s="6" t="s">
        <v>416</v>
      </c>
      <c r="F4254" s="6" t="s">
        <v>8611</v>
      </c>
      <c r="G4254" s="6" t="s">
        <v>32329</v>
      </c>
    </row>
    <row r="4255">
      <c r="A4255" s="6" t="s">
        <v>32330</v>
      </c>
      <c r="B4255" s="6" t="s">
        <v>169</v>
      </c>
      <c r="C4255" s="6" t="s">
        <v>8619</v>
      </c>
      <c r="D4255" s="6" t="s">
        <v>37</v>
      </c>
      <c r="E4255" s="6" t="s">
        <v>416</v>
      </c>
      <c r="F4255" s="6" t="s">
        <v>8620</v>
      </c>
      <c r="G4255" s="6" t="s">
        <v>32331</v>
      </c>
    </row>
    <row r="4256">
      <c r="A4256" s="6" t="s">
        <v>32332</v>
      </c>
      <c r="B4256" s="6" t="s">
        <v>169</v>
      </c>
      <c r="C4256" s="6" t="s">
        <v>8619</v>
      </c>
      <c r="D4256" s="6" t="s">
        <v>414</v>
      </c>
      <c r="E4256" s="6" t="s">
        <v>24821</v>
      </c>
      <c r="F4256" s="6" t="s">
        <v>8620</v>
      </c>
      <c r="G4256" s="6" t="s">
        <v>32331</v>
      </c>
    </row>
    <row r="4257">
      <c r="A4257" s="6" t="s">
        <v>32333</v>
      </c>
      <c r="B4257" s="6" t="s">
        <v>169</v>
      </c>
      <c r="C4257" s="6" t="s">
        <v>8622</v>
      </c>
      <c r="D4257" s="6" t="s">
        <v>414</v>
      </c>
      <c r="E4257" s="6" t="s">
        <v>24821</v>
      </c>
      <c r="F4257" s="6" t="s">
        <v>29332</v>
      </c>
      <c r="G4257" s="6" t="s">
        <v>32334</v>
      </c>
    </row>
    <row r="4258">
      <c r="A4258" s="6" t="s">
        <v>32335</v>
      </c>
      <c r="B4258" s="6" t="s">
        <v>169</v>
      </c>
      <c r="C4258" s="6" t="s">
        <v>8624</v>
      </c>
      <c r="D4258" s="6" t="s">
        <v>37</v>
      </c>
      <c r="E4258" s="6" t="s">
        <v>24821</v>
      </c>
      <c r="F4258" s="6" t="s">
        <v>32336</v>
      </c>
      <c r="G4258" s="6" t="s">
        <v>32337</v>
      </c>
    </row>
    <row r="4259">
      <c r="A4259" s="6" t="s">
        <v>32338</v>
      </c>
      <c r="B4259" s="6" t="s">
        <v>169</v>
      </c>
      <c r="C4259" s="6" t="s">
        <v>8624</v>
      </c>
      <c r="D4259" s="6" t="s">
        <v>414</v>
      </c>
      <c r="E4259" s="6" t="s">
        <v>416</v>
      </c>
      <c r="F4259" s="6" t="s">
        <v>8625</v>
      </c>
      <c r="G4259" s="6" t="s">
        <v>32337</v>
      </c>
    </row>
    <row r="4260">
      <c r="A4260" s="6" t="s">
        <v>32339</v>
      </c>
      <c r="B4260" s="6" t="s">
        <v>169</v>
      </c>
      <c r="C4260" s="6" t="s">
        <v>8627</v>
      </c>
      <c r="D4260" s="6" t="s">
        <v>37</v>
      </c>
      <c r="E4260" s="6" t="s">
        <v>416</v>
      </c>
      <c r="F4260" s="6" t="s">
        <v>8628</v>
      </c>
      <c r="G4260" s="6" t="s">
        <v>32340</v>
      </c>
    </row>
    <row r="4261">
      <c r="A4261" s="6" t="s">
        <v>32341</v>
      </c>
      <c r="B4261" s="6" t="s">
        <v>169</v>
      </c>
      <c r="C4261" s="6" t="s">
        <v>8627</v>
      </c>
      <c r="D4261" s="6" t="s">
        <v>414</v>
      </c>
      <c r="E4261" s="6" t="s">
        <v>24821</v>
      </c>
      <c r="F4261" s="6" t="s">
        <v>8628</v>
      </c>
      <c r="G4261" s="6" t="s">
        <v>32340</v>
      </c>
    </row>
    <row r="4262">
      <c r="A4262" s="6" t="s">
        <v>32342</v>
      </c>
      <c r="B4262" s="6" t="s">
        <v>169</v>
      </c>
      <c r="C4262" s="6" t="s">
        <v>8630</v>
      </c>
      <c r="D4262" s="6" t="s">
        <v>414</v>
      </c>
      <c r="E4262" s="6" t="s">
        <v>24821</v>
      </c>
      <c r="F4262" s="6" t="s">
        <v>29332</v>
      </c>
      <c r="G4262" s="6" t="s">
        <v>32343</v>
      </c>
    </row>
    <row r="4263">
      <c r="A4263" s="6" t="s">
        <v>32344</v>
      </c>
      <c r="B4263" s="6" t="s">
        <v>169</v>
      </c>
      <c r="C4263" s="6" t="s">
        <v>8632</v>
      </c>
      <c r="D4263" s="6" t="s">
        <v>37</v>
      </c>
      <c r="E4263" s="6" t="s">
        <v>24821</v>
      </c>
      <c r="F4263" s="6" t="s">
        <v>32345</v>
      </c>
      <c r="G4263" s="6" t="s">
        <v>32346</v>
      </c>
    </row>
    <row r="4264">
      <c r="A4264" s="6" t="s">
        <v>32347</v>
      </c>
      <c r="B4264" s="6" t="s">
        <v>169</v>
      </c>
      <c r="C4264" s="6" t="s">
        <v>8632</v>
      </c>
      <c r="D4264" s="6" t="s">
        <v>414</v>
      </c>
      <c r="E4264" s="6" t="s">
        <v>416</v>
      </c>
      <c r="F4264" s="6" t="s">
        <v>8633</v>
      </c>
      <c r="G4264" s="6" t="s">
        <v>32346</v>
      </c>
    </row>
    <row r="4265">
      <c r="A4265" s="6" t="s">
        <v>32348</v>
      </c>
      <c r="B4265" s="6" t="s">
        <v>169</v>
      </c>
      <c r="C4265" s="6" t="s">
        <v>8635</v>
      </c>
      <c r="D4265" s="6" t="s">
        <v>37</v>
      </c>
      <c r="E4265" s="6" t="s">
        <v>416</v>
      </c>
      <c r="F4265" s="6" t="s">
        <v>8636</v>
      </c>
      <c r="G4265" s="6" t="s">
        <v>32349</v>
      </c>
    </row>
    <row r="4266">
      <c r="A4266" s="6" t="s">
        <v>32350</v>
      </c>
      <c r="B4266" s="6" t="s">
        <v>169</v>
      </c>
      <c r="C4266" s="6" t="s">
        <v>8635</v>
      </c>
      <c r="D4266" s="6" t="s">
        <v>414</v>
      </c>
      <c r="E4266" s="6" t="s">
        <v>24821</v>
      </c>
      <c r="F4266" s="6" t="s">
        <v>8636</v>
      </c>
      <c r="G4266" s="6" t="s">
        <v>32349</v>
      </c>
    </row>
    <row r="4267">
      <c r="A4267" s="6" t="s">
        <v>32351</v>
      </c>
      <c r="B4267" s="6" t="s">
        <v>169</v>
      </c>
      <c r="C4267" s="6" t="s">
        <v>8638</v>
      </c>
      <c r="D4267" s="6" t="s">
        <v>414</v>
      </c>
      <c r="E4267" s="6" t="s">
        <v>24821</v>
      </c>
      <c r="F4267" s="6" t="s">
        <v>29332</v>
      </c>
      <c r="G4267" s="6" t="s">
        <v>32352</v>
      </c>
    </row>
    <row r="4268">
      <c r="A4268" s="6" t="s">
        <v>32353</v>
      </c>
      <c r="B4268" s="6" t="s">
        <v>169</v>
      </c>
      <c r="C4268" s="6" t="s">
        <v>8640</v>
      </c>
      <c r="D4268" s="6" t="s">
        <v>37</v>
      </c>
      <c r="E4268" s="6" t="s">
        <v>24821</v>
      </c>
      <c r="F4268" s="6" t="s">
        <v>32354</v>
      </c>
      <c r="G4268" s="6" t="s">
        <v>32355</v>
      </c>
    </row>
    <row r="4269">
      <c r="A4269" s="6" t="s">
        <v>32356</v>
      </c>
      <c r="B4269" s="6" t="s">
        <v>169</v>
      </c>
      <c r="C4269" s="6" t="s">
        <v>8640</v>
      </c>
      <c r="D4269" s="6" t="s">
        <v>414</v>
      </c>
      <c r="E4269" s="6" t="s">
        <v>416</v>
      </c>
      <c r="F4269" s="6" t="s">
        <v>8641</v>
      </c>
      <c r="G4269" s="6" t="s">
        <v>32355</v>
      </c>
    </row>
    <row r="4270">
      <c r="A4270" s="6" t="s">
        <v>32357</v>
      </c>
      <c r="B4270" s="6" t="s">
        <v>169</v>
      </c>
      <c r="C4270" s="6" t="s">
        <v>8643</v>
      </c>
      <c r="D4270" s="6" t="s">
        <v>37</v>
      </c>
      <c r="E4270" s="6" t="s">
        <v>416</v>
      </c>
      <c r="F4270" s="6" t="s">
        <v>8644</v>
      </c>
      <c r="G4270" s="6" t="s">
        <v>32358</v>
      </c>
    </row>
    <row r="4271">
      <c r="A4271" s="6" t="s">
        <v>32359</v>
      </c>
      <c r="B4271" s="6" t="s">
        <v>169</v>
      </c>
      <c r="C4271" s="6" t="s">
        <v>8643</v>
      </c>
      <c r="D4271" s="6" t="s">
        <v>414</v>
      </c>
      <c r="E4271" s="6" t="s">
        <v>24821</v>
      </c>
      <c r="F4271" s="6" t="s">
        <v>8644</v>
      </c>
      <c r="G4271" s="6" t="s">
        <v>32358</v>
      </c>
    </row>
    <row r="4272">
      <c r="A4272" s="6" t="s">
        <v>32360</v>
      </c>
      <c r="B4272" s="6" t="s">
        <v>169</v>
      </c>
      <c r="C4272" s="6" t="s">
        <v>8646</v>
      </c>
      <c r="D4272" s="6" t="s">
        <v>414</v>
      </c>
      <c r="E4272" s="6" t="s">
        <v>24821</v>
      </c>
      <c r="F4272" s="6" t="s">
        <v>29332</v>
      </c>
      <c r="G4272" s="6" t="s">
        <v>32361</v>
      </c>
    </row>
    <row r="4273">
      <c r="A4273" s="6" t="s">
        <v>32362</v>
      </c>
      <c r="B4273" s="6" t="s">
        <v>169</v>
      </c>
      <c r="C4273" s="6" t="s">
        <v>8648</v>
      </c>
      <c r="D4273" s="6" t="s">
        <v>37</v>
      </c>
      <c r="E4273" s="6" t="s">
        <v>24821</v>
      </c>
      <c r="F4273" s="6" t="s">
        <v>32363</v>
      </c>
      <c r="G4273" s="6" t="s">
        <v>32364</v>
      </c>
    </row>
    <row r="4274">
      <c r="A4274" s="6" t="s">
        <v>32365</v>
      </c>
      <c r="B4274" s="6" t="s">
        <v>169</v>
      </c>
      <c r="C4274" s="6" t="s">
        <v>8648</v>
      </c>
      <c r="D4274" s="6" t="s">
        <v>414</v>
      </c>
      <c r="E4274" s="6" t="s">
        <v>416</v>
      </c>
      <c r="F4274" s="6" t="s">
        <v>8649</v>
      </c>
      <c r="G4274" s="6" t="s">
        <v>32364</v>
      </c>
    </row>
    <row r="4275">
      <c r="A4275" s="6" t="s">
        <v>32366</v>
      </c>
      <c r="B4275" s="6" t="s">
        <v>169</v>
      </c>
      <c r="C4275" s="6" t="s">
        <v>8651</v>
      </c>
      <c r="D4275" s="6" t="s">
        <v>37</v>
      </c>
      <c r="E4275" s="6" t="s">
        <v>416</v>
      </c>
      <c r="F4275" s="6" t="s">
        <v>8652</v>
      </c>
      <c r="G4275" s="6" t="s">
        <v>32367</v>
      </c>
    </row>
    <row r="4276">
      <c r="A4276" s="6" t="s">
        <v>32368</v>
      </c>
      <c r="B4276" s="6" t="s">
        <v>169</v>
      </c>
      <c r="C4276" s="6" t="s">
        <v>8651</v>
      </c>
      <c r="D4276" s="6" t="s">
        <v>414</v>
      </c>
      <c r="E4276" s="6" t="s">
        <v>24821</v>
      </c>
      <c r="F4276" s="6" t="s">
        <v>8652</v>
      </c>
      <c r="G4276" s="6" t="s">
        <v>32367</v>
      </c>
    </row>
    <row r="4277">
      <c r="A4277" s="6" t="s">
        <v>32369</v>
      </c>
      <c r="B4277" s="6" t="s">
        <v>169</v>
      </c>
      <c r="C4277" s="6" t="s">
        <v>8654</v>
      </c>
      <c r="D4277" s="6" t="s">
        <v>414</v>
      </c>
      <c r="E4277" s="6" t="s">
        <v>24821</v>
      </c>
      <c r="F4277" s="6" t="s">
        <v>29332</v>
      </c>
      <c r="G4277" s="6" t="s">
        <v>32370</v>
      </c>
    </row>
    <row r="4278">
      <c r="A4278" s="6" t="s">
        <v>32371</v>
      </c>
      <c r="B4278" s="6" t="s">
        <v>169</v>
      </c>
      <c r="C4278" s="6" t="s">
        <v>8656</v>
      </c>
      <c r="D4278" s="6" t="s">
        <v>37</v>
      </c>
      <c r="E4278" s="6" t="s">
        <v>24821</v>
      </c>
      <c r="F4278" s="6" t="s">
        <v>32372</v>
      </c>
      <c r="G4278" s="6" t="s">
        <v>32373</v>
      </c>
    </row>
    <row r="4279">
      <c r="A4279" s="6" t="s">
        <v>32374</v>
      </c>
      <c r="B4279" s="6" t="s">
        <v>169</v>
      </c>
      <c r="C4279" s="6" t="s">
        <v>8656</v>
      </c>
      <c r="D4279" s="6" t="s">
        <v>414</v>
      </c>
      <c r="E4279" s="6" t="s">
        <v>416</v>
      </c>
      <c r="F4279" s="6" t="s">
        <v>8657</v>
      </c>
      <c r="G4279" s="6" t="s">
        <v>32373</v>
      </c>
    </row>
    <row r="4280">
      <c r="A4280" s="6" t="s">
        <v>32375</v>
      </c>
      <c r="B4280" s="6" t="s">
        <v>169</v>
      </c>
      <c r="C4280" s="6" t="s">
        <v>8666</v>
      </c>
      <c r="D4280" s="6" t="s">
        <v>37</v>
      </c>
      <c r="E4280" s="6" t="s">
        <v>416</v>
      </c>
      <c r="F4280" s="6" t="s">
        <v>8667</v>
      </c>
      <c r="G4280" s="6" t="s">
        <v>32376</v>
      </c>
    </row>
    <row r="4281">
      <c r="A4281" s="6" t="s">
        <v>32377</v>
      </c>
      <c r="B4281" s="6" t="s">
        <v>169</v>
      </c>
      <c r="C4281" s="6" t="s">
        <v>8666</v>
      </c>
      <c r="D4281" s="6" t="s">
        <v>414</v>
      </c>
      <c r="E4281" s="6" t="s">
        <v>24821</v>
      </c>
      <c r="F4281" s="6" t="s">
        <v>8667</v>
      </c>
      <c r="G4281" s="6" t="s">
        <v>32376</v>
      </c>
    </row>
    <row r="4282">
      <c r="A4282" s="6" t="s">
        <v>32378</v>
      </c>
      <c r="B4282" s="6" t="s">
        <v>169</v>
      </c>
      <c r="C4282" s="6" t="s">
        <v>8669</v>
      </c>
      <c r="D4282" s="6" t="s">
        <v>414</v>
      </c>
      <c r="E4282" s="6" t="s">
        <v>24821</v>
      </c>
      <c r="F4282" s="6" t="s">
        <v>29378</v>
      </c>
      <c r="G4282" s="6" t="s">
        <v>32379</v>
      </c>
    </row>
    <row r="4283">
      <c r="A4283" s="6" t="s">
        <v>32380</v>
      </c>
      <c r="B4283" s="6" t="s">
        <v>169</v>
      </c>
      <c r="C4283" s="6" t="s">
        <v>8671</v>
      </c>
      <c r="D4283" s="6" t="s">
        <v>37</v>
      </c>
      <c r="E4283" s="6" t="s">
        <v>24821</v>
      </c>
      <c r="F4283" s="6" t="s">
        <v>32381</v>
      </c>
      <c r="G4283" s="6" t="s">
        <v>32382</v>
      </c>
    </row>
    <row r="4284">
      <c r="A4284" s="6" t="s">
        <v>32383</v>
      </c>
      <c r="B4284" s="6" t="s">
        <v>169</v>
      </c>
      <c r="C4284" s="6" t="s">
        <v>8671</v>
      </c>
      <c r="D4284" s="6" t="s">
        <v>414</v>
      </c>
      <c r="E4284" s="6" t="s">
        <v>416</v>
      </c>
      <c r="F4284" s="6" t="s">
        <v>8672</v>
      </c>
      <c r="G4284" s="6" t="s">
        <v>32382</v>
      </c>
    </row>
    <row r="4285">
      <c r="A4285" s="6" t="s">
        <v>32384</v>
      </c>
      <c r="B4285" s="6" t="s">
        <v>169</v>
      </c>
      <c r="C4285" s="6" t="s">
        <v>8674</v>
      </c>
      <c r="D4285" s="6" t="s">
        <v>414</v>
      </c>
      <c r="E4285" s="6" t="s">
        <v>24821</v>
      </c>
      <c r="F4285" s="6" t="s">
        <v>8675</v>
      </c>
      <c r="G4285" s="6" t="s">
        <v>32385</v>
      </c>
    </row>
    <row r="4286">
      <c r="A4286" s="6" t="s">
        <v>32386</v>
      </c>
      <c r="B4286" s="6" t="s">
        <v>169</v>
      </c>
      <c r="C4286" s="6" t="s">
        <v>8674</v>
      </c>
      <c r="D4286" s="6" t="s">
        <v>37</v>
      </c>
      <c r="E4286" s="6" t="s">
        <v>416</v>
      </c>
      <c r="F4286" s="6" t="s">
        <v>8675</v>
      </c>
      <c r="G4286" s="6" t="s">
        <v>32385</v>
      </c>
    </row>
    <row r="4287">
      <c r="A4287" s="6" t="s">
        <v>32387</v>
      </c>
      <c r="B4287" s="6" t="s">
        <v>169</v>
      </c>
      <c r="C4287" s="6" t="s">
        <v>8677</v>
      </c>
      <c r="D4287" s="6" t="s">
        <v>414</v>
      </c>
      <c r="E4287" s="6" t="s">
        <v>24821</v>
      </c>
      <c r="F4287" s="6" t="s">
        <v>29378</v>
      </c>
      <c r="G4287" s="6" t="s">
        <v>32388</v>
      </c>
    </row>
    <row r="4288">
      <c r="A4288" s="6" t="s">
        <v>32389</v>
      </c>
      <c r="B4288" s="6" t="s">
        <v>169</v>
      </c>
      <c r="C4288" s="6" t="s">
        <v>8679</v>
      </c>
      <c r="D4288" s="6" t="s">
        <v>37</v>
      </c>
      <c r="E4288" s="6" t="s">
        <v>24821</v>
      </c>
      <c r="F4288" s="6" t="s">
        <v>32390</v>
      </c>
      <c r="G4288" s="6" t="s">
        <v>32391</v>
      </c>
    </row>
    <row r="4289">
      <c r="A4289" s="6" t="s">
        <v>32392</v>
      </c>
      <c r="B4289" s="6" t="s">
        <v>169</v>
      </c>
      <c r="C4289" s="6" t="s">
        <v>8679</v>
      </c>
      <c r="D4289" s="6" t="s">
        <v>414</v>
      </c>
      <c r="E4289" s="6" t="s">
        <v>416</v>
      </c>
      <c r="F4289" s="6" t="s">
        <v>8680</v>
      </c>
      <c r="G4289" s="6" t="s">
        <v>32391</v>
      </c>
    </row>
    <row r="4290">
      <c r="A4290" s="6" t="s">
        <v>32393</v>
      </c>
      <c r="B4290" s="6" t="s">
        <v>169</v>
      </c>
      <c r="C4290" s="6" t="s">
        <v>8682</v>
      </c>
      <c r="D4290" s="6" t="s">
        <v>37</v>
      </c>
      <c r="E4290" s="6" t="s">
        <v>416</v>
      </c>
      <c r="F4290" s="6" t="s">
        <v>8683</v>
      </c>
      <c r="G4290" s="6" t="s">
        <v>32394</v>
      </c>
    </row>
    <row r="4291">
      <c r="A4291" s="6" t="s">
        <v>32395</v>
      </c>
      <c r="B4291" s="6" t="s">
        <v>169</v>
      </c>
      <c r="C4291" s="6" t="s">
        <v>8682</v>
      </c>
      <c r="D4291" s="6" t="s">
        <v>414</v>
      </c>
      <c r="E4291" s="6" t="s">
        <v>24821</v>
      </c>
      <c r="F4291" s="6" t="s">
        <v>8683</v>
      </c>
      <c r="G4291" s="6" t="s">
        <v>32394</v>
      </c>
    </row>
    <row r="4292">
      <c r="A4292" s="6" t="s">
        <v>32396</v>
      </c>
      <c r="B4292" s="6" t="s">
        <v>169</v>
      </c>
      <c r="C4292" s="6" t="s">
        <v>8685</v>
      </c>
      <c r="D4292" s="6" t="s">
        <v>414</v>
      </c>
      <c r="E4292" s="6" t="s">
        <v>24821</v>
      </c>
      <c r="F4292" s="6" t="s">
        <v>29378</v>
      </c>
      <c r="G4292" s="6" t="s">
        <v>32397</v>
      </c>
    </row>
    <row r="4293">
      <c r="A4293" s="6" t="s">
        <v>32398</v>
      </c>
      <c r="B4293" s="6" t="s">
        <v>169</v>
      </c>
      <c r="C4293" s="6" t="s">
        <v>8687</v>
      </c>
      <c r="D4293" s="6" t="s">
        <v>37</v>
      </c>
      <c r="E4293" s="6" t="s">
        <v>24821</v>
      </c>
      <c r="F4293" s="6" t="s">
        <v>32399</v>
      </c>
      <c r="G4293" s="6" t="s">
        <v>32400</v>
      </c>
    </row>
    <row r="4294">
      <c r="A4294" s="6" t="s">
        <v>32401</v>
      </c>
      <c r="B4294" s="6" t="s">
        <v>169</v>
      </c>
      <c r="C4294" s="6" t="s">
        <v>8687</v>
      </c>
      <c r="D4294" s="6" t="s">
        <v>414</v>
      </c>
      <c r="E4294" s="6" t="s">
        <v>416</v>
      </c>
      <c r="F4294" s="6" t="s">
        <v>8688</v>
      </c>
      <c r="G4294" s="6" t="s">
        <v>32400</v>
      </c>
    </row>
    <row r="4295">
      <c r="A4295" s="6" t="s">
        <v>32402</v>
      </c>
      <c r="B4295" s="6" t="s">
        <v>169</v>
      </c>
      <c r="C4295" s="6" t="s">
        <v>8690</v>
      </c>
      <c r="D4295" s="6" t="s">
        <v>37</v>
      </c>
      <c r="E4295" s="6" t="s">
        <v>416</v>
      </c>
      <c r="F4295" s="6" t="s">
        <v>8691</v>
      </c>
      <c r="G4295" s="6" t="s">
        <v>32403</v>
      </c>
    </row>
    <row r="4296">
      <c r="A4296" s="6" t="s">
        <v>32404</v>
      </c>
      <c r="B4296" s="6" t="s">
        <v>169</v>
      </c>
      <c r="C4296" s="6" t="s">
        <v>8690</v>
      </c>
      <c r="D4296" s="6" t="s">
        <v>414</v>
      </c>
      <c r="E4296" s="6" t="s">
        <v>24821</v>
      </c>
      <c r="F4296" s="6" t="s">
        <v>8691</v>
      </c>
      <c r="G4296" s="6" t="s">
        <v>32403</v>
      </c>
    </row>
    <row r="4297">
      <c r="A4297" s="6" t="s">
        <v>32405</v>
      </c>
      <c r="B4297" s="6" t="s">
        <v>169</v>
      </c>
      <c r="C4297" s="6" t="s">
        <v>8693</v>
      </c>
      <c r="D4297" s="6" t="s">
        <v>414</v>
      </c>
      <c r="E4297" s="6" t="s">
        <v>24821</v>
      </c>
      <c r="F4297" s="6" t="s">
        <v>29378</v>
      </c>
      <c r="G4297" s="6" t="s">
        <v>32406</v>
      </c>
    </row>
    <row r="4298">
      <c r="A4298" s="6" t="s">
        <v>32407</v>
      </c>
      <c r="B4298" s="6" t="s">
        <v>169</v>
      </c>
      <c r="C4298" s="6" t="s">
        <v>8695</v>
      </c>
      <c r="D4298" s="6" t="s">
        <v>37</v>
      </c>
      <c r="E4298" s="6" t="s">
        <v>24821</v>
      </c>
      <c r="F4298" s="6" t="s">
        <v>32408</v>
      </c>
      <c r="G4298" s="6" t="s">
        <v>32409</v>
      </c>
    </row>
    <row r="4299">
      <c r="A4299" s="6" t="s">
        <v>32410</v>
      </c>
      <c r="B4299" s="6" t="s">
        <v>169</v>
      </c>
      <c r="C4299" s="6" t="s">
        <v>8695</v>
      </c>
      <c r="D4299" s="6" t="s">
        <v>414</v>
      </c>
      <c r="E4299" s="6" t="s">
        <v>416</v>
      </c>
      <c r="F4299" s="6" t="s">
        <v>8696</v>
      </c>
      <c r="G4299" s="6" t="s">
        <v>32409</v>
      </c>
    </row>
    <row r="4300">
      <c r="A4300" s="6" t="s">
        <v>32411</v>
      </c>
      <c r="B4300" s="6" t="s">
        <v>169</v>
      </c>
      <c r="C4300" s="6" t="s">
        <v>8704</v>
      </c>
      <c r="D4300" s="6" t="s">
        <v>37</v>
      </c>
      <c r="E4300" s="6" t="s">
        <v>416</v>
      </c>
      <c r="F4300" s="6" t="s">
        <v>8705</v>
      </c>
      <c r="G4300" s="6" t="s">
        <v>32412</v>
      </c>
    </row>
    <row r="4301">
      <c r="A4301" s="6" t="s">
        <v>32413</v>
      </c>
      <c r="B4301" s="6" t="s">
        <v>169</v>
      </c>
      <c r="C4301" s="6" t="s">
        <v>8704</v>
      </c>
      <c r="D4301" s="6" t="s">
        <v>414</v>
      </c>
      <c r="E4301" s="6" t="s">
        <v>24821</v>
      </c>
      <c r="F4301" s="6" t="s">
        <v>8705</v>
      </c>
      <c r="G4301" s="6" t="s">
        <v>32412</v>
      </c>
    </row>
    <row r="4302">
      <c r="A4302" s="6" t="s">
        <v>32414</v>
      </c>
      <c r="B4302" s="6" t="s">
        <v>169</v>
      </c>
      <c r="C4302" s="6" t="s">
        <v>8707</v>
      </c>
      <c r="D4302" s="6" t="s">
        <v>414</v>
      </c>
      <c r="E4302" s="6" t="s">
        <v>24821</v>
      </c>
      <c r="F4302" s="6" t="s">
        <v>32415</v>
      </c>
      <c r="G4302" s="6" t="s">
        <v>32416</v>
      </c>
    </row>
    <row r="4303">
      <c r="A4303" s="6" t="s">
        <v>32417</v>
      </c>
      <c r="B4303" s="6" t="s">
        <v>169</v>
      </c>
      <c r="C4303" s="6" t="s">
        <v>8709</v>
      </c>
      <c r="D4303" s="6" t="s">
        <v>37</v>
      </c>
      <c r="E4303" s="6" t="s">
        <v>24821</v>
      </c>
      <c r="F4303" s="6" t="s">
        <v>32418</v>
      </c>
      <c r="G4303" s="6" t="s">
        <v>32419</v>
      </c>
    </row>
    <row r="4304">
      <c r="A4304" s="6" t="s">
        <v>32420</v>
      </c>
      <c r="B4304" s="6" t="s">
        <v>169</v>
      </c>
      <c r="C4304" s="6" t="s">
        <v>8709</v>
      </c>
      <c r="D4304" s="6" t="s">
        <v>414</v>
      </c>
      <c r="E4304" s="6" t="s">
        <v>416</v>
      </c>
      <c r="F4304" s="6" t="s">
        <v>8710</v>
      </c>
      <c r="G4304" s="6" t="s">
        <v>32419</v>
      </c>
    </row>
    <row r="4305">
      <c r="A4305" s="6" t="s">
        <v>32421</v>
      </c>
      <c r="B4305" s="6" t="s">
        <v>169</v>
      </c>
      <c r="C4305" s="6" t="s">
        <v>8712</v>
      </c>
      <c r="D4305" s="6" t="s">
        <v>37</v>
      </c>
      <c r="E4305" s="6" t="s">
        <v>416</v>
      </c>
      <c r="F4305" s="6" t="s">
        <v>8713</v>
      </c>
      <c r="G4305" s="6" t="s">
        <v>32422</v>
      </c>
    </row>
    <row r="4306">
      <c r="A4306" s="6" t="s">
        <v>32423</v>
      </c>
      <c r="B4306" s="6" t="s">
        <v>169</v>
      </c>
      <c r="C4306" s="6" t="s">
        <v>8712</v>
      </c>
      <c r="D4306" s="6" t="s">
        <v>414</v>
      </c>
      <c r="E4306" s="6" t="s">
        <v>24821</v>
      </c>
      <c r="F4306" s="6" t="s">
        <v>8713</v>
      </c>
      <c r="G4306" s="6" t="s">
        <v>32422</v>
      </c>
    </row>
    <row r="4307">
      <c r="A4307" s="6" t="s">
        <v>32424</v>
      </c>
      <c r="B4307" s="6" t="s">
        <v>169</v>
      </c>
      <c r="C4307" s="6" t="s">
        <v>8715</v>
      </c>
      <c r="D4307" s="6" t="s">
        <v>414</v>
      </c>
      <c r="E4307" s="6" t="s">
        <v>24821</v>
      </c>
      <c r="F4307" s="6" t="s">
        <v>32415</v>
      </c>
      <c r="G4307" s="6" t="s">
        <v>32425</v>
      </c>
    </row>
    <row r="4308">
      <c r="A4308" s="6" t="s">
        <v>32426</v>
      </c>
      <c r="B4308" s="6" t="s">
        <v>169</v>
      </c>
      <c r="C4308" s="6" t="s">
        <v>8717</v>
      </c>
      <c r="D4308" s="6" t="s">
        <v>37</v>
      </c>
      <c r="E4308" s="6" t="s">
        <v>24821</v>
      </c>
      <c r="F4308" s="6" t="s">
        <v>32427</v>
      </c>
      <c r="G4308" s="6" t="s">
        <v>32428</v>
      </c>
    </row>
    <row r="4309">
      <c r="A4309" s="6" t="s">
        <v>32429</v>
      </c>
      <c r="B4309" s="6" t="s">
        <v>169</v>
      </c>
      <c r="C4309" s="6" t="s">
        <v>8717</v>
      </c>
      <c r="D4309" s="6" t="s">
        <v>414</v>
      </c>
      <c r="E4309" s="6" t="s">
        <v>416</v>
      </c>
      <c r="F4309" s="6" t="s">
        <v>8718</v>
      </c>
      <c r="G4309" s="6" t="s">
        <v>32430</v>
      </c>
    </row>
    <row r="4310">
      <c r="A4310" s="6" t="s">
        <v>32431</v>
      </c>
      <c r="B4310" s="6" t="s">
        <v>169</v>
      </c>
      <c r="C4310" s="6" t="s">
        <v>8727</v>
      </c>
      <c r="D4310" s="6" t="s">
        <v>37</v>
      </c>
      <c r="E4310" s="6" t="s">
        <v>416</v>
      </c>
      <c r="F4310" s="6" t="s">
        <v>8728</v>
      </c>
      <c r="G4310" s="6" t="s">
        <v>32432</v>
      </c>
    </row>
    <row r="4311">
      <c r="A4311" s="6" t="s">
        <v>32433</v>
      </c>
      <c r="B4311" s="6" t="s">
        <v>169</v>
      </c>
      <c r="C4311" s="6" t="s">
        <v>8727</v>
      </c>
      <c r="D4311" s="6" t="s">
        <v>414</v>
      </c>
      <c r="E4311" s="6" t="s">
        <v>24821</v>
      </c>
      <c r="F4311" s="6" t="s">
        <v>8728</v>
      </c>
      <c r="G4311" s="6" t="s">
        <v>32432</v>
      </c>
    </row>
    <row r="4312">
      <c r="A4312" s="6" t="s">
        <v>32434</v>
      </c>
      <c r="B4312" s="6" t="s">
        <v>169</v>
      </c>
      <c r="C4312" s="6" t="s">
        <v>8730</v>
      </c>
      <c r="D4312" s="6" t="s">
        <v>414</v>
      </c>
      <c r="E4312" s="6" t="s">
        <v>24821</v>
      </c>
      <c r="F4312" s="6" t="s">
        <v>29479</v>
      </c>
      <c r="G4312" s="6" t="s">
        <v>32435</v>
      </c>
    </row>
    <row r="4313">
      <c r="A4313" s="6" t="s">
        <v>32436</v>
      </c>
      <c r="B4313" s="6" t="s">
        <v>169</v>
      </c>
      <c r="C4313" s="6" t="s">
        <v>8732</v>
      </c>
      <c r="D4313" s="6" t="s">
        <v>37</v>
      </c>
      <c r="E4313" s="6" t="s">
        <v>24821</v>
      </c>
      <c r="F4313" s="6" t="s">
        <v>32437</v>
      </c>
      <c r="G4313" s="6" t="s">
        <v>32438</v>
      </c>
    </row>
    <row r="4314">
      <c r="A4314" s="6" t="s">
        <v>32439</v>
      </c>
      <c r="B4314" s="6" t="s">
        <v>169</v>
      </c>
      <c r="C4314" s="6" t="s">
        <v>8732</v>
      </c>
      <c r="D4314" s="6" t="s">
        <v>414</v>
      </c>
      <c r="E4314" s="6" t="s">
        <v>416</v>
      </c>
      <c r="F4314" s="6" t="s">
        <v>8733</v>
      </c>
      <c r="G4314" s="6" t="s">
        <v>32438</v>
      </c>
    </row>
    <row r="4315">
      <c r="A4315" s="6" t="s">
        <v>32440</v>
      </c>
      <c r="B4315" s="6" t="s">
        <v>172</v>
      </c>
      <c r="C4315" s="6" t="s">
        <v>8741</v>
      </c>
      <c r="D4315" s="6" t="s">
        <v>414</v>
      </c>
      <c r="E4315" s="6" t="s">
        <v>24821</v>
      </c>
      <c r="F4315" s="6" t="s">
        <v>24822</v>
      </c>
      <c r="G4315" s="6" t="s">
        <v>32441</v>
      </c>
    </row>
    <row r="4316">
      <c r="A4316" s="6" t="s">
        <v>32442</v>
      </c>
      <c r="B4316" s="6" t="s">
        <v>172</v>
      </c>
      <c r="C4316" s="6" t="s">
        <v>8743</v>
      </c>
      <c r="D4316" s="6" t="s">
        <v>37</v>
      </c>
      <c r="E4316" s="6" t="s">
        <v>24821</v>
      </c>
      <c r="F4316" s="6" t="s">
        <v>24825</v>
      </c>
      <c r="G4316" s="6" t="s">
        <v>32443</v>
      </c>
    </row>
    <row r="4317">
      <c r="A4317" s="6" t="s">
        <v>32444</v>
      </c>
      <c r="B4317" s="6" t="s">
        <v>172</v>
      </c>
      <c r="C4317" s="6" t="s">
        <v>8743</v>
      </c>
      <c r="D4317" s="6" t="s">
        <v>414</v>
      </c>
      <c r="E4317" s="6" t="s">
        <v>416</v>
      </c>
      <c r="F4317" s="6" t="s">
        <v>417</v>
      </c>
      <c r="G4317" s="6" t="s">
        <v>32443</v>
      </c>
    </row>
    <row r="4318">
      <c r="A4318" s="6" t="s">
        <v>32445</v>
      </c>
      <c r="B4318" s="6" t="s">
        <v>172</v>
      </c>
      <c r="C4318" s="6" t="s">
        <v>8745</v>
      </c>
      <c r="D4318" s="6" t="s">
        <v>37</v>
      </c>
      <c r="E4318" s="6" t="s">
        <v>416</v>
      </c>
      <c r="F4318" s="6" t="s">
        <v>8746</v>
      </c>
      <c r="G4318" s="6" t="s">
        <v>32446</v>
      </c>
    </row>
    <row r="4319">
      <c r="A4319" s="6" t="s">
        <v>32447</v>
      </c>
      <c r="B4319" s="6" t="s">
        <v>172</v>
      </c>
      <c r="C4319" s="6" t="s">
        <v>8745</v>
      </c>
      <c r="D4319" s="6" t="s">
        <v>414</v>
      </c>
      <c r="E4319" s="6" t="s">
        <v>24821</v>
      </c>
      <c r="F4319" s="6" t="s">
        <v>8746</v>
      </c>
      <c r="G4319" s="6" t="s">
        <v>32448</v>
      </c>
    </row>
    <row r="4320">
      <c r="A4320" s="6" t="s">
        <v>32449</v>
      </c>
      <c r="B4320" s="6" t="s">
        <v>172</v>
      </c>
      <c r="C4320" s="6" t="s">
        <v>8748</v>
      </c>
      <c r="D4320" s="6" t="s">
        <v>414</v>
      </c>
      <c r="E4320" s="6" t="s">
        <v>24821</v>
      </c>
      <c r="F4320" s="6" t="s">
        <v>24822</v>
      </c>
      <c r="G4320" s="6" t="s">
        <v>32450</v>
      </c>
    </row>
    <row r="4321">
      <c r="A4321" s="6" t="s">
        <v>32451</v>
      </c>
      <c r="B4321" s="6" t="s">
        <v>172</v>
      </c>
      <c r="C4321" s="6" t="s">
        <v>8750</v>
      </c>
      <c r="D4321" s="6" t="s">
        <v>37</v>
      </c>
      <c r="E4321" s="6" t="s">
        <v>24821</v>
      </c>
      <c r="F4321" s="6" t="s">
        <v>32452</v>
      </c>
      <c r="G4321" s="6" t="s">
        <v>32453</v>
      </c>
    </row>
    <row r="4322">
      <c r="A4322" s="6" t="s">
        <v>32454</v>
      </c>
      <c r="B4322" s="6" t="s">
        <v>172</v>
      </c>
      <c r="C4322" s="6" t="s">
        <v>8750</v>
      </c>
      <c r="D4322" s="6" t="s">
        <v>414</v>
      </c>
      <c r="E4322" s="6" t="s">
        <v>416</v>
      </c>
      <c r="F4322" s="6" t="s">
        <v>8751</v>
      </c>
      <c r="G4322" s="6" t="s">
        <v>32453</v>
      </c>
    </row>
    <row r="4323">
      <c r="A4323" s="6" t="s">
        <v>32455</v>
      </c>
      <c r="B4323" s="6" t="s">
        <v>172</v>
      </c>
      <c r="C4323" s="6" t="s">
        <v>8753</v>
      </c>
      <c r="D4323" s="6" t="s">
        <v>37</v>
      </c>
      <c r="E4323" s="6" t="s">
        <v>416</v>
      </c>
      <c r="F4323" s="6" t="s">
        <v>8754</v>
      </c>
      <c r="G4323" s="6" t="s">
        <v>32456</v>
      </c>
    </row>
    <row r="4324">
      <c r="A4324" s="6" t="s">
        <v>32457</v>
      </c>
      <c r="B4324" s="6" t="s">
        <v>172</v>
      </c>
      <c r="C4324" s="6" t="s">
        <v>8753</v>
      </c>
      <c r="D4324" s="6" t="s">
        <v>414</v>
      </c>
      <c r="E4324" s="6" t="s">
        <v>24821</v>
      </c>
      <c r="F4324" s="6" t="s">
        <v>8754</v>
      </c>
      <c r="G4324" s="6" t="s">
        <v>32456</v>
      </c>
    </row>
    <row r="4325">
      <c r="A4325" s="6" t="s">
        <v>32458</v>
      </c>
      <c r="B4325" s="6" t="s">
        <v>172</v>
      </c>
      <c r="C4325" s="6" t="s">
        <v>8756</v>
      </c>
      <c r="D4325" s="6" t="s">
        <v>414</v>
      </c>
      <c r="E4325" s="6" t="s">
        <v>24821</v>
      </c>
      <c r="F4325" s="6" t="s">
        <v>24822</v>
      </c>
      <c r="G4325" s="6" t="s">
        <v>32459</v>
      </c>
    </row>
    <row r="4326">
      <c r="A4326" s="6" t="s">
        <v>32460</v>
      </c>
      <c r="B4326" s="6" t="s">
        <v>172</v>
      </c>
      <c r="C4326" s="6" t="s">
        <v>8758</v>
      </c>
      <c r="D4326" s="6" t="s">
        <v>37</v>
      </c>
      <c r="E4326" s="6" t="s">
        <v>24821</v>
      </c>
      <c r="F4326" s="6" t="s">
        <v>32461</v>
      </c>
      <c r="G4326" s="6" t="s">
        <v>32462</v>
      </c>
    </row>
    <row r="4327">
      <c r="A4327" s="6" t="s">
        <v>32463</v>
      </c>
      <c r="B4327" s="6" t="s">
        <v>172</v>
      </c>
      <c r="C4327" s="6" t="s">
        <v>8758</v>
      </c>
      <c r="D4327" s="6" t="s">
        <v>414</v>
      </c>
      <c r="E4327" s="6" t="s">
        <v>416</v>
      </c>
      <c r="F4327" s="6" t="s">
        <v>8759</v>
      </c>
      <c r="G4327" s="6" t="s">
        <v>32462</v>
      </c>
    </row>
    <row r="4328">
      <c r="A4328" s="6" t="s">
        <v>32464</v>
      </c>
      <c r="B4328" s="6" t="s">
        <v>172</v>
      </c>
      <c r="C4328" s="6" t="s">
        <v>8761</v>
      </c>
      <c r="D4328" s="6" t="s">
        <v>37</v>
      </c>
      <c r="E4328" s="6" t="s">
        <v>416</v>
      </c>
      <c r="F4328" s="6" t="s">
        <v>8762</v>
      </c>
      <c r="G4328" s="6" t="s">
        <v>32465</v>
      </c>
    </row>
    <row r="4329">
      <c r="A4329" s="6" t="s">
        <v>32466</v>
      </c>
      <c r="B4329" s="6" t="s">
        <v>172</v>
      </c>
      <c r="C4329" s="6" t="s">
        <v>8761</v>
      </c>
      <c r="D4329" s="6" t="s">
        <v>414</v>
      </c>
      <c r="E4329" s="6" t="s">
        <v>24821</v>
      </c>
      <c r="F4329" s="6" t="s">
        <v>8762</v>
      </c>
      <c r="G4329" s="6" t="s">
        <v>32465</v>
      </c>
    </row>
    <row r="4330">
      <c r="A4330" s="6" t="s">
        <v>32467</v>
      </c>
      <c r="B4330" s="6" t="s">
        <v>172</v>
      </c>
      <c r="C4330" s="6" t="s">
        <v>8764</v>
      </c>
      <c r="D4330" s="6" t="s">
        <v>414</v>
      </c>
      <c r="E4330" s="6" t="s">
        <v>24821</v>
      </c>
      <c r="F4330" s="6" t="s">
        <v>24822</v>
      </c>
      <c r="G4330" s="6" t="s">
        <v>32468</v>
      </c>
    </row>
    <row r="4331">
      <c r="A4331" s="6" t="s">
        <v>32469</v>
      </c>
      <c r="B4331" s="6" t="s">
        <v>172</v>
      </c>
      <c r="C4331" s="6" t="s">
        <v>8766</v>
      </c>
      <c r="D4331" s="6" t="s">
        <v>37</v>
      </c>
      <c r="E4331" s="6" t="s">
        <v>24821</v>
      </c>
      <c r="F4331" s="6" t="s">
        <v>32470</v>
      </c>
      <c r="G4331" s="6" t="s">
        <v>32471</v>
      </c>
    </row>
    <row r="4332">
      <c r="A4332" s="6" t="s">
        <v>32472</v>
      </c>
      <c r="B4332" s="6" t="s">
        <v>172</v>
      </c>
      <c r="C4332" s="6" t="s">
        <v>8766</v>
      </c>
      <c r="D4332" s="6" t="s">
        <v>414</v>
      </c>
      <c r="E4332" s="6" t="s">
        <v>416</v>
      </c>
      <c r="F4332" s="6" t="s">
        <v>8767</v>
      </c>
      <c r="G4332" s="6" t="s">
        <v>32471</v>
      </c>
    </row>
    <row r="4333">
      <c r="A4333" s="6" t="s">
        <v>32473</v>
      </c>
      <c r="B4333" s="6" t="s">
        <v>172</v>
      </c>
      <c r="C4333" s="6" t="s">
        <v>8769</v>
      </c>
      <c r="D4333" s="6" t="s">
        <v>37</v>
      </c>
      <c r="E4333" s="6" t="s">
        <v>416</v>
      </c>
      <c r="F4333" s="6" t="s">
        <v>8770</v>
      </c>
      <c r="G4333" s="6" t="s">
        <v>32474</v>
      </c>
    </row>
    <row r="4334">
      <c r="A4334" s="6" t="s">
        <v>32475</v>
      </c>
      <c r="B4334" s="6" t="s">
        <v>172</v>
      </c>
      <c r="C4334" s="6" t="s">
        <v>8769</v>
      </c>
      <c r="D4334" s="6" t="s">
        <v>414</v>
      </c>
      <c r="E4334" s="6" t="s">
        <v>24821</v>
      </c>
      <c r="F4334" s="6" t="s">
        <v>8770</v>
      </c>
      <c r="G4334" s="6" t="s">
        <v>32474</v>
      </c>
    </row>
    <row r="4335">
      <c r="A4335" s="6" t="s">
        <v>32476</v>
      </c>
      <c r="B4335" s="6" t="s">
        <v>172</v>
      </c>
      <c r="C4335" s="6" t="s">
        <v>8772</v>
      </c>
      <c r="D4335" s="6" t="s">
        <v>414</v>
      </c>
      <c r="E4335" s="6" t="s">
        <v>24821</v>
      </c>
      <c r="F4335" s="6" t="s">
        <v>24822</v>
      </c>
      <c r="G4335" s="6" t="s">
        <v>32477</v>
      </c>
    </row>
    <row r="4336">
      <c r="A4336" s="6" t="s">
        <v>32478</v>
      </c>
      <c r="B4336" s="6" t="s">
        <v>172</v>
      </c>
      <c r="C4336" s="6" t="s">
        <v>8774</v>
      </c>
      <c r="D4336" s="6" t="s">
        <v>37</v>
      </c>
      <c r="E4336" s="6" t="s">
        <v>24821</v>
      </c>
      <c r="F4336" s="6" t="s">
        <v>32479</v>
      </c>
      <c r="G4336" s="6" t="s">
        <v>32480</v>
      </c>
    </row>
    <row r="4337">
      <c r="A4337" s="6" t="s">
        <v>32481</v>
      </c>
      <c r="B4337" s="6" t="s">
        <v>172</v>
      </c>
      <c r="C4337" s="6" t="s">
        <v>8774</v>
      </c>
      <c r="D4337" s="6" t="s">
        <v>414</v>
      </c>
      <c r="E4337" s="6" t="s">
        <v>416</v>
      </c>
      <c r="F4337" s="6" t="s">
        <v>8775</v>
      </c>
      <c r="G4337" s="6" t="s">
        <v>32480</v>
      </c>
    </row>
    <row r="4338">
      <c r="A4338" s="6" t="s">
        <v>32482</v>
      </c>
      <c r="B4338" s="6" t="s">
        <v>172</v>
      </c>
      <c r="C4338" s="6" t="s">
        <v>8783</v>
      </c>
      <c r="D4338" s="6" t="s">
        <v>37</v>
      </c>
      <c r="E4338" s="6" t="s">
        <v>416</v>
      </c>
      <c r="F4338" s="6" t="s">
        <v>8784</v>
      </c>
      <c r="G4338" s="6" t="s">
        <v>32483</v>
      </c>
    </row>
    <row r="4339">
      <c r="A4339" s="6" t="s">
        <v>32484</v>
      </c>
      <c r="B4339" s="6" t="s">
        <v>172</v>
      </c>
      <c r="C4339" s="6" t="s">
        <v>8783</v>
      </c>
      <c r="D4339" s="6" t="s">
        <v>414</v>
      </c>
      <c r="E4339" s="6" t="s">
        <v>24821</v>
      </c>
      <c r="F4339" s="6" t="s">
        <v>8784</v>
      </c>
      <c r="G4339" s="6" t="s">
        <v>32483</v>
      </c>
    </row>
    <row r="4340">
      <c r="A4340" s="6" t="s">
        <v>32485</v>
      </c>
      <c r="B4340" s="6" t="s">
        <v>172</v>
      </c>
      <c r="C4340" s="6" t="s">
        <v>8786</v>
      </c>
      <c r="D4340" s="6" t="s">
        <v>414</v>
      </c>
      <c r="E4340" s="6" t="s">
        <v>24821</v>
      </c>
      <c r="F4340" s="6" t="s">
        <v>24858</v>
      </c>
      <c r="G4340" s="6" t="s">
        <v>32486</v>
      </c>
    </row>
    <row r="4341">
      <c r="A4341" s="6" t="s">
        <v>32487</v>
      </c>
      <c r="B4341" s="6" t="s">
        <v>172</v>
      </c>
      <c r="C4341" s="6" t="s">
        <v>8788</v>
      </c>
      <c r="D4341" s="6" t="s">
        <v>37</v>
      </c>
      <c r="E4341" s="6" t="s">
        <v>24821</v>
      </c>
      <c r="F4341" s="6" t="s">
        <v>32488</v>
      </c>
      <c r="G4341" s="6" t="s">
        <v>32489</v>
      </c>
    </row>
    <row r="4342">
      <c r="A4342" s="6" t="s">
        <v>32490</v>
      </c>
      <c r="B4342" s="6" t="s">
        <v>172</v>
      </c>
      <c r="C4342" s="6" t="s">
        <v>8788</v>
      </c>
      <c r="D4342" s="6" t="s">
        <v>414</v>
      </c>
      <c r="E4342" s="6" t="s">
        <v>416</v>
      </c>
      <c r="F4342" s="6" t="s">
        <v>8789</v>
      </c>
      <c r="G4342" s="6" t="s">
        <v>32491</v>
      </c>
    </row>
    <row r="4343">
      <c r="A4343" s="6" t="s">
        <v>32492</v>
      </c>
      <c r="B4343" s="6" t="s">
        <v>172</v>
      </c>
      <c r="C4343" s="6" t="s">
        <v>8791</v>
      </c>
      <c r="D4343" s="6" t="s">
        <v>37</v>
      </c>
      <c r="E4343" s="6" t="s">
        <v>416</v>
      </c>
      <c r="F4343" s="6" t="s">
        <v>8792</v>
      </c>
      <c r="G4343" s="6" t="s">
        <v>32493</v>
      </c>
    </row>
    <row r="4344">
      <c r="A4344" s="6" t="s">
        <v>32494</v>
      </c>
      <c r="B4344" s="6" t="s">
        <v>172</v>
      </c>
      <c r="C4344" s="6" t="s">
        <v>8791</v>
      </c>
      <c r="D4344" s="6" t="s">
        <v>414</v>
      </c>
      <c r="E4344" s="6" t="s">
        <v>24821</v>
      </c>
      <c r="F4344" s="6" t="s">
        <v>8792</v>
      </c>
      <c r="G4344" s="6" t="s">
        <v>32493</v>
      </c>
    </row>
    <row r="4345">
      <c r="A4345" s="6" t="s">
        <v>32495</v>
      </c>
      <c r="B4345" s="6" t="s">
        <v>172</v>
      </c>
      <c r="C4345" s="6" t="s">
        <v>8794</v>
      </c>
      <c r="D4345" s="6" t="s">
        <v>414</v>
      </c>
      <c r="E4345" s="6" t="s">
        <v>24821</v>
      </c>
      <c r="F4345" s="6" t="s">
        <v>24858</v>
      </c>
      <c r="G4345" s="6" t="s">
        <v>32496</v>
      </c>
    </row>
    <row r="4346">
      <c r="A4346" s="6" t="s">
        <v>32497</v>
      </c>
      <c r="B4346" s="6" t="s">
        <v>172</v>
      </c>
      <c r="C4346" s="6" t="s">
        <v>8796</v>
      </c>
      <c r="D4346" s="6" t="s">
        <v>37</v>
      </c>
      <c r="E4346" s="6" t="s">
        <v>24821</v>
      </c>
      <c r="F4346" s="6" t="s">
        <v>32498</v>
      </c>
      <c r="G4346" s="6" t="s">
        <v>32499</v>
      </c>
    </row>
    <row r="4347">
      <c r="A4347" s="6" t="s">
        <v>32500</v>
      </c>
      <c r="B4347" s="6" t="s">
        <v>172</v>
      </c>
      <c r="C4347" s="6" t="s">
        <v>8796</v>
      </c>
      <c r="D4347" s="6" t="s">
        <v>414</v>
      </c>
      <c r="E4347" s="6" t="s">
        <v>416</v>
      </c>
      <c r="F4347" s="6" t="s">
        <v>8797</v>
      </c>
      <c r="G4347" s="6" t="s">
        <v>32499</v>
      </c>
    </row>
    <row r="4348">
      <c r="A4348" s="6" t="s">
        <v>32501</v>
      </c>
      <c r="B4348" s="6" t="s">
        <v>172</v>
      </c>
      <c r="C4348" s="6" t="s">
        <v>8805</v>
      </c>
      <c r="D4348" s="6" t="s">
        <v>37</v>
      </c>
      <c r="E4348" s="6" t="s">
        <v>416</v>
      </c>
      <c r="F4348" s="6" t="s">
        <v>8806</v>
      </c>
      <c r="G4348" s="6" t="s">
        <v>32502</v>
      </c>
    </row>
    <row r="4349">
      <c r="A4349" s="6" t="s">
        <v>32503</v>
      </c>
      <c r="B4349" s="6" t="s">
        <v>172</v>
      </c>
      <c r="C4349" s="6" t="s">
        <v>8805</v>
      </c>
      <c r="D4349" s="6" t="s">
        <v>414</v>
      </c>
      <c r="E4349" s="6" t="s">
        <v>24821</v>
      </c>
      <c r="F4349" s="6" t="s">
        <v>8806</v>
      </c>
      <c r="G4349" s="6" t="s">
        <v>32502</v>
      </c>
    </row>
    <row r="4350">
      <c r="A4350" s="6" t="s">
        <v>32504</v>
      </c>
      <c r="B4350" s="6" t="s">
        <v>172</v>
      </c>
      <c r="C4350" s="6" t="s">
        <v>8808</v>
      </c>
      <c r="D4350" s="6" t="s">
        <v>414</v>
      </c>
      <c r="E4350" s="6" t="s">
        <v>24821</v>
      </c>
      <c r="F4350" s="6" t="s">
        <v>24915</v>
      </c>
      <c r="G4350" s="6" t="s">
        <v>32505</v>
      </c>
    </row>
    <row r="4351">
      <c r="A4351" s="6" t="s">
        <v>32506</v>
      </c>
      <c r="B4351" s="6" t="s">
        <v>172</v>
      </c>
      <c r="C4351" s="6" t="s">
        <v>8810</v>
      </c>
      <c r="D4351" s="6" t="s">
        <v>37</v>
      </c>
      <c r="E4351" s="6" t="s">
        <v>24821</v>
      </c>
      <c r="F4351" s="6" t="s">
        <v>32507</v>
      </c>
      <c r="G4351" s="6" t="s">
        <v>32508</v>
      </c>
    </row>
    <row r="4352">
      <c r="A4352" s="6" t="s">
        <v>32509</v>
      </c>
      <c r="B4352" s="6" t="s">
        <v>172</v>
      </c>
      <c r="C4352" s="6" t="s">
        <v>8810</v>
      </c>
      <c r="D4352" s="6" t="s">
        <v>414</v>
      </c>
      <c r="E4352" s="6" t="s">
        <v>416</v>
      </c>
      <c r="F4352" s="6" t="s">
        <v>8811</v>
      </c>
      <c r="G4352" s="6" t="s">
        <v>32508</v>
      </c>
    </row>
    <row r="4353">
      <c r="A4353" s="6" t="s">
        <v>32510</v>
      </c>
      <c r="B4353" s="6" t="s">
        <v>172</v>
      </c>
      <c r="C4353" s="6" t="s">
        <v>8813</v>
      </c>
      <c r="D4353" s="6" t="s">
        <v>37</v>
      </c>
      <c r="E4353" s="6" t="s">
        <v>416</v>
      </c>
      <c r="F4353" s="6" t="s">
        <v>8814</v>
      </c>
      <c r="G4353" s="6" t="s">
        <v>32511</v>
      </c>
    </row>
    <row r="4354">
      <c r="A4354" s="6" t="s">
        <v>32512</v>
      </c>
      <c r="B4354" s="6" t="s">
        <v>172</v>
      </c>
      <c r="C4354" s="6" t="s">
        <v>8813</v>
      </c>
      <c r="D4354" s="6" t="s">
        <v>414</v>
      </c>
      <c r="E4354" s="6" t="s">
        <v>24821</v>
      </c>
      <c r="F4354" s="6" t="s">
        <v>8814</v>
      </c>
      <c r="G4354" s="6" t="s">
        <v>32511</v>
      </c>
    </row>
    <row r="4355">
      <c r="A4355" s="6" t="s">
        <v>32513</v>
      </c>
      <c r="B4355" s="6" t="s">
        <v>172</v>
      </c>
      <c r="C4355" s="6" t="s">
        <v>8816</v>
      </c>
      <c r="D4355" s="6" t="s">
        <v>414</v>
      </c>
      <c r="E4355" s="6" t="s">
        <v>24821</v>
      </c>
      <c r="F4355" s="6" t="s">
        <v>24915</v>
      </c>
      <c r="G4355" s="6" t="s">
        <v>32514</v>
      </c>
    </row>
    <row r="4356">
      <c r="A4356" s="6" t="s">
        <v>32515</v>
      </c>
      <c r="B4356" s="6" t="s">
        <v>172</v>
      </c>
      <c r="C4356" s="6" t="s">
        <v>8818</v>
      </c>
      <c r="D4356" s="6" t="s">
        <v>37</v>
      </c>
      <c r="E4356" s="6" t="s">
        <v>24821</v>
      </c>
      <c r="F4356" s="6" t="s">
        <v>32516</v>
      </c>
      <c r="G4356" s="6" t="s">
        <v>32517</v>
      </c>
    </row>
    <row r="4357">
      <c r="A4357" s="6" t="s">
        <v>32518</v>
      </c>
      <c r="B4357" s="6" t="s">
        <v>172</v>
      </c>
      <c r="C4357" s="6" t="s">
        <v>8818</v>
      </c>
      <c r="D4357" s="6" t="s">
        <v>414</v>
      </c>
      <c r="E4357" s="6" t="s">
        <v>416</v>
      </c>
      <c r="F4357" s="6" t="s">
        <v>8819</v>
      </c>
      <c r="G4357" s="6" t="s">
        <v>32517</v>
      </c>
    </row>
    <row r="4358">
      <c r="A4358" s="6" t="s">
        <v>32519</v>
      </c>
      <c r="B4358" s="6" t="s">
        <v>172</v>
      </c>
      <c r="C4358" s="6" t="s">
        <v>8821</v>
      </c>
      <c r="D4358" s="6" t="s">
        <v>37</v>
      </c>
      <c r="E4358" s="6" t="s">
        <v>416</v>
      </c>
      <c r="F4358" s="6" t="s">
        <v>8822</v>
      </c>
      <c r="G4358" s="6" t="s">
        <v>32520</v>
      </c>
    </row>
    <row r="4359">
      <c r="A4359" s="6" t="s">
        <v>32521</v>
      </c>
      <c r="B4359" s="6" t="s">
        <v>172</v>
      </c>
      <c r="C4359" s="6" t="s">
        <v>8821</v>
      </c>
      <c r="D4359" s="6" t="s">
        <v>414</v>
      </c>
      <c r="E4359" s="6" t="s">
        <v>24821</v>
      </c>
      <c r="F4359" s="6" t="s">
        <v>8822</v>
      </c>
      <c r="G4359" s="6" t="s">
        <v>32520</v>
      </c>
    </row>
    <row r="4360">
      <c r="A4360" s="6" t="s">
        <v>32522</v>
      </c>
      <c r="B4360" s="6" t="s">
        <v>172</v>
      </c>
      <c r="C4360" s="6" t="s">
        <v>8824</v>
      </c>
      <c r="D4360" s="6" t="s">
        <v>414</v>
      </c>
      <c r="E4360" s="6" t="s">
        <v>24821</v>
      </c>
      <c r="F4360" s="6" t="s">
        <v>24915</v>
      </c>
      <c r="G4360" s="6" t="s">
        <v>32523</v>
      </c>
    </row>
    <row r="4361">
      <c r="A4361" s="6" t="s">
        <v>32524</v>
      </c>
      <c r="B4361" s="6" t="s">
        <v>172</v>
      </c>
      <c r="C4361" s="6" t="s">
        <v>8826</v>
      </c>
      <c r="D4361" s="6" t="s">
        <v>37</v>
      </c>
      <c r="E4361" s="6" t="s">
        <v>24821</v>
      </c>
      <c r="F4361" s="6" t="s">
        <v>32525</v>
      </c>
      <c r="G4361" s="6" t="s">
        <v>32526</v>
      </c>
    </row>
    <row r="4362">
      <c r="A4362" s="6" t="s">
        <v>32527</v>
      </c>
      <c r="B4362" s="6" t="s">
        <v>172</v>
      </c>
      <c r="C4362" s="6" t="s">
        <v>8826</v>
      </c>
      <c r="D4362" s="6" t="s">
        <v>414</v>
      </c>
      <c r="E4362" s="6" t="s">
        <v>416</v>
      </c>
      <c r="F4362" s="6" t="s">
        <v>8827</v>
      </c>
      <c r="G4362" s="6" t="s">
        <v>32526</v>
      </c>
    </row>
    <row r="4363">
      <c r="A4363" s="6" t="s">
        <v>32528</v>
      </c>
      <c r="B4363" s="6" t="s">
        <v>172</v>
      </c>
      <c r="C4363" s="6" t="s">
        <v>8829</v>
      </c>
      <c r="D4363" s="6" t="s">
        <v>37</v>
      </c>
      <c r="E4363" s="6" t="s">
        <v>416</v>
      </c>
      <c r="F4363" s="6" t="s">
        <v>8830</v>
      </c>
      <c r="G4363" s="6" t="s">
        <v>32529</v>
      </c>
    </row>
    <row r="4364">
      <c r="A4364" s="6" t="s">
        <v>32530</v>
      </c>
      <c r="B4364" s="6" t="s">
        <v>172</v>
      </c>
      <c r="C4364" s="6" t="s">
        <v>8829</v>
      </c>
      <c r="D4364" s="6" t="s">
        <v>414</v>
      </c>
      <c r="E4364" s="6" t="s">
        <v>24821</v>
      </c>
      <c r="F4364" s="6" t="s">
        <v>8830</v>
      </c>
      <c r="G4364" s="6" t="s">
        <v>32529</v>
      </c>
    </row>
    <row r="4365">
      <c r="A4365" s="6" t="s">
        <v>32531</v>
      </c>
      <c r="B4365" s="6" t="s">
        <v>172</v>
      </c>
      <c r="C4365" s="6" t="s">
        <v>8832</v>
      </c>
      <c r="D4365" s="6" t="s">
        <v>414</v>
      </c>
      <c r="E4365" s="6" t="s">
        <v>24821</v>
      </c>
      <c r="F4365" s="6" t="s">
        <v>24915</v>
      </c>
      <c r="G4365" s="6" t="s">
        <v>32532</v>
      </c>
    </row>
    <row r="4366">
      <c r="A4366" s="6" t="s">
        <v>32533</v>
      </c>
      <c r="B4366" s="6" t="s">
        <v>172</v>
      </c>
      <c r="C4366" s="6" t="s">
        <v>8834</v>
      </c>
      <c r="D4366" s="6" t="s">
        <v>37</v>
      </c>
      <c r="E4366" s="6" t="s">
        <v>24821</v>
      </c>
      <c r="F4366" s="6" t="s">
        <v>32534</v>
      </c>
      <c r="G4366" s="6" t="s">
        <v>32535</v>
      </c>
    </row>
    <row r="4367">
      <c r="A4367" s="6" t="s">
        <v>32536</v>
      </c>
      <c r="B4367" s="6" t="s">
        <v>172</v>
      </c>
      <c r="C4367" s="6" t="s">
        <v>8834</v>
      </c>
      <c r="D4367" s="6" t="s">
        <v>414</v>
      </c>
      <c r="E4367" s="6" t="s">
        <v>416</v>
      </c>
      <c r="F4367" s="6" t="s">
        <v>8835</v>
      </c>
      <c r="G4367" s="6" t="s">
        <v>32535</v>
      </c>
    </row>
    <row r="4368">
      <c r="A4368" s="6" t="s">
        <v>32537</v>
      </c>
      <c r="B4368" s="6" t="s">
        <v>172</v>
      </c>
      <c r="C4368" s="6" t="s">
        <v>8837</v>
      </c>
      <c r="D4368" s="6" t="s">
        <v>37</v>
      </c>
      <c r="E4368" s="6" t="s">
        <v>416</v>
      </c>
      <c r="F4368" s="6" t="s">
        <v>8838</v>
      </c>
      <c r="G4368" s="6" t="s">
        <v>32538</v>
      </c>
    </row>
    <row r="4369">
      <c r="A4369" s="6" t="s">
        <v>32539</v>
      </c>
      <c r="B4369" s="6" t="s">
        <v>172</v>
      </c>
      <c r="C4369" s="6" t="s">
        <v>8837</v>
      </c>
      <c r="D4369" s="6" t="s">
        <v>414</v>
      </c>
      <c r="E4369" s="6" t="s">
        <v>24821</v>
      </c>
      <c r="F4369" s="6" t="s">
        <v>8838</v>
      </c>
      <c r="G4369" s="6" t="s">
        <v>32538</v>
      </c>
    </row>
    <row r="4370">
      <c r="A4370" s="6" t="s">
        <v>32540</v>
      </c>
      <c r="B4370" s="6" t="s">
        <v>172</v>
      </c>
      <c r="C4370" s="6" t="s">
        <v>8840</v>
      </c>
      <c r="D4370" s="6" t="s">
        <v>414</v>
      </c>
      <c r="E4370" s="6" t="s">
        <v>24821</v>
      </c>
      <c r="F4370" s="6" t="s">
        <v>24915</v>
      </c>
      <c r="G4370" s="6" t="s">
        <v>32541</v>
      </c>
    </row>
    <row r="4371">
      <c r="A4371" s="6" t="s">
        <v>32542</v>
      </c>
      <c r="B4371" s="6" t="s">
        <v>172</v>
      </c>
      <c r="C4371" s="6" t="s">
        <v>8842</v>
      </c>
      <c r="D4371" s="6" t="s">
        <v>37</v>
      </c>
      <c r="E4371" s="6" t="s">
        <v>24821</v>
      </c>
      <c r="F4371" s="6" t="s">
        <v>32543</v>
      </c>
      <c r="G4371" s="6" t="s">
        <v>32544</v>
      </c>
    </row>
    <row r="4372">
      <c r="A4372" s="6" t="s">
        <v>32545</v>
      </c>
      <c r="B4372" s="6" t="s">
        <v>172</v>
      </c>
      <c r="C4372" s="6" t="s">
        <v>8842</v>
      </c>
      <c r="D4372" s="6" t="s">
        <v>414</v>
      </c>
      <c r="E4372" s="6" t="s">
        <v>416</v>
      </c>
      <c r="F4372" s="6" t="s">
        <v>8843</v>
      </c>
      <c r="G4372" s="6" t="s">
        <v>32544</v>
      </c>
    </row>
    <row r="4373">
      <c r="A4373" s="6" t="s">
        <v>32546</v>
      </c>
      <c r="B4373" s="6" t="s">
        <v>172</v>
      </c>
      <c r="C4373" s="6" t="s">
        <v>8851</v>
      </c>
      <c r="D4373" s="6" t="s">
        <v>37</v>
      </c>
      <c r="E4373" s="6" t="s">
        <v>416</v>
      </c>
      <c r="F4373" s="6" t="s">
        <v>8852</v>
      </c>
      <c r="G4373" s="6" t="s">
        <v>32547</v>
      </c>
    </row>
    <row r="4374">
      <c r="A4374" s="6" t="s">
        <v>32548</v>
      </c>
      <c r="B4374" s="6" t="s">
        <v>172</v>
      </c>
      <c r="C4374" s="6" t="s">
        <v>8851</v>
      </c>
      <c r="D4374" s="6" t="s">
        <v>414</v>
      </c>
      <c r="E4374" s="6" t="s">
        <v>24821</v>
      </c>
      <c r="F4374" s="6" t="s">
        <v>8852</v>
      </c>
      <c r="G4374" s="6" t="s">
        <v>32547</v>
      </c>
    </row>
    <row r="4375">
      <c r="A4375" s="6" t="s">
        <v>32549</v>
      </c>
      <c r="B4375" s="6" t="s">
        <v>172</v>
      </c>
      <c r="C4375" s="6" t="s">
        <v>8854</v>
      </c>
      <c r="D4375" s="6" t="s">
        <v>414</v>
      </c>
      <c r="E4375" s="6" t="s">
        <v>24821</v>
      </c>
      <c r="F4375" s="6" t="s">
        <v>25375</v>
      </c>
      <c r="G4375" s="6" t="s">
        <v>32550</v>
      </c>
    </row>
    <row r="4376">
      <c r="A4376" s="6" t="s">
        <v>32551</v>
      </c>
      <c r="B4376" s="6" t="s">
        <v>172</v>
      </c>
      <c r="C4376" s="6" t="s">
        <v>8856</v>
      </c>
      <c r="D4376" s="6" t="s">
        <v>37</v>
      </c>
      <c r="E4376" s="6" t="s">
        <v>24821</v>
      </c>
      <c r="F4376" s="6" t="s">
        <v>32552</v>
      </c>
      <c r="G4376" s="6" t="s">
        <v>32553</v>
      </c>
    </row>
    <row r="4377">
      <c r="A4377" s="6" t="s">
        <v>32554</v>
      </c>
      <c r="B4377" s="6" t="s">
        <v>172</v>
      </c>
      <c r="C4377" s="6" t="s">
        <v>8856</v>
      </c>
      <c r="D4377" s="6" t="s">
        <v>414</v>
      </c>
      <c r="E4377" s="6" t="s">
        <v>416</v>
      </c>
      <c r="F4377" s="6" t="s">
        <v>8857</v>
      </c>
      <c r="G4377" s="6" t="s">
        <v>32553</v>
      </c>
    </row>
    <row r="4378">
      <c r="A4378" s="6" t="s">
        <v>32555</v>
      </c>
      <c r="B4378" s="6" t="s">
        <v>172</v>
      </c>
      <c r="C4378" s="6" t="s">
        <v>8866</v>
      </c>
      <c r="D4378" s="6" t="s">
        <v>37</v>
      </c>
      <c r="E4378" s="6" t="s">
        <v>416</v>
      </c>
      <c r="F4378" s="6" t="s">
        <v>8867</v>
      </c>
      <c r="G4378" s="6" t="s">
        <v>32556</v>
      </c>
    </row>
    <row r="4379">
      <c r="A4379" s="6" t="s">
        <v>32557</v>
      </c>
      <c r="B4379" s="6" t="s">
        <v>172</v>
      </c>
      <c r="C4379" s="6" t="s">
        <v>8866</v>
      </c>
      <c r="D4379" s="6" t="s">
        <v>414</v>
      </c>
      <c r="E4379" s="6" t="s">
        <v>24821</v>
      </c>
      <c r="F4379" s="6" t="s">
        <v>8867</v>
      </c>
      <c r="G4379" s="6" t="s">
        <v>32556</v>
      </c>
    </row>
    <row r="4380">
      <c r="A4380" s="6" t="s">
        <v>32558</v>
      </c>
      <c r="B4380" s="6" t="s">
        <v>172</v>
      </c>
      <c r="C4380" s="6" t="s">
        <v>8869</v>
      </c>
      <c r="D4380" s="6" t="s">
        <v>414</v>
      </c>
      <c r="E4380" s="6" t="s">
        <v>24821</v>
      </c>
      <c r="F4380" s="6" t="s">
        <v>24886</v>
      </c>
      <c r="G4380" s="6" t="s">
        <v>32559</v>
      </c>
    </row>
    <row r="4381">
      <c r="A4381" s="6" t="s">
        <v>32560</v>
      </c>
      <c r="B4381" s="6" t="s">
        <v>172</v>
      </c>
      <c r="C4381" s="6" t="s">
        <v>8871</v>
      </c>
      <c r="D4381" s="6" t="s">
        <v>37</v>
      </c>
      <c r="E4381" s="6" t="s">
        <v>24821</v>
      </c>
      <c r="F4381" s="6" t="s">
        <v>32561</v>
      </c>
      <c r="G4381" s="6" t="s">
        <v>32562</v>
      </c>
    </row>
    <row r="4382">
      <c r="A4382" s="6" t="s">
        <v>32563</v>
      </c>
      <c r="B4382" s="6" t="s">
        <v>172</v>
      </c>
      <c r="C4382" s="6" t="s">
        <v>8871</v>
      </c>
      <c r="D4382" s="6" t="s">
        <v>414</v>
      </c>
      <c r="E4382" s="6" t="s">
        <v>416</v>
      </c>
      <c r="F4382" s="6" t="s">
        <v>8872</v>
      </c>
      <c r="G4382" s="6" t="s">
        <v>32562</v>
      </c>
    </row>
    <row r="4383">
      <c r="A4383" s="6" t="s">
        <v>32564</v>
      </c>
      <c r="B4383" s="6" t="s">
        <v>172</v>
      </c>
      <c r="C4383" s="6" t="s">
        <v>8874</v>
      </c>
      <c r="D4383" s="6" t="s">
        <v>37</v>
      </c>
      <c r="E4383" s="6" t="s">
        <v>416</v>
      </c>
      <c r="F4383" s="6" t="s">
        <v>8875</v>
      </c>
      <c r="G4383" s="6" t="s">
        <v>32565</v>
      </c>
    </row>
    <row r="4384">
      <c r="A4384" s="6" t="s">
        <v>32566</v>
      </c>
      <c r="B4384" s="6" t="s">
        <v>172</v>
      </c>
      <c r="C4384" s="6" t="s">
        <v>8874</v>
      </c>
      <c r="D4384" s="6" t="s">
        <v>414</v>
      </c>
      <c r="E4384" s="6" t="s">
        <v>24821</v>
      </c>
      <c r="F4384" s="6" t="s">
        <v>8875</v>
      </c>
      <c r="G4384" s="6" t="s">
        <v>32565</v>
      </c>
    </row>
    <row r="4385">
      <c r="A4385" s="6" t="s">
        <v>32567</v>
      </c>
      <c r="B4385" s="6" t="s">
        <v>172</v>
      </c>
      <c r="C4385" s="6" t="s">
        <v>8877</v>
      </c>
      <c r="D4385" s="6" t="s">
        <v>414</v>
      </c>
      <c r="E4385" s="6" t="s">
        <v>24821</v>
      </c>
      <c r="F4385" s="6" t="s">
        <v>24886</v>
      </c>
      <c r="G4385" s="6" t="s">
        <v>32568</v>
      </c>
    </row>
    <row r="4386">
      <c r="A4386" s="6" t="s">
        <v>32569</v>
      </c>
      <c r="B4386" s="6" t="s">
        <v>172</v>
      </c>
      <c r="C4386" s="6" t="s">
        <v>8879</v>
      </c>
      <c r="D4386" s="6" t="s">
        <v>37</v>
      </c>
      <c r="E4386" s="6" t="s">
        <v>24821</v>
      </c>
      <c r="F4386" s="6" t="s">
        <v>32570</v>
      </c>
      <c r="G4386" s="6" t="s">
        <v>32571</v>
      </c>
    </row>
    <row r="4387">
      <c r="A4387" s="6" t="s">
        <v>32572</v>
      </c>
      <c r="B4387" s="6" t="s">
        <v>172</v>
      </c>
      <c r="C4387" s="6" t="s">
        <v>8879</v>
      </c>
      <c r="D4387" s="6" t="s">
        <v>414</v>
      </c>
      <c r="E4387" s="6" t="s">
        <v>416</v>
      </c>
      <c r="F4387" s="6" t="s">
        <v>8880</v>
      </c>
      <c r="G4387" s="6" t="s">
        <v>32571</v>
      </c>
    </row>
    <row r="4388">
      <c r="A4388" s="6" t="s">
        <v>32573</v>
      </c>
      <c r="B4388" s="6" t="s">
        <v>172</v>
      </c>
      <c r="C4388" s="6" t="s">
        <v>8882</v>
      </c>
      <c r="D4388" s="6" t="s">
        <v>37</v>
      </c>
      <c r="E4388" s="6" t="s">
        <v>416</v>
      </c>
      <c r="F4388" s="6" t="s">
        <v>8883</v>
      </c>
      <c r="G4388" s="6" t="s">
        <v>32574</v>
      </c>
    </row>
    <row r="4389">
      <c r="A4389" s="6" t="s">
        <v>32575</v>
      </c>
      <c r="B4389" s="6" t="s">
        <v>172</v>
      </c>
      <c r="C4389" s="6" t="s">
        <v>8882</v>
      </c>
      <c r="D4389" s="6" t="s">
        <v>414</v>
      </c>
      <c r="E4389" s="6" t="s">
        <v>24821</v>
      </c>
      <c r="F4389" s="6" t="s">
        <v>8883</v>
      </c>
      <c r="G4389" s="6" t="s">
        <v>32576</v>
      </c>
    </row>
    <row r="4390">
      <c r="A4390" s="6" t="s">
        <v>32577</v>
      </c>
      <c r="B4390" s="6" t="s">
        <v>172</v>
      </c>
      <c r="C4390" s="6" t="s">
        <v>8885</v>
      </c>
      <c r="D4390" s="6" t="s">
        <v>414</v>
      </c>
      <c r="E4390" s="6" t="s">
        <v>24821</v>
      </c>
      <c r="F4390" s="6" t="s">
        <v>24886</v>
      </c>
      <c r="G4390" s="6" t="s">
        <v>32578</v>
      </c>
    </row>
    <row r="4391">
      <c r="A4391" s="6" t="s">
        <v>32579</v>
      </c>
      <c r="B4391" s="6" t="s">
        <v>172</v>
      </c>
      <c r="C4391" s="6" t="s">
        <v>8887</v>
      </c>
      <c r="D4391" s="6" t="s">
        <v>37</v>
      </c>
      <c r="E4391" s="6" t="s">
        <v>24821</v>
      </c>
      <c r="F4391" s="6" t="s">
        <v>32580</v>
      </c>
      <c r="G4391" s="6" t="s">
        <v>32581</v>
      </c>
    </row>
    <row r="4392">
      <c r="A4392" s="6" t="s">
        <v>32582</v>
      </c>
      <c r="B4392" s="6" t="s">
        <v>172</v>
      </c>
      <c r="C4392" s="6" t="s">
        <v>8887</v>
      </c>
      <c r="D4392" s="6" t="s">
        <v>414</v>
      </c>
      <c r="E4392" s="6" t="s">
        <v>416</v>
      </c>
      <c r="F4392" s="6" t="s">
        <v>8888</v>
      </c>
      <c r="G4392" s="6" t="s">
        <v>32581</v>
      </c>
    </row>
    <row r="4393">
      <c r="A4393" s="6" t="s">
        <v>32583</v>
      </c>
      <c r="B4393" s="6" t="s">
        <v>172</v>
      </c>
      <c r="C4393" s="6" t="s">
        <v>8896</v>
      </c>
      <c r="D4393" s="6" t="s">
        <v>37</v>
      </c>
      <c r="E4393" s="6" t="s">
        <v>416</v>
      </c>
      <c r="F4393" s="6" t="s">
        <v>8897</v>
      </c>
      <c r="G4393" s="6" t="s">
        <v>32584</v>
      </c>
    </row>
    <row r="4394">
      <c r="A4394" s="6" t="s">
        <v>32585</v>
      </c>
      <c r="B4394" s="6" t="s">
        <v>172</v>
      </c>
      <c r="C4394" s="6" t="s">
        <v>8896</v>
      </c>
      <c r="D4394" s="6" t="s">
        <v>414</v>
      </c>
      <c r="E4394" s="6" t="s">
        <v>24821</v>
      </c>
      <c r="F4394" s="6" t="s">
        <v>8897</v>
      </c>
      <c r="G4394" s="6" t="s">
        <v>32584</v>
      </c>
    </row>
    <row r="4395">
      <c r="A4395" s="6" t="s">
        <v>32586</v>
      </c>
      <c r="B4395" s="6" t="s">
        <v>172</v>
      </c>
      <c r="C4395" s="6" t="s">
        <v>8899</v>
      </c>
      <c r="D4395" s="6" t="s">
        <v>414</v>
      </c>
      <c r="E4395" s="6" t="s">
        <v>24821</v>
      </c>
      <c r="F4395" s="6" t="s">
        <v>25253</v>
      </c>
      <c r="G4395" s="6" t="s">
        <v>32587</v>
      </c>
    </row>
    <row r="4396">
      <c r="A4396" s="6" t="s">
        <v>32588</v>
      </c>
      <c r="B4396" s="6" t="s">
        <v>172</v>
      </c>
      <c r="C4396" s="6" t="s">
        <v>8901</v>
      </c>
      <c r="D4396" s="6" t="s">
        <v>37</v>
      </c>
      <c r="E4396" s="6" t="s">
        <v>24821</v>
      </c>
      <c r="F4396" s="6" t="s">
        <v>32589</v>
      </c>
      <c r="G4396" s="6" t="s">
        <v>32590</v>
      </c>
    </row>
    <row r="4397">
      <c r="A4397" s="6" t="s">
        <v>32591</v>
      </c>
      <c r="B4397" s="6" t="s">
        <v>172</v>
      </c>
      <c r="C4397" s="6" t="s">
        <v>8901</v>
      </c>
      <c r="D4397" s="6" t="s">
        <v>414</v>
      </c>
      <c r="E4397" s="6" t="s">
        <v>416</v>
      </c>
      <c r="F4397" s="6" t="s">
        <v>8902</v>
      </c>
      <c r="G4397" s="6" t="s">
        <v>32590</v>
      </c>
    </row>
    <row r="4398">
      <c r="A4398" s="6" t="s">
        <v>32592</v>
      </c>
      <c r="B4398" s="6" t="s">
        <v>172</v>
      </c>
      <c r="C4398" s="6" t="s">
        <v>8904</v>
      </c>
      <c r="D4398" s="6" t="s">
        <v>37</v>
      </c>
      <c r="E4398" s="6" t="s">
        <v>416</v>
      </c>
      <c r="F4398" s="6" t="s">
        <v>8905</v>
      </c>
      <c r="G4398" s="6" t="s">
        <v>32593</v>
      </c>
    </row>
    <row r="4399">
      <c r="A4399" s="6" t="s">
        <v>32594</v>
      </c>
      <c r="B4399" s="6" t="s">
        <v>172</v>
      </c>
      <c r="C4399" s="6" t="s">
        <v>8904</v>
      </c>
      <c r="D4399" s="6" t="s">
        <v>414</v>
      </c>
      <c r="E4399" s="6" t="s">
        <v>24821</v>
      </c>
      <c r="F4399" s="6" t="s">
        <v>8905</v>
      </c>
      <c r="G4399" s="6" t="s">
        <v>32593</v>
      </c>
    </row>
    <row r="4400">
      <c r="A4400" s="6" t="s">
        <v>32595</v>
      </c>
      <c r="B4400" s="6" t="s">
        <v>172</v>
      </c>
      <c r="C4400" s="6" t="s">
        <v>8907</v>
      </c>
      <c r="D4400" s="6" t="s">
        <v>414</v>
      </c>
      <c r="E4400" s="6" t="s">
        <v>24821</v>
      </c>
      <c r="F4400" s="6" t="s">
        <v>25253</v>
      </c>
      <c r="G4400" s="6" t="s">
        <v>32596</v>
      </c>
    </row>
    <row r="4401">
      <c r="A4401" s="6" t="s">
        <v>32597</v>
      </c>
      <c r="B4401" s="6" t="s">
        <v>172</v>
      </c>
      <c r="C4401" s="6" t="s">
        <v>8909</v>
      </c>
      <c r="D4401" s="6" t="s">
        <v>37</v>
      </c>
      <c r="E4401" s="6" t="s">
        <v>24821</v>
      </c>
      <c r="F4401" s="6" t="s">
        <v>32598</v>
      </c>
      <c r="G4401" s="6" t="s">
        <v>32599</v>
      </c>
    </row>
    <row r="4402">
      <c r="A4402" s="6" t="s">
        <v>32600</v>
      </c>
      <c r="B4402" s="6" t="s">
        <v>172</v>
      </c>
      <c r="C4402" s="6" t="s">
        <v>8909</v>
      </c>
      <c r="D4402" s="6" t="s">
        <v>414</v>
      </c>
      <c r="E4402" s="6" t="s">
        <v>416</v>
      </c>
      <c r="F4402" s="6" t="s">
        <v>8910</v>
      </c>
      <c r="G4402" s="6" t="s">
        <v>32599</v>
      </c>
    </row>
    <row r="4403">
      <c r="A4403" s="6" t="s">
        <v>32601</v>
      </c>
      <c r="B4403" s="6" t="s">
        <v>172</v>
      </c>
      <c r="C4403" s="6" t="s">
        <v>8912</v>
      </c>
      <c r="D4403" s="6" t="s">
        <v>37</v>
      </c>
      <c r="E4403" s="6" t="s">
        <v>416</v>
      </c>
      <c r="F4403" s="6" t="s">
        <v>8913</v>
      </c>
      <c r="G4403" s="6" t="s">
        <v>32602</v>
      </c>
    </row>
    <row r="4404">
      <c r="A4404" s="6" t="s">
        <v>32603</v>
      </c>
      <c r="B4404" s="6" t="s">
        <v>172</v>
      </c>
      <c r="C4404" s="6" t="s">
        <v>8912</v>
      </c>
      <c r="D4404" s="6" t="s">
        <v>414</v>
      </c>
      <c r="E4404" s="6" t="s">
        <v>24821</v>
      </c>
      <c r="F4404" s="6" t="s">
        <v>8913</v>
      </c>
      <c r="G4404" s="6" t="s">
        <v>32602</v>
      </c>
    </row>
    <row r="4405">
      <c r="A4405" s="6" t="s">
        <v>32604</v>
      </c>
      <c r="B4405" s="6" t="s">
        <v>172</v>
      </c>
      <c r="C4405" s="6" t="s">
        <v>8915</v>
      </c>
      <c r="D4405" s="6" t="s">
        <v>414</v>
      </c>
      <c r="E4405" s="6" t="s">
        <v>24821</v>
      </c>
      <c r="F4405" s="6" t="s">
        <v>25253</v>
      </c>
      <c r="G4405" s="6" t="s">
        <v>32605</v>
      </c>
    </row>
    <row r="4406">
      <c r="A4406" s="6" t="s">
        <v>32606</v>
      </c>
      <c r="B4406" s="6" t="s">
        <v>172</v>
      </c>
      <c r="C4406" s="6" t="s">
        <v>8917</v>
      </c>
      <c r="D4406" s="6" t="s">
        <v>37</v>
      </c>
      <c r="E4406" s="6" t="s">
        <v>24821</v>
      </c>
      <c r="F4406" s="6" t="s">
        <v>32607</v>
      </c>
      <c r="G4406" s="6" t="s">
        <v>32608</v>
      </c>
    </row>
    <row r="4407">
      <c r="A4407" s="6" t="s">
        <v>32609</v>
      </c>
      <c r="B4407" s="6" t="s">
        <v>172</v>
      </c>
      <c r="C4407" s="6" t="s">
        <v>8917</v>
      </c>
      <c r="D4407" s="6" t="s">
        <v>414</v>
      </c>
      <c r="E4407" s="6" t="s">
        <v>416</v>
      </c>
      <c r="F4407" s="6" t="s">
        <v>8918</v>
      </c>
      <c r="G4407" s="6" t="s">
        <v>32608</v>
      </c>
    </row>
    <row r="4408">
      <c r="A4408" s="6" t="s">
        <v>32610</v>
      </c>
      <c r="B4408" s="6" t="s">
        <v>175</v>
      </c>
      <c r="C4408" s="6" t="s">
        <v>8927</v>
      </c>
      <c r="D4408" s="6" t="s">
        <v>414</v>
      </c>
      <c r="E4408" s="6" t="s">
        <v>24821</v>
      </c>
      <c r="F4408" s="6" t="s">
        <v>24822</v>
      </c>
      <c r="G4408" s="6" t="s">
        <v>32611</v>
      </c>
    </row>
    <row r="4409">
      <c r="A4409" s="6" t="s">
        <v>32612</v>
      </c>
      <c r="B4409" s="6" t="s">
        <v>175</v>
      </c>
      <c r="C4409" s="6" t="s">
        <v>8929</v>
      </c>
      <c r="D4409" s="6" t="s">
        <v>37</v>
      </c>
      <c r="E4409" s="6" t="s">
        <v>24821</v>
      </c>
      <c r="F4409" s="6" t="s">
        <v>24825</v>
      </c>
      <c r="G4409" s="6" t="s">
        <v>32613</v>
      </c>
    </row>
    <row r="4410">
      <c r="A4410" s="6" t="s">
        <v>32614</v>
      </c>
      <c r="B4410" s="6" t="s">
        <v>175</v>
      </c>
      <c r="C4410" s="6" t="s">
        <v>8929</v>
      </c>
      <c r="D4410" s="6" t="s">
        <v>414</v>
      </c>
      <c r="E4410" s="6" t="s">
        <v>416</v>
      </c>
      <c r="F4410" s="6" t="s">
        <v>417</v>
      </c>
      <c r="G4410" s="6" t="s">
        <v>32615</v>
      </c>
    </row>
    <row r="4411">
      <c r="A4411" s="6" t="s">
        <v>32616</v>
      </c>
      <c r="B4411" s="6" t="s">
        <v>175</v>
      </c>
      <c r="C4411" s="6" t="s">
        <v>8931</v>
      </c>
      <c r="D4411" s="6" t="s">
        <v>37</v>
      </c>
      <c r="E4411" s="6" t="s">
        <v>416</v>
      </c>
      <c r="F4411" s="6" t="s">
        <v>8932</v>
      </c>
      <c r="G4411" s="6" t="s">
        <v>32617</v>
      </c>
    </row>
    <row r="4412">
      <c r="A4412" s="6" t="s">
        <v>32618</v>
      </c>
      <c r="B4412" s="6" t="s">
        <v>175</v>
      </c>
      <c r="C4412" s="6" t="s">
        <v>8931</v>
      </c>
      <c r="D4412" s="6" t="s">
        <v>414</v>
      </c>
      <c r="E4412" s="6" t="s">
        <v>24821</v>
      </c>
      <c r="F4412" s="6" t="s">
        <v>8932</v>
      </c>
      <c r="G4412" s="6" t="s">
        <v>32617</v>
      </c>
    </row>
    <row r="4413">
      <c r="A4413" s="6" t="s">
        <v>32619</v>
      </c>
      <c r="B4413" s="6" t="s">
        <v>175</v>
      </c>
      <c r="C4413" s="6" t="s">
        <v>8934</v>
      </c>
      <c r="D4413" s="6" t="s">
        <v>414</v>
      </c>
      <c r="E4413" s="6" t="s">
        <v>24821</v>
      </c>
      <c r="F4413" s="6" t="s">
        <v>24822</v>
      </c>
      <c r="G4413" s="6" t="s">
        <v>32620</v>
      </c>
    </row>
    <row r="4414">
      <c r="A4414" s="6" t="s">
        <v>32621</v>
      </c>
      <c r="B4414" s="6" t="s">
        <v>175</v>
      </c>
      <c r="C4414" s="6" t="s">
        <v>8936</v>
      </c>
      <c r="D4414" s="6" t="s">
        <v>37</v>
      </c>
      <c r="E4414" s="6" t="s">
        <v>24821</v>
      </c>
      <c r="F4414" s="6" t="s">
        <v>32622</v>
      </c>
      <c r="G4414" s="6" t="s">
        <v>32623</v>
      </c>
    </row>
    <row r="4415">
      <c r="A4415" s="6" t="s">
        <v>32624</v>
      </c>
      <c r="B4415" s="6" t="s">
        <v>175</v>
      </c>
      <c r="C4415" s="6" t="s">
        <v>8936</v>
      </c>
      <c r="D4415" s="6" t="s">
        <v>414</v>
      </c>
      <c r="E4415" s="6" t="s">
        <v>416</v>
      </c>
      <c r="F4415" s="6" t="s">
        <v>8937</v>
      </c>
      <c r="G4415" s="6" t="s">
        <v>32623</v>
      </c>
    </row>
    <row r="4416">
      <c r="A4416" s="6" t="s">
        <v>32625</v>
      </c>
      <c r="B4416" s="6" t="s">
        <v>175</v>
      </c>
      <c r="C4416" s="6" t="s">
        <v>8939</v>
      </c>
      <c r="D4416" s="6" t="s">
        <v>37</v>
      </c>
      <c r="E4416" s="6" t="s">
        <v>416</v>
      </c>
      <c r="F4416" s="6" t="s">
        <v>5595</v>
      </c>
      <c r="G4416" s="6" t="s">
        <v>32626</v>
      </c>
    </row>
    <row r="4417">
      <c r="A4417" s="6" t="s">
        <v>32627</v>
      </c>
      <c r="B4417" s="6" t="s">
        <v>175</v>
      </c>
      <c r="C4417" s="6" t="s">
        <v>8939</v>
      </c>
      <c r="D4417" s="6" t="s">
        <v>414</v>
      </c>
      <c r="E4417" s="6" t="s">
        <v>24821</v>
      </c>
      <c r="F4417" s="6" t="s">
        <v>5595</v>
      </c>
      <c r="G4417" s="6" t="s">
        <v>32626</v>
      </c>
    </row>
    <row r="4418">
      <c r="A4418" s="6" t="s">
        <v>32628</v>
      </c>
      <c r="B4418" s="6" t="s">
        <v>175</v>
      </c>
      <c r="C4418" s="6" t="s">
        <v>8941</v>
      </c>
      <c r="D4418" s="6" t="s">
        <v>414</v>
      </c>
      <c r="E4418" s="6" t="s">
        <v>24821</v>
      </c>
      <c r="F4418" s="6" t="s">
        <v>24822</v>
      </c>
      <c r="G4418" s="6" t="s">
        <v>32629</v>
      </c>
    </row>
    <row r="4419">
      <c r="A4419" s="6" t="s">
        <v>32630</v>
      </c>
      <c r="B4419" s="6" t="s">
        <v>175</v>
      </c>
      <c r="C4419" s="6" t="s">
        <v>8943</v>
      </c>
      <c r="D4419" s="6" t="s">
        <v>37</v>
      </c>
      <c r="E4419" s="6" t="s">
        <v>24821</v>
      </c>
      <c r="F4419" s="6" t="s">
        <v>32631</v>
      </c>
      <c r="G4419" s="6" t="s">
        <v>32632</v>
      </c>
    </row>
    <row r="4420">
      <c r="A4420" s="6" t="s">
        <v>32633</v>
      </c>
      <c r="B4420" s="6" t="s">
        <v>175</v>
      </c>
      <c r="C4420" s="6" t="s">
        <v>8943</v>
      </c>
      <c r="D4420" s="6" t="s">
        <v>414</v>
      </c>
      <c r="E4420" s="6" t="s">
        <v>416</v>
      </c>
      <c r="F4420" s="6" t="s">
        <v>8944</v>
      </c>
      <c r="G4420" s="6" t="s">
        <v>32632</v>
      </c>
    </row>
    <row r="4421">
      <c r="A4421" s="6" t="s">
        <v>32634</v>
      </c>
      <c r="B4421" s="6" t="s">
        <v>175</v>
      </c>
      <c r="C4421" s="6" t="s">
        <v>8946</v>
      </c>
      <c r="D4421" s="6" t="s">
        <v>37</v>
      </c>
      <c r="E4421" s="6" t="s">
        <v>416</v>
      </c>
      <c r="F4421" s="6" t="s">
        <v>8947</v>
      </c>
      <c r="G4421" s="6" t="s">
        <v>32635</v>
      </c>
    </row>
    <row r="4422">
      <c r="A4422" s="6" t="s">
        <v>32636</v>
      </c>
      <c r="B4422" s="6" t="s">
        <v>175</v>
      </c>
      <c r="C4422" s="6" t="s">
        <v>8946</v>
      </c>
      <c r="D4422" s="6" t="s">
        <v>414</v>
      </c>
      <c r="E4422" s="6" t="s">
        <v>24821</v>
      </c>
      <c r="F4422" s="6" t="s">
        <v>8947</v>
      </c>
      <c r="G4422" s="6" t="s">
        <v>32635</v>
      </c>
    </row>
    <row r="4423">
      <c r="A4423" s="6" t="s">
        <v>32637</v>
      </c>
      <c r="B4423" s="6" t="s">
        <v>175</v>
      </c>
      <c r="C4423" s="6" t="s">
        <v>8949</v>
      </c>
      <c r="D4423" s="6" t="s">
        <v>414</v>
      </c>
      <c r="E4423" s="6" t="s">
        <v>24821</v>
      </c>
      <c r="F4423" s="6" t="s">
        <v>24822</v>
      </c>
      <c r="G4423" s="6" t="s">
        <v>32638</v>
      </c>
    </row>
    <row r="4424">
      <c r="A4424" s="6" t="s">
        <v>32639</v>
      </c>
      <c r="B4424" s="6" t="s">
        <v>175</v>
      </c>
      <c r="C4424" s="6" t="s">
        <v>8951</v>
      </c>
      <c r="D4424" s="6" t="s">
        <v>37</v>
      </c>
      <c r="E4424" s="6" t="s">
        <v>24821</v>
      </c>
      <c r="F4424" s="6" t="s">
        <v>32640</v>
      </c>
      <c r="G4424" s="6" t="s">
        <v>32641</v>
      </c>
    </row>
    <row r="4425">
      <c r="A4425" s="6" t="s">
        <v>32642</v>
      </c>
      <c r="B4425" s="6" t="s">
        <v>175</v>
      </c>
      <c r="C4425" s="6" t="s">
        <v>8951</v>
      </c>
      <c r="D4425" s="6" t="s">
        <v>414</v>
      </c>
      <c r="E4425" s="6" t="s">
        <v>416</v>
      </c>
      <c r="F4425" s="6" t="s">
        <v>8952</v>
      </c>
      <c r="G4425" s="6" t="s">
        <v>32641</v>
      </c>
    </row>
    <row r="4426">
      <c r="A4426" s="6" t="s">
        <v>32643</v>
      </c>
      <c r="B4426" s="6" t="s">
        <v>175</v>
      </c>
      <c r="C4426" s="6" t="s">
        <v>8960</v>
      </c>
      <c r="D4426" s="6" t="s">
        <v>37</v>
      </c>
      <c r="E4426" s="6" t="s">
        <v>416</v>
      </c>
      <c r="F4426" s="6" t="s">
        <v>8961</v>
      </c>
      <c r="G4426" s="6" t="s">
        <v>32644</v>
      </c>
    </row>
    <row r="4427">
      <c r="A4427" s="6" t="s">
        <v>32645</v>
      </c>
      <c r="B4427" s="6" t="s">
        <v>175</v>
      </c>
      <c r="C4427" s="6" t="s">
        <v>8960</v>
      </c>
      <c r="D4427" s="6" t="s">
        <v>414</v>
      </c>
      <c r="E4427" s="6" t="s">
        <v>24821</v>
      </c>
      <c r="F4427" s="6" t="s">
        <v>8961</v>
      </c>
      <c r="G4427" s="6" t="s">
        <v>32644</v>
      </c>
    </row>
    <row r="4428">
      <c r="A4428" s="6" t="s">
        <v>32646</v>
      </c>
      <c r="B4428" s="6" t="s">
        <v>175</v>
      </c>
      <c r="C4428" s="6" t="s">
        <v>8963</v>
      </c>
      <c r="D4428" s="6" t="s">
        <v>414</v>
      </c>
      <c r="E4428" s="6" t="s">
        <v>24821</v>
      </c>
      <c r="F4428" s="6" t="s">
        <v>29303</v>
      </c>
      <c r="G4428" s="6" t="s">
        <v>32647</v>
      </c>
    </row>
    <row r="4429">
      <c r="A4429" s="6" t="s">
        <v>32648</v>
      </c>
      <c r="B4429" s="6" t="s">
        <v>175</v>
      </c>
      <c r="C4429" s="6" t="s">
        <v>8965</v>
      </c>
      <c r="D4429" s="6" t="s">
        <v>37</v>
      </c>
      <c r="E4429" s="6" t="s">
        <v>24821</v>
      </c>
      <c r="F4429" s="6" t="s">
        <v>32649</v>
      </c>
      <c r="G4429" s="6" t="s">
        <v>32650</v>
      </c>
    </row>
    <row r="4430">
      <c r="A4430" s="6" t="s">
        <v>32651</v>
      </c>
      <c r="B4430" s="6" t="s">
        <v>175</v>
      </c>
      <c r="C4430" s="6" t="s">
        <v>8965</v>
      </c>
      <c r="D4430" s="6" t="s">
        <v>414</v>
      </c>
      <c r="E4430" s="6" t="s">
        <v>416</v>
      </c>
      <c r="F4430" s="6" t="s">
        <v>8966</v>
      </c>
      <c r="G4430" s="6" t="s">
        <v>32650</v>
      </c>
    </row>
    <row r="4431">
      <c r="A4431" s="6" t="s">
        <v>32652</v>
      </c>
      <c r="B4431" s="6" t="s">
        <v>175</v>
      </c>
      <c r="C4431" s="6" t="s">
        <v>8968</v>
      </c>
      <c r="D4431" s="6" t="s">
        <v>37</v>
      </c>
      <c r="E4431" s="6" t="s">
        <v>416</v>
      </c>
      <c r="F4431" s="6" t="s">
        <v>8969</v>
      </c>
      <c r="G4431" s="6" t="s">
        <v>32653</v>
      </c>
    </row>
    <row r="4432">
      <c r="A4432" s="6" t="s">
        <v>32654</v>
      </c>
      <c r="B4432" s="6" t="s">
        <v>175</v>
      </c>
      <c r="C4432" s="6" t="s">
        <v>8968</v>
      </c>
      <c r="D4432" s="6" t="s">
        <v>414</v>
      </c>
      <c r="E4432" s="6" t="s">
        <v>24821</v>
      </c>
      <c r="F4432" s="6" t="s">
        <v>8969</v>
      </c>
      <c r="G4432" s="6" t="s">
        <v>32653</v>
      </c>
    </row>
    <row r="4433">
      <c r="A4433" s="6" t="s">
        <v>32655</v>
      </c>
      <c r="B4433" s="6" t="s">
        <v>175</v>
      </c>
      <c r="C4433" s="6" t="s">
        <v>8971</v>
      </c>
      <c r="D4433" s="6" t="s">
        <v>414</v>
      </c>
      <c r="E4433" s="6" t="s">
        <v>24821</v>
      </c>
      <c r="F4433" s="6" t="s">
        <v>29303</v>
      </c>
      <c r="G4433" s="6" t="s">
        <v>32656</v>
      </c>
    </row>
    <row r="4434">
      <c r="A4434" s="6" t="s">
        <v>32657</v>
      </c>
      <c r="B4434" s="6" t="s">
        <v>175</v>
      </c>
      <c r="C4434" s="6" t="s">
        <v>8973</v>
      </c>
      <c r="D4434" s="6" t="s">
        <v>37</v>
      </c>
      <c r="E4434" s="6" t="s">
        <v>24821</v>
      </c>
      <c r="F4434" s="6" t="s">
        <v>32658</v>
      </c>
      <c r="G4434" s="6" t="s">
        <v>32659</v>
      </c>
    </row>
    <row r="4435">
      <c r="A4435" s="6" t="s">
        <v>32660</v>
      </c>
      <c r="B4435" s="6" t="s">
        <v>175</v>
      </c>
      <c r="C4435" s="6" t="s">
        <v>8973</v>
      </c>
      <c r="D4435" s="6" t="s">
        <v>414</v>
      </c>
      <c r="E4435" s="6" t="s">
        <v>416</v>
      </c>
      <c r="F4435" s="6" t="s">
        <v>8974</v>
      </c>
      <c r="G4435" s="6" t="s">
        <v>32659</v>
      </c>
    </row>
    <row r="4436">
      <c r="A4436" s="6" t="s">
        <v>32661</v>
      </c>
      <c r="B4436" s="6" t="s">
        <v>175</v>
      </c>
      <c r="C4436" s="6" t="s">
        <v>8976</v>
      </c>
      <c r="D4436" s="6" t="s">
        <v>37</v>
      </c>
      <c r="E4436" s="6" t="s">
        <v>416</v>
      </c>
      <c r="F4436" s="6" t="s">
        <v>8977</v>
      </c>
      <c r="G4436" s="6" t="s">
        <v>32662</v>
      </c>
    </row>
    <row r="4437">
      <c r="A4437" s="6" t="s">
        <v>32663</v>
      </c>
      <c r="B4437" s="6" t="s">
        <v>175</v>
      </c>
      <c r="C4437" s="6" t="s">
        <v>8976</v>
      </c>
      <c r="D4437" s="6" t="s">
        <v>414</v>
      </c>
      <c r="E4437" s="6" t="s">
        <v>24821</v>
      </c>
      <c r="F4437" s="6" t="s">
        <v>8977</v>
      </c>
      <c r="G4437" s="6" t="s">
        <v>32662</v>
      </c>
    </row>
    <row r="4438">
      <c r="A4438" s="6" t="s">
        <v>32664</v>
      </c>
      <c r="B4438" s="6" t="s">
        <v>175</v>
      </c>
      <c r="C4438" s="6" t="s">
        <v>8979</v>
      </c>
      <c r="D4438" s="6" t="s">
        <v>414</v>
      </c>
      <c r="E4438" s="6" t="s">
        <v>24821</v>
      </c>
      <c r="F4438" s="6" t="s">
        <v>29303</v>
      </c>
      <c r="G4438" s="6" t="s">
        <v>32665</v>
      </c>
    </row>
    <row r="4439">
      <c r="A4439" s="6" t="s">
        <v>32666</v>
      </c>
      <c r="B4439" s="6" t="s">
        <v>175</v>
      </c>
      <c r="C4439" s="6" t="s">
        <v>8981</v>
      </c>
      <c r="D4439" s="6" t="s">
        <v>37</v>
      </c>
      <c r="E4439" s="6" t="s">
        <v>24821</v>
      </c>
      <c r="F4439" s="6" t="s">
        <v>32667</v>
      </c>
      <c r="G4439" s="6" t="s">
        <v>32668</v>
      </c>
    </row>
    <row r="4440">
      <c r="A4440" s="6" t="s">
        <v>32669</v>
      </c>
      <c r="B4440" s="6" t="s">
        <v>175</v>
      </c>
      <c r="C4440" s="6" t="s">
        <v>8981</v>
      </c>
      <c r="D4440" s="6" t="s">
        <v>414</v>
      </c>
      <c r="E4440" s="6" t="s">
        <v>416</v>
      </c>
      <c r="F4440" s="6" t="s">
        <v>8982</v>
      </c>
      <c r="G4440" s="6" t="s">
        <v>32668</v>
      </c>
    </row>
    <row r="4441">
      <c r="A4441" s="6" t="s">
        <v>32670</v>
      </c>
      <c r="B4441" s="6" t="s">
        <v>175</v>
      </c>
      <c r="C4441" s="6" t="s">
        <v>8990</v>
      </c>
      <c r="D4441" s="6" t="s">
        <v>414</v>
      </c>
      <c r="E4441" s="6" t="s">
        <v>24821</v>
      </c>
      <c r="F4441" s="6" t="s">
        <v>8991</v>
      </c>
      <c r="G4441" s="6" t="s">
        <v>32671</v>
      </c>
    </row>
    <row r="4442">
      <c r="A4442" s="6" t="s">
        <v>32672</v>
      </c>
      <c r="B4442" s="6" t="s">
        <v>175</v>
      </c>
      <c r="C4442" s="6" t="s">
        <v>8990</v>
      </c>
      <c r="D4442" s="6" t="s">
        <v>37</v>
      </c>
      <c r="E4442" s="6" t="s">
        <v>416</v>
      </c>
      <c r="F4442" s="6" t="s">
        <v>8991</v>
      </c>
      <c r="G4442" s="6" t="s">
        <v>32671</v>
      </c>
    </row>
    <row r="4443">
      <c r="A4443" s="6" t="s">
        <v>32673</v>
      </c>
      <c r="B4443" s="6" t="s">
        <v>175</v>
      </c>
      <c r="C4443" s="6" t="s">
        <v>8993</v>
      </c>
      <c r="D4443" s="6" t="s">
        <v>414</v>
      </c>
      <c r="E4443" s="6" t="s">
        <v>24821</v>
      </c>
      <c r="F4443" s="6" t="s">
        <v>29332</v>
      </c>
      <c r="G4443" s="6" t="s">
        <v>32674</v>
      </c>
    </row>
    <row r="4444">
      <c r="A4444" s="6" t="s">
        <v>32675</v>
      </c>
      <c r="B4444" s="6" t="s">
        <v>175</v>
      </c>
      <c r="C4444" s="6" t="s">
        <v>8995</v>
      </c>
      <c r="D4444" s="6" t="s">
        <v>37</v>
      </c>
      <c r="E4444" s="6" t="s">
        <v>24821</v>
      </c>
      <c r="F4444" s="6" t="s">
        <v>32676</v>
      </c>
      <c r="G4444" s="6" t="s">
        <v>32677</v>
      </c>
    </row>
    <row r="4445">
      <c r="A4445" s="6" t="s">
        <v>32678</v>
      </c>
      <c r="B4445" s="6" t="s">
        <v>175</v>
      </c>
      <c r="C4445" s="6" t="s">
        <v>8995</v>
      </c>
      <c r="D4445" s="6" t="s">
        <v>414</v>
      </c>
      <c r="E4445" s="6" t="s">
        <v>416</v>
      </c>
      <c r="F4445" s="6" t="s">
        <v>8996</v>
      </c>
      <c r="G4445" s="6" t="s">
        <v>32677</v>
      </c>
    </row>
    <row r="4446">
      <c r="A4446" s="6" t="s">
        <v>32679</v>
      </c>
      <c r="B4446" s="6" t="s">
        <v>175</v>
      </c>
      <c r="C4446" s="6" t="s">
        <v>8998</v>
      </c>
      <c r="D4446" s="6" t="s">
        <v>37</v>
      </c>
      <c r="E4446" s="6" t="s">
        <v>416</v>
      </c>
      <c r="F4446" s="6" t="s">
        <v>8999</v>
      </c>
      <c r="G4446" s="6" t="s">
        <v>32680</v>
      </c>
    </row>
    <row r="4447">
      <c r="A4447" s="6" t="s">
        <v>32681</v>
      </c>
      <c r="B4447" s="6" t="s">
        <v>175</v>
      </c>
      <c r="C4447" s="6" t="s">
        <v>8998</v>
      </c>
      <c r="D4447" s="6" t="s">
        <v>414</v>
      </c>
      <c r="E4447" s="6" t="s">
        <v>24821</v>
      </c>
      <c r="F4447" s="6" t="s">
        <v>8999</v>
      </c>
      <c r="G4447" s="6" t="s">
        <v>32680</v>
      </c>
    </row>
    <row r="4448">
      <c r="A4448" s="6" t="s">
        <v>32682</v>
      </c>
      <c r="B4448" s="6" t="s">
        <v>175</v>
      </c>
      <c r="C4448" s="6" t="s">
        <v>9001</v>
      </c>
      <c r="D4448" s="6" t="s">
        <v>414</v>
      </c>
      <c r="E4448" s="6" t="s">
        <v>24821</v>
      </c>
      <c r="F4448" s="6" t="s">
        <v>29332</v>
      </c>
      <c r="G4448" s="6" t="s">
        <v>32683</v>
      </c>
    </row>
    <row r="4449">
      <c r="A4449" s="6" t="s">
        <v>32684</v>
      </c>
      <c r="B4449" s="6" t="s">
        <v>175</v>
      </c>
      <c r="C4449" s="6" t="s">
        <v>9003</v>
      </c>
      <c r="D4449" s="6" t="s">
        <v>37</v>
      </c>
      <c r="E4449" s="6" t="s">
        <v>24821</v>
      </c>
      <c r="F4449" s="6" t="s">
        <v>32685</v>
      </c>
      <c r="G4449" s="6" t="s">
        <v>32686</v>
      </c>
    </row>
    <row r="4450">
      <c r="A4450" s="6" t="s">
        <v>32687</v>
      </c>
      <c r="B4450" s="6" t="s">
        <v>175</v>
      </c>
      <c r="C4450" s="6" t="s">
        <v>9003</v>
      </c>
      <c r="D4450" s="6" t="s">
        <v>414</v>
      </c>
      <c r="E4450" s="6" t="s">
        <v>416</v>
      </c>
      <c r="F4450" s="6" t="s">
        <v>9004</v>
      </c>
      <c r="G4450" s="6" t="s">
        <v>32686</v>
      </c>
    </row>
    <row r="4451">
      <c r="A4451" s="6" t="s">
        <v>32688</v>
      </c>
      <c r="B4451" s="6" t="s">
        <v>175</v>
      </c>
      <c r="C4451" s="6" t="s">
        <v>9006</v>
      </c>
      <c r="D4451" s="6" t="s">
        <v>414</v>
      </c>
      <c r="E4451" s="6" t="s">
        <v>24821</v>
      </c>
      <c r="F4451" s="6" t="s">
        <v>9007</v>
      </c>
      <c r="G4451" s="6" t="s">
        <v>32689</v>
      </c>
    </row>
    <row r="4452">
      <c r="A4452" s="6" t="s">
        <v>32690</v>
      </c>
      <c r="B4452" s="6" t="s">
        <v>175</v>
      </c>
      <c r="C4452" s="6" t="s">
        <v>9006</v>
      </c>
      <c r="D4452" s="6" t="s">
        <v>37</v>
      </c>
      <c r="E4452" s="6" t="s">
        <v>416</v>
      </c>
      <c r="F4452" s="6" t="s">
        <v>9007</v>
      </c>
      <c r="G4452" s="6" t="s">
        <v>32689</v>
      </c>
    </row>
    <row r="4453">
      <c r="A4453" s="6" t="s">
        <v>32691</v>
      </c>
      <c r="B4453" s="6" t="s">
        <v>175</v>
      </c>
      <c r="C4453" s="6" t="s">
        <v>9009</v>
      </c>
      <c r="D4453" s="6" t="s">
        <v>414</v>
      </c>
      <c r="E4453" s="6" t="s">
        <v>24821</v>
      </c>
      <c r="F4453" s="6" t="s">
        <v>29332</v>
      </c>
      <c r="G4453" s="6" t="s">
        <v>32692</v>
      </c>
    </row>
    <row r="4454">
      <c r="A4454" s="6" t="s">
        <v>32693</v>
      </c>
      <c r="B4454" s="6" t="s">
        <v>175</v>
      </c>
      <c r="C4454" s="6" t="s">
        <v>9011</v>
      </c>
      <c r="D4454" s="6" t="s">
        <v>37</v>
      </c>
      <c r="E4454" s="6" t="s">
        <v>24821</v>
      </c>
      <c r="F4454" s="6" t="s">
        <v>32694</v>
      </c>
      <c r="G4454" s="6" t="s">
        <v>32695</v>
      </c>
    </row>
    <row r="4455">
      <c r="A4455" s="6" t="s">
        <v>32696</v>
      </c>
      <c r="B4455" s="6" t="s">
        <v>175</v>
      </c>
      <c r="C4455" s="6" t="s">
        <v>9011</v>
      </c>
      <c r="D4455" s="6" t="s">
        <v>414</v>
      </c>
      <c r="E4455" s="6" t="s">
        <v>416</v>
      </c>
      <c r="F4455" s="6" t="s">
        <v>9012</v>
      </c>
      <c r="G4455" s="6" t="s">
        <v>32695</v>
      </c>
    </row>
    <row r="4456">
      <c r="A4456" s="6" t="s">
        <v>32697</v>
      </c>
      <c r="B4456" s="6" t="s">
        <v>175</v>
      </c>
      <c r="C4456" s="6" t="s">
        <v>9014</v>
      </c>
      <c r="D4456" s="6" t="s">
        <v>37</v>
      </c>
      <c r="E4456" s="6" t="s">
        <v>416</v>
      </c>
      <c r="F4456" s="6" t="s">
        <v>9015</v>
      </c>
      <c r="G4456" s="6" t="s">
        <v>32698</v>
      </c>
    </row>
    <row r="4457">
      <c r="A4457" s="6" t="s">
        <v>32699</v>
      </c>
      <c r="B4457" s="6" t="s">
        <v>175</v>
      </c>
      <c r="C4457" s="6" t="s">
        <v>9014</v>
      </c>
      <c r="D4457" s="6" t="s">
        <v>414</v>
      </c>
      <c r="E4457" s="6" t="s">
        <v>24821</v>
      </c>
      <c r="F4457" s="6" t="s">
        <v>9015</v>
      </c>
      <c r="G4457" s="6" t="s">
        <v>32698</v>
      </c>
    </row>
    <row r="4458">
      <c r="A4458" s="6" t="s">
        <v>32700</v>
      </c>
      <c r="B4458" s="6" t="s">
        <v>175</v>
      </c>
      <c r="C4458" s="6" t="s">
        <v>9017</v>
      </c>
      <c r="D4458" s="6" t="s">
        <v>414</v>
      </c>
      <c r="E4458" s="6" t="s">
        <v>24821</v>
      </c>
      <c r="F4458" s="6" t="s">
        <v>29332</v>
      </c>
      <c r="G4458" s="6" t="s">
        <v>32701</v>
      </c>
    </row>
    <row r="4459">
      <c r="A4459" s="6" t="s">
        <v>32702</v>
      </c>
      <c r="B4459" s="6" t="s">
        <v>175</v>
      </c>
      <c r="C4459" s="6" t="s">
        <v>9019</v>
      </c>
      <c r="D4459" s="6" t="s">
        <v>37</v>
      </c>
      <c r="E4459" s="6" t="s">
        <v>24821</v>
      </c>
      <c r="F4459" s="6" t="s">
        <v>32703</v>
      </c>
      <c r="G4459" s="6" t="s">
        <v>32704</v>
      </c>
    </row>
    <row r="4460">
      <c r="A4460" s="6" t="s">
        <v>32705</v>
      </c>
      <c r="B4460" s="6" t="s">
        <v>175</v>
      </c>
      <c r="C4460" s="6" t="s">
        <v>9019</v>
      </c>
      <c r="D4460" s="6" t="s">
        <v>414</v>
      </c>
      <c r="E4460" s="6" t="s">
        <v>416</v>
      </c>
      <c r="F4460" s="6" t="s">
        <v>9020</v>
      </c>
      <c r="G4460" s="6" t="s">
        <v>32704</v>
      </c>
    </row>
    <row r="4461">
      <c r="A4461" s="6" t="s">
        <v>32706</v>
      </c>
      <c r="B4461" s="6" t="s">
        <v>175</v>
      </c>
      <c r="C4461" s="6" t="s">
        <v>9022</v>
      </c>
      <c r="D4461" s="6" t="s">
        <v>37</v>
      </c>
      <c r="E4461" s="6" t="s">
        <v>416</v>
      </c>
      <c r="F4461" s="6" t="s">
        <v>9023</v>
      </c>
      <c r="G4461" s="6" t="s">
        <v>9024</v>
      </c>
    </row>
    <row r="4462">
      <c r="A4462" s="6" t="s">
        <v>32707</v>
      </c>
      <c r="B4462" s="6" t="s">
        <v>175</v>
      </c>
      <c r="C4462" s="6" t="s">
        <v>9022</v>
      </c>
      <c r="D4462" s="6" t="s">
        <v>414</v>
      </c>
      <c r="E4462" s="6" t="s">
        <v>24821</v>
      </c>
      <c r="F4462" s="6" t="s">
        <v>9023</v>
      </c>
      <c r="G4462" s="6" t="s">
        <v>9024</v>
      </c>
    </row>
    <row r="4463">
      <c r="A4463" s="6" t="s">
        <v>32708</v>
      </c>
      <c r="B4463" s="6" t="s">
        <v>175</v>
      </c>
      <c r="C4463" s="6" t="s">
        <v>9025</v>
      </c>
      <c r="D4463" s="6" t="s">
        <v>414</v>
      </c>
      <c r="E4463" s="6" t="s">
        <v>24821</v>
      </c>
      <c r="F4463" s="6" t="s">
        <v>29332</v>
      </c>
      <c r="G4463" s="6" t="s">
        <v>32709</v>
      </c>
    </row>
    <row r="4464">
      <c r="A4464" s="6" t="s">
        <v>32710</v>
      </c>
      <c r="B4464" s="6" t="s">
        <v>175</v>
      </c>
      <c r="C4464" s="6" t="s">
        <v>9027</v>
      </c>
      <c r="D4464" s="6" t="s">
        <v>37</v>
      </c>
      <c r="E4464" s="6" t="s">
        <v>24821</v>
      </c>
      <c r="F4464" s="6" t="s">
        <v>32711</v>
      </c>
      <c r="G4464" s="6" t="s">
        <v>32712</v>
      </c>
    </row>
    <row r="4465">
      <c r="A4465" s="6" t="s">
        <v>32713</v>
      </c>
      <c r="B4465" s="6" t="s">
        <v>175</v>
      </c>
      <c r="C4465" s="6" t="s">
        <v>9027</v>
      </c>
      <c r="D4465" s="6" t="s">
        <v>414</v>
      </c>
      <c r="E4465" s="6" t="s">
        <v>416</v>
      </c>
      <c r="F4465" s="6" t="s">
        <v>9028</v>
      </c>
      <c r="G4465" s="6" t="s">
        <v>32712</v>
      </c>
    </row>
    <row r="4466">
      <c r="A4466" s="6" t="s">
        <v>32714</v>
      </c>
      <c r="B4466" s="6" t="s">
        <v>175</v>
      </c>
      <c r="C4466" s="6" t="s">
        <v>9037</v>
      </c>
      <c r="D4466" s="6" t="s">
        <v>37</v>
      </c>
      <c r="E4466" s="6" t="s">
        <v>416</v>
      </c>
      <c r="F4466" s="6" t="s">
        <v>9038</v>
      </c>
      <c r="G4466" s="6" t="s">
        <v>32715</v>
      </c>
    </row>
    <row r="4467">
      <c r="A4467" s="6" t="s">
        <v>32716</v>
      </c>
      <c r="B4467" s="6" t="s">
        <v>175</v>
      </c>
      <c r="C4467" s="6" t="s">
        <v>9037</v>
      </c>
      <c r="D4467" s="6" t="s">
        <v>414</v>
      </c>
      <c r="E4467" s="6" t="s">
        <v>24821</v>
      </c>
      <c r="F4467" s="6" t="s">
        <v>9038</v>
      </c>
      <c r="G4467" s="6" t="s">
        <v>32715</v>
      </c>
    </row>
    <row r="4468">
      <c r="A4468" s="6" t="s">
        <v>32717</v>
      </c>
      <c r="B4468" s="6" t="s">
        <v>175</v>
      </c>
      <c r="C4468" s="6" t="s">
        <v>9040</v>
      </c>
      <c r="D4468" s="6" t="s">
        <v>414</v>
      </c>
      <c r="E4468" s="6" t="s">
        <v>24821</v>
      </c>
      <c r="F4468" s="6" t="s">
        <v>29378</v>
      </c>
      <c r="G4468" s="6" t="s">
        <v>32718</v>
      </c>
    </row>
    <row r="4469">
      <c r="A4469" s="6" t="s">
        <v>32719</v>
      </c>
      <c r="B4469" s="6" t="s">
        <v>175</v>
      </c>
      <c r="C4469" s="6" t="s">
        <v>9042</v>
      </c>
      <c r="D4469" s="6" t="s">
        <v>37</v>
      </c>
      <c r="E4469" s="6" t="s">
        <v>24821</v>
      </c>
      <c r="F4469" s="6" t="s">
        <v>32720</v>
      </c>
      <c r="G4469" s="6" t="s">
        <v>32721</v>
      </c>
    </row>
    <row r="4470">
      <c r="A4470" s="6" t="s">
        <v>32722</v>
      </c>
      <c r="B4470" s="6" t="s">
        <v>175</v>
      </c>
      <c r="C4470" s="6" t="s">
        <v>9042</v>
      </c>
      <c r="D4470" s="6" t="s">
        <v>414</v>
      </c>
      <c r="E4470" s="6" t="s">
        <v>416</v>
      </c>
      <c r="F4470" s="6" t="s">
        <v>9043</v>
      </c>
      <c r="G4470" s="6" t="s">
        <v>32721</v>
      </c>
    </row>
    <row r="4471">
      <c r="A4471" s="6" t="s">
        <v>32723</v>
      </c>
      <c r="B4471" s="6" t="s">
        <v>175</v>
      </c>
      <c r="C4471" s="6" t="s">
        <v>9045</v>
      </c>
      <c r="D4471" s="6" t="s">
        <v>37</v>
      </c>
      <c r="E4471" s="6" t="s">
        <v>416</v>
      </c>
      <c r="F4471" s="6" t="s">
        <v>9046</v>
      </c>
      <c r="G4471" s="6" t="s">
        <v>32724</v>
      </c>
    </row>
    <row r="4472">
      <c r="A4472" s="6" t="s">
        <v>32725</v>
      </c>
      <c r="B4472" s="6" t="s">
        <v>175</v>
      </c>
      <c r="C4472" s="6" t="s">
        <v>9045</v>
      </c>
      <c r="D4472" s="6" t="s">
        <v>414</v>
      </c>
      <c r="E4472" s="6" t="s">
        <v>24821</v>
      </c>
      <c r="F4472" s="6" t="s">
        <v>9046</v>
      </c>
      <c r="G4472" s="6" t="s">
        <v>32724</v>
      </c>
    </row>
    <row r="4473">
      <c r="A4473" s="6" t="s">
        <v>32726</v>
      </c>
      <c r="B4473" s="6" t="s">
        <v>175</v>
      </c>
      <c r="C4473" s="6" t="s">
        <v>9048</v>
      </c>
      <c r="D4473" s="6" t="s">
        <v>414</v>
      </c>
      <c r="E4473" s="6" t="s">
        <v>24821</v>
      </c>
      <c r="F4473" s="6" t="s">
        <v>29378</v>
      </c>
      <c r="G4473" s="6" t="s">
        <v>32727</v>
      </c>
    </row>
    <row r="4474">
      <c r="A4474" s="6" t="s">
        <v>32728</v>
      </c>
      <c r="B4474" s="6" t="s">
        <v>175</v>
      </c>
      <c r="C4474" s="6" t="s">
        <v>9050</v>
      </c>
      <c r="D4474" s="6" t="s">
        <v>37</v>
      </c>
      <c r="E4474" s="6" t="s">
        <v>24821</v>
      </c>
      <c r="F4474" s="6" t="s">
        <v>32729</v>
      </c>
      <c r="G4474" s="6" t="s">
        <v>32730</v>
      </c>
    </row>
    <row r="4475">
      <c r="A4475" s="6" t="s">
        <v>32731</v>
      </c>
      <c r="B4475" s="6" t="s">
        <v>175</v>
      </c>
      <c r="C4475" s="6" t="s">
        <v>9050</v>
      </c>
      <c r="D4475" s="6" t="s">
        <v>414</v>
      </c>
      <c r="E4475" s="6" t="s">
        <v>416</v>
      </c>
      <c r="F4475" s="6" t="s">
        <v>9051</v>
      </c>
      <c r="G4475" s="6" t="s">
        <v>32730</v>
      </c>
    </row>
    <row r="4476">
      <c r="A4476" s="6" t="s">
        <v>32732</v>
      </c>
      <c r="B4476" s="6" t="s">
        <v>175</v>
      </c>
      <c r="C4476" s="6" t="s">
        <v>9053</v>
      </c>
      <c r="D4476" s="6" t="s">
        <v>37</v>
      </c>
      <c r="E4476" s="6" t="s">
        <v>416</v>
      </c>
      <c r="F4476" s="6" t="s">
        <v>9054</v>
      </c>
      <c r="G4476" s="6" t="s">
        <v>32733</v>
      </c>
    </row>
    <row r="4477">
      <c r="A4477" s="6" t="s">
        <v>32734</v>
      </c>
      <c r="B4477" s="6" t="s">
        <v>175</v>
      </c>
      <c r="C4477" s="6" t="s">
        <v>9053</v>
      </c>
      <c r="D4477" s="6" t="s">
        <v>414</v>
      </c>
      <c r="E4477" s="6" t="s">
        <v>24821</v>
      </c>
      <c r="F4477" s="6" t="s">
        <v>9054</v>
      </c>
      <c r="G4477" s="6" t="s">
        <v>32733</v>
      </c>
    </row>
    <row r="4478">
      <c r="A4478" s="6" t="s">
        <v>32735</v>
      </c>
      <c r="B4478" s="6" t="s">
        <v>175</v>
      </c>
      <c r="C4478" s="6" t="s">
        <v>9056</v>
      </c>
      <c r="D4478" s="6" t="s">
        <v>414</v>
      </c>
      <c r="E4478" s="6" t="s">
        <v>24821</v>
      </c>
      <c r="F4478" s="6" t="s">
        <v>29378</v>
      </c>
      <c r="G4478" s="6" t="s">
        <v>32736</v>
      </c>
    </row>
    <row r="4479">
      <c r="A4479" s="6" t="s">
        <v>32737</v>
      </c>
      <c r="B4479" s="6" t="s">
        <v>175</v>
      </c>
      <c r="C4479" s="6" t="s">
        <v>9058</v>
      </c>
      <c r="D4479" s="6" t="s">
        <v>37</v>
      </c>
      <c r="E4479" s="6" t="s">
        <v>24821</v>
      </c>
      <c r="F4479" s="6" t="s">
        <v>32738</v>
      </c>
      <c r="G4479" s="6" t="s">
        <v>32739</v>
      </c>
    </row>
    <row r="4480">
      <c r="A4480" s="6" t="s">
        <v>32740</v>
      </c>
      <c r="B4480" s="6" t="s">
        <v>175</v>
      </c>
      <c r="C4480" s="6" t="s">
        <v>9058</v>
      </c>
      <c r="D4480" s="6" t="s">
        <v>414</v>
      </c>
      <c r="E4480" s="6" t="s">
        <v>416</v>
      </c>
      <c r="F4480" s="6" t="s">
        <v>9059</v>
      </c>
      <c r="G4480" s="6" t="s">
        <v>32739</v>
      </c>
    </row>
    <row r="4481">
      <c r="A4481" s="6" t="s">
        <v>32741</v>
      </c>
      <c r="B4481" s="6" t="s">
        <v>175</v>
      </c>
      <c r="C4481" s="6" t="s">
        <v>9061</v>
      </c>
      <c r="D4481" s="6" t="s">
        <v>37</v>
      </c>
      <c r="E4481" s="6" t="s">
        <v>416</v>
      </c>
      <c r="F4481" s="6" t="s">
        <v>9062</v>
      </c>
      <c r="G4481" s="6" t="s">
        <v>32742</v>
      </c>
    </row>
    <row r="4482">
      <c r="A4482" s="6" t="s">
        <v>32743</v>
      </c>
      <c r="B4482" s="6" t="s">
        <v>175</v>
      </c>
      <c r="C4482" s="6" t="s">
        <v>9061</v>
      </c>
      <c r="D4482" s="6" t="s">
        <v>414</v>
      </c>
      <c r="E4482" s="6" t="s">
        <v>24821</v>
      </c>
      <c r="F4482" s="6" t="s">
        <v>9062</v>
      </c>
      <c r="G4482" s="6" t="s">
        <v>32744</v>
      </c>
    </row>
    <row r="4483">
      <c r="A4483" s="6" t="s">
        <v>32745</v>
      </c>
      <c r="B4483" s="6" t="s">
        <v>175</v>
      </c>
      <c r="C4483" s="6" t="s">
        <v>9064</v>
      </c>
      <c r="D4483" s="6" t="s">
        <v>414</v>
      </c>
      <c r="E4483" s="6" t="s">
        <v>24821</v>
      </c>
      <c r="F4483" s="6" t="s">
        <v>29378</v>
      </c>
      <c r="G4483" s="6" t="s">
        <v>32746</v>
      </c>
    </row>
    <row r="4484">
      <c r="A4484" s="6" t="s">
        <v>32747</v>
      </c>
      <c r="B4484" s="6" t="s">
        <v>175</v>
      </c>
      <c r="C4484" s="6" t="s">
        <v>9066</v>
      </c>
      <c r="D4484" s="6" t="s">
        <v>37</v>
      </c>
      <c r="E4484" s="6" t="s">
        <v>24821</v>
      </c>
      <c r="F4484" s="6" t="s">
        <v>32748</v>
      </c>
      <c r="G4484" s="6" t="s">
        <v>32749</v>
      </c>
    </row>
    <row r="4485">
      <c r="A4485" s="6" t="s">
        <v>32750</v>
      </c>
      <c r="B4485" s="6" t="s">
        <v>175</v>
      </c>
      <c r="C4485" s="6" t="s">
        <v>9066</v>
      </c>
      <c r="D4485" s="6" t="s">
        <v>414</v>
      </c>
      <c r="E4485" s="6" t="s">
        <v>416</v>
      </c>
      <c r="F4485" s="6" t="s">
        <v>9067</v>
      </c>
      <c r="G4485" s="6" t="s">
        <v>32749</v>
      </c>
    </row>
    <row r="4486">
      <c r="A4486" s="6" t="s">
        <v>32751</v>
      </c>
      <c r="B4486" s="6" t="s">
        <v>175</v>
      </c>
      <c r="C4486" s="6" t="s">
        <v>9069</v>
      </c>
      <c r="D4486" s="6" t="s">
        <v>37</v>
      </c>
      <c r="E4486" s="6" t="s">
        <v>416</v>
      </c>
      <c r="F4486" s="6" t="s">
        <v>9070</v>
      </c>
      <c r="G4486" s="6" t="s">
        <v>32752</v>
      </c>
    </row>
    <row r="4487">
      <c r="A4487" s="6" t="s">
        <v>32753</v>
      </c>
      <c r="B4487" s="6" t="s">
        <v>175</v>
      </c>
      <c r="C4487" s="6" t="s">
        <v>9069</v>
      </c>
      <c r="D4487" s="6" t="s">
        <v>414</v>
      </c>
      <c r="E4487" s="6" t="s">
        <v>24821</v>
      </c>
      <c r="F4487" s="6" t="s">
        <v>9070</v>
      </c>
      <c r="G4487" s="6" t="s">
        <v>32752</v>
      </c>
    </row>
    <row r="4488">
      <c r="A4488" s="6" t="s">
        <v>32754</v>
      </c>
      <c r="B4488" s="6" t="s">
        <v>175</v>
      </c>
      <c r="C4488" s="6" t="s">
        <v>9072</v>
      </c>
      <c r="D4488" s="6" t="s">
        <v>414</v>
      </c>
      <c r="E4488" s="6" t="s">
        <v>24821</v>
      </c>
      <c r="F4488" s="6" t="s">
        <v>29378</v>
      </c>
      <c r="G4488" s="6" t="s">
        <v>32755</v>
      </c>
    </row>
    <row r="4489">
      <c r="A4489" s="6" t="s">
        <v>32756</v>
      </c>
      <c r="B4489" s="6" t="s">
        <v>175</v>
      </c>
      <c r="C4489" s="6" t="s">
        <v>9074</v>
      </c>
      <c r="D4489" s="6" t="s">
        <v>37</v>
      </c>
      <c r="E4489" s="6" t="s">
        <v>24821</v>
      </c>
      <c r="F4489" s="6" t="s">
        <v>32757</v>
      </c>
      <c r="G4489" s="6" t="s">
        <v>32758</v>
      </c>
    </row>
    <row r="4490">
      <c r="A4490" s="6" t="s">
        <v>32759</v>
      </c>
      <c r="B4490" s="6" t="s">
        <v>175</v>
      </c>
      <c r="C4490" s="6" t="s">
        <v>9074</v>
      </c>
      <c r="D4490" s="6" t="s">
        <v>414</v>
      </c>
      <c r="E4490" s="6" t="s">
        <v>416</v>
      </c>
      <c r="F4490" s="6" t="s">
        <v>9075</v>
      </c>
      <c r="G4490" s="6" t="s">
        <v>32758</v>
      </c>
    </row>
    <row r="4491">
      <c r="A4491" s="6" t="s">
        <v>32760</v>
      </c>
      <c r="B4491" s="6" t="s">
        <v>175</v>
      </c>
      <c r="C4491" s="6" t="s">
        <v>9077</v>
      </c>
      <c r="D4491" s="6" t="s">
        <v>37</v>
      </c>
      <c r="E4491" s="6" t="s">
        <v>416</v>
      </c>
      <c r="F4491" s="6" t="s">
        <v>9078</v>
      </c>
      <c r="G4491" s="6" t="s">
        <v>32761</v>
      </c>
    </row>
    <row r="4492">
      <c r="A4492" s="6" t="s">
        <v>32762</v>
      </c>
      <c r="B4492" s="6" t="s">
        <v>175</v>
      </c>
      <c r="C4492" s="6" t="s">
        <v>9077</v>
      </c>
      <c r="D4492" s="6" t="s">
        <v>414</v>
      </c>
      <c r="E4492" s="6" t="s">
        <v>24821</v>
      </c>
      <c r="F4492" s="6" t="s">
        <v>9078</v>
      </c>
      <c r="G4492" s="6" t="s">
        <v>32761</v>
      </c>
    </row>
    <row r="4493">
      <c r="A4493" s="6" t="s">
        <v>32763</v>
      </c>
      <c r="B4493" s="6" t="s">
        <v>175</v>
      </c>
      <c r="C4493" s="6" t="s">
        <v>9080</v>
      </c>
      <c r="D4493" s="6" t="s">
        <v>414</v>
      </c>
      <c r="E4493" s="6" t="s">
        <v>24821</v>
      </c>
      <c r="F4493" s="6" t="s">
        <v>29378</v>
      </c>
      <c r="G4493" s="6" t="s">
        <v>32764</v>
      </c>
    </row>
    <row r="4494">
      <c r="A4494" s="6" t="s">
        <v>32765</v>
      </c>
      <c r="B4494" s="6" t="s">
        <v>175</v>
      </c>
      <c r="C4494" s="6" t="s">
        <v>9082</v>
      </c>
      <c r="D4494" s="6" t="s">
        <v>37</v>
      </c>
      <c r="E4494" s="6" t="s">
        <v>24821</v>
      </c>
      <c r="F4494" s="6" t="s">
        <v>32766</v>
      </c>
      <c r="G4494" s="6" t="s">
        <v>32767</v>
      </c>
    </row>
    <row r="4495">
      <c r="A4495" s="6" t="s">
        <v>32768</v>
      </c>
      <c r="B4495" s="6" t="s">
        <v>175</v>
      </c>
      <c r="C4495" s="6" t="s">
        <v>9082</v>
      </c>
      <c r="D4495" s="6" t="s">
        <v>414</v>
      </c>
      <c r="E4495" s="6" t="s">
        <v>416</v>
      </c>
      <c r="F4495" s="6" t="s">
        <v>9083</v>
      </c>
      <c r="G4495" s="6" t="s">
        <v>32767</v>
      </c>
    </row>
    <row r="4496">
      <c r="A4496" s="6" t="s">
        <v>32769</v>
      </c>
      <c r="B4496" s="6" t="s">
        <v>175</v>
      </c>
      <c r="C4496" s="6" t="s">
        <v>9085</v>
      </c>
      <c r="D4496" s="6" t="s">
        <v>37</v>
      </c>
      <c r="E4496" s="6" t="s">
        <v>416</v>
      </c>
      <c r="F4496" s="6" t="s">
        <v>9086</v>
      </c>
      <c r="G4496" s="6" t="s">
        <v>32770</v>
      </c>
    </row>
    <row r="4497">
      <c r="A4497" s="6" t="s">
        <v>32771</v>
      </c>
      <c r="B4497" s="6" t="s">
        <v>175</v>
      </c>
      <c r="C4497" s="6" t="s">
        <v>9085</v>
      </c>
      <c r="D4497" s="6" t="s">
        <v>414</v>
      </c>
      <c r="E4497" s="6" t="s">
        <v>24821</v>
      </c>
      <c r="F4497" s="6" t="s">
        <v>9086</v>
      </c>
      <c r="G4497" s="6" t="s">
        <v>32770</v>
      </c>
    </row>
    <row r="4498">
      <c r="A4498" s="6" t="s">
        <v>32772</v>
      </c>
      <c r="B4498" s="6" t="s">
        <v>175</v>
      </c>
      <c r="C4498" s="6" t="s">
        <v>9088</v>
      </c>
      <c r="D4498" s="6" t="s">
        <v>414</v>
      </c>
      <c r="E4498" s="6" t="s">
        <v>24821</v>
      </c>
      <c r="F4498" s="6" t="s">
        <v>29378</v>
      </c>
      <c r="G4498" s="6" t="s">
        <v>32773</v>
      </c>
    </row>
    <row r="4499">
      <c r="A4499" s="6" t="s">
        <v>32774</v>
      </c>
      <c r="B4499" s="6" t="s">
        <v>175</v>
      </c>
      <c r="C4499" s="6" t="s">
        <v>9090</v>
      </c>
      <c r="D4499" s="6" t="s">
        <v>37</v>
      </c>
      <c r="E4499" s="6" t="s">
        <v>24821</v>
      </c>
      <c r="F4499" s="6" t="s">
        <v>32775</v>
      </c>
      <c r="G4499" s="6" t="s">
        <v>32776</v>
      </c>
    </row>
    <row r="4500">
      <c r="A4500" s="6" t="s">
        <v>32777</v>
      </c>
      <c r="B4500" s="6" t="s">
        <v>175</v>
      </c>
      <c r="C4500" s="6" t="s">
        <v>9090</v>
      </c>
      <c r="D4500" s="6" t="s">
        <v>414</v>
      </c>
      <c r="E4500" s="6" t="s">
        <v>416</v>
      </c>
      <c r="F4500" s="6" t="s">
        <v>9091</v>
      </c>
      <c r="G4500" s="6" t="s">
        <v>32776</v>
      </c>
    </row>
    <row r="4501">
      <c r="A4501" s="6" t="s">
        <v>32778</v>
      </c>
      <c r="B4501" s="6" t="s">
        <v>175</v>
      </c>
      <c r="C4501" s="6" t="s">
        <v>9093</v>
      </c>
      <c r="D4501" s="6" t="s">
        <v>37</v>
      </c>
      <c r="E4501" s="6" t="s">
        <v>416</v>
      </c>
      <c r="F4501" s="6" t="s">
        <v>9094</v>
      </c>
      <c r="G4501" s="6" t="s">
        <v>32779</v>
      </c>
    </row>
    <row r="4502">
      <c r="A4502" s="6" t="s">
        <v>32780</v>
      </c>
      <c r="B4502" s="6" t="s">
        <v>175</v>
      </c>
      <c r="C4502" s="6" t="s">
        <v>9093</v>
      </c>
      <c r="D4502" s="6" t="s">
        <v>414</v>
      </c>
      <c r="E4502" s="6" t="s">
        <v>24821</v>
      </c>
      <c r="F4502" s="6" t="s">
        <v>9094</v>
      </c>
      <c r="G4502" s="6" t="s">
        <v>32779</v>
      </c>
    </row>
    <row r="4503">
      <c r="A4503" s="6" t="s">
        <v>32781</v>
      </c>
      <c r="B4503" s="6" t="s">
        <v>175</v>
      </c>
      <c r="C4503" s="6" t="s">
        <v>9096</v>
      </c>
      <c r="D4503" s="6" t="s">
        <v>414</v>
      </c>
      <c r="E4503" s="6" t="s">
        <v>24821</v>
      </c>
      <c r="F4503" s="6" t="s">
        <v>29378</v>
      </c>
      <c r="G4503" s="6" t="s">
        <v>32782</v>
      </c>
    </row>
    <row r="4504">
      <c r="A4504" s="6" t="s">
        <v>32783</v>
      </c>
      <c r="B4504" s="6" t="s">
        <v>175</v>
      </c>
      <c r="C4504" s="6" t="s">
        <v>9098</v>
      </c>
      <c r="D4504" s="6" t="s">
        <v>37</v>
      </c>
      <c r="E4504" s="6" t="s">
        <v>24821</v>
      </c>
      <c r="F4504" s="6" t="s">
        <v>32784</v>
      </c>
      <c r="G4504" s="6" t="s">
        <v>32785</v>
      </c>
    </row>
    <row r="4505">
      <c r="A4505" s="6" t="s">
        <v>32786</v>
      </c>
      <c r="B4505" s="6" t="s">
        <v>175</v>
      </c>
      <c r="C4505" s="6" t="s">
        <v>9098</v>
      </c>
      <c r="D4505" s="6" t="s">
        <v>414</v>
      </c>
      <c r="E4505" s="6" t="s">
        <v>416</v>
      </c>
      <c r="F4505" s="6" t="s">
        <v>9099</v>
      </c>
      <c r="G4505" s="6" t="s">
        <v>32785</v>
      </c>
    </row>
    <row r="4506">
      <c r="A4506" s="6" t="s">
        <v>32787</v>
      </c>
      <c r="B4506" s="6" t="s">
        <v>175</v>
      </c>
      <c r="C4506" s="6" t="s">
        <v>9101</v>
      </c>
      <c r="D4506" s="6" t="s">
        <v>37</v>
      </c>
      <c r="E4506" s="6" t="s">
        <v>416</v>
      </c>
      <c r="F4506" s="6" t="s">
        <v>9102</v>
      </c>
      <c r="G4506" s="6" t="s">
        <v>32788</v>
      </c>
    </row>
    <row r="4507">
      <c r="A4507" s="6" t="s">
        <v>32789</v>
      </c>
      <c r="B4507" s="6" t="s">
        <v>175</v>
      </c>
      <c r="C4507" s="6" t="s">
        <v>9101</v>
      </c>
      <c r="D4507" s="6" t="s">
        <v>414</v>
      </c>
      <c r="E4507" s="6" t="s">
        <v>24821</v>
      </c>
      <c r="F4507" s="6" t="s">
        <v>9102</v>
      </c>
      <c r="G4507" s="6" t="s">
        <v>32788</v>
      </c>
    </row>
    <row r="4508">
      <c r="A4508" s="6" t="s">
        <v>32790</v>
      </c>
      <c r="B4508" s="6" t="s">
        <v>175</v>
      </c>
      <c r="C4508" s="6" t="s">
        <v>9104</v>
      </c>
      <c r="D4508" s="6" t="s">
        <v>414</v>
      </c>
      <c r="E4508" s="6" t="s">
        <v>24821</v>
      </c>
      <c r="F4508" s="6" t="s">
        <v>29378</v>
      </c>
      <c r="G4508" s="6" t="s">
        <v>32791</v>
      </c>
    </row>
    <row r="4509">
      <c r="A4509" s="6" t="s">
        <v>32792</v>
      </c>
      <c r="B4509" s="6" t="s">
        <v>175</v>
      </c>
      <c r="C4509" s="6" t="s">
        <v>9106</v>
      </c>
      <c r="D4509" s="6" t="s">
        <v>37</v>
      </c>
      <c r="E4509" s="6" t="s">
        <v>24821</v>
      </c>
      <c r="F4509" s="6" t="s">
        <v>32793</v>
      </c>
      <c r="G4509" s="6" t="s">
        <v>32794</v>
      </c>
    </row>
    <row r="4510">
      <c r="A4510" s="6" t="s">
        <v>32795</v>
      </c>
      <c r="B4510" s="6" t="s">
        <v>175</v>
      </c>
      <c r="C4510" s="6" t="s">
        <v>9106</v>
      </c>
      <c r="D4510" s="6" t="s">
        <v>414</v>
      </c>
      <c r="E4510" s="6" t="s">
        <v>416</v>
      </c>
      <c r="F4510" s="6" t="s">
        <v>9107</v>
      </c>
      <c r="G4510" s="6" t="s">
        <v>32794</v>
      </c>
    </row>
    <row r="4511">
      <c r="A4511" s="6" t="s">
        <v>32796</v>
      </c>
      <c r="B4511" s="6" t="s">
        <v>175</v>
      </c>
      <c r="C4511" s="6" t="s">
        <v>9109</v>
      </c>
      <c r="D4511" s="6" t="s">
        <v>37</v>
      </c>
      <c r="E4511" s="6" t="s">
        <v>416</v>
      </c>
      <c r="F4511" s="6" t="s">
        <v>9110</v>
      </c>
      <c r="G4511" s="6" t="s">
        <v>32797</v>
      </c>
    </row>
    <row r="4512">
      <c r="A4512" s="6" t="s">
        <v>32798</v>
      </c>
      <c r="B4512" s="6" t="s">
        <v>175</v>
      </c>
      <c r="C4512" s="6" t="s">
        <v>9109</v>
      </c>
      <c r="D4512" s="6" t="s">
        <v>414</v>
      </c>
      <c r="E4512" s="6" t="s">
        <v>24821</v>
      </c>
      <c r="F4512" s="6" t="s">
        <v>9110</v>
      </c>
      <c r="G4512" s="6" t="s">
        <v>32797</v>
      </c>
    </row>
    <row r="4513">
      <c r="A4513" s="6" t="s">
        <v>32799</v>
      </c>
      <c r="B4513" s="6" t="s">
        <v>175</v>
      </c>
      <c r="C4513" s="6" t="s">
        <v>9112</v>
      </c>
      <c r="D4513" s="6" t="s">
        <v>414</v>
      </c>
      <c r="E4513" s="6" t="s">
        <v>24821</v>
      </c>
      <c r="F4513" s="6" t="s">
        <v>29378</v>
      </c>
      <c r="G4513" s="6" t="s">
        <v>32800</v>
      </c>
    </row>
    <row r="4514">
      <c r="A4514" s="6" t="s">
        <v>32801</v>
      </c>
      <c r="B4514" s="6" t="s">
        <v>175</v>
      </c>
      <c r="C4514" s="6" t="s">
        <v>9114</v>
      </c>
      <c r="D4514" s="6" t="s">
        <v>37</v>
      </c>
      <c r="E4514" s="6" t="s">
        <v>24821</v>
      </c>
      <c r="F4514" s="6" t="s">
        <v>32802</v>
      </c>
      <c r="G4514" s="6" t="s">
        <v>32803</v>
      </c>
    </row>
    <row r="4515">
      <c r="A4515" s="6" t="s">
        <v>32804</v>
      </c>
      <c r="B4515" s="6" t="s">
        <v>175</v>
      </c>
      <c r="C4515" s="6" t="s">
        <v>9114</v>
      </c>
      <c r="D4515" s="6" t="s">
        <v>414</v>
      </c>
      <c r="E4515" s="6" t="s">
        <v>416</v>
      </c>
      <c r="F4515" s="6" t="s">
        <v>9115</v>
      </c>
      <c r="G4515" s="6" t="s">
        <v>32803</v>
      </c>
    </row>
    <row r="4516">
      <c r="A4516" s="6" t="s">
        <v>32805</v>
      </c>
      <c r="B4516" s="6" t="s">
        <v>175</v>
      </c>
      <c r="C4516" s="6" t="s">
        <v>9117</v>
      </c>
      <c r="D4516" s="6" t="s">
        <v>37</v>
      </c>
      <c r="E4516" s="6" t="s">
        <v>416</v>
      </c>
      <c r="F4516" s="6" t="s">
        <v>9118</v>
      </c>
      <c r="G4516" s="6" t="s">
        <v>32806</v>
      </c>
    </row>
    <row r="4517">
      <c r="A4517" s="6" t="s">
        <v>32807</v>
      </c>
      <c r="B4517" s="6" t="s">
        <v>175</v>
      </c>
      <c r="C4517" s="6" t="s">
        <v>9117</v>
      </c>
      <c r="D4517" s="6" t="s">
        <v>414</v>
      </c>
      <c r="E4517" s="6" t="s">
        <v>24821</v>
      </c>
      <c r="F4517" s="6" t="s">
        <v>9118</v>
      </c>
      <c r="G4517" s="6" t="s">
        <v>32806</v>
      </c>
    </row>
    <row r="4518">
      <c r="A4518" s="6" t="s">
        <v>32808</v>
      </c>
      <c r="B4518" s="6" t="s">
        <v>175</v>
      </c>
      <c r="C4518" s="6" t="s">
        <v>9120</v>
      </c>
      <c r="D4518" s="6" t="s">
        <v>414</v>
      </c>
      <c r="E4518" s="6" t="s">
        <v>24821</v>
      </c>
      <c r="F4518" s="6" t="s">
        <v>29378</v>
      </c>
      <c r="G4518" s="6" t="s">
        <v>32809</v>
      </c>
    </row>
    <row r="4519">
      <c r="A4519" s="6" t="s">
        <v>32810</v>
      </c>
      <c r="B4519" s="6" t="s">
        <v>175</v>
      </c>
      <c r="C4519" s="6" t="s">
        <v>9122</v>
      </c>
      <c r="D4519" s="6" t="s">
        <v>37</v>
      </c>
      <c r="E4519" s="6" t="s">
        <v>24821</v>
      </c>
      <c r="F4519" s="6" t="s">
        <v>32811</v>
      </c>
      <c r="G4519" s="6" t="s">
        <v>32812</v>
      </c>
    </row>
    <row r="4520">
      <c r="A4520" s="6" t="s">
        <v>32813</v>
      </c>
      <c r="B4520" s="6" t="s">
        <v>175</v>
      </c>
      <c r="C4520" s="6" t="s">
        <v>9122</v>
      </c>
      <c r="D4520" s="6" t="s">
        <v>414</v>
      </c>
      <c r="E4520" s="6" t="s">
        <v>416</v>
      </c>
      <c r="F4520" s="6" t="s">
        <v>9123</v>
      </c>
      <c r="G4520" s="6" t="s">
        <v>32814</v>
      </c>
    </row>
    <row r="4521">
      <c r="A4521" s="6" t="s">
        <v>32815</v>
      </c>
      <c r="B4521" s="6" t="s">
        <v>175</v>
      </c>
      <c r="C4521" s="6" t="s">
        <v>9132</v>
      </c>
      <c r="D4521" s="6" t="s">
        <v>37</v>
      </c>
      <c r="E4521" s="6" t="s">
        <v>416</v>
      </c>
      <c r="F4521" s="6" t="s">
        <v>9133</v>
      </c>
      <c r="G4521" s="6" t="s">
        <v>32816</v>
      </c>
    </row>
    <row r="4522">
      <c r="A4522" s="6" t="s">
        <v>32817</v>
      </c>
      <c r="B4522" s="6" t="s">
        <v>175</v>
      </c>
      <c r="C4522" s="6" t="s">
        <v>9132</v>
      </c>
      <c r="D4522" s="6" t="s">
        <v>414</v>
      </c>
      <c r="E4522" s="6" t="s">
        <v>24821</v>
      </c>
      <c r="F4522" s="6" t="s">
        <v>9133</v>
      </c>
      <c r="G4522" s="6" t="s">
        <v>32816</v>
      </c>
    </row>
    <row r="4523">
      <c r="A4523" s="6" t="s">
        <v>32818</v>
      </c>
      <c r="B4523" s="6" t="s">
        <v>175</v>
      </c>
      <c r="C4523" s="6" t="s">
        <v>9135</v>
      </c>
      <c r="D4523" s="6" t="s">
        <v>414</v>
      </c>
      <c r="E4523" s="6" t="s">
        <v>24821</v>
      </c>
      <c r="F4523" s="6" t="s">
        <v>29479</v>
      </c>
      <c r="G4523" s="6" t="s">
        <v>32819</v>
      </c>
    </row>
    <row r="4524">
      <c r="A4524" s="6" t="s">
        <v>32820</v>
      </c>
      <c r="B4524" s="6" t="s">
        <v>175</v>
      </c>
      <c r="C4524" s="6" t="s">
        <v>9137</v>
      </c>
      <c r="D4524" s="6" t="s">
        <v>37</v>
      </c>
      <c r="E4524" s="6" t="s">
        <v>24821</v>
      </c>
      <c r="F4524" s="6" t="s">
        <v>32821</v>
      </c>
      <c r="G4524" s="6" t="s">
        <v>32822</v>
      </c>
    </row>
    <row r="4525">
      <c r="A4525" s="6" t="s">
        <v>32823</v>
      </c>
      <c r="B4525" s="6" t="s">
        <v>175</v>
      </c>
      <c r="C4525" s="6" t="s">
        <v>9137</v>
      </c>
      <c r="D4525" s="6" t="s">
        <v>414</v>
      </c>
      <c r="E4525" s="6" t="s">
        <v>416</v>
      </c>
      <c r="F4525" s="6" t="s">
        <v>9138</v>
      </c>
      <c r="G4525" s="6" t="s">
        <v>32822</v>
      </c>
    </row>
    <row r="4526">
      <c r="A4526" s="6" t="s">
        <v>32824</v>
      </c>
      <c r="B4526" s="6" t="s">
        <v>178</v>
      </c>
      <c r="C4526" s="6" t="s">
        <v>9146</v>
      </c>
      <c r="D4526" s="6" t="s">
        <v>414</v>
      </c>
      <c r="E4526" s="6" t="s">
        <v>24821</v>
      </c>
      <c r="F4526" s="6" t="s">
        <v>24822</v>
      </c>
      <c r="G4526" s="6" t="s">
        <v>9147</v>
      </c>
    </row>
    <row r="4527">
      <c r="A4527" s="6" t="s">
        <v>32825</v>
      </c>
      <c r="B4527" s="6" t="s">
        <v>178</v>
      </c>
      <c r="C4527" s="6" t="s">
        <v>9148</v>
      </c>
      <c r="D4527" s="6" t="s">
        <v>37</v>
      </c>
      <c r="E4527" s="6" t="s">
        <v>24821</v>
      </c>
      <c r="F4527" s="6" t="s">
        <v>24825</v>
      </c>
      <c r="G4527" s="6" t="s">
        <v>32826</v>
      </c>
    </row>
    <row r="4528">
      <c r="A4528" s="6" t="s">
        <v>32827</v>
      </c>
      <c r="B4528" s="6" t="s">
        <v>178</v>
      </c>
      <c r="C4528" s="6" t="s">
        <v>9148</v>
      </c>
      <c r="D4528" s="6" t="s">
        <v>414</v>
      </c>
      <c r="E4528" s="6" t="s">
        <v>416</v>
      </c>
      <c r="F4528" s="6" t="s">
        <v>417</v>
      </c>
      <c r="G4528" s="6" t="s">
        <v>32826</v>
      </c>
    </row>
    <row r="4529">
      <c r="A4529" s="6" t="s">
        <v>32828</v>
      </c>
      <c r="B4529" s="6" t="s">
        <v>178</v>
      </c>
      <c r="C4529" s="6" t="s">
        <v>9150</v>
      </c>
      <c r="D4529" s="6" t="s">
        <v>37</v>
      </c>
      <c r="E4529" s="6" t="s">
        <v>416</v>
      </c>
      <c r="F4529" s="6" t="s">
        <v>9151</v>
      </c>
      <c r="G4529" s="6" t="s">
        <v>32829</v>
      </c>
    </row>
    <row r="4530">
      <c r="A4530" s="6" t="s">
        <v>32830</v>
      </c>
      <c r="B4530" s="6" t="s">
        <v>178</v>
      </c>
      <c r="C4530" s="6" t="s">
        <v>9150</v>
      </c>
      <c r="D4530" s="6" t="s">
        <v>414</v>
      </c>
      <c r="E4530" s="6" t="s">
        <v>24821</v>
      </c>
      <c r="F4530" s="6" t="s">
        <v>9151</v>
      </c>
      <c r="G4530" s="6" t="s">
        <v>32829</v>
      </c>
    </row>
    <row r="4531">
      <c r="A4531" s="6" t="s">
        <v>32831</v>
      </c>
      <c r="B4531" s="6" t="s">
        <v>178</v>
      </c>
      <c r="C4531" s="6" t="s">
        <v>9153</v>
      </c>
      <c r="D4531" s="6" t="s">
        <v>414</v>
      </c>
      <c r="E4531" s="6" t="s">
        <v>24821</v>
      </c>
      <c r="F4531" s="6" t="s">
        <v>24822</v>
      </c>
      <c r="G4531" s="6" t="s">
        <v>32832</v>
      </c>
    </row>
    <row r="4532">
      <c r="A4532" s="6" t="s">
        <v>32833</v>
      </c>
      <c r="B4532" s="6" t="s">
        <v>178</v>
      </c>
      <c r="C4532" s="6" t="s">
        <v>9155</v>
      </c>
      <c r="D4532" s="6" t="s">
        <v>37</v>
      </c>
      <c r="E4532" s="6" t="s">
        <v>24821</v>
      </c>
      <c r="F4532" s="6" t="s">
        <v>32834</v>
      </c>
      <c r="G4532" s="6" t="s">
        <v>32835</v>
      </c>
    </row>
    <row r="4533">
      <c r="A4533" s="6" t="s">
        <v>32836</v>
      </c>
      <c r="B4533" s="6" t="s">
        <v>178</v>
      </c>
      <c r="C4533" s="6" t="s">
        <v>9155</v>
      </c>
      <c r="D4533" s="6" t="s">
        <v>414</v>
      </c>
      <c r="E4533" s="6" t="s">
        <v>416</v>
      </c>
      <c r="F4533" s="6" t="s">
        <v>9156</v>
      </c>
      <c r="G4533" s="6" t="s">
        <v>32835</v>
      </c>
    </row>
    <row r="4534">
      <c r="A4534" s="6" t="s">
        <v>32837</v>
      </c>
      <c r="B4534" s="6" t="s">
        <v>178</v>
      </c>
      <c r="C4534" s="6" t="s">
        <v>9158</v>
      </c>
      <c r="D4534" s="6" t="s">
        <v>37</v>
      </c>
      <c r="E4534" s="6" t="s">
        <v>416</v>
      </c>
      <c r="F4534" s="6" t="s">
        <v>1025</v>
      </c>
      <c r="G4534" s="6" t="s">
        <v>32838</v>
      </c>
    </row>
    <row r="4535">
      <c r="A4535" s="6" t="s">
        <v>32839</v>
      </c>
      <c r="B4535" s="6" t="s">
        <v>178</v>
      </c>
      <c r="C4535" s="6" t="s">
        <v>9158</v>
      </c>
      <c r="D4535" s="6" t="s">
        <v>414</v>
      </c>
      <c r="E4535" s="6" t="s">
        <v>24821</v>
      </c>
      <c r="F4535" s="6" t="s">
        <v>1025</v>
      </c>
      <c r="G4535" s="6" t="s">
        <v>32838</v>
      </c>
    </row>
    <row r="4536">
      <c r="A4536" s="6" t="s">
        <v>32840</v>
      </c>
      <c r="B4536" s="6" t="s">
        <v>178</v>
      </c>
      <c r="C4536" s="6" t="s">
        <v>9160</v>
      </c>
      <c r="D4536" s="6" t="s">
        <v>414</v>
      </c>
      <c r="E4536" s="6" t="s">
        <v>24821</v>
      </c>
      <c r="F4536" s="6" t="s">
        <v>24822</v>
      </c>
      <c r="G4536" s="6" t="s">
        <v>32841</v>
      </c>
    </row>
    <row r="4537">
      <c r="A4537" s="6" t="s">
        <v>32842</v>
      </c>
      <c r="B4537" s="6" t="s">
        <v>178</v>
      </c>
      <c r="C4537" s="6" t="s">
        <v>9162</v>
      </c>
      <c r="D4537" s="6" t="s">
        <v>37</v>
      </c>
      <c r="E4537" s="6" t="s">
        <v>24821</v>
      </c>
      <c r="F4537" s="6" t="s">
        <v>1285</v>
      </c>
      <c r="G4537" s="6" t="s">
        <v>32843</v>
      </c>
    </row>
    <row r="4538">
      <c r="A4538" s="6" t="s">
        <v>32844</v>
      </c>
      <c r="B4538" s="6" t="s">
        <v>178</v>
      </c>
      <c r="C4538" s="6" t="s">
        <v>9162</v>
      </c>
      <c r="D4538" s="6" t="s">
        <v>414</v>
      </c>
      <c r="E4538" s="6" t="s">
        <v>416</v>
      </c>
      <c r="F4538" s="6" t="s">
        <v>434</v>
      </c>
      <c r="G4538" s="6" t="s">
        <v>32843</v>
      </c>
    </row>
    <row r="4539">
      <c r="A4539" s="6" t="s">
        <v>32845</v>
      </c>
      <c r="B4539" s="6" t="s">
        <v>178</v>
      </c>
      <c r="C4539" s="6" t="s">
        <v>9164</v>
      </c>
      <c r="D4539" s="6" t="s">
        <v>37</v>
      </c>
      <c r="E4539" s="6" t="s">
        <v>416</v>
      </c>
      <c r="F4539" s="6" t="s">
        <v>9165</v>
      </c>
      <c r="G4539" s="6" t="s">
        <v>32846</v>
      </c>
    </row>
    <row r="4540">
      <c r="A4540" s="6" t="s">
        <v>32847</v>
      </c>
      <c r="B4540" s="6" t="s">
        <v>178</v>
      </c>
      <c r="C4540" s="6" t="s">
        <v>9164</v>
      </c>
      <c r="D4540" s="6" t="s">
        <v>414</v>
      </c>
      <c r="E4540" s="6" t="s">
        <v>24821</v>
      </c>
      <c r="F4540" s="6" t="s">
        <v>9165</v>
      </c>
      <c r="G4540" s="6" t="s">
        <v>32846</v>
      </c>
    </row>
    <row r="4541">
      <c r="A4541" s="6" t="s">
        <v>32848</v>
      </c>
      <c r="B4541" s="6" t="s">
        <v>178</v>
      </c>
      <c r="C4541" s="6" t="s">
        <v>9167</v>
      </c>
      <c r="D4541" s="6" t="s">
        <v>414</v>
      </c>
      <c r="E4541" s="6" t="s">
        <v>24821</v>
      </c>
      <c r="F4541" s="6" t="s">
        <v>24822</v>
      </c>
      <c r="G4541" s="6" t="s">
        <v>32849</v>
      </c>
    </row>
    <row r="4542">
      <c r="A4542" s="6" t="s">
        <v>32850</v>
      </c>
      <c r="B4542" s="6" t="s">
        <v>178</v>
      </c>
      <c r="C4542" s="6" t="s">
        <v>9169</v>
      </c>
      <c r="D4542" s="6" t="s">
        <v>37</v>
      </c>
      <c r="E4542" s="6" t="s">
        <v>24821</v>
      </c>
      <c r="F4542" s="6" t="s">
        <v>32851</v>
      </c>
      <c r="G4542" s="6" t="s">
        <v>32852</v>
      </c>
    </row>
    <row r="4543">
      <c r="A4543" s="6" t="s">
        <v>32853</v>
      </c>
      <c r="B4543" s="6" t="s">
        <v>178</v>
      </c>
      <c r="C4543" s="6" t="s">
        <v>9169</v>
      </c>
      <c r="D4543" s="6" t="s">
        <v>414</v>
      </c>
      <c r="E4543" s="6" t="s">
        <v>416</v>
      </c>
      <c r="F4543" s="6" t="s">
        <v>9170</v>
      </c>
      <c r="G4543" s="6" t="s">
        <v>32852</v>
      </c>
    </row>
    <row r="4544">
      <c r="A4544" s="6" t="s">
        <v>32854</v>
      </c>
      <c r="B4544" s="6" t="s">
        <v>178</v>
      </c>
      <c r="C4544" s="6" t="s">
        <v>9178</v>
      </c>
      <c r="D4544" s="6" t="s">
        <v>37</v>
      </c>
      <c r="E4544" s="6" t="s">
        <v>416</v>
      </c>
      <c r="F4544" s="6" t="s">
        <v>9179</v>
      </c>
      <c r="G4544" s="6" t="s">
        <v>32855</v>
      </c>
    </row>
    <row r="4545">
      <c r="A4545" s="6" t="s">
        <v>32856</v>
      </c>
      <c r="B4545" s="6" t="s">
        <v>178</v>
      </c>
      <c r="C4545" s="6" t="s">
        <v>9178</v>
      </c>
      <c r="D4545" s="6" t="s">
        <v>414</v>
      </c>
      <c r="E4545" s="6" t="s">
        <v>24821</v>
      </c>
      <c r="F4545" s="6" t="s">
        <v>9179</v>
      </c>
      <c r="G4545" s="6" t="s">
        <v>32855</v>
      </c>
    </row>
    <row r="4546">
      <c r="A4546" s="6" t="s">
        <v>32857</v>
      </c>
      <c r="B4546" s="6" t="s">
        <v>178</v>
      </c>
      <c r="C4546" s="6" t="s">
        <v>9181</v>
      </c>
      <c r="D4546" s="6" t="s">
        <v>414</v>
      </c>
      <c r="E4546" s="6" t="s">
        <v>24821</v>
      </c>
      <c r="F4546" s="6" t="s">
        <v>24858</v>
      </c>
      <c r="G4546" s="6" t="s">
        <v>9182</v>
      </c>
    </row>
    <row r="4547">
      <c r="A4547" s="6" t="s">
        <v>32858</v>
      </c>
      <c r="B4547" s="6" t="s">
        <v>178</v>
      </c>
      <c r="C4547" s="6" t="s">
        <v>9183</v>
      </c>
      <c r="D4547" s="6" t="s">
        <v>37</v>
      </c>
      <c r="E4547" s="6" t="s">
        <v>24821</v>
      </c>
      <c r="F4547" s="6" t="s">
        <v>32859</v>
      </c>
      <c r="G4547" s="6" t="s">
        <v>32860</v>
      </c>
    </row>
    <row r="4548">
      <c r="A4548" s="6" t="s">
        <v>32861</v>
      </c>
      <c r="B4548" s="6" t="s">
        <v>178</v>
      </c>
      <c r="C4548" s="6" t="s">
        <v>9183</v>
      </c>
      <c r="D4548" s="6" t="s">
        <v>414</v>
      </c>
      <c r="E4548" s="6" t="s">
        <v>416</v>
      </c>
      <c r="F4548" s="6" t="s">
        <v>9184</v>
      </c>
      <c r="G4548" s="6" t="s">
        <v>32860</v>
      </c>
    </row>
    <row r="4549">
      <c r="A4549" s="6" t="s">
        <v>32862</v>
      </c>
      <c r="B4549" s="6" t="s">
        <v>178</v>
      </c>
      <c r="C4549" s="6" t="s">
        <v>9186</v>
      </c>
      <c r="D4549" s="6" t="s">
        <v>37</v>
      </c>
      <c r="E4549" s="6" t="s">
        <v>416</v>
      </c>
      <c r="F4549" s="6" t="s">
        <v>9187</v>
      </c>
      <c r="G4549" s="6" t="s">
        <v>32863</v>
      </c>
    </row>
    <row r="4550">
      <c r="A4550" s="6" t="s">
        <v>32864</v>
      </c>
      <c r="B4550" s="6" t="s">
        <v>178</v>
      </c>
      <c r="C4550" s="6" t="s">
        <v>9186</v>
      </c>
      <c r="D4550" s="6" t="s">
        <v>414</v>
      </c>
      <c r="E4550" s="6" t="s">
        <v>24821</v>
      </c>
      <c r="F4550" s="6" t="s">
        <v>9187</v>
      </c>
      <c r="G4550" s="6" t="s">
        <v>32863</v>
      </c>
    </row>
    <row r="4551">
      <c r="A4551" s="6" t="s">
        <v>32865</v>
      </c>
      <c r="B4551" s="6" t="s">
        <v>178</v>
      </c>
      <c r="C4551" s="6" t="s">
        <v>9189</v>
      </c>
      <c r="D4551" s="6" t="s">
        <v>414</v>
      </c>
      <c r="E4551" s="6" t="s">
        <v>24821</v>
      </c>
      <c r="F4551" s="6" t="s">
        <v>24858</v>
      </c>
      <c r="G4551" s="6" t="s">
        <v>32866</v>
      </c>
    </row>
    <row r="4552">
      <c r="A4552" s="6" t="s">
        <v>32867</v>
      </c>
      <c r="B4552" s="6" t="s">
        <v>178</v>
      </c>
      <c r="C4552" s="6" t="s">
        <v>9191</v>
      </c>
      <c r="D4552" s="6" t="s">
        <v>37</v>
      </c>
      <c r="E4552" s="6" t="s">
        <v>24821</v>
      </c>
      <c r="F4552" s="6" t="s">
        <v>32868</v>
      </c>
      <c r="G4552" s="6" t="s">
        <v>32869</v>
      </c>
    </row>
    <row r="4553">
      <c r="A4553" s="6" t="s">
        <v>32870</v>
      </c>
      <c r="B4553" s="6" t="s">
        <v>178</v>
      </c>
      <c r="C4553" s="6" t="s">
        <v>9191</v>
      </c>
      <c r="D4553" s="6" t="s">
        <v>414</v>
      </c>
      <c r="E4553" s="6" t="s">
        <v>416</v>
      </c>
      <c r="F4553" s="6" t="s">
        <v>9192</v>
      </c>
      <c r="G4553" s="6" t="s">
        <v>32869</v>
      </c>
    </row>
    <row r="4554">
      <c r="A4554" s="6" t="s">
        <v>32871</v>
      </c>
      <c r="B4554" s="6" t="s">
        <v>178</v>
      </c>
      <c r="C4554" s="6" t="s">
        <v>9194</v>
      </c>
      <c r="D4554" s="6" t="s">
        <v>37</v>
      </c>
      <c r="E4554" s="6" t="s">
        <v>416</v>
      </c>
      <c r="F4554" s="6" t="s">
        <v>9195</v>
      </c>
      <c r="G4554" s="6" t="s">
        <v>32872</v>
      </c>
    </row>
    <row r="4555">
      <c r="A4555" s="6" t="s">
        <v>32873</v>
      </c>
      <c r="B4555" s="6" t="s">
        <v>178</v>
      </c>
      <c r="C4555" s="6" t="s">
        <v>9194</v>
      </c>
      <c r="D4555" s="6" t="s">
        <v>414</v>
      </c>
      <c r="E4555" s="6" t="s">
        <v>24821</v>
      </c>
      <c r="F4555" s="6" t="s">
        <v>9195</v>
      </c>
      <c r="G4555" s="6" t="s">
        <v>32872</v>
      </c>
    </row>
    <row r="4556">
      <c r="A4556" s="6" t="s">
        <v>32874</v>
      </c>
      <c r="B4556" s="6" t="s">
        <v>178</v>
      </c>
      <c r="C4556" s="6" t="s">
        <v>9197</v>
      </c>
      <c r="D4556" s="6" t="s">
        <v>414</v>
      </c>
      <c r="E4556" s="6" t="s">
        <v>24821</v>
      </c>
      <c r="F4556" s="6" t="s">
        <v>24858</v>
      </c>
      <c r="G4556" s="6" t="s">
        <v>32875</v>
      </c>
    </row>
    <row r="4557">
      <c r="A4557" s="6" t="s">
        <v>32876</v>
      </c>
      <c r="B4557" s="6" t="s">
        <v>178</v>
      </c>
      <c r="C4557" s="6" t="s">
        <v>9199</v>
      </c>
      <c r="D4557" s="6" t="s">
        <v>37</v>
      </c>
      <c r="E4557" s="6" t="s">
        <v>24821</v>
      </c>
      <c r="F4557" s="6" t="s">
        <v>32877</v>
      </c>
      <c r="G4557" s="6" t="s">
        <v>32878</v>
      </c>
    </row>
    <row r="4558">
      <c r="A4558" s="6" t="s">
        <v>32879</v>
      </c>
      <c r="B4558" s="6" t="s">
        <v>178</v>
      </c>
      <c r="C4558" s="6" t="s">
        <v>9199</v>
      </c>
      <c r="D4558" s="6" t="s">
        <v>414</v>
      </c>
      <c r="E4558" s="6" t="s">
        <v>416</v>
      </c>
      <c r="F4558" s="6" t="s">
        <v>9200</v>
      </c>
      <c r="G4558" s="6" t="s">
        <v>32878</v>
      </c>
    </row>
    <row r="4559">
      <c r="A4559" s="6" t="s">
        <v>32880</v>
      </c>
      <c r="B4559" s="6" t="s">
        <v>178</v>
      </c>
      <c r="C4559" s="6" t="s">
        <v>9208</v>
      </c>
      <c r="D4559" s="6" t="s">
        <v>37</v>
      </c>
      <c r="E4559" s="6" t="s">
        <v>416</v>
      </c>
      <c r="F4559" s="6" t="s">
        <v>9209</v>
      </c>
      <c r="G4559" s="6" t="s">
        <v>32881</v>
      </c>
    </row>
    <row r="4560">
      <c r="A4560" s="6" t="s">
        <v>32882</v>
      </c>
      <c r="B4560" s="6" t="s">
        <v>178</v>
      </c>
      <c r="C4560" s="6" t="s">
        <v>9208</v>
      </c>
      <c r="D4560" s="6" t="s">
        <v>414</v>
      </c>
      <c r="E4560" s="6" t="s">
        <v>24821</v>
      </c>
      <c r="F4560" s="6" t="s">
        <v>9209</v>
      </c>
      <c r="G4560" s="6" t="s">
        <v>32881</v>
      </c>
    </row>
    <row r="4561">
      <c r="A4561" s="6" t="s">
        <v>32883</v>
      </c>
      <c r="B4561" s="6" t="s">
        <v>178</v>
      </c>
      <c r="C4561" s="6" t="s">
        <v>9211</v>
      </c>
      <c r="D4561" s="6" t="s">
        <v>414</v>
      </c>
      <c r="E4561" s="6" t="s">
        <v>24821</v>
      </c>
      <c r="F4561" s="6" t="s">
        <v>24915</v>
      </c>
      <c r="G4561" s="6" t="s">
        <v>32884</v>
      </c>
    </row>
    <row r="4562">
      <c r="A4562" s="6" t="s">
        <v>32885</v>
      </c>
      <c r="B4562" s="6" t="s">
        <v>178</v>
      </c>
      <c r="C4562" s="6" t="s">
        <v>9213</v>
      </c>
      <c r="D4562" s="6" t="s">
        <v>37</v>
      </c>
      <c r="E4562" s="6" t="s">
        <v>24821</v>
      </c>
      <c r="F4562" s="6" t="s">
        <v>32886</v>
      </c>
      <c r="G4562" s="6" t="s">
        <v>32887</v>
      </c>
    </row>
    <row r="4563">
      <c r="A4563" s="6" t="s">
        <v>32888</v>
      </c>
      <c r="B4563" s="6" t="s">
        <v>178</v>
      </c>
      <c r="C4563" s="6" t="s">
        <v>9213</v>
      </c>
      <c r="D4563" s="6" t="s">
        <v>414</v>
      </c>
      <c r="E4563" s="6" t="s">
        <v>416</v>
      </c>
      <c r="F4563" s="6" t="s">
        <v>9214</v>
      </c>
      <c r="G4563" s="6" t="s">
        <v>32887</v>
      </c>
    </row>
    <row r="4564">
      <c r="A4564" s="6" t="s">
        <v>32889</v>
      </c>
      <c r="B4564" s="6" t="s">
        <v>178</v>
      </c>
      <c r="C4564" s="6" t="s">
        <v>9216</v>
      </c>
      <c r="D4564" s="6" t="s">
        <v>37</v>
      </c>
      <c r="E4564" s="6" t="s">
        <v>416</v>
      </c>
      <c r="F4564" s="6" t="s">
        <v>9217</v>
      </c>
      <c r="G4564" s="6" t="s">
        <v>32890</v>
      </c>
    </row>
    <row r="4565">
      <c r="A4565" s="6" t="s">
        <v>32891</v>
      </c>
      <c r="B4565" s="6" t="s">
        <v>178</v>
      </c>
      <c r="C4565" s="6" t="s">
        <v>9216</v>
      </c>
      <c r="D4565" s="6" t="s">
        <v>414</v>
      </c>
      <c r="E4565" s="6" t="s">
        <v>24821</v>
      </c>
      <c r="F4565" s="6" t="s">
        <v>9217</v>
      </c>
      <c r="G4565" s="6" t="s">
        <v>32890</v>
      </c>
    </row>
    <row r="4566">
      <c r="A4566" s="6" t="s">
        <v>32892</v>
      </c>
      <c r="B4566" s="6" t="s">
        <v>178</v>
      </c>
      <c r="C4566" s="6" t="s">
        <v>9219</v>
      </c>
      <c r="D4566" s="6" t="s">
        <v>414</v>
      </c>
      <c r="E4566" s="6" t="s">
        <v>24821</v>
      </c>
      <c r="F4566" s="6" t="s">
        <v>24915</v>
      </c>
      <c r="G4566" s="6" t="s">
        <v>32893</v>
      </c>
    </row>
    <row r="4567">
      <c r="A4567" s="6" t="s">
        <v>32894</v>
      </c>
      <c r="B4567" s="6" t="s">
        <v>178</v>
      </c>
      <c r="C4567" s="6" t="s">
        <v>9221</v>
      </c>
      <c r="D4567" s="6" t="s">
        <v>37</v>
      </c>
      <c r="E4567" s="6" t="s">
        <v>24821</v>
      </c>
      <c r="F4567" s="6" t="s">
        <v>32895</v>
      </c>
      <c r="G4567" s="6" t="s">
        <v>32896</v>
      </c>
    </row>
    <row r="4568">
      <c r="A4568" s="6" t="s">
        <v>32897</v>
      </c>
      <c r="B4568" s="6" t="s">
        <v>178</v>
      </c>
      <c r="C4568" s="6" t="s">
        <v>9221</v>
      </c>
      <c r="D4568" s="6" t="s">
        <v>414</v>
      </c>
      <c r="E4568" s="6" t="s">
        <v>416</v>
      </c>
      <c r="F4568" s="6" t="s">
        <v>9222</v>
      </c>
      <c r="G4568" s="6" t="s">
        <v>32896</v>
      </c>
    </row>
    <row r="4569">
      <c r="A4569" s="6" t="s">
        <v>32898</v>
      </c>
      <c r="B4569" s="6" t="s">
        <v>178</v>
      </c>
      <c r="C4569" s="6" t="s">
        <v>9224</v>
      </c>
      <c r="D4569" s="6" t="s">
        <v>37</v>
      </c>
      <c r="E4569" s="6" t="s">
        <v>416</v>
      </c>
      <c r="F4569" s="6" t="s">
        <v>9225</v>
      </c>
      <c r="G4569" s="6" t="s">
        <v>32899</v>
      </c>
    </row>
    <row r="4570">
      <c r="A4570" s="6" t="s">
        <v>32900</v>
      </c>
      <c r="B4570" s="6" t="s">
        <v>178</v>
      </c>
      <c r="C4570" s="6" t="s">
        <v>9224</v>
      </c>
      <c r="D4570" s="6" t="s">
        <v>414</v>
      </c>
      <c r="E4570" s="6" t="s">
        <v>24821</v>
      </c>
      <c r="F4570" s="6" t="s">
        <v>9225</v>
      </c>
      <c r="G4570" s="6" t="s">
        <v>32899</v>
      </c>
    </row>
    <row r="4571">
      <c r="A4571" s="6" t="s">
        <v>32901</v>
      </c>
      <c r="B4571" s="6" t="s">
        <v>178</v>
      </c>
      <c r="C4571" s="6" t="s">
        <v>9227</v>
      </c>
      <c r="D4571" s="6" t="s">
        <v>414</v>
      </c>
      <c r="E4571" s="6" t="s">
        <v>24821</v>
      </c>
      <c r="F4571" s="6" t="s">
        <v>24915</v>
      </c>
      <c r="G4571" s="6" t="s">
        <v>32902</v>
      </c>
    </row>
    <row r="4572">
      <c r="A4572" s="6" t="s">
        <v>32903</v>
      </c>
      <c r="B4572" s="6" t="s">
        <v>178</v>
      </c>
      <c r="C4572" s="6" t="s">
        <v>9229</v>
      </c>
      <c r="D4572" s="6" t="s">
        <v>37</v>
      </c>
      <c r="E4572" s="6" t="s">
        <v>24821</v>
      </c>
      <c r="F4572" s="6" t="s">
        <v>32904</v>
      </c>
      <c r="G4572" s="6" t="s">
        <v>32905</v>
      </c>
    </row>
    <row r="4573">
      <c r="A4573" s="6" t="s">
        <v>32906</v>
      </c>
      <c r="B4573" s="6" t="s">
        <v>178</v>
      </c>
      <c r="C4573" s="6" t="s">
        <v>9229</v>
      </c>
      <c r="D4573" s="6" t="s">
        <v>414</v>
      </c>
      <c r="E4573" s="6" t="s">
        <v>416</v>
      </c>
      <c r="F4573" s="6" t="s">
        <v>9230</v>
      </c>
      <c r="G4573" s="6" t="s">
        <v>32905</v>
      </c>
    </row>
    <row r="4574">
      <c r="A4574" s="6" t="s">
        <v>32907</v>
      </c>
      <c r="B4574" s="6" t="s">
        <v>178</v>
      </c>
      <c r="C4574" s="6" t="s">
        <v>9232</v>
      </c>
      <c r="D4574" s="6" t="s">
        <v>37</v>
      </c>
      <c r="E4574" s="6" t="s">
        <v>416</v>
      </c>
      <c r="F4574" s="6" t="s">
        <v>9233</v>
      </c>
      <c r="G4574" s="6" t="s">
        <v>32908</v>
      </c>
    </row>
    <row r="4575">
      <c r="A4575" s="6" t="s">
        <v>32909</v>
      </c>
      <c r="B4575" s="6" t="s">
        <v>178</v>
      </c>
      <c r="C4575" s="6" t="s">
        <v>9232</v>
      </c>
      <c r="D4575" s="6" t="s">
        <v>414</v>
      </c>
      <c r="E4575" s="6" t="s">
        <v>24821</v>
      </c>
      <c r="F4575" s="6" t="s">
        <v>9233</v>
      </c>
      <c r="G4575" s="6" t="s">
        <v>32910</v>
      </c>
    </row>
    <row r="4576">
      <c r="A4576" s="6" t="s">
        <v>32911</v>
      </c>
      <c r="B4576" s="6" t="s">
        <v>178</v>
      </c>
      <c r="C4576" s="6" t="s">
        <v>9235</v>
      </c>
      <c r="D4576" s="6" t="s">
        <v>414</v>
      </c>
      <c r="E4576" s="6" t="s">
        <v>24821</v>
      </c>
      <c r="F4576" s="6" t="s">
        <v>24915</v>
      </c>
      <c r="G4576" s="6" t="s">
        <v>32912</v>
      </c>
    </row>
    <row r="4577">
      <c r="A4577" s="6" t="s">
        <v>32913</v>
      </c>
      <c r="B4577" s="6" t="s">
        <v>178</v>
      </c>
      <c r="C4577" s="6" t="s">
        <v>9237</v>
      </c>
      <c r="D4577" s="6" t="s">
        <v>37</v>
      </c>
      <c r="E4577" s="6" t="s">
        <v>24821</v>
      </c>
      <c r="F4577" s="6" t="s">
        <v>32914</v>
      </c>
      <c r="G4577" s="6" t="s">
        <v>32915</v>
      </c>
    </row>
    <row r="4578">
      <c r="A4578" s="6" t="s">
        <v>32916</v>
      </c>
      <c r="B4578" s="6" t="s">
        <v>178</v>
      </c>
      <c r="C4578" s="6" t="s">
        <v>9237</v>
      </c>
      <c r="D4578" s="6" t="s">
        <v>414</v>
      </c>
      <c r="E4578" s="6" t="s">
        <v>416</v>
      </c>
      <c r="F4578" s="6" t="s">
        <v>9238</v>
      </c>
      <c r="G4578" s="6" t="s">
        <v>32915</v>
      </c>
    </row>
    <row r="4579">
      <c r="A4579" s="6" t="s">
        <v>32917</v>
      </c>
      <c r="B4579" s="6" t="s">
        <v>178</v>
      </c>
      <c r="C4579" s="6" t="s">
        <v>9240</v>
      </c>
      <c r="D4579" s="6" t="s">
        <v>37</v>
      </c>
      <c r="E4579" s="6" t="s">
        <v>416</v>
      </c>
      <c r="F4579" s="6" t="s">
        <v>9241</v>
      </c>
      <c r="G4579" s="6" t="s">
        <v>32918</v>
      </c>
    </row>
    <row r="4580">
      <c r="A4580" s="6" t="s">
        <v>32919</v>
      </c>
      <c r="B4580" s="6" t="s">
        <v>178</v>
      </c>
      <c r="C4580" s="6" t="s">
        <v>9240</v>
      </c>
      <c r="D4580" s="6" t="s">
        <v>414</v>
      </c>
      <c r="E4580" s="6" t="s">
        <v>24821</v>
      </c>
      <c r="F4580" s="6" t="s">
        <v>9241</v>
      </c>
      <c r="G4580" s="6" t="s">
        <v>32918</v>
      </c>
    </row>
    <row r="4581">
      <c r="A4581" s="6" t="s">
        <v>32920</v>
      </c>
      <c r="B4581" s="6" t="s">
        <v>178</v>
      </c>
      <c r="C4581" s="6" t="s">
        <v>9243</v>
      </c>
      <c r="D4581" s="6" t="s">
        <v>414</v>
      </c>
      <c r="E4581" s="6" t="s">
        <v>24821</v>
      </c>
      <c r="F4581" s="6" t="s">
        <v>24915</v>
      </c>
      <c r="G4581" s="6" t="s">
        <v>32921</v>
      </c>
    </row>
    <row r="4582">
      <c r="A4582" s="6" t="s">
        <v>32922</v>
      </c>
      <c r="B4582" s="6" t="s">
        <v>178</v>
      </c>
      <c r="C4582" s="6" t="s">
        <v>9245</v>
      </c>
      <c r="D4582" s="6" t="s">
        <v>37</v>
      </c>
      <c r="E4582" s="6" t="s">
        <v>24821</v>
      </c>
      <c r="F4582" s="6" t="s">
        <v>32923</v>
      </c>
      <c r="G4582" s="6" t="s">
        <v>32924</v>
      </c>
    </row>
    <row r="4583">
      <c r="A4583" s="6" t="s">
        <v>32925</v>
      </c>
      <c r="B4583" s="6" t="s">
        <v>178</v>
      </c>
      <c r="C4583" s="6" t="s">
        <v>9245</v>
      </c>
      <c r="D4583" s="6" t="s">
        <v>414</v>
      </c>
      <c r="E4583" s="6" t="s">
        <v>416</v>
      </c>
      <c r="F4583" s="6" t="s">
        <v>9246</v>
      </c>
      <c r="G4583" s="6" t="s">
        <v>32924</v>
      </c>
    </row>
    <row r="4584">
      <c r="A4584" s="6" t="s">
        <v>32926</v>
      </c>
      <c r="B4584" s="6" t="s">
        <v>178</v>
      </c>
      <c r="C4584" s="6" t="s">
        <v>9254</v>
      </c>
      <c r="D4584" s="6" t="s">
        <v>37</v>
      </c>
      <c r="E4584" s="6" t="s">
        <v>416</v>
      </c>
      <c r="F4584" s="6" t="s">
        <v>9255</v>
      </c>
      <c r="G4584" s="6" t="s">
        <v>32927</v>
      </c>
    </row>
    <row r="4585">
      <c r="A4585" s="6" t="s">
        <v>32928</v>
      </c>
      <c r="B4585" s="6" t="s">
        <v>178</v>
      </c>
      <c r="C4585" s="6" t="s">
        <v>9254</v>
      </c>
      <c r="D4585" s="6" t="s">
        <v>414</v>
      </c>
      <c r="E4585" s="6" t="s">
        <v>24821</v>
      </c>
      <c r="F4585" s="6" t="s">
        <v>9255</v>
      </c>
      <c r="G4585" s="6" t="s">
        <v>32927</v>
      </c>
    </row>
    <row r="4586">
      <c r="A4586" s="6" t="s">
        <v>32929</v>
      </c>
      <c r="B4586" s="6" t="s">
        <v>178</v>
      </c>
      <c r="C4586" s="6" t="s">
        <v>9257</v>
      </c>
      <c r="D4586" s="6" t="s">
        <v>414</v>
      </c>
      <c r="E4586" s="6" t="s">
        <v>24821</v>
      </c>
      <c r="F4586" s="6" t="s">
        <v>25375</v>
      </c>
      <c r="G4586" s="6" t="s">
        <v>32930</v>
      </c>
    </row>
    <row r="4587">
      <c r="A4587" s="6" t="s">
        <v>32931</v>
      </c>
      <c r="B4587" s="6" t="s">
        <v>178</v>
      </c>
      <c r="C4587" s="6" t="s">
        <v>9259</v>
      </c>
      <c r="D4587" s="6" t="s">
        <v>37</v>
      </c>
      <c r="E4587" s="6" t="s">
        <v>24821</v>
      </c>
      <c r="F4587" s="6" t="s">
        <v>32932</v>
      </c>
      <c r="G4587" s="6" t="s">
        <v>32933</v>
      </c>
    </row>
    <row r="4588">
      <c r="A4588" s="6" t="s">
        <v>32934</v>
      </c>
      <c r="B4588" s="6" t="s">
        <v>178</v>
      </c>
      <c r="C4588" s="6" t="s">
        <v>9259</v>
      </c>
      <c r="D4588" s="6" t="s">
        <v>414</v>
      </c>
      <c r="E4588" s="6" t="s">
        <v>416</v>
      </c>
      <c r="F4588" s="6" t="s">
        <v>9260</v>
      </c>
      <c r="G4588" s="6" t="s">
        <v>32933</v>
      </c>
    </row>
    <row r="4589">
      <c r="A4589" s="6" t="s">
        <v>32935</v>
      </c>
      <c r="B4589" s="6" t="s">
        <v>178</v>
      </c>
      <c r="C4589" s="6" t="s">
        <v>9269</v>
      </c>
      <c r="D4589" s="6" t="s">
        <v>37</v>
      </c>
      <c r="E4589" s="6" t="s">
        <v>416</v>
      </c>
      <c r="F4589" s="6" t="s">
        <v>9270</v>
      </c>
      <c r="G4589" s="6" t="s">
        <v>32936</v>
      </c>
    </row>
    <row r="4590">
      <c r="A4590" s="6" t="s">
        <v>32937</v>
      </c>
      <c r="B4590" s="6" t="s">
        <v>178</v>
      </c>
      <c r="C4590" s="6" t="s">
        <v>9269</v>
      </c>
      <c r="D4590" s="6" t="s">
        <v>414</v>
      </c>
      <c r="E4590" s="6" t="s">
        <v>24821</v>
      </c>
      <c r="F4590" s="6" t="s">
        <v>9270</v>
      </c>
      <c r="G4590" s="6" t="s">
        <v>32936</v>
      </c>
    </row>
    <row r="4591">
      <c r="A4591" s="6" t="s">
        <v>32938</v>
      </c>
      <c r="B4591" s="6" t="s">
        <v>178</v>
      </c>
      <c r="C4591" s="6" t="s">
        <v>9272</v>
      </c>
      <c r="D4591" s="6" t="s">
        <v>414</v>
      </c>
      <c r="E4591" s="6" t="s">
        <v>24821</v>
      </c>
      <c r="F4591" s="6" t="s">
        <v>24886</v>
      </c>
      <c r="G4591" s="6" t="s">
        <v>32939</v>
      </c>
    </row>
    <row r="4592">
      <c r="A4592" s="6" t="s">
        <v>32940</v>
      </c>
      <c r="B4592" s="6" t="s">
        <v>178</v>
      </c>
      <c r="C4592" s="6" t="s">
        <v>9274</v>
      </c>
      <c r="D4592" s="6" t="s">
        <v>37</v>
      </c>
      <c r="E4592" s="6" t="s">
        <v>24821</v>
      </c>
      <c r="F4592" s="6" t="s">
        <v>32941</v>
      </c>
      <c r="G4592" s="6" t="s">
        <v>32942</v>
      </c>
    </row>
    <row r="4593">
      <c r="A4593" s="6" t="s">
        <v>32943</v>
      </c>
      <c r="B4593" s="6" t="s">
        <v>178</v>
      </c>
      <c r="C4593" s="6" t="s">
        <v>9274</v>
      </c>
      <c r="D4593" s="6" t="s">
        <v>414</v>
      </c>
      <c r="E4593" s="6" t="s">
        <v>416</v>
      </c>
      <c r="F4593" s="6" t="s">
        <v>9275</v>
      </c>
      <c r="G4593" s="6" t="s">
        <v>32942</v>
      </c>
    </row>
    <row r="4594">
      <c r="A4594" s="6" t="s">
        <v>32944</v>
      </c>
      <c r="B4594" s="6" t="s">
        <v>178</v>
      </c>
      <c r="C4594" s="6" t="s">
        <v>9277</v>
      </c>
      <c r="D4594" s="6" t="s">
        <v>37</v>
      </c>
      <c r="E4594" s="6" t="s">
        <v>416</v>
      </c>
      <c r="F4594" s="6" t="s">
        <v>9278</v>
      </c>
      <c r="G4594" s="6" t="s">
        <v>32945</v>
      </c>
    </row>
    <row r="4595">
      <c r="A4595" s="6" t="s">
        <v>32946</v>
      </c>
      <c r="B4595" s="6" t="s">
        <v>178</v>
      </c>
      <c r="C4595" s="6" t="s">
        <v>9277</v>
      </c>
      <c r="D4595" s="6" t="s">
        <v>414</v>
      </c>
      <c r="E4595" s="6" t="s">
        <v>24821</v>
      </c>
      <c r="F4595" s="6" t="s">
        <v>9278</v>
      </c>
      <c r="G4595" s="6" t="s">
        <v>32945</v>
      </c>
    </row>
    <row r="4596">
      <c r="A4596" s="6" t="s">
        <v>32947</v>
      </c>
      <c r="B4596" s="6" t="s">
        <v>178</v>
      </c>
      <c r="C4596" s="6" t="s">
        <v>9280</v>
      </c>
      <c r="D4596" s="6" t="s">
        <v>414</v>
      </c>
      <c r="E4596" s="6" t="s">
        <v>24821</v>
      </c>
      <c r="F4596" s="6" t="s">
        <v>24886</v>
      </c>
      <c r="G4596" s="6" t="s">
        <v>32948</v>
      </c>
    </row>
    <row r="4597">
      <c r="A4597" s="6" t="s">
        <v>32949</v>
      </c>
      <c r="B4597" s="6" t="s">
        <v>178</v>
      </c>
      <c r="C4597" s="6" t="s">
        <v>9282</v>
      </c>
      <c r="D4597" s="6" t="s">
        <v>37</v>
      </c>
      <c r="E4597" s="6" t="s">
        <v>24821</v>
      </c>
      <c r="F4597" s="6" t="s">
        <v>32950</v>
      </c>
      <c r="G4597" s="6" t="s">
        <v>32951</v>
      </c>
    </row>
    <row r="4598">
      <c r="A4598" s="6" t="s">
        <v>32952</v>
      </c>
      <c r="B4598" s="6" t="s">
        <v>178</v>
      </c>
      <c r="C4598" s="6" t="s">
        <v>9282</v>
      </c>
      <c r="D4598" s="6" t="s">
        <v>414</v>
      </c>
      <c r="E4598" s="6" t="s">
        <v>416</v>
      </c>
      <c r="F4598" s="6" t="s">
        <v>9283</v>
      </c>
      <c r="G4598" s="6" t="s">
        <v>32951</v>
      </c>
    </row>
    <row r="4599">
      <c r="A4599" s="6" t="s">
        <v>32953</v>
      </c>
      <c r="B4599" s="6" t="s">
        <v>178</v>
      </c>
      <c r="C4599" s="6" t="s">
        <v>9285</v>
      </c>
      <c r="D4599" s="6" t="s">
        <v>37</v>
      </c>
      <c r="E4599" s="6" t="s">
        <v>416</v>
      </c>
      <c r="F4599" s="6" t="s">
        <v>9286</v>
      </c>
      <c r="G4599" s="6" t="s">
        <v>32954</v>
      </c>
    </row>
    <row r="4600">
      <c r="A4600" s="6" t="s">
        <v>32955</v>
      </c>
      <c r="B4600" s="6" t="s">
        <v>178</v>
      </c>
      <c r="C4600" s="6" t="s">
        <v>9285</v>
      </c>
      <c r="D4600" s="6" t="s">
        <v>414</v>
      </c>
      <c r="E4600" s="6" t="s">
        <v>24821</v>
      </c>
      <c r="F4600" s="6" t="s">
        <v>9286</v>
      </c>
      <c r="G4600" s="6" t="s">
        <v>32954</v>
      </c>
    </row>
    <row r="4601">
      <c r="A4601" s="6" t="s">
        <v>32956</v>
      </c>
      <c r="B4601" s="6" t="s">
        <v>178</v>
      </c>
      <c r="C4601" s="6" t="s">
        <v>9288</v>
      </c>
      <c r="D4601" s="6" t="s">
        <v>414</v>
      </c>
      <c r="E4601" s="6" t="s">
        <v>24821</v>
      </c>
      <c r="F4601" s="6" t="s">
        <v>24886</v>
      </c>
      <c r="G4601" s="6" t="s">
        <v>32957</v>
      </c>
    </row>
    <row r="4602">
      <c r="A4602" s="6" t="s">
        <v>32958</v>
      </c>
      <c r="B4602" s="6" t="s">
        <v>178</v>
      </c>
      <c r="C4602" s="6" t="s">
        <v>9290</v>
      </c>
      <c r="D4602" s="6" t="s">
        <v>37</v>
      </c>
      <c r="E4602" s="6" t="s">
        <v>24821</v>
      </c>
      <c r="F4602" s="6" t="s">
        <v>32959</v>
      </c>
      <c r="G4602" s="6" t="s">
        <v>32960</v>
      </c>
    </row>
    <row r="4603">
      <c r="A4603" s="6" t="s">
        <v>32961</v>
      </c>
      <c r="B4603" s="6" t="s">
        <v>178</v>
      </c>
      <c r="C4603" s="6" t="s">
        <v>9290</v>
      </c>
      <c r="D4603" s="6" t="s">
        <v>414</v>
      </c>
      <c r="E4603" s="6" t="s">
        <v>416</v>
      </c>
      <c r="F4603" s="6" t="s">
        <v>9291</v>
      </c>
      <c r="G4603" s="6" t="s">
        <v>32960</v>
      </c>
    </row>
    <row r="4604">
      <c r="A4604" s="6" t="s">
        <v>32962</v>
      </c>
      <c r="B4604" s="6" t="s">
        <v>178</v>
      </c>
      <c r="C4604" s="6" t="s">
        <v>9293</v>
      </c>
      <c r="D4604" s="6" t="s">
        <v>37</v>
      </c>
      <c r="E4604" s="6" t="s">
        <v>416</v>
      </c>
      <c r="F4604" s="6" t="s">
        <v>9294</v>
      </c>
      <c r="G4604" s="6" t="s">
        <v>32963</v>
      </c>
    </row>
    <row r="4605">
      <c r="A4605" s="6" t="s">
        <v>32964</v>
      </c>
      <c r="B4605" s="6" t="s">
        <v>178</v>
      </c>
      <c r="C4605" s="6" t="s">
        <v>9293</v>
      </c>
      <c r="D4605" s="6" t="s">
        <v>414</v>
      </c>
      <c r="E4605" s="6" t="s">
        <v>24821</v>
      </c>
      <c r="F4605" s="6" t="s">
        <v>9294</v>
      </c>
      <c r="G4605" s="6" t="s">
        <v>32963</v>
      </c>
    </row>
    <row r="4606">
      <c r="A4606" s="6" t="s">
        <v>32965</v>
      </c>
      <c r="B4606" s="6" t="s">
        <v>178</v>
      </c>
      <c r="C4606" s="6" t="s">
        <v>9296</v>
      </c>
      <c r="D4606" s="6" t="s">
        <v>414</v>
      </c>
      <c r="E4606" s="6" t="s">
        <v>24821</v>
      </c>
      <c r="F4606" s="6" t="s">
        <v>24886</v>
      </c>
      <c r="G4606" s="6" t="s">
        <v>32966</v>
      </c>
    </row>
    <row r="4607">
      <c r="A4607" s="6" t="s">
        <v>32967</v>
      </c>
      <c r="B4607" s="6" t="s">
        <v>178</v>
      </c>
      <c r="C4607" s="6" t="s">
        <v>9298</v>
      </c>
      <c r="D4607" s="6" t="s">
        <v>37</v>
      </c>
      <c r="E4607" s="6" t="s">
        <v>24821</v>
      </c>
      <c r="F4607" s="6" t="s">
        <v>32968</v>
      </c>
      <c r="G4607" s="6" t="s">
        <v>32969</v>
      </c>
    </row>
    <row r="4608">
      <c r="A4608" s="6" t="s">
        <v>32970</v>
      </c>
      <c r="B4608" s="6" t="s">
        <v>178</v>
      </c>
      <c r="C4608" s="6" t="s">
        <v>9298</v>
      </c>
      <c r="D4608" s="6" t="s">
        <v>414</v>
      </c>
      <c r="E4608" s="6" t="s">
        <v>416</v>
      </c>
      <c r="F4608" s="6" t="s">
        <v>9299</v>
      </c>
      <c r="G4608" s="6" t="s">
        <v>32969</v>
      </c>
    </row>
    <row r="4609">
      <c r="A4609" s="6" t="s">
        <v>32971</v>
      </c>
      <c r="B4609" s="6" t="s">
        <v>178</v>
      </c>
      <c r="C4609" s="6" t="s">
        <v>9301</v>
      </c>
      <c r="D4609" s="6" t="s">
        <v>37</v>
      </c>
      <c r="E4609" s="6" t="s">
        <v>416</v>
      </c>
      <c r="F4609" s="6" t="s">
        <v>9302</v>
      </c>
      <c r="G4609" s="6" t="s">
        <v>32972</v>
      </c>
    </row>
    <row r="4610">
      <c r="A4610" s="6" t="s">
        <v>32973</v>
      </c>
      <c r="B4610" s="6" t="s">
        <v>178</v>
      </c>
      <c r="C4610" s="6" t="s">
        <v>9301</v>
      </c>
      <c r="D4610" s="6" t="s">
        <v>414</v>
      </c>
      <c r="E4610" s="6" t="s">
        <v>24821</v>
      </c>
      <c r="F4610" s="6" t="s">
        <v>9302</v>
      </c>
      <c r="G4610" s="6" t="s">
        <v>32972</v>
      </c>
    </row>
    <row r="4611">
      <c r="A4611" s="6" t="s">
        <v>32974</v>
      </c>
      <c r="B4611" s="6" t="s">
        <v>178</v>
      </c>
      <c r="C4611" s="6" t="s">
        <v>9304</v>
      </c>
      <c r="D4611" s="6" t="s">
        <v>414</v>
      </c>
      <c r="E4611" s="6" t="s">
        <v>24821</v>
      </c>
      <c r="F4611" s="6" t="s">
        <v>24886</v>
      </c>
      <c r="G4611" s="6" t="s">
        <v>32975</v>
      </c>
    </row>
    <row r="4612">
      <c r="A4612" s="6" t="s">
        <v>32976</v>
      </c>
      <c r="B4612" s="6" t="s">
        <v>178</v>
      </c>
      <c r="C4612" s="6" t="s">
        <v>9306</v>
      </c>
      <c r="D4612" s="6" t="s">
        <v>37</v>
      </c>
      <c r="E4612" s="6" t="s">
        <v>24821</v>
      </c>
      <c r="F4612" s="6" t="s">
        <v>32977</v>
      </c>
      <c r="G4612" s="6" t="s">
        <v>32978</v>
      </c>
    </row>
    <row r="4613">
      <c r="A4613" s="6" t="s">
        <v>32979</v>
      </c>
      <c r="B4613" s="6" t="s">
        <v>178</v>
      </c>
      <c r="C4613" s="6" t="s">
        <v>9306</v>
      </c>
      <c r="D4613" s="6" t="s">
        <v>414</v>
      </c>
      <c r="E4613" s="6" t="s">
        <v>416</v>
      </c>
      <c r="F4613" s="6" t="s">
        <v>9307</v>
      </c>
      <c r="G4613" s="6" t="s">
        <v>32978</v>
      </c>
    </row>
    <row r="4614">
      <c r="A4614" s="6" t="s">
        <v>32980</v>
      </c>
      <c r="B4614" s="6" t="s">
        <v>178</v>
      </c>
      <c r="C4614" s="6" t="s">
        <v>9309</v>
      </c>
      <c r="D4614" s="6" t="s">
        <v>37</v>
      </c>
      <c r="E4614" s="6" t="s">
        <v>416</v>
      </c>
      <c r="F4614" s="6" t="s">
        <v>9310</v>
      </c>
      <c r="G4614" s="6" t="s">
        <v>32981</v>
      </c>
    </row>
    <row r="4615">
      <c r="A4615" s="6" t="s">
        <v>32982</v>
      </c>
      <c r="B4615" s="6" t="s">
        <v>178</v>
      </c>
      <c r="C4615" s="6" t="s">
        <v>9309</v>
      </c>
      <c r="D4615" s="6" t="s">
        <v>414</v>
      </c>
      <c r="E4615" s="6" t="s">
        <v>24821</v>
      </c>
      <c r="F4615" s="6" t="s">
        <v>9310</v>
      </c>
      <c r="G4615" s="6" t="s">
        <v>32981</v>
      </c>
    </row>
    <row r="4616">
      <c r="A4616" s="6" t="s">
        <v>32983</v>
      </c>
      <c r="B4616" s="6" t="s">
        <v>178</v>
      </c>
      <c r="C4616" s="6" t="s">
        <v>9312</v>
      </c>
      <c r="D4616" s="6" t="s">
        <v>414</v>
      </c>
      <c r="E4616" s="6" t="s">
        <v>24821</v>
      </c>
      <c r="F4616" s="6" t="s">
        <v>24886</v>
      </c>
      <c r="G4616" s="6" t="s">
        <v>32984</v>
      </c>
    </row>
    <row r="4617">
      <c r="A4617" s="6" t="s">
        <v>32985</v>
      </c>
      <c r="B4617" s="6" t="s">
        <v>178</v>
      </c>
      <c r="C4617" s="6" t="s">
        <v>9314</v>
      </c>
      <c r="D4617" s="6" t="s">
        <v>37</v>
      </c>
      <c r="E4617" s="6" t="s">
        <v>24821</v>
      </c>
      <c r="F4617" s="6" t="s">
        <v>32986</v>
      </c>
      <c r="G4617" s="6" t="s">
        <v>32987</v>
      </c>
    </row>
    <row r="4618">
      <c r="A4618" s="6" t="s">
        <v>32988</v>
      </c>
      <c r="B4618" s="6" t="s">
        <v>178</v>
      </c>
      <c r="C4618" s="6" t="s">
        <v>9314</v>
      </c>
      <c r="D4618" s="6" t="s">
        <v>414</v>
      </c>
      <c r="E4618" s="6" t="s">
        <v>416</v>
      </c>
      <c r="F4618" s="6" t="s">
        <v>9315</v>
      </c>
      <c r="G4618" s="6" t="s">
        <v>32987</v>
      </c>
    </row>
    <row r="4619">
      <c r="A4619" s="6" t="s">
        <v>32989</v>
      </c>
      <c r="B4619" s="6" t="s">
        <v>178</v>
      </c>
      <c r="C4619" s="6" t="s">
        <v>9317</v>
      </c>
      <c r="D4619" s="6" t="s">
        <v>37</v>
      </c>
      <c r="E4619" s="6" t="s">
        <v>416</v>
      </c>
      <c r="F4619" s="6" t="s">
        <v>9318</v>
      </c>
      <c r="G4619" s="6" t="s">
        <v>32990</v>
      </c>
    </row>
    <row r="4620">
      <c r="A4620" s="6" t="s">
        <v>32991</v>
      </c>
      <c r="B4620" s="6" t="s">
        <v>178</v>
      </c>
      <c r="C4620" s="6" t="s">
        <v>9317</v>
      </c>
      <c r="D4620" s="6" t="s">
        <v>414</v>
      </c>
      <c r="E4620" s="6" t="s">
        <v>24821</v>
      </c>
      <c r="F4620" s="6" t="s">
        <v>9318</v>
      </c>
      <c r="G4620" s="6" t="s">
        <v>32990</v>
      </c>
    </row>
    <row r="4621">
      <c r="A4621" s="6" t="s">
        <v>32992</v>
      </c>
      <c r="B4621" s="6" t="s">
        <v>178</v>
      </c>
      <c r="C4621" s="6" t="s">
        <v>9320</v>
      </c>
      <c r="D4621" s="6" t="s">
        <v>414</v>
      </c>
      <c r="E4621" s="6" t="s">
        <v>24821</v>
      </c>
      <c r="F4621" s="6" t="s">
        <v>24886</v>
      </c>
      <c r="G4621" s="6" t="s">
        <v>32993</v>
      </c>
    </row>
    <row r="4622">
      <c r="A4622" s="6" t="s">
        <v>32994</v>
      </c>
      <c r="B4622" s="6" t="s">
        <v>178</v>
      </c>
      <c r="C4622" s="6" t="s">
        <v>9322</v>
      </c>
      <c r="D4622" s="6" t="s">
        <v>37</v>
      </c>
      <c r="E4622" s="6" t="s">
        <v>24821</v>
      </c>
      <c r="F4622" s="6" t="s">
        <v>32995</v>
      </c>
      <c r="G4622" s="6" t="s">
        <v>32996</v>
      </c>
    </row>
    <row r="4623">
      <c r="A4623" s="6" t="s">
        <v>32997</v>
      </c>
      <c r="B4623" s="6" t="s">
        <v>178</v>
      </c>
      <c r="C4623" s="6" t="s">
        <v>9322</v>
      </c>
      <c r="D4623" s="6" t="s">
        <v>414</v>
      </c>
      <c r="E4623" s="6" t="s">
        <v>416</v>
      </c>
      <c r="F4623" s="6" t="s">
        <v>9323</v>
      </c>
      <c r="G4623" s="6" t="s">
        <v>32996</v>
      </c>
    </row>
    <row r="4624">
      <c r="A4624" s="6" t="s">
        <v>32998</v>
      </c>
      <c r="B4624" s="6" t="s">
        <v>178</v>
      </c>
      <c r="C4624" s="6" t="s">
        <v>9325</v>
      </c>
      <c r="D4624" s="6" t="s">
        <v>37</v>
      </c>
      <c r="E4624" s="6" t="s">
        <v>416</v>
      </c>
      <c r="F4624" s="6" t="s">
        <v>9326</v>
      </c>
      <c r="G4624" s="6" t="s">
        <v>32999</v>
      </c>
    </row>
    <row r="4625">
      <c r="A4625" s="6" t="s">
        <v>33000</v>
      </c>
      <c r="B4625" s="6" t="s">
        <v>178</v>
      </c>
      <c r="C4625" s="6" t="s">
        <v>9325</v>
      </c>
      <c r="D4625" s="6" t="s">
        <v>414</v>
      </c>
      <c r="E4625" s="6" t="s">
        <v>24821</v>
      </c>
      <c r="F4625" s="6" t="s">
        <v>9326</v>
      </c>
      <c r="G4625" s="6" t="s">
        <v>32999</v>
      </c>
    </row>
    <row r="4626">
      <c r="A4626" s="6" t="s">
        <v>33001</v>
      </c>
      <c r="B4626" s="6" t="s">
        <v>178</v>
      </c>
      <c r="C4626" s="6" t="s">
        <v>9328</v>
      </c>
      <c r="D4626" s="6" t="s">
        <v>414</v>
      </c>
      <c r="E4626" s="6" t="s">
        <v>24821</v>
      </c>
      <c r="F4626" s="6" t="s">
        <v>24886</v>
      </c>
      <c r="G4626" s="6" t="s">
        <v>33002</v>
      </c>
    </row>
    <row r="4627">
      <c r="A4627" s="6" t="s">
        <v>33003</v>
      </c>
      <c r="B4627" s="6" t="s">
        <v>178</v>
      </c>
      <c r="C4627" s="6" t="s">
        <v>9330</v>
      </c>
      <c r="D4627" s="6" t="s">
        <v>37</v>
      </c>
      <c r="E4627" s="6" t="s">
        <v>24821</v>
      </c>
      <c r="F4627" s="6" t="s">
        <v>33004</v>
      </c>
      <c r="G4627" s="6" t="s">
        <v>33005</v>
      </c>
    </row>
    <row r="4628">
      <c r="A4628" s="6" t="s">
        <v>33006</v>
      </c>
      <c r="B4628" s="6" t="s">
        <v>178</v>
      </c>
      <c r="C4628" s="6" t="s">
        <v>9330</v>
      </c>
      <c r="D4628" s="6" t="s">
        <v>414</v>
      </c>
      <c r="E4628" s="6" t="s">
        <v>416</v>
      </c>
      <c r="F4628" s="6" t="s">
        <v>9331</v>
      </c>
      <c r="G4628" s="6" t="s">
        <v>33005</v>
      </c>
    </row>
    <row r="4629">
      <c r="A4629" s="6" t="s">
        <v>33007</v>
      </c>
      <c r="B4629" s="6" t="s">
        <v>178</v>
      </c>
      <c r="C4629" s="6" t="s">
        <v>9333</v>
      </c>
      <c r="D4629" s="6" t="s">
        <v>37</v>
      </c>
      <c r="E4629" s="6" t="s">
        <v>416</v>
      </c>
      <c r="F4629" s="6" t="s">
        <v>9334</v>
      </c>
      <c r="G4629" s="6" t="s">
        <v>33008</v>
      </c>
    </row>
    <row r="4630">
      <c r="A4630" s="6" t="s">
        <v>33009</v>
      </c>
      <c r="B4630" s="6" t="s">
        <v>178</v>
      </c>
      <c r="C4630" s="6" t="s">
        <v>9333</v>
      </c>
      <c r="D4630" s="6" t="s">
        <v>414</v>
      </c>
      <c r="E4630" s="6" t="s">
        <v>24821</v>
      </c>
      <c r="F4630" s="6" t="s">
        <v>9334</v>
      </c>
      <c r="G4630" s="6" t="s">
        <v>33008</v>
      </c>
    </row>
    <row r="4631">
      <c r="A4631" s="6" t="s">
        <v>33010</v>
      </c>
      <c r="B4631" s="6" t="s">
        <v>178</v>
      </c>
      <c r="C4631" s="6" t="s">
        <v>9336</v>
      </c>
      <c r="D4631" s="6" t="s">
        <v>414</v>
      </c>
      <c r="E4631" s="6" t="s">
        <v>24821</v>
      </c>
      <c r="F4631" s="6" t="s">
        <v>24886</v>
      </c>
      <c r="G4631" s="6" t="s">
        <v>33011</v>
      </c>
    </row>
    <row r="4632">
      <c r="A4632" s="6" t="s">
        <v>33012</v>
      </c>
      <c r="B4632" s="6" t="s">
        <v>178</v>
      </c>
      <c r="C4632" s="6" t="s">
        <v>9338</v>
      </c>
      <c r="D4632" s="6" t="s">
        <v>37</v>
      </c>
      <c r="E4632" s="6" t="s">
        <v>24821</v>
      </c>
      <c r="F4632" s="6" t="s">
        <v>33013</v>
      </c>
      <c r="G4632" s="6" t="s">
        <v>33014</v>
      </c>
    </row>
    <row r="4633">
      <c r="A4633" s="6" t="s">
        <v>33015</v>
      </c>
      <c r="B4633" s="6" t="s">
        <v>178</v>
      </c>
      <c r="C4633" s="6" t="s">
        <v>9338</v>
      </c>
      <c r="D4633" s="6" t="s">
        <v>414</v>
      </c>
      <c r="E4633" s="6" t="s">
        <v>416</v>
      </c>
      <c r="F4633" s="6" t="s">
        <v>9339</v>
      </c>
      <c r="G4633" s="6" t="s">
        <v>33014</v>
      </c>
    </row>
    <row r="4634">
      <c r="A4634" s="6" t="s">
        <v>33016</v>
      </c>
      <c r="B4634" s="6" t="s">
        <v>178</v>
      </c>
      <c r="C4634" s="6" t="s">
        <v>9341</v>
      </c>
      <c r="D4634" s="6" t="s">
        <v>37</v>
      </c>
      <c r="E4634" s="6" t="s">
        <v>416</v>
      </c>
      <c r="F4634" s="6" t="s">
        <v>9342</v>
      </c>
      <c r="G4634" s="6" t="s">
        <v>33017</v>
      </c>
    </row>
    <row r="4635">
      <c r="A4635" s="6" t="s">
        <v>33018</v>
      </c>
      <c r="B4635" s="6" t="s">
        <v>178</v>
      </c>
      <c r="C4635" s="6" t="s">
        <v>9341</v>
      </c>
      <c r="D4635" s="6" t="s">
        <v>414</v>
      </c>
      <c r="E4635" s="6" t="s">
        <v>24821</v>
      </c>
      <c r="F4635" s="6" t="s">
        <v>9342</v>
      </c>
      <c r="G4635" s="6" t="s">
        <v>33017</v>
      </c>
    </row>
    <row r="4636">
      <c r="A4636" s="6" t="s">
        <v>33019</v>
      </c>
      <c r="B4636" s="6" t="s">
        <v>178</v>
      </c>
      <c r="C4636" s="6" t="s">
        <v>9344</v>
      </c>
      <c r="D4636" s="6" t="s">
        <v>414</v>
      </c>
      <c r="E4636" s="6" t="s">
        <v>24821</v>
      </c>
      <c r="F4636" s="6" t="s">
        <v>24886</v>
      </c>
      <c r="G4636" s="6" t="s">
        <v>33020</v>
      </c>
    </row>
    <row r="4637">
      <c r="A4637" s="6" t="s">
        <v>33021</v>
      </c>
      <c r="B4637" s="6" t="s">
        <v>178</v>
      </c>
      <c r="C4637" s="6" t="s">
        <v>9346</v>
      </c>
      <c r="D4637" s="6" t="s">
        <v>37</v>
      </c>
      <c r="E4637" s="6" t="s">
        <v>24821</v>
      </c>
      <c r="F4637" s="6" t="s">
        <v>33022</v>
      </c>
      <c r="G4637" s="6" t="s">
        <v>33023</v>
      </c>
    </row>
    <row r="4638">
      <c r="A4638" s="6" t="s">
        <v>33024</v>
      </c>
      <c r="B4638" s="6" t="s">
        <v>178</v>
      </c>
      <c r="C4638" s="6" t="s">
        <v>9346</v>
      </c>
      <c r="D4638" s="6" t="s">
        <v>414</v>
      </c>
      <c r="E4638" s="6" t="s">
        <v>416</v>
      </c>
      <c r="F4638" s="6" t="s">
        <v>9347</v>
      </c>
      <c r="G4638" s="6" t="s">
        <v>33023</v>
      </c>
    </row>
    <row r="4639">
      <c r="A4639" s="6" t="s">
        <v>33025</v>
      </c>
      <c r="B4639" s="6" t="s">
        <v>178</v>
      </c>
      <c r="C4639" s="6" t="s">
        <v>9349</v>
      </c>
      <c r="D4639" s="6" t="s">
        <v>37</v>
      </c>
      <c r="E4639" s="6" t="s">
        <v>416</v>
      </c>
      <c r="F4639" s="6" t="s">
        <v>9350</v>
      </c>
      <c r="G4639" s="6" t="s">
        <v>33026</v>
      </c>
    </row>
    <row r="4640">
      <c r="A4640" s="6" t="s">
        <v>33027</v>
      </c>
      <c r="B4640" s="6" t="s">
        <v>178</v>
      </c>
      <c r="C4640" s="6" t="s">
        <v>9349</v>
      </c>
      <c r="D4640" s="6" t="s">
        <v>414</v>
      </c>
      <c r="E4640" s="6" t="s">
        <v>24821</v>
      </c>
      <c r="F4640" s="6" t="s">
        <v>9350</v>
      </c>
      <c r="G4640" s="6" t="s">
        <v>33026</v>
      </c>
    </row>
    <row r="4641">
      <c r="A4641" s="6" t="s">
        <v>33028</v>
      </c>
      <c r="B4641" s="6" t="s">
        <v>178</v>
      </c>
      <c r="C4641" s="6" t="s">
        <v>9352</v>
      </c>
      <c r="D4641" s="6" t="s">
        <v>414</v>
      </c>
      <c r="E4641" s="6" t="s">
        <v>24821</v>
      </c>
      <c r="F4641" s="6" t="s">
        <v>24886</v>
      </c>
      <c r="G4641" s="6" t="s">
        <v>33029</v>
      </c>
    </row>
    <row r="4642">
      <c r="A4642" s="6" t="s">
        <v>33030</v>
      </c>
      <c r="B4642" s="6" t="s">
        <v>178</v>
      </c>
      <c r="C4642" s="6" t="s">
        <v>9354</v>
      </c>
      <c r="D4642" s="6" t="s">
        <v>37</v>
      </c>
      <c r="E4642" s="6" t="s">
        <v>24821</v>
      </c>
      <c r="F4642" s="6" t="s">
        <v>33031</v>
      </c>
      <c r="G4642" s="6" t="s">
        <v>33032</v>
      </c>
    </row>
    <row r="4643">
      <c r="A4643" s="6" t="s">
        <v>33033</v>
      </c>
      <c r="B4643" s="6" t="s">
        <v>178</v>
      </c>
      <c r="C4643" s="6" t="s">
        <v>9354</v>
      </c>
      <c r="D4643" s="6" t="s">
        <v>414</v>
      </c>
      <c r="E4643" s="6" t="s">
        <v>416</v>
      </c>
      <c r="F4643" s="6" t="s">
        <v>9355</v>
      </c>
      <c r="G4643" s="6" t="s">
        <v>33032</v>
      </c>
    </row>
    <row r="4644">
      <c r="A4644" s="6" t="s">
        <v>33034</v>
      </c>
      <c r="B4644" s="6" t="s">
        <v>178</v>
      </c>
      <c r="C4644" s="6" t="s">
        <v>9357</v>
      </c>
      <c r="D4644" s="6" t="s">
        <v>37</v>
      </c>
      <c r="E4644" s="6" t="s">
        <v>416</v>
      </c>
      <c r="F4644" s="6" t="s">
        <v>9358</v>
      </c>
      <c r="G4644" s="6" t="s">
        <v>33035</v>
      </c>
    </row>
    <row r="4645">
      <c r="A4645" s="6" t="s">
        <v>33036</v>
      </c>
      <c r="B4645" s="6" t="s">
        <v>178</v>
      </c>
      <c r="C4645" s="6" t="s">
        <v>9357</v>
      </c>
      <c r="D4645" s="6" t="s">
        <v>414</v>
      </c>
      <c r="E4645" s="6" t="s">
        <v>24821</v>
      </c>
      <c r="F4645" s="6" t="s">
        <v>9358</v>
      </c>
      <c r="G4645" s="6" t="s">
        <v>33035</v>
      </c>
    </row>
    <row r="4646">
      <c r="A4646" s="6" t="s">
        <v>33037</v>
      </c>
      <c r="B4646" s="6" t="s">
        <v>178</v>
      </c>
      <c r="C4646" s="6" t="s">
        <v>9360</v>
      </c>
      <c r="D4646" s="6" t="s">
        <v>414</v>
      </c>
      <c r="E4646" s="6" t="s">
        <v>24821</v>
      </c>
      <c r="F4646" s="6" t="s">
        <v>24886</v>
      </c>
      <c r="G4646" s="6" t="s">
        <v>33038</v>
      </c>
    </row>
    <row r="4647">
      <c r="A4647" s="6" t="s">
        <v>33039</v>
      </c>
      <c r="B4647" s="6" t="s">
        <v>178</v>
      </c>
      <c r="C4647" s="6" t="s">
        <v>9362</v>
      </c>
      <c r="D4647" s="6" t="s">
        <v>37</v>
      </c>
      <c r="E4647" s="6" t="s">
        <v>24821</v>
      </c>
      <c r="F4647" s="6" t="s">
        <v>33040</v>
      </c>
      <c r="G4647" s="6" t="s">
        <v>33041</v>
      </c>
    </row>
    <row r="4648">
      <c r="A4648" s="6" t="s">
        <v>33042</v>
      </c>
      <c r="B4648" s="6" t="s">
        <v>178</v>
      </c>
      <c r="C4648" s="6" t="s">
        <v>9362</v>
      </c>
      <c r="D4648" s="6" t="s">
        <v>414</v>
      </c>
      <c r="E4648" s="6" t="s">
        <v>416</v>
      </c>
      <c r="F4648" s="6" t="s">
        <v>9363</v>
      </c>
      <c r="G4648" s="6" t="s">
        <v>33041</v>
      </c>
    </row>
    <row r="4649">
      <c r="A4649" s="6" t="s">
        <v>33043</v>
      </c>
      <c r="B4649" s="6" t="s">
        <v>178</v>
      </c>
      <c r="C4649" s="6" t="s">
        <v>9365</v>
      </c>
      <c r="D4649" s="6" t="s">
        <v>37</v>
      </c>
      <c r="E4649" s="6" t="s">
        <v>416</v>
      </c>
      <c r="F4649" s="6" t="s">
        <v>9366</v>
      </c>
      <c r="G4649" s="6" t="s">
        <v>33044</v>
      </c>
    </row>
    <row r="4650">
      <c r="A4650" s="6" t="s">
        <v>33045</v>
      </c>
      <c r="B4650" s="6" t="s">
        <v>178</v>
      </c>
      <c r="C4650" s="6" t="s">
        <v>9365</v>
      </c>
      <c r="D4650" s="6" t="s">
        <v>414</v>
      </c>
      <c r="E4650" s="6" t="s">
        <v>24821</v>
      </c>
      <c r="F4650" s="6" t="s">
        <v>9366</v>
      </c>
      <c r="G4650" s="6" t="s">
        <v>33044</v>
      </c>
    </row>
    <row r="4651">
      <c r="A4651" s="6" t="s">
        <v>33046</v>
      </c>
      <c r="B4651" s="6" t="s">
        <v>178</v>
      </c>
      <c r="C4651" s="6" t="s">
        <v>9368</v>
      </c>
      <c r="D4651" s="6" t="s">
        <v>414</v>
      </c>
      <c r="E4651" s="6" t="s">
        <v>24821</v>
      </c>
      <c r="F4651" s="6" t="s">
        <v>24886</v>
      </c>
      <c r="G4651" s="6" t="s">
        <v>33047</v>
      </c>
    </row>
    <row r="4652">
      <c r="A4652" s="6" t="s">
        <v>33048</v>
      </c>
      <c r="B4652" s="6" t="s">
        <v>178</v>
      </c>
      <c r="C4652" s="6" t="s">
        <v>9370</v>
      </c>
      <c r="D4652" s="6" t="s">
        <v>37</v>
      </c>
      <c r="E4652" s="6" t="s">
        <v>24821</v>
      </c>
      <c r="F4652" s="6" t="s">
        <v>33049</v>
      </c>
      <c r="G4652" s="6" t="s">
        <v>33050</v>
      </c>
    </row>
    <row r="4653">
      <c r="A4653" s="6" t="s">
        <v>33051</v>
      </c>
      <c r="B4653" s="6" t="s">
        <v>178</v>
      </c>
      <c r="C4653" s="6" t="s">
        <v>9370</v>
      </c>
      <c r="D4653" s="6" t="s">
        <v>414</v>
      </c>
      <c r="E4653" s="6" t="s">
        <v>416</v>
      </c>
      <c r="F4653" s="6" t="s">
        <v>9371</v>
      </c>
      <c r="G4653" s="6" t="s">
        <v>33050</v>
      </c>
    </row>
    <row r="4654">
      <c r="A4654" s="6" t="s">
        <v>33052</v>
      </c>
      <c r="B4654" s="6" t="s">
        <v>178</v>
      </c>
      <c r="C4654" s="6" t="s">
        <v>9373</v>
      </c>
      <c r="D4654" s="6" t="s">
        <v>37</v>
      </c>
      <c r="E4654" s="6" t="s">
        <v>416</v>
      </c>
      <c r="F4654" s="6" t="s">
        <v>9374</v>
      </c>
      <c r="G4654" s="6" t="s">
        <v>33053</v>
      </c>
    </row>
    <row r="4655">
      <c r="A4655" s="6" t="s">
        <v>33054</v>
      </c>
      <c r="B4655" s="6" t="s">
        <v>178</v>
      </c>
      <c r="C4655" s="6" t="s">
        <v>9373</v>
      </c>
      <c r="D4655" s="6" t="s">
        <v>414</v>
      </c>
      <c r="E4655" s="6" t="s">
        <v>24821</v>
      </c>
      <c r="F4655" s="6" t="s">
        <v>9374</v>
      </c>
      <c r="G4655" s="6" t="s">
        <v>33053</v>
      </c>
    </row>
    <row r="4656">
      <c r="A4656" s="6" t="s">
        <v>33055</v>
      </c>
      <c r="B4656" s="6" t="s">
        <v>178</v>
      </c>
      <c r="C4656" s="6" t="s">
        <v>9376</v>
      </c>
      <c r="D4656" s="6" t="s">
        <v>414</v>
      </c>
      <c r="E4656" s="6" t="s">
        <v>24821</v>
      </c>
      <c r="F4656" s="6" t="s">
        <v>24886</v>
      </c>
      <c r="G4656" s="6" t="s">
        <v>33056</v>
      </c>
    </row>
    <row r="4657">
      <c r="A4657" s="6" t="s">
        <v>33057</v>
      </c>
      <c r="B4657" s="6" t="s">
        <v>178</v>
      </c>
      <c r="C4657" s="6" t="s">
        <v>9378</v>
      </c>
      <c r="D4657" s="6" t="s">
        <v>37</v>
      </c>
      <c r="E4657" s="6" t="s">
        <v>24821</v>
      </c>
      <c r="F4657" s="6" t="s">
        <v>33058</v>
      </c>
      <c r="G4657" s="6" t="s">
        <v>33059</v>
      </c>
    </row>
    <row r="4658">
      <c r="A4658" s="6" t="s">
        <v>33060</v>
      </c>
      <c r="B4658" s="6" t="s">
        <v>178</v>
      </c>
      <c r="C4658" s="6" t="s">
        <v>9378</v>
      </c>
      <c r="D4658" s="6" t="s">
        <v>414</v>
      </c>
      <c r="E4658" s="6" t="s">
        <v>416</v>
      </c>
      <c r="F4658" s="6" t="s">
        <v>9379</v>
      </c>
      <c r="G4658" s="6" t="s">
        <v>33059</v>
      </c>
    </row>
    <row r="4659">
      <c r="A4659" s="6" t="s">
        <v>33061</v>
      </c>
      <c r="B4659" s="6" t="s">
        <v>178</v>
      </c>
      <c r="C4659" s="6" t="s">
        <v>9381</v>
      </c>
      <c r="D4659" s="6" t="s">
        <v>37</v>
      </c>
      <c r="E4659" s="6" t="s">
        <v>416</v>
      </c>
      <c r="F4659" s="6" t="s">
        <v>9382</v>
      </c>
      <c r="G4659" s="6" t="s">
        <v>33062</v>
      </c>
    </row>
    <row r="4660">
      <c r="A4660" s="6" t="s">
        <v>33063</v>
      </c>
      <c r="B4660" s="6" t="s">
        <v>178</v>
      </c>
      <c r="C4660" s="6" t="s">
        <v>9381</v>
      </c>
      <c r="D4660" s="6" t="s">
        <v>414</v>
      </c>
      <c r="E4660" s="6" t="s">
        <v>24821</v>
      </c>
      <c r="F4660" s="6" t="s">
        <v>9382</v>
      </c>
      <c r="G4660" s="6" t="s">
        <v>33062</v>
      </c>
    </row>
    <row r="4661">
      <c r="A4661" s="6" t="s">
        <v>33064</v>
      </c>
      <c r="B4661" s="6" t="s">
        <v>178</v>
      </c>
      <c r="C4661" s="6" t="s">
        <v>9384</v>
      </c>
      <c r="D4661" s="6" t="s">
        <v>414</v>
      </c>
      <c r="E4661" s="6" t="s">
        <v>24821</v>
      </c>
      <c r="F4661" s="6" t="s">
        <v>24886</v>
      </c>
      <c r="G4661" s="6" t="s">
        <v>33065</v>
      </c>
    </row>
    <row r="4662">
      <c r="A4662" s="6" t="s">
        <v>33066</v>
      </c>
      <c r="B4662" s="6" t="s">
        <v>178</v>
      </c>
      <c r="C4662" s="6" t="s">
        <v>9386</v>
      </c>
      <c r="D4662" s="6" t="s">
        <v>37</v>
      </c>
      <c r="E4662" s="6" t="s">
        <v>24821</v>
      </c>
      <c r="F4662" s="6" t="s">
        <v>33067</v>
      </c>
      <c r="G4662" s="6" t="s">
        <v>33068</v>
      </c>
    </row>
    <row r="4663">
      <c r="A4663" s="6" t="s">
        <v>33069</v>
      </c>
      <c r="B4663" s="6" t="s">
        <v>178</v>
      </c>
      <c r="C4663" s="6" t="s">
        <v>9386</v>
      </c>
      <c r="D4663" s="6" t="s">
        <v>414</v>
      </c>
      <c r="E4663" s="6" t="s">
        <v>416</v>
      </c>
      <c r="F4663" s="6" t="s">
        <v>9387</v>
      </c>
      <c r="G4663" s="6" t="s">
        <v>33070</v>
      </c>
    </row>
    <row r="4664">
      <c r="A4664" s="6" t="s">
        <v>33071</v>
      </c>
      <c r="B4664" s="6" t="s">
        <v>178</v>
      </c>
      <c r="C4664" s="6" t="s">
        <v>9389</v>
      </c>
      <c r="D4664" s="6" t="s">
        <v>37</v>
      </c>
      <c r="E4664" s="6" t="s">
        <v>416</v>
      </c>
      <c r="F4664" s="6" t="s">
        <v>9390</v>
      </c>
      <c r="G4664" s="6" t="s">
        <v>33072</v>
      </c>
    </row>
    <row r="4665">
      <c r="A4665" s="6" t="s">
        <v>33073</v>
      </c>
      <c r="B4665" s="6" t="s">
        <v>178</v>
      </c>
      <c r="C4665" s="6" t="s">
        <v>9389</v>
      </c>
      <c r="D4665" s="6" t="s">
        <v>414</v>
      </c>
      <c r="E4665" s="6" t="s">
        <v>24821</v>
      </c>
      <c r="F4665" s="6" t="s">
        <v>9390</v>
      </c>
      <c r="G4665" s="6" t="s">
        <v>33072</v>
      </c>
    </row>
    <row r="4666">
      <c r="A4666" s="6" t="s">
        <v>33074</v>
      </c>
      <c r="B4666" s="6" t="s">
        <v>178</v>
      </c>
      <c r="C4666" s="6" t="s">
        <v>9392</v>
      </c>
      <c r="D4666" s="6" t="s">
        <v>414</v>
      </c>
      <c r="E4666" s="6" t="s">
        <v>24821</v>
      </c>
      <c r="F4666" s="6" t="s">
        <v>24886</v>
      </c>
      <c r="G4666" s="6" t="s">
        <v>33075</v>
      </c>
    </row>
    <row r="4667">
      <c r="A4667" s="6" t="s">
        <v>33076</v>
      </c>
      <c r="B4667" s="6" t="s">
        <v>178</v>
      </c>
      <c r="C4667" s="6" t="s">
        <v>9394</v>
      </c>
      <c r="D4667" s="6" t="s">
        <v>37</v>
      </c>
      <c r="E4667" s="6" t="s">
        <v>24821</v>
      </c>
      <c r="F4667" s="6" t="s">
        <v>33077</v>
      </c>
      <c r="G4667" s="6" t="s">
        <v>33078</v>
      </c>
    </row>
    <row r="4668">
      <c r="A4668" s="6" t="s">
        <v>33079</v>
      </c>
      <c r="B4668" s="6" t="s">
        <v>178</v>
      </c>
      <c r="C4668" s="6" t="s">
        <v>9394</v>
      </c>
      <c r="D4668" s="6" t="s">
        <v>414</v>
      </c>
      <c r="E4668" s="6" t="s">
        <v>416</v>
      </c>
      <c r="F4668" s="6" t="s">
        <v>9395</v>
      </c>
      <c r="G4668" s="6" t="s">
        <v>33078</v>
      </c>
    </row>
    <row r="4669">
      <c r="A4669" s="6" t="s">
        <v>33080</v>
      </c>
      <c r="B4669" s="6" t="s">
        <v>178</v>
      </c>
      <c r="C4669" s="6" t="s">
        <v>9404</v>
      </c>
      <c r="D4669" s="6" t="s">
        <v>37</v>
      </c>
      <c r="E4669" s="6" t="s">
        <v>416</v>
      </c>
      <c r="F4669" s="6" t="s">
        <v>9405</v>
      </c>
      <c r="G4669" s="6" t="s">
        <v>33081</v>
      </c>
    </row>
    <row r="4670">
      <c r="A4670" s="6" t="s">
        <v>33082</v>
      </c>
      <c r="B4670" s="6" t="s">
        <v>178</v>
      </c>
      <c r="C4670" s="6" t="s">
        <v>9404</v>
      </c>
      <c r="D4670" s="6" t="s">
        <v>414</v>
      </c>
      <c r="E4670" s="6" t="s">
        <v>24821</v>
      </c>
      <c r="F4670" s="6" t="s">
        <v>9405</v>
      </c>
      <c r="G4670" s="6" t="s">
        <v>33081</v>
      </c>
    </row>
    <row r="4671">
      <c r="A4671" s="6" t="s">
        <v>33083</v>
      </c>
      <c r="B4671" s="6" t="s">
        <v>178</v>
      </c>
      <c r="C4671" s="6" t="s">
        <v>9407</v>
      </c>
      <c r="D4671" s="6" t="s">
        <v>414</v>
      </c>
      <c r="E4671" s="6" t="s">
        <v>24821</v>
      </c>
      <c r="F4671" s="6" t="s">
        <v>25253</v>
      </c>
      <c r="G4671" s="6" t="s">
        <v>33084</v>
      </c>
    </row>
    <row r="4672">
      <c r="A4672" s="6" t="s">
        <v>33085</v>
      </c>
      <c r="B4672" s="6" t="s">
        <v>178</v>
      </c>
      <c r="C4672" s="6" t="s">
        <v>9409</v>
      </c>
      <c r="D4672" s="6" t="s">
        <v>37</v>
      </c>
      <c r="E4672" s="6" t="s">
        <v>24821</v>
      </c>
      <c r="F4672" s="6" t="s">
        <v>33086</v>
      </c>
      <c r="G4672" s="6" t="s">
        <v>33087</v>
      </c>
    </row>
    <row r="4673">
      <c r="A4673" s="6" t="s">
        <v>33088</v>
      </c>
      <c r="B4673" s="6" t="s">
        <v>178</v>
      </c>
      <c r="C4673" s="6" t="s">
        <v>9409</v>
      </c>
      <c r="D4673" s="6" t="s">
        <v>414</v>
      </c>
      <c r="E4673" s="6" t="s">
        <v>416</v>
      </c>
      <c r="F4673" s="6" t="s">
        <v>9410</v>
      </c>
      <c r="G4673" s="6" t="s">
        <v>33087</v>
      </c>
    </row>
    <row r="4674">
      <c r="A4674" s="6" t="s">
        <v>33089</v>
      </c>
      <c r="B4674" s="6" t="s">
        <v>181</v>
      </c>
      <c r="C4674" s="6" t="s">
        <v>9418</v>
      </c>
      <c r="D4674" s="6" t="s">
        <v>414</v>
      </c>
      <c r="E4674" s="6" t="s">
        <v>24821</v>
      </c>
      <c r="F4674" s="6" t="s">
        <v>24822</v>
      </c>
      <c r="G4674" s="6" t="s">
        <v>33090</v>
      </c>
    </row>
    <row r="4675">
      <c r="A4675" s="6" t="s">
        <v>33091</v>
      </c>
      <c r="B4675" s="6" t="s">
        <v>181</v>
      </c>
      <c r="C4675" s="6" t="s">
        <v>9420</v>
      </c>
      <c r="D4675" s="6" t="s">
        <v>37</v>
      </c>
      <c r="E4675" s="6" t="s">
        <v>24821</v>
      </c>
      <c r="F4675" s="6" t="s">
        <v>28647</v>
      </c>
      <c r="G4675" s="6" t="s">
        <v>33092</v>
      </c>
    </row>
    <row r="4676">
      <c r="A4676" s="6" t="s">
        <v>33093</v>
      </c>
      <c r="B4676" s="6" t="s">
        <v>181</v>
      </c>
      <c r="C4676" s="6" t="s">
        <v>9420</v>
      </c>
      <c r="D4676" s="6" t="s">
        <v>414</v>
      </c>
      <c r="E4676" s="6" t="s">
        <v>416</v>
      </c>
      <c r="F4676" s="6" t="s">
        <v>4647</v>
      </c>
      <c r="G4676" s="6" t="s">
        <v>33092</v>
      </c>
    </row>
    <row r="4677">
      <c r="A4677" s="6" t="s">
        <v>33094</v>
      </c>
      <c r="B4677" s="6" t="s">
        <v>181</v>
      </c>
      <c r="C4677" s="6" t="s">
        <v>9422</v>
      </c>
      <c r="D4677" s="6" t="s">
        <v>37</v>
      </c>
      <c r="E4677" s="6" t="s">
        <v>416</v>
      </c>
      <c r="F4677" s="6" t="s">
        <v>9423</v>
      </c>
      <c r="G4677" s="6" t="s">
        <v>33095</v>
      </c>
    </row>
    <row r="4678">
      <c r="A4678" s="6" t="s">
        <v>33096</v>
      </c>
      <c r="B4678" s="6" t="s">
        <v>181</v>
      </c>
      <c r="C4678" s="6" t="s">
        <v>9422</v>
      </c>
      <c r="D4678" s="6" t="s">
        <v>414</v>
      </c>
      <c r="E4678" s="6" t="s">
        <v>24821</v>
      </c>
      <c r="F4678" s="6" t="s">
        <v>9423</v>
      </c>
      <c r="G4678" s="6" t="s">
        <v>33095</v>
      </c>
    </row>
    <row r="4679">
      <c r="A4679" s="6" t="s">
        <v>33097</v>
      </c>
      <c r="B4679" s="6" t="s">
        <v>181</v>
      </c>
      <c r="C4679" s="6" t="s">
        <v>9425</v>
      </c>
      <c r="D4679" s="6" t="s">
        <v>414</v>
      </c>
      <c r="E4679" s="6" t="s">
        <v>24821</v>
      </c>
      <c r="F4679" s="6" t="s">
        <v>24822</v>
      </c>
      <c r="G4679" s="6" t="s">
        <v>33098</v>
      </c>
    </row>
    <row r="4680">
      <c r="A4680" s="6" t="s">
        <v>33099</v>
      </c>
      <c r="B4680" s="6" t="s">
        <v>181</v>
      </c>
      <c r="C4680" s="6" t="s">
        <v>9427</v>
      </c>
      <c r="D4680" s="6" t="s">
        <v>37</v>
      </c>
      <c r="E4680" s="6" t="s">
        <v>24821</v>
      </c>
      <c r="F4680" s="6" t="s">
        <v>33100</v>
      </c>
      <c r="G4680" s="6" t="s">
        <v>33101</v>
      </c>
    </row>
    <row r="4681">
      <c r="A4681" s="6" t="s">
        <v>33102</v>
      </c>
      <c r="B4681" s="6" t="s">
        <v>181</v>
      </c>
      <c r="C4681" s="6" t="s">
        <v>9427</v>
      </c>
      <c r="D4681" s="6" t="s">
        <v>414</v>
      </c>
      <c r="E4681" s="6" t="s">
        <v>416</v>
      </c>
      <c r="F4681" s="6" t="s">
        <v>9428</v>
      </c>
      <c r="G4681" s="6" t="s">
        <v>33101</v>
      </c>
    </row>
    <row r="4682">
      <c r="A4682" s="6" t="s">
        <v>33103</v>
      </c>
      <c r="B4682" s="6" t="s">
        <v>181</v>
      </c>
      <c r="C4682" s="6" t="s">
        <v>9437</v>
      </c>
      <c r="D4682" s="6" t="s">
        <v>37</v>
      </c>
      <c r="E4682" s="6" t="s">
        <v>416</v>
      </c>
      <c r="F4682" s="6" t="s">
        <v>9438</v>
      </c>
      <c r="G4682" s="6" t="s">
        <v>33104</v>
      </c>
    </row>
    <row r="4683">
      <c r="A4683" s="6" t="s">
        <v>33105</v>
      </c>
      <c r="B4683" s="6" t="s">
        <v>181</v>
      </c>
      <c r="C4683" s="6" t="s">
        <v>9437</v>
      </c>
      <c r="D4683" s="6" t="s">
        <v>414</v>
      </c>
      <c r="E4683" s="6" t="s">
        <v>24821</v>
      </c>
      <c r="F4683" s="6" t="s">
        <v>9438</v>
      </c>
      <c r="G4683" s="6" t="s">
        <v>33104</v>
      </c>
    </row>
    <row r="4684">
      <c r="A4684" s="6" t="s">
        <v>33106</v>
      </c>
      <c r="B4684" s="6" t="s">
        <v>181</v>
      </c>
      <c r="C4684" s="6" t="s">
        <v>9440</v>
      </c>
      <c r="D4684" s="6" t="s">
        <v>414</v>
      </c>
      <c r="E4684" s="6" t="s">
        <v>24821</v>
      </c>
      <c r="F4684" s="6" t="s">
        <v>24858</v>
      </c>
      <c r="G4684" s="6" t="s">
        <v>33107</v>
      </c>
    </row>
    <row r="4685">
      <c r="A4685" s="6" t="s">
        <v>33108</v>
      </c>
      <c r="B4685" s="6" t="s">
        <v>181</v>
      </c>
      <c r="C4685" s="6" t="s">
        <v>9442</v>
      </c>
      <c r="D4685" s="6" t="s">
        <v>37</v>
      </c>
      <c r="E4685" s="6" t="s">
        <v>24821</v>
      </c>
      <c r="F4685" s="6" t="s">
        <v>33109</v>
      </c>
      <c r="G4685" s="6" t="s">
        <v>33110</v>
      </c>
    </row>
    <row r="4686">
      <c r="A4686" s="6" t="s">
        <v>33111</v>
      </c>
      <c r="B4686" s="6" t="s">
        <v>181</v>
      </c>
      <c r="C4686" s="6" t="s">
        <v>9442</v>
      </c>
      <c r="D4686" s="6" t="s">
        <v>414</v>
      </c>
      <c r="E4686" s="6" t="s">
        <v>416</v>
      </c>
      <c r="F4686" s="6" t="s">
        <v>9443</v>
      </c>
      <c r="G4686" s="6" t="s">
        <v>33110</v>
      </c>
    </row>
    <row r="4687">
      <c r="A4687" s="6" t="s">
        <v>33112</v>
      </c>
      <c r="B4687" s="6" t="s">
        <v>181</v>
      </c>
      <c r="C4687" s="6" t="s">
        <v>9445</v>
      </c>
      <c r="D4687" s="6" t="s">
        <v>37</v>
      </c>
      <c r="E4687" s="6" t="s">
        <v>416</v>
      </c>
      <c r="F4687" s="6" t="s">
        <v>9446</v>
      </c>
      <c r="G4687" s="6" t="s">
        <v>33113</v>
      </c>
    </row>
    <row r="4688">
      <c r="A4688" s="6" t="s">
        <v>33114</v>
      </c>
      <c r="B4688" s="6" t="s">
        <v>181</v>
      </c>
      <c r="C4688" s="6" t="s">
        <v>9445</v>
      </c>
      <c r="D4688" s="6" t="s">
        <v>414</v>
      </c>
      <c r="E4688" s="6" t="s">
        <v>24821</v>
      </c>
      <c r="F4688" s="6" t="s">
        <v>9446</v>
      </c>
      <c r="G4688" s="6" t="s">
        <v>33113</v>
      </c>
    </row>
    <row r="4689">
      <c r="A4689" s="6" t="s">
        <v>33115</v>
      </c>
      <c r="B4689" s="6" t="s">
        <v>181</v>
      </c>
      <c r="C4689" s="6" t="s">
        <v>9448</v>
      </c>
      <c r="D4689" s="6" t="s">
        <v>414</v>
      </c>
      <c r="E4689" s="6" t="s">
        <v>24821</v>
      </c>
      <c r="F4689" s="6" t="s">
        <v>24858</v>
      </c>
      <c r="G4689" s="6" t="s">
        <v>33116</v>
      </c>
    </row>
    <row r="4690">
      <c r="A4690" s="6" t="s">
        <v>33117</v>
      </c>
      <c r="B4690" s="6" t="s">
        <v>181</v>
      </c>
      <c r="C4690" s="6" t="s">
        <v>9450</v>
      </c>
      <c r="D4690" s="6" t="s">
        <v>37</v>
      </c>
      <c r="E4690" s="6" t="s">
        <v>24821</v>
      </c>
      <c r="F4690" s="6" t="s">
        <v>33118</v>
      </c>
      <c r="G4690" s="6" t="s">
        <v>33119</v>
      </c>
    </row>
    <row r="4691">
      <c r="A4691" s="6" t="s">
        <v>33120</v>
      </c>
      <c r="B4691" s="6" t="s">
        <v>181</v>
      </c>
      <c r="C4691" s="6" t="s">
        <v>9450</v>
      </c>
      <c r="D4691" s="6" t="s">
        <v>414</v>
      </c>
      <c r="E4691" s="6" t="s">
        <v>416</v>
      </c>
      <c r="F4691" s="6" t="s">
        <v>9451</v>
      </c>
      <c r="G4691" s="6" t="s">
        <v>33119</v>
      </c>
    </row>
    <row r="4692">
      <c r="A4692" s="6" t="s">
        <v>33121</v>
      </c>
      <c r="B4692" s="6" t="s">
        <v>181</v>
      </c>
      <c r="C4692" s="6" t="s">
        <v>9453</v>
      </c>
      <c r="D4692" s="6" t="s">
        <v>37</v>
      </c>
      <c r="E4692" s="6" t="s">
        <v>416</v>
      </c>
      <c r="F4692" s="6" t="s">
        <v>9454</v>
      </c>
      <c r="G4692" s="6" t="s">
        <v>33122</v>
      </c>
    </row>
    <row r="4693">
      <c r="A4693" s="6" t="s">
        <v>33123</v>
      </c>
      <c r="B4693" s="6" t="s">
        <v>181</v>
      </c>
      <c r="C4693" s="6" t="s">
        <v>9453</v>
      </c>
      <c r="D4693" s="6" t="s">
        <v>414</v>
      </c>
      <c r="E4693" s="6" t="s">
        <v>24821</v>
      </c>
      <c r="F4693" s="6" t="s">
        <v>9454</v>
      </c>
      <c r="G4693" s="6" t="s">
        <v>33122</v>
      </c>
    </row>
    <row r="4694">
      <c r="A4694" s="6" t="s">
        <v>33124</v>
      </c>
      <c r="B4694" s="6" t="s">
        <v>181</v>
      </c>
      <c r="C4694" s="6" t="s">
        <v>9456</v>
      </c>
      <c r="D4694" s="6" t="s">
        <v>414</v>
      </c>
      <c r="E4694" s="6" t="s">
        <v>24821</v>
      </c>
      <c r="F4694" s="6" t="s">
        <v>24858</v>
      </c>
      <c r="G4694" s="6" t="s">
        <v>33125</v>
      </c>
    </row>
    <row r="4695">
      <c r="A4695" s="6" t="s">
        <v>33126</v>
      </c>
      <c r="B4695" s="6" t="s">
        <v>181</v>
      </c>
      <c r="C4695" s="6" t="s">
        <v>9458</v>
      </c>
      <c r="D4695" s="6" t="s">
        <v>37</v>
      </c>
      <c r="E4695" s="6" t="s">
        <v>24821</v>
      </c>
      <c r="F4695" s="6" t="s">
        <v>33127</v>
      </c>
      <c r="G4695" s="6" t="s">
        <v>33128</v>
      </c>
    </row>
    <row r="4696">
      <c r="A4696" s="6" t="s">
        <v>33129</v>
      </c>
      <c r="B4696" s="6" t="s">
        <v>181</v>
      </c>
      <c r="C4696" s="6" t="s">
        <v>9458</v>
      </c>
      <c r="D4696" s="6" t="s">
        <v>414</v>
      </c>
      <c r="E4696" s="6" t="s">
        <v>416</v>
      </c>
      <c r="F4696" s="6" t="s">
        <v>9459</v>
      </c>
      <c r="G4696" s="6" t="s">
        <v>33130</v>
      </c>
    </row>
    <row r="4697">
      <c r="A4697" s="6" t="s">
        <v>33131</v>
      </c>
      <c r="B4697" s="6" t="s">
        <v>181</v>
      </c>
      <c r="C4697" s="6" t="s">
        <v>9467</v>
      </c>
      <c r="D4697" s="6" t="s">
        <v>37</v>
      </c>
      <c r="E4697" s="6" t="s">
        <v>416</v>
      </c>
      <c r="F4697" s="6" t="s">
        <v>9468</v>
      </c>
      <c r="G4697" s="6" t="s">
        <v>33132</v>
      </c>
    </row>
    <row r="4698">
      <c r="A4698" s="6" t="s">
        <v>33133</v>
      </c>
      <c r="B4698" s="6" t="s">
        <v>181</v>
      </c>
      <c r="C4698" s="6" t="s">
        <v>9467</v>
      </c>
      <c r="D4698" s="6" t="s">
        <v>414</v>
      </c>
      <c r="E4698" s="6" t="s">
        <v>24821</v>
      </c>
      <c r="F4698" s="6" t="s">
        <v>9468</v>
      </c>
      <c r="G4698" s="6" t="s">
        <v>33132</v>
      </c>
    </row>
    <row r="4699">
      <c r="A4699" s="6" t="s">
        <v>33134</v>
      </c>
      <c r="B4699" s="6" t="s">
        <v>181</v>
      </c>
      <c r="C4699" s="6" t="s">
        <v>9470</v>
      </c>
      <c r="D4699" s="6" t="s">
        <v>414</v>
      </c>
      <c r="E4699" s="6" t="s">
        <v>24821</v>
      </c>
      <c r="F4699" s="6" t="s">
        <v>24915</v>
      </c>
      <c r="G4699" s="6" t="s">
        <v>33135</v>
      </c>
    </row>
    <row r="4700">
      <c r="A4700" s="6" t="s">
        <v>33136</v>
      </c>
      <c r="B4700" s="6" t="s">
        <v>181</v>
      </c>
      <c r="C4700" s="6" t="s">
        <v>9472</v>
      </c>
      <c r="D4700" s="6" t="s">
        <v>37</v>
      </c>
      <c r="E4700" s="6" t="s">
        <v>24821</v>
      </c>
      <c r="F4700" s="6" t="s">
        <v>33137</v>
      </c>
      <c r="G4700" s="6" t="s">
        <v>33138</v>
      </c>
    </row>
    <row r="4701">
      <c r="A4701" s="6" t="s">
        <v>33139</v>
      </c>
      <c r="B4701" s="6" t="s">
        <v>181</v>
      </c>
      <c r="C4701" s="6" t="s">
        <v>9472</v>
      </c>
      <c r="D4701" s="6" t="s">
        <v>414</v>
      </c>
      <c r="E4701" s="6" t="s">
        <v>416</v>
      </c>
      <c r="F4701" s="6" t="s">
        <v>9473</v>
      </c>
      <c r="G4701" s="6" t="s">
        <v>33138</v>
      </c>
    </row>
    <row r="4702">
      <c r="A4702" s="6" t="s">
        <v>33140</v>
      </c>
      <c r="B4702" s="6" t="s">
        <v>181</v>
      </c>
      <c r="C4702" s="6" t="s">
        <v>9475</v>
      </c>
      <c r="D4702" s="6" t="s">
        <v>37</v>
      </c>
      <c r="E4702" s="6" t="s">
        <v>416</v>
      </c>
      <c r="F4702" s="6" t="s">
        <v>9476</v>
      </c>
      <c r="G4702" s="6" t="s">
        <v>33141</v>
      </c>
    </row>
    <row r="4703">
      <c r="A4703" s="6" t="s">
        <v>33142</v>
      </c>
      <c r="B4703" s="6" t="s">
        <v>181</v>
      </c>
      <c r="C4703" s="6" t="s">
        <v>9475</v>
      </c>
      <c r="D4703" s="6" t="s">
        <v>414</v>
      </c>
      <c r="E4703" s="6" t="s">
        <v>24821</v>
      </c>
      <c r="F4703" s="6" t="s">
        <v>9476</v>
      </c>
      <c r="G4703" s="6" t="s">
        <v>33141</v>
      </c>
    </row>
    <row r="4704">
      <c r="A4704" s="6" t="s">
        <v>33143</v>
      </c>
      <c r="B4704" s="6" t="s">
        <v>181</v>
      </c>
      <c r="C4704" s="6" t="s">
        <v>9478</v>
      </c>
      <c r="D4704" s="6" t="s">
        <v>414</v>
      </c>
      <c r="E4704" s="6" t="s">
        <v>24821</v>
      </c>
      <c r="F4704" s="6" t="s">
        <v>24915</v>
      </c>
      <c r="G4704" s="6" t="s">
        <v>33144</v>
      </c>
    </row>
    <row r="4705">
      <c r="A4705" s="6" t="s">
        <v>33145</v>
      </c>
      <c r="B4705" s="6" t="s">
        <v>181</v>
      </c>
      <c r="C4705" s="6" t="s">
        <v>9480</v>
      </c>
      <c r="D4705" s="6" t="s">
        <v>37</v>
      </c>
      <c r="E4705" s="6" t="s">
        <v>24821</v>
      </c>
      <c r="F4705" s="6" t="s">
        <v>33146</v>
      </c>
      <c r="G4705" s="6" t="s">
        <v>33147</v>
      </c>
    </row>
    <row r="4706">
      <c r="A4706" s="6" t="s">
        <v>33148</v>
      </c>
      <c r="B4706" s="6" t="s">
        <v>181</v>
      </c>
      <c r="C4706" s="6" t="s">
        <v>9480</v>
      </c>
      <c r="D4706" s="6" t="s">
        <v>414</v>
      </c>
      <c r="E4706" s="6" t="s">
        <v>416</v>
      </c>
      <c r="F4706" s="6" t="s">
        <v>9481</v>
      </c>
      <c r="G4706" s="6" t="s">
        <v>33147</v>
      </c>
    </row>
    <row r="4707">
      <c r="A4707" s="6" t="s">
        <v>33149</v>
      </c>
      <c r="B4707" s="6" t="s">
        <v>181</v>
      </c>
      <c r="C4707" s="6" t="s">
        <v>9483</v>
      </c>
      <c r="D4707" s="6" t="s">
        <v>37</v>
      </c>
      <c r="E4707" s="6" t="s">
        <v>416</v>
      </c>
      <c r="F4707" s="6" t="s">
        <v>9484</v>
      </c>
      <c r="G4707" s="6" t="s">
        <v>33150</v>
      </c>
    </row>
    <row r="4708">
      <c r="A4708" s="6" t="s">
        <v>33151</v>
      </c>
      <c r="B4708" s="6" t="s">
        <v>181</v>
      </c>
      <c r="C4708" s="6" t="s">
        <v>9483</v>
      </c>
      <c r="D4708" s="6" t="s">
        <v>414</v>
      </c>
      <c r="E4708" s="6" t="s">
        <v>24821</v>
      </c>
      <c r="F4708" s="6" t="s">
        <v>9484</v>
      </c>
      <c r="G4708" s="6" t="s">
        <v>33150</v>
      </c>
    </row>
    <row r="4709">
      <c r="A4709" s="6" t="s">
        <v>33152</v>
      </c>
      <c r="B4709" s="6" t="s">
        <v>181</v>
      </c>
      <c r="C4709" s="6" t="s">
        <v>9486</v>
      </c>
      <c r="D4709" s="6" t="s">
        <v>414</v>
      </c>
      <c r="E4709" s="6" t="s">
        <v>24821</v>
      </c>
      <c r="F4709" s="6" t="s">
        <v>24915</v>
      </c>
      <c r="G4709" s="6" t="s">
        <v>33153</v>
      </c>
    </row>
    <row r="4710">
      <c r="A4710" s="6" t="s">
        <v>33154</v>
      </c>
      <c r="B4710" s="6" t="s">
        <v>181</v>
      </c>
      <c r="C4710" s="6" t="s">
        <v>9488</v>
      </c>
      <c r="D4710" s="6" t="s">
        <v>37</v>
      </c>
      <c r="E4710" s="6" t="s">
        <v>24821</v>
      </c>
      <c r="F4710" s="6" t="s">
        <v>33155</v>
      </c>
      <c r="G4710" s="6" t="s">
        <v>33156</v>
      </c>
    </row>
    <row r="4711">
      <c r="A4711" s="6" t="s">
        <v>33157</v>
      </c>
      <c r="B4711" s="6" t="s">
        <v>181</v>
      </c>
      <c r="C4711" s="6" t="s">
        <v>9488</v>
      </c>
      <c r="D4711" s="6" t="s">
        <v>414</v>
      </c>
      <c r="E4711" s="6" t="s">
        <v>416</v>
      </c>
      <c r="F4711" s="6" t="s">
        <v>9489</v>
      </c>
      <c r="G4711" s="6" t="s">
        <v>33156</v>
      </c>
    </row>
    <row r="4712">
      <c r="A4712" s="6" t="s">
        <v>33158</v>
      </c>
      <c r="B4712" s="6" t="s">
        <v>181</v>
      </c>
      <c r="C4712" s="6" t="s">
        <v>9491</v>
      </c>
      <c r="D4712" s="6" t="s">
        <v>37</v>
      </c>
      <c r="E4712" s="6" t="s">
        <v>416</v>
      </c>
      <c r="F4712" s="6" t="s">
        <v>9492</v>
      </c>
      <c r="G4712" s="6" t="s">
        <v>33159</v>
      </c>
    </row>
    <row r="4713">
      <c r="A4713" s="6" t="s">
        <v>33160</v>
      </c>
      <c r="B4713" s="6" t="s">
        <v>181</v>
      </c>
      <c r="C4713" s="6" t="s">
        <v>9491</v>
      </c>
      <c r="D4713" s="6" t="s">
        <v>414</v>
      </c>
      <c r="E4713" s="6" t="s">
        <v>24821</v>
      </c>
      <c r="F4713" s="6" t="s">
        <v>9492</v>
      </c>
      <c r="G4713" s="6" t="s">
        <v>33159</v>
      </c>
    </row>
    <row r="4714">
      <c r="A4714" s="6" t="s">
        <v>33161</v>
      </c>
      <c r="B4714" s="6" t="s">
        <v>181</v>
      </c>
      <c r="C4714" s="6" t="s">
        <v>9494</v>
      </c>
      <c r="D4714" s="6" t="s">
        <v>414</v>
      </c>
      <c r="E4714" s="6" t="s">
        <v>24821</v>
      </c>
      <c r="F4714" s="6" t="s">
        <v>24915</v>
      </c>
      <c r="G4714" s="6" t="s">
        <v>33162</v>
      </c>
    </row>
    <row r="4715">
      <c r="A4715" s="6" t="s">
        <v>33163</v>
      </c>
      <c r="B4715" s="6" t="s">
        <v>181</v>
      </c>
      <c r="C4715" s="6" t="s">
        <v>9496</v>
      </c>
      <c r="D4715" s="6" t="s">
        <v>37</v>
      </c>
      <c r="E4715" s="6" t="s">
        <v>24821</v>
      </c>
      <c r="F4715" s="6" t="s">
        <v>33164</v>
      </c>
      <c r="G4715" s="6" t="s">
        <v>33165</v>
      </c>
    </row>
    <row r="4716">
      <c r="A4716" s="6" t="s">
        <v>33166</v>
      </c>
      <c r="B4716" s="6" t="s">
        <v>181</v>
      </c>
      <c r="C4716" s="6" t="s">
        <v>9496</v>
      </c>
      <c r="D4716" s="6" t="s">
        <v>414</v>
      </c>
      <c r="E4716" s="6" t="s">
        <v>416</v>
      </c>
      <c r="F4716" s="6" t="s">
        <v>9497</v>
      </c>
      <c r="G4716" s="6" t="s">
        <v>33165</v>
      </c>
    </row>
    <row r="4717">
      <c r="A4717" s="6" t="s">
        <v>33167</v>
      </c>
      <c r="B4717" s="6" t="s">
        <v>181</v>
      </c>
      <c r="C4717" s="6" t="s">
        <v>9499</v>
      </c>
      <c r="D4717" s="6" t="s">
        <v>37</v>
      </c>
      <c r="E4717" s="6" t="s">
        <v>416</v>
      </c>
      <c r="F4717" s="6" t="s">
        <v>9500</v>
      </c>
      <c r="G4717" s="6" t="s">
        <v>33168</v>
      </c>
    </row>
    <row r="4718">
      <c r="A4718" s="6" t="s">
        <v>33169</v>
      </c>
      <c r="B4718" s="6" t="s">
        <v>181</v>
      </c>
      <c r="C4718" s="6" t="s">
        <v>9499</v>
      </c>
      <c r="D4718" s="6" t="s">
        <v>414</v>
      </c>
      <c r="E4718" s="6" t="s">
        <v>24821</v>
      </c>
      <c r="F4718" s="6" t="s">
        <v>9500</v>
      </c>
      <c r="G4718" s="6" t="s">
        <v>33168</v>
      </c>
    </row>
    <row r="4719">
      <c r="A4719" s="6" t="s">
        <v>33170</v>
      </c>
      <c r="B4719" s="6" t="s">
        <v>181</v>
      </c>
      <c r="C4719" s="6" t="s">
        <v>9502</v>
      </c>
      <c r="D4719" s="6" t="s">
        <v>414</v>
      </c>
      <c r="E4719" s="6" t="s">
        <v>24821</v>
      </c>
      <c r="F4719" s="6" t="s">
        <v>24915</v>
      </c>
      <c r="G4719" s="6" t="s">
        <v>33171</v>
      </c>
    </row>
    <row r="4720">
      <c r="A4720" s="6" t="s">
        <v>33172</v>
      </c>
      <c r="B4720" s="6" t="s">
        <v>181</v>
      </c>
      <c r="C4720" s="6" t="s">
        <v>9504</v>
      </c>
      <c r="D4720" s="6" t="s">
        <v>37</v>
      </c>
      <c r="E4720" s="6" t="s">
        <v>24821</v>
      </c>
      <c r="F4720" s="6" t="s">
        <v>33173</v>
      </c>
      <c r="G4720" s="6" t="s">
        <v>33174</v>
      </c>
    </row>
    <row r="4721">
      <c r="A4721" s="6" t="s">
        <v>33175</v>
      </c>
      <c r="B4721" s="6" t="s">
        <v>181</v>
      </c>
      <c r="C4721" s="6" t="s">
        <v>9504</v>
      </c>
      <c r="D4721" s="6" t="s">
        <v>414</v>
      </c>
      <c r="E4721" s="6" t="s">
        <v>416</v>
      </c>
      <c r="F4721" s="6" t="s">
        <v>9505</v>
      </c>
      <c r="G4721" s="6" t="s">
        <v>33174</v>
      </c>
    </row>
    <row r="4722">
      <c r="A4722" s="6" t="s">
        <v>33176</v>
      </c>
      <c r="B4722" s="6" t="s">
        <v>181</v>
      </c>
      <c r="C4722" s="6" t="s">
        <v>9514</v>
      </c>
      <c r="D4722" s="6" t="s">
        <v>37</v>
      </c>
      <c r="E4722" s="6" t="s">
        <v>416</v>
      </c>
      <c r="F4722" s="6" t="s">
        <v>9515</v>
      </c>
      <c r="G4722" s="6" t="s">
        <v>33177</v>
      </c>
    </row>
    <row r="4723">
      <c r="A4723" s="6" t="s">
        <v>33178</v>
      </c>
      <c r="B4723" s="6" t="s">
        <v>181</v>
      </c>
      <c r="C4723" s="6" t="s">
        <v>9514</v>
      </c>
      <c r="D4723" s="6" t="s">
        <v>414</v>
      </c>
      <c r="E4723" s="6" t="s">
        <v>24821</v>
      </c>
      <c r="F4723" s="6" t="s">
        <v>9515</v>
      </c>
      <c r="G4723" s="6" t="s">
        <v>33177</v>
      </c>
    </row>
    <row r="4724">
      <c r="A4724" s="6" t="s">
        <v>33179</v>
      </c>
      <c r="B4724" s="6" t="s">
        <v>181</v>
      </c>
      <c r="C4724" s="6" t="s">
        <v>9517</v>
      </c>
      <c r="D4724" s="6" t="s">
        <v>414</v>
      </c>
      <c r="E4724" s="6" t="s">
        <v>24821</v>
      </c>
      <c r="F4724" s="6" t="s">
        <v>24886</v>
      </c>
      <c r="G4724" s="6" t="s">
        <v>33180</v>
      </c>
    </row>
    <row r="4725">
      <c r="A4725" s="6" t="s">
        <v>33181</v>
      </c>
      <c r="B4725" s="6" t="s">
        <v>181</v>
      </c>
      <c r="C4725" s="6" t="s">
        <v>9519</v>
      </c>
      <c r="D4725" s="6" t="s">
        <v>37</v>
      </c>
      <c r="E4725" s="6" t="s">
        <v>24821</v>
      </c>
      <c r="F4725" s="6" t="s">
        <v>33182</v>
      </c>
      <c r="G4725" s="6" t="s">
        <v>33183</v>
      </c>
    </row>
    <row r="4726">
      <c r="A4726" s="6" t="s">
        <v>33184</v>
      </c>
      <c r="B4726" s="6" t="s">
        <v>181</v>
      </c>
      <c r="C4726" s="6" t="s">
        <v>9519</v>
      </c>
      <c r="D4726" s="6" t="s">
        <v>414</v>
      </c>
      <c r="E4726" s="6" t="s">
        <v>416</v>
      </c>
      <c r="F4726" s="6" t="s">
        <v>9520</v>
      </c>
      <c r="G4726" s="6" t="s">
        <v>33183</v>
      </c>
    </row>
    <row r="4727">
      <c r="A4727" s="6" t="s">
        <v>33185</v>
      </c>
      <c r="B4727" s="6" t="s">
        <v>181</v>
      </c>
      <c r="C4727" s="6" t="s">
        <v>9522</v>
      </c>
      <c r="D4727" s="6" t="s">
        <v>37</v>
      </c>
      <c r="E4727" s="6" t="s">
        <v>416</v>
      </c>
      <c r="F4727" s="6" t="s">
        <v>9523</v>
      </c>
      <c r="G4727" s="6" t="s">
        <v>33186</v>
      </c>
    </row>
    <row r="4728">
      <c r="A4728" s="6" t="s">
        <v>33187</v>
      </c>
      <c r="B4728" s="6" t="s">
        <v>181</v>
      </c>
      <c r="C4728" s="6" t="s">
        <v>9522</v>
      </c>
      <c r="D4728" s="6" t="s">
        <v>414</v>
      </c>
      <c r="E4728" s="6" t="s">
        <v>24821</v>
      </c>
      <c r="F4728" s="6" t="s">
        <v>9523</v>
      </c>
      <c r="G4728" s="6" t="s">
        <v>33186</v>
      </c>
    </row>
    <row r="4729">
      <c r="A4729" s="6" t="s">
        <v>33188</v>
      </c>
      <c r="B4729" s="6" t="s">
        <v>181</v>
      </c>
      <c r="C4729" s="6" t="s">
        <v>9525</v>
      </c>
      <c r="D4729" s="6" t="s">
        <v>414</v>
      </c>
      <c r="E4729" s="6" t="s">
        <v>24821</v>
      </c>
      <c r="F4729" s="6" t="s">
        <v>24886</v>
      </c>
      <c r="G4729" s="6" t="s">
        <v>33189</v>
      </c>
    </row>
    <row r="4730">
      <c r="A4730" s="6" t="s">
        <v>33190</v>
      </c>
      <c r="B4730" s="6" t="s">
        <v>181</v>
      </c>
      <c r="C4730" s="6" t="s">
        <v>9527</v>
      </c>
      <c r="D4730" s="6" t="s">
        <v>37</v>
      </c>
      <c r="E4730" s="6" t="s">
        <v>24821</v>
      </c>
      <c r="F4730" s="6" t="s">
        <v>33191</v>
      </c>
      <c r="G4730" s="6" t="s">
        <v>33192</v>
      </c>
    </row>
    <row r="4731">
      <c r="A4731" s="6" t="s">
        <v>33193</v>
      </c>
      <c r="B4731" s="6" t="s">
        <v>181</v>
      </c>
      <c r="C4731" s="6" t="s">
        <v>9527</v>
      </c>
      <c r="D4731" s="6" t="s">
        <v>414</v>
      </c>
      <c r="E4731" s="6" t="s">
        <v>416</v>
      </c>
      <c r="F4731" s="6" t="s">
        <v>9528</v>
      </c>
      <c r="G4731" s="6" t="s">
        <v>33192</v>
      </c>
    </row>
    <row r="4732">
      <c r="A4732" s="6" t="s">
        <v>33194</v>
      </c>
      <c r="B4732" s="6" t="s">
        <v>181</v>
      </c>
      <c r="C4732" s="6" t="s">
        <v>9530</v>
      </c>
      <c r="D4732" s="6" t="s">
        <v>37</v>
      </c>
      <c r="E4732" s="6" t="s">
        <v>416</v>
      </c>
      <c r="F4732" s="6" t="s">
        <v>9531</v>
      </c>
      <c r="G4732" s="6" t="s">
        <v>33195</v>
      </c>
    </row>
    <row r="4733">
      <c r="A4733" s="6" t="s">
        <v>33196</v>
      </c>
      <c r="B4733" s="6" t="s">
        <v>181</v>
      </c>
      <c r="C4733" s="6" t="s">
        <v>9530</v>
      </c>
      <c r="D4733" s="6" t="s">
        <v>414</v>
      </c>
      <c r="E4733" s="6" t="s">
        <v>24821</v>
      </c>
      <c r="F4733" s="6" t="s">
        <v>9531</v>
      </c>
      <c r="G4733" s="6" t="s">
        <v>33195</v>
      </c>
    </row>
    <row r="4734">
      <c r="A4734" s="6" t="s">
        <v>33197</v>
      </c>
      <c r="B4734" s="6" t="s">
        <v>181</v>
      </c>
      <c r="C4734" s="6" t="s">
        <v>9533</v>
      </c>
      <c r="D4734" s="6" t="s">
        <v>414</v>
      </c>
      <c r="E4734" s="6" t="s">
        <v>24821</v>
      </c>
      <c r="F4734" s="6" t="s">
        <v>24886</v>
      </c>
      <c r="G4734" s="6" t="s">
        <v>33198</v>
      </c>
    </row>
    <row r="4735">
      <c r="A4735" s="6" t="s">
        <v>33199</v>
      </c>
      <c r="B4735" s="6" t="s">
        <v>181</v>
      </c>
      <c r="C4735" s="6" t="s">
        <v>9535</v>
      </c>
      <c r="D4735" s="6" t="s">
        <v>37</v>
      </c>
      <c r="E4735" s="6" t="s">
        <v>24821</v>
      </c>
      <c r="F4735" s="6" t="s">
        <v>33200</v>
      </c>
      <c r="G4735" s="6" t="s">
        <v>33201</v>
      </c>
    </row>
    <row r="4736">
      <c r="A4736" s="6" t="s">
        <v>33202</v>
      </c>
      <c r="B4736" s="6" t="s">
        <v>181</v>
      </c>
      <c r="C4736" s="6" t="s">
        <v>9535</v>
      </c>
      <c r="D4736" s="6" t="s">
        <v>414</v>
      </c>
      <c r="E4736" s="6" t="s">
        <v>416</v>
      </c>
      <c r="F4736" s="6" t="s">
        <v>9536</v>
      </c>
      <c r="G4736" s="6" t="s">
        <v>33201</v>
      </c>
    </row>
    <row r="4737">
      <c r="A4737" s="6" t="s">
        <v>33203</v>
      </c>
      <c r="B4737" s="6" t="s">
        <v>181</v>
      </c>
      <c r="C4737" s="6" t="s">
        <v>9538</v>
      </c>
      <c r="D4737" s="6" t="s">
        <v>37</v>
      </c>
      <c r="E4737" s="6" t="s">
        <v>416</v>
      </c>
      <c r="F4737" s="6" t="s">
        <v>9539</v>
      </c>
      <c r="G4737" s="6" t="s">
        <v>33204</v>
      </c>
    </row>
    <row r="4738">
      <c r="A4738" s="6" t="s">
        <v>33205</v>
      </c>
      <c r="B4738" s="6" t="s">
        <v>181</v>
      </c>
      <c r="C4738" s="6" t="s">
        <v>9538</v>
      </c>
      <c r="D4738" s="6" t="s">
        <v>414</v>
      </c>
      <c r="E4738" s="6" t="s">
        <v>24821</v>
      </c>
      <c r="F4738" s="6" t="s">
        <v>9539</v>
      </c>
      <c r="G4738" s="6" t="s">
        <v>33204</v>
      </c>
    </row>
    <row r="4739">
      <c r="A4739" s="6" t="s">
        <v>33206</v>
      </c>
      <c r="B4739" s="6" t="s">
        <v>181</v>
      </c>
      <c r="C4739" s="6" t="s">
        <v>9541</v>
      </c>
      <c r="D4739" s="6" t="s">
        <v>414</v>
      </c>
      <c r="E4739" s="6" t="s">
        <v>24821</v>
      </c>
      <c r="F4739" s="6" t="s">
        <v>24886</v>
      </c>
      <c r="G4739" s="6" t="s">
        <v>33207</v>
      </c>
    </row>
    <row r="4740">
      <c r="A4740" s="6" t="s">
        <v>33208</v>
      </c>
      <c r="B4740" s="6" t="s">
        <v>181</v>
      </c>
      <c r="C4740" s="6" t="s">
        <v>9543</v>
      </c>
      <c r="D4740" s="6" t="s">
        <v>37</v>
      </c>
      <c r="E4740" s="6" t="s">
        <v>24821</v>
      </c>
      <c r="F4740" s="6" t="s">
        <v>33209</v>
      </c>
      <c r="G4740" s="6" t="s">
        <v>33210</v>
      </c>
    </row>
    <row r="4741">
      <c r="A4741" s="6" t="s">
        <v>33211</v>
      </c>
      <c r="B4741" s="6" t="s">
        <v>181</v>
      </c>
      <c r="C4741" s="6" t="s">
        <v>9543</v>
      </c>
      <c r="D4741" s="6" t="s">
        <v>414</v>
      </c>
      <c r="E4741" s="6" t="s">
        <v>416</v>
      </c>
      <c r="F4741" s="6" t="s">
        <v>9544</v>
      </c>
      <c r="G4741" s="6" t="s">
        <v>33210</v>
      </c>
    </row>
    <row r="4742">
      <c r="A4742" s="6" t="s">
        <v>33212</v>
      </c>
      <c r="B4742" s="6" t="s">
        <v>181</v>
      </c>
      <c r="C4742" s="6" t="s">
        <v>9552</v>
      </c>
      <c r="D4742" s="6" t="s">
        <v>37</v>
      </c>
      <c r="E4742" s="6" t="s">
        <v>416</v>
      </c>
      <c r="F4742" s="6" t="s">
        <v>9553</v>
      </c>
      <c r="G4742" s="6" t="s">
        <v>33213</v>
      </c>
    </row>
    <row r="4743">
      <c r="A4743" s="6" t="s">
        <v>33214</v>
      </c>
      <c r="B4743" s="6" t="s">
        <v>181</v>
      </c>
      <c r="C4743" s="6" t="s">
        <v>9552</v>
      </c>
      <c r="D4743" s="6" t="s">
        <v>414</v>
      </c>
      <c r="E4743" s="6" t="s">
        <v>24821</v>
      </c>
      <c r="F4743" s="6" t="s">
        <v>9553</v>
      </c>
      <c r="G4743" s="6" t="s">
        <v>33213</v>
      </c>
    </row>
    <row r="4744">
      <c r="A4744" s="6" t="s">
        <v>33215</v>
      </c>
      <c r="B4744" s="6" t="s">
        <v>181</v>
      </c>
      <c r="C4744" s="6" t="s">
        <v>9555</v>
      </c>
      <c r="D4744" s="6" t="s">
        <v>414</v>
      </c>
      <c r="E4744" s="6" t="s">
        <v>24821</v>
      </c>
      <c r="F4744" s="6" t="s">
        <v>25253</v>
      </c>
      <c r="G4744" s="6" t="s">
        <v>33216</v>
      </c>
    </row>
    <row r="4745">
      <c r="A4745" s="6" t="s">
        <v>33217</v>
      </c>
      <c r="B4745" s="6" t="s">
        <v>181</v>
      </c>
      <c r="C4745" s="6" t="s">
        <v>9557</v>
      </c>
      <c r="D4745" s="6" t="s">
        <v>37</v>
      </c>
      <c r="E4745" s="6" t="s">
        <v>24821</v>
      </c>
      <c r="F4745" s="6" t="s">
        <v>33218</v>
      </c>
      <c r="G4745" s="6" t="s">
        <v>33219</v>
      </c>
    </row>
    <row r="4746">
      <c r="A4746" s="6" t="s">
        <v>33220</v>
      </c>
      <c r="B4746" s="6" t="s">
        <v>181</v>
      </c>
      <c r="C4746" s="6" t="s">
        <v>9557</v>
      </c>
      <c r="D4746" s="6" t="s">
        <v>414</v>
      </c>
      <c r="E4746" s="6" t="s">
        <v>416</v>
      </c>
      <c r="F4746" s="6" t="s">
        <v>9558</v>
      </c>
      <c r="G4746" s="6" t="s">
        <v>33219</v>
      </c>
    </row>
    <row r="4747">
      <c r="A4747" s="6" t="s">
        <v>33221</v>
      </c>
      <c r="B4747" s="6" t="s">
        <v>185</v>
      </c>
      <c r="C4747" s="6" t="s">
        <v>9566</v>
      </c>
      <c r="D4747" s="6" t="s">
        <v>1011</v>
      </c>
      <c r="E4747" s="6" t="s">
        <v>24821</v>
      </c>
      <c r="F4747" s="6" t="s">
        <v>24822</v>
      </c>
      <c r="G4747" s="6" t="s">
        <v>33222</v>
      </c>
    </row>
    <row r="4748">
      <c r="A4748" s="6" t="s">
        <v>33223</v>
      </c>
      <c r="B4748" s="6" t="s">
        <v>185</v>
      </c>
      <c r="C4748" s="6" t="s">
        <v>9568</v>
      </c>
      <c r="D4748" s="6" t="s">
        <v>1011</v>
      </c>
      <c r="E4748" s="6" t="s">
        <v>416</v>
      </c>
      <c r="F4748" s="6" t="s">
        <v>1008</v>
      </c>
      <c r="G4748" s="6" t="s">
        <v>33224</v>
      </c>
    </row>
    <row r="4749">
      <c r="A4749" s="6" t="s">
        <v>33225</v>
      </c>
      <c r="B4749" s="6" t="s">
        <v>185</v>
      </c>
      <c r="C4749" s="6" t="s">
        <v>9570</v>
      </c>
      <c r="D4749" s="6" t="s">
        <v>37</v>
      </c>
      <c r="E4749" s="6" t="s">
        <v>24821</v>
      </c>
      <c r="F4749" s="6" t="s">
        <v>1012</v>
      </c>
      <c r="G4749" s="6" t="s">
        <v>33226</v>
      </c>
    </row>
    <row r="4750">
      <c r="A4750" s="6" t="s">
        <v>33227</v>
      </c>
      <c r="B4750" s="6" t="s">
        <v>185</v>
      </c>
      <c r="C4750" s="6" t="s">
        <v>9570</v>
      </c>
      <c r="D4750" s="6" t="s">
        <v>1011</v>
      </c>
      <c r="E4750" s="6" t="s">
        <v>416</v>
      </c>
      <c r="F4750" s="6" t="s">
        <v>1012</v>
      </c>
      <c r="G4750" s="6" t="s">
        <v>33226</v>
      </c>
    </row>
    <row r="4751">
      <c r="A4751" s="6" t="s">
        <v>33228</v>
      </c>
      <c r="B4751" s="6" t="s">
        <v>185</v>
      </c>
      <c r="C4751" s="6" t="s">
        <v>9572</v>
      </c>
      <c r="D4751" s="6" t="s">
        <v>37</v>
      </c>
      <c r="E4751" s="6" t="s">
        <v>416</v>
      </c>
      <c r="F4751" s="6" t="s">
        <v>9573</v>
      </c>
      <c r="G4751" s="6" t="s">
        <v>33229</v>
      </c>
    </row>
    <row r="4752">
      <c r="A4752" s="6" t="s">
        <v>33230</v>
      </c>
      <c r="B4752" s="6" t="s">
        <v>185</v>
      </c>
      <c r="C4752" s="6" t="s">
        <v>9572</v>
      </c>
      <c r="D4752" s="6" t="s">
        <v>1011</v>
      </c>
      <c r="E4752" s="6" t="s">
        <v>24821</v>
      </c>
      <c r="F4752" s="6" t="s">
        <v>9573</v>
      </c>
      <c r="G4752" s="6" t="s">
        <v>33229</v>
      </c>
    </row>
    <row r="4753">
      <c r="A4753" s="6" t="s">
        <v>33231</v>
      </c>
      <c r="B4753" s="6" t="s">
        <v>185</v>
      </c>
      <c r="C4753" s="6" t="s">
        <v>9575</v>
      </c>
      <c r="D4753" s="6" t="s">
        <v>1011</v>
      </c>
      <c r="E4753" s="6" t="s">
        <v>24821</v>
      </c>
      <c r="F4753" s="6" t="s">
        <v>24822</v>
      </c>
      <c r="G4753" s="6" t="s">
        <v>33232</v>
      </c>
    </row>
    <row r="4754">
      <c r="A4754" s="6" t="s">
        <v>33233</v>
      </c>
      <c r="B4754" s="6" t="s">
        <v>185</v>
      </c>
      <c r="C4754" s="6" t="s">
        <v>9577</v>
      </c>
      <c r="D4754" s="6" t="s">
        <v>1011</v>
      </c>
      <c r="E4754" s="6" t="s">
        <v>416</v>
      </c>
      <c r="F4754" s="6" t="s">
        <v>1008</v>
      </c>
      <c r="G4754" s="6" t="s">
        <v>33234</v>
      </c>
    </row>
    <row r="4755">
      <c r="A4755" s="6" t="s">
        <v>33235</v>
      </c>
      <c r="B4755" s="6" t="s">
        <v>185</v>
      </c>
      <c r="C4755" s="6" t="s">
        <v>9579</v>
      </c>
      <c r="D4755" s="6" t="s">
        <v>37</v>
      </c>
      <c r="E4755" s="6" t="s">
        <v>24821</v>
      </c>
      <c r="F4755" s="6" t="s">
        <v>9580</v>
      </c>
      <c r="G4755" s="6" t="s">
        <v>33236</v>
      </c>
    </row>
    <row r="4756">
      <c r="A4756" s="6" t="s">
        <v>33237</v>
      </c>
      <c r="B4756" s="6" t="s">
        <v>185</v>
      </c>
      <c r="C4756" s="6" t="s">
        <v>9579</v>
      </c>
      <c r="D4756" s="6" t="s">
        <v>1011</v>
      </c>
      <c r="E4756" s="6" t="s">
        <v>416</v>
      </c>
      <c r="F4756" s="6" t="s">
        <v>9580</v>
      </c>
      <c r="G4756" s="6" t="s">
        <v>33236</v>
      </c>
    </row>
    <row r="4757">
      <c r="A4757" s="6" t="s">
        <v>33238</v>
      </c>
      <c r="B4757" s="6" t="s">
        <v>185</v>
      </c>
      <c r="C4757" s="6" t="s">
        <v>9582</v>
      </c>
      <c r="D4757" s="6" t="s">
        <v>37</v>
      </c>
      <c r="E4757" s="6" t="s">
        <v>416</v>
      </c>
      <c r="F4757" s="6" t="s">
        <v>9583</v>
      </c>
      <c r="G4757" s="6" t="s">
        <v>33239</v>
      </c>
    </row>
    <row r="4758">
      <c r="A4758" s="6" t="s">
        <v>33240</v>
      </c>
      <c r="B4758" s="6" t="s">
        <v>185</v>
      </c>
      <c r="C4758" s="6" t="s">
        <v>9582</v>
      </c>
      <c r="D4758" s="6" t="s">
        <v>1011</v>
      </c>
      <c r="E4758" s="6" t="s">
        <v>24821</v>
      </c>
      <c r="F4758" s="6" t="s">
        <v>9583</v>
      </c>
      <c r="G4758" s="6" t="s">
        <v>33239</v>
      </c>
    </row>
    <row r="4759">
      <c r="A4759" s="6" t="s">
        <v>33241</v>
      </c>
      <c r="B4759" s="6" t="s">
        <v>185</v>
      </c>
      <c r="C4759" s="6" t="s">
        <v>9585</v>
      </c>
      <c r="D4759" s="6" t="s">
        <v>1011</v>
      </c>
      <c r="E4759" s="6" t="s">
        <v>24821</v>
      </c>
      <c r="F4759" s="6" t="s">
        <v>24822</v>
      </c>
      <c r="G4759" s="6" t="s">
        <v>33242</v>
      </c>
    </row>
    <row r="4760">
      <c r="A4760" s="6" t="s">
        <v>33243</v>
      </c>
      <c r="B4760" s="6" t="s">
        <v>185</v>
      </c>
      <c r="C4760" s="6" t="s">
        <v>9587</v>
      </c>
      <c r="D4760" s="6" t="s">
        <v>1011</v>
      </c>
      <c r="E4760" s="6" t="s">
        <v>416</v>
      </c>
      <c r="F4760" s="6" t="s">
        <v>1008</v>
      </c>
      <c r="G4760" s="6" t="s">
        <v>33244</v>
      </c>
    </row>
    <row r="4761">
      <c r="A4761" s="6" t="s">
        <v>33245</v>
      </c>
      <c r="B4761" s="6" t="s">
        <v>185</v>
      </c>
      <c r="C4761" s="6" t="s">
        <v>9589</v>
      </c>
      <c r="D4761" s="6" t="s">
        <v>37</v>
      </c>
      <c r="E4761" s="6" t="s">
        <v>24821</v>
      </c>
      <c r="F4761" s="6" t="s">
        <v>9590</v>
      </c>
      <c r="G4761" s="6" t="s">
        <v>33246</v>
      </c>
    </row>
    <row r="4762">
      <c r="A4762" s="6" t="s">
        <v>33247</v>
      </c>
      <c r="B4762" s="6" t="s">
        <v>185</v>
      </c>
      <c r="C4762" s="6" t="s">
        <v>9589</v>
      </c>
      <c r="D4762" s="6" t="s">
        <v>1011</v>
      </c>
      <c r="E4762" s="6" t="s">
        <v>416</v>
      </c>
      <c r="F4762" s="6" t="s">
        <v>9590</v>
      </c>
      <c r="G4762" s="6" t="s">
        <v>33246</v>
      </c>
    </row>
    <row r="4763">
      <c r="A4763" s="6" t="s">
        <v>33248</v>
      </c>
      <c r="B4763" s="6" t="s">
        <v>185</v>
      </c>
      <c r="C4763" s="6" t="s">
        <v>9592</v>
      </c>
      <c r="D4763" s="6" t="s">
        <v>37</v>
      </c>
      <c r="E4763" s="6" t="s">
        <v>416</v>
      </c>
      <c r="F4763" s="6" t="s">
        <v>9593</v>
      </c>
      <c r="G4763" s="6" t="s">
        <v>33249</v>
      </c>
    </row>
    <row r="4764">
      <c r="A4764" s="6" t="s">
        <v>33250</v>
      </c>
      <c r="B4764" s="6" t="s">
        <v>185</v>
      </c>
      <c r="C4764" s="6" t="s">
        <v>9592</v>
      </c>
      <c r="D4764" s="6" t="s">
        <v>1011</v>
      </c>
      <c r="E4764" s="6" t="s">
        <v>24821</v>
      </c>
      <c r="F4764" s="6" t="s">
        <v>33251</v>
      </c>
      <c r="G4764" s="6" t="s">
        <v>33249</v>
      </c>
    </row>
    <row r="4765">
      <c r="A4765" s="6" t="s">
        <v>33252</v>
      </c>
      <c r="B4765" s="6" t="s">
        <v>185</v>
      </c>
      <c r="C4765" s="6" t="s">
        <v>9595</v>
      </c>
      <c r="D4765" s="6" t="s">
        <v>1011</v>
      </c>
      <c r="E4765" s="6" t="s">
        <v>24821</v>
      </c>
      <c r="F4765" s="6" t="s">
        <v>24822</v>
      </c>
      <c r="G4765" s="6" t="s">
        <v>33253</v>
      </c>
    </row>
    <row r="4766">
      <c r="A4766" s="6" t="s">
        <v>33254</v>
      </c>
      <c r="B4766" s="6" t="s">
        <v>185</v>
      </c>
      <c r="C4766" s="6" t="s">
        <v>9597</v>
      </c>
      <c r="D4766" s="6" t="s">
        <v>1011</v>
      </c>
      <c r="E4766" s="6" t="s">
        <v>416</v>
      </c>
      <c r="F4766" s="6" t="s">
        <v>1040</v>
      </c>
      <c r="G4766" s="6" t="s">
        <v>33255</v>
      </c>
    </row>
    <row r="4767">
      <c r="A4767" s="6" t="s">
        <v>33256</v>
      </c>
      <c r="B4767" s="6" t="s">
        <v>185</v>
      </c>
      <c r="C4767" s="6" t="s">
        <v>9601</v>
      </c>
      <c r="D4767" s="6" t="s">
        <v>1011</v>
      </c>
      <c r="E4767" s="6" t="s">
        <v>416</v>
      </c>
      <c r="F4767" s="6" t="s">
        <v>1297</v>
      </c>
      <c r="G4767" s="6" t="s">
        <v>33257</v>
      </c>
    </row>
    <row r="4768">
      <c r="A4768" s="6" t="s">
        <v>33258</v>
      </c>
      <c r="B4768" s="6" t="s">
        <v>185</v>
      </c>
      <c r="C4768" s="6" t="s">
        <v>9605</v>
      </c>
      <c r="D4768" s="6" t="s">
        <v>37</v>
      </c>
      <c r="E4768" s="6" t="s">
        <v>24821</v>
      </c>
      <c r="F4768" s="6" t="s">
        <v>9606</v>
      </c>
      <c r="G4768" s="6" t="s">
        <v>33259</v>
      </c>
    </row>
    <row r="4769">
      <c r="A4769" s="6" t="s">
        <v>33260</v>
      </c>
      <c r="B4769" s="6" t="s">
        <v>185</v>
      </c>
      <c r="C4769" s="6" t="s">
        <v>9605</v>
      </c>
      <c r="D4769" s="6" t="s">
        <v>1011</v>
      </c>
      <c r="E4769" s="6" t="s">
        <v>416</v>
      </c>
      <c r="F4769" s="6" t="s">
        <v>9606</v>
      </c>
      <c r="G4769" s="6" t="s">
        <v>33259</v>
      </c>
    </row>
    <row r="4770">
      <c r="A4770" s="6" t="s">
        <v>33261</v>
      </c>
      <c r="B4770" s="6" t="s">
        <v>185</v>
      </c>
      <c r="C4770" s="6" t="s">
        <v>9611</v>
      </c>
      <c r="D4770" s="6" t="s">
        <v>37</v>
      </c>
      <c r="E4770" s="6" t="s">
        <v>416</v>
      </c>
      <c r="F4770" s="6" t="s">
        <v>9612</v>
      </c>
      <c r="G4770" s="6" t="s">
        <v>33262</v>
      </c>
    </row>
    <row r="4771">
      <c r="A4771" s="6" t="s">
        <v>33263</v>
      </c>
      <c r="B4771" s="6" t="s">
        <v>185</v>
      </c>
      <c r="C4771" s="6" t="s">
        <v>9611</v>
      </c>
      <c r="D4771" s="6" t="s">
        <v>1011</v>
      </c>
      <c r="E4771" s="6" t="s">
        <v>24821</v>
      </c>
      <c r="F4771" s="6" t="s">
        <v>9612</v>
      </c>
      <c r="G4771" s="6" t="s">
        <v>33262</v>
      </c>
    </row>
    <row r="4772">
      <c r="A4772" s="6" t="s">
        <v>33264</v>
      </c>
      <c r="B4772" s="6" t="s">
        <v>185</v>
      </c>
      <c r="C4772" s="6" t="s">
        <v>9614</v>
      </c>
      <c r="D4772" s="6" t="s">
        <v>1011</v>
      </c>
      <c r="E4772" s="6" t="s">
        <v>24821</v>
      </c>
      <c r="F4772" s="6" t="s">
        <v>25655</v>
      </c>
      <c r="G4772" s="6" t="s">
        <v>33265</v>
      </c>
    </row>
    <row r="4773">
      <c r="A4773" s="6" t="s">
        <v>33266</v>
      </c>
      <c r="B4773" s="6" t="s">
        <v>185</v>
      </c>
      <c r="C4773" s="6" t="s">
        <v>9616</v>
      </c>
      <c r="D4773" s="6" t="s">
        <v>1011</v>
      </c>
      <c r="E4773" s="6" t="s">
        <v>416</v>
      </c>
      <c r="F4773" s="6" t="s">
        <v>1008</v>
      </c>
      <c r="G4773" s="6" t="s">
        <v>33267</v>
      </c>
    </row>
    <row r="4774">
      <c r="A4774" s="6" t="s">
        <v>33268</v>
      </c>
      <c r="B4774" s="6" t="s">
        <v>185</v>
      </c>
      <c r="C4774" s="6" t="s">
        <v>9618</v>
      </c>
      <c r="D4774" s="6" t="s">
        <v>37</v>
      </c>
      <c r="E4774" s="6" t="s">
        <v>24821</v>
      </c>
      <c r="F4774" s="6" t="s">
        <v>9619</v>
      </c>
      <c r="G4774" s="6" t="s">
        <v>33269</v>
      </c>
    </row>
    <row r="4775">
      <c r="A4775" s="6" t="s">
        <v>33270</v>
      </c>
      <c r="B4775" s="6" t="s">
        <v>185</v>
      </c>
      <c r="C4775" s="6" t="s">
        <v>9618</v>
      </c>
      <c r="D4775" s="6" t="s">
        <v>1011</v>
      </c>
      <c r="E4775" s="6" t="s">
        <v>416</v>
      </c>
      <c r="F4775" s="6" t="s">
        <v>9619</v>
      </c>
      <c r="G4775" s="6" t="s">
        <v>33269</v>
      </c>
    </row>
    <row r="4776">
      <c r="A4776" s="6" t="s">
        <v>33271</v>
      </c>
      <c r="B4776" s="6" t="s">
        <v>185</v>
      </c>
      <c r="C4776" s="6" t="s">
        <v>9621</v>
      </c>
      <c r="D4776" s="6" t="s">
        <v>37</v>
      </c>
      <c r="E4776" s="6" t="s">
        <v>416</v>
      </c>
      <c r="F4776" s="6" t="s">
        <v>9622</v>
      </c>
      <c r="G4776" s="6" t="s">
        <v>33272</v>
      </c>
    </row>
    <row r="4777">
      <c r="A4777" s="6" t="s">
        <v>33273</v>
      </c>
      <c r="B4777" s="6" t="s">
        <v>185</v>
      </c>
      <c r="C4777" s="6" t="s">
        <v>9621</v>
      </c>
      <c r="D4777" s="6" t="s">
        <v>1011</v>
      </c>
      <c r="E4777" s="6" t="s">
        <v>24821</v>
      </c>
      <c r="F4777" s="6" t="s">
        <v>9622</v>
      </c>
      <c r="G4777" s="6" t="s">
        <v>33272</v>
      </c>
    </row>
    <row r="4778">
      <c r="A4778" s="6" t="s">
        <v>33274</v>
      </c>
      <c r="B4778" s="6" t="s">
        <v>185</v>
      </c>
      <c r="C4778" s="6" t="s">
        <v>9624</v>
      </c>
      <c r="D4778" s="6" t="s">
        <v>1011</v>
      </c>
      <c r="E4778" s="6" t="s">
        <v>24821</v>
      </c>
      <c r="F4778" s="6" t="s">
        <v>25655</v>
      </c>
      <c r="G4778" s="6" t="s">
        <v>33275</v>
      </c>
    </row>
    <row r="4779">
      <c r="A4779" s="6" t="s">
        <v>33276</v>
      </c>
      <c r="B4779" s="6" t="s">
        <v>185</v>
      </c>
      <c r="C4779" s="6" t="s">
        <v>9626</v>
      </c>
      <c r="D4779" s="6" t="s">
        <v>1011</v>
      </c>
      <c r="E4779" s="6" t="s">
        <v>416</v>
      </c>
      <c r="F4779" s="6" t="s">
        <v>1008</v>
      </c>
      <c r="G4779" s="6" t="s">
        <v>33277</v>
      </c>
    </row>
    <row r="4780">
      <c r="A4780" s="6" t="s">
        <v>33278</v>
      </c>
      <c r="B4780" s="6" t="s">
        <v>185</v>
      </c>
      <c r="C4780" s="6" t="s">
        <v>9628</v>
      </c>
      <c r="D4780" s="6" t="s">
        <v>37</v>
      </c>
      <c r="E4780" s="6" t="s">
        <v>24821</v>
      </c>
      <c r="F4780" s="6" t="s">
        <v>9629</v>
      </c>
      <c r="G4780" s="6" t="s">
        <v>33279</v>
      </c>
    </row>
    <row r="4781">
      <c r="A4781" s="6" t="s">
        <v>33280</v>
      </c>
      <c r="B4781" s="6" t="s">
        <v>185</v>
      </c>
      <c r="C4781" s="6" t="s">
        <v>9628</v>
      </c>
      <c r="D4781" s="6" t="s">
        <v>1011</v>
      </c>
      <c r="E4781" s="6" t="s">
        <v>416</v>
      </c>
      <c r="F4781" s="6" t="s">
        <v>9629</v>
      </c>
      <c r="G4781" s="6" t="s">
        <v>33279</v>
      </c>
    </row>
    <row r="4782">
      <c r="A4782" s="6" t="s">
        <v>33281</v>
      </c>
      <c r="B4782" s="6" t="s">
        <v>185</v>
      </c>
      <c r="C4782" s="6" t="s">
        <v>9631</v>
      </c>
      <c r="D4782" s="6" t="s">
        <v>37</v>
      </c>
      <c r="E4782" s="6" t="s">
        <v>416</v>
      </c>
      <c r="F4782" s="6" t="s">
        <v>9632</v>
      </c>
      <c r="G4782" s="6" t="s">
        <v>33282</v>
      </c>
    </row>
    <row r="4783">
      <c r="A4783" s="6" t="s">
        <v>33283</v>
      </c>
      <c r="B4783" s="6" t="s">
        <v>185</v>
      </c>
      <c r="C4783" s="6" t="s">
        <v>9631</v>
      </c>
      <c r="D4783" s="6" t="s">
        <v>1011</v>
      </c>
      <c r="E4783" s="6" t="s">
        <v>24821</v>
      </c>
      <c r="F4783" s="6" t="s">
        <v>9632</v>
      </c>
      <c r="G4783" s="6" t="s">
        <v>33282</v>
      </c>
    </row>
    <row r="4784">
      <c r="A4784" s="6" t="s">
        <v>33284</v>
      </c>
      <c r="B4784" s="6" t="s">
        <v>185</v>
      </c>
      <c r="C4784" s="6" t="s">
        <v>9634</v>
      </c>
      <c r="D4784" s="6" t="s">
        <v>1011</v>
      </c>
      <c r="E4784" s="6" t="s">
        <v>24821</v>
      </c>
      <c r="F4784" s="6" t="s">
        <v>25655</v>
      </c>
      <c r="G4784" s="6" t="s">
        <v>33285</v>
      </c>
    </row>
    <row r="4785">
      <c r="A4785" s="6" t="s">
        <v>33286</v>
      </c>
      <c r="B4785" s="6" t="s">
        <v>185</v>
      </c>
      <c r="C4785" s="6" t="s">
        <v>9636</v>
      </c>
      <c r="D4785" s="6" t="s">
        <v>1011</v>
      </c>
      <c r="E4785" s="6" t="s">
        <v>416</v>
      </c>
      <c r="F4785" s="6" t="s">
        <v>1008</v>
      </c>
      <c r="G4785" s="6" t="s">
        <v>9637</v>
      </c>
    </row>
    <row r="4786">
      <c r="A4786" s="6" t="s">
        <v>33287</v>
      </c>
      <c r="B4786" s="6" t="s">
        <v>185</v>
      </c>
      <c r="C4786" s="6" t="s">
        <v>9638</v>
      </c>
      <c r="D4786" s="6" t="s">
        <v>37</v>
      </c>
      <c r="E4786" s="6" t="s">
        <v>24821</v>
      </c>
      <c r="F4786" s="6" t="s">
        <v>9639</v>
      </c>
      <c r="G4786" s="6" t="s">
        <v>33288</v>
      </c>
    </row>
    <row r="4787">
      <c r="A4787" s="6" t="s">
        <v>33289</v>
      </c>
      <c r="B4787" s="6" t="s">
        <v>185</v>
      </c>
      <c r="C4787" s="6" t="s">
        <v>9638</v>
      </c>
      <c r="D4787" s="6" t="s">
        <v>1011</v>
      </c>
      <c r="E4787" s="6" t="s">
        <v>416</v>
      </c>
      <c r="F4787" s="6" t="s">
        <v>9639</v>
      </c>
      <c r="G4787" s="6" t="s">
        <v>33288</v>
      </c>
    </row>
    <row r="4788">
      <c r="A4788" s="6" t="s">
        <v>33290</v>
      </c>
      <c r="B4788" s="6" t="s">
        <v>185</v>
      </c>
      <c r="C4788" s="6" t="s">
        <v>9641</v>
      </c>
      <c r="D4788" s="6" t="s">
        <v>37</v>
      </c>
      <c r="E4788" s="6" t="s">
        <v>416</v>
      </c>
      <c r="F4788" s="6" t="s">
        <v>9642</v>
      </c>
      <c r="G4788" s="6" t="s">
        <v>33291</v>
      </c>
    </row>
    <row r="4789">
      <c r="A4789" s="6" t="s">
        <v>33292</v>
      </c>
      <c r="B4789" s="6" t="s">
        <v>185</v>
      </c>
      <c r="C4789" s="6" t="s">
        <v>9641</v>
      </c>
      <c r="D4789" s="6" t="s">
        <v>1011</v>
      </c>
      <c r="E4789" s="6" t="s">
        <v>24821</v>
      </c>
      <c r="F4789" s="6" t="s">
        <v>33293</v>
      </c>
      <c r="G4789" s="6" t="s">
        <v>33291</v>
      </c>
    </row>
    <row r="4790">
      <c r="A4790" s="6" t="s">
        <v>33294</v>
      </c>
      <c r="B4790" s="6" t="s">
        <v>185</v>
      </c>
      <c r="C4790" s="6" t="s">
        <v>9644</v>
      </c>
      <c r="D4790" s="6" t="s">
        <v>1011</v>
      </c>
      <c r="E4790" s="6" t="s">
        <v>24821</v>
      </c>
      <c r="F4790" s="6" t="s">
        <v>25655</v>
      </c>
      <c r="G4790" s="6" t="s">
        <v>33295</v>
      </c>
    </row>
    <row r="4791">
      <c r="A4791" s="6" t="s">
        <v>33296</v>
      </c>
      <c r="B4791" s="6" t="s">
        <v>185</v>
      </c>
      <c r="C4791" s="6" t="s">
        <v>9646</v>
      </c>
      <c r="D4791" s="6" t="s">
        <v>1011</v>
      </c>
      <c r="E4791" s="6" t="s">
        <v>416</v>
      </c>
      <c r="F4791" s="6" t="s">
        <v>1040</v>
      </c>
      <c r="G4791" s="6" t="s">
        <v>33297</v>
      </c>
    </row>
    <row r="4792">
      <c r="A4792" s="6" t="s">
        <v>33298</v>
      </c>
      <c r="B4792" s="6" t="s">
        <v>185</v>
      </c>
      <c r="C4792" s="6" t="s">
        <v>9650</v>
      </c>
      <c r="D4792" s="6" t="s">
        <v>1011</v>
      </c>
      <c r="E4792" s="6" t="s">
        <v>416</v>
      </c>
      <c r="F4792" s="6" t="s">
        <v>1096</v>
      </c>
      <c r="G4792" s="6" t="s">
        <v>33299</v>
      </c>
    </row>
    <row r="4793">
      <c r="A4793" s="6" t="s">
        <v>33300</v>
      </c>
      <c r="B4793" s="6" t="s">
        <v>185</v>
      </c>
      <c r="C4793" s="6" t="s">
        <v>9654</v>
      </c>
      <c r="D4793" s="6" t="s">
        <v>37</v>
      </c>
      <c r="E4793" s="6" t="s">
        <v>24821</v>
      </c>
      <c r="F4793" s="6" t="s">
        <v>9655</v>
      </c>
      <c r="G4793" s="6" t="s">
        <v>33301</v>
      </c>
    </row>
    <row r="4794">
      <c r="A4794" s="6" t="s">
        <v>33302</v>
      </c>
      <c r="B4794" s="6" t="s">
        <v>185</v>
      </c>
      <c r="C4794" s="6" t="s">
        <v>9654</v>
      </c>
      <c r="D4794" s="6" t="s">
        <v>1011</v>
      </c>
      <c r="E4794" s="6" t="s">
        <v>416</v>
      </c>
      <c r="F4794" s="6" t="s">
        <v>9655</v>
      </c>
      <c r="G4794" s="6" t="s">
        <v>33303</v>
      </c>
    </row>
    <row r="4795">
      <c r="A4795" s="6" t="s">
        <v>33304</v>
      </c>
      <c r="B4795" s="6" t="s">
        <v>185</v>
      </c>
      <c r="C4795" s="6" t="s">
        <v>9659</v>
      </c>
      <c r="D4795" s="6" t="s">
        <v>37</v>
      </c>
      <c r="E4795" s="6" t="s">
        <v>416</v>
      </c>
      <c r="F4795" s="6" t="s">
        <v>9660</v>
      </c>
      <c r="G4795" s="6" t="s">
        <v>33305</v>
      </c>
    </row>
    <row r="4796">
      <c r="A4796" s="6" t="s">
        <v>33306</v>
      </c>
      <c r="B4796" s="6" t="s">
        <v>185</v>
      </c>
      <c r="C4796" s="6" t="s">
        <v>9659</v>
      </c>
      <c r="D4796" s="6" t="s">
        <v>1011</v>
      </c>
      <c r="E4796" s="6" t="s">
        <v>24821</v>
      </c>
      <c r="F4796" s="6" t="s">
        <v>9660</v>
      </c>
      <c r="G4796" s="6" t="s">
        <v>33305</v>
      </c>
    </row>
    <row r="4797">
      <c r="A4797" s="6" t="s">
        <v>33307</v>
      </c>
      <c r="B4797" s="6" t="s">
        <v>185</v>
      </c>
      <c r="C4797" s="6" t="s">
        <v>9662</v>
      </c>
      <c r="D4797" s="6" t="s">
        <v>1011</v>
      </c>
      <c r="E4797" s="6" t="s">
        <v>24821</v>
      </c>
      <c r="F4797" s="6" t="s">
        <v>25485</v>
      </c>
      <c r="G4797" s="6" t="s">
        <v>33308</v>
      </c>
    </row>
    <row r="4798">
      <c r="A4798" s="6" t="s">
        <v>33309</v>
      </c>
      <c r="B4798" s="6" t="s">
        <v>185</v>
      </c>
      <c r="C4798" s="6" t="s">
        <v>9664</v>
      </c>
      <c r="D4798" s="6" t="s">
        <v>1011</v>
      </c>
      <c r="E4798" s="6" t="s">
        <v>416</v>
      </c>
      <c r="F4798" s="6" t="s">
        <v>1008</v>
      </c>
      <c r="G4798" s="6" t="s">
        <v>33310</v>
      </c>
    </row>
    <row r="4799">
      <c r="A4799" s="6" t="s">
        <v>33311</v>
      </c>
      <c r="B4799" s="6" t="s">
        <v>185</v>
      </c>
      <c r="C4799" s="6" t="s">
        <v>9666</v>
      </c>
      <c r="D4799" s="6" t="s">
        <v>37</v>
      </c>
      <c r="E4799" s="6" t="s">
        <v>24821</v>
      </c>
      <c r="F4799" s="6" t="s">
        <v>9667</v>
      </c>
      <c r="G4799" s="6" t="s">
        <v>33312</v>
      </c>
    </row>
    <row r="4800">
      <c r="A4800" s="6" t="s">
        <v>33313</v>
      </c>
      <c r="B4800" s="6" t="s">
        <v>185</v>
      </c>
      <c r="C4800" s="6" t="s">
        <v>9666</v>
      </c>
      <c r="D4800" s="6" t="s">
        <v>1011</v>
      </c>
      <c r="E4800" s="6" t="s">
        <v>416</v>
      </c>
      <c r="F4800" s="6" t="s">
        <v>9667</v>
      </c>
      <c r="G4800" s="6" t="s">
        <v>33312</v>
      </c>
    </row>
    <row r="4801">
      <c r="A4801" s="6" t="s">
        <v>33314</v>
      </c>
      <c r="B4801" s="6" t="s">
        <v>185</v>
      </c>
      <c r="C4801" s="6" t="s">
        <v>9669</v>
      </c>
      <c r="D4801" s="6" t="s">
        <v>37</v>
      </c>
      <c r="E4801" s="6" t="s">
        <v>416</v>
      </c>
      <c r="F4801" s="6" t="s">
        <v>9670</v>
      </c>
      <c r="G4801" s="6" t="s">
        <v>33315</v>
      </c>
    </row>
    <row r="4802">
      <c r="A4802" s="6" t="s">
        <v>33316</v>
      </c>
      <c r="B4802" s="6" t="s">
        <v>185</v>
      </c>
      <c r="C4802" s="6" t="s">
        <v>9669</v>
      </c>
      <c r="D4802" s="6" t="s">
        <v>1011</v>
      </c>
      <c r="E4802" s="6" t="s">
        <v>24821</v>
      </c>
      <c r="F4802" s="6" t="s">
        <v>9670</v>
      </c>
      <c r="G4802" s="6" t="s">
        <v>33315</v>
      </c>
    </row>
    <row r="4803">
      <c r="A4803" s="6" t="s">
        <v>33317</v>
      </c>
      <c r="B4803" s="6" t="s">
        <v>185</v>
      </c>
      <c r="C4803" s="6" t="s">
        <v>9672</v>
      </c>
      <c r="D4803" s="6" t="s">
        <v>1011</v>
      </c>
      <c r="E4803" s="6" t="s">
        <v>24821</v>
      </c>
      <c r="F4803" s="6" t="s">
        <v>25485</v>
      </c>
      <c r="G4803" s="6" t="s">
        <v>33318</v>
      </c>
    </row>
    <row r="4804">
      <c r="A4804" s="6" t="s">
        <v>33319</v>
      </c>
      <c r="B4804" s="6" t="s">
        <v>185</v>
      </c>
      <c r="C4804" s="6" t="s">
        <v>9674</v>
      </c>
      <c r="D4804" s="6" t="s">
        <v>1011</v>
      </c>
      <c r="E4804" s="6" t="s">
        <v>416</v>
      </c>
      <c r="F4804" s="6" t="s">
        <v>1008</v>
      </c>
      <c r="G4804" s="6" t="s">
        <v>33320</v>
      </c>
    </row>
    <row r="4805">
      <c r="A4805" s="6" t="s">
        <v>33321</v>
      </c>
      <c r="B4805" s="6" t="s">
        <v>185</v>
      </c>
      <c r="C4805" s="6" t="s">
        <v>9676</v>
      </c>
      <c r="D4805" s="6" t="s">
        <v>37</v>
      </c>
      <c r="E4805" s="6" t="s">
        <v>24821</v>
      </c>
      <c r="F4805" s="6" t="s">
        <v>9677</v>
      </c>
      <c r="G4805" s="6" t="s">
        <v>33322</v>
      </c>
    </row>
    <row r="4806">
      <c r="A4806" s="6" t="s">
        <v>33323</v>
      </c>
      <c r="B4806" s="6" t="s">
        <v>185</v>
      </c>
      <c r="C4806" s="6" t="s">
        <v>9676</v>
      </c>
      <c r="D4806" s="6" t="s">
        <v>1011</v>
      </c>
      <c r="E4806" s="6" t="s">
        <v>416</v>
      </c>
      <c r="F4806" s="6" t="s">
        <v>9677</v>
      </c>
      <c r="G4806" s="6" t="s">
        <v>33322</v>
      </c>
    </row>
    <row r="4807">
      <c r="A4807" s="6" t="s">
        <v>33324</v>
      </c>
      <c r="B4807" s="6" t="s">
        <v>185</v>
      </c>
      <c r="C4807" s="6" t="s">
        <v>9679</v>
      </c>
      <c r="D4807" s="6" t="s">
        <v>37</v>
      </c>
      <c r="E4807" s="6" t="s">
        <v>416</v>
      </c>
      <c r="F4807" s="6" t="s">
        <v>9680</v>
      </c>
      <c r="G4807" s="6" t="s">
        <v>33325</v>
      </c>
    </row>
    <row r="4808">
      <c r="A4808" s="6" t="s">
        <v>33326</v>
      </c>
      <c r="B4808" s="6" t="s">
        <v>185</v>
      </c>
      <c r="C4808" s="6" t="s">
        <v>9679</v>
      </c>
      <c r="D4808" s="6" t="s">
        <v>1011</v>
      </c>
      <c r="E4808" s="6" t="s">
        <v>24821</v>
      </c>
      <c r="F4808" s="6" t="s">
        <v>9680</v>
      </c>
      <c r="G4808" s="6" t="s">
        <v>33325</v>
      </c>
    </row>
    <row r="4809">
      <c r="A4809" s="6" t="s">
        <v>33327</v>
      </c>
      <c r="B4809" s="6" t="s">
        <v>185</v>
      </c>
      <c r="C4809" s="6" t="s">
        <v>9682</v>
      </c>
      <c r="D4809" s="6" t="s">
        <v>1011</v>
      </c>
      <c r="E4809" s="6" t="s">
        <v>24821</v>
      </c>
      <c r="F4809" s="6" t="s">
        <v>25485</v>
      </c>
      <c r="G4809" s="6" t="s">
        <v>33328</v>
      </c>
    </row>
    <row r="4810">
      <c r="A4810" s="6" t="s">
        <v>33329</v>
      </c>
      <c r="B4810" s="6" t="s">
        <v>185</v>
      </c>
      <c r="C4810" s="6" t="s">
        <v>9684</v>
      </c>
      <c r="D4810" s="6" t="s">
        <v>1011</v>
      </c>
      <c r="E4810" s="6" t="s">
        <v>416</v>
      </c>
      <c r="F4810" s="6" t="s">
        <v>1008</v>
      </c>
      <c r="G4810" s="6" t="s">
        <v>33330</v>
      </c>
    </row>
    <row r="4811">
      <c r="A4811" s="6" t="s">
        <v>33331</v>
      </c>
      <c r="B4811" s="6" t="s">
        <v>185</v>
      </c>
      <c r="C4811" s="6" t="s">
        <v>9686</v>
      </c>
      <c r="D4811" s="6" t="s">
        <v>37</v>
      </c>
      <c r="E4811" s="6" t="s">
        <v>24821</v>
      </c>
      <c r="F4811" s="6" t="s">
        <v>9687</v>
      </c>
      <c r="G4811" s="6" t="s">
        <v>33332</v>
      </c>
    </row>
    <row r="4812">
      <c r="A4812" s="6" t="s">
        <v>33333</v>
      </c>
      <c r="B4812" s="6" t="s">
        <v>185</v>
      </c>
      <c r="C4812" s="6" t="s">
        <v>9686</v>
      </c>
      <c r="D4812" s="6" t="s">
        <v>1011</v>
      </c>
      <c r="E4812" s="6" t="s">
        <v>416</v>
      </c>
      <c r="F4812" s="6" t="s">
        <v>9687</v>
      </c>
      <c r="G4812" s="6" t="s">
        <v>33332</v>
      </c>
    </row>
    <row r="4813">
      <c r="A4813" s="6" t="s">
        <v>33334</v>
      </c>
      <c r="B4813" s="6" t="s">
        <v>185</v>
      </c>
      <c r="C4813" s="6" t="s">
        <v>9689</v>
      </c>
      <c r="D4813" s="6" t="s">
        <v>37</v>
      </c>
      <c r="E4813" s="6" t="s">
        <v>416</v>
      </c>
      <c r="F4813" s="6" t="s">
        <v>9690</v>
      </c>
      <c r="G4813" s="6" t="s">
        <v>33335</v>
      </c>
    </row>
    <row r="4814">
      <c r="A4814" s="6" t="s">
        <v>33336</v>
      </c>
      <c r="B4814" s="6" t="s">
        <v>185</v>
      </c>
      <c r="C4814" s="6" t="s">
        <v>9689</v>
      </c>
      <c r="D4814" s="6" t="s">
        <v>1011</v>
      </c>
      <c r="E4814" s="6" t="s">
        <v>24821</v>
      </c>
      <c r="F4814" s="6" t="s">
        <v>9690</v>
      </c>
      <c r="G4814" s="6" t="s">
        <v>33335</v>
      </c>
    </row>
    <row r="4815">
      <c r="A4815" s="6" t="s">
        <v>33337</v>
      </c>
      <c r="B4815" s="6" t="s">
        <v>185</v>
      </c>
      <c r="C4815" s="6" t="s">
        <v>9692</v>
      </c>
      <c r="D4815" s="6" t="s">
        <v>1011</v>
      </c>
      <c r="E4815" s="6" t="s">
        <v>24821</v>
      </c>
      <c r="F4815" s="6" t="s">
        <v>25485</v>
      </c>
      <c r="G4815" s="6" t="s">
        <v>33338</v>
      </c>
    </row>
    <row r="4816">
      <c r="A4816" s="6" t="s">
        <v>33339</v>
      </c>
      <c r="B4816" s="6" t="s">
        <v>185</v>
      </c>
      <c r="C4816" s="6" t="s">
        <v>9694</v>
      </c>
      <c r="D4816" s="6" t="s">
        <v>1011</v>
      </c>
      <c r="E4816" s="6" t="s">
        <v>416</v>
      </c>
      <c r="F4816" s="6" t="s">
        <v>1008</v>
      </c>
      <c r="G4816" s="6" t="s">
        <v>33340</v>
      </c>
    </row>
    <row r="4817">
      <c r="A4817" s="6" t="s">
        <v>33341</v>
      </c>
      <c r="B4817" s="6" t="s">
        <v>185</v>
      </c>
      <c r="C4817" s="6" t="s">
        <v>9696</v>
      </c>
      <c r="D4817" s="6" t="s">
        <v>37</v>
      </c>
      <c r="E4817" s="6" t="s">
        <v>24821</v>
      </c>
      <c r="F4817" s="6" t="s">
        <v>9697</v>
      </c>
      <c r="G4817" s="6" t="s">
        <v>33342</v>
      </c>
    </row>
    <row r="4818">
      <c r="A4818" s="6" t="s">
        <v>33343</v>
      </c>
      <c r="B4818" s="6" t="s">
        <v>185</v>
      </c>
      <c r="C4818" s="6" t="s">
        <v>9696</v>
      </c>
      <c r="D4818" s="6" t="s">
        <v>1011</v>
      </c>
      <c r="E4818" s="6" t="s">
        <v>416</v>
      </c>
      <c r="F4818" s="6" t="s">
        <v>9697</v>
      </c>
      <c r="G4818" s="6" t="s">
        <v>33342</v>
      </c>
    </row>
    <row r="4819">
      <c r="A4819" s="6" t="s">
        <v>33344</v>
      </c>
      <c r="B4819" s="6" t="s">
        <v>185</v>
      </c>
      <c r="C4819" s="6" t="s">
        <v>9699</v>
      </c>
      <c r="D4819" s="6" t="s">
        <v>37</v>
      </c>
      <c r="E4819" s="6" t="s">
        <v>416</v>
      </c>
      <c r="F4819" s="6" t="s">
        <v>9700</v>
      </c>
      <c r="G4819" s="6" t="s">
        <v>33345</v>
      </c>
    </row>
    <row r="4820">
      <c r="A4820" s="6" t="s">
        <v>33346</v>
      </c>
      <c r="B4820" s="6" t="s">
        <v>185</v>
      </c>
      <c r="C4820" s="6" t="s">
        <v>9699</v>
      </c>
      <c r="D4820" s="6" t="s">
        <v>1011</v>
      </c>
      <c r="E4820" s="6" t="s">
        <v>24821</v>
      </c>
      <c r="F4820" s="6" t="s">
        <v>9700</v>
      </c>
      <c r="G4820" s="6" t="s">
        <v>33345</v>
      </c>
    </row>
    <row r="4821">
      <c r="A4821" s="6" t="s">
        <v>33347</v>
      </c>
      <c r="B4821" s="6" t="s">
        <v>185</v>
      </c>
      <c r="C4821" s="6" t="s">
        <v>9702</v>
      </c>
      <c r="D4821" s="6" t="s">
        <v>1011</v>
      </c>
      <c r="E4821" s="6" t="s">
        <v>24821</v>
      </c>
      <c r="F4821" s="6" t="s">
        <v>25485</v>
      </c>
      <c r="G4821" s="6" t="s">
        <v>33348</v>
      </c>
    </row>
    <row r="4822">
      <c r="A4822" s="6" t="s">
        <v>33349</v>
      </c>
      <c r="B4822" s="6" t="s">
        <v>185</v>
      </c>
      <c r="C4822" s="6" t="s">
        <v>9704</v>
      </c>
      <c r="D4822" s="6" t="s">
        <v>1011</v>
      </c>
      <c r="E4822" s="6" t="s">
        <v>416</v>
      </c>
      <c r="F4822" s="6" t="s">
        <v>1008</v>
      </c>
      <c r="G4822" s="6" t="s">
        <v>33350</v>
      </c>
    </row>
    <row r="4823">
      <c r="A4823" s="6" t="s">
        <v>33351</v>
      </c>
      <c r="B4823" s="6" t="s">
        <v>185</v>
      </c>
      <c r="C4823" s="6" t="s">
        <v>9706</v>
      </c>
      <c r="D4823" s="6" t="s">
        <v>37</v>
      </c>
      <c r="E4823" s="6" t="s">
        <v>24821</v>
      </c>
      <c r="F4823" s="6" t="s">
        <v>9707</v>
      </c>
      <c r="G4823" s="6" t="s">
        <v>33352</v>
      </c>
    </row>
    <row r="4824">
      <c r="A4824" s="6" t="s">
        <v>33353</v>
      </c>
      <c r="B4824" s="6" t="s">
        <v>185</v>
      </c>
      <c r="C4824" s="6" t="s">
        <v>9706</v>
      </c>
      <c r="D4824" s="6" t="s">
        <v>1011</v>
      </c>
      <c r="E4824" s="6" t="s">
        <v>416</v>
      </c>
      <c r="F4824" s="6" t="s">
        <v>9707</v>
      </c>
      <c r="G4824" s="6" t="s">
        <v>33352</v>
      </c>
    </row>
    <row r="4825">
      <c r="A4825" s="6" t="s">
        <v>33354</v>
      </c>
      <c r="B4825" s="6" t="s">
        <v>185</v>
      </c>
      <c r="C4825" s="6" t="s">
        <v>9709</v>
      </c>
      <c r="D4825" s="6" t="s">
        <v>37</v>
      </c>
      <c r="E4825" s="6" t="s">
        <v>416</v>
      </c>
      <c r="F4825" s="6" t="s">
        <v>9710</v>
      </c>
      <c r="G4825" s="6" t="s">
        <v>33355</v>
      </c>
    </row>
    <row r="4826">
      <c r="A4826" s="6" t="s">
        <v>33356</v>
      </c>
      <c r="B4826" s="6" t="s">
        <v>185</v>
      </c>
      <c r="C4826" s="6" t="s">
        <v>9709</v>
      </c>
      <c r="D4826" s="6" t="s">
        <v>1011</v>
      </c>
      <c r="E4826" s="6" t="s">
        <v>24821</v>
      </c>
      <c r="F4826" s="6" t="s">
        <v>9710</v>
      </c>
      <c r="G4826" s="6" t="s">
        <v>33355</v>
      </c>
    </row>
    <row r="4827">
      <c r="A4827" s="6" t="s">
        <v>33357</v>
      </c>
      <c r="B4827" s="6" t="s">
        <v>185</v>
      </c>
      <c r="C4827" s="6" t="s">
        <v>9712</v>
      </c>
      <c r="D4827" s="6" t="s">
        <v>1011</v>
      </c>
      <c r="E4827" s="6" t="s">
        <v>24821</v>
      </c>
      <c r="F4827" s="6" t="s">
        <v>25485</v>
      </c>
      <c r="G4827" s="6" t="s">
        <v>33358</v>
      </c>
    </row>
    <row r="4828">
      <c r="A4828" s="6" t="s">
        <v>33359</v>
      </c>
      <c r="B4828" s="6" t="s">
        <v>185</v>
      </c>
      <c r="C4828" s="6" t="s">
        <v>9714</v>
      </c>
      <c r="D4828" s="6" t="s">
        <v>1011</v>
      </c>
      <c r="E4828" s="6" t="s">
        <v>416</v>
      </c>
      <c r="F4828" s="6" t="s">
        <v>1040</v>
      </c>
      <c r="G4828" s="6" t="s">
        <v>33360</v>
      </c>
    </row>
    <row r="4829">
      <c r="A4829" s="6" t="s">
        <v>33361</v>
      </c>
      <c r="B4829" s="6" t="s">
        <v>185</v>
      </c>
      <c r="C4829" s="6" t="s">
        <v>9718</v>
      </c>
      <c r="D4829" s="6" t="s">
        <v>1011</v>
      </c>
      <c r="E4829" s="6" t="s">
        <v>416</v>
      </c>
      <c r="F4829" s="6" t="s">
        <v>1165</v>
      </c>
      <c r="G4829" s="6" t="s">
        <v>33362</v>
      </c>
    </row>
    <row r="4830">
      <c r="A4830" s="6" t="s">
        <v>33363</v>
      </c>
      <c r="B4830" s="6" t="s">
        <v>185</v>
      </c>
      <c r="C4830" s="6" t="s">
        <v>9722</v>
      </c>
      <c r="D4830" s="6" t="s">
        <v>37</v>
      </c>
      <c r="E4830" s="6" t="s">
        <v>24821</v>
      </c>
      <c r="F4830" s="6" t="s">
        <v>9723</v>
      </c>
      <c r="G4830" s="6" t="s">
        <v>33364</v>
      </c>
    </row>
    <row r="4831">
      <c r="A4831" s="6" t="s">
        <v>33365</v>
      </c>
      <c r="B4831" s="6" t="s">
        <v>185</v>
      </c>
      <c r="C4831" s="6" t="s">
        <v>9722</v>
      </c>
      <c r="D4831" s="6" t="s">
        <v>1011</v>
      </c>
      <c r="E4831" s="6" t="s">
        <v>416</v>
      </c>
      <c r="F4831" s="6" t="s">
        <v>9723</v>
      </c>
      <c r="G4831" s="6" t="s">
        <v>33364</v>
      </c>
    </row>
    <row r="4832">
      <c r="A4832" s="6" t="s">
        <v>33366</v>
      </c>
      <c r="B4832" s="6" t="s">
        <v>185</v>
      </c>
      <c r="C4832" s="6" t="s">
        <v>9727</v>
      </c>
      <c r="D4832" s="6" t="s">
        <v>37</v>
      </c>
      <c r="E4832" s="6" t="s">
        <v>416</v>
      </c>
      <c r="F4832" s="6" t="s">
        <v>9728</v>
      </c>
      <c r="G4832" s="6" t="s">
        <v>33367</v>
      </c>
    </row>
    <row r="4833">
      <c r="A4833" s="6" t="s">
        <v>33368</v>
      </c>
      <c r="B4833" s="6" t="s">
        <v>185</v>
      </c>
      <c r="C4833" s="6" t="s">
        <v>9727</v>
      </c>
      <c r="D4833" s="6" t="s">
        <v>1011</v>
      </c>
      <c r="E4833" s="6" t="s">
        <v>24821</v>
      </c>
      <c r="F4833" s="6" t="s">
        <v>9728</v>
      </c>
      <c r="G4833" s="6" t="s">
        <v>33367</v>
      </c>
    </row>
    <row r="4834">
      <c r="A4834" s="6" t="s">
        <v>33369</v>
      </c>
      <c r="B4834" s="6" t="s">
        <v>185</v>
      </c>
      <c r="C4834" s="6" t="s">
        <v>9730</v>
      </c>
      <c r="D4834" s="6" t="s">
        <v>1011</v>
      </c>
      <c r="E4834" s="6" t="s">
        <v>24821</v>
      </c>
      <c r="F4834" s="6" t="s">
        <v>25549</v>
      </c>
      <c r="G4834" s="6" t="s">
        <v>33370</v>
      </c>
    </row>
    <row r="4835">
      <c r="A4835" s="6" t="s">
        <v>33371</v>
      </c>
      <c r="B4835" s="6" t="s">
        <v>185</v>
      </c>
      <c r="C4835" s="6" t="s">
        <v>9732</v>
      </c>
      <c r="D4835" s="6" t="s">
        <v>1011</v>
      </c>
      <c r="E4835" s="6" t="s">
        <v>416</v>
      </c>
      <c r="F4835" s="6" t="s">
        <v>1008</v>
      </c>
      <c r="G4835" s="6" t="s">
        <v>9733</v>
      </c>
    </row>
    <row r="4836">
      <c r="A4836" s="6" t="s">
        <v>33372</v>
      </c>
      <c r="B4836" s="6" t="s">
        <v>185</v>
      </c>
      <c r="C4836" s="6" t="s">
        <v>9734</v>
      </c>
      <c r="D4836" s="6" t="s">
        <v>37</v>
      </c>
      <c r="E4836" s="6" t="s">
        <v>24821</v>
      </c>
      <c r="F4836" s="6" t="s">
        <v>9735</v>
      </c>
      <c r="G4836" s="6" t="s">
        <v>33373</v>
      </c>
    </row>
    <row r="4837">
      <c r="A4837" s="6" t="s">
        <v>33374</v>
      </c>
      <c r="B4837" s="6" t="s">
        <v>185</v>
      </c>
      <c r="C4837" s="6" t="s">
        <v>9734</v>
      </c>
      <c r="D4837" s="6" t="s">
        <v>1011</v>
      </c>
      <c r="E4837" s="6" t="s">
        <v>416</v>
      </c>
      <c r="F4837" s="6" t="s">
        <v>9735</v>
      </c>
      <c r="G4837" s="6" t="s">
        <v>33373</v>
      </c>
    </row>
    <row r="4838">
      <c r="A4838" s="6" t="s">
        <v>33375</v>
      </c>
      <c r="B4838" s="6" t="s">
        <v>185</v>
      </c>
      <c r="C4838" s="6" t="s">
        <v>9737</v>
      </c>
      <c r="D4838" s="6" t="s">
        <v>37</v>
      </c>
      <c r="E4838" s="6" t="s">
        <v>416</v>
      </c>
      <c r="F4838" s="6" t="s">
        <v>9738</v>
      </c>
      <c r="G4838" s="6" t="s">
        <v>33376</v>
      </c>
    </row>
    <row r="4839">
      <c r="A4839" s="6" t="s">
        <v>33377</v>
      </c>
      <c r="B4839" s="6" t="s">
        <v>185</v>
      </c>
      <c r="C4839" s="6" t="s">
        <v>9737</v>
      </c>
      <c r="D4839" s="6" t="s">
        <v>1011</v>
      </c>
      <c r="E4839" s="6" t="s">
        <v>24821</v>
      </c>
      <c r="F4839" s="6" t="s">
        <v>9738</v>
      </c>
      <c r="G4839" s="6" t="s">
        <v>33376</v>
      </c>
    </row>
    <row r="4840">
      <c r="A4840" s="6" t="s">
        <v>33378</v>
      </c>
      <c r="B4840" s="6" t="s">
        <v>185</v>
      </c>
      <c r="C4840" s="6" t="s">
        <v>9740</v>
      </c>
      <c r="D4840" s="6" t="s">
        <v>1011</v>
      </c>
      <c r="E4840" s="6" t="s">
        <v>24821</v>
      </c>
      <c r="F4840" s="6" t="s">
        <v>25549</v>
      </c>
      <c r="G4840" s="6" t="s">
        <v>33379</v>
      </c>
    </row>
    <row r="4841">
      <c r="A4841" s="6" t="s">
        <v>33380</v>
      </c>
      <c r="B4841" s="6" t="s">
        <v>185</v>
      </c>
      <c r="C4841" s="6" t="s">
        <v>9742</v>
      </c>
      <c r="D4841" s="6" t="s">
        <v>1011</v>
      </c>
      <c r="E4841" s="6" t="s">
        <v>416</v>
      </c>
      <c r="F4841" s="6" t="s">
        <v>1008</v>
      </c>
      <c r="G4841" s="6" t="s">
        <v>33381</v>
      </c>
    </row>
    <row r="4842">
      <c r="A4842" s="6" t="s">
        <v>33382</v>
      </c>
      <c r="B4842" s="6" t="s">
        <v>185</v>
      </c>
      <c r="C4842" s="6" t="s">
        <v>9744</v>
      </c>
      <c r="D4842" s="6" t="s">
        <v>37</v>
      </c>
      <c r="E4842" s="6" t="s">
        <v>24821</v>
      </c>
      <c r="F4842" s="6" t="s">
        <v>9745</v>
      </c>
      <c r="G4842" s="6" t="s">
        <v>33383</v>
      </c>
    </row>
    <row r="4843">
      <c r="A4843" s="6" t="s">
        <v>33384</v>
      </c>
      <c r="B4843" s="6" t="s">
        <v>185</v>
      </c>
      <c r="C4843" s="6" t="s">
        <v>9744</v>
      </c>
      <c r="D4843" s="6" t="s">
        <v>1011</v>
      </c>
      <c r="E4843" s="6" t="s">
        <v>416</v>
      </c>
      <c r="F4843" s="6" t="s">
        <v>9745</v>
      </c>
      <c r="G4843" s="6" t="s">
        <v>33383</v>
      </c>
    </row>
    <row r="4844">
      <c r="A4844" s="6" t="s">
        <v>33385</v>
      </c>
      <c r="B4844" s="6" t="s">
        <v>185</v>
      </c>
      <c r="C4844" s="6" t="s">
        <v>9747</v>
      </c>
      <c r="D4844" s="6" t="s">
        <v>37</v>
      </c>
      <c r="E4844" s="6" t="s">
        <v>416</v>
      </c>
      <c r="F4844" s="6" t="s">
        <v>9748</v>
      </c>
      <c r="G4844" s="6" t="s">
        <v>33386</v>
      </c>
    </row>
    <row r="4845">
      <c r="A4845" s="6" t="s">
        <v>33387</v>
      </c>
      <c r="B4845" s="6" t="s">
        <v>185</v>
      </c>
      <c r="C4845" s="6" t="s">
        <v>9747</v>
      </c>
      <c r="D4845" s="6" t="s">
        <v>1011</v>
      </c>
      <c r="E4845" s="6" t="s">
        <v>24821</v>
      </c>
      <c r="F4845" s="6" t="s">
        <v>9748</v>
      </c>
      <c r="G4845" s="6" t="s">
        <v>33386</v>
      </c>
    </row>
    <row r="4846">
      <c r="A4846" s="6" t="s">
        <v>33388</v>
      </c>
      <c r="B4846" s="6" t="s">
        <v>185</v>
      </c>
      <c r="C4846" s="6" t="s">
        <v>9750</v>
      </c>
      <c r="D4846" s="6" t="s">
        <v>1011</v>
      </c>
      <c r="E4846" s="6" t="s">
        <v>24821</v>
      </c>
      <c r="F4846" s="6" t="s">
        <v>25549</v>
      </c>
      <c r="G4846" s="6" t="s">
        <v>33389</v>
      </c>
    </row>
    <row r="4847">
      <c r="A4847" s="6" t="s">
        <v>33390</v>
      </c>
      <c r="B4847" s="6" t="s">
        <v>185</v>
      </c>
      <c r="C4847" s="6" t="s">
        <v>9752</v>
      </c>
      <c r="D4847" s="6" t="s">
        <v>1011</v>
      </c>
      <c r="E4847" s="6" t="s">
        <v>416</v>
      </c>
      <c r="F4847" s="6" t="s">
        <v>1008</v>
      </c>
      <c r="G4847" s="6" t="s">
        <v>33391</v>
      </c>
    </row>
    <row r="4848">
      <c r="A4848" s="6" t="s">
        <v>33392</v>
      </c>
      <c r="B4848" s="6" t="s">
        <v>185</v>
      </c>
      <c r="C4848" s="6" t="s">
        <v>9754</v>
      </c>
      <c r="D4848" s="6" t="s">
        <v>37</v>
      </c>
      <c r="E4848" s="6" t="s">
        <v>24821</v>
      </c>
      <c r="F4848" s="6" t="s">
        <v>9755</v>
      </c>
      <c r="G4848" s="6" t="s">
        <v>33393</v>
      </c>
    </row>
    <row r="4849">
      <c r="A4849" s="6" t="s">
        <v>33394</v>
      </c>
      <c r="B4849" s="6" t="s">
        <v>185</v>
      </c>
      <c r="C4849" s="6" t="s">
        <v>9754</v>
      </c>
      <c r="D4849" s="6" t="s">
        <v>1011</v>
      </c>
      <c r="E4849" s="6" t="s">
        <v>416</v>
      </c>
      <c r="F4849" s="6" t="s">
        <v>9755</v>
      </c>
      <c r="G4849" s="6" t="s">
        <v>33393</v>
      </c>
    </row>
    <row r="4850">
      <c r="A4850" s="6" t="s">
        <v>33395</v>
      </c>
      <c r="B4850" s="6" t="s">
        <v>185</v>
      </c>
      <c r="C4850" s="6" t="s">
        <v>9757</v>
      </c>
      <c r="D4850" s="6" t="s">
        <v>37</v>
      </c>
      <c r="E4850" s="6" t="s">
        <v>416</v>
      </c>
      <c r="F4850" s="6" t="s">
        <v>9758</v>
      </c>
      <c r="G4850" s="6" t="s">
        <v>33396</v>
      </c>
    </row>
    <row r="4851">
      <c r="A4851" s="6" t="s">
        <v>33397</v>
      </c>
      <c r="B4851" s="6" t="s">
        <v>185</v>
      </c>
      <c r="C4851" s="6" t="s">
        <v>9757</v>
      </c>
      <c r="D4851" s="6" t="s">
        <v>1011</v>
      </c>
      <c r="E4851" s="6" t="s">
        <v>24821</v>
      </c>
      <c r="F4851" s="6" t="s">
        <v>33398</v>
      </c>
      <c r="G4851" s="6" t="s">
        <v>33399</v>
      </c>
    </row>
    <row r="4852">
      <c r="A4852" s="6" t="s">
        <v>33400</v>
      </c>
      <c r="B4852" s="6" t="s">
        <v>185</v>
      </c>
      <c r="C4852" s="6" t="s">
        <v>9760</v>
      </c>
      <c r="D4852" s="6" t="s">
        <v>1011</v>
      </c>
      <c r="E4852" s="6" t="s">
        <v>24821</v>
      </c>
      <c r="F4852" s="6" t="s">
        <v>25549</v>
      </c>
      <c r="G4852" s="6" t="s">
        <v>33401</v>
      </c>
    </row>
    <row r="4853">
      <c r="A4853" s="6" t="s">
        <v>33402</v>
      </c>
      <c r="B4853" s="6" t="s">
        <v>185</v>
      </c>
      <c r="C4853" s="6" t="s">
        <v>9762</v>
      </c>
      <c r="D4853" s="6" t="s">
        <v>1011</v>
      </c>
      <c r="E4853" s="6" t="s">
        <v>416</v>
      </c>
      <c r="F4853" s="6" t="s">
        <v>1008</v>
      </c>
      <c r="G4853" s="6" t="s">
        <v>33403</v>
      </c>
    </row>
    <row r="4854">
      <c r="A4854" s="6" t="s">
        <v>33404</v>
      </c>
      <c r="B4854" s="6" t="s">
        <v>185</v>
      </c>
      <c r="C4854" s="6" t="s">
        <v>9764</v>
      </c>
      <c r="D4854" s="6" t="s">
        <v>37</v>
      </c>
      <c r="E4854" s="6" t="s">
        <v>24821</v>
      </c>
      <c r="F4854" s="6" t="s">
        <v>9765</v>
      </c>
      <c r="G4854" s="6" t="s">
        <v>33405</v>
      </c>
    </row>
    <row r="4855">
      <c r="A4855" s="6" t="s">
        <v>33406</v>
      </c>
      <c r="B4855" s="6" t="s">
        <v>185</v>
      </c>
      <c r="C4855" s="6" t="s">
        <v>9764</v>
      </c>
      <c r="D4855" s="6" t="s">
        <v>1011</v>
      </c>
      <c r="E4855" s="6" t="s">
        <v>416</v>
      </c>
      <c r="F4855" s="6" t="s">
        <v>9765</v>
      </c>
      <c r="G4855" s="6" t="s">
        <v>33405</v>
      </c>
    </row>
    <row r="4856">
      <c r="A4856" s="6" t="s">
        <v>33407</v>
      </c>
      <c r="B4856" s="6" t="s">
        <v>185</v>
      </c>
      <c r="C4856" s="6" t="s">
        <v>9767</v>
      </c>
      <c r="D4856" s="6" t="s">
        <v>37</v>
      </c>
      <c r="E4856" s="6" t="s">
        <v>416</v>
      </c>
      <c r="F4856" s="6" t="s">
        <v>9768</v>
      </c>
      <c r="G4856" s="6" t="s">
        <v>33408</v>
      </c>
    </row>
    <row r="4857">
      <c r="A4857" s="6" t="s">
        <v>33409</v>
      </c>
      <c r="B4857" s="6" t="s">
        <v>185</v>
      </c>
      <c r="C4857" s="6" t="s">
        <v>9767</v>
      </c>
      <c r="D4857" s="6" t="s">
        <v>1011</v>
      </c>
      <c r="E4857" s="6" t="s">
        <v>24821</v>
      </c>
      <c r="F4857" s="6" t="s">
        <v>9768</v>
      </c>
      <c r="G4857" s="6" t="s">
        <v>33408</v>
      </c>
    </row>
    <row r="4858">
      <c r="A4858" s="6" t="s">
        <v>33410</v>
      </c>
      <c r="B4858" s="6" t="s">
        <v>185</v>
      </c>
      <c r="C4858" s="6" t="s">
        <v>9770</v>
      </c>
      <c r="D4858" s="6" t="s">
        <v>1011</v>
      </c>
      <c r="E4858" s="6" t="s">
        <v>24821</v>
      </c>
      <c r="F4858" s="6" t="s">
        <v>25549</v>
      </c>
      <c r="G4858" s="6" t="s">
        <v>33411</v>
      </c>
    </row>
    <row r="4859">
      <c r="A4859" s="6" t="s">
        <v>33412</v>
      </c>
      <c r="B4859" s="6" t="s">
        <v>185</v>
      </c>
      <c r="C4859" s="6" t="s">
        <v>9772</v>
      </c>
      <c r="D4859" s="6" t="s">
        <v>1011</v>
      </c>
      <c r="E4859" s="6" t="s">
        <v>416</v>
      </c>
      <c r="F4859" s="6" t="s">
        <v>1008</v>
      </c>
      <c r="G4859" s="6" t="s">
        <v>33413</v>
      </c>
    </row>
    <row r="4860">
      <c r="A4860" s="6" t="s">
        <v>33414</v>
      </c>
      <c r="B4860" s="6" t="s">
        <v>185</v>
      </c>
      <c r="C4860" s="6" t="s">
        <v>9774</v>
      </c>
      <c r="D4860" s="6" t="s">
        <v>37</v>
      </c>
      <c r="E4860" s="6" t="s">
        <v>24821</v>
      </c>
      <c r="F4860" s="6" t="s">
        <v>9775</v>
      </c>
      <c r="G4860" s="6" t="s">
        <v>33415</v>
      </c>
    </row>
    <row r="4861">
      <c r="A4861" s="6" t="s">
        <v>33416</v>
      </c>
      <c r="B4861" s="6" t="s">
        <v>185</v>
      </c>
      <c r="C4861" s="6" t="s">
        <v>9774</v>
      </c>
      <c r="D4861" s="6" t="s">
        <v>1011</v>
      </c>
      <c r="E4861" s="6" t="s">
        <v>416</v>
      </c>
      <c r="F4861" s="6" t="s">
        <v>9775</v>
      </c>
      <c r="G4861" s="6" t="s">
        <v>33415</v>
      </c>
    </row>
    <row r="4862">
      <c r="A4862" s="6" t="s">
        <v>33417</v>
      </c>
      <c r="B4862" s="6" t="s">
        <v>185</v>
      </c>
      <c r="C4862" s="6" t="s">
        <v>9777</v>
      </c>
      <c r="D4862" s="6" t="s">
        <v>37</v>
      </c>
      <c r="E4862" s="6" t="s">
        <v>416</v>
      </c>
      <c r="F4862" s="6" t="s">
        <v>9778</v>
      </c>
      <c r="G4862" s="6" t="s">
        <v>33418</v>
      </c>
    </row>
    <row r="4863">
      <c r="A4863" s="6" t="s">
        <v>33419</v>
      </c>
      <c r="B4863" s="6" t="s">
        <v>185</v>
      </c>
      <c r="C4863" s="6" t="s">
        <v>9777</v>
      </c>
      <c r="D4863" s="6" t="s">
        <v>1011</v>
      </c>
      <c r="E4863" s="6" t="s">
        <v>24821</v>
      </c>
      <c r="F4863" s="6" t="s">
        <v>9778</v>
      </c>
      <c r="G4863" s="6" t="s">
        <v>33418</v>
      </c>
    </row>
    <row r="4864">
      <c r="A4864" s="6" t="s">
        <v>33420</v>
      </c>
      <c r="B4864" s="6" t="s">
        <v>185</v>
      </c>
      <c r="C4864" s="6" t="s">
        <v>9780</v>
      </c>
      <c r="D4864" s="6" t="s">
        <v>1011</v>
      </c>
      <c r="E4864" s="6" t="s">
        <v>24821</v>
      </c>
      <c r="F4864" s="6" t="s">
        <v>25549</v>
      </c>
      <c r="G4864" s="6" t="s">
        <v>33421</v>
      </c>
    </row>
    <row r="4865">
      <c r="A4865" s="6" t="s">
        <v>33422</v>
      </c>
      <c r="B4865" s="6" t="s">
        <v>185</v>
      </c>
      <c r="C4865" s="6" t="s">
        <v>9782</v>
      </c>
      <c r="D4865" s="6" t="s">
        <v>1011</v>
      </c>
      <c r="E4865" s="6" t="s">
        <v>416</v>
      </c>
      <c r="F4865" s="6" t="s">
        <v>1008</v>
      </c>
      <c r="G4865" s="6" t="s">
        <v>33423</v>
      </c>
    </row>
    <row r="4866">
      <c r="A4866" s="6" t="s">
        <v>33424</v>
      </c>
      <c r="B4866" s="6" t="s">
        <v>185</v>
      </c>
      <c r="C4866" s="6" t="s">
        <v>9784</v>
      </c>
      <c r="D4866" s="6" t="s">
        <v>37</v>
      </c>
      <c r="E4866" s="6" t="s">
        <v>24821</v>
      </c>
      <c r="F4866" s="6" t="s">
        <v>9785</v>
      </c>
      <c r="G4866" s="6" t="s">
        <v>33425</v>
      </c>
    </row>
    <row r="4867">
      <c r="A4867" s="6" t="s">
        <v>33426</v>
      </c>
      <c r="B4867" s="6" t="s">
        <v>185</v>
      </c>
      <c r="C4867" s="6" t="s">
        <v>9784</v>
      </c>
      <c r="D4867" s="6" t="s">
        <v>1011</v>
      </c>
      <c r="E4867" s="6" t="s">
        <v>416</v>
      </c>
      <c r="F4867" s="6" t="s">
        <v>9785</v>
      </c>
      <c r="G4867" s="6" t="s">
        <v>33425</v>
      </c>
    </row>
    <row r="4868">
      <c r="A4868" s="6" t="s">
        <v>33427</v>
      </c>
      <c r="B4868" s="6" t="s">
        <v>185</v>
      </c>
      <c r="C4868" s="6" t="s">
        <v>9787</v>
      </c>
      <c r="D4868" s="6" t="s">
        <v>37</v>
      </c>
      <c r="E4868" s="6" t="s">
        <v>416</v>
      </c>
      <c r="F4868" s="6" t="s">
        <v>9788</v>
      </c>
      <c r="G4868" s="6" t="s">
        <v>33428</v>
      </c>
    </row>
    <row r="4869">
      <c r="A4869" s="6" t="s">
        <v>33429</v>
      </c>
      <c r="B4869" s="6" t="s">
        <v>185</v>
      </c>
      <c r="C4869" s="6" t="s">
        <v>9787</v>
      </c>
      <c r="D4869" s="6" t="s">
        <v>1011</v>
      </c>
      <c r="E4869" s="6" t="s">
        <v>24821</v>
      </c>
      <c r="F4869" s="6" t="s">
        <v>9788</v>
      </c>
      <c r="G4869" s="6" t="s">
        <v>33428</v>
      </c>
    </row>
    <row r="4870">
      <c r="A4870" s="6" t="s">
        <v>33430</v>
      </c>
      <c r="B4870" s="6" t="s">
        <v>185</v>
      </c>
      <c r="C4870" s="6" t="s">
        <v>9790</v>
      </c>
      <c r="D4870" s="6" t="s">
        <v>1011</v>
      </c>
      <c r="E4870" s="6" t="s">
        <v>24821</v>
      </c>
      <c r="F4870" s="6" t="s">
        <v>25549</v>
      </c>
      <c r="G4870" s="6" t="s">
        <v>33431</v>
      </c>
    </row>
    <row r="4871">
      <c r="A4871" s="6" t="s">
        <v>33432</v>
      </c>
      <c r="B4871" s="6" t="s">
        <v>185</v>
      </c>
      <c r="C4871" s="6" t="s">
        <v>9792</v>
      </c>
      <c r="D4871" s="6" t="s">
        <v>1011</v>
      </c>
      <c r="E4871" s="6" t="s">
        <v>416</v>
      </c>
      <c r="F4871" s="6" t="s">
        <v>1008</v>
      </c>
      <c r="G4871" s="6" t="s">
        <v>33433</v>
      </c>
    </row>
    <row r="4872">
      <c r="A4872" s="6" t="s">
        <v>33434</v>
      </c>
      <c r="B4872" s="6" t="s">
        <v>185</v>
      </c>
      <c r="C4872" s="6" t="s">
        <v>9794</v>
      </c>
      <c r="D4872" s="6" t="s">
        <v>37</v>
      </c>
      <c r="E4872" s="6" t="s">
        <v>24821</v>
      </c>
      <c r="F4872" s="6" t="s">
        <v>9795</v>
      </c>
      <c r="G4872" s="6" t="s">
        <v>33435</v>
      </c>
    </row>
    <row r="4873">
      <c r="A4873" s="6" t="s">
        <v>33436</v>
      </c>
      <c r="B4873" s="6" t="s">
        <v>185</v>
      </c>
      <c r="C4873" s="6" t="s">
        <v>9794</v>
      </c>
      <c r="D4873" s="6" t="s">
        <v>1011</v>
      </c>
      <c r="E4873" s="6" t="s">
        <v>416</v>
      </c>
      <c r="F4873" s="6" t="s">
        <v>9795</v>
      </c>
      <c r="G4873" s="6" t="s">
        <v>33435</v>
      </c>
    </row>
    <row r="4874">
      <c r="A4874" s="6" t="s">
        <v>33437</v>
      </c>
      <c r="B4874" s="6" t="s">
        <v>185</v>
      </c>
      <c r="C4874" s="6" t="s">
        <v>9797</v>
      </c>
      <c r="D4874" s="6" t="s">
        <v>37</v>
      </c>
      <c r="E4874" s="6" t="s">
        <v>416</v>
      </c>
      <c r="F4874" s="6" t="s">
        <v>9798</v>
      </c>
      <c r="G4874" s="6" t="s">
        <v>33438</v>
      </c>
    </row>
    <row r="4875">
      <c r="A4875" s="6" t="s">
        <v>33439</v>
      </c>
      <c r="B4875" s="6" t="s">
        <v>185</v>
      </c>
      <c r="C4875" s="6" t="s">
        <v>9797</v>
      </c>
      <c r="D4875" s="6" t="s">
        <v>1011</v>
      </c>
      <c r="E4875" s="6" t="s">
        <v>24821</v>
      </c>
      <c r="F4875" s="6" t="s">
        <v>9798</v>
      </c>
      <c r="G4875" s="6" t="s">
        <v>33438</v>
      </c>
    </row>
    <row r="4876">
      <c r="A4876" s="6" t="s">
        <v>33440</v>
      </c>
      <c r="B4876" s="6" t="s">
        <v>185</v>
      </c>
      <c r="C4876" s="6" t="s">
        <v>9800</v>
      </c>
      <c r="D4876" s="6" t="s">
        <v>1011</v>
      </c>
      <c r="E4876" s="6" t="s">
        <v>24821</v>
      </c>
      <c r="F4876" s="6" t="s">
        <v>25549</v>
      </c>
      <c r="G4876" s="6" t="s">
        <v>33441</v>
      </c>
    </row>
    <row r="4877">
      <c r="A4877" s="6" t="s">
        <v>33442</v>
      </c>
      <c r="B4877" s="6" t="s">
        <v>185</v>
      </c>
      <c r="C4877" s="6" t="s">
        <v>9802</v>
      </c>
      <c r="D4877" s="6" t="s">
        <v>1011</v>
      </c>
      <c r="E4877" s="6" t="s">
        <v>416</v>
      </c>
      <c r="F4877" s="6" t="s">
        <v>1008</v>
      </c>
      <c r="G4877" s="6" t="s">
        <v>33443</v>
      </c>
    </row>
    <row r="4878">
      <c r="A4878" s="6" t="s">
        <v>33444</v>
      </c>
      <c r="B4878" s="6" t="s">
        <v>185</v>
      </c>
      <c r="C4878" s="6" t="s">
        <v>9804</v>
      </c>
      <c r="D4878" s="6" t="s">
        <v>37</v>
      </c>
      <c r="E4878" s="6" t="s">
        <v>24821</v>
      </c>
      <c r="F4878" s="6" t="s">
        <v>9805</v>
      </c>
      <c r="G4878" s="6" t="s">
        <v>33445</v>
      </c>
    </row>
    <row r="4879">
      <c r="A4879" s="6" t="s">
        <v>33446</v>
      </c>
      <c r="B4879" s="6" t="s">
        <v>185</v>
      </c>
      <c r="C4879" s="6" t="s">
        <v>9804</v>
      </c>
      <c r="D4879" s="6" t="s">
        <v>1011</v>
      </c>
      <c r="E4879" s="6" t="s">
        <v>416</v>
      </c>
      <c r="F4879" s="6" t="s">
        <v>9805</v>
      </c>
      <c r="G4879" s="6" t="s">
        <v>33445</v>
      </c>
    </row>
    <row r="4880">
      <c r="A4880" s="6" t="s">
        <v>33447</v>
      </c>
      <c r="B4880" s="6" t="s">
        <v>185</v>
      </c>
      <c r="C4880" s="6" t="s">
        <v>9807</v>
      </c>
      <c r="D4880" s="6" t="s">
        <v>37</v>
      </c>
      <c r="E4880" s="6" t="s">
        <v>416</v>
      </c>
      <c r="F4880" s="6" t="s">
        <v>9808</v>
      </c>
      <c r="G4880" s="6" t="s">
        <v>33448</v>
      </c>
    </row>
    <row r="4881">
      <c r="A4881" s="6" t="s">
        <v>33449</v>
      </c>
      <c r="B4881" s="6" t="s">
        <v>185</v>
      </c>
      <c r="C4881" s="6" t="s">
        <v>9807</v>
      </c>
      <c r="D4881" s="6" t="s">
        <v>1011</v>
      </c>
      <c r="E4881" s="6" t="s">
        <v>24821</v>
      </c>
      <c r="F4881" s="6" t="s">
        <v>9808</v>
      </c>
      <c r="G4881" s="6" t="s">
        <v>33448</v>
      </c>
    </row>
    <row r="4882">
      <c r="A4882" s="6" t="s">
        <v>33450</v>
      </c>
      <c r="B4882" s="6" t="s">
        <v>185</v>
      </c>
      <c r="C4882" s="6" t="s">
        <v>9810</v>
      </c>
      <c r="D4882" s="6" t="s">
        <v>1011</v>
      </c>
      <c r="E4882" s="6" t="s">
        <v>24821</v>
      </c>
      <c r="F4882" s="6" t="s">
        <v>25549</v>
      </c>
      <c r="G4882" s="6" t="s">
        <v>33451</v>
      </c>
    </row>
    <row r="4883">
      <c r="A4883" s="6" t="s">
        <v>33452</v>
      </c>
      <c r="B4883" s="6" t="s">
        <v>185</v>
      </c>
      <c r="C4883" s="6" t="s">
        <v>9812</v>
      </c>
      <c r="D4883" s="6" t="s">
        <v>1011</v>
      </c>
      <c r="E4883" s="6" t="s">
        <v>416</v>
      </c>
      <c r="F4883" s="6" t="s">
        <v>1008</v>
      </c>
      <c r="G4883" s="6" t="s">
        <v>33453</v>
      </c>
    </row>
    <row r="4884">
      <c r="A4884" s="6" t="s">
        <v>33454</v>
      </c>
      <c r="B4884" s="6" t="s">
        <v>185</v>
      </c>
      <c r="C4884" s="6" t="s">
        <v>9814</v>
      </c>
      <c r="D4884" s="6" t="s">
        <v>37</v>
      </c>
      <c r="E4884" s="6" t="s">
        <v>24821</v>
      </c>
      <c r="F4884" s="6" t="s">
        <v>9815</v>
      </c>
      <c r="G4884" s="6" t="s">
        <v>33455</v>
      </c>
    </row>
    <row r="4885">
      <c r="A4885" s="6" t="s">
        <v>33456</v>
      </c>
      <c r="B4885" s="6" t="s">
        <v>185</v>
      </c>
      <c r="C4885" s="6" t="s">
        <v>9814</v>
      </c>
      <c r="D4885" s="6" t="s">
        <v>1011</v>
      </c>
      <c r="E4885" s="6" t="s">
        <v>416</v>
      </c>
      <c r="F4885" s="6" t="s">
        <v>9815</v>
      </c>
      <c r="G4885" s="6" t="s">
        <v>33455</v>
      </c>
    </row>
    <row r="4886">
      <c r="A4886" s="6" t="s">
        <v>33457</v>
      </c>
      <c r="B4886" s="6" t="s">
        <v>185</v>
      </c>
      <c r="C4886" s="6" t="s">
        <v>9817</v>
      </c>
      <c r="D4886" s="6" t="s">
        <v>37</v>
      </c>
      <c r="E4886" s="6" t="s">
        <v>416</v>
      </c>
      <c r="F4886" s="6" t="s">
        <v>9818</v>
      </c>
      <c r="G4886" s="6" t="s">
        <v>33458</v>
      </c>
    </row>
    <row r="4887">
      <c r="A4887" s="6" t="s">
        <v>33459</v>
      </c>
      <c r="B4887" s="6" t="s">
        <v>185</v>
      </c>
      <c r="C4887" s="6" t="s">
        <v>9817</v>
      </c>
      <c r="D4887" s="6" t="s">
        <v>1011</v>
      </c>
      <c r="E4887" s="6" t="s">
        <v>24821</v>
      </c>
      <c r="F4887" s="6" t="s">
        <v>9818</v>
      </c>
      <c r="G4887" s="6" t="s">
        <v>33458</v>
      </c>
    </row>
    <row r="4888">
      <c r="A4888" s="6" t="s">
        <v>33460</v>
      </c>
      <c r="B4888" s="6" t="s">
        <v>185</v>
      </c>
      <c r="C4888" s="6" t="s">
        <v>9820</v>
      </c>
      <c r="D4888" s="6" t="s">
        <v>1011</v>
      </c>
      <c r="E4888" s="6" t="s">
        <v>24821</v>
      </c>
      <c r="F4888" s="6" t="s">
        <v>25549</v>
      </c>
      <c r="G4888" s="6" t="s">
        <v>33461</v>
      </c>
    </row>
    <row r="4889">
      <c r="A4889" s="6" t="s">
        <v>33462</v>
      </c>
      <c r="B4889" s="6" t="s">
        <v>185</v>
      </c>
      <c r="C4889" s="6" t="s">
        <v>9822</v>
      </c>
      <c r="D4889" s="6" t="s">
        <v>1011</v>
      </c>
      <c r="E4889" s="6" t="s">
        <v>416</v>
      </c>
      <c r="F4889" s="6" t="s">
        <v>1008</v>
      </c>
      <c r="G4889" s="6" t="s">
        <v>33463</v>
      </c>
    </row>
    <row r="4890">
      <c r="A4890" s="6" t="s">
        <v>33464</v>
      </c>
      <c r="B4890" s="6" t="s">
        <v>185</v>
      </c>
      <c r="C4890" s="6" t="s">
        <v>9824</v>
      </c>
      <c r="D4890" s="6" t="s">
        <v>37</v>
      </c>
      <c r="E4890" s="6" t="s">
        <v>24821</v>
      </c>
      <c r="F4890" s="6" t="s">
        <v>9825</v>
      </c>
      <c r="G4890" s="6" t="s">
        <v>33465</v>
      </c>
    </row>
    <row r="4891">
      <c r="A4891" s="6" t="s">
        <v>33466</v>
      </c>
      <c r="B4891" s="6" t="s">
        <v>185</v>
      </c>
      <c r="C4891" s="6" t="s">
        <v>9824</v>
      </c>
      <c r="D4891" s="6" t="s">
        <v>1011</v>
      </c>
      <c r="E4891" s="6" t="s">
        <v>416</v>
      </c>
      <c r="F4891" s="6" t="s">
        <v>9825</v>
      </c>
      <c r="G4891" s="6" t="s">
        <v>33465</v>
      </c>
    </row>
    <row r="4892">
      <c r="A4892" s="6" t="s">
        <v>33467</v>
      </c>
      <c r="B4892" s="6" t="s">
        <v>185</v>
      </c>
      <c r="C4892" s="6" t="s">
        <v>9827</v>
      </c>
      <c r="D4892" s="6" t="s">
        <v>37</v>
      </c>
      <c r="E4892" s="6" t="s">
        <v>416</v>
      </c>
      <c r="F4892" s="6" t="s">
        <v>9828</v>
      </c>
      <c r="G4892" s="6" t="s">
        <v>33468</v>
      </c>
    </row>
    <row r="4893">
      <c r="A4893" s="6" t="s">
        <v>33469</v>
      </c>
      <c r="B4893" s="6" t="s">
        <v>185</v>
      </c>
      <c r="C4893" s="6" t="s">
        <v>9827</v>
      </c>
      <c r="D4893" s="6" t="s">
        <v>1011</v>
      </c>
      <c r="E4893" s="6" t="s">
        <v>24821</v>
      </c>
      <c r="F4893" s="6" t="s">
        <v>9828</v>
      </c>
      <c r="G4893" s="6" t="s">
        <v>33468</v>
      </c>
    </row>
    <row r="4894">
      <c r="A4894" s="6" t="s">
        <v>33470</v>
      </c>
      <c r="B4894" s="6" t="s">
        <v>185</v>
      </c>
      <c r="C4894" s="6" t="s">
        <v>9830</v>
      </c>
      <c r="D4894" s="6" t="s">
        <v>1011</v>
      </c>
      <c r="E4894" s="6" t="s">
        <v>24821</v>
      </c>
      <c r="F4894" s="6" t="s">
        <v>25549</v>
      </c>
      <c r="G4894" s="6" t="s">
        <v>33471</v>
      </c>
    </row>
    <row r="4895">
      <c r="A4895" s="6" t="s">
        <v>33472</v>
      </c>
      <c r="B4895" s="6" t="s">
        <v>185</v>
      </c>
      <c r="C4895" s="6" t="s">
        <v>9832</v>
      </c>
      <c r="D4895" s="6" t="s">
        <v>1011</v>
      </c>
      <c r="E4895" s="6" t="s">
        <v>416</v>
      </c>
      <c r="F4895" s="6" t="s">
        <v>1040</v>
      </c>
      <c r="G4895" s="6" t="s">
        <v>33473</v>
      </c>
    </row>
    <row r="4896">
      <c r="A4896" s="6" t="s">
        <v>33474</v>
      </c>
      <c r="B4896" s="6" t="s">
        <v>185</v>
      </c>
      <c r="C4896" s="6" t="s">
        <v>9836</v>
      </c>
      <c r="D4896" s="6" t="s">
        <v>1011</v>
      </c>
      <c r="E4896" s="6" t="s">
        <v>416</v>
      </c>
      <c r="F4896" s="6" t="s">
        <v>9837</v>
      </c>
      <c r="G4896" s="6" t="s">
        <v>33475</v>
      </c>
    </row>
    <row r="4897">
      <c r="A4897" s="6" t="s">
        <v>33476</v>
      </c>
      <c r="B4897" s="6" t="s">
        <v>185</v>
      </c>
      <c r="C4897" s="6" t="s">
        <v>9841</v>
      </c>
      <c r="D4897" s="6" t="s">
        <v>37</v>
      </c>
      <c r="E4897" s="6" t="s">
        <v>24821</v>
      </c>
      <c r="F4897" s="6" t="s">
        <v>9842</v>
      </c>
      <c r="G4897" s="6" t="s">
        <v>33477</v>
      </c>
    </row>
    <row r="4898">
      <c r="A4898" s="6" t="s">
        <v>33478</v>
      </c>
      <c r="B4898" s="6" t="s">
        <v>185</v>
      </c>
      <c r="C4898" s="6" t="s">
        <v>9841</v>
      </c>
      <c r="D4898" s="6" t="s">
        <v>1011</v>
      </c>
      <c r="E4898" s="6" t="s">
        <v>416</v>
      </c>
      <c r="F4898" s="6" t="s">
        <v>9842</v>
      </c>
      <c r="G4898" s="6" t="s">
        <v>33477</v>
      </c>
    </row>
    <row r="4899">
      <c r="A4899" s="6" t="s">
        <v>33479</v>
      </c>
      <c r="B4899" s="6" t="s">
        <v>185</v>
      </c>
      <c r="C4899" s="6" t="s">
        <v>9847</v>
      </c>
      <c r="D4899" s="6" t="s">
        <v>37</v>
      </c>
      <c r="E4899" s="6" t="s">
        <v>416</v>
      </c>
      <c r="F4899" s="6" t="s">
        <v>9848</v>
      </c>
      <c r="G4899" s="6" t="s">
        <v>33480</v>
      </c>
    </row>
    <row r="4900">
      <c r="A4900" s="6" t="s">
        <v>33481</v>
      </c>
      <c r="B4900" s="6" t="s">
        <v>185</v>
      </c>
      <c r="C4900" s="6" t="s">
        <v>9847</v>
      </c>
      <c r="D4900" s="6" t="s">
        <v>1011</v>
      </c>
      <c r="E4900" s="6" t="s">
        <v>24821</v>
      </c>
      <c r="F4900" s="6" t="s">
        <v>9848</v>
      </c>
      <c r="G4900" s="6" t="s">
        <v>33480</v>
      </c>
    </row>
    <row r="4901">
      <c r="A4901" s="6" t="s">
        <v>33482</v>
      </c>
      <c r="B4901" s="6" t="s">
        <v>185</v>
      </c>
      <c r="C4901" s="6" t="s">
        <v>9850</v>
      </c>
      <c r="D4901" s="6" t="s">
        <v>1011</v>
      </c>
      <c r="E4901" s="6" t="s">
        <v>24821</v>
      </c>
      <c r="F4901" s="6" t="s">
        <v>33483</v>
      </c>
      <c r="G4901" s="6" t="s">
        <v>33484</v>
      </c>
    </row>
    <row r="4902">
      <c r="A4902" s="6" t="s">
        <v>33485</v>
      </c>
      <c r="B4902" s="6" t="s">
        <v>185</v>
      </c>
      <c r="C4902" s="6" t="s">
        <v>9852</v>
      </c>
      <c r="D4902" s="6" t="s">
        <v>1011</v>
      </c>
      <c r="E4902" s="6" t="s">
        <v>416</v>
      </c>
      <c r="F4902" s="6" t="s">
        <v>1008</v>
      </c>
      <c r="G4902" s="6" t="s">
        <v>33486</v>
      </c>
    </row>
    <row r="4903">
      <c r="A4903" s="6" t="s">
        <v>33487</v>
      </c>
      <c r="B4903" s="6" t="s">
        <v>185</v>
      </c>
      <c r="C4903" s="6" t="s">
        <v>9854</v>
      </c>
      <c r="D4903" s="6" t="s">
        <v>37</v>
      </c>
      <c r="E4903" s="6" t="s">
        <v>24821</v>
      </c>
      <c r="F4903" s="6" t="s">
        <v>9855</v>
      </c>
      <c r="G4903" s="6" t="s">
        <v>33488</v>
      </c>
    </row>
    <row r="4904">
      <c r="A4904" s="6" t="s">
        <v>33489</v>
      </c>
      <c r="B4904" s="6" t="s">
        <v>185</v>
      </c>
      <c r="C4904" s="6" t="s">
        <v>9854</v>
      </c>
      <c r="D4904" s="6" t="s">
        <v>1011</v>
      </c>
      <c r="E4904" s="6" t="s">
        <v>416</v>
      </c>
      <c r="F4904" s="6" t="s">
        <v>9855</v>
      </c>
      <c r="G4904" s="6" t="s">
        <v>33488</v>
      </c>
    </row>
    <row r="4905">
      <c r="A4905" s="6" t="s">
        <v>33490</v>
      </c>
      <c r="B4905" s="6" t="s">
        <v>185</v>
      </c>
      <c r="C4905" s="6" t="s">
        <v>9857</v>
      </c>
      <c r="D4905" s="6" t="s">
        <v>37</v>
      </c>
      <c r="E4905" s="6" t="s">
        <v>416</v>
      </c>
      <c r="F4905" s="6" t="s">
        <v>9858</v>
      </c>
      <c r="G4905" s="6" t="s">
        <v>33491</v>
      </c>
    </row>
    <row r="4906">
      <c r="A4906" s="6" t="s">
        <v>33492</v>
      </c>
      <c r="B4906" s="6" t="s">
        <v>185</v>
      </c>
      <c r="C4906" s="6" t="s">
        <v>9857</v>
      </c>
      <c r="D4906" s="6" t="s">
        <v>1011</v>
      </c>
      <c r="E4906" s="6" t="s">
        <v>24821</v>
      </c>
      <c r="F4906" s="6" t="s">
        <v>33493</v>
      </c>
      <c r="G4906" s="6" t="s">
        <v>33491</v>
      </c>
    </row>
    <row r="4907">
      <c r="A4907" s="6" t="s">
        <v>33494</v>
      </c>
      <c r="B4907" s="6" t="s">
        <v>185</v>
      </c>
      <c r="C4907" s="6" t="s">
        <v>9860</v>
      </c>
      <c r="D4907" s="6" t="s">
        <v>1011</v>
      </c>
      <c r="E4907" s="6" t="s">
        <v>24821</v>
      </c>
      <c r="F4907" s="6" t="s">
        <v>33483</v>
      </c>
      <c r="G4907" s="6" t="s">
        <v>33495</v>
      </c>
    </row>
    <row r="4908">
      <c r="A4908" s="6" t="s">
        <v>33496</v>
      </c>
      <c r="B4908" s="6" t="s">
        <v>185</v>
      </c>
      <c r="C4908" s="6" t="s">
        <v>9862</v>
      </c>
      <c r="D4908" s="6" t="s">
        <v>1011</v>
      </c>
      <c r="E4908" s="6" t="s">
        <v>416</v>
      </c>
      <c r="F4908" s="6" t="s">
        <v>1008</v>
      </c>
      <c r="G4908" s="6" t="s">
        <v>33497</v>
      </c>
    </row>
    <row r="4909">
      <c r="A4909" s="6" t="s">
        <v>33498</v>
      </c>
      <c r="B4909" s="6" t="s">
        <v>185</v>
      </c>
      <c r="C4909" s="6" t="s">
        <v>9864</v>
      </c>
      <c r="D4909" s="6" t="s">
        <v>37</v>
      </c>
      <c r="E4909" s="6" t="s">
        <v>24821</v>
      </c>
      <c r="F4909" s="6" t="s">
        <v>9865</v>
      </c>
      <c r="G4909" s="6" t="s">
        <v>33499</v>
      </c>
    </row>
    <row r="4910">
      <c r="A4910" s="6" t="s">
        <v>33500</v>
      </c>
      <c r="B4910" s="6" t="s">
        <v>185</v>
      </c>
      <c r="C4910" s="6" t="s">
        <v>9864</v>
      </c>
      <c r="D4910" s="6" t="s">
        <v>1011</v>
      </c>
      <c r="E4910" s="6" t="s">
        <v>416</v>
      </c>
      <c r="F4910" s="6" t="s">
        <v>9865</v>
      </c>
      <c r="G4910" s="6" t="s">
        <v>33499</v>
      </c>
    </row>
    <row r="4911">
      <c r="A4911" s="6" t="s">
        <v>33501</v>
      </c>
      <c r="B4911" s="6" t="s">
        <v>185</v>
      </c>
      <c r="C4911" s="6" t="s">
        <v>9867</v>
      </c>
      <c r="D4911" s="6" t="s">
        <v>37</v>
      </c>
      <c r="E4911" s="6" t="s">
        <v>416</v>
      </c>
      <c r="F4911" s="6" t="s">
        <v>9868</v>
      </c>
      <c r="G4911" s="6" t="s">
        <v>33502</v>
      </c>
    </row>
    <row r="4912">
      <c r="A4912" s="6" t="s">
        <v>33503</v>
      </c>
      <c r="B4912" s="6" t="s">
        <v>185</v>
      </c>
      <c r="C4912" s="6" t="s">
        <v>9867</v>
      </c>
      <c r="D4912" s="6" t="s">
        <v>1011</v>
      </c>
      <c r="E4912" s="6" t="s">
        <v>24821</v>
      </c>
      <c r="F4912" s="6" t="s">
        <v>33504</v>
      </c>
      <c r="G4912" s="6" t="s">
        <v>33502</v>
      </c>
    </row>
    <row r="4913">
      <c r="A4913" s="6" t="s">
        <v>33505</v>
      </c>
      <c r="B4913" s="6" t="s">
        <v>185</v>
      </c>
      <c r="C4913" s="6" t="s">
        <v>9870</v>
      </c>
      <c r="D4913" s="6" t="s">
        <v>1011</v>
      </c>
      <c r="E4913" s="6" t="s">
        <v>24821</v>
      </c>
      <c r="F4913" s="6" t="s">
        <v>33483</v>
      </c>
      <c r="G4913" s="6" t="s">
        <v>33506</v>
      </c>
    </row>
    <row r="4914">
      <c r="A4914" s="6" t="s">
        <v>33507</v>
      </c>
      <c r="B4914" s="6" t="s">
        <v>185</v>
      </c>
      <c r="C4914" s="6" t="s">
        <v>9872</v>
      </c>
      <c r="D4914" s="6" t="s">
        <v>1011</v>
      </c>
      <c r="E4914" s="6" t="s">
        <v>416</v>
      </c>
      <c r="F4914" s="6" t="s">
        <v>1008</v>
      </c>
      <c r="G4914" s="6" t="s">
        <v>33508</v>
      </c>
    </row>
    <row r="4915">
      <c r="A4915" s="6" t="s">
        <v>33509</v>
      </c>
      <c r="B4915" s="6" t="s">
        <v>185</v>
      </c>
      <c r="C4915" s="6" t="s">
        <v>9874</v>
      </c>
      <c r="D4915" s="6" t="s">
        <v>37</v>
      </c>
      <c r="E4915" s="6" t="s">
        <v>24821</v>
      </c>
      <c r="F4915" s="6" t="s">
        <v>9875</v>
      </c>
      <c r="G4915" s="6" t="s">
        <v>33510</v>
      </c>
    </row>
    <row r="4916">
      <c r="A4916" s="6" t="s">
        <v>33511</v>
      </c>
      <c r="B4916" s="6" t="s">
        <v>185</v>
      </c>
      <c r="C4916" s="6" t="s">
        <v>9874</v>
      </c>
      <c r="D4916" s="6" t="s">
        <v>1011</v>
      </c>
      <c r="E4916" s="6" t="s">
        <v>416</v>
      </c>
      <c r="F4916" s="6" t="s">
        <v>9875</v>
      </c>
      <c r="G4916" s="6" t="s">
        <v>33510</v>
      </c>
    </row>
    <row r="4917">
      <c r="A4917" s="6" t="s">
        <v>33512</v>
      </c>
      <c r="B4917" s="6" t="s">
        <v>185</v>
      </c>
      <c r="C4917" s="6" t="s">
        <v>9877</v>
      </c>
      <c r="D4917" s="6" t="s">
        <v>37</v>
      </c>
      <c r="E4917" s="6" t="s">
        <v>416</v>
      </c>
      <c r="F4917" s="6" t="s">
        <v>9878</v>
      </c>
      <c r="G4917" s="6" t="s">
        <v>33513</v>
      </c>
    </row>
    <row r="4918">
      <c r="A4918" s="6" t="s">
        <v>33514</v>
      </c>
      <c r="B4918" s="6" t="s">
        <v>185</v>
      </c>
      <c r="C4918" s="6" t="s">
        <v>9877</v>
      </c>
      <c r="D4918" s="6" t="s">
        <v>1011</v>
      </c>
      <c r="E4918" s="6" t="s">
        <v>24821</v>
      </c>
      <c r="F4918" s="6" t="s">
        <v>33515</v>
      </c>
      <c r="G4918" s="6" t="s">
        <v>33513</v>
      </c>
    </row>
    <row r="4919">
      <c r="A4919" s="6" t="s">
        <v>33516</v>
      </c>
      <c r="B4919" s="6" t="s">
        <v>185</v>
      </c>
      <c r="C4919" s="6" t="s">
        <v>9880</v>
      </c>
      <c r="D4919" s="6" t="s">
        <v>1011</v>
      </c>
      <c r="E4919" s="6" t="s">
        <v>24821</v>
      </c>
      <c r="F4919" s="6" t="s">
        <v>33483</v>
      </c>
      <c r="G4919" s="6" t="s">
        <v>33517</v>
      </c>
    </row>
    <row r="4920">
      <c r="A4920" s="6" t="s">
        <v>33518</v>
      </c>
      <c r="B4920" s="6" t="s">
        <v>185</v>
      </c>
      <c r="C4920" s="6" t="s">
        <v>9882</v>
      </c>
      <c r="D4920" s="6" t="s">
        <v>1011</v>
      </c>
      <c r="E4920" s="6" t="s">
        <v>416</v>
      </c>
      <c r="F4920" s="6" t="s">
        <v>1008</v>
      </c>
      <c r="G4920" s="6" t="s">
        <v>33519</v>
      </c>
    </row>
    <row r="4921">
      <c r="A4921" s="6" t="s">
        <v>33520</v>
      </c>
      <c r="B4921" s="6" t="s">
        <v>185</v>
      </c>
      <c r="C4921" s="6" t="s">
        <v>9884</v>
      </c>
      <c r="D4921" s="6" t="s">
        <v>37</v>
      </c>
      <c r="E4921" s="6" t="s">
        <v>24821</v>
      </c>
      <c r="F4921" s="6" t="s">
        <v>9885</v>
      </c>
      <c r="G4921" s="6" t="s">
        <v>33521</v>
      </c>
    </row>
    <row r="4922">
      <c r="A4922" s="6" t="s">
        <v>33522</v>
      </c>
      <c r="B4922" s="6" t="s">
        <v>185</v>
      </c>
      <c r="C4922" s="6" t="s">
        <v>9884</v>
      </c>
      <c r="D4922" s="6" t="s">
        <v>1011</v>
      </c>
      <c r="E4922" s="6" t="s">
        <v>416</v>
      </c>
      <c r="F4922" s="6" t="s">
        <v>9885</v>
      </c>
      <c r="G4922" s="6" t="s">
        <v>33521</v>
      </c>
    </row>
    <row r="4923">
      <c r="A4923" s="6" t="s">
        <v>33523</v>
      </c>
      <c r="B4923" s="6" t="s">
        <v>185</v>
      </c>
      <c r="C4923" s="6" t="s">
        <v>9887</v>
      </c>
      <c r="D4923" s="6" t="s">
        <v>37</v>
      </c>
      <c r="E4923" s="6" t="s">
        <v>416</v>
      </c>
      <c r="F4923" s="6" t="s">
        <v>9888</v>
      </c>
      <c r="G4923" s="6" t="s">
        <v>33524</v>
      </c>
    </row>
    <row r="4924">
      <c r="A4924" s="6" t="s">
        <v>33525</v>
      </c>
      <c r="B4924" s="6" t="s">
        <v>185</v>
      </c>
      <c r="C4924" s="6" t="s">
        <v>9887</v>
      </c>
      <c r="D4924" s="6" t="s">
        <v>1011</v>
      </c>
      <c r="E4924" s="6" t="s">
        <v>24821</v>
      </c>
      <c r="F4924" s="6" t="s">
        <v>33526</v>
      </c>
      <c r="G4924" s="6" t="s">
        <v>33524</v>
      </c>
    </row>
    <row r="4925">
      <c r="A4925" s="6" t="s">
        <v>33527</v>
      </c>
      <c r="B4925" s="6" t="s">
        <v>185</v>
      </c>
      <c r="C4925" s="6" t="s">
        <v>9890</v>
      </c>
      <c r="D4925" s="6" t="s">
        <v>1011</v>
      </c>
      <c r="E4925" s="6" t="s">
        <v>24821</v>
      </c>
      <c r="F4925" s="6" t="s">
        <v>33483</v>
      </c>
      <c r="G4925" s="6" t="s">
        <v>33528</v>
      </c>
    </row>
    <row r="4926">
      <c r="A4926" s="6" t="s">
        <v>33529</v>
      </c>
      <c r="B4926" s="6" t="s">
        <v>185</v>
      </c>
      <c r="C4926" s="6" t="s">
        <v>9892</v>
      </c>
      <c r="D4926" s="6" t="s">
        <v>1011</v>
      </c>
      <c r="E4926" s="6" t="s">
        <v>416</v>
      </c>
      <c r="F4926" s="6" t="s">
        <v>1008</v>
      </c>
      <c r="G4926" s="6" t="s">
        <v>33530</v>
      </c>
    </row>
    <row r="4927">
      <c r="A4927" s="6" t="s">
        <v>33531</v>
      </c>
      <c r="B4927" s="6" t="s">
        <v>185</v>
      </c>
      <c r="C4927" s="6" t="s">
        <v>9894</v>
      </c>
      <c r="D4927" s="6" t="s">
        <v>37</v>
      </c>
      <c r="E4927" s="6" t="s">
        <v>24821</v>
      </c>
      <c r="F4927" s="6" t="s">
        <v>9895</v>
      </c>
      <c r="G4927" s="6" t="s">
        <v>33532</v>
      </c>
    </row>
    <row r="4928">
      <c r="A4928" s="6" t="s">
        <v>33533</v>
      </c>
      <c r="B4928" s="6" t="s">
        <v>185</v>
      </c>
      <c r="C4928" s="6" t="s">
        <v>9894</v>
      </c>
      <c r="D4928" s="6" t="s">
        <v>1011</v>
      </c>
      <c r="E4928" s="6" t="s">
        <v>416</v>
      </c>
      <c r="F4928" s="6" t="s">
        <v>9895</v>
      </c>
      <c r="G4928" s="6" t="s">
        <v>33532</v>
      </c>
    </row>
    <row r="4929">
      <c r="A4929" s="6" t="s">
        <v>33534</v>
      </c>
      <c r="B4929" s="6" t="s">
        <v>185</v>
      </c>
      <c r="C4929" s="6" t="s">
        <v>9897</v>
      </c>
      <c r="D4929" s="6" t="s">
        <v>37</v>
      </c>
      <c r="E4929" s="6" t="s">
        <v>416</v>
      </c>
      <c r="F4929" s="6" t="s">
        <v>9898</v>
      </c>
      <c r="G4929" s="6" t="s">
        <v>33535</v>
      </c>
    </row>
    <row r="4930">
      <c r="A4930" s="6" t="s">
        <v>33536</v>
      </c>
      <c r="B4930" s="6" t="s">
        <v>185</v>
      </c>
      <c r="C4930" s="6" t="s">
        <v>9897</v>
      </c>
      <c r="D4930" s="6" t="s">
        <v>1011</v>
      </c>
      <c r="E4930" s="6" t="s">
        <v>24821</v>
      </c>
      <c r="F4930" s="6" t="s">
        <v>33537</v>
      </c>
      <c r="G4930" s="6" t="s">
        <v>33535</v>
      </c>
    </row>
    <row r="4931">
      <c r="A4931" s="6" t="s">
        <v>33538</v>
      </c>
      <c r="B4931" s="6" t="s">
        <v>185</v>
      </c>
      <c r="C4931" s="6" t="s">
        <v>9900</v>
      </c>
      <c r="D4931" s="6" t="s">
        <v>1011</v>
      </c>
      <c r="E4931" s="6" t="s">
        <v>24821</v>
      </c>
      <c r="F4931" s="6" t="s">
        <v>33483</v>
      </c>
      <c r="G4931" s="6" t="s">
        <v>33539</v>
      </c>
    </row>
    <row r="4932">
      <c r="A4932" s="6" t="s">
        <v>33540</v>
      </c>
      <c r="B4932" s="6" t="s">
        <v>185</v>
      </c>
      <c r="C4932" s="6" t="s">
        <v>9902</v>
      </c>
      <c r="D4932" s="6" t="s">
        <v>1011</v>
      </c>
      <c r="E4932" s="6" t="s">
        <v>416</v>
      </c>
      <c r="F4932" s="6" t="s">
        <v>1008</v>
      </c>
      <c r="G4932" s="6" t="s">
        <v>33541</v>
      </c>
    </row>
    <row r="4933">
      <c r="A4933" s="6" t="s">
        <v>33542</v>
      </c>
      <c r="B4933" s="6" t="s">
        <v>185</v>
      </c>
      <c r="C4933" s="6" t="s">
        <v>9904</v>
      </c>
      <c r="D4933" s="6" t="s">
        <v>37</v>
      </c>
      <c r="E4933" s="6" t="s">
        <v>24821</v>
      </c>
      <c r="F4933" s="6" t="s">
        <v>9905</v>
      </c>
      <c r="G4933" s="6" t="s">
        <v>33543</v>
      </c>
    </row>
    <row r="4934">
      <c r="A4934" s="6" t="s">
        <v>33544</v>
      </c>
      <c r="B4934" s="6" t="s">
        <v>185</v>
      </c>
      <c r="C4934" s="6" t="s">
        <v>9904</v>
      </c>
      <c r="D4934" s="6" t="s">
        <v>1011</v>
      </c>
      <c r="E4934" s="6" t="s">
        <v>416</v>
      </c>
      <c r="F4934" s="6" t="s">
        <v>9905</v>
      </c>
      <c r="G4934" s="6" t="s">
        <v>33543</v>
      </c>
    </row>
    <row r="4935">
      <c r="A4935" s="6" t="s">
        <v>33545</v>
      </c>
      <c r="B4935" s="6" t="s">
        <v>185</v>
      </c>
      <c r="C4935" s="6" t="s">
        <v>9907</v>
      </c>
      <c r="D4935" s="6" t="s">
        <v>37</v>
      </c>
      <c r="E4935" s="6" t="s">
        <v>416</v>
      </c>
      <c r="F4935" s="6" t="s">
        <v>9908</v>
      </c>
      <c r="G4935" s="6" t="s">
        <v>33546</v>
      </c>
    </row>
    <row r="4936">
      <c r="A4936" s="6" t="s">
        <v>33547</v>
      </c>
      <c r="B4936" s="6" t="s">
        <v>185</v>
      </c>
      <c r="C4936" s="6" t="s">
        <v>9907</v>
      </c>
      <c r="D4936" s="6" t="s">
        <v>1011</v>
      </c>
      <c r="E4936" s="6" t="s">
        <v>24821</v>
      </c>
      <c r="F4936" s="6" t="s">
        <v>9908</v>
      </c>
      <c r="G4936" s="6" t="s">
        <v>33546</v>
      </c>
    </row>
    <row r="4937">
      <c r="A4937" s="6" t="s">
        <v>33548</v>
      </c>
      <c r="B4937" s="6" t="s">
        <v>185</v>
      </c>
      <c r="C4937" s="6" t="s">
        <v>9910</v>
      </c>
      <c r="D4937" s="6" t="s">
        <v>1011</v>
      </c>
      <c r="E4937" s="6" t="s">
        <v>24821</v>
      </c>
      <c r="F4937" s="6" t="s">
        <v>33483</v>
      </c>
      <c r="G4937" s="6" t="s">
        <v>33549</v>
      </c>
    </row>
    <row r="4938">
      <c r="A4938" s="6" t="s">
        <v>33550</v>
      </c>
      <c r="B4938" s="6" t="s">
        <v>185</v>
      </c>
      <c r="C4938" s="6" t="s">
        <v>9912</v>
      </c>
      <c r="D4938" s="6" t="s">
        <v>1011</v>
      </c>
      <c r="E4938" s="6" t="s">
        <v>416</v>
      </c>
      <c r="F4938" s="6" t="s">
        <v>1008</v>
      </c>
      <c r="G4938" s="6" t="s">
        <v>33551</v>
      </c>
    </row>
    <row r="4939">
      <c r="A4939" s="6" t="s">
        <v>33552</v>
      </c>
      <c r="B4939" s="6" t="s">
        <v>185</v>
      </c>
      <c r="C4939" s="6" t="s">
        <v>9914</v>
      </c>
      <c r="D4939" s="6" t="s">
        <v>37</v>
      </c>
      <c r="E4939" s="6" t="s">
        <v>24821</v>
      </c>
      <c r="F4939" s="6" t="s">
        <v>9915</v>
      </c>
      <c r="G4939" s="6" t="s">
        <v>33553</v>
      </c>
    </row>
    <row r="4940">
      <c r="A4940" s="6" t="s">
        <v>33554</v>
      </c>
      <c r="B4940" s="6" t="s">
        <v>185</v>
      </c>
      <c r="C4940" s="6" t="s">
        <v>9914</v>
      </c>
      <c r="D4940" s="6" t="s">
        <v>1011</v>
      </c>
      <c r="E4940" s="6" t="s">
        <v>416</v>
      </c>
      <c r="F4940" s="6" t="s">
        <v>9915</v>
      </c>
      <c r="G4940" s="6" t="s">
        <v>33553</v>
      </c>
    </row>
    <row r="4941">
      <c r="A4941" s="6" t="s">
        <v>33555</v>
      </c>
      <c r="B4941" s="6" t="s">
        <v>185</v>
      </c>
      <c r="C4941" s="6" t="s">
        <v>9917</v>
      </c>
      <c r="D4941" s="6" t="s">
        <v>37</v>
      </c>
      <c r="E4941" s="6" t="s">
        <v>416</v>
      </c>
      <c r="F4941" s="6" t="s">
        <v>9918</v>
      </c>
      <c r="G4941" s="6" t="s">
        <v>33556</v>
      </c>
    </row>
    <row r="4942">
      <c r="A4942" s="6" t="s">
        <v>33557</v>
      </c>
      <c r="B4942" s="6" t="s">
        <v>185</v>
      </c>
      <c r="C4942" s="6" t="s">
        <v>9917</v>
      </c>
      <c r="D4942" s="6" t="s">
        <v>1011</v>
      </c>
      <c r="E4942" s="6" t="s">
        <v>24821</v>
      </c>
      <c r="F4942" s="6" t="s">
        <v>9918</v>
      </c>
      <c r="G4942" s="6" t="s">
        <v>33556</v>
      </c>
    </row>
    <row r="4943">
      <c r="A4943" s="6" t="s">
        <v>33558</v>
      </c>
      <c r="B4943" s="6" t="s">
        <v>185</v>
      </c>
      <c r="C4943" s="6" t="s">
        <v>9920</v>
      </c>
      <c r="D4943" s="6" t="s">
        <v>1011</v>
      </c>
      <c r="E4943" s="6" t="s">
        <v>24821</v>
      </c>
      <c r="F4943" s="6" t="s">
        <v>33483</v>
      </c>
      <c r="G4943" s="6" t="s">
        <v>33559</v>
      </c>
    </row>
    <row r="4944">
      <c r="A4944" s="6" t="s">
        <v>33560</v>
      </c>
      <c r="B4944" s="6" t="s">
        <v>185</v>
      </c>
      <c r="C4944" s="6" t="s">
        <v>9922</v>
      </c>
      <c r="D4944" s="6" t="s">
        <v>1011</v>
      </c>
      <c r="E4944" s="6" t="s">
        <v>416</v>
      </c>
      <c r="F4944" s="6" t="s">
        <v>1008</v>
      </c>
      <c r="G4944" s="6" t="s">
        <v>33561</v>
      </c>
    </row>
    <row r="4945">
      <c r="A4945" s="6" t="s">
        <v>33562</v>
      </c>
      <c r="B4945" s="6" t="s">
        <v>185</v>
      </c>
      <c r="C4945" s="6" t="s">
        <v>9924</v>
      </c>
      <c r="D4945" s="6" t="s">
        <v>37</v>
      </c>
      <c r="E4945" s="6" t="s">
        <v>24821</v>
      </c>
      <c r="F4945" s="6" t="s">
        <v>9925</v>
      </c>
      <c r="G4945" s="6" t="s">
        <v>33563</v>
      </c>
    </row>
    <row r="4946">
      <c r="A4946" s="6" t="s">
        <v>33564</v>
      </c>
      <c r="B4946" s="6" t="s">
        <v>185</v>
      </c>
      <c r="C4946" s="6" t="s">
        <v>9924</v>
      </c>
      <c r="D4946" s="6" t="s">
        <v>1011</v>
      </c>
      <c r="E4946" s="6" t="s">
        <v>416</v>
      </c>
      <c r="F4946" s="6" t="s">
        <v>9925</v>
      </c>
      <c r="G4946" s="6" t="s">
        <v>33563</v>
      </c>
    </row>
    <row r="4947">
      <c r="A4947" s="6" t="s">
        <v>33565</v>
      </c>
      <c r="B4947" s="6" t="s">
        <v>185</v>
      </c>
      <c r="C4947" s="6" t="s">
        <v>9927</v>
      </c>
      <c r="D4947" s="6" t="s">
        <v>37</v>
      </c>
      <c r="E4947" s="6" t="s">
        <v>416</v>
      </c>
      <c r="F4947" s="6" t="s">
        <v>9928</v>
      </c>
      <c r="G4947" s="6" t="s">
        <v>33566</v>
      </c>
    </row>
    <row r="4948">
      <c r="A4948" s="6" t="s">
        <v>33567</v>
      </c>
      <c r="B4948" s="6" t="s">
        <v>185</v>
      </c>
      <c r="C4948" s="6" t="s">
        <v>9927</v>
      </c>
      <c r="D4948" s="6" t="s">
        <v>1011</v>
      </c>
      <c r="E4948" s="6" t="s">
        <v>24821</v>
      </c>
      <c r="F4948" s="6" t="s">
        <v>9928</v>
      </c>
      <c r="G4948" s="6" t="s">
        <v>33566</v>
      </c>
    </row>
    <row r="4949">
      <c r="A4949" s="6" t="s">
        <v>33568</v>
      </c>
      <c r="B4949" s="6" t="s">
        <v>185</v>
      </c>
      <c r="C4949" s="6" t="s">
        <v>9930</v>
      </c>
      <c r="D4949" s="6" t="s">
        <v>1011</v>
      </c>
      <c r="E4949" s="6" t="s">
        <v>24821</v>
      </c>
      <c r="F4949" s="6" t="s">
        <v>33483</v>
      </c>
      <c r="G4949" s="6" t="s">
        <v>33569</v>
      </c>
    </row>
    <row r="4950">
      <c r="A4950" s="6" t="s">
        <v>33570</v>
      </c>
      <c r="B4950" s="6" t="s">
        <v>185</v>
      </c>
      <c r="C4950" s="6" t="s">
        <v>9932</v>
      </c>
      <c r="D4950" s="6" t="s">
        <v>1011</v>
      </c>
      <c r="E4950" s="6" t="s">
        <v>416</v>
      </c>
      <c r="F4950" s="6" t="s">
        <v>1008</v>
      </c>
      <c r="G4950" s="6" t="s">
        <v>33571</v>
      </c>
    </row>
    <row r="4951">
      <c r="A4951" s="6" t="s">
        <v>33572</v>
      </c>
      <c r="B4951" s="6" t="s">
        <v>185</v>
      </c>
      <c r="C4951" s="6" t="s">
        <v>9934</v>
      </c>
      <c r="D4951" s="6" t="s">
        <v>37</v>
      </c>
      <c r="E4951" s="6" t="s">
        <v>24821</v>
      </c>
      <c r="F4951" s="6" t="s">
        <v>9935</v>
      </c>
      <c r="G4951" s="6" t="s">
        <v>33573</v>
      </c>
    </row>
    <row r="4952">
      <c r="A4952" s="6" t="s">
        <v>33574</v>
      </c>
      <c r="B4952" s="6" t="s">
        <v>185</v>
      </c>
      <c r="C4952" s="6" t="s">
        <v>9934</v>
      </c>
      <c r="D4952" s="6" t="s">
        <v>1011</v>
      </c>
      <c r="E4952" s="6" t="s">
        <v>416</v>
      </c>
      <c r="F4952" s="6" t="s">
        <v>9935</v>
      </c>
      <c r="G4952" s="6" t="s">
        <v>33573</v>
      </c>
    </row>
    <row r="4953">
      <c r="A4953" s="6" t="s">
        <v>33575</v>
      </c>
      <c r="B4953" s="6" t="s">
        <v>185</v>
      </c>
      <c r="C4953" s="6" t="s">
        <v>9937</v>
      </c>
      <c r="D4953" s="6" t="s">
        <v>37</v>
      </c>
      <c r="E4953" s="6" t="s">
        <v>416</v>
      </c>
      <c r="F4953" s="6" t="s">
        <v>9938</v>
      </c>
      <c r="G4953" s="6" t="s">
        <v>33576</v>
      </c>
    </row>
    <row r="4954">
      <c r="A4954" s="6" t="s">
        <v>33577</v>
      </c>
      <c r="B4954" s="6" t="s">
        <v>185</v>
      </c>
      <c r="C4954" s="6" t="s">
        <v>9937</v>
      </c>
      <c r="D4954" s="6" t="s">
        <v>1011</v>
      </c>
      <c r="E4954" s="6" t="s">
        <v>24821</v>
      </c>
      <c r="F4954" s="6" t="s">
        <v>33578</v>
      </c>
      <c r="G4954" s="6" t="s">
        <v>33576</v>
      </c>
    </row>
    <row r="4955">
      <c r="A4955" s="6" t="s">
        <v>33579</v>
      </c>
      <c r="B4955" s="6" t="s">
        <v>185</v>
      </c>
      <c r="C4955" s="6" t="s">
        <v>9940</v>
      </c>
      <c r="D4955" s="6" t="s">
        <v>1011</v>
      </c>
      <c r="E4955" s="6" t="s">
        <v>24821</v>
      </c>
      <c r="F4955" s="6" t="s">
        <v>33483</v>
      </c>
      <c r="G4955" s="6" t="s">
        <v>33580</v>
      </c>
    </row>
    <row r="4956">
      <c r="A4956" s="6" t="s">
        <v>33581</v>
      </c>
      <c r="B4956" s="6" t="s">
        <v>185</v>
      </c>
      <c r="C4956" s="6" t="s">
        <v>9942</v>
      </c>
      <c r="D4956" s="6" t="s">
        <v>1011</v>
      </c>
      <c r="E4956" s="6" t="s">
        <v>416</v>
      </c>
      <c r="F4956" s="6" t="s">
        <v>1008</v>
      </c>
      <c r="G4956" s="6" t="s">
        <v>33582</v>
      </c>
    </row>
    <row r="4957">
      <c r="A4957" s="6" t="s">
        <v>33583</v>
      </c>
      <c r="B4957" s="6" t="s">
        <v>185</v>
      </c>
      <c r="C4957" s="6" t="s">
        <v>9944</v>
      </c>
      <c r="D4957" s="6" t="s">
        <v>37</v>
      </c>
      <c r="E4957" s="6" t="s">
        <v>24821</v>
      </c>
      <c r="F4957" s="6" t="s">
        <v>9945</v>
      </c>
      <c r="G4957" s="6" t="s">
        <v>33584</v>
      </c>
    </row>
    <row r="4958">
      <c r="A4958" s="6" t="s">
        <v>33585</v>
      </c>
      <c r="B4958" s="6" t="s">
        <v>185</v>
      </c>
      <c r="C4958" s="6" t="s">
        <v>9944</v>
      </c>
      <c r="D4958" s="6" t="s">
        <v>1011</v>
      </c>
      <c r="E4958" s="6" t="s">
        <v>416</v>
      </c>
      <c r="F4958" s="6" t="s">
        <v>9945</v>
      </c>
      <c r="G4958" s="6" t="s">
        <v>33584</v>
      </c>
    </row>
    <row r="4959">
      <c r="A4959" s="6" t="s">
        <v>33586</v>
      </c>
      <c r="B4959" s="6" t="s">
        <v>185</v>
      </c>
      <c r="C4959" s="6" t="s">
        <v>9947</v>
      </c>
      <c r="D4959" s="6" t="s">
        <v>37</v>
      </c>
      <c r="E4959" s="6" t="s">
        <v>416</v>
      </c>
      <c r="F4959" s="6" t="s">
        <v>9948</v>
      </c>
      <c r="G4959" s="6" t="s">
        <v>33587</v>
      </c>
    </row>
    <row r="4960">
      <c r="A4960" s="6" t="s">
        <v>33588</v>
      </c>
      <c r="B4960" s="6" t="s">
        <v>185</v>
      </c>
      <c r="C4960" s="6" t="s">
        <v>9947</v>
      </c>
      <c r="D4960" s="6" t="s">
        <v>1011</v>
      </c>
      <c r="E4960" s="6" t="s">
        <v>24821</v>
      </c>
      <c r="F4960" s="6" t="s">
        <v>9948</v>
      </c>
      <c r="G4960" s="6" t="s">
        <v>33587</v>
      </c>
    </row>
    <row r="4961">
      <c r="A4961" s="6" t="s">
        <v>33589</v>
      </c>
      <c r="B4961" s="6" t="s">
        <v>185</v>
      </c>
      <c r="C4961" s="6" t="s">
        <v>9950</v>
      </c>
      <c r="D4961" s="6" t="s">
        <v>1011</v>
      </c>
      <c r="E4961" s="6" t="s">
        <v>24821</v>
      </c>
      <c r="F4961" s="6" t="s">
        <v>33483</v>
      </c>
      <c r="G4961" s="6" t="s">
        <v>33590</v>
      </c>
    </row>
    <row r="4962">
      <c r="A4962" s="6" t="s">
        <v>33591</v>
      </c>
      <c r="B4962" s="6" t="s">
        <v>185</v>
      </c>
      <c r="C4962" s="6" t="s">
        <v>9952</v>
      </c>
      <c r="D4962" s="6" t="s">
        <v>1011</v>
      </c>
      <c r="E4962" s="6" t="s">
        <v>416</v>
      </c>
      <c r="F4962" s="6" t="s">
        <v>1008</v>
      </c>
      <c r="G4962" s="6" t="s">
        <v>33592</v>
      </c>
    </row>
    <row r="4963">
      <c r="A4963" s="6" t="s">
        <v>33593</v>
      </c>
      <c r="B4963" s="6" t="s">
        <v>185</v>
      </c>
      <c r="C4963" s="6" t="s">
        <v>9954</v>
      </c>
      <c r="D4963" s="6" t="s">
        <v>37</v>
      </c>
      <c r="E4963" s="6" t="s">
        <v>24821</v>
      </c>
      <c r="F4963" s="6" t="s">
        <v>9955</v>
      </c>
      <c r="G4963" s="6" t="s">
        <v>33594</v>
      </c>
    </row>
    <row r="4964">
      <c r="A4964" s="6" t="s">
        <v>33595</v>
      </c>
      <c r="B4964" s="6" t="s">
        <v>185</v>
      </c>
      <c r="C4964" s="6" t="s">
        <v>9954</v>
      </c>
      <c r="D4964" s="6" t="s">
        <v>1011</v>
      </c>
      <c r="E4964" s="6" t="s">
        <v>416</v>
      </c>
      <c r="F4964" s="6" t="s">
        <v>9955</v>
      </c>
      <c r="G4964" s="6" t="s">
        <v>33594</v>
      </c>
    </row>
    <row r="4965">
      <c r="A4965" s="6" t="s">
        <v>33596</v>
      </c>
      <c r="B4965" s="6" t="s">
        <v>185</v>
      </c>
      <c r="C4965" s="6" t="s">
        <v>9957</v>
      </c>
      <c r="D4965" s="6" t="s">
        <v>37</v>
      </c>
      <c r="E4965" s="6" t="s">
        <v>416</v>
      </c>
      <c r="F4965" s="6" t="s">
        <v>9958</v>
      </c>
      <c r="G4965" s="6" t="s">
        <v>33597</v>
      </c>
    </row>
    <row r="4966">
      <c r="A4966" s="6" t="s">
        <v>33598</v>
      </c>
      <c r="B4966" s="6" t="s">
        <v>185</v>
      </c>
      <c r="C4966" s="6" t="s">
        <v>9957</v>
      </c>
      <c r="D4966" s="6" t="s">
        <v>1011</v>
      </c>
      <c r="E4966" s="6" t="s">
        <v>24821</v>
      </c>
      <c r="F4966" s="6" t="s">
        <v>9958</v>
      </c>
      <c r="G4966" s="6" t="s">
        <v>33597</v>
      </c>
    </row>
    <row r="4967">
      <c r="A4967" s="6" t="s">
        <v>33599</v>
      </c>
      <c r="B4967" s="6" t="s">
        <v>185</v>
      </c>
      <c r="C4967" s="6" t="s">
        <v>9960</v>
      </c>
      <c r="D4967" s="6" t="s">
        <v>1011</v>
      </c>
      <c r="E4967" s="6" t="s">
        <v>24821</v>
      </c>
      <c r="F4967" s="6" t="s">
        <v>33483</v>
      </c>
      <c r="G4967" s="6" t="s">
        <v>33600</v>
      </c>
    </row>
    <row r="4968">
      <c r="A4968" s="6" t="s">
        <v>33601</v>
      </c>
      <c r="B4968" s="6" t="s">
        <v>185</v>
      </c>
      <c r="C4968" s="6" t="s">
        <v>9962</v>
      </c>
      <c r="D4968" s="6" t="s">
        <v>1011</v>
      </c>
      <c r="E4968" s="6" t="s">
        <v>416</v>
      </c>
      <c r="F4968" s="6" t="s">
        <v>1040</v>
      </c>
      <c r="G4968" s="6" t="s">
        <v>33602</v>
      </c>
    </row>
    <row r="4969">
      <c r="A4969" s="6" t="s">
        <v>33603</v>
      </c>
      <c r="B4969" s="6" t="s">
        <v>185</v>
      </c>
      <c r="C4969" s="6" t="s">
        <v>9966</v>
      </c>
      <c r="D4969" s="6" t="s">
        <v>1011</v>
      </c>
      <c r="E4969" s="6" t="s">
        <v>416</v>
      </c>
      <c r="F4969" s="6" t="s">
        <v>1483</v>
      </c>
      <c r="G4969" s="6" t="s">
        <v>33604</v>
      </c>
    </row>
    <row r="4970">
      <c r="A4970" s="6" t="s">
        <v>33605</v>
      </c>
      <c r="B4970" s="6" t="s">
        <v>185</v>
      </c>
      <c r="C4970" s="6" t="s">
        <v>9970</v>
      </c>
      <c r="D4970" s="6" t="s">
        <v>37</v>
      </c>
      <c r="E4970" s="6" t="s">
        <v>24821</v>
      </c>
      <c r="F4970" s="6" t="s">
        <v>9971</v>
      </c>
      <c r="G4970" s="6" t="s">
        <v>33606</v>
      </c>
    </row>
    <row r="4971">
      <c r="A4971" s="6" t="s">
        <v>33607</v>
      </c>
      <c r="B4971" s="6" t="s">
        <v>185</v>
      </c>
      <c r="C4971" s="6" t="s">
        <v>9970</v>
      </c>
      <c r="D4971" s="6" t="s">
        <v>1011</v>
      </c>
      <c r="E4971" s="6" t="s">
        <v>416</v>
      </c>
      <c r="F4971" s="6" t="s">
        <v>9971</v>
      </c>
      <c r="G4971" s="6" t="s">
        <v>33606</v>
      </c>
    </row>
    <row r="4972">
      <c r="A4972" s="6" t="s">
        <v>33608</v>
      </c>
      <c r="B4972" s="6" t="s">
        <v>185</v>
      </c>
      <c r="C4972" s="6" t="s">
        <v>9976</v>
      </c>
      <c r="D4972" s="6" t="s">
        <v>37</v>
      </c>
      <c r="E4972" s="6" t="s">
        <v>416</v>
      </c>
      <c r="F4972" s="6" t="s">
        <v>9977</v>
      </c>
      <c r="G4972" s="6" t="s">
        <v>33609</v>
      </c>
    </row>
    <row r="4973">
      <c r="A4973" s="6" t="s">
        <v>33610</v>
      </c>
      <c r="B4973" s="6" t="s">
        <v>185</v>
      </c>
      <c r="C4973" s="6" t="s">
        <v>9976</v>
      </c>
      <c r="D4973" s="6" t="s">
        <v>1011</v>
      </c>
      <c r="E4973" s="6" t="s">
        <v>24821</v>
      </c>
      <c r="F4973" s="6" t="s">
        <v>9977</v>
      </c>
      <c r="G4973" s="6" t="s">
        <v>33609</v>
      </c>
    </row>
    <row r="4974">
      <c r="A4974" s="6" t="s">
        <v>33611</v>
      </c>
      <c r="B4974" s="6" t="s">
        <v>185</v>
      </c>
      <c r="C4974" s="6" t="s">
        <v>9979</v>
      </c>
      <c r="D4974" s="6" t="s">
        <v>1011</v>
      </c>
      <c r="E4974" s="6" t="s">
        <v>24821</v>
      </c>
      <c r="F4974" s="6" t="s">
        <v>25586</v>
      </c>
      <c r="G4974" s="6" t="s">
        <v>33612</v>
      </c>
    </row>
    <row r="4975">
      <c r="A4975" s="6" t="s">
        <v>33613</v>
      </c>
      <c r="B4975" s="6" t="s">
        <v>185</v>
      </c>
      <c r="C4975" s="6" t="s">
        <v>9981</v>
      </c>
      <c r="D4975" s="6" t="s">
        <v>1011</v>
      </c>
      <c r="E4975" s="6" t="s">
        <v>416</v>
      </c>
      <c r="F4975" s="6" t="s">
        <v>1040</v>
      </c>
      <c r="G4975" s="6" t="s">
        <v>33614</v>
      </c>
    </row>
    <row r="4976">
      <c r="A4976" s="6" t="s">
        <v>33615</v>
      </c>
      <c r="B4976" s="6" t="s">
        <v>185</v>
      </c>
      <c r="C4976" s="6" t="s">
        <v>9985</v>
      </c>
      <c r="D4976" s="6" t="s">
        <v>37</v>
      </c>
      <c r="E4976" s="6" t="s">
        <v>24821</v>
      </c>
      <c r="F4976" s="6" t="s">
        <v>9986</v>
      </c>
      <c r="G4976" s="6" t="s">
        <v>33616</v>
      </c>
    </row>
    <row r="4977">
      <c r="A4977" s="6" t="s">
        <v>33617</v>
      </c>
      <c r="B4977" s="6" t="s">
        <v>185</v>
      </c>
      <c r="C4977" s="6" t="s">
        <v>9985</v>
      </c>
      <c r="D4977" s="6" t="s">
        <v>1011</v>
      </c>
      <c r="E4977" s="6" t="s">
        <v>416</v>
      </c>
      <c r="F4977" s="6" t="s">
        <v>9986</v>
      </c>
      <c r="G4977" s="6" t="s">
        <v>33616</v>
      </c>
    </row>
    <row r="4978">
      <c r="A4978" s="6" t="s">
        <v>33618</v>
      </c>
      <c r="B4978" s="6" t="s">
        <v>189</v>
      </c>
      <c r="C4978" s="6" t="s">
        <v>9993</v>
      </c>
      <c r="D4978" s="6" t="s">
        <v>1011</v>
      </c>
      <c r="E4978" s="6" t="s">
        <v>24821</v>
      </c>
      <c r="F4978" s="6" t="s">
        <v>24822</v>
      </c>
      <c r="G4978" s="6" t="s">
        <v>33619</v>
      </c>
    </row>
    <row r="4979">
      <c r="A4979" s="6" t="s">
        <v>33620</v>
      </c>
      <c r="B4979" s="6" t="s">
        <v>189</v>
      </c>
      <c r="C4979" s="6" t="s">
        <v>9995</v>
      </c>
      <c r="D4979" s="6" t="s">
        <v>1011</v>
      </c>
      <c r="E4979" s="6" t="s">
        <v>416</v>
      </c>
      <c r="F4979" s="6" t="s">
        <v>1008</v>
      </c>
      <c r="G4979" s="6" t="s">
        <v>33621</v>
      </c>
    </row>
    <row r="4980">
      <c r="A4980" s="6" t="s">
        <v>33622</v>
      </c>
      <c r="B4980" s="6" t="s">
        <v>189</v>
      </c>
      <c r="C4980" s="6" t="s">
        <v>9997</v>
      </c>
      <c r="D4980" s="6" t="s">
        <v>37</v>
      </c>
      <c r="E4980" s="6" t="s">
        <v>24821</v>
      </c>
      <c r="F4980" s="6" t="s">
        <v>1012</v>
      </c>
      <c r="G4980" s="6" t="s">
        <v>33623</v>
      </c>
    </row>
    <row r="4981">
      <c r="A4981" s="6" t="s">
        <v>33624</v>
      </c>
      <c r="B4981" s="6" t="s">
        <v>189</v>
      </c>
      <c r="C4981" s="6" t="s">
        <v>9997</v>
      </c>
      <c r="D4981" s="6" t="s">
        <v>1011</v>
      </c>
      <c r="E4981" s="6" t="s">
        <v>416</v>
      </c>
      <c r="F4981" s="6" t="s">
        <v>1012</v>
      </c>
      <c r="G4981" s="6" t="s">
        <v>33623</v>
      </c>
    </row>
    <row r="4982">
      <c r="A4982" s="6" t="s">
        <v>33625</v>
      </c>
      <c r="B4982" s="6" t="s">
        <v>189</v>
      </c>
      <c r="C4982" s="6" t="s">
        <v>9999</v>
      </c>
      <c r="D4982" s="6" t="s">
        <v>37</v>
      </c>
      <c r="E4982" s="6" t="s">
        <v>416</v>
      </c>
      <c r="F4982" s="6" t="s">
        <v>10000</v>
      </c>
      <c r="G4982" s="6" t="s">
        <v>33626</v>
      </c>
    </row>
    <row r="4983">
      <c r="A4983" s="6" t="s">
        <v>33627</v>
      </c>
      <c r="B4983" s="6" t="s">
        <v>189</v>
      </c>
      <c r="C4983" s="6" t="s">
        <v>9999</v>
      </c>
      <c r="D4983" s="6" t="s">
        <v>1011</v>
      </c>
      <c r="E4983" s="6" t="s">
        <v>24821</v>
      </c>
      <c r="F4983" s="6" t="s">
        <v>10000</v>
      </c>
      <c r="G4983" s="6" t="s">
        <v>33626</v>
      </c>
    </row>
    <row r="4984">
      <c r="A4984" s="6" t="s">
        <v>33628</v>
      </c>
      <c r="B4984" s="6" t="s">
        <v>189</v>
      </c>
      <c r="C4984" s="6" t="s">
        <v>10002</v>
      </c>
      <c r="D4984" s="6" t="s">
        <v>1011</v>
      </c>
      <c r="E4984" s="6" t="s">
        <v>24821</v>
      </c>
      <c r="F4984" s="6" t="s">
        <v>24822</v>
      </c>
      <c r="G4984" s="6" t="s">
        <v>33629</v>
      </c>
    </row>
    <row r="4985">
      <c r="A4985" s="6" t="s">
        <v>33630</v>
      </c>
      <c r="B4985" s="6" t="s">
        <v>189</v>
      </c>
      <c r="C4985" s="6" t="s">
        <v>10004</v>
      </c>
      <c r="D4985" s="6" t="s">
        <v>1011</v>
      </c>
      <c r="E4985" s="6" t="s">
        <v>416</v>
      </c>
      <c r="F4985" s="6" t="s">
        <v>1008</v>
      </c>
      <c r="G4985" s="6" t="s">
        <v>33631</v>
      </c>
    </row>
    <row r="4986">
      <c r="A4986" s="6" t="s">
        <v>33632</v>
      </c>
      <c r="B4986" s="6" t="s">
        <v>189</v>
      </c>
      <c r="C4986" s="6" t="s">
        <v>10006</v>
      </c>
      <c r="D4986" s="6" t="s">
        <v>37</v>
      </c>
      <c r="E4986" s="6" t="s">
        <v>24821</v>
      </c>
      <c r="F4986" s="6" t="s">
        <v>10007</v>
      </c>
      <c r="G4986" s="6" t="s">
        <v>33633</v>
      </c>
    </row>
    <row r="4987">
      <c r="A4987" s="6" t="s">
        <v>33634</v>
      </c>
      <c r="B4987" s="6" t="s">
        <v>189</v>
      </c>
      <c r="C4987" s="6" t="s">
        <v>10006</v>
      </c>
      <c r="D4987" s="6" t="s">
        <v>1011</v>
      </c>
      <c r="E4987" s="6" t="s">
        <v>416</v>
      </c>
      <c r="F4987" s="6" t="s">
        <v>10007</v>
      </c>
      <c r="G4987" s="6" t="s">
        <v>33633</v>
      </c>
    </row>
    <row r="4988">
      <c r="A4988" s="6" t="s">
        <v>33635</v>
      </c>
      <c r="B4988" s="6" t="s">
        <v>189</v>
      </c>
      <c r="C4988" s="6" t="s">
        <v>10009</v>
      </c>
      <c r="D4988" s="6" t="s">
        <v>37</v>
      </c>
      <c r="E4988" s="6" t="s">
        <v>416</v>
      </c>
      <c r="F4988" s="6" t="s">
        <v>10010</v>
      </c>
      <c r="G4988" s="6" t="s">
        <v>33636</v>
      </c>
    </row>
    <row r="4989">
      <c r="A4989" s="6" t="s">
        <v>33637</v>
      </c>
      <c r="B4989" s="6" t="s">
        <v>189</v>
      </c>
      <c r="C4989" s="6" t="s">
        <v>10009</v>
      </c>
      <c r="D4989" s="6" t="s">
        <v>1011</v>
      </c>
      <c r="E4989" s="6" t="s">
        <v>24821</v>
      </c>
      <c r="F4989" s="6" t="s">
        <v>10010</v>
      </c>
      <c r="G4989" s="6" t="s">
        <v>33636</v>
      </c>
    </row>
    <row r="4990">
      <c r="A4990" s="6" t="s">
        <v>33638</v>
      </c>
      <c r="B4990" s="6" t="s">
        <v>189</v>
      </c>
      <c r="C4990" s="6" t="s">
        <v>10012</v>
      </c>
      <c r="D4990" s="6" t="s">
        <v>1011</v>
      </c>
      <c r="E4990" s="6" t="s">
        <v>24821</v>
      </c>
      <c r="F4990" s="6" t="s">
        <v>24822</v>
      </c>
      <c r="G4990" s="6" t="s">
        <v>33639</v>
      </c>
    </row>
    <row r="4991">
      <c r="A4991" s="6" t="s">
        <v>33640</v>
      </c>
      <c r="B4991" s="6" t="s">
        <v>189</v>
      </c>
      <c r="C4991" s="6" t="s">
        <v>10014</v>
      </c>
      <c r="D4991" s="6" t="s">
        <v>1011</v>
      </c>
      <c r="E4991" s="6" t="s">
        <v>416</v>
      </c>
      <c r="F4991" s="6" t="s">
        <v>1008</v>
      </c>
      <c r="G4991" s="6" t="s">
        <v>33641</v>
      </c>
    </row>
    <row r="4992">
      <c r="A4992" s="6" t="s">
        <v>33642</v>
      </c>
      <c r="B4992" s="6" t="s">
        <v>189</v>
      </c>
      <c r="C4992" s="6" t="s">
        <v>10016</v>
      </c>
      <c r="D4992" s="6" t="s">
        <v>37</v>
      </c>
      <c r="E4992" s="6" t="s">
        <v>24821</v>
      </c>
      <c r="F4992" s="6" t="s">
        <v>1285</v>
      </c>
      <c r="G4992" s="6" t="s">
        <v>33643</v>
      </c>
    </row>
    <row r="4993">
      <c r="A4993" s="6" t="s">
        <v>33644</v>
      </c>
      <c r="B4993" s="6" t="s">
        <v>189</v>
      </c>
      <c r="C4993" s="6" t="s">
        <v>10016</v>
      </c>
      <c r="D4993" s="6" t="s">
        <v>1011</v>
      </c>
      <c r="E4993" s="6" t="s">
        <v>416</v>
      </c>
      <c r="F4993" s="6" t="s">
        <v>1285</v>
      </c>
      <c r="G4993" s="6" t="s">
        <v>33643</v>
      </c>
    </row>
    <row r="4994">
      <c r="A4994" s="6" t="s">
        <v>33645</v>
      </c>
      <c r="B4994" s="6" t="s">
        <v>189</v>
      </c>
      <c r="C4994" s="6" t="s">
        <v>10018</v>
      </c>
      <c r="D4994" s="6" t="s">
        <v>37</v>
      </c>
      <c r="E4994" s="6" t="s">
        <v>416</v>
      </c>
      <c r="F4994" s="6" t="s">
        <v>10019</v>
      </c>
      <c r="G4994" s="6" t="s">
        <v>33646</v>
      </c>
    </row>
    <row r="4995">
      <c r="A4995" s="6" t="s">
        <v>33647</v>
      </c>
      <c r="B4995" s="6" t="s">
        <v>189</v>
      </c>
      <c r="C4995" s="6" t="s">
        <v>10018</v>
      </c>
      <c r="D4995" s="6" t="s">
        <v>1011</v>
      </c>
      <c r="E4995" s="6" t="s">
        <v>24821</v>
      </c>
      <c r="F4995" s="6" t="s">
        <v>10019</v>
      </c>
      <c r="G4995" s="6" t="s">
        <v>33646</v>
      </c>
    </row>
    <row r="4996">
      <c r="A4996" s="6" t="s">
        <v>33648</v>
      </c>
      <c r="B4996" s="6" t="s">
        <v>189</v>
      </c>
      <c r="C4996" s="6" t="s">
        <v>10021</v>
      </c>
      <c r="D4996" s="6" t="s">
        <v>1011</v>
      </c>
      <c r="E4996" s="6" t="s">
        <v>24821</v>
      </c>
      <c r="F4996" s="6" t="s">
        <v>24822</v>
      </c>
      <c r="G4996" s="6" t="s">
        <v>33649</v>
      </c>
    </row>
    <row r="4997">
      <c r="A4997" s="6" t="s">
        <v>33650</v>
      </c>
      <c r="B4997" s="6" t="s">
        <v>189</v>
      </c>
      <c r="C4997" s="6" t="s">
        <v>10023</v>
      </c>
      <c r="D4997" s="6" t="s">
        <v>1011</v>
      </c>
      <c r="E4997" s="6" t="s">
        <v>416</v>
      </c>
      <c r="F4997" s="6" t="s">
        <v>1040</v>
      </c>
      <c r="G4997" s="6" t="s">
        <v>33651</v>
      </c>
    </row>
    <row r="4998">
      <c r="A4998" s="6" t="s">
        <v>33652</v>
      </c>
      <c r="B4998" s="6" t="s">
        <v>189</v>
      </c>
      <c r="C4998" s="6" t="s">
        <v>10027</v>
      </c>
      <c r="D4998" s="6" t="s">
        <v>1011</v>
      </c>
      <c r="E4998" s="6" t="s">
        <v>416</v>
      </c>
      <c r="F4998" s="6" t="s">
        <v>1977</v>
      </c>
      <c r="G4998" s="6" t="s">
        <v>33653</v>
      </c>
    </row>
    <row r="4999">
      <c r="A4999" s="6" t="s">
        <v>33654</v>
      </c>
      <c r="B4999" s="6" t="s">
        <v>189</v>
      </c>
      <c r="C4999" s="6" t="s">
        <v>10031</v>
      </c>
      <c r="D4999" s="6" t="s">
        <v>37</v>
      </c>
      <c r="E4999" s="6" t="s">
        <v>24821</v>
      </c>
      <c r="F4999" s="6" t="s">
        <v>10032</v>
      </c>
      <c r="G4999" s="6" t="s">
        <v>33655</v>
      </c>
    </row>
    <row r="5000">
      <c r="A5000" s="6" t="s">
        <v>33656</v>
      </c>
      <c r="B5000" s="6" t="s">
        <v>189</v>
      </c>
      <c r="C5000" s="6" t="s">
        <v>10031</v>
      </c>
      <c r="D5000" s="6" t="s">
        <v>1011</v>
      </c>
      <c r="E5000" s="6" t="s">
        <v>416</v>
      </c>
      <c r="F5000" s="6" t="s">
        <v>10032</v>
      </c>
      <c r="G5000" s="6" t="s">
        <v>33657</v>
      </c>
    </row>
    <row r="5001">
      <c r="A5001" s="6" t="s">
        <v>33658</v>
      </c>
      <c r="B5001" s="6" t="s">
        <v>189</v>
      </c>
      <c r="C5001" s="6" t="s">
        <v>10037</v>
      </c>
      <c r="D5001" s="6" t="s">
        <v>37</v>
      </c>
      <c r="E5001" s="6" t="s">
        <v>416</v>
      </c>
      <c r="F5001" s="6" t="s">
        <v>10038</v>
      </c>
      <c r="G5001" s="6" t="s">
        <v>33659</v>
      </c>
    </row>
    <row r="5002">
      <c r="A5002" s="6" t="s">
        <v>33660</v>
      </c>
      <c r="B5002" s="6" t="s">
        <v>189</v>
      </c>
      <c r="C5002" s="6" t="s">
        <v>10037</v>
      </c>
      <c r="D5002" s="6" t="s">
        <v>1011</v>
      </c>
      <c r="E5002" s="6" t="s">
        <v>24821</v>
      </c>
      <c r="F5002" s="6" t="s">
        <v>10038</v>
      </c>
      <c r="G5002" s="6" t="s">
        <v>33659</v>
      </c>
    </row>
    <row r="5003">
      <c r="A5003" s="6" t="s">
        <v>33661</v>
      </c>
      <c r="B5003" s="6" t="s">
        <v>189</v>
      </c>
      <c r="C5003" s="6" t="s">
        <v>10040</v>
      </c>
      <c r="D5003" s="6" t="s">
        <v>1011</v>
      </c>
      <c r="E5003" s="6" t="s">
        <v>24821</v>
      </c>
      <c r="F5003" s="6" t="s">
        <v>26258</v>
      </c>
      <c r="G5003" s="6" t="s">
        <v>33662</v>
      </c>
    </row>
    <row r="5004">
      <c r="A5004" s="6" t="s">
        <v>33663</v>
      </c>
      <c r="B5004" s="6" t="s">
        <v>189</v>
      </c>
      <c r="C5004" s="6" t="s">
        <v>10042</v>
      </c>
      <c r="D5004" s="6" t="s">
        <v>1011</v>
      </c>
      <c r="E5004" s="6" t="s">
        <v>416</v>
      </c>
      <c r="F5004" s="6" t="s">
        <v>1008</v>
      </c>
      <c r="G5004" s="6" t="s">
        <v>33664</v>
      </c>
    </row>
    <row r="5005">
      <c r="A5005" s="6" t="s">
        <v>33665</v>
      </c>
      <c r="B5005" s="6" t="s">
        <v>189</v>
      </c>
      <c r="C5005" s="6" t="s">
        <v>10044</v>
      </c>
      <c r="D5005" s="6" t="s">
        <v>37</v>
      </c>
      <c r="E5005" s="6" t="s">
        <v>24821</v>
      </c>
      <c r="F5005" s="6" t="s">
        <v>10045</v>
      </c>
      <c r="G5005" s="6" t="s">
        <v>33666</v>
      </c>
    </row>
    <row r="5006">
      <c r="A5006" s="6" t="s">
        <v>33667</v>
      </c>
      <c r="B5006" s="6" t="s">
        <v>189</v>
      </c>
      <c r="C5006" s="6" t="s">
        <v>10044</v>
      </c>
      <c r="D5006" s="6" t="s">
        <v>1011</v>
      </c>
      <c r="E5006" s="6" t="s">
        <v>416</v>
      </c>
      <c r="F5006" s="6" t="s">
        <v>10045</v>
      </c>
      <c r="G5006" s="6" t="s">
        <v>33666</v>
      </c>
    </row>
    <row r="5007">
      <c r="A5007" s="6" t="s">
        <v>33668</v>
      </c>
      <c r="B5007" s="6" t="s">
        <v>189</v>
      </c>
      <c r="C5007" s="6" t="s">
        <v>10047</v>
      </c>
      <c r="D5007" s="6" t="s">
        <v>1011</v>
      </c>
      <c r="E5007" s="6" t="s">
        <v>24821</v>
      </c>
      <c r="F5007" s="6" t="s">
        <v>10048</v>
      </c>
      <c r="G5007" s="6" t="s">
        <v>33669</v>
      </c>
    </row>
    <row r="5008">
      <c r="A5008" s="6" t="s">
        <v>33670</v>
      </c>
      <c r="B5008" s="6" t="s">
        <v>189</v>
      </c>
      <c r="C5008" s="6" t="s">
        <v>10047</v>
      </c>
      <c r="D5008" s="6" t="s">
        <v>37</v>
      </c>
      <c r="E5008" s="6" t="s">
        <v>416</v>
      </c>
      <c r="F5008" s="6" t="s">
        <v>10048</v>
      </c>
      <c r="G5008" s="6" t="s">
        <v>33669</v>
      </c>
    </row>
    <row r="5009">
      <c r="A5009" s="6" t="s">
        <v>33671</v>
      </c>
      <c r="B5009" s="6" t="s">
        <v>189</v>
      </c>
      <c r="C5009" s="6" t="s">
        <v>10050</v>
      </c>
      <c r="D5009" s="6" t="s">
        <v>1011</v>
      </c>
      <c r="E5009" s="6" t="s">
        <v>24821</v>
      </c>
      <c r="F5009" s="6" t="s">
        <v>26258</v>
      </c>
      <c r="G5009" s="6" t="s">
        <v>33672</v>
      </c>
    </row>
    <row r="5010">
      <c r="A5010" s="6" t="s">
        <v>33673</v>
      </c>
      <c r="B5010" s="6" t="s">
        <v>189</v>
      </c>
      <c r="C5010" s="6" t="s">
        <v>10052</v>
      </c>
      <c r="D5010" s="6" t="s">
        <v>1011</v>
      </c>
      <c r="E5010" s="6" t="s">
        <v>416</v>
      </c>
      <c r="F5010" s="6" t="s">
        <v>1008</v>
      </c>
      <c r="G5010" s="6" t="s">
        <v>33674</v>
      </c>
    </row>
    <row r="5011">
      <c r="A5011" s="6" t="s">
        <v>33675</v>
      </c>
      <c r="B5011" s="6" t="s">
        <v>189</v>
      </c>
      <c r="C5011" s="6" t="s">
        <v>10054</v>
      </c>
      <c r="D5011" s="6" t="s">
        <v>37</v>
      </c>
      <c r="E5011" s="6" t="s">
        <v>24821</v>
      </c>
      <c r="F5011" s="6" t="s">
        <v>10055</v>
      </c>
      <c r="G5011" s="6" t="s">
        <v>33676</v>
      </c>
    </row>
    <row r="5012">
      <c r="A5012" s="6" t="s">
        <v>33677</v>
      </c>
      <c r="B5012" s="6" t="s">
        <v>189</v>
      </c>
      <c r="C5012" s="6" t="s">
        <v>10054</v>
      </c>
      <c r="D5012" s="6" t="s">
        <v>1011</v>
      </c>
      <c r="E5012" s="6" t="s">
        <v>416</v>
      </c>
      <c r="F5012" s="6" t="s">
        <v>10055</v>
      </c>
      <c r="G5012" s="6" t="s">
        <v>33676</v>
      </c>
    </row>
    <row r="5013">
      <c r="A5013" s="6" t="s">
        <v>33678</v>
      </c>
      <c r="B5013" s="6" t="s">
        <v>189</v>
      </c>
      <c r="C5013" s="6" t="s">
        <v>10057</v>
      </c>
      <c r="D5013" s="6" t="s">
        <v>37</v>
      </c>
      <c r="E5013" s="6" t="s">
        <v>416</v>
      </c>
      <c r="F5013" s="6" t="s">
        <v>10058</v>
      </c>
      <c r="G5013" s="6" t="s">
        <v>33679</v>
      </c>
    </row>
    <row r="5014">
      <c r="A5014" s="6" t="s">
        <v>33680</v>
      </c>
      <c r="B5014" s="6" t="s">
        <v>189</v>
      </c>
      <c r="C5014" s="6" t="s">
        <v>10057</v>
      </c>
      <c r="D5014" s="6" t="s">
        <v>1011</v>
      </c>
      <c r="E5014" s="6" t="s">
        <v>24821</v>
      </c>
      <c r="F5014" s="6" t="s">
        <v>10058</v>
      </c>
      <c r="G5014" s="6" t="s">
        <v>33679</v>
      </c>
    </row>
    <row r="5015">
      <c r="A5015" s="6" t="s">
        <v>33681</v>
      </c>
      <c r="B5015" s="6" t="s">
        <v>189</v>
      </c>
      <c r="C5015" s="6" t="s">
        <v>10060</v>
      </c>
      <c r="D5015" s="6" t="s">
        <v>1011</v>
      </c>
      <c r="E5015" s="6" t="s">
        <v>24821</v>
      </c>
      <c r="F5015" s="6" t="s">
        <v>26258</v>
      </c>
      <c r="G5015" s="6" t="s">
        <v>33682</v>
      </c>
    </row>
    <row r="5016">
      <c r="A5016" s="6" t="s">
        <v>33683</v>
      </c>
      <c r="B5016" s="6" t="s">
        <v>189</v>
      </c>
      <c r="C5016" s="6" t="s">
        <v>10062</v>
      </c>
      <c r="D5016" s="6" t="s">
        <v>1011</v>
      </c>
      <c r="E5016" s="6" t="s">
        <v>416</v>
      </c>
      <c r="F5016" s="6" t="s">
        <v>1040</v>
      </c>
      <c r="G5016" s="6" t="s">
        <v>33684</v>
      </c>
    </row>
    <row r="5017">
      <c r="A5017" s="6" t="s">
        <v>33685</v>
      </c>
      <c r="B5017" s="6" t="s">
        <v>189</v>
      </c>
      <c r="C5017" s="6" t="s">
        <v>10066</v>
      </c>
      <c r="D5017" s="6" t="s">
        <v>1011</v>
      </c>
      <c r="E5017" s="6" t="s">
        <v>416</v>
      </c>
      <c r="F5017" s="6" t="s">
        <v>1096</v>
      </c>
      <c r="G5017" s="6" t="s">
        <v>33686</v>
      </c>
    </row>
    <row r="5018">
      <c r="A5018" s="6" t="s">
        <v>33687</v>
      </c>
      <c r="B5018" s="6" t="s">
        <v>189</v>
      </c>
      <c r="C5018" s="6" t="s">
        <v>10070</v>
      </c>
      <c r="D5018" s="6" t="s">
        <v>37</v>
      </c>
      <c r="E5018" s="6" t="s">
        <v>24821</v>
      </c>
      <c r="F5018" s="6" t="s">
        <v>10071</v>
      </c>
      <c r="G5018" s="6" t="s">
        <v>33688</v>
      </c>
    </row>
    <row r="5019">
      <c r="A5019" s="6" t="s">
        <v>33689</v>
      </c>
      <c r="B5019" s="6" t="s">
        <v>189</v>
      </c>
      <c r="C5019" s="6" t="s">
        <v>10070</v>
      </c>
      <c r="D5019" s="6" t="s">
        <v>1011</v>
      </c>
      <c r="E5019" s="6" t="s">
        <v>416</v>
      </c>
      <c r="F5019" s="6" t="s">
        <v>10071</v>
      </c>
      <c r="G5019" s="6" t="s">
        <v>33688</v>
      </c>
    </row>
    <row r="5020">
      <c r="A5020" s="6" t="s">
        <v>33690</v>
      </c>
      <c r="B5020" s="6" t="s">
        <v>189</v>
      </c>
      <c r="C5020" s="6" t="s">
        <v>10075</v>
      </c>
      <c r="D5020" s="6" t="s">
        <v>37</v>
      </c>
      <c r="E5020" s="6" t="s">
        <v>416</v>
      </c>
      <c r="F5020" s="6" t="s">
        <v>10076</v>
      </c>
      <c r="G5020" s="6" t="s">
        <v>33691</v>
      </c>
    </row>
    <row r="5021">
      <c r="A5021" s="6" t="s">
        <v>33692</v>
      </c>
      <c r="B5021" s="6" t="s">
        <v>189</v>
      </c>
      <c r="C5021" s="6" t="s">
        <v>10075</v>
      </c>
      <c r="D5021" s="6" t="s">
        <v>1011</v>
      </c>
      <c r="E5021" s="6" t="s">
        <v>24821</v>
      </c>
      <c r="F5021" s="6" t="s">
        <v>10076</v>
      </c>
      <c r="G5021" s="6" t="s">
        <v>33691</v>
      </c>
    </row>
    <row r="5022">
      <c r="A5022" s="6" t="s">
        <v>33693</v>
      </c>
      <c r="B5022" s="6" t="s">
        <v>189</v>
      </c>
      <c r="C5022" s="6" t="s">
        <v>10078</v>
      </c>
      <c r="D5022" s="6" t="s">
        <v>1011</v>
      </c>
      <c r="E5022" s="6" t="s">
        <v>24821</v>
      </c>
      <c r="F5022" s="6" t="s">
        <v>25485</v>
      </c>
      <c r="G5022" s="6" t="s">
        <v>33694</v>
      </c>
    </row>
    <row r="5023">
      <c r="A5023" s="6" t="s">
        <v>33695</v>
      </c>
      <c r="B5023" s="6" t="s">
        <v>189</v>
      </c>
      <c r="C5023" s="6" t="s">
        <v>10080</v>
      </c>
      <c r="D5023" s="6" t="s">
        <v>1011</v>
      </c>
      <c r="E5023" s="6" t="s">
        <v>416</v>
      </c>
      <c r="F5023" s="6" t="s">
        <v>1008</v>
      </c>
      <c r="G5023" s="6" t="s">
        <v>33696</v>
      </c>
    </row>
    <row r="5024">
      <c r="A5024" s="6" t="s">
        <v>33697</v>
      </c>
      <c r="B5024" s="6" t="s">
        <v>189</v>
      </c>
      <c r="C5024" s="6" t="s">
        <v>10082</v>
      </c>
      <c r="D5024" s="6" t="s">
        <v>37</v>
      </c>
      <c r="E5024" s="6" t="s">
        <v>24821</v>
      </c>
      <c r="F5024" s="6" t="s">
        <v>10083</v>
      </c>
      <c r="G5024" s="6" t="s">
        <v>33698</v>
      </c>
    </row>
    <row r="5025">
      <c r="A5025" s="6" t="s">
        <v>33699</v>
      </c>
      <c r="B5025" s="6" t="s">
        <v>189</v>
      </c>
      <c r="C5025" s="6" t="s">
        <v>10082</v>
      </c>
      <c r="D5025" s="6" t="s">
        <v>1011</v>
      </c>
      <c r="E5025" s="6" t="s">
        <v>416</v>
      </c>
      <c r="F5025" s="6" t="s">
        <v>10083</v>
      </c>
      <c r="G5025" s="6" t="s">
        <v>33698</v>
      </c>
    </row>
    <row r="5026">
      <c r="A5026" s="6" t="s">
        <v>33700</v>
      </c>
      <c r="B5026" s="6" t="s">
        <v>189</v>
      </c>
      <c r="C5026" s="6" t="s">
        <v>10085</v>
      </c>
      <c r="D5026" s="6" t="s">
        <v>37</v>
      </c>
      <c r="E5026" s="6" t="s">
        <v>416</v>
      </c>
      <c r="F5026" s="6" t="s">
        <v>10086</v>
      </c>
      <c r="G5026" s="6" t="s">
        <v>33701</v>
      </c>
    </row>
    <row r="5027">
      <c r="A5027" s="6" t="s">
        <v>33702</v>
      </c>
      <c r="B5027" s="6" t="s">
        <v>189</v>
      </c>
      <c r="C5027" s="6" t="s">
        <v>10085</v>
      </c>
      <c r="D5027" s="6" t="s">
        <v>1011</v>
      </c>
      <c r="E5027" s="6" t="s">
        <v>24821</v>
      </c>
      <c r="F5027" s="6" t="s">
        <v>10086</v>
      </c>
      <c r="G5027" s="6" t="s">
        <v>33701</v>
      </c>
    </row>
    <row r="5028">
      <c r="A5028" s="6" t="s">
        <v>33703</v>
      </c>
      <c r="B5028" s="6" t="s">
        <v>189</v>
      </c>
      <c r="C5028" s="6" t="s">
        <v>10088</v>
      </c>
      <c r="D5028" s="6" t="s">
        <v>1011</v>
      </c>
      <c r="E5028" s="6" t="s">
        <v>24821</v>
      </c>
      <c r="F5028" s="6" t="s">
        <v>25485</v>
      </c>
      <c r="G5028" s="6" t="s">
        <v>33704</v>
      </c>
    </row>
    <row r="5029">
      <c r="A5029" s="6" t="s">
        <v>33705</v>
      </c>
      <c r="B5029" s="6" t="s">
        <v>189</v>
      </c>
      <c r="C5029" s="6" t="s">
        <v>10090</v>
      </c>
      <c r="D5029" s="6" t="s">
        <v>1011</v>
      </c>
      <c r="E5029" s="6" t="s">
        <v>416</v>
      </c>
      <c r="F5029" s="6" t="s">
        <v>1008</v>
      </c>
      <c r="G5029" s="6" t="s">
        <v>33706</v>
      </c>
    </row>
    <row r="5030">
      <c r="A5030" s="6" t="s">
        <v>33707</v>
      </c>
      <c r="B5030" s="6" t="s">
        <v>189</v>
      </c>
      <c r="C5030" s="6" t="s">
        <v>10092</v>
      </c>
      <c r="D5030" s="6" t="s">
        <v>37</v>
      </c>
      <c r="E5030" s="6" t="s">
        <v>24821</v>
      </c>
      <c r="F5030" s="6" t="s">
        <v>10093</v>
      </c>
      <c r="G5030" s="6" t="s">
        <v>33708</v>
      </c>
    </row>
    <row r="5031">
      <c r="A5031" s="6" t="s">
        <v>33709</v>
      </c>
      <c r="B5031" s="6" t="s">
        <v>189</v>
      </c>
      <c r="C5031" s="6" t="s">
        <v>10092</v>
      </c>
      <c r="D5031" s="6" t="s">
        <v>1011</v>
      </c>
      <c r="E5031" s="6" t="s">
        <v>416</v>
      </c>
      <c r="F5031" s="6" t="s">
        <v>10093</v>
      </c>
      <c r="G5031" s="6" t="s">
        <v>33708</v>
      </c>
    </row>
    <row r="5032">
      <c r="A5032" s="6" t="s">
        <v>33710</v>
      </c>
      <c r="B5032" s="6" t="s">
        <v>189</v>
      </c>
      <c r="C5032" s="6" t="s">
        <v>10095</v>
      </c>
      <c r="D5032" s="6" t="s">
        <v>37</v>
      </c>
      <c r="E5032" s="6" t="s">
        <v>416</v>
      </c>
      <c r="F5032" s="6" t="s">
        <v>10096</v>
      </c>
      <c r="G5032" s="6" t="s">
        <v>33711</v>
      </c>
    </row>
    <row r="5033">
      <c r="A5033" s="6" t="s">
        <v>33712</v>
      </c>
      <c r="B5033" s="6" t="s">
        <v>189</v>
      </c>
      <c r="C5033" s="6" t="s">
        <v>10095</v>
      </c>
      <c r="D5033" s="6" t="s">
        <v>1011</v>
      </c>
      <c r="E5033" s="6" t="s">
        <v>24821</v>
      </c>
      <c r="F5033" s="6" t="s">
        <v>10096</v>
      </c>
      <c r="G5033" s="6" t="s">
        <v>33711</v>
      </c>
    </row>
    <row r="5034">
      <c r="A5034" s="6" t="s">
        <v>33713</v>
      </c>
      <c r="B5034" s="6" t="s">
        <v>189</v>
      </c>
      <c r="C5034" s="6" t="s">
        <v>10098</v>
      </c>
      <c r="D5034" s="6" t="s">
        <v>1011</v>
      </c>
      <c r="E5034" s="6" t="s">
        <v>24821</v>
      </c>
      <c r="F5034" s="6" t="s">
        <v>25485</v>
      </c>
      <c r="G5034" s="6" t="s">
        <v>33714</v>
      </c>
    </row>
    <row r="5035">
      <c r="A5035" s="6" t="s">
        <v>33715</v>
      </c>
      <c r="B5035" s="6" t="s">
        <v>189</v>
      </c>
      <c r="C5035" s="6" t="s">
        <v>10100</v>
      </c>
      <c r="D5035" s="6" t="s">
        <v>1011</v>
      </c>
      <c r="E5035" s="6" t="s">
        <v>416</v>
      </c>
      <c r="F5035" s="6" t="s">
        <v>1008</v>
      </c>
      <c r="G5035" s="6" t="s">
        <v>33716</v>
      </c>
    </row>
    <row r="5036">
      <c r="A5036" s="6" t="s">
        <v>33717</v>
      </c>
      <c r="B5036" s="6" t="s">
        <v>189</v>
      </c>
      <c r="C5036" s="6" t="s">
        <v>10102</v>
      </c>
      <c r="D5036" s="6" t="s">
        <v>37</v>
      </c>
      <c r="E5036" s="6" t="s">
        <v>24821</v>
      </c>
      <c r="F5036" s="6" t="s">
        <v>10103</v>
      </c>
      <c r="G5036" s="6" t="s">
        <v>33718</v>
      </c>
    </row>
    <row r="5037">
      <c r="A5037" s="6" t="s">
        <v>33719</v>
      </c>
      <c r="B5037" s="6" t="s">
        <v>189</v>
      </c>
      <c r="C5037" s="6" t="s">
        <v>10102</v>
      </c>
      <c r="D5037" s="6" t="s">
        <v>1011</v>
      </c>
      <c r="E5037" s="6" t="s">
        <v>416</v>
      </c>
      <c r="F5037" s="6" t="s">
        <v>10103</v>
      </c>
      <c r="G5037" s="6" t="s">
        <v>33718</v>
      </c>
    </row>
    <row r="5038">
      <c r="A5038" s="6" t="s">
        <v>33720</v>
      </c>
      <c r="B5038" s="6" t="s">
        <v>189</v>
      </c>
      <c r="C5038" s="6" t="s">
        <v>10105</v>
      </c>
      <c r="D5038" s="6" t="s">
        <v>37</v>
      </c>
      <c r="E5038" s="6" t="s">
        <v>416</v>
      </c>
      <c r="F5038" s="6" t="s">
        <v>10106</v>
      </c>
      <c r="G5038" s="6" t="s">
        <v>33721</v>
      </c>
    </row>
    <row r="5039">
      <c r="A5039" s="6" t="s">
        <v>33722</v>
      </c>
      <c r="B5039" s="6" t="s">
        <v>189</v>
      </c>
      <c r="C5039" s="6" t="s">
        <v>10105</v>
      </c>
      <c r="D5039" s="6" t="s">
        <v>1011</v>
      </c>
      <c r="E5039" s="6" t="s">
        <v>24821</v>
      </c>
      <c r="F5039" s="6" t="s">
        <v>10106</v>
      </c>
      <c r="G5039" s="6" t="s">
        <v>33721</v>
      </c>
    </row>
    <row r="5040">
      <c r="A5040" s="6" t="s">
        <v>33723</v>
      </c>
      <c r="B5040" s="6" t="s">
        <v>189</v>
      </c>
      <c r="C5040" s="6" t="s">
        <v>10108</v>
      </c>
      <c r="D5040" s="6" t="s">
        <v>1011</v>
      </c>
      <c r="E5040" s="6" t="s">
        <v>24821</v>
      </c>
      <c r="F5040" s="6" t="s">
        <v>25485</v>
      </c>
      <c r="G5040" s="6" t="s">
        <v>33724</v>
      </c>
    </row>
    <row r="5041">
      <c r="A5041" s="6" t="s">
        <v>33725</v>
      </c>
      <c r="B5041" s="6" t="s">
        <v>189</v>
      </c>
      <c r="C5041" s="6" t="s">
        <v>10110</v>
      </c>
      <c r="D5041" s="6" t="s">
        <v>1011</v>
      </c>
      <c r="E5041" s="6" t="s">
        <v>416</v>
      </c>
      <c r="F5041" s="6" t="s">
        <v>1008</v>
      </c>
      <c r="G5041" s="6" t="s">
        <v>33726</v>
      </c>
    </row>
    <row r="5042">
      <c r="A5042" s="6" t="s">
        <v>33727</v>
      </c>
      <c r="B5042" s="6" t="s">
        <v>189</v>
      </c>
      <c r="C5042" s="6" t="s">
        <v>10112</v>
      </c>
      <c r="D5042" s="6" t="s">
        <v>37</v>
      </c>
      <c r="E5042" s="6" t="s">
        <v>24821</v>
      </c>
      <c r="F5042" s="6" t="s">
        <v>10113</v>
      </c>
      <c r="G5042" s="6" t="s">
        <v>33728</v>
      </c>
    </row>
    <row r="5043">
      <c r="A5043" s="6" t="s">
        <v>33729</v>
      </c>
      <c r="B5043" s="6" t="s">
        <v>189</v>
      </c>
      <c r="C5043" s="6" t="s">
        <v>10112</v>
      </c>
      <c r="D5043" s="6" t="s">
        <v>1011</v>
      </c>
      <c r="E5043" s="6" t="s">
        <v>416</v>
      </c>
      <c r="F5043" s="6" t="s">
        <v>10113</v>
      </c>
      <c r="G5043" s="6" t="s">
        <v>33728</v>
      </c>
    </row>
    <row r="5044">
      <c r="A5044" s="6" t="s">
        <v>33730</v>
      </c>
      <c r="B5044" s="6" t="s">
        <v>189</v>
      </c>
      <c r="C5044" s="6" t="s">
        <v>10115</v>
      </c>
      <c r="D5044" s="6" t="s">
        <v>37</v>
      </c>
      <c r="E5044" s="6" t="s">
        <v>416</v>
      </c>
      <c r="F5044" s="6" t="s">
        <v>10116</v>
      </c>
      <c r="G5044" s="6" t="s">
        <v>33731</v>
      </c>
    </row>
    <row r="5045">
      <c r="A5045" s="6" t="s">
        <v>33732</v>
      </c>
      <c r="B5045" s="6" t="s">
        <v>189</v>
      </c>
      <c r="C5045" s="6" t="s">
        <v>10115</v>
      </c>
      <c r="D5045" s="6" t="s">
        <v>1011</v>
      </c>
      <c r="E5045" s="6" t="s">
        <v>24821</v>
      </c>
      <c r="F5045" s="6" t="s">
        <v>10116</v>
      </c>
      <c r="G5045" s="6" t="s">
        <v>33731</v>
      </c>
    </row>
    <row r="5046">
      <c r="A5046" s="6" t="s">
        <v>33733</v>
      </c>
      <c r="B5046" s="6" t="s">
        <v>189</v>
      </c>
      <c r="C5046" s="6" t="s">
        <v>10118</v>
      </c>
      <c r="D5046" s="6" t="s">
        <v>1011</v>
      </c>
      <c r="E5046" s="6" t="s">
        <v>24821</v>
      </c>
      <c r="F5046" s="6" t="s">
        <v>25485</v>
      </c>
      <c r="G5046" s="6" t="s">
        <v>33734</v>
      </c>
    </row>
    <row r="5047">
      <c r="A5047" s="6" t="s">
        <v>33735</v>
      </c>
      <c r="B5047" s="6" t="s">
        <v>189</v>
      </c>
      <c r="C5047" s="6" t="s">
        <v>10120</v>
      </c>
      <c r="D5047" s="6" t="s">
        <v>1011</v>
      </c>
      <c r="E5047" s="6" t="s">
        <v>416</v>
      </c>
      <c r="F5047" s="6" t="s">
        <v>1008</v>
      </c>
      <c r="G5047" s="6" t="s">
        <v>33736</v>
      </c>
    </row>
    <row r="5048">
      <c r="A5048" s="6" t="s">
        <v>33737</v>
      </c>
      <c r="B5048" s="6" t="s">
        <v>189</v>
      </c>
      <c r="C5048" s="6" t="s">
        <v>10122</v>
      </c>
      <c r="D5048" s="6" t="s">
        <v>37</v>
      </c>
      <c r="E5048" s="6" t="s">
        <v>24821</v>
      </c>
      <c r="F5048" s="6" t="s">
        <v>10123</v>
      </c>
      <c r="G5048" s="6" t="s">
        <v>33738</v>
      </c>
    </row>
    <row r="5049">
      <c r="A5049" s="6" t="s">
        <v>33739</v>
      </c>
      <c r="B5049" s="6" t="s">
        <v>189</v>
      </c>
      <c r="C5049" s="6" t="s">
        <v>10122</v>
      </c>
      <c r="D5049" s="6" t="s">
        <v>1011</v>
      </c>
      <c r="E5049" s="6" t="s">
        <v>416</v>
      </c>
      <c r="F5049" s="6" t="s">
        <v>10123</v>
      </c>
      <c r="G5049" s="6" t="s">
        <v>33738</v>
      </c>
    </row>
    <row r="5050">
      <c r="A5050" s="6" t="s">
        <v>33740</v>
      </c>
      <c r="B5050" s="6" t="s">
        <v>189</v>
      </c>
      <c r="C5050" s="6" t="s">
        <v>10125</v>
      </c>
      <c r="D5050" s="6" t="s">
        <v>37</v>
      </c>
      <c r="E5050" s="6" t="s">
        <v>416</v>
      </c>
      <c r="F5050" s="6" t="s">
        <v>10126</v>
      </c>
      <c r="G5050" s="6" t="s">
        <v>33741</v>
      </c>
    </row>
    <row r="5051">
      <c r="A5051" s="6" t="s">
        <v>33742</v>
      </c>
      <c r="B5051" s="6" t="s">
        <v>189</v>
      </c>
      <c r="C5051" s="6" t="s">
        <v>10125</v>
      </c>
      <c r="D5051" s="6" t="s">
        <v>1011</v>
      </c>
      <c r="E5051" s="6" t="s">
        <v>24821</v>
      </c>
      <c r="F5051" s="6" t="s">
        <v>10126</v>
      </c>
      <c r="G5051" s="6" t="s">
        <v>33741</v>
      </c>
    </row>
    <row r="5052">
      <c r="A5052" s="6" t="s">
        <v>33743</v>
      </c>
      <c r="B5052" s="6" t="s">
        <v>189</v>
      </c>
      <c r="C5052" s="6" t="s">
        <v>10128</v>
      </c>
      <c r="D5052" s="6" t="s">
        <v>1011</v>
      </c>
      <c r="E5052" s="6" t="s">
        <v>24821</v>
      </c>
      <c r="F5052" s="6" t="s">
        <v>25485</v>
      </c>
      <c r="G5052" s="6" t="s">
        <v>33744</v>
      </c>
    </row>
    <row r="5053">
      <c r="A5053" s="6" t="s">
        <v>33745</v>
      </c>
      <c r="B5053" s="6" t="s">
        <v>189</v>
      </c>
      <c r="C5053" s="6" t="s">
        <v>10130</v>
      </c>
      <c r="D5053" s="6" t="s">
        <v>1011</v>
      </c>
      <c r="E5053" s="6" t="s">
        <v>416</v>
      </c>
      <c r="F5053" s="6" t="s">
        <v>1008</v>
      </c>
      <c r="G5053" s="6" t="s">
        <v>33746</v>
      </c>
    </row>
    <row r="5054">
      <c r="A5054" s="6" t="s">
        <v>33747</v>
      </c>
      <c r="B5054" s="6" t="s">
        <v>189</v>
      </c>
      <c r="C5054" s="6" t="s">
        <v>10132</v>
      </c>
      <c r="D5054" s="6" t="s">
        <v>37</v>
      </c>
      <c r="E5054" s="6" t="s">
        <v>24821</v>
      </c>
      <c r="F5054" s="6" t="s">
        <v>10133</v>
      </c>
      <c r="G5054" s="6" t="s">
        <v>33748</v>
      </c>
    </row>
    <row r="5055">
      <c r="A5055" s="6" t="s">
        <v>33749</v>
      </c>
      <c r="B5055" s="6" t="s">
        <v>189</v>
      </c>
      <c r="C5055" s="6" t="s">
        <v>10132</v>
      </c>
      <c r="D5055" s="6" t="s">
        <v>1011</v>
      </c>
      <c r="E5055" s="6" t="s">
        <v>416</v>
      </c>
      <c r="F5055" s="6" t="s">
        <v>10133</v>
      </c>
      <c r="G5055" s="6" t="s">
        <v>33748</v>
      </c>
    </row>
    <row r="5056">
      <c r="A5056" s="6" t="s">
        <v>33750</v>
      </c>
      <c r="B5056" s="6" t="s">
        <v>189</v>
      </c>
      <c r="C5056" s="6" t="s">
        <v>10135</v>
      </c>
      <c r="D5056" s="6" t="s">
        <v>37</v>
      </c>
      <c r="E5056" s="6" t="s">
        <v>416</v>
      </c>
      <c r="F5056" s="6" t="s">
        <v>10136</v>
      </c>
      <c r="G5056" s="6" t="s">
        <v>33751</v>
      </c>
    </row>
    <row r="5057">
      <c r="A5057" s="6" t="s">
        <v>33752</v>
      </c>
      <c r="B5057" s="6" t="s">
        <v>189</v>
      </c>
      <c r="C5057" s="6" t="s">
        <v>10135</v>
      </c>
      <c r="D5057" s="6" t="s">
        <v>1011</v>
      </c>
      <c r="E5057" s="6" t="s">
        <v>24821</v>
      </c>
      <c r="F5057" s="6" t="s">
        <v>10136</v>
      </c>
      <c r="G5057" s="6" t="s">
        <v>33751</v>
      </c>
    </row>
    <row r="5058">
      <c r="A5058" s="6" t="s">
        <v>33753</v>
      </c>
      <c r="B5058" s="6" t="s">
        <v>189</v>
      </c>
      <c r="C5058" s="6" t="s">
        <v>10138</v>
      </c>
      <c r="D5058" s="6" t="s">
        <v>1011</v>
      </c>
      <c r="E5058" s="6" t="s">
        <v>24821</v>
      </c>
      <c r="F5058" s="6" t="s">
        <v>25485</v>
      </c>
      <c r="G5058" s="6" t="s">
        <v>33754</v>
      </c>
    </row>
    <row r="5059">
      <c r="A5059" s="6" t="s">
        <v>33755</v>
      </c>
      <c r="B5059" s="6" t="s">
        <v>189</v>
      </c>
      <c r="C5059" s="6" t="s">
        <v>10140</v>
      </c>
      <c r="D5059" s="6" t="s">
        <v>1011</v>
      </c>
      <c r="E5059" s="6" t="s">
        <v>416</v>
      </c>
      <c r="F5059" s="6" t="s">
        <v>1040</v>
      </c>
      <c r="G5059" s="6" t="s">
        <v>33756</v>
      </c>
    </row>
    <row r="5060">
      <c r="A5060" s="6" t="s">
        <v>33757</v>
      </c>
      <c r="B5060" s="6" t="s">
        <v>189</v>
      </c>
      <c r="C5060" s="6" t="s">
        <v>10144</v>
      </c>
      <c r="D5060" s="6" t="s">
        <v>1011</v>
      </c>
      <c r="E5060" s="6" t="s">
        <v>416</v>
      </c>
      <c r="F5060" s="6" t="s">
        <v>10145</v>
      </c>
      <c r="G5060" s="6" t="s">
        <v>33758</v>
      </c>
    </row>
    <row r="5061">
      <c r="A5061" s="6" t="s">
        <v>33759</v>
      </c>
      <c r="B5061" s="6" t="s">
        <v>189</v>
      </c>
      <c r="C5061" s="6" t="s">
        <v>10149</v>
      </c>
      <c r="D5061" s="6" t="s">
        <v>37</v>
      </c>
      <c r="E5061" s="6" t="s">
        <v>24821</v>
      </c>
      <c r="F5061" s="6" t="s">
        <v>10150</v>
      </c>
      <c r="G5061" s="6" t="s">
        <v>33760</v>
      </c>
    </row>
    <row r="5062">
      <c r="A5062" s="6" t="s">
        <v>33761</v>
      </c>
      <c r="B5062" s="6" t="s">
        <v>189</v>
      </c>
      <c r="C5062" s="6" t="s">
        <v>10149</v>
      </c>
      <c r="D5062" s="6" t="s">
        <v>1011</v>
      </c>
      <c r="E5062" s="6" t="s">
        <v>416</v>
      </c>
      <c r="F5062" s="6" t="s">
        <v>10150</v>
      </c>
      <c r="G5062" s="6" t="s">
        <v>33760</v>
      </c>
    </row>
    <row r="5063">
      <c r="A5063" s="6" t="s">
        <v>33762</v>
      </c>
      <c r="B5063" s="6" t="s">
        <v>189</v>
      </c>
      <c r="C5063" s="6" t="s">
        <v>10154</v>
      </c>
      <c r="D5063" s="6" t="s">
        <v>37</v>
      </c>
      <c r="E5063" s="6" t="s">
        <v>416</v>
      </c>
      <c r="F5063" s="6" t="s">
        <v>10155</v>
      </c>
      <c r="G5063" s="6" t="s">
        <v>33763</v>
      </c>
    </row>
    <row r="5064">
      <c r="A5064" s="6" t="s">
        <v>33764</v>
      </c>
      <c r="B5064" s="6" t="s">
        <v>189</v>
      </c>
      <c r="C5064" s="6" t="s">
        <v>10154</v>
      </c>
      <c r="D5064" s="6" t="s">
        <v>1011</v>
      </c>
      <c r="E5064" s="6" t="s">
        <v>24821</v>
      </c>
      <c r="F5064" s="6" t="s">
        <v>10155</v>
      </c>
      <c r="G5064" s="6" t="s">
        <v>33763</v>
      </c>
    </row>
    <row r="5065">
      <c r="A5065" s="6" t="s">
        <v>33765</v>
      </c>
      <c r="B5065" s="6" t="s">
        <v>189</v>
      </c>
      <c r="C5065" s="6" t="s">
        <v>10157</v>
      </c>
      <c r="D5065" s="6" t="s">
        <v>1011</v>
      </c>
      <c r="E5065" s="6" t="s">
        <v>24821</v>
      </c>
      <c r="F5065" s="6" t="s">
        <v>33766</v>
      </c>
      <c r="G5065" s="6" t="s">
        <v>33767</v>
      </c>
    </row>
    <row r="5066">
      <c r="A5066" s="6" t="s">
        <v>33768</v>
      </c>
      <c r="B5066" s="6" t="s">
        <v>189</v>
      </c>
      <c r="C5066" s="6" t="s">
        <v>10159</v>
      </c>
      <c r="D5066" s="6" t="s">
        <v>1011</v>
      </c>
      <c r="E5066" s="6" t="s">
        <v>416</v>
      </c>
      <c r="F5066" s="6" t="s">
        <v>1008</v>
      </c>
      <c r="G5066" s="6" t="s">
        <v>33769</v>
      </c>
    </row>
    <row r="5067">
      <c r="A5067" s="6" t="s">
        <v>33770</v>
      </c>
      <c r="B5067" s="6" t="s">
        <v>189</v>
      </c>
      <c r="C5067" s="6" t="s">
        <v>10161</v>
      </c>
      <c r="D5067" s="6" t="s">
        <v>37</v>
      </c>
      <c r="E5067" s="6" t="s">
        <v>24821</v>
      </c>
      <c r="F5067" s="6" t="s">
        <v>10162</v>
      </c>
      <c r="G5067" s="6" t="s">
        <v>33771</v>
      </c>
    </row>
    <row r="5068">
      <c r="A5068" s="6" t="s">
        <v>33772</v>
      </c>
      <c r="B5068" s="6" t="s">
        <v>189</v>
      </c>
      <c r="C5068" s="6" t="s">
        <v>10161</v>
      </c>
      <c r="D5068" s="6" t="s">
        <v>1011</v>
      </c>
      <c r="E5068" s="6" t="s">
        <v>416</v>
      </c>
      <c r="F5068" s="6" t="s">
        <v>10162</v>
      </c>
      <c r="G5068" s="6" t="s">
        <v>33771</v>
      </c>
    </row>
    <row r="5069">
      <c r="A5069" s="6" t="s">
        <v>33773</v>
      </c>
      <c r="B5069" s="6" t="s">
        <v>189</v>
      </c>
      <c r="C5069" s="6" t="s">
        <v>10164</v>
      </c>
      <c r="D5069" s="6" t="s">
        <v>37</v>
      </c>
      <c r="E5069" s="6" t="s">
        <v>416</v>
      </c>
      <c r="F5069" s="6" t="s">
        <v>10165</v>
      </c>
      <c r="G5069" s="6" t="s">
        <v>33774</v>
      </c>
    </row>
    <row r="5070">
      <c r="A5070" s="6" t="s">
        <v>33775</v>
      </c>
      <c r="B5070" s="6" t="s">
        <v>189</v>
      </c>
      <c r="C5070" s="6" t="s">
        <v>10164</v>
      </c>
      <c r="D5070" s="6" t="s">
        <v>1011</v>
      </c>
      <c r="E5070" s="6" t="s">
        <v>24821</v>
      </c>
      <c r="F5070" s="6" t="s">
        <v>10165</v>
      </c>
      <c r="G5070" s="6" t="s">
        <v>33774</v>
      </c>
    </row>
    <row r="5071">
      <c r="A5071" s="6" t="s">
        <v>33776</v>
      </c>
      <c r="B5071" s="6" t="s">
        <v>189</v>
      </c>
      <c r="C5071" s="6" t="s">
        <v>10167</v>
      </c>
      <c r="D5071" s="6" t="s">
        <v>1011</v>
      </c>
      <c r="E5071" s="6" t="s">
        <v>24821</v>
      </c>
      <c r="F5071" s="6" t="s">
        <v>33766</v>
      </c>
      <c r="G5071" s="6" t="s">
        <v>33777</v>
      </c>
    </row>
    <row r="5072">
      <c r="A5072" s="6" t="s">
        <v>33778</v>
      </c>
      <c r="B5072" s="6" t="s">
        <v>189</v>
      </c>
      <c r="C5072" s="6" t="s">
        <v>10169</v>
      </c>
      <c r="D5072" s="6" t="s">
        <v>1011</v>
      </c>
      <c r="E5072" s="6" t="s">
        <v>416</v>
      </c>
      <c r="F5072" s="6" t="s">
        <v>1040</v>
      </c>
      <c r="G5072" s="6" t="s">
        <v>33779</v>
      </c>
    </row>
    <row r="5073">
      <c r="A5073" s="6" t="s">
        <v>33780</v>
      </c>
      <c r="B5073" s="6" t="s">
        <v>189</v>
      </c>
      <c r="C5073" s="6" t="s">
        <v>10173</v>
      </c>
      <c r="D5073" s="6" t="s">
        <v>1011</v>
      </c>
      <c r="E5073" s="6" t="s">
        <v>416</v>
      </c>
      <c r="F5073" s="6" t="s">
        <v>10174</v>
      </c>
      <c r="G5073" s="6" t="s">
        <v>33781</v>
      </c>
    </row>
    <row r="5074">
      <c r="A5074" s="6" t="s">
        <v>33782</v>
      </c>
      <c r="B5074" s="6" t="s">
        <v>189</v>
      </c>
      <c r="C5074" s="6" t="s">
        <v>10178</v>
      </c>
      <c r="D5074" s="6" t="s">
        <v>37</v>
      </c>
      <c r="E5074" s="6" t="s">
        <v>24821</v>
      </c>
      <c r="F5074" s="6" t="s">
        <v>10179</v>
      </c>
      <c r="G5074" s="6" t="s">
        <v>33783</v>
      </c>
    </row>
    <row r="5075">
      <c r="A5075" s="6" t="s">
        <v>33784</v>
      </c>
      <c r="B5075" s="6" t="s">
        <v>189</v>
      </c>
      <c r="C5075" s="6" t="s">
        <v>10178</v>
      </c>
      <c r="D5075" s="6" t="s">
        <v>1011</v>
      </c>
      <c r="E5075" s="6" t="s">
        <v>416</v>
      </c>
      <c r="F5075" s="6" t="s">
        <v>10179</v>
      </c>
      <c r="G5075" s="6" t="s">
        <v>33783</v>
      </c>
    </row>
    <row r="5076">
      <c r="A5076" s="6" t="s">
        <v>33785</v>
      </c>
      <c r="B5076" s="6" t="s">
        <v>189</v>
      </c>
      <c r="C5076" s="6" t="s">
        <v>10183</v>
      </c>
      <c r="D5076" s="6" t="s">
        <v>37</v>
      </c>
      <c r="E5076" s="6" t="s">
        <v>416</v>
      </c>
      <c r="F5076" s="6" t="s">
        <v>10184</v>
      </c>
      <c r="G5076" s="6" t="s">
        <v>33786</v>
      </c>
    </row>
    <row r="5077">
      <c r="A5077" s="6" t="s">
        <v>33787</v>
      </c>
      <c r="B5077" s="6" t="s">
        <v>189</v>
      </c>
      <c r="C5077" s="6" t="s">
        <v>10183</v>
      </c>
      <c r="D5077" s="6" t="s">
        <v>1011</v>
      </c>
      <c r="E5077" s="6" t="s">
        <v>24821</v>
      </c>
      <c r="F5077" s="6" t="s">
        <v>10184</v>
      </c>
      <c r="G5077" s="6" t="s">
        <v>33786</v>
      </c>
    </row>
    <row r="5078">
      <c r="A5078" s="6" t="s">
        <v>33788</v>
      </c>
      <c r="B5078" s="6" t="s">
        <v>189</v>
      </c>
      <c r="C5078" s="6" t="s">
        <v>10186</v>
      </c>
      <c r="D5078" s="6" t="s">
        <v>1011</v>
      </c>
      <c r="E5078" s="6" t="s">
        <v>24821</v>
      </c>
      <c r="F5078" s="6" t="s">
        <v>33789</v>
      </c>
      <c r="G5078" s="6" t="s">
        <v>33790</v>
      </c>
    </row>
    <row r="5079">
      <c r="A5079" s="6" t="s">
        <v>33791</v>
      </c>
      <c r="B5079" s="6" t="s">
        <v>189</v>
      </c>
      <c r="C5079" s="6" t="s">
        <v>10188</v>
      </c>
      <c r="D5079" s="6" t="s">
        <v>1011</v>
      </c>
      <c r="E5079" s="6" t="s">
        <v>416</v>
      </c>
      <c r="F5079" s="6" t="s">
        <v>1008</v>
      </c>
      <c r="G5079" s="6" t="s">
        <v>33792</v>
      </c>
    </row>
    <row r="5080">
      <c r="A5080" s="6" t="s">
        <v>33793</v>
      </c>
      <c r="B5080" s="6" t="s">
        <v>189</v>
      </c>
      <c r="C5080" s="6" t="s">
        <v>10190</v>
      </c>
      <c r="D5080" s="6" t="s">
        <v>37</v>
      </c>
      <c r="E5080" s="6" t="s">
        <v>24821</v>
      </c>
      <c r="F5080" s="6" t="s">
        <v>10191</v>
      </c>
      <c r="G5080" s="6" t="s">
        <v>33794</v>
      </c>
    </row>
    <row r="5081">
      <c r="A5081" s="6" t="s">
        <v>33795</v>
      </c>
      <c r="B5081" s="6" t="s">
        <v>189</v>
      </c>
      <c r="C5081" s="6" t="s">
        <v>10190</v>
      </c>
      <c r="D5081" s="6" t="s">
        <v>1011</v>
      </c>
      <c r="E5081" s="6" t="s">
        <v>416</v>
      </c>
      <c r="F5081" s="6" t="s">
        <v>10191</v>
      </c>
      <c r="G5081" s="6" t="s">
        <v>33794</v>
      </c>
    </row>
    <row r="5082">
      <c r="A5082" s="6" t="s">
        <v>33796</v>
      </c>
      <c r="B5082" s="6" t="s">
        <v>189</v>
      </c>
      <c r="C5082" s="6" t="s">
        <v>10193</v>
      </c>
      <c r="D5082" s="6" t="s">
        <v>37</v>
      </c>
      <c r="E5082" s="6" t="s">
        <v>416</v>
      </c>
      <c r="F5082" s="6" t="s">
        <v>10194</v>
      </c>
      <c r="G5082" s="6" t="s">
        <v>33797</v>
      </c>
    </row>
    <row r="5083">
      <c r="A5083" s="6" t="s">
        <v>33798</v>
      </c>
      <c r="B5083" s="6" t="s">
        <v>189</v>
      </c>
      <c r="C5083" s="6" t="s">
        <v>10193</v>
      </c>
      <c r="D5083" s="6" t="s">
        <v>1011</v>
      </c>
      <c r="E5083" s="6" t="s">
        <v>24821</v>
      </c>
      <c r="F5083" s="6" t="s">
        <v>10194</v>
      </c>
      <c r="G5083" s="6" t="s">
        <v>33797</v>
      </c>
    </row>
    <row r="5084">
      <c r="A5084" s="6" t="s">
        <v>33799</v>
      </c>
      <c r="B5084" s="6" t="s">
        <v>189</v>
      </c>
      <c r="C5084" s="6" t="s">
        <v>10196</v>
      </c>
      <c r="D5084" s="6" t="s">
        <v>1011</v>
      </c>
      <c r="E5084" s="6" t="s">
        <v>24821</v>
      </c>
      <c r="F5084" s="6" t="s">
        <v>33789</v>
      </c>
      <c r="G5084" s="6" t="s">
        <v>33800</v>
      </c>
    </row>
    <row r="5085">
      <c r="A5085" s="6" t="s">
        <v>33801</v>
      </c>
      <c r="B5085" s="6" t="s">
        <v>189</v>
      </c>
      <c r="C5085" s="6" t="s">
        <v>10198</v>
      </c>
      <c r="D5085" s="6" t="s">
        <v>1011</v>
      </c>
      <c r="E5085" s="6" t="s">
        <v>416</v>
      </c>
      <c r="F5085" s="6" t="s">
        <v>1040</v>
      </c>
      <c r="G5085" s="6" t="s">
        <v>33802</v>
      </c>
    </row>
    <row r="5086">
      <c r="A5086" s="6" t="s">
        <v>33803</v>
      </c>
      <c r="B5086" s="6" t="s">
        <v>189</v>
      </c>
      <c r="C5086" s="6" t="s">
        <v>10202</v>
      </c>
      <c r="D5086" s="6" t="s">
        <v>1011</v>
      </c>
      <c r="E5086" s="6" t="s">
        <v>416</v>
      </c>
      <c r="F5086" s="6" t="s">
        <v>10203</v>
      </c>
      <c r="G5086" s="6" t="s">
        <v>33804</v>
      </c>
    </row>
    <row r="5087">
      <c r="A5087" s="6" t="s">
        <v>33805</v>
      </c>
      <c r="B5087" s="6" t="s">
        <v>189</v>
      </c>
      <c r="C5087" s="6" t="s">
        <v>10207</v>
      </c>
      <c r="D5087" s="6" t="s">
        <v>37</v>
      </c>
      <c r="E5087" s="6" t="s">
        <v>24821</v>
      </c>
      <c r="F5087" s="6" t="s">
        <v>10208</v>
      </c>
      <c r="G5087" s="6" t="s">
        <v>33806</v>
      </c>
    </row>
    <row r="5088">
      <c r="A5088" s="6" t="s">
        <v>33807</v>
      </c>
      <c r="B5088" s="6" t="s">
        <v>189</v>
      </c>
      <c r="C5088" s="6" t="s">
        <v>10207</v>
      </c>
      <c r="D5088" s="6" t="s">
        <v>1011</v>
      </c>
      <c r="E5088" s="6" t="s">
        <v>416</v>
      </c>
      <c r="F5088" s="6" t="s">
        <v>10208</v>
      </c>
      <c r="G5088" s="6" t="s">
        <v>33806</v>
      </c>
    </row>
    <row r="5089">
      <c r="A5089" s="6" t="s">
        <v>33808</v>
      </c>
      <c r="B5089" s="6" t="s">
        <v>189</v>
      </c>
      <c r="C5089" s="6" t="s">
        <v>10212</v>
      </c>
      <c r="D5089" s="6" t="s">
        <v>37</v>
      </c>
      <c r="E5089" s="6" t="s">
        <v>416</v>
      </c>
      <c r="F5089" s="6" t="s">
        <v>10213</v>
      </c>
      <c r="G5089" s="6" t="s">
        <v>33809</v>
      </c>
    </row>
    <row r="5090">
      <c r="A5090" s="6" t="s">
        <v>33810</v>
      </c>
      <c r="B5090" s="6" t="s">
        <v>189</v>
      </c>
      <c r="C5090" s="6" t="s">
        <v>10212</v>
      </c>
      <c r="D5090" s="6" t="s">
        <v>1011</v>
      </c>
      <c r="E5090" s="6" t="s">
        <v>24821</v>
      </c>
      <c r="F5090" s="6" t="s">
        <v>10213</v>
      </c>
      <c r="G5090" s="6" t="s">
        <v>33809</v>
      </c>
    </row>
    <row r="5091">
      <c r="A5091" s="6" t="s">
        <v>33811</v>
      </c>
      <c r="B5091" s="6" t="s">
        <v>189</v>
      </c>
      <c r="C5091" s="6" t="s">
        <v>10215</v>
      </c>
      <c r="D5091" s="6" t="s">
        <v>1011</v>
      </c>
      <c r="E5091" s="6" t="s">
        <v>24821</v>
      </c>
      <c r="F5091" s="6" t="s">
        <v>33812</v>
      </c>
      <c r="G5091" s="6" t="s">
        <v>33813</v>
      </c>
    </row>
    <row r="5092">
      <c r="A5092" s="6" t="s">
        <v>33814</v>
      </c>
      <c r="B5092" s="6" t="s">
        <v>189</v>
      </c>
      <c r="C5092" s="6" t="s">
        <v>10217</v>
      </c>
      <c r="D5092" s="6" t="s">
        <v>1011</v>
      </c>
      <c r="E5092" s="6" t="s">
        <v>416</v>
      </c>
      <c r="F5092" s="6" t="s">
        <v>1008</v>
      </c>
      <c r="G5092" s="6" t="s">
        <v>33815</v>
      </c>
    </row>
    <row r="5093">
      <c r="A5093" s="6" t="s">
        <v>33816</v>
      </c>
      <c r="B5093" s="6" t="s">
        <v>189</v>
      </c>
      <c r="C5093" s="6" t="s">
        <v>10219</v>
      </c>
      <c r="D5093" s="6" t="s">
        <v>37</v>
      </c>
      <c r="E5093" s="6" t="s">
        <v>24821</v>
      </c>
      <c r="F5093" s="6" t="s">
        <v>10220</v>
      </c>
      <c r="G5093" s="6" t="s">
        <v>33817</v>
      </c>
    </row>
    <row r="5094">
      <c r="A5094" s="6" t="s">
        <v>33818</v>
      </c>
      <c r="B5094" s="6" t="s">
        <v>189</v>
      </c>
      <c r="C5094" s="6" t="s">
        <v>10219</v>
      </c>
      <c r="D5094" s="6" t="s">
        <v>1011</v>
      </c>
      <c r="E5094" s="6" t="s">
        <v>416</v>
      </c>
      <c r="F5094" s="6" t="s">
        <v>10220</v>
      </c>
      <c r="G5094" s="6" t="s">
        <v>33817</v>
      </c>
    </row>
    <row r="5095">
      <c r="A5095" s="6" t="s">
        <v>33819</v>
      </c>
      <c r="B5095" s="6" t="s">
        <v>189</v>
      </c>
      <c r="C5095" s="6" t="s">
        <v>10222</v>
      </c>
      <c r="D5095" s="6" t="s">
        <v>37</v>
      </c>
      <c r="E5095" s="6" t="s">
        <v>416</v>
      </c>
      <c r="F5095" s="6" t="s">
        <v>10223</v>
      </c>
      <c r="G5095" s="6" t="s">
        <v>33820</v>
      </c>
    </row>
    <row r="5096">
      <c r="A5096" s="6" t="s">
        <v>33821</v>
      </c>
      <c r="B5096" s="6" t="s">
        <v>189</v>
      </c>
      <c r="C5096" s="6" t="s">
        <v>10222</v>
      </c>
      <c r="D5096" s="6" t="s">
        <v>1011</v>
      </c>
      <c r="E5096" s="6" t="s">
        <v>24821</v>
      </c>
      <c r="F5096" s="6" t="s">
        <v>10223</v>
      </c>
      <c r="G5096" s="6" t="s">
        <v>33820</v>
      </c>
    </row>
    <row r="5097">
      <c r="A5097" s="6" t="s">
        <v>33822</v>
      </c>
      <c r="B5097" s="6" t="s">
        <v>189</v>
      </c>
      <c r="C5097" s="6" t="s">
        <v>10225</v>
      </c>
      <c r="D5097" s="6" t="s">
        <v>1011</v>
      </c>
      <c r="E5097" s="6" t="s">
        <v>24821</v>
      </c>
      <c r="F5097" s="6" t="s">
        <v>33812</v>
      </c>
      <c r="G5097" s="6" t="s">
        <v>33823</v>
      </c>
    </row>
    <row r="5098">
      <c r="A5098" s="6" t="s">
        <v>33824</v>
      </c>
      <c r="B5098" s="6" t="s">
        <v>189</v>
      </c>
      <c r="C5098" s="6" t="s">
        <v>10227</v>
      </c>
      <c r="D5098" s="6" t="s">
        <v>1011</v>
      </c>
      <c r="E5098" s="6" t="s">
        <v>416</v>
      </c>
      <c r="F5098" s="6" t="s">
        <v>1040</v>
      </c>
      <c r="G5098" s="6" t="s">
        <v>33825</v>
      </c>
    </row>
    <row r="5099">
      <c r="A5099" s="6" t="s">
        <v>33826</v>
      </c>
      <c r="B5099" s="6" t="s">
        <v>189</v>
      </c>
      <c r="C5099" s="6" t="s">
        <v>10231</v>
      </c>
      <c r="D5099" s="6" t="s">
        <v>37</v>
      </c>
      <c r="E5099" s="6" t="s">
        <v>24821</v>
      </c>
      <c r="F5099" s="6" t="s">
        <v>10232</v>
      </c>
      <c r="G5099" s="6" t="s">
        <v>33827</v>
      </c>
    </row>
    <row r="5100">
      <c r="A5100" s="6" t="s">
        <v>33828</v>
      </c>
      <c r="B5100" s="6" t="s">
        <v>189</v>
      </c>
      <c r="C5100" s="6" t="s">
        <v>10231</v>
      </c>
      <c r="D5100" s="6" t="s">
        <v>1011</v>
      </c>
      <c r="E5100" s="6" t="s">
        <v>416</v>
      </c>
      <c r="F5100" s="6" t="s">
        <v>10232</v>
      </c>
      <c r="G5100" s="6" t="s">
        <v>33827</v>
      </c>
    </row>
    <row r="5101">
      <c r="A5101" s="6" t="s">
        <v>33829</v>
      </c>
      <c r="B5101" s="6" t="s">
        <v>193</v>
      </c>
      <c r="C5101" s="6" t="s">
        <v>10239</v>
      </c>
      <c r="D5101" s="6" t="s">
        <v>1011</v>
      </c>
      <c r="E5101" s="6" t="s">
        <v>24821</v>
      </c>
      <c r="F5101" s="6" t="s">
        <v>24822</v>
      </c>
      <c r="G5101" s="6" t="s">
        <v>33830</v>
      </c>
    </row>
    <row r="5102">
      <c r="A5102" s="6" t="s">
        <v>33831</v>
      </c>
      <c r="B5102" s="6" t="s">
        <v>193</v>
      </c>
      <c r="C5102" s="6" t="s">
        <v>10241</v>
      </c>
      <c r="D5102" s="6" t="s">
        <v>1011</v>
      </c>
      <c r="E5102" s="6" t="s">
        <v>416</v>
      </c>
      <c r="F5102" s="6" t="s">
        <v>1008</v>
      </c>
      <c r="G5102" s="6" t="s">
        <v>33832</v>
      </c>
    </row>
    <row r="5103">
      <c r="A5103" s="6" t="s">
        <v>33833</v>
      </c>
      <c r="B5103" s="6" t="s">
        <v>193</v>
      </c>
      <c r="C5103" s="6" t="s">
        <v>10243</v>
      </c>
      <c r="D5103" s="6" t="s">
        <v>37</v>
      </c>
      <c r="E5103" s="6" t="s">
        <v>24821</v>
      </c>
      <c r="F5103" s="6" t="s">
        <v>1012</v>
      </c>
      <c r="G5103" s="6" t="s">
        <v>33834</v>
      </c>
    </row>
    <row r="5104">
      <c r="A5104" s="6" t="s">
        <v>33835</v>
      </c>
      <c r="B5104" s="6" t="s">
        <v>193</v>
      </c>
      <c r="C5104" s="6" t="s">
        <v>10243</v>
      </c>
      <c r="D5104" s="6" t="s">
        <v>1011</v>
      </c>
      <c r="E5104" s="6" t="s">
        <v>416</v>
      </c>
      <c r="F5104" s="6" t="s">
        <v>1012</v>
      </c>
      <c r="G5104" s="6" t="s">
        <v>33834</v>
      </c>
    </row>
    <row r="5105">
      <c r="A5105" s="6" t="s">
        <v>33836</v>
      </c>
      <c r="B5105" s="6" t="s">
        <v>193</v>
      </c>
      <c r="C5105" s="6" t="s">
        <v>10245</v>
      </c>
      <c r="D5105" s="6" t="s">
        <v>37</v>
      </c>
      <c r="E5105" s="6" t="s">
        <v>416</v>
      </c>
      <c r="F5105" s="6" t="s">
        <v>10246</v>
      </c>
      <c r="G5105" s="6" t="s">
        <v>33837</v>
      </c>
    </row>
    <row r="5106">
      <c r="A5106" s="6" t="s">
        <v>33838</v>
      </c>
      <c r="B5106" s="6" t="s">
        <v>193</v>
      </c>
      <c r="C5106" s="6" t="s">
        <v>10245</v>
      </c>
      <c r="D5106" s="6" t="s">
        <v>1011</v>
      </c>
      <c r="E5106" s="6" t="s">
        <v>24821</v>
      </c>
      <c r="F5106" s="6" t="s">
        <v>10246</v>
      </c>
      <c r="G5106" s="6" t="s">
        <v>33837</v>
      </c>
    </row>
    <row r="5107">
      <c r="A5107" s="6" t="s">
        <v>33839</v>
      </c>
      <c r="B5107" s="6" t="s">
        <v>193</v>
      </c>
      <c r="C5107" s="6" t="s">
        <v>10248</v>
      </c>
      <c r="D5107" s="6" t="s">
        <v>1011</v>
      </c>
      <c r="E5107" s="6" t="s">
        <v>24821</v>
      </c>
      <c r="F5107" s="6" t="s">
        <v>24822</v>
      </c>
      <c r="G5107" s="6" t="s">
        <v>33840</v>
      </c>
    </row>
    <row r="5108">
      <c r="A5108" s="6" t="s">
        <v>33841</v>
      </c>
      <c r="B5108" s="6" t="s">
        <v>193</v>
      </c>
      <c r="C5108" s="6" t="s">
        <v>10250</v>
      </c>
      <c r="D5108" s="6" t="s">
        <v>1011</v>
      </c>
      <c r="E5108" s="6" t="s">
        <v>416</v>
      </c>
      <c r="F5108" s="6" t="s">
        <v>1008</v>
      </c>
      <c r="G5108" s="6" t="s">
        <v>33842</v>
      </c>
    </row>
    <row r="5109">
      <c r="A5109" s="6" t="s">
        <v>33843</v>
      </c>
      <c r="B5109" s="6" t="s">
        <v>193</v>
      </c>
      <c r="C5109" s="6" t="s">
        <v>10252</v>
      </c>
      <c r="D5109" s="6" t="s">
        <v>37</v>
      </c>
      <c r="E5109" s="6" t="s">
        <v>24821</v>
      </c>
      <c r="F5109" s="6" t="s">
        <v>10253</v>
      </c>
      <c r="G5109" s="6" t="s">
        <v>33844</v>
      </c>
    </row>
    <row r="5110">
      <c r="A5110" s="6" t="s">
        <v>33845</v>
      </c>
      <c r="B5110" s="6" t="s">
        <v>193</v>
      </c>
      <c r="C5110" s="6" t="s">
        <v>10252</v>
      </c>
      <c r="D5110" s="6" t="s">
        <v>1011</v>
      </c>
      <c r="E5110" s="6" t="s">
        <v>416</v>
      </c>
      <c r="F5110" s="6" t="s">
        <v>10253</v>
      </c>
      <c r="G5110" s="6" t="s">
        <v>33844</v>
      </c>
    </row>
    <row r="5111">
      <c r="A5111" s="6" t="s">
        <v>33846</v>
      </c>
      <c r="B5111" s="6" t="s">
        <v>193</v>
      </c>
      <c r="C5111" s="6" t="s">
        <v>10255</v>
      </c>
      <c r="D5111" s="6" t="s">
        <v>37</v>
      </c>
      <c r="E5111" s="6" t="s">
        <v>416</v>
      </c>
      <c r="F5111" s="6" t="s">
        <v>10256</v>
      </c>
      <c r="G5111" s="6" t="s">
        <v>33847</v>
      </c>
    </row>
    <row r="5112">
      <c r="A5112" s="6" t="s">
        <v>33848</v>
      </c>
      <c r="B5112" s="6" t="s">
        <v>193</v>
      </c>
      <c r="C5112" s="6" t="s">
        <v>10255</v>
      </c>
      <c r="D5112" s="6" t="s">
        <v>1011</v>
      </c>
      <c r="E5112" s="6" t="s">
        <v>24821</v>
      </c>
      <c r="F5112" s="6" t="s">
        <v>10256</v>
      </c>
      <c r="G5112" s="6" t="s">
        <v>33847</v>
      </c>
    </row>
    <row r="5113">
      <c r="A5113" s="6" t="s">
        <v>33849</v>
      </c>
      <c r="B5113" s="6" t="s">
        <v>193</v>
      </c>
      <c r="C5113" s="6" t="s">
        <v>10258</v>
      </c>
      <c r="D5113" s="6" t="s">
        <v>1011</v>
      </c>
      <c r="E5113" s="6" t="s">
        <v>24821</v>
      </c>
      <c r="F5113" s="6" t="s">
        <v>24822</v>
      </c>
      <c r="G5113" s="6" t="s">
        <v>33850</v>
      </c>
    </row>
    <row r="5114">
      <c r="A5114" s="6" t="s">
        <v>33851</v>
      </c>
      <c r="B5114" s="6" t="s">
        <v>193</v>
      </c>
      <c r="C5114" s="6" t="s">
        <v>10260</v>
      </c>
      <c r="D5114" s="6" t="s">
        <v>1011</v>
      </c>
      <c r="E5114" s="6" t="s">
        <v>416</v>
      </c>
      <c r="F5114" s="6" t="s">
        <v>1008</v>
      </c>
      <c r="G5114" s="6" t="s">
        <v>33852</v>
      </c>
    </row>
    <row r="5115">
      <c r="A5115" s="6" t="s">
        <v>33853</v>
      </c>
      <c r="B5115" s="6" t="s">
        <v>193</v>
      </c>
      <c r="C5115" s="6" t="s">
        <v>10262</v>
      </c>
      <c r="D5115" s="6" t="s">
        <v>37</v>
      </c>
      <c r="E5115" s="6" t="s">
        <v>24821</v>
      </c>
      <c r="F5115" s="6" t="s">
        <v>1285</v>
      </c>
      <c r="G5115" s="6" t="s">
        <v>33854</v>
      </c>
    </row>
    <row r="5116">
      <c r="A5116" s="6" t="s">
        <v>33855</v>
      </c>
      <c r="B5116" s="6" t="s">
        <v>193</v>
      </c>
      <c r="C5116" s="6" t="s">
        <v>10262</v>
      </c>
      <c r="D5116" s="6" t="s">
        <v>1011</v>
      </c>
      <c r="E5116" s="6" t="s">
        <v>416</v>
      </c>
      <c r="F5116" s="6" t="s">
        <v>1285</v>
      </c>
      <c r="G5116" s="6" t="s">
        <v>33854</v>
      </c>
    </row>
    <row r="5117">
      <c r="A5117" s="6" t="s">
        <v>33856</v>
      </c>
      <c r="B5117" s="6" t="s">
        <v>193</v>
      </c>
      <c r="C5117" s="6" t="s">
        <v>10264</v>
      </c>
      <c r="D5117" s="6" t="s">
        <v>37</v>
      </c>
      <c r="E5117" s="6" t="s">
        <v>416</v>
      </c>
      <c r="F5117" s="6" t="s">
        <v>10265</v>
      </c>
      <c r="G5117" s="6" t="s">
        <v>33857</v>
      </c>
    </row>
    <row r="5118">
      <c r="A5118" s="6" t="s">
        <v>33858</v>
      </c>
      <c r="B5118" s="6" t="s">
        <v>193</v>
      </c>
      <c r="C5118" s="6" t="s">
        <v>10264</v>
      </c>
      <c r="D5118" s="6" t="s">
        <v>1011</v>
      </c>
      <c r="E5118" s="6" t="s">
        <v>24821</v>
      </c>
      <c r="F5118" s="6" t="s">
        <v>10265</v>
      </c>
      <c r="G5118" s="6" t="s">
        <v>33857</v>
      </c>
    </row>
    <row r="5119">
      <c r="A5119" s="6" t="s">
        <v>33859</v>
      </c>
      <c r="B5119" s="6" t="s">
        <v>193</v>
      </c>
      <c r="C5119" s="6" t="s">
        <v>10267</v>
      </c>
      <c r="D5119" s="6" t="s">
        <v>1011</v>
      </c>
      <c r="E5119" s="6" t="s">
        <v>24821</v>
      </c>
      <c r="F5119" s="6" t="s">
        <v>24822</v>
      </c>
      <c r="G5119" s="6" t="s">
        <v>33860</v>
      </c>
    </row>
    <row r="5120">
      <c r="A5120" s="6" t="s">
        <v>33861</v>
      </c>
      <c r="B5120" s="6" t="s">
        <v>193</v>
      </c>
      <c r="C5120" s="6" t="s">
        <v>10269</v>
      </c>
      <c r="D5120" s="6" t="s">
        <v>1011</v>
      </c>
      <c r="E5120" s="6" t="s">
        <v>416</v>
      </c>
      <c r="F5120" s="6" t="s">
        <v>1040</v>
      </c>
      <c r="G5120" s="6" t="s">
        <v>33862</v>
      </c>
    </row>
    <row r="5121">
      <c r="A5121" s="6" t="s">
        <v>33863</v>
      </c>
      <c r="B5121" s="6" t="s">
        <v>193</v>
      </c>
      <c r="C5121" s="6" t="s">
        <v>10273</v>
      </c>
      <c r="D5121" s="6" t="s">
        <v>1011</v>
      </c>
      <c r="E5121" s="6" t="s">
        <v>416</v>
      </c>
      <c r="F5121" s="6" t="s">
        <v>1297</v>
      </c>
      <c r="G5121" s="6" t="s">
        <v>33864</v>
      </c>
    </row>
    <row r="5122">
      <c r="A5122" s="6" t="s">
        <v>33865</v>
      </c>
      <c r="B5122" s="6" t="s">
        <v>193</v>
      </c>
      <c r="C5122" s="6" t="s">
        <v>10277</v>
      </c>
      <c r="D5122" s="6" t="s">
        <v>37</v>
      </c>
      <c r="E5122" s="6" t="s">
        <v>24821</v>
      </c>
      <c r="F5122" s="6" t="s">
        <v>10278</v>
      </c>
      <c r="G5122" s="6" t="s">
        <v>33866</v>
      </c>
    </row>
    <row r="5123">
      <c r="A5123" s="6" t="s">
        <v>33867</v>
      </c>
      <c r="B5123" s="6" t="s">
        <v>193</v>
      </c>
      <c r="C5123" s="6" t="s">
        <v>10277</v>
      </c>
      <c r="D5123" s="6" t="s">
        <v>1011</v>
      </c>
      <c r="E5123" s="6" t="s">
        <v>416</v>
      </c>
      <c r="F5123" s="6" t="s">
        <v>10278</v>
      </c>
      <c r="G5123" s="6" t="s">
        <v>33866</v>
      </c>
    </row>
    <row r="5124">
      <c r="A5124" s="6" t="s">
        <v>33868</v>
      </c>
      <c r="B5124" s="6" t="s">
        <v>193</v>
      </c>
      <c r="C5124" s="6" t="s">
        <v>10283</v>
      </c>
      <c r="D5124" s="6" t="s">
        <v>37</v>
      </c>
      <c r="E5124" s="6" t="s">
        <v>416</v>
      </c>
      <c r="F5124" s="6" t="s">
        <v>10284</v>
      </c>
      <c r="G5124" s="6" t="s">
        <v>33869</v>
      </c>
    </row>
    <row r="5125">
      <c r="A5125" s="6" t="s">
        <v>33870</v>
      </c>
      <c r="B5125" s="6" t="s">
        <v>193</v>
      </c>
      <c r="C5125" s="6" t="s">
        <v>10283</v>
      </c>
      <c r="D5125" s="6" t="s">
        <v>1011</v>
      </c>
      <c r="E5125" s="6" t="s">
        <v>24821</v>
      </c>
      <c r="F5125" s="6" t="s">
        <v>10284</v>
      </c>
      <c r="G5125" s="6" t="s">
        <v>33869</v>
      </c>
    </row>
    <row r="5126">
      <c r="A5126" s="6" t="s">
        <v>33871</v>
      </c>
      <c r="B5126" s="6" t="s">
        <v>193</v>
      </c>
      <c r="C5126" s="6" t="s">
        <v>10286</v>
      </c>
      <c r="D5126" s="6" t="s">
        <v>1011</v>
      </c>
      <c r="E5126" s="6" t="s">
        <v>24821</v>
      </c>
      <c r="F5126" s="6" t="s">
        <v>25655</v>
      </c>
      <c r="G5126" s="6" t="s">
        <v>33872</v>
      </c>
    </row>
    <row r="5127">
      <c r="A5127" s="6" t="s">
        <v>33873</v>
      </c>
      <c r="B5127" s="6" t="s">
        <v>193</v>
      </c>
      <c r="C5127" s="6" t="s">
        <v>10288</v>
      </c>
      <c r="D5127" s="6" t="s">
        <v>1011</v>
      </c>
      <c r="E5127" s="6" t="s">
        <v>416</v>
      </c>
      <c r="F5127" s="6" t="s">
        <v>1008</v>
      </c>
      <c r="G5127" s="6" t="s">
        <v>33874</v>
      </c>
    </row>
    <row r="5128">
      <c r="A5128" s="6" t="s">
        <v>33875</v>
      </c>
      <c r="B5128" s="6" t="s">
        <v>193</v>
      </c>
      <c r="C5128" s="6" t="s">
        <v>10290</v>
      </c>
      <c r="D5128" s="6" t="s">
        <v>37</v>
      </c>
      <c r="E5128" s="6" t="s">
        <v>24821</v>
      </c>
      <c r="F5128" s="6" t="s">
        <v>10291</v>
      </c>
      <c r="G5128" s="6" t="s">
        <v>33876</v>
      </c>
    </row>
    <row r="5129">
      <c r="A5129" s="6" t="s">
        <v>33877</v>
      </c>
      <c r="B5129" s="6" t="s">
        <v>193</v>
      </c>
      <c r="C5129" s="6" t="s">
        <v>10290</v>
      </c>
      <c r="D5129" s="6" t="s">
        <v>1011</v>
      </c>
      <c r="E5129" s="6" t="s">
        <v>416</v>
      </c>
      <c r="F5129" s="6" t="s">
        <v>10291</v>
      </c>
      <c r="G5129" s="6" t="s">
        <v>33876</v>
      </c>
    </row>
    <row r="5130">
      <c r="A5130" s="6" t="s">
        <v>33878</v>
      </c>
      <c r="B5130" s="6" t="s">
        <v>193</v>
      </c>
      <c r="C5130" s="6" t="s">
        <v>10293</v>
      </c>
      <c r="D5130" s="6" t="s">
        <v>37</v>
      </c>
      <c r="E5130" s="6" t="s">
        <v>416</v>
      </c>
      <c r="F5130" s="6" t="s">
        <v>10294</v>
      </c>
      <c r="G5130" s="6" t="s">
        <v>33879</v>
      </c>
    </row>
    <row r="5131">
      <c r="A5131" s="6" t="s">
        <v>33880</v>
      </c>
      <c r="B5131" s="6" t="s">
        <v>193</v>
      </c>
      <c r="C5131" s="6" t="s">
        <v>10293</v>
      </c>
      <c r="D5131" s="6" t="s">
        <v>1011</v>
      </c>
      <c r="E5131" s="6" t="s">
        <v>24821</v>
      </c>
      <c r="F5131" s="6" t="s">
        <v>10294</v>
      </c>
      <c r="G5131" s="6" t="s">
        <v>33879</v>
      </c>
    </row>
    <row r="5132">
      <c r="A5132" s="6" t="s">
        <v>33881</v>
      </c>
      <c r="B5132" s="6" t="s">
        <v>193</v>
      </c>
      <c r="C5132" s="6" t="s">
        <v>10296</v>
      </c>
      <c r="D5132" s="6" t="s">
        <v>1011</v>
      </c>
      <c r="E5132" s="6" t="s">
        <v>24821</v>
      </c>
      <c r="F5132" s="6" t="s">
        <v>25655</v>
      </c>
      <c r="G5132" s="6" t="s">
        <v>33882</v>
      </c>
    </row>
    <row r="5133">
      <c r="A5133" s="6" t="s">
        <v>33883</v>
      </c>
      <c r="B5133" s="6" t="s">
        <v>193</v>
      </c>
      <c r="C5133" s="6" t="s">
        <v>10298</v>
      </c>
      <c r="D5133" s="6" t="s">
        <v>1011</v>
      </c>
      <c r="E5133" s="6" t="s">
        <v>416</v>
      </c>
      <c r="F5133" s="6" t="s">
        <v>1008</v>
      </c>
      <c r="G5133" s="6" t="s">
        <v>33884</v>
      </c>
    </row>
    <row r="5134">
      <c r="A5134" s="6" t="s">
        <v>33885</v>
      </c>
      <c r="B5134" s="6" t="s">
        <v>193</v>
      </c>
      <c r="C5134" s="6" t="s">
        <v>10300</v>
      </c>
      <c r="D5134" s="6" t="s">
        <v>37</v>
      </c>
      <c r="E5134" s="6" t="s">
        <v>24821</v>
      </c>
      <c r="F5134" s="6" t="s">
        <v>10301</v>
      </c>
      <c r="G5134" s="6" t="s">
        <v>33886</v>
      </c>
    </row>
    <row r="5135">
      <c r="A5135" s="6" t="s">
        <v>33887</v>
      </c>
      <c r="B5135" s="6" t="s">
        <v>193</v>
      </c>
      <c r="C5135" s="6" t="s">
        <v>10300</v>
      </c>
      <c r="D5135" s="6" t="s">
        <v>1011</v>
      </c>
      <c r="E5135" s="6" t="s">
        <v>416</v>
      </c>
      <c r="F5135" s="6" t="s">
        <v>10301</v>
      </c>
      <c r="G5135" s="6" t="s">
        <v>33886</v>
      </c>
    </row>
    <row r="5136">
      <c r="A5136" s="6" t="s">
        <v>33888</v>
      </c>
      <c r="B5136" s="6" t="s">
        <v>193</v>
      </c>
      <c r="C5136" s="6" t="s">
        <v>10303</v>
      </c>
      <c r="D5136" s="6" t="s">
        <v>37</v>
      </c>
      <c r="E5136" s="6" t="s">
        <v>416</v>
      </c>
      <c r="F5136" s="6" t="s">
        <v>10304</v>
      </c>
      <c r="G5136" s="6" t="s">
        <v>33889</v>
      </c>
    </row>
    <row r="5137">
      <c r="A5137" s="6" t="s">
        <v>33890</v>
      </c>
      <c r="B5137" s="6" t="s">
        <v>193</v>
      </c>
      <c r="C5137" s="6" t="s">
        <v>10303</v>
      </c>
      <c r="D5137" s="6" t="s">
        <v>1011</v>
      </c>
      <c r="E5137" s="6" t="s">
        <v>24821</v>
      </c>
      <c r="F5137" s="6" t="s">
        <v>10304</v>
      </c>
      <c r="G5137" s="6" t="s">
        <v>33889</v>
      </c>
    </row>
    <row r="5138">
      <c r="A5138" s="6" t="s">
        <v>33891</v>
      </c>
      <c r="B5138" s="6" t="s">
        <v>193</v>
      </c>
      <c r="C5138" s="6" t="s">
        <v>10306</v>
      </c>
      <c r="D5138" s="6" t="s">
        <v>1011</v>
      </c>
      <c r="E5138" s="6" t="s">
        <v>24821</v>
      </c>
      <c r="F5138" s="6" t="s">
        <v>25655</v>
      </c>
      <c r="G5138" s="6" t="s">
        <v>33892</v>
      </c>
    </row>
    <row r="5139">
      <c r="A5139" s="6" t="s">
        <v>33893</v>
      </c>
      <c r="B5139" s="6" t="s">
        <v>193</v>
      </c>
      <c r="C5139" s="6" t="s">
        <v>10308</v>
      </c>
      <c r="D5139" s="6" t="s">
        <v>1011</v>
      </c>
      <c r="E5139" s="6" t="s">
        <v>416</v>
      </c>
      <c r="F5139" s="6" t="s">
        <v>1008</v>
      </c>
      <c r="G5139" s="6" t="s">
        <v>33894</v>
      </c>
    </row>
    <row r="5140">
      <c r="A5140" s="6" t="s">
        <v>33895</v>
      </c>
      <c r="B5140" s="6" t="s">
        <v>193</v>
      </c>
      <c r="C5140" s="6" t="s">
        <v>10310</v>
      </c>
      <c r="D5140" s="6" t="s">
        <v>37</v>
      </c>
      <c r="E5140" s="6" t="s">
        <v>24821</v>
      </c>
      <c r="F5140" s="6" t="s">
        <v>10311</v>
      </c>
      <c r="G5140" s="6" t="s">
        <v>33896</v>
      </c>
    </row>
    <row r="5141">
      <c r="A5141" s="6" t="s">
        <v>33897</v>
      </c>
      <c r="B5141" s="6" t="s">
        <v>193</v>
      </c>
      <c r="C5141" s="6" t="s">
        <v>10310</v>
      </c>
      <c r="D5141" s="6" t="s">
        <v>1011</v>
      </c>
      <c r="E5141" s="6" t="s">
        <v>416</v>
      </c>
      <c r="F5141" s="6" t="s">
        <v>10311</v>
      </c>
      <c r="G5141" s="6" t="s">
        <v>33896</v>
      </c>
    </row>
    <row r="5142">
      <c r="A5142" s="6" t="s">
        <v>33898</v>
      </c>
      <c r="B5142" s="6" t="s">
        <v>193</v>
      </c>
      <c r="C5142" s="6" t="s">
        <v>10313</v>
      </c>
      <c r="D5142" s="6" t="s">
        <v>37</v>
      </c>
      <c r="E5142" s="6" t="s">
        <v>416</v>
      </c>
      <c r="F5142" s="6" t="s">
        <v>10314</v>
      </c>
      <c r="G5142" s="6" t="s">
        <v>33899</v>
      </c>
    </row>
    <row r="5143">
      <c r="A5143" s="6" t="s">
        <v>33900</v>
      </c>
      <c r="B5143" s="6" t="s">
        <v>193</v>
      </c>
      <c r="C5143" s="6" t="s">
        <v>10313</v>
      </c>
      <c r="D5143" s="6" t="s">
        <v>1011</v>
      </c>
      <c r="E5143" s="6" t="s">
        <v>24821</v>
      </c>
      <c r="F5143" s="6" t="s">
        <v>10314</v>
      </c>
      <c r="G5143" s="6" t="s">
        <v>33899</v>
      </c>
    </row>
    <row r="5144">
      <c r="A5144" s="6" t="s">
        <v>33901</v>
      </c>
      <c r="B5144" s="6" t="s">
        <v>193</v>
      </c>
      <c r="C5144" s="6" t="s">
        <v>10316</v>
      </c>
      <c r="D5144" s="6" t="s">
        <v>1011</v>
      </c>
      <c r="E5144" s="6" t="s">
        <v>24821</v>
      </c>
      <c r="F5144" s="6" t="s">
        <v>25655</v>
      </c>
      <c r="G5144" s="6" t="s">
        <v>33902</v>
      </c>
    </row>
    <row r="5145">
      <c r="A5145" s="6" t="s">
        <v>33903</v>
      </c>
      <c r="B5145" s="6" t="s">
        <v>193</v>
      </c>
      <c r="C5145" s="6" t="s">
        <v>10318</v>
      </c>
      <c r="D5145" s="6" t="s">
        <v>1011</v>
      </c>
      <c r="E5145" s="6" t="s">
        <v>416</v>
      </c>
      <c r="F5145" s="6" t="s">
        <v>1008</v>
      </c>
      <c r="G5145" s="6" t="s">
        <v>33904</v>
      </c>
    </row>
    <row r="5146">
      <c r="A5146" s="6" t="s">
        <v>33905</v>
      </c>
      <c r="B5146" s="6" t="s">
        <v>193</v>
      </c>
      <c r="C5146" s="6" t="s">
        <v>10320</v>
      </c>
      <c r="D5146" s="6" t="s">
        <v>37</v>
      </c>
      <c r="E5146" s="6" t="s">
        <v>24821</v>
      </c>
      <c r="F5146" s="6" t="s">
        <v>10321</v>
      </c>
      <c r="G5146" s="6" t="s">
        <v>33906</v>
      </c>
    </row>
    <row r="5147">
      <c r="A5147" s="6" t="s">
        <v>33907</v>
      </c>
      <c r="B5147" s="6" t="s">
        <v>193</v>
      </c>
      <c r="C5147" s="6" t="s">
        <v>10320</v>
      </c>
      <c r="D5147" s="6" t="s">
        <v>1011</v>
      </c>
      <c r="E5147" s="6" t="s">
        <v>416</v>
      </c>
      <c r="F5147" s="6" t="s">
        <v>10321</v>
      </c>
      <c r="G5147" s="6" t="s">
        <v>33906</v>
      </c>
    </row>
    <row r="5148">
      <c r="A5148" s="6" t="s">
        <v>33908</v>
      </c>
      <c r="B5148" s="6" t="s">
        <v>193</v>
      </c>
      <c r="C5148" s="6" t="s">
        <v>10323</v>
      </c>
      <c r="D5148" s="6" t="s">
        <v>37</v>
      </c>
      <c r="E5148" s="6" t="s">
        <v>416</v>
      </c>
      <c r="F5148" s="6" t="s">
        <v>10324</v>
      </c>
      <c r="G5148" s="6" t="s">
        <v>33909</v>
      </c>
    </row>
    <row r="5149">
      <c r="A5149" s="6" t="s">
        <v>33910</v>
      </c>
      <c r="B5149" s="6" t="s">
        <v>193</v>
      </c>
      <c r="C5149" s="6" t="s">
        <v>10323</v>
      </c>
      <c r="D5149" s="6" t="s">
        <v>1011</v>
      </c>
      <c r="E5149" s="6" t="s">
        <v>24821</v>
      </c>
      <c r="F5149" s="6" t="s">
        <v>10324</v>
      </c>
      <c r="G5149" s="6" t="s">
        <v>33909</v>
      </c>
    </row>
    <row r="5150">
      <c r="A5150" s="6" t="s">
        <v>33911</v>
      </c>
      <c r="B5150" s="6" t="s">
        <v>193</v>
      </c>
      <c r="C5150" s="6" t="s">
        <v>10326</v>
      </c>
      <c r="D5150" s="6" t="s">
        <v>1011</v>
      </c>
      <c r="E5150" s="6" t="s">
        <v>24821</v>
      </c>
      <c r="F5150" s="6" t="s">
        <v>25655</v>
      </c>
      <c r="G5150" s="6" t="s">
        <v>33912</v>
      </c>
    </row>
    <row r="5151">
      <c r="A5151" s="6" t="s">
        <v>33913</v>
      </c>
      <c r="B5151" s="6" t="s">
        <v>193</v>
      </c>
      <c r="C5151" s="6" t="s">
        <v>10328</v>
      </c>
      <c r="D5151" s="6" t="s">
        <v>1011</v>
      </c>
      <c r="E5151" s="6" t="s">
        <v>416</v>
      </c>
      <c r="F5151" s="6" t="s">
        <v>1008</v>
      </c>
      <c r="G5151" s="6" t="s">
        <v>33914</v>
      </c>
    </row>
    <row r="5152">
      <c r="A5152" s="6" t="s">
        <v>33915</v>
      </c>
      <c r="B5152" s="6" t="s">
        <v>193</v>
      </c>
      <c r="C5152" s="6" t="s">
        <v>10330</v>
      </c>
      <c r="D5152" s="6" t="s">
        <v>37</v>
      </c>
      <c r="E5152" s="6" t="s">
        <v>24821</v>
      </c>
      <c r="F5152" s="6" t="s">
        <v>10331</v>
      </c>
      <c r="G5152" s="6" t="s">
        <v>33916</v>
      </c>
    </row>
    <row r="5153">
      <c r="A5153" s="6" t="s">
        <v>33917</v>
      </c>
      <c r="B5153" s="6" t="s">
        <v>193</v>
      </c>
      <c r="C5153" s="6" t="s">
        <v>10330</v>
      </c>
      <c r="D5153" s="6" t="s">
        <v>1011</v>
      </c>
      <c r="E5153" s="6" t="s">
        <v>416</v>
      </c>
      <c r="F5153" s="6" t="s">
        <v>10331</v>
      </c>
      <c r="G5153" s="6" t="s">
        <v>33916</v>
      </c>
    </row>
    <row r="5154">
      <c r="A5154" s="6" t="s">
        <v>33918</v>
      </c>
      <c r="B5154" s="6" t="s">
        <v>193</v>
      </c>
      <c r="C5154" s="6" t="s">
        <v>10333</v>
      </c>
      <c r="D5154" s="6" t="s">
        <v>37</v>
      </c>
      <c r="E5154" s="6" t="s">
        <v>416</v>
      </c>
      <c r="F5154" s="6" t="s">
        <v>10334</v>
      </c>
      <c r="G5154" s="6" t="s">
        <v>33919</v>
      </c>
    </row>
    <row r="5155">
      <c r="A5155" s="6" t="s">
        <v>33920</v>
      </c>
      <c r="B5155" s="6" t="s">
        <v>193</v>
      </c>
      <c r="C5155" s="6" t="s">
        <v>10333</v>
      </c>
      <c r="D5155" s="6" t="s">
        <v>1011</v>
      </c>
      <c r="E5155" s="6" t="s">
        <v>24821</v>
      </c>
      <c r="F5155" s="6" t="s">
        <v>10334</v>
      </c>
      <c r="G5155" s="6" t="s">
        <v>33919</v>
      </c>
    </row>
    <row r="5156">
      <c r="A5156" s="6" t="s">
        <v>33921</v>
      </c>
      <c r="B5156" s="6" t="s">
        <v>193</v>
      </c>
      <c r="C5156" s="6" t="s">
        <v>10336</v>
      </c>
      <c r="D5156" s="6" t="s">
        <v>1011</v>
      </c>
      <c r="E5156" s="6" t="s">
        <v>24821</v>
      </c>
      <c r="F5156" s="6" t="s">
        <v>25655</v>
      </c>
      <c r="G5156" s="6" t="s">
        <v>33922</v>
      </c>
    </row>
    <row r="5157">
      <c r="A5157" s="6" t="s">
        <v>33923</v>
      </c>
      <c r="B5157" s="6" t="s">
        <v>193</v>
      </c>
      <c r="C5157" s="6" t="s">
        <v>10338</v>
      </c>
      <c r="D5157" s="6" t="s">
        <v>1011</v>
      </c>
      <c r="E5157" s="6" t="s">
        <v>416</v>
      </c>
      <c r="F5157" s="6" t="s">
        <v>1008</v>
      </c>
      <c r="G5157" s="6" t="s">
        <v>33924</v>
      </c>
    </row>
    <row r="5158">
      <c r="A5158" s="6" t="s">
        <v>33925</v>
      </c>
      <c r="B5158" s="6" t="s">
        <v>193</v>
      </c>
      <c r="C5158" s="6" t="s">
        <v>10340</v>
      </c>
      <c r="D5158" s="6" t="s">
        <v>37</v>
      </c>
      <c r="E5158" s="6" t="s">
        <v>24821</v>
      </c>
      <c r="F5158" s="6" t="s">
        <v>10341</v>
      </c>
      <c r="G5158" s="6" t="s">
        <v>33926</v>
      </c>
    </row>
    <row r="5159">
      <c r="A5159" s="6" t="s">
        <v>33927</v>
      </c>
      <c r="B5159" s="6" t="s">
        <v>193</v>
      </c>
      <c r="C5159" s="6" t="s">
        <v>10340</v>
      </c>
      <c r="D5159" s="6" t="s">
        <v>1011</v>
      </c>
      <c r="E5159" s="6" t="s">
        <v>416</v>
      </c>
      <c r="F5159" s="6" t="s">
        <v>10341</v>
      </c>
      <c r="G5159" s="6" t="s">
        <v>33926</v>
      </c>
    </row>
    <row r="5160">
      <c r="A5160" s="6" t="s">
        <v>33928</v>
      </c>
      <c r="B5160" s="6" t="s">
        <v>193</v>
      </c>
      <c r="C5160" s="6" t="s">
        <v>10343</v>
      </c>
      <c r="D5160" s="6" t="s">
        <v>37</v>
      </c>
      <c r="E5160" s="6" t="s">
        <v>416</v>
      </c>
      <c r="F5160" s="6" t="s">
        <v>10344</v>
      </c>
      <c r="G5160" s="6" t="s">
        <v>33929</v>
      </c>
    </row>
    <row r="5161">
      <c r="A5161" s="6" t="s">
        <v>33930</v>
      </c>
      <c r="B5161" s="6" t="s">
        <v>193</v>
      </c>
      <c r="C5161" s="6" t="s">
        <v>10343</v>
      </c>
      <c r="D5161" s="6" t="s">
        <v>1011</v>
      </c>
      <c r="E5161" s="6" t="s">
        <v>24821</v>
      </c>
      <c r="F5161" s="6" t="s">
        <v>10344</v>
      </c>
      <c r="G5161" s="6" t="s">
        <v>33929</v>
      </c>
    </row>
    <row r="5162">
      <c r="A5162" s="6" t="s">
        <v>33931</v>
      </c>
      <c r="B5162" s="6" t="s">
        <v>193</v>
      </c>
      <c r="C5162" s="6" t="s">
        <v>10346</v>
      </c>
      <c r="D5162" s="6" t="s">
        <v>1011</v>
      </c>
      <c r="E5162" s="6" t="s">
        <v>24821</v>
      </c>
      <c r="F5162" s="6" t="s">
        <v>25655</v>
      </c>
      <c r="G5162" s="6" t="s">
        <v>33932</v>
      </c>
    </row>
    <row r="5163">
      <c r="A5163" s="6" t="s">
        <v>33933</v>
      </c>
      <c r="B5163" s="6" t="s">
        <v>193</v>
      </c>
      <c r="C5163" s="6" t="s">
        <v>10348</v>
      </c>
      <c r="D5163" s="6" t="s">
        <v>1011</v>
      </c>
      <c r="E5163" s="6" t="s">
        <v>416</v>
      </c>
      <c r="F5163" s="6" t="s">
        <v>1008</v>
      </c>
      <c r="G5163" s="6" t="s">
        <v>33934</v>
      </c>
    </row>
    <row r="5164">
      <c r="A5164" s="6" t="s">
        <v>33935</v>
      </c>
      <c r="B5164" s="6" t="s">
        <v>193</v>
      </c>
      <c r="C5164" s="6" t="s">
        <v>10350</v>
      </c>
      <c r="D5164" s="6" t="s">
        <v>37</v>
      </c>
      <c r="E5164" s="6" t="s">
        <v>24821</v>
      </c>
      <c r="F5164" s="6" t="s">
        <v>10351</v>
      </c>
      <c r="G5164" s="6" t="s">
        <v>33936</v>
      </c>
    </row>
    <row r="5165">
      <c r="A5165" s="6" t="s">
        <v>33937</v>
      </c>
      <c r="B5165" s="6" t="s">
        <v>193</v>
      </c>
      <c r="C5165" s="6" t="s">
        <v>10350</v>
      </c>
      <c r="D5165" s="6" t="s">
        <v>1011</v>
      </c>
      <c r="E5165" s="6" t="s">
        <v>416</v>
      </c>
      <c r="F5165" s="6" t="s">
        <v>10351</v>
      </c>
      <c r="G5165" s="6" t="s">
        <v>33936</v>
      </c>
    </row>
    <row r="5166">
      <c r="A5166" s="6" t="s">
        <v>33938</v>
      </c>
      <c r="B5166" s="6" t="s">
        <v>193</v>
      </c>
      <c r="C5166" s="6" t="s">
        <v>10353</v>
      </c>
      <c r="D5166" s="6" t="s">
        <v>37</v>
      </c>
      <c r="E5166" s="6" t="s">
        <v>416</v>
      </c>
      <c r="F5166" s="6" t="s">
        <v>10354</v>
      </c>
      <c r="G5166" s="6" t="s">
        <v>33939</v>
      </c>
    </row>
    <row r="5167">
      <c r="A5167" s="6" t="s">
        <v>33940</v>
      </c>
      <c r="B5167" s="6" t="s">
        <v>193</v>
      </c>
      <c r="C5167" s="6" t="s">
        <v>10353</v>
      </c>
      <c r="D5167" s="6" t="s">
        <v>1011</v>
      </c>
      <c r="E5167" s="6" t="s">
        <v>24821</v>
      </c>
      <c r="F5167" s="6" t="s">
        <v>10354</v>
      </c>
      <c r="G5167" s="6" t="s">
        <v>33939</v>
      </c>
    </row>
    <row r="5168">
      <c r="A5168" s="6" t="s">
        <v>33941</v>
      </c>
      <c r="B5168" s="6" t="s">
        <v>193</v>
      </c>
      <c r="C5168" s="6" t="s">
        <v>10356</v>
      </c>
      <c r="D5168" s="6" t="s">
        <v>1011</v>
      </c>
      <c r="E5168" s="6" t="s">
        <v>24821</v>
      </c>
      <c r="F5168" s="6" t="s">
        <v>25655</v>
      </c>
      <c r="G5168" s="6" t="s">
        <v>33942</v>
      </c>
    </row>
    <row r="5169">
      <c r="A5169" s="6" t="s">
        <v>33943</v>
      </c>
      <c r="B5169" s="6" t="s">
        <v>193</v>
      </c>
      <c r="C5169" s="6" t="s">
        <v>10358</v>
      </c>
      <c r="D5169" s="6" t="s">
        <v>1011</v>
      </c>
      <c r="E5169" s="6" t="s">
        <v>416</v>
      </c>
      <c r="F5169" s="6" t="s">
        <v>1008</v>
      </c>
      <c r="G5169" s="6" t="s">
        <v>33944</v>
      </c>
    </row>
    <row r="5170">
      <c r="A5170" s="6" t="s">
        <v>33945</v>
      </c>
      <c r="B5170" s="6" t="s">
        <v>193</v>
      </c>
      <c r="C5170" s="6" t="s">
        <v>10360</v>
      </c>
      <c r="D5170" s="6" t="s">
        <v>37</v>
      </c>
      <c r="E5170" s="6" t="s">
        <v>24821</v>
      </c>
      <c r="F5170" s="6" t="s">
        <v>10361</v>
      </c>
      <c r="G5170" s="6" t="s">
        <v>33946</v>
      </c>
    </row>
    <row r="5171">
      <c r="A5171" s="6" t="s">
        <v>33947</v>
      </c>
      <c r="B5171" s="6" t="s">
        <v>193</v>
      </c>
      <c r="C5171" s="6" t="s">
        <v>10360</v>
      </c>
      <c r="D5171" s="6" t="s">
        <v>1011</v>
      </c>
      <c r="E5171" s="6" t="s">
        <v>416</v>
      </c>
      <c r="F5171" s="6" t="s">
        <v>10361</v>
      </c>
      <c r="G5171" s="6" t="s">
        <v>33946</v>
      </c>
    </row>
    <row r="5172">
      <c r="A5172" s="6" t="s">
        <v>33948</v>
      </c>
      <c r="B5172" s="6" t="s">
        <v>193</v>
      </c>
      <c r="C5172" s="6" t="s">
        <v>10363</v>
      </c>
      <c r="D5172" s="6" t="s">
        <v>37</v>
      </c>
      <c r="E5172" s="6" t="s">
        <v>416</v>
      </c>
      <c r="F5172" s="6" t="s">
        <v>10364</v>
      </c>
      <c r="G5172" s="6" t="s">
        <v>33949</v>
      </c>
    </row>
    <row r="5173">
      <c r="A5173" s="6" t="s">
        <v>33950</v>
      </c>
      <c r="B5173" s="6" t="s">
        <v>193</v>
      </c>
      <c r="C5173" s="6" t="s">
        <v>10363</v>
      </c>
      <c r="D5173" s="6" t="s">
        <v>1011</v>
      </c>
      <c r="E5173" s="6" t="s">
        <v>24821</v>
      </c>
      <c r="F5173" s="6" t="s">
        <v>33951</v>
      </c>
      <c r="G5173" s="6" t="s">
        <v>33949</v>
      </c>
    </row>
    <row r="5174">
      <c r="A5174" s="6" t="s">
        <v>33952</v>
      </c>
      <c r="B5174" s="6" t="s">
        <v>193</v>
      </c>
      <c r="C5174" s="6" t="s">
        <v>10366</v>
      </c>
      <c r="D5174" s="6" t="s">
        <v>1011</v>
      </c>
      <c r="E5174" s="6" t="s">
        <v>24821</v>
      </c>
      <c r="F5174" s="6" t="s">
        <v>25655</v>
      </c>
      <c r="G5174" s="6" t="s">
        <v>33953</v>
      </c>
    </row>
    <row r="5175">
      <c r="A5175" s="6" t="s">
        <v>33954</v>
      </c>
      <c r="B5175" s="6" t="s">
        <v>193</v>
      </c>
      <c r="C5175" s="6" t="s">
        <v>10368</v>
      </c>
      <c r="D5175" s="6" t="s">
        <v>1011</v>
      </c>
      <c r="E5175" s="6" t="s">
        <v>416</v>
      </c>
      <c r="F5175" s="6" t="s">
        <v>1008</v>
      </c>
      <c r="G5175" s="6" t="s">
        <v>33955</v>
      </c>
    </row>
    <row r="5176">
      <c r="A5176" s="6" t="s">
        <v>33956</v>
      </c>
      <c r="B5176" s="6" t="s">
        <v>193</v>
      </c>
      <c r="C5176" s="6" t="s">
        <v>10370</v>
      </c>
      <c r="D5176" s="6" t="s">
        <v>37</v>
      </c>
      <c r="E5176" s="6" t="s">
        <v>24821</v>
      </c>
      <c r="F5176" s="6" t="s">
        <v>10371</v>
      </c>
      <c r="G5176" s="6" t="s">
        <v>33957</v>
      </c>
    </row>
    <row r="5177">
      <c r="A5177" s="6" t="s">
        <v>33958</v>
      </c>
      <c r="B5177" s="6" t="s">
        <v>193</v>
      </c>
      <c r="C5177" s="6" t="s">
        <v>10370</v>
      </c>
      <c r="D5177" s="6" t="s">
        <v>1011</v>
      </c>
      <c r="E5177" s="6" t="s">
        <v>416</v>
      </c>
      <c r="F5177" s="6" t="s">
        <v>10371</v>
      </c>
      <c r="G5177" s="6" t="s">
        <v>33959</v>
      </c>
    </row>
    <row r="5178">
      <c r="A5178" s="6" t="s">
        <v>33960</v>
      </c>
      <c r="B5178" s="6" t="s">
        <v>193</v>
      </c>
      <c r="C5178" s="6" t="s">
        <v>10373</v>
      </c>
      <c r="D5178" s="6" t="s">
        <v>37</v>
      </c>
      <c r="E5178" s="6" t="s">
        <v>416</v>
      </c>
      <c r="F5178" s="6" t="s">
        <v>10374</v>
      </c>
      <c r="G5178" s="6" t="s">
        <v>33961</v>
      </c>
    </row>
    <row r="5179">
      <c r="A5179" s="6" t="s">
        <v>33962</v>
      </c>
      <c r="B5179" s="6" t="s">
        <v>193</v>
      </c>
      <c r="C5179" s="6" t="s">
        <v>10373</v>
      </c>
      <c r="D5179" s="6" t="s">
        <v>1011</v>
      </c>
      <c r="E5179" s="6" t="s">
        <v>24821</v>
      </c>
      <c r="F5179" s="6" t="s">
        <v>10374</v>
      </c>
      <c r="G5179" s="6" t="s">
        <v>33961</v>
      </c>
    </row>
    <row r="5180">
      <c r="A5180" s="6" t="s">
        <v>33963</v>
      </c>
      <c r="B5180" s="6" t="s">
        <v>193</v>
      </c>
      <c r="C5180" s="6" t="s">
        <v>10376</v>
      </c>
      <c r="D5180" s="6" t="s">
        <v>1011</v>
      </c>
      <c r="E5180" s="6" t="s">
        <v>24821</v>
      </c>
      <c r="F5180" s="6" t="s">
        <v>25655</v>
      </c>
      <c r="G5180" s="6" t="s">
        <v>33964</v>
      </c>
    </row>
    <row r="5181">
      <c r="A5181" s="6" t="s">
        <v>33965</v>
      </c>
      <c r="B5181" s="6" t="s">
        <v>193</v>
      </c>
      <c r="C5181" s="6" t="s">
        <v>10378</v>
      </c>
      <c r="D5181" s="6" t="s">
        <v>1011</v>
      </c>
      <c r="E5181" s="6" t="s">
        <v>416</v>
      </c>
      <c r="F5181" s="6" t="s">
        <v>1008</v>
      </c>
      <c r="G5181" s="6" t="s">
        <v>33966</v>
      </c>
    </row>
    <row r="5182">
      <c r="A5182" s="6" t="s">
        <v>33967</v>
      </c>
      <c r="B5182" s="6" t="s">
        <v>193</v>
      </c>
      <c r="C5182" s="6" t="s">
        <v>10380</v>
      </c>
      <c r="D5182" s="6" t="s">
        <v>37</v>
      </c>
      <c r="E5182" s="6" t="s">
        <v>24821</v>
      </c>
      <c r="F5182" s="6" t="s">
        <v>10381</v>
      </c>
      <c r="G5182" s="6" t="s">
        <v>10382</v>
      </c>
    </row>
    <row r="5183">
      <c r="A5183" s="6" t="s">
        <v>33968</v>
      </c>
      <c r="B5183" s="6" t="s">
        <v>193</v>
      </c>
      <c r="C5183" s="6" t="s">
        <v>10380</v>
      </c>
      <c r="D5183" s="6" t="s">
        <v>1011</v>
      </c>
      <c r="E5183" s="6" t="s">
        <v>416</v>
      </c>
      <c r="F5183" s="6" t="s">
        <v>10381</v>
      </c>
      <c r="G5183" s="6" t="s">
        <v>10382</v>
      </c>
    </row>
    <row r="5184">
      <c r="A5184" s="6" t="s">
        <v>33969</v>
      </c>
      <c r="B5184" s="6" t="s">
        <v>193</v>
      </c>
      <c r="C5184" s="6" t="s">
        <v>10383</v>
      </c>
      <c r="D5184" s="6" t="s">
        <v>37</v>
      </c>
      <c r="E5184" s="6" t="s">
        <v>416</v>
      </c>
      <c r="F5184" s="6" t="s">
        <v>10384</v>
      </c>
      <c r="G5184" s="6" t="s">
        <v>33970</v>
      </c>
    </row>
    <row r="5185">
      <c r="A5185" s="6" t="s">
        <v>33971</v>
      </c>
      <c r="B5185" s="6" t="s">
        <v>193</v>
      </c>
      <c r="C5185" s="6" t="s">
        <v>10383</v>
      </c>
      <c r="D5185" s="6" t="s">
        <v>1011</v>
      </c>
      <c r="E5185" s="6" t="s">
        <v>24821</v>
      </c>
      <c r="F5185" s="6" t="s">
        <v>33972</v>
      </c>
      <c r="G5185" s="6" t="s">
        <v>33970</v>
      </c>
    </row>
    <row r="5186">
      <c r="A5186" s="6" t="s">
        <v>33973</v>
      </c>
      <c r="B5186" s="6" t="s">
        <v>193</v>
      </c>
      <c r="C5186" s="6" t="s">
        <v>10386</v>
      </c>
      <c r="D5186" s="6" t="s">
        <v>1011</v>
      </c>
      <c r="E5186" s="6" t="s">
        <v>24821</v>
      </c>
      <c r="F5186" s="6" t="s">
        <v>25655</v>
      </c>
      <c r="G5186" s="6" t="s">
        <v>33974</v>
      </c>
    </row>
    <row r="5187">
      <c r="A5187" s="6" t="s">
        <v>33975</v>
      </c>
      <c r="B5187" s="6" t="s">
        <v>193</v>
      </c>
      <c r="C5187" s="6" t="s">
        <v>10388</v>
      </c>
      <c r="D5187" s="6" t="s">
        <v>1011</v>
      </c>
      <c r="E5187" s="6" t="s">
        <v>416</v>
      </c>
      <c r="F5187" s="6" t="s">
        <v>1008</v>
      </c>
      <c r="G5187" s="6" t="s">
        <v>33976</v>
      </c>
    </row>
    <row r="5188">
      <c r="A5188" s="6" t="s">
        <v>33977</v>
      </c>
      <c r="B5188" s="6" t="s">
        <v>193</v>
      </c>
      <c r="C5188" s="6" t="s">
        <v>10390</v>
      </c>
      <c r="D5188" s="6" t="s">
        <v>37</v>
      </c>
      <c r="E5188" s="6" t="s">
        <v>24821</v>
      </c>
      <c r="F5188" s="6" t="s">
        <v>10391</v>
      </c>
      <c r="G5188" s="6" t="s">
        <v>33978</v>
      </c>
    </row>
    <row r="5189">
      <c r="A5189" s="6" t="s">
        <v>33979</v>
      </c>
      <c r="B5189" s="6" t="s">
        <v>193</v>
      </c>
      <c r="C5189" s="6" t="s">
        <v>10390</v>
      </c>
      <c r="D5189" s="6" t="s">
        <v>1011</v>
      </c>
      <c r="E5189" s="6" t="s">
        <v>416</v>
      </c>
      <c r="F5189" s="6" t="s">
        <v>10391</v>
      </c>
      <c r="G5189" s="6" t="s">
        <v>33978</v>
      </c>
    </row>
    <row r="5190">
      <c r="A5190" s="6" t="s">
        <v>33980</v>
      </c>
      <c r="B5190" s="6" t="s">
        <v>193</v>
      </c>
      <c r="C5190" s="6" t="s">
        <v>10393</v>
      </c>
      <c r="D5190" s="6" t="s">
        <v>37</v>
      </c>
      <c r="E5190" s="6" t="s">
        <v>416</v>
      </c>
      <c r="F5190" s="6" t="s">
        <v>10394</v>
      </c>
      <c r="G5190" s="6" t="s">
        <v>33981</v>
      </c>
    </row>
    <row r="5191">
      <c r="A5191" s="6" t="s">
        <v>33982</v>
      </c>
      <c r="B5191" s="6" t="s">
        <v>193</v>
      </c>
      <c r="C5191" s="6" t="s">
        <v>10393</v>
      </c>
      <c r="D5191" s="6" t="s">
        <v>1011</v>
      </c>
      <c r="E5191" s="6" t="s">
        <v>24821</v>
      </c>
      <c r="F5191" s="6" t="s">
        <v>33983</v>
      </c>
      <c r="G5191" s="6" t="s">
        <v>33981</v>
      </c>
    </row>
    <row r="5192">
      <c r="A5192" s="6" t="s">
        <v>33984</v>
      </c>
      <c r="B5192" s="6" t="s">
        <v>193</v>
      </c>
      <c r="C5192" s="6" t="s">
        <v>10396</v>
      </c>
      <c r="D5192" s="6" t="s">
        <v>1011</v>
      </c>
      <c r="E5192" s="6" t="s">
        <v>24821</v>
      </c>
      <c r="F5192" s="6" t="s">
        <v>25655</v>
      </c>
      <c r="G5192" s="6" t="s">
        <v>33985</v>
      </c>
    </row>
    <row r="5193">
      <c r="A5193" s="6" t="s">
        <v>33986</v>
      </c>
      <c r="B5193" s="6" t="s">
        <v>193</v>
      </c>
      <c r="C5193" s="6" t="s">
        <v>10398</v>
      </c>
      <c r="D5193" s="6" t="s">
        <v>1011</v>
      </c>
      <c r="E5193" s="6" t="s">
        <v>416</v>
      </c>
      <c r="F5193" s="6" t="s">
        <v>1008</v>
      </c>
      <c r="G5193" s="6" t="s">
        <v>33987</v>
      </c>
    </row>
    <row r="5194">
      <c r="A5194" s="6" t="s">
        <v>33988</v>
      </c>
      <c r="B5194" s="6" t="s">
        <v>193</v>
      </c>
      <c r="C5194" s="6" t="s">
        <v>10400</v>
      </c>
      <c r="D5194" s="6" t="s">
        <v>37</v>
      </c>
      <c r="E5194" s="6" t="s">
        <v>24821</v>
      </c>
      <c r="F5194" s="6" t="s">
        <v>10401</v>
      </c>
      <c r="G5194" s="6" t="s">
        <v>33989</v>
      </c>
    </row>
    <row r="5195">
      <c r="A5195" s="6" t="s">
        <v>33990</v>
      </c>
      <c r="B5195" s="6" t="s">
        <v>193</v>
      </c>
      <c r="C5195" s="6" t="s">
        <v>10400</v>
      </c>
      <c r="D5195" s="6" t="s">
        <v>1011</v>
      </c>
      <c r="E5195" s="6" t="s">
        <v>416</v>
      </c>
      <c r="F5195" s="6" t="s">
        <v>10401</v>
      </c>
      <c r="G5195" s="6" t="s">
        <v>33989</v>
      </c>
    </row>
    <row r="5196">
      <c r="A5196" s="6" t="s">
        <v>33991</v>
      </c>
      <c r="B5196" s="6" t="s">
        <v>193</v>
      </c>
      <c r="C5196" s="6" t="s">
        <v>10403</v>
      </c>
      <c r="D5196" s="6" t="s">
        <v>37</v>
      </c>
      <c r="E5196" s="6" t="s">
        <v>416</v>
      </c>
      <c r="F5196" s="6" t="s">
        <v>10404</v>
      </c>
      <c r="G5196" s="6" t="s">
        <v>33992</v>
      </c>
    </row>
    <row r="5197">
      <c r="A5197" s="6" t="s">
        <v>33993</v>
      </c>
      <c r="B5197" s="6" t="s">
        <v>193</v>
      </c>
      <c r="C5197" s="6" t="s">
        <v>10403</v>
      </c>
      <c r="D5197" s="6" t="s">
        <v>1011</v>
      </c>
      <c r="E5197" s="6" t="s">
        <v>24821</v>
      </c>
      <c r="F5197" s="6" t="s">
        <v>10404</v>
      </c>
      <c r="G5197" s="6" t="s">
        <v>33992</v>
      </c>
    </row>
    <row r="5198">
      <c r="A5198" s="6" t="s">
        <v>33994</v>
      </c>
      <c r="B5198" s="6" t="s">
        <v>193</v>
      </c>
      <c r="C5198" s="6" t="s">
        <v>10406</v>
      </c>
      <c r="D5198" s="6" t="s">
        <v>1011</v>
      </c>
      <c r="E5198" s="6" t="s">
        <v>24821</v>
      </c>
      <c r="F5198" s="6" t="s">
        <v>25655</v>
      </c>
      <c r="G5198" s="6" t="s">
        <v>33995</v>
      </c>
    </row>
    <row r="5199">
      <c r="A5199" s="6" t="s">
        <v>33996</v>
      </c>
      <c r="B5199" s="6" t="s">
        <v>193</v>
      </c>
      <c r="C5199" s="6" t="s">
        <v>10408</v>
      </c>
      <c r="D5199" s="6" t="s">
        <v>1011</v>
      </c>
      <c r="E5199" s="6" t="s">
        <v>416</v>
      </c>
      <c r="F5199" s="6" t="s">
        <v>1008</v>
      </c>
      <c r="G5199" s="6" t="s">
        <v>33997</v>
      </c>
    </row>
    <row r="5200">
      <c r="A5200" s="6" t="s">
        <v>33998</v>
      </c>
      <c r="B5200" s="6" t="s">
        <v>193</v>
      </c>
      <c r="C5200" s="6" t="s">
        <v>10410</v>
      </c>
      <c r="D5200" s="6" t="s">
        <v>37</v>
      </c>
      <c r="E5200" s="6" t="s">
        <v>24821</v>
      </c>
      <c r="F5200" s="6" t="s">
        <v>10411</v>
      </c>
      <c r="G5200" s="6" t="s">
        <v>33999</v>
      </c>
    </row>
    <row r="5201">
      <c r="A5201" s="6" t="s">
        <v>34000</v>
      </c>
      <c r="B5201" s="6" t="s">
        <v>193</v>
      </c>
      <c r="C5201" s="6" t="s">
        <v>10410</v>
      </c>
      <c r="D5201" s="6" t="s">
        <v>1011</v>
      </c>
      <c r="E5201" s="6" t="s">
        <v>416</v>
      </c>
      <c r="F5201" s="6" t="s">
        <v>10411</v>
      </c>
      <c r="G5201" s="6" t="s">
        <v>33999</v>
      </c>
    </row>
    <row r="5202">
      <c r="A5202" s="6" t="s">
        <v>34001</v>
      </c>
      <c r="B5202" s="6" t="s">
        <v>193</v>
      </c>
      <c r="C5202" s="6" t="s">
        <v>10413</v>
      </c>
      <c r="D5202" s="6" t="s">
        <v>37</v>
      </c>
      <c r="E5202" s="6" t="s">
        <v>416</v>
      </c>
      <c r="F5202" s="6" t="s">
        <v>10414</v>
      </c>
      <c r="G5202" s="6" t="s">
        <v>34002</v>
      </c>
    </row>
    <row r="5203">
      <c r="A5203" s="6" t="s">
        <v>34003</v>
      </c>
      <c r="B5203" s="6" t="s">
        <v>193</v>
      </c>
      <c r="C5203" s="6" t="s">
        <v>10413</v>
      </c>
      <c r="D5203" s="6" t="s">
        <v>1011</v>
      </c>
      <c r="E5203" s="6" t="s">
        <v>24821</v>
      </c>
      <c r="F5203" s="6" t="s">
        <v>10414</v>
      </c>
      <c r="G5203" s="6" t="s">
        <v>34002</v>
      </c>
    </row>
    <row r="5204">
      <c r="A5204" s="6" t="s">
        <v>34004</v>
      </c>
      <c r="B5204" s="6" t="s">
        <v>193</v>
      </c>
      <c r="C5204" s="6" t="s">
        <v>10416</v>
      </c>
      <c r="D5204" s="6" t="s">
        <v>1011</v>
      </c>
      <c r="E5204" s="6" t="s">
        <v>24821</v>
      </c>
      <c r="F5204" s="6" t="s">
        <v>25655</v>
      </c>
      <c r="G5204" s="6" t="s">
        <v>34005</v>
      </c>
    </row>
    <row r="5205">
      <c r="A5205" s="6" t="s">
        <v>34006</v>
      </c>
      <c r="B5205" s="6" t="s">
        <v>193</v>
      </c>
      <c r="C5205" s="6" t="s">
        <v>10418</v>
      </c>
      <c r="D5205" s="6" t="s">
        <v>1011</v>
      </c>
      <c r="E5205" s="6" t="s">
        <v>416</v>
      </c>
      <c r="F5205" s="6" t="s">
        <v>1008</v>
      </c>
      <c r="G5205" s="6" t="s">
        <v>34007</v>
      </c>
    </row>
    <row r="5206">
      <c r="A5206" s="6" t="s">
        <v>34008</v>
      </c>
      <c r="B5206" s="6" t="s">
        <v>193</v>
      </c>
      <c r="C5206" s="6" t="s">
        <v>10420</v>
      </c>
      <c r="D5206" s="6" t="s">
        <v>37</v>
      </c>
      <c r="E5206" s="6" t="s">
        <v>24821</v>
      </c>
      <c r="F5206" s="6" t="s">
        <v>10421</v>
      </c>
      <c r="G5206" s="6" t="s">
        <v>34009</v>
      </c>
    </row>
    <row r="5207">
      <c r="A5207" s="6" t="s">
        <v>34010</v>
      </c>
      <c r="B5207" s="6" t="s">
        <v>193</v>
      </c>
      <c r="C5207" s="6" t="s">
        <v>10420</v>
      </c>
      <c r="D5207" s="6" t="s">
        <v>1011</v>
      </c>
      <c r="E5207" s="6" t="s">
        <v>416</v>
      </c>
      <c r="F5207" s="6" t="s">
        <v>10421</v>
      </c>
      <c r="G5207" s="6" t="s">
        <v>34009</v>
      </c>
    </row>
    <row r="5208">
      <c r="A5208" s="6" t="s">
        <v>34011</v>
      </c>
      <c r="B5208" s="6" t="s">
        <v>193</v>
      </c>
      <c r="C5208" s="6" t="s">
        <v>10423</v>
      </c>
      <c r="D5208" s="6" t="s">
        <v>37</v>
      </c>
      <c r="E5208" s="6" t="s">
        <v>416</v>
      </c>
      <c r="F5208" s="6" t="s">
        <v>10424</v>
      </c>
      <c r="G5208" s="6" t="s">
        <v>34012</v>
      </c>
    </row>
    <row r="5209">
      <c r="A5209" s="6" t="s">
        <v>34013</v>
      </c>
      <c r="B5209" s="6" t="s">
        <v>193</v>
      </c>
      <c r="C5209" s="6" t="s">
        <v>10423</v>
      </c>
      <c r="D5209" s="6" t="s">
        <v>1011</v>
      </c>
      <c r="E5209" s="6" t="s">
        <v>24821</v>
      </c>
      <c r="F5209" s="6" t="s">
        <v>10424</v>
      </c>
      <c r="G5209" s="6" t="s">
        <v>34012</v>
      </c>
    </row>
    <row r="5210">
      <c r="A5210" s="6" t="s">
        <v>34014</v>
      </c>
      <c r="B5210" s="6" t="s">
        <v>193</v>
      </c>
      <c r="C5210" s="6" t="s">
        <v>10426</v>
      </c>
      <c r="D5210" s="6" t="s">
        <v>1011</v>
      </c>
      <c r="E5210" s="6" t="s">
        <v>24821</v>
      </c>
      <c r="F5210" s="6" t="s">
        <v>25655</v>
      </c>
      <c r="G5210" s="6" t="s">
        <v>34015</v>
      </c>
    </row>
    <row r="5211">
      <c r="A5211" s="6" t="s">
        <v>34016</v>
      </c>
      <c r="B5211" s="6" t="s">
        <v>193</v>
      </c>
      <c r="C5211" s="6" t="s">
        <v>10428</v>
      </c>
      <c r="D5211" s="6" t="s">
        <v>1011</v>
      </c>
      <c r="E5211" s="6" t="s">
        <v>416</v>
      </c>
      <c r="F5211" s="6" t="s">
        <v>1040</v>
      </c>
      <c r="G5211" s="6" t="s">
        <v>34017</v>
      </c>
    </row>
    <row r="5212">
      <c r="A5212" s="6" t="s">
        <v>34018</v>
      </c>
      <c r="B5212" s="6" t="s">
        <v>193</v>
      </c>
      <c r="C5212" s="6" t="s">
        <v>10432</v>
      </c>
      <c r="D5212" s="6" t="s">
        <v>1011</v>
      </c>
      <c r="E5212" s="6" t="s">
        <v>416</v>
      </c>
      <c r="F5212" s="6" t="s">
        <v>1096</v>
      </c>
      <c r="G5212" s="6" t="s">
        <v>34019</v>
      </c>
    </row>
    <row r="5213">
      <c r="A5213" s="6" t="s">
        <v>34020</v>
      </c>
      <c r="B5213" s="6" t="s">
        <v>193</v>
      </c>
      <c r="C5213" s="6" t="s">
        <v>10436</v>
      </c>
      <c r="D5213" s="6" t="s">
        <v>37</v>
      </c>
      <c r="E5213" s="6" t="s">
        <v>24821</v>
      </c>
      <c r="F5213" s="6" t="s">
        <v>10437</v>
      </c>
      <c r="G5213" s="6" t="s">
        <v>34021</v>
      </c>
    </row>
    <row r="5214">
      <c r="A5214" s="6" t="s">
        <v>34022</v>
      </c>
      <c r="B5214" s="6" t="s">
        <v>193</v>
      </c>
      <c r="C5214" s="6" t="s">
        <v>10436</v>
      </c>
      <c r="D5214" s="6" t="s">
        <v>1011</v>
      </c>
      <c r="E5214" s="6" t="s">
        <v>416</v>
      </c>
      <c r="F5214" s="6" t="s">
        <v>10437</v>
      </c>
      <c r="G5214" s="6" t="s">
        <v>34021</v>
      </c>
    </row>
    <row r="5215">
      <c r="A5215" s="6" t="s">
        <v>34023</v>
      </c>
      <c r="B5215" s="6" t="s">
        <v>193</v>
      </c>
      <c r="C5215" s="6" t="s">
        <v>10442</v>
      </c>
      <c r="D5215" s="6" t="s">
        <v>37</v>
      </c>
      <c r="E5215" s="6" t="s">
        <v>416</v>
      </c>
      <c r="F5215" s="6" t="s">
        <v>10443</v>
      </c>
      <c r="G5215" s="6" t="s">
        <v>34024</v>
      </c>
    </row>
    <row r="5216">
      <c r="A5216" s="6" t="s">
        <v>34025</v>
      </c>
      <c r="B5216" s="6" t="s">
        <v>193</v>
      </c>
      <c r="C5216" s="6" t="s">
        <v>10442</v>
      </c>
      <c r="D5216" s="6" t="s">
        <v>1011</v>
      </c>
      <c r="E5216" s="6" t="s">
        <v>24821</v>
      </c>
      <c r="F5216" s="6" t="s">
        <v>10443</v>
      </c>
      <c r="G5216" s="6" t="s">
        <v>34024</v>
      </c>
    </row>
    <row r="5217">
      <c r="A5217" s="6" t="s">
        <v>34026</v>
      </c>
      <c r="B5217" s="6" t="s">
        <v>193</v>
      </c>
      <c r="C5217" s="6" t="s">
        <v>10445</v>
      </c>
      <c r="D5217" s="6" t="s">
        <v>1011</v>
      </c>
      <c r="E5217" s="6" t="s">
        <v>24821</v>
      </c>
      <c r="F5217" s="6" t="s">
        <v>25485</v>
      </c>
      <c r="G5217" s="6" t="s">
        <v>34027</v>
      </c>
    </row>
    <row r="5218">
      <c r="A5218" s="6" t="s">
        <v>34028</v>
      </c>
      <c r="B5218" s="6" t="s">
        <v>193</v>
      </c>
      <c r="C5218" s="6" t="s">
        <v>10447</v>
      </c>
      <c r="D5218" s="6" t="s">
        <v>1011</v>
      </c>
      <c r="E5218" s="6" t="s">
        <v>416</v>
      </c>
      <c r="F5218" s="6" t="s">
        <v>1008</v>
      </c>
      <c r="G5218" s="6" t="s">
        <v>34029</v>
      </c>
    </row>
    <row r="5219">
      <c r="A5219" s="6" t="s">
        <v>34030</v>
      </c>
      <c r="B5219" s="6" t="s">
        <v>193</v>
      </c>
      <c r="C5219" s="6" t="s">
        <v>10449</v>
      </c>
      <c r="D5219" s="6" t="s">
        <v>37</v>
      </c>
      <c r="E5219" s="6" t="s">
        <v>24821</v>
      </c>
      <c r="F5219" s="6" t="s">
        <v>10450</v>
      </c>
      <c r="G5219" s="6" t="s">
        <v>34031</v>
      </c>
    </row>
    <row r="5220">
      <c r="A5220" s="6" t="s">
        <v>34032</v>
      </c>
      <c r="B5220" s="6" t="s">
        <v>193</v>
      </c>
      <c r="C5220" s="6" t="s">
        <v>10449</v>
      </c>
      <c r="D5220" s="6" t="s">
        <v>1011</v>
      </c>
      <c r="E5220" s="6" t="s">
        <v>416</v>
      </c>
      <c r="F5220" s="6" t="s">
        <v>10450</v>
      </c>
      <c r="G5220" s="6" t="s">
        <v>34031</v>
      </c>
    </row>
    <row r="5221">
      <c r="A5221" s="6" t="s">
        <v>34033</v>
      </c>
      <c r="B5221" s="6" t="s">
        <v>193</v>
      </c>
      <c r="C5221" s="6" t="s">
        <v>10452</v>
      </c>
      <c r="D5221" s="6" t="s">
        <v>37</v>
      </c>
      <c r="E5221" s="6" t="s">
        <v>416</v>
      </c>
      <c r="F5221" s="6" t="s">
        <v>10453</v>
      </c>
      <c r="G5221" s="6" t="s">
        <v>34034</v>
      </c>
    </row>
    <row r="5222">
      <c r="A5222" s="6" t="s">
        <v>34035</v>
      </c>
      <c r="B5222" s="6" t="s">
        <v>193</v>
      </c>
      <c r="C5222" s="6" t="s">
        <v>10452</v>
      </c>
      <c r="D5222" s="6" t="s">
        <v>1011</v>
      </c>
      <c r="E5222" s="6" t="s">
        <v>24821</v>
      </c>
      <c r="F5222" s="6" t="s">
        <v>10453</v>
      </c>
      <c r="G5222" s="6" t="s">
        <v>34034</v>
      </c>
    </row>
    <row r="5223">
      <c r="A5223" s="6" t="s">
        <v>34036</v>
      </c>
      <c r="B5223" s="6" t="s">
        <v>193</v>
      </c>
      <c r="C5223" s="6" t="s">
        <v>10455</v>
      </c>
      <c r="D5223" s="6" t="s">
        <v>1011</v>
      </c>
      <c r="E5223" s="6" t="s">
        <v>24821</v>
      </c>
      <c r="F5223" s="6" t="s">
        <v>25485</v>
      </c>
      <c r="G5223" s="6" t="s">
        <v>34037</v>
      </c>
    </row>
    <row r="5224">
      <c r="A5224" s="6" t="s">
        <v>34038</v>
      </c>
      <c r="B5224" s="6" t="s">
        <v>193</v>
      </c>
      <c r="C5224" s="6" t="s">
        <v>10457</v>
      </c>
      <c r="D5224" s="6" t="s">
        <v>1011</v>
      </c>
      <c r="E5224" s="6" t="s">
        <v>416</v>
      </c>
      <c r="F5224" s="6" t="s">
        <v>1008</v>
      </c>
      <c r="G5224" s="6" t="s">
        <v>34039</v>
      </c>
    </row>
    <row r="5225">
      <c r="A5225" s="6" t="s">
        <v>34040</v>
      </c>
      <c r="B5225" s="6" t="s">
        <v>193</v>
      </c>
      <c r="C5225" s="6" t="s">
        <v>10459</v>
      </c>
      <c r="D5225" s="6" t="s">
        <v>37</v>
      </c>
      <c r="E5225" s="6" t="s">
        <v>24821</v>
      </c>
      <c r="F5225" s="6" t="s">
        <v>10460</v>
      </c>
      <c r="G5225" s="6" t="s">
        <v>34041</v>
      </c>
    </row>
    <row r="5226">
      <c r="A5226" s="6" t="s">
        <v>34042</v>
      </c>
      <c r="B5226" s="6" t="s">
        <v>193</v>
      </c>
      <c r="C5226" s="6" t="s">
        <v>10459</v>
      </c>
      <c r="D5226" s="6" t="s">
        <v>1011</v>
      </c>
      <c r="E5226" s="6" t="s">
        <v>416</v>
      </c>
      <c r="F5226" s="6" t="s">
        <v>10460</v>
      </c>
      <c r="G5226" s="6" t="s">
        <v>34041</v>
      </c>
    </row>
    <row r="5227">
      <c r="A5227" s="6" t="s">
        <v>34043</v>
      </c>
      <c r="B5227" s="6" t="s">
        <v>193</v>
      </c>
      <c r="C5227" s="6" t="s">
        <v>10462</v>
      </c>
      <c r="D5227" s="6" t="s">
        <v>37</v>
      </c>
      <c r="E5227" s="6" t="s">
        <v>416</v>
      </c>
      <c r="F5227" s="6" t="s">
        <v>10463</v>
      </c>
      <c r="G5227" s="6" t="s">
        <v>34044</v>
      </c>
    </row>
    <row r="5228">
      <c r="A5228" s="6" t="s">
        <v>34045</v>
      </c>
      <c r="B5228" s="6" t="s">
        <v>193</v>
      </c>
      <c r="C5228" s="6" t="s">
        <v>10462</v>
      </c>
      <c r="D5228" s="6" t="s">
        <v>1011</v>
      </c>
      <c r="E5228" s="6" t="s">
        <v>24821</v>
      </c>
      <c r="F5228" s="6" t="s">
        <v>10463</v>
      </c>
      <c r="G5228" s="6" t="s">
        <v>34044</v>
      </c>
    </row>
    <row r="5229">
      <c r="A5229" s="6" t="s">
        <v>34046</v>
      </c>
      <c r="B5229" s="6" t="s">
        <v>193</v>
      </c>
      <c r="C5229" s="6" t="s">
        <v>10465</v>
      </c>
      <c r="D5229" s="6" t="s">
        <v>1011</v>
      </c>
      <c r="E5229" s="6" t="s">
        <v>24821</v>
      </c>
      <c r="F5229" s="6" t="s">
        <v>25485</v>
      </c>
      <c r="G5229" s="6" t="s">
        <v>34047</v>
      </c>
    </row>
    <row r="5230">
      <c r="A5230" s="6" t="s">
        <v>34048</v>
      </c>
      <c r="B5230" s="6" t="s">
        <v>193</v>
      </c>
      <c r="C5230" s="6" t="s">
        <v>10467</v>
      </c>
      <c r="D5230" s="6" t="s">
        <v>1011</v>
      </c>
      <c r="E5230" s="6" t="s">
        <v>416</v>
      </c>
      <c r="F5230" s="6" t="s">
        <v>1008</v>
      </c>
      <c r="G5230" s="6" t="s">
        <v>34049</v>
      </c>
    </row>
    <row r="5231">
      <c r="A5231" s="6" t="s">
        <v>34050</v>
      </c>
      <c r="B5231" s="6" t="s">
        <v>193</v>
      </c>
      <c r="C5231" s="6" t="s">
        <v>10469</v>
      </c>
      <c r="D5231" s="6" t="s">
        <v>37</v>
      </c>
      <c r="E5231" s="6" t="s">
        <v>24821</v>
      </c>
      <c r="F5231" s="6" t="s">
        <v>10470</v>
      </c>
      <c r="G5231" s="6" t="s">
        <v>34051</v>
      </c>
    </row>
    <row r="5232">
      <c r="A5232" s="6" t="s">
        <v>34052</v>
      </c>
      <c r="B5232" s="6" t="s">
        <v>193</v>
      </c>
      <c r="C5232" s="6" t="s">
        <v>10469</v>
      </c>
      <c r="D5232" s="6" t="s">
        <v>1011</v>
      </c>
      <c r="E5232" s="6" t="s">
        <v>416</v>
      </c>
      <c r="F5232" s="6" t="s">
        <v>10470</v>
      </c>
      <c r="G5232" s="6" t="s">
        <v>34051</v>
      </c>
    </row>
    <row r="5233">
      <c r="A5233" s="6" t="s">
        <v>34053</v>
      </c>
      <c r="B5233" s="6" t="s">
        <v>193</v>
      </c>
      <c r="C5233" s="6" t="s">
        <v>10472</v>
      </c>
      <c r="D5233" s="6" t="s">
        <v>37</v>
      </c>
      <c r="E5233" s="6" t="s">
        <v>416</v>
      </c>
      <c r="F5233" s="6" t="s">
        <v>10473</v>
      </c>
      <c r="G5233" s="6" t="s">
        <v>34054</v>
      </c>
    </row>
    <row r="5234">
      <c r="A5234" s="6" t="s">
        <v>34055</v>
      </c>
      <c r="B5234" s="6" t="s">
        <v>193</v>
      </c>
      <c r="C5234" s="6" t="s">
        <v>10472</v>
      </c>
      <c r="D5234" s="6" t="s">
        <v>1011</v>
      </c>
      <c r="E5234" s="6" t="s">
        <v>24821</v>
      </c>
      <c r="F5234" s="6" t="s">
        <v>10473</v>
      </c>
      <c r="G5234" s="6" t="s">
        <v>34054</v>
      </c>
    </row>
    <row r="5235">
      <c r="A5235" s="6" t="s">
        <v>34056</v>
      </c>
      <c r="B5235" s="6" t="s">
        <v>193</v>
      </c>
      <c r="C5235" s="6" t="s">
        <v>10475</v>
      </c>
      <c r="D5235" s="6" t="s">
        <v>1011</v>
      </c>
      <c r="E5235" s="6" t="s">
        <v>24821</v>
      </c>
      <c r="F5235" s="6" t="s">
        <v>25485</v>
      </c>
      <c r="G5235" s="6" t="s">
        <v>34057</v>
      </c>
    </row>
    <row r="5236">
      <c r="A5236" s="6" t="s">
        <v>34058</v>
      </c>
      <c r="B5236" s="6" t="s">
        <v>193</v>
      </c>
      <c r="C5236" s="6" t="s">
        <v>10477</v>
      </c>
      <c r="D5236" s="6" t="s">
        <v>1011</v>
      </c>
      <c r="E5236" s="6" t="s">
        <v>416</v>
      </c>
      <c r="F5236" s="6" t="s">
        <v>1008</v>
      </c>
      <c r="G5236" s="6" t="s">
        <v>34059</v>
      </c>
    </row>
    <row r="5237">
      <c r="A5237" s="6" t="s">
        <v>34060</v>
      </c>
      <c r="B5237" s="6" t="s">
        <v>193</v>
      </c>
      <c r="C5237" s="6" t="s">
        <v>10479</v>
      </c>
      <c r="D5237" s="6" t="s">
        <v>37</v>
      </c>
      <c r="E5237" s="6" t="s">
        <v>24821</v>
      </c>
      <c r="F5237" s="6" t="s">
        <v>10480</v>
      </c>
      <c r="G5237" s="6" t="s">
        <v>34061</v>
      </c>
    </row>
    <row r="5238">
      <c r="A5238" s="6" t="s">
        <v>34062</v>
      </c>
      <c r="B5238" s="6" t="s">
        <v>193</v>
      </c>
      <c r="C5238" s="6" t="s">
        <v>10479</v>
      </c>
      <c r="D5238" s="6" t="s">
        <v>1011</v>
      </c>
      <c r="E5238" s="6" t="s">
        <v>416</v>
      </c>
      <c r="F5238" s="6" t="s">
        <v>10480</v>
      </c>
      <c r="G5238" s="6" t="s">
        <v>34061</v>
      </c>
    </row>
    <row r="5239">
      <c r="A5239" s="6" t="s">
        <v>34063</v>
      </c>
      <c r="B5239" s="6" t="s">
        <v>193</v>
      </c>
      <c r="C5239" s="6" t="s">
        <v>10482</v>
      </c>
      <c r="D5239" s="6" t="s">
        <v>37</v>
      </c>
      <c r="E5239" s="6" t="s">
        <v>416</v>
      </c>
      <c r="F5239" s="6" t="s">
        <v>10483</v>
      </c>
      <c r="G5239" s="6" t="s">
        <v>34064</v>
      </c>
    </row>
    <row r="5240">
      <c r="A5240" s="6" t="s">
        <v>34065</v>
      </c>
      <c r="B5240" s="6" t="s">
        <v>193</v>
      </c>
      <c r="C5240" s="6" t="s">
        <v>10482</v>
      </c>
      <c r="D5240" s="6" t="s">
        <v>1011</v>
      </c>
      <c r="E5240" s="6" t="s">
        <v>24821</v>
      </c>
      <c r="F5240" s="6" t="s">
        <v>10483</v>
      </c>
      <c r="G5240" s="6" t="s">
        <v>34064</v>
      </c>
    </row>
    <row r="5241">
      <c r="A5241" s="6" t="s">
        <v>34066</v>
      </c>
      <c r="B5241" s="6" t="s">
        <v>193</v>
      </c>
      <c r="C5241" s="6" t="s">
        <v>10485</v>
      </c>
      <c r="D5241" s="6" t="s">
        <v>1011</v>
      </c>
      <c r="E5241" s="6" t="s">
        <v>24821</v>
      </c>
      <c r="F5241" s="6" t="s">
        <v>25485</v>
      </c>
      <c r="G5241" s="6" t="s">
        <v>34067</v>
      </c>
    </row>
    <row r="5242">
      <c r="A5242" s="6" t="s">
        <v>34068</v>
      </c>
      <c r="B5242" s="6" t="s">
        <v>193</v>
      </c>
      <c r="C5242" s="6" t="s">
        <v>10487</v>
      </c>
      <c r="D5242" s="6" t="s">
        <v>1011</v>
      </c>
      <c r="E5242" s="6" t="s">
        <v>416</v>
      </c>
      <c r="F5242" s="6" t="s">
        <v>1008</v>
      </c>
      <c r="G5242" s="6" t="s">
        <v>34069</v>
      </c>
    </row>
    <row r="5243">
      <c r="A5243" s="6" t="s">
        <v>34070</v>
      </c>
      <c r="B5243" s="6" t="s">
        <v>193</v>
      </c>
      <c r="C5243" s="6" t="s">
        <v>10489</v>
      </c>
      <c r="D5243" s="6" t="s">
        <v>37</v>
      </c>
      <c r="E5243" s="6" t="s">
        <v>24821</v>
      </c>
      <c r="F5243" s="6" t="s">
        <v>10490</v>
      </c>
      <c r="G5243" s="6" t="s">
        <v>34071</v>
      </c>
    </row>
    <row r="5244">
      <c r="A5244" s="6" t="s">
        <v>34072</v>
      </c>
      <c r="B5244" s="6" t="s">
        <v>193</v>
      </c>
      <c r="C5244" s="6" t="s">
        <v>10489</v>
      </c>
      <c r="D5244" s="6" t="s">
        <v>1011</v>
      </c>
      <c r="E5244" s="6" t="s">
        <v>416</v>
      </c>
      <c r="F5244" s="6" t="s">
        <v>10490</v>
      </c>
      <c r="G5244" s="6" t="s">
        <v>34071</v>
      </c>
    </row>
    <row r="5245">
      <c r="A5245" s="6" t="s">
        <v>34073</v>
      </c>
      <c r="B5245" s="6" t="s">
        <v>193</v>
      </c>
      <c r="C5245" s="6" t="s">
        <v>10492</v>
      </c>
      <c r="D5245" s="6" t="s">
        <v>37</v>
      </c>
      <c r="E5245" s="6" t="s">
        <v>416</v>
      </c>
      <c r="F5245" s="6" t="s">
        <v>10493</v>
      </c>
      <c r="G5245" s="6" t="s">
        <v>34074</v>
      </c>
    </row>
    <row r="5246">
      <c r="A5246" s="6" t="s">
        <v>34075</v>
      </c>
      <c r="B5246" s="6" t="s">
        <v>193</v>
      </c>
      <c r="C5246" s="6" t="s">
        <v>10492</v>
      </c>
      <c r="D5246" s="6" t="s">
        <v>1011</v>
      </c>
      <c r="E5246" s="6" t="s">
        <v>24821</v>
      </c>
      <c r="F5246" s="6" t="s">
        <v>10493</v>
      </c>
      <c r="G5246" s="6" t="s">
        <v>34076</v>
      </c>
    </row>
    <row r="5247">
      <c r="A5247" s="6" t="s">
        <v>34077</v>
      </c>
      <c r="B5247" s="6" t="s">
        <v>193</v>
      </c>
      <c r="C5247" s="6" t="s">
        <v>10495</v>
      </c>
      <c r="D5247" s="6" t="s">
        <v>1011</v>
      </c>
      <c r="E5247" s="6" t="s">
        <v>24821</v>
      </c>
      <c r="F5247" s="6" t="s">
        <v>25485</v>
      </c>
      <c r="G5247" s="6" t="s">
        <v>34078</v>
      </c>
    </row>
    <row r="5248">
      <c r="A5248" s="6" t="s">
        <v>34079</v>
      </c>
      <c r="B5248" s="6" t="s">
        <v>193</v>
      </c>
      <c r="C5248" s="6" t="s">
        <v>10497</v>
      </c>
      <c r="D5248" s="6" t="s">
        <v>1011</v>
      </c>
      <c r="E5248" s="6" t="s">
        <v>416</v>
      </c>
      <c r="F5248" s="6" t="s">
        <v>1040</v>
      </c>
      <c r="G5248" s="6" t="s">
        <v>34080</v>
      </c>
    </row>
    <row r="5249">
      <c r="A5249" s="6" t="s">
        <v>34081</v>
      </c>
      <c r="B5249" s="6" t="s">
        <v>193</v>
      </c>
      <c r="C5249" s="6" t="s">
        <v>10501</v>
      </c>
      <c r="D5249" s="6" t="s">
        <v>1011</v>
      </c>
      <c r="E5249" s="6" t="s">
        <v>416</v>
      </c>
      <c r="F5249" s="6" t="s">
        <v>1165</v>
      </c>
      <c r="G5249" s="6" t="s">
        <v>34082</v>
      </c>
    </row>
    <row r="5250">
      <c r="A5250" s="6" t="s">
        <v>34083</v>
      </c>
      <c r="B5250" s="6" t="s">
        <v>193</v>
      </c>
      <c r="C5250" s="6" t="s">
        <v>10505</v>
      </c>
      <c r="D5250" s="6" t="s">
        <v>37</v>
      </c>
      <c r="E5250" s="6" t="s">
        <v>24821</v>
      </c>
      <c r="F5250" s="6" t="s">
        <v>10506</v>
      </c>
      <c r="G5250" s="6" t="s">
        <v>34084</v>
      </c>
    </row>
    <row r="5251">
      <c r="A5251" s="6" t="s">
        <v>34085</v>
      </c>
      <c r="B5251" s="6" t="s">
        <v>193</v>
      </c>
      <c r="C5251" s="6" t="s">
        <v>10505</v>
      </c>
      <c r="D5251" s="6" t="s">
        <v>1011</v>
      </c>
      <c r="E5251" s="6" t="s">
        <v>416</v>
      </c>
      <c r="F5251" s="6" t="s">
        <v>10506</v>
      </c>
      <c r="G5251" s="6" t="s">
        <v>34084</v>
      </c>
    </row>
    <row r="5252">
      <c r="A5252" s="6" t="s">
        <v>34086</v>
      </c>
      <c r="B5252" s="6" t="s">
        <v>193</v>
      </c>
      <c r="C5252" s="6" t="s">
        <v>10510</v>
      </c>
      <c r="D5252" s="6" t="s">
        <v>37</v>
      </c>
      <c r="E5252" s="6" t="s">
        <v>416</v>
      </c>
      <c r="F5252" s="6" t="s">
        <v>10511</v>
      </c>
      <c r="G5252" s="6" t="s">
        <v>34087</v>
      </c>
    </row>
    <row r="5253">
      <c r="A5253" s="6" t="s">
        <v>34088</v>
      </c>
      <c r="B5253" s="6" t="s">
        <v>193</v>
      </c>
      <c r="C5253" s="6" t="s">
        <v>10510</v>
      </c>
      <c r="D5253" s="6" t="s">
        <v>1011</v>
      </c>
      <c r="E5253" s="6" t="s">
        <v>24821</v>
      </c>
      <c r="F5253" s="6" t="s">
        <v>10511</v>
      </c>
      <c r="G5253" s="6" t="s">
        <v>34087</v>
      </c>
    </row>
    <row r="5254">
      <c r="A5254" s="6" t="s">
        <v>34089</v>
      </c>
      <c r="B5254" s="6" t="s">
        <v>193</v>
      </c>
      <c r="C5254" s="6" t="s">
        <v>10513</v>
      </c>
      <c r="D5254" s="6" t="s">
        <v>1011</v>
      </c>
      <c r="E5254" s="6" t="s">
        <v>24821</v>
      </c>
      <c r="F5254" s="6" t="s">
        <v>25549</v>
      </c>
      <c r="G5254" s="6" t="s">
        <v>34090</v>
      </c>
    </row>
    <row r="5255">
      <c r="A5255" s="6" t="s">
        <v>34091</v>
      </c>
      <c r="B5255" s="6" t="s">
        <v>193</v>
      </c>
      <c r="C5255" s="6" t="s">
        <v>10515</v>
      </c>
      <c r="D5255" s="6" t="s">
        <v>1011</v>
      </c>
      <c r="E5255" s="6" t="s">
        <v>416</v>
      </c>
      <c r="F5255" s="6" t="s">
        <v>1040</v>
      </c>
      <c r="G5255" s="6" t="s">
        <v>34092</v>
      </c>
    </row>
    <row r="5256">
      <c r="A5256" s="6" t="s">
        <v>34093</v>
      </c>
      <c r="B5256" s="6" t="s">
        <v>193</v>
      </c>
      <c r="C5256" s="6" t="s">
        <v>10519</v>
      </c>
      <c r="D5256" s="6" t="s">
        <v>1011</v>
      </c>
      <c r="E5256" s="6" t="s">
        <v>416</v>
      </c>
      <c r="F5256" s="6" t="s">
        <v>10520</v>
      </c>
      <c r="G5256" s="6" t="s">
        <v>34094</v>
      </c>
    </row>
    <row r="5257">
      <c r="A5257" s="6" t="s">
        <v>34095</v>
      </c>
      <c r="B5257" s="6" t="s">
        <v>193</v>
      </c>
      <c r="C5257" s="6" t="s">
        <v>10524</v>
      </c>
      <c r="D5257" s="6" t="s">
        <v>1011</v>
      </c>
      <c r="E5257" s="6" t="s">
        <v>416</v>
      </c>
      <c r="F5257" s="6" t="s">
        <v>10525</v>
      </c>
      <c r="G5257" s="6" t="s">
        <v>34096</v>
      </c>
    </row>
    <row r="5258">
      <c r="A5258" s="6" t="s">
        <v>34097</v>
      </c>
      <c r="B5258" s="6" t="s">
        <v>193</v>
      </c>
      <c r="C5258" s="6" t="s">
        <v>10524</v>
      </c>
      <c r="D5258" s="6" t="s">
        <v>37</v>
      </c>
      <c r="E5258" s="6" t="s">
        <v>24821</v>
      </c>
      <c r="F5258" s="6" t="s">
        <v>10525</v>
      </c>
      <c r="G5258" s="6" t="s">
        <v>34096</v>
      </c>
    </row>
    <row r="5259">
      <c r="A5259" s="6" t="s">
        <v>34098</v>
      </c>
      <c r="B5259" s="6" t="s">
        <v>193</v>
      </c>
      <c r="C5259" s="6" t="s">
        <v>10530</v>
      </c>
      <c r="D5259" s="6" t="s">
        <v>37</v>
      </c>
      <c r="E5259" s="6" t="s">
        <v>416</v>
      </c>
      <c r="F5259" s="6" t="s">
        <v>10531</v>
      </c>
      <c r="G5259" s="6" t="s">
        <v>34099</v>
      </c>
    </row>
    <row r="5260">
      <c r="A5260" s="6" t="s">
        <v>34100</v>
      </c>
      <c r="B5260" s="6" t="s">
        <v>193</v>
      </c>
      <c r="C5260" s="6" t="s">
        <v>10530</v>
      </c>
      <c r="D5260" s="6" t="s">
        <v>1011</v>
      </c>
      <c r="E5260" s="6" t="s">
        <v>24821</v>
      </c>
      <c r="F5260" s="6" t="s">
        <v>10531</v>
      </c>
      <c r="G5260" s="6" t="s">
        <v>34099</v>
      </c>
    </row>
    <row r="5261">
      <c r="A5261" s="6" t="s">
        <v>34101</v>
      </c>
      <c r="B5261" s="6" t="s">
        <v>193</v>
      </c>
      <c r="C5261" s="6" t="s">
        <v>10533</v>
      </c>
      <c r="D5261" s="6" t="s">
        <v>1011</v>
      </c>
      <c r="E5261" s="6" t="s">
        <v>24821</v>
      </c>
      <c r="F5261" s="6" t="s">
        <v>25572</v>
      </c>
      <c r="G5261" s="6" t="s">
        <v>34102</v>
      </c>
    </row>
    <row r="5262">
      <c r="A5262" s="6" t="s">
        <v>34103</v>
      </c>
      <c r="B5262" s="6" t="s">
        <v>193</v>
      </c>
      <c r="C5262" s="6" t="s">
        <v>10535</v>
      </c>
      <c r="D5262" s="6" t="s">
        <v>1011</v>
      </c>
      <c r="E5262" s="6" t="s">
        <v>416</v>
      </c>
      <c r="F5262" s="6" t="s">
        <v>1008</v>
      </c>
      <c r="G5262" s="6" t="s">
        <v>34104</v>
      </c>
    </row>
    <row r="5263">
      <c r="A5263" s="6" t="s">
        <v>34105</v>
      </c>
      <c r="B5263" s="6" t="s">
        <v>193</v>
      </c>
      <c r="C5263" s="6" t="s">
        <v>10537</v>
      </c>
      <c r="D5263" s="6" t="s">
        <v>37</v>
      </c>
      <c r="E5263" s="6" t="s">
        <v>24821</v>
      </c>
      <c r="F5263" s="6" t="s">
        <v>10538</v>
      </c>
      <c r="G5263" s="6" t="s">
        <v>34106</v>
      </c>
    </row>
    <row r="5264">
      <c r="A5264" s="6" t="s">
        <v>34107</v>
      </c>
      <c r="B5264" s="6" t="s">
        <v>193</v>
      </c>
      <c r="C5264" s="6" t="s">
        <v>10537</v>
      </c>
      <c r="D5264" s="6" t="s">
        <v>1011</v>
      </c>
      <c r="E5264" s="6" t="s">
        <v>416</v>
      </c>
      <c r="F5264" s="6" t="s">
        <v>10538</v>
      </c>
      <c r="G5264" s="6" t="s">
        <v>34106</v>
      </c>
    </row>
    <row r="5265">
      <c r="A5265" s="6" t="s">
        <v>34108</v>
      </c>
      <c r="B5265" s="6" t="s">
        <v>193</v>
      </c>
      <c r="C5265" s="6" t="s">
        <v>10540</v>
      </c>
      <c r="D5265" s="6" t="s">
        <v>37</v>
      </c>
      <c r="E5265" s="6" t="s">
        <v>416</v>
      </c>
      <c r="F5265" s="6" t="s">
        <v>10541</v>
      </c>
      <c r="G5265" s="6" t="s">
        <v>34109</v>
      </c>
    </row>
    <row r="5266">
      <c r="A5266" s="6" t="s">
        <v>34110</v>
      </c>
      <c r="B5266" s="6" t="s">
        <v>193</v>
      </c>
      <c r="C5266" s="6" t="s">
        <v>10540</v>
      </c>
      <c r="D5266" s="6" t="s">
        <v>1011</v>
      </c>
      <c r="E5266" s="6" t="s">
        <v>24821</v>
      </c>
      <c r="F5266" s="6" t="s">
        <v>10541</v>
      </c>
      <c r="G5266" s="6" t="s">
        <v>34109</v>
      </c>
    </row>
    <row r="5267">
      <c r="A5267" s="6" t="s">
        <v>34111</v>
      </c>
      <c r="B5267" s="6" t="s">
        <v>193</v>
      </c>
      <c r="C5267" s="6" t="s">
        <v>10543</v>
      </c>
      <c r="D5267" s="6" t="s">
        <v>1011</v>
      </c>
      <c r="E5267" s="6" t="s">
        <v>24821</v>
      </c>
      <c r="F5267" s="6" t="s">
        <v>25572</v>
      </c>
      <c r="G5267" s="6" t="s">
        <v>34112</v>
      </c>
    </row>
    <row r="5268">
      <c r="A5268" s="6" t="s">
        <v>34113</v>
      </c>
      <c r="B5268" s="6" t="s">
        <v>193</v>
      </c>
      <c r="C5268" s="6" t="s">
        <v>10545</v>
      </c>
      <c r="D5268" s="6" t="s">
        <v>1011</v>
      </c>
      <c r="E5268" s="6" t="s">
        <v>416</v>
      </c>
      <c r="F5268" s="6" t="s">
        <v>1008</v>
      </c>
      <c r="G5268" s="6" t="s">
        <v>34114</v>
      </c>
    </row>
    <row r="5269">
      <c r="A5269" s="6" t="s">
        <v>34115</v>
      </c>
      <c r="B5269" s="6" t="s">
        <v>193</v>
      </c>
      <c r="C5269" s="6" t="s">
        <v>10547</v>
      </c>
      <c r="D5269" s="6" t="s">
        <v>37</v>
      </c>
      <c r="E5269" s="6" t="s">
        <v>24821</v>
      </c>
      <c r="F5269" s="6" t="s">
        <v>10548</v>
      </c>
      <c r="G5269" s="6" t="s">
        <v>34116</v>
      </c>
    </row>
    <row r="5270">
      <c r="A5270" s="6" t="s">
        <v>34117</v>
      </c>
      <c r="B5270" s="6" t="s">
        <v>193</v>
      </c>
      <c r="C5270" s="6" t="s">
        <v>10547</v>
      </c>
      <c r="D5270" s="6" t="s">
        <v>1011</v>
      </c>
      <c r="E5270" s="6" t="s">
        <v>416</v>
      </c>
      <c r="F5270" s="6" t="s">
        <v>10548</v>
      </c>
      <c r="G5270" s="6" t="s">
        <v>34116</v>
      </c>
    </row>
    <row r="5271">
      <c r="A5271" s="6" t="s">
        <v>34118</v>
      </c>
      <c r="B5271" s="6" t="s">
        <v>193</v>
      </c>
      <c r="C5271" s="6" t="s">
        <v>10550</v>
      </c>
      <c r="D5271" s="6" t="s">
        <v>37</v>
      </c>
      <c r="E5271" s="6" t="s">
        <v>416</v>
      </c>
      <c r="F5271" s="6" t="s">
        <v>10551</v>
      </c>
      <c r="G5271" s="6" t="s">
        <v>34119</v>
      </c>
    </row>
    <row r="5272">
      <c r="A5272" s="6" t="s">
        <v>34120</v>
      </c>
      <c r="B5272" s="6" t="s">
        <v>193</v>
      </c>
      <c r="C5272" s="6" t="s">
        <v>10550</v>
      </c>
      <c r="D5272" s="6" t="s">
        <v>1011</v>
      </c>
      <c r="E5272" s="6" t="s">
        <v>24821</v>
      </c>
      <c r="F5272" s="6" t="s">
        <v>10551</v>
      </c>
      <c r="G5272" s="6" t="s">
        <v>34119</v>
      </c>
    </row>
    <row r="5273">
      <c r="A5273" s="6" t="s">
        <v>34121</v>
      </c>
      <c r="B5273" s="6" t="s">
        <v>193</v>
      </c>
      <c r="C5273" s="6" t="s">
        <v>10553</v>
      </c>
      <c r="D5273" s="6" t="s">
        <v>1011</v>
      </c>
      <c r="E5273" s="6" t="s">
        <v>24821</v>
      </c>
      <c r="F5273" s="6" t="s">
        <v>25572</v>
      </c>
      <c r="G5273" s="6" t="s">
        <v>34122</v>
      </c>
    </row>
    <row r="5274">
      <c r="A5274" s="6" t="s">
        <v>34123</v>
      </c>
      <c r="B5274" s="6" t="s">
        <v>193</v>
      </c>
      <c r="C5274" s="6" t="s">
        <v>10555</v>
      </c>
      <c r="D5274" s="6" t="s">
        <v>1011</v>
      </c>
      <c r="E5274" s="6" t="s">
        <v>416</v>
      </c>
      <c r="F5274" s="6" t="s">
        <v>1008</v>
      </c>
      <c r="G5274" s="6" t="s">
        <v>34124</v>
      </c>
    </row>
    <row r="5275">
      <c r="A5275" s="6" t="s">
        <v>34125</v>
      </c>
      <c r="B5275" s="6" t="s">
        <v>193</v>
      </c>
      <c r="C5275" s="6" t="s">
        <v>10557</v>
      </c>
      <c r="D5275" s="6" t="s">
        <v>37</v>
      </c>
      <c r="E5275" s="6" t="s">
        <v>24821</v>
      </c>
      <c r="F5275" s="6" t="s">
        <v>10558</v>
      </c>
      <c r="G5275" s="6" t="s">
        <v>34126</v>
      </c>
    </row>
    <row r="5276">
      <c r="A5276" s="6" t="s">
        <v>34127</v>
      </c>
      <c r="B5276" s="6" t="s">
        <v>193</v>
      </c>
      <c r="C5276" s="6" t="s">
        <v>10557</v>
      </c>
      <c r="D5276" s="6" t="s">
        <v>1011</v>
      </c>
      <c r="E5276" s="6" t="s">
        <v>416</v>
      </c>
      <c r="F5276" s="6" t="s">
        <v>10558</v>
      </c>
      <c r="G5276" s="6" t="s">
        <v>34126</v>
      </c>
    </row>
    <row r="5277">
      <c r="A5277" s="6" t="s">
        <v>34128</v>
      </c>
      <c r="B5277" s="6" t="s">
        <v>193</v>
      </c>
      <c r="C5277" s="6" t="s">
        <v>10560</v>
      </c>
      <c r="D5277" s="6" t="s">
        <v>37</v>
      </c>
      <c r="E5277" s="6" t="s">
        <v>416</v>
      </c>
      <c r="F5277" s="6" t="s">
        <v>10561</v>
      </c>
      <c r="G5277" s="6" t="s">
        <v>34129</v>
      </c>
    </row>
    <row r="5278">
      <c r="A5278" s="6" t="s">
        <v>34130</v>
      </c>
      <c r="B5278" s="6" t="s">
        <v>193</v>
      </c>
      <c r="C5278" s="6" t="s">
        <v>10560</v>
      </c>
      <c r="D5278" s="6" t="s">
        <v>1011</v>
      </c>
      <c r="E5278" s="6" t="s">
        <v>24821</v>
      </c>
      <c r="F5278" s="6" t="s">
        <v>10561</v>
      </c>
      <c r="G5278" s="6" t="s">
        <v>34129</v>
      </c>
    </row>
    <row r="5279">
      <c r="A5279" s="6" t="s">
        <v>34131</v>
      </c>
      <c r="B5279" s="6" t="s">
        <v>193</v>
      </c>
      <c r="C5279" s="6" t="s">
        <v>10563</v>
      </c>
      <c r="D5279" s="6" t="s">
        <v>1011</v>
      </c>
      <c r="E5279" s="6" t="s">
        <v>24821</v>
      </c>
      <c r="F5279" s="6" t="s">
        <v>25572</v>
      </c>
      <c r="G5279" s="6" t="s">
        <v>34132</v>
      </c>
    </row>
    <row r="5280">
      <c r="A5280" s="6" t="s">
        <v>34133</v>
      </c>
      <c r="B5280" s="6" t="s">
        <v>193</v>
      </c>
      <c r="C5280" s="6" t="s">
        <v>10565</v>
      </c>
      <c r="D5280" s="6" t="s">
        <v>1011</v>
      </c>
      <c r="E5280" s="6" t="s">
        <v>416</v>
      </c>
      <c r="F5280" s="6" t="s">
        <v>1040</v>
      </c>
      <c r="G5280" s="6" t="s">
        <v>34134</v>
      </c>
    </row>
    <row r="5281">
      <c r="A5281" s="6" t="s">
        <v>34135</v>
      </c>
      <c r="B5281" s="6" t="s">
        <v>193</v>
      </c>
      <c r="C5281" s="6" t="s">
        <v>10569</v>
      </c>
      <c r="D5281" s="6" t="s">
        <v>1011</v>
      </c>
      <c r="E5281" s="6" t="s">
        <v>416</v>
      </c>
      <c r="F5281" s="6" t="s">
        <v>1483</v>
      </c>
      <c r="G5281" s="6" t="s">
        <v>34136</v>
      </c>
    </row>
    <row r="5282">
      <c r="A5282" s="6" t="s">
        <v>34137</v>
      </c>
      <c r="B5282" s="6" t="s">
        <v>193</v>
      </c>
      <c r="C5282" s="6" t="s">
        <v>10573</v>
      </c>
      <c r="D5282" s="6" t="s">
        <v>37</v>
      </c>
      <c r="E5282" s="6" t="s">
        <v>24821</v>
      </c>
      <c r="F5282" s="6" t="s">
        <v>10574</v>
      </c>
      <c r="G5282" s="6" t="s">
        <v>34138</v>
      </c>
    </row>
    <row r="5283">
      <c r="A5283" s="6" t="s">
        <v>34139</v>
      </c>
      <c r="B5283" s="6" t="s">
        <v>193</v>
      </c>
      <c r="C5283" s="6" t="s">
        <v>10573</v>
      </c>
      <c r="D5283" s="6" t="s">
        <v>1011</v>
      </c>
      <c r="E5283" s="6" t="s">
        <v>416</v>
      </c>
      <c r="F5283" s="6" t="s">
        <v>10574</v>
      </c>
      <c r="G5283" s="6" t="s">
        <v>34138</v>
      </c>
    </row>
    <row r="5284">
      <c r="A5284" s="6" t="s">
        <v>34140</v>
      </c>
      <c r="B5284" s="6" t="s">
        <v>193</v>
      </c>
      <c r="C5284" s="6" t="s">
        <v>10578</v>
      </c>
      <c r="D5284" s="6" t="s">
        <v>37</v>
      </c>
      <c r="E5284" s="6" t="s">
        <v>416</v>
      </c>
      <c r="F5284" s="6" t="s">
        <v>10579</v>
      </c>
      <c r="G5284" s="6" t="s">
        <v>34141</v>
      </c>
    </row>
    <row r="5285">
      <c r="A5285" s="6" t="s">
        <v>34142</v>
      </c>
      <c r="B5285" s="6" t="s">
        <v>193</v>
      </c>
      <c r="C5285" s="6" t="s">
        <v>10578</v>
      </c>
      <c r="D5285" s="6" t="s">
        <v>1011</v>
      </c>
      <c r="E5285" s="6" t="s">
        <v>24821</v>
      </c>
      <c r="F5285" s="6" t="s">
        <v>10579</v>
      </c>
      <c r="G5285" s="6" t="s">
        <v>34141</v>
      </c>
    </row>
    <row r="5286">
      <c r="A5286" s="6" t="s">
        <v>34143</v>
      </c>
      <c r="B5286" s="6" t="s">
        <v>193</v>
      </c>
      <c r="C5286" s="6" t="s">
        <v>10581</v>
      </c>
      <c r="D5286" s="6" t="s">
        <v>1011</v>
      </c>
      <c r="E5286" s="6" t="s">
        <v>24821</v>
      </c>
      <c r="F5286" s="6" t="s">
        <v>25586</v>
      </c>
      <c r="G5286" s="6" t="s">
        <v>34144</v>
      </c>
    </row>
    <row r="5287">
      <c r="A5287" s="6" t="s">
        <v>34145</v>
      </c>
      <c r="B5287" s="6" t="s">
        <v>193</v>
      </c>
      <c r="C5287" s="6" t="s">
        <v>10583</v>
      </c>
      <c r="D5287" s="6" t="s">
        <v>1011</v>
      </c>
      <c r="E5287" s="6" t="s">
        <v>416</v>
      </c>
      <c r="F5287" s="6" t="s">
        <v>1040</v>
      </c>
      <c r="G5287" s="6" t="s">
        <v>34146</v>
      </c>
    </row>
    <row r="5288">
      <c r="A5288" s="6" t="s">
        <v>34147</v>
      </c>
      <c r="B5288" s="6" t="s">
        <v>193</v>
      </c>
      <c r="C5288" s="6" t="s">
        <v>10587</v>
      </c>
      <c r="D5288" s="6" t="s">
        <v>37</v>
      </c>
      <c r="E5288" s="6" t="s">
        <v>24821</v>
      </c>
      <c r="F5288" s="6" t="s">
        <v>10588</v>
      </c>
      <c r="G5288" s="6" t="s">
        <v>34148</v>
      </c>
    </row>
    <row r="5289">
      <c r="A5289" s="6" t="s">
        <v>34149</v>
      </c>
      <c r="B5289" s="6" t="s">
        <v>193</v>
      </c>
      <c r="C5289" s="6" t="s">
        <v>10587</v>
      </c>
      <c r="D5289" s="6" t="s">
        <v>1011</v>
      </c>
      <c r="E5289" s="6" t="s">
        <v>416</v>
      </c>
      <c r="F5289" s="6" t="s">
        <v>10588</v>
      </c>
      <c r="G5289" s="6" t="s">
        <v>34148</v>
      </c>
    </row>
    <row r="5290">
      <c r="A5290" s="6" t="s">
        <v>34150</v>
      </c>
      <c r="B5290" s="6" t="s">
        <v>196</v>
      </c>
      <c r="C5290" s="6" t="s">
        <v>10594</v>
      </c>
      <c r="D5290" s="6" t="s">
        <v>1011</v>
      </c>
      <c r="E5290" s="6" t="s">
        <v>24821</v>
      </c>
      <c r="F5290" s="6" t="s">
        <v>24822</v>
      </c>
      <c r="G5290" s="6" t="s">
        <v>34151</v>
      </c>
    </row>
    <row r="5291">
      <c r="A5291" s="6" t="s">
        <v>34152</v>
      </c>
      <c r="B5291" s="6" t="s">
        <v>196</v>
      </c>
      <c r="C5291" s="6" t="s">
        <v>10596</v>
      </c>
      <c r="D5291" s="6" t="s">
        <v>1011</v>
      </c>
      <c r="E5291" s="6" t="s">
        <v>416</v>
      </c>
      <c r="F5291" s="6" t="s">
        <v>1008</v>
      </c>
      <c r="G5291" s="6" t="s">
        <v>34153</v>
      </c>
    </row>
    <row r="5292">
      <c r="A5292" s="6" t="s">
        <v>34154</v>
      </c>
      <c r="B5292" s="6" t="s">
        <v>196</v>
      </c>
      <c r="C5292" s="6" t="s">
        <v>10598</v>
      </c>
      <c r="D5292" s="6" t="s">
        <v>37</v>
      </c>
      <c r="E5292" s="6" t="s">
        <v>24821</v>
      </c>
      <c r="F5292" s="6" t="s">
        <v>1012</v>
      </c>
      <c r="G5292" s="6" t="s">
        <v>34155</v>
      </c>
    </row>
    <row r="5293">
      <c r="A5293" s="6" t="s">
        <v>34156</v>
      </c>
      <c r="B5293" s="6" t="s">
        <v>196</v>
      </c>
      <c r="C5293" s="6" t="s">
        <v>10598</v>
      </c>
      <c r="D5293" s="6" t="s">
        <v>1011</v>
      </c>
      <c r="E5293" s="6" t="s">
        <v>416</v>
      </c>
      <c r="F5293" s="6" t="s">
        <v>1012</v>
      </c>
      <c r="G5293" s="6" t="s">
        <v>34155</v>
      </c>
    </row>
    <row r="5294">
      <c r="A5294" s="6" t="s">
        <v>34157</v>
      </c>
      <c r="B5294" s="6" t="s">
        <v>196</v>
      </c>
      <c r="C5294" s="6" t="s">
        <v>10600</v>
      </c>
      <c r="D5294" s="6" t="s">
        <v>37</v>
      </c>
      <c r="E5294" s="6" t="s">
        <v>416</v>
      </c>
      <c r="F5294" s="6" t="s">
        <v>10601</v>
      </c>
      <c r="G5294" s="6" t="s">
        <v>34158</v>
      </c>
    </row>
    <row r="5295">
      <c r="A5295" s="6" t="s">
        <v>34159</v>
      </c>
      <c r="B5295" s="6" t="s">
        <v>196</v>
      </c>
      <c r="C5295" s="6" t="s">
        <v>10600</v>
      </c>
      <c r="D5295" s="6" t="s">
        <v>1011</v>
      </c>
      <c r="E5295" s="6" t="s">
        <v>24821</v>
      </c>
      <c r="F5295" s="6" t="s">
        <v>10601</v>
      </c>
      <c r="G5295" s="6" t="s">
        <v>34158</v>
      </c>
    </row>
    <row r="5296">
      <c r="A5296" s="6" t="s">
        <v>34160</v>
      </c>
      <c r="B5296" s="6" t="s">
        <v>196</v>
      </c>
      <c r="C5296" s="6" t="s">
        <v>10603</v>
      </c>
      <c r="D5296" s="6" t="s">
        <v>1011</v>
      </c>
      <c r="E5296" s="6" t="s">
        <v>24821</v>
      </c>
      <c r="F5296" s="6" t="s">
        <v>24822</v>
      </c>
      <c r="G5296" s="6" t="s">
        <v>34161</v>
      </c>
    </row>
    <row r="5297">
      <c r="A5297" s="6" t="s">
        <v>34162</v>
      </c>
      <c r="B5297" s="6" t="s">
        <v>196</v>
      </c>
      <c r="C5297" s="6" t="s">
        <v>10605</v>
      </c>
      <c r="D5297" s="6" t="s">
        <v>1011</v>
      </c>
      <c r="E5297" s="6" t="s">
        <v>416</v>
      </c>
      <c r="F5297" s="6" t="s">
        <v>1008</v>
      </c>
      <c r="G5297" s="6" t="s">
        <v>34163</v>
      </c>
    </row>
    <row r="5298">
      <c r="A5298" s="6" t="s">
        <v>34164</v>
      </c>
      <c r="B5298" s="6" t="s">
        <v>196</v>
      </c>
      <c r="C5298" s="6" t="s">
        <v>10607</v>
      </c>
      <c r="D5298" s="6" t="s">
        <v>37</v>
      </c>
      <c r="E5298" s="6" t="s">
        <v>24821</v>
      </c>
      <c r="F5298" s="6" t="s">
        <v>10608</v>
      </c>
      <c r="G5298" s="6" t="s">
        <v>34165</v>
      </c>
    </row>
    <row r="5299">
      <c r="A5299" s="6" t="s">
        <v>34166</v>
      </c>
      <c r="B5299" s="6" t="s">
        <v>196</v>
      </c>
      <c r="C5299" s="6" t="s">
        <v>10607</v>
      </c>
      <c r="D5299" s="6" t="s">
        <v>1011</v>
      </c>
      <c r="E5299" s="6" t="s">
        <v>416</v>
      </c>
      <c r="F5299" s="6" t="s">
        <v>10608</v>
      </c>
      <c r="G5299" s="6" t="s">
        <v>34165</v>
      </c>
    </row>
    <row r="5300">
      <c r="A5300" s="6" t="s">
        <v>34167</v>
      </c>
      <c r="B5300" s="6" t="s">
        <v>196</v>
      </c>
      <c r="C5300" s="6" t="s">
        <v>10610</v>
      </c>
      <c r="D5300" s="6" t="s">
        <v>37</v>
      </c>
      <c r="E5300" s="6" t="s">
        <v>416</v>
      </c>
      <c r="F5300" s="6" t="s">
        <v>10611</v>
      </c>
      <c r="G5300" s="6" t="s">
        <v>34168</v>
      </c>
    </row>
    <row r="5301">
      <c r="A5301" s="6" t="s">
        <v>34169</v>
      </c>
      <c r="B5301" s="6" t="s">
        <v>196</v>
      </c>
      <c r="C5301" s="6" t="s">
        <v>10610</v>
      </c>
      <c r="D5301" s="6" t="s">
        <v>1011</v>
      </c>
      <c r="E5301" s="6" t="s">
        <v>24821</v>
      </c>
      <c r="F5301" s="6" t="s">
        <v>10611</v>
      </c>
      <c r="G5301" s="6" t="s">
        <v>34168</v>
      </c>
    </row>
    <row r="5302">
      <c r="A5302" s="6" t="s">
        <v>34170</v>
      </c>
      <c r="B5302" s="6" t="s">
        <v>196</v>
      </c>
      <c r="C5302" s="6" t="s">
        <v>10613</v>
      </c>
      <c r="D5302" s="6" t="s">
        <v>1011</v>
      </c>
      <c r="E5302" s="6" t="s">
        <v>24821</v>
      </c>
      <c r="F5302" s="6" t="s">
        <v>24822</v>
      </c>
      <c r="G5302" s="6" t="s">
        <v>34171</v>
      </c>
    </row>
    <row r="5303">
      <c r="A5303" s="6" t="s">
        <v>34172</v>
      </c>
      <c r="B5303" s="6" t="s">
        <v>196</v>
      </c>
      <c r="C5303" s="6" t="s">
        <v>10615</v>
      </c>
      <c r="D5303" s="6" t="s">
        <v>1011</v>
      </c>
      <c r="E5303" s="6" t="s">
        <v>416</v>
      </c>
      <c r="F5303" s="6" t="s">
        <v>1008</v>
      </c>
      <c r="G5303" s="6" t="s">
        <v>34173</v>
      </c>
    </row>
    <row r="5304">
      <c r="A5304" s="6" t="s">
        <v>34174</v>
      </c>
      <c r="B5304" s="6" t="s">
        <v>196</v>
      </c>
      <c r="C5304" s="6" t="s">
        <v>10617</v>
      </c>
      <c r="D5304" s="6" t="s">
        <v>37</v>
      </c>
      <c r="E5304" s="6" t="s">
        <v>24821</v>
      </c>
      <c r="F5304" s="6" t="s">
        <v>5602</v>
      </c>
      <c r="G5304" s="6" t="s">
        <v>34175</v>
      </c>
    </row>
    <row r="5305">
      <c r="A5305" s="6" t="s">
        <v>34176</v>
      </c>
      <c r="B5305" s="6" t="s">
        <v>196</v>
      </c>
      <c r="C5305" s="6" t="s">
        <v>10617</v>
      </c>
      <c r="D5305" s="6" t="s">
        <v>1011</v>
      </c>
      <c r="E5305" s="6" t="s">
        <v>416</v>
      </c>
      <c r="F5305" s="6" t="s">
        <v>5602</v>
      </c>
      <c r="G5305" s="6" t="s">
        <v>34175</v>
      </c>
    </row>
    <row r="5306">
      <c r="A5306" s="6" t="s">
        <v>34177</v>
      </c>
      <c r="B5306" s="6" t="s">
        <v>196</v>
      </c>
      <c r="C5306" s="6" t="s">
        <v>10619</v>
      </c>
      <c r="D5306" s="6" t="s">
        <v>37</v>
      </c>
      <c r="E5306" s="6" t="s">
        <v>416</v>
      </c>
      <c r="F5306" s="6" t="s">
        <v>10620</v>
      </c>
      <c r="G5306" s="6" t="s">
        <v>34178</v>
      </c>
    </row>
    <row r="5307">
      <c r="A5307" s="6" t="s">
        <v>34179</v>
      </c>
      <c r="B5307" s="6" t="s">
        <v>196</v>
      </c>
      <c r="C5307" s="6" t="s">
        <v>10619</v>
      </c>
      <c r="D5307" s="6" t="s">
        <v>1011</v>
      </c>
      <c r="E5307" s="6" t="s">
        <v>24821</v>
      </c>
      <c r="F5307" s="6" t="s">
        <v>10620</v>
      </c>
      <c r="G5307" s="6" t="s">
        <v>34178</v>
      </c>
    </row>
    <row r="5308">
      <c r="A5308" s="6" t="s">
        <v>34180</v>
      </c>
      <c r="B5308" s="6" t="s">
        <v>196</v>
      </c>
      <c r="C5308" s="6" t="s">
        <v>10622</v>
      </c>
      <c r="D5308" s="6" t="s">
        <v>1011</v>
      </c>
      <c r="E5308" s="6" t="s">
        <v>24821</v>
      </c>
      <c r="F5308" s="6" t="s">
        <v>24822</v>
      </c>
      <c r="G5308" s="6" t="s">
        <v>34181</v>
      </c>
    </row>
    <row r="5309">
      <c r="A5309" s="6" t="s">
        <v>34182</v>
      </c>
      <c r="B5309" s="6" t="s">
        <v>196</v>
      </c>
      <c r="C5309" s="6" t="s">
        <v>10624</v>
      </c>
      <c r="D5309" s="6" t="s">
        <v>1011</v>
      </c>
      <c r="E5309" s="6" t="s">
        <v>416</v>
      </c>
      <c r="F5309" s="6" t="s">
        <v>1040</v>
      </c>
      <c r="G5309" s="6" t="s">
        <v>34183</v>
      </c>
    </row>
    <row r="5310">
      <c r="A5310" s="6" t="s">
        <v>34184</v>
      </c>
      <c r="B5310" s="6" t="s">
        <v>196</v>
      </c>
      <c r="C5310" s="6" t="s">
        <v>10628</v>
      </c>
      <c r="D5310" s="6" t="s">
        <v>1011</v>
      </c>
      <c r="E5310" s="6" t="s">
        <v>416</v>
      </c>
      <c r="F5310" s="6" t="s">
        <v>10629</v>
      </c>
      <c r="G5310" s="6" t="s">
        <v>34185</v>
      </c>
    </row>
    <row r="5311">
      <c r="A5311" s="6" t="s">
        <v>34186</v>
      </c>
      <c r="B5311" s="6" t="s">
        <v>196</v>
      </c>
      <c r="C5311" s="6" t="s">
        <v>10633</v>
      </c>
      <c r="D5311" s="6" t="s">
        <v>37</v>
      </c>
      <c r="E5311" s="6" t="s">
        <v>24821</v>
      </c>
      <c r="F5311" s="6" t="s">
        <v>10634</v>
      </c>
      <c r="G5311" s="6" t="s">
        <v>34187</v>
      </c>
    </row>
    <row r="5312">
      <c r="A5312" s="6" t="s">
        <v>34188</v>
      </c>
      <c r="B5312" s="6" t="s">
        <v>196</v>
      </c>
      <c r="C5312" s="6" t="s">
        <v>10633</v>
      </c>
      <c r="D5312" s="6" t="s">
        <v>1011</v>
      </c>
      <c r="E5312" s="6" t="s">
        <v>416</v>
      </c>
      <c r="F5312" s="6" t="s">
        <v>10634</v>
      </c>
      <c r="G5312" s="6" t="s">
        <v>34187</v>
      </c>
    </row>
    <row r="5313">
      <c r="A5313" s="6" t="s">
        <v>34189</v>
      </c>
      <c r="B5313" s="6" t="s">
        <v>196</v>
      </c>
      <c r="C5313" s="6" t="s">
        <v>10638</v>
      </c>
      <c r="D5313" s="6" t="s">
        <v>37</v>
      </c>
      <c r="E5313" s="6" t="s">
        <v>416</v>
      </c>
      <c r="F5313" s="6" t="s">
        <v>10639</v>
      </c>
      <c r="G5313" s="6" t="s">
        <v>34190</v>
      </c>
    </row>
    <row r="5314">
      <c r="A5314" s="6" t="s">
        <v>34191</v>
      </c>
      <c r="B5314" s="6" t="s">
        <v>196</v>
      </c>
      <c r="C5314" s="6" t="s">
        <v>10638</v>
      </c>
      <c r="D5314" s="6" t="s">
        <v>1011</v>
      </c>
      <c r="E5314" s="6" t="s">
        <v>24821</v>
      </c>
      <c r="F5314" s="6" t="s">
        <v>10639</v>
      </c>
      <c r="G5314" s="6" t="s">
        <v>34190</v>
      </c>
    </row>
    <row r="5315">
      <c r="A5315" s="6" t="s">
        <v>34192</v>
      </c>
      <c r="B5315" s="6" t="s">
        <v>196</v>
      </c>
      <c r="C5315" s="6" t="s">
        <v>10641</v>
      </c>
      <c r="D5315" s="6" t="s">
        <v>1011</v>
      </c>
      <c r="E5315" s="6" t="s">
        <v>24821</v>
      </c>
      <c r="F5315" s="6" t="s">
        <v>26258</v>
      </c>
      <c r="G5315" s="6" t="s">
        <v>34193</v>
      </c>
    </row>
    <row r="5316">
      <c r="A5316" s="6" t="s">
        <v>34194</v>
      </c>
      <c r="B5316" s="6" t="s">
        <v>196</v>
      </c>
      <c r="C5316" s="6" t="s">
        <v>10643</v>
      </c>
      <c r="D5316" s="6" t="s">
        <v>1011</v>
      </c>
      <c r="E5316" s="6" t="s">
        <v>416</v>
      </c>
      <c r="F5316" s="6" t="s">
        <v>1008</v>
      </c>
      <c r="G5316" s="6" t="s">
        <v>34195</v>
      </c>
    </row>
    <row r="5317">
      <c r="A5317" s="6" t="s">
        <v>34196</v>
      </c>
      <c r="B5317" s="6" t="s">
        <v>196</v>
      </c>
      <c r="C5317" s="6" t="s">
        <v>10645</v>
      </c>
      <c r="D5317" s="6" t="s">
        <v>37</v>
      </c>
      <c r="E5317" s="6" t="s">
        <v>24821</v>
      </c>
      <c r="F5317" s="6" t="s">
        <v>10646</v>
      </c>
      <c r="G5317" s="6" t="s">
        <v>34197</v>
      </c>
    </row>
    <row r="5318">
      <c r="A5318" s="6" t="s">
        <v>34198</v>
      </c>
      <c r="B5318" s="6" t="s">
        <v>196</v>
      </c>
      <c r="C5318" s="6" t="s">
        <v>10645</v>
      </c>
      <c r="D5318" s="6" t="s">
        <v>1011</v>
      </c>
      <c r="E5318" s="6" t="s">
        <v>416</v>
      </c>
      <c r="F5318" s="6" t="s">
        <v>10646</v>
      </c>
      <c r="G5318" s="6" t="s">
        <v>34197</v>
      </c>
    </row>
    <row r="5319">
      <c r="A5319" s="6" t="s">
        <v>34199</v>
      </c>
      <c r="B5319" s="6" t="s">
        <v>196</v>
      </c>
      <c r="C5319" s="6" t="s">
        <v>10648</v>
      </c>
      <c r="D5319" s="6" t="s">
        <v>37</v>
      </c>
      <c r="E5319" s="6" t="s">
        <v>416</v>
      </c>
      <c r="F5319" s="6" t="s">
        <v>10649</v>
      </c>
      <c r="G5319" s="6" t="s">
        <v>34200</v>
      </c>
    </row>
    <row r="5320">
      <c r="A5320" s="6" t="s">
        <v>34201</v>
      </c>
      <c r="B5320" s="6" t="s">
        <v>196</v>
      </c>
      <c r="C5320" s="6" t="s">
        <v>10648</v>
      </c>
      <c r="D5320" s="6" t="s">
        <v>1011</v>
      </c>
      <c r="E5320" s="6" t="s">
        <v>24821</v>
      </c>
      <c r="F5320" s="6" t="s">
        <v>10649</v>
      </c>
      <c r="G5320" s="6" t="s">
        <v>34200</v>
      </c>
    </row>
    <row r="5321">
      <c r="A5321" s="6" t="s">
        <v>34202</v>
      </c>
      <c r="B5321" s="6" t="s">
        <v>196</v>
      </c>
      <c r="C5321" s="6" t="s">
        <v>10651</v>
      </c>
      <c r="D5321" s="6" t="s">
        <v>1011</v>
      </c>
      <c r="E5321" s="6" t="s">
        <v>24821</v>
      </c>
      <c r="F5321" s="6" t="s">
        <v>26258</v>
      </c>
      <c r="G5321" s="6" t="s">
        <v>34203</v>
      </c>
    </row>
    <row r="5322">
      <c r="A5322" s="6" t="s">
        <v>34204</v>
      </c>
      <c r="B5322" s="6" t="s">
        <v>196</v>
      </c>
      <c r="C5322" s="6" t="s">
        <v>10653</v>
      </c>
      <c r="D5322" s="6" t="s">
        <v>1011</v>
      </c>
      <c r="E5322" s="6" t="s">
        <v>416</v>
      </c>
      <c r="F5322" s="6" t="s">
        <v>1008</v>
      </c>
      <c r="G5322" s="6" t="s">
        <v>34205</v>
      </c>
    </row>
    <row r="5323">
      <c r="A5323" s="6" t="s">
        <v>34206</v>
      </c>
      <c r="B5323" s="6" t="s">
        <v>196</v>
      </c>
      <c r="C5323" s="6" t="s">
        <v>10655</v>
      </c>
      <c r="D5323" s="6" t="s">
        <v>37</v>
      </c>
      <c r="E5323" s="6" t="s">
        <v>24821</v>
      </c>
      <c r="F5323" s="6" t="s">
        <v>10656</v>
      </c>
      <c r="G5323" s="6" t="s">
        <v>34207</v>
      </c>
    </row>
    <row r="5324">
      <c r="A5324" s="6" t="s">
        <v>34208</v>
      </c>
      <c r="B5324" s="6" t="s">
        <v>196</v>
      </c>
      <c r="C5324" s="6" t="s">
        <v>10655</v>
      </c>
      <c r="D5324" s="6" t="s">
        <v>1011</v>
      </c>
      <c r="E5324" s="6" t="s">
        <v>416</v>
      </c>
      <c r="F5324" s="6" t="s">
        <v>10656</v>
      </c>
      <c r="G5324" s="6" t="s">
        <v>34207</v>
      </c>
    </row>
    <row r="5325">
      <c r="A5325" s="6" t="s">
        <v>34209</v>
      </c>
      <c r="B5325" s="6" t="s">
        <v>196</v>
      </c>
      <c r="C5325" s="6" t="s">
        <v>10658</v>
      </c>
      <c r="D5325" s="6" t="s">
        <v>37</v>
      </c>
      <c r="E5325" s="6" t="s">
        <v>416</v>
      </c>
      <c r="F5325" s="6" t="s">
        <v>10659</v>
      </c>
      <c r="G5325" s="6" t="s">
        <v>34210</v>
      </c>
    </row>
    <row r="5326">
      <c r="A5326" s="6" t="s">
        <v>34211</v>
      </c>
      <c r="B5326" s="6" t="s">
        <v>196</v>
      </c>
      <c r="C5326" s="6" t="s">
        <v>10658</v>
      </c>
      <c r="D5326" s="6" t="s">
        <v>1011</v>
      </c>
      <c r="E5326" s="6" t="s">
        <v>24821</v>
      </c>
      <c r="F5326" s="6" t="s">
        <v>10659</v>
      </c>
      <c r="G5326" s="6" t="s">
        <v>34210</v>
      </c>
    </row>
    <row r="5327">
      <c r="A5327" s="6" t="s">
        <v>34212</v>
      </c>
      <c r="B5327" s="6" t="s">
        <v>196</v>
      </c>
      <c r="C5327" s="6" t="s">
        <v>10661</v>
      </c>
      <c r="D5327" s="6" t="s">
        <v>1011</v>
      </c>
      <c r="E5327" s="6" t="s">
        <v>24821</v>
      </c>
      <c r="F5327" s="6" t="s">
        <v>26258</v>
      </c>
      <c r="G5327" s="6" t="s">
        <v>34213</v>
      </c>
    </row>
    <row r="5328">
      <c r="A5328" s="6" t="s">
        <v>34214</v>
      </c>
      <c r="B5328" s="6" t="s">
        <v>196</v>
      </c>
      <c r="C5328" s="6" t="s">
        <v>10663</v>
      </c>
      <c r="D5328" s="6" t="s">
        <v>1011</v>
      </c>
      <c r="E5328" s="6" t="s">
        <v>416</v>
      </c>
      <c r="F5328" s="6" t="s">
        <v>1040</v>
      </c>
      <c r="G5328" s="6" t="s">
        <v>34215</v>
      </c>
    </row>
    <row r="5329">
      <c r="A5329" s="6" t="s">
        <v>34216</v>
      </c>
      <c r="B5329" s="6" t="s">
        <v>196</v>
      </c>
      <c r="C5329" s="6" t="s">
        <v>10667</v>
      </c>
      <c r="D5329" s="6" t="s">
        <v>1011</v>
      </c>
      <c r="E5329" s="6" t="s">
        <v>416</v>
      </c>
      <c r="F5329" s="6" t="s">
        <v>1096</v>
      </c>
      <c r="G5329" s="6" t="s">
        <v>34217</v>
      </c>
    </row>
    <row r="5330">
      <c r="A5330" s="6" t="s">
        <v>34218</v>
      </c>
      <c r="B5330" s="6" t="s">
        <v>196</v>
      </c>
      <c r="C5330" s="6" t="s">
        <v>10671</v>
      </c>
      <c r="D5330" s="6" t="s">
        <v>37</v>
      </c>
      <c r="E5330" s="6" t="s">
        <v>24821</v>
      </c>
      <c r="F5330" s="6" t="s">
        <v>10672</v>
      </c>
      <c r="G5330" s="6" t="s">
        <v>34219</v>
      </c>
    </row>
    <row r="5331">
      <c r="A5331" s="6" t="s">
        <v>34220</v>
      </c>
      <c r="B5331" s="6" t="s">
        <v>196</v>
      </c>
      <c r="C5331" s="6" t="s">
        <v>10671</v>
      </c>
      <c r="D5331" s="6" t="s">
        <v>1011</v>
      </c>
      <c r="E5331" s="6" t="s">
        <v>416</v>
      </c>
      <c r="F5331" s="6" t="s">
        <v>10672</v>
      </c>
      <c r="G5331" s="6" t="s">
        <v>34219</v>
      </c>
    </row>
    <row r="5332">
      <c r="A5332" s="6" t="s">
        <v>34221</v>
      </c>
      <c r="B5332" s="6" t="s">
        <v>196</v>
      </c>
      <c r="C5332" s="6" t="s">
        <v>10676</v>
      </c>
      <c r="D5332" s="6" t="s">
        <v>37</v>
      </c>
      <c r="E5332" s="6" t="s">
        <v>416</v>
      </c>
      <c r="F5332" s="6" t="s">
        <v>10677</v>
      </c>
      <c r="G5332" s="6" t="s">
        <v>34222</v>
      </c>
    </row>
    <row r="5333">
      <c r="A5333" s="6" t="s">
        <v>34223</v>
      </c>
      <c r="B5333" s="6" t="s">
        <v>196</v>
      </c>
      <c r="C5333" s="6" t="s">
        <v>10676</v>
      </c>
      <c r="D5333" s="6" t="s">
        <v>1011</v>
      </c>
      <c r="E5333" s="6" t="s">
        <v>24821</v>
      </c>
      <c r="F5333" s="6" t="s">
        <v>10677</v>
      </c>
      <c r="G5333" s="6" t="s">
        <v>34222</v>
      </c>
    </row>
    <row r="5334">
      <c r="A5334" s="6" t="s">
        <v>34224</v>
      </c>
      <c r="B5334" s="6" t="s">
        <v>196</v>
      </c>
      <c r="C5334" s="6" t="s">
        <v>10679</v>
      </c>
      <c r="D5334" s="6" t="s">
        <v>1011</v>
      </c>
      <c r="E5334" s="6" t="s">
        <v>24821</v>
      </c>
      <c r="F5334" s="6" t="s">
        <v>25485</v>
      </c>
      <c r="G5334" s="6" t="s">
        <v>34225</v>
      </c>
    </row>
    <row r="5335">
      <c r="A5335" s="6" t="s">
        <v>34226</v>
      </c>
      <c r="B5335" s="6" t="s">
        <v>196</v>
      </c>
      <c r="C5335" s="6" t="s">
        <v>10681</v>
      </c>
      <c r="D5335" s="6" t="s">
        <v>1011</v>
      </c>
      <c r="E5335" s="6" t="s">
        <v>416</v>
      </c>
      <c r="F5335" s="6" t="s">
        <v>1008</v>
      </c>
      <c r="G5335" s="6" t="s">
        <v>34227</v>
      </c>
    </row>
    <row r="5336">
      <c r="A5336" s="6" t="s">
        <v>34228</v>
      </c>
      <c r="B5336" s="6" t="s">
        <v>196</v>
      </c>
      <c r="C5336" s="6" t="s">
        <v>10683</v>
      </c>
      <c r="D5336" s="6" t="s">
        <v>37</v>
      </c>
      <c r="E5336" s="6" t="s">
        <v>24821</v>
      </c>
      <c r="F5336" s="6" t="s">
        <v>10684</v>
      </c>
      <c r="G5336" s="6" t="s">
        <v>34229</v>
      </c>
    </row>
    <row r="5337">
      <c r="A5337" s="6" t="s">
        <v>34230</v>
      </c>
      <c r="B5337" s="6" t="s">
        <v>196</v>
      </c>
      <c r="C5337" s="6" t="s">
        <v>10683</v>
      </c>
      <c r="D5337" s="6" t="s">
        <v>1011</v>
      </c>
      <c r="E5337" s="6" t="s">
        <v>416</v>
      </c>
      <c r="F5337" s="6" t="s">
        <v>10684</v>
      </c>
      <c r="G5337" s="6" t="s">
        <v>34229</v>
      </c>
    </row>
    <row r="5338">
      <c r="A5338" s="6" t="s">
        <v>34231</v>
      </c>
      <c r="B5338" s="6" t="s">
        <v>196</v>
      </c>
      <c r="C5338" s="6" t="s">
        <v>10686</v>
      </c>
      <c r="D5338" s="6" t="s">
        <v>37</v>
      </c>
      <c r="E5338" s="6" t="s">
        <v>416</v>
      </c>
      <c r="F5338" s="6" t="s">
        <v>10687</v>
      </c>
      <c r="G5338" s="6" t="s">
        <v>34232</v>
      </c>
    </row>
    <row r="5339">
      <c r="A5339" s="6" t="s">
        <v>34233</v>
      </c>
      <c r="B5339" s="6" t="s">
        <v>196</v>
      </c>
      <c r="C5339" s="6" t="s">
        <v>10686</v>
      </c>
      <c r="D5339" s="6" t="s">
        <v>1011</v>
      </c>
      <c r="E5339" s="6" t="s">
        <v>24821</v>
      </c>
      <c r="F5339" s="6" t="s">
        <v>10687</v>
      </c>
      <c r="G5339" s="6" t="s">
        <v>34232</v>
      </c>
    </row>
    <row r="5340">
      <c r="A5340" s="6" t="s">
        <v>34234</v>
      </c>
      <c r="B5340" s="6" t="s">
        <v>196</v>
      </c>
      <c r="C5340" s="6" t="s">
        <v>10689</v>
      </c>
      <c r="D5340" s="6" t="s">
        <v>1011</v>
      </c>
      <c r="E5340" s="6" t="s">
        <v>24821</v>
      </c>
      <c r="F5340" s="6" t="s">
        <v>25485</v>
      </c>
      <c r="G5340" s="6" t="s">
        <v>34235</v>
      </c>
    </row>
    <row r="5341">
      <c r="A5341" s="6" t="s">
        <v>34236</v>
      </c>
      <c r="B5341" s="6" t="s">
        <v>196</v>
      </c>
      <c r="C5341" s="6" t="s">
        <v>10691</v>
      </c>
      <c r="D5341" s="6" t="s">
        <v>1011</v>
      </c>
      <c r="E5341" s="6" t="s">
        <v>416</v>
      </c>
      <c r="F5341" s="6" t="s">
        <v>1008</v>
      </c>
      <c r="G5341" s="6" t="s">
        <v>34237</v>
      </c>
    </row>
    <row r="5342">
      <c r="A5342" s="6" t="s">
        <v>34238</v>
      </c>
      <c r="B5342" s="6" t="s">
        <v>196</v>
      </c>
      <c r="C5342" s="6" t="s">
        <v>10693</v>
      </c>
      <c r="D5342" s="6" t="s">
        <v>37</v>
      </c>
      <c r="E5342" s="6" t="s">
        <v>24821</v>
      </c>
      <c r="F5342" s="6" t="s">
        <v>10694</v>
      </c>
      <c r="G5342" s="6" t="s">
        <v>34239</v>
      </c>
    </row>
    <row r="5343">
      <c r="A5343" s="6" t="s">
        <v>34240</v>
      </c>
      <c r="B5343" s="6" t="s">
        <v>196</v>
      </c>
      <c r="C5343" s="6" t="s">
        <v>10693</v>
      </c>
      <c r="D5343" s="6" t="s">
        <v>1011</v>
      </c>
      <c r="E5343" s="6" t="s">
        <v>416</v>
      </c>
      <c r="F5343" s="6" t="s">
        <v>10694</v>
      </c>
      <c r="G5343" s="6" t="s">
        <v>34239</v>
      </c>
    </row>
    <row r="5344">
      <c r="A5344" s="6" t="s">
        <v>34241</v>
      </c>
      <c r="B5344" s="6" t="s">
        <v>196</v>
      </c>
      <c r="C5344" s="6" t="s">
        <v>10696</v>
      </c>
      <c r="D5344" s="6" t="s">
        <v>37</v>
      </c>
      <c r="E5344" s="6" t="s">
        <v>416</v>
      </c>
      <c r="F5344" s="6" t="s">
        <v>10697</v>
      </c>
      <c r="G5344" s="6" t="s">
        <v>34242</v>
      </c>
    </row>
    <row r="5345">
      <c r="A5345" s="6" t="s">
        <v>34243</v>
      </c>
      <c r="B5345" s="6" t="s">
        <v>196</v>
      </c>
      <c r="C5345" s="6" t="s">
        <v>10696</v>
      </c>
      <c r="D5345" s="6" t="s">
        <v>1011</v>
      </c>
      <c r="E5345" s="6" t="s">
        <v>24821</v>
      </c>
      <c r="F5345" s="6" t="s">
        <v>10697</v>
      </c>
      <c r="G5345" s="6" t="s">
        <v>34242</v>
      </c>
    </row>
    <row r="5346">
      <c r="A5346" s="6" t="s">
        <v>34244</v>
      </c>
      <c r="B5346" s="6" t="s">
        <v>196</v>
      </c>
      <c r="C5346" s="6" t="s">
        <v>10699</v>
      </c>
      <c r="D5346" s="6" t="s">
        <v>1011</v>
      </c>
      <c r="E5346" s="6" t="s">
        <v>24821</v>
      </c>
      <c r="F5346" s="6" t="s">
        <v>25485</v>
      </c>
      <c r="G5346" s="6" t="s">
        <v>34245</v>
      </c>
    </row>
    <row r="5347">
      <c r="A5347" s="6" t="s">
        <v>34246</v>
      </c>
      <c r="B5347" s="6" t="s">
        <v>196</v>
      </c>
      <c r="C5347" s="6" t="s">
        <v>10701</v>
      </c>
      <c r="D5347" s="6" t="s">
        <v>1011</v>
      </c>
      <c r="E5347" s="6" t="s">
        <v>416</v>
      </c>
      <c r="F5347" s="6" t="s">
        <v>1008</v>
      </c>
      <c r="G5347" s="6" t="s">
        <v>34247</v>
      </c>
    </row>
    <row r="5348">
      <c r="A5348" s="6" t="s">
        <v>34248</v>
      </c>
      <c r="B5348" s="6" t="s">
        <v>196</v>
      </c>
      <c r="C5348" s="6" t="s">
        <v>10703</v>
      </c>
      <c r="D5348" s="6" t="s">
        <v>37</v>
      </c>
      <c r="E5348" s="6" t="s">
        <v>24821</v>
      </c>
      <c r="F5348" s="6" t="s">
        <v>10704</v>
      </c>
      <c r="G5348" s="6" t="s">
        <v>34249</v>
      </c>
    </row>
    <row r="5349">
      <c r="A5349" s="6" t="s">
        <v>34250</v>
      </c>
      <c r="B5349" s="6" t="s">
        <v>196</v>
      </c>
      <c r="C5349" s="6" t="s">
        <v>10703</v>
      </c>
      <c r="D5349" s="6" t="s">
        <v>1011</v>
      </c>
      <c r="E5349" s="6" t="s">
        <v>416</v>
      </c>
      <c r="F5349" s="6" t="s">
        <v>10704</v>
      </c>
      <c r="G5349" s="6" t="s">
        <v>34249</v>
      </c>
    </row>
    <row r="5350">
      <c r="A5350" s="6" t="s">
        <v>34251</v>
      </c>
      <c r="B5350" s="6" t="s">
        <v>196</v>
      </c>
      <c r="C5350" s="6" t="s">
        <v>10706</v>
      </c>
      <c r="D5350" s="6" t="s">
        <v>37</v>
      </c>
      <c r="E5350" s="6" t="s">
        <v>416</v>
      </c>
      <c r="F5350" s="6" t="s">
        <v>10707</v>
      </c>
      <c r="G5350" s="6" t="s">
        <v>34252</v>
      </c>
    </row>
    <row r="5351">
      <c r="A5351" s="6" t="s">
        <v>34253</v>
      </c>
      <c r="B5351" s="6" t="s">
        <v>196</v>
      </c>
      <c r="C5351" s="6" t="s">
        <v>10706</v>
      </c>
      <c r="D5351" s="6" t="s">
        <v>1011</v>
      </c>
      <c r="E5351" s="6" t="s">
        <v>24821</v>
      </c>
      <c r="F5351" s="6" t="s">
        <v>10707</v>
      </c>
      <c r="G5351" s="6" t="s">
        <v>34254</v>
      </c>
    </row>
    <row r="5352">
      <c r="A5352" s="6" t="s">
        <v>34255</v>
      </c>
      <c r="B5352" s="6" t="s">
        <v>196</v>
      </c>
      <c r="C5352" s="6" t="s">
        <v>10709</v>
      </c>
      <c r="D5352" s="6" t="s">
        <v>1011</v>
      </c>
      <c r="E5352" s="6" t="s">
        <v>24821</v>
      </c>
      <c r="F5352" s="6" t="s">
        <v>25485</v>
      </c>
      <c r="G5352" s="6" t="s">
        <v>34256</v>
      </c>
    </row>
    <row r="5353">
      <c r="A5353" s="6" t="s">
        <v>34257</v>
      </c>
      <c r="B5353" s="6" t="s">
        <v>196</v>
      </c>
      <c r="C5353" s="6" t="s">
        <v>10711</v>
      </c>
      <c r="D5353" s="6" t="s">
        <v>1011</v>
      </c>
      <c r="E5353" s="6" t="s">
        <v>416</v>
      </c>
      <c r="F5353" s="6" t="s">
        <v>1008</v>
      </c>
      <c r="G5353" s="6" t="s">
        <v>34258</v>
      </c>
    </row>
    <row r="5354">
      <c r="A5354" s="6" t="s">
        <v>34259</v>
      </c>
      <c r="B5354" s="6" t="s">
        <v>196</v>
      </c>
      <c r="C5354" s="6" t="s">
        <v>10713</v>
      </c>
      <c r="D5354" s="6" t="s">
        <v>37</v>
      </c>
      <c r="E5354" s="6" t="s">
        <v>24821</v>
      </c>
      <c r="F5354" s="6" t="s">
        <v>10714</v>
      </c>
      <c r="G5354" s="6" t="s">
        <v>34260</v>
      </c>
    </row>
    <row r="5355">
      <c r="A5355" s="6" t="s">
        <v>34261</v>
      </c>
      <c r="B5355" s="6" t="s">
        <v>196</v>
      </c>
      <c r="C5355" s="6" t="s">
        <v>10713</v>
      </c>
      <c r="D5355" s="6" t="s">
        <v>1011</v>
      </c>
      <c r="E5355" s="6" t="s">
        <v>416</v>
      </c>
      <c r="F5355" s="6" t="s">
        <v>10714</v>
      </c>
      <c r="G5355" s="6" t="s">
        <v>34260</v>
      </c>
    </row>
    <row r="5356">
      <c r="A5356" s="6" t="s">
        <v>34262</v>
      </c>
      <c r="B5356" s="6" t="s">
        <v>196</v>
      </c>
      <c r="C5356" s="6" t="s">
        <v>10716</v>
      </c>
      <c r="D5356" s="6" t="s">
        <v>37</v>
      </c>
      <c r="E5356" s="6" t="s">
        <v>416</v>
      </c>
      <c r="F5356" s="6" t="s">
        <v>10717</v>
      </c>
      <c r="G5356" s="6" t="s">
        <v>34263</v>
      </c>
    </row>
    <row r="5357">
      <c r="A5357" s="6" t="s">
        <v>34264</v>
      </c>
      <c r="B5357" s="6" t="s">
        <v>196</v>
      </c>
      <c r="C5357" s="6" t="s">
        <v>10716</v>
      </c>
      <c r="D5357" s="6" t="s">
        <v>1011</v>
      </c>
      <c r="E5357" s="6" t="s">
        <v>24821</v>
      </c>
      <c r="F5357" s="6" t="s">
        <v>10717</v>
      </c>
      <c r="G5357" s="6" t="s">
        <v>34263</v>
      </c>
    </row>
    <row r="5358">
      <c r="A5358" s="6" t="s">
        <v>34265</v>
      </c>
      <c r="B5358" s="6" t="s">
        <v>196</v>
      </c>
      <c r="C5358" s="6" t="s">
        <v>10719</v>
      </c>
      <c r="D5358" s="6" t="s">
        <v>1011</v>
      </c>
      <c r="E5358" s="6" t="s">
        <v>24821</v>
      </c>
      <c r="F5358" s="6" t="s">
        <v>25485</v>
      </c>
      <c r="G5358" s="6" t="s">
        <v>34266</v>
      </c>
    </row>
    <row r="5359">
      <c r="A5359" s="6" t="s">
        <v>34267</v>
      </c>
      <c r="B5359" s="6" t="s">
        <v>196</v>
      </c>
      <c r="C5359" s="6" t="s">
        <v>10721</v>
      </c>
      <c r="D5359" s="6" t="s">
        <v>1011</v>
      </c>
      <c r="E5359" s="6" t="s">
        <v>416</v>
      </c>
      <c r="F5359" s="6" t="s">
        <v>1008</v>
      </c>
      <c r="G5359" s="6" t="s">
        <v>34268</v>
      </c>
    </row>
    <row r="5360">
      <c r="A5360" s="6" t="s">
        <v>34269</v>
      </c>
      <c r="B5360" s="6" t="s">
        <v>196</v>
      </c>
      <c r="C5360" s="6" t="s">
        <v>10723</v>
      </c>
      <c r="D5360" s="6" t="s">
        <v>37</v>
      </c>
      <c r="E5360" s="6" t="s">
        <v>24821</v>
      </c>
      <c r="F5360" s="6" t="s">
        <v>10724</v>
      </c>
      <c r="G5360" s="6" t="s">
        <v>34270</v>
      </c>
    </row>
    <row r="5361">
      <c r="A5361" s="6" t="s">
        <v>34271</v>
      </c>
      <c r="B5361" s="6" t="s">
        <v>196</v>
      </c>
      <c r="C5361" s="6" t="s">
        <v>10723</v>
      </c>
      <c r="D5361" s="6" t="s">
        <v>1011</v>
      </c>
      <c r="E5361" s="6" t="s">
        <v>416</v>
      </c>
      <c r="F5361" s="6" t="s">
        <v>10724</v>
      </c>
      <c r="G5361" s="6" t="s">
        <v>34270</v>
      </c>
    </row>
    <row r="5362">
      <c r="A5362" s="6" t="s">
        <v>34272</v>
      </c>
      <c r="B5362" s="6" t="s">
        <v>196</v>
      </c>
      <c r="C5362" s="6" t="s">
        <v>10726</v>
      </c>
      <c r="D5362" s="6" t="s">
        <v>37</v>
      </c>
      <c r="E5362" s="6" t="s">
        <v>416</v>
      </c>
      <c r="F5362" s="6" t="s">
        <v>10727</v>
      </c>
      <c r="G5362" s="6" t="s">
        <v>34273</v>
      </c>
    </row>
    <row r="5363">
      <c r="A5363" s="6" t="s">
        <v>34274</v>
      </c>
      <c r="B5363" s="6" t="s">
        <v>196</v>
      </c>
      <c r="C5363" s="6" t="s">
        <v>10726</v>
      </c>
      <c r="D5363" s="6" t="s">
        <v>1011</v>
      </c>
      <c r="E5363" s="6" t="s">
        <v>24821</v>
      </c>
      <c r="F5363" s="6" t="s">
        <v>34275</v>
      </c>
      <c r="G5363" s="6" t="s">
        <v>34273</v>
      </c>
    </row>
    <row r="5364">
      <c r="A5364" s="6" t="s">
        <v>34276</v>
      </c>
      <c r="B5364" s="6" t="s">
        <v>196</v>
      </c>
      <c r="C5364" s="6" t="s">
        <v>10729</v>
      </c>
      <c r="D5364" s="6" t="s">
        <v>1011</v>
      </c>
      <c r="E5364" s="6" t="s">
        <v>24821</v>
      </c>
      <c r="F5364" s="6" t="s">
        <v>25485</v>
      </c>
      <c r="G5364" s="6" t="s">
        <v>34277</v>
      </c>
    </row>
    <row r="5365">
      <c r="A5365" s="6" t="s">
        <v>34278</v>
      </c>
      <c r="B5365" s="6" t="s">
        <v>196</v>
      </c>
      <c r="C5365" s="6" t="s">
        <v>10731</v>
      </c>
      <c r="D5365" s="6" t="s">
        <v>1011</v>
      </c>
      <c r="E5365" s="6" t="s">
        <v>416</v>
      </c>
      <c r="F5365" s="6" t="s">
        <v>1040</v>
      </c>
      <c r="G5365" s="6" t="s">
        <v>34279</v>
      </c>
    </row>
    <row r="5366">
      <c r="A5366" s="6" t="s">
        <v>34280</v>
      </c>
      <c r="B5366" s="6" t="s">
        <v>196</v>
      </c>
      <c r="C5366" s="6" t="s">
        <v>10735</v>
      </c>
      <c r="D5366" s="6" t="s">
        <v>1011</v>
      </c>
      <c r="E5366" s="6" t="s">
        <v>416</v>
      </c>
      <c r="F5366" s="6" t="s">
        <v>1165</v>
      </c>
      <c r="G5366" s="6" t="s">
        <v>34281</v>
      </c>
    </row>
    <row r="5367">
      <c r="A5367" s="6" t="s">
        <v>34282</v>
      </c>
      <c r="B5367" s="6" t="s">
        <v>196</v>
      </c>
      <c r="C5367" s="6" t="s">
        <v>10739</v>
      </c>
      <c r="D5367" s="6" t="s">
        <v>37</v>
      </c>
      <c r="E5367" s="6" t="s">
        <v>24821</v>
      </c>
      <c r="F5367" s="6" t="s">
        <v>10740</v>
      </c>
      <c r="G5367" s="6" t="s">
        <v>34283</v>
      </c>
    </row>
    <row r="5368">
      <c r="A5368" s="6" t="s">
        <v>34284</v>
      </c>
      <c r="B5368" s="6" t="s">
        <v>196</v>
      </c>
      <c r="C5368" s="6" t="s">
        <v>10739</v>
      </c>
      <c r="D5368" s="6" t="s">
        <v>1011</v>
      </c>
      <c r="E5368" s="6" t="s">
        <v>416</v>
      </c>
      <c r="F5368" s="6" t="s">
        <v>10740</v>
      </c>
      <c r="G5368" s="6" t="s">
        <v>34285</v>
      </c>
    </row>
    <row r="5369">
      <c r="A5369" s="6" t="s">
        <v>34286</v>
      </c>
      <c r="B5369" s="6" t="s">
        <v>196</v>
      </c>
      <c r="C5369" s="6" t="s">
        <v>10744</v>
      </c>
      <c r="D5369" s="6" t="s">
        <v>37</v>
      </c>
      <c r="E5369" s="6" t="s">
        <v>416</v>
      </c>
      <c r="F5369" s="6" t="s">
        <v>10745</v>
      </c>
      <c r="G5369" s="6" t="s">
        <v>34287</v>
      </c>
    </row>
    <row r="5370">
      <c r="A5370" s="6" t="s">
        <v>34288</v>
      </c>
      <c r="B5370" s="6" t="s">
        <v>196</v>
      </c>
      <c r="C5370" s="6" t="s">
        <v>10744</v>
      </c>
      <c r="D5370" s="6" t="s">
        <v>1011</v>
      </c>
      <c r="E5370" s="6" t="s">
        <v>24821</v>
      </c>
      <c r="F5370" s="6" t="s">
        <v>10745</v>
      </c>
      <c r="G5370" s="6" t="s">
        <v>34287</v>
      </c>
    </row>
    <row r="5371">
      <c r="A5371" s="6" t="s">
        <v>34289</v>
      </c>
      <c r="B5371" s="6" t="s">
        <v>196</v>
      </c>
      <c r="C5371" s="6" t="s">
        <v>10747</v>
      </c>
      <c r="D5371" s="6" t="s">
        <v>1011</v>
      </c>
      <c r="E5371" s="6" t="s">
        <v>24821</v>
      </c>
      <c r="F5371" s="6" t="s">
        <v>25549</v>
      </c>
      <c r="G5371" s="6" t="s">
        <v>34290</v>
      </c>
    </row>
    <row r="5372">
      <c r="A5372" s="6" t="s">
        <v>34291</v>
      </c>
      <c r="B5372" s="6" t="s">
        <v>196</v>
      </c>
      <c r="C5372" s="6" t="s">
        <v>10749</v>
      </c>
      <c r="D5372" s="6" t="s">
        <v>1011</v>
      </c>
      <c r="E5372" s="6" t="s">
        <v>416</v>
      </c>
      <c r="F5372" s="6" t="s">
        <v>1008</v>
      </c>
      <c r="G5372" s="6" t="s">
        <v>34292</v>
      </c>
    </row>
    <row r="5373">
      <c r="A5373" s="6" t="s">
        <v>34293</v>
      </c>
      <c r="B5373" s="6" t="s">
        <v>196</v>
      </c>
      <c r="C5373" s="6" t="s">
        <v>10751</v>
      </c>
      <c r="D5373" s="6" t="s">
        <v>37</v>
      </c>
      <c r="E5373" s="6" t="s">
        <v>24821</v>
      </c>
      <c r="F5373" s="6" t="s">
        <v>10752</v>
      </c>
      <c r="G5373" s="6" t="s">
        <v>34294</v>
      </c>
    </row>
    <row r="5374">
      <c r="A5374" s="6" t="s">
        <v>34295</v>
      </c>
      <c r="B5374" s="6" t="s">
        <v>196</v>
      </c>
      <c r="C5374" s="6" t="s">
        <v>10751</v>
      </c>
      <c r="D5374" s="6" t="s">
        <v>1011</v>
      </c>
      <c r="E5374" s="6" t="s">
        <v>416</v>
      </c>
      <c r="F5374" s="6" t="s">
        <v>10752</v>
      </c>
      <c r="G5374" s="6" t="s">
        <v>34296</v>
      </c>
    </row>
    <row r="5375">
      <c r="A5375" s="6" t="s">
        <v>34297</v>
      </c>
      <c r="B5375" s="6" t="s">
        <v>196</v>
      </c>
      <c r="C5375" s="6" t="s">
        <v>10754</v>
      </c>
      <c r="D5375" s="6" t="s">
        <v>37</v>
      </c>
      <c r="E5375" s="6" t="s">
        <v>416</v>
      </c>
      <c r="F5375" s="6" t="s">
        <v>10755</v>
      </c>
      <c r="G5375" s="6" t="s">
        <v>34298</v>
      </c>
    </row>
    <row r="5376">
      <c r="A5376" s="6" t="s">
        <v>34299</v>
      </c>
      <c r="B5376" s="6" t="s">
        <v>196</v>
      </c>
      <c r="C5376" s="6" t="s">
        <v>10754</v>
      </c>
      <c r="D5376" s="6" t="s">
        <v>1011</v>
      </c>
      <c r="E5376" s="6" t="s">
        <v>24821</v>
      </c>
      <c r="F5376" s="6" t="s">
        <v>10755</v>
      </c>
      <c r="G5376" s="6" t="s">
        <v>34298</v>
      </c>
    </row>
    <row r="5377">
      <c r="A5377" s="6" t="s">
        <v>34300</v>
      </c>
      <c r="B5377" s="6" t="s">
        <v>196</v>
      </c>
      <c r="C5377" s="6" t="s">
        <v>10757</v>
      </c>
      <c r="D5377" s="6" t="s">
        <v>1011</v>
      </c>
      <c r="E5377" s="6" t="s">
        <v>24821</v>
      </c>
      <c r="F5377" s="6" t="s">
        <v>25549</v>
      </c>
      <c r="G5377" s="6" t="s">
        <v>34301</v>
      </c>
    </row>
    <row r="5378">
      <c r="A5378" s="6" t="s">
        <v>34302</v>
      </c>
      <c r="B5378" s="6" t="s">
        <v>196</v>
      </c>
      <c r="C5378" s="6" t="s">
        <v>10759</v>
      </c>
      <c r="D5378" s="6" t="s">
        <v>1011</v>
      </c>
      <c r="E5378" s="6" t="s">
        <v>416</v>
      </c>
      <c r="F5378" s="6" t="s">
        <v>1008</v>
      </c>
      <c r="G5378" s="6" t="s">
        <v>34303</v>
      </c>
    </row>
    <row r="5379">
      <c r="A5379" s="6" t="s">
        <v>34304</v>
      </c>
      <c r="B5379" s="6" t="s">
        <v>196</v>
      </c>
      <c r="C5379" s="6" t="s">
        <v>10761</v>
      </c>
      <c r="D5379" s="6" t="s">
        <v>37</v>
      </c>
      <c r="E5379" s="6" t="s">
        <v>24821</v>
      </c>
      <c r="F5379" s="6" t="s">
        <v>10762</v>
      </c>
      <c r="G5379" s="6" t="s">
        <v>34305</v>
      </c>
    </row>
    <row r="5380">
      <c r="A5380" s="6" t="s">
        <v>34306</v>
      </c>
      <c r="B5380" s="6" t="s">
        <v>196</v>
      </c>
      <c r="C5380" s="6" t="s">
        <v>10761</v>
      </c>
      <c r="D5380" s="6" t="s">
        <v>1011</v>
      </c>
      <c r="E5380" s="6" t="s">
        <v>416</v>
      </c>
      <c r="F5380" s="6" t="s">
        <v>10762</v>
      </c>
      <c r="G5380" s="6" t="s">
        <v>34305</v>
      </c>
    </row>
    <row r="5381">
      <c r="A5381" s="6" t="s">
        <v>34307</v>
      </c>
      <c r="B5381" s="6" t="s">
        <v>196</v>
      </c>
      <c r="C5381" s="6" t="s">
        <v>10764</v>
      </c>
      <c r="D5381" s="6" t="s">
        <v>37</v>
      </c>
      <c r="E5381" s="6" t="s">
        <v>416</v>
      </c>
      <c r="F5381" s="6" t="s">
        <v>10765</v>
      </c>
      <c r="G5381" s="6" t="s">
        <v>34308</v>
      </c>
    </row>
    <row r="5382">
      <c r="A5382" s="6" t="s">
        <v>34309</v>
      </c>
      <c r="B5382" s="6" t="s">
        <v>196</v>
      </c>
      <c r="C5382" s="6" t="s">
        <v>10764</v>
      </c>
      <c r="D5382" s="6" t="s">
        <v>1011</v>
      </c>
      <c r="E5382" s="6" t="s">
        <v>24821</v>
      </c>
      <c r="F5382" s="6" t="s">
        <v>10765</v>
      </c>
      <c r="G5382" s="6" t="s">
        <v>34308</v>
      </c>
    </row>
    <row r="5383">
      <c r="A5383" s="6" t="s">
        <v>34310</v>
      </c>
      <c r="B5383" s="6" t="s">
        <v>196</v>
      </c>
      <c r="C5383" s="6" t="s">
        <v>10767</v>
      </c>
      <c r="D5383" s="6" t="s">
        <v>1011</v>
      </c>
      <c r="E5383" s="6" t="s">
        <v>24821</v>
      </c>
      <c r="F5383" s="6" t="s">
        <v>25549</v>
      </c>
      <c r="G5383" s="6" t="s">
        <v>34311</v>
      </c>
    </row>
    <row r="5384">
      <c r="A5384" s="6" t="s">
        <v>34312</v>
      </c>
      <c r="B5384" s="6" t="s">
        <v>196</v>
      </c>
      <c r="C5384" s="6" t="s">
        <v>10769</v>
      </c>
      <c r="D5384" s="6" t="s">
        <v>1011</v>
      </c>
      <c r="E5384" s="6" t="s">
        <v>416</v>
      </c>
      <c r="F5384" s="6" t="s">
        <v>1040</v>
      </c>
      <c r="G5384" s="6" t="s">
        <v>34313</v>
      </c>
    </row>
    <row r="5385">
      <c r="A5385" s="6" t="s">
        <v>34314</v>
      </c>
      <c r="B5385" s="6" t="s">
        <v>196</v>
      </c>
      <c r="C5385" s="6" t="s">
        <v>10773</v>
      </c>
      <c r="D5385" s="6" t="s">
        <v>1011</v>
      </c>
      <c r="E5385" s="6" t="s">
        <v>416</v>
      </c>
      <c r="F5385" s="6" t="s">
        <v>10774</v>
      </c>
      <c r="G5385" s="6" t="s">
        <v>34315</v>
      </c>
    </row>
    <row r="5386">
      <c r="A5386" s="6" t="s">
        <v>34316</v>
      </c>
      <c r="B5386" s="6" t="s">
        <v>196</v>
      </c>
      <c r="C5386" s="6" t="s">
        <v>10778</v>
      </c>
      <c r="D5386" s="6" t="s">
        <v>37</v>
      </c>
      <c r="E5386" s="6" t="s">
        <v>24821</v>
      </c>
      <c r="F5386" s="6" t="s">
        <v>10779</v>
      </c>
      <c r="G5386" s="6" t="s">
        <v>34317</v>
      </c>
    </row>
    <row r="5387">
      <c r="A5387" s="6" t="s">
        <v>34318</v>
      </c>
      <c r="B5387" s="6" t="s">
        <v>196</v>
      </c>
      <c r="C5387" s="6" t="s">
        <v>10778</v>
      </c>
      <c r="D5387" s="6" t="s">
        <v>1011</v>
      </c>
      <c r="E5387" s="6" t="s">
        <v>416</v>
      </c>
      <c r="F5387" s="6" t="s">
        <v>10779</v>
      </c>
      <c r="G5387" s="6" t="s">
        <v>34317</v>
      </c>
    </row>
    <row r="5388">
      <c r="A5388" s="6" t="s">
        <v>34319</v>
      </c>
      <c r="B5388" s="6" t="s">
        <v>196</v>
      </c>
      <c r="C5388" s="6" t="s">
        <v>10784</v>
      </c>
      <c r="D5388" s="6" t="s">
        <v>37</v>
      </c>
      <c r="E5388" s="6" t="s">
        <v>416</v>
      </c>
      <c r="F5388" s="6" t="s">
        <v>10785</v>
      </c>
      <c r="G5388" s="6" t="s">
        <v>34320</v>
      </c>
    </row>
    <row r="5389">
      <c r="A5389" s="6" t="s">
        <v>34321</v>
      </c>
      <c r="B5389" s="6" t="s">
        <v>196</v>
      </c>
      <c r="C5389" s="6" t="s">
        <v>10784</v>
      </c>
      <c r="D5389" s="6" t="s">
        <v>1011</v>
      </c>
      <c r="E5389" s="6" t="s">
        <v>24821</v>
      </c>
      <c r="F5389" s="6" t="s">
        <v>10785</v>
      </c>
      <c r="G5389" s="6" t="s">
        <v>34320</v>
      </c>
    </row>
    <row r="5390">
      <c r="A5390" s="6" t="s">
        <v>34322</v>
      </c>
      <c r="B5390" s="6" t="s">
        <v>196</v>
      </c>
      <c r="C5390" s="6" t="s">
        <v>10787</v>
      </c>
      <c r="D5390" s="6" t="s">
        <v>1011</v>
      </c>
      <c r="E5390" s="6" t="s">
        <v>24821</v>
      </c>
      <c r="F5390" s="6" t="s">
        <v>29933</v>
      </c>
      <c r="G5390" s="6" t="s">
        <v>34323</v>
      </c>
    </row>
    <row r="5391">
      <c r="A5391" s="6" t="s">
        <v>34324</v>
      </c>
      <c r="B5391" s="6" t="s">
        <v>196</v>
      </c>
      <c r="C5391" s="6" t="s">
        <v>10789</v>
      </c>
      <c r="D5391" s="6" t="s">
        <v>1011</v>
      </c>
      <c r="E5391" s="6" t="s">
        <v>416</v>
      </c>
      <c r="F5391" s="6" t="s">
        <v>1008</v>
      </c>
      <c r="G5391" s="6" t="s">
        <v>34325</v>
      </c>
    </row>
    <row r="5392">
      <c r="A5392" s="6" t="s">
        <v>34326</v>
      </c>
      <c r="B5392" s="6" t="s">
        <v>196</v>
      </c>
      <c r="C5392" s="6" t="s">
        <v>10791</v>
      </c>
      <c r="D5392" s="6" t="s">
        <v>37</v>
      </c>
      <c r="E5392" s="6" t="s">
        <v>24821</v>
      </c>
      <c r="F5392" s="6" t="s">
        <v>10792</v>
      </c>
      <c r="G5392" s="6" t="s">
        <v>34327</v>
      </c>
    </row>
    <row r="5393">
      <c r="A5393" s="6" t="s">
        <v>34328</v>
      </c>
      <c r="B5393" s="6" t="s">
        <v>196</v>
      </c>
      <c r="C5393" s="6" t="s">
        <v>10791</v>
      </c>
      <c r="D5393" s="6" t="s">
        <v>1011</v>
      </c>
      <c r="E5393" s="6" t="s">
        <v>416</v>
      </c>
      <c r="F5393" s="6" t="s">
        <v>10792</v>
      </c>
      <c r="G5393" s="6" t="s">
        <v>34327</v>
      </c>
    </row>
    <row r="5394">
      <c r="A5394" s="6" t="s">
        <v>34329</v>
      </c>
      <c r="B5394" s="6" t="s">
        <v>196</v>
      </c>
      <c r="C5394" s="6" t="s">
        <v>10794</v>
      </c>
      <c r="D5394" s="6" t="s">
        <v>37</v>
      </c>
      <c r="E5394" s="6" t="s">
        <v>416</v>
      </c>
      <c r="F5394" s="6" t="s">
        <v>10795</v>
      </c>
      <c r="G5394" s="6" t="s">
        <v>34330</v>
      </c>
    </row>
    <row r="5395">
      <c r="A5395" s="6" t="s">
        <v>34331</v>
      </c>
      <c r="B5395" s="6" t="s">
        <v>196</v>
      </c>
      <c r="C5395" s="6" t="s">
        <v>10794</v>
      </c>
      <c r="D5395" s="6" t="s">
        <v>1011</v>
      </c>
      <c r="E5395" s="6" t="s">
        <v>24821</v>
      </c>
      <c r="F5395" s="6" t="s">
        <v>10795</v>
      </c>
      <c r="G5395" s="6" t="s">
        <v>34330</v>
      </c>
    </row>
    <row r="5396">
      <c r="A5396" s="6" t="s">
        <v>34332</v>
      </c>
      <c r="B5396" s="6" t="s">
        <v>196</v>
      </c>
      <c r="C5396" s="6" t="s">
        <v>10797</v>
      </c>
      <c r="D5396" s="6" t="s">
        <v>1011</v>
      </c>
      <c r="E5396" s="6" t="s">
        <v>24821</v>
      </c>
      <c r="F5396" s="6" t="s">
        <v>29933</v>
      </c>
      <c r="G5396" s="6" t="s">
        <v>34333</v>
      </c>
    </row>
    <row r="5397">
      <c r="A5397" s="6" t="s">
        <v>34334</v>
      </c>
      <c r="B5397" s="6" t="s">
        <v>196</v>
      </c>
      <c r="C5397" s="6" t="s">
        <v>10799</v>
      </c>
      <c r="D5397" s="6" t="s">
        <v>1011</v>
      </c>
      <c r="E5397" s="6" t="s">
        <v>416</v>
      </c>
      <c r="F5397" s="6" t="s">
        <v>1040</v>
      </c>
      <c r="G5397" s="6" t="s">
        <v>34335</v>
      </c>
    </row>
    <row r="5398">
      <c r="A5398" s="6" t="s">
        <v>34336</v>
      </c>
      <c r="B5398" s="6" t="s">
        <v>196</v>
      </c>
      <c r="C5398" s="6" t="s">
        <v>10803</v>
      </c>
      <c r="D5398" s="6" t="s">
        <v>1011</v>
      </c>
      <c r="E5398" s="6" t="s">
        <v>416</v>
      </c>
      <c r="F5398" s="6" t="s">
        <v>1483</v>
      </c>
      <c r="G5398" s="6" t="s">
        <v>34337</v>
      </c>
    </row>
    <row r="5399">
      <c r="A5399" s="6" t="s">
        <v>34338</v>
      </c>
      <c r="B5399" s="6" t="s">
        <v>196</v>
      </c>
      <c r="C5399" s="6" t="s">
        <v>10807</v>
      </c>
      <c r="D5399" s="6" t="s">
        <v>37</v>
      </c>
      <c r="E5399" s="6" t="s">
        <v>24821</v>
      </c>
      <c r="F5399" s="6" t="s">
        <v>10808</v>
      </c>
      <c r="G5399" s="6" t="s">
        <v>34339</v>
      </c>
    </row>
    <row r="5400">
      <c r="A5400" s="6" t="s">
        <v>34340</v>
      </c>
      <c r="B5400" s="6" t="s">
        <v>196</v>
      </c>
      <c r="C5400" s="6" t="s">
        <v>10807</v>
      </c>
      <c r="D5400" s="6" t="s">
        <v>1011</v>
      </c>
      <c r="E5400" s="6" t="s">
        <v>416</v>
      </c>
      <c r="F5400" s="6" t="s">
        <v>10808</v>
      </c>
      <c r="G5400" s="6" t="s">
        <v>34339</v>
      </c>
    </row>
    <row r="5401">
      <c r="A5401" s="6" t="s">
        <v>34341</v>
      </c>
      <c r="B5401" s="6" t="s">
        <v>196</v>
      </c>
      <c r="C5401" s="6" t="s">
        <v>10813</v>
      </c>
      <c r="D5401" s="6" t="s">
        <v>37</v>
      </c>
      <c r="E5401" s="6" t="s">
        <v>416</v>
      </c>
      <c r="F5401" s="6" t="s">
        <v>10814</v>
      </c>
      <c r="G5401" s="6" t="s">
        <v>34342</v>
      </c>
    </row>
    <row r="5402">
      <c r="A5402" s="6" t="s">
        <v>34343</v>
      </c>
      <c r="B5402" s="6" t="s">
        <v>196</v>
      </c>
      <c r="C5402" s="6" t="s">
        <v>10813</v>
      </c>
      <c r="D5402" s="6" t="s">
        <v>1011</v>
      </c>
      <c r="E5402" s="6" t="s">
        <v>24821</v>
      </c>
      <c r="F5402" s="6" t="s">
        <v>10814</v>
      </c>
      <c r="G5402" s="6" t="s">
        <v>34342</v>
      </c>
    </row>
    <row r="5403">
      <c r="A5403" s="6" t="s">
        <v>34344</v>
      </c>
      <c r="B5403" s="6" t="s">
        <v>196</v>
      </c>
      <c r="C5403" s="6" t="s">
        <v>10816</v>
      </c>
      <c r="D5403" s="6" t="s">
        <v>1011</v>
      </c>
      <c r="E5403" s="6" t="s">
        <v>24821</v>
      </c>
      <c r="F5403" s="6" t="s">
        <v>25586</v>
      </c>
      <c r="G5403" s="6" t="s">
        <v>34345</v>
      </c>
    </row>
    <row r="5404">
      <c r="A5404" s="6" t="s">
        <v>34346</v>
      </c>
      <c r="B5404" s="6" t="s">
        <v>196</v>
      </c>
      <c r="C5404" s="6" t="s">
        <v>10818</v>
      </c>
      <c r="D5404" s="6" t="s">
        <v>1011</v>
      </c>
      <c r="E5404" s="6" t="s">
        <v>416</v>
      </c>
      <c r="F5404" s="6" t="s">
        <v>1040</v>
      </c>
      <c r="G5404" s="6" t="s">
        <v>34347</v>
      </c>
    </row>
    <row r="5405">
      <c r="A5405" s="6" t="s">
        <v>34348</v>
      </c>
      <c r="B5405" s="6" t="s">
        <v>196</v>
      </c>
      <c r="C5405" s="6" t="s">
        <v>10822</v>
      </c>
      <c r="D5405" s="6" t="s">
        <v>37</v>
      </c>
      <c r="E5405" s="6" t="s">
        <v>24821</v>
      </c>
      <c r="F5405" s="6" t="s">
        <v>10823</v>
      </c>
      <c r="G5405" s="6" t="s">
        <v>34349</v>
      </c>
    </row>
    <row r="5406">
      <c r="A5406" s="6" t="s">
        <v>34350</v>
      </c>
      <c r="B5406" s="6" t="s">
        <v>196</v>
      </c>
      <c r="C5406" s="6" t="s">
        <v>10822</v>
      </c>
      <c r="D5406" s="6" t="s">
        <v>1011</v>
      </c>
      <c r="E5406" s="6" t="s">
        <v>416</v>
      </c>
      <c r="F5406" s="6" t="s">
        <v>10823</v>
      </c>
      <c r="G5406" s="6" t="s">
        <v>34349</v>
      </c>
    </row>
    <row r="5407">
      <c r="A5407" s="6" t="s">
        <v>34351</v>
      </c>
      <c r="B5407" s="6" t="s">
        <v>199</v>
      </c>
      <c r="C5407" s="6" t="s">
        <v>10829</v>
      </c>
      <c r="D5407" s="6" t="s">
        <v>1011</v>
      </c>
      <c r="E5407" s="6" t="s">
        <v>24821</v>
      </c>
      <c r="F5407" s="6" t="s">
        <v>24822</v>
      </c>
      <c r="G5407" s="6" t="s">
        <v>34352</v>
      </c>
    </row>
    <row r="5408">
      <c r="A5408" s="6" t="s">
        <v>34353</v>
      </c>
      <c r="B5408" s="6" t="s">
        <v>199</v>
      </c>
      <c r="C5408" s="6" t="s">
        <v>10831</v>
      </c>
      <c r="D5408" s="6" t="s">
        <v>1011</v>
      </c>
      <c r="E5408" s="6" t="s">
        <v>416</v>
      </c>
      <c r="F5408" s="6" t="s">
        <v>1008</v>
      </c>
      <c r="G5408" s="6" t="s">
        <v>34354</v>
      </c>
    </row>
    <row r="5409">
      <c r="A5409" s="6" t="s">
        <v>34355</v>
      </c>
      <c r="B5409" s="6" t="s">
        <v>199</v>
      </c>
      <c r="C5409" s="6" t="s">
        <v>10833</v>
      </c>
      <c r="D5409" s="6" t="s">
        <v>1011</v>
      </c>
      <c r="E5409" s="6" t="s">
        <v>416</v>
      </c>
      <c r="F5409" s="6" t="s">
        <v>1012</v>
      </c>
      <c r="G5409" s="6" t="s">
        <v>34356</v>
      </c>
    </row>
    <row r="5410">
      <c r="A5410" s="6" t="s">
        <v>34357</v>
      </c>
      <c r="B5410" s="6" t="s">
        <v>199</v>
      </c>
      <c r="C5410" s="6" t="s">
        <v>10833</v>
      </c>
      <c r="D5410" s="6" t="s">
        <v>37</v>
      </c>
      <c r="E5410" s="6" t="s">
        <v>24821</v>
      </c>
      <c r="F5410" s="6" t="s">
        <v>1012</v>
      </c>
      <c r="G5410" s="6" t="s">
        <v>34356</v>
      </c>
    </row>
    <row r="5411">
      <c r="A5411" s="6" t="s">
        <v>34358</v>
      </c>
      <c r="B5411" s="6" t="s">
        <v>199</v>
      </c>
      <c r="C5411" s="6" t="s">
        <v>10835</v>
      </c>
      <c r="D5411" s="6" t="s">
        <v>37</v>
      </c>
      <c r="E5411" s="6" t="s">
        <v>416</v>
      </c>
      <c r="F5411" s="6" t="s">
        <v>10836</v>
      </c>
      <c r="G5411" s="6" t="s">
        <v>34359</v>
      </c>
    </row>
    <row r="5412">
      <c r="A5412" s="6" t="s">
        <v>34360</v>
      </c>
      <c r="B5412" s="6" t="s">
        <v>199</v>
      </c>
      <c r="C5412" s="6" t="s">
        <v>10835</v>
      </c>
      <c r="D5412" s="6" t="s">
        <v>1011</v>
      </c>
      <c r="E5412" s="6" t="s">
        <v>24821</v>
      </c>
      <c r="F5412" s="6" t="s">
        <v>34361</v>
      </c>
      <c r="G5412" s="6" t="s">
        <v>34359</v>
      </c>
    </row>
    <row r="5413">
      <c r="A5413" s="6" t="s">
        <v>34362</v>
      </c>
      <c r="B5413" s="6" t="s">
        <v>199</v>
      </c>
      <c r="C5413" s="6" t="s">
        <v>10838</v>
      </c>
      <c r="D5413" s="6" t="s">
        <v>1011</v>
      </c>
      <c r="E5413" s="6" t="s">
        <v>24821</v>
      </c>
      <c r="F5413" s="6" t="s">
        <v>24822</v>
      </c>
      <c r="G5413" s="6" t="s">
        <v>34363</v>
      </c>
    </row>
    <row r="5414">
      <c r="A5414" s="6" t="s">
        <v>34364</v>
      </c>
      <c r="B5414" s="6" t="s">
        <v>199</v>
      </c>
      <c r="C5414" s="6" t="s">
        <v>10840</v>
      </c>
      <c r="D5414" s="6" t="s">
        <v>1011</v>
      </c>
      <c r="E5414" s="6" t="s">
        <v>416</v>
      </c>
      <c r="F5414" s="6" t="s">
        <v>1008</v>
      </c>
      <c r="G5414" s="6" t="s">
        <v>34365</v>
      </c>
    </row>
    <row r="5415">
      <c r="A5415" s="6" t="s">
        <v>34366</v>
      </c>
      <c r="B5415" s="6" t="s">
        <v>199</v>
      </c>
      <c r="C5415" s="6" t="s">
        <v>10842</v>
      </c>
      <c r="D5415" s="6" t="s">
        <v>37</v>
      </c>
      <c r="E5415" s="6" t="s">
        <v>24821</v>
      </c>
      <c r="F5415" s="6" t="s">
        <v>10843</v>
      </c>
      <c r="G5415" s="6" t="s">
        <v>34367</v>
      </c>
    </row>
    <row r="5416">
      <c r="A5416" s="6" t="s">
        <v>34368</v>
      </c>
      <c r="B5416" s="6" t="s">
        <v>199</v>
      </c>
      <c r="C5416" s="6" t="s">
        <v>10842</v>
      </c>
      <c r="D5416" s="6" t="s">
        <v>1011</v>
      </c>
      <c r="E5416" s="6" t="s">
        <v>416</v>
      </c>
      <c r="F5416" s="6" t="s">
        <v>10843</v>
      </c>
      <c r="G5416" s="6" t="s">
        <v>34367</v>
      </c>
    </row>
    <row r="5417">
      <c r="A5417" s="6" t="s">
        <v>34369</v>
      </c>
      <c r="B5417" s="6" t="s">
        <v>199</v>
      </c>
      <c r="C5417" s="6" t="s">
        <v>10845</v>
      </c>
      <c r="D5417" s="6" t="s">
        <v>37</v>
      </c>
      <c r="E5417" s="6" t="s">
        <v>416</v>
      </c>
      <c r="F5417" s="6" t="s">
        <v>10846</v>
      </c>
      <c r="G5417" s="6" t="s">
        <v>34370</v>
      </c>
    </row>
    <row r="5418">
      <c r="A5418" s="6" t="s">
        <v>34371</v>
      </c>
      <c r="B5418" s="6" t="s">
        <v>199</v>
      </c>
      <c r="C5418" s="6" t="s">
        <v>10845</v>
      </c>
      <c r="D5418" s="6" t="s">
        <v>1011</v>
      </c>
      <c r="E5418" s="6" t="s">
        <v>24821</v>
      </c>
      <c r="F5418" s="6" t="s">
        <v>10846</v>
      </c>
      <c r="G5418" s="6" t="s">
        <v>34372</v>
      </c>
    </row>
    <row r="5419">
      <c r="A5419" s="6" t="s">
        <v>34373</v>
      </c>
      <c r="B5419" s="6" t="s">
        <v>199</v>
      </c>
      <c r="C5419" s="6" t="s">
        <v>10848</v>
      </c>
      <c r="D5419" s="6" t="s">
        <v>1011</v>
      </c>
      <c r="E5419" s="6" t="s">
        <v>24821</v>
      </c>
      <c r="F5419" s="6" t="s">
        <v>24822</v>
      </c>
      <c r="G5419" s="6" t="s">
        <v>34374</v>
      </c>
    </row>
    <row r="5420">
      <c r="A5420" s="6" t="s">
        <v>34375</v>
      </c>
      <c r="B5420" s="6" t="s">
        <v>199</v>
      </c>
      <c r="C5420" s="6" t="s">
        <v>10850</v>
      </c>
      <c r="D5420" s="6" t="s">
        <v>1011</v>
      </c>
      <c r="E5420" s="6" t="s">
        <v>416</v>
      </c>
      <c r="F5420" s="6" t="s">
        <v>1008</v>
      </c>
      <c r="G5420" s="6" t="s">
        <v>34376</v>
      </c>
    </row>
    <row r="5421">
      <c r="A5421" s="6" t="s">
        <v>34377</v>
      </c>
      <c r="B5421" s="6" t="s">
        <v>199</v>
      </c>
      <c r="C5421" s="6" t="s">
        <v>10852</v>
      </c>
      <c r="D5421" s="6" t="s">
        <v>37</v>
      </c>
      <c r="E5421" s="6" t="s">
        <v>24821</v>
      </c>
      <c r="F5421" s="6" t="s">
        <v>1285</v>
      </c>
      <c r="G5421" s="6" t="s">
        <v>34378</v>
      </c>
    </row>
    <row r="5422">
      <c r="A5422" s="6" t="s">
        <v>34379</v>
      </c>
      <c r="B5422" s="6" t="s">
        <v>199</v>
      </c>
      <c r="C5422" s="6" t="s">
        <v>10852</v>
      </c>
      <c r="D5422" s="6" t="s">
        <v>1011</v>
      </c>
      <c r="E5422" s="6" t="s">
        <v>416</v>
      </c>
      <c r="F5422" s="6" t="s">
        <v>1285</v>
      </c>
      <c r="G5422" s="6" t="s">
        <v>34378</v>
      </c>
    </row>
    <row r="5423">
      <c r="A5423" s="6" t="s">
        <v>34380</v>
      </c>
      <c r="B5423" s="6" t="s">
        <v>199</v>
      </c>
      <c r="C5423" s="6" t="s">
        <v>10854</v>
      </c>
      <c r="D5423" s="6" t="s">
        <v>37</v>
      </c>
      <c r="E5423" s="6" t="s">
        <v>416</v>
      </c>
      <c r="F5423" s="6" t="s">
        <v>10855</v>
      </c>
      <c r="G5423" s="6" t="s">
        <v>34381</v>
      </c>
    </row>
    <row r="5424">
      <c r="A5424" s="6" t="s">
        <v>34382</v>
      </c>
      <c r="B5424" s="6" t="s">
        <v>199</v>
      </c>
      <c r="C5424" s="6" t="s">
        <v>10854</v>
      </c>
      <c r="D5424" s="6" t="s">
        <v>1011</v>
      </c>
      <c r="E5424" s="6" t="s">
        <v>24821</v>
      </c>
      <c r="F5424" s="6" t="s">
        <v>10855</v>
      </c>
      <c r="G5424" s="6" t="s">
        <v>34381</v>
      </c>
    </row>
    <row r="5425">
      <c r="A5425" s="6" t="s">
        <v>34383</v>
      </c>
      <c r="B5425" s="6" t="s">
        <v>199</v>
      </c>
      <c r="C5425" s="6" t="s">
        <v>10857</v>
      </c>
      <c r="D5425" s="6" t="s">
        <v>1011</v>
      </c>
      <c r="E5425" s="6" t="s">
        <v>24821</v>
      </c>
      <c r="F5425" s="6" t="s">
        <v>24822</v>
      </c>
      <c r="G5425" s="6" t="s">
        <v>34384</v>
      </c>
    </row>
    <row r="5426">
      <c r="A5426" s="6" t="s">
        <v>34385</v>
      </c>
      <c r="B5426" s="6" t="s">
        <v>199</v>
      </c>
      <c r="C5426" s="6" t="s">
        <v>10859</v>
      </c>
      <c r="D5426" s="6" t="s">
        <v>1011</v>
      </c>
      <c r="E5426" s="6" t="s">
        <v>416</v>
      </c>
      <c r="F5426" s="6" t="s">
        <v>1040</v>
      </c>
      <c r="G5426" s="6" t="s">
        <v>34386</v>
      </c>
    </row>
    <row r="5427">
      <c r="A5427" s="6" t="s">
        <v>34387</v>
      </c>
      <c r="B5427" s="6" t="s">
        <v>199</v>
      </c>
      <c r="C5427" s="6" t="s">
        <v>10863</v>
      </c>
      <c r="D5427" s="6" t="s">
        <v>1011</v>
      </c>
      <c r="E5427" s="6" t="s">
        <v>416</v>
      </c>
      <c r="F5427" s="6" t="s">
        <v>1977</v>
      </c>
      <c r="G5427" s="6" t="s">
        <v>34388</v>
      </c>
    </row>
    <row r="5428">
      <c r="A5428" s="6" t="s">
        <v>34389</v>
      </c>
      <c r="B5428" s="6" t="s">
        <v>199</v>
      </c>
      <c r="C5428" s="6" t="s">
        <v>10867</v>
      </c>
      <c r="D5428" s="6" t="s">
        <v>37</v>
      </c>
      <c r="E5428" s="6" t="s">
        <v>24821</v>
      </c>
      <c r="F5428" s="6" t="s">
        <v>10868</v>
      </c>
      <c r="G5428" s="6" t="s">
        <v>34390</v>
      </c>
    </row>
    <row r="5429">
      <c r="A5429" s="6" t="s">
        <v>34391</v>
      </c>
      <c r="B5429" s="6" t="s">
        <v>199</v>
      </c>
      <c r="C5429" s="6" t="s">
        <v>10867</v>
      </c>
      <c r="D5429" s="6" t="s">
        <v>1011</v>
      </c>
      <c r="E5429" s="6" t="s">
        <v>416</v>
      </c>
      <c r="F5429" s="6" t="s">
        <v>10868</v>
      </c>
      <c r="G5429" s="6" t="s">
        <v>34390</v>
      </c>
    </row>
    <row r="5430">
      <c r="A5430" s="6" t="s">
        <v>34392</v>
      </c>
      <c r="B5430" s="6" t="s">
        <v>199</v>
      </c>
      <c r="C5430" s="6" t="s">
        <v>10873</v>
      </c>
      <c r="D5430" s="6" t="s">
        <v>37</v>
      </c>
      <c r="E5430" s="6" t="s">
        <v>416</v>
      </c>
      <c r="F5430" s="6" t="s">
        <v>10874</v>
      </c>
      <c r="G5430" s="6" t="s">
        <v>34393</v>
      </c>
    </row>
    <row r="5431">
      <c r="A5431" s="6" t="s">
        <v>34394</v>
      </c>
      <c r="B5431" s="6" t="s">
        <v>199</v>
      </c>
      <c r="C5431" s="6" t="s">
        <v>10873</v>
      </c>
      <c r="D5431" s="6" t="s">
        <v>1011</v>
      </c>
      <c r="E5431" s="6" t="s">
        <v>24821</v>
      </c>
      <c r="F5431" s="6" t="s">
        <v>34395</v>
      </c>
      <c r="G5431" s="6" t="s">
        <v>34393</v>
      </c>
    </row>
    <row r="5432">
      <c r="A5432" s="6" t="s">
        <v>34396</v>
      </c>
      <c r="B5432" s="6" t="s">
        <v>199</v>
      </c>
      <c r="C5432" s="6" t="s">
        <v>10876</v>
      </c>
      <c r="D5432" s="6" t="s">
        <v>1011</v>
      </c>
      <c r="E5432" s="6" t="s">
        <v>24821</v>
      </c>
      <c r="F5432" s="6" t="s">
        <v>26258</v>
      </c>
      <c r="G5432" s="6" t="s">
        <v>34397</v>
      </c>
    </row>
    <row r="5433">
      <c r="A5433" s="6" t="s">
        <v>34398</v>
      </c>
      <c r="B5433" s="6" t="s">
        <v>199</v>
      </c>
      <c r="C5433" s="6" t="s">
        <v>10878</v>
      </c>
      <c r="D5433" s="6" t="s">
        <v>1011</v>
      </c>
      <c r="E5433" s="6" t="s">
        <v>416</v>
      </c>
      <c r="F5433" s="6" t="s">
        <v>1008</v>
      </c>
      <c r="G5433" s="6" t="s">
        <v>34399</v>
      </c>
    </row>
    <row r="5434">
      <c r="A5434" s="6" t="s">
        <v>34400</v>
      </c>
      <c r="B5434" s="6" t="s">
        <v>199</v>
      </c>
      <c r="C5434" s="6" t="s">
        <v>10880</v>
      </c>
      <c r="D5434" s="6" t="s">
        <v>37</v>
      </c>
      <c r="E5434" s="6" t="s">
        <v>24821</v>
      </c>
      <c r="F5434" s="6" t="s">
        <v>10881</v>
      </c>
      <c r="G5434" s="6" t="s">
        <v>34401</v>
      </c>
    </row>
    <row r="5435">
      <c r="A5435" s="6" t="s">
        <v>34402</v>
      </c>
      <c r="B5435" s="6" t="s">
        <v>199</v>
      </c>
      <c r="C5435" s="6" t="s">
        <v>10880</v>
      </c>
      <c r="D5435" s="6" t="s">
        <v>1011</v>
      </c>
      <c r="E5435" s="6" t="s">
        <v>416</v>
      </c>
      <c r="F5435" s="6" t="s">
        <v>10881</v>
      </c>
      <c r="G5435" s="6" t="s">
        <v>34401</v>
      </c>
    </row>
    <row r="5436">
      <c r="A5436" s="6" t="s">
        <v>34403</v>
      </c>
      <c r="B5436" s="6" t="s">
        <v>199</v>
      </c>
      <c r="C5436" s="6" t="s">
        <v>10883</v>
      </c>
      <c r="D5436" s="6" t="s">
        <v>37</v>
      </c>
      <c r="E5436" s="6" t="s">
        <v>416</v>
      </c>
      <c r="F5436" s="6" t="s">
        <v>10884</v>
      </c>
      <c r="G5436" s="6" t="s">
        <v>34404</v>
      </c>
    </row>
    <row r="5437">
      <c r="A5437" s="6" t="s">
        <v>34405</v>
      </c>
      <c r="B5437" s="6" t="s">
        <v>199</v>
      </c>
      <c r="C5437" s="6" t="s">
        <v>10883</v>
      </c>
      <c r="D5437" s="6" t="s">
        <v>1011</v>
      </c>
      <c r="E5437" s="6" t="s">
        <v>24821</v>
      </c>
      <c r="F5437" s="6" t="s">
        <v>34406</v>
      </c>
      <c r="G5437" s="6" t="s">
        <v>34404</v>
      </c>
    </row>
    <row r="5438">
      <c r="A5438" s="6" t="s">
        <v>34407</v>
      </c>
      <c r="B5438" s="6" t="s">
        <v>199</v>
      </c>
      <c r="C5438" s="6" t="s">
        <v>10886</v>
      </c>
      <c r="D5438" s="6" t="s">
        <v>1011</v>
      </c>
      <c r="E5438" s="6" t="s">
        <v>24821</v>
      </c>
      <c r="F5438" s="6" t="s">
        <v>26258</v>
      </c>
      <c r="G5438" s="6" t="s">
        <v>34408</v>
      </c>
    </row>
    <row r="5439">
      <c r="A5439" s="6" t="s">
        <v>34409</v>
      </c>
      <c r="B5439" s="6" t="s">
        <v>199</v>
      </c>
      <c r="C5439" s="6" t="s">
        <v>10888</v>
      </c>
      <c r="D5439" s="6" t="s">
        <v>1011</v>
      </c>
      <c r="E5439" s="6" t="s">
        <v>416</v>
      </c>
      <c r="F5439" s="6" t="s">
        <v>1008</v>
      </c>
      <c r="G5439" s="6" t="s">
        <v>34410</v>
      </c>
    </row>
    <row r="5440">
      <c r="A5440" s="6" t="s">
        <v>34411</v>
      </c>
      <c r="B5440" s="6" t="s">
        <v>199</v>
      </c>
      <c r="C5440" s="6" t="s">
        <v>10890</v>
      </c>
      <c r="D5440" s="6" t="s">
        <v>37</v>
      </c>
      <c r="E5440" s="6" t="s">
        <v>24821</v>
      </c>
      <c r="F5440" s="6" t="s">
        <v>10891</v>
      </c>
      <c r="G5440" s="6" t="s">
        <v>34412</v>
      </c>
    </row>
    <row r="5441">
      <c r="A5441" s="6" t="s">
        <v>34413</v>
      </c>
      <c r="B5441" s="6" t="s">
        <v>199</v>
      </c>
      <c r="C5441" s="6" t="s">
        <v>10890</v>
      </c>
      <c r="D5441" s="6" t="s">
        <v>1011</v>
      </c>
      <c r="E5441" s="6" t="s">
        <v>416</v>
      </c>
      <c r="F5441" s="6" t="s">
        <v>10891</v>
      </c>
      <c r="G5441" s="6" t="s">
        <v>34412</v>
      </c>
    </row>
    <row r="5442">
      <c r="A5442" s="6" t="s">
        <v>34414</v>
      </c>
      <c r="B5442" s="6" t="s">
        <v>199</v>
      </c>
      <c r="C5442" s="6" t="s">
        <v>10893</v>
      </c>
      <c r="D5442" s="6" t="s">
        <v>37</v>
      </c>
      <c r="E5442" s="6" t="s">
        <v>416</v>
      </c>
      <c r="F5442" s="6" t="s">
        <v>10894</v>
      </c>
      <c r="G5442" s="6" t="s">
        <v>34415</v>
      </c>
    </row>
    <row r="5443">
      <c r="A5443" s="6" t="s">
        <v>34416</v>
      </c>
      <c r="B5443" s="6" t="s">
        <v>199</v>
      </c>
      <c r="C5443" s="6" t="s">
        <v>10893</v>
      </c>
      <c r="D5443" s="6" t="s">
        <v>1011</v>
      </c>
      <c r="E5443" s="6" t="s">
        <v>24821</v>
      </c>
      <c r="F5443" s="6" t="s">
        <v>10894</v>
      </c>
      <c r="G5443" s="6" t="s">
        <v>34415</v>
      </c>
    </row>
    <row r="5444">
      <c r="A5444" s="6" t="s">
        <v>34417</v>
      </c>
      <c r="B5444" s="6" t="s">
        <v>199</v>
      </c>
      <c r="C5444" s="6" t="s">
        <v>10896</v>
      </c>
      <c r="D5444" s="6" t="s">
        <v>1011</v>
      </c>
      <c r="E5444" s="6" t="s">
        <v>24821</v>
      </c>
      <c r="F5444" s="6" t="s">
        <v>26258</v>
      </c>
      <c r="G5444" s="6" t="s">
        <v>34418</v>
      </c>
    </row>
    <row r="5445">
      <c r="A5445" s="6" t="s">
        <v>34419</v>
      </c>
      <c r="B5445" s="6" t="s">
        <v>199</v>
      </c>
      <c r="C5445" s="6" t="s">
        <v>10898</v>
      </c>
      <c r="D5445" s="6" t="s">
        <v>1011</v>
      </c>
      <c r="E5445" s="6" t="s">
        <v>416</v>
      </c>
      <c r="F5445" s="6" t="s">
        <v>1040</v>
      </c>
      <c r="G5445" s="6" t="s">
        <v>34420</v>
      </c>
    </row>
    <row r="5446">
      <c r="A5446" s="6" t="s">
        <v>34421</v>
      </c>
      <c r="B5446" s="6" t="s">
        <v>199</v>
      </c>
      <c r="C5446" s="6" t="s">
        <v>10902</v>
      </c>
      <c r="D5446" s="6" t="s">
        <v>1011</v>
      </c>
      <c r="E5446" s="6" t="s">
        <v>416</v>
      </c>
      <c r="F5446" s="6" t="s">
        <v>10903</v>
      </c>
      <c r="G5446" s="6" t="s">
        <v>34422</v>
      </c>
    </row>
    <row r="5447">
      <c r="A5447" s="6" t="s">
        <v>34423</v>
      </c>
      <c r="B5447" s="6" t="s">
        <v>199</v>
      </c>
      <c r="C5447" s="6" t="s">
        <v>10907</v>
      </c>
      <c r="D5447" s="6" t="s">
        <v>37</v>
      </c>
      <c r="E5447" s="6" t="s">
        <v>24821</v>
      </c>
      <c r="F5447" s="6" t="s">
        <v>10908</v>
      </c>
      <c r="G5447" s="6" t="s">
        <v>34424</v>
      </c>
    </row>
    <row r="5448">
      <c r="A5448" s="6" t="s">
        <v>34425</v>
      </c>
      <c r="B5448" s="6" t="s">
        <v>199</v>
      </c>
      <c r="C5448" s="6" t="s">
        <v>10907</v>
      </c>
      <c r="D5448" s="6" t="s">
        <v>1011</v>
      </c>
      <c r="E5448" s="6" t="s">
        <v>416</v>
      </c>
      <c r="F5448" s="6" t="s">
        <v>10908</v>
      </c>
      <c r="G5448" s="6" t="s">
        <v>34424</v>
      </c>
    </row>
    <row r="5449">
      <c r="A5449" s="6" t="s">
        <v>34426</v>
      </c>
      <c r="B5449" s="6" t="s">
        <v>199</v>
      </c>
      <c r="C5449" s="6" t="s">
        <v>10912</v>
      </c>
      <c r="D5449" s="6" t="s">
        <v>37</v>
      </c>
      <c r="E5449" s="6" t="s">
        <v>416</v>
      </c>
      <c r="F5449" s="6" t="s">
        <v>10913</v>
      </c>
      <c r="G5449" s="6" t="s">
        <v>34427</v>
      </c>
    </row>
    <row r="5450">
      <c r="A5450" s="6" t="s">
        <v>34428</v>
      </c>
      <c r="B5450" s="6" t="s">
        <v>199</v>
      </c>
      <c r="C5450" s="6" t="s">
        <v>10912</v>
      </c>
      <c r="D5450" s="6" t="s">
        <v>1011</v>
      </c>
      <c r="E5450" s="6" t="s">
        <v>24821</v>
      </c>
      <c r="F5450" s="6" t="s">
        <v>10913</v>
      </c>
      <c r="G5450" s="6" t="s">
        <v>34427</v>
      </c>
    </row>
    <row r="5451">
      <c r="A5451" s="6" t="s">
        <v>34429</v>
      </c>
      <c r="B5451" s="6" t="s">
        <v>199</v>
      </c>
      <c r="C5451" s="6" t="s">
        <v>10915</v>
      </c>
      <c r="D5451" s="6" t="s">
        <v>1011</v>
      </c>
      <c r="E5451" s="6" t="s">
        <v>24821</v>
      </c>
      <c r="F5451" s="6" t="s">
        <v>26290</v>
      </c>
      <c r="G5451" s="6" t="s">
        <v>34430</v>
      </c>
    </row>
    <row r="5452">
      <c r="A5452" s="6" t="s">
        <v>34431</v>
      </c>
      <c r="B5452" s="6" t="s">
        <v>199</v>
      </c>
      <c r="C5452" s="6" t="s">
        <v>10917</v>
      </c>
      <c r="D5452" s="6" t="s">
        <v>1011</v>
      </c>
      <c r="E5452" s="6" t="s">
        <v>416</v>
      </c>
      <c r="F5452" s="6" t="s">
        <v>1008</v>
      </c>
      <c r="G5452" s="6" t="s">
        <v>34432</v>
      </c>
    </row>
    <row r="5453">
      <c r="A5453" s="6" t="s">
        <v>34433</v>
      </c>
      <c r="B5453" s="6" t="s">
        <v>199</v>
      </c>
      <c r="C5453" s="6" t="s">
        <v>10919</v>
      </c>
      <c r="D5453" s="6" t="s">
        <v>37</v>
      </c>
      <c r="E5453" s="6" t="s">
        <v>24821</v>
      </c>
      <c r="F5453" s="6" t="s">
        <v>10920</v>
      </c>
      <c r="G5453" s="6" t="s">
        <v>34434</v>
      </c>
    </row>
    <row r="5454">
      <c r="A5454" s="6" t="s">
        <v>34435</v>
      </c>
      <c r="B5454" s="6" t="s">
        <v>199</v>
      </c>
      <c r="C5454" s="6" t="s">
        <v>10919</v>
      </c>
      <c r="D5454" s="6" t="s">
        <v>1011</v>
      </c>
      <c r="E5454" s="6" t="s">
        <v>416</v>
      </c>
      <c r="F5454" s="6" t="s">
        <v>10920</v>
      </c>
      <c r="G5454" s="6" t="s">
        <v>34434</v>
      </c>
    </row>
    <row r="5455">
      <c r="A5455" s="6" t="s">
        <v>34436</v>
      </c>
      <c r="B5455" s="6" t="s">
        <v>199</v>
      </c>
      <c r="C5455" s="6" t="s">
        <v>10922</v>
      </c>
      <c r="D5455" s="6" t="s">
        <v>37</v>
      </c>
      <c r="E5455" s="6" t="s">
        <v>416</v>
      </c>
      <c r="F5455" s="6" t="s">
        <v>10923</v>
      </c>
      <c r="G5455" s="6" t="s">
        <v>34437</v>
      </c>
    </row>
    <row r="5456">
      <c r="A5456" s="6" t="s">
        <v>34438</v>
      </c>
      <c r="B5456" s="6" t="s">
        <v>199</v>
      </c>
      <c r="C5456" s="6" t="s">
        <v>10922</v>
      </c>
      <c r="D5456" s="6" t="s">
        <v>1011</v>
      </c>
      <c r="E5456" s="6" t="s">
        <v>24821</v>
      </c>
      <c r="F5456" s="6" t="s">
        <v>10923</v>
      </c>
      <c r="G5456" s="6" t="s">
        <v>34437</v>
      </c>
    </row>
    <row r="5457">
      <c r="A5457" s="6" t="s">
        <v>34439</v>
      </c>
      <c r="B5457" s="6" t="s">
        <v>199</v>
      </c>
      <c r="C5457" s="6" t="s">
        <v>10925</v>
      </c>
      <c r="D5457" s="6" t="s">
        <v>1011</v>
      </c>
      <c r="E5457" s="6" t="s">
        <v>24821</v>
      </c>
      <c r="F5457" s="6" t="s">
        <v>26290</v>
      </c>
      <c r="G5457" s="6" t="s">
        <v>34440</v>
      </c>
    </row>
    <row r="5458">
      <c r="A5458" s="6" t="s">
        <v>34441</v>
      </c>
      <c r="B5458" s="6" t="s">
        <v>199</v>
      </c>
      <c r="C5458" s="6" t="s">
        <v>10927</v>
      </c>
      <c r="D5458" s="6" t="s">
        <v>1011</v>
      </c>
      <c r="E5458" s="6" t="s">
        <v>416</v>
      </c>
      <c r="F5458" s="6" t="s">
        <v>1008</v>
      </c>
      <c r="G5458" s="6" t="s">
        <v>34442</v>
      </c>
    </row>
    <row r="5459">
      <c r="A5459" s="6" t="s">
        <v>34443</v>
      </c>
      <c r="B5459" s="6" t="s">
        <v>199</v>
      </c>
      <c r="C5459" s="6" t="s">
        <v>10929</v>
      </c>
      <c r="D5459" s="6" t="s">
        <v>37</v>
      </c>
      <c r="E5459" s="6" t="s">
        <v>24821</v>
      </c>
      <c r="F5459" s="6" t="s">
        <v>10930</v>
      </c>
      <c r="G5459" s="6" t="s">
        <v>34444</v>
      </c>
    </row>
    <row r="5460">
      <c r="A5460" s="6" t="s">
        <v>34445</v>
      </c>
      <c r="B5460" s="6" t="s">
        <v>199</v>
      </c>
      <c r="C5460" s="6" t="s">
        <v>10929</v>
      </c>
      <c r="D5460" s="6" t="s">
        <v>1011</v>
      </c>
      <c r="E5460" s="6" t="s">
        <v>416</v>
      </c>
      <c r="F5460" s="6" t="s">
        <v>10930</v>
      </c>
      <c r="G5460" s="6" t="s">
        <v>34444</v>
      </c>
    </row>
    <row r="5461">
      <c r="A5461" s="6" t="s">
        <v>34446</v>
      </c>
      <c r="B5461" s="6" t="s">
        <v>199</v>
      </c>
      <c r="C5461" s="6" t="s">
        <v>10932</v>
      </c>
      <c r="D5461" s="6" t="s">
        <v>37</v>
      </c>
      <c r="E5461" s="6" t="s">
        <v>416</v>
      </c>
      <c r="F5461" s="6" t="s">
        <v>10933</v>
      </c>
      <c r="G5461" s="6" t="s">
        <v>34447</v>
      </c>
    </row>
    <row r="5462">
      <c r="A5462" s="6" t="s">
        <v>34448</v>
      </c>
      <c r="B5462" s="6" t="s">
        <v>199</v>
      </c>
      <c r="C5462" s="6" t="s">
        <v>10932</v>
      </c>
      <c r="D5462" s="6" t="s">
        <v>1011</v>
      </c>
      <c r="E5462" s="6" t="s">
        <v>24821</v>
      </c>
      <c r="F5462" s="6" t="s">
        <v>10933</v>
      </c>
      <c r="G5462" s="6" t="s">
        <v>34447</v>
      </c>
    </row>
    <row r="5463">
      <c r="A5463" s="6" t="s">
        <v>34449</v>
      </c>
      <c r="B5463" s="6" t="s">
        <v>199</v>
      </c>
      <c r="C5463" s="6" t="s">
        <v>10935</v>
      </c>
      <c r="D5463" s="6" t="s">
        <v>1011</v>
      </c>
      <c r="E5463" s="6" t="s">
        <v>24821</v>
      </c>
      <c r="F5463" s="6" t="s">
        <v>26290</v>
      </c>
      <c r="G5463" s="6" t="s">
        <v>34450</v>
      </c>
    </row>
    <row r="5464">
      <c r="A5464" s="6" t="s">
        <v>34451</v>
      </c>
      <c r="B5464" s="6" t="s">
        <v>199</v>
      </c>
      <c r="C5464" s="6" t="s">
        <v>10937</v>
      </c>
      <c r="D5464" s="6" t="s">
        <v>1011</v>
      </c>
      <c r="E5464" s="6" t="s">
        <v>416</v>
      </c>
      <c r="F5464" s="6" t="s">
        <v>1008</v>
      </c>
      <c r="G5464" s="6" t="s">
        <v>34452</v>
      </c>
    </row>
    <row r="5465">
      <c r="A5465" s="6" t="s">
        <v>34453</v>
      </c>
      <c r="B5465" s="6" t="s">
        <v>199</v>
      </c>
      <c r="C5465" s="6" t="s">
        <v>10939</v>
      </c>
      <c r="D5465" s="6" t="s">
        <v>37</v>
      </c>
      <c r="E5465" s="6" t="s">
        <v>24821</v>
      </c>
      <c r="F5465" s="6" t="s">
        <v>10940</v>
      </c>
      <c r="G5465" s="6" t="s">
        <v>34454</v>
      </c>
    </row>
    <row r="5466">
      <c r="A5466" s="6" t="s">
        <v>34455</v>
      </c>
      <c r="B5466" s="6" t="s">
        <v>199</v>
      </c>
      <c r="C5466" s="6" t="s">
        <v>10939</v>
      </c>
      <c r="D5466" s="6" t="s">
        <v>1011</v>
      </c>
      <c r="E5466" s="6" t="s">
        <v>416</v>
      </c>
      <c r="F5466" s="6" t="s">
        <v>10940</v>
      </c>
      <c r="G5466" s="6" t="s">
        <v>34454</v>
      </c>
    </row>
    <row r="5467">
      <c r="A5467" s="6" t="s">
        <v>34456</v>
      </c>
      <c r="B5467" s="6" t="s">
        <v>199</v>
      </c>
      <c r="C5467" s="6" t="s">
        <v>10942</v>
      </c>
      <c r="D5467" s="6" t="s">
        <v>37</v>
      </c>
      <c r="E5467" s="6" t="s">
        <v>416</v>
      </c>
      <c r="F5467" s="6" t="s">
        <v>10943</v>
      </c>
      <c r="G5467" s="6" t="s">
        <v>34457</v>
      </c>
    </row>
    <row r="5468">
      <c r="A5468" s="6" t="s">
        <v>34458</v>
      </c>
      <c r="B5468" s="6" t="s">
        <v>199</v>
      </c>
      <c r="C5468" s="6" t="s">
        <v>10942</v>
      </c>
      <c r="D5468" s="6" t="s">
        <v>1011</v>
      </c>
      <c r="E5468" s="6" t="s">
        <v>24821</v>
      </c>
      <c r="F5468" s="6" t="s">
        <v>34459</v>
      </c>
      <c r="G5468" s="6" t="s">
        <v>34457</v>
      </c>
    </row>
    <row r="5469">
      <c r="A5469" s="6" t="s">
        <v>34460</v>
      </c>
      <c r="B5469" s="6" t="s">
        <v>199</v>
      </c>
      <c r="C5469" s="6" t="s">
        <v>10945</v>
      </c>
      <c r="D5469" s="6" t="s">
        <v>1011</v>
      </c>
      <c r="E5469" s="6" t="s">
        <v>24821</v>
      </c>
      <c r="F5469" s="6" t="s">
        <v>26290</v>
      </c>
      <c r="G5469" s="6" t="s">
        <v>34461</v>
      </c>
    </row>
    <row r="5470">
      <c r="A5470" s="6" t="s">
        <v>34462</v>
      </c>
      <c r="B5470" s="6" t="s">
        <v>199</v>
      </c>
      <c r="C5470" s="6" t="s">
        <v>10947</v>
      </c>
      <c r="D5470" s="6" t="s">
        <v>1011</v>
      </c>
      <c r="E5470" s="6" t="s">
        <v>416</v>
      </c>
      <c r="F5470" s="6" t="s">
        <v>1008</v>
      </c>
      <c r="G5470" s="6" t="s">
        <v>34463</v>
      </c>
    </row>
    <row r="5471">
      <c r="A5471" s="6" t="s">
        <v>34464</v>
      </c>
      <c r="B5471" s="6" t="s">
        <v>199</v>
      </c>
      <c r="C5471" s="6" t="s">
        <v>10949</v>
      </c>
      <c r="D5471" s="6" t="s">
        <v>37</v>
      </c>
      <c r="E5471" s="6" t="s">
        <v>24821</v>
      </c>
      <c r="F5471" s="6" t="s">
        <v>10950</v>
      </c>
      <c r="G5471" s="6" t="s">
        <v>34465</v>
      </c>
    </row>
    <row r="5472">
      <c r="A5472" s="6" t="s">
        <v>34466</v>
      </c>
      <c r="B5472" s="6" t="s">
        <v>199</v>
      </c>
      <c r="C5472" s="6" t="s">
        <v>10949</v>
      </c>
      <c r="D5472" s="6" t="s">
        <v>1011</v>
      </c>
      <c r="E5472" s="6" t="s">
        <v>416</v>
      </c>
      <c r="F5472" s="6" t="s">
        <v>10950</v>
      </c>
      <c r="G5472" s="6" t="s">
        <v>34465</v>
      </c>
    </row>
    <row r="5473">
      <c r="A5473" s="6" t="s">
        <v>34467</v>
      </c>
      <c r="B5473" s="6" t="s">
        <v>199</v>
      </c>
      <c r="C5473" s="6" t="s">
        <v>10952</v>
      </c>
      <c r="D5473" s="6" t="s">
        <v>37</v>
      </c>
      <c r="E5473" s="6" t="s">
        <v>416</v>
      </c>
      <c r="F5473" s="6" t="s">
        <v>10953</v>
      </c>
      <c r="G5473" s="6" t="s">
        <v>34468</v>
      </c>
    </row>
    <row r="5474">
      <c r="A5474" s="6" t="s">
        <v>34469</v>
      </c>
      <c r="B5474" s="6" t="s">
        <v>199</v>
      </c>
      <c r="C5474" s="6" t="s">
        <v>10952</v>
      </c>
      <c r="D5474" s="6" t="s">
        <v>1011</v>
      </c>
      <c r="E5474" s="6" t="s">
        <v>24821</v>
      </c>
      <c r="F5474" s="6" t="s">
        <v>10953</v>
      </c>
      <c r="G5474" s="6" t="s">
        <v>34468</v>
      </c>
    </row>
    <row r="5475">
      <c r="A5475" s="6" t="s">
        <v>34470</v>
      </c>
      <c r="B5475" s="6" t="s">
        <v>199</v>
      </c>
      <c r="C5475" s="6" t="s">
        <v>10955</v>
      </c>
      <c r="D5475" s="6" t="s">
        <v>1011</v>
      </c>
      <c r="E5475" s="6" t="s">
        <v>24821</v>
      </c>
      <c r="F5475" s="6" t="s">
        <v>26290</v>
      </c>
      <c r="G5475" s="6" t="s">
        <v>34471</v>
      </c>
    </row>
    <row r="5476">
      <c r="A5476" s="6" t="s">
        <v>34472</v>
      </c>
      <c r="B5476" s="6" t="s">
        <v>199</v>
      </c>
      <c r="C5476" s="6" t="s">
        <v>10957</v>
      </c>
      <c r="D5476" s="6" t="s">
        <v>1011</v>
      </c>
      <c r="E5476" s="6" t="s">
        <v>416</v>
      </c>
      <c r="F5476" s="6" t="s">
        <v>1008</v>
      </c>
      <c r="G5476" s="6" t="s">
        <v>34473</v>
      </c>
    </row>
    <row r="5477">
      <c r="A5477" s="6" t="s">
        <v>34474</v>
      </c>
      <c r="B5477" s="6" t="s">
        <v>199</v>
      </c>
      <c r="C5477" s="6" t="s">
        <v>10959</v>
      </c>
      <c r="D5477" s="6" t="s">
        <v>37</v>
      </c>
      <c r="E5477" s="6" t="s">
        <v>24821</v>
      </c>
      <c r="F5477" s="6" t="s">
        <v>10960</v>
      </c>
      <c r="G5477" s="6" t="s">
        <v>34475</v>
      </c>
    </row>
    <row r="5478">
      <c r="A5478" s="6" t="s">
        <v>34476</v>
      </c>
      <c r="B5478" s="6" t="s">
        <v>199</v>
      </c>
      <c r="C5478" s="6" t="s">
        <v>10959</v>
      </c>
      <c r="D5478" s="6" t="s">
        <v>1011</v>
      </c>
      <c r="E5478" s="6" t="s">
        <v>416</v>
      </c>
      <c r="F5478" s="6" t="s">
        <v>10960</v>
      </c>
      <c r="G5478" s="6" t="s">
        <v>34475</v>
      </c>
    </row>
    <row r="5479">
      <c r="A5479" s="6" t="s">
        <v>34477</v>
      </c>
      <c r="B5479" s="6" t="s">
        <v>199</v>
      </c>
      <c r="C5479" s="6" t="s">
        <v>10962</v>
      </c>
      <c r="D5479" s="6" t="s">
        <v>37</v>
      </c>
      <c r="E5479" s="6" t="s">
        <v>416</v>
      </c>
      <c r="F5479" s="6" t="s">
        <v>10963</v>
      </c>
      <c r="G5479" s="6" t="s">
        <v>34478</v>
      </c>
    </row>
    <row r="5480">
      <c r="A5480" s="6" t="s">
        <v>34479</v>
      </c>
      <c r="B5480" s="6" t="s">
        <v>199</v>
      </c>
      <c r="C5480" s="6" t="s">
        <v>10962</v>
      </c>
      <c r="D5480" s="6" t="s">
        <v>1011</v>
      </c>
      <c r="E5480" s="6" t="s">
        <v>24821</v>
      </c>
      <c r="F5480" s="6" t="s">
        <v>10963</v>
      </c>
      <c r="G5480" s="6" t="s">
        <v>34478</v>
      </c>
    </row>
    <row r="5481">
      <c r="A5481" s="6" t="s">
        <v>34480</v>
      </c>
      <c r="B5481" s="6" t="s">
        <v>199</v>
      </c>
      <c r="C5481" s="6" t="s">
        <v>10965</v>
      </c>
      <c r="D5481" s="6" t="s">
        <v>1011</v>
      </c>
      <c r="E5481" s="6" t="s">
        <v>24821</v>
      </c>
      <c r="F5481" s="6" t="s">
        <v>26290</v>
      </c>
      <c r="G5481" s="6" t="s">
        <v>34481</v>
      </c>
    </row>
    <row r="5482">
      <c r="A5482" s="6" t="s">
        <v>34482</v>
      </c>
      <c r="B5482" s="6" t="s">
        <v>199</v>
      </c>
      <c r="C5482" s="6" t="s">
        <v>10967</v>
      </c>
      <c r="D5482" s="6" t="s">
        <v>1011</v>
      </c>
      <c r="E5482" s="6" t="s">
        <v>416</v>
      </c>
      <c r="F5482" s="6" t="s">
        <v>1040</v>
      </c>
      <c r="G5482" s="6" t="s">
        <v>34483</v>
      </c>
    </row>
    <row r="5483">
      <c r="A5483" s="6" t="s">
        <v>34484</v>
      </c>
      <c r="B5483" s="6" t="s">
        <v>199</v>
      </c>
      <c r="C5483" s="6" t="s">
        <v>10971</v>
      </c>
      <c r="D5483" s="6" t="s">
        <v>1011</v>
      </c>
      <c r="E5483" s="6" t="s">
        <v>416</v>
      </c>
      <c r="F5483" s="6" t="s">
        <v>2086</v>
      </c>
      <c r="G5483" s="6" t="s">
        <v>34485</v>
      </c>
    </row>
    <row r="5484">
      <c r="A5484" s="6" t="s">
        <v>34486</v>
      </c>
      <c r="B5484" s="6" t="s">
        <v>199</v>
      </c>
      <c r="C5484" s="6" t="s">
        <v>10975</v>
      </c>
      <c r="D5484" s="6" t="s">
        <v>37</v>
      </c>
      <c r="E5484" s="6" t="s">
        <v>24821</v>
      </c>
      <c r="F5484" s="6" t="s">
        <v>10976</v>
      </c>
      <c r="G5484" s="6" t="s">
        <v>34487</v>
      </c>
    </row>
    <row r="5485">
      <c r="A5485" s="6" t="s">
        <v>34488</v>
      </c>
      <c r="B5485" s="6" t="s">
        <v>199</v>
      </c>
      <c r="C5485" s="6" t="s">
        <v>10975</v>
      </c>
      <c r="D5485" s="6" t="s">
        <v>1011</v>
      </c>
      <c r="E5485" s="6" t="s">
        <v>416</v>
      </c>
      <c r="F5485" s="6" t="s">
        <v>10976</v>
      </c>
      <c r="G5485" s="6" t="s">
        <v>34487</v>
      </c>
    </row>
    <row r="5486">
      <c r="A5486" s="6" t="s">
        <v>34489</v>
      </c>
      <c r="B5486" s="6" t="s">
        <v>199</v>
      </c>
      <c r="C5486" s="6" t="s">
        <v>10981</v>
      </c>
      <c r="D5486" s="6" t="s">
        <v>37</v>
      </c>
      <c r="E5486" s="6" t="s">
        <v>416</v>
      </c>
      <c r="F5486" s="6" t="s">
        <v>10982</v>
      </c>
      <c r="G5486" s="6" t="s">
        <v>34490</v>
      </c>
    </row>
    <row r="5487">
      <c r="A5487" s="6" t="s">
        <v>34491</v>
      </c>
      <c r="B5487" s="6" t="s">
        <v>199</v>
      </c>
      <c r="C5487" s="6" t="s">
        <v>10981</v>
      </c>
      <c r="D5487" s="6" t="s">
        <v>1011</v>
      </c>
      <c r="E5487" s="6" t="s">
        <v>24821</v>
      </c>
      <c r="F5487" s="6" t="s">
        <v>10982</v>
      </c>
      <c r="G5487" s="6" t="s">
        <v>34490</v>
      </c>
    </row>
    <row r="5488">
      <c r="A5488" s="6" t="s">
        <v>34492</v>
      </c>
      <c r="B5488" s="6" t="s">
        <v>199</v>
      </c>
      <c r="C5488" s="6" t="s">
        <v>10984</v>
      </c>
      <c r="D5488" s="6" t="s">
        <v>1011</v>
      </c>
      <c r="E5488" s="6" t="s">
        <v>24821</v>
      </c>
      <c r="F5488" s="6" t="s">
        <v>26353</v>
      </c>
      <c r="G5488" s="6" t="s">
        <v>34493</v>
      </c>
    </row>
    <row r="5489">
      <c r="A5489" s="6" t="s">
        <v>34494</v>
      </c>
      <c r="B5489" s="6" t="s">
        <v>199</v>
      </c>
      <c r="C5489" s="6" t="s">
        <v>10986</v>
      </c>
      <c r="D5489" s="6" t="s">
        <v>1011</v>
      </c>
      <c r="E5489" s="6" t="s">
        <v>416</v>
      </c>
      <c r="F5489" s="6" t="s">
        <v>1008</v>
      </c>
      <c r="G5489" s="6" t="s">
        <v>34495</v>
      </c>
    </row>
    <row r="5490">
      <c r="A5490" s="6" t="s">
        <v>34496</v>
      </c>
      <c r="B5490" s="6" t="s">
        <v>199</v>
      </c>
      <c r="C5490" s="6" t="s">
        <v>10988</v>
      </c>
      <c r="D5490" s="6" t="s">
        <v>37</v>
      </c>
      <c r="E5490" s="6" t="s">
        <v>24821</v>
      </c>
      <c r="F5490" s="6" t="s">
        <v>10989</v>
      </c>
      <c r="G5490" s="6" t="s">
        <v>34497</v>
      </c>
    </row>
    <row r="5491">
      <c r="A5491" s="6" t="s">
        <v>34498</v>
      </c>
      <c r="B5491" s="6" t="s">
        <v>199</v>
      </c>
      <c r="C5491" s="6" t="s">
        <v>10988</v>
      </c>
      <c r="D5491" s="6" t="s">
        <v>1011</v>
      </c>
      <c r="E5491" s="6" t="s">
        <v>416</v>
      </c>
      <c r="F5491" s="6" t="s">
        <v>10989</v>
      </c>
      <c r="G5491" s="6" t="s">
        <v>34497</v>
      </c>
    </row>
    <row r="5492">
      <c r="A5492" s="6" t="s">
        <v>34499</v>
      </c>
      <c r="B5492" s="6" t="s">
        <v>199</v>
      </c>
      <c r="C5492" s="6" t="s">
        <v>10991</v>
      </c>
      <c r="D5492" s="6" t="s">
        <v>37</v>
      </c>
      <c r="E5492" s="6" t="s">
        <v>416</v>
      </c>
      <c r="F5492" s="6" t="s">
        <v>10992</v>
      </c>
      <c r="G5492" s="6" t="s">
        <v>34500</v>
      </c>
    </row>
    <row r="5493">
      <c r="A5493" s="6" t="s">
        <v>34501</v>
      </c>
      <c r="B5493" s="6" t="s">
        <v>199</v>
      </c>
      <c r="C5493" s="6" t="s">
        <v>10991</v>
      </c>
      <c r="D5493" s="6" t="s">
        <v>1011</v>
      </c>
      <c r="E5493" s="6" t="s">
        <v>24821</v>
      </c>
      <c r="F5493" s="6" t="s">
        <v>34502</v>
      </c>
      <c r="G5493" s="6" t="s">
        <v>34500</v>
      </c>
    </row>
    <row r="5494">
      <c r="A5494" s="6" t="s">
        <v>34503</v>
      </c>
      <c r="B5494" s="6" t="s">
        <v>199</v>
      </c>
      <c r="C5494" s="6" t="s">
        <v>10994</v>
      </c>
      <c r="D5494" s="6" t="s">
        <v>1011</v>
      </c>
      <c r="E5494" s="6" t="s">
        <v>24821</v>
      </c>
      <c r="F5494" s="6" t="s">
        <v>26353</v>
      </c>
      <c r="G5494" s="6" t="s">
        <v>34504</v>
      </c>
    </row>
    <row r="5495">
      <c r="A5495" s="6" t="s">
        <v>34505</v>
      </c>
      <c r="B5495" s="6" t="s">
        <v>199</v>
      </c>
      <c r="C5495" s="6" t="s">
        <v>10996</v>
      </c>
      <c r="D5495" s="6" t="s">
        <v>1011</v>
      </c>
      <c r="E5495" s="6" t="s">
        <v>416</v>
      </c>
      <c r="F5495" s="6" t="s">
        <v>1008</v>
      </c>
      <c r="G5495" s="6" t="s">
        <v>34506</v>
      </c>
    </row>
    <row r="5496">
      <c r="A5496" s="6" t="s">
        <v>34507</v>
      </c>
      <c r="B5496" s="6" t="s">
        <v>199</v>
      </c>
      <c r="C5496" s="6" t="s">
        <v>10998</v>
      </c>
      <c r="D5496" s="6" t="s">
        <v>37</v>
      </c>
      <c r="E5496" s="6" t="s">
        <v>24821</v>
      </c>
      <c r="F5496" s="6" t="s">
        <v>10999</v>
      </c>
      <c r="G5496" s="6" t="s">
        <v>34508</v>
      </c>
    </row>
    <row r="5497">
      <c r="A5497" s="6" t="s">
        <v>34509</v>
      </c>
      <c r="B5497" s="6" t="s">
        <v>199</v>
      </c>
      <c r="C5497" s="6" t="s">
        <v>10998</v>
      </c>
      <c r="D5497" s="6" t="s">
        <v>1011</v>
      </c>
      <c r="E5497" s="6" t="s">
        <v>416</v>
      </c>
      <c r="F5497" s="6" t="s">
        <v>10999</v>
      </c>
      <c r="G5497" s="6" t="s">
        <v>34508</v>
      </c>
    </row>
    <row r="5498">
      <c r="A5498" s="6" t="s">
        <v>34510</v>
      </c>
      <c r="B5498" s="6" t="s">
        <v>199</v>
      </c>
      <c r="C5498" s="6" t="s">
        <v>11001</v>
      </c>
      <c r="D5498" s="6" t="s">
        <v>37</v>
      </c>
      <c r="E5498" s="6" t="s">
        <v>416</v>
      </c>
      <c r="F5498" s="6" t="s">
        <v>11002</v>
      </c>
      <c r="G5498" s="6" t="s">
        <v>11003</v>
      </c>
    </row>
    <row r="5499">
      <c r="A5499" s="6" t="s">
        <v>34511</v>
      </c>
      <c r="B5499" s="6" t="s">
        <v>199</v>
      </c>
      <c r="C5499" s="6" t="s">
        <v>11001</v>
      </c>
      <c r="D5499" s="6" t="s">
        <v>1011</v>
      </c>
      <c r="E5499" s="6" t="s">
        <v>24821</v>
      </c>
      <c r="F5499" s="6" t="s">
        <v>11002</v>
      </c>
      <c r="G5499" s="6" t="s">
        <v>11003</v>
      </c>
    </row>
    <row r="5500">
      <c r="A5500" s="6" t="s">
        <v>34512</v>
      </c>
      <c r="B5500" s="6" t="s">
        <v>199</v>
      </c>
      <c r="C5500" s="6" t="s">
        <v>11004</v>
      </c>
      <c r="D5500" s="6" t="s">
        <v>1011</v>
      </c>
      <c r="E5500" s="6" t="s">
        <v>24821</v>
      </c>
      <c r="F5500" s="6" t="s">
        <v>26353</v>
      </c>
      <c r="G5500" s="6" t="s">
        <v>34513</v>
      </c>
    </row>
    <row r="5501">
      <c r="A5501" s="6" t="s">
        <v>34514</v>
      </c>
      <c r="B5501" s="6" t="s">
        <v>199</v>
      </c>
      <c r="C5501" s="6" t="s">
        <v>11006</v>
      </c>
      <c r="D5501" s="6" t="s">
        <v>1011</v>
      </c>
      <c r="E5501" s="6" t="s">
        <v>416</v>
      </c>
      <c r="F5501" s="6" t="s">
        <v>1008</v>
      </c>
      <c r="G5501" s="6" t="s">
        <v>34515</v>
      </c>
    </row>
    <row r="5502">
      <c r="A5502" s="6" t="s">
        <v>34516</v>
      </c>
      <c r="B5502" s="6" t="s">
        <v>199</v>
      </c>
      <c r="C5502" s="6" t="s">
        <v>11008</v>
      </c>
      <c r="D5502" s="6" t="s">
        <v>37</v>
      </c>
      <c r="E5502" s="6" t="s">
        <v>24821</v>
      </c>
      <c r="F5502" s="6" t="s">
        <v>11009</v>
      </c>
      <c r="G5502" s="6" t="s">
        <v>34517</v>
      </c>
    </row>
    <row r="5503">
      <c r="A5503" s="6" t="s">
        <v>34518</v>
      </c>
      <c r="B5503" s="6" t="s">
        <v>199</v>
      </c>
      <c r="C5503" s="6" t="s">
        <v>11008</v>
      </c>
      <c r="D5503" s="6" t="s">
        <v>1011</v>
      </c>
      <c r="E5503" s="6" t="s">
        <v>416</v>
      </c>
      <c r="F5503" s="6" t="s">
        <v>11009</v>
      </c>
      <c r="G5503" s="6" t="s">
        <v>34517</v>
      </c>
    </row>
    <row r="5504">
      <c r="A5504" s="6" t="s">
        <v>34519</v>
      </c>
      <c r="B5504" s="6" t="s">
        <v>199</v>
      </c>
      <c r="C5504" s="6" t="s">
        <v>11011</v>
      </c>
      <c r="D5504" s="6" t="s">
        <v>37</v>
      </c>
      <c r="E5504" s="6" t="s">
        <v>416</v>
      </c>
      <c r="F5504" s="6" t="s">
        <v>11012</v>
      </c>
      <c r="G5504" s="6" t="s">
        <v>34520</v>
      </c>
    </row>
    <row r="5505">
      <c r="A5505" s="6" t="s">
        <v>34521</v>
      </c>
      <c r="B5505" s="6" t="s">
        <v>199</v>
      </c>
      <c r="C5505" s="6" t="s">
        <v>11011</v>
      </c>
      <c r="D5505" s="6" t="s">
        <v>1011</v>
      </c>
      <c r="E5505" s="6" t="s">
        <v>24821</v>
      </c>
      <c r="F5505" s="6" t="s">
        <v>34522</v>
      </c>
      <c r="G5505" s="6" t="s">
        <v>34520</v>
      </c>
    </row>
    <row r="5506">
      <c r="A5506" s="6" t="s">
        <v>34523</v>
      </c>
      <c r="B5506" s="6" t="s">
        <v>199</v>
      </c>
      <c r="C5506" s="6" t="s">
        <v>11014</v>
      </c>
      <c r="D5506" s="6" t="s">
        <v>1011</v>
      </c>
      <c r="E5506" s="6" t="s">
        <v>24821</v>
      </c>
      <c r="F5506" s="6" t="s">
        <v>26353</v>
      </c>
      <c r="G5506" s="6" t="s">
        <v>34524</v>
      </c>
    </row>
    <row r="5507">
      <c r="A5507" s="6" t="s">
        <v>34525</v>
      </c>
      <c r="B5507" s="6" t="s">
        <v>199</v>
      </c>
      <c r="C5507" s="6" t="s">
        <v>11016</v>
      </c>
      <c r="D5507" s="6" t="s">
        <v>1011</v>
      </c>
      <c r="E5507" s="6" t="s">
        <v>416</v>
      </c>
      <c r="F5507" s="6" t="s">
        <v>1040</v>
      </c>
      <c r="G5507" s="6" t="s">
        <v>34526</v>
      </c>
    </row>
    <row r="5508">
      <c r="A5508" s="6" t="s">
        <v>34527</v>
      </c>
      <c r="B5508" s="6" t="s">
        <v>199</v>
      </c>
      <c r="C5508" s="6" t="s">
        <v>11020</v>
      </c>
      <c r="D5508" s="6" t="s">
        <v>1011</v>
      </c>
      <c r="E5508" s="6" t="s">
        <v>416</v>
      </c>
      <c r="F5508" s="6" t="s">
        <v>6211</v>
      </c>
      <c r="G5508" s="6" t="s">
        <v>34528</v>
      </c>
    </row>
    <row r="5509">
      <c r="A5509" s="6" t="s">
        <v>34529</v>
      </c>
      <c r="B5509" s="6" t="s">
        <v>199</v>
      </c>
      <c r="C5509" s="6" t="s">
        <v>11024</v>
      </c>
      <c r="D5509" s="6" t="s">
        <v>37</v>
      </c>
      <c r="E5509" s="6" t="s">
        <v>24821</v>
      </c>
      <c r="F5509" s="6" t="s">
        <v>11025</v>
      </c>
      <c r="G5509" s="6" t="s">
        <v>34530</v>
      </c>
    </row>
    <row r="5510">
      <c r="A5510" s="6" t="s">
        <v>34531</v>
      </c>
      <c r="B5510" s="6" t="s">
        <v>199</v>
      </c>
      <c r="C5510" s="6" t="s">
        <v>11024</v>
      </c>
      <c r="D5510" s="6" t="s">
        <v>1011</v>
      </c>
      <c r="E5510" s="6" t="s">
        <v>416</v>
      </c>
      <c r="F5510" s="6" t="s">
        <v>11025</v>
      </c>
      <c r="G5510" s="6" t="s">
        <v>34530</v>
      </c>
    </row>
    <row r="5511">
      <c r="A5511" s="6" t="s">
        <v>34532</v>
      </c>
      <c r="B5511" s="6" t="s">
        <v>199</v>
      </c>
      <c r="C5511" s="6" t="s">
        <v>11030</v>
      </c>
      <c r="D5511" s="6" t="s">
        <v>37</v>
      </c>
      <c r="E5511" s="6" t="s">
        <v>416</v>
      </c>
      <c r="F5511" s="6" t="s">
        <v>11031</v>
      </c>
      <c r="G5511" s="6" t="s">
        <v>34533</v>
      </c>
    </row>
    <row r="5512">
      <c r="A5512" s="6" t="s">
        <v>34534</v>
      </c>
      <c r="B5512" s="6" t="s">
        <v>199</v>
      </c>
      <c r="C5512" s="6" t="s">
        <v>11030</v>
      </c>
      <c r="D5512" s="6" t="s">
        <v>1011</v>
      </c>
      <c r="E5512" s="6" t="s">
        <v>24821</v>
      </c>
      <c r="F5512" s="6" t="s">
        <v>11031</v>
      </c>
      <c r="G5512" s="6" t="s">
        <v>34533</v>
      </c>
    </row>
    <row r="5513">
      <c r="A5513" s="6" t="s">
        <v>34535</v>
      </c>
      <c r="B5513" s="6" t="s">
        <v>199</v>
      </c>
      <c r="C5513" s="6" t="s">
        <v>11033</v>
      </c>
      <c r="D5513" s="6" t="s">
        <v>1011</v>
      </c>
      <c r="E5513" s="6" t="s">
        <v>24821</v>
      </c>
      <c r="F5513" s="6" t="s">
        <v>25586</v>
      </c>
      <c r="G5513" s="6" t="s">
        <v>34536</v>
      </c>
    </row>
    <row r="5514">
      <c r="A5514" s="6" t="s">
        <v>34537</v>
      </c>
      <c r="B5514" s="6" t="s">
        <v>199</v>
      </c>
      <c r="C5514" s="6" t="s">
        <v>11035</v>
      </c>
      <c r="D5514" s="6" t="s">
        <v>1011</v>
      </c>
      <c r="E5514" s="6" t="s">
        <v>416</v>
      </c>
      <c r="F5514" s="6" t="s">
        <v>1040</v>
      </c>
      <c r="G5514" s="6" t="s">
        <v>34538</v>
      </c>
    </row>
    <row r="5515">
      <c r="A5515" s="6" t="s">
        <v>34539</v>
      </c>
      <c r="B5515" s="6" t="s">
        <v>199</v>
      </c>
      <c r="C5515" s="6" t="s">
        <v>11039</v>
      </c>
      <c r="D5515" s="6" t="s">
        <v>37</v>
      </c>
      <c r="E5515" s="6" t="s">
        <v>24821</v>
      </c>
      <c r="F5515" s="6" t="s">
        <v>11040</v>
      </c>
      <c r="G5515" s="6" t="s">
        <v>34540</v>
      </c>
    </row>
    <row r="5516">
      <c r="A5516" s="6" t="s">
        <v>34541</v>
      </c>
      <c r="B5516" s="6" t="s">
        <v>199</v>
      </c>
      <c r="C5516" s="6" t="s">
        <v>11039</v>
      </c>
      <c r="D5516" s="6" t="s">
        <v>1011</v>
      </c>
      <c r="E5516" s="6" t="s">
        <v>416</v>
      </c>
      <c r="F5516" s="6" t="s">
        <v>11040</v>
      </c>
      <c r="G5516" s="6" t="s">
        <v>34540</v>
      </c>
    </row>
    <row r="5517">
      <c r="A5517" s="6" t="s">
        <v>34542</v>
      </c>
      <c r="B5517" s="6" t="s">
        <v>202</v>
      </c>
      <c r="C5517" s="6" t="s">
        <v>11046</v>
      </c>
      <c r="D5517" s="6" t="s">
        <v>1011</v>
      </c>
      <c r="E5517" s="6" t="s">
        <v>24821</v>
      </c>
      <c r="F5517" s="6" t="s">
        <v>24822</v>
      </c>
      <c r="G5517" s="6" t="s">
        <v>34543</v>
      </c>
    </row>
    <row r="5518">
      <c r="A5518" s="6" t="s">
        <v>34544</v>
      </c>
      <c r="B5518" s="6" t="s">
        <v>202</v>
      </c>
      <c r="C5518" s="6" t="s">
        <v>11048</v>
      </c>
      <c r="D5518" s="6" t="s">
        <v>1011</v>
      </c>
      <c r="E5518" s="6" t="s">
        <v>416</v>
      </c>
      <c r="F5518" s="6" t="s">
        <v>1008</v>
      </c>
      <c r="G5518" s="6" t="s">
        <v>34545</v>
      </c>
    </row>
    <row r="5519">
      <c r="A5519" s="6" t="s">
        <v>34546</v>
      </c>
      <c r="B5519" s="6" t="s">
        <v>202</v>
      </c>
      <c r="C5519" s="6" t="s">
        <v>11050</v>
      </c>
      <c r="D5519" s="6" t="s">
        <v>37</v>
      </c>
      <c r="E5519" s="6" t="s">
        <v>24821</v>
      </c>
      <c r="F5519" s="6" t="s">
        <v>1012</v>
      </c>
      <c r="G5519" s="6" t="s">
        <v>34547</v>
      </c>
    </row>
    <row r="5520">
      <c r="A5520" s="6" t="s">
        <v>34548</v>
      </c>
      <c r="B5520" s="6" t="s">
        <v>202</v>
      </c>
      <c r="C5520" s="6" t="s">
        <v>11050</v>
      </c>
      <c r="D5520" s="6" t="s">
        <v>1011</v>
      </c>
      <c r="E5520" s="6" t="s">
        <v>416</v>
      </c>
      <c r="F5520" s="6" t="s">
        <v>1012</v>
      </c>
      <c r="G5520" s="6" t="s">
        <v>34547</v>
      </c>
    </row>
    <row r="5521">
      <c r="A5521" s="6" t="s">
        <v>34549</v>
      </c>
      <c r="B5521" s="6" t="s">
        <v>202</v>
      </c>
      <c r="C5521" s="6" t="s">
        <v>11052</v>
      </c>
      <c r="D5521" s="6" t="s">
        <v>37</v>
      </c>
      <c r="E5521" s="6" t="s">
        <v>416</v>
      </c>
      <c r="F5521" s="6" t="s">
        <v>11053</v>
      </c>
      <c r="G5521" s="6" t="s">
        <v>11054</v>
      </c>
    </row>
    <row r="5522">
      <c r="A5522" s="6" t="s">
        <v>34550</v>
      </c>
      <c r="B5522" s="6" t="s">
        <v>202</v>
      </c>
      <c r="C5522" s="6" t="s">
        <v>11052</v>
      </c>
      <c r="D5522" s="6" t="s">
        <v>1011</v>
      </c>
      <c r="E5522" s="6" t="s">
        <v>24821</v>
      </c>
      <c r="F5522" s="6" t="s">
        <v>11053</v>
      </c>
      <c r="G5522" s="6" t="s">
        <v>11054</v>
      </c>
    </row>
    <row r="5523">
      <c r="A5523" s="6" t="s">
        <v>34551</v>
      </c>
      <c r="B5523" s="6" t="s">
        <v>202</v>
      </c>
      <c r="C5523" s="6" t="s">
        <v>11055</v>
      </c>
      <c r="D5523" s="6" t="s">
        <v>1011</v>
      </c>
      <c r="E5523" s="6" t="s">
        <v>24821</v>
      </c>
      <c r="F5523" s="6" t="s">
        <v>24822</v>
      </c>
      <c r="G5523" s="6" t="s">
        <v>34552</v>
      </c>
    </row>
    <row r="5524">
      <c r="A5524" s="6" t="s">
        <v>34553</v>
      </c>
      <c r="B5524" s="6" t="s">
        <v>202</v>
      </c>
      <c r="C5524" s="6" t="s">
        <v>11057</v>
      </c>
      <c r="D5524" s="6" t="s">
        <v>1011</v>
      </c>
      <c r="E5524" s="6" t="s">
        <v>416</v>
      </c>
      <c r="F5524" s="6" t="s">
        <v>1008</v>
      </c>
      <c r="G5524" s="6" t="s">
        <v>34554</v>
      </c>
    </row>
    <row r="5525">
      <c r="A5525" s="6" t="s">
        <v>34555</v>
      </c>
      <c r="B5525" s="6" t="s">
        <v>202</v>
      </c>
      <c r="C5525" s="6" t="s">
        <v>11059</v>
      </c>
      <c r="D5525" s="6" t="s">
        <v>37</v>
      </c>
      <c r="E5525" s="6" t="s">
        <v>24821</v>
      </c>
      <c r="F5525" s="6" t="s">
        <v>1275</v>
      </c>
      <c r="G5525" s="6" t="s">
        <v>34556</v>
      </c>
    </row>
    <row r="5526">
      <c r="A5526" s="6" t="s">
        <v>34557</v>
      </c>
      <c r="B5526" s="6" t="s">
        <v>202</v>
      </c>
      <c r="C5526" s="6" t="s">
        <v>11059</v>
      </c>
      <c r="D5526" s="6" t="s">
        <v>1011</v>
      </c>
      <c r="E5526" s="6" t="s">
        <v>416</v>
      </c>
      <c r="F5526" s="6" t="s">
        <v>1275</v>
      </c>
      <c r="G5526" s="6" t="s">
        <v>34556</v>
      </c>
    </row>
    <row r="5527">
      <c r="A5527" s="6" t="s">
        <v>34558</v>
      </c>
      <c r="B5527" s="6" t="s">
        <v>202</v>
      </c>
      <c r="C5527" s="6" t="s">
        <v>11061</v>
      </c>
      <c r="D5527" s="6" t="s">
        <v>37</v>
      </c>
      <c r="E5527" s="6" t="s">
        <v>416</v>
      </c>
      <c r="F5527" s="6" t="s">
        <v>11062</v>
      </c>
      <c r="G5527" s="6" t="s">
        <v>34559</v>
      </c>
    </row>
    <row r="5528">
      <c r="A5528" s="6" t="s">
        <v>34560</v>
      </c>
      <c r="B5528" s="6" t="s">
        <v>202</v>
      </c>
      <c r="C5528" s="6" t="s">
        <v>11061</v>
      </c>
      <c r="D5528" s="6" t="s">
        <v>1011</v>
      </c>
      <c r="E5528" s="6" t="s">
        <v>24821</v>
      </c>
      <c r="F5528" s="6" t="s">
        <v>11062</v>
      </c>
      <c r="G5528" s="6" t="s">
        <v>34559</v>
      </c>
    </row>
    <row r="5529">
      <c r="A5529" s="6" t="s">
        <v>34561</v>
      </c>
      <c r="B5529" s="6" t="s">
        <v>202</v>
      </c>
      <c r="C5529" s="6" t="s">
        <v>11064</v>
      </c>
      <c r="D5529" s="6" t="s">
        <v>1011</v>
      </c>
      <c r="E5529" s="6" t="s">
        <v>24821</v>
      </c>
      <c r="F5529" s="6" t="s">
        <v>24822</v>
      </c>
      <c r="G5529" s="6" t="s">
        <v>34562</v>
      </c>
    </row>
    <row r="5530">
      <c r="A5530" s="6" t="s">
        <v>34563</v>
      </c>
      <c r="B5530" s="6" t="s">
        <v>202</v>
      </c>
      <c r="C5530" s="6" t="s">
        <v>11066</v>
      </c>
      <c r="D5530" s="6" t="s">
        <v>1011</v>
      </c>
      <c r="E5530" s="6" t="s">
        <v>416</v>
      </c>
      <c r="F5530" s="6" t="s">
        <v>1008</v>
      </c>
      <c r="G5530" s="6" t="s">
        <v>34564</v>
      </c>
    </row>
    <row r="5531">
      <c r="A5531" s="6" t="s">
        <v>34565</v>
      </c>
      <c r="B5531" s="6" t="s">
        <v>202</v>
      </c>
      <c r="C5531" s="6" t="s">
        <v>11068</v>
      </c>
      <c r="D5531" s="6" t="s">
        <v>37</v>
      </c>
      <c r="E5531" s="6" t="s">
        <v>24821</v>
      </c>
      <c r="F5531" s="6" t="s">
        <v>1285</v>
      </c>
      <c r="G5531" s="6" t="s">
        <v>34566</v>
      </c>
    </row>
    <row r="5532">
      <c r="A5532" s="6" t="s">
        <v>34567</v>
      </c>
      <c r="B5532" s="6" t="s">
        <v>202</v>
      </c>
      <c r="C5532" s="6" t="s">
        <v>11068</v>
      </c>
      <c r="D5532" s="6" t="s">
        <v>1011</v>
      </c>
      <c r="E5532" s="6" t="s">
        <v>416</v>
      </c>
      <c r="F5532" s="6" t="s">
        <v>1285</v>
      </c>
      <c r="G5532" s="6" t="s">
        <v>34566</v>
      </c>
    </row>
    <row r="5533">
      <c r="A5533" s="6" t="s">
        <v>34568</v>
      </c>
      <c r="B5533" s="6" t="s">
        <v>202</v>
      </c>
      <c r="C5533" s="6" t="s">
        <v>11070</v>
      </c>
      <c r="D5533" s="6" t="s">
        <v>37</v>
      </c>
      <c r="E5533" s="6" t="s">
        <v>416</v>
      </c>
      <c r="F5533" s="6" t="s">
        <v>11071</v>
      </c>
      <c r="G5533" s="6" t="s">
        <v>34569</v>
      </c>
    </row>
    <row r="5534">
      <c r="A5534" s="6" t="s">
        <v>34570</v>
      </c>
      <c r="B5534" s="6" t="s">
        <v>202</v>
      </c>
      <c r="C5534" s="6" t="s">
        <v>11070</v>
      </c>
      <c r="D5534" s="6" t="s">
        <v>1011</v>
      </c>
      <c r="E5534" s="6" t="s">
        <v>24821</v>
      </c>
      <c r="F5534" s="6" t="s">
        <v>11071</v>
      </c>
      <c r="G5534" s="6" t="s">
        <v>34569</v>
      </c>
    </row>
    <row r="5535">
      <c r="A5535" s="6" t="s">
        <v>34571</v>
      </c>
      <c r="B5535" s="6" t="s">
        <v>202</v>
      </c>
      <c r="C5535" s="6" t="s">
        <v>11073</v>
      </c>
      <c r="D5535" s="6" t="s">
        <v>1011</v>
      </c>
      <c r="E5535" s="6" t="s">
        <v>24821</v>
      </c>
      <c r="F5535" s="6" t="s">
        <v>24822</v>
      </c>
      <c r="G5535" s="6" t="s">
        <v>34572</v>
      </c>
    </row>
    <row r="5536">
      <c r="A5536" s="6" t="s">
        <v>34573</v>
      </c>
      <c r="B5536" s="6" t="s">
        <v>202</v>
      </c>
      <c r="C5536" s="6" t="s">
        <v>11075</v>
      </c>
      <c r="D5536" s="6" t="s">
        <v>1011</v>
      </c>
      <c r="E5536" s="6" t="s">
        <v>416</v>
      </c>
      <c r="F5536" s="6" t="s">
        <v>1040</v>
      </c>
      <c r="G5536" s="6" t="s">
        <v>34574</v>
      </c>
    </row>
    <row r="5537">
      <c r="A5537" s="6" t="s">
        <v>34575</v>
      </c>
      <c r="B5537" s="6" t="s">
        <v>202</v>
      </c>
      <c r="C5537" s="6" t="s">
        <v>11079</v>
      </c>
      <c r="D5537" s="6" t="s">
        <v>1011</v>
      </c>
      <c r="E5537" s="6" t="s">
        <v>416</v>
      </c>
      <c r="F5537" s="6" t="s">
        <v>1977</v>
      </c>
      <c r="G5537" s="6" t="s">
        <v>11080</v>
      </c>
    </row>
    <row r="5538">
      <c r="A5538" s="6" t="s">
        <v>34576</v>
      </c>
      <c r="B5538" s="6" t="s">
        <v>202</v>
      </c>
      <c r="C5538" s="6" t="s">
        <v>11083</v>
      </c>
      <c r="D5538" s="6" t="s">
        <v>37</v>
      </c>
      <c r="E5538" s="6" t="s">
        <v>24821</v>
      </c>
      <c r="F5538" s="6" t="s">
        <v>11084</v>
      </c>
      <c r="G5538" s="6" t="s">
        <v>34577</v>
      </c>
    </row>
    <row r="5539">
      <c r="A5539" s="6" t="s">
        <v>34578</v>
      </c>
      <c r="B5539" s="6" t="s">
        <v>202</v>
      </c>
      <c r="C5539" s="6" t="s">
        <v>11083</v>
      </c>
      <c r="D5539" s="6" t="s">
        <v>1011</v>
      </c>
      <c r="E5539" s="6" t="s">
        <v>416</v>
      </c>
      <c r="F5539" s="6" t="s">
        <v>11084</v>
      </c>
      <c r="G5539" s="6" t="s">
        <v>34577</v>
      </c>
    </row>
    <row r="5540">
      <c r="A5540" s="6" t="s">
        <v>34579</v>
      </c>
      <c r="B5540" s="6" t="s">
        <v>202</v>
      </c>
      <c r="C5540" s="6" t="s">
        <v>11089</v>
      </c>
      <c r="D5540" s="6" t="s">
        <v>37</v>
      </c>
      <c r="E5540" s="6" t="s">
        <v>416</v>
      </c>
      <c r="F5540" s="6" t="s">
        <v>11090</v>
      </c>
      <c r="G5540" s="6" t="s">
        <v>34580</v>
      </c>
    </row>
    <row r="5541">
      <c r="A5541" s="6" t="s">
        <v>34581</v>
      </c>
      <c r="B5541" s="6" t="s">
        <v>202</v>
      </c>
      <c r="C5541" s="6" t="s">
        <v>11089</v>
      </c>
      <c r="D5541" s="6" t="s">
        <v>1011</v>
      </c>
      <c r="E5541" s="6" t="s">
        <v>24821</v>
      </c>
      <c r="F5541" s="6" t="s">
        <v>11090</v>
      </c>
      <c r="G5541" s="6" t="s">
        <v>34580</v>
      </c>
    </row>
    <row r="5542">
      <c r="A5542" s="6" t="s">
        <v>34582</v>
      </c>
      <c r="B5542" s="6" t="s">
        <v>202</v>
      </c>
      <c r="C5542" s="6" t="s">
        <v>11092</v>
      </c>
      <c r="D5542" s="6" t="s">
        <v>1011</v>
      </c>
      <c r="E5542" s="6" t="s">
        <v>24821</v>
      </c>
      <c r="F5542" s="6" t="s">
        <v>26258</v>
      </c>
      <c r="G5542" s="6" t="s">
        <v>34583</v>
      </c>
    </row>
    <row r="5543">
      <c r="A5543" s="6" t="s">
        <v>34584</v>
      </c>
      <c r="B5543" s="6" t="s">
        <v>202</v>
      </c>
      <c r="C5543" s="6" t="s">
        <v>11094</v>
      </c>
      <c r="D5543" s="6" t="s">
        <v>1011</v>
      </c>
      <c r="E5543" s="6" t="s">
        <v>416</v>
      </c>
      <c r="F5543" s="6" t="s">
        <v>1008</v>
      </c>
      <c r="G5543" s="6" t="s">
        <v>34585</v>
      </c>
    </row>
    <row r="5544">
      <c r="A5544" s="6" t="s">
        <v>34586</v>
      </c>
      <c r="B5544" s="6" t="s">
        <v>202</v>
      </c>
      <c r="C5544" s="6" t="s">
        <v>11096</v>
      </c>
      <c r="D5544" s="6" t="s">
        <v>37</v>
      </c>
      <c r="E5544" s="6" t="s">
        <v>24821</v>
      </c>
      <c r="F5544" s="6" t="s">
        <v>11097</v>
      </c>
      <c r="G5544" s="6" t="s">
        <v>34587</v>
      </c>
    </row>
    <row r="5545">
      <c r="A5545" s="6" t="s">
        <v>34588</v>
      </c>
      <c r="B5545" s="6" t="s">
        <v>202</v>
      </c>
      <c r="C5545" s="6" t="s">
        <v>11096</v>
      </c>
      <c r="D5545" s="6" t="s">
        <v>1011</v>
      </c>
      <c r="E5545" s="6" t="s">
        <v>416</v>
      </c>
      <c r="F5545" s="6" t="s">
        <v>11097</v>
      </c>
      <c r="G5545" s="6" t="s">
        <v>34587</v>
      </c>
    </row>
    <row r="5546">
      <c r="A5546" s="6" t="s">
        <v>34589</v>
      </c>
      <c r="B5546" s="6" t="s">
        <v>202</v>
      </c>
      <c r="C5546" s="6" t="s">
        <v>11099</v>
      </c>
      <c r="D5546" s="6" t="s">
        <v>37</v>
      </c>
      <c r="E5546" s="6" t="s">
        <v>416</v>
      </c>
      <c r="F5546" s="6" t="s">
        <v>11100</v>
      </c>
      <c r="G5546" s="6" t="s">
        <v>34590</v>
      </c>
    </row>
    <row r="5547">
      <c r="A5547" s="6" t="s">
        <v>34591</v>
      </c>
      <c r="B5547" s="6" t="s">
        <v>202</v>
      </c>
      <c r="C5547" s="6" t="s">
        <v>11099</v>
      </c>
      <c r="D5547" s="6" t="s">
        <v>1011</v>
      </c>
      <c r="E5547" s="6" t="s">
        <v>24821</v>
      </c>
      <c r="F5547" s="6" t="s">
        <v>11100</v>
      </c>
      <c r="G5547" s="6" t="s">
        <v>34590</v>
      </c>
    </row>
    <row r="5548">
      <c r="A5548" s="6" t="s">
        <v>34592</v>
      </c>
      <c r="B5548" s="6" t="s">
        <v>202</v>
      </c>
      <c r="C5548" s="6" t="s">
        <v>11102</v>
      </c>
      <c r="D5548" s="6" t="s">
        <v>1011</v>
      </c>
      <c r="E5548" s="6" t="s">
        <v>24821</v>
      </c>
      <c r="F5548" s="6" t="s">
        <v>26258</v>
      </c>
      <c r="G5548" s="6" t="s">
        <v>34593</v>
      </c>
    </row>
    <row r="5549">
      <c r="A5549" s="6" t="s">
        <v>34594</v>
      </c>
      <c r="B5549" s="6" t="s">
        <v>202</v>
      </c>
      <c r="C5549" s="6" t="s">
        <v>11104</v>
      </c>
      <c r="D5549" s="6" t="s">
        <v>1011</v>
      </c>
      <c r="E5549" s="6" t="s">
        <v>416</v>
      </c>
      <c r="F5549" s="6" t="s">
        <v>1008</v>
      </c>
      <c r="G5549" s="6" t="s">
        <v>34595</v>
      </c>
    </row>
    <row r="5550">
      <c r="A5550" s="6" t="s">
        <v>34596</v>
      </c>
      <c r="B5550" s="6" t="s">
        <v>202</v>
      </c>
      <c r="C5550" s="6" t="s">
        <v>11106</v>
      </c>
      <c r="D5550" s="6" t="s">
        <v>37</v>
      </c>
      <c r="E5550" s="6" t="s">
        <v>24821</v>
      </c>
      <c r="F5550" s="6" t="s">
        <v>11107</v>
      </c>
      <c r="G5550" s="6" t="s">
        <v>34597</v>
      </c>
    </row>
    <row r="5551">
      <c r="A5551" s="6" t="s">
        <v>34598</v>
      </c>
      <c r="B5551" s="6" t="s">
        <v>202</v>
      </c>
      <c r="C5551" s="6" t="s">
        <v>11106</v>
      </c>
      <c r="D5551" s="6" t="s">
        <v>1011</v>
      </c>
      <c r="E5551" s="6" t="s">
        <v>416</v>
      </c>
      <c r="F5551" s="6" t="s">
        <v>11107</v>
      </c>
      <c r="G5551" s="6" t="s">
        <v>34597</v>
      </c>
    </row>
    <row r="5552">
      <c r="A5552" s="6" t="s">
        <v>34599</v>
      </c>
      <c r="B5552" s="6" t="s">
        <v>202</v>
      </c>
      <c r="C5552" s="6" t="s">
        <v>11109</v>
      </c>
      <c r="D5552" s="6" t="s">
        <v>37</v>
      </c>
      <c r="E5552" s="6" t="s">
        <v>416</v>
      </c>
      <c r="F5552" s="6" t="s">
        <v>11110</v>
      </c>
      <c r="G5552" s="6" t="s">
        <v>34600</v>
      </c>
    </row>
    <row r="5553">
      <c r="A5553" s="6" t="s">
        <v>34601</v>
      </c>
      <c r="B5553" s="6" t="s">
        <v>202</v>
      </c>
      <c r="C5553" s="6" t="s">
        <v>11109</v>
      </c>
      <c r="D5553" s="6" t="s">
        <v>1011</v>
      </c>
      <c r="E5553" s="6" t="s">
        <v>24821</v>
      </c>
      <c r="F5553" s="6" t="s">
        <v>11110</v>
      </c>
      <c r="G5553" s="6" t="s">
        <v>34600</v>
      </c>
    </row>
    <row r="5554">
      <c r="A5554" s="6" t="s">
        <v>34602</v>
      </c>
      <c r="B5554" s="6" t="s">
        <v>202</v>
      </c>
      <c r="C5554" s="6" t="s">
        <v>11112</v>
      </c>
      <c r="D5554" s="6" t="s">
        <v>1011</v>
      </c>
      <c r="E5554" s="6" t="s">
        <v>24821</v>
      </c>
      <c r="F5554" s="6" t="s">
        <v>26258</v>
      </c>
      <c r="G5554" s="6" t="s">
        <v>34603</v>
      </c>
    </row>
    <row r="5555">
      <c r="A5555" s="6" t="s">
        <v>34604</v>
      </c>
      <c r="B5555" s="6" t="s">
        <v>202</v>
      </c>
      <c r="C5555" s="6" t="s">
        <v>11114</v>
      </c>
      <c r="D5555" s="6" t="s">
        <v>1011</v>
      </c>
      <c r="E5555" s="6" t="s">
        <v>416</v>
      </c>
      <c r="F5555" s="6" t="s">
        <v>1008</v>
      </c>
      <c r="G5555" s="6" t="s">
        <v>34605</v>
      </c>
    </row>
    <row r="5556">
      <c r="A5556" s="6" t="s">
        <v>34606</v>
      </c>
      <c r="B5556" s="6" t="s">
        <v>202</v>
      </c>
      <c r="C5556" s="6" t="s">
        <v>11116</v>
      </c>
      <c r="D5556" s="6" t="s">
        <v>37</v>
      </c>
      <c r="E5556" s="6" t="s">
        <v>24821</v>
      </c>
      <c r="F5556" s="6" t="s">
        <v>11117</v>
      </c>
      <c r="G5556" s="6" t="s">
        <v>34607</v>
      </c>
    </row>
    <row r="5557">
      <c r="A5557" s="6" t="s">
        <v>34608</v>
      </c>
      <c r="B5557" s="6" t="s">
        <v>202</v>
      </c>
      <c r="C5557" s="6" t="s">
        <v>11116</v>
      </c>
      <c r="D5557" s="6" t="s">
        <v>1011</v>
      </c>
      <c r="E5557" s="6" t="s">
        <v>416</v>
      </c>
      <c r="F5557" s="6" t="s">
        <v>11117</v>
      </c>
      <c r="G5557" s="6" t="s">
        <v>34607</v>
      </c>
    </row>
    <row r="5558">
      <c r="A5558" s="6" t="s">
        <v>34609</v>
      </c>
      <c r="B5558" s="6" t="s">
        <v>202</v>
      </c>
      <c r="C5558" s="6" t="s">
        <v>11119</v>
      </c>
      <c r="D5558" s="6" t="s">
        <v>37</v>
      </c>
      <c r="E5558" s="6" t="s">
        <v>416</v>
      </c>
      <c r="F5558" s="6" t="s">
        <v>11120</v>
      </c>
      <c r="G5558" s="6" t="s">
        <v>34610</v>
      </c>
    </row>
    <row r="5559">
      <c r="A5559" s="6" t="s">
        <v>34611</v>
      </c>
      <c r="B5559" s="6" t="s">
        <v>202</v>
      </c>
      <c r="C5559" s="6" t="s">
        <v>11119</v>
      </c>
      <c r="D5559" s="6" t="s">
        <v>1011</v>
      </c>
      <c r="E5559" s="6" t="s">
        <v>24821</v>
      </c>
      <c r="F5559" s="6" t="s">
        <v>11120</v>
      </c>
      <c r="G5559" s="6" t="s">
        <v>34610</v>
      </c>
    </row>
    <row r="5560">
      <c r="A5560" s="6" t="s">
        <v>34612</v>
      </c>
      <c r="B5560" s="6" t="s">
        <v>202</v>
      </c>
      <c r="C5560" s="6" t="s">
        <v>11122</v>
      </c>
      <c r="D5560" s="6" t="s">
        <v>1011</v>
      </c>
      <c r="E5560" s="6" t="s">
        <v>24821</v>
      </c>
      <c r="F5560" s="6" t="s">
        <v>26258</v>
      </c>
      <c r="G5560" s="6" t="s">
        <v>34613</v>
      </c>
    </row>
    <row r="5561">
      <c r="A5561" s="6" t="s">
        <v>34614</v>
      </c>
      <c r="B5561" s="6" t="s">
        <v>202</v>
      </c>
      <c r="C5561" s="6" t="s">
        <v>11124</v>
      </c>
      <c r="D5561" s="6" t="s">
        <v>1011</v>
      </c>
      <c r="E5561" s="6" t="s">
        <v>416</v>
      </c>
      <c r="F5561" s="6" t="s">
        <v>1040</v>
      </c>
      <c r="G5561" s="6" t="s">
        <v>34615</v>
      </c>
    </row>
    <row r="5562">
      <c r="A5562" s="6" t="s">
        <v>34616</v>
      </c>
      <c r="B5562" s="6" t="s">
        <v>202</v>
      </c>
      <c r="C5562" s="6" t="s">
        <v>11128</v>
      </c>
      <c r="D5562" s="6" t="s">
        <v>1011</v>
      </c>
      <c r="E5562" s="6" t="s">
        <v>416</v>
      </c>
      <c r="F5562" s="6" t="s">
        <v>1096</v>
      </c>
      <c r="G5562" s="6" t="s">
        <v>34617</v>
      </c>
    </row>
    <row r="5563">
      <c r="A5563" s="6" t="s">
        <v>34618</v>
      </c>
      <c r="B5563" s="6" t="s">
        <v>202</v>
      </c>
      <c r="C5563" s="6" t="s">
        <v>11132</v>
      </c>
      <c r="D5563" s="6" t="s">
        <v>37</v>
      </c>
      <c r="E5563" s="6" t="s">
        <v>24821</v>
      </c>
      <c r="F5563" s="6" t="s">
        <v>10437</v>
      </c>
      <c r="G5563" s="6" t="s">
        <v>34619</v>
      </c>
    </row>
    <row r="5564">
      <c r="A5564" s="6" t="s">
        <v>34620</v>
      </c>
      <c r="B5564" s="6" t="s">
        <v>202</v>
      </c>
      <c r="C5564" s="6" t="s">
        <v>11132</v>
      </c>
      <c r="D5564" s="6" t="s">
        <v>1011</v>
      </c>
      <c r="E5564" s="6" t="s">
        <v>416</v>
      </c>
      <c r="F5564" s="6" t="s">
        <v>10437</v>
      </c>
      <c r="G5564" s="6" t="s">
        <v>34619</v>
      </c>
    </row>
    <row r="5565">
      <c r="A5565" s="6" t="s">
        <v>34621</v>
      </c>
      <c r="B5565" s="6" t="s">
        <v>202</v>
      </c>
      <c r="C5565" s="6" t="s">
        <v>11136</v>
      </c>
      <c r="D5565" s="6" t="s">
        <v>37</v>
      </c>
      <c r="E5565" s="6" t="s">
        <v>416</v>
      </c>
      <c r="F5565" s="6" t="s">
        <v>11137</v>
      </c>
      <c r="G5565" s="6" t="s">
        <v>34622</v>
      </c>
    </row>
    <row r="5566">
      <c r="A5566" s="6" t="s">
        <v>34623</v>
      </c>
      <c r="B5566" s="6" t="s">
        <v>202</v>
      </c>
      <c r="C5566" s="6" t="s">
        <v>11136</v>
      </c>
      <c r="D5566" s="6" t="s">
        <v>1011</v>
      </c>
      <c r="E5566" s="6" t="s">
        <v>24821</v>
      </c>
      <c r="F5566" s="6" t="s">
        <v>11137</v>
      </c>
      <c r="G5566" s="6" t="s">
        <v>34622</v>
      </c>
    </row>
    <row r="5567">
      <c r="A5567" s="6" t="s">
        <v>34624</v>
      </c>
      <c r="B5567" s="6" t="s">
        <v>202</v>
      </c>
      <c r="C5567" s="6" t="s">
        <v>11139</v>
      </c>
      <c r="D5567" s="6" t="s">
        <v>1011</v>
      </c>
      <c r="E5567" s="6" t="s">
        <v>24821</v>
      </c>
      <c r="F5567" s="6" t="s">
        <v>25485</v>
      </c>
      <c r="G5567" s="6" t="s">
        <v>34625</v>
      </c>
    </row>
    <row r="5568">
      <c r="A5568" s="6" t="s">
        <v>34626</v>
      </c>
      <c r="B5568" s="6" t="s">
        <v>202</v>
      </c>
      <c r="C5568" s="6" t="s">
        <v>11141</v>
      </c>
      <c r="D5568" s="6" t="s">
        <v>1011</v>
      </c>
      <c r="E5568" s="6" t="s">
        <v>416</v>
      </c>
      <c r="F5568" s="6" t="s">
        <v>1008</v>
      </c>
      <c r="G5568" s="6" t="s">
        <v>34627</v>
      </c>
    </row>
    <row r="5569">
      <c r="A5569" s="6" t="s">
        <v>34628</v>
      </c>
      <c r="B5569" s="6" t="s">
        <v>202</v>
      </c>
      <c r="C5569" s="6" t="s">
        <v>11143</v>
      </c>
      <c r="D5569" s="6" t="s">
        <v>37</v>
      </c>
      <c r="E5569" s="6" t="s">
        <v>24821</v>
      </c>
      <c r="F5569" s="6" t="s">
        <v>11144</v>
      </c>
      <c r="G5569" s="6" t="s">
        <v>34629</v>
      </c>
    </row>
    <row r="5570">
      <c r="A5570" s="6" t="s">
        <v>34630</v>
      </c>
      <c r="B5570" s="6" t="s">
        <v>202</v>
      </c>
      <c r="C5570" s="6" t="s">
        <v>11143</v>
      </c>
      <c r="D5570" s="6" t="s">
        <v>1011</v>
      </c>
      <c r="E5570" s="6" t="s">
        <v>416</v>
      </c>
      <c r="F5570" s="6" t="s">
        <v>11144</v>
      </c>
      <c r="G5570" s="6" t="s">
        <v>34629</v>
      </c>
    </row>
    <row r="5571">
      <c r="A5571" s="6" t="s">
        <v>34631</v>
      </c>
      <c r="B5571" s="6" t="s">
        <v>202</v>
      </c>
      <c r="C5571" s="6" t="s">
        <v>11146</v>
      </c>
      <c r="D5571" s="6" t="s">
        <v>37</v>
      </c>
      <c r="E5571" s="6" t="s">
        <v>416</v>
      </c>
      <c r="F5571" s="6" t="s">
        <v>11147</v>
      </c>
      <c r="G5571" s="6" t="s">
        <v>34632</v>
      </c>
    </row>
    <row r="5572">
      <c r="A5572" s="6" t="s">
        <v>34633</v>
      </c>
      <c r="B5572" s="6" t="s">
        <v>202</v>
      </c>
      <c r="C5572" s="6" t="s">
        <v>11146</v>
      </c>
      <c r="D5572" s="6" t="s">
        <v>1011</v>
      </c>
      <c r="E5572" s="6" t="s">
        <v>24821</v>
      </c>
      <c r="F5572" s="6" t="s">
        <v>11147</v>
      </c>
      <c r="G5572" s="6" t="s">
        <v>34632</v>
      </c>
    </row>
    <row r="5573">
      <c r="A5573" s="6" t="s">
        <v>34634</v>
      </c>
      <c r="B5573" s="6" t="s">
        <v>202</v>
      </c>
      <c r="C5573" s="6" t="s">
        <v>11149</v>
      </c>
      <c r="D5573" s="6" t="s">
        <v>1011</v>
      </c>
      <c r="E5573" s="6" t="s">
        <v>24821</v>
      </c>
      <c r="F5573" s="6" t="s">
        <v>25485</v>
      </c>
      <c r="G5573" s="6" t="s">
        <v>34635</v>
      </c>
    </row>
    <row r="5574">
      <c r="A5574" s="6" t="s">
        <v>34636</v>
      </c>
      <c r="B5574" s="6" t="s">
        <v>202</v>
      </c>
      <c r="C5574" s="6" t="s">
        <v>11151</v>
      </c>
      <c r="D5574" s="6" t="s">
        <v>1011</v>
      </c>
      <c r="E5574" s="6" t="s">
        <v>416</v>
      </c>
      <c r="F5574" s="6" t="s">
        <v>1008</v>
      </c>
      <c r="G5574" s="6" t="s">
        <v>34637</v>
      </c>
    </row>
    <row r="5575">
      <c r="A5575" s="6" t="s">
        <v>34638</v>
      </c>
      <c r="B5575" s="6" t="s">
        <v>202</v>
      </c>
      <c r="C5575" s="6" t="s">
        <v>11153</v>
      </c>
      <c r="D5575" s="6" t="s">
        <v>37</v>
      </c>
      <c r="E5575" s="6" t="s">
        <v>24821</v>
      </c>
      <c r="F5575" s="6" t="s">
        <v>11154</v>
      </c>
      <c r="G5575" s="6" t="s">
        <v>34639</v>
      </c>
    </row>
    <row r="5576">
      <c r="A5576" s="6" t="s">
        <v>34640</v>
      </c>
      <c r="B5576" s="6" t="s">
        <v>202</v>
      </c>
      <c r="C5576" s="6" t="s">
        <v>11153</v>
      </c>
      <c r="D5576" s="6" t="s">
        <v>1011</v>
      </c>
      <c r="E5576" s="6" t="s">
        <v>416</v>
      </c>
      <c r="F5576" s="6" t="s">
        <v>11154</v>
      </c>
      <c r="G5576" s="6" t="s">
        <v>34639</v>
      </c>
    </row>
    <row r="5577">
      <c r="A5577" s="6" t="s">
        <v>34641</v>
      </c>
      <c r="B5577" s="6" t="s">
        <v>202</v>
      </c>
      <c r="C5577" s="6" t="s">
        <v>11156</v>
      </c>
      <c r="D5577" s="6" t="s">
        <v>37</v>
      </c>
      <c r="E5577" s="6" t="s">
        <v>416</v>
      </c>
      <c r="F5577" s="6" t="s">
        <v>11157</v>
      </c>
      <c r="G5577" s="6" t="s">
        <v>34642</v>
      </c>
    </row>
    <row r="5578">
      <c r="A5578" s="6" t="s">
        <v>34643</v>
      </c>
      <c r="B5578" s="6" t="s">
        <v>202</v>
      </c>
      <c r="C5578" s="6" t="s">
        <v>11156</v>
      </c>
      <c r="D5578" s="6" t="s">
        <v>1011</v>
      </c>
      <c r="E5578" s="6" t="s">
        <v>24821</v>
      </c>
      <c r="F5578" s="6" t="s">
        <v>11157</v>
      </c>
      <c r="G5578" s="6" t="s">
        <v>34642</v>
      </c>
    </row>
    <row r="5579">
      <c r="A5579" s="6" t="s">
        <v>34644</v>
      </c>
      <c r="B5579" s="6" t="s">
        <v>202</v>
      </c>
      <c r="C5579" s="6" t="s">
        <v>11159</v>
      </c>
      <c r="D5579" s="6" t="s">
        <v>1011</v>
      </c>
      <c r="E5579" s="6" t="s">
        <v>24821</v>
      </c>
      <c r="F5579" s="6" t="s">
        <v>25485</v>
      </c>
      <c r="G5579" s="6" t="s">
        <v>34645</v>
      </c>
    </row>
    <row r="5580">
      <c r="A5580" s="6" t="s">
        <v>34646</v>
      </c>
      <c r="B5580" s="6" t="s">
        <v>202</v>
      </c>
      <c r="C5580" s="6" t="s">
        <v>11161</v>
      </c>
      <c r="D5580" s="6" t="s">
        <v>1011</v>
      </c>
      <c r="E5580" s="6" t="s">
        <v>416</v>
      </c>
      <c r="F5580" s="6" t="s">
        <v>1008</v>
      </c>
      <c r="G5580" s="6" t="s">
        <v>34647</v>
      </c>
    </row>
    <row r="5581">
      <c r="A5581" s="6" t="s">
        <v>34648</v>
      </c>
      <c r="B5581" s="6" t="s">
        <v>202</v>
      </c>
      <c r="C5581" s="6" t="s">
        <v>11163</v>
      </c>
      <c r="D5581" s="6" t="s">
        <v>37</v>
      </c>
      <c r="E5581" s="6" t="s">
        <v>24821</v>
      </c>
      <c r="F5581" s="6" t="s">
        <v>11164</v>
      </c>
      <c r="G5581" s="6" t="s">
        <v>34649</v>
      </c>
    </row>
    <row r="5582">
      <c r="A5582" s="6" t="s">
        <v>34650</v>
      </c>
      <c r="B5582" s="6" t="s">
        <v>202</v>
      </c>
      <c r="C5582" s="6" t="s">
        <v>11163</v>
      </c>
      <c r="D5582" s="6" t="s">
        <v>1011</v>
      </c>
      <c r="E5582" s="6" t="s">
        <v>416</v>
      </c>
      <c r="F5582" s="6" t="s">
        <v>11164</v>
      </c>
      <c r="G5582" s="6" t="s">
        <v>34649</v>
      </c>
    </row>
    <row r="5583">
      <c r="A5583" s="6" t="s">
        <v>34651</v>
      </c>
      <c r="B5583" s="6" t="s">
        <v>202</v>
      </c>
      <c r="C5583" s="6" t="s">
        <v>11166</v>
      </c>
      <c r="D5583" s="6" t="s">
        <v>37</v>
      </c>
      <c r="E5583" s="6" t="s">
        <v>416</v>
      </c>
      <c r="F5583" s="6" t="s">
        <v>11167</v>
      </c>
      <c r="G5583" s="6" t="s">
        <v>34652</v>
      </c>
    </row>
    <row r="5584">
      <c r="A5584" s="6" t="s">
        <v>34653</v>
      </c>
      <c r="B5584" s="6" t="s">
        <v>202</v>
      </c>
      <c r="C5584" s="6" t="s">
        <v>11166</v>
      </c>
      <c r="D5584" s="6" t="s">
        <v>1011</v>
      </c>
      <c r="E5584" s="6" t="s">
        <v>24821</v>
      </c>
      <c r="F5584" s="6" t="s">
        <v>11167</v>
      </c>
      <c r="G5584" s="6" t="s">
        <v>34652</v>
      </c>
    </row>
    <row r="5585">
      <c r="A5585" s="6" t="s">
        <v>34654</v>
      </c>
      <c r="B5585" s="6" t="s">
        <v>202</v>
      </c>
      <c r="C5585" s="6" t="s">
        <v>11169</v>
      </c>
      <c r="D5585" s="6" t="s">
        <v>1011</v>
      </c>
      <c r="E5585" s="6" t="s">
        <v>24821</v>
      </c>
      <c r="F5585" s="6" t="s">
        <v>25485</v>
      </c>
      <c r="G5585" s="6" t="s">
        <v>34655</v>
      </c>
    </row>
    <row r="5586">
      <c r="A5586" s="6" t="s">
        <v>34656</v>
      </c>
      <c r="B5586" s="6" t="s">
        <v>202</v>
      </c>
      <c r="C5586" s="6" t="s">
        <v>11171</v>
      </c>
      <c r="D5586" s="6" t="s">
        <v>1011</v>
      </c>
      <c r="E5586" s="6" t="s">
        <v>416</v>
      </c>
      <c r="F5586" s="6" t="s">
        <v>1008</v>
      </c>
      <c r="G5586" s="6" t="s">
        <v>34657</v>
      </c>
    </row>
    <row r="5587">
      <c r="A5587" s="6" t="s">
        <v>34658</v>
      </c>
      <c r="B5587" s="6" t="s">
        <v>202</v>
      </c>
      <c r="C5587" s="6" t="s">
        <v>11173</v>
      </c>
      <c r="D5587" s="6" t="s">
        <v>37</v>
      </c>
      <c r="E5587" s="6" t="s">
        <v>24821</v>
      </c>
      <c r="F5587" s="6" t="s">
        <v>11174</v>
      </c>
      <c r="G5587" s="6" t="s">
        <v>34659</v>
      </c>
    </row>
    <row r="5588">
      <c r="A5588" s="6" t="s">
        <v>34660</v>
      </c>
      <c r="B5588" s="6" t="s">
        <v>202</v>
      </c>
      <c r="C5588" s="6" t="s">
        <v>11173</v>
      </c>
      <c r="D5588" s="6" t="s">
        <v>1011</v>
      </c>
      <c r="E5588" s="6" t="s">
        <v>416</v>
      </c>
      <c r="F5588" s="6" t="s">
        <v>11174</v>
      </c>
      <c r="G5588" s="6" t="s">
        <v>34659</v>
      </c>
    </row>
    <row r="5589">
      <c r="A5589" s="6" t="s">
        <v>34661</v>
      </c>
      <c r="B5589" s="6" t="s">
        <v>202</v>
      </c>
      <c r="C5589" s="6" t="s">
        <v>11176</v>
      </c>
      <c r="D5589" s="6" t="s">
        <v>37</v>
      </c>
      <c r="E5589" s="6" t="s">
        <v>416</v>
      </c>
      <c r="F5589" s="6" t="s">
        <v>11177</v>
      </c>
      <c r="G5589" s="6" t="s">
        <v>34662</v>
      </c>
    </row>
    <row r="5590">
      <c r="A5590" s="6" t="s">
        <v>34663</v>
      </c>
      <c r="B5590" s="6" t="s">
        <v>202</v>
      </c>
      <c r="C5590" s="6" t="s">
        <v>11176</v>
      </c>
      <c r="D5590" s="6" t="s">
        <v>1011</v>
      </c>
      <c r="E5590" s="6" t="s">
        <v>24821</v>
      </c>
      <c r="F5590" s="6" t="s">
        <v>11177</v>
      </c>
      <c r="G5590" s="6" t="s">
        <v>34662</v>
      </c>
    </row>
    <row r="5591">
      <c r="A5591" s="6" t="s">
        <v>34664</v>
      </c>
      <c r="B5591" s="6" t="s">
        <v>202</v>
      </c>
      <c r="C5591" s="6" t="s">
        <v>11179</v>
      </c>
      <c r="D5591" s="6" t="s">
        <v>1011</v>
      </c>
      <c r="E5591" s="6" t="s">
        <v>24821</v>
      </c>
      <c r="F5591" s="6" t="s">
        <v>25485</v>
      </c>
      <c r="G5591" s="6" t="s">
        <v>34665</v>
      </c>
    </row>
    <row r="5592">
      <c r="A5592" s="6" t="s">
        <v>34666</v>
      </c>
      <c r="B5592" s="6" t="s">
        <v>202</v>
      </c>
      <c r="C5592" s="6" t="s">
        <v>11181</v>
      </c>
      <c r="D5592" s="6" t="s">
        <v>1011</v>
      </c>
      <c r="E5592" s="6" t="s">
        <v>416</v>
      </c>
      <c r="F5592" s="6" t="s">
        <v>1008</v>
      </c>
      <c r="G5592" s="6" t="s">
        <v>34667</v>
      </c>
    </row>
    <row r="5593">
      <c r="A5593" s="6" t="s">
        <v>34668</v>
      </c>
      <c r="B5593" s="6" t="s">
        <v>202</v>
      </c>
      <c r="C5593" s="6" t="s">
        <v>11183</v>
      </c>
      <c r="D5593" s="6" t="s">
        <v>37</v>
      </c>
      <c r="E5593" s="6" t="s">
        <v>24821</v>
      </c>
      <c r="F5593" s="6" t="s">
        <v>11184</v>
      </c>
      <c r="G5593" s="6" t="s">
        <v>34669</v>
      </c>
    </row>
    <row r="5594">
      <c r="A5594" s="6" t="s">
        <v>34670</v>
      </c>
      <c r="B5594" s="6" t="s">
        <v>202</v>
      </c>
      <c r="C5594" s="6" t="s">
        <v>11183</v>
      </c>
      <c r="D5594" s="6" t="s">
        <v>1011</v>
      </c>
      <c r="E5594" s="6" t="s">
        <v>416</v>
      </c>
      <c r="F5594" s="6" t="s">
        <v>11184</v>
      </c>
      <c r="G5594" s="6" t="s">
        <v>34669</v>
      </c>
    </row>
    <row r="5595">
      <c r="A5595" s="6" t="s">
        <v>34671</v>
      </c>
      <c r="B5595" s="6" t="s">
        <v>202</v>
      </c>
      <c r="C5595" s="6" t="s">
        <v>11186</v>
      </c>
      <c r="D5595" s="6" t="s">
        <v>37</v>
      </c>
      <c r="E5595" s="6" t="s">
        <v>416</v>
      </c>
      <c r="F5595" s="6" t="s">
        <v>11187</v>
      </c>
      <c r="G5595" s="6" t="s">
        <v>34672</v>
      </c>
    </row>
    <row r="5596">
      <c r="A5596" s="6" t="s">
        <v>34673</v>
      </c>
      <c r="B5596" s="6" t="s">
        <v>202</v>
      </c>
      <c r="C5596" s="6" t="s">
        <v>11186</v>
      </c>
      <c r="D5596" s="6" t="s">
        <v>1011</v>
      </c>
      <c r="E5596" s="6" t="s">
        <v>24821</v>
      </c>
      <c r="F5596" s="6" t="s">
        <v>11187</v>
      </c>
      <c r="G5596" s="6" t="s">
        <v>34672</v>
      </c>
    </row>
    <row r="5597">
      <c r="A5597" s="6" t="s">
        <v>34674</v>
      </c>
      <c r="B5597" s="6" t="s">
        <v>202</v>
      </c>
      <c r="C5597" s="6" t="s">
        <v>11189</v>
      </c>
      <c r="D5597" s="6" t="s">
        <v>1011</v>
      </c>
      <c r="E5597" s="6" t="s">
        <v>24821</v>
      </c>
      <c r="F5597" s="6" t="s">
        <v>25485</v>
      </c>
      <c r="G5597" s="6" t="s">
        <v>34675</v>
      </c>
    </row>
    <row r="5598">
      <c r="A5598" s="6" t="s">
        <v>34676</v>
      </c>
      <c r="B5598" s="6" t="s">
        <v>202</v>
      </c>
      <c r="C5598" s="6" t="s">
        <v>11191</v>
      </c>
      <c r="D5598" s="6" t="s">
        <v>1011</v>
      </c>
      <c r="E5598" s="6" t="s">
        <v>416</v>
      </c>
      <c r="F5598" s="6" t="s">
        <v>1040</v>
      </c>
      <c r="G5598" s="6" t="s">
        <v>34677</v>
      </c>
    </row>
    <row r="5599">
      <c r="A5599" s="6" t="s">
        <v>34678</v>
      </c>
      <c r="B5599" s="6" t="s">
        <v>202</v>
      </c>
      <c r="C5599" s="6" t="s">
        <v>11195</v>
      </c>
      <c r="D5599" s="6" t="s">
        <v>1011</v>
      </c>
      <c r="E5599" s="6" t="s">
        <v>416</v>
      </c>
      <c r="F5599" s="6" t="s">
        <v>1165</v>
      </c>
      <c r="G5599" s="6" t="s">
        <v>34679</v>
      </c>
    </row>
    <row r="5600">
      <c r="A5600" s="6" t="s">
        <v>34680</v>
      </c>
      <c r="B5600" s="6" t="s">
        <v>202</v>
      </c>
      <c r="C5600" s="6" t="s">
        <v>11199</v>
      </c>
      <c r="D5600" s="6" t="s">
        <v>37</v>
      </c>
      <c r="E5600" s="6" t="s">
        <v>24821</v>
      </c>
      <c r="F5600" s="6" t="s">
        <v>11200</v>
      </c>
      <c r="G5600" s="6" t="s">
        <v>34681</v>
      </c>
    </row>
    <row r="5601">
      <c r="A5601" s="6" t="s">
        <v>34682</v>
      </c>
      <c r="B5601" s="6" t="s">
        <v>202</v>
      </c>
      <c r="C5601" s="6" t="s">
        <v>11199</v>
      </c>
      <c r="D5601" s="6" t="s">
        <v>1011</v>
      </c>
      <c r="E5601" s="6" t="s">
        <v>416</v>
      </c>
      <c r="F5601" s="6" t="s">
        <v>11200</v>
      </c>
      <c r="G5601" s="6" t="s">
        <v>34683</v>
      </c>
    </row>
    <row r="5602">
      <c r="A5602" s="6" t="s">
        <v>34684</v>
      </c>
      <c r="B5602" s="6" t="s">
        <v>202</v>
      </c>
      <c r="C5602" s="6" t="s">
        <v>11205</v>
      </c>
      <c r="D5602" s="6" t="s">
        <v>37</v>
      </c>
      <c r="E5602" s="6" t="s">
        <v>416</v>
      </c>
      <c r="F5602" s="6" t="s">
        <v>11206</v>
      </c>
      <c r="G5602" s="6" t="s">
        <v>34685</v>
      </c>
    </row>
    <row r="5603">
      <c r="A5603" s="6" t="s">
        <v>34686</v>
      </c>
      <c r="B5603" s="6" t="s">
        <v>202</v>
      </c>
      <c r="C5603" s="6" t="s">
        <v>11205</v>
      </c>
      <c r="D5603" s="6" t="s">
        <v>1011</v>
      </c>
      <c r="E5603" s="6" t="s">
        <v>24821</v>
      </c>
      <c r="F5603" s="6" t="s">
        <v>11206</v>
      </c>
      <c r="G5603" s="6" t="s">
        <v>34685</v>
      </c>
    </row>
    <row r="5604">
      <c r="A5604" s="6" t="s">
        <v>34687</v>
      </c>
      <c r="B5604" s="6" t="s">
        <v>202</v>
      </c>
      <c r="C5604" s="6" t="s">
        <v>11208</v>
      </c>
      <c r="D5604" s="6" t="s">
        <v>1011</v>
      </c>
      <c r="E5604" s="6" t="s">
        <v>24821</v>
      </c>
      <c r="F5604" s="6" t="s">
        <v>25549</v>
      </c>
      <c r="G5604" s="6" t="s">
        <v>34688</v>
      </c>
    </row>
    <row r="5605">
      <c r="A5605" s="6" t="s">
        <v>34689</v>
      </c>
      <c r="B5605" s="6" t="s">
        <v>202</v>
      </c>
      <c r="C5605" s="6" t="s">
        <v>11210</v>
      </c>
      <c r="D5605" s="6" t="s">
        <v>1011</v>
      </c>
      <c r="E5605" s="6" t="s">
        <v>416</v>
      </c>
      <c r="F5605" s="6" t="s">
        <v>1008</v>
      </c>
      <c r="G5605" s="6" t="s">
        <v>34690</v>
      </c>
    </row>
    <row r="5606">
      <c r="A5606" s="6" t="s">
        <v>34691</v>
      </c>
      <c r="B5606" s="6" t="s">
        <v>202</v>
      </c>
      <c r="C5606" s="6" t="s">
        <v>11212</v>
      </c>
      <c r="D5606" s="6" t="s">
        <v>37</v>
      </c>
      <c r="E5606" s="6" t="s">
        <v>24821</v>
      </c>
      <c r="F5606" s="6" t="s">
        <v>11213</v>
      </c>
      <c r="G5606" s="6" t="s">
        <v>34692</v>
      </c>
    </row>
    <row r="5607">
      <c r="A5607" s="6" t="s">
        <v>34693</v>
      </c>
      <c r="B5607" s="6" t="s">
        <v>202</v>
      </c>
      <c r="C5607" s="6" t="s">
        <v>11212</v>
      </c>
      <c r="D5607" s="6" t="s">
        <v>1011</v>
      </c>
      <c r="E5607" s="6" t="s">
        <v>416</v>
      </c>
      <c r="F5607" s="6" t="s">
        <v>11213</v>
      </c>
      <c r="G5607" s="6" t="s">
        <v>34692</v>
      </c>
    </row>
    <row r="5608">
      <c r="A5608" s="6" t="s">
        <v>34694</v>
      </c>
      <c r="B5608" s="6" t="s">
        <v>202</v>
      </c>
      <c r="C5608" s="6" t="s">
        <v>11215</v>
      </c>
      <c r="D5608" s="6" t="s">
        <v>37</v>
      </c>
      <c r="E5608" s="6" t="s">
        <v>416</v>
      </c>
      <c r="F5608" s="6" t="s">
        <v>11216</v>
      </c>
      <c r="G5608" s="6" t="s">
        <v>34695</v>
      </c>
    </row>
    <row r="5609">
      <c r="A5609" s="6" t="s">
        <v>34696</v>
      </c>
      <c r="B5609" s="6" t="s">
        <v>202</v>
      </c>
      <c r="C5609" s="6" t="s">
        <v>11215</v>
      </c>
      <c r="D5609" s="6" t="s">
        <v>1011</v>
      </c>
      <c r="E5609" s="6" t="s">
        <v>24821</v>
      </c>
      <c r="F5609" s="6" t="s">
        <v>11216</v>
      </c>
      <c r="G5609" s="6" t="s">
        <v>34695</v>
      </c>
    </row>
    <row r="5610">
      <c r="A5610" s="6" t="s">
        <v>34697</v>
      </c>
      <c r="B5610" s="6" t="s">
        <v>202</v>
      </c>
      <c r="C5610" s="6" t="s">
        <v>11218</v>
      </c>
      <c r="D5610" s="6" t="s">
        <v>1011</v>
      </c>
      <c r="E5610" s="6" t="s">
        <v>24821</v>
      </c>
      <c r="F5610" s="6" t="s">
        <v>25549</v>
      </c>
      <c r="G5610" s="6" t="s">
        <v>34698</v>
      </c>
    </row>
    <row r="5611">
      <c r="A5611" s="6" t="s">
        <v>34699</v>
      </c>
      <c r="B5611" s="6" t="s">
        <v>202</v>
      </c>
      <c r="C5611" s="6" t="s">
        <v>11220</v>
      </c>
      <c r="D5611" s="6" t="s">
        <v>1011</v>
      </c>
      <c r="E5611" s="6" t="s">
        <v>416</v>
      </c>
      <c r="F5611" s="6" t="s">
        <v>1008</v>
      </c>
      <c r="G5611" s="6" t="s">
        <v>34700</v>
      </c>
    </row>
    <row r="5612">
      <c r="A5612" s="6" t="s">
        <v>34701</v>
      </c>
      <c r="B5612" s="6" t="s">
        <v>202</v>
      </c>
      <c r="C5612" s="6" t="s">
        <v>11222</v>
      </c>
      <c r="D5612" s="6" t="s">
        <v>37</v>
      </c>
      <c r="E5612" s="6" t="s">
        <v>24821</v>
      </c>
      <c r="F5612" s="6" t="s">
        <v>11223</v>
      </c>
      <c r="G5612" s="6" t="s">
        <v>34702</v>
      </c>
    </row>
    <row r="5613">
      <c r="A5613" s="6" t="s">
        <v>34703</v>
      </c>
      <c r="B5613" s="6" t="s">
        <v>202</v>
      </c>
      <c r="C5613" s="6" t="s">
        <v>11222</v>
      </c>
      <c r="D5613" s="6" t="s">
        <v>1011</v>
      </c>
      <c r="E5613" s="6" t="s">
        <v>416</v>
      </c>
      <c r="F5613" s="6" t="s">
        <v>11223</v>
      </c>
      <c r="G5613" s="6" t="s">
        <v>34702</v>
      </c>
    </row>
    <row r="5614">
      <c r="A5614" s="6" t="s">
        <v>34704</v>
      </c>
      <c r="B5614" s="6" t="s">
        <v>202</v>
      </c>
      <c r="C5614" s="6" t="s">
        <v>11225</v>
      </c>
      <c r="D5614" s="6" t="s">
        <v>37</v>
      </c>
      <c r="E5614" s="6" t="s">
        <v>416</v>
      </c>
      <c r="F5614" s="6" t="s">
        <v>11226</v>
      </c>
      <c r="G5614" s="6" t="s">
        <v>34705</v>
      </c>
    </row>
    <row r="5615">
      <c r="A5615" s="6" t="s">
        <v>34706</v>
      </c>
      <c r="B5615" s="6" t="s">
        <v>202</v>
      </c>
      <c r="C5615" s="6" t="s">
        <v>11225</v>
      </c>
      <c r="D5615" s="6" t="s">
        <v>1011</v>
      </c>
      <c r="E5615" s="6" t="s">
        <v>24821</v>
      </c>
      <c r="F5615" s="6" t="s">
        <v>11226</v>
      </c>
      <c r="G5615" s="6" t="s">
        <v>34705</v>
      </c>
    </row>
    <row r="5616">
      <c r="A5616" s="6" t="s">
        <v>34707</v>
      </c>
      <c r="B5616" s="6" t="s">
        <v>202</v>
      </c>
      <c r="C5616" s="6" t="s">
        <v>11228</v>
      </c>
      <c r="D5616" s="6" t="s">
        <v>1011</v>
      </c>
      <c r="E5616" s="6" t="s">
        <v>24821</v>
      </c>
      <c r="F5616" s="6" t="s">
        <v>25549</v>
      </c>
      <c r="G5616" s="6" t="s">
        <v>34708</v>
      </c>
    </row>
    <row r="5617">
      <c r="A5617" s="6" t="s">
        <v>34709</v>
      </c>
      <c r="B5617" s="6" t="s">
        <v>202</v>
      </c>
      <c r="C5617" s="6" t="s">
        <v>11230</v>
      </c>
      <c r="D5617" s="6" t="s">
        <v>1011</v>
      </c>
      <c r="E5617" s="6" t="s">
        <v>416</v>
      </c>
      <c r="F5617" s="6" t="s">
        <v>1008</v>
      </c>
      <c r="G5617" s="6" t="s">
        <v>34710</v>
      </c>
    </row>
    <row r="5618">
      <c r="A5618" s="6" t="s">
        <v>34711</v>
      </c>
      <c r="B5618" s="6" t="s">
        <v>202</v>
      </c>
      <c r="C5618" s="6" t="s">
        <v>11232</v>
      </c>
      <c r="D5618" s="6" t="s">
        <v>37</v>
      </c>
      <c r="E5618" s="6" t="s">
        <v>24821</v>
      </c>
      <c r="F5618" s="6" t="s">
        <v>11233</v>
      </c>
      <c r="G5618" s="6" t="s">
        <v>34712</v>
      </c>
    </row>
    <row r="5619">
      <c r="A5619" s="6" t="s">
        <v>34713</v>
      </c>
      <c r="B5619" s="6" t="s">
        <v>202</v>
      </c>
      <c r="C5619" s="6" t="s">
        <v>11232</v>
      </c>
      <c r="D5619" s="6" t="s">
        <v>1011</v>
      </c>
      <c r="E5619" s="6" t="s">
        <v>416</v>
      </c>
      <c r="F5619" s="6" t="s">
        <v>11233</v>
      </c>
      <c r="G5619" s="6" t="s">
        <v>34712</v>
      </c>
    </row>
    <row r="5620">
      <c r="A5620" s="6" t="s">
        <v>34714</v>
      </c>
      <c r="B5620" s="6" t="s">
        <v>202</v>
      </c>
      <c r="C5620" s="6" t="s">
        <v>11235</v>
      </c>
      <c r="D5620" s="6" t="s">
        <v>37</v>
      </c>
      <c r="E5620" s="6" t="s">
        <v>416</v>
      </c>
      <c r="F5620" s="6" t="s">
        <v>11236</v>
      </c>
      <c r="G5620" s="6" t="s">
        <v>34715</v>
      </c>
    </row>
    <row r="5621">
      <c r="A5621" s="6" t="s">
        <v>34716</v>
      </c>
      <c r="B5621" s="6" t="s">
        <v>202</v>
      </c>
      <c r="C5621" s="6" t="s">
        <v>11235</v>
      </c>
      <c r="D5621" s="6" t="s">
        <v>1011</v>
      </c>
      <c r="E5621" s="6" t="s">
        <v>24821</v>
      </c>
      <c r="F5621" s="6" t="s">
        <v>11236</v>
      </c>
      <c r="G5621" s="6" t="s">
        <v>34715</v>
      </c>
    </row>
    <row r="5622">
      <c r="A5622" s="6" t="s">
        <v>34717</v>
      </c>
      <c r="B5622" s="6" t="s">
        <v>202</v>
      </c>
      <c r="C5622" s="6" t="s">
        <v>11238</v>
      </c>
      <c r="D5622" s="6" t="s">
        <v>1011</v>
      </c>
      <c r="E5622" s="6" t="s">
        <v>24821</v>
      </c>
      <c r="F5622" s="6" t="s">
        <v>25549</v>
      </c>
      <c r="G5622" s="6" t="s">
        <v>34718</v>
      </c>
    </row>
    <row r="5623">
      <c r="A5623" s="6" t="s">
        <v>34719</v>
      </c>
      <c r="B5623" s="6" t="s">
        <v>202</v>
      </c>
      <c r="C5623" s="6" t="s">
        <v>11240</v>
      </c>
      <c r="D5623" s="6" t="s">
        <v>1011</v>
      </c>
      <c r="E5623" s="6" t="s">
        <v>416</v>
      </c>
      <c r="F5623" s="6" t="s">
        <v>1008</v>
      </c>
      <c r="G5623" s="6" t="s">
        <v>34720</v>
      </c>
    </row>
    <row r="5624">
      <c r="A5624" s="6" t="s">
        <v>34721</v>
      </c>
      <c r="B5624" s="6" t="s">
        <v>202</v>
      </c>
      <c r="C5624" s="6" t="s">
        <v>11242</v>
      </c>
      <c r="D5624" s="6" t="s">
        <v>37</v>
      </c>
      <c r="E5624" s="6" t="s">
        <v>24821</v>
      </c>
      <c r="F5624" s="6" t="s">
        <v>11243</v>
      </c>
      <c r="G5624" s="6" t="s">
        <v>34722</v>
      </c>
    </row>
    <row r="5625">
      <c r="A5625" s="6" t="s">
        <v>34723</v>
      </c>
      <c r="B5625" s="6" t="s">
        <v>202</v>
      </c>
      <c r="C5625" s="6" t="s">
        <v>11242</v>
      </c>
      <c r="D5625" s="6" t="s">
        <v>1011</v>
      </c>
      <c r="E5625" s="6" t="s">
        <v>416</v>
      </c>
      <c r="F5625" s="6" t="s">
        <v>11243</v>
      </c>
      <c r="G5625" s="6" t="s">
        <v>34724</v>
      </c>
    </row>
    <row r="5626">
      <c r="A5626" s="6" t="s">
        <v>34725</v>
      </c>
      <c r="B5626" s="6" t="s">
        <v>202</v>
      </c>
      <c r="C5626" s="6" t="s">
        <v>11245</v>
      </c>
      <c r="D5626" s="6" t="s">
        <v>37</v>
      </c>
      <c r="E5626" s="6" t="s">
        <v>416</v>
      </c>
      <c r="F5626" s="6" t="s">
        <v>11246</v>
      </c>
      <c r="G5626" s="6" t="s">
        <v>34726</v>
      </c>
    </row>
    <row r="5627">
      <c r="A5627" s="6" t="s">
        <v>34727</v>
      </c>
      <c r="B5627" s="6" t="s">
        <v>202</v>
      </c>
      <c r="C5627" s="6" t="s">
        <v>11245</v>
      </c>
      <c r="D5627" s="6" t="s">
        <v>1011</v>
      </c>
      <c r="E5627" s="6" t="s">
        <v>24821</v>
      </c>
      <c r="F5627" s="6" t="s">
        <v>11246</v>
      </c>
      <c r="G5627" s="6" t="s">
        <v>34726</v>
      </c>
    </row>
    <row r="5628">
      <c r="A5628" s="6" t="s">
        <v>34728</v>
      </c>
      <c r="B5628" s="6" t="s">
        <v>202</v>
      </c>
      <c r="C5628" s="6" t="s">
        <v>11248</v>
      </c>
      <c r="D5628" s="6" t="s">
        <v>1011</v>
      </c>
      <c r="E5628" s="6" t="s">
        <v>24821</v>
      </c>
      <c r="F5628" s="6" t="s">
        <v>25549</v>
      </c>
      <c r="G5628" s="6" t="s">
        <v>34729</v>
      </c>
    </row>
    <row r="5629">
      <c r="A5629" s="6" t="s">
        <v>34730</v>
      </c>
      <c r="B5629" s="6" t="s">
        <v>202</v>
      </c>
      <c r="C5629" s="6" t="s">
        <v>11250</v>
      </c>
      <c r="D5629" s="6" t="s">
        <v>1011</v>
      </c>
      <c r="E5629" s="6" t="s">
        <v>416</v>
      </c>
      <c r="F5629" s="6" t="s">
        <v>1008</v>
      </c>
      <c r="G5629" s="6" t="s">
        <v>34731</v>
      </c>
    </row>
    <row r="5630">
      <c r="A5630" s="6" t="s">
        <v>34732</v>
      </c>
      <c r="B5630" s="6" t="s">
        <v>202</v>
      </c>
      <c r="C5630" s="6" t="s">
        <v>11252</v>
      </c>
      <c r="D5630" s="6" t="s">
        <v>37</v>
      </c>
      <c r="E5630" s="6" t="s">
        <v>24821</v>
      </c>
      <c r="F5630" s="6" t="s">
        <v>11253</v>
      </c>
      <c r="G5630" s="6" t="s">
        <v>34733</v>
      </c>
    </row>
    <row r="5631">
      <c r="A5631" s="6" t="s">
        <v>34734</v>
      </c>
      <c r="B5631" s="6" t="s">
        <v>202</v>
      </c>
      <c r="C5631" s="6" t="s">
        <v>11252</v>
      </c>
      <c r="D5631" s="6" t="s">
        <v>1011</v>
      </c>
      <c r="E5631" s="6" t="s">
        <v>416</v>
      </c>
      <c r="F5631" s="6" t="s">
        <v>11253</v>
      </c>
      <c r="G5631" s="6" t="s">
        <v>34733</v>
      </c>
    </row>
    <row r="5632">
      <c r="A5632" s="6" t="s">
        <v>34735</v>
      </c>
      <c r="B5632" s="6" t="s">
        <v>202</v>
      </c>
      <c r="C5632" s="6" t="s">
        <v>11255</v>
      </c>
      <c r="D5632" s="6" t="s">
        <v>37</v>
      </c>
      <c r="E5632" s="6" t="s">
        <v>416</v>
      </c>
      <c r="F5632" s="6" t="s">
        <v>11256</v>
      </c>
      <c r="G5632" s="6" t="s">
        <v>34736</v>
      </c>
    </row>
    <row r="5633">
      <c r="A5633" s="6" t="s">
        <v>34737</v>
      </c>
      <c r="B5633" s="6" t="s">
        <v>202</v>
      </c>
      <c r="C5633" s="6" t="s">
        <v>11255</v>
      </c>
      <c r="D5633" s="6" t="s">
        <v>1011</v>
      </c>
      <c r="E5633" s="6" t="s">
        <v>24821</v>
      </c>
      <c r="F5633" s="6" t="s">
        <v>11256</v>
      </c>
      <c r="G5633" s="6" t="s">
        <v>34736</v>
      </c>
    </row>
    <row r="5634">
      <c r="A5634" s="6" t="s">
        <v>34738</v>
      </c>
      <c r="B5634" s="6" t="s">
        <v>202</v>
      </c>
      <c r="C5634" s="6" t="s">
        <v>11258</v>
      </c>
      <c r="D5634" s="6" t="s">
        <v>1011</v>
      </c>
      <c r="E5634" s="6" t="s">
        <v>24821</v>
      </c>
      <c r="F5634" s="6" t="s">
        <v>25549</v>
      </c>
      <c r="G5634" s="6" t="s">
        <v>34739</v>
      </c>
    </row>
    <row r="5635">
      <c r="A5635" s="6" t="s">
        <v>34740</v>
      </c>
      <c r="B5635" s="6" t="s">
        <v>202</v>
      </c>
      <c r="C5635" s="6" t="s">
        <v>11260</v>
      </c>
      <c r="D5635" s="6" t="s">
        <v>1011</v>
      </c>
      <c r="E5635" s="6" t="s">
        <v>416</v>
      </c>
      <c r="F5635" s="6" t="s">
        <v>1008</v>
      </c>
      <c r="G5635" s="6" t="s">
        <v>34741</v>
      </c>
    </row>
    <row r="5636">
      <c r="A5636" s="6" t="s">
        <v>34742</v>
      </c>
      <c r="B5636" s="6" t="s">
        <v>202</v>
      </c>
      <c r="C5636" s="6" t="s">
        <v>11262</v>
      </c>
      <c r="D5636" s="6" t="s">
        <v>37</v>
      </c>
      <c r="E5636" s="6" t="s">
        <v>24821</v>
      </c>
      <c r="F5636" s="6" t="s">
        <v>11263</v>
      </c>
      <c r="G5636" s="6" t="s">
        <v>34743</v>
      </c>
    </row>
    <row r="5637">
      <c r="A5637" s="6" t="s">
        <v>34744</v>
      </c>
      <c r="B5637" s="6" t="s">
        <v>202</v>
      </c>
      <c r="C5637" s="6" t="s">
        <v>11262</v>
      </c>
      <c r="D5637" s="6" t="s">
        <v>1011</v>
      </c>
      <c r="E5637" s="6" t="s">
        <v>416</v>
      </c>
      <c r="F5637" s="6" t="s">
        <v>11263</v>
      </c>
      <c r="G5637" s="6" t="s">
        <v>34743</v>
      </c>
    </row>
    <row r="5638">
      <c r="A5638" s="6" t="s">
        <v>34745</v>
      </c>
      <c r="B5638" s="6" t="s">
        <v>202</v>
      </c>
      <c r="C5638" s="6" t="s">
        <v>11265</v>
      </c>
      <c r="D5638" s="6" t="s">
        <v>37</v>
      </c>
      <c r="E5638" s="6" t="s">
        <v>416</v>
      </c>
      <c r="F5638" s="6" t="s">
        <v>11266</v>
      </c>
      <c r="G5638" s="6" t="s">
        <v>34746</v>
      </c>
    </row>
    <row r="5639">
      <c r="A5639" s="6" t="s">
        <v>34747</v>
      </c>
      <c r="B5639" s="6" t="s">
        <v>202</v>
      </c>
      <c r="C5639" s="6" t="s">
        <v>11265</v>
      </c>
      <c r="D5639" s="6" t="s">
        <v>1011</v>
      </c>
      <c r="E5639" s="6" t="s">
        <v>24821</v>
      </c>
      <c r="F5639" s="6" t="s">
        <v>34748</v>
      </c>
      <c r="G5639" s="6" t="s">
        <v>34746</v>
      </c>
    </row>
    <row r="5640">
      <c r="A5640" s="6" t="s">
        <v>34749</v>
      </c>
      <c r="B5640" s="6" t="s">
        <v>202</v>
      </c>
      <c r="C5640" s="6" t="s">
        <v>11268</v>
      </c>
      <c r="D5640" s="6" t="s">
        <v>1011</v>
      </c>
      <c r="E5640" s="6" t="s">
        <v>24821</v>
      </c>
      <c r="F5640" s="6" t="s">
        <v>25549</v>
      </c>
      <c r="G5640" s="6" t="s">
        <v>34750</v>
      </c>
    </row>
    <row r="5641">
      <c r="A5641" s="6" t="s">
        <v>34751</v>
      </c>
      <c r="B5641" s="6" t="s">
        <v>202</v>
      </c>
      <c r="C5641" s="6" t="s">
        <v>11270</v>
      </c>
      <c r="D5641" s="6" t="s">
        <v>1011</v>
      </c>
      <c r="E5641" s="6" t="s">
        <v>416</v>
      </c>
      <c r="F5641" s="6" t="s">
        <v>1040</v>
      </c>
      <c r="G5641" s="6" t="s">
        <v>34752</v>
      </c>
    </row>
    <row r="5642">
      <c r="A5642" s="6" t="s">
        <v>34753</v>
      </c>
      <c r="B5642" s="6" t="s">
        <v>202</v>
      </c>
      <c r="C5642" s="6" t="s">
        <v>11274</v>
      </c>
      <c r="D5642" s="6" t="s">
        <v>1011</v>
      </c>
      <c r="E5642" s="6" t="s">
        <v>416</v>
      </c>
      <c r="F5642" s="6" t="s">
        <v>1483</v>
      </c>
      <c r="G5642" s="6" t="s">
        <v>34754</v>
      </c>
    </row>
    <row r="5643">
      <c r="A5643" s="6" t="s">
        <v>34755</v>
      </c>
      <c r="B5643" s="6" t="s">
        <v>202</v>
      </c>
      <c r="C5643" s="6" t="s">
        <v>11278</v>
      </c>
      <c r="D5643" s="6" t="s">
        <v>37</v>
      </c>
      <c r="E5643" s="6" t="s">
        <v>24821</v>
      </c>
      <c r="F5643" s="6" t="s">
        <v>11279</v>
      </c>
      <c r="G5643" s="6" t="s">
        <v>34756</v>
      </c>
    </row>
    <row r="5644">
      <c r="A5644" s="6" t="s">
        <v>34757</v>
      </c>
      <c r="B5644" s="6" t="s">
        <v>202</v>
      </c>
      <c r="C5644" s="6" t="s">
        <v>11278</v>
      </c>
      <c r="D5644" s="6" t="s">
        <v>1011</v>
      </c>
      <c r="E5644" s="6" t="s">
        <v>416</v>
      </c>
      <c r="F5644" s="6" t="s">
        <v>11279</v>
      </c>
      <c r="G5644" s="6" t="s">
        <v>34756</v>
      </c>
    </row>
    <row r="5645">
      <c r="A5645" s="6" t="s">
        <v>34758</v>
      </c>
      <c r="B5645" s="6" t="s">
        <v>202</v>
      </c>
      <c r="C5645" s="6" t="s">
        <v>11284</v>
      </c>
      <c r="D5645" s="6" t="s">
        <v>37</v>
      </c>
      <c r="E5645" s="6" t="s">
        <v>416</v>
      </c>
      <c r="F5645" s="6" t="s">
        <v>11285</v>
      </c>
      <c r="G5645" s="6" t="s">
        <v>34759</v>
      </c>
    </row>
    <row r="5646">
      <c r="A5646" s="6" t="s">
        <v>34760</v>
      </c>
      <c r="B5646" s="6" t="s">
        <v>202</v>
      </c>
      <c r="C5646" s="6" t="s">
        <v>11284</v>
      </c>
      <c r="D5646" s="6" t="s">
        <v>1011</v>
      </c>
      <c r="E5646" s="6" t="s">
        <v>24821</v>
      </c>
      <c r="F5646" s="6" t="s">
        <v>11285</v>
      </c>
      <c r="G5646" s="6" t="s">
        <v>34759</v>
      </c>
    </row>
    <row r="5647">
      <c r="A5647" s="6" t="s">
        <v>34761</v>
      </c>
      <c r="B5647" s="6" t="s">
        <v>202</v>
      </c>
      <c r="C5647" s="6" t="s">
        <v>11287</v>
      </c>
      <c r="D5647" s="6" t="s">
        <v>1011</v>
      </c>
      <c r="E5647" s="6" t="s">
        <v>24821</v>
      </c>
      <c r="F5647" s="6" t="s">
        <v>25586</v>
      </c>
      <c r="G5647" s="6" t="s">
        <v>34762</v>
      </c>
    </row>
    <row r="5648">
      <c r="A5648" s="6" t="s">
        <v>34763</v>
      </c>
      <c r="B5648" s="6" t="s">
        <v>202</v>
      </c>
      <c r="C5648" s="6" t="s">
        <v>11289</v>
      </c>
      <c r="D5648" s="6" t="s">
        <v>1011</v>
      </c>
      <c r="E5648" s="6" t="s">
        <v>416</v>
      </c>
      <c r="F5648" s="6" t="s">
        <v>1040</v>
      </c>
      <c r="G5648" s="6" t="s">
        <v>34764</v>
      </c>
    </row>
    <row r="5649">
      <c r="A5649" s="6" t="s">
        <v>34765</v>
      </c>
      <c r="B5649" s="6" t="s">
        <v>202</v>
      </c>
      <c r="C5649" s="6" t="s">
        <v>11293</v>
      </c>
      <c r="D5649" s="6" t="s">
        <v>37</v>
      </c>
      <c r="E5649" s="6" t="s">
        <v>24821</v>
      </c>
      <c r="F5649" s="6" t="s">
        <v>11294</v>
      </c>
      <c r="G5649" s="6" t="s">
        <v>34766</v>
      </c>
    </row>
    <row r="5650">
      <c r="A5650" s="6" t="s">
        <v>34767</v>
      </c>
      <c r="B5650" s="6" t="s">
        <v>202</v>
      </c>
      <c r="C5650" s="6" t="s">
        <v>11293</v>
      </c>
      <c r="D5650" s="6" t="s">
        <v>1011</v>
      </c>
      <c r="E5650" s="6" t="s">
        <v>416</v>
      </c>
      <c r="F5650" s="6" t="s">
        <v>11294</v>
      </c>
      <c r="G5650" s="6" t="s">
        <v>34766</v>
      </c>
    </row>
    <row r="5651">
      <c r="A5651" s="6" t="s">
        <v>34768</v>
      </c>
      <c r="B5651" s="6" t="s">
        <v>205</v>
      </c>
      <c r="C5651" s="6" t="s">
        <v>11300</v>
      </c>
      <c r="D5651" s="6" t="s">
        <v>1011</v>
      </c>
      <c r="E5651" s="6" t="s">
        <v>24821</v>
      </c>
      <c r="F5651" s="6" t="s">
        <v>24822</v>
      </c>
      <c r="G5651" s="6" t="s">
        <v>34769</v>
      </c>
    </row>
    <row r="5652">
      <c r="A5652" s="6" t="s">
        <v>34770</v>
      </c>
      <c r="B5652" s="6" t="s">
        <v>205</v>
      </c>
      <c r="C5652" s="6" t="s">
        <v>11302</v>
      </c>
      <c r="D5652" s="6" t="s">
        <v>1011</v>
      </c>
      <c r="E5652" s="6" t="s">
        <v>416</v>
      </c>
      <c r="F5652" s="6" t="s">
        <v>1008</v>
      </c>
      <c r="G5652" s="6" t="s">
        <v>34771</v>
      </c>
    </row>
    <row r="5653">
      <c r="A5653" s="6" t="s">
        <v>34772</v>
      </c>
      <c r="B5653" s="6" t="s">
        <v>205</v>
      </c>
      <c r="C5653" s="6" t="s">
        <v>11304</v>
      </c>
      <c r="D5653" s="6" t="s">
        <v>37</v>
      </c>
      <c r="E5653" s="6" t="s">
        <v>24821</v>
      </c>
      <c r="F5653" s="6" t="s">
        <v>1012</v>
      </c>
      <c r="G5653" s="6" t="s">
        <v>34773</v>
      </c>
    </row>
    <row r="5654">
      <c r="A5654" s="6" t="s">
        <v>34774</v>
      </c>
      <c r="B5654" s="6" t="s">
        <v>205</v>
      </c>
      <c r="C5654" s="6" t="s">
        <v>11304</v>
      </c>
      <c r="D5654" s="6" t="s">
        <v>1011</v>
      </c>
      <c r="E5654" s="6" t="s">
        <v>416</v>
      </c>
      <c r="F5654" s="6" t="s">
        <v>1012</v>
      </c>
      <c r="G5654" s="6" t="s">
        <v>34773</v>
      </c>
    </row>
    <row r="5655">
      <c r="A5655" s="6" t="s">
        <v>34775</v>
      </c>
      <c r="B5655" s="6" t="s">
        <v>205</v>
      </c>
      <c r="C5655" s="6" t="s">
        <v>11306</v>
      </c>
      <c r="D5655" s="6" t="s">
        <v>37</v>
      </c>
      <c r="E5655" s="6" t="s">
        <v>416</v>
      </c>
      <c r="F5655" s="6" t="s">
        <v>11307</v>
      </c>
      <c r="G5655" s="6" t="s">
        <v>34776</v>
      </c>
    </row>
    <row r="5656">
      <c r="A5656" s="6" t="s">
        <v>34777</v>
      </c>
      <c r="B5656" s="6" t="s">
        <v>205</v>
      </c>
      <c r="C5656" s="6" t="s">
        <v>11306</v>
      </c>
      <c r="D5656" s="6" t="s">
        <v>1011</v>
      </c>
      <c r="E5656" s="6" t="s">
        <v>24821</v>
      </c>
      <c r="F5656" s="6" t="s">
        <v>11307</v>
      </c>
      <c r="G5656" s="6" t="s">
        <v>34776</v>
      </c>
    </row>
    <row r="5657">
      <c r="A5657" s="6" t="s">
        <v>34778</v>
      </c>
      <c r="B5657" s="6" t="s">
        <v>205</v>
      </c>
      <c r="C5657" s="6" t="s">
        <v>11309</v>
      </c>
      <c r="D5657" s="6" t="s">
        <v>1011</v>
      </c>
      <c r="E5657" s="6" t="s">
        <v>24821</v>
      </c>
      <c r="F5657" s="6" t="s">
        <v>24822</v>
      </c>
      <c r="G5657" s="6" t="s">
        <v>34779</v>
      </c>
    </row>
    <row r="5658">
      <c r="A5658" s="6" t="s">
        <v>34780</v>
      </c>
      <c r="B5658" s="6" t="s">
        <v>205</v>
      </c>
      <c r="C5658" s="6" t="s">
        <v>11311</v>
      </c>
      <c r="D5658" s="6" t="s">
        <v>1011</v>
      </c>
      <c r="E5658" s="6" t="s">
        <v>416</v>
      </c>
      <c r="F5658" s="6" t="s">
        <v>1008</v>
      </c>
      <c r="G5658" s="6" t="s">
        <v>34781</v>
      </c>
    </row>
    <row r="5659">
      <c r="A5659" s="6" t="s">
        <v>34782</v>
      </c>
      <c r="B5659" s="6" t="s">
        <v>205</v>
      </c>
      <c r="C5659" s="6" t="s">
        <v>11313</v>
      </c>
      <c r="D5659" s="6" t="s">
        <v>37</v>
      </c>
      <c r="E5659" s="6" t="s">
        <v>24821</v>
      </c>
      <c r="F5659" s="6" t="s">
        <v>11314</v>
      </c>
      <c r="G5659" s="6" t="s">
        <v>34783</v>
      </c>
    </row>
    <row r="5660">
      <c r="A5660" s="6" t="s">
        <v>34784</v>
      </c>
      <c r="B5660" s="6" t="s">
        <v>205</v>
      </c>
      <c r="C5660" s="6" t="s">
        <v>11313</v>
      </c>
      <c r="D5660" s="6" t="s">
        <v>1011</v>
      </c>
      <c r="E5660" s="6" t="s">
        <v>416</v>
      </c>
      <c r="F5660" s="6" t="s">
        <v>11314</v>
      </c>
      <c r="G5660" s="6" t="s">
        <v>34783</v>
      </c>
    </row>
    <row r="5661">
      <c r="A5661" s="6" t="s">
        <v>34785</v>
      </c>
      <c r="B5661" s="6" t="s">
        <v>205</v>
      </c>
      <c r="C5661" s="6" t="s">
        <v>11316</v>
      </c>
      <c r="D5661" s="6" t="s">
        <v>37</v>
      </c>
      <c r="E5661" s="6" t="s">
        <v>416</v>
      </c>
      <c r="F5661" s="6" t="s">
        <v>1025</v>
      </c>
      <c r="G5661" s="6" t="s">
        <v>34786</v>
      </c>
    </row>
    <row r="5662">
      <c r="A5662" s="6" t="s">
        <v>34787</v>
      </c>
      <c r="B5662" s="6" t="s">
        <v>205</v>
      </c>
      <c r="C5662" s="6" t="s">
        <v>11316</v>
      </c>
      <c r="D5662" s="6" t="s">
        <v>1011</v>
      </c>
      <c r="E5662" s="6" t="s">
        <v>24821</v>
      </c>
      <c r="F5662" s="6" t="s">
        <v>1025</v>
      </c>
      <c r="G5662" s="6" t="s">
        <v>34786</v>
      </c>
    </row>
    <row r="5663">
      <c r="A5663" s="6" t="s">
        <v>34788</v>
      </c>
      <c r="B5663" s="6" t="s">
        <v>205</v>
      </c>
      <c r="C5663" s="6" t="s">
        <v>11318</v>
      </c>
      <c r="D5663" s="6" t="s">
        <v>1011</v>
      </c>
      <c r="E5663" s="6" t="s">
        <v>24821</v>
      </c>
      <c r="F5663" s="6" t="s">
        <v>24822</v>
      </c>
      <c r="G5663" s="6" t="s">
        <v>34789</v>
      </c>
    </row>
    <row r="5664">
      <c r="A5664" s="6" t="s">
        <v>34790</v>
      </c>
      <c r="B5664" s="6" t="s">
        <v>205</v>
      </c>
      <c r="C5664" s="6" t="s">
        <v>11320</v>
      </c>
      <c r="D5664" s="6" t="s">
        <v>1011</v>
      </c>
      <c r="E5664" s="6" t="s">
        <v>416</v>
      </c>
      <c r="F5664" s="6" t="s">
        <v>1008</v>
      </c>
      <c r="G5664" s="6" t="s">
        <v>34791</v>
      </c>
    </row>
    <row r="5665">
      <c r="A5665" s="6" t="s">
        <v>34792</v>
      </c>
      <c r="B5665" s="6" t="s">
        <v>205</v>
      </c>
      <c r="C5665" s="6" t="s">
        <v>11322</v>
      </c>
      <c r="D5665" s="6" t="s">
        <v>37</v>
      </c>
      <c r="E5665" s="6" t="s">
        <v>24821</v>
      </c>
      <c r="F5665" s="6" t="s">
        <v>1032</v>
      </c>
      <c r="G5665" s="6" t="s">
        <v>34793</v>
      </c>
    </row>
    <row r="5666">
      <c r="A5666" s="6" t="s">
        <v>34794</v>
      </c>
      <c r="B5666" s="6" t="s">
        <v>205</v>
      </c>
      <c r="C5666" s="6" t="s">
        <v>11322</v>
      </c>
      <c r="D5666" s="6" t="s">
        <v>1011</v>
      </c>
      <c r="E5666" s="6" t="s">
        <v>416</v>
      </c>
      <c r="F5666" s="6" t="s">
        <v>1032</v>
      </c>
      <c r="G5666" s="6" t="s">
        <v>34793</v>
      </c>
    </row>
    <row r="5667">
      <c r="A5667" s="6" t="s">
        <v>34795</v>
      </c>
      <c r="B5667" s="6" t="s">
        <v>205</v>
      </c>
      <c r="C5667" s="6" t="s">
        <v>11324</v>
      </c>
      <c r="D5667" s="6" t="s">
        <v>1011</v>
      </c>
      <c r="E5667" s="6" t="s">
        <v>24821</v>
      </c>
      <c r="F5667" s="6" t="s">
        <v>34796</v>
      </c>
      <c r="G5667" s="6" t="s">
        <v>34797</v>
      </c>
    </row>
    <row r="5668">
      <c r="A5668" s="6" t="s">
        <v>34798</v>
      </c>
      <c r="B5668" s="6" t="s">
        <v>205</v>
      </c>
      <c r="C5668" s="6" t="s">
        <v>11324</v>
      </c>
      <c r="D5668" s="6" t="s">
        <v>37</v>
      </c>
      <c r="E5668" s="6" t="s">
        <v>416</v>
      </c>
      <c r="F5668" s="6" t="s">
        <v>11325</v>
      </c>
      <c r="G5668" s="6" t="s">
        <v>34797</v>
      </c>
    </row>
    <row r="5669">
      <c r="A5669" s="6" t="s">
        <v>34799</v>
      </c>
      <c r="B5669" s="6" t="s">
        <v>205</v>
      </c>
      <c r="C5669" s="6" t="s">
        <v>11327</v>
      </c>
      <c r="D5669" s="6" t="s">
        <v>1011</v>
      </c>
      <c r="E5669" s="6" t="s">
        <v>24821</v>
      </c>
      <c r="F5669" s="6" t="s">
        <v>24822</v>
      </c>
      <c r="G5669" s="6" t="s">
        <v>34800</v>
      </c>
    </row>
    <row r="5670">
      <c r="A5670" s="6" t="s">
        <v>34801</v>
      </c>
      <c r="B5670" s="6" t="s">
        <v>205</v>
      </c>
      <c r="C5670" s="6" t="s">
        <v>11329</v>
      </c>
      <c r="D5670" s="6" t="s">
        <v>1011</v>
      </c>
      <c r="E5670" s="6" t="s">
        <v>416</v>
      </c>
      <c r="F5670" s="6" t="s">
        <v>1040</v>
      </c>
      <c r="G5670" s="6" t="s">
        <v>34802</v>
      </c>
    </row>
    <row r="5671">
      <c r="A5671" s="6" t="s">
        <v>34803</v>
      </c>
      <c r="B5671" s="6" t="s">
        <v>205</v>
      </c>
      <c r="C5671" s="6" t="s">
        <v>11333</v>
      </c>
      <c r="D5671" s="6" t="s">
        <v>1011</v>
      </c>
      <c r="E5671" s="6" t="s">
        <v>416</v>
      </c>
      <c r="F5671" s="6" t="s">
        <v>1297</v>
      </c>
      <c r="G5671" s="6" t="s">
        <v>34804</v>
      </c>
    </row>
    <row r="5672">
      <c r="A5672" s="6" t="s">
        <v>34805</v>
      </c>
      <c r="B5672" s="6" t="s">
        <v>205</v>
      </c>
      <c r="C5672" s="6" t="s">
        <v>11337</v>
      </c>
      <c r="D5672" s="6" t="s">
        <v>37</v>
      </c>
      <c r="E5672" s="6" t="s">
        <v>24821</v>
      </c>
      <c r="F5672" s="6" t="s">
        <v>11084</v>
      </c>
      <c r="G5672" s="6" t="s">
        <v>34806</v>
      </c>
    </row>
    <row r="5673">
      <c r="A5673" s="6" t="s">
        <v>34807</v>
      </c>
      <c r="B5673" s="6" t="s">
        <v>205</v>
      </c>
      <c r="C5673" s="6" t="s">
        <v>11337</v>
      </c>
      <c r="D5673" s="6" t="s">
        <v>1011</v>
      </c>
      <c r="E5673" s="6" t="s">
        <v>416</v>
      </c>
      <c r="F5673" s="6" t="s">
        <v>11084</v>
      </c>
      <c r="G5673" s="6" t="s">
        <v>34806</v>
      </c>
    </row>
    <row r="5674">
      <c r="A5674" s="6" t="s">
        <v>34808</v>
      </c>
      <c r="B5674" s="6" t="s">
        <v>205</v>
      </c>
      <c r="C5674" s="6" t="s">
        <v>11342</v>
      </c>
      <c r="D5674" s="6" t="s">
        <v>37</v>
      </c>
      <c r="E5674" s="6" t="s">
        <v>416</v>
      </c>
      <c r="F5674" s="6" t="s">
        <v>11343</v>
      </c>
      <c r="G5674" s="6" t="s">
        <v>34809</v>
      </c>
    </row>
    <row r="5675">
      <c r="A5675" s="6" t="s">
        <v>34810</v>
      </c>
      <c r="B5675" s="6" t="s">
        <v>205</v>
      </c>
      <c r="C5675" s="6" t="s">
        <v>11342</v>
      </c>
      <c r="D5675" s="6" t="s">
        <v>1011</v>
      </c>
      <c r="E5675" s="6" t="s">
        <v>24821</v>
      </c>
      <c r="F5675" s="6" t="s">
        <v>11343</v>
      </c>
      <c r="G5675" s="6" t="s">
        <v>34809</v>
      </c>
    </row>
    <row r="5676">
      <c r="A5676" s="6" t="s">
        <v>34811</v>
      </c>
      <c r="B5676" s="6" t="s">
        <v>205</v>
      </c>
      <c r="C5676" s="6" t="s">
        <v>11345</v>
      </c>
      <c r="D5676" s="6" t="s">
        <v>1011</v>
      </c>
      <c r="E5676" s="6" t="s">
        <v>24821</v>
      </c>
      <c r="F5676" s="6" t="s">
        <v>25655</v>
      </c>
      <c r="G5676" s="6" t="s">
        <v>34812</v>
      </c>
    </row>
    <row r="5677">
      <c r="A5677" s="6" t="s">
        <v>34813</v>
      </c>
      <c r="B5677" s="6" t="s">
        <v>205</v>
      </c>
      <c r="C5677" s="6" t="s">
        <v>11347</v>
      </c>
      <c r="D5677" s="6" t="s">
        <v>1011</v>
      </c>
      <c r="E5677" s="6" t="s">
        <v>416</v>
      </c>
      <c r="F5677" s="6" t="s">
        <v>1008</v>
      </c>
      <c r="G5677" s="6" t="s">
        <v>34814</v>
      </c>
    </row>
    <row r="5678">
      <c r="A5678" s="6" t="s">
        <v>34815</v>
      </c>
      <c r="B5678" s="6" t="s">
        <v>205</v>
      </c>
      <c r="C5678" s="6" t="s">
        <v>11349</v>
      </c>
      <c r="D5678" s="6" t="s">
        <v>37</v>
      </c>
      <c r="E5678" s="6" t="s">
        <v>24821</v>
      </c>
      <c r="F5678" s="6" t="s">
        <v>11350</v>
      </c>
      <c r="G5678" s="6" t="s">
        <v>34816</v>
      </c>
    </row>
    <row r="5679">
      <c r="A5679" s="6" t="s">
        <v>34817</v>
      </c>
      <c r="B5679" s="6" t="s">
        <v>205</v>
      </c>
      <c r="C5679" s="6" t="s">
        <v>11349</v>
      </c>
      <c r="D5679" s="6" t="s">
        <v>1011</v>
      </c>
      <c r="E5679" s="6" t="s">
        <v>416</v>
      </c>
      <c r="F5679" s="6" t="s">
        <v>11350</v>
      </c>
      <c r="G5679" s="6" t="s">
        <v>34816</v>
      </c>
    </row>
    <row r="5680">
      <c r="A5680" s="6" t="s">
        <v>34818</v>
      </c>
      <c r="B5680" s="6" t="s">
        <v>205</v>
      </c>
      <c r="C5680" s="6" t="s">
        <v>11352</v>
      </c>
      <c r="D5680" s="6" t="s">
        <v>37</v>
      </c>
      <c r="E5680" s="6" t="s">
        <v>416</v>
      </c>
      <c r="F5680" s="6" t="s">
        <v>11353</v>
      </c>
      <c r="G5680" s="6" t="s">
        <v>34819</v>
      </c>
    </row>
    <row r="5681">
      <c r="A5681" s="6" t="s">
        <v>34820</v>
      </c>
      <c r="B5681" s="6" t="s">
        <v>205</v>
      </c>
      <c r="C5681" s="6" t="s">
        <v>11352</v>
      </c>
      <c r="D5681" s="6" t="s">
        <v>1011</v>
      </c>
      <c r="E5681" s="6" t="s">
        <v>24821</v>
      </c>
      <c r="F5681" s="6" t="s">
        <v>11353</v>
      </c>
      <c r="G5681" s="6" t="s">
        <v>34819</v>
      </c>
    </row>
    <row r="5682">
      <c r="A5682" s="6" t="s">
        <v>34821</v>
      </c>
      <c r="B5682" s="6" t="s">
        <v>205</v>
      </c>
      <c r="C5682" s="6" t="s">
        <v>11355</v>
      </c>
      <c r="D5682" s="6" t="s">
        <v>1011</v>
      </c>
      <c r="E5682" s="6" t="s">
        <v>24821</v>
      </c>
      <c r="F5682" s="6" t="s">
        <v>25655</v>
      </c>
      <c r="G5682" s="6" t="s">
        <v>34822</v>
      </c>
    </row>
    <row r="5683">
      <c r="A5683" s="6" t="s">
        <v>34823</v>
      </c>
      <c r="B5683" s="6" t="s">
        <v>205</v>
      </c>
      <c r="C5683" s="6" t="s">
        <v>11357</v>
      </c>
      <c r="D5683" s="6" t="s">
        <v>1011</v>
      </c>
      <c r="E5683" s="6" t="s">
        <v>416</v>
      </c>
      <c r="F5683" s="6" t="s">
        <v>1008</v>
      </c>
      <c r="G5683" s="6" t="s">
        <v>34824</v>
      </c>
    </row>
    <row r="5684">
      <c r="A5684" s="6" t="s">
        <v>34825</v>
      </c>
      <c r="B5684" s="6" t="s">
        <v>205</v>
      </c>
      <c r="C5684" s="6" t="s">
        <v>11359</v>
      </c>
      <c r="D5684" s="6" t="s">
        <v>37</v>
      </c>
      <c r="E5684" s="6" t="s">
        <v>24821</v>
      </c>
      <c r="F5684" s="6" t="s">
        <v>11360</v>
      </c>
      <c r="G5684" s="6" t="s">
        <v>34826</v>
      </c>
    </row>
    <row r="5685">
      <c r="A5685" s="6" t="s">
        <v>34827</v>
      </c>
      <c r="B5685" s="6" t="s">
        <v>205</v>
      </c>
      <c r="C5685" s="6" t="s">
        <v>11359</v>
      </c>
      <c r="D5685" s="6" t="s">
        <v>1011</v>
      </c>
      <c r="E5685" s="6" t="s">
        <v>416</v>
      </c>
      <c r="F5685" s="6" t="s">
        <v>11360</v>
      </c>
      <c r="G5685" s="6" t="s">
        <v>34826</v>
      </c>
    </row>
    <row r="5686">
      <c r="A5686" s="6" t="s">
        <v>34828</v>
      </c>
      <c r="B5686" s="6" t="s">
        <v>205</v>
      </c>
      <c r="C5686" s="6" t="s">
        <v>11362</v>
      </c>
      <c r="D5686" s="6" t="s">
        <v>37</v>
      </c>
      <c r="E5686" s="6" t="s">
        <v>416</v>
      </c>
      <c r="F5686" s="6" t="s">
        <v>11363</v>
      </c>
      <c r="G5686" s="6" t="s">
        <v>34829</v>
      </c>
    </row>
    <row r="5687">
      <c r="A5687" s="6" t="s">
        <v>34830</v>
      </c>
      <c r="B5687" s="6" t="s">
        <v>205</v>
      </c>
      <c r="C5687" s="6" t="s">
        <v>11362</v>
      </c>
      <c r="D5687" s="6" t="s">
        <v>1011</v>
      </c>
      <c r="E5687" s="6" t="s">
        <v>24821</v>
      </c>
      <c r="F5687" s="6" t="s">
        <v>11363</v>
      </c>
      <c r="G5687" s="6" t="s">
        <v>34829</v>
      </c>
    </row>
    <row r="5688">
      <c r="A5688" s="6" t="s">
        <v>34831</v>
      </c>
      <c r="B5688" s="6" t="s">
        <v>205</v>
      </c>
      <c r="C5688" s="6" t="s">
        <v>11365</v>
      </c>
      <c r="D5688" s="6" t="s">
        <v>1011</v>
      </c>
      <c r="E5688" s="6" t="s">
        <v>24821</v>
      </c>
      <c r="F5688" s="6" t="s">
        <v>25655</v>
      </c>
      <c r="G5688" s="6" t="s">
        <v>34832</v>
      </c>
    </row>
    <row r="5689">
      <c r="A5689" s="6" t="s">
        <v>34833</v>
      </c>
      <c r="B5689" s="6" t="s">
        <v>205</v>
      </c>
      <c r="C5689" s="6" t="s">
        <v>11367</v>
      </c>
      <c r="D5689" s="6" t="s">
        <v>1011</v>
      </c>
      <c r="E5689" s="6" t="s">
        <v>416</v>
      </c>
      <c r="F5689" s="6" t="s">
        <v>1040</v>
      </c>
      <c r="G5689" s="6" t="s">
        <v>34834</v>
      </c>
    </row>
    <row r="5690">
      <c r="A5690" s="6" t="s">
        <v>34835</v>
      </c>
      <c r="B5690" s="6" t="s">
        <v>205</v>
      </c>
      <c r="C5690" s="6" t="s">
        <v>11371</v>
      </c>
      <c r="D5690" s="6" t="s">
        <v>1011</v>
      </c>
      <c r="E5690" s="6" t="s">
        <v>416</v>
      </c>
      <c r="F5690" s="6" t="s">
        <v>1096</v>
      </c>
      <c r="G5690" s="6" t="s">
        <v>34836</v>
      </c>
    </row>
    <row r="5691">
      <c r="A5691" s="6" t="s">
        <v>34837</v>
      </c>
      <c r="B5691" s="6" t="s">
        <v>205</v>
      </c>
      <c r="C5691" s="6" t="s">
        <v>11375</v>
      </c>
      <c r="D5691" s="6" t="s">
        <v>37</v>
      </c>
      <c r="E5691" s="6" t="s">
        <v>24821</v>
      </c>
      <c r="F5691" s="6" t="s">
        <v>11376</v>
      </c>
      <c r="G5691" s="6" t="s">
        <v>34838</v>
      </c>
    </row>
    <row r="5692">
      <c r="A5692" s="6" t="s">
        <v>34839</v>
      </c>
      <c r="B5692" s="6" t="s">
        <v>205</v>
      </c>
      <c r="C5692" s="6" t="s">
        <v>11375</v>
      </c>
      <c r="D5692" s="6" t="s">
        <v>1011</v>
      </c>
      <c r="E5692" s="6" t="s">
        <v>416</v>
      </c>
      <c r="F5692" s="6" t="s">
        <v>11376</v>
      </c>
      <c r="G5692" s="6" t="s">
        <v>34838</v>
      </c>
    </row>
    <row r="5693">
      <c r="A5693" s="6" t="s">
        <v>34840</v>
      </c>
      <c r="B5693" s="6" t="s">
        <v>205</v>
      </c>
      <c r="C5693" s="6" t="s">
        <v>11380</v>
      </c>
      <c r="D5693" s="6" t="s">
        <v>37</v>
      </c>
      <c r="E5693" s="6" t="s">
        <v>416</v>
      </c>
      <c r="F5693" s="6" t="s">
        <v>11381</v>
      </c>
      <c r="G5693" s="6" t="s">
        <v>34841</v>
      </c>
    </row>
    <row r="5694">
      <c r="A5694" s="6" t="s">
        <v>34842</v>
      </c>
      <c r="B5694" s="6" t="s">
        <v>205</v>
      </c>
      <c r="C5694" s="6" t="s">
        <v>11380</v>
      </c>
      <c r="D5694" s="6" t="s">
        <v>1011</v>
      </c>
      <c r="E5694" s="6" t="s">
        <v>24821</v>
      </c>
      <c r="F5694" s="6" t="s">
        <v>11381</v>
      </c>
      <c r="G5694" s="6" t="s">
        <v>34841</v>
      </c>
    </row>
    <row r="5695">
      <c r="A5695" s="6" t="s">
        <v>34843</v>
      </c>
      <c r="B5695" s="6" t="s">
        <v>205</v>
      </c>
      <c r="C5695" s="6" t="s">
        <v>11383</v>
      </c>
      <c r="D5695" s="6" t="s">
        <v>1011</v>
      </c>
      <c r="E5695" s="6" t="s">
        <v>24821</v>
      </c>
      <c r="F5695" s="6" t="s">
        <v>25485</v>
      </c>
      <c r="G5695" s="6" t="s">
        <v>34844</v>
      </c>
    </row>
    <row r="5696">
      <c r="A5696" s="6" t="s">
        <v>34845</v>
      </c>
      <c r="B5696" s="6" t="s">
        <v>205</v>
      </c>
      <c r="C5696" s="6" t="s">
        <v>11385</v>
      </c>
      <c r="D5696" s="6" t="s">
        <v>1011</v>
      </c>
      <c r="E5696" s="6" t="s">
        <v>416</v>
      </c>
      <c r="F5696" s="6" t="s">
        <v>1008</v>
      </c>
      <c r="G5696" s="6" t="s">
        <v>34846</v>
      </c>
    </row>
    <row r="5697">
      <c r="A5697" s="6" t="s">
        <v>34847</v>
      </c>
      <c r="B5697" s="6" t="s">
        <v>205</v>
      </c>
      <c r="C5697" s="6" t="s">
        <v>11387</v>
      </c>
      <c r="D5697" s="6" t="s">
        <v>37</v>
      </c>
      <c r="E5697" s="6" t="s">
        <v>24821</v>
      </c>
      <c r="F5697" s="6" t="s">
        <v>11388</v>
      </c>
      <c r="G5697" s="6" t="s">
        <v>34848</v>
      </c>
    </row>
    <row r="5698">
      <c r="A5698" s="6" t="s">
        <v>34849</v>
      </c>
      <c r="B5698" s="6" t="s">
        <v>205</v>
      </c>
      <c r="C5698" s="6" t="s">
        <v>11387</v>
      </c>
      <c r="D5698" s="6" t="s">
        <v>1011</v>
      </c>
      <c r="E5698" s="6" t="s">
        <v>416</v>
      </c>
      <c r="F5698" s="6" t="s">
        <v>11388</v>
      </c>
      <c r="G5698" s="6" t="s">
        <v>34848</v>
      </c>
    </row>
    <row r="5699">
      <c r="A5699" s="6" t="s">
        <v>34850</v>
      </c>
      <c r="B5699" s="6" t="s">
        <v>205</v>
      </c>
      <c r="C5699" s="6" t="s">
        <v>11390</v>
      </c>
      <c r="D5699" s="6" t="s">
        <v>37</v>
      </c>
      <c r="E5699" s="6" t="s">
        <v>416</v>
      </c>
      <c r="F5699" s="6" t="s">
        <v>11391</v>
      </c>
      <c r="G5699" s="6" t="s">
        <v>34851</v>
      </c>
    </row>
    <row r="5700">
      <c r="A5700" s="6" t="s">
        <v>34852</v>
      </c>
      <c r="B5700" s="6" t="s">
        <v>205</v>
      </c>
      <c r="C5700" s="6" t="s">
        <v>11390</v>
      </c>
      <c r="D5700" s="6" t="s">
        <v>1011</v>
      </c>
      <c r="E5700" s="6" t="s">
        <v>24821</v>
      </c>
      <c r="F5700" s="6" t="s">
        <v>11391</v>
      </c>
      <c r="G5700" s="6" t="s">
        <v>34851</v>
      </c>
    </row>
    <row r="5701">
      <c r="A5701" s="6" t="s">
        <v>34853</v>
      </c>
      <c r="B5701" s="6" t="s">
        <v>205</v>
      </c>
      <c r="C5701" s="6" t="s">
        <v>11393</v>
      </c>
      <c r="D5701" s="6" t="s">
        <v>1011</v>
      </c>
      <c r="E5701" s="6" t="s">
        <v>24821</v>
      </c>
      <c r="F5701" s="6" t="s">
        <v>25485</v>
      </c>
      <c r="G5701" s="6" t="s">
        <v>34854</v>
      </c>
    </row>
    <row r="5702">
      <c r="A5702" s="6" t="s">
        <v>34855</v>
      </c>
      <c r="B5702" s="6" t="s">
        <v>205</v>
      </c>
      <c r="C5702" s="6" t="s">
        <v>11395</v>
      </c>
      <c r="D5702" s="6" t="s">
        <v>1011</v>
      </c>
      <c r="E5702" s="6" t="s">
        <v>416</v>
      </c>
      <c r="F5702" s="6" t="s">
        <v>1008</v>
      </c>
      <c r="G5702" s="6" t="s">
        <v>34856</v>
      </c>
    </row>
    <row r="5703">
      <c r="A5703" s="6" t="s">
        <v>34857</v>
      </c>
      <c r="B5703" s="6" t="s">
        <v>205</v>
      </c>
      <c r="C5703" s="6" t="s">
        <v>11397</v>
      </c>
      <c r="D5703" s="6" t="s">
        <v>37</v>
      </c>
      <c r="E5703" s="6" t="s">
        <v>24821</v>
      </c>
      <c r="F5703" s="6" t="s">
        <v>11398</v>
      </c>
      <c r="G5703" s="6" t="s">
        <v>34858</v>
      </c>
    </row>
    <row r="5704">
      <c r="A5704" s="6" t="s">
        <v>34859</v>
      </c>
      <c r="B5704" s="6" t="s">
        <v>205</v>
      </c>
      <c r="C5704" s="6" t="s">
        <v>11397</v>
      </c>
      <c r="D5704" s="6" t="s">
        <v>1011</v>
      </c>
      <c r="E5704" s="6" t="s">
        <v>416</v>
      </c>
      <c r="F5704" s="6" t="s">
        <v>11398</v>
      </c>
      <c r="G5704" s="6" t="s">
        <v>34858</v>
      </c>
    </row>
    <row r="5705">
      <c r="A5705" s="6" t="s">
        <v>34860</v>
      </c>
      <c r="B5705" s="6" t="s">
        <v>205</v>
      </c>
      <c r="C5705" s="6" t="s">
        <v>11400</v>
      </c>
      <c r="D5705" s="6" t="s">
        <v>37</v>
      </c>
      <c r="E5705" s="6" t="s">
        <v>416</v>
      </c>
      <c r="F5705" s="6" t="s">
        <v>11401</v>
      </c>
      <c r="G5705" s="6" t="s">
        <v>34861</v>
      </c>
    </row>
    <row r="5706">
      <c r="A5706" s="6" t="s">
        <v>34862</v>
      </c>
      <c r="B5706" s="6" t="s">
        <v>205</v>
      </c>
      <c r="C5706" s="6" t="s">
        <v>11400</v>
      </c>
      <c r="D5706" s="6" t="s">
        <v>1011</v>
      </c>
      <c r="E5706" s="6" t="s">
        <v>24821</v>
      </c>
      <c r="F5706" s="6" t="s">
        <v>11401</v>
      </c>
      <c r="G5706" s="6" t="s">
        <v>34861</v>
      </c>
    </row>
    <row r="5707">
      <c r="A5707" s="6" t="s">
        <v>34863</v>
      </c>
      <c r="B5707" s="6" t="s">
        <v>205</v>
      </c>
      <c r="C5707" s="6" t="s">
        <v>11403</v>
      </c>
      <c r="D5707" s="6" t="s">
        <v>1011</v>
      </c>
      <c r="E5707" s="6" t="s">
        <v>24821</v>
      </c>
      <c r="F5707" s="6" t="s">
        <v>25485</v>
      </c>
      <c r="G5707" s="6" t="s">
        <v>34864</v>
      </c>
    </row>
    <row r="5708">
      <c r="A5708" s="6" t="s">
        <v>34865</v>
      </c>
      <c r="B5708" s="6" t="s">
        <v>205</v>
      </c>
      <c r="C5708" s="6" t="s">
        <v>11405</v>
      </c>
      <c r="D5708" s="6" t="s">
        <v>1011</v>
      </c>
      <c r="E5708" s="6" t="s">
        <v>416</v>
      </c>
      <c r="F5708" s="6" t="s">
        <v>1008</v>
      </c>
      <c r="G5708" s="6" t="s">
        <v>34866</v>
      </c>
    </row>
    <row r="5709">
      <c r="A5709" s="6" t="s">
        <v>34867</v>
      </c>
      <c r="B5709" s="6" t="s">
        <v>205</v>
      </c>
      <c r="C5709" s="6" t="s">
        <v>11407</v>
      </c>
      <c r="D5709" s="6" t="s">
        <v>37</v>
      </c>
      <c r="E5709" s="6" t="s">
        <v>24821</v>
      </c>
      <c r="F5709" s="6" t="s">
        <v>11408</v>
      </c>
      <c r="G5709" s="6" t="s">
        <v>34868</v>
      </c>
    </row>
    <row r="5710">
      <c r="A5710" s="6" t="s">
        <v>34869</v>
      </c>
      <c r="B5710" s="6" t="s">
        <v>205</v>
      </c>
      <c r="C5710" s="6" t="s">
        <v>11407</v>
      </c>
      <c r="D5710" s="6" t="s">
        <v>1011</v>
      </c>
      <c r="E5710" s="6" t="s">
        <v>416</v>
      </c>
      <c r="F5710" s="6" t="s">
        <v>11408</v>
      </c>
      <c r="G5710" s="6" t="s">
        <v>34868</v>
      </c>
    </row>
    <row r="5711">
      <c r="A5711" s="6" t="s">
        <v>34870</v>
      </c>
      <c r="B5711" s="6" t="s">
        <v>205</v>
      </c>
      <c r="C5711" s="6" t="s">
        <v>11410</v>
      </c>
      <c r="D5711" s="6" t="s">
        <v>37</v>
      </c>
      <c r="E5711" s="6" t="s">
        <v>416</v>
      </c>
      <c r="F5711" s="6" t="s">
        <v>11411</v>
      </c>
      <c r="G5711" s="6" t="s">
        <v>34871</v>
      </c>
    </row>
    <row r="5712">
      <c r="A5712" s="6" t="s">
        <v>34872</v>
      </c>
      <c r="B5712" s="6" t="s">
        <v>205</v>
      </c>
      <c r="C5712" s="6" t="s">
        <v>11410</v>
      </c>
      <c r="D5712" s="6" t="s">
        <v>1011</v>
      </c>
      <c r="E5712" s="6" t="s">
        <v>24821</v>
      </c>
      <c r="F5712" s="6" t="s">
        <v>11411</v>
      </c>
      <c r="G5712" s="6" t="s">
        <v>34871</v>
      </c>
    </row>
    <row r="5713">
      <c r="A5713" s="6" t="s">
        <v>34873</v>
      </c>
      <c r="B5713" s="6" t="s">
        <v>205</v>
      </c>
      <c r="C5713" s="6" t="s">
        <v>11413</v>
      </c>
      <c r="D5713" s="6" t="s">
        <v>1011</v>
      </c>
      <c r="E5713" s="6" t="s">
        <v>24821</v>
      </c>
      <c r="F5713" s="6" t="s">
        <v>25485</v>
      </c>
      <c r="G5713" s="6" t="s">
        <v>34874</v>
      </c>
    </row>
    <row r="5714">
      <c r="A5714" s="6" t="s">
        <v>34875</v>
      </c>
      <c r="B5714" s="6" t="s">
        <v>205</v>
      </c>
      <c r="C5714" s="6" t="s">
        <v>11415</v>
      </c>
      <c r="D5714" s="6" t="s">
        <v>1011</v>
      </c>
      <c r="E5714" s="6" t="s">
        <v>416</v>
      </c>
      <c r="F5714" s="6" t="s">
        <v>1008</v>
      </c>
      <c r="G5714" s="6" t="s">
        <v>34876</v>
      </c>
    </row>
    <row r="5715">
      <c r="A5715" s="6" t="s">
        <v>34877</v>
      </c>
      <c r="B5715" s="6" t="s">
        <v>205</v>
      </c>
      <c r="C5715" s="6" t="s">
        <v>11417</v>
      </c>
      <c r="D5715" s="6" t="s">
        <v>37</v>
      </c>
      <c r="E5715" s="6" t="s">
        <v>24821</v>
      </c>
      <c r="F5715" s="6" t="s">
        <v>11418</v>
      </c>
      <c r="G5715" s="6" t="s">
        <v>34878</v>
      </c>
    </row>
    <row r="5716">
      <c r="A5716" s="6" t="s">
        <v>34879</v>
      </c>
      <c r="B5716" s="6" t="s">
        <v>205</v>
      </c>
      <c r="C5716" s="6" t="s">
        <v>11417</v>
      </c>
      <c r="D5716" s="6" t="s">
        <v>1011</v>
      </c>
      <c r="E5716" s="6" t="s">
        <v>416</v>
      </c>
      <c r="F5716" s="6" t="s">
        <v>11418</v>
      </c>
      <c r="G5716" s="6" t="s">
        <v>34878</v>
      </c>
    </row>
    <row r="5717">
      <c r="A5717" s="6" t="s">
        <v>34880</v>
      </c>
      <c r="B5717" s="6" t="s">
        <v>205</v>
      </c>
      <c r="C5717" s="6" t="s">
        <v>11420</v>
      </c>
      <c r="D5717" s="6" t="s">
        <v>37</v>
      </c>
      <c r="E5717" s="6" t="s">
        <v>416</v>
      </c>
      <c r="F5717" s="6" t="s">
        <v>11421</v>
      </c>
      <c r="G5717" s="6" t="s">
        <v>34881</v>
      </c>
    </row>
    <row r="5718">
      <c r="A5718" s="6" t="s">
        <v>34882</v>
      </c>
      <c r="B5718" s="6" t="s">
        <v>205</v>
      </c>
      <c r="C5718" s="6" t="s">
        <v>11420</v>
      </c>
      <c r="D5718" s="6" t="s">
        <v>1011</v>
      </c>
      <c r="E5718" s="6" t="s">
        <v>24821</v>
      </c>
      <c r="F5718" s="6" t="s">
        <v>11421</v>
      </c>
      <c r="G5718" s="6" t="s">
        <v>34883</v>
      </c>
    </row>
    <row r="5719">
      <c r="A5719" s="6" t="s">
        <v>34884</v>
      </c>
      <c r="B5719" s="6" t="s">
        <v>205</v>
      </c>
      <c r="C5719" s="6" t="s">
        <v>11423</v>
      </c>
      <c r="D5719" s="6" t="s">
        <v>1011</v>
      </c>
      <c r="E5719" s="6" t="s">
        <v>24821</v>
      </c>
      <c r="F5719" s="6" t="s">
        <v>25485</v>
      </c>
      <c r="G5719" s="6" t="s">
        <v>34885</v>
      </c>
    </row>
    <row r="5720">
      <c r="A5720" s="6" t="s">
        <v>34886</v>
      </c>
      <c r="B5720" s="6" t="s">
        <v>205</v>
      </c>
      <c r="C5720" s="6" t="s">
        <v>11425</v>
      </c>
      <c r="D5720" s="6" t="s">
        <v>1011</v>
      </c>
      <c r="E5720" s="6" t="s">
        <v>416</v>
      </c>
      <c r="F5720" s="6" t="s">
        <v>1008</v>
      </c>
      <c r="G5720" s="6" t="s">
        <v>34887</v>
      </c>
    </row>
    <row r="5721">
      <c r="A5721" s="6" t="s">
        <v>34888</v>
      </c>
      <c r="B5721" s="6" t="s">
        <v>205</v>
      </c>
      <c r="C5721" s="6" t="s">
        <v>11427</v>
      </c>
      <c r="D5721" s="6" t="s">
        <v>37</v>
      </c>
      <c r="E5721" s="6" t="s">
        <v>24821</v>
      </c>
      <c r="F5721" s="6" t="s">
        <v>11428</v>
      </c>
      <c r="G5721" s="6" t="s">
        <v>34889</v>
      </c>
    </row>
    <row r="5722">
      <c r="A5722" s="6" t="s">
        <v>34890</v>
      </c>
      <c r="B5722" s="6" t="s">
        <v>205</v>
      </c>
      <c r="C5722" s="6" t="s">
        <v>11427</v>
      </c>
      <c r="D5722" s="6" t="s">
        <v>1011</v>
      </c>
      <c r="E5722" s="6" t="s">
        <v>416</v>
      </c>
      <c r="F5722" s="6" t="s">
        <v>11428</v>
      </c>
      <c r="G5722" s="6" t="s">
        <v>34889</v>
      </c>
    </row>
    <row r="5723">
      <c r="A5723" s="6" t="s">
        <v>34891</v>
      </c>
      <c r="B5723" s="6" t="s">
        <v>205</v>
      </c>
      <c r="C5723" s="6" t="s">
        <v>11430</v>
      </c>
      <c r="D5723" s="6" t="s">
        <v>37</v>
      </c>
      <c r="E5723" s="6" t="s">
        <v>416</v>
      </c>
      <c r="F5723" s="6" t="s">
        <v>11431</v>
      </c>
      <c r="G5723" s="6" t="s">
        <v>34892</v>
      </c>
    </row>
    <row r="5724">
      <c r="A5724" s="6" t="s">
        <v>34893</v>
      </c>
      <c r="B5724" s="6" t="s">
        <v>205</v>
      </c>
      <c r="C5724" s="6" t="s">
        <v>11430</v>
      </c>
      <c r="D5724" s="6" t="s">
        <v>1011</v>
      </c>
      <c r="E5724" s="6" t="s">
        <v>24821</v>
      </c>
      <c r="F5724" s="6" t="s">
        <v>34894</v>
      </c>
      <c r="G5724" s="6" t="s">
        <v>34892</v>
      </c>
    </row>
    <row r="5725">
      <c r="A5725" s="6" t="s">
        <v>34895</v>
      </c>
      <c r="B5725" s="6" t="s">
        <v>205</v>
      </c>
      <c r="C5725" s="6" t="s">
        <v>11433</v>
      </c>
      <c r="D5725" s="6" t="s">
        <v>1011</v>
      </c>
      <c r="E5725" s="6" t="s">
        <v>24821</v>
      </c>
      <c r="F5725" s="6" t="s">
        <v>25485</v>
      </c>
      <c r="G5725" s="6" t="s">
        <v>34896</v>
      </c>
    </row>
    <row r="5726">
      <c r="A5726" s="6" t="s">
        <v>34897</v>
      </c>
      <c r="B5726" s="6" t="s">
        <v>205</v>
      </c>
      <c r="C5726" s="6" t="s">
        <v>11435</v>
      </c>
      <c r="D5726" s="6" t="s">
        <v>1011</v>
      </c>
      <c r="E5726" s="6" t="s">
        <v>416</v>
      </c>
      <c r="F5726" s="6" t="s">
        <v>1008</v>
      </c>
      <c r="G5726" s="6" t="s">
        <v>34898</v>
      </c>
    </row>
    <row r="5727">
      <c r="A5727" s="6" t="s">
        <v>34899</v>
      </c>
      <c r="B5727" s="6" t="s">
        <v>205</v>
      </c>
      <c r="C5727" s="6" t="s">
        <v>11437</v>
      </c>
      <c r="D5727" s="6" t="s">
        <v>37</v>
      </c>
      <c r="E5727" s="6" t="s">
        <v>24821</v>
      </c>
      <c r="F5727" s="6" t="s">
        <v>11438</v>
      </c>
      <c r="G5727" s="6" t="s">
        <v>34900</v>
      </c>
    </row>
    <row r="5728">
      <c r="A5728" s="6" t="s">
        <v>34901</v>
      </c>
      <c r="B5728" s="6" t="s">
        <v>205</v>
      </c>
      <c r="C5728" s="6" t="s">
        <v>11437</v>
      </c>
      <c r="D5728" s="6" t="s">
        <v>1011</v>
      </c>
      <c r="E5728" s="6" t="s">
        <v>416</v>
      </c>
      <c r="F5728" s="6" t="s">
        <v>11438</v>
      </c>
      <c r="G5728" s="6" t="s">
        <v>34900</v>
      </c>
    </row>
    <row r="5729">
      <c r="A5729" s="6" t="s">
        <v>34902</v>
      </c>
      <c r="B5729" s="6" t="s">
        <v>205</v>
      </c>
      <c r="C5729" s="6" t="s">
        <v>11440</v>
      </c>
      <c r="D5729" s="6" t="s">
        <v>37</v>
      </c>
      <c r="E5729" s="6" t="s">
        <v>416</v>
      </c>
      <c r="F5729" s="6" t="s">
        <v>11441</v>
      </c>
      <c r="G5729" s="6" t="s">
        <v>34903</v>
      </c>
    </row>
    <row r="5730">
      <c r="A5730" s="6" t="s">
        <v>34904</v>
      </c>
      <c r="B5730" s="6" t="s">
        <v>205</v>
      </c>
      <c r="C5730" s="6" t="s">
        <v>11440</v>
      </c>
      <c r="D5730" s="6" t="s">
        <v>1011</v>
      </c>
      <c r="E5730" s="6" t="s">
        <v>24821</v>
      </c>
      <c r="F5730" s="6" t="s">
        <v>11441</v>
      </c>
      <c r="G5730" s="6" t="s">
        <v>34903</v>
      </c>
    </row>
    <row r="5731">
      <c r="A5731" s="6" t="s">
        <v>34905</v>
      </c>
      <c r="B5731" s="6" t="s">
        <v>205</v>
      </c>
      <c r="C5731" s="6" t="s">
        <v>11443</v>
      </c>
      <c r="D5731" s="6" t="s">
        <v>1011</v>
      </c>
      <c r="E5731" s="6" t="s">
        <v>24821</v>
      </c>
      <c r="F5731" s="6" t="s">
        <v>25485</v>
      </c>
      <c r="G5731" s="6" t="s">
        <v>34906</v>
      </c>
    </row>
    <row r="5732">
      <c r="A5732" s="6" t="s">
        <v>34907</v>
      </c>
      <c r="B5732" s="6" t="s">
        <v>205</v>
      </c>
      <c r="C5732" s="6" t="s">
        <v>11445</v>
      </c>
      <c r="D5732" s="6" t="s">
        <v>1011</v>
      </c>
      <c r="E5732" s="6" t="s">
        <v>416</v>
      </c>
      <c r="F5732" s="6" t="s">
        <v>1040</v>
      </c>
      <c r="G5732" s="6" t="s">
        <v>34908</v>
      </c>
    </row>
    <row r="5733">
      <c r="A5733" s="6" t="s">
        <v>34909</v>
      </c>
      <c r="B5733" s="6" t="s">
        <v>205</v>
      </c>
      <c r="C5733" s="6" t="s">
        <v>11449</v>
      </c>
      <c r="D5733" s="6" t="s">
        <v>1011</v>
      </c>
      <c r="E5733" s="6" t="s">
        <v>416</v>
      </c>
      <c r="F5733" s="6" t="s">
        <v>1165</v>
      </c>
      <c r="G5733" s="6" t="s">
        <v>34910</v>
      </c>
    </row>
    <row r="5734">
      <c r="A5734" s="6" t="s">
        <v>34911</v>
      </c>
      <c r="B5734" s="6" t="s">
        <v>205</v>
      </c>
      <c r="C5734" s="6" t="s">
        <v>11453</v>
      </c>
      <c r="D5734" s="6" t="s">
        <v>37</v>
      </c>
      <c r="E5734" s="6" t="s">
        <v>24821</v>
      </c>
      <c r="F5734" s="6" t="s">
        <v>11454</v>
      </c>
      <c r="G5734" s="6" t="s">
        <v>34912</v>
      </c>
    </row>
    <row r="5735">
      <c r="A5735" s="6" t="s">
        <v>34913</v>
      </c>
      <c r="B5735" s="6" t="s">
        <v>205</v>
      </c>
      <c r="C5735" s="6" t="s">
        <v>11453</v>
      </c>
      <c r="D5735" s="6" t="s">
        <v>1011</v>
      </c>
      <c r="E5735" s="6" t="s">
        <v>416</v>
      </c>
      <c r="F5735" s="6" t="s">
        <v>11454</v>
      </c>
      <c r="G5735" s="6" t="s">
        <v>34912</v>
      </c>
    </row>
    <row r="5736">
      <c r="A5736" s="6" t="s">
        <v>34914</v>
      </c>
      <c r="B5736" s="6" t="s">
        <v>205</v>
      </c>
      <c r="C5736" s="6" t="s">
        <v>11459</v>
      </c>
      <c r="D5736" s="6" t="s">
        <v>37</v>
      </c>
      <c r="E5736" s="6" t="s">
        <v>416</v>
      </c>
      <c r="F5736" s="6" t="s">
        <v>11460</v>
      </c>
      <c r="G5736" s="6" t="s">
        <v>34915</v>
      </c>
    </row>
    <row r="5737">
      <c r="A5737" s="6" t="s">
        <v>34916</v>
      </c>
      <c r="B5737" s="6" t="s">
        <v>205</v>
      </c>
      <c r="C5737" s="6" t="s">
        <v>11459</v>
      </c>
      <c r="D5737" s="6" t="s">
        <v>1011</v>
      </c>
      <c r="E5737" s="6" t="s">
        <v>24821</v>
      </c>
      <c r="F5737" s="6" t="s">
        <v>11460</v>
      </c>
      <c r="G5737" s="6" t="s">
        <v>34915</v>
      </c>
    </row>
    <row r="5738">
      <c r="A5738" s="6" t="s">
        <v>34917</v>
      </c>
      <c r="B5738" s="6" t="s">
        <v>205</v>
      </c>
      <c r="C5738" s="6" t="s">
        <v>11462</v>
      </c>
      <c r="D5738" s="6" t="s">
        <v>1011</v>
      </c>
      <c r="E5738" s="6" t="s">
        <v>24821</v>
      </c>
      <c r="F5738" s="6" t="s">
        <v>25549</v>
      </c>
      <c r="G5738" s="6" t="s">
        <v>34918</v>
      </c>
    </row>
    <row r="5739">
      <c r="A5739" s="6" t="s">
        <v>34919</v>
      </c>
      <c r="B5739" s="6" t="s">
        <v>205</v>
      </c>
      <c r="C5739" s="6" t="s">
        <v>11464</v>
      </c>
      <c r="D5739" s="6" t="s">
        <v>1011</v>
      </c>
      <c r="E5739" s="6" t="s">
        <v>416</v>
      </c>
      <c r="F5739" s="6" t="s">
        <v>1008</v>
      </c>
      <c r="G5739" s="6" t="s">
        <v>34920</v>
      </c>
    </row>
    <row r="5740">
      <c r="A5740" s="6" t="s">
        <v>34921</v>
      </c>
      <c r="B5740" s="6" t="s">
        <v>205</v>
      </c>
      <c r="C5740" s="6" t="s">
        <v>11466</v>
      </c>
      <c r="D5740" s="6" t="s">
        <v>37</v>
      </c>
      <c r="E5740" s="6" t="s">
        <v>24821</v>
      </c>
      <c r="F5740" s="6" t="s">
        <v>11467</v>
      </c>
      <c r="G5740" s="6" t="s">
        <v>34922</v>
      </c>
    </row>
    <row r="5741">
      <c r="A5741" s="6" t="s">
        <v>34923</v>
      </c>
      <c r="B5741" s="6" t="s">
        <v>205</v>
      </c>
      <c r="C5741" s="6" t="s">
        <v>11466</v>
      </c>
      <c r="D5741" s="6" t="s">
        <v>1011</v>
      </c>
      <c r="E5741" s="6" t="s">
        <v>416</v>
      </c>
      <c r="F5741" s="6" t="s">
        <v>11467</v>
      </c>
      <c r="G5741" s="6" t="s">
        <v>34922</v>
      </c>
    </row>
    <row r="5742">
      <c r="A5742" s="6" t="s">
        <v>34924</v>
      </c>
      <c r="B5742" s="6" t="s">
        <v>205</v>
      </c>
      <c r="C5742" s="6" t="s">
        <v>11469</v>
      </c>
      <c r="D5742" s="6" t="s">
        <v>37</v>
      </c>
      <c r="E5742" s="6" t="s">
        <v>416</v>
      </c>
      <c r="F5742" s="6" t="s">
        <v>11470</v>
      </c>
      <c r="G5742" s="6" t="s">
        <v>34925</v>
      </c>
    </row>
    <row r="5743">
      <c r="A5743" s="6" t="s">
        <v>34926</v>
      </c>
      <c r="B5743" s="6" t="s">
        <v>205</v>
      </c>
      <c r="C5743" s="6" t="s">
        <v>11469</v>
      </c>
      <c r="D5743" s="6" t="s">
        <v>1011</v>
      </c>
      <c r="E5743" s="6" t="s">
        <v>24821</v>
      </c>
      <c r="F5743" s="6" t="s">
        <v>11470</v>
      </c>
      <c r="G5743" s="6" t="s">
        <v>34925</v>
      </c>
    </row>
    <row r="5744">
      <c r="A5744" s="6" t="s">
        <v>34927</v>
      </c>
      <c r="B5744" s="6" t="s">
        <v>205</v>
      </c>
      <c r="C5744" s="6" t="s">
        <v>11472</v>
      </c>
      <c r="D5744" s="6" t="s">
        <v>1011</v>
      </c>
      <c r="E5744" s="6" t="s">
        <v>24821</v>
      </c>
      <c r="F5744" s="6" t="s">
        <v>25549</v>
      </c>
      <c r="G5744" s="6" t="s">
        <v>34928</v>
      </c>
    </row>
    <row r="5745">
      <c r="A5745" s="6" t="s">
        <v>34929</v>
      </c>
      <c r="B5745" s="6" t="s">
        <v>205</v>
      </c>
      <c r="C5745" s="6" t="s">
        <v>11474</v>
      </c>
      <c r="D5745" s="6" t="s">
        <v>1011</v>
      </c>
      <c r="E5745" s="6" t="s">
        <v>416</v>
      </c>
      <c r="F5745" s="6" t="s">
        <v>1008</v>
      </c>
      <c r="G5745" s="6" t="s">
        <v>34930</v>
      </c>
    </row>
    <row r="5746">
      <c r="A5746" s="6" t="s">
        <v>34931</v>
      </c>
      <c r="B5746" s="6" t="s">
        <v>205</v>
      </c>
      <c r="C5746" s="6" t="s">
        <v>11476</v>
      </c>
      <c r="D5746" s="6" t="s">
        <v>37</v>
      </c>
      <c r="E5746" s="6" t="s">
        <v>24821</v>
      </c>
      <c r="F5746" s="6" t="s">
        <v>11477</v>
      </c>
      <c r="G5746" s="6" t="s">
        <v>34932</v>
      </c>
    </row>
    <row r="5747">
      <c r="A5747" s="6" t="s">
        <v>34933</v>
      </c>
      <c r="B5747" s="6" t="s">
        <v>205</v>
      </c>
      <c r="C5747" s="6" t="s">
        <v>11476</v>
      </c>
      <c r="D5747" s="6" t="s">
        <v>1011</v>
      </c>
      <c r="E5747" s="6" t="s">
        <v>416</v>
      </c>
      <c r="F5747" s="6" t="s">
        <v>11477</v>
      </c>
      <c r="G5747" s="6" t="s">
        <v>34932</v>
      </c>
    </row>
    <row r="5748">
      <c r="A5748" s="6" t="s">
        <v>34934</v>
      </c>
      <c r="B5748" s="6" t="s">
        <v>205</v>
      </c>
      <c r="C5748" s="6" t="s">
        <v>11479</v>
      </c>
      <c r="D5748" s="6" t="s">
        <v>37</v>
      </c>
      <c r="E5748" s="6" t="s">
        <v>416</v>
      </c>
      <c r="F5748" s="6" t="s">
        <v>11480</v>
      </c>
      <c r="G5748" s="6" t="s">
        <v>34935</v>
      </c>
    </row>
    <row r="5749">
      <c r="A5749" s="6" t="s">
        <v>34936</v>
      </c>
      <c r="B5749" s="6" t="s">
        <v>205</v>
      </c>
      <c r="C5749" s="6" t="s">
        <v>11479</v>
      </c>
      <c r="D5749" s="6" t="s">
        <v>1011</v>
      </c>
      <c r="E5749" s="6" t="s">
        <v>24821</v>
      </c>
      <c r="F5749" s="6" t="s">
        <v>11480</v>
      </c>
      <c r="G5749" s="6" t="s">
        <v>34935</v>
      </c>
    </row>
    <row r="5750">
      <c r="A5750" s="6" t="s">
        <v>34937</v>
      </c>
      <c r="B5750" s="6" t="s">
        <v>205</v>
      </c>
      <c r="C5750" s="6" t="s">
        <v>11482</v>
      </c>
      <c r="D5750" s="6" t="s">
        <v>1011</v>
      </c>
      <c r="E5750" s="6" t="s">
        <v>24821</v>
      </c>
      <c r="F5750" s="6" t="s">
        <v>25549</v>
      </c>
      <c r="G5750" s="6" t="s">
        <v>34938</v>
      </c>
    </row>
    <row r="5751">
      <c r="A5751" s="6" t="s">
        <v>34939</v>
      </c>
      <c r="B5751" s="6" t="s">
        <v>205</v>
      </c>
      <c r="C5751" s="6" t="s">
        <v>11484</v>
      </c>
      <c r="D5751" s="6" t="s">
        <v>1011</v>
      </c>
      <c r="E5751" s="6" t="s">
        <v>416</v>
      </c>
      <c r="F5751" s="6" t="s">
        <v>1008</v>
      </c>
      <c r="G5751" s="6" t="s">
        <v>34940</v>
      </c>
    </row>
    <row r="5752">
      <c r="A5752" s="6" t="s">
        <v>34941</v>
      </c>
      <c r="B5752" s="6" t="s">
        <v>205</v>
      </c>
      <c r="C5752" s="6" t="s">
        <v>11486</v>
      </c>
      <c r="D5752" s="6" t="s">
        <v>37</v>
      </c>
      <c r="E5752" s="6" t="s">
        <v>24821</v>
      </c>
      <c r="F5752" s="6" t="s">
        <v>11487</v>
      </c>
      <c r="G5752" s="6" t="s">
        <v>34942</v>
      </c>
    </row>
    <row r="5753">
      <c r="A5753" s="6" t="s">
        <v>34943</v>
      </c>
      <c r="B5753" s="6" t="s">
        <v>205</v>
      </c>
      <c r="C5753" s="6" t="s">
        <v>11486</v>
      </c>
      <c r="D5753" s="6" t="s">
        <v>1011</v>
      </c>
      <c r="E5753" s="6" t="s">
        <v>416</v>
      </c>
      <c r="F5753" s="6" t="s">
        <v>11487</v>
      </c>
      <c r="G5753" s="6" t="s">
        <v>34942</v>
      </c>
    </row>
    <row r="5754">
      <c r="A5754" s="6" t="s">
        <v>34944</v>
      </c>
      <c r="B5754" s="6" t="s">
        <v>205</v>
      </c>
      <c r="C5754" s="6" t="s">
        <v>11489</v>
      </c>
      <c r="D5754" s="6" t="s">
        <v>37</v>
      </c>
      <c r="E5754" s="6" t="s">
        <v>416</v>
      </c>
      <c r="F5754" s="6" t="s">
        <v>11490</v>
      </c>
      <c r="G5754" s="6" t="s">
        <v>34945</v>
      </c>
    </row>
    <row r="5755">
      <c r="A5755" s="6" t="s">
        <v>34946</v>
      </c>
      <c r="B5755" s="6" t="s">
        <v>205</v>
      </c>
      <c r="C5755" s="6" t="s">
        <v>11489</v>
      </c>
      <c r="D5755" s="6" t="s">
        <v>1011</v>
      </c>
      <c r="E5755" s="6" t="s">
        <v>24821</v>
      </c>
      <c r="F5755" s="6" t="s">
        <v>11490</v>
      </c>
      <c r="G5755" s="6" t="s">
        <v>34945</v>
      </c>
    </row>
    <row r="5756">
      <c r="A5756" s="6" t="s">
        <v>34947</v>
      </c>
      <c r="B5756" s="6" t="s">
        <v>205</v>
      </c>
      <c r="C5756" s="6" t="s">
        <v>11492</v>
      </c>
      <c r="D5756" s="6" t="s">
        <v>1011</v>
      </c>
      <c r="E5756" s="6" t="s">
        <v>24821</v>
      </c>
      <c r="F5756" s="6" t="s">
        <v>25549</v>
      </c>
      <c r="G5756" s="6" t="s">
        <v>34948</v>
      </c>
    </row>
    <row r="5757">
      <c r="A5757" s="6" t="s">
        <v>34949</v>
      </c>
      <c r="B5757" s="6" t="s">
        <v>205</v>
      </c>
      <c r="C5757" s="6" t="s">
        <v>11494</v>
      </c>
      <c r="D5757" s="6" t="s">
        <v>1011</v>
      </c>
      <c r="E5757" s="6" t="s">
        <v>416</v>
      </c>
      <c r="F5757" s="6" t="s">
        <v>1040</v>
      </c>
      <c r="G5757" s="6" t="s">
        <v>34950</v>
      </c>
    </row>
    <row r="5758">
      <c r="A5758" s="6" t="s">
        <v>34951</v>
      </c>
      <c r="B5758" s="6" t="s">
        <v>205</v>
      </c>
      <c r="C5758" s="6" t="s">
        <v>11498</v>
      </c>
      <c r="D5758" s="6" t="s">
        <v>1011</v>
      </c>
      <c r="E5758" s="6" t="s">
        <v>416</v>
      </c>
      <c r="F5758" s="6" t="s">
        <v>3189</v>
      </c>
      <c r="G5758" s="6" t="s">
        <v>34952</v>
      </c>
    </row>
    <row r="5759">
      <c r="A5759" s="6" t="s">
        <v>34953</v>
      </c>
      <c r="B5759" s="6" t="s">
        <v>205</v>
      </c>
      <c r="C5759" s="6" t="s">
        <v>11502</v>
      </c>
      <c r="D5759" s="6" t="s">
        <v>37</v>
      </c>
      <c r="E5759" s="6" t="s">
        <v>24821</v>
      </c>
      <c r="F5759" s="6" t="s">
        <v>11503</v>
      </c>
      <c r="G5759" s="6" t="s">
        <v>34954</v>
      </c>
    </row>
    <row r="5760">
      <c r="A5760" s="6" t="s">
        <v>34955</v>
      </c>
      <c r="B5760" s="6" t="s">
        <v>205</v>
      </c>
      <c r="C5760" s="6" t="s">
        <v>11502</v>
      </c>
      <c r="D5760" s="6" t="s">
        <v>1011</v>
      </c>
      <c r="E5760" s="6" t="s">
        <v>416</v>
      </c>
      <c r="F5760" s="6" t="s">
        <v>11503</v>
      </c>
      <c r="G5760" s="6" t="s">
        <v>34954</v>
      </c>
    </row>
    <row r="5761">
      <c r="A5761" s="6" t="s">
        <v>34956</v>
      </c>
      <c r="B5761" s="6" t="s">
        <v>205</v>
      </c>
      <c r="C5761" s="6" t="s">
        <v>11507</v>
      </c>
      <c r="D5761" s="6" t="s">
        <v>37</v>
      </c>
      <c r="E5761" s="6" t="s">
        <v>416</v>
      </c>
      <c r="F5761" s="6" t="s">
        <v>11508</v>
      </c>
      <c r="G5761" s="6" t="s">
        <v>34957</v>
      </c>
    </row>
    <row r="5762">
      <c r="A5762" s="6" t="s">
        <v>34958</v>
      </c>
      <c r="B5762" s="6" t="s">
        <v>205</v>
      </c>
      <c r="C5762" s="6" t="s">
        <v>11507</v>
      </c>
      <c r="D5762" s="6" t="s">
        <v>1011</v>
      </c>
      <c r="E5762" s="6" t="s">
        <v>24821</v>
      </c>
      <c r="F5762" s="6" t="s">
        <v>11508</v>
      </c>
      <c r="G5762" s="6" t="s">
        <v>34957</v>
      </c>
    </row>
    <row r="5763">
      <c r="A5763" s="6" t="s">
        <v>34959</v>
      </c>
      <c r="B5763" s="6" t="s">
        <v>205</v>
      </c>
      <c r="C5763" s="6" t="s">
        <v>11510</v>
      </c>
      <c r="D5763" s="6" t="s">
        <v>1011</v>
      </c>
      <c r="E5763" s="6" t="s">
        <v>24821</v>
      </c>
      <c r="F5763" s="6" t="s">
        <v>27090</v>
      </c>
      <c r="G5763" s="6" t="s">
        <v>34960</v>
      </c>
    </row>
    <row r="5764">
      <c r="A5764" s="6" t="s">
        <v>34961</v>
      </c>
      <c r="B5764" s="6" t="s">
        <v>205</v>
      </c>
      <c r="C5764" s="6" t="s">
        <v>11512</v>
      </c>
      <c r="D5764" s="6" t="s">
        <v>1011</v>
      </c>
      <c r="E5764" s="6" t="s">
        <v>416</v>
      </c>
      <c r="F5764" s="6" t="s">
        <v>1008</v>
      </c>
      <c r="G5764" s="6" t="s">
        <v>34962</v>
      </c>
    </row>
    <row r="5765">
      <c r="A5765" s="6" t="s">
        <v>34963</v>
      </c>
      <c r="B5765" s="6" t="s">
        <v>205</v>
      </c>
      <c r="C5765" s="6" t="s">
        <v>11514</v>
      </c>
      <c r="D5765" s="6" t="s">
        <v>37</v>
      </c>
      <c r="E5765" s="6" t="s">
        <v>24821</v>
      </c>
      <c r="F5765" s="6" t="s">
        <v>11515</v>
      </c>
      <c r="G5765" s="6" t="s">
        <v>34964</v>
      </c>
    </row>
    <row r="5766">
      <c r="A5766" s="6" t="s">
        <v>34965</v>
      </c>
      <c r="B5766" s="6" t="s">
        <v>205</v>
      </c>
      <c r="C5766" s="6" t="s">
        <v>11514</v>
      </c>
      <c r="D5766" s="6" t="s">
        <v>1011</v>
      </c>
      <c r="E5766" s="6" t="s">
        <v>416</v>
      </c>
      <c r="F5766" s="6" t="s">
        <v>11515</v>
      </c>
      <c r="G5766" s="6" t="s">
        <v>34966</v>
      </c>
    </row>
    <row r="5767">
      <c r="A5767" s="6" t="s">
        <v>34967</v>
      </c>
      <c r="B5767" s="6" t="s">
        <v>205</v>
      </c>
      <c r="C5767" s="6" t="s">
        <v>11517</v>
      </c>
      <c r="D5767" s="6" t="s">
        <v>37</v>
      </c>
      <c r="E5767" s="6" t="s">
        <v>416</v>
      </c>
      <c r="F5767" s="6" t="s">
        <v>11518</v>
      </c>
      <c r="G5767" s="6" t="s">
        <v>34968</v>
      </c>
    </row>
    <row r="5768">
      <c r="A5768" s="6" t="s">
        <v>34969</v>
      </c>
      <c r="B5768" s="6" t="s">
        <v>205</v>
      </c>
      <c r="C5768" s="6" t="s">
        <v>11517</v>
      </c>
      <c r="D5768" s="6" t="s">
        <v>1011</v>
      </c>
      <c r="E5768" s="6" t="s">
        <v>24821</v>
      </c>
      <c r="F5768" s="6" t="s">
        <v>11518</v>
      </c>
      <c r="G5768" s="6" t="s">
        <v>34968</v>
      </c>
    </row>
    <row r="5769">
      <c r="A5769" s="6" t="s">
        <v>34970</v>
      </c>
      <c r="B5769" s="6" t="s">
        <v>205</v>
      </c>
      <c r="C5769" s="6" t="s">
        <v>11520</v>
      </c>
      <c r="D5769" s="6" t="s">
        <v>1011</v>
      </c>
      <c r="E5769" s="6" t="s">
        <v>24821</v>
      </c>
      <c r="F5769" s="6" t="s">
        <v>27090</v>
      </c>
      <c r="G5769" s="6" t="s">
        <v>34971</v>
      </c>
    </row>
    <row r="5770">
      <c r="A5770" s="6" t="s">
        <v>34972</v>
      </c>
      <c r="B5770" s="6" t="s">
        <v>205</v>
      </c>
      <c r="C5770" s="6" t="s">
        <v>11522</v>
      </c>
      <c r="D5770" s="6" t="s">
        <v>1011</v>
      </c>
      <c r="E5770" s="6" t="s">
        <v>416</v>
      </c>
      <c r="F5770" s="6" t="s">
        <v>1008</v>
      </c>
      <c r="G5770" s="6" t="s">
        <v>34973</v>
      </c>
    </row>
    <row r="5771">
      <c r="A5771" s="6" t="s">
        <v>34974</v>
      </c>
      <c r="B5771" s="6" t="s">
        <v>205</v>
      </c>
      <c r="C5771" s="6" t="s">
        <v>11524</v>
      </c>
      <c r="D5771" s="6" t="s">
        <v>37</v>
      </c>
      <c r="E5771" s="6" t="s">
        <v>24821</v>
      </c>
      <c r="F5771" s="6" t="s">
        <v>11525</v>
      </c>
      <c r="G5771" s="6" t="s">
        <v>34975</v>
      </c>
    </row>
    <row r="5772">
      <c r="A5772" s="6" t="s">
        <v>34976</v>
      </c>
      <c r="B5772" s="6" t="s">
        <v>205</v>
      </c>
      <c r="C5772" s="6" t="s">
        <v>11524</v>
      </c>
      <c r="D5772" s="6" t="s">
        <v>1011</v>
      </c>
      <c r="E5772" s="6" t="s">
        <v>416</v>
      </c>
      <c r="F5772" s="6" t="s">
        <v>11525</v>
      </c>
      <c r="G5772" s="6" t="s">
        <v>34975</v>
      </c>
    </row>
    <row r="5773">
      <c r="A5773" s="6" t="s">
        <v>34977</v>
      </c>
      <c r="B5773" s="6" t="s">
        <v>205</v>
      </c>
      <c r="C5773" s="6" t="s">
        <v>11527</v>
      </c>
      <c r="D5773" s="6" t="s">
        <v>37</v>
      </c>
      <c r="E5773" s="6" t="s">
        <v>416</v>
      </c>
      <c r="F5773" s="6" t="s">
        <v>11528</v>
      </c>
      <c r="G5773" s="6" t="s">
        <v>34978</v>
      </c>
    </row>
    <row r="5774">
      <c r="A5774" s="6" t="s">
        <v>34979</v>
      </c>
      <c r="B5774" s="6" t="s">
        <v>205</v>
      </c>
      <c r="C5774" s="6" t="s">
        <v>11527</v>
      </c>
      <c r="D5774" s="6" t="s">
        <v>1011</v>
      </c>
      <c r="E5774" s="6" t="s">
        <v>24821</v>
      </c>
      <c r="F5774" s="6" t="s">
        <v>11528</v>
      </c>
      <c r="G5774" s="6" t="s">
        <v>34978</v>
      </c>
    </row>
    <row r="5775">
      <c r="A5775" s="6" t="s">
        <v>34980</v>
      </c>
      <c r="B5775" s="6" t="s">
        <v>205</v>
      </c>
      <c r="C5775" s="6" t="s">
        <v>11530</v>
      </c>
      <c r="D5775" s="6" t="s">
        <v>1011</v>
      </c>
      <c r="E5775" s="6" t="s">
        <v>24821</v>
      </c>
      <c r="F5775" s="6" t="s">
        <v>27090</v>
      </c>
      <c r="G5775" s="6" t="s">
        <v>34981</v>
      </c>
    </row>
    <row r="5776">
      <c r="A5776" s="6" t="s">
        <v>34982</v>
      </c>
      <c r="B5776" s="6" t="s">
        <v>205</v>
      </c>
      <c r="C5776" s="6" t="s">
        <v>11532</v>
      </c>
      <c r="D5776" s="6" t="s">
        <v>1011</v>
      </c>
      <c r="E5776" s="6" t="s">
        <v>416</v>
      </c>
      <c r="F5776" s="6" t="s">
        <v>1040</v>
      </c>
      <c r="G5776" s="6" t="s">
        <v>34983</v>
      </c>
    </row>
    <row r="5777">
      <c r="A5777" s="6" t="s">
        <v>34984</v>
      </c>
      <c r="B5777" s="6" t="s">
        <v>205</v>
      </c>
      <c r="C5777" s="6" t="s">
        <v>11536</v>
      </c>
      <c r="D5777" s="6" t="s">
        <v>1011</v>
      </c>
      <c r="E5777" s="6" t="s">
        <v>416</v>
      </c>
      <c r="F5777" s="6" t="s">
        <v>1483</v>
      </c>
      <c r="G5777" s="6" t="s">
        <v>34985</v>
      </c>
    </row>
    <row r="5778">
      <c r="A5778" s="6" t="s">
        <v>34986</v>
      </c>
      <c r="B5778" s="6" t="s">
        <v>205</v>
      </c>
      <c r="C5778" s="6" t="s">
        <v>11540</v>
      </c>
      <c r="D5778" s="6" t="s">
        <v>37</v>
      </c>
      <c r="E5778" s="6" t="s">
        <v>24821</v>
      </c>
      <c r="F5778" s="6" t="s">
        <v>11541</v>
      </c>
      <c r="G5778" s="6" t="s">
        <v>34987</v>
      </c>
    </row>
    <row r="5779">
      <c r="A5779" s="6" t="s">
        <v>34988</v>
      </c>
      <c r="B5779" s="6" t="s">
        <v>205</v>
      </c>
      <c r="C5779" s="6" t="s">
        <v>11540</v>
      </c>
      <c r="D5779" s="6" t="s">
        <v>1011</v>
      </c>
      <c r="E5779" s="6" t="s">
        <v>416</v>
      </c>
      <c r="F5779" s="6" t="s">
        <v>11541</v>
      </c>
      <c r="G5779" s="6" t="s">
        <v>34987</v>
      </c>
    </row>
    <row r="5780">
      <c r="A5780" s="6" t="s">
        <v>34989</v>
      </c>
      <c r="B5780" s="6" t="s">
        <v>205</v>
      </c>
      <c r="C5780" s="6" t="s">
        <v>11545</v>
      </c>
      <c r="D5780" s="6" t="s">
        <v>37</v>
      </c>
      <c r="E5780" s="6" t="s">
        <v>416</v>
      </c>
      <c r="F5780" s="6" t="s">
        <v>11546</v>
      </c>
      <c r="G5780" s="6" t="s">
        <v>34990</v>
      </c>
    </row>
    <row r="5781">
      <c r="A5781" s="6" t="s">
        <v>34991</v>
      </c>
      <c r="B5781" s="6" t="s">
        <v>205</v>
      </c>
      <c r="C5781" s="6" t="s">
        <v>11545</v>
      </c>
      <c r="D5781" s="6" t="s">
        <v>1011</v>
      </c>
      <c r="E5781" s="6" t="s">
        <v>24821</v>
      </c>
      <c r="F5781" s="6" t="s">
        <v>11546</v>
      </c>
      <c r="G5781" s="6" t="s">
        <v>34990</v>
      </c>
    </row>
    <row r="5782">
      <c r="A5782" s="6" t="s">
        <v>34992</v>
      </c>
      <c r="B5782" s="6" t="s">
        <v>205</v>
      </c>
      <c r="C5782" s="6" t="s">
        <v>11548</v>
      </c>
      <c r="D5782" s="6" t="s">
        <v>1011</v>
      </c>
      <c r="E5782" s="6" t="s">
        <v>24821</v>
      </c>
      <c r="F5782" s="6" t="s">
        <v>25586</v>
      </c>
      <c r="G5782" s="6" t="s">
        <v>34993</v>
      </c>
    </row>
    <row r="5783">
      <c r="A5783" s="6" t="s">
        <v>34994</v>
      </c>
      <c r="B5783" s="6" t="s">
        <v>205</v>
      </c>
      <c r="C5783" s="6" t="s">
        <v>11550</v>
      </c>
      <c r="D5783" s="6" t="s">
        <v>1011</v>
      </c>
      <c r="E5783" s="6" t="s">
        <v>416</v>
      </c>
      <c r="F5783" s="6" t="s">
        <v>1008</v>
      </c>
      <c r="G5783" s="6" t="s">
        <v>34995</v>
      </c>
    </row>
    <row r="5784">
      <c r="A5784" s="6" t="s">
        <v>34996</v>
      </c>
      <c r="B5784" s="6" t="s">
        <v>205</v>
      </c>
      <c r="C5784" s="6" t="s">
        <v>11552</v>
      </c>
      <c r="D5784" s="6" t="s">
        <v>37</v>
      </c>
      <c r="E5784" s="6" t="s">
        <v>24821</v>
      </c>
      <c r="F5784" s="6" t="s">
        <v>11553</v>
      </c>
      <c r="G5784" s="6" t="s">
        <v>34997</v>
      </c>
    </row>
    <row r="5785">
      <c r="A5785" s="6" t="s">
        <v>34998</v>
      </c>
      <c r="B5785" s="6" t="s">
        <v>205</v>
      </c>
      <c r="C5785" s="6" t="s">
        <v>11552</v>
      </c>
      <c r="D5785" s="6" t="s">
        <v>1011</v>
      </c>
      <c r="E5785" s="6" t="s">
        <v>416</v>
      </c>
      <c r="F5785" s="6" t="s">
        <v>11553</v>
      </c>
      <c r="G5785" s="6" t="s">
        <v>34997</v>
      </c>
    </row>
    <row r="5786">
      <c r="A5786" s="6" t="s">
        <v>34999</v>
      </c>
      <c r="B5786" s="6" t="s">
        <v>205</v>
      </c>
      <c r="C5786" s="6" t="s">
        <v>11555</v>
      </c>
      <c r="D5786" s="6" t="s">
        <v>37</v>
      </c>
      <c r="E5786" s="6" t="s">
        <v>416</v>
      </c>
      <c r="F5786" s="6" t="s">
        <v>11556</v>
      </c>
      <c r="G5786" s="6" t="s">
        <v>35000</v>
      </c>
    </row>
    <row r="5787">
      <c r="A5787" s="6" t="s">
        <v>35001</v>
      </c>
      <c r="B5787" s="6" t="s">
        <v>205</v>
      </c>
      <c r="C5787" s="6" t="s">
        <v>11555</v>
      </c>
      <c r="D5787" s="6" t="s">
        <v>1011</v>
      </c>
      <c r="E5787" s="6" t="s">
        <v>24821</v>
      </c>
      <c r="F5787" s="6" t="s">
        <v>11556</v>
      </c>
      <c r="G5787" s="6" t="s">
        <v>35000</v>
      </c>
    </row>
    <row r="5788">
      <c r="A5788" s="6" t="s">
        <v>35002</v>
      </c>
      <c r="B5788" s="6" t="s">
        <v>205</v>
      </c>
      <c r="C5788" s="6" t="s">
        <v>11558</v>
      </c>
      <c r="D5788" s="6" t="s">
        <v>1011</v>
      </c>
      <c r="E5788" s="6" t="s">
        <v>24821</v>
      </c>
      <c r="F5788" s="6" t="s">
        <v>25586</v>
      </c>
      <c r="G5788" s="6" t="s">
        <v>35003</v>
      </c>
    </row>
    <row r="5789">
      <c r="A5789" s="6" t="s">
        <v>35004</v>
      </c>
      <c r="B5789" s="6" t="s">
        <v>205</v>
      </c>
      <c r="C5789" s="6" t="s">
        <v>11560</v>
      </c>
      <c r="D5789" s="6" t="s">
        <v>1011</v>
      </c>
      <c r="E5789" s="6" t="s">
        <v>416</v>
      </c>
      <c r="F5789" s="6" t="s">
        <v>1040</v>
      </c>
      <c r="G5789" s="6" t="s">
        <v>35005</v>
      </c>
    </row>
    <row r="5790">
      <c r="A5790" s="6" t="s">
        <v>35006</v>
      </c>
      <c r="B5790" s="6" t="s">
        <v>205</v>
      </c>
      <c r="C5790" s="6" t="s">
        <v>11564</v>
      </c>
      <c r="D5790" s="6" t="s">
        <v>37</v>
      </c>
      <c r="E5790" s="6" t="s">
        <v>24821</v>
      </c>
      <c r="F5790" s="6" t="s">
        <v>11565</v>
      </c>
      <c r="G5790" s="6" t="s">
        <v>35007</v>
      </c>
    </row>
    <row r="5791">
      <c r="A5791" s="6" t="s">
        <v>35008</v>
      </c>
      <c r="B5791" s="6" t="s">
        <v>205</v>
      </c>
      <c r="C5791" s="6" t="s">
        <v>11564</v>
      </c>
      <c r="D5791" s="6" t="s">
        <v>1011</v>
      </c>
      <c r="E5791" s="6" t="s">
        <v>416</v>
      </c>
      <c r="F5791" s="6" t="s">
        <v>11565</v>
      </c>
      <c r="G5791" s="6" t="s">
        <v>35007</v>
      </c>
    </row>
    <row r="5792">
      <c r="A5792" s="6" t="s">
        <v>35009</v>
      </c>
      <c r="B5792" s="6" t="s">
        <v>208</v>
      </c>
      <c r="C5792" s="6" t="s">
        <v>11571</v>
      </c>
      <c r="D5792" s="6" t="s">
        <v>414</v>
      </c>
      <c r="E5792" s="6" t="s">
        <v>24821</v>
      </c>
      <c r="F5792" s="6" t="s">
        <v>24822</v>
      </c>
      <c r="G5792" s="6" t="s">
        <v>35010</v>
      </c>
    </row>
    <row r="5793">
      <c r="A5793" s="6" t="s">
        <v>35011</v>
      </c>
      <c r="B5793" s="6" t="s">
        <v>208</v>
      </c>
      <c r="C5793" s="6" t="s">
        <v>11573</v>
      </c>
      <c r="D5793" s="6" t="s">
        <v>37</v>
      </c>
      <c r="E5793" s="6" t="s">
        <v>24821</v>
      </c>
      <c r="F5793" s="6" t="s">
        <v>24825</v>
      </c>
      <c r="G5793" s="6" t="s">
        <v>35012</v>
      </c>
    </row>
    <row r="5794">
      <c r="A5794" s="6" t="s">
        <v>35013</v>
      </c>
      <c r="B5794" s="6" t="s">
        <v>208</v>
      </c>
      <c r="C5794" s="6" t="s">
        <v>11573</v>
      </c>
      <c r="D5794" s="6" t="s">
        <v>414</v>
      </c>
      <c r="E5794" s="6" t="s">
        <v>416</v>
      </c>
      <c r="F5794" s="6" t="s">
        <v>417</v>
      </c>
      <c r="G5794" s="6" t="s">
        <v>35012</v>
      </c>
    </row>
    <row r="5795">
      <c r="A5795" s="6" t="s">
        <v>35014</v>
      </c>
      <c r="B5795" s="6" t="s">
        <v>208</v>
      </c>
      <c r="C5795" s="6" t="s">
        <v>11575</v>
      </c>
      <c r="D5795" s="6" t="s">
        <v>37</v>
      </c>
      <c r="E5795" s="6" t="s">
        <v>416</v>
      </c>
      <c r="F5795" s="6" t="s">
        <v>11576</v>
      </c>
      <c r="G5795" s="6" t="s">
        <v>35015</v>
      </c>
    </row>
    <row r="5796">
      <c r="A5796" s="6" t="s">
        <v>35016</v>
      </c>
      <c r="B5796" s="6" t="s">
        <v>208</v>
      </c>
      <c r="C5796" s="6" t="s">
        <v>11575</v>
      </c>
      <c r="D5796" s="6" t="s">
        <v>414</v>
      </c>
      <c r="E5796" s="6" t="s">
        <v>24821</v>
      </c>
      <c r="F5796" s="6" t="s">
        <v>11576</v>
      </c>
      <c r="G5796" s="6" t="s">
        <v>35015</v>
      </c>
    </row>
    <row r="5797">
      <c r="A5797" s="6" t="s">
        <v>35017</v>
      </c>
      <c r="B5797" s="6" t="s">
        <v>208</v>
      </c>
      <c r="C5797" s="6" t="s">
        <v>11578</v>
      </c>
      <c r="D5797" s="6" t="s">
        <v>414</v>
      </c>
      <c r="E5797" s="6" t="s">
        <v>24821</v>
      </c>
      <c r="F5797" s="6" t="s">
        <v>24822</v>
      </c>
      <c r="G5797" s="6" t="s">
        <v>35018</v>
      </c>
    </row>
    <row r="5798">
      <c r="A5798" s="6" t="s">
        <v>35019</v>
      </c>
      <c r="B5798" s="6" t="s">
        <v>208</v>
      </c>
      <c r="C5798" s="6" t="s">
        <v>11580</v>
      </c>
      <c r="D5798" s="6" t="s">
        <v>37</v>
      </c>
      <c r="E5798" s="6" t="s">
        <v>24821</v>
      </c>
      <c r="F5798" s="6" t="s">
        <v>35020</v>
      </c>
      <c r="G5798" s="6" t="s">
        <v>35021</v>
      </c>
    </row>
    <row r="5799">
      <c r="A5799" s="6" t="s">
        <v>35022</v>
      </c>
      <c r="B5799" s="6" t="s">
        <v>208</v>
      </c>
      <c r="C5799" s="6" t="s">
        <v>11580</v>
      </c>
      <c r="D5799" s="6" t="s">
        <v>414</v>
      </c>
      <c r="E5799" s="6" t="s">
        <v>416</v>
      </c>
      <c r="F5799" s="6" t="s">
        <v>11581</v>
      </c>
      <c r="G5799" s="6" t="s">
        <v>35021</v>
      </c>
    </row>
    <row r="5800">
      <c r="A5800" s="6" t="s">
        <v>35023</v>
      </c>
      <c r="B5800" s="6" t="s">
        <v>208</v>
      </c>
      <c r="C5800" s="6" t="s">
        <v>11583</v>
      </c>
      <c r="D5800" s="6" t="s">
        <v>37</v>
      </c>
      <c r="E5800" s="6" t="s">
        <v>416</v>
      </c>
      <c r="F5800" s="6" t="s">
        <v>11584</v>
      </c>
      <c r="G5800" s="6" t="s">
        <v>35024</v>
      </c>
    </row>
    <row r="5801">
      <c r="A5801" s="6" t="s">
        <v>35025</v>
      </c>
      <c r="B5801" s="6" t="s">
        <v>208</v>
      </c>
      <c r="C5801" s="6" t="s">
        <v>11583</v>
      </c>
      <c r="D5801" s="6" t="s">
        <v>414</v>
      </c>
      <c r="E5801" s="6" t="s">
        <v>24821</v>
      </c>
      <c r="F5801" s="6" t="s">
        <v>11584</v>
      </c>
      <c r="G5801" s="6" t="s">
        <v>35024</v>
      </c>
    </row>
    <row r="5802">
      <c r="A5802" s="6" t="s">
        <v>35026</v>
      </c>
      <c r="B5802" s="6" t="s">
        <v>208</v>
      </c>
      <c r="C5802" s="6" t="s">
        <v>11586</v>
      </c>
      <c r="D5802" s="6" t="s">
        <v>414</v>
      </c>
      <c r="E5802" s="6" t="s">
        <v>24821</v>
      </c>
      <c r="F5802" s="6" t="s">
        <v>24822</v>
      </c>
      <c r="G5802" s="6" t="s">
        <v>35027</v>
      </c>
    </row>
    <row r="5803">
      <c r="A5803" s="6" t="s">
        <v>35028</v>
      </c>
      <c r="B5803" s="6" t="s">
        <v>208</v>
      </c>
      <c r="C5803" s="6" t="s">
        <v>11588</v>
      </c>
      <c r="D5803" s="6" t="s">
        <v>37</v>
      </c>
      <c r="E5803" s="6" t="s">
        <v>24821</v>
      </c>
      <c r="F5803" s="6" t="s">
        <v>35029</v>
      </c>
      <c r="G5803" s="6" t="s">
        <v>35030</v>
      </c>
    </row>
    <row r="5804">
      <c r="A5804" s="6" t="s">
        <v>35031</v>
      </c>
      <c r="B5804" s="6" t="s">
        <v>208</v>
      </c>
      <c r="C5804" s="6" t="s">
        <v>11588</v>
      </c>
      <c r="D5804" s="6" t="s">
        <v>414</v>
      </c>
      <c r="E5804" s="6" t="s">
        <v>416</v>
      </c>
      <c r="F5804" s="6" t="s">
        <v>11589</v>
      </c>
      <c r="G5804" s="6" t="s">
        <v>35030</v>
      </c>
    </row>
    <row r="5805">
      <c r="A5805" s="6" t="s">
        <v>35032</v>
      </c>
      <c r="B5805" s="6" t="s">
        <v>208</v>
      </c>
      <c r="C5805" s="6" t="s">
        <v>11591</v>
      </c>
      <c r="D5805" s="6" t="s">
        <v>37</v>
      </c>
      <c r="E5805" s="6" t="s">
        <v>416</v>
      </c>
      <c r="F5805" s="6" t="s">
        <v>11592</v>
      </c>
      <c r="G5805" s="6" t="s">
        <v>35033</v>
      </c>
    </row>
    <row r="5806">
      <c r="A5806" s="6" t="s">
        <v>35034</v>
      </c>
      <c r="B5806" s="6" t="s">
        <v>208</v>
      </c>
      <c r="C5806" s="6" t="s">
        <v>11591</v>
      </c>
      <c r="D5806" s="6" t="s">
        <v>414</v>
      </c>
      <c r="E5806" s="6" t="s">
        <v>24821</v>
      </c>
      <c r="F5806" s="6" t="s">
        <v>11592</v>
      </c>
      <c r="G5806" s="6" t="s">
        <v>35033</v>
      </c>
    </row>
    <row r="5807">
      <c r="A5807" s="6" t="s">
        <v>35035</v>
      </c>
      <c r="B5807" s="6" t="s">
        <v>208</v>
      </c>
      <c r="C5807" s="6" t="s">
        <v>11594</v>
      </c>
      <c r="D5807" s="6" t="s">
        <v>414</v>
      </c>
      <c r="E5807" s="6" t="s">
        <v>24821</v>
      </c>
      <c r="F5807" s="6" t="s">
        <v>24822</v>
      </c>
      <c r="G5807" s="6" t="s">
        <v>11595</v>
      </c>
    </row>
    <row r="5808">
      <c r="A5808" s="6" t="s">
        <v>35036</v>
      </c>
      <c r="B5808" s="6" t="s">
        <v>208</v>
      </c>
      <c r="C5808" s="6" t="s">
        <v>11596</v>
      </c>
      <c r="D5808" s="6" t="s">
        <v>37</v>
      </c>
      <c r="E5808" s="6" t="s">
        <v>24821</v>
      </c>
      <c r="F5808" s="6" t="s">
        <v>35037</v>
      </c>
      <c r="G5808" s="6" t="s">
        <v>35038</v>
      </c>
    </row>
    <row r="5809">
      <c r="A5809" s="6" t="s">
        <v>35039</v>
      </c>
      <c r="B5809" s="6" t="s">
        <v>208</v>
      </c>
      <c r="C5809" s="6" t="s">
        <v>11596</v>
      </c>
      <c r="D5809" s="6" t="s">
        <v>414</v>
      </c>
      <c r="E5809" s="6" t="s">
        <v>416</v>
      </c>
      <c r="F5809" s="6" t="s">
        <v>11597</v>
      </c>
      <c r="G5809" s="6" t="s">
        <v>35038</v>
      </c>
    </row>
    <row r="5810">
      <c r="A5810" s="6" t="s">
        <v>35040</v>
      </c>
      <c r="B5810" s="6" t="s">
        <v>208</v>
      </c>
      <c r="C5810" s="6" t="s">
        <v>11606</v>
      </c>
      <c r="D5810" s="6" t="s">
        <v>37</v>
      </c>
      <c r="E5810" s="6" t="s">
        <v>416</v>
      </c>
      <c r="F5810" s="6" t="s">
        <v>11607</v>
      </c>
      <c r="G5810" s="6" t="s">
        <v>35041</v>
      </c>
    </row>
    <row r="5811">
      <c r="A5811" s="6" t="s">
        <v>35042</v>
      </c>
      <c r="B5811" s="6" t="s">
        <v>208</v>
      </c>
      <c r="C5811" s="6" t="s">
        <v>11606</v>
      </c>
      <c r="D5811" s="6" t="s">
        <v>414</v>
      </c>
      <c r="E5811" s="6" t="s">
        <v>24821</v>
      </c>
      <c r="F5811" s="6" t="s">
        <v>11607</v>
      </c>
      <c r="G5811" s="6" t="s">
        <v>35041</v>
      </c>
    </row>
    <row r="5812">
      <c r="A5812" s="6" t="s">
        <v>35043</v>
      </c>
      <c r="B5812" s="6" t="s">
        <v>208</v>
      </c>
      <c r="C5812" s="6" t="s">
        <v>11609</v>
      </c>
      <c r="D5812" s="6" t="s">
        <v>414</v>
      </c>
      <c r="E5812" s="6" t="s">
        <v>24821</v>
      </c>
      <c r="F5812" s="6" t="s">
        <v>26258</v>
      </c>
      <c r="G5812" s="6" t="s">
        <v>35044</v>
      </c>
    </row>
    <row r="5813">
      <c r="A5813" s="6" t="s">
        <v>35045</v>
      </c>
      <c r="B5813" s="6" t="s">
        <v>208</v>
      </c>
      <c r="C5813" s="6" t="s">
        <v>11611</v>
      </c>
      <c r="D5813" s="6" t="s">
        <v>37</v>
      </c>
      <c r="E5813" s="6" t="s">
        <v>24821</v>
      </c>
      <c r="F5813" s="6" t="s">
        <v>35046</v>
      </c>
      <c r="G5813" s="6" t="s">
        <v>35047</v>
      </c>
    </row>
    <row r="5814">
      <c r="A5814" s="6" t="s">
        <v>35048</v>
      </c>
      <c r="B5814" s="6" t="s">
        <v>208</v>
      </c>
      <c r="C5814" s="6" t="s">
        <v>11611</v>
      </c>
      <c r="D5814" s="6" t="s">
        <v>414</v>
      </c>
      <c r="E5814" s="6" t="s">
        <v>416</v>
      </c>
      <c r="F5814" s="6" t="s">
        <v>11612</v>
      </c>
      <c r="G5814" s="6" t="s">
        <v>35047</v>
      </c>
    </row>
    <row r="5815">
      <c r="A5815" s="6" t="s">
        <v>35049</v>
      </c>
      <c r="B5815" s="6" t="s">
        <v>208</v>
      </c>
      <c r="C5815" s="6" t="s">
        <v>11614</v>
      </c>
      <c r="D5815" s="6" t="s">
        <v>37</v>
      </c>
      <c r="E5815" s="6" t="s">
        <v>416</v>
      </c>
      <c r="F5815" s="6" t="s">
        <v>11615</v>
      </c>
      <c r="G5815" s="6" t="s">
        <v>35050</v>
      </c>
    </row>
    <row r="5816">
      <c r="A5816" s="6" t="s">
        <v>35051</v>
      </c>
      <c r="B5816" s="6" t="s">
        <v>208</v>
      </c>
      <c r="C5816" s="6" t="s">
        <v>11614</v>
      </c>
      <c r="D5816" s="6" t="s">
        <v>414</v>
      </c>
      <c r="E5816" s="6" t="s">
        <v>24821</v>
      </c>
      <c r="F5816" s="6" t="s">
        <v>11615</v>
      </c>
      <c r="G5816" s="6" t="s">
        <v>35050</v>
      </c>
    </row>
    <row r="5817">
      <c r="A5817" s="6" t="s">
        <v>35052</v>
      </c>
      <c r="B5817" s="6" t="s">
        <v>208</v>
      </c>
      <c r="C5817" s="6" t="s">
        <v>11617</v>
      </c>
      <c r="D5817" s="6" t="s">
        <v>414</v>
      </c>
      <c r="E5817" s="6" t="s">
        <v>24821</v>
      </c>
      <c r="F5817" s="6" t="s">
        <v>26258</v>
      </c>
      <c r="G5817" s="6" t="s">
        <v>35053</v>
      </c>
    </row>
    <row r="5818">
      <c r="A5818" s="6" t="s">
        <v>35054</v>
      </c>
      <c r="B5818" s="6" t="s">
        <v>208</v>
      </c>
      <c r="C5818" s="6" t="s">
        <v>11619</v>
      </c>
      <c r="D5818" s="6" t="s">
        <v>37</v>
      </c>
      <c r="E5818" s="6" t="s">
        <v>24821</v>
      </c>
      <c r="F5818" s="6" t="s">
        <v>35055</v>
      </c>
      <c r="G5818" s="6" t="s">
        <v>35056</v>
      </c>
    </row>
    <row r="5819">
      <c r="A5819" s="6" t="s">
        <v>35057</v>
      </c>
      <c r="B5819" s="6" t="s">
        <v>208</v>
      </c>
      <c r="C5819" s="6" t="s">
        <v>11619</v>
      </c>
      <c r="D5819" s="6" t="s">
        <v>414</v>
      </c>
      <c r="E5819" s="6" t="s">
        <v>416</v>
      </c>
      <c r="F5819" s="6" t="s">
        <v>11620</v>
      </c>
      <c r="G5819" s="6" t="s">
        <v>35056</v>
      </c>
    </row>
    <row r="5820">
      <c r="A5820" s="6" t="s">
        <v>35058</v>
      </c>
      <c r="B5820" s="6" t="s">
        <v>208</v>
      </c>
      <c r="C5820" s="6" t="s">
        <v>11622</v>
      </c>
      <c r="D5820" s="6" t="s">
        <v>37</v>
      </c>
      <c r="E5820" s="6" t="s">
        <v>416</v>
      </c>
      <c r="F5820" s="6" t="s">
        <v>11623</v>
      </c>
      <c r="G5820" s="6" t="s">
        <v>35059</v>
      </c>
    </row>
    <row r="5821">
      <c r="A5821" s="6" t="s">
        <v>35060</v>
      </c>
      <c r="B5821" s="6" t="s">
        <v>208</v>
      </c>
      <c r="C5821" s="6" t="s">
        <v>11622</v>
      </c>
      <c r="D5821" s="6" t="s">
        <v>414</v>
      </c>
      <c r="E5821" s="6" t="s">
        <v>24821</v>
      </c>
      <c r="F5821" s="6" t="s">
        <v>11623</v>
      </c>
      <c r="G5821" s="6" t="s">
        <v>35059</v>
      </c>
    </row>
    <row r="5822">
      <c r="A5822" s="6" t="s">
        <v>35061</v>
      </c>
      <c r="B5822" s="6" t="s">
        <v>208</v>
      </c>
      <c r="C5822" s="6" t="s">
        <v>11625</v>
      </c>
      <c r="D5822" s="6" t="s">
        <v>414</v>
      </c>
      <c r="E5822" s="6" t="s">
        <v>24821</v>
      </c>
      <c r="F5822" s="6" t="s">
        <v>26258</v>
      </c>
      <c r="G5822" s="6" t="s">
        <v>35062</v>
      </c>
    </row>
    <row r="5823">
      <c r="A5823" s="6" t="s">
        <v>35063</v>
      </c>
      <c r="B5823" s="6" t="s">
        <v>208</v>
      </c>
      <c r="C5823" s="6" t="s">
        <v>11627</v>
      </c>
      <c r="D5823" s="6" t="s">
        <v>37</v>
      </c>
      <c r="E5823" s="6" t="s">
        <v>24821</v>
      </c>
      <c r="F5823" s="6" t="s">
        <v>35064</v>
      </c>
      <c r="G5823" s="6" t="s">
        <v>35065</v>
      </c>
    </row>
    <row r="5824">
      <c r="A5824" s="6" t="s">
        <v>35066</v>
      </c>
      <c r="B5824" s="6" t="s">
        <v>208</v>
      </c>
      <c r="C5824" s="6" t="s">
        <v>11627</v>
      </c>
      <c r="D5824" s="6" t="s">
        <v>414</v>
      </c>
      <c r="E5824" s="6" t="s">
        <v>416</v>
      </c>
      <c r="F5824" s="6" t="s">
        <v>11628</v>
      </c>
      <c r="G5824" s="6" t="s">
        <v>35065</v>
      </c>
    </row>
    <row r="5825">
      <c r="A5825" s="6" t="s">
        <v>35067</v>
      </c>
      <c r="B5825" s="6" t="s">
        <v>208</v>
      </c>
      <c r="C5825" s="6" t="s">
        <v>11636</v>
      </c>
      <c r="D5825" s="6" t="s">
        <v>37</v>
      </c>
      <c r="E5825" s="6" t="s">
        <v>416</v>
      </c>
      <c r="F5825" s="6" t="s">
        <v>11637</v>
      </c>
      <c r="G5825" s="6" t="s">
        <v>35068</v>
      </c>
    </row>
    <row r="5826">
      <c r="A5826" s="6" t="s">
        <v>35069</v>
      </c>
      <c r="B5826" s="6" t="s">
        <v>208</v>
      </c>
      <c r="C5826" s="6" t="s">
        <v>11636</v>
      </c>
      <c r="D5826" s="6" t="s">
        <v>414</v>
      </c>
      <c r="E5826" s="6" t="s">
        <v>24821</v>
      </c>
      <c r="F5826" s="6" t="s">
        <v>11637</v>
      </c>
      <c r="G5826" s="6" t="s">
        <v>35068</v>
      </c>
    </row>
    <row r="5827">
      <c r="A5827" s="6" t="s">
        <v>35070</v>
      </c>
      <c r="B5827" s="6" t="s">
        <v>208</v>
      </c>
      <c r="C5827" s="6" t="s">
        <v>11639</v>
      </c>
      <c r="D5827" s="6" t="s">
        <v>414</v>
      </c>
      <c r="E5827" s="6" t="s">
        <v>24821</v>
      </c>
      <c r="F5827" s="6" t="s">
        <v>26290</v>
      </c>
      <c r="G5827" s="6" t="s">
        <v>35071</v>
      </c>
    </row>
    <row r="5828">
      <c r="A5828" s="6" t="s">
        <v>35072</v>
      </c>
      <c r="B5828" s="6" t="s">
        <v>208</v>
      </c>
      <c r="C5828" s="6" t="s">
        <v>11641</v>
      </c>
      <c r="D5828" s="6" t="s">
        <v>37</v>
      </c>
      <c r="E5828" s="6" t="s">
        <v>24821</v>
      </c>
      <c r="F5828" s="6" t="s">
        <v>35073</v>
      </c>
      <c r="G5828" s="6" t="s">
        <v>35074</v>
      </c>
    </row>
    <row r="5829">
      <c r="A5829" s="6" t="s">
        <v>35075</v>
      </c>
      <c r="B5829" s="6" t="s">
        <v>208</v>
      </c>
      <c r="C5829" s="6" t="s">
        <v>11641</v>
      </c>
      <c r="D5829" s="6" t="s">
        <v>414</v>
      </c>
      <c r="E5829" s="6" t="s">
        <v>416</v>
      </c>
      <c r="F5829" s="6" t="s">
        <v>11642</v>
      </c>
      <c r="G5829" s="6" t="s">
        <v>35074</v>
      </c>
    </row>
    <row r="5830">
      <c r="A5830" s="6" t="s">
        <v>35076</v>
      </c>
      <c r="B5830" s="6" t="s">
        <v>208</v>
      </c>
      <c r="C5830" s="6" t="s">
        <v>11644</v>
      </c>
      <c r="D5830" s="6" t="s">
        <v>37</v>
      </c>
      <c r="E5830" s="6" t="s">
        <v>416</v>
      </c>
      <c r="F5830" s="6" t="s">
        <v>11645</v>
      </c>
      <c r="G5830" s="6" t="s">
        <v>35077</v>
      </c>
    </row>
    <row r="5831">
      <c r="A5831" s="6" t="s">
        <v>35078</v>
      </c>
      <c r="B5831" s="6" t="s">
        <v>208</v>
      </c>
      <c r="C5831" s="6" t="s">
        <v>11644</v>
      </c>
      <c r="D5831" s="6" t="s">
        <v>414</v>
      </c>
      <c r="E5831" s="6" t="s">
        <v>24821</v>
      </c>
      <c r="F5831" s="6" t="s">
        <v>11645</v>
      </c>
      <c r="G5831" s="6" t="s">
        <v>35077</v>
      </c>
    </row>
    <row r="5832">
      <c r="A5832" s="6" t="s">
        <v>35079</v>
      </c>
      <c r="B5832" s="6" t="s">
        <v>208</v>
      </c>
      <c r="C5832" s="6" t="s">
        <v>11647</v>
      </c>
      <c r="D5832" s="6" t="s">
        <v>414</v>
      </c>
      <c r="E5832" s="6" t="s">
        <v>24821</v>
      </c>
      <c r="F5832" s="6" t="s">
        <v>26290</v>
      </c>
      <c r="G5832" s="6" t="s">
        <v>35080</v>
      </c>
    </row>
    <row r="5833">
      <c r="A5833" s="6" t="s">
        <v>35081</v>
      </c>
      <c r="B5833" s="6" t="s">
        <v>208</v>
      </c>
      <c r="C5833" s="6" t="s">
        <v>11649</v>
      </c>
      <c r="D5833" s="6" t="s">
        <v>37</v>
      </c>
      <c r="E5833" s="6" t="s">
        <v>24821</v>
      </c>
      <c r="F5833" s="6" t="s">
        <v>35082</v>
      </c>
      <c r="G5833" s="6" t="s">
        <v>35083</v>
      </c>
    </row>
    <row r="5834">
      <c r="A5834" s="6" t="s">
        <v>35084</v>
      </c>
      <c r="B5834" s="6" t="s">
        <v>208</v>
      </c>
      <c r="C5834" s="6" t="s">
        <v>11649</v>
      </c>
      <c r="D5834" s="6" t="s">
        <v>414</v>
      </c>
      <c r="E5834" s="6" t="s">
        <v>416</v>
      </c>
      <c r="F5834" s="6" t="s">
        <v>11650</v>
      </c>
      <c r="G5834" s="6" t="s">
        <v>35083</v>
      </c>
    </row>
    <row r="5835">
      <c r="A5835" s="6" t="s">
        <v>35085</v>
      </c>
      <c r="B5835" s="6" t="s">
        <v>208</v>
      </c>
      <c r="C5835" s="6" t="s">
        <v>11652</v>
      </c>
      <c r="D5835" s="6" t="s">
        <v>37</v>
      </c>
      <c r="E5835" s="6" t="s">
        <v>416</v>
      </c>
      <c r="F5835" s="6" t="s">
        <v>11653</v>
      </c>
      <c r="G5835" s="6" t="s">
        <v>35086</v>
      </c>
    </row>
    <row r="5836">
      <c r="A5836" s="6" t="s">
        <v>35087</v>
      </c>
      <c r="B5836" s="6" t="s">
        <v>208</v>
      </c>
      <c r="C5836" s="6" t="s">
        <v>11652</v>
      </c>
      <c r="D5836" s="6" t="s">
        <v>414</v>
      </c>
      <c r="E5836" s="6" t="s">
        <v>24821</v>
      </c>
      <c r="F5836" s="6" t="s">
        <v>11653</v>
      </c>
      <c r="G5836" s="6" t="s">
        <v>35086</v>
      </c>
    </row>
    <row r="5837">
      <c r="A5837" s="6" t="s">
        <v>35088</v>
      </c>
      <c r="B5837" s="6" t="s">
        <v>208</v>
      </c>
      <c r="C5837" s="6" t="s">
        <v>11655</v>
      </c>
      <c r="D5837" s="6" t="s">
        <v>414</v>
      </c>
      <c r="E5837" s="6" t="s">
        <v>24821</v>
      </c>
      <c r="F5837" s="6" t="s">
        <v>26290</v>
      </c>
      <c r="G5837" s="6" t="s">
        <v>35089</v>
      </c>
    </row>
    <row r="5838">
      <c r="A5838" s="6" t="s">
        <v>35090</v>
      </c>
      <c r="B5838" s="6" t="s">
        <v>208</v>
      </c>
      <c r="C5838" s="6" t="s">
        <v>11657</v>
      </c>
      <c r="D5838" s="6" t="s">
        <v>37</v>
      </c>
      <c r="E5838" s="6" t="s">
        <v>24821</v>
      </c>
      <c r="F5838" s="6" t="s">
        <v>35091</v>
      </c>
      <c r="G5838" s="6" t="s">
        <v>35092</v>
      </c>
    </row>
    <row r="5839">
      <c r="A5839" s="6" t="s">
        <v>35093</v>
      </c>
      <c r="B5839" s="6" t="s">
        <v>208</v>
      </c>
      <c r="C5839" s="6" t="s">
        <v>11657</v>
      </c>
      <c r="D5839" s="6" t="s">
        <v>414</v>
      </c>
      <c r="E5839" s="6" t="s">
        <v>416</v>
      </c>
      <c r="F5839" s="6" t="s">
        <v>11658</v>
      </c>
      <c r="G5839" s="6" t="s">
        <v>35092</v>
      </c>
    </row>
    <row r="5840">
      <c r="A5840" s="6" t="s">
        <v>35094</v>
      </c>
      <c r="B5840" s="6" t="s">
        <v>208</v>
      </c>
      <c r="C5840" s="6" t="s">
        <v>11660</v>
      </c>
      <c r="D5840" s="6" t="s">
        <v>37</v>
      </c>
      <c r="E5840" s="6" t="s">
        <v>416</v>
      </c>
      <c r="F5840" s="6" t="s">
        <v>11661</v>
      </c>
      <c r="G5840" s="6" t="s">
        <v>35095</v>
      </c>
    </row>
    <row r="5841">
      <c r="A5841" s="6" t="s">
        <v>35096</v>
      </c>
      <c r="B5841" s="6" t="s">
        <v>208</v>
      </c>
      <c r="C5841" s="6" t="s">
        <v>11660</v>
      </c>
      <c r="D5841" s="6" t="s">
        <v>414</v>
      </c>
      <c r="E5841" s="6" t="s">
        <v>24821</v>
      </c>
      <c r="F5841" s="6" t="s">
        <v>11661</v>
      </c>
      <c r="G5841" s="6" t="s">
        <v>35095</v>
      </c>
    </row>
    <row r="5842">
      <c r="A5842" s="6" t="s">
        <v>35097</v>
      </c>
      <c r="B5842" s="6" t="s">
        <v>208</v>
      </c>
      <c r="C5842" s="6" t="s">
        <v>11663</v>
      </c>
      <c r="D5842" s="6" t="s">
        <v>414</v>
      </c>
      <c r="E5842" s="6" t="s">
        <v>24821</v>
      </c>
      <c r="F5842" s="6" t="s">
        <v>26290</v>
      </c>
      <c r="G5842" s="6" t="s">
        <v>35098</v>
      </c>
    </row>
    <row r="5843">
      <c r="A5843" s="6" t="s">
        <v>35099</v>
      </c>
      <c r="B5843" s="6" t="s">
        <v>208</v>
      </c>
      <c r="C5843" s="6" t="s">
        <v>11665</v>
      </c>
      <c r="D5843" s="6" t="s">
        <v>37</v>
      </c>
      <c r="E5843" s="6" t="s">
        <v>24821</v>
      </c>
      <c r="F5843" s="6" t="s">
        <v>35100</v>
      </c>
      <c r="G5843" s="6" t="s">
        <v>35101</v>
      </c>
    </row>
    <row r="5844">
      <c r="A5844" s="6" t="s">
        <v>35102</v>
      </c>
      <c r="B5844" s="6" t="s">
        <v>208</v>
      </c>
      <c r="C5844" s="6" t="s">
        <v>11665</v>
      </c>
      <c r="D5844" s="6" t="s">
        <v>414</v>
      </c>
      <c r="E5844" s="6" t="s">
        <v>416</v>
      </c>
      <c r="F5844" s="6" t="s">
        <v>11666</v>
      </c>
      <c r="G5844" s="6" t="s">
        <v>35101</v>
      </c>
    </row>
    <row r="5845">
      <c r="A5845" s="6" t="s">
        <v>35103</v>
      </c>
      <c r="B5845" s="6" t="s">
        <v>208</v>
      </c>
      <c r="C5845" s="6" t="s">
        <v>11668</v>
      </c>
      <c r="D5845" s="6" t="s">
        <v>37</v>
      </c>
      <c r="E5845" s="6" t="s">
        <v>416</v>
      </c>
      <c r="F5845" s="6" t="s">
        <v>11669</v>
      </c>
      <c r="G5845" s="6" t="s">
        <v>35104</v>
      </c>
    </row>
    <row r="5846">
      <c r="A5846" s="6" t="s">
        <v>35105</v>
      </c>
      <c r="B5846" s="6" t="s">
        <v>208</v>
      </c>
      <c r="C5846" s="6" t="s">
        <v>11668</v>
      </c>
      <c r="D5846" s="6" t="s">
        <v>414</v>
      </c>
      <c r="E5846" s="6" t="s">
        <v>24821</v>
      </c>
      <c r="F5846" s="6" t="s">
        <v>11669</v>
      </c>
      <c r="G5846" s="6" t="s">
        <v>35104</v>
      </c>
    </row>
    <row r="5847">
      <c r="A5847" s="6" t="s">
        <v>35106</v>
      </c>
      <c r="B5847" s="6" t="s">
        <v>208</v>
      </c>
      <c r="C5847" s="6" t="s">
        <v>11671</v>
      </c>
      <c r="D5847" s="6" t="s">
        <v>414</v>
      </c>
      <c r="E5847" s="6" t="s">
        <v>24821</v>
      </c>
      <c r="F5847" s="6" t="s">
        <v>26290</v>
      </c>
      <c r="G5847" s="6" t="s">
        <v>35107</v>
      </c>
    </row>
    <row r="5848">
      <c r="A5848" s="6" t="s">
        <v>35108</v>
      </c>
      <c r="B5848" s="6" t="s">
        <v>208</v>
      </c>
      <c r="C5848" s="6" t="s">
        <v>11673</v>
      </c>
      <c r="D5848" s="6" t="s">
        <v>37</v>
      </c>
      <c r="E5848" s="6" t="s">
        <v>24821</v>
      </c>
      <c r="F5848" s="6" t="s">
        <v>35109</v>
      </c>
      <c r="G5848" s="6" t="s">
        <v>35110</v>
      </c>
    </row>
    <row r="5849">
      <c r="A5849" s="6" t="s">
        <v>35111</v>
      </c>
      <c r="B5849" s="6" t="s">
        <v>208</v>
      </c>
      <c r="C5849" s="6" t="s">
        <v>11673</v>
      </c>
      <c r="D5849" s="6" t="s">
        <v>414</v>
      </c>
      <c r="E5849" s="6" t="s">
        <v>416</v>
      </c>
      <c r="F5849" s="6" t="s">
        <v>11674</v>
      </c>
      <c r="G5849" s="6" t="s">
        <v>35110</v>
      </c>
    </row>
    <row r="5850">
      <c r="A5850" s="6" t="s">
        <v>35112</v>
      </c>
      <c r="B5850" s="6" t="s">
        <v>208</v>
      </c>
      <c r="C5850" s="6" t="s">
        <v>11682</v>
      </c>
      <c r="D5850" s="6" t="s">
        <v>37</v>
      </c>
      <c r="E5850" s="6" t="s">
        <v>416</v>
      </c>
      <c r="F5850" s="6" t="s">
        <v>11683</v>
      </c>
      <c r="G5850" s="6" t="s">
        <v>35113</v>
      </c>
    </row>
    <row r="5851">
      <c r="A5851" s="6" t="s">
        <v>35114</v>
      </c>
      <c r="B5851" s="6" t="s">
        <v>208</v>
      </c>
      <c r="C5851" s="6" t="s">
        <v>11682</v>
      </c>
      <c r="D5851" s="6" t="s">
        <v>414</v>
      </c>
      <c r="E5851" s="6" t="s">
        <v>24821</v>
      </c>
      <c r="F5851" s="6" t="s">
        <v>11683</v>
      </c>
      <c r="G5851" s="6" t="s">
        <v>35113</v>
      </c>
    </row>
    <row r="5852">
      <c r="A5852" s="6" t="s">
        <v>35115</v>
      </c>
      <c r="B5852" s="6" t="s">
        <v>208</v>
      </c>
      <c r="C5852" s="6" t="s">
        <v>11685</v>
      </c>
      <c r="D5852" s="6" t="s">
        <v>414</v>
      </c>
      <c r="E5852" s="6" t="s">
        <v>24821</v>
      </c>
      <c r="F5852" s="6" t="s">
        <v>26886</v>
      </c>
      <c r="G5852" s="6" t="s">
        <v>35116</v>
      </c>
    </row>
    <row r="5853">
      <c r="A5853" s="6" t="s">
        <v>35117</v>
      </c>
      <c r="B5853" s="6" t="s">
        <v>208</v>
      </c>
      <c r="C5853" s="6" t="s">
        <v>11687</v>
      </c>
      <c r="D5853" s="6" t="s">
        <v>37</v>
      </c>
      <c r="E5853" s="6" t="s">
        <v>24821</v>
      </c>
      <c r="F5853" s="6" t="s">
        <v>35118</v>
      </c>
      <c r="G5853" s="6" t="s">
        <v>35119</v>
      </c>
    </row>
    <row r="5854">
      <c r="A5854" s="6" t="s">
        <v>35120</v>
      </c>
      <c r="B5854" s="6" t="s">
        <v>208</v>
      </c>
      <c r="C5854" s="6" t="s">
        <v>11687</v>
      </c>
      <c r="D5854" s="6" t="s">
        <v>414</v>
      </c>
      <c r="E5854" s="6" t="s">
        <v>416</v>
      </c>
      <c r="F5854" s="6" t="s">
        <v>11688</v>
      </c>
      <c r="G5854" s="6" t="s">
        <v>35119</v>
      </c>
    </row>
    <row r="5855">
      <c r="A5855" s="6" t="s">
        <v>35121</v>
      </c>
      <c r="B5855" s="6" t="s">
        <v>208</v>
      </c>
      <c r="C5855" s="6" t="s">
        <v>11696</v>
      </c>
      <c r="D5855" s="6" t="s">
        <v>37</v>
      </c>
      <c r="E5855" s="6" t="s">
        <v>416</v>
      </c>
      <c r="F5855" s="6" t="s">
        <v>11697</v>
      </c>
      <c r="G5855" s="6" t="s">
        <v>35122</v>
      </c>
    </row>
    <row r="5856">
      <c r="A5856" s="6" t="s">
        <v>35123</v>
      </c>
      <c r="B5856" s="6" t="s">
        <v>208</v>
      </c>
      <c r="C5856" s="6" t="s">
        <v>11696</v>
      </c>
      <c r="D5856" s="6" t="s">
        <v>414</v>
      </c>
      <c r="E5856" s="6" t="s">
        <v>24821</v>
      </c>
      <c r="F5856" s="6" t="s">
        <v>11697</v>
      </c>
      <c r="G5856" s="6" t="s">
        <v>35122</v>
      </c>
    </row>
    <row r="5857">
      <c r="A5857" s="6" t="s">
        <v>35124</v>
      </c>
      <c r="B5857" s="6" t="s">
        <v>208</v>
      </c>
      <c r="C5857" s="6" t="s">
        <v>11699</v>
      </c>
      <c r="D5857" s="6" t="s">
        <v>414</v>
      </c>
      <c r="E5857" s="6" t="s">
        <v>24821</v>
      </c>
      <c r="F5857" s="6" t="s">
        <v>26353</v>
      </c>
      <c r="G5857" s="6" t="s">
        <v>35125</v>
      </c>
    </row>
    <row r="5858">
      <c r="A5858" s="6" t="s">
        <v>35126</v>
      </c>
      <c r="B5858" s="6" t="s">
        <v>208</v>
      </c>
      <c r="C5858" s="6" t="s">
        <v>11701</v>
      </c>
      <c r="D5858" s="6" t="s">
        <v>37</v>
      </c>
      <c r="E5858" s="6" t="s">
        <v>24821</v>
      </c>
      <c r="F5858" s="6" t="s">
        <v>35127</v>
      </c>
      <c r="G5858" s="6" t="s">
        <v>35128</v>
      </c>
    </row>
    <row r="5859">
      <c r="A5859" s="6" t="s">
        <v>35129</v>
      </c>
      <c r="B5859" s="6" t="s">
        <v>208</v>
      </c>
      <c r="C5859" s="6" t="s">
        <v>11701</v>
      </c>
      <c r="D5859" s="6" t="s">
        <v>414</v>
      </c>
      <c r="E5859" s="6" t="s">
        <v>416</v>
      </c>
      <c r="F5859" s="6" t="s">
        <v>11702</v>
      </c>
      <c r="G5859" s="6" t="s">
        <v>35128</v>
      </c>
    </row>
    <row r="5860">
      <c r="A5860" s="6" t="s">
        <v>35130</v>
      </c>
      <c r="B5860" s="6" t="s">
        <v>208</v>
      </c>
      <c r="C5860" s="6" t="s">
        <v>11704</v>
      </c>
      <c r="D5860" s="6" t="s">
        <v>37</v>
      </c>
      <c r="E5860" s="6" t="s">
        <v>416</v>
      </c>
      <c r="F5860" s="6" t="s">
        <v>11705</v>
      </c>
      <c r="G5860" s="6" t="s">
        <v>35131</v>
      </c>
    </row>
    <row r="5861">
      <c r="A5861" s="6" t="s">
        <v>35132</v>
      </c>
      <c r="B5861" s="6" t="s">
        <v>208</v>
      </c>
      <c r="C5861" s="6" t="s">
        <v>11704</v>
      </c>
      <c r="D5861" s="6" t="s">
        <v>414</v>
      </c>
      <c r="E5861" s="6" t="s">
        <v>24821</v>
      </c>
      <c r="F5861" s="6" t="s">
        <v>11705</v>
      </c>
      <c r="G5861" s="6" t="s">
        <v>35131</v>
      </c>
    </row>
    <row r="5862">
      <c r="A5862" s="6" t="s">
        <v>35133</v>
      </c>
      <c r="B5862" s="6" t="s">
        <v>208</v>
      </c>
      <c r="C5862" s="6" t="s">
        <v>11707</v>
      </c>
      <c r="D5862" s="6" t="s">
        <v>414</v>
      </c>
      <c r="E5862" s="6" t="s">
        <v>24821</v>
      </c>
      <c r="F5862" s="6" t="s">
        <v>26353</v>
      </c>
      <c r="G5862" s="6" t="s">
        <v>35134</v>
      </c>
    </row>
    <row r="5863">
      <c r="A5863" s="6" t="s">
        <v>35135</v>
      </c>
      <c r="B5863" s="6" t="s">
        <v>208</v>
      </c>
      <c r="C5863" s="6" t="s">
        <v>11709</v>
      </c>
      <c r="D5863" s="6" t="s">
        <v>37</v>
      </c>
      <c r="E5863" s="6" t="s">
        <v>24821</v>
      </c>
      <c r="F5863" s="6" t="s">
        <v>35136</v>
      </c>
      <c r="G5863" s="6" t="s">
        <v>35137</v>
      </c>
    </row>
    <row r="5864">
      <c r="A5864" s="6" t="s">
        <v>35138</v>
      </c>
      <c r="B5864" s="6" t="s">
        <v>208</v>
      </c>
      <c r="C5864" s="6" t="s">
        <v>11709</v>
      </c>
      <c r="D5864" s="6" t="s">
        <v>414</v>
      </c>
      <c r="E5864" s="6" t="s">
        <v>416</v>
      </c>
      <c r="F5864" s="6" t="s">
        <v>11710</v>
      </c>
      <c r="G5864" s="6" t="s">
        <v>35137</v>
      </c>
    </row>
    <row r="5865">
      <c r="A5865" s="6" t="s">
        <v>35139</v>
      </c>
      <c r="B5865" s="6" t="s">
        <v>208</v>
      </c>
      <c r="C5865" s="6" t="s">
        <v>11718</v>
      </c>
      <c r="D5865" s="6" t="s">
        <v>37</v>
      </c>
      <c r="E5865" s="6" t="s">
        <v>416</v>
      </c>
      <c r="F5865" s="6" t="s">
        <v>11719</v>
      </c>
      <c r="G5865" s="6" t="s">
        <v>35140</v>
      </c>
    </row>
    <row r="5866">
      <c r="A5866" s="6" t="s">
        <v>35141</v>
      </c>
      <c r="B5866" s="6" t="s">
        <v>208</v>
      </c>
      <c r="C5866" s="6" t="s">
        <v>11718</v>
      </c>
      <c r="D5866" s="6" t="s">
        <v>414</v>
      </c>
      <c r="E5866" s="6" t="s">
        <v>24821</v>
      </c>
      <c r="F5866" s="6" t="s">
        <v>11719</v>
      </c>
      <c r="G5866" s="6" t="s">
        <v>35140</v>
      </c>
    </row>
    <row r="5867">
      <c r="A5867" s="6" t="s">
        <v>35142</v>
      </c>
      <c r="B5867" s="6" t="s">
        <v>208</v>
      </c>
      <c r="C5867" s="6" t="s">
        <v>11721</v>
      </c>
      <c r="D5867" s="6" t="s">
        <v>414</v>
      </c>
      <c r="E5867" s="6" t="s">
        <v>24821</v>
      </c>
      <c r="F5867" s="6" t="s">
        <v>26366</v>
      </c>
      <c r="G5867" s="6" t="s">
        <v>35143</v>
      </c>
    </row>
    <row r="5868">
      <c r="A5868" s="6" t="s">
        <v>35144</v>
      </c>
      <c r="B5868" s="6" t="s">
        <v>208</v>
      </c>
      <c r="C5868" s="6" t="s">
        <v>11723</v>
      </c>
      <c r="D5868" s="6" t="s">
        <v>37</v>
      </c>
      <c r="E5868" s="6" t="s">
        <v>24821</v>
      </c>
      <c r="F5868" s="6" t="s">
        <v>35145</v>
      </c>
      <c r="G5868" s="6" t="s">
        <v>35146</v>
      </c>
    </row>
    <row r="5869">
      <c r="A5869" s="6" t="s">
        <v>35147</v>
      </c>
      <c r="B5869" s="6" t="s">
        <v>208</v>
      </c>
      <c r="C5869" s="6" t="s">
        <v>11723</v>
      </c>
      <c r="D5869" s="6" t="s">
        <v>414</v>
      </c>
      <c r="E5869" s="6" t="s">
        <v>416</v>
      </c>
      <c r="F5869" s="6" t="s">
        <v>11724</v>
      </c>
      <c r="G5869" s="6" t="s">
        <v>35146</v>
      </c>
    </row>
    <row r="5870">
      <c r="A5870" s="6" t="s">
        <v>35148</v>
      </c>
      <c r="B5870" s="6" t="s">
        <v>208</v>
      </c>
      <c r="C5870" s="6" t="s">
        <v>11726</v>
      </c>
      <c r="D5870" s="6" t="s">
        <v>37</v>
      </c>
      <c r="E5870" s="6" t="s">
        <v>416</v>
      </c>
      <c r="F5870" s="6" t="s">
        <v>11727</v>
      </c>
      <c r="G5870" s="6" t="s">
        <v>35149</v>
      </c>
    </row>
    <row r="5871">
      <c r="A5871" s="6" t="s">
        <v>35150</v>
      </c>
      <c r="B5871" s="6" t="s">
        <v>208</v>
      </c>
      <c r="C5871" s="6" t="s">
        <v>11726</v>
      </c>
      <c r="D5871" s="6" t="s">
        <v>414</v>
      </c>
      <c r="E5871" s="6" t="s">
        <v>24821</v>
      </c>
      <c r="F5871" s="6" t="s">
        <v>11727</v>
      </c>
      <c r="G5871" s="6" t="s">
        <v>35149</v>
      </c>
    </row>
    <row r="5872">
      <c r="A5872" s="6" t="s">
        <v>35151</v>
      </c>
      <c r="B5872" s="6" t="s">
        <v>208</v>
      </c>
      <c r="C5872" s="6" t="s">
        <v>11729</v>
      </c>
      <c r="D5872" s="6" t="s">
        <v>414</v>
      </c>
      <c r="E5872" s="6" t="s">
        <v>24821</v>
      </c>
      <c r="F5872" s="6" t="s">
        <v>26366</v>
      </c>
      <c r="G5872" s="6" t="s">
        <v>35152</v>
      </c>
    </row>
    <row r="5873">
      <c r="A5873" s="6" t="s">
        <v>35153</v>
      </c>
      <c r="B5873" s="6" t="s">
        <v>208</v>
      </c>
      <c r="C5873" s="6" t="s">
        <v>11731</v>
      </c>
      <c r="D5873" s="6" t="s">
        <v>37</v>
      </c>
      <c r="E5873" s="6" t="s">
        <v>24821</v>
      </c>
      <c r="F5873" s="6" t="s">
        <v>35154</v>
      </c>
      <c r="G5873" s="6" t="s">
        <v>35155</v>
      </c>
    </row>
    <row r="5874">
      <c r="A5874" s="6" t="s">
        <v>35156</v>
      </c>
      <c r="B5874" s="6" t="s">
        <v>208</v>
      </c>
      <c r="C5874" s="6" t="s">
        <v>11731</v>
      </c>
      <c r="D5874" s="6" t="s">
        <v>414</v>
      </c>
      <c r="E5874" s="6" t="s">
        <v>416</v>
      </c>
      <c r="F5874" s="6" t="s">
        <v>11732</v>
      </c>
      <c r="G5874" s="6" t="s">
        <v>35155</v>
      </c>
    </row>
    <row r="5875">
      <c r="A5875" s="6" t="s">
        <v>35157</v>
      </c>
      <c r="B5875" s="6" t="s">
        <v>208</v>
      </c>
      <c r="C5875" s="6" t="s">
        <v>11741</v>
      </c>
      <c r="D5875" s="6" t="s">
        <v>414</v>
      </c>
      <c r="E5875" s="6" t="s">
        <v>24821</v>
      </c>
      <c r="F5875" s="6" t="s">
        <v>11742</v>
      </c>
      <c r="G5875" s="6" t="s">
        <v>35158</v>
      </c>
    </row>
    <row r="5876">
      <c r="A5876" s="6" t="s">
        <v>35159</v>
      </c>
      <c r="B5876" s="6" t="s">
        <v>208</v>
      </c>
      <c r="C5876" s="6" t="s">
        <v>11741</v>
      </c>
      <c r="D5876" s="6" t="s">
        <v>37</v>
      </c>
      <c r="E5876" s="6" t="s">
        <v>416</v>
      </c>
      <c r="F5876" s="6" t="s">
        <v>11742</v>
      </c>
      <c r="G5876" s="6" t="s">
        <v>35158</v>
      </c>
    </row>
    <row r="5877">
      <c r="A5877" s="6" t="s">
        <v>35160</v>
      </c>
      <c r="B5877" s="6" t="s">
        <v>208</v>
      </c>
      <c r="C5877" s="6" t="s">
        <v>11744</v>
      </c>
      <c r="D5877" s="6" t="s">
        <v>414</v>
      </c>
      <c r="E5877" s="6" t="s">
        <v>24821</v>
      </c>
      <c r="F5877" s="6" t="s">
        <v>26924</v>
      </c>
      <c r="G5877" s="6" t="s">
        <v>35161</v>
      </c>
    </row>
    <row r="5878">
      <c r="A5878" s="6" t="s">
        <v>35162</v>
      </c>
      <c r="B5878" s="6" t="s">
        <v>208</v>
      </c>
      <c r="C5878" s="6" t="s">
        <v>11746</v>
      </c>
      <c r="D5878" s="6" t="s">
        <v>37</v>
      </c>
      <c r="E5878" s="6" t="s">
        <v>24821</v>
      </c>
      <c r="F5878" s="6" t="s">
        <v>35163</v>
      </c>
      <c r="G5878" s="6" t="s">
        <v>35164</v>
      </c>
    </row>
    <row r="5879">
      <c r="A5879" s="6" t="s">
        <v>35165</v>
      </c>
      <c r="B5879" s="6" t="s">
        <v>208</v>
      </c>
      <c r="C5879" s="6" t="s">
        <v>11746</v>
      </c>
      <c r="D5879" s="6" t="s">
        <v>414</v>
      </c>
      <c r="E5879" s="6" t="s">
        <v>416</v>
      </c>
      <c r="F5879" s="6" t="s">
        <v>11747</v>
      </c>
      <c r="G5879" s="6" t="s">
        <v>35164</v>
      </c>
    </row>
    <row r="5880">
      <c r="A5880" s="6" t="s">
        <v>35166</v>
      </c>
      <c r="B5880" s="6" t="s">
        <v>212</v>
      </c>
      <c r="C5880" s="6" t="s">
        <v>11756</v>
      </c>
      <c r="D5880" s="6" t="s">
        <v>414</v>
      </c>
      <c r="E5880" s="6" t="s">
        <v>24821</v>
      </c>
      <c r="F5880" s="6" t="s">
        <v>24822</v>
      </c>
      <c r="G5880" s="6" t="s">
        <v>35167</v>
      </c>
    </row>
    <row r="5881">
      <c r="A5881" s="6" t="s">
        <v>35168</v>
      </c>
      <c r="B5881" s="6" t="s">
        <v>212</v>
      </c>
      <c r="C5881" s="6" t="s">
        <v>11758</v>
      </c>
      <c r="D5881" s="6" t="s">
        <v>37</v>
      </c>
      <c r="E5881" s="6" t="s">
        <v>24821</v>
      </c>
      <c r="F5881" s="6" t="s">
        <v>24825</v>
      </c>
      <c r="G5881" s="6" t="s">
        <v>35169</v>
      </c>
    </row>
    <row r="5882">
      <c r="A5882" s="6" t="s">
        <v>35170</v>
      </c>
      <c r="B5882" s="6" t="s">
        <v>212</v>
      </c>
      <c r="C5882" s="6" t="s">
        <v>11758</v>
      </c>
      <c r="D5882" s="6" t="s">
        <v>414</v>
      </c>
      <c r="E5882" s="6" t="s">
        <v>416</v>
      </c>
      <c r="F5882" s="6" t="s">
        <v>417</v>
      </c>
      <c r="G5882" s="6" t="s">
        <v>35169</v>
      </c>
    </row>
    <row r="5883">
      <c r="A5883" s="6" t="s">
        <v>35171</v>
      </c>
      <c r="B5883" s="6" t="s">
        <v>212</v>
      </c>
      <c r="C5883" s="6" t="s">
        <v>11760</v>
      </c>
      <c r="D5883" s="6" t="s">
        <v>37</v>
      </c>
      <c r="E5883" s="6" t="s">
        <v>416</v>
      </c>
      <c r="F5883" s="6" t="s">
        <v>11761</v>
      </c>
      <c r="G5883" s="6" t="s">
        <v>35172</v>
      </c>
    </row>
    <row r="5884">
      <c r="A5884" s="6" t="s">
        <v>35173</v>
      </c>
      <c r="B5884" s="6" t="s">
        <v>212</v>
      </c>
      <c r="C5884" s="6" t="s">
        <v>11760</v>
      </c>
      <c r="D5884" s="6" t="s">
        <v>414</v>
      </c>
      <c r="E5884" s="6" t="s">
        <v>24821</v>
      </c>
      <c r="F5884" s="6" t="s">
        <v>11761</v>
      </c>
      <c r="G5884" s="6" t="s">
        <v>35172</v>
      </c>
    </row>
    <row r="5885">
      <c r="A5885" s="6" t="s">
        <v>35174</v>
      </c>
      <c r="B5885" s="6" t="s">
        <v>212</v>
      </c>
      <c r="C5885" s="6" t="s">
        <v>11763</v>
      </c>
      <c r="D5885" s="6" t="s">
        <v>414</v>
      </c>
      <c r="E5885" s="6" t="s">
        <v>24821</v>
      </c>
      <c r="F5885" s="6" t="s">
        <v>24822</v>
      </c>
      <c r="G5885" s="6" t="s">
        <v>35175</v>
      </c>
    </row>
    <row r="5886">
      <c r="A5886" s="6" t="s">
        <v>35176</v>
      </c>
      <c r="B5886" s="6" t="s">
        <v>212</v>
      </c>
      <c r="C5886" s="6" t="s">
        <v>11765</v>
      </c>
      <c r="D5886" s="6" t="s">
        <v>37</v>
      </c>
      <c r="E5886" s="6" t="s">
        <v>24821</v>
      </c>
      <c r="F5886" s="6" t="s">
        <v>35177</v>
      </c>
      <c r="G5886" s="6" t="s">
        <v>35178</v>
      </c>
    </row>
    <row r="5887">
      <c r="A5887" s="6" t="s">
        <v>35179</v>
      </c>
      <c r="B5887" s="6" t="s">
        <v>212</v>
      </c>
      <c r="C5887" s="6" t="s">
        <v>11765</v>
      </c>
      <c r="D5887" s="6" t="s">
        <v>414</v>
      </c>
      <c r="E5887" s="6" t="s">
        <v>416</v>
      </c>
      <c r="F5887" s="6" t="s">
        <v>11766</v>
      </c>
      <c r="G5887" s="6" t="s">
        <v>35178</v>
      </c>
    </row>
    <row r="5888">
      <c r="A5888" s="6" t="s">
        <v>35180</v>
      </c>
      <c r="B5888" s="6" t="s">
        <v>212</v>
      </c>
      <c r="C5888" s="6" t="s">
        <v>11768</v>
      </c>
      <c r="D5888" s="6" t="s">
        <v>37</v>
      </c>
      <c r="E5888" s="6" t="s">
        <v>416</v>
      </c>
      <c r="F5888" s="6" t="s">
        <v>11769</v>
      </c>
      <c r="G5888" s="6" t="s">
        <v>35181</v>
      </c>
    </row>
    <row r="5889">
      <c r="A5889" s="6" t="s">
        <v>35182</v>
      </c>
      <c r="B5889" s="6" t="s">
        <v>212</v>
      </c>
      <c r="C5889" s="6" t="s">
        <v>11768</v>
      </c>
      <c r="D5889" s="6" t="s">
        <v>414</v>
      </c>
      <c r="E5889" s="6" t="s">
        <v>24821</v>
      </c>
      <c r="F5889" s="6" t="s">
        <v>11769</v>
      </c>
      <c r="G5889" s="6" t="s">
        <v>35181</v>
      </c>
    </row>
    <row r="5890">
      <c r="A5890" s="6" t="s">
        <v>35183</v>
      </c>
      <c r="B5890" s="6" t="s">
        <v>212</v>
      </c>
      <c r="C5890" s="6" t="s">
        <v>11771</v>
      </c>
      <c r="D5890" s="6" t="s">
        <v>414</v>
      </c>
      <c r="E5890" s="6" t="s">
        <v>24821</v>
      </c>
      <c r="F5890" s="6" t="s">
        <v>24822</v>
      </c>
      <c r="G5890" s="6" t="s">
        <v>35184</v>
      </c>
    </row>
    <row r="5891">
      <c r="A5891" s="6" t="s">
        <v>35185</v>
      </c>
      <c r="B5891" s="6" t="s">
        <v>212</v>
      </c>
      <c r="C5891" s="6" t="s">
        <v>11773</v>
      </c>
      <c r="D5891" s="6" t="s">
        <v>37</v>
      </c>
      <c r="E5891" s="6" t="s">
        <v>24821</v>
      </c>
      <c r="F5891" s="6" t="s">
        <v>35186</v>
      </c>
      <c r="G5891" s="6" t="s">
        <v>35187</v>
      </c>
    </row>
    <row r="5892">
      <c r="A5892" s="6" t="s">
        <v>35188</v>
      </c>
      <c r="B5892" s="6" t="s">
        <v>212</v>
      </c>
      <c r="C5892" s="6" t="s">
        <v>11773</v>
      </c>
      <c r="D5892" s="6" t="s">
        <v>414</v>
      </c>
      <c r="E5892" s="6" t="s">
        <v>416</v>
      </c>
      <c r="F5892" s="6" t="s">
        <v>11774</v>
      </c>
      <c r="G5892" s="6" t="s">
        <v>35187</v>
      </c>
    </row>
    <row r="5893">
      <c r="A5893" s="6" t="s">
        <v>35189</v>
      </c>
      <c r="B5893" s="6" t="s">
        <v>212</v>
      </c>
      <c r="C5893" s="6" t="s">
        <v>11776</v>
      </c>
      <c r="D5893" s="6" t="s">
        <v>37</v>
      </c>
      <c r="E5893" s="6" t="s">
        <v>416</v>
      </c>
      <c r="F5893" s="6" t="s">
        <v>11777</v>
      </c>
      <c r="G5893" s="6" t="s">
        <v>35190</v>
      </c>
    </row>
    <row r="5894">
      <c r="A5894" s="6" t="s">
        <v>35191</v>
      </c>
      <c r="B5894" s="6" t="s">
        <v>212</v>
      </c>
      <c r="C5894" s="6" t="s">
        <v>11776</v>
      </c>
      <c r="D5894" s="6" t="s">
        <v>414</v>
      </c>
      <c r="E5894" s="6" t="s">
        <v>24821</v>
      </c>
      <c r="F5894" s="6" t="s">
        <v>11777</v>
      </c>
      <c r="G5894" s="6" t="s">
        <v>35190</v>
      </c>
    </row>
    <row r="5895">
      <c r="A5895" s="6" t="s">
        <v>35192</v>
      </c>
      <c r="B5895" s="6" t="s">
        <v>212</v>
      </c>
      <c r="C5895" s="6" t="s">
        <v>11779</v>
      </c>
      <c r="D5895" s="6" t="s">
        <v>414</v>
      </c>
      <c r="E5895" s="6" t="s">
        <v>24821</v>
      </c>
      <c r="F5895" s="6" t="s">
        <v>24822</v>
      </c>
      <c r="G5895" s="6" t="s">
        <v>35193</v>
      </c>
    </row>
    <row r="5896">
      <c r="A5896" s="6" t="s">
        <v>35194</v>
      </c>
      <c r="B5896" s="6" t="s">
        <v>212</v>
      </c>
      <c r="C5896" s="6" t="s">
        <v>11781</v>
      </c>
      <c r="D5896" s="6" t="s">
        <v>37</v>
      </c>
      <c r="E5896" s="6" t="s">
        <v>24821</v>
      </c>
      <c r="F5896" s="6" t="s">
        <v>35195</v>
      </c>
      <c r="G5896" s="6" t="s">
        <v>35196</v>
      </c>
    </row>
    <row r="5897">
      <c r="A5897" s="6" t="s">
        <v>35197</v>
      </c>
      <c r="B5897" s="6" t="s">
        <v>212</v>
      </c>
      <c r="C5897" s="6" t="s">
        <v>11781</v>
      </c>
      <c r="D5897" s="6" t="s">
        <v>414</v>
      </c>
      <c r="E5897" s="6" t="s">
        <v>416</v>
      </c>
      <c r="F5897" s="6" t="s">
        <v>11782</v>
      </c>
      <c r="G5897" s="6" t="s">
        <v>35196</v>
      </c>
    </row>
    <row r="5898">
      <c r="A5898" s="6" t="s">
        <v>35198</v>
      </c>
      <c r="B5898" s="6" t="s">
        <v>212</v>
      </c>
      <c r="C5898" s="6" t="s">
        <v>11790</v>
      </c>
      <c r="D5898" s="6" t="s">
        <v>37</v>
      </c>
      <c r="E5898" s="6" t="s">
        <v>416</v>
      </c>
      <c r="F5898" s="6" t="s">
        <v>11791</v>
      </c>
      <c r="G5898" s="6" t="s">
        <v>35199</v>
      </c>
    </row>
    <row r="5899">
      <c r="A5899" s="6" t="s">
        <v>35200</v>
      </c>
      <c r="B5899" s="6" t="s">
        <v>212</v>
      </c>
      <c r="C5899" s="6" t="s">
        <v>11790</v>
      </c>
      <c r="D5899" s="6" t="s">
        <v>414</v>
      </c>
      <c r="E5899" s="6" t="s">
        <v>24821</v>
      </c>
      <c r="F5899" s="6" t="s">
        <v>11791</v>
      </c>
      <c r="G5899" s="6" t="s">
        <v>35199</v>
      </c>
    </row>
    <row r="5900">
      <c r="A5900" s="6" t="s">
        <v>35201</v>
      </c>
      <c r="B5900" s="6" t="s">
        <v>212</v>
      </c>
      <c r="C5900" s="6" t="s">
        <v>11793</v>
      </c>
      <c r="D5900" s="6" t="s">
        <v>414</v>
      </c>
      <c r="E5900" s="6" t="s">
        <v>24821</v>
      </c>
      <c r="F5900" s="6" t="s">
        <v>26258</v>
      </c>
      <c r="G5900" s="6" t="s">
        <v>35202</v>
      </c>
    </row>
    <row r="5901">
      <c r="A5901" s="6" t="s">
        <v>35203</v>
      </c>
      <c r="B5901" s="6" t="s">
        <v>212</v>
      </c>
      <c r="C5901" s="6" t="s">
        <v>11795</v>
      </c>
      <c r="D5901" s="6" t="s">
        <v>37</v>
      </c>
      <c r="E5901" s="6" t="s">
        <v>24821</v>
      </c>
      <c r="F5901" s="6" t="s">
        <v>35204</v>
      </c>
      <c r="G5901" s="6" t="s">
        <v>35205</v>
      </c>
    </row>
    <row r="5902">
      <c r="A5902" s="6" t="s">
        <v>35206</v>
      </c>
      <c r="B5902" s="6" t="s">
        <v>212</v>
      </c>
      <c r="C5902" s="6" t="s">
        <v>11795</v>
      </c>
      <c r="D5902" s="6" t="s">
        <v>414</v>
      </c>
      <c r="E5902" s="6" t="s">
        <v>416</v>
      </c>
      <c r="F5902" s="6" t="s">
        <v>11796</v>
      </c>
      <c r="G5902" s="6" t="s">
        <v>35205</v>
      </c>
    </row>
    <row r="5903">
      <c r="A5903" s="6" t="s">
        <v>35207</v>
      </c>
      <c r="B5903" s="6" t="s">
        <v>212</v>
      </c>
      <c r="C5903" s="6" t="s">
        <v>11798</v>
      </c>
      <c r="D5903" s="6" t="s">
        <v>37</v>
      </c>
      <c r="E5903" s="6" t="s">
        <v>416</v>
      </c>
      <c r="F5903" s="6" t="s">
        <v>11799</v>
      </c>
      <c r="G5903" s="6" t="s">
        <v>35208</v>
      </c>
    </row>
    <row r="5904">
      <c r="A5904" s="6" t="s">
        <v>35209</v>
      </c>
      <c r="B5904" s="6" t="s">
        <v>212</v>
      </c>
      <c r="C5904" s="6" t="s">
        <v>11798</v>
      </c>
      <c r="D5904" s="6" t="s">
        <v>414</v>
      </c>
      <c r="E5904" s="6" t="s">
        <v>24821</v>
      </c>
      <c r="F5904" s="6" t="s">
        <v>11799</v>
      </c>
      <c r="G5904" s="6" t="s">
        <v>35208</v>
      </c>
    </row>
    <row r="5905">
      <c r="A5905" s="6" t="s">
        <v>35210</v>
      </c>
      <c r="B5905" s="6" t="s">
        <v>212</v>
      </c>
      <c r="C5905" s="6" t="s">
        <v>11801</v>
      </c>
      <c r="D5905" s="6" t="s">
        <v>414</v>
      </c>
      <c r="E5905" s="6" t="s">
        <v>24821</v>
      </c>
      <c r="F5905" s="6" t="s">
        <v>26258</v>
      </c>
      <c r="G5905" s="6" t="s">
        <v>35211</v>
      </c>
    </row>
    <row r="5906">
      <c r="A5906" s="6" t="s">
        <v>35212</v>
      </c>
      <c r="B5906" s="6" t="s">
        <v>212</v>
      </c>
      <c r="C5906" s="6" t="s">
        <v>11803</v>
      </c>
      <c r="D5906" s="6" t="s">
        <v>37</v>
      </c>
      <c r="E5906" s="6" t="s">
        <v>24821</v>
      </c>
      <c r="F5906" s="6" t="s">
        <v>35213</v>
      </c>
      <c r="G5906" s="6" t="s">
        <v>35214</v>
      </c>
    </row>
    <row r="5907">
      <c r="A5907" s="6" t="s">
        <v>35215</v>
      </c>
      <c r="B5907" s="6" t="s">
        <v>212</v>
      </c>
      <c r="C5907" s="6" t="s">
        <v>11803</v>
      </c>
      <c r="D5907" s="6" t="s">
        <v>414</v>
      </c>
      <c r="E5907" s="6" t="s">
        <v>416</v>
      </c>
      <c r="F5907" s="6" t="s">
        <v>11804</v>
      </c>
      <c r="G5907" s="6" t="s">
        <v>35214</v>
      </c>
    </row>
    <row r="5908">
      <c r="A5908" s="6" t="s">
        <v>35216</v>
      </c>
      <c r="B5908" s="6" t="s">
        <v>212</v>
      </c>
      <c r="C5908" s="6" t="s">
        <v>11806</v>
      </c>
      <c r="D5908" s="6" t="s">
        <v>37</v>
      </c>
      <c r="E5908" s="6" t="s">
        <v>416</v>
      </c>
      <c r="F5908" s="6" t="s">
        <v>11807</v>
      </c>
      <c r="G5908" s="6" t="s">
        <v>35217</v>
      </c>
    </row>
    <row r="5909">
      <c r="A5909" s="6" t="s">
        <v>35218</v>
      </c>
      <c r="B5909" s="6" t="s">
        <v>212</v>
      </c>
      <c r="C5909" s="6" t="s">
        <v>11806</v>
      </c>
      <c r="D5909" s="6" t="s">
        <v>414</v>
      </c>
      <c r="E5909" s="6" t="s">
        <v>24821</v>
      </c>
      <c r="F5909" s="6" t="s">
        <v>11807</v>
      </c>
      <c r="G5909" s="6" t="s">
        <v>35217</v>
      </c>
    </row>
    <row r="5910">
      <c r="A5910" s="6" t="s">
        <v>35219</v>
      </c>
      <c r="B5910" s="6" t="s">
        <v>212</v>
      </c>
      <c r="C5910" s="6" t="s">
        <v>11809</v>
      </c>
      <c r="D5910" s="6" t="s">
        <v>414</v>
      </c>
      <c r="E5910" s="6" t="s">
        <v>24821</v>
      </c>
      <c r="F5910" s="6" t="s">
        <v>26258</v>
      </c>
      <c r="G5910" s="6" t="s">
        <v>35220</v>
      </c>
    </row>
    <row r="5911">
      <c r="A5911" s="6" t="s">
        <v>35221</v>
      </c>
      <c r="B5911" s="6" t="s">
        <v>212</v>
      </c>
      <c r="C5911" s="6" t="s">
        <v>11811</v>
      </c>
      <c r="D5911" s="6" t="s">
        <v>37</v>
      </c>
      <c r="E5911" s="6" t="s">
        <v>24821</v>
      </c>
      <c r="F5911" s="6" t="s">
        <v>35222</v>
      </c>
      <c r="G5911" s="6" t="s">
        <v>35223</v>
      </c>
    </row>
    <row r="5912">
      <c r="A5912" s="6" t="s">
        <v>35224</v>
      </c>
      <c r="B5912" s="6" t="s">
        <v>212</v>
      </c>
      <c r="C5912" s="6" t="s">
        <v>11811</v>
      </c>
      <c r="D5912" s="6" t="s">
        <v>414</v>
      </c>
      <c r="E5912" s="6" t="s">
        <v>416</v>
      </c>
      <c r="F5912" s="6" t="s">
        <v>11812</v>
      </c>
      <c r="G5912" s="6" t="s">
        <v>35223</v>
      </c>
    </row>
    <row r="5913">
      <c r="A5913" s="6" t="s">
        <v>35225</v>
      </c>
      <c r="B5913" s="6" t="s">
        <v>212</v>
      </c>
      <c r="C5913" s="6" t="s">
        <v>11821</v>
      </c>
      <c r="D5913" s="6" t="s">
        <v>37</v>
      </c>
      <c r="E5913" s="6" t="s">
        <v>416</v>
      </c>
      <c r="F5913" s="6" t="s">
        <v>11822</v>
      </c>
      <c r="G5913" s="6" t="s">
        <v>35226</v>
      </c>
    </row>
    <row r="5914">
      <c r="A5914" s="6" t="s">
        <v>35227</v>
      </c>
      <c r="B5914" s="6" t="s">
        <v>212</v>
      </c>
      <c r="C5914" s="6" t="s">
        <v>11821</v>
      </c>
      <c r="D5914" s="6" t="s">
        <v>414</v>
      </c>
      <c r="E5914" s="6" t="s">
        <v>24821</v>
      </c>
      <c r="F5914" s="6" t="s">
        <v>11822</v>
      </c>
      <c r="G5914" s="6" t="s">
        <v>35226</v>
      </c>
    </row>
    <row r="5915">
      <c r="A5915" s="6" t="s">
        <v>35228</v>
      </c>
      <c r="B5915" s="6" t="s">
        <v>212</v>
      </c>
      <c r="C5915" s="6" t="s">
        <v>11824</v>
      </c>
      <c r="D5915" s="6" t="s">
        <v>414</v>
      </c>
      <c r="E5915" s="6" t="s">
        <v>24821</v>
      </c>
      <c r="F5915" s="6" t="s">
        <v>26290</v>
      </c>
      <c r="G5915" s="6" t="s">
        <v>35229</v>
      </c>
    </row>
    <row r="5916">
      <c r="A5916" s="6" t="s">
        <v>35230</v>
      </c>
      <c r="B5916" s="6" t="s">
        <v>212</v>
      </c>
      <c r="C5916" s="6" t="s">
        <v>11826</v>
      </c>
      <c r="D5916" s="6" t="s">
        <v>37</v>
      </c>
      <c r="E5916" s="6" t="s">
        <v>24821</v>
      </c>
      <c r="F5916" s="6" t="s">
        <v>35231</v>
      </c>
      <c r="G5916" s="6" t="s">
        <v>35232</v>
      </c>
    </row>
    <row r="5917">
      <c r="A5917" s="6" t="s">
        <v>35233</v>
      </c>
      <c r="B5917" s="6" t="s">
        <v>212</v>
      </c>
      <c r="C5917" s="6" t="s">
        <v>11826</v>
      </c>
      <c r="D5917" s="6" t="s">
        <v>414</v>
      </c>
      <c r="E5917" s="6" t="s">
        <v>416</v>
      </c>
      <c r="F5917" s="6" t="s">
        <v>11827</v>
      </c>
      <c r="G5917" s="6" t="s">
        <v>35232</v>
      </c>
    </row>
    <row r="5918">
      <c r="A5918" s="6" t="s">
        <v>35234</v>
      </c>
      <c r="B5918" s="6" t="s">
        <v>212</v>
      </c>
      <c r="C5918" s="6" t="s">
        <v>11829</v>
      </c>
      <c r="D5918" s="6" t="s">
        <v>37</v>
      </c>
      <c r="E5918" s="6" t="s">
        <v>416</v>
      </c>
      <c r="F5918" s="6" t="s">
        <v>11830</v>
      </c>
      <c r="G5918" s="6" t="s">
        <v>35235</v>
      </c>
    </row>
    <row r="5919">
      <c r="A5919" s="6" t="s">
        <v>35236</v>
      </c>
      <c r="B5919" s="6" t="s">
        <v>212</v>
      </c>
      <c r="C5919" s="6" t="s">
        <v>11829</v>
      </c>
      <c r="D5919" s="6" t="s">
        <v>414</v>
      </c>
      <c r="E5919" s="6" t="s">
        <v>24821</v>
      </c>
      <c r="F5919" s="6" t="s">
        <v>11830</v>
      </c>
      <c r="G5919" s="6" t="s">
        <v>35235</v>
      </c>
    </row>
    <row r="5920">
      <c r="A5920" s="6" t="s">
        <v>35237</v>
      </c>
      <c r="B5920" s="6" t="s">
        <v>212</v>
      </c>
      <c r="C5920" s="6" t="s">
        <v>11832</v>
      </c>
      <c r="D5920" s="6" t="s">
        <v>414</v>
      </c>
      <c r="E5920" s="6" t="s">
        <v>24821</v>
      </c>
      <c r="F5920" s="6" t="s">
        <v>26290</v>
      </c>
      <c r="G5920" s="6" t="s">
        <v>35238</v>
      </c>
    </row>
    <row r="5921">
      <c r="A5921" s="6" t="s">
        <v>35239</v>
      </c>
      <c r="B5921" s="6" t="s">
        <v>212</v>
      </c>
      <c r="C5921" s="6" t="s">
        <v>11834</v>
      </c>
      <c r="D5921" s="6" t="s">
        <v>37</v>
      </c>
      <c r="E5921" s="6" t="s">
        <v>24821</v>
      </c>
      <c r="F5921" s="6" t="s">
        <v>35240</v>
      </c>
      <c r="G5921" s="6" t="s">
        <v>35241</v>
      </c>
    </row>
    <row r="5922">
      <c r="A5922" s="6" t="s">
        <v>35242</v>
      </c>
      <c r="B5922" s="6" t="s">
        <v>212</v>
      </c>
      <c r="C5922" s="6" t="s">
        <v>11834</v>
      </c>
      <c r="D5922" s="6" t="s">
        <v>414</v>
      </c>
      <c r="E5922" s="6" t="s">
        <v>416</v>
      </c>
      <c r="F5922" s="6" t="s">
        <v>11835</v>
      </c>
      <c r="G5922" s="6" t="s">
        <v>35241</v>
      </c>
    </row>
    <row r="5923">
      <c r="A5923" s="6" t="s">
        <v>35243</v>
      </c>
      <c r="B5923" s="6" t="s">
        <v>212</v>
      </c>
      <c r="C5923" s="6" t="s">
        <v>11837</v>
      </c>
      <c r="D5923" s="6" t="s">
        <v>37</v>
      </c>
      <c r="E5923" s="6" t="s">
        <v>416</v>
      </c>
      <c r="F5923" s="6" t="s">
        <v>11838</v>
      </c>
      <c r="G5923" s="6" t="s">
        <v>35244</v>
      </c>
    </row>
    <row r="5924">
      <c r="A5924" s="6" t="s">
        <v>35245</v>
      </c>
      <c r="B5924" s="6" t="s">
        <v>212</v>
      </c>
      <c r="C5924" s="6" t="s">
        <v>11837</v>
      </c>
      <c r="D5924" s="6" t="s">
        <v>414</v>
      </c>
      <c r="E5924" s="6" t="s">
        <v>24821</v>
      </c>
      <c r="F5924" s="6" t="s">
        <v>11838</v>
      </c>
      <c r="G5924" s="6" t="s">
        <v>35244</v>
      </c>
    </row>
    <row r="5925">
      <c r="A5925" s="6" t="s">
        <v>35246</v>
      </c>
      <c r="B5925" s="6" t="s">
        <v>212</v>
      </c>
      <c r="C5925" s="6" t="s">
        <v>11840</v>
      </c>
      <c r="D5925" s="6" t="s">
        <v>414</v>
      </c>
      <c r="E5925" s="6" t="s">
        <v>24821</v>
      </c>
      <c r="F5925" s="6" t="s">
        <v>26290</v>
      </c>
      <c r="G5925" s="6" t="s">
        <v>35247</v>
      </c>
    </row>
    <row r="5926">
      <c r="A5926" s="6" t="s">
        <v>35248</v>
      </c>
      <c r="B5926" s="6" t="s">
        <v>212</v>
      </c>
      <c r="C5926" s="6" t="s">
        <v>11842</v>
      </c>
      <c r="D5926" s="6" t="s">
        <v>37</v>
      </c>
      <c r="E5926" s="6" t="s">
        <v>24821</v>
      </c>
      <c r="F5926" s="6" t="s">
        <v>35249</v>
      </c>
      <c r="G5926" s="6" t="s">
        <v>35250</v>
      </c>
    </row>
    <row r="5927">
      <c r="A5927" s="6" t="s">
        <v>35251</v>
      </c>
      <c r="B5927" s="6" t="s">
        <v>212</v>
      </c>
      <c r="C5927" s="6" t="s">
        <v>11842</v>
      </c>
      <c r="D5927" s="6" t="s">
        <v>414</v>
      </c>
      <c r="E5927" s="6" t="s">
        <v>416</v>
      </c>
      <c r="F5927" s="6" t="s">
        <v>11843</v>
      </c>
      <c r="G5927" s="6" t="s">
        <v>35250</v>
      </c>
    </row>
    <row r="5928">
      <c r="A5928" s="6" t="s">
        <v>35252</v>
      </c>
      <c r="B5928" s="6" t="s">
        <v>212</v>
      </c>
      <c r="C5928" s="6" t="s">
        <v>11845</v>
      </c>
      <c r="D5928" s="6" t="s">
        <v>37</v>
      </c>
      <c r="E5928" s="6" t="s">
        <v>416</v>
      </c>
      <c r="F5928" s="6" t="s">
        <v>11846</v>
      </c>
      <c r="G5928" s="6" t="s">
        <v>35253</v>
      </c>
    </row>
    <row r="5929">
      <c r="A5929" s="6" t="s">
        <v>35254</v>
      </c>
      <c r="B5929" s="6" t="s">
        <v>212</v>
      </c>
      <c r="C5929" s="6" t="s">
        <v>11845</v>
      </c>
      <c r="D5929" s="6" t="s">
        <v>414</v>
      </c>
      <c r="E5929" s="6" t="s">
        <v>24821</v>
      </c>
      <c r="F5929" s="6" t="s">
        <v>11846</v>
      </c>
      <c r="G5929" s="6" t="s">
        <v>35253</v>
      </c>
    </row>
    <row r="5930">
      <c r="A5930" s="6" t="s">
        <v>35255</v>
      </c>
      <c r="B5930" s="6" t="s">
        <v>212</v>
      </c>
      <c r="C5930" s="6" t="s">
        <v>11848</v>
      </c>
      <c r="D5930" s="6" t="s">
        <v>414</v>
      </c>
      <c r="E5930" s="6" t="s">
        <v>24821</v>
      </c>
      <c r="F5930" s="6" t="s">
        <v>26290</v>
      </c>
      <c r="G5930" s="6" t="s">
        <v>35256</v>
      </c>
    </row>
    <row r="5931">
      <c r="A5931" s="6" t="s">
        <v>35257</v>
      </c>
      <c r="B5931" s="6" t="s">
        <v>212</v>
      </c>
      <c r="C5931" s="6" t="s">
        <v>11850</v>
      </c>
      <c r="D5931" s="6" t="s">
        <v>37</v>
      </c>
      <c r="E5931" s="6" t="s">
        <v>24821</v>
      </c>
      <c r="F5931" s="6" t="s">
        <v>35258</v>
      </c>
      <c r="G5931" s="6" t="s">
        <v>35259</v>
      </c>
    </row>
    <row r="5932">
      <c r="A5932" s="6" t="s">
        <v>35260</v>
      </c>
      <c r="B5932" s="6" t="s">
        <v>212</v>
      </c>
      <c r="C5932" s="6" t="s">
        <v>11850</v>
      </c>
      <c r="D5932" s="6" t="s">
        <v>414</v>
      </c>
      <c r="E5932" s="6" t="s">
        <v>416</v>
      </c>
      <c r="F5932" s="6" t="s">
        <v>11851</v>
      </c>
      <c r="G5932" s="6" t="s">
        <v>35259</v>
      </c>
    </row>
    <row r="5933">
      <c r="A5933" s="6" t="s">
        <v>35261</v>
      </c>
      <c r="B5933" s="6" t="s">
        <v>212</v>
      </c>
      <c r="C5933" s="6" t="s">
        <v>11859</v>
      </c>
      <c r="D5933" s="6" t="s">
        <v>37</v>
      </c>
      <c r="E5933" s="6" t="s">
        <v>416</v>
      </c>
      <c r="F5933" s="6" t="s">
        <v>11860</v>
      </c>
      <c r="G5933" s="6" t="s">
        <v>35262</v>
      </c>
    </row>
    <row r="5934">
      <c r="A5934" s="6" t="s">
        <v>35263</v>
      </c>
      <c r="B5934" s="6" t="s">
        <v>212</v>
      </c>
      <c r="C5934" s="6" t="s">
        <v>11859</v>
      </c>
      <c r="D5934" s="6" t="s">
        <v>414</v>
      </c>
      <c r="E5934" s="6" t="s">
        <v>24821</v>
      </c>
      <c r="F5934" s="6" t="s">
        <v>11860</v>
      </c>
      <c r="G5934" s="6" t="s">
        <v>35262</v>
      </c>
    </row>
    <row r="5935">
      <c r="A5935" s="6" t="s">
        <v>35264</v>
      </c>
      <c r="B5935" s="6" t="s">
        <v>212</v>
      </c>
      <c r="C5935" s="6" t="s">
        <v>11862</v>
      </c>
      <c r="D5935" s="6" t="s">
        <v>414</v>
      </c>
      <c r="E5935" s="6" t="s">
        <v>24821</v>
      </c>
      <c r="F5935" s="6" t="s">
        <v>26886</v>
      </c>
      <c r="G5935" s="6" t="s">
        <v>35265</v>
      </c>
    </row>
    <row r="5936">
      <c r="A5936" s="6" t="s">
        <v>35266</v>
      </c>
      <c r="B5936" s="6" t="s">
        <v>212</v>
      </c>
      <c r="C5936" s="6" t="s">
        <v>11864</v>
      </c>
      <c r="D5936" s="6" t="s">
        <v>37</v>
      </c>
      <c r="E5936" s="6" t="s">
        <v>24821</v>
      </c>
      <c r="F5936" s="6" t="s">
        <v>35267</v>
      </c>
      <c r="G5936" s="6" t="s">
        <v>35268</v>
      </c>
    </row>
    <row r="5937">
      <c r="A5937" s="6" t="s">
        <v>35269</v>
      </c>
      <c r="B5937" s="6" t="s">
        <v>212</v>
      </c>
      <c r="C5937" s="6" t="s">
        <v>11864</v>
      </c>
      <c r="D5937" s="6" t="s">
        <v>414</v>
      </c>
      <c r="E5937" s="6" t="s">
        <v>416</v>
      </c>
      <c r="F5937" s="6" t="s">
        <v>11865</v>
      </c>
      <c r="G5937" s="6" t="s">
        <v>35268</v>
      </c>
    </row>
    <row r="5938">
      <c r="A5938" s="6" t="s">
        <v>35270</v>
      </c>
      <c r="B5938" s="6" t="s">
        <v>212</v>
      </c>
      <c r="C5938" s="6" t="s">
        <v>11873</v>
      </c>
      <c r="D5938" s="6" t="s">
        <v>37</v>
      </c>
      <c r="E5938" s="6" t="s">
        <v>416</v>
      </c>
      <c r="F5938" s="6" t="s">
        <v>11874</v>
      </c>
      <c r="G5938" s="6" t="s">
        <v>35271</v>
      </c>
    </row>
    <row r="5939">
      <c r="A5939" s="6" t="s">
        <v>35272</v>
      </c>
      <c r="B5939" s="6" t="s">
        <v>212</v>
      </c>
      <c r="C5939" s="6" t="s">
        <v>11873</v>
      </c>
      <c r="D5939" s="6" t="s">
        <v>414</v>
      </c>
      <c r="E5939" s="6" t="s">
        <v>24821</v>
      </c>
      <c r="F5939" s="6" t="s">
        <v>11874</v>
      </c>
      <c r="G5939" s="6" t="s">
        <v>35271</v>
      </c>
    </row>
    <row r="5940">
      <c r="A5940" s="6" t="s">
        <v>35273</v>
      </c>
      <c r="B5940" s="6" t="s">
        <v>212</v>
      </c>
      <c r="C5940" s="6" t="s">
        <v>11876</v>
      </c>
      <c r="D5940" s="6" t="s">
        <v>414</v>
      </c>
      <c r="E5940" s="6" t="s">
        <v>24821</v>
      </c>
      <c r="F5940" s="6" t="s">
        <v>26353</v>
      </c>
      <c r="G5940" s="6" t="s">
        <v>35274</v>
      </c>
    </row>
    <row r="5941">
      <c r="A5941" s="6" t="s">
        <v>35275</v>
      </c>
      <c r="B5941" s="6" t="s">
        <v>212</v>
      </c>
      <c r="C5941" s="6" t="s">
        <v>11878</v>
      </c>
      <c r="D5941" s="6" t="s">
        <v>37</v>
      </c>
      <c r="E5941" s="6" t="s">
        <v>24821</v>
      </c>
      <c r="F5941" s="6" t="s">
        <v>35276</v>
      </c>
      <c r="G5941" s="6" t="s">
        <v>35277</v>
      </c>
    </row>
    <row r="5942">
      <c r="A5942" s="6" t="s">
        <v>35278</v>
      </c>
      <c r="B5942" s="6" t="s">
        <v>212</v>
      </c>
      <c r="C5942" s="6" t="s">
        <v>11878</v>
      </c>
      <c r="D5942" s="6" t="s">
        <v>414</v>
      </c>
      <c r="E5942" s="6" t="s">
        <v>416</v>
      </c>
      <c r="F5942" s="6" t="s">
        <v>11879</v>
      </c>
      <c r="G5942" s="6" t="s">
        <v>35277</v>
      </c>
    </row>
    <row r="5943">
      <c r="A5943" s="6" t="s">
        <v>35279</v>
      </c>
      <c r="B5943" s="6" t="s">
        <v>212</v>
      </c>
      <c r="C5943" s="6" t="s">
        <v>11881</v>
      </c>
      <c r="D5943" s="6" t="s">
        <v>37</v>
      </c>
      <c r="E5943" s="6" t="s">
        <v>416</v>
      </c>
      <c r="F5943" s="6" t="s">
        <v>11882</v>
      </c>
      <c r="G5943" s="6" t="s">
        <v>35280</v>
      </c>
    </row>
    <row r="5944">
      <c r="A5944" s="6" t="s">
        <v>35281</v>
      </c>
      <c r="B5944" s="6" t="s">
        <v>212</v>
      </c>
      <c r="C5944" s="6" t="s">
        <v>11881</v>
      </c>
      <c r="D5944" s="6" t="s">
        <v>414</v>
      </c>
      <c r="E5944" s="6" t="s">
        <v>24821</v>
      </c>
      <c r="F5944" s="6" t="s">
        <v>11882</v>
      </c>
      <c r="G5944" s="6" t="s">
        <v>35280</v>
      </c>
    </row>
    <row r="5945">
      <c r="A5945" s="6" t="s">
        <v>35282</v>
      </c>
      <c r="B5945" s="6" t="s">
        <v>212</v>
      </c>
      <c r="C5945" s="6" t="s">
        <v>11884</v>
      </c>
      <c r="D5945" s="6" t="s">
        <v>414</v>
      </c>
      <c r="E5945" s="6" t="s">
        <v>24821</v>
      </c>
      <c r="F5945" s="6" t="s">
        <v>26353</v>
      </c>
      <c r="G5945" s="6" t="s">
        <v>35283</v>
      </c>
    </row>
    <row r="5946">
      <c r="A5946" s="6" t="s">
        <v>35284</v>
      </c>
      <c r="B5946" s="6" t="s">
        <v>212</v>
      </c>
      <c r="C5946" s="6" t="s">
        <v>11886</v>
      </c>
      <c r="D5946" s="6" t="s">
        <v>37</v>
      </c>
      <c r="E5946" s="6" t="s">
        <v>24821</v>
      </c>
      <c r="F5946" s="6" t="s">
        <v>35285</v>
      </c>
      <c r="G5946" s="6" t="s">
        <v>35286</v>
      </c>
    </row>
    <row r="5947">
      <c r="A5947" s="6" t="s">
        <v>35287</v>
      </c>
      <c r="B5947" s="6" t="s">
        <v>212</v>
      </c>
      <c r="C5947" s="6" t="s">
        <v>11886</v>
      </c>
      <c r="D5947" s="6" t="s">
        <v>414</v>
      </c>
      <c r="E5947" s="6" t="s">
        <v>416</v>
      </c>
      <c r="F5947" s="6" t="s">
        <v>11887</v>
      </c>
      <c r="G5947" s="6" t="s">
        <v>35286</v>
      </c>
    </row>
    <row r="5948">
      <c r="A5948" s="6" t="s">
        <v>35288</v>
      </c>
      <c r="B5948" s="6" t="s">
        <v>212</v>
      </c>
      <c r="C5948" s="6" t="s">
        <v>11889</v>
      </c>
      <c r="D5948" s="6" t="s">
        <v>37</v>
      </c>
      <c r="E5948" s="6" t="s">
        <v>416</v>
      </c>
      <c r="F5948" s="6" t="s">
        <v>11890</v>
      </c>
      <c r="G5948" s="6" t="s">
        <v>35289</v>
      </c>
    </row>
    <row r="5949">
      <c r="A5949" s="6" t="s">
        <v>35290</v>
      </c>
      <c r="B5949" s="6" t="s">
        <v>212</v>
      </c>
      <c r="C5949" s="6" t="s">
        <v>11889</v>
      </c>
      <c r="D5949" s="6" t="s">
        <v>414</v>
      </c>
      <c r="E5949" s="6" t="s">
        <v>24821</v>
      </c>
      <c r="F5949" s="6" t="s">
        <v>11890</v>
      </c>
      <c r="G5949" s="6" t="s">
        <v>35289</v>
      </c>
    </row>
    <row r="5950">
      <c r="A5950" s="6" t="s">
        <v>35291</v>
      </c>
      <c r="B5950" s="6" t="s">
        <v>212</v>
      </c>
      <c r="C5950" s="6" t="s">
        <v>11892</v>
      </c>
      <c r="D5950" s="6" t="s">
        <v>414</v>
      </c>
      <c r="E5950" s="6" t="s">
        <v>24821</v>
      </c>
      <c r="F5950" s="6" t="s">
        <v>26353</v>
      </c>
      <c r="G5950" s="6" t="s">
        <v>35292</v>
      </c>
    </row>
    <row r="5951">
      <c r="A5951" s="6" t="s">
        <v>35293</v>
      </c>
      <c r="B5951" s="6" t="s">
        <v>212</v>
      </c>
      <c r="C5951" s="6" t="s">
        <v>11894</v>
      </c>
      <c r="D5951" s="6" t="s">
        <v>37</v>
      </c>
      <c r="E5951" s="6" t="s">
        <v>24821</v>
      </c>
      <c r="F5951" s="6" t="s">
        <v>35294</v>
      </c>
      <c r="G5951" s="6" t="s">
        <v>35295</v>
      </c>
    </row>
    <row r="5952">
      <c r="A5952" s="6" t="s">
        <v>35296</v>
      </c>
      <c r="B5952" s="6" t="s">
        <v>212</v>
      </c>
      <c r="C5952" s="6" t="s">
        <v>11894</v>
      </c>
      <c r="D5952" s="6" t="s">
        <v>414</v>
      </c>
      <c r="E5952" s="6" t="s">
        <v>416</v>
      </c>
      <c r="F5952" s="6" t="s">
        <v>11895</v>
      </c>
      <c r="G5952" s="6" t="s">
        <v>35295</v>
      </c>
    </row>
    <row r="5953">
      <c r="A5953" s="6" t="s">
        <v>35297</v>
      </c>
      <c r="B5953" s="6" t="s">
        <v>212</v>
      </c>
      <c r="C5953" s="6" t="s">
        <v>11897</v>
      </c>
      <c r="D5953" s="6" t="s">
        <v>37</v>
      </c>
      <c r="E5953" s="6" t="s">
        <v>416</v>
      </c>
      <c r="F5953" s="6" t="s">
        <v>11898</v>
      </c>
      <c r="G5953" s="6" t="s">
        <v>35298</v>
      </c>
    </row>
    <row r="5954">
      <c r="A5954" s="6" t="s">
        <v>35299</v>
      </c>
      <c r="B5954" s="6" t="s">
        <v>212</v>
      </c>
      <c r="C5954" s="6" t="s">
        <v>11897</v>
      </c>
      <c r="D5954" s="6" t="s">
        <v>414</v>
      </c>
      <c r="E5954" s="6" t="s">
        <v>24821</v>
      </c>
      <c r="F5954" s="6" t="s">
        <v>11898</v>
      </c>
      <c r="G5954" s="6" t="s">
        <v>35298</v>
      </c>
    </row>
    <row r="5955">
      <c r="A5955" s="6" t="s">
        <v>35300</v>
      </c>
      <c r="B5955" s="6" t="s">
        <v>212</v>
      </c>
      <c r="C5955" s="6" t="s">
        <v>11900</v>
      </c>
      <c r="D5955" s="6" t="s">
        <v>414</v>
      </c>
      <c r="E5955" s="6" t="s">
        <v>24821</v>
      </c>
      <c r="F5955" s="6" t="s">
        <v>26353</v>
      </c>
      <c r="G5955" s="6" t="s">
        <v>35301</v>
      </c>
    </row>
    <row r="5956">
      <c r="A5956" s="6" t="s">
        <v>35302</v>
      </c>
      <c r="B5956" s="6" t="s">
        <v>212</v>
      </c>
      <c r="C5956" s="6" t="s">
        <v>11902</v>
      </c>
      <c r="D5956" s="6" t="s">
        <v>37</v>
      </c>
      <c r="E5956" s="6" t="s">
        <v>24821</v>
      </c>
      <c r="F5956" s="6" t="s">
        <v>35303</v>
      </c>
      <c r="G5956" s="6" t="s">
        <v>35304</v>
      </c>
    </row>
    <row r="5957">
      <c r="A5957" s="6" t="s">
        <v>35305</v>
      </c>
      <c r="B5957" s="6" t="s">
        <v>212</v>
      </c>
      <c r="C5957" s="6" t="s">
        <v>11902</v>
      </c>
      <c r="D5957" s="6" t="s">
        <v>414</v>
      </c>
      <c r="E5957" s="6" t="s">
        <v>416</v>
      </c>
      <c r="F5957" s="6" t="s">
        <v>11903</v>
      </c>
      <c r="G5957" s="6" t="s">
        <v>35304</v>
      </c>
    </row>
    <row r="5958">
      <c r="A5958" s="6" t="s">
        <v>35306</v>
      </c>
      <c r="B5958" s="6" t="s">
        <v>212</v>
      </c>
      <c r="C5958" s="6" t="s">
        <v>11912</v>
      </c>
      <c r="D5958" s="6" t="s">
        <v>37</v>
      </c>
      <c r="E5958" s="6" t="s">
        <v>416</v>
      </c>
      <c r="F5958" s="6" t="s">
        <v>11913</v>
      </c>
      <c r="G5958" s="6" t="s">
        <v>35307</v>
      </c>
    </row>
    <row r="5959">
      <c r="A5959" s="6" t="s">
        <v>35308</v>
      </c>
      <c r="B5959" s="6" t="s">
        <v>212</v>
      </c>
      <c r="C5959" s="6" t="s">
        <v>11912</v>
      </c>
      <c r="D5959" s="6" t="s">
        <v>414</v>
      </c>
      <c r="E5959" s="6" t="s">
        <v>24821</v>
      </c>
      <c r="F5959" s="6" t="s">
        <v>11913</v>
      </c>
      <c r="G5959" s="6" t="s">
        <v>35307</v>
      </c>
    </row>
    <row r="5960">
      <c r="A5960" s="6" t="s">
        <v>35309</v>
      </c>
      <c r="B5960" s="6" t="s">
        <v>212</v>
      </c>
      <c r="C5960" s="6" t="s">
        <v>11915</v>
      </c>
      <c r="D5960" s="6" t="s">
        <v>414</v>
      </c>
      <c r="E5960" s="6" t="s">
        <v>24821</v>
      </c>
      <c r="F5960" s="6" t="s">
        <v>35310</v>
      </c>
      <c r="G5960" s="6" t="s">
        <v>35311</v>
      </c>
    </row>
    <row r="5961">
      <c r="A5961" s="6" t="s">
        <v>35312</v>
      </c>
      <c r="B5961" s="6" t="s">
        <v>212</v>
      </c>
      <c r="C5961" s="6" t="s">
        <v>11917</v>
      </c>
      <c r="D5961" s="6" t="s">
        <v>37</v>
      </c>
      <c r="E5961" s="6" t="s">
        <v>24821</v>
      </c>
      <c r="F5961" s="6" t="s">
        <v>35313</v>
      </c>
      <c r="G5961" s="6" t="s">
        <v>35314</v>
      </c>
    </row>
    <row r="5962">
      <c r="A5962" s="6" t="s">
        <v>35315</v>
      </c>
      <c r="B5962" s="6" t="s">
        <v>212</v>
      </c>
      <c r="C5962" s="6" t="s">
        <v>11917</v>
      </c>
      <c r="D5962" s="6" t="s">
        <v>414</v>
      </c>
      <c r="E5962" s="6" t="s">
        <v>416</v>
      </c>
      <c r="F5962" s="6" t="s">
        <v>11918</v>
      </c>
      <c r="G5962" s="6" t="s">
        <v>35314</v>
      </c>
    </row>
    <row r="5963">
      <c r="A5963" s="6" t="s">
        <v>35316</v>
      </c>
      <c r="B5963" s="6" t="s">
        <v>212</v>
      </c>
      <c r="C5963" s="6" t="s">
        <v>11920</v>
      </c>
      <c r="D5963" s="6" t="s">
        <v>37</v>
      </c>
      <c r="E5963" s="6" t="s">
        <v>416</v>
      </c>
      <c r="F5963" s="6" t="s">
        <v>11921</v>
      </c>
      <c r="G5963" s="6" t="s">
        <v>35317</v>
      </c>
    </row>
    <row r="5964">
      <c r="A5964" s="6" t="s">
        <v>35318</v>
      </c>
      <c r="B5964" s="6" t="s">
        <v>212</v>
      </c>
      <c r="C5964" s="6" t="s">
        <v>11920</v>
      </c>
      <c r="D5964" s="6" t="s">
        <v>414</v>
      </c>
      <c r="E5964" s="6" t="s">
        <v>24821</v>
      </c>
      <c r="F5964" s="6" t="s">
        <v>11921</v>
      </c>
      <c r="G5964" s="6" t="s">
        <v>35317</v>
      </c>
    </row>
    <row r="5965">
      <c r="A5965" s="6" t="s">
        <v>35319</v>
      </c>
      <c r="B5965" s="6" t="s">
        <v>212</v>
      </c>
      <c r="C5965" s="6" t="s">
        <v>11923</v>
      </c>
      <c r="D5965" s="6" t="s">
        <v>414</v>
      </c>
      <c r="E5965" s="6" t="s">
        <v>24821</v>
      </c>
      <c r="F5965" s="6" t="s">
        <v>35310</v>
      </c>
      <c r="G5965" s="6" t="s">
        <v>11924</v>
      </c>
    </row>
    <row r="5966">
      <c r="A5966" s="6" t="s">
        <v>35320</v>
      </c>
      <c r="B5966" s="6" t="s">
        <v>212</v>
      </c>
      <c r="C5966" s="6" t="s">
        <v>11925</v>
      </c>
      <c r="D5966" s="6" t="s">
        <v>37</v>
      </c>
      <c r="E5966" s="6" t="s">
        <v>24821</v>
      </c>
      <c r="F5966" s="6" t="s">
        <v>35321</v>
      </c>
      <c r="G5966" s="6" t="s">
        <v>35322</v>
      </c>
    </row>
    <row r="5967">
      <c r="A5967" s="6" t="s">
        <v>35323</v>
      </c>
      <c r="B5967" s="6" t="s">
        <v>212</v>
      </c>
      <c r="C5967" s="6" t="s">
        <v>11925</v>
      </c>
      <c r="D5967" s="6" t="s">
        <v>414</v>
      </c>
      <c r="E5967" s="6" t="s">
        <v>416</v>
      </c>
      <c r="F5967" s="6" t="s">
        <v>11926</v>
      </c>
      <c r="G5967" s="6" t="s">
        <v>35322</v>
      </c>
    </row>
    <row r="5968">
      <c r="A5968" s="6" t="s">
        <v>35324</v>
      </c>
      <c r="B5968" s="6" t="s">
        <v>212</v>
      </c>
      <c r="C5968" s="6" t="s">
        <v>11928</v>
      </c>
      <c r="D5968" s="6" t="s">
        <v>37</v>
      </c>
      <c r="E5968" s="6" t="s">
        <v>416</v>
      </c>
      <c r="F5968" s="6" t="s">
        <v>11929</v>
      </c>
      <c r="G5968" s="6" t="s">
        <v>35325</v>
      </c>
    </row>
    <row r="5969">
      <c r="A5969" s="6" t="s">
        <v>35326</v>
      </c>
      <c r="B5969" s="6" t="s">
        <v>212</v>
      </c>
      <c r="C5969" s="6" t="s">
        <v>11928</v>
      </c>
      <c r="D5969" s="6" t="s">
        <v>414</v>
      </c>
      <c r="E5969" s="6" t="s">
        <v>24821</v>
      </c>
      <c r="F5969" s="6" t="s">
        <v>11929</v>
      </c>
      <c r="G5969" s="6" t="s">
        <v>35325</v>
      </c>
    </row>
    <row r="5970">
      <c r="A5970" s="6" t="s">
        <v>35327</v>
      </c>
      <c r="B5970" s="6" t="s">
        <v>212</v>
      </c>
      <c r="C5970" s="6" t="s">
        <v>11931</v>
      </c>
      <c r="D5970" s="6" t="s">
        <v>414</v>
      </c>
      <c r="E5970" s="6" t="s">
        <v>24821</v>
      </c>
      <c r="F5970" s="6" t="s">
        <v>35310</v>
      </c>
      <c r="G5970" s="6" t="s">
        <v>35328</v>
      </c>
    </row>
    <row r="5971">
      <c r="A5971" s="6" t="s">
        <v>35329</v>
      </c>
      <c r="B5971" s="6" t="s">
        <v>212</v>
      </c>
      <c r="C5971" s="6" t="s">
        <v>11933</v>
      </c>
      <c r="D5971" s="6" t="s">
        <v>37</v>
      </c>
      <c r="E5971" s="6" t="s">
        <v>24821</v>
      </c>
      <c r="F5971" s="6" t="s">
        <v>35330</v>
      </c>
      <c r="G5971" s="6" t="s">
        <v>35331</v>
      </c>
    </row>
    <row r="5972">
      <c r="A5972" s="6" t="s">
        <v>35332</v>
      </c>
      <c r="B5972" s="6" t="s">
        <v>212</v>
      </c>
      <c r="C5972" s="6" t="s">
        <v>11933</v>
      </c>
      <c r="D5972" s="6" t="s">
        <v>414</v>
      </c>
      <c r="E5972" s="6" t="s">
        <v>416</v>
      </c>
      <c r="F5972" s="6" t="s">
        <v>11934</v>
      </c>
      <c r="G5972" s="6" t="s">
        <v>35331</v>
      </c>
    </row>
    <row r="5973">
      <c r="A5973" s="6" t="s">
        <v>35333</v>
      </c>
      <c r="B5973" s="6" t="s">
        <v>212</v>
      </c>
      <c r="C5973" s="6" t="s">
        <v>11936</v>
      </c>
      <c r="D5973" s="6" t="s">
        <v>37</v>
      </c>
      <c r="E5973" s="6" t="s">
        <v>416</v>
      </c>
      <c r="F5973" s="6" t="s">
        <v>11937</v>
      </c>
      <c r="G5973" s="6" t="s">
        <v>35334</v>
      </c>
    </row>
    <row r="5974">
      <c r="A5974" s="6" t="s">
        <v>35335</v>
      </c>
      <c r="B5974" s="6" t="s">
        <v>212</v>
      </c>
      <c r="C5974" s="6" t="s">
        <v>11936</v>
      </c>
      <c r="D5974" s="6" t="s">
        <v>414</v>
      </c>
      <c r="E5974" s="6" t="s">
        <v>24821</v>
      </c>
      <c r="F5974" s="6" t="s">
        <v>11937</v>
      </c>
      <c r="G5974" s="6" t="s">
        <v>35334</v>
      </c>
    </row>
    <row r="5975">
      <c r="A5975" s="6" t="s">
        <v>35336</v>
      </c>
      <c r="B5975" s="6" t="s">
        <v>212</v>
      </c>
      <c r="C5975" s="6" t="s">
        <v>11939</v>
      </c>
      <c r="D5975" s="6" t="s">
        <v>414</v>
      </c>
      <c r="E5975" s="6" t="s">
        <v>24821</v>
      </c>
      <c r="F5975" s="6" t="s">
        <v>35310</v>
      </c>
      <c r="G5975" s="6" t="s">
        <v>35337</v>
      </c>
    </row>
    <row r="5976">
      <c r="A5976" s="6" t="s">
        <v>35338</v>
      </c>
      <c r="B5976" s="6" t="s">
        <v>212</v>
      </c>
      <c r="C5976" s="6" t="s">
        <v>11941</v>
      </c>
      <c r="D5976" s="6" t="s">
        <v>37</v>
      </c>
      <c r="E5976" s="6" t="s">
        <v>24821</v>
      </c>
      <c r="F5976" s="6" t="s">
        <v>35339</v>
      </c>
      <c r="G5976" s="6" t="s">
        <v>35340</v>
      </c>
    </row>
    <row r="5977">
      <c r="A5977" s="6" t="s">
        <v>35341</v>
      </c>
      <c r="B5977" s="6" t="s">
        <v>212</v>
      </c>
      <c r="C5977" s="6" t="s">
        <v>11941</v>
      </c>
      <c r="D5977" s="6" t="s">
        <v>414</v>
      </c>
      <c r="E5977" s="6" t="s">
        <v>416</v>
      </c>
      <c r="F5977" s="6" t="s">
        <v>11942</v>
      </c>
      <c r="G5977" s="6" t="s">
        <v>35340</v>
      </c>
    </row>
    <row r="5978">
      <c r="A5978" s="6" t="s">
        <v>35342</v>
      </c>
      <c r="B5978" s="6" t="s">
        <v>212</v>
      </c>
      <c r="C5978" s="6" t="s">
        <v>11944</v>
      </c>
      <c r="D5978" s="6" t="s">
        <v>37</v>
      </c>
      <c r="E5978" s="6" t="s">
        <v>416</v>
      </c>
      <c r="F5978" s="6" t="s">
        <v>11945</v>
      </c>
      <c r="G5978" s="6" t="s">
        <v>35343</v>
      </c>
    </row>
    <row r="5979">
      <c r="A5979" s="6" t="s">
        <v>35344</v>
      </c>
      <c r="B5979" s="6" t="s">
        <v>212</v>
      </c>
      <c r="C5979" s="6" t="s">
        <v>11944</v>
      </c>
      <c r="D5979" s="6" t="s">
        <v>414</v>
      </c>
      <c r="E5979" s="6" t="s">
        <v>24821</v>
      </c>
      <c r="F5979" s="6" t="s">
        <v>11945</v>
      </c>
      <c r="G5979" s="6" t="s">
        <v>35343</v>
      </c>
    </row>
    <row r="5980">
      <c r="A5980" s="6" t="s">
        <v>35345</v>
      </c>
      <c r="B5980" s="6" t="s">
        <v>212</v>
      </c>
      <c r="C5980" s="6" t="s">
        <v>11947</v>
      </c>
      <c r="D5980" s="6" t="s">
        <v>414</v>
      </c>
      <c r="E5980" s="6" t="s">
        <v>24821</v>
      </c>
      <c r="F5980" s="6" t="s">
        <v>35310</v>
      </c>
      <c r="G5980" s="6" t="s">
        <v>35346</v>
      </c>
    </row>
    <row r="5981">
      <c r="A5981" s="6" t="s">
        <v>35347</v>
      </c>
      <c r="B5981" s="6" t="s">
        <v>212</v>
      </c>
      <c r="C5981" s="6" t="s">
        <v>11949</v>
      </c>
      <c r="D5981" s="6" t="s">
        <v>37</v>
      </c>
      <c r="E5981" s="6" t="s">
        <v>24821</v>
      </c>
      <c r="F5981" s="6" t="s">
        <v>35348</v>
      </c>
      <c r="G5981" s="6" t="s">
        <v>35349</v>
      </c>
    </row>
    <row r="5982">
      <c r="A5982" s="6" t="s">
        <v>35350</v>
      </c>
      <c r="B5982" s="6" t="s">
        <v>212</v>
      </c>
      <c r="C5982" s="6" t="s">
        <v>11949</v>
      </c>
      <c r="D5982" s="6" t="s">
        <v>414</v>
      </c>
      <c r="E5982" s="6" t="s">
        <v>416</v>
      </c>
      <c r="F5982" s="6" t="s">
        <v>11950</v>
      </c>
      <c r="G5982" s="6" t="s">
        <v>35349</v>
      </c>
    </row>
    <row r="5983">
      <c r="A5983" s="6" t="s">
        <v>35351</v>
      </c>
      <c r="B5983" s="6" t="s">
        <v>212</v>
      </c>
      <c r="C5983" s="6" t="s">
        <v>11952</v>
      </c>
      <c r="D5983" s="6" t="s">
        <v>37</v>
      </c>
      <c r="E5983" s="6" t="s">
        <v>416</v>
      </c>
      <c r="F5983" s="6" t="s">
        <v>11953</v>
      </c>
      <c r="G5983" s="6" t="s">
        <v>35352</v>
      </c>
    </row>
    <row r="5984">
      <c r="A5984" s="6" t="s">
        <v>35353</v>
      </c>
      <c r="B5984" s="6" t="s">
        <v>212</v>
      </c>
      <c r="C5984" s="6" t="s">
        <v>11952</v>
      </c>
      <c r="D5984" s="6" t="s">
        <v>414</v>
      </c>
      <c r="E5984" s="6" t="s">
        <v>24821</v>
      </c>
      <c r="F5984" s="6" t="s">
        <v>11953</v>
      </c>
      <c r="G5984" s="6" t="s">
        <v>35352</v>
      </c>
    </row>
    <row r="5985">
      <c r="A5985" s="6" t="s">
        <v>35354</v>
      </c>
      <c r="B5985" s="6" t="s">
        <v>212</v>
      </c>
      <c r="C5985" s="6" t="s">
        <v>11955</v>
      </c>
      <c r="D5985" s="6" t="s">
        <v>414</v>
      </c>
      <c r="E5985" s="6" t="s">
        <v>24821</v>
      </c>
      <c r="F5985" s="6" t="s">
        <v>35310</v>
      </c>
      <c r="G5985" s="6" t="s">
        <v>35355</v>
      </c>
    </row>
    <row r="5986">
      <c r="A5986" s="6" t="s">
        <v>35356</v>
      </c>
      <c r="B5986" s="6" t="s">
        <v>212</v>
      </c>
      <c r="C5986" s="6" t="s">
        <v>11957</v>
      </c>
      <c r="D5986" s="6" t="s">
        <v>37</v>
      </c>
      <c r="E5986" s="6" t="s">
        <v>24821</v>
      </c>
      <c r="F5986" s="6" t="s">
        <v>35357</v>
      </c>
      <c r="G5986" s="6" t="s">
        <v>35358</v>
      </c>
    </row>
    <row r="5987">
      <c r="A5987" s="6" t="s">
        <v>35359</v>
      </c>
      <c r="B5987" s="6" t="s">
        <v>212</v>
      </c>
      <c r="C5987" s="6" t="s">
        <v>11957</v>
      </c>
      <c r="D5987" s="6" t="s">
        <v>414</v>
      </c>
      <c r="E5987" s="6" t="s">
        <v>416</v>
      </c>
      <c r="F5987" s="6" t="s">
        <v>11958</v>
      </c>
      <c r="G5987" s="6" t="s">
        <v>35358</v>
      </c>
    </row>
    <row r="5988">
      <c r="A5988" s="6" t="s">
        <v>35360</v>
      </c>
      <c r="B5988" s="6" t="s">
        <v>212</v>
      </c>
      <c r="C5988" s="6" t="s">
        <v>11966</v>
      </c>
      <c r="D5988" s="6" t="s">
        <v>37</v>
      </c>
      <c r="E5988" s="6" t="s">
        <v>416</v>
      </c>
      <c r="F5988" s="6" t="s">
        <v>11967</v>
      </c>
      <c r="G5988" s="6" t="s">
        <v>35361</v>
      </c>
    </row>
    <row r="5989">
      <c r="A5989" s="6" t="s">
        <v>35362</v>
      </c>
      <c r="B5989" s="6" t="s">
        <v>212</v>
      </c>
      <c r="C5989" s="6" t="s">
        <v>11966</v>
      </c>
      <c r="D5989" s="6" t="s">
        <v>414</v>
      </c>
      <c r="E5989" s="6" t="s">
        <v>24821</v>
      </c>
      <c r="F5989" s="6" t="s">
        <v>11967</v>
      </c>
      <c r="G5989" s="6" t="s">
        <v>35361</v>
      </c>
    </row>
    <row r="5990">
      <c r="A5990" s="6" t="s">
        <v>35363</v>
      </c>
      <c r="B5990" s="6" t="s">
        <v>212</v>
      </c>
      <c r="C5990" s="6" t="s">
        <v>11969</v>
      </c>
      <c r="D5990" s="6" t="s">
        <v>414</v>
      </c>
      <c r="E5990" s="6" t="s">
        <v>24821</v>
      </c>
      <c r="F5990" s="6" t="s">
        <v>26924</v>
      </c>
      <c r="G5990" s="6" t="s">
        <v>35364</v>
      </c>
    </row>
    <row r="5991">
      <c r="A5991" s="6" t="s">
        <v>35365</v>
      </c>
      <c r="B5991" s="6" t="s">
        <v>212</v>
      </c>
      <c r="C5991" s="6" t="s">
        <v>11971</v>
      </c>
      <c r="D5991" s="6" t="s">
        <v>37</v>
      </c>
      <c r="E5991" s="6" t="s">
        <v>24821</v>
      </c>
      <c r="F5991" s="6" t="s">
        <v>35366</v>
      </c>
      <c r="G5991" s="6" t="s">
        <v>35367</v>
      </c>
    </row>
    <row r="5992">
      <c r="A5992" s="6" t="s">
        <v>35368</v>
      </c>
      <c r="B5992" s="6" t="s">
        <v>212</v>
      </c>
      <c r="C5992" s="6" t="s">
        <v>11971</v>
      </c>
      <c r="D5992" s="6" t="s">
        <v>414</v>
      </c>
      <c r="E5992" s="6" t="s">
        <v>416</v>
      </c>
      <c r="F5992" s="6" t="s">
        <v>11972</v>
      </c>
      <c r="G5992" s="6" t="s">
        <v>35367</v>
      </c>
    </row>
    <row r="5993">
      <c r="A5993" s="6" t="s">
        <v>35369</v>
      </c>
      <c r="B5993" s="6" t="s">
        <v>216</v>
      </c>
      <c r="C5993" s="6" t="s">
        <v>11981</v>
      </c>
      <c r="D5993" s="6" t="s">
        <v>414</v>
      </c>
      <c r="E5993" s="6" t="s">
        <v>24821</v>
      </c>
      <c r="F5993" s="6" t="s">
        <v>24822</v>
      </c>
      <c r="G5993" s="6" t="s">
        <v>35370</v>
      </c>
    </row>
    <row r="5994">
      <c r="A5994" s="6" t="s">
        <v>35371</v>
      </c>
      <c r="B5994" s="6" t="s">
        <v>216</v>
      </c>
      <c r="C5994" s="6" t="s">
        <v>11983</v>
      </c>
      <c r="D5994" s="6" t="s">
        <v>37</v>
      </c>
      <c r="E5994" s="6" t="s">
        <v>24821</v>
      </c>
      <c r="F5994" s="6" t="s">
        <v>24825</v>
      </c>
      <c r="G5994" s="6" t="s">
        <v>35372</v>
      </c>
    </row>
    <row r="5995">
      <c r="A5995" s="6" t="s">
        <v>35373</v>
      </c>
      <c r="B5995" s="6" t="s">
        <v>216</v>
      </c>
      <c r="C5995" s="6" t="s">
        <v>11983</v>
      </c>
      <c r="D5995" s="6" t="s">
        <v>414</v>
      </c>
      <c r="E5995" s="6" t="s">
        <v>416</v>
      </c>
      <c r="F5995" s="6" t="s">
        <v>417</v>
      </c>
      <c r="G5995" s="6" t="s">
        <v>35372</v>
      </c>
    </row>
    <row r="5996">
      <c r="A5996" s="6" t="s">
        <v>35374</v>
      </c>
      <c r="B5996" s="6" t="s">
        <v>216</v>
      </c>
      <c r="C5996" s="6" t="s">
        <v>11985</v>
      </c>
      <c r="D5996" s="6" t="s">
        <v>37</v>
      </c>
      <c r="E5996" s="6" t="s">
        <v>416</v>
      </c>
      <c r="F5996" s="6" t="s">
        <v>11986</v>
      </c>
      <c r="G5996" s="6" t="s">
        <v>35375</v>
      </c>
    </row>
    <row r="5997">
      <c r="A5997" s="6" t="s">
        <v>35376</v>
      </c>
      <c r="B5997" s="6" t="s">
        <v>216</v>
      </c>
      <c r="C5997" s="6" t="s">
        <v>11985</v>
      </c>
      <c r="D5997" s="6" t="s">
        <v>414</v>
      </c>
      <c r="E5997" s="6" t="s">
        <v>24821</v>
      </c>
      <c r="F5997" s="6" t="s">
        <v>11986</v>
      </c>
      <c r="G5997" s="6" t="s">
        <v>35375</v>
      </c>
    </row>
    <row r="5998">
      <c r="A5998" s="6" t="s">
        <v>35377</v>
      </c>
      <c r="B5998" s="6" t="s">
        <v>216</v>
      </c>
      <c r="C5998" s="6" t="s">
        <v>11988</v>
      </c>
      <c r="D5998" s="6" t="s">
        <v>414</v>
      </c>
      <c r="E5998" s="6" t="s">
        <v>24821</v>
      </c>
      <c r="F5998" s="6" t="s">
        <v>24822</v>
      </c>
      <c r="G5998" s="6" t="s">
        <v>35378</v>
      </c>
    </row>
    <row r="5999">
      <c r="A5999" s="6" t="s">
        <v>35379</v>
      </c>
      <c r="B5999" s="6" t="s">
        <v>216</v>
      </c>
      <c r="C5999" s="6" t="s">
        <v>11990</v>
      </c>
      <c r="D5999" s="6" t="s">
        <v>37</v>
      </c>
      <c r="E5999" s="6" t="s">
        <v>24821</v>
      </c>
      <c r="F5999" s="6" t="s">
        <v>35380</v>
      </c>
      <c r="G5999" s="6" t="s">
        <v>35381</v>
      </c>
    </row>
    <row r="6000">
      <c r="A6000" s="6" t="s">
        <v>35382</v>
      </c>
      <c r="B6000" s="6" t="s">
        <v>216</v>
      </c>
      <c r="C6000" s="6" t="s">
        <v>11990</v>
      </c>
      <c r="D6000" s="6" t="s">
        <v>414</v>
      </c>
      <c r="E6000" s="6" t="s">
        <v>416</v>
      </c>
      <c r="F6000" s="6" t="s">
        <v>11991</v>
      </c>
      <c r="G6000" s="6" t="s">
        <v>35381</v>
      </c>
    </row>
    <row r="6001">
      <c r="A6001" s="6" t="s">
        <v>35383</v>
      </c>
      <c r="B6001" s="6" t="s">
        <v>216</v>
      </c>
      <c r="C6001" s="6" t="s">
        <v>11993</v>
      </c>
      <c r="D6001" s="6" t="s">
        <v>37</v>
      </c>
      <c r="E6001" s="6" t="s">
        <v>416</v>
      </c>
      <c r="F6001" s="6" t="s">
        <v>11994</v>
      </c>
      <c r="G6001" s="6" t="s">
        <v>35384</v>
      </c>
    </row>
    <row r="6002">
      <c r="A6002" s="6" t="s">
        <v>35385</v>
      </c>
      <c r="B6002" s="6" t="s">
        <v>216</v>
      </c>
      <c r="C6002" s="6" t="s">
        <v>11993</v>
      </c>
      <c r="D6002" s="6" t="s">
        <v>414</v>
      </c>
      <c r="E6002" s="6" t="s">
        <v>24821</v>
      </c>
      <c r="F6002" s="6" t="s">
        <v>11994</v>
      </c>
      <c r="G6002" s="6" t="s">
        <v>35384</v>
      </c>
    </row>
    <row r="6003">
      <c r="A6003" s="6" t="s">
        <v>35386</v>
      </c>
      <c r="B6003" s="6" t="s">
        <v>216</v>
      </c>
      <c r="C6003" s="6" t="s">
        <v>11996</v>
      </c>
      <c r="D6003" s="6" t="s">
        <v>414</v>
      </c>
      <c r="E6003" s="6" t="s">
        <v>24821</v>
      </c>
      <c r="F6003" s="6" t="s">
        <v>24822</v>
      </c>
      <c r="G6003" s="6" t="s">
        <v>35387</v>
      </c>
    </row>
    <row r="6004">
      <c r="A6004" s="6" t="s">
        <v>35388</v>
      </c>
      <c r="B6004" s="6" t="s">
        <v>216</v>
      </c>
      <c r="C6004" s="6" t="s">
        <v>11998</v>
      </c>
      <c r="D6004" s="6" t="s">
        <v>37</v>
      </c>
      <c r="E6004" s="6" t="s">
        <v>24821</v>
      </c>
      <c r="F6004" s="6" t="s">
        <v>35389</v>
      </c>
      <c r="G6004" s="6" t="s">
        <v>35390</v>
      </c>
    </row>
    <row r="6005">
      <c r="A6005" s="6" t="s">
        <v>35391</v>
      </c>
      <c r="B6005" s="6" t="s">
        <v>216</v>
      </c>
      <c r="C6005" s="6" t="s">
        <v>11998</v>
      </c>
      <c r="D6005" s="6" t="s">
        <v>414</v>
      </c>
      <c r="E6005" s="6" t="s">
        <v>416</v>
      </c>
      <c r="F6005" s="6" t="s">
        <v>11999</v>
      </c>
      <c r="G6005" s="6" t="s">
        <v>35390</v>
      </c>
    </row>
    <row r="6006">
      <c r="A6006" s="6" t="s">
        <v>35392</v>
      </c>
      <c r="B6006" s="6" t="s">
        <v>216</v>
      </c>
      <c r="C6006" s="6" t="s">
        <v>12001</v>
      </c>
      <c r="D6006" s="6" t="s">
        <v>37</v>
      </c>
      <c r="E6006" s="6" t="s">
        <v>416</v>
      </c>
      <c r="F6006" s="6" t="s">
        <v>12002</v>
      </c>
      <c r="G6006" s="6" t="s">
        <v>35393</v>
      </c>
    </row>
    <row r="6007">
      <c r="A6007" s="6" t="s">
        <v>35394</v>
      </c>
      <c r="B6007" s="6" t="s">
        <v>216</v>
      </c>
      <c r="C6007" s="6" t="s">
        <v>12001</v>
      </c>
      <c r="D6007" s="6" t="s">
        <v>414</v>
      </c>
      <c r="E6007" s="6" t="s">
        <v>24821</v>
      </c>
      <c r="F6007" s="6" t="s">
        <v>12002</v>
      </c>
      <c r="G6007" s="6" t="s">
        <v>35393</v>
      </c>
    </row>
    <row r="6008">
      <c r="A6008" s="6" t="s">
        <v>35395</v>
      </c>
      <c r="B6008" s="6" t="s">
        <v>216</v>
      </c>
      <c r="C6008" s="6" t="s">
        <v>12004</v>
      </c>
      <c r="D6008" s="6" t="s">
        <v>414</v>
      </c>
      <c r="E6008" s="6" t="s">
        <v>24821</v>
      </c>
      <c r="F6008" s="6" t="s">
        <v>24822</v>
      </c>
      <c r="G6008" s="6" t="s">
        <v>35396</v>
      </c>
    </row>
    <row r="6009">
      <c r="A6009" s="6" t="s">
        <v>35397</v>
      </c>
      <c r="B6009" s="6" t="s">
        <v>216</v>
      </c>
      <c r="C6009" s="6" t="s">
        <v>12006</v>
      </c>
      <c r="D6009" s="6" t="s">
        <v>37</v>
      </c>
      <c r="E6009" s="6" t="s">
        <v>24821</v>
      </c>
      <c r="F6009" s="6" t="s">
        <v>35398</v>
      </c>
      <c r="G6009" s="6" t="s">
        <v>35399</v>
      </c>
    </row>
    <row r="6010">
      <c r="A6010" s="6" t="s">
        <v>35400</v>
      </c>
      <c r="B6010" s="6" t="s">
        <v>216</v>
      </c>
      <c r="C6010" s="6" t="s">
        <v>12006</v>
      </c>
      <c r="D6010" s="6" t="s">
        <v>414</v>
      </c>
      <c r="E6010" s="6" t="s">
        <v>416</v>
      </c>
      <c r="F6010" s="6" t="s">
        <v>12007</v>
      </c>
      <c r="G6010" s="6" t="s">
        <v>35399</v>
      </c>
    </row>
    <row r="6011">
      <c r="A6011" s="6" t="s">
        <v>35401</v>
      </c>
      <c r="B6011" s="6" t="s">
        <v>216</v>
      </c>
      <c r="C6011" s="6" t="s">
        <v>12016</v>
      </c>
      <c r="D6011" s="6" t="s">
        <v>37</v>
      </c>
      <c r="E6011" s="6" t="s">
        <v>416</v>
      </c>
      <c r="F6011" s="6" t="s">
        <v>12017</v>
      </c>
      <c r="G6011" s="6" t="s">
        <v>35402</v>
      </c>
    </row>
    <row r="6012">
      <c r="A6012" s="6" t="s">
        <v>35403</v>
      </c>
      <c r="B6012" s="6" t="s">
        <v>216</v>
      </c>
      <c r="C6012" s="6" t="s">
        <v>12016</v>
      </c>
      <c r="D6012" s="6" t="s">
        <v>414</v>
      </c>
      <c r="E6012" s="6" t="s">
        <v>24821</v>
      </c>
      <c r="F6012" s="6" t="s">
        <v>12017</v>
      </c>
      <c r="G6012" s="6" t="s">
        <v>35402</v>
      </c>
    </row>
    <row r="6013">
      <c r="A6013" s="6" t="s">
        <v>35404</v>
      </c>
      <c r="B6013" s="6" t="s">
        <v>216</v>
      </c>
      <c r="C6013" s="6" t="s">
        <v>12019</v>
      </c>
      <c r="D6013" s="6" t="s">
        <v>414</v>
      </c>
      <c r="E6013" s="6" t="s">
        <v>24821</v>
      </c>
      <c r="F6013" s="6" t="s">
        <v>29303</v>
      </c>
      <c r="G6013" s="6" t="s">
        <v>35405</v>
      </c>
    </row>
    <row r="6014">
      <c r="A6014" s="6" t="s">
        <v>35406</v>
      </c>
      <c r="B6014" s="6" t="s">
        <v>216</v>
      </c>
      <c r="C6014" s="6" t="s">
        <v>12021</v>
      </c>
      <c r="D6014" s="6" t="s">
        <v>37</v>
      </c>
      <c r="E6014" s="6" t="s">
        <v>24821</v>
      </c>
      <c r="F6014" s="6" t="s">
        <v>35407</v>
      </c>
      <c r="G6014" s="6" t="s">
        <v>35408</v>
      </c>
    </row>
    <row r="6015">
      <c r="A6015" s="6" t="s">
        <v>35409</v>
      </c>
      <c r="B6015" s="6" t="s">
        <v>216</v>
      </c>
      <c r="C6015" s="6" t="s">
        <v>12021</v>
      </c>
      <c r="D6015" s="6" t="s">
        <v>414</v>
      </c>
      <c r="E6015" s="6" t="s">
        <v>416</v>
      </c>
      <c r="F6015" s="6" t="s">
        <v>12022</v>
      </c>
      <c r="G6015" s="6" t="s">
        <v>35410</v>
      </c>
    </row>
    <row r="6016">
      <c r="A6016" s="6" t="s">
        <v>35411</v>
      </c>
      <c r="B6016" s="6" t="s">
        <v>216</v>
      </c>
      <c r="C6016" s="6" t="s">
        <v>12024</v>
      </c>
      <c r="D6016" s="6" t="s">
        <v>37</v>
      </c>
      <c r="E6016" s="6" t="s">
        <v>416</v>
      </c>
      <c r="F6016" s="6" t="s">
        <v>12025</v>
      </c>
      <c r="G6016" s="6" t="s">
        <v>35412</v>
      </c>
    </row>
    <row r="6017">
      <c r="A6017" s="6" t="s">
        <v>35413</v>
      </c>
      <c r="B6017" s="6" t="s">
        <v>216</v>
      </c>
      <c r="C6017" s="6" t="s">
        <v>12024</v>
      </c>
      <c r="D6017" s="6" t="s">
        <v>414</v>
      </c>
      <c r="E6017" s="6" t="s">
        <v>24821</v>
      </c>
      <c r="F6017" s="6" t="s">
        <v>12025</v>
      </c>
      <c r="G6017" s="6" t="s">
        <v>35412</v>
      </c>
    </row>
    <row r="6018">
      <c r="A6018" s="6" t="s">
        <v>35414</v>
      </c>
      <c r="B6018" s="6" t="s">
        <v>216</v>
      </c>
      <c r="C6018" s="6" t="s">
        <v>12027</v>
      </c>
      <c r="D6018" s="6" t="s">
        <v>414</v>
      </c>
      <c r="E6018" s="6" t="s">
        <v>24821</v>
      </c>
      <c r="F6018" s="6" t="s">
        <v>29303</v>
      </c>
      <c r="G6018" s="6" t="s">
        <v>35415</v>
      </c>
    </row>
    <row r="6019">
      <c r="A6019" s="6" t="s">
        <v>35416</v>
      </c>
      <c r="B6019" s="6" t="s">
        <v>216</v>
      </c>
      <c r="C6019" s="6" t="s">
        <v>12029</v>
      </c>
      <c r="D6019" s="6" t="s">
        <v>37</v>
      </c>
      <c r="E6019" s="6" t="s">
        <v>24821</v>
      </c>
      <c r="F6019" s="6" t="s">
        <v>35417</v>
      </c>
      <c r="G6019" s="6" t="s">
        <v>35418</v>
      </c>
    </row>
    <row r="6020">
      <c r="A6020" s="6" t="s">
        <v>35419</v>
      </c>
      <c r="B6020" s="6" t="s">
        <v>216</v>
      </c>
      <c r="C6020" s="6" t="s">
        <v>12029</v>
      </c>
      <c r="D6020" s="6" t="s">
        <v>414</v>
      </c>
      <c r="E6020" s="6" t="s">
        <v>416</v>
      </c>
      <c r="F6020" s="6" t="s">
        <v>12030</v>
      </c>
      <c r="G6020" s="6" t="s">
        <v>35418</v>
      </c>
    </row>
    <row r="6021">
      <c r="A6021" s="6" t="s">
        <v>35420</v>
      </c>
      <c r="B6021" s="6" t="s">
        <v>216</v>
      </c>
      <c r="C6021" s="6" t="s">
        <v>12032</v>
      </c>
      <c r="D6021" s="6" t="s">
        <v>37</v>
      </c>
      <c r="E6021" s="6" t="s">
        <v>416</v>
      </c>
      <c r="F6021" s="6" t="s">
        <v>12033</v>
      </c>
      <c r="G6021" s="6" t="s">
        <v>35421</v>
      </c>
    </row>
    <row r="6022">
      <c r="A6022" s="6" t="s">
        <v>35422</v>
      </c>
      <c r="B6022" s="6" t="s">
        <v>216</v>
      </c>
      <c r="C6022" s="6" t="s">
        <v>12032</v>
      </c>
      <c r="D6022" s="6" t="s">
        <v>414</v>
      </c>
      <c r="E6022" s="6" t="s">
        <v>24821</v>
      </c>
      <c r="F6022" s="6" t="s">
        <v>12033</v>
      </c>
      <c r="G6022" s="6" t="s">
        <v>35421</v>
      </c>
    </row>
    <row r="6023">
      <c r="A6023" s="6" t="s">
        <v>35423</v>
      </c>
      <c r="B6023" s="6" t="s">
        <v>216</v>
      </c>
      <c r="C6023" s="6" t="s">
        <v>12035</v>
      </c>
      <c r="D6023" s="6" t="s">
        <v>414</v>
      </c>
      <c r="E6023" s="6" t="s">
        <v>24821</v>
      </c>
      <c r="F6023" s="6" t="s">
        <v>29303</v>
      </c>
      <c r="G6023" s="6" t="s">
        <v>35424</v>
      </c>
    </row>
    <row r="6024">
      <c r="A6024" s="6" t="s">
        <v>35425</v>
      </c>
      <c r="B6024" s="6" t="s">
        <v>216</v>
      </c>
      <c r="C6024" s="6" t="s">
        <v>12037</v>
      </c>
      <c r="D6024" s="6" t="s">
        <v>37</v>
      </c>
      <c r="E6024" s="6" t="s">
        <v>24821</v>
      </c>
      <c r="F6024" s="6" t="s">
        <v>35426</v>
      </c>
      <c r="G6024" s="6" t="s">
        <v>35427</v>
      </c>
    </row>
    <row r="6025">
      <c r="A6025" s="6" t="s">
        <v>35428</v>
      </c>
      <c r="B6025" s="6" t="s">
        <v>216</v>
      </c>
      <c r="C6025" s="6" t="s">
        <v>12037</v>
      </c>
      <c r="D6025" s="6" t="s">
        <v>414</v>
      </c>
      <c r="E6025" s="6" t="s">
        <v>416</v>
      </c>
      <c r="F6025" s="6" t="s">
        <v>12038</v>
      </c>
      <c r="G6025" s="6" t="s">
        <v>35427</v>
      </c>
    </row>
    <row r="6026">
      <c r="A6026" s="6" t="s">
        <v>35429</v>
      </c>
      <c r="B6026" s="6" t="s">
        <v>216</v>
      </c>
      <c r="C6026" s="6" t="s">
        <v>12046</v>
      </c>
      <c r="D6026" s="6" t="s">
        <v>37</v>
      </c>
      <c r="E6026" s="6" t="s">
        <v>416</v>
      </c>
      <c r="F6026" s="6" t="s">
        <v>12047</v>
      </c>
      <c r="G6026" s="6" t="s">
        <v>35430</v>
      </c>
    </row>
    <row r="6027">
      <c r="A6027" s="6" t="s">
        <v>35431</v>
      </c>
      <c r="B6027" s="6" t="s">
        <v>216</v>
      </c>
      <c r="C6027" s="6" t="s">
        <v>12046</v>
      </c>
      <c r="D6027" s="6" t="s">
        <v>414</v>
      </c>
      <c r="E6027" s="6" t="s">
        <v>24821</v>
      </c>
      <c r="F6027" s="6" t="s">
        <v>12047</v>
      </c>
      <c r="G6027" s="6" t="s">
        <v>35430</v>
      </c>
    </row>
    <row r="6028">
      <c r="A6028" s="6" t="s">
        <v>35432</v>
      </c>
      <c r="B6028" s="6" t="s">
        <v>216</v>
      </c>
      <c r="C6028" s="6" t="s">
        <v>12049</v>
      </c>
      <c r="D6028" s="6" t="s">
        <v>414</v>
      </c>
      <c r="E6028" s="6" t="s">
        <v>24821</v>
      </c>
      <c r="F6028" s="6" t="s">
        <v>29332</v>
      </c>
      <c r="G6028" s="6" t="s">
        <v>35433</v>
      </c>
    </row>
    <row r="6029">
      <c r="A6029" s="6" t="s">
        <v>35434</v>
      </c>
      <c r="B6029" s="6" t="s">
        <v>216</v>
      </c>
      <c r="C6029" s="6" t="s">
        <v>12051</v>
      </c>
      <c r="D6029" s="6" t="s">
        <v>414</v>
      </c>
      <c r="E6029" s="6" t="s">
        <v>416</v>
      </c>
      <c r="F6029" s="6" t="s">
        <v>12052</v>
      </c>
      <c r="G6029" s="6" t="s">
        <v>35435</v>
      </c>
    </row>
    <row r="6030">
      <c r="A6030" s="6" t="s">
        <v>35436</v>
      </c>
      <c r="B6030" s="6" t="s">
        <v>216</v>
      </c>
      <c r="C6030" s="6" t="s">
        <v>12051</v>
      </c>
      <c r="D6030" s="6" t="s">
        <v>37</v>
      </c>
      <c r="E6030" s="6" t="s">
        <v>24821</v>
      </c>
      <c r="F6030" s="6" t="s">
        <v>35437</v>
      </c>
      <c r="G6030" s="6" t="s">
        <v>35435</v>
      </c>
    </row>
    <row r="6031">
      <c r="A6031" s="6" t="s">
        <v>35438</v>
      </c>
      <c r="B6031" s="6" t="s">
        <v>216</v>
      </c>
      <c r="C6031" s="6" t="s">
        <v>12054</v>
      </c>
      <c r="D6031" s="6" t="s">
        <v>37</v>
      </c>
      <c r="E6031" s="6" t="s">
        <v>416</v>
      </c>
      <c r="F6031" s="6" t="s">
        <v>12055</v>
      </c>
      <c r="G6031" s="6" t="s">
        <v>35439</v>
      </c>
    </row>
    <row r="6032">
      <c r="A6032" s="6" t="s">
        <v>35440</v>
      </c>
      <c r="B6032" s="6" t="s">
        <v>216</v>
      </c>
      <c r="C6032" s="6" t="s">
        <v>12054</v>
      </c>
      <c r="D6032" s="6" t="s">
        <v>414</v>
      </c>
      <c r="E6032" s="6" t="s">
        <v>24821</v>
      </c>
      <c r="F6032" s="6" t="s">
        <v>12055</v>
      </c>
      <c r="G6032" s="6" t="s">
        <v>35439</v>
      </c>
    </row>
    <row r="6033">
      <c r="A6033" s="6" t="s">
        <v>35441</v>
      </c>
      <c r="B6033" s="6" t="s">
        <v>216</v>
      </c>
      <c r="C6033" s="6" t="s">
        <v>12057</v>
      </c>
      <c r="D6033" s="6" t="s">
        <v>414</v>
      </c>
      <c r="E6033" s="6" t="s">
        <v>24821</v>
      </c>
      <c r="F6033" s="6" t="s">
        <v>29332</v>
      </c>
      <c r="G6033" s="6" t="s">
        <v>35442</v>
      </c>
    </row>
    <row r="6034">
      <c r="A6034" s="6" t="s">
        <v>35443</v>
      </c>
      <c r="B6034" s="6" t="s">
        <v>216</v>
      </c>
      <c r="C6034" s="6" t="s">
        <v>12059</v>
      </c>
      <c r="D6034" s="6" t="s">
        <v>37</v>
      </c>
      <c r="E6034" s="6" t="s">
        <v>24821</v>
      </c>
      <c r="F6034" s="6" t="s">
        <v>35444</v>
      </c>
      <c r="G6034" s="6" t="s">
        <v>35445</v>
      </c>
    </row>
    <row r="6035">
      <c r="A6035" s="6" t="s">
        <v>35446</v>
      </c>
      <c r="B6035" s="6" t="s">
        <v>216</v>
      </c>
      <c r="C6035" s="6" t="s">
        <v>12059</v>
      </c>
      <c r="D6035" s="6" t="s">
        <v>414</v>
      </c>
      <c r="E6035" s="6" t="s">
        <v>416</v>
      </c>
      <c r="F6035" s="6" t="s">
        <v>12060</v>
      </c>
      <c r="G6035" s="6" t="s">
        <v>35445</v>
      </c>
    </row>
    <row r="6036">
      <c r="A6036" s="6" t="s">
        <v>35447</v>
      </c>
      <c r="B6036" s="6" t="s">
        <v>216</v>
      </c>
      <c r="C6036" s="6" t="s">
        <v>12062</v>
      </c>
      <c r="D6036" s="6" t="s">
        <v>37</v>
      </c>
      <c r="E6036" s="6" t="s">
        <v>416</v>
      </c>
      <c r="F6036" s="6" t="s">
        <v>12063</v>
      </c>
      <c r="G6036" s="6" t="s">
        <v>35448</v>
      </c>
    </row>
    <row r="6037">
      <c r="A6037" s="6" t="s">
        <v>35449</v>
      </c>
      <c r="B6037" s="6" t="s">
        <v>216</v>
      </c>
      <c r="C6037" s="6" t="s">
        <v>12062</v>
      </c>
      <c r="D6037" s="6" t="s">
        <v>414</v>
      </c>
      <c r="E6037" s="6" t="s">
        <v>24821</v>
      </c>
      <c r="F6037" s="6" t="s">
        <v>12063</v>
      </c>
      <c r="G6037" s="6" t="s">
        <v>35448</v>
      </c>
    </row>
    <row r="6038">
      <c r="A6038" s="6" t="s">
        <v>35450</v>
      </c>
      <c r="B6038" s="6" t="s">
        <v>216</v>
      </c>
      <c r="C6038" s="6" t="s">
        <v>12065</v>
      </c>
      <c r="D6038" s="6" t="s">
        <v>414</v>
      </c>
      <c r="E6038" s="6" t="s">
        <v>24821</v>
      </c>
      <c r="F6038" s="6" t="s">
        <v>29332</v>
      </c>
      <c r="G6038" s="6" t="s">
        <v>35451</v>
      </c>
    </row>
    <row r="6039">
      <c r="A6039" s="6" t="s">
        <v>35452</v>
      </c>
      <c r="B6039" s="6" t="s">
        <v>216</v>
      </c>
      <c r="C6039" s="6" t="s">
        <v>12067</v>
      </c>
      <c r="D6039" s="6" t="s">
        <v>37</v>
      </c>
      <c r="E6039" s="6" t="s">
        <v>24821</v>
      </c>
      <c r="F6039" s="6" t="s">
        <v>35453</v>
      </c>
      <c r="G6039" s="6" t="s">
        <v>35454</v>
      </c>
    </row>
    <row r="6040">
      <c r="A6040" s="6" t="s">
        <v>35455</v>
      </c>
      <c r="B6040" s="6" t="s">
        <v>216</v>
      </c>
      <c r="C6040" s="6" t="s">
        <v>12067</v>
      </c>
      <c r="D6040" s="6" t="s">
        <v>414</v>
      </c>
      <c r="E6040" s="6" t="s">
        <v>416</v>
      </c>
      <c r="F6040" s="6" t="s">
        <v>12068</v>
      </c>
      <c r="G6040" s="6" t="s">
        <v>35454</v>
      </c>
    </row>
    <row r="6041">
      <c r="A6041" s="6" t="s">
        <v>35456</v>
      </c>
      <c r="B6041" s="6" t="s">
        <v>216</v>
      </c>
      <c r="C6041" s="6" t="s">
        <v>12070</v>
      </c>
      <c r="D6041" s="6" t="s">
        <v>37</v>
      </c>
      <c r="E6041" s="6" t="s">
        <v>416</v>
      </c>
      <c r="F6041" s="6" t="s">
        <v>12071</v>
      </c>
      <c r="G6041" s="6" t="s">
        <v>35457</v>
      </c>
    </row>
    <row r="6042">
      <c r="A6042" s="6" t="s">
        <v>35458</v>
      </c>
      <c r="B6042" s="6" t="s">
        <v>216</v>
      </c>
      <c r="C6042" s="6" t="s">
        <v>12070</v>
      </c>
      <c r="D6042" s="6" t="s">
        <v>414</v>
      </c>
      <c r="E6042" s="6" t="s">
        <v>24821</v>
      </c>
      <c r="F6042" s="6" t="s">
        <v>12071</v>
      </c>
      <c r="G6042" s="6" t="s">
        <v>35457</v>
      </c>
    </row>
    <row r="6043">
      <c r="A6043" s="6" t="s">
        <v>35459</v>
      </c>
      <c r="B6043" s="6" t="s">
        <v>216</v>
      </c>
      <c r="C6043" s="6" t="s">
        <v>12073</v>
      </c>
      <c r="D6043" s="6" t="s">
        <v>414</v>
      </c>
      <c r="E6043" s="6" t="s">
        <v>24821</v>
      </c>
      <c r="F6043" s="6" t="s">
        <v>29332</v>
      </c>
      <c r="G6043" s="6" t="s">
        <v>35460</v>
      </c>
    </row>
    <row r="6044">
      <c r="A6044" s="6" t="s">
        <v>35461</v>
      </c>
      <c r="B6044" s="6" t="s">
        <v>216</v>
      </c>
      <c r="C6044" s="6" t="s">
        <v>12075</v>
      </c>
      <c r="D6044" s="6" t="s">
        <v>37</v>
      </c>
      <c r="E6044" s="6" t="s">
        <v>24821</v>
      </c>
      <c r="F6044" s="6" t="s">
        <v>35462</v>
      </c>
      <c r="G6044" s="6" t="s">
        <v>35463</v>
      </c>
    </row>
    <row r="6045">
      <c r="A6045" s="6" t="s">
        <v>35464</v>
      </c>
      <c r="B6045" s="6" t="s">
        <v>216</v>
      </c>
      <c r="C6045" s="6" t="s">
        <v>12075</v>
      </c>
      <c r="D6045" s="6" t="s">
        <v>414</v>
      </c>
      <c r="E6045" s="6" t="s">
        <v>416</v>
      </c>
      <c r="F6045" s="6" t="s">
        <v>12076</v>
      </c>
      <c r="G6045" s="6" t="s">
        <v>35463</v>
      </c>
    </row>
    <row r="6046">
      <c r="A6046" s="6" t="s">
        <v>35465</v>
      </c>
      <c r="B6046" s="6" t="s">
        <v>216</v>
      </c>
      <c r="C6046" s="6" t="s">
        <v>12078</v>
      </c>
      <c r="D6046" s="6" t="s">
        <v>37</v>
      </c>
      <c r="E6046" s="6" t="s">
        <v>416</v>
      </c>
      <c r="F6046" s="6" t="s">
        <v>12079</v>
      </c>
      <c r="G6046" s="6" t="s">
        <v>35466</v>
      </c>
    </row>
    <row r="6047">
      <c r="A6047" s="6" t="s">
        <v>35467</v>
      </c>
      <c r="B6047" s="6" t="s">
        <v>216</v>
      </c>
      <c r="C6047" s="6" t="s">
        <v>12078</v>
      </c>
      <c r="D6047" s="6" t="s">
        <v>414</v>
      </c>
      <c r="E6047" s="6" t="s">
        <v>24821</v>
      </c>
      <c r="F6047" s="6" t="s">
        <v>12079</v>
      </c>
      <c r="G6047" s="6" t="s">
        <v>35466</v>
      </c>
    </row>
    <row r="6048">
      <c r="A6048" s="6" t="s">
        <v>35468</v>
      </c>
      <c r="B6048" s="6" t="s">
        <v>216</v>
      </c>
      <c r="C6048" s="6" t="s">
        <v>12081</v>
      </c>
      <c r="D6048" s="6" t="s">
        <v>414</v>
      </c>
      <c r="E6048" s="6" t="s">
        <v>24821</v>
      </c>
      <c r="F6048" s="6" t="s">
        <v>29332</v>
      </c>
      <c r="G6048" s="6" t="s">
        <v>35469</v>
      </c>
    </row>
    <row r="6049">
      <c r="A6049" s="6" t="s">
        <v>35470</v>
      </c>
      <c r="B6049" s="6" t="s">
        <v>216</v>
      </c>
      <c r="C6049" s="6" t="s">
        <v>12083</v>
      </c>
      <c r="D6049" s="6" t="s">
        <v>37</v>
      </c>
      <c r="E6049" s="6" t="s">
        <v>24821</v>
      </c>
      <c r="F6049" s="6" t="s">
        <v>35471</v>
      </c>
      <c r="G6049" s="6" t="s">
        <v>35472</v>
      </c>
    </row>
    <row r="6050">
      <c r="A6050" s="6" t="s">
        <v>35473</v>
      </c>
      <c r="B6050" s="6" t="s">
        <v>216</v>
      </c>
      <c r="C6050" s="6" t="s">
        <v>12083</v>
      </c>
      <c r="D6050" s="6" t="s">
        <v>414</v>
      </c>
      <c r="E6050" s="6" t="s">
        <v>416</v>
      </c>
      <c r="F6050" s="6" t="s">
        <v>12084</v>
      </c>
      <c r="G6050" s="6" t="s">
        <v>35472</v>
      </c>
    </row>
    <row r="6051">
      <c r="A6051" s="6" t="s">
        <v>35474</v>
      </c>
      <c r="B6051" s="6" t="s">
        <v>216</v>
      </c>
      <c r="C6051" s="6" t="s">
        <v>12093</v>
      </c>
      <c r="D6051" s="6" t="s">
        <v>37</v>
      </c>
      <c r="E6051" s="6" t="s">
        <v>416</v>
      </c>
      <c r="F6051" s="6" t="s">
        <v>12094</v>
      </c>
      <c r="G6051" s="6" t="s">
        <v>35475</v>
      </c>
    </row>
    <row r="6052">
      <c r="A6052" s="6" t="s">
        <v>35476</v>
      </c>
      <c r="B6052" s="6" t="s">
        <v>216</v>
      </c>
      <c r="C6052" s="6" t="s">
        <v>12093</v>
      </c>
      <c r="D6052" s="6" t="s">
        <v>414</v>
      </c>
      <c r="E6052" s="6" t="s">
        <v>24821</v>
      </c>
      <c r="F6052" s="6" t="s">
        <v>12094</v>
      </c>
      <c r="G6052" s="6" t="s">
        <v>35475</v>
      </c>
    </row>
    <row r="6053">
      <c r="A6053" s="6" t="s">
        <v>35477</v>
      </c>
      <c r="B6053" s="6" t="s">
        <v>216</v>
      </c>
      <c r="C6053" s="6" t="s">
        <v>12096</v>
      </c>
      <c r="D6053" s="6" t="s">
        <v>414</v>
      </c>
      <c r="E6053" s="6" t="s">
        <v>24821</v>
      </c>
      <c r="F6053" s="6" t="s">
        <v>29378</v>
      </c>
      <c r="G6053" s="6" t="s">
        <v>35478</v>
      </c>
    </row>
    <row r="6054">
      <c r="A6054" s="6" t="s">
        <v>35479</v>
      </c>
      <c r="B6054" s="6" t="s">
        <v>216</v>
      </c>
      <c r="C6054" s="6" t="s">
        <v>12098</v>
      </c>
      <c r="D6054" s="6" t="s">
        <v>37</v>
      </c>
      <c r="E6054" s="6" t="s">
        <v>24821</v>
      </c>
      <c r="F6054" s="6" t="s">
        <v>35480</v>
      </c>
      <c r="G6054" s="6" t="s">
        <v>35481</v>
      </c>
    </row>
    <row r="6055">
      <c r="A6055" s="6" t="s">
        <v>35482</v>
      </c>
      <c r="B6055" s="6" t="s">
        <v>216</v>
      </c>
      <c r="C6055" s="6" t="s">
        <v>12098</v>
      </c>
      <c r="D6055" s="6" t="s">
        <v>414</v>
      </c>
      <c r="E6055" s="6" t="s">
        <v>416</v>
      </c>
      <c r="F6055" s="6" t="s">
        <v>12099</v>
      </c>
      <c r="G6055" s="6" t="s">
        <v>35481</v>
      </c>
    </row>
    <row r="6056">
      <c r="A6056" s="6" t="s">
        <v>35483</v>
      </c>
      <c r="B6056" s="6" t="s">
        <v>216</v>
      </c>
      <c r="C6056" s="6" t="s">
        <v>12101</v>
      </c>
      <c r="D6056" s="6" t="s">
        <v>37</v>
      </c>
      <c r="E6056" s="6" t="s">
        <v>416</v>
      </c>
      <c r="F6056" s="6" t="s">
        <v>12102</v>
      </c>
      <c r="G6056" s="6" t="s">
        <v>35484</v>
      </c>
    </row>
    <row r="6057">
      <c r="A6057" s="6" t="s">
        <v>35485</v>
      </c>
      <c r="B6057" s="6" t="s">
        <v>216</v>
      </c>
      <c r="C6057" s="6" t="s">
        <v>12101</v>
      </c>
      <c r="D6057" s="6" t="s">
        <v>414</v>
      </c>
      <c r="E6057" s="6" t="s">
        <v>24821</v>
      </c>
      <c r="F6057" s="6" t="s">
        <v>12102</v>
      </c>
      <c r="G6057" s="6" t="s">
        <v>35484</v>
      </c>
    </row>
    <row r="6058">
      <c r="A6058" s="6" t="s">
        <v>35486</v>
      </c>
      <c r="B6058" s="6" t="s">
        <v>216</v>
      </c>
      <c r="C6058" s="6" t="s">
        <v>12104</v>
      </c>
      <c r="D6058" s="6" t="s">
        <v>414</v>
      </c>
      <c r="E6058" s="6" t="s">
        <v>24821</v>
      </c>
      <c r="F6058" s="6" t="s">
        <v>29378</v>
      </c>
      <c r="G6058" s="6" t="s">
        <v>35487</v>
      </c>
    </row>
    <row r="6059">
      <c r="A6059" s="6" t="s">
        <v>35488</v>
      </c>
      <c r="B6059" s="6" t="s">
        <v>216</v>
      </c>
      <c r="C6059" s="6" t="s">
        <v>12106</v>
      </c>
      <c r="D6059" s="6" t="s">
        <v>37</v>
      </c>
      <c r="E6059" s="6" t="s">
        <v>24821</v>
      </c>
      <c r="F6059" s="6" t="s">
        <v>35489</v>
      </c>
      <c r="G6059" s="6" t="s">
        <v>35490</v>
      </c>
    </row>
    <row r="6060">
      <c r="A6060" s="6" t="s">
        <v>35491</v>
      </c>
      <c r="B6060" s="6" t="s">
        <v>216</v>
      </c>
      <c r="C6060" s="6" t="s">
        <v>12106</v>
      </c>
      <c r="D6060" s="6" t="s">
        <v>414</v>
      </c>
      <c r="E6060" s="6" t="s">
        <v>416</v>
      </c>
      <c r="F6060" s="6" t="s">
        <v>12107</v>
      </c>
      <c r="G6060" s="6" t="s">
        <v>35490</v>
      </c>
    </row>
    <row r="6061">
      <c r="A6061" s="6" t="s">
        <v>35492</v>
      </c>
      <c r="B6061" s="6" t="s">
        <v>216</v>
      </c>
      <c r="C6061" s="6" t="s">
        <v>12109</v>
      </c>
      <c r="D6061" s="6" t="s">
        <v>37</v>
      </c>
      <c r="E6061" s="6" t="s">
        <v>416</v>
      </c>
      <c r="F6061" s="6" t="s">
        <v>12110</v>
      </c>
      <c r="G6061" s="6" t="s">
        <v>35493</v>
      </c>
    </row>
    <row r="6062">
      <c r="A6062" s="6" t="s">
        <v>35494</v>
      </c>
      <c r="B6062" s="6" t="s">
        <v>216</v>
      </c>
      <c r="C6062" s="6" t="s">
        <v>12109</v>
      </c>
      <c r="D6062" s="6" t="s">
        <v>414</v>
      </c>
      <c r="E6062" s="6" t="s">
        <v>24821</v>
      </c>
      <c r="F6062" s="6" t="s">
        <v>12110</v>
      </c>
      <c r="G6062" s="6" t="s">
        <v>35493</v>
      </c>
    </row>
    <row r="6063">
      <c r="A6063" s="6" t="s">
        <v>35495</v>
      </c>
      <c r="B6063" s="6" t="s">
        <v>216</v>
      </c>
      <c r="C6063" s="6" t="s">
        <v>12112</v>
      </c>
      <c r="D6063" s="6" t="s">
        <v>414</v>
      </c>
      <c r="E6063" s="6" t="s">
        <v>24821</v>
      </c>
      <c r="F6063" s="6" t="s">
        <v>29378</v>
      </c>
      <c r="G6063" s="6" t="s">
        <v>35496</v>
      </c>
    </row>
    <row r="6064">
      <c r="A6064" s="6" t="s">
        <v>35497</v>
      </c>
      <c r="B6064" s="6" t="s">
        <v>216</v>
      </c>
      <c r="C6064" s="6" t="s">
        <v>12114</v>
      </c>
      <c r="D6064" s="6" t="s">
        <v>37</v>
      </c>
      <c r="E6064" s="6" t="s">
        <v>24821</v>
      </c>
      <c r="F6064" s="6" t="s">
        <v>35498</v>
      </c>
      <c r="G6064" s="6" t="s">
        <v>35499</v>
      </c>
    </row>
    <row r="6065">
      <c r="A6065" s="6" t="s">
        <v>35500</v>
      </c>
      <c r="B6065" s="6" t="s">
        <v>216</v>
      </c>
      <c r="C6065" s="6" t="s">
        <v>12114</v>
      </c>
      <c r="D6065" s="6" t="s">
        <v>414</v>
      </c>
      <c r="E6065" s="6" t="s">
        <v>416</v>
      </c>
      <c r="F6065" s="6" t="s">
        <v>12115</v>
      </c>
      <c r="G6065" s="6" t="s">
        <v>35499</v>
      </c>
    </row>
    <row r="6066">
      <c r="A6066" s="6" t="s">
        <v>35501</v>
      </c>
      <c r="B6066" s="6" t="s">
        <v>216</v>
      </c>
      <c r="C6066" s="6" t="s">
        <v>12117</v>
      </c>
      <c r="D6066" s="6" t="s">
        <v>37</v>
      </c>
      <c r="E6066" s="6" t="s">
        <v>416</v>
      </c>
      <c r="F6066" s="6" t="s">
        <v>12118</v>
      </c>
      <c r="G6066" s="6" t="s">
        <v>35502</v>
      </c>
    </row>
    <row r="6067">
      <c r="A6067" s="6" t="s">
        <v>35503</v>
      </c>
      <c r="B6067" s="6" t="s">
        <v>216</v>
      </c>
      <c r="C6067" s="6" t="s">
        <v>12117</v>
      </c>
      <c r="D6067" s="6" t="s">
        <v>414</v>
      </c>
      <c r="E6067" s="6" t="s">
        <v>24821</v>
      </c>
      <c r="F6067" s="6" t="s">
        <v>12118</v>
      </c>
      <c r="G6067" s="6" t="s">
        <v>35502</v>
      </c>
    </row>
    <row r="6068">
      <c r="A6068" s="6" t="s">
        <v>35504</v>
      </c>
      <c r="B6068" s="6" t="s">
        <v>216</v>
      </c>
      <c r="C6068" s="6" t="s">
        <v>12120</v>
      </c>
      <c r="D6068" s="6" t="s">
        <v>414</v>
      </c>
      <c r="E6068" s="6" t="s">
        <v>24821</v>
      </c>
      <c r="F6068" s="6" t="s">
        <v>29378</v>
      </c>
      <c r="G6068" s="6" t="s">
        <v>35505</v>
      </c>
    </row>
    <row r="6069">
      <c r="A6069" s="6" t="s">
        <v>35506</v>
      </c>
      <c r="B6069" s="6" t="s">
        <v>216</v>
      </c>
      <c r="C6069" s="6" t="s">
        <v>12122</v>
      </c>
      <c r="D6069" s="6" t="s">
        <v>37</v>
      </c>
      <c r="E6069" s="6" t="s">
        <v>24821</v>
      </c>
      <c r="F6069" s="6" t="s">
        <v>35507</v>
      </c>
      <c r="G6069" s="6" t="s">
        <v>35508</v>
      </c>
    </row>
    <row r="6070">
      <c r="A6070" s="6" t="s">
        <v>35509</v>
      </c>
      <c r="B6070" s="6" t="s">
        <v>216</v>
      </c>
      <c r="C6070" s="6" t="s">
        <v>12122</v>
      </c>
      <c r="D6070" s="6" t="s">
        <v>414</v>
      </c>
      <c r="E6070" s="6" t="s">
        <v>416</v>
      </c>
      <c r="F6070" s="6" t="s">
        <v>12123</v>
      </c>
      <c r="G6070" s="6" t="s">
        <v>35508</v>
      </c>
    </row>
    <row r="6071">
      <c r="A6071" s="6" t="s">
        <v>35510</v>
      </c>
      <c r="B6071" s="6" t="s">
        <v>216</v>
      </c>
      <c r="C6071" s="6" t="s">
        <v>12125</v>
      </c>
      <c r="D6071" s="6" t="s">
        <v>37</v>
      </c>
      <c r="E6071" s="6" t="s">
        <v>416</v>
      </c>
      <c r="F6071" s="6" t="s">
        <v>12126</v>
      </c>
      <c r="G6071" s="6" t="s">
        <v>35511</v>
      </c>
    </row>
    <row r="6072">
      <c r="A6072" s="6" t="s">
        <v>35512</v>
      </c>
      <c r="B6072" s="6" t="s">
        <v>216</v>
      </c>
      <c r="C6072" s="6" t="s">
        <v>12125</v>
      </c>
      <c r="D6072" s="6" t="s">
        <v>414</v>
      </c>
      <c r="E6072" s="6" t="s">
        <v>24821</v>
      </c>
      <c r="F6072" s="6" t="s">
        <v>12126</v>
      </c>
      <c r="G6072" s="6" t="s">
        <v>35511</v>
      </c>
    </row>
    <row r="6073">
      <c r="A6073" s="6" t="s">
        <v>35513</v>
      </c>
      <c r="B6073" s="6" t="s">
        <v>216</v>
      </c>
      <c r="C6073" s="6" t="s">
        <v>12128</v>
      </c>
      <c r="D6073" s="6" t="s">
        <v>414</v>
      </c>
      <c r="E6073" s="6" t="s">
        <v>24821</v>
      </c>
      <c r="F6073" s="6" t="s">
        <v>29378</v>
      </c>
      <c r="G6073" s="6" t="s">
        <v>35514</v>
      </c>
    </row>
    <row r="6074">
      <c r="A6074" s="6" t="s">
        <v>35515</v>
      </c>
      <c r="B6074" s="6" t="s">
        <v>216</v>
      </c>
      <c r="C6074" s="6" t="s">
        <v>12130</v>
      </c>
      <c r="D6074" s="6" t="s">
        <v>37</v>
      </c>
      <c r="E6074" s="6" t="s">
        <v>24821</v>
      </c>
      <c r="F6074" s="6" t="s">
        <v>35516</v>
      </c>
      <c r="G6074" s="6" t="s">
        <v>35517</v>
      </c>
    </row>
    <row r="6075">
      <c r="A6075" s="6" t="s">
        <v>35518</v>
      </c>
      <c r="B6075" s="6" t="s">
        <v>216</v>
      </c>
      <c r="C6075" s="6" t="s">
        <v>12130</v>
      </c>
      <c r="D6075" s="6" t="s">
        <v>414</v>
      </c>
      <c r="E6075" s="6" t="s">
        <v>416</v>
      </c>
      <c r="F6075" s="6" t="s">
        <v>12131</v>
      </c>
      <c r="G6075" s="6" t="s">
        <v>35517</v>
      </c>
    </row>
    <row r="6076">
      <c r="A6076" s="6" t="s">
        <v>35519</v>
      </c>
      <c r="B6076" s="6" t="s">
        <v>216</v>
      </c>
      <c r="C6076" s="6" t="s">
        <v>12133</v>
      </c>
      <c r="D6076" s="6" t="s">
        <v>37</v>
      </c>
      <c r="E6076" s="6" t="s">
        <v>416</v>
      </c>
      <c r="F6076" s="6" t="s">
        <v>12134</v>
      </c>
      <c r="G6076" s="6" t="s">
        <v>35520</v>
      </c>
    </row>
    <row r="6077">
      <c r="A6077" s="6" t="s">
        <v>35521</v>
      </c>
      <c r="B6077" s="6" t="s">
        <v>216</v>
      </c>
      <c r="C6077" s="6" t="s">
        <v>12133</v>
      </c>
      <c r="D6077" s="6" t="s">
        <v>414</v>
      </c>
      <c r="E6077" s="6" t="s">
        <v>24821</v>
      </c>
      <c r="F6077" s="6" t="s">
        <v>12134</v>
      </c>
      <c r="G6077" s="6" t="s">
        <v>35520</v>
      </c>
    </row>
    <row r="6078">
      <c r="A6078" s="6" t="s">
        <v>35522</v>
      </c>
      <c r="B6078" s="6" t="s">
        <v>216</v>
      </c>
      <c r="C6078" s="6" t="s">
        <v>12136</v>
      </c>
      <c r="D6078" s="6" t="s">
        <v>414</v>
      </c>
      <c r="E6078" s="6" t="s">
        <v>24821</v>
      </c>
      <c r="F6078" s="6" t="s">
        <v>29378</v>
      </c>
      <c r="G6078" s="6" t="s">
        <v>35523</v>
      </c>
    </row>
    <row r="6079">
      <c r="A6079" s="6" t="s">
        <v>35524</v>
      </c>
      <c r="B6079" s="6" t="s">
        <v>216</v>
      </c>
      <c r="C6079" s="6" t="s">
        <v>12138</v>
      </c>
      <c r="D6079" s="6" t="s">
        <v>37</v>
      </c>
      <c r="E6079" s="6" t="s">
        <v>24821</v>
      </c>
      <c r="F6079" s="6" t="s">
        <v>35525</v>
      </c>
      <c r="G6079" s="6" t="s">
        <v>35526</v>
      </c>
    </row>
    <row r="6080">
      <c r="A6080" s="6" t="s">
        <v>35527</v>
      </c>
      <c r="B6080" s="6" t="s">
        <v>216</v>
      </c>
      <c r="C6080" s="6" t="s">
        <v>12138</v>
      </c>
      <c r="D6080" s="6" t="s">
        <v>414</v>
      </c>
      <c r="E6080" s="6" t="s">
        <v>416</v>
      </c>
      <c r="F6080" s="6" t="s">
        <v>12139</v>
      </c>
      <c r="G6080" s="6" t="s">
        <v>35526</v>
      </c>
    </row>
    <row r="6081">
      <c r="A6081" s="6" t="s">
        <v>35528</v>
      </c>
      <c r="B6081" s="6" t="s">
        <v>216</v>
      </c>
      <c r="C6081" s="6" t="s">
        <v>12141</v>
      </c>
      <c r="D6081" s="6" t="s">
        <v>37</v>
      </c>
      <c r="E6081" s="6" t="s">
        <v>416</v>
      </c>
      <c r="F6081" s="6" t="s">
        <v>12142</v>
      </c>
      <c r="G6081" s="6" t="s">
        <v>35529</v>
      </c>
    </row>
    <row r="6082">
      <c r="A6082" s="6" t="s">
        <v>35530</v>
      </c>
      <c r="B6082" s="6" t="s">
        <v>216</v>
      </c>
      <c r="C6082" s="6" t="s">
        <v>12141</v>
      </c>
      <c r="D6082" s="6" t="s">
        <v>414</v>
      </c>
      <c r="E6082" s="6" t="s">
        <v>24821</v>
      </c>
      <c r="F6082" s="6" t="s">
        <v>12142</v>
      </c>
      <c r="G6082" s="6" t="s">
        <v>35529</v>
      </c>
    </row>
    <row r="6083">
      <c r="A6083" s="6" t="s">
        <v>35531</v>
      </c>
      <c r="B6083" s="6" t="s">
        <v>216</v>
      </c>
      <c r="C6083" s="6" t="s">
        <v>12144</v>
      </c>
      <c r="D6083" s="6" t="s">
        <v>414</v>
      </c>
      <c r="E6083" s="6" t="s">
        <v>24821</v>
      </c>
      <c r="F6083" s="6" t="s">
        <v>29378</v>
      </c>
      <c r="G6083" s="6" t="s">
        <v>35532</v>
      </c>
    </row>
    <row r="6084">
      <c r="A6084" s="6" t="s">
        <v>35533</v>
      </c>
      <c r="B6084" s="6" t="s">
        <v>216</v>
      </c>
      <c r="C6084" s="6" t="s">
        <v>12146</v>
      </c>
      <c r="D6084" s="6" t="s">
        <v>37</v>
      </c>
      <c r="E6084" s="6" t="s">
        <v>24821</v>
      </c>
      <c r="F6084" s="6" t="s">
        <v>35534</v>
      </c>
      <c r="G6084" s="6" t="s">
        <v>35535</v>
      </c>
    </row>
    <row r="6085">
      <c r="A6085" s="6" t="s">
        <v>35536</v>
      </c>
      <c r="B6085" s="6" t="s">
        <v>216</v>
      </c>
      <c r="C6085" s="6" t="s">
        <v>12146</v>
      </c>
      <c r="D6085" s="6" t="s">
        <v>414</v>
      </c>
      <c r="E6085" s="6" t="s">
        <v>416</v>
      </c>
      <c r="F6085" s="6" t="s">
        <v>12147</v>
      </c>
      <c r="G6085" s="6" t="s">
        <v>35535</v>
      </c>
    </row>
    <row r="6086">
      <c r="A6086" s="6" t="s">
        <v>35537</v>
      </c>
      <c r="B6086" s="6" t="s">
        <v>216</v>
      </c>
      <c r="C6086" s="6" t="s">
        <v>12149</v>
      </c>
      <c r="D6086" s="6" t="s">
        <v>37</v>
      </c>
      <c r="E6086" s="6" t="s">
        <v>416</v>
      </c>
      <c r="F6086" s="6" t="s">
        <v>12150</v>
      </c>
      <c r="G6086" s="6" t="s">
        <v>35538</v>
      </c>
    </row>
    <row r="6087">
      <c r="A6087" s="6" t="s">
        <v>35539</v>
      </c>
      <c r="B6087" s="6" t="s">
        <v>216</v>
      </c>
      <c r="C6087" s="6" t="s">
        <v>12149</v>
      </c>
      <c r="D6087" s="6" t="s">
        <v>414</v>
      </c>
      <c r="E6087" s="6" t="s">
        <v>24821</v>
      </c>
      <c r="F6087" s="6" t="s">
        <v>12150</v>
      </c>
      <c r="G6087" s="6" t="s">
        <v>35538</v>
      </c>
    </row>
    <row r="6088">
      <c r="A6088" s="6" t="s">
        <v>35540</v>
      </c>
      <c r="B6088" s="6" t="s">
        <v>216</v>
      </c>
      <c r="C6088" s="6" t="s">
        <v>12152</v>
      </c>
      <c r="D6088" s="6" t="s">
        <v>414</v>
      </c>
      <c r="E6088" s="6" t="s">
        <v>24821</v>
      </c>
      <c r="F6088" s="6" t="s">
        <v>29378</v>
      </c>
      <c r="G6088" s="6" t="s">
        <v>35541</v>
      </c>
    </row>
    <row r="6089">
      <c r="A6089" s="6" t="s">
        <v>35542</v>
      </c>
      <c r="B6089" s="6" t="s">
        <v>216</v>
      </c>
      <c r="C6089" s="6" t="s">
        <v>12154</v>
      </c>
      <c r="D6089" s="6" t="s">
        <v>37</v>
      </c>
      <c r="E6089" s="6" t="s">
        <v>24821</v>
      </c>
      <c r="F6089" s="6" t="s">
        <v>35543</v>
      </c>
      <c r="G6089" s="6" t="s">
        <v>35544</v>
      </c>
    </row>
    <row r="6090">
      <c r="A6090" s="6" t="s">
        <v>35545</v>
      </c>
      <c r="B6090" s="6" t="s">
        <v>216</v>
      </c>
      <c r="C6090" s="6" t="s">
        <v>12154</v>
      </c>
      <c r="D6090" s="6" t="s">
        <v>414</v>
      </c>
      <c r="E6090" s="6" t="s">
        <v>416</v>
      </c>
      <c r="F6090" s="6" t="s">
        <v>12155</v>
      </c>
      <c r="G6090" s="6" t="s">
        <v>35544</v>
      </c>
    </row>
    <row r="6091">
      <c r="A6091" s="6" t="s">
        <v>35546</v>
      </c>
      <c r="B6091" s="6" t="s">
        <v>216</v>
      </c>
      <c r="C6091" s="6" t="s">
        <v>12164</v>
      </c>
      <c r="D6091" s="6" t="s">
        <v>37</v>
      </c>
      <c r="E6091" s="6" t="s">
        <v>416</v>
      </c>
      <c r="F6091" s="6" t="s">
        <v>12165</v>
      </c>
      <c r="G6091" s="6" t="s">
        <v>35547</v>
      </c>
    </row>
    <row r="6092">
      <c r="A6092" s="6" t="s">
        <v>35548</v>
      </c>
      <c r="B6092" s="6" t="s">
        <v>216</v>
      </c>
      <c r="C6092" s="6" t="s">
        <v>12164</v>
      </c>
      <c r="D6092" s="6" t="s">
        <v>414</v>
      </c>
      <c r="E6092" s="6" t="s">
        <v>24821</v>
      </c>
      <c r="F6092" s="6" t="s">
        <v>12165</v>
      </c>
      <c r="G6092" s="6" t="s">
        <v>35547</v>
      </c>
    </row>
    <row r="6093">
      <c r="A6093" s="6" t="s">
        <v>35549</v>
      </c>
      <c r="B6093" s="6" t="s">
        <v>216</v>
      </c>
      <c r="C6093" s="6" t="s">
        <v>12167</v>
      </c>
      <c r="D6093" s="6" t="s">
        <v>414</v>
      </c>
      <c r="E6093" s="6" t="s">
        <v>24821</v>
      </c>
      <c r="F6093" s="6" t="s">
        <v>29479</v>
      </c>
      <c r="G6093" s="6" t="s">
        <v>35550</v>
      </c>
    </row>
    <row r="6094">
      <c r="A6094" s="6" t="s">
        <v>35551</v>
      </c>
      <c r="B6094" s="6" t="s">
        <v>216</v>
      </c>
      <c r="C6094" s="6" t="s">
        <v>12169</v>
      </c>
      <c r="D6094" s="6" t="s">
        <v>37</v>
      </c>
      <c r="E6094" s="6" t="s">
        <v>24821</v>
      </c>
      <c r="F6094" s="6" t="s">
        <v>35552</v>
      </c>
      <c r="G6094" s="6" t="s">
        <v>35553</v>
      </c>
    </row>
    <row r="6095">
      <c r="A6095" s="6" t="s">
        <v>35554</v>
      </c>
      <c r="B6095" s="6" t="s">
        <v>216</v>
      </c>
      <c r="C6095" s="6" t="s">
        <v>12169</v>
      </c>
      <c r="D6095" s="6" t="s">
        <v>414</v>
      </c>
      <c r="E6095" s="6" t="s">
        <v>416</v>
      </c>
      <c r="F6095" s="6" t="s">
        <v>12170</v>
      </c>
      <c r="G6095" s="6" t="s">
        <v>35553</v>
      </c>
    </row>
    <row r="6096">
      <c r="A6096" s="6" t="s">
        <v>35555</v>
      </c>
      <c r="B6096" s="6" t="s">
        <v>219</v>
      </c>
      <c r="C6096" s="6" t="s">
        <v>12179</v>
      </c>
      <c r="D6096" s="6" t="s">
        <v>414</v>
      </c>
      <c r="E6096" s="6" t="s">
        <v>24821</v>
      </c>
      <c r="F6096" s="6" t="s">
        <v>24822</v>
      </c>
      <c r="G6096" s="6" t="s">
        <v>35556</v>
      </c>
    </row>
    <row r="6097">
      <c r="A6097" s="6" t="s">
        <v>35557</v>
      </c>
      <c r="B6097" s="6" t="s">
        <v>219</v>
      </c>
      <c r="C6097" s="6" t="s">
        <v>12181</v>
      </c>
      <c r="D6097" s="6" t="s">
        <v>37</v>
      </c>
      <c r="E6097" s="6" t="s">
        <v>24821</v>
      </c>
      <c r="F6097" s="6" t="s">
        <v>24825</v>
      </c>
      <c r="G6097" s="6" t="s">
        <v>35558</v>
      </c>
    </row>
    <row r="6098">
      <c r="A6098" s="6" t="s">
        <v>35559</v>
      </c>
      <c r="B6098" s="6" t="s">
        <v>219</v>
      </c>
      <c r="C6098" s="6" t="s">
        <v>12181</v>
      </c>
      <c r="D6098" s="6" t="s">
        <v>414</v>
      </c>
      <c r="E6098" s="6" t="s">
        <v>416</v>
      </c>
      <c r="F6098" s="6" t="s">
        <v>417</v>
      </c>
      <c r="G6098" s="6" t="s">
        <v>35558</v>
      </c>
    </row>
    <row r="6099">
      <c r="A6099" s="6" t="s">
        <v>35560</v>
      </c>
      <c r="B6099" s="6" t="s">
        <v>219</v>
      </c>
      <c r="C6099" s="6" t="s">
        <v>12183</v>
      </c>
      <c r="D6099" s="6" t="s">
        <v>37</v>
      </c>
      <c r="E6099" s="6" t="s">
        <v>416</v>
      </c>
      <c r="F6099" s="6" t="s">
        <v>12184</v>
      </c>
      <c r="G6099" s="6" t="s">
        <v>35561</v>
      </c>
    </row>
    <row r="6100">
      <c r="A6100" s="6" t="s">
        <v>35562</v>
      </c>
      <c r="B6100" s="6" t="s">
        <v>219</v>
      </c>
      <c r="C6100" s="6" t="s">
        <v>12183</v>
      </c>
      <c r="D6100" s="6" t="s">
        <v>414</v>
      </c>
      <c r="E6100" s="6" t="s">
        <v>24821</v>
      </c>
      <c r="F6100" s="6" t="s">
        <v>12184</v>
      </c>
      <c r="G6100" s="6" t="s">
        <v>35563</v>
      </c>
    </row>
    <row r="6101">
      <c r="A6101" s="6" t="s">
        <v>35564</v>
      </c>
      <c r="B6101" s="6" t="s">
        <v>219</v>
      </c>
      <c r="C6101" s="6" t="s">
        <v>12186</v>
      </c>
      <c r="D6101" s="6" t="s">
        <v>414</v>
      </c>
      <c r="E6101" s="6" t="s">
        <v>24821</v>
      </c>
      <c r="F6101" s="6" t="s">
        <v>24822</v>
      </c>
      <c r="G6101" s="6" t="s">
        <v>35565</v>
      </c>
    </row>
    <row r="6102">
      <c r="A6102" s="6" t="s">
        <v>35566</v>
      </c>
      <c r="B6102" s="6" t="s">
        <v>219</v>
      </c>
      <c r="C6102" s="6" t="s">
        <v>12188</v>
      </c>
      <c r="D6102" s="6" t="s">
        <v>37</v>
      </c>
      <c r="E6102" s="6" t="s">
        <v>24821</v>
      </c>
      <c r="F6102" s="6" t="s">
        <v>35567</v>
      </c>
      <c r="G6102" s="6" t="s">
        <v>35568</v>
      </c>
    </row>
    <row r="6103">
      <c r="A6103" s="6" t="s">
        <v>35569</v>
      </c>
      <c r="B6103" s="6" t="s">
        <v>219</v>
      </c>
      <c r="C6103" s="6" t="s">
        <v>12188</v>
      </c>
      <c r="D6103" s="6" t="s">
        <v>414</v>
      </c>
      <c r="E6103" s="6" t="s">
        <v>416</v>
      </c>
      <c r="F6103" s="6" t="s">
        <v>12189</v>
      </c>
      <c r="G6103" s="6" t="s">
        <v>35568</v>
      </c>
    </row>
    <row r="6104">
      <c r="A6104" s="6" t="s">
        <v>35570</v>
      </c>
      <c r="B6104" s="6" t="s">
        <v>219</v>
      </c>
      <c r="C6104" s="6" t="s">
        <v>12191</v>
      </c>
      <c r="D6104" s="6" t="s">
        <v>37</v>
      </c>
      <c r="E6104" s="6" t="s">
        <v>416</v>
      </c>
      <c r="F6104" s="6" t="s">
        <v>5848</v>
      </c>
      <c r="G6104" s="6" t="s">
        <v>35571</v>
      </c>
    </row>
    <row r="6105">
      <c r="A6105" s="6" t="s">
        <v>35572</v>
      </c>
      <c r="B6105" s="6" t="s">
        <v>219</v>
      </c>
      <c r="C6105" s="6" t="s">
        <v>12191</v>
      </c>
      <c r="D6105" s="6" t="s">
        <v>414</v>
      </c>
      <c r="E6105" s="6" t="s">
        <v>24821</v>
      </c>
      <c r="F6105" s="6" t="s">
        <v>5848</v>
      </c>
      <c r="G6105" s="6" t="s">
        <v>35571</v>
      </c>
    </row>
    <row r="6106">
      <c r="A6106" s="6" t="s">
        <v>35573</v>
      </c>
      <c r="B6106" s="6" t="s">
        <v>219</v>
      </c>
      <c r="C6106" s="6" t="s">
        <v>12193</v>
      </c>
      <c r="D6106" s="6" t="s">
        <v>414</v>
      </c>
      <c r="E6106" s="6" t="s">
        <v>24821</v>
      </c>
      <c r="F6106" s="6" t="s">
        <v>24822</v>
      </c>
      <c r="G6106" s="6" t="s">
        <v>35574</v>
      </c>
    </row>
    <row r="6107">
      <c r="A6107" s="6" t="s">
        <v>35575</v>
      </c>
      <c r="B6107" s="6" t="s">
        <v>219</v>
      </c>
      <c r="C6107" s="6" t="s">
        <v>12195</v>
      </c>
      <c r="D6107" s="6" t="s">
        <v>37</v>
      </c>
      <c r="E6107" s="6" t="s">
        <v>24821</v>
      </c>
      <c r="F6107" s="6" t="s">
        <v>35576</v>
      </c>
      <c r="G6107" s="6" t="s">
        <v>35577</v>
      </c>
    </row>
    <row r="6108">
      <c r="A6108" s="6" t="s">
        <v>35578</v>
      </c>
      <c r="B6108" s="6" t="s">
        <v>219</v>
      </c>
      <c r="C6108" s="6" t="s">
        <v>12195</v>
      </c>
      <c r="D6108" s="6" t="s">
        <v>414</v>
      </c>
      <c r="E6108" s="6" t="s">
        <v>416</v>
      </c>
      <c r="F6108" s="6" t="s">
        <v>12196</v>
      </c>
      <c r="G6108" s="6" t="s">
        <v>35577</v>
      </c>
    </row>
    <row r="6109">
      <c r="A6109" s="6" t="s">
        <v>35579</v>
      </c>
      <c r="B6109" s="6" t="s">
        <v>219</v>
      </c>
      <c r="C6109" s="6" t="s">
        <v>12198</v>
      </c>
      <c r="D6109" s="6" t="s">
        <v>37</v>
      </c>
      <c r="E6109" s="6" t="s">
        <v>416</v>
      </c>
      <c r="F6109" s="6" t="s">
        <v>12199</v>
      </c>
      <c r="G6109" s="6" t="s">
        <v>35580</v>
      </c>
    </row>
    <row r="6110">
      <c r="A6110" s="6" t="s">
        <v>35581</v>
      </c>
      <c r="B6110" s="6" t="s">
        <v>219</v>
      </c>
      <c r="C6110" s="6" t="s">
        <v>12198</v>
      </c>
      <c r="D6110" s="6" t="s">
        <v>414</v>
      </c>
      <c r="E6110" s="6" t="s">
        <v>24821</v>
      </c>
      <c r="F6110" s="6" t="s">
        <v>12199</v>
      </c>
      <c r="G6110" s="6" t="s">
        <v>35580</v>
      </c>
    </row>
    <row r="6111">
      <c r="A6111" s="6" t="s">
        <v>35582</v>
      </c>
      <c r="B6111" s="6" t="s">
        <v>219</v>
      </c>
      <c r="C6111" s="6" t="s">
        <v>12201</v>
      </c>
      <c r="D6111" s="6" t="s">
        <v>414</v>
      </c>
      <c r="E6111" s="6" t="s">
        <v>24821</v>
      </c>
      <c r="F6111" s="6" t="s">
        <v>24822</v>
      </c>
      <c r="G6111" s="6" t="s">
        <v>35583</v>
      </c>
    </row>
    <row r="6112">
      <c r="A6112" s="6" t="s">
        <v>35584</v>
      </c>
      <c r="B6112" s="6" t="s">
        <v>219</v>
      </c>
      <c r="C6112" s="6" t="s">
        <v>12203</v>
      </c>
      <c r="D6112" s="6" t="s">
        <v>37</v>
      </c>
      <c r="E6112" s="6" t="s">
        <v>24821</v>
      </c>
      <c r="F6112" s="6" t="s">
        <v>35585</v>
      </c>
      <c r="G6112" s="6" t="s">
        <v>35586</v>
      </c>
    </row>
    <row r="6113">
      <c r="A6113" s="6" t="s">
        <v>35587</v>
      </c>
      <c r="B6113" s="6" t="s">
        <v>219</v>
      </c>
      <c r="C6113" s="6" t="s">
        <v>12203</v>
      </c>
      <c r="D6113" s="6" t="s">
        <v>414</v>
      </c>
      <c r="E6113" s="6" t="s">
        <v>416</v>
      </c>
      <c r="F6113" s="6" t="s">
        <v>12204</v>
      </c>
      <c r="G6113" s="6" t="s">
        <v>35586</v>
      </c>
    </row>
    <row r="6114">
      <c r="A6114" s="6" t="s">
        <v>35588</v>
      </c>
      <c r="B6114" s="6" t="s">
        <v>219</v>
      </c>
      <c r="C6114" s="6" t="s">
        <v>12213</v>
      </c>
      <c r="D6114" s="6" t="s">
        <v>37</v>
      </c>
      <c r="E6114" s="6" t="s">
        <v>416</v>
      </c>
      <c r="F6114" s="6" t="s">
        <v>12214</v>
      </c>
      <c r="G6114" s="6" t="s">
        <v>35589</v>
      </c>
    </row>
    <row r="6115">
      <c r="A6115" s="6" t="s">
        <v>35590</v>
      </c>
      <c r="B6115" s="6" t="s">
        <v>219</v>
      </c>
      <c r="C6115" s="6" t="s">
        <v>12213</v>
      </c>
      <c r="D6115" s="6" t="s">
        <v>414</v>
      </c>
      <c r="E6115" s="6" t="s">
        <v>24821</v>
      </c>
      <c r="F6115" s="6" t="s">
        <v>12214</v>
      </c>
      <c r="G6115" s="6" t="s">
        <v>35589</v>
      </c>
    </row>
    <row r="6116">
      <c r="A6116" s="6" t="s">
        <v>35591</v>
      </c>
      <c r="B6116" s="6" t="s">
        <v>219</v>
      </c>
      <c r="C6116" s="6" t="s">
        <v>12216</v>
      </c>
      <c r="D6116" s="6" t="s">
        <v>414</v>
      </c>
      <c r="E6116" s="6" t="s">
        <v>24821</v>
      </c>
      <c r="F6116" s="6" t="s">
        <v>24858</v>
      </c>
      <c r="G6116" s="6" t="s">
        <v>35592</v>
      </c>
    </row>
    <row r="6117">
      <c r="A6117" s="6" t="s">
        <v>35593</v>
      </c>
      <c r="B6117" s="6" t="s">
        <v>219</v>
      </c>
      <c r="C6117" s="6" t="s">
        <v>12218</v>
      </c>
      <c r="D6117" s="6" t="s">
        <v>37</v>
      </c>
      <c r="E6117" s="6" t="s">
        <v>24821</v>
      </c>
      <c r="F6117" s="6" t="s">
        <v>35594</v>
      </c>
      <c r="G6117" s="6" t="s">
        <v>35595</v>
      </c>
    </row>
    <row r="6118">
      <c r="A6118" s="6" t="s">
        <v>35596</v>
      </c>
      <c r="B6118" s="6" t="s">
        <v>219</v>
      </c>
      <c r="C6118" s="6" t="s">
        <v>12218</v>
      </c>
      <c r="D6118" s="6" t="s">
        <v>414</v>
      </c>
      <c r="E6118" s="6" t="s">
        <v>416</v>
      </c>
      <c r="F6118" s="6" t="s">
        <v>12219</v>
      </c>
      <c r="G6118" s="6" t="s">
        <v>35595</v>
      </c>
    </row>
    <row r="6119">
      <c r="A6119" s="6" t="s">
        <v>35597</v>
      </c>
      <c r="B6119" s="6" t="s">
        <v>219</v>
      </c>
      <c r="C6119" s="6" t="s">
        <v>12221</v>
      </c>
      <c r="D6119" s="6" t="s">
        <v>37</v>
      </c>
      <c r="E6119" s="6" t="s">
        <v>416</v>
      </c>
      <c r="F6119" s="6" t="s">
        <v>12222</v>
      </c>
      <c r="G6119" s="6" t="s">
        <v>35598</v>
      </c>
    </row>
    <row r="6120">
      <c r="A6120" s="6" t="s">
        <v>35599</v>
      </c>
      <c r="B6120" s="6" t="s">
        <v>219</v>
      </c>
      <c r="C6120" s="6" t="s">
        <v>12221</v>
      </c>
      <c r="D6120" s="6" t="s">
        <v>414</v>
      </c>
      <c r="E6120" s="6" t="s">
        <v>24821</v>
      </c>
      <c r="F6120" s="6" t="s">
        <v>12222</v>
      </c>
      <c r="G6120" s="6" t="s">
        <v>35598</v>
      </c>
    </row>
    <row r="6121">
      <c r="A6121" s="6" t="s">
        <v>35600</v>
      </c>
      <c r="B6121" s="6" t="s">
        <v>219</v>
      </c>
      <c r="C6121" s="6" t="s">
        <v>12224</v>
      </c>
      <c r="D6121" s="6" t="s">
        <v>414</v>
      </c>
      <c r="E6121" s="6" t="s">
        <v>24821</v>
      </c>
      <c r="F6121" s="6" t="s">
        <v>24858</v>
      </c>
      <c r="G6121" s="6" t="s">
        <v>35601</v>
      </c>
    </row>
    <row r="6122">
      <c r="A6122" s="6" t="s">
        <v>35602</v>
      </c>
      <c r="B6122" s="6" t="s">
        <v>219</v>
      </c>
      <c r="C6122" s="6" t="s">
        <v>12226</v>
      </c>
      <c r="D6122" s="6" t="s">
        <v>37</v>
      </c>
      <c r="E6122" s="6" t="s">
        <v>24821</v>
      </c>
      <c r="F6122" s="6" t="s">
        <v>35603</v>
      </c>
      <c r="G6122" s="6" t="s">
        <v>35604</v>
      </c>
    </row>
    <row r="6123">
      <c r="A6123" s="6" t="s">
        <v>35605</v>
      </c>
      <c r="B6123" s="6" t="s">
        <v>219</v>
      </c>
      <c r="C6123" s="6" t="s">
        <v>12226</v>
      </c>
      <c r="D6123" s="6" t="s">
        <v>414</v>
      </c>
      <c r="E6123" s="6" t="s">
        <v>416</v>
      </c>
      <c r="F6123" s="6" t="s">
        <v>12227</v>
      </c>
      <c r="G6123" s="6" t="s">
        <v>35604</v>
      </c>
    </row>
    <row r="6124">
      <c r="A6124" s="6" t="s">
        <v>35606</v>
      </c>
      <c r="B6124" s="6" t="s">
        <v>219</v>
      </c>
      <c r="C6124" s="6" t="s">
        <v>12229</v>
      </c>
      <c r="D6124" s="6" t="s">
        <v>37</v>
      </c>
      <c r="E6124" s="6" t="s">
        <v>416</v>
      </c>
      <c r="F6124" s="6" t="s">
        <v>12230</v>
      </c>
      <c r="G6124" s="6" t="s">
        <v>35607</v>
      </c>
    </row>
    <row r="6125">
      <c r="A6125" s="6" t="s">
        <v>35608</v>
      </c>
      <c r="B6125" s="6" t="s">
        <v>219</v>
      </c>
      <c r="C6125" s="6" t="s">
        <v>12229</v>
      </c>
      <c r="D6125" s="6" t="s">
        <v>414</v>
      </c>
      <c r="E6125" s="6" t="s">
        <v>24821</v>
      </c>
      <c r="F6125" s="6" t="s">
        <v>12230</v>
      </c>
      <c r="G6125" s="6" t="s">
        <v>35607</v>
      </c>
    </row>
    <row r="6126">
      <c r="A6126" s="6" t="s">
        <v>35609</v>
      </c>
      <c r="B6126" s="6" t="s">
        <v>219</v>
      </c>
      <c r="C6126" s="6" t="s">
        <v>12232</v>
      </c>
      <c r="D6126" s="6" t="s">
        <v>414</v>
      </c>
      <c r="E6126" s="6" t="s">
        <v>24821</v>
      </c>
      <c r="F6126" s="6" t="s">
        <v>24858</v>
      </c>
      <c r="G6126" s="6" t="s">
        <v>35610</v>
      </c>
    </row>
    <row r="6127">
      <c r="A6127" s="6" t="s">
        <v>35611</v>
      </c>
      <c r="B6127" s="6" t="s">
        <v>219</v>
      </c>
      <c r="C6127" s="6" t="s">
        <v>12234</v>
      </c>
      <c r="D6127" s="6" t="s">
        <v>37</v>
      </c>
      <c r="E6127" s="6" t="s">
        <v>24821</v>
      </c>
      <c r="F6127" s="6" t="s">
        <v>35612</v>
      </c>
      <c r="G6127" s="6" t="s">
        <v>35613</v>
      </c>
    </row>
    <row r="6128">
      <c r="A6128" s="6" t="s">
        <v>35614</v>
      </c>
      <c r="B6128" s="6" t="s">
        <v>219</v>
      </c>
      <c r="C6128" s="6" t="s">
        <v>12234</v>
      </c>
      <c r="D6128" s="6" t="s">
        <v>414</v>
      </c>
      <c r="E6128" s="6" t="s">
        <v>416</v>
      </c>
      <c r="F6128" s="6" t="s">
        <v>12235</v>
      </c>
      <c r="G6128" s="6" t="s">
        <v>35613</v>
      </c>
    </row>
    <row r="6129">
      <c r="A6129" s="6" t="s">
        <v>35615</v>
      </c>
      <c r="B6129" s="6" t="s">
        <v>219</v>
      </c>
      <c r="C6129" s="6" t="s">
        <v>12243</v>
      </c>
      <c r="D6129" s="6" t="s">
        <v>37</v>
      </c>
      <c r="E6129" s="6" t="s">
        <v>416</v>
      </c>
      <c r="F6129" s="6" t="s">
        <v>12244</v>
      </c>
      <c r="G6129" s="6" t="s">
        <v>35616</v>
      </c>
    </row>
    <row r="6130">
      <c r="A6130" s="6" t="s">
        <v>35617</v>
      </c>
      <c r="B6130" s="6" t="s">
        <v>219</v>
      </c>
      <c r="C6130" s="6" t="s">
        <v>12243</v>
      </c>
      <c r="D6130" s="6" t="s">
        <v>414</v>
      </c>
      <c r="E6130" s="6" t="s">
        <v>24821</v>
      </c>
      <c r="F6130" s="6" t="s">
        <v>12244</v>
      </c>
      <c r="G6130" s="6" t="s">
        <v>35616</v>
      </c>
    </row>
    <row r="6131">
      <c r="A6131" s="6" t="s">
        <v>35618</v>
      </c>
      <c r="B6131" s="6" t="s">
        <v>219</v>
      </c>
      <c r="C6131" s="6" t="s">
        <v>12246</v>
      </c>
      <c r="D6131" s="6" t="s">
        <v>414</v>
      </c>
      <c r="E6131" s="6" t="s">
        <v>24821</v>
      </c>
      <c r="F6131" s="6" t="s">
        <v>24915</v>
      </c>
      <c r="G6131" s="6" t="s">
        <v>35619</v>
      </c>
    </row>
    <row r="6132">
      <c r="A6132" s="6" t="s">
        <v>35620</v>
      </c>
      <c r="B6132" s="6" t="s">
        <v>219</v>
      </c>
      <c r="C6132" s="6" t="s">
        <v>12248</v>
      </c>
      <c r="D6132" s="6" t="s">
        <v>37</v>
      </c>
      <c r="E6132" s="6" t="s">
        <v>24821</v>
      </c>
      <c r="F6132" s="6" t="s">
        <v>35621</v>
      </c>
      <c r="G6132" s="6" t="s">
        <v>35622</v>
      </c>
    </row>
    <row r="6133">
      <c r="A6133" s="6" t="s">
        <v>35623</v>
      </c>
      <c r="B6133" s="6" t="s">
        <v>219</v>
      </c>
      <c r="C6133" s="6" t="s">
        <v>12248</v>
      </c>
      <c r="D6133" s="6" t="s">
        <v>414</v>
      </c>
      <c r="E6133" s="6" t="s">
        <v>416</v>
      </c>
      <c r="F6133" s="6" t="s">
        <v>12249</v>
      </c>
      <c r="G6133" s="6" t="s">
        <v>35622</v>
      </c>
    </row>
    <row r="6134">
      <c r="A6134" s="6" t="s">
        <v>35624</v>
      </c>
      <c r="B6134" s="6" t="s">
        <v>219</v>
      </c>
      <c r="C6134" s="6" t="s">
        <v>12251</v>
      </c>
      <c r="D6134" s="6" t="s">
        <v>37</v>
      </c>
      <c r="E6134" s="6" t="s">
        <v>416</v>
      </c>
      <c r="F6134" s="6" t="s">
        <v>12252</v>
      </c>
      <c r="G6134" s="6" t="s">
        <v>35625</v>
      </c>
    </row>
    <row r="6135">
      <c r="A6135" s="6" t="s">
        <v>35626</v>
      </c>
      <c r="B6135" s="6" t="s">
        <v>219</v>
      </c>
      <c r="C6135" s="6" t="s">
        <v>12251</v>
      </c>
      <c r="D6135" s="6" t="s">
        <v>414</v>
      </c>
      <c r="E6135" s="6" t="s">
        <v>24821</v>
      </c>
      <c r="F6135" s="6" t="s">
        <v>12252</v>
      </c>
      <c r="G6135" s="6" t="s">
        <v>35625</v>
      </c>
    </row>
    <row r="6136">
      <c r="A6136" s="6" t="s">
        <v>35627</v>
      </c>
      <c r="B6136" s="6" t="s">
        <v>219</v>
      </c>
      <c r="C6136" s="6" t="s">
        <v>12254</v>
      </c>
      <c r="D6136" s="6" t="s">
        <v>414</v>
      </c>
      <c r="E6136" s="6" t="s">
        <v>24821</v>
      </c>
      <c r="F6136" s="6" t="s">
        <v>24915</v>
      </c>
      <c r="G6136" s="6" t="s">
        <v>35628</v>
      </c>
    </row>
    <row r="6137">
      <c r="A6137" s="6" t="s">
        <v>35629</v>
      </c>
      <c r="B6137" s="6" t="s">
        <v>219</v>
      </c>
      <c r="C6137" s="6" t="s">
        <v>12256</v>
      </c>
      <c r="D6137" s="6" t="s">
        <v>37</v>
      </c>
      <c r="E6137" s="6" t="s">
        <v>24821</v>
      </c>
      <c r="F6137" s="6" t="s">
        <v>35630</v>
      </c>
      <c r="G6137" s="6" t="s">
        <v>35631</v>
      </c>
    </row>
    <row r="6138">
      <c r="A6138" s="6" t="s">
        <v>35632</v>
      </c>
      <c r="B6138" s="6" t="s">
        <v>219</v>
      </c>
      <c r="C6138" s="6" t="s">
        <v>12256</v>
      </c>
      <c r="D6138" s="6" t="s">
        <v>414</v>
      </c>
      <c r="E6138" s="6" t="s">
        <v>416</v>
      </c>
      <c r="F6138" s="6" t="s">
        <v>12257</v>
      </c>
      <c r="G6138" s="6" t="s">
        <v>35631</v>
      </c>
    </row>
    <row r="6139">
      <c r="A6139" s="6" t="s">
        <v>35633</v>
      </c>
      <c r="B6139" s="6" t="s">
        <v>219</v>
      </c>
      <c r="C6139" s="6" t="s">
        <v>12259</v>
      </c>
      <c r="D6139" s="6" t="s">
        <v>37</v>
      </c>
      <c r="E6139" s="6" t="s">
        <v>416</v>
      </c>
      <c r="F6139" s="6" t="s">
        <v>12260</v>
      </c>
      <c r="G6139" s="6" t="s">
        <v>35634</v>
      </c>
    </row>
    <row r="6140">
      <c r="A6140" s="6" t="s">
        <v>35635</v>
      </c>
      <c r="B6140" s="6" t="s">
        <v>219</v>
      </c>
      <c r="C6140" s="6" t="s">
        <v>12259</v>
      </c>
      <c r="D6140" s="6" t="s">
        <v>414</v>
      </c>
      <c r="E6140" s="6" t="s">
        <v>24821</v>
      </c>
      <c r="F6140" s="6" t="s">
        <v>12260</v>
      </c>
      <c r="G6140" s="6" t="s">
        <v>35634</v>
      </c>
    </row>
    <row r="6141">
      <c r="A6141" s="6" t="s">
        <v>35636</v>
      </c>
      <c r="B6141" s="6" t="s">
        <v>219</v>
      </c>
      <c r="C6141" s="6" t="s">
        <v>12262</v>
      </c>
      <c r="D6141" s="6" t="s">
        <v>414</v>
      </c>
      <c r="E6141" s="6" t="s">
        <v>24821</v>
      </c>
      <c r="F6141" s="6" t="s">
        <v>24915</v>
      </c>
      <c r="G6141" s="6" t="s">
        <v>35637</v>
      </c>
    </row>
    <row r="6142">
      <c r="A6142" s="6" t="s">
        <v>35638</v>
      </c>
      <c r="B6142" s="6" t="s">
        <v>219</v>
      </c>
      <c r="C6142" s="6" t="s">
        <v>12264</v>
      </c>
      <c r="D6142" s="6" t="s">
        <v>37</v>
      </c>
      <c r="E6142" s="6" t="s">
        <v>24821</v>
      </c>
      <c r="F6142" s="6" t="s">
        <v>35639</v>
      </c>
      <c r="G6142" s="6" t="s">
        <v>35640</v>
      </c>
    </row>
    <row r="6143">
      <c r="A6143" s="6" t="s">
        <v>35641</v>
      </c>
      <c r="B6143" s="6" t="s">
        <v>219</v>
      </c>
      <c r="C6143" s="6" t="s">
        <v>12264</v>
      </c>
      <c r="D6143" s="6" t="s">
        <v>414</v>
      </c>
      <c r="E6143" s="6" t="s">
        <v>416</v>
      </c>
      <c r="F6143" s="6" t="s">
        <v>12265</v>
      </c>
      <c r="G6143" s="6" t="s">
        <v>35640</v>
      </c>
    </row>
    <row r="6144">
      <c r="A6144" s="6" t="s">
        <v>35642</v>
      </c>
      <c r="B6144" s="6" t="s">
        <v>219</v>
      </c>
      <c r="C6144" s="6" t="s">
        <v>12267</v>
      </c>
      <c r="D6144" s="6" t="s">
        <v>37</v>
      </c>
      <c r="E6144" s="6" t="s">
        <v>416</v>
      </c>
      <c r="F6144" s="6" t="s">
        <v>12268</v>
      </c>
      <c r="G6144" s="6" t="s">
        <v>35643</v>
      </c>
    </row>
    <row r="6145">
      <c r="A6145" s="6" t="s">
        <v>35644</v>
      </c>
      <c r="B6145" s="6" t="s">
        <v>219</v>
      </c>
      <c r="C6145" s="6" t="s">
        <v>12267</v>
      </c>
      <c r="D6145" s="6" t="s">
        <v>414</v>
      </c>
      <c r="E6145" s="6" t="s">
        <v>24821</v>
      </c>
      <c r="F6145" s="6" t="s">
        <v>12268</v>
      </c>
      <c r="G6145" s="6" t="s">
        <v>35643</v>
      </c>
    </row>
    <row r="6146">
      <c r="A6146" s="6" t="s">
        <v>35645</v>
      </c>
      <c r="B6146" s="6" t="s">
        <v>219</v>
      </c>
      <c r="C6146" s="6" t="s">
        <v>12270</v>
      </c>
      <c r="D6146" s="6" t="s">
        <v>414</v>
      </c>
      <c r="E6146" s="6" t="s">
        <v>24821</v>
      </c>
      <c r="F6146" s="6" t="s">
        <v>24915</v>
      </c>
      <c r="G6146" s="6" t="s">
        <v>35646</v>
      </c>
    </row>
    <row r="6147">
      <c r="A6147" s="6" t="s">
        <v>35647</v>
      </c>
      <c r="B6147" s="6" t="s">
        <v>219</v>
      </c>
      <c r="C6147" s="6" t="s">
        <v>12272</v>
      </c>
      <c r="D6147" s="6" t="s">
        <v>37</v>
      </c>
      <c r="E6147" s="6" t="s">
        <v>24821</v>
      </c>
      <c r="F6147" s="6" t="s">
        <v>35648</v>
      </c>
      <c r="G6147" s="6" t="s">
        <v>35649</v>
      </c>
    </row>
    <row r="6148">
      <c r="A6148" s="6" t="s">
        <v>35650</v>
      </c>
      <c r="B6148" s="6" t="s">
        <v>219</v>
      </c>
      <c r="C6148" s="6" t="s">
        <v>12272</v>
      </c>
      <c r="D6148" s="6" t="s">
        <v>414</v>
      </c>
      <c r="E6148" s="6" t="s">
        <v>416</v>
      </c>
      <c r="F6148" s="6" t="s">
        <v>12273</v>
      </c>
      <c r="G6148" s="6" t="s">
        <v>35649</v>
      </c>
    </row>
    <row r="6149">
      <c r="A6149" s="6" t="s">
        <v>35651</v>
      </c>
      <c r="B6149" s="6" t="s">
        <v>219</v>
      </c>
      <c r="C6149" s="6" t="s">
        <v>12275</v>
      </c>
      <c r="D6149" s="6" t="s">
        <v>37</v>
      </c>
      <c r="E6149" s="6" t="s">
        <v>416</v>
      </c>
      <c r="F6149" s="6" t="s">
        <v>12276</v>
      </c>
      <c r="G6149" s="6" t="s">
        <v>35652</v>
      </c>
    </row>
    <row r="6150">
      <c r="A6150" s="6" t="s">
        <v>35653</v>
      </c>
      <c r="B6150" s="6" t="s">
        <v>219</v>
      </c>
      <c r="C6150" s="6" t="s">
        <v>12275</v>
      </c>
      <c r="D6150" s="6" t="s">
        <v>414</v>
      </c>
      <c r="E6150" s="6" t="s">
        <v>24821</v>
      </c>
      <c r="F6150" s="6" t="s">
        <v>12276</v>
      </c>
      <c r="G6150" s="6" t="s">
        <v>35652</v>
      </c>
    </row>
    <row r="6151">
      <c r="A6151" s="6" t="s">
        <v>35654</v>
      </c>
      <c r="B6151" s="6" t="s">
        <v>219</v>
      </c>
      <c r="C6151" s="6" t="s">
        <v>12278</v>
      </c>
      <c r="D6151" s="6" t="s">
        <v>414</v>
      </c>
      <c r="E6151" s="6" t="s">
        <v>24821</v>
      </c>
      <c r="F6151" s="6" t="s">
        <v>24915</v>
      </c>
      <c r="G6151" s="6" t="s">
        <v>35655</v>
      </c>
    </row>
    <row r="6152">
      <c r="A6152" s="6" t="s">
        <v>35656</v>
      </c>
      <c r="B6152" s="6" t="s">
        <v>219</v>
      </c>
      <c r="C6152" s="6" t="s">
        <v>12280</v>
      </c>
      <c r="D6152" s="6" t="s">
        <v>37</v>
      </c>
      <c r="E6152" s="6" t="s">
        <v>24821</v>
      </c>
      <c r="F6152" s="6" t="s">
        <v>35657</v>
      </c>
      <c r="G6152" s="6" t="s">
        <v>35658</v>
      </c>
    </row>
    <row r="6153">
      <c r="A6153" s="6" t="s">
        <v>35659</v>
      </c>
      <c r="B6153" s="6" t="s">
        <v>219</v>
      </c>
      <c r="C6153" s="6" t="s">
        <v>12280</v>
      </c>
      <c r="D6153" s="6" t="s">
        <v>414</v>
      </c>
      <c r="E6153" s="6" t="s">
        <v>416</v>
      </c>
      <c r="F6153" s="6" t="s">
        <v>12281</v>
      </c>
      <c r="G6153" s="6" t="s">
        <v>35658</v>
      </c>
    </row>
    <row r="6154">
      <c r="A6154" s="6" t="s">
        <v>35660</v>
      </c>
      <c r="B6154" s="6" t="s">
        <v>219</v>
      </c>
      <c r="C6154" s="6" t="s">
        <v>12289</v>
      </c>
      <c r="D6154" s="6" t="s">
        <v>414</v>
      </c>
      <c r="E6154" s="6" t="s">
        <v>24821</v>
      </c>
      <c r="F6154" s="6" t="s">
        <v>35661</v>
      </c>
      <c r="G6154" s="6" t="s">
        <v>35662</v>
      </c>
    </row>
    <row r="6155">
      <c r="A6155" s="6" t="s">
        <v>35663</v>
      </c>
      <c r="B6155" s="6" t="s">
        <v>219</v>
      </c>
      <c r="C6155" s="6" t="s">
        <v>12289</v>
      </c>
      <c r="D6155" s="6" t="s">
        <v>37</v>
      </c>
      <c r="E6155" s="6" t="s">
        <v>416</v>
      </c>
      <c r="F6155" s="6" t="s">
        <v>12290</v>
      </c>
      <c r="G6155" s="6" t="s">
        <v>35662</v>
      </c>
    </row>
    <row r="6156">
      <c r="A6156" s="6" t="s">
        <v>35664</v>
      </c>
      <c r="B6156" s="6" t="s">
        <v>219</v>
      </c>
      <c r="C6156" s="6" t="s">
        <v>12292</v>
      </c>
      <c r="D6156" s="6" t="s">
        <v>414</v>
      </c>
      <c r="E6156" s="6" t="s">
        <v>24821</v>
      </c>
      <c r="F6156" s="6" t="s">
        <v>25375</v>
      </c>
      <c r="G6156" s="6" t="s">
        <v>35665</v>
      </c>
    </row>
    <row r="6157">
      <c r="A6157" s="6" t="s">
        <v>35666</v>
      </c>
      <c r="B6157" s="6" t="s">
        <v>219</v>
      </c>
      <c r="C6157" s="6" t="s">
        <v>12294</v>
      </c>
      <c r="D6157" s="6" t="s">
        <v>37</v>
      </c>
      <c r="E6157" s="6" t="s">
        <v>24821</v>
      </c>
      <c r="F6157" s="6" t="s">
        <v>35667</v>
      </c>
      <c r="G6157" s="6" t="s">
        <v>35668</v>
      </c>
    </row>
    <row r="6158">
      <c r="A6158" s="6" t="s">
        <v>35669</v>
      </c>
      <c r="B6158" s="6" t="s">
        <v>219</v>
      </c>
      <c r="C6158" s="6" t="s">
        <v>12294</v>
      </c>
      <c r="D6158" s="6" t="s">
        <v>414</v>
      </c>
      <c r="E6158" s="6" t="s">
        <v>416</v>
      </c>
      <c r="F6158" s="6" t="s">
        <v>12295</v>
      </c>
      <c r="G6158" s="6" t="s">
        <v>35668</v>
      </c>
    </row>
    <row r="6159">
      <c r="A6159" s="6" t="s">
        <v>35670</v>
      </c>
      <c r="B6159" s="6" t="s">
        <v>219</v>
      </c>
      <c r="C6159" s="6" t="s">
        <v>12304</v>
      </c>
      <c r="D6159" s="6" t="s">
        <v>37</v>
      </c>
      <c r="E6159" s="6" t="s">
        <v>416</v>
      </c>
      <c r="F6159" s="6" t="s">
        <v>12305</v>
      </c>
      <c r="G6159" s="6" t="s">
        <v>35671</v>
      </c>
    </row>
    <row r="6160">
      <c r="A6160" s="6" t="s">
        <v>35672</v>
      </c>
      <c r="B6160" s="6" t="s">
        <v>219</v>
      </c>
      <c r="C6160" s="6" t="s">
        <v>12304</v>
      </c>
      <c r="D6160" s="6" t="s">
        <v>414</v>
      </c>
      <c r="E6160" s="6" t="s">
        <v>24821</v>
      </c>
      <c r="F6160" s="6" t="s">
        <v>12305</v>
      </c>
      <c r="G6160" s="6" t="s">
        <v>35671</v>
      </c>
    </row>
    <row r="6161">
      <c r="A6161" s="6" t="s">
        <v>35673</v>
      </c>
      <c r="B6161" s="6" t="s">
        <v>219</v>
      </c>
      <c r="C6161" s="6" t="s">
        <v>12307</v>
      </c>
      <c r="D6161" s="6" t="s">
        <v>414</v>
      </c>
      <c r="E6161" s="6" t="s">
        <v>24821</v>
      </c>
      <c r="F6161" s="6" t="s">
        <v>24886</v>
      </c>
      <c r="G6161" s="6" t="s">
        <v>35674</v>
      </c>
    </row>
    <row r="6162">
      <c r="A6162" s="6" t="s">
        <v>35675</v>
      </c>
      <c r="B6162" s="6" t="s">
        <v>219</v>
      </c>
      <c r="C6162" s="6" t="s">
        <v>12309</v>
      </c>
      <c r="D6162" s="6" t="s">
        <v>37</v>
      </c>
      <c r="E6162" s="6" t="s">
        <v>24821</v>
      </c>
      <c r="F6162" s="6" t="s">
        <v>35676</v>
      </c>
      <c r="G6162" s="6" t="s">
        <v>35677</v>
      </c>
    </row>
    <row r="6163">
      <c r="A6163" s="6" t="s">
        <v>35678</v>
      </c>
      <c r="B6163" s="6" t="s">
        <v>219</v>
      </c>
      <c r="C6163" s="6" t="s">
        <v>12309</v>
      </c>
      <c r="D6163" s="6" t="s">
        <v>414</v>
      </c>
      <c r="E6163" s="6" t="s">
        <v>416</v>
      </c>
      <c r="F6163" s="6" t="s">
        <v>12310</v>
      </c>
      <c r="G6163" s="6" t="s">
        <v>35677</v>
      </c>
    </row>
    <row r="6164">
      <c r="A6164" s="6" t="s">
        <v>35679</v>
      </c>
      <c r="B6164" s="6" t="s">
        <v>219</v>
      </c>
      <c r="C6164" s="6" t="s">
        <v>12312</v>
      </c>
      <c r="D6164" s="6" t="s">
        <v>37</v>
      </c>
      <c r="E6164" s="6" t="s">
        <v>416</v>
      </c>
      <c r="F6164" s="6" t="s">
        <v>12313</v>
      </c>
      <c r="G6164" s="6" t="s">
        <v>35680</v>
      </c>
    </row>
    <row r="6165">
      <c r="A6165" s="6" t="s">
        <v>35681</v>
      </c>
      <c r="B6165" s="6" t="s">
        <v>219</v>
      </c>
      <c r="C6165" s="6" t="s">
        <v>12312</v>
      </c>
      <c r="D6165" s="6" t="s">
        <v>414</v>
      </c>
      <c r="E6165" s="6" t="s">
        <v>24821</v>
      </c>
      <c r="F6165" s="6" t="s">
        <v>12313</v>
      </c>
      <c r="G6165" s="6" t="s">
        <v>35680</v>
      </c>
    </row>
    <row r="6166">
      <c r="A6166" s="6" t="s">
        <v>35682</v>
      </c>
      <c r="B6166" s="6" t="s">
        <v>219</v>
      </c>
      <c r="C6166" s="6" t="s">
        <v>12315</v>
      </c>
      <c r="D6166" s="6" t="s">
        <v>414</v>
      </c>
      <c r="E6166" s="6" t="s">
        <v>24821</v>
      </c>
      <c r="F6166" s="6" t="s">
        <v>24886</v>
      </c>
      <c r="G6166" s="6" t="s">
        <v>35683</v>
      </c>
    </row>
    <row r="6167">
      <c r="A6167" s="6" t="s">
        <v>35684</v>
      </c>
      <c r="B6167" s="6" t="s">
        <v>219</v>
      </c>
      <c r="C6167" s="6" t="s">
        <v>12317</v>
      </c>
      <c r="D6167" s="6" t="s">
        <v>37</v>
      </c>
      <c r="E6167" s="6" t="s">
        <v>24821</v>
      </c>
      <c r="F6167" s="6" t="s">
        <v>35685</v>
      </c>
      <c r="G6167" s="6" t="s">
        <v>35686</v>
      </c>
    </row>
    <row r="6168">
      <c r="A6168" s="6" t="s">
        <v>35687</v>
      </c>
      <c r="B6168" s="6" t="s">
        <v>219</v>
      </c>
      <c r="C6168" s="6" t="s">
        <v>12317</v>
      </c>
      <c r="D6168" s="6" t="s">
        <v>414</v>
      </c>
      <c r="E6168" s="6" t="s">
        <v>416</v>
      </c>
      <c r="F6168" s="6" t="s">
        <v>12318</v>
      </c>
      <c r="G6168" s="6" t="s">
        <v>35686</v>
      </c>
    </row>
    <row r="6169">
      <c r="A6169" s="6" t="s">
        <v>35688</v>
      </c>
      <c r="B6169" s="6" t="s">
        <v>219</v>
      </c>
      <c r="C6169" s="6" t="s">
        <v>12320</v>
      </c>
      <c r="D6169" s="6" t="s">
        <v>37</v>
      </c>
      <c r="E6169" s="6" t="s">
        <v>416</v>
      </c>
      <c r="F6169" s="6" t="s">
        <v>12321</v>
      </c>
      <c r="G6169" s="6" t="s">
        <v>35689</v>
      </c>
    </row>
    <row r="6170">
      <c r="A6170" s="6" t="s">
        <v>35690</v>
      </c>
      <c r="B6170" s="6" t="s">
        <v>219</v>
      </c>
      <c r="C6170" s="6" t="s">
        <v>12320</v>
      </c>
      <c r="D6170" s="6" t="s">
        <v>414</v>
      </c>
      <c r="E6170" s="6" t="s">
        <v>24821</v>
      </c>
      <c r="F6170" s="6" t="s">
        <v>12321</v>
      </c>
      <c r="G6170" s="6" t="s">
        <v>35689</v>
      </c>
    </row>
    <row r="6171">
      <c r="A6171" s="6" t="s">
        <v>35691</v>
      </c>
      <c r="B6171" s="6" t="s">
        <v>219</v>
      </c>
      <c r="C6171" s="6" t="s">
        <v>12323</v>
      </c>
      <c r="D6171" s="6" t="s">
        <v>414</v>
      </c>
      <c r="E6171" s="6" t="s">
        <v>24821</v>
      </c>
      <c r="F6171" s="6" t="s">
        <v>24886</v>
      </c>
      <c r="G6171" s="6" t="s">
        <v>35692</v>
      </c>
    </row>
    <row r="6172">
      <c r="A6172" s="6" t="s">
        <v>35693</v>
      </c>
      <c r="B6172" s="6" t="s">
        <v>219</v>
      </c>
      <c r="C6172" s="6" t="s">
        <v>12325</v>
      </c>
      <c r="D6172" s="6" t="s">
        <v>37</v>
      </c>
      <c r="E6172" s="6" t="s">
        <v>24821</v>
      </c>
      <c r="F6172" s="6" t="s">
        <v>35694</v>
      </c>
      <c r="G6172" s="6" t="s">
        <v>35695</v>
      </c>
    </row>
    <row r="6173">
      <c r="A6173" s="6" t="s">
        <v>35696</v>
      </c>
      <c r="B6173" s="6" t="s">
        <v>219</v>
      </c>
      <c r="C6173" s="6" t="s">
        <v>12325</v>
      </c>
      <c r="D6173" s="6" t="s">
        <v>414</v>
      </c>
      <c r="E6173" s="6" t="s">
        <v>416</v>
      </c>
      <c r="F6173" s="6" t="s">
        <v>12326</v>
      </c>
      <c r="G6173" s="6" t="s">
        <v>35695</v>
      </c>
    </row>
    <row r="6174">
      <c r="A6174" s="6" t="s">
        <v>35697</v>
      </c>
      <c r="B6174" s="6" t="s">
        <v>219</v>
      </c>
      <c r="C6174" s="6" t="s">
        <v>12328</v>
      </c>
      <c r="D6174" s="6" t="s">
        <v>37</v>
      </c>
      <c r="E6174" s="6" t="s">
        <v>416</v>
      </c>
      <c r="F6174" s="6" t="s">
        <v>12329</v>
      </c>
      <c r="G6174" s="6" t="s">
        <v>35698</v>
      </c>
    </row>
    <row r="6175">
      <c r="A6175" s="6" t="s">
        <v>35699</v>
      </c>
      <c r="B6175" s="6" t="s">
        <v>219</v>
      </c>
      <c r="C6175" s="6" t="s">
        <v>12328</v>
      </c>
      <c r="D6175" s="6" t="s">
        <v>414</v>
      </c>
      <c r="E6175" s="6" t="s">
        <v>24821</v>
      </c>
      <c r="F6175" s="6" t="s">
        <v>12329</v>
      </c>
      <c r="G6175" s="6" t="s">
        <v>35698</v>
      </c>
    </row>
    <row r="6176">
      <c r="A6176" s="6" t="s">
        <v>35700</v>
      </c>
      <c r="B6176" s="6" t="s">
        <v>219</v>
      </c>
      <c r="C6176" s="6" t="s">
        <v>12331</v>
      </c>
      <c r="D6176" s="6" t="s">
        <v>414</v>
      </c>
      <c r="E6176" s="6" t="s">
        <v>24821</v>
      </c>
      <c r="F6176" s="6" t="s">
        <v>24886</v>
      </c>
      <c r="G6176" s="6" t="s">
        <v>35701</v>
      </c>
    </row>
    <row r="6177">
      <c r="A6177" s="6" t="s">
        <v>35702</v>
      </c>
      <c r="B6177" s="6" t="s">
        <v>219</v>
      </c>
      <c r="C6177" s="6" t="s">
        <v>12333</v>
      </c>
      <c r="D6177" s="6" t="s">
        <v>37</v>
      </c>
      <c r="E6177" s="6" t="s">
        <v>24821</v>
      </c>
      <c r="F6177" s="6" t="s">
        <v>35703</v>
      </c>
      <c r="G6177" s="6" t="s">
        <v>35704</v>
      </c>
    </row>
    <row r="6178">
      <c r="A6178" s="6" t="s">
        <v>35705</v>
      </c>
      <c r="B6178" s="6" t="s">
        <v>219</v>
      </c>
      <c r="C6178" s="6" t="s">
        <v>12333</v>
      </c>
      <c r="D6178" s="6" t="s">
        <v>414</v>
      </c>
      <c r="E6178" s="6" t="s">
        <v>416</v>
      </c>
      <c r="F6178" s="6" t="s">
        <v>12334</v>
      </c>
      <c r="G6178" s="6" t="s">
        <v>35704</v>
      </c>
    </row>
    <row r="6179">
      <c r="A6179" s="6" t="s">
        <v>35706</v>
      </c>
      <c r="B6179" s="6" t="s">
        <v>219</v>
      </c>
      <c r="C6179" s="6" t="s">
        <v>12336</v>
      </c>
      <c r="D6179" s="6" t="s">
        <v>37</v>
      </c>
      <c r="E6179" s="6" t="s">
        <v>416</v>
      </c>
      <c r="F6179" s="6" t="s">
        <v>12337</v>
      </c>
      <c r="G6179" s="6" t="s">
        <v>35707</v>
      </c>
    </row>
    <row r="6180">
      <c r="A6180" s="6" t="s">
        <v>35708</v>
      </c>
      <c r="B6180" s="6" t="s">
        <v>219</v>
      </c>
      <c r="C6180" s="6" t="s">
        <v>12336</v>
      </c>
      <c r="D6180" s="6" t="s">
        <v>414</v>
      </c>
      <c r="E6180" s="6" t="s">
        <v>24821</v>
      </c>
      <c r="F6180" s="6" t="s">
        <v>12337</v>
      </c>
      <c r="G6180" s="6" t="s">
        <v>35707</v>
      </c>
    </row>
    <row r="6181">
      <c r="A6181" s="6" t="s">
        <v>35709</v>
      </c>
      <c r="B6181" s="6" t="s">
        <v>219</v>
      </c>
      <c r="C6181" s="6" t="s">
        <v>12339</v>
      </c>
      <c r="D6181" s="6" t="s">
        <v>414</v>
      </c>
      <c r="E6181" s="6" t="s">
        <v>24821</v>
      </c>
      <c r="F6181" s="6" t="s">
        <v>24886</v>
      </c>
      <c r="G6181" s="6" t="s">
        <v>35710</v>
      </c>
    </row>
    <row r="6182">
      <c r="A6182" s="6" t="s">
        <v>35711</v>
      </c>
      <c r="B6182" s="6" t="s">
        <v>219</v>
      </c>
      <c r="C6182" s="6" t="s">
        <v>12341</v>
      </c>
      <c r="D6182" s="6" t="s">
        <v>37</v>
      </c>
      <c r="E6182" s="6" t="s">
        <v>24821</v>
      </c>
      <c r="F6182" s="6" t="s">
        <v>35712</v>
      </c>
      <c r="G6182" s="6" t="s">
        <v>35713</v>
      </c>
    </row>
    <row r="6183">
      <c r="A6183" s="6" t="s">
        <v>35714</v>
      </c>
      <c r="B6183" s="6" t="s">
        <v>219</v>
      </c>
      <c r="C6183" s="6" t="s">
        <v>12341</v>
      </c>
      <c r="D6183" s="6" t="s">
        <v>414</v>
      </c>
      <c r="E6183" s="6" t="s">
        <v>416</v>
      </c>
      <c r="F6183" s="6" t="s">
        <v>12342</v>
      </c>
      <c r="G6183" s="6" t="s">
        <v>35713</v>
      </c>
    </row>
    <row r="6184">
      <c r="A6184" s="6" t="s">
        <v>35715</v>
      </c>
      <c r="B6184" s="6" t="s">
        <v>219</v>
      </c>
      <c r="C6184" s="6" t="s">
        <v>12344</v>
      </c>
      <c r="D6184" s="6" t="s">
        <v>37</v>
      </c>
      <c r="E6184" s="6" t="s">
        <v>416</v>
      </c>
      <c r="F6184" s="6" t="s">
        <v>12345</v>
      </c>
      <c r="G6184" s="6" t="s">
        <v>35716</v>
      </c>
    </row>
    <row r="6185">
      <c r="A6185" s="6" t="s">
        <v>35717</v>
      </c>
      <c r="B6185" s="6" t="s">
        <v>219</v>
      </c>
      <c r="C6185" s="6" t="s">
        <v>12344</v>
      </c>
      <c r="D6185" s="6" t="s">
        <v>414</v>
      </c>
      <c r="E6185" s="6" t="s">
        <v>24821</v>
      </c>
      <c r="F6185" s="6" t="s">
        <v>12345</v>
      </c>
      <c r="G6185" s="6" t="s">
        <v>35716</v>
      </c>
    </row>
    <row r="6186">
      <c r="A6186" s="6" t="s">
        <v>35718</v>
      </c>
      <c r="B6186" s="6" t="s">
        <v>219</v>
      </c>
      <c r="C6186" s="6" t="s">
        <v>12347</v>
      </c>
      <c r="D6186" s="6" t="s">
        <v>414</v>
      </c>
      <c r="E6186" s="6" t="s">
        <v>24821</v>
      </c>
      <c r="F6186" s="6" t="s">
        <v>24886</v>
      </c>
      <c r="G6186" s="6" t="s">
        <v>35719</v>
      </c>
    </row>
    <row r="6187">
      <c r="A6187" s="6" t="s">
        <v>35720</v>
      </c>
      <c r="B6187" s="6" t="s">
        <v>219</v>
      </c>
      <c r="C6187" s="6" t="s">
        <v>12349</v>
      </c>
      <c r="D6187" s="6" t="s">
        <v>37</v>
      </c>
      <c r="E6187" s="6" t="s">
        <v>24821</v>
      </c>
      <c r="F6187" s="6" t="s">
        <v>35721</v>
      </c>
      <c r="G6187" s="6" t="s">
        <v>35722</v>
      </c>
    </row>
    <row r="6188">
      <c r="A6188" s="6" t="s">
        <v>35723</v>
      </c>
      <c r="B6188" s="6" t="s">
        <v>219</v>
      </c>
      <c r="C6188" s="6" t="s">
        <v>12349</v>
      </c>
      <c r="D6188" s="6" t="s">
        <v>414</v>
      </c>
      <c r="E6188" s="6" t="s">
        <v>416</v>
      </c>
      <c r="F6188" s="6" t="s">
        <v>12350</v>
      </c>
      <c r="G6188" s="6" t="s">
        <v>35722</v>
      </c>
    </row>
    <row r="6189">
      <c r="A6189" s="6" t="s">
        <v>35724</v>
      </c>
      <c r="B6189" s="6" t="s">
        <v>219</v>
      </c>
      <c r="C6189" s="6" t="s">
        <v>12359</v>
      </c>
      <c r="D6189" s="6" t="s">
        <v>37</v>
      </c>
      <c r="E6189" s="6" t="s">
        <v>416</v>
      </c>
      <c r="F6189" s="6" t="s">
        <v>12360</v>
      </c>
      <c r="G6189" s="6" t="s">
        <v>35725</v>
      </c>
    </row>
    <row r="6190">
      <c r="A6190" s="6" t="s">
        <v>35726</v>
      </c>
      <c r="B6190" s="6" t="s">
        <v>219</v>
      </c>
      <c r="C6190" s="6" t="s">
        <v>12359</v>
      </c>
      <c r="D6190" s="6" t="s">
        <v>414</v>
      </c>
      <c r="E6190" s="6" t="s">
        <v>24821</v>
      </c>
      <c r="F6190" s="6" t="s">
        <v>12360</v>
      </c>
      <c r="G6190" s="6" t="s">
        <v>35725</v>
      </c>
    </row>
    <row r="6191">
      <c r="A6191" s="6" t="s">
        <v>35727</v>
      </c>
      <c r="B6191" s="6" t="s">
        <v>219</v>
      </c>
      <c r="C6191" s="6" t="s">
        <v>12362</v>
      </c>
      <c r="D6191" s="6" t="s">
        <v>414</v>
      </c>
      <c r="E6191" s="6" t="s">
        <v>24821</v>
      </c>
      <c r="F6191" s="6" t="s">
        <v>25253</v>
      </c>
      <c r="G6191" s="6" t="s">
        <v>35728</v>
      </c>
    </row>
    <row r="6192">
      <c r="A6192" s="6" t="s">
        <v>35729</v>
      </c>
      <c r="B6192" s="6" t="s">
        <v>219</v>
      </c>
      <c r="C6192" s="6" t="s">
        <v>12364</v>
      </c>
      <c r="D6192" s="6" t="s">
        <v>37</v>
      </c>
      <c r="E6192" s="6" t="s">
        <v>24821</v>
      </c>
      <c r="F6192" s="6" t="s">
        <v>35730</v>
      </c>
      <c r="G6192" s="6" t="s">
        <v>12366</v>
      </c>
    </row>
    <row r="6193">
      <c r="A6193" s="6" t="s">
        <v>35731</v>
      </c>
      <c r="B6193" s="6" t="s">
        <v>219</v>
      </c>
      <c r="C6193" s="6" t="s">
        <v>12364</v>
      </c>
      <c r="D6193" s="6" t="s">
        <v>414</v>
      </c>
      <c r="E6193" s="6" t="s">
        <v>416</v>
      </c>
      <c r="F6193" s="6" t="s">
        <v>12365</v>
      </c>
      <c r="G6193" s="6" t="s">
        <v>12366</v>
      </c>
    </row>
    <row r="6194">
      <c r="A6194" s="6" t="s">
        <v>35732</v>
      </c>
      <c r="B6194" s="6" t="s">
        <v>222</v>
      </c>
      <c r="C6194" s="6" t="s">
        <v>12373</v>
      </c>
      <c r="D6194" s="6" t="s">
        <v>414</v>
      </c>
      <c r="E6194" s="6" t="s">
        <v>24821</v>
      </c>
      <c r="F6194" s="6" t="s">
        <v>24822</v>
      </c>
      <c r="G6194" s="6" t="s">
        <v>12374</v>
      </c>
    </row>
    <row r="6195">
      <c r="A6195" s="6" t="s">
        <v>35733</v>
      </c>
      <c r="B6195" s="6" t="s">
        <v>222</v>
      </c>
      <c r="C6195" s="6" t="s">
        <v>12375</v>
      </c>
      <c r="D6195" s="6" t="s">
        <v>37</v>
      </c>
      <c r="E6195" s="6" t="s">
        <v>24821</v>
      </c>
      <c r="F6195" s="6" t="s">
        <v>24825</v>
      </c>
      <c r="G6195" s="6" t="s">
        <v>35734</v>
      </c>
    </row>
    <row r="6196">
      <c r="A6196" s="6" t="s">
        <v>35735</v>
      </c>
      <c r="B6196" s="6" t="s">
        <v>222</v>
      </c>
      <c r="C6196" s="6" t="s">
        <v>12375</v>
      </c>
      <c r="D6196" s="6" t="s">
        <v>414</v>
      </c>
      <c r="E6196" s="6" t="s">
        <v>416</v>
      </c>
      <c r="F6196" s="6" t="s">
        <v>417</v>
      </c>
      <c r="G6196" s="6" t="s">
        <v>35734</v>
      </c>
    </row>
    <row r="6197">
      <c r="A6197" s="6" t="s">
        <v>35736</v>
      </c>
      <c r="B6197" s="6" t="s">
        <v>222</v>
      </c>
      <c r="C6197" s="6" t="s">
        <v>12377</v>
      </c>
      <c r="D6197" s="6" t="s">
        <v>37</v>
      </c>
      <c r="E6197" s="6" t="s">
        <v>416</v>
      </c>
      <c r="F6197" s="6" t="s">
        <v>12378</v>
      </c>
      <c r="G6197" s="6" t="s">
        <v>35737</v>
      </c>
    </row>
    <row r="6198">
      <c r="A6198" s="6" t="s">
        <v>35738</v>
      </c>
      <c r="B6198" s="6" t="s">
        <v>222</v>
      </c>
      <c r="C6198" s="6" t="s">
        <v>12377</v>
      </c>
      <c r="D6198" s="6" t="s">
        <v>414</v>
      </c>
      <c r="E6198" s="6" t="s">
        <v>24821</v>
      </c>
      <c r="F6198" s="6" t="s">
        <v>12378</v>
      </c>
      <c r="G6198" s="6" t="s">
        <v>35737</v>
      </c>
    </row>
    <row r="6199">
      <c r="A6199" s="6" t="s">
        <v>35739</v>
      </c>
      <c r="B6199" s="6" t="s">
        <v>222</v>
      </c>
      <c r="C6199" s="6" t="s">
        <v>12380</v>
      </c>
      <c r="D6199" s="6" t="s">
        <v>414</v>
      </c>
      <c r="E6199" s="6" t="s">
        <v>24821</v>
      </c>
      <c r="F6199" s="6" t="s">
        <v>24822</v>
      </c>
      <c r="G6199" s="6" t="s">
        <v>35740</v>
      </c>
    </row>
    <row r="6200">
      <c r="A6200" s="6" t="s">
        <v>35741</v>
      </c>
      <c r="B6200" s="6" t="s">
        <v>222</v>
      </c>
      <c r="C6200" s="6" t="s">
        <v>12382</v>
      </c>
      <c r="D6200" s="6" t="s">
        <v>37</v>
      </c>
      <c r="E6200" s="6" t="s">
        <v>24821</v>
      </c>
      <c r="F6200" s="6" t="s">
        <v>35742</v>
      </c>
      <c r="G6200" s="6" t="s">
        <v>35743</v>
      </c>
    </row>
    <row r="6201">
      <c r="A6201" s="6" t="s">
        <v>35744</v>
      </c>
      <c r="B6201" s="6" t="s">
        <v>222</v>
      </c>
      <c r="C6201" s="6" t="s">
        <v>12382</v>
      </c>
      <c r="D6201" s="6" t="s">
        <v>414</v>
      </c>
      <c r="E6201" s="6" t="s">
        <v>416</v>
      </c>
      <c r="F6201" s="6" t="s">
        <v>12383</v>
      </c>
      <c r="G6201" s="6" t="s">
        <v>35743</v>
      </c>
    </row>
    <row r="6202">
      <c r="A6202" s="6" t="s">
        <v>35745</v>
      </c>
      <c r="B6202" s="6" t="s">
        <v>222</v>
      </c>
      <c r="C6202" s="6" t="s">
        <v>12385</v>
      </c>
      <c r="D6202" s="6" t="s">
        <v>37</v>
      </c>
      <c r="E6202" s="6" t="s">
        <v>416</v>
      </c>
      <c r="F6202" s="6" t="s">
        <v>12386</v>
      </c>
      <c r="G6202" s="6" t="s">
        <v>35746</v>
      </c>
    </row>
    <row r="6203">
      <c r="A6203" s="6" t="s">
        <v>35747</v>
      </c>
      <c r="B6203" s="6" t="s">
        <v>222</v>
      </c>
      <c r="C6203" s="6" t="s">
        <v>12385</v>
      </c>
      <c r="D6203" s="6" t="s">
        <v>414</v>
      </c>
      <c r="E6203" s="6" t="s">
        <v>24821</v>
      </c>
      <c r="F6203" s="6" t="s">
        <v>12386</v>
      </c>
      <c r="G6203" s="6" t="s">
        <v>35746</v>
      </c>
    </row>
    <row r="6204">
      <c r="A6204" s="6" t="s">
        <v>35748</v>
      </c>
      <c r="B6204" s="6" t="s">
        <v>222</v>
      </c>
      <c r="C6204" s="6" t="s">
        <v>12388</v>
      </c>
      <c r="D6204" s="6" t="s">
        <v>414</v>
      </c>
      <c r="E6204" s="6" t="s">
        <v>24821</v>
      </c>
      <c r="F6204" s="6" t="s">
        <v>24822</v>
      </c>
      <c r="G6204" s="6" t="s">
        <v>35749</v>
      </c>
    </row>
    <row r="6205">
      <c r="A6205" s="6" t="s">
        <v>35750</v>
      </c>
      <c r="B6205" s="6" t="s">
        <v>222</v>
      </c>
      <c r="C6205" s="6" t="s">
        <v>12390</v>
      </c>
      <c r="D6205" s="6" t="s">
        <v>37</v>
      </c>
      <c r="E6205" s="6" t="s">
        <v>24821</v>
      </c>
      <c r="F6205" s="6" t="s">
        <v>35751</v>
      </c>
      <c r="G6205" s="6" t="s">
        <v>35752</v>
      </c>
    </row>
    <row r="6206">
      <c r="A6206" s="6" t="s">
        <v>35753</v>
      </c>
      <c r="B6206" s="6" t="s">
        <v>222</v>
      </c>
      <c r="C6206" s="6" t="s">
        <v>12390</v>
      </c>
      <c r="D6206" s="6" t="s">
        <v>414</v>
      </c>
      <c r="E6206" s="6" t="s">
        <v>416</v>
      </c>
      <c r="F6206" s="6" t="s">
        <v>12391</v>
      </c>
      <c r="G6206" s="6" t="s">
        <v>35752</v>
      </c>
    </row>
    <row r="6207">
      <c r="A6207" s="6" t="s">
        <v>35754</v>
      </c>
      <c r="B6207" s="6" t="s">
        <v>222</v>
      </c>
      <c r="C6207" s="6" t="s">
        <v>12393</v>
      </c>
      <c r="D6207" s="6" t="s">
        <v>37</v>
      </c>
      <c r="E6207" s="6" t="s">
        <v>416</v>
      </c>
      <c r="F6207" s="6" t="s">
        <v>12394</v>
      </c>
      <c r="G6207" s="6" t="s">
        <v>35755</v>
      </c>
    </row>
    <row r="6208">
      <c r="A6208" s="6" t="s">
        <v>35756</v>
      </c>
      <c r="B6208" s="6" t="s">
        <v>222</v>
      </c>
      <c r="C6208" s="6" t="s">
        <v>12393</v>
      </c>
      <c r="D6208" s="6" t="s">
        <v>414</v>
      </c>
      <c r="E6208" s="6" t="s">
        <v>24821</v>
      </c>
      <c r="F6208" s="6" t="s">
        <v>12394</v>
      </c>
      <c r="G6208" s="6" t="s">
        <v>35755</v>
      </c>
    </row>
    <row r="6209">
      <c r="A6209" s="6" t="s">
        <v>35757</v>
      </c>
      <c r="B6209" s="6" t="s">
        <v>222</v>
      </c>
      <c r="C6209" s="6" t="s">
        <v>12396</v>
      </c>
      <c r="D6209" s="6" t="s">
        <v>414</v>
      </c>
      <c r="E6209" s="6" t="s">
        <v>24821</v>
      </c>
      <c r="F6209" s="6" t="s">
        <v>24822</v>
      </c>
      <c r="G6209" s="6" t="s">
        <v>35758</v>
      </c>
    </row>
    <row r="6210">
      <c r="A6210" s="6" t="s">
        <v>35759</v>
      </c>
      <c r="B6210" s="6" t="s">
        <v>222</v>
      </c>
      <c r="C6210" s="6" t="s">
        <v>12398</v>
      </c>
      <c r="D6210" s="6" t="s">
        <v>37</v>
      </c>
      <c r="E6210" s="6" t="s">
        <v>24821</v>
      </c>
      <c r="F6210" s="6" t="s">
        <v>35760</v>
      </c>
      <c r="G6210" s="6" t="s">
        <v>35761</v>
      </c>
    </row>
    <row r="6211">
      <c r="A6211" s="6" t="s">
        <v>35762</v>
      </c>
      <c r="B6211" s="6" t="s">
        <v>222</v>
      </c>
      <c r="C6211" s="6" t="s">
        <v>12398</v>
      </c>
      <c r="D6211" s="6" t="s">
        <v>414</v>
      </c>
      <c r="E6211" s="6" t="s">
        <v>416</v>
      </c>
      <c r="F6211" s="6" t="s">
        <v>12399</v>
      </c>
      <c r="G6211" s="6" t="s">
        <v>35761</v>
      </c>
    </row>
    <row r="6212">
      <c r="A6212" s="6" t="s">
        <v>35763</v>
      </c>
      <c r="B6212" s="6" t="s">
        <v>222</v>
      </c>
      <c r="C6212" s="6" t="s">
        <v>12407</v>
      </c>
      <c r="D6212" s="6" t="s">
        <v>37</v>
      </c>
      <c r="E6212" s="6" t="s">
        <v>416</v>
      </c>
      <c r="F6212" s="6" t="s">
        <v>12408</v>
      </c>
      <c r="G6212" s="6" t="s">
        <v>35764</v>
      </c>
    </row>
    <row r="6213">
      <c r="A6213" s="6" t="s">
        <v>35765</v>
      </c>
      <c r="B6213" s="6" t="s">
        <v>222</v>
      </c>
      <c r="C6213" s="6" t="s">
        <v>12407</v>
      </c>
      <c r="D6213" s="6" t="s">
        <v>414</v>
      </c>
      <c r="E6213" s="6" t="s">
        <v>24821</v>
      </c>
      <c r="F6213" s="6" t="s">
        <v>12408</v>
      </c>
      <c r="G6213" s="6" t="s">
        <v>35764</v>
      </c>
    </row>
    <row r="6214">
      <c r="A6214" s="6" t="s">
        <v>35766</v>
      </c>
      <c r="B6214" s="6" t="s">
        <v>222</v>
      </c>
      <c r="C6214" s="6" t="s">
        <v>12410</v>
      </c>
      <c r="D6214" s="6" t="s">
        <v>414</v>
      </c>
      <c r="E6214" s="6" t="s">
        <v>24821</v>
      </c>
      <c r="F6214" s="6" t="s">
        <v>31000</v>
      </c>
      <c r="G6214" s="6" t="s">
        <v>35767</v>
      </c>
    </row>
    <row r="6215">
      <c r="A6215" s="6" t="s">
        <v>35768</v>
      </c>
      <c r="B6215" s="6" t="s">
        <v>222</v>
      </c>
      <c r="C6215" s="6" t="s">
        <v>12412</v>
      </c>
      <c r="D6215" s="6" t="s">
        <v>37</v>
      </c>
      <c r="E6215" s="6" t="s">
        <v>24821</v>
      </c>
      <c r="F6215" s="6" t="s">
        <v>35769</v>
      </c>
      <c r="G6215" s="6" t="s">
        <v>35770</v>
      </c>
    </row>
    <row r="6216">
      <c r="A6216" s="6" t="s">
        <v>35771</v>
      </c>
      <c r="B6216" s="6" t="s">
        <v>222</v>
      </c>
      <c r="C6216" s="6" t="s">
        <v>12412</v>
      </c>
      <c r="D6216" s="6" t="s">
        <v>414</v>
      </c>
      <c r="E6216" s="6" t="s">
        <v>416</v>
      </c>
      <c r="F6216" s="6" t="s">
        <v>12413</v>
      </c>
      <c r="G6216" s="6" t="s">
        <v>35770</v>
      </c>
    </row>
    <row r="6217">
      <c r="A6217" s="6" t="s">
        <v>35772</v>
      </c>
      <c r="B6217" s="6" t="s">
        <v>222</v>
      </c>
      <c r="C6217" s="6" t="s">
        <v>12415</v>
      </c>
      <c r="D6217" s="6" t="s">
        <v>37</v>
      </c>
      <c r="E6217" s="6" t="s">
        <v>416</v>
      </c>
      <c r="F6217" s="6" t="s">
        <v>12416</v>
      </c>
      <c r="G6217" s="6" t="s">
        <v>35773</v>
      </c>
    </row>
    <row r="6218">
      <c r="A6218" s="6" t="s">
        <v>35774</v>
      </c>
      <c r="B6218" s="6" t="s">
        <v>222</v>
      </c>
      <c r="C6218" s="6" t="s">
        <v>12415</v>
      </c>
      <c r="D6218" s="6" t="s">
        <v>414</v>
      </c>
      <c r="E6218" s="6" t="s">
        <v>24821</v>
      </c>
      <c r="F6218" s="6" t="s">
        <v>35775</v>
      </c>
      <c r="G6218" s="6" t="s">
        <v>35773</v>
      </c>
    </row>
    <row r="6219">
      <c r="A6219" s="6" t="s">
        <v>35776</v>
      </c>
      <c r="B6219" s="6" t="s">
        <v>222</v>
      </c>
      <c r="C6219" s="6" t="s">
        <v>12418</v>
      </c>
      <c r="D6219" s="6" t="s">
        <v>414</v>
      </c>
      <c r="E6219" s="6" t="s">
        <v>24821</v>
      </c>
      <c r="F6219" s="6" t="s">
        <v>31000</v>
      </c>
      <c r="G6219" s="6" t="s">
        <v>35777</v>
      </c>
    </row>
    <row r="6220">
      <c r="A6220" s="6" t="s">
        <v>35778</v>
      </c>
      <c r="B6220" s="6" t="s">
        <v>222</v>
      </c>
      <c r="C6220" s="6" t="s">
        <v>12420</v>
      </c>
      <c r="D6220" s="6" t="s">
        <v>37</v>
      </c>
      <c r="E6220" s="6" t="s">
        <v>24821</v>
      </c>
      <c r="F6220" s="6" t="s">
        <v>35779</v>
      </c>
      <c r="G6220" s="6" t="s">
        <v>35780</v>
      </c>
    </row>
    <row r="6221">
      <c r="A6221" s="6" t="s">
        <v>35781</v>
      </c>
      <c r="B6221" s="6" t="s">
        <v>222</v>
      </c>
      <c r="C6221" s="6" t="s">
        <v>12420</v>
      </c>
      <c r="D6221" s="6" t="s">
        <v>414</v>
      </c>
      <c r="E6221" s="6" t="s">
        <v>416</v>
      </c>
      <c r="F6221" s="6" t="s">
        <v>12421</v>
      </c>
      <c r="G6221" s="6" t="s">
        <v>35780</v>
      </c>
    </row>
    <row r="6222">
      <c r="A6222" s="6" t="s">
        <v>35782</v>
      </c>
      <c r="B6222" s="6" t="s">
        <v>222</v>
      </c>
      <c r="C6222" s="6" t="s">
        <v>12423</v>
      </c>
      <c r="D6222" s="6" t="s">
        <v>37</v>
      </c>
      <c r="E6222" s="6" t="s">
        <v>416</v>
      </c>
      <c r="F6222" s="6" t="s">
        <v>12424</v>
      </c>
      <c r="G6222" s="6" t="s">
        <v>35783</v>
      </c>
    </row>
    <row r="6223">
      <c r="A6223" s="6" t="s">
        <v>35784</v>
      </c>
      <c r="B6223" s="6" t="s">
        <v>222</v>
      </c>
      <c r="C6223" s="6" t="s">
        <v>12423</v>
      </c>
      <c r="D6223" s="6" t="s">
        <v>414</v>
      </c>
      <c r="E6223" s="6" t="s">
        <v>24821</v>
      </c>
      <c r="F6223" s="6" t="s">
        <v>12424</v>
      </c>
      <c r="G6223" s="6" t="s">
        <v>35783</v>
      </c>
    </row>
    <row r="6224">
      <c r="A6224" s="6" t="s">
        <v>35785</v>
      </c>
      <c r="B6224" s="6" t="s">
        <v>222</v>
      </c>
      <c r="C6224" s="6" t="s">
        <v>12426</v>
      </c>
      <c r="D6224" s="6" t="s">
        <v>414</v>
      </c>
      <c r="E6224" s="6" t="s">
        <v>24821</v>
      </c>
      <c r="F6224" s="6" t="s">
        <v>31000</v>
      </c>
      <c r="G6224" s="6" t="s">
        <v>35786</v>
      </c>
    </row>
    <row r="6225">
      <c r="A6225" s="6" t="s">
        <v>35787</v>
      </c>
      <c r="B6225" s="6" t="s">
        <v>222</v>
      </c>
      <c r="C6225" s="6" t="s">
        <v>12428</v>
      </c>
      <c r="D6225" s="6" t="s">
        <v>37</v>
      </c>
      <c r="E6225" s="6" t="s">
        <v>24821</v>
      </c>
      <c r="F6225" s="6" t="s">
        <v>35788</v>
      </c>
      <c r="G6225" s="6" t="s">
        <v>35789</v>
      </c>
    </row>
    <row r="6226">
      <c r="A6226" s="6" t="s">
        <v>35790</v>
      </c>
      <c r="B6226" s="6" t="s">
        <v>222</v>
      </c>
      <c r="C6226" s="6" t="s">
        <v>12428</v>
      </c>
      <c r="D6226" s="6" t="s">
        <v>414</v>
      </c>
      <c r="E6226" s="6" t="s">
        <v>416</v>
      </c>
      <c r="F6226" s="6" t="s">
        <v>12429</v>
      </c>
      <c r="G6226" s="6" t="s">
        <v>35789</v>
      </c>
    </row>
    <row r="6227">
      <c r="A6227" s="6" t="s">
        <v>35791</v>
      </c>
      <c r="B6227" s="6" t="s">
        <v>222</v>
      </c>
      <c r="C6227" s="6" t="s">
        <v>12437</v>
      </c>
      <c r="D6227" s="6" t="s">
        <v>37</v>
      </c>
      <c r="E6227" s="6" t="s">
        <v>416</v>
      </c>
      <c r="F6227" s="6" t="s">
        <v>12438</v>
      </c>
      <c r="G6227" s="6" t="s">
        <v>35792</v>
      </c>
    </row>
    <row r="6228">
      <c r="A6228" s="6" t="s">
        <v>35793</v>
      </c>
      <c r="B6228" s="6" t="s">
        <v>222</v>
      </c>
      <c r="C6228" s="6" t="s">
        <v>12437</v>
      </c>
      <c r="D6228" s="6" t="s">
        <v>414</v>
      </c>
      <c r="E6228" s="6" t="s">
        <v>24821</v>
      </c>
      <c r="F6228" s="6" t="s">
        <v>12438</v>
      </c>
      <c r="G6228" s="6" t="s">
        <v>35792</v>
      </c>
    </row>
    <row r="6229">
      <c r="A6229" s="6" t="s">
        <v>35794</v>
      </c>
      <c r="B6229" s="6" t="s">
        <v>222</v>
      </c>
      <c r="C6229" s="6" t="s">
        <v>12440</v>
      </c>
      <c r="D6229" s="6" t="s">
        <v>414</v>
      </c>
      <c r="E6229" s="6" t="s">
        <v>24821</v>
      </c>
      <c r="F6229" s="6" t="s">
        <v>35795</v>
      </c>
      <c r="G6229" s="6" t="s">
        <v>35796</v>
      </c>
    </row>
    <row r="6230">
      <c r="A6230" s="6" t="s">
        <v>35797</v>
      </c>
      <c r="B6230" s="6" t="s">
        <v>222</v>
      </c>
      <c r="C6230" s="6" t="s">
        <v>12442</v>
      </c>
      <c r="D6230" s="6" t="s">
        <v>37</v>
      </c>
      <c r="E6230" s="6" t="s">
        <v>24821</v>
      </c>
      <c r="F6230" s="6" t="s">
        <v>35798</v>
      </c>
      <c r="G6230" s="6" t="s">
        <v>35799</v>
      </c>
    </row>
    <row r="6231">
      <c r="A6231" s="6" t="s">
        <v>35800</v>
      </c>
      <c r="B6231" s="6" t="s">
        <v>222</v>
      </c>
      <c r="C6231" s="6" t="s">
        <v>12442</v>
      </c>
      <c r="D6231" s="6" t="s">
        <v>414</v>
      </c>
      <c r="E6231" s="6" t="s">
        <v>416</v>
      </c>
      <c r="F6231" s="6" t="s">
        <v>12443</v>
      </c>
      <c r="G6231" s="6" t="s">
        <v>35799</v>
      </c>
    </row>
    <row r="6232">
      <c r="A6232" s="6" t="s">
        <v>35801</v>
      </c>
      <c r="B6232" s="6" t="s">
        <v>222</v>
      </c>
      <c r="C6232" s="6" t="s">
        <v>12445</v>
      </c>
      <c r="D6232" s="6" t="s">
        <v>37</v>
      </c>
      <c r="E6232" s="6" t="s">
        <v>416</v>
      </c>
      <c r="F6232" s="6" t="s">
        <v>12446</v>
      </c>
      <c r="G6232" s="6" t="s">
        <v>35802</v>
      </c>
    </row>
    <row r="6233">
      <c r="A6233" s="6" t="s">
        <v>35803</v>
      </c>
      <c r="B6233" s="6" t="s">
        <v>222</v>
      </c>
      <c r="C6233" s="6" t="s">
        <v>12445</v>
      </c>
      <c r="D6233" s="6" t="s">
        <v>414</v>
      </c>
      <c r="E6233" s="6" t="s">
        <v>24821</v>
      </c>
      <c r="F6233" s="6" t="s">
        <v>12446</v>
      </c>
      <c r="G6233" s="6" t="s">
        <v>35802</v>
      </c>
    </row>
    <row r="6234">
      <c r="A6234" s="6" t="s">
        <v>35804</v>
      </c>
      <c r="B6234" s="6" t="s">
        <v>222</v>
      </c>
      <c r="C6234" s="6" t="s">
        <v>12448</v>
      </c>
      <c r="D6234" s="6" t="s">
        <v>414</v>
      </c>
      <c r="E6234" s="6" t="s">
        <v>24821</v>
      </c>
      <c r="F6234" s="6" t="s">
        <v>35795</v>
      </c>
      <c r="G6234" s="6" t="s">
        <v>35805</v>
      </c>
    </row>
    <row r="6235">
      <c r="A6235" s="6" t="s">
        <v>35806</v>
      </c>
      <c r="B6235" s="6" t="s">
        <v>222</v>
      </c>
      <c r="C6235" s="6" t="s">
        <v>12450</v>
      </c>
      <c r="D6235" s="6" t="s">
        <v>37</v>
      </c>
      <c r="E6235" s="6" t="s">
        <v>24821</v>
      </c>
      <c r="F6235" s="6" t="s">
        <v>35807</v>
      </c>
      <c r="G6235" s="6" t="s">
        <v>35808</v>
      </c>
    </row>
    <row r="6236">
      <c r="A6236" s="6" t="s">
        <v>35809</v>
      </c>
      <c r="B6236" s="6" t="s">
        <v>222</v>
      </c>
      <c r="C6236" s="6" t="s">
        <v>12450</v>
      </c>
      <c r="D6236" s="6" t="s">
        <v>414</v>
      </c>
      <c r="E6236" s="6" t="s">
        <v>416</v>
      </c>
      <c r="F6236" s="6" t="s">
        <v>12451</v>
      </c>
      <c r="G6236" s="6" t="s">
        <v>35808</v>
      </c>
    </row>
    <row r="6237">
      <c r="A6237" s="6" t="s">
        <v>35810</v>
      </c>
      <c r="B6237" s="6" t="s">
        <v>222</v>
      </c>
      <c r="C6237" s="6" t="s">
        <v>12453</v>
      </c>
      <c r="D6237" s="6" t="s">
        <v>37</v>
      </c>
      <c r="E6237" s="6" t="s">
        <v>416</v>
      </c>
      <c r="F6237" s="6" t="s">
        <v>12454</v>
      </c>
      <c r="G6237" s="6" t="s">
        <v>35811</v>
      </c>
    </row>
    <row r="6238">
      <c r="A6238" s="6" t="s">
        <v>35812</v>
      </c>
      <c r="B6238" s="6" t="s">
        <v>222</v>
      </c>
      <c r="C6238" s="6" t="s">
        <v>12453</v>
      </c>
      <c r="D6238" s="6" t="s">
        <v>414</v>
      </c>
      <c r="E6238" s="6" t="s">
        <v>24821</v>
      </c>
      <c r="F6238" s="6" t="s">
        <v>12454</v>
      </c>
      <c r="G6238" s="6" t="s">
        <v>35811</v>
      </c>
    </row>
    <row r="6239">
      <c r="A6239" s="6" t="s">
        <v>35813</v>
      </c>
      <c r="B6239" s="6" t="s">
        <v>222</v>
      </c>
      <c r="C6239" s="6" t="s">
        <v>12456</v>
      </c>
      <c r="D6239" s="6" t="s">
        <v>414</v>
      </c>
      <c r="E6239" s="6" t="s">
        <v>24821</v>
      </c>
      <c r="F6239" s="6" t="s">
        <v>35795</v>
      </c>
      <c r="G6239" s="6" t="s">
        <v>35814</v>
      </c>
    </row>
    <row r="6240">
      <c r="A6240" s="6" t="s">
        <v>35815</v>
      </c>
      <c r="B6240" s="6" t="s">
        <v>222</v>
      </c>
      <c r="C6240" s="6" t="s">
        <v>12458</v>
      </c>
      <c r="D6240" s="6" t="s">
        <v>37</v>
      </c>
      <c r="E6240" s="6" t="s">
        <v>24821</v>
      </c>
      <c r="F6240" s="6" t="s">
        <v>35816</v>
      </c>
      <c r="G6240" s="6" t="s">
        <v>35817</v>
      </c>
    </row>
    <row r="6241">
      <c r="A6241" s="6" t="s">
        <v>35818</v>
      </c>
      <c r="B6241" s="6" t="s">
        <v>222</v>
      </c>
      <c r="C6241" s="6" t="s">
        <v>12458</v>
      </c>
      <c r="D6241" s="6" t="s">
        <v>414</v>
      </c>
      <c r="E6241" s="6" t="s">
        <v>416</v>
      </c>
      <c r="F6241" s="6" t="s">
        <v>12459</v>
      </c>
      <c r="G6241" s="6" t="s">
        <v>35817</v>
      </c>
    </row>
    <row r="6242">
      <c r="A6242" s="6" t="s">
        <v>35819</v>
      </c>
      <c r="B6242" s="6" t="s">
        <v>222</v>
      </c>
      <c r="C6242" s="6" t="s">
        <v>12461</v>
      </c>
      <c r="D6242" s="6" t="s">
        <v>37</v>
      </c>
      <c r="E6242" s="6" t="s">
        <v>416</v>
      </c>
      <c r="F6242" s="6" t="s">
        <v>12462</v>
      </c>
      <c r="G6242" s="6" t="s">
        <v>35820</v>
      </c>
    </row>
    <row r="6243">
      <c r="A6243" s="6" t="s">
        <v>35821</v>
      </c>
      <c r="B6243" s="6" t="s">
        <v>222</v>
      </c>
      <c r="C6243" s="6" t="s">
        <v>12461</v>
      </c>
      <c r="D6243" s="6" t="s">
        <v>414</v>
      </c>
      <c r="E6243" s="6" t="s">
        <v>24821</v>
      </c>
      <c r="F6243" s="6" t="s">
        <v>12462</v>
      </c>
      <c r="G6243" s="6" t="s">
        <v>35820</v>
      </c>
    </row>
    <row r="6244">
      <c r="A6244" s="6" t="s">
        <v>35822</v>
      </c>
      <c r="B6244" s="6" t="s">
        <v>222</v>
      </c>
      <c r="C6244" s="6" t="s">
        <v>12464</v>
      </c>
      <c r="D6244" s="6" t="s">
        <v>414</v>
      </c>
      <c r="E6244" s="6" t="s">
        <v>24821</v>
      </c>
      <c r="F6244" s="6" t="s">
        <v>35795</v>
      </c>
      <c r="G6244" s="6" t="s">
        <v>35823</v>
      </c>
    </row>
    <row r="6245">
      <c r="A6245" s="6" t="s">
        <v>35824</v>
      </c>
      <c r="B6245" s="6" t="s">
        <v>222</v>
      </c>
      <c r="C6245" s="6" t="s">
        <v>12466</v>
      </c>
      <c r="D6245" s="6" t="s">
        <v>37</v>
      </c>
      <c r="E6245" s="6" t="s">
        <v>24821</v>
      </c>
      <c r="F6245" s="6" t="s">
        <v>35825</v>
      </c>
      <c r="G6245" s="6" t="s">
        <v>35826</v>
      </c>
    </row>
    <row r="6246">
      <c r="A6246" s="6" t="s">
        <v>35827</v>
      </c>
      <c r="B6246" s="6" t="s">
        <v>222</v>
      </c>
      <c r="C6246" s="6" t="s">
        <v>12466</v>
      </c>
      <c r="D6246" s="6" t="s">
        <v>414</v>
      </c>
      <c r="E6246" s="6" t="s">
        <v>416</v>
      </c>
      <c r="F6246" s="6" t="s">
        <v>12467</v>
      </c>
      <c r="G6246" s="6" t="s">
        <v>35826</v>
      </c>
    </row>
    <row r="6247">
      <c r="A6247" s="6" t="s">
        <v>35828</v>
      </c>
      <c r="B6247" s="6" t="s">
        <v>222</v>
      </c>
      <c r="C6247" s="6" t="s">
        <v>12469</v>
      </c>
      <c r="D6247" s="6" t="s">
        <v>37</v>
      </c>
      <c r="E6247" s="6" t="s">
        <v>416</v>
      </c>
      <c r="F6247" s="6" t="s">
        <v>12470</v>
      </c>
      <c r="G6247" s="6" t="s">
        <v>35829</v>
      </c>
    </row>
    <row r="6248">
      <c r="A6248" s="6" t="s">
        <v>35830</v>
      </c>
      <c r="B6248" s="6" t="s">
        <v>222</v>
      </c>
      <c r="C6248" s="6" t="s">
        <v>12469</v>
      </c>
      <c r="D6248" s="6" t="s">
        <v>414</v>
      </c>
      <c r="E6248" s="6" t="s">
        <v>24821</v>
      </c>
      <c r="F6248" s="6" t="s">
        <v>12470</v>
      </c>
      <c r="G6248" s="6" t="s">
        <v>35829</v>
      </c>
    </row>
    <row r="6249">
      <c r="A6249" s="6" t="s">
        <v>35831</v>
      </c>
      <c r="B6249" s="6" t="s">
        <v>222</v>
      </c>
      <c r="C6249" s="6" t="s">
        <v>12472</v>
      </c>
      <c r="D6249" s="6" t="s">
        <v>414</v>
      </c>
      <c r="E6249" s="6" t="s">
        <v>24821</v>
      </c>
      <c r="F6249" s="6" t="s">
        <v>35795</v>
      </c>
      <c r="G6249" s="6" t="s">
        <v>35832</v>
      </c>
    </row>
    <row r="6250">
      <c r="A6250" s="6" t="s">
        <v>35833</v>
      </c>
      <c r="B6250" s="6" t="s">
        <v>222</v>
      </c>
      <c r="C6250" s="6" t="s">
        <v>12474</v>
      </c>
      <c r="D6250" s="6" t="s">
        <v>37</v>
      </c>
      <c r="E6250" s="6" t="s">
        <v>24821</v>
      </c>
      <c r="F6250" s="6" t="s">
        <v>35834</v>
      </c>
      <c r="G6250" s="6" t="s">
        <v>35835</v>
      </c>
    </row>
    <row r="6251">
      <c r="A6251" s="6" t="s">
        <v>35836</v>
      </c>
      <c r="B6251" s="6" t="s">
        <v>222</v>
      </c>
      <c r="C6251" s="6" t="s">
        <v>12474</v>
      </c>
      <c r="D6251" s="6" t="s">
        <v>414</v>
      </c>
      <c r="E6251" s="6" t="s">
        <v>416</v>
      </c>
      <c r="F6251" s="6" t="s">
        <v>12475</v>
      </c>
      <c r="G6251" s="6" t="s">
        <v>35835</v>
      </c>
    </row>
    <row r="6252">
      <c r="A6252" s="6" t="s">
        <v>35837</v>
      </c>
      <c r="B6252" s="6" t="s">
        <v>222</v>
      </c>
      <c r="C6252" s="6" t="s">
        <v>12483</v>
      </c>
      <c r="D6252" s="6" t="s">
        <v>37</v>
      </c>
      <c r="E6252" s="6" t="s">
        <v>416</v>
      </c>
      <c r="F6252" s="6" t="s">
        <v>12484</v>
      </c>
      <c r="G6252" s="6" t="s">
        <v>35838</v>
      </c>
    </row>
    <row r="6253">
      <c r="A6253" s="6" t="s">
        <v>35839</v>
      </c>
      <c r="B6253" s="6" t="s">
        <v>222</v>
      </c>
      <c r="C6253" s="6" t="s">
        <v>12483</v>
      </c>
      <c r="D6253" s="6" t="s">
        <v>414</v>
      </c>
      <c r="E6253" s="6" t="s">
        <v>24821</v>
      </c>
      <c r="F6253" s="6" t="s">
        <v>12484</v>
      </c>
      <c r="G6253" s="6" t="s">
        <v>35838</v>
      </c>
    </row>
    <row r="6254">
      <c r="A6254" s="6" t="s">
        <v>35840</v>
      </c>
      <c r="B6254" s="6" t="s">
        <v>222</v>
      </c>
      <c r="C6254" s="6" t="s">
        <v>12486</v>
      </c>
      <c r="D6254" s="6" t="s">
        <v>414</v>
      </c>
      <c r="E6254" s="6" t="s">
        <v>24821</v>
      </c>
      <c r="F6254" s="6" t="s">
        <v>31028</v>
      </c>
      <c r="G6254" s="6" t="s">
        <v>35841</v>
      </c>
    </row>
    <row r="6255">
      <c r="A6255" s="6" t="s">
        <v>35842</v>
      </c>
      <c r="B6255" s="6" t="s">
        <v>222</v>
      </c>
      <c r="C6255" s="6" t="s">
        <v>12488</v>
      </c>
      <c r="D6255" s="6" t="s">
        <v>37</v>
      </c>
      <c r="E6255" s="6" t="s">
        <v>24821</v>
      </c>
      <c r="F6255" s="6" t="s">
        <v>35843</v>
      </c>
      <c r="G6255" s="6" t="s">
        <v>35844</v>
      </c>
    </row>
    <row r="6256">
      <c r="A6256" s="6" t="s">
        <v>35845</v>
      </c>
      <c r="B6256" s="6" t="s">
        <v>222</v>
      </c>
      <c r="C6256" s="6" t="s">
        <v>12488</v>
      </c>
      <c r="D6256" s="6" t="s">
        <v>414</v>
      </c>
      <c r="E6256" s="6" t="s">
        <v>416</v>
      </c>
      <c r="F6256" s="6" t="s">
        <v>12489</v>
      </c>
      <c r="G6256" s="6" t="s">
        <v>35844</v>
      </c>
    </row>
    <row r="6257">
      <c r="A6257" s="6" t="s">
        <v>35846</v>
      </c>
      <c r="B6257" s="6" t="s">
        <v>222</v>
      </c>
      <c r="C6257" s="6" t="s">
        <v>12491</v>
      </c>
      <c r="D6257" s="6" t="s">
        <v>37</v>
      </c>
      <c r="E6257" s="6" t="s">
        <v>416</v>
      </c>
      <c r="F6257" s="6" t="s">
        <v>12492</v>
      </c>
      <c r="G6257" s="6" t="s">
        <v>35847</v>
      </c>
    </row>
    <row r="6258">
      <c r="A6258" s="6" t="s">
        <v>35848</v>
      </c>
      <c r="B6258" s="6" t="s">
        <v>222</v>
      </c>
      <c r="C6258" s="6" t="s">
        <v>12491</v>
      </c>
      <c r="D6258" s="6" t="s">
        <v>414</v>
      </c>
      <c r="E6258" s="6" t="s">
        <v>24821</v>
      </c>
      <c r="F6258" s="6" t="s">
        <v>12492</v>
      </c>
      <c r="G6258" s="6" t="s">
        <v>35847</v>
      </c>
    </row>
    <row r="6259">
      <c r="A6259" s="6" t="s">
        <v>35849</v>
      </c>
      <c r="B6259" s="6" t="s">
        <v>222</v>
      </c>
      <c r="C6259" s="6" t="s">
        <v>12494</v>
      </c>
      <c r="D6259" s="6" t="s">
        <v>414</v>
      </c>
      <c r="E6259" s="6" t="s">
        <v>24821</v>
      </c>
      <c r="F6259" s="6" t="s">
        <v>31028</v>
      </c>
      <c r="G6259" s="6" t="s">
        <v>35850</v>
      </c>
    </row>
    <row r="6260">
      <c r="A6260" s="6" t="s">
        <v>35851</v>
      </c>
      <c r="B6260" s="6" t="s">
        <v>222</v>
      </c>
      <c r="C6260" s="6" t="s">
        <v>12496</v>
      </c>
      <c r="D6260" s="6" t="s">
        <v>37</v>
      </c>
      <c r="E6260" s="6" t="s">
        <v>24821</v>
      </c>
      <c r="F6260" s="6" t="s">
        <v>35852</v>
      </c>
      <c r="G6260" s="6" t="s">
        <v>35853</v>
      </c>
    </row>
    <row r="6261">
      <c r="A6261" s="6" t="s">
        <v>35854</v>
      </c>
      <c r="B6261" s="6" t="s">
        <v>222</v>
      </c>
      <c r="C6261" s="6" t="s">
        <v>12496</v>
      </c>
      <c r="D6261" s="6" t="s">
        <v>414</v>
      </c>
      <c r="E6261" s="6" t="s">
        <v>416</v>
      </c>
      <c r="F6261" s="6" t="s">
        <v>12497</v>
      </c>
      <c r="G6261" s="6" t="s">
        <v>35853</v>
      </c>
    </row>
    <row r="6262">
      <c r="A6262" s="6" t="s">
        <v>35855</v>
      </c>
      <c r="B6262" s="6" t="s">
        <v>222</v>
      </c>
      <c r="C6262" s="6" t="s">
        <v>12499</v>
      </c>
      <c r="D6262" s="6" t="s">
        <v>37</v>
      </c>
      <c r="E6262" s="6" t="s">
        <v>416</v>
      </c>
      <c r="F6262" s="6" t="s">
        <v>12500</v>
      </c>
      <c r="G6262" s="6" t="s">
        <v>35856</v>
      </c>
    </row>
    <row r="6263">
      <c r="A6263" s="6" t="s">
        <v>35857</v>
      </c>
      <c r="B6263" s="6" t="s">
        <v>222</v>
      </c>
      <c r="C6263" s="6" t="s">
        <v>12499</v>
      </c>
      <c r="D6263" s="6" t="s">
        <v>414</v>
      </c>
      <c r="E6263" s="6" t="s">
        <v>24821</v>
      </c>
      <c r="F6263" s="6" t="s">
        <v>12500</v>
      </c>
      <c r="G6263" s="6" t="s">
        <v>35856</v>
      </c>
    </row>
    <row r="6264">
      <c r="A6264" s="6" t="s">
        <v>35858</v>
      </c>
      <c r="B6264" s="6" t="s">
        <v>222</v>
      </c>
      <c r="C6264" s="6" t="s">
        <v>12502</v>
      </c>
      <c r="D6264" s="6" t="s">
        <v>414</v>
      </c>
      <c r="E6264" s="6" t="s">
        <v>24821</v>
      </c>
      <c r="F6264" s="6" t="s">
        <v>31028</v>
      </c>
      <c r="G6264" s="6" t="s">
        <v>35859</v>
      </c>
    </row>
    <row r="6265">
      <c r="A6265" s="6" t="s">
        <v>35860</v>
      </c>
      <c r="B6265" s="6" t="s">
        <v>222</v>
      </c>
      <c r="C6265" s="6" t="s">
        <v>12504</v>
      </c>
      <c r="D6265" s="6" t="s">
        <v>37</v>
      </c>
      <c r="E6265" s="6" t="s">
        <v>24821</v>
      </c>
      <c r="F6265" s="6" t="s">
        <v>35861</v>
      </c>
      <c r="G6265" s="6" t="s">
        <v>35862</v>
      </c>
    </row>
    <row r="6266">
      <c r="A6266" s="6" t="s">
        <v>35863</v>
      </c>
      <c r="B6266" s="6" t="s">
        <v>222</v>
      </c>
      <c r="C6266" s="6" t="s">
        <v>12504</v>
      </c>
      <c r="D6266" s="6" t="s">
        <v>414</v>
      </c>
      <c r="E6266" s="6" t="s">
        <v>416</v>
      </c>
      <c r="F6266" s="6" t="s">
        <v>12505</v>
      </c>
      <c r="G6266" s="6" t="s">
        <v>35862</v>
      </c>
    </row>
    <row r="6267">
      <c r="A6267" s="6" t="s">
        <v>35864</v>
      </c>
      <c r="B6267" s="6" t="s">
        <v>222</v>
      </c>
      <c r="C6267" s="6" t="s">
        <v>12507</v>
      </c>
      <c r="D6267" s="6" t="s">
        <v>37</v>
      </c>
      <c r="E6267" s="6" t="s">
        <v>416</v>
      </c>
      <c r="F6267" s="6" t="s">
        <v>12508</v>
      </c>
      <c r="G6267" s="6" t="s">
        <v>35865</v>
      </c>
    </row>
    <row r="6268">
      <c r="A6268" s="6" t="s">
        <v>35866</v>
      </c>
      <c r="B6268" s="6" t="s">
        <v>222</v>
      </c>
      <c r="C6268" s="6" t="s">
        <v>12507</v>
      </c>
      <c r="D6268" s="6" t="s">
        <v>414</v>
      </c>
      <c r="E6268" s="6" t="s">
        <v>24821</v>
      </c>
      <c r="F6268" s="6" t="s">
        <v>12508</v>
      </c>
      <c r="G6268" s="6" t="s">
        <v>35865</v>
      </c>
    </row>
    <row r="6269">
      <c r="A6269" s="6" t="s">
        <v>35867</v>
      </c>
      <c r="B6269" s="6" t="s">
        <v>222</v>
      </c>
      <c r="C6269" s="6" t="s">
        <v>12510</v>
      </c>
      <c r="D6269" s="6" t="s">
        <v>414</v>
      </c>
      <c r="E6269" s="6" t="s">
        <v>24821</v>
      </c>
      <c r="F6269" s="6" t="s">
        <v>31028</v>
      </c>
      <c r="G6269" s="6" t="s">
        <v>35868</v>
      </c>
    </row>
    <row r="6270">
      <c r="A6270" s="6" t="s">
        <v>35869</v>
      </c>
      <c r="B6270" s="6" t="s">
        <v>222</v>
      </c>
      <c r="C6270" s="6" t="s">
        <v>12512</v>
      </c>
      <c r="D6270" s="6" t="s">
        <v>37</v>
      </c>
      <c r="E6270" s="6" t="s">
        <v>24821</v>
      </c>
      <c r="F6270" s="6" t="s">
        <v>35870</v>
      </c>
      <c r="G6270" s="6" t="s">
        <v>35871</v>
      </c>
    </row>
    <row r="6271">
      <c r="A6271" s="6" t="s">
        <v>35872</v>
      </c>
      <c r="B6271" s="6" t="s">
        <v>222</v>
      </c>
      <c r="C6271" s="6" t="s">
        <v>12512</v>
      </c>
      <c r="D6271" s="6" t="s">
        <v>414</v>
      </c>
      <c r="E6271" s="6" t="s">
        <v>416</v>
      </c>
      <c r="F6271" s="6" t="s">
        <v>12513</v>
      </c>
      <c r="G6271" s="6" t="s">
        <v>35871</v>
      </c>
    </row>
    <row r="6272">
      <c r="A6272" s="6" t="s">
        <v>35873</v>
      </c>
      <c r="B6272" s="6" t="s">
        <v>222</v>
      </c>
      <c r="C6272" s="6" t="s">
        <v>12522</v>
      </c>
      <c r="D6272" s="6" t="s">
        <v>37</v>
      </c>
      <c r="E6272" s="6" t="s">
        <v>416</v>
      </c>
      <c r="F6272" s="6" t="s">
        <v>12523</v>
      </c>
      <c r="G6272" s="6" t="s">
        <v>35874</v>
      </c>
    </row>
    <row r="6273">
      <c r="A6273" s="6" t="s">
        <v>35875</v>
      </c>
      <c r="B6273" s="6" t="s">
        <v>222</v>
      </c>
      <c r="C6273" s="6" t="s">
        <v>12522</v>
      </c>
      <c r="D6273" s="6" t="s">
        <v>414</v>
      </c>
      <c r="E6273" s="6" t="s">
        <v>24821</v>
      </c>
      <c r="F6273" s="6" t="s">
        <v>12523</v>
      </c>
      <c r="G6273" s="6" t="s">
        <v>35874</v>
      </c>
    </row>
    <row r="6274">
      <c r="A6274" s="6" t="s">
        <v>35876</v>
      </c>
      <c r="B6274" s="6" t="s">
        <v>222</v>
      </c>
      <c r="C6274" s="6" t="s">
        <v>12525</v>
      </c>
      <c r="D6274" s="6" t="s">
        <v>414</v>
      </c>
      <c r="E6274" s="6" t="s">
        <v>24821</v>
      </c>
      <c r="F6274" s="6" t="s">
        <v>31333</v>
      </c>
      <c r="G6274" s="6" t="s">
        <v>35877</v>
      </c>
    </row>
    <row r="6275">
      <c r="A6275" s="6" t="s">
        <v>35878</v>
      </c>
      <c r="B6275" s="6" t="s">
        <v>222</v>
      </c>
      <c r="C6275" s="6" t="s">
        <v>12527</v>
      </c>
      <c r="D6275" s="6" t="s">
        <v>37</v>
      </c>
      <c r="E6275" s="6" t="s">
        <v>24821</v>
      </c>
      <c r="F6275" s="6" t="s">
        <v>35879</v>
      </c>
      <c r="G6275" s="6" t="s">
        <v>35880</v>
      </c>
    </row>
    <row r="6276">
      <c r="A6276" s="6" t="s">
        <v>35881</v>
      </c>
      <c r="B6276" s="6" t="s">
        <v>222</v>
      </c>
      <c r="C6276" s="6" t="s">
        <v>12527</v>
      </c>
      <c r="D6276" s="6" t="s">
        <v>414</v>
      </c>
      <c r="E6276" s="6" t="s">
        <v>416</v>
      </c>
      <c r="F6276" s="6" t="s">
        <v>12528</v>
      </c>
      <c r="G6276" s="6" t="s">
        <v>35880</v>
      </c>
    </row>
    <row r="6277">
      <c r="A6277" s="6" t="s">
        <v>35882</v>
      </c>
      <c r="B6277" s="6" t="s">
        <v>225</v>
      </c>
      <c r="C6277" s="6" t="s">
        <v>12536</v>
      </c>
      <c r="D6277" s="6" t="s">
        <v>414</v>
      </c>
      <c r="E6277" s="6" t="s">
        <v>24821</v>
      </c>
      <c r="F6277" s="6" t="s">
        <v>24822</v>
      </c>
      <c r="G6277" s="6" t="s">
        <v>12537</v>
      </c>
    </row>
    <row r="6278">
      <c r="A6278" s="6" t="s">
        <v>35883</v>
      </c>
      <c r="B6278" s="6" t="s">
        <v>225</v>
      </c>
      <c r="C6278" s="6" t="s">
        <v>12538</v>
      </c>
      <c r="D6278" s="6" t="s">
        <v>37</v>
      </c>
      <c r="E6278" s="6" t="s">
        <v>24821</v>
      </c>
      <c r="F6278" s="6" t="s">
        <v>24825</v>
      </c>
      <c r="G6278" s="6" t="s">
        <v>35884</v>
      </c>
    </row>
    <row r="6279">
      <c r="A6279" s="6" t="s">
        <v>35885</v>
      </c>
      <c r="B6279" s="6" t="s">
        <v>225</v>
      </c>
      <c r="C6279" s="6" t="s">
        <v>12538</v>
      </c>
      <c r="D6279" s="6" t="s">
        <v>414</v>
      </c>
      <c r="E6279" s="6" t="s">
        <v>416</v>
      </c>
      <c r="F6279" s="6" t="s">
        <v>417</v>
      </c>
      <c r="G6279" s="6" t="s">
        <v>35884</v>
      </c>
    </row>
    <row r="6280">
      <c r="A6280" s="6" t="s">
        <v>35886</v>
      </c>
      <c r="B6280" s="6" t="s">
        <v>225</v>
      </c>
      <c r="C6280" s="6" t="s">
        <v>12540</v>
      </c>
      <c r="D6280" s="6" t="s">
        <v>414</v>
      </c>
      <c r="E6280" s="6" t="s">
        <v>24821</v>
      </c>
      <c r="F6280" s="6" t="s">
        <v>12541</v>
      </c>
      <c r="G6280" s="6" t="s">
        <v>35887</v>
      </c>
    </row>
    <row r="6281">
      <c r="A6281" s="6" t="s">
        <v>35888</v>
      </c>
      <c r="B6281" s="6" t="s">
        <v>225</v>
      </c>
      <c r="C6281" s="6" t="s">
        <v>12540</v>
      </c>
      <c r="D6281" s="6" t="s">
        <v>37</v>
      </c>
      <c r="E6281" s="6" t="s">
        <v>416</v>
      </c>
      <c r="F6281" s="6" t="s">
        <v>12541</v>
      </c>
      <c r="G6281" s="6" t="s">
        <v>35887</v>
      </c>
    </row>
    <row r="6282">
      <c r="A6282" s="6" t="s">
        <v>35889</v>
      </c>
      <c r="B6282" s="6" t="s">
        <v>225</v>
      </c>
      <c r="C6282" s="6" t="s">
        <v>12543</v>
      </c>
      <c r="D6282" s="6" t="s">
        <v>414</v>
      </c>
      <c r="E6282" s="6" t="s">
        <v>24821</v>
      </c>
      <c r="F6282" s="6" t="s">
        <v>24822</v>
      </c>
      <c r="G6282" s="6" t="s">
        <v>35890</v>
      </c>
    </row>
    <row r="6283">
      <c r="A6283" s="6" t="s">
        <v>35891</v>
      </c>
      <c r="B6283" s="6" t="s">
        <v>225</v>
      </c>
      <c r="C6283" s="6" t="s">
        <v>12545</v>
      </c>
      <c r="D6283" s="6" t="s">
        <v>37</v>
      </c>
      <c r="E6283" s="6" t="s">
        <v>24821</v>
      </c>
      <c r="F6283" s="6" t="s">
        <v>35892</v>
      </c>
      <c r="G6283" s="6" t="s">
        <v>35893</v>
      </c>
    </row>
    <row r="6284">
      <c r="A6284" s="6" t="s">
        <v>35894</v>
      </c>
      <c r="B6284" s="6" t="s">
        <v>225</v>
      </c>
      <c r="C6284" s="6" t="s">
        <v>12545</v>
      </c>
      <c r="D6284" s="6" t="s">
        <v>414</v>
      </c>
      <c r="E6284" s="6" t="s">
        <v>416</v>
      </c>
      <c r="F6284" s="6" t="s">
        <v>12546</v>
      </c>
      <c r="G6284" s="6" t="s">
        <v>35893</v>
      </c>
    </row>
    <row r="6285">
      <c r="A6285" s="6" t="s">
        <v>35895</v>
      </c>
      <c r="B6285" s="6" t="s">
        <v>225</v>
      </c>
      <c r="C6285" s="6" t="s">
        <v>12548</v>
      </c>
      <c r="D6285" s="6" t="s">
        <v>37</v>
      </c>
      <c r="E6285" s="6" t="s">
        <v>416</v>
      </c>
      <c r="F6285" s="6" t="s">
        <v>12549</v>
      </c>
      <c r="G6285" s="6" t="s">
        <v>35896</v>
      </c>
    </row>
    <row r="6286">
      <c r="A6286" s="6" t="s">
        <v>35897</v>
      </c>
      <c r="B6286" s="6" t="s">
        <v>225</v>
      </c>
      <c r="C6286" s="6" t="s">
        <v>12548</v>
      </c>
      <c r="D6286" s="6" t="s">
        <v>414</v>
      </c>
      <c r="E6286" s="6" t="s">
        <v>24821</v>
      </c>
      <c r="F6286" s="6" t="s">
        <v>12549</v>
      </c>
      <c r="G6286" s="6" t="s">
        <v>35896</v>
      </c>
    </row>
    <row r="6287">
      <c r="A6287" s="6" t="s">
        <v>35898</v>
      </c>
      <c r="B6287" s="6" t="s">
        <v>225</v>
      </c>
      <c r="C6287" s="6" t="s">
        <v>12551</v>
      </c>
      <c r="D6287" s="6" t="s">
        <v>414</v>
      </c>
      <c r="E6287" s="6" t="s">
        <v>24821</v>
      </c>
      <c r="F6287" s="6" t="s">
        <v>24822</v>
      </c>
      <c r="G6287" s="6" t="s">
        <v>35899</v>
      </c>
    </row>
    <row r="6288">
      <c r="A6288" s="6" t="s">
        <v>35900</v>
      </c>
      <c r="B6288" s="6" t="s">
        <v>225</v>
      </c>
      <c r="C6288" s="6" t="s">
        <v>12553</v>
      </c>
      <c r="D6288" s="6" t="s">
        <v>37</v>
      </c>
      <c r="E6288" s="6" t="s">
        <v>24821</v>
      </c>
      <c r="F6288" s="6" t="s">
        <v>35901</v>
      </c>
      <c r="G6288" s="6" t="s">
        <v>35902</v>
      </c>
    </row>
    <row r="6289">
      <c r="A6289" s="6" t="s">
        <v>35903</v>
      </c>
      <c r="B6289" s="6" t="s">
        <v>225</v>
      </c>
      <c r="C6289" s="6" t="s">
        <v>12553</v>
      </c>
      <c r="D6289" s="6" t="s">
        <v>414</v>
      </c>
      <c r="E6289" s="6" t="s">
        <v>416</v>
      </c>
      <c r="F6289" s="6" t="s">
        <v>12554</v>
      </c>
      <c r="G6289" s="6" t="s">
        <v>35902</v>
      </c>
    </row>
    <row r="6290">
      <c r="A6290" s="6" t="s">
        <v>35904</v>
      </c>
      <c r="B6290" s="6" t="s">
        <v>225</v>
      </c>
      <c r="C6290" s="6" t="s">
        <v>12556</v>
      </c>
      <c r="D6290" s="6" t="s">
        <v>37</v>
      </c>
      <c r="E6290" s="6" t="s">
        <v>416</v>
      </c>
      <c r="F6290" s="6" t="s">
        <v>12557</v>
      </c>
      <c r="G6290" s="6" t="s">
        <v>35905</v>
      </c>
    </row>
    <row r="6291">
      <c r="A6291" s="6" t="s">
        <v>35906</v>
      </c>
      <c r="B6291" s="6" t="s">
        <v>225</v>
      </c>
      <c r="C6291" s="6" t="s">
        <v>12556</v>
      </c>
      <c r="D6291" s="6" t="s">
        <v>414</v>
      </c>
      <c r="E6291" s="6" t="s">
        <v>24821</v>
      </c>
      <c r="F6291" s="6" t="s">
        <v>12557</v>
      </c>
      <c r="G6291" s="6" t="s">
        <v>35905</v>
      </c>
    </row>
    <row r="6292">
      <c r="A6292" s="6" t="s">
        <v>35907</v>
      </c>
      <c r="B6292" s="6" t="s">
        <v>225</v>
      </c>
      <c r="C6292" s="6" t="s">
        <v>12559</v>
      </c>
      <c r="D6292" s="6" t="s">
        <v>414</v>
      </c>
      <c r="E6292" s="6" t="s">
        <v>24821</v>
      </c>
      <c r="F6292" s="6" t="s">
        <v>24822</v>
      </c>
      <c r="G6292" s="6" t="s">
        <v>35908</v>
      </c>
    </row>
    <row r="6293">
      <c r="A6293" s="6" t="s">
        <v>35909</v>
      </c>
      <c r="B6293" s="6" t="s">
        <v>225</v>
      </c>
      <c r="C6293" s="6" t="s">
        <v>12561</v>
      </c>
      <c r="D6293" s="6" t="s">
        <v>37</v>
      </c>
      <c r="E6293" s="6" t="s">
        <v>24821</v>
      </c>
      <c r="F6293" s="6" t="s">
        <v>35910</v>
      </c>
      <c r="G6293" s="6" t="s">
        <v>35911</v>
      </c>
    </row>
    <row r="6294">
      <c r="A6294" s="6" t="s">
        <v>35912</v>
      </c>
      <c r="B6294" s="6" t="s">
        <v>225</v>
      </c>
      <c r="C6294" s="6" t="s">
        <v>12561</v>
      </c>
      <c r="D6294" s="6" t="s">
        <v>414</v>
      </c>
      <c r="E6294" s="6" t="s">
        <v>416</v>
      </c>
      <c r="F6294" s="6" t="s">
        <v>12562</v>
      </c>
      <c r="G6294" s="6" t="s">
        <v>35911</v>
      </c>
    </row>
    <row r="6295">
      <c r="A6295" s="6" t="s">
        <v>35913</v>
      </c>
      <c r="B6295" s="6" t="s">
        <v>225</v>
      </c>
      <c r="C6295" s="6" t="s">
        <v>12571</v>
      </c>
      <c r="D6295" s="6" t="s">
        <v>37</v>
      </c>
      <c r="E6295" s="6" t="s">
        <v>416</v>
      </c>
      <c r="F6295" s="6" t="s">
        <v>12572</v>
      </c>
      <c r="G6295" s="6" t="s">
        <v>35914</v>
      </c>
    </row>
    <row r="6296">
      <c r="A6296" s="6" t="s">
        <v>35915</v>
      </c>
      <c r="B6296" s="6" t="s">
        <v>225</v>
      </c>
      <c r="C6296" s="6" t="s">
        <v>12571</v>
      </c>
      <c r="D6296" s="6" t="s">
        <v>414</v>
      </c>
      <c r="E6296" s="6" t="s">
        <v>24821</v>
      </c>
      <c r="F6296" s="6" t="s">
        <v>12572</v>
      </c>
      <c r="G6296" s="6" t="s">
        <v>35914</v>
      </c>
    </row>
    <row r="6297">
      <c r="A6297" s="6" t="s">
        <v>35916</v>
      </c>
      <c r="B6297" s="6" t="s">
        <v>225</v>
      </c>
      <c r="C6297" s="6" t="s">
        <v>12574</v>
      </c>
      <c r="D6297" s="6" t="s">
        <v>414</v>
      </c>
      <c r="E6297" s="6" t="s">
        <v>24821</v>
      </c>
      <c r="F6297" s="6" t="s">
        <v>31000</v>
      </c>
      <c r="G6297" s="6" t="s">
        <v>35917</v>
      </c>
    </row>
    <row r="6298">
      <c r="A6298" s="6" t="s">
        <v>35918</v>
      </c>
      <c r="B6298" s="6" t="s">
        <v>225</v>
      </c>
      <c r="C6298" s="6" t="s">
        <v>12576</v>
      </c>
      <c r="D6298" s="6" t="s">
        <v>37</v>
      </c>
      <c r="E6298" s="6" t="s">
        <v>24821</v>
      </c>
      <c r="F6298" s="6" t="s">
        <v>35919</v>
      </c>
      <c r="G6298" s="6" t="s">
        <v>35920</v>
      </c>
    </row>
    <row r="6299">
      <c r="A6299" s="6" t="s">
        <v>35921</v>
      </c>
      <c r="B6299" s="6" t="s">
        <v>225</v>
      </c>
      <c r="C6299" s="6" t="s">
        <v>12576</v>
      </c>
      <c r="D6299" s="6" t="s">
        <v>414</v>
      </c>
      <c r="E6299" s="6" t="s">
        <v>416</v>
      </c>
      <c r="F6299" s="6" t="s">
        <v>12577</v>
      </c>
      <c r="G6299" s="6" t="s">
        <v>35920</v>
      </c>
    </row>
    <row r="6300">
      <c r="A6300" s="6" t="s">
        <v>35922</v>
      </c>
      <c r="B6300" s="6" t="s">
        <v>225</v>
      </c>
      <c r="C6300" s="6" t="s">
        <v>12579</v>
      </c>
      <c r="D6300" s="6" t="s">
        <v>37</v>
      </c>
      <c r="E6300" s="6" t="s">
        <v>416</v>
      </c>
      <c r="F6300" s="6" t="s">
        <v>12580</v>
      </c>
      <c r="G6300" s="6" t="s">
        <v>35923</v>
      </c>
    </row>
    <row r="6301">
      <c r="A6301" s="6" t="s">
        <v>35924</v>
      </c>
      <c r="B6301" s="6" t="s">
        <v>225</v>
      </c>
      <c r="C6301" s="6" t="s">
        <v>12579</v>
      </c>
      <c r="D6301" s="6" t="s">
        <v>414</v>
      </c>
      <c r="E6301" s="6" t="s">
        <v>24821</v>
      </c>
      <c r="F6301" s="6" t="s">
        <v>12580</v>
      </c>
      <c r="G6301" s="6" t="s">
        <v>35923</v>
      </c>
    </row>
    <row r="6302">
      <c r="A6302" s="6" t="s">
        <v>35925</v>
      </c>
      <c r="B6302" s="6" t="s">
        <v>225</v>
      </c>
      <c r="C6302" s="6" t="s">
        <v>12582</v>
      </c>
      <c r="D6302" s="6" t="s">
        <v>414</v>
      </c>
      <c r="E6302" s="6" t="s">
        <v>24821</v>
      </c>
      <c r="F6302" s="6" t="s">
        <v>31000</v>
      </c>
      <c r="G6302" s="6" t="s">
        <v>35926</v>
      </c>
    </row>
    <row r="6303">
      <c r="A6303" s="6" t="s">
        <v>35927</v>
      </c>
      <c r="B6303" s="6" t="s">
        <v>225</v>
      </c>
      <c r="C6303" s="6" t="s">
        <v>12584</v>
      </c>
      <c r="D6303" s="6" t="s">
        <v>37</v>
      </c>
      <c r="E6303" s="6" t="s">
        <v>24821</v>
      </c>
      <c r="F6303" s="6" t="s">
        <v>35928</v>
      </c>
      <c r="G6303" s="6" t="s">
        <v>35929</v>
      </c>
    </row>
    <row r="6304">
      <c r="A6304" s="6" t="s">
        <v>35930</v>
      </c>
      <c r="B6304" s="6" t="s">
        <v>225</v>
      </c>
      <c r="C6304" s="6" t="s">
        <v>12584</v>
      </c>
      <c r="D6304" s="6" t="s">
        <v>414</v>
      </c>
      <c r="E6304" s="6" t="s">
        <v>416</v>
      </c>
      <c r="F6304" s="6" t="s">
        <v>12585</v>
      </c>
      <c r="G6304" s="6" t="s">
        <v>35929</v>
      </c>
    </row>
    <row r="6305">
      <c r="A6305" s="6" t="s">
        <v>35931</v>
      </c>
      <c r="B6305" s="6" t="s">
        <v>225</v>
      </c>
      <c r="C6305" s="6" t="s">
        <v>12587</v>
      </c>
      <c r="D6305" s="6" t="s">
        <v>37</v>
      </c>
      <c r="E6305" s="6" t="s">
        <v>416</v>
      </c>
      <c r="F6305" s="6" t="s">
        <v>12588</v>
      </c>
      <c r="G6305" s="6" t="s">
        <v>35932</v>
      </c>
    </row>
    <row r="6306">
      <c r="A6306" s="6" t="s">
        <v>35933</v>
      </c>
      <c r="B6306" s="6" t="s">
        <v>225</v>
      </c>
      <c r="C6306" s="6" t="s">
        <v>12587</v>
      </c>
      <c r="D6306" s="6" t="s">
        <v>414</v>
      </c>
      <c r="E6306" s="6" t="s">
        <v>24821</v>
      </c>
      <c r="F6306" s="6" t="s">
        <v>12588</v>
      </c>
      <c r="G6306" s="6" t="s">
        <v>35932</v>
      </c>
    </row>
    <row r="6307">
      <c r="A6307" s="6" t="s">
        <v>35934</v>
      </c>
      <c r="B6307" s="6" t="s">
        <v>225</v>
      </c>
      <c r="C6307" s="6" t="s">
        <v>12590</v>
      </c>
      <c r="D6307" s="6" t="s">
        <v>414</v>
      </c>
      <c r="E6307" s="6" t="s">
        <v>24821</v>
      </c>
      <c r="F6307" s="6" t="s">
        <v>31000</v>
      </c>
      <c r="G6307" s="6" t="s">
        <v>35935</v>
      </c>
    </row>
    <row r="6308">
      <c r="A6308" s="6" t="s">
        <v>35936</v>
      </c>
      <c r="B6308" s="6" t="s">
        <v>225</v>
      </c>
      <c r="C6308" s="6" t="s">
        <v>12592</v>
      </c>
      <c r="D6308" s="6" t="s">
        <v>414</v>
      </c>
      <c r="E6308" s="6" t="s">
        <v>416</v>
      </c>
      <c r="F6308" s="6" t="s">
        <v>12593</v>
      </c>
      <c r="G6308" s="6" t="s">
        <v>35937</v>
      </c>
    </row>
    <row r="6309">
      <c r="A6309" s="6" t="s">
        <v>35938</v>
      </c>
      <c r="B6309" s="6" t="s">
        <v>225</v>
      </c>
      <c r="C6309" s="6" t="s">
        <v>12592</v>
      </c>
      <c r="D6309" s="6" t="s">
        <v>37</v>
      </c>
      <c r="E6309" s="6" t="s">
        <v>24821</v>
      </c>
      <c r="F6309" s="6" t="s">
        <v>35939</v>
      </c>
      <c r="G6309" s="6" t="s">
        <v>35937</v>
      </c>
    </row>
    <row r="6310">
      <c r="A6310" s="6" t="s">
        <v>35940</v>
      </c>
      <c r="B6310" s="6" t="s">
        <v>225</v>
      </c>
      <c r="C6310" s="6" t="s">
        <v>12601</v>
      </c>
      <c r="D6310" s="6" t="s">
        <v>37</v>
      </c>
      <c r="E6310" s="6" t="s">
        <v>416</v>
      </c>
      <c r="F6310" s="6" t="s">
        <v>12602</v>
      </c>
      <c r="G6310" s="6" t="s">
        <v>35941</v>
      </c>
    </row>
    <row r="6311">
      <c r="A6311" s="6" t="s">
        <v>35942</v>
      </c>
      <c r="B6311" s="6" t="s">
        <v>225</v>
      </c>
      <c r="C6311" s="6" t="s">
        <v>12601</v>
      </c>
      <c r="D6311" s="6" t="s">
        <v>414</v>
      </c>
      <c r="E6311" s="6" t="s">
        <v>24821</v>
      </c>
      <c r="F6311" s="6" t="s">
        <v>35943</v>
      </c>
      <c r="G6311" s="6" t="s">
        <v>35941</v>
      </c>
    </row>
    <row r="6312">
      <c r="A6312" s="6" t="s">
        <v>35944</v>
      </c>
      <c r="B6312" s="6" t="s">
        <v>225</v>
      </c>
      <c r="C6312" s="6" t="s">
        <v>12604</v>
      </c>
      <c r="D6312" s="6" t="s">
        <v>414</v>
      </c>
      <c r="E6312" s="6" t="s">
        <v>24821</v>
      </c>
      <c r="F6312" s="6" t="s">
        <v>35795</v>
      </c>
      <c r="G6312" s="6" t="s">
        <v>35945</v>
      </c>
    </row>
    <row r="6313">
      <c r="A6313" s="6" t="s">
        <v>35946</v>
      </c>
      <c r="B6313" s="6" t="s">
        <v>225</v>
      </c>
      <c r="C6313" s="6" t="s">
        <v>12606</v>
      </c>
      <c r="D6313" s="6" t="s">
        <v>37</v>
      </c>
      <c r="E6313" s="6" t="s">
        <v>24821</v>
      </c>
      <c r="F6313" s="6" t="s">
        <v>35947</v>
      </c>
      <c r="G6313" s="6" t="s">
        <v>35948</v>
      </c>
    </row>
    <row r="6314">
      <c r="A6314" s="6" t="s">
        <v>35949</v>
      </c>
      <c r="B6314" s="6" t="s">
        <v>225</v>
      </c>
      <c r="C6314" s="6" t="s">
        <v>12606</v>
      </c>
      <c r="D6314" s="6" t="s">
        <v>414</v>
      </c>
      <c r="E6314" s="6" t="s">
        <v>416</v>
      </c>
      <c r="F6314" s="6" t="s">
        <v>12607</v>
      </c>
      <c r="G6314" s="6" t="s">
        <v>35948</v>
      </c>
    </row>
    <row r="6315">
      <c r="A6315" s="6" t="s">
        <v>35950</v>
      </c>
      <c r="B6315" s="6" t="s">
        <v>225</v>
      </c>
      <c r="C6315" s="6" t="s">
        <v>12609</v>
      </c>
      <c r="D6315" s="6" t="s">
        <v>37</v>
      </c>
      <c r="E6315" s="6" t="s">
        <v>416</v>
      </c>
      <c r="F6315" s="6" t="s">
        <v>12610</v>
      </c>
      <c r="G6315" s="6" t="s">
        <v>35951</v>
      </c>
    </row>
    <row r="6316">
      <c r="A6316" s="6" t="s">
        <v>35952</v>
      </c>
      <c r="B6316" s="6" t="s">
        <v>225</v>
      </c>
      <c r="C6316" s="6" t="s">
        <v>12609</v>
      </c>
      <c r="D6316" s="6" t="s">
        <v>414</v>
      </c>
      <c r="E6316" s="6" t="s">
        <v>24821</v>
      </c>
      <c r="F6316" s="6" t="s">
        <v>12610</v>
      </c>
      <c r="G6316" s="6" t="s">
        <v>35951</v>
      </c>
    </row>
    <row r="6317">
      <c r="A6317" s="6" t="s">
        <v>35953</v>
      </c>
      <c r="B6317" s="6" t="s">
        <v>225</v>
      </c>
      <c r="C6317" s="6" t="s">
        <v>12612</v>
      </c>
      <c r="D6317" s="6" t="s">
        <v>414</v>
      </c>
      <c r="E6317" s="6" t="s">
        <v>24821</v>
      </c>
      <c r="F6317" s="6" t="s">
        <v>35795</v>
      </c>
      <c r="G6317" s="6" t="s">
        <v>35954</v>
      </c>
    </row>
    <row r="6318">
      <c r="A6318" s="6" t="s">
        <v>35955</v>
      </c>
      <c r="B6318" s="6" t="s">
        <v>225</v>
      </c>
      <c r="C6318" s="6" t="s">
        <v>12614</v>
      </c>
      <c r="D6318" s="6" t="s">
        <v>37</v>
      </c>
      <c r="E6318" s="6" t="s">
        <v>24821</v>
      </c>
      <c r="F6318" s="6" t="s">
        <v>35956</v>
      </c>
      <c r="G6318" s="6" t="s">
        <v>35957</v>
      </c>
    </row>
    <row r="6319">
      <c r="A6319" s="6" t="s">
        <v>35958</v>
      </c>
      <c r="B6319" s="6" t="s">
        <v>225</v>
      </c>
      <c r="C6319" s="6" t="s">
        <v>12614</v>
      </c>
      <c r="D6319" s="6" t="s">
        <v>414</v>
      </c>
      <c r="E6319" s="6" t="s">
        <v>416</v>
      </c>
      <c r="F6319" s="6" t="s">
        <v>12615</v>
      </c>
      <c r="G6319" s="6" t="s">
        <v>35957</v>
      </c>
    </row>
    <row r="6320">
      <c r="A6320" s="6" t="s">
        <v>35959</v>
      </c>
      <c r="B6320" s="6" t="s">
        <v>225</v>
      </c>
      <c r="C6320" s="6" t="s">
        <v>12617</v>
      </c>
      <c r="D6320" s="6" t="s">
        <v>37</v>
      </c>
      <c r="E6320" s="6" t="s">
        <v>416</v>
      </c>
      <c r="F6320" s="6" t="s">
        <v>12618</v>
      </c>
      <c r="G6320" s="6" t="s">
        <v>35960</v>
      </c>
    </row>
    <row r="6321">
      <c r="A6321" s="6" t="s">
        <v>35961</v>
      </c>
      <c r="B6321" s="6" t="s">
        <v>225</v>
      </c>
      <c r="C6321" s="6" t="s">
        <v>12617</v>
      </c>
      <c r="D6321" s="6" t="s">
        <v>414</v>
      </c>
      <c r="E6321" s="6" t="s">
        <v>24821</v>
      </c>
      <c r="F6321" s="6" t="s">
        <v>12618</v>
      </c>
      <c r="G6321" s="6" t="s">
        <v>35960</v>
      </c>
    </row>
    <row r="6322">
      <c r="A6322" s="6" t="s">
        <v>35962</v>
      </c>
      <c r="B6322" s="6" t="s">
        <v>225</v>
      </c>
      <c r="C6322" s="6" t="s">
        <v>12620</v>
      </c>
      <c r="D6322" s="6" t="s">
        <v>414</v>
      </c>
      <c r="E6322" s="6" t="s">
        <v>24821</v>
      </c>
      <c r="F6322" s="6" t="s">
        <v>35795</v>
      </c>
      <c r="G6322" s="6" t="s">
        <v>35963</v>
      </c>
    </row>
    <row r="6323">
      <c r="A6323" s="6" t="s">
        <v>35964</v>
      </c>
      <c r="B6323" s="6" t="s">
        <v>225</v>
      </c>
      <c r="C6323" s="6" t="s">
        <v>12622</v>
      </c>
      <c r="D6323" s="6" t="s">
        <v>37</v>
      </c>
      <c r="E6323" s="6" t="s">
        <v>24821</v>
      </c>
      <c r="F6323" s="6" t="s">
        <v>35965</v>
      </c>
      <c r="G6323" s="6" t="s">
        <v>35966</v>
      </c>
    </row>
    <row r="6324">
      <c r="A6324" s="6" t="s">
        <v>35967</v>
      </c>
      <c r="B6324" s="6" t="s">
        <v>225</v>
      </c>
      <c r="C6324" s="6" t="s">
        <v>12622</v>
      </c>
      <c r="D6324" s="6" t="s">
        <v>414</v>
      </c>
      <c r="E6324" s="6" t="s">
        <v>416</v>
      </c>
      <c r="F6324" s="6" t="s">
        <v>12623</v>
      </c>
      <c r="G6324" s="6" t="s">
        <v>35966</v>
      </c>
    </row>
    <row r="6325">
      <c r="A6325" s="6" t="s">
        <v>35968</v>
      </c>
      <c r="B6325" s="6" t="s">
        <v>225</v>
      </c>
      <c r="C6325" s="6" t="s">
        <v>12625</v>
      </c>
      <c r="D6325" s="6" t="s">
        <v>37</v>
      </c>
      <c r="E6325" s="6" t="s">
        <v>416</v>
      </c>
      <c r="F6325" s="6" t="s">
        <v>12626</v>
      </c>
      <c r="G6325" s="6" t="s">
        <v>35969</v>
      </c>
    </row>
    <row r="6326">
      <c r="A6326" s="6" t="s">
        <v>35970</v>
      </c>
      <c r="B6326" s="6" t="s">
        <v>225</v>
      </c>
      <c r="C6326" s="6" t="s">
        <v>12625</v>
      </c>
      <c r="D6326" s="6" t="s">
        <v>414</v>
      </c>
      <c r="E6326" s="6" t="s">
        <v>24821</v>
      </c>
      <c r="F6326" s="6" t="s">
        <v>12626</v>
      </c>
      <c r="G6326" s="6" t="s">
        <v>35969</v>
      </c>
    </row>
    <row r="6327">
      <c r="A6327" s="6" t="s">
        <v>35971</v>
      </c>
      <c r="B6327" s="6" t="s">
        <v>225</v>
      </c>
      <c r="C6327" s="6" t="s">
        <v>12628</v>
      </c>
      <c r="D6327" s="6" t="s">
        <v>414</v>
      </c>
      <c r="E6327" s="6" t="s">
        <v>24821</v>
      </c>
      <c r="F6327" s="6" t="s">
        <v>35795</v>
      </c>
      <c r="G6327" s="6" t="s">
        <v>35972</v>
      </c>
    </row>
    <row r="6328">
      <c r="A6328" s="6" t="s">
        <v>35973</v>
      </c>
      <c r="B6328" s="6" t="s">
        <v>225</v>
      </c>
      <c r="C6328" s="6" t="s">
        <v>12630</v>
      </c>
      <c r="D6328" s="6" t="s">
        <v>37</v>
      </c>
      <c r="E6328" s="6" t="s">
        <v>24821</v>
      </c>
      <c r="F6328" s="6" t="s">
        <v>35974</v>
      </c>
      <c r="G6328" s="6" t="s">
        <v>35975</v>
      </c>
    </row>
    <row r="6329">
      <c r="A6329" s="6" t="s">
        <v>35976</v>
      </c>
      <c r="B6329" s="6" t="s">
        <v>225</v>
      </c>
      <c r="C6329" s="6" t="s">
        <v>12630</v>
      </c>
      <c r="D6329" s="6" t="s">
        <v>414</v>
      </c>
      <c r="E6329" s="6" t="s">
        <v>416</v>
      </c>
      <c r="F6329" s="6" t="s">
        <v>12631</v>
      </c>
      <c r="G6329" s="6" t="s">
        <v>35975</v>
      </c>
    </row>
    <row r="6330">
      <c r="A6330" s="6" t="s">
        <v>35977</v>
      </c>
      <c r="B6330" s="6" t="s">
        <v>225</v>
      </c>
      <c r="C6330" s="6" t="s">
        <v>12633</v>
      </c>
      <c r="D6330" s="6" t="s">
        <v>37</v>
      </c>
      <c r="E6330" s="6" t="s">
        <v>416</v>
      </c>
      <c r="F6330" s="6" t="s">
        <v>12634</v>
      </c>
      <c r="G6330" s="6" t="s">
        <v>35978</v>
      </c>
    </row>
    <row r="6331">
      <c r="A6331" s="6" t="s">
        <v>35979</v>
      </c>
      <c r="B6331" s="6" t="s">
        <v>225</v>
      </c>
      <c r="C6331" s="6" t="s">
        <v>12633</v>
      </c>
      <c r="D6331" s="6" t="s">
        <v>414</v>
      </c>
      <c r="E6331" s="6" t="s">
        <v>24821</v>
      </c>
      <c r="F6331" s="6" t="s">
        <v>12634</v>
      </c>
      <c r="G6331" s="6" t="s">
        <v>35978</v>
      </c>
    </row>
    <row r="6332">
      <c r="A6332" s="6" t="s">
        <v>35980</v>
      </c>
      <c r="B6332" s="6" t="s">
        <v>225</v>
      </c>
      <c r="C6332" s="6" t="s">
        <v>12636</v>
      </c>
      <c r="D6332" s="6" t="s">
        <v>414</v>
      </c>
      <c r="E6332" s="6" t="s">
        <v>24821</v>
      </c>
      <c r="F6332" s="6" t="s">
        <v>35795</v>
      </c>
      <c r="G6332" s="6" t="s">
        <v>35981</v>
      </c>
    </row>
    <row r="6333">
      <c r="A6333" s="6" t="s">
        <v>35982</v>
      </c>
      <c r="B6333" s="6" t="s">
        <v>225</v>
      </c>
      <c r="C6333" s="6" t="s">
        <v>12638</v>
      </c>
      <c r="D6333" s="6" t="s">
        <v>37</v>
      </c>
      <c r="E6333" s="6" t="s">
        <v>24821</v>
      </c>
      <c r="F6333" s="6" t="s">
        <v>35983</v>
      </c>
      <c r="G6333" s="6" t="s">
        <v>35984</v>
      </c>
    </row>
    <row r="6334">
      <c r="A6334" s="6" t="s">
        <v>35985</v>
      </c>
      <c r="B6334" s="6" t="s">
        <v>225</v>
      </c>
      <c r="C6334" s="6" t="s">
        <v>12638</v>
      </c>
      <c r="D6334" s="6" t="s">
        <v>414</v>
      </c>
      <c r="E6334" s="6" t="s">
        <v>416</v>
      </c>
      <c r="F6334" s="6" t="s">
        <v>12639</v>
      </c>
      <c r="G6334" s="6" t="s">
        <v>35984</v>
      </c>
    </row>
    <row r="6335">
      <c r="A6335" s="6" t="s">
        <v>35986</v>
      </c>
      <c r="B6335" s="6" t="s">
        <v>225</v>
      </c>
      <c r="C6335" s="6" t="s">
        <v>12647</v>
      </c>
      <c r="D6335" s="6" t="s">
        <v>37</v>
      </c>
      <c r="E6335" s="6" t="s">
        <v>416</v>
      </c>
      <c r="F6335" s="6" t="s">
        <v>12648</v>
      </c>
      <c r="G6335" s="6" t="s">
        <v>35987</v>
      </c>
    </row>
    <row r="6336">
      <c r="A6336" s="6" t="s">
        <v>35988</v>
      </c>
      <c r="B6336" s="6" t="s">
        <v>225</v>
      </c>
      <c r="C6336" s="6" t="s">
        <v>12647</v>
      </c>
      <c r="D6336" s="6" t="s">
        <v>414</v>
      </c>
      <c r="E6336" s="6" t="s">
        <v>24821</v>
      </c>
      <c r="F6336" s="6" t="s">
        <v>12648</v>
      </c>
      <c r="G6336" s="6" t="s">
        <v>35987</v>
      </c>
    </row>
    <row r="6337">
      <c r="A6337" s="6" t="s">
        <v>35989</v>
      </c>
      <c r="B6337" s="6" t="s">
        <v>225</v>
      </c>
      <c r="C6337" s="6" t="s">
        <v>12650</v>
      </c>
      <c r="D6337" s="6" t="s">
        <v>414</v>
      </c>
      <c r="E6337" s="6" t="s">
        <v>24821</v>
      </c>
      <c r="F6337" s="6" t="s">
        <v>31028</v>
      </c>
      <c r="G6337" s="6" t="s">
        <v>35990</v>
      </c>
    </row>
    <row r="6338">
      <c r="A6338" s="6" t="s">
        <v>35991</v>
      </c>
      <c r="B6338" s="6" t="s">
        <v>225</v>
      </c>
      <c r="C6338" s="6" t="s">
        <v>12652</v>
      </c>
      <c r="D6338" s="6" t="s">
        <v>37</v>
      </c>
      <c r="E6338" s="6" t="s">
        <v>24821</v>
      </c>
      <c r="F6338" s="6" t="s">
        <v>35992</v>
      </c>
      <c r="G6338" s="6" t="s">
        <v>35993</v>
      </c>
    </row>
    <row r="6339">
      <c r="A6339" s="6" t="s">
        <v>35994</v>
      </c>
      <c r="B6339" s="6" t="s">
        <v>225</v>
      </c>
      <c r="C6339" s="6" t="s">
        <v>12652</v>
      </c>
      <c r="D6339" s="6" t="s">
        <v>414</v>
      </c>
      <c r="E6339" s="6" t="s">
        <v>416</v>
      </c>
      <c r="F6339" s="6" t="s">
        <v>12653</v>
      </c>
      <c r="G6339" s="6" t="s">
        <v>35993</v>
      </c>
    </row>
    <row r="6340">
      <c r="A6340" s="6" t="s">
        <v>35995</v>
      </c>
      <c r="B6340" s="6" t="s">
        <v>225</v>
      </c>
      <c r="C6340" s="6" t="s">
        <v>12655</v>
      </c>
      <c r="D6340" s="6" t="s">
        <v>37</v>
      </c>
      <c r="E6340" s="6" t="s">
        <v>416</v>
      </c>
      <c r="F6340" s="6" t="s">
        <v>12656</v>
      </c>
      <c r="G6340" s="6" t="s">
        <v>35996</v>
      </c>
    </row>
    <row r="6341">
      <c r="A6341" s="6" t="s">
        <v>35997</v>
      </c>
      <c r="B6341" s="6" t="s">
        <v>225</v>
      </c>
      <c r="C6341" s="6" t="s">
        <v>12655</v>
      </c>
      <c r="D6341" s="6" t="s">
        <v>414</v>
      </c>
      <c r="E6341" s="6" t="s">
        <v>24821</v>
      </c>
      <c r="F6341" s="6" t="s">
        <v>12656</v>
      </c>
      <c r="G6341" s="6" t="s">
        <v>35996</v>
      </c>
    </row>
    <row r="6342">
      <c r="A6342" s="6" t="s">
        <v>35998</v>
      </c>
      <c r="B6342" s="6" t="s">
        <v>225</v>
      </c>
      <c r="C6342" s="6" t="s">
        <v>12658</v>
      </c>
      <c r="D6342" s="6" t="s">
        <v>414</v>
      </c>
      <c r="E6342" s="6" t="s">
        <v>24821</v>
      </c>
      <c r="F6342" s="6" t="s">
        <v>31028</v>
      </c>
      <c r="G6342" s="6" t="s">
        <v>35999</v>
      </c>
    </row>
    <row r="6343">
      <c r="A6343" s="6" t="s">
        <v>36000</v>
      </c>
      <c r="B6343" s="6" t="s">
        <v>225</v>
      </c>
      <c r="C6343" s="6" t="s">
        <v>12660</v>
      </c>
      <c r="D6343" s="6" t="s">
        <v>37</v>
      </c>
      <c r="E6343" s="6" t="s">
        <v>24821</v>
      </c>
      <c r="F6343" s="6" t="s">
        <v>36001</v>
      </c>
      <c r="G6343" s="6" t="s">
        <v>36002</v>
      </c>
    </row>
    <row r="6344">
      <c r="A6344" s="6" t="s">
        <v>36003</v>
      </c>
      <c r="B6344" s="6" t="s">
        <v>225</v>
      </c>
      <c r="C6344" s="6" t="s">
        <v>12660</v>
      </c>
      <c r="D6344" s="6" t="s">
        <v>414</v>
      </c>
      <c r="E6344" s="6" t="s">
        <v>416</v>
      </c>
      <c r="F6344" s="6" t="s">
        <v>12661</v>
      </c>
      <c r="G6344" s="6" t="s">
        <v>36002</v>
      </c>
    </row>
    <row r="6345">
      <c r="A6345" s="6" t="s">
        <v>36004</v>
      </c>
      <c r="B6345" s="6" t="s">
        <v>225</v>
      </c>
      <c r="C6345" s="6" t="s">
        <v>12669</v>
      </c>
      <c r="D6345" s="6" t="s">
        <v>37</v>
      </c>
      <c r="E6345" s="6" t="s">
        <v>416</v>
      </c>
      <c r="F6345" s="6" t="s">
        <v>12670</v>
      </c>
      <c r="G6345" s="6" t="s">
        <v>36005</v>
      </c>
    </row>
    <row r="6346">
      <c r="A6346" s="6" t="s">
        <v>36006</v>
      </c>
      <c r="B6346" s="6" t="s">
        <v>225</v>
      </c>
      <c r="C6346" s="6" t="s">
        <v>12669</v>
      </c>
      <c r="D6346" s="6" t="s">
        <v>414</v>
      </c>
      <c r="E6346" s="6" t="s">
        <v>24821</v>
      </c>
      <c r="F6346" s="6" t="s">
        <v>12670</v>
      </c>
      <c r="G6346" s="6" t="s">
        <v>36005</v>
      </c>
    </row>
    <row r="6347">
      <c r="A6347" s="6" t="s">
        <v>36007</v>
      </c>
      <c r="B6347" s="6" t="s">
        <v>225</v>
      </c>
      <c r="C6347" s="6" t="s">
        <v>12672</v>
      </c>
      <c r="D6347" s="6" t="s">
        <v>414</v>
      </c>
      <c r="E6347" s="6" t="s">
        <v>24821</v>
      </c>
      <c r="F6347" s="6" t="s">
        <v>36008</v>
      </c>
      <c r="G6347" s="6" t="s">
        <v>36009</v>
      </c>
    </row>
    <row r="6348">
      <c r="A6348" s="6" t="s">
        <v>36010</v>
      </c>
      <c r="B6348" s="6" t="s">
        <v>225</v>
      </c>
      <c r="C6348" s="6" t="s">
        <v>12674</v>
      </c>
      <c r="D6348" s="6" t="s">
        <v>37</v>
      </c>
      <c r="E6348" s="6" t="s">
        <v>24821</v>
      </c>
      <c r="F6348" s="6" t="s">
        <v>36011</v>
      </c>
      <c r="G6348" s="6" t="s">
        <v>36012</v>
      </c>
    </row>
    <row r="6349">
      <c r="A6349" s="6" t="s">
        <v>36013</v>
      </c>
      <c r="B6349" s="6" t="s">
        <v>225</v>
      </c>
      <c r="C6349" s="6" t="s">
        <v>12674</v>
      </c>
      <c r="D6349" s="6" t="s">
        <v>414</v>
      </c>
      <c r="E6349" s="6" t="s">
        <v>416</v>
      </c>
      <c r="F6349" s="6" t="s">
        <v>12675</v>
      </c>
      <c r="G6349" s="6" t="s">
        <v>36012</v>
      </c>
    </row>
    <row r="6350">
      <c r="A6350" s="6" t="s">
        <v>36014</v>
      </c>
      <c r="B6350" s="6" t="s">
        <v>225</v>
      </c>
      <c r="C6350" s="6" t="s">
        <v>12677</v>
      </c>
      <c r="D6350" s="6" t="s">
        <v>37</v>
      </c>
      <c r="E6350" s="6" t="s">
        <v>416</v>
      </c>
      <c r="F6350" s="6" t="s">
        <v>12678</v>
      </c>
      <c r="G6350" s="6" t="s">
        <v>36015</v>
      </c>
    </row>
    <row r="6351">
      <c r="A6351" s="6" t="s">
        <v>36016</v>
      </c>
      <c r="B6351" s="6" t="s">
        <v>225</v>
      </c>
      <c r="C6351" s="6" t="s">
        <v>12677</v>
      </c>
      <c r="D6351" s="6" t="s">
        <v>414</v>
      </c>
      <c r="E6351" s="6" t="s">
        <v>24821</v>
      </c>
      <c r="F6351" s="6" t="s">
        <v>12678</v>
      </c>
      <c r="G6351" s="6" t="s">
        <v>36015</v>
      </c>
    </row>
    <row r="6352">
      <c r="A6352" s="6" t="s">
        <v>36017</v>
      </c>
      <c r="B6352" s="6" t="s">
        <v>225</v>
      </c>
      <c r="C6352" s="6" t="s">
        <v>12680</v>
      </c>
      <c r="D6352" s="6" t="s">
        <v>414</v>
      </c>
      <c r="E6352" s="6" t="s">
        <v>24821</v>
      </c>
      <c r="F6352" s="6" t="s">
        <v>36008</v>
      </c>
      <c r="G6352" s="6" t="s">
        <v>36018</v>
      </c>
    </row>
    <row r="6353">
      <c r="A6353" s="6" t="s">
        <v>36019</v>
      </c>
      <c r="B6353" s="6" t="s">
        <v>225</v>
      </c>
      <c r="C6353" s="6" t="s">
        <v>12682</v>
      </c>
      <c r="D6353" s="6" t="s">
        <v>37</v>
      </c>
      <c r="E6353" s="6" t="s">
        <v>24821</v>
      </c>
      <c r="F6353" s="6" t="s">
        <v>36020</v>
      </c>
      <c r="G6353" s="6" t="s">
        <v>36021</v>
      </c>
    </row>
    <row r="6354">
      <c r="A6354" s="6" t="s">
        <v>36022</v>
      </c>
      <c r="B6354" s="6" t="s">
        <v>225</v>
      </c>
      <c r="C6354" s="6" t="s">
        <v>12682</v>
      </c>
      <c r="D6354" s="6" t="s">
        <v>414</v>
      </c>
      <c r="E6354" s="6" t="s">
        <v>416</v>
      </c>
      <c r="F6354" s="6" t="s">
        <v>12683</v>
      </c>
      <c r="G6354" s="6" t="s">
        <v>36021</v>
      </c>
    </row>
    <row r="6355">
      <c r="A6355" s="6" t="s">
        <v>36023</v>
      </c>
      <c r="B6355" s="6" t="s">
        <v>225</v>
      </c>
      <c r="C6355" s="6" t="s">
        <v>12685</v>
      </c>
      <c r="D6355" s="6" t="s">
        <v>37</v>
      </c>
      <c r="E6355" s="6" t="s">
        <v>416</v>
      </c>
      <c r="F6355" s="6" t="s">
        <v>12686</v>
      </c>
      <c r="G6355" s="6" t="s">
        <v>36024</v>
      </c>
    </row>
    <row r="6356">
      <c r="A6356" s="6" t="s">
        <v>36025</v>
      </c>
      <c r="B6356" s="6" t="s">
        <v>225</v>
      </c>
      <c r="C6356" s="6" t="s">
        <v>12685</v>
      </c>
      <c r="D6356" s="6" t="s">
        <v>414</v>
      </c>
      <c r="E6356" s="6" t="s">
        <v>24821</v>
      </c>
      <c r="F6356" s="6" t="s">
        <v>12686</v>
      </c>
      <c r="G6356" s="6" t="s">
        <v>36024</v>
      </c>
    </row>
    <row r="6357">
      <c r="A6357" s="6" t="s">
        <v>36026</v>
      </c>
      <c r="B6357" s="6" t="s">
        <v>225</v>
      </c>
      <c r="C6357" s="6" t="s">
        <v>12688</v>
      </c>
      <c r="D6357" s="6" t="s">
        <v>414</v>
      </c>
      <c r="E6357" s="6" t="s">
        <v>24821</v>
      </c>
      <c r="F6357" s="6" t="s">
        <v>36008</v>
      </c>
      <c r="G6357" s="6" t="s">
        <v>36027</v>
      </c>
    </row>
    <row r="6358">
      <c r="A6358" s="6" t="s">
        <v>36028</v>
      </c>
      <c r="B6358" s="6" t="s">
        <v>225</v>
      </c>
      <c r="C6358" s="6" t="s">
        <v>12690</v>
      </c>
      <c r="D6358" s="6" t="s">
        <v>37</v>
      </c>
      <c r="E6358" s="6" t="s">
        <v>24821</v>
      </c>
      <c r="F6358" s="6" t="s">
        <v>36029</v>
      </c>
      <c r="G6358" s="6" t="s">
        <v>36030</v>
      </c>
    </row>
    <row r="6359">
      <c r="A6359" s="6" t="s">
        <v>36031</v>
      </c>
      <c r="B6359" s="6" t="s">
        <v>225</v>
      </c>
      <c r="C6359" s="6" t="s">
        <v>12690</v>
      </c>
      <c r="D6359" s="6" t="s">
        <v>414</v>
      </c>
      <c r="E6359" s="6" t="s">
        <v>416</v>
      </c>
      <c r="F6359" s="6" t="s">
        <v>12691</v>
      </c>
      <c r="G6359" s="6" t="s">
        <v>36030</v>
      </c>
    </row>
    <row r="6360">
      <c r="A6360" s="6" t="s">
        <v>36032</v>
      </c>
      <c r="B6360" s="6" t="s">
        <v>225</v>
      </c>
      <c r="C6360" s="6" t="s">
        <v>12700</v>
      </c>
      <c r="D6360" s="6" t="s">
        <v>37</v>
      </c>
      <c r="E6360" s="6" t="s">
        <v>416</v>
      </c>
      <c r="F6360" s="6" t="s">
        <v>12701</v>
      </c>
      <c r="G6360" s="6" t="s">
        <v>36033</v>
      </c>
    </row>
    <row r="6361">
      <c r="A6361" s="6" t="s">
        <v>36034</v>
      </c>
      <c r="B6361" s="6" t="s">
        <v>225</v>
      </c>
      <c r="C6361" s="6" t="s">
        <v>12700</v>
      </c>
      <c r="D6361" s="6" t="s">
        <v>414</v>
      </c>
      <c r="E6361" s="6" t="s">
        <v>24821</v>
      </c>
      <c r="F6361" s="6" t="s">
        <v>12701</v>
      </c>
      <c r="G6361" s="6" t="s">
        <v>36033</v>
      </c>
    </row>
    <row r="6362">
      <c r="A6362" s="6" t="s">
        <v>36035</v>
      </c>
      <c r="B6362" s="6" t="s">
        <v>225</v>
      </c>
      <c r="C6362" s="6" t="s">
        <v>12703</v>
      </c>
      <c r="D6362" s="6" t="s">
        <v>414</v>
      </c>
      <c r="E6362" s="6" t="s">
        <v>24821</v>
      </c>
      <c r="F6362" s="6" t="s">
        <v>31333</v>
      </c>
      <c r="G6362" s="6" t="s">
        <v>36036</v>
      </c>
    </row>
    <row r="6363">
      <c r="A6363" s="6" t="s">
        <v>36037</v>
      </c>
      <c r="B6363" s="6" t="s">
        <v>225</v>
      </c>
      <c r="C6363" s="6" t="s">
        <v>12705</v>
      </c>
      <c r="D6363" s="6" t="s">
        <v>37</v>
      </c>
      <c r="E6363" s="6" t="s">
        <v>24821</v>
      </c>
      <c r="F6363" s="6" t="s">
        <v>36038</v>
      </c>
      <c r="G6363" s="6" t="s">
        <v>36039</v>
      </c>
    </row>
    <row r="6364">
      <c r="A6364" s="6" t="s">
        <v>36040</v>
      </c>
      <c r="B6364" s="6" t="s">
        <v>225</v>
      </c>
      <c r="C6364" s="6" t="s">
        <v>12705</v>
      </c>
      <c r="D6364" s="6" t="s">
        <v>414</v>
      </c>
      <c r="E6364" s="6" t="s">
        <v>416</v>
      </c>
      <c r="F6364" s="6" t="s">
        <v>12706</v>
      </c>
      <c r="G6364" s="6" t="s">
        <v>36039</v>
      </c>
    </row>
    <row r="6365">
      <c r="A6365" s="6" t="s">
        <v>36041</v>
      </c>
      <c r="B6365" s="6" t="s">
        <v>229</v>
      </c>
      <c r="C6365" s="6" t="s">
        <v>12714</v>
      </c>
      <c r="D6365" s="6" t="s">
        <v>414</v>
      </c>
      <c r="E6365" s="6" t="s">
        <v>24821</v>
      </c>
      <c r="F6365" s="6" t="s">
        <v>24822</v>
      </c>
      <c r="G6365" s="6" t="s">
        <v>36042</v>
      </c>
    </row>
    <row r="6366">
      <c r="A6366" s="6" t="s">
        <v>36043</v>
      </c>
      <c r="B6366" s="6" t="s">
        <v>229</v>
      </c>
      <c r="C6366" s="6" t="s">
        <v>12716</v>
      </c>
      <c r="D6366" s="6" t="s">
        <v>37</v>
      </c>
      <c r="E6366" s="6" t="s">
        <v>24821</v>
      </c>
      <c r="F6366" s="6" t="s">
        <v>24825</v>
      </c>
      <c r="G6366" s="6" t="s">
        <v>36044</v>
      </c>
    </row>
    <row r="6367">
      <c r="A6367" s="6" t="s">
        <v>36045</v>
      </c>
      <c r="B6367" s="6" t="s">
        <v>229</v>
      </c>
      <c r="C6367" s="6" t="s">
        <v>12716</v>
      </c>
      <c r="D6367" s="6" t="s">
        <v>414</v>
      </c>
      <c r="E6367" s="6" t="s">
        <v>416</v>
      </c>
      <c r="F6367" s="6" t="s">
        <v>417</v>
      </c>
      <c r="G6367" s="6" t="s">
        <v>36044</v>
      </c>
    </row>
    <row r="6368">
      <c r="A6368" s="6" t="s">
        <v>36046</v>
      </c>
      <c r="B6368" s="6" t="s">
        <v>229</v>
      </c>
      <c r="C6368" s="6" t="s">
        <v>12718</v>
      </c>
      <c r="D6368" s="6" t="s">
        <v>37</v>
      </c>
      <c r="E6368" s="6" t="s">
        <v>416</v>
      </c>
      <c r="F6368" s="6" t="s">
        <v>12719</v>
      </c>
      <c r="G6368" s="6" t="s">
        <v>36047</v>
      </c>
    </row>
    <row r="6369">
      <c r="A6369" s="6" t="s">
        <v>36048</v>
      </c>
      <c r="B6369" s="6" t="s">
        <v>229</v>
      </c>
      <c r="C6369" s="6" t="s">
        <v>12718</v>
      </c>
      <c r="D6369" s="6" t="s">
        <v>414</v>
      </c>
      <c r="E6369" s="6" t="s">
        <v>24821</v>
      </c>
      <c r="F6369" s="6" t="s">
        <v>12719</v>
      </c>
      <c r="G6369" s="6" t="s">
        <v>36047</v>
      </c>
    </row>
    <row r="6370">
      <c r="A6370" s="6" t="s">
        <v>36049</v>
      </c>
      <c r="B6370" s="6" t="s">
        <v>229</v>
      </c>
      <c r="C6370" s="6" t="s">
        <v>12721</v>
      </c>
      <c r="D6370" s="6" t="s">
        <v>414</v>
      </c>
      <c r="E6370" s="6" t="s">
        <v>24821</v>
      </c>
      <c r="F6370" s="6" t="s">
        <v>24822</v>
      </c>
      <c r="G6370" s="6" t="s">
        <v>36050</v>
      </c>
    </row>
    <row r="6371">
      <c r="A6371" s="6" t="s">
        <v>36051</v>
      </c>
      <c r="B6371" s="6" t="s">
        <v>229</v>
      </c>
      <c r="C6371" s="6" t="s">
        <v>12723</v>
      </c>
      <c r="D6371" s="6" t="s">
        <v>37</v>
      </c>
      <c r="E6371" s="6" t="s">
        <v>24821</v>
      </c>
      <c r="F6371" s="6" t="s">
        <v>36052</v>
      </c>
      <c r="G6371" s="6" t="s">
        <v>36053</v>
      </c>
    </row>
    <row r="6372">
      <c r="A6372" s="6" t="s">
        <v>36054</v>
      </c>
      <c r="B6372" s="6" t="s">
        <v>229</v>
      </c>
      <c r="C6372" s="6" t="s">
        <v>12723</v>
      </c>
      <c r="D6372" s="6" t="s">
        <v>414</v>
      </c>
      <c r="E6372" s="6" t="s">
        <v>416</v>
      </c>
      <c r="F6372" s="6" t="s">
        <v>12724</v>
      </c>
      <c r="G6372" s="6" t="s">
        <v>36053</v>
      </c>
    </row>
    <row r="6373">
      <c r="A6373" s="6" t="s">
        <v>36055</v>
      </c>
      <c r="B6373" s="6" t="s">
        <v>229</v>
      </c>
      <c r="C6373" s="6" t="s">
        <v>12726</v>
      </c>
      <c r="D6373" s="6" t="s">
        <v>37</v>
      </c>
      <c r="E6373" s="6" t="s">
        <v>416</v>
      </c>
      <c r="F6373" s="6" t="s">
        <v>12727</v>
      </c>
      <c r="G6373" s="6" t="s">
        <v>36056</v>
      </c>
    </row>
    <row r="6374">
      <c r="A6374" s="6" t="s">
        <v>36057</v>
      </c>
      <c r="B6374" s="6" t="s">
        <v>229</v>
      </c>
      <c r="C6374" s="6" t="s">
        <v>12726</v>
      </c>
      <c r="D6374" s="6" t="s">
        <v>414</v>
      </c>
      <c r="E6374" s="6" t="s">
        <v>24821</v>
      </c>
      <c r="F6374" s="6" t="s">
        <v>12727</v>
      </c>
      <c r="G6374" s="6" t="s">
        <v>36056</v>
      </c>
    </row>
    <row r="6375">
      <c r="A6375" s="6" t="s">
        <v>36058</v>
      </c>
      <c r="B6375" s="6" t="s">
        <v>229</v>
      </c>
      <c r="C6375" s="6" t="s">
        <v>12729</v>
      </c>
      <c r="D6375" s="6" t="s">
        <v>414</v>
      </c>
      <c r="E6375" s="6" t="s">
        <v>24821</v>
      </c>
      <c r="F6375" s="6" t="s">
        <v>24822</v>
      </c>
      <c r="G6375" s="6" t="s">
        <v>36059</v>
      </c>
    </row>
    <row r="6376">
      <c r="A6376" s="6" t="s">
        <v>36060</v>
      </c>
      <c r="B6376" s="6" t="s">
        <v>229</v>
      </c>
      <c r="C6376" s="6" t="s">
        <v>12731</v>
      </c>
      <c r="D6376" s="6" t="s">
        <v>37</v>
      </c>
      <c r="E6376" s="6" t="s">
        <v>24821</v>
      </c>
      <c r="F6376" s="6" t="s">
        <v>36061</v>
      </c>
      <c r="G6376" s="6" t="s">
        <v>36062</v>
      </c>
    </row>
    <row r="6377">
      <c r="A6377" s="6" t="s">
        <v>36063</v>
      </c>
      <c r="B6377" s="6" t="s">
        <v>229</v>
      </c>
      <c r="C6377" s="6" t="s">
        <v>12731</v>
      </c>
      <c r="D6377" s="6" t="s">
        <v>414</v>
      </c>
      <c r="E6377" s="6" t="s">
        <v>416</v>
      </c>
      <c r="F6377" s="6" t="s">
        <v>12732</v>
      </c>
      <c r="G6377" s="6" t="s">
        <v>36062</v>
      </c>
    </row>
    <row r="6378">
      <c r="A6378" s="6" t="s">
        <v>36064</v>
      </c>
      <c r="B6378" s="6" t="s">
        <v>229</v>
      </c>
      <c r="C6378" s="6" t="s">
        <v>12734</v>
      </c>
      <c r="D6378" s="6" t="s">
        <v>37</v>
      </c>
      <c r="E6378" s="6" t="s">
        <v>416</v>
      </c>
      <c r="F6378" s="6" t="s">
        <v>12735</v>
      </c>
      <c r="G6378" s="6" t="s">
        <v>36065</v>
      </c>
    </row>
    <row r="6379">
      <c r="A6379" s="6" t="s">
        <v>36066</v>
      </c>
      <c r="B6379" s="6" t="s">
        <v>229</v>
      </c>
      <c r="C6379" s="6" t="s">
        <v>12734</v>
      </c>
      <c r="D6379" s="6" t="s">
        <v>414</v>
      </c>
      <c r="E6379" s="6" t="s">
        <v>24821</v>
      </c>
      <c r="F6379" s="6" t="s">
        <v>12735</v>
      </c>
      <c r="G6379" s="6" t="s">
        <v>36065</v>
      </c>
    </row>
    <row r="6380">
      <c r="A6380" s="6" t="s">
        <v>36067</v>
      </c>
      <c r="B6380" s="6" t="s">
        <v>229</v>
      </c>
      <c r="C6380" s="6" t="s">
        <v>12737</v>
      </c>
      <c r="D6380" s="6" t="s">
        <v>414</v>
      </c>
      <c r="E6380" s="6" t="s">
        <v>24821</v>
      </c>
      <c r="F6380" s="6" t="s">
        <v>24822</v>
      </c>
      <c r="G6380" s="6" t="s">
        <v>36068</v>
      </c>
    </row>
    <row r="6381">
      <c r="A6381" s="6" t="s">
        <v>36069</v>
      </c>
      <c r="B6381" s="6" t="s">
        <v>229</v>
      </c>
      <c r="C6381" s="6" t="s">
        <v>12739</v>
      </c>
      <c r="D6381" s="6" t="s">
        <v>37</v>
      </c>
      <c r="E6381" s="6" t="s">
        <v>24821</v>
      </c>
      <c r="F6381" s="6" t="s">
        <v>36070</v>
      </c>
      <c r="G6381" s="6" t="s">
        <v>36071</v>
      </c>
    </row>
    <row r="6382">
      <c r="A6382" s="6" t="s">
        <v>36072</v>
      </c>
      <c r="B6382" s="6" t="s">
        <v>229</v>
      </c>
      <c r="C6382" s="6" t="s">
        <v>12739</v>
      </c>
      <c r="D6382" s="6" t="s">
        <v>414</v>
      </c>
      <c r="E6382" s="6" t="s">
        <v>416</v>
      </c>
      <c r="F6382" s="6" t="s">
        <v>12740</v>
      </c>
      <c r="G6382" s="6" t="s">
        <v>36071</v>
      </c>
    </row>
    <row r="6383">
      <c r="A6383" s="6" t="s">
        <v>36073</v>
      </c>
      <c r="B6383" s="6" t="s">
        <v>229</v>
      </c>
      <c r="C6383" s="6" t="s">
        <v>12749</v>
      </c>
      <c r="D6383" s="6" t="s">
        <v>37</v>
      </c>
      <c r="E6383" s="6" t="s">
        <v>416</v>
      </c>
      <c r="F6383" s="6" t="s">
        <v>12750</v>
      </c>
      <c r="G6383" s="6" t="s">
        <v>36074</v>
      </c>
    </row>
    <row r="6384">
      <c r="A6384" s="6" t="s">
        <v>36075</v>
      </c>
      <c r="B6384" s="6" t="s">
        <v>229</v>
      </c>
      <c r="C6384" s="6" t="s">
        <v>12749</v>
      </c>
      <c r="D6384" s="6" t="s">
        <v>414</v>
      </c>
      <c r="E6384" s="6" t="s">
        <v>24821</v>
      </c>
      <c r="F6384" s="6" t="s">
        <v>12750</v>
      </c>
      <c r="G6384" s="6" t="s">
        <v>36074</v>
      </c>
    </row>
    <row r="6385">
      <c r="A6385" s="6" t="s">
        <v>36076</v>
      </c>
      <c r="B6385" s="6" t="s">
        <v>229</v>
      </c>
      <c r="C6385" s="6" t="s">
        <v>12752</v>
      </c>
      <c r="D6385" s="6" t="s">
        <v>414</v>
      </c>
      <c r="E6385" s="6" t="s">
        <v>24821</v>
      </c>
      <c r="F6385" s="6" t="s">
        <v>24858</v>
      </c>
      <c r="G6385" s="6" t="s">
        <v>36077</v>
      </c>
    </row>
    <row r="6386">
      <c r="A6386" s="6" t="s">
        <v>36078</v>
      </c>
      <c r="B6386" s="6" t="s">
        <v>229</v>
      </c>
      <c r="C6386" s="6" t="s">
        <v>12754</v>
      </c>
      <c r="D6386" s="6" t="s">
        <v>37</v>
      </c>
      <c r="E6386" s="6" t="s">
        <v>24821</v>
      </c>
      <c r="F6386" s="6" t="s">
        <v>36079</v>
      </c>
      <c r="G6386" s="6" t="s">
        <v>36080</v>
      </c>
    </row>
    <row r="6387">
      <c r="A6387" s="6" t="s">
        <v>36081</v>
      </c>
      <c r="B6387" s="6" t="s">
        <v>229</v>
      </c>
      <c r="C6387" s="6" t="s">
        <v>12754</v>
      </c>
      <c r="D6387" s="6" t="s">
        <v>414</v>
      </c>
      <c r="E6387" s="6" t="s">
        <v>416</v>
      </c>
      <c r="F6387" s="6" t="s">
        <v>12755</v>
      </c>
      <c r="G6387" s="6" t="s">
        <v>36080</v>
      </c>
    </row>
    <row r="6388">
      <c r="A6388" s="6" t="s">
        <v>36082</v>
      </c>
      <c r="B6388" s="6" t="s">
        <v>229</v>
      </c>
      <c r="C6388" s="6" t="s">
        <v>12757</v>
      </c>
      <c r="D6388" s="6" t="s">
        <v>37</v>
      </c>
      <c r="E6388" s="6" t="s">
        <v>416</v>
      </c>
      <c r="F6388" s="6" t="s">
        <v>12758</v>
      </c>
      <c r="G6388" s="6" t="s">
        <v>36083</v>
      </c>
    </row>
    <row r="6389">
      <c r="A6389" s="6" t="s">
        <v>36084</v>
      </c>
      <c r="B6389" s="6" t="s">
        <v>229</v>
      </c>
      <c r="C6389" s="6" t="s">
        <v>12757</v>
      </c>
      <c r="D6389" s="6" t="s">
        <v>414</v>
      </c>
      <c r="E6389" s="6" t="s">
        <v>24821</v>
      </c>
      <c r="F6389" s="6" t="s">
        <v>12758</v>
      </c>
      <c r="G6389" s="6" t="s">
        <v>36083</v>
      </c>
    </row>
    <row r="6390">
      <c r="A6390" s="6" t="s">
        <v>36085</v>
      </c>
      <c r="B6390" s="6" t="s">
        <v>229</v>
      </c>
      <c r="C6390" s="6" t="s">
        <v>12760</v>
      </c>
      <c r="D6390" s="6" t="s">
        <v>414</v>
      </c>
      <c r="E6390" s="6" t="s">
        <v>24821</v>
      </c>
      <c r="F6390" s="6" t="s">
        <v>24858</v>
      </c>
      <c r="G6390" s="6" t="s">
        <v>36086</v>
      </c>
    </row>
    <row r="6391">
      <c r="A6391" s="6" t="s">
        <v>36087</v>
      </c>
      <c r="B6391" s="6" t="s">
        <v>229</v>
      </c>
      <c r="C6391" s="6" t="s">
        <v>12762</v>
      </c>
      <c r="D6391" s="6" t="s">
        <v>37</v>
      </c>
      <c r="E6391" s="6" t="s">
        <v>24821</v>
      </c>
      <c r="F6391" s="6" t="s">
        <v>36088</v>
      </c>
      <c r="G6391" s="6" t="s">
        <v>36089</v>
      </c>
    </row>
    <row r="6392">
      <c r="A6392" s="6" t="s">
        <v>36090</v>
      </c>
      <c r="B6392" s="6" t="s">
        <v>229</v>
      </c>
      <c r="C6392" s="6" t="s">
        <v>12762</v>
      </c>
      <c r="D6392" s="6" t="s">
        <v>414</v>
      </c>
      <c r="E6392" s="6" t="s">
        <v>416</v>
      </c>
      <c r="F6392" s="6" t="s">
        <v>12763</v>
      </c>
      <c r="G6392" s="6" t="s">
        <v>36089</v>
      </c>
    </row>
    <row r="6393">
      <c r="A6393" s="6" t="s">
        <v>36091</v>
      </c>
      <c r="B6393" s="6" t="s">
        <v>229</v>
      </c>
      <c r="C6393" s="6" t="s">
        <v>12765</v>
      </c>
      <c r="D6393" s="6" t="s">
        <v>37</v>
      </c>
      <c r="E6393" s="6" t="s">
        <v>416</v>
      </c>
      <c r="F6393" s="6" t="s">
        <v>12766</v>
      </c>
      <c r="G6393" s="6" t="s">
        <v>36092</v>
      </c>
    </row>
    <row r="6394">
      <c r="A6394" s="6" t="s">
        <v>36093</v>
      </c>
      <c r="B6394" s="6" t="s">
        <v>229</v>
      </c>
      <c r="C6394" s="6" t="s">
        <v>12765</v>
      </c>
      <c r="D6394" s="6" t="s">
        <v>414</v>
      </c>
      <c r="E6394" s="6" t="s">
        <v>24821</v>
      </c>
      <c r="F6394" s="6" t="s">
        <v>12766</v>
      </c>
      <c r="G6394" s="6" t="s">
        <v>36092</v>
      </c>
    </row>
    <row r="6395">
      <c r="A6395" s="6" t="s">
        <v>36094</v>
      </c>
      <c r="B6395" s="6" t="s">
        <v>229</v>
      </c>
      <c r="C6395" s="6" t="s">
        <v>12768</v>
      </c>
      <c r="D6395" s="6" t="s">
        <v>414</v>
      </c>
      <c r="E6395" s="6" t="s">
        <v>24821</v>
      </c>
      <c r="F6395" s="6" t="s">
        <v>24858</v>
      </c>
      <c r="G6395" s="6" t="s">
        <v>36095</v>
      </c>
    </row>
    <row r="6396">
      <c r="A6396" s="6" t="s">
        <v>36096</v>
      </c>
      <c r="B6396" s="6" t="s">
        <v>229</v>
      </c>
      <c r="C6396" s="6" t="s">
        <v>12770</v>
      </c>
      <c r="D6396" s="6" t="s">
        <v>37</v>
      </c>
      <c r="E6396" s="6" t="s">
        <v>24821</v>
      </c>
      <c r="F6396" s="6" t="s">
        <v>36097</v>
      </c>
      <c r="G6396" s="6" t="s">
        <v>36098</v>
      </c>
    </row>
    <row r="6397">
      <c r="A6397" s="6" t="s">
        <v>36099</v>
      </c>
      <c r="B6397" s="6" t="s">
        <v>229</v>
      </c>
      <c r="C6397" s="6" t="s">
        <v>12770</v>
      </c>
      <c r="D6397" s="6" t="s">
        <v>414</v>
      </c>
      <c r="E6397" s="6" t="s">
        <v>416</v>
      </c>
      <c r="F6397" s="6" t="s">
        <v>12771</v>
      </c>
      <c r="G6397" s="6" t="s">
        <v>36098</v>
      </c>
    </row>
    <row r="6398">
      <c r="A6398" s="6" t="s">
        <v>36100</v>
      </c>
      <c r="B6398" s="6" t="s">
        <v>229</v>
      </c>
      <c r="C6398" s="6" t="s">
        <v>12779</v>
      </c>
      <c r="D6398" s="6" t="s">
        <v>37</v>
      </c>
      <c r="E6398" s="6" t="s">
        <v>416</v>
      </c>
      <c r="F6398" s="6" t="s">
        <v>12780</v>
      </c>
      <c r="G6398" s="6" t="s">
        <v>36101</v>
      </c>
    </row>
    <row r="6399">
      <c r="A6399" s="6" t="s">
        <v>36102</v>
      </c>
      <c r="B6399" s="6" t="s">
        <v>229</v>
      </c>
      <c r="C6399" s="6" t="s">
        <v>12779</v>
      </c>
      <c r="D6399" s="6" t="s">
        <v>414</v>
      </c>
      <c r="E6399" s="6" t="s">
        <v>24821</v>
      </c>
      <c r="F6399" s="6" t="s">
        <v>12780</v>
      </c>
      <c r="G6399" s="6" t="s">
        <v>36101</v>
      </c>
    </row>
    <row r="6400">
      <c r="A6400" s="6" t="s">
        <v>36103</v>
      </c>
      <c r="B6400" s="6" t="s">
        <v>229</v>
      </c>
      <c r="C6400" s="6" t="s">
        <v>12782</v>
      </c>
      <c r="D6400" s="6" t="s">
        <v>414</v>
      </c>
      <c r="E6400" s="6" t="s">
        <v>24821</v>
      </c>
      <c r="F6400" s="6" t="s">
        <v>24915</v>
      </c>
      <c r="G6400" s="6" t="s">
        <v>36104</v>
      </c>
    </row>
    <row r="6401">
      <c r="A6401" s="6" t="s">
        <v>36105</v>
      </c>
      <c r="B6401" s="6" t="s">
        <v>229</v>
      </c>
      <c r="C6401" s="6" t="s">
        <v>12784</v>
      </c>
      <c r="D6401" s="6" t="s">
        <v>37</v>
      </c>
      <c r="E6401" s="6" t="s">
        <v>24821</v>
      </c>
      <c r="F6401" s="6" t="s">
        <v>36106</v>
      </c>
      <c r="G6401" s="6" t="s">
        <v>36107</v>
      </c>
    </row>
    <row r="6402">
      <c r="A6402" s="6" t="s">
        <v>36108</v>
      </c>
      <c r="B6402" s="6" t="s">
        <v>229</v>
      </c>
      <c r="C6402" s="6" t="s">
        <v>12784</v>
      </c>
      <c r="D6402" s="6" t="s">
        <v>414</v>
      </c>
      <c r="E6402" s="6" t="s">
        <v>416</v>
      </c>
      <c r="F6402" s="6" t="s">
        <v>12785</v>
      </c>
      <c r="G6402" s="6" t="s">
        <v>36107</v>
      </c>
    </row>
    <row r="6403">
      <c r="A6403" s="6" t="s">
        <v>36109</v>
      </c>
      <c r="B6403" s="6" t="s">
        <v>229</v>
      </c>
      <c r="C6403" s="6" t="s">
        <v>12787</v>
      </c>
      <c r="D6403" s="6" t="s">
        <v>37</v>
      </c>
      <c r="E6403" s="6" t="s">
        <v>416</v>
      </c>
      <c r="F6403" s="6" t="s">
        <v>12788</v>
      </c>
      <c r="G6403" s="6" t="s">
        <v>36110</v>
      </c>
    </row>
    <row r="6404">
      <c r="A6404" s="6" t="s">
        <v>36111</v>
      </c>
      <c r="B6404" s="6" t="s">
        <v>229</v>
      </c>
      <c r="C6404" s="6" t="s">
        <v>12787</v>
      </c>
      <c r="D6404" s="6" t="s">
        <v>414</v>
      </c>
      <c r="E6404" s="6" t="s">
        <v>24821</v>
      </c>
      <c r="F6404" s="6" t="s">
        <v>12788</v>
      </c>
      <c r="G6404" s="6" t="s">
        <v>36110</v>
      </c>
    </row>
    <row r="6405">
      <c r="A6405" s="6" t="s">
        <v>36112</v>
      </c>
      <c r="B6405" s="6" t="s">
        <v>229</v>
      </c>
      <c r="C6405" s="6" t="s">
        <v>12790</v>
      </c>
      <c r="D6405" s="6" t="s">
        <v>414</v>
      </c>
      <c r="E6405" s="6" t="s">
        <v>24821</v>
      </c>
      <c r="F6405" s="6" t="s">
        <v>24915</v>
      </c>
      <c r="G6405" s="6" t="s">
        <v>36113</v>
      </c>
    </row>
    <row r="6406">
      <c r="A6406" s="6" t="s">
        <v>36114</v>
      </c>
      <c r="B6406" s="6" t="s">
        <v>229</v>
      </c>
      <c r="C6406" s="6" t="s">
        <v>12792</v>
      </c>
      <c r="D6406" s="6" t="s">
        <v>37</v>
      </c>
      <c r="E6406" s="6" t="s">
        <v>24821</v>
      </c>
      <c r="F6406" s="6" t="s">
        <v>36115</v>
      </c>
      <c r="G6406" s="6" t="s">
        <v>36116</v>
      </c>
    </row>
    <row r="6407">
      <c r="A6407" s="6" t="s">
        <v>36117</v>
      </c>
      <c r="B6407" s="6" t="s">
        <v>229</v>
      </c>
      <c r="C6407" s="6" t="s">
        <v>12792</v>
      </c>
      <c r="D6407" s="6" t="s">
        <v>414</v>
      </c>
      <c r="E6407" s="6" t="s">
        <v>416</v>
      </c>
      <c r="F6407" s="6" t="s">
        <v>12793</v>
      </c>
      <c r="G6407" s="6" t="s">
        <v>36116</v>
      </c>
    </row>
    <row r="6408">
      <c r="A6408" s="6" t="s">
        <v>36118</v>
      </c>
      <c r="B6408" s="6" t="s">
        <v>229</v>
      </c>
      <c r="C6408" s="6" t="s">
        <v>12795</v>
      </c>
      <c r="D6408" s="6" t="s">
        <v>37</v>
      </c>
      <c r="E6408" s="6" t="s">
        <v>416</v>
      </c>
      <c r="F6408" s="6" t="s">
        <v>12796</v>
      </c>
      <c r="G6408" s="6" t="s">
        <v>36119</v>
      </c>
    </row>
    <row r="6409">
      <c r="A6409" s="6" t="s">
        <v>36120</v>
      </c>
      <c r="B6409" s="6" t="s">
        <v>229</v>
      </c>
      <c r="C6409" s="6" t="s">
        <v>12795</v>
      </c>
      <c r="D6409" s="6" t="s">
        <v>414</v>
      </c>
      <c r="E6409" s="6" t="s">
        <v>24821</v>
      </c>
      <c r="F6409" s="6" t="s">
        <v>12796</v>
      </c>
      <c r="G6409" s="6" t="s">
        <v>36119</v>
      </c>
    </row>
    <row r="6410">
      <c r="A6410" s="6" t="s">
        <v>36121</v>
      </c>
      <c r="B6410" s="6" t="s">
        <v>229</v>
      </c>
      <c r="C6410" s="6" t="s">
        <v>12798</v>
      </c>
      <c r="D6410" s="6" t="s">
        <v>414</v>
      </c>
      <c r="E6410" s="6" t="s">
        <v>24821</v>
      </c>
      <c r="F6410" s="6" t="s">
        <v>24915</v>
      </c>
      <c r="G6410" s="6" t="s">
        <v>36122</v>
      </c>
    </row>
    <row r="6411">
      <c r="A6411" s="6" t="s">
        <v>36123</v>
      </c>
      <c r="B6411" s="6" t="s">
        <v>229</v>
      </c>
      <c r="C6411" s="6" t="s">
        <v>12800</v>
      </c>
      <c r="D6411" s="6" t="s">
        <v>37</v>
      </c>
      <c r="E6411" s="6" t="s">
        <v>24821</v>
      </c>
      <c r="F6411" s="6" t="s">
        <v>36124</v>
      </c>
      <c r="G6411" s="6" t="s">
        <v>36125</v>
      </c>
    </row>
    <row r="6412">
      <c r="A6412" s="6" t="s">
        <v>36126</v>
      </c>
      <c r="B6412" s="6" t="s">
        <v>229</v>
      </c>
      <c r="C6412" s="6" t="s">
        <v>12800</v>
      </c>
      <c r="D6412" s="6" t="s">
        <v>414</v>
      </c>
      <c r="E6412" s="6" t="s">
        <v>416</v>
      </c>
      <c r="F6412" s="6" t="s">
        <v>12801</v>
      </c>
      <c r="G6412" s="6" t="s">
        <v>36125</v>
      </c>
    </row>
    <row r="6413">
      <c r="A6413" s="6" t="s">
        <v>36127</v>
      </c>
      <c r="B6413" s="6" t="s">
        <v>229</v>
      </c>
      <c r="C6413" s="6" t="s">
        <v>12803</v>
      </c>
      <c r="D6413" s="6" t="s">
        <v>37</v>
      </c>
      <c r="E6413" s="6" t="s">
        <v>416</v>
      </c>
      <c r="F6413" s="6" t="s">
        <v>12804</v>
      </c>
      <c r="G6413" s="6" t="s">
        <v>36128</v>
      </c>
    </row>
    <row r="6414">
      <c r="A6414" s="6" t="s">
        <v>36129</v>
      </c>
      <c r="B6414" s="6" t="s">
        <v>229</v>
      </c>
      <c r="C6414" s="6" t="s">
        <v>12803</v>
      </c>
      <c r="D6414" s="6" t="s">
        <v>414</v>
      </c>
      <c r="E6414" s="6" t="s">
        <v>24821</v>
      </c>
      <c r="F6414" s="6" t="s">
        <v>12804</v>
      </c>
      <c r="G6414" s="6" t="s">
        <v>36128</v>
      </c>
    </row>
    <row r="6415">
      <c r="A6415" s="6" t="s">
        <v>36130</v>
      </c>
      <c r="B6415" s="6" t="s">
        <v>229</v>
      </c>
      <c r="C6415" s="6" t="s">
        <v>12806</v>
      </c>
      <c r="D6415" s="6" t="s">
        <v>414</v>
      </c>
      <c r="E6415" s="6" t="s">
        <v>24821</v>
      </c>
      <c r="F6415" s="6" t="s">
        <v>24915</v>
      </c>
      <c r="G6415" s="6" t="s">
        <v>36131</v>
      </c>
    </row>
    <row r="6416">
      <c r="A6416" s="6" t="s">
        <v>36132</v>
      </c>
      <c r="B6416" s="6" t="s">
        <v>229</v>
      </c>
      <c r="C6416" s="6" t="s">
        <v>12808</v>
      </c>
      <c r="D6416" s="6" t="s">
        <v>37</v>
      </c>
      <c r="E6416" s="6" t="s">
        <v>24821</v>
      </c>
      <c r="F6416" s="6" t="s">
        <v>36133</v>
      </c>
      <c r="G6416" s="6" t="s">
        <v>36134</v>
      </c>
    </row>
    <row r="6417">
      <c r="A6417" s="6" t="s">
        <v>36135</v>
      </c>
      <c r="B6417" s="6" t="s">
        <v>229</v>
      </c>
      <c r="C6417" s="6" t="s">
        <v>12808</v>
      </c>
      <c r="D6417" s="6" t="s">
        <v>414</v>
      </c>
      <c r="E6417" s="6" t="s">
        <v>416</v>
      </c>
      <c r="F6417" s="6" t="s">
        <v>12809</v>
      </c>
      <c r="G6417" s="6" t="s">
        <v>36134</v>
      </c>
    </row>
    <row r="6418">
      <c r="A6418" s="6" t="s">
        <v>36136</v>
      </c>
      <c r="B6418" s="6" t="s">
        <v>229</v>
      </c>
      <c r="C6418" s="6" t="s">
        <v>12811</v>
      </c>
      <c r="D6418" s="6" t="s">
        <v>37</v>
      </c>
      <c r="E6418" s="6" t="s">
        <v>416</v>
      </c>
      <c r="F6418" s="6" t="s">
        <v>12812</v>
      </c>
      <c r="G6418" s="6" t="s">
        <v>36137</v>
      </c>
    </row>
    <row r="6419">
      <c r="A6419" s="6" t="s">
        <v>36138</v>
      </c>
      <c r="B6419" s="6" t="s">
        <v>229</v>
      </c>
      <c r="C6419" s="6" t="s">
        <v>12811</v>
      </c>
      <c r="D6419" s="6" t="s">
        <v>414</v>
      </c>
      <c r="E6419" s="6" t="s">
        <v>24821</v>
      </c>
      <c r="F6419" s="6" t="s">
        <v>12812</v>
      </c>
      <c r="G6419" s="6" t="s">
        <v>36137</v>
      </c>
    </row>
    <row r="6420">
      <c r="A6420" s="6" t="s">
        <v>36139</v>
      </c>
      <c r="B6420" s="6" t="s">
        <v>229</v>
      </c>
      <c r="C6420" s="6" t="s">
        <v>12814</v>
      </c>
      <c r="D6420" s="6" t="s">
        <v>414</v>
      </c>
      <c r="E6420" s="6" t="s">
        <v>24821</v>
      </c>
      <c r="F6420" s="6" t="s">
        <v>24915</v>
      </c>
      <c r="G6420" s="6" t="s">
        <v>36140</v>
      </c>
    </row>
    <row r="6421">
      <c r="A6421" s="6" t="s">
        <v>36141</v>
      </c>
      <c r="B6421" s="6" t="s">
        <v>229</v>
      </c>
      <c r="C6421" s="6" t="s">
        <v>12816</v>
      </c>
      <c r="D6421" s="6" t="s">
        <v>37</v>
      </c>
      <c r="E6421" s="6" t="s">
        <v>24821</v>
      </c>
      <c r="F6421" s="6" t="s">
        <v>36142</v>
      </c>
      <c r="G6421" s="6" t="s">
        <v>36143</v>
      </c>
    </row>
    <row r="6422">
      <c r="A6422" s="6" t="s">
        <v>36144</v>
      </c>
      <c r="B6422" s="6" t="s">
        <v>229</v>
      </c>
      <c r="C6422" s="6" t="s">
        <v>12816</v>
      </c>
      <c r="D6422" s="6" t="s">
        <v>414</v>
      </c>
      <c r="E6422" s="6" t="s">
        <v>416</v>
      </c>
      <c r="F6422" s="6" t="s">
        <v>12817</v>
      </c>
      <c r="G6422" s="6" t="s">
        <v>36143</v>
      </c>
    </row>
    <row r="6423">
      <c r="A6423" s="6" t="s">
        <v>36145</v>
      </c>
      <c r="B6423" s="6" t="s">
        <v>229</v>
      </c>
      <c r="C6423" s="6" t="s">
        <v>12825</v>
      </c>
      <c r="D6423" s="6" t="s">
        <v>37</v>
      </c>
      <c r="E6423" s="6" t="s">
        <v>416</v>
      </c>
      <c r="F6423" s="6" t="s">
        <v>12826</v>
      </c>
      <c r="G6423" s="6" t="s">
        <v>36146</v>
      </c>
    </row>
    <row r="6424">
      <c r="A6424" s="6" t="s">
        <v>36147</v>
      </c>
      <c r="B6424" s="6" t="s">
        <v>229</v>
      </c>
      <c r="C6424" s="6" t="s">
        <v>12825</v>
      </c>
      <c r="D6424" s="6" t="s">
        <v>414</v>
      </c>
      <c r="E6424" s="6" t="s">
        <v>24821</v>
      </c>
      <c r="F6424" s="6" t="s">
        <v>12826</v>
      </c>
      <c r="G6424" s="6" t="s">
        <v>36146</v>
      </c>
    </row>
    <row r="6425">
      <c r="A6425" s="6" t="s">
        <v>36148</v>
      </c>
      <c r="B6425" s="6" t="s">
        <v>229</v>
      </c>
      <c r="C6425" s="6" t="s">
        <v>12828</v>
      </c>
      <c r="D6425" s="6" t="s">
        <v>414</v>
      </c>
      <c r="E6425" s="6" t="s">
        <v>24821</v>
      </c>
      <c r="F6425" s="6" t="s">
        <v>25375</v>
      </c>
      <c r="G6425" s="6" t="s">
        <v>36149</v>
      </c>
    </row>
    <row r="6426">
      <c r="A6426" s="6" t="s">
        <v>36150</v>
      </c>
      <c r="B6426" s="6" t="s">
        <v>229</v>
      </c>
      <c r="C6426" s="6" t="s">
        <v>12830</v>
      </c>
      <c r="D6426" s="6" t="s">
        <v>37</v>
      </c>
      <c r="E6426" s="6" t="s">
        <v>24821</v>
      </c>
      <c r="F6426" s="6" t="s">
        <v>36151</v>
      </c>
      <c r="G6426" s="6" t="s">
        <v>36152</v>
      </c>
    </row>
    <row r="6427">
      <c r="A6427" s="6" t="s">
        <v>36153</v>
      </c>
      <c r="B6427" s="6" t="s">
        <v>229</v>
      </c>
      <c r="C6427" s="6" t="s">
        <v>12830</v>
      </c>
      <c r="D6427" s="6" t="s">
        <v>414</v>
      </c>
      <c r="E6427" s="6" t="s">
        <v>416</v>
      </c>
      <c r="F6427" s="6" t="s">
        <v>12831</v>
      </c>
      <c r="G6427" s="6" t="s">
        <v>36152</v>
      </c>
    </row>
    <row r="6428">
      <c r="A6428" s="6" t="s">
        <v>36154</v>
      </c>
      <c r="B6428" s="6" t="s">
        <v>229</v>
      </c>
      <c r="C6428" s="6" t="s">
        <v>12839</v>
      </c>
      <c r="D6428" s="6" t="s">
        <v>37</v>
      </c>
      <c r="E6428" s="6" t="s">
        <v>416</v>
      </c>
      <c r="F6428" s="6" t="s">
        <v>12840</v>
      </c>
      <c r="G6428" s="6" t="s">
        <v>36155</v>
      </c>
    </row>
    <row r="6429">
      <c r="A6429" s="6" t="s">
        <v>36156</v>
      </c>
      <c r="B6429" s="6" t="s">
        <v>229</v>
      </c>
      <c r="C6429" s="6" t="s">
        <v>12839</v>
      </c>
      <c r="D6429" s="6" t="s">
        <v>414</v>
      </c>
      <c r="E6429" s="6" t="s">
        <v>24821</v>
      </c>
      <c r="F6429" s="6" t="s">
        <v>12840</v>
      </c>
      <c r="G6429" s="6" t="s">
        <v>36155</v>
      </c>
    </row>
    <row r="6430">
      <c r="A6430" s="6" t="s">
        <v>36157</v>
      </c>
      <c r="B6430" s="6" t="s">
        <v>229</v>
      </c>
      <c r="C6430" s="6" t="s">
        <v>12842</v>
      </c>
      <c r="D6430" s="6" t="s">
        <v>414</v>
      </c>
      <c r="E6430" s="6" t="s">
        <v>24821</v>
      </c>
      <c r="F6430" s="6" t="s">
        <v>24886</v>
      </c>
      <c r="G6430" s="6" t="s">
        <v>36158</v>
      </c>
    </row>
    <row r="6431">
      <c r="A6431" s="6" t="s">
        <v>36159</v>
      </c>
      <c r="B6431" s="6" t="s">
        <v>229</v>
      </c>
      <c r="C6431" s="6" t="s">
        <v>12844</v>
      </c>
      <c r="D6431" s="6" t="s">
        <v>37</v>
      </c>
      <c r="E6431" s="6" t="s">
        <v>24821</v>
      </c>
      <c r="F6431" s="6" t="s">
        <v>36160</v>
      </c>
      <c r="G6431" s="6" t="s">
        <v>36161</v>
      </c>
    </row>
    <row r="6432">
      <c r="A6432" s="6" t="s">
        <v>36162</v>
      </c>
      <c r="B6432" s="6" t="s">
        <v>229</v>
      </c>
      <c r="C6432" s="6" t="s">
        <v>12844</v>
      </c>
      <c r="D6432" s="6" t="s">
        <v>414</v>
      </c>
      <c r="E6432" s="6" t="s">
        <v>416</v>
      </c>
      <c r="F6432" s="6" t="s">
        <v>12845</v>
      </c>
      <c r="G6432" s="6" t="s">
        <v>36161</v>
      </c>
    </row>
    <row r="6433">
      <c r="A6433" s="6" t="s">
        <v>36163</v>
      </c>
      <c r="B6433" s="6" t="s">
        <v>229</v>
      </c>
      <c r="C6433" s="6" t="s">
        <v>12847</v>
      </c>
      <c r="D6433" s="6" t="s">
        <v>37</v>
      </c>
      <c r="E6433" s="6" t="s">
        <v>416</v>
      </c>
      <c r="F6433" s="6" t="s">
        <v>12848</v>
      </c>
      <c r="G6433" s="6" t="s">
        <v>36164</v>
      </c>
    </row>
    <row r="6434">
      <c r="A6434" s="6" t="s">
        <v>36165</v>
      </c>
      <c r="B6434" s="6" t="s">
        <v>229</v>
      </c>
      <c r="C6434" s="6" t="s">
        <v>12847</v>
      </c>
      <c r="D6434" s="6" t="s">
        <v>414</v>
      </c>
      <c r="E6434" s="6" t="s">
        <v>24821</v>
      </c>
      <c r="F6434" s="6" t="s">
        <v>12848</v>
      </c>
      <c r="G6434" s="6" t="s">
        <v>36164</v>
      </c>
    </row>
    <row r="6435">
      <c r="A6435" s="6" t="s">
        <v>36166</v>
      </c>
      <c r="B6435" s="6" t="s">
        <v>229</v>
      </c>
      <c r="C6435" s="6" t="s">
        <v>12850</v>
      </c>
      <c r="D6435" s="6" t="s">
        <v>414</v>
      </c>
      <c r="E6435" s="6" t="s">
        <v>24821</v>
      </c>
      <c r="F6435" s="6" t="s">
        <v>24886</v>
      </c>
      <c r="G6435" s="6" t="s">
        <v>36167</v>
      </c>
    </row>
    <row r="6436">
      <c r="A6436" s="6" t="s">
        <v>36168</v>
      </c>
      <c r="B6436" s="6" t="s">
        <v>229</v>
      </c>
      <c r="C6436" s="6" t="s">
        <v>12852</v>
      </c>
      <c r="D6436" s="6" t="s">
        <v>37</v>
      </c>
      <c r="E6436" s="6" t="s">
        <v>24821</v>
      </c>
      <c r="F6436" s="6" t="s">
        <v>36169</v>
      </c>
      <c r="G6436" s="6" t="s">
        <v>36170</v>
      </c>
    </row>
    <row r="6437">
      <c r="A6437" s="6" t="s">
        <v>36171</v>
      </c>
      <c r="B6437" s="6" t="s">
        <v>229</v>
      </c>
      <c r="C6437" s="6" t="s">
        <v>12852</v>
      </c>
      <c r="D6437" s="6" t="s">
        <v>414</v>
      </c>
      <c r="E6437" s="6" t="s">
        <v>416</v>
      </c>
      <c r="F6437" s="6" t="s">
        <v>12853</v>
      </c>
      <c r="G6437" s="6" t="s">
        <v>36170</v>
      </c>
    </row>
    <row r="6438">
      <c r="A6438" s="6" t="s">
        <v>36172</v>
      </c>
      <c r="B6438" s="6" t="s">
        <v>229</v>
      </c>
      <c r="C6438" s="6" t="s">
        <v>12861</v>
      </c>
      <c r="D6438" s="6" t="s">
        <v>37</v>
      </c>
      <c r="E6438" s="6" t="s">
        <v>416</v>
      </c>
      <c r="F6438" s="6" t="s">
        <v>12862</v>
      </c>
      <c r="G6438" s="6" t="s">
        <v>36173</v>
      </c>
    </row>
    <row r="6439">
      <c r="A6439" s="6" t="s">
        <v>36174</v>
      </c>
      <c r="B6439" s="6" t="s">
        <v>229</v>
      </c>
      <c r="C6439" s="6" t="s">
        <v>12861</v>
      </c>
      <c r="D6439" s="6" t="s">
        <v>414</v>
      </c>
      <c r="E6439" s="6" t="s">
        <v>24821</v>
      </c>
      <c r="F6439" s="6" t="s">
        <v>12862</v>
      </c>
      <c r="G6439" s="6" t="s">
        <v>36173</v>
      </c>
    </row>
    <row r="6440">
      <c r="A6440" s="6" t="s">
        <v>36175</v>
      </c>
      <c r="B6440" s="6" t="s">
        <v>229</v>
      </c>
      <c r="C6440" s="6" t="s">
        <v>12864</v>
      </c>
      <c r="D6440" s="6" t="s">
        <v>414</v>
      </c>
      <c r="E6440" s="6" t="s">
        <v>24821</v>
      </c>
      <c r="F6440" s="6" t="s">
        <v>26172</v>
      </c>
      <c r="G6440" s="6" t="s">
        <v>12865</v>
      </c>
    </row>
    <row r="6441">
      <c r="A6441" s="6" t="s">
        <v>36176</v>
      </c>
      <c r="B6441" s="6" t="s">
        <v>229</v>
      </c>
      <c r="C6441" s="6" t="s">
        <v>12866</v>
      </c>
      <c r="D6441" s="6" t="s">
        <v>37</v>
      </c>
      <c r="E6441" s="6" t="s">
        <v>24821</v>
      </c>
      <c r="F6441" s="6" t="s">
        <v>36177</v>
      </c>
      <c r="G6441" s="6" t="s">
        <v>36178</v>
      </c>
    </row>
    <row r="6442">
      <c r="A6442" s="6" t="s">
        <v>36179</v>
      </c>
      <c r="B6442" s="6" t="s">
        <v>229</v>
      </c>
      <c r="C6442" s="6" t="s">
        <v>12866</v>
      </c>
      <c r="D6442" s="6" t="s">
        <v>414</v>
      </c>
      <c r="E6442" s="6" t="s">
        <v>416</v>
      </c>
      <c r="F6442" s="6" t="s">
        <v>12867</v>
      </c>
      <c r="G6442" s="6" t="s">
        <v>36178</v>
      </c>
    </row>
    <row r="6443">
      <c r="A6443" s="6" t="s">
        <v>36180</v>
      </c>
      <c r="B6443" s="6" t="s">
        <v>229</v>
      </c>
      <c r="C6443" s="6" t="s">
        <v>12869</v>
      </c>
      <c r="D6443" s="6" t="s">
        <v>37</v>
      </c>
      <c r="E6443" s="6" t="s">
        <v>416</v>
      </c>
      <c r="F6443" s="6" t="s">
        <v>12870</v>
      </c>
      <c r="G6443" s="6" t="s">
        <v>36181</v>
      </c>
    </row>
    <row r="6444">
      <c r="A6444" s="6" t="s">
        <v>36182</v>
      </c>
      <c r="B6444" s="6" t="s">
        <v>229</v>
      </c>
      <c r="C6444" s="6" t="s">
        <v>12869</v>
      </c>
      <c r="D6444" s="6" t="s">
        <v>414</v>
      </c>
      <c r="E6444" s="6" t="s">
        <v>24821</v>
      </c>
      <c r="F6444" s="6" t="s">
        <v>12870</v>
      </c>
      <c r="G6444" s="6" t="s">
        <v>36181</v>
      </c>
    </row>
    <row r="6445">
      <c r="A6445" s="6" t="s">
        <v>36183</v>
      </c>
      <c r="B6445" s="6" t="s">
        <v>229</v>
      </c>
      <c r="C6445" s="6" t="s">
        <v>12872</v>
      </c>
      <c r="D6445" s="6" t="s">
        <v>414</v>
      </c>
      <c r="E6445" s="6" t="s">
        <v>24821</v>
      </c>
      <c r="F6445" s="6" t="s">
        <v>26172</v>
      </c>
      <c r="G6445" s="6" t="s">
        <v>36184</v>
      </c>
    </row>
    <row r="6446">
      <c r="A6446" s="6" t="s">
        <v>36185</v>
      </c>
      <c r="B6446" s="6" t="s">
        <v>229</v>
      </c>
      <c r="C6446" s="6" t="s">
        <v>12874</v>
      </c>
      <c r="D6446" s="6" t="s">
        <v>37</v>
      </c>
      <c r="E6446" s="6" t="s">
        <v>24821</v>
      </c>
      <c r="F6446" s="6" t="s">
        <v>36186</v>
      </c>
      <c r="G6446" s="6" t="s">
        <v>36187</v>
      </c>
    </row>
    <row r="6447">
      <c r="A6447" s="6" t="s">
        <v>36188</v>
      </c>
      <c r="B6447" s="6" t="s">
        <v>229</v>
      </c>
      <c r="C6447" s="6" t="s">
        <v>12874</v>
      </c>
      <c r="D6447" s="6" t="s">
        <v>414</v>
      </c>
      <c r="E6447" s="6" t="s">
        <v>416</v>
      </c>
      <c r="F6447" s="6" t="s">
        <v>12875</v>
      </c>
      <c r="G6447" s="6" t="s">
        <v>36187</v>
      </c>
    </row>
    <row r="6448">
      <c r="A6448" s="6" t="s">
        <v>36189</v>
      </c>
      <c r="B6448" s="6" t="s">
        <v>229</v>
      </c>
      <c r="C6448" s="6" t="s">
        <v>12877</v>
      </c>
      <c r="D6448" s="6" t="s">
        <v>37</v>
      </c>
      <c r="E6448" s="6" t="s">
        <v>416</v>
      </c>
      <c r="F6448" s="6" t="s">
        <v>12878</v>
      </c>
      <c r="G6448" s="6" t="s">
        <v>36190</v>
      </c>
    </row>
    <row r="6449">
      <c r="A6449" s="6" t="s">
        <v>36191</v>
      </c>
      <c r="B6449" s="6" t="s">
        <v>229</v>
      </c>
      <c r="C6449" s="6" t="s">
        <v>12877</v>
      </c>
      <c r="D6449" s="6" t="s">
        <v>414</v>
      </c>
      <c r="E6449" s="6" t="s">
        <v>24821</v>
      </c>
      <c r="F6449" s="6" t="s">
        <v>12878</v>
      </c>
      <c r="G6449" s="6" t="s">
        <v>36190</v>
      </c>
    </row>
    <row r="6450">
      <c r="A6450" s="6" t="s">
        <v>36192</v>
      </c>
      <c r="B6450" s="6" t="s">
        <v>229</v>
      </c>
      <c r="C6450" s="6" t="s">
        <v>12880</v>
      </c>
      <c r="D6450" s="6" t="s">
        <v>414</v>
      </c>
      <c r="E6450" s="6" t="s">
        <v>24821</v>
      </c>
      <c r="F6450" s="6" t="s">
        <v>26172</v>
      </c>
      <c r="G6450" s="6" t="s">
        <v>36193</v>
      </c>
    </row>
    <row r="6451">
      <c r="A6451" s="6" t="s">
        <v>36194</v>
      </c>
      <c r="B6451" s="6" t="s">
        <v>229</v>
      </c>
      <c r="C6451" s="6" t="s">
        <v>12882</v>
      </c>
      <c r="D6451" s="6" t="s">
        <v>37</v>
      </c>
      <c r="E6451" s="6" t="s">
        <v>24821</v>
      </c>
      <c r="F6451" s="6" t="s">
        <v>36195</v>
      </c>
      <c r="G6451" s="6" t="s">
        <v>36196</v>
      </c>
    </row>
    <row r="6452">
      <c r="A6452" s="6" t="s">
        <v>36197</v>
      </c>
      <c r="B6452" s="6" t="s">
        <v>229</v>
      </c>
      <c r="C6452" s="6" t="s">
        <v>12882</v>
      </c>
      <c r="D6452" s="6" t="s">
        <v>414</v>
      </c>
      <c r="E6452" s="6" t="s">
        <v>416</v>
      </c>
      <c r="F6452" s="6" t="s">
        <v>12883</v>
      </c>
      <c r="G6452" s="6" t="s">
        <v>36196</v>
      </c>
    </row>
    <row r="6453">
      <c r="A6453" s="6" t="s">
        <v>36198</v>
      </c>
      <c r="B6453" s="6" t="s">
        <v>229</v>
      </c>
      <c r="C6453" s="6" t="s">
        <v>12892</v>
      </c>
      <c r="D6453" s="6" t="s">
        <v>37</v>
      </c>
      <c r="E6453" s="6" t="s">
        <v>416</v>
      </c>
      <c r="F6453" s="6" t="s">
        <v>12893</v>
      </c>
      <c r="G6453" s="6" t="s">
        <v>36199</v>
      </c>
    </row>
    <row r="6454">
      <c r="A6454" s="6" t="s">
        <v>36200</v>
      </c>
      <c r="B6454" s="6" t="s">
        <v>229</v>
      </c>
      <c r="C6454" s="6" t="s">
        <v>12892</v>
      </c>
      <c r="D6454" s="6" t="s">
        <v>414</v>
      </c>
      <c r="E6454" s="6" t="s">
        <v>24821</v>
      </c>
      <c r="F6454" s="6" t="s">
        <v>36201</v>
      </c>
      <c r="G6454" s="6" t="s">
        <v>36199</v>
      </c>
    </row>
    <row r="6455">
      <c r="A6455" s="6" t="s">
        <v>36202</v>
      </c>
      <c r="B6455" s="6" t="s">
        <v>229</v>
      </c>
      <c r="C6455" s="6" t="s">
        <v>12895</v>
      </c>
      <c r="D6455" s="6" t="s">
        <v>414</v>
      </c>
      <c r="E6455" s="6" t="s">
        <v>24821</v>
      </c>
      <c r="F6455" s="6" t="s">
        <v>25253</v>
      </c>
      <c r="G6455" s="6" t="s">
        <v>36203</v>
      </c>
    </row>
    <row r="6456">
      <c r="A6456" s="6" t="s">
        <v>36204</v>
      </c>
      <c r="B6456" s="6" t="s">
        <v>229</v>
      </c>
      <c r="C6456" s="6" t="s">
        <v>12897</v>
      </c>
      <c r="D6456" s="6" t="s">
        <v>37</v>
      </c>
      <c r="E6456" s="6" t="s">
        <v>24821</v>
      </c>
      <c r="F6456" s="6" t="s">
        <v>36205</v>
      </c>
      <c r="G6456" s="6" t="s">
        <v>36206</v>
      </c>
    </row>
    <row r="6457">
      <c r="A6457" s="6" t="s">
        <v>36207</v>
      </c>
      <c r="B6457" s="6" t="s">
        <v>229</v>
      </c>
      <c r="C6457" s="6" t="s">
        <v>12897</v>
      </c>
      <c r="D6457" s="6" t="s">
        <v>414</v>
      </c>
      <c r="E6457" s="6" t="s">
        <v>416</v>
      </c>
      <c r="F6457" s="6" t="s">
        <v>12898</v>
      </c>
      <c r="G6457" s="6" t="s">
        <v>36206</v>
      </c>
    </row>
    <row r="6458">
      <c r="A6458" s="6" t="s">
        <v>36208</v>
      </c>
      <c r="B6458" s="6" t="s">
        <v>229</v>
      </c>
      <c r="C6458" s="6" t="s">
        <v>12900</v>
      </c>
      <c r="D6458" s="6" t="s">
        <v>37</v>
      </c>
      <c r="E6458" s="6" t="s">
        <v>416</v>
      </c>
      <c r="F6458" s="6" t="s">
        <v>12901</v>
      </c>
      <c r="G6458" s="6" t="s">
        <v>36209</v>
      </c>
    </row>
    <row r="6459">
      <c r="A6459" s="6" t="s">
        <v>36210</v>
      </c>
      <c r="B6459" s="6" t="s">
        <v>229</v>
      </c>
      <c r="C6459" s="6" t="s">
        <v>12900</v>
      </c>
      <c r="D6459" s="6" t="s">
        <v>414</v>
      </c>
      <c r="E6459" s="6" t="s">
        <v>24821</v>
      </c>
      <c r="F6459" s="6" t="s">
        <v>12901</v>
      </c>
      <c r="G6459" s="6" t="s">
        <v>36209</v>
      </c>
    </row>
    <row r="6460">
      <c r="A6460" s="6" t="s">
        <v>36211</v>
      </c>
      <c r="B6460" s="6" t="s">
        <v>229</v>
      </c>
      <c r="C6460" s="6" t="s">
        <v>12903</v>
      </c>
      <c r="D6460" s="6" t="s">
        <v>414</v>
      </c>
      <c r="E6460" s="6" t="s">
        <v>24821</v>
      </c>
      <c r="F6460" s="6" t="s">
        <v>25253</v>
      </c>
      <c r="G6460" s="6" t="s">
        <v>36212</v>
      </c>
    </row>
    <row r="6461">
      <c r="A6461" s="6" t="s">
        <v>36213</v>
      </c>
      <c r="B6461" s="6" t="s">
        <v>229</v>
      </c>
      <c r="C6461" s="6" t="s">
        <v>12905</v>
      </c>
      <c r="D6461" s="6" t="s">
        <v>37</v>
      </c>
      <c r="E6461" s="6" t="s">
        <v>24821</v>
      </c>
      <c r="F6461" s="6" t="s">
        <v>36214</v>
      </c>
      <c r="G6461" s="6" t="s">
        <v>36215</v>
      </c>
    </row>
    <row r="6462">
      <c r="A6462" s="6" t="s">
        <v>36216</v>
      </c>
      <c r="B6462" s="6" t="s">
        <v>229</v>
      </c>
      <c r="C6462" s="6" t="s">
        <v>12905</v>
      </c>
      <c r="D6462" s="6" t="s">
        <v>414</v>
      </c>
      <c r="E6462" s="6" t="s">
        <v>416</v>
      </c>
      <c r="F6462" s="6" t="s">
        <v>12906</v>
      </c>
      <c r="G6462" s="6" t="s">
        <v>36215</v>
      </c>
    </row>
    <row r="6463">
      <c r="A6463" s="6" t="s">
        <v>36217</v>
      </c>
      <c r="B6463" s="6" t="s">
        <v>232</v>
      </c>
      <c r="C6463" s="6" t="s">
        <v>12915</v>
      </c>
      <c r="D6463" s="6" t="s">
        <v>1011</v>
      </c>
      <c r="E6463" s="6" t="s">
        <v>24821</v>
      </c>
      <c r="F6463" s="6" t="s">
        <v>24822</v>
      </c>
      <c r="G6463" s="6" t="s">
        <v>36218</v>
      </c>
    </row>
    <row r="6464">
      <c r="A6464" s="6" t="s">
        <v>36219</v>
      </c>
      <c r="B6464" s="6" t="s">
        <v>232</v>
      </c>
      <c r="C6464" s="6" t="s">
        <v>12917</v>
      </c>
      <c r="D6464" s="6" t="s">
        <v>1011</v>
      </c>
      <c r="E6464" s="6" t="s">
        <v>416</v>
      </c>
      <c r="F6464" s="6" t="s">
        <v>1008</v>
      </c>
      <c r="G6464" s="6" t="s">
        <v>36220</v>
      </c>
    </row>
    <row r="6465">
      <c r="A6465" s="6" t="s">
        <v>36221</v>
      </c>
      <c r="B6465" s="6" t="s">
        <v>232</v>
      </c>
      <c r="C6465" s="6" t="s">
        <v>12919</v>
      </c>
      <c r="D6465" s="6" t="s">
        <v>37</v>
      </c>
      <c r="E6465" s="6" t="s">
        <v>24821</v>
      </c>
      <c r="F6465" s="6" t="s">
        <v>1012</v>
      </c>
      <c r="G6465" s="6" t="s">
        <v>36222</v>
      </c>
    </row>
    <row r="6466">
      <c r="A6466" s="6" t="s">
        <v>36223</v>
      </c>
      <c r="B6466" s="6" t="s">
        <v>232</v>
      </c>
      <c r="C6466" s="6" t="s">
        <v>12919</v>
      </c>
      <c r="D6466" s="6" t="s">
        <v>1011</v>
      </c>
      <c r="E6466" s="6" t="s">
        <v>416</v>
      </c>
      <c r="F6466" s="6" t="s">
        <v>1012</v>
      </c>
      <c r="G6466" s="6" t="s">
        <v>36222</v>
      </c>
    </row>
    <row r="6467">
      <c r="A6467" s="6" t="s">
        <v>36224</v>
      </c>
      <c r="B6467" s="6" t="s">
        <v>232</v>
      </c>
      <c r="C6467" s="6" t="s">
        <v>12921</v>
      </c>
      <c r="D6467" s="6" t="s">
        <v>37</v>
      </c>
      <c r="E6467" s="6" t="s">
        <v>416</v>
      </c>
      <c r="F6467" s="6" t="s">
        <v>12922</v>
      </c>
      <c r="G6467" s="6" t="s">
        <v>36225</v>
      </c>
    </row>
    <row r="6468">
      <c r="A6468" s="6" t="s">
        <v>36226</v>
      </c>
      <c r="B6468" s="6" t="s">
        <v>232</v>
      </c>
      <c r="C6468" s="6" t="s">
        <v>12921</v>
      </c>
      <c r="D6468" s="6" t="s">
        <v>1011</v>
      </c>
      <c r="E6468" s="6" t="s">
        <v>24821</v>
      </c>
      <c r="F6468" s="6" t="s">
        <v>12922</v>
      </c>
      <c r="G6468" s="6" t="s">
        <v>36225</v>
      </c>
    </row>
    <row r="6469">
      <c r="A6469" s="6" t="s">
        <v>36227</v>
      </c>
      <c r="B6469" s="6" t="s">
        <v>232</v>
      </c>
      <c r="C6469" s="6" t="s">
        <v>12924</v>
      </c>
      <c r="D6469" s="6" t="s">
        <v>1011</v>
      </c>
      <c r="E6469" s="6" t="s">
        <v>24821</v>
      </c>
      <c r="F6469" s="6" t="s">
        <v>24822</v>
      </c>
      <c r="G6469" s="6" t="s">
        <v>36228</v>
      </c>
    </row>
    <row r="6470">
      <c r="A6470" s="6" t="s">
        <v>36229</v>
      </c>
      <c r="B6470" s="6" t="s">
        <v>232</v>
      </c>
      <c r="C6470" s="6" t="s">
        <v>12926</v>
      </c>
      <c r="D6470" s="6" t="s">
        <v>1011</v>
      </c>
      <c r="E6470" s="6" t="s">
        <v>416</v>
      </c>
      <c r="F6470" s="6" t="s">
        <v>1008</v>
      </c>
      <c r="G6470" s="6" t="s">
        <v>12927</v>
      </c>
    </row>
    <row r="6471">
      <c r="A6471" s="6" t="s">
        <v>36230</v>
      </c>
      <c r="B6471" s="6" t="s">
        <v>232</v>
      </c>
      <c r="C6471" s="6" t="s">
        <v>12928</v>
      </c>
      <c r="D6471" s="6" t="s">
        <v>37</v>
      </c>
      <c r="E6471" s="6" t="s">
        <v>24821</v>
      </c>
      <c r="F6471" s="6" t="s">
        <v>12929</v>
      </c>
      <c r="G6471" s="6" t="s">
        <v>36231</v>
      </c>
    </row>
    <row r="6472">
      <c r="A6472" s="6" t="s">
        <v>36232</v>
      </c>
      <c r="B6472" s="6" t="s">
        <v>232</v>
      </c>
      <c r="C6472" s="6" t="s">
        <v>12928</v>
      </c>
      <c r="D6472" s="6" t="s">
        <v>1011</v>
      </c>
      <c r="E6472" s="6" t="s">
        <v>416</v>
      </c>
      <c r="F6472" s="6" t="s">
        <v>12929</v>
      </c>
      <c r="G6472" s="6" t="s">
        <v>36231</v>
      </c>
    </row>
    <row r="6473">
      <c r="A6473" s="6" t="s">
        <v>36233</v>
      </c>
      <c r="B6473" s="6" t="s">
        <v>232</v>
      </c>
      <c r="C6473" s="6" t="s">
        <v>12931</v>
      </c>
      <c r="D6473" s="6" t="s">
        <v>37</v>
      </c>
      <c r="E6473" s="6" t="s">
        <v>416</v>
      </c>
      <c r="F6473" s="6" t="s">
        <v>12932</v>
      </c>
      <c r="G6473" s="6" t="s">
        <v>36234</v>
      </c>
    </row>
    <row r="6474">
      <c r="A6474" s="6" t="s">
        <v>36235</v>
      </c>
      <c r="B6474" s="6" t="s">
        <v>232</v>
      </c>
      <c r="C6474" s="6" t="s">
        <v>12931</v>
      </c>
      <c r="D6474" s="6" t="s">
        <v>1011</v>
      </c>
      <c r="E6474" s="6" t="s">
        <v>24821</v>
      </c>
      <c r="F6474" s="6" t="s">
        <v>12932</v>
      </c>
      <c r="G6474" s="6" t="s">
        <v>36234</v>
      </c>
    </row>
    <row r="6475">
      <c r="A6475" s="6" t="s">
        <v>36236</v>
      </c>
      <c r="B6475" s="6" t="s">
        <v>232</v>
      </c>
      <c r="C6475" s="6" t="s">
        <v>12934</v>
      </c>
      <c r="D6475" s="6" t="s">
        <v>1011</v>
      </c>
      <c r="E6475" s="6" t="s">
        <v>24821</v>
      </c>
      <c r="F6475" s="6" t="s">
        <v>24822</v>
      </c>
      <c r="G6475" s="6" t="s">
        <v>36237</v>
      </c>
    </row>
    <row r="6476">
      <c r="A6476" s="6" t="s">
        <v>36238</v>
      </c>
      <c r="B6476" s="6" t="s">
        <v>232</v>
      </c>
      <c r="C6476" s="6" t="s">
        <v>12936</v>
      </c>
      <c r="D6476" s="6" t="s">
        <v>1011</v>
      </c>
      <c r="E6476" s="6" t="s">
        <v>416</v>
      </c>
      <c r="F6476" s="6" t="s">
        <v>1008</v>
      </c>
      <c r="G6476" s="6" t="s">
        <v>36239</v>
      </c>
    </row>
    <row r="6477">
      <c r="A6477" s="6" t="s">
        <v>36240</v>
      </c>
      <c r="B6477" s="6" t="s">
        <v>232</v>
      </c>
      <c r="C6477" s="6" t="s">
        <v>12938</v>
      </c>
      <c r="D6477" s="6" t="s">
        <v>37</v>
      </c>
      <c r="E6477" s="6" t="s">
        <v>24821</v>
      </c>
      <c r="F6477" s="6" t="s">
        <v>12939</v>
      </c>
      <c r="G6477" s="6" t="s">
        <v>36241</v>
      </c>
    </row>
    <row r="6478">
      <c r="A6478" s="6" t="s">
        <v>36242</v>
      </c>
      <c r="B6478" s="6" t="s">
        <v>232</v>
      </c>
      <c r="C6478" s="6" t="s">
        <v>12938</v>
      </c>
      <c r="D6478" s="6" t="s">
        <v>1011</v>
      </c>
      <c r="E6478" s="6" t="s">
        <v>416</v>
      </c>
      <c r="F6478" s="6" t="s">
        <v>12939</v>
      </c>
      <c r="G6478" s="6" t="s">
        <v>36241</v>
      </c>
    </row>
    <row r="6479">
      <c r="A6479" s="6" t="s">
        <v>36243</v>
      </c>
      <c r="B6479" s="6" t="s">
        <v>232</v>
      </c>
      <c r="C6479" s="6" t="s">
        <v>12941</v>
      </c>
      <c r="D6479" s="6" t="s">
        <v>37</v>
      </c>
      <c r="E6479" s="6" t="s">
        <v>416</v>
      </c>
      <c r="F6479" s="6" t="s">
        <v>12942</v>
      </c>
      <c r="G6479" s="6" t="s">
        <v>36244</v>
      </c>
    </row>
    <row r="6480">
      <c r="A6480" s="6" t="s">
        <v>36245</v>
      </c>
      <c r="B6480" s="6" t="s">
        <v>232</v>
      </c>
      <c r="C6480" s="6" t="s">
        <v>12941</v>
      </c>
      <c r="D6480" s="6" t="s">
        <v>1011</v>
      </c>
      <c r="E6480" s="6" t="s">
        <v>24821</v>
      </c>
      <c r="F6480" s="6" t="s">
        <v>12942</v>
      </c>
      <c r="G6480" s="6" t="s">
        <v>36244</v>
      </c>
    </row>
    <row r="6481">
      <c r="A6481" s="6" t="s">
        <v>36246</v>
      </c>
      <c r="B6481" s="6" t="s">
        <v>232</v>
      </c>
      <c r="C6481" s="6" t="s">
        <v>12944</v>
      </c>
      <c r="D6481" s="6" t="s">
        <v>1011</v>
      </c>
      <c r="E6481" s="6" t="s">
        <v>24821</v>
      </c>
      <c r="F6481" s="6" t="s">
        <v>24822</v>
      </c>
      <c r="G6481" s="6" t="s">
        <v>36247</v>
      </c>
    </row>
    <row r="6482">
      <c r="A6482" s="6" t="s">
        <v>36248</v>
      </c>
      <c r="B6482" s="6" t="s">
        <v>232</v>
      </c>
      <c r="C6482" s="6" t="s">
        <v>12946</v>
      </c>
      <c r="D6482" s="6" t="s">
        <v>1011</v>
      </c>
      <c r="E6482" s="6" t="s">
        <v>416</v>
      </c>
      <c r="F6482" s="6" t="s">
        <v>1008</v>
      </c>
      <c r="G6482" s="6" t="s">
        <v>36249</v>
      </c>
    </row>
    <row r="6483">
      <c r="A6483" s="6" t="s">
        <v>36250</v>
      </c>
      <c r="B6483" s="6" t="s">
        <v>232</v>
      </c>
      <c r="C6483" s="6" t="s">
        <v>12948</v>
      </c>
      <c r="D6483" s="6" t="s">
        <v>37</v>
      </c>
      <c r="E6483" s="6" t="s">
        <v>24821</v>
      </c>
      <c r="F6483" s="6" t="s">
        <v>12949</v>
      </c>
      <c r="G6483" s="6" t="s">
        <v>36251</v>
      </c>
    </row>
    <row r="6484">
      <c r="A6484" s="6" t="s">
        <v>36252</v>
      </c>
      <c r="B6484" s="6" t="s">
        <v>232</v>
      </c>
      <c r="C6484" s="6" t="s">
        <v>12948</v>
      </c>
      <c r="D6484" s="6" t="s">
        <v>1011</v>
      </c>
      <c r="E6484" s="6" t="s">
        <v>416</v>
      </c>
      <c r="F6484" s="6" t="s">
        <v>12949</v>
      </c>
      <c r="G6484" s="6" t="s">
        <v>36251</v>
      </c>
    </row>
    <row r="6485">
      <c r="A6485" s="6" t="s">
        <v>36253</v>
      </c>
      <c r="B6485" s="6" t="s">
        <v>232</v>
      </c>
      <c r="C6485" s="6" t="s">
        <v>12951</v>
      </c>
      <c r="D6485" s="6" t="s">
        <v>37</v>
      </c>
      <c r="E6485" s="6" t="s">
        <v>416</v>
      </c>
      <c r="F6485" s="6" t="s">
        <v>12952</v>
      </c>
      <c r="G6485" s="6" t="s">
        <v>36254</v>
      </c>
    </row>
    <row r="6486">
      <c r="A6486" s="6" t="s">
        <v>36255</v>
      </c>
      <c r="B6486" s="6" t="s">
        <v>232</v>
      </c>
      <c r="C6486" s="6" t="s">
        <v>12951</v>
      </c>
      <c r="D6486" s="6" t="s">
        <v>1011</v>
      </c>
      <c r="E6486" s="6" t="s">
        <v>24821</v>
      </c>
      <c r="F6486" s="6" t="s">
        <v>12952</v>
      </c>
      <c r="G6486" s="6" t="s">
        <v>36254</v>
      </c>
    </row>
    <row r="6487">
      <c r="A6487" s="6" t="s">
        <v>36256</v>
      </c>
      <c r="B6487" s="6" t="s">
        <v>232</v>
      </c>
      <c r="C6487" s="6" t="s">
        <v>12954</v>
      </c>
      <c r="D6487" s="6" t="s">
        <v>1011</v>
      </c>
      <c r="E6487" s="6" t="s">
        <v>24821</v>
      </c>
      <c r="F6487" s="6" t="s">
        <v>24822</v>
      </c>
      <c r="G6487" s="6" t="s">
        <v>36257</v>
      </c>
    </row>
    <row r="6488">
      <c r="A6488" s="6" t="s">
        <v>36258</v>
      </c>
      <c r="B6488" s="6" t="s">
        <v>232</v>
      </c>
      <c r="C6488" s="6" t="s">
        <v>12956</v>
      </c>
      <c r="D6488" s="6" t="s">
        <v>1011</v>
      </c>
      <c r="E6488" s="6" t="s">
        <v>416</v>
      </c>
      <c r="F6488" s="6" t="s">
        <v>1040</v>
      </c>
      <c r="G6488" s="6" t="s">
        <v>36259</v>
      </c>
    </row>
    <row r="6489">
      <c r="A6489" s="6" t="s">
        <v>36260</v>
      </c>
      <c r="B6489" s="6" t="s">
        <v>232</v>
      </c>
      <c r="C6489" s="6" t="s">
        <v>12960</v>
      </c>
      <c r="D6489" s="6" t="s">
        <v>1011</v>
      </c>
      <c r="E6489" s="6" t="s">
        <v>416</v>
      </c>
      <c r="F6489" s="6" t="s">
        <v>1977</v>
      </c>
      <c r="G6489" s="6" t="s">
        <v>36261</v>
      </c>
    </row>
    <row r="6490">
      <c r="A6490" s="6" t="s">
        <v>36262</v>
      </c>
      <c r="B6490" s="6" t="s">
        <v>232</v>
      </c>
      <c r="C6490" s="6" t="s">
        <v>12964</v>
      </c>
      <c r="D6490" s="6" t="s">
        <v>37</v>
      </c>
      <c r="E6490" s="6" t="s">
        <v>24821</v>
      </c>
      <c r="F6490" s="6" t="s">
        <v>12965</v>
      </c>
      <c r="G6490" s="6" t="s">
        <v>36263</v>
      </c>
    </row>
    <row r="6491">
      <c r="A6491" s="6" t="s">
        <v>36264</v>
      </c>
      <c r="B6491" s="6" t="s">
        <v>232</v>
      </c>
      <c r="C6491" s="6" t="s">
        <v>12964</v>
      </c>
      <c r="D6491" s="6" t="s">
        <v>1011</v>
      </c>
      <c r="E6491" s="6" t="s">
        <v>416</v>
      </c>
      <c r="F6491" s="6" t="s">
        <v>12965</v>
      </c>
      <c r="G6491" s="6" t="s">
        <v>36263</v>
      </c>
    </row>
    <row r="6492">
      <c r="A6492" s="6" t="s">
        <v>36265</v>
      </c>
      <c r="B6492" s="6" t="s">
        <v>232</v>
      </c>
      <c r="C6492" s="6" t="s">
        <v>12969</v>
      </c>
      <c r="D6492" s="6" t="s">
        <v>37</v>
      </c>
      <c r="E6492" s="6" t="s">
        <v>416</v>
      </c>
      <c r="F6492" s="6" t="s">
        <v>12970</v>
      </c>
      <c r="G6492" s="6" t="s">
        <v>36266</v>
      </c>
    </row>
    <row r="6493">
      <c r="A6493" s="6" t="s">
        <v>36267</v>
      </c>
      <c r="B6493" s="6" t="s">
        <v>232</v>
      </c>
      <c r="C6493" s="6" t="s">
        <v>12969</v>
      </c>
      <c r="D6493" s="6" t="s">
        <v>1011</v>
      </c>
      <c r="E6493" s="6" t="s">
        <v>24821</v>
      </c>
      <c r="F6493" s="6" t="s">
        <v>12970</v>
      </c>
      <c r="G6493" s="6" t="s">
        <v>36266</v>
      </c>
    </row>
    <row r="6494">
      <c r="A6494" s="6" t="s">
        <v>36268</v>
      </c>
      <c r="B6494" s="6" t="s">
        <v>232</v>
      </c>
      <c r="C6494" s="6" t="s">
        <v>12972</v>
      </c>
      <c r="D6494" s="6" t="s">
        <v>1011</v>
      </c>
      <c r="E6494" s="6" t="s">
        <v>24821</v>
      </c>
      <c r="F6494" s="6" t="s">
        <v>26258</v>
      </c>
      <c r="G6494" s="6" t="s">
        <v>36269</v>
      </c>
    </row>
    <row r="6495">
      <c r="A6495" s="6" t="s">
        <v>36270</v>
      </c>
      <c r="B6495" s="6" t="s">
        <v>232</v>
      </c>
      <c r="C6495" s="6" t="s">
        <v>12974</v>
      </c>
      <c r="D6495" s="6" t="s">
        <v>1011</v>
      </c>
      <c r="E6495" s="6" t="s">
        <v>416</v>
      </c>
      <c r="F6495" s="6" t="s">
        <v>1008</v>
      </c>
      <c r="G6495" s="6" t="s">
        <v>36271</v>
      </c>
    </row>
    <row r="6496">
      <c r="A6496" s="6" t="s">
        <v>36272</v>
      </c>
      <c r="B6496" s="6" t="s">
        <v>232</v>
      </c>
      <c r="C6496" s="6" t="s">
        <v>12976</v>
      </c>
      <c r="D6496" s="6" t="s">
        <v>37</v>
      </c>
      <c r="E6496" s="6" t="s">
        <v>24821</v>
      </c>
      <c r="F6496" s="6" t="s">
        <v>12977</v>
      </c>
      <c r="G6496" s="6" t="s">
        <v>36273</v>
      </c>
    </row>
    <row r="6497">
      <c r="A6497" s="6" t="s">
        <v>36274</v>
      </c>
      <c r="B6497" s="6" t="s">
        <v>232</v>
      </c>
      <c r="C6497" s="6" t="s">
        <v>12976</v>
      </c>
      <c r="D6497" s="6" t="s">
        <v>1011</v>
      </c>
      <c r="E6497" s="6" t="s">
        <v>416</v>
      </c>
      <c r="F6497" s="6" t="s">
        <v>12977</v>
      </c>
      <c r="G6497" s="6" t="s">
        <v>36273</v>
      </c>
    </row>
    <row r="6498">
      <c r="A6498" s="6" t="s">
        <v>36275</v>
      </c>
      <c r="B6498" s="6" t="s">
        <v>232</v>
      </c>
      <c r="C6498" s="6" t="s">
        <v>12979</v>
      </c>
      <c r="D6498" s="6" t="s">
        <v>37</v>
      </c>
      <c r="E6498" s="6" t="s">
        <v>416</v>
      </c>
      <c r="F6498" s="6" t="s">
        <v>12980</v>
      </c>
      <c r="G6498" s="6" t="s">
        <v>36276</v>
      </c>
    </row>
    <row r="6499">
      <c r="A6499" s="6" t="s">
        <v>36277</v>
      </c>
      <c r="B6499" s="6" t="s">
        <v>232</v>
      </c>
      <c r="C6499" s="6" t="s">
        <v>12979</v>
      </c>
      <c r="D6499" s="6" t="s">
        <v>1011</v>
      </c>
      <c r="E6499" s="6" t="s">
        <v>24821</v>
      </c>
      <c r="F6499" s="6" t="s">
        <v>36278</v>
      </c>
      <c r="G6499" s="6" t="s">
        <v>36276</v>
      </c>
    </row>
    <row r="6500">
      <c r="A6500" s="6" t="s">
        <v>36279</v>
      </c>
      <c r="B6500" s="6" t="s">
        <v>232</v>
      </c>
      <c r="C6500" s="6" t="s">
        <v>12982</v>
      </c>
      <c r="D6500" s="6" t="s">
        <v>1011</v>
      </c>
      <c r="E6500" s="6" t="s">
        <v>24821</v>
      </c>
      <c r="F6500" s="6" t="s">
        <v>26258</v>
      </c>
      <c r="G6500" s="6" t="s">
        <v>36280</v>
      </c>
    </row>
    <row r="6501">
      <c r="A6501" s="6" t="s">
        <v>36281</v>
      </c>
      <c r="B6501" s="6" t="s">
        <v>232</v>
      </c>
      <c r="C6501" s="6" t="s">
        <v>12984</v>
      </c>
      <c r="D6501" s="6" t="s">
        <v>1011</v>
      </c>
      <c r="E6501" s="6" t="s">
        <v>416</v>
      </c>
      <c r="F6501" s="6" t="s">
        <v>1008</v>
      </c>
      <c r="G6501" s="6" t="s">
        <v>36282</v>
      </c>
    </row>
    <row r="6502">
      <c r="A6502" s="6" t="s">
        <v>36283</v>
      </c>
      <c r="B6502" s="6" t="s">
        <v>232</v>
      </c>
      <c r="C6502" s="6" t="s">
        <v>12986</v>
      </c>
      <c r="D6502" s="6" t="s">
        <v>37</v>
      </c>
      <c r="E6502" s="6" t="s">
        <v>24821</v>
      </c>
      <c r="F6502" s="6" t="s">
        <v>12987</v>
      </c>
      <c r="G6502" s="6" t="s">
        <v>36284</v>
      </c>
    </row>
    <row r="6503">
      <c r="A6503" s="6" t="s">
        <v>36285</v>
      </c>
      <c r="B6503" s="6" t="s">
        <v>232</v>
      </c>
      <c r="C6503" s="6" t="s">
        <v>12986</v>
      </c>
      <c r="D6503" s="6" t="s">
        <v>1011</v>
      </c>
      <c r="E6503" s="6" t="s">
        <v>416</v>
      </c>
      <c r="F6503" s="6" t="s">
        <v>12987</v>
      </c>
      <c r="G6503" s="6" t="s">
        <v>36284</v>
      </c>
    </row>
    <row r="6504">
      <c r="A6504" s="6" t="s">
        <v>36286</v>
      </c>
      <c r="B6504" s="6" t="s">
        <v>232</v>
      </c>
      <c r="C6504" s="6" t="s">
        <v>12989</v>
      </c>
      <c r="D6504" s="6" t="s">
        <v>37</v>
      </c>
      <c r="E6504" s="6" t="s">
        <v>416</v>
      </c>
      <c r="F6504" s="6" t="s">
        <v>12990</v>
      </c>
      <c r="G6504" s="6" t="s">
        <v>36287</v>
      </c>
    </row>
    <row r="6505">
      <c r="A6505" s="6" t="s">
        <v>36288</v>
      </c>
      <c r="B6505" s="6" t="s">
        <v>232</v>
      </c>
      <c r="C6505" s="6" t="s">
        <v>12989</v>
      </c>
      <c r="D6505" s="6" t="s">
        <v>1011</v>
      </c>
      <c r="E6505" s="6" t="s">
        <v>24821</v>
      </c>
      <c r="F6505" s="6" t="s">
        <v>12990</v>
      </c>
      <c r="G6505" s="6" t="s">
        <v>36289</v>
      </c>
    </row>
    <row r="6506">
      <c r="A6506" s="6" t="s">
        <v>36290</v>
      </c>
      <c r="B6506" s="6" t="s">
        <v>232</v>
      </c>
      <c r="C6506" s="6" t="s">
        <v>12992</v>
      </c>
      <c r="D6506" s="6" t="s">
        <v>1011</v>
      </c>
      <c r="E6506" s="6" t="s">
        <v>24821</v>
      </c>
      <c r="F6506" s="6" t="s">
        <v>26258</v>
      </c>
      <c r="G6506" s="6" t="s">
        <v>36291</v>
      </c>
    </row>
    <row r="6507">
      <c r="A6507" s="6" t="s">
        <v>36292</v>
      </c>
      <c r="B6507" s="6" t="s">
        <v>232</v>
      </c>
      <c r="C6507" s="6" t="s">
        <v>12994</v>
      </c>
      <c r="D6507" s="6" t="s">
        <v>1011</v>
      </c>
      <c r="E6507" s="6" t="s">
        <v>416</v>
      </c>
      <c r="F6507" s="6" t="s">
        <v>1040</v>
      </c>
      <c r="G6507" s="6" t="s">
        <v>36293</v>
      </c>
    </row>
    <row r="6508">
      <c r="A6508" s="6" t="s">
        <v>36294</v>
      </c>
      <c r="B6508" s="6" t="s">
        <v>232</v>
      </c>
      <c r="C6508" s="6" t="s">
        <v>12998</v>
      </c>
      <c r="D6508" s="6" t="s">
        <v>1011</v>
      </c>
      <c r="E6508" s="6" t="s">
        <v>416</v>
      </c>
      <c r="F6508" s="6" t="s">
        <v>2017</v>
      </c>
      <c r="G6508" s="6" t="s">
        <v>36295</v>
      </c>
    </row>
    <row r="6509">
      <c r="A6509" s="6" t="s">
        <v>36296</v>
      </c>
      <c r="B6509" s="6" t="s">
        <v>232</v>
      </c>
      <c r="C6509" s="6" t="s">
        <v>13002</v>
      </c>
      <c r="D6509" s="6" t="s">
        <v>37</v>
      </c>
      <c r="E6509" s="6" t="s">
        <v>24821</v>
      </c>
      <c r="F6509" s="6" t="s">
        <v>13003</v>
      </c>
      <c r="G6509" s="6" t="s">
        <v>36297</v>
      </c>
    </row>
    <row r="6510">
      <c r="A6510" s="6" t="s">
        <v>36298</v>
      </c>
      <c r="B6510" s="6" t="s">
        <v>232</v>
      </c>
      <c r="C6510" s="6" t="s">
        <v>13002</v>
      </c>
      <c r="D6510" s="6" t="s">
        <v>1011</v>
      </c>
      <c r="E6510" s="6" t="s">
        <v>416</v>
      </c>
      <c r="F6510" s="6" t="s">
        <v>13003</v>
      </c>
      <c r="G6510" s="6" t="s">
        <v>36297</v>
      </c>
    </row>
    <row r="6511">
      <c r="A6511" s="6" t="s">
        <v>36299</v>
      </c>
      <c r="B6511" s="6" t="s">
        <v>232</v>
      </c>
      <c r="C6511" s="6" t="s">
        <v>13007</v>
      </c>
      <c r="D6511" s="6" t="s">
        <v>37</v>
      </c>
      <c r="E6511" s="6" t="s">
        <v>416</v>
      </c>
      <c r="F6511" s="6" t="s">
        <v>13008</v>
      </c>
      <c r="G6511" s="6" t="s">
        <v>36300</v>
      </c>
    </row>
    <row r="6512">
      <c r="A6512" s="6" t="s">
        <v>36301</v>
      </c>
      <c r="B6512" s="6" t="s">
        <v>232</v>
      </c>
      <c r="C6512" s="6" t="s">
        <v>13007</v>
      </c>
      <c r="D6512" s="6" t="s">
        <v>1011</v>
      </c>
      <c r="E6512" s="6" t="s">
        <v>24821</v>
      </c>
      <c r="F6512" s="6" t="s">
        <v>13008</v>
      </c>
      <c r="G6512" s="6" t="s">
        <v>36300</v>
      </c>
    </row>
    <row r="6513">
      <c r="A6513" s="6" t="s">
        <v>36302</v>
      </c>
      <c r="B6513" s="6" t="s">
        <v>232</v>
      </c>
      <c r="C6513" s="6" t="s">
        <v>13010</v>
      </c>
      <c r="D6513" s="6" t="s">
        <v>1011</v>
      </c>
      <c r="E6513" s="6" t="s">
        <v>24821</v>
      </c>
      <c r="F6513" s="6" t="s">
        <v>26290</v>
      </c>
      <c r="G6513" s="6" t="s">
        <v>36303</v>
      </c>
    </row>
    <row r="6514">
      <c r="A6514" s="6" t="s">
        <v>36304</v>
      </c>
      <c r="B6514" s="6" t="s">
        <v>232</v>
      </c>
      <c r="C6514" s="6" t="s">
        <v>13012</v>
      </c>
      <c r="D6514" s="6" t="s">
        <v>1011</v>
      </c>
      <c r="E6514" s="6" t="s">
        <v>416</v>
      </c>
      <c r="F6514" s="6" t="s">
        <v>1008</v>
      </c>
      <c r="G6514" s="6" t="s">
        <v>36305</v>
      </c>
    </row>
    <row r="6515">
      <c r="A6515" s="6" t="s">
        <v>36306</v>
      </c>
      <c r="B6515" s="6" t="s">
        <v>232</v>
      </c>
      <c r="C6515" s="6" t="s">
        <v>13014</v>
      </c>
      <c r="D6515" s="6" t="s">
        <v>37</v>
      </c>
      <c r="E6515" s="6" t="s">
        <v>24821</v>
      </c>
      <c r="F6515" s="6" t="s">
        <v>13015</v>
      </c>
      <c r="G6515" s="6" t="s">
        <v>36307</v>
      </c>
    </row>
    <row r="6516">
      <c r="A6516" s="6" t="s">
        <v>36308</v>
      </c>
      <c r="B6516" s="6" t="s">
        <v>232</v>
      </c>
      <c r="C6516" s="6" t="s">
        <v>13014</v>
      </c>
      <c r="D6516" s="6" t="s">
        <v>1011</v>
      </c>
      <c r="E6516" s="6" t="s">
        <v>416</v>
      </c>
      <c r="F6516" s="6" t="s">
        <v>13015</v>
      </c>
      <c r="G6516" s="6" t="s">
        <v>36307</v>
      </c>
    </row>
    <row r="6517">
      <c r="A6517" s="6" t="s">
        <v>36309</v>
      </c>
      <c r="B6517" s="6" t="s">
        <v>232</v>
      </c>
      <c r="C6517" s="6" t="s">
        <v>13017</v>
      </c>
      <c r="D6517" s="6" t="s">
        <v>37</v>
      </c>
      <c r="E6517" s="6" t="s">
        <v>416</v>
      </c>
      <c r="F6517" s="6" t="s">
        <v>13018</v>
      </c>
      <c r="G6517" s="6" t="s">
        <v>36310</v>
      </c>
    </row>
    <row r="6518">
      <c r="A6518" s="6" t="s">
        <v>36311</v>
      </c>
      <c r="B6518" s="6" t="s">
        <v>232</v>
      </c>
      <c r="C6518" s="6" t="s">
        <v>13017</v>
      </c>
      <c r="D6518" s="6" t="s">
        <v>1011</v>
      </c>
      <c r="E6518" s="6" t="s">
        <v>24821</v>
      </c>
      <c r="F6518" s="6" t="s">
        <v>13018</v>
      </c>
      <c r="G6518" s="6" t="s">
        <v>36310</v>
      </c>
    </row>
    <row r="6519">
      <c r="A6519" s="6" t="s">
        <v>36312</v>
      </c>
      <c r="B6519" s="6" t="s">
        <v>232</v>
      </c>
      <c r="C6519" s="6" t="s">
        <v>13020</v>
      </c>
      <c r="D6519" s="6" t="s">
        <v>1011</v>
      </c>
      <c r="E6519" s="6" t="s">
        <v>24821</v>
      </c>
      <c r="F6519" s="6" t="s">
        <v>26290</v>
      </c>
      <c r="G6519" s="6" t="s">
        <v>36313</v>
      </c>
    </row>
    <row r="6520">
      <c r="A6520" s="6" t="s">
        <v>36314</v>
      </c>
      <c r="B6520" s="6" t="s">
        <v>232</v>
      </c>
      <c r="C6520" s="6" t="s">
        <v>13022</v>
      </c>
      <c r="D6520" s="6" t="s">
        <v>1011</v>
      </c>
      <c r="E6520" s="6" t="s">
        <v>416</v>
      </c>
      <c r="F6520" s="6" t="s">
        <v>1008</v>
      </c>
      <c r="G6520" s="6" t="s">
        <v>36315</v>
      </c>
    </row>
    <row r="6521">
      <c r="A6521" s="6" t="s">
        <v>36316</v>
      </c>
      <c r="B6521" s="6" t="s">
        <v>232</v>
      </c>
      <c r="C6521" s="6" t="s">
        <v>13024</v>
      </c>
      <c r="D6521" s="6" t="s">
        <v>37</v>
      </c>
      <c r="E6521" s="6" t="s">
        <v>24821</v>
      </c>
      <c r="F6521" s="6" t="s">
        <v>13025</v>
      </c>
      <c r="G6521" s="6" t="s">
        <v>36317</v>
      </c>
    </row>
    <row r="6522">
      <c r="A6522" s="6" t="s">
        <v>36318</v>
      </c>
      <c r="B6522" s="6" t="s">
        <v>232</v>
      </c>
      <c r="C6522" s="6" t="s">
        <v>13024</v>
      </c>
      <c r="D6522" s="6" t="s">
        <v>1011</v>
      </c>
      <c r="E6522" s="6" t="s">
        <v>416</v>
      </c>
      <c r="F6522" s="6" t="s">
        <v>13025</v>
      </c>
      <c r="G6522" s="6" t="s">
        <v>36317</v>
      </c>
    </row>
    <row r="6523">
      <c r="A6523" s="6" t="s">
        <v>36319</v>
      </c>
      <c r="B6523" s="6" t="s">
        <v>232</v>
      </c>
      <c r="C6523" s="6" t="s">
        <v>13027</v>
      </c>
      <c r="D6523" s="6" t="s">
        <v>37</v>
      </c>
      <c r="E6523" s="6" t="s">
        <v>416</v>
      </c>
      <c r="F6523" s="6" t="s">
        <v>13028</v>
      </c>
      <c r="G6523" s="6" t="s">
        <v>36320</v>
      </c>
    </row>
    <row r="6524">
      <c r="A6524" s="6" t="s">
        <v>36321</v>
      </c>
      <c r="B6524" s="6" t="s">
        <v>232</v>
      </c>
      <c r="C6524" s="6" t="s">
        <v>13027</v>
      </c>
      <c r="D6524" s="6" t="s">
        <v>1011</v>
      </c>
      <c r="E6524" s="6" t="s">
        <v>24821</v>
      </c>
      <c r="F6524" s="6" t="s">
        <v>13028</v>
      </c>
      <c r="G6524" s="6" t="s">
        <v>36320</v>
      </c>
    </row>
    <row r="6525">
      <c r="A6525" s="6" t="s">
        <v>36322</v>
      </c>
      <c r="B6525" s="6" t="s">
        <v>232</v>
      </c>
      <c r="C6525" s="6" t="s">
        <v>13030</v>
      </c>
      <c r="D6525" s="6" t="s">
        <v>1011</v>
      </c>
      <c r="E6525" s="6" t="s">
        <v>24821</v>
      </c>
      <c r="F6525" s="6" t="s">
        <v>26290</v>
      </c>
      <c r="G6525" s="6" t="s">
        <v>36323</v>
      </c>
    </row>
    <row r="6526">
      <c r="A6526" s="6" t="s">
        <v>36324</v>
      </c>
      <c r="B6526" s="6" t="s">
        <v>232</v>
      </c>
      <c r="C6526" s="6" t="s">
        <v>13032</v>
      </c>
      <c r="D6526" s="6" t="s">
        <v>1011</v>
      </c>
      <c r="E6526" s="6" t="s">
        <v>416</v>
      </c>
      <c r="F6526" s="6" t="s">
        <v>1008</v>
      </c>
      <c r="G6526" s="6" t="s">
        <v>36325</v>
      </c>
    </row>
    <row r="6527">
      <c r="A6527" s="6" t="s">
        <v>36326</v>
      </c>
      <c r="B6527" s="6" t="s">
        <v>232</v>
      </c>
      <c r="C6527" s="6" t="s">
        <v>13034</v>
      </c>
      <c r="D6527" s="6" t="s">
        <v>37</v>
      </c>
      <c r="E6527" s="6" t="s">
        <v>24821</v>
      </c>
      <c r="F6527" s="6" t="s">
        <v>13035</v>
      </c>
      <c r="G6527" s="6" t="s">
        <v>36327</v>
      </c>
    </row>
    <row r="6528">
      <c r="A6528" s="6" t="s">
        <v>36328</v>
      </c>
      <c r="B6528" s="6" t="s">
        <v>232</v>
      </c>
      <c r="C6528" s="6" t="s">
        <v>13034</v>
      </c>
      <c r="D6528" s="6" t="s">
        <v>1011</v>
      </c>
      <c r="E6528" s="6" t="s">
        <v>416</v>
      </c>
      <c r="F6528" s="6" t="s">
        <v>13035</v>
      </c>
      <c r="G6528" s="6" t="s">
        <v>36327</v>
      </c>
    </row>
    <row r="6529">
      <c r="A6529" s="6" t="s">
        <v>36329</v>
      </c>
      <c r="B6529" s="6" t="s">
        <v>232</v>
      </c>
      <c r="C6529" s="6" t="s">
        <v>13037</v>
      </c>
      <c r="D6529" s="6" t="s">
        <v>37</v>
      </c>
      <c r="E6529" s="6" t="s">
        <v>416</v>
      </c>
      <c r="F6529" s="6" t="s">
        <v>13038</v>
      </c>
      <c r="G6529" s="6" t="s">
        <v>36330</v>
      </c>
    </row>
    <row r="6530">
      <c r="A6530" s="6" t="s">
        <v>36331</v>
      </c>
      <c r="B6530" s="6" t="s">
        <v>232</v>
      </c>
      <c r="C6530" s="6" t="s">
        <v>13037</v>
      </c>
      <c r="D6530" s="6" t="s">
        <v>1011</v>
      </c>
      <c r="E6530" s="6" t="s">
        <v>24821</v>
      </c>
      <c r="F6530" s="6" t="s">
        <v>13038</v>
      </c>
      <c r="G6530" s="6" t="s">
        <v>36330</v>
      </c>
    </row>
    <row r="6531">
      <c r="A6531" s="6" t="s">
        <v>36332</v>
      </c>
      <c r="B6531" s="6" t="s">
        <v>232</v>
      </c>
      <c r="C6531" s="6" t="s">
        <v>13040</v>
      </c>
      <c r="D6531" s="6" t="s">
        <v>1011</v>
      </c>
      <c r="E6531" s="6" t="s">
        <v>24821</v>
      </c>
      <c r="F6531" s="6" t="s">
        <v>26290</v>
      </c>
      <c r="G6531" s="6" t="s">
        <v>36333</v>
      </c>
    </row>
    <row r="6532">
      <c r="A6532" s="6" t="s">
        <v>36334</v>
      </c>
      <c r="B6532" s="6" t="s">
        <v>232</v>
      </c>
      <c r="C6532" s="6" t="s">
        <v>13042</v>
      </c>
      <c r="D6532" s="6" t="s">
        <v>1011</v>
      </c>
      <c r="E6532" s="6" t="s">
        <v>416</v>
      </c>
      <c r="F6532" s="6" t="s">
        <v>1008</v>
      </c>
      <c r="G6532" s="6" t="s">
        <v>36335</v>
      </c>
    </row>
    <row r="6533">
      <c r="A6533" s="6" t="s">
        <v>36336</v>
      </c>
      <c r="B6533" s="6" t="s">
        <v>232</v>
      </c>
      <c r="C6533" s="6" t="s">
        <v>13044</v>
      </c>
      <c r="D6533" s="6" t="s">
        <v>37</v>
      </c>
      <c r="E6533" s="6" t="s">
        <v>24821</v>
      </c>
      <c r="F6533" s="6" t="s">
        <v>13045</v>
      </c>
      <c r="G6533" s="6" t="s">
        <v>36337</v>
      </c>
    </row>
    <row r="6534">
      <c r="A6534" s="6" t="s">
        <v>36338</v>
      </c>
      <c r="B6534" s="6" t="s">
        <v>232</v>
      </c>
      <c r="C6534" s="6" t="s">
        <v>13044</v>
      </c>
      <c r="D6534" s="6" t="s">
        <v>1011</v>
      </c>
      <c r="E6534" s="6" t="s">
        <v>416</v>
      </c>
      <c r="F6534" s="6" t="s">
        <v>13045</v>
      </c>
      <c r="G6534" s="6" t="s">
        <v>36337</v>
      </c>
    </row>
    <row r="6535">
      <c r="A6535" s="6" t="s">
        <v>36339</v>
      </c>
      <c r="B6535" s="6" t="s">
        <v>232</v>
      </c>
      <c r="C6535" s="6" t="s">
        <v>13047</v>
      </c>
      <c r="D6535" s="6" t="s">
        <v>37</v>
      </c>
      <c r="E6535" s="6" t="s">
        <v>416</v>
      </c>
      <c r="F6535" s="6" t="s">
        <v>13048</v>
      </c>
      <c r="G6535" s="6" t="s">
        <v>36340</v>
      </c>
    </row>
    <row r="6536">
      <c r="A6536" s="6" t="s">
        <v>36341</v>
      </c>
      <c r="B6536" s="6" t="s">
        <v>232</v>
      </c>
      <c r="C6536" s="6" t="s">
        <v>13047</v>
      </c>
      <c r="D6536" s="6" t="s">
        <v>1011</v>
      </c>
      <c r="E6536" s="6" t="s">
        <v>24821</v>
      </c>
      <c r="F6536" s="6" t="s">
        <v>13048</v>
      </c>
      <c r="G6536" s="6" t="s">
        <v>36340</v>
      </c>
    </row>
    <row r="6537">
      <c r="A6537" s="6" t="s">
        <v>36342</v>
      </c>
      <c r="B6537" s="6" t="s">
        <v>232</v>
      </c>
      <c r="C6537" s="6" t="s">
        <v>13050</v>
      </c>
      <c r="D6537" s="6" t="s">
        <v>1011</v>
      </c>
      <c r="E6537" s="6" t="s">
        <v>24821</v>
      </c>
      <c r="F6537" s="6" t="s">
        <v>26290</v>
      </c>
      <c r="G6537" s="6" t="s">
        <v>36343</v>
      </c>
    </row>
    <row r="6538">
      <c r="A6538" s="6" t="s">
        <v>36344</v>
      </c>
      <c r="B6538" s="6" t="s">
        <v>232</v>
      </c>
      <c r="C6538" s="6" t="s">
        <v>13052</v>
      </c>
      <c r="D6538" s="6" t="s">
        <v>1011</v>
      </c>
      <c r="E6538" s="6" t="s">
        <v>416</v>
      </c>
      <c r="F6538" s="6" t="s">
        <v>1040</v>
      </c>
      <c r="G6538" s="6" t="s">
        <v>36345</v>
      </c>
    </row>
    <row r="6539">
      <c r="A6539" s="6" t="s">
        <v>36346</v>
      </c>
      <c r="B6539" s="6" t="s">
        <v>232</v>
      </c>
      <c r="C6539" s="6" t="s">
        <v>13056</v>
      </c>
      <c r="D6539" s="6" t="s">
        <v>1011</v>
      </c>
      <c r="E6539" s="6" t="s">
        <v>416</v>
      </c>
      <c r="F6539" s="6" t="s">
        <v>5214</v>
      </c>
      <c r="G6539" s="6" t="s">
        <v>36347</v>
      </c>
    </row>
    <row r="6540">
      <c r="A6540" s="6" t="s">
        <v>36348</v>
      </c>
      <c r="B6540" s="6" t="s">
        <v>232</v>
      </c>
      <c r="C6540" s="6" t="s">
        <v>13060</v>
      </c>
      <c r="D6540" s="6" t="s">
        <v>37</v>
      </c>
      <c r="E6540" s="6" t="s">
        <v>24821</v>
      </c>
      <c r="F6540" s="6" t="s">
        <v>13061</v>
      </c>
      <c r="G6540" s="6" t="s">
        <v>36349</v>
      </c>
    </row>
    <row r="6541">
      <c r="A6541" s="6" t="s">
        <v>36350</v>
      </c>
      <c r="B6541" s="6" t="s">
        <v>232</v>
      </c>
      <c r="C6541" s="6" t="s">
        <v>13060</v>
      </c>
      <c r="D6541" s="6" t="s">
        <v>1011</v>
      </c>
      <c r="E6541" s="6" t="s">
        <v>416</v>
      </c>
      <c r="F6541" s="6" t="s">
        <v>13061</v>
      </c>
      <c r="G6541" s="6" t="s">
        <v>36349</v>
      </c>
    </row>
    <row r="6542">
      <c r="A6542" s="6" t="s">
        <v>36351</v>
      </c>
      <c r="B6542" s="6" t="s">
        <v>232</v>
      </c>
      <c r="C6542" s="6" t="s">
        <v>13065</v>
      </c>
      <c r="D6542" s="6" t="s">
        <v>37</v>
      </c>
      <c r="E6542" s="6" t="s">
        <v>416</v>
      </c>
      <c r="F6542" s="6" t="s">
        <v>13066</v>
      </c>
      <c r="G6542" s="6" t="s">
        <v>36352</v>
      </c>
    </row>
    <row r="6543">
      <c r="A6543" s="6" t="s">
        <v>36353</v>
      </c>
      <c r="B6543" s="6" t="s">
        <v>232</v>
      </c>
      <c r="C6543" s="6" t="s">
        <v>13065</v>
      </c>
      <c r="D6543" s="6" t="s">
        <v>1011</v>
      </c>
      <c r="E6543" s="6" t="s">
        <v>24821</v>
      </c>
      <c r="F6543" s="6" t="s">
        <v>13066</v>
      </c>
      <c r="G6543" s="6" t="s">
        <v>36352</v>
      </c>
    </row>
    <row r="6544">
      <c r="A6544" s="6" t="s">
        <v>36354</v>
      </c>
      <c r="B6544" s="6" t="s">
        <v>232</v>
      </c>
      <c r="C6544" s="6" t="s">
        <v>13068</v>
      </c>
      <c r="D6544" s="6" t="s">
        <v>1011</v>
      </c>
      <c r="E6544" s="6" t="s">
        <v>24821</v>
      </c>
      <c r="F6544" s="6" t="s">
        <v>26886</v>
      </c>
      <c r="G6544" s="6" t="s">
        <v>36355</v>
      </c>
    </row>
    <row r="6545">
      <c r="A6545" s="6" t="s">
        <v>36356</v>
      </c>
      <c r="B6545" s="6" t="s">
        <v>232</v>
      </c>
      <c r="C6545" s="6" t="s">
        <v>13070</v>
      </c>
      <c r="D6545" s="6" t="s">
        <v>1011</v>
      </c>
      <c r="E6545" s="6" t="s">
        <v>416</v>
      </c>
      <c r="F6545" s="6" t="s">
        <v>1040</v>
      </c>
      <c r="G6545" s="6" t="s">
        <v>36357</v>
      </c>
    </row>
    <row r="6546">
      <c r="A6546" s="6" t="s">
        <v>36358</v>
      </c>
      <c r="B6546" s="6" t="s">
        <v>232</v>
      </c>
      <c r="C6546" s="6" t="s">
        <v>13074</v>
      </c>
      <c r="D6546" s="6" t="s">
        <v>1011</v>
      </c>
      <c r="E6546" s="6" t="s">
        <v>416</v>
      </c>
      <c r="F6546" s="6" t="s">
        <v>2086</v>
      </c>
      <c r="G6546" s="6" t="s">
        <v>36359</v>
      </c>
    </row>
    <row r="6547">
      <c r="A6547" s="6" t="s">
        <v>36360</v>
      </c>
      <c r="B6547" s="6" t="s">
        <v>232</v>
      </c>
      <c r="C6547" s="6" t="s">
        <v>13078</v>
      </c>
      <c r="D6547" s="6" t="s">
        <v>37</v>
      </c>
      <c r="E6547" s="6" t="s">
        <v>24821</v>
      </c>
      <c r="F6547" s="6" t="s">
        <v>13079</v>
      </c>
      <c r="G6547" s="6" t="s">
        <v>36361</v>
      </c>
    </row>
    <row r="6548">
      <c r="A6548" s="6" t="s">
        <v>36362</v>
      </c>
      <c r="B6548" s="6" t="s">
        <v>232</v>
      </c>
      <c r="C6548" s="6" t="s">
        <v>13078</v>
      </c>
      <c r="D6548" s="6" t="s">
        <v>1011</v>
      </c>
      <c r="E6548" s="6" t="s">
        <v>416</v>
      </c>
      <c r="F6548" s="6" t="s">
        <v>13079</v>
      </c>
      <c r="G6548" s="6" t="s">
        <v>36361</v>
      </c>
    </row>
    <row r="6549">
      <c r="A6549" s="6" t="s">
        <v>36363</v>
      </c>
      <c r="B6549" s="6" t="s">
        <v>232</v>
      </c>
      <c r="C6549" s="6" t="s">
        <v>13083</v>
      </c>
      <c r="D6549" s="6" t="s">
        <v>37</v>
      </c>
      <c r="E6549" s="6" t="s">
        <v>416</v>
      </c>
      <c r="F6549" s="6" t="s">
        <v>13084</v>
      </c>
      <c r="G6549" s="6" t="s">
        <v>36364</v>
      </c>
    </row>
    <row r="6550">
      <c r="A6550" s="6" t="s">
        <v>36365</v>
      </c>
      <c r="B6550" s="6" t="s">
        <v>232</v>
      </c>
      <c r="C6550" s="6" t="s">
        <v>13083</v>
      </c>
      <c r="D6550" s="6" t="s">
        <v>1011</v>
      </c>
      <c r="E6550" s="6" t="s">
        <v>24821</v>
      </c>
      <c r="F6550" s="6" t="s">
        <v>13084</v>
      </c>
      <c r="G6550" s="6" t="s">
        <v>36364</v>
      </c>
    </row>
    <row r="6551">
      <c r="A6551" s="6" t="s">
        <v>36366</v>
      </c>
      <c r="B6551" s="6" t="s">
        <v>232</v>
      </c>
      <c r="C6551" s="6" t="s">
        <v>13086</v>
      </c>
      <c r="D6551" s="6" t="s">
        <v>1011</v>
      </c>
      <c r="E6551" s="6" t="s">
        <v>24821</v>
      </c>
      <c r="F6551" s="6" t="s">
        <v>26353</v>
      </c>
      <c r="G6551" s="6" t="s">
        <v>36367</v>
      </c>
    </row>
    <row r="6552">
      <c r="A6552" s="6" t="s">
        <v>36368</v>
      </c>
      <c r="B6552" s="6" t="s">
        <v>232</v>
      </c>
      <c r="C6552" s="6" t="s">
        <v>13088</v>
      </c>
      <c r="D6552" s="6" t="s">
        <v>1011</v>
      </c>
      <c r="E6552" s="6" t="s">
        <v>416</v>
      </c>
      <c r="F6552" s="6" t="s">
        <v>1040</v>
      </c>
      <c r="G6552" s="6" t="s">
        <v>36369</v>
      </c>
    </row>
    <row r="6553">
      <c r="A6553" s="6" t="s">
        <v>36370</v>
      </c>
      <c r="B6553" s="6" t="s">
        <v>232</v>
      </c>
      <c r="C6553" s="6" t="s">
        <v>13092</v>
      </c>
      <c r="D6553" s="6" t="s">
        <v>1011</v>
      </c>
      <c r="E6553" s="6" t="s">
        <v>416</v>
      </c>
      <c r="F6553" s="6" t="s">
        <v>13093</v>
      </c>
      <c r="G6553" s="6" t="s">
        <v>36371</v>
      </c>
    </row>
    <row r="6554">
      <c r="A6554" s="6" t="s">
        <v>36372</v>
      </c>
      <c r="B6554" s="6" t="s">
        <v>232</v>
      </c>
      <c r="C6554" s="6" t="s">
        <v>13097</v>
      </c>
      <c r="D6554" s="6" t="s">
        <v>37</v>
      </c>
      <c r="E6554" s="6" t="s">
        <v>24821</v>
      </c>
      <c r="F6554" s="6" t="s">
        <v>13098</v>
      </c>
      <c r="G6554" s="6" t="s">
        <v>36373</v>
      </c>
    </row>
    <row r="6555">
      <c r="A6555" s="6" t="s">
        <v>36374</v>
      </c>
      <c r="B6555" s="6" t="s">
        <v>232</v>
      </c>
      <c r="C6555" s="6" t="s">
        <v>13097</v>
      </c>
      <c r="D6555" s="6" t="s">
        <v>1011</v>
      </c>
      <c r="E6555" s="6" t="s">
        <v>416</v>
      </c>
      <c r="F6555" s="6" t="s">
        <v>13098</v>
      </c>
      <c r="G6555" s="6" t="s">
        <v>36373</v>
      </c>
    </row>
    <row r="6556">
      <c r="A6556" s="6" t="s">
        <v>36375</v>
      </c>
      <c r="B6556" s="6" t="s">
        <v>232</v>
      </c>
      <c r="C6556" s="6" t="s">
        <v>13103</v>
      </c>
      <c r="D6556" s="6" t="s">
        <v>37</v>
      </c>
      <c r="E6556" s="6" t="s">
        <v>416</v>
      </c>
      <c r="F6556" s="6" t="s">
        <v>13104</v>
      </c>
      <c r="G6556" s="6" t="s">
        <v>36376</v>
      </c>
    </row>
    <row r="6557">
      <c r="A6557" s="6" t="s">
        <v>36377</v>
      </c>
      <c r="B6557" s="6" t="s">
        <v>232</v>
      </c>
      <c r="C6557" s="6" t="s">
        <v>13103</v>
      </c>
      <c r="D6557" s="6" t="s">
        <v>1011</v>
      </c>
      <c r="E6557" s="6" t="s">
        <v>24821</v>
      </c>
      <c r="F6557" s="6" t="s">
        <v>13104</v>
      </c>
      <c r="G6557" s="6" t="s">
        <v>36376</v>
      </c>
    </row>
    <row r="6558">
      <c r="A6558" s="6" t="s">
        <v>36378</v>
      </c>
      <c r="B6558" s="6" t="s">
        <v>232</v>
      </c>
      <c r="C6558" s="6" t="s">
        <v>13106</v>
      </c>
      <c r="D6558" s="6" t="s">
        <v>1011</v>
      </c>
      <c r="E6558" s="6" t="s">
        <v>24821</v>
      </c>
      <c r="F6558" s="6" t="s">
        <v>36379</v>
      </c>
      <c r="G6558" s="6" t="s">
        <v>36380</v>
      </c>
    </row>
    <row r="6559">
      <c r="A6559" s="6" t="s">
        <v>36381</v>
      </c>
      <c r="B6559" s="6" t="s">
        <v>232</v>
      </c>
      <c r="C6559" s="6" t="s">
        <v>13108</v>
      </c>
      <c r="D6559" s="6" t="s">
        <v>1011</v>
      </c>
      <c r="E6559" s="6" t="s">
        <v>416</v>
      </c>
      <c r="F6559" s="6" t="s">
        <v>1008</v>
      </c>
      <c r="G6559" s="6" t="s">
        <v>36382</v>
      </c>
    </row>
    <row r="6560">
      <c r="A6560" s="6" t="s">
        <v>36383</v>
      </c>
      <c r="B6560" s="6" t="s">
        <v>232</v>
      </c>
      <c r="C6560" s="6" t="s">
        <v>13110</v>
      </c>
      <c r="D6560" s="6" t="s">
        <v>37</v>
      </c>
      <c r="E6560" s="6" t="s">
        <v>24821</v>
      </c>
      <c r="F6560" s="6" t="s">
        <v>13111</v>
      </c>
      <c r="G6560" s="6" t="s">
        <v>36384</v>
      </c>
    </row>
    <row r="6561">
      <c r="A6561" s="6" t="s">
        <v>36385</v>
      </c>
      <c r="B6561" s="6" t="s">
        <v>232</v>
      </c>
      <c r="C6561" s="6" t="s">
        <v>13110</v>
      </c>
      <c r="D6561" s="6" t="s">
        <v>1011</v>
      </c>
      <c r="E6561" s="6" t="s">
        <v>416</v>
      </c>
      <c r="F6561" s="6" t="s">
        <v>13111</v>
      </c>
      <c r="G6561" s="6" t="s">
        <v>36384</v>
      </c>
    </row>
    <row r="6562">
      <c r="A6562" s="6" t="s">
        <v>36386</v>
      </c>
      <c r="B6562" s="6" t="s">
        <v>232</v>
      </c>
      <c r="C6562" s="6" t="s">
        <v>13113</v>
      </c>
      <c r="D6562" s="6" t="s">
        <v>37</v>
      </c>
      <c r="E6562" s="6" t="s">
        <v>416</v>
      </c>
      <c r="F6562" s="6" t="s">
        <v>13114</v>
      </c>
      <c r="G6562" s="6" t="s">
        <v>36387</v>
      </c>
    </row>
    <row r="6563">
      <c r="A6563" s="6" t="s">
        <v>36388</v>
      </c>
      <c r="B6563" s="6" t="s">
        <v>232</v>
      </c>
      <c r="C6563" s="6" t="s">
        <v>13113</v>
      </c>
      <c r="D6563" s="6" t="s">
        <v>1011</v>
      </c>
      <c r="E6563" s="6" t="s">
        <v>24821</v>
      </c>
      <c r="F6563" s="6" t="s">
        <v>13114</v>
      </c>
      <c r="G6563" s="6" t="s">
        <v>36387</v>
      </c>
    </row>
    <row r="6564">
      <c r="A6564" s="6" t="s">
        <v>36389</v>
      </c>
      <c r="B6564" s="6" t="s">
        <v>232</v>
      </c>
      <c r="C6564" s="6" t="s">
        <v>13116</v>
      </c>
      <c r="D6564" s="6" t="s">
        <v>1011</v>
      </c>
      <c r="E6564" s="6" t="s">
        <v>24821</v>
      </c>
      <c r="F6564" s="6" t="s">
        <v>36379</v>
      </c>
      <c r="G6564" s="6" t="s">
        <v>36390</v>
      </c>
    </row>
    <row r="6565">
      <c r="A6565" s="6" t="s">
        <v>36391</v>
      </c>
      <c r="B6565" s="6" t="s">
        <v>232</v>
      </c>
      <c r="C6565" s="6" t="s">
        <v>13118</v>
      </c>
      <c r="D6565" s="6" t="s">
        <v>1011</v>
      </c>
      <c r="E6565" s="6" t="s">
        <v>416</v>
      </c>
      <c r="F6565" s="6" t="s">
        <v>1008</v>
      </c>
      <c r="G6565" s="6" t="s">
        <v>36392</v>
      </c>
    </row>
    <row r="6566">
      <c r="A6566" s="6" t="s">
        <v>36393</v>
      </c>
      <c r="B6566" s="6" t="s">
        <v>232</v>
      </c>
      <c r="C6566" s="6" t="s">
        <v>13120</v>
      </c>
      <c r="D6566" s="6" t="s">
        <v>37</v>
      </c>
      <c r="E6566" s="6" t="s">
        <v>24821</v>
      </c>
      <c r="F6566" s="6" t="s">
        <v>13121</v>
      </c>
      <c r="G6566" s="6" t="s">
        <v>36394</v>
      </c>
    </row>
    <row r="6567">
      <c r="A6567" s="6" t="s">
        <v>36395</v>
      </c>
      <c r="B6567" s="6" t="s">
        <v>232</v>
      </c>
      <c r="C6567" s="6" t="s">
        <v>13120</v>
      </c>
      <c r="D6567" s="6" t="s">
        <v>1011</v>
      </c>
      <c r="E6567" s="6" t="s">
        <v>416</v>
      </c>
      <c r="F6567" s="6" t="s">
        <v>13121</v>
      </c>
      <c r="G6567" s="6" t="s">
        <v>36394</v>
      </c>
    </row>
    <row r="6568">
      <c r="A6568" s="6" t="s">
        <v>36396</v>
      </c>
      <c r="B6568" s="6" t="s">
        <v>232</v>
      </c>
      <c r="C6568" s="6" t="s">
        <v>13123</v>
      </c>
      <c r="D6568" s="6" t="s">
        <v>37</v>
      </c>
      <c r="E6568" s="6" t="s">
        <v>416</v>
      </c>
      <c r="F6568" s="6" t="s">
        <v>13124</v>
      </c>
      <c r="G6568" s="6" t="s">
        <v>36397</v>
      </c>
    </row>
    <row r="6569">
      <c r="A6569" s="6" t="s">
        <v>36398</v>
      </c>
      <c r="B6569" s="6" t="s">
        <v>232</v>
      </c>
      <c r="C6569" s="6" t="s">
        <v>13123</v>
      </c>
      <c r="D6569" s="6" t="s">
        <v>1011</v>
      </c>
      <c r="E6569" s="6" t="s">
        <v>24821</v>
      </c>
      <c r="F6569" s="6" t="s">
        <v>13124</v>
      </c>
      <c r="G6569" s="6" t="s">
        <v>36397</v>
      </c>
    </row>
    <row r="6570">
      <c r="A6570" s="6" t="s">
        <v>36399</v>
      </c>
      <c r="B6570" s="6" t="s">
        <v>232</v>
      </c>
      <c r="C6570" s="6" t="s">
        <v>13126</v>
      </c>
      <c r="D6570" s="6" t="s">
        <v>1011</v>
      </c>
      <c r="E6570" s="6" t="s">
        <v>24821</v>
      </c>
      <c r="F6570" s="6" t="s">
        <v>36379</v>
      </c>
      <c r="G6570" s="6" t="s">
        <v>36400</v>
      </c>
    </row>
    <row r="6571">
      <c r="A6571" s="6" t="s">
        <v>36401</v>
      </c>
      <c r="B6571" s="6" t="s">
        <v>232</v>
      </c>
      <c r="C6571" s="6" t="s">
        <v>13128</v>
      </c>
      <c r="D6571" s="6" t="s">
        <v>1011</v>
      </c>
      <c r="E6571" s="6" t="s">
        <v>416</v>
      </c>
      <c r="F6571" s="6" t="s">
        <v>1040</v>
      </c>
      <c r="G6571" s="6" t="s">
        <v>36402</v>
      </c>
    </row>
    <row r="6572">
      <c r="A6572" s="6" t="s">
        <v>36403</v>
      </c>
      <c r="B6572" s="6" t="s">
        <v>232</v>
      </c>
      <c r="C6572" s="6" t="s">
        <v>13132</v>
      </c>
      <c r="D6572" s="6" t="s">
        <v>1011</v>
      </c>
      <c r="E6572" s="6" t="s">
        <v>416</v>
      </c>
      <c r="F6572" s="6" t="s">
        <v>10203</v>
      </c>
      <c r="G6572" s="6" t="s">
        <v>36404</v>
      </c>
    </row>
    <row r="6573">
      <c r="A6573" s="6" t="s">
        <v>36405</v>
      </c>
      <c r="B6573" s="6" t="s">
        <v>232</v>
      </c>
      <c r="C6573" s="6" t="s">
        <v>13136</v>
      </c>
      <c r="D6573" s="6" t="s">
        <v>37</v>
      </c>
      <c r="E6573" s="6" t="s">
        <v>24821</v>
      </c>
      <c r="F6573" s="6" t="s">
        <v>13137</v>
      </c>
      <c r="G6573" s="6" t="s">
        <v>36406</v>
      </c>
    </row>
    <row r="6574">
      <c r="A6574" s="6" t="s">
        <v>36407</v>
      </c>
      <c r="B6574" s="6" t="s">
        <v>232</v>
      </c>
      <c r="C6574" s="6" t="s">
        <v>13136</v>
      </c>
      <c r="D6574" s="6" t="s">
        <v>1011</v>
      </c>
      <c r="E6574" s="6" t="s">
        <v>416</v>
      </c>
      <c r="F6574" s="6" t="s">
        <v>13137</v>
      </c>
      <c r="G6574" s="6" t="s">
        <v>36406</v>
      </c>
    </row>
    <row r="6575">
      <c r="A6575" s="6" t="s">
        <v>36408</v>
      </c>
      <c r="B6575" s="6" t="s">
        <v>232</v>
      </c>
      <c r="C6575" s="6" t="s">
        <v>13142</v>
      </c>
      <c r="D6575" s="6" t="s">
        <v>37</v>
      </c>
      <c r="E6575" s="6" t="s">
        <v>416</v>
      </c>
      <c r="F6575" s="6" t="s">
        <v>13143</v>
      </c>
      <c r="G6575" s="6" t="s">
        <v>36409</v>
      </c>
    </row>
    <row r="6576">
      <c r="A6576" s="6" t="s">
        <v>36410</v>
      </c>
      <c r="B6576" s="6" t="s">
        <v>232</v>
      </c>
      <c r="C6576" s="6" t="s">
        <v>13142</v>
      </c>
      <c r="D6576" s="6" t="s">
        <v>1011</v>
      </c>
      <c r="E6576" s="6" t="s">
        <v>24821</v>
      </c>
      <c r="F6576" s="6" t="s">
        <v>13143</v>
      </c>
      <c r="G6576" s="6" t="s">
        <v>36409</v>
      </c>
    </row>
    <row r="6577">
      <c r="A6577" s="6" t="s">
        <v>36411</v>
      </c>
      <c r="B6577" s="6" t="s">
        <v>232</v>
      </c>
      <c r="C6577" s="6" t="s">
        <v>13145</v>
      </c>
      <c r="D6577" s="6" t="s">
        <v>1011</v>
      </c>
      <c r="E6577" s="6" t="s">
        <v>24821</v>
      </c>
      <c r="F6577" s="6" t="s">
        <v>33812</v>
      </c>
      <c r="G6577" s="6" t="s">
        <v>36412</v>
      </c>
    </row>
    <row r="6578">
      <c r="A6578" s="6" t="s">
        <v>36413</v>
      </c>
      <c r="B6578" s="6" t="s">
        <v>232</v>
      </c>
      <c r="C6578" s="6" t="s">
        <v>13147</v>
      </c>
      <c r="D6578" s="6" t="s">
        <v>1011</v>
      </c>
      <c r="E6578" s="6" t="s">
        <v>416</v>
      </c>
      <c r="F6578" s="6" t="s">
        <v>1008</v>
      </c>
      <c r="G6578" s="6" t="s">
        <v>36414</v>
      </c>
    </row>
    <row r="6579">
      <c r="A6579" s="6" t="s">
        <v>36415</v>
      </c>
      <c r="B6579" s="6" t="s">
        <v>232</v>
      </c>
      <c r="C6579" s="6" t="s">
        <v>13149</v>
      </c>
      <c r="D6579" s="6" t="s">
        <v>37</v>
      </c>
      <c r="E6579" s="6" t="s">
        <v>24821</v>
      </c>
      <c r="F6579" s="6" t="s">
        <v>13150</v>
      </c>
      <c r="G6579" s="6" t="s">
        <v>36416</v>
      </c>
    </row>
    <row r="6580">
      <c r="A6580" s="6" t="s">
        <v>36417</v>
      </c>
      <c r="B6580" s="6" t="s">
        <v>232</v>
      </c>
      <c r="C6580" s="6" t="s">
        <v>13149</v>
      </c>
      <c r="D6580" s="6" t="s">
        <v>1011</v>
      </c>
      <c r="E6580" s="6" t="s">
        <v>416</v>
      </c>
      <c r="F6580" s="6" t="s">
        <v>13150</v>
      </c>
      <c r="G6580" s="6" t="s">
        <v>36416</v>
      </c>
    </row>
    <row r="6581">
      <c r="A6581" s="6" t="s">
        <v>36418</v>
      </c>
      <c r="B6581" s="6" t="s">
        <v>232</v>
      </c>
      <c r="C6581" s="6" t="s">
        <v>13152</v>
      </c>
      <c r="D6581" s="6" t="s">
        <v>37</v>
      </c>
      <c r="E6581" s="6" t="s">
        <v>416</v>
      </c>
      <c r="F6581" s="6" t="s">
        <v>13153</v>
      </c>
      <c r="G6581" s="6" t="s">
        <v>36419</v>
      </c>
    </row>
    <row r="6582">
      <c r="A6582" s="6" t="s">
        <v>36420</v>
      </c>
      <c r="B6582" s="6" t="s">
        <v>232</v>
      </c>
      <c r="C6582" s="6" t="s">
        <v>13152</v>
      </c>
      <c r="D6582" s="6" t="s">
        <v>1011</v>
      </c>
      <c r="E6582" s="6" t="s">
        <v>24821</v>
      </c>
      <c r="F6582" s="6" t="s">
        <v>13153</v>
      </c>
      <c r="G6582" s="6" t="s">
        <v>36419</v>
      </c>
    </row>
    <row r="6583">
      <c r="A6583" s="6" t="s">
        <v>36421</v>
      </c>
      <c r="B6583" s="6" t="s">
        <v>232</v>
      </c>
      <c r="C6583" s="6" t="s">
        <v>13155</v>
      </c>
      <c r="D6583" s="6" t="s">
        <v>1011</v>
      </c>
      <c r="E6583" s="6" t="s">
        <v>24821</v>
      </c>
      <c r="F6583" s="6" t="s">
        <v>33812</v>
      </c>
      <c r="G6583" s="6" t="s">
        <v>36422</v>
      </c>
    </row>
    <row r="6584">
      <c r="A6584" s="6" t="s">
        <v>36423</v>
      </c>
      <c r="B6584" s="6" t="s">
        <v>232</v>
      </c>
      <c r="C6584" s="6" t="s">
        <v>13157</v>
      </c>
      <c r="D6584" s="6" t="s">
        <v>1011</v>
      </c>
      <c r="E6584" s="6" t="s">
        <v>416</v>
      </c>
      <c r="F6584" s="6" t="s">
        <v>1040</v>
      </c>
      <c r="G6584" s="6" t="s">
        <v>36424</v>
      </c>
    </row>
    <row r="6585">
      <c r="A6585" s="6" t="s">
        <v>36425</v>
      </c>
      <c r="B6585" s="6" t="s">
        <v>232</v>
      </c>
      <c r="C6585" s="6" t="s">
        <v>13161</v>
      </c>
      <c r="D6585" s="6" t="s">
        <v>37</v>
      </c>
      <c r="E6585" s="6" t="s">
        <v>24821</v>
      </c>
      <c r="F6585" s="6" t="s">
        <v>13162</v>
      </c>
      <c r="G6585" s="6" t="s">
        <v>36426</v>
      </c>
    </row>
    <row r="6586">
      <c r="A6586" s="6" t="s">
        <v>36427</v>
      </c>
      <c r="B6586" s="6" t="s">
        <v>232</v>
      </c>
      <c r="C6586" s="6" t="s">
        <v>13161</v>
      </c>
      <c r="D6586" s="6" t="s">
        <v>1011</v>
      </c>
      <c r="E6586" s="6" t="s">
        <v>416</v>
      </c>
      <c r="F6586" s="6" t="s">
        <v>13162</v>
      </c>
      <c r="G6586" s="6" t="s">
        <v>36426</v>
      </c>
    </row>
    <row r="6587">
      <c r="A6587" s="6" t="s">
        <v>36428</v>
      </c>
      <c r="B6587" s="6" t="s">
        <v>236</v>
      </c>
      <c r="C6587" s="6" t="s">
        <v>13168</v>
      </c>
      <c r="D6587" s="6" t="s">
        <v>1011</v>
      </c>
      <c r="E6587" s="6" t="s">
        <v>24821</v>
      </c>
      <c r="F6587" s="6" t="s">
        <v>24822</v>
      </c>
      <c r="G6587" s="6" t="s">
        <v>36429</v>
      </c>
    </row>
    <row r="6588">
      <c r="A6588" s="6" t="s">
        <v>36430</v>
      </c>
      <c r="B6588" s="6" t="s">
        <v>236</v>
      </c>
      <c r="C6588" s="6" t="s">
        <v>13170</v>
      </c>
      <c r="D6588" s="6" t="s">
        <v>1011</v>
      </c>
      <c r="E6588" s="6" t="s">
        <v>416</v>
      </c>
      <c r="F6588" s="6" t="s">
        <v>1008</v>
      </c>
      <c r="G6588" s="6" t="s">
        <v>36431</v>
      </c>
    </row>
    <row r="6589">
      <c r="A6589" s="6" t="s">
        <v>36432</v>
      </c>
      <c r="B6589" s="6" t="s">
        <v>236</v>
      </c>
      <c r="C6589" s="6" t="s">
        <v>13172</v>
      </c>
      <c r="D6589" s="6" t="s">
        <v>37</v>
      </c>
      <c r="E6589" s="6" t="s">
        <v>24821</v>
      </c>
      <c r="F6589" s="6" t="s">
        <v>1012</v>
      </c>
      <c r="G6589" s="6" t="s">
        <v>36433</v>
      </c>
    </row>
    <row r="6590">
      <c r="A6590" s="6" t="s">
        <v>36434</v>
      </c>
      <c r="B6590" s="6" t="s">
        <v>236</v>
      </c>
      <c r="C6590" s="6" t="s">
        <v>13172</v>
      </c>
      <c r="D6590" s="6" t="s">
        <v>1011</v>
      </c>
      <c r="E6590" s="6" t="s">
        <v>416</v>
      </c>
      <c r="F6590" s="6" t="s">
        <v>1012</v>
      </c>
      <c r="G6590" s="6" t="s">
        <v>36433</v>
      </c>
    </row>
    <row r="6591">
      <c r="A6591" s="6" t="s">
        <v>36435</v>
      </c>
      <c r="B6591" s="6" t="s">
        <v>236</v>
      </c>
      <c r="C6591" s="6" t="s">
        <v>13174</v>
      </c>
      <c r="D6591" s="6" t="s">
        <v>37</v>
      </c>
      <c r="E6591" s="6" t="s">
        <v>416</v>
      </c>
      <c r="F6591" s="6" t="s">
        <v>13175</v>
      </c>
      <c r="G6591" s="6" t="s">
        <v>36436</v>
      </c>
    </row>
    <row r="6592">
      <c r="A6592" s="6" t="s">
        <v>36437</v>
      </c>
      <c r="B6592" s="6" t="s">
        <v>236</v>
      </c>
      <c r="C6592" s="6" t="s">
        <v>13174</v>
      </c>
      <c r="D6592" s="6" t="s">
        <v>1011</v>
      </c>
      <c r="E6592" s="6" t="s">
        <v>24821</v>
      </c>
      <c r="F6592" s="6" t="s">
        <v>13175</v>
      </c>
      <c r="G6592" s="6" t="s">
        <v>36436</v>
      </c>
    </row>
    <row r="6593">
      <c r="A6593" s="6" t="s">
        <v>36438</v>
      </c>
      <c r="B6593" s="6" t="s">
        <v>236</v>
      </c>
      <c r="C6593" s="6" t="s">
        <v>13177</v>
      </c>
      <c r="D6593" s="6" t="s">
        <v>1011</v>
      </c>
      <c r="E6593" s="6" t="s">
        <v>24821</v>
      </c>
      <c r="F6593" s="6" t="s">
        <v>24822</v>
      </c>
      <c r="G6593" s="6" t="s">
        <v>36439</v>
      </c>
    </row>
    <row r="6594">
      <c r="A6594" s="6" t="s">
        <v>36440</v>
      </c>
      <c r="B6594" s="6" t="s">
        <v>236</v>
      </c>
      <c r="C6594" s="6" t="s">
        <v>13179</v>
      </c>
      <c r="D6594" s="6" t="s">
        <v>1011</v>
      </c>
      <c r="E6594" s="6" t="s">
        <v>416</v>
      </c>
      <c r="F6594" s="6" t="s">
        <v>1008</v>
      </c>
      <c r="G6594" s="6" t="s">
        <v>36441</v>
      </c>
    </row>
    <row r="6595">
      <c r="A6595" s="6" t="s">
        <v>36442</v>
      </c>
      <c r="B6595" s="6" t="s">
        <v>236</v>
      </c>
      <c r="C6595" s="6" t="s">
        <v>13181</v>
      </c>
      <c r="D6595" s="6" t="s">
        <v>37</v>
      </c>
      <c r="E6595" s="6" t="s">
        <v>24821</v>
      </c>
      <c r="F6595" s="6" t="s">
        <v>13182</v>
      </c>
      <c r="G6595" s="6" t="s">
        <v>36443</v>
      </c>
    </row>
    <row r="6596">
      <c r="A6596" s="6" t="s">
        <v>36444</v>
      </c>
      <c r="B6596" s="6" t="s">
        <v>236</v>
      </c>
      <c r="C6596" s="6" t="s">
        <v>13181</v>
      </c>
      <c r="D6596" s="6" t="s">
        <v>1011</v>
      </c>
      <c r="E6596" s="6" t="s">
        <v>416</v>
      </c>
      <c r="F6596" s="6" t="s">
        <v>13182</v>
      </c>
      <c r="G6596" s="6" t="s">
        <v>36443</v>
      </c>
    </row>
    <row r="6597">
      <c r="A6597" s="6" t="s">
        <v>36445</v>
      </c>
      <c r="B6597" s="6" t="s">
        <v>236</v>
      </c>
      <c r="C6597" s="6" t="s">
        <v>13184</v>
      </c>
      <c r="D6597" s="6" t="s">
        <v>37</v>
      </c>
      <c r="E6597" s="6" t="s">
        <v>416</v>
      </c>
      <c r="F6597" s="6" t="s">
        <v>13185</v>
      </c>
      <c r="G6597" s="6" t="s">
        <v>36446</v>
      </c>
    </row>
    <row r="6598">
      <c r="A6598" s="6" t="s">
        <v>36447</v>
      </c>
      <c r="B6598" s="6" t="s">
        <v>236</v>
      </c>
      <c r="C6598" s="6" t="s">
        <v>13184</v>
      </c>
      <c r="D6598" s="6" t="s">
        <v>1011</v>
      </c>
      <c r="E6598" s="6" t="s">
        <v>24821</v>
      </c>
      <c r="F6598" s="6" t="s">
        <v>13185</v>
      </c>
      <c r="G6598" s="6" t="s">
        <v>36446</v>
      </c>
    </row>
    <row r="6599">
      <c r="A6599" s="6" t="s">
        <v>36448</v>
      </c>
      <c r="B6599" s="6" t="s">
        <v>236</v>
      </c>
      <c r="C6599" s="6" t="s">
        <v>13187</v>
      </c>
      <c r="D6599" s="6" t="s">
        <v>1011</v>
      </c>
      <c r="E6599" s="6" t="s">
        <v>24821</v>
      </c>
      <c r="F6599" s="6" t="s">
        <v>24822</v>
      </c>
      <c r="G6599" s="6" t="s">
        <v>13188</v>
      </c>
    </row>
    <row r="6600">
      <c r="A6600" s="6" t="s">
        <v>36449</v>
      </c>
      <c r="B6600" s="6" t="s">
        <v>236</v>
      </c>
      <c r="C6600" s="6" t="s">
        <v>13189</v>
      </c>
      <c r="D6600" s="6" t="s">
        <v>1011</v>
      </c>
      <c r="E6600" s="6" t="s">
        <v>416</v>
      </c>
      <c r="F6600" s="6" t="s">
        <v>1008</v>
      </c>
      <c r="G6600" s="6" t="s">
        <v>36450</v>
      </c>
    </row>
    <row r="6601">
      <c r="A6601" s="6" t="s">
        <v>36451</v>
      </c>
      <c r="B6601" s="6" t="s">
        <v>236</v>
      </c>
      <c r="C6601" s="6" t="s">
        <v>13191</v>
      </c>
      <c r="D6601" s="6" t="s">
        <v>37</v>
      </c>
      <c r="E6601" s="6" t="s">
        <v>24821</v>
      </c>
      <c r="F6601" s="6" t="s">
        <v>13192</v>
      </c>
      <c r="G6601" s="6" t="s">
        <v>36452</v>
      </c>
    </row>
    <row r="6602">
      <c r="A6602" s="6" t="s">
        <v>36453</v>
      </c>
      <c r="B6602" s="6" t="s">
        <v>236</v>
      </c>
      <c r="C6602" s="6" t="s">
        <v>13191</v>
      </c>
      <c r="D6602" s="6" t="s">
        <v>1011</v>
      </c>
      <c r="E6602" s="6" t="s">
        <v>416</v>
      </c>
      <c r="F6602" s="6" t="s">
        <v>13192</v>
      </c>
      <c r="G6602" s="6" t="s">
        <v>36452</v>
      </c>
    </row>
    <row r="6603">
      <c r="A6603" s="6" t="s">
        <v>36454</v>
      </c>
      <c r="B6603" s="6" t="s">
        <v>236</v>
      </c>
      <c r="C6603" s="6" t="s">
        <v>13194</v>
      </c>
      <c r="D6603" s="6" t="s">
        <v>37</v>
      </c>
      <c r="E6603" s="6" t="s">
        <v>416</v>
      </c>
      <c r="F6603" s="6" t="s">
        <v>13195</v>
      </c>
      <c r="G6603" s="6" t="s">
        <v>36455</v>
      </c>
    </row>
    <row r="6604">
      <c r="A6604" s="6" t="s">
        <v>36456</v>
      </c>
      <c r="B6604" s="6" t="s">
        <v>236</v>
      </c>
      <c r="C6604" s="6" t="s">
        <v>13194</v>
      </c>
      <c r="D6604" s="6" t="s">
        <v>1011</v>
      </c>
      <c r="E6604" s="6" t="s">
        <v>24821</v>
      </c>
      <c r="F6604" s="6" t="s">
        <v>13195</v>
      </c>
      <c r="G6604" s="6" t="s">
        <v>36455</v>
      </c>
    </row>
    <row r="6605">
      <c r="A6605" s="6" t="s">
        <v>36457</v>
      </c>
      <c r="B6605" s="6" t="s">
        <v>236</v>
      </c>
      <c r="C6605" s="6" t="s">
        <v>13197</v>
      </c>
      <c r="D6605" s="6" t="s">
        <v>1011</v>
      </c>
      <c r="E6605" s="6" t="s">
        <v>24821</v>
      </c>
      <c r="F6605" s="6" t="s">
        <v>24822</v>
      </c>
      <c r="G6605" s="6" t="s">
        <v>36458</v>
      </c>
    </row>
    <row r="6606">
      <c r="A6606" s="6" t="s">
        <v>36459</v>
      </c>
      <c r="B6606" s="6" t="s">
        <v>236</v>
      </c>
      <c r="C6606" s="6" t="s">
        <v>13199</v>
      </c>
      <c r="D6606" s="6" t="s">
        <v>1011</v>
      </c>
      <c r="E6606" s="6" t="s">
        <v>416</v>
      </c>
      <c r="F6606" s="6" t="s">
        <v>1008</v>
      </c>
      <c r="G6606" s="6" t="s">
        <v>36460</v>
      </c>
    </row>
    <row r="6607">
      <c r="A6607" s="6" t="s">
        <v>36461</v>
      </c>
      <c r="B6607" s="6" t="s">
        <v>236</v>
      </c>
      <c r="C6607" s="6" t="s">
        <v>13201</v>
      </c>
      <c r="D6607" s="6" t="s">
        <v>37</v>
      </c>
      <c r="E6607" s="6" t="s">
        <v>24821</v>
      </c>
      <c r="F6607" s="6" t="s">
        <v>13202</v>
      </c>
      <c r="G6607" s="6" t="s">
        <v>36462</v>
      </c>
    </row>
    <row r="6608">
      <c r="A6608" s="6" t="s">
        <v>36463</v>
      </c>
      <c r="B6608" s="6" t="s">
        <v>236</v>
      </c>
      <c r="C6608" s="6" t="s">
        <v>13201</v>
      </c>
      <c r="D6608" s="6" t="s">
        <v>1011</v>
      </c>
      <c r="E6608" s="6" t="s">
        <v>416</v>
      </c>
      <c r="F6608" s="6" t="s">
        <v>13202</v>
      </c>
      <c r="G6608" s="6" t="s">
        <v>36462</v>
      </c>
    </row>
    <row r="6609">
      <c r="A6609" s="6" t="s">
        <v>36464</v>
      </c>
      <c r="B6609" s="6" t="s">
        <v>236</v>
      </c>
      <c r="C6609" s="6" t="s">
        <v>13204</v>
      </c>
      <c r="D6609" s="6" t="s">
        <v>37</v>
      </c>
      <c r="E6609" s="6" t="s">
        <v>416</v>
      </c>
      <c r="F6609" s="6" t="s">
        <v>13205</v>
      </c>
      <c r="G6609" s="6" t="s">
        <v>36465</v>
      </c>
    </row>
    <row r="6610">
      <c r="A6610" s="6" t="s">
        <v>36466</v>
      </c>
      <c r="B6610" s="6" t="s">
        <v>236</v>
      </c>
      <c r="C6610" s="6" t="s">
        <v>13204</v>
      </c>
      <c r="D6610" s="6" t="s">
        <v>1011</v>
      </c>
      <c r="E6610" s="6" t="s">
        <v>24821</v>
      </c>
      <c r="F6610" s="6" t="s">
        <v>36467</v>
      </c>
      <c r="G6610" s="6" t="s">
        <v>36465</v>
      </c>
    </row>
    <row r="6611">
      <c r="A6611" s="6" t="s">
        <v>36468</v>
      </c>
      <c r="B6611" s="6" t="s">
        <v>236</v>
      </c>
      <c r="C6611" s="6" t="s">
        <v>13207</v>
      </c>
      <c r="D6611" s="6" t="s">
        <v>1011</v>
      </c>
      <c r="E6611" s="6" t="s">
        <v>24821</v>
      </c>
      <c r="F6611" s="6" t="s">
        <v>24822</v>
      </c>
      <c r="G6611" s="6" t="s">
        <v>36469</v>
      </c>
    </row>
    <row r="6612">
      <c r="A6612" s="6" t="s">
        <v>36470</v>
      </c>
      <c r="B6612" s="6" t="s">
        <v>236</v>
      </c>
      <c r="C6612" s="6" t="s">
        <v>13209</v>
      </c>
      <c r="D6612" s="6" t="s">
        <v>1011</v>
      </c>
      <c r="E6612" s="6" t="s">
        <v>416</v>
      </c>
      <c r="F6612" s="6" t="s">
        <v>1040</v>
      </c>
      <c r="G6612" s="6" t="s">
        <v>36471</v>
      </c>
    </row>
    <row r="6613">
      <c r="A6613" s="6" t="s">
        <v>36472</v>
      </c>
      <c r="B6613" s="6" t="s">
        <v>236</v>
      </c>
      <c r="C6613" s="6" t="s">
        <v>13213</v>
      </c>
      <c r="D6613" s="6" t="s">
        <v>1011</v>
      </c>
      <c r="E6613" s="6" t="s">
        <v>416</v>
      </c>
      <c r="F6613" s="6" t="s">
        <v>1977</v>
      </c>
      <c r="G6613" s="6" t="s">
        <v>36473</v>
      </c>
    </row>
    <row r="6614">
      <c r="A6614" s="6" t="s">
        <v>36474</v>
      </c>
      <c r="B6614" s="6" t="s">
        <v>236</v>
      </c>
      <c r="C6614" s="6" t="s">
        <v>13217</v>
      </c>
      <c r="D6614" s="6" t="s">
        <v>37</v>
      </c>
      <c r="E6614" s="6" t="s">
        <v>24821</v>
      </c>
      <c r="F6614" s="6" t="s">
        <v>13218</v>
      </c>
      <c r="G6614" s="6" t="s">
        <v>36475</v>
      </c>
    </row>
    <row r="6615">
      <c r="A6615" s="6" t="s">
        <v>36476</v>
      </c>
      <c r="B6615" s="6" t="s">
        <v>236</v>
      </c>
      <c r="C6615" s="6" t="s">
        <v>13217</v>
      </c>
      <c r="D6615" s="6" t="s">
        <v>1011</v>
      </c>
      <c r="E6615" s="6" t="s">
        <v>416</v>
      </c>
      <c r="F6615" s="6" t="s">
        <v>13218</v>
      </c>
      <c r="G6615" s="6" t="s">
        <v>36475</v>
      </c>
    </row>
    <row r="6616">
      <c r="A6616" s="6" t="s">
        <v>36477</v>
      </c>
      <c r="B6616" s="6" t="s">
        <v>236</v>
      </c>
      <c r="C6616" s="6" t="s">
        <v>13222</v>
      </c>
      <c r="D6616" s="6" t="s">
        <v>37</v>
      </c>
      <c r="E6616" s="6" t="s">
        <v>416</v>
      </c>
      <c r="F6616" s="6" t="s">
        <v>13223</v>
      </c>
      <c r="G6616" s="6" t="s">
        <v>36478</v>
      </c>
    </row>
    <row r="6617">
      <c r="A6617" s="6" t="s">
        <v>36479</v>
      </c>
      <c r="B6617" s="6" t="s">
        <v>236</v>
      </c>
      <c r="C6617" s="6" t="s">
        <v>13222</v>
      </c>
      <c r="D6617" s="6" t="s">
        <v>1011</v>
      </c>
      <c r="E6617" s="6" t="s">
        <v>24821</v>
      </c>
      <c r="F6617" s="6" t="s">
        <v>13223</v>
      </c>
      <c r="G6617" s="6" t="s">
        <v>36478</v>
      </c>
    </row>
    <row r="6618">
      <c r="A6618" s="6" t="s">
        <v>36480</v>
      </c>
      <c r="B6618" s="6" t="s">
        <v>236</v>
      </c>
      <c r="C6618" s="6" t="s">
        <v>13225</v>
      </c>
      <c r="D6618" s="6" t="s">
        <v>1011</v>
      </c>
      <c r="E6618" s="6" t="s">
        <v>24821</v>
      </c>
      <c r="F6618" s="6" t="s">
        <v>26258</v>
      </c>
      <c r="G6618" s="6" t="s">
        <v>36481</v>
      </c>
    </row>
    <row r="6619">
      <c r="A6619" s="6" t="s">
        <v>36482</v>
      </c>
      <c r="B6619" s="6" t="s">
        <v>236</v>
      </c>
      <c r="C6619" s="6" t="s">
        <v>13227</v>
      </c>
      <c r="D6619" s="6" t="s">
        <v>1011</v>
      </c>
      <c r="E6619" s="6" t="s">
        <v>416</v>
      </c>
      <c r="F6619" s="6" t="s">
        <v>1008</v>
      </c>
      <c r="G6619" s="6" t="s">
        <v>36483</v>
      </c>
    </row>
    <row r="6620">
      <c r="A6620" s="6" t="s">
        <v>36484</v>
      </c>
      <c r="B6620" s="6" t="s">
        <v>236</v>
      </c>
      <c r="C6620" s="6" t="s">
        <v>13229</v>
      </c>
      <c r="D6620" s="6" t="s">
        <v>37</v>
      </c>
      <c r="E6620" s="6" t="s">
        <v>24821</v>
      </c>
      <c r="F6620" s="6" t="s">
        <v>13230</v>
      </c>
      <c r="G6620" s="6" t="s">
        <v>36485</v>
      </c>
    </row>
    <row r="6621">
      <c r="A6621" s="6" t="s">
        <v>36486</v>
      </c>
      <c r="B6621" s="6" t="s">
        <v>236</v>
      </c>
      <c r="C6621" s="6" t="s">
        <v>13229</v>
      </c>
      <c r="D6621" s="6" t="s">
        <v>1011</v>
      </c>
      <c r="E6621" s="6" t="s">
        <v>416</v>
      </c>
      <c r="F6621" s="6" t="s">
        <v>13230</v>
      </c>
      <c r="G6621" s="6" t="s">
        <v>36487</v>
      </c>
    </row>
    <row r="6622">
      <c r="A6622" s="6" t="s">
        <v>36488</v>
      </c>
      <c r="B6622" s="6" t="s">
        <v>236</v>
      </c>
      <c r="C6622" s="6" t="s">
        <v>13232</v>
      </c>
      <c r="D6622" s="6" t="s">
        <v>37</v>
      </c>
      <c r="E6622" s="6" t="s">
        <v>416</v>
      </c>
      <c r="F6622" s="6" t="s">
        <v>13233</v>
      </c>
      <c r="G6622" s="6" t="s">
        <v>36489</v>
      </c>
    </row>
    <row r="6623">
      <c r="A6623" s="6" t="s">
        <v>36490</v>
      </c>
      <c r="B6623" s="6" t="s">
        <v>236</v>
      </c>
      <c r="C6623" s="6" t="s">
        <v>13232</v>
      </c>
      <c r="D6623" s="6" t="s">
        <v>1011</v>
      </c>
      <c r="E6623" s="6" t="s">
        <v>24821</v>
      </c>
      <c r="F6623" s="6" t="s">
        <v>13233</v>
      </c>
      <c r="G6623" s="6" t="s">
        <v>36489</v>
      </c>
    </row>
    <row r="6624">
      <c r="A6624" s="6" t="s">
        <v>36491</v>
      </c>
      <c r="B6624" s="6" t="s">
        <v>236</v>
      </c>
      <c r="C6624" s="6" t="s">
        <v>13235</v>
      </c>
      <c r="D6624" s="6" t="s">
        <v>1011</v>
      </c>
      <c r="E6624" s="6" t="s">
        <v>24821</v>
      </c>
      <c r="F6624" s="6" t="s">
        <v>26258</v>
      </c>
      <c r="G6624" s="6" t="s">
        <v>36492</v>
      </c>
    </row>
    <row r="6625">
      <c r="A6625" s="6" t="s">
        <v>36493</v>
      </c>
      <c r="B6625" s="6" t="s">
        <v>236</v>
      </c>
      <c r="C6625" s="6" t="s">
        <v>13237</v>
      </c>
      <c r="D6625" s="6" t="s">
        <v>1011</v>
      </c>
      <c r="E6625" s="6" t="s">
        <v>416</v>
      </c>
      <c r="F6625" s="6" t="s">
        <v>1040</v>
      </c>
      <c r="G6625" s="6" t="s">
        <v>36494</v>
      </c>
    </row>
    <row r="6626">
      <c r="A6626" s="6" t="s">
        <v>36495</v>
      </c>
      <c r="B6626" s="6" t="s">
        <v>236</v>
      </c>
      <c r="C6626" s="6" t="s">
        <v>13241</v>
      </c>
      <c r="D6626" s="6" t="s">
        <v>1011</v>
      </c>
      <c r="E6626" s="6" t="s">
        <v>416</v>
      </c>
      <c r="F6626" s="6" t="s">
        <v>1096</v>
      </c>
      <c r="G6626" s="6" t="s">
        <v>36496</v>
      </c>
    </row>
    <row r="6627">
      <c r="A6627" s="6" t="s">
        <v>36497</v>
      </c>
      <c r="B6627" s="6" t="s">
        <v>236</v>
      </c>
      <c r="C6627" s="6" t="s">
        <v>13245</v>
      </c>
      <c r="D6627" s="6" t="s">
        <v>37</v>
      </c>
      <c r="E6627" s="6" t="s">
        <v>24821</v>
      </c>
      <c r="F6627" s="6" t="s">
        <v>13246</v>
      </c>
      <c r="G6627" s="6" t="s">
        <v>36498</v>
      </c>
    </row>
    <row r="6628">
      <c r="A6628" s="6" t="s">
        <v>36499</v>
      </c>
      <c r="B6628" s="6" t="s">
        <v>236</v>
      </c>
      <c r="C6628" s="6" t="s">
        <v>13245</v>
      </c>
      <c r="D6628" s="6" t="s">
        <v>1011</v>
      </c>
      <c r="E6628" s="6" t="s">
        <v>416</v>
      </c>
      <c r="F6628" s="6" t="s">
        <v>13246</v>
      </c>
      <c r="G6628" s="6" t="s">
        <v>36498</v>
      </c>
    </row>
    <row r="6629">
      <c r="A6629" s="6" t="s">
        <v>36500</v>
      </c>
      <c r="B6629" s="6" t="s">
        <v>236</v>
      </c>
      <c r="C6629" s="6" t="s">
        <v>13251</v>
      </c>
      <c r="D6629" s="6" t="s">
        <v>37</v>
      </c>
      <c r="E6629" s="6" t="s">
        <v>416</v>
      </c>
      <c r="F6629" s="6" t="s">
        <v>13252</v>
      </c>
      <c r="G6629" s="6" t="s">
        <v>36501</v>
      </c>
    </row>
    <row r="6630">
      <c r="A6630" s="6" t="s">
        <v>36502</v>
      </c>
      <c r="B6630" s="6" t="s">
        <v>236</v>
      </c>
      <c r="C6630" s="6" t="s">
        <v>13251</v>
      </c>
      <c r="D6630" s="6" t="s">
        <v>1011</v>
      </c>
      <c r="E6630" s="6" t="s">
        <v>24821</v>
      </c>
      <c r="F6630" s="6" t="s">
        <v>13252</v>
      </c>
      <c r="G6630" s="6" t="s">
        <v>36501</v>
      </c>
    </row>
    <row r="6631">
      <c r="A6631" s="6" t="s">
        <v>36503</v>
      </c>
      <c r="B6631" s="6" t="s">
        <v>236</v>
      </c>
      <c r="C6631" s="6" t="s">
        <v>13254</v>
      </c>
      <c r="D6631" s="6" t="s">
        <v>1011</v>
      </c>
      <c r="E6631" s="6" t="s">
        <v>24821</v>
      </c>
      <c r="F6631" s="6" t="s">
        <v>25485</v>
      </c>
      <c r="G6631" s="6" t="s">
        <v>36504</v>
      </c>
    </row>
    <row r="6632">
      <c r="A6632" s="6" t="s">
        <v>36505</v>
      </c>
      <c r="B6632" s="6" t="s">
        <v>236</v>
      </c>
      <c r="C6632" s="6" t="s">
        <v>13256</v>
      </c>
      <c r="D6632" s="6" t="s">
        <v>1011</v>
      </c>
      <c r="E6632" s="6" t="s">
        <v>416</v>
      </c>
      <c r="F6632" s="6" t="s">
        <v>1008</v>
      </c>
      <c r="G6632" s="6" t="s">
        <v>36506</v>
      </c>
    </row>
    <row r="6633">
      <c r="A6633" s="6" t="s">
        <v>36507</v>
      </c>
      <c r="B6633" s="6" t="s">
        <v>236</v>
      </c>
      <c r="C6633" s="6" t="s">
        <v>13258</v>
      </c>
      <c r="D6633" s="6" t="s">
        <v>37</v>
      </c>
      <c r="E6633" s="6" t="s">
        <v>24821</v>
      </c>
      <c r="F6633" s="6" t="s">
        <v>13259</v>
      </c>
      <c r="G6633" s="6" t="s">
        <v>36508</v>
      </c>
    </row>
    <row r="6634">
      <c r="A6634" s="6" t="s">
        <v>36509</v>
      </c>
      <c r="B6634" s="6" t="s">
        <v>236</v>
      </c>
      <c r="C6634" s="6" t="s">
        <v>13258</v>
      </c>
      <c r="D6634" s="6" t="s">
        <v>1011</v>
      </c>
      <c r="E6634" s="6" t="s">
        <v>416</v>
      </c>
      <c r="F6634" s="6" t="s">
        <v>13259</v>
      </c>
      <c r="G6634" s="6" t="s">
        <v>36508</v>
      </c>
    </row>
    <row r="6635">
      <c r="A6635" s="6" t="s">
        <v>36510</v>
      </c>
      <c r="B6635" s="6" t="s">
        <v>236</v>
      </c>
      <c r="C6635" s="6" t="s">
        <v>13261</v>
      </c>
      <c r="D6635" s="6" t="s">
        <v>37</v>
      </c>
      <c r="E6635" s="6" t="s">
        <v>416</v>
      </c>
      <c r="F6635" s="6" t="s">
        <v>13262</v>
      </c>
      <c r="G6635" s="6" t="s">
        <v>36511</v>
      </c>
    </row>
    <row r="6636">
      <c r="A6636" s="6" t="s">
        <v>36512</v>
      </c>
      <c r="B6636" s="6" t="s">
        <v>236</v>
      </c>
      <c r="C6636" s="6" t="s">
        <v>13261</v>
      </c>
      <c r="D6636" s="6" t="s">
        <v>1011</v>
      </c>
      <c r="E6636" s="6" t="s">
        <v>24821</v>
      </c>
      <c r="F6636" s="6" t="s">
        <v>13262</v>
      </c>
      <c r="G6636" s="6" t="s">
        <v>36511</v>
      </c>
    </row>
    <row r="6637">
      <c r="A6637" s="6" t="s">
        <v>36513</v>
      </c>
      <c r="B6637" s="6" t="s">
        <v>236</v>
      </c>
      <c r="C6637" s="6" t="s">
        <v>13264</v>
      </c>
      <c r="D6637" s="6" t="s">
        <v>1011</v>
      </c>
      <c r="E6637" s="6" t="s">
        <v>24821</v>
      </c>
      <c r="F6637" s="6" t="s">
        <v>25485</v>
      </c>
      <c r="G6637" s="6" t="s">
        <v>36514</v>
      </c>
    </row>
    <row r="6638">
      <c r="A6638" s="6" t="s">
        <v>36515</v>
      </c>
      <c r="B6638" s="6" t="s">
        <v>236</v>
      </c>
      <c r="C6638" s="6" t="s">
        <v>13266</v>
      </c>
      <c r="D6638" s="6" t="s">
        <v>1011</v>
      </c>
      <c r="E6638" s="6" t="s">
        <v>416</v>
      </c>
      <c r="F6638" s="6" t="s">
        <v>1008</v>
      </c>
      <c r="G6638" s="6" t="s">
        <v>36516</v>
      </c>
    </row>
    <row r="6639">
      <c r="A6639" s="6" t="s">
        <v>36517</v>
      </c>
      <c r="B6639" s="6" t="s">
        <v>236</v>
      </c>
      <c r="C6639" s="6" t="s">
        <v>13268</v>
      </c>
      <c r="D6639" s="6" t="s">
        <v>37</v>
      </c>
      <c r="E6639" s="6" t="s">
        <v>24821</v>
      </c>
      <c r="F6639" s="6" t="s">
        <v>13269</v>
      </c>
      <c r="G6639" s="6" t="s">
        <v>36518</v>
      </c>
    </row>
    <row r="6640">
      <c r="A6640" s="6" t="s">
        <v>36519</v>
      </c>
      <c r="B6640" s="6" t="s">
        <v>236</v>
      </c>
      <c r="C6640" s="6" t="s">
        <v>13268</v>
      </c>
      <c r="D6640" s="6" t="s">
        <v>1011</v>
      </c>
      <c r="E6640" s="6" t="s">
        <v>416</v>
      </c>
      <c r="F6640" s="6" t="s">
        <v>13269</v>
      </c>
      <c r="G6640" s="6" t="s">
        <v>36518</v>
      </c>
    </row>
    <row r="6641">
      <c r="A6641" s="6" t="s">
        <v>36520</v>
      </c>
      <c r="B6641" s="6" t="s">
        <v>236</v>
      </c>
      <c r="C6641" s="6" t="s">
        <v>13271</v>
      </c>
      <c r="D6641" s="6" t="s">
        <v>37</v>
      </c>
      <c r="E6641" s="6" t="s">
        <v>416</v>
      </c>
      <c r="F6641" s="6" t="s">
        <v>13272</v>
      </c>
      <c r="G6641" s="6" t="s">
        <v>36521</v>
      </c>
    </row>
    <row r="6642">
      <c r="A6642" s="6" t="s">
        <v>36522</v>
      </c>
      <c r="B6642" s="6" t="s">
        <v>236</v>
      </c>
      <c r="C6642" s="6" t="s">
        <v>13271</v>
      </c>
      <c r="D6642" s="6" t="s">
        <v>1011</v>
      </c>
      <c r="E6642" s="6" t="s">
        <v>24821</v>
      </c>
      <c r="F6642" s="6" t="s">
        <v>13272</v>
      </c>
      <c r="G6642" s="6" t="s">
        <v>36521</v>
      </c>
    </row>
    <row r="6643">
      <c r="A6643" s="6" t="s">
        <v>36523</v>
      </c>
      <c r="B6643" s="6" t="s">
        <v>236</v>
      </c>
      <c r="C6643" s="6" t="s">
        <v>13274</v>
      </c>
      <c r="D6643" s="6" t="s">
        <v>1011</v>
      </c>
      <c r="E6643" s="6" t="s">
        <v>24821</v>
      </c>
      <c r="F6643" s="6" t="s">
        <v>25485</v>
      </c>
      <c r="G6643" s="6" t="s">
        <v>36524</v>
      </c>
    </row>
    <row r="6644">
      <c r="A6644" s="6" t="s">
        <v>36525</v>
      </c>
      <c r="B6644" s="6" t="s">
        <v>236</v>
      </c>
      <c r="C6644" s="6" t="s">
        <v>13276</v>
      </c>
      <c r="D6644" s="6" t="s">
        <v>1011</v>
      </c>
      <c r="E6644" s="6" t="s">
        <v>416</v>
      </c>
      <c r="F6644" s="6" t="s">
        <v>1008</v>
      </c>
      <c r="G6644" s="6" t="s">
        <v>36526</v>
      </c>
    </row>
    <row r="6645">
      <c r="A6645" s="6" t="s">
        <v>36527</v>
      </c>
      <c r="B6645" s="6" t="s">
        <v>236</v>
      </c>
      <c r="C6645" s="6" t="s">
        <v>13278</v>
      </c>
      <c r="D6645" s="6" t="s">
        <v>37</v>
      </c>
      <c r="E6645" s="6" t="s">
        <v>24821</v>
      </c>
      <c r="F6645" s="6" t="s">
        <v>13279</v>
      </c>
      <c r="G6645" s="6" t="s">
        <v>36528</v>
      </c>
    </row>
    <row r="6646">
      <c r="A6646" s="6" t="s">
        <v>36529</v>
      </c>
      <c r="B6646" s="6" t="s">
        <v>236</v>
      </c>
      <c r="C6646" s="6" t="s">
        <v>13278</v>
      </c>
      <c r="D6646" s="6" t="s">
        <v>1011</v>
      </c>
      <c r="E6646" s="6" t="s">
        <v>416</v>
      </c>
      <c r="F6646" s="6" t="s">
        <v>13279</v>
      </c>
      <c r="G6646" s="6" t="s">
        <v>36528</v>
      </c>
    </row>
    <row r="6647">
      <c r="A6647" s="6" t="s">
        <v>36530</v>
      </c>
      <c r="B6647" s="6" t="s">
        <v>236</v>
      </c>
      <c r="C6647" s="6" t="s">
        <v>13281</v>
      </c>
      <c r="D6647" s="6" t="s">
        <v>37</v>
      </c>
      <c r="E6647" s="6" t="s">
        <v>416</v>
      </c>
      <c r="F6647" s="6" t="s">
        <v>13282</v>
      </c>
      <c r="G6647" s="6" t="s">
        <v>36531</v>
      </c>
    </row>
    <row r="6648">
      <c r="A6648" s="6" t="s">
        <v>36532</v>
      </c>
      <c r="B6648" s="6" t="s">
        <v>236</v>
      </c>
      <c r="C6648" s="6" t="s">
        <v>13281</v>
      </c>
      <c r="D6648" s="6" t="s">
        <v>1011</v>
      </c>
      <c r="E6648" s="6" t="s">
        <v>24821</v>
      </c>
      <c r="F6648" s="6" t="s">
        <v>13282</v>
      </c>
      <c r="G6648" s="6" t="s">
        <v>36531</v>
      </c>
    </row>
    <row r="6649">
      <c r="A6649" s="6" t="s">
        <v>36533</v>
      </c>
      <c r="B6649" s="6" t="s">
        <v>236</v>
      </c>
      <c r="C6649" s="6" t="s">
        <v>13284</v>
      </c>
      <c r="D6649" s="6" t="s">
        <v>1011</v>
      </c>
      <c r="E6649" s="6" t="s">
        <v>24821</v>
      </c>
      <c r="F6649" s="6" t="s">
        <v>25485</v>
      </c>
      <c r="G6649" s="6" t="s">
        <v>36534</v>
      </c>
    </row>
    <row r="6650">
      <c r="A6650" s="6" t="s">
        <v>36535</v>
      </c>
      <c r="B6650" s="6" t="s">
        <v>236</v>
      </c>
      <c r="C6650" s="6" t="s">
        <v>13286</v>
      </c>
      <c r="D6650" s="6" t="s">
        <v>1011</v>
      </c>
      <c r="E6650" s="6" t="s">
        <v>416</v>
      </c>
      <c r="F6650" s="6" t="s">
        <v>1008</v>
      </c>
      <c r="G6650" s="6" t="s">
        <v>36536</v>
      </c>
    </row>
    <row r="6651">
      <c r="A6651" s="6" t="s">
        <v>36537</v>
      </c>
      <c r="B6651" s="6" t="s">
        <v>236</v>
      </c>
      <c r="C6651" s="6" t="s">
        <v>13288</v>
      </c>
      <c r="D6651" s="6" t="s">
        <v>37</v>
      </c>
      <c r="E6651" s="6" t="s">
        <v>24821</v>
      </c>
      <c r="F6651" s="6" t="s">
        <v>13289</v>
      </c>
      <c r="G6651" s="6" t="s">
        <v>36538</v>
      </c>
    </row>
    <row r="6652">
      <c r="A6652" s="6" t="s">
        <v>36539</v>
      </c>
      <c r="B6652" s="6" t="s">
        <v>236</v>
      </c>
      <c r="C6652" s="6" t="s">
        <v>13288</v>
      </c>
      <c r="D6652" s="6" t="s">
        <v>1011</v>
      </c>
      <c r="E6652" s="6" t="s">
        <v>416</v>
      </c>
      <c r="F6652" s="6" t="s">
        <v>13289</v>
      </c>
      <c r="G6652" s="6" t="s">
        <v>36538</v>
      </c>
    </row>
    <row r="6653">
      <c r="A6653" s="6" t="s">
        <v>36540</v>
      </c>
      <c r="B6653" s="6" t="s">
        <v>236</v>
      </c>
      <c r="C6653" s="6" t="s">
        <v>13291</v>
      </c>
      <c r="D6653" s="6" t="s">
        <v>37</v>
      </c>
      <c r="E6653" s="6" t="s">
        <v>416</v>
      </c>
      <c r="F6653" s="6" t="s">
        <v>13292</v>
      </c>
      <c r="G6653" s="6" t="s">
        <v>36541</v>
      </c>
    </row>
    <row r="6654">
      <c r="A6654" s="6" t="s">
        <v>36542</v>
      </c>
      <c r="B6654" s="6" t="s">
        <v>236</v>
      </c>
      <c r="C6654" s="6" t="s">
        <v>13291</v>
      </c>
      <c r="D6654" s="6" t="s">
        <v>1011</v>
      </c>
      <c r="E6654" s="6" t="s">
        <v>24821</v>
      </c>
      <c r="F6654" s="6" t="s">
        <v>13292</v>
      </c>
      <c r="G6654" s="6" t="s">
        <v>36541</v>
      </c>
    </row>
    <row r="6655">
      <c r="A6655" s="6" t="s">
        <v>36543</v>
      </c>
      <c r="B6655" s="6" t="s">
        <v>236</v>
      </c>
      <c r="C6655" s="6" t="s">
        <v>13294</v>
      </c>
      <c r="D6655" s="6" t="s">
        <v>1011</v>
      </c>
      <c r="E6655" s="6" t="s">
        <v>24821</v>
      </c>
      <c r="F6655" s="6" t="s">
        <v>25485</v>
      </c>
      <c r="G6655" s="6" t="s">
        <v>36544</v>
      </c>
    </row>
    <row r="6656">
      <c r="A6656" s="6" t="s">
        <v>36545</v>
      </c>
      <c r="B6656" s="6" t="s">
        <v>236</v>
      </c>
      <c r="C6656" s="6" t="s">
        <v>13296</v>
      </c>
      <c r="D6656" s="6" t="s">
        <v>1011</v>
      </c>
      <c r="E6656" s="6" t="s">
        <v>416</v>
      </c>
      <c r="F6656" s="6" t="s">
        <v>1040</v>
      </c>
      <c r="G6656" s="6" t="s">
        <v>36546</v>
      </c>
    </row>
    <row r="6657">
      <c r="A6657" s="6" t="s">
        <v>36547</v>
      </c>
      <c r="B6657" s="6" t="s">
        <v>236</v>
      </c>
      <c r="C6657" s="6" t="s">
        <v>13300</v>
      </c>
      <c r="D6657" s="6" t="s">
        <v>1011</v>
      </c>
      <c r="E6657" s="6" t="s">
        <v>416</v>
      </c>
      <c r="F6657" s="6" t="s">
        <v>1165</v>
      </c>
      <c r="G6657" s="6" t="s">
        <v>36548</v>
      </c>
    </row>
    <row r="6658">
      <c r="A6658" s="6" t="s">
        <v>36549</v>
      </c>
      <c r="B6658" s="6" t="s">
        <v>236</v>
      </c>
      <c r="C6658" s="6" t="s">
        <v>13304</v>
      </c>
      <c r="D6658" s="6" t="s">
        <v>37</v>
      </c>
      <c r="E6658" s="6" t="s">
        <v>24821</v>
      </c>
      <c r="F6658" s="6" t="s">
        <v>13305</v>
      </c>
      <c r="G6658" s="6" t="s">
        <v>36550</v>
      </c>
    </row>
    <row r="6659">
      <c r="A6659" s="6" t="s">
        <v>36551</v>
      </c>
      <c r="B6659" s="6" t="s">
        <v>236</v>
      </c>
      <c r="C6659" s="6" t="s">
        <v>13304</v>
      </c>
      <c r="D6659" s="6" t="s">
        <v>1011</v>
      </c>
      <c r="E6659" s="6" t="s">
        <v>416</v>
      </c>
      <c r="F6659" s="6" t="s">
        <v>13305</v>
      </c>
      <c r="G6659" s="6" t="s">
        <v>36552</v>
      </c>
    </row>
    <row r="6660">
      <c r="A6660" s="6" t="s">
        <v>36553</v>
      </c>
      <c r="B6660" s="6" t="s">
        <v>236</v>
      </c>
      <c r="C6660" s="6" t="s">
        <v>13310</v>
      </c>
      <c r="D6660" s="6" t="s">
        <v>37</v>
      </c>
      <c r="E6660" s="6" t="s">
        <v>416</v>
      </c>
      <c r="F6660" s="6" t="s">
        <v>13311</v>
      </c>
      <c r="G6660" s="6" t="s">
        <v>36554</v>
      </c>
    </row>
    <row r="6661">
      <c r="A6661" s="6" t="s">
        <v>36555</v>
      </c>
      <c r="B6661" s="6" t="s">
        <v>236</v>
      </c>
      <c r="C6661" s="6" t="s">
        <v>13310</v>
      </c>
      <c r="D6661" s="6" t="s">
        <v>1011</v>
      </c>
      <c r="E6661" s="6" t="s">
        <v>24821</v>
      </c>
      <c r="F6661" s="6" t="s">
        <v>36556</v>
      </c>
      <c r="G6661" s="6" t="s">
        <v>36554</v>
      </c>
    </row>
    <row r="6662">
      <c r="A6662" s="6" t="s">
        <v>36557</v>
      </c>
      <c r="B6662" s="6" t="s">
        <v>236</v>
      </c>
      <c r="C6662" s="6" t="s">
        <v>13313</v>
      </c>
      <c r="D6662" s="6" t="s">
        <v>1011</v>
      </c>
      <c r="E6662" s="6" t="s">
        <v>24821</v>
      </c>
      <c r="F6662" s="6" t="s">
        <v>25549</v>
      </c>
      <c r="G6662" s="6" t="s">
        <v>36558</v>
      </c>
    </row>
    <row r="6663">
      <c r="A6663" s="6" t="s">
        <v>36559</v>
      </c>
      <c r="B6663" s="6" t="s">
        <v>236</v>
      </c>
      <c r="C6663" s="6" t="s">
        <v>13315</v>
      </c>
      <c r="D6663" s="6" t="s">
        <v>1011</v>
      </c>
      <c r="E6663" s="6" t="s">
        <v>416</v>
      </c>
      <c r="F6663" s="6" t="s">
        <v>1008</v>
      </c>
      <c r="G6663" s="6" t="s">
        <v>36560</v>
      </c>
    </row>
    <row r="6664">
      <c r="A6664" s="6" t="s">
        <v>36561</v>
      </c>
      <c r="B6664" s="6" t="s">
        <v>236</v>
      </c>
      <c r="C6664" s="6" t="s">
        <v>13317</v>
      </c>
      <c r="D6664" s="6" t="s">
        <v>37</v>
      </c>
      <c r="E6664" s="6" t="s">
        <v>24821</v>
      </c>
      <c r="F6664" s="6" t="s">
        <v>13318</v>
      </c>
      <c r="G6664" s="6" t="s">
        <v>36562</v>
      </c>
    </row>
    <row r="6665">
      <c r="A6665" s="6" t="s">
        <v>36563</v>
      </c>
      <c r="B6665" s="6" t="s">
        <v>236</v>
      </c>
      <c r="C6665" s="6" t="s">
        <v>13317</v>
      </c>
      <c r="D6665" s="6" t="s">
        <v>1011</v>
      </c>
      <c r="E6665" s="6" t="s">
        <v>416</v>
      </c>
      <c r="F6665" s="6" t="s">
        <v>13318</v>
      </c>
      <c r="G6665" s="6" t="s">
        <v>36562</v>
      </c>
    </row>
    <row r="6666">
      <c r="A6666" s="6" t="s">
        <v>36564</v>
      </c>
      <c r="B6666" s="6" t="s">
        <v>236</v>
      </c>
      <c r="C6666" s="6" t="s">
        <v>13320</v>
      </c>
      <c r="D6666" s="6" t="s">
        <v>37</v>
      </c>
      <c r="E6666" s="6" t="s">
        <v>416</v>
      </c>
      <c r="F6666" s="6" t="s">
        <v>13321</v>
      </c>
      <c r="G6666" s="6" t="s">
        <v>36565</v>
      </c>
    </row>
    <row r="6667">
      <c r="A6667" s="6" t="s">
        <v>36566</v>
      </c>
      <c r="B6667" s="6" t="s">
        <v>236</v>
      </c>
      <c r="C6667" s="6" t="s">
        <v>13320</v>
      </c>
      <c r="D6667" s="6" t="s">
        <v>1011</v>
      </c>
      <c r="E6667" s="6" t="s">
        <v>24821</v>
      </c>
      <c r="F6667" s="6" t="s">
        <v>13321</v>
      </c>
      <c r="G6667" s="6" t="s">
        <v>36565</v>
      </c>
    </row>
    <row r="6668">
      <c r="A6668" s="6" t="s">
        <v>36567</v>
      </c>
      <c r="B6668" s="6" t="s">
        <v>236</v>
      </c>
      <c r="C6668" s="6" t="s">
        <v>13323</v>
      </c>
      <c r="D6668" s="6" t="s">
        <v>1011</v>
      </c>
      <c r="E6668" s="6" t="s">
        <v>24821</v>
      </c>
      <c r="F6668" s="6" t="s">
        <v>25549</v>
      </c>
      <c r="G6668" s="6" t="s">
        <v>36568</v>
      </c>
    </row>
    <row r="6669">
      <c r="A6669" s="6" t="s">
        <v>36569</v>
      </c>
      <c r="B6669" s="6" t="s">
        <v>236</v>
      </c>
      <c r="C6669" s="6" t="s">
        <v>13325</v>
      </c>
      <c r="D6669" s="6" t="s">
        <v>1011</v>
      </c>
      <c r="E6669" s="6" t="s">
        <v>416</v>
      </c>
      <c r="F6669" s="6" t="s">
        <v>1008</v>
      </c>
      <c r="G6669" s="6" t="s">
        <v>36570</v>
      </c>
    </row>
    <row r="6670">
      <c r="A6670" s="6" t="s">
        <v>36571</v>
      </c>
      <c r="B6670" s="6" t="s">
        <v>236</v>
      </c>
      <c r="C6670" s="6" t="s">
        <v>13327</v>
      </c>
      <c r="D6670" s="6" t="s">
        <v>37</v>
      </c>
      <c r="E6670" s="6" t="s">
        <v>24821</v>
      </c>
      <c r="F6670" s="6" t="s">
        <v>13328</v>
      </c>
      <c r="G6670" s="6" t="s">
        <v>36572</v>
      </c>
    </row>
    <row r="6671">
      <c r="A6671" s="6" t="s">
        <v>36573</v>
      </c>
      <c r="B6671" s="6" t="s">
        <v>236</v>
      </c>
      <c r="C6671" s="6" t="s">
        <v>13327</v>
      </c>
      <c r="D6671" s="6" t="s">
        <v>1011</v>
      </c>
      <c r="E6671" s="6" t="s">
        <v>416</v>
      </c>
      <c r="F6671" s="6" t="s">
        <v>13328</v>
      </c>
      <c r="G6671" s="6" t="s">
        <v>36572</v>
      </c>
    </row>
    <row r="6672">
      <c r="A6672" s="6" t="s">
        <v>36574</v>
      </c>
      <c r="B6672" s="6" t="s">
        <v>236</v>
      </c>
      <c r="C6672" s="6" t="s">
        <v>13330</v>
      </c>
      <c r="D6672" s="6" t="s">
        <v>37</v>
      </c>
      <c r="E6672" s="6" t="s">
        <v>416</v>
      </c>
      <c r="F6672" s="6" t="s">
        <v>13331</v>
      </c>
      <c r="G6672" s="6" t="s">
        <v>36575</v>
      </c>
    </row>
    <row r="6673">
      <c r="A6673" s="6" t="s">
        <v>36576</v>
      </c>
      <c r="B6673" s="6" t="s">
        <v>236</v>
      </c>
      <c r="C6673" s="6" t="s">
        <v>13330</v>
      </c>
      <c r="D6673" s="6" t="s">
        <v>1011</v>
      </c>
      <c r="E6673" s="6" t="s">
        <v>24821</v>
      </c>
      <c r="F6673" s="6" t="s">
        <v>36577</v>
      </c>
      <c r="G6673" s="6" t="s">
        <v>36575</v>
      </c>
    </row>
    <row r="6674">
      <c r="A6674" s="6" t="s">
        <v>36578</v>
      </c>
      <c r="B6674" s="6" t="s">
        <v>236</v>
      </c>
      <c r="C6674" s="6" t="s">
        <v>13333</v>
      </c>
      <c r="D6674" s="6" t="s">
        <v>1011</v>
      </c>
      <c r="E6674" s="6" t="s">
        <v>24821</v>
      </c>
      <c r="F6674" s="6" t="s">
        <v>25549</v>
      </c>
      <c r="G6674" s="6" t="s">
        <v>36579</v>
      </c>
    </row>
    <row r="6675">
      <c r="A6675" s="6" t="s">
        <v>36580</v>
      </c>
      <c r="B6675" s="6" t="s">
        <v>236</v>
      </c>
      <c r="C6675" s="6" t="s">
        <v>13335</v>
      </c>
      <c r="D6675" s="6" t="s">
        <v>1011</v>
      </c>
      <c r="E6675" s="6" t="s">
        <v>416</v>
      </c>
      <c r="F6675" s="6" t="s">
        <v>1008</v>
      </c>
      <c r="G6675" s="6" t="s">
        <v>36581</v>
      </c>
    </row>
    <row r="6676">
      <c r="A6676" s="6" t="s">
        <v>36582</v>
      </c>
      <c r="B6676" s="6" t="s">
        <v>236</v>
      </c>
      <c r="C6676" s="6" t="s">
        <v>13337</v>
      </c>
      <c r="D6676" s="6" t="s">
        <v>37</v>
      </c>
      <c r="E6676" s="6" t="s">
        <v>24821</v>
      </c>
      <c r="F6676" s="6" t="s">
        <v>13338</v>
      </c>
      <c r="G6676" s="6" t="s">
        <v>36583</v>
      </c>
    </row>
    <row r="6677">
      <c r="A6677" s="6" t="s">
        <v>36584</v>
      </c>
      <c r="B6677" s="6" t="s">
        <v>236</v>
      </c>
      <c r="C6677" s="6" t="s">
        <v>13337</v>
      </c>
      <c r="D6677" s="6" t="s">
        <v>1011</v>
      </c>
      <c r="E6677" s="6" t="s">
        <v>416</v>
      </c>
      <c r="F6677" s="6" t="s">
        <v>13338</v>
      </c>
      <c r="G6677" s="6" t="s">
        <v>36583</v>
      </c>
    </row>
    <row r="6678">
      <c r="A6678" s="6" t="s">
        <v>36585</v>
      </c>
      <c r="B6678" s="6" t="s">
        <v>236</v>
      </c>
      <c r="C6678" s="6" t="s">
        <v>13340</v>
      </c>
      <c r="D6678" s="6" t="s">
        <v>37</v>
      </c>
      <c r="E6678" s="6" t="s">
        <v>416</v>
      </c>
      <c r="F6678" s="6" t="s">
        <v>13341</v>
      </c>
      <c r="G6678" s="6" t="s">
        <v>36586</v>
      </c>
    </row>
    <row r="6679">
      <c r="A6679" s="6" t="s">
        <v>36587</v>
      </c>
      <c r="B6679" s="6" t="s">
        <v>236</v>
      </c>
      <c r="C6679" s="6" t="s">
        <v>13340</v>
      </c>
      <c r="D6679" s="6" t="s">
        <v>1011</v>
      </c>
      <c r="E6679" s="6" t="s">
        <v>24821</v>
      </c>
      <c r="F6679" s="6" t="s">
        <v>13341</v>
      </c>
      <c r="G6679" s="6" t="s">
        <v>36586</v>
      </c>
    </row>
    <row r="6680">
      <c r="A6680" s="6" t="s">
        <v>36588</v>
      </c>
      <c r="B6680" s="6" t="s">
        <v>236</v>
      </c>
      <c r="C6680" s="6" t="s">
        <v>13343</v>
      </c>
      <c r="D6680" s="6" t="s">
        <v>1011</v>
      </c>
      <c r="E6680" s="6" t="s">
        <v>24821</v>
      </c>
      <c r="F6680" s="6" t="s">
        <v>25549</v>
      </c>
      <c r="G6680" s="6" t="s">
        <v>36589</v>
      </c>
    </row>
    <row r="6681">
      <c r="A6681" s="6" t="s">
        <v>36590</v>
      </c>
      <c r="B6681" s="6" t="s">
        <v>236</v>
      </c>
      <c r="C6681" s="6" t="s">
        <v>13345</v>
      </c>
      <c r="D6681" s="6" t="s">
        <v>1011</v>
      </c>
      <c r="E6681" s="6" t="s">
        <v>416</v>
      </c>
      <c r="F6681" s="6" t="s">
        <v>1008</v>
      </c>
      <c r="G6681" s="6" t="s">
        <v>36591</v>
      </c>
    </row>
    <row r="6682">
      <c r="A6682" s="6" t="s">
        <v>36592</v>
      </c>
      <c r="B6682" s="6" t="s">
        <v>236</v>
      </c>
      <c r="C6682" s="6" t="s">
        <v>13347</v>
      </c>
      <c r="D6682" s="6" t="s">
        <v>37</v>
      </c>
      <c r="E6682" s="6" t="s">
        <v>24821</v>
      </c>
      <c r="F6682" s="6" t="s">
        <v>13348</v>
      </c>
      <c r="G6682" s="6" t="s">
        <v>36593</v>
      </c>
    </row>
    <row r="6683">
      <c r="A6683" s="6" t="s">
        <v>36594</v>
      </c>
      <c r="B6683" s="6" t="s">
        <v>236</v>
      </c>
      <c r="C6683" s="6" t="s">
        <v>13347</v>
      </c>
      <c r="D6683" s="6" t="s">
        <v>1011</v>
      </c>
      <c r="E6683" s="6" t="s">
        <v>416</v>
      </c>
      <c r="F6683" s="6" t="s">
        <v>13348</v>
      </c>
      <c r="G6683" s="6" t="s">
        <v>36593</v>
      </c>
    </row>
    <row r="6684">
      <c r="A6684" s="6" t="s">
        <v>36595</v>
      </c>
      <c r="B6684" s="6" t="s">
        <v>236</v>
      </c>
      <c r="C6684" s="6" t="s">
        <v>13350</v>
      </c>
      <c r="D6684" s="6" t="s">
        <v>37</v>
      </c>
      <c r="E6684" s="6" t="s">
        <v>416</v>
      </c>
      <c r="F6684" s="6" t="s">
        <v>13351</v>
      </c>
      <c r="G6684" s="6" t="s">
        <v>36596</v>
      </c>
    </row>
    <row r="6685">
      <c r="A6685" s="6" t="s">
        <v>36597</v>
      </c>
      <c r="B6685" s="6" t="s">
        <v>236</v>
      </c>
      <c r="C6685" s="6" t="s">
        <v>13350</v>
      </c>
      <c r="D6685" s="6" t="s">
        <v>1011</v>
      </c>
      <c r="E6685" s="6" t="s">
        <v>24821</v>
      </c>
      <c r="F6685" s="6" t="s">
        <v>13351</v>
      </c>
      <c r="G6685" s="6" t="s">
        <v>36596</v>
      </c>
    </row>
    <row r="6686">
      <c r="A6686" s="6" t="s">
        <v>36598</v>
      </c>
      <c r="B6686" s="6" t="s">
        <v>236</v>
      </c>
      <c r="C6686" s="6" t="s">
        <v>13353</v>
      </c>
      <c r="D6686" s="6" t="s">
        <v>1011</v>
      </c>
      <c r="E6686" s="6" t="s">
        <v>24821</v>
      </c>
      <c r="F6686" s="6" t="s">
        <v>25549</v>
      </c>
      <c r="G6686" s="6" t="s">
        <v>36599</v>
      </c>
    </row>
    <row r="6687">
      <c r="A6687" s="6" t="s">
        <v>36600</v>
      </c>
      <c r="B6687" s="6" t="s">
        <v>236</v>
      </c>
      <c r="C6687" s="6" t="s">
        <v>13355</v>
      </c>
      <c r="D6687" s="6" t="s">
        <v>1011</v>
      </c>
      <c r="E6687" s="6" t="s">
        <v>416</v>
      </c>
      <c r="F6687" s="6" t="s">
        <v>1040</v>
      </c>
      <c r="G6687" s="6" t="s">
        <v>36601</v>
      </c>
    </row>
    <row r="6688">
      <c r="A6688" s="6" t="s">
        <v>36602</v>
      </c>
      <c r="B6688" s="6" t="s">
        <v>236</v>
      </c>
      <c r="C6688" s="6" t="s">
        <v>13359</v>
      </c>
      <c r="D6688" s="6" t="s">
        <v>1011</v>
      </c>
      <c r="E6688" s="6" t="s">
        <v>416</v>
      </c>
      <c r="F6688" s="6" t="s">
        <v>1483</v>
      </c>
      <c r="G6688" s="6" t="s">
        <v>36603</v>
      </c>
    </row>
    <row r="6689">
      <c r="A6689" s="6" t="s">
        <v>36604</v>
      </c>
      <c r="B6689" s="6" t="s">
        <v>236</v>
      </c>
      <c r="C6689" s="6" t="s">
        <v>13363</v>
      </c>
      <c r="D6689" s="6" t="s">
        <v>37</v>
      </c>
      <c r="E6689" s="6" t="s">
        <v>24821</v>
      </c>
      <c r="F6689" s="6" t="s">
        <v>13364</v>
      </c>
      <c r="G6689" s="6" t="s">
        <v>36605</v>
      </c>
    </row>
    <row r="6690">
      <c r="A6690" s="6" t="s">
        <v>36606</v>
      </c>
      <c r="B6690" s="6" t="s">
        <v>236</v>
      </c>
      <c r="C6690" s="6" t="s">
        <v>13363</v>
      </c>
      <c r="D6690" s="6" t="s">
        <v>1011</v>
      </c>
      <c r="E6690" s="6" t="s">
        <v>416</v>
      </c>
      <c r="F6690" s="6" t="s">
        <v>13364</v>
      </c>
      <c r="G6690" s="6" t="s">
        <v>36605</v>
      </c>
    </row>
    <row r="6691">
      <c r="A6691" s="6" t="s">
        <v>36607</v>
      </c>
      <c r="B6691" s="6" t="s">
        <v>236</v>
      </c>
      <c r="C6691" s="6" t="s">
        <v>13369</v>
      </c>
      <c r="D6691" s="6" t="s">
        <v>37</v>
      </c>
      <c r="E6691" s="6" t="s">
        <v>416</v>
      </c>
      <c r="F6691" s="6" t="s">
        <v>13370</v>
      </c>
      <c r="G6691" s="6" t="s">
        <v>36608</v>
      </c>
    </row>
    <row r="6692">
      <c r="A6692" s="6" t="s">
        <v>36609</v>
      </c>
      <c r="B6692" s="6" t="s">
        <v>236</v>
      </c>
      <c r="C6692" s="6" t="s">
        <v>13369</v>
      </c>
      <c r="D6692" s="6" t="s">
        <v>1011</v>
      </c>
      <c r="E6692" s="6" t="s">
        <v>24821</v>
      </c>
      <c r="F6692" s="6" t="s">
        <v>13370</v>
      </c>
      <c r="G6692" s="6" t="s">
        <v>36608</v>
      </c>
    </row>
    <row r="6693">
      <c r="A6693" s="6" t="s">
        <v>36610</v>
      </c>
      <c r="B6693" s="6" t="s">
        <v>236</v>
      </c>
      <c r="C6693" s="6" t="s">
        <v>13372</v>
      </c>
      <c r="D6693" s="6" t="s">
        <v>1011</v>
      </c>
      <c r="E6693" s="6" t="s">
        <v>24821</v>
      </c>
      <c r="F6693" s="6" t="s">
        <v>25586</v>
      </c>
      <c r="G6693" s="6" t="s">
        <v>36611</v>
      </c>
    </row>
    <row r="6694">
      <c r="A6694" s="6" t="s">
        <v>36612</v>
      </c>
      <c r="B6694" s="6" t="s">
        <v>236</v>
      </c>
      <c r="C6694" s="6" t="s">
        <v>13374</v>
      </c>
      <c r="D6694" s="6" t="s">
        <v>1011</v>
      </c>
      <c r="E6694" s="6" t="s">
        <v>416</v>
      </c>
      <c r="F6694" s="6" t="s">
        <v>1040</v>
      </c>
      <c r="G6694" s="6" t="s">
        <v>36613</v>
      </c>
    </row>
    <row r="6695">
      <c r="A6695" s="6" t="s">
        <v>36614</v>
      </c>
      <c r="B6695" s="6" t="s">
        <v>236</v>
      </c>
      <c r="C6695" s="6" t="s">
        <v>13378</v>
      </c>
      <c r="D6695" s="6" t="s">
        <v>37</v>
      </c>
      <c r="E6695" s="6" t="s">
        <v>24821</v>
      </c>
      <c r="F6695" s="6" t="s">
        <v>13379</v>
      </c>
      <c r="G6695" s="6" t="s">
        <v>36615</v>
      </c>
    </row>
    <row r="6696">
      <c r="A6696" s="6" t="s">
        <v>36616</v>
      </c>
      <c r="B6696" s="6" t="s">
        <v>236</v>
      </c>
      <c r="C6696" s="6" t="s">
        <v>13378</v>
      </c>
      <c r="D6696" s="6" t="s">
        <v>1011</v>
      </c>
      <c r="E6696" s="6" t="s">
        <v>416</v>
      </c>
      <c r="F6696" s="6" t="s">
        <v>13379</v>
      </c>
      <c r="G6696" s="6" t="s">
        <v>36615</v>
      </c>
    </row>
    <row r="6697">
      <c r="A6697" s="6" t="s">
        <v>36617</v>
      </c>
      <c r="B6697" s="6" t="s">
        <v>240</v>
      </c>
      <c r="C6697" s="6" t="s">
        <v>13385</v>
      </c>
      <c r="D6697" s="6" t="s">
        <v>1011</v>
      </c>
      <c r="E6697" s="6" t="s">
        <v>24821</v>
      </c>
      <c r="F6697" s="6" t="s">
        <v>24822</v>
      </c>
      <c r="G6697" s="6" t="s">
        <v>36618</v>
      </c>
    </row>
    <row r="6698">
      <c r="A6698" s="6" t="s">
        <v>36619</v>
      </c>
      <c r="B6698" s="6" t="s">
        <v>240</v>
      </c>
      <c r="C6698" s="6" t="s">
        <v>13387</v>
      </c>
      <c r="D6698" s="6" t="s">
        <v>1011</v>
      </c>
      <c r="E6698" s="6" t="s">
        <v>416</v>
      </c>
      <c r="F6698" s="6" t="s">
        <v>1008</v>
      </c>
      <c r="G6698" s="6" t="s">
        <v>36620</v>
      </c>
    </row>
    <row r="6699">
      <c r="A6699" s="6" t="s">
        <v>36621</v>
      </c>
      <c r="B6699" s="6" t="s">
        <v>240</v>
      </c>
      <c r="C6699" s="6" t="s">
        <v>13389</v>
      </c>
      <c r="D6699" s="6" t="s">
        <v>37</v>
      </c>
      <c r="E6699" s="6" t="s">
        <v>24821</v>
      </c>
      <c r="F6699" s="6" t="s">
        <v>1012</v>
      </c>
      <c r="G6699" s="6" t="s">
        <v>36622</v>
      </c>
    </row>
    <row r="6700">
      <c r="A6700" s="6" t="s">
        <v>36623</v>
      </c>
      <c r="B6700" s="6" t="s">
        <v>240</v>
      </c>
      <c r="C6700" s="6" t="s">
        <v>13389</v>
      </c>
      <c r="D6700" s="6" t="s">
        <v>1011</v>
      </c>
      <c r="E6700" s="6" t="s">
        <v>416</v>
      </c>
      <c r="F6700" s="6" t="s">
        <v>1012</v>
      </c>
      <c r="G6700" s="6" t="s">
        <v>36624</v>
      </c>
    </row>
    <row r="6701">
      <c r="A6701" s="6" t="s">
        <v>36625</v>
      </c>
      <c r="B6701" s="6" t="s">
        <v>240</v>
      </c>
      <c r="C6701" s="6" t="s">
        <v>13391</v>
      </c>
      <c r="D6701" s="6" t="s">
        <v>37</v>
      </c>
      <c r="E6701" s="6" t="s">
        <v>416</v>
      </c>
      <c r="F6701" s="6" t="s">
        <v>13392</v>
      </c>
      <c r="G6701" s="6" t="s">
        <v>36626</v>
      </c>
    </row>
    <row r="6702">
      <c r="A6702" s="6" t="s">
        <v>36627</v>
      </c>
      <c r="B6702" s="6" t="s">
        <v>240</v>
      </c>
      <c r="C6702" s="6" t="s">
        <v>13391</v>
      </c>
      <c r="D6702" s="6" t="s">
        <v>1011</v>
      </c>
      <c r="E6702" s="6" t="s">
        <v>24821</v>
      </c>
      <c r="F6702" s="6" t="s">
        <v>13392</v>
      </c>
      <c r="G6702" s="6" t="s">
        <v>36626</v>
      </c>
    </row>
    <row r="6703">
      <c r="A6703" s="6" t="s">
        <v>36628</v>
      </c>
      <c r="B6703" s="6" t="s">
        <v>240</v>
      </c>
      <c r="C6703" s="6" t="s">
        <v>13394</v>
      </c>
      <c r="D6703" s="6" t="s">
        <v>1011</v>
      </c>
      <c r="E6703" s="6" t="s">
        <v>24821</v>
      </c>
      <c r="F6703" s="6" t="s">
        <v>24822</v>
      </c>
      <c r="G6703" s="6" t="s">
        <v>36629</v>
      </c>
    </row>
    <row r="6704">
      <c r="A6704" s="6" t="s">
        <v>36630</v>
      </c>
      <c r="B6704" s="6" t="s">
        <v>240</v>
      </c>
      <c r="C6704" s="6" t="s">
        <v>13396</v>
      </c>
      <c r="D6704" s="6" t="s">
        <v>1011</v>
      </c>
      <c r="E6704" s="6" t="s">
        <v>416</v>
      </c>
      <c r="F6704" s="6" t="s">
        <v>1008</v>
      </c>
      <c r="G6704" s="6" t="s">
        <v>36631</v>
      </c>
    </row>
    <row r="6705">
      <c r="A6705" s="6" t="s">
        <v>36632</v>
      </c>
      <c r="B6705" s="6" t="s">
        <v>240</v>
      </c>
      <c r="C6705" s="6" t="s">
        <v>13398</v>
      </c>
      <c r="D6705" s="6" t="s">
        <v>37</v>
      </c>
      <c r="E6705" s="6" t="s">
        <v>24821</v>
      </c>
      <c r="F6705" s="6" t="s">
        <v>13399</v>
      </c>
      <c r="G6705" s="6" t="s">
        <v>36633</v>
      </c>
    </row>
    <row r="6706">
      <c r="A6706" s="6" t="s">
        <v>36634</v>
      </c>
      <c r="B6706" s="6" t="s">
        <v>240</v>
      </c>
      <c r="C6706" s="6" t="s">
        <v>13398</v>
      </c>
      <c r="D6706" s="6" t="s">
        <v>1011</v>
      </c>
      <c r="E6706" s="6" t="s">
        <v>416</v>
      </c>
      <c r="F6706" s="6" t="s">
        <v>13399</v>
      </c>
      <c r="G6706" s="6" t="s">
        <v>36633</v>
      </c>
    </row>
    <row r="6707">
      <c r="A6707" s="6" t="s">
        <v>36635</v>
      </c>
      <c r="B6707" s="6" t="s">
        <v>240</v>
      </c>
      <c r="C6707" s="6" t="s">
        <v>13401</v>
      </c>
      <c r="D6707" s="6" t="s">
        <v>37</v>
      </c>
      <c r="E6707" s="6" t="s">
        <v>416</v>
      </c>
      <c r="F6707" s="6" t="s">
        <v>13402</v>
      </c>
      <c r="G6707" s="6" t="s">
        <v>36636</v>
      </c>
    </row>
    <row r="6708">
      <c r="A6708" s="6" t="s">
        <v>36637</v>
      </c>
      <c r="B6708" s="6" t="s">
        <v>240</v>
      </c>
      <c r="C6708" s="6" t="s">
        <v>13401</v>
      </c>
      <c r="D6708" s="6" t="s">
        <v>1011</v>
      </c>
      <c r="E6708" s="6" t="s">
        <v>24821</v>
      </c>
      <c r="F6708" s="6" t="s">
        <v>13402</v>
      </c>
      <c r="G6708" s="6" t="s">
        <v>36636</v>
      </c>
    </row>
    <row r="6709">
      <c r="A6709" s="6" t="s">
        <v>36638</v>
      </c>
      <c r="B6709" s="6" t="s">
        <v>240</v>
      </c>
      <c r="C6709" s="6" t="s">
        <v>13404</v>
      </c>
      <c r="D6709" s="6" t="s">
        <v>1011</v>
      </c>
      <c r="E6709" s="6" t="s">
        <v>24821</v>
      </c>
      <c r="F6709" s="6" t="s">
        <v>24822</v>
      </c>
      <c r="G6709" s="6" t="s">
        <v>36639</v>
      </c>
    </row>
    <row r="6710">
      <c r="A6710" s="6" t="s">
        <v>36640</v>
      </c>
      <c r="B6710" s="6" t="s">
        <v>240</v>
      </c>
      <c r="C6710" s="6" t="s">
        <v>13406</v>
      </c>
      <c r="D6710" s="6" t="s">
        <v>1011</v>
      </c>
      <c r="E6710" s="6" t="s">
        <v>416</v>
      </c>
      <c r="F6710" s="6" t="s">
        <v>1008</v>
      </c>
      <c r="G6710" s="6" t="s">
        <v>36641</v>
      </c>
    </row>
    <row r="6711">
      <c r="A6711" s="6" t="s">
        <v>36642</v>
      </c>
      <c r="B6711" s="6" t="s">
        <v>240</v>
      </c>
      <c r="C6711" s="6" t="s">
        <v>13408</v>
      </c>
      <c r="D6711" s="6" t="s">
        <v>37</v>
      </c>
      <c r="E6711" s="6" t="s">
        <v>24821</v>
      </c>
      <c r="F6711" s="6" t="s">
        <v>6014</v>
      </c>
      <c r="G6711" s="6" t="s">
        <v>36643</v>
      </c>
    </row>
    <row r="6712">
      <c r="A6712" s="6" t="s">
        <v>36644</v>
      </c>
      <c r="B6712" s="6" t="s">
        <v>240</v>
      </c>
      <c r="C6712" s="6" t="s">
        <v>13408</v>
      </c>
      <c r="D6712" s="6" t="s">
        <v>1011</v>
      </c>
      <c r="E6712" s="6" t="s">
        <v>416</v>
      </c>
      <c r="F6712" s="6" t="s">
        <v>6014</v>
      </c>
      <c r="G6712" s="6" t="s">
        <v>36643</v>
      </c>
    </row>
    <row r="6713">
      <c r="A6713" s="6" t="s">
        <v>36645</v>
      </c>
      <c r="B6713" s="6" t="s">
        <v>240</v>
      </c>
      <c r="C6713" s="6" t="s">
        <v>13410</v>
      </c>
      <c r="D6713" s="6" t="s">
        <v>37</v>
      </c>
      <c r="E6713" s="6" t="s">
        <v>416</v>
      </c>
      <c r="F6713" s="6" t="s">
        <v>13411</v>
      </c>
      <c r="G6713" s="6" t="s">
        <v>36646</v>
      </c>
    </row>
    <row r="6714">
      <c r="A6714" s="6" t="s">
        <v>36647</v>
      </c>
      <c r="B6714" s="6" t="s">
        <v>240</v>
      </c>
      <c r="C6714" s="6" t="s">
        <v>13410</v>
      </c>
      <c r="D6714" s="6" t="s">
        <v>1011</v>
      </c>
      <c r="E6714" s="6" t="s">
        <v>24821</v>
      </c>
      <c r="F6714" s="6" t="s">
        <v>13411</v>
      </c>
      <c r="G6714" s="6" t="s">
        <v>36646</v>
      </c>
    </row>
    <row r="6715">
      <c r="A6715" s="6" t="s">
        <v>36648</v>
      </c>
      <c r="B6715" s="6" t="s">
        <v>240</v>
      </c>
      <c r="C6715" s="6" t="s">
        <v>13413</v>
      </c>
      <c r="D6715" s="6" t="s">
        <v>1011</v>
      </c>
      <c r="E6715" s="6" t="s">
        <v>24821</v>
      </c>
      <c r="F6715" s="6" t="s">
        <v>24822</v>
      </c>
      <c r="G6715" s="6" t="s">
        <v>36649</v>
      </c>
    </row>
    <row r="6716">
      <c r="A6716" s="6" t="s">
        <v>36650</v>
      </c>
      <c r="B6716" s="6" t="s">
        <v>240</v>
      </c>
      <c r="C6716" s="6" t="s">
        <v>13415</v>
      </c>
      <c r="D6716" s="6" t="s">
        <v>1011</v>
      </c>
      <c r="E6716" s="6" t="s">
        <v>416</v>
      </c>
      <c r="F6716" s="6" t="s">
        <v>1040</v>
      </c>
      <c r="G6716" s="6" t="s">
        <v>36651</v>
      </c>
    </row>
    <row r="6717">
      <c r="A6717" s="6" t="s">
        <v>36652</v>
      </c>
      <c r="B6717" s="6" t="s">
        <v>240</v>
      </c>
      <c r="C6717" s="6" t="s">
        <v>13419</v>
      </c>
      <c r="D6717" s="6" t="s">
        <v>1011</v>
      </c>
      <c r="E6717" s="6" t="s">
        <v>416</v>
      </c>
      <c r="F6717" s="6" t="s">
        <v>1297</v>
      </c>
      <c r="G6717" s="6" t="s">
        <v>36653</v>
      </c>
    </row>
    <row r="6718">
      <c r="A6718" s="6" t="s">
        <v>36654</v>
      </c>
      <c r="B6718" s="6" t="s">
        <v>240</v>
      </c>
      <c r="C6718" s="6" t="s">
        <v>13423</v>
      </c>
      <c r="D6718" s="6" t="s">
        <v>37</v>
      </c>
      <c r="E6718" s="6" t="s">
        <v>24821</v>
      </c>
      <c r="F6718" s="6" t="s">
        <v>13424</v>
      </c>
      <c r="G6718" s="6" t="s">
        <v>36655</v>
      </c>
    </row>
    <row r="6719">
      <c r="A6719" s="6" t="s">
        <v>36656</v>
      </c>
      <c r="B6719" s="6" t="s">
        <v>240</v>
      </c>
      <c r="C6719" s="6" t="s">
        <v>13423</v>
      </c>
      <c r="D6719" s="6" t="s">
        <v>1011</v>
      </c>
      <c r="E6719" s="6" t="s">
        <v>416</v>
      </c>
      <c r="F6719" s="6" t="s">
        <v>13424</v>
      </c>
      <c r="G6719" s="6" t="s">
        <v>36655</v>
      </c>
    </row>
    <row r="6720">
      <c r="A6720" s="6" t="s">
        <v>36657</v>
      </c>
      <c r="B6720" s="6" t="s">
        <v>240</v>
      </c>
      <c r="C6720" s="6" t="s">
        <v>13429</v>
      </c>
      <c r="D6720" s="6" t="s">
        <v>37</v>
      </c>
      <c r="E6720" s="6" t="s">
        <v>416</v>
      </c>
      <c r="F6720" s="6" t="s">
        <v>13430</v>
      </c>
      <c r="G6720" s="6" t="s">
        <v>36658</v>
      </c>
    </row>
    <row r="6721">
      <c r="A6721" s="6" t="s">
        <v>36659</v>
      </c>
      <c r="B6721" s="6" t="s">
        <v>240</v>
      </c>
      <c r="C6721" s="6" t="s">
        <v>13429</v>
      </c>
      <c r="D6721" s="6" t="s">
        <v>1011</v>
      </c>
      <c r="E6721" s="6" t="s">
        <v>24821</v>
      </c>
      <c r="F6721" s="6" t="s">
        <v>13430</v>
      </c>
      <c r="G6721" s="6" t="s">
        <v>36658</v>
      </c>
    </row>
    <row r="6722">
      <c r="A6722" s="6" t="s">
        <v>36660</v>
      </c>
      <c r="B6722" s="6" t="s">
        <v>240</v>
      </c>
      <c r="C6722" s="6" t="s">
        <v>13432</v>
      </c>
      <c r="D6722" s="6" t="s">
        <v>1011</v>
      </c>
      <c r="E6722" s="6" t="s">
        <v>24821</v>
      </c>
      <c r="F6722" s="6" t="s">
        <v>25655</v>
      </c>
      <c r="G6722" s="6" t="s">
        <v>36661</v>
      </c>
    </row>
    <row r="6723">
      <c r="A6723" s="6" t="s">
        <v>36662</v>
      </c>
      <c r="B6723" s="6" t="s">
        <v>240</v>
      </c>
      <c r="C6723" s="6" t="s">
        <v>13434</v>
      </c>
      <c r="D6723" s="6" t="s">
        <v>1011</v>
      </c>
      <c r="E6723" s="6" t="s">
        <v>416</v>
      </c>
      <c r="F6723" s="6" t="s">
        <v>1008</v>
      </c>
      <c r="G6723" s="6" t="s">
        <v>36663</v>
      </c>
    </row>
    <row r="6724">
      <c r="A6724" s="6" t="s">
        <v>36664</v>
      </c>
      <c r="B6724" s="6" t="s">
        <v>240</v>
      </c>
      <c r="C6724" s="6" t="s">
        <v>13436</v>
      </c>
      <c r="D6724" s="6" t="s">
        <v>37</v>
      </c>
      <c r="E6724" s="6" t="s">
        <v>24821</v>
      </c>
      <c r="F6724" s="6" t="s">
        <v>13437</v>
      </c>
      <c r="G6724" s="6" t="s">
        <v>36665</v>
      </c>
    </row>
    <row r="6725">
      <c r="A6725" s="6" t="s">
        <v>36666</v>
      </c>
      <c r="B6725" s="6" t="s">
        <v>240</v>
      </c>
      <c r="C6725" s="6" t="s">
        <v>13436</v>
      </c>
      <c r="D6725" s="6" t="s">
        <v>1011</v>
      </c>
      <c r="E6725" s="6" t="s">
        <v>416</v>
      </c>
      <c r="F6725" s="6" t="s">
        <v>13437</v>
      </c>
      <c r="G6725" s="6" t="s">
        <v>36665</v>
      </c>
    </row>
    <row r="6726">
      <c r="A6726" s="6" t="s">
        <v>36667</v>
      </c>
      <c r="B6726" s="6" t="s">
        <v>240</v>
      </c>
      <c r="C6726" s="6" t="s">
        <v>13439</v>
      </c>
      <c r="D6726" s="6" t="s">
        <v>37</v>
      </c>
      <c r="E6726" s="6" t="s">
        <v>416</v>
      </c>
      <c r="F6726" s="6" t="s">
        <v>13440</v>
      </c>
      <c r="G6726" s="6" t="s">
        <v>36668</v>
      </c>
    </row>
    <row r="6727">
      <c r="A6727" s="6" t="s">
        <v>36669</v>
      </c>
      <c r="B6727" s="6" t="s">
        <v>240</v>
      </c>
      <c r="C6727" s="6" t="s">
        <v>13439</v>
      </c>
      <c r="D6727" s="6" t="s">
        <v>1011</v>
      </c>
      <c r="E6727" s="6" t="s">
        <v>24821</v>
      </c>
      <c r="F6727" s="6" t="s">
        <v>13440</v>
      </c>
      <c r="G6727" s="6" t="s">
        <v>36668</v>
      </c>
    </row>
    <row r="6728">
      <c r="A6728" s="6" t="s">
        <v>36670</v>
      </c>
      <c r="B6728" s="6" t="s">
        <v>240</v>
      </c>
      <c r="C6728" s="6" t="s">
        <v>13442</v>
      </c>
      <c r="D6728" s="6" t="s">
        <v>1011</v>
      </c>
      <c r="E6728" s="6" t="s">
        <v>24821</v>
      </c>
      <c r="F6728" s="6" t="s">
        <v>25655</v>
      </c>
      <c r="G6728" s="6" t="s">
        <v>36671</v>
      </c>
    </row>
    <row r="6729">
      <c r="A6729" s="6" t="s">
        <v>36672</v>
      </c>
      <c r="B6729" s="6" t="s">
        <v>240</v>
      </c>
      <c r="C6729" s="6" t="s">
        <v>13444</v>
      </c>
      <c r="D6729" s="6" t="s">
        <v>1011</v>
      </c>
      <c r="E6729" s="6" t="s">
        <v>416</v>
      </c>
      <c r="F6729" s="6" t="s">
        <v>1008</v>
      </c>
      <c r="G6729" s="6" t="s">
        <v>36673</v>
      </c>
    </row>
    <row r="6730">
      <c r="A6730" s="6" t="s">
        <v>36674</v>
      </c>
      <c r="B6730" s="6" t="s">
        <v>240</v>
      </c>
      <c r="C6730" s="6" t="s">
        <v>13446</v>
      </c>
      <c r="D6730" s="6" t="s">
        <v>37</v>
      </c>
      <c r="E6730" s="6" t="s">
        <v>24821</v>
      </c>
      <c r="F6730" s="6" t="s">
        <v>13447</v>
      </c>
      <c r="G6730" s="6" t="s">
        <v>36675</v>
      </c>
    </row>
    <row r="6731">
      <c r="A6731" s="6" t="s">
        <v>36676</v>
      </c>
      <c r="B6731" s="6" t="s">
        <v>240</v>
      </c>
      <c r="C6731" s="6" t="s">
        <v>13446</v>
      </c>
      <c r="D6731" s="6" t="s">
        <v>1011</v>
      </c>
      <c r="E6731" s="6" t="s">
        <v>416</v>
      </c>
      <c r="F6731" s="6" t="s">
        <v>13447</v>
      </c>
      <c r="G6731" s="6" t="s">
        <v>36675</v>
      </c>
    </row>
    <row r="6732">
      <c r="A6732" s="6" t="s">
        <v>36677</v>
      </c>
      <c r="B6732" s="6" t="s">
        <v>240</v>
      </c>
      <c r="C6732" s="6" t="s">
        <v>13449</v>
      </c>
      <c r="D6732" s="6" t="s">
        <v>37</v>
      </c>
      <c r="E6732" s="6" t="s">
        <v>416</v>
      </c>
      <c r="F6732" s="6" t="s">
        <v>13450</v>
      </c>
      <c r="G6732" s="6" t="s">
        <v>13453</v>
      </c>
    </row>
    <row r="6733">
      <c r="A6733" s="6" t="s">
        <v>36678</v>
      </c>
      <c r="B6733" s="6" t="s">
        <v>240</v>
      </c>
      <c r="C6733" s="6" t="s">
        <v>13449</v>
      </c>
      <c r="D6733" s="6" t="s">
        <v>1011</v>
      </c>
      <c r="E6733" s="6" t="s">
        <v>24821</v>
      </c>
      <c r="F6733" s="6" t="s">
        <v>13450</v>
      </c>
      <c r="G6733" s="6" t="s">
        <v>13453</v>
      </c>
    </row>
    <row r="6734">
      <c r="A6734" s="6" t="s">
        <v>36679</v>
      </c>
      <c r="B6734" s="6" t="s">
        <v>240</v>
      </c>
      <c r="C6734" s="6" t="s">
        <v>13452</v>
      </c>
      <c r="D6734" s="6" t="s">
        <v>1011</v>
      </c>
      <c r="E6734" s="6" t="s">
        <v>24821</v>
      </c>
      <c r="F6734" s="6" t="s">
        <v>25655</v>
      </c>
      <c r="G6734" s="6" t="s">
        <v>36680</v>
      </c>
    </row>
    <row r="6735">
      <c r="A6735" s="6" t="s">
        <v>36681</v>
      </c>
      <c r="B6735" s="6" t="s">
        <v>240</v>
      </c>
      <c r="C6735" s="6" t="s">
        <v>13454</v>
      </c>
      <c r="D6735" s="6" t="s">
        <v>1011</v>
      </c>
      <c r="E6735" s="6" t="s">
        <v>416</v>
      </c>
      <c r="F6735" s="6" t="s">
        <v>1040</v>
      </c>
      <c r="G6735" s="6" t="s">
        <v>36682</v>
      </c>
    </row>
    <row r="6736">
      <c r="A6736" s="6" t="s">
        <v>36683</v>
      </c>
      <c r="B6736" s="6" t="s">
        <v>240</v>
      </c>
      <c r="C6736" s="6" t="s">
        <v>13458</v>
      </c>
      <c r="D6736" s="6" t="s">
        <v>1011</v>
      </c>
      <c r="E6736" s="6" t="s">
        <v>416</v>
      </c>
      <c r="F6736" s="6" t="s">
        <v>1096</v>
      </c>
      <c r="G6736" s="6" t="s">
        <v>36684</v>
      </c>
    </row>
    <row r="6737">
      <c r="A6737" s="6" t="s">
        <v>36685</v>
      </c>
      <c r="B6737" s="6" t="s">
        <v>240</v>
      </c>
      <c r="C6737" s="6" t="s">
        <v>13462</v>
      </c>
      <c r="D6737" s="6" t="s">
        <v>37</v>
      </c>
      <c r="E6737" s="6" t="s">
        <v>24821</v>
      </c>
      <c r="F6737" s="6" t="s">
        <v>13463</v>
      </c>
      <c r="G6737" s="6" t="s">
        <v>36686</v>
      </c>
    </row>
    <row r="6738">
      <c r="A6738" s="6" t="s">
        <v>36687</v>
      </c>
      <c r="B6738" s="6" t="s">
        <v>240</v>
      </c>
      <c r="C6738" s="6" t="s">
        <v>13462</v>
      </c>
      <c r="D6738" s="6" t="s">
        <v>1011</v>
      </c>
      <c r="E6738" s="6" t="s">
        <v>416</v>
      </c>
      <c r="F6738" s="6" t="s">
        <v>13463</v>
      </c>
      <c r="G6738" s="6" t="s">
        <v>36686</v>
      </c>
    </row>
    <row r="6739">
      <c r="A6739" s="6" t="s">
        <v>36688</v>
      </c>
      <c r="B6739" s="6" t="s">
        <v>240</v>
      </c>
      <c r="C6739" s="6" t="s">
        <v>13467</v>
      </c>
      <c r="D6739" s="6" t="s">
        <v>37</v>
      </c>
      <c r="E6739" s="6" t="s">
        <v>416</v>
      </c>
      <c r="F6739" s="6" t="s">
        <v>13468</v>
      </c>
      <c r="G6739" s="6" t="s">
        <v>36689</v>
      </c>
    </row>
    <row r="6740">
      <c r="A6740" s="6" t="s">
        <v>36690</v>
      </c>
      <c r="B6740" s="6" t="s">
        <v>240</v>
      </c>
      <c r="C6740" s="6" t="s">
        <v>13467</v>
      </c>
      <c r="D6740" s="6" t="s">
        <v>1011</v>
      </c>
      <c r="E6740" s="6" t="s">
        <v>24821</v>
      </c>
      <c r="F6740" s="6" t="s">
        <v>36691</v>
      </c>
      <c r="G6740" s="6" t="s">
        <v>36689</v>
      </c>
    </row>
    <row r="6741">
      <c r="A6741" s="6" t="s">
        <v>36692</v>
      </c>
      <c r="B6741" s="6" t="s">
        <v>240</v>
      </c>
      <c r="C6741" s="6" t="s">
        <v>13470</v>
      </c>
      <c r="D6741" s="6" t="s">
        <v>1011</v>
      </c>
      <c r="E6741" s="6" t="s">
        <v>24821</v>
      </c>
      <c r="F6741" s="6" t="s">
        <v>25485</v>
      </c>
      <c r="G6741" s="6" t="s">
        <v>36693</v>
      </c>
    </row>
    <row r="6742">
      <c r="A6742" s="6" t="s">
        <v>36694</v>
      </c>
      <c r="B6742" s="6" t="s">
        <v>240</v>
      </c>
      <c r="C6742" s="6" t="s">
        <v>13472</v>
      </c>
      <c r="D6742" s="6" t="s">
        <v>1011</v>
      </c>
      <c r="E6742" s="6" t="s">
        <v>416</v>
      </c>
      <c r="F6742" s="6" t="s">
        <v>1008</v>
      </c>
      <c r="G6742" s="6" t="s">
        <v>36695</v>
      </c>
    </row>
    <row r="6743">
      <c r="A6743" s="6" t="s">
        <v>36696</v>
      </c>
      <c r="B6743" s="6" t="s">
        <v>240</v>
      </c>
      <c r="C6743" s="6" t="s">
        <v>13474</v>
      </c>
      <c r="D6743" s="6" t="s">
        <v>37</v>
      </c>
      <c r="E6743" s="6" t="s">
        <v>24821</v>
      </c>
      <c r="F6743" s="6" t="s">
        <v>13475</v>
      </c>
      <c r="G6743" s="6" t="s">
        <v>36697</v>
      </c>
    </row>
    <row r="6744">
      <c r="A6744" s="6" t="s">
        <v>36698</v>
      </c>
      <c r="B6744" s="6" t="s">
        <v>240</v>
      </c>
      <c r="C6744" s="6" t="s">
        <v>13474</v>
      </c>
      <c r="D6744" s="6" t="s">
        <v>1011</v>
      </c>
      <c r="E6744" s="6" t="s">
        <v>416</v>
      </c>
      <c r="F6744" s="6" t="s">
        <v>13475</v>
      </c>
      <c r="G6744" s="6" t="s">
        <v>36697</v>
      </c>
    </row>
    <row r="6745">
      <c r="A6745" s="6" t="s">
        <v>36699</v>
      </c>
      <c r="B6745" s="6" t="s">
        <v>240</v>
      </c>
      <c r="C6745" s="6" t="s">
        <v>13477</v>
      </c>
      <c r="D6745" s="6" t="s">
        <v>37</v>
      </c>
      <c r="E6745" s="6" t="s">
        <v>416</v>
      </c>
      <c r="F6745" s="6" t="s">
        <v>13478</v>
      </c>
      <c r="G6745" s="6" t="s">
        <v>36700</v>
      </c>
    </row>
    <row r="6746">
      <c r="A6746" s="6" t="s">
        <v>36701</v>
      </c>
      <c r="B6746" s="6" t="s">
        <v>240</v>
      </c>
      <c r="C6746" s="6" t="s">
        <v>13477</v>
      </c>
      <c r="D6746" s="6" t="s">
        <v>1011</v>
      </c>
      <c r="E6746" s="6" t="s">
        <v>24821</v>
      </c>
      <c r="F6746" s="6" t="s">
        <v>13478</v>
      </c>
      <c r="G6746" s="6" t="s">
        <v>36700</v>
      </c>
    </row>
    <row r="6747">
      <c r="A6747" s="6" t="s">
        <v>36702</v>
      </c>
      <c r="B6747" s="6" t="s">
        <v>240</v>
      </c>
      <c r="C6747" s="6" t="s">
        <v>13480</v>
      </c>
      <c r="D6747" s="6" t="s">
        <v>1011</v>
      </c>
      <c r="E6747" s="6" t="s">
        <v>24821</v>
      </c>
      <c r="F6747" s="6" t="s">
        <v>25485</v>
      </c>
      <c r="G6747" s="6" t="s">
        <v>36703</v>
      </c>
    </row>
    <row r="6748">
      <c r="A6748" s="6" t="s">
        <v>36704</v>
      </c>
      <c r="B6748" s="6" t="s">
        <v>240</v>
      </c>
      <c r="C6748" s="6" t="s">
        <v>13482</v>
      </c>
      <c r="D6748" s="6" t="s">
        <v>1011</v>
      </c>
      <c r="E6748" s="6" t="s">
        <v>416</v>
      </c>
      <c r="F6748" s="6" t="s">
        <v>1008</v>
      </c>
      <c r="G6748" s="6" t="s">
        <v>36705</v>
      </c>
    </row>
    <row r="6749">
      <c r="A6749" s="6" t="s">
        <v>36706</v>
      </c>
      <c r="B6749" s="6" t="s">
        <v>240</v>
      </c>
      <c r="C6749" s="6" t="s">
        <v>13484</v>
      </c>
      <c r="D6749" s="6" t="s">
        <v>37</v>
      </c>
      <c r="E6749" s="6" t="s">
        <v>24821</v>
      </c>
      <c r="F6749" s="6" t="s">
        <v>13485</v>
      </c>
      <c r="G6749" s="6" t="s">
        <v>36707</v>
      </c>
    </row>
    <row r="6750">
      <c r="A6750" s="6" t="s">
        <v>36708</v>
      </c>
      <c r="B6750" s="6" t="s">
        <v>240</v>
      </c>
      <c r="C6750" s="6" t="s">
        <v>13484</v>
      </c>
      <c r="D6750" s="6" t="s">
        <v>1011</v>
      </c>
      <c r="E6750" s="6" t="s">
        <v>416</v>
      </c>
      <c r="F6750" s="6" t="s">
        <v>13485</v>
      </c>
      <c r="G6750" s="6" t="s">
        <v>36707</v>
      </c>
    </row>
    <row r="6751">
      <c r="A6751" s="6" t="s">
        <v>36709</v>
      </c>
      <c r="B6751" s="6" t="s">
        <v>240</v>
      </c>
      <c r="C6751" s="6" t="s">
        <v>13487</v>
      </c>
      <c r="D6751" s="6" t="s">
        <v>37</v>
      </c>
      <c r="E6751" s="6" t="s">
        <v>416</v>
      </c>
      <c r="F6751" s="6" t="s">
        <v>13488</v>
      </c>
      <c r="G6751" s="6" t="s">
        <v>36710</v>
      </c>
    </row>
    <row r="6752">
      <c r="A6752" s="6" t="s">
        <v>36711</v>
      </c>
      <c r="B6752" s="6" t="s">
        <v>240</v>
      </c>
      <c r="C6752" s="6" t="s">
        <v>13487</v>
      </c>
      <c r="D6752" s="6" t="s">
        <v>1011</v>
      </c>
      <c r="E6752" s="6" t="s">
        <v>24821</v>
      </c>
      <c r="F6752" s="6" t="s">
        <v>13488</v>
      </c>
      <c r="G6752" s="6" t="s">
        <v>36710</v>
      </c>
    </row>
    <row r="6753">
      <c r="A6753" s="6" t="s">
        <v>36712</v>
      </c>
      <c r="B6753" s="6" t="s">
        <v>240</v>
      </c>
      <c r="C6753" s="6" t="s">
        <v>13490</v>
      </c>
      <c r="D6753" s="6" t="s">
        <v>1011</v>
      </c>
      <c r="E6753" s="6" t="s">
        <v>24821</v>
      </c>
      <c r="F6753" s="6" t="s">
        <v>25485</v>
      </c>
      <c r="G6753" s="6" t="s">
        <v>36713</v>
      </c>
    </row>
    <row r="6754">
      <c r="A6754" s="6" t="s">
        <v>36714</v>
      </c>
      <c r="B6754" s="6" t="s">
        <v>240</v>
      </c>
      <c r="C6754" s="6" t="s">
        <v>13492</v>
      </c>
      <c r="D6754" s="6" t="s">
        <v>1011</v>
      </c>
      <c r="E6754" s="6" t="s">
        <v>416</v>
      </c>
      <c r="F6754" s="6" t="s">
        <v>1008</v>
      </c>
      <c r="G6754" s="6" t="s">
        <v>36715</v>
      </c>
    </row>
    <row r="6755">
      <c r="A6755" s="6" t="s">
        <v>36716</v>
      </c>
      <c r="B6755" s="6" t="s">
        <v>240</v>
      </c>
      <c r="C6755" s="6" t="s">
        <v>13494</v>
      </c>
      <c r="D6755" s="6" t="s">
        <v>37</v>
      </c>
      <c r="E6755" s="6" t="s">
        <v>24821</v>
      </c>
      <c r="F6755" s="6" t="s">
        <v>13495</v>
      </c>
      <c r="G6755" s="6" t="s">
        <v>36717</v>
      </c>
    </row>
    <row r="6756">
      <c r="A6756" s="6" t="s">
        <v>36718</v>
      </c>
      <c r="B6756" s="6" t="s">
        <v>240</v>
      </c>
      <c r="C6756" s="6" t="s">
        <v>13494</v>
      </c>
      <c r="D6756" s="6" t="s">
        <v>1011</v>
      </c>
      <c r="E6756" s="6" t="s">
        <v>416</v>
      </c>
      <c r="F6756" s="6" t="s">
        <v>13495</v>
      </c>
      <c r="G6756" s="6" t="s">
        <v>36717</v>
      </c>
    </row>
    <row r="6757">
      <c r="A6757" s="6" t="s">
        <v>36719</v>
      </c>
      <c r="B6757" s="6" t="s">
        <v>240</v>
      </c>
      <c r="C6757" s="6" t="s">
        <v>13497</v>
      </c>
      <c r="D6757" s="6" t="s">
        <v>37</v>
      </c>
      <c r="E6757" s="6" t="s">
        <v>416</v>
      </c>
      <c r="F6757" s="6" t="s">
        <v>13498</v>
      </c>
      <c r="G6757" s="6" t="s">
        <v>36720</v>
      </c>
    </row>
    <row r="6758">
      <c r="A6758" s="6" t="s">
        <v>36721</v>
      </c>
      <c r="B6758" s="6" t="s">
        <v>240</v>
      </c>
      <c r="C6758" s="6" t="s">
        <v>13497</v>
      </c>
      <c r="D6758" s="6" t="s">
        <v>1011</v>
      </c>
      <c r="E6758" s="6" t="s">
        <v>24821</v>
      </c>
      <c r="F6758" s="6" t="s">
        <v>13498</v>
      </c>
      <c r="G6758" s="6" t="s">
        <v>36720</v>
      </c>
    </row>
    <row r="6759">
      <c r="A6759" s="6" t="s">
        <v>36722</v>
      </c>
      <c r="B6759" s="6" t="s">
        <v>240</v>
      </c>
      <c r="C6759" s="6" t="s">
        <v>13500</v>
      </c>
      <c r="D6759" s="6" t="s">
        <v>1011</v>
      </c>
      <c r="E6759" s="6" t="s">
        <v>24821</v>
      </c>
      <c r="F6759" s="6" t="s">
        <v>25485</v>
      </c>
      <c r="G6759" s="6" t="s">
        <v>36723</v>
      </c>
    </row>
    <row r="6760">
      <c r="A6760" s="6" t="s">
        <v>36724</v>
      </c>
      <c r="B6760" s="6" t="s">
        <v>240</v>
      </c>
      <c r="C6760" s="6" t="s">
        <v>13502</v>
      </c>
      <c r="D6760" s="6" t="s">
        <v>1011</v>
      </c>
      <c r="E6760" s="6" t="s">
        <v>416</v>
      </c>
      <c r="F6760" s="6" t="s">
        <v>1008</v>
      </c>
      <c r="G6760" s="6" t="s">
        <v>36725</v>
      </c>
    </row>
    <row r="6761">
      <c r="A6761" s="6" t="s">
        <v>36726</v>
      </c>
      <c r="B6761" s="6" t="s">
        <v>240</v>
      </c>
      <c r="C6761" s="6" t="s">
        <v>13504</v>
      </c>
      <c r="D6761" s="6" t="s">
        <v>37</v>
      </c>
      <c r="E6761" s="6" t="s">
        <v>24821</v>
      </c>
      <c r="F6761" s="6" t="s">
        <v>13505</v>
      </c>
      <c r="G6761" s="6" t="s">
        <v>36727</v>
      </c>
    </row>
    <row r="6762">
      <c r="A6762" s="6" t="s">
        <v>36728</v>
      </c>
      <c r="B6762" s="6" t="s">
        <v>240</v>
      </c>
      <c r="C6762" s="6" t="s">
        <v>13504</v>
      </c>
      <c r="D6762" s="6" t="s">
        <v>1011</v>
      </c>
      <c r="E6762" s="6" t="s">
        <v>416</v>
      </c>
      <c r="F6762" s="6" t="s">
        <v>13505</v>
      </c>
      <c r="G6762" s="6" t="s">
        <v>36727</v>
      </c>
    </row>
    <row r="6763">
      <c r="A6763" s="6" t="s">
        <v>36729</v>
      </c>
      <c r="B6763" s="6" t="s">
        <v>240</v>
      </c>
      <c r="C6763" s="6" t="s">
        <v>13507</v>
      </c>
      <c r="D6763" s="6" t="s">
        <v>37</v>
      </c>
      <c r="E6763" s="6" t="s">
        <v>416</v>
      </c>
      <c r="F6763" s="6" t="s">
        <v>13508</v>
      </c>
      <c r="G6763" s="6" t="s">
        <v>36730</v>
      </c>
    </row>
    <row r="6764">
      <c r="A6764" s="6" t="s">
        <v>36731</v>
      </c>
      <c r="B6764" s="6" t="s">
        <v>240</v>
      </c>
      <c r="C6764" s="6" t="s">
        <v>13507</v>
      </c>
      <c r="D6764" s="6" t="s">
        <v>1011</v>
      </c>
      <c r="E6764" s="6" t="s">
        <v>24821</v>
      </c>
      <c r="F6764" s="6" t="s">
        <v>13508</v>
      </c>
      <c r="G6764" s="6" t="s">
        <v>36730</v>
      </c>
    </row>
    <row r="6765">
      <c r="A6765" s="6" t="s">
        <v>36732</v>
      </c>
      <c r="B6765" s="6" t="s">
        <v>240</v>
      </c>
      <c r="C6765" s="6" t="s">
        <v>13510</v>
      </c>
      <c r="D6765" s="6" t="s">
        <v>1011</v>
      </c>
      <c r="E6765" s="6" t="s">
        <v>24821</v>
      </c>
      <c r="F6765" s="6" t="s">
        <v>25485</v>
      </c>
      <c r="G6765" s="6" t="s">
        <v>36733</v>
      </c>
    </row>
    <row r="6766">
      <c r="A6766" s="6" t="s">
        <v>36734</v>
      </c>
      <c r="B6766" s="6" t="s">
        <v>240</v>
      </c>
      <c r="C6766" s="6" t="s">
        <v>13512</v>
      </c>
      <c r="D6766" s="6" t="s">
        <v>1011</v>
      </c>
      <c r="E6766" s="6" t="s">
        <v>416</v>
      </c>
      <c r="F6766" s="6" t="s">
        <v>1008</v>
      </c>
      <c r="G6766" s="6" t="s">
        <v>36735</v>
      </c>
    </row>
    <row r="6767">
      <c r="A6767" s="6" t="s">
        <v>36736</v>
      </c>
      <c r="B6767" s="6" t="s">
        <v>240</v>
      </c>
      <c r="C6767" s="6" t="s">
        <v>13514</v>
      </c>
      <c r="D6767" s="6" t="s">
        <v>37</v>
      </c>
      <c r="E6767" s="6" t="s">
        <v>24821</v>
      </c>
      <c r="F6767" s="6" t="s">
        <v>13515</v>
      </c>
      <c r="G6767" s="6" t="s">
        <v>36737</v>
      </c>
    </row>
    <row r="6768">
      <c r="A6768" s="6" t="s">
        <v>36738</v>
      </c>
      <c r="B6768" s="6" t="s">
        <v>240</v>
      </c>
      <c r="C6768" s="6" t="s">
        <v>13514</v>
      </c>
      <c r="D6768" s="6" t="s">
        <v>1011</v>
      </c>
      <c r="E6768" s="6" t="s">
        <v>416</v>
      </c>
      <c r="F6768" s="6" t="s">
        <v>13515</v>
      </c>
      <c r="G6768" s="6" t="s">
        <v>36737</v>
      </c>
    </row>
    <row r="6769">
      <c r="A6769" s="6" t="s">
        <v>36739</v>
      </c>
      <c r="B6769" s="6" t="s">
        <v>240</v>
      </c>
      <c r="C6769" s="6" t="s">
        <v>13517</v>
      </c>
      <c r="D6769" s="6" t="s">
        <v>37</v>
      </c>
      <c r="E6769" s="6" t="s">
        <v>416</v>
      </c>
      <c r="F6769" s="6" t="s">
        <v>13518</v>
      </c>
      <c r="G6769" s="6" t="s">
        <v>36740</v>
      </c>
    </row>
    <row r="6770">
      <c r="A6770" s="6" t="s">
        <v>36741</v>
      </c>
      <c r="B6770" s="6" t="s">
        <v>240</v>
      </c>
      <c r="C6770" s="6" t="s">
        <v>13517</v>
      </c>
      <c r="D6770" s="6" t="s">
        <v>1011</v>
      </c>
      <c r="E6770" s="6" t="s">
        <v>24821</v>
      </c>
      <c r="F6770" s="6" t="s">
        <v>13518</v>
      </c>
      <c r="G6770" s="6" t="s">
        <v>36740</v>
      </c>
    </row>
    <row r="6771">
      <c r="A6771" s="6" t="s">
        <v>36742</v>
      </c>
      <c r="B6771" s="6" t="s">
        <v>240</v>
      </c>
      <c r="C6771" s="6" t="s">
        <v>13520</v>
      </c>
      <c r="D6771" s="6" t="s">
        <v>1011</v>
      </c>
      <c r="E6771" s="6" t="s">
        <v>24821</v>
      </c>
      <c r="F6771" s="6" t="s">
        <v>25485</v>
      </c>
      <c r="G6771" s="6" t="s">
        <v>36743</v>
      </c>
    </row>
    <row r="6772">
      <c r="A6772" s="6" t="s">
        <v>36744</v>
      </c>
      <c r="B6772" s="6" t="s">
        <v>240</v>
      </c>
      <c r="C6772" s="6" t="s">
        <v>13522</v>
      </c>
      <c r="D6772" s="6" t="s">
        <v>1011</v>
      </c>
      <c r="E6772" s="6" t="s">
        <v>416</v>
      </c>
      <c r="F6772" s="6" t="s">
        <v>1040</v>
      </c>
      <c r="G6772" s="6" t="s">
        <v>36745</v>
      </c>
    </row>
    <row r="6773">
      <c r="A6773" s="6" t="s">
        <v>36746</v>
      </c>
      <c r="B6773" s="6" t="s">
        <v>240</v>
      </c>
      <c r="C6773" s="6" t="s">
        <v>13526</v>
      </c>
      <c r="D6773" s="6" t="s">
        <v>1011</v>
      </c>
      <c r="E6773" s="6" t="s">
        <v>416</v>
      </c>
      <c r="F6773" s="6" t="s">
        <v>1165</v>
      </c>
      <c r="G6773" s="6" t="s">
        <v>13527</v>
      </c>
    </row>
    <row r="6774">
      <c r="A6774" s="6" t="s">
        <v>36747</v>
      </c>
      <c r="B6774" s="6" t="s">
        <v>240</v>
      </c>
      <c r="C6774" s="6" t="s">
        <v>13530</v>
      </c>
      <c r="D6774" s="6" t="s">
        <v>37</v>
      </c>
      <c r="E6774" s="6" t="s">
        <v>24821</v>
      </c>
      <c r="F6774" s="6" t="s">
        <v>13531</v>
      </c>
      <c r="G6774" s="6" t="s">
        <v>36748</v>
      </c>
    </row>
    <row r="6775">
      <c r="A6775" s="6" t="s">
        <v>36749</v>
      </c>
      <c r="B6775" s="6" t="s">
        <v>240</v>
      </c>
      <c r="C6775" s="6" t="s">
        <v>13530</v>
      </c>
      <c r="D6775" s="6" t="s">
        <v>1011</v>
      </c>
      <c r="E6775" s="6" t="s">
        <v>416</v>
      </c>
      <c r="F6775" s="6" t="s">
        <v>13531</v>
      </c>
      <c r="G6775" s="6" t="s">
        <v>36748</v>
      </c>
    </row>
    <row r="6776">
      <c r="A6776" s="6" t="s">
        <v>36750</v>
      </c>
      <c r="B6776" s="6" t="s">
        <v>240</v>
      </c>
      <c r="C6776" s="6" t="s">
        <v>13535</v>
      </c>
      <c r="D6776" s="6" t="s">
        <v>37</v>
      </c>
      <c r="E6776" s="6" t="s">
        <v>416</v>
      </c>
      <c r="F6776" s="6" t="s">
        <v>13536</v>
      </c>
      <c r="G6776" s="6" t="s">
        <v>36751</v>
      </c>
    </row>
    <row r="6777">
      <c r="A6777" s="6" t="s">
        <v>36752</v>
      </c>
      <c r="B6777" s="6" t="s">
        <v>240</v>
      </c>
      <c r="C6777" s="6" t="s">
        <v>13535</v>
      </c>
      <c r="D6777" s="6" t="s">
        <v>1011</v>
      </c>
      <c r="E6777" s="6" t="s">
        <v>24821</v>
      </c>
      <c r="F6777" s="6" t="s">
        <v>13536</v>
      </c>
      <c r="G6777" s="6" t="s">
        <v>36751</v>
      </c>
    </row>
    <row r="6778">
      <c r="A6778" s="6" t="s">
        <v>36753</v>
      </c>
      <c r="B6778" s="6" t="s">
        <v>240</v>
      </c>
      <c r="C6778" s="6" t="s">
        <v>13538</v>
      </c>
      <c r="D6778" s="6" t="s">
        <v>1011</v>
      </c>
      <c r="E6778" s="6" t="s">
        <v>24821</v>
      </c>
      <c r="F6778" s="6" t="s">
        <v>25549</v>
      </c>
      <c r="G6778" s="6" t="s">
        <v>36754</v>
      </c>
    </row>
    <row r="6779">
      <c r="A6779" s="6" t="s">
        <v>36755</v>
      </c>
      <c r="B6779" s="6" t="s">
        <v>240</v>
      </c>
      <c r="C6779" s="6" t="s">
        <v>13540</v>
      </c>
      <c r="D6779" s="6" t="s">
        <v>1011</v>
      </c>
      <c r="E6779" s="6" t="s">
        <v>416</v>
      </c>
      <c r="F6779" s="6" t="s">
        <v>1008</v>
      </c>
      <c r="G6779" s="6" t="s">
        <v>36756</v>
      </c>
    </row>
    <row r="6780">
      <c r="A6780" s="6" t="s">
        <v>36757</v>
      </c>
      <c r="B6780" s="6" t="s">
        <v>240</v>
      </c>
      <c r="C6780" s="6" t="s">
        <v>13542</v>
      </c>
      <c r="D6780" s="6" t="s">
        <v>37</v>
      </c>
      <c r="E6780" s="6" t="s">
        <v>24821</v>
      </c>
      <c r="F6780" s="6" t="s">
        <v>13543</v>
      </c>
      <c r="G6780" s="6" t="s">
        <v>36758</v>
      </c>
    </row>
    <row r="6781">
      <c r="A6781" s="6" t="s">
        <v>36759</v>
      </c>
      <c r="B6781" s="6" t="s">
        <v>240</v>
      </c>
      <c r="C6781" s="6" t="s">
        <v>13542</v>
      </c>
      <c r="D6781" s="6" t="s">
        <v>1011</v>
      </c>
      <c r="E6781" s="6" t="s">
        <v>416</v>
      </c>
      <c r="F6781" s="6" t="s">
        <v>13543</v>
      </c>
      <c r="G6781" s="6" t="s">
        <v>36758</v>
      </c>
    </row>
    <row r="6782">
      <c r="A6782" s="6" t="s">
        <v>36760</v>
      </c>
      <c r="B6782" s="6" t="s">
        <v>240</v>
      </c>
      <c r="C6782" s="6" t="s">
        <v>13545</v>
      </c>
      <c r="D6782" s="6" t="s">
        <v>37</v>
      </c>
      <c r="E6782" s="6" t="s">
        <v>416</v>
      </c>
      <c r="F6782" s="6" t="s">
        <v>13546</v>
      </c>
      <c r="G6782" s="6" t="s">
        <v>36761</v>
      </c>
    </row>
    <row r="6783">
      <c r="A6783" s="6" t="s">
        <v>36762</v>
      </c>
      <c r="B6783" s="6" t="s">
        <v>240</v>
      </c>
      <c r="C6783" s="6" t="s">
        <v>13545</v>
      </c>
      <c r="D6783" s="6" t="s">
        <v>1011</v>
      </c>
      <c r="E6783" s="6" t="s">
        <v>24821</v>
      </c>
      <c r="F6783" s="6" t="s">
        <v>13546</v>
      </c>
      <c r="G6783" s="6" t="s">
        <v>36761</v>
      </c>
    </row>
    <row r="6784">
      <c r="A6784" s="6" t="s">
        <v>36763</v>
      </c>
      <c r="B6784" s="6" t="s">
        <v>240</v>
      </c>
      <c r="C6784" s="6" t="s">
        <v>13548</v>
      </c>
      <c r="D6784" s="6" t="s">
        <v>1011</v>
      </c>
      <c r="E6784" s="6" t="s">
        <v>24821</v>
      </c>
      <c r="F6784" s="6" t="s">
        <v>25549</v>
      </c>
      <c r="G6784" s="6" t="s">
        <v>36764</v>
      </c>
    </row>
    <row r="6785">
      <c r="A6785" s="6" t="s">
        <v>36765</v>
      </c>
      <c r="B6785" s="6" t="s">
        <v>240</v>
      </c>
      <c r="C6785" s="6" t="s">
        <v>13550</v>
      </c>
      <c r="D6785" s="6" t="s">
        <v>1011</v>
      </c>
      <c r="E6785" s="6" t="s">
        <v>416</v>
      </c>
      <c r="F6785" s="6" t="s">
        <v>1008</v>
      </c>
      <c r="G6785" s="6" t="s">
        <v>36766</v>
      </c>
    </row>
    <row r="6786">
      <c r="A6786" s="6" t="s">
        <v>36767</v>
      </c>
      <c r="B6786" s="6" t="s">
        <v>240</v>
      </c>
      <c r="C6786" s="6" t="s">
        <v>13552</v>
      </c>
      <c r="D6786" s="6" t="s">
        <v>37</v>
      </c>
      <c r="E6786" s="6" t="s">
        <v>24821</v>
      </c>
      <c r="F6786" s="6" t="s">
        <v>13553</v>
      </c>
      <c r="G6786" s="6" t="s">
        <v>36768</v>
      </c>
    </row>
    <row r="6787">
      <c r="A6787" s="6" t="s">
        <v>36769</v>
      </c>
      <c r="B6787" s="6" t="s">
        <v>240</v>
      </c>
      <c r="C6787" s="6" t="s">
        <v>13552</v>
      </c>
      <c r="D6787" s="6" t="s">
        <v>1011</v>
      </c>
      <c r="E6787" s="6" t="s">
        <v>416</v>
      </c>
      <c r="F6787" s="6" t="s">
        <v>13553</v>
      </c>
      <c r="G6787" s="6" t="s">
        <v>36768</v>
      </c>
    </row>
    <row r="6788">
      <c r="A6788" s="6" t="s">
        <v>36770</v>
      </c>
      <c r="B6788" s="6" t="s">
        <v>240</v>
      </c>
      <c r="C6788" s="6" t="s">
        <v>13555</v>
      </c>
      <c r="D6788" s="6" t="s">
        <v>37</v>
      </c>
      <c r="E6788" s="6" t="s">
        <v>416</v>
      </c>
      <c r="F6788" s="6" t="s">
        <v>13556</v>
      </c>
      <c r="G6788" s="6" t="s">
        <v>36771</v>
      </c>
    </row>
    <row r="6789">
      <c r="A6789" s="6" t="s">
        <v>36772</v>
      </c>
      <c r="B6789" s="6" t="s">
        <v>240</v>
      </c>
      <c r="C6789" s="6" t="s">
        <v>13555</v>
      </c>
      <c r="D6789" s="6" t="s">
        <v>1011</v>
      </c>
      <c r="E6789" s="6" t="s">
        <v>24821</v>
      </c>
      <c r="F6789" s="6" t="s">
        <v>36773</v>
      </c>
      <c r="G6789" s="6" t="s">
        <v>36771</v>
      </c>
    </row>
    <row r="6790">
      <c r="A6790" s="6" t="s">
        <v>36774</v>
      </c>
      <c r="B6790" s="6" t="s">
        <v>240</v>
      </c>
      <c r="C6790" s="6" t="s">
        <v>13558</v>
      </c>
      <c r="D6790" s="6" t="s">
        <v>1011</v>
      </c>
      <c r="E6790" s="6" t="s">
        <v>24821</v>
      </c>
      <c r="F6790" s="6" t="s">
        <v>25549</v>
      </c>
      <c r="G6790" s="6" t="s">
        <v>36775</v>
      </c>
    </row>
    <row r="6791">
      <c r="A6791" s="6" t="s">
        <v>36776</v>
      </c>
      <c r="B6791" s="6" t="s">
        <v>240</v>
      </c>
      <c r="C6791" s="6" t="s">
        <v>13560</v>
      </c>
      <c r="D6791" s="6" t="s">
        <v>1011</v>
      </c>
      <c r="E6791" s="6" t="s">
        <v>416</v>
      </c>
      <c r="F6791" s="6" t="s">
        <v>1040</v>
      </c>
      <c r="G6791" s="6" t="s">
        <v>36777</v>
      </c>
    </row>
    <row r="6792">
      <c r="A6792" s="6" t="s">
        <v>36778</v>
      </c>
      <c r="B6792" s="6" t="s">
        <v>240</v>
      </c>
      <c r="C6792" s="6" t="s">
        <v>13564</v>
      </c>
      <c r="D6792" s="6" t="s">
        <v>1011</v>
      </c>
      <c r="E6792" s="6" t="s">
        <v>416</v>
      </c>
      <c r="F6792" s="6" t="s">
        <v>13565</v>
      </c>
      <c r="G6792" s="6" t="s">
        <v>36779</v>
      </c>
    </row>
    <row r="6793">
      <c r="A6793" s="6" t="s">
        <v>36780</v>
      </c>
      <c r="B6793" s="6" t="s">
        <v>240</v>
      </c>
      <c r="C6793" s="6" t="s">
        <v>13569</v>
      </c>
      <c r="D6793" s="6" t="s">
        <v>37</v>
      </c>
      <c r="E6793" s="6" t="s">
        <v>24821</v>
      </c>
      <c r="F6793" s="6" t="s">
        <v>13570</v>
      </c>
      <c r="G6793" s="6" t="s">
        <v>36781</v>
      </c>
    </row>
    <row r="6794">
      <c r="A6794" s="6" t="s">
        <v>36782</v>
      </c>
      <c r="B6794" s="6" t="s">
        <v>240</v>
      </c>
      <c r="C6794" s="6" t="s">
        <v>13569</v>
      </c>
      <c r="D6794" s="6" t="s">
        <v>1011</v>
      </c>
      <c r="E6794" s="6" t="s">
        <v>416</v>
      </c>
      <c r="F6794" s="6" t="s">
        <v>13570</v>
      </c>
      <c r="G6794" s="6" t="s">
        <v>36781</v>
      </c>
    </row>
    <row r="6795">
      <c r="A6795" s="6" t="s">
        <v>36783</v>
      </c>
      <c r="B6795" s="6" t="s">
        <v>240</v>
      </c>
      <c r="C6795" s="6" t="s">
        <v>13574</v>
      </c>
      <c r="D6795" s="6" t="s">
        <v>37</v>
      </c>
      <c r="E6795" s="6" t="s">
        <v>416</v>
      </c>
      <c r="F6795" s="6" t="s">
        <v>13575</v>
      </c>
      <c r="G6795" s="6" t="s">
        <v>36784</v>
      </c>
    </row>
    <row r="6796">
      <c r="A6796" s="6" t="s">
        <v>36785</v>
      </c>
      <c r="B6796" s="6" t="s">
        <v>240</v>
      </c>
      <c r="C6796" s="6" t="s">
        <v>13574</v>
      </c>
      <c r="D6796" s="6" t="s">
        <v>1011</v>
      </c>
      <c r="E6796" s="6" t="s">
        <v>24821</v>
      </c>
      <c r="F6796" s="6" t="s">
        <v>13575</v>
      </c>
      <c r="G6796" s="6" t="s">
        <v>36784</v>
      </c>
    </row>
    <row r="6797">
      <c r="A6797" s="6" t="s">
        <v>36786</v>
      </c>
      <c r="B6797" s="6" t="s">
        <v>240</v>
      </c>
      <c r="C6797" s="6" t="s">
        <v>13577</v>
      </c>
      <c r="D6797" s="6" t="s">
        <v>1011</v>
      </c>
      <c r="E6797" s="6" t="s">
        <v>24821</v>
      </c>
      <c r="F6797" s="6" t="s">
        <v>36787</v>
      </c>
      <c r="G6797" s="6" t="s">
        <v>36788</v>
      </c>
    </row>
    <row r="6798">
      <c r="A6798" s="6" t="s">
        <v>36789</v>
      </c>
      <c r="B6798" s="6" t="s">
        <v>240</v>
      </c>
      <c r="C6798" s="6" t="s">
        <v>13579</v>
      </c>
      <c r="D6798" s="6" t="s">
        <v>1011</v>
      </c>
      <c r="E6798" s="6" t="s">
        <v>416</v>
      </c>
      <c r="F6798" s="6" t="s">
        <v>1008</v>
      </c>
      <c r="G6798" s="6" t="s">
        <v>36790</v>
      </c>
    </row>
    <row r="6799">
      <c r="A6799" s="6" t="s">
        <v>36791</v>
      </c>
      <c r="B6799" s="6" t="s">
        <v>240</v>
      </c>
      <c r="C6799" s="6" t="s">
        <v>13581</v>
      </c>
      <c r="D6799" s="6" t="s">
        <v>37</v>
      </c>
      <c r="E6799" s="6" t="s">
        <v>24821</v>
      </c>
      <c r="F6799" s="6" t="s">
        <v>13582</v>
      </c>
      <c r="G6799" s="6" t="s">
        <v>36792</v>
      </c>
    </row>
    <row r="6800">
      <c r="A6800" s="6" t="s">
        <v>36793</v>
      </c>
      <c r="B6800" s="6" t="s">
        <v>240</v>
      </c>
      <c r="C6800" s="6" t="s">
        <v>13581</v>
      </c>
      <c r="D6800" s="6" t="s">
        <v>1011</v>
      </c>
      <c r="E6800" s="6" t="s">
        <v>416</v>
      </c>
      <c r="F6800" s="6" t="s">
        <v>13582</v>
      </c>
      <c r="G6800" s="6" t="s">
        <v>36792</v>
      </c>
    </row>
    <row r="6801">
      <c r="A6801" s="6" t="s">
        <v>36794</v>
      </c>
      <c r="B6801" s="6" t="s">
        <v>240</v>
      </c>
      <c r="C6801" s="6" t="s">
        <v>13584</v>
      </c>
      <c r="D6801" s="6" t="s">
        <v>37</v>
      </c>
      <c r="E6801" s="6" t="s">
        <v>416</v>
      </c>
      <c r="F6801" s="6" t="s">
        <v>13585</v>
      </c>
      <c r="G6801" s="6" t="s">
        <v>36795</v>
      </c>
    </row>
    <row r="6802">
      <c r="A6802" s="6" t="s">
        <v>36796</v>
      </c>
      <c r="B6802" s="6" t="s">
        <v>240</v>
      </c>
      <c r="C6802" s="6" t="s">
        <v>13584</v>
      </c>
      <c r="D6802" s="6" t="s">
        <v>1011</v>
      </c>
      <c r="E6802" s="6" t="s">
        <v>24821</v>
      </c>
      <c r="F6802" s="6" t="s">
        <v>13585</v>
      </c>
      <c r="G6802" s="6" t="s">
        <v>36795</v>
      </c>
    </row>
    <row r="6803">
      <c r="A6803" s="6" t="s">
        <v>36797</v>
      </c>
      <c r="B6803" s="6" t="s">
        <v>240</v>
      </c>
      <c r="C6803" s="6" t="s">
        <v>13587</v>
      </c>
      <c r="D6803" s="6" t="s">
        <v>1011</v>
      </c>
      <c r="E6803" s="6" t="s">
        <v>24821</v>
      </c>
      <c r="F6803" s="6" t="s">
        <v>36787</v>
      </c>
      <c r="G6803" s="6" t="s">
        <v>36798</v>
      </c>
    </row>
    <row r="6804">
      <c r="A6804" s="6" t="s">
        <v>36799</v>
      </c>
      <c r="B6804" s="6" t="s">
        <v>240</v>
      </c>
      <c r="C6804" s="6" t="s">
        <v>13589</v>
      </c>
      <c r="D6804" s="6" t="s">
        <v>1011</v>
      </c>
      <c r="E6804" s="6" t="s">
        <v>416</v>
      </c>
      <c r="F6804" s="6" t="s">
        <v>1040</v>
      </c>
      <c r="G6804" s="6" t="s">
        <v>36800</v>
      </c>
    </row>
    <row r="6805">
      <c r="A6805" s="6" t="s">
        <v>36801</v>
      </c>
      <c r="B6805" s="6" t="s">
        <v>240</v>
      </c>
      <c r="C6805" s="6" t="s">
        <v>13593</v>
      </c>
      <c r="D6805" s="6" t="s">
        <v>1011</v>
      </c>
      <c r="E6805" s="6" t="s">
        <v>416</v>
      </c>
      <c r="F6805" s="6" t="s">
        <v>10203</v>
      </c>
      <c r="G6805" s="6" t="s">
        <v>36802</v>
      </c>
    </row>
    <row r="6806">
      <c r="A6806" s="6" t="s">
        <v>36803</v>
      </c>
      <c r="B6806" s="6" t="s">
        <v>240</v>
      </c>
      <c r="C6806" s="6" t="s">
        <v>13597</v>
      </c>
      <c r="D6806" s="6" t="s">
        <v>37</v>
      </c>
      <c r="E6806" s="6" t="s">
        <v>24821</v>
      </c>
      <c r="F6806" s="6" t="s">
        <v>13598</v>
      </c>
      <c r="G6806" s="6" t="s">
        <v>36804</v>
      </c>
    </row>
    <row r="6807">
      <c r="A6807" s="6" t="s">
        <v>36805</v>
      </c>
      <c r="B6807" s="6" t="s">
        <v>240</v>
      </c>
      <c r="C6807" s="6" t="s">
        <v>13597</v>
      </c>
      <c r="D6807" s="6" t="s">
        <v>1011</v>
      </c>
      <c r="E6807" s="6" t="s">
        <v>416</v>
      </c>
      <c r="F6807" s="6" t="s">
        <v>13598</v>
      </c>
      <c r="G6807" s="6" t="s">
        <v>36804</v>
      </c>
    </row>
    <row r="6808">
      <c r="A6808" s="6" t="s">
        <v>36806</v>
      </c>
      <c r="B6808" s="6" t="s">
        <v>240</v>
      </c>
      <c r="C6808" s="6" t="s">
        <v>13603</v>
      </c>
      <c r="D6808" s="6" t="s">
        <v>37</v>
      </c>
      <c r="E6808" s="6" t="s">
        <v>416</v>
      </c>
      <c r="F6808" s="6" t="s">
        <v>13604</v>
      </c>
      <c r="G6808" s="6" t="s">
        <v>36807</v>
      </c>
    </row>
    <row r="6809">
      <c r="A6809" s="6" t="s">
        <v>36808</v>
      </c>
      <c r="B6809" s="6" t="s">
        <v>240</v>
      </c>
      <c r="C6809" s="6" t="s">
        <v>13603</v>
      </c>
      <c r="D6809" s="6" t="s">
        <v>1011</v>
      </c>
      <c r="E6809" s="6" t="s">
        <v>24821</v>
      </c>
      <c r="F6809" s="6" t="s">
        <v>13604</v>
      </c>
      <c r="G6809" s="6" t="s">
        <v>36807</v>
      </c>
    </row>
    <row r="6810">
      <c r="A6810" s="6" t="s">
        <v>36809</v>
      </c>
      <c r="B6810" s="6" t="s">
        <v>240</v>
      </c>
      <c r="C6810" s="6" t="s">
        <v>13606</v>
      </c>
      <c r="D6810" s="6" t="s">
        <v>1011</v>
      </c>
      <c r="E6810" s="6" t="s">
        <v>24821</v>
      </c>
      <c r="F6810" s="6" t="s">
        <v>33812</v>
      </c>
      <c r="G6810" s="6" t="s">
        <v>36810</v>
      </c>
    </row>
    <row r="6811">
      <c r="A6811" s="6" t="s">
        <v>36811</v>
      </c>
      <c r="B6811" s="6" t="s">
        <v>240</v>
      </c>
      <c r="C6811" s="6" t="s">
        <v>13608</v>
      </c>
      <c r="D6811" s="6" t="s">
        <v>1011</v>
      </c>
      <c r="E6811" s="6" t="s">
        <v>416</v>
      </c>
      <c r="F6811" s="6" t="s">
        <v>1008</v>
      </c>
      <c r="G6811" s="6" t="s">
        <v>36812</v>
      </c>
    </row>
    <row r="6812">
      <c r="A6812" s="6" t="s">
        <v>36813</v>
      </c>
      <c r="B6812" s="6" t="s">
        <v>240</v>
      </c>
      <c r="C6812" s="6" t="s">
        <v>13610</v>
      </c>
      <c r="D6812" s="6" t="s">
        <v>37</v>
      </c>
      <c r="E6812" s="6" t="s">
        <v>24821</v>
      </c>
      <c r="F6812" s="6" t="s">
        <v>13611</v>
      </c>
      <c r="G6812" s="6" t="s">
        <v>36814</v>
      </c>
    </row>
    <row r="6813">
      <c r="A6813" s="6" t="s">
        <v>36815</v>
      </c>
      <c r="B6813" s="6" t="s">
        <v>240</v>
      </c>
      <c r="C6813" s="6" t="s">
        <v>13610</v>
      </c>
      <c r="D6813" s="6" t="s">
        <v>1011</v>
      </c>
      <c r="E6813" s="6" t="s">
        <v>416</v>
      </c>
      <c r="F6813" s="6" t="s">
        <v>13611</v>
      </c>
      <c r="G6813" s="6" t="s">
        <v>36814</v>
      </c>
    </row>
    <row r="6814">
      <c r="A6814" s="6" t="s">
        <v>36816</v>
      </c>
      <c r="B6814" s="6" t="s">
        <v>240</v>
      </c>
      <c r="C6814" s="6" t="s">
        <v>13613</v>
      </c>
      <c r="D6814" s="6" t="s">
        <v>37</v>
      </c>
      <c r="E6814" s="6" t="s">
        <v>416</v>
      </c>
      <c r="F6814" s="6" t="s">
        <v>13614</v>
      </c>
      <c r="G6814" s="6" t="s">
        <v>36817</v>
      </c>
    </row>
    <row r="6815">
      <c r="A6815" s="6" t="s">
        <v>36818</v>
      </c>
      <c r="B6815" s="6" t="s">
        <v>240</v>
      </c>
      <c r="C6815" s="6" t="s">
        <v>13613</v>
      </c>
      <c r="D6815" s="6" t="s">
        <v>1011</v>
      </c>
      <c r="E6815" s="6" t="s">
        <v>24821</v>
      </c>
      <c r="F6815" s="6" t="s">
        <v>13614</v>
      </c>
      <c r="G6815" s="6" t="s">
        <v>36817</v>
      </c>
    </row>
    <row r="6816">
      <c r="A6816" s="6" t="s">
        <v>36819</v>
      </c>
      <c r="B6816" s="6" t="s">
        <v>240</v>
      </c>
      <c r="C6816" s="6" t="s">
        <v>13616</v>
      </c>
      <c r="D6816" s="6" t="s">
        <v>1011</v>
      </c>
      <c r="E6816" s="6" t="s">
        <v>24821</v>
      </c>
      <c r="F6816" s="6" t="s">
        <v>33812</v>
      </c>
      <c r="G6816" s="6" t="s">
        <v>36820</v>
      </c>
    </row>
    <row r="6817">
      <c r="A6817" s="6" t="s">
        <v>36821</v>
      </c>
      <c r="B6817" s="6" t="s">
        <v>240</v>
      </c>
      <c r="C6817" s="6" t="s">
        <v>13618</v>
      </c>
      <c r="D6817" s="6" t="s">
        <v>1011</v>
      </c>
      <c r="E6817" s="6" t="s">
        <v>416</v>
      </c>
      <c r="F6817" s="6" t="s">
        <v>1040</v>
      </c>
      <c r="G6817" s="6" t="s">
        <v>36822</v>
      </c>
    </row>
    <row r="6818">
      <c r="A6818" s="6" t="s">
        <v>36823</v>
      </c>
      <c r="B6818" s="6" t="s">
        <v>240</v>
      </c>
      <c r="C6818" s="6" t="s">
        <v>13622</v>
      </c>
      <c r="D6818" s="6" t="s">
        <v>37</v>
      </c>
      <c r="E6818" s="6" t="s">
        <v>24821</v>
      </c>
      <c r="F6818" s="6" t="s">
        <v>13623</v>
      </c>
      <c r="G6818" s="6" t="s">
        <v>36824</v>
      </c>
    </row>
    <row r="6819">
      <c r="A6819" s="6" t="s">
        <v>36825</v>
      </c>
      <c r="B6819" s="6" t="s">
        <v>240</v>
      </c>
      <c r="C6819" s="6" t="s">
        <v>13622</v>
      </c>
      <c r="D6819" s="6" t="s">
        <v>1011</v>
      </c>
      <c r="E6819" s="6" t="s">
        <v>416</v>
      </c>
      <c r="F6819" s="6" t="s">
        <v>13623</v>
      </c>
      <c r="G6819" s="6" t="s">
        <v>36824</v>
      </c>
    </row>
    <row r="6820">
      <c r="A6820" s="6" t="s">
        <v>36826</v>
      </c>
      <c r="B6820" s="6" t="s">
        <v>243</v>
      </c>
      <c r="C6820" s="6" t="s">
        <v>13629</v>
      </c>
      <c r="D6820" s="6" t="s">
        <v>1011</v>
      </c>
      <c r="E6820" s="6" t="s">
        <v>24821</v>
      </c>
      <c r="F6820" s="6" t="s">
        <v>24822</v>
      </c>
      <c r="G6820" s="6" t="s">
        <v>36827</v>
      </c>
    </row>
    <row r="6821">
      <c r="A6821" s="6" t="s">
        <v>36828</v>
      </c>
      <c r="B6821" s="6" t="s">
        <v>243</v>
      </c>
      <c r="C6821" s="6" t="s">
        <v>13631</v>
      </c>
      <c r="D6821" s="6" t="s">
        <v>1011</v>
      </c>
      <c r="E6821" s="6" t="s">
        <v>416</v>
      </c>
      <c r="F6821" s="6" t="s">
        <v>1008</v>
      </c>
      <c r="G6821" s="6" t="s">
        <v>36829</v>
      </c>
    </row>
    <row r="6822">
      <c r="A6822" s="6" t="s">
        <v>36830</v>
      </c>
      <c r="B6822" s="6" t="s">
        <v>243</v>
      </c>
      <c r="C6822" s="6" t="s">
        <v>13633</v>
      </c>
      <c r="D6822" s="6" t="s">
        <v>37</v>
      </c>
      <c r="E6822" s="6" t="s">
        <v>24821</v>
      </c>
      <c r="F6822" s="6" t="s">
        <v>1012</v>
      </c>
      <c r="G6822" s="6" t="s">
        <v>36831</v>
      </c>
    </row>
    <row r="6823">
      <c r="A6823" s="6" t="s">
        <v>36832</v>
      </c>
      <c r="B6823" s="6" t="s">
        <v>243</v>
      </c>
      <c r="C6823" s="6" t="s">
        <v>13633</v>
      </c>
      <c r="D6823" s="6" t="s">
        <v>1011</v>
      </c>
      <c r="E6823" s="6" t="s">
        <v>416</v>
      </c>
      <c r="F6823" s="6" t="s">
        <v>1012</v>
      </c>
      <c r="G6823" s="6" t="s">
        <v>36831</v>
      </c>
    </row>
    <row r="6824">
      <c r="A6824" s="6" t="s">
        <v>36833</v>
      </c>
      <c r="B6824" s="6" t="s">
        <v>243</v>
      </c>
      <c r="C6824" s="6" t="s">
        <v>13635</v>
      </c>
      <c r="D6824" s="6" t="s">
        <v>37</v>
      </c>
      <c r="E6824" s="6" t="s">
        <v>416</v>
      </c>
      <c r="F6824" s="6" t="s">
        <v>13636</v>
      </c>
      <c r="G6824" s="6" t="s">
        <v>36834</v>
      </c>
    </row>
    <row r="6825">
      <c r="A6825" s="6" t="s">
        <v>36835</v>
      </c>
      <c r="B6825" s="6" t="s">
        <v>243</v>
      </c>
      <c r="C6825" s="6" t="s">
        <v>13635</v>
      </c>
      <c r="D6825" s="6" t="s">
        <v>1011</v>
      </c>
      <c r="E6825" s="6" t="s">
        <v>24821</v>
      </c>
      <c r="F6825" s="6" t="s">
        <v>13636</v>
      </c>
      <c r="G6825" s="6" t="s">
        <v>36834</v>
      </c>
    </row>
    <row r="6826">
      <c r="A6826" s="6" t="s">
        <v>36836</v>
      </c>
      <c r="B6826" s="6" t="s">
        <v>243</v>
      </c>
      <c r="C6826" s="6" t="s">
        <v>13638</v>
      </c>
      <c r="D6826" s="6" t="s">
        <v>1011</v>
      </c>
      <c r="E6826" s="6" t="s">
        <v>24821</v>
      </c>
      <c r="F6826" s="6" t="s">
        <v>24822</v>
      </c>
      <c r="G6826" s="6" t="s">
        <v>36837</v>
      </c>
    </row>
    <row r="6827">
      <c r="A6827" s="6" t="s">
        <v>36838</v>
      </c>
      <c r="B6827" s="6" t="s">
        <v>243</v>
      </c>
      <c r="C6827" s="6" t="s">
        <v>13640</v>
      </c>
      <c r="D6827" s="6" t="s">
        <v>1011</v>
      </c>
      <c r="E6827" s="6" t="s">
        <v>416</v>
      </c>
      <c r="F6827" s="6" t="s">
        <v>1008</v>
      </c>
      <c r="G6827" s="6" t="s">
        <v>36839</v>
      </c>
    </row>
    <row r="6828">
      <c r="A6828" s="6" t="s">
        <v>36840</v>
      </c>
      <c r="B6828" s="6" t="s">
        <v>243</v>
      </c>
      <c r="C6828" s="6" t="s">
        <v>13642</v>
      </c>
      <c r="D6828" s="6" t="s">
        <v>37</v>
      </c>
      <c r="E6828" s="6" t="s">
        <v>24821</v>
      </c>
      <c r="F6828" s="6" t="s">
        <v>7602</v>
      </c>
      <c r="G6828" s="6" t="s">
        <v>36841</v>
      </c>
    </row>
    <row r="6829">
      <c r="A6829" s="6" t="s">
        <v>36842</v>
      </c>
      <c r="B6829" s="6" t="s">
        <v>243</v>
      </c>
      <c r="C6829" s="6" t="s">
        <v>13642</v>
      </c>
      <c r="D6829" s="6" t="s">
        <v>1011</v>
      </c>
      <c r="E6829" s="6" t="s">
        <v>416</v>
      </c>
      <c r="F6829" s="6" t="s">
        <v>7602</v>
      </c>
      <c r="G6829" s="6" t="s">
        <v>36841</v>
      </c>
    </row>
    <row r="6830">
      <c r="A6830" s="6" t="s">
        <v>36843</v>
      </c>
      <c r="B6830" s="6" t="s">
        <v>243</v>
      </c>
      <c r="C6830" s="6" t="s">
        <v>13644</v>
      </c>
      <c r="D6830" s="6" t="s">
        <v>37</v>
      </c>
      <c r="E6830" s="6" t="s">
        <v>416</v>
      </c>
      <c r="F6830" s="6" t="s">
        <v>13645</v>
      </c>
      <c r="G6830" s="6" t="s">
        <v>36844</v>
      </c>
    </row>
    <row r="6831">
      <c r="A6831" s="6" t="s">
        <v>36845</v>
      </c>
      <c r="B6831" s="6" t="s">
        <v>243</v>
      </c>
      <c r="C6831" s="6" t="s">
        <v>13644</v>
      </c>
      <c r="D6831" s="6" t="s">
        <v>1011</v>
      </c>
      <c r="E6831" s="6" t="s">
        <v>24821</v>
      </c>
      <c r="F6831" s="6" t="s">
        <v>13645</v>
      </c>
      <c r="G6831" s="6" t="s">
        <v>36844</v>
      </c>
    </row>
    <row r="6832">
      <c r="A6832" s="6" t="s">
        <v>36846</v>
      </c>
      <c r="B6832" s="6" t="s">
        <v>243</v>
      </c>
      <c r="C6832" s="6" t="s">
        <v>13647</v>
      </c>
      <c r="D6832" s="6" t="s">
        <v>1011</v>
      </c>
      <c r="E6832" s="6" t="s">
        <v>24821</v>
      </c>
      <c r="F6832" s="6" t="s">
        <v>24822</v>
      </c>
      <c r="G6832" s="6" t="s">
        <v>36847</v>
      </c>
    </row>
    <row r="6833">
      <c r="A6833" s="6" t="s">
        <v>36848</v>
      </c>
      <c r="B6833" s="6" t="s">
        <v>243</v>
      </c>
      <c r="C6833" s="6" t="s">
        <v>13649</v>
      </c>
      <c r="D6833" s="6" t="s">
        <v>1011</v>
      </c>
      <c r="E6833" s="6" t="s">
        <v>416</v>
      </c>
      <c r="F6833" s="6" t="s">
        <v>1008</v>
      </c>
      <c r="G6833" s="6" t="s">
        <v>36849</v>
      </c>
    </row>
    <row r="6834">
      <c r="A6834" s="6" t="s">
        <v>36850</v>
      </c>
      <c r="B6834" s="6" t="s">
        <v>243</v>
      </c>
      <c r="C6834" s="6" t="s">
        <v>13651</v>
      </c>
      <c r="D6834" s="6" t="s">
        <v>37</v>
      </c>
      <c r="E6834" s="6" t="s">
        <v>24821</v>
      </c>
      <c r="F6834" s="6" t="s">
        <v>6014</v>
      </c>
      <c r="G6834" s="6" t="s">
        <v>36851</v>
      </c>
    </row>
    <row r="6835">
      <c r="A6835" s="6" t="s">
        <v>36852</v>
      </c>
      <c r="B6835" s="6" t="s">
        <v>243</v>
      </c>
      <c r="C6835" s="6" t="s">
        <v>13651</v>
      </c>
      <c r="D6835" s="6" t="s">
        <v>1011</v>
      </c>
      <c r="E6835" s="6" t="s">
        <v>416</v>
      </c>
      <c r="F6835" s="6" t="s">
        <v>6014</v>
      </c>
      <c r="G6835" s="6" t="s">
        <v>36853</v>
      </c>
    </row>
    <row r="6836">
      <c r="A6836" s="6" t="s">
        <v>36854</v>
      </c>
      <c r="B6836" s="6" t="s">
        <v>243</v>
      </c>
      <c r="C6836" s="6" t="s">
        <v>13653</v>
      </c>
      <c r="D6836" s="6" t="s">
        <v>37</v>
      </c>
      <c r="E6836" s="6" t="s">
        <v>416</v>
      </c>
      <c r="F6836" s="6" t="s">
        <v>13654</v>
      </c>
      <c r="G6836" s="6" t="s">
        <v>36855</v>
      </c>
    </row>
    <row r="6837">
      <c r="A6837" s="6" t="s">
        <v>36856</v>
      </c>
      <c r="B6837" s="6" t="s">
        <v>243</v>
      </c>
      <c r="C6837" s="6" t="s">
        <v>13653</v>
      </c>
      <c r="D6837" s="6" t="s">
        <v>1011</v>
      </c>
      <c r="E6837" s="6" t="s">
        <v>24821</v>
      </c>
      <c r="F6837" s="6" t="s">
        <v>13654</v>
      </c>
      <c r="G6837" s="6" t="s">
        <v>36855</v>
      </c>
    </row>
    <row r="6838">
      <c r="A6838" s="6" t="s">
        <v>36857</v>
      </c>
      <c r="B6838" s="6" t="s">
        <v>243</v>
      </c>
      <c r="C6838" s="6" t="s">
        <v>13656</v>
      </c>
      <c r="D6838" s="6" t="s">
        <v>1011</v>
      </c>
      <c r="E6838" s="6" t="s">
        <v>24821</v>
      </c>
      <c r="F6838" s="6" t="s">
        <v>24822</v>
      </c>
      <c r="G6838" s="6" t="s">
        <v>36858</v>
      </c>
    </row>
    <row r="6839">
      <c r="A6839" s="6" t="s">
        <v>36859</v>
      </c>
      <c r="B6839" s="6" t="s">
        <v>243</v>
      </c>
      <c r="C6839" s="6" t="s">
        <v>13658</v>
      </c>
      <c r="D6839" s="6" t="s">
        <v>1011</v>
      </c>
      <c r="E6839" s="6" t="s">
        <v>416</v>
      </c>
      <c r="F6839" s="6" t="s">
        <v>1008</v>
      </c>
      <c r="G6839" s="6" t="s">
        <v>36860</v>
      </c>
    </row>
    <row r="6840">
      <c r="A6840" s="6" t="s">
        <v>36861</v>
      </c>
      <c r="B6840" s="6" t="s">
        <v>243</v>
      </c>
      <c r="C6840" s="6" t="s">
        <v>13660</v>
      </c>
      <c r="D6840" s="6" t="s">
        <v>37</v>
      </c>
      <c r="E6840" s="6" t="s">
        <v>24821</v>
      </c>
      <c r="F6840" s="6" t="s">
        <v>13661</v>
      </c>
      <c r="G6840" s="6" t="s">
        <v>36862</v>
      </c>
    </row>
    <row r="6841">
      <c r="A6841" s="6" t="s">
        <v>36863</v>
      </c>
      <c r="B6841" s="6" t="s">
        <v>243</v>
      </c>
      <c r="C6841" s="6" t="s">
        <v>13660</v>
      </c>
      <c r="D6841" s="6" t="s">
        <v>1011</v>
      </c>
      <c r="E6841" s="6" t="s">
        <v>416</v>
      </c>
      <c r="F6841" s="6" t="s">
        <v>13661</v>
      </c>
      <c r="G6841" s="6" t="s">
        <v>36862</v>
      </c>
    </row>
    <row r="6842">
      <c r="A6842" s="6" t="s">
        <v>36864</v>
      </c>
      <c r="B6842" s="6" t="s">
        <v>243</v>
      </c>
      <c r="C6842" s="6" t="s">
        <v>13663</v>
      </c>
      <c r="D6842" s="6" t="s">
        <v>37</v>
      </c>
      <c r="E6842" s="6" t="s">
        <v>416</v>
      </c>
      <c r="F6842" s="6" t="s">
        <v>13664</v>
      </c>
      <c r="G6842" s="6" t="s">
        <v>36865</v>
      </c>
    </row>
    <row r="6843">
      <c r="A6843" s="6" t="s">
        <v>36866</v>
      </c>
      <c r="B6843" s="6" t="s">
        <v>243</v>
      </c>
      <c r="C6843" s="6" t="s">
        <v>13663</v>
      </c>
      <c r="D6843" s="6" t="s">
        <v>1011</v>
      </c>
      <c r="E6843" s="6" t="s">
        <v>24821</v>
      </c>
      <c r="F6843" s="6" t="s">
        <v>13664</v>
      </c>
      <c r="G6843" s="6" t="s">
        <v>36865</v>
      </c>
    </row>
    <row r="6844">
      <c r="A6844" s="6" t="s">
        <v>36867</v>
      </c>
      <c r="B6844" s="6" t="s">
        <v>243</v>
      </c>
      <c r="C6844" s="6" t="s">
        <v>13666</v>
      </c>
      <c r="D6844" s="6" t="s">
        <v>1011</v>
      </c>
      <c r="E6844" s="6" t="s">
        <v>24821</v>
      </c>
      <c r="F6844" s="6" t="s">
        <v>24822</v>
      </c>
      <c r="G6844" s="6" t="s">
        <v>36868</v>
      </c>
    </row>
    <row r="6845">
      <c r="A6845" s="6" t="s">
        <v>36869</v>
      </c>
      <c r="B6845" s="6" t="s">
        <v>243</v>
      </c>
      <c r="C6845" s="6" t="s">
        <v>13668</v>
      </c>
      <c r="D6845" s="6" t="s">
        <v>1011</v>
      </c>
      <c r="E6845" s="6" t="s">
        <v>416</v>
      </c>
      <c r="F6845" s="6" t="s">
        <v>1040</v>
      </c>
      <c r="G6845" s="6" t="s">
        <v>36870</v>
      </c>
    </row>
    <row r="6846">
      <c r="A6846" s="6" t="s">
        <v>36871</v>
      </c>
      <c r="B6846" s="6" t="s">
        <v>243</v>
      </c>
      <c r="C6846" s="6" t="s">
        <v>13672</v>
      </c>
      <c r="D6846" s="6" t="s">
        <v>1011</v>
      </c>
      <c r="E6846" s="6" t="s">
        <v>416</v>
      </c>
      <c r="F6846" s="6" t="s">
        <v>1046</v>
      </c>
      <c r="G6846" s="6" t="s">
        <v>36872</v>
      </c>
    </row>
    <row r="6847">
      <c r="A6847" s="6" t="s">
        <v>36873</v>
      </c>
      <c r="B6847" s="6" t="s">
        <v>243</v>
      </c>
      <c r="C6847" s="6" t="s">
        <v>13676</v>
      </c>
      <c r="D6847" s="6" t="s">
        <v>37</v>
      </c>
      <c r="E6847" s="6" t="s">
        <v>24821</v>
      </c>
      <c r="F6847" s="6" t="s">
        <v>13677</v>
      </c>
      <c r="G6847" s="6" t="s">
        <v>36874</v>
      </c>
    </row>
    <row r="6848">
      <c r="A6848" s="6" t="s">
        <v>36875</v>
      </c>
      <c r="B6848" s="6" t="s">
        <v>243</v>
      </c>
      <c r="C6848" s="6" t="s">
        <v>13676</v>
      </c>
      <c r="D6848" s="6" t="s">
        <v>1011</v>
      </c>
      <c r="E6848" s="6" t="s">
        <v>416</v>
      </c>
      <c r="F6848" s="6" t="s">
        <v>13677</v>
      </c>
      <c r="G6848" s="6" t="s">
        <v>36874</v>
      </c>
    </row>
    <row r="6849">
      <c r="A6849" s="6" t="s">
        <v>36876</v>
      </c>
      <c r="B6849" s="6" t="s">
        <v>243</v>
      </c>
      <c r="C6849" s="6" t="s">
        <v>13682</v>
      </c>
      <c r="D6849" s="6" t="s">
        <v>37</v>
      </c>
      <c r="E6849" s="6" t="s">
        <v>416</v>
      </c>
      <c r="F6849" s="6" t="s">
        <v>13683</v>
      </c>
      <c r="G6849" s="6" t="s">
        <v>36877</v>
      </c>
    </row>
    <row r="6850">
      <c r="A6850" s="6" t="s">
        <v>36878</v>
      </c>
      <c r="B6850" s="6" t="s">
        <v>243</v>
      </c>
      <c r="C6850" s="6" t="s">
        <v>13682</v>
      </c>
      <c r="D6850" s="6" t="s">
        <v>1011</v>
      </c>
      <c r="E6850" s="6" t="s">
        <v>24821</v>
      </c>
      <c r="F6850" s="6" t="s">
        <v>13683</v>
      </c>
      <c r="G6850" s="6" t="s">
        <v>36877</v>
      </c>
    </row>
    <row r="6851">
      <c r="A6851" s="6" t="s">
        <v>36879</v>
      </c>
      <c r="B6851" s="6" t="s">
        <v>243</v>
      </c>
      <c r="C6851" s="6" t="s">
        <v>13685</v>
      </c>
      <c r="D6851" s="6" t="s">
        <v>1011</v>
      </c>
      <c r="E6851" s="6" t="s">
        <v>24821</v>
      </c>
      <c r="F6851" s="6" t="s">
        <v>25442</v>
      </c>
      <c r="G6851" s="6" t="s">
        <v>36880</v>
      </c>
    </row>
    <row r="6852">
      <c r="A6852" s="6" t="s">
        <v>36881</v>
      </c>
      <c r="B6852" s="6" t="s">
        <v>243</v>
      </c>
      <c r="C6852" s="6" t="s">
        <v>13687</v>
      </c>
      <c r="D6852" s="6" t="s">
        <v>1011</v>
      </c>
      <c r="E6852" s="6" t="s">
        <v>416</v>
      </c>
      <c r="F6852" s="6" t="s">
        <v>1008</v>
      </c>
      <c r="G6852" s="6" t="s">
        <v>36882</v>
      </c>
    </row>
    <row r="6853">
      <c r="A6853" s="6" t="s">
        <v>36883</v>
      </c>
      <c r="B6853" s="6" t="s">
        <v>243</v>
      </c>
      <c r="C6853" s="6" t="s">
        <v>13689</v>
      </c>
      <c r="D6853" s="6" t="s">
        <v>37</v>
      </c>
      <c r="E6853" s="6" t="s">
        <v>24821</v>
      </c>
      <c r="F6853" s="6" t="s">
        <v>13690</v>
      </c>
      <c r="G6853" s="6" t="s">
        <v>36884</v>
      </c>
    </row>
    <row r="6854">
      <c r="A6854" s="6" t="s">
        <v>36885</v>
      </c>
      <c r="B6854" s="6" t="s">
        <v>243</v>
      </c>
      <c r="C6854" s="6" t="s">
        <v>13689</v>
      </c>
      <c r="D6854" s="6" t="s">
        <v>1011</v>
      </c>
      <c r="E6854" s="6" t="s">
        <v>416</v>
      </c>
      <c r="F6854" s="6" t="s">
        <v>13690</v>
      </c>
      <c r="G6854" s="6" t="s">
        <v>36884</v>
      </c>
    </row>
    <row r="6855">
      <c r="A6855" s="6" t="s">
        <v>36886</v>
      </c>
      <c r="B6855" s="6" t="s">
        <v>243</v>
      </c>
      <c r="C6855" s="6" t="s">
        <v>13692</v>
      </c>
      <c r="D6855" s="6" t="s">
        <v>37</v>
      </c>
      <c r="E6855" s="6" t="s">
        <v>416</v>
      </c>
      <c r="F6855" s="6" t="s">
        <v>13693</v>
      </c>
      <c r="G6855" s="6" t="s">
        <v>36887</v>
      </c>
    </row>
    <row r="6856">
      <c r="A6856" s="6" t="s">
        <v>36888</v>
      </c>
      <c r="B6856" s="6" t="s">
        <v>243</v>
      </c>
      <c r="C6856" s="6" t="s">
        <v>13692</v>
      </c>
      <c r="D6856" s="6" t="s">
        <v>1011</v>
      </c>
      <c r="E6856" s="6" t="s">
        <v>24821</v>
      </c>
      <c r="F6856" s="6" t="s">
        <v>13693</v>
      </c>
      <c r="G6856" s="6" t="s">
        <v>36887</v>
      </c>
    </row>
    <row r="6857">
      <c r="A6857" s="6" t="s">
        <v>36889</v>
      </c>
      <c r="B6857" s="6" t="s">
        <v>243</v>
      </c>
      <c r="C6857" s="6" t="s">
        <v>13695</v>
      </c>
      <c r="D6857" s="6" t="s">
        <v>1011</v>
      </c>
      <c r="E6857" s="6" t="s">
        <v>24821</v>
      </c>
      <c r="F6857" s="6" t="s">
        <v>25442</v>
      </c>
      <c r="G6857" s="6" t="s">
        <v>36890</v>
      </c>
    </row>
    <row r="6858">
      <c r="A6858" s="6" t="s">
        <v>36891</v>
      </c>
      <c r="B6858" s="6" t="s">
        <v>243</v>
      </c>
      <c r="C6858" s="6" t="s">
        <v>13697</v>
      </c>
      <c r="D6858" s="6" t="s">
        <v>1011</v>
      </c>
      <c r="E6858" s="6" t="s">
        <v>416</v>
      </c>
      <c r="F6858" s="6" t="s">
        <v>1008</v>
      </c>
      <c r="G6858" s="6" t="s">
        <v>36892</v>
      </c>
    </row>
    <row r="6859">
      <c r="A6859" s="6" t="s">
        <v>36893</v>
      </c>
      <c r="B6859" s="6" t="s">
        <v>243</v>
      </c>
      <c r="C6859" s="6" t="s">
        <v>13699</v>
      </c>
      <c r="D6859" s="6" t="s">
        <v>37</v>
      </c>
      <c r="E6859" s="6" t="s">
        <v>24821</v>
      </c>
      <c r="F6859" s="6" t="s">
        <v>13700</v>
      </c>
      <c r="G6859" s="6" t="s">
        <v>36894</v>
      </c>
    </row>
    <row r="6860">
      <c r="A6860" s="6" t="s">
        <v>36895</v>
      </c>
      <c r="B6860" s="6" t="s">
        <v>243</v>
      </c>
      <c r="C6860" s="6" t="s">
        <v>13699</v>
      </c>
      <c r="D6860" s="6" t="s">
        <v>1011</v>
      </c>
      <c r="E6860" s="6" t="s">
        <v>416</v>
      </c>
      <c r="F6860" s="6" t="s">
        <v>13700</v>
      </c>
      <c r="G6860" s="6" t="s">
        <v>36894</v>
      </c>
    </row>
    <row r="6861">
      <c r="A6861" s="6" t="s">
        <v>36896</v>
      </c>
      <c r="B6861" s="6" t="s">
        <v>243</v>
      </c>
      <c r="C6861" s="6" t="s">
        <v>13702</v>
      </c>
      <c r="D6861" s="6" t="s">
        <v>37</v>
      </c>
      <c r="E6861" s="6" t="s">
        <v>416</v>
      </c>
      <c r="F6861" s="6" t="s">
        <v>13703</v>
      </c>
      <c r="G6861" s="6" t="s">
        <v>36897</v>
      </c>
    </row>
    <row r="6862">
      <c r="A6862" s="6" t="s">
        <v>36898</v>
      </c>
      <c r="B6862" s="6" t="s">
        <v>243</v>
      </c>
      <c r="C6862" s="6" t="s">
        <v>13702</v>
      </c>
      <c r="D6862" s="6" t="s">
        <v>1011</v>
      </c>
      <c r="E6862" s="6" t="s">
        <v>24821</v>
      </c>
      <c r="F6862" s="6" t="s">
        <v>13703</v>
      </c>
      <c r="G6862" s="6" t="s">
        <v>36897</v>
      </c>
    </row>
    <row r="6863">
      <c r="A6863" s="6" t="s">
        <v>36899</v>
      </c>
      <c r="B6863" s="6" t="s">
        <v>243</v>
      </c>
      <c r="C6863" s="6" t="s">
        <v>13705</v>
      </c>
      <c r="D6863" s="6" t="s">
        <v>1011</v>
      </c>
      <c r="E6863" s="6" t="s">
        <v>24821</v>
      </c>
      <c r="F6863" s="6" t="s">
        <v>25442</v>
      </c>
      <c r="G6863" s="6" t="s">
        <v>36900</v>
      </c>
    </row>
    <row r="6864">
      <c r="A6864" s="6" t="s">
        <v>36901</v>
      </c>
      <c r="B6864" s="6" t="s">
        <v>243</v>
      </c>
      <c r="C6864" s="6" t="s">
        <v>13707</v>
      </c>
      <c r="D6864" s="6" t="s">
        <v>1011</v>
      </c>
      <c r="E6864" s="6" t="s">
        <v>416</v>
      </c>
      <c r="F6864" s="6" t="s">
        <v>1040</v>
      </c>
      <c r="G6864" s="6" t="s">
        <v>36902</v>
      </c>
    </row>
    <row r="6865">
      <c r="A6865" s="6" t="s">
        <v>36903</v>
      </c>
      <c r="B6865" s="6" t="s">
        <v>243</v>
      </c>
      <c r="C6865" s="6" t="s">
        <v>13711</v>
      </c>
      <c r="D6865" s="6" t="s">
        <v>1011</v>
      </c>
      <c r="E6865" s="6" t="s">
        <v>416</v>
      </c>
      <c r="F6865" s="6" t="s">
        <v>10774</v>
      </c>
      <c r="G6865" s="6" t="s">
        <v>36904</v>
      </c>
    </row>
    <row r="6866">
      <c r="A6866" s="6" t="s">
        <v>36905</v>
      </c>
      <c r="B6866" s="6" t="s">
        <v>243</v>
      </c>
      <c r="C6866" s="6" t="s">
        <v>13715</v>
      </c>
      <c r="D6866" s="6" t="s">
        <v>37</v>
      </c>
      <c r="E6866" s="6" t="s">
        <v>24821</v>
      </c>
      <c r="F6866" s="6" t="s">
        <v>13716</v>
      </c>
      <c r="G6866" s="6" t="s">
        <v>36906</v>
      </c>
    </row>
    <row r="6867">
      <c r="A6867" s="6" t="s">
        <v>36907</v>
      </c>
      <c r="B6867" s="6" t="s">
        <v>243</v>
      </c>
      <c r="C6867" s="6" t="s">
        <v>13715</v>
      </c>
      <c r="D6867" s="6" t="s">
        <v>1011</v>
      </c>
      <c r="E6867" s="6" t="s">
        <v>416</v>
      </c>
      <c r="F6867" s="6" t="s">
        <v>13716</v>
      </c>
      <c r="G6867" s="6" t="s">
        <v>36906</v>
      </c>
    </row>
    <row r="6868">
      <c r="A6868" s="6" t="s">
        <v>36908</v>
      </c>
      <c r="B6868" s="6" t="s">
        <v>243</v>
      </c>
      <c r="C6868" s="6" t="s">
        <v>13720</v>
      </c>
      <c r="D6868" s="6" t="s">
        <v>37</v>
      </c>
      <c r="E6868" s="6" t="s">
        <v>416</v>
      </c>
      <c r="F6868" s="6" t="s">
        <v>13721</v>
      </c>
      <c r="G6868" s="6" t="s">
        <v>36909</v>
      </c>
    </row>
    <row r="6869">
      <c r="A6869" s="6" t="s">
        <v>36910</v>
      </c>
      <c r="B6869" s="6" t="s">
        <v>243</v>
      </c>
      <c r="C6869" s="6" t="s">
        <v>13720</v>
      </c>
      <c r="D6869" s="6" t="s">
        <v>1011</v>
      </c>
      <c r="E6869" s="6" t="s">
        <v>24821</v>
      </c>
      <c r="F6869" s="6" t="s">
        <v>13721</v>
      </c>
      <c r="G6869" s="6" t="s">
        <v>36909</v>
      </c>
    </row>
    <row r="6870">
      <c r="A6870" s="6" t="s">
        <v>36911</v>
      </c>
      <c r="B6870" s="6" t="s">
        <v>243</v>
      </c>
      <c r="C6870" s="6" t="s">
        <v>13723</v>
      </c>
      <c r="D6870" s="6" t="s">
        <v>1011</v>
      </c>
      <c r="E6870" s="6" t="s">
        <v>24821</v>
      </c>
      <c r="F6870" s="6" t="s">
        <v>29933</v>
      </c>
      <c r="G6870" s="6" t="s">
        <v>36912</v>
      </c>
    </row>
    <row r="6871">
      <c r="A6871" s="6" t="s">
        <v>36913</v>
      </c>
      <c r="B6871" s="6" t="s">
        <v>243</v>
      </c>
      <c r="C6871" s="6" t="s">
        <v>13725</v>
      </c>
      <c r="D6871" s="6" t="s">
        <v>1011</v>
      </c>
      <c r="E6871" s="6" t="s">
        <v>416</v>
      </c>
      <c r="F6871" s="6" t="s">
        <v>1008</v>
      </c>
      <c r="G6871" s="6" t="s">
        <v>36914</v>
      </c>
    </row>
    <row r="6872">
      <c r="A6872" s="6" t="s">
        <v>36915</v>
      </c>
      <c r="B6872" s="6" t="s">
        <v>243</v>
      </c>
      <c r="C6872" s="6" t="s">
        <v>13727</v>
      </c>
      <c r="D6872" s="6" t="s">
        <v>37</v>
      </c>
      <c r="E6872" s="6" t="s">
        <v>24821</v>
      </c>
      <c r="F6872" s="6" t="s">
        <v>13728</v>
      </c>
      <c r="G6872" s="6" t="s">
        <v>36916</v>
      </c>
    </row>
    <row r="6873">
      <c r="A6873" s="6" t="s">
        <v>36917</v>
      </c>
      <c r="B6873" s="6" t="s">
        <v>243</v>
      </c>
      <c r="C6873" s="6" t="s">
        <v>13727</v>
      </c>
      <c r="D6873" s="6" t="s">
        <v>1011</v>
      </c>
      <c r="E6873" s="6" t="s">
        <v>416</v>
      </c>
      <c r="F6873" s="6" t="s">
        <v>13728</v>
      </c>
      <c r="G6873" s="6" t="s">
        <v>36916</v>
      </c>
    </row>
    <row r="6874">
      <c r="A6874" s="6" t="s">
        <v>36918</v>
      </c>
      <c r="B6874" s="6" t="s">
        <v>243</v>
      </c>
      <c r="C6874" s="6" t="s">
        <v>13730</v>
      </c>
      <c r="D6874" s="6" t="s">
        <v>37</v>
      </c>
      <c r="E6874" s="6" t="s">
        <v>416</v>
      </c>
      <c r="F6874" s="6" t="s">
        <v>13731</v>
      </c>
      <c r="G6874" s="6" t="s">
        <v>36919</v>
      </c>
    </row>
    <row r="6875">
      <c r="A6875" s="6" t="s">
        <v>36920</v>
      </c>
      <c r="B6875" s="6" t="s">
        <v>243</v>
      </c>
      <c r="C6875" s="6" t="s">
        <v>13730</v>
      </c>
      <c r="D6875" s="6" t="s">
        <v>1011</v>
      </c>
      <c r="E6875" s="6" t="s">
        <v>24821</v>
      </c>
      <c r="F6875" s="6" t="s">
        <v>13731</v>
      </c>
      <c r="G6875" s="6" t="s">
        <v>36919</v>
      </c>
    </row>
    <row r="6876">
      <c r="A6876" s="6" t="s">
        <v>36921</v>
      </c>
      <c r="B6876" s="6" t="s">
        <v>243</v>
      </c>
      <c r="C6876" s="6" t="s">
        <v>13733</v>
      </c>
      <c r="D6876" s="6" t="s">
        <v>1011</v>
      </c>
      <c r="E6876" s="6" t="s">
        <v>24821</v>
      </c>
      <c r="F6876" s="6" t="s">
        <v>29933</v>
      </c>
      <c r="G6876" s="6" t="s">
        <v>36922</v>
      </c>
    </row>
    <row r="6877">
      <c r="A6877" s="6" t="s">
        <v>36923</v>
      </c>
      <c r="B6877" s="6" t="s">
        <v>243</v>
      </c>
      <c r="C6877" s="6" t="s">
        <v>13735</v>
      </c>
      <c r="D6877" s="6" t="s">
        <v>1011</v>
      </c>
      <c r="E6877" s="6" t="s">
        <v>416</v>
      </c>
      <c r="F6877" s="6" t="s">
        <v>1008</v>
      </c>
      <c r="G6877" s="6" t="s">
        <v>36924</v>
      </c>
    </row>
    <row r="6878">
      <c r="A6878" s="6" t="s">
        <v>36925</v>
      </c>
      <c r="B6878" s="6" t="s">
        <v>243</v>
      </c>
      <c r="C6878" s="6" t="s">
        <v>13737</v>
      </c>
      <c r="D6878" s="6" t="s">
        <v>37</v>
      </c>
      <c r="E6878" s="6" t="s">
        <v>24821</v>
      </c>
      <c r="F6878" s="6" t="s">
        <v>13738</v>
      </c>
      <c r="G6878" s="6" t="s">
        <v>36926</v>
      </c>
    </row>
    <row r="6879">
      <c r="A6879" s="6" t="s">
        <v>36927</v>
      </c>
      <c r="B6879" s="6" t="s">
        <v>243</v>
      </c>
      <c r="C6879" s="6" t="s">
        <v>13737</v>
      </c>
      <c r="D6879" s="6" t="s">
        <v>1011</v>
      </c>
      <c r="E6879" s="6" t="s">
        <v>416</v>
      </c>
      <c r="F6879" s="6" t="s">
        <v>13738</v>
      </c>
      <c r="G6879" s="6" t="s">
        <v>36926</v>
      </c>
    </row>
    <row r="6880">
      <c r="A6880" s="6" t="s">
        <v>36928</v>
      </c>
      <c r="B6880" s="6" t="s">
        <v>243</v>
      </c>
      <c r="C6880" s="6" t="s">
        <v>13740</v>
      </c>
      <c r="D6880" s="6" t="s">
        <v>37</v>
      </c>
      <c r="E6880" s="6" t="s">
        <v>416</v>
      </c>
      <c r="F6880" s="6" t="s">
        <v>13741</v>
      </c>
      <c r="G6880" s="6" t="s">
        <v>36929</v>
      </c>
    </row>
    <row r="6881">
      <c r="A6881" s="6" t="s">
        <v>36930</v>
      </c>
      <c r="B6881" s="6" t="s">
        <v>243</v>
      </c>
      <c r="C6881" s="6" t="s">
        <v>13740</v>
      </c>
      <c r="D6881" s="6" t="s">
        <v>1011</v>
      </c>
      <c r="E6881" s="6" t="s">
        <v>24821</v>
      </c>
      <c r="F6881" s="6" t="s">
        <v>13741</v>
      </c>
      <c r="G6881" s="6" t="s">
        <v>36929</v>
      </c>
    </row>
    <row r="6882">
      <c r="A6882" s="6" t="s">
        <v>36931</v>
      </c>
      <c r="B6882" s="6" t="s">
        <v>243</v>
      </c>
      <c r="C6882" s="6" t="s">
        <v>13743</v>
      </c>
      <c r="D6882" s="6" t="s">
        <v>1011</v>
      </c>
      <c r="E6882" s="6" t="s">
        <v>24821</v>
      </c>
      <c r="F6882" s="6" t="s">
        <v>29933</v>
      </c>
      <c r="G6882" s="6" t="s">
        <v>36932</v>
      </c>
    </row>
    <row r="6883">
      <c r="A6883" s="6" t="s">
        <v>36933</v>
      </c>
      <c r="B6883" s="6" t="s">
        <v>243</v>
      </c>
      <c r="C6883" s="6" t="s">
        <v>13745</v>
      </c>
      <c r="D6883" s="6" t="s">
        <v>1011</v>
      </c>
      <c r="E6883" s="6" t="s">
        <v>416</v>
      </c>
      <c r="F6883" s="6" t="s">
        <v>1008</v>
      </c>
      <c r="G6883" s="6" t="s">
        <v>36934</v>
      </c>
    </row>
    <row r="6884">
      <c r="A6884" s="6" t="s">
        <v>36935</v>
      </c>
      <c r="B6884" s="6" t="s">
        <v>243</v>
      </c>
      <c r="C6884" s="6" t="s">
        <v>13747</v>
      </c>
      <c r="D6884" s="6" t="s">
        <v>37</v>
      </c>
      <c r="E6884" s="6" t="s">
        <v>24821</v>
      </c>
      <c r="F6884" s="6" t="s">
        <v>13748</v>
      </c>
      <c r="G6884" s="6" t="s">
        <v>36936</v>
      </c>
    </row>
    <row r="6885">
      <c r="A6885" s="6" t="s">
        <v>36937</v>
      </c>
      <c r="B6885" s="6" t="s">
        <v>243</v>
      </c>
      <c r="C6885" s="6" t="s">
        <v>13747</v>
      </c>
      <c r="D6885" s="6" t="s">
        <v>1011</v>
      </c>
      <c r="E6885" s="6" t="s">
        <v>416</v>
      </c>
      <c r="F6885" s="6" t="s">
        <v>13748</v>
      </c>
      <c r="G6885" s="6" t="s">
        <v>36936</v>
      </c>
    </row>
    <row r="6886">
      <c r="A6886" s="6" t="s">
        <v>36938</v>
      </c>
      <c r="B6886" s="6" t="s">
        <v>243</v>
      </c>
      <c r="C6886" s="6" t="s">
        <v>13750</v>
      </c>
      <c r="D6886" s="6" t="s">
        <v>37</v>
      </c>
      <c r="E6886" s="6" t="s">
        <v>416</v>
      </c>
      <c r="F6886" s="6" t="s">
        <v>13751</v>
      </c>
      <c r="G6886" s="6" t="s">
        <v>36939</v>
      </c>
    </row>
    <row r="6887">
      <c r="A6887" s="6" t="s">
        <v>36940</v>
      </c>
      <c r="B6887" s="6" t="s">
        <v>243</v>
      </c>
      <c r="C6887" s="6" t="s">
        <v>13750</v>
      </c>
      <c r="D6887" s="6" t="s">
        <v>1011</v>
      </c>
      <c r="E6887" s="6" t="s">
        <v>24821</v>
      </c>
      <c r="F6887" s="6" t="s">
        <v>13751</v>
      </c>
      <c r="G6887" s="6" t="s">
        <v>36939</v>
      </c>
    </row>
    <row r="6888">
      <c r="A6888" s="6" t="s">
        <v>36941</v>
      </c>
      <c r="B6888" s="6" t="s">
        <v>243</v>
      </c>
      <c r="C6888" s="6" t="s">
        <v>13753</v>
      </c>
      <c r="D6888" s="6" t="s">
        <v>1011</v>
      </c>
      <c r="E6888" s="6" t="s">
        <v>24821</v>
      </c>
      <c r="F6888" s="6" t="s">
        <v>29933</v>
      </c>
      <c r="G6888" s="6" t="s">
        <v>36942</v>
      </c>
    </row>
    <row r="6889">
      <c r="A6889" s="6" t="s">
        <v>36943</v>
      </c>
      <c r="B6889" s="6" t="s">
        <v>243</v>
      </c>
      <c r="C6889" s="6" t="s">
        <v>13755</v>
      </c>
      <c r="D6889" s="6" t="s">
        <v>1011</v>
      </c>
      <c r="E6889" s="6" t="s">
        <v>416</v>
      </c>
      <c r="F6889" s="6" t="s">
        <v>1008</v>
      </c>
      <c r="G6889" s="6" t="s">
        <v>36944</v>
      </c>
    </row>
    <row r="6890">
      <c r="A6890" s="6" t="s">
        <v>36945</v>
      </c>
      <c r="B6890" s="6" t="s">
        <v>243</v>
      </c>
      <c r="C6890" s="6" t="s">
        <v>13757</v>
      </c>
      <c r="D6890" s="6" t="s">
        <v>37</v>
      </c>
      <c r="E6890" s="6" t="s">
        <v>24821</v>
      </c>
      <c r="F6890" s="6" t="s">
        <v>13758</v>
      </c>
      <c r="G6890" s="6" t="s">
        <v>36946</v>
      </c>
    </row>
    <row r="6891">
      <c r="A6891" s="6" t="s">
        <v>36947</v>
      </c>
      <c r="B6891" s="6" t="s">
        <v>243</v>
      </c>
      <c r="C6891" s="6" t="s">
        <v>13757</v>
      </c>
      <c r="D6891" s="6" t="s">
        <v>1011</v>
      </c>
      <c r="E6891" s="6" t="s">
        <v>416</v>
      </c>
      <c r="F6891" s="6" t="s">
        <v>13758</v>
      </c>
      <c r="G6891" s="6" t="s">
        <v>36946</v>
      </c>
    </row>
    <row r="6892">
      <c r="A6892" s="6" t="s">
        <v>36948</v>
      </c>
      <c r="B6892" s="6" t="s">
        <v>243</v>
      </c>
      <c r="C6892" s="6" t="s">
        <v>13760</v>
      </c>
      <c r="D6892" s="6" t="s">
        <v>37</v>
      </c>
      <c r="E6892" s="6" t="s">
        <v>416</v>
      </c>
      <c r="F6892" s="6" t="s">
        <v>13761</v>
      </c>
      <c r="G6892" s="6" t="s">
        <v>36949</v>
      </c>
    </row>
    <row r="6893">
      <c r="A6893" s="6" t="s">
        <v>36950</v>
      </c>
      <c r="B6893" s="6" t="s">
        <v>243</v>
      </c>
      <c r="C6893" s="6" t="s">
        <v>13760</v>
      </c>
      <c r="D6893" s="6" t="s">
        <v>1011</v>
      </c>
      <c r="E6893" s="6" t="s">
        <v>24821</v>
      </c>
      <c r="F6893" s="6" t="s">
        <v>13761</v>
      </c>
      <c r="G6893" s="6" t="s">
        <v>36949</v>
      </c>
    </row>
    <row r="6894">
      <c r="A6894" s="6" t="s">
        <v>36951</v>
      </c>
      <c r="B6894" s="6" t="s">
        <v>243</v>
      </c>
      <c r="C6894" s="6" t="s">
        <v>13763</v>
      </c>
      <c r="D6894" s="6" t="s">
        <v>1011</v>
      </c>
      <c r="E6894" s="6" t="s">
        <v>24821</v>
      </c>
      <c r="F6894" s="6" t="s">
        <v>29933</v>
      </c>
      <c r="G6894" s="6" t="s">
        <v>36952</v>
      </c>
    </row>
    <row r="6895">
      <c r="A6895" s="6" t="s">
        <v>36953</v>
      </c>
      <c r="B6895" s="6" t="s">
        <v>243</v>
      </c>
      <c r="C6895" s="6" t="s">
        <v>13765</v>
      </c>
      <c r="D6895" s="6" t="s">
        <v>1011</v>
      </c>
      <c r="E6895" s="6" t="s">
        <v>416</v>
      </c>
      <c r="F6895" s="6" t="s">
        <v>1008</v>
      </c>
      <c r="G6895" s="6" t="s">
        <v>36954</v>
      </c>
    </row>
    <row r="6896">
      <c r="A6896" s="6" t="s">
        <v>36955</v>
      </c>
      <c r="B6896" s="6" t="s">
        <v>243</v>
      </c>
      <c r="C6896" s="6" t="s">
        <v>13767</v>
      </c>
      <c r="D6896" s="6" t="s">
        <v>37</v>
      </c>
      <c r="E6896" s="6" t="s">
        <v>24821</v>
      </c>
      <c r="F6896" s="6" t="s">
        <v>13768</v>
      </c>
      <c r="G6896" s="6" t="s">
        <v>36956</v>
      </c>
    </row>
    <row r="6897">
      <c r="A6897" s="6" t="s">
        <v>36957</v>
      </c>
      <c r="B6897" s="6" t="s">
        <v>243</v>
      </c>
      <c r="C6897" s="6" t="s">
        <v>13767</v>
      </c>
      <c r="D6897" s="6" t="s">
        <v>1011</v>
      </c>
      <c r="E6897" s="6" t="s">
        <v>416</v>
      </c>
      <c r="F6897" s="6" t="s">
        <v>13768</v>
      </c>
      <c r="G6897" s="6" t="s">
        <v>36956</v>
      </c>
    </row>
    <row r="6898">
      <c r="A6898" s="6" t="s">
        <v>36958</v>
      </c>
      <c r="B6898" s="6" t="s">
        <v>243</v>
      </c>
      <c r="C6898" s="6" t="s">
        <v>13770</v>
      </c>
      <c r="D6898" s="6" t="s">
        <v>37</v>
      </c>
      <c r="E6898" s="6" t="s">
        <v>416</v>
      </c>
      <c r="F6898" s="6" t="s">
        <v>13771</v>
      </c>
      <c r="G6898" s="6" t="s">
        <v>36959</v>
      </c>
    </row>
    <row r="6899">
      <c r="A6899" s="6" t="s">
        <v>36960</v>
      </c>
      <c r="B6899" s="6" t="s">
        <v>243</v>
      </c>
      <c r="C6899" s="6" t="s">
        <v>13770</v>
      </c>
      <c r="D6899" s="6" t="s">
        <v>1011</v>
      </c>
      <c r="E6899" s="6" t="s">
        <v>24821</v>
      </c>
      <c r="F6899" s="6" t="s">
        <v>13771</v>
      </c>
      <c r="G6899" s="6" t="s">
        <v>36959</v>
      </c>
    </row>
    <row r="6900">
      <c r="A6900" s="6" t="s">
        <v>36961</v>
      </c>
      <c r="B6900" s="6" t="s">
        <v>243</v>
      </c>
      <c r="C6900" s="6" t="s">
        <v>13773</v>
      </c>
      <c r="D6900" s="6" t="s">
        <v>1011</v>
      </c>
      <c r="E6900" s="6" t="s">
        <v>24821</v>
      </c>
      <c r="F6900" s="6" t="s">
        <v>29933</v>
      </c>
      <c r="G6900" s="6" t="s">
        <v>36962</v>
      </c>
    </row>
    <row r="6901">
      <c r="A6901" s="6" t="s">
        <v>36963</v>
      </c>
      <c r="B6901" s="6" t="s">
        <v>243</v>
      </c>
      <c r="C6901" s="6" t="s">
        <v>13775</v>
      </c>
      <c r="D6901" s="6" t="s">
        <v>1011</v>
      </c>
      <c r="E6901" s="6" t="s">
        <v>416</v>
      </c>
      <c r="F6901" s="6" t="s">
        <v>1040</v>
      </c>
      <c r="G6901" s="6" t="s">
        <v>36964</v>
      </c>
    </row>
    <row r="6902">
      <c r="A6902" s="6" t="s">
        <v>36965</v>
      </c>
      <c r="B6902" s="6" t="s">
        <v>243</v>
      </c>
      <c r="C6902" s="6" t="s">
        <v>13779</v>
      </c>
      <c r="D6902" s="6" t="s">
        <v>1011</v>
      </c>
      <c r="E6902" s="6" t="s">
        <v>416</v>
      </c>
      <c r="F6902" s="6" t="s">
        <v>1165</v>
      </c>
      <c r="G6902" s="6" t="s">
        <v>36966</v>
      </c>
    </row>
    <row r="6903">
      <c r="A6903" s="6" t="s">
        <v>36967</v>
      </c>
      <c r="B6903" s="6" t="s">
        <v>243</v>
      </c>
      <c r="C6903" s="6" t="s">
        <v>13783</v>
      </c>
      <c r="D6903" s="6" t="s">
        <v>37</v>
      </c>
      <c r="E6903" s="6" t="s">
        <v>24821</v>
      </c>
      <c r="F6903" s="6" t="s">
        <v>13784</v>
      </c>
      <c r="G6903" s="6" t="s">
        <v>36968</v>
      </c>
    </row>
    <row r="6904">
      <c r="A6904" s="6" t="s">
        <v>36969</v>
      </c>
      <c r="B6904" s="6" t="s">
        <v>243</v>
      </c>
      <c r="C6904" s="6" t="s">
        <v>13783</v>
      </c>
      <c r="D6904" s="6" t="s">
        <v>1011</v>
      </c>
      <c r="E6904" s="6" t="s">
        <v>416</v>
      </c>
      <c r="F6904" s="6" t="s">
        <v>13784</v>
      </c>
      <c r="G6904" s="6" t="s">
        <v>36968</v>
      </c>
    </row>
    <row r="6905">
      <c r="A6905" s="6" t="s">
        <v>36970</v>
      </c>
      <c r="B6905" s="6" t="s">
        <v>243</v>
      </c>
      <c r="C6905" s="6" t="s">
        <v>13789</v>
      </c>
      <c r="D6905" s="6" t="s">
        <v>37</v>
      </c>
      <c r="E6905" s="6" t="s">
        <v>416</v>
      </c>
      <c r="F6905" s="6" t="s">
        <v>13790</v>
      </c>
      <c r="G6905" s="6" t="s">
        <v>36971</v>
      </c>
    </row>
    <row r="6906">
      <c r="A6906" s="6" t="s">
        <v>36972</v>
      </c>
      <c r="B6906" s="6" t="s">
        <v>243</v>
      </c>
      <c r="C6906" s="6" t="s">
        <v>13789</v>
      </c>
      <c r="D6906" s="6" t="s">
        <v>1011</v>
      </c>
      <c r="E6906" s="6" t="s">
        <v>24821</v>
      </c>
      <c r="F6906" s="6" t="s">
        <v>13790</v>
      </c>
      <c r="G6906" s="6" t="s">
        <v>36971</v>
      </c>
    </row>
    <row r="6907">
      <c r="A6907" s="6" t="s">
        <v>36973</v>
      </c>
      <c r="B6907" s="6" t="s">
        <v>243</v>
      </c>
      <c r="C6907" s="6" t="s">
        <v>13792</v>
      </c>
      <c r="D6907" s="6" t="s">
        <v>1011</v>
      </c>
      <c r="E6907" s="6" t="s">
        <v>24821</v>
      </c>
      <c r="F6907" s="6" t="s">
        <v>25549</v>
      </c>
      <c r="G6907" s="6" t="s">
        <v>36974</v>
      </c>
    </row>
    <row r="6908">
      <c r="A6908" s="6" t="s">
        <v>36975</v>
      </c>
      <c r="B6908" s="6" t="s">
        <v>243</v>
      </c>
      <c r="C6908" s="6" t="s">
        <v>13794</v>
      </c>
      <c r="D6908" s="6" t="s">
        <v>1011</v>
      </c>
      <c r="E6908" s="6" t="s">
        <v>416</v>
      </c>
      <c r="F6908" s="6" t="s">
        <v>1040</v>
      </c>
      <c r="G6908" s="6" t="s">
        <v>36976</v>
      </c>
    </row>
    <row r="6909">
      <c r="A6909" s="6" t="s">
        <v>36977</v>
      </c>
      <c r="B6909" s="6" t="s">
        <v>243</v>
      </c>
      <c r="C6909" s="6" t="s">
        <v>13798</v>
      </c>
      <c r="D6909" s="6" t="s">
        <v>1011</v>
      </c>
      <c r="E6909" s="6" t="s">
        <v>416</v>
      </c>
      <c r="F6909" s="6" t="s">
        <v>1195</v>
      </c>
      <c r="G6909" s="6" t="s">
        <v>36978</v>
      </c>
    </row>
    <row r="6910">
      <c r="A6910" s="6" t="s">
        <v>36979</v>
      </c>
      <c r="B6910" s="6" t="s">
        <v>243</v>
      </c>
      <c r="C6910" s="6" t="s">
        <v>13802</v>
      </c>
      <c r="D6910" s="6" t="s">
        <v>37</v>
      </c>
      <c r="E6910" s="6" t="s">
        <v>24821</v>
      </c>
      <c r="F6910" s="6" t="s">
        <v>13803</v>
      </c>
      <c r="G6910" s="6" t="s">
        <v>36980</v>
      </c>
    </row>
    <row r="6911">
      <c r="A6911" s="6" t="s">
        <v>36981</v>
      </c>
      <c r="B6911" s="6" t="s">
        <v>243</v>
      </c>
      <c r="C6911" s="6" t="s">
        <v>13802</v>
      </c>
      <c r="D6911" s="6" t="s">
        <v>1011</v>
      </c>
      <c r="E6911" s="6" t="s">
        <v>416</v>
      </c>
      <c r="F6911" s="6" t="s">
        <v>13803</v>
      </c>
      <c r="G6911" s="6" t="s">
        <v>36980</v>
      </c>
    </row>
    <row r="6912">
      <c r="A6912" s="6" t="s">
        <v>36982</v>
      </c>
      <c r="B6912" s="6" t="s">
        <v>243</v>
      </c>
      <c r="C6912" s="6" t="s">
        <v>13807</v>
      </c>
      <c r="D6912" s="6" t="s">
        <v>37</v>
      </c>
      <c r="E6912" s="6" t="s">
        <v>416</v>
      </c>
      <c r="F6912" s="6" t="s">
        <v>13808</v>
      </c>
      <c r="G6912" s="6" t="s">
        <v>36983</v>
      </c>
    </row>
    <row r="6913">
      <c r="A6913" s="6" t="s">
        <v>36984</v>
      </c>
      <c r="B6913" s="6" t="s">
        <v>243</v>
      </c>
      <c r="C6913" s="6" t="s">
        <v>13807</v>
      </c>
      <c r="D6913" s="6" t="s">
        <v>1011</v>
      </c>
      <c r="E6913" s="6" t="s">
        <v>24821</v>
      </c>
      <c r="F6913" s="6" t="s">
        <v>36985</v>
      </c>
      <c r="G6913" s="6" t="s">
        <v>36983</v>
      </c>
    </row>
    <row r="6914">
      <c r="A6914" s="6" t="s">
        <v>36986</v>
      </c>
      <c r="B6914" s="6" t="s">
        <v>243</v>
      </c>
      <c r="C6914" s="6" t="s">
        <v>13810</v>
      </c>
      <c r="D6914" s="6" t="s">
        <v>1011</v>
      </c>
      <c r="E6914" s="6" t="s">
        <v>24821</v>
      </c>
      <c r="F6914" s="6" t="s">
        <v>25572</v>
      </c>
      <c r="G6914" s="6" t="s">
        <v>36987</v>
      </c>
    </row>
    <row r="6915">
      <c r="A6915" s="6" t="s">
        <v>36988</v>
      </c>
      <c r="B6915" s="6" t="s">
        <v>243</v>
      </c>
      <c r="C6915" s="6" t="s">
        <v>13812</v>
      </c>
      <c r="D6915" s="6" t="s">
        <v>1011</v>
      </c>
      <c r="E6915" s="6" t="s">
        <v>416</v>
      </c>
      <c r="F6915" s="6" t="s">
        <v>1008</v>
      </c>
      <c r="G6915" s="6" t="s">
        <v>36989</v>
      </c>
    </row>
    <row r="6916">
      <c r="A6916" s="6" t="s">
        <v>36990</v>
      </c>
      <c r="B6916" s="6" t="s">
        <v>243</v>
      </c>
      <c r="C6916" s="6" t="s">
        <v>13814</v>
      </c>
      <c r="D6916" s="6" t="s">
        <v>37</v>
      </c>
      <c r="E6916" s="6" t="s">
        <v>24821</v>
      </c>
      <c r="F6916" s="6" t="s">
        <v>13815</v>
      </c>
      <c r="G6916" s="6" t="s">
        <v>36991</v>
      </c>
    </row>
    <row r="6917">
      <c r="A6917" s="6" t="s">
        <v>36992</v>
      </c>
      <c r="B6917" s="6" t="s">
        <v>243</v>
      </c>
      <c r="C6917" s="6" t="s">
        <v>13814</v>
      </c>
      <c r="D6917" s="6" t="s">
        <v>1011</v>
      </c>
      <c r="E6917" s="6" t="s">
        <v>416</v>
      </c>
      <c r="F6917" s="6" t="s">
        <v>13815</v>
      </c>
      <c r="G6917" s="6" t="s">
        <v>36991</v>
      </c>
    </row>
    <row r="6918">
      <c r="A6918" s="6" t="s">
        <v>36993</v>
      </c>
      <c r="B6918" s="6" t="s">
        <v>243</v>
      </c>
      <c r="C6918" s="6" t="s">
        <v>13817</v>
      </c>
      <c r="D6918" s="6" t="s">
        <v>37</v>
      </c>
      <c r="E6918" s="6" t="s">
        <v>416</v>
      </c>
      <c r="F6918" s="6" t="s">
        <v>13818</v>
      </c>
      <c r="G6918" s="6" t="s">
        <v>36994</v>
      </c>
    </row>
    <row r="6919">
      <c r="A6919" s="6" t="s">
        <v>36995</v>
      </c>
      <c r="B6919" s="6" t="s">
        <v>243</v>
      </c>
      <c r="C6919" s="6" t="s">
        <v>13817</v>
      </c>
      <c r="D6919" s="6" t="s">
        <v>1011</v>
      </c>
      <c r="E6919" s="6" t="s">
        <v>24821</v>
      </c>
      <c r="F6919" s="6" t="s">
        <v>13818</v>
      </c>
      <c r="G6919" s="6" t="s">
        <v>36994</v>
      </c>
    </row>
    <row r="6920">
      <c r="A6920" s="6" t="s">
        <v>36996</v>
      </c>
      <c r="B6920" s="6" t="s">
        <v>243</v>
      </c>
      <c r="C6920" s="6" t="s">
        <v>13820</v>
      </c>
      <c r="D6920" s="6" t="s">
        <v>1011</v>
      </c>
      <c r="E6920" s="6" t="s">
        <v>24821</v>
      </c>
      <c r="F6920" s="6" t="s">
        <v>25572</v>
      </c>
      <c r="G6920" s="6" t="s">
        <v>36997</v>
      </c>
    </row>
    <row r="6921">
      <c r="A6921" s="6" t="s">
        <v>36998</v>
      </c>
      <c r="B6921" s="6" t="s">
        <v>243</v>
      </c>
      <c r="C6921" s="6" t="s">
        <v>13822</v>
      </c>
      <c r="D6921" s="6" t="s">
        <v>1011</v>
      </c>
      <c r="E6921" s="6" t="s">
        <v>416</v>
      </c>
      <c r="F6921" s="6" t="s">
        <v>1008</v>
      </c>
      <c r="G6921" s="6" t="s">
        <v>36999</v>
      </c>
    </row>
    <row r="6922">
      <c r="A6922" s="6" t="s">
        <v>37000</v>
      </c>
      <c r="B6922" s="6" t="s">
        <v>243</v>
      </c>
      <c r="C6922" s="6" t="s">
        <v>13824</v>
      </c>
      <c r="D6922" s="6" t="s">
        <v>37</v>
      </c>
      <c r="E6922" s="6" t="s">
        <v>24821</v>
      </c>
      <c r="F6922" s="6" t="s">
        <v>13825</v>
      </c>
      <c r="G6922" s="6" t="s">
        <v>37001</v>
      </c>
    </row>
    <row r="6923">
      <c r="A6923" s="6" t="s">
        <v>37002</v>
      </c>
      <c r="B6923" s="6" t="s">
        <v>243</v>
      </c>
      <c r="C6923" s="6" t="s">
        <v>13824</v>
      </c>
      <c r="D6923" s="6" t="s">
        <v>1011</v>
      </c>
      <c r="E6923" s="6" t="s">
        <v>416</v>
      </c>
      <c r="F6923" s="6" t="s">
        <v>13825</v>
      </c>
      <c r="G6923" s="6" t="s">
        <v>37001</v>
      </c>
    </row>
    <row r="6924">
      <c r="A6924" s="6" t="s">
        <v>37003</v>
      </c>
      <c r="B6924" s="6" t="s">
        <v>243</v>
      </c>
      <c r="C6924" s="6" t="s">
        <v>13827</v>
      </c>
      <c r="D6924" s="6" t="s">
        <v>37</v>
      </c>
      <c r="E6924" s="6" t="s">
        <v>416</v>
      </c>
      <c r="F6924" s="6" t="s">
        <v>13828</v>
      </c>
      <c r="G6924" s="6" t="s">
        <v>37004</v>
      </c>
    </row>
    <row r="6925">
      <c r="A6925" s="6" t="s">
        <v>37005</v>
      </c>
      <c r="B6925" s="6" t="s">
        <v>243</v>
      </c>
      <c r="C6925" s="6" t="s">
        <v>13827</v>
      </c>
      <c r="D6925" s="6" t="s">
        <v>1011</v>
      </c>
      <c r="E6925" s="6" t="s">
        <v>24821</v>
      </c>
      <c r="F6925" s="6" t="s">
        <v>13828</v>
      </c>
      <c r="G6925" s="6" t="s">
        <v>37004</v>
      </c>
    </row>
    <row r="6926">
      <c r="A6926" s="6" t="s">
        <v>37006</v>
      </c>
      <c r="B6926" s="6" t="s">
        <v>243</v>
      </c>
      <c r="C6926" s="6" t="s">
        <v>13830</v>
      </c>
      <c r="D6926" s="6" t="s">
        <v>1011</v>
      </c>
      <c r="E6926" s="6" t="s">
        <v>24821</v>
      </c>
      <c r="F6926" s="6" t="s">
        <v>25572</v>
      </c>
      <c r="G6926" s="6" t="s">
        <v>37007</v>
      </c>
    </row>
    <row r="6927">
      <c r="A6927" s="6" t="s">
        <v>37008</v>
      </c>
      <c r="B6927" s="6" t="s">
        <v>243</v>
      </c>
      <c r="C6927" s="6" t="s">
        <v>13832</v>
      </c>
      <c r="D6927" s="6" t="s">
        <v>1011</v>
      </c>
      <c r="E6927" s="6" t="s">
        <v>416</v>
      </c>
      <c r="F6927" s="6" t="s">
        <v>1008</v>
      </c>
      <c r="G6927" s="6" t="s">
        <v>37009</v>
      </c>
    </row>
    <row r="6928">
      <c r="A6928" s="6" t="s">
        <v>37010</v>
      </c>
      <c r="B6928" s="6" t="s">
        <v>243</v>
      </c>
      <c r="C6928" s="6" t="s">
        <v>13834</v>
      </c>
      <c r="D6928" s="6" t="s">
        <v>37</v>
      </c>
      <c r="E6928" s="6" t="s">
        <v>24821</v>
      </c>
      <c r="F6928" s="6" t="s">
        <v>13835</v>
      </c>
      <c r="G6928" s="6" t="s">
        <v>37011</v>
      </c>
    </row>
    <row r="6929">
      <c r="A6929" s="6" t="s">
        <v>37012</v>
      </c>
      <c r="B6929" s="6" t="s">
        <v>243</v>
      </c>
      <c r="C6929" s="6" t="s">
        <v>13834</v>
      </c>
      <c r="D6929" s="6" t="s">
        <v>1011</v>
      </c>
      <c r="E6929" s="6" t="s">
        <v>416</v>
      </c>
      <c r="F6929" s="6" t="s">
        <v>13835</v>
      </c>
      <c r="G6929" s="6" t="s">
        <v>37011</v>
      </c>
    </row>
    <row r="6930">
      <c r="A6930" s="6" t="s">
        <v>37013</v>
      </c>
      <c r="B6930" s="6" t="s">
        <v>243</v>
      </c>
      <c r="C6930" s="6" t="s">
        <v>13837</v>
      </c>
      <c r="D6930" s="6" t="s">
        <v>37</v>
      </c>
      <c r="E6930" s="6" t="s">
        <v>416</v>
      </c>
      <c r="F6930" s="6" t="s">
        <v>13838</v>
      </c>
      <c r="G6930" s="6" t="s">
        <v>37014</v>
      </c>
    </row>
    <row r="6931">
      <c r="A6931" s="6" t="s">
        <v>37015</v>
      </c>
      <c r="B6931" s="6" t="s">
        <v>243</v>
      </c>
      <c r="C6931" s="6" t="s">
        <v>13837</v>
      </c>
      <c r="D6931" s="6" t="s">
        <v>1011</v>
      </c>
      <c r="E6931" s="6" t="s">
        <v>24821</v>
      </c>
      <c r="F6931" s="6" t="s">
        <v>13838</v>
      </c>
      <c r="G6931" s="6" t="s">
        <v>37014</v>
      </c>
    </row>
    <row r="6932">
      <c r="A6932" s="6" t="s">
        <v>37016</v>
      </c>
      <c r="B6932" s="6" t="s">
        <v>243</v>
      </c>
      <c r="C6932" s="6" t="s">
        <v>13840</v>
      </c>
      <c r="D6932" s="6" t="s">
        <v>1011</v>
      </c>
      <c r="E6932" s="6" t="s">
        <v>24821</v>
      </c>
      <c r="F6932" s="6" t="s">
        <v>25572</v>
      </c>
      <c r="G6932" s="6" t="s">
        <v>37017</v>
      </c>
    </row>
    <row r="6933">
      <c r="A6933" s="6" t="s">
        <v>37018</v>
      </c>
      <c r="B6933" s="6" t="s">
        <v>243</v>
      </c>
      <c r="C6933" s="6" t="s">
        <v>13842</v>
      </c>
      <c r="D6933" s="6" t="s">
        <v>1011</v>
      </c>
      <c r="E6933" s="6" t="s">
        <v>416</v>
      </c>
      <c r="F6933" s="6" t="s">
        <v>1040</v>
      </c>
      <c r="G6933" s="6" t="s">
        <v>37019</v>
      </c>
    </row>
    <row r="6934">
      <c r="A6934" s="6" t="s">
        <v>37020</v>
      </c>
      <c r="B6934" s="6" t="s">
        <v>243</v>
      </c>
      <c r="C6934" s="6" t="s">
        <v>13846</v>
      </c>
      <c r="D6934" s="6" t="s">
        <v>1011</v>
      </c>
      <c r="E6934" s="6" t="s">
        <v>416</v>
      </c>
      <c r="F6934" s="6" t="s">
        <v>6211</v>
      </c>
      <c r="G6934" s="6" t="s">
        <v>37021</v>
      </c>
    </row>
    <row r="6935">
      <c r="A6935" s="6" t="s">
        <v>37022</v>
      </c>
      <c r="B6935" s="6" t="s">
        <v>243</v>
      </c>
      <c r="C6935" s="6" t="s">
        <v>13850</v>
      </c>
      <c r="D6935" s="6" t="s">
        <v>37</v>
      </c>
      <c r="E6935" s="6" t="s">
        <v>24821</v>
      </c>
      <c r="F6935" s="6" t="s">
        <v>13851</v>
      </c>
      <c r="G6935" s="6" t="s">
        <v>37023</v>
      </c>
    </row>
    <row r="6936">
      <c r="A6936" s="6" t="s">
        <v>37024</v>
      </c>
      <c r="B6936" s="6" t="s">
        <v>243</v>
      </c>
      <c r="C6936" s="6" t="s">
        <v>13850</v>
      </c>
      <c r="D6936" s="6" t="s">
        <v>1011</v>
      </c>
      <c r="E6936" s="6" t="s">
        <v>416</v>
      </c>
      <c r="F6936" s="6" t="s">
        <v>13851</v>
      </c>
      <c r="G6936" s="6" t="s">
        <v>37023</v>
      </c>
    </row>
    <row r="6937">
      <c r="A6937" s="6" t="s">
        <v>37025</v>
      </c>
      <c r="B6937" s="6" t="s">
        <v>243</v>
      </c>
      <c r="C6937" s="6" t="s">
        <v>13856</v>
      </c>
      <c r="D6937" s="6" t="s">
        <v>37</v>
      </c>
      <c r="E6937" s="6" t="s">
        <v>416</v>
      </c>
      <c r="F6937" s="6" t="s">
        <v>13857</v>
      </c>
      <c r="G6937" s="6" t="s">
        <v>37026</v>
      </c>
    </row>
    <row r="6938">
      <c r="A6938" s="6" t="s">
        <v>37027</v>
      </c>
      <c r="B6938" s="6" t="s">
        <v>243</v>
      </c>
      <c r="C6938" s="6" t="s">
        <v>13856</v>
      </c>
      <c r="D6938" s="6" t="s">
        <v>1011</v>
      </c>
      <c r="E6938" s="6" t="s">
        <v>24821</v>
      </c>
      <c r="F6938" s="6" t="s">
        <v>13857</v>
      </c>
      <c r="G6938" s="6" t="s">
        <v>37026</v>
      </c>
    </row>
    <row r="6939">
      <c r="A6939" s="6" t="s">
        <v>37028</v>
      </c>
      <c r="B6939" s="6" t="s">
        <v>243</v>
      </c>
      <c r="C6939" s="6" t="s">
        <v>13859</v>
      </c>
      <c r="D6939" s="6" t="s">
        <v>1011</v>
      </c>
      <c r="E6939" s="6" t="s">
        <v>24821</v>
      </c>
      <c r="F6939" s="6" t="s">
        <v>25586</v>
      </c>
      <c r="G6939" s="6" t="s">
        <v>37029</v>
      </c>
    </row>
    <row r="6940">
      <c r="A6940" s="6" t="s">
        <v>37030</v>
      </c>
      <c r="B6940" s="6" t="s">
        <v>243</v>
      </c>
      <c r="C6940" s="6" t="s">
        <v>13861</v>
      </c>
      <c r="D6940" s="6" t="s">
        <v>1011</v>
      </c>
      <c r="E6940" s="6" t="s">
        <v>416</v>
      </c>
      <c r="F6940" s="6" t="s">
        <v>1040</v>
      </c>
      <c r="G6940" s="6" t="s">
        <v>37031</v>
      </c>
    </row>
    <row r="6941">
      <c r="A6941" s="6" t="s">
        <v>37032</v>
      </c>
      <c r="B6941" s="6" t="s">
        <v>243</v>
      </c>
      <c r="C6941" s="6" t="s">
        <v>13865</v>
      </c>
      <c r="D6941" s="6" t="s">
        <v>37</v>
      </c>
      <c r="E6941" s="6" t="s">
        <v>24821</v>
      </c>
      <c r="F6941" s="6" t="s">
        <v>13866</v>
      </c>
      <c r="G6941" s="6" t="s">
        <v>37033</v>
      </c>
    </row>
    <row r="6942">
      <c r="A6942" s="6" t="s">
        <v>37034</v>
      </c>
      <c r="B6942" s="6" t="s">
        <v>243</v>
      </c>
      <c r="C6942" s="6" t="s">
        <v>13865</v>
      </c>
      <c r="D6942" s="6" t="s">
        <v>1011</v>
      </c>
      <c r="E6942" s="6" t="s">
        <v>416</v>
      </c>
      <c r="F6942" s="6" t="s">
        <v>13866</v>
      </c>
      <c r="G6942" s="6" t="s">
        <v>37033</v>
      </c>
    </row>
    <row r="6943">
      <c r="A6943" s="6" t="s">
        <v>37035</v>
      </c>
      <c r="B6943" s="6" t="s">
        <v>247</v>
      </c>
      <c r="C6943" s="6" t="s">
        <v>13873</v>
      </c>
      <c r="D6943" s="6" t="s">
        <v>1011</v>
      </c>
      <c r="E6943" s="6" t="s">
        <v>24821</v>
      </c>
      <c r="F6943" s="6" t="s">
        <v>24822</v>
      </c>
      <c r="G6943" s="6" t="s">
        <v>37036</v>
      </c>
    </row>
    <row r="6944">
      <c r="A6944" s="6" t="s">
        <v>37037</v>
      </c>
      <c r="B6944" s="6" t="s">
        <v>247</v>
      </c>
      <c r="C6944" s="6" t="s">
        <v>13875</v>
      </c>
      <c r="D6944" s="6" t="s">
        <v>1011</v>
      </c>
      <c r="E6944" s="6" t="s">
        <v>416</v>
      </c>
      <c r="F6944" s="6" t="s">
        <v>1008</v>
      </c>
      <c r="G6944" s="6" t="s">
        <v>37038</v>
      </c>
    </row>
    <row r="6945">
      <c r="A6945" s="6" t="s">
        <v>37039</v>
      </c>
      <c r="B6945" s="6" t="s">
        <v>247</v>
      </c>
      <c r="C6945" s="6" t="s">
        <v>13877</v>
      </c>
      <c r="D6945" s="6" t="s">
        <v>37</v>
      </c>
      <c r="E6945" s="6" t="s">
        <v>24821</v>
      </c>
      <c r="F6945" s="6" t="s">
        <v>1012</v>
      </c>
      <c r="G6945" s="6" t="s">
        <v>37040</v>
      </c>
    </row>
    <row r="6946">
      <c r="A6946" s="6" t="s">
        <v>37041</v>
      </c>
      <c r="B6946" s="6" t="s">
        <v>247</v>
      </c>
      <c r="C6946" s="6" t="s">
        <v>13877</v>
      </c>
      <c r="D6946" s="6" t="s">
        <v>1011</v>
      </c>
      <c r="E6946" s="6" t="s">
        <v>416</v>
      </c>
      <c r="F6946" s="6" t="s">
        <v>1012</v>
      </c>
      <c r="G6946" s="6" t="s">
        <v>37040</v>
      </c>
    </row>
    <row r="6947">
      <c r="A6947" s="6" t="s">
        <v>37042</v>
      </c>
      <c r="B6947" s="6" t="s">
        <v>247</v>
      </c>
      <c r="C6947" s="6" t="s">
        <v>13879</v>
      </c>
      <c r="D6947" s="6" t="s">
        <v>37</v>
      </c>
      <c r="E6947" s="6" t="s">
        <v>416</v>
      </c>
      <c r="F6947" s="6" t="s">
        <v>13880</v>
      </c>
      <c r="G6947" s="6" t="s">
        <v>37043</v>
      </c>
    </row>
    <row r="6948">
      <c r="A6948" s="6" t="s">
        <v>37044</v>
      </c>
      <c r="B6948" s="6" t="s">
        <v>247</v>
      </c>
      <c r="C6948" s="6" t="s">
        <v>13879</v>
      </c>
      <c r="D6948" s="6" t="s">
        <v>1011</v>
      </c>
      <c r="E6948" s="6" t="s">
        <v>24821</v>
      </c>
      <c r="F6948" s="6" t="s">
        <v>13880</v>
      </c>
      <c r="G6948" s="6" t="s">
        <v>37043</v>
      </c>
    </row>
    <row r="6949">
      <c r="A6949" s="6" t="s">
        <v>37045</v>
      </c>
      <c r="B6949" s="6" t="s">
        <v>247</v>
      </c>
      <c r="C6949" s="6" t="s">
        <v>13882</v>
      </c>
      <c r="D6949" s="6" t="s">
        <v>1011</v>
      </c>
      <c r="E6949" s="6" t="s">
        <v>24821</v>
      </c>
      <c r="F6949" s="6" t="s">
        <v>24822</v>
      </c>
      <c r="G6949" s="6" t="s">
        <v>37046</v>
      </c>
    </row>
    <row r="6950">
      <c r="A6950" s="6" t="s">
        <v>37047</v>
      </c>
      <c r="B6950" s="6" t="s">
        <v>247</v>
      </c>
      <c r="C6950" s="6" t="s">
        <v>13884</v>
      </c>
      <c r="D6950" s="6" t="s">
        <v>1011</v>
      </c>
      <c r="E6950" s="6" t="s">
        <v>416</v>
      </c>
      <c r="F6950" s="6" t="s">
        <v>1008</v>
      </c>
      <c r="G6950" s="6" t="s">
        <v>37048</v>
      </c>
    </row>
    <row r="6951">
      <c r="A6951" s="6" t="s">
        <v>37049</v>
      </c>
      <c r="B6951" s="6" t="s">
        <v>247</v>
      </c>
      <c r="C6951" s="6" t="s">
        <v>13886</v>
      </c>
      <c r="D6951" s="6" t="s">
        <v>37</v>
      </c>
      <c r="E6951" s="6" t="s">
        <v>24821</v>
      </c>
      <c r="F6951" s="6" t="s">
        <v>13887</v>
      </c>
      <c r="G6951" s="6" t="s">
        <v>37050</v>
      </c>
    </row>
    <row r="6952">
      <c r="A6952" s="6" t="s">
        <v>37051</v>
      </c>
      <c r="B6952" s="6" t="s">
        <v>247</v>
      </c>
      <c r="C6952" s="6" t="s">
        <v>13886</v>
      </c>
      <c r="D6952" s="6" t="s">
        <v>1011</v>
      </c>
      <c r="E6952" s="6" t="s">
        <v>416</v>
      </c>
      <c r="F6952" s="6" t="s">
        <v>13887</v>
      </c>
      <c r="G6952" s="6" t="s">
        <v>37050</v>
      </c>
    </row>
    <row r="6953">
      <c r="A6953" s="6" t="s">
        <v>37052</v>
      </c>
      <c r="B6953" s="6" t="s">
        <v>247</v>
      </c>
      <c r="C6953" s="6" t="s">
        <v>13889</v>
      </c>
      <c r="D6953" s="6" t="s">
        <v>37</v>
      </c>
      <c r="E6953" s="6" t="s">
        <v>416</v>
      </c>
      <c r="F6953" s="6" t="s">
        <v>13890</v>
      </c>
      <c r="G6953" s="6" t="s">
        <v>37053</v>
      </c>
    </row>
    <row r="6954">
      <c r="A6954" s="6" t="s">
        <v>37054</v>
      </c>
      <c r="B6954" s="6" t="s">
        <v>247</v>
      </c>
      <c r="C6954" s="6" t="s">
        <v>13889</v>
      </c>
      <c r="D6954" s="6" t="s">
        <v>1011</v>
      </c>
      <c r="E6954" s="6" t="s">
        <v>24821</v>
      </c>
      <c r="F6954" s="6" t="s">
        <v>13890</v>
      </c>
      <c r="G6954" s="6" t="s">
        <v>37053</v>
      </c>
    </row>
    <row r="6955">
      <c r="A6955" s="6" t="s">
        <v>37055</v>
      </c>
      <c r="B6955" s="6" t="s">
        <v>247</v>
      </c>
      <c r="C6955" s="6" t="s">
        <v>13892</v>
      </c>
      <c r="D6955" s="6" t="s">
        <v>1011</v>
      </c>
      <c r="E6955" s="6" t="s">
        <v>24821</v>
      </c>
      <c r="F6955" s="6" t="s">
        <v>24822</v>
      </c>
      <c r="G6955" s="6" t="s">
        <v>37056</v>
      </c>
    </row>
    <row r="6956">
      <c r="A6956" s="6" t="s">
        <v>37057</v>
      </c>
      <c r="B6956" s="6" t="s">
        <v>247</v>
      </c>
      <c r="C6956" s="6" t="s">
        <v>13894</v>
      </c>
      <c r="D6956" s="6" t="s">
        <v>1011</v>
      </c>
      <c r="E6956" s="6" t="s">
        <v>416</v>
      </c>
      <c r="F6956" s="6" t="s">
        <v>1008</v>
      </c>
      <c r="G6956" s="6" t="s">
        <v>37058</v>
      </c>
    </row>
    <row r="6957">
      <c r="A6957" s="6" t="s">
        <v>37059</v>
      </c>
      <c r="B6957" s="6" t="s">
        <v>247</v>
      </c>
      <c r="C6957" s="6" t="s">
        <v>13896</v>
      </c>
      <c r="D6957" s="6" t="s">
        <v>37</v>
      </c>
      <c r="E6957" s="6" t="s">
        <v>24821</v>
      </c>
      <c r="F6957" s="6" t="s">
        <v>13897</v>
      </c>
      <c r="G6957" s="6" t="s">
        <v>37060</v>
      </c>
    </row>
    <row r="6958">
      <c r="A6958" s="6" t="s">
        <v>37061</v>
      </c>
      <c r="B6958" s="6" t="s">
        <v>247</v>
      </c>
      <c r="C6958" s="6" t="s">
        <v>13896</v>
      </c>
      <c r="D6958" s="6" t="s">
        <v>1011</v>
      </c>
      <c r="E6958" s="6" t="s">
        <v>416</v>
      </c>
      <c r="F6958" s="6" t="s">
        <v>13897</v>
      </c>
      <c r="G6958" s="6" t="s">
        <v>37060</v>
      </c>
    </row>
    <row r="6959">
      <c r="A6959" s="6" t="s">
        <v>37062</v>
      </c>
      <c r="B6959" s="6" t="s">
        <v>247</v>
      </c>
      <c r="C6959" s="6" t="s">
        <v>13899</v>
      </c>
      <c r="D6959" s="6" t="s">
        <v>37</v>
      </c>
      <c r="E6959" s="6" t="s">
        <v>416</v>
      </c>
      <c r="F6959" s="6" t="s">
        <v>13900</v>
      </c>
      <c r="G6959" s="6" t="s">
        <v>37063</v>
      </c>
    </row>
    <row r="6960">
      <c r="A6960" s="6" t="s">
        <v>37064</v>
      </c>
      <c r="B6960" s="6" t="s">
        <v>247</v>
      </c>
      <c r="C6960" s="6" t="s">
        <v>13899</v>
      </c>
      <c r="D6960" s="6" t="s">
        <v>1011</v>
      </c>
      <c r="E6960" s="6" t="s">
        <v>24821</v>
      </c>
      <c r="F6960" s="6" t="s">
        <v>13900</v>
      </c>
      <c r="G6960" s="6" t="s">
        <v>37063</v>
      </c>
    </row>
    <row r="6961">
      <c r="A6961" s="6" t="s">
        <v>37065</v>
      </c>
      <c r="B6961" s="6" t="s">
        <v>247</v>
      </c>
      <c r="C6961" s="6" t="s">
        <v>13902</v>
      </c>
      <c r="D6961" s="6" t="s">
        <v>1011</v>
      </c>
      <c r="E6961" s="6" t="s">
        <v>24821</v>
      </c>
      <c r="F6961" s="6" t="s">
        <v>24822</v>
      </c>
      <c r="G6961" s="6" t="s">
        <v>37066</v>
      </c>
    </row>
    <row r="6962">
      <c r="A6962" s="6" t="s">
        <v>37067</v>
      </c>
      <c r="B6962" s="6" t="s">
        <v>247</v>
      </c>
      <c r="C6962" s="6" t="s">
        <v>13904</v>
      </c>
      <c r="D6962" s="6" t="s">
        <v>1011</v>
      </c>
      <c r="E6962" s="6" t="s">
        <v>416</v>
      </c>
      <c r="F6962" s="6" t="s">
        <v>1040</v>
      </c>
      <c r="G6962" s="6" t="s">
        <v>37068</v>
      </c>
    </row>
    <row r="6963">
      <c r="A6963" s="6" t="s">
        <v>37069</v>
      </c>
      <c r="B6963" s="6" t="s">
        <v>247</v>
      </c>
      <c r="C6963" s="6" t="s">
        <v>13908</v>
      </c>
      <c r="D6963" s="6" t="s">
        <v>1011</v>
      </c>
      <c r="E6963" s="6" t="s">
        <v>416</v>
      </c>
      <c r="F6963" s="6" t="s">
        <v>1297</v>
      </c>
      <c r="G6963" s="6" t="s">
        <v>37070</v>
      </c>
    </row>
    <row r="6964">
      <c r="A6964" s="6" t="s">
        <v>37071</v>
      </c>
      <c r="B6964" s="6" t="s">
        <v>247</v>
      </c>
      <c r="C6964" s="6" t="s">
        <v>13912</v>
      </c>
      <c r="D6964" s="6" t="s">
        <v>37</v>
      </c>
      <c r="E6964" s="6" t="s">
        <v>24821</v>
      </c>
      <c r="F6964" s="6" t="s">
        <v>13913</v>
      </c>
      <c r="G6964" s="6" t="s">
        <v>37072</v>
      </c>
    </row>
    <row r="6965">
      <c r="A6965" s="6" t="s">
        <v>37073</v>
      </c>
      <c r="B6965" s="6" t="s">
        <v>247</v>
      </c>
      <c r="C6965" s="6" t="s">
        <v>13912</v>
      </c>
      <c r="D6965" s="6" t="s">
        <v>1011</v>
      </c>
      <c r="E6965" s="6" t="s">
        <v>416</v>
      </c>
      <c r="F6965" s="6" t="s">
        <v>13913</v>
      </c>
      <c r="G6965" s="6" t="s">
        <v>37072</v>
      </c>
    </row>
    <row r="6966">
      <c r="A6966" s="6" t="s">
        <v>37074</v>
      </c>
      <c r="B6966" s="6" t="s">
        <v>247</v>
      </c>
      <c r="C6966" s="6" t="s">
        <v>13917</v>
      </c>
      <c r="D6966" s="6" t="s">
        <v>37</v>
      </c>
      <c r="E6966" s="6" t="s">
        <v>416</v>
      </c>
      <c r="F6966" s="6" t="s">
        <v>13918</v>
      </c>
      <c r="G6966" s="6" t="s">
        <v>37075</v>
      </c>
    </row>
    <row r="6967">
      <c r="A6967" s="6" t="s">
        <v>37076</v>
      </c>
      <c r="B6967" s="6" t="s">
        <v>247</v>
      </c>
      <c r="C6967" s="6" t="s">
        <v>13917</v>
      </c>
      <c r="D6967" s="6" t="s">
        <v>1011</v>
      </c>
      <c r="E6967" s="6" t="s">
        <v>24821</v>
      </c>
      <c r="F6967" s="6" t="s">
        <v>13918</v>
      </c>
      <c r="G6967" s="6" t="s">
        <v>37075</v>
      </c>
    </row>
    <row r="6968">
      <c r="A6968" s="6" t="s">
        <v>37077</v>
      </c>
      <c r="B6968" s="6" t="s">
        <v>247</v>
      </c>
      <c r="C6968" s="6" t="s">
        <v>13920</v>
      </c>
      <c r="D6968" s="6" t="s">
        <v>1011</v>
      </c>
      <c r="E6968" s="6" t="s">
        <v>24821</v>
      </c>
      <c r="F6968" s="6" t="s">
        <v>25655</v>
      </c>
      <c r="G6968" s="6" t="s">
        <v>37078</v>
      </c>
    </row>
    <row r="6969">
      <c r="A6969" s="6" t="s">
        <v>37079</v>
      </c>
      <c r="B6969" s="6" t="s">
        <v>247</v>
      </c>
      <c r="C6969" s="6" t="s">
        <v>13922</v>
      </c>
      <c r="D6969" s="6" t="s">
        <v>1011</v>
      </c>
      <c r="E6969" s="6" t="s">
        <v>416</v>
      </c>
      <c r="F6969" s="6" t="s">
        <v>1008</v>
      </c>
      <c r="G6969" s="6" t="s">
        <v>37080</v>
      </c>
    </row>
    <row r="6970">
      <c r="A6970" s="6" t="s">
        <v>37081</v>
      </c>
      <c r="B6970" s="6" t="s">
        <v>247</v>
      </c>
      <c r="C6970" s="6" t="s">
        <v>13924</v>
      </c>
      <c r="D6970" s="6" t="s">
        <v>37</v>
      </c>
      <c r="E6970" s="6" t="s">
        <v>24821</v>
      </c>
      <c r="F6970" s="6" t="s">
        <v>13925</v>
      </c>
      <c r="G6970" s="6" t="s">
        <v>37082</v>
      </c>
    </row>
    <row r="6971">
      <c r="A6971" s="6" t="s">
        <v>37083</v>
      </c>
      <c r="B6971" s="6" t="s">
        <v>247</v>
      </c>
      <c r="C6971" s="6" t="s">
        <v>13924</v>
      </c>
      <c r="D6971" s="6" t="s">
        <v>1011</v>
      </c>
      <c r="E6971" s="6" t="s">
        <v>416</v>
      </c>
      <c r="F6971" s="6" t="s">
        <v>13925</v>
      </c>
      <c r="G6971" s="6" t="s">
        <v>37082</v>
      </c>
    </row>
    <row r="6972">
      <c r="A6972" s="6" t="s">
        <v>37084</v>
      </c>
      <c r="B6972" s="6" t="s">
        <v>247</v>
      </c>
      <c r="C6972" s="6" t="s">
        <v>13927</v>
      </c>
      <c r="D6972" s="6" t="s">
        <v>37</v>
      </c>
      <c r="E6972" s="6" t="s">
        <v>416</v>
      </c>
      <c r="F6972" s="6" t="s">
        <v>13928</v>
      </c>
      <c r="G6972" s="6" t="s">
        <v>37085</v>
      </c>
    </row>
    <row r="6973">
      <c r="A6973" s="6" t="s">
        <v>37086</v>
      </c>
      <c r="B6973" s="6" t="s">
        <v>247</v>
      </c>
      <c r="C6973" s="6" t="s">
        <v>13927</v>
      </c>
      <c r="D6973" s="6" t="s">
        <v>1011</v>
      </c>
      <c r="E6973" s="6" t="s">
        <v>24821</v>
      </c>
      <c r="F6973" s="6" t="s">
        <v>13928</v>
      </c>
      <c r="G6973" s="6" t="s">
        <v>37085</v>
      </c>
    </row>
    <row r="6974">
      <c r="A6974" s="6" t="s">
        <v>37087</v>
      </c>
      <c r="B6974" s="6" t="s">
        <v>247</v>
      </c>
      <c r="C6974" s="6" t="s">
        <v>13930</v>
      </c>
      <c r="D6974" s="6" t="s">
        <v>1011</v>
      </c>
      <c r="E6974" s="6" t="s">
        <v>24821</v>
      </c>
      <c r="F6974" s="6" t="s">
        <v>25655</v>
      </c>
      <c r="G6974" s="6" t="s">
        <v>37088</v>
      </c>
    </row>
    <row r="6975">
      <c r="A6975" s="6" t="s">
        <v>37089</v>
      </c>
      <c r="B6975" s="6" t="s">
        <v>247</v>
      </c>
      <c r="C6975" s="6" t="s">
        <v>13932</v>
      </c>
      <c r="D6975" s="6" t="s">
        <v>1011</v>
      </c>
      <c r="E6975" s="6" t="s">
        <v>416</v>
      </c>
      <c r="F6975" s="6" t="s">
        <v>1008</v>
      </c>
      <c r="G6975" s="6" t="s">
        <v>37090</v>
      </c>
    </row>
    <row r="6976">
      <c r="A6976" s="6" t="s">
        <v>37091</v>
      </c>
      <c r="B6976" s="6" t="s">
        <v>247</v>
      </c>
      <c r="C6976" s="6" t="s">
        <v>13934</v>
      </c>
      <c r="D6976" s="6" t="s">
        <v>37</v>
      </c>
      <c r="E6976" s="6" t="s">
        <v>24821</v>
      </c>
      <c r="F6976" s="6" t="s">
        <v>13935</v>
      </c>
      <c r="G6976" s="6" t="s">
        <v>37092</v>
      </c>
    </row>
    <row r="6977">
      <c r="A6977" s="6" t="s">
        <v>37093</v>
      </c>
      <c r="B6977" s="6" t="s">
        <v>247</v>
      </c>
      <c r="C6977" s="6" t="s">
        <v>13934</v>
      </c>
      <c r="D6977" s="6" t="s">
        <v>1011</v>
      </c>
      <c r="E6977" s="6" t="s">
        <v>416</v>
      </c>
      <c r="F6977" s="6" t="s">
        <v>13935</v>
      </c>
      <c r="G6977" s="6" t="s">
        <v>37092</v>
      </c>
    </row>
    <row r="6978">
      <c r="A6978" s="6" t="s">
        <v>37094</v>
      </c>
      <c r="B6978" s="6" t="s">
        <v>247</v>
      </c>
      <c r="C6978" s="6" t="s">
        <v>13937</v>
      </c>
      <c r="D6978" s="6" t="s">
        <v>37</v>
      </c>
      <c r="E6978" s="6" t="s">
        <v>416</v>
      </c>
      <c r="F6978" s="6" t="s">
        <v>13938</v>
      </c>
      <c r="G6978" s="6" t="s">
        <v>37095</v>
      </c>
    </row>
    <row r="6979">
      <c r="A6979" s="6" t="s">
        <v>37096</v>
      </c>
      <c r="B6979" s="6" t="s">
        <v>247</v>
      </c>
      <c r="C6979" s="6" t="s">
        <v>13937</v>
      </c>
      <c r="D6979" s="6" t="s">
        <v>1011</v>
      </c>
      <c r="E6979" s="6" t="s">
        <v>24821</v>
      </c>
      <c r="F6979" s="6" t="s">
        <v>13938</v>
      </c>
      <c r="G6979" s="6" t="s">
        <v>37095</v>
      </c>
    </row>
    <row r="6980">
      <c r="A6980" s="6" t="s">
        <v>37097</v>
      </c>
      <c r="B6980" s="6" t="s">
        <v>247</v>
      </c>
      <c r="C6980" s="6" t="s">
        <v>13940</v>
      </c>
      <c r="D6980" s="6" t="s">
        <v>1011</v>
      </c>
      <c r="E6980" s="6" t="s">
        <v>24821</v>
      </c>
      <c r="F6980" s="6" t="s">
        <v>25655</v>
      </c>
      <c r="G6980" s="6" t="s">
        <v>37098</v>
      </c>
    </row>
    <row r="6981">
      <c r="A6981" s="6" t="s">
        <v>37099</v>
      </c>
      <c r="B6981" s="6" t="s">
        <v>247</v>
      </c>
      <c r="C6981" s="6" t="s">
        <v>13942</v>
      </c>
      <c r="D6981" s="6" t="s">
        <v>1011</v>
      </c>
      <c r="E6981" s="6" t="s">
        <v>416</v>
      </c>
      <c r="F6981" s="6" t="s">
        <v>1040</v>
      </c>
      <c r="G6981" s="6" t="s">
        <v>37100</v>
      </c>
    </row>
    <row r="6982">
      <c r="A6982" s="6" t="s">
        <v>37101</v>
      </c>
      <c r="B6982" s="6" t="s">
        <v>247</v>
      </c>
      <c r="C6982" s="6" t="s">
        <v>13946</v>
      </c>
      <c r="D6982" s="6" t="s">
        <v>1011</v>
      </c>
      <c r="E6982" s="6" t="s">
        <v>416</v>
      </c>
      <c r="F6982" s="6" t="s">
        <v>1096</v>
      </c>
      <c r="G6982" s="6" t="s">
        <v>37102</v>
      </c>
    </row>
    <row r="6983">
      <c r="A6983" s="6" t="s">
        <v>37103</v>
      </c>
      <c r="B6983" s="6" t="s">
        <v>247</v>
      </c>
      <c r="C6983" s="6" t="s">
        <v>13950</v>
      </c>
      <c r="D6983" s="6" t="s">
        <v>37</v>
      </c>
      <c r="E6983" s="6" t="s">
        <v>24821</v>
      </c>
      <c r="F6983" s="6" t="s">
        <v>13951</v>
      </c>
      <c r="G6983" s="6" t="s">
        <v>37104</v>
      </c>
    </row>
    <row r="6984">
      <c r="A6984" s="6" t="s">
        <v>37105</v>
      </c>
      <c r="B6984" s="6" t="s">
        <v>247</v>
      </c>
      <c r="C6984" s="6" t="s">
        <v>13950</v>
      </c>
      <c r="D6984" s="6" t="s">
        <v>1011</v>
      </c>
      <c r="E6984" s="6" t="s">
        <v>416</v>
      </c>
      <c r="F6984" s="6" t="s">
        <v>13951</v>
      </c>
      <c r="G6984" s="6" t="s">
        <v>37104</v>
      </c>
    </row>
    <row r="6985">
      <c r="A6985" s="6" t="s">
        <v>37106</v>
      </c>
      <c r="B6985" s="6" t="s">
        <v>247</v>
      </c>
      <c r="C6985" s="6" t="s">
        <v>13955</v>
      </c>
      <c r="D6985" s="6" t="s">
        <v>37</v>
      </c>
      <c r="E6985" s="6" t="s">
        <v>416</v>
      </c>
      <c r="F6985" s="6" t="s">
        <v>13956</v>
      </c>
      <c r="G6985" s="6" t="s">
        <v>37107</v>
      </c>
    </row>
    <row r="6986">
      <c r="A6986" s="6" t="s">
        <v>37108</v>
      </c>
      <c r="B6986" s="6" t="s">
        <v>247</v>
      </c>
      <c r="C6986" s="6" t="s">
        <v>13955</v>
      </c>
      <c r="D6986" s="6" t="s">
        <v>1011</v>
      </c>
      <c r="E6986" s="6" t="s">
        <v>24821</v>
      </c>
      <c r="F6986" s="6" t="s">
        <v>13956</v>
      </c>
      <c r="G6986" s="6" t="s">
        <v>37107</v>
      </c>
    </row>
    <row r="6987">
      <c r="A6987" s="6" t="s">
        <v>37109</v>
      </c>
      <c r="B6987" s="6" t="s">
        <v>247</v>
      </c>
      <c r="C6987" s="6" t="s">
        <v>13958</v>
      </c>
      <c r="D6987" s="6" t="s">
        <v>1011</v>
      </c>
      <c r="E6987" s="6" t="s">
        <v>24821</v>
      </c>
      <c r="F6987" s="6" t="s">
        <v>25485</v>
      </c>
      <c r="G6987" s="6" t="s">
        <v>37110</v>
      </c>
    </row>
    <row r="6988">
      <c r="A6988" s="6" t="s">
        <v>37111</v>
      </c>
      <c r="B6988" s="6" t="s">
        <v>247</v>
      </c>
      <c r="C6988" s="6" t="s">
        <v>13960</v>
      </c>
      <c r="D6988" s="6" t="s">
        <v>1011</v>
      </c>
      <c r="E6988" s="6" t="s">
        <v>416</v>
      </c>
      <c r="F6988" s="6" t="s">
        <v>1008</v>
      </c>
      <c r="G6988" s="6" t="s">
        <v>37112</v>
      </c>
    </row>
    <row r="6989">
      <c r="A6989" s="6" t="s">
        <v>37113</v>
      </c>
      <c r="B6989" s="6" t="s">
        <v>247</v>
      </c>
      <c r="C6989" s="6" t="s">
        <v>13962</v>
      </c>
      <c r="D6989" s="6" t="s">
        <v>37</v>
      </c>
      <c r="E6989" s="6" t="s">
        <v>24821</v>
      </c>
      <c r="F6989" s="6" t="s">
        <v>13963</v>
      </c>
      <c r="G6989" s="6" t="s">
        <v>37114</v>
      </c>
    </row>
    <row r="6990">
      <c r="A6990" s="6" t="s">
        <v>37115</v>
      </c>
      <c r="B6990" s="6" t="s">
        <v>247</v>
      </c>
      <c r="C6990" s="6" t="s">
        <v>13962</v>
      </c>
      <c r="D6990" s="6" t="s">
        <v>1011</v>
      </c>
      <c r="E6990" s="6" t="s">
        <v>416</v>
      </c>
      <c r="F6990" s="6" t="s">
        <v>13963</v>
      </c>
      <c r="G6990" s="6" t="s">
        <v>37114</v>
      </c>
    </row>
    <row r="6991">
      <c r="A6991" s="6" t="s">
        <v>37116</v>
      </c>
      <c r="B6991" s="6" t="s">
        <v>247</v>
      </c>
      <c r="C6991" s="6" t="s">
        <v>13965</v>
      </c>
      <c r="D6991" s="6" t="s">
        <v>37</v>
      </c>
      <c r="E6991" s="6" t="s">
        <v>416</v>
      </c>
      <c r="F6991" s="6" t="s">
        <v>13966</v>
      </c>
      <c r="G6991" s="6" t="s">
        <v>37117</v>
      </c>
    </row>
    <row r="6992">
      <c r="A6992" s="6" t="s">
        <v>37118</v>
      </c>
      <c r="B6992" s="6" t="s">
        <v>247</v>
      </c>
      <c r="C6992" s="6" t="s">
        <v>13965</v>
      </c>
      <c r="D6992" s="6" t="s">
        <v>1011</v>
      </c>
      <c r="E6992" s="6" t="s">
        <v>24821</v>
      </c>
      <c r="F6992" s="6" t="s">
        <v>13966</v>
      </c>
      <c r="G6992" s="6" t="s">
        <v>37117</v>
      </c>
    </row>
    <row r="6993">
      <c r="A6993" s="6" t="s">
        <v>37119</v>
      </c>
      <c r="B6993" s="6" t="s">
        <v>247</v>
      </c>
      <c r="C6993" s="6" t="s">
        <v>13968</v>
      </c>
      <c r="D6993" s="6" t="s">
        <v>1011</v>
      </c>
      <c r="E6993" s="6" t="s">
        <v>24821</v>
      </c>
      <c r="F6993" s="6" t="s">
        <v>25485</v>
      </c>
      <c r="G6993" s="6" t="s">
        <v>37120</v>
      </c>
    </row>
    <row r="6994">
      <c r="A6994" s="6" t="s">
        <v>37121</v>
      </c>
      <c r="B6994" s="6" t="s">
        <v>247</v>
      </c>
      <c r="C6994" s="6" t="s">
        <v>13970</v>
      </c>
      <c r="D6994" s="6" t="s">
        <v>1011</v>
      </c>
      <c r="E6994" s="6" t="s">
        <v>416</v>
      </c>
      <c r="F6994" s="6" t="s">
        <v>1008</v>
      </c>
      <c r="G6994" s="6" t="s">
        <v>37122</v>
      </c>
    </row>
    <row r="6995">
      <c r="A6995" s="6" t="s">
        <v>37123</v>
      </c>
      <c r="B6995" s="6" t="s">
        <v>247</v>
      </c>
      <c r="C6995" s="6" t="s">
        <v>13972</v>
      </c>
      <c r="D6995" s="6" t="s">
        <v>37</v>
      </c>
      <c r="E6995" s="6" t="s">
        <v>24821</v>
      </c>
      <c r="F6995" s="6" t="s">
        <v>13973</v>
      </c>
      <c r="G6995" s="6" t="s">
        <v>37124</v>
      </c>
    </row>
    <row r="6996">
      <c r="A6996" s="6" t="s">
        <v>37125</v>
      </c>
      <c r="B6996" s="6" t="s">
        <v>247</v>
      </c>
      <c r="C6996" s="6" t="s">
        <v>13972</v>
      </c>
      <c r="D6996" s="6" t="s">
        <v>1011</v>
      </c>
      <c r="E6996" s="6" t="s">
        <v>416</v>
      </c>
      <c r="F6996" s="6" t="s">
        <v>13973</v>
      </c>
      <c r="G6996" s="6" t="s">
        <v>37124</v>
      </c>
    </row>
    <row r="6997">
      <c r="A6997" s="6" t="s">
        <v>37126</v>
      </c>
      <c r="B6997" s="6" t="s">
        <v>247</v>
      </c>
      <c r="C6997" s="6" t="s">
        <v>13975</v>
      </c>
      <c r="D6997" s="6" t="s">
        <v>37</v>
      </c>
      <c r="E6997" s="6" t="s">
        <v>416</v>
      </c>
      <c r="F6997" s="6" t="s">
        <v>13976</v>
      </c>
      <c r="G6997" s="6" t="s">
        <v>37127</v>
      </c>
    </row>
    <row r="6998">
      <c r="A6998" s="6" t="s">
        <v>37128</v>
      </c>
      <c r="B6998" s="6" t="s">
        <v>247</v>
      </c>
      <c r="C6998" s="6" t="s">
        <v>13975</v>
      </c>
      <c r="D6998" s="6" t="s">
        <v>1011</v>
      </c>
      <c r="E6998" s="6" t="s">
        <v>24821</v>
      </c>
      <c r="F6998" s="6" t="s">
        <v>37129</v>
      </c>
      <c r="G6998" s="6" t="s">
        <v>37127</v>
      </c>
    </row>
    <row r="6999">
      <c r="A6999" s="6" t="s">
        <v>37130</v>
      </c>
      <c r="B6999" s="6" t="s">
        <v>247</v>
      </c>
      <c r="C6999" s="6" t="s">
        <v>13978</v>
      </c>
      <c r="D6999" s="6" t="s">
        <v>1011</v>
      </c>
      <c r="E6999" s="6" t="s">
        <v>24821</v>
      </c>
      <c r="F6999" s="6" t="s">
        <v>25485</v>
      </c>
      <c r="G6999" s="6" t="s">
        <v>37131</v>
      </c>
    </row>
    <row r="7000">
      <c r="A7000" s="6" t="s">
        <v>37132</v>
      </c>
      <c r="B7000" s="6" t="s">
        <v>247</v>
      </c>
      <c r="C7000" s="6" t="s">
        <v>13980</v>
      </c>
      <c r="D7000" s="6" t="s">
        <v>1011</v>
      </c>
      <c r="E7000" s="6" t="s">
        <v>416</v>
      </c>
      <c r="F7000" s="6" t="s">
        <v>1008</v>
      </c>
      <c r="G7000" s="6" t="s">
        <v>37133</v>
      </c>
    </row>
    <row r="7001">
      <c r="A7001" s="6" t="s">
        <v>37134</v>
      </c>
      <c r="B7001" s="6" t="s">
        <v>247</v>
      </c>
      <c r="C7001" s="6" t="s">
        <v>13982</v>
      </c>
      <c r="D7001" s="6" t="s">
        <v>37</v>
      </c>
      <c r="E7001" s="6" t="s">
        <v>24821</v>
      </c>
      <c r="F7001" s="6" t="s">
        <v>13983</v>
      </c>
      <c r="G7001" s="6" t="s">
        <v>37135</v>
      </c>
    </row>
    <row r="7002">
      <c r="A7002" s="6" t="s">
        <v>37136</v>
      </c>
      <c r="B7002" s="6" t="s">
        <v>247</v>
      </c>
      <c r="C7002" s="6" t="s">
        <v>13982</v>
      </c>
      <c r="D7002" s="6" t="s">
        <v>1011</v>
      </c>
      <c r="E7002" s="6" t="s">
        <v>416</v>
      </c>
      <c r="F7002" s="6" t="s">
        <v>13983</v>
      </c>
      <c r="G7002" s="6" t="s">
        <v>37135</v>
      </c>
    </row>
    <row r="7003">
      <c r="A7003" s="6" t="s">
        <v>37137</v>
      </c>
      <c r="B7003" s="6" t="s">
        <v>247</v>
      </c>
      <c r="C7003" s="6" t="s">
        <v>13985</v>
      </c>
      <c r="D7003" s="6" t="s">
        <v>37</v>
      </c>
      <c r="E7003" s="6" t="s">
        <v>416</v>
      </c>
      <c r="F7003" s="6" t="s">
        <v>13986</v>
      </c>
      <c r="G7003" s="6" t="s">
        <v>37138</v>
      </c>
    </row>
    <row r="7004">
      <c r="A7004" s="6" t="s">
        <v>37139</v>
      </c>
      <c r="B7004" s="6" t="s">
        <v>247</v>
      </c>
      <c r="C7004" s="6" t="s">
        <v>13985</v>
      </c>
      <c r="D7004" s="6" t="s">
        <v>1011</v>
      </c>
      <c r="E7004" s="6" t="s">
        <v>24821</v>
      </c>
      <c r="F7004" s="6" t="s">
        <v>13986</v>
      </c>
      <c r="G7004" s="6" t="s">
        <v>37138</v>
      </c>
    </row>
    <row r="7005">
      <c r="A7005" s="6" t="s">
        <v>37140</v>
      </c>
      <c r="B7005" s="6" t="s">
        <v>247</v>
      </c>
      <c r="C7005" s="6" t="s">
        <v>13988</v>
      </c>
      <c r="D7005" s="6" t="s">
        <v>1011</v>
      </c>
      <c r="E7005" s="6" t="s">
        <v>24821</v>
      </c>
      <c r="F7005" s="6" t="s">
        <v>25485</v>
      </c>
      <c r="G7005" s="6" t="s">
        <v>37141</v>
      </c>
    </row>
    <row r="7006">
      <c r="A7006" s="6" t="s">
        <v>37142</v>
      </c>
      <c r="B7006" s="6" t="s">
        <v>247</v>
      </c>
      <c r="C7006" s="6" t="s">
        <v>13990</v>
      </c>
      <c r="D7006" s="6" t="s">
        <v>1011</v>
      </c>
      <c r="E7006" s="6" t="s">
        <v>416</v>
      </c>
      <c r="F7006" s="6" t="s">
        <v>1008</v>
      </c>
      <c r="G7006" s="6" t="s">
        <v>37143</v>
      </c>
    </row>
    <row r="7007">
      <c r="A7007" s="6" t="s">
        <v>37144</v>
      </c>
      <c r="B7007" s="6" t="s">
        <v>247</v>
      </c>
      <c r="C7007" s="6" t="s">
        <v>13992</v>
      </c>
      <c r="D7007" s="6" t="s">
        <v>37</v>
      </c>
      <c r="E7007" s="6" t="s">
        <v>24821</v>
      </c>
      <c r="F7007" s="6" t="s">
        <v>13993</v>
      </c>
      <c r="G7007" s="6" t="s">
        <v>37145</v>
      </c>
    </row>
    <row r="7008">
      <c r="A7008" s="6" t="s">
        <v>37146</v>
      </c>
      <c r="B7008" s="6" t="s">
        <v>247</v>
      </c>
      <c r="C7008" s="6" t="s">
        <v>13992</v>
      </c>
      <c r="D7008" s="6" t="s">
        <v>1011</v>
      </c>
      <c r="E7008" s="6" t="s">
        <v>416</v>
      </c>
      <c r="F7008" s="6" t="s">
        <v>13993</v>
      </c>
      <c r="G7008" s="6" t="s">
        <v>37145</v>
      </c>
    </row>
    <row r="7009">
      <c r="A7009" s="6" t="s">
        <v>37147</v>
      </c>
      <c r="B7009" s="6" t="s">
        <v>247</v>
      </c>
      <c r="C7009" s="6" t="s">
        <v>13995</v>
      </c>
      <c r="D7009" s="6" t="s">
        <v>37</v>
      </c>
      <c r="E7009" s="6" t="s">
        <v>416</v>
      </c>
      <c r="F7009" s="6" t="s">
        <v>13996</v>
      </c>
      <c r="G7009" s="6" t="s">
        <v>37148</v>
      </c>
    </row>
    <row r="7010">
      <c r="A7010" s="6" t="s">
        <v>37149</v>
      </c>
      <c r="B7010" s="6" t="s">
        <v>247</v>
      </c>
      <c r="C7010" s="6" t="s">
        <v>13995</v>
      </c>
      <c r="D7010" s="6" t="s">
        <v>1011</v>
      </c>
      <c r="E7010" s="6" t="s">
        <v>24821</v>
      </c>
      <c r="F7010" s="6" t="s">
        <v>13996</v>
      </c>
      <c r="G7010" s="6" t="s">
        <v>37148</v>
      </c>
    </row>
    <row r="7011">
      <c r="A7011" s="6" t="s">
        <v>37150</v>
      </c>
      <c r="B7011" s="6" t="s">
        <v>247</v>
      </c>
      <c r="C7011" s="6" t="s">
        <v>13998</v>
      </c>
      <c r="D7011" s="6" t="s">
        <v>1011</v>
      </c>
      <c r="E7011" s="6" t="s">
        <v>24821</v>
      </c>
      <c r="F7011" s="6" t="s">
        <v>25485</v>
      </c>
      <c r="G7011" s="6" t="s">
        <v>37151</v>
      </c>
    </row>
    <row r="7012">
      <c r="A7012" s="6" t="s">
        <v>37152</v>
      </c>
      <c r="B7012" s="6" t="s">
        <v>247</v>
      </c>
      <c r="C7012" s="6" t="s">
        <v>14000</v>
      </c>
      <c r="D7012" s="6" t="s">
        <v>1011</v>
      </c>
      <c r="E7012" s="6" t="s">
        <v>416</v>
      </c>
      <c r="F7012" s="6" t="s">
        <v>1008</v>
      </c>
      <c r="G7012" s="6" t="s">
        <v>37153</v>
      </c>
    </row>
    <row r="7013">
      <c r="A7013" s="6" t="s">
        <v>37154</v>
      </c>
      <c r="B7013" s="6" t="s">
        <v>247</v>
      </c>
      <c r="C7013" s="6" t="s">
        <v>14002</v>
      </c>
      <c r="D7013" s="6" t="s">
        <v>37</v>
      </c>
      <c r="E7013" s="6" t="s">
        <v>24821</v>
      </c>
      <c r="F7013" s="6" t="s">
        <v>14003</v>
      </c>
      <c r="G7013" s="6" t="s">
        <v>37155</v>
      </c>
    </row>
    <row r="7014">
      <c r="A7014" s="6" t="s">
        <v>37156</v>
      </c>
      <c r="B7014" s="6" t="s">
        <v>247</v>
      </c>
      <c r="C7014" s="6" t="s">
        <v>14002</v>
      </c>
      <c r="D7014" s="6" t="s">
        <v>1011</v>
      </c>
      <c r="E7014" s="6" t="s">
        <v>416</v>
      </c>
      <c r="F7014" s="6" t="s">
        <v>14003</v>
      </c>
      <c r="G7014" s="6" t="s">
        <v>37155</v>
      </c>
    </row>
    <row r="7015">
      <c r="A7015" s="6" t="s">
        <v>37157</v>
      </c>
      <c r="B7015" s="6" t="s">
        <v>247</v>
      </c>
      <c r="C7015" s="6" t="s">
        <v>14005</v>
      </c>
      <c r="D7015" s="6" t="s">
        <v>37</v>
      </c>
      <c r="E7015" s="6" t="s">
        <v>416</v>
      </c>
      <c r="F7015" s="6" t="s">
        <v>14006</v>
      </c>
      <c r="G7015" s="6" t="s">
        <v>37158</v>
      </c>
    </row>
    <row r="7016">
      <c r="A7016" s="6" t="s">
        <v>37159</v>
      </c>
      <c r="B7016" s="6" t="s">
        <v>247</v>
      </c>
      <c r="C7016" s="6" t="s">
        <v>14005</v>
      </c>
      <c r="D7016" s="6" t="s">
        <v>1011</v>
      </c>
      <c r="E7016" s="6" t="s">
        <v>24821</v>
      </c>
      <c r="F7016" s="6" t="s">
        <v>14006</v>
      </c>
      <c r="G7016" s="6" t="s">
        <v>37158</v>
      </c>
    </row>
    <row r="7017">
      <c r="A7017" s="6" t="s">
        <v>37160</v>
      </c>
      <c r="B7017" s="6" t="s">
        <v>247</v>
      </c>
      <c r="C7017" s="6" t="s">
        <v>14008</v>
      </c>
      <c r="D7017" s="6" t="s">
        <v>1011</v>
      </c>
      <c r="E7017" s="6" t="s">
        <v>24821</v>
      </c>
      <c r="F7017" s="6" t="s">
        <v>25485</v>
      </c>
      <c r="G7017" s="6" t="s">
        <v>37161</v>
      </c>
    </row>
    <row r="7018">
      <c r="A7018" s="6" t="s">
        <v>37162</v>
      </c>
      <c r="B7018" s="6" t="s">
        <v>247</v>
      </c>
      <c r="C7018" s="6" t="s">
        <v>14010</v>
      </c>
      <c r="D7018" s="6" t="s">
        <v>1011</v>
      </c>
      <c r="E7018" s="6" t="s">
        <v>416</v>
      </c>
      <c r="F7018" s="6" t="s">
        <v>1040</v>
      </c>
      <c r="G7018" s="6" t="s">
        <v>37163</v>
      </c>
    </row>
    <row r="7019">
      <c r="A7019" s="6" t="s">
        <v>37164</v>
      </c>
      <c r="B7019" s="6" t="s">
        <v>247</v>
      </c>
      <c r="C7019" s="6" t="s">
        <v>14014</v>
      </c>
      <c r="D7019" s="6" t="s">
        <v>1011</v>
      </c>
      <c r="E7019" s="6" t="s">
        <v>416</v>
      </c>
      <c r="F7019" s="6" t="s">
        <v>1165</v>
      </c>
      <c r="G7019" s="6" t="s">
        <v>37165</v>
      </c>
    </row>
    <row r="7020">
      <c r="A7020" s="6" t="s">
        <v>37166</v>
      </c>
      <c r="B7020" s="6" t="s">
        <v>247</v>
      </c>
      <c r="C7020" s="6" t="s">
        <v>14018</v>
      </c>
      <c r="D7020" s="6" t="s">
        <v>37</v>
      </c>
      <c r="E7020" s="6" t="s">
        <v>24821</v>
      </c>
      <c r="F7020" s="6" t="s">
        <v>14019</v>
      </c>
      <c r="G7020" s="6" t="s">
        <v>37167</v>
      </c>
    </row>
    <row r="7021">
      <c r="A7021" s="6" t="s">
        <v>37168</v>
      </c>
      <c r="B7021" s="6" t="s">
        <v>247</v>
      </c>
      <c r="C7021" s="6" t="s">
        <v>14018</v>
      </c>
      <c r="D7021" s="6" t="s">
        <v>1011</v>
      </c>
      <c r="E7021" s="6" t="s">
        <v>416</v>
      </c>
      <c r="F7021" s="6" t="s">
        <v>14019</v>
      </c>
      <c r="G7021" s="6" t="s">
        <v>37167</v>
      </c>
    </row>
    <row r="7022">
      <c r="A7022" s="6" t="s">
        <v>37169</v>
      </c>
      <c r="B7022" s="6" t="s">
        <v>247</v>
      </c>
      <c r="C7022" s="6" t="s">
        <v>14023</v>
      </c>
      <c r="D7022" s="6" t="s">
        <v>37</v>
      </c>
      <c r="E7022" s="6" t="s">
        <v>416</v>
      </c>
      <c r="F7022" s="6" t="s">
        <v>14024</v>
      </c>
      <c r="G7022" s="6" t="s">
        <v>37170</v>
      </c>
    </row>
    <row r="7023">
      <c r="A7023" s="6" t="s">
        <v>37171</v>
      </c>
      <c r="B7023" s="6" t="s">
        <v>247</v>
      </c>
      <c r="C7023" s="6" t="s">
        <v>14023</v>
      </c>
      <c r="D7023" s="6" t="s">
        <v>1011</v>
      </c>
      <c r="E7023" s="6" t="s">
        <v>24821</v>
      </c>
      <c r="F7023" s="6" t="s">
        <v>14024</v>
      </c>
      <c r="G7023" s="6" t="s">
        <v>37170</v>
      </c>
    </row>
    <row r="7024">
      <c r="A7024" s="6" t="s">
        <v>37172</v>
      </c>
      <c r="B7024" s="6" t="s">
        <v>247</v>
      </c>
      <c r="C7024" s="6" t="s">
        <v>14026</v>
      </c>
      <c r="D7024" s="6" t="s">
        <v>1011</v>
      </c>
      <c r="E7024" s="6" t="s">
        <v>24821</v>
      </c>
      <c r="F7024" s="6" t="s">
        <v>25549</v>
      </c>
      <c r="G7024" s="6" t="s">
        <v>37173</v>
      </c>
    </row>
    <row r="7025">
      <c r="A7025" s="6" t="s">
        <v>37174</v>
      </c>
      <c r="B7025" s="6" t="s">
        <v>247</v>
      </c>
      <c r="C7025" s="6" t="s">
        <v>14028</v>
      </c>
      <c r="D7025" s="6" t="s">
        <v>1011</v>
      </c>
      <c r="E7025" s="6" t="s">
        <v>416</v>
      </c>
      <c r="F7025" s="6" t="s">
        <v>1008</v>
      </c>
      <c r="G7025" s="6" t="s">
        <v>37175</v>
      </c>
    </row>
    <row r="7026">
      <c r="A7026" s="6" t="s">
        <v>37176</v>
      </c>
      <c r="B7026" s="6" t="s">
        <v>247</v>
      </c>
      <c r="C7026" s="6" t="s">
        <v>14030</v>
      </c>
      <c r="D7026" s="6" t="s">
        <v>37</v>
      </c>
      <c r="E7026" s="6" t="s">
        <v>24821</v>
      </c>
      <c r="F7026" s="6" t="s">
        <v>14031</v>
      </c>
      <c r="G7026" s="6" t="s">
        <v>37177</v>
      </c>
    </row>
    <row r="7027">
      <c r="A7027" s="6" t="s">
        <v>37178</v>
      </c>
      <c r="B7027" s="6" t="s">
        <v>247</v>
      </c>
      <c r="C7027" s="6" t="s">
        <v>14030</v>
      </c>
      <c r="D7027" s="6" t="s">
        <v>1011</v>
      </c>
      <c r="E7027" s="6" t="s">
        <v>416</v>
      </c>
      <c r="F7027" s="6" t="s">
        <v>14031</v>
      </c>
      <c r="G7027" s="6" t="s">
        <v>37177</v>
      </c>
    </row>
    <row r="7028">
      <c r="A7028" s="6" t="s">
        <v>37179</v>
      </c>
      <c r="B7028" s="6" t="s">
        <v>247</v>
      </c>
      <c r="C7028" s="6" t="s">
        <v>14033</v>
      </c>
      <c r="D7028" s="6" t="s">
        <v>37</v>
      </c>
      <c r="E7028" s="6" t="s">
        <v>416</v>
      </c>
      <c r="F7028" s="6" t="s">
        <v>14034</v>
      </c>
      <c r="G7028" s="6" t="s">
        <v>37180</v>
      </c>
    </row>
    <row r="7029">
      <c r="A7029" s="6" t="s">
        <v>37181</v>
      </c>
      <c r="B7029" s="6" t="s">
        <v>247</v>
      </c>
      <c r="C7029" s="6" t="s">
        <v>14033</v>
      </c>
      <c r="D7029" s="6" t="s">
        <v>1011</v>
      </c>
      <c r="E7029" s="6" t="s">
        <v>24821</v>
      </c>
      <c r="F7029" s="6" t="s">
        <v>14034</v>
      </c>
      <c r="G7029" s="6" t="s">
        <v>37180</v>
      </c>
    </row>
    <row r="7030">
      <c r="A7030" s="6" t="s">
        <v>37182</v>
      </c>
      <c r="B7030" s="6" t="s">
        <v>247</v>
      </c>
      <c r="C7030" s="6" t="s">
        <v>14036</v>
      </c>
      <c r="D7030" s="6" t="s">
        <v>1011</v>
      </c>
      <c r="E7030" s="6" t="s">
        <v>24821</v>
      </c>
      <c r="F7030" s="6" t="s">
        <v>25549</v>
      </c>
      <c r="G7030" s="6" t="s">
        <v>37183</v>
      </c>
    </row>
    <row r="7031">
      <c r="A7031" s="6" t="s">
        <v>37184</v>
      </c>
      <c r="B7031" s="6" t="s">
        <v>247</v>
      </c>
      <c r="C7031" s="6" t="s">
        <v>14038</v>
      </c>
      <c r="D7031" s="6" t="s">
        <v>1011</v>
      </c>
      <c r="E7031" s="6" t="s">
        <v>416</v>
      </c>
      <c r="F7031" s="6" t="s">
        <v>1008</v>
      </c>
      <c r="G7031" s="6" t="s">
        <v>37185</v>
      </c>
    </row>
    <row r="7032">
      <c r="A7032" s="6" t="s">
        <v>37186</v>
      </c>
      <c r="B7032" s="6" t="s">
        <v>247</v>
      </c>
      <c r="C7032" s="6" t="s">
        <v>14040</v>
      </c>
      <c r="D7032" s="6" t="s">
        <v>37</v>
      </c>
      <c r="E7032" s="6" t="s">
        <v>24821</v>
      </c>
      <c r="F7032" s="6" t="s">
        <v>14041</v>
      </c>
      <c r="G7032" s="6" t="s">
        <v>37187</v>
      </c>
    </row>
    <row r="7033">
      <c r="A7033" s="6" t="s">
        <v>37188</v>
      </c>
      <c r="B7033" s="6" t="s">
        <v>247</v>
      </c>
      <c r="C7033" s="6" t="s">
        <v>14040</v>
      </c>
      <c r="D7033" s="6" t="s">
        <v>1011</v>
      </c>
      <c r="E7033" s="6" t="s">
        <v>416</v>
      </c>
      <c r="F7033" s="6" t="s">
        <v>14041</v>
      </c>
      <c r="G7033" s="6" t="s">
        <v>37187</v>
      </c>
    </row>
    <row r="7034">
      <c r="A7034" s="6" t="s">
        <v>37189</v>
      </c>
      <c r="B7034" s="6" t="s">
        <v>247</v>
      </c>
      <c r="C7034" s="6" t="s">
        <v>14043</v>
      </c>
      <c r="D7034" s="6" t="s">
        <v>37</v>
      </c>
      <c r="E7034" s="6" t="s">
        <v>416</v>
      </c>
      <c r="F7034" s="6" t="s">
        <v>14044</v>
      </c>
      <c r="G7034" s="6" t="s">
        <v>37190</v>
      </c>
    </row>
    <row r="7035">
      <c r="A7035" s="6" t="s">
        <v>37191</v>
      </c>
      <c r="B7035" s="6" t="s">
        <v>247</v>
      </c>
      <c r="C7035" s="6" t="s">
        <v>14043</v>
      </c>
      <c r="D7035" s="6" t="s">
        <v>1011</v>
      </c>
      <c r="E7035" s="6" t="s">
        <v>24821</v>
      </c>
      <c r="F7035" s="6" t="s">
        <v>14044</v>
      </c>
      <c r="G7035" s="6" t="s">
        <v>37190</v>
      </c>
    </row>
    <row r="7036">
      <c r="A7036" s="6" t="s">
        <v>37192</v>
      </c>
      <c r="B7036" s="6" t="s">
        <v>247</v>
      </c>
      <c r="C7036" s="6" t="s">
        <v>14046</v>
      </c>
      <c r="D7036" s="6" t="s">
        <v>1011</v>
      </c>
      <c r="E7036" s="6" t="s">
        <v>24821</v>
      </c>
      <c r="F7036" s="6" t="s">
        <v>25549</v>
      </c>
      <c r="G7036" s="6" t="s">
        <v>37193</v>
      </c>
    </row>
    <row r="7037">
      <c r="A7037" s="6" t="s">
        <v>37194</v>
      </c>
      <c r="B7037" s="6" t="s">
        <v>247</v>
      </c>
      <c r="C7037" s="6" t="s">
        <v>14048</v>
      </c>
      <c r="D7037" s="6" t="s">
        <v>1011</v>
      </c>
      <c r="E7037" s="6" t="s">
        <v>416</v>
      </c>
      <c r="F7037" s="6" t="s">
        <v>1040</v>
      </c>
      <c r="G7037" s="6" t="s">
        <v>37195</v>
      </c>
    </row>
    <row r="7038">
      <c r="A7038" s="6" t="s">
        <v>37196</v>
      </c>
      <c r="B7038" s="6" t="s">
        <v>247</v>
      </c>
      <c r="C7038" s="6" t="s">
        <v>14052</v>
      </c>
      <c r="D7038" s="6" t="s">
        <v>1011</v>
      </c>
      <c r="E7038" s="6" t="s">
        <v>416</v>
      </c>
      <c r="F7038" s="6" t="s">
        <v>1195</v>
      </c>
      <c r="G7038" s="6" t="s">
        <v>37197</v>
      </c>
    </row>
    <row r="7039">
      <c r="A7039" s="6" t="s">
        <v>37198</v>
      </c>
      <c r="B7039" s="6" t="s">
        <v>247</v>
      </c>
      <c r="C7039" s="6" t="s">
        <v>14056</v>
      </c>
      <c r="D7039" s="6" t="s">
        <v>37</v>
      </c>
      <c r="E7039" s="6" t="s">
        <v>24821</v>
      </c>
      <c r="F7039" s="6" t="s">
        <v>14057</v>
      </c>
      <c r="G7039" s="6" t="s">
        <v>37199</v>
      </c>
    </row>
    <row r="7040">
      <c r="A7040" s="6" t="s">
        <v>37200</v>
      </c>
      <c r="B7040" s="6" t="s">
        <v>247</v>
      </c>
      <c r="C7040" s="6" t="s">
        <v>14056</v>
      </c>
      <c r="D7040" s="6" t="s">
        <v>1011</v>
      </c>
      <c r="E7040" s="6" t="s">
        <v>416</v>
      </c>
      <c r="F7040" s="6" t="s">
        <v>14057</v>
      </c>
      <c r="G7040" s="6" t="s">
        <v>37201</v>
      </c>
    </row>
    <row r="7041">
      <c r="A7041" s="6" t="s">
        <v>37202</v>
      </c>
      <c r="B7041" s="6" t="s">
        <v>247</v>
      </c>
      <c r="C7041" s="6" t="s">
        <v>14061</v>
      </c>
      <c r="D7041" s="6" t="s">
        <v>37</v>
      </c>
      <c r="E7041" s="6" t="s">
        <v>416</v>
      </c>
      <c r="F7041" s="6" t="s">
        <v>14062</v>
      </c>
      <c r="G7041" s="6" t="s">
        <v>37203</v>
      </c>
    </row>
    <row r="7042">
      <c r="A7042" s="6" t="s">
        <v>37204</v>
      </c>
      <c r="B7042" s="6" t="s">
        <v>247</v>
      </c>
      <c r="C7042" s="6" t="s">
        <v>14061</v>
      </c>
      <c r="D7042" s="6" t="s">
        <v>1011</v>
      </c>
      <c r="E7042" s="6" t="s">
        <v>24821</v>
      </c>
      <c r="F7042" s="6" t="s">
        <v>14062</v>
      </c>
      <c r="G7042" s="6" t="s">
        <v>37203</v>
      </c>
    </row>
    <row r="7043">
      <c r="A7043" s="6" t="s">
        <v>37205</v>
      </c>
      <c r="B7043" s="6" t="s">
        <v>247</v>
      </c>
      <c r="C7043" s="6" t="s">
        <v>14064</v>
      </c>
      <c r="D7043" s="6" t="s">
        <v>1011</v>
      </c>
      <c r="E7043" s="6" t="s">
        <v>24821</v>
      </c>
      <c r="F7043" s="6" t="s">
        <v>25572</v>
      </c>
      <c r="G7043" s="6" t="s">
        <v>37206</v>
      </c>
    </row>
    <row r="7044">
      <c r="A7044" s="6" t="s">
        <v>37207</v>
      </c>
      <c r="B7044" s="6" t="s">
        <v>247</v>
      </c>
      <c r="C7044" s="6" t="s">
        <v>14066</v>
      </c>
      <c r="D7044" s="6" t="s">
        <v>1011</v>
      </c>
      <c r="E7044" s="6" t="s">
        <v>416</v>
      </c>
      <c r="F7044" s="6" t="s">
        <v>1008</v>
      </c>
      <c r="G7044" s="6" t="s">
        <v>37208</v>
      </c>
    </row>
    <row r="7045">
      <c r="A7045" s="6" t="s">
        <v>37209</v>
      </c>
      <c r="B7045" s="6" t="s">
        <v>247</v>
      </c>
      <c r="C7045" s="6" t="s">
        <v>14068</v>
      </c>
      <c r="D7045" s="6" t="s">
        <v>37</v>
      </c>
      <c r="E7045" s="6" t="s">
        <v>24821</v>
      </c>
      <c r="F7045" s="6" t="s">
        <v>14069</v>
      </c>
      <c r="G7045" s="6" t="s">
        <v>37210</v>
      </c>
    </row>
    <row r="7046">
      <c r="A7046" s="6" t="s">
        <v>37211</v>
      </c>
      <c r="B7046" s="6" t="s">
        <v>247</v>
      </c>
      <c r="C7046" s="6" t="s">
        <v>14068</v>
      </c>
      <c r="D7046" s="6" t="s">
        <v>1011</v>
      </c>
      <c r="E7046" s="6" t="s">
        <v>416</v>
      </c>
      <c r="F7046" s="6" t="s">
        <v>14069</v>
      </c>
      <c r="G7046" s="6" t="s">
        <v>37210</v>
      </c>
    </row>
    <row r="7047">
      <c r="A7047" s="6" t="s">
        <v>37212</v>
      </c>
      <c r="B7047" s="6" t="s">
        <v>247</v>
      </c>
      <c r="C7047" s="6" t="s">
        <v>14071</v>
      </c>
      <c r="D7047" s="6" t="s">
        <v>37</v>
      </c>
      <c r="E7047" s="6" t="s">
        <v>416</v>
      </c>
      <c r="F7047" s="6" t="s">
        <v>14072</v>
      </c>
      <c r="G7047" s="6" t="s">
        <v>37213</v>
      </c>
    </row>
    <row r="7048">
      <c r="A7048" s="6" t="s">
        <v>37214</v>
      </c>
      <c r="B7048" s="6" t="s">
        <v>247</v>
      </c>
      <c r="C7048" s="6" t="s">
        <v>14071</v>
      </c>
      <c r="D7048" s="6" t="s">
        <v>1011</v>
      </c>
      <c r="E7048" s="6" t="s">
        <v>24821</v>
      </c>
      <c r="F7048" s="6" t="s">
        <v>14072</v>
      </c>
      <c r="G7048" s="6" t="s">
        <v>37213</v>
      </c>
    </row>
    <row r="7049">
      <c r="A7049" s="6" t="s">
        <v>37215</v>
      </c>
      <c r="B7049" s="6" t="s">
        <v>247</v>
      </c>
      <c r="C7049" s="6" t="s">
        <v>14074</v>
      </c>
      <c r="D7049" s="6" t="s">
        <v>1011</v>
      </c>
      <c r="E7049" s="6" t="s">
        <v>24821</v>
      </c>
      <c r="F7049" s="6" t="s">
        <v>25572</v>
      </c>
      <c r="G7049" s="6" t="s">
        <v>37216</v>
      </c>
    </row>
    <row r="7050">
      <c r="A7050" s="6" t="s">
        <v>37217</v>
      </c>
      <c r="B7050" s="6" t="s">
        <v>247</v>
      </c>
      <c r="C7050" s="6" t="s">
        <v>14076</v>
      </c>
      <c r="D7050" s="6" t="s">
        <v>1011</v>
      </c>
      <c r="E7050" s="6" t="s">
        <v>416</v>
      </c>
      <c r="F7050" s="6" t="s">
        <v>1040</v>
      </c>
      <c r="G7050" s="6" t="s">
        <v>37218</v>
      </c>
    </row>
    <row r="7051">
      <c r="A7051" s="6" t="s">
        <v>37219</v>
      </c>
      <c r="B7051" s="6" t="s">
        <v>247</v>
      </c>
      <c r="C7051" s="6" t="s">
        <v>14080</v>
      </c>
      <c r="D7051" s="6" t="s">
        <v>1011</v>
      </c>
      <c r="E7051" s="6" t="s">
        <v>416</v>
      </c>
      <c r="F7051" s="6" t="s">
        <v>6211</v>
      </c>
      <c r="G7051" s="6" t="s">
        <v>37220</v>
      </c>
    </row>
    <row r="7052">
      <c r="A7052" s="6" t="s">
        <v>37221</v>
      </c>
      <c r="B7052" s="6" t="s">
        <v>247</v>
      </c>
      <c r="C7052" s="6" t="s">
        <v>14084</v>
      </c>
      <c r="D7052" s="6" t="s">
        <v>37</v>
      </c>
      <c r="E7052" s="6" t="s">
        <v>24821</v>
      </c>
      <c r="F7052" s="6" t="s">
        <v>14085</v>
      </c>
      <c r="G7052" s="6" t="s">
        <v>37222</v>
      </c>
    </row>
    <row r="7053">
      <c r="A7053" s="6" t="s">
        <v>37223</v>
      </c>
      <c r="B7053" s="6" t="s">
        <v>247</v>
      </c>
      <c r="C7053" s="6" t="s">
        <v>14084</v>
      </c>
      <c r="D7053" s="6" t="s">
        <v>1011</v>
      </c>
      <c r="E7053" s="6" t="s">
        <v>416</v>
      </c>
      <c r="F7053" s="6" t="s">
        <v>14085</v>
      </c>
      <c r="G7053" s="6" t="s">
        <v>37222</v>
      </c>
    </row>
    <row r="7054">
      <c r="A7054" s="6" t="s">
        <v>37224</v>
      </c>
      <c r="B7054" s="6" t="s">
        <v>247</v>
      </c>
      <c r="C7054" s="6" t="s">
        <v>14089</v>
      </c>
      <c r="D7054" s="6" t="s">
        <v>37</v>
      </c>
      <c r="E7054" s="6" t="s">
        <v>416</v>
      </c>
      <c r="F7054" s="6" t="s">
        <v>14090</v>
      </c>
      <c r="G7054" s="6" t="s">
        <v>37225</v>
      </c>
    </row>
    <row r="7055">
      <c r="A7055" s="6" t="s">
        <v>37226</v>
      </c>
      <c r="B7055" s="6" t="s">
        <v>247</v>
      </c>
      <c r="C7055" s="6" t="s">
        <v>14089</v>
      </c>
      <c r="D7055" s="6" t="s">
        <v>1011</v>
      </c>
      <c r="E7055" s="6" t="s">
        <v>24821</v>
      </c>
      <c r="F7055" s="6" t="s">
        <v>14090</v>
      </c>
      <c r="G7055" s="6" t="s">
        <v>37225</v>
      </c>
    </row>
    <row r="7056">
      <c r="A7056" s="6" t="s">
        <v>37227</v>
      </c>
      <c r="B7056" s="6" t="s">
        <v>247</v>
      </c>
      <c r="C7056" s="6" t="s">
        <v>14092</v>
      </c>
      <c r="D7056" s="6" t="s">
        <v>1011</v>
      </c>
      <c r="E7056" s="6" t="s">
        <v>24821</v>
      </c>
      <c r="F7056" s="6" t="s">
        <v>25586</v>
      </c>
      <c r="G7056" s="6" t="s">
        <v>37228</v>
      </c>
    </row>
    <row r="7057">
      <c r="A7057" s="6" t="s">
        <v>37229</v>
      </c>
      <c r="B7057" s="6" t="s">
        <v>247</v>
      </c>
      <c r="C7057" s="6" t="s">
        <v>14094</v>
      </c>
      <c r="D7057" s="6" t="s">
        <v>1011</v>
      </c>
      <c r="E7057" s="6" t="s">
        <v>416</v>
      </c>
      <c r="F7057" s="6" t="s">
        <v>1008</v>
      </c>
      <c r="G7057" s="6" t="s">
        <v>37230</v>
      </c>
    </row>
    <row r="7058">
      <c r="A7058" s="6" t="s">
        <v>37231</v>
      </c>
      <c r="B7058" s="6" t="s">
        <v>247</v>
      </c>
      <c r="C7058" s="6" t="s">
        <v>14096</v>
      </c>
      <c r="D7058" s="6" t="s">
        <v>37</v>
      </c>
      <c r="E7058" s="6" t="s">
        <v>24821</v>
      </c>
      <c r="F7058" s="6" t="s">
        <v>14097</v>
      </c>
      <c r="G7058" s="6" t="s">
        <v>37232</v>
      </c>
    </row>
    <row r="7059">
      <c r="A7059" s="6" t="s">
        <v>37233</v>
      </c>
      <c r="B7059" s="6" t="s">
        <v>247</v>
      </c>
      <c r="C7059" s="6" t="s">
        <v>14096</v>
      </c>
      <c r="D7059" s="6" t="s">
        <v>1011</v>
      </c>
      <c r="E7059" s="6" t="s">
        <v>416</v>
      </c>
      <c r="F7059" s="6" t="s">
        <v>14097</v>
      </c>
      <c r="G7059" s="6" t="s">
        <v>37232</v>
      </c>
    </row>
    <row r="7060">
      <c r="A7060" s="6" t="s">
        <v>37234</v>
      </c>
      <c r="B7060" s="6" t="s">
        <v>247</v>
      </c>
      <c r="C7060" s="6" t="s">
        <v>14099</v>
      </c>
      <c r="D7060" s="6" t="s">
        <v>37</v>
      </c>
      <c r="E7060" s="6" t="s">
        <v>416</v>
      </c>
      <c r="F7060" s="6" t="s">
        <v>14100</v>
      </c>
      <c r="G7060" s="6" t="s">
        <v>37235</v>
      </c>
    </row>
    <row r="7061">
      <c r="A7061" s="6" t="s">
        <v>37236</v>
      </c>
      <c r="B7061" s="6" t="s">
        <v>247</v>
      </c>
      <c r="C7061" s="6" t="s">
        <v>14099</v>
      </c>
      <c r="D7061" s="6" t="s">
        <v>1011</v>
      </c>
      <c r="E7061" s="6" t="s">
        <v>24821</v>
      </c>
      <c r="F7061" s="6" t="s">
        <v>14100</v>
      </c>
      <c r="G7061" s="6" t="s">
        <v>37235</v>
      </c>
    </row>
    <row r="7062">
      <c r="A7062" s="6" t="s">
        <v>37237</v>
      </c>
      <c r="B7062" s="6" t="s">
        <v>247</v>
      </c>
      <c r="C7062" s="6" t="s">
        <v>14102</v>
      </c>
      <c r="D7062" s="6" t="s">
        <v>1011</v>
      </c>
      <c r="E7062" s="6" t="s">
        <v>24821</v>
      </c>
      <c r="F7062" s="6" t="s">
        <v>25586</v>
      </c>
      <c r="G7062" s="6" t="s">
        <v>37238</v>
      </c>
    </row>
    <row r="7063">
      <c r="A7063" s="6" t="s">
        <v>37239</v>
      </c>
      <c r="B7063" s="6" t="s">
        <v>247</v>
      </c>
      <c r="C7063" s="6" t="s">
        <v>14104</v>
      </c>
      <c r="D7063" s="6" t="s">
        <v>1011</v>
      </c>
      <c r="E7063" s="6" t="s">
        <v>416</v>
      </c>
      <c r="F7063" s="6" t="s">
        <v>1040</v>
      </c>
      <c r="G7063" s="6" t="s">
        <v>37240</v>
      </c>
    </row>
    <row r="7064">
      <c r="A7064" s="6" t="s">
        <v>37241</v>
      </c>
      <c r="B7064" s="6" t="s">
        <v>247</v>
      </c>
      <c r="C7064" s="6" t="s">
        <v>14108</v>
      </c>
      <c r="D7064" s="6" t="s">
        <v>37</v>
      </c>
      <c r="E7064" s="6" t="s">
        <v>24821</v>
      </c>
      <c r="F7064" s="6" t="s">
        <v>14109</v>
      </c>
      <c r="G7064" s="6" t="s">
        <v>37242</v>
      </c>
    </row>
    <row r="7065">
      <c r="A7065" s="6" t="s">
        <v>37243</v>
      </c>
      <c r="B7065" s="6" t="s">
        <v>247</v>
      </c>
      <c r="C7065" s="6" t="s">
        <v>14108</v>
      </c>
      <c r="D7065" s="6" t="s">
        <v>1011</v>
      </c>
      <c r="E7065" s="6" t="s">
        <v>416</v>
      </c>
      <c r="F7065" s="6" t="s">
        <v>14109</v>
      </c>
      <c r="G7065" s="6" t="s">
        <v>37244</v>
      </c>
    </row>
    <row r="7066">
      <c r="A7066" s="6" t="s">
        <v>37245</v>
      </c>
      <c r="B7066" s="6" t="s">
        <v>250</v>
      </c>
      <c r="C7066" s="6" t="s">
        <v>14115</v>
      </c>
      <c r="D7066" s="6" t="s">
        <v>1011</v>
      </c>
      <c r="E7066" s="6" t="s">
        <v>24821</v>
      </c>
      <c r="F7066" s="6" t="s">
        <v>24822</v>
      </c>
      <c r="G7066" s="6" t="s">
        <v>37246</v>
      </c>
    </row>
    <row r="7067">
      <c r="A7067" s="6" t="s">
        <v>37247</v>
      </c>
      <c r="B7067" s="6" t="s">
        <v>250</v>
      </c>
      <c r="C7067" s="6" t="s">
        <v>14117</v>
      </c>
      <c r="D7067" s="6" t="s">
        <v>1011</v>
      </c>
      <c r="E7067" s="6" t="s">
        <v>416</v>
      </c>
      <c r="F7067" s="6" t="s">
        <v>1008</v>
      </c>
      <c r="G7067" s="6" t="s">
        <v>37248</v>
      </c>
    </row>
    <row r="7068">
      <c r="A7068" s="6" t="s">
        <v>37249</v>
      </c>
      <c r="B7068" s="6" t="s">
        <v>250</v>
      </c>
      <c r="C7068" s="6" t="s">
        <v>14119</v>
      </c>
      <c r="D7068" s="6" t="s">
        <v>37</v>
      </c>
      <c r="E7068" s="6" t="s">
        <v>24821</v>
      </c>
      <c r="F7068" s="6" t="s">
        <v>1012</v>
      </c>
      <c r="G7068" s="6" t="s">
        <v>37250</v>
      </c>
    </row>
    <row r="7069">
      <c r="A7069" s="6" t="s">
        <v>37251</v>
      </c>
      <c r="B7069" s="6" t="s">
        <v>250</v>
      </c>
      <c r="C7069" s="6" t="s">
        <v>14119</v>
      </c>
      <c r="D7069" s="6" t="s">
        <v>1011</v>
      </c>
      <c r="E7069" s="6" t="s">
        <v>416</v>
      </c>
      <c r="F7069" s="6" t="s">
        <v>1012</v>
      </c>
      <c r="G7069" s="6" t="s">
        <v>37250</v>
      </c>
    </row>
    <row r="7070">
      <c r="A7070" s="6" t="s">
        <v>37252</v>
      </c>
      <c r="B7070" s="6" t="s">
        <v>250</v>
      </c>
      <c r="C7070" s="6" t="s">
        <v>14121</v>
      </c>
      <c r="D7070" s="6" t="s">
        <v>37</v>
      </c>
      <c r="E7070" s="6" t="s">
        <v>416</v>
      </c>
      <c r="F7070" s="6" t="s">
        <v>14122</v>
      </c>
      <c r="G7070" s="6" t="s">
        <v>37253</v>
      </c>
    </row>
    <row r="7071">
      <c r="A7071" s="6" t="s">
        <v>37254</v>
      </c>
      <c r="B7071" s="6" t="s">
        <v>250</v>
      </c>
      <c r="C7071" s="6" t="s">
        <v>14121</v>
      </c>
      <c r="D7071" s="6" t="s">
        <v>1011</v>
      </c>
      <c r="E7071" s="6" t="s">
        <v>24821</v>
      </c>
      <c r="F7071" s="6" t="s">
        <v>14122</v>
      </c>
      <c r="G7071" s="6" t="s">
        <v>37253</v>
      </c>
    </row>
    <row r="7072">
      <c r="A7072" s="6" t="s">
        <v>37255</v>
      </c>
      <c r="B7072" s="6" t="s">
        <v>250</v>
      </c>
      <c r="C7072" s="6" t="s">
        <v>14124</v>
      </c>
      <c r="D7072" s="6" t="s">
        <v>1011</v>
      </c>
      <c r="E7072" s="6" t="s">
        <v>24821</v>
      </c>
      <c r="F7072" s="6" t="s">
        <v>24822</v>
      </c>
      <c r="G7072" s="6" t="s">
        <v>37256</v>
      </c>
    </row>
    <row r="7073">
      <c r="A7073" s="6" t="s">
        <v>37257</v>
      </c>
      <c r="B7073" s="6" t="s">
        <v>250</v>
      </c>
      <c r="C7073" s="6" t="s">
        <v>14126</v>
      </c>
      <c r="D7073" s="6" t="s">
        <v>1011</v>
      </c>
      <c r="E7073" s="6" t="s">
        <v>416</v>
      </c>
      <c r="F7073" s="6" t="s">
        <v>1008</v>
      </c>
      <c r="G7073" s="6" t="s">
        <v>37258</v>
      </c>
    </row>
    <row r="7074">
      <c r="A7074" s="6" t="s">
        <v>37259</v>
      </c>
      <c r="B7074" s="6" t="s">
        <v>250</v>
      </c>
      <c r="C7074" s="6" t="s">
        <v>14128</v>
      </c>
      <c r="D7074" s="6" t="s">
        <v>1011</v>
      </c>
      <c r="E7074" s="6" t="s">
        <v>416</v>
      </c>
      <c r="F7074" s="6" t="s">
        <v>14129</v>
      </c>
      <c r="G7074" s="6" t="s">
        <v>37260</v>
      </c>
    </row>
    <row r="7075">
      <c r="A7075" s="6" t="s">
        <v>37261</v>
      </c>
      <c r="B7075" s="6" t="s">
        <v>250</v>
      </c>
      <c r="C7075" s="6" t="s">
        <v>14128</v>
      </c>
      <c r="D7075" s="6" t="s">
        <v>37</v>
      </c>
      <c r="E7075" s="6" t="s">
        <v>24821</v>
      </c>
      <c r="F7075" s="6" t="s">
        <v>14129</v>
      </c>
      <c r="G7075" s="6" t="s">
        <v>37260</v>
      </c>
    </row>
    <row r="7076">
      <c r="A7076" s="6" t="s">
        <v>37262</v>
      </c>
      <c r="B7076" s="6" t="s">
        <v>250</v>
      </c>
      <c r="C7076" s="6" t="s">
        <v>14131</v>
      </c>
      <c r="D7076" s="6" t="s">
        <v>37</v>
      </c>
      <c r="E7076" s="6" t="s">
        <v>416</v>
      </c>
      <c r="F7076" s="6" t="s">
        <v>14132</v>
      </c>
      <c r="G7076" s="6" t="s">
        <v>37263</v>
      </c>
    </row>
    <row r="7077">
      <c r="A7077" s="6" t="s">
        <v>37264</v>
      </c>
      <c r="B7077" s="6" t="s">
        <v>250</v>
      </c>
      <c r="C7077" s="6" t="s">
        <v>14131</v>
      </c>
      <c r="D7077" s="6" t="s">
        <v>1011</v>
      </c>
      <c r="E7077" s="6" t="s">
        <v>24821</v>
      </c>
      <c r="F7077" s="6" t="s">
        <v>14132</v>
      </c>
      <c r="G7077" s="6" t="s">
        <v>37263</v>
      </c>
    </row>
    <row r="7078">
      <c r="A7078" s="6" t="s">
        <v>37265</v>
      </c>
      <c r="B7078" s="6" t="s">
        <v>250</v>
      </c>
      <c r="C7078" s="6" t="s">
        <v>14134</v>
      </c>
      <c r="D7078" s="6" t="s">
        <v>1011</v>
      </c>
      <c r="E7078" s="6" t="s">
        <v>24821</v>
      </c>
      <c r="F7078" s="6" t="s">
        <v>24822</v>
      </c>
      <c r="G7078" s="6" t="s">
        <v>37266</v>
      </c>
    </row>
    <row r="7079">
      <c r="A7079" s="6" t="s">
        <v>37267</v>
      </c>
      <c r="B7079" s="6" t="s">
        <v>250</v>
      </c>
      <c r="C7079" s="6" t="s">
        <v>14136</v>
      </c>
      <c r="D7079" s="6" t="s">
        <v>1011</v>
      </c>
      <c r="E7079" s="6" t="s">
        <v>416</v>
      </c>
      <c r="F7079" s="6" t="s">
        <v>1008</v>
      </c>
      <c r="G7079" s="6" t="s">
        <v>37268</v>
      </c>
    </row>
    <row r="7080">
      <c r="A7080" s="6" t="s">
        <v>37269</v>
      </c>
      <c r="B7080" s="6" t="s">
        <v>250</v>
      </c>
      <c r="C7080" s="6" t="s">
        <v>14138</v>
      </c>
      <c r="D7080" s="6" t="s">
        <v>37</v>
      </c>
      <c r="E7080" s="6" t="s">
        <v>24821</v>
      </c>
      <c r="F7080" s="6" t="s">
        <v>14139</v>
      </c>
      <c r="G7080" s="6" t="s">
        <v>37270</v>
      </c>
    </row>
    <row r="7081">
      <c r="A7081" s="6" t="s">
        <v>37271</v>
      </c>
      <c r="B7081" s="6" t="s">
        <v>250</v>
      </c>
      <c r="C7081" s="6" t="s">
        <v>14138</v>
      </c>
      <c r="D7081" s="6" t="s">
        <v>1011</v>
      </c>
      <c r="E7081" s="6" t="s">
        <v>416</v>
      </c>
      <c r="F7081" s="6" t="s">
        <v>14139</v>
      </c>
      <c r="G7081" s="6" t="s">
        <v>37270</v>
      </c>
    </row>
    <row r="7082">
      <c r="A7082" s="6" t="s">
        <v>37272</v>
      </c>
      <c r="B7082" s="6" t="s">
        <v>250</v>
      </c>
      <c r="C7082" s="6" t="s">
        <v>14141</v>
      </c>
      <c r="D7082" s="6" t="s">
        <v>37</v>
      </c>
      <c r="E7082" s="6" t="s">
        <v>416</v>
      </c>
      <c r="F7082" s="6" t="s">
        <v>14142</v>
      </c>
      <c r="G7082" s="6" t="s">
        <v>37273</v>
      </c>
    </row>
    <row r="7083">
      <c r="A7083" s="6" t="s">
        <v>37274</v>
      </c>
      <c r="B7083" s="6" t="s">
        <v>250</v>
      </c>
      <c r="C7083" s="6" t="s">
        <v>14141</v>
      </c>
      <c r="D7083" s="6" t="s">
        <v>1011</v>
      </c>
      <c r="E7083" s="6" t="s">
        <v>24821</v>
      </c>
      <c r="F7083" s="6" t="s">
        <v>37275</v>
      </c>
      <c r="G7083" s="6" t="s">
        <v>37273</v>
      </c>
    </row>
    <row r="7084">
      <c r="A7084" s="6" t="s">
        <v>37276</v>
      </c>
      <c r="B7084" s="6" t="s">
        <v>250</v>
      </c>
      <c r="C7084" s="6" t="s">
        <v>14144</v>
      </c>
      <c r="D7084" s="6" t="s">
        <v>1011</v>
      </c>
      <c r="E7084" s="6" t="s">
        <v>24821</v>
      </c>
      <c r="F7084" s="6" t="s">
        <v>24822</v>
      </c>
      <c r="G7084" s="6" t="s">
        <v>37277</v>
      </c>
    </row>
    <row r="7085">
      <c r="A7085" s="6" t="s">
        <v>37278</v>
      </c>
      <c r="B7085" s="6" t="s">
        <v>250</v>
      </c>
      <c r="C7085" s="6" t="s">
        <v>14146</v>
      </c>
      <c r="D7085" s="6" t="s">
        <v>1011</v>
      </c>
      <c r="E7085" s="6" t="s">
        <v>416</v>
      </c>
      <c r="F7085" s="6" t="s">
        <v>1040</v>
      </c>
      <c r="G7085" s="6" t="s">
        <v>37279</v>
      </c>
    </row>
    <row r="7086">
      <c r="A7086" s="6" t="s">
        <v>37280</v>
      </c>
      <c r="B7086" s="6" t="s">
        <v>250</v>
      </c>
      <c r="C7086" s="6" t="s">
        <v>14150</v>
      </c>
      <c r="D7086" s="6" t="s">
        <v>1011</v>
      </c>
      <c r="E7086" s="6" t="s">
        <v>416</v>
      </c>
      <c r="F7086" s="6" t="s">
        <v>1977</v>
      </c>
      <c r="G7086" s="6" t="s">
        <v>37281</v>
      </c>
    </row>
    <row r="7087">
      <c r="A7087" s="6" t="s">
        <v>37282</v>
      </c>
      <c r="B7087" s="6" t="s">
        <v>250</v>
      </c>
      <c r="C7087" s="6" t="s">
        <v>14154</v>
      </c>
      <c r="D7087" s="6" t="s">
        <v>37</v>
      </c>
      <c r="E7087" s="6" t="s">
        <v>24821</v>
      </c>
      <c r="F7087" s="6" t="s">
        <v>14155</v>
      </c>
      <c r="G7087" s="6" t="s">
        <v>37283</v>
      </c>
    </row>
    <row r="7088">
      <c r="A7088" s="6" t="s">
        <v>37284</v>
      </c>
      <c r="B7088" s="6" t="s">
        <v>250</v>
      </c>
      <c r="C7088" s="6" t="s">
        <v>14154</v>
      </c>
      <c r="D7088" s="6" t="s">
        <v>1011</v>
      </c>
      <c r="E7088" s="6" t="s">
        <v>416</v>
      </c>
      <c r="F7088" s="6" t="s">
        <v>14155</v>
      </c>
      <c r="G7088" s="6" t="s">
        <v>37283</v>
      </c>
    </row>
    <row r="7089">
      <c r="A7089" s="6" t="s">
        <v>37285</v>
      </c>
      <c r="B7089" s="6" t="s">
        <v>250</v>
      </c>
      <c r="C7089" s="6" t="s">
        <v>14159</v>
      </c>
      <c r="D7089" s="6" t="s">
        <v>37</v>
      </c>
      <c r="E7089" s="6" t="s">
        <v>416</v>
      </c>
      <c r="F7089" s="6" t="s">
        <v>14160</v>
      </c>
      <c r="G7089" s="6" t="s">
        <v>37286</v>
      </c>
    </row>
    <row r="7090">
      <c r="A7090" s="6" t="s">
        <v>37287</v>
      </c>
      <c r="B7090" s="6" t="s">
        <v>250</v>
      </c>
      <c r="C7090" s="6" t="s">
        <v>14159</v>
      </c>
      <c r="D7090" s="6" t="s">
        <v>1011</v>
      </c>
      <c r="E7090" s="6" t="s">
        <v>24821</v>
      </c>
      <c r="F7090" s="6" t="s">
        <v>37288</v>
      </c>
      <c r="G7090" s="6" t="s">
        <v>37286</v>
      </c>
    </row>
    <row r="7091">
      <c r="A7091" s="6" t="s">
        <v>37289</v>
      </c>
      <c r="B7091" s="6" t="s">
        <v>250</v>
      </c>
      <c r="C7091" s="6" t="s">
        <v>14162</v>
      </c>
      <c r="D7091" s="6" t="s">
        <v>1011</v>
      </c>
      <c r="E7091" s="6" t="s">
        <v>24821</v>
      </c>
      <c r="F7091" s="6" t="s">
        <v>26258</v>
      </c>
      <c r="G7091" s="6" t="s">
        <v>37290</v>
      </c>
    </row>
    <row r="7092">
      <c r="A7092" s="6" t="s">
        <v>37291</v>
      </c>
      <c r="B7092" s="6" t="s">
        <v>250</v>
      </c>
      <c r="C7092" s="6" t="s">
        <v>14164</v>
      </c>
      <c r="D7092" s="6" t="s">
        <v>1011</v>
      </c>
      <c r="E7092" s="6" t="s">
        <v>416</v>
      </c>
      <c r="F7092" s="6" t="s">
        <v>1008</v>
      </c>
      <c r="G7092" s="6" t="s">
        <v>37292</v>
      </c>
    </row>
    <row r="7093">
      <c r="A7093" s="6" t="s">
        <v>37293</v>
      </c>
      <c r="B7093" s="6" t="s">
        <v>250</v>
      </c>
      <c r="C7093" s="6" t="s">
        <v>14166</v>
      </c>
      <c r="D7093" s="6" t="s">
        <v>37</v>
      </c>
      <c r="E7093" s="6" t="s">
        <v>24821</v>
      </c>
      <c r="F7093" s="6" t="s">
        <v>14167</v>
      </c>
      <c r="G7093" s="6" t="s">
        <v>37294</v>
      </c>
    </row>
    <row r="7094">
      <c r="A7094" s="6" t="s">
        <v>37295</v>
      </c>
      <c r="B7094" s="6" t="s">
        <v>250</v>
      </c>
      <c r="C7094" s="6" t="s">
        <v>14166</v>
      </c>
      <c r="D7094" s="6" t="s">
        <v>1011</v>
      </c>
      <c r="E7094" s="6" t="s">
        <v>416</v>
      </c>
      <c r="F7094" s="6" t="s">
        <v>14167</v>
      </c>
      <c r="G7094" s="6" t="s">
        <v>37294</v>
      </c>
    </row>
    <row r="7095">
      <c r="A7095" s="6" t="s">
        <v>37296</v>
      </c>
      <c r="B7095" s="6" t="s">
        <v>250</v>
      </c>
      <c r="C7095" s="6" t="s">
        <v>14169</v>
      </c>
      <c r="D7095" s="6" t="s">
        <v>37</v>
      </c>
      <c r="E7095" s="6" t="s">
        <v>416</v>
      </c>
      <c r="F7095" s="6" t="s">
        <v>14170</v>
      </c>
      <c r="G7095" s="6" t="s">
        <v>37297</v>
      </c>
    </row>
    <row r="7096">
      <c r="A7096" s="6" t="s">
        <v>37298</v>
      </c>
      <c r="B7096" s="6" t="s">
        <v>250</v>
      </c>
      <c r="C7096" s="6" t="s">
        <v>14169</v>
      </c>
      <c r="D7096" s="6" t="s">
        <v>1011</v>
      </c>
      <c r="E7096" s="6" t="s">
        <v>24821</v>
      </c>
      <c r="F7096" s="6" t="s">
        <v>14170</v>
      </c>
      <c r="G7096" s="6" t="s">
        <v>37297</v>
      </c>
    </row>
    <row r="7097">
      <c r="A7097" s="6" t="s">
        <v>37299</v>
      </c>
      <c r="B7097" s="6" t="s">
        <v>250</v>
      </c>
      <c r="C7097" s="6" t="s">
        <v>14172</v>
      </c>
      <c r="D7097" s="6" t="s">
        <v>1011</v>
      </c>
      <c r="E7097" s="6" t="s">
        <v>24821</v>
      </c>
      <c r="F7097" s="6" t="s">
        <v>26258</v>
      </c>
      <c r="G7097" s="6" t="s">
        <v>37300</v>
      </c>
    </row>
    <row r="7098">
      <c r="A7098" s="6" t="s">
        <v>37301</v>
      </c>
      <c r="B7098" s="6" t="s">
        <v>250</v>
      </c>
      <c r="C7098" s="6" t="s">
        <v>14174</v>
      </c>
      <c r="D7098" s="6" t="s">
        <v>1011</v>
      </c>
      <c r="E7098" s="6" t="s">
        <v>416</v>
      </c>
      <c r="F7098" s="6" t="s">
        <v>1008</v>
      </c>
      <c r="G7098" s="6" t="s">
        <v>37302</v>
      </c>
    </row>
    <row r="7099">
      <c r="A7099" s="6" t="s">
        <v>37303</v>
      </c>
      <c r="B7099" s="6" t="s">
        <v>250</v>
      </c>
      <c r="C7099" s="6" t="s">
        <v>14176</v>
      </c>
      <c r="D7099" s="6" t="s">
        <v>37</v>
      </c>
      <c r="E7099" s="6" t="s">
        <v>24821</v>
      </c>
      <c r="F7099" s="6" t="s">
        <v>14177</v>
      </c>
      <c r="G7099" s="6" t="s">
        <v>37304</v>
      </c>
    </row>
    <row r="7100">
      <c r="A7100" s="6" t="s">
        <v>37305</v>
      </c>
      <c r="B7100" s="6" t="s">
        <v>250</v>
      </c>
      <c r="C7100" s="6" t="s">
        <v>14176</v>
      </c>
      <c r="D7100" s="6" t="s">
        <v>1011</v>
      </c>
      <c r="E7100" s="6" t="s">
        <v>416</v>
      </c>
      <c r="F7100" s="6" t="s">
        <v>14177</v>
      </c>
      <c r="G7100" s="6" t="s">
        <v>37304</v>
      </c>
    </row>
    <row r="7101">
      <c r="A7101" s="6" t="s">
        <v>37306</v>
      </c>
      <c r="B7101" s="6" t="s">
        <v>250</v>
      </c>
      <c r="C7101" s="6" t="s">
        <v>14179</v>
      </c>
      <c r="D7101" s="6" t="s">
        <v>37</v>
      </c>
      <c r="E7101" s="6" t="s">
        <v>416</v>
      </c>
      <c r="F7101" s="6" t="s">
        <v>14180</v>
      </c>
      <c r="G7101" s="6" t="s">
        <v>37307</v>
      </c>
    </row>
    <row r="7102">
      <c r="A7102" s="6" t="s">
        <v>37308</v>
      </c>
      <c r="B7102" s="6" t="s">
        <v>250</v>
      </c>
      <c r="C7102" s="6" t="s">
        <v>14179</v>
      </c>
      <c r="D7102" s="6" t="s">
        <v>1011</v>
      </c>
      <c r="E7102" s="6" t="s">
        <v>24821</v>
      </c>
      <c r="F7102" s="6" t="s">
        <v>14180</v>
      </c>
      <c r="G7102" s="6" t="s">
        <v>37307</v>
      </c>
    </row>
    <row r="7103">
      <c r="A7103" s="6" t="s">
        <v>37309</v>
      </c>
      <c r="B7103" s="6" t="s">
        <v>250</v>
      </c>
      <c r="C7103" s="6" t="s">
        <v>14182</v>
      </c>
      <c r="D7103" s="6" t="s">
        <v>1011</v>
      </c>
      <c r="E7103" s="6" t="s">
        <v>24821</v>
      </c>
      <c r="F7103" s="6" t="s">
        <v>26258</v>
      </c>
      <c r="G7103" s="6" t="s">
        <v>37310</v>
      </c>
    </row>
    <row r="7104">
      <c r="A7104" s="6" t="s">
        <v>37311</v>
      </c>
      <c r="B7104" s="6" t="s">
        <v>250</v>
      </c>
      <c r="C7104" s="6" t="s">
        <v>14184</v>
      </c>
      <c r="D7104" s="6" t="s">
        <v>1011</v>
      </c>
      <c r="E7104" s="6" t="s">
        <v>416</v>
      </c>
      <c r="F7104" s="6" t="s">
        <v>1008</v>
      </c>
      <c r="G7104" s="6" t="s">
        <v>37312</v>
      </c>
    </row>
    <row r="7105">
      <c r="A7105" s="6" t="s">
        <v>37313</v>
      </c>
      <c r="B7105" s="6" t="s">
        <v>250</v>
      </c>
      <c r="C7105" s="6" t="s">
        <v>14186</v>
      </c>
      <c r="D7105" s="6" t="s">
        <v>37</v>
      </c>
      <c r="E7105" s="6" t="s">
        <v>24821</v>
      </c>
      <c r="F7105" s="6" t="s">
        <v>14187</v>
      </c>
      <c r="G7105" s="6" t="s">
        <v>37314</v>
      </c>
    </row>
    <row r="7106">
      <c r="A7106" s="6" t="s">
        <v>37315</v>
      </c>
      <c r="B7106" s="6" t="s">
        <v>250</v>
      </c>
      <c r="C7106" s="6" t="s">
        <v>14186</v>
      </c>
      <c r="D7106" s="6" t="s">
        <v>1011</v>
      </c>
      <c r="E7106" s="6" t="s">
        <v>416</v>
      </c>
      <c r="F7106" s="6" t="s">
        <v>14187</v>
      </c>
      <c r="G7106" s="6" t="s">
        <v>37314</v>
      </c>
    </row>
    <row r="7107">
      <c r="A7107" s="6" t="s">
        <v>37316</v>
      </c>
      <c r="B7107" s="6" t="s">
        <v>250</v>
      </c>
      <c r="C7107" s="6" t="s">
        <v>14189</v>
      </c>
      <c r="D7107" s="6" t="s">
        <v>37</v>
      </c>
      <c r="E7107" s="6" t="s">
        <v>416</v>
      </c>
      <c r="F7107" s="6" t="s">
        <v>14190</v>
      </c>
      <c r="G7107" s="6" t="s">
        <v>37317</v>
      </c>
    </row>
    <row r="7108">
      <c r="A7108" s="6" t="s">
        <v>37318</v>
      </c>
      <c r="B7108" s="6" t="s">
        <v>250</v>
      </c>
      <c r="C7108" s="6" t="s">
        <v>14189</v>
      </c>
      <c r="D7108" s="6" t="s">
        <v>1011</v>
      </c>
      <c r="E7108" s="6" t="s">
        <v>24821</v>
      </c>
      <c r="F7108" s="6" t="s">
        <v>37319</v>
      </c>
      <c r="G7108" s="6" t="s">
        <v>37317</v>
      </c>
    </row>
    <row r="7109">
      <c r="A7109" s="6" t="s">
        <v>37320</v>
      </c>
      <c r="B7109" s="6" t="s">
        <v>250</v>
      </c>
      <c r="C7109" s="6" t="s">
        <v>14192</v>
      </c>
      <c r="D7109" s="6" t="s">
        <v>1011</v>
      </c>
      <c r="E7109" s="6" t="s">
        <v>24821</v>
      </c>
      <c r="F7109" s="6" t="s">
        <v>26258</v>
      </c>
      <c r="G7109" s="6" t="s">
        <v>37321</v>
      </c>
    </row>
    <row r="7110">
      <c r="A7110" s="6" t="s">
        <v>37322</v>
      </c>
      <c r="B7110" s="6" t="s">
        <v>250</v>
      </c>
      <c r="C7110" s="6" t="s">
        <v>14194</v>
      </c>
      <c r="D7110" s="6" t="s">
        <v>1011</v>
      </c>
      <c r="E7110" s="6" t="s">
        <v>416</v>
      </c>
      <c r="F7110" s="6" t="s">
        <v>1040</v>
      </c>
      <c r="G7110" s="6" t="s">
        <v>37323</v>
      </c>
    </row>
    <row r="7111">
      <c r="A7111" s="6" t="s">
        <v>37324</v>
      </c>
      <c r="B7111" s="6" t="s">
        <v>250</v>
      </c>
      <c r="C7111" s="6" t="s">
        <v>14198</v>
      </c>
      <c r="D7111" s="6" t="s">
        <v>1011</v>
      </c>
      <c r="E7111" s="6" t="s">
        <v>416</v>
      </c>
      <c r="F7111" s="6" t="s">
        <v>14199</v>
      </c>
      <c r="G7111" s="6" t="s">
        <v>37325</v>
      </c>
    </row>
    <row r="7112">
      <c r="A7112" s="6" t="s">
        <v>37326</v>
      </c>
      <c r="B7112" s="6" t="s">
        <v>250</v>
      </c>
      <c r="C7112" s="6" t="s">
        <v>14203</v>
      </c>
      <c r="D7112" s="6" t="s">
        <v>37</v>
      </c>
      <c r="E7112" s="6" t="s">
        <v>24821</v>
      </c>
      <c r="F7112" s="6" t="s">
        <v>14204</v>
      </c>
      <c r="G7112" s="6" t="s">
        <v>37327</v>
      </c>
    </row>
    <row r="7113">
      <c r="A7113" s="6" t="s">
        <v>37328</v>
      </c>
      <c r="B7113" s="6" t="s">
        <v>250</v>
      </c>
      <c r="C7113" s="6" t="s">
        <v>14203</v>
      </c>
      <c r="D7113" s="6" t="s">
        <v>1011</v>
      </c>
      <c r="E7113" s="6" t="s">
        <v>416</v>
      </c>
      <c r="F7113" s="6" t="s">
        <v>14204</v>
      </c>
      <c r="G7113" s="6" t="s">
        <v>37327</v>
      </c>
    </row>
    <row r="7114">
      <c r="A7114" s="6" t="s">
        <v>37329</v>
      </c>
      <c r="B7114" s="6" t="s">
        <v>250</v>
      </c>
      <c r="C7114" s="6" t="s">
        <v>14208</v>
      </c>
      <c r="D7114" s="6" t="s">
        <v>37</v>
      </c>
      <c r="E7114" s="6" t="s">
        <v>416</v>
      </c>
      <c r="F7114" s="6" t="s">
        <v>14209</v>
      </c>
      <c r="G7114" s="6" t="s">
        <v>37330</v>
      </c>
    </row>
    <row r="7115">
      <c r="A7115" s="6" t="s">
        <v>37331</v>
      </c>
      <c r="B7115" s="6" t="s">
        <v>250</v>
      </c>
      <c r="C7115" s="6" t="s">
        <v>14208</v>
      </c>
      <c r="D7115" s="6" t="s">
        <v>1011</v>
      </c>
      <c r="E7115" s="6" t="s">
        <v>24821</v>
      </c>
      <c r="F7115" s="6" t="s">
        <v>14209</v>
      </c>
      <c r="G7115" s="6" t="s">
        <v>37332</v>
      </c>
    </row>
    <row r="7116">
      <c r="A7116" s="6" t="s">
        <v>37333</v>
      </c>
      <c r="B7116" s="6" t="s">
        <v>250</v>
      </c>
      <c r="C7116" s="6" t="s">
        <v>14211</v>
      </c>
      <c r="D7116" s="6" t="s">
        <v>1011</v>
      </c>
      <c r="E7116" s="6" t="s">
        <v>24821</v>
      </c>
      <c r="F7116" s="6" t="s">
        <v>26353</v>
      </c>
      <c r="G7116" s="6" t="s">
        <v>37334</v>
      </c>
    </row>
    <row r="7117">
      <c r="A7117" s="6" t="s">
        <v>37335</v>
      </c>
      <c r="B7117" s="6" t="s">
        <v>250</v>
      </c>
      <c r="C7117" s="6" t="s">
        <v>14213</v>
      </c>
      <c r="D7117" s="6" t="s">
        <v>1011</v>
      </c>
      <c r="E7117" s="6" t="s">
        <v>416</v>
      </c>
      <c r="F7117" s="6" t="s">
        <v>1040</v>
      </c>
      <c r="G7117" s="6" t="s">
        <v>37336</v>
      </c>
    </row>
    <row r="7118">
      <c r="A7118" s="6" t="s">
        <v>37337</v>
      </c>
      <c r="B7118" s="6" t="s">
        <v>250</v>
      </c>
      <c r="C7118" s="6" t="s">
        <v>14217</v>
      </c>
      <c r="D7118" s="6" t="s">
        <v>1011</v>
      </c>
      <c r="E7118" s="6" t="s">
        <v>416</v>
      </c>
      <c r="F7118" s="6" t="s">
        <v>14218</v>
      </c>
      <c r="G7118" s="6" t="s">
        <v>37338</v>
      </c>
    </row>
    <row r="7119">
      <c r="A7119" s="6" t="s">
        <v>37339</v>
      </c>
      <c r="B7119" s="6" t="s">
        <v>250</v>
      </c>
      <c r="C7119" s="6" t="s">
        <v>14222</v>
      </c>
      <c r="D7119" s="6" t="s">
        <v>37</v>
      </c>
      <c r="E7119" s="6" t="s">
        <v>24821</v>
      </c>
      <c r="F7119" s="6" t="s">
        <v>14223</v>
      </c>
      <c r="G7119" s="6" t="s">
        <v>37340</v>
      </c>
    </row>
    <row r="7120">
      <c r="A7120" s="6" t="s">
        <v>37341</v>
      </c>
      <c r="B7120" s="6" t="s">
        <v>250</v>
      </c>
      <c r="C7120" s="6" t="s">
        <v>14222</v>
      </c>
      <c r="D7120" s="6" t="s">
        <v>1011</v>
      </c>
      <c r="E7120" s="6" t="s">
        <v>416</v>
      </c>
      <c r="F7120" s="6" t="s">
        <v>14223</v>
      </c>
      <c r="G7120" s="6" t="s">
        <v>37340</v>
      </c>
    </row>
    <row r="7121">
      <c r="A7121" s="6" t="s">
        <v>37342</v>
      </c>
      <c r="B7121" s="6" t="s">
        <v>250</v>
      </c>
      <c r="C7121" s="6" t="s">
        <v>14227</v>
      </c>
      <c r="D7121" s="6" t="s">
        <v>37</v>
      </c>
      <c r="E7121" s="6" t="s">
        <v>416</v>
      </c>
      <c r="F7121" s="6" t="s">
        <v>14228</v>
      </c>
      <c r="G7121" s="6" t="s">
        <v>37343</v>
      </c>
    </row>
    <row r="7122">
      <c r="A7122" s="6" t="s">
        <v>37344</v>
      </c>
      <c r="B7122" s="6" t="s">
        <v>250</v>
      </c>
      <c r="C7122" s="6" t="s">
        <v>14227</v>
      </c>
      <c r="D7122" s="6" t="s">
        <v>1011</v>
      </c>
      <c r="E7122" s="6" t="s">
        <v>24821</v>
      </c>
      <c r="F7122" s="6" t="s">
        <v>14228</v>
      </c>
      <c r="G7122" s="6" t="s">
        <v>37343</v>
      </c>
    </row>
    <row r="7123">
      <c r="A7123" s="6" t="s">
        <v>37345</v>
      </c>
      <c r="B7123" s="6" t="s">
        <v>250</v>
      </c>
      <c r="C7123" s="6" t="s">
        <v>14230</v>
      </c>
      <c r="D7123" s="6" t="s">
        <v>1011</v>
      </c>
      <c r="E7123" s="6" t="s">
        <v>24821</v>
      </c>
      <c r="F7123" s="6" t="s">
        <v>28752</v>
      </c>
      <c r="G7123" s="6" t="s">
        <v>37346</v>
      </c>
    </row>
    <row r="7124">
      <c r="A7124" s="6" t="s">
        <v>37347</v>
      </c>
      <c r="B7124" s="6" t="s">
        <v>250</v>
      </c>
      <c r="C7124" s="6" t="s">
        <v>14232</v>
      </c>
      <c r="D7124" s="6" t="s">
        <v>1011</v>
      </c>
      <c r="E7124" s="6" t="s">
        <v>416</v>
      </c>
      <c r="F7124" s="6" t="s">
        <v>1008</v>
      </c>
      <c r="G7124" s="6" t="s">
        <v>37348</v>
      </c>
    </row>
    <row r="7125">
      <c r="A7125" s="6" t="s">
        <v>37349</v>
      </c>
      <c r="B7125" s="6" t="s">
        <v>250</v>
      </c>
      <c r="C7125" s="6" t="s">
        <v>14234</v>
      </c>
      <c r="D7125" s="6" t="s">
        <v>37</v>
      </c>
      <c r="E7125" s="6" t="s">
        <v>24821</v>
      </c>
      <c r="F7125" s="6" t="s">
        <v>14235</v>
      </c>
      <c r="G7125" s="6" t="s">
        <v>37350</v>
      </c>
    </row>
    <row r="7126">
      <c r="A7126" s="6" t="s">
        <v>37351</v>
      </c>
      <c r="B7126" s="6" t="s">
        <v>250</v>
      </c>
      <c r="C7126" s="6" t="s">
        <v>14234</v>
      </c>
      <c r="D7126" s="6" t="s">
        <v>1011</v>
      </c>
      <c r="E7126" s="6" t="s">
        <v>416</v>
      </c>
      <c r="F7126" s="6" t="s">
        <v>14235</v>
      </c>
      <c r="G7126" s="6" t="s">
        <v>37350</v>
      </c>
    </row>
    <row r="7127">
      <c r="A7127" s="6" t="s">
        <v>37352</v>
      </c>
      <c r="B7127" s="6" t="s">
        <v>250</v>
      </c>
      <c r="C7127" s="6" t="s">
        <v>14237</v>
      </c>
      <c r="D7127" s="6" t="s">
        <v>37</v>
      </c>
      <c r="E7127" s="6" t="s">
        <v>416</v>
      </c>
      <c r="F7127" s="6" t="s">
        <v>14238</v>
      </c>
      <c r="G7127" s="6" t="s">
        <v>37353</v>
      </c>
    </row>
    <row r="7128">
      <c r="A7128" s="6" t="s">
        <v>37354</v>
      </c>
      <c r="B7128" s="6" t="s">
        <v>250</v>
      </c>
      <c r="C7128" s="6" t="s">
        <v>14237</v>
      </c>
      <c r="D7128" s="6" t="s">
        <v>1011</v>
      </c>
      <c r="E7128" s="6" t="s">
        <v>24821</v>
      </c>
      <c r="F7128" s="6" t="s">
        <v>14238</v>
      </c>
      <c r="G7128" s="6" t="s">
        <v>37353</v>
      </c>
    </row>
    <row r="7129">
      <c r="A7129" s="6" t="s">
        <v>37355</v>
      </c>
      <c r="B7129" s="6" t="s">
        <v>250</v>
      </c>
      <c r="C7129" s="6" t="s">
        <v>14240</v>
      </c>
      <c r="D7129" s="6" t="s">
        <v>1011</v>
      </c>
      <c r="E7129" s="6" t="s">
        <v>24821</v>
      </c>
      <c r="F7129" s="6" t="s">
        <v>28752</v>
      </c>
      <c r="G7129" s="6" t="s">
        <v>37356</v>
      </c>
    </row>
    <row r="7130">
      <c r="A7130" s="6" t="s">
        <v>37357</v>
      </c>
      <c r="B7130" s="6" t="s">
        <v>250</v>
      </c>
      <c r="C7130" s="6" t="s">
        <v>14242</v>
      </c>
      <c r="D7130" s="6" t="s">
        <v>1011</v>
      </c>
      <c r="E7130" s="6" t="s">
        <v>416</v>
      </c>
      <c r="F7130" s="6" t="s">
        <v>1008</v>
      </c>
      <c r="G7130" s="6" t="s">
        <v>37358</v>
      </c>
    </row>
    <row r="7131">
      <c r="A7131" s="6" t="s">
        <v>37359</v>
      </c>
      <c r="B7131" s="6" t="s">
        <v>250</v>
      </c>
      <c r="C7131" s="6" t="s">
        <v>14244</v>
      </c>
      <c r="D7131" s="6" t="s">
        <v>37</v>
      </c>
      <c r="E7131" s="6" t="s">
        <v>24821</v>
      </c>
      <c r="F7131" s="6" t="s">
        <v>14245</v>
      </c>
      <c r="G7131" s="6" t="s">
        <v>37360</v>
      </c>
    </row>
    <row r="7132">
      <c r="A7132" s="6" t="s">
        <v>37361</v>
      </c>
      <c r="B7132" s="6" t="s">
        <v>250</v>
      </c>
      <c r="C7132" s="6" t="s">
        <v>14244</v>
      </c>
      <c r="D7132" s="6" t="s">
        <v>1011</v>
      </c>
      <c r="E7132" s="6" t="s">
        <v>416</v>
      </c>
      <c r="F7132" s="6" t="s">
        <v>14245</v>
      </c>
      <c r="G7132" s="6" t="s">
        <v>37360</v>
      </c>
    </row>
    <row r="7133">
      <c r="A7133" s="6" t="s">
        <v>37362</v>
      </c>
      <c r="B7133" s="6" t="s">
        <v>250</v>
      </c>
      <c r="C7133" s="6" t="s">
        <v>14247</v>
      </c>
      <c r="D7133" s="6" t="s">
        <v>37</v>
      </c>
      <c r="E7133" s="6" t="s">
        <v>416</v>
      </c>
      <c r="F7133" s="6" t="s">
        <v>14248</v>
      </c>
      <c r="G7133" s="6" t="s">
        <v>37363</v>
      </c>
    </row>
    <row r="7134">
      <c r="A7134" s="6" t="s">
        <v>37364</v>
      </c>
      <c r="B7134" s="6" t="s">
        <v>250</v>
      </c>
      <c r="C7134" s="6" t="s">
        <v>14247</v>
      </c>
      <c r="D7134" s="6" t="s">
        <v>1011</v>
      </c>
      <c r="E7134" s="6" t="s">
        <v>24821</v>
      </c>
      <c r="F7134" s="6" t="s">
        <v>37365</v>
      </c>
      <c r="G7134" s="6" t="s">
        <v>37363</v>
      </c>
    </row>
    <row r="7135">
      <c r="A7135" s="6" t="s">
        <v>37366</v>
      </c>
      <c r="B7135" s="6" t="s">
        <v>250</v>
      </c>
      <c r="C7135" s="6" t="s">
        <v>14250</v>
      </c>
      <c r="D7135" s="6" t="s">
        <v>1011</v>
      </c>
      <c r="E7135" s="6" t="s">
        <v>24821</v>
      </c>
      <c r="F7135" s="6" t="s">
        <v>28752</v>
      </c>
      <c r="G7135" s="6" t="s">
        <v>37367</v>
      </c>
    </row>
    <row r="7136">
      <c r="A7136" s="6" t="s">
        <v>37368</v>
      </c>
      <c r="B7136" s="6" t="s">
        <v>250</v>
      </c>
      <c r="C7136" s="6" t="s">
        <v>14252</v>
      </c>
      <c r="D7136" s="6" t="s">
        <v>1011</v>
      </c>
      <c r="E7136" s="6" t="s">
        <v>416</v>
      </c>
      <c r="F7136" s="6" t="s">
        <v>1008</v>
      </c>
      <c r="G7136" s="6" t="s">
        <v>37369</v>
      </c>
    </row>
    <row r="7137">
      <c r="A7137" s="6" t="s">
        <v>37370</v>
      </c>
      <c r="B7137" s="6" t="s">
        <v>250</v>
      </c>
      <c r="C7137" s="6" t="s">
        <v>14254</v>
      </c>
      <c r="D7137" s="6" t="s">
        <v>37</v>
      </c>
      <c r="E7137" s="6" t="s">
        <v>24821</v>
      </c>
      <c r="F7137" s="6" t="s">
        <v>14255</v>
      </c>
      <c r="G7137" s="6" t="s">
        <v>37371</v>
      </c>
    </row>
    <row r="7138">
      <c r="A7138" s="6" t="s">
        <v>37372</v>
      </c>
      <c r="B7138" s="6" t="s">
        <v>250</v>
      </c>
      <c r="C7138" s="6" t="s">
        <v>14254</v>
      </c>
      <c r="D7138" s="6" t="s">
        <v>1011</v>
      </c>
      <c r="E7138" s="6" t="s">
        <v>416</v>
      </c>
      <c r="F7138" s="6" t="s">
        <v>14255</v>
      </c>
      <c r="G7138" s="6" t="s">
        <v>37371</v>
      </c>
    </row>
    <row r="7139">
      <c r="A7139" s="6" t="s">
        <v>37373</v>
      </c>
      <c r="B7139" s="6" t="s">
        <v>250</v>
      </c>
      <c r="C7139" s="6" t="s">
        <v>14257</v>
      </c>
      <c r="D7139" s="6" t="s">
        <v>37</v>
      </c>
      <c r="E7139" s="6" t="s">
        <v>416</v>
      </c>
      <c r="F7139" s="6" t="s">
        <v>14258</v>
      </c>
      <c r="G7139" s="6" t="s">
        <v>37374</v>
      </c>
    </row>
    <row r="7140">
      <c r="A7140" s="6" t="s">
        <v>37375</v>
      </c>
      <c r="B7140" s="6" t="s">
        <v>250</v>
      </c>
      <c r="C7140" s="6" t="s">
        <v>14257</v>
      </c>
      <c r="D7140" s="6" t="s">
        <v>1011</v>
      </c>
      <c r="E7140" s="6" t="s">
        <v>24821</v>
      </c>
      <c r="F7140" s="6" t="s">
        <v>14258</v>
      </c>
      <c r="G7140" s="6" t="s">
        <v>37374</v>
      </c>
    </row>
    <row r="7141">
      <c r="A7141" s="6" t="s">
        <v>37376</v>
      </c>
      <c r="B7141" s="6" t="s">
        <v>250</v>
      </c>
      <c r="C7141" s="6" t="s">
        <v>14260</v>
      </c>
      <c r="D7141" s="6" t="s">
        <v>1011</v>
      </c>
      <c r="E7141" s="6" t="s">
        <v>24821</v>
      </c>
      <c r="F7141" s="6" t="s">
        <v>28752</v>
      </c>
      <c r="G7141" s="6" t="s">
        <v>37377</v>
      </c>
    </row>
    <row r="7142">
      <c r="A7142" s="6" t="s">
        <v>37378</v>
      </c>
      <c r="B7142" s="6" t="s">
        <v>250</v>
      </c>
      <c r="C7142" s="6" t="s">
        <v>14262</v>
      </c>
      <c r="D7142" s="6" t="s">
        <v>1011</v>
      </c>
      <c r="E7142" s="6" t="s">
        <v>416</v>
      </c>
      <c r="F7142" s="6" t="s">
        <v>1040</v>
      </c>
      <c r="G7142" s="6" t="s">
        <v>37379</v>
      </c>
    </row>
    <row r="7143">
      <c r="A7143" s="6" t="s">
        <v>37380</v>
      </c>
      <c r="B7143" s="6" t="s">
        <v>250</v>
      </c>
      <c r="C7143" s="6" t="s">
        <v>14266</v>
      </c>
      <c r="D7143" s="6" t="s">
        <v>1011</v>
      </c>
      <c r="E7143" s="6" t="s">
        <v>416</v>
      </c>
      <c r="F7143" s="6" t="s">
        <v>1215</v>
      </c>
      <c r="G7143" s="6" t="s">
        <v>37381</v>
      </c>
    </row>
    <row r="7144">
      <c r="A7144" s="6" t="s">
        <v>37382</v>
      </c>
      <c r="B7144" s="6" t="s">
        <v>250</v>
      </c>
      <c r="C7144" s="6" t="s">
        <v>14270</v>
      </c>
      <c r="D7144" s="6" t="s">
        <v>37</v>
      </c>
      <c r="E7144" s="6" t="s">
        <v>24821</v>
      </c>
      <c r="F7144" s="6" t="s">
        <v>14271</v>
      </c>
      <c r="G7144" s="6" t="s">
        <v>37383</v>
      </c>
    </row>
    <row r="7145">
      <c r="A7145" s="6" t="s">
        <v>37384</v>
      </c>
      <c r="B7145" s="6" t="s">
        <v>250</v>
      </c>
      <c r="C7145" s="6" t="s">
        <v>14270</v>
      </c>
      <c r="D7145" s="6" t="s">
        <v>1011</v>
      </c>
      <c r="E7145" s="6" t="s">
        <v>416</v>
      </c>
      <c r="F7145" s="6" t="s">
        <v>14271</v>
      </c>
      <c r="G7145" s="6" t="s">
        <v>37383</v>
      </c>
    </row>
    <row r="7146">
      <c r="A7146" s="6" t="s">
        <v>37385</v>
      </c>
      <c r="B7146" s="6" t="s">
        <v>250</v>
      </c>
      <c r="C7146" s="6" t="s">
        <v>14276</v>
      </c>
      <c r="D7146" s="6" t="s">
        <v>37</v>
      </c>
      <c r="E7146" s="6" t="s">
        <v>416</v>
      </c>
      <c r="F7146" s="6" t="s">
        <v>14277</v>
      </c>
      <c r="G7146" s="6" t="s">
        <v>37386</v>
      </c>
    </row>
    <row r="7147">
      <c r="A7147" s="6" t="s">
        <v>37387</v>
      </c>
      <c r="B7147" s="6" t="s">
        <v>250</v>
      </c>
      <c r="C7147" s="6" t="s">
        <v>14276</v>
      </c>
      <c r="D7147" s="6" t="s">
        <v>1011</v>
      </c>
      <c r="E7147" s="6" t="s">
        <v>24821</v>
      </c>
      <c r="F7147" s="6" t="s">
        <v>14277</v>
      </c>
      <c r="G7147" s="6" t="s">
        <v>37386</v>
      </c>
    </row>
    <row r="7148">
      <c r="A7148" s="6" t="s">
        <v>37388</v>
      </c>
      <c r="B7148" s="6" t="s">
        <v>250</v>
      </c>
      <c r="C7148" s="6" t="s">
        <v>14279</v>
      </c>
      <c r="D7148" s="6" t="s">
        <v>1011</v>
      </c>
      <c r="E7148" s="6" t="s">
        <v>24821</v>
      </c>
      <c r="F7148" s="6" t="s">
        <v>25586</v>
      </c>
      <c r="G7148" s="6" t="s">
        <v>37389</v>
      </c>
    </row>
    <row r="7149">
      <c r="A7149" s="6" t="s">
        <v>37390</v>
      </c>
      <c r="B7149" s="6" t="s">
        <v>250</v>
      </c>
      <c r="C7149" s="6" t="s">
        <v>14281</v>
      </c>
      <c r="D7149" s="6" t="s">
        <v>1011</v>
      </c>
      <c r="E7149" s="6" t="s">
        <v>416</v>
      </c>
      <c r="F7149" s="6" t="s">
        <v>1008</v>
      </c>
      <c r="G7149" s="6" t="s">
        <v>37391</v>
      </c>
    </row>
    <row r="7150">
      <c r="A7150" s="6" t="s">
        <v>37392</v>
      </c>
      <c r="B7150" s="6" t="s">
        <v>250</v>
      </c>
      <c r="C7150" s="6" t="s">
        <v>14283</v>
      </c>
      <c r="D7150" s="6" t="s">
        <v>37</v>
      </c>
      <c r="E7150" s="6" t="s">
        <v>24821</v>
      </c>
      <c r="F7150" s="6" t="s">
        <v>14284</v>
      </c>
      <c r="G7150" s="6" t="s">
        <v>37393</v>
      </c>
    </row>
    <row r="7151">
      <c r="A7151" s="6" t="s">
        <v>37394</v>
      </c>
      <c r="B7151" s="6" t="s">
        <v>250</v>
      </c>
      <c r="C7151" s="6" t="s">
        <v>14283</v>
      </c>
      <c r="D7151" s="6" t="s">
        <v>1011</v>
      </c>
      <c r="E7151" s="6" t="s">
        <v>416</v>
      </c>
      <c r="F7151" s="6" t="s">
        <v>14284</v>
      </c>
      <c r="G7151" s="6" t="s">
        <v>37393</v>
      </c>
    </row>
    <row r="7152">
      <c r="A7152" s="6" t="s">
        <v>37395</v>
      </c>
      <c r="B7152" s="6" t="s">
        <v>250</v>
      </c>
      <c r="C7152" s="6" t="s">
        <v>14286</v>
      </c>
      <c r="D7152" s="6" t="s">
        <v>37</v>
      </c>
      <c r="E7152" s="6" t="s">
        <v>416</v>
      </c>
      <c r="F7152" s="6" t="s">
        <v>14287</v>
      </c>
      <c r="G7152" s="6" t="s">
        <v>37396</v>
      </c>
    </row>
    <row r="7153">
      <c r="A7153" s="6" t="s">
        <v>37397</v>
      </c>
      <c r="B7153" s="6" t="s">
        <v>250</v>
      </c>
      <c r="C7153" s="6" t="s">
        <v>14286</v>
      </c>
      <c r="D7153" s="6" t="s">
        <v>1011</v>
      </c>
      <c r="E7153" s="6" t="s">
        <v>24821</v>
      </c>
      <c r="F7153" s="6" t="s">
        <v>14287</v>
      </c>
      <c r="G7153" s="6" t="s">
        <v>37396</v>
      </c>
    </row>
    <row r="7154">
      <c r="A7154" s="6" t="s">
        <v>37398</v>
      </c>
      <c r="B7154" s="6" t="s">
        <v>250</v>
      </c>
      <c r="C7154" s="6" t="s">
        <v>14289</v>
      </c>
      <c r="D7154" s="6" t="s">
        <v>1011</v>
      </c>
      <c r="E7154" s="6" t="s">
        <v>24821</v>
      </c>
      <c r="F7154" s="6" t="s">
        <v>25586</v>
      </c>
      <c r="G7154" s="6" t="s">
        <v>37399</v>
      </c>
    </row>
    <row r="7155">
      <c r="A7155" s="6" t="s">
        <v>37400</v>
      </c>
      <c r="B7155" s="6" t="s">
        <v>250</v>
      </c>
      <c r="C7155" s="6" t="s">
        <v>14291</v>
      </c>
      <c r="D7155" s="6" t="s">
        <v>1011</v>
      </c>
      <c r="E7155" s="6" t="s">
        <v>416</v>
      </c>
      <c r="F7155" s="6" t="s">
        <v>1008</v>
      </c>
      <c r="G7155" s="6" t="s">
        <v>37401</v>
      </c>
    </row>
    <row r="7156">
      <c r="A7156" s="6" t="s">
        <v>37402</v>
      </c>
      <c r="B7156" s="6" t="s">
        <v>250</v>
      </c>
      <c r="C7156" s="6" t="s">
        <v>14293</v>
      </c>
      <c r="D7156" s="6" t="s">
        <v>37</v>
      </c>
      <c r="E7156" s="6" t="s">
        <v>24821</v>
      </c>
      <c r="F7156" s="6" t="s">
        <v>14294</v>
      </c>
      <c r="G7156" s="6" t="s">
        <v>37403</v>
      </c>
    </row>
    <row r="7157">
      <c r="A7157" s="6" t="s">
        <v>37404</v>
      </c>
      <c r="B7157" s="6" t="s">
        <v>250</v>
      </c>
      <c r="C7157" s="6" t="s">
        <v>14293</v>
      </c>
      <c r="D7157" s="6" t="s">
        <v>1011</v>
      </c>
      <c r="E7157" s="6" t="s">
        <v>416</v>
      </c>
      <c r="F7157" s="6" t="s">
        <v>14294</v>
      </c>
      <c r="G7157" s="6" t="s">
        <v>37403</v>
      </c>
    </row>
    <row r="7158">
      <c r="A7158" s="6" t="s">
        <v>37405</v>
      </c>
      <c r="B7158" s="6" t="s">
        <v>250</v>
      </c>
      <c r="C7158" s="6" t="s">
        <v>14296</v>
      </c>
      <c r="D7158" s="6" t="s">
        <v>37</v>
      </c>
      <c r="E7158" s="6" t="s">
        <v>416</v>
      </c>
      <c r="F7158" s="6" t="s">
        <v>14297</v>
      </c>
      <c r="G7158" s="6" t="s">
        <v>37406</v>
      </c>
    </row>
    <row r="7159">
      <c r="A7159" s="6" t="s">
        <v>37407</v>
      </c>
      <c r="B7159" s="6" t="s">
        <v>250</v>
      </c>
      <c r="C7159" s="6" t="s">
        <v>14296</v>
      </c>
      <c r="D7159" s="6" t="s">
        <v>1011</v>
      </c>
      <c r="E7159" s="6" t="s">
        <v>24821</v>
      </c>
      <c r="F7159" s="6" t="s">
        <v>14297</v>
      </c>
      <c r="G7159" s="6" t="s">
        <v>37406</v>
      </c>
    </row>
    <row r="7160">
      <c r="A7160" s="6" t="s">
        <v>37408</v>
      </c>
      <c r="B7160" s="6" t="s">
        <v>250</v>
      </c>
      <c r="C7160" s="6" t="s">
        <v>14299</v>
      </c>
      <c r="D7160" s="6" t="s">
        <v>1011</v>
      </c>
      <c r="E7160" s="6" t="s">
        <v>24821</v>
      </c>
      <c r="F7160" s="6" t="s">
        <v>25586</v>
      </c>
      <c r="G7160" s="6" t="s">
        <v>37409</v>
      </c>
    </row>
    <row r="7161">
      <c r="A7161" s="6" t="s">
        <v>37410</v>
      </c>
      <c r="B7161" s="6" t="s">
        <v>250</v>
      </c>
      <c r="C7161" s="6" t="s">
        <v>14301</v>
      </c>
      <c r="D7161" s="6" t="s">
        <v>1011</v>
      </c>
      <c r="E7161" s="6" t="s">
        <v>416</v>
      </c>
      <c r="F7161" s="6" t="s">
        <v>1040</v>
      </c>
      <c r="G7161" s="6" t="s">
        <v>37411</v>
      </c>
    </row>
    <row r="7162">
      <c r="A7162" s="6" t="s">
        <v>37412</v>
      </c>
      <c r="B7162" s="6" t="s">
        <v>250</v>
      </c>
      <c r="C7162" s="6" t="s">
        <v>14305</v>
      </c>
      <c r="D7162" s="6" t="s">
        <v>37</v>
      </c>
      <c r="E7162" s="6" t="s">
        <v>24821</v>
      </c>
      <c r="F7162" s="6" t="s">
        <v>14306</v>
      </c>
      <c r="G7162" s="6" t="s">
        <v>37413</v>
      </c>
    </row>
    <row r="7163">
      <c r="A7163" s="6" t="s">
        <v>37414</v>
      </c>
      <c r="B7163" s="6" t="s">
        <v>250</v>
      </c>
      <c r="C7163" s="6" t="s">
        <v>14305</v>
      </c>
      <c r="D7163" s="6" t="s">
        <v>1011</v>
      </c>
      <c r="E7163" s="6" t="s">
        <v>416</v>
      </c>
      <c r="F7163" s="6" t="s">
        <v>14306</v>
      </c>
      <c r="G7163" s="6" t="s">
        <v>37413</v>
      </c>
    </row>
    <row r="7164">
      <c r="A7164" s="6" t="s">
        <v>37415</v>
      </c>
      <c r="B7164" s="6" t="s">
        <v>254</v>
      </c>
      <c r="C7164" s="6" t="s">
        <v>14312</v>
      </c>
      <c r="D7164" s="6" t="s">
        <v>1011</v>
      </c>
      <c r="E7164" s="6" t="s">
        <v>24821</v>
      </c>
      <c r="F7164" s="6" t="s">
        <v>24822</v>
      </c>
      <c r="G7164" s="6" t="s">
        <v>37416</v>
      </c>
    </row>
    <row r="7165">
      <c r="A7165" s="6" t="s">
        <v>37417</v>
      </c>
      <c r="B7165" s="6" t="s">
        <v>254</v>
      </c>
      <c r="C7165" s="6" t="s">
        <v>14314</v>
      </c>
      <c r="D7165" s="6" t="s">
        <v>1011</v>
      </c>
      <c r="E7165" s="6" t="s">
        <v>416</v>
      </c>
      <c r="F7165" s="6" t="s">
        <v>1008</v>
      </c>
      <c r="G7165" s="6" t="s">
        <v>37418</v>
      </c>
    </row>
    <row r="7166">
      <c r="A7166" s="6" t="s">
        <v>37419</v>
      </c>
      <c r="B7166" s="6" t="s">
        <v>254</v>
      </c>
      <c r="C7166" s="6" t="s">
        <v>14316</v>
      </c>
      <c r="D7166" s="6" t="s">
        <v>37</v>
      </c>
      <c r="E7166" s="6" t="s">
        <v>24821</v>
      </c>
      <c r="F7166" s="6" t="s">
        <v>1012</v>
      </c>
      <c r="G7166" s="6" t="s">
        <v>37420</v>
      </c>
    </row>
    <row r="7167">
      <c r="A7167" s="6" t="s">
        <v>37421</v>
      </c>
      <c r="B7167" s="6" t="s">
        <v>254</v>
      </c>
      <c r="C7167" s="6" t="s">
        <v>14316</v>
      </c>
      <c r="D7167" s="6" t="s">
        <v>1011</v>
      </c>
      <c r="E7167" s="6" t="s">
        <v>416</v>
      </c>
      <c r="F7167" s="6" t="s">
        <v>1012</v>
      </c>
      <c r="G7167" s="6" t="s">
        <v>37420</v>
      </c>
    </row>
    <row r="7168">
      <c r="A7168" s="6" t="s">
        <v>37422</v>
      </c>
      <c r="B7168" s="6" t="s">
        <v>254</v>
      </c>
      <c r="C7168" s="6" t="s">
        <v>14318</v>
      </c>
      <c r="D7168" s="6" t="s">
        <v>37</v>
      </c>
      <c r="E7168" s="6" t="s">
        <v>416</v>
      </c>
      <c r="F7168" s="6" t="s">
        <v>14319</v>
      </c>
      <c r="G7168" s="6" t="s">
        <v>37423</v>
      </c>
    </row>
    <row r="7169">
      <c r="A7169" s="6" t="s">
        <v>37424</v>
      </c>
      <c r="B7169" s="6" t="s">
        <v>254</v>
      </c>
      <c r="C7169" s="6" t="s">
        <v>14318</v>
      </c>
      <c r="D7169" s="6" t="s">
        <v>1011</v>
      </c>
      <c r="E7169" s="6" t="s">
        <v>24821</v>
      </c>
      <c r="F7169" s="6" t="s">
        <v>14319</v>
      </c>
      <c r="G7169" s="6" t="s">
        <v>37423</v>
      </c>
    </row>
    <row r="7170">
      <c r="A7170" s="6" t="s">
        <v>37425</v>
      </c>
      <c r="B7170" s="6" t="s">
        <v>254</v>
      </c>
      <c r="C7170" s="6" t="s">
        <v>14321</v>
      </c>
      <c r="D7170" s="6" t="s">
        <v>1011</v>
      </c>
      <c r="E7170" s="6" t="s">
        <v>24821</v>
      </c>
      <c r="F7170" s="6" t="s">
        <v>24822</v>
      </c>
      <c r="G7170" s="6" t="s">
        <v>37426</v>
      </c>
    </row>
    <row r="7171">
      <c r="A7171" s="6" t="s">
        <v>37427</v>
      </c>
      <c r="B7171" s="6" t="s">
        <v>254</v>
      </c>
      <c r="C7171" s="6" t="s">
        <v>14323</v>
      </c>
      <c r="D7171" s="6" t="s">
        <v>1011</v>
      </c>
      <c r="E7171" s="6" t="s">
        <v>416</v>
      </c>
      <c r="F7171" s="6" t="s">
        <v>1008</v>
      </c>
      <c r="G7171" s="6" t="s">
        <v>37428</v>
      </c>
    </row>
    <row r="7172">
      <c r="A7172" s="6" t="s">
        <v>37429</v>
      </c>
      <c r="B7172" s="6" t="s">
        <v>254</v>
      </c>
      <c r="C7172" s="6" t="s">
        <v>14325</v>
      </c>
      <c r="D7172" s="6" t="s">
        <v>37</v>
      </c>
      <c r="E7172" s="6" t="s">
        <v>24821</v>
      </c>
      <c r="F7172" s="6" t="s">
        <v>14326</v>
      </c>
      <c r="G7172" s="6" t="s">
        <v>37430</v>
      </c>
    </row>
    <row r="7173">
      <c r="A7173" s="6" t="s">
        <v>37431</v>
      </c>
      <c r="B7173" s="6" t="s">
        <v>254</v>
      </c>
      <c r="C7173" s="6" t="s">
        <v>14325</v>
      </c>
      <c r="D7173" s="6" t="s">
        <v>1011</v>
      </c>
      <c r="E7173" s="6" t="s">
        <v>416</v>
      </c>
      <c r="F7173" s="6" t="s">
        <v>14326</v>
      </c>
      <c r="G7173" s="6" t="s">
        <v>37430</v>
      </c>
    </row>
    <row r="7174">
      <c r="A7174" s="6" t="s">
        <v>37432</v>
      </c>
      <c r="B7174" s="6" t="s">
        <v>254</v>
      </c>
      <c r="C7174" s="6" t="s">
        <v>14328</v>
      </c>
      <c r="D7174" s="6" t="s">
        <v>37</v>
      </c>
      <c r="E7174" s="6" t="s">
        <v>416</v>
      </c>
      <c r="F7174" s="6" t="s">
        <v>14329</v>
      </c>
      <c r="G7174" s="6" t="s">
        <v>37433</v>
      </c>
    </row>
    <row r="7175">
      <c r="A7175" s="6" t="s">
        <v>37434</v>
      </c>
      <c r="B7175" s="6" t="s">
        <v>254</v>
      </c>
      <c r="C7175" s="6" t="s">
        <v>14328</v>
      </c>
      <c r="D7175" s="6" t="s">
        <v>1011</v>
      </c>
      <c r="E7175" s="6" t="s">
        <v>24821</v>
      </c>
      <c r="F7175" s="6" t="s">
        <v>14329</v>
      </c>
      <c r="G7175" s="6" t="s">
        <v>37433</v>
      </c>
    </row>
    <row r="7176">
      <c r="A7176" s="6" t="s">
        <v>37435</v>
      </c>
      <c r="B7176" s="6" t="s">
        <v>254</v>
      </c>
      <c r="C7176" s="6" t="s">
        <v>14331</v>
      </c>
      <c r="D7176" s="6" t="s">
        <v>1011</v>
      </c>
      <c r="E7176" s="6" t="s">
        <v>24821</v>
      </c>
      <c r="F7176" s="6" t="s">
        <v>24822</v>
      </c>
      <c r="G7176" s="6" t="s">
        <v>37436</v>
      </c>
    </row>
    <row r="7177">
      <c r="A7177" s="6" t="s">
        <v>37437</v>
      </c>
      <c r="B7177" s="6" t="s">
        <v>254</v>
      </c>
      <c r="C7177" s="6" t="s">
        <v>14333</v>
      </c>
      <c r="D7177" s="6" t="s">
        <v>1011</v>
      </c>
      <c r="E7177" s="6" t="s">
        <v>416</v>
      </c>
      <c r="F7177" s="6" t="s">
        <v>1008</v>
      </c>
      <c r="G7177" s="6" t="s">
        <v>37438</v>
      </c>
    </row>
    <row r="7178">
      <c r="A7178" s="6" t="s">
        <v>37439</v>
      </c>
      <c r="B7178" s="6" t="s">
        <v>254</v>
      </c>
      <c r="C7178" s="6" t="s">
        <v>14335</v>
      </c>
      <c r="D7178" s="6" t="s">
        <v>37</v>
      </c>
      <c r="E7178" s="6" t="s">
        <v>24821</v>
      </c>
      <c r="F7178" s="6" t="s">
        <v>14336</v>
      </c>
      <c r="G7178" s="6" t="s">
        <v>37440</v>
      </c>
    </row>
    <row r="7179">
      <c r="A7179" s="6" t="s">
        <v>37441</v>
      </c>
      <c r="B7179" s="6" t="s">
        <v>254</v>
      </c>
      <c r="C7179" s="6" t="s">
        <v>14335</v>
      </c>
      <c r="D7179" s="6" t="s">
        <v>1011</v>
      </c>
      <c r="E7179" s="6" t="s">
        <v>416</v>
      </c>
      <c r="F7179" s="6" t="s">
        <v>14336</v>
      </c>
      <c r="G7179" s="6" t="s">
        <v>37440</v>
      </c>
    </row>
    <row r="7180">
      <c r="A7180" s="6" t="s">
        <v>37442</v>
      </c>
      <c r="B7180" s="6" t="s">
        <v>254</v>
      </c>
      <c r="C7180" s="6" t="s">
        <v>14338</v>
      </c>
      <c r="D7180" s="6" t="s">
        <v>37</v>
      </c>
      <c r="E7180" s="6" t="s">
        <v>416</v>
      </c>
      <c r="F7180" s="6" t="s">
        <v>14339</v>
      </c>
      <c r="G7180" s="6" t="s">
        <v>37443</v>
      </c>
    </row>
    <row r="7181">
      <c r="A7181" s="6" t="s">
        <v>37444</v>
      </c>
      <c r="B7181" s="6" t="s">
        <v>254</v>
      </c>
      <c r="C7181" s="6" t="s">
        <v>14338</v>
      </c>
      <c r="D7181" s="6" t="s">
        <v>1011</v>
      </c>
      <c r="E7181" s="6" t="s">
        <v>24821</v>
      </c>
      <c r="F7181" s="6" t="s">
        <v>14339</v>
      </c>
      <c r="G7181" s="6" t="s">
        <v>37443</v>
      </c>
    </row>
    <row r="7182">
      <c r="A7182" s="6" t="s">
        <v>37445</v>
      </c>
      <c r="B7182" s="6" t="s">
        <v>254</v>
      </c>
      <c r="C7182" s="6" t="s">
        <v>14341</v>
      </c>
      <c r="D7182" s="6" t="s">
        <v>1011</v>
      </c>
      <c r="E7182" s="6" t="s">
        <v>24821</v>
      </c>
      <c r="F7182" s="6" t="s">
        <v>24822</v>
      </c>
      <c r="G7182" s="6" t="s">
        <v>37446</v>
      </c>
    </row>
    <row r="7183">
      <c r="A7183" s="6" t="s">
        <v>37447</v>
      </c>
      <c r="B7183" s="6" t="s">
        <v>254</v>
      </c>
      <c r="C7183" s="6" t="s">
        <v>14343</v>
      </c>
      <c r="D7183" s="6" t="s">
        <v>1011</v>
      </c>
      <c r="E7183" s="6" t="s">
        <v>416</v>
      </c>
      <c r="F7183" s="6" t="s">
        <v>1008</v>
      </c>
      <c r="G7183" s="6" t="s">
        <v>37448</v>
      </c>
    </row>
    <row r="7184">
      <c r="A7184" s="6" t="s">
        <v>37449</v>
      </c>
      <c r="B7184" s="6" t="s">
        <v>254</v>
      </c>
      <c r="C7184" s="6" t="s">
        <v>14345</v>
      </c>
      <c r="D7184" s="6" t="s">
        <v>37</v>
      </c>
      <c r="E7184" s="6" t="s">
        <v>24821</v>
      </c>
      <c r="F7184" s="6" t="s">
        <v>14346</v>
      </c>
      <c r="G7184" s="6" t="s">
        <v>37450</v>
      </c>
    </row>
    <row r="7185">
      <c r="A7185" s="6" t="s">
        <v>37451</v>
      </c>
      <c r="B7185" s="6" t="s">
        <v>254</v>
      </c>
      <c r="C7185" s="6" t="s">
        <v>14345</v>
      </c>
      <c r="D7185" s="6" t="s">
        <v>1011</v>
      </c>
      <c r="E7185" s="6" t="s">
        <v>416</v>
      </c>
      <c r="F7185" s="6" t="s">
        <v>14346</v>
      </c>
      <c r="G7185" s="6" t="s">
        <v>37450</v>
      </c>
    </row>
    <row r="7186">
      <c r="A7186" s="6" t="s">
        <v>37452</v>
      </c>
      <c r="B7186" s="6" t="s">
        <v>254</v>
      </c>
      <c r="C7186" s="6" t="s">
        <v>14348</v>
      </c>
      <c r="D7186" s="6" t="s">
        <v>37</v>
      </c>
      <c r="E7186" s="6" t="s">
        <v>416</v>
      </c>
      <c r="F7186" s="6" t="s">
        <v>14349</v>
      </c>
      <c r="G7186" s="6" t="s">
        <v>37453</v>
      </c>
    </row>
    <row r="7187">
      <c r="A7187" s="6" t="s">
        <v>37454</v>
      </c>
      <c r="B7187" s="6" t="s">
        <v>254</v>
      </c>
      <c r="C7187" s="6" t="s">
        <v>14348</v>
      </c>
      <c r="D7187" s="6" t="s">
        <v>1011</v>
      </c>
      <c r="E7187" s="6" t="s">
        <v>24821</v>
      </c>
      <c r="F7187" s="6" t="s">
        <v>14349</v>
      </c>
      <c r="G7187" s="6" t="s">
        <v>37453</v>
      </c>
    </row>
    <row r="7188">
      <c r="A7188" s="6" t="s">
        <v>37455</v>
      </c>
      <c r="B7188" s="6" t="s">
        <v>254</v>
      </c>
      <c r="C7188" s="6" t="s">
        <v>14351</v>
      </c>
      <c r="D7188" s="6" t="s">
        <v>1011</v>
      </c>
      <c r="E7188" s="6" t="s">
        <v>24821</v>
      </c>
      <c r="F7188" s="6" t="s">
        <v>24822</v>
      </c>
      <c r="G7188" s="6" t="s">
        <v>37456</v>
      </c>
    </row>
    <row r="7189">
      <c r="A7189" s="6" t="s">
        <v>37457</v>
      </c>
      <c r="B7189" s="6" t="s">
        <v>254</v>
      </c>
      <c r="C7189" s="6" t="s">
        <v>14353</v>
      </c>
      <c r="D7189" s="6" t="s">
        <v>1011</v>
      </c>
      <c r="E7189" s="6" t="s">
        <v>416</v>
      </c>
      <c r="F7189" s="6" t="s">
        <v>1008</v>
      </c>
      <c r="G7189" s="6" t="s">
        <v>37458</v>
      </c>
    </row>
    <row r="7190">
      <c r="A7190" s="6" t="s">
        <v>37459</v>
      </c>
      <c r="B7190" s="6" t="s">
        <v>254</v>
      </c>
      <c r="C7190" s="6" t="s">
        <v>14355</v>
      </c>
      <c r="D7190" s="6" t="s">
        <v>37</v>
      </c>
      <c r="E7190" s="6" t="s">
        <v>24821</v>
      </c>
      <c r="F7190" s="6" t="s">
        <v>14356</v>
      </c>
      <c r="G7190" s="6" t="s">
        <v>37460</v>
      </c>
    </row>
    <row r="7191">
      <c r="A7191" s="6" t="s">
        <v>37461</v>
      </c>
      <c r="B7191" s="6" t="s">
        <v>254</v>
      </c>
      <c r="C7191" s="6" t="s">
        <v>14355</v>
      </c>
      <c r="D7191" s="6" t="s">
        <v>1011</v>
      </c>
      <c r="E7191" s="6" t="s">
        <v>416</v>
      </c>
      <c r="F7191" s="6" t="s">
        <v>14356</v>
      </c>
      <c r="G7191" s="6" t="s">
        <v>37460</v>
      </c>
    </row>
    <row r="7192">
      <c r="A7192" s="6" t="s">
        <v>37462</v>
      </c>
      <c r="B7192" s="6" t="s">
        <v>254</v>
      </c>
      <c r="C7192" s="6" t="s">
        <v>14358</v>
      </c>
      <c r="D7192" s="6" t="s">
        <v>37</v>
      </c>
      <c r="E7192" s="6" t="s">
        <v>416</v>
      </c>
      <c r="F7192" s="6" t="s">
        <v>14359</v>
      </c>
      <c r="G7192" s="6" t="s">
        <v>37463</v>
      </c>
    </row>
    <row r="7193">
      <c r="A7193" s="6" t="s">
        <v>37464</v>
      </c>
      <c r="B7193" s="6" t="s">
        <v>254</v>
      </c>
      <c r="C7193" s="6" t="s">
        <v>14358</v>
      </c>
      <c r="D7193" s="6" t="s">
        <v>1011</v>
      </c>
      <c r="E7193" s="6" t="s">
        <v>24821</v>
      </c>
      <c r="F7193" s="6" t="s">
        <v>14359</v>
      </c>
      <c r="G7193" s="6" t="s">
        <v>37463</v>
      </c>
    </row>
    <row r="7194">
      <c r="A7194" s="6" t="s">
        <v>37465</v>
      </c>
      <c r="B7194" s="6" t="s">
        <v>254</v>
      </c>
      <c r="C7194" s="6" t="s">
        <v>14361</v>
      </c>
      <c r="D7194" s="6" t="s">
        <v>1011</v>
      </c>
      <c r="E7194" s="6" t="s">
        <v>24821</v>
      </c>
      <c r="F7194" s="6" t="s">
        <v>24822</v>
      </c>
      <c r="G7194" s="6" t="s">
        <v>37466</v>
      </c>
    </row>
    <row r="7195">
      <c r="A7195" s="6" t="s">
        <v>37467</v>
      </c>
      <c r="B7195" s="6" t="s">
        <v>254</v>
      </c>
      <c r="C7195" s="6" t="s">
        <v>14363</v>
      </c>
      <c r="D7195" s="6" t="s">
        <v>1011</v>
      </c>
      <c r="E7195" s="6" t="s">
        <v>416</v>
      </c>
      <c r="F7195" s="6" t="s">
        <v>1040</v>
      </c>
      <c r="G7195" s="6" t="s">
        <v>37468</v>
      </c>
    </row>
    <row r="7196">
      <c r="A7196" s="6" t="s">
        <v>37469</v>
      </c>
      <c r="B7196" s="6" t="s">
        <v>254</v>
      </c>
      <c r="C7196" s="6" t="s">
        <v>14367</v>
      </c>
      <c r="D7196" s="6" t="s">
        <v>1011</v>
      </c>
      <c r="E7196" s="6" t="s">
        <v>416</v>
      </c>
      <c r="F7196" s="6" t="s">
        <v>1046</v>
      </c>
      <c r="G7196" s="6" t="s">
        <v>37470</v>
      </c>
    </row>
    <row r="7197">
      <c r="A7197" s="6" t="s">
        <v>37471</v>
      </c>
      <c r="B7197" s="6" t="s">
        <v>254</v>
      </c>
      <c r="C7197" s="6" t="s">
        <v>14371</v>
      </c>
      <c r="D7197" s="6" t="s">
        <v>37</v>
      </c>
      <c r="E7197" s="6" t="s">
        <v>24821</v>
      </c>
      <c r="F7197" s="6" t="s">
        <v>14372</v>
      </c>
      <c r="G7197" s="6" t="s">
        <v>37472</v>
      </c>
    </row>
    <row r="7198">
      <c r="A7198" s="6" t="s">
        <v>37473</v>
      </c>
      <c r="B7198" s="6" t="s">
        <v>254</v>
      </c>
      <c r="C7198" s="6" t="s">
        <v>14371</v>
      </c>
      <c r="D7198" s="6" t="s">
        <v>1011</v>
      </c>
      <c r="E7198" s="6" t="s">
        <v>416</v>
      </c>
      <c r="F7198" s="6" t="s">
        <v>14372</v>
      </c>
      <c r="G7198" s="6" t="s">
        <v>37472</v>
      </c>
    </row>
    <row r="7199">
      <c r="A7199" s="6" t="s">
        <v>37474</v>
      </c>
      <c r="B7199" s="6" t="s">
        <v>254</v>
      </c>
      <c r="C7199" s="6" t="s">
        <v>14377</v>
      </c>
      <c r="D7199" s="6" t="s">
        <v>37</v>
      </c>
      <c r="E7199" s="6" t="s">
        <v>416</v>
      </c>
      <c r="F7199" s="6" t="s">
        <v>14378</v>
      </c>
      <c r="G7199" s="6" t="s">
        <v>37475</v>
      </c>
    </row>
    <row r="7200">
      <c r="A7200" s="6" t="s">
        <v>37476</v>
      </c>
      <c r="B7200" s="6" t="s">
        <v>254</v>
      </c>
      <c r="C7200" s="6" t="s">
        <v>14377</v>
      </c>
      <c r="D7200" s="6" t="s">
        <v>1011</v>
      </c>
      <c r="E7200" s="6" t="s">
        <v>24821</v>
      </c>
      <c r="F7200" s="6" t="s">
        <v>14378</v>
      </c>
      <c r="G7200" s="6" t="s">
        <v>37475</v>
      </c>
    </row>
    <row r="7201">
      <c r="A7201" s="6" t="s">
        <v>37477</v>
      </c>
      <c r="B7201" s="6" t="s">
        <v>254</v>
      </c>
      <c r="C7201" s="6" t="s">
        <v>14380</v>
      </c>
      <c r="D7201" s="6" t="s">
        <v>1011</v>
      </c>
      <c r="E7201" s="6" t="s">
        <v>24821</v>
      </c>
      <c r="F7201" s="6" t="s">
        <v>25442</v>
      </c>
      <c r="G7201" s="6" t="s">
        <v>37478</v>
      </c>
    </row>
    <row r="7202">
      <c r="A7202" s="6" t="s">
        <v>37479</v>
      </c>
      <c r="B7202" s="6" t="s">
        <v>254</v>
      </c>
      <c r="C7202" s="6" t="s">
        <v>14382</v>
      </c>
      <c r="D7202" s="6" t="s">
        <v>1011</v>
      </c>
      <c r="E7202" s="6" t="s">
        <v>416</v>
      </c>
      <c r="F7202" s="6" t="s">
        <v>1008</v>
      </c>
      <c r="G7202" s="6" t="s">
        <v>37480</v>
      </c>
    </row>
    <row r="7203">
      <c r="A7203" s="6" t="s">
        <v>37481</v>
      </c>
      <c r="B7203" s="6" t="s">
        <v>254</v>
      </c>
      <c r="C7203" s="6" t="s">
        <v>14384</v>
      </c>
      <c r="D7203" s="6" t="s">
        <v>37</v>
      </c>
      <c r="E7203" s="6" t="s">
        <v>24821</v>
      </c>
      <c r="F7203" s="6" t="s">
        <v>14385</v>
      </c>
      <c r="G7203" s="6" t="s">
        <v>37482</v>
      </c>
    </row>
    <row r="7204">
      <c r="A7204" s="6" t="s">
        <v>37483</v>
      </c>
      <c r="B7204" s="6" t="s">
        <v>254</v>
      </c>
      <c r="C7204" s="6" t="s">
        <v>14384</v>
      </c>
      <c r="D7204" s="6" t="s">
        <v>1011</v>
      </c>
      <c r="E7204" s="6" t="s">
        <v>416</v>
      </c>
      <c r="F7204" s="6" t="s">
        <v>14385</v>
      </c>
      <c r="G7204" s="6" t="s">
        <v>37482</v>
      </c>
    </row>
    <row r="7205">
      <c r="A7205" s="6" t="s">
        <v>37484</v>
      </c>
      <c r="B7205" s="6" t="s">
        <v>254</v>
      </c>
      <c r="C7205" s="6" t="s">
        <v>14387</v>
      </c>
      <c r="D7205" s="6" t="s">
        <v>37</v>
      </c>
      <c r="E7205" s="6" t="s">
        <v>416</v>
      </c>
      <c r="F7205" s="6" t="s">
        <v>14388</v>
      </c>
      <c r="G7205" s="6" t="s">
        <v>37485</v>
      </c>
    </row>
    <row r="7206">
      <c r="A7206" s="6" t="s">
        <v>37486</v>
      </c>
      <c r="B7206" s="6" t="s">
        <v>254</v>
      </c>
      <c r="C7206" s="6" t="s">
        <v>14387</v>
      </c>
      <c r="D7206" s="6" t="s">
        <v>1011</v>
      </c>
      <c r="E7206" s="6" t="s">
        <v>24821</v>
      </c>
      <c r="F7206" s="6" t="s">
        <v>14388</v>
      </c>
      <c r="G7206" s="6" t="s">
        <v>37487</v>
      </c>
    </row>
    <row r="7207">
      <c r="A7207" s="6" t="s">
        <v>37488</v>
      </c>
      <c r="B7207" s="6" t="s">
        <v>254</v>
      </c>
      <c r="C7207" s="6" t="s">
        <v>14390</v>
      </c>
      <c r="D7207" s="6" t="s">
        <v>1011</v>
      </c>
      <c r="E7207" s="6" t="s">
        <v>24821</v>
      </c>
      <c r="F7207" s="6" t="s">
        <v>25442</v>
      </c>
      <c r="G7207" s="6" t="s">
        <v>37489</v>
      </c>
    </row>
    <row r="7208">
      <c r="A7208" s="6" t="s">
        <v>37490</v>
      </c>
      <c r="B7208" s="6" t="s">
        <v>254</v>
      </c>
      <c r="C7208" s="6" t="s">
        <v>14392</v>
      </c>
      <c r="D7208" s="6" t="s">
        <v>1011</v>
      </c>
      <c r="E7208" s="6" t="s">
        <v>416</v>
      </c>
      <c r="F7208" s="6" t="s">
        <v>1008</v>
      </c>
      <c r="G7208" s="6" t="s">
        <v>37491</v>
      </c>
    </row>
    <row r="7209">
      <c r="A7209" s="6" t="s">
        <v>37492</v>
      </c>
      <c r="B7209" s="6" t="s">
        <v>254</v>
      </c>
      <c r="C7209" s="6" t="s">
        <v>14394</v>
      </c>
      <c r="D7209" s="6" t="s">
        <v>37</v>
      </c>
      <c r="E7209" s="6" t="s">
        <v>24821</v>
      </c>
      <c r="F7209" s="6" t="s">
        <v>14395</v>
      </c>
      <c r="G7209" s="6" t="s">
        <v>37493</v>
      </c>
    </row>
    <row r="7210">
      <c r="A7210" s="6" t="s">
        <v>37494</v>
      </c>
      <c r="B7210" s="6" t="s">
        <v>254</v>
      </c>
      <c r="C7210" s="6" t="s">
        <v>14394</v>
      </c>
      <c r="D7210" s="6" t="s">
        <v>1011</v>
      </c>
      <c r="E7210" s="6" t="s">
        <v>416</v>
      </c>
      <c r="F7210" s="6" t="s">
        <v>14395</v>
      </c>
      <c r="G7210" s="6" t="s">
        <v>37493</v>
      </c>
    </row>
    <row r="7211">
      <c r="A7211" s="6" t="s">
        <v>37495</v>
      </c>
      <c r="B7211" s="6" t="s">
        <v>254</v>
      </c>
      <c r="C7211" s="6" t="s">
        <v>14397</v>
      </c>
      <c r="D7211" s="6" t="s">
        <v>37</v>
      </c>
      <c r="E7211" s="6" t="s">
        <v>416</v>
      </c>
      <c r="F7211" s="6" t="s">
        <v>14398</v>
      </c>
      <c r="G7211" s="6" t="s">
        <v>37496</v>
      </c>
    </row>
    <row r="7212">
      <c r="A7212" s="6" t="s">
        <v>37497</v>
      </c>
      <c r="B7212" s="6" t="s">
        <v>254</v>
      </c>
      <c r="C7212" s="6" t="s">
        <v>14397</v>
      </c>
      <c r="D7212" s="6" t="s">
        <v>1011</v>
      </c>
      <c r="E7212" s="6" t="s">
        <v>24821</v>
      </c>
      <c r="F7212" s="6" t="s">
        <v>14398</v>
      </c>
      <c r="G7212" s="6" t="s">
        <v>37496</v>
      </c>
    </row>
    <row r="7213">
      <c r="A7213" s="6" t="s">
        <v>37498</v>
      </c>
      <c r="B7213" s="6" t="s">
        <v>254</v>
      </c>
      <c r="C7213" s="6" t="s">
        <v>14400</v>
      </c>
      <c r="D7213" s="6" t="s">
        <v>1011</v>
      </c>
      <c r="E7213" s="6" t="s">
        <v>24821</v>
      </c>
      <c r="F7213" s="6" t="s">
        <v>25442</v>
      </c>
      <c r="G7213" s="6" t="s">
        <v>37499</v>
      </c>
    </row>
    <row r="7214">
      <c r="A7214" s="6" t="s">
        <v>37500</v>
      </c>
      <c r="B7214" s="6" t="s">
        <v>254</v>
      </c>
      <c r="C7214" s="6" t="s">
        <v>14402</v>
      </c>
      <c r="D7214" s="6" t="s">
        <v>1011</v>
      </c>
      <c r="E7214" s="6" t="s">
        <v>416</v>
      </c>
      <c r="F7214" s="6" t="s">
        <v>1040</v>
      </c>
      <c r="G7214" s="6" t="s">
        <v>37501</v>
      </c>
    </row>
    <row r="7215">
      <c r="A7215" s="6" t="s">
        <v>37502</v>
      </c>
      <c r="B7215" s="6" t="s">
        <v>254</v>
      </c>
      <c r="C7215" s="6" t="s">
        <v>14406</v>
      </c>
      <c r="D7215" s="6" t="s">
        <v>1011</v>
      </c>
      <c r="E7215" s="6" t="s">
        <v>416</v>
      </c>
      <c r="F7215" s="6" t="s">
        <v>1165</v>
      </c>
      <c r="G7215" s="6" t="s">
        <v>37503</v>
      </c>
    </row>
    <row r="7216">
      <c r="A7216" s="6" t="s">
        <v>37504</v>
      </c>
      <c r="B7216" s="6" t="s">
        <v>254</v>
      </c>
      <c r="C7216" s="6" t="s">
        <v>14410</v>
      </c>
      <c r="D7216" s="6" t="s">
        <v>1011</v>
      </c>
      <c r="E7216" s="6" t="s">
        <v>416</v>
      </c>
      <c r="F7216" s="6" t="s">
        <v>14411</v>
      </c>
      <c r="G7216" s="6" t="s">
        <v>37505</v>
      </c>
    </row>
    <row r="7217">
      <c r="A7217" s="6" t="s">
        <v>37506</v>
      </c>
      <c r="B7217" s="6" t="s">
        <v>254</v>
      </c>
      <c r="C7217" s="6" t="s">
        <v>14410</v>
      </c>
      <c r="D7217" s="6" t="s">
        <v>37</v>
      </c>
      <c r="E7217" s="6" t="s">
        <v>24821</v>
      </c>
      <c r="F7217" s="6" t="s">
        <v>14411</v>
      </c>
      <c r="G7217" s="6" t="s">
        <v>37505</v>
      </c>
    </row>
    <row r="7218">
      <c r="A7218" s="6" t="s">
        <v>37507</v>
      </c>
      <c r="B7218" s="6" t="s">
        <v>254</v>
      </c>
      <c r="C7218" s="6" t="s">
        <v>14416</v>
      </c>
      <c r="D7218" s="6" t="s">
        <v>37</v>
      </c>
      <c r="E7218" s="6" t="s">
        <v>416</v>
      </c>
      <c r="F7218" s="6" t="s">
        <v>14417</v>
      </c>
      <c r="G7218" s="6" t="s">
        <v>37508</v>
      </c>
    </row>
    <row r="7219">
      <c r="A7219" s="6" t="s">
        <v>37509</v>
      </c>
      <c r="B7219" s="6" t="s">
        <v>254</v>
      </c>
      <c r="C7219" s="6" t="s">
        <v>14416</v>
      </c>
      <c r="D7219" s="6" t="s">
        <v>1011</v>
      </c>
      <c r="E7219" s="6" t="s">
        <v>24821</v>
      </c>
      <c r="F7219" s="6" t="s">
        <v>14417</v>
      </c>
      <c r="G7219" s="6" t="s">
        <v>37508</v>
      </c>
    </row>
    <row r="7220">
      <c r="A7220" s="6" t="s">
        <v>37510</v>
      </c>
      <c r="B7220" s="6" t="s">
        <v>254</v>
      </c>
      <c r="C7220" s="6" t="s">
        <v>14419</v>
      </c>
      <c r="D7220" s="6" t="s">
        <v>1011</v>
      </c>
      <c r="E7220" s="6" t="s">
        <v>24821</v>
      </c>
      <c r="F7220" s="6" t="s">
        <v>25549</v>
      </c>
      <c r="G7220" s="6" t="s">
        <v>37511</v>
      </c>
    </row>
    <row r="7221">
      <c r="A7221" s="6" t="s">
        <v>37512</v>
      </c>
      <c r="B7221" s="6" t="s">
        <v>254</v>
      </c>
      <c r="C7221" s="6" t="s">
        <v>14421</v>
      </c>
      <c r="D7221" s="6" t="s">
        <v>1011</v>
      </c>
      <c r="E7221" s="6" t="s">
        <v>416</v>
      </c>
      <c r="F7221" s="6" t="s">
        <v>1008</v>
      </c>
      <c r="G7221" s="6" t="s">
        <v>37513</v>
      </c>
    </row>
    <row r="7222">
      <c r="A7222" s="6" t="s">
        <v>37514</v>
      </c>
      <c r="B7222" s="6" t="s">
        <v>254</v>
      </c>
      <c r="C7222" s="6" t="s">
        <v>14423</v>
      </c>
      <c r="D7222" s="6" t="s">
        <v>37</v>
      </c>
      <c r="E7222" s="6" t="s">
        <v>24821</v>
      </c>
      <c r="F7222" s="6" t="s">
        <v>14424</v>
      </c>
      <c r="G7222" s="6" t="s">
        <v>37515</v>
      </c>
    </row>
    <row r="7223">
      <c r="A7223" s="6" t="s">
        <v>37516</v>
      </c>
      <c r="B7223" s="6" t="s">
        <v>254</v>
      </c>
      <c r="C7223" s="6" t="s">
        <v>14423</v>
      </c>
      <c r="D7223" s="6" t="s">
        <v>1011</v>
      </c>
      <c r="E7223" s="6" t="s">
        <v>416</v>
      </c>
      <c r="F7223" s="6" t="s">
        <v>14424</v>
      </c>
      <c r="G7223" s="6" t="s">
        <v>37515</v>
      </c>
    </row>
    <row r="7224">
      <c r="A7224" s="6" t="s">
        <v>37517</v>
      </c>
      <c r="B7224" s="6" t="s">
        <v>254</v>
      </c>
      <c r="C7224" s="6" t="s">
        <v>14426</v>
      </c>
      <c r="D7224" s="6" t="s">
        <v>37</v>
      </c>
      <c r="E7224" s="6" t="s">
        <v>416</v>
      </c>
      <c r="F7224" s="6" t="s">
        <v>14427</v>
      </c>
      <c r="G7224" s="6" t="s">
        <v>37518</v>
      </c>
    </row>
    <row r="7225">
      <c r="A7225" s="6" t="s">
        <v>37519</v>
      </c>
      <c r="B7225" s="6" t="s">
        <v>254</v>
      </c>
      <c r="C7225" s="6" t="s">
        <v>14426</v>
      </c>
      <c r="D7225" s="6" t="s">
        <v>1011</v>
      </c>
      <c r="E7225" s="6" t="s">
        <v>24821</v>
      </c>
      <c r="F7225" s="6" t="s">
        <v>14427</v>
      </c>
      <c r="G7225" s="6" t="s">
        <v>37520</v>
      </c>
    </row>
    <row r="7226">
      <c r="A7226" s="6" t="s">
        <v>37521</v>
      </c>
      <c r="B7226" s="6" t="s">
        <v>254</v>
      </c>
      <c r="C7226" s="6" t="s">
        <v>14429</v>
      </c>
      <c r="D7226" s="6" t="s">
        <v>1011</v>
      </c>
      <c r="E7226" s="6" t="s">
        <v>24821</v>
      </c>
      <c r="F7226" s="6" t="s">
        <v>25549</v>
      </c>
      <c r="G7226" s="6" t="s">
        <v>37522</v>
      </c>
    </row>
    <row r="7227">
      <c r="A7227" s="6" t="s">
        <v>37523</v>
      </c>
      <c r="B7227" s="6" t="s">
        <v>254</v>
      </c>
      <c r="C7227" s="6" t="s">
        <v>14431</v>
      </c>
      <c r="D7227" s="6" t="s">
        <v>1011</v>
      </c>
      <c r="E7227" s="6" t="s">
        <v>416</v>
      </c>
      <c r="F7227" s="6" t="s">
        <v>1008</v>
      </c>
      <c r="G7227" s="6" t="s">
        <v>37524</v>
      </c>
    </row>
    <row r="7228">
      <c r="A7228" s="6" t="s">
        <v>37525</v>
      </c>
      <c r="B7228" s="6" t="s">
        <v>254</v>
      </c>
      <c r="C7228" s="6" t="s">
        <v>14433</v>
      </c>
      <c r="D7228" s="6" t="s">
        <v>37</v>
      </c>
      <c r="E7228" s="6" t="s">
        <v>24821</v>
      </c>
      <c r="F7228" s="6" t="s">
        <v>14434</v>
      </c>
      <c r="G7228" s="6" t="s">
        <v>37526</v>
      </c>
    </row>
    <row r="7229">
      <c r="A7229" s="6" t="s">
        <v>37527</v>
      </c>
      <c r="B7229" s="6" t="s">
        <v>254</v>
      </c>
      <c r="C7229" s="6" t="s">
        <v>14433</v>
      </c>
      <c r="D7229" s="6" t="s">
        <v>1011</v>
      </c>
      <c r="E7229" s="6" t="s">
        <v>416</v>
      </c>
      <c r="F7229" s="6" t="s">
        <v>14434</v>
      </c>
      <c r="G7229" s="6" t="s">
        <v>37526</v>
      </c>
    </row>
    <row r="7230">
      <c r="A7230" s="6" t="s">
        <v>37528</v>
      </c>
      <c r="B7230" s="6" t="s">
        <v>254</v>
      </c>
      <c r="C7230" s="6" t="s">
        <v>14436</v>
      </c>
      <c r="D7230" s="6" t="s">
        <v>37</v>
      </c>
      <c r="E7230" s="6" t="s">
        <v>416</v>
      </c>
      <c r="F7230" s="6" t="s">
        <v>14437</v>
      </c>
      <c r="G7230" s="6" t="s">
        <v>37529</v>
      </c>
    </row>
    <row r="7231">
      <c r="A7231" s="6" t="s">
        <v>37530</v>
      </c>
      <c r="B7231" s="6" t="s">
        <v>254</v>
      </c>
      <c r="C7231" s="6" t="s">
        <v>14436</v>
      </c>
      <c r="D7231" s="6" t="s">
        <v>1011</v>
      </c>
      <c r="E7231" s="6" t="s">
        <v>24821</v>
      </c>
      <c r="F7231" s="6" t="s">
        <v>14437</v>
      </c>
      <c r="G7231" s="6" t="s">
        <v>37529</v>
      </c>
    </row>
    <row r="7232">
      <c r="A7232" s="6" t="s">
        <v>37531</v>
      </c>
      <c r="B7232" s="6" t="s">
        <v>254</v>
      </c>
      <c r="C7232" s="6" t="s">
        <v>14439</v>
      </c>
      <c r="D7232" s="6" t="s">
        <v>1011</v>
      </c>
      <c r="E7232" s="6" t="s">
        <v>24821</v>
      </c>
      <c r="F7232" s="6" t="s">
        <v>25549</v>
      </c>
      <c r="G7232" s="6" t="s">
        <v>37532</v>
      </c>
    </row>
    <row r="7233">
      <c r="A7233" s="6" t="s">
        <v>37533</v>
      </c>
      <c r="B7233" s="6" t="s">
        <v>254</v>
      </c>
      <c r="C7233" s="6" t="s">
        <v>14441</v>
      </c>
      <c r="D7233" s="6" t="s">
        <v>1011</v>
      </c>
      <c r="E7233" s="6" t="s">
        <v>416</v>
      </c>
      <c r="F7233" s="6" t="s">
        <v>1008</v>
      </c>
      <c r="G7233" s="6" t="s">
        <v>37534</v>
      </c>
    </row>
    <row r="7234">
      <c r="A7234" s="6" t="s">
        <v>37535</v>
      </c>
      <c r="B7234" s="6" t="s">
        <v>254</v>
      </c>
      <c r="C7234" s="6" t="s">
        <v>14443</v>
      </c>
      <c r="D7234" s="6" t="s">
        <v>37</v>
      </c>
      <c r="E7234" s="6" t="s">
        <v>24821</v>
      </c>
      <c r="F7234" s="6" t="s">
        <v>14444</v>
      </c>
      <c r="G7234" s="6" t="s">
        <v>37536</v>
      </c>
    </row>
    <row r="7235">
      <c r="A7235" s="6" t="s">
        <v>37537</v>
      </c>
      <c r="B7235" s="6" t="s">
        <v>254</v>
      </c>
      <c r="C7235" s="6" t="s">
        <v>14443</v>
      </c>
      <c r="D7235" s="6" t="s">
        <v>1011</v>
      </c>
      <c r="E7235" s="6" t="s">
        <v>416</v>
      </c>
      <c r="F7235" s="6" t="s">
        <v>14444</v>
      </c>
      <c r="G7235" s="6" t="s">
        <v>37536</v>
      </c>
    </row>
    <row r="7236">
      <c r="A7236" s="6" t="s">
        <v>37538</v>
      </c>
      <c r="B7236" s="6" t="s">
        <v>254</v>
      </c>
      <c r="C7236" s="6" t="s">
        <v>14446</v>
      </c>
      <c r="D7236" s="6" t="s">
        <v>37</v>
      </c>
      <c r="E7236" s="6" t="s">
        <v>416</v>
      </c>
      <c r="F7236" s="6" t="s">
        <v>14447</v>
      </c>
      <c r="G7236" s="6" t="s">
        <v>37539</v>
      </c>
    </row>
    <row r="7237">
      <c r="A7237" s="6" t="s">
        <v>37540</v>
      </c>
      <c r="B7237" s="6" t="s">
        <v>254</v>
      </c>
      <c r="C7237" s="6" t="s">
        <v>14446</v>
      </c>
      <c r="D7237" s="6" t="s">
        <v>1011</v>
      </c>
      <c r="E7237" s="6" t="s">
        <v>24821</v>
      </c>
      <c r="F7237" s="6" t="s">
        <v>14447</v>
      </c>
      <c r="G7237" s="6" t="s">
        <v>37539</v>
      </c>
    </row>
    <row r="7238">
      <c r="A7238" s="6" t="s">
        <v>37541</v>
      </c>
      <c r="B7238" s="6" t="s">
        <v>254</v>
      </c>
      <c r="C7238" s="6" t="s">
        <v>14449</v>
      </c>
      <c r="D7238" s="6" t="s">
        <v>1011</v>
      </c>
      <c r="E7238" s="6" t="s">
        <v>24821</v>
      </c>
      <c r="F7238" s="6" t="s">
        <v>25549</v>
      </c>
      <c r="G7238" s="6" t="s">
        <v>37542</v>
      </c>
    </row>
    <row r="7239">
      <c r="A7239" s="6" t="s">
        <v>37543</v>
      </c>
      <c r="B7239" s="6" t="s">
        <v>254</v>
      </c>
      <c r="C7239" s="6" t="s">
        <v>14451</v>
      </c>
      <c r="D7239" s="6" t="s">
        <v>1011</v>
      </c>
      <c r="E7239" s="6" t="s">
        <v>416</v>
      </c>
      <c r="F7239" s="6" t="s">
        <v>1008</v>
      </c>
      <c r="G7239" s="6" t="s">
        <v>37544</v>
      </c>
    </row>
    <row r="7240">
      <c r="A7240" s="6" t="s">
        <v>37545</v>
      </c>
      <c r="B7240" s="6" t="s">
        <v>254</v>
      </c>
      <c r="C7240" s="6" t="s">
        <v>14453</v>
      </c>
      <c r="D7240" s="6" t="s">
        <v>37</v>
      </c>
      <c r="E7240" s="6" t="s">
        <v>24821</v>
      </c>
      <c r="F7240" s="6" t="s">
        <v>14454</v>
      </c>
      <c r="G7240" s="6" t="s">
        <v>37546</v>
      </c>
    </row>
    <row r="7241">
      <c r="A7241" s="6" t="s">
        <v>37547</v>
      </c>
      <c r="B7241" s="6" t="s">
        <v>254</v>
      </c>
      <c r="C7241" s="6" t="s">
        <v>14453</v>
      </c>
      <c r="D7241" s="6" t="s">
        <v>1011</v>
      </c>
      <c r="E7241" s="6" t="s">
        <v>416</v>
      </c>
      <c r="F7241" s="6" t="s">
        <v>14454</v>
      </c>
      <c r="G7241" s="6" t="s">
        <v>37546</v>
      </c>
    </row>
    <row r="7242">
      <c r="A7242" s="6" t="s">
        <v>37548</v>
      </c>
      <c r="B7242" s="6" t="s">
        <v>254</v>
      </c>
      <c r="C7242" s="6" t="s">
        <v>14456</v>
      </c>
      <c r="D7242" s="6" t="s">
        <v>37</v>
      </c>
      <c r="E7242" s="6" t="s">
        <v>416</v>
      </c>
      <c r="F7242" s="6" t="s">
        <v>14457</v>
      </c>
      <c r="G7242" s="6" t="s">
        <v>37549</v>
      </c>
    </row>
    <row r="7243">
      <c r="A7243" s="6" t="s">
        <v>37550</v>
      </c>
      <c r="B7243" s="6" t="s">
        <v>254</v>
      </c>
      <c r="C7243" s="6" t="s">
        <v>14456</v>
      </c>
      <c r="D7243" s="6" t="s">
        <v>1011</v>
      </c>
      <c r="E7243" s="6" t="s">
        <v>24821</v>
      </c>
      <c r="F7243" s="6" t="s">
        <v>37551</v>
      </c>
      <c r="G7243" s="6" t="s">
        <v>37549</v>
      </c>
    </row>
    <row r="7244">
      <c r="A7244" s="6" t="s">
        <v>37552</v>
      </c>
      <c r="B7244" s="6" t="s">
        <v>254</v>
      </c>
      <c r="C7244" s="6" t="s">
        <v>14459</v>
      </c>
      <c r="D7244" s="6" t="s">
        <v>1011</v>
      </c>
      <c r="E7244" s="6" t="s">
        <v>24821</v>
      </c>
      <c r="F7244" s="6" t="s">
        <v>25549</v>
      </c>
      <c r="G7244" s="6" t="s">
        <v>37553</v>
      </c>
    </row>
    <row r="7245">
      <c r="A7245" s="6" t="s">
        <v>37554</v>
      </c>
      <c r="B7245" s="6" t="s">
        <v>254</v>
      </c>
      <c r="C7245" s="6" t="s">
        <v>14461</v>
      </c>
      <c r="D7245" s="6" t="s">
        <v>1011</v>
      </c>
      <c r="E7245" s="6" t="s">
        <v>416</v>
      </c>
      <c r="F7245" s="6" t="s">
        <v>1008</v>
      </c>
      <c r="G7245" s="6" t="s">
        <v>37555</v>
      </c>
    </row>
    <row r="7246">
      <c r="A7246" s="6" t="s">
        <v>37556</v>
      </c>
      <c r="B7246" s="6" t="s">
        <v>254</v>
      </c>
      <c r="C7246" s="6" t="s">
        <v>14463</v>
      </c>
      <c r="D7246" s="6" t="s">
        <v>37</v>
      </c>
      <c r="E7246" s="6" t="s">
        <v>24821</v>
      </c>
      <c r="F7246" s="6" t="s">
        <v>14464</v>
      </c>
      <c r="G7246" s="6" t="s">
        <v>37557</v>
      </c>
    </row>
    <row r="7247">
      <c r="A7247" s="6" t="s">
        <v>37558</v>
      </c>
      <c r="B7247" s="6" t="s">
        <v>254</v>
      </c>
      <c r="C7247" s="6" t="s">
        <v>14463</v>
      </c>
      <c r="D7247" s="6" t="s">
        <v>1011</v>
      </c>
      <c r="E7247" s="6" t="s">
        <v>416</v>
      </c>
      <c r="F7247" s="6" t="s">
        <v>14464</v>
      </c>
      <c r="G7247" s="6" t="s">
        <v>37557</v>
      </c>
    </row>
    <row r="7248">
      <c r="A7248" s="6" t="s">
        <v>37559</v>
      </c>
      <c r="B7248" s="6" t="s">
        <v>254</v>
      </c>
      <c r="C7248" s="6" t="s">
        <v>14466</v>
      </c>
      <c r="D7248" s="6" t="s">
        <v>37</v>
      </c>
      <c r="E7248" s="6" t="s">
        <v>416</v>
      </c>
      <c r="F7248" s="6" t="s">
        <v>14467</v>
      </c>
      <c r="G7248" s="6" t="s">
        <v>37560</v>
      </c>
    </row>
    <row r="7249">
      <c r="A7249" s="6" t="s">
        <v>37561</v>
      </c>
      <c r="B7249" s="6" t="s">
        <v>254</v>
      </c>
      <c r="C7249" s="6" t="s">
        <v>14466</v>
      </c>
      <c r="D7249" s="6" t="s">
        <v>1011</v>
      </c>
      <c r="E7249" s="6" t="s">
        <v>24821</v>
      </c>
      <c r="F7249" s="6" t="s">
        <v>14467</v>
      </c>
      <c r="G7249" s="6" t="s">
        <v>37560</v>
      </c>
    </row>
    <row r="7250">
      <c r="A7250" s="6" t="s">
        <v>37562</v>
      </c>
      <c r="B7250" s="6" t="s">
        <v>254</v>
      </c>
      <c r="C7250" s="6" t="s">
        <v>14469</v>
      </c>
      <c r="D7250" s="6" t="s">
        <v>1011</v>
      </c>
      <c r="E7250" s="6" t="s">
        <v>24821</v>
      </c>
      <c r="F7250" s="6" t="s">
        <v>25549</v>
      </c>
      <c r="G7250" s="6" t="s">
        <v>37563</v>
      </c>
    </row>
    <row r="7251">
      <c r="A7251" s="6" t="s">
        <v>37564</v>
      </c>
      <c r="B7251" s="6" t="s">
        <v>254</v>
      </c>
      <c r="C7251" s="6" t="s">
        <v>14471</v>
      </c>
      <c r="D7251" s="6" t="s">
        <v>1011</v>
      </c>
      <c r="E7251" s="6" t="s">
        <v>416</v>
      </c>
      <c r="F7251" s="6" t="s">
        <v>1008</v>
      </c>
      <c r="G7251" s="6" t="s">
        <v>37565</v>
      </c>
    </row>
    <row r="7252">
      <c r="A7252" s="6" t="s">
        <v>37566</v>
      </c>
      <c r="B7252" s="6" t="s">
        <v>254</v>
      </c>
      <c r="C7252" s="6" t="s">
        <v>14473</v>
      </c>
      <c r="D7252" s="6" t="s">
        <v>37</v>
      </c>
      <c r="E7252" s="6" t="s">
        <v>24821</v>
      </c>
      <c r="F7252" s="6" t="s">
        <v>14474</v>
      </c>
      <c r="G7252" s="6" t="s">
        <v>37567</v>
      </c>
    </row>
    <row r="7253">
      <c r="A7253" s="6" t="s">
        <v>37568</v>
      </c>
      <c r="B7253" s="6" t="s">
        <v>254</v>
      </c>
      <c r="C7253" s="6" t="s">
        <v>14473</v>
      </c>
      <c r="D7253" s="6" t="s">
        <v>1011</v>
      </c>
      <c r="E7253" s="6" t="s">
        <v>416</v>
      </c>
      <c r="F7253" s="6" t="s">
        <v>14474</v>
      </c>
      <c r="G7253" s="6" t="s">
        <v>37567</v>
      </c>
    </row>
    <row r="7254">
      <c r="A7254" s="6" t="s">
        <v>37569</v>
      </c>
      <c r="B7254" s="6" t="s">
        <v>254</v>
      </c>
      <c r="C7254" s="6" t="s">
        <v>14476</v>
      </c>
      <c r="D7254" s="6" t="s">
        <v>37</v>
      </c>
      <c r="E7254" s="6" t="s">
        <v>416</v>
      </c>
      <c r="F7254" s="6" t="s">
        <v>14477</v>
      </c>
      <c r="G7254" s="6" t="s">
        <v>37570</v>
      </c>
    </row>
    <row r="7255">
      <c r="A7255" s="6" t="s">
        <v>37571</v>
      </c>
      <c r="B7255" s="6" t="s">
        <v>254</v>
      </c>
      <c r="C7255" s="6" t="s">
        <v>14476</v>
      </c>
      <c r="D7255" s="6" t="s">
        <v>1011</v>
      </c>
      <c r="E7255" s="6" t="s">
        <v>24821</v>
      </c>
      <c r="F7255" s="6" t="s">
        <v>14477</v>
      </c>
      <c r="G7255" s="6" t="s">
        <v>37570</v>
      </c>
    </row>
    <row r="7256">
      <c r="A7256" s="6" t="s">
        <v>37572</v>
      </c>
      <c r="B7256" s="6" t="s">
        <v>254</v>
      </c>
      <c r="C7256" s="6" t="s">
        <v>14479</v>
      </c>
      <c r="D7256" s="6" t="s">
        <v>1011</v>
      </c>
      <c r="E7256" s="6" t="s">
        <v>24821</v>
      </c>
      <c r="F7256" s="6" t="s">
        <v>25549</v>
      </c>
      <c r="G7256" s="6" t="s">
        <v>37573</v>
      </c>
    </row>
    <row r="7257">
      <c r="A7257" s="6" t="s">
        <v>37574</v>
      </c>
      <c r="B7257" s="6" t="s">
        <v>254</v>
      </c>
      <c r="C7257" s="6" t="s">
        <v>14481</v>
      </c>
      <c r="D7257" s="6" t="s">
        <v>1011</v>
      </c>
      <c r="E7257" s="6" t="s">
        <v>416</v>
      </c>
      <c r="F7257" s="6" t="s">
        <v>1040</v>
      </c>
      <c r="G7257" s="6" t="s">
        <v>37575</v>
      </c>
    </row>
    <row r="7258">
      <c r="A7258" s="6" t="s">
        <v>37576</v>
      </c>
      <c r="B7258" s="6" t="s">
        <v>254</v>
      </c>
      <c r="C7258" s="6" t="s">
        <v>14485</v>
      </c>
      <c r="D7258" s="6" t="s">
        <v>1011</v>
      </c>
      <c r="E7258" s="6" t="s">
        <v>416</v>
      </c>
      <c r="F7258" s="6" t="s">
        <v>1483</v>
      </c>
      <c r="G7258" s="6" t="s">
        <v>37577</v>
      </c>
    </row>
    <row r="7259">
      <c r="A7259" s="6" t="s">
        <v>37578</v>
      </c>
      <c r="B7259" s="6" t="s">
        <v>254</v>
      </c>
      <c r="C7259" s="6" t="s">
        <v>14489</v>
      </c>
      <c r="D7259" s="6" t="s">
        <v>37</v>
      </c>
      <c r="E7259" s="6" t="s">
        <v>24821</v>
      </c>
      <c r="F7259" s="6" t="s">
        <v>14490</v>
      </c>
      <c r="G7259" s="6" t="s">
        <v>37579</v>
      </c>
    </row>
    <row r="7260">
      <c r="A7260" s="6" t="s">
        <v>37580</v>
      </c>
      <c r="B7260" s="6" t="s">
        <v>254</v>
      </c>
      <c r="C7260" s="6" t="s">
        <v>14489</v>
      </c>
      <c r="D7260" s="6" t="s">
        <v>1011</v>
      </c>
      <c r="E7260" s="6" t="s">
        <v>416</v>
      </c>
      <c r="F7260" s="6" t="s">
        <v>14490</v>
      </c>
      <c r="G7260" s="6" t="s">
        <v>37579</v>
      </c>
    </row>
    <row r="7261">
      <c r="A7261" s="6" t="s">
        <v>37581</v>
      </c>
      <c r="B7261" s="6" t="s">
        <v>254</v>
      </c>
      <c r="C7261" s="6" t="s">
        <v>14495</v>
      </c>
      <c r="D7261" s="6" t="s">
        <v>37</v>
      </c>
      <c r="E7261" s="6" t="s">
        <v>416</v>
      </c>
      <c r="F7261" s="6" t="s">
        <v>14496</v>
      </c>
      <c r="G7261" s="6" t="s">
        <v>37582</v>
      </c>
    </row>
    <row r="7262">
      <c r="A7262" s="6" t="s">
        <v>37583</v>
      </c>
      <c r="B7262" s="6" t="s">
        <v>254</v>
      </c>
      <c r="C7262" s="6" t="s">
        <v>14495</v>
      </c>
      <c r="D7262" s="6" t="s">
        <v>1011</v>
      </c>
      <c r="E7262" s="6" t="s">
        <v>24821</v>
      </c>
      <c r="F7262" s="6" t="s">
        <v>14496</v>
      </c>
      <c r="G7262" s="6" t="s">
        <v>37582</v>
      </c>
    </row>
    <row r="7263">
      <c r="A7263" s="6" t="s">
        <v>37584</v>
      </c>
      <c r="B7263" s="6" t="s">
        <v>254</v>
      </c>
      <c r="C7263" s="6" t="s">
        <v>14498</v>
      </c>
      <c r="D7263" s="6" t="s">
        <v>1011</v>
      </c>
      <c r="E7263" s="6" t="s">
        <v>24821</v>
      </c>
      <c r="F7263" s="6" t="s">
        <v>25586</v>
      </c>
      <c r="G7263" s="6" t="s">
        <v>37585</v>
      </c>
    </row>
    <row r="7264">
      <c r="A7264" s="6" t="s">
        <v>37586</v>
      </c>
      <c r="B7264" s="6" t="s">
        <v>254</v>
      </c>
      <c r="C7264" s="6" t="s">
        <v>14500</v>
      </c>
      <c r="D7264" s="6" t="s">
        <v>1011</v>
      </c>
      <c r="E7264" s="6" t="s">
        <v>416</v>
      </c>
      <c r="F7264" s="6" t="s">
        <v>1040</v>
      </c>
      <c r="G7264" s="6" t="s">
        <v>37587</v>
      </c>
    </row>
    <row r="7265">
      <c r="A7265" s="6" t="s">
        <v>37588</v>
      </c>
      <c r="B7265" s="6" t="s">
        <v>254</v>
      </c>
      <c r="C7265" s="6" t="s">
        <v>14504</v>
      </c>
      <c r="D7265" s="6" t="s">
        <v>1011</v>
      </c>
      <c r="E7265" s="6" t="s">
        <v>416</v>
      </c>
      <c r="F7265" s="6" t="s">
        <v>14505</v>
      </c>
      <c r="G7265" s="6" t="s">
        <v>37589</v>
      </c>
    </row>
    <row r="7266">
      <c r="A7266" s="6" t="s">
        <v>37590</v>
      </c>
      <c r="B7266" s="6" t="s">
        <v>254</v>
      </c>
      <c r="C7266" s="6" t="s">
        <v>14504</v>
      </c>
      <c r="D7266" s="6" t="s">
        <v>37</v>
      </c>
      <c r="E7266" s="6" t="s">
        <v>24821</v>
      </c>
      <c r="F7266" s="6" t="s">
        <v>14505</v>
      </c>
      <c r="G7266" s="6" t="s">
        <v>37589</v>
      </c>
    </row>
    <row r="7267">
      <c r="A7267" s="6" t="s">
        <v>37591</v>
      </c>
      <c r="B7267" s="6" t="s">
        <v>257</v>
      </c>
      <c r="C7267" s="6" t="s">
        <v>14511</v>
      </c>
      <c r="D7267" s="6" t="s">
        <v>414</v>
      </c>
      <c r="E7267" s="6" t="s">
        <v>24821</v>
      </c>
      <c r="F7267" s="6" t="s">
        <v>24822</v>
      </c>
      <c r="G7267" s="6" t="s">
        <v>37592</v>
      </c>
    </row>
    <row r="7268">
      <c r="A7268" s="6" t="s">
        <v>37593</v>
      </c>
      <c r="B7268" s="6" t="s">
        <v>257</v>
      </c>
      <c r="C7268" s="6" t="s">
        <v>14513</v>
      </c>
      <c r="D7268" s="6" t="s">
        <v>37</v>
      </c>
      <c r="E7268" s="6" t="s">
        <v>24821</v>
      </c>
      <c r="F7268" s="6" t="s">
        <v>28647</v>
      </c>
      <c r="G7268" s="6" t="s">
        <v>37594</v>
      </c>
    </row>
    <row r="7269">
      <c r="A7269" s="6" t="s">
        <v>37595</v>
      </c>
      <c r="B7269" s="6" t="s">
        <v>257</v>
      </c>
      <c r="C7269" s="6" t="s">
        <v>14513</v>
      </c>
      <c r="D7269" s="6" t="s">
        <v>414</v>
      </c>
      <c r="E7269" s="6" t="s">
        <v>416</v>
      </c>
      <c r="F7269" s="6" t="s">
        <v>4647</v>
      </c>
      <c r="G7269" s="6" t="s">
        <v>37594</v>
      </c>
    </row>
    <row r="7270">
      <c r="A7270" s="6" t="s">
        <v>37596</v>
      </c>
      <c r="B7270" s="6" t="s">
        <v>257</v>
      </c>
      <c r="C7270" s="6" t="s">
        <v>14515</v>
      </c>
      <c r="D7270" s="6" t="s">
        <v>37</v>
      </c>
      <c r="E7270" s="6" t="s">
        <v>416</v>
      </c>
      <c r="F7270" s="6" t="s">
        <v>14516</v>
      </c>
      <c r="G7270" s="6" t="s">
        <v>37597</v>
      </c>
    </row>
    <row r="7271">
      <c r="A7271" s="6" t="s">
        <v>37598</v>
      </c>
      <c r="B7271" s="6" t="s">
        <v>257</v>
      </c>
      <c r="C7271" s="6" t="s">
        <v>14515</v>
      </c>
      <c r="D7271" s="6" t="s">
        <v>414</v>
      </c>
      <c r="E7271" s="6" t="s">
        <v>24821</v>
      </c>
      <c r="F7271" s="6" t="s">
        <v>14516</v>
      </c>
      <c r="G7271" s="6" t="s">
        <v>37597</v>
      </c>
    </row>
    <row r="7272">
      <c r="A7272" s="6" t="s">
        <v>37599</v>
      </c>
      <c r="B7272" s="6" t="s">
        <v>257</v>
      </c>
      <c r="C7272" s="6" t="s">
        <v>14518</v>
      </c>
      <c r="D7272" s="6" t="s">
        <v>414</v>
      </c>
      <c r="E7272" s="6" t="s">
        <v>24821</v>
      </c>
      <c r="F7272" s="6" t="s">
        <v>24822</v>
      </c>
      <c r="G7272" s="6" t="s">
        <v>37600</v>
      </c>
    </row>
    <row r="7273">
      <c r="A7273" s="6" t="s">
        <v>37601</v>
      </c>
      <c r="B7273" s="6" t="s">
        <v>257</v>
      </c>
      <c r="C7273" s="6" t="s">
        <v>14520</v>
      </c>
      <c r="D7273" s="6" t="s">
        <v>37</v>
      </c>
      <c r="E7273" s="6" t="s">
        <v>24821</v>
      </c>
      <c r="F7273" s="6" t="s">
        <v>37602</v>
      </c>
      <c r="G7273" s="6" t="s">
        <v>37603</v>
      </c>
    </row>
    <row r="7274">
      <c r="A7274" s="6" t="s">
        <v>37604</v>
      </c>
      <c r="B7274" s="6" t="s">
        <v>257</v>
      </c>
      <c r="C7274" s="6" t="s">
        <v>14520</v>
      </c>
      <c r="D7274" s="6" t="s">
        <v>414</v>
      </c>
      <c r="E7274" s="6" t="s">
        <v>416</v>
      </c>
      <c r="F7274" s="6" t="s">
        <v>14521</v>
      </c>
      <c r="G7274" s="6" t="s">
        <v>37605</v>
      </c>
    </row>
    <row r="7275">
      <c r="A7275" s="6" t="s">
        <v>37606</v>
      </c>
      <c r="B7275" s="6" t="s">
        <v>257</v>
      </c>
      <c r="C7275" s="6" t="s">
        <v>14523</v>
      </c>
      <c r="D7275" s="6" t="s">
        <v>37</v>
      </c>
      <c r="E7275" s="6" t="s">
        <v>416</v>
      </c>
      <c r="F7275" s="6" t="s">
        <v>14524</v>
      </c>
      <c r="G7275" s="6" t="s">
        <v>37607</v>
      </c>
    </row>
    <row r="7276">
      <c r="A7276" s="6" t="s">
        <v>37608</v>
      </c>
      <c r="B7276" s="6" t="s">
        <v>257</v>
      </c>
      <c r="C7276" s="6" t="s">
        <v>14523</v>
      </c>
      <c r="D7276" s="6" t="s">
        <v>414</v>
      </c>
      <c r="E7276" s="6" t="s">
        <v>24821</v>
      </c>
      <c r="F7276" s="6" t="s">
        <v>14524</v>
      </c>
      <c r="G7276" s="6" t="s">
        <v>37607</v>
      </c>
    </row>
    <row r="7277">
      <c r="A7277" s="6" t="s">
        <v>37609</v>
      </c>
      <c r="B7277" s="6" t="s">
        <v>257</v>
      </c>
      <c r="C7277" s="6" t="s">
        <v>14526</v>
      </c>
      <c r="D7277" s="6" t="s">
        <v>414</v>
      </c>
      <c r="E7277" s="6" t="s">
        <v>24821</v>
      </c>
      <c r="F7277" s="6" t="s">
        <v>24822</v>
      </c>
      <c r="G7277" s="6" t="s">
        <v>37610</v>
      </c>
    </row>
    <row r="7278">
      <c r="A7278" s="6" t="s">
        <v>37611</v>
      </c>
      <c r="B7278" s="6" t="s">
        <v>257</v>
      </c>
      <c r="C7278" s="6" t="s">
        <v>14528</v>
      </c>
      <c r="D7278" s="6" t="s">
        <v>37</v>
      </c>
      <c r="E7278" s="6" t="s">
        <v>24821</v>
      </c>
      <c r="F7278" s="6" t="s">
        <v>37612</v>
      </c>
      <c r="G7278" s="6" t="s">
        <v>37613</v>
      </c>
    </row>
    <row r="7279">
      <c r="A7279" s="6" t="s">
        <v>37614</v>
      </c>
      <c r="B7279" s="6" t="s">
        <v>257</v>
      </c>
      <c r="C7279" s="6" t="s">
        <v>14528</v>
      </c>
      <c r="D7279" s="6" t="s">
        <v>414</v>
      </c>
      <c r="E7279" s="6" t="s">
        <v>416</v>
      </c>
      <c r="F7279" s="6" t="s">
        <v>14529</v>
      </c>
      <c r="G7279" s="6" t="s">
        <v>37613</v>
      </c>
    </row>
    <row r="7280">
      <c r="A7280" s="6" t="s">
        <v>37615</v>
      </c>
      <c r="B7280" s="6" t="s">
        <v>257</v>
      </c>
      <c r="C7280" s="6" t="s">
        <v>14537</v>
      </c>
      <c r="D7280" s="6" t="s">
        <v>37</v>
      </c>
      <c r="E7280" s="6" t="s">
        <v>416</v>
      </c>
      <c r="F7280" s="6" t="s">
        <v>14538</v>
      </c>
      <c r="G7280" s="6" t="s">
        <v>37616</v>
      </c>
    </row>
    <row r="7281">
      <c r="A7281" s="6" t="s">
        <v>37617</v>
      </c>
      <c r="B7281" s="6" t="s">
        <v>257</v>
      </c>
      <c r="C7281" s="6" t="s">
        <v>14537</v>
      </c>
      <c r="D7281" s="6" t="s">
        <v>414</v>
      </c>
      <c r="E7281" s="6" t="s">
        <v>24821</v>
      </c>
      <c r="F7281" s="6" t="s">
        <v>14538</v>
      </c>
      <c r="G7281" s="6" t="s">
        <v>37616</v>
      </c>
    </row>
    <row r="7282">
      <c r="A7282" s="6" t="s">
        <v>37618</v>
      </c>
      <c r="B7282" s="6" t="s">
        <v>257</v>
      </c>
      <c r="C7282" s="6" t="s">
        <v>14540</v>
      </c>
      <c r="D7282" s="6" t="s">
        <v>414</v>
      </c>
      <c r="E7282" s="6" t="s">
        <v>24821</v>
      </c>
      <c r="F7282" s="6" t="s">
        <v>24858</v>
      </c>
      <c r="G7282" s="6" t="s">
        <v>37619</v>
      </c>
    </row>
    <row r="7283">
      <c r="A7283" s="6" t="s">
        <v>37620</v>
      </c>
      <c r="B7283" s="6" t="s">
        <v>257</v>
      </c>
      <c r="C7283" s="6" t="s">
        <v>14542</v>
      </c>
      <c r="D7283" s="6" t="s">
        <v>37</v>
      </c>
      <c r="E7283" s="6" t="s">
        <v>24821</v>
      </c>
      <c r="F7283" s="6" t="s">
        <v>37621</v>
      </c>
      <c r="G7283" s="6" t="s">
        <v>37622</v>
      </c>
    </row>
    <row r="7284">
      <c r="A7284" s="6" t="s">
        <v>37623</v>
      </c>
      <c r="B7284" s="6" t="s">
        <v>257</v>
      </c>
      <c r="C7284" s="6" t="s">
        <v>14542</v>
      </c>
      <c r="D7284" s="6" t="s">
        <v>414</v>
      </c>
      <c r="E7284" s="6" t="s">
        <v>416</v>
      </c>
      <c r="F7284" s="6" t="s">
        <v>14543</v>
      </c>
      <c r="G7284" s="6" t="s">
        <v>37622</v>
      </c>
    </row>
    <row r="7285">
      <c r="A7285" s="6" t="s">
        <v>37624</v>
      </c>
      <c r="B7285" s="6" t="s">
        <v>257</v>
      </c>
      <c r="C7285" s="6" t="s">
        <v>14545</v>
      </c>
      <c r="D7285" s="6" t="s">
        <v>37</v>
      </c>
      <c r="E7285" s="6" t="s">
        <v>416</v>
      </c>
      <c r="F7285" s="6" t="s">
        <v>14546</v>
      </c>
      <c r="G7285" s="6" t="s">
        <v>37625</v>
      </c>
    </row>
    <row r="7286">
      <c r="A7286" s="6" t="s">
        <v>37626</v>
      </c>
      <c r="B7286" s="6" t="s">
        <v>257</v>
      </c>
      <c r="C7286" s="6" t="s">
        <v>14545</v>
      </c>
      <c r="D7286" s="6" t="s">
        <v>414</v>
      </c>
      <c r="E7286" s="6" t="s">
        <v>24821</v>
      </c>
      <c r="F7286" s="6" t="s">
        <v>14546</v>
      </c>
      <c r="G7286" s="6" t="s">
        <v>37625</v>
      </c>
    </row>
    <row r="7287">
      <c r="A7287" s="6" t="s">
        <v>37627</v>
      </c>
      <c r="B7287" s="6" t="s">
        <v>257</v>
      </c>
      <c r="C7287" s="6" t="s">
        <v>14548</v>
      </c>
      <c r="D7287" s="6" t="s">
        <v>414</v>
      </c>
      <c r="E7287" s="6" t="s">
        <v>24821</v>
      </c>
      <c r="F7287" s="6" t="s">
        <v>24858</v>
      </c>
      <c r="G7287" s="6" t="s">
        <v>37628</v>
      </c>
    </row>
    <row r="7288">
      <c r="A7288" s="6" t="s">
        <v>37629</v>
      </c>
      <c r="B7288" s="6" t="s">
        <v>257</v>
      </c>
      <c r="C7288" s="6" t="s">
        <v>14550</v>
      </c>
      <c r="D7288" s="6" t="s">
        <v>37</v>
      </c>
      <c r="E7288" s="6" t="s">
        <v>24821</v>
      </c>
      <c r="F7288" s="6" t="s">
        <v>37630</v>
      </c>
      <c r="G7288" s="6" t="s">
        <v>37631</v>
      </c>
    </row>
    <row r="7289">
      <c r="A7289" s="6" t="s">
        <v>37632</v>
      </c>
      <c r="B7289" s="6" t="s">
        <v>257</v>
      </c>
      <c r="C7289" s="6" t="s">
        <v>14550</v>
      </c>
      <c r="D7289" s="6" t="s">
        <v>414</v>
      </c>
      <c r="E7289" s="6" t="s">
        <v>416</v>
      </c>
      <c r="F7289" s="6" t="s">
        <v>14551</v>
      </c>
      <c r="G7289" s="6" t="s">
        <v>37631</v>
      </c>
    </row>
    <row r="7290">
      <c r="A7290" s="6" t="s">
        <v>37633</v>
      </c>
      <c r="B7290" s="6" t="s">
        <v>257</v>
      </c>
      <c r="C7290" s="6" t="s">
        <v>14553</v>
      </c>
      <c r="D7290" s="6" t="s">
        <v>37</v>
      </c>
      <c r="E7290" s="6" t="s">
        <v>416</v>
      </c>
      <c r="F7290" s="6" t="s">
        <v>14554</v>
      </c>
      <c r="G7290" s="6" t="s">
        <v>37634</v>
      </c>
    </row>
    <row r="7291">
      <c r="A7291" s="6" t="s">
        <v>37635</v>
      </c>
      <c r="B7291" s="6" t="s">
        <v>257</v>
      </c>
      <c r="C7291" s="6" t="s">
        <v>14553</v>
      </c>
      <c r="D7291" s="6" t="s">
        <v>414</v>
      </c>
      <c r="E7291" s="6" t="s">
        <v>24821</v>
      </c>
      <c r="F7291" s="6" t="s">
        <v>37636</v>
      </c>
      <c r="G7291" s="6" t="s">
        <v>37634</v>
      </c>
    </row>
    <row r="7292">
      <c r="A7292" s="6" t="s">
        <v>37637</v>
      </c>
      <c r="B7292" s="6" t="s">
        <v>257</v>
      </c>
      <c r="C7292" s="6" t="s">
        <v>14556</v>
      </c>
      <c r="D7292" s="6" t="s">
        <v>414</v>
      </c>
      <c r="E7292" s="6" t="s">
        <v>24821</v>
      </c>
      <c r="F7292" s="6" t="s">
        <v>24858</v>
      </c>
      <c r="G7292" s="6" t="s">
        <v>37638</v>
      </c>
    </row>
    <row r="7293">
      <c r="A7293" s="6" t="s">
        <v>37639</v>
      </c>
      <c r="B7293" s="6" t="s">
        <v>257</v>
      </c>
      <c r="C7293" s="6" t="s">
        <v>14558</v>
      </c>
      <c r="D7293" s="6" t="s">
        <v>37</v>
      </c>
      <c r="E7293" s="6" t="s">
        <v>24821</v>
      </c>
      <c r="F7293" s="6" t="s">
        <v>37640</v>
      </c>
      <c r="G7293" s="6" t="s">
        <v>37641</v>
      </c>
    </row>
    <row r="7294">
      <c r="A7294" s="6" t="s">
        <v>37642</v>
      </c>
      <c r="B7294" s="6" t="s">
        <v>257</v>
      </c>
      <c r="C7294" s="6" t="s">
        <v>14558</v>
      </c>
      <c r="D7294" s="6" t="s">
        <v>414</v>
      </c>
      <c r="E7294" s="6" t="s">
        <v>416</v>
      </c>
      <c r="F7294" s="6" t="s">
        <v>14559</v>
      </c>
      <c r="G7294" s="6" t="s">
        <v>37641</v>
      </c>
    </row>
    <row r="7295">
      <c r="A7295" s="6" t="s">
        <v>37643</v>
      </c>
      <c r="B7295" s="6" t="s">
        <v>257</v>
      </c>
      <c r="C7295" s="6" t="s">
        <v>14567</v>
      </c>
      <c r="D7295" s="6" t="s">
        <v>37</v>
      </c>
      <c r="E7295" s="6" t="s">
        <v>416</v>
      </c>
      <c r="F7295" s="6" t="s">
        <v>14568</v>
      </c>
      <c r="G7295" s="6" t="s">
        <v>37644</v>
      </c>
    </row>
    <row r="7296">
      <c r="A7296" s="6" t="s">
        <v>37645</v>
      </c>
      <c r="B7296" s="6" t="s">
        <v>257</v>
      </c>
      <c r="C7296" s="6" t="s">
        <v>14567</v>
      </c>
      <c r="D7296" s="6" t="s">
        <v>414</v>
      </c>
      <c r="E7296" s="6" t="s">
        <v>24821</v>
      </c>
      <c r="F7296" s="6" t="s">
        <v>37646</v>
      </c>
      <c r="G7296" s="6" t="s">
        <v>37644</v>
      </c>
    </row>
    <row r="7297">
      <c r="A7297" s="6" t="s">
        <v>37647</v>
      </c>
      <c r="B7297" s="6" t="s">
        <v>257</v>
      </c>
      <c r="C7297" s="6" t="s">
        <v>14570</v>
      </c>
      <c r="D7297" s="6" t="s">
        <v>414</v>
      </c>
      <c r="E7297" s="6" t="s">
        <v>24821</v>
      </c>
      <c r="F7297" s="6" t="s">
        <v>24915</v>
      </c>
      <c r="G7297" s="6" t="s">
        <v>37648</v>
      </c>
    </row>
    <row r="7298">
      <c r="A7298" s="6" t="s">
        <v>37649</v>
      </c>
      <c r="B7298" s="6" t="s">
        <v>257</v>
      </c>
      <c r="C7298" s="6" t="s">
        <v>14572</v>
      </c>
      <c r="D7298" s="6" t="s">
        <v>37</v>
      </c>
      <c r="E7298" s="6" t="s">
        <v>24821</v>
      </c>
      <c r="F7298" s="6" t="s">
        <v>37650</v>
      </c>
      <c r="G7298" s="6" t="s">
        <v>37651</v>
      </c>
    </row>
    <row r="7299">
      <c r="A7299" s="6" t="s">
        <v>37652</v>
      </c>
      <c r="B7299" s="6" t="s">
        <v>257</v>
      </c>
      <c r="C7299" s="6" t="s">
        <v>14572</v>
      </c>
      <c r="D7299" s="6" t="s">
        <v>414</v>
      </c>
      <c r="E7299" s="6" t="s">
        <v>416</v>
      </c>
      <c r="F7299" s="6" t="s">
        <v>14573</v>
      </c>
      <c r="G7299" s="6" t="s">
        <v>37651</v>
      </c>
    </row>
    <row r="7300">
      <c r="A7300" s="6" t="s">
        <v>37653</v>
      </c>
      <c r="B7300" s="6" t="s">
        <v>257</v>
      </c>
      <c r="C7300" s="6" t="s">
        <v>14575</v>
      </c>
      <c r="D7300" s="6" t="s">
        <v>37</v>
      </c>
      <c r="E7300" s="6" t="s">
        <v>416</v>
      </c>
      <c r="F7300" s="6" t="s">
        <v>14576</v>
      </c>
      <c r="G7300" s="6" t="s">
        <v>37654</v>
      </c>
    </row>
    <row r="7301">
      <c r="A7301" s="6" t="s">
        <v>37655</v>
      </c>
      <c r="B7301" s="6" t="s">
        <v>257</v>
      </c>
      <c r="C7301" s="6" t="s">
        <v>14575</v>
      </c>
      <c r="D7301" s="6" t="s">
        <v>414</v>
      </c>
      <c r="E7301" s="6" t="s">
        <v>24821</v>
      </c>
      <c r="F7301" s="6" t="s">
        <v>14576</v>
      </c>
      <c r="G7301" s="6" t="s">
        <v>37654</v>
      </c>
    </row>
    <row r="7302">
      <c r="A7302" s="6" t="s">
        <v>37656</v>
      </c>
      <c r="B7302" s="6" t="s">
        <v>257</v>
      </c>
      <c r="C7302" s="6" t="s">
        <v>14578</v>
      </c>
      <c r="D7302" s="6" t="s">
        <v>414</v>
      </c>
      <c r="E7302" s="6" t="s">
        <v>24821</v>
      </c>
      <c r="F7302" s="6" t="s">
        <v>24915</v>
      </c>
      <c r="G7302" s="6" t="s">
        <v>37657</v>
      </c>
    </row>
    <row r="7303">
      <c r="A7303" s="6" t="s">
        <v>37658</v>
      </c>
      <c r="B7303" s="6" t="s">
        <v>257</v>
      </c>
      <c r="C7303" s="6" t="s">
        <v>14580</v>
      </c>
      <c r="D7303" s="6" t="s">
        <v>37</v>
      </c>
      <c r="E7303" s="6" t="s">
        <v>24821</v>
      </c>
      <c r="F7303" s="6" t="s">
        <v>37659</v>
      </c>
      <c r="G7303" s="6" t="s">
        <v>37660</v>
      </c>
    </row>
    <row r="7304">
      <c r="A7304" s="6" t="s">
        <v>37661</v>
      </c>
      <c r="B7304" s="6" t="s">
        <v>257</v>
      </c>
      <c r="C7304" s="6" t="s">
        <v>14580</v>
      </c>
      <c r="D7304" s="6" t="s">
        <v>414</v>
      </c>
      <c r="E7304" s="6" t="s">
        <v>416</v>
      </c>
      <c r="F7304" s="6" t="s">
        <v>14581</v>
      </c>
      <c r="G7304" s="6" t="s">
        <v>37660</v>
      </c>
    </row>
    <row r="7305">
      <c r="A7305" s="6" t="s">
        <v>37662</v>
      </c>
      <c r="B7305" s="6" t="s">
        <v>257</v>
      </c>
      <c r="C7305" s="6" t="s">
        <v>14583</v>
      </c>
      <c r="D7305" s="6" t="s">
        <v>37</v>
      </c>
      <c r="E7305" s="6" t="s">
        <v>416</v>
      </c>
      <c r="F7305" s="6" t="s">
        <v>14584</v>
      </c>
      <c r="G7305" s="6" t="s">
        <v>37663</v>
      </c>
    </row>
    <row r="7306">
      <c r="A7306" s="6" t="s">
        <v>37664</v>
      </c>
      <c r="B7306" s="6" t="s">
        <v>257</v>
      </c>
      <c r="C7306" s="6" t="s">
        <v>14583</v>
      </c>
      <c r="D7306" s="6" t="s">
        <v>414</v>
      </c>
      <c r="E7306" s="6" t="s">
        <v>24821</v>
      </c>
      <c r="F7306" s="6" t="s">
        <v>14584</v>
      </c>
      <c r="G7306" s="6" t="s">
        <v>37663</v>
      </c>
    </row>
    <row r="7307">
      <c r="A7307" s="6" t="s">
        <v>37665</v>
      </c>
      <c r="B7307" s="6" t="s">
        <v>257</v>
      </c>
      <c r="C7307" s="6" t="s">
        <v>14586</v>
      </c>
      <c r="D7307" s="6" t="s">
        <v>414</v>
      </c>
      <c r="E7307" s="6" t="s">
        <v>24821</v>
      </c>
      <c r="F7307" s="6" t="s">
        <v>24915</v>
      </c>
      <c r="G7307" s="6" t="s">
        <v>37666</v>
      </c>
    </row>
    <row r="7308">
      <c r="A7308" s="6" t="s">
        <v>37667</v>
      </c>
      <c r="B7308" s="6" t="s">
        <v>257</v>
      </c>
      <c r="C7308" s="6" t="s">
        <v>14588</v>
      </c>
      <c r="D7308" s="6" t="s">
        <v>37</v>
      </c>
      <c r="E7308" s="6" t="s">
        <v>24821</v>
      </c>
      <c r="F7308" s="6" t="s">
        <v>37668</v>
      </c>
      <c r="G7308" s="6" t="s">
        <v>37669</v>
      </c>
    </row>
    <row r="7309">
      <c r="A7309" s="6" t="s">
        <v>37670</v>
      </c>
      <c r="B7309" s="6" t="s">
        <v>257</v>
      </c>
      <c r="C7309" s="6" t="s">
        <v>14588</v>
      </c>
      <c r="D7309" s="6" t="s">
        <v>414</v>
      </c>
      <c r="E7309" s="6" t="s">
        <v>416</v>
      </c>
      <c r="F7309" s="6" t="s">
        <v>14589</v>
      </c>
      <c r="G7309" s="6" t="s">
        <v>37669</v>
      </c>
    </row>
    <row r="7310">
      <c r="A7310" s="6" t="s">
        <v>37671</v>
      </c>
      <c r="B7310" s="6" t="s">
        <v>257</v>
      </c>
      <c r="C7310" s="6" t="s">
        <v>14591</v>
      </c>
      <c r="D7310" s="6" t="s">
        <v>37</v>
      </c>
      <c r="E7310" s="6" t="s">
        <v>416</v>
      </c>
      <c r="F7310" s="6" t="s">
        <v>14592</v>
      </c>
      <c r="G7310" s="6" t="s">
        <v>37672</v>
      </c>
    </row>
    <row r="7311">
      <c r="A7311" s="6" t="s">
        <v>37673</v>
      </c>
      <c r="B7311" s="6" t="s">
        <v>257</v>
      </c>
      <c r="C7311" s="6" t="s">
        <v>14591</v>
      </c>
      <c r="D7311" s="6" t="s">
        <v>414</v>
      </c>
      <c r="E7311" s="6" t="s">
        <v>24821</v>
      </c>
      <c r="F7311" s="6" t="s">
        <v>37674</v>
      </c>
      <c r="G7311" s="6" t="s">
        <v>37672</v>
      </c>
    </row>
    <row r="7312">
      <c r="A7312" s="6" t="s">
        <v>37675</v>
      </c>
      <c r="B7312" s="6" t="s">
        <v>257</v>
      </c>
      <c r="C7312" s="6" t="s">
        <v>14594</v>
      </c>
      <c r="D7312" s="6" t="s">
        <v>414</v>
      </c>
      <c r="E7312" s="6" t="s">
        <v>24821</v>
      </c>
      <c r="F7312" s="6" t="s">
        <v>24915</v>
      </c>
      <c r="G7312" s="6" t="s">
        <v>37676</v>
      </c>
    </row>
    <row r="7313">
      <c r="A7313" s="6" t="s">
        <v>37677</v>
      </c>
      <c r="B7313" s="6" t="s">
        <v>257</v>
      </c>
      <c r="C7313" s="6" t="s">
        <v>14596</v>
      </c>
      <c r="D7313" s="6" t="s">
        <v>37</v>
      </c>
      <c r="E7313" s="6" t="s">
        <v>24821</v>
      </c>
      <c r="F7313" s="6" t="s">
        <v>37678</v>
      </c>
      <c r="G7313" s="6" t="s">
        <v>37679</v>
      </c>
    </row>
    <row r="7314">
      <c r="A7314" s="6" t="s">
        <v>37680</v>
      </c>
      <c r="B7314" s="6" t="s">
        <v>257</v>
      </c>
      <c r="C7314" s="6" t="s">
        <v>14596</v>
      </c>
      <c r="D7314" s="6" t="s">
        <v>414</v>
      </c>
      <c r="E7314" s="6" t="s">
        <v>416</v>
      </c>
      <c r="F7314" s="6" t="s">
        <v>14597</v>
      </c>
      <c r="G7314" s="6" t="s">
        <v>37679</v>
      </c>
    </row>
    <row r="7315">
      <c r="A7315" s="6" t="s">
        <v>37681</v>
      </c>
      <c r="B7315" s="6" t="s">
        <v>257</v>
      </c>
      <c r="C7315" s="6" t="s">
        <v>14599</v>
      </c>
      <c r="D7315" s="6" t="s">
        <v>37</v>
      </c>
      <c r="E7315" s="6" t="s">
        <v>416</v>
      </c>
      <c r="F7315" s="6" t="s">
        <v>14600</v>
      </c>
      <c r="G7315" s="6" t="s">
        <v>37682</v>
      </c>
    </row>
    <row r="7316">
      <c r="A7316" s="6" t="s">
        <v>37683</v>
      </c>
      <c r="B7316" s="6" t="s">
        <v>257</v>
      </c>
      <c r="C7316" s="6" t="s">
        <v>14599</v>
      </c>
      <c r="D7316" s="6" t="s">
        <v>414</v>
      </c>
      <c r="E7316" s="6" t="s">
        <v>24821</v>
      </c>
      <c r="F7316" s="6" t="s">
        <v>14600</v>
      </c>
      <c r="G7316" s="6" t="s">
        <v>37682</v>
      </c>
    </row>
    <row r="7317">
      <c r="A7317" s="6" t="s">
        <v>37684</v>
      </c>
      <c r="B7317" s="6" t="s">
        <v>257</v>
      </c>
      <c r="C7317" s="6" t="s">
        <v>14602</v>
      </c>
      <c r="D7317" s="6" t="s">
        <v>414</v>
      </c>
      <c r="E7317" s="6" t="s">
        <v>24821</v>
      </c>
      <c r="F7317" s="6" t="s">
        <v>24915</v>
      </c>
      <c r="G7317" s="6" t="s">
        <v>37685</v>
      </c>
    </row>
    <row r="7318">
      <c r="A7318" s="6" t="s">
        <v>37686</v>
      </c>
      <c r="B7318" s="6" t="s">
        <v>257</v>
      </c>
      <c r="C7318" s="6" t="s">
        <v>14604</v>
      </c>
      <c r="D7318" s="6" t="s">
        <v>37</v>
      </c>
      <c r="E7318" s="6" t="s">
        <v>24821</v>
      </c>
      <c r="F7318" s="6" t="s">
        <v>37687</v>
      </c>
      <c r="G7318" s="6" t="s">
        <v>37688</v>
      </c>
    </row>
    <row r="7319">
      <c r="A7319" s="6" t="s">
        <v>37689</v>
      </c>
      <c r="B7319" s="6" t="s">
        <v>257</v>
      </c>
      <c r="C7319" s="6" t="s">
        <v>14604</v>
      </c>
      <c r="D7319" s="6" t="s">
        <v>414</v>
      </c>
      <c r="E7319" s="6" t="s">
        <v>416</v>
      </c>
      <c r="F7319" s="6" t="s">
        <v>14605</v>
      </c>
      <c r="G7319" s="6" t="s">
        <v>37688</v>
      </c>
    </row>
    <row r="7320">
      <c r="A7320" s="6" t="s">
        <v>37690</v>
      </c>
      <c r="B7320" s="6" t="s">
        <v>257</v>
      </c>
      <c r="C7320" s="6" t="s">
        <v>14613</v>
      </c>
      <c r="D7320" s="6" t="s">
        <v>37</v>
      </c>
      <c r="E7320" s="6" t="s">
        <v>416</v>
      </c>
      <c r="F7320" s="6" t="s">
        <v>14614</v>
      </c>
      <c r="G7320" s="6" t="s">
        <v>37691</v>
      </c>
    </row>
    <row r="7321">
      <c r="A7321" s="6" t="s">
        <v>37692</v>
      </c>
      <c r="B7321" s="6" t="s">
        <v>257</v>
      </c>
      <c r="C7321" s="6" t="s">
        <v>14613</v>
      </c>
      <c r="D7321" s="6" t="s">
        <v>414</v>
      </c>
      <c r="E7321" s="6" t="s">
        <v>24821</v>
      </c>
      <c r="F7321" s="6" t="s">
        <v>14614</v>
      </c>
      <c r="G7321" s="6" t="s">
        <v>37691</v>
      </c>
    </row>
    <row r="7322">
      <c r="A7322" s="6" t="s">
        <v>37693</v>
      </c>
      <c r="B7322" s="6" t="s">
        <v>257</v>
      </c>
      <c r="C7322" s="6" t="s">
        <v>14616</v>
      </c>
      <c r="D7322" s="6" t="s">
        <v>414</v>
      </c>
      <c r="E7322" s="6" t="s">
        <v>24821</v>
      </c>
      <c r="F7322" s="6" t="s">
        <v>25375</v>
      </c>
      <c r="G7322" s="6" t="s">
        <v>37694</v>
      </c>
    </row>
    <row r="7323">
      <c r="A7323" s="6" t="s">
        <v>37695</v>
      </c>
      <c r="B7323" s="6" t="s">
        <v>257</v>
      </c>
      <c r="C7323" s="6" t="s">
        <v>14618</v>
      </c>
      <c r="D7323" s="6" t="s">
        <v>37</v>
      </c>
      <c r="E7323" s="6" t="s">
        <v>24821</v>
      </c>
      <c r="F7323" s="6" t="s">
        <v>37696</v>
      </c>
      <c r="G7323" s="6" t="s">
        <v>37697</v>
      </c>
    </row>
    <row r="7324">
      <c r="A7324" s="6" t="s">
        <v>37698</v>
      </c>
      <c r="B7324" s="6" t="s">
        <v>257</v>
      </c>
      <c r="C7324" s="6" t="s">
        <v>14618</v>
      </c>
      <c r="D7324" s="6" t="s">
        <v>414</v>
      </c>
      <c r="E7324" s="6" t="s">
        <v>416</v>
      </c>
      <c r="F7324" s="6" t="s">
        <v>14619</v>
      </c>
      <c r="G7324" s="6" t="s">
        <v>37697</v>
      </c>
    </row>
    <row r="7325">
      <c r="A7325" s="6" t="s">
        <v>37699</v>
      </c>
      <c r="B7325" s="6" t="s">
        <v>257</v>
      </c>
      <c r="C7325" s="6" t="s">
        <v>14628</v>
      </c>
      <c r="D7325" s="6" t="s">
        <v>37</v>
      </c>
      <c r="E7325" s="6" t="s">
        <v>416</v>
      </c>
      <c r="F7325" s="6" t="s">
        <v>14629</v>
      </c>
      <c r="G7325" s="6" t="s">
        <v>37700</v>
      </c>
    </row>
    <row r="7326">
      <c r="A7326" s="6" t="s">
        <v>37701</v>
      </c>
      <c r="B7326" s="6" t="s">
        <v>257</v>
      </c>
      <c r="C7326" s="6" t="s">
        <v>14628</v>
      </c>
      <c r="D7326" s="6" t="s">
        <v>414</v>
      </c>
      <c r="E7326" s="6" t="s">
        <v>24821</v>
      </c>
      <c r="F7326" s="6" t="s">
        <v>14629</v>
      </c>
      <c r="G7326" s="6" t="s">
        <v>37700</v>
      </c>
    </row>
    <row r="7327">
      <c r="A7327" s="6" t="s">
        <v>37702</v>
      </c>
      <c r="B7327" s="6" t="s">
        <v>257</v>
      </c>
      <c r="C7327" s="6" t="s">
        <v>14631</v>
      </c>
      <c r="D7327" s="6" t="s">
        <v>414</v>
      </c>
      <c r="E7327" s="6" t="s">
        <v>24821</v>
      </c>
      <c r="F7327" s="6" t="s">
        <v>24886</v>
      </c>
      <c r="G7327" s="6" t="s">
        <v>37703</v>
      </c>
    </row>
    <row r="7328">
      <c r="A7328" s="6" t="s">
        <v>37704</v>
      </c>
      <c r="B7328" s="6" t="s">
        <v>257</v>
      </c>
      <c r="C7328" s="6" t="s">
        <v>14633</v>
      </c>
      <c r="D7328" s="6" t="s">
        <v>37</v>
      </c>
      <c r="E7328" s="6" t="s">
        <v>24821</v>
      </c>
      <c r="F7328" s="6" t="s">
        <v>37705</v>
      </c>
      <c r="G7328" s="6" t="s">
        <v>37706</v>
      </c>
    </row>
    <row r="7329">
      <c r="A7329" s="6" t="s">
        <v>37707</v>
      </c>
      <c r="B7329" s="6" t="s">
        <v>257</v>
      </c>
      <c r="C7329" s="6" t="s">
        <v>14633</v>
      </c>
      <c r="D7329" s="6" t="s">
        <v>414</v>
      </c>
      <c r="E7329" s="6" t="s">
        <v>416</v>
      </c>
      <c r="F7329" s="6" t="s">
        <v>14634</v>
      </c>
      <c r="G7329" s="6" t="s">
        <v>37706</v>
      </c>
    </row>
    <row r="7330">
      <c r="A7330" s="6" t="s">
        <v>37708</v>
      </c>
      <c r="B7330" s="6" t="s">
        <v>257</v>
      </c>
      <c r="C7330" s="6" t="s">
        <v>14636</v>
      </c>
      <c r="D7330" s="6" t="s">
        <v>37</v>
      </c>
      <c r="E7330" s="6" t="s">
        <v>416</v>
      </c>
      <c r="F7330" s="6" t="s">
        <v>14637</v>
      </c>
      <c r="G7330" s="6" t="s">
        <v>37709</v>
      </c>
    </row>
    <row r="7331">
      <c r="A7331" s="6" t="s">
        <v>37710</v>
      </c>
      <c r="B7331" s="6" t="s">
        <v>257</v>
      </c>
      <c r="C7331" s="6" t="s">
        <v>14636</v>
      </c>
      <c r="D7331" s="6" t="s">
        <v>414</v>
      </c>
      <c r="E7331" s="6" t="s">
        <v>24821</v>
      </c>
      <c r="F7331" s="6" t="s">
        <v>37711</v>
      </c>
      <c r="G7331" s="6" t="s">
        <v>37709</v>
      </c>
    </row>
    <row r="7332">
      <c r="A7332" s="6" t="s">
        <v>37712</v>
      </c>
      <c r="B7332" s="6" t="s">
        <v>257</v>
      </c>
      <c r="C7332" s="6" t="s">
        <v>14639</v>
      </c>
      <c r="D7332" s="6" t="s">
        <v>414</v>
      </c>
      <c r="E7332" s="6" t="s">
        <v>24821</v>
      </c>
      <c r="F7332" s="6" t="s">
        <v>24886</v>
      </c>
      <c r="G7332" s="6" t="s">
        <v>37713</v>
      </c>
    </row>
    <row r="7333">
      <c r="A7333" s="6" t="s">
        <v>37714</v>
      </c>
      <c r="B7333" s="6" t="s">
        <v>257</v>
      </c>
      <c r="C7333" s="6" t="s">
        <v>14641</v>
      </c>
      <c r="D7333" s="6" t="s">
        <v>37</v>
      </c>
      <c r="E7333" s="6" t="s">
        <v>24821</v>
      </c>
      <c r="F7333" s="6" t="s">
        <v>37715</v>
      </c>
      <c r="G7333" s="6" t="s">
        <v>37716</v>
      </c>
    </row>
    <row r="7334">
      <c r="A7334" s="6" t="s">
        <v>37717</v>
      </c>
      <c r="B7334" s="6" t="s">
        <v>257</v>
      </c>
      <c r="C7334" s="6" t="s">
        <v>14641</v>
      </c>
      <c r="D7334" s="6" t="s">
        <v>414</v>
      </c>
      <c r="E7334" s="6" t="s">
        <v>416</v>
      </c>
      <c r="F7334" s="6" t="s">
        <v>14642</v>
      </c>
      <c r="G7334" s="6" t="s">
        <v>37716</v>
      </c>
    </row>
    <row r="7335">
      <c r="A7335" s="6" t="s">
        <v>37718</v>
      </c>
      <c r="B7335" s="6" t="s">
        <v>257</v>
      </c>
      <c r="C7335" s="6" t="s">
        <v>14651</v>
      </c>
      <c r="D7335" s="6" t="s">
        <v>37</v>
      </c>
      <c r="E7335" s="6" t="s">
        <v>416</v>
      </c>
      <c r="F7335" s="6" t="s">
        <v>14652</v>
      </c>
      <c r="G7335" s="6" t="s">
        <v>37719</v>
      </c>
    </row>
    <row r="7336">
      <c r="A7336" s="6" t="s">
        <v>37720</v>
      </c>
      <c r="B7336" s="6" t="s">
        <v>257</v>
      </c>
      <c r="C7336" s="6" t="s">
        <v>14651</v>
      </c>
      <c r="D7336" s="6" t="s">
        <v>414</v>
      </c>
      <c r="E7336" s="6" t="s">
        <v>24821</v>
      </c>
      <c r="F7336" s="6" t="s">
        <v>14652</v>
      </c>
      <c r="G7336" s="6" t="s">
        <v>37719</v>
      </c>
    </row>
    <row r="7337">
      <c r="A7337" s="6" t="s">
        <v>37721</v>
      </c>
      <c r="B7337" s="6" t="s">
        <v>257</v>
      </c>
      <c r="C7337" s="6" t="s">
        <v>14654</v>
      </c>
      <c r="D7337" s="6" t="s">
        <v>414</v>
      </c>
      <c r="E7337" s="6" t="s">
        <v>24821</v>
      </c>
      <c r="F7337" s="6" t="s">
        <v>24886</v>
      </c>
      <c r="G7337" s="6" t="s">
        <v>37722</v>
      </c>
    </row>
    <row r="7338">
      <c r="A7338" s="6" t="s">
        <v>37723</v>
      </c>
      <c r="B7338" s="6" t="s">
        <v>257</v>
      </c>
      <c r="C7338" s="6" t="s">
        <v>14656</v>
      </c>
      <c r="D7338" s="6" t="s">
        <v>37</v>
      </c>
      <c r="E7338" s="6" t="s">
        <v>24821</v>
      </c>
      <c r="F7338" s="6" t="s">
        <v>37724</v>
      </c>
      <c r="G7338" s="6" t="s">
        <v>37725</v>
      </c>
    </row>
    <row r="7339">
      <c r="A7339" s="6" t="s">
        <v>37726</v>
      </c>
      <c r="B7339" s="6" t="s">
        <v>257</v>
      </c>
      <c r="C7339" s="6" t="s">
        <v>14656</v>
      </c>
      <c r="D7339" s="6" t="s">
        <v>414</v>
      </c>
      <c r="E7339" s="6" t="s">
        <v>416</v>
      </c>
      <c r="F7339" s="6" t="s">
        <v>14657</v>
      </c>
      <c r="G7339" s="6" t="s">
        <v>37725</v>
      </c>
    </row>
    <row r="7340">
      <c r="A7340" s="6" t="s">
        <v>37727</v>
      </c>
      <c r="B7340" s="6" t="s">
        <v>257</v>
      </c>
      <c r="C7340" s="6" t="s">
        <v>14659</v>
      </c>
      <c r="D7340" s="6" t="s">
        <v>37</v>
      </c>
      <c r="E7340" s="6" t="s">
        <v>416</v>
      </c>
      <c r="F7340" s="6" t="s">
        <v>14660</v>
      </c>
      <c r="G7340" s="6" t="s">
        <v>37728</v>
      </c>
    </row>
    <row r="7341">
      <c r="A7341" s="6" t="s">
        <v>37729</v>
      </c>
      <c r="B7341" s="6" t="s">
        <v>257</v>
      </c>
      <c r="C7341" s="6" t="s">
        <v>14659</v>
      </c>
      <c r="D7341" s="6" t="s">
        <v>414</v>
      </c>
      <c r="E7341" s="6" t="s">
        <v>24821</v>
      </c>
      <c r="F7341" s="6" t="s">
        <v>14660</v>
      </c>
      <c r="G7341" s="6" t="s">
        <v>37728</v>
      </c>
    </row>
    <row r="7342">
      <c r="A7342" s="6" t="s">
        <v>37730</v>
      </c>
      <c r="B7342" s="6" t="s">
        <v>257</v>
      </c>
      <c r="C7342" s="6" t="s">
        <v>14662</v>
      </c>
      <c r="D7342" s="6" t="s">
        <v>414</v>
      </c>
      <c r="E7342" s="6" t="s">
        <v>24821</v>
      </c>
      <c r="F7342" s="6" t="s">
        <v>24886</v>
      </c>
      <c r="G7342" s="6" t="s">
        <v>37731</v>
      </c>
    </row>
    <row r="7343">
      <c r="A7343" s="6" t="s">
        <v>37732</v>
      </c>
      <c r="B7343" s="6" t="s">
        <v>257</v>
      </c>
      <c r="C7343" s="6" t="s">
        <v>14664</v>
      </c>
      <c r="D7343" s="6" t="s">
        <v>37</v>
      </c>
      <c r="E7343" s="6" t="s">
        <v>24821</v>
      </c>
      <c r="F7343" s="6" t="s">
        <v>37733</v>
      </c>
      <c r="G7343" s="6" t="s">
        <v>37734</v>
      </c>
    </row>
    <row r="7344">
      <c r="A7344" s="6" t="s">
        <v>37735</v>
      </c>
      <c r="B7344" s="6" t="s">
        <v>257</v>
      </c>
      <c r="C7344" s="6" t="s">
        <v>14664</v>
      </c>
      <c r="D7344" s="6" t="s">
        <v>414</v>
      </c>
      <c r="E7344" s="6" t="s">
        <v>416</v>
      </c>
      <c r="F7344" s="6" t="s">
        <v>14665</v>
      </c>
      <c r="G7344" s="6" t="s">
        <v>37734</v>
      </c>
    </row>
    <row r="7345">
      <c r="A7345" s="6" t="s">
        <v>37736</v>
      </c>
      <c r="B7345" s="6" t="s">
        <v>257</v>
      </c>
      <c r="C7345" s="6" t="s">
        <v>14667</v>
      </c>
      <c r="D7345" s="6" t="s">
        <v>37</v>
      </c>
      <c r="E7345" s="6" t="s">
        <v>416</v>
      </c>
      <c r="F7345" s="6" t="s">
        <v>14668</v>
      </c>
      <c r="G7345" s="6" t="s">
        <v>37737</v>
      </c>
    </row>
    <row r="7346">
      <c r="A7346" s="6" t="s">
        <v>37738</v>
      </c>
      <c r="B7346" s="6" t="s">
        <v>257</v>
      </c>
      <c r="C7346" s="6" t="s">
        <v>14667</v>
      </c>
      <c r="D7346" s="6" t="s">
        <v>414</v>
      </c>
      <c r="E7346" s="6" t="s">
        <v>24821</v>
      </c>
      <c r="F7346" s="6" t="s">
        <v>14668</v>
      </c>
      <c r="G7346" s="6" t="s">
        <v>37737</v>
      </c>
    </row>
    <row r="7347">
      <c r="A7347" s="6" t="s">
        <v>37739</v>
      </c>
      <c r="B7347" s="6" t="s">
        <v>257</v>
      </c>
      <c r="C7347" s="6" t="s">
        <v>14670</v>
      </c>
      <c r="D7347" s="6" t="s">
        <v>414</v>
      </c>
      <c r="E7347" s="6" t="s">
        <v>24821</v>
      </c>
      <c r="F7347" s="6" t="s">
        <v>24886</v>
      </c>
      <c r="G7347" s="6" t="s">
        <v>37740</v>
      </c>
    </row>
    <row r="7348">
      <c r="A7348" s="6" t="s">
        <v>37741</v>
      </c>
      <c r="B7348" s="6" t="s">
        <v>257</v>
      </c>
      <c r="C7348" s="6" t="s">
        <v>14672</v>
      </c>
      <c r="D7348" s="6" t="s">
        <v>37</v>
      </c>
      <c r="E7348" s="6" t="s">
        <v>24821</v>
      </c>
      <c r="F7348" s="6" t="s">
        <v>37742</v>
      </c>
      <c r="G7348" s="6" t="s">
        <v>37743</v>
      </c>
    </row>
    <row r="7349">
      <c r="A7349" s="6" t="s">
        <v>37744</v>
      </c>
      <c r="B7349" s="6" t="s">
        <v>257</v>
      </c>
      <c r="C7349" s="6" t="s">
        <v>14672</v>
      </c>
      <c r="D7349" s="6" t="s">
        <v>414</v>
      </c>
      <c r="E7349" s="6" t="s">
        <v>416</v>
      </c>
      <c r="F7349" s="6" t="s">
        <v>14673</v>
      </c>
      <c r="G7349" s="6" t="s">
        <v>37743</v>
      </c>
    </row>
    <row r="7350">
      <c r="A7350" s="6" t="s">
        <v>37745</v>
      </c>
      <c r="B7350" s="6" t="s">
        <v>257</v>
      </c>
      <c r="C7350" s="6" t="s">
        <v>14675</v>
      </c>
      <c r="D7350" s="6" t="s">
        <v>37</v>
      </c>
      <c r="E7350" s="6" t="s">
        <v>416</v>
      </c>
      <c r="F7350" s="6" t="s">
        <v>14676</v>
      </c>
      <c r="G7350" s="6" t="s">
        <v>37746</v>
      </c>
    </row>
    <row r="7351">
      <c r="A7351" s="6" t="s">
        <v>37747</v>
      </c>
      <c r="B7351" s="6" t="s">
        <v>257</v>
      </c>
      <c r="C7351" s="6" t="s">
        <v>14675</v>
      </c>
      <c r="D7351" s="6" t="s">
        <v>414</v>
      </c>
      <c r="E7351" s="6" t="s">
        <v>24821</v>
      </c>
      <c r="F7351" s="6" t="s">
        <v>14676</v>
      </c>
      <c r="G7351" s="6" t="s">
        <v>37746</v>
      </c>
    </row>
    <row r="7352">
      <c r="A7352" s="6" t="s">
        <v>37748</v>
      </c>
      <c r="B7352" s="6" t="s">
        <v>257</v>
      </c>
      <c r="C7352" s="6" t="s">
        <v>14678</v>
      </c>
      <c r="D7352" s="6" t="s">
        <v>414</v>
      </c>
      <c r="E7352" s="6" t="s">
        <v>24821</v>
      </c>
      <c r="F7352" s="6" t="s">
        <v>24886</v>
      </c>
      <c r="G7352" s="6" t="s">
        <v>37749</v>
      </c>
    </row>
    <row r="7353">
      <c r="A7353" s="6" t="s">
        <v>37750</v>
      </c>
      <c r="B7353" s="6" t="s">
        <v>257</v>
      </c>
      <c r="C7353" s="6" t="s">
        <v>14680</v>
      </c>
      <c r="D7353" s="6" t="s">
        <v>37</v>
      </c>
      <c r="E7353" s="6" t="s">
        <v>24821</v>
      </c>
      <c r="F7353" s="6" t="s">
        <v>37751</v>
      </c>
      <c r="G7353" s="6" t="s">
        <v>37752</v>
      </c>
    </row>
    <row r="7354">
      <c r="A7354" s="6" t="s">
        <v>37753</v>
      </c>
      <c r="B7354" s="6" t="s">
        <v>257</v>
      </c>
      <c r="C7354" s="6" t="s">
        <v>14680</v>
      </c>
      <c r="D7354" s="6" t="s">
        <v>414</v>
      </c>
      <c r="E7354" s="6" t="s">
        <v>416</v>
      </c>
      <c r="F7354" s="6" t="s">
        <v>14681</v>
      </c>
      <c r="G7354" s="6" t="s">
        <v>37752</v>
      </c>
    </row>
    <row r="7355">
      <c r="A7355" s="6" t="s">
        <v>37754</v>
      </c>
      <c r="B7355" s="6" t="s">
        <v>257</v>
      </c>
      <c r="C7355" s="6" t="s">
        <v>14689</v>
      </c>
      <c r="D7355" s="6" t="s">
        <v>37</v>
      </c>
      <c r="E7355" s="6" t="s">
        <v>416</v>
      </c>
      <c r="F7355" s="6" t="s">
        <v>14690</v>
      </c>
      <c r="G7355" s="6" t="s">
        <v>37755</v>
      </c>
    </row>
    <row r="7356">
      <c r="A7356" s="6" t="s">
        <v>37756</v>
      </c>
      <c r="B7356" s="6" t="s">
        <v>257</v>
      </c>
      <c r="C7356" s="6" t="s">
        <v>14689</v>
      </c>
      <c r="D7356" s="6" t="s">
        <v>414</v>
      </c>
      <c r="E7356" s="6" t="s">
        <v>24821</v>
      </c>
      <c r="F7356" s="6" t="s">
        <v>37757</v>
      </c>
      <c r="G7356" s="6" t="s">
        <v>37755</v>
      </c>
    </row>
    <row r="7357">
      <c r="A7357" s="6" t="s">
        <v>37758</v>
      </c>
      <c r="B7357" s="6" t="s">
        <v>257</v>
      </c>
      <c r="C7357" s="6" t="s">
        <v>14692</v>
      </c>
      <c r="D7357" s="6" t="s">
        <v>414</v>
      </c>
      <c r="E7357" s="6" t="s">
        <v>24821</v>
      </c>
      <c r="F7357" s="6" t="s">
        <v>25253</v>
      </c>
      <c r="G7357" s="6" t="s">
        <v>37759</v>
      </c>
    </row>
    <row r="7358">
      <c r="A7358" s="6" t="s">
        <v>37760</v>
      </c>
      <c r="B7358" s="6" t="s">
        <v>257</v>
      </c>
      <c r="C7358" s="6" t="s">
        <v>14694</v>
      </c>
      <c r="D7358" s="6" t="s">
        <v>37</v>
      </c>
      <c r="E7358" s="6" t="s">
        <v>24821</v>
      </c>
      <c r="F7358" s="6" t="s">
        <v>37761</v>
      </c>
      <c r="G7358" s="6" t="s">
        <v>37762</v>
      </c>
    </row>
    <row r="7359">
      <c r="A7359" s="6" t="s">
        <v>37763</v>
      </c>
      <c r="B7359" s="6" t="s">
        <v>257</v>
      </c>
      <c r="C7359" s="6" t="s">
        <v>14694</v>
      </c>
      <c r="D7359" s="6" t="s">
        <v>414</v>
      </c>
      <c r="E7359" s="6" t="s">
        <v>416</v>
      </c>
      <c r="F7359" s="6" t="s">
        <v>14695</v>
      </c>
      <c r="G7359" s="6" t="s">
        <v>37762</v>
      </c>
    </row>
    <row r="7360">
      <c r="A7360" s="6" t="s">
        <v>37764</v>
      </c>
      <c r="B7360" s="6" t="s">
        <v>261</v>
      </c>
      <c r="C7360" s="6" t="s">
        <v>14703</v>
      </c>
      <c r="D7360" s="6" t="s">
        <v>414</v>
      </c>
      <c r="E7360" s="6" t="s">
        <v>24821</v>
      </c>
      <c r="F7360" s="6" t="s">
        <v>24822</v>
      </c>
      <c r="G7360" s="6" t="s">
        <v>37765</v>
      </c>
    </row>
    <row r="7361">
      <c r="A7361" s="6" t="s">
        <v>37766</v>
      </c>
      <c r="B7361" s="6" t="s">
        <v>261</v>
      </c>
      <c r="C7361" s="6" t="s">
        <v>14705</v>
      </c>
      <c r="D7361" s="6" t="s">
        <v>37</v>
      </c>
      <c r="E7361" s="6" t="s">
        <v>24821</v>
      </c>
      <c r="F7361" s="6" t="s">
        <v>24825</v>
      </c>
      <c r="G7361" s="6" t="s">
        <v>37767</v>
      </c>
    </row>
    <row r="7362">
      <c r="A7362" s="6" t="s">
        <v>37768</v>
      </c>
      <c r="B7362" s="6" t="s">
        <v>261</v>
      </c>
      <c r="C7362" s="6" t="s">
        <v>14705</v>
      </c>
      <c r="D7362" s="6" t="s">
        <v>414</v>
      </c>
      <c r="E7362" s="6" t="s">
        <v>416</v>
      </c>
      <c r="F7362" s="6" t="s">
        <v>417</v>
      </c>
      <c r="G7362" s="6" t="s">
        <v>37767</v>
      </c>
    </row>
    <row r="7363">
      <c r="A7363" s="6" t="s">
        <v>37769</v>
      </c>
      <c r="B7363" s="6" t="s">
        <v>261</v>
      </c>
      <c r="C7363" s="6" t="s">
        <v>14707</v>
      </c>
      <c r="D7363" s="6" t="s">
        <v>37</v>
      </c>
      <c r="E7363" s="6" t="s">
        <v>416</v>
      </c>
      <c r="F7363" s="6" t="s">
        <v>14708</v>
      </c>
      <c r="G7363" s="6" t="s">
        <v>37770</v>
      </c>
    </row>
    <row r="7364">
      <c r="A7364" s="6" t="s">
        <v>37771</v>
      </c>
      <c r="B7364" s="6" t="s">
        <v>261</v>
      </c>
      <c r="C7364" s="6" t="s">
        <v>14707</v>
      </c>
      <c r="D7364" s="6" t="s">
        <v>414</v>
      </c>
      <c r="E7364" s="6" t="s">
        <v>24821</v>
      </c>
      <c r="F7364" s="6" t="s">
        <v>14708</v>
      </c>
      <c r="G7364" s="6" t="s">
        <v>37770</v>
      </c>
    </row>
    <row r="7365">
      <c r="A7365" s="6" t="s">
        <v>37772</v>
      </c>
      <c r="B7365" s="6" t="s">
        <v>261</v>
      </c>
      <c r="C7365" s="6" t="s">
        <v>14710</v>
      </c>
      <c r="D7365" s="6" t="s">
        <v>414</v>
      </c>
      <c r="E7365" s="6" t="s">
        <v>24821</v>
      </c>
      <c r="F7365" s="6" t="s">
        <v>24822</v>
      </c>
      <c r="G7365" s="6" t="s">
        <v>37773</v>
      </c>
    </row>
    <row r="7366">
      <c r="A7366" s="6" t="s">
        <v>37774</v>
      </c>
      <c r="B7366" s="6" t="s">
        <v>261</v>
      </c>
      <c r="C7366" s="6" t="s">
        <v>14712</v>
      </c>
      <c r="D7366" s="6" t="s">
        <v>37</v>
      </c>
      <c r="E7366" s="6" t="s">
        <v>24821</v>
      </c>
      <c r="F7366" s="6" t="s">
        <v>15843</v>
      </c>
      <c r="G7366" s="6" t="s">
        <v>37775</v>
      </c>
    </row>
    <row r="7367">
      <c r="A7367" s="6" t="s">
        <v>37776</v>
      </c>
      <c r="B7367" s="6" t="s">
        <v>261</v>
      </c>
      <c r="C7367" s="6" t="s">
        <v>14712</v>
      </c>
      <c r="D7367" s="6" t="s">
        <v>414</v>
      </c>
      <c r="E7367" s="6" t="s">
        <v>416</v>
      </c>
      <c r="F7367" s="6" t="s">
        <v>14713</v>
      </c>
      <c r="G7367" s="6" t="s">
        <v>37775</v>
      </c>
    </row>
    <row r="7368">
      <c r="A7368" s="6" t="s">
        <v>37777</v>
      </c>
      <c r="B7368" s="6" t="s">
        <v>261</v>
      </c>
      <c r="C7368" s="6" t="s">
        <v>14715</v>
      </c>
      <c r="D7368" s="6" t="s">
        <v>37</v>
      </c>
      <c r="E7368" s="6" t="s">
        <v>416</v>
      </c>
      <c r="F7368" s="6" t="s">
        <v>14716</v>
      </c>
      <c r="G7368" s="6" t="s">
        <v>37778</v>
      </c>
    </row>
    <row r="7369">
      <c r="A7369" s="6" t="s">
        <v>37779</v>
      </c>
      <c r="B7369" s="6" t="s">
        <v>261</v>
      </c>
      <c r="C7369" s="6" t="s">
        <v>14715</v>
      </c>
      <c r="D7369" s="6" t="s">
        <v>414</v>
      </c>
      <c r="E7369" s="6" t="s">
        <v>24821</v>
      </c>
      <c r="F7369" s="6" t="s">
        <v>14716</v>
      </c>
      <c r="G7369" s="6" t="s">
        <v>37778</v>
      </c>
    </row>
    <row r="7370">
      <c r="A7370" s="6" t="s">
        <v>37780</v>
      </c>
      <c r="B7370" s="6" t="s">
        <v>261</v>
      </c>
      <c r="C7370" s="6" t="s">
        <v>14718</v>
      </c>
      <c r="D7370" s="6" t="s">
        <v>414</v>
      </c>
      <c r="E7370" s="6" t="s">
        <v>24821</v>
      </c>
      <c r="F7370" s="6" t="s">
        <v>24822</v>
      </c>
      <c r="G7370" s="6" t="s">
        <v>37781</v>
      </c>
    </row>
    <row r="7371">
      <c r="A7371" s="6" t="s">
        <v>37782</v>
      </c>
      <c r="B7371" s="6" t="s">
        <v>261</v>
      </c>
      <c r="C7371" s="6" t="s">
        <v>14720</v>
      </c>
      <c r="D7371" s="6" t="s">
        <v>37</v>
      </c>
      <c r="E7371" s="6" t="s">
        <v>24821</v>
      </c>
      <c r="F7371" s="6" t="s">
        <v>2796</v>
      </c>
      <c r="G7371" s="6" t="s">
        <v>37783</v>
      </c>
    </row>
    <row r="7372">
      <c r="A7372" s="6" t="s">
        <v>37784</v>
      </c>
      <c r="B7372" s="6" t="s">
        <v>261</v>
      </c>
      <c r="C7372" s="6" t="s">
        <v>14720</v>
      </c>
      <c r="D7372" s="6" t="s">
        <v>414</v>
      </c>
      <c r="E7372" s="6" t="s">
        <v>416</v>
      </c>
      <c r="F7372" s="6" t="s">
        <v>6265</v>
      </c>
      <c r="G7372" s="6" t="s">
        <v>37783</v>
      </c>
    </row>
    <row r="7373">
      <c r="A7373" s="6" t="s">
        <v>37785</v>
      </c>
      <c r="B7373" s="6" t="s">
        <v>261</v>
      </c>
      <c r="C7373" s="6" t="s">
        <v>14722</v>
      </c>
      <c r="D7373" s="6" t="s">
        <v>37</v>
      </c>
      <c r="E7373" s="6" t="s">
        <v>416</v>
      </c>
      <c r="F7373" s="6" t="s">
        <v>14723</v>
      </c>
      <c r="G7373" s="6" t="s">
        <v>37786</v>
      </c>
    </row>
    <row r="7374">
      <c r="A7374" s="6" t="s">
        <v>37787</v>
      </c>
      <c r="B7374" s="6" t="s">
        <v>261</v>
      </c>
      <c r="C7374" s="6" t="s">
        <v>14722</v>
      </c>
      <c r="D7374" s="6" t="s">
        <v>414</v>
      </c>
      <c r="E7374" s="6" t="s">
        <v>24821</v>
      </c>
      <c r="F7374" s="6" t="s">
        <v>14723</v>
      </c>
      <c r="G7374" s="6" t="s">
        <v>37786</v>
      </c>
    </row>
    <row r="7375">
      <c r="A7375" s="6" t="s">
        <v>37788</v>
      </c>
      <c r="B7375" s="6" t="s">
        <v>261</v>
      </c>
      <c r="C7375" s="6" t="s">
        <v>14725</v>
      </c>
      <c r="D7375" s="6" t="s">
        <v>414</v>
      </c>
      <c r="E7375" s="6" t="s">
        <v>24821</v>
      </c>
      <c r="F7375" s="6" t="s">
        <v>24822</v>
      </c>
      <c r="G7375" s="6" t="s">
        <v>37789</v>
      </c>
    </row>
    <row r="7376">
      <c r="A7376" s="6" t="s">
        <v>37790</v>
      </c>
      <c r="B7376" s="6" t="s">
        <v>261</v>
      </c>
      <c r="C7376" s="6" t="s">
        <v>14727</v>
      </c>
      <c r="D7376" s="6" t="s">
        <v>37</v>
      </c>
      <c r="E7376" s="6" t="s">
        <v>24821</v>
      </c>
      <c r="F7376" s="6" t="s">
        <v>37791</v>
      </c>
      <c r="G7376" s="6" t="s">
        <v>37792</v>
      </c>
    </row>
    <row r="7377">
      <c r="A7377" s="6" t="s">
        <v>37793</v>
      </c>
      <c r="B7377" s="6" t="s">
        <v>261</v>
      </c>
      <c r="C7377" s="6" t="s">
        <v>14727</v>
      </c>
      <c r="D7377" s="6" t="s">
        <v>414</v>
      </c>
      <c r="E7377" s="6" t="s">
        <v>416</v>
      </c>
      <c r="F7377" s="6" t="s">
        <v>14728</v>
      </c>
      <c r="G7377" s="6" t="s">
        <v>37792</v>
      </c>
    </row>
    <row r="7378">
      <c r="A7378" s="6" t="s">
        <v>37794</v>
      </c>
      <c r="B7378" s="6" t="s">
        <v>261</v>
      </c>
      <c r="C7378" s="6" t="s">
        <v>14737</v>
      </c>
      <c r="D7378" s="6" t="s">
        <v>37</v>
      </c>
      <c r="E7378" s="6" t="s">
        <v>416</v>
      </c>
      <c r="F7378" s="6" t="s">
        <v>14738</v>
      </c>
      <c r="G7378" s="6" t="s">
        <v>37795</v>
      </c>
    </row>
    <row r="7379">
      <c r="A7379" s="6" t="s">
        <v>37796</v>
      </c>
      <c r="B7379" s="6" t="s">
        <v>261</v>
      </c>
      <c r="C7379" s="6" t="s">
        <v>14737</v>
      </c>
      <c r="D7379" s="6" t="s">
        <v>414</v>
      </c>
      <c r="E7379" s="6" t="s">
        <v>24821</v>
      </c>
      <c r="F7379" s="6" t="s">
        <v>14738</v>
      </c>
      <c r="G7379" s="6" t="s">
        <v>37795</v>
      </c>
    </row>
    <row r="7380">
      <c r="A7380" s="6" t="s">
        <v>37797</v>
      </c>
      <c r="B7380" s="6" t="s">
        <v>261</v>
      </c>
      <c r="C7380" s="6" t="s">
        <v>14740</v>
      </c>
      <c r="D7380" s="6" t="s">
        <v>414</v>
      </c>
      <c r="E7380" s="6" t="s">
        <v>24821</v>
      </c>
      <c r="F7380" s="6" t="s">
        <v>24858</v>
      </c>
      <c r="G7380" s="6" t="s">
        <v>37798</v>
      </c>
    </row>
    <row r="7381">
      <c r="A7381" s="6" t="s">
        <v>37799</v>
      </c>
      <c r="B7381" s="6" t="s">
        <v>261</v>
      </c>
      <c r="C7381" s="6" t="s">
        <v>14742</v>
      </c>
      <c r="D7381" s="6" t="s">
        <v>37</v>
      </c>
      <c r="E7381" s="6" t="s">
        <v>24821</v>
      </c>
      <c r="F7381" s="6" t="s">
        <v>37800</v>
      </c>
      <c r="G7381" s="6" t="s">
        <v>37801</v>
      </c>
    </row>
    <row r="7382">
      <c r="A7382" s="6" t="s">
        <v>37802</v>
      </c>
      <c r="B7382" s="6" t="s">
        <v>261</v>
      </c>
      <c r="C7382" s="6" t="s">
        <v>14742</v>
      </c>
      <c r="D7382" s="6" t="s">
        <v>414</v>
      </c>
      <c r="E7382" s="6" t="s">
        <v>416</v>
      </c>
      <c r="F7382" s="6" t="s">
        <v>14743</v>
      </c>
      <c r="G7382" s="6" t="s">
        <v>37801</v>
      </c>
    </row>
    <row r="7383">
      <c r="A7383" s="6" t="s">
        <v>37803</v>
      </c>
      <c r="B7383" s="6" t="s">
        <v>261</v>
      </c>
      <c r="C7383" s="6" t="s">
        <v>14752</v>
      </c>
      <c r="D7383" s="6" t="s">
        <v>37</v>
      </c>
      <c r="E7383" s="6" t="s">
        <v>416</v>
      </c>
      <c r="F7383" s="6" t="s">
        <v>14753</v>
      </c>
      <c r="G7383" s="6" t="s">
        <v>37804</v>
      </c>
    </row>
    <row r="7384">
      <c r="A7384" s="6" t="s">
        <v>37805</v>
      </c>
      <c r="B7384" s="6" t="s">
        <v>261</v>
      </c>
      <c r="C7384" s="6" t="s">
        <v>14752</v>
      </c>
      <c r="D7384" s="6" t="s">
        <v>414</v>
      </c>
      <c r="E7384" s="6" t="s">
        <v>24821</v>
      </c>
      <c r="F7384" s="6" t="s">
        <v>14753</v>
      </c>
      <c r="G7384" s="6" t="s">
        <v>37804</v>
      </c>
    </row>
    <row r="7385">
      <c r="A7385" s="6" t="s">
        <v>37806</v>
      </c>
      <c r="B7385" s="6" t="s">
        <v>261</v>
      </c>
      <c r="C7385" s="6" t="s">
        <v>14755</v>
      </c>
      <c r="D7385" s="6" t="s">
        <v>414</v>
      </c>
      <c r="E7385" s="6" t="s">
        <v>24821</v>
      </c>
      <c r="F7385" s="6" t="s">
        <v>24915</v>
      </c>
      <c r="G7385" s="6" t="s">
        <v>37807</v>
      </c>
    </row>
    <row r="7386">
      <c r="A7386" s="6" t="s">
        <v>37808</v>
      </c>
      <c r="B7386" s="6" t="s">
        <v>261</v>
      </c>
      <c r="C7386" s="6" t="s">
        <v>14757</v>
      </c>
      <c r="D7386" s="6" t="s">
        <v>37</v>
      </c>
      <c r="E7386" s="6" t="s">
        <v>24821</v>
      </c>
      <c r="F7386" s="6" t="s">
        <v>37809</v>
      </c>
      <c r="G7386" s="6" t="s">
        <v>37810</v>
      </c>
    </row>
    <row r="7387">
      <c r="A7387" s="6" t="s">
        <v>37811</v>
      </c>
      <c r="B7387" s="6" t="s">
        <v>261</v>
      </c>
      <c r="C7387" s="6" t="s">
        <v>14757</v>
      </c>
      <c r="D7387" s="6" t="s">
        <v>414</v>
      </c>
      <c r="E7387" s="6" t="s">
        <v>416</v>
      </c>
      <c r="F7387" s="6" t="s">
        <v>14758</v>
      </c>
      <c r="G7387" s="6" t="s">
        <v>37810</v>
      </c>
    </row>
    <row r="7388">
      <c r="A7388" s="6" t="s">
        <v>37812</v>
      </c>
      <c r="B7388" s="6" t="s">
        <v>261</v>
      </c>
      <c r="C7388" s="6" t="s">
        <v>14760</v>
      </c>
      <c r="D7388" s="6" t="s">
        <v>37</v>
      </c>
      <c r="E7388" s="6" t="s">
        <v>416</v>
      </c>
      <c r="F7388" s="6" t="s">
        <v>14761</v>
      </c>
      <c r="G7388" s="6" t="s">
        <v>37813</v>
      </c>
    </row>
    <row r="7389">
      <c r="A7389" s="6" t="s">
        <v>37814</v>
      </c>
      <c r="B7389" s="6" t="s">
        <v>261</v>
      </c>
      <c r="C7389" s="6" t="s">
        <v>14760</v>
      </c>
      <c r="D7389" s="6" t="s">
        <v>414</v>
      </c>
      <c r="E7389" s="6" t="s">
        <v>24821</v>
      </c>
      <c r="F7389" s="6" t="s">
        <v>14761</v>
      </c>
      <c r="G7389" s="6" t="s">
        <v>37813</v>
      </c>
    </row>
    <row r="7390">
      <c r="A7390" s="6" t="s">
        <v>37815</v>
      </c>
      <c r="B7390" s="6" t="s">
        <v>261</v>
      </c>
      <c r="C7390" s="6" t="s">
        <v>14763</v>
      </c>
      <c r="D7390" s="6" t="s">
        <v>414</v>
      </c>
      <c r="E7390" s="6" t="s">
        <v>24821</v>
      </c>
      <c r="F7390" s="6" t="s">
        <v>24915</v>
      </c>
      <c r="G7390" s="6" t="s">
        <v>37816</v>
      </c>
    </row>
    <row r="7391">
      <c r="A7391" s="6" t="s">
        <v>37817</v>
      </c>
      <c r="B7391" s="6" t="s">
        <v>261</v>
      </c>
      <c r="C7391" s="6" t="s">
        <v>14765</v>
      </c>
      <c r="D7391" s="6" t="s">
        <v>37</v>
      </c>
      <c r="E7391" s="6" t="s">
        <v>24821</v>
      </c>
      <c r="F7391" s="6" t="s">
        <v>37818</v>
      </c>
      <c r="G7391" s="6" t="s">
        <v>37819</v>
      </c>
    </row>
    <row r="7392">
      <c r="A7392" s="6" t="s">
        <v>37820</v>
      </c>
      <c r="B7392" s="6" t="s">
        <v>261</v>
      </c>
      <c r="C7392" s="6" t="s">
        <v>14765</v>
      </c>
      <c r="D7392" s="6" t="s">
        <v>414</v>
      </c>
      <c r="E7392" s="6" t="s">
        <v>416</v>
      </c>
      <c r="F7392" s="6" t="s">
        <v>14766</v>
      </c>
      <c r="G7392" s="6" t="s">
        <v>37819</v>
      </c>
    </row>
    <row r="7393">
      <c r="A7393" s="6" t="s">
        <v>37821</v>
      </c>
      <c r="B7393" s="6" t="s">
        <v>261</v>
      </c>
      <c r="C7393" s="6" t="s">
        <v>14768</v>
      </c>
      <c r="D7393" s="6" t="s">
        <v>37</v>
      </c>
      <c r="E7393" s="6" t="s">
        <v>416</v>
      </c>
      <c r="F7393" s="6" t="s">
        <v>14769</v>
      </c>
      <c r="G7393" s="6" t="s">
        <v>14770</v>
      </c>
    </row>
    <row r="7394">
      <c r="A7394" s="6" t="s">
        <v>37822</v>
      </c>
      <c r="B7394" s="6" t="s">
        <v>261</v>
      </c>
      <c r="C7394" s="6" t="s">
        <v>14768</v>
      </c>
      <c r="D7394" s="6" t="s">
        <v>414</v>
      </c>
      <c r="E7394" s="6" t="s">
        <v>24821</v>
      </c>
      <c r="F7394" s="6" t="s">
        <v>14769</v>
      </c>
      <c r="G7394" s="6" t="s">
        <v>14770</v>
      </c>
    </row>
    <row r="7395">
      <c r="A7395" s="6" t="s">
        <v>37823</v>
      </c>
      <c r="B7395" s="6" t="s">
        <v>261</v>
      </c>
      <c r="C7395" s="6" t="s">
        <v>14771</v>
      </c>
      <c r="D7395" s="6" t="s">
        <v>414</v>
      </c>
      <c r="E7395" s="6" t="s">
        <v>24821</v>
      </c>
      <c r="F7395" s="6" t="s">
        <v>24915</v>
      </c>
      <c r="G7395" s="6" t="s">
        <v>37824</v>
      </c>
    </row>
    <row r="7396">
      <c r="A7396" s="6" t="s">
        <v>37825</v>
      </c>
      <c r="B7396" s="6" t="s">
        <v>261</v>
      </c>
      <c r="C7396" s="6" t="s">
        <v>14773</v>
      </c>
      <c r="D7396" s="6" t="s">
        <v>37</v>
      </c>
      <c r="E7396" s="6" t="s">
        <v>24821</v>
      </c>
      <c r="F7396" s="6" t="s">
        <v>37826</v>
      </c>
      <c r="G7396" s="6" t="s">
        <v>37827</v>
      </c>
    </row>
    <row r="7397">
      <c r="A7397" s="6" t="s">
        <v>37828</v>
      </c>
      <c r="B7397" s="6" t="s">
        <v>261</v>
      </c>
      <c r="C7397" s="6" t="s">
        <v>14773</v>
      </c>
      <c r="D7397" s="6" t="s">
        <v>414</v>
      </c>
      <c r="E7397" s="6" t="s">
        <v>416</v>
      </c>
      <c r="F7397" s="6" t="s">
        <v>14774</v>
      </c>
      <c r="G7397" s="6" t="s">
        <v>37827</v>
      </c>
    </row>
    <row r="7398">
      <c r="A7398" s="6" t="s">
        <v>37829</v>
      </c>
      <c r="B7398" s="6" t="s">
        <v>261</v>
      </c>
      <c r="C7398" s="6" t="s">
        <v>14776</v>
      </c>
      <c r="D7398" s="6" t="s">
        <v>37</v>
      </c>
      <c r="E7398" s="6" t="s">
        <v>416</v>
      </c>
      <c r="F7398" s="6" t="s">
        <v>14777</v>
      </c>
      <c r="G7398" s="6" t="s">
        <v>37830</v>
      </c>
    </row>
    <row r="7399">
      <c r="A7399" s="6" t="s">
        <v>37831</v>
      </c>
      <c r="B7399" s="6" t="s">
        <v>261</v>
      </c>
      <c r="C7399" s="6" t="s">
        <v>14776</v>
      </c>
      <c r="D7399" s="6" t="s">
        <v>414</v>
      </c>
      <c r="E7399" s="6" t="s">
        <v>24821</v>
      </c>
      <c r="F7399" s="6" t="s">
        <v>14777</v>
      </c>
      <c r="G7399" s="6" t="s">
        <v>37830</v>
      </c>
    </row>
    <row r="7400">
      <c r="A7400" s="6" t="s">
        <v>37832</v>
      </c>
      <c r="B7400" s="6" t="s">
        <v>261</v>
      </c>
      <c r="C7400" s="6" t="s">
        <v>14779</v>
      </c>
      <c r="D7400" s="6" t="s">
        <v>414</v>
      </c>
      <c r="E7400" s="6" t="s">
        <v>24821</v>
      </c>
      <c r="F7400" s="6" t="s">
        <v>24915</v>
      </c>
      <c r="G7400" s="6" t="s">
        <v>37833</v>
      </c>
    </row>
    <row r="7401">
      <c r="A7401" s="6" t="s">
        <v>37834</v>
      </c>
      <c r="B7401" s="6" t="s">
        <v>261</v>
      </c>
      <c r="C7401" s="6" t="s">
        <v>14781</v>
      </c>
      <c r="D7401" s="6" t="s">
        <v>37</v>
      </c>
      <c r="E7401" s="6" t="s">
        <v>24821</v>
      </c>
      <c r="F7401" s="6" t="s">
        <v>37835</v>
      </c>
      <c r="G7401" s="6" t="s">
        <v>37836</v>
      </c>
    </row>
    <row r="7402">
      <c r="A7402" s="6" t="s">
        <v>37837</v>
      </c>
      <c r="B7402" s="6" t="s">
        <v>261</v>
      </c>
      <c r="C7402" s="6" t="s">
        <v>14781</v>
      </c>
      <c r="D7402" s="6" t="s">
        <v>414</v>
      </c>
      <c r="E7402" s="6" t="s">
        <v>416</v>
      </c>
      <c r="F7402" s="6" t="s">
        <v>14782</v>
      </c>
      <c r="G7402" s="6" t="s">
        <v>37836</v>
      </c>
    </row>
    <row r="7403">
      <c r="A7403" s="6" t="s">
        <v>37838</v>
      </c>
      <c r="B7403" s="6" t="s">
        <v>261</v>
      </c>
      <c r="C7403" s="6" t="s">
        <v>14784</v>
      </c>
      <c r="D7403" s="6" t="s">
        <v>414</v>
      </c>
      <c r="E7403" s="6" t="s">
        <v>24821</v>
      </c>
      <c r="F7403" s="6" t="s">
        <v>14785</v>
      </c>
      <c r="G7403" s="6" t="s">
        <v>37839</v>
      </c>
    </row>
    <row r="7404">
      <c r="A7404" s="6" t="s">
        <v>37840</v>
      </c>
      <c r="B7404" s="6" t="s">
        <v>261</v>
      </c>
      <c r="C7404" s="6" t="s">
        <v>14784</v>
      </c>
      <c r="D7404" s="6" t="s">
        <v>37</v>
      </c>
      <c r="E7404" s="6" t="s">
        <v>416</v>
      </c>
      <c r="F7404" s="6" t="s">
        <v>14785</v>
      </c>
      <c r="G7404" s="6" t="s">
        <v>37839</v>
      </c>
    </row>
    <row r="7405">
      <c r="A7405" s="6" t="s">
        <v>37841</v>
      </c>
      <c r="B7405" s="6" t="s">
        <v>261</v>
      </c>
      <c r="C7405" s="6" t="s">
        <v>14787</v>
      </c>
      <c r="D7405" s="6" t="s">
        <v>414</v>
      </c>
      <c r="E7405" s="6" t="s">
        <v>24821</v>
      </c>
      <c r="F7405" s="6" t="s">
        <v>24915</v>
      </c>
      <c r="G7405" s="6" t="s">
        <v>37842</v>
      </c>
    </row>
    <row r="7406">
      <c r="A7406" s="6" t="s">
        <v>37843</v>
      </c>
      <c r="B7406" s="6" t="s">
        <v>261</v>
      </c>
      <c r="C7406" s="6" t="s">
        <v>14789</v>
      </c>
      <c r="D7406" s="6" t="s">
        <v>37</v>
      </c>
      <c r="E7406" s="6" t="s">
        <v>24821</v>
      </c>
      <c r="F7406" s="6" t="s">
        <v>37844</v>
      </c>
      <c r="G7406" s="6" t="s">
        <v>37845</v>
      </c>
    </row>
    <row r="7407">
      <c r="A7407" s="6" t="s">
        <v>37846</v>
      </c>
      <c r="B7407" s="6" t="s">
        <v>261</v>
      </c>
      <c r="C7407" s="6" t="s">
        <v>14789</v>
      </c>
      <c r="D7407" s="6" t="s">
        <v>414</v>
      </c>
      <c r="E7407" s="6" t="s">
        <v>416</v>
      </c>
      <c r="F7407" s="6" t="s">
        <v>14790</v>
      </c>
      <c r="G7407" s="6" t="s">
        <v>37845</v>
      </c>
    </row>
    <row r="7408">
      <c r="A7408" s="6" t="s">
        <v>37847</v>
      </c>
      <c r="B7408" s="6" t="s">
        <v>261</v>
      </c>
      <c r="C7408" s="6" t="s">
        <v>14799</v>
      </c>
      <c r="D7408" s="6" t="s">
        <v>37</v>
      </c>
      <c r="E7408" s="6" t="s">
        <v>416</v>
      </c>
      <c r="F7408" s="6" t="s">
        <v>14800</v>
      </c>
      <c r="G7408" s="6" t="s">
        <v>37848</v>
      </c>
    </row>
    <row r="7409">
      <c r="A7409" s="6" t="s">
        <v>37849</v>
      </c>
      <c r="B7409" s="6" t="s">
        <v>261</v>
      </c>
      <c r="C7409" s="6" t="s">
        <v>14799</v>
      </c>
      <c r="D7409" s="6" t="s">
        <v>414</v>
      </c>
      <c r="E7409" s="6" t="s">
        <v>24821</v>
      </c>
      <c r="F7409" s="6" t="s">
        <v>14800</v>
      </c>
      <c r="G7409" s="6" t="s">
        <v>37848</v>
      </c>
    </row>
    <row r="7410">
      <c r="A7410" s="6" t="s">
        <v>37850</v>
      </c>
      <c r="B7410" s="6" t="s">
        <v>261</v>
      </c>
      <c r="C7410" s="6" t="s">
        <v>14802</v>
      </c>
      <c r="D7410" s="6" t="s">
        <v>414</v>
      </c>
      <c r="E7410" s="6" t="s">
        <v>24821</v>
      </c>
      <c r="F7410" s="6" t="s">
        <v>25375</v>
      </c>
      <c r="G7410" s="6" t="s">
        <v>37851</v>
      </c>
    </row>
    <row r="7411">
      <c r="A7411" s="6" t="s">
        <v>37852</v>
      </c>
      <c r="B7411" s="6" t="s">
        <v>261</v>
      </c>
      <c r="C7411" s="6" t="s">
        <v>14804</v>
      </c>
      <c r="D7411" s="6" t="s">
        <v>37</v>
      </c>
      <c r="E7411" s="6" t="s">
        <v>24821</v>
      </c>
      <c r="F7411" s="6" t="s">
        <v>37853</v>
      </c>
      <c r="G7411" s="6" t="s">
        <v>37854</v>
      </c>
    </row>
    <row r="7412">
      <c r="A7412" s="6" t="s">
        <v>37855</v>
      </c>
      <c r="B7412" s="6" t="s">
        <v>261</v>
      </c>
      <c r="C7412" s="6" t="s">
        <v>14804</v>
      </c>
      <c r="D7412" s="6" t="s">
        <v>414</v>
      </c>
      <c r="E7412" s="6" t="s">
        <v>416</v>
      </c>
      <c r="F7412" s="6" t="s">
        <v>14805</v>
      </c>
      <c r="G7412" s="6" t="s">
        <v>37854</v>
      </c>
    </row>
    <row r="7413">
      <c r="A7413" s="6" t="s">
        <v>37856</v>
      </c>
      <c r="B7413" s="6" t="s">
        <v>261</v>
      </c>
      <c r="C7413" s="6" t="s">
        <v>14814</v>
      </c>
      <c r="D7413" s="6" t="s">
        <v>37</v>
      </c>
      <c r="E7413" s="6" t="s">
        <v>416</v>
      </c>
      <c r="F7413" s="6" t="s">
        <v>14815</v>
      </c>
      <c r="G7413" s="6" t="s">
        <v>14816</v>
      </c>
    </row>
    <row r="7414">
      <c r="A7414" s="6" t="s">
        <v>37857</v>
      </c>
      <c r="B7414" s="6" t="s">
        <v>261</v>
      </c>
      <c r="C7414" s="6" t="s">
        <v>14814</v>
      </c>
      <c r="D7414" s="6" t="s">
        <v>414</v>
      </c>
      <c r="E7414" s="6" t="s">
        <v>24821</v>
      </c>
      <c r="F7414" s="6" t="s">
        <v>14815</v>
      </c>
      <c r="G7414" s="6" t="s">
        <v>14816</v>
      </c>
    </row>
    <row r="7415">
      <c r="A7415" s="6" t="s">
        <v>37858</v>
      </c>
      <c r="B7415" s="6" t="s">
        <v>261</v>
      </c>
      <c r="C7415" s="6" t="s">
        <v>14817</v>
      </c>
      <c r="D7415" s="6" t="s">
        <v>414</v>
      </c>
      <c r="E7415" s="6" t="s">
        <v>24821</v>
      </c>
      <c r="F7415" s="6" t="s">
        <v>24886</v>
      </c>
      <c r="G7415" s="6" t="s">
        <v>37859</v>
      </c>
    </row>
    <row r="7416">
      <c r="A7416" s="6" t="s">
        <v>37860</v>
      </c>
      <c r="B7416" s="6" t="s">
        <v>261</v>
      </c>
      <c r="C7416" s="6" t="s">
        <v>14819</v>
      </c>
      <c r="D7416" s="6" t="s">
        <v>37</v>
      </c>
      <c r="E7416" s="6" t="s">
        <v>24821</v>
      </c>
      <c r="F7416" s="6" t="s">
        <v>37861</v>
      </c>
      <c r="G7416" s="6" t="s">
        <v>37862</v>
      </c>
    </row>
    <row r="7417">
      <c r="A7417" s="6" t="s">
        <v>37863</v>
      </c>
      <c r="B7417" s="6" t="s">
        <v>261</v>
      </c>
      <c r="C7417" s="6" t="s">
        <v>14819</v>
      </c>
      <c r="D7417" s="6" t="s">
        <v>414</v>
      </c>
      <c r="E7417" s="6" t="s">
        <v>416</v>
      </c>
      <c r="F7417" s="6" t="s">
        <v>14820</v>
      </c>
      <c r="G7417" s="6" t="s">
        <v>37862</v>
      </c>
    </row>
    <row r="7418">
      <c r="A7418" s="6" t="s">
        <v>37864</v>
      </c>
      <c r="B7418" s="6" t="s">
        <v>261</v>
      </c>
      <c r="C7418" s="6" t="s">
        <v>14822</v>
      </c>
      <c r="D7418" s="6" t="s">
        <v>37</v>
      </c>
      <c r="E7418" s="6" t="s">
        <v>416</v>
      </c>
      <c r="F7418" s="6" t="s">
        <v>14823</v>
      </c>
      <c r="G7418" s="6" t="s">
        <v>37865</v>
      </c>
    </row>
    <row r="7419">
      <c r="A7419" s="6" t="s">
        <v>37866</v>
      </c>
      <c r="B7419" s="6" t="s">
        <v>261</v>
      </c>
      <c r="C7419" s="6" t="s">
        <v>14822</v>
      </c>
      <c r="D7419" s="6" t="s">
        <v>414</v>
      </c>
      <c r="E7419" s="6" t="s">
        <v>24821</v>
      </c>
      <c r="F7419" s="6" t="s">
        <v>14823</v>
      </c>
      <c r="G7419" s="6" t="s">
        <v>37865</v>
      </c>
    </row>
    <row r="7420">
      <c r="A7420" s="6" t="s">
        <v>37867</v>
      </c>
      <c r="B7420" s="6" t="s">
        <v>261</v>
      </c>
      <c r="C7420" s="6" t="s">
        <v>14825</v>
      </c>
      <c r="D7420" s="6" t="s">
        <v>414</v>
      </c>
      <c r="E7420" s="6" t="s">
        <v>24821</v>
      </c>
      <c r="F7420" s="6" t="s">
        <v>24886</v>
      </c>
      <c r="G7420" s="6" t="s">
        <v>37868</v>
      </c>
    </row>
    <row r="7421">
      <c r="A7421" s="6" t="s">
        <v>37869</v>
      </c>
      <c r="B7421" s="6" t="s">
        <v>261</v>
      </c>
      <c r="C7421" s="6" t="s">
        <v>14827</v>
      </c>
      <c r="D7421" s="6" t="s">
        <v>37</v>
      </c>
      <c r="E7421" s="6" t="s">
        <v>24821</v>
      </c>
      <c r="F7421" s="6" t="s">
        <v>37870</v>
      </c>
      <c r="G7421" s="6" t="s">
        <v>37871</v>
      </c>
    </row>
    <row r="7422">
      <c r="A7422" s="6" t="s">
        <v>37872</v>
      </c>
      <c r="B7422" s="6" t="s">
        <v>261</v>
      </c>
      <c r="C7422" s="6" t="s">
        <v>14827</v>
      </c>
      <c r="D7422" s="6" t="s">
        <v>414</v>
      </c>
      <c r="E7422" s="6" t="s">
        <v>416</v>
      </c>
      <c r="F7422" s="6" t="s">
        <v>14828</v>
      </c>
      <c r="G7422" s="6" t="s">
        <v>37871</v>
      </c>
    </row>
    <row r="7423">
      <c r="A7423" s="6" t="s">
        <v>37873</v>
      </c>
      <c r="B7423" s="6" t="s">
        <v>261</v>
      </c>
      <c r="C7423" s="6" t="s">
        <v>14830</v>
      </c>
      <c r="D7423" s="6" t="s">
        <v>37</v>
      </c>
      <c r="E7423" s="6" t="s">
        <v>416</v>
      </c>
      <c r="F7423" s="6" t="s">
        <v>14831</v>
      </c>
      <c r="G7423" s="6" t="s">
        <v>37874</v>
      </c>
    </row>
    <row r="7424">
      <c r="A7424" s="6" t="s">
        <v>37875</v>
      </c>
      <c r="B7424" s="6" t="s">
        <v>261</v>
      </c>
      <c r="C7424" s="6" t="s">
        <v>14830</v>
      </c>
      <c r="D7424" s="6" t="s">
        <v>414</v>
      </c>
      <c r="E7424" s="6" t="s">
        <v>24821</v>
      </c>
      <c r="F7424" s="6" t="s">
        <v>14831</v>
      </c>
      <c r="G7424" s="6" t="s">
        <v>37876</v>
      </c>
    </row>
    <row r="7425">
      <c r="A7425" s="6" t="s">
        <v>37877</v>
      </c>
      <c r="B7425" s="6" t="s">
        <v>261</v>
      </c>
      <c r="C7425" s="6" t="s">
        <v>14833</v>
      </c>
      <c r="D7425" s="6" t="s">
        <v>414</v>
      </c>
      <c r="E7425" s="6" t="s">
        <v>24821</v>
      </c>
      <c r="F7425" s="6" t="s">
        <v>24886</v>
      </c>
      <c r="G7425" s="6" t="s">
        <v>37878</v>
      </c>
    </row>
    <row r="7426">
      <c r="A7426" s="6" t="s">
        <v>37879</v>
      </c>
      <c r="B7426" s="6" t="s">
        <v>261</v>
      </c>
      <c r="C7426" s="6" t="s">
        <v>14835</v>
      </c>
      <c r="D7426" s="6" t="s">
        <v>37</v>
      </c>
      <c r="E7426" s="6" t="s">
        <v>24821</v>
      </c>
      <c r="F7426" s="6" t="s">
        <v>37880</v>
      </c>
      <c r="G7426" s="6" t="s">
        <v>37881</v>
      </c>
    </row>
    <row r="7427">
      <c r="A7427" s="6" t="s">
        <v>37882</v>
      </c>
      <c r="B7427" s="6" t="s">
        <v>261</v>
      </c>
      <c r="C7427" s="6" t="s">
        <v>14835</v>
      </c>
      <c r="D7427" s="6" t="s">
        <v>414</v>
      </c>
      <c r="E7427" s="6" t="s">
        <v>416</v>
      </c>
      <c r="F7427" s="6" t="s">
        <v>14836</v>
      </c>
      <c r="G7427" s="6" t="s">
        <v>37881</v>
      </c>
    </row>
    <row r="7428">
      <c r="A7428" s="6" t="s">
        <v>37883</v>
      </c>
      <c r="B7428" s="6" t="s">
        <v>261</v>
      </c>
      <c r="C7428" s="6" t="s">
        <v>14838</v>
      </c>
      <c r="D7428" s="6" t="s">
        <v>37</v>
      </c>
      <c r="E7428" s="6" t="s">
        <v>416</v>
      </c>
      <c r="F7428" s="6" t="s">
        <v>14839</v>
      </c>
      <c r="G7428" s="6" t="s">
        <v>37884</v>
      </c>
    </row>
    <row r="7429">
      <c r="A7429" s="6" t="s">
        <v>37885</v>
      </c>
      <c r="B7429" s="6" t="s">
        <v>261</v>
      </c>
      <c r="C7429" s="6" t="s">
        <v>14838</v>
      </c>
      <c r="D7429" s="6" t="s">
        <v>414</v>
      </c>
      <c r="E7429" s="6" t="s">
        <v>24821</v>
      </c>
      <c r="F7429" s="6" t="s">
        <v>14839</v>
      </c>
      <c r="G7429" s="6" t="s">
        <v>37884</v>
      </c>
    </row>
    <row r="7430">
      <c r="A7430" s="6" t="s">
        <v>37886</v>
      </c>
      <c r="B7430" s="6" t="s">
        <v>261</v>
      </c>
      <c r="C7430" s="6" t="s">
        <v>14841</v>
      </c>
      <c r="D7430" s="6" t="s">
        <v>414</v>
      </c>
      <c r="E7430" s="6" t="s">
        <v>24821</v>
      </c>
      <c r="F7430" s="6" t="s">
        <v>24886</v>
      </c>
      <c r="G7430" s="6" t="s">
        <v>37887</v>
      </c>
    </row>
    <row r="7431">
      <c r="A7431" s="6" t="s">
        <v>37888</v>
      </c>
      <c r="B7431" s="6" t="s">
        <v>261</v>
      </c>
      <c r="C7431" s="6" t="s">
        <v>14843</v>
      </c>
      <c r="D7431" s="6" t="s">
        <v>37</v>
      </c>
      <c r="E7431" s="6" t="s">
        <v>24821</v>
      </c>
      <c r="F7431" s="6" t="s">
        <v>37889</v>
      </c>
      <c r="G7431" s="6" t="s">
        <v>37890</v>
      </c>
    </row>
    <row r="7432">
      <c r="A7432" s="6" t="s">
        <v>37891</v>
      </c>
      <c r="B7432" s="6" t="s">
        <v>261</v>
      </c>
      <c r="C7432" s="6" t="s">
        <v>14843</v>
      </c>
      <c r="D7432" s="6" t="s">
        <v>414</v>
      </c>
      <c r="E7432" s="6" t="s">
        <v>416</v>
      </c>
      <c r="F7432" s="6" t="s">
        <v>14844</v>
      </c>
      <c r="G7432" s="6" t="s">
        <v>37890</v>
      </c>
    </row>
    <row r="7433">
      <c r="A7433" s="6" t="s">
        <v>37892</v>
      </c>
      <c r="B7433" s="6" t="s">
        <v>261</v>
      </c>
      <c r="C7433" s="6" t="s">
        <v>14846</v>
      </c>
      <c r="D7433" s="6" t="s">
        <v>37</v>
      </c>
      <c r="E7433" s="6" t="s">
        <v>416</v>
      </c>
      <c r="F7433" s="6" t="s">
        <v>14847</v>
      </c>
      <c r="G7433" s="6" t="s">
        <v>37893</v>
      </c>
    </row>
    <row r="7434">
      <c r="A7434" s="6" t="s">
        <v>37894</v>
      </c>
      <c r="B7434" s="6" t="s">
        <v>261</v>
      </c>
      <c r="C7434" s="6" t="s">
        <v>14846</v>
      </c>
      <c r="D7434" s="6" t="s">
        <v>414</v>
      </c>
      <c r="E7434" s="6" t="s">
        <v>24821</v>
      </c>
      <c r="F7434" s="6" t="s">
        <v>14847</v>
      </c>
      <c r="G7434" s="6" t="s">
        <v>37893</v>
      </c>
    </row>
    <row r="7435">
      <c r="A7435" s="6" t="s">
        <v>37895</v>
      </c>
      <c r="B7435" s="6" t="s">
        <v>261</v>
      </c>
      <c r="C7435" s="6" t="s">
        <v>14849</v>
      </c>
      <c r="D7435" s="6" t="s">
        <v>414</v>
      </c>
      <c r="E7435" s="6" t="s">
        <v>24821</v>
      </c>
      <c r="F7435" s="6" t="s">
        <v>24886</v>
      </c>
      <c r="G7435" s="6" t="s">
        <v>37896</v>
      </c>
    </row>
    <row r="7436">
      <c r="A7436" s="6" t="s">
        <v>37897</v>
      </c>
      <c r="B7436" s="6" t="s">
        <v>261</v>
      </c>
      <c r="C7436" s="6" t="s">
        <v>14851</v>
      </c>
      <c r="D7436" s="6" t="s">
        <v>37</v>
      </c>
      <c r="E7436" s="6" t="s">
        <v>24821</v>
      </c>
      <c r="F7436" s="6" t="s">
        <v>37898</v>
      </c>
      <c r="G7436" s="6" t="s">
        <v>37899</v>
      </c>
    </row>
    <row r="7437">
      <c r="A7437" s="6" t="s">
        <v>37900</v>
      </c>
      <c r="B7437" s="6" t="s">
        <v>261</v>
      </c>
      <c r="C7437" s="6" t="s">
        <v>14851</v>
      </c>
      <c r="D7437" s="6" t="s">
        <v>414</v>
      </c>
      <c r="E7437" s="6" t="s">
        <v>416</v>
      </c>
      <c r="F7437" s="6" t="s">
        <v>14852</v>
      </c>
      <c r="G7437" s="6" t="s">
        <v>37899</v>
      </c>
    </row>
    <row r="7438">
      <c r="A7438" s="6" t="s">
        <v>37901</v>
      </c>
      <c r="B7438" s="6" t="s">
        <v>261</v>
      </c>
      <c r="C7438" s="6" t="s">
        <v>14854</v>
      </c>
      <c r="D7438" s="6" t="s">
        <v>37</v>
      </c>
      <c r="E7438" s="6" t="s">
        <v>416</v>
      </c>
      <c r="F7438" s="6" t="s">
        <v>14855</v>
      </c>
      <c r="G7438" s="6" t="s">
        <v>37902</v>
      </c>
    </row>
    <row r="7439">
      <c r="A7439" s="6" t="s">
        <v>37903</v>
      </c>
      <c r="B7439" s="6" t="s">
        <v>261</v>
      </c>
      <c r="C7439" s="6" t="s">
        <v>14854</v>
      </c>
      <c r="D7439" s="6" t="s">
        <v>414</v>
      </c>
      <c r="E7439" s="6" t="s">
        <v>24821</v>
      </c>
      <c r="F7439" s="6" t="s">
        <v>14855</v>
      </c>
      <c r="G7439" s="6" t="s">
        <v>37902</v>
      </c>
    </row>
    <row r="7440">
      <c r="A7440" s="6" t="s">
        <v>37904</v>
      </c>
      <c r="B7440" s="6" t="s">
        <v>261</v>
      </c>
      <c r="C7440" s="6" t="s">
        <v>14857</v>
      </c>
      <c r="D7440" s="6" t="s">
        <v>414</v>
      </c>
      <c r="E7440" s="6" t="s">
        <v>24821</v>
      </c>
      <c r="F7440" s="6" t="s">
        <v>24886</v>
      </c>
      <c r="G7440" s="6" t="s">
        <v>37905</v>
      </c>
    </row>
    <row r="7441">
      <c r="A7441" s="6" t="s">
        <v>37906</v>
      </c>
      <c r="B7441" s="6" t="s">
        <v>261</v>
      </c>
      <c r="C7441" s="6" t="s">
        <v>14859</v>
      </c>
      <c r="D7441" s="6" t="s">
        <v>37</v>
      </c>
      <c r="E7441" s="6" t="s">
        <v>24821</v>
      </c>
      <c r="F7441" s="6" t="s">
        <v>37907</v>
      </c>
      <c r="G7441" s="6" t="s">
        <v>37908</v>
      </c>
    </row>
    <row r="7442">
      <c r="A7442" s="6" t="s">
        <v>37909</v>
      </c>
      <c r="B7442" s="6" t="s">
        <v>261</v>
      </c>
      <c r="C7442" s="6" t="s">
        <v>14859</v>
      </c>
      <c r="D7442" s="6" t="s">
        <v>414</v>
      </c>
      <c r="E7442" s="6" t="s">
        <v>416</v>
      </c>
      <c r="F7442" s="6" t="s">
        <v>14860</v>
      </c>
      <c r="G7442" s="6" t="s">
        <v>37908</v>
      </c>
    </row>
    <row r="7443">
      <c r="A7443" s="6" t="s">
        <v>37910</v>
      </c>
      <c r="B7443" s="6" t="s">
        <v>261</v>
      </c>
      <c r="C7443" s="6" t="s">
        <v>14862</v>
      </c>
      <c r="D7443" s="6" t="s">
        <v>37</v>
      </c>
      <c r="E7443" s="6" t="s">
        <v>416</v>
      </c>
      <c r="F7443" s="6" t="s">
        <v>14863</v>
      </c>
      <c r="G7443" s="6" t="s">
        <v>37911</v>
      </c>
    </row>
    <row r="7444">
      <c r="A7444" s="6" t="s">
        <v>37912</v>
      </c>
      <c r="B7444" s="6" t="s">
        <v>261</v>
      </c>
      <c r="C7444" s="6" t="s">
        <v>14862</v>
      </c>
      <c r="D7444" s="6" t="s">
        <v>414</v>
      </c>
      <c r="E7444" s="6" t="s">
        <v>24821</v>
      </c>
      <c r="F7444" s="6" t="s">
        <v>14863</v>
      </c>
      <c r="G7444" s="6" t="s">
        <v>37911</v>
      </c>
    </row>
    <row r="7445">
      <c r="A7445" s="6" t="s">
        <v>37913</v>
      </c>
      <c r="B7445" s="6" t="s">
        <v>261</v>
      </c>
      <c r="C7445" s="6" t="s">
        <v>14865</v>
      </c>
      <c r="D7445" s="6" t="s">
        <v>414</v>
      </c>
      <c r="E7445" s="6" t="s">
        <v>24821</v>
      </c>
      <c r="F7445" s="6" t="s">
        <v>24886</v>
      </c>
      <c r="G7445" s="6" t="s">
        <v>37914</v>
      </c>
    </row>
    <row r="7446">
      <c r="A7446" s="6" t="s">
        <v>37915</v>
      </c>
      <c r="B7446" s="6" t="s">
        <v>261</v>
      </c>
      <c r="C7446" s="6" t="s">
        <v>14867</v>
      </c>
      <c r="D7446" s="6" t="s">
        <v>37</v>
      </c>
      <c r="E7446" s="6" t="s">
        <v>24821</v>
      </c>
      <c r="F7446" s="6" t="s">
        <v>37916</v>
      </c>
      <c r="G7446" s="6" t="s">
        <v>37917</v>
      </c>
    </row>
    <row r="7447">
      <c r="A7447" s="6" t="s">
        <v>37918</v>
      </c>
      <c r="B7447" s="6" t="s">
        <v>261</v>
      </c>
      <c r="C7447" s="6" t="s">
        <v>14867</v>
      </c>
      <c r="D7447" s="6" t="s">
        <v>414</v>
      </c>
      <c r="E7447" s="6" t="s">
        <v>416</v>
      </c>
      <c r="F7447" s="6" t="s">
        <v>14868</v>
      </c>
      <c r="G7447" s="6" t="s">
        <v>37917</v>
      </c>
    </row>
    <row r="7448">
      <c r="A7448" s="6" t="s">
        <v>37919</v>
      </c>
      <c r="B7448" s="6" t="s">
        <v>261</v>
      </c>
      <c r="C7448" s="6" t="s">
        <v>14876</v>
      </c>
      <c r="D7448" s="6" t="s">
        <v>37</v>
      </c>
      <c r="E7448" s="6" t="s">
        <v>416</v>
      </c>
      <c r="F7448" s="6" t="s">
        <v>14877</v>
      </c>
      <c r="G7448" s="6" t="s">
        <v>37920</v>
      </c>
    </row>
    <row r="7449">
      <c r="A7449" s="6" t="s">
        <v>37921</v>
      </c>
      <c r="B7449" s="6" t="s">
        <v>261</v>
      </c>
      <c r="C7449" s="6" t="s">
        <v>14876</v>
      </c>
      <c r="D7449" s="6" t="s">
        <v>414</v>
      </c>
      <c r="E7449" s="6" t="s">
        <v>24821</v>
      </c>
      <c r="F7449" s="6" t="s">
        <v>14877</v>
      </c>
      <c r="G7449" s="6" t="s">
        <v>37920</v>
      </c>
    </row>
    <row r="7450">
      <c r="A7450" s="6" t="s">
        <v>37922</v>
      </c>
      <c r="B7450" s="6" t="s">
        <v>261</v>
      </c>
      <c r="C7450" s="6" t="s">
        <v>14879</v>
      </c>
      <c r="D7450" s="6" t="s">
        <v>414</v>
      </c>
      <c r="E7450" s="6" t="s">
        <v>24821</v>
      </c>
      <c r="F7450" s="6" t="s">
        <v>25253</v>
      </c>
      <c r="G7450" s="6" t="s">
        <v>37923</v>
      </c>
    </row>
    <row r="7451">
      <c r="A7451" s="6" t="s">
        <v>37924</v>
      </c>
      <c r="B7451" s="6" t="s">
        <v>261</v>
      </c>
      <c r="C7451" s="6" t="s">
        <v>14881</v>
      </c>
      <c r="D7451" s="6" t="s">
        <v>37</v>
      </c>
      <c r="E7451" s="6" t="s">
        <v>24821</v>
      </c>
      <c r="F7451" s="6" t="s">
        <v>37925</v>
      </c>
      <c r="G7451" s="6" t="s">
        <v>37926</v>
      </c>
    </row>
    <row r="7452">
      <c r="A7452" s="6" t="s">
        <v>37927</v>
      </c>
      <c r="B7452" s="6" t="s">
        <v>261</v>
      </c>
      <c r="C7452" s="6" t="s">
        <v>14881</v>
      </c>
      <c r="D7452" s="6" t="s">
        <v>414</v>
      </c>
      <c r="E7452" s="6" t="s">
        <v>416</v>
      </c>
      <c r="F7452" s="6" t="s">
        <v>14882</v>
      </c>
      <c r="G7452" s="6" t="s">
        <v>37926</v>
      </c>
    </row>
    <row r="7453">
      <c r="A7453" s="6" t="s">
        <v>37928</v>
      </c>
      <c r="B7453" s="6" t="s">
        <v>265</v>
      </c>
      <c r="C7453" s="6" t="s">
        <v>14890</v>
      </c>
      <c r="D7453" s="6" t="s">
        <v>414</v>
      </c>
      <c r="E7453" s="6" t="s">
        <v>24821</v>
      </c>
      <c r="F7453" s="6" t="s">
        <v>24822</v>
      </c>
      <c r="G7453" s="6" t="s">
        <v>14891</v>
      </c>
    </row>
    <row r="7454">
      <c r="A7454" s="6" t="s">
        <v>37929</v>
      </c>
      <c r="B7454" s="6" t="s">
        <v>265</v>
      </c>
      <c r="C7454" s="6" t="s">
        <v>14892</v>
      </c>
      <c r="D7454" s="6" t="s">
        <v>37</v>
      </c>
      <c r="E7454" s="6" t="s">
        <v>24821</v>
      </c>
      <c r="F7454" s="6" t="s">
        <v>24825</v>
      </c>
      <c r="G7454" s="6" t="s">
        <v>37930</v>
      </c>
    </row>
    <row r="7455">
      <c r="A7455" s="6" t="s">
        <v>37931</v>
      </c>
      <c r="B7455" s="6" t="s">
        <v>265</v>
      </c>
      <c r="C7455" s="6" t="s">
        <v>14892</v>
      </c>
      <c r="D7455" s="6" t="s">
        <v>414</v>
      </c>
      <c r="E7455" s="6" t="s">
        <v>416</v>
      </c>
      <c r="F7455" s="6" t="s">
        <v>417</v>
      </c>
      <c r="G7455" s="6" t="s">
        <v>37930</v>
      </c>
    </row>
    <row r="7456">
      <c r="A7456" s="6" t="s">
        <v>37932</v>
      </c>
      <c r="B7456" s="6" t="s">
        <v>265</v>
      </c>
      <c r="C7456" s="6" t="s">
        <v>14894</v>
      </c>
      <c r="D7456" s="6" t="s">
        <v>37</v>
      </c>
      <c r="E7456" s="6" t="s">
        <v>416</v>
      </c>
      <c r="F7456" s="6" t="s">
        <v>14895</v>
      </c>
      <c r="G7456" s="6" t="s">
        <v>37933</v>
      </c>
    </row>
    <row r="7457">
      <c r="A7457" s="6" t="s">
        <v>37934</v>
      </c>
      <c r="B7457" s="6" t="s">
        <v>265</v>
      </c>
      <c r="C7457" s="6" t="s">
        <v>14894</v>
      </c>
      <c r="D7457" s="6" t="s">
        <v>414</v>
      </c>
      <c r="E7457" s="6" t="s">
        <v>24821</v>
      </c>
      <c r="F7457" s="6" t="s">
        <v>14895</v>
      </c>
      <c r="G7457" s="6" t="s">
        <v>37933</v>
      </c>
    </row>
    <row r="7458">
      <c r="A7458" s="6" t="s">
        <v>37935</v>
      </c>
      <c r="B7458" s="6" t="s">
        <v>265</v>
      </c>
      <c r="C7458" s="6" t="s">
        <v>14897</v>
      </c>
      <c r="D7458" s="6" t="s">
        <v>414</v>
      </c>
      <c r="E7458" s="6" t="s">
        <v>24821</v>
      </c>
      <c r="F7458" s="6" t="s">
        <v>24822</v>
      </c>
      <c r="G7458" s="6" t="s">
        <v>37936</v>
      </c>
    </row>
    <row r="7459">
      <c r="A7459" s="6" t="s">
        <v>37937</v>
      </c>
      <c r="B7459" s="6" t="s">
        <v>265</v>
      </c>
      <c r="C7459" s="6" t="s">
        <v>14899</v>
      </c>
      <c r="D7459" s="6" t="s">
        <v>37</v>
      </c>
      <c r="E7459" s="6" t="s">
        <v>24821</v>
      </c>
      <c r="F7459" s="6" t="s">
        <v>37938</v>
      </c>
      <c r="G7459" s="6" t="s">
        <v>37939</v>
      </c>
    </row>
    <row r="7460">
      <c r="A7460" s="6" t="s">
        <v>37940</v>
      </c>
      <c r="B7460" s="6" t="s">
        <v>265</v>
      </c>
      <c r="C7460" s="6" t="s">
        <v>14899</v>
      </c>
      <c r="D7460" s="6" t="s">
        <v>414</v>
      </c>
      <c r="E7460" s="6" t="s">
        <v>416</v>
      </c>
      <c r="F7460" s="6" t="s">
        <v>14900</v>
      </c>
      <c r="G7460" s="6" t="s">
        <v>37939</v>
      </c>
    </row>
    <row r="7461">
      <c r="A7461" s="6" t="s">
        <v>37941</v>
      </c>
      <c r="B7461" s="6" t="s">
        <v>265</v>
      </c>
      <c r="C7461" s="6" t="s">
        <v>14902</v>
      </c>
      <c r="D7461" s="6" t="s">
        <v>37</v>
      </c>
      <c r="E7461" s="6" t="s">
        <v>416</v>
      </c>
      <c r="F7461" s="6" t="s">
        <v>14903</v>
      </c>
      <c r="G7461" s="6" t="s">
        <v>37942</v>
      </c>
    </row>
    <row r="7462">
      <c r="A7462" s="6" t="s">
        <v>37943</v>
      </c>
      <c r="B7462" s="6" t="s">
        <v>265</v>
      </c>
      <c r="C7462" s="6" t="s">
        <v>14902</v>
      </c>
      <c r="D7462" s="6" t="s">
        <v>414</v>
      </c>
      <c r="E7462" s="6" t="s">
        <v>24821</v>
      </c>
      <c r="F7462" s="6" t="s">
        <v>14903</v>
      </c>
      <c r="G7462" s="6" t="s">
        <v>37942</v>
      </c>
    </row>
    <row r="7463">
      <c r="A7463" s="6" t="s">
        <v>37944</v>
      </c>
      <c r="B7463" s="6" t="s">
        <v>265</v>
      </c>
      <c r="C7463" s="6" t="s">
        <v>14905</v>
      </c>
      <c r="D7463" s="6" t="s">
        <v>414</v>
      </c>
      <c r="E7463" s="6" t="s">
        <v>24821</v>
      </c>
      <c r="F7463" s="6" t="s">
        <v>24822</v>
      </c>
      <c r="G7463" s="6" t="s">
        <v>37945</v>
      </c>
    </row>
    <row r="7464">
      <c r="A7464" s="6" t="s">
        <v>37946</v>
      </c>
      <c r="B7464" s="6" t="s">
        <v>265</v>
      </c>
      <c r="C7464" s="6" t="s">
        <v>14907</v>
      </c>
      <c r="D7464" s="6" t="s">
        <v>37</v>
      </c>
      <c r="E7464" s="6" t="s">
        <v>24821</v>
      </c>
      <c r="F7464" s="6" t="s">
        <v>2796</v>
      </c>
      <c r="G7464" s="6" t="s">
        <v>37947</v>
      </c>
    </row>
    <row r="7465">
      <c r="A7465" s="6" t="s">
        <v>37948</v>
      </c>
      <c r="B7465" s="6" t="s">
        <v>265</v>
      </c>
      <c r="C7465" s="6" t="s">
        <v>14907</v>
      </c>
      <c r="D7465" s="6" t="s">
        <v>414</v>
      </c>
      <c r="E7465" s="6" t="s">
        <v>416</v>
      </c>
      <c r="F7465" s="6" t="s">
        <v>6265</v>
      </c>
      <c r="G7465" s="6" t="s">
        <v>37947</v>
      </c>
    </row>
    <row r="7466">
      <c r="A7466" s="6" t="s">
        <v>37949</v>
      </c>
      <c r="B7466" s="6" t="s">
        <v>265</v>
      </c>
      <c r="C7466" s="6" t="s">
        <v>14909</v>
      </c>
      <c r="D7466" s="6" t="s">
        <v>37</v>
      </c>
      <c r="E7466" s="6" t="s">
        <v>416</v>
      </c>
      <c r="F7466" s="6" t="s">
        <v>14910</v>
      </c>
      <c r="G7466" s="6" t="s">
        <v>37950</v>
      </c>
    </row>
    <row r="7467">
      <c r="A7467" s="6" t="s">
        <v>37951</v>
      </c>
      <c r="B7467" s="6" t="s">
        <v>265</v>
      </c>
      <c r="C7467" s="6" t="s">
        <v>14909</v>
      </c>
      <c r="D7467" s="6" t="s">
        <v>414</v>
      </c>
      <c r="E7467" s="6" t="s">
        <v>24821</v>
      </c>
      <c r="F7467" s="6" t="s">
        <v>14910</v>
      </c>
      <c r="G7467" s="6" t="s">
        <v>37950</v>
      </c>
    </row>
    <row r="7468">
      <c r="A7468" s="6" t="s">
        <v>37952</v>
      </c>
      <c r="B7468" s="6" t="s">
        <v>265</v>
      </c>
      <c r="C7468" s="6" t="s">
        <v>14912</v>
      </c>
      <c r="D7468" s="6" t="s">
        <v>414</v>
      </c>
      <c r="E7468" s="6" t="s">
        <v>24821</v>
      </c>
      <c r="F7468" s="6" t="s">
        <v>24822</v>
      </c>
      <c r="G7468" s="6" t="s">
        <v>37953</v>
      </c>
    </row>
    <row r="7469">
      <c r="A7469" s="6" t="s">
        <v>37954</v>
      </c>
      <c r="B7469" s="6" t="s">
        <v>265</v>
      </c>
      <c r="C7469" s="6" t="s">
        <v>14914</v>
      </c>
      <c r="D7469" s="6" t="s">
        <v>37</v>
      </c>
      <c r="E7469" s="6" t="s">
        <v>24821</v>
      </c>
      <c r="F7469" s="6" t="s">
        <v>37955</v>
      </c>
      <c r="G7469" s="6" t="s">
        <v>37956</v>
      </c>
    </row>
    <row r="7470">
      <c r="A7470" s="6" t="s">
        <v>37957</v>
      </c>
      <c r="B7470" s="6" t="s">
        <v>265</v>
      </c>
      <c r="C7470" s="6" t="s">
        <v>14914</v>
      </c>
      <c r="D7470" s="6" t="s">
        <v>414</v>
      </c>
      <c r="E7470" s="6" t="s">
        <v>416</v>
      </c>
      <c r="F7470" s="6" t="s">
        <v>14915</v>
      </c>
      <c r="G7470" s="6" t="s">
        <v>37956</v>
      </c>
    </row>
    <row r="7471">
      <c r="A7471" s="6" t="s">
        <v>37958</v>
      </c>
      <c r="B7471" s="6" t="s">
        <v>265</v>
      </c>
      <c r="C7471" s="6" t="s">
        <v>14923</v>
      </c>
      <c r="D7471" s="6" t="s">
        <v>37</v>
      </c>
      <c r="E7471" s="6" t="s">
        <v>416</v>
      </c>
      <c r="F7471" s="6" t="s">
        <v>14924</v>
      </c>
      <c r="G7471" s="6" t="s">
        <v>37959</v>
      </c>
    </row>
    <row r="7472">
      <c r="A7472" s="6" t="s">
        <v>37960</v>
      </c>
      <c r="B7472" s="6" t="s">
        <v>265</v>
      </c>
      <c r="C7472" s="6" t="s">
        <v>14923</v>
      </c>
      <c r="D7472" s="6" t="s">
        <v>414</v>
      </c>
      <c r="E7472" s="6" t="s">
        <v>24821</v>
      </c>
      <c r="F7472" s="6" t="s">
        <v>14924</v>
      </c>
      <c r="G7472" s="6" t="s">
        <v>37959</v>
      </c>
    </row>
    <row r="7473">
      <c r="A7473" s="6" t="s">
        <v>37961</v>
      </c>
      <c r="B7473" s="6" t="s">
        <v>265</v>
      </c>
      <c r="C7473" s="6" t="s">
        <v>14926</v>
      </c>
      <c r="D7473" s="6" t="s">
        <v>414</v>
      </c>
      <c r="E7473" s="6" t="s">
        <v>24821</v>
      </c>
      <c r="F7473" s="6" t="s">
        <v>24858</v>
      </c>
      <c r="G7473" s="6" t="s">
        <v>37962</v>
      </c>
    </row>
    <row r="7474">
      <c r="A7474" s="6" t="s">
        <v>37963</v>
      </c>
      <c r="B7474" s="6" t="s">
        <v>265</v>
      </c>
      <c r="C7474" s="6" t="s">
        <v>14928</v>
      </c>
      <c r="D7474" s="6" t="s">
        <v>37</v>
      </c>
      <c r="E7474" s="6" t="s">
        <v>24821</v>
      </c>
      <c r="F7474" s="6" t="s">
        <v>37964</v>
      </c>
      <c r="G7474" s="6" t="s">
        <v>37965</v>
      </c>
    </row>
    <row r="7475">
      <c r="A7475" s="6" t="s">
        <v>37966</v>
      </c>
      <c r="B7475" s="6" t="s">
        <v>265</v>
      </c>
      <c r="C7475" s="6" t="s">
        <v>14928</v>
      </c>
      <c r="D7475" s="6" t="s">
        <v>414</v>
      </c>
      <c r="E7475" s="6" t="s">
        <v>416</v>
      </c>
      <c r="F7475" s="6" t="s">
        <v>14929</v>
      </c>
      <c r="G7475" s="6" t="s">
        <v>37965</v>
      </c>
    </row>
    <row r="7476">
      <c r="A7476" s="6" t="s">
        <v>37967</v>
      </c>
      <c r="B7476" s="6" t="s">
        <v>265</v>
      </c>
      <c r="C7476" s="6" t="s">
        <v>14931</v>
      </c>
      <c r="D7476" s="6" t="s">
        <v>37</v>
      </c>
      <c r="E7476" s="6" t="s">
        <v>416</v>
      </c>
      <c r="F7476" s="6" t="s">
        <v>14932</v>
      </c>
      <c r="G7476" s="6" t="s">
        <v>37968</v>
      </c>
    </row>
    <row r="7477">
      <c r="A7477" s="6" t="s">
        <v>37969</v>
      </c>
      <c r="B7477" s="6" t="s">
        <v>265</v>
      </c>
      <c r="C7477" s="6" t="s">
        <v>14931</v>
      </c>
      <c r="D7477" s="6" t="s">
        <v>414</v>
      </c>
      <c r="E7477" s="6" t="s">
        <v>24821</v>
      </c>
      <c r="F7477" s="6" t="s">
        <v>14932</v>
      </c>
      <c r="G7477" s="6" t="s">
        <v>37968</v>
      </c>
    </row>
    <row r="7478">
      <c r="A7478" s="6" t="s">
        <v>37970</v>
      </c>
      <c r="B7478" s="6" t="s">
        <v>265</v>
      </c>
      <c r="C7478" s="6" t="s">
        <v>14934</v>
      </c>
      <c r="D7478" s="6" t="s">
        <v>414</v>
      </c>
      <c r="E7478" s="6" t="s">
        <v>24821</v>
      </c>
      <c r="F7478" s="6" t="s">
        <v>24858</v>
      </c>
      <c r="G7478" s="6" t="s">
        <v>37971</v>
      </c>
    </row>
    <row r="7479">
      <c r="A7479" s="6" t="s">
        <v>37972</v>
      </c>
      <c r="B7479" s="6" t="s">
        <v>265</v>
      </c>
      <c r="C7479" s="6" t="s">
        <v>14936</v>
      </c>
      <c r="D7479" s="6" t="s">
        <v>37</v>
      </c>
      <c r="E7479" s="6" t="s">
        <v>24821</v>
      </c>
      <c r="F7479" s="6" t="s">
        <v>37973</v>
      </c>
      <c r="G7479" s="6" t="s">
        <v>37974</v>
      </c>
    </row>
    <row r="7480">
      <c r="A7480" s="6" t="s">
        <v>37975</v>
      </c>
      <c r="B7480" s="6" t="s">
        <v>265</v>
      </c>
      <c r="C7480" s="6" t="s">
        <v>14936</v>
      </c>
      <c r="D7480" s="6" t="s">
        <v>414</v>
      </c>
      <c r="E7480" s="6" t="s">
        <v>416</v>
      </c>
      <c r="F7480" s="6" t="s">
        <v>14937</v>
      </c>
      <c r="G7480" s="6" t="s">
        <v>37974</v>
      </c>
    </row>
    <row r="7481">
      <c r="A7481" s="6" t="s">
        <v>37976</v>
      </c>
      <c r="B7481" s="6" t="s">
        <v>265</v>
      </c>
      <c r="C7481" s="6" t="s">
        <v>14945</v>
      </c>
      <c r="D7481" s="6" t="s">
        <v>37</v>
      </c>
      <c r="E7481" s="6" t="s">
        <v>416</v>
      </c>
      <c r="F7481" s="6" t="s">
        <v>14946</v>
      </c>
      <c r="G7481" s="6" t="s">
        <v>37977</v>
      </c>
    </row>
    <row r="7482">
      <c r="A7482" s="6" t="s">
        <v>37978</v>
      </c>
      <c r="B7482" s="6" t="s">
        <v>265</v>
      </c>
      <c r="C7482" s="6" t="s">
        <v>14945</v>
      </c>
      <c r="D7482" s="6" t="s">
        <v>414</v>
      </c>
      <c r="E7482" s="6" t="s">
        <v>24821</v>
      </c>
      <c r="F7482" s="6" t="s">
        <v>14946</v>
      </c>
      <c r="G7482" s="6" t="s">
        <v>37977</v>
      </c>
    </row>
    <row r="7483">
      <c r="A7483" s="6" t="s">
        <v>37979</v>
      </c>
      <c r="B7483" s="6" t="s">
        <v>265</v>
      </c>
      <c r="C7483" s="6" t="s">
        <v>14948</v>
      </c>
      <c r="D7483" s="6" t="s">
        <v>414</v>
      </c>
      <c r="E7483" s="6" t="s">
        <v>24821</v>
      </c>
      <c r="F7483" s="6" t="s">
        <v>24915</v>
      </c>
      <c r="G7483" s="6" t="s">
        <v>37980</v>
      </c>
    </row>
    <row r="7484">
      <c r="A7484" s="6" t="s">
        <v>37981</v>
      </c>
      <c r="B7484" s="6" t="s">
        <v>265</v>
      </c>
      <c r="C7484" s="6" t="s">
        <v>14950</v>
      </c>
      <c r="D7484" s="6" t="s">
        <v>37</v>
      </c>
      <c r="E7484" s="6" t="s">
        <v>24821</v>
      </c>
      <c r="F7484" s="6" t="s">
        <v>37982</v>
      </c>
      <c r="G7484" s="6" t="s">
        <v>37983</v>
      </c>
    </row>
    <row r="7485">
      <c r="A7485" s="6" t="s">
        <v>37984</v>
      </c>
      <c r="B7485" s="6" t="s">
        <v>265</v>
      </c>
      <c r="C7485" s="6" t="s">
        <v>14950</v>
      </c>
      <c r="D7485" s="6" t="s">
        <v>414</v>
      </c>
      <c r="E7485" s="6" t="s">
        <v>416</v>
      </c>
      <c r="F7485" s="6" t="s">
        <v>14951</v>
      </c>
      <c r="G7485" s="6" t="s">
        <v>37983</v>
      </c>
    </row>
    <row r="7486">
      <c r="A7486" s="6" t="s">
        <v>37985</v>
      </c>
      <c r="B7486" s="6" t="s">
        <v>265</v>
      </c>
      <c r="C7486" s="6" t="s">
        <v>14953</v>
      </c>
      <c r="D7486" s="6" t="s">
        <v>37</v>
      </c>
      <c r="E7486" s="6" t="s">
        <v>416</v>
      </c>
      <c r="F7486" s="6" t="s">
        <v>14954</v>
      </c>
      <c r="G7486" s="6" t="s">
        <v>37986</v>
      </c>
    </row>
    <row r="7487">
      <c r="A7487" s="6" t="s">
        <v>37987</v>
      </c>
      <c r="B7487" s="6" t="s">
        <v>265</v>
      </c>
      <c r="C7487" s="6" t="s">
        <v>14953</v>
      </c>
      <c r="D7487" s="6" t="s">
        <v>414</v>
      </c>
      <c r="E7487" s="6" t="s">
        <v>24821</v>
      </c>
      <c r="F7487" s="6" t="s">
        <v>14954</v>
      </c>
      <c r="G7487" s="6" t="s">
        <v>37986</v>
      </c>
    </row>
    <row r="7488">
      <c r="A7488" s="6" t="s">
        <v>37988</v>
      </c>
      <c r="B7488" s="6" t="s">
        <v>265</v>
      </c>
      <c r="C7488" s="6" t="s">
        <v>14956</v>
      </c>
      <c r="D7488" s="6" t="s">
        <v>414</v>
      </c>
      <c r="E7488" s="6" t="s">
        <v>24821</v>
      </c>
      <c r="F7488" s="6" t="s">
        <v>24915</v>
      </c>
      <c r="G7488" s="6" t="s">
        <v>37989</v>
      </c>
    </row>
    <row r="7489">
      <c r="A7489" s="6" t="s">
        <v>37990</v>
      </c>
      <c r="B7489" s="6" t="s">
        <v>265</v>
      </c>
      <c r="C7489" s="6" t="s">
        <v>14958</v>
      </c>
      <c r="D7489" s="6" t="s">
        <v>37</v>
      </c>
      <c r="E7489" s="6" t="s">
        <v>24821</v>
      </c>
      <c r="F7489" s="6" t="s">
        <v>37991</v>
      </c>
      <c r="G7489" s="6" t="s">
        <v>37992</v>
      </c>
    </row>
    <row r="7490">
      <c r="A7490" s="6" t="s">
        <v>37993</v>
      </c>
      <c r="B7490" s="6" t="s">
        <v>265</v>
      </c>
      <c r="C7490" s="6" t="s">
        <v>14958</v>
      </c>
      <c r="D7490" s="6" t="s">
        <v>414</v>
      </c>
      <c r="E7490" s="6" t="s">
        <v>416</v>
      </c>
      <c r="F7490" s="6" t="s">
        <v>14959</v>
      </c>
      <c r="G7490" s="6" t="s">
        <v>37992</v>
      </c>
    </row>
    <row r="7491">
      <c r="A7491" s="6" t="s">
        <v>37994</v>
      </c>
      <c r="B7491" s="6" t="s">
        <v>265</v>
      </c>
      <c r="C7491" s="6" t="s">
        <v>14961</v>
      </c>
      <c r="D7491" s="6" t="s">
        <v>37</v>
      </c>
      <c r="E7491" s="6" t="s">
        <v>416</v>
      </c>
      <c r="F7491" s="6" t="s">
        <v>14962</v>
      </c>
      <c r="G7491" s="6" t="s">
        <v>37995</v>
      </c>
    </row>
    <row r="7492">
      <c r="A7492" s="6" t="s">
        <v>37996</v>
      </c>
      <c r="B7492" s="6" t="s">
        <v>265</v>
      </c>
      <c r="C7492" s="6" t="s">
        <v>14961</v>
      </c>
      <c r="D7492" s="6" t="s">
        <v>414</v>
      </c>
      <c r="E7492" s="6" t="s">
        <v>24821</v>
      </c>
      <c r="F7492" s="6" t="s">
        <v>14962</v>
      </c>
      <c r="G7492" s="6" t="s">
        <v>37995</v>
      </c>
    </row>
    <row r="7493">
      <c r="A7493" s="6" t="s">
        <v>37997</v>
      </c>
      <c r="B7493" s="6" t="s">
        <v>265</v>
      </c>
      <c r="C7493" s="6" t="s">
        <v>14964</v>
      </c>
      <c r="D7493" s="6" t="s">
        <v>414</v>
      </c>
      <c r="E7493" s="6" t="s">
        <v>24821</v>
      </c>
      <c r="F7493" s="6" t="s">
        <v>24915</v>
      </c>
      <c r="G7493" s="6" t="s">
        <v>37998</v>
      </c>
    </row>
    <row r="7494">
      <c r="A7494" s="6" t="s">
        <v>37999</v>
      </c>
      <c r="B7494" s="6" t="s">
        <v>265</v>
      </c>
      <c r="C7494" s="6" t="s">
        <v>14966</v>
      </c>
      <c r="D7494" s="6" t="s">
        <v>37</v>
      </c>
      <c r="E7494" s="6" t="s">
        <v>24821</v>
      </c>
      <c r="F7494" s="6" t="s">
        <v>38000</v>
      </c>
      <c r="G7494" s="6" t="s">
        <v>38001</v>
      </c>
    </row>
    <row r="7495">
      <c r="A7495" s="6" t="s">
        <v>38002</v>
      </c>
      <c r="B7495" s="6" t="s">
        <v>265</v>
      </c>
      <c r="C7495" s="6" t="s">
        <v>14966</v>
      </c>
      <c r="D7495" s="6" t="s">
        <v>414</v>
      </c>
      <c r="E7495" s="6" t="s">
        <v>416</v>
      </c>
      <c r="F7495" s="6" t="s">
        <v>14967</v>
      </c>
      <c r="G7495" s="6" t="s">
        <v>38001</v>
      </c>
    </row>
    <row r="7496">
      <c r="A7496" s="6" t="s">
        <v>38003</v>
      </c>
      <c r="B7496" s="6" t="s">
        <v>265</v>
      </c>
      <c r="C7496" s="6" t="s">
        <v>14969</v>
      </c>
      <c r="D7496" s="6" t="s">
        <v>37</v>
      </c>
      <c r="E7496" s="6" t="s">
        <v>416</v>
      </c>
      <c r="F7496" s="6" t="s">
        <v>14970</v>
      </c>
      <c r="G7496" s="6" t="s">
        <v>38004</v>
      </c>
    </row>
    <row r="7497">
      <c r="A7497" s="6" t="s">
        <v>38005</v>
      </c>
      <c r="B7497" s="6" t="s">
        <v>265</v>
      </c>
      <c r="C7497" s="6" t="s">
        <v>14969</v>
      </c>
      <c r="D7497" s="6" t="s">
        <v>414</v>
      </c>
      <c r="E7497" s="6" t="s">
        <v>24821</v>
      </c>
      <c r="F7497" s="6" t="s">
        <v>14970</v>
      </c>
      <c r="G7497" s="6" t="s">
        <v>38004</v>
      </c>
    </row>
    <row r="7498">
      <c r="A7498" s="6" t="s">
        <v>38006</v>
      </c>
      <c r="B7498" s="6" t="s">
        <v>265</v>
      </c>
      <c r="C7498" s="6" t="s">
        <v>14972</v>
      </c>
      <c r="D7498" s="6" t="s">
        <v>414</v>
      </c>
      <c r="E7498" s="6" t="s">
        <v>24821</v>
      </c>
      <c r="F7498" s="6" t="s">
        <v>24915</v>
      </c>
      <c r="G7498" s="6" t="s">
        <v>38007</v>
      </c>
    </row>
    <row r="7499">
      <c r="A7499" s="6" t="s">
        <v>38008</v>
      </c>
      <c r="B7499" s="6" t="s">
        <v>265</v>
      </c>
      <c r="C7499" s="6" t="s">
        <v>14974</v>
      </c>
      <c r="D7499" s="6" t="s">
        <v>37</v>
      </c>
      <c r="E7499" s="6" t="s">
        <v>24821</v>
      </c>
      <c r="F7499" s="6" t="s">
        <v>38009</v>
      </c>
      <c r="G7499" s="6" t="s">
        <v>38010</v>
      </c>
    </row>
    <row r="7500">
      <c r="A7500" s="6" t="s">
        <v>38011</v>
      </c>
      <c r="B7500" s="6" t="s">
        <v>265</v>
      </c>
      <c r="C7500" s="6" t="s">
        <v>14974</v>
      </c>
      <c r="D7500" s="6" t="s">
        <v>414</v>
      </c>
      <c r="E7500" s="6" t="s">
        <v>416</v>
      </c>
      <c r="F7500" s="6" t="s">
        <v>14975</v>
      </c>
      <c r="G7500" s="6" t="s">
        <v>38010</v>
      </c>
    </row>
    <row r="7501">
      <c r="A7501" s="6" t="s">
        <v>38012</v>
      </c>
      <c r="B7501" s="6" t="s">
        <v>265</v>
      </c>
      <c r="C7501" s="6" t="s">
        <v>14977</v>
      </c>
      <c r="D7501" s="6" t="s">
        <v>37</v>
      </c>
      <c r="E7501" s="6" t="s">
        <v>416</v>
      </c>
      <c r="F7501" s="6" t="s">
        <v>14978</v>
      </c>
      <c r="G7501" s="6" t="s">
        <v>38013</v>
      </c>
    </row>
    <row r="7502">
      <c r="A7502" s="6" t="s">
        <v>38014</v>
      </c>
      <c r="B7502" s="6" t="s">
        <v>265</v>
      </c>
      <c r="C7502" s="6" t="s">
        <v>14977</v>
      </c>
      <c r="D7502" s="6" t="s">
        <v>414</v>
      </c>
      <c r="E7502" s="6" t="s">
        <v>24821</v>
      </c>
      <c r="F7502" s="6" t="s">
        <v>14978</v>
      </c>
      <c r="G7502" s="6" t="s">
        <v>38013</v>
      </c>
    </row>
    <row r="7503">
      <c r="A7503" s="6" t="s">
        <v>38015</v>
      </c>
      <c r="B7503" s="6" t="s">
        <v>265</v>
      </c>
      <c r="C7503" s="6" t="s">
        <v>14980</v>
      </c>
      <c r="D7503" s="6" t="s">
        <v>414</v>
      </c>
      <c r="E7503" s="6" t="s">
        <v>24821</v>
      </c>
      <c r="F7503" s="6" t="s">
        <v>24915</v>
      </c>
      <c r="G7503" s="6" t="s">
        <v>38016</v>
      </c>
    </row>
    <row r="7504">
      <c r="A7504" s="6" t="s">
        <v>38017</v>
      </c>
      <c r="B7504" s="6" t="s">
        <v>265</v>
      </c>
      <c r="C7504" s="6" t="s">
        <v>14982</v>
      </c>
      <c r="D7504" s="6" t="s">
        <v>37</v>
      </c>
      <c r="E7504" s="6" t="s">
        <v>24821</v>
      </c>
      <c r="F7504" s="6" t="s">
        <v>38018</v>
      </c>
      <c r="G7504" s="6" t="s">
        <v>38019</v>
      </c>
    </row>
    <row r="7505">
      <c r="A7505" s="6" t="s">
        <v>38020</v>
      </c>
      <c r="B7505" s="6" t="s">
        <v>265</v>
      </c>
      <c r="C7505" s="6" t="s">
        <v>14982</v>
      </c>
      <c r="D7505" s="6" t="s">
        <v>414</v>
      </c>
      <c r="E7505" s="6" t="s">
        <v>416</v>
      </c>
      <c r="F7505" s="6" t="s">
        <v>14983</v>
      </c>
      <c r="G7505" s="6" t="s">
        <v>38019</v>
      </c>
    </row>
    <row r="7506">
      <c r="A7506" s="6" t="s">
        <v>38021</v>
      </c>
      <c r="B7506" s="6" t="s">
        <v>265</v>
      </c>
      <c r="C7506" s="6" t="s">
        <v>14992</v>
      </c>
      <c r="D7506" s="6" t="s">
        <v>37</v>
      </c>
      <c r="E7506" s="6" t="s">
        <v>416</v>
      </c>
      <c r="F7506" s="6" t="s">
        <v>14993</v>
      </c>
      <c r="G7506" s="6" t="s">
        <v>38022</v>
      </c>
    </row>
    <row r="7507">
      <c r="A7507" s="6" t="s">
        <v>38023</v>
      </c>
      <c r="B7507" s="6" t="s">
        <v>265</v>
      </c>
      <c r="C7507" s="6" t="s">
        <v>14992</v>
      </c>
      <c r="D7507" s="6" t="s">
        <v>414</v>
      </c>
      <c r="E7507" s="6" t="s">
        <v>24821</v>
      </c>
      <c r="F7507" s="6" t="s">
        <v>14993</v>
      </c>
      <c r="G7507" s="6" t="s">
        <v>38022</v>
      </c>
    </row>
    <row r="7508">
      <c r="A7508" s="6" t="s">
        <v>38024</v>
      </c>
      <c r="B7508" s="6" t="s">
        <v>265</v>
      </c>
      <c r="C7508" s="6" t="s">
        <v>14995</v>
      </c>
      <c r="D7508" s="6" t="s">
        <v>414</v>
      </c>
      <c r="E7508" s="6" t="s">
        <v>24821</v>
      </c>
      <c r="F7508" s="6" t="s">
        <v>24886</v>
      </c>
      <c r="G7508" s="6" t="s">
        <v>38025</v>
      </c>
    </row>
    <row r="7509">
      <c r="A7509" s="6" t="s">
        <v>38026</v>
      </c>
      <c r="B7509" s="6" t="s">
        <v>265</v>
      </c>
      <c r="C7509" s="6" t="s">
        <v>14997</v>
      </c>
      <c r="D7509" s="6" t="s">
        <v>37</v>
      </c>
      <c r="E7509" s="6" t="s">
        <v>24821</v>
      </c>
      <c r="F7509" s="6" t="s">
        <v>38027</v>
      </c>
      <c r="G7509" s="6" t="s">
        <v>38028</v>
      </c>
    </row>
    <row r="7510">
      <c r="A7510" s="6" t="s">
        <v>38029</v>
      </c>
      <c r="B7510" s="6" t="s">
        <v>265</v>
      </c>
      <c r="C7510" s="6" t="s">
        <v>14997</v>
      </c>
      <c r="D7510" s="6" t="s">
        <v>414</v>
      </c>
      <c r="E7510" s="6" t="s">
        <v>416</v>
      </c>
      <c r="F7510" s="6" t="s">
        <v>14998</v>
      </c>
      <c r="G7510" s="6" t="s">
        <v>38028</v>
      </c>
    </row>
    <row r="7511">
      <c r="A7511" s="6" t="s">
        <v>38030</v>
      </c>
      <c r="B7511" s="6" t="s">
        <v>265</v>
      </c>
      <c r="C7511" s="6" t="s">
        <v>15000</v>
      </c>
      <c r="D7511" s="6" t="s">
        <v>37</v>
      </c>
      <c r="E7511" s="6" t="s">
        <v>416</v>
      </c>
      <c r="F7511" s="6" t="s">
        <v>15001</v>
      </c>
      <c r="G7511" s="6" t="s">
        <v>38031</v>
      </c>
    </row>
    <row r="7512">
      <c r="A7512" s="6" t="s">
        <v>38032</v>
      </c>
      <c r="B7512" s="6" t="s">
        <v>265</v>
      </c>
      <c r="C7512" s="6" t="s">
        <v>15000</v>
      </c>
      <c r="D7512" s="6" t="s">
        <v>414</v>
      </c>
      <c r="E7512" s="6" t="s">
        <v>24821</v>
      </c>
      <c r="F7512" s="6" t="s">
        <v>15001</v>
      </c>
      <c r="G7512" s="6" t="s">
        <v>38031</v>
      </c>
    </row>
    <row r="7513">
      <c r="A7513" s="6" t="s">
        <v>38033</v>
      </c>
      <c r="B7513" s="6" t="s">
        <v>265</v>
      </c>
      <c r="C7513" s="6" t="s">
        <v>15003</v>
      </c>
      <c r="D7513" s="6" t="s">
        <v>414</v>
      </c>
      <c r="E7513" s="6" t="s">
        <v>24821</v>
      </c>
      <c r="F7513" s="6" t="s">
        <v>24886</v>
      </c>
      <c r="G7513" s="6" t="s">
        <v>38034</v>
      </c>
    </row>
    <row r="7514">
      <c r="A7514" s="6" t="s">
        <v>38035</v>
      </c>
      <c r="B7514" s="6" t="s">
        <v>265</v>
      </c>
      <c r="C7514" s="6" t="s">
        <v>15005</v>
      </c>
      <c r="D7514" s="6" t="s">
        <v>37</v>
      </c>
      <c r="E7514" s="6" t="s">
        <v>24821</v>
      </c>
      <c r="F7514" s="6" t="s">
        <v>38036</v>
      </c>
      <c r="G7514" s="6" t="s">
        <v>38037</v>
      </c>
    </row>
    <row r="7515">
      <c r="A7515" s="6" t="s">
        <v>38038</v>
      </c>
      <c r="B7515" s="6" t="s">
        <v>265</v>
      </c>
      <c r="C7515" s="6" t="s">
        <v>15005</v>
      </c>
      <c r="D7515" s="6" t="s">
        <v>414</v>
      </c>
      <c r="E7515" s="6" t="s">
        <v>416</v>
      </c>
      <c r="F7515" s="6" t="s">
        <v>15006</v>
      </c>
      <c r="G7515" s="6" t="s">
        <v>38037</v>
      </c>
    </row>
    <row r="7516">
      <c r="A7516" s="6" t="s">
        <v>38039</v>
      </c>
      <c r="B7516" s="6" t="s">
        <v>265</v>
      </c>
      <c r="C7516" s="6" t="s">
        <v>15008</v>
      </c>
      <c r="D7516" s="6" t="s">
        <v>37</v>
      </c>
      <c r="E7516" s="6" t="s">
        <v>416</v>
      </c>
      <c r="F7516" s="6" t="s">
        <v>15009</v>
      </c>
      <c r="G7516" s="6" t="s">
        <v>38040</v>
      </c>
    </row>
    <row r="7517">
      <c r="A7517" s="6" t="s">
        <v>38041</v>
      </c>
      <c r="B7517" s="6" t="s">
        <v>265</v>
      </c>
      <c r="C7517" s="6" t="s">
        <v>15008</v>
      </c>
      <c r="D7517" s="6" t="s">
        <v>414</v>
      </c>
      <c r="E7517" s="6" t="s">
        <v>24821</v>
      </c>
      <c r="F7517" s="6" t="s">
        <v>15009</v>
      </c>
      <c r="G7517" s="6" t="s">
        <v>38040</v>
      </c>
    </row>
    <row r="7518">
      <c r="A7518" s="6" t="s">
        <v>38042</v>
      </c>
      <c r="B7518" s="6" t="s">
        <v>265</v>
      </c>
      <c r="C7518" s="6" t="s">
        <v>15011</v>
      </c>
      <c r="D7518" s="6" t="s">
        <v>414</v>
      </c>
      <c r="E7518" s="6" t="s">
        <v>24821</v>
      </c>
      <c r="F7518" s="6" t="s">
        <v>24886</v>
      </c>
      <c r="G7518" s="6" t="s">
        <v>38043</v>
      </c>
    </row>
    <row r="7519">
      <c r="A7519" s="6" t="s">
        <v>38044</v>
      </c>
      <c r="B7519" s="6" t="s">
        <v>265</v>
      </c>
      <c r="C7519" s="6" t="s">
        <v>15013</v>
      </c>
      <c r="D7519" s="6" t="s">
        <v>37</v>
      </c>
      <c r="E7519" s="6" t="s">
        <v>24821</v>
      </c>
      <c r="F7519" s="6" t="s">
        <v>38045</v>
      </c>
      <c r="G7519" s="6" t="s">
        <v>38046</v>
      </c>
    </row>
    <row r="7520">
      <c r="A7520" s="6" t="s">
        <v>38047</v>
      </c>
      <c r="B7520" s="6" t="s">
        <v>265</v>
      </c>
      <c r="C7520" s="6" t="s">
        <v>15013</v>
      </c>
      <c r="D7520" s="6" t="s">
        <v>414</v>
      </c>
      <c r="E7520" s="6" t="s">
        <v>416</v>
      </c>
      <c r="F7520" s="6" t="s">
        <v>15014</v>
      </c>
      <c r="G7520" s="6" t="s">
        <v>38046</v>
      </c>
    </row>
    <row r="7521">
      <c r="A7521" s="6" t="s">
        <v>38048</v>
      </c>
      <c r="B7521" s="6" t="s">
        <v>265</v>
      </c>
      <c r="C7521" s="6" t="s">
        <v>15016</v>
      </c>
      <c r="D7521" s="6" t="s">
        <v>37</v>
      </c>
      <c r="E7521" s="6" t="s">
        <v>416</v>
      </c>
      <c r="F7521" s="6" t="s">
        <v>15017</v>
      </c>
      <c r="G7521" s="6" t="s">
        <v>38049</v>
      </c>
    </row>
    <row r="7522">
      <c r="A7522" s="6" t="s">
        <v>38050</v>
      </c>
      <c r="B7522" s="6" t="s">
        <v>265</v>
      </c>
      <c r="C7522" s="6" t="s">
        <v>15016</v>
      </c>
      <c r="D7522" s="6" t="s">
        <v>414</v>
      </c>
      <c r="E7522" s="6" t="s">
        <v>24821</v>
      </c>
      <c r="F7522" s="6" t="s">
        <v>15017</v>
      </c>
      <c r="G7522" s="6" t="s">
        <v>38049</v>
      </c>
    </row>
    <row r="7523">
      <c r="A7523" s="6" t="s">
        <v>38051</v>
      </c>
      <c r="B7523" s="6" t="s">
        <v>265</v>
      </c>
      <c r="C7523" s="6" t="s">
        <v>15019</v>
      </c>
      <c r="D7523" s="6" t="s">
        <v>414</v>
      </c>
      <c r="E7523" s="6" t="s">
        <v>24821</v>
      </c>
      <c r="F7523" s="6" t="s">
        <v>24886</v>
      </c>
      <c r="G7523" s="6" t="s">
        <v>38052</v>
      </c>
    </row>
    <row r="7524">
      <c r="A7524" s="6" t="s">
        <v>38053</v>
      </c>
      <c r="B7524" s="6" t="s">
        <v>265</v>
      </c>
      <c r="C7524" s="6" t="s">
        <v>15021</v>
      </c>
      <c r="D7524" s="6" t="s">
        <v>37</v>
      </c>
      <c r="E7524" s="6" t="s">
        <v>24821</v>
      </c>
      <c r="F7524" s="6" t="s">
        <v>38054</v>
      </c>
      <c r="G7524" s="6" t="s">
        <v>38055</v>
      </c>
    </row>
    <row r="7525">
      <c r="A7525" s="6" t="s">
        <v>38056</v>
      </c>
      <c r="B7525" s="6" t="s">
        <v>265</v>
      </c>
      <c r="C7525" s="6" t="s">
        <v>15021</v>
      </c>
      <c r="D7525" s="6" t="s">
        <v>414</v>
      </c>
      <c r="E7525" s="6" t="s">
        <v>416</v>
      </c>
      <c r="F7525" s="6" t="s">
        <v>15022</v>
      </c>
      <c r="G7525" s="6" t="s">
        <v>38055</v>
      </c>
    </row>
    <row r="7526">
      <c r="A7526" s="6" t="s">
        <v>38057</v>
      </c>
      <c r="B7526" s="6" t="s">
        <v>265</v>
      </c>
      <c r="C7526" s="6" t="s">
        <v>15024</v>
      </c>
      <c r="D7526" s="6" t="s">
        <v>37</v>
      </c>
      <c r="E7526" s="6" t="s">
        <v>416</v>
      </c>
      <c r="F7526" s="6" t="s">
        <v>15025</v>
      </c>
      <c r="G7526" s="6" t="s">
        <v>38058</v>
      </c>
    </row>
    <row r="7527">
      <c r="A7527" s="6" t="s">
        <v>38059</v>
      </c>
      <c r="B7527" s="6" t="s">
        <v>265</v>
      </c>
      <c r="C7527" s="6" t="s">
        <v>15024</v>
      </c>
      <c r="D7527" s="6" t="s">
        <v>414</v>
      </c>
      <c r="E7527" s="6" t="s">
        <v>24821</v>
      </c>
      <c r="F7527" s="6" t="s">
        <v>15025</v>
      </c>
      <c r="G7527" s="6" t="s">
        <v>38058</v>
      </c>
    </row>
    <row r="7528">
      <c r="A7528" s="6" t="s">
        <v>38060</v>
      </c>
      <c r="B7528" s="6" t="s">
        <v>265</v>
      </c>
      <c r="C7528" s="6" t="s">
        <v>15027</v>
      </c>
      <c r="D7528" s="6" t="s">
        <v>414</v>
      </c>
      <c r="E7528" s="6" t="s">
        <v>24821</v>
      </c>
      <c r="F7528" s="6" t="s">
        <v>24886</v>
      </c>
      <c r="G7528" s="6" t="s">
        <v>38061</v>
      </c>
    </row>
    <row r="7529">
      <c r="A7529" s="6" t="s">
        <v>38062</v>
      </c>
      <c r="B7529" s="6" t="s">
        <v>265</v>
      </c>
      <c r="C7529" s="6" t="s">
        <v>15029</v>
      </c>
      <c r="D7529" s="6" t="s">
        <v>37</v>
      </c>
      <c r="E7529" s="6" t="s">
        <v>24821</v>
      </c>
      <c r="F7529" s="6" t="s">
        <v>38063</v>
      </c>
      <c r="G7529" s="6" t="s">
        <v>38064</v>
      </c>
    </row>
    <row r="7530">
      <c r="A7530" s="6" t="s">
        <v>38065</v>
      </c>
      <c r="B7530" s="6" t="s">
        <v>265</v>
      </c>
      <c r="C7530" s="6" t="s">
        <v>15029</v>
      </c>
      <c r="D7530" s="6" t="s">
        <v>414</v>
      </c>
      <c r="E7530" s="6" t="s">
        <v>416</v>
      </c>
      <c r="F7530" s="6" t="s">
        <v>15030</v>
      </c>
      <c r="G7530" s="6" t="s">
        <v>38064</v>
      </c>
    </row>
    <row r="7531">
      <c r="A7531" s="6" t="s">
        <v>38066</v>
      </c>
      <c r="B7531" s="6" t="s">
        <v>265</v>
      </c>
      <c r="C7531" s="6" t="s">
        <v>15032</v>
      </c>
      <c r="D7531" s="6" t="s">
        <v>37</v>
      </c>
      <c r="E7531" s="6" t="s">
        <v>416</v>
      </c>
      <c r="F7531" s="6" t="s">
        <v>15033</v>
      </c>
      <c r="G7531" s="6" t="s">
        <v>38067</v>
      </c>
    </row>
    <row r="7532">
      <c r="A7532" s="6" t="s">
        <v>38068</v>
      </c>
      <c r="B7532" s="6" t="s">
        <v>265</v>
      </c>
      <c r="C7532" s="6" t="s">
        <v>15032</v>
      </c>
      <c r="D7532" s="6" t="s">
        <v>414</v>
      </c>
      <c r="E7532" s="6" t="s">
        <v>24821</v>
      </c>
      <c r="F7532" s="6" t="s">
        <v>15033</v>
      </c>
      <c r="G7532" s="6" t="s">
        <v>38067</v>
      </c>
    </row>
    <row r="7533">
      <c r="A7533" s="6" t="s">
        <v>38069</v>
      </c>
      <c r="B7533" s="6" t="s">
        <v>265</v>
      </c>
      <c r="C7533" s="6" t="s">
        <v>15035</v>
      </c>
      <c r="D7533" s="6" t="s">
        <v>414</v>
      </c>
      <c r="E7533" s="6" t="s">
        <v>24821</v>
      </c>
      <c r="F7533" s="6" t="s">
        <v>24886</v>
      </c>
      <c r="G7533" s="6" t="s">
        <v>38070</v>
      </c>
    </row>
    <row r="7534">
      <c r="A7534" s="6" t="s">
        <v>38071</v>
      </c>
      <c r="B7534" s="6" t="s">
        <v>265</v>
      </c>
      <c r="C7534" s="6" t="s">
        <v>15037</v>
      </c>
      <c r="D7534" s="6" t="s">
        <v>37</v>
      </c>
      <c r="E7534" s="6" t="s">
        <v>24821</v>
      </c>
      <c r="F7534" s="6" t="s">
        <v>38072</v>
      </c>
      <c r="G7534" s="6" t="s">
        <v>38073</v>
      </c>
    </row>
    <row r="7535">
      <c r="A7535" s="6" t="s">
        <v>38074</v>
      </c>
      <c r="B7535" s="6" t="s">
        <v>265</v>
      </c>
      <c r="C7535" s="6" t="s">
        <v>15037</v>
      </c>
      <c r="D7535" s="6" t="s">
        <v>414</v>
      </c>
      <c r="E7535" s="6" t="s">
        <v>416</v>
      </c>
      <c r="F7535" s="6" t="s">
        <v>15038</v>
      </c>
      <c r="G7535" s="6" t="s">
        <v>38073</v>
      </c>
    </row>
    <row r="7536">
      <c r="A7536" s="6" t="s">
        <v>38075</v>
      </c>
      <c r="B7536" s="6" t="s">
        <v>265</v>
      </c>
      <c r="C7536" s="6" t="s">
        <v>15046</v>
      </c>
      <c r="D7536" s="6" t="s">
        <v>37</v>
      </c>
      <c r="E7536" s="6" t="s">
        <v>416</v>
      </c>
      <c r="F7536" s="6" t="s">
        <v>15047</v>
      </c>
      <c r="G7536" s="6" t="s">
        <v>38076</v>
      </c>
    </row>
    <row r="7537">
      <c r="A7537" s="6" t="s">
        <v>38077</v>
      </c>
      <c r="B7537" s="6" t="s">
        <v>265</v>
      </c>
      <c r="C7537" s="6" t="s">
        <v>15046</v>
      </c>
      <c r="D7537" s="6" t="s">
        <v>414</v>
      </c>
      <c r="E7537" s="6" t="s">
        <v>24821</v>
      </c>
      <c r="F7537" s="6" t="s">
        <v>15047</v>
      </c>
      <c r="G7537" s="6" t="s">
        <v>38076</v>
      </c>
    </row>
    <row r="7538">
      <c r="A7538" s="6" t="s">
        <v>38078</v>
      </c>
      <c r="B7538" s="6" t="s">
        <v>265</v>
      </c>
      <c r="C7538" s="6" t="s">
        <v>15049</v>
      </c>
      <c r="D7538" s="6" t="s">
        <v>414</v>
      </c>
      <c r="E7538" s="6" t="s">
        <v>24821</v>
      </c>
      <c r="F7538" s="6" t="s">
        <v>25253</v>
      </c>
      <c r="G7538" s="6" t="s">
        <v>38079</v>
      </c>
    </row>
    <row r="7539">
      <c r="A7539" s="6" t="s">
        <v>38080</v>
      </c>
      <c r="B7539" s="6" t="s">
        <v>265</v>
      </c>
      <c r="C7539" s="6" t="s">
        <v>15051</v>
      </c>
      <c r="D7539" s="6" t="s">
        <v>37</v>
      </c>
      <c r="E7539" s="6" t="s">
        <v>24821</v>
      </c>
      <c r="F7539" s="6" t="s">
        <v>38081</v>
      </c>
      <c r="G7539" s="6" t="s">
        <v>38082</v>
      </c>
    </row>
    <row r="7540">
      <c r="A7540" s="6" t="s">
        <v>38083</v>
      </c>
      <c r="B7540" s="6" t="s">
        <v>265</v>
      </c>
      <c r="C7540" s="6" t="s">
        <v>15051</v>
      </c>
      <c r="D7540" s="6" t="s">
        <v>414</v>
      </c>
      <c r="E7540" s="6" t="s">
        <v>416</v>
      </c>
      <c r="F7540" s="6" t="s">
        <v>15052</v>
      </c>
      <c r="G7540" s="6" t="s">
        <v>38082</v>
      </c>
    </row>
    <row r="7541">
      <c r="A7541" s="6" t="s">
        <v>38084</v>
      </c>
      <c r="B7541" s="6" t="s">
        <v>265</v>
      </c>
      <c r="C7541" s="6" t="s">
        <v>15054</v>
      </c>
      <c r="D7541" s="6" t="s">
        <v>37</v>
      </c>
      <c r="E7541" s="6" t="s">
        <v>416</v>
      </c>
      <c r="F7541" s="6" t="s">
        <v>15055</v>
      </c>
      <c r="G7541" s="6" t="s">
        <v>38085</v>
      </c>
    </row>
    <row r="7542">
      <c r="A7542" s="6" t="s">
        <v>38086</v>
      </c>
      <c r="B7542" s="6" t="s">
        <v>265</v>
      </c>
      <c r="C7542" s="6" t="s">
        <v>15054</v>
      </c>
      <c r="D7542" s="6" t="s">
        <v>414</v>
      </c>
      <c r="E7542" s="6" t="s">
        <v>24821</v>
      </c>
      <c r="F7542" s="6" t="s">
        <v>15055</v>
      </c>
      <c r="G7542" s="6" t="s">
        <v>38085</v>
      </c>
    </row>
    <row r="7543">
      <c r="A7543" s="6" t="s">
        <v>38087</v>
      </c>
      <c r="B7543" s="6" t="s">
        <v>265</v>
      </c>
      <c r="C7543" s="6" t="s">
        <v>15057</v>
      </c>
      <c r="D7543" s="6" t="s">
        <v>414</v>
      </c>
      <c r="E7543" s="6" t="s">
        <v>24821</v>
      </c>
      <c r="F7543" s="6" t="s">
        <v>25253</v>
      </c>
      <c r="G7543" s="6" t="s">
        <v>38088</v>
      </c>
    </row>
    <row r="7544">
      <c r="A7544" s="6" t="s">
        <v>38089</v>
      </c>
      <c r="B7544" s="6" t="s">
        <v>265</v>
      </c>
      <c r="C7544" s="6" t="s">
        <v>15059</v>
      </c>
      <c r="D7544" s="6" t="s">
        <v>37</v>
      </c>
      <c r="E7544" s="6" t="s">
        <v>24821</v>
      </c>
      <c r="F7544" s="6" t="s">
        <v>38090</v>
      </c>
      <c r="G7544" s="6" t="s">
        <v>38091</v>
      </c>
    </row>
    <row r="7545">
      <c r="A7545" s="6" t="s">
        <v>38092</v>
      </c>
      <c r="B7545" s="6" t="s">
        <v>265</v>
      </c>
      <c r="C7545" s="6" t="s">
        <v>15059</v>
      </c>
      <c r="D7545" s="6" t="s">
        <v>414</v>
      </c>
      <c r="E7545" s="6" t="s">
        <v>416</v>
      </c>
      <c r="F7545" s="6" t="s">
        <v>15060</v>
      </c>
      <c r="G7545" s="6" t="s">
        <v>38091</v>
      </c>
    </row>
    <row r="7546">
      <c r="A7546" s="6" t="s">
        <v>38093</v>
      </c>
      <c r="B7546" s="6" t="s">
        <v>268</v>
      </c>
      <c r="C7546" s="6" t="s">
        <v>15068</v>
      </c>
      <c r="D7546" s="6" t="s">
        <v>414</v>
      </c>
      <c r="E7546" s="6" t="s">
        <v>24821</v>
      </c>
      <c r="F7546" s="6" t="s">
        <v>24822</v>
      </c>
      <c r="G7546" s="6" t="s">
        <v>38094</v>
      </c>
    </row>
    <row r="7547">
      <c r="A7547" s="6" t="s">
        <v>38095</v>
      </c>
      <c r="B7547" s="6" t="s">
        <v>268</v>
      </c>
      <c r="C7547" s="6" t="s">
        <v>15070</v>
      </c>
      <c r="D7547" s="6" t="s">
        <v>37</v>
      </c>
      <c r="E7547" s="6" t="s">
        <v>24821</v>
      </c>
      <c r="F7547" s="6" t="s">
        <v>24825</v>
      </c>
      <c r="G7547" s="6" t="s">
        <v>38096</v>
      </c>
    </row>
    <row r="7548">
      <c r="A7548" s="6" t="s">
        <v>38097</v>
      </c>
      <c r="B7548" s="6" t="s">
        <v>268</v>
      </c>
      <c r="C7548" s="6" t="s">
        <v>15070</v>
      </c>
      <c r="D7548" s="6" t="s">
        <v>414</v>
      </c>
      <c r="E7548" s="6" t="s">
        <v>416</v>
      </c>
      <c r="F7548" s="6" t="s">
        <v>417</v>
      </c>
      <c r="G7548" s="6" t="s">
        <v>38096</v>
      </c>
    </row>
    <row r="7549">
      <c r="A7549" s="6" t="s">
        <v>38098</v>
      </c>
      <c r="B7549" s="6" t="s">
        <v>268</v>
      </c>
      <c r="C7549" s="6" t="s">
        <v>15072</v>
      </c>
      <c r="D7549" s="6" t="s">
        <v>37</v>
      </c>
      <c r="E7549" s="6" t="s">
        <v>416</v>
      </c>
      <c r="F7549" s="6" t="s">
        <v>15073</v>
      </c>
      <c r="G7549" s="6" t="s">
        <v>38099</v>
      </c>
    </row>
    <row r="7550">
      <c r="A7550" s="6" t="s">
        <v>38100</v>
      </c>
      <c r="B7550" s="6" t="s">
        <v>268</v>
      </c>
      <c r="C7550" s="6" t="s">
        <v>15072</v>
      </c>
      <c r="D7550" s="6" t="s">
        <v>414</v>
      </c>
      <c r="E7550" s="6" t="s">
        <v>24821</v>
      </c>
      <c r="F7550" s="6" t="s">
        <v>15073</v>
      </c>
      <c r="G7550" s="6" t="s">
        <v>38099</v>
      </c>
    </row>
    <row r="7551">
      <c r="A7551" s="6" t="s">
        <v>38101</v>
      </c>
      <c r="B7551" s="6" t="s">
        <v>268</v>
      </c>
      <c r="C7551" s="6" t="s">
        <v>15075</v>
      </c>
      <c r="D7551" s="6" t="s">
        <v>414</v>
      </c>
      <c r="E7551" s="6" t="s">
        <v>24821</v>
      </c>
      <c r="F7551" s="6" t="s">
        <v>24822</v>
      </c>
      <c r="G7551" s="6" t="s">
        <v>38102</v>
      </c>
    </row>
    <row r="7552">
      <c r="A7552" s="6" t="s">
        <v>38103</v>
      </c>
      <c r="B7552" s="6" t="s">
        <v>268</v>
      </c>
      <c r="C7552" s="6" t="s">
        <v>15077</v>
      </c>
      <c r="D7552" s="6" t="s">
        <v>37</v>
      </c>
      <c r="E7552" s="6" t="s">
        <v>24821</v>
      </c>
      <c r="F7552" s="6" t="s">
        <v>38104</v>
      </c>
      <c r="G7552" s="6" t="s">
        <v>38105</v>
      </c>
    </row>
    <row r="7553">
      <c r="A7553" s="6" t="s">
        <v>38106</v>
      </c>
      <c r="B7553" s="6" t="s">
        <v>268</v>
      </c>
      <c r="C7553" s="6" t="s">
        <v>15077</v>
      </c>
      <c r="D7553" s="6" t="s">
        <v>414</v>
      </c>
      <c r="E7553" s="6" t="s">
        <v>416</v>
      </c>
      <c r="F7553" s="6" t="s">
        <v>15078</v>
      </c>
      <c r="G7553" s="6" t="s">
        <v>38105</v>
      </c>
    </row>
    <row r="7554">
      <c r="A7554" s="6" t="s">
        <v>38107</v>
      </c>
      <c r="B7554" s="6" t="s">
        <v>268</v>
      </c>
      <c r="C7554" s="6" t="s">
        <v>15080</v>
      </c>
      <c r="D7554" s="6" t="s">
        <v>37</v>
      </c>
      <c r="E7554" s="6" t="s">
        <v>416</v>
      </c>
      <c r="F7554" s="6" t="s">
        <v>15081</v>
      </c>
      <c r="G7554" s="6" t="s">
        <v>38108</v>
      </c>
    </row>
    <row r="7555">
      <c r="A7555" s="6" t="s">
        <v>38109</v>
      </c>
      <c r="B7555" s="6" t="s">
        <v>268</v>
      </c>
      <c r="C7555" s="6" t="s">
        <v>15080</v>
      </c>
      <c r="D7555" s="6" t="s">
        <v>414</v>
      </c>
      <c r="E7555" s="6" t="s">
        <v>24821</v>
      </c>
      <c r="F7555" s="6" t="s">
        <v>15081</v>
      </c>
      <c r="G7555" s="6" t="s">
        <v>38108</v>
      </c>
    </row>
    <row r="7556">
      <c r="A7556" s="6" t="s">
        <v>38110</v>
      </c>
      <c r="B7556" s="6" t="s">
        <v>268</v>
      </c>
      <c r="C7556" s="6" t="s">
        <v>15083</v>
      </c>
      <c r="D7556" s="6" t="s">
        <v>414</v>
      </c>
      <c r="E7556" s="6" t="s">
        <v>24821</v>
      </c>
      <c r="F7556" s="6" t="s">
        <v>24822</v>
      </c>
      <c r="G7556" s="6" t="s">
        <v>38111</v>
      </c>
    </row>
    <row r="7557">
      <c r="A7557" s="6" t="s">
        <v>38112</v>
      </c>
      <c r="B7557" s="6" t="s">
        <v>268</v>
      </c>
      <c r="C7557" s="6" t="s">
        <v>15085</v>
      </c>
      <c r="D7557" s="6" t="s">
        <v>37</v>
      </c>
      <c r="E7557" s="6" t="s">
        <v>24821</v>
      </c>
      <c r="F7557" s="6" t="s">
        <v>38113</v>
      </c>
      <c r="G7557" s="6" t="s">
        <v>38114</v>
      </c>
    </row>
    <row r="7558">
      <c r="A7558" s="6" t="s">
        <v>38115</v>
      </c>
      <c r="B7558" s="6" t="s">
        <v>268</v>
      </c>
      <c r="C7558" s="6" t="s">
        <v>15085</v>
      </c>
      <c r="D7558" s="6" t="s">
        <v>414</v>
      </c>
      <c r="E7558" s="6" t="s">
        <v>416</v>
      </c>
      <c r="F7558" s="6" t="s">
        <v>15086</v>
      </c>
      <c r="G7558" s="6" t="s">
        <v>38114</v>
      </c>
    </row>
    <row r="7559">
      <c r="A7559" s="6" t="s">
        <v>38116</v>
      </c>
      <c r="B7559" s="6" t="s">
        <v>268</v>
      </c>
      <c r="C7559" s="6" t="s">
        <v>15088</v>
      </c>
      <c r="D7559" s="6" t="s">
        <v>37</v>
      </c>
      <c r="E7559" s="6" t="s">
        <v>416</v>
      </c>
      <c r="F7559" s="6" t="s">
        <v>15089</v>
      </c>
      <c r="G7559" s="6" t="s">
        <v>38117</v>
      </c>
    </row>
    <row r="7560">
      <c r="A7560" s="6" t="s">
        <v>38118</v>
      </c>
      <c r="B7560" s="6" t="s">
        <v>268</v>
      </c>
      <c r="C7560" s="6" t="s">
        <v>15088</v>
      </c>
      <c r="D7560" s="6" t="s">
        <v>414</v>
      </c>
      <c r="E7560" s="6" t="s">
        <v>24821</v>
      </c>
      <c r="F7560" s="6" t="s">
        <v>15089</v>
      </c>
      <c r="G7560" s="6" t="s">
        <v>38117</v>
      </c>
    </row>
    <row r="7561">
      <c r="A7561" s="6" t="s">
        <v>38119</v>
      </c>
      <c r="B7561" s="6" t="s">
        <v>268</v>
      </c>
      <c r="C7561" s="6" t="s">
        <v>15091</v>
      </c>
      <c r="D7561" s="6" t="s">
        <v>414</v>
      </c>
      <c r="E7561" s="6" t="s">
        <v>24821</v>
      </c>
      <c r="F7561" s="6" t="s">
        <v>24822</v>
      </c>
      <c r="G7561" s="6" t="s">
        <v>38120</v>
      </c>
    </row>
    <row r="7562">
      <c r="A7562" s="6" t="s">
        <v>38121</v>
      </c>
      <c r="B7562" s="6" t="s">
        <v>268</v>
      </c>
      <c r="C7562" s="6" t="s">
        <v>15093</v>
      </c>
      <c r="D7562" s="6" t="s">
        <v>37</v>
      </c>
      <c r="E7562" s="6" t="s">
        <v>24821</v>
      </c>
      <c r="F7562" s="6" t="s">
        <v>38122</v>
      </c>
      <c r="G7562" s="6" t="s">
        <v>15095</v>
      </c>
    </row>
    <row r="7563">
      <c r="A7563" s="6" t="s">
        <v>38123</v>
      </c>
      <c r="B7563" s="6" t="s">
        <v>268</v>
      </c>
      <c r="C7563" s="6" t="s">
        <v>15093</v>
      </c>
      <c r="D7563" s="6" t="s">
        <v>414</v>
      </c>
      <c r="E7563" s="6" t="s">
        <v>416</v>
      </c>
      <c r="F7563" s="6" t="s">
        <v>15094</v>
      </c>
      <c r="G7563" s="6" t="s">
        <v>38124</v>
      </c>
    </row>
    <row r="7564">
      <c r="A7564" s="6" t="s">
        <v>38125</v>
      </c>
      <c r="B7564" s="6" t="s">
        <v>268</v>
      </c>
      <c r="C7564" s="6" t="s">
        <v>15096</v>
      </c>
      <c r="D7564" s="6" t="s">
        <v>37</v>
      </c>
      <c r="E7564" s="6" t="s">
        <v>416</v>
      </c>
      <c r="F7564" s="6" t="s">
        <v>15097</v>
      </c>
      <c r="G7564" s="6" t="s">
        <v>38126</v>
      </c>
    </row>
    <row r="7565">
      <c r="A7565" s="6" t="s">
        <v>38127</v>
      </c>
      <c r="B7565" s="6" t="s">
        <v>268</v>
      </c>
      <c r="C7565" s="6" t="s">
        <v>15096</v>
      </c>
      <c r="D7565" s="6" t="s">
        <v>414</v>
      </c>
      <c r="E7565" s="6" t="s">
        <v>24821</v>
      </c>
      <c r="F7565" s="6" t="s">
        <v>15097</v>
      </c>
      <c r="G7565" s="6" t="s">
        <v>38126</v>
      </c>
    </row>
    <row r="7566">
      <c r="A7566" s="6" t="s">
        <v>38128</v>
      </c>
      <c r="B7566" s="6" t="s">
        <v>268</v>
      </c>
      <c r="C7566" s="6" t="s">
        <v>15099</v>
      </c>
      <c r="D7566" s="6" t="s">
        <v>414</v>
      </c>
      <c r="E7566" s="6" t="s">
        <v>24821</v>
      </c>
      <c r="F7566" s="6" t="s">
        <v>24822</v>
      </c>
      <c r="G7566" s="6" t="s">
        <v>38129</v>
      </c>
    </row>
    <row r="7567">
      <c r="A7567" s="6" t="s">
        <v>38130</v>
      </c>
      <c r="B7567" s="6" t="s">
        <v>268</v>
      </c>
      <c r="C7567" s="6" t="s">
        <v>15101</v>
      </c>
      <c r="D7567" s="6" t="s">
        <v>37</v>
      </c>
      <c r="E7567" s="6" t="s">
        <v>24821</v>
      </c>
      <c r="F7567" s="6" t="s">
        <v>38131</v>
      </c>
      <c r="G7567" s="6" t="s">
        <v>38132</v>
      </c>
    </row>
    <row r="7568">
      <c r="A7568" s="6" t="s">
        <v>38133</v>
      </c>
      <c r="B7568" s="6" t="s">
        <v>268</v>
      </c>
      <c r="C7568" s="6" t="s">
        <v>15101</v>
      </c>
      <c r="D7568" s="6" t="s">
        <v>414</v>
      </c>
      <c r="E7568" s="6" t="s">
        <v>416</v>
      </c>
      <c r="F7568" s="6" t="s">
        <v>15102</v>
      </c>
      <c r="G7568" s="6" t="s">
        <v>38132</v>
      </c>
    </row>
    <row r="7569">
      <c r="A7569" s="6" t="s">
        <v>38134</v>
      </c>
      <c r="B7569" s="6" t="s">
        <v>268</v>
      </c>
      <c r="C7569" s="6" t="s">
        <v>15110</v>
      </c>
      <c r="D7569" s="6" t="s">
        <v>37</v>
      </c>
      <c r="E7569" s="6" t="s">
        <v>416</v>
      </c>
      <c r="F7569" s="6" t="s">
        <v>15111</v>
      </c>
      <c r="G7569" s="6" t="s">
        <v>38135</v>
      </c>
    </row>
    <row r="7570">
      <c r="A7570" s="6" t="s">
        <v>38136</v>
      </c>
      <c r="B7570" s="6" t="s">
        <v>268</v>
      </c>
      <c r="C7570" s="6" t="s">
        <v>15110</v>
      </c>
      <c r="D7570" s="6" t="s">
        <v>414</v>
      </c>
      <c r="E7570" s="6" t="s">
        <v>24821</v>
      </c>
      <c r="F7570" s="6" t="s">
        <v>15111</v>
      </c>
      <c r="G7570" s="6" t="s">
        <v>38135</v>
      </c>
    </row>
    <row r="7571">
      <c r="A7571" s="6" t="s">
        <v>38137</v>
      </c>
      <c r="B7571" s="6" t="s">
        <v>268</v>
      </c>
      <c r="C7571" s="6" t="s">
        <v>15113</v>
      </c>
      <c r="D7571" s="6" t="s">
        <v>414</v>
      </c>
      <c r="E7571" s="6" t="s">
        <v>24821</v>
      </c>
      <c r="F7571" s="6" t="s">
        <v>26258</v>
      </c>
      <c r="G7571" s="6" t="s">
        <v>38138</v>
      </c>
    </row>
    <row r="7572">
      <c r="A7572" s="6" t="s">
        <v>38139</v>
      </c>
      <c r="B7572" s="6" t="s">
        <v>268</v>
      </c>
      <c r="C7572" s="6" t="s">
        <v>15115</v>
      </c>
      <c r="D7572" s="6" t="s">
        <v>37</v>
      </c>
      <c r="E7572" s="6" t="s">
        <v>24821</v>
      </c>
      <c r="F7572" s="6" t="s">
        <v>38140</v>
      </c>
      <c r="G7572" s="6" t="s">
        <v>38141</v>
      </c>
    </row>
    <row r="7573">
      <c r="A7573" s="6" t="s">
        <v>38142</v>
      </c>
      <c r="B7573" s="6" t="s">
        <v>268</v>
      </c>
      <c r="C7573" s="6" t="s">
        <v>15115</v>
      </c>
      <c r="D7573" s="6" t="s">
        <v>414</v>
      </c>
      <c r="E7573" s="6" t="s">
        <v>416</v>
      </c>
      <c r="F7573" s="6" t="s">
        <v>15116</v>
      </c>
      <c r="G7573" s="6" t="s">
        <v>38141</v>
      </c>
    </row>
    <row r="7574">
      <c r="A7574" s="6" t="s">
        <v>38143</v>
      </c>
      <c r="B7574" s="6" t="s">
        <v>268</v>
      </c>
      <c r="C7574" s="6" t="s">
        <v>15118</v>
      </c>
      <c r="D7574" s="6" t="s">
        <v>37</v>
      </c>
      <c r="E7574" s="6" t="s">
        <v>416</v>
      </c>
      <c r="F7574" s="6" t="s">
        <v>15119</v>
      </c>
      <c r="G7574" s="6" t="s">
        <v>38144</v>
      </c>
    </row>
    <row r="7575">
      <c r="A7575" s="6" t="s">
        <v>38145</v>
      </c>
      <c r="B7575" s="6" t="s">
        <v>268</v>
      </c>
      <c r="C7575" s="6" t="s">
        <v>15118</v>
      </c>
      <c r="D7575" s="6" t="s">
        <v>414</v>
      </c>
      <c r="E7575" s="6" t="s">
        <v>24821</v>
      </c>
      <c r="F7575" s="6" t="s">
        <v>15119</v>
      </c>
      <c r="G7575" s="6" t="s">
        <v>38144</v>
      </c>
    </row>
    <row r="7576">
      <c r="A7576" s="6" t="s">
        <v>38146</v>
      </c>
      <c r="B7576" s="6" t="s">
        <v>268</v>
      </c>
      <c r="C7576" s="6" t="s">
        <v>15121</v>
      </c>
      <c r="D7576" s="6" t="s">
        <v>414</v>
      </c>
      <c r="E7576" s="6" t="s">
        <v>24821</v>
      </c>
      <c r="F7576" s="6" t="s">
        <v>26258</v>
      </c>
      <c r="G7576" s="6" t="s">
        <v>38147</v>
      </c>
    </row>
    <row r="7577">
      <c r="A7577" s="6" t="s">
        <v>38148</v>
      </c>
      <c r="B7577" s="6" t="s">
        <v>268</v>
      </c>
      <c r="C7577" s="6" t="s">
        <v>15123</v>
      </c>
      <c r="D7577" s="6" t="s">
        <v>37</v>
      </c>
      <c r="E7577" s="6" t="s">
        <v>24821</v>
      </c>
      <c r="F7577" s="6" t="s">
        <v>38149</v>
      </c>
      <c r="G7577" s="6" t="s">
        <v>38150</v>
      </c>
    </row>
    <row r="7578">
      <c r="A7578" s="6" t="s">
        <v>38151</v>
      </c>
      <c r="B7578" s="6" t="s">
        <v>268</v>
      </c>
      <c r="C7578" s="6" t="s">
        <v>15123</v>
      </c>
      <c r="D7578" s="6" t="s">
        <v>414</v>
      </c>
      <c r="E7578" s="6" t="s">
        <v>416</v>
      </c>
      <c r="F7578" s="6" t="s">
        <v>15124</v>
      </c>
      <c r="G7578" s="6" t="s">
        <v>38150</v>
      </c>
    </row>
    <row r="7579">
      <c r="A7579" s="6" t="s">
        <v>38152</v>
      </c>
      <c r="B7579" s="6" t="s">
        <v>268</v>
      </c>
      <c r="C7579" s="6" t="s">
        <v>15132</v>
      </c>
      <c r="D7579" s="6" t="s">
        <v>37</v>
      </c>
      <c r="E7579" s="6" t="s">
        <v>416</v>
      </c>
      <c r="F7579" s="6" t="s">
        <v>15133</v>
      </c>
      <c r="G7579" s="6" t="s">
        <v>38153</v>
      </c>
    </row>
    <row r="7580">
      <c r="A7580" s="6" t="s">
        <v>38154</v>
      </c>
      <c r="B7580" s="6" t="s">
        <v>268</v>
      </c>
      <c r="C7580" s="6" t="s">
        <v>15132</v>
      </c>
      <c r="D7580" s="6" t="s">
        <v>414</v>
      </c>
      <c r="E7580" s="6" t="s">
        <v>24821</v>
      </c>
      <c r="F7580" s="6" t="s">
        <v>15133</v>
      </c>
      <c r="G7580" s="6" t="s">
        <v>38153</v>
      </c>
    </row>
    <row r="7581">
      <c r="A7581" s="6" t="s">
        <v>38155</v>
      </c>
      <c r="B7581" s="6" t="s">
        <v>268</v>
      </c>
      <c r="C7581" s="6" t="s">
        <v>15135</v>
      </c>
      <c r="D7581" s="6" t="s">
        <v>414</v>
      </c>
      <c r="E7581" s="6" t="s">
        <v>24821</v>
      </c>
      <c r="F7581" s="6" t="s">
        <v>26353</v>
      </c>
      <c r="G7581" s="6" t="s">
        <v>38156</v>
      </c>
    </row>
    <row r="7582">
      <c r="A7582" s="6" t="s">
        <v>38157</v>
      </c>
      <c r="B7582" s="6" t="s">
        <v>268</v>
      </c>
      <c r="C7582" s="6" t="s">
        <v>15137</v>
      </c>
      <c r="D7582" s="6" t="s">
        <v>37</v>
      </c>
      <c r="E7582" s="6" t="s">
        <v>24821</v>
      </c>
      <c r="F7582" s="6" t="s">
        <v>38158</v>
      </c>
      <c r="G7582" s="6" t="s">
        <v>38159</v>
      </c>
    </row>
    <row r="7583">
      <c r="A7583" s="6" t="s">
        <v>38160</v>
      </c>
      <c r="B7583" s="6" t="s">
        <v>268</v>
      </c>
      <c r="C7583" s="6" t="s">
        <v>15137</v>
      </c>
      <c r="D7583" s="6" t="s">
        <v>414</v>
      </c>
      <c r="E7583" s="6" t="s">
        <v>416</v>
      </c>
      <c r="F7583" s="6" t="s">
        <v>15138</v>
      </c>
      <c r="G7583" s="6" t="s">
        <v>38159</v>
      </c>
    </row>
    <row r="7584">
      <c r="A7584" s="6" t="s">
        <v>38161</v>
      </c>
      <c r="B7584" s="6" t="s">
        <v>268</v>
      </c>
      <c r="C7584" s="6" t="s">
        <v>15140</v>
      </c>
      <c r="D7584" s="6" t="s">
        <v>37</v>
      </c>
      <c r="E7584" s="6" t="s">
        <v>416</v>
      </c>
      <c r="F7584" s="6" t="s">
        <v>15141</v>
      </c>
      <c r="G7584" s="6" t="s">
        <v>38162</v>
      </c>
    </row>
    <row r="7585">
      <c r="A7585" s="6" t="s">
        <v>38163</v>
      </c>
      <c r="B7585" s="6" t="s">
        <v>268</v>
      </c>
      <c r="C7585" s="6" t="s">
        <v>15140</v>
      </c>
      <c r="D7585" s="6" t="s">
        <v>414</v>
      </c>
      <c r="E7585" s="6" t="s">
        <v>24821</v>
      </c>
      <c r="F7585" s="6" t="s">
        <v>15141</v>
      </c>
      <c r="G7585" s="6" t="s">
        <v>38162</v>
      </c>
    </row>
    <row r="7586">
      <c r="A7586" s="6" t="s">
        <v>38164</v>
      </c>
      <c r="B7586" s="6" t="s">
        <v>268</v>
      </c>
      <c r="C7586" s="6" t="s">
        <v>15143</v>
      </c>
      <c r="D7586" s="6" t="s">
        <v>414</v>
      </c>
      <c r="E7586" s="6" t="s">
        <v>24821</v>
      </c>
      <c r="F7586" s="6" t="s">
        <v>26353</v>
      </c>
      <c r="G7586" s="6" t="s">
        <v>38165</v>
      </c>
    </row>
    <row r="7587">
      <c r="A7587" s="6" t="s">
        <v>38166</v>
      </c>
      <c r="B7587" s="6" t="s">
        <v>268</v>
      </c>
      <c r="C7587" s="6" t="s">
        <v>15145</v>
      </c>
      <c r="D7587" s="6" t="s">
        <v>37</v>
      </c>
      <c r="E7587" s="6" t="s">
        <v>24821</v>
      </c>
      <c r="F7587" s="6" t="s">
        <v>38167</v>
      </c>
      <c r="G7587" s="6" t="s">
        <v>38168</v>
      </c>
    </row>
    <row r="7588">
      <c r="A7588" s="6" t="s">
        <v>38169</v>
      </c>
      <c r="B7588" s="6" t="s">
        <v>268</v>
      </c>
      <c r="C7588" s="6" t="s">
        <v>15145</v>
      </c>
      <c r="D7588" s="6" t="s">
        <v>414</v>
      </c>
      <c r="E7588" s="6" t="s">
        <v>416</v>
      </c>
      <c r="F7588" s="6" t="s">
        <v>15146</v>
      </c>
      <c r="G7588" s="6" t="s">
        <v>38168</v>
      </c>
    </row>
    <row r="7589">
      <c r="A7589" s="6" t="s">
        <v>38170</v>
      </c>
      <c r="B7589" s="6" t="s">
        <v>268</v>
      </c>
      <c r="C7589" s="6" t="s">
        <v>15148</v>
      </c>
      <c r="D7589" s="6" t="s">
        <v>37</v>
      </c>
      <c r="E7589" s="6" t="s">
        <v>416</v>
      </c>
      <c r="F7589" s="6" t="s">
        <v>15149</v>
      </c>
      <c r="G7589" s="6" t="s">
        <v>38171</v>
      </c>
    </row>
    <row r="7590">
      <c r="A7590" s="6" t="s">
        <v>38172</v>
      </c>
      <c r="B7590" s="6" t="s">
        <v>268</v>
      </c>
      <c r="C7590" s="6" t="s">
        <v>15148</v>
      </c>
      <c r="D7590" s="6" t="s">
        <v>414</v>
      </c>
      <c r="E7590" s="6" t="s">
        <v>24821</v>
      </c>
      <c r="F7590" s="6" t="s">
        <v>15149</v>
      </c>
      <c r="G7590" s="6" t="s">
        <v>38171</v>
      </c>
    </row>
    <row r="7591">
      <c r="A7591" s="6" t="s">
        <v>38173</v>
      </c>
      <c r="B7591" s="6" t="s">
        <v>268</v>
      </c>
      <c r="C7591" s="6" t="s">
        <v>15151</v>
      </c>
      <c r="D7591" s="6" t="s">
        <v>414</v>
      </c>
      <c r="E7591" s="6" t="s">
        <v>24821</v>
      </c>
      <c r="F7591" s="6" t="s">
        <v>26353</v>
      </c>
      <c r="G7591" s="6" t="s">
        <v>38174</v>
      </c>
    </row>
    <row r="7592">
      <c r="A7592" s="6" t="s">
        <v>38175</v>
      </c>
      <c r="B7592" s="6" t="s">
        <v>268</v>
      </c>
      <c r="C7592" s="6" t="s">
        <v>15153</v>
      </c>
      <c r="D7592" s="6" t="s">
        <v>37</v>
      </c>
      <c r="E7592" s="6" t="s">
        <v>24821</v>
      </c>
      <c r="F7592" s="6" t="s">
        <v>38176</v>
      </c>
      <c r="G7592" s="6" t="s">
        <v>38177</v>
      </c>
    </row>
    <row r="7593">
      <c r="A7593" s="6" t="s">
        <v>38178</v>
      </c>
      <c r="B7593" s="6" t="s">
        <v>268</v>
      </c>
      <c r="C7593" s="6" t="s">
        <v>15153</v>
      </c>
      <c r="D7593" s="6" t="s">
        <v>414</v>
      </c>
      <c r="E7593" s="6" t="s">
        <v>416</v>
      </c>
      <c r="F7593" s="6" t="s">
        <v>15154</v>
      </c>
      <c r="G7593" s="6" t="s">
        <v>38177</v>
      </c>
    </row>
    <row r="7594">
      <c r="A7594" s="6" t="s">
        <v>38179</v>
      </c>
      <c r="B7594" s="6" t="s">
        <v>268</v>
      </c>
      <c r="C7594" s="6" t="s">
        <v>15156</v>
      </c>
      <c r="D7594" s="6" t="s">
        <v>37</v>
      </c>
      <c r="E7594" s="6" t="s">
        <v>416</v>
      </c>
      <c r="F7594" s="6" t="s">
        <v>15157</v>
      </c>
      <c r="G7594" s="6" t="s">
        <v>38180</v>
      </c>
    </row>
    <row r="7595">
      <c r="A7595" s="6" t="s">
        <v>38181</v>
      </c>
      <c r="B7595" s="6" t="s">
        <v>268</v>
      </c>
      <c r="C7595" s="6" t="s">
        <v>15156</v>
      </c>
      <c r="D7595" s="6" t="s">
        <v>414</v>
      </c>
      <c r="E7595" s="6" t="s">
        <v>24821</v>
      </c>
      <c r="F7595" s="6" t="s">
        <v>15157</v>
      </c>
      <c r="G7595" s="6" t="s">
        <v>38180</v>
      </c>
    </row>
    <row r="7596">
      <c r="A7596" s="6" t="s">
        <v>38182</v>
      </c>
      <c r="B7596" s="6" t="s">
        <v>268</v>
      </c>
      <c r="C7596" s="6" t="s">
        <v>15159</v>
      </c>
      <c r="D7596" s="6" t="s">
        <v>414</v>
      </c>
      <c r="E7596" s="6" t="s">
        <v>24821</v>
      </c>
      <c r="F7596" s="6" t="s">
        <v>26353</v>
      </c>
      <c r="G7596" s="6" t="s">
        <v>38183</v>
      </c>
    </row>
    <row r="7597">
      <c r="A7597" s="6" t="s">
        <v>38184</v>
      </c>
      <c r="B7597" s="6" t="s">
        <v>268</v>
      </c>
      <c r="C7597" s="6" t="s">
        <v>15161</v>
      </c>
      <c r="D7597" s="6" t="s">
        <v>37</v>
      </c>
      <c r="E7597" s="6" t="s">
        <v>24821</v>
      </c>
      <c r="F7597" s="6" t="s">
        <v>38185</v>
      </c>
      <c r="G7597" s="6" t="s">
        <v>38186</v>
      </c>
    </row>
    <row r="7598">
      <c r="A7598" s="6" t="s">
        <v>38187</v>
      </c>
      <c r="B7598" s="6" t="s">
        <v>268</v>
      </c>
      <c r="C7598" s="6" t="s">
        <v>15161</v>
      </c>
      <c r="D7598" s="6" t="s">
        <v>414</v>
      </c>
      <c r="E7598" s="6" t="s">
        <v>416</v>
      </c>
      <c r="F7598" s="6" t="s">
        <v>15162</v>
      </c>
      <c r="G7598" s="6" t="s">
        <v>38186</v>
      </c>
    </row>
    <row r="7599">
      <c r="A7599" s="6" t="s">
        <v>38188</v>
      </c>
      <c r="B7599" s="6" t="s">
        <v>268</v>
      </c>
      <c r="C7599" s="6" t="s">
        <v>15164</v>
      </c>
      <c r="D7599" s="6" t="s">
        <v>37</v>
      </c>
      <c r="E7599" s="6" t="s">
        <v>416</v>
      </c>
      <c r="F7599" s="6" t="s">
        <v>15165</v>
      </c>
      <c r="G7599" s="6" t="s">
        <v>38189</v>
      </c>
    </row>
    <row r="7600">
      <c r="A7600" s="6" t="s">
        <v>38190</v>
      </c>
      <c r="B7600" s="6" t="s">
        <v>268</v>
      </c>
      <c r="C7600" s="6" t="s">
        <v>15164</v>
      </c>
      <c r="D7600" s="6" t="s">
        <v>414</v>
      </c>
      <c r="E7600" s="6" t="s">
        <v>24821</v>
      </c>
      <c r="F7600" s="6" t="s">
        <v>15165</v>
      </c>
      <c r="G7600" s="6" t="s">
        <v>38189</v>
      </c>
    </row>
    <row r="7601">
      <c r="A7601" s="6" t="s">
        <v>38191</v>
      </c>
      <c r="B7601" s="6" t="s">
        <v>268</v>
      </c>
      <c r="C7601" s="6" t="s">
        <v>15167</v>
      </c>
      <c r="D7601" s="6" t="s">
        <v>414</v>
      </c>
      <c r="E7601" s="6" t="s">
        <v>24821</v>
      </c>
      <c r="F7601" s="6" t="s">
        <v>26353</v>
      </c>
      <c r="G7601" s="6" t="s">
        <v>38192</v>
      </c>
    </row>
    <row r="7602">
      <c r="A7602" s="6" t="s">
        <v>38193</v>
      </c>
      <c r="B7602" s="6" t="s">
        <v>268</v>
      </c>
      <c r="C7602" s="6" t="s">
        <v>15169</v>
      </c>
      <c r="D7602" s="6" t="s">
        <v>37</v>
      </c>
      <c r="E7602" s="6" t="s">
        <v>24821</v>
      </c>
      <c r="F7602" s="6" t="s">
        <v>38194</v>
      </c>
      <c r="G7602" s="6" t="s">
        <v>38195</v>
      </c>
    </row>
    <row r="7603">
      <c r="A7603" s="6" t="s">
        <v>38196</v>
      </c>
      <c r="B7603" s="6" t="s">
        <v>268</v>
      </c>
      <c r="C7603" s="6" t="s">
        <v>15169</v>
      </c>
      <c r="D7603" s="6" t="s">
        <v>414</v>
      </c>
      <c r="E7603" s="6" t="s">
        <v>416</v>
      </c>
      <c r="F7603" s="6" t="s">
        <v>15170</v>
      </c>
      <c r="G7603" s="6" t="s">
        <v>38195</v>
      </c>
    </row>
    <row r="7604">
      <c r="A7604" s="6" t="s">
        <v>38197</v>
      </c>
      <c r="B7604" s="6" t="s">
        <v>268</v>
      </c>
      <c r="C7604" s="6" t="s">
        <v>15172</v>
      </c>
      <c r="D7604" s="6" t="s">
        <v>37</v>
      </c>
      <c r="E7604" s="6" t="s">
        <v>416</v>
      </c>
      <c r="F7604" s="6" t="s">
        <v>15173</v>
      </c>
      <c r="G7604" s="6" t="s">
        <v>38198</v>
      </c>
    </row>
    <row r="7605">
      <c r="A7605" s="6" t="s">
        <v>38199</v>
      </c>
      <c r="B7605" s="6" t="s">
        <v>268</v>
      </c>
      <c r="C7605" s="6" t="s">
        <v>15172</v>
      </c>
      <c r="D7605" s="6" t="s">
        <v>414</v>
      </c>
      <c r="E7605" s="6" t="s">
        <v>24821</v>
      </c>
      <c r="F7605" s="6" t="s">
        <v>15173</v>
      </c>
      <c r="G7605" s="6" t="s">
        <v>38198</v>
      </c>
    </row>
    <row r="7606">
      <c r="A7606" s="6" t="s">
        <v>38200</v>
      </c>
      <c r="B7606" s="6" t="s">
        <v>268</v>
      </c>
      <c r="C7606" s="6" t="s">
        <v>15175</v>
      </c>
      <c r="D7606" s="6" t="s">
        <v>414</v>
      </c>
      <c r="E7606" s="6" t="s">
        <v>24821</v>
      </c>
      <c r="F7606" s="6" t="s">
        <v>26353</v>
      </c>
      <c r="G7606" s="6" t="s">
        <v>38201</v>
      </c>
    </row>
    <row r="7607">
      <c r="A7607" s="6" t="s">
        <v>38202</v>
      </c>
      <c r="B7607" s="6" t="s">
        <v>268</v>
      </c>
      <c r="C7607" s="6" t="s">
        <v>15177</v>
      </c>
      <c r="D7607" s="6" t="s">
        <v>37</v>
      </c>
      <c r="E7607" s="6" t="s">
        <v>24821</v>
      </c>
      <c r="F7607" s="6" t="s">
        <v>38203</v>
      </c>
      <c r="G7607" s="6" t="s">
        <v>38204</v>
      </c>
    </row>
    <row r="7608">
      <c r="A7608" s="6" t="s">
        <v>38205</v>
      </c>
      <c r="B7608" s="6" t="s">
        <v>268</v>
      </c>
      <c r="C7608" s="6" t="s">
        <v>15177</v>
      </c>
      <c r="D7608" s="6" t="s">
        <v>414</v>
      </c>
      <c r="E7608" s="6" t="s">
        <v>416</v>
      </c>
      <c r="F7608" s="6" t="s">
        <v>15178</v>
      </c>
      <c r="G7608" s="6" t="s">
        <v>38204</v>
      </c>
    </row>
    <row r="7609">
      <c r="A7609" s="6" t="s">
        <v>38206</v>
      </c>
      <c r="B7609" s="6" t="s">
        <v>268</v>
      </c>
      <c r="C7609" s="6" t="s">
        <v>15186</v>
      </c>
      <c r="D7609" s="6" t="s">
        <v>37</v>
      </c>
      <c r="E7609" s="6" t="s">
        <v>416</v>
      </c>
      <c r="F7609" s="6" t="s">
        <v>15187</v>
      </c>
      <c r="G7609" s="6" t="s">
        <v>38207</v>
      </c>
    </row>
    <row r="7610">
      <c r="A7610" s="6" t="s">
        <v>38208</v>
      </c>
      <c r="B7610" s="6" t="s">
        <v>268</v>
      </c>
      <c r="C7610" s="6" t="s">
        <v>15186</v>
      </c>
      <c r="D7610" s="6" t="s">
        <v>414</v>
      </c>
      <c r="E7610" s="6" t="s">
        <v>24821</v>
      </c>
      <c r="F7610" s="6" t="s">
        <v>15187</v>
      </c>
      <c r="G7610" s="6" t="s">
        <v>38207</v>
      </c>
    </row>
    <row r="7611">
      <c r="A7611" s="6" t="s">
        <v>38209</v>
      </c>
      <c r="B7611" s="6" t="s">
        <v>268</v>
      </c>
      <c r="C7611" s="6" t="s">
        <v>15189</v>
      </c>
      <c r="D7611" s="6" t="s">
        <v>414</v>
      </c>
      <c r="E7611" s="6" t="s">
        <v>24821</v>
      </c>
      <c r="F7611" s="6" t="s">
        <v>26924</v>
      </c>
      <c r="G7611" s="6" t="s">
        <v>38210</v>
      </c>
    </row>
    <row r="7612">
      <c r="A7612" s="6" t="s">
        <v>38211</v>
      </c>
      <c r="B7612" s="6" t="s">
        <v>268</v>
      </c>
      <c r="C7612" s="6" t="s">
        <v>15191</v>
      </c>
      <c r="D7612" s="6" t="s">
        <v>37</v>
      </c>
      <c r="E7612" s="6" t="s">
        <v>24821</v>
      </c>
      <c r="F7612" s="6" t="s">
        <v>38212</v>
      </c>
      <c r="G7612" s="6" t="s">
        <v>38213</v>
      </c>
    </row>
    <row r="7613">
      <c r="A7613" s="6" t="s">
        <v>38214</v>
      </c>
      <c r="B7613" s="6" t="s">
        <v>268</v>
      </c>
      <c r="C7613" s="6" t="s">
        <v>15191</v>
      </c>
      <c r="D7613" s="6" t="s">
        <v>414</v>
      </c>
      <c r="E7613" s="6" t="s">
        <v>416</v>
      </c>
      <c r="F7613" s="6" t="s">
        <v>15192</v>
      </c>
      <c r="G7613" s="6" t="s">
        <v>38213</v>
      </c>
    </row>
    <row r="7614">
      <c r="A7614" s="6" t="s">
        <v>38215</v>
      </c>
      <c r="B7614" s="6" t="s">
        <v>268</v>
      </c>
      <c r="C7614" s="6" t="s">
        <v>15194</v>
      </c>
      <c r="D7614" s="6" t="s">
        <v>37</v>
      </c>
      <c r="E7614" s="6" t="s">
        <v>416</v>
      </c>
      <c r="F7614" s="6" t="s">
        <v>15195</v>
      </c>
      <c r="G7614" s="6" t="s">
        <v>38216</v>
      </c>
    </row>
    <row r="7615">
      <c r="A7615" s="6" t="s">
        <v>38217</v>
      </c>
      <c r="B7615" s="6" t="s">
        <v>268</v>
      </c>
      <c r="C7615" s="6" t="s">
        <v>15194</v>
      </c>
      <c r="D7615" s="6" t="s">
        <v>414</v>
      </c>
      <c r="E7615" s="6" t="s">
        <v>24821</v>
      </c>
      <c r="F7615" s="6" t="s">
        <v>15195</v>
      </c>
      <c r="G7615" s="6" t="s">
        <v>38216</v>
      </c>
    </row>
    <row r="7616">
      <c r="A7616" s="6" t="s">
        <v>38218</v>
      </c>
      <c r="B7616" s="6" t="s">
        <v>268</v>
      </c>
      <c r="C7616" s="6" t="s">
        <v>15197</v>
      </c>
      <c r="D7616" s="6" t="s">
        <v>414</v>
      </c>
      <c r="E7616" s="6" t="s">
        <v>24821</v>
      </c>
      <c r="F7616" s="6" t="s">
        <v>26924</v>
      </c>
      <c r="G7616" s="6" t="s">
        <v>38219</v>
      </c>
    </row>
    <row r="7617">
      <c r="A7617" s="6" t="s">
        <v>38220</v>
      </c>
      <c r="B7617" s="6" t="s">
        <v>268</v>
      </c>
      <c r="C7617" s="6" t="s">
        <v>15199</v>
      </c>
      <c r="D7617" s="6" t="s">
        <v>37</v>
      </c>
      <c r="E7617" s="6" t="s">
        <v>24821</v>
      </c>
      <c r="F7617" s="6" t="s">
        <v>38221</v>
      </c>
      <c r="G7617" s="6" t="s">
        <v>38222</v>
      </c>
    </row>
    <row r="7618">
      <c r="A7618" s="6" t="s">
        <v>38223</v>
      </c>
      <c r="B7618" s="6" t="s">
        <v>268</v>
      </c>
      <c r="C7618" s="6" t="s">
        <v>15199</v>
      </c>
      <c r="D7618" s="6" t="s">
        <v>414</v>
      </c>
      <c r="E7618" s="6" t="s">
        <v>416</v>
      </c>
      <c r="F7618" s="6" t="s">
        <v>15200</v>
      </c>
      <c r="G7618" s="6" t="s">
        <v>38222</v>
      </c>
    </row>
    <row r="7619">
      <c r="A7619" s="6" t="s">
        <v>38224</v>
      </c>
      <c r="B7619" s="6" t="s">
        <v>271</v>
      </c>
      <c r="C7619" s="6" t="s">
        <v>15208</v>
      </c>
      <c r="D7619" s="6" t="s">
        <v>414</v>
      </c>
      <c r="E7619" s="6" t="s">
        <v>24821</v>
      </c>
      <c r="F7619" s="6" t="s">
        <v>24822</v>
      </c>
      <c r="G7619" s="6" t="s">
        <v>38225</v>
      </c>
    </row>
    <row r="7620">
      <c r="A7620" s="6" t="s">
        <v>38226</v>
      </c>
      <c r="B7620" s="6" t="s">
        <v>271</v>
      </c>
      <c r="C7620" s="6" t="s">
        <v>15210</v>
      </c>
      <c r="D7620" s="6" t="s">
        <v>37</v>
      </c>
      <c r="E7620" s="6" t="s">
        <v>24821</v>
      </c>
      <c r="F7620" s="6" t="s">
        <v>24825</v>
      </c>
      <c r="G7620" s="6" t="s">
        <v>38227</v>
      </c>
    </row>
    <row r="7621">
      <c r="A7621" s="6" t="s">
        <v>38228</v>
      </c>
      <c r="B7621" s="6" t="s">
        <v>271</v>
      </c>
      <c r="C7621" s="6" t="s">
        <v>15210</v>
      </c>
      <c r="D7621" s="6" t="s">
        <v>414</v>
      </c>
      <c r="E7621" s="6" t="s">
        <v>416</v>
      </c>
      <c r="F7621" s="6" t="s">
        <v>417</v>
      </c>
      <c r="G7621" s="6" t="s">
        <v>38227</v>
      </c>
    </row>
    <row r="7622">
      <c r="A7622" s="6" t="s">
        <v>38229</v>
      </c>
      <c r="B7622" s="6" t="s">
        <v>271</v>
      </c>
      <c r="C7622" s="6" t="s">
        <v>15212</v>
      </c>
      <c r="D7622" s="6" t="s">
        <v>37</v>
      </c>
      <c r="E7622" s="6" t="s">
        <v>416</v>
      </c>
      <c r="F7622" s="6" t="s">
        <v>15213</v>
      </c>
      <c r="G7622" s="6" t="s">
        <v>38230</v>
      </c>
    </row>
    <row r="7623">
      <c r="A7623" s="6" t="s">
        <v>38231</v>
      </c>
      <c r="B7623" s="6" t="s">
        <v>271</v>
      </c>
      <c r="C7623" s="6" t="s">
        <v>15212</v>
      </c>
      <c r="D7623" s="6" t="s">
        <v>414</v>
      </c>
      <c r="E7623" s="6" t="s">
        <v>24821</v>
      </c>
      <c r="F7623" s="6" t="s">
        <v>15213</v>
      </c>
      <c r="G7623" s="6" t="s">
        <v>38230</v>
      </c>
    </row>
    <row r="7624">
      <c r="A7624" s="6" t="s">
        <v>38232</v>
      </c>
      <c r="B7624" s="6" t="s">
        <v>271</v>
      </c>
      <c r="C7624" s="6" t="s">
        <v>15215</v>
      </c>
      <c r="D7624" s="6" t="s">
        <v>414</v>
      </c>
      <c r="E7624" s="6" t="s">
        <v>24821</v>
      </c>
      <c r="F7624" s="6" t="s">
        <v>24822</v>
      </c>
      <c r="G7624" s="6" t="s">
        <v>38233</v>
      </c>
    </row>
    <row r="7625">
      <c r="A7625" s="6" t="s">
        <v>38234</v>
      </c>
      <c r="B7625" s="6" t="s">
        <v>271</v>
      </c>
      <c r="C7625" s="6" t="s">
        <v>15217</v>
      </c>
      <c r="D7625" s="6" t="s">
        <v>37</v>
      </c>
      <c r="E7625" s="6" t="s">
        <v>24821</v>
      </c>
      <c r="F7625" s="6" t="s">
        <v>24834</v>
      </c>
      <c r="G7625" s="6" t="s">
        <v>38235</v>
      </c>
    </row>
    <row r="7626">
      <c r="A7626" s="6" t="s">
        <v>38236</v>
      </c>
      <c r="B7626" s="6" t="s">
        <v>271</v>
      </c>
      <c r="C7626" s="6" t="s">
        <v>15217</v>
      </c>
      <c r="D7626" s="6" t="s">
        <v>414</v>
      </c>
      <c r="E7626" s="6" t="s">
        <v>416</v>
      </c>
      <c r="F7626" s="6" t="s">
        <v>426</v>
      </c>
      <c r="G7626" s="6" t="s">
        <v>38235</v>
      </c>
    </row>
    <row r="7627">
      <c r="A7627" s="6" t="s">
        <v>38237</v>
      </c>
      <c r="B7627" s="6" t="s">
        <v>271</v>
      </c>
      <c r="C7627" s="6" t="s">
        <v>15219</v>
      </c>
      <c r="D7627" s="6" t="s">
        <v>37</v>
      </c>
      <c r="E7627" s="6" t="s">
        <v>416</v>
      </c>
      <c r="F7627" s="6" t="s">
        <v>14903</v>
      </c>
      <c r="G7627" s="6" t="s">
        <v>38238</v>
      </c>
    </row>
    <row r="7628">
      <c r="A7628" s="6" t="s">
        <v>38239</v>
      </c>
      <c r="B7628" s="6" t="s">
        <v>271</v>
      </c>
      <c r="C7628" s="6" t="s">
        <v>15219</v>
      </c>
      <c r="D7628" s="6" t="s">
        <v>414</v>
      </c>
      <c r="E7628" s="6" t="s">
        <v>24821</v>
      </c>
      <c r="F7628" s="6" t="s">
        <v>14903</v>
      </c>
      <c r="G7628" s="6" t="s">
        <v>38238</v>
      </c>
    </row>
    <row r="7629">
      <c r="A7629" s="6" t="s">
        <v>38240</v>
      </c>
      <c r="B7629" s="6" t="s">
        <v>271</v>
      </c>
      <c r="C7629" s="6" t="s">
        <v>15221</v>
      </c>
      <c r="D7629" s="6" t="s">
        <v>414</v>
      </c>
      <c r="E7629" s="6" t="s">
        <v>24821</v>
      </c>
      <c r="F7629" s="6" t="s">
        <v>24822</v>
      </c>
      <c r="G7629" s="6" t="s">
        <v>38241</v>
      </c>
    </row>
    <row r="7630">
      <c r="A7630" s="6" t="s">
        <v>38242</v>
      </c>
      <c r="B7630" s="6" t="s">
        <v>271</v>
      </c>
      <c r="C7630" s="6" t="s">
        <v>15223</v>
      </c>
      <c r="D7630" s="6" t="s">
        <v>414</v>
      </c>
      <c r="E7630" s="6" t="s">
        <v>416</v>
      </c>
      <c r="F7630" s="6" t="s">
        <v>6265</v>
      </c>
      <c r="G7630" s="6" t="s">
        <v>38243</v>
      </c>
    </row>
    <row r="7631">
      <c r="A7631" s="6" t="s">
        <v>38244</v>
      </c>
      <c r="B7631" s="6" t="s">
        <v>271</v>
      </c>
      <c r="C7631" s="6" t="s">
        <v>15223</v>
      </c>
      <c r="D7631" s="6" t="s">
        <v>37</v>
      </c>
      <c r="E7631" s="6" t="s">
        <v>24821</v>
      </c>
      <c r="F7631" s="6" t="s">
        <v>2796</v>
      </c>
      <c r="G7631" s="6" t="s">
        <v>38243</v>
      </c>
    </row>
    <row r="7632">
      <c r="A7632" s="6" t="s">
        <v>38245</v>
      </c>
      <c r="B7632" s="6" t="s">
        <v>271</v>
      </c>
      <c r="C7632" s="6" t="s">
        <v>15225</v>
      </c>
      <c r="D7632" s="6" t="s">
        <v>37</v>
      </c>
      <c r="E7632" s="6" t="s">
        <v>416</v>
      </c>
      <c r="F7632" s="6" t="s">
        <v>15226</v>
      </c>
      <c r="G7632" s="6" t="s">
        <v>38246</v>
      </c>
    </row>
    <row r="7633">
      <c r="A7633" s="6" t="s">
        <v>38247</v>
      </c>
      <c r="B7633" s="6" t="s">
        <v>271</v>
      </c>
      <c r="C7633" s="6" t="s">
        <v>15225</v>
      </c>
      <c r="D7633" s="6" t="s">
        <v>414</v>
      </c>
      <c r="E7633" s="6" t="s">
        <v>24821</v>
      </c>
      <c r="F7633" s="6" t="s">
        <v>15226</v>
      </c>
      <c r="G7633" s="6" t="s">
        <v>38246</v>
      </c>
    </row>
    <row r="7634">
      <c r="A7634" s="6" t="s">
        <v>38248</v>
      </c>
      <c r="B7634" s="6" t="s">
        <v>271</v>
      </c>
      <c r="C7634" s="6" t="s">
        <v>15228</v>
      </c>
      <c r="D7634" s="6" t="s">
        <v>414</v>
      </c>
      <c r="E7634" s="6" t="s">
        <v>24821</v>
      </c>
      <c r="F7634" s="6" t="s">
        <v>24822</v>
      </c>
      <c r="G7634" s="6" t="s">
        <v>38249</v>
      </c>
    </row>
    <row r="7635">
      <c r="A7635" s="6" t="s">
        <v>38250</v>
      </c>
      <c r="B7635" s="6" t="s">
        <v>271</v>
      </c>
      <c r="C7635" s="6" t="s">
        <v>15230</v>
      </c>
      <c r="D7635" s="6" t="s">
        <v>37</v>
      </c>
      <c r="E7635" s="6" t="s">
        <v>24821</v>
      </c>
      <c r="F7635" s="6" t="s">
        <v>38251</v>
      </c>
      <c r="G7635" s="6" t="s">
        <v>38252</v>
      </c>
    </row>
    <row r="7636">
      <c r="A7636" s="6" t="s">
        <v>38253</v>
      </c>
      <c r="B7636" s="6" t="s">
        <v>271</v>
      </c>
      <c r="C7636" s="6" t="s">
        <v>15230</v>
      </c>
      <c r="D7636" s="6" t="s">
        <v>414</v>
      </c>
      <c r="E7636" s="6" t="s">
        <v>416</v>
      </c>
      <c r="F7636" s="6" t="s">
        <v>15231</v>
      </c>
      <c r="G7636" s="6" t="s">
        <v>38254</v>
      </c>
    </row>
    <row r="7637">
      <c r="A7637" s="6" t="s">
        <v>38255</v>
      </c>
      <c r="B7637" s="6" t="s">
        <v>271</v>
      </c>
      <c r="C7637" s="6" t="s">
        <v>15239</v>
      </c>
      <c r="D7637" s="6" t="s">
        <v>37</v>
      </c>
      <c r="E7637" s="6" t="s">
        <v>416</v>
      </c>
      <c r="F7637" s="6" t="s">
        <v>15240</v>
      </c>
      <c r="G7637" s="6" t="s">
        <v>38256</v>
      </c>
    </row>
    <row r="7638">
      <c r="A7638" s="6" t="s">
        <v>38257</v>
      </c>
      <c r="B7638" s="6" t="s">
        <v>271</v>
      </c>
      <c r="C7638" s="6" t="s">
        <v>15239</v>
      </c>
      <c r="D7638" s="6" t="s">
        <v>414</v>
      </c>
      <c r="E7638" s="6" t="s">
        <v>24821</v>
      </c>
      <c r="F7638" s="6" t="s">
        <v>15240</v>
      </c>
      <c r="G7638" s="6" t="s">
        <v>38256</v>
      </c>
    </row>
    <row r="7639">
      <c r="A7639" s="6" t="s">
        <v>38258</v>
      </c>
      <c r="B7639" s="6" t="s">
        <v>271</v>
      </c>
      <c r="C7639" s="6" t="s">
        <v>15242</v>
      </c>
      <c r="D7639" s="6" t="s">
        <v>414</v>
      </c>
      <c r="E7639" s="6" t="s">
        <v>24821</v>
      </c>
      <c r="F7639" s="6" t="s">
        <v>29303</v>
      </c>
      <c r="G7639" s="6" t="s">
        <v>38259</v>
      </c>
    </row>
    <row r="7640">
      <c r="A7640" s="6" t="s">
        <v>38260</v>
      </c>
      <c r="B7640" s="6" t="s">
        <v>271</v>
      </c>
      <c r="C7640" s="6" t="s">
        <v>15244</v>
      </c>
      <c r="D7640" s="6" t="s">
        <v>37</v>
      </c>
      <c r="E7640" s="6" t="s">
        <v>24821</v>
      </c>
      <c r="F7640" s="6" t="s">
        <v>38261</v>
      </c>
      <c r="G7640" s="6" t="s">
        <v>38262</v>
      </c>
    </row>
    <row r="7641">
      <c r="A7641" s="6" t="s">
        <v>38263</v>
      </c>
      <c r="B7641" s="6" t="s">
        <v>271</v>
      </c>
      <c r="C7641" s="6" t="s">
        <v>15244</v>
      </c>
      <c r="D7641" s="6" t="s">
        <v>414</v>
      </c>
      <c r="E7641" s="6" t="s">
        <v>416</v>
      </c>
      <c r="F7641" s="6" t="s">
        <v>15245</v>
      </c>
      <c r="G7641" s="6" t="s">
        <v>38262</v>
      </c>
    </row>
    <row r="7642">
      <c r="A7642" s="6" t="s">
        <v>38264</v>
      </c>
      <c r="B7642" s="6" t="s">
        <v>271</v>
      </c>
      <c r="C7642" s="6" t="s">
        <v>15254</v>
      </c>
      <c r="D7642" s="6" t="s">
        <v>37</v>
      </c>
      <c r="E7642" s="6" t="s">
        <v>416</v>
      </c>
      <c r="F7642" s="6" t="s">
        <v>15255</v>
      </c>
      <c r="G7642" s="6" t="s">
        <v>38265</v>
      </c>
    </row>
    <row r="7643">
      <c r="A7643" s="6" t="s">
        <v>38266</v>
      </c>
      <c r="B7643" s="6" t="s">
        <v>271</v>
      </c>
      <c r="C7643" s="6" t="s">
        <v>15254</v>
      </c>
      <c r="D7643" s="6" t="s">
        <v>414</v>
      </c>
      <c r="E7643" s="6" t="s">
        <v>24821</v>
      </c>
      <c r="F7643" s="6" t="s">
        <v>15255</v>
      </c>
      <c r="G7643" s="6" t="s">
        <v>38265</v>
      </c>
    </row>
    <row r="7644">
      <c r="A7644" s="6" t="s">
        <v>38267</v>
      </c>
      <c r="B7644" s="6" t="s">
        <v>271</v>
      </c>
      <c r="C7644" s="6" t="s">
        <v>15257</v>
      </c>
      <c r="D7644" s="6" t="s">
        <v>414</v>
      </c>
      <c r="E7644" s="6" t="s">
        <v>24821</v>
      </c>
      <c r="F7644" s="6" t="s">
        <v>38268</v>
      </c>
      <c r="G7644" s="6" t="s">
        <v>38269</v>
      </c>
    </row>
    <row r="7645">
      <c r="A7645" s="6" t="s">
        <v>38270</v>
      </c>
      <c r="B7645" s="6" t="s">
        <v>271</v>
      </c>
      <c r="C7645" s="6" t="s">
        <v>15259</v>
      </c>
      <c r="D7645" s="6" t="s">
        <v>414</v>
      </c>
      <c r="E7645" s="6" t="s">
        <v>416</v>
      </c>
      <c r="F7645" s="6" t="s">
        <v>15260</v>
      </c>
      <c r="G7645" s="6" t="s">
        <v>38271</v>
      </c>
    </row>
    <row r="7646">
      <c r="A7646" s="6" t="s">
        <v>38272</v>
      </c>
      <c r="B7646" s="6" t="s">
        <v>271</v>
      </c>
      <c r="C7646" s="6" t="s">
        <v>15259</v>
      </c>
      <c r="D7646" s="6" t="s">
        <v>37</v>
      </c>
      <c r="E7646" s="6" t="s">
        <v>24821</v>
      </c>
      <c r="F7646" s="6" t="s">
        <v>38273</v>
      </c>
      <c r="G7646" s="6" t="s">
        <v>38271</v>
      </c>
    </row>
    <row r="7647">
      <c r="A7647" s="6" t="s">
        <v>38274</v>
      </c>
      <c r="B7647" s="6" t="s">
        <v>271</v>
      </c>
      <c r="C7647" s="6" t="s">
        <v>15262</v>
      </c>
      <c r="D7647" s="6" t="s">
        <v>37</v>
      </c>
      <c r="E7647" s="6" t="s">
        <v>416</v>
      </c>
      <c r="F7647" s="6" t="s">
        <v>15263</v>
      </c>
      <c r="G7647" s="6" t="s">
        <v>15264</v>
      </c>
    </row>
    <row r="7648">
      <c r="A7648" s="6" t="s">
        <v>38275</v>
      </c>
      <c r="B7648" s="6" t="s">
        <v>271</v>
      </c>
      <c r="C7648" s="6" t="s">
        <v>15262</v>
      </c>
      <c r="D7648" s="6" t="s">
        <v>414</v>
      </c>
      <c r="E7648" s="6" t="s">
        <v>24821</v>
      </c>
      <c r="F7648" s="6" t="s">
        <v>15263</v>
      </c>
      <c r="G7648" s="6" t="s">
        <v>15264</v>
      </c>
    </row>
    <row r="7649">
      <c r="A7649" s="6" t="s">
        <v>38276</v>
      </c>
      <c r="B7649" s="6" t="s">
        <v>271</v>
      </c>
      <c r="C7649" s="6" t="s">
        <v>15265</v>
      </c>
      <c r="D7649" s="6" t="s">
        <v>414</v>
      </c>
      <c r="E7649" s="6" t="s">
        <v>24821</v>
      </c>
      <c r="F7649" s="6" t="s">
        <v>38268</v>
      </c>
      <c r="G7649" s="6" t="s">
        <v>15266</v>
      </c>
    </row>
    <row r="7650">
      <c r="A7650" s="6" t="s">
        <v>38277</v>
      </c>
      <c r="B7650" s="6" t="s">
        <v>271</v>
      </c>
      <c r="C7650" s="6" t="s">
        <v>15267</v>
      </c>
      <c r="D7650" s="6" t="s">
        <v>37</v>
      </c>
      <c r="E7650" s="6" t="s">
        <v>24821</v>
      </c>
      <c r="F7650" s="6" t="s">
        <v>38278</v>
      </c>
      <c r="G7650" s="6" t="s">
        <v>38279</v>
      </c>
    </row>
    <row r="7651">
      <c r="A7651" s="6" t="s">
        <v>38280</v>
      </c>
      <c r="B7651" s="6" t="s">
        <v>271</v>
      </c>
      <c r="C7651" s="6" t="s">
        <v>15267</v>
      </c>
      <c r="D7651" s="6" t="s">
        <v>414</v>
      </c>
      <c r="E7651" s="6" t="s">
        <v>416</v>
      </c>
      <c r="F7651" s="6" t="s">
        <v>15268</v>
      </c>
      <c r="G7651" s="6" t="s">
        <v>38279</v>
      </c>
    </row>
    <row r="7652">
      <c r="A7652" s="6" t="s">
        <v>38281</v>
      </c>
      <c r="B7652" s="6" t="s">
        <v>271</v>
      </c>
      <c r="C7652" s="6" t="s">
        <v>15270</v>
      </c>
      <c r="D7652" s="6" t="s">
        <v>37</v>
      </c>
      <c r="E7652" s="6" t="s">
        <v>416</v>
      </c>
      <c r="F7652" s="6" t="s">
        <v>15271</v>
      </c>
      <c r="G7652" s="6" t="s">
        <v>38282</v>
      </c>
    </row>
    <row r="7653">
      <c r="A7653" s="6" t="s">
        <v>38283</v>
      </c>
      <c r="B7653" s="6" t="s">
        <v>271</v>
      </c>
      <c r="C7653" s="6" t="s">
        <v>15270</v>
      </c>
      <c r="D7653" s="6" t="s">
        <v>414</v>
      </c>
      <c r="E7653" s="6" t="s">
        <v>24821</v>
      </c>
      <c r="F7653" s="6" t="s">
        <v>15271</v>
      </c>
      <c r="G7653" s="6" t="s">
        <v>38282</v>
      </c>
    </row>
    <row r="7654">
      <c r="A7654" s="6" t="s">
        <v>38284</v>
      </c>
      <c r="B7654" s="6" t="s">
        <v>271</v>
      </c>
      <c r="C7654" s="6" t="s">
        <v>15273</v>
      </c>
      <c r="D7654" s="6" t="s">
        <v>414</v>
      </c>
      <c r="E7654" s="6" t="s">
        <v>24821</v>
      </c>
      <c r="F7654" s="6" t="s">
        <v>38268</v>
      </c>
      <c r="G7654" s="6" t="s">
        <v>38285</v>
      </c>
    </row>
    <row r="7655">
      <c r="A7655" s="6" t="s">
        <v>38286</v>
      </c>
      <c r="B7655" s="6" t="s">
        <v>271</v>
      </c>
      <c r="C7655" s="6" t="s">
        <v>15275</v>
      </c>
      <c r="D7655" s="6" t="s">
        <v>37</v>
      </c>
      <c r="E7655" s="6" t="s">
        <v>24821</v>
      </c>
      <c r="F7655" s="6" t="s">
        <v>38287</v>
      </c>
      <c r="G7655" s="6" t="s">
        <v>38288</v>
      </c>
    </row>
    <row r="7656">
      <c r="A7656" s="6" t="s">
        <v>38289</v>
      </c>
      <c r="B7656" s="6" t="s">
        <v>271</v>
      </c>
      <c r="C7656" s="6" t="s">
        <v>15275</v>
      </c>
      <c r="D7656" s="6" t="s">
        <v>414</v>
      </c>
      <c r="E7656" s="6" t="s">
        <v>416</v>
      </c>
      <c r="F7656" s="6" t="s">
        <v>15276</v>
      </c>
      <c r="G7656" s="6" t="s">
        <v>38288</v>
      </c>
    </row>
    <row r="7657">
      <c r="A7657" s="6" t="s">
        <v>38290</v>
      </c>
      <c r="B7657" s="6" t="s">
        <v>271</v>
      </c>
      <c r="C7657" s="6" t="s">
        <v>15278</v>
      </c>
      <c r="D7657" s="6" t="s">
        <v>37</v>
      </c>
      <c r="E7657" s="6" t="s">
        <v>416</v>
      </c>
      <c r="F7657" s="6" t="s">
        <v>15279</v>
      </c>
      <c r="G7657" s="6" t="s">
        <v>38291</v>
      </c>
    </row>
    <row r="7658">
      <c r="A7658" s="6" t="s">
        <v>38292</v>
      </c>
      <c r="B7658" s="6" t="s">
        <v>271</v>
      </c>
      <c r="C7658" s="6" t="s">
        <v>15278</v>
      </c>
      <c r="D7658" s="6" t="s">
        <v>414</v>
      </c>
      <c r="E7658" s="6" t="s">
        <v>24821</v>
      </c>
      <c r="F7658" s="6" t="s">
        <v>15279</v>
      </c>
      <c r="G7658" s="6" t="s">
        <v>38291</v>
      </c>
    </row>
    <row r="7659">
      <c r="A7659" s="6" t="s">
        <v>38293</v>
      </c>
      <c r="B7659" s="6" t="s">
        <v>271</v>
      </c>
      <c r="C7659" s="6" t="s">
        <v>15281</v>
      </c>
      <c r="D7659" s="6" t="s">
        <v>414</v>
      </c>
      <c r="E7659" s="6" t="s">
        <v>24821</v>
      </c>
      <c r="F7659" s="6" t="s">
        <v>38268</v>
      </c>
      <c r="G7659" s="6" t="s">
        <v>38294</v>
      </c>
    </row>
    <row r="7660">
      <c r="A7660" s="6" t="s">
        <v>38295</v>
      </c>
      <c r="B7660" s="6" t="s">
        <v>271</v>
      </c>
      <c r="C7660" s="6" t="s">
        <v>15283</v>
      </c>
      <c r="D7660" s="6" t="s">
        <v>37</v>
      </c>
      <c r="E7660" s="6" t="s">
        <v>24821</v>
      </c>
      <c r="F7660" s="6" t="s">
        <v>38296</v>
      </c>
      <c r="G7660" s="6" t="s">
        <v>38297</v>
      </c>
    </row>
    <row r="7661">
      <c r="A7661" s="6" t="s">
        <v>38298</v>
      </c>
      <c r="B7661" s="6" t="s">
        <v>271</v>
      </c>
      <c r="C7661" s="6" t="s">
        <v>15283</v>
      </c>
      <c r="D7661" s="6" t="s">
        <v>414</v>
      </c>
      <c r="E7661" s="6" t="s">
        <v>416</v>
      </c>
      <c r="F7661" s="6" t="s">
        <v>15284</v>
      </c>
      <c r="G7661" s="6" t="s">
        <v>38297</v>
      </c>
    </row>
    <row r="7662">
      <c r="A7662" s="6" t="s">
        <v>38299</v>
      </c>
      <c r="B7662" s="6" t="s">
        <v>271</v>
      </c>
      <c r="C7662" s="6" t="s">
        <v>15286</v>
      </c>
      <c r="D7662" s="6" t="s">
        <v>37</v>
      </c>
      <c r="E7662" s="6" t="s">
        <v>416</v>
      </c>
      <c r="F7662" s="6" t="s">
        <v>15287</v>
      </c>
      <c r="G7662" s="6" t="s">
        <v>38300</v>
      </c>
    </row>
    <row r="7663">
      <c r="A7663" s="6" t="s">
        <v>38301</v>
      </c>
      <c r="B7663" s="6" t="s">
        <v>271</v>
      </c>
      <c r="C7663" s="6" t="s">
        <v>15286</v>
      </c>
      <c r="D7663" s="6" t="s">
        <v>414</v>
      </c>
      <c r="E7663" s="6" t="s">
        <v>24821</v>
      </c>
      <c r="F7663" s="6" t="s">
        <v>15287</v>
      </c>
      <c r="G7663" s="6" t="s">
        <v>38300</v>
      </c>
    </row>
    <row r="7664">
      <c r="A7664" s="6" t="s">
        <v>38302</v>
      </c>
      <c r="B7664" s="6" t="s">
        <v>271</v>
      </c>
      <c r="C7664" s="6" t="s">
        <v>15289</v>
      </c>
      <c r="D7664" s="6" t="s">
        <v>414</v>
      </c>
      <c r="E7664" s="6" t="s">
        <v>24821</v>
      </c>
      <c r="F7664" s="6" t="s">
        <v>38268</v>
      </c>
      <c r="G7664" s="6" t="s">
        <v>38303</v>
      </c>
    </row>
    <row r="7665">
      <c r="A7665" s="6" t="s">
        <v>38304</v>
      </c>
      <c r="B7665" s="6" t="s">
        <v>271</v>
      </c>
      <c r="C7665" s="6" t="s">
        <v>15291</v>
      </c>
      <c r="D7665" s="6" t="s">
        <v>37</v>
      </c>
      <c r="E7665" s="6" t="s">
        <v>24821</v>
      </c>
      <c r="F7665" s="6" t="s">
        <v>38305</v>
      </c>
      <c r="G7665" s="6" t="s">
        <v>38306</v>
      </c>
    </row>
    <row r="7666">
      <c r="A7666" s="6" t="s">
        <v>38307</v>
      </c>
      <c r="B7666" s="6" t="s">
        <v>271</v>
      </c>
      <c r="C7666" s="6" t="s">
        <v>15291</v>
      </c>
      <c r="D7666" s="6" t="s">
        <v>414</v>
      </c>
      <c r="E7666" s="6" t="s">
        <v>416</v>
      </c>
      <c r="F7666" s="6" t="s">
        <v>15292</v>
      </c>
      <c r="G7666" s="6" t="s">
        <v>38308</v>
      </c>
    </row>
    <row r="7667">
      <c r="A7667" s="6" t="s">
        <v>38309</v>
      </c>
      <c r="B7667" s="6" t="s">
        <v>271</v>
      </c>
      <c r="C7667" s="6" t="s">
        <v>15300</v>
      </c>
      <c r="D7667" s="6" t="s">
        <v>37</v>
      </c>
      <c r="E7667" s="6" t="s">
        <v>416</v>
      </c>
      <c r="F7667" s="6" t="s">
        <v>15301</v>
      </c>
      <c r="G7667" s="6" t="s">
        <v>38310</v>
      </c>
    </row>
    <row r="7668">
      <c r="A7668" s="6" t="s">
        <v>38311</v>
      </c>
      <c r="B7668" s="6" t="s">
        <v>271</v>
      </c>
      <c r="C7668" s="6" t="s">
        <v>15300</v>
      </c>
      <c r="D7668" s="6" t="s">
        <v>414</v>
      </c>
      <c r="E7668" s="6" t="s">
        <v>24821</v>
      </c>
      <c r="F7668" s="6" t="s">
        <v>15301</v>
      </c>
      <c r="G7668" s="6" t="s">
        <v>38310</v>
      </c>
    </row>
    <row r="7669">
      <c r="A7669" s="6" t="s">
        <v>38312</v>
      </c>
      <c r="B7669" s="6" t="s">
        <v>271</v>
      </c>
      <c r="C7669" s="6" t="s">
        <v>15303</v>
      </c>
      <c r="D7669" s="6" t="s">
        <v>414</v>
      </c>
      <c r="E7669" s="6" t="s">
        <v>24821</v>
      </c>
      <c r="F7669" s="6" t="s">
        <v>38313</v>
      </c>
      <c r="G7669" s="6" t="s">
        <v>38314</v>
      </c>
    </row>
    <row r="7670">
      <c r="A7670" s="6" t="s">
        <v>38315</v>
      </c>
      <c r="B7670" s="6" t="s">
        <v>271</v>
      </c>
      <c r="C7670" s="6" t="s">
        <v>15305</v>
      </c>
      <c r="D7670" s="6" t="s">
        <v>37</v>
      </c>
      <c r="E7670" s="6" t="s">
        <v>24821</v>
      </c>
      <c r="F7670" s="6" t="s">
        <v>38316</v>
      </c>
      <c r="G7670" s="6" t="s">
        <v>38317</v>
      </c>
    </row>
    <row r="7671">
      <c r="A7671" s="6" t="s">
        <v>38318</v>
      </c>
      <c r="B7671" s="6" t="s">
        <v>271</v>
      </c>
      <c r="C7671" s="6" t="s">
        <v>15305</v>
      </c>
      <c r="D7671" s="6" t="s">
        <v>414</v>
      </c>
      <c r="E7671" s="6" t="s">
        <v>416</v>
      </c>
      <c r="F7671" s="6" t="s">
        <v>15306</v>
      </c>
      <c r="G7671" s="6" t="s">
        <v>38317</v>
      </c>
    </row>
    <row r="7672">
      <c r="A7672" s="6" t="s">
        <v>38319</v>
      </c>
      <c r="B7672" s="6" t="s">
        <v>271</v>
      </c>
      <c r="C7672" s="6" t="s">
        <v>15314</v>
      </c>
      <c r="D7672" s="6" t="s">
        <v>37</v>
      </c>
      <c r="E7672" s="6" t="s">
        <v>416</v>
      </c>
      <c r="F7672" s="6" t="s">
        <v>15315</v>
      </c>
      <c r="G7672" s="6" t="s">
        <v>15316</v>
      </c>
    </row>
    <row r="7673">
      <c r="A7673" s="6" t="s">
        <v>38320</v>
      </c>
      <c r="B7673" s="6" t="s">
        <v>271</v>
      </c>
      <c r="C7673" s="6" t="s">
        <v>15314</v>
      </c>
      <c r="D7673" s="6" t="s">
        <v>414</v>
      </c>
      <c r="E7673" s="6" t="s">
        <v>24821</v>
      </c>
      <c r="F7673" s="6" t="s">
        <v>15315</v>
      </c>
      <c r="G7673" s="6" t="s">
        <v>15316</v>
      </c>
    </row>
    <row r="7674">
      <c r="A7674" s="6" t="s">
        <v>38321</v>
      </c>
      <c r="B7674" s="6" t="s">
        <v>271</v>
      </c>
      <c r="C7674" s="6" t="s">
        <v>15317</v>
      </c>
      <c r="D7674" s="6" t="s">
        <v>414</v>
      </c>
      <c r="E7674" s="6" t="s">
        <v>24821</v>
      </c>
      <c r="F7674" s="6" t="s">
        <v>38322</v>
      </c>
      <c r="G7674" s="6" t="s">
        <v>38323</v>
      </c>
    </row>
    <row r="7675">
      <c r="A7675" s="6" t="s">
        <v>38324</v>
      </c>
      <c r="B7675" s="6" t="s">
        <v>271</v>
      </c>
      <c r="C7675" s="6" t="s">
        <v>15319</v>
      </c>
      <c r="D7675" s="6" t="s">
        <v>37</v>
      </c>
      <c r="E7675" s="6" t="s">
        <v>24821</v>
      </c>
      <c r="F7675" s="6" t="s">
        <v>38325</v>
      </c>
      <c r="G7675" s="6" t="s">
        <v>38326</v>
      </c>
    </row>
    <row r="7676">
      <c r="A7676" s="6" t="s">
        <v>38327</v>
      </c>
      <c r="B7676" s="6" t="s">
        <v>271</v>
      </c>
      <c r="C7676" s="6" t="s">
        <v>15319</v>
      </c>
      <c r="D7676" s="6" t="s">
        <v>414</v>
      </c>
      <c r="E7676" s="6" t="s">
        <v>416</v>
      </c>
      <c r="F7676" s="6" t="s">
        <v>15320</v>
      </c>
      <c r="G7676" s="6" t="s">
        <v>38326</v>
      </c>
    </row>
    <row r="7677">
      <c r="A7677" s="6" t="s">
        <v>38328</v>
      </c>
      <c r="B7677" s="6" t="s">
        <v>271</v>
      </c>
      <c r="C7677" s="6" t="s">
        <v>15322</v>
      </c>
      <c r="D7677" s="6" t="s">
        <v>37</v>
      </c>
      <c r="E7677" s="6" t="s">
        <v>416</v>
      </c>
      <c r="F7677" s="6" t="s">
        <v>15323</v>
      </c>
      <c r="G7677" s="6" t="s">
        <v>38329</v>
      </c>
    </row>
    <row r="7678">
      <c r="A7678" s="6" t="s">
        <v>38330</v>
      </c>
      <c r="B7678" s="6" t="s">
        <v>271</v>
      </c>
      <c r="C7678" s="6" t="s">
        <v>15322</v>
      </c>
      <c r="D7678" s="6" t="s">
        <v>414</v>
      </c>
      <c r="E7678" s="6" t="s">
        <v>24821</v>
      </c>
      <c r="F7678" s="6" t="s">
        <v>15323</v>
      </c>
      <c r="G7678" s="6" t="s">
        <v>38329</v>
      </c>
    </row>
    <row r="7679">
      <c r="A7679" s="6" t="s">
        <v>38331</v>
      </c>
      <c r="B7679" s="6" t="s">
        <v>271</v>
      </c>
      <c r="C7679" s="6" t="s">
        <v>15325</v>
      </c>
      <c r="D7679" s="6" t="s">
        <v>414</v>
      </c>
      <c r="E7679" s="6" t="s">
        <v>24821</v>
      </c>
      <c r="F7679" s="6" t="s">
        <v>38322</v>
      </c>
      <c r="G7679" s="6" t="s">
        <v>38332</v>
      </c>
    </row>
    <row r="7680">
      <c r="A7680" s="6" t="s">
        <v>38333</v>
      </c>
      <c r="B7680" s="6" t="s">
        <v>271</v>
      </c>
      <c r="C7680" s="6" t="s">
        <v>15327</v>
      </c>
      <c r="D7680" s="6" t="s">
        <v>37</v>
      </c>
      <c r="E7680" s="6" t="s">
        <v>24821</v>
      </c>
      <c r="F7680" s="6" t="s">
        <v>38334</v>
      </c>
      <c r="G7680" s="6" t="s">
        <v>38335</v>
      </c>
    </row>
    <row r="7681">
      <c r="A7681" s="6" t="s">
        <v>38336</v>
      </c>
      <c r="B7681" s="6" t="s">
        <v>271</v>
      </c>
      <c r="C7681" s="6" t="s">
        <v>15327</v>
      </c>
      <c r="D7681" s="6" t="s">
        <v>414</v>
      </c>
      <c r="E7681" s="6" t="s">
        <v>416</v>
      </c>
      <c r="F7681" s="6" t="s">
        <v>15328</v>
      </c>
      <c r="G7681" s="6" t="s">
        <v>38335</v>
      </c>
    </row>
    <row r="7682">
      <c r="A7682" s="6" t="s">
        <v>38337</v>
      </c>
      <c r="B7682" s="6" t="s">
        <v>271</v>
      </c>
      <c r="C7682" s="6" t="s">
        <v>15330</v>
      </c>
      <c r="D7682" s="6" t="s">
        <v>37</v>
      </c>
      <c r="E7682" s="6" t="s">
        <v>416</v>
      </c>
      <c r="F7682" s="6" t="s">
        <v>15331</v>
      </c>
      <c r="G7682" s="6" t="s">
        <v>38338</v>
      </c>
    </row>
    <row r="7683">
      <c r="A7683" s="6" t="s">
        <v>38339</v>
      </c>
      <c r="B7683" s="6" t="s">
        <v>271</v>
      </c>
      <c r="C7683" s="6" t="s">
        <v>15330</v>
      </c>
      <c r="D7683" s="6" t="s">
        <v>414</v>
      </c>
      <c r="E7683" s="6" t="s">
        <v>24821</v>
      </c>
      <c r="F7683" s="6" t="s">
        <v>15331</v>
      </c>
      <c r="G7683" s="6" t="s">
        <v>38338</v>
      </c>
    </row>
    <row r="7684">
      <c r="A7684" s="6" t="s">
        <v>38340</v>
      </c>
      <c r="B7684" s="6" t="s">
        <v>271</v>
      </c>
      <c r="C7684" s="6" t="s">
        <v>15333</v>
      </c>
      <c r="D7684" s="6" t="s">
        <v>414</v>
      </c>
      <c r="E7684" s="6" t="s">
        <v>24821</v>
      </c>
      <c r="F7684" s="6" t="s">
        <v>38322</v>
      </c>
      <c r="G7684" s="6" t="s">
        <v>38341</v>
      </c>
    </row>
    <row r="7685">
      <c r="A7685" s="6" t="s">
        <v>38342</v>
      </c>
      <c r="B7685" s="6" t="s">
        <v>271</v>
      </c>
      <c r="C7685" s="6" t="s">
        <v>15335</v>
      </c>
      <c r="D7685" s="6" t="s">
        <v>37</v>
      </c>
      <c r="E7685" s="6" t="s">
        <v>24821</v>
      </c>
      <c r="F7685" s="6" t="s">
        <v>38343</v>
      </c>
      <c r="G7685" s="6" t="s">
        <v>38344</v>
      </c>
    </row>
    <row r="7686">
      <c r="A7686" s="6" t="s">
        <v>38345</v>
      </c>
      <c r="B7686" s="6" t="s">
        <v>271</v>
      </c>
      <c r="C7686" s="6" t="s">
        <v>15335</v>
      </c>
      <c r="D7686" s="6" t="s">
        <v>414</v>
      </c>
      <c r="E7686" s="6" t="s">
        <v>416</v>
      </c>
      <c r="F7686" s="6" t="s">
        <v>15336</v>
      </c>
      <c r="G7686" s="6" t="s">
        <v>38344</v>
      </c>
    </row>
    <row r="7687">
      <c r="A7687" s="6" t="s">
        <v>38346</v>
      </c>
      <c r="B7687" s="6" t="s">
        <v>271</v>
      </c>
      <c r="C7687" s="6" t="s">
        <v>15338</v>
      </c>
      <c r="D7687" s="6" t="s">
        <v>37</v>
      </c>
      <c r="E7687" s="6" t="s">
        <v>416</v>
      </c>
      <c r="F7687" s="6" t="s">
        <v>15339</v>
      </c>
      <c r="G7687" s="6" t="s">
        <v>38347</v>
      </c>
    </row>
    <row r="7688">
      <c r="A7688" s="6" t="s">
        <v>38348</v>
      </c>
      <c r="B7688" s="6" t="s">
        <v>271</v>
      </c>
      <c r="C7688" s="6" t="s">
        <v>15338</v>
      </c>
      <c r="D7688" s="6" t="s">
        <v>414</v>
      </c>
      <c r="E7688" s="6" t="s">
        <v>24821</v>
      </c>
      <c r="F7688" s="6" t="s">
        <v>15339</v>
      </c>
      <c r="G7688" s="6" t="s">
        <v>38347</v>
      </c>
    </row>
    <row r="7689">
      <c r="A7689" s="6" t="s">
        <v>38349</v>
      </c>
      <c r="B7689" s="6" t="s">
        <v>271</v>
      </c>
      <c r="C7689" s="6" t="s">
        <v>15341</v>
      </c>
      <c r="D7689" s="6" t="s">
        <v>414</v>
      </c>
      <c r="E7689" s="6" t="s">
        <v>24821</v>
      </c>
      <c r="F7689" s="6" t="s">
        <v>38322</v>
      </c>
      <c r="G7689" s="6" t="s">
        <v>38350</v>
      </c>
    </row>
    <row r="7690">
      <c r="A7690" s="6" t="s">
        <v>38351</v>
      </c>
      <c r="B7690" s="6" t="s">
        <v>271</v>
      </c>
      <c r="C7690" s="6" t="s">
        <v>15343</v>
      </c>
      <c r="D7690" s="6" t="s">
        <v>37</v>
      </c>
      <c r="E7690" s="6" t="s">
        <v>24821</v>
      </c>
      <c r="F7690" s="6" t="s">
        <v>38352</v>
      </c>
      <c r="G7690" s="6" t="s">
        <v>38353</v>
      </c>
    </row>
    <row r="7691">
      <c r="A7691" s="6" t="s">
        <v>38354</v>
      </c>
      <c r="B7691" s="6" t="s">
        <v>271</v>
      </c>
      <c r="C7691" s="6" t="s">
        <v>15343</v>
      </c>
      <c r="D7691" s="6" t="s">
        <v>414</v>
      </c>
      <c r="E7691" s="6" t="s">
        <v>416</v>
      </c>
      <c r="F7691" s="6" t="s">
        <v>15344</v>
      </c>
      <c r="G7691" s="6" t="s">
        <v>38353</v>
      </c>
    </row>
    <row r="7692">
      <c r="A7692" s="6" t="s">
        <v>38355</v>
      </c>
      <c r="B7692" s="6" t="s">
        <v>271</v>
      </c>
      <c r="C7692" s="6" t="s">
        <v>15346</v>
      </c>
      <c r="D7692" s="6" t="s">
        <v>37</v>
      </c>
      <c r="E7692" s="6" t="s">
        <v>416</v>
      </c>
      <c r="F7692" s="6" t="s">
        <v>15347</v>
      </c>
      <c r="G7692" s="6" t="s">
        <v>38356</v>
      </c>
    </row>
    <row r="7693">
      <c r="A7693" s="6" t="s">
        <v>38357</v>
      </c>
      <c r="B7693" s="6" t="s">
        <v>271</v>
      </c>
      <c r="C7693" s="6" t="s">
        <v>15346</v>
      </c>
      <c r="D7693" s="6" t="s">
        <v>414</v>
      </c>
      <c r="E7693" s="6" t="s">
        <v>24821</v>
      </c>
      <c r="F7693" s="6" t="s">
        <v>15347</v>
      </c>
      <c r="G7693" s="6" t="s">
        <v>38356</v>
      </c>
    </row>
    <row r="7694">
      <c r="A7694" s="6" t="s">
        <v>38358</v>
      </c>
      <c r="B7694" s="6" t="s">
        <v>271</v>
      </c>
      <c r="C7694" s="6" t="s">
        <v>15349</v>
      </c>
      <c r="D7694" s="6" t="s">
        <v>414</v>
      </c>
      <c r="E7694" s="6" t="s">
        <v>24821</v>
      </c>
      <c r="F7694" s="6" t="s">
        <v>38322</v>
      </c>
      <c r="G7694" s="6" t="s">
        <v>38359</v>
      </c>
    </row>
    <row r="7695">
      <c r="A7695" s="6" t="s">
        <v>38360</v>
      </c>
      <c r="B7695" s="6" t="s">
        <v>271</v>
      </c>
      <c r="C7695" s="6" t="s">
        <v>15351</v>
      </c>
      <c r="D7695" s="6" t="s">
        <v>37</v>
      </c>
      <c r="E7695" s="6" t="s">
        <v>24821</v>
      </c>
      <c r="F7695" s="6" t="s">
        <v>38361</v>
      </c>
      <c r="G7695" s="6" t="s">
        <v>38362</v>
      </c>
    </row>
    <row r="7696">
      <c r="A7696" s="6" t="s">
        <v>38363</v>
      </c>
      <c r="B7696" s="6" t="s">
        <v>271</v>
      </c>
      <c r="C7696" s="6" t="s">
        <v>15351</v>
      </c>
      <c r="D7696" s="6" t="s">
        <v>414</v>
      </c>
      <c r="E7696" s="6" t="s">
        <v>416</v>
      </c>
      <c r="F7696" s="6" t="s">
        <v>15352</v>
      </c>
      <c r="G7696" s="6" t="s">
        <v>38362</v>
      </c>
    </row>
    <row r="7697">
      <c r="A7697" s="6" t="s">
        <v>38364</v>
      </c>
      <c r="B7697" s="6" t="s">
        <v>271</v>
      </c>
      <c r="C7697" s="6" t="s">
        <v>15354</v>
      </c>
      <c r="D7697" s="6" t="s">
        <v>37</v>
      </c>
      <c r="E7697" s="6" t="s">
        <v>416</v>
      </c>
      <c r="F7697" s="6" t="s">
        <v>15355</v>
      </c>
      <c r="G7697" s="6" t="s">
        <v>38365</v>
      </c>
    </row>
    <row r="7698">
      <c r="A7698" s="6" t="s">
        <v>38366</v>
      </c>
      <c r="B7698" s="6" t="s">
        <v>271</v>
      </c>
      <c r="C7698" s="6" t="s">
        <v>15354</v>
      </c>
      <c r="D7698" s="6" t="s">
        <v>414</v>
      </c>
      <c r="E7698" s="6" t="s">
        <v>24821</v>
      </c>
      <c r="F7698" s="6" t="s">
        <v>15355</v>
      </c>
      <c r="G7698" s="6" t="s">
        <v>38365</v>
      </c>
    </row>
    <row r="7699">
      <c r="A7699" s="6" t="s">
        <v>38367</v>
      </c>
      <c r="B7699" s="6" t="s">
        <v>271</v>
      </c>
      <c r="C7699" s="6" t="s">
        <v>15357</v>
      </c>
      <c r="D7699" s="6" t="s">
        <v>414</v>
      </c>
      <c r="E7699" s="6" t="s">
        <v>24821</v>
      </c>
      <c r="F7699" s="6" t="s">
        <v>38322</v>
      </c>
      <c r="G7699" s="6" t="s">
        <v>38368</v>
      </c>
    </row>
    <row r="7700">
      <c r="A7700" s="6" t="s">
        <v>38369</v>
      </c>
      <c r="B7700" s="6" t="s">
        <v>271</v>
      </c>
      <c r="C7700" s="6" t="s">
        <v>15359</v>
      </c>
      <c r="D7700" s="6" t="s">
        <v>37</v>
      </c>
      <c r="E7700" s="6" t="s">
        <v>24821</v>
      </c>
      <c r="F7700" s="6" t="s">
        <v>38370</v>
      </c>
      <c r="G7700" s="6" t="s">
        <v>38371</v>
      </c>
    </row>
    <row r="7701">
      <c r="A7701" s="6" t="s">
        <v>38372</v>
      </c>
      <c r="B7701" s="6" t="s">
        <v>271</v>
      </c>
      <c r="C7701" s="6" t="s">
        <v>15359</v>
      </c>
      <c r="D7701" s="6" t="s">
        <v>414</v>
      </c>
      <c r="E7701" s="6" t="s">
        <v>416</v>
      </c>
      <c r="F7701" s="6" t="s">
        <v>15360</v>
      </c>
      <c r="G7701" s="6" t="s">
        <v>38371</v>
      </c>
    </row>
    <row r="7702">
      <c r="A7702" s="6" t="s">
        <v>38373</v>
      </c>
      <c r="B7702" s="6" t="s">
        <v>271</v>
      </c>
      <c r="C7702" s="6" t="s">
        <v>15362</v>
      </c>
      <c r="D7702" s="6" t="s">
        <v>37</v>
      </c>
      <c r="E7702" s="6" t="s">
        <v>416</v>
      </c>
      <c r="F7702" s="6" t="s">
        <v>15363</v>
      </c>
      <c r="G7702" s="6" t="s">
        <v>38374</v>
      </c>
    </row>
    <row r="7703">
      <c r="A7703" s="6" t="s">
        <v>38375</v>
      </c>
      <c r="B7703" s="6" t="s">
        <v>271</v>
      </c>
      <c r="C7703" s="6" t="s">
        <v>15362</v>
      </c>
      <c r="D7703" s="6" t="s">
        <v>414</v>
      </c>
      <c r="E7703" s="6" t="s">
        <v>24821</v>
      </c>
      <c r="F7703" s="6" t="s">
        <v>15363</v>
      </c>
      <c r="G7703" s="6" t="s">
        <v>38374</v>
      </c>
    </row>
    <row r="7704">
      <c r="A7704" s="6" t="s">
        <v>38376</v>
      </c>
      <c r="B7704" s="6" t="s">
        <v>271</v>
      </c>
      <c r="C7704" s="6" t="s">
        <v>15365</v>
      </c>
      <c r="D7704" s="6" t="s">
        <v>414</v>
      </c>
      <c r="E7704" s="6" t="s">
        <v>24821</v>
      </c>
      <c r="F7704" s="6" t="s">
        <v>38322</v>
      </c>
      <c r="G7704" s="6" t="s">
        <v>38377</v>
      </c>
    </row>
    <row r="7705">
      <c r="A7705" s="6" t="s">
        <v>38378</v>
      </c>
      <c r="B7705" s="6" t="s">
        <v>271</v>
      </c>
      <c r="C7705" s="6" t="s">
        <v>15367</v>
      </c>
      <c r="D7705" s="6" t="s">
        <v>37</v>
      </c>
      <c r="E7705" s="6" t="s">
        <v>24821</v>
      </c>
      <c r="F7705" s="6" t="s">
        <v>38379</v>
      </c>
      <c r="G7705" s="6" t="s">
        <v>38380</v>
      </c>
    </row>
    <row r="7706">
      <c r="A7706" s="6" t="s">
        <v>38381</v>
      </c>
      <c r="B7706" s="6" t="s">
        <v>271</v>
      </c>
      <c r="C7706" s="6" t="s">
        <v>15367</v>
      </c>
      <c r="D7706" s="6" t="s">
        <v>414</v>
      </c>
      <c r="E7706" s="6" t="s">
        <v>416</v>
      </c>
      <c r="F7706" s="6" t="s">
        <v>15368</v>
      </c>
      <c r="G7706" s="6" t="s">
        <v>38382</v>
      </c>
    </row>
    <row r="7707">
      <c r="A7707" s="6" t="s">
        <v>38383</v>
      </c>
      <c r="B7707" s="6" t="s">
        <v>271</v>
      </c>
      <c r="C7707" s="6" t="s">
        <v>15376</v>
      </c>
      <c r="D7707" s="6" t="s">
        <v>37</v>
      </c>
      <c r="E7707" s="6" t="s">
        <v>416</v>
      </c>
      <c r="F7707" s="6" t="s">
        <v>15377</v>
      </c>
      <c r="G7707" s="6" t="s">
        <v>38384</v>
      </c>
    </row>
    <row r="7708">
      <c r="A7708" s="6" t="s">
        <v>38385</v>
      </c>
      <c r="B7708" s="6" t="s">
        <v>271</v>
      </c>
      <c r="C7708" s="6" t="s">
        <v>15376</v>
      </c>
      <c r="D7708" s="6" t="s">
        <v>414</v>
      </c>
      <c r="E7708" s="6" t="s">
        <v>24821</v>
      </c>
      <c r="F7708" s="6" t="s">
        <v>15377</v>
      </c>
      <c r="G7708" s="6" t="s">
        <v>38384</v>
      </c>
    </row>
    <row r="7709">
      <c r="A7709" s="6" t="s">
        <v>38386</v>
      </c>
      <c r="B7709" s="6" t="s">
        <v>271</v>
      </c>
      <c r="C7709" s="6" t="s">
        <v>15379</v>
      </c>
      <c r="D7709" s="6" t="s">
        <v>414</v>
      </c>
      <c r="E7709" s="6" t="s">
        <v>24821</v>
      </c>
      <c r="F7709" s="6" t="s">
        <v>29479</v>
      </c>
      <c r="G7709" s="6" t="s">
        <v>38387</v>
      </c>
    </row>
    <row r="7710">
      <c r="A7710" s="6" t="s">
        <v>38388</v>
      </c>
      <c r="B7710" s="6" t="s">
        <v>271</v>
      </c>
      <c r="C7710" s="6" t="s">
        <v>15381</v>
      </c>
      <c r="D7710" s="6" t="s">
        <v>37</v>
      </c>
      <c r="E7710" s="6" t="s">
        <v>24821</v>
      </c>
      <c r="F7710" s="6" t="s">
        <v>38389</v>
      </c>
      <c r="G7710" s="6" t="s">
        <v>38390</v>
      </c>
    </row>
    <row r="7711">
      <c r="A7711" s="6" t="s">
        <v>38391</v>
      </c>
      <c r="B7711" s="6" t="s">
        <v>271</v>
      </c>
      <c r="C7711" s="6" t="s">
        <v>15381</v>
      </c>
      <c r="D7711" s="6" t="s">
        <v>414</v>
      </c>
      <c r="E7711" s="6" t="s">
        <v>416</v>
      </c>
      <c r="F7711" s="6" t="s">
        <v>15382</v>
      </c>
      <c r="G7711" s="6" t="s">
        <v>38390</v>
      </c>
    </row>
    <row r="7712">
      <c r="A7712" s="6" t="s">
        <v>38392</v>
      </c>
      <c r="B7712" s="6" t="s">
        <v>271</v>
      </c>
      <c r="C7712" s="6" t="s">
        <v>15384</v>
      </c>
      <c r="D7712" s="6" t="s">
        <v>37</v>
      </c>
      <c r="E7712" s="6" t="s">
        <v>416</v>
      </c>
      <c r="F7712" s="6" t="s">
        <v>15385</v>
      </c>
      <c r="G7712" s="6" t="s">
        <v>38393</v>
      </c>
    </row>
    <row r="7713">
      <c r="A7713" s="6" t="s">
        <v>38394</v>
      </c>
      <c r="B7713" s="6" t="s">
        <v>271</v>
      </c>
      <c r="C7713" s="6" t="s">
        <v>15384</v>
      </c>
      <c r="D7713" s="6" t="s">
        <v>414</v>
      </c>
      <c r="E7713" s="6" t="s">
        <v>24821</v>
      </c>
      <c r="F7713" s="6" t="s">
        <v>15385</v>
      </c>
      <c r="G7713" s="6" t="s">
        <v>38393</v>
      </c>
    </row>
    <row r="7714">
      <c r="A7714" s="6" t="s">
        <v>38395</v>
      </c>
      <c r="B7714" s="6" t="s">
        <v>271</v>
      </c>
      <c r="C7714" s="6" t="s">
        <v>15387</v>
      </c>
      <c r="D7714" s="6" t="s">
        <v>414</v>
      </c>
      <c r="E7714" s="6" t="s">
        <v>24821</v>
      </c>
      <c r="F7714" s="6" t="s">
        <v>29479</v>
      </c>
      <c r="G7714" s="6" t="s">
        <v>38396</v>
      </c>
    </row>
    <row r="7715">
      <c r="A7715" s="6" t="s">
        <v>38397</v>
      </c>
      <c r="B7715" s="6" t="s">
        <v>271</v>
      </c>
      <c r="C7715" s="6" t="s">
        <v>15389</v>
      </c>
      <c r="D7715" s="6" t="s">
        <v>37</v>
      </c>
      <c r="E7715" s="6" t="s">
        <v>24821</v>
      </c>
      <c r="F7715" s="6" t="s">
        <v>38398</v>
      </c>
      <c r="G7715" s="6" t="s">
        <v>38399</v>
      </c>
    </row>
    <row r="7716">
      <c r="A7716" s="6" t="s">
        <v>38400</v>
      </c>
      <c r="B7716" s="6" t="s">
        <v>271</v>
      </c>
      <c r="C7716" s="6" t="s">
        <v>15389</v>
      </c>
      <c r="D7716" s="6" t="s">
        <v>414</v>
      </c>
      <c r="E7716" s="6" t="s">
        <v>416</v>
      </c>
      <c r="F7716" s="6" t="s">
        <v>15390</v>
      </c>
      <c r="G7716" s="6" t="s">
        <v>38399</v>
      </c>
    </row>
    <row r="7717">
      <c r="A7717" s="6" t="s">
        <v>38401</v>
      </c>
      <c r="B7717" s="6" t="s">
        <v>274</v>
      </c>
      <c r="C7717" s="6" t="s">
        <v>15398</v>
      </c>
      <c r="D7717" s="6" t="s">
        <v>414</v>
      </c>
      <c r="E7717" s="6" t="s">
        <v>24821</v>
      </c>
      <c r="F7717" s="6" t="s">
        <v>24822</v>
      </c>
      <c r="G7717" s="6" t="s">
        <v>15399</v>
      </c>
    </row>
    <row r="7718">
      <c r="A7718" s="6" t="s">
        <v>38402</v>
      </c>
      <c r="B7718" s="6" t="s">
        <v>274</v>
      </c>
      <c r="C7718" s="6" t="s">
        <v>15400</v>
      </c>
      <c r="D7718" s="6" t="s">
        <v>37</v>
      </c>
      <c r="E7718" s="6" t="s">
        <v>24821</v>
      </c>
      <c r="F7718" s="6" t="s">
        <v>24825</v>
      </c>
      <c r="G7718" s="6" t="s">
        <v>38403</v>
      </c>
    </row>
    <row r="7719">
      <c r="A7719" s="6" t="s">
        <v>38404</v>
      </c>
      <c r="B7719" s="6" t="s">
        <v>274</v>
      </c>
      <c r="C7719" s="6" t="s">
        <v>15400</v>
      </c>
      <c r="D7719" s="6" t="s">
        <v>414</v>
      </c>
      <c r="E7719" s="6" t="s">
        <v>416</v>
      </c>
      <c r="F7719" s="6" t="s">
        <v>417</v>
      </c>
      <c r="G7719" s="6" t="s">
        <v>38403</v>
      </c>
    </row>
    <row r="7720">
      <c r="A7720" s="6" t="s">
        <v>38405</v>
      </c>
      <c r="B7720" s="6" t="s">
        <v>274</v>
      </c>
      <c r="C7720" s="6" t="s">
        <v>15402</v>
      </c>
      <c r="D7720" s="6" t="s">
        <v>37</v>
      </c>
      <c r="E7720" s="6" t="s">
        <v>416</v>
      </c>
      <c r="F7720" s="6" t="s">
        <v>15403</v>
      </c>
      <c r="G7720" s="6" t="s">
        <v>38406</v>
      </c>
    </row>
    <row r="7721">
      <c r="A7721" s="6" t="s">
        <v>38407</v>
      </c>
      <c r="B7721" s="6" t="s">
        <v>274</v>
      </c>
      <c r="C7721" s="6" t="s">
        <v>15402</v>
      </c>
      <c r="D7721" s="6" t="s">
        <v>414</v>
      </c>
      <c r="E7721" s="6" t="s">
        <v>24821</v>
      </c>
      <c r="F7721" s="6" t="s">
        <v>15403</v>
      </c>
      <c r="G7721" s="6" t="s">
        <v>38406</v>
      </c>
    </row>
    <row r="7722">
      <c r="A7722" s="6" t="s">
        <v>38408</v>
      </c>
      <c r="B7722" s="6" t="s">
        <v>274</v>
      </c>
      <c r="C7722" s="6" t="s">
        <v>15405</v>
      </c>
      <c r="D7722" s="6" t="s">
        <v>414</v>
      </c>
      <c r="E7722" s="6" t="s">
        <v>24821</v>
      </c>
      <c r="F7722" s="6" t="s">
        <v>24822</v>
      </c>
      <c r="G7722" s="6" t="s">
        <v>38409</v>
      </c>
    </row>
    <row r="7723">
      <c r="A7723" s="6" t="s">
        <v>38410</v>
      </c>
      <c r="B7723" s="6" t="s">
        <v>274</v>
      </c>
      <c r="C7723" s="6" t="s">
        <v>15407</v>
      </c>
      <c r="D7723" s="6" t="s">
        <v>37</v>
      </c>
      <c r="E7723" s="6" t="s">
        <v>24821</v>
      </c>
      <c r="F7723" s="6" t="s">
        <v>38411</v>
      </c>
      <c r="G7723" s="6" t="s">
        <v>38412</v>
      </c>
    </row>
    <row r="7724">
      <c r="A7724" s="6" t="s">
        <v>38413</v>
      </c>
      <c r="B7724" s="6" t="s">
        <v>274</v>
      </c>
      <c r="C7724" s="6" t="s">
        <v>15407</v>
      </c>
      <c r="D7724" s="6" t="s">
        <v>414</v>
      </c>
      <c r="E7724" s="6" t="s">
        <v>416</v>
      </c>
      <c r="F7724" s="6" t="s">
        <v>15408</v>
      </c>
      <c r="G7724" s="6" t="s">
        <v>38412</v>
      </c>
    </row>
    <row r="7725">
      <c r="A7725" s="6" t="s">
        <v>38414</v>
      </c>
      <c r="B7725" s="6" t="s">
        <v>274</v>
      </c>
      <c r="C7725" s="6" t="s">
        <v>15410</v>
      </c>
      <c r="D7725" s="6" t="s">
        <v>37</v>
      </c>
      <c r="E7725" s="6" t="s">
        <v>416</v>
      </c>
      <c r="F7725" s="6" t="s">
        <v>15411</v>
      </c>
      <c r="G7725" s="6" t="s">
        <v>38415</v>
      </c>
    </row>
    <row r="7726">
      <c r="A7726" s="6" t="s">
        <v>38416</v>
      </c>
      <c r="B7726" s="6" t="s">
        <v>274</v>
      </c>
      <c r="C7726" s="6" t="s">
        <v>15410</v>
      </c>
      <c r="D7726" s="6" t="s">
        <v>414</v>
      </c>
      <c r="E7726" s="6" t="s">
        <v>24821</v>
      </c>
      <c r="F7726" s="6" t="s">
        <v>15411</v>
      </c>
      <c r="G7726" s="6" t="s">
        <v>38415</v>
      </c>
    </row>
    <row r="7727">
      <c r="A7727" s="6" t="s">
        <v>38417</v>
      </c>
      <c r="B7727" s="6" t="s">
        <v>274</v>
      </c>
      <c r="C7727" s="6" t="s">
        <v>15413</v>
      </c>
      <c r="D7727" s="6" t="s">
        <v>414</v>
      </c>
      <c r="E7727" s="6" t="s">
        <v>24821</v>
      </c>
      <c r="F7727" s="6" t="s">
        <v>24822</v>
      </c>
      <c r="G7727" s="6" t="s">
        <v>38418</v>
      </c>
    </row>
    <row r="7728">
      <c r="A7728" s="6" t="s">
        <v>38419</v>
      </c>
      <c r="B7728" s="6" t="s">
        <v>274</v>
      </c>
      <c r="C7728" s="6" t="s">
        <v>15415</v>
      </c>
      <c r="D7728" s="6" t="s">
        <v>37</v>
      </c>
      <c r="E7728" s="6" t="s">
        <v>24821</v>
      </c>
      <c r="F7728" s="6" t="s">
        <v>38420</v>
      </c>
      <c r="G7728" s="6" t="s">
        <v>38421</v>
      </c>
    </row>
    <row r="7729">
      <c r="A7729" s="6" t="s">
        <v>38422</v>
      </c>
      <c r="B7729" s="6" t="s">
        <v>274</v>
      </c>
      <c r="C7729" s="6" t="s">
        <v>15415</v>
      </c>
      <c r="D7729" s="6" t="s">
        <v>414</v>
      </c>
      <c r="E7729" s="6" t="s">
        <v>416</v>
      </c>
      <c r="F7729" s="6" t="s">
        <v>15416</v>
      </c>
      <c r="G7729" s="6" t="s">
        <v>38421</v>
      </c>
    </row>
    <row r="7730">
      <c r="A7730" s="6" t="s">
        <v>38423</v>
      </c>
      <c r="B7730" s="6" t="s">
        <v>274</v>
      </c>
      <c r="C7730" s="6" t="s">
        <v>15418</v>
      </c>
      <c r="D7730" s="6" t="s">
        <v>37</v>
      </c>
      <c r="E7730" s="6" t="s">
        <v>416</v>
      </c>
      <c r="F7730" s="6" t="s">
        <v>15419</v>
      </c>
      <c r="G7730" s="6" t="s">
        <v>38424</v>
      </c>
    </row>
    <row r="7731">
      <c r="A7731" s="6" t="s">
        <v>38425</v>
      </c>
      <c r="B7731" s="6" t="s">
        <v>274</v>
      </c>
      <c r="C7731" s="6" t="s">
        <v>15418</v>
      </c>
      <c r="D7731" s="6" t="s">
        <v>414</v>
      </c>
      <c r="E7731" s="6" t="s">
        <v>24821</v>
      </c>
      <c r="F7731" s="6" t="s">
        <v>15419</v>
      </c>
      <c r="G7731" s="6" t="s">
        <v>38424</v>
      </c>
    </row>
    <row r="7732">
      <c r="A7732" s="6" t="s">
        <v>38426</v>
      </c>
      <c r="B7732" s="6" t="s">
        <v>274</v>
      </c>
      <c r="C7732" s="6" t="s">
        <v>15421</v>
      </c>
      <c r="D7732" s="6" t="s">
        <v>414</v>
      </c>
      <c r="E7732" s="6" t="s">
        <v>24821</v>
      </c>
      <c r="F7732" s="6" t="s">
        <v>24822</v>
      </c>
      <c r="G7732" s="6" t="s">
        <v>38427</v>
      </c>
    </row>
    <row r="7733">
      <c r="A7733" s="6" t="s">
        <v>38428</v>
      </c>
      <c r="B7733" s="6" t="s">
        <v>274</v>
      </c>
      <c r="C7733" s="6" t="s">
        <v>15423</v>
      </c>
      <c r="D7733" s="6" t="s">
        <v>37</v>
      </c>
      <c r="E7733" s="6" t="s">
        <v>24821</v>
      </c>
      <c r="F7733" s="6" t="s">
        <v>38429</v>
      </c>
      <c r="G7733" s="6" t="s">
        <v>38430</v>
      </c>
    </row>
    <row r="7734">
      <c r="A7734" s="6" t="s">
        <v>38431</v>
      </c>
      <c r="B7734" s="6" t="s">
        <v>274</v>
      </c>
      <c r="C7734" s="6" t="s">
        <v>15423</v>
      </c>
      <c r="D7734" s="6" t="s">
        <v>414</v>
      </c>
      <c r="E7734" s="6" t="s">
        <v>416</v>
      </c>
      <c r="F7734" s="6" t="s">
        <v>15424</v>
      </c>
      <c r="G7734" s="6" t="s">
        <v>38430</v>
      </c>
    </row>
    <row r="7735">
      <c r="A7735" s="6" t="s">
        <v>38432</v>
      </c>
      <c r="B7735" s="6" t="s">
        <v>274</v>
      </c>
      <c r="C7735" s="6" t="s">
        <v>15432</v>
      </c>
      <c r="D7735" s="6" t="s">
        <v>37</v>
      </c>
      <c r="E7735" s="6" t="s">
        <v>416</v>
      </c>
      <c r="F7735" s="6" t="s">
        <v>15433</v>
      </c>
      <c r="G7735" s="6" t="s">
        <v>38433</v>
      </c>
    </row>
    <row r="7736">
      <c r="A7736" s="6" t="s">
        <v>38434</v>
      </c>
      <c r="B7736" s="6" t="s">
        <v>274</v>
      </c>
      <c r="C7736" s="6" t="s">
        <v>15432</v>
      </c>
      <c r="D7736" s="6" t="s">
        <v>414</v>
      </c>
      <c r="E7736" s="6" t="s">
        <v>24821</v>
      </c>
      <c r="F7736" s="6" t="s">
        <v>15433</v>
      </c>
      <c r="G7736" s="6" t="s">
        <v>38433</v>
      </c>
    </row>
    <row r="7737">
      <c r="A7737" s="6" t="s">
        <v>38435</v>
      </c>
      <c r="B7737" s="6" t="s">
        <v>274</v>
      </c>
      <c r="C7737" s="6" t="s">
        <v>15435</v>
      </c>
      <c r="D7737" s="6" t="s">
        <v>414</v>
      </c>
      <c r="E7737" s="6" t="s">
        <v>24821</v>
      </c>
      <c r="F7737" s="6" t="s">
        <v>24858</v>
      </c>
      <c r="G7737" s="6" t="s">
        <v>38436</v>
      </c>
    </row>
    <row r="7738">
      <c r="A7738" s="6" t="s">
        <v>38437</v>
      </c>
      <c r="B7738" s="6" t="s">
        <v>274</v>
      </c>
      <c r="C7738" s="6" t="s">
        <v>15437</v>
      </c>
      <c r="D7738" s="6" t="s">
        <v>37</v>
      </c>
      <c r="E7738" s="6" t="s">
        <v>24821</v>
      </c>
      <c r="F7738" s="6" t="s">
        <v>38438</v>
      </c>
      <c r="G7738" s="6" t="s">
        <v>38439</v>
      </c>
    </row>
    <row r="7739">
      <c r="A7739" s="6" t="s">
        <v>38440</v>
      </c>
      <c r="B7739" s="6" t="s">
        <v>274</v>
      </c>
      <c r="C7739" s="6" t="s">
        <v>15437</v>
      </c>
      <c r="D7739" s="6" t="s">
        <v>414</v>
      </c>
      <c r="E7739" s="6" t="s">
        <v>416</v>
      </c>
      <c r="F7739" s="6" t="s">
        <v>15438</v>
      </c>
      <c r="G7739" s="6" t="s">
        <v>38439</v>
      </c>
    </row>
    <row r="7740">
      <c r="A7740" s="6" t="s">
        <v>38441</v>
      </c>
      <c r="B7740" s="6" t="s">
        <v>274</v>
      </c>
      <c r="C7740" s="6" t="s">
        <v>15440</v>
      </c>
      <c r="D7740" s="6" t="s">
        <v>37</v>
      </c>
      <c r="E7740" s="6" t="s">
        <v>416</v>
      </c>
      <c r="F7740" s="6" t="s">
        <v>15441</v>
      </c>
      <c r="G7740" s="6" t="s">
        <v>38442</v>
      </c>
    </row>
    <row r="7741">
      <c r="A7741" s="6" t="s">
        <v>38443</v>
      </c>
      <c r="B7741" s="6" t="s">
        <v>274</v>
      </c>
      <c r="C7741" s="6" t="s">
        <v>15440</v>
      </c>
      <c r="D7741" s="6" t="s">
        <v>414</v>
      </c>
      <c r="E7741" s="6" t="s">
        <v>24821</v>
      </c>
      <c r="F7741" s="6" t="s">
        <v>15441</v>
      </c>
      <c r="G7741" s="6" t="s">
        <v>38444</v>
      </c>
    </row>
    <row r="7742">
      <c r="A7742" s="6" t="s">
        <v>38445</v>
      </c>
      <c r="B7742" s="6" t="s">
        <v>274</v>
      </c>
      <c r="C7742" s="6" t="s">
        <v>15443</v>
      </c>
      <c r="D7742" s="6" t="s">
        <v>414</v>
      </c>
      <c r="E7742" s="6" t="s">
        <v>24821</v>
      </c>
      <c r="F7742" s="6" t="s">
        <v>24858</v>
      </c>
      <c r="G7742" s="6" t="s">
        <v>38446</v>
      </c>
    </row>
    <row r="7743">
      <c r="A7743" s="6" t="s">
        <v>38447</v>
      </c>
      <c r="B7743" s="6" t="s">
        <v>274</v>
      </c>
      <c r="C7743" s="6" t="s">
        <v>15445</v>
      </c>
      <c r="D7743" s="6" t="s">
        <v>37</v>
      </c>
      <c r="E7743" s="6" t="s">
        <v>24821</v>
      </c>
      <c r="F7743" s="6" t="s">
        <v>38448</v>
      </c>
      <c r="G7743" s="6" t="s">
        <v>38449</v>
      </c>
    </row>
    <row r="7744">
      <c r="A7744" s="6" t="s">
        <v>38450</v>
      </c>
      <c r="B7744" s="6" t="s">
        <v>274</v>
      </c>
      <c r="C7744" s="6" t="s">
        <v>15445</v>
      </c>
      <c r="D7744" s="6" t="s">
        <v>414</v>
      </c>
      <c r="E7744" s="6" t="s">
        <v>416</v>
      </c>
      <c r="F7744" s="6" t="s">
        <v>15446</v>
      </c>
      <c r="G7744" s="6" t="s">
        <v>38449</v>
      </c>
    </row>
    <row r="7745">
      <c r="A7745" s="6" t="s">
        <v>38451</v>
      </c>
      <c r="B7745" s="6" t="s">
        <v>274</v>
      </c>
      <c r="C7745" s="6" t="s">
        <v>15448</v>
      </c>
      <c r="D7745" s="6" t="s">
        <v>37</v>
      </c>
      <c r="E7745" s="6" t="s">
        <v>416</v>
      </c>
      <c r="F7745" s="6" t="s">
        <v>15449</v>
      </c>
      <c r="G7745" s="6" t="s">
        <v>38452</v>
      </c>
    </row>
    <row r="7746">
      <c r="A7746" s="6" t="s">
        <v>38453</v>
      </c>
      <c r="B7746" s="6" t="s">
        <v>274</v>
      </c>
      <c r="C7746" s="6" t="s">
        <v>15448</v>
      </c>
      <c r="D7746" s="6" t="s">
        <v>414</v>
      </c>
      <c r="E7746" s="6" t="s">
        <v>24821</v>
      </c>
      <c r="F7746" s="6" t="s">
        <v>15449</v>
      </c>
      <c r="G7746" s="6" t="s">
        <v>38452</v>
      </c>
    </row>
    <row r="7747">
      <c r="A7747" s="6" t="s">
        <v>38454</v>
      </c>
      <c r="B7747" s="6" t="s">
        <v>274</v>
      </c>
      <c r="C7747" s="6" t="s">
        <v>15451</v>
      </c>
      <c r="D7747" s="6" t="s">
        <v>414</v>
      </c>
      <c r="E7747" s="6" t="s">
        <v>24821</v>
      </c>
      <c r="F7747" s="6" t="s">
        <v>24858</v>
      </c>
      <c r="G7747" s="6" t="s">
        <v>38455</v>
      </c>
    </row>
    <row r="7748">
      <c r="A7748" s="6" t="s">
        <v>38456</v>
      </c>
      <c r="B7748" s="6" t="s">
        <v>274</v>
      </c>
      <c r="C7748" s="6" t="s">
        <v>15453</v>
      </c>
      <c r="D7748" s="6" t="s">
        <v>37</v>
      </c>
      <c r="E7748" s="6" t="s">
        <v>24821</v>
      </c>
      <c r="F7748" s="6" t="s">
        <v>38457</v>
      </c>
      <c r="G7748" s="6" t="s">
        <v>38458</v>
      </c>
    </row>
    <row r="7749">
      <c r="A7749" s="6" t="s">
        <v>38459</v>
      </c>
      <c r="B7749" s="6" t="s">
        <v>274</v>
      </c>
      <c r="C7749" s="6" t="s">
        <v>15453</v>
      </c>
      <c r="D7749" s="6" t="s">
        <v>414</v>
      </c>
      <c r="E7749" s="6" t="s">
        <v>416</v>
      </c>
      <c r="F7749" s="6" t="s">
        <v>15454</v>
      </c>
      <c r="G7749" s="6" t="s">
        <v>38458</v>
      </c>
    </row>
    <row r="7750">
      <c r="A7750" s="6" t="s">
        <v>38460</v>
      </c>
      <c r="B7750" s="6" t="s">
        <v>274</v>
      </c>
      <c r="C7750" s="6" t="s">
        <v>15456</v>
      </c>
      <c r="D7750" s="6" t="s">
        <v>37</v>
      </c>
      <c r="E7750" s="6" t="s">
        <v>416</v>
      </c>
      <c r="F7750" s="6" t="s">
        <v>15457</v>
      </c>
      <c r="G7750" s="6" t="s">
        <v>38461</v>
      </c>
    </row>
    <row r="7751">
      <c r="A7751" s="6" t="s">
        <v>38462</v>
      </c>
      <c r="B7751" s="6" t="s">
        <v>274</v>
      </c>
      <c r="C7751" s="6" t="s">
        <v>15456</v>
      </c>
      <c r="D7751" s="6" t="s">
        <v>414</v>
      </c>
      <c r="E7751" s="6" t="s">
        <v>24821</v>
      </c>
      <c r="F7751" s="6" t="s">
        <v>15457</v>
      </c>
      <c r="G7751" s="6" t="s">
        <v>38461</v>
      </c>
    </row>
    <row r="7752">
      <c r="A7752" s="6" t="s">
        <v>38463</v>
      </c>
      <c r="B7752" s="6" t="s">
        <v>274</v>
      </c>
      <c r="C7752" s="6" t="s">
        <v>15459</v>
      </c>
      <c r="D7752" s="6" t="s">
        <v>414</v>
      </c>
      <c r="E7752" s="6" t="s">
        <v>24821</v>
      </c>
      <c r="F7752" s="6" t="s">
        <v>24858</v>
      </c>
      <c r="G7752" s="6" t="s">
        <v>38464</v>
      </c>
    </row>
    <row r="7753">
      <c r="A7753" s="6" t="s">
        <v>38465</v>
      </c>
      <c r="B7753" s="6" t="s">
        <v>274</v>
      </c>
      <c r="C7753" s="6" t="s">
        <v>15461</v>
      </c>
      <c r="D7753" s="6" t="s">
        <v>37</v>
      </c>
      <c r="E7753" s="6" t="s">
        <v>24821</v>
      </c>
      <c r="F7753" s="6" t="s">
        <v>38466</v>
      </c>
      <c r="G7753" s="6" t="s">
        <v>38467</v>
      </c>
    </row>
    <row r="7754">
      <c r="A7754" s="6" t="s">
        <v>38468</v>
      </c>
      <c r="B7754" s="6" t="s">
        <v>274</v>
      </c>
      <c r="C7754" s="6" t="s">
        <v>15461</v>
      </c>
      <c r="D7754" s="6" t="s">
        <v>414</v>
      </c>
      <c r="E7754" s="6" t="s">
        <v>416</v>
      </c>
      <c r="F7754" s="6" t="s">
        <v>15462</v>
      </c>
      <c r="G7754" s="6" t="s">
        <v>38467</v>
      </c>
    </row>
    <row r="7755">
      <c r="A7755" s="6" t="s">
        <v>38469</v>
      </c>
      <c r="B7755" s="6" t="s">
        <v>274</v>
      </c>
      <c r="C7755" s="6" t="s">
        <v>15470</v>
      </c>
      <c r="D7755" s="6" t="s">
        <v>37</v>
      </c>
      <c r="E7755" s="6" t="s">
        <v>416</v>
      </c>
      <c r="F7755" s="6" t="s">
        <v>15471</v>
      </c>
      <c r="G7755" s="6" t="s">
        <v>38470</v>
      </c>
    </row>
    <row r="7756">
      <c r="A7756" s="6" t="s">
        <v>38471</v>
      </c>
      <c r="B7756" s="6" t="s">
        <v>274</v>
      </c>
      <c r="C7756" s="6" t="s">
        <v>15470</v>
      </c>
      <c r="D7756" s="6" t="s">
        <v>414</v>
      </c>
      <c r="E7756" s="6" t="s">
        <v>24821</v>
      </c>
      <c r="F7756" s="6" t="s">
        <v>15471</v>
      </c>
      <c r="G7756" s="6" t="s">
        <v>38470</v>
      </c>
    </row>
    <row r="7757">
      <c r="A7757" s="6" t="s">
        <v>38472</v>
      </c>
      <c r="B7757" s="6" t="s">
        <v>274</v>
      </c>
      <c r="C7757" s="6" t="s">
        <v>15473</v>
      </c>
      <c r="D7757" s="6" t="s">
        <v>414</v>
      </c>
      <c r="E7757" s="6" t="s">
        <v>24821</v>
      </c>
      <c r="F7757" s="6" t="s">
        <v>24886</v>
      </c>
      <c r="G7757" s="6" t="s">
        <v>38473</v>
      </c>
    </row>
    <row r="7758">
      <c r="A7758" s="6" t="s">
        <v>38474</v>
      </c>
      <c r="B7758" s="6" t="s">
        <v>274</v>
      </c>
      <c r="C7758" s="6" t="s">
        <v>15475</v>
      </c>
      <c r="D7758" s="6" t="s">
        <v>37</v>
      </c>
      <c r="E7758" s="6" t="s">
        <v>24821</v>
      </c>
      <c r="F7758" s="6" t="s">
        <v>38475</v>
      </c>
      <c r="G7758" s="6" t="s">
        <v>38476</v>
      </c>
    </row>
    <row r="7759">
      <c r="A7759" s="6" t="s">
        <v>38477</v>
      </c>
      <c r="B7759" s="6" t="s">
        <v>274</v>
      </c>
      <c r="C7759" s="6" t="s">
        <v>15475</v>
      </c>
      <c r="D7759" s="6" t="s">
        <v>414</v>
      </c>
      <c r="E7759" s="6" t="s">
        <v>416</v>
      </c>
      <c r="F7759" s="6" t="s">
        <v>15476</v>
      </c>
      <c r="G7759" s="6" t="s">
        <v>38476</v>
      </c>
    </row>
    <row r="7760">
      <c r="A7760" s="6" t="s">
        <v>38478</v>
      </c>
      <c r="B7760" s="6" t="s">
        <v>274</v>
      </c>
      <c r="C7760" s="6" t="s">
        <v>15478</v>
      </c>
      <c r="D7760" s="6" t="s">
        <v>37</v>
      </c>
      <c r="E7760" s="6" t="s">
        <v>416</v>
      </c>
      <c r="F7760" s="6" t="s">
        <v>15479</v>
      </c>
      <c r="G7760" s="6" t="s">
        <v>38479</v>
      </c>
    </row>
    <row r="7761">
      <c r="A7761" s="6" t="s">
        <v>38480</v>
      </c>
      <c r="B7761" s="6" t="s">
        <v>274</v>
      </c>
      <c r="C7761" s="6" t="s">
        <v>15478</v>
      </c>
      <c r="D7761" s="6" t="s">
        <v>414</v>
      </c>
      <c r="E7761" s="6" t="s">
        <v>24821</v>
      </c>
      <c r="F7761" s="6" t="s">
        <v>15479</v>
      </c>
      <c r="G7761" s="6" t="s">
        <v>38479</v>
      </c>
    </row>
    <row r="7762">
      <c r="A7762" s="6" t="s">
        <v>38481</v>
      </c>
      <c r="B7762" s="6" t="s">
        <v>274</v>
      </c>
      <c r="C7762" s="6" t="s">
        <v>15481</v>
      </c>
      <c r="D7762" s="6" t="s">
        <v>414</v>
      </c>
      <c r="E7762" s="6" t="s">
        <v>24821</v>
      </c>
      <c r="F7762" s="6" t="s">
        <v>24886</v>
      </c>
      <c r="G7762" s="6" t="s">
        <v>38482</v>
      </c>
    </row>
    <row r="7763">
      <c r="A7763" s="6" t="s">
        <v>38483</v>
      </c>
      <c r="B7763" s="6" t="s">
        <v>274</v>
      </c>
      <c r="C7763" s="6" t="s">
        <v>15483</v>
      </c>
      <c r="D7763" s="6" t="s">
        <v>37</v>
      </c>
      <c r="E7763" s="6" t="s">
        <v>24821</v>
      </c>
      <c r="F7763" s="6" t="s">
        <v>38484</v>
      </c>
      <c r="G7763" s="6" t="s">
        <v>38485</v>
      </c>
    </row>
    <row r="7764">
      <c r="A7764" s="6" t="s">
        <v>38486</v>
      </c>
      <c r="B7764" s="6" t="s">
        <v>274</v>
      </c>
      <c r="C7764" s="6" t="s">
        <v>15483</v>
      </c>
      <c r="D7764" s="6" t="s">
        <v>414</v>
      </c>
      <c r="E7764" s="6" t="s">
        <v>416</v>
      </c>
      <c r="F7764" s="6" t="s">
        <v>15484</v>
      </c>
      <c r="G7764" s="6" t="s">
        <v>38485</v>
      </c>
    </row>
    <row r="7765">
      <c r="A7765" s="6" t="s">
        <v>38487</v>
      </c>
      <c r="B7765" s="6" t="s">
        <v>274</v>
      </c>
      <c r="C7765" s="6" t="s">
        <v>15486</v>
      </c>
      <c r="D7765" s="6" t="s">
        <v>37</v>
      </c>
      <c r="E7765" s="6" t="s">
        <v>416</v>
      </c>
      <c r="F7765" s="6" t="s">
        <v>15487</v>
      </c>
      <c r="G7765" s="6" t="s">
        <v>38488</v>
      </c>
    </row>
    <row r="7766">
      <c r="A7766" s="6" t="s">
        <v>38489</v>
      </c>
      <c r="B7766" s="6" t="s">
        <v>274</v>
      </c>
      <c r="C7766" s="6" t="s">
        <v>15486</v>
      </c>
      <c r="D7766" s="6" t="s">
        <v>414</v>
      </c>
      <c r="E7766" s="6" t="s">
        <v>24821</v>
      </c>
      <c r="F7766" s="6" t="s">
        <v>15487</v>
      </c>
      <c r="G7766" s="6" t="s">
        <v>38488</v>
      </c>
    </row>
    <row r="7767">
      <c r="A7767" s="6" t="s">
        <v>38490</v>
      </c>
      <c r="B7767" s="6" t="s">
        <v>274</v>
      </c>
      <c r="C7767" s="6" t="s">
        <v>15489</v>
      </c>
      <c r="D7767" s="6" t="s">
        <v>414</v>
      </c>
      <c r="E7767" s="6" t="s">
        <v>24821</v>
      </c>
      <c r="F7767" s="6" t="s">
        <v>24886</v>
      </c>
      <c r="G7767" s="6" t="s">
        <v>38491</v>
      </c>
    </row>
    <row r="7768">
      <c r="A7768" s="6" t="s">
        <v>38492</v>
      </c>
      <c r="B7768" s="6" t="s">
        <v>274</v>
      </c>
      <c r="C7768" s="6" t="s">
        <v>15491</v>
      </c>
      <c r="D7768" s="6" t="s">
        <v>37</v>
      </c>
      <c r="E7768" s="6" t="s">
        <v>24821</v>
      </c>
      <c r="F7768" s="6" t="s">
        <v>38493</v>
      </c>
      <c r="G7768" s="6" t="s">
        <v>38494</v>
      </c>
    </row>
    <row r="7769">
      <c r="A7769" s="6" t="s">
        <v>38495</v>
      </c>
      <c r="B7769" s="6" t="s">
        <v>274</v>
      </c>
      <c r="C7769" s="6" t="s">
        <v>15491</v>
      </c>
      <c r="D7769" s="6" t="s">
        <v>414</v>
      </c>
      <c r="E7769" s="6" t="s">
        <v>416</v>
      </c>
      <c r="F7769" s="6" t="s">
        <v>15492</v>
      </c>
      <c r="G7769" s="6" t="s">
        <v>38494</v>
      </c>
    </row>
    <row r="7770">
      <c r="A7770" s="6" t="s">
        <v>38496</v>
      </c>
      <c r="B7770" s="6" t="s">
        <v>274</v>
      </c>
      <c r="C7770" s="6" t="s">
        <v>15494</v>
      </c>
      <c r="D7770" s="6" t="s">
        <v>37</v>
      </c>
      <c r="E7770" s="6" t="s">
        <v>416</v>
      </c>
      <c r="F7770" s="6" t="s">
        <v>15495</v>
      </c>
      <c r="G7770" s="6" t="s">
        <v>38497</v>
      </c>
    </row>
    <row r="7771">
      <c r="A7771" s="6" t="s">
        <v>38498</v>
      </c>
      <c r="B7771" s="6" t="s">
        <v>274</v>
      </c>
      <c r="C7771" s="6" t="s">
        <v>15494</v>
      </c>
      <c r="D7771" s="6" t="s">
        <v>414</v>
      </c>
      <c r="E7771" s="6" t="s">
        <v>24821</v>
      </c>
      <c r="F7771" s="6" t="s">
        <v>15495</v>
      </c>
      <c r="G7771" s="6" t="s">
        <v>38497</v>
      </c>
    </row>
    <row r="7772">
      <c r="A7772" s="6" t="s">
        <v>38499</v>
      </c>
      <c r="B7772" s="6" t="s">
        <v>274</v>
      </c>
      <c r="C7772" s="6" t="s">
        <v>15497</v>
      </c>
      <c r="D7772" s="6" t="s">
        <v>414</v>
      </c>
      <c r="E7772" s="6" t="s">
        <v>24821</v>
      </c>
      <c r="F7772" s="6" t="s">
        <v>24886</v>
      </c>
      <c r="G7772" s="6" t="s">
        <v>38500</v>
      </c>
    </row>
    <row r="7773">
      <c r="A7773" s="6" t="s">
        <v>38501</v>
      </c>
      <c r="B7773" s="6" t="s">
        <v>274</v>
      </c>
      <c r="C7773" s="6" t="s">
        <v>15499</v>
      </c>
      <c r="D7773" s="6" t="s">
        <v>37</v>
      </c>
      <c r="E7773" s="6" t="s">
        <v>24821</v>
      </c>
      <c r="F7773" s="6" t="s">
        <v>38502</v>
      </c>
      <c r="G7773" s="6" t="s">
        <v>38503</v>
      </c>
    </row>
    <row r="7774">
      <c r="A7774" s="6" t="s">
        <v>38504</v>
      </c>
      <c r="B7774" s="6" t="s">
        <v>274</v>
      </c>
      <c r="C7774" s="6" t="s">
        <v>15499</v>
      </c>
      <c r="D7774" s="6" t="s">
        <v>414</v>
      </c>
      <c r="E7774" s="6" t="s">
        <v>416</v>
      </c>
      <c r="F7774" s="6" t="s">
        <v>15500</v>
      </c>
      <c r="G7774" s="6" t="s">
        <v>38503</v>
      </c>
    </row>
    <row r="7775">
      <c r="A7775" s="6" t="s">
        <v>38505</v>
      </c>
      <c r="B7775" s="6" t="s">
        <v>274</v>
      </c>
      <c r="C7775" s="6" t="s">
        <v>15502</v>
      </c>
      <c r="D7775" s="6" t="s">
        <v>37</v>
      </c>
      <c r="E7775" s="6" t="s">
        <v>416</v>
      </c>
      <c r="F7775" s="6" t="s">
        <v>15503</v>
      </c>
      <c r="G7775" s="6" t="s">
        <v>38506</v>
      </c>
    </row>
    <row r="7776">
      <c r="A7776" s="6" t="s">
        <v>38507</v>
      </c>
      <c r="B7776" s="6" t="s">
        <v>274</v>
      </c>
      <c r="C7776" s="6" t="s">
        <v>15502</v>
      </c>
      <c r="D7776" s="6" t="s">
        <v>414</v>
      </c>
      <c r="E7776" s="6" t="s">
        <v>24821</v>
      </c>
      <c r="F7776" s="6" t="s">
        <v>15503</v>
      </c>
      <c r="G7776" s="6" t="s">
        <v>38506</v>
      </c>
    </row>
    <row r="7777">
      <c r="A7777" s="6" t="s">
        <v>38508</v>
      </c>
      <c r="B7777" s="6" t="s">
        <v>274</v>
      </c>
      <c r="C7777" s="6" t="s">
        <v>15505</v>
      </c>
      <c r="D7777" s="6" t="s">
        <v>414</v>
      </c>
      <c r="E7777" s="6" t="s">
        <v>24821</v>
      </c>
      <c r="F7777" s="6" t="s">
        <v>24886</v>
      </c>
      <c r="G7777" s="6" t="s">
        <v>38509</v>
      </c>
    </row>
    <row r="7778">
      <c r="A7778" s="6" t="s">
        <v>38510</v>
      </c>
      <c r="B7778" s="6" t="s">
        <v>274</v>
      </c>
      <c r="C7778" s="6" t="s">
        <v>15507</v>
      </c>
      <c r="D7778" s="6" t="s">
        <v>37</v>
      </c>
      <c r="E7778" s="6" t="s">
        <v>24821</v>
      </c>
      <c r="F7778" s="6" t="s">
        <v>38511</v>
      </c>
      <c r="G7778" s="6" t="s">
        <v>38512</v>
      </c>
    </row>
    <row r="7779">
      <c r="A7779" s="6" t="s">
        <v>38513</v>
      </c>
      <c r="B7779" s="6" t="s">
        <v>274</v>
      </c>
      <c r="C7779" s="6" t="s">
        <v>15507</v>
      </c>
      <c r="D7779" s="6" t="s">
        <v>414</v>
      </c>
      <c r="E7779" s="6" t="s">
        <v>416</v>
      </c>
      <c r="F7779" s="6" t="s">
        <v>15508</v>
      </c>
      <c r="G7779" s="6" t="s">
        <v>38512</v>
      </c>
    </row>
    <row r="7780">
      <c r="A7780" s="6" t="s">
        <v>38514</v>
      </c>
      <c r="B7780" s="6" t="s">
        <v>274</v>
      </c>
      <c r="C7780" s="6" t="s">
        <v>15510</v>
      </c>
      <c r="D7780" s="6" t="s">
        <v>37</v>
      </c>
      <c r="E7780" s="6" t="s">
        <v>416</v>
      </c>
      <c r="F7780" s="6" t="s">
        <v>15511</v>
      </c>
      <c r="G7780" s="6" t="s">
        <v>38515</v>
      </c>
    </row>
    <row r="7781">
      <c r="A7781" s="6" t="s">
        <v>38516</v>
      </c>
      <c r="B7781" s="6" t="s">
        <v>274</v>
      </c>
      <c r="C7781" s="6" t="s">
        <v>15510</v>
      </c>
      <c r="D7781" s="6" t="s">
        <v>414</v>
      </c>
      <c r="E7781" s="6" t="s">
        <v>24821</v>
      </c>
      <c r="F7781" s="6" t="s">
        <v>15511</v>
      </c>
      <c r="G7781" s="6" t="s">
        <v>38515</v>
      </c>
    </row>
    <row r="7782">
      <c r="A7782" s="6" t="s">
        <v>38517</v>
      </c>
      <c r="B7782" s="6" t="s">
        <v>274</v>
      </c>
      <c r="C7782" s="6" t="s">
        <v>15513</v>
      </c>
      <c r="D7782" s="6" t="s">
        <v>414</v>
      </c>
      <c r="E7782" s="6" t="s">
        <v>24821</v>
      </c>
      <c r="F7782" s="6" t="s">
        <v>24886</v>
      </c>
      <c r="G7782" s="6" t="s">
        <v>38518</v>
      </c>
    </row>
    <row r="7783">
      <c r="A7783" s="6" t="s">
        <v>38519</v>
      </c>
      <c r="B7783" s="6" t="s">
        <v>274</v>
      </c>
      <c r="C7783" s="6" t="s">
        <v>15515</v>
      </c>
      <c r="D7783" s="6" t="s">
        <v>414</v>
      </c>
      <c r="E7783" s="6" t="s">
        <v>416</v>
      </c>
      <c r="F7783" s="6" t="s">
        <v>15516</v>
      </c>
      <c r="G7783" s="6" t="s">
        <v>38520</v>
      </c>
    </row>
    <row r="7784">
      <c r="A7784" s="6" t="s">
        <v>38521</v>
      </c>
      <c r="B7784" s="6" t="s">
        <v>274</v>
      </c>
      <c r="C7784" s="6" t="s">
        <v>15515</v>
      </c>
      <c r="D7784" s="6" t="s">
        <v>37</v>
      </c>
      <c r="E7784" s="6" t="s">
        <v>24821</v>
      </c>
      <c r="F7784" s="6" t="s">
        <v>38522</v>
      </c>
      <c r="G7784" s="6" t="s">
        <v>38520</v>
      </c>
    </row>
    <row r="7785">
      <c r="A7785" s="6" t="s">
        <v>38523</v>
      </c>
      <c r="B7785" s="6" t="s">
        <v>274</v>
      </c>
      <c r="C7785" s="6" t="s">
        <v>15518</v>
      </c>
      <c r="D7785" s="6" t="s">
        <v>37</v>
      </c>
      <c r="E7785" s="6" t="s">
        <v>416</v>
      </c>
      <c r="F7785" s="6" t="s">
        <v>15519</v>
      </c>
      <c r="G7785" s="6" t="s">
        <v>38524</v>
      </c>
    </row>
    <row r="7786">
      <c r="A7786" s="6" t="s">
        <v>38525</v>
      </c>
      <c r="B7786" s="6" t="s">
        <v>274</v>
      </c>
      <c r="C7786" s="6" t="s">
        <v>15518</v>
      </c>
      <c r="D7786" s="6" t="s">
        <v>414</v>
      </c>
      <c r="E7786" s="6" t="s">
        <v>24821</v>
      </c>
      <c r="F7786" s="6" t="s">
        <v>15519</v>
      </c>
      <c r="G7786" s="6" t="s">
        <v>38524</v>
      </c>
    </row>
    <row r="7787">
      <c r="A7787" s="6" t="s">
        <v>38526</v>
      </c>
      <c r="B7787" s="6" t="s">
        <v>274</v>
      </c>
      <c r="C7787" s="6" t="s">
        <v>15521</v>
      </c>
      <c r="D7787" s="6" t="s">
        <v>414</v>
      </c>
      <c r="E7787" s="6" t="s">
        <v>24821</v>
      </c>
      <c r="F7787" s="6" t="s">
        <v>24886</v>
      </c>
      <c r="G7787" s="6" t="s">
        <v>38527</v>
      </c>
    </row>
    <row r="7788">
      <c r="A7788" s="6" t="s">
        <v>38528</v>
      </c>
      <c r="B7788" s="6" t="s">
        <v>274</v>
      </c>
      <c r="C7788" s="6" t="s">
        <v>15523</v>
      </c>
      <c r="D7788" s="6" t="s">
        <v>37</v>
      </c>
      <c r="E7788" s="6" t="s">
        <v>24821</v>
      </c>
      <c r="F7788" s="6" t="s">
        <v>38529</v>
      </c>
      <c r="G7788" s="6" t="s">
        <v>38530</v>
      </c>
    </row>
    <row r="7789">
      <c r="A7789" s="6" t="s">
        <v>38531</v>
      </c>
      <c r="B7789" s="6" t="s">
        <v>274</v>
      </c>
      <c r="C7789" s="6" t="s">
        <v>15523</v>
      </c>
      <c r="D7789" s="6" t="s">
        <v>414</v>
      </c>
      <c r="E7789" s="6" t="s">
        <v>416</v>
      </c>
      <c r="F7789" s="6" t="s">
        <v>15524</v>
      </c>
      <c r="G7789" s="6" t="s">
        <v>38530</v>
      </c>
    </row>
    <row r="7790">
      <c r="A7790" s="6" t="s">
        <v>38532</v>
      </c>
      <c r="B7790" s="6" t="s">
        <v>274</v>
      </c>
      <c r="C7790" s="6" t="s">
        <v>15526</v>
      </c>
      <c r="D7790" s="6" t="s">
        <v>37</v>
      </c>
      <c r="E7790" s="6" t="s">
        <v>416</v>
      </c>
      <c r="F7790" s="6" t="s">
        <v>15527</v>
      </c>
      <c r="G7790" s="6" t="s">
        <v>38533</v>
      </c>
    </row>
    <row r="7791">
      <c r="A7791" s="6" t="s">
        <v>38534</v>
      </c>
      <c r="B7791" s="6" t="s">
        <v>274</v>
      </c>
      <c r="C7791" s="6" t="s">
        <v>15526</v>
      </c>
      <c r="D7791" s="6" t="s">
        <v>414</v>
      </c>
      <c r="E7791" s="6" t="s">
        <v>24821</v>
      </c>
      <c r="F7791" s="6" t="s">
        <v>15527</v>
      </c>
      <c r="G7791" s="6" t="s">
        <v>38533</v>
      </c>
    </row>
    <row r="7792">
      <c r="A7792" s="6" t="s">
        <v>38535</v>
      </c>
      <c r="B7792" s="6" t="s">
        <v>274</v>
      </c>
      <c r="C7792" s="6" t="s">
        <v>15529</v>
      </c>
      <c r="D7792" s="6" t="s">
        <v>414</v>
      </c>
      <c r="E7792" s="6" t="s">
        <v>24821</v>
      </c>
      <c r="F7792" s="6" t="s">
        <v>24886</v>
      </c>
      <c r="G7792" s="6" t="s">
        <v>38536</v>
      </c>
    </row>
    <row r="7793">
      <c r="A7793" s="6" t="s">
        <v>38537</v>
      </c>
      <c r="B7793" s="6" t="s">
        <v>274</v>
      </c>
      <c r="C7793" s="6" t="s">
        <v>15531</v>
      </c>
      <c r="D7793" s="6" t="s">
        <v>37</v>
      </c>
      <c r="E7793" s="6" t="s">
        <v>24821</v>
      </c>
      <c r="F7793" s="6" t="s">
        <v>38538</v>
      </c>
      <c r="G7793" s="6" t="s">
        <v>38539</v>
      </c>
    </row>
    <row r="7794">
      <c r="A7794" s="6" t="s">
        <v>38540</v>
      </c>
      <c r="B7794" s="6" t="s">
        <v>274</v>
      </c>
      <c r="C7794" s="6" t="s">
        <v>15531</v>
      </c>
      <c r="D7794" s="6" t="s">
        <v>414</v>
      </c>
      <c r="E7794" s="6" t="s">
        <v>416</v>
      </c>
      <c r="F7794" s="6" t="s">
        <v>15532</v>
      </c>
      <c r="G7794" s="6" t="s">
        <v>38539</v>
      </c>
    </row>
    <row r="7795">
      <c r="A7795" s="6" t="s">
        <v>38541</v>
      </c>
      <c r="B7795" s="6" t="s">
        <v>274</v>
      </c>
      <c r="C7795" s="6" t="s">
        <v>15534</v>
      </c>
      <c r="D7795" s="6" t="s">
        <v>37</v>
      </c>
      <c r="E7795" s="6" t="s">
        <v>416</v>
      </c>
      <c r="F7795" s="6" t="s">
        <v>15535</v>
      </c>
      <c r="G7795" s="6" t="s">
        <v>38542</v>
      </c>
    </row>
    <row r="7796">
      <c r="A7796" s="6" t="s">
        <v>38543</v>
      </c>
      <c r="B7796" s="6" t="s">
        <v>274</v>
      </c>
      <c r="C7796" s="6" t="s">
        <v>15534</v>
      </c>
      <c r="D7796" s="6" t="s">
        <v>414</v>
      </c>
      <c r="E7796" s="6" t="s">
        <v>24821</v>
      </c>
      <c r="F7796" s="6" t="s">
        <v>15535</v>
      </c>
      <c r="G7796" s="6" t="s">
        <v>38542</v>
      </c>
    </row>
    <row r="7797">
      <c r="A7797" s="6" t="s">
        <v>38544</v>
      </c>
      <c r="B7797" s="6" t="s">
        <v>274</v>
      </c>
      <c r="C7797" s="6" t="s">
        <v>15537</v>
      </c>
      <c r="D7797" s="6" t="s">
        <v>414</v>
      </c>
      <c r="E7797" s="6" t="s">
        <v>24821</v>
      </c>
      <c r="F7797" s="6" t="s">
        <v>24886</v>
      </c>
      <c r="G7797" s="6" t="s">
        <v>38545</v>
      </c>
    </row>
    <row r="7798">
      <c r="A7798" s="6" t="s">
        <v>38546</v>
      </c>
      <c r="B7798" s="6" t="s">
        <v>274</v>
      </c>
      <c r="C7798" s="6" t="s">
        <v>15539</v>
      </c>
      <c r="D7798" s="6" t="s">
        <v>37</v>
      </c>
      <c r="E7798" s="6" t="s">
        <v>24821</v>
      </c>
      <c r="F7798" s="6" t="s">
        <v>38547</v>
      </c>
      <c r="G7798" s="6" t="s">
        <v>38548</v>
      </c>
    </row>
    <row r="7799">
      <c r="A7799" s="6" t="s">
        <v>38549</v>
      </c>
      <c r="B7799" s="6" t="s">
        <v>274</v>
      </c>
      <c r="C7799" s="6" t="s">
        <v>15539</v>
      </c>
      <c r="D7799" s="6" t="s">
        <v>414</v>
      </c>
      <c r="E7799" s="6" t="s">
        <v>416</v>
      </c>
      <c r="F7799" s="6" t="s">
        <v>15540</v>
      </c>
      <c r="G7799" s="6" t="s">
        <v>38548</v>
      </c>
    </row>
    <row r="7800">
      <c r="A7800" s="6" t="s">
        <v>38550</v>
      </c>
      <c r="B7800" s="6" t="s">
        <v>274</v>
      </c>
      <c r="C7800" s="6" t="s">
        <v>15542</v>
      </c>
      <c r="D7800" s="6" t="s">
        <v>37</v>
      </c>
      <c r="E7800" s="6" t="s">
        <v>416</v>
      </c>
      <c r="F7800" s="6" t="s">
        <v>15543</v>
      </c>
      <c r="G7800" s="6" t="s">
        <v>38551</v>
      </c>
    </row>
    <row r="7801">
      <c r="A7801" s="6" t="s">
        <v>38552</v>
      </c>
      <c r="B7801" s="6" t="s">
        <v>274</v>
      </c>
      <c r="C7801" s="6" t="s">
        <v>15542</v>
      </c>
      <c r="D7801" s="6" t="s">
        <v>414</v>
      </c>
      <c r="E7801" s="6" t="s">
        <v>24821</v>
      </c>
      <c r="F7801" s="6" t="s">
        <v>15543</v>
      </c>
      <c r="G7801" s="6" t="s">
        <v>38551</v>
      </c>
    </row>
    <row r="7802">
      <c r="A7802" s="6" t="s">
        <v>38553</v>
      </c>
      <c r="B7802" s="6" t="s">
        <v>274</v>
      </c>
      <c r="C7802" s="6" t="s">
        <v>15545</v>
      </c>
      <c r="D7802" s="6" t="s">
        <v>414</v>
      </c>
      <c r="E7802" s="6" t="s">
        <v>24821</v>
      </c>
      <c r="F7802" s="6" t="s">
        <v>24886</v>
      </c>
      <c r="G7802" s="6" t="s">
        <v>38554</v>
      </c>
    </row>
    <row r="7803">
      <c r="A7803" s="6" t="s">
        <v>38555</v>
      </c>
      <c r="B7803" s="6" t="s">
        <v>274</v>
      </c>
      <c r="C7803" s="6" t="s">
        <v>15547</v>
      </c>
      <c r="D7803" s="6" t="s">
        <v>37</v>
      </c>
      <c r="E7803" s="6" t="s">
        <v>24821</v>
      </c>
      <c r="F7803" s="6" t="s">
        <v>38556</v>
      </c>
      <c r="G7803" s="6" t="s">
        <v>38557</v>
      </c>
    </row>
    <row r="7804">
      <c r="A7804" s="6" t="s">
        <v>38558</v>
      </c>
      <c r="B7804" s="6" t="s">
        <v>274</v>
      </c>
      <c r="C7804" s="6" t="s">
        <v>15547</v>
      </c>
      <c r="D7804" s="6" t="s">
        <v>414</v>
      </c>
      <c r="E7804" s="6" t="s">
        <v>416</v>
      </c>
      <c r="F7804" s="6" t="s">
        <v>15548</v>
      </c>
      <c r="G7804" s="6" t="s">
        <v>38557</v>
      </c>
    </row>
    <row r="7805">
      <c r="A7805" s="6" t="s">
        <v>38559</v>
      </c>
      <c r="B7805" s="6" t="s">
        <v>274</v>
      </c>
      <c r="C7805" s="6" t="s">
        <v>15550</v>
      </c>
      <c r="D7805" s="6" t="s">
        <v>37</v>
      </c>
      <c r="E7805" s="6" t="s">
        <v>416</v>
      </c>
      <c r="F7805" s="6" t="s">
        <v>15551</v>
      </c>
      <c r="G7805" s="6" t="s">
        <v>38560</v>
      </c>
    </row>
    <row r="7806">
      <c r="A7806" s="6" t="s">
        <v>38561</v>
      </c>
      <c r="B7806" s="6" t="s">
        <v>274</v>
      </c>
      <c r="C7806" s="6" t="s">
        <v>15550</v>
      </c>
      <c r="D7806" s="6" t="s">
        <v>414</v>
      </c>
      <c r="E7806" s="6" t="s">
        <v>24821</v>
      </c>
      <c r="F7806" s="6" t="s">
        <v>15551</v>
      </c>
      <c r="G7806" s="6" t="s">
        <v>38560</v>
      </c>
    </row>
    <row r="7807">
      <c r="A7807" s="6" t="s">
        <v>38562</v>
      </c>
      <c r="B7807" s="6" t="s">
        <v>274</v>
      </c>
      <c r="C7807" s="6" t="s">
        <v>15553</v>
      </c>
      <c r="D7807" s="6" t="s">
        <v>414</v>
      </c>
      <c r="E7807" s="6" t="s">
        <v>24821</v>
      </c>
      <c r="F7807" s="6" t="s">
        <v>24886</v>
      </c>
      <c r="G7807" s="6" t="s">
        <v>38563</v>
      </c>
    </row>
    <row r="7808">
      <c r="A7808" s="6" t="s">
        <v>38564</v>
      </c>
      <c r="B7808" s="6" t="s">
        <v>274</v>
      </c>
      <c r="C7808" s="6" t="s">
        <v>15555</v>
      </c>
      <c r="D7808" s="6" t="s">
        <v>37</v>
      </c>
      <c r="E7808" s="6" t="s">
        <v>24821</v>
      </c>
      <c r="F7808" s="6" t="s">
        <v>38565</v>
      </c>
      <c r="G7808" s="6" t="s">
        <v>38566</v>
      </c>
    </row>
    <row r="7809">
      <c r="A7809" s="6" t="s">
        <v>38567</v>
      </c>
      <c r="B7809" s="6" t="s">
        <v>274</v>
      </c>
      <c r="C7809" s="6" t="s">
        <v>15555</v>
      </c>
      <c r="D7809" s="6" t="s">
        <v>414</v>
      </c>
      <c r="E7809" s="6" t="s">
        <v>416</v>
      </c>
      <c r="F7809" s="6" t="s">
        <v>15556</v>
      </c>
      <c r="G7809" s="6" t="s">
        <v>38566</v>
      </c>
    </row>
    <row r="7810">
      <c r="A7810" s="6" t="s">
        <v>38568</v>
      </c>
      <c r="B7810" s="6" t="s">
        <v>274</v>
      </c>
      <c r="C7810" s="6" t="s">
        <v>15558</v>
      </c>
      <c r="D7810" s="6" t="s">
        <v>37</v>
      </c>
      <c r="E7810" s="6" t="s">
        <v>416</v>
      </c>
      <c r="F7810" s="6" t="s">
        <v>15559</v>
      </c>
      <c r="G7810" s="6" t="s">
        <v>38569</v>
      </c>
    </row>
    <row r="7811">
      <c r="A7811" s="6" t="s">
        <v>38570</v>
      </c>
      <c r="B7811" s="6" t="s">
        <v>274</v>
      </c>
      <c r="C7811" s="6" t="s">
        <v>15558</v>
      </c>
      <c r="D7811" s="6" t="s">
        <v>414</v>
      </c>
      <c r="E7811" s="6" t="s">
        <v>24821</v>
      </c>
      <c r="F7811" s="6" t="s">
        <v>15559</v>
      </c>
      <c r="G7811" s="6" t="s">
        <v>38569</v>
      </c>
    </row>
    <row r="7812">
      <c r="A7812" s="6" t="s">
        <v>38571</v>
      </c>
      <c r="B7812" s="6" t="s">
        <v>274</v>
      </c>
      <c r="C7812" s="6" t="s">
        <v>15561</v>
      </c>
      <c r="D7812" s="6" t="s">
        <v>414</v>
      </c>
      <c r="E7812" s="6" t="s">
        <v>24821</v>
      </c>
      <c r="F7812" s="6" t="s">
        <v>24886</v>
      </c>
      <c r="G7812" s="6" t="s">
        <v>38572</v>
      </c>
    </row>
    <row r="7813">
      <c r="A7813" s="6" t="s">
        <v>38573</v>
      </c>
      <c r="B7813" s="6" t="s">
        <v>274</v>
      </c>
      <c r="C7813" s="6" t="s">
        <v>15563</v>
      </c>
      <c r="D7813" s="6" t="s">
        <v>37</v>
      </c>
      <c r="E7813" s="6" t="s">
        <v>24821</v>
      </c>
      <c r="F7813" s="6" t="s">
        <v>38574</v>
      </c>
      <c r="G7813" s="6" t="s">
        <v>38575</v>
      </c>
    </row>
    <row r="7814">
      <c r="A7814" s="6" t="s">
        <v>38576</v>
      </c>
      <c r="B7814" s="6" t="s">
        <v>274</v>
      </c>
      <c r="C7814" s="6" t="s">
        <v>15563</v>
      </c>
      <c r="D7814" s="6" t="s">
        <v>414</v>
      </c>
      <c r="E7814" s="6" t="s">
        <v>416</v>
      </c>
      <c r="F7814" s="6" t="s">
        <v>15564</v>
      </c>
      <c r="G7814" s="6" t="s">
        <v>38575</v>
      </c>
    </row>
    <row r="7815">
      <c r="A7815" s="6" t="s">
        <v>38577</v>
      </c>
      <c r="B7815" s="6" t="s">
        <v>274</v>
      </c>
      <c r="C7815" s="6" t="s">
        <v>15566</v>
      </c>
      <c r="D7815" s="6" t="s">
        <v>37</v>
      </c>
      <c r="E7815" s="6" t="s">
        <v>416</v>
      </c>
      <c r="F7815" s="6" t="s">
        <v>15567</v>
      </c>
      <c r="G7815" s="6" t="s">
        <v>38578</v>
      </c>
    </row>
    <row r="7816">
      <c r="A7816" s="6" t="s">
        <v>38579</v>
      </c>
      <c r="B7816" s="6" t="s">
        <v>274</v>
      </c>
      <c r="C7816" s="6" t="s">
        <v>15566</v>
      </c>
      <c r="D7816" s="6" t="s">
        <v>414</v>
      </c>
      <c r="E7816" s="6" t="s">
        <v>24821</v>
      </c>
      <c r="F7816" s="6" t="s">
        <v>15567</v>
      </c>
      <c r="G7816" s="6" t="s">
        <v>38578</v>
      </c>
    </row>
    <row r="7817">
      <c r="A7817" s="6" t="s">
        <v>38580</v>
      </c>
      <c r="B7817" s="6" t="s">
        <v>274</v>
      </c>
      <c r="C7817" s="6" t="s">
        <v>15569</v>
      </c>
      <c r="D7817" s="6" t="s">
        <v>414</v>
      </c>
      <c r="E7817" s="6" t="s">
        <v>24821</v>
      </c>
      <c r="F7817" s="6" t="s">
        <v>24886</v>
      </c>
      <c r="G7817" s="6" t="s">
        <v>38581</v>
      </c>
    </row>
    <row r="7818">
      <c r="A7818" s="6" t="s">
        <v>38582</v>
      </c>
      <c r="B7818" s="6" t="s">
        <v>274</v>
      </c>
      <c r="C7818" s="6" t="s">
        <v>15571</v>
      </c>
      <c r="D7818" s="6" t="s">
        <v>37</v>
      </c>
      <c r="E7818" s="6" t="s">
        <v>24821</v>
      </c>
      <c r="F7818" s="6" t="s">
        <v>38583</v>
      </c>
      <c r="G7818" s="6" t="s">
        <v>38584</v>
      </c>
    </row>
    <row r="7819">
      <c r="A7819" s="6" t="s">
        <v>38585</v>
      </c>
      <c r="B7819" s="6" t="s">
        <v>274</v>
      </c>
      <c r="C7819" s="6" t="s">
        <v>15571</v>
      </c>
      <c r="D7819" s="6" t="s">
        <v>414</v>
      </c>
      <c r="E7819" s="6" t="s">
        <v>416</v>
      </c>
      <c r="F7819" s="6" t="s">
        <v>15572</v>
      </c>
      <c r="G7819" s="6" t="s">
        <v>38584</v>
      </c>
    </row>
    <row r="7820">
      <c r="A7820" s="6" t="s">
        <v>38586</v>
      </c>
      <c r="B7820" s="6" t="s">
        <v>274</v>
      </c>
      <c r="C7820" s="6" t="s">
        <v>15574</v>
      </c>
      <c r="D7820" s="6" t="s">
        <v>414</v>
      </c>
      <c r="E7820" s="6" t="s">
        <v>24821</v>
      </c>
      <c r="F7820" s="6" t="s">
        <v>15575</v>
      </c>
      <c r="G7820" s="6" t="s">
        <v>38587</v>
      </c>
    </row>
    <row r="7821">
      <c r="A7821" s="6" t="s">
        <v>38588</v>
      </c>
      <c r="B7821" s="6" t="s">
        <v>274</v>
      </c>
      <c r="C7821" s="6" t="s">
        <v>15574</v>
      </c>
      <c r="D7821" s="6" t="s">
        <v>37</v>
      </c>
      <c r="E7821" s="6" t="s">
        <v>416</v>
      </c>
      <c r="F7821" s="6" t="s">
        <v>15575</v>
      </c>
      <c r="G7821" s="6" t="s">
        <v>38587</v>
      </c>
    </row>
    <row r="7822">
      <c r="A7822" s="6" t="s">
        <v>38589</v>
      </c>
      <c r="B7822" s="6" t="s">
        <v>274</v>
      </c>
      <c r="C7822" s="6" t="s">
        <v>15577</v>
      </c>
      <c r="D7822" s="6" t="s">
        <v>414</v>
      </c>
      <c r="E7822" s="6" t="s">
        <v>24821</v>
      </c>
      <c r="F7822" s="6" t="s">
        <v>24886</v>
      </c>
      <c r="G7822" s="6" t="s">
        <v>38590</v>
      </c>
    </row>
    <row r="7823">
      <c r="A7823" s="6" t="s">
        <v>38591</v>
      </c>
      <c r="B7823" s="6" t="s">
        <v>274</v>
      </c>
      <c r="C7823" s="6" t="s">
        <v>15579</v>
      </c>
      <c r="D7823" s="6" t="s">
        <v>37</v>
      </c>
      <c r="E7823" s="6" t="s">
        <v>24821</v>
      </c>
      <c r="F7823" s="6" t="s">
        <v>38592</v>
      </c>
      <c r="G7823" s="6" t="s">
        <v>38593</v>
      </c>
    </row>
    <row r="7824">
      <c r="A7824" s="6" t="s">
        <v>38594</v>
      </c>
      <c r="B7824" s="6" t="s">
        <v>274</v>
      </c>
      <c r="C7824" s="6" t="s">
        <v>15579</v>
      </c>
      <c r="D7824" s="6" t="s">
        <v>414</v>
      </c>
      <c r="E7824" s="6" t="s">
        <v>416</v>
      </c>
      <c r="F7824" s="6" t="s">
        <v>15580</v>
      </c>
      <c r="G7824" s="6" t="s">
        <v>38593</v>
      </c>
    </row>
    <row r="7825">
      <c r="A7825" s="6" t="s">
        <v>38595</v>
      </c>
      <c r="B7825" s="6" t="s">
        <v>274</v>
      </c>
      <c r="C7825" s="6" t="s">
        <v>15588</v>
      </c>
      <c r="D7825" s="6" t="s">
        <v>37</v>
      </c>
      <c r="E7825" s="6" t="s">
        <v>416</v>
      </c>
      <c r="F7825" s="6" t="s">
        <v>15589</v>
      </c>
      <c r="G7825" s="6" t="s">
        <v>38596</v>
      </c>
    </row>
    <row r="7826">
      <c r="A7826" s="6" t="s">
        <v>38597</v>
      </c>
      <c r="B7826" s="6" t="s">
        <v>274</v>
      </c>
      <c r="C7826" s="6" t="s">
        <v>15588</v>
      </c>
      <c r="D7826" s="6" t="s">
        <v>414</v>
      </c>
      <c r="E7826" s="6" t="s">
        <v>24821</v>
      </c>
      <c r="F7826" s="6" t="s">
        <v>15589</v>
      </c>
      <c r="G7826" s="6" t="s">
        <v>38596</v>
      </c>
    </row>
    <row r="7827">
      <c r="A7827" s="6" t="s">
        <v>38598</v>
      </c>
      <c r="B7827" s="6" t="s">
        <v>274</v>
      </c>
      <c r="C7827" s="6" t="s">
        <v>15591</v>
      </c>
      <c r="D7827" s="6" t="s">
        <v>414</v>
      </c>
      <c r="E7827" s="6" t="s">
        <v>24821</v>
      </c>
      <c r="F7827" s="6" t="s">
        <v>25253</v>
      </c>
      <c r="G7827" s="6" t="s">
        <v>38599</v>
      </c>
    </row>
    <row r="7828">
      <c r="A7828" s="6" t="s">
        <v>38600</v>
      </c>
      <c r="B7828" s="6" t="s">
        <v>274</v>
      </c>
      <c r="C7828" s="6" t="s">
        <v>15593</v>
      </c>
      <c r="D7828" s="6" t="s">
        <v>37</v>
      </c>
      <c r="E7828" s="6" t="s">
        <v>24821</v>
      </c>
      <c r="F7828" s="6" t="s">
        <v>38601</v>
      </c>
      <c r="G7828" s="6" t="s">
        <v>38602</v>
      </c>
    </row>
    <row r="7829">
      <c r="A7829" s="6" t="s">
        <v>38603</v>
      </c>
      <c r="B7829" s="6" t="s">
        <v>274</v>
      </c>
      <c r="C7829" s="6" t="s">
        <v>15593</v>
      </c>
      <c r="D7829" s="6" t="s">
        <v>414</v>
      </c>
      <c r="E7829" s="6" t="s">
        <v>416</v>
      </c>
      <c r="F7829" s="6" t="s">
        <v>15594</v>
      </c>
      <c r="G7829" s="6" t="s">
        <v>38602</v>
      </c>
    </row>
    <row r="7830">
      <c r="A7830" s="6" t="s">
        <v>38604</v>
      </c>
      <c r="B7830" s="6" t="s">
        <v>274</v>
      </c>
      <c r="C7830" s="6" t="s">
        <v>15596</v>
      </c>
      <c r="D7830" s="6" t="s">
        <v>37</v>
      </c>
      <c r="E7830" s="6" t="s">
        <v>416</v>
      </c>
      <c r="F7830" s="6" t="s">
        <v>15597</v>
      </c>
      <c r="G7830" s="6" t="s">
        <v>38605</v>
      </c>
    </row>
    <row r="7831">
      <c r="A7831" s="6" t="s">
        <v>38606</v>
      </c>
      <c r="B7831" s="6" t="s">
        <v>274</v>
      </c>
      <c r="C7831" s="6" t="s">
        <v>15596</v>
      </c>
      <c r="D7831" s="6" t="s">
        <v>414</v>
      </c>
      <c r="E7831" s="6" t="s">
        <v>24821</v>
      </c>
      <c r="F7831" s="6" t="s">
        <v>15597</v>
      </c>
      <c r="G7831" s="6" t="s">
        <v>38605</v>
      </c>
    </row>
    <row r="7832">
      <c r="A7832" s="6" t="s">
        <v>38607</v>
      </c>
      <c r="B7832" s="6" t="s">
        <v>274</v>
      </c>
      <c r="C7832" s="6" t="s">
        <v>15599</v>
      </c>
      <c r="D7832" s="6" t="s">
        <v>414</v>
      </c>
      <c r="E7832" s="6" t="s">
        <v>24821</v>
      </c>
      <c r="F7832" s="6" t="s">
        <v>25253</v>
      </c>
      <c r="G7832" s="6" t="s">
        <v>38608</v>
      </c>
    </row>
    <row r="7833">
      <c r="A7833" s="6" t="s">
        <v>38609</v>
      </c>
      <c r="B7833" s="6" t="s">
        <v>274</v>
      </c>
      <c r="C7833" s="6" t="s">
        <v>15601</v>
      </c>
      <c r="D7833" s="6" t="s">
        <v>37</v>
      </c>
      <c r="E7833" s="6" t="s">
        <v>24821</v>
      </c>
      <c r="F7833" s="6" t="s">
        <v>38610</v>
      </c>
      <c r="G7833" s="6" t="s">
        <v>38611</v>
      </c>
    </row>
    <row r="7834">
      <c r="A7834" s="6" t="s">
        <v>38612</v>
      </c>
      <c r="B7834" s="6" t="s">
        <v>274</v>
      </c>
      <c r="C7834" s="6" t="s">
        <v>15601</v>
      </c>
      <c r="D7834" s="6" t="s">
        <v>414</v>
      </c>
      <c r="E7834" s="6" t="s">
        <v>416</v>
      </c>
      <c r="F7834" s="6" t="s">
        <v>15602</v>
      </c>
      <c r="G7834" s="6" t="s">
        <v>38611</v>
      </c>
    </row>
    <row r="7835">
      <c r="A7835" s="6" t="s">
        <v>38613</v>
      </c>
      <c r="B7835" s="6" t="s">
        <v>277</v>
      </c>
      <c r="C7835" s="6" t="s">
        <v>15610</v>
      </c>
      <c r="D7835" s="6" t="s">
        <v>414</v>
      </c>
      <c r="E7835" s="6" t="s">
        <v>24821</v>
      </c>
      <c r="F7835" s="6" t="s">
        <v>24822</v>
      </c>
      <c r="G7835" s="6" t="s">
        <v>15611</v>
      </c>
    </row>
    <row r="7836">
      <c r="A7836" s="6" t="s">
        <v>38614</v>
      </c>
      <c r="B7836" s="6" t="s">
        <v>277</v>
      </c>
      <c r="C7836" s="6" t="s">
        <v>15612</v>
      </c>
      <c r="D7836" s="6" t="s">
        <v>37</v>
      </c>
      <c r="E7836" s="6" t="s">
        <v>24821</v>
      </c>
      <c r="F7836" s="6" t="s">
        <v>24825</v>
      </c>
      <c r="G7836" s="6" t="s">
        <v>38615</v>
      </c>
    </row>
    <row r="7837">
      <c r="A7837" s="6" t="s">
        <v>38616</v>
      </c>
      <c r="B7837" s="6" t="s">
        <v>277</v>
      </c>
      <c r="C7837" s="6" t="s">
        <v>15612</v>
      </c>
      <c r="D7837" s="6" t="s">
        <v>414</v>
      </c>
      <c r="E7837" s="6" t="s">
        <v>416</v>
      </c>
      <c r="F7837" s="6" t="s">
        <v>417</v>
      </c>
      <c r="G7837" s="6" t="s">
        <v>38615</v>
      </c>
    </row>
    <row r="7838">
      <c r="A7838" s="6" t="s">
        <v>38617</v>
      </c>
      <c r="B7838" s="6" t="s">
        <v>277</v>
      </c>
      <c r="C7838" s="6" t="s">
        <v>15614</v>
      </c>
      <c r="D7838" s="6" t="s">
        <v>37</v>
      </c>
      <c r="E7838" s="6" t="s">
        <v>416</v>
      </c>
      <c r="F7838" s="6" t="s">
        <v>15615</v>
      </c>
      <c r="G7838" s="6" t="s">
        <v>38618</v>
      </c>
    </row>
    <row r="7839">
      <c r="A7839" s="6" t="s">
        <v>38619</v>
      </c>
      <c r="B7839" s="6" t="s">
        <v>277</v>
      </c>
      <c r="C7839" s="6" t="s">
        <v>15614</v>
      </c>
      <c r="D7839" s="6" t="s">
        <v>414</v>
      </c>
      <c r="E7839" s="6" t="s">
        <v>24821</v>
      </c>
      <c r="F7839" s="6" t="s">
        <v>15615</v>
      </c>
      <c r="G7839" s="6" t="s">
        <v>38618</v>
      </c>
    </row>
    <row r="7840">
      <c r="A7840" s="6" t="s">
        <v>38620</v>
      </c>
      <c r="B7840" s="6" t="s">
        <v>277</v>
      </c>
      <c r="C7840" s="6" t="s">
        <v>15617</v>
      </c>
      <c r="D7840" s="6" t="s">
        <v>414</v>
      </c>
      <c r="E7840" s="6" t="s">
        <v>24821</v>
      </c>
      <c r="F7840" s="6" t="s">
        <v>24822</v>
      </c>
      <c r="G7840" s="6" t="s">
        <v>38621</v>
      </c>
    </row>
    <row r="7841">
      <c r="A7841" s="6" t="s">
        <v>38622</v>
      </c>
      <c r="B7841" s="6" t="s">
        <v>277</v>
      </c>
      <c r="C7841" s="6" t="s">
        <v>15619</v>
      </c>
      <c r="D7841" s="6" t="s">
        <v>37</v>
      </c>
      <c r="E7841" s="6" t="s">
        <v>24821</v>
      </c>
      <c r="F7841" s="6" t="s">
        <v>38623</v>
      </c>
      <c r="G7841" s="6" t="s">
        <v>38624</v>
      </c>
    </row>
    <row r="7842">
      <c r="A7842" s="6" t="s">
        <v>38625</v>
      </c>
      <c r="B7842" s="6" t="s">
        <v>277</v>
      </c>
      <c r="C7842" s="6" t="s">
        <v>15619</v>
      </c>
      <c r="D7842" s="6" t="s">
        <v>414</v>
      </c>
      <c r="E7842" s="6" t="s">
        <v>416</v>
      </c>
      <c r="F7842" s="6" t="s">
        <v>15620</v>
      </c>
      <c r="G7842" s="6" t="s">
        <v>38624</v>
      </c>
    </row>
    <row r="7843">
      <c r="A7843" s="6" t="s">
        <v>38626</v>
      </c>
      <c r="B7843" s="6" t="s">
        <v>277</v>
      </c>
      <c r="C7843" s="6" t="s">
        <v>15622</v>
      </c>
      <c r="D7843" s="6" t="s">
        <v>37</v>
      </c>
      <c r="E7843" s="6" t="s">
        <v>416</v>
      </c>
      <c r="F7843" s="6" t="s">
        <v>15623</v>
      </c>
      <c r="G7843" s="6" t="s">
        <v>38627</v>
      </c>
    </row>
    <row r="7844">
      <c r="A7844" s="6" t="s">
        <v>38628</v>
      </c>
      <c r="B7844" s="6" t="s">
        <v>277</v>
      </c>
      <c r="C7844" s="6" t="s">
        <v>15622</v>
      </c>
      <c r="D7844" s="6" t="s">
        <v>414</v>
      </c>
      <c r="E7844" s="6" t="s">
        <v>24821</v>
      </c>
      <c r="F7844" s="6" t="s">
        <v>15623</v>
      </c>
      <c r="G7844" s="6" t="s">
        <v>38627</v>
      </c>
    </row>
    <row r="7845">
      <c r="A7845" s="6" t="s">
        <v>38629</v>
      </c>
      <c r="B7845" s="6" t="s">
        <v>277</v>
      </c>
      <c r="C7845" s="6" t="s">
        <v>15625</v>
      </c>
      <c r="D7845" s="6" t="s">
        <v>414</v>
      </c>
      <c r="E7845" s="6" t="s">
        <v>24821</v>
      </c>
      <c r="F7845" s="6" t="s">
        <v>24822</v>
      </c>
      <c r="G7845" s="6" t="s">
        <v>38630</v>
      </c>
    </row>
    <row r="7846">
      <c r="A7846" s="6" t="s">
        <v>38631</v>
      </c>
      <c r="B7846" s="6" t="s">
        <v>277</v>
      </c>
      <c r="C7846" s="6" t="s">
        <v>15627</v>
      </c>
      <c r="D7846" s="6" t="s">
        <v>37</v>
      </c>
      <c r="E7846" s="6" t="s">
        <v>24821</v>
      </c>
      <c r="F7846" s="6" t="s">
        <v>26620</v>
      </c>
      <c r="G7846" s="6" t="s">
        <v>38632</v>
      </c>
    </row>
    <row r="7847">
      <c r="A7847" s="6" t="s">
        <v>38633</v>
      </c>
      <c r="B7847" s="6" t="s">
        <v>277</v>
      </c>
      <c r="C7847" s="6" t="s">
        <v>15627</v>
      </c>
      <c r="D7847" s="6" t="s">
        <v>414</v>
      </c>
      <c r="E7847" s="6" t="s">
        <v>416</v>
      </c>
      <c r="F7847" s="6" t="s">
        <v>2424</v>
      </c>
      <c r="G7847" s="6" t="s">
        <v>38632</v>
      </c>
    </row>
    <row r="7848">
      <c r="A7848" s="6" t="s">
        <v>38634</v>
      </c>
      <c r="B7848" s="6" t="s">
        <v>277</v>
      </c>
      <c r="C7848" s="6" t="s">
        <v>15629</v>
      </c>
      <c r="D7848" s="6" t="s">
        <v>37</v>
      </c>
      <c r="E7848" s="6" t="s">
        <v>416</v>
      </c>
      <c r="F7848" s="6" t="s">
        <v>15630</v>
      </c>
      <c r="G7848" s="6" t="s">
        <v>38635</v>
      </c>
    </row>
    <row r="7849">
      <c r="A7849" s="6" t="s">
        <v>38636</v>
      </c>
      <c r="B7849" s="6" t="s">
        <v>277</v>
      </c>
      <c r="C7849" s="6" t="s">
        <v>15629</v>
      </c>
      <c r="D7849" s="6" t="s">
        <v>414</v>
      </c>
      <c r="E7849" s="6" t="s">
        <v>24821</v>
      </c>
      <c r="F7849" s="6" t="s">
        <v>15630</v>
      </c>
      <c r="G7849" s="6" t="s">
        <v>38635</v>
      </c>
    </row>
    <row r="7850">
      <c r="A7850" s="6" t="s">
        <v>38637</v>
      </c>
      <c r="B7850" s="6" t="s">
        <v>277</v>
      </c>
      <c r="C7850" s="6" t="s">
        <v>15632</v>
      </c>
      <c r="D7850" s="6" t="s">
        <v>414</v>
      </c>
      <c r="E7850" s="6" t="s">
        <v>24821</v>
      </c>
      <c r="F7850" s="6" t="s">
        <v>24822</v>
      </c>
      <c r="G7850" s="6" t="s">
        <v>38638</v>
      </c>
    </row>
    <row r="7851">
      <c r="A7851" s="6" t="s">
        <v>38639</v>
      </c>
      <c r="B7851" s="6" t="s">
        <v>277</v>
      </c>
      <c r="C7851" s="6" t="s">
        <v>15634</v>
      </c>
      <c r="D7851" s="6" t="s">
        <v>37</v>
      </c>
      <c r="E7851" s="6" t="s">
        <v>24821</v>
      </c>
      <c r="F7851" s="6" t="s">
        <v>38640</v>
      </c>
      <c r="G7851" s="6" t="s">
        <v>38641</v>
      </c>
    </row>
    <row r="7852">
      <c r="A7852" s="6" t="s">
        <v>38642</v>
      </c>
      <c r="B7852" s="6" t="s">
        <v>277</v>
      </c>
      <c r="C7852" s="6" t="s">
        <v>15634</v>
      </c>
      <c r="D7852" s="6" t="s">
        <v>414</v>
      </c>
      <c r="E7852" s="6" t="s">
        <v>416</v>
      </c>
      <c r="F7852" s="6" t="s">
        <v>15635</v>
      </c>
      <c r="G7852" s="6" t="s">
        <v>38641</v>
      </c>
    </row>
    <row r="7853">
      <c r="A7853" s="6" t="s">
        <v>38643</v>
      </c>
      <c r="B7853" s="6" t="s">
        <v>277</v>
      </c>
      <c r="C7853" s="6" t="s">
        <v>15643</v>
      </c>
      <c r="D7853" s="6" t="s">
        <v>37</v>
      </c>
      <c r="E7853" s="6" t="s">
        <v>416</v>
      </c>
      <c r="F7853" s="6" t="s">
        <v>15644</v>
      </c>
      <c r="G7853" s="6" t="s">
        <v>38644</v>
      </c>
    </row>
    <row r="7854">
      <c r="A7854" s="6" t="s">
        <v>38645</v>
      </c>
      <c r="B7854" s="6" t="s">
        <v>277</v>
      </c>
      <c r="C7854" s="6" t="s">
        <v>15643</v>
      </c>
      <c r="D7854" s="6" t="s">
        <v>414</v>
      </c>
      <c r="E7854" s="6" t="s">
        <v>24821</v>
      </c>
      <c r="F7854" s="6" t="s">
        <v>15644</v>
      </c>
      <c r="G7854" s="6" t="s">
        <v>38644</v>
      </c>
    </row>
    <row r="7855">
      <c r="A7855" s="6" t="s">
        <v>38646</v>
      </c>
      <c r="B7855" s="6" t="s">
        <v>277</v>
      </c>
      <c r="C7855" s="6" t="s">
        <v>15646</v>
      </c>
      <c r="D7855" s="6" t="s">
        <v>414</v>
      </c>
      <c r="E7855" s="6" t="s">
        <v>24821</v>
      </c>
      <c r="F7855" s="6" t="s">
        <v>31000</v>
      </c>
      <c r="G7855" s="6" t="s">
        <v>38647</v>
      </c>
    </row>
    <row r="7856">
      <c r="A7856" s="6" t="s">
        <v>38648</v>
      </c>
      <c r="B7856" s="6" t="s">
        <v>277</v>
      </c>
      <c r="C7856" s="6" t="s">
        <v>15648</v>
      </c>
      <c r="D7856" s="6" t="s">
        <v>37</v>
      </c>
      <c r="E7856" s="6" t="s">
        <v>24821</v>
      </c>
      <c r="F7856" s="6" t="s">
        <v>38649</v>
      </c>
      <c r="G7856" s="6" t="s">
        <v>38650</v>
      </c>
    </row>
    <row r="7857">
      <c r="A7857" s="6" t="s">
        <v>38651</v>
      </c>
      <c r="B7857" s="6" t="s">
        <v>277</v>
      </c>
      <c r="C7857" s="6" t="s">
        <v>15648</v>
      </c>
      <c r="D7857" s="6" t="s">
        <v>414</v>
      </c>
      <c r="E7857" s="6" t="s">
        <v>416</v>
      </c>
      <c r="F7857" s="6" t="s">
        <v>15649</v>
      </c>
      <c r="G7857" s="6" t="s">
        <v>38650</v>
      </c>
    </row>
    <row r="7858">
      <c r="A7858" s="6" t="s">
        <v>38652</v>
      </c>
      <c r="B7858" s="6" t="s">
        <v>277</v>
      </c>
      <c r="C7858" s="6" t="s">
        <v>15651</v>
      </c>
      <c r="D7858" s="6" t="s">
        <v>37</v>
      </c>
      <c r="E7858" s="6" t="s">
        <v>416</v>
      </c>
      <c r="F7858" s="6" t="s">
        <v>15652</v>
      </c>
      <c r="G7858" s="6" t="s">
        <v>38653</v>
      </c>
    </row>
    <row r="7859">
      <c r="A7859" s="6" t="s">
        <v>38654</v>
      </c>
      <c r="B7859" s="6" t="s">
        <v>277</v>
      </c>
      <c r="C7859" s="6" t="s">
        <v>15651</v>
      </c>
      <c r="D7859" s="6" t="s">
        <v>414</v>
      </c>
      <c r="E7859" s="6" t="s">
        <v>24821</v>
      </c>
      <c r="F7859" s="6" t="s">
        <v>15652</v>
      </c>
      <c r="G7859" s="6" t="s">
        <v>38653</v>
      </c>
    </row>
    <row r="7860">
      <c r="A7860" s="6" t="s">
        <v>38655</v>
      </c>
      <c r="B7860" s="6" t="s">
        <v>277</v>
      </c>
      <c r="C7860" s="6" t="s">
        <v>15654</v>
      </c>
      <c r="D7860" s="6" t="s">
        <v>414</v>
      </c>
      <c r="E7860" s="6" t="s">
        <v>24821</v>
      </c>
      <c r="F7860" s="6" t="s">
        <v>31000</v>
      </c>
      <c r="G7860" s="6" t="s">
        <v>38656</v>
      </c>
    </row>
    <row r="7861">
      <c r="A7861" s="6" t="s">
        <v>38657</v>
      </c>
      <c r="B7861" s="6" t="s">
        <v>277</v>
      </c>
      <c r="C7861" s="6" t="s">
        <v>15656</v>
      </c>
      <c r="D7861" s="6" t="s">
        <v>37</v>
      </c>
      <c r="E7861" s="6" t="s">
        <v>24821</v>
      </c>
      <c r="F7861" s="6" t="s">
        <v>38658</v>
      </c>
      <c r="G7861" s="6" t="s">
        <v>38659</v>
      </c>
    </row>
    <row r="7862">
      <c r="A7862" s="6" t="s">
        <v>38660</v>
      </c>
      <c r="B7862" s="6" t="s">
        <v>277</v>
      </c>
      <c r="C7862" s="6" t="s">
        <v>15656</v>
      </c>
      <c r="D7862" s="6" t="s">
        <v>414</v>
      </c>
      <c r="E7862" s="6" t="s">
        <v>416</v>
      </c>
      <c r="F7862" s="6" t="s">
        <v>15657</v>
      </c>
      <c r="G7862" s="6" t="s">
        <v>38659</v>
      </c>
    </row>
    <row r="7863">
      <c r="A7863" s="6" t="s">
        <v>38661</v>
      </c>
      <c r="B7863" s="6" t="s">
        <v>277</v>
      </c>
      <c r="C7863" s="6" t="s">
        <v>15659</v>
      </c>
      <c r="D7863" s="6" t="s">
        <v>37</v>
      </c>
      <c r="E7863" s="6" t="s">
        <v>416</v>
      </c>
      <c r="F7863" s="6" t="s">
        <v>15660</v>
      </c>
      <c r="G7863" s="6" t="s">
        <v>15663</v>
      </c>
    </row>
    <row r="7864">
      <c r="A7864" s="6" t="s">
        <v>38662</v>
      </c>
      <c r="B7864" s="6" t="s">
        <v>277</v>
      </c>
      <c r="C7864" s="6" t="s">
        <v>15659</v>
      </c>
      <c r="D7864" s="6" t="s">
        <v>414</v>
      </c>
      <c r="E7864" s="6" t="s">
        <v>24821</v>
      </c>
      <c r="F7864" s="6" t="s">
        <v>15660</v>
      </c>
      <c r="G7864" s="6" t="s">
        <v>15663</v>
      </c>
    </row>
    <row r="7865">
      <c r="A7865" s="6" t="s">
        <v>38663</v>
      </c>
      <c r="B7865" s="6" t="s">
        <v>277</v>
      </c>
      <c r="C7865" s="6" t="s">
        <v>15662</v>
      </c>
      <c r="D7865" s="6" t="s">
        <v>414</v>
      </c>
      <c r="E7865" s="6" t="s">
        <v>24821</v>
      </c>
      <c r="F7865" s="6" t="s">
        <v>31000</v>
      </c>
      <c r="G7865" s="6" t="s">
        <v>38664</v>
      </c>
    </row>
    <row r="7866">
      <c r="A7866" s="6" t="s">
        <v>38665</v>
      </c>
      <c r="B7866" s="6" t="s">
        <v>277</v>
      </c>
      <c r="C7866" s="6" t="s">
        <v>15664</v>
      </c>
      <c r="D7866" s="6" t="s">
        <v>37</v>
      </c>
      <c r="E7866" s="6" t="s">
        <v>24821</v>
      </c>
      <c r="F7866" s="6" t="s">
        <v>38666</v>
      </c>
      <c r="G7866" s="6" t="s">
        <v>38667</v>
      </c>
    </row>
    <row r="7867">
      <c r="A7867" s="6" t="s">
        <v>38668</v>
      </c>
      <c r="B7867" s="6" t="s">
        <v>277</v>
      </c>
      <c r="C7867" s="6" t="s">
        <v>15664</v>
      </c>
      <c r="D7867" s="6" t="s">
        <v>414</v>
      </c>
      <c r="E7867" s="6" t="s">
        <v>416</v>
      </c>
      <c r="F7867" s="6" t="s">
        <v>15665</v>
      </c>
      <c r="G7867" s="6" t="s">
        <v>38667</v>
      </c>
    </row>
    <row r="7868">
      <c r="A7868" s="6" t="s">
        <v>38669</v>
      </c>
      <c r="B7868" s="6" t="s">
        <v>277</v>
      </c>
      <c r="C7868" s="6" t="s">
        <v>15667</v>
      </c>
      <c r="D7868" s="6" t="s">
        <v>37</v>
      </c>
      <c r="E7868" s="6" t="s">
        <v>416</v>
      </c>
      <c r="F7868" s="6" t="s">
        <v>15668</v>
      </c>
      <c r="G7868" s="6" t="s">
        <v>38670</v>
      </c>
    </row>
    <row r="7869">
      <c r="A7869" s="6" t="s">
        <v>38671</v>
      </c>
      <c r="B7869" s="6" t="s">
        <v>277</v>
      </c>
      <c r="C7869" s="6" t="s">
        <v>15667</v>
      </c>
      <c r="D7869" s="6" t="s">
        <v>414</v>
      </c>
      <c r="E7869" s="6" t="s">
        <v>24821</v>
      </c>
      <c r="F7869" s="6" t="s">
        <v>15668</v>
      </c>
      <c r="G7869" s="6" t="s">
        <v>38670</v>
      </c>
    </row>
    <row r="7870">
      <c r="A7870" s="6" t="s">
        <v>38672</v>
      </c>
      <c r="B7870" s="6" t="s">
        <v>277</v>
      </c>
      <c r="C7870" s="6" t="s">
        <v>15670</v>
      </c>
      <c r="D7870" s="6" t="s">
        <v>414</v>
      </c>
      <c r="E7870" s="6" t="s">
        <v>24821</v>
      </c>
      <c r="F7870" s="6" t="s">
        <v>31000</v>
      </c>
      <c r="G7870" s="6" t="s">
        <v>38673</v>
      </c>
    </row>
    <row r="7871">
      <c r="A7871" s="6" t="s">
        <v>38674</v>
      </c>
      <c r="B7871" s="6" t="s">
        <v>277</v>
      </c>
      <c r="C7871" s="6" t="s">
        <v>15672</v>
      </c>
      <c r="D7871" s="6" t="s">
        <v>37</v>
      </c>
      <c r="E7871" s="6" t="s">
        <v>24821</v>
      </c>
      <c r="F7871" s="6" t="s">
        <v>38675</v>
      </c>
      <c r="G7871" s="6" t="s">
        <v>38676</v>
      </c>
    </row>
    <row r="7872">
      <c r="A7872" s="6" t="s">
        <v>38677</v>
      </c>
      <c r="B7872" s="6" t="s">
        <v>277</v>
      </c>
      <c r="C7872" s="6" t="s">
        <v>15672</v>
      </c>
      <c r="D7872" s="6" t="s">
        <v>414</v>
      </c>
      <c r="E7872" s="6" t="s">
        <v>416</v>
      </c>
      <c r="F7872" s="6" t="s">
        <v>15673</v>
      </c>
      <c r="G7872" s="6" t="s">
        <v>38676</v>
      </c>
    </row>
    <row r="7873">
      <c r="A7873" s="6" t="s">
        <v>38678</v>
      </c>
      <c r="B7873" s="6" t="s">
        <v>277</v>
      </c>
      <c r="C7873" s="6" t="s">
        <v>15682</v>
      </c>
      <c r="D7873" s="6" t="s">
        <v>37</v>
      </c>
      <c r="E7873" s="6" t="s">
        <v>416</v>
      </c>
      <c r="F7873" s="6" t="s">
        <v>15683</v>
      </c>
      <c r="G7873" s="6" t="s">
        <v>38679</v>
      </c>
    </row>
    <row r="7874">
      <c r="A7874" s="6" t="s">
        <v>38680</v>
      </c>
      <c r="B7874" s="6" t="s">
        <v>277</v>
      </c>
      <c r="C7874" s="6" t="s">
        <v>15682</v>
      </c>
      <c r="D7874" s="6" t="s">
        <v>414</v>
      </c>
      <c r="E7874" s="6" t="s">
        <v>24821</v>
      </c>
      <c r="F7874" s="6" t="s">
        <v>15683</v>
      </c>
      <c r="G7874" s="6" t="s">
        <v>38679</v>
      </c>
    </row>
    <row r="7875">
      <c r="A7875" s="6" t="s">
        <v>38681</v>
      </c>
      <c r="B7875" s="6" t="s">
        <v>277</v>
      </c>
      <c r="C7875" s="6" t="s">
        <v>15685</v>
      </c>
      <c r="D7875" s="6" t="s">
        <v>414</v>
      </c>
      <c r="E7875" s="6" t="s">
        <v>24821</v>
      </c>
      <c r="F7875" s="6" t="s">
        <v>35795</v>
      </c>
      <c r="G7875" s="6" t="s">
        <v>38682</v>
      </c>
    </row>
    <row r="7876">
      <c r="A7876" s="6" t="s">
        <v>38683</v>
      </c>
      <c r="B7876" s="6" t="s">
        <v>277</v>
      </c>
      <c r="C7876" s="6" t="s">
        <v>15687</v>
      </c>
      <c r="D7876" s="6" t="s">
        <v>37</v>
      </c>
      <c r="E7876" s="6" t="s">
        <v>24821</v>
      </c>
      <c r="F7876" s="6" t="s">
        <v>38684</v>
      </c>
      <c r="G7876" s="6" t="s">
        <v>38685</v>
      </c>
    </row>
    <row r="7877">
      <c r="A7877" s="6" t="s">
        <v>38686</v>
      </c>
      <c r="B7877" s="6" t="s">
        <v>277</v>
      </c>
      <c r="C7877" s="6" t="s">
        <v>15687</v>
      </c>
      <c r="D7877" s="6" t="s">
        <v>414</v>
      </c>
      <c r="E7877" s="6" t="s">
        <v>416</v>
      </c>
      <c r="F7877" s="6" t="s">
        <v>15688</v>
      </c>
      <c r="G7877" s="6" t="s">
        <v>38685</v>
      </c>
    </row>
    <row r="7878">
      <c r="A7878" s="6" t="s">
        <v>38687</v>
      </c>
      <c r="B7878" s="6" t="s">
        <v>277</v>
      </c>
      <c r="C7878" s="6" t="s">
        <v>15690</v>
      </c>
      <c r="D7878" s="6" t="s">
        <v>37</v>
      </c>
      <c r="E7878" s="6" t="s">
        <v>416</v>
      </c>
      <c r="F7878" s="6" t="s">
        <v>15691</v>
      </c>
      <c r="G7878" s="6" t="s">
        <v>38688</v>
      </c>
    </row>
    <row r="7879">
      <c r="A7879" s="6" t="s">
        <v>38689</v>
      </c>
      <c r="B7879" s="6" t="s">
        <v>277</v>
      </c>
      <c r="C7879" s="6" t="s">
        <v>15690</v>
      </c>
      <c r="D7879" s="6" t="s">
        <v>414</v>
      </c>
      <c r="E7879" s="6" t="s">
        <v>24821</v>
      </c>
      <c r="F7879" s="6" t="s">
        <v>15691</v>
      </c>
      <c r="G7879" s="6" t="s">
        <v>38688</v>
      </c>
    </row>
    <row r="7880">
      <c r="A7880" s="6" t="s">
        <v>38690</v>
      </c>
      <c r="B7880" s="6" t="s">
        <v>277</v>
      </c>
      <c r="C7880" s="6" t="s">
        <v>15693</v>
      </c>
      <c r="D7880" s="6" t="s">
        <v>414</v>
      </c>
      <c r="E7880" s="6" t="s">
        <v>24821</v>
      </c>
      <c r="F7880" s="6" t="s">
        <v>35795</v>
      </c>
      <c r="G7880" s="6" t="s">
        <v>38691</v>
      </c>
    </row>
    <row r="7881">
      <c r="A7881" s="6" t="s">
        <v>38692</v>
      </c>
      <c r="B7881" s="6" t="s">
        <v>277</v>
      </c>
      <c r="C7881" s="6" t="s">
        <v>15695</v>
      </c>
      <c r="D7881" s="6" t="s">
        <v>37</v>
      </c>
      <c r="E7881" s="6" t="s">
        <v>24821</v>
      </c>
      <c r="F7881" s="6" t="s">
        <v>38693</v>
      </c>
      <c r="G7881" s="6" t="s">
        <v>38694</v>
      </c>
    </row>
    <row r="7882">
      <c r="A7882" s="6" t="s">
        <v>38695</v>
      </c>
      <c r="B7882" s="6" t="s">
        <v>277</v>
      </c>
      <c r="C7882" s="6" t="s">
        <v>15695</v>
      </c>
      <c r="D7882" s="6" t="s">
        <v>414</v>
      </c>
      <c r="E7882" s="6" t="s">
        <v>416</v>
      </c>
      <c r="F7882" s="6" t="s">
        <v>15696</v>
      </c>
      <c r="G7882" s="6" t="s">
        <v>38694</v>
      </c>
    </row>
    <row r="7883">
      <c r="A7883" s="6" t="s">
        <v>38696</v>
      </c>
      <c r="B7883" s="6" t="s">
        <v>277</v>
      </c>
      <c r="C7883" s="6" t="s">
        <v>15698</v>
      </c>
      <c r="D7883" s="6" t="s">
        <v>37</v>
      </c>
      <c r="E7883" s="6" t="s">
        <v>416</v>
      </c>
      <c r="F7883" s="6" t="s">
        <v>15699</v>
      </c>
      <c r="G7883" s="6" t="s">
        <v>38697</v>
      </c>
    </row>
    <row r="7884">
      <c r="A7884" s="6" t="s">
        <v>38698</v>
      </c>
      <c r="B7884" s="6" t="s">
        <v>277</v>
      </c>
      <c r="C7884" s="6" t="s">
        <v>15698</v>
      </c>
      <c r="D7884" s="6" t="s">
        <v>414</v>
      </c>
      <c r="E7884" s="6" t="s">
        <v>24821</v>
      </c>
      <c r="F7884" s="6" t="s">
        <v>15699</v>
      </c>
      <c r="G7884" s="6" t="s">
        <v>38697</v>
      </c>
    </row>
    <row r="7885">
      <c r="A7885" s="6" t="s">
        <v>38699</v>
      </c>
      <c r="B7885" s="6" t="s">
        <v>277</v>
      </c>
      <c r="C7885" s="6" t="s">
        <v>15701</v>
      </c>
      <c r="D7885" s="6" t="s">
        <v>414</v>
      </c>
      <c r="E7885" s="6" t="s">
        <v>24821</v>
      </c>
      <c r="F7885" s="6" t="s">
        <v>35795</v>
      </c>
      <c r="G7885" s="6" t="s">
        <v>38700</v>
      </c>
    </row>
    <row r="7886">
      <c r="A7886" s="6" t="s">
        <v>38701</v>
      </c>
      <c r="B7886" s="6" t="s">
        <v>277</v>
      </c>
      <c r="C7886" s="6" t="s">
        <v>15703</v>
      </c>
      <c r="D7886" s="6" t="s">
        <v>37</v>
      </c>
      <c r="E7886" s="6" t="s">
        <v>24821</v>
      </c>
      <c r="F7886" s="6" t="s">
        <v>38702</v>
      </c>
      <c r="G7886" s="6" t="s">
        <v>38703</v>
      </c>
    </row>
    <row r="7887">
      <c r="A7887" s="6" t="s">
        <v>38704</v>
      </c>
      <c r="B7887" s="6" t="s">
        <v>277</v>
      </c>
      <c r="C7887" s="6" t="s">
        <v>15703</v>
      </c>
      <c r="D7887" s="6" t="s">
        <v>414</v>
      </c>
      <c r="E7887" s="6" t="s">
        <v>416</v>
      </c>
      <c r="F7887" s="6" t="s">
        <v>15704</v>
      </c>
      <c r="G7887" s="6" t="s">
        <v>38703</v>
      </c>
    </row>
    <row r="7888">
      <c r="A7888" s="6" t="s">
        <v>38705</v>
      </c>
      <c r="B7888" s="6" t="s">
        <v>277</v>
      </c>
      <c r="C7888" s="6" t="s">
        <v>15706</v>
      </c>
      <c r="D7888" s="6" t="s">
        <v>37</v>
      </c>
      <c r="E7888" s="6" t="s">
        <v>416</v>
      </c>
      <c r="F7888" s="6" t="s">
        <v>15707</v>
      </c>
      <c r="G7888" s="6" t="s">
        <v>38706</v>
      </c>
    </row>
    <row r="7889">
      <c r="A7889" s="6" t="s">
        <v>38707</v>
      </c>
      <c r="B7889" s="6" t="s">
        <v>277</v>
      </c>
      <c r="C7889" s="6" t="s">
        <v>15706</v>
      </c>
      <c r="D7889" s="6" t="s">
        <v>414</v>
      </c>
      <c r="E7889" s="6" t="s">
        <v>24821</v>
      </c>
      <c r="F7889" s="6" t="s">
        <v>15707</v>
      </c>
      <c r="G7889" s="6" t="s">
        <v>38706</v>
      </c>
    </row>
    <row r="7890">
      <c r="A7890" s="6" t="s">
        <v>38708</v>
      </c>
      <c r="B7890" s="6" t="s">
        <v>277</v>
      </c>
      <c r="C7890" s="6" t="s">
        <v>15709</v>
      </c>
      <c r="D7890" s="6" t="s">
        <v>414</v>
      </c>
      <c r="E7890" s="6" t="s">
        <v>24821</v>
      </c>
      <c r="F7890" s="6" t="s">
        <v>35795</v>
      </c>
      <c r="G7890" s="6" t="s">
        <v>38709</v>
      </c>
    </row>
    <row r="7891">
      <c r="A7891" s="6" t="s">
        <v>38710</v>
      </c>
      <c r="B7891" s="6" t="s">
        <v>277</v>
      </c>
      <c r="C7891" s="6" t="s">
        <v>15711</v>
      </c>
      <c r="D7891" s="6" t="s">
        <v>37</v>
      </c>
      <c r="E7891" s="6" t="s">
        <v>24821</v>
      </c>
      <c r="F7891" s="6" t="s">
        <v>38711</v>
      </c>
      <c r="G7891" s="6" t="s">
        <v>38712</v>
      </c>
    </row>
    <row r="7892">
      <c r="A7892" s="6" t="s">
        <v>38713</v>
      </c>
      <c r="B7892" s="6" t="s">
        <v>277</v>
      </c>
      <c r="C7892" s="6" t="s">
        <v>15711</v>
      </c>
      <c r="D7892" s="6" t="s">
        <v>414</v>
      </c>
      <c r="E7892" s="6" t="s">
        <v>416</v>
      </c>
      <c r="F7892" s="6" t="s">
        <v>15712</v>
      </c>
      <c r="G7892" s="6" t="s">
        <v>38712</v>
      </c>
    </row>
    <row r="7893">
      <c r="A7893" s="6" t="s">
        <v>38714</v>
      </c>
      <c r="B7893" s="6" t="s">
        <v>277</v>
      </c>
      <c r="C7893" s="6" t="s">
        <v>15714</v>
      </c>
      <c r="D7893" s="6" t="s">
        <v>37</v>
      </c>
      <c r="E7893" s="6" t="s">
        <v>416</v>
      </c>
      <c r="F7893" s="6" t="s">
        <v>15715</v>
      </c>
      <c r="G7893" s="6" t="s">
        <v>38715</v>
      </c>
    </row>
    <row r="7894">
      <c r="A7894" s="6" t="s">
        <v>38716</v>
      </c>
      <c r="B7894" s="6" t="s">
        <v>277</v>
      </c>
      <c r="C7894" s="6" t="s">
        <v>15714</v>
      </c>
      <c r="D7894" s="6" t="s">
        <v>414</v>
      </c>
      <c r="E7894" s="6" t="s">
        <v>24821</v>
      </c>
      <c r="F7894" s="6" t="s">
        <v>15715</v>
      </c>
      <c r="G7894" s="6" t="s">
        <v>38715</v>
      </c>
    </row>
    <row r="7895">
      <c r="A7895" s="6" t="s">
        <v>38717</v>
      </c>
      <c r="B7895" s="6" t="s">
        <v>277</v>
      </c>
      <c r="C7895" s="6" t="s">
        <v>15717</v>
      </c>
      <c r="D7895" s="6" t="s">
        <v>414</v>
      </c>
      <c r="E7895" s="6" t="s">
        <v>24821</v>
      </c>
      <c r="F7895" s="6" t="s">
        <v>35795</v>
      </c>
      <c r="G7895" s="6" t="s">
        <v>38718</v>
      </c>
    </row>
    <row r="7896">
      <c r="A7896" s="6" t="s">
        <v>38719</v>
      </c>
      <c r="B7896" s="6" t="s">
        <v>277</v>
      </c>
      <c r="C7896" s="6" t="s">
        <v>15719</v>
      </c>
      <c r="D7896" s="6" t="s">
        <v>37</v>
      </c>
      <c r="E7896" s="6" t="s">
        <v>24821</v>
      </c>
      <c r="F7896" s="6" t="s">
        <v>38720</v>
      </c>
      <c r="G7896" s="6" t="s">
        <v>38721</v>
      </c>
    </row>
    <row r="7897">
      <c r="A7897" s="6" t="s">
        <v>38722</v>
      </c>
      <c r="B7897" s="6" t="s">
        <v>277</v>
      </c>
      <c r="C7897" s="6" t="s">
        <v>15719</v>
      </c>
      <c r="D7897" s="6" t="s">
        <v>414</v>
      </c>
      <c r="E7897" s="6" t="s">
        <v>416</v>
      </c>
      <c r="F7897" s="6" t="s">
        <v>15720</v>
      </c>
      <c r="G7897" s="6" t="s">
        <v>38721</v>
      </c>
    </row>
    <row r="7898">
      <c r="A7898" s="6" t="s">
        <v>38723</v>
      </c>
      <c r="B7898" s="6" t="s">
        <v>277</v>
      </c>
      <c r="C7898" s="6" t="s">
        <v>15722</v>
      </c>
      <c r="D7898" s="6" t="s">
        <v>37</v>
      </c>
      <c r="E7898" s="6" t="s">
        <v>416</v>
      </c>
      <c r="F7898" s="6" t="s">
        <v>15723</v>
      </c>
      <c r="G7898" s="6" t="s">
        <v>38724</v>
      </c>
    </row>
    <row r="7899">
      <c r="A7899" s="6" t="s">
        <v>38725</v>
      </c>
      <c r="B7899" s="6" t="s">
        <v>277</v>
      </c>
      <c r="C7899" s="6" t="s">
        <v>15722</v>
      </c>
      <c r="D7899" s="6" t="s">
        <v>414</v>
      </c>
      <c r="E7899" s="6" t="s">
        <v>24821</v>
      </c>
      <c r="F7899" s="6" t="s">
        <v>15723</v>
      </c>
      <c r="G7899" s="6" t="s">
        <v>38724</v>
      </c>
    </row>
    <row r="7900">
      <c r="A7900" s="6" t="s">
        <v>38726</v>
      </c>
      <c r="B7900" s="6" t="s">
        <v>277</v>
      </c>
      <c r="C7900" s="6" t="s">
        <v>15725</v>
      </c>
      <c r="D7900" s="6" t="s">
        <v>414</v>
      </c>
      <c r="E7900" s="6" t="s">
        <v>24821</v>
      </c>
      <c r="F7900" s="6" t="s">
        <v>35795</v>
      </c>
      <c r="G7900" s="6" t="s">
        <v>38727</v>
      </c>
    </row>
    <row r="7901">
      <c r="A7901" s="6" t="s">
        <v>38728</v>
      </c>
      <c r="B7901" s="6" t="s">
        <v>277</v>
      </c>
      <c r="C7901" s="6" t="s">
        <v>15727</v>
      </c>
      <c r="D7901" s="6" t="s">
        <v>37</v>
      </c>
      <c r="E7901" s="6" t="s">
        <v>24821</v>
      </c>
      <c r="F7901" s="6" t="s">
        <v>38729</v>
      </c>
      <c r="G7901" s="6" t="s">
        <v>38730</v>
      </c>
    </row>
    <row r="7902">
      <c r="A7902" s="6" t="s">
        <v>38731</v>
      </c>
      <c r="B7902" s="6" t="s">
        <v>277</v>
      </c>
      <c r="C7902" s="6" t="s">
        <v>15727</v>
      </c>
      <c r="D7902" s="6" t="s">
        <v>414</v>
      </c>
      <c r="E7902" s="6" t="s">
        <v>416</v>
      </c>
      <c r="F7902" s="6" t="s">
        <v>15728</v>
      </c>
      <c r="G7902" s="6" t="s">
        <v>38730</v>
      </c>
    </row>
    <row r="7903">
      <c r="A7903" s="6" t="s">
        <v>38732</v>
      </c>
      <c r="B7903" s="6" t="s">
        <v>277</v>
      </c>
      <c r="C7903" s="6" t="s">
        <v>15737</v>
      </c>
      <c r="D7903" s="6" t="s">
        <v>37</v>
      </c>
      <c r="E7903" s="6" t="s">
        <v>416</v>
      </c>
      <c r="F7903" s="6" t="s">
        <v>15738</v>
      </c>
      <c r="G7903" s="6" t="s">
        <v>38733</v>
      </c>
    </row>
    <row r="7904">
      <c r="A7904" s="6" t="s">
        <v>38734</v>
      </c>
      <c r="B7904" s="6" t="s">
        <v>277</v>
      </c>
      <c r="C7904" s="6" t="s">
        <v>15737</v>
      </c>
      <c r="D7904" s="6" t="s">
        <v>414</v>
      </c>
      <c r="E7904" s="6" t="s">
        <v>24821</v>
      </c>
      <c r="F7904" s="6" t="s">
        <v>15738</v>
      </c>
      <c r="G7904" s="6" t="s">
        <v>38733</v>
      </c>
    </row>
    <row r="7905">
      <c r="A7905" s="6" t="s">
        <v>38735</v>
      </c>
      <c r="B7905" s="6" t="s">
        <v>277</v>
      </c>
      <c r="C7905" s="6" t="s">
        <v>15740</v>
      </c>
      <c r="D7905" s="6" t="s">
        <v>414</v>
      </c>
      <c r="E7905" s="6" t="s">
        <v>24821</v>
      </c>
      <c r="F7905" s="6" t="s">
        <v>31028</v>
      </c>
      <c r="G7905" s="6" t="s">
        <v>38736</v>
      </c>
    </row>
    <row r="7906">
      <c r="A7906" s="6" t="s">
        <v>38737</v>
      </c>
      <c r="B7906" s="6" t="s">
        <v>277</v>
      </c>
      <c r="C7906" s="6" t="s">
        <v>15742</v>
      </c>
      <c r="D7906" s="6" t="s">
        <v>37</v>
      </c>
      <c r="E7906" s="6" t="s">
        <v>24821</v>
      </c>
      <c r="F7906" s="6" t="s">
        <v>38738</v>
      </c>
      <c r="G7906" s="6" t="s">
        <v>38739</v>
      </c>
    </row>
    <row r="7907">
      <c r="A7907" s="6" t="s">
        <v>38740</v>
      </c>
      <c r="B7907" s="6" t="s">
        <v>277</v>
      </c>
      <c r="C7907" s="6" t="s">
        <v>15742</v>
      </c>
      <c r="D7907" s="6" t="s">
        <v>414</v>
      </c>
      <c r="E7907" s="6" t="s">
        <v>416</v>
      </c>
      <c r="F7907" s="6" t="s">
        <v>15743</v>
      </c>
      <c r="G7907" s="6" t="s">
        <v>38739</v>
      </c>
    </row>
    <row r="7908">
      <c r="A7908" s="6" t="s">
        <v>38741</v>
      </c>
      <c r="B7908" s="6" t="s">
        <v>277</v>
      </c>
      <c r="C7908" s="6" t="s">
        <v>15745</v>
      </c>
      <c r="D7908" s="6" t="s">
        <v>37</v>
      </c>
      <c r="E7908" s="6" t="s">
        <v>416</v>
      </c>
      <c r="F7908" s="6" t="s">
        <v>15746</v>
      </c>
      <c r="G7908" s="6" t="s">
        <v>38742</v>
      </c>
    </row>
    <row r="7909">
      <c r="A7909" s="6" t="s">
        <v>38743</v>
      </c>
      <c r="B7909" s="6" t="s">
        <v>277</v>
      </c>
      <c r="C7909" s="6" t="s">
        <v>15745</v>
      </c>
      <c r="D7909" s="6" t="s">
        <v>414</v>
      </c>
      <c r="E7909" s="6" t="s">
        <v>24821</v>
      </c>
      <c r="F7909" s="6" t="s">
        <v>15746</v>
      </c>
      <c r="G7909" s="6" t="s">
        <v>38742</v>
      </c>
    </row>
    <row r="7910">
      <c r="A7910" s="6" t="s">
        <v>38744</v>
      </c>
      <c r="B7910" s="6" t="s">
        <v>277</v>
      </c>
      <c r="C7910" s="6" t="s">
        <v>15748</v>
      </c>
      <c r="D7910" s="6" t="s">
        <v>414</v>
      </c>
      <c r="E7910" s="6" t="s">
        <v>24821</v>
      </c>
      <c r="F7910" s="6" t="s">
        <v>31028</v>
      </c>
      <c r="G7910" s="6" t="s">
        <v>38745</v>
      </c>
    </row>
    <row r="7911">
      <c r="A7911" s="6" t="s">
        <v>38746</v>
      </c>
      <c r="B7911" s="6" t="s">
        <v>277</v>
      </c>
      <c r="C7911" s="6" t="s">
        <v>15750</v>
      </c>
      <c r="D7911" s="6" t="s">
        <v>37</v>
      </c>
      <c r="E7911" s="6" t="s">
        <v>24821</v>
      </c>
      <c r="F7911" s="6" t="s">
        <v>38747</v>
      </c>
      <c r="G7911" s="6" t="s">
        <v>38748</v>
      </c>
    </row>
    <row r="7912">
      <c r="A7912" s="6" t="s">
        <v>38749</v>
      </c>
      <c r="B7912" s="6" t="s">
        <v>277</v>
      </c>
      <c r="C7912" s="6" t="s">
        <v>15750</v>
      </c>
      <c r="D7912" s="6" t="s">
        <v>414</v>
      </c>
      <c r="E7912" s="6" t="s">
        <v>416</v>
      </c>
      <c r="F7912" s="6" t="s">
        <v>15751</v>
      </c>
      <c r="G7912" s="6" t="s">
        <v>38748</v>
      </c>
    </row>
    <row r="7913">
      <c r="A7913" s="6" t="s">
        <v>38750</v>
      </c>
      <c r="B7913" s="6" t="s">
        <v>277</v>
      </c>
      <c r="C7913" s="6" t="s">
        <v>15753</v>
      </c>
      <c r="D7913" s="6" t="s">
        <v>37</v>
      </c>
      <c r="E7913" s="6" t="s">
        <v>416</v>
      </c>
      <c r="F7913" s="6" t="s">
        <v>15754</v>
      </c>
      <c r="G7913" s="6" t="s">
        <v>38751</v>
      </c>
    </row>
    <row r="7914">
      <c r="A7914" s="6" t="s">
        <v>38752</v>
      </c>
      <c r="B7914" s="6" t="s">
        <v>277</v>
      </c>
      <c r="C7914" s="6" t="s">
        <v>15753</v>
      </c>
      <c r="D7914" s="6" t="s">
        <v>414</v>
      </c>
      <c r="E7914" s="6" t="s">
        <v>24821</v>
      </c>
      <c r="F7914" s="6" t="s">
        <v>15754</v>
      </c>
      <c r="G7914" s="6" t="s">
        <v>38751</v>
      </c>
    </row>
    <row r="7915">
      <c r="A7915" s="6" t="s">
        <v>38753</v>
      </c>
      <c r="B7915" s="6" t="s">
        <v>277</v>
      </c>
      <c r="C7915" s="6" t="s">
        <v>15756</v>
      </c>
      <c r="D7915" s="6" t="s">
        <v>414</v>
      </c>
      <c r="E7915" s="6" t="s">
        <v>24821</v>
      </c>
      <c r="F7915" s="6" t="s">
        <v>31028</v>
      </c>
      <c r="G7915" s="6" t="s">
        <v>38754</v>
      </c>
    </row>
    <row r="7916">
      <c r="A7916" s="6" t="s">
        <v>38755</v>
      </c>
      <c r="B7916" s="6" t="s">
        <v>277</v>
      </c>
      <c r="C7916" s="6" t="s">
        <v>15758</v>
      </c>
      <c r="D7916" s="6" t="s">
        <v>37</v>
      </c>
      <c r="E7916" s="6" t="s">
        <v>24821</v>
      </c>
      <c r="F7916" s="6" t="s">
        <v>38756</v>
      </c>
      <c r="G7916" s="6" t="s">
        <v>38757</v>
      </c>
    </row>
    <row r="7917">
      <c r="A7917" s="6" t="s">
        <v>38758</v>
      </c>
      <c r="B7917" s="6" t="s">
        <v>277</v>
      </c>
      <c r="C7917" s="6" t="s">
        <v>15758</v>
      </c>
      <c r="D7917" s="6" t="s">
        <v>414</v>
      </c>
      <c r="E7917" s="6" t="s">
        <v>416</v>
      </c>
      <c r="F7917" s="6" t="s">
        <v>15759</v>
      </c>
      <c r="G7917" s="6" t="s">
        <v>38757</v>
      </c>
    </row>
    <row r="7918">
      <c r="A7918" s="6" t="s">
        <v>38759</v>
      </c>
      <c r="B7918" s="6" t="s">
        <v>277</v>
      </c>
      <c r="C7918" s="6" t="s">
        <v>15761</v>
      </c>
      <c r="D7918" s="6" t="s">
        <v>37</v>
      </c>
      <c r="E7918" s="6" t="s">
        <v>416</v>
      </c>
      <c r="F7918" s="6" t="s">
        <v>15762</v>
      </c>
      <c r="G7918" s="6" t="s">
        <v>38760</v>
      </c>
    </row>
    <row r="7919">
      <c r="A7919" s="6" t="s">
        <v>38761</v>
      </c>
      <c r="B7919" s="6" t="s">
        <v>277</v>
      </c>
      <c r="C7919" s="6" t="s">
        <v>15761</v>
      </c>
      <c r="D7919" s="6" t="s">
        <v>414</v>
      </c>
      <c r="E7919" s="6" t="s">
        <v>24821</v>
      </c>
      <c r="F7919" s="6" t="s">
        <v>15762</v>
      </c>
      <c r="G7919" s="6" t="s">
        <v>38760</v>
      </c>
    </row>
    <row r="7920">
      <c r="A7920" s="6" t="s">
        <v>38762</v>
      </c>
      <c r="B7920" s="6" t="s">
        <v>277</v>
      </c>
      <c r="C7920" s="6" t="s">
        <v>15764</v>
      </c>
      <c r="D7920" s="6" t="s">
        <v>414</v>
      </c>
      <c r="E7920" s="6" t="s">
        <v>24821</v>
      </c>
      <c r="F7920" s="6" t="s">
        <v>31028</v>
      </c>
      <c r="G7920" s="6" t="s">
        <v>38763</v>
      </c>
    </row>
    <row r="7921">
      <c r="A7921" s="6" t="s">
        <v>38764</v>
      </c>
      <c r="B7921" s="6" t="s">
        <v>277</v>
      </c>
      <c r="C7921" s="6" t="s">
        <v>15766</v>
      </c>
      <c r="D7921" s="6" t="s">
        <v>37</v>
      </c>
      <c r="E7921" s="6" t="s">
        <v>24821</v>
      </c>
      <c r="F7921" s="6" t="s">
        <v>38765</v>
      </c>
      <c r="G7921" s="6" t="s">
        <v>38766</v>
      </c>
    </row>
    <row r="7922">
      <c r="A7922" s="6" t="s">
        <v>38767</v>
      </c>
      <c r="B7922" s="6" t="s">
        <v>277</v>
      </c>
      <c r="C7922" s="6" t="s">
        <v>15766</v>
      </c>
      <c r="D7922" s="6" t="s">
        <v>414</v>
      </c>
      <c r="E7922" s="6" t="s">
        <v>416</v>
      </c>
      <c r="F7922" s="6" t="s">
        <v>15767</v>
      </c>
      <c r="G7922" s="6" t="s">
        <v>38766</v>
      </c>
    </row>
    <row r="7923">
      <c r="A7923" s="6" t="s">
        <v>38768</v>
      </c>
      <c r="B7923" s="6" t="s">
        <v>277</v>
      </c>
      <c r="C7923" s="6" t="s">
        <v>15769</v>
      </c>
      <c r="D7923" s="6" t="s">
        <v>37</v>
      </c>
      <c r="E7923" s="6" t="s">
        <v>416</v>
      </c>
      <c r="F7923" s="6" t="s">
        <v>15770</v>
      </c>
      <c r="G7923" s="6" t="s">
        <v>38769</v>
      </c>
    </row>
    <row r="7924">
      <c r="A7924" s="6" t="s">
        <v>38770</v>
      </c>
      <c r="B7924" s="6" t="s">
        <v>277</v>
      </c>
      <c r="C7924" s="6" t="s">
        <v>15769</v>
      </c>
      <c r="D7924" s="6" t="s">
        <v>414</v>
      </c>
      <c r="E7924" s="6" t="s">
        <v>24821</v>
      </c>
      <c r="F7924" s="6" t="s">
        <v>15770</v>
      </c>
      <c r="G7924" s="6" t="s">
        <v>38769</v>
      </c>
    </row>
    <row r="7925">
      <c r="A7925" s="6" t="s">
        <v>38771</v>
      </c>
      <c r="B7925" s="6" t="s">
        <v>277</v>
      </c>
      <c r="C7925" s="6" t="s">
        <v>15772</v>
      </c>
      <c r="D7925" s="6" t="s">
        <v>414</v>
      </c>
      <c r="E7925" s="6" t="s">
        <v>24821</v>
      </c>
      <c r="F7925" s="6" t="s">
        <v>31028</v>
      </c>
      <c r="G7925" s="6" t="s">
        <v>38772</v>
      </c>
    </row>
    <row r="7926">
      <c r="A7926" s="6" t="s">
        <v>38773</v>
      </c>
      <c r="B7926" s="6" t="s">
        <v>277</v>
      </c>
      <c r="C7926" s="6" t="s">
        <v>15774</v>
      </c>
      <c r="D7926" s="6" t="s">
        <v>37</v>
      </c>
      <c r="E7926" s="6" t="s">
        <v>24821</v>
      </c>
      <c r="F7926" s="6" t="s">
        <v>38774</v>
      </c>
      <c r="G7926" s="6" t="s">
        <v>38775</v>
      </c>
    </row>
    <row r="7927">
      <c r="A7927" s="6" t="s">
        <v>38776</v>
      </c>
      <c r="B7927" s="6" t="s">
        <v>277</v>
      </c>
      <c r="C7927" s="6" t="s">
        <v>15774</v>
      </c>
      <c r="D7927" s="6" t="s">
        <v>414</v>
      </c>
      <c r="E7927" s="6" t="s">
        <v>416</v>
      </c>
      <c r="F7927" s="6" t="s">
        <v>15775</v>
      </c>
      <c r="G7927" s="6" t="s">
        <v>38775</v>
      </c>
    </row>
    <row r="7928">
      <c r="A7928" s="6" t="s">
        <v>38777</v>
      </c>
      <c r="B7928" s="6" t="s">
        <v>277</v>
      </c>
      <c r="C7928" s="6" t="s">
        <v>15777</v>
      </c>
      <c r="D7928" s="6" t="s">
        <v>37</v>
      </c>
      <c r="E7928" s="6" t="s">
        <v>416</v>
      </c>
      <c r="F7928" s="6" t="s">
        <v>15778</v>
      </c>
      <c r="G7928" s="6" t="s">
        <v>38778</v>
      </c>
    </row>
    <row r="7929">
      <c r="A7929" s="6" t="s">
        <v>38779</v>
      </c>
      <c r="B7929" s="6" t="s">
        <v>277</v>
      </c>
      <c r="C7929" s="6" t="s">
        <v>15777</v>
      </c>
      <c r="D7929" s="6" t="s">
        <v>414</v>
      </c>
      <c r="E7929" s="6" t="s">
        <v>24821</v>
      </c>
      <c r="F7929" s="6" t="s">
        <v>15778</v>
      </c>
      <c r="G7929" s="6" t="s">
        <v>38778</v>
      </c>
    </row>
    <row r="7930">
      <c r="A7930" s="6" t="s">
        <v>38780</v>
      </c>
      <c r="B7930" s="6" t="s">
        <v>277</v>
      </c>
      <c r="C7930" s="6" t="s">
        <v>15780</v>
      </c>
      <c r="D7930" s="6" t="s">
        <v>414</v>
      </c>
      <c r="E7930" s="6" t="s">
        <v>24821</v>
      </c>
      <c r="F7930" s="6" t="s">
        <v>31028</v>
      </c>
      <c r="G7930" s="6" t="s">
        <v>38781</v>
      </c>
    </row>
    <row r="7931">
      <c r="A7931" s="6" t="s">
        <v>38782</v>
      </c>
      <c r="B7931" s="6" t="s">
        <v>277</v>
      </c>
      <c r="C7931" s="6" t="s">
        <v>15782</v>
      </c>
      <c r="D7931" s="6" t="s">
        <v>37</v>
      </c>
      <c r="E7931" s="6" t="s">
        <v>24821</v>
      </c>
      <c r="F7931" s="6" t="s">
        <v>38783</v>
      </c>
      <c r="G7931" s="6" t="s">
        <v>38784</v>
      </c>
    </row>
    <row r="7932">
      <c r="A7932" s="6" t="s">
        <v>38785</v>
      </c>
      <c r="B7932" s="6" t="s">
        <v>277</v>
      </c>
      <c r="C7932" s="6" t="s">
        <v>15782</v>
      </c>
      <c r="D7932" s="6" t="s">
        <v>414</v>
      </c>
      <c r="E7932" s="6" t="s">
        <v>416</v>
      </c>
      <c r="F7932" s="6" t="s">
        <v>15783</v>
      </c>
      <c r="G7932" s="6" t="s">
        <v>38786</v>
      </c>
    </row>
    <row r="7933">
      <c r="A7933" s="6" t="s">
        <v>38787</v>
      </c>
      <c r="B7933" s="6" t="s">
        <v>277</v>
      </c>
      <c r="C7933" s="6" t="s">
        <v>15785</v>
      </c>
      <c r="D7933" s="6" t="s">
        <v>37</v>
      </c>
      <c r="E7933" s="6" t="s">
        <v>416</v>
      </c>
      <c r="F7933" s="6" t="s">
        <v>15786</v>
      </c>
      <c r="G7933" s="6" t="s">
        <v>38788</v>
      </c>
    </row>
    <row r="7934">
      <c r="A7934" s="6" t="s">
        <v>38789</v>
      </c>
      <c r="B7934" s="6" t="s">
        <v>277</v>
      </c>
      <c r="C7934" s="6" t="s">
        <v>15785</v>
      </c>
      <c r="D7934" s="6" t="s">
        <v>414</v>
      </c>
      <c r="E7934" s="6" t="s">
        <v>24821</v>
      </c>
      <c r="F7934" s="6" t="s">
        <v>15786</v>
      </c>
      <c r="G7934" s="6" t="s">
        <v>38788</v>
      </c>
    </row>
    <row r="7935">
      <c r="A7935" s="6" t="s">
        <v>38790</v>
      </c>
      <c r="B7935" s="6" t="s">
        <v>277</v>
      </c>
      <c r="C7935" s="6" t="s">
        <v>15788</v>
      </c>
      <c r="D7935" s="6" t="s">
        <v>414</v>
      </c>
      <c r="E7935" s="6" t="s">
        <v>24821</v>
      </c>
      <c r="F7935" s="6" t="s">
        <v>31028</v>
      </c>
      <c r="G7935" s="6" t="s">
        <v>38791</v>
      </c>
    </row>
    <row r="7936">
      <c r="A7936" s="6" t="s">
        <v>38792</v>
      </c>
      <c r="B7936" s="6" t="s">
        <v>277</v>
      </c>
      <c r="C7936" s="6" t="s">
        <v>15790</v>
      </c>
      <c r="D7936" s="6" t="s">
        <v>37</v>
      </c>
      <c r="E7936" s="6" t="s">
        <v>24821</v>
      </c>
      <c r="F7936" s="6" t="s">
        <v>38793</v>
      </c>
      <c r="G7936" s="6" t="s">
        <v>38794</v>
      </c>
    </row>
    <row r="7937">
      <c r="A7937" s="6" t="s">
        <v>38795</v>
      </c>
      <c r="B7937" s="6" t="s">
        <v>277</v>
      </c>
      <c r="C7937" s="6" t="s">
        <v>15790</v>
      </c>
      <c r="D7937" s="6" t="s">
        <v>414</v>
      </c>
      <c r="E7937" s="6" t="s">
        <v>416</v>
      </c>
      <c r="F7937" s="6" t="s">
        <v>15791</v>
      </c>
      <c r="G7937" s="6" t="s">
        <v>38794</v>
      </c>
    </row>
    <row r="7938">
      <c r="A7938" s="6" t="s">
        <v>38796</v>
      </c>
      <c r="B7938" s="6" t="s">
        <v>277</v>
      </c>
      <c r="C7938" s="6" t="s">
        <v>15793</v>
      </c>
      <c r="D7938" s="6" t="s">
        <v>37</v>
      </c>
      <c r="E7938" s="6" t="s">
        <v>416</v>
      </c>
      <c r="F7938" s="6" t="s">
        <v>15794</v>
      </c>
      <c r="G7938" s="6" t="s">
        <v>38797</v>
      </c>
    </row>
    <row r="7939">
      <c r="A7939" s="6" t="s">
        <v>38798</v>
      </c>
      <c r="B7939" s="6" t="s">
        <v>277</v>
      </c>
      <c r="C7939" s="6" t="s">
        <v>15793</v>
      </c>
      <c r="D7939" s="6" t="s">
        <v>414</v>
      </c>
      <c r="E7939" s="6" t="s">
        <v>24821</v>
      </c>
      <c r="F7939" s="6" t="s">
        <v>15794</v>
      </c>
      <c r="G7939" s="6" t="s">
        <v>38797</v>
      </c>
    </row>
    <row r="7940">
      <c r="A7940" s="6" t="s">
        <v>38799</v>
      </c>
      <c r="B7940" s="6" t="s">
        <v>277</v>
      </c>
      <c r="C7940" s="6" t="s">
        <v>15796</v>
      </c>
      <c r="D7940" s="6" t="s">
        <v>414</v>
      </c>
      <c r="E7940" s="6" t="s">
        <v>24821</v>
      </c>
      <c r="F7940" s="6" t="s">
        <v>31028</v>
      </c>
      <c r="G7940" s="6" t="s">
        <v>38800</v>
      </c>
    </row>
    <row r="7941">
      <c r="A7941" s="6" t="s">
        <v>38801</v>
      </c>
      <c r="B7941" s="6" t="s">
        <v>277</v>
      </c>
      <c r="C7941" s="6" t="s">
        <v>15798</v>
      </c>
      <c r="D7941" s="6" t="s">
        <v>37</v>
      </c>
      <c r="E7941" s="6" t="s">
        <v>24821</v>
      </c>
      <c r="F7941" s="6" t="s">
        <v>38802</v>
      </c>
      <c r="G7941" s="6" t="s">
        <v>38803</v>
      </c>
    </row>
    <row r="7942">
      <c r="A7942" s="6" t="s">
        <v>38804</v>
      </c>
      <c r="B7942" s="6" t="s">
        <v>277</v>
      </c>
      <c r="C7942" s="6" t="s">
        <v>15798</v>
      </c>
      <c r="D7942" s="6" t="s">
        <v>414</v>
      </c>
      <c r="E7942" s="6" t="s">
        <v>416</v>
      </c>
      <c r="F7942" s="6" t="s">
        <v>15799</v>
      </c>
      <c r="G7942" s="6" t="s">
        <v>38803</v>
      </c>
    </row>
    <row r="7943">
      <c r="A7943" s="6" t="s">
        <v>38805</v>
      </c>
      <c r="B7943" s="6" t="s">
        <v>277</v>
      </c>
      <c r="C7943" s="6" t="s">
        <v>15801</v>
      </c>
      <c r="D7943" s="6" t="s">
        <v>37</v>
      </c>
      <c r="E7943" s="6" t="s">
        <v>416</v>
      </c>
      <c r="F7943" s="6" t="s">
        <v>15802</v>
      </c>
      <c r="G7943" s="6" t="s">
        <v>38806</v>
      </c>
    </row>
    <row r="7944">
      <c r="A7944" s="6" t="s">
        <v>38807</v>
      </c>
      <c r="B7944" s="6" t="s">
        <v>277</v>
      </c>
      <c r="C7944" s="6" t="s">
        <v>15801</v>
      </c>
      <c r="D7944" s="6" t="s">
        <v>414</v>
      </c>
      <c r="E7944" s="6" t="s">
        <v>24821</v>
      </c>
      <c r="F7944" s="6" t="s">
        <v>15802</v>
      </c>
      <c r="G7944" s="6" t="s">
        <v>38806</v>
      </c>
    </row>
    <row r="7945">
      <c r="A7945" s="6" t="s">
        <v>38808</v>
      </c>
      <c r="B7945" s="6" t="s">
        <v>277</v>
      </c>
      <c r="C7945" s="6" t="s">
        <v>15804</v>
      </c>
      <c r="D7945" s="6" t="s">
        <v>414</v>
      </c>
      <c r="E7945" s="6" t="s">
        <v>24821</v>
      </c>
      <c r="F7945" s="6" t="s">
        <v>31028</v>
      </c>
      <c r="G7945" s="6" t="s">
        <v>38809</v>
      </c>
    </row>
    <row r="7946">
      <c r="A7946" s="6" t="s">
        <v>38810</v>
      </c>
      <c r="B7946" s="6" t="s">
        <v>277</v>
      </c>
      <c r="C7946" s="6" t="s">
        <v>15806</v>
      </c>
      <c r="D7946" s="6" t="s">
        <v>37</v>
      </c>
      <c r="E7946" s="6" t="s">
        <v>24821</v>
      </c>
      <c r="F7946" s="6" t="s">
        <v>38811</v>
      </c>
      <c r="G7946" s="6" t="s">
        <v>38812</v>
      </c>
    </row>
    <row r="7947">
      <c r="A7947" s="6" t="s">
        <v>38813</v>
      </c>
      <c r="B7947" s="6" t="s">
        <v>277</v>
      </c>
      <c r="C7947" s="6" t="s">
        <v>15806</v>
      </c>
      <c r="D7947" s="6" t="s">
        <v>414</v>
      </c>
      <c r="E7947" s="6" t="s">
        <v>416</v>
      </c>
      <c r="F7947" s="6" t="s">
        <v>15807</v>
      </c>
      <c r="G7947" s="6" t="s">
        <v>38812</v>
      </c>
    </row>
    <row r="7948">
      <c r="A7948" s="6" t="s">
        <v>38814</v>
      </c>
      <c r="B7948" s="6" t="s">
        <v>277</v>
      </c>
      <c r="C7948" s="6" t="s">
        <v>15815</v>
      </c>
      <c r="D7948" s="6" t="s">
        <v>37</v>
      </c>
      <c r="E7948" s="6" t="s">
        <v>416</v>
      </c>
      <c r="F7948" s="6" t="s">
        <v>15816</v>
      </c>
      <c r="G7948" s="6" t="s">
        <v>38815</v>
      </c>
    </row>
    <row r="7949">
      <c r="A7949" s="6" t="s">
        <v>38816</v>
      </c>
      <c r="B7949" s="6" t="s">
        <v>277</v>
      </c>
      <c r="C7949" s="6" t="s">
        <v>15815</v>
      </c>
      <c r="D7949" s="6" t="s">
        <v>414</v>
      </c>
      <c r="E7949" s="6" t="s">
        <v>24821</v>
      </c>
      <c r="F7949" s="6" t="s">
        <v>15816</v>
      </c>
      <c r="G7949" s="6" t="s">
        <v>38815</v>
      </c>
    </row>
    <row r="7950">
      <c r="A7950" s="6" t="s">
        <v>38817</v>
      </c>
      <c r="B7950" s="6" t="s">
        <v>277</v>
      </c>
      <c r="C7950" s="6" t="s">
        <v>15818</v>
      </c>
      <c r="D7950" s="6" t="s">
        <v>414</v>
      </c>
      <c r="E7950" s="6" t="s">
        <v>24821</v>
      </c>
      <c r="F7950" s="6" t="s">
        <v>31333</v>
      </c>
      <c r="G7950" s="6" t="s">
        <v>38818</v>
      </c>
    </row>
    <row r="7951">
      <c r="A7951" s="6" t="s">
        <v>38819</v>
      </c>
      <c r="B7951" s="6" t="s">
        <v>277</v>
      </c>
      <c r="C7951" s="6" t="s">
        <v>15820</v>
      </c>
      <c r="D7951" s="6" t="s">
        <v>37</v>
      </c>
      <c r="E7951" s="6" t="s">
        <v>24821</v>
      </c>
      <c r="F7951" s="6" t="s">
        <v>38820</v>
      </c>
      <c r="G7951" s="6" t="s">
        <v>38821</v>
      </c>
    </row>
    <row r="7952">
      <c r="A7952" s="6" t="s">
        <v>38822</v>
      </c>
      <c r="B7952" s="6" t="s">
        <v>277</v>
      </c>
      <c r="C7952" s="6" t="s">
        <v>15820</v>
      </c>
      <c r="D7952" s="6" t="s">
        <v>414</v>
      </c>
      <c r="E7952" s="6" t="s">
        <v>416</v>
      </c>
      <c r="F7952" s="6" t="s">
        <v>15821</v>
      </c>
      <c r="G7952" s="6" t="s">
        <v>38821</v>
      </c>
    </row>
    <row r="7953">
      <c r="A7953" s="6" t="s">
        <v>38823</v>
      </c>
      <c r="B7953" s="6" t="s">
        <v>280</v>
      </c>
      <c r="C7953" s="6" t="s">
        <v>15829</v>
      </c>
      <c r="D7953" s="6" t="s">
        <v>1011</v>
      </c>
      <c r="E7953" s="6" t="s">
        <v>24821</v>
      </c>
      <c r="F7953" s="6" t="s">
        <v>24822</v>
      </c>
      <c r="G7953" s="6" t="s">
        <v>38824</v>
      </c>
    </row>
    <row r="7954">
      <c r="A7954" s="6" t="s">
        <v>38825</v>
      </c>
      <c r="B7954" s="6" t="s">
        <v>280</v>
      </c>
      <c r="C7954" s="6" t="s">
        <v>15831</v>
      </c>
      <c r="D7954" s="6" t="s">
        <v>1011</v>
      </c>
      <c r="E7954" s="6" t="s">
        <v>416</v>
      </c>
      <c r="F7954" s="6" t="s">
        <v>1008</v>
      </c>
      <c r="G7954" s="6" t="s">
        <v>38826</v>
      </c>
    </row>
    <row r="7955">
      <c r="A7955" s="6" t="s">
        <v>38827</v>
      </c>
      <c r="B7955" s="6" t="s">
        <v>280</v>
      </c>
      <c r="C7955" s="6" t="s">
        <v>15833</v>
      </c>
      <c r="D7955" s="6" t="s">
        <v>37</v>
      </c>
      <c r="E7955" s="6" t="s">
        <v>24821</v>
      </c>
      <c r="F7955" s="6" t="s">
        <v>1012</v>
      </c>
      <c r="G7955" s="6" t="s">
        <v>38828</v>
      </c>
    </row>
    <row r="7956">
      <c r="A7956" s="6" t="s">
        <v>38829</v>
      </c>
      <c r="B7956" s="6" t="s">
        <v>280</v>
      </c>
      <c r="C7956" s="6" t="s">
        <v>15833</v>
      </c>
      <c r="D7956" s="6" t="s">
        <v>1011</v>
      </c>
      <c r="E7956" s="6" t="s">
        <v>416</v>
      </c>
      <c r="F7956" s="6" t="s">
        <v>1012</v>
      </c>
      <c r="G7956" s="6" t="s">
        <v>38828</v>
      </c>
    </row>
    <row r="7957">
      <c r="A7957" s="6" t="s">
        <v>38830</v>
      </c>
      <c r="B7957" s="6" t="s">
        <v>280</v>
      </c>
      <c r="C7957" s="6" t="s">
        <v>15835</v>
      </c>
      <c r="D7957" s="6" t="s">
        <v>37</v>
      </c>
      <c r="E7957" s="6" t="s">
        <v>416</v>
      </c>
      <c r="F7957" s="6" t="s">
        <v>15836</v>
      </c>
      <c r="G7957" s="6" t="s">
        <v>38831</v>
      </c>
    </row>
    <row r="7958">
      <c r="A7958" s="6" t="s">
        <v>38832</v>
      </c>
      <c r="B7958" s="6" t="s">
        <v>280</v>
      </c>
      <c r="C7958" s="6" t="s">
        <v>15835</v>
      </c>
      <c r="D7958" s="6" t="s">
        <v>1011</v>
      </c>
      <c r="E7958" s="6" t="s">
        <v>24821</v>
      </c>
      <c r="F7958" s="6" t="s">
        <v>15836</v>
      </c>
      <c r="G7958" s="6" t="s">
        <v>38831</v>
      </c>
    </row>
    <row r="7959">
      <c r="A7959" s="6" t="s">
        <v>38833</v>
      </c>
      <c r="B7959" s="6" t="s">
        <v>280</v>
      </c>
      <c r="C7959" s="6" t="s">
        <v>15838</v>
      </c>
      <c r="D7959" s="6" t="s">
        <v>1011</v>
      </c>
      <c r="E7959" s="6" t="s">
        <v>24821</v>
      </c>
      <c r="F7959" s="6" t="s">
        <v>24822</v>
      </c>
      <c r="G7959" s="6" t="s">
        <v>38834</v>
      </c>
    </row>
    <row r="7960">
      <c r="A7960" s="6" t="s">
        <v>38835</v>
      </c>
      <c r="B7960" s="6" t="s">
        <v>280</v>
      </c>
      <c r="C7960" s="6" t="s">
        <v>15840</v>
      </c>
      <c r="D7960" s="6" t="s">
        <v>1011</v>
      </c>
      <c r="E7960" s="6" t="s">
        <v>416</v>
      </c>
      <c r="F7960" s="6" t="s">
        <v>1008</v>
      </c>
      <c r="G7960" s="6" t="s">
        <v>38836</v>
      </c>
    </row>
    <row r="7961">
      <c r="A7961" s="6" t="s">
        <v>38837</v>
      </c>
      <c r="B7961" s="6" t="s">
        <v>280</v>
      </c>
      <c r="C7961" s="6" t="s">
        <v>15842</v>
      </c>
      <c r="D7961" s="6" t="s">
        <v>37</v>
      </c>
      <c r="E7961" s="6" t="s">
        <v>24821</v>
      </c>
      <c r="F7961" s="6" t="s">
        <v>15843</v>
      </c>
      <c r="G7961" s="6" t="s">
        <v>38838</v>
      </c>
    </row>
    <row r="7962">
      <c r="A7962" s="6" t="s">
        <v>38839</v>
      </c>
      <c r="B7962" s="6" t="s">
        <v>280</v>
      </c>
      <c r="C7962" s="6" t="s">
        <v>15842</v>
      </c>
      <c r="D7962" s="6" t="s">
        <v>1011</v>
      </c>
      <c r="E7962" s="6" t="s">
        <v>416</v>
      </c>
      <c r="F7962" s="6" t="s">
        <v>15843</v>
      </c>
      <c r="G7962" s="6" t="s">
        <v>38838</v>
      </c>
    </row>
    <row r="7963">
      <c r="A7963" s="6" t="s">
        <v>38840</v>
      </c>
      <c r="B7963" s="6" t="s">
        <v>280</v>
      </c>
      <c r="C7963" s="6" t="s">
        <v>15845</v>
      </c>
      <c r="D7963" s="6" t="s">
        <v>37</v>
      </c>
      <c r="E7963" s="6" t="s">
        <v>416</v>
      </c>
      <c r="F7963" s="6" t="s">
        <v>15846</v>
      </c>
      <c r="G7963" s="6" t="s">
        <v>38841</v>
      </c>
    </row>
    <row r="7964">
      <c r="A7964" s="6" t="s">
        <v>38842</v>
      </c>
      <c r="B7964" s="6" t="s">
        <v>280</v>
      </c>
      <c r="C7964" s="6" t="s">
        <v>15845</v>
      </c>
      <c r="D7964" s="6" t="s">
        <v>1011</v>
      </c>
      <c r="E7964" s="6" t="s">
        <v>24821</v>
      </c>
      <c r="F7964" s="6" t="s">
        <v>15846</v>
      </c>
      <c r="G7964" s="6" t="s">
        <v>38841</v>
      </c>
    </row>
    <row r="7965">
      <c r="A7965" s="6" t="s">
        <v>38843</v>
      </c>
      <c r="B7965" s="6" t="s">
        <v>280</v>
      </c>
      <c r="C7965" s="6" t="s">
        <v>15848</v>
      </c>
      <c r="D7965" s="6" t="s">
        <v>1011</v>
      </c>
      <c r="E7965" s="6" t="s">
        <v>24821</v>
      </c>
      <c r="F7965" s="6" t="s">
        <v>24822</v>
      </c>
      <c r="G7965" s="6" t="s">
        <v>38844</v>
      </c>
    </row>
    <row r="7966">
      <c r="A7966" s="6" t="s">
        <v>38845</v>
      </c>
      <c r="B7966" s="6" t="s">
        <v>280</v>
      </c>
      <c r="C7966" s="6" t="s">
        <v>15850</v>
      </c>
      <c r="D7966" s="6" t="s">
        <v>1011</v>
      </c>
      <c r="E7966" s="6" t="s">
        <v>416</v>
      </c>
      <c r="F7966" s="6" t="s">
        <v>1008</v>
      </c>
      <c r="G7966" s="6" t="s">
        <v>38846</v>
      </c>
    </row>
    <row r="7967">
      <c r="A7967" s="6" t="s">
        <v>38847</v>
      </c>
      <c r="B7967" s="6" t="s">
        <v>280</v>
      </c>
      <c r="C7967" s="6" t="s">
        <v>15852</v>
      </c>
      <c r="D7967" s="6" t="s">
        <v>37</v>
      </c>
      <c r="E7967" s="6" t="s">
        <v>24821</v>
      </c>
      <c r="F7967" s="6" t="s">
        <v>15853</v>
      </c>
      <c r="G7967" s="6" t="s">
        <v>38848</v>
      </c>
    </row>
    <row r="7968">
      <c r="A7968" s="6" t="s">
        <v>38849</v>
      </c>
      <c r="B7968" s="6" t="s">
        <v>280</v>
      </c>
      <c r="C7968" s="6" t="s">
        <v>15852</v>
      </c>
      <c r="D7968" s="6" t="s">
        <v>1011</v>
      </c>
      <c r="E7968" s="6" t="s">
        <v>416</v>
      </c>
      <c r="F7968" s="6" t="s">
        <v>15853</v>
      </c>
      <c r="G7968" s="6" t="s">
        <v>38848</v>
      </c>
    </row>
    <row r="7969">
      <c r="A7969" s="6" t="s">
        <v>38850</v>
      </c>
      <c r="B7969" s="6" t="s">
        <v>280</v>
      </c>
      <c r="C7969" s="6" t="s">
        <v>15855</v>
      </c>
      <c r="D7969" s="6" t="s">
        <v>37</v>
      </c>
      <c r="E7969" s="6" t="s">
        <v>416</v>
      </c>
      <c r="F7969" s="6" t="s">
        <v>15856</v>
      </c>
      <c r="G7969" s="6" t="s">
        <v>38851</v>
      </c>
    </row>
    <row r="7970">
      <c r="A7970" s="6" t="s">
        <v>38852</v>
      </c>
      <c r="B7970" s="6" t="s">
        <v>280</v>
      </c>
      <c r="C7970" s="6" t="s">
        <v>15855</v>
      </c>
      <c r="D7970" s="6" t="s">
        <v>1011</v>
      </c>
      <c r="E7970" s="6" t="s">
        <v>24821</v>
      </c>
      <c r="F7970" s="6" t="s">
        <v>15856</v>
      </c>
      <c r="G7970" s="6" t="s">
        <v>38851</v>
      </c>
    </row>
    <row r="7971">
      <c r="A7971" s="6" t="s">
        <v>38853</v>
      </c>
      <c r="B7971" s="6" t="s">
        <v>280</v>
      </c>
      <c r="C7971" s="6" t="s">
        <v>15858</v>
      </c>
      <c r="D7971" s="6" t="s">
        <v>1011</v>
      </c>
      <c r="E7971" s="6" t="s">
        <v>24821</v>
      </c>
      <c r="F7971" s="6" t="s">
        <v>24822</v>
      </c>
      <c r="G7971" s="6" t="s">
        <v>38854</v>
      </c>
    </row>
    <row r="7972">
      <c r="A7972" s="6" t="s">
        <v>38855</v>
      </c>
      <c r="B7972" s="6" t="s">
        <v>280</v>
      </c>
      <c r="C7972" s="6" t="s">
        <v>15860</v>
      </c>
      <c r="D7972" s="6" t="s">
        <v>1011</v>
      </c>
      <c r="E7972" s="6" t="s">
        <v>416</v>
      </c>
      <c r="F7972" s="6" t="s">
        <v>1040</v>
      </c>
      <c r="G7972" s="6" t="s">
        <v>38856</v>
      </c>
    </row>
    <row r="7973">
      <c r="A7973" s="6" t="s">
        <v>38857</v>
      </c>
      <c r="B7973" s="6" t="s">
        <v>280</v>
      </c>
      <c r="C7973" s="6" t="s">
        <v>15864</v>
      </c>
      <c r="D7973" s="6" t="s">
        <v>1011</v>
      </c>
      <c r="E7973" s="6" t="s">
        <v>416</v>
      </c>
      <c r="F7973" s="6" t="s">
        <v>1046</v>
      </c>
      <c r="G7973" s="6" t="s">
        <v>38858</v>
      </c>
    </row>
    <row r="7974">
      <c r="A7974" s="6" t="s">
        <v>38859</v>
      </c>
      <c r="B7974" s="6" t="s">
        <v>280</v>
      </c>
      <c r="C7974" s="6" t="s">
        <v>15868</v>
      </c>
      <c r="D7974" s="6" t="s">
        <v>37</v>
      </c>
      <c r="E7974" s="6" t="s">
        <v>24821</v>
      </c>
      <c r="F7974" s="6" t="s">
        <v>15869</v>
      </c>
      <c r="G7974" s="6" t="s">
        <v>38860</v>
      </c>
    </row>
    <row r="7975">
      <c r="A7975" s="6" t="s">
        <v>38861</v>
      </c>
      <c r="B7975" s="6" t="s">
        <v>280</v>
      </c>
      <c r="C7975" s="6" t="s">
        <v>15868</v>
      </c>
      <c r="D7975" s="6" t="s">
        <v>1011</v>
      </c>
      <c r="E7975" s="6" t="s">
        <v>416</v>
      </c>
      <c r="F7975" s="6" t="s">
        <v>15869</v>
      </c>
      <c r="G7975" s="6" t="s">
        <v>38860</v>
      </c>
    </row>
    <row r="7976">
      <c r="A7976" s="6" t="s">
        <v>38862</v>
      </c>
      <c r="B7976" s="6" t="s">
        <v>280</v>
      </c>
      <c r="C7976" s="6" t="s">
        <v>15874</v>
      </c>
      <c r="D7976" s="6" t="s">
        <v>37</v>
      </c>
      <c r="E7976" s="6" t="s">
        <v>416</v>
      </c>
      <c r="F7976" s="6" t="s">
        <v>15875</v>
      </c>
      <c r="G7976" s="6" t="s">
        <v>38863</v>
      </c>
    </row>
    <row r="7977">
      <c r="A7977" s="6" t="s">
        <v>38864</v>
      </c>
      <c r="B7977" s="6" t="s">
        <v>280</v>
      </c>
      <c r="C7977" s="6" t="s">
        <v>15874</v>
      </c>
      <c r="D7977" s="6" t="s">
        <v>1011</v>
      </c>
      <c r="E7977" s="6" t="s">
        <v>24821</v>
      </c>
      <c r="F7977" s="6" t="s">
        <v>38865</v>
      </c>
      <c r="G7977" s="6" t="s">
        <v>38863</v>
      </c>
    </row>
    <row r="7978">
      <c r="A7978" s="6" t="s">
        <v>38866</v>
      </c>
      <c r="B7978" s="6" t="s">
        <v>280</v>
      </c>
      <c r="C7978" s="6" t="s">
        <v>15877</v>
      </c>
      <c r="D7978" s="6" t="s">
        <v>1011</v>
      </c>
      <c r="E7978" s="6" t="s">
        <v>24821</v>
      </c>
      <c r="F7978" s="6" t="s">
        <v>25442</v>
      </c>
      <c r="G7978" s="6" t="s">
        <v>38867</v>
      </c>
    </row>
    <row r="7979">
      <c r="A7979" s="6" t="s">
        <v>38868</v>
      </c>
      <c r="B7979" s="6" t="s">
        <v>280</v>
      </c>
      <c r="C7979" s="6" t="s">
        <v>15879</v>
      </c>
      <c r="D7979" s="6" t="s">
        <v>1011</v>
      </c>
      <c r="E7979" s="6" t="s">
        <v>416</v>
      </c>
      <c r="F7979" s="6" t="s">
        <v>1008</v>
      </c>
      <c r="G7979" s="6" t="s">
        <v>38869</v>
      </c>
    </row>
    <row r="7980">
      <c r="A7980" s="6" t="s">
        <v>38870</v>
      </c>
      <c r="B7980" s="6" t="s">
        <v>280</v>
      </c>
      <c r="C7980" s="6" t="s">
        <v>15881</v>
      </c>
      <c r="D7980" s="6" t="s">
        <v>37</v>
      </c>
      <c r="E7980" s="6" t="s">
        <v>24821</v>
      </c>
      <c r="F7980" s="6" t="s">
        <v>15882</v>
      </c>
      <c r="G7980" s="6" t="s">
        <v>38871</v>
      </c>
    </row>
    <row r="7981">
      <c r="A7981" s="6" t="s">
        <v>38872</v>
      </c>
      <c r="B7981" s="6" t="s">
        <v>280</v>
      </c>
      <c r="C7981" s="6" t="s">
        <v>15881</v>
      </c>
      <c r="D7981" s="6" t="s">
        <v>1011</v>
      </c>
      <c r="E7981" s="6" t="s">
        <v>416</v>
      </c>
      <c r="F7981" s="6" t="s">
        <v>15882</v>
      </c>
      <c r="G7981" s="6" t="s">
        <v>38871</v>
      </c>
    </row>
    <row r="7982">
      <c r="A7982" s="6" t="s">
        <v>38873</v>
      </c>
      <c r="B7982" s="6" t="s">
        <v>280</v>
      </c>
      <c r="C7982" s="6" t="s">
        <v>15884</v>
      </c>
      <c r="D7982" s="6" t="s">
        <v>1011</v>
      </c>
      <c r="E7982" s="6" t="s">
        <v>24821</v>
      </c>
      <c r="F7982" s="6" t="s">
        <v>15885</v>
      </c>
      <c r="G7982" s="6" t="s">
        <v>38874</v>
      </c>
    </row>
    <row r="7983">
      <c r="A7983" s="6" t="s">
        <v>38875</v>
      </c>
      <c r="B7983" s="6" t="s">
        <v>280</v>
      </c>
      <c r="C7983" s="6" t="s">
        <v>15884</v>
      </c>
      <c r="D7983" s="6" t="s">
        <v>37</v>
      </c>
      <c r="E7983" s="6" t="s">
        <v>416</v>
      </c>
      <c r="F7983" s="6" t="s">
        <v>15885</v>
      </c>
      <c r="G7983" s="6" t="s">
        <v>38874</v>
      </c>
    </row>
    <row r="7984">
      <c r="A7984" s="6" t="s">
        <v>38876</v>
      </c>
      <c r="B7984" s="6" t="s">
        <v>280</v>
      </c>
      <c r="C7984" s="6" t="s">
        <v>15887</v>
      </c>
      <c r="D7984" s="6" t="s">
        <v>1011</v>
      </c>
      <c r="E7984" s="6" t="s">
        <v>24821</v>
      </c>
      <c r="F7984" s="6" t="s">
        <v>25442</v>
      </c>
      <c r="G7984" s="6" t="s">
        <v>38877</v>
      </c>
    </row>
    <row r="7985">
      <c r="A7985" s="6" t="s">
        <v>38878</v>
      </c>
      <c r="B7985" s="6" t="s">
        <v>280</v>
      </c>
      <c r="C7985" s="6" t="s">
        <v>15889</v>
      </c>
      <c r="D7985" s="6" t="s">
        <v>1011</v>
      </c>
      <c r="E7985" s="6" t="s">
        <v>416</v>
      </c>
      <c r="F7985" s="6" t="s">
        <v>1008</v>
      </c>
      <c r="G7985" s="6" t="s">
        <v>38879</v>
      </c>
    </row>
    <row r="7986">
      <c r="A7986" s="6" t="s">
        <v>38880</v>
      </c>
      <c r="B7986" s="6" t="s">
        <v>280</v>
      </c>
      <c r="C7986" s="6" t="s">
        <v>15891</v>
      </c>
      <c r="D7986" s="6" t="s">
        <v>37</v>
      </c>
      <c r="E7986" s="6" t="s">
        <v>24821</v>
      </c>
      <c r="F7986" s="6" t="s">
        <v>15892</v>
      </c>
      <c r="G7986" s="6" t="s">
        <v>38881</v>
      </c>
    </row>
    <row r="7987">
      <c r="A7987" s="6" t="s">
        <v>38882</v>
      </c>
      <c r="B7987" s="6" t="s">
        <v>280</v>
      </c>
      <c r="C7987" s="6" t="s">
        <v>15891</v>
      </c>
      <c r="D7987" s="6" t="s">
        <v>1011</v>
      </c>
      <c r="E7987" s="6" t="s">
        <v>416</v>
      </c>
      <c r="F7987" s="6" t="s">
        <v>15892</v>
      </c>
      <c r="G7987" s="6" t="s">
        <v>38881</v>
      </c>
    </row>
    <row r="7988">
      <c r="A7988" s="6" t="s">
        <v>38883</v>
      </c>
      <c r="B7988" s="6" t="s">
        <v>280</v>
      </c>
      <c r="C7988" s="6" t="s">
        <v>15894</v>
      </c>
      <c r="D7988" s="6" t="s">
        <v>37</v>
      </c>
      <c r="E7988" s="6" t="s">
        <v>416</v>
      </c>
      <c r="F7988" s="6" t="s">
        <v>15895</v>
      </c>
      <c r="G7988" s="6" t="s">
        <v>38884</v>
      </c>
    </row>
    <row r="7989">
      <c r="A7989" s="6" t="s">
        <v>38885</v>
      </c>
      <c r="B7989" s="6" t="s">
        <v>280</v>
      </c>
      <c r="C7989" s="6" t="s">
        <v>15894</v>
      </c>
      <c r="D7989" s="6" t="s">
        <v>1011</v>
      </c>
      <c r="E7989" s="6" t="s">
        <v>24821</v>
      </c>
      <c r="F7989" s="6" t="s">
        <v>15895</v>
      </c>
      <c r="G7989" s="6" t="s">
        <v>38884</v>
      </c>
    </row>
    <row r="7990">
      <c r="A7990" s="6" t="s">
        <v>38886</v>
      </c>
      <c r="B7990" s="6" t="s">
        <v>280</v>
      </c>
      <c r="C7990" s="6" t="s">
        <v>15897</v>
      </c>
      <c r="D7990" s="6" t="s">
        <v>1011</v>
      </c>
      <c r="E7990" s="6" t="s">
        <v>24821</v>
      </c>
      <c r="F7990" s="6" t="s">
        <v>25442</v>
      </c>
      <c r="G7990" s="6" t="s">
        <v>38887</v>
      </c>
    </row>
    <row r="7991">
      <c r="A7991" s="6" t="s">
        <v>38888</v>
      </c>
      <c r="B7991" s="6" t="s">
        <v>280</v>
      </c>
      <c r="C7991" s="6" t="s">
        <v>15899</v>
      </c>
      <c r="D7991" s="6" t="s">
        <v>1011</v>
      </c>
      <c r="E7991" s="6" t="s">
        <v>416</v>
      </c>
      <c r="F7991" s="6" t="s">
        <v>1040</v>
      </c>
      <c r="G7991" s="6" t="s">
        <v>38889</v>
      </c>
    </row>
    <row r="7992">
      <c r="A7992" s="6" t="s">
        <v>38890</v>
      </c>
      <c r="B7992" s="6" t="s">
        <v>280</v>
      </c>
      <c r="C7992" s="6" t="s">
        <v>15903</v>
      </c>
      <c r="D7992" s="6" t="s">
        <v>1011</v>
      </c>
      <c r="E7992" s="6" t="s">
        <v>416</v>
      </c>
      <c r="F7992" s="6" t="s">
        <v>1096</v>
      </c>
      <c r="G7992" s="6" t="s">
        <v>38891</v>
      </c>
    </row>
    <row r="7993">
      <c r="A7993" s="6" t="s">
        <v>38892</v>
      </c>
      <c r="B7993" s="6" t="s">
        <v>280</v>
      </c>
      <c r="C7993" s="6" t="s">
        <v>15907</v>
      </c>
      <c r="D7993" s="6" t="s">
        <v>37</v>
      </c>
      <c r="E7993" s="6" t="s">
        <v>24821</v>
      </c>
      <c r="F7993" s="6" t="s">
        <v>15908</v>
      </c>
      <c r="G7993" s="6" t="s">
        <v>38893</v>
      </c>
    </row>
    <row r="7994">
      <c r="A7994" s="6" t="s">
        <v>38894</v>
      </c>
      <c r="B7994" s="6" t="s">
        <v>280</v>
      </c>
      <c r="C7994" s="6" t="s">
        <v>15907</v>
      </c>
      <c r="D7994" s="6" t="s">
        <v>1011</v>
      </c>
      <c r="E7994" s="6" t="s">
        <v>416</v>
      </c>
      <c r="F7994" s="6" t="s">
        <v>15908</v>
      </c>
      <c r="G7994" s="6" t="s">
        <v>38893</v>
      </c>
    </row>
    <row r="7995">
      <c r="A7995" s="6" t="s">
        <v>38895</v>
      </c>
      <c r="B7995" s="6" t="s">
        <v>280</v>
      </c>
      <c r="C7995" s="6" t="s">
        <v>15912</v>
      </c>
      <c r="D7995" s="6" t="s">
        <v>37</v>
      </c>
      <c r="E7995" s="6" t="s">
        <v>416</v>
      </c>
      <c r="F7995" s="6" t="s">
        <v>15913</v>
      </c>
      <c r="G7995" s="6" t="s">
        <v>38896</v>
      </c>
    </row>
    <row r="7996">
      <c r="A7996" s="6" t="s">
        <v>38897</v>
      </c>
      <c r="B7996" s="6" t="s">
        <v>280</v>
      </c>
      <c r="C7996" s="6" t="s">
        <v>15912</v>
      </c>
      <c r="D7996" s="6" t="s">
        <v>1011</v>
      </c>
      <c r="E7996" s="6" t="s">
        <v>24821</v>
      </c>
      <c r="F7996" s="6" t="s">
        <v>15913</v>
      </c>
      <c r="G7996" s="6" t="s">
        <v>38896</v>
      </c>
    </row>
    <row r="7997">
      <c r="A7997" s="6" t="s">
        <v>38898</v>
      </c>
      <c r="B7997" s="6" t="s">
        <v>280</v>
      </c>
      <c r="C7997" s="6" t="s">
        <v>15915</v>
      </c>
      <c r="D7997" s="6" t="s">
        <v>1011</v>
      </c>
      <c r="E7997" s="6" t="s">
        <v>24821</v>
      </c>
      <c r="F7997" s="6" t="s">
        <v>25485</v>
      </c>
      <c r="G7997" s="6" t="s">
        <v>38899</v>
      </c>
    </row>
    <row r="7998">
      <c r="A7998" s="6" t="s">
        <v>38900</v>
      </c>
      <c r="B7998" s="6" t="s">
        <v>280</v>
      </c>
      <c r="C7998" s="6" t="s">
        <v>15917</v>
      </c>
      <c r="D7998" s="6" t="s">
        <v>1011</v>
      </c>
      <c r="E7998" s="6" t="s">
        <v>416</v>
      </c>
      <c r="F7998" s="6" t="s">
        <v>1008</v>
      </c>
      <c r="G7998" s="6" t="s">
        <v>38901</v>
      </c>
    </row>
    <row r="7999">
      <c r="A7999" s="6" t="s">
        <v>38902</v>
      </c>
      <c r="B7999" s="6" t="s">
        <v>280</v>
      </c>
      <c r="C7999" s="6" t="s">
        <v>15919</v>
      </c>
      <c r="D7999" s="6" t="s">
        <v>37</v>
      </c>
      <c r="E7999" s="6" t="s">
        <v>24821</v>
      </c>
      <c r="F7999" s="6" t="s">
        <v>15920</v>
      </c>
      <c r="G7999" s="6" t="s">
        <v>38903</v>
      </c>
    </row>
    <row r="8000">
      <c r="A8000" s="6" t="s">
        <v>38904</v>
      </c>
      <c r="B8000" s="6" t="s">
        <v>280</v>
      </c>
      <c r="C8000" s="6" t="s">
        <v>15919</v>
      </c>
      <c r="D8000" s="6" t="s">
        <v>1011</v>
      </c>
      <c r="E8000" s="6" t="s">
        <v>416</v>
      </c>
      <c r="F8000" s="6" t="s">
        <v>15920</v>
      </c>
      <c r="G8000" s="6" t="s">
        <v>38903</v>
      </c>
    </row>
    <row r="8001">
      <c r="A8001" s="6" t="s">
        <v>38905</v>
      </c>
      <c r="B8001" s="6" t="s">
        <v>280</v>
      </c>
      <c r="C8001" s="6" t="s">
        <v>15922</v>
      </c>
      <c r="D8001" s="6" t="s">
        <v>37</v>
      </c>
      <c r="E8001" s="6" t="s">
        <v>416</v>
      </c>
      <c r="F8001" s="6" t="s">
        <v>15923</v>
      </c>
      <c r="G8001" s="6" t="s">
        <v>38906</v>
      </c>
    </row>
    <row r="8002">
      <c r="A8002" s="6" t="s">
        <v>38907</v>
      </c>
      <c r="B8002" s="6" t="s">
        <v>280</v>
      </c>
      <c r="C8002" s="6" t="s">
        <v>15922</v>
      </c>
      <c r="D8002" s="6" t="s">
        <v>1011</v>
      </c>
      <c r="E8002" s="6" t="s">
        <v>24821</v>
      </c>
      <c r="F8002" s="6" t="s">
        <v>15923</v>
      </c>
      <c r="G8002" s="6" t="s">
        <v>38906</v>
      </c>
    </row>
    <row r="8003">
      <c r="A8003" s="6" t="s">
        <v>38908</v>
      </c>
      <c r="B8003" s="6" t="s">
        <v>280</v>
      </c>
      <c r="C8003" s="6" t="s">
        <v>15925</v>
      </c>
      <c r="D8003" s="6" t="s">
        <v>1011</v>
      </c>
      <c r="E8003" s="6" t="s">
        <v>24821</v>
      </c>
      <c r="F8003" s="6" t="s">
        <v>25485</v>
      </c>
      <c r="G8003" s="6" t="s">
        <v>38909</v>
      </c>
    </row>
    <row r="8004">
      <c r="A8004" s="6" t="s">
        <v>38910</v>
      </c>
      <c r="B8004" s="6" t="s">
        <v>280</v>
      </c>
      <c r="C8004" s="6" t="s">
        <v>15927</v>
      </c>
      <c r="D8004" s="6" t="s">
        <v>1011</v>
      </c>
      <c r="E8004" s="6" t="s">
        <v>416</v>
      </c>
      <c r="F8004" s="6" t="s">
        <v>1008</v>
      </c>
      <c r="G8004" s="6" t="s">
        <v>38911</v>
      </c>
    </row>
    <row r="8005">
      <c r="A8005" s="6" t="s">
        <v>38912</v>
      </c>
      <c r="B8005" s="6" t="s">
        <v>280</v>
      </c>
      <c r="C8005" s="6" t="s">
        <v>15929</v>
      </c>
      <c r="D8005" s="6" t="s">
        <v>37</v>
      </c>
      <c r="E8005" s="6" t="s">
        <v>24821</v>
      </c>
      <c r="F8005" s="6" t="s">
        <v>15930</v>
      </c>
      <c r="G8005" s="6" t="s">
        <v>38913</v>
      </c>
    </row>
    <row r="8006">
      <c r="A8006" s="6" t="s">
        <v>38914</v>
      </c>
      <c r="B8006" s="6" t="s">
        <v>280</v>
      </c>
      <c r="C8006" s="6" t="s">
        <v>15929</v>
      </c>
      <c r="D8006" s="6" t="s">
        <v>1011</v>
      </c>
      <c r="E8006" s="6" t="s">
        <v>416</v>
      </c>
      <c r="F8006" s="6" t="s">
        <v>15930</v>
      </c>
      <c r="G8006" s="6" t="s">
        <v>38913</v>
      </c>
    </row>
    <row r="8007">
      <c r="A8007" s="6" t="s">
        <v>38915</v>
      </c>
      <c r="B8007" s="6" t="s">
        <v>280</v>
      </c>
      <c r="C8007" s="6" t="s">
        <v>15932</v>
      </c>
      <c r="D8007" s="6" t="s">
        <v>37</v>
      </c>
      <c r="E8007" s="6" t="s">
        <v>416</v>
      </c>
      <c r="F8007" s="6" t="s">
        <v>15933</v>
      </c>
      <c r="G8007" s="6" t="s">
        <v>38916</v>
      </c>
    </row>
    <row r="8008">
      <c r="A8008" s="6" t="s">
        <v>38917</v>
      </c>
      <c r="B8008" s="6" t="s">
        <v>280</v>
      </c>
      <c r="C8008" s="6" t="s">
        <v>15932</v>
      </c>
      <c r="D8008" s="6" t="s">
        <v>1011</v>
      </c>
      <c r="E8008" s="6" t="s">
        <v>24821</v>
      </c>
      <c r="F8008" s="6" t="s">
        <v>15933</v>
      </c>
      <c r="G8008" s="6" t="s">
        <v>38916</v>
      </c>
    </row>
    <row r="8009">
      <c r="A8009" s="6" t="s">
        <v>38918</v>
      </c>
      <c r="B8009" s="6" t="s">
        <v>280</v>
      </c>
      <c r="C8009" s="6" t="s">
        <v>15935</v>
      </c>
      <c r="D8009" s="6" t="s">
        <v>1011</v>
      </c>
      <c r="E8009" s="6" t="s">
        <v>24821</v>
      </c>
      <c r="F8009" s="6" t="s">
        <v>25485</v>
      </c>
      <c r="G8009" s="6" t="s">
        <v>38919</v>
      </c>
    </row>
    <row r="8010">
      <c r="A8010" s="6" t="s">
        <v>38920</v>
      </c>
      <c r="B8010" s="6" t="s">
        <v>280</v>
      </c>
      <c r="C8010" s="6" t="s">
        <v>15937</v>
      </c>
      <c r="D8010" s="6" t="s">
        <v>1011</v>
      </c>
      <c r="E8010" s="6" t="s">
        <v>416</v>
      </c>
      <c r="F8010" s="6" t="s">
        <v>1008</v>
      </c>
      <c r="G8010" s="6" t="s">
        <v>38921</v>
      </c>
    </row>
    <row r="8011">
      <c r="A8011" s="6" t="s">
        <v>38922</v>
      </c>
      <c r="B8011" s="6" t="s">
        <v>280</v>
      </c>
      <c r="C8011" s="6" t="s">
        <v>15939</v>
      </c>
      <c r="D8011" s="6" t="s">
        <v>37</v>
      </c>
      <c r="E8011" s="6" t="s">
        <v>24821</v>
      </c>
      <c r="F8011" s="6" t="s">
        <v>15940</v>
      </c>
      <c r="G8011" s="6" t="s">
        <v>38923</v>
      </c>
    </row>
    <row r="8012">
      <c r="A8012" s="6" t="s">
        <v>38924</v>
      </c>
      <c r="B8012" s="6" t="s">
        <v>280</v>
      </c>
      <c r="C8012" s="6" t="s">
        <v>15939</v>
      </c>
      <c r="D8012" s="6" t="s">
        <v>1011</v>
      </c>
      <c r="E8012" s="6" t="s">
        <v>416</v>
      </c>
      <c r="F8012" s="6" t="s">
        <v>15940</v>
      </c>
      <c r="G8012" s="6" t="s">
        <v>38923</v>
      </c>
    </row>
    <row r="8013">
      <c r="A8013" s="6" t="s">
        <v>38925</v>
      </c>
      <c r="B8013" s="6" t="s">
        <v>280</v>
      </c>
      <c r="C8013" s="6" t="s">
        <v>15942</v>
      </c>
      <c r="D8013" s="6" t="s">
        <v>37</v>
      </c>
      <c r="E8013" s="6" t="s">
        <v>416</v>
      </c>
      <c r="F8013" s="6" t="s">
        <v>15943</v>
      </c>
      <c r="G8013" s="6" t="s">
        <v>38926</v>
      </c>
    </row>
    <row r="8014">
      <c r="A8014" s="6" t="s">
        <v>38927</v>
      </c>
      <c r="B8014" s="6" t="s">
        <v>280</v>
      </c>
      <c r="C8014" s="6" t="s">
        <v>15942</v>
      </c>
      <c r="D8014" s="6" t="s">
        <v>1011</v>
      </c>
      <c r="E8014" s="6" t="s">
        <v>24821</v>
      </c>
      <c r="F8014" s="6" t="s">
        <v>15943</v>
      </c>
      <c r="G8014" s="6" t="s">
        <v>38926</v>
      </c>
    </row>
    <row r="8015">
      <c r="A8015" s="6" t="s">
        <v>38928</v>
      </c>
      <c r="B8015" s="6" t="s">
        <v>280</v>
      </c>
      <c r="C8015" s="6" t="s">
        <v>15945</v>
      </c>
      <c r="D8015" s="6" t="s">
        <v>1011</v>
      </c>
      <c r="E8015" s="6" t="s">
        <v>24821</v>
      </c>
      <c r="F8015" s="6" t="s">
        <v>25485</v>
      </c>
      <c r="G8015" s="6" t="s">
        <v>38929</v>
      </c>
    </row>
    <row r="8016">
      <c r="A8016" s="6" t="s">
        <v>38930</v>
      </c>
      <c r="B8016" s="6" t="s">
        <v>280</v>
      </c>
      <c r="C8016" s="6" t="s">
        <v>15947</v>
      </c>
      <c r="D8016" s="6" t="s">
        <v>1011</v>
      </c>
      <c r="E8016" s="6" t="s">
        <v>416</v>
      </c>
      <c r="F8016" s="6" t="s">
        <v>1008</v>
      </c>
      <c r="G8016" s="6" t="s">
        <v>38931</v>
      </c>
    </row>
    <row r="8017">
      <c r="A8017" s="6" t="s">
        <v>38932</v>
      </c>
      <c r="B8017" s="6" t="s">
        <v>280</v>
      </c>
      <c r="C8017" s="6" t="s">
        <v>15949</v>
      </c>
      <c r="D8017" s="6" t="s">
        <v>37</v>
      </c>
      <c r="E8017" s="6" t="s">
        <v>24821</v>
      </c>
      <c r="F8017" s="6" t="s">
        <v>15950</v>
      </c>
      <c r="G8017" s="6" t="s">
        <v>38933</v>
      </c>
    </row>
    <row r="8018">
      <c r="A8018" s="6" t="s">
        <v>38934</v>
      </c>
      <c r="B8018" s="6" t="s">
        <v>280</v>
      </c>
      <c r="C8018" s="6" t="s">
        <v>15949</v>
      </c>
      <c r="D8018" s="6" t="s">
        <v>1011</v>
      </c>
      <c r="E8018" s="6" t="s">
        <v>416</v>
      </c>
      <c r="F8018" s="6" t="s">
        <v>15950</v>
      </c>
      <c r="G8018" s="6" t="s">
        <v>38933</v>
      </c>
    </row>
    <row r="8019">
      <c r="A8019" s="6" t="s">
        <v>38935</v>
      </c>
      <c r="B8019" s="6" t="s">
        <v>280</v>
      </c>
      <c r="C8019" s="6" t="s">
        <v>15952</v>
      </c>
      <c r="D8019" s="6" t="s">
        <v>37</v>
      </c>
      <c r="E8019" s="6" t="s">
        <v>416</v>
      </c>
      <c r="F8019" s="6" t="s">
        <v>15953</v>
      </c>
      <c r="G8019" s="6" t="s">
        <v>38936</v>
      </c>
    </row>
    <row r="8020">
      <c r="A8020" s="6" t="s">
        <v>38937</v>
      </c>
      <c r="B8020" s="6" t="s">
        <v>280</v>
      </c>
      <c r="C8020" s="6" t="s">
        <v>15952</v>
      </c>
      <c r="D8020" s="6" t="s">
        <v>1011</v>
      </c>
      <c r="E8020" s="6" t="s">
        <v>24821</v>
      </c>
      <c r="F8020" s="6" t="s">
        <v>15953</v>
      </c>
      <c r="G8020" s="6" t="s">
        <v>38936</v>
      </c>
    </row>
    <row r="8021">
      <c r="A8021" s="6" t="s">
        <v>38938</v>
      </c>
      <c r="B8021" s="6" t="s">
        <v>280</v>
      </c>
      <c r="C8021" s="6" t="s">
        <v>15955</v>
      </c>
      <c r="D8021" s="6" t="s">
        <v>1011</v>
      </c>
      <c r="E8021" s="6" t="s">
        <v>24821</v>
      </c>
      <c r="F8021" s="6" t="s">
        <v>25485</v>
      </c>
      <c r="G8021" s="6" t="s">
        <v>38939</v>
      </c>
    </row>
    <row r="8022">
      <c r="A8022" s="6" t="s">
        <v>38940</v>
      </c>
      <c r="B8022" s="6" t="s">
        <v>280</v>
      </c>
      <c r="C8022" s="6" t="s">
        <v>15957</v>
      </c>
      <c r="D8022" s="6" t="s">
        <v>1011</v>
      </c>
      <c r="E8022" s="6" t="s">
        <v>416</v>
      </c>
      <c r="F8022" s="6" t="s">
        <v>1008</v>
      </c>
      <c r="G8022" s="6" t="s">
        <v>38941</v>
      </c>
    </row>
    <row r="8023">
      <c r="A8023" s="6" t="s">
        <v>38942</v>
      </c>
      <c r="B8023" s="6" t="s">
        <v>280</v>
      </c>
      <c r="C8023" s="6" t="s">
        <v>15959</v>
      </c>
      <c r="D8023" s="6" t="s">
        <v>37</v>
      </c>
      <c r="E8023" s="6" t="s">
        <v>24821</v>
      </c>
      <c r="F8023" s="6" t="s">
        <v>15960</v>
      </c>
      <c r="G8023" s="6" t="s">
        <v>38943</v>
      </c>
    </row>
    <row r="8024">
      <c r="A8024" s="6" t="s">
        <v>38944</v>
      </c>
      <c r="B8024" s="6" t="s">
        <v>280</v>
      </c>
      <c r="C8024" s="6" t="s">
        <v>15959</v>
      </c>
      <c r="D8024" s="6" t="s">
        <v>1011</v>
      </c>
      <c r="E8024" s="6" t="s">
        <v>416</v>
      </c>
      <c r="F8024" s="6" t="s">
        <v>15960</v>
      </c>
      <c r="G8024" s="6" t="s">
        <v>38943</v>
      </c>
    </row>
    <row r="8025">
      <c r="A8025" s="6" t="s">
        <v>38945</v>
      </c>
      <c r="B8025" s="6" t="s">
        <v>280</v>
      </c>
      <c r="C8025" s="6" t="s">
        <v>15962</v>
      </c>
      <c r="D8025" s="6" t="s">
        <v>37</v>
      </c>
      <c r="E8025" s="6" t="s">
        <v>416</v>
      </c>
      <c r="F8025" s="6" t="s">
        <v>15963</v>
      </c>
      <c r="G8025" s="6" t="s">
        <v>38946</v>
      </c>
    </row>
    <row r="8026">
      <c r="A8026" s="6" t="s">
        <v>38947</v>
      </c>
      <c r="B8026" s="6" t="s">
        <v>280</v>
      </c>
      <c r="C8026" s="6" t="s">
        <v>15962</v>
      </c>
      <c r="D8026" s="6" t="s">
        <v>1011</v>
      </c>
      <c r="E8026" s="6" t="s">
        <v>24821</v>
      </c>
      <c r="F8026" s="6" t="s">
        <v>15963</v>
      </c>
      <c r="G8026" s="6" t="s">
        <v>38946</v>
      </c>
    </row>
    <row r="8027">
      <c r="A8027" s="6" t="s">
        <v>38948</v>
      </c>
      <c r="B8027" s="6" t="s">
        <v>280</v>
      </c>
      <c r="C8027" s="6" t="s">
        <v>15965</v>
      </c>
      <c r="D8027" s="6" t="s">
        <v>1011</v>
      </c>
      <c r="E8027" s="6" t="s">
        <v>24821</v>
      </c>
      <c r="F8027" s="6" t="s">
        <v>25485</v>
      </c>
      <c r="G8027" s="6" t="s">
        <v>38949</v>
      </c>
    </row>
    <row r="8028">
      <c r="A8028" s="6" t="s">
        <v>38950</v>
      </c>
      <c r="B8028" s="6" t="s">
        <v>280</v>
      </c>
      <c r="C8028" s="6" t="s">
        <v>15967</v>
      </c>
      <c r="D8028" s="6" t="s">
        <v>1011</v>
      </c>
      <c r="E8028" s="6" t="s">
        <v>416</v>
      </c>
      <c r="F8028" s="6" t="s">
        <v>1040</v>
      </c>
      <c r="G8028" s="6" t="s">
        <v>38951</v>
      </c>
    </row>
    <row r="8029">
      <c r="A8029" s="6" t="s">
        <v>38952</v>
      </c>
      <c r="B8029" s="6" t="s">
        <v>280</v>
      </c>
      <c r="C8029" s="6" t="s">
        <v>15971</v>
      </c>
      <c r="D8029" s="6" t="s">
        <v>1011</v>
      </c>
      <c r="E8029" s="6" t="s">
        <v>416</v>
      </c>
      <c r="F8029" s="6" t="s">
        <v>1165</v>
      </c>
      <c r="G8029" s="6" t="s">
        <v>38953</v>
      </c>
    </row>
    <row r="8030">
      <c r="A8030" s="6" t="s">
        <v>38954</v>
      </c>
      <c r="B8030" s="6" t="s">
        <v>280</v>
      </c>
      <c r="C8030" s="6" t="s">
        <v>15975</v>
      </c>
      <c r="D8030" s="6" t="s">
        <v>37</v>
      </c>
      <c r="E8030" s="6" t="s">
        <v>24821</v>
      </c>
      <c r="F8030" s="6" t="s">
        <v>15976</v>
      </c>
      <c r="G8030" s="6" t="s">
        <v>38955</v>
      </c>
    </row>
    <row r="8031">
      <c r="A8031" s="6" t="s">
        <v>38956</v>
      </c>
      <c r="B8031" s="6" t="s">
        <v>280</v>
      </c>
      <c r="C8031" s="6" t="s">
        <v>15975</v>
      </c>
      <c r="D8031" s="6" t="s">
        <v>1011</v>
      </c>
      <c r="E8031" s="6" t="s">
        <v>416</v>
      </c>
      <c r="F8031" s="6" t="s">
        <v>15976</v>
      </c>
      <c r="G8031" s="6" t="s">
        <v>38955</v>
      </c>
    </row>
    <row r="8032">
      <c r="A8032" s="6" t="s">
        <v>38957</v>
      </c>
      <c r="B8032" s="6" t="s">
        <v>280</v>
      </c>
      <c r="C8032" s="6" t="s">
        <v>15981</v>
      </c>
      <c r="D8032" s="6" t="s">
        <v>37</v>
      </c>
      <c r="E8032" s="6" t="s">
        <v>416</v>
      </c>
      <c r="F8032" s="6" t="s">
        <v>15982</v>
      </c>
      <c r="G8032" s="6" t="s">
        <v>38958</v>
      </c>
    </row>
    <row r="8033">
      <c r="A8033" s="6" t="s">
        <v>38959</v>
      </c>
      <c r="B8033" s="6" t="s">
        <v>280</v>
      </c>
      <c r="C8033" s="6" t="s">
        <v>15981</v>
      </c>
      <c r="D8033" s="6" t="s">
        <v>1011</v>
      </c>
      <c r="E8033" s="6" t="s">
        <v>24821</v>
      </c>
      <c r="F8033" s="6" t="s">
        <v>15982</v>
      </c>
      <c r="G8033" s="6" t="s">
        <v>38958</v>
      </c>
    </row>
    <row r="8034">
      <c r="A8034" s="6" t="s">
        <v>38960</v>
      </c>
      <c r="B8034" s="6" t="s">
        <v>280</v>
      </c>
      <c r="C8034" s="6" t="s">
        <v>15984</v>
      </c>
      <c r="D8034" s="6" t="s">
        <v>1011</v>
      </c>
      <c r="E8034" s="6" t="s">
        <v>24821</v>
      </c>
      <c r="F8034" s="6" t="s">
        <v>25549</v>
      </c>
      <c r="G8034" s="6" t="s">
        <v>38961</v>
      </c>
    </row>
    <row r="8035">
      <c r="A8035" s="6" t="s">
        <v>38962</v>
      </c>
      <c r="B8035" s="6" t="s">
        <v>280</v>
      </c>
      <c r="C8035" s="6" t="s">
        <v>15986</v>
      </c>
      <c r="D8035" s="6" t="s">
        <v>1011</v>
      </c>
      <c r="E8035" s="6" t="s">
        <v>416</v>
      </c>
      <c r="F8035" s="6" t="s">
        <v>1040</v>
      </c>
      <c r="G8035" s="6" t="s">
        <v>38963</v>
      </c>
    </row>
    <row r="8036">
      <c r="A8036" s="6" t="s">
        <v>38964</v>
      </c>
      <c r="B8036" s="6" t="s">
        <v>280</v>
      </c>
      <c r="C8036" s="6" t="s">
        <v>15990</v>
      </c>
      <c r="D8036" s="6" t="s">
        <v>1011</v>
      </c>
      <c r="E8036" s="6" t="s">
        <v>416</v>
      </c>
      <c r="F8036" s="6" t="s">
        <v>3189</v>
      </c>
      <c r="G8036" s="6" t="s">
        <v>38965</v>
      </c>
    </row>
    <row r="8037">
      <c r="A8037" s="6" t="s">
        <v>38966</v>
      </c>
      <c r="B8037" s="6" t="s">
        <v>280</v>
      </c>
      <c r="C8037" s="6" t="s">
        <v>15994</v>
      </c>
      <c r="D8037" s="6" t="s">
        <v>37</v>
      </c>
      <c r="E8037" s="6" t="s">
        <v>24821</v>
      </c>
      <c r="F8037" s="6" t="s">
        <v>15995</v>
      </c>
      <c r="G8037" s="6" t="s">
        <v>38967</v>
      </c>
    </row>
    <row r="8038">
      <c r="A8038" s="6" t="s">
        <v>38968</v>
      </c>
      <c r="B8038" s="6" t="s">
        <v>280</v>
      </c>
      <c r="C8038" s="6" t="s">
        <v>15994</v>
      </c>
      <c r="D8038" s="6" t="s">
        <v>1011</v>
      </c>
      <c r="E8038" s="6" t="s">
        <v>416</v>
      </c>
      <c r="F8038" s="6" t="s">
        <v>15995</v>
      </c>
      <c r="G8038" s="6" t="s">
        <v>38967</v>
      </c>
    </row>
    <row r="8039">
      <c r="A8039" s="6" t="s">
        <v>38969</v>
      </c>
      <c r="B8039" s="6" t="s">
        <v>280</v>
      </c>
      <c r="C8039" s="6" t="s">
        <v>15999</v>
      </c>
      <c r="D8039" s="6" t="s">
        <v>37</v>
      </c>
      <c r="E8039" s="6" t="s">
        <v>416</v>
      </c>
      <c r="F8039" s="6" t="s">
        <v>16000</v>
      </c>
      <c r="G8039" s="6" t="s">
        <v>38970</v>
      </c>
    </row>
    <row r="8040">
      <c r="A8040" s="6" t="s">
        <v>38971</v>
      </c>
      <c r="B8040" s="6" t="s">
        <v>280</v>
      </c>
      <c r="C8040" s="6" t="s">
        <v>15999</v>
      </c>
      <c r="D8040" s="6" t="s">
        <v>1011</v>
      </c>
      <c r="E8040" s="6" t="s">
        <v>24821</v>
      </c>
      <c r="F8040" s="6" t="s">
        <v>16000</v>
      </c>
      <c r="G8040" s="6" t="s">
        <v>38970</v>
      </c>
    </row>
    <row r="8041">
      <c r="A8041" s="6" t="s">
        <v>38972</v>
      </c>
      <c r="B8041" s="6" t="s">
        <v>280</v>
      </c>
      <c r="C8041" s="6" t="s">
        <v>16002</v>
      </c>
      <c r="D8041" s="6" t="s">
        <v>1011</v>
      </c>
      <c r="E8041" s="6" t="s">
        <v>24821</v>
      </c>
      <c r="F8041" s="6" t="s">
        <v>27090</v>
      </c>
      <c r="G8041" s="6" t="s">
        <v>38973</v>
      </c>
    </row>
    <row r="8042">
      <c r="A8042" s="6" t="s">
        <v>38974</v>
      </c>
      <c r="B8042" s="6" t="s">
        <v>280</v>
      </c>
      <c r="C8042" s="6" t="s">
        <v>16004</v>
      </c>
      <c r="D8042" s="6" t="s">
        <v>1011</v>
      </c>
      <c r="E8042" s="6" t="s">
        <v>416</v>
      </c>
      <c r="F8042" s="6" t="s">
        <v>1008</v>
      </c>
      <c r="G8042" s="6" t="s">
        <v>38975</v>
      </c>
    </row>
    <row r="8043">
      <c r="A8043" s="6" t="s">
        <v>38976</v>
      </c>
      <c r="B8043" s="6" t="s">
        <v>280</v>
      </c>
      <c r="C8043" s="6" t="s">
        <v>16006</v>
      </c>
      <c r="D8043" s="6" t="s">
        <v>37</v>
      </c>
      <c r="E8043" s="6" t="s">
        <v>24821</v>
      </c>
      <c r="F8043" s="6" t="s">
        <v>16007</v>
      </c>
      <c r="G8043" s="6" t="s">
        <v>38977</v>
      </c>
    </row>
    <row r="8044">
      <c r="A8044" s="6" t="s">
        <v>38978</v>
      </c>
      <c r="B8044" s="6" t="s">
        <v>280</v>
      </c>
      <c r="C8044" s="6" t="s">
        <v>16006</v>
      </c>
      <c r="D8044" s="6" t="s">
        <v>1011</v>
      </c>
      <c r="E8044" s="6" t="s">
        <v>416</v>
      </c>
      <c r="F8044" s="6" t="s">
        <v>16007</v>
      </c>
      <c r="G8044" s="6" t="s">
        <v>38977</v>
      </c>
    </row>
    <row r="8045">
      <c r="A8045" s="6" t="s">
        <v>38979</v>
      </c>
      <c r="B8045" s="6" t="s">
        <v>280</v>
      </c>
      <c r="C8045" s="6" t="s">
        <v>16009</v>
      </c>
      <c r="D8045" s="6" t="s">
        <v>37</v>
      </c>
      <c r="E8045" s="6" t="s">
        <v>416</v>
      </c>
      <c r="F8045" s="6" t="s">
        <v>16010</v>
      </c>
      <c r="G8045" s="6" t="s">
        <v>38980</v>
      </c>
    </row>
    <row r="8046">
      <c r="A8046" s="6" t="s">
        <v>38981</v>
      </c>
      <c r="B8046" s="6" t="s">
        <v>280</v>
      </c>
      <c r="C8046" s="6" t="s">
        <v>16009</v>
      </c>
      <c r="D8046" s="6" t="s">
        <v>1011</v>
      </c>
      <c r="E8046" s="6" t="s">
        <v>24821</v>
      </c>
      <c r="F8046" s="6" t="s">
        <v>16010</v>
      </c>
      <c r="G8046" s="6" t="s">
        <v>38980</v>
      </c>
    </row>
    <row r="8047">
      <c r="A8047" s="6" t="s">
        <v>38982</v>
      </c>
      <c r="B8047" s="6" t="s">
        <v>280</v>
      </c>
      <c r="C8047" s="6" t="s">
        <v>16012</v>
      </c>
      <c r="D8047" s="6" t="s">
        <v>1011</v>
      </c>
      <c r="E8047" s="6" t="s">
        <v>24821</v>
      </c>
      <c r="F8047" s="6" t="s">
        <v>27090</v>
      </c>
      <c r="G8047" s="6" t="s">
        <v>38983</v>
      </c>
    </row>
    <row r="8048">
      <c r="A8048" s="6" t="s">
        <v>38984</v>
      </c>
      <c r="B8048" s="6" t="s">
        <v>280</v>
      </c>
      <c r="C8048" s="6" t="s">
        <v>16014</v>
      </c>
      <c r="D8048" s="6" t="s">
        <v>1011</v>
      </c>
      <c r="E8048" s="6" t="s">
        <v>416</v>
      </c>
      <c r="F8048" s="6" t="s">
        <v>1008</v>
      </c>
      <c r="G8048" s="6" t="s">
        <v>38985</v>
      </c>
    </row>
    <row r="8049">
      <c r="A8049" s="6" t="s">
        <v>38986</v>
      </c>
      <c r="B8049" s="6" t="s">
        <v>280</v>
      </c>
      <c r="C8049" s="6" t="s">
        <v>16016</v>
      </c>
      <c r="D8049" s="6" t="s">
        <v>37</v>
      </c>
      <c r="E8049" s="6" t="s">
        <v>24821</v>
      </c>
      <c r="F8049" s="6" t="s">
        <v>16017</v>
      </c>
      <c r="G8049" s="6" t="s">
        <v>38987</v>
      </c>
    </row>
    <row r="8050">
      <c r="A8050" s="6" t="s">
        <v>38988</v>
      </c>
      <c r="B8050" s="6" t="s">
        <v>280</v>
      </c>
      <c r="C8050" s="6" t="s">
        <v>16016</v>
      </c>
      <c r="D8050" s="6" t="s">
        <v>1011</v>
      </c>
      <c r="E8050" s="6" t="s">
        <v>416</v>
      </c>
      <c r="F8050" s="6" t="s">
        <v>16017</v>
      </c>
      <c r="G8050" s="6" t="s">
        <v>38987</v>
      </c>
    </row>
    <row r="8051">
      <c r="A8051" s="6" t="s">
        <v>38989</v>
      </c>
      <c r="B8051" s="6" t="s">
        <v>280</v>
      </c>
      <c r="C8051" s="6" t="s">
        <v>16019</v>
      </c>
      <c r="D8051" s="6" t="s">
        <v>37</v>
      </c>
      <c r="E8051" s="6" t="s">
        <v>416</v>
      </c>
      <c r="F8051" s="6" t="s">
        <v>16020</v>
      </c>
      <c r="G8051" s="6" t="s">
        <v>38990</v>
      </c>
    </row>
    <row r="8052">
      <c r="A8052" s="6" t="s">
        <v>38991</v>
      </c>
      <c r="B8052" s="6" t="s">
        <v>280</v>
      </c>
      <c r="C8052" s="6" t="s">
        <v>16019</v>
      </c>
      <c r="D8052" s="6" t="s">
        <v>1011</v>
      </c>
      <c r="E8052" s="6" t="s">
        <v>24821</v>
      </c>
      <c r="F8052" s="6" t="s">
        <v>16020</v>
      </c>
      <c r="G8052" s="6" t="s">
        <v>38990</v>
      </c>
    </row>
    <row r="8053">
      <c r="A8053" s="6" t="s">
        <v>38992</v>
      </c>
      <c r="B8053" s="6" t="s">
        <v>280</v>
      </c>
      <c r="C8053" s="6" t="s">
        <v>16022</v>
      </c>
      <c r="D8053" s="6" t="s">
        <v>1011</v>
      </c>
      <c r="E8053" s="6" t="s">
        <v>24821</v>
      </c>
      <c r="F8053" s="6" t="s">
        <v>27090</v>
      </c>
      <c r="G8053" s="6" t="s">
        <v>38993</v>
      </c>
    </row>
    <row r="8054">
      <c r="A8054" s="6" t="s">
        <v>38994</v>
      </c>
      <c r="B8054" s="6" t="s">
        <v>280</v>
      </c>
      <c r="C8054" s="6" t="s">
        <v>16024</v>
      </c>
      <c r="D8054" s="6" t="s">
        <v>1011</v>
      </c>
      <c r="E8054" s="6" t="s">
        <v>416</v>
      </c>
      <c r="F8054" s="6" t="s">
        <v>1008</v>
      </c>
      <c r="G8054" s="6" t="s">
        <v>38995</v>
      </c>
    </row>
    <row r="8055">
      <c r="A8055" s="6" t="s">
        <v>38996</v>
      </c>
      <c r="B8055" s="6" t="s">
        <v>280</v>
      </c>
      <c r="C8055" s="6" t="s">
        <v>16026</v>
      </c>
      <c r="D8055" s="6" t="s">
        <v>37</v>
      </c>
      <c r="E8055" s="6" t="s">
        <v>24821</v>
      </c>
      <c r="F8055" s="6" t="s">
        <v>16027</v>
      </c>
      <c r="G8055" s="6" t="s">
        <v>38997</v>
      </c>
    </row>
    <row r="8056">
      <c r="A8056" s="6" t="s">
        <v>38998</v>
      </c>
      <c r="B8056" s="6" t="s">
        <v>280</v>
      </c>
      <c r="C8056" s="6" t="s">
        <v>16026</v>
      </c>
      <c r="D8056" s="6" t="s">
        <v>1011</v>
      </c>
      <c r="E8056" s="6" t="s">
        <v>416</v>
      </c>
      <c r="F8056" s="6" t="s">
        <v>16027</v>
      </c>
      <c r="G8056" s="6" t="s">
        <v>38997</v>
      </c>
    </row>
    <row r="8057">
      <c r="A8057" s="6" t="s">
        <v>38999</v>
      </c>
      <c r="B8057" s="6" t="s">
        <v>280</v>
      </c>
      <c r="C8057" s="6" t="s">
        <v>16029</v>
      </c>
      <c r="D8057" s="6" t="s">
        <v>37</v>
      </c>
      <c r="E8057" s="6" t="s">
        <v>416</v>
      </c>
      <c r="F8057" s="6" t="s">
        <v>16030</v>
      </c>
      <c r="G8057" s="6" t="s">
        <v>39000</v>
      </c>
    </row>
    <row r="8058">
      <c r="A8058" s="6" t="s">
        <v>39001</v>
      </c>
      <c r="B8058" s="6" t="s">
        <v>280</v>
      </c>
      <c r="C8058" s="6" t="s">
        <v>16029</v>
      </c>
      <c r="D8058" s="6" t="s">
        <v>1011</v>
      </c>
      <c r="E8058" s="6" t="s">
        <v>24821</v>
      </c>
      <c r="F8058" s="6" t="s">
        <v>16030</v>
      </c>
      <c r="G8058" s="6" t="s">
        <v>39000</v>
      </c>
    </row>
    <row r="8059">
      <c r="A8059" s="6" t="s">
        <v>39002</v>
      </c>
      <c r="B8059" s="6" t="s">
        <v>280</v>
      </c>
      <c r="C8059" s="6" t="s">
        <v>16032</v>
      </c>
      <c r="D8059" s="6" t="s">
        <v>1011</v>
      </c>
      <c r="E8059" s="6" t="s">
        <v>24821</v>
      </c>
      <c r="F8059" s="6" t="s">
        <v>27090</v>
      </c>
      <c r="G8059" s="6" t="s">
        <v>39003</v>
      </c>
    </row>
    <row r="8060">
      <c r="A8060" s="6" t="s">
        <v>39004</v>
      </c>
      <c r="B8060" s="6" t="s">
        <v>280</v>
      </c>
      <c r="C8060" s="6" t="s">
        <v>16034</v>
      </c>
      <c r="D8060" s="6" t="s">
        <v>1011</v>
      </c>
      <c r="E8060" s="6" t="s">
        <v>416</v>
      </c>
      <c r="F8060" s="6" t="s">
        <v>1008</v>
      </c>
      <c r="G8060" s="6" t="s">
        <v>39005</v>
      </c>
    </row>
    <row r="8061">
      <c r="A8061" s="6" t="s">
        <v>39006</v>
      </c>
      <c r="B8061" s="6" t="s">
        <v>280</v>
      </c>
      <c r="C8061" s="6" t="s">
        <v>16036</v>
      </c>
      <c r="D8061" s="6" t="s">
        <v>37</v>
      </c>
      <c r="E8061" s="6" t="s">
        <v>24821</v>
      </c>
      <c r="F8061" s="6" t="s">
        <v>16037</v>
      </c>
      <c r="G8061" s="6" t="s">
        <v>39007</v>
      </c>
    </row>
    <row r="8062">
      <c r="A8062" s="6" t="s">
        <v>39008</v>
      </c>
      <c r="B8062" s="6" t="s">
        <v>280</v>
      </c>
      <c r="C8062" s="6" t="s">
        <v>16036</v>
      </c>
      <c r="D8062" s="6" t="s">
        <v>1011</v>
      </c>
      <c r="E8062" s="6" t="s">
        <v>416</v>
      </c>
      <c r="F8062" s="6" t="s">
        <v>16037</v>
      </c>
      <c r="G8062" s="6" t="s">
        <v>39007</v>
      </c>
    </row>
    <row r="8063">
      <c r="A8063" s="6" t="s">
        <v>39009</v>
      </c>
      <c r="B8063" s="6" t="s">
        <v>280</v>
      </c>
      <c r="C8063" s="6" t="s">
        <v>16039</v>
      </c>
      <c r="D8063" s="6" t="s">
        <v>37</v>
      </c>
      <c r="E8063" s="6" t="s">
        <v>416</v>
      </c>
      <c r="F8063" s="6" t="s">
        <v>16040</v>
      </c>
      <c r="G8063" s="6" t="s">
        <v>39010</v>
      </c>
    </row>
    <row r="8064">
      <c r="A8064" s="6" t="s">
        <v>39011</v>
      </c>
      <c r="B8064" s="6" t="s">
        <v>280</v>
      </c>
      <c r="C8064" s="6" t="s">
        <v>16039</v>
      </c>
      <c r="D8064" s="6" t="s">
        <v>1011</v>
      </c>
      <c r="E8064" s="6" t="s">
        <v>24821</v>
      </c>
      <c r="F8064" s="6" t="s">
        <v>16040</v>
      </c>
      <c r="G8064" s="6" t="s">
        <v>39010</v>
      </c>
    </row>
    <row r="8065">
      <c r="A8065" s="6" t="s">
        <v>39012</v>
      </c>
      <c r="B8065" s="6" t="s">
        <v>280</v>
      </c>
      <c r="C8065" s="6" t="s">
        <v>16042</v>
      </c>
      <c r="D8065" s="6" t="s">
        <v>1011</v>
      </c>
      <c r="E8065" s="6" t="s">
        <v>24821</v>
      </c>
      <c r="F8065" s="6" t="s">
        <v>27090</v>
      </c>
      <c r="G8065" s="6" t="s">
        <v>39013</v>
      </c>
    </row>
    <row r="8066">
      <c r="A8066" s="6" t="s">
        <v>39014</v>
      </c>
      <c r="B8066" s="6" t="s">
        <v>280</v>
      </c>
      <c r="C8066" s="6" t="s">
        <v>16044</v>
      </c>
      <c r="D8066" s="6" t="s">
        <v>1011</v>
      </c>
      <c r="E8066" s="6" t="s">
        <v>416</v>
      </c>
      <c r="F8066" s="6" t="s">
        <v>1008</v>
      </c>
      <c r="G8066" s="6" t="s">
        <v>39015</v>
      </c>
    </row>
    <row r="8067">
      <c r="A8067" s="6" t="s">
        <v>39016</v>
      </c>
      <c r="B8067" s="6" t="s">
        <v>280</v>
      </c>
      <c r="C8067" s="6" t="s">
        <v>16046</v>
      </c>
      <c r="D8067" s="6" t="s">
        <v>37</v>
      </c>
      <c r="E8067" s="6" t="s">
        <v>24821</v>
      </c>
      <c r="F8067" s="6" t="s">
        <v>16047</v>
      </c>
      <c r="G8067" s="6" t="s">
        <v>39017</v>
      </c>
    </row>
    <row r="8068">
      <c r="A8068" s="6" t="s">
        <v>39018</v>
      </c>
      <c r="B8068" s="6" t="s">
        <v>280</v>
      </c>
      <c r="C8068" s="6" t="s">
        <v>16046</v>
      </c>
      <c r="D8068" s="6" t="s">
        <v>1011</v>
      </c>
      <c r="E8068" s="6" t="s">
        <v>416</v>
      </c>
      <c r="F8068" s="6" t="s">
        <v>16047</v>
      </c>
      <c r="G8068" s="6" t="s">
        <v>39017</v>
      </c>
    </row>
    <row r="8069">
      <c r="A8069" s="6" t="s">
        <v>39019</v>
      </c>
      <c r="B8069" s="6" t="s">
        <v>280</v>
      </c>
      <c r="C8069" s="6" t="s">
        <v>16049</v>
      </c>
      <c r="D8069" s="6" t="s">
        <v>37</v>
      </c>
      <c r="E8069" s="6" t="s">
        <v>416</v>
      </c>
      <c r="F8069" s="6" t="s">
        <v>16050</v>
      </c>
      <c r="G8069" s="6" t="s">
        <v>39020</v>
      </c>
    </row>
    <row r="8070">
      <c r="A8070" s="6" t="s">
        <v>39021</v>
      </c>
      <c r="B8070" s="6" t="s">
        <v>280</v>
      </c>
      <c r="C8070" s="6" t="s">
        <v>16049</v>
      </c>
      <c r="D8070" s="6" t="s">
        <v>1011</v>
      </c>
      <c r="E8070" s="6" t="s">
        <v>24821</v>
      </c>
      <c r="F8070" s="6" t="s">
        <v>16050</v>
      </c>
      <c r="G8070" s="6" t="s">
        <v>39020</v>
      </c>
    </row>
    <row r="8071">
      <c r="A8071" s="6" t="s">
        <v>39022</v>
      </c>
      <c r="B8071" s="6" t="s">
        <v>280</v>
      </c>
      <c r="C8071" s="6" t="s">
        <v>16052</v>
      </c>
      <c r="D8071" s="6" t="s">
        <v>1011</v>
      </c>
      <c r="E8071" s="6" t="s">
        <v>24821</v>
      </c>
      <c r="F8071" s="6" t="s">
        <v>27090</v>
      </c>
      <c r="G8071" s="6" t="s">
        <v>39023</v>
      </c>
    </row>
    <row r="8072">
      <c r="A8072" s="6" t="s">
        <v>39024</v>
      </c>
      <c r="B8072" s="6" t="s">
        <v>280</v>
      </c>
      <c r="C8072" s="6" t="s">
        <v>16054</v>
      </c>
      <c r="D8072" s="6" t="s">
        <v>1011</v>
      </c>
      <c r="E8072" s="6" t="s">
        <v>416</v>
      </c>
      <c r="F8072" s="6" t="s">
        <v>1008</v>
      </c>
      <c r="G8072" s="6" t="s">
        <v>39025</v>
      </c>
    </row>
    <row r="8073">
      <c r="A8073" s="6" t="s">
        <v>39026</v>
      </c>
      <c r="B8073" s="6" t="s">
        <v>280</v>
      </c>
      <c r="C8073" s="6" t="s">
        <v>16056</v>
      </c>
      <c r="D8073" s="6" t="s">
        <v>37</v>
      </c>
      <c r="E8073" s="6" t="s">
        <v>24821</v>
      </c>
      <c r="F8073" s="6" t="s">
        <v>16057</v>
      </c>
      <c r="G8073" s="6" t="s">
        <v>39027</v>
      </c>
    </row>
    <row r="8074">
      <c r="A8074" s="6" t="s">
        <v>39028</v>
      </c>
      <c r="B8074" s="6" t="s">
        <v>280</v>
      </c>
      <c r="C8074" s="6" t="s">
        <v>16056</v>
      </c>
      <c r="D8074" s="6" t="s">
        <v>1011</v>
      </c>
      <c r="E8074" s="6" t="s">
        <v>416</v>
      </c>
      <c r="F8074" s="6" t="s">
        <v>16057</v>
      </c>
      <c r="G8074" s="6" t="s">
        <v>39027</v>
      </c>
    </row>
    <row r="8075">
      <c r="A8075" s="6" t="s">
        <v>39029</v>
      </c>
      <c r="B8075" s="6" t="s">
        <v>280</v>
      </c>
      <c r="C8075" s="6" t="s">
        <v>16059</v>
      </c>
      <c r="D8075" s="6" t="s">
        <v>37</v>
      </c>
      <c r="E8075" s="6" t="s">
        <v>416</v>
      </c>
      <c r="F8075" s="6" t="s">
        <v>16060</v>
      </c>
      <c r="G8075" s="6" t="s">
        <v>39030</v>
      </c>
    </row>
    <row r="8076">
      <c r="A8076" s="6" t="s">
        <v>39031</v>
      </c>
      <c r="B8076" s="6" t="s">
        <v>280</v>
      </c>
      <c r="C8076" s="6" t="s">
        <v>16059</v>
      </c>
      <c r="D8076" s="6" t="s">
        <v>1011</v>
      </c>
      <c r="E8076" s="6" t="s">
        <v>24821</v>
      </c>
      <c r="F8076" s="6" t="s">
        <v>39032</v>
      </c>
      <c r="G8076" s="6" t="s">
        <v>39030</v>
      </c>
    </row>
    <row r="8077">
      <c r="A8077" s="6" t="s">
        <v>39033</v>
      </c>
      <c r="B8077" s="6" t="s">
        <v>280</v>
      </c>
      <c r="C8077" s="6" t="s">
        <v>16062</v>
      </c>
      <c r="D8077" s="6" t="s">
        <v>1011</v>
      </c>
      <c r="E8077" s="6" t="s">
        <v>24821</v>
      </c>
      <c r="F8077" s="6" t="s">
        <v>27090</v>
      </c>
      <c r="G8077" s="6" t="s">
        <v>39034</v>
      </c>
    </row>
    <row r="8078">
      <c r="A8078" s="6" t="s">
        <v>39035</v>
      </c>
      <c r="B8078" s="6" t="s">
        <v>280</v>
      </c>
      <c r="C8078" s="6" t="s">
        <v>16064</v>
      </c>
      <c r="D8078" s="6" t="s">
        <v>1011</v>
      </c>
      <c r="E8078" s="6" t="s">
        <v>416</v>
      </c>
      <c r="F8078" s="6" t="s">
        <v>1040</v>
      </c>
      <c r="G8078" s="6" t="s">
        <v>39036</v>
      </c>
    </row>
    <row r="8079">
      <c r="A8079" s="6" t="s">
        <v>39037</v>
      </c>
      <c r="B8079" s="6" t="s">
        <v>280</v>
      </c>
      <c r="C8079" s="6" t="s">
        <v>16068</v>
      </c>
      <c r="D8079" s="6" t="s">
        <v>1011</v>
      </c>
      <c r="E8079" s="6" t="s">
        <v>416</v>
      </c>
      <c r="F8079" s="6" t="s">
        <v>1483</v>
      </c>
      <c r="G8079" s="6" t="s">
        <v>39038</v>
      </c>
    </row>
    <row r="8080">
      <c r="A8080" s="6" t="s">
        <v>39039</v>
      </c>
      <c r="B8080" s="6" t="s">
        <v>280</v>
      </c>
      <c r="C8080" s="6" t="s">
        <v>16072</v>
      </c>
      <c r="D8080" s="6" t="s">
        <v>37</v>
      </c>
      <c r="E8080" s="6" t="s">
        <v>24821</v>
      </c>
      <c r="F8080" s="6" t="s">
        <v>16073</v>
      </c>
      <c r="G8080" s="6" t="s">
        <v>39040</v>
      </c>
    </row>
    <row r="8081">
      <c r="A8081" s="6" t="s">
        <v>39041</v>
      </c>
      <c r="B8081" s="6" t="s">
        <v>280</v>
      </c>
      <c r="C8081" s="6" t="s">
        <v>16072</v>
      </c>
      <c r="D8081" s="6" t="s">
        <v>1011</v>
      </c>
      <c r="E8081" s="6" t="s">
        <v>416</v>
      </c>
      <c r="F8081" s="6" t="s">
        <v>16073</v>
      </c>
      <c r="G8081" s="6" t="s">
        <v>39040</v>
      </c>
    </row>
    <row r="8082">
      <c r="A8082" s="6" t="s">
        <v>39042</v>
      </c>
      <c r="B8082" s="6" t="s">
        <v>280</v>
      </c>
      <c r="C8082" s="6" t="s">
        <v>16077</v>
      </c>
      <c r="D8082" s="6" t="s">
        <v>37</v>
      </c>
      <c r="E8082" s="6" t="s">
        <v>416</v>
      </c>
      <c r="F8082" s="6" t="s">
        <v>16078</v>
      </c>
      <c r="G8082" s="6" t="s">
        <v>39043</v>
      </c>
    </row>
    <row r="8083">
      <c r="A8083" s="6" t="s">
        <v>39044</v>
      </c>
      <c r="B8083" s="6" t="s">
        <v>280</v>
      </c>
      <c r="C8083" s="6" t="s">
        <v>16077</v>
      </c>
      <c r="D8083" s="6" t="s">
        <v>1011</v>
      </c>
      <c r="E8083" s="6" t="s">
        <v>24821</v>
      </c>
      <c r="F8083" s="6" t="s">
        <v>39045</v>
      </c>
      <c r="G8083" s="6" t="s">
        <v>39043</v>
      </c>
    </row>
    <row r="8084">
      <c r="A8084" s="6" t="s">
        <v>39046</v>
      </c>
      <c r="B8084" s="6" t="s">
        <v>280</v>
      </c>
      <c r="C8084" s="6" t="s">
        <v>16080</v>
      </c>
      <c r="D8084" s="6" t="s">
        <v>1011</v>
      </c>
      <c r="E8084" s="6" t="s">
        <v>24821</v>
      </c>
      <c r="F8084" s="6" t="s">
        <v>25586</v>
      </c>
      <c r="G8084" s="6" t="s">
        <v>39047</v>
      </c>
    </row>
    <row r="8085">
      <c r="A8085" s="6" t="s">
        <v>39048</v>
      </c>
      <c r="B8085" s="6" t="s">
        <v>280</v>
      </c>
      <c r="C8085" s="6" t="s">
        <v>16082</v>
      </c>
      <c r="D8085" s="6" t="s">
        <v>1011</v>
      </c>
      <c r="E8085" s="6" t="s">
        <v>416</v>
      </c>
      <c r="F8085" s="6" t="s">
        <v>1008</v>
      </c>
      <c r="G8085" s="6" t="s">
        <v>39049</v>
      </c>
    </row>
    <row r="8086">
      <c r="A8086" s="6" t="s">
        <v>39050</v>
      </c>
      <c r="B8086" s="6" t="s">
        <v>280</v>
      </c>
      <c r="C8086" s="6" t="s">
        <v>16084</v>
      </c>
      <c r="D8086" s="6" t="s">
        <v>37</v>
      </c>
      <c r="E8086" s="6" t="s">
        <v>24821</v>
      </c>
      <c r="F8086" s="6" t="s">
        <v>16085</v>
      </c>
      <c r="G8086" s="6" t="s">
        <v>39051</v>
      </c>
    </row>
    <row r="8087">
      <c r="A8087" s="6" t="s">
        <v>39052</v>
      </c>
      <c r="B8087" s="6" t="s">
        <v>280</v>
      </c>
      <c r="C8087" s="6" t="s">
        <v>16084</v>
      </c>
      <c r="D8087" s="6" t="s">
        <v>1011</v>
      </c>
      <c r="E8087" s="6" t="s">
        <v>416</v>
      </c>
      <c r="F8087" s="6" t="s">
        <v>16085</v>
      </c>
      <c r="G8087" s="6" t="s">
        <v>39051</v>
      </c>
    </row>
    <row r="8088">
      <c r="A8088" s="6" t="s">
        <v>39053</v>
      </c>
      <c r="B8088" s="6" t="s">
        <v>280</v>
      </c>
      <c r="C8088" s="6" t="s">
        <v>16087</v>
      </c>
      <c r="D8088" s="6" t="s">
        <v>37</v>
      </c>
      <c r="E8088" s="6" t="s">
        <v>416</v>
      </c>
      <c r="F8088" s="6" t="s">
        <v>16088</v>
      </c>
      <c r="G8088" s="6" t="s">
        <v>39054</v>
      </c>
    </row>
    <row r="8089">
      <c r="A8089" s="6" t="s">
        <v>39055</v>
      </c>
      <c r="B8089" s="6" t="s">
        <v>280</v>
      </c>
      <c r="C8089" s="6" t="s">
        <v>16087</v>
      </c>
      <c r="D8089" s="6" t="s">
        <v>1011</v>
      </c>
      <c r="E8089" s="6" t="s">
        <v>24821</v>
      </c>
      <c r="F8089" s="6" t="s">
        <v>16088</v>
      </c>
      <c r="G8089" s="6" t="s">
        <v>39054</v>
      </c>
    </row>
    <row r="8090">
      <c r="A8090" s="6" t="s">
        <v>39056</v>
      </c>
      <c r="B8090" s="6" t="s">
        <v>280</v>
      </c>
      <c r="C8090" s="6" t="s">
        <v>16090</v>
      </c>
      <c r="D8090" s="6" t="s">
        <v>1011</v>
      </c>
      <c r="E8090" s="6" t="s">
        <v>24821</v>
      </c>
      <c r="F8090" s="6" t="s">
        <v>25586</v>
      </c>
      <c r="G8090" s="6" t="s">
        <v>39057</v>
      </c>
    </row>
    <row r="8091">
      <c r="A8091" s="6" t="s">
        <v>39058</v>
      </c>
      <c r="B8091" s="6" t="s">
        <v>280</v>
      </c>
      <c r="C8091" s="6" t="s">
        <v>16092</v>
      </c>
      <c r="D8091" s="6" t="s">
        <v>1011</v>
      </c>
      <c r="E8091" s="6" t="s">
        <v>416</v>
      </c>
      <c r="F8091" s="6" t="s">
        <v>1040</v>
      </c>
      <c r="G8091" s="6" t="s">
        <v>39059</v>
      </c>
    </row>
    <row r="8092">
      <c r="A8092" s="6" t="s">
        <v>39060</v>
      </c>
      <c r="B8092" s="6" t="s">
        <v>280</v>
      </c>
      <c r="C8092" s="6" t="s">
        <v>16096</v>
      </c>
      <c r="D8092" s="6" t="s">
        <v>37</v>
      </c>
      <c r="E8092" s="6" t="s">
        <v>24821</v>
      </c>
      <c r="F8092" s="6" t="s">
        <v>16097</v>
      </c>
      <c r="G8092" s="6" t="s">
        <v>39061</v>
      </c>
    </row>
    <row r="8093">
      <c r="A8093" s="6" t="s">
        <v>39062</v>
      </c>
      <c r="B8093" s="6" t="s">
        <v>280</v>
      </c>
      <c r="C8093" s="6" t="s">
        <v>16096</v>
      </c>
      <c r="D8093" s="6" t="s">
        <v>1011</v>
      </c>
      <c r="E8093" s="6" t="s">
        <v>416</v>
      </c>
      <c r="F8093" s="6" t="s">
        <v>16097</v>
      </c>
      <c r="G8093" s="6" t="s">
        <v>39061</v>
      </c>
    </row>
    <row r="8094">
      <c r="A8094" s="6" t="s">
        <v>39063</v>
      </c>
      <c r="B8094" s="6" t="s">
        <v>283</v>
      </c>
      <c r="C8094" s="6" t="s">
        <v>16103</v>
      </c>
      <c r="D8094" s="6" t="s">
        <v>1011</v>
      </c>
      <c r="E8094" s="6" t="s">
        <v>24821</v>
      </c>
      <c r="F8094" s="6" t="s">
        <v>24822</v>
      </c>
      <c r="G8094" s="6" t="s">
        <v>39064</v>
      </c>
    </row>
    <row r="8095">
      <c r="A8095" s="6" t="s">
        <v>39065</v>
      </c>
      <c r="B8095" s="6" t="s">
        <v>283</v>
      </c>
      <c r="C8095" s="6" t="s">
        <v>16105</v>
      </c>
      <c r="D8095" s="6" t="s">
        <v>1011</v>
      </c>
      <c r="E8095" s="6" t="s">
        <v>416</v>
      </c>
      <c r="F8095" s="6" t="s">
        <v>1008</v>
      </c>
      <c r="G8095" s="6" t="s">
        <v>39066</v>
      </c>
    </row>
    <row r="8096">
      <c r="A8096" s="6" t="s">
        <v>39067</v>
      </c>
      <c r="B8096" s="6" t="s">
        <v>283</v>
      </c>
      <c r="C8096" s="6" t="s">
        <v>16107</v>
      </c>
      <c r="D8096" s="6" t="s">
        <v>37</v>
      </c>
      <c r="E8096" s="6" t="s">
        <v>24821</v>
      </c>
      <c r="F8096" s="6" t="s">
        <v>1012</v>
      </c>
      <c r="G8096" s="6" t="s">
        <v>39068</v>
      </c>
    </row>
    <row r="8097">
      <c r="A8097" s="6" t="s">
        <v>39069</v>
      </c>
      <c r="B8097" s="6" t="s">
        <v>283</v>
      </c>
      <c r="C8097" s="6" t="s">
        <v>16107</v>
      </c>
      <c r="D8097" s="6" t="s">
        <v>1011</v>
      </c>
      <c r="E8097" s="6" t="s">
        <v>416</v>
      </c>
      <c r="F8097" s="6" t="s">
        <v>1012</v>
      </c>
      <c r="G8097" s="6" t="s">
        <v>39068</v>
      </c>
    </row>
    <row r="8098">
      <c r="A8098" s="6" t="s">
        <v>39070</v>
      </c>
      <c r="B8098" s="6" t="s">
        <v>283</v>
      </c>
      <c r="C8098" s="6" t="s">
        <v>16109</v>
      </c>
      <c r="D8098" s="6" t="s">
        <v>37</v>
      </c>
      <c r="E8098" s="6" t="s">
        <v>416</v>
      </c>
      <c r="F8098" s="6" t="s">
        <v>16110</v>
      </c>
      <c r="G8098" s="6" t="s">
        <v>39071</v>
      </c>
    </row>
    <row r="8099">
      <c r="A8099" s="6" t="s">
        <v>39072</v>
      </c>
      <c r="B8099" s="6" t="s">
        <v>283</v>
      </c>
      <c r="C8099" s="6" t="s">
        <v>16109</v>
      </c>
      <c r="D8099" s="6" t="s">
        <v>1011</v>
      </c>
      <c r="E8099" s="6" t="s">
        <v>24821</v>
      </c>
      <c r="F8099" s="6" t="s">
        <v>16110</v>
      </c>
      <c r="G8099" s="6" t="s">
        <v>39071</v>
      </c>
    </row>
    <row r="8100">
      <c r="A8100" s="6" t="s">
        <v>39073</v>
      </c>
      <c r="B8100" s="6" t="s">
        <v>283</v>
      </c>
      <c r="C8100" s="6" t="s">
        <v>16112</v>
      </c>
      <c r="D8100" s="6" t="s">
        <v>1011</v>
      </c>
      <c r="E8100" s="6" t="s">
        <v>24821</v>
      </c>
      <c r="F8100" s="6" t="s">
        <v>24822</v>
      </c>
      <c r="G8100" s="6" t="s">
        <v>39074</v>
      </c>
    </row>
    <row r="8101">
      <c r="A8101" s="6" t="s">
        <v>39075</v>
      </c>
      <c r="B8101" s="6" t="s">
        <v>283</v>
      </c>
      <c r="C8101" s="6" t="s">
        <v>16114</v>
      </c>
      <c r="D8101" s="6" t="s">
        <v>1011</v>
      </c>
      <c r="E8101" s="6" t="s">
        <v>416</v>
      </c>
      <c r="F8101" s="6" t="s">
        <v>1008</v>
      </c>
      <c r="G8101" s="6" t="s">
        <v>39076</v>
      </c>
    </row>
    <row r="8102">
      <c r="A8102" s="6" t="s">
        <v>39077</v>
      </c>
      <c r="B8102" s="6" t="s">
        <v>283</v>
      </c>
      <c r="C8102" s="6" t="s">
        <v>16116</v>
      </c>
      <c r="D8102" s="6" t="s">
        <v>37</v>
      </c>
      <c r="E8102" s="6" t="s">
        <v>24821</v>
      </c>
      <c r="F8102" s="6" t="s">
        <v>16117</v>
      </c>
      <c r="G8102" s="6" t="s">
        <v>16118</v>
      </c>
    </row>
    <row r="8103">
      <c r="A8103" s="6" t="s">
        <v>39078</v>
      </c>
      <c r="B8103" s="6" t="s">
        <v>283</v>
      </c>
      <c r="C8103" s="6" t="s">
        <v>16116</v>
      </c>
      <c r="D8103" s="6" t="s">
        <v>1011</v>
      </c>
      <c r="E8103" s="6" t="s">
        <v>416</v>
      </c>
      <c r="F8103" s="6" t="s">
        <v>16117</v>
      </c>
      <c r="G8103" s="6" t="s">
        <v>16118</v>
      </c>
    </row>
    <row r="8104">
      <c r="A8104" s="6" t="s">
        <v>39079</v>
      </c>
      <c r="B8104" s="6" t="s">
        <v>283</v>
      </c>
      <c r="C8104" s="6" t="s">
        <v>16119</v>
      </c>
      <c r="D8104" s="6" t="s">
        <v>37</v>
      </c>
      <c r="E8104" s="6" t="s">
        <v>416</v>
      </c>
      <c r="F8104" s="6" t="s">
        <v>14903</v>
      </c>
      <c r="G8104" s="6" t="s">
        <v>39080</v>
      </c>
    </row>
    <row r="8105">
      <c r="A8105" s="6" t="s">
        <v>39081</v>
      </c>
      <c r="B8105" s="6" t="s">
        <v>283</v>
      </c>
      <c r="C8105" s="6" t="s">
        <v>16119</v>
      </c>
      <c r="D8105" s="6" t="s">
        <v>1011</v>
      </c>
      <c r="E8105" s="6" t="s">
        <v>24821</v>
      </c>
      <c r="F8105" s="6" t="s">
        <v>14903</v>
      </c>
      <c r="G8105" s="6" t="s">
        <v>39080</v>
      </c>
    </row>
    <row r="8106">
      <c r="A8106" s="6" t="s">
        <v>39082</v>
      </c>
      <c r="B8106" s="6" t="s">
        <v>283</v>
      </c>
      <c r="C8106" s="6" t="s">
        <v>16121</v>
      </c>
      <c r="D8106" s="6" t="s">
        <v>1011</v>
      </c>
      <c r="E8106" s="6" t="s">
        <v>24821</v>
      </c>
      <c r="F8106" s="6" t="s">
        <v>24822</v>
      </c>
      <c r="G8106" s="6" t="s">
        <v>39083</v>
      </c>
    </row>
    <row r="8107">
      <c r="A8107" s="6" t="s">
        <v>39084</v>
      </c>
      <c r="B8107" s="6" t="s">
        <v>283</v>
      </c>
      <c r="C8107" s="6" t="s">
        <v>16123</v>
      </c>
      <c r="D8107" s="6" t="s">
        <v>1011</v>
      </c>
      <c r="E8107" s="6" t="s">
        <v>416</v>
      </c>
      <c r="F8107" s="6" t="s">
        <v>1008</v>
      </c>
      <c r="G8107" s="6" t="s">
        <v>39085</v>
      </c>
    </row>
    <row r="8108">
      <c r="A8108" s="6" t="s">
        <v>39086</v>
      </c>
      <c r="B8108" s="6" t="s">
        <v>283</v>
      </c>
      <c r="C8108" s="6" t="s">
        <v>16125</v>
      </c>
      <c r="D8108" s="6" t="s">
        <v>37</v>
      </c>
      <c r="E8108" s="6" t="s">
        <v>24821</v>
      </c>
      <c r="F8108" s="6" t="s">
        <v>2796</v>
      </c>
      <c r="G8108" s="6" t="s">
        <v>39087</v>
      </c>
    </row>
    <row r="8109">
      <c r="A8109" s="6" t="s">
        <v>39088</v>
      </c>
      <c r="B8109" s="6" t="s">
        <v>283</v>
      </c>
      <c r="C8109" s="6" t="s">
        <v>16125</v>
      </c>
      <c r="D8109" s="6" t="s">
        <v>1011</v>
      </c>
      <c r="E8109" s="6" t="s">
        <v>416</v>
      </c>
      <c r="F8109" s="6" t="s">
        <v>2796</v>
      </c>
      <c r="G8109" s="6" t="s">
        <v>39087</v>
      </c>
    </row>
    <row r="8110">
      <c r="A8110" s="6" t="s">
        <v>39089</v>
      </c>
      <c r="B8110" s="6" t="s">
        <v>283</v>
      </c>
      <c r="C8110" s="6" t="s">
        <v>16127</v>
      </c>
      <c r="D8110" s="6" t="s">
        <v>37</v>
      </c>
      <c r="E8110" s="6" t="s">
        <v>416</v>
      </c>
      <c r="F8110" s="6" t="s">
        <v>16128</v>
      </c>
      <c r="G8110" s="6" t="s">
        <v>39090</v>
      </c>
    </row>
    <row r="8111">
      <c r="A8111" s="6" t="s">
        <v>39091</v>
      </c>
      <c r="B8111" s="6" t="s">
        <v>283</v>
      </c>
      <c r="C8111" s="6" t="s">
        <v>16127</v>
      </c>
      <c r="D8111" s="6" t="s">
        <v>1011</v>
      </c>
      <c r="E8111" s="6" t="s">
        <v>24821</v>
      </c>
      <c r="F8111" s="6" t="s">
        <v>16128</v>
      </c>
      <c r="G8111" s="6" t="s">
        <v>39090</v>
      </c>
    </row>
    <row r="8112">
      <c r="A8112" s="6" t="s">
        <v>39092</v>
      </c>
      <c r="B8112" s="6" t="s">
        <v>283</v>
      </c>
      <c r="C8112" s="6" t="s">
        <v>16130</v>
      </c>
      <c r="D8112" s="6" t="s">
        <v>1011</v>
      </c>
      <c r="E8112" s="6" t="s">
        <v>24821</v>
      </c>
      <c r="F8112" s="6" t="s">
        <v>24822</v>
      </c>
      <c r="G8112" s="6" t="s">
        <v>39093</v>
      </c>
    </row>
    <row r="8113">
      <c r="A8113" s="6" t="s">
        <v>39094</v>
      </c>
      <c r="B8113" s="6" t="s">
        <v>283</v>
      </c>
      <c r="C8113" s="6" t="s">
        <v>16132</v>
      </c>
      <c r="D8113" s="6" t="s">
        <v>1011</v>
      </c>
      <c r="E8113" s="6" t="s">
        <v>416</v>
      </c>
      <c r="F8113" s="6" t="s">
        <v>1040</v>
      </c>
      <c r="G8113" s="6" t="s">
        <v>39095</v>
      </c>
    </row>
    <row r="8114">
      <c r="A8114" s="6" t="s">
        <v>39096</v>
      </c>
      <c r="B8114" s="6" t="s">
        <v>283</v>
      </c>
      <c r="C8114" s="6" t="s">
        <v>16136</v>
      </c>
      <c r="D8114" s="6" t="s">
        <v>1011</v>
      </c>
      <c r="E8114" s="6" t="s">
        <v>416</v>
      </c>
      <c r="F8114" s="6" t="s">
        <v>1046</v>
      </c>
      <c r="G8114" s="6" t="s">
        <v>39097</v>
      </c>
    </row>
    <row r="8115">
      <c r="A8115" s="6" t="s">
        <v>39098</v>
      </c>
      <c r="B8115" s="6" t="s">
        <v>283</v>
      </c>
      <c r="C8115" s="6" t="s">
        <v>16140</v>
      </c>
      <c r="D8115" s="6" t="s">
        <v>37</v>
      </c>
      <c r="E8115" s="6" t="s">
        <v>24821</v>
      </c>
      <c r="F8115" s="6" t="s">
        <v>16141</v>
      </c>
      <c r="G8115" s="6" t="s">
        <v>39099</v>
      </c>
    </row>
    <row r="8116">
      <c r="A8116" s="6" t="s">
        <v>39100</v>
      </c>
      <c r="B8116" s="6" t="s">
        <v>283</v>
      </c>
      <c r="C8116" s="6" t="s">
        <v>16140</v>
      </c>
      <c r="D8116" s="6" t="s">
        <v>1011</v>
      </c>
      <c r="E8116" s="6" t="s">
        <v>416</v>
      </c>
      <c r="F8116" s="6" t="s">
        <v>16141</v>
      </c>
      <c r="G8116" s="6" t="s">
        <v>39099</v>
      </c>
    </row>
    <row r="8117">
      <c r="A8117" s="6" t="s">
        <v>39101</v>
      </c>
      <c r="B8117" s="6" t="s">
        <v>283</v>
      </c>
      <c r="C8117" s="6" t="s">
        <v>16146</v>
      </c>
      <c r="D8117" s="6" t="s">
        <v>37</v>
      </c>
      <c r="E8117" s="6" t="s">
        <v>416</v>
      </c>
      <c r="F8117" s="6" t="s">
        <v>16147</v>
      </c>
      <c r="G8117" s="6" t="s">
        <v>39102</v>
      </c>
    </row>
    <row r="8118">
      <c r="A8118" s="6" t="s">
        <v>39103</v>
      </c>
      <c r="B8118" s="6" t="s">
        <v>283</v>
      </c>
      <c r="C8118" s="6" t="s">
        <v>16146</v>
      </c>
      <c r="D8118" s="6" t="s">
        <v>1011</v>
      </c>
      <c r="E8118" s="6" t="s">
        <v>24821</v>
      </c>
      <c r="F8118" s="6" t="s">
        <v>16147</v>
      </c>
      <c r="G8118" s="6" t="s">
        <v>39102</v>
      </c>
    </row>
    <row r="8119">
      <c r="A8119" s="6" t="s">
        <v>39104</v>
      </c>
      <c r="B8119" s="6" t="s">
        <v>283</v>
      </c>
      <c r="C8119" s="6" t="s">
        <v>16149</v>
      </c>
      <c r="D8119" s="6" t="s">
        <v>1011</v>
      </c>
      <c r="E8119" s="6" t="s">
        <v>24821</v>
      </c>
      <c r="F8119" s="6" t="s">
        <v>25442</v>
      </c>
      <c r="G8119" s="6" t="s">
        <v>39105</v>
      </c>
    </row>
    <row r="8120">
      <c r="A8120" s="6" t="s">
        <v>39106</v>
      </c>
      <c r="B8120" s="6" t="s">
        <v>283</v>
      </c>
      <c r="C8120" s="6" t="s">
        <v>16151</v>
      </c>
      <c r="D8120" s="6" t="s">
        <v>1011</v>
      </c>
      <c r="E8120" s="6" t="s">
        <v>416</v>
      </c>
      <c r="F8120" s="6" t="s">
        <v>1008</v>
      </c>
      <c r="G8120" s="6" t="s">
        <v>39107</v>
      </c>
    </row>
    <row r="8121">
      <c r="A8121" s="6" t="s">
        <v>39108</v>
      </c>
      <c r="B8121" s="6" t="s">
        <v>283</v>
      </c>
      <c r="C8121" s="6" t="s">
        <v>16153</v>
      </c>
      <c r="D8121" s="6" t="s">
        <v>37</v>
      </c>
      <c r="E8121" s="6" t="s">
        <v>24821</v>
      </c>
      <c r="F8121" s="6" t="s">
        <v>16154</v>
      </c>
      <c r="G8121" s="6" t="s">
        <v>39109</v>
      </c>
    </row>
    <row r="8122">
      <c r="A8122" s="6" t="s">
        <v>39110</v>
      </c>
      <c r="B8122" s="6" t="s">
        <v>283</v>
      </c>
      <c r="C8122" s="6" t="s">
        <v>16153</v>
      </c>
      <c r="D8122" s="6" t="s">
        <v>1011</v>
      </c>
      <c r="E8122" s="6" t="s">
        <v>416</v>
      </c>
      <c r="F8122" s="6" t="s">
        <v>16154</v>
      </c>
      <c r="G8122" s="6" t="s">
        <v>39109</v>
      </c>
    </row>
    <row r="8123">
      <c r="A8123" s="6" t="s">
        <v>39111</v>
      </c>
      <c r="B8123" s="6" t="s">
        <v>283</v>
      </c>
      <c r="C8123" s="6" t="s">
        <v>16156</v>
      </c>
      <c r="D8123" s="6" t="s">
        <v>37</v>
      </c>
      <c r="E8123" s="6" t="s">
        <v>416</v>
      </c>
      <c r="F8123" s="6" t="s">
        <v>16157</v>
      </c>
      <c r="G8123" s="6" t="s">
        <v>39112</v>
      </c>
    </row>
    <row r="8124">
      <c r="A8124" s="6" t="s">
        <v>39113</v>
      </c>
      <c r="B8124" s="6" t="s">
        <v>283</v>
      </c>
      <c r="C8124" s="6" t="s">
        <v>16156</v>
      </c>
      <c r="D8124" s="6" t="s">
        <v>1011</v>
      </c>
      <c r="E8124" s="6" t="s">
        <v>24821</v>
      </c>
      <c r="F8124" s="6" t="s">
        <v>16157</v>
      </c>
      <c r="G8124" s="6" t="s">
        <v>39112</v>
      </c>
    </row>
    <row r="8125">
      <c r="A8125" s="6" t="s">
        <v>39114</v>
      </c>
      <c r="B8125" s="6" t="s">
        <v>283</v>
      </c>
      <c r="C8125" s="6" t="s">
        <v>16159</v>
      </c>
      <c r="D8125" s="6" t="s">
        <v>1011</v>
      </c>
      <c r="E8125" s="6" t="s">
        <v>24821</v>
      </c>
      <c r="F8125" s="6" t="s">
        <v>25442</v>
      </c>
      <c r="G8125" s="6" t="s">
        <v>39115</v>
      </c>
    </row>
    <row r="8126">
      <c r="A8126" s="6" t="s">
        <v>39116</v>
      </c>
      <c r="B8126" s="6" t="s">
        <v>283</v>
      </c>
      <c r="C8126" s="6" t="s">
        <v>16161</v>
      </c>
      <c r="D8126" s="6" t="s">
        <v>1011</v>
      </c>
      <c r="E8126" s="6" t="s">
        <v>416</v>
      </c>
      <c r="F8126" s="6" t="s">
        <v>1008</v>
      </c>
      <c r="G8126" s="6" t="s">
        <v>39117</v>
      </c>
    </row>
    <row r="8127">
      <c r="A8127" s="6" t="s">
        <v>39118</v>
      </c>
      <c r="B8127" s="6" t="s">
        <v>283</v>
      </c>
      <c r="C8127" s="6" t="s">
        <v>16163</v>
      </c>
      <c r="D8127" s="6" t="s">
        <v>37</v>
      </c>
      <c r="E8127" s="6" t="s">
        <v>24821</v>
      </c>
      <c r="F8127" s="6" t="s">
        <v>16164</v>
      </c>
      <c r="G8127" s="6" t="s">
        <v>39119</v>
      </c>
    </row>
    <row r="8128">
      <c r="A8128" s="6" t="s">
        <v>39120</v>
      </c>
      <c r="B8128" s="6" t="s">
        <v>283</v>
      </c>
      <c r="C8128" s="6" t="s">
        <v>16163</v>
      </c>
      <c r="D8128" s="6" t="s">
        <v>1011</v>
      </c>
      <c r="E8128" s="6" t="s">
        <v>416</v>
      </c>
      <c r="F8128" s="6" t="s">
        <v>16164</v>
      </c>
      <c r="G8128" s="6" t="s">
        <v>39119</v>
      </c>
    </row>
    <row r="8129">
      <c r="A8129" s="6" t="s">
        <v>39121</v>
      </c>
      <c r="B8129" s="6" t="s">
        <v>283</v>
      </c>
      <c r="C8129" s="6" t="s">
        <v>16166</v>
      </c>
      <c r="D8129" s="6" t="s">
        <v>37</v>
      </c>
      <c r="E8129" s="6" t="s">
        <v>416</v>
      </c>
      <c r="F8129" s="6" t="s">
        <v>16167</v>
      </c>
      <c r="G8129" s="6" t="s">
        <v>39122</v>
      </c>
    </row>
    <row r="8130">
      <c r="A8130" s="6" t="s">
        <v>39123</v>
      </c>
      <c r="B8130" s="6" t="s">
        <v>283</v>
      </c>
      <c r="C8130" s="6" t="s">
        <v>16166</v>
      </c>
      <c r="D8130" s="6" t="s">
        <v>1011</v>
      </c>
      <c r="E8130" s="6" t="s">
        <v>24821</v>
      </c>
      <c r="F8130" s="6" t="s">
        <v>16167</v>
      </c>
      <c r="G8130" s="6" t="s">
        <v>39122</v>
      </c>
    </row>
    <row r="8131">
      <c r="A8131" s="6" t="s">
        <v>39124</v>
      </c>
      <c r="B8131" s="6" t="s">
        <v>283</v>
      </c>
      <c r="C8131" s="6" t="s">
        <v>16169</v>
      </c>
      <c r="D8131" s="6" t="s">
        <v>1011</v>
      </c>
      <c r="E8131" s="6" t="s">
        <v>24821</v>
      </c>
      <c r="F8131" s="6" t="s">
        <v>25442</v>
      </c>
      <c r="G8131" s="6" t="s">
        <v>39125</v>
      </c>
    </row>
    <row r="8132">
      <c r="A8132" s="6" t="s">
        <v>39126</v>
      </c>
      <c r="B8132" s="6" t="s">
        <v>283</v>
      </c>
      <c r="C8132" s="6" t="s">
        <v>16171</v>
      </c>
      <c r="D8132" s="6" t="s">
        <v>1011</v>
      </c>
      <c r="E8132" s="6" t="s">
        <v>416</v>
      </c>
      <c r="F8132" s="6" t="s">
        <v>1040</v>
      </c>
      <c r="G8132" s="6" t="s">
        <v>39127</v>
      </c>
    </row>
    <row r="8133">
      <c r="A8133" s="6" t="s">
        <v>39128</v>
      </c>
      <c r="B8133" s="6" t="s">
        <v>283</v>
      </c>
      <c r="C8133" s="6" t="s">
        <v>16175</v>
      </c>
      <c r="D8133" s="6" t="s">
        <v>1011</v>
      </c>
      <c r="E8133" s="6" t="s">
        <v>416</v>
      </c>
      <c r="F8133" s="6" t="s">
        <v>1096</v>
      </c>
      <c r="G8133" s="6" t="s">
        <v>39129</v>
      </c>
    </row>
    <row r="8134">
      <c r="A8134" s="6" t="s">
        <v>39130</v>
      </c>
      <c r="B8134" s="6" t="s">
        <v>283</v>
      </c>
      <c r="C8134" s="6" t="s">
        <v>16179</v>
      </c>
      <c r="D8134" s="6" t="s">
        <v>37</v>
      </c>
      <c r="E8134" s="6" t="s">
        <v>24821</v>
      </c>
      <c r="F8134" s="6" t="s">
        <v>16180</v>
      </c>
      <c r="G8134" s="6" t="s">
        <v>39131</v>
      </c>
    </row>
    <row r="8135">
      <c r="A8135" s="6" t="s">
        <v>39132</v>
      </c>
      <c r="B8135" s="6" t="s">
        <v>283</v>
      </c>
      <c r="C8135" s="6" t="s">
        <v>16179</v>
      </c>
      <c r="D8135" s="6" t="s">
        <v>1011</v>
      </c>
      <c r="E8135" s="6" t="s">
        <v>416</v>
      </c>
      <c r="F8135" s="6" t="s">
        <v>16180</v>
      </c>
      <c r="G8135" s="6" t="s">
        <v>39131</v>
      </c>
    </row>
    <row r="8136">
      <c r="A8136" s="6" t="s">
        <v>39133</v>
      </c>
      <c r="B8136" s="6" t="s">
        <v>283</v>
      </c>
      <c r="C8136" s="6" t="s">
        <v>16184</v>
      </c>
      <c r="D8136" s="6" t="s">
        <v>37</v>
      </c>
      <c r="E8136" s="6" t="s">
        <v>416</v>
      </c>
      <c r="F8136" s="6" t="s">
        <v>16185</v>
      </c>
      <c r="G8136" s="6" t="s">
        <v>39134</v>
      </c>
    </row>
    <row r="8137">
      <c r="A8137" s="6" t="s">
        <v>39135</v>
      </c>
      <c r="B8137" s="6" t="s">
        <v>283</v>
      </c>
      <c r="C8137" s="6" t="s">
        <v>16184</v>
      </c>
      <c r="D8137" s="6" t="s">
        <v>1011</v>
      </c>
      <c r="E8137" s="6" t="s">
        <v>24821</v>
      </c>
      <c r="F8137" s="6" t="s">
        <v>16185</v>
      </c>
      <c r="G8137" s="6" t="s">
        <v>39134</v>
      </c>
    </row>
    <row r="8138">
      <c r="A8138" s="6" t="s">
        <v>39136</v>
      </c>
      <c r="B8138" s="6" t="s">
        <v>283</v>
      </c>
      <c r="C8138" s="6" t="s">
        <v>16187</v>
      </c>
      <c r="D8138" s="6" t="s">
        <v>1011</v>
      </c>
      <c r="E8138" s="6" t="s">
        <v>24821</v>
      </c>
      <c r="F8138" s="6" t="s">
        <v>25485</v>
      </c>
      <c r="G8138" s="6" t="s">
        <v>39137</v>
      </c>
    </row>
    <row r="8139">
      <c r="A8139" s="6" t="s">
        <v>39138</v>
      </c>
      <c r="B8139" s="6" t="s">
        <v>283</v>
      </c>
      <c r="C8139" s="6" t="s">
        <v>16189</v>
      </c>
      <c r="D8139" s="6" t="s">
        <v>1011</v>
      </c>
      <c r="E8139" s="6" t="s">
        <v>416</v>
      </c>
      <c r="F8139" s="6" t="s">
        <v>1008</v>
      </c>
      <c r="G8139" s="6" t="s">
        <v>39139</v>
      </c>
    </row>
    <row r="8140">
      <c r="A8140" s="6" t="s">
        <v>39140</v>
      </c>
      <c r="B8140" s="6" t="s">
        <v>283</v>
      </c>
      <c r="C8140" s="6" t="s">
        <v>16191</v>
      </c>
      <c r="D8140" s="6" t="s">
        <v>37</v>
      </c>
      <c r="E8140" s="6" t="s">
        <v>24821</v>
      </c>
      <c r="F8140" s="6" t="s">
        <v>16192</v>
      </c>
      <c r="G8140" s="6" t="s">
        <v>39141</v>
      </c>
    </row>
    <row r="8141">
      <c r="A8141" s="6" t="s">
        <v>39142</v>
      </c>
      <c r="B8141" s="6" t="s">
        <v>283</v>
      </c>
      <c r="C8141" s="6" t="s">
        <v>16191</v>
      </c>
      <c r="D8141" s="6" t="s">
        <v>1011</v>
      </c>
      <c r="E8141" s="6" t="s">
        <v>416</v>
      </c>
      <c r="F8141" s="6" t="s">
        <v>16192</v>
      </c>
      <c r="G8141" s="6" t="s">
        <v>39141</v>
      </c>
    </row>
    <row r="8142">
      <c r="A8142" s="6" t="s">
        <v>39143</v>
      </c>
      <c r="B8142" s="6" t="s">
        <v>283</v>
      </c>
      <c r="C8142" s="6" t="s">
        <v>16194</v>
      </c>
      <c r="D8142" s="6" t="s">
        <v>37</v>
      </c>
      <c r="E8142" s="6" t="s">
        <v>416</v>
      </c>
      <c r="F8142" s="6" t="s">
        <v>16195</v>
      </c>
      <c r="G8142" s="6" t="s">
        <v>39144</v>
      </c>
    </row>
    <row r="8143">
      <c r="A8143" s="6" t="s">
        <v>39145</v>
      </c>
      <c r="B8143" s="6" t="s">
        <v>283</v>
      </c>
      <c r="C8143" s="6" t="s">
        <v>16194</v>
      </c>
      <c r="D8143" s="6" t="s">
        <v>1011</v>
      </c>
      <c r="E8143" s="6" t="s">
        <v>24821</v>
      </c>
      <c r="F8143" s="6" t="s">
        <v>16195</v>
      </c>
      <c r="G8143" s="6" t="s">
        <v>39144</v>
      </c>
    </row>
    <row r="8144">
      <c r="A8144" s="6" t="s">
        <v>39146</v>
      </c>
      <c r="B8144" s="6" t="s">
        <v>283</v>
      </c>
      <c r="C8144" s="6" t="s">
        <v>16197</v>
      </c>
      <c r="D8144" s="6" t="s">
        <v>1011</v>
      </c>
      <c r="E8144" s="6" t="s">
        <v>24821</v>
      </c>
      <c r="F8144" s="6" t="s">
        <v>25485</v>
      </c>
      <c r="G8144" s="6" t="s">
        <v>39147</v>
      </c>
    </row>
    <row r="8145">
      <c r="A8145" s="6" t="s">
        <v>39148</v>
      </c>
      <c r="B8145" s="6" t="s">
        <v>283</v>
      </c>
      <c r="C8145" s="6" t="s">
        <v>16199</v>
      </c>
      <c r="D8145" s="6" t="s">
        <v>1011</v>
      </c>
      <c r="E8145" s="6" t="s">
        <v>416</v>
      </c>
      <c r="F8145" s="6" t="s">
        <v>1008</v>
      </c>
      <c r="G8145" s="6" t="s">
        <v>39149</v>
      </c>
    </row>
    <row r="8146">
      <c r="A8146" s="6" t="s">
        <v>39150</v>
      </c>
      <c r="B8146" s="6" t="s">
        <v>283</v>
      </c>
      <c r="C8146" s="6" t="s">
        <v>16201</v>
      </c>
      <c r="D8146" s="6" t="s">
        <v>37</v>
      </c>
      <c r="E8146" s="6" t="s">
        <v>24821</v>
      </c>
      <c r="F8146" s="6" t="s">
        <v>16202</v>
      </c>
      <c r="G8146" s="6" t="s">
        <v>39151</v>
      </c>
    </row>
    <row r="8147">
      <c r="A8147" s="6" t="s">
        <v>39152</v>
      </c>
      <c r="B8147" s="6" t="s">
        <v>283</v>
      </c>
      <c r="C8147" s="6" t="s">
        <v>16201</v>
      </c>
      <c r="D8147" s="6" t="s">
        <v>1011</v>
      </c>
      <c r="E8147" s="6" t="s">
        <v>416</v>
      </c>
      <c r="F8147" s="6" t="s">
        <v>16202</v>
      </c>
      <c r="G8147" s="6" t="s">
        <v>39151</v>
      </c>
    </row>
    <row r="8148">
      <c r="A8148" s="6" t="s">
        <v>39153</v>
      </c>
      <c r="B8148" s="6" t="s">
        <v>283</v>
      </c>
      <c r="C8148" s="6" t="s">
        <v>16204</v>
      </c>
      <c r="D8148" s="6" t="s">
        <v>37</v>
      </c>
      <c r="E8148" s="6" t="s">
        <v>416</v>
      </c>
      <c r="F8148" s="6" t="s">
        <v>16205</v>
      </c>
      <c r="G8148" s="6" t="s">
        <v>39154</v>
      </c>
    </row>
    <row r="8149">
      <c r="A8149" s="6" t="s">
        <v>39155</v>
      </c>
      <c r="B8149" s="6" t="s">
        <v>283</v>
      </c>
      <c r="C8149" s="6" t="s">
        <v>16204</v>
      </c>
      <c r="D8149" s="6" t="s">
        <v>1011</v>
      </c>
      <c r="E8149" s="6" t="s">
        <v>24821</v>
      </c>
      <c r="F8149" s="6" t="s">
        <v>16205</v>
      </c>
      <c r="G8149" s="6" t="s">
        <v>39154</v>
      </c>
    </row>
    <row r="8150">
      <c r="A8150" s="6" t="s">
        <v>39156</v>
      </c>
      <c r="B8150" s="6" t="s">
        <v>283</v>
      </c>
      <c r="C8150" s="6" t="s">
        <v>16207</v>
      </c>
      <c r="D8150" s="6" t="s">
        <v>1011</v>
      </c>
      <c r="E8150" s="6" t="s">
        <v>24821</v>
      </c>
      <c r="F8150" s="6" t="s">
        <v>25485</v>
      </c>
      <c r="G8150" s="6" t="s">
        <v>39157</v>
      </c>
    </row>
    <row r="8151">
      <c r="A8151" s="6" t="s">
        <v>39158</v>
      </c>
      <c r="B8151" s="6" t="s">
        <v>283</v>
      </c>
      <c r="C8151" s="6" t="s">
        <v>16209</v>
      </c>
      <c r="D8151" s="6" t="s">
        <v>1011</v>
      </c>
      <c r="E8151" s="6" t="s">
        <v>416</v>
      </c>
      <c r="F8151" s="6" t="s">
        <v>1008</v>
      </c>
      <c r="G8151" s="6" t="s">
        <v>39159</v>
      </c>
    </row>
    <row r="8152">
      <c r="A8152" s="6" t="s">
        <v>39160</v>
      </c>
      <c r="B8152" s="6" t="s">
        <v>283</v>
      </c>
      <c r="C8152" s="6" t="s">
        <v>16211</v>
      </c>
      <c r="D8152" s="6" t="s">
        <v>37</v>
      </c>
      <c r="E8152" s="6" t="s">
        <v>24821</v>
      </c>
      <c r="F8152" s="6" t="s">
        <v>16212</v>
      </c>
      <c r="G8152" s="6" t="s">
        <v>39161</v>
      </c>
    </row>
    <row r="8153">
      <c r="A8153" s="6" t="s">
        <v>39162</v>
      </c>
      <c r="B8153" s="6" t="s">
        <v>283</v>
      </c>
      <c r="C8153" s="6" t="s">
        <v>16211</v>
      </c>
      <c r="D8153" s="6" t="s">
        <v>1011</v>
      </c>
      <c r="E8153" s="6" t="s">
        <v>416</v>
      </c>
      <c r="F8153" s="6" t="s">
        <v>16212</v>
      </c>
      <c r="G8153" s="6" t="s">
        <v>39161</v>
      </c>
    </row>
    <row r="8154">
      <c r="A8154" s="6" t="s">
        <v>39163</v>
      </c>
      <c r="B8154" s="6" t="s">
        <v>283</v>
      </c>
      <c r="C8154" s="6" t="s">
        <v>16214</v>
      </c>
      <c r="D8154" s="6" t="s">
        <v>37</v>
      </c>
      <c r="E8154" s="6" t="s">
        <v>416</v>
      </c>
      <c r="F8154" s="6" t="s">
        <v>16215</v>
      </c>
      <c r="G8154" s="6" t="s">
        <v>39164</v>
      </c>
    </row>
    <row r="8155">
      <c r="A8155" s="6" t="s">
        <v>39165</v>
      </c>
      <c r="B8155" s="6" t="s">
        <v>283</v>
      </c>
      <c r="C8155" s="6" t="s">
        <v>16214</v>
      </c>
      <c r="D8155" s="6" t="s">
        <v>1011</v>
      </c>
      <c r="E8155" s="6" t="s">
        <v>24821</v>
      </c>
      <c r="F8155" s="6" t="s">
        <v>16215</v>
      </c>
      <c r="G8155" s="6" t="s">
        <v>39164</v>
      </c>
    </row>
    <row r="8156">
      <c r="A8156" s="6" t="s">
        <v>39166</v>
      </c>
      <c r="B8156" s="6" t="s">
        <v>283</v>
      </c>
      <c r="C8156" s="6" t="s">
        <v>16217</v>
      </c>
      <c r="D8156" s="6" t="s">
        <v>1011</v>
      </c>
      <c r="E8156" s="6" t="s">
        <v>24821</v>
      </c>
      <c r="F8156" s="6" t="s">
        <v>25485</v>
      </c>
      <c r="G8156" s="6" t="s">
        <v>39167</v>
      </c>
    </row>
    <row r="8157">
      <c r="A8157" s="6" t="s">
        <v>39168</v>
      </c>
      <c r="B8157" s="6" t="s">
        <v>283</v>
      </c>
      <c r="C8157" s="6" t="s">
        <v>16219</v>
      </c>
      <c r="D8157" s="6" t="s">
        <v>1011</v>
      </c>
      <c r="E8157" s="6" t="s">
        <v>416</v>
      </c>
      <c r="F8157" s="6" t="s">
        <v>1008</v>
      </c>
      <c r="G8157" s="6" t="s">
        <v>39169</v>
      </c>
    </row>
    <row r="8158">
      <c r="A8158" s="6" t="s">
        <v>39170</v>
      </c>
      <c r="B8158" s="6" t="s">
        <v>283</v>
      </c>
      <c r="C8158" s="6" t="s">
        <v>16221</v>
      </c>
      <c r="D8158" s="6" t="s">
        <v>37</v>
      </c>
      <c r="E8158" s="6" t="s">
        <v>24821</v>
      </c>
      <c r="F8158" s="6" t="s">
        <v>16222</v>
      </c>
      <c r="G8158" s="6" t="s">
        <v>39171</v>
      </c>
    </row>
    <row r="8159">
      <c r="A8159" s="6" t="s">
        <v>39172</v>
      </c>
      <c r="B8159" s="6" t="s">
        <v>283</v>
      </c>
      <c r="C8159" s="6" t="s">
        <v>16221</v>
      </c>
      <c r="D8159" s="6" t="s">
        <v>1011</v>
      </c>
      <c r="E8159" s="6" t="s">
        <v>416</v>
      </c>
      <c r="F8159" s="6" t="s">
        <v>16222</v>
      </c>
      <c r="G8159" s="6" t="s">
        <v>39171</v>
      </c>
    </row>
    <row r="8160">
      <c r="A8160" s="6" t="s">
        <v>39173</v>
      </c>
      <c r="B8160" s="6" t="s">
        <v>283</v>
      </c>
      <c r="C8160" s="6" t="s">
        <v>16224</v>
      </c>
      <c r="D8160" s="6" t="s">
        <v>37</v>
      </c>
      <c r="E8160" s="6" t="s">
        <v>416</v>
      </c>
      <c r="F8160" s="6" t="s">
        <v>16225</v>
      </c>
      <c r="G8160" s="6" t="s">
        <v>39174</v>
      </c>
    </row>
    <row r="8161">
      <c r="A8161" s="6" t="s">
        <v>39175</v>
      </c>
      <c r="B8161" s="6" t="s">
        <v>283</v>
      </c>
      <c r="C8161" s="6" t="s">
        <v>16224</v>
      </c>
      <c r="D8161" s="6" t="s">
        <v>1011</v>
      </c>
      <c r="E8161" s="6" t="s">
        <v>24821</v>
      </c>
      <c r="F8161" s="6" t="s">
        <v>16225</v>
      </c>
      <c r="G8161" s="6" t="s">
        <v>39174</v>
      </c>
    </row>
    <row r="8162">
      <c r="A8162" s="6" t="s">
        <v>39176</v>
      </c>
      <c r="B8162" s="6" t="s">
        <v>283</v>
      </c>
      <c r="C8162" s="6" t="s">
        <v>16227</v>
      </c>
      <c r="D8162" s="6" t="s">
        <v>1011</v>
      </c>
      <c r="E8162" s="6" t="s">
        <v>24821</v>
      </c>
      <c r="F8162" s="6" t="s">
        <v>25485</v>
      </c>
      <c r="G8162" s="6" t="s">
        <v>39177</v>
      </c>
    </row>
    <row r="8163">
      <c r="A8163" s="6" t="s">
        <v>39178</v>
      </c>
      <c r="B8163" s="6" t="s">
        <v>283</v>
      </c>
      <c r="C8163" s="6" t="s">
        <v>16229</v>
      </c>
      <c r="D8163" s="6" t="s">
        <v>1011</v>
      </c>
      <c r="E8163" s="6" t="s">
        <v>416</v>
      </c>
      <c r="F8163" s="6" t="s">
        <v>1008</v>
      </c>
      <c r="G8163" s="6" t="s">
        <v>39179</v>
      </c>
    </row>
    <row r="8164">
      <c r="A8164" s="6" t="s">
        <v>39180</v>
      </c>
      <c r="B8164" s="6" t="s">
        <v>283</v>
      </c>
      <c r="C8164" s="6" t="s">
        <v>16231</v>
      </c>
      <c r="D8164" s="6" t="s">
        <v>37</v>
      </c>
      <c r="E8164" s="6" t="s">
        <v>24821</v>
      </c>
      <c r="F8164" s="6" t="s">
        <v>16232</v>
      </c>
      <c r="G8164" s="6" t="s">
        <v>39181</v>
      </c>
    </row>
    <row r="8165">
      <c r="A8165" s="6" t="s">
        <v>39182</v>
      </c>
      <c r="B8165" s="6" t="s">
        <v>283</v>
      </c>
      <c r="C8165" s="6" t="s">
        <v>16231</v>
      </c>
      <c r="D8165" s="6" t="s">
        <v>1011</v>
      </c>
      <c r="E8165" s="6" t="s">
        <v>416</v>
      </c>
      <c r="F8165" s="6" t="s">
        <v>16232</v>
      </c>
      <c r="G8165" s="6" t="s">
        <v>39181</v>
      </c>
    </row>
    <row r="8166">
      <c r="A8166" s="6" t="s">
        <v>39183</v>
      </c>
      <c r="B8166" s="6" t="s">
        <v>283</v>
      </c>
      <c r="C8166" s="6" t="s">
        <v>16234</v>
      </c>
      <c r="D8166" s="6" t="s">
        <v>37</v>
      </c>
      <c r="E8166" s="6" t="s">
        <v>416</v>
      </c>
      <c r="F8166" s="6" t="s">
        <v>16235</v>
      </c>
      <c r="G8166" s="6" t="s">
        <v>39184</v>
      </c>
    </row>
    <row r="8167">
      <c r="A8167" s="6" t="s">
        <v>39185</v>
      </c>
      <c r="B8167" s="6" t="s">
        <v>283</v>
      </c>
      <c r="C8167" s="6" t="s">
        <v>16234</v>
      </c>
      <c r="D8167" s="6" t="s">
        <v>1011</v>
      </c>
      <c r="E8167" s="6" t="s">
        <v>24821</v>
      </c>
      <c r="F8167" s="6" t="s">
        <v>16235</v>
      </c>
      <c r="G8167" s="6" t="s">
        <v>39184</v>
      </c>
    </row>
    <row r="8168">
      <c r="A8168" s="6" t="s">
        <v>39186</v>
      </c>
      <c r="B8168" s="6" t="s">
        <v>283</v>
      </c>
      <c r="C8168" s="6" t="s">
        <v>16237</v>
      </c>
      <c r="D8168" s="6" t="s">
        <v>1011</v>
      </c>
      <c r="E8168" s="6" t="s">
        <v>24821</v>
      </c>
      <c r="F8168" s="6" t="s">
        <v>25485</v>
      </c>
      <c r="G8168" s="6" t="s">
        <v>39187</v>
      </c>
    </row>
    <row r="8169">
      <c r="A8169" s="6" t="s">
        <v>39188</v>
      </c>
      <c r="B8169" s="6" t="s">
        <v>283</v>
      </c>
      <c r="C8169" s="6" t="s">
        <v>16239</v>
      </c>
      <c r="D8169" s="6" t="s">
        <v>1011</v>
      </c>
      <c r="E8169" s="6" t="s">
        <v>416</v>
      </c>
      <c r="F8169" s="6" t="s">
        <v>1008</v>
      </c>
      <c r="G8169" s="6" t="s">
        <v>39189</v>
      </c>
    </row>
    <row r="8170">
      <c r="A8170" s="6" t="s">
        <v>39190</v>
      </c>
      <c r="B8170" s="6" t="s">
        <v>283</v>
      </c>
      <c r="C8170" s="6" t="s">
        <v>16241</v>
      </c>
      <c r="D8170" s="6" t="s">
        <v>37</v>
      </c>
      <c r="E8170" s="6" t="s">
        <v>24821</v>
      </c>
      <c r="F8170" s="6" t="s">
        <v>16242</v>
      </c>
      <c r="G8170" s="6" t="s">
        <v>39191</v>
      </c>
    </row>
    <row r="8171">
      <c r="A8171" s="6" t="s">
        <v>39192</v>
      </c>
      <c r="B8171" s="6" t="s">
        <v>283</v>
      </c>
      <c r="C8171" s="6" t="s">
        <v>16241</v>
      </c>
      <c r="D8171" s="6" t="s">
        <v>1011</v>
      </c>
      <c r="E8171" s="6" t="s">
        <v>416</v>
      </c>
      <c r="F8171" s="6" t="s">
        <v>16242</v>
      </c>
      <c r="G8171" s="6" t="s">
        <v>39191</v>
      </c>
    </row>
    <row r="8172">
      <c r="A8172" s="6" t="s">
        <v>39193</v>
      </c>
      <c r="B8172" s="6" t="s">
        <v>283</v>
      </c>
      <c r="C8172" s="6" t="s">
        <v>16244</v>
      </c>
      <c r="D8172" s="6" t="s">
        <v>37</v>
      </c>
      <c r="E8172" s="6" t="s">
        <v>416</v>
      </c>
      <c r="F8172" s="6" t="s">
        <v>16245</v>
      </c>
      <c r="G8172" s="6" t="s">
        <v>39194</v>
      </c>
    </row>
    <row r="8173">
      <c r="A8173" s="6" t="s">
        <v>39195</v>
      </c>
      <c r="B8173" s="6" t="s">
        <v>283</v>
      </c>
      <c r="C8173" s="6" t="s">
        <v>16244</v>
      </c>
      <c r="D8173" s="6" t="s">
        <v>1011</v>
      </c>
      <c r="E8173" s="6" t="s">
        <v>24821</v>
      </c>
      <c r="F8173" s="6" t="s">
        <v>16245</v>
      </c>
      <c r="G8173" s="6" t="s">
        <v>39194</v>
      </c>
    </row>
    <row r="8174">
      <c r="A8174" s="6" t="s">
        <v>39196</v>
      </c>
      <c r="B8174" s="6" t="s">
        <v>283</v>
      </c>
      <c r="C8174" s="6" t="s">
        <v>16247</v>
      </c>
      <c r="D8174" s="6" t="s">
        <v>1011</v>
      </c>
      <c r="E8174" s="6" t="s">
        <v>24821</v>
      </c>
      <c r="F8174" s="6" t="s">
        <v>25485</v>
      </c>
      <c r="G8174" s="6" t="s">
        <v>39197</v>
      </c>
    </row>
    <row r="8175">
      <c r="A8175" s="6" t="s">
        <v>39198</v>
      </c>
      <c r="B8175" s="6" t="s">
        <v>283</v>
      </c>
      <c r="C8175" s="6" t="s">
        <v>16249</v>
      </c>
      <c r="D8175" s="6" t="s">
        <v>1011</v>
      </c>
      <c r="E8175" s="6" t="s">
        <v>416</v>
      </c>
      <c r="F8175" s="6" t="s">
        <v>1008</v>
      </c>
      <c r="G8175" s="6" t="s">
        <v>39199</v>
      </c>
    </row>
    <row r="8176">
      <c r="A8176" s="6" t="s">
        <v>39200</v>
      </c>
      <c r="B8176" s="6" t="s">
        <v>283</v>
      </c>
      <c r="C8176" s="6" t="s">
        <v>16251</v>
      </c>
      <c r="D8176" s="6" t="s">
        <v>37</v>
      </c>
      <c r="E8176" s="6" t="s">
        <v>24821</v>
      </c>
      <c r="F8176" s="6" t="s">
        <v>16252</v>
      </c>
      <c r="G8176" s="6" t="s">
        <v>39201</v>
      </c>
    </row>
    <row r="8177">
      <c r="A8177" s="6" t="s">
        <v>39202</v>
      </c>
      <c r="B8177" s="6" t="s">
        <v>283</v>
      </c>
      <c r="C8177" s="6" t="s">
        <v>16251</v>
      </c>
      <c r="D8177" s="6" t="s">
        <v>1011</v>
      </c>
      <c r="E8177" s="6" t="s">
        <v>416</v>
      </c>
      <c r="F8177" s="6" t="s">
        <v>16252</v>
      </c>
      <c r="G8177" s="6" t="s">
        <v>39201</v>
      </c>
    </row>
    <row r="8178">
      <c r="A8178" s="6" t="s">
        <v>39203</v>
      </c>
      <c r="B8178" s="6" t="s">
        <v>283</v>
      </c>
      <c r="C8178" s="6" t="s">
        <v>16254</v>
      </c>
      <c r="D8178" s="6" t="s">
        <v>37</v>
      </c>
      <c r="E8178" s="6" t="s">
        <v>416</v>
      </c>
      <c r="F8178" s="6" t="s">
        <v>16255</v>
      </c>
      <c r="G8178" s="6" t="s">
        <v>39204</v>
      </c>
    </row>
    <row r="8179">
      <c r="A8179" s="6" t="s">
        <v>39205</v>
      </c>
      <c r="B8179" s="6" t="s">
        <v>283</v>
      </c>
      <c r="C8179" s="6" t="s">
        <v>16254</v>
      </c>
      <c r="D8179" s="6" t="s">
        <v>1011</v>
      </c>
      <c r="E8179" s="6" t="s">
        <v>24821</v>
      </c>
      <c r="F8179" s="6" t="s">
        <v>16255</v>
      </c>
      <c r="G8179" s="6" t="s">
        <v>39204</v>
      </c>
    </row>
    <row r="8180">
      <c r="A8180" s="6" t="s">
        <v>39206</v>
      </c>
      <c r="B8180" s="6" t="s">
        <v>283</v>
      </c>
      <c r="C8180" s="6" t="s">
        <v>16257</v>
      </c>
      <c r="D8180" s="6" t="s">
        <v>1011</v>
      </c>
      <c r="E8180" s="6" t="s">
        <v>24821</v>
      </c>
      <c r="F8180" s="6" t="s">
        <v>25485</v>
      </c>
      <c r="G8180" s="6" t="s">
        <v>39207</v>
      </c>
    </row>
    <row r="8181">
      <c r="A8181" s="6" t="s">
        <v>39208</v>
      </c>
      <c r="B8181" s="6" t="s">
        <v>283</v>
      </c>
      <c r="C8181" s="6" t="s">
        <v>16259</v>
      </c>
      <c r="D8181" s="6" t="s">
        <v>1011</v>
      </c>
      <c r="E8181" s="6" t="s">
        <v>416</v>
      </c>
      <c r="F8181" s="6" t="s">
        <v>1040</v>
      </c>
      <c r="G8181" s="6" t="s">
        <v>39209</v>
      </c>
    </row>
    <row r="8182">
      <c r="A8182" s="6" t="s">
        <v>39210</v>
      </c>
      <c r="B8182" s="6" t="s">
        <v>283</v>
      </c>
      <c r="C8182" s="6" t="s">
        <v>16263</v>
      </c>
      <c r="D8182" s="6" t="s">
        <v>1011</v>
      </c>
      <c r="E8182" s="6" t="s">
        <v>416</v>
      </c>
      <c r="F8182" s="6" t="s">
        <v>1165</v>
      </c>
      <c r="G8182" s="6" t="s">
        <v>39211</v>
      </c>
    </row>
    <row r="8183">
      <c r="A8183" s="6" t="s">
        <v>39212</v>
      </c>
      <c r="B8183" s="6" t="s">
        <v>283</v>
      </c>
      <c r="C8183" s="6" t="s">
        <v>16267</v>
      </c>
      <c r="D8183" s="6" t="s">
        <v>37</v>
      </c>
      <c r="E8183" s="6" t="s">
        <v>24821</v>
      </c>
      <c r="F8183" s="6" t="s">
        <v>16268</v>
      </c>
      <c r="G8183" s="6" t="s">
        <v>39213</v>
      </c>
    </row>
    <row r="8184">
      <c r="A8184" s="6" t="s">
        <v>39214</v>
      </c>
      <c r="B8184" s="6" t="s">
        <v>283</v>
      </c>
      <c r="C8184" s="6" t="s">
        <v>16267</v>
      </c>
      <c r="D8184" s="6" t="s">
        <v>1011</v>
      </c>
      <c r="E8184" s="6" t="s">
        <v>416</v>
      </c>
      <c r="F8184" s="6" t="s">
        <v>16268</v>
      </c>
      <c r="G8184" s="6" t="s">
        <v>39213</v>
      </c>
    </row>
    <row r="8185">
      <c r="A8185" s="6" t="s">
        <v>39215</v>
      </c>
      <c r="B8185" s="6" t="s">
        <v>283</v>
      </c>
      <c r="C8185" s="6" t="s">
        <v>16272</v>
      </c>
      <c r="D8185" s="6" t="s">
        <v>37</v>
      </c>
      <c r="E8185" s="6" t="s">
        <v>416</v>
      </c>
      <c r="F8185" s="6" t="s">
        <v>16273</v>
      </c>
      <c r="G8185" s="6" t="s">
        <v>39216</v>
      </c>
    </row>
    <row r="8186">
      <c r="A8186" s="6" t="s">
        <v>39217</v>
      </c>
      <c r="B8186" s="6" t="s">
        <v>283</v>
      </c>
      <c r="C8186" s="6" t="s">
        <v>16272</v>
      </c>
      <c r="D8186" s="6" t="s">
        <v>1011</v>
      </c>
      <c r="E8186" s="6" t="s">
        <v>24821</v>
      </c>
      <c r="F8186" s="6" t="s">
        <v>16273</v>
      </c>
      <c r="G8186" s="6" t="s">
        <v>39216</v>
      </c>
    </row>
    <row r="8187">
      <c r="A8187" s="6" t="s">
        <v>39218</v>
      </c>
      <c r="B8187" s="6" t="s">
        <v>283</v>
      </c>
      <c r="C8187" s="6" t="s">
        <v>16275</v>
      </c>
      <c r="D8187" s="6" t="s">
        <v>1011</v>
      </c>
      <c r="E8187" s="6" t="s">
        <v>24821</v>
      </c>
      <c r="F8187" s="6" t="s">
        <v>25549</v>
      </c>
      <c r="G8187" s="6" t="s">
        <v>39219</v>
      </c>
    </row>
    <row r="8188">
      <c r="A8188" s="6" t="s">
        <v>39220</v>
      </c>
      <c r="B8188" s="6" t="s">
        <v>283</v>
      </c>
      <c r="C8188" s="6" t="s">
        <v>16277</v>
      </c>
      <c r="D8188" s="6" t="s">
        <v>1011</v>
      </c>
      <c r="E8188" s="6" t="s">
        <v>416</v>
      </c>
      <c r="F8188" s="6" t="s">
        <v>1008</v>
      </c>
      <c r="G8188" s="6" t="s">
        <v>39221</v>
      </c>
    </row>
    <row r="8189">
      <c r="A8189" s="6" t="s">
        <v>39222</v>
      </c>
      <c r="B8189" s="6" t="s">
        <v>283</v>
      </c>
      <c r="C8189" s="6" t="s">
        <v>16279</v>
      </c>
      <c r="D8189" s="6" t="s">
        <v>37</v>
      </c>
      <c r="E8189" s="6" t="s">
        <v>24821</v>
      </c>
      <c r="F8189" s="6" t="s">
        <v>16280</v>
      </c>
      <c r="G8189" s="6" t="s">
        <v>39223</v>
      </c>
    </row>
    <row r="8190">
      <c r="A8190" s="6" t="s">
        <v>39224</v>
      </c>
      <c r="B8190" s="6" t="s">
        <v>283</v>
      </c>
      <c r="C8190" s="6" t="s">
        <v>16279</v>
      </c>
      <c r="D8190" s="6" t="s">
        <v>1011</v>
      </c>
      <c r="E8190" s="6" t="s">
        <v>416</v>
      </c>
      <c r="F8190" s="6" t="s">
        <v>16280</v>
      </c>
      <c r="G8190" s="6" t="s">
        <v>39223</v>
      </c>
    </row>
    <row r="8191">
      <c r="A8191" s="6" t="s">
        <v>39225</v>
      </c>
      <c r="B8191" s="6" t="s">
        <v>283</v>
      </c>
      <c r="C8191" s="6" t="s">
        <v>16282</v>
      </c>
      <c r="D8191" s="6" t="s">
        <v>37</v>
      </c>
      <c r="E8191" s="6" t="s">
        <v>416</v>
      </c>
      <c r="F8191" s="6" t="s">
        <v>16283</v>
      </c>
      <c r="G8191" s="6" t="s">
        <v>39226</v>
      </c>
    </row>
    <row r="8192">
      <c r="A8192" s="6" t="s">
        <v>39227</v>
      </c>
      <c r="B8192" s="6" t="s">
        <v>283</v>
      </c>
      <c r="C8192" s="6" t="s">
        <v>16282</v>
      </c>
      <c r="D8192" s="6" t="s">
        <v>1011</v>
      </c>
      <c r="E8192" s="6" t="s">
        <v>24821</v>
      </c>
      <c r="F8192" s="6" t="s">
        <v>16283</v>
      </c>
      <c r="G8192" s="6" t="s">
        <v>39226</v>
      </c>
    </row>
    <row r="8193">
      <c r="A8193" s="6" t="s">
        <v>39228</v>
      </c>
      <c r="B8193" s="6" t="s">
        <v>283</v>
      </c>
      <c r="C8193" s="6" t="s">
        <v>16285</v>
      </c>
      <c r="D8193" s="6" t="s">
        <v>1011</v>
      </c>
      <c r="E8193" s="6" t="s">
        <v>24821</v>
      </c>
      <c r="F8193" s="6" t="s">
        <v>25549</v>
      </c>
      <c r="G8193" s="6" t="s">
        <v>39229</v>
      </c>
    </row>
    <row r="8194">
      <c r="A8194" s="6" t="s">
        <v>39230</v>
      </c>
      <c r="B8194" s="6" t="s">
        <v>283</v>
      </c>
      <c r="C8194" s="6" t="s">
        <v>16287</v>
      </c>
      <c r="D8194" s="6" t="s">
        <v>1011</v>
      </c>
      <c r="E8194" s="6" t="s">
        <v>416</v>
      </c>
      <c r="F8194" s="6" t="s">
        <v>1040</v>
      </c>
      <c r="G8194" s="6" t="s">
        <v>39231</v>
      </c>
    </row>
    <row r="8195">
      <c r="A8195" s="6" t="s">
        <v>39232</v>
      </c>
      <c r="B8195" s="6" t="s">
        <v>283</v>
      </c>
      <c r="C8195" s="6" t="s">
        <v>16291</v>
      </c>
      <c r="D8195" s="6" t="s">
        <v>1011</v>
      </c>
      <c r="E8195" s="6" t="s">
        <v>416</v>
      </c>
      <c r="F8195" s="6" t="s">
        <v>3189</v>
      </c>
      <c r="G8195" s="6" t="s">
        <v>39233</v>
      </c>
    </row>
    <row r="8196">
      <c r="A8196" s="6" t="s">
        <v>39234</v>
      </c>
      <c r="B8196" s="6" t="s">
        <v>283</v>
      </c>
      <c r="C8196" s="6" t="s">
        <v>16295</v>
      </c>
      <c r="D8196" s="6" t="s">
        <v>37</v>
      </c>
      <c r="E8196" s="6" t="s">
        <v>24821</v>
      </c>
      <c r="F8196" s="6" t="s">
        <v>16296</v>
      </c>
      <c r="G8196" s="6" t="s">
        <v>39235</v>
      </c>
    </row>
    <row r="8197">
      <c r="A8197" s="6" t="s">
        <v>39236</v>
      </c>
      <c r="B8197" s="6" t="s">
        <v>283</v>
      </c>
      <c r="C8197" s="6" t="s">
        <v>16295</v>
      </c>
      <c r="D8197" s="6" t="s">
        <v>1011</v>
      </c>
      <c r="E8197" s="6" t="s">
        <v>416</v>
      </c>
      <c r="F8197" s="6" t="s">
        <v>16296</v>
      </c>
      <c r="G8197" s="6" t="s">
        <v>39235</v>
      </c>
    </row>
    <row r="8198">
      <c r="A8198" s="6" t="s">
        <v>39237</v>
      </c>
      <c r="B8198" s="6" t="s">
        <v>283</v>
      </c>
      <c r="C8198" s="6" t="s">
        <v>16300</v>
      </c>
      <c r="D8198" s="6" t="s">
        <v>37</v>
      </c>
      <c r="E8198" s="6" t="s">
        <v>416</v>
      </c>
      <c r="F8198" s="6" t="s">
        <v>16301</v>
      </c>
      <c r="G8198" s="6" t="s">
        <v>39238</v>
      </c>
    </row>
    <row r="8199">
      <c r="A8199" s="6" t="s">
        <v>39239</v>
      </c>
      <c r="B8199" s="6" t="s">
        <v>283</v>
      </c>
      <c r="C8199" s="6" t="s">
        <v>16300</v>
      </c>
      <c r="D8199" s="6" t="s">
        <v>1011</v>
      </c>
      <c r="E8199" s="6" t="s">
        <v>24821</v>
      </c>
      <c r="F8199" s="6" t="s">
        <v>16301</v>
      </c>
      <c r="G8199" s="6" t="s">
        <v>39238</v>
      </c>
    </row>
    <row r="8200">
      <c r="A8200" s="6" t="s">
        <v>39240</v>
      </c>
      <c r="B8200" s="6" t="s">
        <v>283</v>
      </c>
      <c r="C8200" s="6" t="s">
        <v>16303</v>
      </c>
      <c r="D8200" s="6" t="s">
        <v>1011</v>
      </c>
      <c r="E8200" s="6" t="s">
        <v>24821</v>
      </c>
      <c r="F8200" s="6" t="s">
        <v>27090</v>
      </c>
      <c r="G8200" s="6" t="s">
        <v>39241</v>
      </c>
    </row>
    <row r="8201">
      <c r="A8201" s="6" t="s">
        <v>39242</v>
      </c>
      <c r="B8201" s="6" t="s">
        <v>283</v>
      </c>
      <c r="C8201" s="6" t="s">
        <v>16305</v>
      </c>
      <c r="D8201" s="6" t="s">
        <v>1011</v>
      </c>
      <c r="E8201" s="6" t="s">
        <v>416</v>
      </c>
      <c r="F8201" s="6" t="s">
        <v>1008</v>
      </c>
      <c r="G8201" s="6" t="s">
        <v>39243</v>
      </c>
    </row>
    <row r="8202">
      <c r="A8202" s="6" t="s">
        <v>39244</v>
      </c>
      <c r="B8202" s="6" t="s">
        <v>283</v>
      </c>
      <c r="C8202" s="6" t="s">
        <v>16307</v>
      </c>
      <c r="D8202" s="6" t="s">
        <v>37</v>
      </c>
      <c r="E8202" s="6" t="s">
        <v>24821</v>
      </c>
      <c r="F8202" s="6" t="s">
        <v>16308</v>
      </c>
      <c r="G8202" s="6" t="s">
        <v>39245</v>
      </c>
    </row>
    <row r="8203">
      <c r="A8203" s="6" t="s">
        <v>39246</v>
      </c>
      <c r="B8203" s="6" t="s">
        <v>283</v>
      </c>
      <c r="C8203" s="6" t="s">
        <v>16307</v>
      </c>
      <c r="D8203" s="6" t="s">
        <v>1011</v>
      </c>
      <c r="E8203" s="6" t="s">
        <v>416</v>
      </c>
      <c r="F8203" s="6" t="s">
        <v>16308</v>
      </c>
      <c r="G8203" s="6" t="s">
        <v>39245</v>
      </c>
    </row>
    <row r="8204">
      <c r="A8204" s="6" t="s">
        <v>39247</v>
      </c>
      <c r="B8204" s="6" t="s">
        <v>283</v>
      </c>
      <c r="C8204" s="6" t="s">
        <v>16310</v>
      </c>
      <c r="D8204" s="6" t="s">
        <v>37</v>
      </c>
      <c r="E8204" s="6" t="s">
        <v>416</v>
      </c>
      <c r="F8204" s="6" t="s">
        <v>16311</v>
      </c>
      <c r="G8204" s="6" t="s">
        <v>39248</v>
      </c>
    </row>
    <row r="8205">
      <c r="A8205" s="6" t="s">
        <v>39249</v>
      </c>
      <c r="B8205" s="6" t="s">
        <v>283</v>
      </c>
      <c r="C8205" s="6" t="s">
        <v>16310</v>
      </c>
      <c r="D8205" s="6" t="s">
        <v>1011</v>
      </c>
      <c r="E8205" s="6" t="s">
        <v>24821</v>
      </c>
      <c r="F8205" s="6" t="s">
        <v>16311</v>
      </c>
      <c r="G8205" s="6" t="s">
        <v>39248</v>
      </c>
    </row>
    <row r="8206">
      <c r="A8206" s="6" t="s">
        <v>39250</v>
      </c>
      <c r="B8206" s="6" t="s">
        <v>283</v>
      </c>
      <c r="C8206" s="6" t="s">
        <v>16313</v>
      </c>
      <c r="D8206" s="6" t="s">
        <v>1011</v>
      </c>
      <c r="E8206" s="6" t="s">
        <v>24821</v>
      </c>
      <c r="F8206" s="6" t="s">
        <v>27090</v>
      </c>
      <c r="G8206" s="6" t="s">
        <v>39251</v>
      </c>
    </row>
    <row r="8207">
      <c r="A8207" s="6" t="s">
        <v>39252</v>
      </c>
      <c r="B8207" s="6" t="s">
        <v>283</v>
      </c>
      <c r="C8207" s="6" t="s">
        <v>16315</v>
      </c>
      <c r="D8207" s="6" t="s">
        <v>1011</v>
      </c>
      <c r="E8207" s="6" t="s">
        <v>416</v>
      </c>
      <c r="F8207" s="6" t="s">
        <v>1008</v>
      </c>
      <c r="G8207" s="6" t="s">
        <v>39253</v>
      </c>
    </row>
    <row r="8208">
      <c r="A8208" s="6" t="s">
        <v>39254</v>
      </c>
      <c r="B8208" s="6" t="s">
        <v>283</v>
      </c>
      <c r="C8208" s="6" t="s">
        <v>16317</v>
      </c>
      <c r="D8208" s="6" t="s">
        <v>37</v>
      </c>
      <c r="E8208" s="6" t="s">
        <v>24821</v>
      </c>
      <c r="F8208" s="6" t="s">
        <v>16318</v>
      </c>
      <c r="G8208" s="6" t="s">
        <v>39255</v>
      </c>
    </row>
    <row r="8209">
      <c r="A8209" s="6" t="s">
        <v>39256</v>
      </c>
      <c r="B8209" s="6" t="s">
        <v>283</v>
      </c>
      <c r="C8209" s="6" t="s">
        <v>16317</v>
      </c>
      <c r="D8209" s="6" t="s">
        <v>1011</v>
      </c>
      <c r="E8209" s="6" t="s">
        <v>416</v>
      </c>
      <c r="F8209" s="6" t="s">
        <v>16318</v>
      </c>
      <c r="G8209" s="6" t="s">
        <v>39255</v>
      </c>
    </row>
    <row r="8210">
      <c r="A8210" s="6" t="s">
        <v>39257</v>
      </c>
      <c r="B8210" s="6" t="s">
        <v>283</v>
      </c>
      <c r="C8210" s="6" t="s">
        <v>16320</v>
      </c>
      <c r="D8210" s="6" t="s">
        <v>37</v>
      </c>
      <c r="E8210" s="6" t="s">
        <v>416</v>
      </c>
      <c r="F8210" s="6" t="s">
        <v>16321</v>
      </c>
      <c r="G8210" s="6" t="s">
        <v>39258</v>
      </c>
    </row>
    <row r="8211">
      <c r="A8211" s="6" t="s">
        <v>39259</v>
      </c>
      <c r="B8211" s="6" t="s">
        <v>283</v>
      </c>
      <c r="C8211" s="6" t="s">
        <v>16320</v>
      </c>
      <c r="D8211" s="6" t="s">
        <v>1011</v>
      </c>
      <c r="E8211" s="6" t="s">
        <v>24821</v>
      </c>
      <c r="F8211" s="6" t="s">
        <v>16321</v>
      </c>
      <c r="G8211" s="6" t="s">
        <v>39258</v>
      </c>
    </row>
    <row r="8212">
      <c r="A8212" s="6" t="s">
        <v>39260</v>
      </c>
      <c r="B8212" s="6" t="s">
        <v>283</v>
      </c>
      <c r="C8212" s="6" t="s">
        <v>16323</v>
      </c>
      <c r="D8212" s="6" t="s">
        <v>1011</v>
      </c>
      <c r="E8212" s="6" t="s">
        <v>24821</v>
      </c>
      <c r="F8212" s="6" t="s">
        <v>27090</v>
      </c>
      <c r="G8212" s="6" t="s">
        <v>39261</v>
      </c>
    </row>
    <row r="8213">
      <c r="A8213" s="6" t="s">
        <v>39262</v>
      </c>
      <c r="B8213" s="6" t="s">
        <v>283</v>
      </c>
      <c r="C8213" s="6" t="s">
        <v>16325</v>
      </c>
      <c r="D8213" s="6" t="s">
        <v>1011</v>
      </c>
      <c r="E8213" s="6" t="s">
        <v>416</v>
      </c>
      <c r="F8213" s="6" t="s">
        <v>1008</v>
      </c>
      <c r="G8213" s="6" t="s">
        <v>39263</v>
      </c>
    </row>
    <row r="8214">
      <c r="A8214" s="6" t="s">
        <v>39264</v>
      </c>
      <c r="B8214" s="6" t="s">
        <v>283</v>
      </c>
      <c r="C8214" s="6" t="s">
        <v>16327</v>
      </c>
      <c r="D8214" s="6" t="s">
        <v>37</v>
      </c>
      <c r="E8214" s="6" t="s">
        <v>24821</v>
      </c>
      <c r="F8214" s="6" t="s">
        <v>16328</v>
      </c>
      <c r="G8214" s="6" t="s">
        <v>39265</v>
      </c>
    </row>
    <row r="8215">
      <c r="A8215" s="6" t="s">
        <v>39266</v>
      </c>
      <c r="B8215" s="6" t="s">
        <v>283</v>
      </c>
      <c r="C8215" s="6" t="s">
        <v>16327</v>
      </c>
      <c r="D8215" s="6" t="s">
        <v>1011</v>
      </c>
      <c r="E8215" s="6" t="s">
        <v>416</v>
      </c>
      <c r="F8215" s="6" t="s">
        <v>16328</v>
      </c>
      <c r="G8215" s="6" t="s">
        <v>39265</v>
      </c>
    </row>
    <row r="8216">
      <c r="A8216" s="6" t="s">
        <v>39267</v>
      </c>
      <c r="B8216" s="6" t="s">
        <v>283</v>
      </c>
      <c r="C8216" s="6" t="s">
        <v>16330</v>
      </c>
      <c r="D8216" s="6" t="s">
        <v>37</v>
      </c>
      <c r="E8216" s="6" t="s">
        <v>416</v>
      </c>
      <c r="F8216" s="6" t="s">
        <v>16331</v>
      </c>
      <c r="G8216" s="6" t="s">
        <v>39268</v>
      </c>
    </row>
    <row r="8217">
      <c r="A8217" s="6" t="s">
        <v>39269</v>
      </c>
      <c r="B8217" s="6" t="s">
        <v>283</v>
      </c>
      <c r="C8217" s="6" t="s">
        <v>16330</v>
      </c>
      <c r="D8217" s="6" t="s">
        <v>1011</v>
      </c>
      <c r="E8217" s="6" t="s">
        <v>24821</v>
      </c>
      <c r="F8217" s="6" t="s">
        <v>16331</v>
      </c>
      <c r="G8217" s="6" t="s">
        <v>39268</v>
      </c>
    </row>
    <row r="8218">
      <c r="A8218" s="6" t="s">
        <v>39270</v>
      </c>
      <c r="B8218" s="6" t="s">
        <v>283</v>
      </c>
      <c r="C8218" s="6" t="s">
        <v>16333</v>
      </c>
      <c r="D8218" s="6" t="s">
        <v>1011</v>
      </c>
      <c r="E8218" s="6" t="s">
        <v>24821</v>
      </c>
      <c r="F8218" s="6" t="s">
        <v>27090</v>
      </c>
      <c r="G8218" s="6" t="s">
        <v>39271</v>
      </c>
    </row>
    <row r="8219">
      <c r="A8219" s="6" t="s">
        <v>39272</v>
      </c>
      <c r="B8219" s="6" t="s">
        <v>283</v>
      </c>
      <c r="C8219" s="6" t="s">
        <v>16335</v>
      </c>
      <c r="D8219" s="6" t="s">
        <v>1011</v>
      </c>
      <c r="E8219" s="6" t="s">
        <v>416</v>
      </c>
      <c r="F8219" s="6" t="s">
        <v>1040</v>
      </c>
      <c r="G8219" s="6" t="s">
        <v>39273</v>
      </c>
    </row>
    <row r="8220">
      <c r="A8220" s="6" t="s">
        <v>39274</v>
      </c>
      <c r="B8220" s="6" t="s">
        <v>283</v>
      </c>
      <c r="C8220" s="6" t="s">
        <v>16339</v>
      </c>
      <c r="D8220" s="6" t="s">
        <v>1011</v>
      </c>
      <c r="E8220" s="6" t="s">
        <v>416</v>
      </c>
      <c r="F8220" s="6" t="s">
        <v>1483</v>
      </c>
      <c r="G8220" s="6" t="s">
        <v>39275</v>
      </c>
    </row>
    <row r="8221">
      <c r="A8221" s="6" t="s">
        <v>39276</v>
      </c>
      <c r="B8221" s="6" t="s">
        <v>283</v>
      </c>
      <c r="C8221" s="6" t="s">
        <v>16343</v>
      </c>
      <c r="D8221" s="6" t="s">
        <v>37</v>
      </c>
      <c r="E8221" s="6" t="s">
        <v>24821</v>
      </c>
      <c r="F8221" s="6" t="s">
        <v>16344</v>
      </c>
      <c r="G8221" s="6" t="s">
        <v>39277</v>
      </c>
    </row>
    <row r="8222">
      <c r="A8222" s="6" t="s">
        <v>39278</v>
      </c>
      <c r="B8222" s="6" t="s">
        <v>283</v>
      </c>
      <c r="C8222" s="6" t="s">
        <v>16343</v>
      </c>
      <c r="D8222" s="6" t="s">
        <v>1011</v>
      </c>
      <c r="E8222" s="6" t="s">
        <v>416</v>
      </c>
      <c r="F8222" s="6" t="s">
        <v>16344</v>
      </c>
      <c r="G8222" s="6" t="s">
        <v>39277</v>
      </c>
    </row>
    <row r="8223">
      <c r="A8223" s="6" t="s">
        <v>39279</v>
      </c>
      <c r="B8223" s="6" t="s">
        <v>283</v>
      </c>
      <c r="C8223" s="6" t="s">
        <v>16349</v>
      </c>
      <c r="D8223" s="6" t="s">
        <v>37</v>
      </c>
      <c r="E8223" s="6" t="s">
        <v>416</v>
      </c>
      <c r="F8223" s="6" t="s">
        <v>16350</v>
      </c>
      <c r="G8223" s="6" t="s">
        <v>39280</v>
      </c>
    </row>
    <row r="8224">
      <c r="A8224" s="6" t="s">
        <v>39281</v>
      </c>
      <c r="B8224" s="6" t="s">
        <v>283</v>
      </c>
      <c r="C8224" s="6" t="s">
        <v>16349</v>
      </c>
      <c r="D8224" s="6" t="s">
        <v>1011</v>
      </c>
      <c r="E8224" s="6" t="s">
        <v>24821</v>
      </c>
      <c r="F8224" s="6" t="s">
        <v>16350</v>
      </c>
      <c r="G8224" s="6" t="s">
        <v>39280</v>
      </c>
    </row>
    <row r="8225">
      <c r="A8225" s="6" t="s">
        <v>39282</v>
      </c>
      <c r="B8225" s="6" t="s">
        <v>283</v>
      </c>
      <c r="C8225" s="6" t="s">
        <v>16352</v>
      </c>
      <c r="D8225" s="6" t="s">
        <v>1011</v>
      </c>
      <c r="E8225" s="6" t="s">
        <v>24821</v>
      </c>
      <c r="F8225" s="6" t="s">
        <v>25586</v>
      </c>
      <c r="G8225" s="6" t="s">
        <v>39283</v>
      </c>
    </row>
    <row r="8226">
      <c r="A8226" s="6" t="s">
        <v>39284</v>
      </c>
      <c r="B8226" s="6" t="s">
        <v>283</v>
      </c>
      <c r="C8226" s="6" t="s">
        <v>16354</v>
      </c>
      <c r="D8226" s="6" t="s">
        <v>1011</v>
      </c>
      <c r="E8226" s="6" t="s">
        <v>416</v>
      </c>
      <c r="F8226" s="6" t="s">
        <v>1040</v>
      </c>
      <c r="G8226" s="6" t="s">
        <v>39285</v>
      </c>
    </row>
    <row r="8227">
      <c r="A8227" s="6" t="s">
        <v>39286</v>
      </c>
      <c r="B8227" s="6" t="s">
        <v>283</v>
      </c>
      <c r="C8227" s="6" t="s">
        <v>16358</v>
      </c>
      <c r="D8227" s="6" t="s">
        <v>37</v>
      </c>
      <c r="E8227" s="6" t="s">
        <v>24821</v>
      </c>
      <c r="F8227" s="6" t="s">
        <v>16359</v>
      </c>
      <c r="G8227" s="6" t="s">
        <v>39287</v>
      </c>
    </row>
    <row r="8228">
      <c r="A8228" s="6" t="s">
        <v>39288</v>
      </c>
      <c r="B8228" s="6" t="s">
        <v>283</v>
      </c>
      <c r="C8228" s="6" t="s">
        <v>16358</v>
      </c>
      <c r="D8228" s="6" t="s">
        <v>1011</v>
      </c>
      <c r="E8228" s="6" t="s">
        <v>416</v>
      </c>
      <c r="F8228" s="6" t="s">
        <v>16359</v>
      </c>
      <c r="G8228" s="6" t="s">
        <v>39287</v>
      </c>
    </row>
    <row r="8229">
      <c r="A8229" s="6" t="s">
        <v>39289</v>
      </c>
      <c r="B8229" s="6" t="s">
        <v>286</v>
      </c>
      <c r="C8229" s="6" t="s">
        <v>16366</v>
      </c>
      <c r="D8229" s="6" t="s">
        <v>1011</v>
      </c>
      <c r="E8229" s="6" t="s">
        <v>24821</v>
      </c>
      <c r="F8229" s="6" t="s">
        <v>24822</v>
      </c>
      <c r="G8229" s="6" t="s">
        <v>39290</v>
      </c>
    </row>
    <row r="8230">
      <c r="A8230" s="6" t="s">
        <v>39291</v>
      </c>
      <c r="B8230" s="6" t="s">
        <v>286</v>
      </c>
      <c r="C8230" s="6" t="s">
        <v>16368</v>
      </c>
      <c r="D8230" s="6" t="s">
        <v>1011</v>
      </c>
      <c r="E8230" s="6" t="s">
        <v>416</v>
      </c>
      <c r="F8230" s="6" t="s">
        <v>1008</v>
      </c>
      <c r="G8230" s="6" t="s">
        <v>39292</v>
      </c>
    </row>
    <row r="8231">
      <c r="A8231" s="6" t="s">
        <v>39293</v>
      </c>
      <c r="B8231" s="6" t="s">
        <v>286</v>
      </c>
      <c r="C8231" s="6" t="s">
        <v>16370</v>
      </c>
      <c r="D8231" s="6" t="s">
        <v>37</v>
      </c>
      <c r="E8231" s="6" t="s">
        <v>24821</v>
      </c>
      <c r="F8231" s="6" t="s">
        <v>1012</v>
      </c>
      <c r="G8231" s="6" t="s">
        <v>39294</v>
      </c>
    </row>
    <row r="8232">
      <c r="A8232" s="6" t="s">
        <v>39295</v>
      </c>
      <c r="B8232" s="6" t="s">
        <v>286</v>
      </c>
      <c r="C8232" s="6" t="s">
        <v>16370</v>
      </c>
      <c r="D8232" s="6" t="s">
        <v>1011</v>
      </c>
      <c r="E8232" s="6" t="s">
        <v>416</v>
      </c>
      <c r="F8232" s="6" t="s">
        <v>1012</v>
      </c>
      <c r="G8232" s="6" t="s">
        <v>39294</v>
      </c>
    </row>
    <row r="8233">
      <c r="A8233" s="6" t="s">
        <v>39296</v>
      </c>
      <c r="B8233" s="6" t="s">
        <v>286</v>
      </c>
      <c r="C8233" s="6" t="s">
        <v>16372</v>
      </c>
      <c r="D8233" s="6" t="s">
        <v>37</v>
      </c>
      <c r="E8233" s="6" t="s">
        <v>416</v>
      </c>
      <c r="F8233" s="6" t="s">
        <v>16373</v>
      </c>
      <c r="G8233" s="6" t="s">
        <v>39297</v>
      </c>
    </row>
    <row r="8234">
      <c r="A8234" s="6" t="s">
        <v>39298</v>
      </c>
      <c r="B8234" s="6" t="s">
        <v>286</v>
      </c>
      <c r="C8234" s="6" t="s">
        <v>16372</v>
      </c>
      <c r="D8234" s="6" t="s">
        <v>1011</v>
      </c>
      <c r="E8234" s="6" t="s">
        <v>24821</v>
      </c>
      <c r="F8234" s="6" t="s">
        <v>39299</v>
      </c>
      <c r="G8234" s="6" t="s">
        <v>39297</v>
      </c>
    </row>
    <row r="8235">
      <c r="A8235" s="6" t="s">
        <v>39300</v>
      </c>
      <c r="B8235" s="6" t="s">
        <v>286</v>
      </c>
      <c r="C8235" s="6" t="s">
        <v>16375</v>
      </c>
      <c r="D8235" s="6" t="s">
        <v>1011</v>
      </c>
      <c r="E8235" s="6" t="s">
        <v>24821</v>
      </c>
      <c r="F8235" s="6" t="s">
        <v>24822</v>
      </c>
      <c r="G8235" s="6" t="s">
        <v>39301</v>
      </c>
    </row>
    <row r="8236">
      <c r="A8236" s="6" t="s">
        <v>39302</v>
      </c>
      <c r="B8236" s="6" t="s">
        <v>286</v>
      </c>
      <c r="C8236" s="6" t="s">
        <v>16377</v>
      </c>
      <c r="D8236" s="6" t="s">
        <v>1011</v>
      </c>
      <c r="E8236" s="6" t="s">
        <v>416</v>
      </c>
      <c r="F8236" s="6" t="s">
        <v>1008</v>
      </c>
      <c r="G8236" s="6" t="s">
        <v>39303</v>
      </c>
    </row>
    <row r="8237">
      <c r="A8237" s="6" t="s">
        <v>39304</v>
      </c>
      <c r="B8237" s="6" t="s">
        <v>286</v>
      </c>
      <c r="C8237" s="6" t="s">
        <v>16379</v>
      </c>
      <c r="D8237" s="6" t="s">
        <v>37</v>
      </c>
      <c r="E8237" s="6" t="s">
        <v>24821</v>
      </c>
      <c r="F8237" s="6" t="s">
        <v>16380</v>
      </c>
      <c r="G8237" s="6" t="s">
        <v>39305</v>
      </c>
    </row>
    <row r="8238">
      <c r="A8238" s="6" t="s">
        <v>39306</v>
      </c>
      <c r="B8238" s="6" t="s">
        <v>286</v>
      </c>
      <c r="C8238" s="6" t="s">
        <v>16379</v>
      </c>
      <c r="D8238" s="6" t="s">
        <v>1011</v>
      </c>
      <c r="E8238" s="6" t="s">
        <v>416</v>
      </c>
      <c r="F8238" s="6" t="s">
        <v>16380</v>
      </c>
      <c r="G8238" s="6" t="s">
        <v>39305</v>
      </c>
    </row>
    <row r="8239">
      <c r="A8239" s="6" t="s">
        <v>39307</v>
      </c>
      <c r="B8239" s="6" t="s">
        <v>286</v>
      </c>
      <c r="C8239" s="6" t="s">
        <v>16382</v>
      </c>
      <c r="D8239" s="6" t="s">
        <v>37</v>
      </c>
      <c r="E8239" s="6" t="s">
        <v>416</v>
      </c>
      <c r="F8239" s="6" t="s">
        <v>16383</v>
      </c>
      <c r="G8239" s="6" t="s">
        <v>39308</v>
      </c>
    </row>
    <row r="8240">
      <c r="A8240" s="6" t="s">
        <v>39309</v>
      </c>
      <c r="B8240" s="6" t="s">
        <v>286</v>
      </c>
      <c r="C8240" s="6" t="s">
        <v>16382</v>
      </c>
      <c r="D8240" s="6" t="s">
        <v>1011</v>
      </c>
      <c r="E8240" s="6" t="s">
        <v>24821</v>
      </c>
      <c r="F8240" s="6" t="s">
        <v>39310</v>
      </c>
      <c r="G8240" s="6" t="s">
        <v>39308</v>
      </c>
    </row>
    <row r="8241">
      <c r="A8241" s="6" t="s">
        <v>39311</v>
      </c>
      <c r="B8241" s="6" t="s">
        <v>286</v>
      </c>
      <c r="C8241" s="6" t="s">
        <v>16385</v>
      </c>
      <c r="D8241" s="6" t="s">
        <v>1011</v>
      </c>
      <c r="E8241" s="6" t="s">
        <v>24821</v>
      </c>
      <c r="F8241" s="6" t="s">
        <v>24822</v>
      </c>
      <c r="G8241" s="6" t="s">
        <v>39312</v>
      </c>
    </row>
    <row r="8242">
      <c r="A8242" s="6" t="s">
        <v>39313</v>
      </c>
      <c r="B8242" s="6" t="s">
        <v>286</v>
      </c>
      <c r="C8242" s="6" t="s">
        <v>16387</v>
      </c>
      <c r="D8242" s="6" t="s">
        <v>1011</v>
      </c>
      <c r="E8242" s="6" t="s">
        <v>416</v>
      </c>
      <c r="F8242" s="6" t="s">
        <v>1008</v>
      </c>
      <c r="G8242" s="6" t="s">
        <v>39314</v>
      </c>
    </row>
    <row r="8243">
      <c r="A8243" s="6" t="s">
        <v>39315</v>
      </c>
      <c r="B8243" s="6" t="s">
        <v>286</v>
      </c>
      <c r="C8243" s="6" t="s">
        <v>16389</v>
      </c>
      <c r="D8243" s="6" t="s">
        <v>37</v>
      </c>
      <c r="E8243" s="6" t="s">
        <v>24821</v>
      </c>
      <c r="F8243" s="6" t="s">
        <v>16390</v>
      </c>
      <c r="G8243" s="6" t="s">
        <v>39316</v>
      </c>
    </row>
    <row r="8244">
      <c r="A8244" s="6" t="s">
        <v>39317</v>
      </c>
      <c r="B8244" s="6" t="s">
        <v>286</v>
      </c>
      <c r="C8244" s="6" t="s">
        <v>16389</v>
      </c>
      <c r="D8244" s="6" t="s">
        <v>1011</v>
      </c>
      <c r="E8244" s="6" t="s">
        <v>416</v>
      </c>
      <c r="F8244" s="6" t="s">
        <v>16390</v>
      </c>
      <c r="G8244" s="6" t="s">
        <v>39316</v>
      </c>
    </row>
    <row r="8245">
      <c r="A8245" s="6" t="s">
        <v>39318</v>
      </c>
      <c r="B8245" s="6" t="s">
        <v>286</v>
      </c>
      <c r="C8245" s="6" t="s">
        <v>16392</v>
      </c>
      <c r="D8245" s="6" t="s">
        <v>37</v>
      </c>
      <c r="E8245" s="6" t="s">
        <v>416</v>
      </c>
      <c r="F8245" s="6" t="s">
        <v>16393</v>
      </c>
      <c r="G8245" s="6" t="s">
        <v>39319</v>
      </c>
    </row>
    <row r="8246">
      <c r="A8246" s="6" t="s">
        <v>39320</v>
      </c>
      <c r="B8246" s="6" t="s">
        <v>286</v>
      </c>
      <c r="C8246" s="6" t="s">
        <v>16392</v>
      </c>
      <c r="D8246" s="6" t="s">
        <v>1011</v>
      </c>
      <c r="E8246" s="6" t="s">
        <v>24821</v>
      </c>
      <c r="F8246" s="6" t="s">
        <v>16393</v>
      </c>
      <c r="G8246" s="6" t="s">
        <v>39319</v>
      </c>
    </row>
    <row r="8247">
      <c r="A8247" s="6" t="s">
        <v>39321</v>
      </c>
      <c r="B8247" s="6" t="s">
        <v>286</v>
      </c>
      <c r="C8247" s="6" t="s">
        <v>16395</v>
      </c>
      <c r="D8247" s="6" t="s">
        <v>1011</v>
      </c>
      <c r="E8247" s="6" t="s">
        <v>24821</v>
      </c>
      <c r="F8247" s="6" t="s">
        <v>24822</v>
      </c>
      <c r="G8247" s="6" t="s">
        <v>39322</v>
      </c>
    </row>
    <row r="8248">
      <c r="A8248" s="6" t="s">
        <v>39323</v>
      </c>
      <c r="B8248" s="6" t="s">
        <v>286</v>
      </c>
      <c r="C8248" s="6" t="s">
        <v>16397</v>
      </c>
      <c r="D8248" s="6" t="s">
        <v>1011</v>
      </c>
      <c r="E8248" s="6" t="s">
        <v>416</v>
      </c>
      <c r="F8248" s="6" t="s">
        <v>1040</v>
      </c>
      <c r="G8248" s="6" t="s">
        <v>39324</v>
      </c>
    </row>
    <row r="8249">
      <c r="A8249" s="6" t="s">
        <v>39325</v>
      </c>
      <c r="B8249" s="6" t="s">
        <v>286</v>
      </c>
      <c r="C8249" s="6" t="s">
        <v>16401</v>
      </c>
      <c r="D8249" s="6" t="s">
        <v>1011</v>
      </c>
      <c r="E8249" s="6" t="s">
        <v>416</v>
      </c>
      <c r="F8249" s="6" t="s">
        <v>16402</v>
      </c>
      <c r="G8249" s="6" t="s">
        <v>39326</v>
      </c>
    </row>
    <row r="8250">
      <c r="A8250" s="6" t="s">
        <v>39327</v>
      </c>
      <c r="B8250" s="6" t="s">
        <v>286</v>
      </c>
      <c r="C8250" s="6" t="s">
        <v>16406</v>
      </c>
      <c r="D8250" s="6" t="s">
        <v>37</v>
      </c>
      <c r="E8250" s="6" t="s">
        <v>24821</v>
      </c>
      <c r="F8250" s="6" t="s">
        <v>16407</v>
      </c>
      <c r="G8250" s="6" t="s">
        <v>39328</v>
      </c>
    </row>
    <row r="8251">
      <c r="A8251" s="6" t="s">
        <v>39329</v>
      </c>
      <c r="B8251" s="6" t="s">
        <v>286</v>
      </c>
      <c r="C8251" s="6" t="s">
        <v>16406</v>
      </c>
      <c r="D8251" s="6" t="s">
        <v>1011</v>
      </c>
      <c r="E8251" s="6" t="s">
        <v>416</v>
      </c>
      <c r="F8251" s="6" t="s">
        <v>16407</v>
      </c>
      <c r="G8251" s="6" t="s">
        <v>39328</v>
      </c>
    </row>
    <row r="8252">
      <c r="A8252" s="6" t="s">
        <v>39330</v>
      </c>
      <c r="B8252" s="6" t="s">
        <v>286</v>
      </c>
      <c r="C8252" s="6" t="s">
        <v>16412</v>
      </c>
      <c r="D8252" s="6" t="s">
        <v>37</v>
      </c>
      <c r="E8252" s="6" t="s">
        <v>416</v>
      </c>
      <c r="F8252" s="6" t="s">
        <v>16413</v>
      </c>
      <c r="G8252" s="6" t="s">
        <v>39331</v>
      </c>
    </row>
    <row r="8253">
      <c r="A8253" s="6" t="s">
        <v>39332</v>
      </c>
      <c r="B8253" s="6" t="s">
        <v>286</v>
      </c>
      <c r="C8253" s="6" t="s">
        <v>16412</v>
      </c>
      <c r="D8253" s="6" t="s">
        <v>1011</v>
      </c>
      <c r="E8253" s="6" t="s">
        <v>24821</v>
      </c>
      <c r="F8253" s="6" t="s">
        <v>16413</v>
      </c>
      <c r="G8253" s="6" t="s">
        <v>39331</v>
      </c>
    </row>
    <row r="8254">
      <c r="A8254" s="6" t="s">
        <v>39333</v>
      </c>
      <c r="B8254" s="6" t="s">
        <v>286</v>
      </c>
      <c r="C8254" s="6" t="s">
        <v>16415</v>
      </c>
      <c r="D8254" s="6" t="s">
        <v>1011</v>
      </c>
      <c r="E8254" s="6" t="s">
        <v>24821</v>
      </c>
      <c r="F8254" s="6" t="s">
        <v>26258</v>
      </c>
      <c r="G8254" s="6" t="s">
        <v>39334</v>
      </c>
    </row>
    <row r="8255">
      <c r="A8255" s="6" t="s">
        <v>39335</v>
      </c>
      <c r="B8255" s="6" t="s">
        <v>286</v>
      </c>
      <c r="C8255" s="6" t="s">
        <v>16417</v>
      </c>
      <c r="D8255" s="6" t="s">
        <v>1011</v>
      </c>
      <c r="E8255" s="6" t="s">
        <v>416</v>
      </c>
      <c r="F8255" s="6" t="s">
        <v>1008</v>
      </c>
      <c r="G8255" s="6" t="s">
        <v>39336</v>
      </c>
    </row>
    <row r="8256">
      <c r="A8256" s="6" t="s">
        <v>39337</v>
      </c>
      <c r="B8256" s="6" t="s">
        <v>286</v>
      </c>
      <c r="C8256" s="6" t="s">
        <v>16419</v>
      </c>
      <c r="D8256" s="6" t="s">
        <v>37</v>
      </c>
      <c r="E8256" s="6" t="s">
        <v>24821</v>
      </c>
      <c r="F8256" s="6" t="s">
        <v>16420</v>
      </c>
      <c r="G8256" s="6" t="s">
        <v>16421</v>
      </c>
    </row>
    <row r="8257">
      <c r="A8257" s="6" t="s">
        <v>39338</v>
      </c>
      <c r="B8257" s="6" t="s">
        <v>286</v>
      </c>
      <c r="C8257" s="6" t="s">
        <v>16419</v>
      </c>
      <c r="D8257" s="6" t="s">
        <v>1011</v>
      </c>
      <c r="E8257" s="6" t="s">
        <v>416</v>
      </c>
      <c r="F8257" s="6" t="s">
        <v>16420</v>
      </c>
      <c r="G8257" s="6" t="s">
        <v>16421</v>
      </c>
    </row>
    <row r="8258">
      <c r="A8258" s="6" t="s">
        <v>39339</v>
      </c>
      <c r="B8258" s="6" t="s">
        <v>286</v>
      </c>
      <c r="C8258" s="6" t="s">
        <v>16422</v>
      </c>
      <c r="D8258" s="6" t="s">
        <v>37</v>
      </c>
      <c r="E8258" s="6" t="s">
        <v>416</v>
      </c>
      <c r="F8258" s="6" t="s">
        <v>16423</v>
      </c>
      <c r="G8258" s="6" t="s">
        <v>39340</v>
      </c>
    </row>
    <row r="8259">
      <c r="A8259" s="6" t="s">
        <v>39341</v>
      </c>
      <c r="B8259" s="6" t="s">
        <v>286</v>
      </c>
      <c r="C8259" s="6" t="s">
        <v>16422</v>
      </c>
      <c r="D8259" s="6" t="s">
        <v>1011</v>
      </c>
      <c r="E8259" s="6" t="s">
        <v>24821</v>
      </c>
      <c r="F8259" s="6" t="s">
        <v>16423</v>
      </c>
      <c r="G8259" s="6" t="s">
        <v>39340</v>
      </c>
    </row>
    <row r="8260">
      <c r="A8260" s="6" t="s">
        <v>39342</v>
      </c>
      <c r="B8260" s="6" t="s">
        <v>286</v>
      </c>
      <c r="C8260" s="6" t="s">
        <v>16425</v>
      </c>
      <c r="D8260" s="6" t="s">
        <v>1011</v>
      </c>
      <c r="E8260" s="6" t="s">
        <v>24821</v>
      </c>
      <c r="F8260" s="6" t="s">
        <v>26258</v>
      </c>
      <c r="G8260" s="6" t="s">
        <v>39343</v>
      </c>
    </row>
    <row r="8261">
      <c r="A8261" s="6" t="s">
        <v>39344</v>
      </c>
      <c r="B8261" s="6" t="s">
        <v>286</v>
      </c>
      <c r="C8261" s="6" t="s">
        <v>16427</v>
      </c>
      <c r="D8261" s="6" t="s">
        <v>1011</v>
      </c>
      <c r="E8261" s="6" t="s">
        <v>416</v>
      </c>
      <c r="F8261" s="6" t="s">
        <v>1008</v>
      </c>
      <c r="G8261" s="6" t="s">
        <v>39345</v>
      </c>
    </row>
    <row r="8262">
      <c r="A8262" s="6" t="s">
        <v>39346</v>
      </c>
      <c r="B8262" s="6" t="s">
        <v>286</v>
      </c>
      <c r="C8262" s="6" t="s">
        <v>16429</v>
      </c>
      <c r="D8262" s="6" t="s">
        <v>37</v>
      </c>
      <c r="E8262" s="6" t="s">
        <v>24821</v>
      </c>
      <c r="F8262" s="6" t="s">
        <v>16430</v>
      </c>
      <c r="G8262" s="6" t="s">
        <v>39347</v>
      </c>
    </row>
    <row r="8263">
      <c r="A8263" s="6" t="s">
        <v>39348</v>
      </c>
      <c r="B8263" s="6" t="s">
        <v>286</v>
      </c>
      <c r="C8263" s="6" t="s">
        <v>16429</v>
      </c>
      <c r="D8263" s="6" t="s">
        <v>1011</v>
      </c>
      <c r="E8263" s="6" t="s">
        <v>416</v>
      </c>
      <c r="F8263" s="6" t="s">
        <v>16430</v>
      </c>
      <c r="G8263" s="6" t="s">
        <v>39347</v>
      </c>
    </row>
    <row r="8264">
      <c r="A8264" s="6" t="s">
        <v>39349</v>
      </c>
      <c r="B8264" s="6" t="s">
        <v>286</v>
      </c>
      <c r="C8264" s="6" t="s">
        <v>16432</v>
      </c>
      <c r="D8264" s="6" t="s">
        <v>37</v>
      </c>
      <c r="E8264" s="6" t="s">
        <v>416</v>
      </c>
      <c r="F8264" s="6" t="s">
        <v>16433</v>
      </c>
      <c r="G8264" s="6" t="s">
        <v>39350</v>
      </c>
    </row>
    <row r="8265">
      <c r="A8265" s="6" t="s">
        <v>39351</v>
      </c>
      <c r="B8265" s="6" t="s">
        <v>286</v>
      </c>
      <c r="C8265" s="6" t="s">
        <v>16432</v>
      </c>
      <c r="D8265" s="6" t="s">
        <v>1011</v>
      </c>
      <c r="E8265" s="6" t="s">
        <v>24821</v>
      </c>
      <c r="F8265" s="6" t="s">
        <v>16433</v>
      </c>
      <c r="G8265" s="6" t="s">
        <v>39350</v>
      </c>
    </row>
    <row r="8266">
      <c r="A8266" s="6" t="s">
        <v>39352</v>
      </c>
      <c r="B8266" s="6" t="s">
        <v>286</v>
      </c>
      <c r="C8266" s="6" t="s">
        <v>16435</v>
      </c>
      <c r="D8266" s="6" t="s">
        <v>1011</v>
      </c>
      <c r="E8266" s="6" t="s">
        <v>24821</v>
      </c>
      <c r="F8266" s="6" t="s">
        <v>26258</v>
      </c>
      <c r="G8266" s="6" t="s">
        <v>39353</v>
      </c>
    </row>
    <row r="8267">
      <c r="A8267" s="6" t="s">
        <v>39354</v>
      </c>
      <c r="B8267" s="6" t="s">
        <v>286</v>
      </c>
      <c r="C8267" s="6" t="s">
        <v>16437</v>
      </c>
      <c r="D8267" s="6" t="s">
        <v>1011</v>
      </c>
      <c r="E8267" s="6" t="s">
        <v>416</v>
      </c>
      <c r="F8267" s="6" t="s">
        <v>1040</v>
      </c>
      <c r="G8267" s="6" t="s">
        <v>39355</v>
      </c>
    </row>
    <row r="8268">
      <c r="A8268" s="6" t="s">
        <v>39356</v>
      </c>
      <c r="B8268" s="6" t="s">
        <v>286</v>
      </c>
      <c r="C8268" s="6" t="s">
        <v>16441</v>
      </c>
      <c r="D8268" s="6" t="s">
        <v>1011</v>
      </c>
      <c r="E8268" s="6" t="s">
        <v>416</v>
      </c>
      <c r="F8268" s="6" t="s">
        <v>1096</v>
      </c>
      <c r="G8268" s="6" t="s">
        <v>39357</v>
      </c>
    </row>
    <row r="8269">
      <c r="A8269" s="6" t="s">
        <v>39358</v>
      </c>
      <c r="B8269" s="6" t="s">
        <v>286</v>
      </c>
      <c r="C8269" s="6" t="s">
        <v>16445</v>
      </c>
      <c r="D8269" s="6" t="s">
        <v>37</v>
      </c>
      <c r="E8269" s="6" t="s">
        <v>24821</v>
      </c>
      <c r="F8269" s="6" t="s">
        <v>16446</v>
      </c>
      <c r="G8269" s="6" t="s">
        <v>39359</v>
      </c>
    </row>
    <row r="8270">
      <c r="A8270" s="6" t="s">
        <v>39360</v>
      </c>
      <c r="B8270" s="6" t="s">
        <v>286</v>
      </c>
      <c r="C8270" s="6" t="s">
        <v>16445</v>
      </c>
      <c r="D8270" s="6" t="s">
        <v>1011</v>
      </c>
      <c r="E8270" s="6" t="s">
        <v>416</v>
      </c>
      <c r="F8270" s="6" t="s">
        <v>16446</v>
      </c>
      <c r="G8270" s="6" t="s">
        <v>39359</v>
      </c>
    </row>
    <row r="8271">
      <c r="A8271" s="6" t="s">
        <v>39361</v>
      </c>
      <c r="B8271" s="6" t="s">
        <v>286</v>
      </c>
      <c r="C8271" s="6" t="s">
        <v>16450</v>
      </c>
      <c r="D8271" s="6" t="s">
        <v>37</v>
      </c>
      <c r="E8271" s="6" t="s">
        <v>416</v>
      </c>
      <c r="F8271" s="6" t="s">
        <v>16451</v>
      </c>
      <c r="G8271" s="6" t="s">
        <v>39362</v>
      </c>
    </row>
    <row r="8272">
      <c r="A8272" s="6" t="s">
        <v>39363</v>
      </c>
      <c r="B8272" s="6" t="s">
        <v>286</v>
      </c>
      <c r="C8272" s="6" t="s">
        <v>16450</v>
      </c>
      <c r="D8272" s="6" t="s">
        <v>1011</v>
      </c>
      <c r="E8272" s="6" t="s">
        <v>24821</v>
      </c>
      <c r="F8272" s="6" t="s">
        <v>16451</v>
      </c>
      <c r="G8272" s="6" t="s">
        <v>39362</v>
      </c>
    </row>
    <row r="8273">
      <c r="A8273" s="6" t="s">
        <v>39364</v>
      </c>
      <c r="B8273" s="6" t="s">
        <v>286</v>
      </c>
      <c r="C8273" s="6" t="s">
        <v>16453</v>
      </c>
      <c r="D8273" s="6" t="s">
        <v>1011</v>
      </c>
      <c r="E8273" s="6" t="s">
        <v>24821</v>
      </c>
      <c r="F8273" s="6" t="s">
        <v>25485</v>
      </c>
      <c r="G8273" s="6" t="s">
        <v>39365</v>
      </c>
    </row>
    <row r="8274">
      <c r="A8274" s="6" t="s">
        <v>39366</v>
      </c>
      <c r="B8274" s="6" t="s">
        <v>286</v>
      </c>
      <c r="C8274" s="6" t="s">
        <v>16455</v>
      </c>
      <c r="D8274" s="6" t="s">
        <v>1011</v>
      </c>
      <c r="E8274" s="6" t="s">
        <v>416</v>
      </c>
      <c r="F8274" s="6" t="s">
        <v>1008</v>
      </c>
      <c r="G8274" s="6" t="s">
        <v>39367</v>
      </c>
    </row>
    <row r="8275">
      <c r="A8275" s="6" t="s">
        <v>39368</v>
      </c>
      <c r="B8275" s="6" t="s">
        <v>286</v>
      </c>
      <c r="C8275" s="6" t="s">
        <v>16457</v>
      </c>
      <c r="D8275" s="6" t="s">
        <v>37</v>
      </c>
      <c r="E8275" s="6" t="s">
        <v>24821</v>
      </c>
      <c r="F8275" s="6" t="s">
        <v>16458</v>
      </c>
      <c r="G8275" s="6" t="s">
        <v>39369</v>
      </c>
    </row>
    <row r="8276">
      <c r="A8276" s="6" t="s">
        <v>39370</v>
      </c>
      <c r="B8276" s="6" t="s">
        <v>286</v>
      </c>
      <c r="C8276" s="6" t="s">
        <v>16457</v>
      </c>
      <c r="D8276" s="6" t="s">
        <v>1011</v>
      </c>
      <c r="E8276" s="6" t="s">
        <v>416</v>
      </c>
      <c r="F8276" s="6" t="s">
        <v>16458</v>
      </c>
      <c r="G8276" s="6" t="s">
        <v>39369</v>
      </c>
    </row>
    <row r="8277">
      <c r="A8277" s="6" t="s">
        <v>39371</v>
      </c>
      <c r="B8277" s="6" t="s">
        <v>286</v>
      </c>
      <c r="C8277" s="6" t="s">
        <v>16460</v>
      </c>
      <c r="D8277" s="6" t="s">
        <v>37</v>
      </c>
      <c r="E8277" s="6" t="s">
        <v>416</v>
      </c>
      <c r="F8277" s="6" t="s">
        <v>16461</v>
      </c>
      <c r="G8277" s="6" t="s">
        <v>39372</v>
      </c>
    </row>
    <row r="8278">
      <c r="A8278" s="6" t="s">
        <v>39373</v>
      </c>
      <c r="B8278" s="6" t="s">
        <v>286</v>
      </c>
      <c r="C8278" s="6" t="s">
        <v>16460</v>
      </c>
      <c r="D8278" s="6" t="s">
        <v>1011</v>
      </c>
      <c r="E8278" s="6" t="s">
        <v>24821</v>
      </c>
      <c r="F8278" s="6" t="s">
        <v>16461</v>
      </c>
      <c r="G8278" s="6" t="s">
        <v>39372</v>
      </c>
    </row>
    <row r="8279">
      <c r="A8279" s="6" t="s">
        <v>39374</v>
      </c>
      <c r="B8279" s="6" t="s">
        <v>286</v>
      </c>
      <c r="C8279" s="6" t="s">
        <v>16463</v>
      </c>
      <c r="D8279" s="6" t="s">
        <v>1011</v>
      </c>
      <c r="E8279" s="6" t="s">
        <v>24821</v>
      </c>
      <c r="F8279" s="6" t="s">
        <v>25485</v>
      </c>
      <c r="G8279" s="6" t="s">
        <v>39375</v>
      </c>
    </row>
    <row r="8280">
      <c r="A8280" s="6" t="s">
        <v>39376</v>
      </c>
      <c r="B8280" s="6" t="s">
        <v>286</v>
      </c>
      <c r="C8280" s="6" t="s">
        <v>16465</v>
      </c>
      <c r="D8280" s="6" t="s">
        <v>1011</v>
      </c>
      <c r="E8280" s="6" t="s">
        <v>416</v>
      </c>
      <c r="F8280" s="6" t="s">
        <v>1008</v>
      </c>
      <c r="G8280" s="6" t="s">
        <v>39377</v>
      </c>
    </row>
    <row r="8281">
      <c r="A8281" s="6" t="s">
        <v>39378</v>
      </c>
      <c r="B8281" s="6" t="s">
        <v>286</v>
      </c>
      <c r="C8281" s="6" t="s">
        <v>16467</v>
      </c>
      <c r="D8281" s="6" t="s">
        <v>37</v>
      </c>
      <c r="E8281" s="6" t="s">
        <v>24821</v>
      </c>
      <c r="F8281" s="6" t="s">
        <v>16468</v>
      </c>
      <c r="G8281" s="6" t="s">
        <v>39379</v>
      </c>
    </row>
    <row r="8282">
      <c r="A8282" s="6" t="s">
        <v>39380</v>
      </c>
      <c r="B8282" s="6" t="s">
        <v>286</v>
      </c>
      <c r="C8282" s="6" t="s">
        <v>16467</v>
      </c>
      <c r="D8282" s="6" t="s">
        <v>1011</v>
      </c>
      <c r="E8282" s="6" t="s">
        <v>416</v>
      </c>
      <c r="F8282" s="6" t="s">
        <v>16468</v>
      </c>
      <c r="G8282" s="6" t="s">
        <v>39379</v>
      </c>
    </row>
    <row r="8283">
      <c r="A8283" s="6" t="s">
        <v>39381</v>
      </c>
      <c r="B8283" s="6" t="s">
        <v>286</v>
      </c>
      <c r="C8283" s="6" t="s">
        <v>16470</v>
      </c>
      <c r="D8283" s="6" t="s">
        <v>37</v>
      </c>
      <c r="E8283" s="6" t="s">
        <v>416</v>
      </c>
      <c r="F8283" s="6" t="s">
        <v>16471</v>
      </c>
      <c r="G8283" s="6" t="s">
        <v>39382</v>
      </c>
    </row>
    <row r="8284">
      <c r="A8284" s="6" t="s">
        <v>39383</v>
      </c>
      <c r="B8284" s="6" t="s">
        <v>286</v>
      </c>
      <c r="C8284" s="6" t="s">
        <v>16470</v>
      </c>
      <c r="D8284" s="6" t="s">
        <v>1011</v>
      </c>
      <c r="E8284" s="6" t="s">
        <v>24821</v>
      </c>
      <c r="F8284" s="6" t="s">
        <v>16471</v>
      </c>
      <c r="G8284" s="6" t="s">
        <v>39382</v>
      </c>
    </row>
    <row r="8285">
      <c r="A8285" s="6" t="s">
        <v>39384</v>
      </c>
      <c r="B8285" s="6" t="s">
        <v>286</v>
      </c>
      <c r="C8285" s="6" t="s">
        <v>16473</v>
      </c>
      <c r="D8285" s="6" t="s">
        <v>1011</v>
      </c>
      <c r="E8285" s="6" t="s">
        <v>24821</v>
      </c>
      <c r="F8285" s="6" t="s">
        <v>25485</v>
      </c>
      <c r="G8285" s="6" t="s">
        <v>39385</v>
      </c>
    </row>
    <row r="8286">
      <c r="A8286" s="6" t="s">
        <v>39386</v>
      </c>
      <c r="B8286" s="6" t="s">
        <v>286</v>
      </c>
      <c r="C8286" s="6" t="s">
        <v>16475</v>
      </c>
      <c r="D8286" s="6" t="s">
        <v>1011</v>
      </c>
      <c r="E8286" s="6" t="s">
        <v>416</v>
      </c>
      <c r="F8286" s="6" t="s">
        <v>1008</v>
      </c>
      <c r="G8286" s="6" t="s">
        <v>39387</v>
      </c>
    </row>
    <row r="8287">
      <c r="A8287" s="6" t="s">
        <v>39388</v>
      </c>
      <c r="B8287" s="6" t="s">
        <v>286</v>
      </c>
      <c r="C8287" s="6" t="s">
        <v>16477</v>
      </c>
      <c r="D8287" s="6" t="s">
        <v>37</v>
      </c>
      <c r="E8287" s="6" t="s">
        <v>24821</v>
      </c>
      <c r="F8287" s="6" t="s">
        <v>16478</v>
      </c>
      <c r="G8287" s="6" t="s">
        <v>39389</v>
      </c>
    </row>
    <row r="8288">
      <c r="A8288" s="6" t="s">
        <v>39390</v>
      </c>
      <c r="B8288" s="6" t="s">
        <v>286</v>
      </c>
      <c r="C8288" s="6" t="s">
        <v>16477</v>
      </c>
      <c r="D8288" s="6" t="s">
        <v>1011</v>
      </c>
      <c r="E8288" s="6" t="s">
        <v>416</v>
      </c>
      <c r="F8288" s="6" t="s">
        <v>16478</v>
      </c>
      <c r="G8288" s="6" t="s">
        <v>39389</v>
      </c>
    </row>
    <row r="8289">
      <c r="A8289" s="6" t="s">
        <v>39391</v>
      </c>
      <c r="B8289" s="6" t="s">
        <v>286</v>
      </c>
      <c r="C8289" s="6" t="s">
        <v>16480</v>
      </c>
      <c r="D8289" s="6" t="s">
        <v>37</v>
      </c>
      <c r="E8289" s="6" t="s">
        <v>416</v>
      </c>
      <c r="F8289" s="6" t="s">
        <v>16481</v>
      </c>
      <c r="G8289" s="6" t="s">
        <v>39392</v>
      </c>
    </row>
    <row r="8290">
      <c r="A8290" s="6" t="s">
        <v>39393</v>
      </c>
      <c r="B8290" s="6" t="s">
        <v>286</v>
      </c>
      <c r="C8290" s="6" t="s">
        <v>16480</v>
      </c>
      <c r="D8290" s="6" t="s">
        <v>1011</v>
      </c>
      <c r="E8290" s="6" t="s">
        <v>24821</v>
      </c>
      <c r="F8290" s="6" t="s">
        <v>16481</v>
      </c>
      <c r="G8290" s="6" t="s">
        <v>39392</v>
      </c>
    </row>
    <row r="8291">
      <c r="A8291" s="6" t="s">
        <v>39394</v>
      </c>
      <c r="B8291" s="6" t="s">
        <v>286</v>
      </c>
      <c r="C8291" s="6" t="s">
        <v>16483</v>
      </c>
      <c r="D8291" s="6" t="s">
        <v>1011</v>
      </c>
      <c r="E8291" s="6" t="s">
        <v>24821</v>
      </c>
      <c r="F8291" s="6" t="s">
        <v>25485</v>
      </c>
      <c r="G8291" s="6" t="s">
        <v>39395</v>
      </c>
    </row>
    <row r="8292">
      <c r="A8292" s="6" t="s">
        <v>39396</v>
      </c>
      <c r="B8292" s="6" t="s">
        <v>286</v>
      </c>
      <c r="C8292" s="6" t="s">
        <v>16485</v>
      </c>
      <c r="D8292" s="6" t="s">
        <v>1011</v>
      </c>
      <c r="E8292" s="6" t="s">
        <v>416</v>
      </c>
      <c r="F8292" s="6" t="s">
        <v>1008</v>
      </c>
      <c r="G8292" s="6" t="s">
        <v>39397</v>
      </c>
    </row>
    <row r="8293">
      <c r="A8293" s="6" t="s">
        <v>39398</v>
      </c>
      <c r="B8293" s="6" t="s">
        <v>286</v>
      </c>
      <c r="C8293" s="6" t="s">
        <v>16487</v>
      </c>
      <c r="D8293" s="6" t="s">
        <v>37</v>
      </c>
      <c r="E8293" s="6" t="s">
        <v>24821</v>
      </c>
      <c r="F8293" s="6" t="s">
        <v>16488</v>
      </c>
      <c r="G8293" s="6" t="s">
        <v>39399</v>
      </c>
    </row>
    <row r="8294">
      <c r="A8294" s="6" t="s">
        <v>39400</v>
      </c>
      <c r="B8294" s="6" t="s">
        <v>286</v>
      </c>
      <c r="C8294" s="6" t="s">
        <v>16487</v>
      </c>
      <c r="D8294" s="6" t="s">
        <v>1011</v>
      </c>
      <c r="E8294" s="6" t="s">
        <v>416</v>
      </c>
      <c r="F8294" s="6" t="s">
        <v>16488</v>
      </c>
      <c r="G8294" s="6" t="s">
        <v>39399</v>
      </c>
    </row>
    <row r="8295">
      <c r="A8295" s="6" t="s">
        <v>39401</v>
      </c>
      <c r="B8295" s="6" t="s">
        <v>286</v>
      </c>
      <c r="C8295" s="6" t="s">
        <v>16490</v>
      </c>
      <c r="D8295" s="6" t="s">
        <v>37</v>
      </c>
      <c r="E8295" s="6" t="s">
        <v>416</v>
      </c>
      <c r="F8295" s="6" t="s">
        <v>16491</v>
      </c>
      <c r="G8295" s="6" t="s">
        <v>39402</v>
      </c>
    </row>
    <row r="8296">
      <c r="A8296" s="6" t="s">
        <v>39403</v>
      </c>
      <c r="B8296" s="6" t="s">
        <v>286</v>
      </c>
      <c r="C8296" s="6" t="s">
        <v>16490</v>
      </c>
      <c r="D8296" s="6" t="s">
        <v>1011</v>
      </c>
      <c r="E8296" s="6" t="s">
        <v>24821</v>
      </c>
      <c r="F8296" s="6" t="s">
        <v>16491</v>
      </c>
      <c r="G8296" s="6" t="s">
        <v>39402</v>
      </c>
    </row>
    <row r="8297">
      <c r="A8297" s="6" t="s">
        <v>39404</v>
      </c>
      <c r="B8297" s="6" t="s">
        <v>286</v>
      </c>
      <c r="C8297" s="6" t="s">
        <v>16493</v>
      </c>
      <c r="D8297" s="6" t="s">
        <v>1011</v>
      </c>
      <c r="E8297" s="6" t="s">
        <v>24821</v>
      </c>
      <c r="F8297" s="6" t="s">
        <v>25485</v>
      </c>
      <c r="G8297" s="6" t="s">
        <v>39405</v>
      </c>
    </row>
    <row r="8298">
      <c r="A8298" s="6" t="s">
        <v>39406</v>
      </c>
      <c r="B8298" s="6" t="s">
        <v>286</v>
      </c>
      <c r="C8298" s="6" t="s">
        <v>16495</v>
      </c>
      <c r="D8298" s="6" t="s">
        <v>1011</v>
      </c>
      <c r="E8298" s="6" t="s">
        <v>416</v>
      </c>
      <c r="F8298" s="6" t="s">
        <v>1008</v>
      </c>
      <c r="G8298" s="6" t="s">
        <v>39407</v>
      </c>
    </row>
    <row r="8299">
      <c r="A8299" s="6" t="s">
        <v>39408</v>
      </c>
      <c r="B8299" s="6" t="s">
        <v>286</v>
      </c>
      <c r="C8299" s="6" t="s">
        <v>16497</v>
      </c>
      <c r="D8299" s="6" t="s">
        <v>37</v>
      </c>
      <c r="E8299" s="6" t="s">
        <v>24821</v>
      </c>
      <c r="F8299" s="6" t="s">
        <v>16498</v>
      </c>
      <c r="G8299" s="6" t="s">
        <v>39409</v>
      </c>
    </row>
    <row r="8300">
      <c r="A8300" s="6" t="s">
        <v>39410</v>
      </c>
      <c r="B8300" s="6" t="s">
        <v>286</v>
      </c>
      <c r="C8300" s="6" t="s">
        <v>16497</v>
      </c>
      <c r="D8300" s="6" t="s">
        <v>1011</v>
      </c>
      <c r="E8300" s="6" t="s">
        <v>416</v>
      </c>
      <c r="F8300" s="6" t="s">
        <v>16498</v>
      </c>
      <c r="G8300" s="6" t="s">
        <v>39409</v>
      </c>
    </row>
    <row r="8301">
      <c r="A8301" s="6" t="s">
        <v>39411</v>
      </c>
      <c r="B8301" s="6" t="s">
        <v>286</v>
      </c>
      <c r="C8301" s="6" t="s">
        <v>16500</v>
      </c>
      <c r="D8301" s="6" t="s">
        <v>37</v>
      </c>
      <c r="E8301" s="6" t="s">
        <v>416</v>
      </c>
      <c r="F8301" s="6" t="s">
        <v>16501</v>
      </c>
      <c r="G8301" s="6" t="s">
        <v>39412</v>
      </c>
    </row>
    <row r="8302">
      <c r="A8302" s="6" t="s">
        <v>39413</v>
      </c>
      <c r="B8302" s="6" t="s">
        <v>286</v>
      </c>
      <c r="C8302" s="6" t="s">
        <v>16500</v>
      </c>
      <c r="D8302" s="6" t="s">
        <v>1011</v>
      </c>
      <c r="E8302" s="6" t="s">
        <v>24821</v>
      </c>
      <c r="F8302" s="6" t="s">
        <v>39414</v>
      </c>
      <c r="G8302" s="6" t="s">
        <v>39412</v>
      </c>
    </row>
    <row r="8303">
      <c r="A8303" s="6" t="s">
        <v>39415</v>
      </c>
      <c r="B8303" s="6" t="s">
        <v>286</v>
      </c>
      <c r="C8303" s="6" t="s">
        <v>16503</v>
      </c>
      <c r="D8303" s="6" t="s">
        <v>1011</v>
      </c>
      <c r="E8303" s="6" t="s">
        <v>24821</v>
      </c>
      <c r="F8303" s="6" t="s">
        <v>25485</v>
      </c>
      <c r="G8303" s="6" t="s">
        <v>39416</v>
      </c>
    </row>
    <row r="8304">
      <c r="A8304" s="6" t="s">
        <v>39417</v>
      </c>
      <c r="B8304" s="6" t="s">
        <v>286</v>
      </c>
      <c r="C8304" s="6" t="s">
        <v>16505</v>
      </c>
      <c r="D8304" s="6" t="s">
        <v>1011</v>
      </c>
      <c r="E8304" s="6" t="s">
        <v>416</v>
      </c>
      <c r="F8304" s="6" t="s">
        <v>1008</v>
      </c>
      <c r="G8304" s="6" t="s">
        <v>39418</v>
      </c>
    </row>
    <row r="8305">
      <c r="A8305" s="6" t="s">
        <v>39419</v>
      </c>
      <c r="B8305" s="6" t="s">
        <v>286</v>
      </c>
      <c r="C8305" s="6" t="s">
        <v>16507</v>
      </c>
      <c r="D8305" s="6" t="s">
        <v>37</v>
      </c>
      <c r="E8305" s="6" t="s">
        <v>24821</v>
      </c>
      <c r="F8305" s="6" t="s">
        <v>16508</v>
      </c>
      <c r="G8305" s="6" t="s">
        <v>39420</v>
      </c>
    </row>
    <row r="8306">
      <c r="A8306" s="6" t="s">
        <v>39421</v>
      </c>
      <c r="B8306" s="6" t="s">
        <v>286</v>
      </c>
      <c r="C8306" s="6" t="s">
        <v>16507</v>
      </c>
      <c r="D8306" s="6" t="s">
        <v>1011</v>
      </c>
      <c r="E8306" s="6" t="s">
        <v>416</v>
      </c>
      <c r="F8306" s="6" t="s">
        <v>16508</v>
      </c>
      <c r="G8306" s="6" t="s">
        <v>39420</v>
      </c>
    </row>
    <row r="8307">
      <c r="A8307" s="6" t="s">
        <v>39422</v>
      </c>
      <c r="B8307" s="6" t="s">
        <v>286</v>
      </c>
      <c r="C8307" s="6" t="s">
        <v>16510</v>
      </c>
      <c r="D8307" s="6" t="s">
        <v>37</v>
      </c>
      <c r="E8307" s="6" t="s">
        <v>416</v>
      </c>
      <c r="F8307" s="6" t="s">
        <v>16511</v>
      </c>
      <c r="G8307" s="6" t="s">
        <v>39423</v>
      </c>
    </row>
    <row r="8308">
      <c r="A8308" s="6" t="s">
        <v>39424</v>
      </c>
      <c r="B8308" s="6" t="s">
        <v>286</v>
      </c>
      <c r="C8308" s="6" t="s">
        <v>16510</v>
      </c>
      <c r="D8308" s="6" t="s">
        <v>1011</v>
      </c>
      <c r="E8308" s="6" t="s">
        <v>24821</v>
      </c>
      <c r="F8308" s="6" t="s">
        <v>16511</v>
      </c>
      <c r="G8308" s="6" t="s">
        <v>39423</v>
      </c>
    </row>
    <row r="8309">
      <c r="A8309" s="6" t="s">
        <v>39425</v>
      </c>
      <c r="B8309" s="6" t="s">
        <v>286</v>
      </c>
      <c r="C8309" s="6" t="s">
        <v>16513</v>
      </c>
      <c r="D8309" s="6" t="s">
        <v>1011</v>
      </c>
      <c r="E8309" s="6" t="s">
        <v>24821</v>
      </c>
      <c r="F8309" s="6" t="s">
        <v>25485</v>
      </c>
      <c r="G8309" s="6" t="s">
        <v>39426</v>
      </c>
    </row>
    <row r="8310">
      <c r="A8310" s="6" t="s">
        <v>39427</v>
      </c>
      <c r="B8310" s="6" t="s">
        <v>286</v>
      </c>
      <c r="C8310" s="6" t="s">
        <v>16515</v>
      </c>
      <c r="D8310" s="6" t="s">
        <v>1011</v>
      </c>
      <c r="E8310" s="6" t="s">
        <v>416</v>
      </c>
      <c r="F8310" s="6" t="s">
        <v>1040</v>
      </c>
      <c r="G8310" s="6" t="s">
        <v>39428</v>
      </c>
    </row>
    <row r="8311">
      <c r="A8311" s="6" t="s">
        <v>39429</v>
      </c>
      <c r="B8311" s="6" t="s">
        <v>286</v>
      </c>
      <c r="C8311" s="6" t="s">
        <v>16519</v>
      </c>
      <c r="D8311" s="6" t="s">
        <v>1011</v>
      </c>
      <c r="E8311" s="6" t="s">
        <v>416</v>
      </c>
      <c r="F8311" s="6" t="s">
        <v>1165</v>
      </c>
      <c r="G8311" s="6" t="s">
        <v>39430</v>
      </c>
    </row>
    <row r="8312">
      <c r="A8312" s="6" t="s">
        <v>39431</v>
      </c>
      <c r="B8312" s="6" t="s">
        <v>286</v>
      </c>
      <c r="C8312" s="6" t="s">
        <v>16523</v>
      </c>
      <c r="D8312" s="6" t="s">
        <v>37</v>
      </c>
      <c r="E8312" s="6" t="s">
        <v>24821</v>
      </c>
      <c r="F8312" s="6" t="s">
        <v>16524</v>
      </c>
      <c r="G8312" s="6" t="s">
        <v>39432</v>
      </c>
    </row>
    <row r="8313">
      <c r="A8313" s="6" t="s">
        <v>39433</v>
      </c>
      <c r="B8313" s="6" t="s">
        <v>286</v>
      </c>
      <c r="C8313" s="6" t="s">
        <v>16523</v>
      </c>
      <c r="D8313" s="6" t="s">
        <v>1011</v>
      </c>
      <c r="E8313" s="6" t="s">
        <v>416</v>
      </c>
      <c r="F8313" s="6" t="s">
        <v>16524</v>
      </c>
      <c r="G8313" s="6" t="s">
        <v>39434</v>
      </c>
    </row>
    <row r="8314">
      <c r="A8314" s="6" t="s">
        <v>39435</v>
      </c>
      <c r="B8314" s="6" t="s">
        <v>286</v>
      </c>
      <c r="C8314" s="6" t="s">
        <v>16529</v>
      </c>
      <c r="D8314" s="6" t="s">
        <v>37</v>
      </c>
      <c r="E8314" s="6" t="s">
        <v>416</v>
      </c>
      <c r="F8314" s="6" t="s">
        <v>16530</v>
      </c>
      <c r="G8314" s="6" t="s">
        <v>39436</v>
      </c>
    </row>
    <row r="8315">
      <c r="A8315" s="6" t="s">
        <v>39437</v>
      </c>
      <c r="B8315" s="6" t="s">
        <v>286</v>
      </c>
      <c r="C8315" s="6" t="s">
        <v>16529</v>
      </c>
      <c r="D8315" s="6" t="s">
        <v>1011</v>
      </c>
      <c r="E8315" s="6" t="s">
        <v>24821</v>
      </c>
      <c r="F8315" s="6" t="s">
        <v>16530</v>
      </c>
      <c r="G8315" s="6" t="s">
        <v>39436</v>
      </c>
    </row>
    <row r="8316">
      <c r="A8316" s="6" t="s">
        <v>39438</v>
      </c>
      <c r="B8316" s="6" t="s">
        <v>286</v>
      </c>
      <c r="C8316" s="6" t="s">
        <v>16532</v>
      </c>
      <c r="D8316" s="6" t="s">
        <v>1011</v>
      </c>
      <c r="E8316" s="6" t="s">
        <v>24821</v>
      </c>
      <c r="F8316" s="6" t="s">
        <v>25549</v>
      </c>
      <c r="G8316" s="6" t="s">
        <v>39439</v>
      </c>
    </row>
    <row r="8317">
      <c r="A8317" s="6" t="s">
        <v>39440</v>
      </c>
      <c r="B8317" s="6" t="s">
        <v>286</v>
      </c>
      <c r="C8317" s="6" t="s">
        <v>16534</v>
      </c>
      <c r="D8317" s="6" t="s">
        <v>1011</v>
      </c>
      <c r="E8317" s="6" t="s">
        <v>416</v>
      </c>
      <c r="F8317" s="6" t="s">
        <v>1040</v>
      </c>
      <c r="G8317" s="6" t="s">
        <v>39441</v>
      </c>
    </row>
    <row r="8318">
      <c r="A8318" s="6" t="s">
        <v>39442</v>
      </c>
      <c r="B8318" s="6" t="s">
        <v>286</v>
      </c>
      <c r="C8318" s="6" t="s">
        <v>16538</v>
      </c>
      <c r="D8318" s="6" t="s">
        <v>1011</v>
      </c>
      <c r="E8318" s="6" t="s">
        <v>416</v>
      </c>
      <c r="F8318" s="6" t="s">
        <v>3189</v>
      </c>
      <c r="G8318" s="6" t="s">
        <v>39443</v>
      </c>
    </row>
    <row r="8319">
      <c r="A8319" s="6" t="s">
        <v>39444</v>
      </c>
      <c r="B8319" s="6" t="s">
        <v>286</v>
      </c>
      <c r="C8319" s="6" t="s">
        <v>16542</v>
      </c>
      <c r="D8319" s="6" t="s">
        <v>37</v>
      </c>
      <c r="E8319" s="6" t="s">
        <v>24821</v>
      </c>
      <c r="F8319" s="6" t="s">
        <v>16543</v>
      </c>
      <c r="G8319" s="6" t="s">
        <v>39445</v>
      </c>
    </row>
    <row r="8320">
      <c r="A8320" s="6" t="s">
        <v>39446</v>
      </c>
      <c r="B8320" s="6" t="s">
        <v>286</v>
      </c>
      <c r="C8320" s="6" t="s">
        <v>16542</v>
      </c>
      <c r="D8320" s="6" t="s">
        <v>1011</v>
      </c>
      <c r="E8320" s="6" t="s">
        <v>416</v>
      </c>
      <c r="F8320" s="6" t="s">
        <v>16543</v>
      </c>
      <c r="G8320" s="6" t="s">
        <v>39445</v>
      </c>
    </row>
    <row r="8321">
      <c r="A8321" s="6" t="s">
        <v>39447</v>
      </c>
      <c r="B8321" s="6" t="s">
        <v>286</v>
      </c>
      <c r="C8321" s="6" t="s">
        <v>16547</v>
      </c>
      <c r="D8321" s="6" t="s">
        <v>37</v>
      </c>
      <c r="E8321" s="6" t="s">
        <v>416</v>
      </c>
      <c r="F8321" s="6" t="s">
        <v>16548</v>
      </c>
      <c r="G8321" s="6" t="s">
        <v>39448</v>
      </c>
    </row>
    <row r="8322">
      <c r="A8322" s="6" t="s">
        <v>39449</v>
      </c>
      <c r="B8322" s="6" t="s">
        <v>286</v>
      </c>
      <c r="C8322" s="6" t="s">
        <v>16547</v>
      </c>
      <c r="D8322" s="6" t="s">
        <v>1011</v>
      </c>
      <c r="E8322" s="6" t="s">
        <v>24821</v>
      </c>
      <c r="F8322" s="6" t="s">
        <v>16548</v>
      </c>
      <c r="G8322" s="6" t="s">
        <v>39448</v>
      </c>
    </row>
    <row r="8323">
      <c r="A8323" s="6" t="s">
        <v>39450</v>
      </c>
      <c r="B8323" s="6" t="s">
        <v>286</v>
      </c>
      <c r="C8323" s="6" t="s">
        <v>16550</v>
      </c>
      <c r="D8323" s="6" t="s">
        <v>1011</v>
      </c>
      <c r="E8323" s="6" t="s">
        <v>24821</v>
      </c>
      <c r="F8323" s="6" t="s">
        <v>27090</v>
      </c>
      <c r="G8323" s="6" t="s">
        <v>39451</v>
      </c>
    </row>
    <row r="8324">
      <c r="A8324" s="6" t="s">
        <v>39452</v>
      </c>
      <c r="B8324" s="6" t="s">
        <v>286</v>
      </c>
      <c r="C8324" s="6" t="s">
        <v>16552</v>
      </c>
      <c r="D8324" s="6" t="s">
        <v>1011</v>
      </c>
      <c r="E8324" s="6" t="s">
        <v>416</v>
      </c>
      <c r="F8324" s="6" t="s">
        <v>1008</v>
      </c>
      <c r="G8324" s="6" t="s">
        <v>39453</v>
      </c>
    </row>
    <row r="8325">
      <c r="A8325" s="6" t="s">
        <v>39454</v>
      </c>
      <c r="B8325" s="6" t="s">
        <v>286</v>
      </c>
      <c r="C8325" s="6" t="s">
        <v>16554</v>
      </c>
      <c r="D8325" s="6" t="s">
        <v>37</v>
      </c>
      <c r="E8325" s="6" t="s">
        <v>24821</v>
      </c>
      <c r="F8325" s="6" t="s">
        <v>16555</v>
      </c>
      <c r="G8325" s="6" t="s">
        <v>39455</v>
      </c>
    </row>
    <row r="8326">
      <c r="A8326" s="6" t="s">
        <v>39456</v>
      </c>
      <c r="B8326" s="6" t="s">
        <v>286</v>
      </c>
      <c r="C8326" s="6" t="s">
        <v>16554</v>
      </c>
      <c r="D8326" s="6" t="s">
        <v>1011</v>
      </c>
      <c r="E8326" s="6" t="s">
        <v>416</v>
      </c>
      <c r="F8326" s="6" t="s">
        <v>16555</v>
      </c>
      <c r="G8326" s="6" t="s">
        <v>39455</v>
      </c>
    </row>
    <row r="8327">
      <c r="A8327" s="6" t="s">
        <v>39457</v>
      </c>
      <c r="B8327" s="6" t="s">
        <v>286</v>
      </c>
      <c r="C8327" s="6" t="s">
        <v>16557</v>
      </c>
      <c r="D8327" s="6" t="s">
        <v>37</v>
      </c>
      <c r="E8327" s="6" t="s">
        <v>416</v>
      </c>
      <c r="F8327" s="6" t="s">
        <v>16558</v>
      </c>
      <c r="G8327" s="6" t="s">
        <v>39458</v>
      </c>
    </row>
    <row r="8328">
      <c r="A8328" s="6" t="s">
        <v>39459</v>
      </c>
      <c r="B8328" s="6" t="s">
        <v>286</v>
      </c>
      <c r="C8328" s="6" t="s">
        <v>16557</v>
      </c>
      <c r="D8328" s="6" t="s">
        <v>1011</v>
      </c>
      <c r="E8328" s="6" t="s">
        <v>24821</v>
      </c>
      <c r="F8328" s="6" t="s">
        <v>39460</v>
      </c>
      <c r="G8328" s="6" t="s">
        <v>39458</v>
      </c>
    </row>
    <row r="8329">
      <c r="A8329" s="6" t="s">
        <v>39461</v>
      </c>
      <c r="B8329" s="6" t="s">
        <v>286</v>
      </c>
      <c r="C8329" s="6" t="s">
        <v>16560</v>
      </c>
      <c r="D8329" s="6" t="s">
        <v>1011</v>
      </c>
      <c r="E8329" s="6" t="s">
        <v>24821</v>
      </c>
      <c r="F8329" s="6" t="s">
        <v>27090</v>
      </c>
      <c r="G8329" s="6" t="s">
        <v>39462</v>
      </c>
    </row>
    <row r="8330">
      <c r="A8330" s="6" t="s">
        <v>39463</v>
      </c>
      <c r="B8330" s="6" t="s">
        <v>286</v>
      </c>
      <c r="C8330" s="6" t="s">
        <v>16562</v>
      </c>
      <c r="D8330" s="6" t="s">
        <v>1011</v>
      </c>
      <c r="E8330" s="6" t="s">
        <v>416</v>
      </c>
      <c r="F8330" s="6" t="s">
        <v>1008</v>
      </c>
      <c r="G8330" s="6" t="s">
        <v>39464</v>
      </c>
    </row>
    <row r="8331">
      <c r="A8331" s="6" t="s">
        <v>39465</v>
      </c>
      <c r="B8331" s="6" t="s">
        <v>286</v>
      </c>
      <c r="C8331" s="6" t="s">
        <v>16564</v>
      </c>
      <c r="D8331" s="6" t="s">
        <v>37</v>
      </c>
      <c r="E8331" s="6" t="s">
        <v>24821</v>
      </c>
      <c r="F8331" s="6" t="s">
        <v>16565</v>
      </c>
      <c r="G8331" s="6" t="s">
        <v>39466</v>
      </c>
    </row>
    <row r="8332">
      <c r="A8332" s="6" t="s">
        <v>39467</v>
      </c>
      <c r="B8332" s="6" t="s">
        <v>286</v>
      </c>
      <c r="C8332" s="6" t="s">
        <v>16564</v>
      </c>
      <c r="D8332" s="6" t="s">
        <v>1011</v>
      </c>
      <c r="E8332" s="6" t="s">
        <v>416</v>
      </c>
      <c r="F8332" s="6" t="s">
        <v>16565</v>
      </c>
      <c r="G8332" s="6" t="s">
        <v>39466</v>
      </c>
    </row>
    <row r="8333">
      <c r="A8333" s="6" t="s">
        <v>39468</v>
      </c>
      <c r="B8333" s="6" t="s">
        <v>286</v>
      </c>
      <c r="C8333" s="6" t="s">
        <v>16567</v>
      </c>
      <c r="D8333" s="6" t="s">
        <v>37</v>
      </c>
      <c r="E8333" s="6" t="s">
        <v>416</v>
      </c>
      <c r="F8333" s="6" t="s">
        <v>16568</v>
      </c>
      <c r="G8333" s="6" t="s">
        <v>39469</v>
      </c>
    </row>
    <row r="8334">
      <c r="A8334" s="6" t="s">
        <v>39470</v>
      </c>
      <c r="B8334" s="6" t="s">
        <v>286</v>
      </c>
      <c r="C8334" s="6" t="s">
        <v>16567</v>
      </c>
      <c r="D8334" s="6" t="s">
        <v>1011</v>
      </c>
      <c r="E8334" s="6" t="s">
        <v>24821</v>
      </c>
      <c r="F8334" s="6" t="s">
        <v>16568</v>
      </c>
      <c r="G8334" s="6" t="s">
        <v>39469</v>
      </c>
    </row>
    <row r="8335">
      <c r="A8335" s="6" t="s">
        <v>39471</v>
      </c>
      <c r="B8335" s="6" t="s">
        <v>286</v>
      </c>
      <c r="C8335" s="6" t="s">
        <v>16570</v>
      </c>
      <c r="D8335" s="6" t="s">
        <v>1011</v>
      </c>
      <c r="E8335" s="6" t="s">
        <v>24821</v>
      </c>
      <c r="F8335" s="6" t="s">
        <v>27090</v>
      </c>
      <c r="G8335" s="6" t="s">
        <v>39472</v>
      </c>
    </row>
    <row r="8336">
      <c r="A8336" s="6" t="s">
        <v>39473</v>
      </c>
      <c r="B8336" s="6" t="s">
        <v>286</v>
      </c>
      <c r="C8336" s="6" t="s">
        <v>16572</v>
      </c>
      <c r="D8336" s="6" t="s">
        <v>1011</v>
      </c>
      <c r="E8336" s="6" t="s">
        <v>416</v>
      </c>
      <c r="F8336" s="6" t="s">
        <v>1008</v>
      </c>
      <c r="G8336" s="6" t="s">
        <v>39474</v>
      </c>
    </row>
    <row r="8337">
      <c r="A8337" s="6" t="s">
        <v>39475</v>
      </c>
      <c r="B8337" s="6" t="s">
        <v>286</v>
      </c>
      <c r="C8337" s="6" t="s">
        <v>16574</v>
      </c>
      <c r="D8337" s="6" t="s">
        <v>37</v>
      </c>
      <c r="E8337" s="6" t="s">
        <v>24821</v>
      </c>
      <c r="F8337" s="6" t="s">
        <v>16575</v>
      </c>
      <c r="G8337" s="6" t="s">
        <v>39476</v>
      </c>
    </row>
    <row r="8338">
      <c r="A8338" s="6" t="s">
        <v>39477</v>
      </c>
      <c r="B8338" s="6" t="s">
        <v>286</v>
      </c>
      <c r="C8338" s="6" t="s">
        <v>16574</v>
      </c>
      <c r="D8338" s="6" t="s">
        <v>1011</v>
      </c>
      <c r="E8338" s="6" t="s">
        <v>416</v>
      </c>
      <c r="F8338" s="6" t="s">
        <v>16575</v>
      </c>
      <c r="G8338" s="6" t="s">
        <v>39476</v>
      </c>
    </row>
    <row r="8339">
      <c r="A8339" s="6" t="s">
        <v>39478</v>
      </c>
      <c r="B8339" s="6" t="s">
        <v>286</v>
      </c>
      <c r="C8339" s="6" t="s">
        <v>16577</v>
      </c>
      <c r="D8339" s="6" t="s">
        <v>37</v>
      </c>
      <c r="E8339" s="6" t="s">
        <v>416</v>
      </c>
      <c r="F8339" s="6" t="s">
        <v>16578</v>
      </c>
      <c r="G8339" s="6" t="s">
        <v>39479</v>
      </c>
    </row>
    <row r="8340">
      <c r="A8340" s="6" t="s">
        <v>39480</v>
      </c>
      <c r="B8340" s="6" t="s">
        <v>286</v>
      </c>
      <c r="C8340" s="6" t="s">
        <v>16577</v>
      </c>
      <c r="D8340" s="6" t="s">
        <v>1011</v>
      </c>
      <c r="E8340" s="6" t="s">
        <v>24821</v>
      </c>
      <c r="F8340" s="6" t="s">
        <v>16578</v>
      </c>
      <c r="G8340" s="6" t="s">
        <v>39479</v>
      </c>
    </row>
    <row r="8341">
      <c r="A8341" s="6" t="s">
        <v>39481</v>
      </c>
      <c r="B8341" s="6" t="s">
        <v>286</v>
      </c>
      <c r="C8341" s="6" t="s">
        <v>16580</v>
      </c>
      <c r="D8341" s="6" t="s">
        <v>1011</v>
      </c>
      <c r="E8341" s="6" t="s">
        <v>24821</v>
      </c>
      <c r="F8341" s="6" t="s">
        <v>27090</v>
      </c>
      <c r="G8341" s="6" t="s">
        <v>39482</v>
      </c>
    </row>
    <row r="8342">
      <c r="A8342" s="6" t="s">
        <v>39483</v>
      </c>
      <c r="B8342" s="6" t="s">
        <v>286</v>
      </c>
      <c r="C8342" s="6" t="s">
        <v>16582</v>
      </c>
      <c r="D8342" s="6" t="s">
        <v>1011</v>
      </c>
      <c r="E8342" s="6" t="s">
        <v>416</v>
      </c>
      <c r="F8342" s="6" t="s">
        <v>1008</v>
      </c>
      <c r="G8342" s="6" t="s">
        <v>39484</v>
      </c>
    </row>
    <row r="8343">
      <c r="A8343" s="6" t="s">
        <v>39485</v>
      </c>
      <c r="B8343" s="6" t="s">
        <v>286</v>
      </c>
      <c r="C8343" s="6" t="s">
        <v>16584</v>
      </c>
      <c r="D8343" s="6" t="s">
        <v>37</v>
      </c>
      <c r="E8343" s="6" t="s">
        <v>24821</v>
      </c>
      <c r="F8343" s="6" t="s">
        <v>16585</v>
      </c>
      <c r="G8343" s="6" t="s">
        <v>39486</v>
      </c>
    </row>
    <row r="8344">
      <c r="A8344" s="6" t="s">
        <v>39487</v>
      </c>
      <c r="B8344" s="6" t="s">
        <v>286</v>
      </c>
      <c r="C8344" s="6" t="s">
        <v>16584</v>
      </c>
      <c r="D8344" s="6" t="s">
        <v>1011</v>
      </c>
      <c r="E8344" s="6" t="s">
        <v>416</v>
      </c>
      <c r="F8344" s="6" t="s">
        <v>16585</v>
      </c>
      <c r="G8344" s="6" t="s">
        <v>39486</v>
      </c>
    </row>
    <row r="8345">
      <c r="A8345" s="6" t="s">
        <v>39488</v>
      </c>
      <c r="B8345" s="6" t="s">
        <v>286</v>
      </c>
      <c r="C8345" s="6" t="s">
        <v>16587</v>
      </c>
      <c r="D8345" s="6" t="s">
        <v>37</v>
      </c>
      <c r="E8345" s="6" t="s">
        <v>416</v>
      </c>
      <c r="F8345" s="6" t="s">
        <v>16588</v>
      </c>
      <c r="G8345" s="6" t="s">
        <v>39489</v>
      </c>
    </row>
    <row r="8346">
      <c r="A8346" s="6" t="s">
        <v>39490</v>
      </c>
      <c r="B8346" s="6" t="s">
        <v>286</v>
      </c>
      <c r="C8346" s="6" t="s">
        <v>16587</v>
      </c>
      <c r="D8346" s="6" t="s">
        <v>1011</v>
      </c>
      <c r="E8346" s="6" t="s">
        <v>24821</v>
      </c>
      <c r="F8346" s="6" t="s">
        <v>16588</v>
      </c>
      <c r="G8346" s="6" t="s">
        <v>39489</v>
      </c>
    </row>
    <row r="8347">
      <c r="A8347" s="6" t="s">
        <v>39491</v>
      </c>
      <c r="B8347" s="6" t="s">
        <v>286</v>
      </c>
      <c r="C8347" s="6" t="s">
        <v>16590</v>
      </c>
      <c r="D8347" s="6" t="s">
        <v>1011</v>
      </c>
      <c r="E8347" s="6" t="s">
        <v>24821</v>
      </c>
      <c r="F8347" s="6" t="s">
        <v>27090</v>
      </c>
      <c r="G8347" s="6" t="s">
        <v>39492</v>
      </c>
    </row>
    <row r="8348">
      <c r="A8348" s="6" t="s">
        <v>39493</v>
      </c>
      <c r="B8348" s="6" t="s">
        <v>286</v>
      </c>
      <c r="C8348" s="6" t="s">
        <v>16592</v>
      </c>
      <c r="D8348" s="6" t="s">
        <v>1011</v>
      </c>
      <c r="E8348" s="6" t="s">
        <v>416</v>
      </c>
      <c r="F8348" s="6" t="s">
        <v>1040</v>
      </c>
      <c r="G8348" s="6" t="s">
        <v>39494</v>
      </c>
    </row>
    <row r="8349">
      <c r="A8349" s="6" t="s">
        <v>39495</v>
      </c>
      <c r="B8349" s="6" t="s">
        <v>286</v>
      </c>
      <c r="C8349" s="6" t="s">
        <v>16596</v>
      </c>
      <c r="D8349" s="6" t="s">
        <v>1011</v>
      </c>
      <c r="E8349" s="6" t="s">
        <v>416</v>
      </c>
      <c r="F8349" s="6" t="s">
        <v>1215</v>
      </c>
      <c r="G8349" s="6" t="s">
        <v>39496</v>
      </c>
    </row>
    <row r="8350">
      <c r="A8350" s="6" t="s">
        <v>39497</v>
      </c>
      <c r="B8350" s="6" t="s">
        <v>286</v>
      </c>
      <c r="C8350" s="6" t="s">
        <v>16600</v>
      </c>
      <c r="D8350" s="6" t="s">
        <v>37</v>
      </c>
      <c r="E8350" s="6" t="s">
        <v>24821</v>
      </c>
      <c r="F8350" s="6" t="s">
        <v>16601</v>
      </c>
      <c r="G8350" s="6" t="s">
        <v>39498</v>
      </c>
    </row>
    <row r="8351">
      <c r="A8351" s="6" t="s">
        <v>39499</v>
      </c>
      <c r="B8351" s="6" t="s">
        <v>286</v>
      </c>
      <c r="C8351" s="6" t="s">
        <v>16600</v>
      </c>
      <c r="D8351" s="6" t="s">
        <v>1011</v>
      </c>
      <c r="E8351" s="6" t="s">
        <v>416</v>
      </c>
      <c r="F8351" s="6" t="s">
        <v>16601</v>
      </c>
      <c r="G8351" s="6" t="s">
        <v>39498</v>
      </c>
    </row>
    <row r="8352">
      <c r="A8352" s="6" t="s">
        <v>39500</v>
      </c>
      <c r="B8352" s="6" t="s">
        <v>286</v>
      </c>
      <c r="C8352" s="6" t="s">
        <v>16605</v>
      </c>
      <c r="D8352" s="6" t="s">
        <v>37</v>
      </c>
      <c r="E8352" s="6" t="s">
        <v>416</v>
      </c>
      <c r="F8352" s="6" t="s">
        <v>16606</v>
      </c>
      <c r="G8352" s="6" t="s">
        <v>39501</v>
      </c>
    </row>
    <row r="8353">
      <c r="A8353" s="6" t="s">
        <v>39502</v>
      </c>
      <c r="B8353" s="6" t="s">
        <v>286</v>
      </c>
      <c r="C8353" s="6" t="s">
        <v>16605</v>
      </c>
      <c r="D8353" s="6" t="s">
        <v>1011</v>
      </c>
      <c r="E8353" s="6" t="s">
        <v>24821</v>
      </c>
      <c r="F8353" s="6" t="s">
        <v>16606</v>
      </c>
      <c r="G8353" s="6" t="s">
        <v>39501</v>
      </c>
    </row>
    <row r="8354">
      <c r="A8354" s="6" t="s">
        <v>39503</v>
      </c>
      <c r="B8354" s="6" t="s">
        <v>286</v>
      </c>
      <c r="C8354" s="6" t="s">
        <v>16608</v>
      </c>
      <c r="D8354" s="6" t="s">
        <v>1011</v>
      </c>
      <c r="E8354" s="6" t="s">
        <v>24821</v>
      </c>
      <c r="F8354" s="6" t="s">
        <v>25586</v>
      </c>
      <c r="G8354" s="6" t="s">
        <v>39504</v>
      </c>
    </row>
    <row r="8355">
      <c r="A8355" s="6" t="s">
        <v>39505</v>
      </c>
      <c r="B8355" s="6" t="s">
        <v>286</v>
      </c>
      <c r="C8355" s="6" t="s">
        <v>16610</v>
      </c>
      <c r="D8355" s="6" t="s">
        <v>1011</v>
      </c>
      <c r="E8355" s="6" t="s">
        <v>416</v>
      </c>
      <c r="F8355" s="6" t="s">
        <v>1008</v>
      </c>
      <c r="G8355" s="6" t="s">
        <v>39506</v>
      </c>
    </row>
    <row r="8356">
      <c r="A8356" s="6" t="s">
        <v>39507</v>
      </c>
      <c r="B8356" s="6" t="s">
        <v>286</v>
      </c>
      <c r="C8356" s="6" t="s">
        <v>16612</v>
      </c>
      <c r="D8356" s="6" t="s">
        <v>37</v>
      </c>
      <c r="E8356" s="6" t="s">
        <v>24821</v>
      </c>
      <c r="F8356" s="6" t="s">
        <v>16613</v>
      </c>
      <c r="G8356" s="6" t="s">
        <v>39508</v>
      </c>
    </row>
    <row r="8357">
      <c r="A8357" s="6" t="s">
        <v>39509</v>
      </c>
      <c r="B8357" s="6" t="s">
        <v>286</v>
      </c>
      <c r="C8357" s="6" t="s">
        <v>16612</v>
      </c>
      <c r="D8357" s="6" t="s">
        <v>1011</v>
      </c>
      <c r="E8357" s="6" t="s">
        <v>416</v>
      </c>
      <c r="F8357" s="6" t="s">
        <v>16613</v>
      </c>
      <c r="G8357" s="6" t="s">
        <v>39508</v>
      </c>
    </row>
    <row r="8358">
      <c r="A8358" s="6" t="s">
        <v>39510</v>
      </c>
      <c r="B8358" s="6" t="s">
        <v>286</v>
      </c>
      <c r="C8358" s="6" t="s">
        <v>16615</v>
      </c>
      <c r="D8358" s="6" t="s">
        <v>37</v>
      </c>
      <c r="E8358" s="6" t="s">
        <v>416</v>
      </c>
      <c r="F8358" s="6" t="s">
        <v>16616</v>
      </c>
      <c r="G8358" s="6" t="s">
        <v>39511</v>
      </c>
    </row>
    <row r="8359">
      <c r="A8359" s="6" t="s">
        <v>39512</v>
      </c>
      <c r="B8359" s="6" t="s">
        <v>286</v>
      </c>
      <c r="C8359" s="6" t="s">
        <v>16615</v>
      </c>
      <c r="D8359" s="6" t="s">
        <v>1011</v>
      </c>
      <c r="E8359" s="6" t="s">
        <v>24821</v>
      </c>
      <c r="F8359" s="6" t="s">
        <v>16616</v>
      </c>
      <c r="G8359" s="6" t="s">
        <v>39511</v>
      </c>
    </row>
    <row r="8360">
      <c r="A8360" s="6" t="s">
        <v>39513</v>
      </c>
      <c r="B8360" s="6" t="s">
        <v>286</v>
      </c>
      <c r="C8360" s="6" t="s">
        <v>16618</v>
      </c>
      <c r="D8360" s="6" t="s">
        <v>1011</v>
      </c>
      <c r="E8360" s="6" t="s">
        <v>24821</v>
      </c>
      <c r="F8360" s="6" t="s">
        <v>25586</v>
      </c>
      <c r="G8360" s="6" t="s">
        <v>39514</v>
      </c>
    </row>
    <row r="8361">
      <c r="A8361" s="6" t="s">
        <v>39515</v>
      </c>
      <c r="B8361" s="6" t="s">
        <v>286</v>
      </c>
      <c r="C8361" s="6" t="s">
        <v>16620</v>
      </c>
      <c r="D8361" s="6" t="s">
        <v>1011</v>
      </c>
      <c r="E8361" s="6" t="s">
        <v>416</v>
      </c>
      <c r="F8361" s="6" t="s">
        <v>1040</v>
      </c>
      <c r="G8361" s="6" t="s">
        <v>39516</v>
      </c>
    </row>
    <row r="8362">
      <c r="A8362" s="6" t="s">
        <v>39517</v>
      </c>
      <c r="B8362" s="6" t="s">
        <v>286</v>
      </c>
      <c r="C8362" s="6" t="s">
        <v>16624</v>
      </c>
      <c r="D8362" s="6" t="s">
        <v>1011</v>
      </c>
      <c r="E8362" s="6" t="s">
        <v>416</v>
      </c>
      <c r="F8362" s="6" t="s">
        <v>16625</v>
      </c>
      <c r="G8362" s="6" t="s">
        <v>39518</v>
      </c>
    </row>
    <row r="8363">
      <c r="A8363" s="6" t="s">
        <v>39519</v>
      </c>
      <c r="B8363" s="6" t="s">
        <v>286</v>
      </c>
      <c r="C8363" s="6" t="s">
        <v>16624</v>
      </c>
      <c r="D8363" s="6" t="s">
        <v>37</v>
      </c>
      <c r="E8363" s="6" t="s">
        <v>24821</v>
      </c>
      <c r="F8363" s="6" t="s">
        <v>16625</v>
      </c>
      <c r="G8363" s="6" t="s">
        <v>39518</v>
      </c>
    </row>
    <row r="8364">
      <c r="A8364" s="6" t="s">
        <v>39520</v>
      </c>
      <c r="B8364" s="6" t="s">
        <v>289</v>
      </c>
      <c r="C8364" s="6" t="s">
        <v>16631</v>
      </c>
      <c r="D8364" s="6" t="s">
        <v>1011</v>
      </c>
      <c r="E8364" s="6" t="s">
        <v>24821</v>
      </c>
      <c r="F8364" s="6" t="s">
        <v>24822</v>
      </c>
      <c r="G8364" s="6" t="s">
        <v>39521</v>
      </c>
    </row>
    <row r="8365">
      <c r="A8365" s="6" t="s">
        <v>39522</v>
      </c>
      <c r="B8365" s="6" t="s">
        <v>289</v>
      </c>
      <c r="C8365" s="6" t="s">
        <v>16633</v>
      </c>
      <c r="D8365" s="6" t="s">
        <v>1011</v>
      </c>
      <c r="E8365" s="6" t="s">
        <v>416</v>
      </c>
      <c r="F8365" s="6" t="s">
        <v>1008</v>
      </c>
      <c r="G8365" s="6" t="s">
        <v>39523</v>
      </c>
    </row>
    <row r="8366">
      <c r="A8366" s="6" t="s">
        <v>39524</v>
      </c>
      <c r="B8366" s="6" t="s">
        <v>289</v>
      </c>
      <c r="C8366" s="6" t="s">
        <v>16635</v>
      </c>
      <c r="D8366" s="6" t="s">
        <v>37</v>
      </c>
      <c r="E8366" s="6" t="s">
        <v>24821</v>
      </c>
      <c r="F8366" s="6" t="s">
        <v>1012</v>
      </c>
      <c r="G8366" s="6" t="s">
        <v>39525</v>
      </c>
    </row>
    <row r="8367">
      <c r="A8367" s="6" t="s">
        <v>39526</v>
      </c>
      <c r="B8367" s="6" t="s">
        <v>289</v>
      </c>
      <c r="C8367" s="6" t="s">
        <v>16635</v>
      </c>
      <c r="D8367" s="6" t="s">
        <v>1011</v>
      </c>
      <c r="E8367" s="6" t="s">
        <v>416</v>
      </c>
      <c r="F8367" s="6" t="s">
        <v>1012</v>
      </c>
      <c r="G8367" s="6" t="s">
        <v>39525</v>
      </c>
    </row>
    <row r="8368">
      <c r="A8368" s="6" t="s">
        <v>39527</v>
      </c>
      <c r="B8368" s="6" t="s">
        <v>289</v>
      </c>
      <c r="C8368" s="6" t="s">
        <v>16637</v>
      </c>
      <c r="D8368" s="6" t="s">
        <v>37</v>
      </c>
      <c r="E8368" s="6" t="s">
        <v>416</v>
      </c>
      <c r="F8368" s="6" t="s">
        <v>16638</v>
      </c>
      <c r="G8368" s="6" t="s">
        <v>39528</v>
      </c>
    </row>
    <row r="8369">
      <c r="A8369" s="6" t="s">
        <v>39529</v>
      </c>
      <c r="B8369" s="6" t="s">
        <v>289</v>
      </c>
      <c r="C8369" s="6" t="s">
        <v>16637</v>
      </c>
      <c r="D8369" s="6" t="s">
        <v>1011</v>
      </c>
      <c r="E8369" s="6" t="s">
        <v>24821</v>
      </c>
      <c r="F8369" s="6" t="s">
        <v>16638</v>
      </c>
      <c r="G8369" s="6" t="s">
        <v>39528</v>
      </c>
    </row>
    <row r="8370">
      <c r="A8370" s="6" t="s">
        <v>39530</v>
      </c>
      <c r="B8370" s="6" t="s">
        <v>289</v>
      </c>
      <c r="C8370" s="6" t="s">
        <v>16640</v>
      </c>
      <c r="D8370" s="6" t="s">
        <v>1011</v>
      </c>
      <c r="E8370" s="6" t="s">
        <v>24821</v>
      </c>
      <c r="F8370" s="6" t="s">
        <v>24822</v>
      </c>
      <c r="G8370" s="6" t="s">
        <v>39531</v>
      </c>
    </row>
    <row r="8371">
      <c r="A8371" s="6" t="s">
        <v>39532</v>
      </c>
      <c r="B8371" s="6" t="s">
        <v>289</v>
      </c>
      <c r="C8371" s="6" t="s">
        <v>16642</v>
      </c>
      <c r="D8371" s="6" t="s">
        <v>1011</v>
      </c>
      <c r="E8371" s="6" t="s">
        <v>416</v>
      </c>
      <c r="F8371" s="6" t="s">
        <v>1008</v>
      </c>
      <c r="G8371" s="6" t="s">
        <v>39533</v>
      </c>
    </row>
    <row r="8372">
      <c r="A8372" s="6" t="s">
        <v>39534</v>
      </c>
      <c r="B8372" s="6" t="s">
        <v>289</v>
      </c>
      <c r="C8372" s="6" t="s">
        <v>16644</v>
      </c>
      <c r="D8372" s="6" t="s">
        <v>37</v>
      </c>
      <c r="E8372" s="6" t="s">
        <v>24821</v>
      </c>
      <c r="F8372" s="6" t="s">
        <v>2786</v>
      </c>
      <c r="G8372" s="6" t="s">
        <v>39535</v>
      </c>
    </row>
    <row r="8373">
      <c r="A8373" s="6" t="s">
        <v>39536</v>
      </c>
      <c r="B8373" s="6" t="s">
        <v>289</v>
      </c>
      <c r="C8373" s="6" t="s">
        <v>16644</v>
      </c>
      <c r="D8373" s="6" t="s">
        <v>1011</v>
      </c>
      <c r="E8373" s="6" t="s">
        <v>416</v>
      </c>
      <c r="F8373" s="6" t="s">
        <v>2786</v>
      </c>
      <c r="G8373" s="6" t="s">
        <v>39535</v>
      </c>
    </row>
    <row r="8374">
      <c r="A8374" s="6" t="s">
        <v>39537</v>
      </c>
      <c r="B8374" s="6" t="s">
        <v>289</v>
      </c>
      <c r="C8374" s="6" t="s">
        <v>16646</v>
      </c>
      <c r="D8374" s="6" t="s">
        <v>37</v>
      </c>
      <c r="E8374" s="6" t="s">
        <v>416</v>
      </c>
      <c r="F8374" s="6" t="s">
        <v>16647</v>
      </c>
      <c r="G8374" s="6" t="s">
        <v>39538</v>
      </c>
    </row>
    <row r="8375">
      <c r="A8375" s="6" t="s">
        <v>39539</v>
      </c>
      <c r="B8375" s="6" t="s">
        <v>289</v>
      </c>
      <c r="C8375" s="6" t="s">
        <v>16646</v>
      </c>
      <c r="D8375" s="6" t="s">
        <v>1011</v>
      </c>
      <c r="E8375" s="6" t="s">
        <v>24821</v>
      </c>
      <c r="F8375" s="6" t="s">
        <v>16647</v>
      </c>
      <c r="G8375" s="6" t="s">
        <v>39538</v>
      </c>
    </row>
    <row r="8376">
      <c r="A8376" s="6" t="s">
        <v>39540</v>
      </c>
      <c r="B8376" s="6" t="s">
        <v>289</v>
      </c>
      <c r="C8376" s="6" t="s">
        <v>16649</v>
      </c>
      <c r="D8376" s="6" t="s">
        <v>1011</v>
      </c>
      <c r="E8376" s="6" t="s">
        <v>24821</v>
      </c>
      <c r="F8376" s="6" t="s">
        <v>24822</v>
      </c>
      <c r="G8376" s="6" t="s">
        <v>39541</v>
      </c>
    </row>
    <row r="8377">
      <c r="A8377" s="6" t="s">
        <v>39542</v>
      </c>
      <c r="B8377" s="6" t="s">
        <v>289</v>
      </c>
      <c r="C8377" s="6" t="s">
        <v>16651</v>
      </c>
      <c r="D8377" s="6" t="s">
        <v>1011</v>
      </c>
      <c r="E8377" s="6" t="s">
        <v>416</v>
      </c>
      <c r="F8377" s="6" t="s">
        <v>1008</v>
      </c>
      <c r="G8377" s="6" t="s">
        <v>39543</v>
      </c>
    </row>
    <row r="8378">
      <c r="A8378" s="6" t="s">
        <v>39544</v>
      </c>
      <c r="B8378" s="6" t="s">
        <v>289</v>
      </c>
      <c r="C8378" s="6" t="s">
        <v>16653</v>
      </c>
      <c r="D8378" s="6" t="s">
        <v>37</v>
      </c>
      <c r="E8378" s="6" t="s">
        <v>24821</v>
      </c>
      <c r="F8378" s="6" t="s">
        <v>2796</v>
      </c>
      <c r="G8378" s="6" t="s">
        <v>39545</v>
      </c>
    </row>
    <row r="8379">
      <c r="A8379" s="6" t="s">
        <v>39546</v>
      </c>
      <c r="B8379" s="6" t="s">
        <v>289</v>
      </c>
      <c r="C8379" s="6" t="s">
        <v>16653</v>
      </c>
      <c r="D8379" s="6" t="s">
        <v>1011</v>
      </c>
      <c r="E8379" s="6" t="s">
        <v>416</v>
      </c>
      <c r="F8379" s="6" t="s">
        <v>2796</v>
      </c>
      <c r="G8379" s="6" t="s">
        <v>39545</v>
      </c>
    </row>
    <row r="8380">
      <c r="A8380" s="6" t="s">
        <v>39547</v>
      </c>
      <c r="B8380" s="6" t="s">
        <v>289</v>
      </c>
      <c r="C8380" s="6" t="s">
        <v>16655</v>
      </c>
      <c r="D8380" s="6" t="s">
        <v>37</v>
      </c>
      <c r="E8380" s="6" t="s">
        <v>416</v>
      </c>
      <c r="F8380" s="6" t="s">
        <v>16656</v>
      </c>
      <c r="G8380" s="6" t="s">
        <v>39548</v>
      </c>
    </row>
    <row r="8381">
      <c r="A8381" s="6" t="s">
        <v>39549</v>
      </c>
      <c r="B8381" s="6" t="s">
        <v>289</v>
      </c>
      <c r="C8381" s="6" t="s">
        <v>16655</v>
      </c>
      <c r="D8381" s="6" t="s">
        <v>1011</v>
      </c>
      <c r="E8381" s="6" t="s">
        <v>24821</v>
      </c>
      <c r="F8381" s="6" t="s">
        <v>16656</v>
      </c>
      <c r="G8381" s="6" t="s">
        <v>39548</v>
      </c>
    </row>
    <row r="8382">
      <c r="A8382" s="6" t="s">
        <v>39550</v>
      </c>
      <c r="B8382" s="6" t="s">
        <v>289</v>
      </c>
      <c r="C8382" s="6" t="s">
        <v>16658</v>
      </c>
      <c r="D8382" s="6" t="s">
        <v>1011</v>
      </c>
      <c r="E8382" s="6" t="s">
        <v>24821</v>
      </c>
      <c r="F8382" s="6" t="s">
        <v>24822</v>
      </c>
      <c r="G8382" s="6" t="s">
        <v>39551</v>
      </c>
    </row>
    <row r="8383">
      <c r="A8383" s="6" t="s">
        <v>39552</v>
      </c>
      <c r="B8383" s="6" t="s">
        <v>289</v>
      </c>
      <c r="C8383" s="6" t="s">
        <v>16660</v>
      </c>
      <c r="D8383" s="6" t="s">
        <v>1011</v>
      </c>
      <c r="E8383" s="6" t="s">
        <v>416</v>
      </c>
      <c r="F8383" s="6" t="s">
        <v>1040</v>
      </c>
      <c r="G8383" s="6" t="s">
        <v>39553</v>
      </c>
    </row>
    <row r="8384">
      <c r="A8384" s="6" t="s">
        <v>39554</v>
      </c>
      <c r="B8384" s="6" t="s">
        <v>289</v>
      </c>
      <c r="C8384" s="6" t="s">
        <v>16664</v>
      </c>
      <c r="D8384" s="6" t="s">
        <v>1011</v>
      </c>
      <c r="E8384" s="6" t="s">
        <v>416</v>
      </c>
      <c r="F8384" s="6" t="s">
        <v>1046</v>
      </c>
      <c r="G8384" s="6" t="s">
        <v>39555</v>
      </c>
    </row>
    <row r="8385">
      <c r="A8385" s="6" t="s">
        <v>39556</v>
      </c>
      <c r="B8385" s="6" t="s">
        <v>289</v>
      </c>
      <c r="C8385" s="6" t="s">
        <v>16668</v>
      </c>
      <c r="D8385" s="6" t="s">
        <v>37</v>
      </c>
      <c r="E8385" s="6" t="s">
        <v>24821</v>
      </c>
      <c r="F8385" s="6" t="s">
        <v>16669</v>
      </c>
      <c r="G8385" s="6" t="s">
        <v>39557</v>
      </c>
    </row>
    <row r="8386">
      <c r="A8386" s="6" t="s">
        <v>39558</v>
      </c>
      <c r="B8386" s="6" t="s">
        <v>289</v>
      </c>
      <c r="C8386" s="6" t="s">
        <v>16668</v>
      </c>
      <c r="D8386" s="6" t="s">
        <v>1011</v>
      </c>
      <c r="E8386" s="6" t="s">
        <v>416</v>
      </c>
      <c r="F8386" s="6" t="s">
        <v>16669</v>
      </c>
      <c r="G8386" s="6" t="s">
        <v>39557</v>
      </c>
    </row>
    <row r="8387">
      <c r="A8387" s="6" t="s">
        <v>39559</v>
      </c>
      <c r="B8387" s="6" t="s">
        <v>289</v>
      </c>
      <c r="C8387" s="6" t="s">
        <v>16674</v>
      </c>
      <c r="D8387" s="6" t="s">
        <v>37</v>
      </c>
      <c r="E8387" s="6" t="s">
        <v>416</v>
      </c>
      <c r="F8387" s="6" t="s">
        <v>16675</v>
      </c>
      <c r="G8387" s="6" t="s">
        <v>39560</v>
      </c>
    </row>
    <row r="8388">
      <c r="A8388" s="6" t="s">
        <v>39561</v>
      </c>
      <c r="B8388" s="6" t="s">
        <v>289</v>
      </c>
      <c r="C8388" s="6" t="s">
        <v>16674</v>
      </c>
      <c r="D8388" s="6" t="s">
        <v>1011</v>
      </c>
      <c r="E8388" s="6" t="s">
        <v>24821</v>
      </c>
      <c r="F8388" s="6" t="s">
        <v>16675</v>
      </c>
      <c r="G8388" s="6" t="s">
        <v>39560</v>
      </c>
    </row>
    <row r="8389">
      <c r="A8389" s="6" t="s">
        <v>39562</v>
      </c>
      <c r="B8389" s="6" t="s">
        <v>289</v>
      </c>
      <c r="C8389" s="6" t="s">
        <v>16677</v>
      </c>
      <c r="D8389" s="6" t="s">
        <v>1011</v>
      </c>
      <c r="E8389" s="6" t="s">
        <v>24821</v>
      </c>
      <c r="F8389" s="6" t="s">
        <v>25442</v>
      </c>
      <c r="G8389" s="6" t="s">
        <v>39563</v>
      </c>
    </row>
    <row r="8390">
      <c r="A8390" s="6" t="s">
        <v>39564</v>
      </c>
      <c r="B8390" s="6" t="s">
        <v>289</v>
      </c>
      <c r="C8390" s="6" t="s">
        <v>16679</v>
      </c>
      <c r="D8390" s="6" t="s">
        <v>1011</v>
      </c>
      <c r="E8390" s="6" t="s">
        <v>416</v>
      </c>
      <c r="F8390" s="6" t="s">
        <v>1008</v>
      </c>
      <c r="G8390" s="6" t="s">
        <v>39565</v>
      </c>
    </row>
    <row r="8391">
      <c r="A8391" s="6" t="s">
        <v>39566</v>
      </c>
      <c r="B8391" s="6" t="s">
        <v>289</v>
      </c>
      <c r="C8391" s="6" t="s">
        <v>16681</v>
      </c>
      <c r="D8391" s="6" t="s">
        <v>37</v>
      </c>
      <c r="E8391" s="6" t="s">
        <v>24821</v>
      </c>
      <c r="F8391" s="6" t="s">
        <v>16682</v>
      </c>
      <c r="G8391" s="6" t="s">
        <v>39567</v>
      </c>
    </row>
    <row r="8392">
      <c r="A8392" s="6" t="s">
        <v>39568</v>
      </c>
      <c r="B8392" s="6" t="s">
        <v>289</v>
      </c>
      <c r="C8392" s="6" t="s">
        <v>16681</v>
      </c>
      <c r="D8392" s="6" t="s">
        <v>1011</v>
      </c>
      <c r="E8392" s="6" t="s">
        <v>416</v>
      </c>
      <c r="F8392" s="6" t="s">
        <v>16682</v>
      </c>
      <c r="G8392" s="6" t="s">
        <v>39567</v>
      </c>
    </row>
    <row r="8393">
      <c r="A8393" s="6" t="s">
        <v>39569</v>
      </c>
      <c r="B8393" s="6" t="s">
        <v>289</v>
      </c>
      <c r="C8393" s="6" t="s">
        <v>16684</v>
      </c>
      <c r="D8393" s="6" t="s">
        <v>37</v>
      </c>
      <c r="E8393" s="6" t="s">
        <v>416</v>
      </c>
      <c r="F8393" s="6" t="s">
        <v>16685</v>
      </c>
      <c r="G8393" s="6" t="s">
        <v>39570</v>
      </c>
    </row>
    <row r="8394">
      <c r="A8394" s="6" t="s">
        <v>39571</v>
      </c>
      <c r="B8394" s="6" t="s">
        <v>289</v>
      </c>
      <c r="C8394" s="6" t="s">
        <v>16684</v>
      </c>
      <c r="D8394" s="6" t="s">
        <v>1011</v>
      </c>
      <c r="E8394" s="6" t="s">
        <v>24821</v>
      </c>
      <c r="F8394" s="6" t="s">
        <v>16685</v>
      </c>
      <c r="G8394" s="6" t="s">
        <v>39570</v>
      </c>
    </row>
    <row r="8395">
      <c r="A8395" s="6" t="s">
        <v>39572</v>
      </c>
      <c r="B8395" s="6" t="s">
        <v>289</v>
      </c>
      <c r="C8395" s="6" t="s">
        <v>16687</v>
      </c>
      <c r="D8395" s="6" t="s">
        <v>1011</v>
      </c>
      <c r="E8395" s="6" t="s">
        <v>24821</v>
      </c>
      <c r="F8395" s="6" t="s">
        <v>25442</v>
      </c>
      <c r="G8395" s="6" t="s">
        <v>39573</v>
      </c>
    </row>
    <row r="8396">
      <c r="A8396" s="6" t="s">
        <v>39574</v>
      </c>
      <c r="B8396" s="6" t="s">
        <v>289</v>
      </c>
      <c r="C8396" s="6" t="s">
        <v>16689</v>
      </c>
      <c r="D8396" s="6" t="s">
        <v>1011</v>
      </c>
      <c r="E8396" s="6" t="s">
        <v>416</v>
      </c>
      <c r="F8396" s="6" t="s">
        <v>1008</v>
      </c>
      <c r="G8396" s="6" t="s">
        <v>39575</v>
      </c>
    </row>
    <row r="8397">
      <c r="A8397" s="6" t="s">
        <v>39576</v>
      </c>
      <c r="B8397" s="6" t="s">
        <v>289</v>
      </c>
      <c r="C8397" s="6" t="s">
        <v>16691</v>
      </c>
      <c r="D8397" s="6" t="s">
        <v>37</v>
      </c>
      <c r="E8397" s="6" t="s">
        <v>24821</v>
      </c>
      <c r="F8397" s="6" t="s">
        <v>16692</v>
      </c>
      <c r="G8397" s="6" t="s">
        <v>39577</v>
      </c>
    </row>
    <row r="8398">
      <c r="A8398" s="6" t="s">
        <v>39578</v>
      </c>
      <c r="B8398" s="6" t="s">
        <v>289</v>
      </c>
      <c r="C8398" s="6" t="s">
        <v>16691</v>
      </c>
      <c r="D8398" s="6" t="s">
        <v>1011</v>
      </c>
      <c r="E8398" s="6" t="s">
        <v>416</v>
      </c>
      <c r="F8398" s="6" t="s">
        <v>16692</v>
      </c>
      <c r="G8398" s="6" t="s">
        <v>39579</v>
      </c>
    </row>
    <row r="8399">
      <c r="A8399" s="6" t="s">
        <v>39580</v>
      </c>
      <c r="B8399" s="6" t="s">
        <v>289</v>
      </c>
      <c r="C8399" s="6" t="s">
        <v>16694</v>
      </c>
      <c r="D8399" s="6" t="s">
        <v>37</v>
      </c>
      <c r="E8399" s="6" t="s">
        <v>416</v>
      </c>
      <c r="F8399" s="6" t="s">
        <v>16695</v>
      </c>
      <c r="G8399" s="6" t="s">
        <v>39581</v>
      </c>
    </row>
    <row r="8400">
      <c r="A8400" s="6" t="s">
        <v>39582</v>
      </c>
      <c r="B8400" s="6" t="s">
        <v>289</v>
      </c>
      <c r="C8400" s="6" t="s">
        <v>16694</v>
      </c>
      <c r="D8400" s="6" t="s">
        <v>1011</v>
      </c>
      <c r="E8400" s="6" t="s">
        <v>24821</v>
      </c>
      <c r="F8400" s="6" t="s">
        <v>16695</v>
      </c>
      <c r="G8400" s="6" t="s">
        <v>39583</v>
      </c>
    </row>
    <row r="8401">
      <c r="A8401" s="6" t="s">
        <v>39584</v>
      </c>
      <c r="B8401" s="6" t="s">
        <v>289</v>
      </c>
      <c r="C8401" s="6" t="s">
        <v>16697</v>
      </c>
      <c r="D8401" s="6" t="s">
        <v>1011</v>
      </c>
      <c r="E8401" s="6" t="s">
        <v>24821</v>
      </c>
      <c r="F8401" s="6" t="s">
        <v>25442</v>
      </c>
      <c r="G8401" s="6" t="s">
        <v>39585</v>
      </c>
    </row>
    <row r="8402">
      <c r="A8402" s="6" t="s">
        <v>39586</v>
      </c>
      <c r="B8402" s="6" t="s">
        <v>289</v>
      </c>
      <c r="C8402" s="6" t="s">
        <v>16699</v>
      </c>
      <c r="D8402" s="6" t="s">
        <v>1011</v>
      </c>
      <c r="E8402" s="6" t="s">
        <v>416</v>
      </c>
      <c r="F8402" s="6" t="s">
        <v>1040</v>
      </c>
      <c r="G8402" s="6" t="s">
        <v>39587</v>
      </c>
    </row>
    <row r="8403">
      <c r="A8403" s="6" t="s">
        <v>39588</v>
      </c>
      <c r="B8403" s="6" t="s">
        <v>289</v>
      </c>
      <c r="C8403" s="6" t="s">
        <v>16703</v>
      </c>
      <c r="D8403" s="6" t="s">
        <v>1011</v>
      </c>
      <c r="E8403" s="6" t="s">
        <v>416</v>
      </c>
      <c r="F8403" s="6" t="s">
        <v>1096</v>
      </c>
      <c r="G8403" s="6" t="s">
        <v>39589</v>
      </c>
    </row>
    <row r="8404">
      <c r="A8404" s="6" t="s">
        <v>39590</v>
      </c>
      <c r="B8404" s="6" t="s">
        <v>289</v>
      </c>
      <c r="C8404" s="6" t="s">
        <v>16707</v>
      </c>
      <c r="D8404" s="6" t="s">
        <v>37</v>
      </c>
      <c r="E8404" s="6" t="s">
        <v>24821</v>
      </c>
      <c r="F8404" s="6" t="s">
        <v>16708</v>
      </c>
      <c r="G8404" s="6" t="s">
        <v>39591</v>
      </c>
    </row>
    <row r="8405">
      <c r="A8405" s="6" t="s">
        <v>39592</v>
      </c>
      <c r="B8405" s="6" t="s">
        <v>289</v>
      </c>
      <c r="C8405" s="6" t="s">
        <v>16707</v>
      </c>
      <c r="D8405" s="6" t="s">
        <v>1011</v>
      </c>
      <c r="E8405" s="6" t="s">
        <v>416</v>
      </c>
      <c r="F8405" s="6" t="s">
        <v>16708</v>
      </c>
      <c r="G8405" s="6" t="s">
        <v>39591</v>
      </c>
    </row>
    <row r="8406">
      <c r="A8406" s="6" t="s">
        <v>39593</v>
      </c>
      <c r="B8406" s="6" t="s">
        <v>289</v>
      </c>
      <c r="C8406" s="6" t="s">
        <v>16712</v>
      </c>
      <c r="D8406" s="6" t="s">
        <v>37</v>
      </c>
      <c r="E8406" s="6" t="s">
        <v>416</v>
      </c>
      <c r="F8406" s="6" t="s">
        <v>16713</v>
      </c>
      <c r="G8406" s="6" t="s">
        <v>16714</v>
      </c>
    </row>
    <row r="8407">
      <c r="A8407" s="6" t="s">
        <v>39594</v>
      </c>
      <c r="B8407" s="6" t="s">
        <v>289</v>
      </c>
      <c r="C8407" s="6" t="s">
        <v>16712</v>
      </c>
      <c r="D8407" s="6" t="s">
        <v>1011</v>
      </c>
      <c r="E8407" s="6" t="s">
        <v>24821</v>
      </c>
      <c r="F8407" s="6" t="s">
        <v>16713</v>
      </c>
      <c r="G8407" s="6" t="s">
        <v>16714</v>
      </c>
    </row>
    <row r="8408">
      <c r="A8408" s="6" t="s">
        <v>39595</v>
      </c>
      <c r="B8408" s="6" t="s">
        <v>289</v>
      </c>
      <c r="C8408" s="6" t="s">
        <v>16715</v>
      </c>
      <c r="D8408" s="6" t="s">
        <v>1011</v>
      </c>
      <c r="E8408" s="6" t="s">
        <v>24821</v>
      </c>
      <c r="F8408" s="6" t="s">
        <v>25485</v>
      </c>
      <c r="G8408" s="6" t="s">
        <v>39596</v>
      </c>
    </row>
    <row r="8409">
      <c r="A8409" s="6" t="s">
        <v>39597</v>
      </c>
      <c r="B8409" s="6" t="s">
        <v>289</v>
      </c>
      <c r="C8409" s="6" t="s">
        <v>16717</v>
      </c>
      <c r="D8409" s="6" t="s">
        <v>1011</v>
      </c>
      <c r="E8409" s="6" t="s">
        <v>416</v>
      </c>
      <c r="F8409" s="6" t="s">
        <v>1008</v>
      </c>
      <c r="G8409" s="6" t="s">
        <v>39598</v>
      </c>
    </row>
    <row r="8410">
      <c r="A8410" s="6" t="s">
        <v>39599</v>
      </c>
      <c r="B8410" s="6" t="s">
        <v>289</v>
      </c>
      <c r="C8410" s="6" t="s">
        <v>16719</v>
      </c>
      <c r="D8410" s="6" t="s">
        <v>37</v>
      </c>
      <c r="E8410" s="6" t="s">
        <v>24821</v>
      </c>
      <c r="F8410" s="6" t="s">
        <v>16720</v>
      </c>
      <c r="G8410" s="6" t="s">
        <v>39600</v>
      </c>
    </row>
    <row r="8411">
      <c r="A8411" s="6" t="s">
        <v>39601</v>
      </c>
      <c r="B8411" s="6" t="s">
        <v>289</v>
      </c>
      <c r="C8411" s="6" t="s">
        <v>16719</v>
      </c>
      <c r="D8411" s="6" t="s">
        <v>1011</v>
      </c>
      <c r="E8411" s="6" t="s">
        <v>416</v>
      </c>
      <c r="F8411" s="6" t="s">
        <v>16720</v>
      </c>
      <c r="G8411" s="6" t="s">
        <v>39600</v>
      </c>
    </row>
    <row r="8412">
      <c r="A8412" s="6" t="s">
        <v>39602</v>
      </c>
      <c r="B8412" s="6" t="s">
        <v>289</v>
      </c>
      <c r="C8412" s="6" t="s">
        <v>16722</v>
      </c>
      <c r="D8412" s="6" t="s">
        <v>37</v>
      </c>
      <c r="E8412" s="6" t="s">
        <v>416</v>
      </c>
      <c r="F8412" s="6" t="s">
        <v>16723</v>
      </c>
      <c r="G8412" s="6" t="s">
        <v>39603</v>
      </c>
    </row>
    <row r="8413">
      <c r="A8413" s="6" t="s">
        <v>39604</v>
      </c>
      <c r="B8413" s="6" t="s">
        <v>289</v>
      </c>
      <c r="C8413" s="6" t="s">
        <v>16722</v>
      </c>
      <c r="D8413" s="6" t="s">
        <v>1011</v>
      </c>
      <c r="E8413" s="6" t="s">
        <v>24821</v>
      </c>
      <c r="F8413" s="6" t="s">
        <v>39605</v>
      </c>
      <c r="G8413" s="6" t="s">
        <v>39603</v>
      </c>
    </row>
    <row r="8414">
      <c r="A8414" s="6" t="s">
        <v>39606</v>
      </c>
      <c r="B8414" s="6" t="s">
        <v>289</v>
      </c>
      <c r="C8414" s="6" t="s">
        <v>16725</v>
      </c>
      <c r="D8414" s="6" t="s">
        <v>1011</v>
      </c>
      <c r="E8414" s="6" t="s">
        <v>24821</v>
      </c>
      <c r="F8414" s="6" t="s">
        <v>25485</v>
      </c>
      <c r="G8414" s="6" t="s">
        <v>39607</v>
      </c>
    </row>
    <row r="8415">
      <c r="A8415" s="6" t="s">
        <v>39608</v>
      </c>
      <c r="B8415" s="6" t="s">
        <v>289</v>
      </c>
      <c r="C8415" s="6" t="s">
        <v>16727</v>
      </c>
      <c r="D8415" s="6" t="s">
        <v>1011</v>
      </c>
      <c r="E8415" s="6" t="s">
        <v>416</v>
      </c>
      <c r="F8415" s="6" t="s">
        <v>1008</v>
      </c>
      <c r="G8415" s="6" t="s">
        <v>39609</v>
      </c>
    </row>
    <row r="8416">
      <c r="A8416" s="6" t="s">
        <v>39610</v>
      </c>
      <c r="B8416" s="6" t="s">
        <v>289</v>
      </c>
      <c r="C8416" s="6" t="s">
        <v>16729</v>
      </c>
      <c r="D8416" s="6" t="s">
        <v>37</v>
      </c>
      <c r="E8416" s="6" t="s">
        <v>24821</v>
      </c>
      <c r="F8416" s="6" t="s">
        <v>16730</v>
      </c>
      <c r="G8416" s="6" t="s">
        <v>39611</v>
      </c>
    </row>
    <row r="8417">
      <c r="A8417" s="6" t="s">
        <v>39612</v>
      </c>
      <c r="B8417" s="6" t="s">
        <v>289</v>
      </c>
      <c r="C8417" s="6" t="s">
        <v>16729</v>
      </c>
      <c r="D8417" s="6" t="s">
        <v>1011</v>
      </c>
      <c r="E8417" s="6" t="s">
        <v>416</v>
      </c>
      <c r="F8417" s="6" t="s">
        <v>16730</v>
      </c>
      <c r="G8417" s="6" t="s">
        <v>39611</v>
      </c>
    </row>
    <row r="8418">
      <c r="A8418" s="6" t="s">
        <v>39613</v>
      </c>
      <c r="B8418" s="6" t="s">
        <v>289</v>
      </c>
      <c r="C8418" s="6" t="s">
        <v>16732</v>
      </c>
      <c r="D8418" s="6" t="s">
        <v>37</v>
      </c>
      <c r="E8418" s="6" t="s">
        <v>416</v>
      </c>
      <c r="F8418" s="6" t="s">
        <v>16733</v>
      </c>
      <c r="G8418" s="6" t="s">
        <v>39614</v>
      </c>
    </row>
    <row r="8419">
      <c r="A8419" s="6" t="s">
        <v>39615</v>
      </c>
      <c r="B8419" s="6" t="s">
        <v>289</v>
      </c>
      <c r="C8419" s="6" t="s">
        <v>16732</v>
      </c>
      <c r="D8419" s="6" t="s">
        <v>1011</v>
      </c>
      <c r="E8419" s="6" t="s">
        <v>24821</v>
      </c>
      <c r="F8419" s="6" t="s">
        <v>16733</v>
      </c>
      <c r="G8419" s="6" t="s">
        <v>39614</v>
      </c>
    </row>
    <row r="8420">
      <c r="A8420" s="6" t="s">
        <v>39616</v>
      </c>
      <c r="B8420" s="6" t="s">
        <v>289</v>
      </c>
      <c r="C8420" s="6" t="s">
        <v>16735</v>
      </c>
      <c r="D8420" s="6" t="s">
        <v>1011</v>
      </c>
      <c r="E8420" s="6" t="s">
        <v>24821</v>
      </c>
      <c r="F8420" s="6" t="s">
        <v>25485</v>
      </c>
      <c r="G8420" s="6" t="s">
        <v>39617</v>
      </c>
    </row>
    <row r="8421">
      <c r="A8421" s="6" t="s">
        <v>39618</v>
      </c>
      <c r="B8421" s="6" t="s">
        <v>289</v>
      </c>
      <c r="C8421" s="6" t="s">
        <v>16737</v>
      </c>
      <c r="D8421" s="6" t="s">
        <v>1011</v>
      </c>
      <c r="E8421" s="6" t="s">
        <v>416</v>
      </c>
      <c r="F8421" s="6" t="s">
        <v>1008</v>
      </c>
      <c r="G8421" s="6" t="s">
        <v>39619</v>
      </c>
    </row>
    <row r="8422">
      <c r="A8422" s="6" t="s">
        <v>39620</v>
      </c>
      <c r="B8422" s="6" t="s">
        <v>289</v>
      </c>
      <c r="C8422" s="6" t="s">
        <v>16739</v>
      </c>
      <c r="D8422" s="6" t="s">
        <v>37</v>
      </c>
      <c r="E8422" s="6" t="s">
        <v>24821</v>
      </c>
      <c r="F8422" s="6" t="s">
        <v>16740</v>
      </c>
      <c r="G8422" s="6" t="s">
        <v>39621</v>
      </c>
    </row>
    <row r="8423">
      <c r="A8423" s="6" t="s">
        <v>39622</v>
      </c>
      <c r="B8423" s="6" t="s">
        <v>289</v>
      </c>
      <c r="C8423" s="6" t="s">
        <v>16739</v>
      </c>
      <c r="D8423" s="6" t="s">
        <v>1011</v>
      </c>
      <c r="E8423" s="6" t="s">
        <v>416</v>
      </c>
      <c r="F8423" s="6" t="s">
        <v>16740</v>
      </c>
      <c r="G8423" s="6" t="s">
        <v>39621</v>
      </c>
    </row>
    <row r="8424">
      <c r="A8424" s="6" t="s">
        <v>39623</v>
      </c>
      <c r="B8424" s="6" t="s">
        <v>289</v>
      </c>
      <c r="C8424" s="6" t="s">
        <v>16742</v>
      </c>
      <c r="D8424" s="6" t="s">
        <v>37</v>
      </c>
      <c r="E8424" s="6" t="s">
        <v>416</v>
      </c>
      <c r="F8424" s="6" t="s">
        <v>16743</v>
      </c>
      <c r="G8424" s="6" t="s">
        <v>39624</v>
      </c>
    </row>
    <row r="8425">
      <c r="A8425" s="6" t="s">
        <v>39625</v>
      </c>
      <c r="B8425" s="6" t="s">
        <v>289</v>
      </c>
      <c r="C8425" s="6" t="s">
        <v>16742</v>
      </c>
      <c r="D8425" s="6" t="s">
        <v>1011</v>
      </c>
      <c r="E8425" s="6" t="s">
        <v>24821</v>
      </c>
      <c r="F8425" s="6" t="s">
        <v>16743</v>
      </c>
      <c r="G8425" s="6" t="s">
        <v>39624</v>
      </c>
    </row>
    <row r="8426">
      <c r="A8426" s="6" t="s">
        <v>39626</v>
      </c>
      <c r="B8426" s="6" t="s">
        <v>289</v>
      </c>
      <c r="C8426" s="6" t="s">
        <v>16745</v>
      </c>
      <c r="D8426" s="6" t="s">
        <v>1011</v>
      </c>
      <c r="E8426" s="6" t="s">
        <v>24821</v>
      </c>
      <c r="F8426" s="6" t="s">
        <v>25485</v>
      </c>
      <c r="G8426" s="6" t="s">
        <v>39627</v>
      </c>
    </row>
    <row r="8427">
      <c r="A8427" s="6" t="s">
        <v>39628</v>
      </c>
      <c r="B8427" s="6" t="s">
        <v>289</v>
      </c>
      <c r="C8427" s="6" t="s">
        <v>16747</v>
      </c>
      <c r="D8427" s="6" t="s">
        <v>1011</v>
      </c>
      <c r="E8427" s="6" t="s">
        <v>416</v>
      </c>
      <c r="F8427" s="6" t="s">
        <v>1008</v>
      </c>
      <c r="G8427" s="6" t="s">
        <v>39629</v>
      </c>
    </row>
    <row r="8428">
      <c r="A8428" s="6" t="s">
        <v>39630</v>
      </c>
      <c r="B8428" s="6" t="s">
        <v>289</v>
      </c>
      <c r="C8428" s="6" t="s">
        <v>16749</v>
      </c>
      <c r="D8428" s="6" t="s">
        <v>37</v>
      </c>
      <c r="E8428" s="6" t="s">
        <v>24821</v>
      </c>
      <c r="F8428" s="6" t="s">
        <v>16750</v>
      </c>
      <c r="G8428" s="6" t="s">
        <v>39631</v>
      </c>
    </row>
    <row r="8429">
      <c r="A8429" s="6" t="s">
        <v>39632</v>
      </c>
      <c r="B8429" s="6" t="s">
        <v>289</v>
      </c>
      <c r="C8429" s="6" t="s">
        <v>16749</v>
      </c>
      <c r="D8429" s="6" t="s">
        <v>1011</v>
      </c>
      <c r="E8429" s="6" t="s">
        <v>416</v>
      </c>
      <c r="F8429" s="6" t="s">
        <v>16750</v>
      </c>
      <c r="G8429" s="6" t="s">
        <v>39631</v>
      </c>
    </row>
    <row r="8430">
      <c r="A8430" s="6" t="s">
        <v>39633</v>
      </c>
      <c r="B8430" s="6" t="s">
        <v>289</v>
      </c>
      <c r="C8430" s="6" t="s">
        <v>16752</v>
      </c>
      <c r="D8430" s="6" t="s">
        <v>37</v>
      </c>
      <c r="E8430" s="6" t="s">
        <v>416</v>
      </c>
      <c r="F8430" s="6" t="s">
        <v>16753</v>
      </c>
      <c r="G8430" s="6" t="s">
        <v>39634</v>
      </c>
    </row>
    <row r="8431">
      <c r="A8431" s="6" t="s">
        <v>39635</v>
      </c>
      <c r="B8431" s="6" t="s">
        <v>289</v>
      </c>
      <c r="C8431" s="6" t="s">
        <v>16752</v>
      </c>
      <c r="D8431" s="6" t="s">
        <v>1011</v>
      </c>
      <c r="E8431" s="6" t="s">
        <v>24821</v>
      </c>
      <c r="F8431" s="6" t="s">
        <v>16753</v>
      </c>
      <c r="G8431" s="6" t="s">
        <v>39634</v>
      </c>
    </row>
    <row r="8432">
      <c r="A8432" s="6" t="s">
        <v>39636</v>
      </c>
      <c r="B8432" s="6" t="s">
        <v>289</v>
      </c>
      <c r="C8432" s="6" t="s">
        <v>16755</v>
      </c>
      <c r="D8432" s="6" t="s">
        <v>1011</v>
      </c>
      <c r="E8432" s="6" t="s">
        <v>24821</v>
      </c>
      <c r="F8432" s="6" t="s">
        <v>25485</v>
      </c>
      <c r="G8432" s="6" t="s">
        <v>39637</v>
      </c>
    </row>
    <row r="8433">
      <c r="A8433" s="6" t="s">
        <v>39638</v>
      </c>
      <c r="B8433" s="6" t="s">
        <v>289</v>
      </c>
      <c r="C8433" s="6" t="s">
        <v>16757</v>
      </c>
      <c r="D8433" s="6" t="s">
        <v>1011</v>
      </c>
      <c r="E8433" s="6" t="s">
        <v>416</v>
      </c>
      <c r="F8433" s="6" t="s">
        <v>1008</v>
      </c>
      <c r="G8433" s="6" t="s">
        <v>39639</v>
      </c>
    </row>
    <row r="8434">
      <c r="A8434" s="6" t="s">
        <v>39640</v>
      </c>
      <c r="B8434" s="6" t="s">
        <v>289</v>
      </c>
      <c r="C8434" s="6" t="s">
        <v>16759</v>
      </c>
      <c r="D8434" s="6" t="s">
        <v>37</v>
      </c>
      <c r="E8434" s="6" t="s">
        <v>24821</v>
      </c>
      <c r="F8434" s="6" t="s">
        <v>16760</v>
      </c>
      <c r="G8434" s="6" t="s">
        <v>39641</v>
      </c>
    </row>
    <row r="8435">
      <c r="A8435" s="6" t="s">
        <v>39642</v>
      </c>
      <c r="B8435" s="6" t="s">
        <v>289</v>
      </c>
      <c r="C8435" s="6" t="s">
        <v>16759</v>
      </c>
      <c r="D8435" s="6" t="s">
        <v>1011</v>
      </c>
      <c r="E8435" s="6" t="s">
        <v>416</v>
      </c>
      <c r="F8435" s="6" t="s">
        <v>16760</v>
      </c>
      <c r="G8435" s="6" t="s">
        <v>39641</v>
      </c>
    </row>
    <row r="8436">
      <c r="A8436" s="6" t="s">
        <v>39643</v>
      </c>
      <c r="B8436" s="6" t="s">
        <v>289</v>
      </c>
      <c r="C8436" s="6" t="s">
        <v>16762</v>
      </c>
      <c r="D8436" s="6" t="s">
        <v>37</v>
      </c>
      <c r="E8436" s="6" t="s">
        <v>416</v>
      </c>
      <c r="F8436" s="6" t="s">
        <v>16763</v>
      </c>
      <c r="G8436" s="6" t="s">
        <v>39644</v>
      </c>
    </row>
    <row r="8437">
      <c r="A8437" s="6" t="s">
        <v>39645</v>
      </c>
      <c r="B8437" s="6" t="s">
        <v>289</v>
      </c>
      <c r="C8437" s="6" t="s">
        <v>16762</v>
      </c>
      <c r="D8437" s="6" t="s">
        <v>1011</v>
      </c>
      <c r="E8437" s="6" t="s">
        <v>24821</v>
      </c>
      <c r="F8437" s="6" t="s">
        <v>16763</v>
      </c>
      <c r="G8437" s="6" t="s">
        <v>39644</v>
      </c>
    </row>
    <row r="8438">
      <c r="A8438" s="6" t="s">
        <v>39646</v>
      </c>
      <c r="B8438" s="6" t="s">
        <v>289</v>
      </c>
      <c r="C8438" s="6" t="s">
        <v>16765</v>
      </c>
      <c r="D8438" s="6" t="s">
        <v>1011</v>
      </c>
      <c r="E8438" s="6" t="s">
        <v>24821</v>
      </c>
      <c r="F8438" s="6" t="s">
        <v>25485</v>
      </c>
      <c r="G8438" s="6" t="s">
        <v>39647</v>
      </c>
    </row>
    <row r="8439">
      <c r="A8439" s="6" t="s">
        <v>39648</v>
      </c>
      <c r="B8439" s="6" t="s">
        <v>289</v>
      </c>
      <c r="C8439" s="6" t="s">
        <v>16767</v>
      </c>
      <c r="D8439" s="6" t="s">
        <v>1011</v>
      </c>
      <c r="E8439" s="6" t="s">
        <v>416</v>
      </c>
      <c r="F8439" s="6" t="s">
        <v>1040</v>
      </c>
      <c r="G8439" s="6" t="s">
        <v>39649</v>
      </c>
    </row>
    <row r="8440">
      <c r="A8440" s="6" t="s">
        <v>39650</v>
      </c>
      <c r="B8440" s="6" t="s">
        <v>289</v>
      </c>
      <c r="C8440" s="6" t="s">
        <v>16771</v>
      </c>
      <c r="D8440" s="6" t="s">
        <v>1011</v>
      </c>
      <c r="E8440" s="6" t="s">
        <v>416</v>
      </c>
      <c r="F8440" s="6" t="s">
        <v>1165</v>
      </c>
      <c r="G8440" s="6" t="s">
        <v>39651</v>
      </c>
    </row>
    <row r="8441">
      <c r="A8441" s="6" t="s">
        <v>39652</v>
      </c>
      <c r="B8441" s="6" t="s">
        <v>289</v>
      </c>
      <c r="C8441" s="6" t="s">
        <v>16775</v>
      </c>
      <c r="D8441" s="6" t="s">
        <v>37</v>
      </c>
      <c r="E8441" s="6" t="s">
        <v>24821</v>
      </c>
      <c r="F8441" s="6" t="s">
        <v>16776</v>
      </c>
      <c r="G8441" s="6" t="s">
        <v>39653</v>
      </c>
    </row>
    <row r="8442">
      <c r="A8442" s="6" t="s">
        <v>39654</v>
      </c>
      <c r="B8442" s="6" t="s">
        <v>289</v>
      </c>
      <c r="C8442" s="6" t="s">
        <v>16775</v>
      </c>
      <c r="D8442" s="6" t="s">
        <v>1011</v>
      </c>
      <c r="E8442" s="6" t="s">
        <v>416</v>
      </c>
      <c r="F8442" s="6" t="s">
        <v>16776</v>
      </c>
      <c r="G8442" s="6" t="s">
        <v>39653</v>
      </c>
    </row>
    <row r="8443">
      <c r="A8443" s="6" t="s">
        <v>39655</v>
      </c>
      <c r="B8443" s="6" t="s">
        <v>289</v>
      </c>
      <c r="C8443" s="6" t="s">
        <v>16781</v>
      </c>
      <c r="D8443" s="6" t="s">
        <v>37</v>
      </c>
      <c r="E8443" s="6" t="s">
        <v>416</v>
      </c>
      <c r="F8443" s="6" t="s">
        <v>16782</v>
      </c>
      <c r="G8443" s="6" t="s">
        <v>39656</v>
      </c>
    </row>
    <row r="8444">
      <c r="A8444" s="6" t="s">
        <v>39657</v>
      </c>
      <c r="B8444" s="6" t="s">
        <v>289</v>
      </c>
      <c r="C8444" s="6" t="s">
        <v>16781</v>
      </c>
      <c r="D8444" s="6" t="s">
        <v>1011</v>
      </c>
      <c r="E8444" s="6" t="s">
        <v>24821</v>
      </c>
      <c r="F8444" s="6" t="s">
        <v>16782</v>
      </c>
      <c r="G8444" s="6" t="s">
        <v>39656</v>
      </c>
    </row>
    <row r="8445">
      <c r="A8445" s="6" t="s">
        <v>39658</v>
      </c>
      <c r="B8445" s="6" t="s">
        <v>289</v>
      </c>
      <c r="C8445" s="6" t="s">
        <v>16784</v>
      </c>
      <c r="D8445" s="6" t="s">
        <v>1011</v>
      </c>
      <c r="E8445" s="6" t="s">
        <v>24821</v>
      </c>
      <c r="F8445" s="6" t="s">
        <v>25549</v>
      </c>
      <c r="G8445" s="6" t="s">
        <v>39659</v>
      </c>
    </row>
    <row r="8446">
      <c r="A8446" s="6" t="s">
        <v>39660</v>
      </c>
      <c r="B8446" s="6" t="s">
        <v>289</v>
      </c>
      <c r="C8446" s="6" t="s">
        <v>16786</v>
      </c>
      <c r="D8446" s="6" t="s">
        <v>1011</v>
      </c>
      <c r="E8446" s="6" t="s">
        <v>416</v>
      </c>
      <c r="F8446" s="6" t="s">
        <v>1008</v>
      </c>
      <c r="G8446" s="6" t="s">
        <v>39661</v>
      </c>
    </row>
    <row r="8447">
      <c r="A8447" s="6" t="s">
        <v>39662</v>
      </c>
      <c r="B8447" s="6" t="s">
        <v>289</v>
      </c>
      <c r="C8447" s="6" t="s">
        <v>16788</v>
      </c>
      <c r="D8447" s="6" t="s">
        <v>37</v>
      </c>
      <c r="E8447" s="6" t="s">
        <v>24821</v>
      </c>
      <c r="F8447" s="6" t="s">
        <v>16789</v>
      </c>
      <c r="G8447" s="6" t="s">
        <v>39663</v>
      </c>
    </row>
    <row r="8448">
      <c r="A8448" s="6" t="s">
        <v>39664</v>
      </c>
      <c r="B8448" s="6" t="s">
        <v>289</v>
      </c>
      <c r="C8448" s="6" t="s">
        <v>16788</v>
      </c>
      <c r="D8448" s="6" t="s">
        <v>1011</v>
      </c>
      <c r="E8448" s="6" t="s">
        <v>416</v>
      </c>
      <c r="F8448" s="6" t="s">
        <v>16789</v>
      </c>
      <c r="G8448" s="6" t="s">
        <v>39663</v>
      </c>
    </row>
    <row r="8449">
      <c r="A8449" s="6" t="s">
        <v>39665</v>
      </c>
      <c r="B8449" s="6" t="s">
        <v>289</v>
      </c>
      <c r="C8449" s="6" t="s">
        <v>16791</v>
      </c>
      <c r="D8449" s="6" t="s">
        <v>37</v>
      </c>
      <c r="E8449" s="6" t="s">
        <v>416</v>
      </c>
      <c r="F8449" s="6" t="s">
        <v>16792</v>
      </c>
      <c r="G8449" s="6" t="s">
        <v>39666</v>
      </c>
    </row>
    <row r="8450">
      <c r="A8450" s="6" t="s">
        <v>39667</v>
      </c>
      <c r="B8450" s="6" t="s">
        <v>289</v>
      </c>
      <c r="C8450" s="6" t="s">
        <v>16791</v>
      </c>
      <c r="D8450" s="6" t="s">
        <v>1011</v>
      </c>
      <c r="E8450" s="6" t="s">
        <v>24821</v>
      </c>
      <c r="F8450" s="6" t="s">
        <v>39668</v>
      </c>
      <c r="G8450" s="6" t="s">
        <v>39669</v>
      </c>
    </row>
    <row r="8451">
      <c r="A8451" s="6" t="s">
        <v>39670</v>
      </c>
      <c r="B8451" s="6" t="s">
        <v>289</v>
      </c>
      <c r="C8451" s="6" t="s">
        <v>16794</v>
      </c>
      <c r="D8451" s="6" t="s">
        <v>1011</v>
      </c>
      <c r="E8451" s="6" t="s">
        <v>24821</v>
      </c>
      <c r="F8451" s="6" t="s">
        <v>25549</v>
      </c>
      <c r="G8451" s="6" t="s">
        <v>39671</v>
      </c>
    </row>
    <row r="8452">
      <c r="A8452" s="6" t="s">
        <v>39672</v>
      </c>
      <c r="B8452" s="6" t="s">
        <v>289</v>
      </c>
      <c r="C8452" s="6" t="s">
        <v>16796</v>
      </c>
      <c r="D8452" s="6" t="s">
        <v>1011</v>
      </c>
      <c r="E8452" s="6" t="s">
        <v>416</v>
      </c>
      <c r="F8452" s="6" t="s">
        <v>1008</v>
      </c>
      <c r="G8452" s="6" t="s">
        <v>39673</v>
      </c>
    </row>
    <row r="8453">
      <c r="A8453" s="6" t="s">
        <v>39674</v>
      </c>
      <c r="B8453" s="6" t="s">
        <v>289</v>
      </c>
      <c r="C8453" s="6" t="s">
        <v>16798</v>
      </c>
      <c r="D8453" s="6" t="s">
        <v>37</v>
      </c>
      <c r="E8453" s="6" t="s">
        <v>24821</v>
      </c>
      <c r="F8453" s="6" t="s">
        <v>16799</v>
      </c>
      <c r="G8453" s="6" t="s">
        <v>39675</v>
      </c>
    </row>
    <row r="8454">
      <c r="A8454" s="6" t="s">
        <v>39676</v>
      </c>
      <c r="B8454" s="6" t="s">
        <v>289</v>
      </c>
      <c r="C8454" s="6" t="s">
        <v>16798</v>
      </c>
      <c r="D8454" s="6" t="s">
        <v>1011</v>
      </c>
      <c r="E8454" s="6" t="s">
        <v>416</v>
      </c>
      <c r="F8454" s="6" t="s">
        <v>16799</v>
      </c>
      <c r="G8454" s="6" t="s">
        <v>39675</v>
      </c>
    </row>
    <row r="8455">
      <c r="A8455" s="6" t="s">
        <v>39677</v>
      </c>
      <c r="B8455" s="6" t="s">
        <v>289</v>
      </c>
      <c r="C8455" s="6" t="s">
        <v>16801</v>
      </c>
      <c r="D8455" s="6" t="s">
        <v>37</v>
      </c>
      <c r="E8455" s="6" t="s">
        <v>416</v>
      </c>
      <c r="F8455" s="6" t="s">
        <v>16802</v>
      </c>
      <c r="G8455" s="6" t="s">
        <v>39678</v>
      </c>
    </row>
    <row r="8456">
      <c r="A8456" s="6" t="s">
        <v>39679</v>
      </c>
      <c r="B8456" s="6" t="s">
        <v>289</v>
      </c>
      <c r="C8456" s="6" t="s">
        <v>16801</v>
      </c>
      <c r="D8456" s="6" t="s">
        <v>1011</v>
      </c>
      <c r="E8456" s="6" t="s">
        <v>24821</v>
      </c>
      <c r="F8456" s="6" t="s">
        <v>16802</v>
      </c>
      <c r="G8456" s="6" t="s">
        <v>39678</v>
      </c>
    </row>
    <row r="8457">
      <c r="A8457" s="6" t="s">
        <v>39680</v>
      </c>
      <c r="B8457" s="6" t="s">
        <v>289</v>
      </c>
      <c r="C8457" s="6" t="s">
        <v>16804</v>
      </c>
      <c r="D8457" s="6" t="s">
        <v>1011</v>
      </c>
      <c r="E8457" s="6" t="s">
        <v>24821</v>
      </c>
      <c r="F8457" s="6" t="s">
        <v>25549</v>
      </c>
      <c r="G8457" s="6" t="s">
        <v>39681</v>
      </c>
    </row>
    <row r="8458">
      <c r="A8458" s="6" t="s">
        <v>39682</v>
      </c>
      <c r="B8458" s="6" t="s">
        <v>289</v>
      </c>
      <c r="C8458" s="6" t="s">
        <v>16806</v>
      </c>
      <c r="D8458" s="6" t="s">
        <v>1011</v>
      </c>
      <c r="E8458" s="6" t="s">
        <v>416</v>
      </c>
      <c r="F8458" s="6" t="s">
        <v>1008</v>
      </c>
      <c r="G8458" s="6" t="s">
        <v>39683</v>
      </c>
    </row>
    <row r="8459">
      <c r="A8459" s="6" t="s">
        <v>39684</v>
      </c>
      <c r="B8459" s="6" t="s">
        <v>289</v>
      </c>
      <c r="C8459" s="6" t="s">
        <v>16808</v>
      </c>
      <c r="D8459" s="6" t="s">
        <v>37</v>
      </c>
      <c r="E8459" s="6" t="s">
        <v>24821</v>
      </c>
      <c r="F8459" s="6" t="s">
        <v>16809</v>
      </c>
      <c r="G8459" s="6" t="s">
        <v>39685</v>
      </c>
    </row>
    <row r="8460">
      <c r="A8460" s="6" t="s">
        <v>39686</v>
      </c>
      <c r="B8460" s="6" t="s">
        <v>289</v>
      </c>
      <c r="C8460" s="6" t="s">
        <v>16808</v>
      </c>
      <c r="D8460" s="6" t="s">
        <v>1011</v>
      </c>
      <c r="E8460" s="6" t="s">
        <v>416</v>
      </c>
      <c r="F8460" s="6" t="s">
        <v>16809</v>
      </c>
      <c r="G8460" s="6" t="s">
        <v>39685</v>
      </c>
    </row>
    <row r="8461">
      <c r="A8461" s="6" t="s">
        <v>39687</v>
      </c>
      <c r="B8461" s="6" t="s">
        <v>289</v>
      </c>
      <c r="C8461" s="6" t="s">
        <v>16811</v>
      </c>
      <c r="D8461" s="6" t="s">
        <v>37</v>
      </c>
      <c r="E8461" s="6" t="s">
        <v>416</v>
      </c>
      <c r="F8461" s="6" t="s">
        <v>16812</v>
      </c>
      <c r="G8461" s="6" t="s">
        <v>39688</v>
      </c>
    </row>
    <row r="8462">
      <c r="A8462" s="6" t="s">
        <v>39689</v>
      </c>
      <c r="B8462" s="6" t="s">
        <v>289</v>
      </c>
      <c r="C8462" s="6" t="s">
        <v>16811</v>
      </c>
      <c r="D8462" s="6" t="s">
        <v>1011</v>
      </c>
      <c r="E8462" s="6" t="s">
        <v>24821</v>
      </c>
      <c r="F8462" s="6" t="s">
        <v>16812</v>
      </c>
      <c r="G8462" s="6" t="s">
        <v>39688</v>
      </c>
    </row>
    <row r="8463">
      <c r="A8463" s="6" t="s">
        <v>39690</v>
      </c>
      <c r="B8463" s="6" t="s">
        <v>289</v>
      </c>
      <c r="C8463" s="6" t="s">
        <v>16814</v>
      </c>
      <c r="D8463" s="6" t="s">
        <v>1011</v>
      </c>
      <c r="E8463" s="6" t="s">
        <v>24821</v>
      </c>
      <c r="F8463" s="6" t="s">
        <v>25549</v>
      </c>
      <c r="G8463" s="6" t="s">
        <v>39691</v>
      </c>
    </row>
    <row r="8464">
      <c r="A8464" s="6" t="s">
        <v>39692</v>
      </c>
      <c r="B8464" s="6" t="s">
        <v>289</v>
      </c>
      <c r="C8464" s="6" t="s">
        <v>16816</v>
      </c>
      <c r="D8464" s="6" t="s">
        <v>1011</v>
      </c>
      <c r="E8464" s="6" t="s">
        <v>416</v>
      </c>
      <c r="F8464" s="6" t="s">
        <v>1008</v>
      </c>
      <c r="G8464" s="6" t="s">
        <v>39693</v>
      </c>
    </row>
    <row r="8465">
      <c r="A8465" s="6" t="s">
        <v>39694</v>
      </c>
      <c r="B8465" s="6" t="s">
        <v>289</v>
      </c>
      <c r="C8465" s="6" t="s">
        <v>16818</v>
      </c>
      <c r="D8465" s="6" t="s">
        <v>37</v>
      </c>
      <c r="E8465" s="6" t="s">
        <v>24821</v>
      </c>
      <c r="F8465" s="6" t="s">
        <v>16819</v>
      </c>
      <c r="G8465" s="6" t="s">
        <v>39695</v>
      </c>
    </row>
    <row r="8466">
      <c r="A8466" s="6" t="s">
        <v>39696</v>
      </c>
      <c r="B8466" s="6" t="s">
        <v>289</v>
      </c>
      <c r="C8466" s="6" t="s">
        <v>16818</v>
      </c>
      <c r="D8466" s="6" t="s">
        <v>1011</v>
      </c>
      <c r="E8466" s="6" t="s">
        <v>416</v>
      </c>
      <c r="F8466" s="6" t="s">
        <v>16819</v>
      </c>
      <c r="G8466" s="6" t="s">
        <v>39695</v>
      </c>
    </row>
    <row r="8467">
      <c r="A8467" s="6" t="s">
        <v>39697</v>
      </c>
      <c r="B8467" s="6" t="s">
        <v>289</v>
      </c>
      <c r="C8467" s="6" t="s">
        <v>16821</v>
      </c>
      <c r="D8467" s="6" t="s">
        <v>37</v>
      </c>
      <c r="E8467" s="6" t="s">
        <v>416</v>
      </c>
      <c r="F8467" s="6" t="s">
        <v>16822</v>
      </c>
      <c r="G8467" s="6" t="s">
        <v>39698</v>
      </c>
    </row>
    <row r="8468">
      <c r="A8468" s="6" t="s">
        <v>39699</v>
      </c>
      <c r="B8468" s="6" t="s">
        <v>289</v>
      </c>
      <c r="C8468" s="6" t="s">
        <v>16821</v>
      </c>
      <c r="D8468" s="6" t="s">
        <v>1011</v>
      </c>
      <c r="E8468" s="6" t="s">
        <v>24821</v>
      </c>
      <c r="F8468" s="6" t="s">
        <v>16822</v>
      </c>
      <c r="G8468" s="6" t="s">
        <v>39698</v>
      </c>
    </row>
    <row r="8469">
      <c r="A8469" s="6" t="s">
        <v>39700</v>
      </c>
      <c r="B8469" s="6" t="s">
        <v>289</v>
      </c>
      <c r="C8469" s="6" t="s">
        <v>16824</v>
      </c>
      <c r="D8469" s="6" t="s">
        <v>1011</v>
      </c>
      <c r="E8469" s="6" t="s">
        <v>24821</v>
      </c>
      <c r="F8469" s="6" t="s">
        <v>25549</v>
      </c>
      <c r="G8469" s="6" t="s">
        <v>39701</v>
      </c>
    </row>
    <row r="8470">
      <c r="A8470" s="6" t="s">
        <v>39702</v>
      </c>
      <c r="B8470" s="6" t="s">
        <v>289</v>
      </c>
      <c r="C8470" s="6" t="s">
        <v>16826</v>
      </c>
      <c r="D8470" s="6" t="s">
        <v>1011</v>
      </c>
      <c r="E8470" s="6" t="s">
        <v>416</v>
      </c>
      <c r="F8470" s="6" t="s">
        <v>1008</v>
      </c>
      <c r="G8470" s="6" t="s">
        <v>39703</v>
      </c>
    </row>
    <row r="8471">
      <c r="A8471" s="6" t="s">
        <v>39704</v>
      </c>
      <c r="B8471" s="6" t="s">
        <v>289</v>
      </c>
      <c r="C8471" s="6" t="s">
        <v>16828</v>
      </c>
      <c r="D8471" s="6" t="s">
        <v>37</v>
      </c>
      <c r="E8471" s="6" t="s">
        <v>24821</v>
      </c>
      <c r="F8471" s="6" t="s">
        <v>16829</v>
      </c>
      <c r="G8471" s="6" t="s">
        <v>39705</v>
      </c>
    </row>
    <row r="8472">
      <c r="A8472" s="6" t="s">
        <v>39706</v>
      </c>
      <c r="B8472" s="6" t="s">
        <v>289</v>
      </c>
      <c r="C8472" s="6" t="s">
        <v>16828</v>
      </c>
      <c r="D8472" s="6" t="s">
        <v>1011</v>
      </c>
      <c r="E8472" s="6" t="s">
        <v>416</v>
      </c>
      <c r="F8472" s="6" t="s">
        <v>16829</v>
      </c>
      <c r="G8472" s="6" t="s">
        <v>39705</v>
      </c>
    </row>
    <row r="8473">
      <c r="A8473" s="6" t="s">
        <v>39707</v>
      </c>
      <c r="B8473" s="6" t="s">
        <v>289</v>
      </c>
      <c r="C8473" s="6" t="s">
        <v>16831</v>
      </c>
      <c r="D8473" s="6" t="s">
        <v>1011</v>
      </c>
      <c r="E8473" s="6" t="s">
        <v>24821</v>
      </c>
      <c r="F8473" s="6" t="s">
        <v>39708</v>
      </c>
      <c r="G8473" s="6" t="s">
        <v>39709</v>
      </c>
    </row>
    <row r="8474">
      <c r="A8474" s="6" t="s">
        <v>39710</v>
      </c>
      <c r="B8474" s="6" t="s">
        <v>289</v>
      </c>
      <c r="C8474" s="6" t="s">
        <v>16831</v>
      </c>
      <c r="D8474" s="6" t="s">
        <v>37</v>
      </c>
      <c r="E8474" s="6" t="s">
        <v>416</v>
      </c>
      <c r="F8474" s="6" t="s">
        <v>16832</v>
      </c>
      <c r="G8474" s="6" t="s">
        <v>39709</v>
      </c>
    </row>
    <row r="8475">
      <c r="A8475" s="6" t="s">
        <v>39711</v>
      </c>
      <c r="B8475" s="6" t="s">
        <v>289</v>
      </c>
      <c r="C8475" s="6" t="s">
        <v>16834</v>
      </c>
      <c r="D8475" s="6" t="s">
        <v>1011</v>
      </c>
      <c r="E8475" s="6" t="s">
        <v>24821</v>
      </c>
      <c r="F8475" s="6" t="s">
        <v>25549</v>
      </c>
      <c r="G8475" s="6" t="s">
        <v>39712</v>
      </c>
    </row>
    <row r="8476">
      <c r="A8476" s="6" t="s">
        <v>39713</v>
      </c>
      <c r="B8476" s="6" t="s">
        <v>289</v>
      </c>
      <c r="C8476" s="6" t="s">
        <v>16836</v>
      </c>
      <c r="D8476" s="6" t="s">
        <v>1011</v>
      </c>
      <c r="E8476" s="6" t="s">
        <v>416</v>
      </c>
      <c r="F8476" s="6" t="s">
        <v>1008</v>
      </c>
      <c r="G8476" s="6" t="s">
        <v>39714</v>
      </c>
    </row>
    <row r="8477">
      <c r="A8477" s="6" t="s">
        <v>39715</v>
      </c>
      <c r="B8477" s="6" t="s">
        <v>289</v>
      </c>
      <c r="C8477" s="6" t="s">
        <v>16838</v>
      </c>
      <c r="D8477" s="6" t="s">
        <v>37</v>
      </c>
      <c r="E8477" s="6" t="s">
        <v>24821</v>
      </c>
      <c r="F8477" s="6" t="s">
        <v>16839</v>
      </c>
      <c r="G8477" s="6" t="s">
        <v>39716</v>
      </c>
    </row>
    <row r="8478">
      <c r="A8478" s="6" t="s">
        <v>39717</v>
      </c>
      <c r="B8478" s="6" t="s">
        <v>289</v>
      </c>
      <c r="C8478" s="6" t="s">
        <v>16838</v>
      </c>
      <c r="D8478" s="6" t="s">
        <v>1011</v>
      </c>
      <c r="E8478" s="6" t="s">
        <v>416</v>
      </c>
      <c r="F8478" s="6" t="s">
        <v>16839</v>
      </c>
      <c r="G8478" s="6" t="s">
        <v>39716</v>
      </c>
    </row>
    <row r="8479">
      <c r="A8479" s="6" t="s">
        <v>39718</v>
      </c>
      <c r="B8479" s="6" t="s">
        <v>289</v>
      </c>
      <c r="C8479" s="6" t="s">
        <v>16841</v>
      </c>
      <c r="D8479" s="6" t="s">
        <v>37</v>
      </c>
      <c r="E8479" s="6" t="s">
        <v>416</v>
      </c>
      <c r="F8479" s="6" t="s">
        <v>16842</v>
      </c>
      <c r="G8479" s="6" t="s">
        <v>39719</v>
      </c>
    </row>
    <row r="8480">
      <c r="A8480" s="6" t="s">
        <v>39720</v>
      </c>
      <c r="B8480" s="6" t="s">
        <v>289</v>
      </c>
      <c r="C8480" s="6" t="s">
        <v>16841</v>
      </c>
      <c r="D8480" s="6" t="s">
        <v>1011</v>
      </c>
      <c r="E8480" s="6" t="s">
        <v>24821</v>
      </c>
      <c r="F8480" s="6" t="s">
        <v>16842</v>
      </c>
      <c r="G8480" s="6" t="s">
        <v>39719</v>
      </c>
    </row>
    <row r="8481">
      <c r="A8481" s="6" t="s">
        <v>39721</v>
      </c>
      <c r="B8481" s="6" t="s">
        <v>289</v>
      </c>
      <c r="C8481" s="6" t="s">
        <v>16844</v>
      </c>
      <c r="D8481" s="6" t="s">
        <v>1011</v>
      </c>
      <c r="E8481" s="6" t="s">
        <v>24821</v>
      </c>
      <c r="F8481" s="6" t="s">
        <v>25549</v>
      </c>
      <c r="G8481" s="6" t="s">
        <v>39722</v>
      </c>
    </row>
    <row r="8482">
      <c r="A8482" s="6" t="s">
        <v>39723</v>
      </c>
      <c r="B8482" s="6" t="s">
        <v>289</v>
      </c>
      <c r="C8482" s="6" t="s">
        <v>16846</v>
      </c>
      <c r="D8482" s="6" t="s">
        <v>1011</v>
      </c>
      <c r="E8482" s="6" t="s">
        <v>416</v>
      </c>
      <c r="F8482" s="6" t="s">
        <v>1008</v>
      </c>
      <c r="G8482" s="6" t="s">
        <v>39724</v>
      </c>
    </row>
    <row r="8483">
      <c r="A8483" s="6" t="s">
        <v>39725</v>
      </c>
      <c r="B8483" s="6" t="s">
        <v>289</v>
      </c>
      <c r="C8483" s="6" t="s">
        <v>16848</v>
      </c>
      <c r="D8483" s="6" t="s">
        <v>37</v>
      </c>
      <c r="E8483" s="6" t="s">
        <v>24821</v>
      </c>
      <c r="F8483" s="6" t="s">
        <v>16849</v>
      </c>
      <c r="G8483" s="6" t="s">
        <v>39726</v>
      </c>
    </row>
    <row r="8484">
      <c r="A8484" s="6" t="s">
        <v>39727</v>
      </c>
      <c r="B8484" s="6" t="s">
        <v>289</v>
      </c>
      <c r="C8484" s="6" t="s">
        <v>16848</v>
      </c>
      <c r="D8484" s="6" t="s">
        <v>1011</v>
      </c>
      <c r="E8484" s="6" t="s">
        <v>416</v>
      </c>
      <c r="F8484" s="6" t="s">
        <v>16849</v>
      </c>
      <c r="G8484" s="6" t="s">
        <v>39726</v>
      </c>
    </row>
    <row r="8485">
      <c r="A8485" s="6" t="s">
        <v>39728</v>
      </c>
      <c r="B8485" s="6" t="s">
        <v>289</v>
      </c>
      <c r="C8485" s="6" t="s">
        <v>16851</v>
      </c>
      <c r="D8485" s="6" t="s">
        <v>37</v>
      </c>
      <c r="E8485" s="6" t="s">
        <v>416</v>
      </c>
      <c r="F8485" s="6" t="s">
        <v>16852</v>
      </c>
      <c r="G8485" s="6" t="s">
        <v>39729</v>
      </c>
    </row>
    <row r="8486">
      <c r="A8486" s="6" t="s">
        <v>39730</v>
      </c>
      <c r="B8486" s="6" t="s">
        <v>289</v>
      </c>
      <c r="C8486" s="6" t="s">
        <v>16851</v>
      </c>
      <c r="D8486" s="6" t="s">
        <v>1011</v>
      </c>
      <c r="E8486" s="6" t="s">
        <v>24821</v>
      </c>
      <c r="F8486" s="6" t="s">
        <v>16852</v>
      </c>
      <c r="G8486" s="6" t="s">
        <v>39729</v>
      </c>
    </row>
    <row r="8487">
      <c r="A8487" s="6" t="s">
        <v>39731</v>
      </c>
      <c r="B8487" s="6" t="s">
        <v>289</v>
      </c>
      <c r="C8487" s="6" t="s">
        <v>16854</v>
      </c>
      <c r="D8487" s="6" t="s">
        <v>1011</v>
      </c>
      <c r="E8487" s="6" t="s">
        <v>24821</v>
      </c>
      <c r="F8487" s="6" t="s">
        <v>25549</v>
      </c>
      <c r="G8487" s="6" t="s">
        <v>39732</v>
      </c>
    </row>
    <row r="8488">
      <c r="A8488" s="6" t="s">
        <v>39733</v>
      </c>
      <c r="B8488" s="6" t="s">
        <v>289</v>
      </c>
      <c r="C8488" s="6" t="s">
        <v>16856</v>
      </c>
      <c r="D8488" s="6" t="s">
        <v>1011</v>
      </c>
      <c r="E8488" s="6" t="s">
        <v>416</v>
      </c>
      <c r="F8488" s="6" t="s">
        <v>1008</v>
      </c>
      <c r="G8488" s="6" t="s">
        <v>39734</v>
      </c>
    </row>
    <row r="8489">
      <c r="A8489" s="6" t="s">
        <v>39735</v>
      </c>
      <c r="B8489" s="6" t="s">
        <v>289</v>
      </c>
      <c r="C8489" s="6" t="s">
        <v>16858</v>
      </c>
      <c r="D8489" s="6" t="s">
        <v>37</v>
      </c>
      <c r="E8489" s="6" t="s">
        <v>24821</v>
      </c>
      <c r="F8489" s="6" t="s">
        <v>16859</v>
      </c>
      <c r="G8489" s="6" t="s">
        <v>39736</v>
      </c>
    </row>
    <row r="8490">
      <c r="A8490" s="6" t="s">
        <v>39737</v>
      </c>
      <c r="B8490" s="6" t="s">
        <v>289</v>
      </c>
      <c r="C8490" s="6" t="s">
        <v>16858</v>
      </c>
      <c r="D8490" s="6" t="s">
        <v>1011</v>
      </c>
      <c r="E8490" s="6" t="s">
        <v>416</v>
      </c>
      <c r="F8490" s="6" t="s">
        <v>16859</v>
      </c>
      <c r="G8490" s="6" t="s">
        <v>39736</v>
      </c>
    </row>
    <row r="8491">
      <c r="A8491" s="6" t="s">
        <v>39738</v>
      </c>
      <c r="B8491" s="6" t="s">
        <v>289</v>
      </c>
      <c r="C8491" s="6" t="s">
        <v>16861</v>
      </c>
      <c r="D8491" s="6" t="s">
        <v>37</v>
      </c>
      <c r="E8491" s="6" t="s">
        <v>416</v>
      </c>
      <c r="F8491" s="6" t="s">
        <v>16862</v>
      </c>
      <c r="G8491" s="6" t="s">
        <v>39739</v>
      </c>
    </row>
    <row r="8492">
      <c r="A8492" s="6" t="s">
        <v>39740</v>
      </c>
      <c r="B8492" s="6" t="s">
        <v>289</v>
      </c>
      <c r="C8492" s="6" t="s">
        <v>16861</v>
      </c>
      <c r="D8492" s="6" t="s">
        <v>1011</v>
      </c>
      <c r="E8492" s="6" t="s">
        <v>24821</v>
      </c>
      <c r="F8492" s="6" t="s">
        <v>16862</v>
      </c>
      <c r="G8492" s="6" t="s">
        <v>39739</v>
      </c>
    </row>
    <row r="8493">
      <c r="A8493" s="6" t="s">
        <v>39741</v>
      </c>
      <c r="B8493" s="6" t="s">
        <v>289</v>
      </c>
      <c r="C8493" s="6" t="s">
        <v>16864</v>
      </c>
      <c r="D8493" s="6" t="s">
        <v>1011</v>
      </c>
      <c r="E8493" s="6" t="s">
        <v>24821</v>
      </c>
      <c r="F8493" s="6" t="s">
        <v>25549</v>
      </c>
      <c r="G8493" s="6" t="s">
        <v>39742</v>
      </c>
    </row>
    <row r="8494">
      <c r="A8494" s="6" t="s">
        <v>39743</v>
      </c>
      <c r="B8494" s="6" t="s">
        <v>289</v>
      </c>
      <c r="C8494" s="6" t="s">
        <v>16866</v>
      </c>
      <c r="D8494" s="6" t="s">
        <v>1011</v>
      </c>
      <c r="E8494" s="6" t="s">
        <v>416</v>
      </c>
      <c r="F8494" s="6" t="s">
        <v>1008</v>
      </c>
      <c r="G8494" s="6" t="s">
        <v>39744</v>
      </c>
    </row>
    <row r="8495">
      <c r="A8495" s="6" t="s">
        <v>39745</v>
      </c>
      <c r="B8495" s="6" t="s">
        <v>289</v>
      </c>
      <c r="C8495" s="6" t="s">
        <v>16868</v>
      </c>
      <c r="D8495" s="6" t="s">
        <v>37</v>
      </c>
      <c r="E8495" s="6" t="s">
        <v>24821</v>
      </c>
      <c r="F8495" s="6" t="s">
        <v>16869</v>
      </c>
      <c r="G8495" s="6" t="s">
        <v>39746</v>
      </c>
    </row>
    <row r="8496">
      <c r="A8496" s="6" t="s">
        <v>39747</v>
      </c>
      <c r="B8496" s="6" t="s">
        <v>289</v>
      </c>
      <c r="C8496" s="6" t="s">
        <v>16868</v>
      </c>
      <c r="D8496" s="6" t="s">
        <v>1011</v>
      </c>
      <c r="E8496" s="6" t="s">
        <v>416</v>
      </c>
      <c r="F8496" s="6" t="s">
        <v>16869</v>
      </c>
      <c r="G8496" s="6" t="s">
        <v>39746</v>
      </c>
    </row>
    <row r="8497">
      <c r="A8497" s="6" t="s">
        <v>39748</v>
      </c>
      <c r="B8497" s="6" t="s">
        <v>289</v>
      </c>
      <c r="C8497" s="6" t="s">
        <v>16871</v>
      </c>
      <c r="D8497" s="6" t="s">
        <v>37</v>
      </c>
      <c r="E8497" s="6" t="s">
        <v>416</v>
      </c>
      <c r="F8497" s="6" t="s">
        <v>16872</v>
      </c>
      <c r="G8497" s="6" t="s">
        <v>39749</v>
      </c>
    </row>
    <row r="8498">
      <c r="A8498" s="6" t="s">
        <v>39750</v>
      </c>
      <c r="B8498" s="6" t="s">
        <v>289</v>
      </c>
      <c r="C8498" s="6" t="s">
        <v>16871</v>
      </c>
      <c r="D8498" s="6" t="s">
        <v>1011</v>
      </c>
      <c r="E8498" s="6" t="s">
        <v>24821</v>
      </c>
      <c r="F8498" s="6" t="s">
        <v>16872</v>
      </c>
      <c r="G8498" s="6" t="s">
        <v>39749</v>
      </c>
    </row>
    <row r="8499">
      <c r="A8499" s="6" t="s">
        <v>39751</v>
      </c>
      <c r="B8499" s="6" t="s">
        <v>289</v>
      </c>
      <c r="C8499" s="6" t="s">
        <v>16874</v>
      </c>
      <c r="D8499" s="6" t="s">
        <v>1011</v>
      </c>
      <c r="E8499" s="6" t="s">
        <v>24821</v>
      </c>
      <c r="F8499" s="6" t="s">
        <v>25549</v>
      </c>
      <c r="G8499" s="6" t="s">
        <v>39752</v>
      </c>
    </row>
    <row r="8500">
      <c r="A8500" s="6" t="s">
        <v>39753</v>
      </c>
      <c r="B8500" s="6" t="s">
        <v>289</v>
      </c>
      <c r="C8500" s="6" t="s">
        <v>16876</v>
      </c>
      <c r="D8500" s="6" t="s">
        <v>1011</v>
      </c>
      <c r="E8500" s="6" t="s">
        <v>416</v>
      </c>
      <c r="F8500" s="6" t="s">
        <v>1040</v>
      </c>
      <c r="G8500" s="6" t="s">
        <v>39754</v>
      </c>
    </row>
    <row r="8501">
      <c r="A8501" s="6" t="s">
        <v>39755</v>
      </c>
      <c r="B8501" s="6" t="s">
        <v>289</v>
      </c>
      <c r="C8501" s="6" t="s">
        <v>16880</v>
      </c>
      <c r="D8501" s="6" t="s">
        <v>1011</v>
      </c>
      <c r="E8501" s="6" t="s">
        <v>416</v>
      </c>
      <c r="F8501" s="6" t="s">
        <v>2943</v>
      </c>
      <c r="G8501" s="6" t="s">
        <v>39756</v>
      </c>
    </row>
    <row r="8502">
      <c r="A8502" s="6" t="s">
        <v>39757</v>
      </c>
      <c r="B8502" s="6" t="s">
        <v>289</v>
      </c>
      <c r="C8502" s="6" t="s">
        <v>16884</v>
      </c>
      <c r="D8502" s="6" t="s">
        <v>1011</v>
      </c>
      <c r="E8502" s="6" t="s">
        <v>416</v>
      </c>
      <c r="F8502" s="6" t="s">
        <v>1008</v>
      </c>
      <c r="G8502" s="6" t="s">
        <v>39758</v>
      </c>
    </row>
    <row r="8503">
      <c r="A8503" s="6" t="s">
        <v>39759</v>
      </c>
      <c r="B8503" s="6" t="s">
        <v>289</v>
      </c>
      <c r="C8503" s="6" t="s">
        <v>16888</v>
      </c>
      <c r="D8503" s="6" t="s">
        <v>37</v>
      </c>
      <c r="E8503" s="6" t="s">
        <v>416</v>
      </c>
      <c r="F8503" s="6" t="s">
        <v>16889</v>
      </c>
      <c r="G8503" s="6" t="s">
        <v>39760</v>
      </c>
    </row>
    <row r="8504">
      <c r="A8504" s="6" t="s">
        <v>39761</v>
      </c>
      <c r="B8504" s="6" t="s">
        <v>289</v>
      </c>
      <c r="C8504" s="6" t="s">
        <v>16888</v>
      </c>
      <c r="D8504" s="6" t="s">
        <v>1011</v>
      </c>
      <c r="E8504" s="6" t="s">
        <v>24821</v>
      </c>
      <c r="F8504" s="6" t="s">
        <v>16889</v>
      </c>
      <c r="G8504" s="6" t="s">
        <v>39760</v>
      </c>
    </row>
    <row r="8505">
      <c r="A8505" s="6" t="s">
        <v>39762</v>
      </c>
      <c r="B8505" s="6" t="s">
        <v>289</v>
      </c>
      <c r="C8505" s="6" t="s">
        <v>16891</v>
      </c>
      <c r="D8505" s="6" t="s">
        <v>1011</v>
      </c>
      <c r="E8505" s="6" t="s">
        <v>24821</v>
      </c>
      <c r="F8505" s="6" t="s">
        <v>27090</v>
      </c>
      <c r="G8505" s="6" t="s">
        <v>39763</v>
      </c>
    </row>
    <row r="8506">
      <c r="A8506" s="6" t="s">
        <v>39764</v>
      </c>
      <c r="B8506" s="6" t="s">
        <v>289</v>
      </c>
      <c r="C8506" s="6" t="s">
        <v>16893</v>
      </c>
      <c r="D8506" s="6" t="s">
        <v>1011</v>
      </c>
      <c r="E8506" s="6" t="s">
        <v>416</v>
      </c>
      <c r="F8506" s="6" t="s">
        <v>1008</v>
      </c>
      <c r="G8506" s="6" t="s">
        <v>39765</v>
      </c>
    </row>
    <row r="8507">
      <c r="A8507" s="6" t="s">
        <v>39766</v>
      </c>
      <c r="B8507" s="6" t="s">
        <v>289</v>
      </c>
      <c r="C8507" s="6" t="s">
        <v>16895</v>
      </c>
      <c r="D8507" s="6" t="s">
        <v>37</v>
      </c>
      <c r="E8507" s="6" t="s">
        <v>24821</v>
      </c>
      <c r="F8507" s="6" t="s">
        <v>16896</v>
      </c>
      <c r="G8507" s="6" t="s">
        <v>39767</v>
      </c>
    </row>
    <row r="8508">
      <c r="A8508" s="6" t="s">
        <v>39768</v>
      </c>
      <c r="B8508" s="6" t="s">
        <v>289</v>
      </c>
      <c r="C8508" s="6" t="s">
        <v>16895</v>
      </c>
      <c r="D8508" s="6" t="s">
        <v>1011</v>
      </c>
      <c r="E8508" s="6" t="s">
        <v>416</v>
      </c>
      <c r="F8508" s="6" t="s">
        <v>16896</v>
      </c>
      <c r="G8508" s="6" t="s">
        <v>39767</v>
      </c>
    </row>
    <row r="8509">
      <c r="A8509" s="6" t="s">
        <v>39769</v>
      </c>
      <c r="B8509" s="6" t="s">
        <v>289</v>
      </c>
      <c r="C8509" s="6" t="s">
        <v>16898</v>
      </c>
      <c r="D8509" s="6" t="s">
        <v>37</v>
      </c>
      <c r="E8509" s="6" t="s">
        <v>416</v>
      </c>
      <c r="F8509" s="6" t="s">
        <v>16899</v>
      </c>
      <c r="G8509" s="6" t="s">
        <v>39770</v>
      </c>
    </row>
    <row r="8510">
      <c r="A8510" s="6" t="s">
        <v>39771</v>
      </c>
      <c r="B8510" s="6" t="s">
        <v>289</v>
      </c>
      <c r="C8510" s="6" t="s">
        <v>16898</v>
      </c>
      <c r="D8510" s="6" t="s">
        <v>1011</v>
      </c>
      <c r="E8510" s="6" t="s">
        <v>24821</v>
      </c>
      <c r="F8510" s="6" t="s">
        <v>16899</v>
      </c>
      <c r="G8510" s="6" t="s">
        <v>39770</v>
      </c>
    </row>
    <row r="8511">
      <c r="A8511" s="6" t="s">
        <v>39772</v>
      </c>
      <c r="B8511" s="6" t="s">
        <v>289</v>
      </c>
      <c r="C8511" s="6" t="s">
        <v>16901</v>
      </c>
      <c r="D8511" s="6" t="s">
        <v>1011</v>
      </c>
      <c r="E8511" s="6" t="s">
        <v>24821</v>
      </c>
      <c r="F8511" s="6" t="s">
        <v>27090</v>
      </c>
      <c r="G8511" s="6" t="s">
        <v>39773</v>
      </c>
    </row>
    <row r="8512">
      <c r="A8512" s="6" t="s">
        <v>39774</v>
      </c>
      <c r="B8512" s="6" t="s">
        <v>289</v>
      </c>
      <c r="C8512" s="6" t="s">
        <v>16903</v>
      </c>
      <c r="D8512" s="6" t="s">
        <v>1011</v>
      </c>
      <c r="E8512" s="6" t="s">
        <v>416</v>
      </c>
      <c r="F8512" s="6" t="s">
        <v>1008</v>
      </c>
      <c r="G8512" s="6" t="s">
        <v>39775</v>
      </c>
    </row>
    <row r="8513">
      <c r="A8513" s="6" t="s">
        <v>39776</v>
      </c>
      <c r="B8513" s="6" t="s">
        <v>289</v>
      </c>
      <c r="C8513" s="6" t="s">
        <v>16905</v>
      </c>
      <c r="D8513" s="6" t="s">
        <v>37</v>
      </c>
      <c r="E8513" s="6" t="s">
        <v>24821</v>
      </c>
      <c r="F8513" s="6" t="s">
        <v>16906</v>
      </c>
      <c r="G8513" s="6" t="s">
        <v>39777</v>
      </c>
    </row>
    <row r="8514">
      <c r="A8514" s="6" t="s">
        <v>39778</v>
      </c>
      <c r="B8514" s="6" t="s">
        <v>289</v>
      </c>
      <c r="C8514" s="6" t="s">
        <v>16905</v>
      </c>
      <c r="D8514" s="6" t="s">
        <v>1011</v>
      </c>
      <c r="E8514" s="6" t="s">
        <v>416</v>
      </c>
      <c r="F8514" s="6" t="s">
        <v>16906</v>
      </c>
      <c r="G8514" s="6" t="s">
        <v>39777</v>
      </c>
    </row>
    <row r="8515">
      <c r="A8515" s="6" t="s">
        <v>39779</v>
      </c>
      <c r="B8515" s="6" t="s">
        <v>289</v>
      </c>
      <c r="C8515" s="6" t="s">
        <v>16908</v>
      </c>
      <c r="D8515" s="6" t="s">
        <v>37</v>
      </c>
      <c r="E8515" s="6" t="s">
        <v>416</v>
      </c>
      <c r="F8515" s="6" t="s">
        <v>16909</v>
      </c>
      <c r="G8515" s="6" t="s">
        <v>39780</v>
      </c>
    </row>
    <row r="8516">
      <c r="A8516" s="6" t="s">
        <v>39781</v>
      </c>
      <c r="B8516" s="6" t="s">
        <v>289</v>
      </c>
      <c r="C8516" s="6" t="s">
        <v>16908</v>
      </c>
      <c r="D8516" s="6" t="s">
        <v>1011</v>
      </c>
      <c r="E8516" s="6" t="s">
        <v>24821</v>
      </c>
      <c r="F8516" s="6" t="s">
        <v>16909</v>
      </c>
      <c r="G8516" s="6" t="s">
        <v>39780</v>
      </c>
    </row>
    <row r="8517">
      <c r="A8517" s="6" t="s">
        <v>39782</v>
      </c>
      <c r="B8517" s="6" t="s">
        <v>289</v>
      </c>
      <c r="C8517" s="6" t="s">
        <v>16911</v>
      </c>
      <c r="D8517" s="6" t="s">
        <v>1011</v>
      </c>
      <c r="E8517" s="6" t="s">
        <v>24821</v>
      </c>
      <c r="F8517" s="6" t="s">
        <v>27090</v>
      </c>
      <c r="G8517" s="6" t="s">
        <v>39783</v>
      </c>
    </row>
    <row r="8518">
      <c r="A8518" s="6" t="s">
        <v>39784</v>
      </c>
      <c r="B8518" s="6" t="s">
        <v>289</v>
      </c>
      <c r="C8518" s="6" t="s">
        <v>16913</v>
      </c>
      <c r="D8518" s="6" t="s">
        <v>1011</v>
      </c>
      <c r="E8518" s="6" t="s">
        <v>416</v>
      </c>
      <c r="F8518" s="6" t="s">
        <v>1008</v>
      </c>
      <c r="G8518" s="6" t="s">
        <v>39785</v>
      </c>
    </row>
    <row r="8519">
      <c r="A8519" s="6" t="s">
        <v>39786</v>
      </c>
      <c r="B8519" s="6" t="s">
        <v>289</v>
      </c>
      <c r="C8519" s="6" t="s">
        <v>16915</v>
      </c>
      <c r="D8519" s="6" t="s">
        <v>37</v>
      </c>
      <c r="E8519" s="6" t="s">
        <v>24821</v>
      </c>
      <c r="F8519" s="6" t="s">
        <v>16916</v>
      </c>
      <c r="G8519" s="6" t="s">
        <v>39787</v>
      </c>
    </row>
    <row r="8520">
      <c r="A8520" s="6" t="s">
        <v>39788</v>
      </c>
      <c r="B8520" s="6" t="s">
        <v>289</v>
      </c>
      <c r="C8520" s="6" t="s">
        <v>16915</v>
      </c>
      <c r="D8520" s="6" t="s">
        <v>1011</v>
      </c>
      <c r="E8520" s="6" t="s">
        <v>416</v>
      </c>
      <c r="F8520" s="6" t="s">
        <v>16916</v>
      </c>
      <c r="G8520" s="6" t="s">
        <v>39787</v>
      </c>
    </row>
    <row r="8521">
      <c r="A8521" s="6" t="s">
        <v>39789</v>
      </c>
      <c r="B8521" s="6" t="s">
        <v>289</v>
      </c>
      <c r="C8521" s="6" t="s">
        <v>16918</v>
      </c>
      <c r="D8521" s="6" t="s">
        <v>37</v>
      </c>
      <c r="E8521" s="6" t="s">
        <v>416</v>
      </c>
      <c r="F8521" s="6" t="s">
        <v>16919</v>
      </c>
      <c r="G8521" s="6" t="s">
        <v>39790</v>
      </c>
    </row>
    <row r="8522">
      <c r="A8522" s="6" t="s">
        <v>39791</v>
      </c>
      <c r="B8522" s="6" t="s">
        <v>289</v>
      </c>
      <c r="C8522" s="6" t="s">
        <v>16918</v>
      </c>
      <c r="D8522" s="6" t="s">
        <v>1011</v>
      </c>
      <c r="E8522" s="6" t="s">
        <v>24821</v>
      </c>
      <c r="F8522" s="6" t="s">
        <v>16919</v>
      </c>
      <c r="G8522" s="6" t="s">
        <v>39790</v>
      </c>
    </row>
    <row r="8523">
      <c r="A8523" s="6" t="s">
        <v>39792</v>
      </c>
      <c r="B8523" s="6" t="s">
        <v>289</v>
      </c>
      <c r="C8523" s="6" t="s">
        <v>16921</v>
      </c>
      <c r="D8523" s="6" t="s">
        <v>1011</v>
      </c>
      <c r="E8523" s="6" t="s">
        <v>24821</v>
      </c>
      <c r="F8523" s="6" t="s">
        <v>27090</v>
      </c>
      <c r="G8523" s="6" t="s">
        <v>39793</v>
      </c>
    </row>
    <row r="8524">
      <c r="A8524" s="6" t="s">
        <v>39794</v>
      </c>
      <c r="B8524" s="6" t="s">
        <v>289</v>
      </c>
      <c r="C8524" s="6" t="s">
        <v>16923</v>
      </c>
      <c r="D8524" s="6" t="s">
        <v>1011</v>
      </c>
      <c r="E8524" s="6" t="s">
        <v>416</v>
      </c>
      <c r="F8524" s="6" t="s">
        <v>1008</v>
      </c>
      <c r="G8524" s="6" t="s">
        <v>39795</v>
      </c>
    </row>
    <row r="8525">
      <c r="A8525" s="6" t="s">
        <v>39796</v>
      </c>
      <c r="B8525" s="6" t="s">
        <v>289</v>
      </c>
      <c r="C8525" s="6" t="s">
        <v>16925</v>
      </c>
      <c r="D8525" s="6" t="s">
        <v>37</v>
      </c>
      <c r="E8525" s="6" t="s">
        <v>24821</v>
      </c>
      <c r="F8525" s="6" t="s">
        <v>16926</v>
      </c>
      <c r="G8525" s="6" t="s">
        <v>39797</v>
      </c>
    </row>
    <row r="8526">
      <c r="A8526" s="6" t="s">
        <v>39798</v>
      </c>
      <c r="B8526" s="6" t="s">
        <v>289</v>
      </c>
      <c r="C8526" s="6" t="s">
        <v>16925</v>
      </c>
      <c r="D8526" s="6" t="s">
        <v>1011</v>
      </c>
      <c r="E8526" s="6" t="s">
        <v>416</v>
      </c>
      <c r="F8526" s="6" t="s">
        <v>16926</v>
      </c>
      <c r="G8526" s="6" t="s">
        <v>39797</v>
      </c>
    </row>
    <row r="8527">
      <c r="A8527" s="6" t="s">
        <v>39799</v>
      </c>
      <c r="B8527" s="6" t="s">
        <v>289</v>
      </c>
      <c r="C8527" s="6" t="s">
        <v>16928</v>
      </c>
      <c r="D8527" s="6" t="s">
        <v>37</v>
      </c>
      <c r="E8527" s="6" t="s">
        <v>416</v>
      </c>
      <c r="F8527" s="6" t="s">
        <v>16929</v>
      </c>
      <c r="G8527" s="6" t="s">
        <v>39800</v>
      </c>
    </row>
    <row r="8528">
      <c r="A8528" s="6" t="s">
        <v>39801</v>
      </c>
      <c r="B8528" s="6" t="s">
        <v>289</v>
      </c>
      <c r="C8528" s="6" t="s">
        <v>16928</v>
      </c>
      <c r="D8528" s="6" t="s">
        <v>1011</v>
      </c>
      <c r="E8528" s="6" t="s">
        <v>24821</v>
      </c>
      <c r="F8528" s="6" t="s">
        <v>39802</v>
      </c>
      <c r="G8528" s="6" t="s">
        <v>39800</v>
      </c>
    </row>
    <row r="8529">
      <c r="A8529" s="6" t="s">
        <v>39803</v>
      </c>
      <c r="B8529" s="6" t="s">
        <v>289</v>
      </c>
      <c r="C8529" s="6" t="s">
        <v>16931</v>
      </c>
      <c r="D8529" s="6" t="s">
        <v>1011</v>
      </c>
      <c r="E8529" s="6" t="s">
        <v>24821</v>
      </c>
      <c r="F8529" s="6" t="s">
        <v>27090</v>
      </c>
      <c r="G8529" s="6" t="s">
        <v>39804</v>
      </c>
    </row>
    <row r="8530">
      <c r="A8530" s="6" t="s">
        <v>39805</v>
      </c>
      <c r="B8530" s="6" t="s">
        <v>289</v>
      </c>
      <c r="C8530" s="6" t="s">
        <v>16933</v>
      </c>
      <c r="D8530" s="6" t="s">
        <v>1011</v>
      </c>
      <c r="E8530" s="6" t="s">
        <v>416</v>
      </c>
      <c r="F8530" s="6" t="s">
        <v>1008</v>
      </c>
      <c r="G8530" s="6" t="s">
        <v>39806</v>
      </c>
    </row>
    <row r="8531">
      <c r="A8531" s="6" t="s">
        <v>39807</v>
      </c>
      <c r="B8531" s="6" t="s">
        <v>289</v>
      </c>
      <c r="C8531" s="6" t="s">
        <v>16935</v>
      </c>
      <c r="D8531" s="6" t="s">
        <v>37</v>
      </c>
      <c r="E8531" s="6" t="s">
        <v>24821</v>
      </c>
      <c r="F8531" s="6" t="s">
        <v>16936</v>
      </c>
      <c r="G8531" s="6" t="s">
        <v>39808</v>
      </c>
    </row>
    <row r="8532">
      <c r="A8532" s="6" t="s">
        <v>39809</v>
      </c>
      <c r="B8532" s="6" t="s">
        <v>289</v>
      </c>
      <c r="C8532" s="6" t="s">
        <v>16935</v>
      </c>
      <c r="D8532" s="6" t="s">
        <v>1011</v>
      </c>
      <c r="E8532" s="6" t="s">
        <v>416</v>
      </c>
      <c r="F8532" s="6" t="s">
        <v>16936</v>
      </c>
      <c r="G8532" s="6" t="s">
        <v>39808</v>
      </c>
    </row>
    <row r="8533">
      <c r="A8533" s="6" t="s">
        <v>39810</v>
      </c>
      <c r="B8533" s="6" t="s">
        <v>289</v>
      </c>
      <c r="C8533" s="6" t="s">
        <v>16938</v>
      </c>
      <c r="D8533" s="6" t="s">
        <v>1011</v>
      </c>
      <c r="E8533" s="6" t="s">
        <v>24821</v>
      </c>
      <c r="F8533" s="6" t="s">
        <v>16939</v>
      </c>
      <c r="G8533" s="6" t="s">
        <v>39811</v>
      </c>
    </row>
    <row r="8534">
      <c r="A8534" s="6" t="s">
        <v>39812</v>
      </c>
      <c r="B8534" s="6" t="s">
        <v>289</v>
      </c>
      <c r="C8534" s="6" t="s">
        <v>16938</v>
      </c>
      <c r="D8534" s="6" t="s">
        <v>37</v>
      </c>
      <c r="E8534" s="6" t="s">
        <v>416</v>
      </c>
      <c r="F8534" s="6" t="s">
        <v>16939</v>
      </c>
      <c r="G8534" s="6" t="s">
        <v>39811</v>
      </c>
    </row>
    <row r="8535">
      <c r="A8535" s="6" t="s">
        <v>39813</v>
      </c>
      <c r="B8535" s="6" t="s">
        <v>289</v>
      </c>
      <c r="C8535" s="6" t="s">
        <v>16941</v>
      </c>
      <c r="D8535" s="6" t="s">
        <v>1011</v>
      </c>
      <c r="E8535" s="6" t="s">
        <v>24821</v>
      </c>
      <c r="F8535" s="6" t="s">
        <v>27090</v>
      </c>
      <c r="G8535" s="6" t="s">
        <v>39814</v>
      </c>
    </row>
    <row r="8536">
      <c r="A8536" s="6" t="s">
        <v>39815</v>
      </c>
      <c r="B8536" s="6" t="s">
        <v>289</v>
      </c>
      <c r="C8536" s="6" t="s">
        <v>16943</v>
      </c>
      <c r="D8536" s="6" t="s">
        <v>1011</v>
      </c>
      <c r="E8536" s="6" t="s">
        <v>416</v>
      </c>
      <c r="F8536" s="6" t="s">
        <v>1008</v>
      </c>
      <c r="G8536" s="6" t="s">
        <v>39816</v>
      </c>
    </row>
    <row r="8537">
      <c r="A8537" s="6" t="s">
        <v>39817</v>
      </c>
      <c r="B8537" s="6" t="s">
        <v>289</v>
      </c>
      <c r="C8537" s="6" t="s">
        <v>16945</v>
      </c>
      <c r="D8537" s="6" t="s">
        <v>37</v>
      </c>
      <c r="E8537" s="6" t="s">
        <v>24821</v>
      </c>
      <c r="F8537" s="6" t="s">
        <v>16946</v>
      </c>
      <c r="G8537" s="6" t="s">
        <v>39818</v>
      </c>
    </row>
    <row r="8538">
      <c r="A8538" s="6" t="s">
        <v>39819</v>
      </c>
      <c r="B8538" s="6" t="s">
        <v>289</v>
      </c>
      <c r="C8538" s="6" t="s">
        <v>16945</v>
      </c>
      <c r="D8538" s="6" t="s">
        <v>1011</v>
      </c>
      <c r="E8538" s="6" t="s">
        <v>416</v>
      </c>
      <c r="F8538" s="6" t="s">
        <v>16946</v>
      </c>
      <c r="G8538" s="6" t="s">
        <v>39818</v>
      </c>
    </row>
    <row r="8539">
      <c r="A8539" s="6" t="s">
        <v>39820</v>
      </c>
      <c r="B8539" s="6" t="s">
        <v>289</v>
      </c>
      <c r="C8539" s="6" t="s">
        <v>16948</v>
      </c>
      <c r="D8539" s="6" t="s">
        <v>37</v>
      </c>
      <c r="E8539" s="6" t="s">
        <v>416</v>
      </c>
      <c r="F8539" s="6" t="s">
        <v>16949</v>
      </c>
      <c r="G8539" s="6" t="s">
        <v>39821</v>
      </c>
    </row>
    <row r="8540">
      <c r="A8540" s="6" t="s">
        <v>39822</v>
      </c>
      <c r="B8540" s="6" t="s">
        <v>289</v>
      </c>
      <c r="C8540" s="6" t="s">
        <v>16948</v>
      </c>
      <c r="D8540" s="6" t="s">
        <v>1011</v>
      </c>
      <c r="E8540" s="6" t="s">
        <v>24821</v>
      </c>
      <c r="F8540" s="6" t="s">
        <v>39823</v>
      </c>
      <c r="G8540" s="6" t="s">
        <v>39821</v>
      </c>
    </row>
    <row r="8541">
      <c r="A8541" s="6" t="s">
        <v>39824</v>
      </c>
      <c r="B8541" s="6" t="s">
        <v>289</v>
      </c>
      <c r="C8541" s="6" t="s">
        <v>16951</v>
      </c>
      <c r="D8541" s="6" t="s">
        <v>1011</v>
      </c>
      <c r="E8541" s="6" t="s">
        <v>24821</v>
      </c>
      <c r="F8541" s="6" t="s">
        <v>27090</v>
      </c>
      <c r="G8541" s="6" t="s">
        <v>39825</v>
      </c>
    </row>
    <row r="8542">
      <c r="A8542" s="6" t="s">
        <v>39826</v>
      </c>
      <c r="B8542" s="6" t="s">
        <v>289</v>
      </c>
      <c r="C8542" s="6" t="s">
        <v>16953</v>
      </c>
      <c r="D8542" s="6" t="s">
        <v>1011</v>
      </c>
      <c r="E8542" s="6" t="s">
        <v>416</v>
      </c>
      <c r="F8542" s="6" t="s">
        <v>1008</v>
      </c>
      <c r="G8542" s="6" t="s">
        <v>39827</v>
      </c>
    </row>
    <row r="8543">
      <c r="A8543" s="6" t="s">
        <v>39828</v>
      </c>
      <c r="B8543" s="6" t="s">
        <v>289</v>
      </c>
      <c r="C8543" s="6" t="s">
        <v>16955</v>
      </c>
      <c r="D8543" s="6" t="s">
        <v>37</v>
      </c>
      <c r="E8543" s="6" t="s">
        <v>24821</v>
      </c>
      <c r="F8543" s="6" t="s">
        <v>16956</v>
      </c>
      <c r="G8543" s="6" t="s">
        <v>39829</v>
      </c>
    </row>
    <row r="8544">
      <c r="A8544" s="6" t="s">
        <v>39830</v>
      </c>
      <c r="B8544" s="6" t="s">
        <v>289</v>
      </c>
      <c r="C8544" s="6" t="s">
        <v>16955</v>
      </c>
      <c r="D8544" s="6" t="s">
        <v>1011</v>
      </c>
      <c r="E8544" s="6" t="s">
        <v>416</v>
      </c>
      <c r="F8544" s="6" t="s">
        <v>16956</v>
      </c>
      <c r="G8544" s="6" t="s">
        <v>39829</v>
      </c>
    </row>
    <row r="8545">
      <c r="A8545" s="6" t="s">
        <v>39831</v>
      </c>
      <c r="B8545" s="6" t="s">
        <v>289</v>
      </c>
      <c r="C8545" s="6" t="s">
        <v>16958</v>
      </c>
      <c r="D8545" s="6" t="s">
        <v>37</v>
      </c>
      <c r="E8545" s="6" t="s">
        <v>416</v>
      </c>
      <c r="F8545" s="6" t="s">
        <v>16959</v>
      </c>
      <c r="G8545" s="6" t="s">
        <v>39832</v>
      </c>
    </row>
    <row r="8546">
      <c r="A8546" s="6" t="s">
        <v>39833</v>
      </c>
      <c r="B8546" s="6" t="s">
        <v>289</v>
      </c>
      <c r="C8546" s="6" t="s">
        <v>16958</v>
      </c>
      <c r="D8546" s="6" t="s">
        <v>1011</v>
      </c>
      <c r="E8546" s="6" t="s">
        <v>24821</v>
      </c>
      <c r="F8546" s="6" t="s">
        <v>16959</v>
      </c>
      <c r="G8546" s="6" t="s">
        <v>39832</v>
      </c>
    </row>
    <row r="8547">
      <c r="A8547" s="6" t="s">
        <v>39834</v>
      </c>
      <c r="B8547" s="6" t="s">
        <v>289</v>
      </c>
      <c r="C8547" s="6" t="s">
        <v>16961</v>
      </c>
      <c r="D8547" s="6" t="s">
        <v>1011</v>
      </c>
      <c r="E8547" s="6" t="s">
        <v>24821</v>
      </c>
      <c r="F8547" s="6" t="s">
        <v>27090</v>
      </c>
      <c r="G8547" s="6" t="s">
        <v>39835</v>
      </c>
    </row>
    <row r="8548">
      <c r="A8548" s="6" t="s">
        <v>39836</v>
      </c>
      <c r="B8548" s="6" t="s">
        <v>289</v>
      </c>
      <c r="C8548" s="6" t="s">
        <v>16963</v>
      </c>
      <c r="D8548" s="6" t="s">
        <v>1011</v>
      </c>
      <c r="E8548" s="6" t="s">
        <v>416</v>
      </c>
      <c r="F8548" s="6" t="s">
        <v>1008</v>
      </c>
      <c r="G8548" s="6" t="s">
        <v>39837</v>
      </c>
    </row>
    <row r="8549">
      <c r="A8549" s="6" t="s">
        <v>39838</v>
      </c>
      <c r="B8549" s="6" t="s">
        <v>289</v>
      </c>
      <c r="C8549" s="6" t="s">
        <v>16965</v>
      </c>
      <c r="D8549" s="6" t="s">
        <v>37</v>
      </c>
      <c r="E8549" s="6" t="s">
        <v>24821</v>
      </c>
      <c r="F8549" s="6" t="s">
        <v>16966</v>
      </c>
      <c r="G8549" s="6" t="s">
        <v>39839</v>
      </c>
    </row>
    <row r="8550">
      <c r="A8550" s="6" t="s">
        <v>39840</v>
      </c>
      <c r="B8550" s="6" t="s">
        <v>289</v>
      </c>
      <c r="C8550" s="6" t="s">
        <v>16965</v>
      </c>
      <c r="D8550" s="6" t="s">
        <v>1011</v>
      </c>
      <c r="E8550" s="6" t="s">
        <v>416</v>
      </c>
      <c r="F8550" s="6" t="s">
        <v>16966</v>
      </c>
      <c r="G8550" s="6" t="s">
        <v>39839</v>
      </c>
    </row>
    <row r="8551">
      <c r="A8551" s="6" t="s">
        <v>39841</v>
      </c>
      <c r="B8551" s="6" t="s">
        <v>289</v>
      </c>
      <c r="C8551" s="6" t="s">
        <v>16968</v>
      </c>
      <c r="D8551" s="6" t="s">
        <v>37</v>
      </c>
      <c r="E8551" s="6" t="s">
        <v>416</v>
      </c>
      <c r="F8551" s="6" t="s">
        <v>16969</v>
      </c>
      <c r="G8551" s="6" t="s">
        <v>39842</v>
      </c>
    </row>
    <row r="8552">
      <c r="A8552" s="6" t="s">
        <v>39843</v>
      </c>
      <c r="B8552" s="6" t="s">
        <v>289</v>
      </c>
      <c r="C8552" s="6" t="s">
        <v>16968</v>
      </c>
      <c r="D8552" s="6" t="s">
        <v>1011</v>
      </c>
      <c r="E8552" s="6" t="s">
        <v>24821</v>
      </c>
      <c r="F8552" s="6" t="s">
        <v>16969</v>
      </c>
      <c r="G8552" s="6" t="s">
        <v>39842</v>
      </c>
    </row>
    <row r="8553">
      <c r="A8553" s="6" t="s">
        <v>39844</v>
      </c>
      <c r="B8553" s="6" t="s">
        <v>289</v>
      </c>
      <c r="C8553" s="6" t="s">
        <v>16971</v>
      </c>
      <c r="D8553" s="6" t="s">
        <v>1011</v>
      </c>
      <c r="E8553" s="6" t="s">
        <v>24821</v>
      </c>
      <c r="F8553" s="6" t="s">
        <v>27090</v>
      </c>
      <c r="G8553" s="6" t="s">
        <v>39845</v>
      </c>
    </row>
    <row r="8554">
      <c r="A8554" s="6" t="s">
        <v>39846</v>
      </c>
      <c r="B8554" s="6" t="s">
        <v>289</v>
      </c>
      <c r="C8554" s="6" t="s">
        <v>16973</v>
      </c>
      <c r="D8554" s="6" t="s">
        <v>1011</v>
      </c>
      <c r="E8554" s="6" t="s">
        <v>416</v>
      </c>
      <c r="F8554" s="6" t="s">
        <v>1040</v>
      </c>
      <c r="G8554" s="6" t="s">
        <v>39847</v>
      </c>
    </row>
    <row r="8555">
      <c r="A8555" s="6" t="s">
        <v>39848</v>
      </c>
      <c r="B8555" s="6" t="s">
        <v>289</v>
      </c>
      <c r="C8555" s="6" t="s">
        <v>16977</v>
      </c>
      <c r="D8555" s="6" t="s">
        <v>1011</v>
      </c>
      <c r="E8555" s="6" t="s">
        <v>416</v>
      </c>
      <c r="F8555" s="6" t="s">
        <v>1215</v>
      </c>
      <c r="G8555" s="6" t="s">
        <v>39849</v>
      </c>
    </row>
    <row r="8556">
      <c r="A8556" s="6" t="s">
        <v>39850</v>
      </c>
      <c r="B8556" s="6" t="s">
        <v>289</v>
      </c>
      <c r="C8556" s="6" t="s">
        <v>16981</v>
      </c>
      <c r="D8556" s="6" t="s">
        <v>37</v>
      </c>
      <c r="E8556" s="6" t="s">
        <v>24821</v>
      </c>
      <c r="F8556" s="6" t="s">
        <v>16982</v>
      </c>
      <c r="G8556" s="6" t="s">
        <v>39851</v>
      </c>
    </row>
    <row r="8557">
      <c r="A8557" s="6" t="s">
        <v>39852</v>
      </c>
      <c r="B8557" s="6" t="s">
        <v>289</v>
      </c>
      <c r="C8557" s="6" t="s">
        <v>16981</v>
      </c>
      <c r="D8557" s="6" t="s">
        <v>1011</v>
      </c>
      <c r="E8557" s="6" t="s">
        <v>416</v>
      </c>
      <c r="F8557" s="6" t="s">
        <v>16982</v>
      </c>
      <c r="G8557" s="6" t="s">
        <v>39851</v>
      </c>
    </row>
    <row r="8558">
      <c r="A8558" s="6" t="s">
        <v>39853</v>
      </c>
      <c r="B8558" s="6" t="s">
        <v>289</v>
      </c>
      <c r="C8558" s="6" t="s">
        <v>16987</v>
      </c>
      <c r="D8558" s="6" t="s">
        <v>37</v>
      </c>
      <c r="E8558" s="6" t="s">
        <v>416</v>
      </c>
      <c r="F8558" s="6" t="s">
        <v>16988</v>
      </c>
      <c r="G8558" s="6" t="s">
        <v>39854</v>
      </c>
    </row>
    <row r="8559">
      <c r="A8559" s="6" t="s">
        <v>39855</v>
      </c>
      <c r="B8559" s="6" t="s">
        <v>289</v>
      </c>
      <c r="C8559" s="6" t="s">
        <v>16987</v>
      </c>
      <c r="D8559" s="6" t="s">
        <v>1011</v>
      </c>
      <c r="E8559" s="6" t="s">
        <v>24821</v>
      </c>
      <c r="F8559" s="6" t="s">
        <v>39856</v>
      </c>
      <c r="G8559" s="6" t="s">
        <v>39854</v>
      </c>
    </row>
    <row r="8560">
      <c r="A8560" s="6" t="s">
        <v>39857</v>
      </c>
      <c r="B8560" s="6" t="s">
        <v>289</v>
      </c>
      <c r="C8560" s="6" t="s">
        <v>16990</v>
      </c>
      <c r="D8560" s="6" t="s">
        <v>1011</v>
      </c>
      <c r="E8560" s="6" t="s">
        <v>24821</v>
      </c>
      <c r="F8560" s="6" t="s">
        <v>25586</v>
      </c>
      <c r="G8560" s="6" t="s">
        <v>39858</v>
      </c>
    </row>
    <row r="8561">
      <c r="A8561" s="6" t="s">
        <v>39859</v>
      </c>
      <c r="B8561" s="6" t="s">
        <v>289</v>
      </c>
      <c r="C8561" s="6" t="s">
        <v>16992</v>
      </c>
      <c r="D8561" s="6" t="s">
        <v>1011</v>
      </c>
      <c r="E8561" s="6" t="s">
        <v>416</v>
      </c>
      <c r="F8561" s="6" t="s">
        <v>1040</v>
      </c>
      <c r="G8561" s="6" t="s">
        <v>39860</v>
      </c>
    </row>
    <row r="8562">
      <c r="A8562" s="6" t="s">
        <v>39861</v>
      </c>
      <c r="B8562" s="6" t="s">
        <v>289</v>
      </c>
      <c r="C8562" s="6" t="s">
        <v>16996</v>
      </c>
      <c r="D8562" s="6" t="s">
        <v>37</v>
      </c>
      <c r="E8562" s="6" t="s">
        <v>24821</v>
      </c>
      <c r="F8562" s="6" t="s">
        <v>16997</v>
      </c>
      <c r="G8562" s="6" t="s">
        <v>39862</v>
      </c>
    </row>
    <row r="8563">
      <c r="A8563" s="6" t="s">
        <v>39863</v>
      </c>
      <c r="B8563" s="6" t="s">
        <v>289</v>
      </c>
      <c r="C8563" s="6" t="s">
        <v>16996</v>
      </c>
      <c r="D8563" s="6" t="s">
        <v>1011</v>
      </c>
      <c r="E8563" s="6" t="s">
        <v>416</v>
      </c>
      <c r="F8563" s="6" t="s">
        <v>16997</v>
      </c>
      <c r="G8563" s="6" t="s">
        <v>39862</v>
      </c>
    </row>
    <row r="8564">
      <c r="A8564" s="6" t="s">
        <v>39864</v>
      </c>
      <c r="B8564" s="6" t="s">
        <v>292</v>
      </c>
      <c r="C8564" s="6" t="s">
        <v>17004</v>
      </c>
      <c r="D8564" s="6" t="s">
        <v>1011</v>
      </c>
      <c r="E8564" s="6" t="s">
        <v>24821</v>
      </c>
      <c r="F8564" s="6" t="s">
        <v>24822</v>
      </c>
      <c r="G8564" s="6" t="s">
        <v>17005</v>
      </c>
    </row>
    <row r="8565">
      <c r="A8565" s="6" t="s">
        <v>39865</v>
      </c>
      <c r="B8565" s="6" t="s">
        <v>292</v>
      </c>
      <c r="C8565" s="6" t="s">
        <v>17006</v>
      </c>
      <c r="D8565" s="6" t="s">
        <v>1011</v>
      </c>
      <c r="E8565" s="6" t="s">
        <v>416</v>
      </c>
      <c r="F8565" s="6" t="s">
        <v>1008</v>
      </c>
      <c r="G8565" s="6" t="s">
        <v>39866</v>
      </c>
    </row>
    <row r="8566">
      <c r="A8566" s="6" t="s">
        <v>39867</v>
      </c>
      <c r="B8566" s="6" t="s">
        <v>292</v>
      </c>
      <c r="C8566" s="6" t="s">
        <v>17008</v>
      </c>
      <c r="D8566" s="6" t="s">
        <v>37</v>
      </c>
      <c r="E8566" s="6" t="s">
        <v>24821</v>
      </c>
      <c r="F8566" s="6" t="s">
        <v>1012</v>
      </c>
      <c r="G8566" s="6" t="s">
        <v>39868</v>
      </c>
    </row>
    <row r="8567">
      <c r="A8567" s="6" t="s">
        <v>39869</v>
      </c>
      <c r="B8567" s="6" t="s">
        <v>292</v>
      </c>
      <c r="C8567" s="6" t="s">
        <v>17008</v>
      </c>
      <c r="D8567" s="6" t="s">
        <v>1011</v>
      </c>
      <c r="E8567" s="6" t="s">
        <v>416</v>
      </c>
      <c r="F8567" s="6" t="s">
        <v>1012</v>
      </c>
      <c r="G8567" s="6" t="s">
        <v>39868</v>
      </c>
    </row>
    <row r="8568">
      <c r="A8568" s="6" t="s">
        <v>39870</v>
      </c>
      <c r="B8568" s="6" t="s">
        <v>292</v>
      </c>
      <c r="C8568" s="6" t="s">
        <v>17010</v>
      </c>
      <c r="D8568" s="6" t="s">
        <v>37</v>
      </c>
      <c r="E8568" s="6" t="s">
        <v>416</v>
      </c>
      <c r="F8568" s="6" t="s">
        <v>17011</v>
      </c>
      <c r="G8568" s="6" t="s">
        <v>39871</v>
      </c>
    </row>
    <row r="8569">
      <c r="A8569" s="6" t="s">
        <v>39872</v>
      </c>
      <c r="B8569" s="6" t="s">
        <v>292</v>
      </c>
      <c r="C8569" s="6" t="s">
        <v>17010</v>
      </c>
      <c r="D8569" s="6" t="s">
        <v>1011</v>
      </c>
      <c r="E8569" s="6" t="s">
        <v>24821</v>
      </c>
      <c r="F8569" s="6" t="s">
        <v>17011</v>
      </c>
      <c r="G8569" s="6" t="s">
        <v>39871</v>
      </c>
    </row>
    <row r="8570">
      <c r="A8570" s="6" t="s">
        <v>39873</v>
      </c>
      <c r="B8570" s="6" t="s">
        <v>292</v>
      </c>
      <c r="C8570" s="6" t="s">
        <v>17013</v>
      </c>
      <c r="D8570" s="6" t="s">
        <v>1011</v>
      </c>
      <c r="E8570" s="6" t="s">
        <v>24821</v>
      </c>
      <c r="F8570" s="6" t="s">
        <v>24822</v>
      </c>
      <c r="G8570" s="6" t="s">
        <v>39874</v>
      </c>
    </row>
    <row r="8571">
      <c r="A8571" s="6" t="s">
        <v>39875</v>
      </c>
      <c r="B8571" s="6" t="s">
        <v>292</v>
      </c>
      <c r="C8571" s="6" t="s">
        <v>17015</v>
      </c>
      <c r="D8571" s="6" t="s">
        <v>1011</v>
      </c>
      <c r="E8571" s="6" t="s">
        <v>416</v>
      </c>
      <c r="F8571" s="6" t="s">
        <v>1008</v>
      </c>
      <c r="G8571" s="6" t="s">
        <v>39876</v>
      </c>
    </row>
    <row r="8572">
      <c r="A8572" s="6" t="s">
        <v>39877</v>
      </c>
      <c r="B8572" s="6" t="s">
        <v>292</v>
      </c>
      <c r="C8572" s="6" t="s">
        <v>17017</v>
      </c>
      <c r="D8572" s="6" t="s">
        <v>37</v>
      </c>
      <c r="E8572" s="6" t="s">
        <v>24821</v>
      </c>
      <c r="F8572" s="6" t="s">
        <v>17018</v>
      </c>
      <c r="G8572" s="6" t="s">
        <v>39878</v>
      </c>
    </row>
    <row r="8573">
      <c r="A8573" s="6" t="s">
        <v>39879</v>
      </c>
      <c r="B8573" s="6" t="s">
        <v>292</v>
      </c>
      <c r="C8573" s="6" t="s">
        <v>17017</v>
      </c>
      <c r="D8573" s="6" t="s">
        <v>1011</v>
      </c>
      <c r="E8573" s="6" t="s">
        <v>416</v>
      </c>
      <c r="F8573" s="6" t="s">
        <v>17018</v>
      </c>
      <c r="G8573" s="6" t="s">
        <v>39878</v>
      </c>
    </row>
    <row r="8574">
      <c r="A8574" s="6" t="s">
        <v>39880</v>
      </c>
      <c r="B8574" s="6" t="s">
        <v>292</v>
      </c>
      <c r="C8574" s="6" t="s">
        <v>17020</v>
      </c>
      <c r="D8574" s="6" t="s">
        <v>37</v>
      </c>
      <c r="E8574" s="6" t="s">
        <v>416</v>
      </c>
      <c r="F8574" s="6" t="s">
        <v>17021</v>
      </c>
      <c r="G8574" s="6" t="s">
        <v>39881</v>
      </c>
    </row>
    <row r="8575">
      <c r="A8575" s="6" t="s">
        <v>39882</v>
      </c>
      <c r="B8575" s="6" t="s">
        <v>292</v>
      </c>
      <c r="C8575" s="6" t="s">
        <v>17020</v>
      </c>
      <c r="D8575" s="6" t="s">
        <v>1011</v>
      </c>
      <c r="E8575" s="6" t="s">
        <v>24821</v>
      </c>
      <c r="F8575" s="6" t="s">
        <v>17021</v>
      </c>
      <c r="G8575" s="6" t="s">
        <v>39881</v>
      </c>
    </row>
    <row r="8576">
      <c r="A8576" s="6" t="s">
        <v>39883</v>
      </c>
      <c r="B8576" s="6" t="s">
        <v>292</v>
      </c>
      <c r="C8576" s="6" t="s">
        <v>17023</v>
      </c>
      <c r="D8576" s="6" t="s">
        <v>1011</v>
      </c>
      <c r="E8576" s="6" t="s">
        <v>24821</v>
      </c>
      <c r="F8576" s="6" t="s">
        <v>24822</v>
      </c>
      <c r="G8576" s="6" t="s">
        <v>39884</v>
      </c>
    </row>
    <row r="8577">
      <c r="A8577" s="6" t="s">
        <v>39885</v>
      </c>
      <c r="B8577" s="6" t="s">
        <v>292</v>
      </c>
      <c r="C8577" s="6" t="s">
        <v>17025</v>
      </c>
      <c r="D8577" s="6" t="s">
        <v>1011</v>
      </c>
      <c r="E8577" s="6" t="s">
        <v>416</v>
      </c>
      <c r="F8577" s="6" t="s">
        <v>1008</v>
      </c>
      <c r="G8577" s="6" t="s">
        <v>39886</v>
      </c>
    </row>
    <row r="8578">
      <c r="A8578" s="6" t="s">
        <v>39887</v>
      </c>
      <c r="B8578" s="6" t="s">
        <v>292</v>
      </c>
      <c r="C8578" s="6" t="s">
        <v>17027</v>
      </c>
      <c r="D8578" s="6" t="s">
        <v>37</v>
      </c>
      <c r="E8578" s="6" t="s">
        <v>24821</v>
      </c>
      <c r="F8578" s="6" t="s">
        <v>2796</v>
      </c>
      <c r="G8578" s="6" t="s">
        <v>39888</v>
      </c>
    </row>
    <row r="8579">
      <c r="A8579" s="6" t="s">
        <v>39889</v>
      </c>
      <c r="B8579" s="6" t="s">
        <v>292</v>
      </c>
      <c r="C8579" s="6" t="s">
        <v>17027</v>
      </c>
      <c r="D8579" s="6" t="s">
        <v>1011</v>
      </c>
      <c r="E8579" s="6" t="s">
        <v>416</v>
      </c>
      <c r="F8579" s="6" t="s">
        <v>2796</v>
      </c>
      <c r="G8579" s="6" t="s">
        <v>39888</v>
      </c>
    </row>
    <row r="8580">
      <c r="A8580" s="6" t="s">
        <v>39890</v>
      </c>
      <c r="B8580" s="6" t="s">
        <v>292</v>
      </c>
      <c r="C8580" s="6" t="s">
        <v>17029</v>
      </c>
      <c r="D8580" s="6" t="s">
        <v>37</v>
      </c>
      <c r="E8580" s="6" t="s">
        <v>416</v>
      </c>
      <c r="F8580" s="6" t="s">
        <v>17030</v>
      </c>
      <c r="G8580" s="6" t="s">
        <v>39891</v>
      </c>
    </row>
    <row r="8581">
      <c r="A8581" s="6" t="s">
        <v>39892</v>
      </c>
      <c r="B8581" s="6" t="s">
        <v>292</v>
      </c>
      <c r="C8581" s="6" t="s">
        <v>17029</v>
      </c>
      <c r="D8581" s="6" t="s">
        <v>1011</v>
      </c>
      <c r="E8581" s="6" t="s">
        <v>24821</v>
      </c>
      <c r="F8581" s="6" t="s">
        <v>17030</v>
      </c>
      <c r="G8581" s="6" t="s">
        <v>39891</v>
      </c>
    </row>
    <row r="8582">
      <c r="A8582" s="6" t="s">
        <v>39893</v>
      </c>
      <c r="B8582" s="6" t="s">
        <v>292</v>
      </c>
      <c r="C8582" s="6" t="s">
        <v>17032</v>
      </c>
      <c r="D8582" s="6" t="s">
        <v>1011</v>
      </c>
      <c r="E8582" s="6" t="s">
        <v>24821</v>
      </c>
      <c r="F8582" s="6" t="s">
        <v>24822</v>
      </c>
      <c r="G8582" s="6" t="s">
        <v>39894</v>
      </c>
    </row>
    <row r="8583">
      <c r="A8583" s="6" t="s">
        <v>39895</v>
      </c>
      <c r="B8583" s="6" t="s">
        <v>292</v>
      </c>
      <c r="C8583" s="6" t="s">
        <v>17034</v>
      </c>
      <c r="D8583" s="6" t="s">
        <v>1011</v>
      </c>
      <c r="E8583" s="6" t="s">
        <v>416</v>
      </c>
      <c r="F8583" s="6" t="s">
        <v>1008</v>
      </c>
      <c r="G8583" s="6" t="s">
        <v>39896</v>
      </c>
    </row>
    <row r="8584">
      <c r="A8584" s="6" t="s">
        <v>39897</v>
      </c>
      <c r="B8584" s="6" t="s">
        <v>292</v>
      </c>
      <c r="C8584" s="6" t="s">
        <v>17036</v>
      </c>
      <c r="D8584" s="6" t="s">
        <v>37</v>
      </c>
      <c r="E8584" s="6" t="s">
        <v>24821</v>
      </c>
      <c r="F8584" s="6" t="s">
        <v>17037</v>
      </c>
      <c r="G8584" s="6" t="s">
        <v>39898</v>
      </c>
    </row>
    <row r="8585">
      <c r="A8585" s="6" t="s">
        <v>39899</v>
      </c>
      <c r="B8585" s="6" t="s">
        <v>292</v>
      </c>
      <c r="C8585" s="6" t="s">
        <v>17036</v>
      </c>
      <c r="D8585" s="6" t="s">
        <v>1011</v>
      </c>
      <c r="E8585" s="6" t="s">
        <v>416</v>
      </c>
      <c r="F8585" s="6" t="s">
        <v>17037</v>
      </c>
      <c r="G8585" s="6" t="s">
        <v>39898</v>
      </c>
    </row>
    <row r="8586">
      <c r="A8586" s="6" t="s">
        <v>39900</v>
      </c>
      <c r="B8586" s="6" t="s">
        <v>292</v>
      </c>
      <c r="C8586" s="6" t="s">
        <v>17039</v>
      </c>
      <c r="D8586" s="6" t="s">
        <v>37</v>
      </c>
      <c r="E8586" s="6" t="s">
        <v>416</v>
      </c>
      <c r="F8586" s="6" t="s">
        <v>17040</v>
      </c>
      <c r="G8586" s="6" t="s">
        <v>39901</v>
      </c>
    </row>
    <row r="8587">
      <c r="A8587" s="6" t="s">
        <v>39902</v>
      </c>
      <c r="B8587" s="6" t="s">
        <v>292</v>
      </c>
      <c r="C8587" s="6" t="s">
        <v>17039</v>
      </c>
      <c r="D8587" s="6" t="s">
        <v>1011</v>
      </c>
      <c r="E8587" s="6" t="s">
        <v>24821</v>
      </c>
      <c r="F8587" s="6" t="s">
        <v>39903</v>
      </c>
      <c r="G8587" s="6" t="s">
        <v>39904</v>
      </c>
    </row>
    <row r="8588">
      <c r="A8588" s="6" t="s">
        <v>39905</v>
      </c>
      <c r="B8588" s="6" t="s">
        <v>292</v>
      </c>
      <c r="C8588" s="6" t="s">
        <v>17042</v>
      </c>
      <c r="D8588" s="6" t="s">
        <v>1011</v>
      </c>
      <c r="E8588" s="6" t="s">
        <v>24821</v>
      </c>
      <c r="F8588" s="6" t="s">
        <v>24822</v>
      </c>
      <c r="G8588" s="6" t="s">
        <v>39906</v>
      </c>
    </row>
    <row r="8589">
      <c r="A8589" s="6" t="s">
        <v>39907</v>
      </c>
      <c r="B8589" s="6" t="s">
        <v>292</v>
      </c>
      <c r="C8589" s="6" t="s">
        <v>17044</v>
      </c>
      <c r="D8589" s="6" t="s">
        <v>1011</v>
      </c>
      <c r="E8589" s="6" t="s">
        <v>416</v>
      </c>
      <c r="F8589" s="6" t="s">
        <v>1040</v>
      </c>
      <c r="G8589" s="6" t="s">
        <v>39908</v>
      </c>
    </row>
    <row r="8590">
      <c r="A8590" s="6" t="s">
        <v>39909</v>
      </c>
      <c r="B8590" s="6" t="s">
        <v>292</v>
      </c>
      <c r="C8590" s="6" t="s">
        <v>17048</v>
      </c>
      <c r="D8590" s="6" t="s">
        <v>1011</v>
      </c>
      <c r="E8590" s="6" t="s">
        <v>416</v>
      </c>
      <c r="F8590" s="6" t="s">
        <v>1096</v>
      </c>
      <c r="G8590" s="6" t="s">
        <v>39910</v>
      </c>
    </row>
    <row r="8591">
      <c r="A8591" s="6" t="s">
        <v>39911</v>
      </c>
      <c r="B8591" s="6" t="s">
        <v>292</v>
      </c>
      <c r="C8591" s="6" t="s">
        <v>17052</v>
      </c>
      <c r="D8591" s="6" t="s">
        <v>37</v>
      </c>
      <c r="E8591" s="6" t="s">
        <v>24821</v>
      </c>
      <c r="F8591" s="6" t="s">
        <v>17053</v>
      </c>
      <c r="G8591" s="6" t="s">
        <v>39912</v>
      </c>
    </row>
    <row r="8592">
      <c r="A8592" s="6" t="s">
        <v>39913</v>
      </c>
      <c r="B8592" s="6" t="s">
        <v>292</v>
      </c>
      <c r="C8592" s="6" t="s">
        <v>17052</v>
      </c>
      <c r="D8592" s="6" t="s">
        <v>1011</v>
      </c>
      <c r="E8592" s="6" t="s">
        <v>416</v>
      </c>
      <c r="F8592" s="6" t="s">
        <v>17053</v>
      </c>
      <c r="G8592" s="6" t="s">
        <v>39912</v>
      </c>
    </row>
    <row r="8593">
      <c r="A8593" s="6" t="s">
        <v>39914</v>
      </c>
      <c r="B8593" s="6" t="s">
        <v>292</v>
      </c>
      <c r="C8593" s="6" t="s">
        <v>17057</v>
      </c>
      <c r="D8593" s="6" t="s">
        <v>37</v>
      </c>
      <c r="E8593" s="6" t="s">
        <v>416</v>
      </c>
      <c r="F8593" s="6" t="s">
        <v>17058</v>
      </c>
      <c r="G8593" s="6" t="s">
        <v>39915</v>
      </c>
    </row>
    <row r="8594">
      <c r="A8594" s="6" t="s">
        <v>39916</v>
      </c>
      <c r="B8594" s="6" t="s">
        <v>292</v>
      </c>
      <c r="C8594" s="6" t="s">
        <v>17057</v>
      </c>
      <c r="D8594" s="6" t="s">
        <v>1011</v>
      </c>
      <c r="E8594" s="6" t="s">
        <v>24821</v>
      </c>
      <c r="F8594" s="6" t="s">
        <v>17058</v>
      </c>
      <c r="G8594" s="6" t="s">
        <v>39915</v>
      </c>
    </row>
    <row r="8595">
      <c r="A8595" s="6" t="s">
        <v>39917</v>
      </c>
      <c r="B8595" s="6" t="s">
        <v>292</v>
      </c>
      <c r="C8595" s="6" t="s">
        <v>17060</v>
      </c>
      <c r="D8595" s="6" t="s">
        <v>1011</v>
      </c>
      <c r="E8595" s="6" t="s">
        <v>24821</v>
      </c>
      <c r="F8595" s="6" t="s">
        <v>25485</v>
      </c>
      <c r="G8595" s="6" t="s">
        <v>39918</v>
      </c>
    </row>
    <row r="8596">
      <c r="A8596" s="6" t="s">
        <v>39919</v>
      </c>
      <c r="B8596" s="6" t="s">
        <v>292</v>
      </c>
      <c r="C8596" s="6" t="s">
        <v>17062</v>
      </c>
      <c r="D8596" s="6" t="s">
        <v>1011</v>
      </c>
      <c r="E8596" s="6" t="s">
        <v>416</v>
      </c>
      <c r="F8596" s="6" t="s">
        <v>1008</v>
      </c>
      <c r="G8596" s="6" t="s">
        <v>39920</v>
      </c>
    </row>
    <row r="8597">
      <c r="A8597" s="6" t="s">
        <v>39921</v>
      </c>
      <c r="B8597" s="6" t="s">
        <v>292</v>
      </c>
      <c r="C8597" s="6" t="s">
        <v>17064</v>
      </c>
      <c r="D8597" s="6" t="s">
        <v>37</v>
      </c>
      <c r="E8597" s="6" t="s">
        <v>24821</v>
      </c>
      <c r="F8597" s="6" t="s">
        <v>17065</v>
      </c>
      <c r="G8597" s="6" t="s">
        <v>39922</v>
      </c>
    </row>
    <row r="8598">
      <c r="A8598" s="6" t="s">
        <v>39923</v>
      </c>
      <c r="B8598" s="6" t="s">
        <v>292</v>
      </c>
      <c r="C8598" s="6" t="s">
        <v>17064</v>
      </c>
      <c r="D8598" s="6" t="s">
        <v>1011</v>
      </c>
      <c r="E8598" s="6" t="s">
        <v>416</v>
      </c>
      <c r="F8598" s="6" t="s">
        <v>17065</v>
      </c>
      <c r="G8598" s="6" t="s">
        <v>39922</v>
      </c>
    </row>
    <row r="8599">
      <c r="A8599" s="6" t="s">
        <v>39924</v>
      </c>
      <c r="B8599" s="6" t="s">
        <v>292</v>
      </c>
      <c r="C8599" s="6" t="s">
        <v>17067</v>
      </c>
      <c r="D8599" s="6" t="s">
        <v>37</v>
      </c>
      <c r="E8599" s="6" t="s">
        <v>416</v>
      </c>
      <c r="F8599" s="6" t="s">
        <v>17068</v>
      </c>
      <c r="G8599" s="6" t="s">
        <v>39925</v>
      </c>
    </row>
    <row r="8600">
      <c r="A8600" s="6" t="s">
        <v>39926</v>
      </c>
      <c r="B8600" s="6" t="s">
        <v>292</v>
      </c>
      <c r="C8600" s="6" t="s">
        <v>17067</v>
      </c>
      <c r="D8600" s="6" t="s">
        <v>1011</v>
      </c>
      <c r="E8600" s="6" t="s">
        <v>24821</v>
      </c>
      <c r="F8600" s="6" t="s">
        <v>17068</v>
      </c>
      <c r="G8600" s="6" t="s">
        <v>39925</v>
      </c>
    </row>
    <row r="8601">
      <c r="A8601" s="6" t="s">
        <v>39927</v>
      </c>
      <c r="B8601" s="6" t="s">
        <v>292</v>
      </c>
      <c r="C8601" s="6" t="s">
        <v>17070</v>
      </c>
      <c r="D8601" s="6" t="s">
        <v>1011</v>
      </c>
      <c r="E8601" s="6" t="s">
        <v>24821</v>
      </c>
      <c r="F8601" s="6" t="s">
        <v>25485</v>
      </c>
      <c r="G8601" s="6" t="s">
        <v>39928</v>
      </c>
    </row>
    <row r="8602">
      <c r="A8602" s="6" t="s">
        <v>39929</v>
      </c>
      <c r="B8602" s="6" t="s">
        <v>292</v>
      </c>
      <c r="C8602" s="6" t="s">
        <v>17072</v>
      </c>
      <c r="D8602" s="6" t="s">
        <v>1011</v>
      </c>
      <c r="E8602" s="6" t="s">
        <v>416</v>
      </c>
      <c r="F8602" s="6" t="s">
        <v>1008</v>
      </c>
      <c r="G8602" s="6" t="s">
        <v>39930</v>
      </c>
    </row>
    <row r="8603">
      <c r="A8603" s="6" t="s">
        <v>39931</v>
      </c>
      <c r="B8603" s="6" t="s">
        <v>292</v>
      </c>
      <c r="C8603" s="6" t="s">
        <v>17074</v>
      </c>
      <c r="D8603" s="6" t="s">
        <v>37</v>
      </c>
      <c r="E8603" s="6" t="s">
        <v>24821</v>
      </c>
      <c r="F8603" s="6" t="s">
        <v>17075</v>
      </c>
      <c r="G8603" s="6" t="s">
        <v>39932</v>
      </c>
    </row>
    <row r="8604">
      <c r="A8604" s="6" t="s">
        <v>39933</v>
      </c>
      <c r="B8604" s="6" t="s">
        <v>292</v>
      </c>
      <c r="C8604" s="6" t="s">
        <v>17074</v>
      </c>
      <c r="D8604" s="6" t="s">
        <v>1011</v>
      </c>
      <c r="E8604" s="6" t="s">
        <v>416</v>
      </c>
      <c r="F8604" s="6" t="s">
        <v>17075</v>
      </c>
      <c r="G8604" s="6" t="s">
        <v>39932</v>
      </c>
    </row>
    <row r="8605">
      <c r="A8605" s="6" t="s">
        <v>39934</v>
      </c>
      <c r="B8605" s="6" t="s">
        <v>292</v>
      </c>
      <c r="C8605" s="6" t="s">
        <v>17077</v>
      </c>
      <c r="D8605" s="6" t="s">
        <v>37</v>
      </c>
      <c r="E8605" s="6" t="s">
        <v>416</v>
      </c>
      <c r="F8605" s="6" t="s">
        <v>17078</v>
      </c>
      <c r="G8605" s="6" t="s">
        <v>39935</v>
      </c>
    </row>
    <row r="8606">
      <c r="A8606" s="6" t="s">
        <v>39936</v>
      </c>
      <c r="B8606" s="6" t="s">
        <v>292</v>
      </c>
      <c r="C8606" s="6" t="s">
        <v>17077</v>
      </c>
      <c r="D8606" s="6" t="s">
        <v>1011</v>
      </c>
      <c r="E8606" s="6" t="s">
        <v>24821</v>
      </c>
      <c r="F8606" s="6" t="s">
        <v>17078</v>
      </c>
      <c r="G8606" s="6" t="s">
        <v>39935</v>
      </c>
    </row>
    <row r="8607">
      <c r="A8607" s="6" t="s">
        <v>39937</v>
      </c>
      <c r="B8607" s="6" t="s">
        <v>292</v>
      </c>
      <c r="C8607" s="6" t="s">
        <v>17080</v>
      </c>
      <c r="D8607" s="6" t="s">
        <v>1011</v>
      </c>
      <c r="E8607" s="6" t="s">
        <v>24821</v>
      </c>
      <c r="F8607" s="6" t="s">
        <v>25485</v>
      </c>
      <c r="G8607" s="6" t="s">
        <v>39938</v>
      </c>
    </row>
    <row r="8608">
      <c r="A8608" s="6" t="s">
        <v>39939</v>
      </c>
      <c r="B8608" s="6" t="s">
        <v>292</v>
      </c>
      <c r="C8608" s="6" t="s">
        <v>17082</v>
      </c>
      <c r="D8608" s="6" t="s">
        <v>1011</v>
      </c>
      <c r="E8608" s="6" t="s">
        <v>416</v>
      </c>
      <c r="F8608" s="6" t="s">
        <v>1008</v>
      </c>
      <c r="G8608" s="6" t="s">
        <v>39940</v>
      </c>
    </row>
    <row r="8609">
      <c r="A8609" s="6" t="s">
        <v>39941</v>
      </c>
      <c r="B8609" s="6" t="s">
        <v>292</v>
      </c>
      <c r="C8609" s="6" t="s">
        <v>17084</v>
      </c>
      <c r="D8609" s="6" t="s">
        <v>1011</v>
      </c>
      <c r="E8609" s="6" t="s">
        <v>416</v>
      </c>
      <c r="F8609" s="6" t="s">
        <v>17085</v>
      </c>
      <c r="G8609" s="6" t="s">
        <v>39942</v>
      </c>
    </row>
    <row r="8610">
      <c r="A8610" s="6" t="s">
        <v>39943</v>
      </c>
      <c r="B8610" s="6" t="s">
        <v>292</v>
      </c>
      <c r="C8610" s="6" t="s">
        <v>17084</v>
      </c>
      <c r="D8610" s="6" t="s">
        <v>37</v>
      </c>
      <c r="E8610" s="6" t="s">
        <v>24821</v>
      </c>
      <c r="F8610" s="6" t="s">
        <v>17085</v>
      </c>
      <c r="G8610" s="6" t="s">
        <v>39942</v>
      </c>
    </row>
    <row r="8611">
      <c r="A8611" s="6" t="s">
        <v>39944</v>
      </c>
      <c r="B8611" s="6" t="s">
        <v>292</v>
      </c>
      <c r="C8611" s="6" t="s">
        <v>17087</v>
      </c>
      <c r="D8611" s="6" t="s">
        <v>37</v>
      </c>
      <c r="E8611" s="6" t="s">
        <v>416</v>
      </c>
      <c r="F8611" s="6" t="s">
        <v>17088</v>
      </c>
      <c r="G8611" s="6" t="s">
        <v>39945</v>
      </c>
    </row>
    <row r="8612">
      <c r="A8612" s="6" t="s">
        <v>39946</v>
      </c>
      <c r="B8612" s="6" t="s">
        <v>292</v>
      </c>
      <c r="C8612" s="6" t="s">
        <v>17087</v>
      </c>
      <c r="D8612" s="6" t="s">
        <v>1011</v>
      </c>
      <c r="E8612" s="6" t="s">
        <v>24821</v>
      </c>
      <c r="F8612" s="6" t="s">
        <v>17088</v>
      </c>
      <c r="G8612" s="6" t="s">
        <v>39945</v>
      </c>
    </row>
    <row r="8613">
      <c r="A8613" s="6" t="s">
        <v>39947</v>
      </c>
      <c r="B8613" s="6" t="s">
        <v>292</v>
      </c>
      <c r="C8613" s="6" t="s">
        <v>17090</v>
      </c>
      <c r="D8613" s="6" t="s">
        <v>1011</v>
      </c>
      <c r="E8613" s="6" t="s">
        <v>24821</v>
      </c>
      <c r="F8613" s="6" t="s">
        <v>25485</v>
      </c>
      <c r="G8613" s="6" t="s">
        <v>39948</v>
      </c>
    </row>
    <row r="8614">
      <c r="A8614" s="6" t="s">
        <v>39949</v>
      </c>
      <c r="B8614" s="6" t="s">
        <v>292</v>
      </c>
      <c r="C8614" s="6" t="s">
        <v>17092</v>
      </c>
      <c r="D8614" s="6" t="s">
        <v>1011</v>
      </c>
      <c r="E8614" s="6" t="s">
        <v>416</v>
      </c>
      <c r="F8614" s="6" t="s">
        <v>1008</v>
      </c>
      <c r="G8614" s="6" t="s">
        <v>39950</v>
      </c>
    </row>
    <row r="8615">
      <c r="A8615" s="6" t="s">
        <v>39951</v>
      </c>
      <c r="B8615" s="6" t="s">
        <v>292</v>
      </c>
      <c r="C8615" s="6" t="s">
        <v>17094</v>
      </c>
      <c r="D8615" s="6" t="s">
        <v>37</v>
      </c>
      <c r="E8615" s="6" t="s">
        <v>24821</v>
      </c>
      <c r="F8615" s="6" t="s">
        <v>17095</v>
      </c>
      <c r="G8615" s="6" t="s">
        <v>39952</v>
      </c>
    </row>
    <row r="8616">
      <c r="A8616" s="6" t="s">
        <v>39953</v>
      </c>
      <c r="B8616" s="6" t="s">
        <v>292</v>
      </c>
      <c r="C8616" s="6" t="s">
        <v>17094</v>
      </c>
      <c r="D8616" s="6" t="s">
        <v>1011</v>
      </c>
      <c r="E8616" s="6" t="s">
        <v>416</v>
      </c>
      <c r="F8616" s="6" t="s">
        <v>17095</v>
      </c>
      <c r="G8616" s="6" t="s">
        <v>39952</v>
      </c>
    </row>
    <row r="8617">
      <c r="A8617" s="6" t="s">
        <v>39954</v>
      </c>
      <c r="B8617" s="6" t="s">
        <v>292</v>
      </c>
      <c r="C8617" s="6" t="s">
        <v>17097</v>
      </c>
      <c r="D8617" s="6" t="s">
        <v>37</v>
      </c>
      <c r="E8617" s="6" t="s">
        <v>416</v>
      </c>
      <c r="F8617" s="6" t="s">
        <v>17098</v>
      </c>
      <c r="G8617" s="6" t="s">
        <v>39955</v>
      </c>
    </row>
    <row r="8618">
      <c r="A8618" s="6" t="s">
        <v>39956</v>
      </c>
      <c r="B8618" s="6" t="s">
        <v>292</v>
      </c>
      <c r="C8618" s="6" t="s">
        <v>17097</v>
      </c>
      <c r="D8618" s="6" t="s">
        <v>1011</v>
      </c>
      <c r="E8618" s="6" t="s">
        <v>24821</v>
      </c>
      <c r="F8618" s="6" t="s">
        <v>17098</v>
      </c>
      <c r="G8618" s="6" t="s">
        <v>39955</v>
      </c>
    </row>
    <row r="8619">
      <c r="A8619" s="6" t="s">
        <v>39957</v>
      </c>
      <c r="B8619" s="6" t="s">
        <v>292</v>
      </c>
      <c r="C8619" s="6" t="s">
        <v>17100</v>
      </c>
      <c r="D8619" s="6" t="s">
        <v>1011</v>
      </c>
      <c r="E8619" s="6" t="s">
        <v>24821</v>
      </c>
      <c r="F8619" s="6" t="s">
        <v>25485</v>
      </c>
      <c r="G8619" s="6" t="s">
        <v>39958</v>
      </c>
    </row>
    <row r="8620">
      <c r="A8620" s="6" t="s">
        <v>39959</v>
      </c>
      <c r="B8620" s="6" t="s">
        <v>292</v>
      </c>
      <c r="C8620" s="6" t="s">
        <v>17102</v>
      </c>
      <c r="D8620" s="6" t="s">
        <v>1011</v>
      </c>
      <c r="E8620" s="6" t="s">
        <v>416</v>
      </c>
      <c r="F8620" s="6" t="s">
        <v>1008</v>
      </c>
      <c r="G8620" s="6" t="s">
        <v>39960</v>
      </c>
    </row>
    <row r="8621">
      <c r="A8621" s="6" t="s">
        <v>39961</v>
      </c>
      <c r="B8621" s="6" t="s">
        <v>292</v>
      </c>
      <c r="C8621" s="6" t="s">
        <v>17104</v>
      </c>
      <c r="D8621" s="6" t="s">
        <v>1011</v>
      </c>
      <c r="E8621" s="6" t="s">
        <v>416</v>
      </c>
      <c r="F8621" s="6" t="s">
        <v>17105</v>
      </c>
      <c r="G8621" s="6" t="s">
        <v>39962</v>
      </c>
    </row>
    <row r="8622">
      <c r="A8622" s="6" t="s">
        <v>39963</v>
      </c>
      <c r="B8622" s="6" t="s">
        <v>292</v>
      </c>
      <c r="C8622" s="6" t="s">
        <v>17104</v>
      </c>
      <c r="D8622" s="6" t="s">
        <v>37</v>
      </c>
      <c r="E8622" s="6" t="s">
        <v>24821</v>
      </c>
      <c r="F8622" s="6" t="s">
        <v>17105</v>
      </c>
      <c r="G8622" s="6" t="s">
        <v>39962</v>
      </c>
    </row>
    <row r="8623">
      <c r="A8623" s="6" t="s">
        <v>39964</v>
      </c>
      <c r="B8623" s="6" t="s">
        <v>292</v>
      </c>
      <c r="C8623" s="6" t="s">
        <v>17107</v>
      </c>
      <c r="D8623" s="6" t="s">
        <v>37</v>
      </c>
      <c r="E8623" s="6" t="s">
        <v>416</v>
      </c>
      <c r="F8623" s="6" t="s">
        <v>17108</v>
      </c>
      <c r="G8623" s="6" t="s">
        <v>39965</v>
      </c>
    </row>
    <row r="8624">
      <c r="A8624" s="6" t="s">
        <v>39966</v>
      </c>
      <c r="B8624" s="6" t="s">
        <v>292</v>
      </c>
      <c r="C8624" s="6" t="s">
        <v>17107</v>
      </c>
      <c r="D8624" s="6" t="s">
        <v>1011</v>
      </c>
      <c r="E8624" s="6" t="s">
        <v>24821</v>
      </c>
      <c r="F8624" s="6" t="s">
        <v>17108</v>
      </c>
      <c r="G8624" s="6" t="s">
        <v>39965</v>
      </c>
    </row>
    <row r="8625">
      <c r="A8625" s="6" t="s">
        <v>39967</v>
      </c>
      <c r="B8625" s="6" t="s">
        <v>292</v>
      </c>
      <c r="C8625" s="6" t="s">
        <v>17110</v>
      </c>
      <c r="D8625" s="6" t="s">
        <v>1011</v>
      </c>
      <c r="E8625" s="6" t="s">
        <v>24821</v>
      </c>
      <c r="F8625" s="6" t="s">
        <v>25485</v>
      </c>
      <c r="G8625" s="6" t="s">
        <v>39968</v>
      </c>
    </row>
    <row r="8626">
      <c r="A8626" s="6" t="s">
        <v>39969</v>
      </c>
      <c r="B8626" s="6" t="s">
        <v>292</v>
      </c>
      <c r="C8626" s="6" t="s">
        <v>17112</v>
      </c>
      <c r="D8626" s="6" t="s">
        <v>1011</v>
      </c>
      <c r="E8626" s="6" t="s">
        <v>416</v>
      </c>
      <c r="F8626" s="6" t="s">
        <v>1008</v>
      </c>
      <c r="G8626" s="6" t="s">
        <v>39970</v>
      </c>
    </row>
    <row r="8627">
      <c r="A8627" s="6" t="s">
        <v>39971</v>
      </c>
      <c r="B8627" s="6" t="s">
        <v>292</v>
      </c>
      <c r="C8627" s="6" t="s">
        <v>17114</v>
      </c>
      <c r="D8627" s="6" t="s">
        <v>37</v>
      </c>
      <c r="E8627" s="6" t="s">
        <v>24821</v>
      </c>
      <c r="F8627" s="6" t="s">
        <v>17115</v>
      </c>
      <c r="G8627" s="6" t="s">
        <v>39972</v>
      </c>
    </row>
    <row r="8628">
      <c r="A8628" s="6" t="s">
        <v>39973</v>
      </c>
      <c r="B8628" s="6" t="s">
        <v>292</v>
      </c>
      <c r="C8628" s="6" t="s">
        <v>17114</v>
      </c>
      <c r="D8628" s="6" t="s">
        <v>1011</v>
      </c>
      <c r="E8628" s="6" t="s">
        <v>416</v>
      </c>
      <c r="F8628" s="6" t="s">
        <v>17115</v>
      </c>
      <c r="G8628" s="6" t="s">
        <v>39972</v>
      </c>
    </row>
    <row r="8629">
      <c r="A8629" s="6" t="s">
        <v>39974</v>
      </c>
      <c r="B8629" s="6" t="s">
        <v>292</v>
      </c>
      <c r="C8629" s="6" t="s">
        <v>17117</v>
      </c>
      <c r="D8629" s="6" t="s">
        <v>37</v>
      </c>
      <c r="E8629" s="6" t="s">
        <v>416</v>
      </c>
      <c r="F8629" s="6" t="s">
        <v>17118</v>
      </c>
      <c r="G8629" s="6" t="s">
        <v>39975</v>
      </c>
    </row>
    <row r="8630">
      <c r="A8630" s="6" t="s">
        <v>39976</v>
      </c>
      <c r="B8630" s="6" t="s">
        <v>292</v>
      </c>
      <c r="C8630" s="6" t="s">
        <v>17117</v>
      </c>
      <c r="D8630" s="6" t="s">
        <v>1011</v>
      </c>
      <c r="E8630" s="6" t="s">
        <v>24821</v>
      </c>
      <c r="F8630" s="6" t="s">
        <v>17118</v>
      </c>
      <c r="G8630" s="6" t="s">
        <v>39975</v>
      </c>
    </row>
    <row r="8631">
      <c r="A8631" s="6" t="s">
        <v>39977</v>
      </c>
      <c r="B8631" s="6" t="s">
        <v>292</v>
      </c>
      <c r="C8631" s="6" t="s">
        <v>17120</v>
      </c>
      <c r="D8631" s="6" t="s">
        <v>1011</v>
      </c>
      <c r="E8631" s="6" t="s">
        <v>24821</v>
      </c>
      <c r="F8631" s="6" t="s">
        <v>25485</v>
      </c>
      <c r="G8631" s="6" t="s">
        <v>39978</v>
      </c>
    </row>
    <row r="8632">
      <c r="A8632" s="6" t="s">
        <v>39979</v>
      </c>
      <c r="B8632" s="6" t="s">
        <v>292</v>
      </c>
      <c r="C8632" s="6" t="s">
        <v>17122</v>
      </c>
      <c r="D8632" s="6" t="s">
        <v>1011</v>
      </c>
      <c r="E8632" s="6" t="s">
        <v>416</v>
      </c>
      <c r="F8632" s="6" t="s">
        <v>1040</v>
      </c>
      <c r="G8632" s="6" t="s">
        <v>39980</v>
      </c>
    </row>
    <row r="8633">
      <c r="A8633" s="6" t="s">
        <v>39981</v>
      </c>
      <c r="B8633" s="6" t="s">
        <v>292</v>
      </c>
      <c r="C8633" s="6" t="s">
        <v>17126</v>
      </c>
      <c r="D8633" s="6" t="s">
        <v>1011</v>
      </c>
      <c r="E8633" s="6" t="s">
        <v>416</v>
      </c>
      <c r="F8633" s="6" t="s">
        <v>10145</v>
      </c>
      <c r="G8633" s="6" t="s">
        <v>39982</v>
      </c>
    </row>
    <row r="8634">
      <c r="A8634" s="6" t="s">
        <v>39983</v>
      </c>
      <c r="B8634" s="6" t="s">
        <v>292</v>
      </c>
      <c r="C8634" s="6" t="s">
        <v>17130</v>
      </c>
      <c r="D8634" s="6" t="s">
        <v>37</v>
      </c>
      <c r="E8634" s="6" t="s">
        <v>24821</v>
      </c>
      <c r="F8634" s="6" t="s">
        <v>17131</v>
      </c>
      <c r="G8634" s="6" t="s">
        <v>39984</v>
      </c>
    </row>
    <row r="8635">
      <c r="A8635" s="6" t="s">
        <v>39985</v>
      </c>
      <c r="B8635" s="6" t="s">
        <v>292</v>
      </c>
      <c r="C8635" s="6" t="s">
        <v>17130</v>
      </c>
      <c r="D8635" s="6" t="s">
        <v>1011</v>
      </c>
      <c r="E8635" s="6" t="s">
        <v>416</v>
      </c>
      <c r="F8635" s="6" t="s">
        <v>17131</v>
      </c>
      <c r="G8635" s="6" t="s">
        <v>39984</v>
      </c>
    </row>
    <row r="8636">
      <c r="A8636" s="6" t="s">
        <v>39986</v>
      </c>
      <c r="B8636" s="6" t="s">
        <v>292</v>
      </c>
      <c r="C8636" s="6" t="s">
        <v>17136</v>
      </c>
      <c r="D8636" s="6" t="s">
        <v>37</v>
      </c>
      <c r="E8636" s="6" t="s">
        <v>416</v>
      </c>
      <c r="F8636" s="6" t="s">
        <v>17137</v>
      </c>
      <c r="G8636" s="6" t="s">
        <v>39987</v>
      </c>
    </row>
    <row r="8637">
      <c r="A8637" s="6" t="s">
        <v>39988</v>
      </c>
      <c r="B8637" s="6" t="s">
        <v>292</v>
      </c>
      <c r="C8637" s="6" t="s">
        <v>17136</v>
      </c>
      <c r="D8637" s="6" t="s">
        <v>1011</v>
      </c>
      <c r="E8637" s="6" t="s">
        <v>24821</v>
      </c>
      <c r="F8637" s="6" t="s">
        <v>17137</v>
      </c>
      <c r="G8637" s="6" t="s">
        <v>39987</v>
      </c>
    </row>
    <row r="8638">
      <c r="A8638" s="6" t="s">
        <v>39989</v>
      </c>
      <c r="B8638" s="6" t="s">
        <v>292</v>
      </c>
      <c r="C8638" s="6" t="s">
        <v>17139</v>
      </c>
      <c r="D8638" s="6" t="s">
        <v>1011</v>
      </c>
      <c r="E8638" s="6" t="s">
        <v>24821</v>
      </c>
      <c r="F8638" s="6" t="s">
        <v>33766</v>
      </c>
      <c r="G8638" s="6" t="s">
        <v>39990</v>
      </c>
    </row>
    <row r="8639">
      <c r="A8639" s="6" t="s">
        <v>39991</v>
      </c>
      <c r="B8639" s="6" t="s">
        <v>292</v>
      </c>
      <c r="C8639" s="6" t="s">
        <v>17141</v>
      </c>
      <c r="D8639" s="6" t="s">
        <v>1011</v>
      </c>
      <c r="E8639" s="6" t="s">
        <v>416</v>
      </c>
      <c r="F8639" s="6" t="s">
        <v>1008</v>
      </c>
      <c r="G8639" s="6" t="s">
        <v>39992</v>
      </c>
    </row>
    <row r="8640">
      <c r="A8640" s="6" t="s">
        <v>39993</v>
      </c>
      <c r="B8640" s="6" t="s">
        <v>292</v>
      </c>
      <c r="C8640" s="6" t="s">
        <v>17143</v>
      </c>
      <c r="D8640" s="6" t="s">
        <v>37</v>
      </c>
      <c r="E8640" s="6" t="s">
        <v>24821</v>
      </c>
      <c r="F8640" s="6" t="s">
        <v>17144</v>
      </c>
      <c r="G8640" s="6" t="s">
        <v>39994</v>
      </c>
    </row>
    <row r="8641">
      <c r="A8641" s="6" t="s">
        <v>39995</v>
      </c>
      <c r="B8641" s="6" t="s">
        <v>292</v>
      </c>
      <c r="C8641" s="6" t="s">
        <v>17143</v>
      </c>
      <c r="D8641" s="6" t="s">
        <v>1011</v>
      </c>
      <c r="E8641" s="6" t="s">
        <v>416</v>
      </c>
      <c r="F8641" s="6" t="s">
        <v>17144</v>
      </c>
      <c r="G8641" s="6" t="s">
        <v>39994</v>
      </c>
    </row>
    <row r="8642">
      <c r="A8642" s="6" t="s">
        <v>39996</v>
      </c>
      <c r="B8642" s="6" t="s">
        <v>292</v>
      </c>
      <c r="C8642" s="6" t="s">
        <v>17146</v>
      </c>
      <c r="D8642" s="6" t="s">
        <v>37</v>
      </c>
      <c r="E8642" s="6" t="s">
        <v>416</v>
      </c>
      <c r="F8642" s="6" t="s">
        <v>17147</v>
      </c>
      <c r="G8642" s="6" t="s">
        <v>39997</v>
      </c>
    </row>
    <row r="8643">
      <c r="A8643" s="6" t="s">
        <v>39998</v>
      </c>
      <c r="B8643" s="6" t="s">
        <v>292</v>
      </c>
      <c r="C8643" s="6" t="s">
        <v>17146</v>
      </c>
      <c r="D8643" s="6" t="s">
        <v>1011</v>
      </c>
      <c r="E8643" s="6" t="s">
        <v>24821</v>
      </c>
      <c r="F8643" s="6" t="s">
        <v>17147</v>
      </c>
      <c r="G8643" s="6" t="s">
        <v>39997</v>
      </c>
    </row>
    <row r="8644">
      <c r="A8644" s="6" t="s">
        <v>39999</v>
      </c>
      <c r="B8644" s="6" t="s">
        <v>292</v>
      </c>
      <c r="C8644" s="6" t="s">
        <v>17149</v>
      </c>
      <c r="D8644" s="6" t="s">
        <v>1011</v>
      </c>
      <c r="E8644" s="6" t="s">
        <v>24821</v>
      </c>
      <c r="F8644" s="6" t="s">
        <v>33766</v>
      </c>
      <c r="G8644" s="6" t="s">
        <v>40000</v>
      </c>
    </row>
    <row r="8645">
      <c r="A8645" s="6" t="s">
        <v>40001</v>
      </c>
      <c r="B8645" s="6" t="s">
        <v>292</v>
      </c>
      <c r="C8645" s="6" t="s">
        <v>17151</v>
      </c>
      <c r="D8645" s="6" t="s">
        <v>1011</v>
      </c>
      <c r="E8645" s="6" t="s">
        <v>416</v>
      </c>
      <c r="F8645" s="6" t="s">
        <v>1008</v>
      </c>
      <c r="G8645" s="6" t="s">
        <v>40002</v>
      </c>
    </row>
    <row r="8646">
      <c r="A8646" s="6" t="s">
        <v>40003</v>
      </c>
      <c r="B8646" s="6" t="s">
        <v>292</v>
      </c>
      <c r="C8646" s="6" t="s">
        <v>17153</v>
      </c>
      <c r="D8646" s="6" t="s">
        <v>37</v>
      </c>
      <c r="E8646" s="6" t="s">
        <v>24821</v>
      </c>
      <c r="F8646" s="6" t="s">
        <v>17154</v>
      </c>
      <c r="G8646" s="6" t="s">
        <v>40004</v>
      </c>
    </row>
    <row r="8647">
      <c r="A8647" s="6" t="s">
        <v>40005</v>
      </c>
      <c r="B8647" s="6" t="s">
        <v>292</v>
      </c>
      <c r="C8647" s="6" t="s">
        <v>17153</v>
      </c>
      <c r="D8647" s="6" t="s">
        <v>1011</v>
      </c>
      <c r="E8647" s="6" t="s">
        <v>416</v>
      </c>
      <c r="F8647" s="6" t="s">
        <v>17154</v>
      </c>
      <c r="G8647" s="6" t="s">
        <v>40004</v>
      </c>
    </row>
    <row r="8648">
      <c r="A8648" s="6" t="s">
        <v>40006</v>
      </c>
      <c r="B8648" s="6" t="s">
        <v>292</v>
      </c>
      <c r="C8648" s="6" t="s">
        <v>17156</v>
      </c>
      <c r="D8648" s="6" t="s">
        <v>37</v>
      </c>
      <c r="E8648" s="6" t="s">
        <v>416</v>
      </c>
      <c r="F8648" s="6" t="s">
        <v>17157</v>
      </c>
      <c r="G8648" s="6" t="s">
        <v>40007</v>
      </c>
    </row>
    <row r="8649">
      <c r="A8649" s="6" t="s">
        <v>40008</v>
      </c>
      <c r="B8649" s="6" t="s">
        <v>292</v>
      </c>
      <c r="C8649" s="6" t="s">
        <v>17156</v>
      </c>
      <c r="D8649" s="6" t="s">
        <v>1011</v>
      </c>
      <c r="E8649" s="6" t="s">
        <v>24821</v>
      </c>
      <c r="F8649" s="6" t="s">
        <v>17157</v>
      </c>
      <c r="G8649" s="6" t="s">
        <v>40007</v>
      </c>
    </row>
    <row r="8650">
      <c r="A8650" s="6" t="s">
        <v>40009</v>
      </c>
      <c r="B8650" s="6" t="s">
        <v>292</v>
      </c>
      <c r="C8650" s="6" t="s">
        <v>17159</v>
      </c>
      <c r="D8650" s="6" t="s">
        <v>1011</v>
      </c>
      <c r="E8650" s="6" t="s">
        <v>24821</v>
      </c>
      <c r="F8650" s="6" t="s">
        <v>33766</v>
      </c>
      <c r="G8650" s="6" t="s">
        <v>40010</v>
      </c>
    </row>
    <row r="8651">
      <c r="A8651" s="6" t="s">
        <v>40011</v>
      </c>
      <c r="B8651" s="6" t="s">
        <v>292</v>
      </c>
      <c r="C8651" s="6" t="s">
        <v>17161</v>
      </c>
      <c r="D8651" s="6" t="s">
        <v>1011</v>
      </c>
      <c r="E8651" s="6" t="s">
        <v>416</v>
      </c>
      <c r="F8651" s="6" t="s">
        <v>1008</v>
      </c>
      <c r="G8651" s="6" t="s">
        <v>40012</v>
      </c>
    </row>
    <row r="8652">
      <c r="A8652" s="6" t="s">
        <v>40013</v>
      </c>
      <c r="B8652" s="6" t="s">
        <v>292</v>
      </c>
      <c r="C8652" s="6" t="s">
        <v>17163</v>
      </c>
      <c r="D8652" s="6" t="s">
        <v>37</v>
      </c>
      <c r="E8652" s="6" t="s">
        <v>24821</v>
      </c>
      <c r="F8652" s="6" t="s">
        <v>17164</v>
      </c>
      <c r="G8652" s="6" t="s">
        <v>40014</v>
      </c>
    </row>
    <row r="8653">
      <c r="A8653" s="6" t="s">
        <v>40015</v>
      </c>
      <c r="B8653" s="6" t="s">
        <v>292</v>
      </c>
      <c r="C8653" s="6" t="s">
        <v>17163</v>
      </c>
      <c r="D8653" s="6" t="s">
        <v>1011</v>
      </c>
      <c r="E8653" s="6" t="s">
        <v>416</v>
      </c>
      <c r="F8653" s="6" t="s">
        <v>17164</v>
      </c>
      <c r="G8653" s="6" t="s">
        <v>40014</v>
      </c>
    </row>
    <row r="8654">
      <c r="A8654" s="6" t="s">
        <v>40016</v>
      </c>
      <c r="B8654" s="6" t="s">
        <v>292</v>
      </c>
      <c r="C8654" s="6" t="s">
        <v>17166</v>
      </c>
      <c r="D8654" s="6" t="s">
        <v>37</v>
      </c>
      <c r="E8654" s="6" t="s">
        <v>416</v>
      </c>
      <c r="F8654" s="6" t="s">
        <v>17167</v>
      </c>
      <c r="G8654" s="6" t="s">
        <v>40017</v>
      </c>
    </row>
    <row r="8655">
      <c r="A8655" s="6" t="s">
        <v>40018</v>
      </c>
      <c r="B8655" s="6" t="s">
        <v>292</v>
      </c>
      <c r="C8655" s="6" t="s">
        <v>17166</v>
      </c>
      <c r="D8655" s="6" t="s">
        <v>1011</v>
      </c>
      <c r="E8655" s="6" t="s">
        <v>24821</v>
      </c>
      <c r="F8655" s="6" t="s">
        <v>17167</v>
      </c>
      <c r="G8655" s="6" t="s">
        <v>40017</v>
      </c>
    </row>
    <row r="8656">
      <c r="A8656" s="6" t="s">
        <v>40019</v>
      </c>
      <c r="B8656" s="6" t="s">
        <v>292</v>
      </c>
      <c r="C8656" s="6" t="s">
        <v>17169</v>
      </c>
      <c r="D8656" s="6" t="s">
        <v>1011</v>
      </c>
      <c r="E8656" s="6" t="s">
        <v>24821</v>
      </c>
      <c r="F8656" s="6" t="s">
        <v>33766</v>
      </c>
      <c r="G8656" s="6" t="s">
        <v>40020</v>
      </c>
    </row>
    <row r="8657">
      <c r="A8657" s="6" t="s">
        <v>40021</v>
      </c>
      <c r="B8657" s="6" t="s">
        <v>292</v>
      </c>
      <c r="C8657" s="6" t="s">
        <v>17171</v>
      </c>
      <c r="D8657" s="6" t="s">
        <v>1011</v>
      </c>
      <c r="E8657" s="6" t="s">
        <v>416</v>
      </c>
      <c r="F8657" s="6" t="s">
        <v>1008</v>
      </c>
      <c r="G8657" s="6" t="s">
        <v>40022</v>
      </c>
    </row>
    <row r="8658">
      <c r="A8658" s="6" t="s">
        <v>40023</v>
      </c>
      <c r="B8658" s="6" t="s">
        <v>292</v>
      </c>
      <c r="C8658" s="6" t="s">
        <v>17173</v>
      </c>
      <c r="D8658" s="6" t="s">
        <v>37</v>
      </c>
      <c r="E8658" s="6" t="s">
        <v>24821</v>
      </c>
      <c r="F8658" s="6" t="s">
        <v>17174</v>
      </c>
      <c r="G8658" s="6" t="s">
        <v>40024</v>
      </c>
    </row>
    <row r="8659">
      <c r="A8659" s="6" t="s">
        <v>40025</v>
      </c>
      <c r="B8659" s="6" t="s">
        <v>292</v>
      </c>
      <c r="C8659" s="6" t="s">
        <v>17173</v>
      </c>
      <c r="D8659" s="6" t="s">
        <v>1011</v>
      </c>
      <c r="E8659" s="6" t="s">
        <v>416</v>
      </c>
      <c r="F8659" s="6" t="s">
        <v>17174</v>
      </c>
      <c r="G8659" s="6" t="s">
        <v>40024</v>
      </c>
    </row>
    <row r="8660">
      <c r="A8660" s="6" t="s">
        <v>40026</v>
      </c>
      <c r="B8660" s="6" t="s">
        <v>292</v>
      </c>
      <c r="C8660" s="6" t="s">
        <v>17176</v>
      </c>
      <c r="D8660" s="6" t="s">
        <v>37</v>
      </c>
      <c r="E8660" s="6" t="s">
        <v>416</v>
      </c>
      <c r="F8660" s="6" t="s">
        <v>17177</v>
      </c>
      <c r="G8660" s="6" t="s">
        <v>40027</v>
      </c>
    </row>
    <row r="8661">
      <c r="A8661" s="6" t="s">
        <v>40028</v>
      </c>
      <c r="B8661" s="6" t="s">
        <v>292</v>
      </c>
      <c r="C8661" s="6" t="s">
        <v>17176</v>
      </c>
      <c r="D8661" s="6" t="s">
        <v>1011</v>
      </c>
      <c r="E8661" s="6" t="s">
        <v>24821</v>
      </c>
      <c r="F8661" s="6" t="s">
        <v>17177</v>
      </c>
      <c r="G8661" s="6" t="s">
        <v>40027</v>
      </c>
    </row>
    <row r="8662">
      <c r="A8662" s="6" t="s">
        <v>40029</v>
      </c>
      <c r="B8662" s="6" t="s">
        <v>292</v>
      </c>
      <c r="C8662" s="6" t="s">
        <v>17179</v>
      </c>
      <c r="D8662" s="6" t="s">
        <v>1011</v>
      </c>
      <c r="E8662" s="6" t="s">
        <v>24821</v>
      </c>
      <c r="F8662" s="6" t="s">
        <v>33766</v>
      </c>
      <c r="G8662" s="6" t="s">
        <v>40030</v>
      </c>
    </row>
    <row r="8663">
      <c r="A8663" s="6" t="s">
        <v>40031</v>
      </c>
      <c r="B8663" s="6" t="s">
        <v>292</v>
      </c>
      <c r="C8663" s="6" t="s">
        <v>17181</v>
      </c>
      <c r="D8663" s="6" t="s">
        <v>1011</v>
      </c>
      <c r="E8663" s="6" t="s">
        <v>416</v>
      </c>
      <c r="F8663" s="6" t="s">
        <v>1040</v>
      </c>
      <c r="G8663" s="6" t="s">
        <v>40032</v>
      </c>
    </row>
    <row r="8664">
      <c r="A8664" s="6" t="s">
        <v>40033</v>
      </c>
      <c r="B8664" s="6" t="s">
        <v>292</v>
      </c>
      <c r="C8664" s="6" t="s">
        <v>17185</v>
      </c>
      <c r="D8664" s="6" t="s">
        <v>1011</v>
      </c>
      <c r="E8664" s="6" t="s">
        <v>416</v>
      </c>
      <c r="F8664" s="6" t="s">
        <v>13093</v>
      </c>
      <c r="G8664" s="6" t="s">
        <v>40034</v>
      </c>
    </row>
    <row r="8665">
      <c r="A8665" s="6" t="s">
        <v>40035</v>
      </c>
      <c r="B8665" s="6" t="s">
        <v>292</v>
      </c>
      <c r="C8665" s="6" t="s">
        <v>17189</v>
      </c>
      <c r="D8665" s="6" t="s">
        <v>37</v>
      </c>
      <c r="E8665" s="6" t="s">
        <v>24821</v>
      </c>
      <c r="F8665" s="6" t="s">
        <v>17190</v>
      </c>
      <c r="G8665" s="6" t="s">
        <v>40036</v>
      </c>
    </row>
    <row r="8666">
      <c r="A8666" s="6" t="s">
        <v>40037</v>
      </c>
      <c r="B8666" s="6" t="s">
        <v>292</v>
      </c>
      <c r="C8666" s="6" t="s">
        <v>17189</v>
      </c>
      <c r="D8666" s="6" t="s">
        <v>1011</v>
      </c>
      <c r="E8666" s="6" t="s">
        <v>416</v>
      </c>
      <c r="F8666" s="6" t="s">
        <v>17190</v>
      </c>
      <c r="G8666" s="6" t="s">
        <v>40036</v>
      </c>
    </row>
    <row r="8667">
      <c r="A8667" s="6" t="s">
        <v>40038</v>
      </c>
      <c r="B8667" s="6" t="s">
        <v>292</v>
      </c>
      <c r="C8667" s="6" t="s">
        <v>17194</v>
      </c>
      <c r="D8667" s="6" t="s">
        <v>37</v>
      </c>
      <c r="E8667" s="6" t="s">
        <v>416</v>
      </c>
      <c r="F8667" s="6" t="s">
        <v>17195</v>
      </c>
      <c r="G8667" s="6" t="s">
        <v>40039</v>
      </c>
    </row>
    <row r="8668">
      <c r="A8668" s="6" t="s">
        <v>40040</v>
      </c>
      <c r="B8668" s="6" t="s">
        <v>292</v>
      </c>
      <c r="C8668" s="6" t="s">
        <v>17194</v>
      </c>
      <c r="D8668" s="6" t="s">
        <v>1011</v>
      </c>
      <c r="E8668" s="6" t="s">
        <v>24821</v>
      </c>
      <c r="F8668" s="6" t="s">
        <v>17195</v>
      </c>
      <c r="G8668" s="6" t="s">
        <v>40039</v>
      </c>
    </row>
    <row r="8669">
      <c r="A8669" s="6" t="s">
        <v>40041</v>
      </c>
      <c r="B8669" s="6" t="s">
        <v>292</v>
      </c>
      <c r="C8669" s="6" t="s">
        <v>17197</v>
      </c>
      <c r="D8669" s="6" t="s">
        <v>1011</v>
      </c>
      <c r="E8669" s="6" t="s">
        <v>24821</v>
      </c>
      <c r="F8669" s="6" t="s">
        <v>36379</v>
      </c>
      <c r="G8669" s="6" t="s">
        <v>40042</v>
      </c>
    </row>
    <row r="8670">
      <c r="A8670" s="6" t="s">
        <v>40043</v>
      </c>
      <c r="B8670" s="6" t="s">
        <v>292</v>
      </c>
      <c r="C8670" s="6" t="s">
        <v>17199</v>
      </c>
      <c r="D8670" s="6" t="s">
        <v>1011</v>
      </c>
      <c r="E8670" s="6" t="s">
        <v>416</v>
      </c>
      <c r="F8670" s="6" t="s">
        <v>1008</v>
      </c>
      <c r="G8670" s="6" t="s">
        <v>40044</v>
      </c>
    </row>
    <row r="8671">
      <c r="A8671" s="6" t="s">
        <v>40045</v>
      </c>
      <c r="B8671" s="6" t="s">
        <v>292</v>
      </c>
      <c r="C8671" s="6" t="s">
        <v>17201</v>
      </c>
      <c r="D8671" s="6" t="s">
        <v>37</v>
      </c>
      <c r="E8671" s="6" t="s">
        <v>24821</v>
      </c>
      <c r="F8671" s="6" t="s">
        <v>17202</v>
      </c>
      <c r="G8671" s="6" t="s">
        <v>40046</v>
      </c>
    </row>
    <row r="8672">
      <c r="A8672" s="6" t="s">
        <v>40047</v>
      </c>
      <c r="B8672" s="6" t="s">
        <v>292</v>
      </c>
      <c r="C8672" s="6" t="s">
        <v>17201</v>
      </c>
      <c r="D8672" s="6" t="s">
        <v>1011</v>
      </c>
      <c r="E8672" s="6" t="s">
        <v>416</v>
      </c>
      <c r="F8672" s="6" t="s">
        <v>17202</v>
      </c>
      <c r="G8672" s="6" t="s">
        <v>40046</v>
      </c>
    </row>
    <row r="8673">
      <c r="A8673" s="6" t="s">
        <v>40048</v>
      </c>
      <c r="B8673" s="6" t="s">
        <v>292</v>
      </c>
      <c r="C8673" s="6" t="s">
        <v>17204</v>
      </c>
      <c r="D8673" s="6" t="s">
        <v>37</v>
      </c>
      <c r="E8673" s="6" t="s">
        <v>416</v>
      </c>
      <c r="F8673" s="6" t="s">
        <v>17205</v>
      </c>
      <c r="G8673" s="6" t="s">
        <v>40049</v>
      </c>
    </row>
    <row r="8674">
      <c r="A8674" s="6" t="s">
        <v>40050</v>
      </c>
      <c r="B8674" s="6" t="s">
        <v>292</v>
      </c>
      <c r="C8674" s="6" t="s">
        <v>17204</v>
      </c>
      <c r="D8674" s="6" t="s">
        <v>1011</v>
      </c>
      <c r="E8674" s="6" t="s">
        <v>24821</v>
      </c>
      <c r="F8674" s="6" t="s">
        <v>17205</v>
      </c>
      <c r="G8674" s="6" t="s">
        <v>40049</v>
      </c>
    </row>
    <row r="8675">
      <c r="A8675" s="6" t="s">
        <v>40051</v>
      </c>
      <c r="B8675" s="6" t="s">
        <v>292</v>
      </c>
      <c r="C8675" s="6" t="s">
        <v>17207</v>
      </c>
      <c r="D8675" s="6" t="s">
        <v>1011</v>
      </c>
      <c r="E8675" s="6" t="s">
        <v>24821</v>
      </c>
      <c r="F8675" s="6" t="s">
        <v>36379</v>
      </c>
      <c r="G8675" s="6" t="s">
        <v>40052</v>
      </c>
    </row>
    <row r="8676">
      <c r="A8676" s="6" t="s">
        <v>40053</v>
      </c>
      <c r="B8676" s="6" t="s">
        <v>292</v>
      </c>
      <c r="C8676" s="6" t="s">
        <v>17209</v>
      </c>
      <c r="D8676" s="6" t="s">
        <v>1011</v>
      </c>
      <c r="E8676" s="6" t="s">
        <v>416</v>
      </c>
      <c r="F8676" s="6" t="s">
        <v>1040</v>
      </c>
      <c r="G8676" s="6" t="s">
        <v>40054</v>
      </c>
    </row>
    <row r="8677">
      <c r="A8677" s="6" t="s">
        <v>40055</v>
      </c>
      <c r="B8677" s="6" t="s">
        <v>292</v>
      </c>
      <c r="C8677" s="6" t="s">
        <v>17213</v>
      </c>
      <c r="D8677" s="6" t="s">
        <v>1011</v>
      </c>
      <c r="E8677" s="6" t="s">
        <v>416</v>
      </c>
      <c r="F8677" s="6" t="s">
        <v>10203</v>
      </c>
      <c r="G8677" s="6" t="s">
        <v>40056</v>
      </c>
    </row>
    <row r="8678">
      <c r="A8678" s="6" t="s">
        <v>40057</v>
      </c>
      <c r="B8678" s="6" t="s">
        <v>292</v>
      </c>
      <c r="C8678" s="6" t="s">
        <v>17217</v>
      </c>
      <c r="D8678" s="6" t="s">
        <v>37</v>
      </c>
      <c r="E8678" s="6" t="s">
        <v>24821</v>
      </c>
      <c r="F8678" s="6" t="s">
        <v>17218</v>
      </c>
      <c r="G8678" s="6" t="s">
        <v>40058</v>
      </c>
    </row>
    <row r="8679">
      <c r="A8679" s="6" t="s">
        <v>40059</v>
      </c>
      <c r="B8679" s="6" t="s">
        <v>292</v>
      </c>
      <c r="C8679" s="6" t="s">
        <v>17217</v>
      </c>
      <c r="D8679" s="6" t="s">
        <v>1011</v>
      </c>
      <c r="E8679" s="6" t="s">
        <v>416</v>
      </c>
      <c r="F8679" s="6" t="s">
        <v>17218</v>
      </c>
      <c r="G8679" s="6" t="s">
        <v>40058</v>
      </c>
    </row>
    <row r="8680">
      <c r="A8680" s="6" t="s">
        <v>40060</v>
      </c>
      <c r="B8680" s="6" t="s">
        <v>292</v>
      </c>
      <c r="C8680" s="6" t="s">
        <v>17222</v>
      </c>
      <c r="D8680" s="6" t="s">
        <v>37</v>
      </c>
      <c r="E8680" s="6" t="s">
        <v>416</v>
      </c>
      <c r="F8680" s="6" t="s">
        <v>17223</v>
      </c>
      <c r="G8680" s="6" t="s">
        <v>40061</v>
      </c>
    </row>
    <row r="8681">
      <c r="A8681" s="6" t="s">
        <v>40062</v>
      </c>
      <c r="B8681" s="6" t="s">
        <v>292</v>
      </c>
      <c r="C8681" s="6" t="s">
        <v>17222</v>
      </c>
      <c r="D8681" s="6" t="s">
        <v>1011</v>
      </c>
      <c r="E8681" s="6" t="s">
        <v>24821</v>
      </c>
      <c r="F8681" s="6" t="s">
        <v>17223</v>
      </c>
      <c r="G8681" s="6" t="s">
        <v>40061</v>
      </c>
    </row>
    <row r="8682">
      <c r="A8682" s="6" t="s">
        <v>40063</v>
      </c>
      <c r="B8682" s="6" t="s">
        <v>292</v>
      </c>
      <c r="C8682" s="6" t="s">
        <v>17225</v>
      </c>
      <c r="D8682" s="6" t="s">
        <v>1011</v>
      </c>
      <c r="E8682" s="6" t="s">
        <v>24821</v>
      </c>
      <c r="F8682" s="6" t="s">
        <v>33812</v>
      </c>
      <c r="G8682" s="6" t="s">
        <v>40064</v>
      </c>
    </row>
    <row r="8683">
      <c r="A8683" s="6" t="s">
        <v>40065</v>
      </c>
      <c r="B8683" s="6" t="s">
        <v>292</v>
      </c>
      <c r="C8683" s="6" t="s">
        <v>17227</v>
      </c>
      <c r="D8683" s="6" t="s">
        <v>1011</v>
      </c>
      <c r="E8683" s="6" t="s">
        <v>416</v>
      </c>
      <c r="F8683" s="6" t="s">
        <v>1040</v>
      </c>
      <c r="G8683" s="6" t="s">
        <v>40066</v>
      </c>
    </row>
    <row r="8684">
      <c r="A8684" s="6" t="s">
        <v>40067</v>
      </c>
      <c r="B8684" s="6" t="s">
        <v>292</v>
      </c>
      <c r="C8684" s="6" t="s">
        <v>17231</v>
      </c>
      <c r="D8684" s="6" t="s">
        <v>37</v>
      </c>
      <c r="E8684" s="6" t="s">
        <v>24821</v>
      </c>
      <c r="F8684" s="6" t="s">
        <v>17232</v>
      </c>
      <c r="G8684" s="6" t="s">
        <v>40068</v>
      </c>
    </row>
    <row r="8685">
      <c r="A8685" s="6" t="s">
        <v>40069</v>
      </c>
      <c r="B8685" s="6" t="s">
        <v>292</v>
      </c>
      <c r="C8685" s="6" t="s">
        <v>17231</v>
      </c>
      <c r="D8685" s="6" t="s">
        <v>1011</v>
      </c>
      <c r="E8685" s="6" t="s">
        <v>416</v>
      </c>
      <c r="F8685" s="6" t="s">
        <v>17232</v>
      </c>
      <c r="G8685" s="6" t="s">
        <v>40068</v>
      </c>
    </row>
    <row r="8686">
      <c r="A8686" s="6" t="s">
        <v>40070</v>
      </c>
      <c r="B8686" s="6" t="s">
        <v>296</v>
      </c>
      <c r="C8686" s="6" t="s">
        <v>17239</v>
      </c>
      <c r="D8686" s="6" t="s">
        <v>1011</v>
      </c>
      <c r="E8686" s="6" t="s">
        <v>24821</v>
      </c>
      <c r="F8686" s="6" t="s">
        <v>24822</v>
      </c>
      <c r="G8686" s="6" t="s">
        <v>40071</v>
      </c>
    </row>
    <row r="8687">
      <c r="A8687" s="6" t="s">
        <v>40072</v>
      </c>
      <c r="B8687" s="6" t="s">
        <v>296</v>
      </c>
      <c r="C8687" s="6" t="s">
        <v>17241</v>
      </c>
      <c r="D8687" s="6" t="s">
        <v>1011</v>
      </c>
      <c r="E8687" s="6" t="s">
        <v>416</v>
      </c>
      <c r="F8687" s="6" t="s">
        <v>1008</v>
      </c>
      <c r="G8687" s="6" t="s">
        <v>40073</v>
      </c>
    </row>
    <row r="8688">
      <c r="A8688" s="6" t="s">
        <v>40074</v>
      </c>
      <c r="B8688" s="6" t="s">
        <v>296</v>
      </c>
      <c r="C8688" s="6" t="s">
        <v>17243</v>
      </c>
      <c r="D8688" s="6" t="s">
        <v>37</v>
      </c>
      <c r="E8688" s="6" t="s">
        <v>24821</v>
      </c>
      <c r="F8688" s="6" t="s">
        <v>1012</v>
      </c>
      <c r="G8688" s="6" t="s">
        <v>40075</v>
      </c>
    </row>
    <row r="8689">
      <c r="A8689" s="6" t="s">
        <v>40076</v>
      </c>
      <c r="B8689" s="6" t="s">
        <v>296</v>
      </c>
      <c r="C8689" s="6" t="s">
        <v>17243</v>
      </c>
      <c r="D8689" s="6" t="s">
        <v>1011</v>
      </c>
      <c r="E8689" s="6" t="s">
        <v>416</v>
      </c>
      <c r="F8689" s="6" t="s">
        <v>1012</v>
      </c>
      <c r="G8689" s="6" t="s">
        <v>40075</v>
      </c>
    </row>
    <row r="8690">
      <c r="A8690" s="6" t="s">
        <v>40077</v>
      </c>
      <c r="B8690" s="6" t="s">
        <v>296</v>
      </c>
      <c r="C8690" s="6" t="s">
        <v>17245</v>
      </c>
      <c r="D8690" s="6" t="s">
        <v>37</v>
      </c>
      <c r="E8690" s="6" t="s">
        <v>416</v>
      </c>
      <c r="F8690" s="6" t="s">
        <v>17246</v>
      </c>
      <c r="G8690" s="6" t="s">
        <v>40078</v>
      </c>
    </row>
    <row r="8691">
      <c r="A8691" s="6" t="s">
        <v>40079</v>
      </c>
      <c r="B8691" s="6" t="s">
        <v>296</v>
      </c>
      <c r="C8691" s="6" t="s">
        <v>17245</v>
      </c>
      <c r="D8691" s="6" t="s">
        <v>1011</v>
      </c>
      <c r="E8691" s="6" t="s">
        <v>24821</v>
      </c>
      <c r="F8691" s="6" t="s">
        <v>17246</v>
      </c>
      <c r="G8691" s="6" t="s">
        <v>40078</v>
      </c>
    </row>
    <row r="8692">
      <c r="A8692" s="6" t="s">
        <v>40080</v>
      </c>
      <c r="B8692" s="6" t="s">
        <v>296</v>
      </c>
      <c r="C8692" s="6" t="s">
        <v>17248</v>
      </c>
      <c r="D8692" s="6" t="s">
        <v>1011</v>
      </c>
      <c r="E8692" s="6" t="s">
        <v>24821</v>
      </c>
      <c r="F8692" s="6" t="s">
        <v>24822</v>
      </c>
      <c r="G8692" s="6" t="s">
        <v>40081</v>
      </c>
    </row>
    <row r="8693">
      <c r="A8693" s="6" t="s">
        <v>40082</v>
      </c>
      <c r="B8693" s="6" t="s">
        <v>296</v>
      </c>
      <c r="C8693" s="6" t="s">
        <v>17250</v>
      </c>
      <c r="D8693" s="6" t="s">
        <v>1011</v>
      </c>
      <c r="E8693" s="6" t="s">
        <v>416</v>
      </c>
      <c r="F8693" s="6" t="s">
        <v>1008</v>
      </c>
      <c r="G8693" s="6" t="s">
        <v>40083</v>
      </c>
    </row>
    <row r="8694">
      <c r="A8694" s="6" t="s">
        <v>40084</v>
      </c>
      <c r="B8694" s="6" t="s">
        <v>296</v>
      </c>
      <c r="C8694" s="6" t="s">
        <v>17252</v>
      </c>
      <c r="D8694" s="6" t="s">
        <v>37</v>
      </c>
      <c r="E8694" s="6" t="s">
        <v>24821</v>
      </c>
      <c r="F8694" s="6" t="s">
        <v>17018</v>
      </c>
      <c r="G8694" s="6" t="s">
        <v>17253</v>
      </c>
    </row>
    <row r="8695">
      <c r="A8695" s="6" t="s">
        <v>40085</v>
      </c>
      <c r="B8695" s="6" t="s">
        <v>296</v>
      </c>
      <c r="C8695" s="6" t="s">
        <v>17252</v>
      </c>
      <c r="D8695" s="6" t="s">
        <v>1011</v>
      </c>
      <c r="E8695" s="6" t="s">
        <v>416</v>
      </c>
      <c r="F8695" s="6" t="s">
        <v>17018</v>
      </c>
      <c r="G8695" s="6" t="s">
        <v>17253</v>
      </c>
    </row>
    <row r="8696">
      <c r="A8696" s="6" t="s">
        <v>40086</v>
      </c>
      <c r="B8696" s="6" t="s">
        <v>296</v>
      </c>
      <c r="C8696" s="6" t="s">
        <v>17254</v>
      </c>
      <c r="D8696" s="6" t="s">
        <v>37</v>
      </c>
      <c r="E8696" s="6" t="s">
        <v>416</v>
      </c>
      <c r="F8696" s="6" t="s">
        <v>6260</v>
      </c>
      <c r="G8696" s="6" t="s">
        <v>40087</v>
      </c>
    </row>
    <row r="8697">
      <c r="A8697" s="6" t="s">
        <v>40088</v>
      </c>
      <c r="B8697" s="6" t="s">
        <v>296</v>
      </c>
      <c r="C8697" s="6" t="s">
        <v>17254</v>
      </c>
      <c r="D8697" s="6" t="s">
        <v>1011</v>
      </c>
      <c r="E8697" s="6" t="s">
        <v>24821</v>
      </c>
      <c r="F8697" s="6" t="s">
        <v>6260</v>
      </c>
      <c r="G8697" s="6" t="s">
        <v>40087</v>
      </c>
    </row>
    <row r="8698">
      <c r="A8698" s="6" t="s">
        <v>40089</v>
      </c>
      <c r="B8698" s="6" t="s">
        <v>296</v>
      </c>
      <c r="C8698" s="6" t="s">
        <v>17256</v>
      </c>
      <c r="D8698" s="6" t="s">
        <v>1011</v>
      </c>
      <c r="E8698" s="6" t="s">
        <v>24821</v>
      </c>
      <c r="F8698" s="6" t="s">
        <v>24822</v>
      </c>
      <c r="G8698" s="6" t="s">
        <v>40090</v>
      </c>
    </row>
    <row r="8699">
      <c r="A8699" s="6" t="s">
        <v>40091</v>
      </c>
      <c r="B8699" s="6" t="s">
        <v>296</v>
      </c>
      <c r="C8699" s="6" t="s">
        <v>17258</v>
      </c>
      <c r="D8699" s="6" t="s">
        <v>1011</v>
      </c>
      <c r="E8699" s="6" t="s">
        <v>416</v>
      </c>
      <c r="F8699" s="6" t="s">
        <v>1008</v>
      </c>
      <c r="G8699" s="6" t="s">
        <v>40092</v>
      </c>
    </row>
    <row r="8700">
      <c r="A8700" s="6" t="s">
        <v>40093</v>
      </c>
      <c r="B8700" s="6" t="s">
        <v>296</v>
      </c>
      <c r="C8700" s="6" t="s">
        <v>17260</v>
      </c>
      <c r="D8700" s="6" t="s">
        <v>37</v>
      </c>
      <c r="E8700" s="6" t="s">
        <v>24821</v>
      </c>
      <c r="F8700" s="6" t="s">
        <v>2796</v>
      </c>
      <c r="G8700" s="6" t="s">
        <v>40094</v>
      </c>
    </row>
    <row r="8701">
      <c r="A8701" s="6" t="s">
        <v>40095</v>
      </c>
      <c r="B8701" s="6" t="s">
        <v>296</v>
      </c>
      <c r="C8701" s="6" t="s">
        <v>17260</v>
      </c>
      <c r="D8701" s="6" t="s">
        <v>1011</v>
      </c>
      <c r="E8701" s="6" t="s">
        <v>416</v>
      </c>
      <c r="F8701" s="6" t="s">
        <v>2796</v>
      </c>
      <c r="G8701" s="6" t="s">
        <v>40094</v>
      </c>
    </row>
    <row r="8702">
      <c r="A8702" s="6" t="s">
        <v>40096</v>
      </c>
      <c r="B8702" s="6" t="s">
        <v>296</v>
      </c>
      <c r="C8702" s="6" t="s">
        <v>17262</v>
      </c>
      <c r="D8702" s="6" t="s">
        <v>37</v>
      </c>
      <c r="E8702" s="6" t="s">
        <v>416</v>
      </c>
      <c r="F8702" s="6" t="s">
        <v>17263</v>
      </c>
      <c r="G8702" s="6" t="s">
        <v>40097</v>
      </c>
    </row>
    <row r="8703">
      <c r="A8703" s="6" t="s">
        <v>40098</v>
      </c>
      <c r="B8703" s="6" t="s">
        <v>296</v>
      </c>
      <c r="C8703" s="6" t="s">
        <v>17262</v>
      </c>
      <c r="D8703" s="6" t="s">
        <v>1011</v>
      </c>
      <c r="E8703" s="6" t="s">
        <v>24821</v>
      </c>
      <c r="F8703" s="6" t="s">
        <v>17263</v>
      </c>
      <c r="G8703" s="6" t="s">
        <v>40097</v>
      </c>
    </row>
    <row r="8704">
      <c r="A8704" s="6" t="s">
        <v>40099</v>
      </c>
      <c r="B8704" s="6" t="s">
        <v>296</v>
      </c>
      <c r="C8704" s="6" t="s">
        <v>17265</v>
      </c>
      <c r="D8704" s="6" t="s">
        <v>1011</v>
      </c>
      <c r="E8704" s="6" t="s">
        <v>24821</v>
      </c>
      <c r="F8704" s="6" t="s">
        <v>24822</v>
      </c>
      <c r="G8704" s="6" t="s">
        <v>40100</v>
      </c>
    </row>
    <row r="8705">
      <c r="A8705" s="6" t="s">
        <v>40101</v>
      </c>
      <c r="B8705" s="6" t="s">
        <v>296</v>
      </c>
      <c r="C8705" s="6" t="s">
        <v>17267</v>
      </c>
      <c r="D8705" s="6" t="s">
        <v>1011</v>
      </c>
      <c r="E8705" s="6" t="s">
        <v>416</v>
      </c>
      <c r="F8705" s="6" t="s">
        <v>1040</v>
      </c>
      <c r="G8705" s="6" t="s">
        <v>40102</v>
      </c>
    </row>
    <row r="8706">
      <c r="A8706" s="6" t="s">
        <v>40103</v>
      </c>
      <c r="B8706" s="6" t="s">
        <v>296</v>
      </c>
      <c r="C8706" s="6" t="s">
        <v>17271</v>
      </c>
      <c r="D8706" s="6" t="s">
        <v>1011</v>
      </c>
      <c r="E8706" s="6" t="s">
        <v>416</v>
      </c>
      <c r="F8706" s="6" t="s">
        <v>1977</v>
      </c>
      <c r="G8706" s="6" t="s">
        <v>40104</v>
      </c>
    </row>
    <row r="8707">
      <c r="A8707" s="6" t="s">
        <v>40105</v>
      </c>
      <c r="B8707" s="6" t="s">
        <v>296</v>
      </c>
      <c r="C8707" s="6" t="s">
        <v>17275</v>
      </c>
      <c r="D8707" s="6" t="s">
        <v>37</v>
      </c>
      <c r="E8707" s="6" t="s">
        <v>24821</v>
      </c>
      <c r="F8707" s="6" t="s">
        <v>17276</v>
      </c>
      <c r="G8707" s="6" t="s">
        <v>40106</v>
      </c>
    </row>
    <row r="8708">
      <c r="A8708" s="6" t="s">
        <v>40107</v>
      </c>
      <c r="B8708" s="6" t="s">
        <v>296</v>
      </c>
      <c r="C8708" s="6" t="s">
        <v>17275</v>
      </c>
      <c r="D8708" s="6" t="s">
        <v>1011</v>
      </c>
      <c r="E8708" s="6" t="s">
        <v>416</v>
      </c>
      <c r="F8708" s="6" t="s">
        <v>17276</v>
      </c>
      <c r="G8708" s="6" t="s">
        <v>40106</v>
      </c>
    </row>
    <row r="8709">
      <c r="A8709" s="6" t="s">
        <v>40108</v>
      </c>
      <c r="B8709" s="6" t="s">
        <v>296</v>
      </c>
      <c r="C8709" s="6" t="s">
        <v>17281</v>
      </c>
      <c r="D8709" s="6" t="s">
        <v>37</v>
      </c>
      <c r="E8709" s="6" t="s">
        <v>416</v>
      </c>
      <c r="F8709" s="6" t="s">
        <v>17282</v>
      </c>
      <c r="G8709" s="6" t="s">
        <v>40109</v>
      </c>
    </row>
    <row r="8710">
      <c r="A8710" s="6" t="s">
        <v>40110</v>
      </c>
      <c r="B8710" s="6" t="s">
        <v>296</v>
      </c>
      <c r="C8710" s="6" t="s">
        <v>17281</v>
      </c>
      <c r="D8710" s="6" t="s">
        <v>1011</v>
      </c>
      <c r="E8710" s="6" t="s">
        <v>24821</v>
      </c>
      <c r="F8710" s="6" t="s">
        <v>17282</v>
      </c>
      <c r="G8710" s="6" t="s">
        <v>40109</v>
      </c>
    </row>
    <row r="8711">
      <c r="A8711" s="6" t="s">
        <v>40111</v>
      </c>
      <c r="B8711" s="6" t="s">
        <v>296</v>
      </c>
      <c r="C8711" s="6" t="s">
        <v>17284</v>
      </c>
      <c r="D8711" s="6" t="s">
        <v>1011</v>
      </c>
      <c r="E8711" s="6" t="s">
        <v>24821</v>
      </c>
      <c r="F8711" s="6" t="s">
        <v>26258</v>
      </c>
      <c r="G8711" s="6" t="s">
        <v>40112</v>
      </c>
    </row>
    <row r="8712">
      <c r="A8712" s="6" t="s">
        <v>40113</v>
      </c>
      <c r="B8712" s="6" t="s">
        <v>296</v>
      </c>
      <c r="C8712" s="6" t="s">
        <v>17286</v>
      </c>
      <c r="D8712" s="6" t="s">
        <v>1011</v>
      </c>
      <c r="E8712" s="6" t="s">
        <v>416</v>
      </c>
      <c r="F8712" s="6" t="s">
        <v>1008</v>
      </c>
      <c r="G8712" s="6" t="s">
        <v>40114</v>
      </c>
    </row>
    <row r="8713">
      <c r="A8713" s="6" t="s">
        <v>40115</v>
      </c>
      <c r="B8713" s="6" t="s">
        <v>296</v>
      </c>
      <c r="C8713" s="6" t="s">
        <v>17288</v>
      </c>
      <c r="D8713" s="6" t="s">
        <v>37</v>
      </c>
      <c r="E8713" s="6" t="s">
        <v>24821</v>
      </c>
      <c r="F8713" s="6" t="s">
        <v>17289</v>
      </c>
      <c r="G8713" s="6" t="s">
        <v>40116</v>
      </c>
    </row>
    <row r="8714">
      <c r="A8714" s="6" t="s">
        <v>40117</v>
      </c>
      <c r="B8714" s="6" t="s">
        <v>296</v>
      </c>
      <c r="C8714" s="6" t="s">
        <v>17288</v>
      </c>
      <c r="D8714" s="6" t="s">
        <v>1011</v>
      </c>
      <c r="E8714" s="6" t="s">
        <v>416</v>
      </c>
      <c r="F8714" s="6" t="s">
        <v>17289</v>
      </c>
      <c r="G8714" s="6" t="s">
        <v>40116</v>
      </c>
    </row>
    <row r="8715">
      <c r="A8715" s="6" t="s">
        <v>40118</v>
      </c>
      <c r="B8715" s="6" t="s">
        <v>296</v>
      </c>
      <c r="C8715" s="6" t="s">
        <v>17291</v>
      </c>
      <c r="D8715" s="6" t="s">
        <v>37</v>
      </c>
      <c r="E8715" s="6" t="s">
        <v>416</v>
      </c>
      <c r="F8715" s="6" t="s">
        <v>17292</v>
      </c>
      <c r="G8715" s="6" t="s">
        <v>40119</v>
      </c>
    </row>
    <row r="8716">
      <c r="A8716" s="6" t="s">
        <v>40120</v>
      </c>
      <c r="B8716" s="6" t="s">
        <v>296</v>
      </c>
      <c r="C8716" s="6" t="s">
        <v>17291</v>
      </c>
      <c r="D8716" s="6" t="s">
        <v>1011</v>
      </c>
      <c r="E8716" s="6" t="s">
        <v>24821</v>
      </c>
      <c r="F8716" s="6" t="s">
        <v>17292</v>
      </c>
      <c r="G8716" s="6" t="s">
        <v>40119</v>
      </c>
    </row>
    <row r="8717">
      <c r="A8717" s="6" t="s">
        <v>40121</v>
      </c>
      <c r="B8717" s="6" t="s">
        <v>296</v>
      </c>
      <c r="C8717" s="6" t="s">
        <v>17294</v>
      </c>
      <c r="D8717" s="6" t="s">
        <v>1011</v>
      </c>
      <c r="E8717" s="6" t="s">
        <v>24821</v>
      </c>
      <c r="F8717" s="6" t="s">
        <v>26258</v>
      </c>
      <c r="G8717" s="6" t="s">
        <v>40122</v>
      </c>
    </row>
    <row r="8718">
      <c r="A8718" s="6" t="s">
        <v>40123</v>
      </c>
      <c r="B8718" s="6" t="s">
        <v>296</v>
      </c>
      <c r="C8718" s="6" t="s">
        <v>17296</v>
      </c>
      <c r="D8718" s="6" t="s">
        <v>1011</v>
      </c>
      <c r="E8718" s="6" t="s">
        <v>416</v>
      </c>
      <c r="F8718" s="6" t="s">
        <v>1008</v>
      </c>
      <c r="G8718" s="6" t="s">
        <v>40124</v>
      </c>
    </row>
    <row r="8719">
      <c r="A8719" s="6" t="s">
        <v>40125</v>
      </c>
      <c r="B8719" s="6" t="s">
        <v>296</v>
      </c>
      <c r="C8719" s="6" t="s">
        <v>17298</v>
      </c>
      <c r="D8719" s="6" t="s">
        <v>37</v>
      </c>
      <c r="E8719" s="6" t="s">
        <v>24821</v>
      </c>
      <c r="F8719" s="6" t="s">
        <v>17299</v>
      </c>
      <c r="G8719" s="6" t="s">
        <v>40126</v>
      </c>
    </row>
    <row r="8720">
      <c r="A8720" s="6" t="s">
        <v>40127</v>
      </c>
      <c r="B8720" s="6" t="s">
        <v>296</v>
      </c>
      <c r="C8720" s="6" t="s">
        <v>17298</v>
      </c>
      <c r="D8720" s="6" t="s">
        <v>1011</v>
      </c>
      <c r="E8720" s="6" t="s">
        <v>416</v>
      </c>
      <c r="F8720" s="6" t="s">
        <v>17299</v>
      </c>
      <c r="G8720" s="6" t="s">
        <v>40126</v>
      </c>
    </row>
    <row r="8721">
      <c r="A8721" s="6" t="s">
        <v>40128</v>
      </c>
      <c r="B8721" s="6" t="s">
        <v>296</v>
      </c>
      <c r="C8721" s="6" t="s">
        <v>17301</v>
      </c>
      <c r="D8721" s="6" t="s">
        <v>37</v>
      </c>
      <c r="E8721" s="6" t="s">
        <v>416</v>
      </c>
      <c r="F8721" s="6" t="s">
        <v>17302</v>
      </c>
      <c r="G8721" s="6" t="s">
        <v>40129</v>
      </c>
    </row>
    <row r="8722">
      <c r="A8722" s="6" t="s">
        <v>40130</v>
      </c>
      <c r="B8722" s="6" t="s">
        <v>296</v>
      </c>
      <c r="C8722" s="6" t="s">
        <v>17301</v>
      </c>
      <c r="D8722" s="6" t="s">
        <v>1011</v>
      </c>
      <c r="E8722" s="6" t="s">
        <v>24821</v>
      </c>
      <c r="F8722" s="6" t="s">
        <v>17302</v>
      </c>
      <c r="G8722" s="6" t="s">
        <v>40129</v>
      </c>
    </row>
    <row r="8723">
      <c r="A8723" s="6" t="s">
        <v>40131</v>
      </c>
      <c r="B8723" s="6" t="s">
        <v>296</v>
      </c>
      <c r="C8723" s="6" t="s">
        <v>17304</v>
      </c>
      <c r="D8723" s="6" t="s">
        <v>1011</v>
      </c>
      <c r="E8723" s="6" t="s">
        <v>24821</v>
      </c>
      <c r="F8723" s="6" t="s">
        <v>26258</v>
      </c>
      <c r="G8723" s="6" t="s">
        <v>40132</v>
      </c>
    </row>
    <row r="8724">
      <c r="A8724" s="6" t="s">
        <v>40133</v>
      </c>
      <c r="B8724" s="6" t="s">
        <v>296</v>
      </c>
      <c r="C8724" s="6" t="s">
        <v>17306</v>
      </c>
      <c r="D8724" s="6" t="s">
        <v>1011</v>
      </c>
      <c r="E8724" s="6" t="s">
        <v>416</v>
      </c>
      <c r="F8724" s="6" t="s">
        <v>1040</v>
      </c>
      <c r="G8724" s="6" t="s">
        <v>40134</v>
      </c>
    </row>
    <row r="8725">
      <c r="A8725" s="6" t="s">
        <v>40135</v>
      </c>
      <c r="B8725" s="6" t="s">
        <v>296</v>
      </c>
      <c r="C8725" s="6" t="s">
        <v>17310</v>
      </c>
      <c r="D8725" s="6" t="s">
        <v>1011</v>
      </c>
      <c r="E8725" s="6" t="s">
        <v>416</v>
      </c>
      <c r="F8725" s="6" t="s">
        <v>2017</v>
      </c>
      <c r="G8725" s="6" t="s">
        <v>40136</v>
      </c>
    </row>
    <row r="8726">
      <c r="A8726" s="6" t="s">
        <v>40137</v>
      </c>
      <c r="B8726" s="6" t="s">
        <v>296</v>
      </c>
      <c r="C8726" s="6" t="s">
        <v>17314</v>
      </c>
      <c r="D8726" s="6" t="s">
        <v>37</v>
      </c>
      <c r="E8726" s="6" t="s">
        <v>24821</v>
      </c>
      <c r="F8726" s="6" t="s">
        <v>17315</v>
      </c>
      <c r="G8726" s="6" t="s">
        <v>40138</v>
      </c>
    </row>
    <row r="8727">
      <c r="A8727" s="6" t="s">
        <v>40139</v>
      </c>
      <c r="B8727" s="6" t="s">
        <v>296</v>
      </c>
      <c r="C8727" s="6" t="s">
        <v>17314</v>
      </c>
      <c r="D8727" s="6" t="s">
        <v>1011</v>
      </c>
      <c r="E8727" s="6" t="s">
        <v>416</v>
      </c>
      <c r="F8727" s="6" t="s">
        <v>17315</v>
      </c>
      <c r="G8727" s="6" t="s">
        <v>40140</v>
      </c>
    </row>
    <row r="8728">
      <c r="A8728" s="6" t="s">
        <v>40141</v>
      </c>
      <c r="B8728" s="6" t="s">
        <v>296</v>
      </c>
      <c r="C8728" s="6" t="s">
        <v>17319</v>
      </c>
      <c r="D8728" s="6" t="s">
        <v>37</v>
      </c>
      <c r="E8728" s="6" t="s">
        <v>416</v>
      </c>
      <c r="F8728" s="6" t="s">
        <v>17320</v>
      </c>
      <c r="G8728" s="6" t="s">
        <v>40142</v>
      </c>
    </row>
    <row r="8729">
      <c r="A8729" s="6" t="s">
        <v>40143</v>
      </c>
      <c r="B8729" s="6" t="s">
        <v>296</v>
      </c>
      <c r="C8729" s="6" t="s">
        <v>17319</v>
      </c>
      <c r="D8729" s="6" t="s">
        <v>1011</v>
      </c>
      <c r="E8729" s="6" t="s">
        <v>24821</v>
      </c>
      <c r="F8729" s="6" t="s">
        <v>17320</v>
      </c>
      <c r="G8729" s="6" t="s">
        <v>40142</v>
      </c>
    </row>
    <row r="8730">
      <c r="A8730" s="6" t="s">
        <v>40144</v>
      </c>
      <c r="B8730" s="6" t="s">
        <v>296</v>
      </c>
      <c r="C8730" s="6" t="s">
        <v>17322</v>
      </c>
      <c r="D8730" s="6" t="s">
        <v>1011</v>
      </c>
      <c r="E8730" s="6" t="s">
        <v>24821</v>
      </c>
      <c r="F8730" s="6" t="s">
        <v>26290</v>
      </c>
      <c r="G8730" s="6" t="s">
        <v>40145</v>
      </c>
    </row>
    <row r="8731">
      <c r="A8731" s="6" t="s">
        <v>40146</v>
      </c>
      <c r="B8731" s="6" t="s">
        <v>296</v>
      </c>
      <c r="C8731" s="6" t="s">
        <v>17324</v>
      </c>
      <c r="D8731" s="6" t="s">
        <v>1011</v>
      </c>
      <c r="E8731" s="6" t="s">
        <v>416</v>
      </c>
      <c r="F8731" s="6" t="s">
        <v>1008</v>
      </c>
      <c r="G8731" s="6" t="s">
        <v>40147</v>
      </c>
    </row>
    <row r="8732">
      <c r="A8732" s="6" t="s">
        <v>40148</v>
      </c>
      <c r="B8732" s="6" t="s">
        <v>296</v>
      </c>
      <c r="C8732" s="6" t="s">
        <v>17326</v>
      </c>
      <c r="D8732" s="6" t="s">
        <v>37</v>
      </c>
      <c r="E8732" s="6" t="s">
        <v>24821</v>
      </c>
      <c r="F8732" s="6" t="s">
        <v>17327</v>
      </c>
      <c r="G8732" s="6" t="s">
        <v>40149</v>
      </c>
    </row>
    <row r="8733">
      <c r="A8733" s="6" t="s">
        <v>40150</v>
      </c>
      <c r="B8733" s="6" t="s">
        <v>296</v>
      </c>
      <c r="C8733" s="6" t="s">
        <v>17326</v>
      </c>
      <c r="D8733" s="6" t="s">
        <v>1011</v>
      </c>
      <c r="E8733" s="6" t="s">
        <v>416</v>
      </c>
      <c r="F8733" s="6" t="s">
        <v>17327</v>
      </c>
      <c r="G8733" s="6" t="s">
        <v>40149</v>
      </c>
    </row>
    <row r="8734">
      <c r="A8734" s="6" t="s">
        <v>40151</v>
      </c>
      <c r="B8734" s="6" t="s">
        <v>296</v>
      </c>
      <c r="C8734" s="6" t="s">
        <v>17329</v>
      </c>
      <c r="D8734" s="6" t="s">
        <v>37</v>
      </c>
      <c r="E8734" s="6" t="s">
        <v>416</v>
      </c>
      <c r="F8734" s="6" t="s">
        <v>17330</v>
      </c>
      <c r="G8734" s="6" t="s">
        <v>40152</v>
      </c>
    </row>
    <row r="8735">
      <c r="A8735" s="6" t="s">
        <v>40153</v>
      </c>
      <c r="B8735" s="6" t="s">
        <v>296</v>
      </c>
      <c r="C8735" s="6" t="s">
        <v>17329</v>
      </c>
      <c r="D8735" s="6" t="s">
        <v>1011</v>
      </c>
      <c r="E8735" s="6" t="s">
        <v>24821</v>
      </c>
      <c r="F8735" s="6" t="s">
        <v>17330</v>
      </c>
      <c r="G8735" s="6" t="s">
        <v>40152</v>
      </c>
    </row>
    <row r="8736">
      <c r="A8736" s="6" t="s">
        <v>40154</v>
      </c>
      <c r="B8736" s="6" t="s">
        <v>296</v>
      </c>
      <c r="C8736" s="6" t="s">
        <v>17332</v>
      </c>
      <c r="D8736" s="6" t="s">
        <v>1011</v>
      </c>
      <c r="E8736" s="6" t="s">
        <v>24821</v>
      </c>
      <c r="F8736" s="6" t="s">
        <v>26290</v>
      </c>
      <c r="G8736" s="6" t="s">
        <v>40155</v>
      </c>
    </row>
    <row r="8737">
      <c r="A8737" s="6" t="s">
        <v>40156</v>
      </c>
      <c r="B8737" s="6" t="s">
        <v>296</v>
      </c>
      <c r="C8737" s="6" t="s">
        <v>17334</v>
      </c>
      <c r="D8737" s="6" t="s">
        <v>1011</v>
      </c>
      <c r="E8737" s="6" t="s">
        <v>416</v>
      </c>
      <c r="F8737" s="6" t="s">
        <v>1008</v>
      </c>
      <c r="G8737" s="6" t="s">
        <v>40157</v>
      </c>
    </row>
    <row r="8738">
      <c r="A8738" s="6" t="s">
        <v>40158</v>
      </c>
      <c r="B8738" s="6" t="s">
        <v>296</v>
      </c>
      <c r="C8738" s="6" t="s">
        <v>17336</v>
      </c>
      <c r="D8738" s="6" t="s">
        <v>37</v>
      </c>
      <c r="E8738" s="6" t="s">
        <v>24821</v>
      </c>
      <c r="F8738" s="6" t="s">
        <v>17337</v>
      </c>
      <c r="G8738" s="6" t="s">
        <v>40159</v>
      </c>
    </row>
    <row r="8739">
      <c r="A8739" s="6" t="s">
        <v>40160</v>
      </c>
      <c r="B8739" s="6" t="s">
        <v>296</v>
      </c>
      <c r="C8739" s="6" t="s">
        <v>17336</v>
      </c>
      <c r="D8739" s="6" t="s">
        <v>1011</v>
      </c>
      <c r="E8739" s="6" t="s">
        <v>416</v>
      </c>
      <c r="F8739" s="6" t="s">
        <v>17337</v>
      </c>
      <c r="G8739" s="6" t="s">
        <v>40159</v>
      </c>
    </row>
    <row r="8740">
      <c r="A8740" s="6" t="s">
        <v>40161</v>
      </c>
      <c r="B8740" s="6" t="s">
        <v>296</v>
      </c>
      <c r="C8740" s="6" t="s">
        <v>17339</v>
      </c>
      <c r="D8740" s="6" t="s">
        <v>37</v>
      </c>
      <c r="E8740" s="6" t="s">
        <v>416</v>
      </c>
      <c r="F8740" s="6" t="s">
        <v>17340</v>
      </c>
      <c r="G8740" s="6" t="s">
        <v>40162</v>
      </c>
    </row>
    <row r="8741">
      <c r="A8741" s="6" t="s">
        <v>40163</v>
      </c>
      <c r="B8741" s="6" t="s">
        <v>296</v>
      </c>
      <c r="C8741" s="6" t="s">
        <v>17339</v>
      </c>
      <c r="D8741" s="6" t="s">
        <v>1011</v>
      </c>
      <c r="E8741" s="6" t="s">
        <v>24821</v>
      </c>
      <c r="F8741" s="6" t="s">
        <v>17340</v>
      </c>
      <c r="G8741" s="6" t="s">
        <v>40162</v>
      </c>
    </row>
    <row r="8742">
      <c r="A8742" s="6" t="s">
        <v>40164</v>
      </c>
      <c r="B8742" s="6" t="s">
        <v>296</v>
      </c>
      <c r="C8742" s="6" t="s">
        <v>17342</v>
      </c>
      <c r="D8742" s="6" t="s">
        <v>1011</v>
      </c>
      <c r="E8742" s="6" t="s">
        <v>24821</v>
      </c>
      <c r="F8742" s="6" t="s">
        <v>26290</v>
      </c>
      <c r="G8742" s="6" t="s">
        <v>40165</v>
      </c>
    </row>
    <row r="8743">
      <c r="A8743" s="6" t="s">
        <v>40166</v>
      </c>
      <c r="B8743" s="6" t="s">
        <v>296</v>
      </c>
      <c r="C8743" s="6" t="s">
        <v>17344</v>
      </c>
      <c r="D8743" s="6" t="s">
        <v>1011</v>
      </c>
      <c r="E8743" s="6" t="s">
        <v>416</v>
      </c>
      <c r="F8743" s="6" t="s">
        <v>1008</v>
      </c>
      <c r="G8743" s="6" t="s">
        <v>40167</v>
      </c>
    </row>
    <row r="8744">
      <c r="A8744" s="6" t="s">
        <v>40168</v>
      </c>
      <c r="B8744" s="6" t="s">
        <v>296</v>
      </c>
      <c r="C8744" s="6" t="s">
        <v>17346</v>
      </c>
      <c r="D8744" s="6" t="s">
        <v>37</v>
      </c>
      <c r="E8744" s="6" t="s">
        <v>24821</v>
      </c>
      <c r="F8744" s="6" t="s">
        <v>17347</v>
      </c>
      <c r="G8744" s="6" t="s">
        <v>40169</v>
      </c>
    </row>
    <row r="8745">
      <c r="A8745" s="6" t="s">
        <v>40170</v>
      </c>
      <c r="B8745" s="6" t="s">
        <v>296</v>
      </c>
      <c r="C8745" s="6" t="s">
        <v>17346</v>
      </c>
      <c r="D8745" s="6" t="s">
        <v>1011</v>
      </c>
      <c r="E8745" s="6" t="s">
        <v>416</v>
      </c>
      <c r="F8745" s="6" t="s">
        <v>17347</v>
      </c>
      <c r="G8745" s="6" t="s">
        <v>40169</v>
      </c>
    </row>
    <row r="8746">
      <c r="A8746" s="6" t="s">
        <v>40171</v>
      </c>
      <c r="B8746" s="6" t="s">
        <v>296</v>
      </c>
      <c r="C8746" s="6" t="s">
        <v>17349</v>
      </c>
      <c r="D8746" s="6" t="s">
        <v>37</v>
      </c>
      <c r="E8746" s="6" t="s">
        <v>416</v>
      </c>
      <c r="F8746" s="6" t="s">
        <v>17350</v>
      </c>
      <c r="G8746" s="6" t="s">
        <v>40172</v>
      </c>
    </row>
    <row r="8747">
      <c r="A8747" s="6" t="s">
        <v>40173</v>
      </c>
      <c r="B8747" s="6" t="s">
        <v>296</v>
      </c>
      <c r="C8747" s="6" t="s">
        <v>17349</v>
      </c>
      <c r="D8747" s="6" t="s">
        <v>1011</v>
      </c>
      <c r="E8747" s="6" t="s">
        <v>24821</v>
      </c>
      <c r="F8747" s="6" t="s">
        <v>17350</v>
      </c>
      <c r="G8747" s="6" t="s">
        <v>40172</v>
      </c>
    </row>
    <row r="8748">
      <c r="A8748" s="6" t="s">
        <v>40174</v>
      </c>
      <c r="B8748" s="6" t="s">
        <v>296</v>
      </c>
      <c r="C8748" s="6" t="s">
        <v>17352</v>
      </c>
      <c r="D8748" s="6" t="s">
        <v>1011</v>
      </c>
      <c r="E8748" s="6" t="s">
        <v>24821</v>
      </c>
      <c r="F8748" s="6" t="s">
        <v>26290</v>
      </c>
      <c r="G8748" s="6" t="s">
        <v>40175</v>
      </c>
    </row>
    <row r="8749">
      <c r="A8749" s="6" t="s">
        <v>40176</v>
      </c>
      <c r="B8749" s="6" t="s">
        <v>296</v>
      </c>
      <c r="C8749" s="6" t="s">
        <v>17354</v>
      </c>
      <c r="D8749" s="6" t="s">
        <v>1011</v>
      </c>
      <c r="E8749" s="6" t="s">
        <v>416</v>
      </c>
      <c r="F8749" s="6" t="s">
        <v>1008</v>
      </c>
      <c r="G8749" s="6" t="s">
        <v>40177</v>
      </c>
    </row>
    <row r="8750">
      <c r="A8750" s="6" t="s">
        <v>40178</v>
      </c>
      <c r="B8750" s="6" t="s">
        <v>296</v>
      </c>
      <c r="C8750" s="6" t="s">
        <v>17356</v>
      </c>
      <c r="D8750" s="6" t="s">
        <v>37</v>
      </c>
      <c r="E8750" s="6" t="s">
        <v>24821</v>
      </c>
      <c r="F8750" s="6" t="s">
        <v>17357</v>
      </c>
      <c r="G8750" s="6" t="s">
        <v>40179</v>
      </c>
    </row>
    <row r="8751">
      <c r="A8751" s="6" t="s">
        <v>40180</v>
      </c>
      <c r="B8751" s="6" t="s">
        <v>296</v>
      </c>
      <c r="C8751" s="6" t="s">
        <v>17356</v>
      </c>
      <c r="D8751" s="6" t="s">
        <v>1011</v>
      </c>
      <c r="E8751" s="6" t="s">
        <v>416</v>
      </c>
      <c r="F8751" s="6" t="s">
        <v>17357</v>
      </c>
      <c r="G8751" s="6" t="s">
        <v>40179</v>
      </c>
    </row>
    <row r="8752">
      <c r="A8752" s="6" t="s">
        <v>40181</v>
      </c>
      <c r="B8752" s="6" t="s">
        <v>296</v>
      </c>
      <c r="C8752" s="6" t="s">
        <v>17359</v>
      </c>
      <c r="D8752" s="6" t="s">
        <v>37</v>
      </c>
      <c r="E8752" s="6" t="s">
        <v>416</v>
      </c>
      <c r="F8752" s="6" t="s">
        <v>17360</v>
      </c>
      <c r="G8752" s="6" t="s">
        <v>40182</v>
      </c>
    </row>
    <row r="8753">
      <c r="A8753" s="6" t="s">
        <v>40183</v>
      </c>
      <c r="B8753" s="6" t="s">
        <v>296</v>
      </c>
      <c r="C8753" s="6" t="s">
        <v>17359</v>
      </c>
      <c r="D8753" s="6" t="s">
        <v>1011</v>
      </c>
      <c r="E8753" s="6" t="s">
        <v>24821</v>
      </c>
      <c r="F8753" s="6" t="s">
        <v>17360</v>
      </c>
      <c r="G8753" s="6" t="s">
        <v>40182</v>
      </c>
    </row>
    <row r="8754">
      <c r="A8754" s="6" t="s">
        <v>40184</v>
      </c>
      <c r="B8754" s="6" t="s">
        <v>296</v>
      </c>
      <c r="C8754" s="6" t="s">
        <v>17362</v>
      </c>
      <c r="D8754" s="6" t="s">
        <v>1011</v>
      </c>
      <c r="E8754" s="6" t="s">
        <v>24821</v>
      </c>
      <c r="F8754" s="6" t="s">
        <v>26290</v>
      </c>
      <c r="G8754" s="6" t="s">
        <v>40185</v>
      </c>
    </row>
    <row r="8755">
      <c r="A8755" s="6" t="s">
        <v>40186</v>
      </c>
      <c r="B8755" s="6" t="s">
        <v>296</v>
      </c>
      <c r="C8755" s="6" t="s">
        <v>17364</v>
      </c>
      <c r="D8755" s="6" t="s">
        <v>1011</v>
      </c>
      <c r="E8755" s="6" t="s">
        <v>416</v>
      </c>
      <c r="F8755" s="6" t="s">
        <v>1008</v>
      </c>
      <c r="G8755" s="6" t="s">
        <v>40187</v>
      </c>
    </row>
    <row r="8756">
      <c r="A8756" s="6" t="s">
        <v>40188</v>
      </c>
      <c r="B8756" s="6" t="s">
        <v>296</v>
      </c>
      <c r="C8756" s="6" t="s">
        <v>17366</v>
      </c>
      <c r="D8756" s="6" t="s">
        <v>37</v>
      </c>
      <c r="E8756" s="6" t="s">
        <v>24821</v>
      </c>
      <c r="F8756" s="6" t="s">
        <v>17367</v>
      </c>
      <c r="G8756" s="6" t="s">
        <v>40189</v>
      </c>
    </row>
    <row r="8757">
      <c r="A8757" s="6" t="s">
        <v>40190</v>
      </c>
      <c r="B8757" s="6" t="s">
        <v>296</v>
      </c>
      <c r="C8757" s="6" t="s">
        <v>17366</v>
      </c>
      <c r="D8757" s="6" t="s">
        <v>1011</v>
      </c>
      <c r="E8757" s="6" t="s">
        <v>416</v>
      </c>
      <c r="F8757" s="6" t="s">
        <v>17367</v>
      </c>
      <c r="G8757" s="6" t="s">
        <v>40189</v>
      </c>
    </row>
    <row r="8758">
      <c r="A8758" s="6" t="s">
        <v>40191</v>
      </c>
      <c r="B8758" s="6" t="s">
        <v>296</v>
      </c>
      <c r="C8758" s="6" t="s">
        <v>17369</v>
      </c>
      <c r="D8758" s="6" t="s">
        <v>37</v>
      </c>
      <c r="E8758" s="6" t="s">
        <v>416</v>
      </c>
      <c r="F8758" s="6" t="s">
        <v>17370</v>
      </c>
      <c r="G8758" s="6" t="s">
        <v>40192</v>
      </c>
    </row>
    <row r="8759">
      <c r="A8759" s="6" t="s">
        <v>40193</v>
      </c>
      <c r="B8759" s="6" t="s">
        <v>296</v>
      </c>
      <c r="C8759" s="6" t="s">
        <v>17369</v>
      </c>
      <c r="D8759" s="6" t="s">
        <v>1011</v>
      </c>
      <c r="E8759" s="6" t="s">
        <v>24821</v>
      </c>
      <c r="F8759" s="6" t="s">
        <v>17370</v>
      </c>
      <c r="G8759" s="6" t="s">
        <v>40192</v>
      </c>
    </row>
    <row r="8760">
      <c r="A8760" s="6" t="s">
        <v>40194</v>
      </c>
      <c r="B8760" s="6" t="s">
        <v>296</v>
      </c>
      <c r="C8760" s="6" t="s">
        <v>17372</v>
      </c>
      <c r="D8760" s="6" t="s">
        <v>1011</v>
      </c>
      <c r="E8760" s="6" t="s">
        <v>24821</v>
      </c>
      <c r="F8760" s="6" t="s">
        <v>26290</v>
      </c>
      <c r="G8760" s="6" t="s">
        <v>40195</v>
      </c>
    </row>
    <row r="8761">
      <c r="A8761" s="6" t="s">
        <v>40196</v>
      </c>
      <c r="B8761" s="6" t="s">
        <v>296</v>
      </c>
      <c r="C8761" s="6" t="s">
        <v>17374</v>
      </c>
      <c r="D8761" s="6" t="s">
        <v>1011</v>
      </c>
      <c r="E8761" s="6" t="s">
        <v>416</v>
      </c>
      <c r="F8761" s="6" t="s">
        <v>1008</v>
      </c>
      <c r="G8761" s="6" t="s">
        <v>40197</v>
      </c>
    </row>
    <row r="8762">
      <c r="A8762" s="6" t="s">
        <v>40198</v>
      </c>
      <c r="B8762" s="6" t="s">
        <v>296</v>
      </c>
      <c r="C8762" s="6" t="s">
        <v>17376</v>
      </c>
      <c r="D8762" s="6" t="s">
        <v>37</v>
      </c>
      <c r="E8762" s="6" t="s">
        <v>24821</v>
      </c>
      <c r="F8762" s="6" t="s">
        <v>17377</v>
      </c>
      <c r="G8762" s="6" t="s">
        <v>40199</v>
      </c>
    </row>
    <row r="8763">
      <c r="A8763" s="6" t="s">
        <v>40200</v>
      </c>
      <c r="B8763" s="6" t="s">
        <v>296</v>
      </c>
      <c r="C8763" s="6" t="s">
        <v>17376</v>
      </c>
      <c r="D8763" s="6" t="s">
        <v>1011</v>
      </c>
      <c r="E8763" s="6" t="s">
        <v>416</v>
      </c>
      <c r="F8763" s="6" t="s">
        <v>17377</v>
      </c>
      <c r="G8763" s="6" t="s">
        <v>40199</v>
      </c>
    </row>
    <row r="8764">
      <c r="A8764" s="6" t="s">
        <v>40201</v>
      </c>
      <c r="B8764" s="6" t="s">
        <v>296</v>
      </c>
      <c r="C8764" s="6" t="s">
        <v>17379</v>
      </c>
      <c r="D8764" s="6" t="s">
        <v>37</v>
      </c>
      <c r="E8764" s="6" t="s">
        <v>416</v>
      </c>
      <c r="F8764" s="6" t="s">
        <v>17380</v>
      </c>
      <c r="G8764" s="6" t="s">
        <v>40202</v>
      </c>
    </row>
    <row r="8765">
      <c r="A8765" s="6" t="s">
        <v>40203</v>
      </c>
      <c r="B8765" s="6" t="s">
        <v>296</v>
      </c>
      <c r="C8765" s="6" t="s">
        <v>17379</v>
      </c>
      <c r="D8765" s="6" t="s">
        <v>1011</v>
      </c>
      <c r="E8765" s="6" t="s">
        <v>24821</v>
      </c>
      <c r="F8765" s="6" t="s">
        <v>17380</v>
      </c>
      <c r="G8765" s="6" t="s">
        <v>40202</v>
      </c>
    </row>
    <row r="8766">
      <c r="A8766" s="6" t="s">
        <v>40204</v>
      </c>
      <c r="B8766" s="6" t="s">
        <v>296</v>
      </c>
      <c r="C8766" s="6" t="s">
        <v>17382</v>
      </c>
      <c r="D8766" s="6" t="s">
        <v>1011</v>
      </c>
      <c r="E8766" s="6" t="s">
        <v>24821</v>
      </c>
      <c r="F8766" s="6" t="s">
        <v>26290</v>
      </c>
      <c r="G8766" s="6" t="s">
        <v>40205</v>
      </c>
    </row>
    <row r="8767">
      <c r="A8767" s="6" t="s">
        <v>40206</v>
      </c>
      <c r="B8767" s="6" t="s">
        <v>296</v>
      </c>
      <c r="C8767" s="6" t="s">
        <v>17384</v>
      </c>
      <c r="D8767" s="6" t="s">
        <v>1011</v>
      </c>
      <c r="E8767" s="6" t="s">
        <v>416</v>
      </c>
      <c r="F8767" s="6" t="s">
        <v>1040</v>
      </c>
      <c r="G8767" s="6" t="s">
        <v>40207</v>
      </c>
    </row>
    <row r="8768">
      <c r="A8768" s="6" t="s">
        <v>40208</v>
      </c>
      <c r="B8768" s="6" t="s">
        <v>296</v>
      </c>
      <c r="C8768" s="6" t="s">
        <v>17388</v>
      </c>
      <c r="D8768" s="6" t="s">
        <v>1011</v>
      </c>
      <c r="E8768" s="6" t="s">
        <v>416</v>
      </c>
      <c r="F8768" s="6" t="s">
        <v>5214</v>
      </c>
      <c r="G8768" s="6" t="s">
        <v>40209</v>
      </c>
    </row>
    <row r="8769">
      <c r="A8769" s="6" t="s">
        <v>40210</v>
      </c>
      <c r="B8769" s="6" t="s">
        <v>296</v>
      </c>
      <c r="C8769" s="6" t="s">
        <v>17392</v>
      </c>
      <c r="D8769" s="6" t="s">
        <v>37</v>
      </c>
      <c r="E8769" s="6" t="s">
        <v>24821</v>
      </c>
      <c r="F8769" s="6" t="s">
        <v>17393</v>
      </c>
      <c r="G8769" s="6" t="s">
        <v>40211</v>
      </c>
    </row>
    <row r="8770">
      <c r="A8770" s="6" t="s">
        <v>40212</v>
      </c>
      <c r="B8770" s="6" t="s">
        <v>296</v>
      </c>
      <c r="C8770" s="6" t="s">
        <v>17392</v>
      </c>
      <c r="D8770" s="6" t="s">
        <v>1011</v>
      </c>
      <c r="E8770" s="6" t="s">
        <v>416</v>
      </c>
      <c r="F8770" s="6" t="s">
        <v>17393</v>
      </c>
      <c r="G8770" s="6" t="s">
        <v>40211</v>
      </c>
    </row>
    <row r="8771">
      <c r="A8771" s="6" t="s">
        <v>40213</v>
      </c>
      <c r="B8771" s="6" t="s">
        <v>296</v>
      </c>
      <c r="C8771" s="6" t="s">
        <v>17397</v>
      </c>
      <c r="D8771" s="6" t="s">
        <v>37</v>
      </c>
      <c r="E8771" s="6" t="s">
        <v>416</v>
      </c>
      <c r="F8771" s="6" t="s">
        <v>17398</v>
      </c>
      <c r="G8771" s="6" t="s">
        <v>40214</v>
      </c>
    </row>
    <row r="8772">
      <c r="A8772" s="6" t="s">
        <v>40215</v>
      </c>
      <c r="B8772" s="6" t="s">
        <v>296</v>
      </c>
      <c r="C8772" s="6" t="s">
        <v>17397</v>
      </c>
      <c r="D8772" s="6" t="s">
        <v>1011</v>
      </c>
      <c r="E8772" s="6" t="s">
        <v>24821</v>
      </c>
      <c r="F8772" s="6" t="s">
        <v>17398</v>
      </c>
      <c r="G8772" s="6" t="s">
        <v>40214</v>
      </c>
    </row>
    <row r="8773">
      <c r="A8773" s="6" t="s">
        <v>40216</v>
      </c>
      <c r="B8773" s="6" t="s">
        <v>296</v>
      </c>
      <c r="C8773" s="6" t="s">
        <v>17400</v>
      </c>
      <c r="D8773" s="6" t="s">
        <v>1011</v>
      </c>
      <c r="E8773" s="6" t="s">
        <v>24821</v>
      </c>
      <c r="F8773" s="6" t="s">
        <v>26886</v>
      </c>
      <c r="G8773" s="6" t="s">
        <v>40217</v>
      </c>
    </row>
    <row r="8774">
      <c r="A8774" s="6" t="s">
        <v>40218</v>
      </c>
      <c r="B8774" s="6" t="s">
        <v>296</v>
      </c>
      <c r="C8774" s="6" t="s">
        <v>17402</v>
      </c>
      <c r="D8774" s="6" t="s">
        <v>1011</v>
      </c>
      <c r="E8774" s="6" t="s">
        <v>416</v>
      </c>
      <c r="F8774" s="6" t="s">
        <v>1008</v>
      </c>
      <c r="G8774" s="6" t="s">
        <v>40219</v>
      </c>
    </row>
    <row r="8775">
      <c r="A8775" s="6" t="s">
        <v>40220</v>
      </c>
      <c r="B8775" s="6" t="s">
        <v>296</v>
      </c>
      <c r="C8775" s="6" t="s">
        <v>17404</v>
      </c>
      <c r="D8775" s="6" t="s">
        <v>37</v>
      </c>
      <c r="E8775" s="6" t="s">
        <v>24821</v>
      </c>
      <c r="F8775" s="6" t="s">
        <v>17405</v>
      </c>
      <c r="G8775" s="6" t="s">
        <v>40221</v>
      </c>
    </row>
    <row r="8776">
      <c r="A8776" s="6" t="s">
        <v>40222</v>
      </c>
      <c r="B8776" s="6" t="s">
        <v>296</v>
      </c>
      <c r="C8776" s="6" t="s">
        <v>17404</v>
      </c>
      <c r="D8776" s="6" t="s">
        <v>1011</v>
      </c>
      <c r="E8776" s="6" t="s">
        <v>416</v>
      </c>
      <c r="F8776" s="6" t="s">
        <v>17405</v>
      </c>
      <c r="G8776" s="6" t="s">
        <v>40221</v>
      </c>
    </row>
    <row r="8777">
      <c r="A8777" s="6" t="s">
        <v>40223</v>
      </c>
      <c r="B8777" s="6" t="s">
        <v>296</v>
      </c>
      <c r="C8777" s="6" t="s">
        <v>17407</v>
      </c>
      <c r="D8777" s="6" t="s">
        <v>37</v>
      </c>
      <c r="E8777" s="6" t="s">
        <v>416</v>
      </c>
      <c r="F8777" s="6" t="s">
        <v>17408</v>
      </c>
      <c r="G8777" s="6" t="s">
        <v>40224</v>
      </c>
    </row>
    <row r="8778">
      <c r="A8778" s="6" t="s">
        <v>40225</v>
      </c>
      <c r="B8778" s="6" t="s">
        <v>296</v>
      </c>
      <c r="C8778" s="6" t="s">
        <v>17407</v>
      </c>
      <c r="D8778" s="6" t="s">
        <v>1011</v>
      </c>
      <c r="E8778" s="6" t="s">
        <v>24821</v>
      </c>
      <c r="F8778" s="6" t="s">
        <v>17408</v>
      </c>
      <c r="G8778" s="6" t="s">
        <v>40224</v>
      </c>
    </row>
    <row r="8779">
      <c r="A8779" s="6" t="s">
        <v>40226</v>
      </c>
      <c r="B8779" s="6" t="s">
        <v>296</v>
      </c>
      <c r="C8779" s="6" t="s">
        <v>17410</v>
      </c>
      <c r="D8779" s="6" t="s">
        <v>1011</v>
      </c>
      <c r="E8779" s="6" t="s">
        <v>24821</v>
      </c>
      <c r="F8779" s="6" t="s">
        <v>26886</v>
      </c>
      <c r="G8779" s="6" t="s">
        <v>40227</v>
      </c>
    </row>
    <row r="8780">
      <c r="A8780" s="6" t="s">
        <v>40228</v>
      </c>
      <c r="B8780" s="6" t="s">
        <v>296</v>
      </c>
      <c r="C8780" s="6" t="s">
        <v>17412</v>
      </c>
      <c r="D8780" s="6" t="s">
        <v>1011</v>
      </c>
      <c r="E8780" s="6" t="s">
        <v>416</v>
      </c>
      <c r="F8780" s="6" t="s">
        <v>1040</v>
      </c>
      <c r="G8780" s="6" t="s">
        <v>40229</v>
      </c>
    </row>
    <row r="8781">
      <c r="A8781" s="6" t="s">
        <v>40230</v>
      </c>
      <c r="B8781" s="6" t="s">
        <v>296</v>
      </c>
      <c r="C8781" s="6" t="s">
        <v>17416</v>
      </c>
      <c r="D8781" s="6" t="s">
        <v>1011</v>
      </c>
      <c r="E8781" s="6" t="s">
        <v>416</v>
      </c>
      <c r="F8781" s="6" t="s">
        <v>2086</v>
      </c>
      <c r="G8781" s="6" t="s">
        <v>40231</v>
      </c>
    </row>
    <row r="8782">
      <c r="A8782" s="6" t="s">
        <v>40232</v>
      </c>
      <c r="B8782" s="6" t="s">
        <v>296</v>
      </c>
      <c r="C8782" s="6" t="s">
        <v>17420</v>
      </c>
      <c r="D8782" s="6" t="s">
        <v>37</v>
      </c>
      <c r="E8782" s="6" t="s">
        <v>24821</v>
      </c>
      <c r="F8782" s="6" t="s">
        <v>17421</v>
      </c>
      <c r="G8782" s="6" t="s">
        <v>40233</v>
      </c>
    </row>
    <row r="8783">
      <c r="A8783" s="6" t="s">
        <v>40234</v>
      </c>
      <c r="B8783" s="6" t="s">
        <v>296</v>
      </c>
      <c r="C8783" s="6" t="s">
        <v>17420</v>
      </c>
      <c r="D8783" s="6" t="s">
        <v>1011</v>
      </c>
      <c r="E8783" s="6" t="s">
        <v>416</v>
      </c>
      <c r="F8783" s="6" t="s">
        <v>17421</v>
      </c>
      <c r="G8783" s="6" t="s">
        <v>40233</v>
      </c>
    </row>
    <row r="8784">
      <c r="A8784" s="6" t="s">
        <v>40235</v>
      </c>
      <c r="B8784" s="6" t="s">
        <v>296</v>
      </c>
      <c r="C8784" s="6" t="s">
        <v>17426</v>
      </c>
      <c r="D8784" s="6" t="s">
        <v>37</v>
      </c>
      <c r="E8784" s="6" t="s">
        <v>416</v>
      </c>
      <c r="F8784" s="6" t="s">
        <v>17427</v>
      </c>
      <c r="G8784" s="6" t="s">
        <v>40236</v>
      </c>
    </row>
    <row r="8785">
      <c r="A8785" s="6" t="s">
        <v>40237</v>
      </c>
      <c r="B8785" s="6" t="s">
        <v>296</v>
      </c>
      <c r="C8785" s="6" t="s">
        <v>17426</v>
      </c>
      <c r="D8785" s="6" t="s">
        <v>1011</v>
      </c>
      <c r="E8785" s="6" t="s">
        <v>24821</v>
      </c>
      <c r="F8785" s="6" t="s">
        <v>17427</v>
      </c>
      <c r="G8785" s="6" t="s">
        <v>40236</v>
      </c>
    </row>
    <row r="8786">
      <c r="A8786" s="6" t="s">
        <v>40238</v>
      </c>
      <c r="B8786" s="6" t="s">
        <v>296</v>
      </c>
      <c r="C8786" s="6" t="s">
        <v>17429</v>
      </c>
      <c r="D8786" s="6" t="s">
        <v>1011</v>
      </c>
      <c r="E8786" s="6" t="s">
        <v>24821</v>
      </c>
      <c r="F8786" s="6" t="s">
        <v>26353</v>
      </c>
      <c r="G8786" s="6" t="s">
        <v>40239</v>
      </c>
    </row>
    <row r="8787">
      <c r="A8787" s="6" t="s">
        <v>40240</v>
      </c>
      <c r="B8787" s="6" t="s">
        <v>296</v>
      </c>
      <c r="C8787" s="6" t="s">
        <v>17431</v>
      </c>
      <c r="D8787" s="6" t="s">
        <v>1011</v>
      </c>
      <c r="E8787" s="6" t="s">
        <v>416</v>
      </c>
      <c r="F8787" s="6" t="s">
        <v>1040</v>
      </c>
      <c r="G8787" s="6" t="s">
        <v>40241</v>
      </c>
    </row>
    <row r="8788">
      <c r="A8788" s="6" t="s">
        <v>40242</v>
      </c>
      <c r="B8788" s="6" t="s">
        <v>296</v>
      </c>
      <c r="C8788" s="6" t="s">
        <v>17435</v>
      </c>
      <c r="D8788" s="6" t="s">
        <v>1011</v>
      </c>
      <c r="E8788" s="6" t="s">
        <v>416</v>
      </c>
      <c r="F8788" s="6" t="s">
        <v>17436</v>
      </c>
      <c r="G8788" s="6" t="s">
        <v>40243</v>
      </c>
    </row>
    <row r="8789">
      <c r="A8789" s="6" t="s">
        <v>40244</v>
      </c>
      <c r="B8789" s="6" t="s">
        <v>296</v>
      </c>
      <c r="C8789" s="6" t="s">
        <v>17440</v>
      </c>
      <c r="D8789" s="6" t="s">
        <v>37</v>
      </c>
      <c r="E8789" s="6" t="s">
        <v>24821</v>
      </c>
      <c r="F8789" s="6" t="s">
        <v>17441</v>
      </c>
      <c r="G8789" s="6" t="s">
        <v>40245</v>
      </c>
    </row>
    <row r="8790">
      <c r="A8790" s="6" t="s">
        <v>40246</v>
      </c>
      <c r="B8790" s="6" t="s">
        <v>296</v>
      </c>
      <c r="C8790" s="6" t="s">
        <v>17440</v>
      </c>
      <c r="D8790" s="6" t="s">
        <v>1011</v>
      </c>
      <c r="E8790" s="6" t="s">
        <v>416</v>
      </c>
      <c r="F8790" s="6" t="s">
        <v>17441</v>
      </c>
      <c r="G8790" s="6" t="s">
        <v>40245</v>
      </c>
    </row>
    <row r="8791">
      <c r="A8791" s="6" t="s">
        <v>40247</v>
      </c>
      <c r="B8791" s="6" t="s">
        <v>296</v>
      </c>
      <c r="C8791" s="6" t="s">
        <v>17445</v>
      </c>
      <c r="D8791" s="6" t="s">
        <v>37</v>
      </c>
      <c r="E8791" s="6" t="s">
        <v>416</v>
      </c>
      <c r="F8791" s="6" t="s">
        <v>17446</v>
      </c>
      <c r="G8791" s="6" t="s">
        <v>40248</v>
      </c>
    </row>
    <row r="8792">
      <c r="A8792" s="6" t="s">
        <v>40249</v>
      </c>
      <c r="B8792" s="6" t="s">
        <v>296</v>
      </c>
      <c r="C8792" s="6" t="s">
        <v>17445</v>
      </c>
      <c r="D8792" s="6" t="s">
        <v>1011</v>
      </c>
      <c r="E8792" s="6" t="s">
        <v>24821</v>
      </c>
      <c r="F8792" s="6" t="s">
        <v>40250</v>
      </c>
      <c r="G8792" s="6" t="s">
        <v>40248</v>
      </c>
    </row>
    <row r="8793">
      <c r="A8793" s="6" t="s">
        <v>40251</v>
      </c>
      <c r="B8793" s="6" t="s">
        <v>296</v>
      </c>
      <c r="C8793" s="6" t="s">
        <v>17448</v>
      </c>
      <c r="D8793" s="6" t="s">
        <v>1011</v>
      </c>
      <c r="E8793" s="6" t="s">
        <v>24821</v>
      </c>
      <c r="F8793" s="6" t="s">
        <v>35310</v>
      </c>
      <c r="G8793" s="6" t="s">
        <v>40252</v>
      </c>
    </row>
    <row r="8794">
      <c r="A8794" s="6" t="s">
        <v>40253</v>
      </c>
      <c r="B8794" s="6" t="s">
        <v>296</v>
      </c>
      <c r="C8794" s="6" t="s">
        <v>17450</v>
      </c>
      <c r="D8794" s="6" t="s">
        <v>1011</v>
      </c>
      <c r="E8794" s="6" t="s">
        <v>416</v>
      </c>
      <c r="F8794" s="6" t="s">
        <v>1008</v>
      </c>
      <c r="G8794" s="6" t="s">
        <v>40254</v>
      </c>
    </row>
    <row r="8795">
      <c r="A8795" s="6" t="s">
        <v>40255</v>
      </c>
      <c r="B8795" s="6" t="s">
        <v>296</v>
      </c>
      <c r="C8795" s="6" t="s">
        <v>17452</v>
      </c>
      <c r="D8795" s="6" t="s">
        <v>37</v>
      </c>
      <c r="E8795" s="6" t="s">
        <v>24821</v>
      </c>
      <c r="F8795" s="6" t="s">
        <v>17453</v>
      </c>
      <c r="G8795" s="6" t="s">
        <v>40256</v>
      </c>
    </row>
    <row r="8796">
      <c r="A8796" s="6" t="s">
        <v>40257</v>
      </c>
      <c r="B8796" s="6" t="s">
        <v>296</v>
      </c>
      <c r="C8796" s="6" t="s">
        <v>17452</v>
      </c>
      <c r="D8796" s="6" t="s">
        <v>1011</v>
      </c>
      <c r="E8796" s="6" t="s">
        <v>416</v>
      </c>
      <c r="F8796" s="6" t="s">
        <v>17453</v>
      </c>
      <c r="G8796" s="6" t="s">
        <v>40256</v>
      </c>
    </row>
    <row r="8797">
      <c r="A8797" s="6" t="s">
        <v>40258</v>
      </c>
      <c r="B8797" s="6" t="s">
        <v>296</v>
      </c>
      <c r="C8797" s="6" t="s">
        <v>17455</v>
      </c>
      <c r="D8797" s="6" t="s">
        <v>37</v>
      </c>
      <c r="E8797" s="6" t="s">
        <v>416</v>
      </c>
      <c r="F8797" s="6" t="s">
        <v>17456</v>
      </c>
      <c r="G8797" s="6" t="s">
        <v>40259</v>
      </c>
    </row>
    <row r="8798">
      <c r="A8798" s="6" t="s">
        <v>40260</v>
      </c>
      <c r="B8798" s="6" t="s">
        <v>296</v>
      </c>
      <c r="C8798" s="6" t="s">
        <v>17455</v>
      </c>
      <c r="D8798" s="6" t="s">
        <v>1011</v>
      </c>
      <c r="E8798" s="6" t="s">
        <v>24821</v>
      </c>
      <c r="F8798" s="6" t="s">
        <v>17456</v>
      </c>
      <c r="G8798" s="6" t="s">
        <v>40259</v>
      </c>
    </row>
    <row r="8799">
      <c r="A8799" s="6" t="s">
        <v>40261</v>
      </c>
      <c r="B8799" s="6" t="s">
        <v>296</v>
      </c>
      <c r="C8799" s="6" t="s">
        <v>17458</v>
      </c>
      <c r="D8799" s="6" t="s">
        <v>1011</v>
      </c>
      <c r="E8799" s="6" t="s">
        <v>24821</v>
      </c>
      <c r="F8799" s="6" t="s">
        <v>35310</v>
      </c>
      <c r="G8799" s="6" t="s">
        <v>40262</v>
      </c>
    </row>
    <row r="8800">
      <c r="A8800" s="6" t="s">
        <v>40263</v>
      </c>
      <c r="B8800" s="6" t="s">
        <v>296</v>
      </c>
      <c r="C8800" s="6" t="s">
        <v>17460</v>
      </c>
      <c r="D8800" s="6" t="s">
        <v>1011</v>
      </c>
      <c r="E8800" s="6" t="s">
        <v>416</v>
      </c>
      <c r="F8800" s="6" t="s">
        <v>1008</v>
      </c>
      <c r="G8800" s="6" t="s">
        <v>40264</v>
      </c>
    </row>
    <row r="8801">
      <c r="A8801" s="6" t="s">
        <v>40265</v>
      </c>
      <c r="B8801" s="6" t="s">
        <v>296</v>
      </c>
      <c r="C8801" s="6" t="s">
        <v>17462</v>
      </c>
      <c r="D8801" s="6" t="s">
        <v>37</v>
      </c>
      <c r="E8801" s="6" t="s">
        <v>24821</v>
      </c>
      <c r="F8801" s="6" t="s">
        <v>17463</v>
      </c>
      <c r="G8801" s="6" t="s">
        <v>40266</v>
      </c>
    </row>
    <row r="8802">
      <c r="A8802" s="6" t="s">
        <v>40267</v>
      </c>
      <c r="B8802" s="6" t="s">
        <v>296</v>
      </c>
      <c r="C8802" s="6" t="s">
        <v>17462</v>
      </c>
      <c r="D8802" s="6" t="s">
        <v>1011</v>
      </c>
      <c r="E8802" s="6" t="s">
        <v>416</v>
      </c>
      <c r="F8802" s="6" t="s">
        <v>17463</v>
      </c>
      <c r="G8802" s="6" t="s">
        <v>40266</v>
      </c>
    </row>
    <row r="8803">
      <c r="A8803" s="6" t="s">
        <v>40268</v>
      </c>
      <c r="B8803" s="6" t="s">
        <v>296</v>
      </c>
      <c r="C8803" s="6" t="s">
        <v>17465</v>
      </c>
      <c r="D8803" s="6" t="s">
        <v>37</v>
      </c>
      <c r="E8803" s="6" t="s">
        <v>416</v>
      </c>
      <c r="F8803" s="6" t="s">
        <v>17466</v>
      </c>
      <c r="G8803" s="6" t="s">
        <v>40269</v>
      </c>
    </row>
    <row r="8804">
      <c r="A8804" s="6" t="s">
        <v>40270</v>
      </c>
      <c r="B8804" s="6" t="s">
        <v>296</v>
      </c>
      <c r="C8804" s="6" t="s">
        <v>17465</v>
      </c>
      <c r="D8804" s="6" t="s">
        <v>1011</v>
      </c>
      <c r="E8804" s="6" t="s">
        <v>24821</v>
      </c>
      <c r="F8804" s="6" t="s">
        <v>17466</v>
      </c>
      <c r="G8804" s="6" t="s">
        <v>40269</v>
      </c>
    </row>
    <row r="8805">
      <c r="A8805" s="6" t="s">
        <v>40271</v>
      </c>
      <c r="B8805" s="6" t="s">
        <v>296</v>
      </c>
      <c r="C8805" s="6" t="s">
        <v>17468</v>
      </c>
      <c r="D8805" s="6" t="s">
        <v>1011</v>
      </c>
      <c r="E8805" s="6" t="s">
        <v>24821</v>
      </c>
      <c r="F8805" s="6" t="s">
        <v>35310</v>
      </c>
      <c r="G8805" s="6" t="s">
        <v>40272</v>
      </c>
    </row>
    <row r="8806">
      <c r="A8806" s="6" t="s">
        <v>40273</v>
      </c>
      <c r="B8806" s="6" t="s">
        <v>296</v>
      </c>
      <c r="C8806" s="6" t="s">
        <v>17470</v>
      </c>
      <c r="D8806" s="6" t="s">
        <v>1011</v>
      </c>
      <c r="E8806" s="6" t="s">
        <v>416</v>
      </c>
      <c r="F8806" s="6" t="s">
        <v>1008</v>
      </c>
      <c r="G8806" s="6" t="s">
        <v>40274</v>
      </c>
    </row>
    <row r="8807">
      <c r="A8807" s="6" t="s">
        <v>40275</v>
      </c>
      <c r="B8807" s="6" t="s">
        <v>296</v>
      </c>
      <c r="C8807" s="6" t="s">
        <v>17472</v>
      </c>
      <c r="D8807" s="6" t="s">
        <v>37</v>
      </c>
      <c r="E8807" s="6" t="s">
        <v>24821</v>
      </c>
      <c r="F8807" s="6" t="s">
        <v>17473</v>
      </c>
      <c r="G8807" s="6" t="s">
        <v>40276</v>
      </c>
    </row>
    <row r="8808">
      <c r="A8808" s="6" t="s">
        <v>40277</v>
      </c>
      <c r="B8808" s="6" t="s">
        <v>296</v>
      </c>
      <c r="C8808" s="6" t="s">
        <v>17472</v>
      </c>
      <c r="D8808" s="6" t="s">
        <v>1011</v>
      </c>
      <c r="E8808" s="6" t="s">
        <v>416</v>
      </c>
      <c r="F8808" s="6" t="s">
        <v>17473</v>
      </c>
      <c r="G8808" s="6" t="s">
        <v>40276</v>
      </c>
    </row>
    <row r="8809">
      <c r="A8809" s="6" t="s">
        <v>40278</v>
      </c>
      <c r="B8809" s="6" t="s">
        <v>296</v>
      </c>
      <c r="C8809" s="6" t="s">
        <v>17475</v>
      </c>
      <c r="D8809" s="6" t="s">
        <v>1011</v>
      </c>
      <c r="E8809" s="6" t="s">
        <v>24821</v>
      </c>
      <c r="F8809" s="6" t="s">
        <v>17476</v>
      </c>
      <c r="G8809" s="6" t="s">
        <v>40279</v>
      </c>
    </row>
    <row r="8810">
      <c r="A8810" s="6" t="s">
        <v>40280</v>
      </c>
      <c r="B8810" s="6" t="s">
        <v>296</v>
      </c>
      <c r="C8810" s="6" t="s">
        <v>17475</v>
      </c>
      <c r="D8810" s="6" t="s">
        <v>37</v>
      </c>
      <c r="E8810" s="6" t="s">
        <v>416</v>
      </c>
      <c r="F8810" s="6" t="s">
        <v>17476</v>
      </c>
      <c r="G8810" s="6" t="s">
        <v>40279</v>
      </c>
    </row>
    <row r="8811">
      <c r="A8811" s="6" t="s">
        <v>40281</v>
      </c>
      <c r="B8811" s="6" t="s">
        <v>296</v>
      </c>
      <c r="C8811" s="6" t="s">
        <v>17478</v>
      </c>
      <c r="D8811" s="6" t="s">
        <v>1011</v>
      </c>
      <c r="E8811" s="6" t="s">
        <v>24821</v>
      </c>
      <c r="F8811" s="6" t="s">
        <v>35310</v>
      </c>
      <c r="G8811" s="6" t="s">
        <v>40282</v>
      </c>
    </row>
    <row r="8812">
      <c r="A8812" s="6" t="s">
        <v>40283</v>
      </c>
      <c r="B8812" s="6" t="s">
        <v>296</v>
      </c>
      <c r="C8812" s="6" t="s">
        <v>17480</v>
      </c>
      <c r="D8812" s="6" t="s">
        <v>1011</v>
      </c>
      <c r="E8812" s="6" t="s">
        <v>416</v>
      </c>
      <c r="F8812" s="6" t="s">
        <v>1008</v>
      </c>
      <c r="G8812" s="6" t="s">
        <v>40284</v>
      </c>
    </row>
    <row r="8813">
      <c r="A8813" s="6" t="s">
        <v>40285</v>
      </c>
      <c r="B8813" s="6" t="s">
        <v>296</v>
      </c>
      <c r="C8813" s="6" t="s">
        <v>17482</v>
      </c>
      <c r="D8813" s="6" t="s">
        <v>37</v>
      </c>
      <c r="E8813" s="6" t="s">
        <v>24821</v>
      </c>
      <c r="F8813" s="6" t="s">
        <v>17483</v>
      </c>
      <c r="G8813" s="6" t="s">
        <v>40286</v>
      </c>
    </row>
    <row r="8814">
      <c r="A8814" s="6" t="s">
        <v>40287</v>
      </c>
      <c r="B8814" s="6" t="s">
        <v>296</v>
      </c>
      <c r="C8814" s="6" t="s">
        <v>17482</v>
      </c>
      <c r="D8814" s="6" t="s">
        <v>1011</v>
      </c>
      <c r="E8814" s="6" t="s">
        <v>416</v>
      </c>
      <c r="F8814" s="6" t="s">
        <v>17483</v>
      </c>
      <c r="G8814" s="6" t="s">
        <v>40286</v>
      </c>
    </row>
    <row r="8815">
      <c r="A8815" s="6" t="s">
        <v>40288</v>
      </c>
      <c r="B8815" s="6" t="s">
        <v>296</v>
      </c>
      <c r="C8815" s="6" t="s">
        <v>17485</v>
      </c>
      <c r="D8815" s="6" t="s">
        <v>37</v>
      </c>
      <c r="E8815" s="6" t="s">
        <v>416</v>
      </c>
      <c r="F8815" s="6" t="s">
        <v>17486</v>
      </c>
      <c r="G8815" s="6" t="s">
        <v>40289</v>
      </c>
    </row>
    <row r="8816">
      <c r="A8816" s="6" t="s">
        <v>40290</v>
      </c>
      <c r="B8816" s="6" t="s">
        <v>296</v>
      </c>
      <c r="C8816" s="6" t="s">
        <v>17485</v>
      </c>
      <c r="D8816" s="6" t="s">
        <v>1011</v>
      </c>
      <c r="E8816" s="6" t="s">
        <v>24821</v>
      </c>
      <c r="F8816" s="6" t="s">
        <v>17486</v>
      </c>
      <c r="G8816" s="6" t="s">
        <v>40289</v>
      </c>
    </row>
    <row r="8817">
      <c r="A8817" s="6" t="s">
        <v>40291</v>
      </c>
      <c r="B8817" s="6" t="s">
        <v>296</v>
      </c>
      <c r="C8817" s="6" t="s">
        <v>17488</v>
      </c>
      <c r="D8817" s="6" t="s">
        <v>1011</v>
      </c>
      <c r="E8817" s="6" t="s">
        <v>24821</v>
      </c>
      <c r="F8817" s="6" t="s">
        <v>35310</v>
      </c>
      <c r="G8817" s="6" t="s">
        <v>40292</v>
      </c>
    </row>
    <row r="8818">
      <c r="A8818" s="6" t="s">
        <v>40293</v>
      </c>
      <c r="B8818" s="6" t="s">
        <v>296</v>
      </c>
      <c r="C8818" s="6" t="s">
        <v>17490</v>
      </c>
      <c r="D8818" s="6" t="s">
        <v>1011</v>
      </c>
      <c r="E8818" s="6" t="s">
        <v>416</v>
      </c>
      <c r="F8818" s="6" t="s">
        <v>1008</v>
      </c>
      <c r="G8818" s="6" t="s">
        <v>40294</v>
      </c>
    </row>
    <row r="8819">
      <c r="A8819" s="6" t="s">
        <v>40295</v>
      </c>
      <c r="B8819" s="6" t="s">
        <v>296</v>
      </c>
      <c r="C8819" s="6" t="s">
        <v>17492</v>
      </c>
      <c r="D8819" s="6" t="s">
        <v>37</v>
      </c>
      <c r="E8819" s="6" t="s">
        <v>24821</v>
      </c>
      <c r="F8819" s="6" t="s">
        <v>17493</v>
      </c>
      <c r="G8819" s="6" t="s">
        <v>40296</v>
      </c>
    </row>
    <row r="8820">
      <c r="A8820" s="6" t="s">
        <v>40297</v>
      </c>
      <c r="B8820" s="6" t="s">
        <v>296</v>
      </c>
      <c r="C8820" s="6" t="s">
        <v>17492</v>
      </c>
      <c r="D8820" s="6" t="s">
        <v>1011</v>
      </c>
      <c r="E8820" s="6" t="s">
        <v>416</v>
      </c>
      <c r="F8820" s="6" t="s">
        <v>17493</v>
      </c>
      <c r="G8820" s="6" t="s">
        <v>40296</v>
      </c>
    </row>
    <row r="8821">
      <c r="A8821" s="6" t="s">
        <v>40298</v>
      </c>
      <c r="B8821" s="6" t="s">
        <v>296</v>
      </c>
      <c r="C8821" s="6" t="s">
        <v>17495</v>
      </c>
      <c r="D8821" s="6" t="s">
        <v>37</v>
      </c>
      <c r="E8821" s="6" t="s">
        <v>416</v>
      </c>
      <c r="F8821" s="6" t="s">
        <v>17496</v>
      </c>
      <c r="G8821" s="6" t="s">
        <v>40299</v>
      </c>
    </row>
    <row r="8822">
      <c r="A8822" s="6" t="s">
        <v>40300</v>
      </c>
      <c r="B8822" s="6" t="s">
        <v>296</v>
      </c>
      <c r="C8822" s="6" t="s">
        <v>17495</v>
      </c>
      <c r="D8822" s="6" t="s">
        <v>1011</v>
      </c>
      <c r="E8822" s="6" t="s">
        <v>24821</v>
      </c>
      <c r="F8822" s="6" t="s">
        <v>17496</v>
      </c>
      <c r="G8822" s="6" t="s">
        <v>40299</v>
      </c>
    </row>
    <row r="8823">
      <c r="A8823" s="6" t="s">
        <v>40301</v>
      </c>
      <c r="B8823" s="6" t="s">
        <v>296</v>
      </c>
      <c r="C8823" s="6" t="s">
        <v>17498</v>
      </c>
      <c r="D8823" s="6" t="s">
        <v>1011</v>
      </c>
      <c r="E8823" s="6" t="s">
        <v>24821</v>
      </c>
      <c r="F8823" s="6" t="s">
        <v>35310</v>
      </c>
      <c r="G8823" s="6" t="s">
        <v>40302</v>
      </c>
    </row>
    <row r="8824">
      <c r="A8824" s="6" t="s">
        <v>40303</v>
      </c>
      <c r="B8824" s="6" t="s">
        <v>296</v>
      </c>
      <c r="C8824" s="6" t="s">
        <v>17500</v>
      </c>
      <c r="D8824" s="6" t="s">
        <v>1011</v>
      </c>
      <c r="E8824" s="6" t="s">
        <v>416</v>
      </c>
      <c r="F8824" s="6" t="s">
        <v>1008</v>
      </c>
      <c r="G8824" s="6" t="s">
        <v>40304</v>
      </c>
    </row>
    <row r="8825">
      <c r="A8825" s="6" t="s">
        <v>40305</v>
      </c>
      <c r="B8825" s="6" t="s">
        <v>296</v>
      </c>
      <c r="C8825" s="6" t="s">
        <v>17502</v>
      </c>
      <c r="D8825" s="6" t="s">
        <v>37</v>
      </c>
      <c r="E8825" s="6" t="s">
        <v>24821</v>
      </c>
      <c r="F8825" s="6" t="s">
        <v>17503</v>
      </c>
      <c r="G8825" s="6" t="s">
        <v>40306</v>
      </c>
    </row>
    <row r="8826">
      <c r="A8826" s="6" t="s">
        <v>40307</v>
      </c>
      <c r="B8826" s="6" t="s">
        <v>296</v>
      </c>
      <c r="C8826" s="6" t="s">
        <v>17502</v>
      </c>
      <c r="D8826" s="6" t="s">
        <v>1011</v>
      </c>
      <c r="E8826" s="6" t="s">
        <v>416</v>
      </c>
      <c r="F8826" s="6" t="s">
        <v>17503</v>
      </c>
      <c r="G8826" s="6" t="s">
        <v>40306</v>
      </c>
    </row>
    <row r="8827">
      <c r="A8827" s="6" t="s">
        <v>40308</v>
      </c>
      <c r="B8827" s="6" t="s">
        <v>296</v>
      </c>
      <c r="C8827" s="6" t="s">
        <v>17505</v>
      </c>
      <c r="D8827" s="6" t="s">
        <v>37</v>
      </c>
      <c r="E8827" s="6" t="s">
        <v>416</v>
      </c>
      <c r="F8827" s="6" t="s">
        <v>17506</v>
      </c>
      <c r="G8827" s="6" t="s">
        <v>40309</v>
      </c>
    </row>
    <row r="8828">
      <c r="A8828" s="6" t="s">
        <v>40310</v>
      </c>
      <c r="B8828" s="6" t="s">
        <v>296</v>
      </c>
      <c r="C8828" s="6" t="s">
        <v>17505</v>
      </c>
      <c r="D8828" s="6" t="s">
        <v>1011</v>
      </c>
      <c r="E8828" s="6" t="s">
        <v>24821</v>
      </c>
      <c r="F8828" s="6" t="s">
        <v>17506</v>
      </c>
      <c r="G8828" s="6" t="s">
        <v>40311</v>
      </c>
    </row>
    <row r="8829">
      <c r="A8829" s="6" t="s">
        <v>40312</v>
      </c>
      <c r="B8829" s="6" t="s">
        <v>296</v>
      </c>
      <c r="C8829" s="6" t="s">
        <v>17508</v>
      </c>
      <c r="D8829" s="6" t="s">
        <v>1011</v>
      </c>
      <c r="E8829" s="6" t="s">
        <v>24821</v>
      </c>
      <c r="F8829" s="6" t="s">
        <v>35310</v>
      </c>
      <c r="G8829" s="6" t="s">
        <v>40313</v>
      </c>
    </row>
    <row r="8830">
      <c r="A8830" s="6" t="s">
        <v>40314</v>
      </c>
      <c r="B8830" s="6" t="s">
        <v>296</v>
      </c>
      <c r="C8830" s="6" t="s">
        <v>17510</v>
      </c>
      <c r="D8830" s="6" t="s">
        <v>1011</v>
      </c>
      <c r="E8830" s="6" t="s">
        <v>416</v>
      </c>
      <c r="F8830" s="6" t="s">
        <v>1040</v>
      </c>
      <c r="G8830" s="6" t="s">
        <v>40315</v>
      </c>
    </row>
    <row r="8831">
      <c r="A8831" s="6" t="s">
        <v>40316</v>
      </c>
      <c r="B8831" s="6" t="s">
        <v>296</v>
      </c>
      <c r="C8831" s="6" t="s">
        <v>17514</v>
      </c>
      <c r="D8831" s="6" t="s">
        <v>1011</v>
      </c>
      <c r="E8831" s="6" t="s">
        <v>416</v>
      </c>
      <c r="F8831" s="6" t="s">
        <v>6211</v>
      </c>
      <c r="G8831" s="6" t="s">
        <v>40317</v>
      </c>
    </row>
    <row r="8832">
      <c r="A8832" s="6" t="s">
        <v>40318</v>
      </c>
      <c r="B8832" s="6" t="s">
        <v>296</v>
      </c>
      <c r="C8832" s="6" t="s">
        <v>17518</v>
      </c>
      <c r="D8832" s="6" t="s">
        <v>37</v>
      </c>
      <c r="E8832" s="6" t="s">
        <v>24821</v>
      </c>
      <c r="F8832" s="6" t="s">
        <v>17519</v>
      </c>
      <c r="G8832" s="6" t="s">
        <v>40319</v>
      </c>
    </row>
    <row r="8833">
      <c r="A8833" s="6" t="s">
        <v>40320</v>
      </c>
      <c r="B8833" s="6" t="s">
        <v>296</v>
      </c>
      <c r="C8833" s="6" t="s">
        <v>17518</v>
      </c>
      <c r="D8833" s="6" t="s">
        <v>1011</v>
      </c>
      <c r="E8833" s="6" t="s">
        <v>416</v>
      </c>
      <c r="F8833" s="6" t="s">
        <v>17519</v>
      </c>
      <c r="G8833" s="6" t="s">
        <v>40319</v>
      </c>
    </row>
    <row r="8834">
      <c r="A8834" s="6" t="s">
        <v>40321</v>
      </c>
      <c r="B8834" s="6" t="s">
        <v>296</v>
      </c>
      <c r="C8834" s="6" t="s">
        <v>17524</v>
      </c>
      <c r="D8834" s="6" t="s">
        <v>37</v>
      </c>
      <c r="E8834" s="6" t="s">
        <v>416</v>
      </c>
      <c r="F8834" s="6" t="s">
        <v>17525</v>
      </c>
      <c r="G8834" s="6" t="s">
        <v>40322</v>
      </c>
    </row>
    <row r="8835">
      <c r="A8835" s="6" t="s">
        <v>40323</v>
      </c>
      <c r="B8835" s="6" t="s">
        <v>296</v>
      </c>
      <c r="C8835" s="6" t="s">
        <v>17524</v>
      </c>
      <c r="D8835" s="6" t="s">
        <v>1011</v>
      </c>
      <c r="E8835" s="6" t="s">
        <v>24821</v>
      </c>
      <c r="F8835" s="6" t="s">
        <v>17525</v>
      </c>
      <c r="G8835" s="6" t="s">
        <v>40322</v>
      </c>
    </row>
    <row r="8836">
      <c r="A8836" s="6" t="s">
        <v>40324</v>
      </c>
      <c r="B8836" s="6" t="s">
        <v>296</v>
      </c>
      <c r="C8836" s="6" t="s">
        <v>17527</v>
      </c>
      <c r="D8836" s="6" t="s">
        <v>1011</v>
      </c>
      <c r="E8836" s="6" t="s">
        <v>24821</v>
      </c>
      <c r="F8836" s="6" t="s">
        <v>25586</v>
      </c>
      <c r="G8836" s="6" t="s">
        <v>40325</v>
      </c>
    </row>
    <row r="8837">
      <c r="A8837" s="6" t="s">
        <v>40326</v>
      </c>
      <c r="B8837" s="6" t="s">
        <v>296</v>
      </c>
      <c r="C8837" s="6" t="s">
        <v>17529</v>
      </c>
      <c r="D8837" s="6" t="s">
        <v>1011</v>
      </c>
      <c r="E8837" s="6" t="s">
        <v>416</v>
      </c>
      <c r="F8837" s="6" t="s">
        <v>1040</v>
      </c>
      <c r="G8837" s="6" t="s">
        <v>17530</v>
      </c>
    </row>
    <row r="8838">
      <c r="A8838" s="6" t="s">
        <v>40327</v>
      </c>
      <c r="B8838" s="6" t="s">
        <v>296</v>
      </c>
      <c r="C8838" s="6" t="s">
        <v>17533</v>
      </c>
      <c r="D8838" s="6" t="s">
        <v>37</v>
      </c>
      <c r="E8838" s="6" t="s">
        <v>24821</v>
      </c>
      <c r="F8838" s="6" t="s">
        <v>17534</v>
      </c>
      <c r="G8838" s="6" t="s">
        <v>40328</v>
      </c>
    </row>
    <row r="8839">
      <c r="A8839" s="6" t="s">
        <v>40329</v>
      </c>
      <c r="B8839" s="6" t="s">
        <v>296</v>
      </c>
      <c r="C8839" s="6" t="s">
        <v>17533</v>
      </c>
      <c r="D8839" s="6" t="s">
        <v>1011</v>
      </c>
      <c r="E8839" s="6" t="s">
        <v>416</v>
      </c>
      <c r="F8839" s="6" t="s">
        <v>17534</v>
      </c>
      <c r="G8839" s="6" t="s">
        <v>40328</v>
      </c>
    </row>
    <row r="8840">
      <c r="A8840" s="6" t="s">
        <v>40330</v>
      </c>
      <c r="B8840" s="6" t="s">
        <v>299</v>
      </c>
      <c r="C8840" s="6" t="s">
        <v>17540</v>
      </c>
      <c r="D8840" s="6" t="s">
        <v>1011</v>
      </c>
      <c r="E8840" s="6" t="s">
        <v>24821</v>
      </c>
      <c r="F8840" s="6" t="s">
        <v>24822</v>
      </c>
      <c r="G8840" s="6" t="s">
        <v>40331</v>
      </c>
    </row>
    <row r="8841">
      <c r="A8841" s="6" t="s">
        <v>40332</v>
      </c>
      <c r="B8841" s="6" t="s">
        <v>299</v>
      </c>
      <c r="C8841" s="6" t="s">
        <v>17542</v>
      </c>
      <c r="D8841" s="6" t="s">
        <v>1011</v>
      </c>
      <c r="E8841" s="6" t="s">
        <v>416</v>
      </c>
      <c r="F8841" s="6" t="s">
        <v>1008</v>
      </c>
      <c r="G8841" s="6" t="s">
        <v>40333</v>
      </c>
    </row>
    <row r="8842">
      <c r="A8842" s="6" t="s">
        <v>40334</v>
      </c>
      <c r="B8842" s="6" t="s">
        <v>299</v>
      </c>
      <c r="C8842" s="6" t="s">
        <v>17544</v>
      </c>
      <c r="D8842" s="6" t="s">
        <v>37</v>
      </c>
      <c r="E8842" s="6" t="s">
        <v>24821</v>
      </c>
      <c r="F8842" s="6" t="s">
        <v>1012</v>
      </c>
      <c r="G8842" s="6" t="s">
        <v>40335</v>
      </c>
    </row>
    <row r="8843">
      <c r="A8843" s="6" t="s">
        <v>40336</v>
      </c>
      <c r="B8843" s="6" t="s">
        <v>299</v>
      </c>
      <c r="C8843" s="6" t="s">
        <v>17544</v>
      </c>
      <c r="D8843" s="6" t="s">
        <v>1011</v>
      </c>
      <c r="E8843" s="6" t="s">
        <v>416</v>
      </c>
      <c r="F8843" s="6" t="s">
        <v>1012</v>
      </c>
      <c r="G8843" s="6" t="s">
        <v>40335</v>
      </c>
    </row>
    <row r="8844">
      <c r="A8844" s="6" t="s">
        <v>40337</v>
      </c>
      <c r="B8844" s="6" t="s">
        <v>299</v>
      </c>
      <c r="C8844" s="6" t="s">
        <v>17546</v>
      </c>
      <c r="D8844" s="6" t="s">
        <v>37</v>
      </c>
      <c r="E8844" s="6" t="s">
        <v>416</v>
      </c>
      <c r="F8844" s="6" t="s">
        <v>17547</v>
      </c>
      <c r="G8844" s="6" t="s">
        <v>40338</v>
      </c>
    </row>
    <row r="8845">
      <c r="A8845" s="6" t="s">
        <v>40339</v>
      </c>
      <c r="B8845" s="6" t="s">
        <v>299</v>
      </c>
      <c r="C8845" s="6" t="s">
        <v>17546</v>
      </c>
      <c r="D8845" s="6" t="s">
        <v>1011</v>
      </c>
      <c r="E8845" s="6" t="s">
        <v>24821</v>
      </c>
      <c r="F8845" s="6" t="s">
        <v>17547</v>
      </c>
      <c r="G8845" s="6" t="s">
        <v>40338</v>
      </c>
    </row>
    <row r="8846">
      <c r="A8846" s="6" t="s">
        <v>40340</v>
      </c>
      <c r="B8846" s="6" t="s">
        <v>299</v>
      </c>
      <c r="C8846" s="6" t="s">
        <v>17549</v>
      </c>
      <c r="D8846" s="6" t="s">
        <v>1011</v>
      </c>
      <c r="E8846" s="6" t="s">
        <v>24821</v>
      </c>
      <c r="F8846" s="6" t="s">
        <v>24822</v>
      </c>
      <c r="G8846" s="6" t="s">
        <v>40341</v>
      </c>
    </row>
    <row r="8847">
      <c r="A8847" s="6" t="s">
        <v>40342</v>
      </c>
      <c r="B8847" s="6" t="s">
        <v>299</v>
      </c>
      <c r="C8847" s="6" t="s">
        <v>17551</v>
      </c>
      <c r="D8847" s="6" t="s">
        <v>1011</v>
      </c>
      <c r="E8847" s="6" t="s">
        <v>416</v>
      </c>
      <c r="F8847" s="6" t="s">
        <v>1008</v>
      </c>
      <c r="G8847" s="6" t="s">
        <v>40343</v>
      </c>
    </row>
    <row r="8848">
      <c r="A8848" s="6" t="s">
        <v>40344</v>
      </c>
      <c r="B8848" s="6" t="s">
        <v>299</v>
      </c>
      <c r="C8848" s="6" t="s">
        <v>17553</v>
      </c>
      <c r="D8848" s="6" t="s">
        <v>1011</v>
      </c>
      <c r="E8848" s="6" t="s">
        <v>416</v>
      </c>
      <c r="F8848" s="6" t="s">
        <v>17554</v>
      </c>
      <c r="G8848" s="6" t="s">
        <v>40345</v>
      </c>
    </row>
    <row r="8849">
      <c r="A8849" s="6" t="s">
        <v>40346</v>
      </c>
      <c r="B8849" s="6" t="s">
        <v>299</v>
      </c>
      <c r="C8849" s="6" t="s">
        <v>17553</v>
      </c>
      <c r="D8849" s="6" t="s">
        <v>37</v>
      </c>
      <c r="E8849" s="6" t="s">
        <v>24821</v>
      </c>
      <c r="F8849" s="6" t="s">
        <v>17554</v>
      </c>
      <c r="G8849" s="6" t="s">
        <v>40345</v>
      </c>
    </row>
    <row r="8850">
      <c r="A8850" s="6" t="s">
        <v>40347</v>
      </c>
      <c r="B8850" s="6" t="s">
        <v>299</v>
      </c>
      <c r="C8850" s="6" t="s">
        <v>17556</v>
      </c>
      <c r="D8850" s="6" t="s">
        <v>37</v>
      </c>
      <c r="E8850" s="6" t="s">
        <v>416</v>
      </c>
      <c r="F8850" s="6" t="s">
        <v>17557</v>
      </c>
      <c r="G8850" s="6" t="s">
        <v>40348</v>
      </c>
    </row>
    <row r="8851">
      <c r="A8851" s="6" t="s">
        <v>40349</v>
      </c>
      <c r="B8851" s="6" t="s">
        <v>299</v>
      </c>
      <c r="C8851" s="6" t="s">
        <v>17556</v>
      </c>
      <c r="D8851" s="6" t="s">
        <v>1011</v>
      </c>
      <c r="E8851" s="6" t="s">
        <v>24821</v>
      </c>
      <c r="F8851" s="6" t="s">
        <v>17557</v>
      </c>
      <c r="G8851" s="6" t="s">
        <v>40348</v>
      </c>
    </row>
    <row r="8852">
      <c r="A8852" s="6" t="s">
        <v>40350</v>
      </c>
      <c r="B8852" s="6" t="s">
        <v>299</v>
      </c>
      <c r="C8852" s="6" t="s">
        <v>17559</v>
      </c>
      <c r="D8852" s="6" t="s">
        <v>1011</v>
      </c>
      <c r="E8852" s="6" t="s">
        <v>24821</v>
      </c>
      <c r="F8852" s="6" t="s">
        <v>24822</v>
      </c>
      <c r="G8852" s="6" t="s">
        <v>40351</v>
      </c>
    </row>
    <row r="8853">
      <c r="A8853" s="6" t="s">
        <v>40352</v>
      </c>
      <c r="B8853" s="6" t="s">
        <v>299</v>
      </c>
      <c r="C8853" s="6" t="s">
        <v>17561</v>
      </c>
      <c r="D8853" s="6" t="s">
        <v>1011</v>
      </c>
      <c r="E8853" s="6" t="s">
        <v>416</v>
      </c>
      <c r="F8853" s="6" t="s">
        <v>1008</v>
      </c>
      <c r="G8853" s="6" t="s">
        <v>40353</v>
      </c>
    </row>
    <row r="8854">
      <c r="A8854" s="6" t="s">
        <v>40354</v>
      </c>
      <c r="B8854" s="6" t="s">
        <v>299</v>
      </c>
      <c r="C8854" s="6" t="s">
        <v>17563</v>
      </c>
      <c r="D8854" s="6" t="s">
        <v>37</v>
      </c>
      <c r="E8854" s="6" t="s">
        <v>24821</v>
      </c>
      <c r="F8854" s="6" t="s">
        <v>17564</v>
      </c>
      <c r="G8854" s="6" t="s">
        <v>40355</v>
      </c>
    </row>
    <row r="8855">
      <c r="A8855" s="6" t="s">
        <v>40356</v>
      </c>
      <c r="B8855" s="6" t="s">
        <v>299</v>
      </c>
      <c r="C8855" s="6" t="s">
        <v>17563</v>
      </c>
      <c r="D8855" s="6" t="s">
        <v>1011</v>
      </c>
      <c r="E8855" s="6" t="s">
        <v>416</v>
      </c>
      <c r="F8855" s="6" t="s">
        <v>17564</v>
      </c>
      <c r="G8855" s="6" t="s">
        <v>40355</v>
      </c>
    </row>
    <row r="8856">
      <c r="A8856" s="6" t="s">
        <v>40357</v>
      </c>
      <c r="B8856" s="6" t="s">
        <v>299</v>
      </c>
      <c r="C8856" s="6" t="s">
        <v>17566</v>
      </c>
      <c r="D8856" s="6" t="s">
        <v>37</v>
      </c>
      <c r="E8856" s="6" t="s">
        <v>416</v>
      </c>
      <c r="F8856" s="6" t="s">
        <v>17567</v>
      </c>
      <c r="G8856" s="6" t="s">
        <v>40358</v>
      </c>
    </row>
    <row r="8857">
      <c r="A8857" s="6" t="s">
        <v>40359</v>
      </c>
      <c r="B8857" s="6" t="s">
        <v>299</v>
      </c>
      <c r="C8857" s="6" t="s">
        <v>17566</v>
      </c>
      <c r="D8857" s="6" t="s">
        <v>1011</v>
      </c>
      <c r="E8857" s="6" t="s">
        <v>24821</v>
      </c>
      <c r="F8857" s="6" t="s">
        <v>17567</v>
      </c>
      <c r="G8857" s="6" t="s">
        <v>40358</v>
      </c>
    </row>
    <row r="8858">
      <c r="A8858" s="6" t="s">
        <v>40360</v>
      </c>
      <c r="B8858" s="6" t="s">
        <v>299</v>
      </c>
      <c r="C8858" s="6" t="s">
        <v>17569</v>
      </c>
      <c r="D8858" s="6" t="s">
        <v>1011</v>
      </c>
      <c r="E8858" s="6" t="s">
        <v>24821</v>
      </c>
      <c r="F8858" s="6" t="s">
        <v>24822</v>
      </c>
      <c r="G8858" s="6" t="s">
        <v>40361</v>
      </c>
    </row>
    <row r="8859">
      <c r="A8859" s="6" t="s">
        <v>40362</v>
      </c>
      <c r="B8859" s="6" t="s">
        <v>299</v>
      </c>
      <c r="C8859" s="6" t="s">
        <v>17571</v>
      </c>
      <c r="D8859" s="6" t="s">
        <v>1011</v>
      </c>
      <c r="E8859" s="6" t="s">
        <v>416</v>
      </c>
      <c r="F8859" s="6" t="s">
        <v>1040</v>
      </c>
      <c r="G8859" s="6" t="s">
        <v>40363</v>
      </c>
    </row>
    <row r="8860">
      <c r="A8860" s="6" t="s">
        <v>40364</v>
      </c>
      <c r="B8860" s="6" t="s">
        <v>299</v>
      </c>
      <c r="C8860" s="6" t="s">
        <v>17575</v>
      </c>
      <c r="D8860" s="6" t="s">
        <v>1011</v>
      </c>
      <c r="E8860" s="6" t="s">
        <v>416</v>
      </c>
      <c r="F8860" s="6" t="s">
        <v>1046</v>
      </c>
      <c r="G8860" s="6" t="s">
        <v>40365</v>
      </c>
    </row>
    <row r="8861">
      <c r="A8861" s="6" t="s">
        <v>40366</v>
      </c>
      <c r="B8861" s="6" t="s">
        <v>299</v>
      </c>
      <c r="C8861" s="6" t="s">
        <v>17579</v>
      </c>
      <c r="D8861" s="6" t="s">
        <v>37</v>
      </c>
      <c r="E8861" s="6" t="s">
        <v>24821</v>
      </c>
      <c r="F8861" s="6" t="s">
        <v>17580</v>
      </c>
      <c r="G8861" s="6" t="s">
        <v>40367</v>
      </c>
    </row>
    <row r="8862">
      <c r="A8862" s="6" t="s">
        <v>40368</v>
      </c>
      <c r="B8862" s="6" t="s">
        <v>299</v>
      </c>
      <c r="C8862" s="6" t="s">
        <v>17579</v>
      </c>
      <c r="D8862" s="6" t="s">
        <v>1011</v>
      </c>
      <c r="E8862" s="6" t="s">
        <v>416</v>
      </c>
      <c r="F8862" s="6" t="s">
        <v>17580</v>
      </c>
      <c r="G8862" s="6" t="s">
        <v>40367</v>
      </c>
    </row>
    <row r="8863">
      <c r="A8863" s="6" t="s">
        <v>40369</v>
      </c>
      <c r="B8863" s="6" t="s">
        <v>299</v>
      </c>
      <c r="C8863" s="6" t="s">
        <v>17584</v>
      </c>
      <c r="D8863" s="6" t="s">
        <v>37</v>
      </c>
      <c r="E8863" s="6" t="s">
        <v>416</v>
      </c>
      <c r="F8863" s="6" t="s">
        <v>17585</v>
      </c>
      <c r="G8863" s="6" t="s">
        <v>40370</v>
      </c>
    </row>
    <row r="8864">
      <c r="A8864" s="6" t="s">
        <v>40371</v>
      </c>
      <c r="B8864" s="6" t="s">
        <v>299</v>
      </c>
      <c r="C8864" s="6" t="s">
        <v>17584</v>
      </c>
      <c r="D8864" s="6" t="s">
        <v>1011</v>
      </c>
      <c r="E8864" s="6" t="s">
        <v>24821</v>
      </c>
      <c r="F8864" s="6" t="s">
        <v>17585</v>
      </c>
      <c r="G8864" s="6" t="s">
        <v>40370</v>
      </c>
    </row>
    <row r="8865">
      <c r="A8865" s="6" t="s">
        <v>40372</v>
      </c>
      <c r="B8865" s="6" t="s">
        <v>299</v>
      </c>
      <c r="C8865" s="6" t="s">
        <v>17587</v>
      </c>
      <c r="D8865" s="6" t="s">
        <v>1011</v>
      </c>
      <c r="E8865" s="6" t="s">
        <v>24821</v>
      </c>
      <c r="F8865" s="6" t="s">
        <v>25442</v>
      </c>
      <c r="G8865" s="6" t="s">
        <v>40373</v>
      </c>
    </row>
    <row r="8866">
      <c r="A8866" s="6" t="s">
        <v>40374</v>
      </c>
      <c r="B8866" s="6" t="s">
        <v>299</v>
      </c>
      <c r="C8866" s="6" t="s">
        <v>17589</v>
      </c>
      <c r="D8866" s="6" t="s">
        <v>1011</v>
      </c>
      <c r="E8866" s="6" t="s">
        <v>416</v>
      </c>
      <c r="F8866" s="6" t="s">
        <v>1008</v>
      </c>
      <c r="G8866" s="6" t="s">
        <v>40375</v>
      </c>
    </row>
    <row r="8867">
      <c r="A8867" s="6" t="s">
        <v>40376</v>
      </c>
      <c r="B8867" s="6" t="s">
        <v>299</v>
      </c>
      <c r="C8867" s="6" t="s">
        <v>17591</v>
      </c>
      <c r="D8867" s="6" t="s">
        <v>37</v>
      </c>
      <c r="E8867" s="6" t="s">
        <v>24821</v>
      </c>
      <c r="F8867" s="6" t="s">
        <v>17592</v>
      </c>
      <c r="G8867" s="6" t="s">
        <v>40377</v>
      </c>
    </row>
    <row r="8868">
      <c r="A8868" s="6" t="s">
        <v>40378</v>
      </c>
      <c r="B8868" s="6" t="s">
        <v>299</v>
      </c>
      <c r="C8868" s="6" t="s">
        <v>17591</v>
      </c>
      <c r="D8868" s="6" t="s">
        <v>1011</v>
      </c>
      <c r="E8868" s="6" t="s">
        <v>416</v>
      </c>
      <c r="F8868" s="6" t="s">
        <v>17592</v>
      </c>
      <c r="G8868" s="6" t="s">
        <v>40377</v>
      </c>
    </row>
    <row r="8869">
      <c r="A8869" s="6" t="s">
        <v>40379</v>
      </c>
      <c r="B8869" s="6" t="s">
        <v>299</v>
      </c>
      <c r="C8869" s="6" t="s">
        <v>17594</v>
      </c>
      <c r="D8869" s="6" t="s">
        <v>37</v>
      </c>
      <c r="E8869" s="6" t="s">
        <v>416</v>
      </c>
      <c r="F8869" s="6" t="s">
        <v>17595</v>
      </c>
      <c r="G8869" s="6" t="s">
        <v>40380</v>
      </c>
    </row>
    <row r="8870">
      <c r="A8870" s="6" t="s">
        <v>40381</v>
      </c>
      <c r="B8870" s="6" t="s">
        <v>299</v>
      </c>
      <c r="C8870" s="6" t="s">
        <v>17594</v>
      </c>
      <c r="D8870" s="6" t="s">
        <v>1011</v>
      </c>
      <c r="E8870" s="6" t="s">
        <v>24821</v>
      </c>
      <c r="F8870" s="6" t="s">
        <v>17595</v>
      </c>
      <c r="G8870" s="6" t="s">
        <v>40380</v>
      </c>
    </row>
    <row r="8871">
      <c r="A8871" s="6" t="s">
        <v>40382</v>
      </c>
      <c r="B8871" s="6" t="s">
        <v>299</v>
      </c>
      <c r="C8871" s="6" t="s">
        <v>17597</v>
      </c>
      <c r="D8871" s="6" t="s">
        <v>1011</v>
      </c>
      <c r="E8871" s="6" t="s">
        <v>24821</v>
      </c>
      <c r="F8871" s="6" t="s">
        <v>25442</v>
      </c>
      <c r="G8871" s="6" t="s">
        <v>40383</v>
      </c>
    </row>
    <row r="8872">
      <c r="A8872" s="6" t="s">
        <v>40384</v>
      </c>
      <c r="B8872" s="6" t="s">
        <v>299</v>
      </c>
      <c r="C8872" s="6" t="s">
        <v>17599</v>
      </c>
      <c r="D8872" s="6" t="s">
        <v>1011</v>
      </c>
      <c r="E8872" s="6" t="s">
        <v>416</v>
      </c>
      <c r="F8872" s="6" t="s">
        <v>1008</v>
      </c>
      <c r="G8872" s="6" t="s">
        <v>40385</v>
      </c>
    </row>
    <row r="8873">
      <c r="A8873" s="6" t="s">
        <v>40386</v>
      </c>
      <c r="B8873" s="6" t="s">
        <v>299</v>
      </c>
      <c r="C8873" s="6" t="s">
        <v>17601</v>
      </c>
      <c r="D8873" s="6" t="s">
        <v>37</v>
      </c>
      <c r="E8873" s="6" t="s">
        <v>24821</v>
      </c>
      <c r="F8873" s="6" t="s">
        <v>17602</v>
      </c>
      <c r="G8873" s="6" t="s">
        <v>40387</v>
      </c>
    </row>
    <row r="8874">
      <c r="A8874" s="6" t="s">
        <v>40388</v>
      </c>
      <c r="B8874" s="6" t="s">
        <v>299</v>
      </c>
      <c r="C8874" s="6" t="s">
        <v>17601</v>
      </c>
      <c r="D8874" s="6" t="s">
        <v>1011</v>
      </c>
      <c r="E8874" s="6" t="s">
        <v>416</v>
      </c>
      <c r="F8874" s="6" t="s">
        <v>17602</v>
      </c>
      <c r="G8874" s="6" t="s">
        <v>40387</v>
      </c>
    </row>
    <row r="8875">
      <c r="A8875" s="6" t="s">
        <v>40389</v>
      </c>
      <c r="B8875" s="6" t="s">
        <v>299</v>
      </c>
      <c r="C8875" s="6" t="s">
        <v>17604</v>
      </c>
      <c r="D8875" s="6" t="s">
        <v>37</v>
      </c>
      <c r="E8875" s="6" t="s">
        <v>416</v>
      </c>
      <c r="F8875" s="6" t="s">
        <v>17605</v>
      </c>
      <c r="G8875" s="6" t="s">
        <v>40390</v>
      </c>
    </row>
    <row r="8876">
      <c r="A8876" s="6" t="s">
        <v>40391</v>
      </c>
      <c r="B8876" s="6" t="s">
        <v>299</v>
      </c>
      <c r="C8876" s="6" t="s">
        <v>17604</v>
      </c>
      <c r="D8876" s="6" t="s">
        <v>1011</v>
      </c>
      <c r="E8876" s="6" t="s">
        <v>24821</v>
      </c>
      <c r="F8876" s="6" t="s">
        <v>17605</v>
      </c>
      <c r="G8876" s="6" t="s">
        <v>40390</v>
      </c>
    </row>
    <row r="8877">
      <c r="A8877" s="6" t="s">
        <v>40392</v>
      </c>
      <c r="B8877" s="6" t="s">
        <v>299</v>
      </c>
      <c r="C8877" s="6" t="s">
        <v>17607</v>
      </c>
      <c r="D8877" s="6" t="s">
        <v>1011</v>
      </c>
      <c r="E8877" s="6" t="s">
        <v>24821</v>
      </c>
      <c r="F8877" s="6" t="s">
        <v>25442</v>
      </c>
      <c r="G8877" s="6" t="s">
        <v>40393</v>
      </c>
    </row>
    <row r="8878">
      <c r="A8878" s="6" t="s">
        <v>40394</v>
      </c>
      <c r="B8878" s="6" t="s">
        <v>299</v>
      </c>
      <c r="C8878" s="6" t="s">
        <v>17609</v>
      </c>
      <c r="D8878" s="6" t="s">
        <v>1011</v>
      </c>
      <c r="E8878" s="6" t="s">
        <v>416</v>
      </c>
      <c r="F8878" s="6" t="s">
        <v>1040</v>
      </c>
      <c r="G8878" s="6" t="s">
        <v>40395</v>
      </c>
    </row>
    <row r="8879">
      <c r="A8879" s="6" t="s">
        <v>40396</v>
      </c>
      <c r="B8879" s="6" t="s">
        <v>299</v>
      </c>
      <c r="C8879" s="6" t="s">
        <v>17613</v>
      </c>
      <c r="D8879" s="6" t="s">
        <v>1011</v>
      </c>
      <c r="E8879" s="6" t="s">
        <v>416</v>
      </c>
      <c r="F8879" s="6" t="s">
        <v>1096</v>
      </c>
      <c r="G8879" s="6" t="s">
        <v>40397</v>
      </c>
    </row>
    <row r="8880">
      <c r="A8880" s="6" t="s">
        <v>40398</v>
      </c>
      <c r="B8880" s="6" t="s">
        <v>299</v>
      </c>
      <c r="C8880" s="6" t="s">
        <v>17617</v>
      </c>
      <c r="D8880" s="6" t="s">
        <v>37</v>
      </c>
      <c r="E8880" s="6" t="s">
        <v>24821</v>
      </c>
      <c r="F8880" s="6" t="s">
        <v>17618</v>
      </c>
      <c r="G8880" s="6" t="s">
        <v>40399</v>
      </c>
    </row>
    <row r="8881">
      <c r="A8881" s="6" t="s">
        <v>40400</v>
      </c>
      <c r="B8881" s="6" t="s">
        <v>299</v>
      </c>
      <c r="C8881" s="6" t="s">
        <v>17617</v>
      </c>
      <c r="D8881" s="6" t="s">
        <v>1011</v>
      </c>
      <c r="E8881" s="6" t="s">
        <v>416</v>
      </c>
      <c r="F8881" s="6" t="s">
        <v>17618</v>
      </c>
      <c r="G8881" s="6" t="s">
        <v>40399</v>
      </c>
    </row>
    <row r="8882">
      <c r="A8882" s="6" t="s">
        <v>40401</v>
      </c>
      <c r="B8882" s="6" t="s">
        <v>299</v>
      </c>
      <c r="C8882" s="6" t="s">
        <v>17622</v>
      </c>
      <c r="D8882" s="6" t="s">
        <v>37</v>
      </c>
      <c r="E8882" s="6" t="s">
        <v>416</v>
      </c>
      <c r="F8882" s="6" t="s">
        <v>17623</v>
      </c>
      <c r="G8882" s="6" t="s">
        <v>40402</v>
      </c>
    </row>
    <row r="8883">
      <c r="A8883" s="6" t="s">
        <v>40403</v>
      </c>
      <c r="B8883" s="6" t="s">
        <v>299</v>
      </c>
      <c r="C8883" s="6" t="s">
        <v>17622</v>
      </c>
      <c r="D8883" s="6" t="s">
        <v>1011</v>
      </c>
      <c r="E8883" s="6" t="s">
        <v>24821</v>
      </c>
      <c r="F8883" s="6" t="s">
        <v>17623</v>
      </c>
      <c r="G8883" s="6" t="s">
        <v>40402</v>
      </c>
    </row>
    <row r="8884">
      <c r="A8884" s="6" t="s">
        <v>40404</v>
      </c>
      <c r="B8884" s="6" t="s">
        <v>299</v>
      </c>
      <c r="C8884" s="6" t="s">
        <v>17625</v>
      </c>
      <c r="D8884" s="6" t="s">
        <v>1011</v>
      </c>
      <c r="E8884" s="6" t="s">
        <v>24821</v>
      </c>
      <c r="F8884" s="6" t="s">
        <v>25485</v>
      </c>
      <c r="G8884" s="6" t="s">
        <v>40405</v>
      </c>
    </row>
    <row r="8885">
      <c r="A8885" s="6" t="s">
        <v>40406</v>
      </c>
      <c r="B8885" s="6" t="s">
        <v>299</v>
      </c>
      <c r="C8885" s="6" t="s">
        <v>17627</v>
      </c>
      <c r="D8885" s="6" t="s">
        <v>1011</v>
      </c>
      <c r="E8885" s="6" t="s">
        <v>416</v>
      </c>
      <c r="F8885" s="6" t="s">
        <v>1008</v>
      </c>
      <c r="G8885" s="6" t="s">
        <v>40407</v>
      </c>
    </row>
    <row r="8886">
      <c r="A8886" s="6" t="s">
        <v>40408</v>
      </c>
      <c r="B8886" s="6" t="s">
        <v>299</v>
      </c>
      <c r="C8886" s="6" t="s">
        <v>17629</v>
      </c>
      <c r="D8886" s="6" t="s">
        <v>37</v>
      </c>
      <c r="E8886" s="6" t="s">
        <v>24821</v>
      </c>
      <c r="F8886" s="6" t="s">
        <v>17630</v>
      </c>
      <c r="G8886" s="6" t="s">
        <v>40409</v>
      </c>
    </row>
    <row r="8887">
      <c r="A8887" s="6" t="s">
        <v>40410</v>
      </c>
      <c r="B8887" s="6" t="s">
        <v>299</v>
      </c>
      <c r="C8887" s="6" t="s">
        <v>17629</v>
      </c>
      <c r="D8887" s="6" t="s">
        <v>1011</v>
      </c>
      <c r="E8887" s="6" t="s">
        <v>416</v>
      </c>
      <c r="F8887" s="6" t="s">
        <v>17630</v>
      </c>
      <c r="G8887" s="6" t="s">
        <v>40409</v>
      </c>
    </row>
    <row r="8888">
      <c r="A8888" s="6" t="s">
        <v>40411</v>
      </c>
      <c r="B8888" s="6" t="s">
        <v>299</v>
      </c>
      <c r="C8888" s="6" t="s">
        <v>17632</v>
      </c>
      <c r="D8888" s="6" t="s">
        <v>37</v>
      </c>
      <c r="E8888" s="6" t="s">
        <v>416</v>
      </c>
      <c r="F8888" s="6" t="s">
        <v>17633</v>
      </c>
      <c r="G8888" s="6" t="s">
        <v>40412</v>
      </c>
    </row>
    <row r="8889">
      <c r="A8889" s="6" t="s">
        <v>40413</v>
      </c>
      <c r="B8889" s="6" t="s">
        <v>299</v>
      </c>
      <c r="C8889" s="6" t="s">
        <v>17632</v>
      </c>
      <c r="D8889" s="6" t="s">
        <v>1011</v>
      </c>
      <c r="E8889" s="6" t="s">
        <v>24821</v>
      </c>
      <c r="F8889" s="6" t="s">
        <v>17633</v>
      </c>
      <c r="G8889" s="6" t="s">
        <v>40412</v>
      </c>
    </row>
    <row r="8890">
      <c r="A8890" s="6" t="s">
        <v>40414</v>
      </c>
      <c r="B8890" s="6" t="s">
        <v>299</v>
      </c>
      <c r="C8890" s="6" t="s">
        <v>17635</v>
      </c>
      <c r="D8890" s="6" t="s">
        <v>1011</v>
      </c>
      <c r="E8890" s="6" t="s">
        <v>24821</v>
      </c>
      <c r="F8890" s="6" t="s">
        <v>25485</v>
      </c>
      <c r="G8890" s="6" t="s">
        <v>40415</v>
      </c>
    </row>
    <row r="8891">
      <c r="A8891" s="6" t="s">
        <v>40416</v>
      </c>
      <c r="B8891" s="6" t="s">
        <v>299</v>
      </c>
      <c r="C8891" s="6" t="s">
        <v>17637</v>
      </c>
      <c r="D8891" s="6" t="s">
        <v>1011</v>
      </c>
      <c r="E8891" s="6" t="s">
        <v>416</v>
      </c>
      <c r="F8891" s="6" t="s">
        <v>1008</v>
      </c>
      <c r="G8891" s="6" t="s">
        <v>40417</v>
      </c>
    </row>
    <row r="8892">
      <c r="A8892" s="6" t="s">
        <v>40418</v>
      </c>
      <c r="B8892" s="6" t="s">
        <v>299</v>
      </c>
      <c r="C8892" s="6" t="s">
        <v>17639</v>
      </c>
      <c r="D8892" s="6" t="s">
        <v>37</v>
      </c>
      <c r="E8892" s="6" t="s">
        <v>24821</v>
      </c>
      <c r="F8892" s="6" t="s">
        <v>17640</v>
      </c>
      <c r="G8892" s="6" t="s">
        <v>40419</v>
      </c>
    </row>
    <row r="8893">
      <c r="A8893" s="6" t="s">
        <v>40420</v>
      </c>
      <c r="B8893" s="6" t="s">
        <v>299</v>
      </c>
      <c r="C8893" s="6" t="s">
        <v>17639</v>
      </c>
      <c r="D8893" s="6" t="s">
        <v>1011</v>
      </c>
      <c r="E8893" s="6" t="s">
        <v>416</v>
      </c>
      <c r="F8893" s="6" t="s">
        <v>17640</v>
      </c>
      <c r="G8893" s="6" t="s">
        <v>40419</v>
      </c>
    </row>
    <row r="8894">
      <c r="A8894" s="6" t="s">
        <v>40421</v>
      </c>
      <c r="B8894" s="6" t="s">
        <v>299</v>
      </c>
      <c r="C8894" s="6" t="s">
        <v>17642</v>
      </c>
      <c r="D8894" s="6" t="s">
        <v>37</v>
      </c>
      <c r="E8894" s="6" t="s">
        <v>416</v>
      </c>
      <c r="F8894" s="6" t="s">
        <v>17643</v>
      </c>
      <c r="G8894" s="6" t="s">
        <v>40422</v>
      </c>
    </row>
    <row r="8895">
      <c r="A8895" s="6" t="s">
        <v>40423</v>
      </c>
      <c r="B8895" s="6" t="s">
        <v>299</v>
      </c>
      <c r="C8895" s="6" t="s">
        <v>17642</v>
      </c>
      <c r="D8895" s="6" t="s">
        <v>1011</v>
      </c>
      <c r="E8895" s="6" t="s">
        <v>24821</v>
      </c>
      <c r="F8895" s="6" t="s">
        <v>17643</v>
      </c>
      <c r="G8895" s="6" t="s">
        <v>40422</v>
      </c>
    </row>
    <row r="8896">
      <c r="A8896" s="6" t="s">
        <v>40424</v>
      </c>
      <c r="B8896" s="6" t="s">
        <v>299</v>
      </c>
      <c r="C8896" s="6" t="s">
        <v>17645</v>
      </c>
      <c r="D8896" s="6" t="s">
        <v>1011</v>
      </c>
      <c r="E8896" s="6" t="s">
        <v>24821</v>
      </c>
      <c r="F8896" s="6" t="s">
        <v>25485</v>
      </c>
      <c r="G8896" s="6" t="s">
        <v>40425</v>
      </c>
    </row>
    <row r="8897">
      <c r="A8897" s="6" t="s">
        <v>40426</v>
      </c>
      <c r="B8897" s="6" t="s">
        <v>299</v>
      </c>
      <c r="C8897" s="6" t="s">
        <v>17647</v>
      </c>
      <c r="D8897" s="6" t="s">
        <v>1011</v>
      </c>
      <c r="E8897" s="6" t="s">
        <v>416</v>
      </c>
      <c r="F8897" s="6" t="s">
        <v>1008</v>
      </c>
      <c r="G8897" s="6" t="s">
        <v>40427</v>
      </c>
    </row>
    <row r="8898">
      <c r="A8898" s="6" t="s">
        <v>40428</v>
      </c>
      <c r="B8898" s="6" t="s">
        <v>299</v>
      </c>
      <c r="C8898" s="6" t="s">
        <v>17649</v>
      </c>
      <c r="D8898" s="6" t="s">
        <v>37</v>
      </c>
      <c r="E8898" s="6" t="s">
        <v>24821</v>
      </c>
      <c r="F8898" s="6" t="s">
        <v>17650</v>
      </c>
      <c r="G8898" s="6" t="s">
        <v>40429</v>
      </c>
    </row>
    <row r="8899">
      <c r="A8899" s="6" t="s">
        <v>40430</v>
      </c>
      <c r="B8899" s="6" t="s">
        <v>299</v>
      </c>
      <c r="C8899" s="6" t="s">
        <v>17649</v>
      </c>
      <c r="D8899" s="6" t="s">
        <v>1011</v>
      </c>
      <c r="E8899" s="6" t="s">
        <v>416</v>
      </c>
      <c r="F8899" s="6" t="s">
        <v>17650</v>
      </c>
      <c r="G8899" s="6" t="s">
        <v>40429</v>
      </c>
    </row>
    <row r="8900">
      <c r="A8900" s="6" t="s">
        <v>40431</v>
      </c>
      <c r="B8900" s="6" t="s">
        <v>299</v>
      </c>
      <c r="C8900" s="6" t="s">
        <v>17652</v>
      </c>
      <c r="D8900" s="6" t="s">
        <v>37</v>
      </c>
      <c r="E8900" s="6" t="s">
        <v>416</v>
      </c>
      <c r="F8900" s="6" t="s">
        <v>17653</v>
      </c>
      <c r="G8900" s="6" t="s">
        <v>40432</v>
      </c>
    </row>
    <row r="8901">
      <c r="A8901" s="6" t="s">
        <v>40433</v>
      </c>
      <c r="B8901" s="6" t="s">
        <v>299</v>
      </c>
      <c r="C8901" s="6" t="s">
        <v>17652</v>
      </c>
      <c r="D8901" s="6" t="s">
        <v>1011</v>
      </c>
      <c r="E8901" s="6" t="s">
        <v>24821</v>
      </c>
      <c r="F8901" s="6" t="s">
        <v>17653</v>
      </c>
      <c r="G8901" s="6" t="s">
        <v>40432</v>
      </c>
    </row>
    <row r="8902">
      <c r="A8902" s="6" t="s">
        <v>40434</v>
      </c>
      <c r="B8902" s="6" t="s">
        <v>299</v>
      </c>
      <c r="C8902" s="6" t="s">
        <v>17655</v>
      </c>
      <c r="D8902" s="6" t="s">
        <v>1011</v>
      </c>
      <c r="E8902" s="6" t="s">
        <v>24821</v>
      </c>
      <c r="F8902" s="6" t="s">
        <v>25485</v>
      </c>
      <c r="G8902" s="6" t="s">
        <v>40435</v>
      </c>
    </row>
    <row r="8903">
      <c r="A8903" s="6" t="s">
        <v>40436</v>
      </c>
      <c r="B8903" s="6" t="s">
        <v>299</v>
      </c>
      <c r="C8903" s="6" t="s">
        <v>17657</v>
      </c>
      <c r="D8903" s="6" t="s">
        <v>1011</v>
      </c>
      <c r="E8903" s="6" t="s">
        <v>416</v>
      </c>
      <c r="F8903" s="6" t="s">
        <v>1040</v>
      </c>
      <c r="G8903" s="6" t="s">
        <v>40437</v>
      </c>
    </row>
    <row r="8904">
      <c r="A8904" s="6" t="s">
        <v>40438</v>
      </c>
      <c r="B8904" s="6" t="s">
        <v>299</v>
      </c>
      <c r="C8904" s="6" t="s">
        <v>17661</v>
      </c>
      <c r="D8904" s="6" t="s">
        <v>1011</v>
      </c>
      <c r="E8904" s="6" t="s">
        <v>416</v>
      </c>
      <c r="F8904" s="6" t="s">
        <v>1165</v>
      </c>
      <c r="G8904" s="6" t="s">
        <v>40439</v>
      </c>
    </row>
    <row r="8905">
      <c r="A8905" s="6" t="s">
        <v>40440</v>
      </c>
      <c r="B8905" s="6" t="s">
        <v>299</v>
      </c>
      <c r="C8905" s="6" t="s">
        <v>17665</v>
      </c>
      <c r="D8905" s="6" t="s">
        <v>37</v>
      </c>
      <c r="E8905" s="6" t="s">
        <v>24821</v>
      </c>
      <c r="F8905" s="6" t="s">
        <v>17666</v>
      </c>
      <c r="G8905" s="6" t="s">
        <v>40441</v>
      </c>
    </row>
    <row r="8906">
      <c r="A8906" s="6" t="s">
        <v>40442</v>
      </c>
      <c r="B8906" s="6" t="s">
        <v>299</v>
      </c>
      <c r="C8906" s="6" t="s">
        <v>17665</v>
      </c>
      <c r="D8906" s="6" t="s">
        <v>1011</v>
      </c>
      <c r="E8906" s="6" t="s">
        <v>416</v>
      </c>
      <c r="F8906" s="6" t="s">
        <v>17666</v>
      </c>
      <c r="G8906" s="6" t="s">
        <v>40441</v>
      </c>
    </row>
    <row r="8907">
      <c r="A8907" s="6" t="s">
        <v>40443</v>
      </c>
      <c r="B8907" s="6" t="s">
        <v>299</v>
      </c>
      <c r="C8907" s="6" t="s">
        <v>17671</v>
      </c>
      <c r="D8907" s="6" t="s">
        <v>37</v>
      </c>
      <c r="E8907" s="6" t="s">
        <v>416</v>
      </c>
      <c r="F8907" s="6" t="s">
        <v>17672</v>
      </c>
      <c r="G8907" s="6" t="s">
        <v>40444</v>
      </c>
    </row>
    <row r="8908">
      <c r="A8908" s="6" t="s">
        <v>40445</v>
      </c>
      <c r="B8908" s="6" t="s">
        <v>299</v>
      </c>
      <c r="C8908" s="6" t="s">
        <v>17671</v>
      </c>
      <c r="D8908" s="6" t="s">
        <v>1011</v>
      </c>
      <c r="E8908" s="6" t="s">
        <v>24821</v>
      </c>
      <c r="F8908" s="6" t="s">
        <v>17672</v>
      </c>
      <c r="G8908" s="6" t="s">
        <v>40446</v>
      </c>
    </row>
    <row r="8909">
      <c r="A8909" s="6" t="s">
        <v>40447</v>
      </c>
      <c r="B8909" s="6" t="s">
        <v>299</v>
      </c>
      <c r="C8909" s="6" t="s">
        <v>17674</v>
      </c>
      <c r="D8909" s="6" t="s">
        <v>1011</v>
      </c>
      <c r="E8909" s="6" t="s">
        <v>24821</v>
      </c>
      <c r="F8909" s="6" t="s">
        <v>25549</v>
      </c>
      <c r="G8909" s="6" t="s">
        <v>40448</v>
      </c>
    </row>
    <row r="8910">
      <c r="A8910" s="6" t="s">
        <v>40449</v>
      </c>
      <c r="B8910" s="6" t="s">
        <v>299</v>
      </c>
      <c r="C8910" s="6" t="s">
        <v>17676</v>
      </c>
      <c r="D8910" s="6" t="s">
        <v>1011</v>
      </c>
      <c r="E8910" s="6" t="s">
        <v>416</v>
      </c>
      <c r="F8910" s="6" t="s">
        <v>1040</v>
      </c>
      <c r="G8910" s="6" t="s">
        <v>40450</v>
      </c>
    </row>
    <row r="8911">
      <c r="A8911" s="6" t="s">
        <v>40451</v>
      </c>
      <c r="B8911" s="6" t="s">
        <v>299</v>
      </c>
      <c r="C8911" s="6" t="s">
        <v>17680</v>
      </c>
      <c r="D8911" s="6" t="s">
        <v>1011</v>
      </c>
      <c r="E8911" s="6" t="s">
        <v>416</v>
      </c>
      <c r="F8911" s="6" t="s">
        <v>3189</v>
      </c>
      <c r="G8911" s="6" t="s">
        <v>40452</v>
      </c>
    </row>
    <row r="8912">
      <c r="A8912" s="6" t="s">
        <v>40453</v>
      </c>
      <c r="B8912" s="6" t="s">
        <v>299</v>
      </c>
      <c r="C8912" s="6" t="s">
        <v>17684</v>
      </c>
      <c r="D8912" s="6" t="s">
        <v>37</v>
      </c>
      <c r="E8912" s="6" t="s">
        <v>24821</v>
      </c>
      <c r="F8912" s="6" t="s">
        <v>17685</v>
      </c>
      <c r="G8912" s="6" t="s">
        <v>40454</v>
      </c>
    </row>
    <row r="8913">
      <c r="A8913" s="6" t="s">
        <v>40455</v>
      </c>
      <c r="B8913" s="6" t="s">
        <v>299</v>
      </c>
      <c r="C8913" s="6" t="s">
        <v>17684</v>
      </c>
      <c r="D8913" s="6" t="s">
        <v>1011</v>
      </c>
      <c r="E8913" s="6" t="s">
        <v>416</v>
      </c>
      <c r="F8913" s="6" t="s">
        <v>17685</v>
      </c>
      <c r="G8913" s="6" t="s">
        <v>40454</v>
      </c>
    </row>
    <row r="8914">
      <c r="A8914" s="6" t="s">
        <v>40456</v>
      </c>
      <c r="B8914" s="6" t="s">
        <v>299</v>
      </c>
      <c r="C8914" s="6" t="s">
        <v>17689</v>
      </c>
      <c r="D8914" s="6" t="s">
        <v>1011</v>
      </c>
      <c r="E8914" s="6" t="s">
        <v>24821</v>
      </c>
      <c r="F8914" s="6" t="s">
        <v>40457</v>
      </c>
      <c r="G8914" s="6" t="s">
        <v>40458</v>
      </c>
    </row>
    <row r="8915">
      <c r="A8915" s="6" t="s">
        <v>40459</v>
      </c>
      <c r="B8915" s="6" t="s">
        <v>299</v>
      </c>
      <c r="C8915" s="6" t="s">
        <v>17689</v>
      </c>
      <c r="D8915" s="6" t="s">
        <v>37</v>
      </c>
      <c r="E8915" s="6" t="s">
        <v>416</v>
      </c>
      <c r="F8915" s="6" t="s">
        <v>17690</v>
      </c>
      <c r="G8915" s="6" t="s">
        <v>40460</v>
      </c>
    </row>
    <row r="8916">
      <c r="A8916" s="6" t="s">
        <v>40461</v>
      </c>
      <c r="B8916" s="6" t="s">
        <v>299</v>
      </c>
      <c r="C8916" s="6" t="s">
        <v>17692</v>
      </c>
      <c r="D8916" s="6" t="s">
        <v>1011</v>
      </c>
      <c r="E8916" s="6" t="s">
        <v>24821</v>
      </c>
      <c r="F8916" s="6" t="s">
        <v>27090</v>
      </c>
      <c r="G8916" s="6" t="s">
        <v>40462</v>
      </c>
    </row>
    <row r="8917">
      <c r="A8917" s="6" t="s">
        <v>40463</v>
      </c>
      <c r="B8917" s="6" t="s">
        <v>299</v>
      </c>
      <c r="C8917" s="6" t="s">
        <v>17694</v>
      </c>
      <c r="D8917" s="6" t="s">
        <v>1011</v>
      </c>
      <c r="E8917" s="6" t="s">
        <v>416</v>
      </c>
      <c r="F8917" s="6" t="s">
        <v>1008</v>
      </c>
      <c r="G8917" s="6" t="s">
        <v>40464</v>
      </c>
    </row>
    <row r="8918">
      <c r="A8918" s="6" t="s">
        <v>40465</v>
      </c>
      <c r="B8918" s="6" t="s">
        <v>299</v>
      </c>
      <c r="C8918" s="6" t="s">
        <v>17696</v>
      </c>
      <c r="D8918" s="6" t="s">
        <v>37</v>
      </c>
      <c r="E8918" s="6" t="s">
        <v>24821</v>
      </c>
      <c r="F8918" s="6" t="s">
        <v>17697</v>
      </c>
      <c r="G8918" s="6" t="s">
        <v>40466</v>
      </c>
    </row>
    <row r="8919">
      <c r="A8919" s="6" t="s">
        <v>40467</v>
      </c>
      <c r="B8919" s="6" t="s">
        <v>299</v>
      </c>
      <c r="C8919" s="6" t="s">
        <v>17696</v>
      </c>
      <c r="D8919" s="6" t="s">
        <v>1011</v>
      </c>
      <c r="E8919" s="6" t="s">
        <v>416</v>
      </c>
      <c r="F8919" s="6" t="s">
        <v>17697</v>
      </c>
      <c r="G8919" s="6" t="s">
        <v>40466</v>
      </c>
    </row>
    <row r="8920">
      <c r="A8920" s="6" t="s">
        <v>40468</v>
      </c>
      <c r="B8920" s="6" t="s">
        <v>299</v>
      </c>
      <c r="C8920" s="6" t="s">
        <v>17699</v>
      </c>
      <c r="D8920" s="6" t="s">
        <v>37</v>
      </c>
      <c r="E8920" s="6" t="s">
        <v>416</v>
      </c>
      <c r="F8920" s="6" t="s">
        <v>17700</v>
      </c>
      <c r="G8920" s="6" t="s">
        <v>40469</v>
      </c>
    </row>
    <row r="8921">
      <c r="A8921" s="6" t="s">
        <v>40470</v>
      </c>
      <c r="B8921" s="6" t="s">
        <v>299</v>
      </c>
      <c r="C8921" s="6" t="s">
        <v>17699</v>
      </c>
      <c r="D8921" s="6" t="s">
        <v>1011</v>
      </c>
      <c r="E8921" s="6" t="s">
        <v>24821</v>
      </c>
      <c r="F8921" s="6" t="s">
        <v>17700</v>
      </c>
      <c r="G8921" s="6" t="s">
        <v>40471</v>
      </c>
    </row>
    <row r="8922">
      <c r="A8922" s="6" t="s">
        <v>40472</v>
      </c>
      <c r="B8922" s="6" t="s">
        <v>299</v>
      </c>
      <c r="C8922" s="6" t="s">
        <v>17702</v>
      </c>
      <c r="D8922" s="6" t="s">
        <v>1011</v>
      </c>
      <c r="E8922" s="6" t="s">
        <v>24821</v>
      </c>
      <c r="F8922" s="6" t="s">
        <v>27090</v>
      </c>
      <c r="G8922" s="6" t="s">
        <v>40473</v>
      </c>
    </row>
    <row r="8923">
      <c r="A8923" s="6" t="s">
        <v>40474</v>
      </c>
      <c r="B8923" s="6" t="s">
        <v>299</v>
      </c>
      <c r="C8923" s="6" t="s">
        <v>17704</v>
      </c>
      <c r="D8923" s="6" t="s">
        <v>1011</v>
      </c>
      <c r="E8923" s="6" t="s">
        <v>416</v>
      </c>
      <c r="F8923" s="6" t="s">
        <v>1008</v>
      </c>
      <c r="G8923" s="6" t="s">
        <v>40475</v>
      </c>
    </row>
    <row r="8924">
      <c r="A8924" s="6" t="s">
        <v>40476</v>
      </c>
      <c r="B8924" s="6" t="s">
        <v>299</v>
      </c>
      <c r="C8924" s="6" t="s">
        <v>17706</v>
      </c>
      <c r="D8924" s="6" t="s">
        <v>37</v>
      </c>
      <c r="E8924" s="6" t="s">
        <v>24821</v>
      </c>
      <c r="F8924" s="6" t="s">
        <v>17707</v>
      </c>
      <c r="G8924" s="6" t="s">
        <v>40477</v>
      </c>
    </row>
    <row r="8925">
      <c r="A8925" s="6" t="s">
        <v>40478</v>
      </c>
      <c r="B8925" s="6" t="s">
        <v>299</v>
      </c>
      <c r="C8925" s="6" t="s">
        <v>17706</v>
      </c>
      <c r="D8925" s="6" t="s">
        <v>1011</v>
      </c>
      <c r="E8925" s="6" t="s">
        <v>416</v>
      </c>
      <c r="F8925" s="6" t="s">
        <v>17707</v>
      </c>
      <c r="G8925" s="6" t="s">
        <v>40477</v>
      </c>
    </row>
    <row r="8926">
      <c r="A8926" s="6" t="s">
        <v>40479</v>
      </c>
      <c r="B8926" s="6" t="s">
        <v>299</v>
      </c>
      <c r="C8926" s="6" t="s">
        <v>17709</v>
      </c>
      <c r="D8926" s="6" t="s">
        <v>37</v>
      </c>
      <c r="E8926" s="6" t="s">
        <v>416</v>
      </c>
      <c r="F8926" s="6" t="s">
        <v>17710</v>
      </c>
      <c r="G8926" s="6" t="s">
        <v>40480</v>
      </c>
    </row>
    <row r="8927">
      <c r="A8927" s="6" t="s">
        <v>40481</v>
      </c>
      <c r="B8927" s="6" t="s">
        <v>299</v>
      </c>
      <c r="C8927" s="6" t="s">
        <v>17709</v>
      </c>
      <c r="D8927" s="6" t="s">
        <v>1011</v>
      </c>
      <c r="E8927" s="6" t="s">
        <v>24821</v>
      </c>
      <c r="F8927" s="6" t="s">
        <v>17710</v>
      </c>
      <c r="G8927" s="6" t="s">
        <v>40480</v>
      </c>
    </row>
    <row r="8928">
      <c r="A8928" s="6" t="s">
        <v>40482</v>
      </c>
      <c r="B8928" s="6" t="s">
        <v>299</v>
      </c>
      <c r="C8928" s="6" t="s">
        <v>17712</v>
      </c>
      <c r="D8928" s="6" t="s">
        <v>1011</v>
      </c>
      <c r="E8928" s="6" t="s">
        <v>24821</v>
      </c>
      <c r="F8928" s="6" t="s">
        <v>27090</v>
      </c>
      <c r="G8928" s="6" t="s">
        <v>40483</v>
      </c>
    </row>
    <row r="8929">
      <c r="A8929" s="6" t="s">
        <v>40484</v>
      </c>
      <c r="B8929" s="6" t="s">
        <v>299</v>
      </c>
      <c r="C8929" s="6" t="s">
        <v>17714</v>
      </c>
      <c r="D8929" s="6" t="s">
        <v>1011</v>
      </c>
      <c r="E8929" s="6" t="s">
        <v>416</v>
      </c>
      <c r="F8929" s="6" t="s">
        <v>1008</v>
      </c>
      <c r="G8929" s="6" t="s">
        <v>40485</v>
      </c>
    </row>
    <row r="8930">
      <c r="A8930" s="6" t="s">
        <v>40486</v>
      </c>
      <c r="B8930" s="6" t="s">
        <v>299</v>
      </c>
      <c r="C8930" s="6" t="s">
        <v>17716</v>
      </c>
      <c r="D8930" s="6" t="s">
        <v>37</v>
      </c>
      <c r="E8930" s="6" t="s">
        <v>24821</v>
      </c>
      <c r="F8930" s="6" t="s">
        <v>17717</v>
      </c>
      <c r="G8930" s="6" t="s">
        <v>40487</v>
      </c>
    </row>
    <row r="8931">
      <c r="A8931" s="6" t="s">
        <v>40488</v>
      </c>
      <c r="B8931" s="6" t="s">
        <v>299</v>
      </c>
      <c r="C8931" s="6" t="s">
        <v>17716</v>
      </c>
      <c r="D8931" s="6" t="s">
        <v>1011</v>
      </c>
      <c r="E8931" s="6" t="s">
        <v>416</v>
      </c>
      <c r="F8931" s="6" t="s">
        <v>17717</v>
      </c>
      <c r="G8931" s="6" t="s">
        <v>40487</v>
      </c>
    </row>
    <row r="8932">
      <c r="A8932" s="6" t="s">
        <v>40489</v>
      </c>
      <c r="B8932" s="6" t="s">
        <v>299</v>
      </c>
      <c r="C8932" s="6" t="s">
        <v>17719</v>
      </c>
      <c r="D8932" s="6" t="s">
        <v>37</v>
      </c>
      <c r="E8932" s="6" t="s">
        <v>416</v>
      </c>
      <c r="F8932" s="6" t="s">
        <v>17720</v>
      </c>
      <c r="G8932" s="6" t="s">
        <v>40490</v>
      </c>
    </row>
    <row r="8933">
      <c r="A8933" s="6" t="s">
        <v>40491</v>
      </c>
      <c r="B8933" s="6" t="s">
        <v>299</v>
      </c>
      <c r="C8933" s="6" t="s">
        <v>17719</v>
      </c>
      <c r="D8933" s="6" t="s">
        <v>1011</v>
      </c>
      <c r="E8933" s="6" t="s">
        <v>24821</v>
      </c>
      <c r="F8933" s="6" t="s">
        <v>17720</v>
      </c>
      <c r="G8933" s="6" t="s">
        <v>40490</v>
      </c>
    </row>
    <row r="8934">
      <c r="A8934" s="6" t="s">
        <v>40492</v>
      </c>
      <c r="B8934" s="6" t="s">
        <v>299</v>
      </c>
      <c r="C8934" s="6" t="s">
        <v>17722</v>
      </c>
      <c r="D8934" s="6" t="s">
        <v>1011</v>
      </c>
      <c r="E8934" s="6" t="s">
        <v>24821</v>
      </c>
      <c r="F8934" s="6" t="s">
        <v>27090</v>
      </c>
      <c r="G8934" s="6" t="s">
        <v>40493</v>
      </c>
    </row>
    <row r="8935">
      <c r="A8935" s="6" t="s">
        <v>40494</v>
      </c>
      <c r="B8935" s="6" t="s">
        <v>299</v>
      </c>
      <c r="C8935" s="6" t="s">
        <v>17724</v>
      </c>
      <c r="D8935" s="6" t="s">
        <v>1011</v>
      </c>
      <c r="E8935" s="6" t="s">
        <v>416</v>
      </c>
      <c r="F8935" s="6" t="s">
        <v>1008</v>
      </c>
      <c r="G8935" s="6" t="s">
        <v>40495</v>
      </c>
    </row>
    <row r="8936">
      <c r="A8936" s="6" t="s">
        <v>40496</v>
      </c>
      <c r="B8936" s="6" t="s">
        <v>299</v>
      </c>
      <c r="C8936" s="6" t="s">
        <v>17726</v>
      </c>
      <c r="D8936" s="6" t="s">
        <v>37</v>
      </c>
      <c r="E8936" s="6" t="s">
        <v>24821</v>
      </c>
      <c r="F8936" s="6" t="s">
        <v>17727</v>
      </c>
      <c r="G8936" s="6" t="s">
        <v>40497</v>
      </c>
    </row>
    <row r="8937">
      <c r="A8937" s="6" t="s">
        <v>40498</v>
      </c>
      <c r="B8937" s="6" t="s">
        <v>299</v>
      </c>
      <c r="C8937" s="6" t="s">
        <v>17726</v>
      </c>
      <c r="D8937" s="6" t="s">
        <v>1011</v>
      </c>
      <c r="E8937" s="6" t="s">
        <v>416</v>
      </c>
      <c r="F8937" s="6" t="s">
        <v>17727</v>
      </c>
      <c r="G8937" s="6" t="s">
        <v>40497</v>
      </c>
    </row>
    <row r="8938">
      <c r="A8938" s="6" t="s">
        <v>40499</v>
      </c>
      <c r="B8938" s="6" t="s">
        <v>299</v>
      </c>
      <c r="C8938" s="6" t="s">
        <v>17729</v>
      </c>
      <c r="D8938" s="6" t="s">
        <v>37</v>
      </c>
      <c r="E8938" s="6" t="s">
        <v>416</v>
      </c>
      <c r="F8938" s="6" t="s">
        <v>17730</v>
      </c>
      <c r="G8938" s="6" t="s">
        <v>40500</v>
      </c>
    </row>
    <row r="8939">
      <c r="A8939" s="6" t="s">
        <v>40501</v>
      </c>
      <c r="B8939" s="6" t="s">
        <v>299</v>
      </c>
      <c r="C8939" s="6" t="s">
        <v>17729</v>
      </c>
      <c r="D8939" s="6" t="s">
        <v>1011</v>
      </c>
      <c r="E8939" s="6" t="s">
        <v>24821</v>
      </c>
      <c r="F8939" s="6" t="s">
        <v>17730</v>
      </c>
      <c r="G8939" s="6" t="s">
        <v>40500</v>
      </c>
    </row>
    <row r="8940">
      <c r="A8940" s="6" t="s">
        <v>40502</v>
      </c>
      <c r="B8940" s="6" t="s">
        <v>299</v>
      </c>
      <c r="C8940" s="6" t="s">
        <v>17732</v>
      </c>
      <c r="D8940" s="6" t="s">
        <v>1011</v>
      </c>
      <c r="E8940" s="6" t="s">
        <v>24821</v>
      </c>
      <c r="F8940" s="6" t="s">
        <v>27090</v>
      </c>
      <c r="G8940" s="6" t="s">
        <v>40503</v>
      </c>
    </row>
    <row r="8941">
      <c r="A8941" s="6" t="s">
        <v>40504</v>
      </c>
      <c r="B8941" s="6" t="s">
        <v>299</v>
      </c>
      <c r="C8941" s="6" t="s">
        <v>17734</v>
      </c>
      <c r="D8941" s="6" t="s">
        <v>1011</v>
      </c>
      <c r="E8941" s="6" t="s">
        <v>416</v>
      </c>
      <c r="F8941" s="6" t="s">
        <v>1008</v>
      </c>
      <c r="G8941" s="6" t="s">
        <v>40505</v>
      </c>
    </row>
    <row r="8942">
      <c r="A8942" s="6" t="s">
        <v>40506</v>
      </c>
      <c r="B8942" s="6" t="s">
        <v>299</v>
      </c>
      <c r="C8942" s="6" t="s">
        <v>17736</v>
      </c>
      <c r="D8942" s="6" t="s">
        <v>37</v>
      </c>
      <c r="E8942" s="6" t="s">
        <v>24821</v>
      </c>
      <c r="F8942" s="6" t="s">
        <v>17737</v>
      </c>
      <c r="G8942" s="6" t="s">
        <v>40507</v>
      </c>
    </row>
    <row r="8943">
      <c r="A8943" s="6" t="s">
        <v>40508</v>
      </c>
      <c r="B8943" s="6" t="s">
        <v>299</v>
      </c>
      <c r="C8943" s="6" t="s">
        <v>17736</v>
      </c>
      <c r="D8943" s="6" t="s">
        <v>1011</v>
      </c>
      <c r="E8943" s="6" t="s">
        <v>416</v>
      </c>
      <c r="F8943" s="6" t="s">
        <v>17737</v>
      </c>
      <c r="G8943" s="6" t="s">
        <v>40509</v>
      </c>
    </row>
    <row r="8944">
      <c r="A8944" s="6" t="s">
        <v>40510</v>
      </c>
      <c r="B8944" s="6" t="s">
        <v>299</v>
      </c>
      <c r="C8944" s="6" t="s">
        <v>17739</v>
      </c>
      <c r="D8944" s="6" t="s">
        <v>37</v>
      </c>
      <c r="E8944" s="6" t="s">
        <v>416</v>
      </c>
      <c r="F8944" s="6" t="s">
        <v>17740</v>
      </c>
      <c r="G8944" s="6" t="s">
        <v>40511</v>
      </c>
    </row>
    <row r="8945">
      <c r="A8945" s="6" t="s">
        <v>40512</v>
      </c>
      <c r="B8945" s="6" t="s">
        <v>299</v>
      </c>
      <c r="C8945" s="6" t="s">
        <v>17739</v>
      </c>
      <c r="D8945" s="6" t="s">
        <v>1011</v>
      </c>
      <c r="E8945" s="6" t="s">
        <v>24821</v>
      </c>
      <c r="F8945" s="6" t="s">
        <v>17740</v>
      </c>
      <c r="G8945" s="6" t="s">
        <v>40511</v>
      </c>
    </row>
    <row r="8946">
      <c r="A8946" s="6" t="s">
        <v>40513</v>
      </c>
      <c r="B8946" s="6" t="s">
        <v>299</v>
      </c>
      <c r="C8946" s="6" t="s">
        <v>17742</v>
      </c>
      <c r="D8946" s="6" t="s">
        <v>1011</v>
      </c>
      <c r="E8946" s="6" t="s">
        <v>24821</v>
      </c>
      <c r="F8946" s="6" t="s">
        <v>27090</v>
      </c>
      <c r="G8946" s="6" t="s">
        <v>40514</v>
      </c>
    </row>
    <row r="8947">
      <c r="A8947" s="6" t="s">
        <v>40515</v>
      </c>
      <c r="B8947" s="6" t="s">
        <v>299</v>
      </c>
      <c r="C8947" s="6" t="s">
        <v>17744</v>
      </c>
      <c r="D8947" s="6" t="s">
        <v>1011</v>
      </c>
      <c r="E8947" s="6" t="s">
        <v>416</v>
      </c>
      <c r="F8947" s="6" t="s">
        <v>1040</v>
      </c>
      <c r="G8947" s="6" t="s">
        <v>40516</v>
      </c>
    </row>
    <row r="8948">
      <c r="A8948" s="6" t="s">
        <v>40517</v>
      </c>
      <c r="B8948" s="6" t="s">
        <v>299</v>
      </c>
      <c r="C8948" s="6" t="s">
        <v>17748</v>
      </c>
      <c r="D8948" s="6" t="s">
        <v>1011</v>
      </c>
      <c r="E8948" s="6" t="s">
        <v>416</v>
      </c>
      <c r="F8948" s="6" t="s">
        <v>1483</v>
      </c>
      <c r="G8948" s="6" t="s">
        <v>40518</v>
      </c>
    </row>
    <row r="8949">
      <c r="A8949" s="6" t="s">
        <v>40519</v>
      </c>
      <c r="B8949" s="6" t="s">
        <v>299</v>
      </c>
      <c r="C8949" s="6" t="s">
        <v>17752</v>
      </c>
      <c r="D8949" s="6" t="s">
        <v>37</v>
      </c>
      <c r="E8949" s="6" t="s">
        <v>24821</v>
      </c>
      <c r="F8949" s="6" t="s">
        <v>17753</v>
      </c>
      <c r="G8949" s="6" t="s">
        <v>40520</v>
      </c>
    </row>
    <row r="8950">
      <c r="A8950" s="6" t="s">
        <v>40521</v>
      </c>
      <c r="B8950" s="6" t="s">
        <v>299</v>
      </c>
      <c r="C8950" s="6" t="s">
        <v>17752</v>
      </c>
      <c r="D8950" s="6" t="s">
        <v>1011</v>
      </c>
      <c r="E8950" s="6" t="s">
        <v>416</v>
      </c>
      <c r="F8950" s="6" t="s">
        <v>17753</v>
      </c>
      <c r="G8950" s="6" t="s">
        <v>40520</v>
      </c>
    </row>
    <row r="8951">
      <c r="A8951" s="6" t="s">
        <v>40522</v>
      </c>
      <c r="B8951" s="6" t="s">
        <v>299</v>
      </c>
      <c r="C8951" s="6" t="s">
        <v>17757</v>
      </c>
      <c r="D8951" s="6" t="s">
        <v>37</v>
      </c>
      <c r="E8951" s="6" t="s">
        <v>416</v>
      </c>
      <c r="F8951" s="6" t="s">
        <v>17758</v>
      </c>
      <c r="G8951" s="6" t="s">
        <v>40523</v>
      </c>
    </row>
    <row r="8952">
      <c r="A8952" s="6" t="s">
        <v>40524</v>
      </c>
      <c r="B8952" s="6" t="s">
        <v>299</v>
      </c>
      <c r="C8952" s="6" t="s">
        <v>17757</v>
      </c>
      <c r="D8952" s="6" t="s">
        <v>1011</v>
      </c>
      <c r="E8952" s="6" t="s">
        <v>24821</v>
      </c>
      <c r="F8952" s="6" t="s">
        <v>17758</v>
      </c>
      <c r="G8952" s="6" t="s">
        <v>40523</v>
      </c>
    </row>
    <row r="8953">
      <c r="A8953" s="6" t="s">
        <v>40525</v>
      </c>
      <c r="B8953" s="6" t="s">
        <v>299</v>
      </c>
      <c r="C8953" s="6" t="s">
        <v>17760</v>
      </c>
      <c r="D8953" s="6" t="s">
        <v>1011</v>
      </c>
      <c r="E8953" s="6" t="s">
        <v>24821</v>
      </c>
      <c r="F8953" s="6" t="s">
        <v>25586</v>
      </c>
      <c r="G8953" s="6" t="s">
        <v>40526</v>
      </c>
    </row>
    <row r="8954">
      <c r="A8954" s="6" t="s">
        <v>40527</v>
      </c>
      <c r="B8954" s="6" t="s">
        <v>299</v>
      </c>
      <c r="C8954" s="6" t="s">
        <v>17762</v>
      </c>
      <c r="D8954" s="6" t="s">
        <v>1011</v>
      </c>
      <c r="E8954" s="6" t="s">
        <v>416</v>
      </c>
      <c r="F8954" s="6" t="s">
        <v>1040</v>
      </c>
      <c r="G8954" s="6" t="s">
        <v>40528</v>
      </c>
    </row>
    <row r="8955">
      <c r="A8955" s="6" t="s">
        <v>40529</v>
      </c>
      <c r="B8955" s="6" t="s">
        <v>299</v>
      </c>
      <c r="C8955" s="6" t="s">
        <v>17766</v>
      </c>
      <c r="D8955" s="6" t="s">
        <v>37</v>
      </c>
      <c r="E8955" s="6" t="s">
        <v>24821</v>
      </c>
      <c r="F8955" s="6" t="s">
        <v>17767</v>
      </c>
      <c r="G8955" s="6" t="s">
        <v>40530</v>
      </c>
    </row>
    <row r="8956">
      <c r="A8956" s="6" t="s">
        <v>40531</v>
      </c>
      <c r="B8956" s="6" t="s">
        <v>299</v>
      </c>
      <c r="C8956" s="6" t="s">
        <v>17766</v>
      </c>
      <c r="D8956" s="6" t="s">
        <v>1011</v>
      </c>
      <c r="E8956" s="6" t="s">
        <v>416</v>
      </c>
      <c r="F8956" s="6" t="s">
        <v>17767</v>
      </c>
      <c r="G8956" s="6" t="s">
        <v>40530</v>
      </c>
    </row>
    <row r="8957">
      <c r="A8957" s="6" t="s">
        <v>40532</v>
      </c>
      <c r="B8957" s="6" t="s">
        <v>302</v>
      </c>
      <c r="C8957" s="6" t="s">
        <v>17773</v>
      </c>
      <c r="D8957" s="6" t="s">
        <v>414</v>
      </c>
      <c r="E8957" s="6" t="s">
        <v>24821</v>
      </c>
      <c r="F8957" s="6" t="s">
        <v>24822</v>
      </c>
      <c r="G8957" s="6" t="s">
        <v>40533</v>
      </c>
    </row>
    <row r="8958">
      <c r="A8958" s="6" t="s">
        <v>40534</v>
      </c>
      <c r="B8958" s="6" t="s">
        <v>302</v>
      </c>
      <c r="C8958" s="6" t="s">
        <v>17775</v>
      </c>
      <c r="D8958" s="6" t="s">
        <v>37</v>
      </c>
      <c r="E8958" s="6" t="s">
        <v>24821</v>
      </c>
      <c r="F8958" s="6" t="s">
        <v>24825</v>
      </c>
      <c r="G8958" s="6" t="s">
        <v>40535</v>
      </c>
    </row>
    <row r="8959">
      <c r="A8959" s="6" t="s">
        <v>40536</v>
      </c>
      <c r="B8959" s="6" t="s">
        <v>302</v>
      </c>
      <c r="C8959" s="6" t="s">
        <v>17775</v>
      </c>
      <c r="D8959" s="6" t="s">
        <v>414</v>
      </c>
      <c r="E8959" s="6" t="s">
        <v>416</v>
      </c>
      <c r="F8959" s="6" t="s">
        <v>417</v>
      </c>
      <c r="G8959" s="6" t="s">
        <v>40535</v>
      </c>
    </row>
    <row r="8960">
      <c r="A8960" s="6" t="s">
        <v>40537</v>
      </c>
      <c r="B8960" s="6" t="s">
        <v>302</v>
      </c>
      <c r="C8960" s="6" t="s">
        <v>17777</v>
      </c>
      <c r="D8960" s="6" t="s">
        <v>37</v>
      </c>
      <c r="E8960" s="6" t="s">
        <v>416</v>
      </c>
      <c r="F8960" s="6" t="s">
        <v>17778</v>
      </c>
      <c r="G8960" s="6" t="s">
        <v>40538</v>
      </c>
    </row>
    <row r="8961">
      <c r="A8961" s="6" t="s">
        <v>40539</v>
      </c>
      <c r="B8961" s="6" t="s">
        <v>302</v>
      </c>
      <c r="C8961" s="6" t="s">
        <v>17777</v>
      </c>
      <c r="D8961" s="6" t="s">
        <v>414</v>
      </c>
      <c r="E8961" s="6" t="s">
        <v>24821</v>
      </c>
      <c r="F8961" s="6" t="s">
        <v>17778</v>
      </c>
      <c r="G8961" s="6" t="s">
        <v>40538</v>
      </c>
    </row>
    <row r="8962">
      <c r="A8962" s="6" t="s">
        <v>40540</v>
      </c>
      <c r="B8962" s="6" t="s">
        <v>302</v>
      </c>
      <c r="C8962" s="6" t="s">
        <v>17780</v>
      </c>
      <c r="D8962" s="6" t="s">
        <v>414</v>
      </c>
      <c r="E8962" s="6" t="s">
        <v>24821</v>
      </c>
      <c r="F8962" s="6" t="s">
        <v>24822</v>
      </c>
      <c r="G8962" s="6" t="s">
        <v>40541</v>
      </c>
    </row>
    <row r="8963">
      <c r="A8963" s="6" t="s">
        <v>40542</v>
      </c>
      <c r="B8963" s="6" t="s">
        <v>302</v>
      </c>
      <c r="C8963" s="6" t="s">
        <v>17782</v>
      </c>
      <c r="D8963" s="6" t="s">
        <v>37</v>
      </c>
      <c r="E8963" s="6" t="s">
        <v>24821</v>
      </c>
      <c r="F8963" s="6" t="s">
        <v>40543</v>
      </c>
      <c r="G8963" s="6" t="s">
        <v>40544</v>
      </c>
    </row>
    <row r="8964">
      <c r="A8964" s="6" t="s">
        <v>40545</v>
      </c>
      <c r="B8964" s="6" t="s">
        <v>302</v>
      </c>
      <c r="C8964" s="6" t="s">
        <v>17782</v>
      </c>
      <c r="D8964" s="6" t="s">
        <v>414</v>
      </c>
      <c r="E8964" s="6" t="s">
        <v>416</v>
      </c>
      <c r="F8964" s="6" t="s">
        <v>17783</v>
      </c>
      <c r="G8964" s="6" t="s">
        <v>40544</v>
      </c>
    </row>
    <row r="8965">
      <c r="A8965" s="6" t="s">
        <v>40546</v>
      </c>
      <c r="B8965" s="6" t="s">
        <v>302</v>
      </c>
      <c r="C8965" s="6" t="s">
        <v>17785</v>
      </c>
      <c r="D8965" s="6" t="s">
        <v>37</v>
      </c>
      <c r="E8965" s="6" t="s">
        <v>416</v>
      </c>
      <c r="F8965" s="6" t="s">
        <v>17786</v>
      </c>
      <c r="G8965" s="6" t="s">
        <v>40547</v>
      </c>
    </row>
    <row r="8966">
      <c r="A8966" s="6" t="s">
        <v>40548</v>
      </c>
      <c r="B8966" s="6" t="s">
        <v>302</v>
      </c>
      <c r="C8966" s="6" t="s">
        <v>17785</v>
      </c>
      <c r="D8966" s="6" t="s">
        <v>414</v>
      </c>
      <c r="E8966" s="6" t="s">
        <v>24821</v>
      </c>
      <c r="F8966" s="6" t="s">
        <v>17786</v>
      </c>
      <c r="G8966" s="6" t="s">
        <v>40547</v>
      </c>
    </row>
    <row r="8967">
      <c r="A8967" s="6" t="s">
        <v>40549</v>
      </c>
      <c r="B8967" s="6" t="s">
        <v>302</v>
      </c>
      <c r="C8967" s="6" t="s">
        <v>17788</v>
      </c>
      <c r="D8967" s="6" t="s">
        <v>414</v>
      </c>
      <c r="E8967" s="6" t="s">
        <v>24821</v>
      </c>
      <c r="F8967" s="6" t="s">
        <v>24822</v>
      </c>
      <c r="G8967" s="6" t="s">
        <v>40550</v>
      </c>
    </row>
    <row r="8968">
      <c r="A8968" s="6" t="s">
        <v>40551</v>
      </c>
      <c r="B8968" s="6" t="s">
        <v>302</v>
      </c>
      <c r="C8968" s="6" t="s">
        <v>17790</v>
      </c>
      <c r="D8968" s="6" t="s">
        <v>37</v>
      </c>
      <c r="E8968" s="6" t="s">
        <v>24821</v>
      </c>
      <c r="F8968" s="6" t="s">
        <v>40552</v>
      </c>
      <c r="G8968" s="6" t="s">
        <v>40553</v>
      </c>
    </row>
    <row r="8969">
      <c r="A8969" s="6" t="s">
        <v>40554</v>
      </c>
      <c r="B8969" s="6" t="s">
        <v>302</v>
      </c>
      <c r="C8969" s="6" t="s">
        <v>17790</v>
      </c>
      <c r="D8969" s="6" t="s">
        <v>414</v>
      </c>
      <c r="E8969" s="6" t="s">
        <v>416</v>
      </c>
      <c r="F8969" s="6" t="s">
        <v>17791</v>
      </c>
      <c r="G8969" s="6" t="s">
        <v>40553</v>
      </c>
    </row>
    <row r="8970">
      <c r="A8970" s="6" t="s">
        <v>40555</v>
      </c>
      <c r="B8970" s="6" t="s">
        <v>302</v>
      </c>
      <c r="C8970" s="6" t="s">
        <v>17793</v>
      </c>
      <c r="D8970" s="6" t="s">
        <v>37</v>
      </c>
      <c r="E8970" s="6" t="s">
        <v>416</v>
      </c>
      <c r="F8970" s="6" t="s">
        <v>17794</v>
      </c>
      <c r="G8970" s="6" t="s">
        <v>40556</v>
      </c>
    </row>
    <row r="8971">
      <c r="A8971" s="6" t="s">
        <v>40557</v>
      </c>
      <c r="B8971" s="6" t="s">
        <v>302</v>
      </c>
      <c r="C8971" s="6" t="s">
        <v>17793</v>
      </c>
      <c r="D8971" s="6" t="s">
        <v>414</v>
      </c>
      <c r="E8971" s="6" t="s">
        <v>24821</v>
      </c>
      <c r="F8971" s="6" t="s">
        <v>17794</v>
      </c>
      <c r="G8971" s="6" t="s">
        <v>40556</v>
      </c>
    </row>
    <row r="8972">
      <c r="A8972" s="6" t="s">
        <v>40558</v>
      </c>
      <c r="B8972" s="6" t="s">
        <v>302</v>
      </c>
      <c r="C8972" s="6" t="s">
        <v>17796</v>
      </c>
      <c r="D8972" s="6" t="s">
        <v>414</v>
      </c>
      <c r="E8972" s="6" t="s">
        <v>24821</v>
      </c>
      <c r="F8972" s="6" t="s">
        <v>24822</v>
      </c>
      <c r="G8972" s="6" t="s">
        <v>40559</v>
      </c>
    </row>
    <row r="8973">
      <c r="A8973" s="6" t="s">
        <v>40560</v>
      </c>
      <c r="B8973" s="6" t="s">
        <v>302</v>
      </c>
      <c r="C8973" s="6" t="s">
        <v>17798</v>
      </c>
      <c r="D8973" s="6" t="s">
        <v>37</v>
      </c>
      <c r="E8973" s="6" t="s">
        <v>24821</v>
      </c>
      <c r="F8973" s="6" t="s">
        <v>40561</v>
      </c>
      <c r="G8973" s="6" t="s">
        <v>40562</v>
      </c>
    </row>
    <row r="8974">
      <c r="A8974" s="6" t="s">
        <v>40563</v>
      </c>
      <c r="B8974" s="6" t="s">
        <v>302</v>
      </c>
      <c r="C8974" s="6" t="s">
        <v>17798</v>
      </c>
      <c r="D8974" s="6" t="s">
        <v>414</v>
      </c>
      <c r="E8974" s="6" t="s">
        <v>416</v>
      </c>
      <c r="F8974" s="6" t="s">
        <v>17799</v>
      </c>
      <c r="G8974" s="6" t="s">
        <v>40562</v>
      </c>
    </row>
    <row r="8975">
      <c r="A8975" s="6" t="s">
        <v>40564</v>
      </c>
      <c r="B8975" s="6" t="s">
        <v>302</v>
      </c>
      <c r="C8975" s="6" t="s">
        <v>17807</v>
      </c>
      <c r="D8975" s="6" t="s">
        <v>37</v>
      </c>
      <c r="E8975" s="6" t="s">
        <v>416</v>
      </c>
      <c r="F8975" s="6" t="s">
        <v>17808</v>
      </c>
      <c r="G8975" s="6" t="s">
        <v>40565</v>
      </c>
    </row>
    <row r="8976">
      <c r="A8976" s="6" t="s">
        <v>40566</v>
      </c>
      <c r="B8976" s="6" t="s">
        <v>302</v>
      </c>
      <c r="C8976" s="6" t="s">
        <v>17807</v>
      </c>
      <c r="D8976" s="6" t="s">
        <v>414</v>
      </c>
      <c r="E8976" s="6" t="s">
        <v>24821</v>
      </c>
      <c r="F8976" s="6" t="s">
        <v>17808</v>
      </c>
      <c r="G8976" s="6" t="s">
        <v>40565</v>
      </c>
    </row>
    <row r="8977">
      <c r="A8977" s="6" t="s">
        <v>40567</v>
      </c>
      <c r="B8977" s="6" t="s">
        <v>302</v>
      </c>
      <c r="C8977" s="6" t="s">
        <v>17810</v>
      </c>
      <c r="D8977" s="6" t="s">
        <v>414</v>
      </c>
      <c r="E8977" s="6" t="s">
        <v>24821</v>
      </c>
      <c r="F8977" s="6" t="s">
        <v>24858</v>
      </c>
      <c r="G8977" s="6" t="s">
        <v>40568</v>
      </c>
    </row>
    <row r="8978">
      <c r="A8978" s="6" t="s">
        <v>40569</v>
      </c>
      <c r="B8978" s="6" t="s">
        <v>302</v>
      </c>
      <c r="C8978" s="6" t="s">
        <v>17812</v>
      </c>
      <c r="D8978" s="6" t="s">
        <v>37</v>
      </c>
      <c r="E8978" s="6" t="s">
        <v>24821</v>
      </c>
      <c r="F8978" s="6" t="s">
        <v>40570</v>
      </c>
      <c r="G8978" s="6" t="s">
        <v>40571</v>
      </c>
    </row>
    <row r="8979">
      <c r="A8979" s="6" t="s">
        <v>40572</v>
      </c>
      <c r="B8979" s="6" t="s">
        <v>302</v>
      </c>
      <c r="C8979" s="6" t="s">
        <v>17812</v>
      </c>
      <c r="D8979" s="6" t="s">
        <v>414</v>
      </c>
      <c r="E8979" s="6" t="s">
        <v>416</v>
      </c>
      <c r="F8979" s="6" t="s">
        <v>17813</v>
      </c>
      <c r="G8979" s="6" t="s">
        <v>40571</v>
      </c>
    </row>
    <row r="8980">
      <c r="A8980" s="6" t="s">
        <v>40573</v>
      </c>
      <c r="B8980" s="6" t="s">
        <v>302</v>
      </c>
      <c r="C8980" s="6" t="s">
        <v>17815</v>
      </c>
      <c r="D8980" s="6" t="s">
        <v>37</v>
      </c>
      <c r="E8980" s="6" t="s">
        <v>416</v>
      </c>
      <c r="F8980" s="6" t="s">
        <v>17816</v>
      </c>
      <c r="G8980" s="6" t="s">
        <v>40574</v>
      </c>
    </row>
    <row r="8981">
      <c r="A8981" s="6" t="s">
        <v>40575</v>
      </c>
      <c r="B8981" s="6" t="s">
        <v>302</v>
      </c>
      <c r="C8981" s="6" t="s">
        <v>17815</v>
      </c>
      <c r="D8981" s="6" t="s">
        <v>414</v>
      </c>
      <c r="E8981" s="6" t="s">
        <v>24821</v>
      </c>
      <c r="F8981" s="6" t="s">
        <v>17816</v>
      </c>
      <c r="G8981" s="6" t="s">
        <v>40574</v>
      </c>
    </row>
    <row r="8982">
      <c r="A8982" s="6" t="s">
        <v>40576</v>
      </c>
      <c r="B8982" s="6" t="s">
        <v>302</v>
      </c>
      <c r="C8982" s="6" t="s">
        <v>17818</v>
      </c>
      <c r="D8982" s="6" t="s">
        <v>414</v>
      </c>
      <c r="E8982" s="6" t="s">
        <v>24821</v>
      </c>
      <c r="F8982" s="6" t="s">
        <v>24858</v>
      </c>
      <c r="G8982" s="6" t="s">
        <v>40577</v>
      </c>
    </row>
    <row r="8983">
      <c r="A8983" s="6" t="s">
        <v>40578</v>
      </c>
      <c r="B8983" s="6" t="s">
        <v>302</v>
      </c>
      <c r="C8983" s="6" t="s">
        <v>17820</v>
      </c>
      <c r="D8983" s="6" t="s">
        <v>37</v>
      </c>
      <c r="E8983" s="6" t="s">
        <v>24821</v>
      </c>
      <c r="F8983" s="6" t="s">
        <v>40579</v>
      </c>
      <c r="G8983" s="6" t="s">
        <v>40580</v>
      </c>
    </row>
    <row r="8984">
      <c r="A8984" s="6" t="s">
        <v>40581</v>
      </c>
      <c r="B8984" s="6" t="s">
        <v>302</v>
      </c>
      <c r="C8984" s="6" t="s">
        <v>17820</v>
      </c>
      <c r="D8984" s="6" t="s">
        <v>414</v>
      </c>
      <c r="E8984" s="6" t="s">
        <v>416</v>
      </c>
      <c r="F8984" s="6" t="s">
        <v>17821</v>
      </c>
      <c r="G8984" s="6" t="s">
        <v>40580</v>
      </c>
    </row>
    <row r="8985">
      <c r="A8985" s="6" t="s">
        <v>40582</v>
      </c>
      <c r="B8985" s="6" t="s">
        <v>302</v>
      </c>
      <c r="C8985" s="6" t="s">
        <v>17823</v>
      </c>
      <c r="D8985" s="6" t="s">
        <v>37</v>
      </c>
      <c r="E8985" s="6" t="s">
        <v>416</v>
      </c>
      <c r="F8985" s="6" t="s">
        <v>17824</v>
      </c>
      <c r="G8985" s="6" t="s">
        <v>40583</v>
      </c>
    </row>
    <row r="8986">
      <c r="A8986" s="6" t="s">
        <v>40584</v>
      </c>
      <c r="B8986" s="6" t="s">
        <v>302</v>
      </c>
      <c r="C8986" s="6" t="s">
        <v>17823</v>
      </c>
      <c r="D8986" s="6" t="s">
        <v>414</v>
      </c>
      <c r="E8986" s="6" t="s">
        <v>24821</v>
      </c>
      <c r="F8986" s="6" t="s">
        <v>40585</v>
      </c>
      <c r="G8986" s="6" t="s">
        <v>40583</v>
      </c>
    </row>
    <row r="8987">
      <c r="A8987" s="6" t="s">
        <v>40586</v>
      </c>
      <c r="B8987" s="6" t="s">
        <v>302</v>
      </c>
      <c r="C8987" s="6" t="s">
        <v>17826</v>
      </c>
      <c r="D8987" s="6" t="s">
        <v>414</v>
      </c>
      <c r="E8987" s="6" t="s">
        <v>24821</v>
      </c>
      <c r="F8987" s="6" t="s">
        <v>24858</v>
      </c>
      <c r="G8987" s="6" t="s">
        <v>40587</v>
      </c>
    </row>
    <row r="8988">
      <c r="A8988" s="6" t="s">
        <v>40588</v>
      </c>
      <c r="B8988" s="6" t="s">
        <v>302</v>
      </c>
      <c r="C8988" s="6" t="s">
        <v>17828</v>
      </c>
      <c r="D8988" s="6" t="s">
        <v>37</v>
      </c>
      <c r="E8988" s="6" t="s">
        <v>24821</v>
      </c>
      <c r="F8988" s="6" t="s">
        <v>40589</v>
      </c>
      <c r="G8988" s="6" t="s">
        <v>40590</v>
      </c>
    </row>
    <row r="8989">
      <c r="A8989" s="6" t="s">
        <v>40591</v>
      </c>
      <c r="B8989" s="6" t="s">
        <v>302</v>
      </c>
      <c r="C8989" s="6" t="s">
        <v>17828</v>
      </c>
      <c r="D8989" s="6" t="s">
        <v>414</v>
      </c>
      <c r="E8989" s="6" t="s">
        <v>416</v>
      </c>
      <c r="F8989" s="6" t="s">
        <v>17829</v>
      </c>
      <c r="G8989" s="6" t="s">
        <v>40590</v>
      </c>
    </row>
    <row r="8990">
      <c r="A8990" s="6" t="s">
        <v>40592</v>
      </c>
      <c r="B8990" s="6" t="s">
        <v>302</v>
      </c>
      <c r="C8990" s="6" t="s">
        <v>17837</v>
      </c>
      <c r="D8990" s="6" t="s">
        <v>37</v>
      </c>
      <c r="E8990" s="6" t="s">
        <v>416</v>
      </c>
      <c r="F8990" s="6" t="s">
        <v>17838</v>
      </c>
      <c r="G8990" s="6" t="s">
        <v>40593</v>
      </c>
    </row>
    <row r="8991">
      <c r="A8991" s="6" t="s">
        <v>40594</v>
      </c>
      <c r="B8991" s="6" t="s">
        <v>302</v>
      </c>
      <c r="C8991" s="6" t="s">
        <v>17837</v>
      </c>
      <c r="D8991" s="6" t="s">
        <v>414</v>
      </c>
      <c r="E8991" s="6" t="s">
        <v>24821</v>
      </c>
      <c r="F8991" s="6" t="s">
        <v>17838</v>
      </c>
      <c r="G8991" s="6" t="s">
        <v>40593</v>
      </c>
    </row>
    <row r="8992">
      <c r="A8992" s="6" t="s">
        <v>40595</v>
      </c>
      <c r="B8992" s="6" t="s">
        <v>302</v>
      </c>
      <c r="C8992" s="6" t="s">
        <v>17840</v>
      </c>
      <c r="D8992" s="6" t="s">
        <v>414</v>
      </c>
      <c r="E8992" s="6" t="s">
        <v>24821</v>
      </c>
      <c r="F8992" s="6" t="s">
        <v>24915</v>
      </c>
      <c r="G8992" s="6" t="s">
        <v>40596</v>
      </c>
    </row>
    <row r="8993">
      <c r="A8993" s="6" t="s">
        <v>40597</v>
      </c>
      <c r="B8993" s="6" t="s">
        <v>302</v>
      </c>
      <c r="C8993" s="6" t="s">
        <v>17842</v>
      </c>
      <c r="D8993" s="6" t="s">
        <v>37</v>
      </c>
      <c r="E8993" s="6" t="s">
        <v>24821</v>
      </c>
      <c r="F8993" s="6" t="s">
        <v>40598</v>
      </c>
      <c r="G8993" s="6" t="s">
        <v>40599</v>
      </c>
    </row>
    <row r="8994">
      <c r="A8994" s="6" t="s">
        <v>40600</v>
      </c>
      <c r="B8994" s="6" t="s">
        <v>302</v>
      </c>
      <c r="C8994" s="6" t="s">
        <v>17842</v>
      </c>
      <c r="D8994" s="6" t="s">
        <v>414</v>
      </c>
      <c r="E8994" s="6" t="s">
        <v>416</v>
      </c>
      <c r="F8994" s="6" t="s">
        <v>17843</v>
      </c>
      <c r="G8994" s="6" t="s">
        <v>40599</v>
      </c>
    </row>
    <row r="8995">
      <c r="A8995" s="6" t="s">
        <v>40601</v>
      </c>
      <c r="B8995" s="6" t="s">
        <v>302</v>
      </c>
      <c r="C8995" s="6" t="s">
        <v>17845</v>
      </c>
      <c r="D8995" s="6" t="s">
        <v>414</v>
      </c>
      <c r="E8995" s="6" t="s">
        <v>24821</v>
      </c>
      <c r="F8995" s="6" t="s">
        <v>17846</v>
      </c>
      <c r="G8995" s="6" t="s">
        <v>40602</v>
      </c>
    </row>
    <row r="8996">
      <c r="A8996" s="6" t="s">
        <v>40603</v>
      </c>
      <c r="B8996" s="6" t="s">
        <v>302</v>
      </c>
      <c r="C8996" s="6" t="s">
        <v>17845</v>
      </c>
      <c r="D8996" s="6" t="s">
        <v>37</v>
      </c>
      <c r="E8996" s="6" t="s">
        <v>416</v>
      </c>
      <c r="F8996" s="6" t="s">
        <v>17846</v>
      </c>
      <c r="G8996" s="6" t="s">
        <v>40604</v>
      </c>
    </row>
    <row r="8997">
      <c r="A8997" s="6" t="s">
        <v>40605</v>
      </c>
      <c r="B8997" s="6" t="s">
        <v>302</v>
      </c>
      <c r="C8997" s="6" t="s">
        <v>17848</v>
      </c>
      <c r="D8997" s="6" t="s">
        <v>414</v>
      </c>
      <c r="E8997" s="6" t="s">
        <v>24821</v>
      </c>
      <c r="F8997" s="6" t="s">
        <v>24915</v>
      </c>
      <c r="G8997" s="6" t="s">
        <v>40606</v>
      </c>
    </row>
    <row r="8998">
      <c r="A8998" s="6" t="s">
        <v>40607</v>
      </c>
      <c r="B8998" s="6" t="s">
        <v>302</v>
      </c>
      <c r="C8998" s="6" t="s">
        <v>17850</v>
      </c>
      <c r="D8998" s="6" t="s">
        <v>37</v>
      </c>
      <c r="E8998" s="6" t="s">
        <v>24821</v>
      </c>
      <c r="F8998" s="6" t="s">
        <v>40608</v>
      </c>
      <c r="G8998" s="6" t="s">
        <v>40609</v>
      </c>
    </row>
    <row r="8999">
      <c r="A8999" s="6" t="s">
        <v>40610</v>
      </c>
      <c r="B8999" s="6" t="s">
        <v>302</v>
      </c>
      <c r="C8999" s="6" t="s">
        <v>17850</v>
      </c>
      <c r="D8999" s="6" t="s">
        <v>414</v>
      </c>
      <c r="E8999" s="6" t="s">
        <v>416</v>
      </c>
      <c r="F8999" s="6" t="s">
        <v>17851</v>
      </c>
      <c r="G8999" s="6" t="s">
        <v>40609</v>
      </c>
    </row>
    <row r="9000">
      <c r="A9000" s="6" t="s">
        <v>40611</v>
      </c>
      <c r="B9000" s="6" t="s">
        <v>302</v>
      </c>
      <c r="C9000" s="6" t="s">
        <v>17853</v>
      </c>
      <c r="D9000" s="6" t="s">
        <v>37</v>
      </c>
      <c r="E9000" s="6" t="s">
        <v>416</v>
      </c>
      <c r="F9000" s="6" t="s">
        <v>17854</v>
      </c>
      <c r="G9000" s="6" t="s">
        <v>40612</v>
      </c>
    </row>
    <row r="9001">
      <c r="A9001" s="6" t="s">
        <v>40613</v>
      </c>
      <c r="B9001" s="6" t="s">
        <v>302</v>
      </c>
      <c r="C9001" s="6" t="s">
        <v>17853</v>
      </c>
      <c r="D9001" s="6" t="s">
        <v>414</v>
      </c>
      <c r="E9001" s="6" t="s">
        <v>24821</v>
      </c>
      <c r="F9001" s="6" t="s">
        <v>17854</v>
      </c>
      <c r="G9001" s="6" t="s">
        <v>40612</v>
      </c>
    </row>
    <row r="9002">
      <c r="A9002" s="6" t="s">
        <v>40614</v>
      </c>
      <c r="B9002" s="6" t="s">
        <v>302</v>
      </c>
      <c r="C9002" s="6" t="s">
        <v>17856</v>
      </c>
      <c r="D9002" s="6" t="s">
        <v>414</v>
      </c>
      <c r="E9002" s="6" t="s">
        <v>24821</v>
      </c>
      <c r="F9002" s="6" t="s">
        <v>24915</v>
      </c>
      <c r="G9002" s="6" t="s">
        <v>40615</v>
      </c>
    </row>
    <row r="9003">
      <c r="A9003" s="6" t="s">
        <v>40616</v>
      </c>
      <c r="B9003" s="6" t="s">
        <v>302</v>
      </c>
      <c r="C9003" s="6" t="s">
        <v>17858</v>
      </c>
      <c r="D9003" s="6" t="s">
        <v>37</v>
      </c>
      <c r="E9003" s="6" t="s">
        <v>24821</v>
      </c>
      <c r="F9003" s="6" t="s">
        <v>40617</v>
      </c>
      <c r="G9003" s="6" t="s">
        <v>40618</v>
      </c>
    </row>
    <row r="9004">
      <c r="A9004" s="6" t="s">
        <v>40619</v>
      </c>
      <c r="B9004" s="6" t="s">
        <v>302</v>
      </c>
      <c r="C9004" s="6" t="s">
        <v>17858</v>
      </c>
      <c r="D9004" s="6" t="s">
        <v>414</v>
      </c>
      <c r="E9004" s="6" t="s">
        <v>416</v>
      </c>
      <c r="F9004" s="6" t="s">
        <v>17859</v>
      </c>
      <c r="G9004" s="6" t="s">
        <v>40618</v>
      </c>
    </row>
    <row r="9005">
      <c r="A9005" s="6" t="s">
        <v>40620</v>
      </c>
      <c r="B9005" s="6" t="s">
        <v>302</v>
      </c>
      <c r="C9005" s="6" t="s">
        <v>17861</v>
      </c>
      <c r="D9005" s="6" t="s">
        <v>37</v>
      </c>
      <c r="E9005" s="6" t="s">
        <v>416</v>
      </c>
      <c r="F9005" s="6" t="s">
        <v>17862</v>
      </c>
      <c r="G9005" s="6" t="s">
        <v>40621</v>
      </c>
    </row>
    <row r="9006">
      <c r="A9006" s="6" t="s">
        <v>40622</v>
      </c>
      <c r="B9006" s="6" t="s">
        <v>302</v>
      </c>
      <c r="C9006" s="6" t="s">
        <v>17861</v>
      </c>
      <c r="D9006" s="6" t="s">
        <v>414</v>
      </c>
      <c r="E9006" s="6" t="s">
        <v>24821</v>
      </c>
      <c r="F9006" s="6" t="s">
        <v>40623</v>
      </c>
      <c r="G9006" s="6" t="s">
        <v>40621</v>
      </c>
    </row>
    <row r="9007">
      <c r="A9007" s="6" t="s">
        <v>40624</v>
      </c>
      <c r="B9007" s="6" t="s">
        <v>302</v>
      </c>
      <c r="C9007" s="6" t="s">
        <v>17864</v>
      </c>
      <c r="D9007" s="6" t="s">
        <v>414</v>
      </c>
      <c r="E9007" s="6" t="s">
        <v>24821</v>
      </c>
      <c r="F9007" s="6" t="s">
        <v>24915</v>
      </c>
      <c r="G9007" s="6" t="s">
        <v>40625</v>
      </c>
    </row>
    <row r="9008">
      <c r="A9008" s="6" t="s">
        <v>40626</v>
      </c>
      <c r="B9008" s="6" t="s">
        <v>302</v>
      </c>
      <c r="C9008" s="6" t="s">
        <v>17866</v>
      </c>
      <c r="D9008" s="6" t="s">
        <v>37</v>
      </c>
      <c r="E9008" s="6" t="s">
        <v>24821</v>
      </c>
      <c r="F9008" s="6" t="s">
        <v>40627</v>
      </c>
      <c r="G9008" s="6" t="s">
        <v>40628</v>
      </c>
    </row>
    <row r="9009">
      <c r="A9009" s="6" t="s">
        <v>40629</v>
      </c>
      <c r="B9009" s="6" t="s">
        <v>302</v>
      </c>
      <c r="C9009" s="6" t="s">
        <v>17866</v>
      </c>
      <c r="D9009" s="6" t="s">
        <v>414</v>
      </c>
      <c r="E9009" s="6" t="s">
        <v>416</v>
      </c>
      <c r="F9009" s="6" t="s">
        <v>17867</v>
      </c>
      <c r="G9009" s="6" t="s">
        <v>40628</v>
      </c>
    </row>
    <row r="9010">
      <c r="A9010" s="6" t="s">
        <v>40630</v>
      </c>
      <c r="B9010" s="6" t="s">
        <v>302</v>
      </c>
      <c r="C9010" s="6" t="s">
        <v>17869</v>
      </c>
      <c r="D9010" s="6" t="s">
        <v>37</v>
      </c>
      <c r="E9010" s="6" t="s">
        <v>416</v>
      </c>
      <c r="F9010" s="6" t="s">
        <v>17870</v>
      </c>
      <c r="G9010" s="6" t="s">
        <v>40631</v>
      </c>
    </row>
    <row r="9011">
      <c r="A9011" s="6" t="s">
        <v>40632</v>
      </c>
      <c r="B9011" s="6" t="s">
        <v>302</v>
      </c>
      <c r="C9011" s="6" t="s">
        <v>17869</v>
      </c>
      <c r="D9011" s="6" t="s">
        <v>414</v>
      </c>
      <c r="E9011" s="6" t="s">
        <v>24821</v>
      </c>
      <c r="F9011" s="6" t="s">
        <v>17870</v>
      </c>
      <c r="G9011" s="6" t="s">
        <v>40631</v>
      </c>
    </row>
    <row r="9012">
      <c r="A9012" s="6" t="s">
        <v>40633</v>
      </c>
      <c r="B9012" s="6" t="s">
        <v>302</v>
      </c>
      <c r="C9012" s="6" t="s">
        <v>17872</v>
      </c>
      <c r="D9012" s="6" t="s">
        <v>414</v>
      </c>
      <c r="E9012" s="6" t="s">
        <v>24821</v>
      </c>
      <c r="F9012" s="6" t="s">
        <v>24915</v>
      </c>
      <c r="G9012" s="6" t="s">
        <v>40634</v>
      </c>
    </row>
    <row r="9013">
      <c r="A9013" s="6" t="s">
        <v>40635</v>
      </c>
      <c r="B9013" s="6" t="s">
        <v>302</v>
      </c>
      <c r="C9013" s="6" t="s">
        <v>17874</v>
      </c>
      <c r="D9013" s="6" t="s">
        <v>37</v>
      </c>
      <c r="E9013" s="6" t="s">
        <v>24821</v>
      </c>
      <c r="F9013" s="6" t="s">
        <v>40636</v>
      </c>
      <c r="G9013" s="6" t="s">
        <v>40637</v>
      </c>
    </row>
    <row r="9014">
      <c r="A9014" s="6" t="s">
        <v>40638</v>
      </c>
      <c r="B9014" s="6" t="s">
        <v>302</v>
      </c>
      <c r="C9014" s="6" t="s">
        <v>17874</v>
      </c>
      <c r="D9014" s="6" t="s">
        <v>414</v>
      </c>
      <c r="E9014" s="6" t="s">
        <v>416</v>
      </c>
      <c r="F9014" s="6" t="s">
        <v>17875</v>
      </c>
      <c r="G9014" s="6" t="s">
        <v>40637</v>
      </c>
    </row>
    <row r="9015">
      <c r="A9015" s="6" t="s">
        <v>40639</v>
      </c>
      <c r="B9015" s="6" t="s">
        <v>302</v>
      </c>
      <c r="C9015" s="6" t="s">
        <v>17883</v>
      </c>
      <c r="D9015" s="6" t="s">
        <v>37</v>
      </c>
      <c r="E9015" s="6" t="s">
        <v>416</v>
      </c>
      <c r="F9015" s="6" t="s">
        <v>17884</v>
      </c>
      <c r="G9015" s="6" t="s">
        <v>40640</v>
      </c>
    </row>
    <row r="9016">
      <c r="A9016" s="6" t="s">
        <v>40641</v>
      </c>
      <c r="B9016" s="6" t="s">
        <v>302</v>
      </c>
      <c r="C9016" s="6" t="s">
        <v>17883</v>
      </c>
      <c r="D9016" s="6" t="s">
        <v>414</v>
      </c>
      <c r="E9016" s="6" t="s">
        <v>24821</v>
      </c>
      <c r="F9016" s="6" t="s">
        <v>17884</v>
      </c>
      <c r="G9016" s="6" t="s">
        <v>40640</v>
      </c>
    </row>
    <row r="9017">
      <c r="A9017" s="6" t="s">
        <v>40642</v>
      </c>
      <c r="B9017" s="6" t="s">
        <v>302</v>
      </c>
      <c r="C9017" s="6" t="s">
        <v>17886</v>
      </c>
      <c r="D9017" s="6" t="s">
        <v>414</v>
      </c>
      <c r="E9017" s="6" t="s">
        <v>24821</v>
      </c>
      <c r="F9017" s="6" t="s">
        <v>25375</v>
      </c>
      <c r="G9017" s="6" t="s">
        <v>40643</v>
      </c>
    </row>
    <row r="9018">
      <c r="A9018" s="6" t="s">
        <v>40644</v>
      </c>
      <c r="B9018" s="6" t="s">
        <v>302</v>
      </c>
      <c r="C9018" s="6" t="s">
        <v>17888</v>
      </c>
      <c r="D9018" s="6" t="s">
        <v>37</v>
      </c>
      <c r="E9018" s="6" t="s">
        <v>24821</v>
      </c>
      <c r="F9018" s="6" t="s">
        <v>40645</v>
      </c>
      <c r="G9018" s="6" t="s">
        <v>40646</v>
      </c>
    </row>
    <row r="9019">
      <c r="A9019" s="6" t="s">
        <v>40647</v>
      </c>
      <c r="B9019" s="6" t="s">
        <v>302</v>
      </c>
      <c r="C9019" s="6" t="s">
        <v>17888</v>
      </c>
      <c r="D9019" s="6" t="s">
        <v>414</v>
      </c>
      <c r="E9019" s="6" t="s">
        <v>416</v>
      </c>
      <c r="F9019" s="6" t="s">
        <v>17889</v>
      </c>
      <c r="G9019" s="6" t="s">
        <v>40646</v>
      </c>
    </row>
    <row r="9020">
      <c r="A9020" s="6" t="s">
        <v>40648</v>
      </c>
      <c r="B9020" s="6" t="s">
        <v>302</v>
      </c>
      <c r="C9020" s="6" t="s">
        <v>17898</v>
      </c>
      <c r="D9020" s="6" t="s">
        <v>37</v>
      </c>
      <c r="E9020" s="6" t="s">
        <v>416</v>
      </c>
      <c r="F9020" s="6" t="s">
        <v>17899</v>
      </c>
      <c r="G9020" s="6" t="s">
        <v>40649</v>
      </c>
    </row>
    <row r="9021">
      <c r="A9021" s="6" t="s">
        <v>40650</v>
      </c>
      <c r="B9021" s="6" t="s">
        <v>302</v>
      </c>
      <c r="C9021" s="6" t="s">
        <v>17898</v>
      </c>
      <c r="D9021" s="6" t="s">
        <v>414</v>
      </c>
      <c r="E9021" s="6" t="s">
        <v>24821</v>
      </c>
      <c r="F9021" s="6" t="s">
        <v>17899</v>
      </c>
      <c r="G9021" s="6" t="s">
        <v>40649</v>
      </c>
    </row>
    <row r="9022">
      <c r="A9022" s="6" t="s">
        <v>40651</v>
      </c>
      <c r="B9022" s="6" t="s">
        <v>302</v>
      </c>
      <c r="C9022" s="6" t="s">
        <v>17901</v>
      </c>
      <c r="D9022" s="6" t="s">
        <v>414</v>
      </c>
      <c r="E9022" s="6" t="s">
        <v>24821</v>
      </c>
      <c r="F9022" s="6" t="s">
        <v>24886</v>
      </c>
      <c r="G9022" s="6" t="s">
        <v>40652</v>
      </c>
    </row>
    <row r="9023">
      <c r="A9023" s="6" t="s">
        <v>40653</v>
      </c>
      <c r="B9023" s="6" t="s">
        <v>302</v>
      </c>
      <c r="C9023" s="6" t="s">
        <v>17903</v>
      </c>
      <c r="D9023" s="6" t="s">
        <v>37</v>
      </c>
      <c r="E9023" s="6" t="s">
        <v>24821</v>
      </c>
      <c r="F9023" s="6" t="s">
        <v>40654</v>
      </c>
      <c r="G9023" s="6" t="s">
        <v>40655</v>
      </c>
    </row>
    <row r="9024">
      <c r="A9024" s="6" t="s">
        <v>40656</v>
      </c>
      <c r="B9024" s="6" t="s">
        <v>302</v>
      </c>
      <c r="C9024" s="6" t="s">
        <v>17903</v>
      </c>
      <c r="D9024" s="6" t="s">
        <v>414</v>
      </c>
      <c r="E9024" s="6" t="s">
        <v>416</v>
      </c>
      <c r="F9024" s="6" t="s">
        <v>17904</v>
      </c>
      <c r="G9024" s="6" t="s">
        <v>40655</v>
      </c>
    </row>
    <row r="9025">
      <c r="A9025" s="6" t="s">
        <v>40657</v>
      </c>
      <c r="B9025" s="6" t="s">
        <v>302</v>
      </c>
      <c r="C9025" s="6" t="s">
        <v>17906</v>
      </c>
      <c r="D9025" s="6" t="s">
        <v>37</v>
      </c>
      <c r="E9025" s="6" t="s">
        <v>416</v>
      </c>
      <c r="F9025" s="6" t="s">
        <v>17907</v>
      </c>
      <c r="G9025" s="6" t="s">
        <v>40658</v>
      </c>
    </row>
    <row r="9026">
      <c r="A9026" s="6" t="s">
        <v>40659</v>
      </c>
      <c r="B9026" s="6" t="s">
        <v>302</v>
      </c>
      <c r="C9026" s="6" t="s">
        <v>17906</v>
      </c>
      <c r="D9026" s="6" t="s">
        <v>414</v>
      </c>
      <c r="E9026" s="6" t="s">
        <v>24821</v>
      </c>
      <c r="F9026" s="6" t="s">
        <v>17907</v>
      </c>
      <c r="G9026" s="6" t="s">
        <v>40658</v>
      </c>
    </row>
    <row r="9027">
      <c r="A9027" s="6" t="s">
        <v>40660</v>
      </c>
      <c r="B9027" s="6" t="s">
        <v>302</v>
      </c>
      <c r="C9027" s="6" t="s">
        <v>17909</v>
      </c>
      <c r="D9027" s="6" t="s">
        <v>414</v>
      </c>
      <c r="E9027" s="6" t="s">
        <v>24821</v>
      </c>
      <c r="F9027" s="6" t="s">
        <v>24886</v>
      </c>
      <c r="G9027" s="6" t="s">
        <v>40661</v>
      </c>
    </row>
    <row r="9028">
      <c r="A9028" s="6" t="s">
        <v>40662</v>
      </c>
      <c r="B9028" s="6" t="s">
        <v>302</v>
      </c>
      <c r="C9028" s="6" t="s">
        <v>17911</v>
      </c>
      <c r="D9028" s="6" t="s">
        <v>37</v>
      </c>
      <c r="E9028" s="6" t="s">
        <v>24821</v>
      </c>
      <c r="F9028" s="6" t="s">
        <v>40663</v>
      </c>
      <c r="G9028" s="6" t="s">
        <v>40664</v>
      </c>
    </row>
    <row r="9029">
      <c r="A9029" s="6" t="s">
        <v>40665</v>
      </c>
      <c r="B9029" s="6" t="s">
        <v>302</v>
      </c>
      <c r="C9029" s="6" t="s">
        <v>17911</v>
      </c>
      <c r="D9029" s="6" t="s">
        <v>414</v>
      </c>
      <c r="E9029" s="6" t="s">
        <v>416</v>
      </c>
      <c r="F9029" s="6" t="s">
        <v>17912</v>
      </c>
      <c r="G9029" s="6" t="s">
        <v>40664</v>
      </c>
    </row>
    <row r="9030">
      <c r="A9030" s="6" t="s">
        <v>40666</v>
      </c>
      <c r="B9030" s="6" t="s">
        <v>302</v>
      </c>
      <c r="C9030" s="6" t="s">
        <v>17914</v>
      </c>
      <c r="D9030" s="6" t="s">
        <v>37</v>
      </c>
      <c r="E9030" s="6" t="s">
        <v>416</v>
      </c>
      <c r="F9030" s="6" t="s">
        <v>17915</v>
      </c>
      <c r="G9030" s="6" t="s">
        <v>40667</v>
      </c>
    </row>
    <row r="9031">
      <c r="A9031" s="6" t="s">
        <v>40668</v>
      </c>
      <c r="B9031" s="6" t="s">
        <v>302</v>
      </c>
      <c r="C9031" s="6" t="s">
        <v>17914</v>
      </c>
      <c r="D9031" s="6" t="s">
        <v>414</v>
      </c>
      <c r="E9031" s="6" t="s">
        <v>24821</v>
      </c>
      <c r="F9031" s="6" t="s">
        <v>17915</v>
      </c>
      <c r="G9031" s="6" t="s">
        <v>40667</v>
      </c>
    </row>
    <row r="9032">
      <c r="A9032" s="6" t="s">
        <v>40669</v>
      </c>
      <c r="B9032" s="6" t="s">
        <v>302</v>
      </c>
      <c r="C9032" s="6" t="s">
        <v>17917</v>
      </c>
      <c r="D9032" s="6" t="s">
        <v>414</v>
      </c>
      <c r="E9032" s="6" t="s">
        <v>24821</v>
      </c>
      <c r="F9032" s="6" t="s">
        <v>24886</v>
      </c>
      <c r="G9032" s="6" t="s">
        <v>40670</v>
      </c>
    </row>
    <row r="9033">
      <c r="A9033" s="6" t="s">
        <v>40671</v>
      </c>
      <c r="B9033" s="6" t="s">
        <v>302</v>
      </c>
      <c r="C9033" s="6" t="s">
        <v>17919</v>
      </c>
      <c r="D9033" s="6" t="s">
        <v>37</v>
      </c>
      <c r="E9033" s="6" t="s">
        <v>24821</v>
      </c>
      <c r="F9033" s="6" t="s">
        <v>40672</v>
      </c>
      <c r="G9033" s="6" t="s">
        <v>40673</v>
      </c>
    </row>
    <row r="9034">
      <c r="A9034" s="6" t="s">
        <v>40674</v>
      </c>
      <c r="B9034" s="6" t="s">
        <v>302</v>
      </c>
      <c r="C9034" s="6" t="s">
        <v>17919</v>
      </c>
      <c r="D9034" s="6" t="s">
        <v>414</v>
      </c>
      <c r="E9034" s="6" t="s">
        <v>416</v>
      </c>
      <c r="F9034" s="6" t="s">
        <v>17920</v>
      </c>
      <c r="G9034" s="6" t="s">
        <v>40673</v>
      </c>
    </row>
    <row r="9035">
      <c r="A9035" s="6" t="s">
        <v>40675</v>
      </c>
      <c r="B9035" s="6" t="s">
        <v>302</v>
      </c>
      <c r="C9035" s="6" t="s">
        <v>17922</v>
      </c>
      <c r="D9035" s="6" t="s">
        <v>37</v>
      </c>
      <c r="E9035" s="6" t="s">
        <v>416</v>
      </c>
      <c r="F9035" s="6" t="s">
        <v>17923</v>
      </c>
      <c r="G9035" s="6" t="s">
        <v>40676</v>
      </c>
    </row>
    <row r="9036">
      <c r="A9036" s="6" t="s">
        <v>40677</v>
      </c>
      <c r="B9036" s="6" t="s">
        <v>302</v>
      </c>
      <c r="C9036" s="6" t="s">
        <v>17922</v>
      </c>
      <c r="D9036" s="6" t="s">
        <v>414</v>
      </c>
      <c r="E9036" s="6" t="s">
        <v>24821</v>
      </c>
      <c r="F9036" s="6" t="s">
        <v>17923</v>
      </c>
      <c r="G9036" s="6" t="s">
        <v>40676</v>
      </c>
    </row>
    <row r="9037">
      <c r="A9037" s="6" t="s">
        <v>40678</v>
      </c>
      <c r="B9037" s="6" t="s">
        <v>302</v>
      </c>
      <c r="C9037" s="6" t="s">
        <v>17925</v>
      </c>
      <c r="D9037" s="6" t="s">
        <v>414</v>
      </c>
      <c r="E9037" s="6" t="s">
        <v>24821</v>
      </c>
      <c r="F9037" s="6" t="s">
        <v>24886</v>
      </c>
      <c r="G9037" s="6" t="s">
        <v>40679</v>
      </c>
    </row>
    <row r="9038">
      <c r="A9038" s="6" t="s">
        <v>40680</v>
      </c>
      <c r="B9038" s="6" t="s">
        <v>302</v>
      </c>
      <c r="C9038" s="6" t="s">
        <v>17927</v>
      </c>
      <c r="D9038" s="6" t="s">
        <v>37</v>
      </c>
      <c r="E9038" s="6" t="s">
        <v>24821</v>
      </c>
      <c r="F9038" s="6" t="s">
        <v>40681</v>
      </c>
      <c r="G9038" s="6" t="s">
        <v>40682</v>
      </c>
    </row>
    <row r="9039">
      <c r="A9039" s="6" t="s">
        <v>40683</v>
      </c>
      <c r="B9039" s="6" t="s">
        <v>302</v>
      </c>
      <c r="C9039" s="6" t="s">
        <v>17927</v>
      </c>
      <c r="D9039" s="6" t="s">
        <v>414</v>
      </c>
      <c r="E9039" s="6" t="s">
        <v>416</v>
      </c>
      <c r="F9039" s="6" t="s">
        <v>17928</v>
      </c>
      <c r="G9039" s="6" t="s">
        <v>40682</v>
      </c>
    </row>
    <row r="9040">
      <c r="A9040" s="6" t="s">
        <v>40684</v>
      </c>
      <c r="B9040" s="6" t="s">
        <v>302</v>
      </c>
      <c r="C9040" s="6" t="s">
        <v>17930</v>
      </c>
      <c r="D9040" s="6" t="s">
        <v>37</v>
      </c>
      <c r="E9040" s="6" t="s">
        <v>416</v>
      </c>
      <c r="F9040" s="6" t="s">
        <v>17931</v>
      </c>
      <c r="G9040" s="6" t="s">
        <v>40685</v>
      </c>
    </row>
    <row r="9041">
      <c r="A9041" s="6" t="s">
        <v>40686</v>
      </c>
      <c r="B9041" s="6" t="s">
        <v>302</v>
      </c>
      <c r="C9041" s="6" t="s">
        <v>17930</v>
      </c>
      <c r="D9041" s="6" t="s">
        <v>414</v>
      </c>
      <c r="E9041" s="6" t="s">
        <v>24821</v>
      </c>
      <c r="F9041" s="6" t="s">
        <v>17931</v>
      </c>
      <c r="G9041" s="6" t="s">
        <v>40685</v>
      </c>
    </row>
    <row r="9042">
      <c r="A9042" s="6" t="s">
        <v>40687</v>
      </c>
      <c r="B9042" s="6" t="s">
        <v>302</v>
      </c>
      <c r="C9042" s="6" t="s">
        <v>17933</v>
      </c>
      <c r="D9042" s="6" t="s">
        <v>414</v>
      </c>
      <c r="E9042" s="6" t="s">
        <v>24821</v>
      </c>
      <c r="F9042" s="6" t="s">
        <v>24886</v>
      </c>
      <c r="G9042" s="6" t="s">
        <v>40688</v>
      </c>
    </row>
    <row r="9043">
      <c r="A9043" s="6" t="s">
        <v>40689</v>
      </c>
      <c r="B9043" s="6" t="s">
        <v>302</v>
      </c>
      <c r="C9043" s="6" t="s">
        <v>17935</v>
      </c>
      <c r="D9043" s="6" t="s">
        <v>37</v>
      </c>
      <c r="E9043" s="6" t="s">
        <v>24821</v>
      </c>
      <c r="F9043" s="6" t="s">
        <v>40690</v>
      </c>
      <c r="G9043" s="6" t="s">
        <v>40691</v>
      </c>
    </row>
    <row r="9044">
      <c r="A9044" s="6" t="s">
        <v>40692</v>
      </c>
      <c r="B9044" s="6" t="s">
        <v>302</v>
      </c>
      <c r="C9044" s="6" t="s">
        <v>17935</v>
      </c>
      <c r="D9044" s="6" t="s">
        <v>414</v>
      </c>
      <c r="E9044" s="6" t="s">
        <v>416</v>
      </c>
      <c r="F9044" s="6" t="s">
        <v>17936</v>
      </c>
      <c r="G9044" s="6" t="s">
        <v>40691</v>
      </c>
    </row>
    <row r="9045">
      <c r="A9045" s="6" t="s">
        <v>40693</v>
      </c>
      <c r="B9045" s="6" t="s">
        <v>302</v>
      </c>
      <c r="C9045" s="6" t="s">
        <v>17938</v>
      </c>
      <c r="D9045" s="6" t="s">
        <v>37</v>
      </c>
      <c r="E9045" s="6" t="s">
        <v>416</v>
      </c>
      <c r="F9045" s="6" t="s">
        <v>17939</v>
      </c>
      <c r="G9045" s="6" t="s">
        <v>40694</v>
      </c>
    </row>
    <row r="9046">
      <c r="A9046" s="6" t="s">
        <v>40695</v>
      </c>
      <c r="B9046" s="6" t="s">
        <v>302</v>
      </c>
      <c r="C9046" s="6" t="s">
        <v>17938</v>
      </c>
      <c r="D9046" s="6" t="s">
        <v>414</v>
      </c>
      <c r="E9046" s="6" t="s">
        <v>24821</v>
      </c>
      <c r="F9046" s="6" t="s">
        <v>17939</v>
      </c>
      <c r="G9046" s="6" t="s">
        <v>40694</v>
      </c>
    </row>
    <row r="9047">
      <c r="A9047" s="6" t="s">
        <v>40696</v>
      </c>
      <c r="B9047" s="6" t="s">
        <v>302</v>
      </c>
      <c r="C9047" s="6" t="s">
        <v>17941</v>
      </c>
      <c r="D9047" s="6" t="s">
        <v>414</v>
      </c>
      <c r="E9047" s="6" t="s">
        <v>24821</v>
      </c>
      <c r="F9047" s="6" t="s">
        <v>24886</v>
      </c>
      <c r="G9047" s="6" t="s">
        <v>40697</v>
      </c>
    </row>
    <row r="9048">
      <c r="A9048" s="6" t="s">
        <v>40698</v>
      </c>
      <c r="B9048" s="6" t="s">
        <v>302</v>
      </c>
      <c r="C9048" s="6" t="s">
        <v>17943</v>
      </c>
      <c r="D9048" s="6" t="s">
        <v>37</v>
      </c>
      <c r="E9048" s="6" t="s">
        <v>24821</v>
      </c>
      <c r="F9048" s="6" t="s">
        <v>40699</v>
      </c>
      <c r="G9048" s="6" t="s">
        <v>40700</v>
      </c>
    </row>
    <row r="9049">
      <c r="A9049" s="6" t="s">
        <v>40701</v>
      </c>
      <c r="B9049" s="6" t="s">
        <v>302</v>
      </c>
      <c r="C9049" s="6" t="s">
        <v>17943</v>
      </c>
      <c r="D9049" s="6" t="s">
        <v>414</v>
      </c>
      <c r="E9049" s="6" t="s">
        <v>416</v>
      </c>
      <c r="F9049" s="6" t="s">
        <v>17944</v>
      </c>
      <c r="G9049" s="6" t="s">
        <v>40700</v>
      </c>
    </row>
    <row r="9050">
      <c r="A9050" s="6" t="s">
        <v>40702</v>
      </c>
      <c r="B9050" s="6" t="s">
        <v>302</v>
      </c>
      <c r="C9050" s="6" t="s">
        <v>17946</v>
      </c>
      <c r="D9050" s="6" t="s">
        <v>37</v>
      </c>
      <c r="E9050" s="6" t="s">
        <v>416</v>
      </c>
      <c r="F9050" s="6" t="s">
        <v>17947</v>
      </c>
      <c r="G9050" s="6" t="s">
        <v>40703</v>
      </c>
    </row>
    <row r="9051">
      <c r="A9051" s="6" t="s">
        <v>40704</v>
      </c>
      <c r="B9051" s="6" t="s">
        <v>302</v>
      </c>
      <c r="C9051" s="6" t="s">
        <v>17946</v>
      </c>
      <c r="D9051" s="6" t="s">
        <v>414</v>
      </c>
      <c r="E9051" s="6" t="s">
        <v>24821</v>
      </c>
      <c r="F9051" s="6" t="s">
        <v>17947</v>
      </c>
      <c r="G9051" s="6" t="s">
        <v>40703</v>
      </c>
    </row>
    <row r="9052">
      <c r="A9052" s="6" t="s">
        <v>40705</v>
      </c>
      <c r="B9052" s="6" t="s">
        <v>302</v>
      </c>
      <c r="C9052" s="6" t="s">
        <v>17949</v>
      </c>
      <c r="D9052" s="6" t="s">
        <v>414</v>
      </c>
      <c r="E9052" s="6" t="s">
        <v>24821</v>
      </c>
      <c r="F9052" s="6" t="s">
        <v>24886</v>
      </c>
      <c r="G9052" s="6" t="s">
        <v>40706</v>
      </c>
    </row>
    <row r="9053">
      <c r="A9053" s="6" t="s">
        <v>40707</v>
      </c>
      <c r="B9053" s="6" t="s">
        <v>302</v>
      </c>
      <c r="C9053" s="6" t="s">
        <v>17951</v>
      </c>
      <c r="D9053" s="6" t="s">
        <v>37</v>
      </c>
      <c r="E9053" s="6" t="s">
        <v>24821</v>
      </c>
      <c r="F9053" s="6" t="s">
        <v>40708</v>
      </c>
      <c r="G9053" s="6" t="s">
        <v>40709</v>
      </c>
    </row>
    <row r="9054">
      <c r="A9054" s="6" t="s">
        <v>40710</v>
      </c>
      <c r="B9054" s="6" t="s">
        <v>302</v>
      </c>
      <c r="C9054" s="6" t="s">
        <v>17951</v>
      </c>
      <c r="D9054" s="6" t="s">
        <v>414</v>
      </c>
      <c r="E9054" s="6" t="s">
        <v>416</v>
      </c>
      <c r="F9054" s="6" t="s">
        <v>17952</v>
      </c>
      <c r="G9054" s="6" t="s">
        <v>40709</v>
      </c>
    </row>
    <row r="9055">
      <c r="A9055" s="6" t="s">
        <v>40711</v>
      </c>
      <c r="B9055" s="6" t="s">
        <v>302</v>
      </c>
      <c r="C9055" s="6" t="s">
        <v>17954</v>
      </c>
      <c r="D9055" s="6" t="s">
        <v>37</v>
      </c>
      <c r="E9055" s="6" t="s">
        <v>416</v>
      </c>
      <c r="F9055" s="6" t="s">
        <v>17955</v>
      </c>
      <c r="G9055" s="6" t="s">
        <v>40712</v>
      </c>
    </row>
    <row r="9056">
      <c r="A9056" s="6" t="s">
        <v>40713</v>
      </c>
      <c r="B9056" s="6" t="s">
        <v>302</v>
      </c>
      <c r="C9056" s="6" t="s">
        <v>17954</v>
      </c>
      <c r="D9056" s="6" t="s">
        <v>414</v>
      </c>
      <c r="E9056" s="6" t="s">
        <v>24821</v>
      </c>
      <c r="F9056" s="6" t="s">
        <v>17955</v>
      </c>
      <c r="G9056" s="6" t="s">
        <v>40712</v>
      </c>
    </row>
    <row r="9057">
      <c r="A9057" s="6" t="s">
        <v>40714</v>
      </c>
      <c r="B9057" s="6" t="s">
        <v>302</v>
      </c>
      <c r="C9057" s="6" t="s">
        <v>17957</v>
      </c>
      <c r="D9057" s="6" t="s">
        <v>414</v>
      </c>
      <c r="E9057" s="6" t="s">
        <v>24821</v>
      </c>
      <c r="F9057" s="6" t="s">
        <v>24886</v>
      </c>
      <c r="G9057" s="6" t="s">
        <v>40715</v>
      </c>
    </row>
    <row r="9058">
      <c r="A9058" s="6" t="s">
        <v>40716</v>
      </c>
      <c r="B9058" s="6" t="s">
        <v>302</v>
      </c>
      <c r="C9058" s="6" t="s">
        <v>17959</v>
      </c>
      <c r="D9058" s="6" t="s">
        <v>37</v>
      </c>
      <c r="E9058" s="6" t="s">
        <v>24821</v>
      </c>
      <c r="F9058" s="6" t="s">
        <v>40717</v>
      </c>
      <c r="G9058" s="6" t="s">
        <v>40718</v>
      </c>
    </row>
    <row r="9059">
      <c r="A9059" s="6" t="s">
        <v>40719</v>
      </c>
      <c r="B9059" s="6" t="s">
        <v>302</v>
      </c>
      <c r="C9059" s="6" t="s">
        <v>17959</v>
      </c>
      <c r="D9059" s="6" t="s">
        <v>414</v>
      </c>
      <c r="E9059" s="6" t="s">
        <v>416</v>
      </c>
      <c r="F9059" s="6" t="s">
        <v>17960</v>
      </c>
      <c r="G9059" s="6" t="s">
        <v>40718</v>
      </c>
    </row>
    <row r="9060">
      <c r="A9060" s="6" t="s">
        <v>40720</v>
      </c>
      <c r="B9060" s="6" t="s">
        <v>302</v>
      </c>
      <c r="C9060" s="6" t="s">
        <v>17969</v>
      </c>
      <c r="D9060" s="6" t="s">
        <v>37</v>
      </c>
      <c r="E9060" s="6" t="s">
        <v>416</v>
      </c>
      <c r="F9060" s="6" t="s">
        <v>17970</v>
      </c>
      <c r="G9060" s="6" t="s">
        <v>40721</v>
      </c>
    </row>
    <row r="9061">
      <c r="A9061" s="6" t="s">
        <v>40722</v>
      </c>
      <c r="B9061" s="6" t="s">
        <v>302</v>
      </c>
      <c r="C9061" s="6" t="s">
        <v>17969</v>
      </c>
      <c r="D9061" s="6" t="s">
        <v>414</v>
      </c>
      <c r="E9061" s="6" t="s">
        <v>24821</v>
      </c>
      <c r="F9061" s="6" t="s">
        <v>17970</v>
      </c>
      <c r="G9061" s="6" t="s">
        <v>40723</v>
      </c>
    </row>
    <row r="9062">
      <c r="A9062" s="6" t="s">
        <v>40724</v>
      </c>
      <c r="B9062" s="6" t="s">
        <v>302</v>
      </c>
      <c r="C9062" s="6" t="s">
        <v>17972</v>
      </c>
      <c r="D9062" s="6" t="s">
        <v>414</v>
      </c>
      <c r="E9062" s="6" t="s">
        <v>24821</v>
      </c>
      <c r="F9062" s="6" t="s">
        <v>24886</v>
      </c>
      <c r="G9062" s="6" t="s">
        <v>17973</v>
      </c>
    </row>
    <row r="9063">
      <c r="A9063" s="6" t="s">
        <v>40725</v>
      </c>
      <c r="B9063" s="6" t="s">
        <v>302</v>
      </c>
      <c r="C9063" s="6" t="s">
        <v>17974</v>
      </c>
      <c r="D9063" s="6" t="s">
        <v>37</v>
      </c>
      <c r="E9063" s="6" t="s">
        <v>24821</v>
      </c>
      <c r="F9063" s="6" t="s">
        <v>40726</v>
      </c>
      <c r="G9063" s="6" t="s">
        <v>40727</v>
      </c>
    </row>
    <row r="9064">
      <c r="A9064" s="6" t="s">
        <v>40728</v>
      </c>
      <c r="B9064" s="6" t="s">
        <v>302</v>
      </c>
      <c r="C9064" s="6" t="s">
        <v>17974</v>
      </c>
      <c r="D9064" s="6" t="s">
        <v>414</v>
      </c>
      <c r="E9064" s="6" t="s">
        <v>416</v>
      </c>
      <c r="F9064" s="6" t="s">
        <v>17975</v>
      </c>
      <c r="G9064" s="6" t="s">
        <v>40727</v>
      </c>
    </row>
    <row r="9065">
      <c r="A9065" s="6" t="s">
        <v>40729</v>
      </c>
      <c r="B9065" s="6" t="s">
        <v>302</v>
      </c>
      <c r="C9065" s="6" t="s">
        <v>17984</v>
      </c>
      <c r="D9065" s="6" t="s">
        <v>37</v>
      </c>
      <c r="E9065" s="6" t="s">
        <v>416</v>
      </c>
      <c r="F9065" s="6" t="s">
        <v>17985</v>
      </c>
      <c r="G9065" s="6" t="s">
        <v>40730</v>
      </c>
    </row>
    <row r="9066">
      <c r="A9066" s="6" t="s">
        <v>40731</v>
      </c>
      <c r="B9066" s="6" t="s">
        <v>302</v>
      </c>
      <c r="C9066" s="6" t="s">
        <v>17984</v>
      </c>
      <c r="D9066" s="6" t="s">
        <v>414</v>
      </c>
      <c r="E9066" s="6" t="s">
        <v>24821</v>
      </c>
      <c r="F9066" s="6" t="s">
        <v>17985</v>
      </c>
      <c r="G9066" s="6" t="s">
        <v>40730</v>
      </c>
    </row>
    <row r="9067">
      <c r="A9067" s="6" t="s">
        <v>40732</v>
      </c>
      <c r="B9067" s="6" t="s">
        <v>302</v>
      </c>
      <c r="C9067" s="6" t="s">
        <v>17987</v>
      </c>
      <c r="D9067" s="6" t="s">
        <v>414</v>
      </c>
      <c r="E9067" s="6" t="s">
        <v>24821</v>
      </c>
      <c r="F9067" s="6" t="s">
        <v>25253</v>
      </c>
      <c r="G9067" s="6" t="s">
        <v>40733</v>
      </c>
    </row>
    <row r="9068">
      <c r="A9068" s="6" t="s">
        <v>40734</v>
      </c>
      <c r="B9068" s="6" t="s">
        <v>302</v>
      </c>
      <c r="C9068" s="6" t="s">
        <v>17989</v>
      </c>
      <c r="D9068" s="6" t="s">
        <v>37</v>
      </c>
      <c r="E9068" s="6" t="s">
        <v>24821</v>
      </c>
      <c r="F9068" s="6" t="s">
        <v>40735</v>
      </c>
      <c r="G9068" s="6" t="s">
        <v>40736</v>
      </c>
    </row>
    <row r="9069">
      <c r="A9069" s="6" t="s">
        <v>40737</v>
      </c>
      <c r="B9069" s="6" t="s">
        <v>302</v>
      </c>
      <c r="C9069" s="6" t="s">
        <v>17989</v>
      </c>
      <c r="D9069" s="6" t="s">
        <v>414</v>
      </c>
      <c r="E9069" s="6" t="s">
        <v>416</v>
      </c>
      <c r="F9069" s="6" t="s">
        <v>17990</v>
      </c>
      <c r="G9069" s="6" t="s">
        <v>40736</v>
      </c>
    </row>
    <row r="9070">
      <c r="A9070" s="6" t="s">
        <v>40738</v>
      </c>
      <c r="B9070" s="6" t="s">
        <v>305</v>
      </c>
      <c r="C9070" s="6" t="s">
        <v>17998</v>
      </c>
      <c r="D9070" s="6" t="s">
        <v>414</v>
      </c>
      <c r="E9070" s="6" t="s">
        <v>24821</v>
      </c>
      <c r="F9070" s="6" t="s">
        <v>24822</v>
      </c>
      <c r="G9070" s="6" t="s">
        <v>40739</v>
      </c>
    </row>
    <row r="9071">
      <c r="A9071" s="6" t="s">
        <v>40740</v>
      </c>
      <c r="B9071" s="6" t="s">
        <v>305</v>
      </c>
      <c r="C9071" s="6" t="s">
        <v>18000</v>
      </c>
      <c r="D9071" s="6" t="s">
        <v>37</v>
      </c>
      <c r="E9071" s="6" t="s">
        <v>24821</v>
      </c>
      <c r="F9071" s="6" t="s">
        <v>24825</v>
      </c>
      <c r="G9071" s="6" t="s">
        <v>40741</v>
      </c>
    </row>
    <row r="9072">
      <c r="A9072" s="6" t="s">
        <v>40742</v>
      </c>
      <c r="B9072" s="6" t="s">
        <v>305</v>
      </c>
      <c r="C9072" s="6" t="s">
        <v>18000</v>
      </c>
      <c r="D9072" s="6" t="s">
        <v>414</v>
      </c>
      <c r="E9072" s="6" t="s">
        <v>416</v>
      </c>
      <c r="F9072" s="6" t="s">
        <v>417</v>
      </c>
      <c r="G9072" s="6" t="s">
        <v>40741</v>
      </c>
    </row>
    <row r="9073">
      <c r="A9073" s="6" t="s">
        <v>40743</v>
      </c>
      <c r="B9073" s="6" t="s">
        <v>305</v>
      </c>
      <c r="C9073" s="6" t="s">
        <v>18002</v>
      </c>
      <c r="D9073" s="6" t="s">
        <v>37</v>
      </c>
      <c r="E9073" s="6" t="s">
        <v>416</v>
      </c>
      <c r="F9073" s="6" t="s">
        <v>18003</v>
      </c>
      <c r="G9073" s="6" t="s">
        <v>40744</v>
      </c>
    </row>
    <row r="9074">
      <c r="A9074" s="6" t="s">
        <v>40745</v>
      </c>
      <c r="B9074" s="6" t="s">
        <v>305</v>
      </c>
      <c r="C9074" s="6" t="s">
        <v>18002</v>
      </c>
      <c r="D9074" s="6" t="s">
        <v>414</v>
      </c>
      <c r="E9074" s="6" t="s">
        <v>24821</v>
      </c>
      <c r="F9074" s="6" t="s">
        <v>18003</v>
      </c>
      <c r="G9074" s="6" t="s">
        <v>40744</v>
      </c>
    </row>
    <row r="9075">
      <c r="A9075" s="6" t="s">
        <v>40746</v>
      </c>
      <c r="B9075" s="6" t="s">
        <v>305</v>
      </c>
      <c r="C9075" s="6" t="s">
        <v>18005</v>
      </c>
      <c r="D9075" s="6" t="s">
        <v>414</v>
      </c>
      <c r="E9075" s="6" t="s">
        <v>24821</v>
      </c>
      <c r="F9075" s="6" t="s">
        <v>24822</v>
      </c>
      <c r="G9075" s="6" t="s">
        <v>40747</v>
      </c>
    </row>
    <row r="9076">
      <c r="A9076" s="6" t="s">
        <v>40748</v>
      </c>
      <c r="B9076" s="6" t="s">
        <v>305</v>
      </c>
      <c r="C9076" s="6" t="s">
        <v>18007</v>
      </c>
      <c r="D9076" s="6" t="s">
        <v>37</v>
      </c>
      <c r="E9076" s="6" t="s">
        <v>24821</v>
      </c>
      <c r="F9076" s="6" t="s">
        <v>40749</v>
      </c>
      <c r="G9076" s="6" t="s">
        <v>40750</v>
      </c>
    </row>
    <row r="9077">
      <c r="A9077" s="6" t="s">
        <v>40751</v>
      </c>
      <c r="B9077" s="6" t="s">
        <v>305</v>
      </c>
      <c r="C9077" s="6" t="s">
        <v>18007</v>
      </c>
      <c r="D9077" s="6" t="s">
        <v>414</v>
      </c>
      <c r="E9077" s="6" t="s">
        <v>416</v>
      </c>
      <c r="F9077" s="6" t="s">
        <v>18008</v>
      </c>
      <c r="G9077" s="6" t="s">
        <v>40750</v>
      </c>
    </row>
    <row r="9078">
      <c r="A9078" s="6" t="s">
        <v>40752</v>
      </c>
      <c r="B9078" s="6" t="s">
        <v>305</v>
      </c>
      <c r="C9078" s="6" t="s">
        <v>18010</v>
      </c>
      <c r="D9078" s="6" t="s">
        <v>37</v>
      </c>
      <c r="E9078" s="6" t="s">
        <v>416</v>
      </c>
      <c r="F9078" s="6" t="s">
        <v>18011</v>
      </c>
      <c r="G9078" s="6" t="s">
        <v>40753</v>
      </c>
    </row>
    <row r="9079">
      <c r="A9079" s="6" t="s">
        <v>40754</v>
      </c>
      <c r="B9079" s="6" t="s">
        <v>305</v>
      </c>
      <c r="C9079" s="6" t="s">
        <v>18010</v>
      </c>
      <c r="D9079" s="6" t="s">
        <v>414</v>
      </c>
      <c r="E9079" s="6" t="s">
        <v>24821</v>
      </c>
      <c r="F9079" s="6" t="s">
        <v>18011</v>
      </c>
      <c r="G9079" s="6" t="s">
        <v>40753</v>
      </c>
    </row>
    <row r="9080">
      <c r="A9080" s="6" t="s">
        <v>40755</v>
      </c>
      <c r="B9080" s="6" t="s">
        <v>305</v>
      </c>
      <c r="C9080" s="6" t="s">
        <v>18013</v>
      </c>
      <c r="D9080" s="6" t="s">
        <v>414</v>
      </c>
      <c r="E9080" s="6" t="s">
        <v>24821</v>
      </c>
      <c r="F9080" s="6" t="s">
        <v>24822</v>
      </c>
      <c r="G9080" s="6" t="s">
        <v>40756</v>
      </c>
    </row>
    <row r="9081">
      <c r="A9081" s="6" t="s">
        <v>40757</v>
      </c>
      <c r="B9081" s="6" t="s">
        <v>305</v>
      </c>
      <c r="C9081" s="6" t="s">
        <v>18015</v>
      </c>
      <c r="D9081" s="6" t="s">
        <v>37</v>
      </c>
      <c r="E9081" s="6" t="s">
        <v>24821</v>
      </c>
      <c r="F9081" s="6" t="s">
        <v>4133</v>
      </c>
      <c r="G9081" s="6" t="s">
        <v>40758</v>
      </c>
    </row>
    <row r="9082">
      <c r="A9082" s="6" t="s">
        <v>40759</v>
      </c>
      <c r="B9082" s="6" t="s">
        <v>305</v>
      </c>
      <c r="C9082" s="6" t="s">
        <v>18015</v>
      </c>
      <c r="D9082" s="6" t="s">
        <v>414</v>
      </c>
      <c r="E9082" s="6" t="s">
        <v>416</v>
      </c>
      <c r="F9082" s="6" t="s">
        <v>18016</v>
      </c>
      <c r="G9082" s="6" t="s">
        <v>40758</v>
      </c>
    </row>
    <row r="9083">
      <c r="A9083" s="6" t="s">
        <v>40760</v>
      </c>
      <c r="B9083" s="6" t="s">
        <v>305</v>
      </c>
      <c r="C9083" s="6" t="s">
        <v>18018</v>
      </c>
      <c r="D9083" s="6" t="s">
        <v>37</v>
      </c>
      <c r="E9083" s="6" t="s">
        <v>416</v>
      </c>
      <c r="F9083" s="6" t="s">
        <v>18019</v>
      </c>
      <c r="G9083" s="6" t="s">
        <v>40761</v>
      </c>
    </row>
    <row r="9084">
      <c r="A9084" s="6" t="s">
        <v>40762</v>
      </c>
      <c r="B9084" s="6" t="s">
        <v>305</v>
      </c>
      <c r="C9084" s="6" t="s">
        <v>18018</v>
      </c>
      <c r="D9084" s="6" t="s">
        <v>414</v>
      </c>
      <c r="E9084" s="6" t="s">
        <v>24821</v>
      </c>
      <c r="F9084" s="6" t="s">
        <v>40763</v>
      </c>
      <c r="G9084" s="6" t="s">
        <v>40761</v>
      </c>
    </row>
    <row r="9085">
      <c r="A9085" s="6" t="s">
        <v>40764</v>
      </c>
      <c r="B9085" s="6" t="s">
        <v>305</v>
      </c>
      <c r="C9085" s="6" t="s">
        <v>18021</v>
      </c>
      <c r="D9085" s="6" t="s">
        <v>414</v>
      </c>
      <c r="E9085" s="6" t="s">
        <v>24821</v>
      </c>
      <c r="F9085" s="6" t="s">
        <v>24822</v>
      </c>
      <c r="G9085" s="6" t="s">
        <v>40765</v>
      </c>
    </row>
    <row r="9086">
      <c r="A9086" s="6" t="s">
        <v>40766</v>
      </c>
      <c r="B9086" s="6" t="s">
        <v>305</v>
      </c>
      <c r="C9086" s="6" t="s">
        <v>18023</v>
      </c>
      <c r="D9086" s="6" t="s">
        <v>37</v>
      </c>
      <c r="E9086" s="6" t="s">
        <v>24821</v>
      </c>
      <c r="F9086" s="6" t="s">
        <v>40767</v>
      </c>
      <c r="G9086" s="6" t="s">
        <v>40768</v>
      </c>
    </row>
    <row r="9087">
      <c r="A9087" s="6" t="s">
        <v>40769</v>
      </c>
      <c r="B9087" s="6" t="s">
        <v>305</v>
      </c>
      <c r="C9087" s="6" t="s">
        <v>18023</v>
      </c>
      <c r="D9087" s="6" t="s">
        <v>414</v>
      </c>
      <c r="E9087" s="6" t="s">
        <v>416</v>
      </c>
      <c r="F9087" s="6" t="s">
        <v>18024</v>
      </c>
      <c r="G9087" s="6" t="s">
        <v>40768</v>
      </c>
    </row>
    <row r="9088">
      <c r="A9088" s="6" t="s">
        <v>40770</v>
      </c>
      <c r="B9088" s="6" t="s">
        <v>305</v>
      </c>
      <c r="C9088" s="6" t="s">
        <v>18032</v>
      </c>
      <c r="D9088" s="6" t="s">
        <v>37</v>
      </c>
      <c r="E9088" s="6" t="s">
        <v>416</v>
      </c>
      <c r="F9088" s="6" t="s">
        <v>18033</v>
      </c>
      <c r="G9088" s="6" t="s">
        <v>40771</v>
      </c>
    </row>
    <row r="9089">
      <c r="A9089" s="6" t="s">
        <v>40772</v>
      </c>
      <c r="B9089" s="6" t="s">
        <v>305</v>
      </c>
      <c r="C9089" s="6" t="s">
        <v>18032</v>
      </c>
      <c r="D9089" s="6" t="s">
        <v>414</v>
      </c>
      <c r="E9089" s="6" t="s">
        <v>24821</v>
      </c>
      <c r="F9089" s="6" t="s">
        <v>18033</v>
      </c>
      <c r="G9089" s="6" t="s">
        <v>40773</v>
      </c>
    </row>
    <row r="9090">
      <c r="A9090" s="6" t="s">
        <v>40774</v>
      </c>
      <c r="B9090" s="6" t="s">
        <v>305</v>
      </c>
      <c r="C9090" s="6" t="s">
        <v>18035</v>
      </c>
      <c r="D9090" s="6" t="s">
        <v>414</v>
      </c>
      <c r="E9090" s="6" t="s">
        <v>24821</v>
      </c>
      <c r="F9090" s="6" t="s">
        <v>31000</v>
      </c>
      <c r="G9090" s="6" t="s">
        <v>40775</v>
      </c>
    </row>
    <row r="9091">
      <c r="A9091" s="6" t="s">
        <v>40776</v>
      </c>
      <c r="B9091" s="6" t="s">
        <v>305</v>
      </c>
      <c r="C9091" s="6" t="s">
        <v>18037</v>
      </c>
      <c r="D9091" s="6" t="s">
        <v>37</v>
      </c>
      <c r="E9091" s="6" t="s">
        <v>24821</v>
      </c>
      <c r="F9091" s="6" t="s">
        <v>40777</v>
      </c>
      <c r="G9091" s="6" t="s">
        <v>40778</v>
      </c>
    </row>
    <row r="9092">
      <c r="A9092" s="6" t="s">
        <v>40779</v>
      </c>
      <c r="B9092" s="6" t="s">
        <v>305</v>
      </c>
      <c r="C9092" s="6" t="s">
        <v>18037</v>
      </c>
      <c r="D9092" s="6" t="s">
        <v>414</v>
      </c>
      <c r="E9092" s="6" t="s">
        <v>416</v>
      </c>
      <c r="F9092" s="6" t="s">
        <v>18038</v>
      </c>
      <c r="G9092" s="6" t="s">
        <v>40778</v>
      </c>
    </row>
    <row r="9093">
      <c r="A9093" s="6" t="s">
        <v>40780</v>
      </c>
      <c r="B9093" s="6" t="s">
        <v>305</v>
      </c>
      <c r="C9093" s="6" t="s">
        <v>18046</v>
      </c>
      <c r="D9093" s="6" t="s">
        <v>37</v>
      </c>
      <c r="E9093" s="6" t="s">
        <v>416</v>
      </c>
      <c r="F9093" s="6" t="s">
        <v>18047</v>
      </c>
      <c r="G9093" s="6" t="s">
        <v>40781</v>
      </c>
    </row>
    <row r="9094">
      <c r="A9094" s="6" t="s">
        <v>40782</v>
      </c>
      <c r="B9094" s="6" t="s">
        <v>305</v>
      </c>
      <c r="C9094" s="6" t="s">
        <v>18046</v>
      </c>
      <c r="D9094" s="6" t="s">
        <v>414</v>
      </c>
      <c r="E9094" s="6" t="s">
        <v>24821</v>
      </c>
      <c r="F9094" s="6" t="s">
        <v>18047</v>
      </c>
      <c r="G9094" s="6" t="s">
        <v>40781</v>
      </c>
    </row>
    <row r="9095">
      <c r="A9095" s="6" t="s">
        <v>40783</v>
      </c>
      <c r="B9095" s="6" t="s">
        <v>305</v>
      </c>
      <c r="C9095" s="6" t="s">
        <v>18049</v>
      </c>
      <c r="D9095" s="6" t="s">
        <v>414</v>
      </c>
      <c r="E9095" s="6" t="s">
        <v>24821</v>
      </c>
      <c r="F9095" s="6" t="s">
        <v>35795</v>
      </c>
      <c r="G9095" s="6" t="s">
        <v>40784</v>
      </c>
    </row>
    <row r="9096">
      <c r="A9096" s="6" t="s">
        <v>40785</v>
      </c>
      <c r="B9096" s="6" t="s">
        <v>305</v>
      </c>
      <c r="C9096" s="6" t="s">
        <v>18051</v>
      </c>
      <c r="D9096" s="6" t="s">
        <v>37</v>
      </c>
      <c r="E9096" s="6" t="s">
        <v>24821</v>
      </c>
      <c r="F9096" s="6" t="s">
        <v>40786</v>
      </c>
      <c r="G9096" s="6" t="s">
        <v>40787</v>
      </c>
    </row>
    <row r="9097">
      <c r="A9097" s="6" t="s">
        <v>40788</v>
      </c>
      <c r="B9097" s="6" t="s">
        <v>305</v>
      </c>
      <c r="C9097" s="6" t="s">
        <v>18051</v>
      </c>
      <c r="D9097" s="6" t="s">
        <v>414</v>
      </c>
      <c r="E9097" s="6" t="s">
        <v>416</v>
      </c>
      <c r="F9097" s="6" t="s">
        <v>18052</v>
      </c>
      <c r="G9097" s="6" t="s">
        <v>40787</v>
      </c>
    </row>
    <row r="9098">
      <c r="A9098" s="6" t="s">
        <v>40789</v>
      </c>
      <c r="B9098" s="6" t="s">
        <v>305</v>
      </c>
      <c r="C9098" s="6" t="s">
        <v>18054</v>
      </c>
      <c r="D9098" s="6" t="s">
        <v>37</v>
      </c>
      <c r="E9098" s="6" t="s">
        <v>416</v>
      </c>
      <c r="F9098" s="6" t="s">
        <v>18055</v>
      </c>
      <c r="G9098" s="6" t="s">
        <v>40790</v>
      </c>
    </row>
    <row r="9099">
      <c r="A9099" s="6" t="s">
        <v>40791</v>
      </c>
      <c r="B9099" s="6" t="s">
        <v>305</v>
      </c>
      <c r="C9099" s="6" t="s">
        <v>18054</v>
      </c>
      <c r="D9099" s="6" t="s">
        <v>414</v>
      </c>
      <c r="E9099" s="6" t="s">
        <v>24821</v>
      </c>
      <c r="F9099" s="6" t="s">
        <v>18055</v>
      </c>
      <c r="G9099" s="6" t="s">
        <v>40790</v>
      </c>
    </row>
    <row r="9100">
      <c r="A9100" s="6" t="s">
        <v>40792</v>
      </c>
      <c r="B9100" s="6" t="s">
        <v>305</v>
      </c>
      <c r="C9100" s="6" t="s">
        <v>18057</v>
      </c>
      <c r="D9100" s="6" t="s">
        <v>414</v>
      </c>
      <c r="E9100" s="6" t="s">
        <v>24821</v>
      </c>
      <c r="F9100" s="6" t="s">
        <v>35795</v>
      </c>
      <c r="G9100" s="6" t="s">
        <v>40793</v>
      </c>
    </row>
    <row r="9101">
      <c r="A9101" s="6" t="s">
        <v>40794</v>
      </c>
      <c r="B9101" s="6" t="s">
        <v>305</v>
      </c>
      <c r="C9101" s="6" t="s">
        <v>18059</v>
      </c>
      <c r="D9101" s="6" t="s">
        <v>37</v>
      </c>
      <c r="E9101" s="6" t="s">
        <v>24821</v>
      </c>
      <c r="F9101" s="6" t="s">
        <v>40795</v>
      </c>
      <c r="G9101" s="6" t="s">
        <v>40796</v>
      </c>
    </row>
    <row r="9102">
      <c r="A9102" s="6" t="s">
        <v>40797</v>
      </c>
      <c r="B9102" s="6" t="s">
        <v>305</v>
      </c>
      <c r="C9102" s="6" t="s">
        <v>18059</v>
      </c>
      <c r="D9102" s="6" t="s">
        <v>414</v>
      </c>
      <c r="E9102" s="6" t="s">
        <v>416</v>
      </c>
      <c r="F9102" s="6" t="s">
        <v>18060</v>
      </c>
      <c r="G9102" s="6" t="s">
        <v>40796</v>
      </c>
    </row>
    <row r="9103">
      <c r="A9103" s="6" t="s">
        <v>40798</v>
      </c>
      <c r="B9103" s="6" t="s">
        <v>305</v>
      </c>
      <c r="C9103" s="6" t="s">
        <v>18062</v>
      </c>
      <c r="D9103" s="6" t="s">
        <v>37</v>
      </c>
      <c r="E9103" s="6" t="s">
        <v>416</v>
      </c>
      <c r="F9103" s="6" t="s">
        <v>18063</v>
      </c>
      <c r="G9103" s="6" t="s">
        <v>40799</v>
      </c>
    </row>
    <row r="9104">
      <c r="A9104" s="6" t="s">
        <v>40800</v>
      </c>
      <c r="B9104" s="6" t="s">
        <v>305</v>
      </c>
      <c r="C9104" s="6" t="s">
        <v>18062</v>
      </c>
      <c r="D9104" s="6" t="s">
        <v>414</v>
      </c>
      <c r="E9104" s="6" t="s">
        <v>24821</v>
      </c>
      <c r="F9104" s="6" t="s">
        <v>18063</v>
      </c>
      <c r="G9104" s="6" t="s">
        <v>40799</v>
      </c>
    </row>
    <row r="9105">
      <c r="A9105" s="6" t="s">
        <v>40801</v>
      </c>
      <c r="B9105" s="6" t="s">
        <v>305</v>
      </c>
      <c r="C9105" s="6" t="s">
        <v>18065</v>
      </c>
      <c r="D9105" s="6" t="s">
        <v>414</v>
      </c>
      <c r="E9105" s="6" t="s">
        <v>24821</v>
      </c>
      <c r="F9105" s="6" t="s">
        <v>35795</v>
      </c>
      <c r="G9105" s="6" t="s">
        <v>40802</v>
      </c>
    </row>
    <row r="9106">
      <c r="A9106" s="6" t="s">
        <v>40803</v>
      </c>
      <c r="B9106" s="6" t="s">
        <v>305</v>
      </c>
      <c r="C9106" s="6" t="s">
        <v>18067</v>
      </c>
      <c r="D9106" s="6" t="s">
        <v>37</v>
      </c>
      <c r="E9106" s="6" t="s">
        <v>24821</v>
      </c>
      <c r="F9106" s="6" t="s">
        <v>40804</v>
      </c>
      <c r="G9106" s="6" t="s">
        <v>40805</v>
      </c>
    </row>
    <row r="9107">
      <c r="A9107" s="6" t="s">
        <v>40806</v>
      </c>
      <c r="B9107" s="6" t="s">
        <v>305</v>
      </c>
      <c r="C9107" s="6" t="s">
        <v>18067</v>
      </c>
      <c r="D9107" s="6" t="s">
        <v>414</v>
      </c>
      <c r="E9107" s="6" t="s">
        <v>416</v>
      </c>
      <c r="F9107" s="6" t="s">
        <v>18068</v>
      </c>
      <c r="G9107" s="6" t="s">
        <v>40805</v>
      </c>
    </row>
    <row r="9108">
      <c r="A9108" s="6" t="s">
        <v>40807</v>
      </c>
      <c r="B9108" s="6" t="s">
        <v>305</v>
      </c>
      <c r="C9108" s="6" t="s">
        <v>18070</v>
      </c>
      <c r="D9108" s="6" t="s">
        <v>37</v>
      </c>
      <c r="E9108" s="6" t="s">
        <v>416</v>
      </c>
      <c r="F9108" s="6" t="s">
        <v>18071</v>
      </c>
      <c r="G9108" s="6" t="s">
        <v>40808</v>
      </c>
    </row>
    <row r="9109">
      <c r="A9109" s="6" t="s">
        <v>40809</v>
      </c>
      <c r="B9109" s="6" t="s">
        <v>305</v>
      </c>
      <c r="C9109" s="6" t="s">
        <v>18070</v>
      </c>
      <c r="D9109" s="6" t="s">
        <v>414</v>
      </c>
      <c r="E9109" s="6" t="s">
        <v>24821</v>
      </c>
      <c r="F9109" s="6" t="s">
        <v>18071</v>
      </c>
      <c r="G9109" s="6" t="s">
        <v>40808</v>
      </c>
    </row>
    <row r="9110">
      <c r="A9110" s="6" t="s">
        <v>40810</v>
      </c>
      <c r="B9110" s="6" t="s">
        <v>305</v>
      </c>
      <c r="C9110" s="6" t="s">
        <v>18073</v>
      </c>
      <c r="D9110" s="6" t="s">
        <v>414</v>
      </c>
      <c r="E9110" s="6" t="s">
        <v>24821</v>
      </c>
      <c r="F9110" s="6" t="s">
        <v>35795</v>
      </c>
      <c r="G9110" s="6" t="s">
        <v>40811</v>
      </c>
    </row>
    <row r="9111">
      <c r="A9111" s="6" t="s">
        <v>40812</v>
      </c>
      <c r="B9111" s="6" t="s">
        <v>305</v>
      </c>
      <c r="C9111" s="6" t="s">
        <v>18075</v>
      </c>
      <c r="D9111" s="6" t="s">
        <v>37</v>
      </c>
      <c r="E9111" s="6" t="s">
        <v>24821</v>
      </c>
      <c r="F9111" s="6" t="s">
        <v>40813</v>
      </c>
      <c r="G9111" s="6" t="s">
        <v>40814</v>
      </c>
    </row>
    <row r="9112">
      <c r="A9112" s="6" t="s">
        <v>40815</v>
      </c>
      <c r="B9112" s="6" t="s">
        <v>305</v>
      </c>
      <c r="C9112" s="6" t="s">
        <v>18075</v>
      </c>
      <c r="D9112" s="6" t="s">
        <v>414</v>
      </c>
      <c r="E9112" s="6" t="s">
        <v>416</v>
      </c>
      <c r="F9112" s="6" t="s">
        <v>18076</v>
      </c>
      <c r="G9112" s="6" t="s">
        <v>40814</v>
      </c>
    </row>
    <row r="9113">
      <c r="A9113" s="6" t="s">
        <v>40816</v>
      </c>
      <c r="B9113" s="6" t="s">
        <v>305</v>
      </c>
      <c r="C9113" s="6" t="s">
        <v>18078</v>
      </c>
      <c r="D9113" s="6" t="s">
        <v>37</v>
      </c>
      <c r="E9113" s="6" t="s">
        <v>416</v>
      </c>
      <c r="F9113" s="6" t="s">
        <v>18079</v>
      </c>
      <c r="G9113" s="6" t="s">
        <v>40817</v>
      </c>
    </row>
    <row r="9114">
      <c r="A9114" s="6" t="s">
        <v>40818</v>
      </c>
      <c r="B9114" s="6" t="s">
        <v>305</v>
      </c>
      <c r="C9114" s="6" t="s">
        <v>18078</v>
      </c>
      <c r="D9114" s="6" t="s">
        <v>414</v>
      </c>
      <c r="E9114" s="6" t="s">
        <v>24821</v>
      </c>
      <c r="F9114" s="6" t="s">
        <v>18079</v>
      </c>
      <c r="G9114" s="6" t="s">
        <v>40817</v>
      </c>
    </row>
    <row r="9115">
      <c r="A9115" s="6" t="s">
        <v>40819</v>
      </c>
      <c r="B9115" s="6" t="s">
        <v>305</v>
      </c>
      <c r="C9115" s="6" t="s">
        <v>18081</v>
      </c>
      <c r="D9115" s="6" t="s">
        <v>414</v>
      </c>
      <c r="E9115" s="6" t="s">
        <v>24821</v>
      </c>
      <c r="F9115" s="6" t="s">
        <v>35795</v>
      </c>
      <c r="G9115" s="6" t="s">
        <v>40820</v>
      </c>
    </row>
    <row r="9116">
      <c r="A9116" s="6" t="s">
        <v>40821</v>
      </c>
      <c r="B9116" s="6" t="s">
        <v>305</v>
      </c>
      <c r="C9116" s="6" t="s">
        <v>18083</v>
      </c>
      <c r="D9116" s="6" t="s">
        <v>37</v>
      </c>
      <c r="E9116" s="6" t="s">
        <v>24821</v>
      </c>
      <c r="F9116" s="6" t="s">
        <v>40822</v>
      </c>
      <c r="G9116" s="6" t="s">
        <v>40823</v>
      </c>
    </row>
    <row r="9117">
      <c r="A9117" s="6" t="s">
        <v>40824</v>
      </c>
      <c r="B9117" s="6" t="s">
        <v>305</v>
      </c>
      <c r="C9117" s="6" t="s">
        <v>18083</v>
      </c>
      <c r="D9117" s="6" t="s">
        <v>414</v>
      </c>
      <c r="E9117" s="6" t="s">
        <v>416</v>
      </c>
      <c r="F9117" s="6" t="s">
        <v>18084</v>
      </c>
      <c r="G9117" s="6" t="s">
        <v>40823</v>
      </c>
    </row>
    <row r="9118">
      <c r="A9118" s="6" t="s">
        <v>40825</v>
      </c>
      <c r="B9118" s="6" t="s">
        <v>305</v>
      </c>
      <c r="C9118" s="6" t="s">
        <v>18086</v>
      </c>
      <c r="D9118" s="6" t="s">
        <v>37</v>
      </c>
      <c r="E9118" s="6" t="s">
        <v>416</v>
      </c>
      <c r="F9118" s="6" t="s">
        <v>18087</v>
      </c>
      <c r="G9118" s="6" t="s">
        <v>40826</v>
      </c>
    </row>
    <row r="9119">
      <c r="A9119" s="6" t="s">
        <v>40827</v>
      </c>
      <c r="B9119" s="6" t="s">
        <v>305</v>
      </c>
      <c r="C9119" s="6" t="s">
        <v>18086</v>
      </c>
      <c r="D9119" s="6" t="s">
        <v>414</v>
      </c>
      <c r="E9119" s="6" t="s">
        <v>24821</v>
      </c>
      <c r="F9119" s="6" t="s">
        <v>18087</v>
      </c>
      <c r="G9119" s="6" t="s">
        <v>40826</v>
      </c>
    </row>
    <row r="9120">
      <c r="A9120" s="6" t="s">
        <v>40828</v>
      </c>
      <c r="B9120" s="6" t="s">
        <v>305</v>
      </c>
      <c r="C9120" s="6" t="s">
        <v>18089</v>
      </c>
      <c r="D9120" s="6" t="s">
        <v>414</v>
      </c>
      <c r="E9120" s="6" t="s">
        <v>24821</v>
      </c>
      <c r="F9120" s="6" t="s">
        <v>35795</v>
      </c>
      <c r="G9120" s="6" t="s">
        <v>40829</v>
      </c>
    </row>
    <row r="9121">
      <c r="A9121" s="6" t="s">
        <v>40830</v>
      </c>
      <c r="B9121" s="6" t="s">
        <v>305</v>
      </c>
      <c r="C9121" s="6" t="s">
        <v>18091</v>
      </c>
      <c r="D9121" s="6" t="s">
        <v>37</v>
      </c>
      <c r="E9121" s="6" t="s">
        <v>24821</v>
      </c>
      <c r="F9121" s="6" t="s">
        <v>40831</v>
      </c>
      <c r="G9121" s="6" t="s">
        <v>40832</v>
      </c>
    </row>
    <row r="9122">
      <c r="A9122" s="6" t="s">
        <v>40833</v>
      </c>
      <c r="B9122" s="6" t="s">
        <v>305</v>
      </c>
      <c r="C9122" s="6" t="s">
        <v>18091</v>
      </c>
      <c r="D9122" s="6" t="s">
        <v>414</v>
      </c>
      <c r="E9122" s="6" t="s">
        <v>416</v>
      </c>
      <c r="F9122" s="6" t="s">
        <v>18092</v>
      </c>
      <c r="G9122" s="6" t="s">
        <v>40832</v>
      </c>
    </row>
    <row r="9123">
      <c r="A9123" s="6" t="s">
        <v>40834</v>
      </c>
      <c r="B9123" s="6" t="s">
        <v>305</v>
      </c>
      <c r="C9123" s="6" t="s">
        <v>18101</v>
      </c>
      <c r="D9123" s="6" t="s">
        <v>37</v>
      </c>
      <c r="E9123" s="6" t="s">
        <v>416</v>
      </c>
      <c r="F9123" s="6" t="s">
        <v>18102</v>
      </c>
      <c r="G9123" s="6" t="s">
        <v>40835</v>
      </c>
    </row>
    <row r="9124">
      <c r="A9124" s="6" t="s">
        <v>40836</v>
      </c>
      <c r="B9124" s="6" t="s">
        <v>305</v>
      </c>
      <c r="C9124" s="6" t="s">
        <v>18101</v>
      </c>
      <c r="D9124" s="6" t="s">
        <v>414</v>
      </c>
      <c r="E9124" s="6" t="s">
        <v>24821</v>
      </c>
      <c r="F9124" s="6" t="s">
        <v>18102</v>
      </c>
      <c r="G9124" s="6" t="s">
        <v>40835</v>
      </c>
    </row>
    <row r="9125">
      <c r="A9125" s="6" t="s">
        <v>40837</v>
      </c>
      <c r="B9125" s="6" t="s">
        <v>305</v>
      </c>
      <c r="C9125" s="6" t="s">
        <v>18104</v>
      </c>
      <c r="D9125" s="6" t="s">
        <v>414</v>
      </c>
      <c r="E9125" s="6" t="s">
        <v>24821</v>
      </c>
      <c r="F9125" s="6" t="s">
        <v>31028</v>
      </c>
      <c r="G9125" s="6" t="s">
        <v>40838</v>
      </c>
    </row>
    <row r="9126">
      <c r="A9126" s="6" t="s">
        <v>40839</v>
      </c>
      <c r="B9126" s="6" t="s">
        <v>305</v>
      </c>
      <c r="C9126" s="6" t="s">
        <v>18106</v>
      </c>
      <c r="D9126" s="6" t="s">
        <v>37</v>
      </c>
      <c r="E9126" s="6" t="s">
        <v>24821</v>
      </c>
      <c r="F9126" s="6" t="s">
        <v>40840</v>
      </c>
      <c r="G9126" s="6" t="s">
        <v>40841</v>
      </c>
    </row>
    <row r="9127">
      <c r="A9127" s="6" t="s">
        <v>40842</v>
      </c>
      <c r="B9127" s="6" t="s">
        <v>305</v>
      </c>
      <c r="C9127" s="6" t="s">
        <v>18106</v>
      </c>
      <c r="D9127" s="6" t="s">
        <v>414</v>
      </c>
      <c r="E9127" s="6" t="s">
        <v>416</v>
      </c>
      <c r="F9127" s="6" t="s">
        <v>18107</v>
      </c>
      <c r="G9127" s="6" t="s">
        <v>40841</v>
      </c>
    </row>
    <row r="9128">
      <c r="A9128" s="6" t="s">
        <v>40843</v>
      </c>
      <c r="B9128" s="6" t="s">
        <v>305</v>
      </c>
      <c r="C9128" s="6" t="s">
        <v>18109</v>
      </c>
      <c r="D9128" s="6" t="s">
        <v>37</v>
      </c>
      <c r="E9128" s="6" t="s">
        <v>416</v>
      </c>
      <c r="F9128" s="6" t="s">
        <v>18110</v>
      </c>
      <c r="G9128" s="6" t="s">
        <v>40844</v>
      </c>
    </row>
    <row r="9129">
      <c r="A9129" s="6" t="s">
        <v>40845</v>
      </c>
      <c r="B9129" s="6" t="s">
        <v>305</v>
      </c>
      <c r="C9129" s="6" t="s">
        <v>18109</v>
      </c>
      <c r="D9129" s="6" t="s">
        <v>414</v>
      </c>
      <c r="E9129" s="6" t="s">
        <v>24821</v>
      </c>
      <c r="F9129" s="6" t="s">
        <v>18110</v>
      </c>
      <c r="G9129" s="6" t="s">
        <v>40844</v>
      </c>
    </row>
    <row r="9130">
      <c r="A9130" s="6" t="s">
        <v>40846</v>
      </c>
      <c r="B9130" s="6" t="s">
        <v>305</v>
      </c>
      <c r="C9130" s="6" t="s">
        <v>18112</v>
      </c>
      <c r="D9130" s="6" t="s">
        <v>414</v>
      </c>
      <c r="E9130" s="6" t="s">
        <v>24821</v>
      </c>
      <c r="F9130" s="6" t="s">
        <v>31028</v>
      </c>
      <c r="G9130" s="6" t="s">
        <v>40847</v>
      </c>
    </row>
    <row r="9131">
      <c r="A9131" s="6" t="s">
        <v>40848</v>
      </c>
      <c r="B9131" s="6" t="s">
        <v>305</v>
      </c>
      <c r="C9131" s="6" t="s">
        <v>18114</v>
      </c>
      <c r="D9131" s="6" t="s">
        <v>37</v>
      </c>
      <c r="E9131" s="6" t="s">
        <v>24821</v>
      </c>
      <c r="F9131" s="6" t="s">
        <v>40849</v>
      </c>
      <c r="G9131" s="6" t="s">
        <v>40850</v>
      </c>
    </row>
    <row r="9132">
      <c r="A9132" s="6" t="s">
        <v>40851</v>
      </c>
      <c r="B9132" s="6" t="s">
        <v>305</v>
      </c>
      <c r="C9132" s="6" t="s">
        <v>18114</v>
      </c>
      <c r="D9132" s="6" t="s">
        <v>414</v>
      </c>
      <c r="E9132" s="6" t="s">
        <v>416</v>
      </c>
      <c r="F9132" s="6" t="s">
        <v>18115</v>
      </c>
      <c r="G9132" s="6" t="s">
        <v>40850</v>
      </c>
    </row>
    <row r="9133">
      <c r="A9133" s="6" t="s">
        <v>40852</v>
      </c>
      <c r="B9133" s="6" t="s">
        <v>305</v>
      </c>
      <c r="C9133" s="6" t="s">
        <v>18117</v>
      </c>
      <c r="D9133" s="6" t="s">
        <v>37</v>
      </c>
      <c r="E9133" s="6" t="s">
        <v>416</v>
      </c>
      <c r="F9133" s="6" t="s">
        <v>18118</v>
      </c>
      <c r="G9133" s="6" t="s">
        <v>40853</v>
      </c>
    </row>
    <row r="9134">
      <c r="A9134" s="6" t="s">
        <v>40854</v>
      </c>
      <c r="B9134" s="6" t="s">
        <v>305</v>
      </c>
      <c r="C9134" s="6" t="s">
        <v>18117</v>
      </c>
      <c r="D9134" s="6" t="s">
        <v>414</v>
      </c>
      <c r="E9134" s="6" t="s">
        <v>24821</v>
      </c>
      <c r="F9134" s="6" t="s">
        <v>18118</v>
      </c>
      <c r="G9134" s="6" t="s">
        <v>40853</v>
      </c>
    </row>
    <row r="9135">
      <c r="A9135" s="6" t="s">
        <v>40855</v>
      </c>
      <c r="B9135" s="6" t="s">
        <v>305</v>
      </c>
      <c r="C9135" s="6" t="s">
        <v>18120</v>
      </c>
      <c r="D9135" s="6" t="s">
        <v>414</v>
      </c>
      <c r="E9135" s="6" t="s">
        <v>24821</v>
      </c>
      <c r="F9135" s="6" t="s">
        <v>31028</v>
      </c>
      <c r="G9135" s="6" t="s">
        <v>40856</v>
      </c>
    </row>
    <row r="9136">
      <c r="A9136" s="6" t="s">
        <v>40857</v>
      </c>
      <c r="B9136" s="6" t="s">
        <v>305</v>
      </c>
      <c r="C9136" s="6" t="s">
        <v>18122</v>
      </c>
      <c r="D9136" s="6" t="s">
        <v>37</v>
      </c>
      <c r="E9136" s="6" t="s">
        <v>24821</v>
      </c>
      <c r="F9136" s="6" t="s">
        <v>40858</v>
      </c>
      <c r="G9136" s="6" t="s">
        <v>40859</v>
      </c>
    </row>
    <row r="9137">
      <c r="A9137" s="6" t="s">
        <v>40860</v>
      </c>
      <c r="B9137" s="6" t="s">
        <v>305</v>
      </c>
      <c r="C9137" s="6" t="s">
        <v>18122</v>
      </c>
      <c r="D9137" s="6" t="s">
        <v>414</v>
      </c>
      <c r="E9137" s="6" t="s">
        <v>416</v>
      </c>
      <c r="F9137" s="6" t="s">
        <v>18123</v>
      </c>
      <c r="G9137" s="6" t="s">
        <v>40859</v>
      </c>
    </row>
    <row r="9138">
      <c r="A9138" s="6" t="s">
        <v>40861</v>
      </c>
      <c r="B9138" s="6" t="s">
        <v>305</v>
      </c>
      <c r="C9138" s="6" t="s">
        <v>18125</v>
      </c>
      <c r="D9138" s="6" t="s">
        <v>37</v>
      </c>
      <c r="E9138" s="6" t="s">
        <v>416</v>
      </c>
      <c r="F9138" s="6" t="s">
        <v>18126</v>
      </c>
      <c r="G9138" s="6" t="s">
        <v>40862</v>
      </c>
    </row>
    <row r="9139">
      <c r="A9139" s="6" t="s">
        <v>40863</v>
      </c>
      <c r="B9139" s="6" t="s">
        <v>305</v>
      </c>
      <c r="C9139" s="6" t="s">
        <v>18125</v>
      </c>
      <c r="D9139" s="6" t="s">
        <v>414</v>
      </c>
      <c r="E9139" s="6" t="s">
        <v>24821</v>
      </c>
      <c r="F9139" s="6" t="s">
        <v>18126</v>
      </c>
      <c r="G9139" s="6" t="s">
        <v>40862</v>
      </c>
    </row>
    <row r="9140">
      <c r="A9140" s="6" t="s">
        <v>40864</v>
      </c>
      <c r="B9140" s="6" t="s">
        <v>305</v>
      </c>
      <c r="C9140" s="6" t="s">
        <v>18128</v>
      </c>
      <c r="D9140" s="6" t="s">
        <v>414</v>
      </c>
      <c r="E9140" s="6" t="s">
        <v>24821</v>
      </c>
      <c r="F9140" s="6" t="s">
        <v>31028</v>
      </c>
      <c r="G9140" s="6" t="s">
        <v>40865</v>
      </c>
    </row>
    <row r="9141">
      <c r="A9141" s="6" t="s">
        <v>40866</v>
      </c>
      <c r="B9141" s="6" t="s">
        <v>305</v>
      </c>
      <c r="C9141" s="6" t="s">
        <v>18130</v>
      </c>
      <c r="D9141" s="6" t="s">
        <v>37</v>
      </c>
      <c r="E9141" s="6" t="s">
        <v>24821</v>
      </c>
      <c r="F9141" s="6" t="s">
        <v>40867</v>
      </c>
      <c r="G9141" s="6" t="s">
        <v>40868</v>
      </c>
    </row>
    <row r="9142">
      <c r="A9142" s="6" t="s">
        <v>40869</v>
      </c>
      <c r="B9142" s="6" t="s">
        <v>305</v>
      </c>
      <c r="C9142" s="6" t="s">
        <v>18130</v>
      </c>
      <c r="D9142" s="6" t="s">
        <v>414</v>
      </c>
      <c r="E9142" s="6" t="s">
        <v>416</v>
      </c>
      <c r="F9142" s="6" t="s">
        <v>18131</v>
      </c>
      <c r="G9142" s="6" t="s">
        <v>40868</v>
      </c>
    </row>
    <row r="9143">
      <c r="A9143" s="6" t="s">
        <v>40870</v>
      </c>
      <c r="B9143" s="6" t="s">
        <v>305</v>
      </c>
      <c r="C9143" s="6" t="s">
        <v>18133</v>
      </c>
      <c r="D9143" s="6" t="s">
        <v>414</v>
      </c>
      <c r="E9143" s="6" t="s">
        <v>24821</v>
      </c>
      <c r="F9143" s="6" t="s">
        <v>18134</v>
      </c>
      <c r="G9143" s="6" t="s">
        <v>40871</v>
      </c>
    </row>
    <row r="9144">
      <c r="A9144" s="6" t="s">
        <v>40872</v>
      </c>
      <c r="B9144" s="6" t="s">
        <v>305</v>
      </c>
      <c r="C9144" s="6" t="s">
        <v>18133</v>
      </c>
      <c r="D9144" s="6" t="s">
        <v>37</v>
      </c>
      <c r="E9144" s="6" t="s">
        <v>416</v>
      </c>
      <c r="F9144" s="6" t="s">
        <v>18134</v>
      </c>
      <c r="G9144" s="6" t="s">
        <v>40871</v>
      </c>
    </row>
    <row r="9145">
      <c r="A9145" s="6" t="s">
        <v>40873</v>
      </c>
      <c r="B9145" s="6" t="s">
        <v>305</v>
      </c>
      <c r="C9145" s="6" t="s">
        <v>18136</v>
      </c>
      <c r="D9145" s="6" t="s">
        <v>414</v>
      </c>
      <c r="E9145" s="6" t="s">
        <v>24821</v>
      </c>
      <c r="F9145" s="6" t="s">
        <v>31028</v>
      </c>
      <c r="G9145" s="6" t="s">
        <v>40874</v>
      </c>
    </row>
    <row r="9146">
      <c r="A9146" s="6" t="s">
        <v>40875</v>
      </c>
      <c r="B9146" s="6" t="s">
        <v>305</v>
      </c>
      <c r="C9146" s="6" t="s">
        <v>18138</v>
      </c>
      <c r="D9146" s="6" t="s">
        <v>37</v>
      </c>
      <c r="E9146" s="6" t="s">
        <v>24821</v>
      </c>
      <c r="F9146" s="6" t="s">
        <v>40876</v>
      </c>
      <c r="G9146" s="6" t="s">
        <v>40877</v>
      </c>
    </row>
    <row r="9147">
      <c r="A9147" s="6" t="s">
        <v>40878</v>
      </c>
      <c r="B9147" s="6" t="s">
        <v>305</v>
      </c>
      <c r="C9147" s="6" t="s">
        <v>18138</v>
      </c>
      <c r="D9147" s="6" t="s">
        <v>414</v>
      </c>
      <c r="E9147" s="6" t="s">
        <v>416</v>
      </c>
      <c r="F9147" s="6" t="s">
        <v>18139</v>
      </c>
      <c r="G9147" s="6" t="s">
        <v>40877</v>
      </c>
    </row>
    <row r="9148">
      <c r="A9148" s="6" t="s">
        <v>40879</v>
      </c>
      <c r="B9148" s="6" t="s">
        <v>305</v>
      </c>
      <c r="C9148" s="6" t="s">
        <v>18141</v>
      </c>
      <c r="D9148" s="6" t="s">
        <v>37</v>
      </c>
      <c r="E9148" s="6" t="s">
        <v>416</v>
      </c>
      <c r="F9148" s="6" t="s">
        <v>18142</v>
      </c>
      <c r="G9148" s="6" t="s">
        <v>40880</v>
      </c>
    </row>
    <row r="9149">
      <c r="A9149" s="6" t="s">
        <v>40881</v>
      </c>
      <c r="B9149" s="6" t="s">
        <v>305</v>
      </c>
      <c r="C9149" s="6" t="s">
        <v>18141</v>
      </c>
      <c r="D9149" s="6" t="s">
        <v>414</v>
      </c>
      <c r="E9149" s="6" t="s">
        <v>24821</v>
      </c>
      <c r="F9149" s="6" t="s">
        <v>18142</v>
      </c>
      <c r="G9149" s="6" t="s">
        <v>40880</v>
      </c>
    </row>
    <row r="9150">
      <c r="A9150" s="6" t="s">
        <v>40882</v>
      </c>
      <c r="B9150" s="6" t="s">
        <v>305</v>
      </c>
      <c r="C9150" s="6" t="s">
        <v>18144</v>
      </c>
      <c r="D9150" s="6" t="s">
        <v>414</v>
      </c>
      <c r="E9150" s="6" t="s">
        <v>24821</v>
      </c>
      <c r="F9150" s="6" t="s">
        <v>31028</v>
      </c>
      <c r="G9150" s="6" t="s">
        <v>40883</v>
      </c>
    </row>
    <row r="9151">
      <c r="A9151" s="6" t="s">
        <v>40884</v>
      </c>
      <c r="B9151" s="6" t="s">
        <v>305</v>
      </c>
      <c r="C9151" s="6" t="s">
        <v>18146</v>
      </c>
      <c r="D9151" s="6" t="s">
        <v>37</v>
      </c>
      <c r="E9151" s="6" t="s">
        <v>24821</v>
      </c>
      <c r="F9151" s="6" t="s">
        <v>40885</v>
      </c>
      <c r="G9151" s="6" t="s">
        <v>40886</v>
      </c>
    </row>
    <row r="9152">
      <c r="A9152" s="6" t="s">
        <v>40887</v>
      </c>
      <c r="B9152" s="6" t="s">
        <v>305</v>
      </c>
      <c r="C9152" s="6" t="s">
        <v>18146</v>
      </c>
      <c r="D9152" s="6" t="s">
        <v>414</v>
      </c>
      <c r="E9152" s="6" t="s">
        <v>416</v>
      </c>
      <c r="F9152" s="6" t="s">
        <v>18147</v>
      </c>
      <c r="G9152" s="6" t="s">
        <v>40886</v>
      </c>
    </row>
    <row r="9153">
      <c r="A9153" s="6" t="s">
        <v>40888</v>
      </c>
      <c r="B9153" s="6" t="s">
        <v>305</v>
      </c>
      <c r="C9153" s="6" t="s">
        <v>18149</v>
      </c>
      <c r="D9153" s="6" t="s">
        <v>37</v>
      </c>
      <c r="E9153" s="6" t="s">
        <v>416</v>
      </c>
      <c r="F9153" s="6" t="s">
        <v>18150</v>
      </c>
      <c r="G9153" s="6" t="s">
        <v>40889</v>
      </c>
    </row>
    <row r="9154">
      <c r="A9154" s="6" t="s">
        <v>40890</v>
      </c>
      <c r="B9154" s="6" t="s">
        <v>305</v>
      </c>
      <c r="C9154" s="6" t="s">
        <v>18149</v>
      </c>
      <c r="D9154" s="6" t="s">
        <v>414</v>
      </c>
      <c r="E9154" s="6" t="s">
        <v>24821</v>
      </c>
      <c r="F9154" s="6" t="s">
        <v>18150</v>
      </c>
      <c r="G9154" s="6" t="s">
        <v>40889</v>
      </c>
    </row>
    <row r="9155">
      <c r="A9155" s="6" t="s">
        <v>40891</v>
      </c>
      <c r="B9155" s="6" t="s">
        <v>305</v>
      </c>
      <c r="C9155" s="6" t="s">
        <v>18152</v>
      </c>
      <c r="D9155" s="6" t="s">
        <v>414</v>
      </c>
      <c r="E9155" s="6" t="s">
        <v>24821</v>
      </c>
      <c r="F9155" s="6" t="s">
        <v>31028</v>
      </c>
      <c r="G9155" s="6" t="s">
        <v>40892</v>
      </c>
    </row>
    <row r="9156">
      <c r="A9156" s="6" t="s">
        <v>40893</v>
      </c>
      <c r="B9156" s="6" t="s">
        <v>305</v>
      </c>
      <c r="C9156" s="6" t="s">
        <v>18154</v>
      </c>
      <c r="D9156" s="6" t="s">
        <v>37</v>
      </c>
      <c r="E9156" s="6" t="s">
        <v>24821</v>
      </c>
      <c r="F9156" s="6" t="s">
        <v>40894</v>
      </c>
      <c r="G9156" s="6" t="s">
        <v>40895</v>
      </c>
    </row>
    <row r="9157">
      <c r="A9157" s="6" t="s">
        <v>40896</v>
      </c>
      <c r="B9157" s="6" t="s">
        <v>305</v>
      </c>
      <c r="C9157" s="6" t="s">
        <v>18154</v>
      </c>
      <c r="D9157" s="6" t="s">
        <v>414</v>
      </c>
      <c r="E9157" s="6" t="s">
        <v>416</v>
      </c>
      <c r="F9157" s="6" t="s">
        <v>18155</v>
      </c>
      <c r="G9157" s="6" t="s">
        <v>40897</v>
      </c>
    </row>
    <row r="9158">
      <c r="A9158" s="6" t="s">
        <v>40898</v>
      </c>
      <c r="B9158" s="6" t="s">
        <v>305</v>
      </c>
      <c r="C9158" s="6" t="s">
        <v>18157</v>
      </c>
      <c r="D9158" s="6" t="s">
        <v>37</v>
      </c>
      <c r="E9158" s="6" t="s">
        <v>416</v>
      </c>
      <c r="F9158" s="6" t="s">
        <v>18158</v>
      </c>
      <c r="G9158" s="6" t="s">
        <v>40899</v>
      </c>
    </row>
    <row r="9159">
      <c r="A9159" s="6" t="s">
        <v>40900</v>
      </c>
      <c r="B9159" s="6" t="s">
        <v>305</v>
      </c>
      <c r="C9159" s="6" t="s">
        <v>18157</v>
      </c>
      <c r="D9159" s="6" t="s">
        <v>414</v>
      </c>
      <c r="E9159" s="6" t="s">
        <v>24821</v>
      </c>
      <c r="F9159" s="6" t="s">
        <v>18158</v>
      </c>
      <c r="G9159" s="6" t="s">
        <v>40899</v>
      </c>
    </row>
    <row r="9160">
      <c r="A9160" s="6" t="s">
        <v>40901</v>
      </c>
      <c r="B9160" s="6" t="s">
        <v>305</v>
      </c>
      <c r="C9160" s="6" t="s">
        <v>18160</v>
      </c>
      <c r="D9160" s="6" t="s">
        <v>414</v>
      </c>
      <c r="E9160" s="6" t="s">
        <v>24821</v>
      </c>
      <c r="F9160" s="6" t="s">
        <v>31028</v>
      </c>
      <c r="G9160" s="6" t="s">
        <v>40902</v>
      </c>
    </row>
    <row r="9161">
      <c r="A9161" s="6" t="s">
        <v>40903</v>
      </c>
      <c r="B9161" s="6" t="s">
        <v>305</v>
      </c>
      <c r="C9161" s="6" t="s">
        <v>18162</v>
      </c>
      <c r="D9161" s="6" t="s">
        <v>37</v>
      </c>
      <c r="E9161" s="6" t="s">
        <v>24821</v>
      </c>
      <c r="F9161" s="6" t="s">
        <v>40904</v>
      </c>
      <c r="G9161" s="6" t="s">
        <v>40905</v>
      </c>
    </row>
    <row r="9162">
      <c r="A9162" s="6" t="s">
        <v>40906</v>
      </c>
      <c r="B9162" s="6" t="s">
        <v>305</v>
      </c>
      <c r="C9162" s="6" t="s">
        <v>18162</v>
      </c>
      <c r="D9162" s="6" t="s">
        <v>414</v>
      </c>
      <c r="E9162" s="6" t="s">
        <v>416</v>
      </c>
      <c r="F9162" s="6" t="s">
        <v>18163</v>
      </c>
      <c r="G9162" s="6" t="s">
        <v>40905</v>
      </c>
    </row>
    <row r="9163">
      <c r="A9163" s="6" t="s">
        <v>40907</v>
      </c>
      <c r="B9163" s="6" t="s">
        <v>305</v>
      </c>
      <c r="C9163" s="6" t="s">
        <v>18165</v>
      </c>
      <c r="D9163" s="6" t="s">
        <v>37</v>
      </c>
      <c r="E9163" s="6" t="s">
        <v>416</v>
      </c>
      <c r="F9163" s="6" t="s">
        <v>18166</v>
      </c>
      <c r="G9163" s="6" t="s">
        <v>40908</v>
      </c>
    </row>
    <row r="9164">
      <c r="A9164" s="6" t="s">
        <v>40909</v>
      </c>
      <c r="B9164" s="6" t="s">
        <v>305</v>
      </c>
      <c r="C9164" s="6" t="s">
        <v>18165</v>
      </c>
      <c r="D9164" s="6" t="s">
        <v>414</v>
      </c>
      <c r="E9164" s="6" t="s">
        <v>24821</v>
      </c>
      <c r="F9164" s="6" t="s">
        <v>18166</v>
      </c>
      <c r="G9164" s="6" t="s">
        <v>40908</v>
      </c>
    </row>
    <row r="9165">
      <c r="A9165" s="6" t="s">
        <v>40910</v>
      </c>
      <c r="B9165" s="6" t="s">
        <v>305</v>
      </c>
      <c r="C9165" s="6" t="s">
        <v>18168</v>
      </c>
      <c r="D9165" s="6" t="s">
        <v>414</v>
      </c>
      <c r="E9165" s="6" t="s">
        <v>24821</v>
      </c>
      <c r="F9165" s="6" t="s">
        <v>31028</v>
      </c>
      <c r="G9165" s="6" t="s">
        <v>40911</v>
      </c>
    </row>
    <row r="9166">
      <c r="A9166" s="6" t="s">
        <v>40912</v>
      </c>
      <c r="B9166" s="6" t="s">
        <v>305</v>
      </c>
      <c r="C9166" s="6" t="s">
        <v>18170</v>
      </c>
      <c r="D9166" s="6" t="s">
        <v>37</v>
      </c>
      <c r="E9166" s="6" t="s">
        <v>24821</v>
      </c>
      <c r="F9166" s="6" t="s">
        <v>40913</v>
      </c>
      <c r="G9166" s="6" t="s">
        <v>40914</v>
      </c>
    </row>
    <row r="9167">
      <c r="A9167" s="6" t="s">
        <v>40915</v>
      </c>
      <c r="B9167" s="6" t="s">
        <v>305</v>
      </c>
      <c r="C9167" s="6" t="s">
        <v>18170</v>
      </c>
      <c r="D9167" s="6" t="s">
        <v>414</v>
      </c>
      <c r="E9167" s="6" t="s">
        <v>416</v>
      </c>
      <c r="F9167" s="6" t="s">
        <v>18171</v>
      </c>
      <c r="G9167" s="6" t="s">
        <v>40914</v>
      </c>
    </row>
    <row r="9168">
      <c r="A9168" s="6" t="s">
        <v>40916</v>
      </c>
      <c r="B9168" s="6" t="s">
        <v>305</v>
      </c>
      <c r="C9168" s="6" t="s">
        <v>18173</v>
      </c>
      <c r="D9168" s="6" t="s">
        <v>37</v>
      </c>
      <c r="E9168" s="6" t="s">
        <v>416</v>
      </c>
      <c r="F9168" s="6" t="s">
        <v>18174</v>
      </c>
      <c r="G9168" s="6" t="s">
        <v>40917</v>
      </c>
    </row>
    <row r="9169">
      <c r="A9169" s="6" t="s">
        <v>40918</v>
      </c>
      <c r="B9169" s="6" t="s">
        <v>305</v>
      </c>
      <c r="C9169" s="6" t="s">
        <v>18173</v>
      </c>
      <c r="D9169" s="6" t="s">
        <v>414</v>
      </c>
      <c r="E9169" s="6" t="s">
        <v>24821</v>
      </c>
      <c r="F9169" s="6" t="s">
        <v>18174</v>
      </c>
      <c r="G9169" s="6" t="s">
        <v>40917</v>
      </c>
    </row>
    <row r="9170">
      <c r="A9170" s="6" t="s">
        <v>40919</v>
      </c>
      <c r="B9170" s="6" t="s">
        <v>305</v>
      </c>
      <c r="C9170" s="6" t="s">
        <v>18176</v>
      </c>
      <c r="D9170" s="6" t="s">
        <v>414</v>
      </c>
      <c r="E9170" s="6" t="s">
        <v>24821</v>
      </c>
      <c r="F9170" s="6" t="s">
        <v>31028</v>
      </c>
      <c r="G9170" s="6" t="s">
        <v>40920</v>
      </c>
    </row>
    <row r="9171">
      <c r="A9171" s="6" t="s">
        <v>40921</v>
      </c>
      <c r="B9171" s="6" t="s">
        <v>305</v>
      </c>
      <c r="C9171" s="6" t="s">
        <v>18178</v>
      </c>
      <c r="D9171" s="6" t="s">
        <v>37</v>
      </c>
      <c r="E9171" s="6" t="s">
        <v>24821</v>
      </c>
      <c r="F9171" s="6" t="s">
        <v>40922</v>
      </c>
      <c r="G9171" s="6" t="s">
        <v>40923</v>
      </c>
    </row>
    <row r="9172">
      <c r="A9172" s="6" t="s">
        <v>40924</v>
      </c>
      <c r="B9172" s="6" t="s">
        <v>305</v>
      </c>
      <c r="C9172" s="6" t="s">
        <v>18178</v>
      </c>
      <c r="D9172" s="6" t="s">
        <v>414</v>
      </c>
      <c r="E9172" s="6" t="s">
        <v>416</v>
      </c>
      <c r="F9172" s="6" t="s">
        <v>18179</v>
      </c>
      <c r="G9172" s="6" t="s">
        <v>40923</v>
      </c>
    </row>
    <row r="9173">
      <c r="A9173" s="6" t="s">
        <v>40925</v>
      </c>
      <c r="B9173" s="6" t="s">
        <v>305</v>
      </c>
      <c r="C9173" s="6" t="s">
        <v>18181</v>
      </c>
      <c r="D9173" s="6" t="s">
        <v>37</v>
      </c>
      <c r="E9173" s="6" t="s">
        <v>416</v>
      </c>
      <c r="F9173" s="6" t="s">
        <v>18182</v>
      </c>
      <c r="G9173" s="6" t="s">
        <v>40926</v>
      </c>
    </row>
    <row r="9174">
      <c r="A9174" s="6" t="s">
        <v>40927</v>
      </c>
      <c r="B9174" s="6" t="s">
        <v>305</v>
      </c>
      <c r="C9174" s="6" t="s">
        <v>18181</v>
      </c>
      <c r="D9174" s="6" t="s">
        <v>414</v>
      </c>
      <c r="E9174" s="6" t="s">
        <v>24821</v>
      </c>
      <c r="F9174" s="6" t="s">
        <v>18182</v>
      </c>
      <c r="G9174" s="6" t="s">
        <v>40926</v>
      </c>
    </row>
    <row r="9175">
      <c r="A9175" s="6" t="s">
        <v>40928</v>
      </c>
      <c r="B9175" s="6" t="s">
        <v>305</v>
      </c>
      <c r="C9175" s="6" t="s">
        <v>18184</v>
      </c>
      <c r="D9175" s="6" t="s">
        <v>414</v>
      </c>
      <c r="E9175" s="6" t="s">
        <v>24821</v>
      </c>
      <c r="F9175" s="6" t="s">
        <v>31028</v>
      </c>
      <c r="G9175" s="6" t="s">
        <v>40929</v>
      </c>
    </row>
    <row r="9176">
      <c r="A9176" s="6" t="s">
        <v>40930</v>
      </c>
      <c r="B9176" s="6" t="s">
        <v>305</v>
      </c>
      <c r="C9176" s="6" t="s">
        <v>18186</v>
      </c>
      <c r="D9176" s="6" t="s">
        <v>37</v>
      </c>
      <c r="E9176" s="6" t="s">
        <v>24821</v>
      </c>
      <c r="F9176" s="6" t="s">
        <v>40931</v>
      </c>
      <c r="G9176" s="6" t="s">
        <v>40932</v>
      </c>
    </row>
    <row r="9177">
      <c r="A9177" s="6" t="s">
        <v>40933</v>
      </c>
      <c r="B9177" s="6" t="s">
        <v>305</v>
      </c>
      <c r="C9177" s="6" t="s">
        <v>18186</v>
      </c>
      <c r="D9177" s="6" t="s">
        <v>414</v>
      </c>
      <c r="E9177" s="6" t="s">
        <v>416</v>
      </c>
      <c r="F9177" s="6" t="s">
        <v>18187</v>
      </c>
      <c r="G9177" s="6" t="s">
        <v>40932</v>
      </c>
    </row>
    <row r="9178">
      <c r="A9178" s="6" t="s">
        <v>40934</v>
      </c>
      <c r="B9178" s="6" t="s">
        <v>305</v>
      </c>
      <c r="C9178" s="6" t="s">
        <v>18195</v>
      </c>
      <c r="D9178" s="6" t="s">
        <v>37</v>
      </c>
      <c r="E9178" s="6" t="s">
        <v>416</v>
      </c>
      <c r="F9178" s="6" t="s">
        <v>18196</v>
      </c>
      <c r="G9178" s="6" t="s">
        <v>40935</v>
      </c>
    </row>
    <row r="9179">
      <c r="A9179" s="6" t="s">
        <v>40936</v>
      </c>
      <c r="B9179" s="6" t="s">
        <v>305</v>
      </c>
      <c r="C9179" s="6" t="s">
        <v>18195</v>
      </c>
      <c r="D9179" s="6" t="s">
        <v>414</v>
      </c>
      <c r="E9179" s="6" t="s">
        <v>24821</v>
      </c>
      <c r="F9179" s="6" t="s">
        <v>18196</v>
      </c>
      <c r="G9179" s="6" t="s">
        <v>40935</v>
      </c>
    </row>
    <row r="9180">
      <c r="A9180" s="6" t="s">
        <v>40937</v>
      </c>
      <c r="B9180" s="6" t="s">
        <v>305</v>
      </c>
      <c r="C9180" s="6" t="s">
        <v>18198</v>
      </c>
      <c r="D9180" s="6" t="s">
        <v>414</v>
      </c>
      <c r="E9180" s="6" t="s">
        <v>24821</v>
      </c>
      <c r="F9180" s="6" t="s">
        <v>31333</v>
      </c>
      <c r="G9180" s="6" t="s">
        <v>40938</v>
      </c>
    </row>
    <row r="9181">
      <c r="A9181" s="6" t="s">
        <v>40939</v>
      </c>
      <c r="B9181" s="6" t="s">
        <v>305</v>
      </c>
      <c r="C9181" s="6" t="s">
        <v>18200</v>
      </c>
      <c r="D9181" s="6" t="s">
        <v>37</v>
      </c>
      <c r="E9181" s="6" t="s">
        <v>24821</v>
      </c>
      <c r="F9181" s="6" t="s">
        <v>40940</v>
      </c>
      <c r="G9181" s="6" t="s">
        <v>40941</v>
      </c>
    </row>
    <row r="9182">
      <c r="A9182" s="6" t="s">
        <v>40942</v>
      </c>
      <c r="B9182" s="6" t="s">
        <v>305</v>
      </c>
      <c r="C9182" s="6" t="s">
        <v>18200</v>
      </c>
      <c r="D9182" s="6" t="s">
        <v>414</v>
      </c>
      <c r="E9182" s="6" t="s">
        <v>416</v>
      </c>
      <c r="F9182" s="6" t="s">
        <v>18201</v>
      </c>
      <c r="G9182" s="6" t="s">
        <v>40941</v>
      </c>
    </row>
    <row r="9183">
      <c r="A9183" s="6" t="s">
        <v>40943</v>
      </c>
      <c r="B9183" s="6" t="s">
        <v>308</v>
      </c>
      <c r="C9183" s="6" t="s">
        <v>18209</v>
      </c>
      <c r="D9183" s="6" t="s">
        <v>414</v>
      </c>
      <c r="E9183" s="6" t="s">
        <v>24821</v>
      </c>
      <c r="F9183" s="6" t="s">
        <v>24822</v>
      </c>
      <c r="G9183" s="6" t="s">
        <v>40944</v>
      </c>
    </row>
    <row r="9184">
      <c r="A9184" s="6" t="s">
        <v>40945</v>
      </c>
      <c r="B9184" s="6" t="s">
        <v>308</v>
      </c>
      <c r="C9184" s="6" t="s">
        <v>18211</v>
      </c>
      <c r="D9184" s="6" t="s">
        <v>37</v>
      </c>
      <c r="E9184" s="6" t="s">
        <v>24821</v>
      </c>
      <c r="F9184" s="6" t="s">
        <v>24825</v>
      </c>
      <c r="G9184" s="6" t="s">
        <v>40946</v>
      </c>
    </row>
    <row r="9185">
      <c r="A9185" s="6" t="s">
        <v>40947</v>
      </c>
      <c r="B9185" s="6" t="s">
        <v>308</v>
      </c>
      <c r="C9185" s="6" t="s">
        <v>18211</v>
      </c>
      <c r="D9185" s="6" t="s">
        <v>414</v>
      </c>
      <c r="E9185" s="6" t="s">
        <v>416</v>
      </c>
      <c r="F9185" s="6" t="s">
        <v>417</v>
      </c>
      <c r="G9185" s="6" t="s">
        <v>40946</v>
      </c>
    </row>
    <row r="9186">
      <c r="A9186" s="6" t="s">
        <v>40948</v>
      </c>
      <c r="B9186" s="6" t="s">
        <v>308</v>
      </c>
      <c r="C9186" s="6" t="s">
        <v>18213</v>
      </c>
      <c r="D9186" s="6" t="s">
        <v>37</v>
      </c>
      <c r="E9186" s="6" t="s">
        <v>416</v>
      </c>
      <c r="F9186" s="6" t="s">
        <v>18214</v>
      </c>
      <c r="G9186" s="6" t="s">
        <v>40949</v>
      </c>
    </row>
    <row r="9187">
      <c r="A9187" s="6" t="s">
        <v>40950</v>
      </c>
      <c r="B9187" s="6" t="s">
        <v>308</v>
      </c>
      <c r="C9187" s="6" t="s">
        <v>18213</v>
      </c>
      <c r="D9187" s="6" t="s">
        <v>414</v>
      </c>
      <c r="E9187" s="6" t="s">
        <v>24821</v>
      </c>
      <c r="F9187" s="6" t="s">
        <v>18214</v>
      </c>
      <c r="G9187" s="6" t="s">
        <v>40949</v>
      </c>
    </row>
    <row r="9188">
      <c r="A9188" s="6" t="s">
        <v>40951</v>
      </c>
      <c r="B9188" s="6" t="s">
        <v>308</v>
      </c>
      <c r="C9188" s="6" t="s">
        <v>18216</v>
      </c>
      <c r="D9188" s="6" t="s">
        <v>414</v>
      </c>
      <c r="E9188" s="6" t="s">
        <v>24821</v>
      </c>
      <c r="F9188" s="6" t="s">
        <v>24822</v>
      </c>
      <c r="G9188" s="6" t="s">
        <v>40952</v>
      </c>
    </row>
    <row r="9189">
      <c r="A9189" s="6" t="s">
        <v>40953</v>
      </c>
      <c r="B9189" s="6" t="s">
        <v>308</v>
      </c>
      <c r="C9189" s="6" t="s">
        <v>18218</v>
      </c>
      <c r="D9189" s="6" t="s">
        <v>37</v>
      </c>
      <c r="E9189" s="6" t="s">
        <v>24821</v>
      </c>
      <c r="F9189" s="6" t="s">
        <v>40954</v>
      </c>
      <c r="G9189" s="6" t="s">
        <v>40955</v>
      </c>
    </row>
    <row r="9190">
      <c r="A9190" s="6" t="s">
        <v>40956</v>
      </c>
      <c r="B9190" s="6" t="s">
        <v>308</v>
      </c>
      <c r="C9190" s="6" t="s">
        <v>18218</v>
      </c>
      <c r="D9190" s="6" t="s">
        <v>414</v>
      </c>
      <c r="E9190" s="6" t="s">
        <v>416</v>
      </c>
      <c r="F9190" s="6" t="s">
        <v>18219</v>
      </c>
      <c r="G9190" s="6" t="s">
        <v>40955</v>
      </c>
    </row>
    <row r="9191">
      <c r="A9191" s="6" t="s">
        <v>40957</v>
      </c>
      <c r="B9191" s="6" t="s">
        <v>308</v>
      </c>
      <c r="C9191" s="6" t="s">
        <v>18221</v>
      </c>
      <c r="D9191" s="6" t="s">
        <v>37</v>
      </c>
      <c r="E9191" s="6" t="s">
        <v>416</v>
      </c>
      <c r="F9191" s="6" t="s">
        <v>18222</v>
      </c>
      <c r="G9191" s="6" t="s">
        <v>40958</v>
      </c>
    </row>
    <row r="9192">
      <c r="A9192" s="6" t="s">
        <v>40959</v>
      </c>
      <c r="B9192" s="6" t="s">
        <v>308</v>
      </c>
      <c r="C9192" s="6" t="s">
        <v>18221</v>
      </c>
      <c r="D9192" s="6" t="s">
        <v>414</v>
      </c>
      <c r="E9192" s="6" t="s">
        <v>24821</v>
      </c>
      <c r="F9192" s="6" t="s">
        <v>18222</v>
      </c>
      <c r="G9192" s="6" t="s">
        <v>40958</v>
      </c>
    </row>
    <row r="9193">
      <c r="A9193" s="6" t="s">
        <v>40960</v>
      </c>
      <c r="B9193" s="6" t="s">
        <v>308</v>
      </c>
      <c r="C9193" s="6" t="s">
        <v>18224</v>
      </c>
      <c r="D9193" s="6" t="s">
        <v>414</v>
      </c>
      <c r="E9193" s="6" t="s">
        <v>24821</v>
      </c>
      <c r="F9193" s="6" t="s">
        <v>24822</v>
      </c>
      <c r="G9193" s="6" t="s">
        <v>40961</v>
      </c>
    </row>
    <row r="9194">
      <c r="A9194" s="6" t="s">
        <v>40962</v>
      </c>
      <c r="B9194" s="6" t="s">
        <v>308</v>
      </c>
      <c r="C9194" s="6" t="s">
        <v>18226</v>
      </c>
      <c r="D9194" s="6" t="s">
        <v>37</v>
      </c>
      <c r="E9194" s="6" t="s">
        <v>24821</v>
      </c>
      <c r="F9194" s="6" t="s">
        <v>40963</v>
      </c>
      <c r="G9194" s="6" t="s">
        <v>40964</v>
      </c>
    </row>
    <row r="9195">
      <c r="A9195" s="6" t="s">
        <v>40965</v>
      </c>
      <c r="B9195" s="6" t="s">
        <v>308</v>
      </c>
      <c r="C9195" s="6" t="s">
        <v>18226</v>
      </c>
      <c r="D9195" s="6" t="s">
        <v>414</v>
      </c>
      <c r="E9195" s="6" t="s">
        <v>416</v>
      </c>
      <c r="F9195" s="6" t="s">
        <v>18227</v>
      </c>
      <c r="G9195" s="6" t="s">
        <v>40964</v>
      </c>
    </row>
    <row r="9196">
      <c r="A9196" s="6" t="s">
        <v>40966</v>
      </c>
      <c r="B9196" s="6" t="s">
        <v>308</v>
      </c>
      <c r="C9196" s="6" t="s">
        <v>18229</v>
      </c>
      <c r="D9196" s="6" t="s">
        <v>37</v>
      </c>
      <c r="E9196" s="6" t="s">
        <v>416</v>
      </c>
      <c r="F9196" s="6" t="s">
        <v>18230</v>
      </c>
      <c r="G9196" s="6" t="s">
        <v>40967</v>
      </c>
    </row>
    <row r="9197">
      <c r="A9197" s="6" t="s">
        <v>40968</v>
      </c>
      <c r="B9197" s="6" t="s">
        <v>308</v>
      </c>
      <c r="C9197" s="6" t="s">
        <v>18229</v>
      </c>
      <c r="D9197" s="6" t="s">
        <v>414</v>
      </c>
      <c r="E9197" s="6" t="s">
        <v>24821</v>
      </c>
      <c r="F9197" s="6" t="s">
        <v>18230</v>
      </c>
      <c r="G9197" s="6" t="s">
        <v>40967</v>
      </c>
    </row>
    <row r="9198">
      <c r="A9198" s="6" t="s">
        <v>40969</v>
      </c>
      <c r="B9198" s="6" t="s">
        <v>308</v>
      </c>
      <c r="C9198" s="6" t="s">
        <v>18232</v>
      </c>
      <c r="D9198" s="6" t="s">
        <v>414</v>
      </c>
      <c r="E9198" s="6" t="s">
        <v>24821</v>
      </c>
      <c r="F9198" s="6" t="s">
        <v>24822</v>
      </c>
      <c r="G9198" s="6" t="s">
        <v>40970</v>
      </c>
    </row>
    <row r="9199">
      <c r="A9199" s="6" t="s">
        <v>40971</v>
      </c>
      <c r="B9199" s="6" t="s">
        <v>308</v>
      </c>
      <c r="C9199" s="6" t="s">
        <v>18234</v>
      </c>
      <c r="D9199" s="6" t="s">
        <v>37</v>
      </c>
      <c r="E9199" s="6" t="s">
        <v>24821</v>
      </c>
      <c r="F9199" s="6" t="s">
        <v>40972</v>
      </c>
      <c r="G9199" s="6" t="s">
        <v>40973</v>
      </c>
    </row>
    <row r="9200">
      <c r="A9200" s="6" t="s">
        <v>40974</v>
      </c>
      <c r="B9200" s="6" t="s">
        <v>308</v>
      </c>
      <c r="C9200" s="6" t="s">
        <v>18234</v>
      </c>
      <c r="D9200" s="6" t="s">
        <v>414</v>
      </c>
      <c r="E9200" s="6" t="s">
        <v>416</v>
      </c>
      <c r="F9200" s="6" t="s">
        <v>18235</v>
      </c>
      <c r="G9200" s="6" t="s">
        <v>40973</v>
      </c>
    </row>
    <row r="9201">
      <c r="A9201" s="6" t="s">
        <v>40975</v>
      </c>
      <c r="B9201" s="6" t="s">
        <v>308</v>
      </c>
      <c r="C9201" s="6" t="s">
        <v>18243</v>
      </c>
      <c r="D9201" s="6" t="s">
        <v>37</v>
      </c>
      <c r="E9201" s="6" t="s">
        <v>416</v>
      </c>
      <c r="F9201" s="6" t="s">
        <v>18244</v>
      </c>
      <c r="G9201" s="6" t="s">
        <v>40976</v>
      </c>
    </row>
    <row r="9202">
      <c r="A9202" s="6" t="s">
        <v>40977</v>
      </c>
      <c r="B9202" s="6" t="s">
        <v>308</v>
      </c>
      <c r="C9202" s="6" t="s">
        <v>18243</v>
      </c>
      <c r="D9202" s="6" t="s">
        <v>414</v>
      </c>
      <c r="E9202" s="6" t="s">
        <v>24821</v>
      </c>
      <c r="F9202" s="6" t="s">
        <v>18244</v>
      </c>
      <c r="G9202" s="6" t="s">
        <v>40976</v>
      </c>
    </row>
    <row r="9203">
      <c r="A9203" s="6" t="s">
        <v>40978</v>
      </c>
      <c r="B9203" s="6" t="s">
        <v>308</v>
      </c>
      <c r="C9203" s="6" t="s">
        <v>18246</v>
      </c>
      <c r="D9203" s="6" t="s">
        <v>414</v>
      </c>
      <c r="E9203" s="6" t="s">
        <v>24821</v>
      </c>
      <c r="F9203" s="6" t="s">
        <v>24858</v>
      </c>
      <c r="G9203" s="6" t="s">
        <v>40979</v>
      </c>
    </row>
    <row r="9204">
      <c r="A9204" s="6" t="s">
        <v>40980</v>
      </c>
      <c r="B9204" s="6" t="s">
        <v>308</v>
      </c>
      <c r="C9204" s="6" t="s">
        <v>18248</v>
      </c>
      <c r="D9204" s="6" t="s">
        <v>37</v>
      </c>
      <c r="E9204" s="6" t="s">
        <v>24821</v>
      </c>
      <c r="F9204" s="6" t="s">
        <v>40981</v>
      </c>
      <c r="G9204" s="6" t="s">
        <v>40982</v>
      </c>
    </row>
    <row r="9205">
      <c r="A9205" s="6" t="s">
        <v>40983</v>
      </c>
      <c r="B9205" s="6" t="s">
        <v>308</v>
      </c>
      <c r="C9205" s="6" t="s">
        <v>18248</v>
      </c>
      <c r="D9205" s="6" t="s">
        <v>414</v>
      </c>
      <c r="E9205" s="6" t="s">
        <v>416</v>
      </c>
      <c r="F9205" s="6" t="s">
        <v>18249</v>
      </c>
      <c r="G9205" s="6" t="s">
        <v>40982</v>
      </c>
    </row>
    <row r="9206">
      <c r="A9206" s="6" t="s">
        <v>40984</v>
      </c>
      <c r="B9206" s="6" t="s">
        <v>308</v>
      </c>
      <c r="C9206" s="6" t="s">
        <v>18257</v>
      </c>
      <c r="D9206" s="6" t="s">
        <v>37</v>
      </c>
      <c r="E9206" s="6" t="s">
        <v>416</v>
      </c>
      <c r="F9206" s="6" t="s">
        <v>18258</v>
      </c>
      <c r="G9206" s="6" t="s">
        <v>40985</v>
      </c>
    </row>
    <row r="9207">
      <c r="A9207" s="6" t="s">
        <v>40986</v>
      </c>
      <c r="B9207" s="6" t="s">
        <v>308</v>
      </c>
      <c r="C9207" s="6" t="s">
        <v>18257</v>
      </c>
      <c r="D9207" s="6" t="s">
        <v>414</v>
      </c>
      <c r="E9207" s="6" t="s">
        <v>24821</v>
      </c>
      <c r="F9207" s="6" t="s">
        <v>18258</v>
      </c>
      <c r="G9207" s="6" t="s">
        <v>40985</v>
      </c>
    </row>
    <row r="9208">
      <c r="A9208" s="6" t="s">
        <v>40987</v>
      </c>
      <c r="B9208" s="6" t="s">
        <v>308</v>
      </c>
      <c r="C9208" s="6" t="s">
        <v>18260</v>
      </c>
      <c r="D9208" s="6" t="s">
        <v>414</v>
      </c>
      <c r="E9208" s="6" t="s">
        <v>24821</v>
      </c>
      <c r="F9208" s="6" t="s">
        <v>24915</v>
      </c>
      <c r="G9208" s="6" t="s">
        <v>40988</v>
      </c>
    </row>
    <row r="9209">
      <c r="A9209" s="6" t="s">
        <v>40989</v>
      </c>
      <c r="B9209" s="6" t="s">
        <v>308</v>
      </c>
      <c r="C9209" s="6" t="s">
        <v>18262</v>
      </c>
      <c r="D9209" s="6" t="s">
        <v>37</v>
      </c>
      <c r="E9209" s="6" t="s">
        <v>24821</v>
      </c>
      <c r="F9209" s="6" t="s">
        <v>40990</v>
      </c>
      <c r="G9209" s="6" t="s">
        <v>40991</v>
      </c>
    </row>
    <row r="9210">
      <c r="A9210" s="6" t="s">
        <v>40992</v>
      </c>
      <c r="B9210" s="6" t="s">
        <v>308</v>
      </c>
      <c r="C9210" s="6" t="s">
        <v>18262</v>
      </c>
      <c r="D9210" s="6" t="s">
        <v>414</v>
      </c>
      <c r="E9210" s="6" t="s">
        <v>416</v>
      </c>
      <c r="F9210" s="6" t="s">
        <v>18263</v>
      </c>
      <c r="G9210" s="6" t="s">
        <v>40991</v>
      </c>
    </row>
    <row r="9211">
      <c r="A9211" s="6" t="s">
        <v>40993</v>
      </c>
      <c r="B9211" s="6" t="s">
        <v>308</v>
      </c>
      <c r="C9211" s="6" t="s">
        <v>18265</v>
      </c>
      <c r="D9211" s="6" t="s">
        <v>37</v>
      </c>
      <c r="E9211" s="6" t="s">
        <v>416</v>
      </c>
      <c r="F9211" s="6" t="s">
        <v>18266</v>
      </c>
      <c r="G9211" s="6" t="s">
        <v>40994</v>
      </c>
    </row>
    <row r="9212">
      <c r="A9212" s="6" t="s">
        <v>40995</v>
      </c>
      <c r="B9212" s="6" t="s">
        <v>308</v>
      </c>
      <c r="C9212" s="6" t="s">
        <v>18265</v>
      </c>
      <c r="D9212" s="6" t="s">
        <v>414</v>
      </c>
      <c r="E9212" s="6" t="s">
        <v>24821</v>
      </c>
      <c r="F9212" s="6" t="s">
        <v>18266</v>
      </c>
      <c r="G9212" s="6" t="s">
        <v>40994</v>
      </c>
    </row>
    <row r="9213">
      <c r="A9213" s="6" t="s">
        <v>40996</v>
      </c>
      <c r="B9213" s="6" t="s">
        <v>308</v>
      </c>
      <c r="C9213" s="6" t="s">
        <v>18268</v>
      </c>
      <c r="D9213" s="6" t="s">
        <v>414</v>
      </c>
      <c r="E9213" s="6" t="s">
        <v>24821</v>
      </c>
      <c r="F9213" s="6" t="s">
        <v>24915</v>
      </c>
      <c r="G9213" s="6" t="s">
        <v>40997</v>
      </c>
    </row>
    <row r="9214">
      <c r="A9214" s="6" t="s">
        <v>40998</v>
      </c>
      <c r="B9214" s="6" t="s">
        <v>308</v>
      </c>
      <c r="C9214" s="6" t="s">
        <v>18270</v>
      </c>
      <c r="D9214" s="6" t="s">
        <v>37</v>
      </c>
      <c r="E9214" s="6" t="s">
        <v>24821</v>
      </c>
      <c r="F9214" s="6" t="s">
        <v>40999</v>
      </c>
      <c r="G9214" s="6" t="s">
        <v>41000</v>
      </c>
    </row>
    <row r="9215">
      <c r="A9215" s="6" t="s">
        <v>41001</v>
      </c>
      <c r="B9215" s="6" t="s">
        <v>308</v>
      </c>
      <c r="C9215" s="6" t="s">
        <v>18270</v>
      </c>
      <c r="D9215" s="6" t="s">
        <v>414</v>
      </c>
      <c r="E9215" s="6" t="s">
        <v>416</v>
      </c>
      <c r="F9215" s="6" t="s">
        <v>18271</v>
      </c>
      <c r="G9215" s="6" t="s">
        <v>41000</v>
      </c>
    </row>
    <row r="9216">
      <c r="A9216" s="6" t="s">
        <v>41002</v>
      </c>
      <c r="B9216" s="6" t="s">
        <v>308</v>
      </c>
      <c r="C9216" s="6" t="s">
        <v>18273</v>
      </c>
      <c r="D9216" s="6" t="s">
        <v>37</v>
      </c>
      <c r="E9216" s="6" t="s">
        <v>416</v>
      </c>
      <c r="F9216" s="6" t="s">
        <v>18274</v>
      </c>
      <c r="G9216" s="6" t="s">
        <v>41003</v>
      </c>
    </row>
    <row r="9217">
      <c r="A9217" s="6" t="s">
        <v>41004</v>
      </c>
      <c r="B9217" s="6" t="s">
        <v>308</v>
      </c>
      <c r="C9217" s="6" t="s">
        <v>18273</v>
      </c>
      <c r="D9217" s="6" t="s">
        <v>414</v>
      </c>
      <c r="E9217" s="6" t="s">
        <v>24821</v>
      </c>
      <c r="F9217" s="6" t="s">
        <v>18274</v>
      </c>
      <c r="G9217" s="6" t="s">
        <v>41003</v>
      </c>
    </row>
    <row r="9218">
      <c r="A9218" s="6" t="s">
        <v>41005</v>
      </c>
      <c r="B9218" s="6" t="s">
        <v>308</v>
      </c>
      <c r="C9218" s="6" t="s">
        <v>18276</v>
      </c>
      <c r="D9218" s="6" t="s">
        <v>414</v>
      </c>
      <c r="E9218" s="6" t="s">
        <v>24821</v>
      </c>
      <c r="F9218" s="6" t="s">
        <v>24915</v>
      </c>
      <c r="G9218" s="6" t="s">
        <v>41006</v>
      </c>
    </row>
    <row r="9219">
      <c r="A9219" s="6" t="s">
        <v>41007</v>
      </c>
      <c r="B9219" s="6" t="s">
        <v>308</v>
      </c>
      <c r="C9219" s="6" t="s">
        <v>18278</v>
      </c>
      <c r="D9219" s="6" t="s">
        <v>37</v>
      </c>
      <c r="E9219" s="6" t="s">
        <v>24821</v>
      </c>
      <c r="F9219" s="6" t="s">
        <v>41008</v>
      </c>
      <c r="G9219" s="6" t="s">
        <v>41009</v>
      </c>
    </row>
    <row r="9220">
      <c r="A9220" s="6" t="s">
        <v>41010</v>
      </c>
      <c r="B9220" s="6" t="s">
        <v>308</v>
      </c>
      <c r="C9220" s="6" t="s">
        <v>18278</v>
      </c>
      <c r="D9220" s="6" t="s">
        <v>414</v>
      </c>
      <c r="E9220" s="6" t="s">
        <v>416</v>
      </c>
      <c r="F9220" s="6" t="s">
        <v>18279</v>
      </c>
      <c r="G9220" s="6" t="s">
        <v>41009</v>
      </c>
    </row>
    <row r="9221">
      <c r="A9221" s="6" t="s">
        <v>41011</v>
      </c>
      <c r="B9221" s="6" t="s">
        <v>308</v>
      </c>
      <c r="C9221" s="6" t="s">
        <v>18281</v>
      </c>
      <c r="D9221" s="6" t="s">
        <v>37</v>
      </c>
      <c r="E9221" s="6" t="s">
        <v>416</v>
      </c>
      <c r="F9221" s="6" t="s">
        <v>18282</v>
      </c>
      <c r="G9221" s="6" t="s">
        <v>41012</v>
      </c>
    </row>
    <row r="9222">
      <c r="A9222" s="6" t="s">
        <v>41013</v>
      </c>
      <c r="B9222" s="6" t="s">
        <v>308</v>
      </c>
      <c r="C9222" s="6" t="s">
        <v>18281</v>
      </c>
      <c r="D9222" s="6" t="s">
        <v>414</v>
      </c>
      <c r="E9222" s="6" t="s">
        <v>24821</v>
      </c>
      <c r="F9222" s="6" t="s">
        <v>18282</v>
      </c>
      <c r="G9222" s="6" t="s">
        <v>41012</v>
      </c>
    </row>
    <row r="9223">
      <c r="A9223" s="6" t="s">
        <v>41014</v>
      </c>
      <c r="B9223" s="6" t="s">
        <v>308</v>
      </c>
      <c r="C9223" s="6" t="s">
        <v>18284</v>
      </c>
      <c r="D9223" s="6" t="s">
        <v>414</v>
      </c>
      <c r="E9223" s="6" t="s">
        <v>24821</v>
      </c>
      <c r="F9223" s="6" t="s">
        <v>24915</v>
      </c>
      <c r="G9223" s="6" t="s">
        <v>41015</v>
      </c>
    </row>
    <row r="9224">
      <c r="A9224" s="6" t="s">
        <v>41016</v>
      </c>
      <c r="B9224" s="6" t="s">
        <v>308</v>
      </c>
      <c r="C9224" s="6" t="s">
        <v>18286</v>
      </c>
      <c r="D9224" s="6" t="s">
        <v>37</v>
      </c>
      <c r="E9224" s="6" t="s">
        <v>24821</v>
      </c>
      <c r="F9224" s="6" t="s">
        <v>41017</v>
      </c>
      <c r="G9224" s="6" t="s">
        <v>41018</v>
      </c>
    </row>
    <row r="9225">
      <c r="A9225" s="6" t="s">
        <v>41019</v>
      </c>
      <c r="B9225" s="6" t="s">
        <v>308</v>
      </c>
      <c r="C9225" s="6" t="s">
        <v>18286</v>
      </c>
      <c r="D9225" s="6" t="s">
        <v>414</v>
      </c>
      <c r="E9225" s="6" t="s">
        <v>416</v>
      </c>
      <c r="F9225" s="6" t="s">
        <v>18287</v>
      </c>
      <c r="G9225" s="6" t="s">
        <v>41018</v>
      </c>
    </row>
    <row r="9226">
      <c r="A9226" s="6" t="s">
        <v>41020</v>
      </c>
      <c r="B9226" s="6" t="s">
        <v>308</v>
      </c>
      <c r="C9226" s="6" t="s">
        <v>18289</v>
      </c>
      <c r="D9226" s="6" t="s">
        <v>37</v>
      </c>
      <c r="E9226" s="6" t="s">
        <v>416</v>
      </c>
      <c r="F9226" s="6" t="s">
        <v>18290</v>
      </c>
      <c r="G9226" s="6" t="s">
        <v>41021</v>
      </c>
    </row>
    <row r="9227">
      <c r="A9227" s="6" t="s">
        <v>41022</v>
      </c>
      <c r="B9227" s="6" t="s">
        <v>308</v>
      </c>
      <c r="C9227" s="6" t="s">
        <v>18289</v>
      </c>
      <c r="D9227" s="6" t="s">
        <v>414</v>
      </c>
      <c r="E9227" s="6" t="s">
        <v>24821</v>
      </c>
      <c r="F9227" s="6" t="s">
        <v>18290</v>
      </c>
      <c r="G9227" s="6" t="s">
        <v>41021</v>
      </c>
    </row>
    <row r="9228">
      <c r="A9228" s="6" t="s">
        <v>41023</v>
      </c>
      <c r="B9228" s="6" t="s">
        <v>308</v>
      </c>
      <c r="C9228" s="6" t="s">
        <v>18292</v>
      </c>
      <c r="D9228" s="6" t="s">
        <v>414</v>
      </c>
      <c r="E9228" s="6" t="s">
        <v>24821</v>
      </c>
      <c r="F9228" s="6" t="s">
        <v>24915</v>
      </c>
      <c r="G9228" s="6" t="s">
        <v>41024</v>
      </c>
    </row>
    <row r="9229">
      <c r="A9229" s="6" t="s">
        <v>41025</v>
      </c>
      <c r="B9229" s="6" t="s">
        <v>308</v>
      </c>
      <c r="C9229" s="6" t="s">
        <v>18294</v>
      </c>
      <c r="D9229" s="6" t="s">
        <v>37</v>
      </c>
      <c r="E9229" s="6" t="s">
        <v>24821</v>
      </c>
      <c r="F9229" s="6" t="s">
        <v>41026</v>
      </c>
      <c r="G9229" s="6" t="s">
        <v>41027</v>
      </c>
    </row>
    <row r="9230">
      <c r="A9230" s="6" t="s">
        <v>41028</v>
      </c>
      <c r="B9230" s="6" t="s">
        <v>308</v>
      </c>
      <c r="C9230" s="6" t="s">
        <v>18294</v>
      </c>
      <c r="D9230" s="6" t="s">
        <v>414</v>
      </c>
      <c r="E9230" s="6" t="s">
        <v>416</v>
      </c>
      <c r="F9230" s="6" t="s">
        <v>18295</v>
      </c>
      <c r="G9230" s="6" t="s">
        <v>41027</v>
      </c>
    </row>
    <row r="9231">
      <c r="A9231" s="6" t="s">
        <v>41029</v>
      </c>
      <c r="B9231" s="6" t="s">
        <v>308</v>
      </c>
      <c r="C9231" s="6" t="s">
        <v>18297</v>
      </c>
      <c r="D9231" s="6" t="s">
        <v>37</v>
      </c>
      <c r="E9231" s="6" t="s">
        <v>416</v>
      </c>
      <c r="F9231" s="6" t="s">
        <v>18298</v>
      </c>
      <c r="G9231" s="6" t="s">
        <v>41030</v>
      </c>
    </row>
    <row r="9232">
      <c r="A9232" s="6" t="s">
        <v>41031</v>
      </c>
      <c r="B9232" s="6" t="s">
        <v>308</v>
      </c>
      <c r="C9232" s="6" t="s">
        <v>18297</v>
      </c>
      <c r="D9232" s="6" t="s">
        <v>414</v>
      </c>
      <c r="E9232" s="6" t="s">
        <v>24821</v>
      </c>
      <c r="F9232" s="6" t="s">
        <v>18298</v>
      </c>
      <c r="G9232" s="6" t="s">
        <v>41030</v>
      </c>
    </row>
    <row r="9233">
      <c r="A9233" s="6" t="s">
        <v>41032</v>
      </c>
      <c r="B9233" s="6" t="s">
        <v>308</v>
      </c>
      <c r="C9233" s="6" t="s">
        <v>18300</v>
      </c>
      <c r="D9233" s="6" t="s">
        <v>414</v>
      </c>
      <c r="E9233" s="6" t="s">
        <v>24821</v>
      </c>
      <c r="F9233" s="6" t="s">
        <v>24915</v>
      </c>
      <c r="G9233" s="6" t="s">
        <v>41033</v>
      </c>
    </row>
    <row r="9234">
      <c r="A9234" s="6" t="s">
        <v>41034</v>
      </c>
      <c r="B9234" s="6" t="s">
        <v>308</v>
      </c>
      <c r="C9234" s="6" t="s">
        <v>18302</v>
      </c>
      <c r="D9234" s="6" t="s">
        <v>37</v>
      </c>
      <c r="E9234" s="6" t="s">
        <v>24821</v>
      </c>
      <c r="F9234" s="6" t="s">
        <v>41035</v>
      </c>
      <c r="G9234" s="6" t="s">
        <v>41036</v>
      </c>
    </row>
    <row r="9235">
      <c r="A9235" s="6" t="s">
        <v>41037</v>
      </c>
      <c r="B9235" s="6" t="s">
        <v>308</v>
      </c>
      <c r="C9235" s="6" t="s">
        <v>18302</v>
      </c>
      <c r="D9235" s="6" t="s">
        <v>414</v>
      </c>
      <c r="E9235" s="6" t="s">
        <v>416</v>
      </c>
      <c r="F9235" s="6" t="s">
        <v>18303</v>
      </c>
      <c r="G9235" s="6" t="s">
        <v>41036</v>
      </c>
    </row>
    <row r="9236">
      <c r="A9236" s="6" t="s">
        <v>41038</v>
      </c>
      <c r="B9236" s="6" t="s">
        <v>308</v>
      </c>
      <c r="C9236" s="6" t="s">
        <v>18311</v>
      </c>
      <c r="D9236" s="6" t="s">
        <v>37</v>
      </c>
      <c r="E9236" s="6" t="s">
        <v>416</v>
      </c>
      <c r="F9236" s="6" t="s">
        <v>18312</v>
      </c>
      <c r="G9236" s="6" t="s">
        <v>41039</v>
      </c>
    </row>
    <row r="9237">
      <c r="A9237" s="6" t="s">
        <v>41040</v>
      </c>
      <c r="B9237" s="6" t="s">
        <v>308</v>
      </c>
      <c r="C9237" s="6" t="s">
        <v>18311</v>
      </c>
      <c r="D9237" s="6" t="s">
        <v>414</v>
      </c>
      <c r="E9237" s="6" t="s">
        <v>24821</v>
      </c>
      <c r="F9237" s="6" t="s">
        <v>18312</v>
      </c>
      <c r="G9237" s="6" t="s">
        <v>41039</v>
      </c>
    </row>
    <row r="9238">
      <c r="A9238" s="6" t="s">
        <v>41041</v>
      </c>
      <c r="B9238" s="6" t="s">
        <v>308</v>
      </c>
      <c r="C9238" s="6" t="s">
        <v>18314</v>
      </c>
      <c r="D9238" s="6" t="s">
        <v>414</v>
      </c>
      <c r="E9238" s="6" t="s">
        <v>24821</v>
      </c>
      <c r="F9238" s="6" t="s">
        <v>24886</v>
      </c>
      <c r="G9238" s="6" t="s">
        <v>41042</v>
      </c>
    </row>
    <row r="9239">
      <c r="A9239" s="6" t="s">
        <v>41043</v>
      </c>
      <c r="B9239" s="6" t="s">
        <v>308</v>
      </c>
      <c r="C9239" s="6" t="s">
        <v>18316</v>
      </c>
      <c r="D9239" s="6" t="s">
        <v>37</v>
      </c>
      <c r="E9239" s="6" t="s">
        <v>24821</v>
      </c>
      <c r="F9239" s="6" t="s">
        <v>41044</v>
      </c>
      <c r="G9239" s="6" t="s">
        <v>41045</v>
      </c>
    </row>
    <row r="9240">
      <c r="A9240" s="6" t="s">
        <v>41046</v>
      </c>
      <c r="B9240" s="6" t="s">
        <v>308</v>
      </c>
      <c r="C9240" s="6" t="s">
        <v>18316</v>
      </c>
      <c r="D9240" s="6" t="s">
        <v>414</v>
      </c>
      <c r="E9240" s="6" t="s">
        <v>416</v>
      </c>
      <c r="F9240" s="6" t="s">
        <v>18317</v>
      </c>
      <c r="G9240" s="6" t="s">
        <v>41045</v>
      </c>
    </row>
    <row r="9241">
      <c r="A9241" s="6" t="s">
        <v>41047</v>
      </c>
      <c r="B9241" s="6" t="s">
        <v>308</v>
      </c>
      <c r="C9241" s="6" t="s">
        <v>18319</v>
      </c>
      <c r="D9241" s="6" t="s">
        <v>37</v>
      </c>
      <c r="E9241" s="6" t="s">
        <v>416</v>
      </c>
      <c r="F9241" s="6" t="s">
        <v>18320</v>
      </c>
      <c r="G9241" s="6" t="s">
        <v>41048</v>
      </c>
    </row>
    <row r="9242">
      <c r="A9242" s="6" t="s">
        <v>41049</v>
      </c>
      <c r="B9242" s="6" t="s">
        <v>308</v>
      </c>
      <c r="C9242" s="6" t="s">
        <v>18319</v>
      </c>
      <c r="D9242" s="6" t="s">
        <v>414</v>
      </c>
      <c r="E9242" s="6" t="s">
        <v>24821</v>
      </c>
      <c r="F9242" s="6" t="s">
        <v>18320</v>
      </c>
      <c r="G9242" s="6" t="s">
        <v>41048</v>
      </c>
    </row>
    <row r="9243">
      <c r="A9243" s="6" t="s">
        <v>41050</v>
      </c>
      <c r="B9243" s="6" t="s">
        <v>308</v>
      </c>
      <c r="C9243" s="6" t="s">
        <v>18322</v>
      </c>
      <c r="D9243" s="6" t="s">
        <v>414</v>
      </c>
      <c r="E9243" s="6" t="s">
        <v>24821</v>
      </c>
      <c r="F9243" s="6" t="s">
        <v>24886</v>
      </c>
      <c r="G9243" s="6" t="s">
        <v>41051</v>
      </c>
    </row>
    <row r="9244">
      <c r="A9244" s="6" t="s">
        <v>41052</v>
      </c>
      <c r="B9244" s="6" t="s">
        <v>308</v>
      </c>
      <c r="C9244" s="6" t="s">
        <v>18324</v>
      </c>
      <c r="D9244" s="6" t="s">
        <v>37</v>
      </c>
      <c r="E9244" s="6" t="s">
        <v>24821</v>
      </c>
      <c r="F9244" s="6" t="s">
        <v>41053</v>
      </c>
      <c r="G9244" s="6" t="s">
        <v>41054</v>
      </c>
    </row>
    <row r="9245">
      <c r="A9245" s="6" t="s">
        <v>41055</v>
      </c>
      <c r="B9245" s="6" t="s">
        <v>308</v>
      </c>
      <c r="C9245" s="6" t="s">
        <v>18324</v>
      </c>
      <c r="D9245" s="6" t="s">
        <v>414</v>
      </c>
      <c r="E9245" s="6" t="s">
        <v>416</v>
      </c>
      <c r="F9245" s="6" t="s">
        <v>18325</v>
      </c>
      <c r="G9245" s="6" t="s">
        <v>41054</v>
      </c>
    </row>
    <row r="9246">
      <c r="A9246" s="6" t="s">
        <v>41056</v>
      </c>
      <c r="B9246" s="6" t="s">
        <v>308</v>
      </c>
      <c r="C9246" s="6" t="s">
        <v>18333</v>
      </c>
      <c r="D9246" s="6" t="s">
        <v>37</v>
      </c>
      <c r="E9246" s="6" t="s">
        <v>416</v>
      </c>
      <c r="F9246" s="6" t="s">
        <v>18334</v>
      </c>
      <c r="G9246" s="6" t="s">
        <v>41057</v>
      </c>
    </row>
    <row r="9247">
      <c r="A9247" s="6" t="s">
        <v>41058</v>
      </c>
      <c r="B9247" s="6" t="s">
        <v>308</v>
      </c>
      <c r="C9247" s="6" t="s">
        <v>18333</v>
      </c>
      <c r="D9247" s="6" t="s">
        <v>414</v>
      </c>
      <c r="E9247" s="6" t="s">
        <v>24821</v>
      </c>
      <c r="F9247" s="6" t="s">
        <v>18334</v>
      </c>
      <c r="G9247" s="6" t="s">
        <v>41057</v>
      </c>
    </row>
    <row r="9248">
      <c r="A9248" s="6" t="s">
        <v>41059</v>
      </c>
      <c r="B9248" s="6" t="s">
        <v>308</v>
      </c>
      <c r="C9248" s="6" t="s">
        <v>18336</v>
      </c>
      <c r="D9248" s="6" t="s">
        <v>414</v>
      </c>
      <c r="E9248" s="6" t="s">
        <v>24821</v>
      </c>
      <c r="F9248" s="6" t="s">
        <v>25195</v>
      </c>
      <c r="G9248" s="6" t="s">
        <v>41060</v>
      </c>
    </row>
    <row r="9249">
      <c r="A9249" s="6" t="s">
        <v>41061</v>
      </c>
      <c r="B9249" s="6" t="s">
        <v>308</v>
      </c>
      <c r="C9249" s="6" t="s">
        <v>18338</v>
      </c>
      <c r="D9249" s="6" t="s">
        <v>37</v>
      </c>
      <c r="E9249" s="6" t="s">
        <v>24821</v>
      </c>
      <c r="F9249" s="6" t="s">
        <v>41062</v>
      </c>
      <c r="G9249" s="6" t="s">
        <v>41063</v>
      </c>
    </row>
    <row r="9250">
      <c r="A9250" s="6" t="s">
        <v>41064</v>
      </c>
      <c r="B9250" s="6" t="s">
        <v>308</v>
      </c>
      <c r="C9250" s="6" t="s">
        <v>18338</v>
      </c>
      <c r="D9250" s="6" t="s">
        <v>414</v>
      </c>
      <c r="E9250" s="6" t="s">
        <v>416</v>
      </c>
      <c r="F9250" s="6" t="s">
        <v>18339</v>
      </c>
      <c r="G9250" s="6" t="s">
        <v>41063</v>
      </c>
    </row>
    <row r="9251">
      <c r="A9251" s="6" t="s">
        <v>41065</v>
      </c>
      <c r="B9251" s="6" t="s">
        <v>308</v>
      </c>
      <c r="C9251" s="6" t="s">
        <v>18341</v>
      </c>
      <c r="D9251" s="6" t="s">
        <v>37</v>
      </c>
      <c r="E9251" s="6" t="s">
        <v>416</v>
      </c>
      <c r="F9251" s="6" t="s">
        <v>18342</v>
      </c>
      <c r="G9251" s="6" t="s">
        <v>41066</v>
      </c>
    </row>
    <row r="9252">
      <c r="A9252" s="6" t="s">
        <v>41067</v>
      </c>
      <c r="B9252" s="6" t="s">
        <v>308</v>
      </c>
      <c r="C9252" s="6" t="s">
        <v>18341</v>
      </c>
      <c r="D9252" s="6" t="s">
        <v>414</v>
      </c>
      <c r="E9252" s="6" t="s">
        <v>24821</v>
      </c>
      <c r="F9252" s="6" t="s">
        <v>18342</v>
      </c>
      <c r="G9252" s="6" t="s">
        <v>41066</v>
      </c>
    </row>
    <row r="9253">
      <c r="A9253" s="6" t="s">
        <v>41068</v>
      </c>
      <c r="B9253" s="6" t="s">
        <v>308</v>
      </c>
      <c r="C9253" s="6" t="s">
        <v>18344</v>
      </c>
      <c r="D9253" s="6" t="s">
        <v>414</v>
      </c>
      <c r="E9253" s="6" t="s">
        <v>24821</v>
      </c>
      <c r="F9253" s="6" t="s">
        <v>25195</v>
      </c>
      <c r="G9253" s="6" t="s">
        <v>41069</v>
      </c>
    </row>
    <row r="9254">
      <c r="A9254" s="6" t="s">
        <v>41070</v>
      </c>
      <c r="B9254" s="6" t="s">
        <v>308</v>
      </c>
      <c r="C9254" s="6" t="s">
        <v>18346</v>
      </c>
      <c r="D9254" s="6" t="s">
        <v>37</v>
      </c>
      <c r="E9254" s="6" t="s">
        <v>24821</v>
      </c>
      <c r="F9254" s="6" t="s">
        <v>41071</v>
      </c>
      <c r="G9254" s="6" t="s">
        <v>41072</v>
      </c>
    </row>
    <row r="9255">
      <c r="A9255" s="6" t="s">
        <v>41073</v>
      </c>
      <c r="B9255" s="6" t="s">
        <v>308</v>
      </c>
      <c r="C9255" s="6" t="s">
        <v>18346</v>
      </c>
      <c r="D9255" s="6" t="s">
        <v>414</v>
      </c>
      <c r="E9255" s="6" t="s">
        <v>416</v>
      </c>
      <c r="F9255" s="6" t="s">
        <v>18347</v>
      </c>
      <c r="G9255" s="6" t="s">
        <v>41072</v>
      </c>
    </row>
    <row r="9256">
      <c r="A9256" s="6" t="s">
        <v>41074</v>
      </c>
      <c r="B9256" s="6" t="s">
        <v>308</v>
      </c>
      <c r="C9256" s="6" t="s">
        <v>18349</v>
      </c>
      <c r="D9256" s="6" t="s">
        <v>37</v>
      </c>
      <c r="E9256" s="6" t="s">
        <v>416</v>
      </c>
      <c r="F9256" s="6" t="s">
        <v>18350</v>
      </c>
      <c r="G9256" s="6" t="s">
        <v>41075</v>
      </c>
    </row>
    <row r="9257">
      <c r="A9257" s="6" t="s">
        <v>41076</v>
      </c>
      <c r="B9257" s="6" t="s">
        <v>308</v>
      </c>
      <c r="C9257" s="6" t="s">
        <v>18349</v>
      </c>
      <c r="D9257" s="6" t="s">
        <v>414</v>
      </c>
      <c r="E9257" s="6" t="s">
        <v>24821</v>
      </c>
      <c r="F9257" s="6" t="s">
        <v>18350</v>
      </c>
      <c r="G9257" s="6" t="s">
        <v>41075</v>
      </c>
    </row>
    <row r="9258">
      <c r="A9258" s="6" t="s">
        <v>41077</v>
      </c>
      <c r="B9258" s="6" t="s">
        <v>308</v>
      </c>
      <c r="C9258" s="6" t="s">
        <v>18352</v>
      </c>
      <c r="D9258" s="6" t="s">
        <v>414</v>
      </c>
      <c r="E9258" s="6" t="s">
        <v>24821</v>
      </c>
      <c r="F9258" s="6" t="s">
        <v>25195</v>
      </c>
      <c r="G9258" s="6" t="s">
        <v>41078</v>
      </c>
    </row>
    <row r="9259">
      <c r="A9259" s="6" t="s">
        <v>41079</v>
      </c>
      <c r="B9259" s="6" t="s">
        <v>308</v>
      </c>
      <c r="C9259" s="6" t="s">
        <v>18354</v>
      </c>
      <c r="D9259" s="6" t="s">
        <v>37</v>
      </c>
      <c r="E9259" s="6" t="s">
        <v>24821</v>
      </c>
      <c r="F9259" s="6" t="s">
        <v>41080</v>
      </c>
      <c r="G9259" s="6" t="s">
        <v>41081</v>
      </c>
    </row>
    <row r="9260">
      <c r="A9260" s="6" t="s">
        <v>41082</v>
      </c>
      <c r="B9260" s="6" t="s">
        <v>308</v>
      </c>
      <c r="C9260" s="6" t="s">
        <v>18354</v>
      </c>
      <c r="D9260" s="6" t="s">
        <v>414</v>
      </c>
      <c r="E9260" s="6" t="s">
        <v>416</v>
      </c>
      <c r="F9260" s="6" t="s">
        <v>18355</v>
      </c>
      <c r="G9260" s="6" t="s">
        <v>41081</v>
      </c>
    </row>
    <row r="9261">
      <c r="A9261" s="6" t="s">
        <v>41083</v>
      </c>
      <c r="B9261" s="6" t="s">
        <v>308</v>
      </c>
      <c r="C9261" s="6" t="s">
        <v>18357</v>
      </c>
      <c r="D9261" s="6" t="s">
        <v>37</v>
      </c>
      <c r="E9261" s="6" t="s">
        <v>416</v>
      </c>
      <c r="F9261" s="6" t="s">
        <v>18358</v>
      </c>
      <c r="G9261" s="6" t="s">
        <v>41084</v>
      </c>
    </row>
    <row r="9262">
      <c r="A9262" s="6" t="s">
        <v>41085</v>
      </c>
      <c r="B9262" s="6" t="s">
        <v>308</v>
      </c>
      <c r="C9262" s="6" t="s">
        <v>18357</v>
      </c>
      <c r="D9262" s="6" t="s">
        <v>414</v>
      </c>
      <c r="E9262" s="6" t="s">
        <v>24821</v>
      </c>
      <c r="F9262" s="6" t="s">
        <v>18358</v>
      </c>
      <c r="G9262" s="6" t="s">
        <v>41084</v>
      </c>
    </row>
    <row r="9263">
      <c r="A9263" s="6" t="s">
        <v>41086</v>
      </c>
      <c r="B9263" s="6" t="s">
        <v>308</v>
      </c>
      <c r="C9263" s="6" t="s">
        <v>18360</v>
      </c>
      <c r="D9263" s="6" t="s">
        <v>414</v>
      </c>
      <c r="E9263" s="6" t="s">
        <v>24821</v>
      </c>
      <c r="F9263" s="6" t="s">
        <v>25195</v>
      </c>
      <c r="G9263" s="6" t="s">
        <v>41087</v>
      </c>
    </row>
    <row r="9264">
      <c r="A9264" s="6" t="s">
        <v>41088</v>
      </c>
      <c r="B9264" s="6" t="s">
        <v>308</v>
      </c>
      <c r="C9264" s="6" t="s">
        <v>18362</v>
      </c>
      <c r="D9264" s="6" t="s">
        <v>37</v>
      </c>
      <c r="E9264" s="6" t="s">
        <v>24821</v>
      </c>
      <c r="F9264" s="6" t="s">
        <v>41089</v>
      </c>
      <c r="G9264" s="6" t="s">
        <v>41090</v>
      </c>
    </row>
    <row r="9265">
      <c r="A9265" s="6" t="s">
        <v>41091</v>
      </c>
      <c r="B9265" s="6" t="s">
        <v>308</v>
      </c>
      <c r="C9265" s="6" t="s">
        <v>18362</v>
      </c>
      <c r="D9265" s="6" t="s">
        <v>414</v>
      </c>
      <c r="E9265" s="6" t="s">
        <v>416</v>
      </c>
      <c r="F9265" s="6" t="s">
        <v>18363</v>
      </c>
      <c r="G9265" s="6" t="s">
        <v>41090</v>
      </c>
    </row>
    <row r="9266">
      <c r="A9266" s="6" t="s">
        <v>41092</v>
      </c>
      <c r="B9266" s="6" t="s">
        <v>308</v>
      </c>
      <c r="C9266" s="6" t="s">
        <v>18365</v>
      </c>
      <c r="D9266" s="6" t="s">
        <v>37</v>
      </c>
      <c r="E9266" s="6" t="s">
        <v>416</v>
      </c>
      <c r="F9266" s="6" t="s">
        <v>18366</v>
      </c>
      <c r="G9266" s="6" t="s">
        <v>41093</v>
      </c>
    </row>
    <row r="9267">
      <c r="A9267" s="6" t="s">
        <v>41094</v>
      </c>
      <c r="B9267" s="6" t="s">
        <v>308</v>
      </c>
      <c r="C9267" s="6" t="s">
        <v>18365</v>
      </c>
      <c r="D9267" s="6" t="s">
        <v>414</v>
      </c>
      <c r="E9267" s="6" t="s">
        <v>24821</v>
      </c>
      <c r="F9267" s="6" t="s">
        <v>18366</v>
      </c>
      <c r="G9267" s="6" t="s">
        <v>41093</v>
      </c>
    </row>
    <row r="9268">
      <c r="A9268" s="6" t="s">
        <v>41095</v>
      </c>
      <c r="B9268" s="6" t="s">
        <v>308</v>
      </c>
      <c r="C9268" s="6" t="s">
        <v>18368</v>
      </c>
      <c r="D9268" s="6" t="s">
        <v>414</v>
      </c>
      <c r="E9268" s="6" t="s">
        <v>24821</v>
      </c>
      <c r="F9268" s="6" t="s">
        <v>25195</v>
      </c>
      <c r="G9268" s="6" t="s">
        <v>41096</v>
      </c>
    </row>
    <row r="9269">
      <c r="A9269" s="6" t="s">
        <v>41097</v>
      </c>
      <c r="B9269" s="6" t="s">
        <v>308</v>
      </c>
      <c r="C9269" s="6" t="s">
        <v>18370</v>
      </c>
      <c r="D9269" s="6" t="s">
        <v>37</v>
      </c>
      <c r="E9269" s="6" t="s">
        <v>24821</v>
      </c>
      <c r="F9269" s="6" t="s">
        <v>41098</v>
      </c>
      <c r="G9269" s="6" t="s">
        <v>41099</v>
      </c>
    </row>
    <row r="9270">
      <c r="A9270" s="6" t="s">
        <v>41100</v>
      </c>
      <c r="B9270" s="6" t="s">
        <v>308</v>
      </c>
      <c r="C9270" s="6" t="s">
        <v>18370</v>
      </c>
      <c r="D9270" s="6" t="s">
        <v>414</v>
      </c>
      <c r="E9270" s="6" t="s">
        <v>416</v>
      </c>
      <c r="F9270" s="6" t="s">
        <v>18371</v>
      </c>
      <c r="G9270" s="6" t="s">
        <v>41099</v>
      </c>
    </row>
    <row r="9271">
      <c r="A9271" s="6" t="s">
        <v>41101</v>
      </c>
      <c r="B9271" s="6" t="s">
        <v>308</v>
      </c>
      <c r="C9271" s="6" t="s">
        <v>18379</v>
      </c>
      <c r="D9271" s="6" t="s">
        <v>37</v>
      </c>
      <c r="E9271" s="6" t="s">
        <v>416</v>
      </c>
      <c r="F9271" s="6" t="s">
        <v>18380</v>
      </c>
      <c r="G9271" s="6" t="s">
        <v>41102</v>
      </c>
    </row>
    <row r="9272">
      <c r="A9272" s="6" t="s">
        <v>41103</v>
      </c>
      <c r="B9272" s="6" t="s">
        <v>308</v>
      </c>
      <c r="C9272" s="6" t="s">
        <v>18379</v>
      </c>
      <c r="D9272" s="6" t="s">
        <v>414</v>
      </c>
      <c r="E9272" s="6" t="s">
        <v>24821</v>
      </c>
      <c r="F9272" s="6" t="s">
        <v>18380</v>
      </c>
      <c r="G9272" s="6" t="s">
        <v>41102</v>
      </c>
    </row>
    <row r="9273">
      <c r="A9273" s="6" t="s">
        <v>41104</v>
      </c>
      <c r="B9273" s="6" t="s">
        <v>308</v>
      </c>
      <c r="C9273" s="6" t="s">
        <v>18382</v>
      </c>
      <c r="D9273" s="6" t="s">
        <v>414</v>
      </c>
      <c r="E9273" s="6" t="s">
        <v>24821</v>
      </c>
      <c r="F9273" s="6" t="s">
        <v>25253</v>
      </c>
      <c r="G9273" s="6" t="s">
        <v>41105</v>
      </c>
    </row>
    <row r="9274">
      <c r="A9274" s="6" t="s">
        <v>41106</v>
      </c>
      <c r="B9274" s="6" t="s">
        <v>308</v>
      </c>
      <c r="C9274" s="6" t="s">
        <v>18384</v>
      </c>
      <c r="D9274" s="6" t="s">
        <v>37</v>
      </c>
      <c r="E9274" s="6" t="s">
        <v>24821</v>
      </c>
      <c r="F9274" s="6" t="s">
        <v>41107</v>
      </c>
      <c r="G9274" s="6" t="s">
        <v>41108</v>
      </c>
    </row>
    <row r="9275">
      <c r="A9275" s="6" t="s">
        <v>41109</v>
      </c>
      <c r="B9275" s="6" t="s">
        <v>308</v>
      </c>
      <c r="C9275" s="6" t="s">
        <v>18384</v>
      </c>
      <c r="D9275" s="6" t="s">
        <v>414</v>
      </c>
      <c r="E9275" s="6" t="s">
        <v>416</v>
      </c>
      <c r="F9275" s="6" t="s">
        <v>18385</v>
      </c>
      <c r="G9275" s="6" t="s">
        <v>41108</v>
      </c>
    </row>
    <row r="9276">
      <c r="A9276" s="6" t="s">
        <v>41110</v>
      </c>
      <c r="B9276" s="6" t="s">
        <v>311</v>
      </c>
      <c r="C9276" s="6" t="s">
        <v>18394</v>
      </c>
      <c r="D9276" s="6" t="s">
        <v>414</v>
      </c>
      <c r="E9276" s="6" t="s">
        <v>24821</v>
      </c>
      <c r="F9276" s="6" t="s">
        <v>24822</v>
      </c>
      <c r="G9276" s="6" t="s">
        <v>41111</v>
      </c>
    </row>
    <row r="9277">
      <c r="A9277" s="6" t="s">
        <v>41112</v>
      </c>
      <c r="B9277" s="6" t="s">
        <v>311</v>
      </c>
      <c r="C9277" s="6" t="s">
        <v>18396</v>
      </c>
      <c r="D9277" s="6" t="s">
        <v>37</v>
      </c>
      <c r="E9277" s="6" t="s">
        <v>24821</v>
      </c>
      <c r="F9277" s="6" t="s">
        <v>24825</v>
      </c>
      <c r="G9277" s="6" t="s">
        <v>41113</v>
      </c>
    </row>
    <row r="9278">
      <c r="A9278" s="6" t="s">
        <v>41114</v>
      </c>
      <c r="B9278" s="6" t="s">
        <v>311</v>
      </c>
      <c r="C9278" s="6" t="s">
        <v>18396</v>
      </c>
      <c r="D9278" s="6" t="s">
        <v>414</v>
      </c>
      <c r="E9278" s="6" t="s">
        <v>416</v>
      </c>
      <c r="F9278" s="6" t="s">
        <v>417</v>
      </c>
      <c r="G9278" s="6" t="s">
        <v>41113</v>
      </c>
    </row>
    <row r="9279">
      <c r="A9279" s="6" t="s">
        <v>41115</v>
      </c>
      <c r="B9279" s="6" t="s">
        <v>311</v>
      </c>
      <c r="C9279" s="6" t="s">
        <v>18398</v>
      </c>
      <c r="D9279" s="6" t="s">
        <v>37</v>
      </c>
      <c r="E9279" s="6" t="s">
        <v>416</v>
      </c>
      <c r="F9279" s="6" t="s">
        <v>18399</v>
      </c>
      <c r="G9279" s="6" t="s">
        <v>41116</v>
      </c>
    </row>
    <row r="9280">
      <c r="A9280" s="6" t="s">
        <v>41117</v>
      </c>
      <c r="B9280" s="6" t="s">
        <v>311</v>
      </c>
      <c r="C9280" s="6" t="s">
        <v>18398</v>
      </c>
      <c r="D9280" s="6" t="s">
        <v>414</v>
      </c>
      <c r="E9280" s="6" t="s">
        <v>24821</v>
      </c>
      <c r="F9280" s="6" t="s">
        <v>18399</v>
      </c>
      <c r="G9280" s="6" t="s">
        <v>41116</v>
      </c>
    </row>
    <row r="9281">
      <c r="A9281" s="6" t="s">
        <v>41118</v>
      </c>
      <c r="B9281" s="6" t="s">
        <v>311</v>
      </c>
      <c r="C9281" s="6" t="s">
        <v>18401</v>
      </c>
      <c r="D9281" s="6" t="s">
        <v>414</v>
      </c>
      <c r="E9281" s="6" t="s">
        <v>24821</v>
      </c>
      <c r="F9281" s="6" t="s">
        <v>24822</v>
      </c>
      <c r="G9281" s="6" t="s">
        <v>41119</v>
      </c>
    </row>
    <row r="9282">
      <c r="A9282" s="6" t="s">
        <v>41120</v>
      </c>
      <c r="B9282" s="6" t="s">
        <v>311</v>
      </c>
      <c r="C9282" s="6" t="s">
        <v>18403</v>
      </c>
      <c r="D9282" s="6" t="s">
        <v>37</v>
      </c>
      <c r="E9282" s="6" t="s">
        <v>24821</v>
      </c>
      <c r="F9282" s="6" t="s">
        <v>41121</v>
      </c>
      <c r="G9282" s="6" t="s">
        <v>41122</v>
      </c>
    </row>
    <row r="9283">
      <c r="A9283" s="6" t="s">
        <v>41123</v>
      </c>
      <c r="B9283" s="6" t="s">
        <v>311</v>
      </c>
      <c r="C9283" s="6" t="s">
        <v>18403</v>
      </c>
      <c r="D9283" s="6" t="s">
        <v>414</v>
      </c>
      <c r="E9283" s="6" t="s">
        <v>416</v>
      </c>
      <c r="F9283" s="6" t="s">
        <v>18404</v>
      </c>
      <c r="G9283" s="6" t="s">
        <v>41122</v>
      </c>
    </row>
    <row r="9284">
      <c r="A9284" s="6" t="s">
        <v>41124</v>
      </c>
      <c r="B9284" s="6" t="s">
        <v>311</v>
      </c>
      <c r="C9284" s="6" t="s">
        <v>18413</v>
      </c>
      <c r="D9284" s="6" t="s">
        <v>37</v>
      </c>
      <c r="E9284" s="6" t="s">
        <v>416</v>
      </c>
      <c r="F9284" s="6" t="s">
        <v>18414</v>
      </c>
      <c r="G9284" s="6" t="s">
        <v>41125</v>
      </c>
    </row>
    <row r="9285">
      <c r="A9285" s="6" t="s">
        <v>41126</v>
      </c>
      <c r="B9285" s="6" t="s">
        <v>311</v>
      </c>
      <c r="C9285" s="6" t="s">
        <v>18413</v>
      </c>
      <c r="D9285" s="6" t="s">
        <v>414</v>
      </c>
      <c r="E9285" s="6" t="s">
        <v>24821</v>
      </c>
      <c r="F9285" s="6" t="s">
        <v>18414</v>
      </c>
      <c r="G9285" s="6" t="s">
        <v>41125</v>
      </c>
    </row>
    <row r="9286">
      <c r="A9286" s="6" t="s">
        <v>41127</v>
      </c>
      <c r="B9286" s="6" t="s">
        <v>311</v>
      </c>
      <c r="C9286" s="6" t="s">
        <v>18416</v>
      </c>
      <c r="D9286" s="6" t="s">
        <v>414</v>
      </c>
      <c r="E9286" s="6" t="s">
        <v>24821</v>
      </c>
      <c r="F9286" s="6" t="s">
        <v>24858</v>
      </c>
      <c r="G9286" s="6" t="s">
        <v>41128</v>
      </c>
    </row>
    <row r="9287">
      <c r="A9287" s="6" t="s">
        <v>41129</v>
      </c>
      <c r="B9287" s="6" t="s">
        <v>311</v>
      </c>
      <c r="C9287" s="6" t="s">
        <v>18418</v>
      </c>
      <c r="D9287" s="6" t="s">
        <v>37</v>
      </c>
      <c r="E9287" s="6" t="s">
        <v>24821</v>
      </c>
      <c r="F9287" s="6" t="s">
        <v>41130</v>
      </c>
      <c r="G9287" s="6" t="s">
        <v>41131</v>
      </c>
    </row>
    <row r="9288">
      <c r="A9288" s="6" t="s">
        <v>41132</v>
      </c>
      <c r="B9288" s="6" t="s">
        <v>311</v>
      </c>
      <c r="C9288" s="6" t="s">
        <v>18418</v>
      </c>
      <c r="D9288" s="6" t="s">
        <v>414</v>
      </c>
      <c r="E9288" s="6" t="s">
        <v>416</v>
      </c>
      <c r="F9288" s="6" t="s">
        <v>18419</v>
      </c>
      <c r="G9288" s="6" t="s">
        <v>41131</v>
      </c>
    </row>
    <row r="9289">
      <c r="A9289" s="6" t="s">
        <v>41133</v>
      </c>
      <c r="B9289" s="6" t="s">
        <v>311</v>
      </c>
      <c r="C9289" s="6" t="s">
        <v>18421</v>
      </c>
      <c r="D9289" s="6" t="s">
        <v>37</v>
      </c>
      <c r="E9289" s="6" t="s">
        <v>416</v>
      </c>
      <c r="F9289" s="6" t="s">
        <v>18422</v>
      </c>
      <c r="G9289" s="6" t="s">
        <v>41134</v>
      </c>
    </row>
    <row r="9290">
      <c r="A9290" s="6" t="s">
        <v>41135</v>
      </c>
      <c r="B9290" s="6" t="s">
        <v>311</v>
      </c>
      <c r="C9290" s="6" t="s">
        <v>18421</v>
      </c>
      <c r="D9290" s="6" t="s">
        <v>414</v>
      </c>
      <c r="E9290" s="6" t="s">
        <v>24821</v>
      </c>
      <c r="F9290" s="6" t="s">
        <v>18422</v>
      </c>
      <c r="G9290" s="6" t="s">
        <v>41134</v>
      </c>
    </row>
    <row r="9291">
      <c r="A9291" s="6" t="s">
        <v>41136</v>
      </c>
      <c r="B9291" s="6" t="s">
        <v>311</v>
      </c>
      <c r="C9291" s="6" t="s">
        <v>18424</v>
      </c>
      <c r="D9291" s="6" t="s">
        <v>414</v>
      </c>
      <c r="E9291" s="6" t="s">
        <v>24821</v>
      </c>
      <c r="F9291" s="6" t="s">
        <v>24858</v>
      </c>
      <c r="G9291" s="6" t="s">
        <v>41137</v>
      </c>
    </row>
    <row r="9292">
      <c r="A9292" s="6" t="s">
        <v>41138</v>
      </c>
      <c r="B9292" s="6" t="s">
        <v>311</v>
      </c>
      <c r="C9292" s="6" t="s">
        <v>18426</v>
      </c>
      <c r="D9292" s="6" t="s">
        <v>37</v>
      </c>
      <c r="E9292" s="6" t="s">
        <v>24821</v>
      </c>
      <c r="F9292" s="6" t="s">
        <v>41139</v>
      </c>
      <c r="G9292" s="6" t="s">
        <v>41140</v>
      </c>
    </row>
    <row r="9293">
      <c r="A9293" s="6" t="s">
        <v>41141</v>
      </c>
      <c r="B9293" s="6" t="s">
        <v>311</v>
      </c>
      <c r="C9293" s="6" t="s">
        <v>18426</v>
      </c>
      <c r="D9293" s="6" t="s">
        <v>414</v>
      </c>
      <c r="E9293" s="6" t="s">
        <v>416</v>
      </c>
      <c r="F9293" s="6" t="s">
        <v>18427</v>
      </c>
      <c r="G9293" s="6" t="s">
        <v>41140</v>
      </c>
    </row>
    <row r="9294">
      <c r="A9294" s="6" t="s">
        <v>41142</v>
      </c>
      <c r="B9294" s="6" t="s">
        <v>311</v>
      </c>
      <c r="C9294" s="6" t="s">
        <v>18429</v>
      </c>
      <c r="D9294" s="6" t="s">
        <v>37</v>
      </c>
      <c r="E9294" s="6" t="s">
        <v>416</v>
      </c>
      <c r="F9294" s="6" t="s">
        <v>18430</v>
      </c>
      <c r="G9294" s="6" t="s">
        <v>41143</v>
      </c>
    </row>
    <row r="9295">
      <c r="A9295" s="6" t="s">
        <v>41144</v>
      </c>
      <c r="B9295" s="6" t="s">
        <v>311</v>
      </c>
      <c r="C9295" s="6" t="s">
        <v>18429</v>
      </c>
      <c r="D9295" s="6" t="s">
        <v>414</v>
      </c>
      <c r="E9295" s="6" t="s">
        <v>24821</v>
      </c>
      <c r="F9295" s="6" t="s">
        <v>18430</v>
      </c>
      <c r="G9295" s="6" t="s">
        <v>41143</v>
      </c>
    </row>
    <row r="9296">
      <c r="A9296" s="6" t="s">
        <v>41145</v>
      </c>
      <c r="B9296" s="6" t="s">
        <v>311</v>
      </c>
      <c r="C9296" s="6" t="s">
        <v>18432</v>
      </c>
      <c r="D9296" s="6" t="s">
        <v>414</v>
      </c>
      <c r="E9296" s="6" t="s">
        <v>24821</v>
      </c>
      <c r="F9296" s="6" t="s">
        <v>24858</v>
      </c>
      <c r="G9296" s="6" t="s">
        <v>41146</v>
      </c>
    </row>
    <row r="9297">
      <c r="A9297" s="6" t="s">
        <v>41147</v>
      </c>
      <c r="B9297" s="6" t="s">
        <v>311</v>
      </c>
      <c r="C9297" s="6" t="s">
        <v>18434</v>
      </c>
      <c r="D9297" s="6" t="s">
        <v>37</v>
      </c>
      <c r="E9297" s="6" t="s">
        <v>24821</v>
      </c>
      <c r="F9297" s="6" t="s">
        <v>41148</v>
      </c>
      <c r="G9297" s="6" t="s">
        <v>41149</v>
      </c>
    </row>
    <row r="9298">
      <c r="A9298" s="6" t="s">
        <v>41150</v>
      </c>
      <c r="B9298" s="6" t="s">
        <v>311</v>
      </c>
      <c r="C9298" s="6" t="s">
        <v>18434</v>
      </c>
      <c r="D9298" s="6" t="s">
        <v>414</v>
      </c>
      <c r="E9298" s="6" t="s">
        <v>416</v>
      </c>
      <c r="F9298" s="6" t="s">
        <v>18435</v>
      </c>
      <c r="G9298" s="6" t="s">
        <v>41149</v>
      </c>
    </row>
    <row r="9299">
      <c r="A9299" s="6" t="s">
        <v>41151</v>
      </c>
      <c r="B9299" s="6" t="s">
        <v>311</v>
      </c>
      <c r="C9299" s="6" t="s">
        <v>18443</v>
      </c>
      <c r="D9299" s="6" t="s">
        <v>37</v>
      </c>
      <c r="E9299" s="6" t="s">
        <v>416</v>
      </c>
      <c r="F9299" s="6" t="s">
        <v>18444</v>
      </c>
      <c r="G9299" s="6" t="s">
        <v>41152</v>
      </c>
    </row>
    <row r="9300">
      <c r="A9300" s="6" t="s">
        <v>41153</v>
      </c>
      <c r="B9300" s="6" t="s">
        <v>311</v>
      </c>
      <c r="C9300" s="6" t="s">
        <v>18443</v>
      </c>
      <c r="D9300" s="6" t="s">
        <v>414</v>
      </c>
      <c r="E9300" s="6" t="s">
        <v>24821</v>
      </c>
      <c r="F9300" s="6" t="s">
        <v>18444</v>
      </c>
      <c r="G9300" s="6" t="s">
        <v>41154</v>
      </c>
    </row>
    <row r="9301">
      <c r="A9301" s="6" t="s">
        <v>41155</v>
      </c>
      <c r="B9301" s="6" t="s">
        <v>311</v>
      </c>
      <c r="C9301" s="6" t="s">
        <v>18446</v>
      </c>
      <c r="D9301" s="6" t="s">
        <v>414</v>
      </c>
      <c r="E9301" s="6" t="s">
        <v>24821</v>
      </c>
      <c r="F9301" s="6" t="s">
        <v>24915</v>
      </c>
      <c r="G9301" s="6" t="s">
        <v>41156</v>
      </c>
    </row>
    <row r="9302">
      <c r="A9302" s="6" t="s">
        <v>41157</v>
      </c>
      <c r="B9302" s="6" t="s">
        <v>311</v>
      </c>
      <c r="C9302" s="6" t="s">
        <v>18448</v>
      </c>
      <c r="D9302" s="6" t="s">
        <v>37</v>
      </c>
      <c r="E9302" s="6" t="s">
        <v>24821</v>
      </c>
      <c r="F9302" s="6" t="s">
        <v>41158</v>
      </c>
      <c r="G9302" s="6" t="s">
        <v>41159</v>
      </c>
    </row>
    <row r="9303">
      <c r="A9303" s="6" t="s">
        <v>41160</v>
      </c>
      <c r="B9303" s="6" t="s">
        <v>311</v>
      </c>
      <c r="C9303" s="6" t="s">
        <v>18448</v>
      </c>
      <c r="D9303" s="6" t="s">
        <v>414</v>
      </c>
      <c r="E9303" s="6" t="s">
        <v>416</v>
      </c>
      <c r="F9303" s="6" t="s">
        <v>18449</v>
      </c>
      <c r="G9303" s="6" t="s">
        <v>41159</v>
      </c>
    </row>
    <row r="9304">
      <c r="A9304" s="6" t="s">
        <v>41161</v>
      </c>
      <c r="B9304" s="6" t="s">
        <v>311</v>
      </c>
      <c r="C9304" s="6" t="s">
        <v>18451</v>
      </c>
      <c r="D9304" s="6" t="s">
        <v>37</v>
      </c>
      <c r="E9304" s="6" t="s">
        <v>416</v>
      </c>
      <c r="F9304" s="6" t="s">
        <v>18452</v>
      </c>
      <c r="G9304" s="6" t="s">
        <v>41162</v>
      </c>
    </row>
    <row r="9305">
      <c r="A9305" s="6" t="s">
        <v>41163</v>
      </c>
      <c r="B9305" s="6" t="s">
        <v>311</v>
      </c>
      <c r="C9305" s="6" t="s">
        <v>18451</v>
      </c>
      <c r="D9305" s="6" t="s">
        <v>414</v>
      </c>
      <c r="E9305" s="6" t="s">
        <v>24821</v>
      </c>
      <c r="F9305" s="6" t="s">
        <v>18452</v>
      </c>
      <c r="G9305" s="6" t="s">
        <v>41162</v>
      </c>
    </row>
    <row r="9306">
      <c r="A9306" s="6" t="s">
        <v>41164</v>
      </c>
      <c r="B9306" s="6" t="s">
        <v>311</v>
      </c>
      <c r="C9306" s="6" t="s">
        <v>18454</v>
      </c>
      <c r="D9306" s="6" t="s">
        <v>414</v>
      </c>
      <c r="E9306" s="6" t="s">
        <v>24821</v>
      </c>
      <c r="F9306" s="6" t="s">
        <v>24915</v>
      </c>
      <c r="G9306" s="6" t="s">
        <v>41165</v>
      </c>
    </row>
    <row r="9307">
      <c r="A9307" s="6" t="s">
        <v>41166</v>
      </c>
      <c r="B9307" s="6" t="s">
        <v>311</v>
      </c>
      <c r="C9307" s="6" t="s">
        <v>18456</v>
      </c>
      <c r="D9307" s="6" t="s">
        <v>37</v>
      </c>
      <c r="E9307" s="6" t="s">
        <v>24821</v>
      </c>
      <c r="F9307" s="6" t="s">
        <v>41167</v>
      </c>
      <c r="G9307" s="6" t="s">
        <v>41168</v>
      </c>
    </row>
    <row r="9308">
      <c r="A9308" s="6" t="s">
        <v>41169</v>
      </c>
      <c r="B9308" s="6" t="s">
        <v>311</v>
      </c>
      <c r="C9308" s="6" t="s">
        <v>18456</v>
      </c>
      <c r="D9308" s="6" t="s">
        <v>414</v>
      </c>
      <c r="E9308" s="6" t="s">
        <v>416</v>
      </c>
      <c r="F9308" s="6" t="s">
        <v>18457</v>
      </c>
      <c r="G9308" s="6" t="s">
        <v>41168</v>
      </c>
    </row>
    <row r="9309">
      <c r="A9309" s="6" t="s">
        <v>41170</v>
      </c>
      <c r="B9309" s="6" t="s">
        <v>311</v>
      </c>
      <c r="C9309" s="6" t="s">
        <v>18459</v>
      </c>
      <c r="D9309" s="6" t="s">
        <v>37</v>
      </c>
      <c r="E9309" s="6" t="s">
        <v>416</v>
      </c>
      <c r="F9309" s="6" t="s">
        <v>18460</v>
      </c>
      <c r="G9309" s="6" t="s">
        <v>41171</v>
      </c>
    </row>
    <row r="9310">
      <c r="A9310" s="6" t="s">
        <v>41172</v>
      </c>
      <c r="B9310" s="6" t="s">
        <v>311</v>
      </c>
      <c r="C9310" s="6" t="s">
        <v>18459</v>
      </c>
      <c r="D9310" s="6" t="s">
        <v>414</v>
      </c>
      <c r="E9310" s="6" t="s">
        <v>24821</v>
      </c>
      <c r="F9310" s="6" t="s">
        <v>18460</v>
      </c>
      <c r="G9310" s="6" t="s">
        <v>41171</v>
      </c>
    </row>
    <row r="9311">
      <c r="A9311" s="6" t="s">
        <v>41173</v>
      </c>
      <c r="B9311" s="6" t="s">
        <v>311</v>
      </c>
      <c r="C9311" s="6" t="s">
        <v>18462</v>
      </c>
      <c r="D9311" s="6" t="s">
        <v>414</v>
      </c>
      <c r="E9311" s="6" t="s">
        <v>24821</v>
      </c>
      <c r="F9311" s="6" t="s">
        <v>24915</v>
      </c>
      <c r="G9311" s="6" t="s">
        <v>41174</v>
      </c>
    </row>
    <row r="9312">
      <c r="A9312" s="6" t="s">
        <v>41175</v>
      </c>
      <c r="B9312" s="6" t="s">
        <v>311</v>
      </c>
      <c r="C9312" s="6" t="s">
        <v>18464</v>
      </c>
      <c r="D9312" s="6" t="s">
        <v>37</v>
      </c>
      <c r="E9312" s="6" t="s">
        <v>24821</v>
      </c>
      <c r="F9312" s="6" t="s">
        <v>41176</v>
      </c>
      <c r="G9312" s="6" t="s">
        <v>41177</v>
      </c>
    </row>
    <row r="9313">
      <c r="A9313" s="6" t="s">
        <v>41178</v>
      </c>
      <c r="B9313" s="6" t="s">
        <v>311</v>
      </c>
      <c r="C9313" s="6" t="s">
        <v>18464</v>
      </c>
      <c r="D9313" s="6" t="s">
        <v>414</v>
      </c>
      <c r="E9313" s="6" t="s">
        <v>416</v>
      </c>
      <c r="F9313" s="6" t="s">
        <v>18465</v>
      </c>
      <c r="G9313" s="6" t="s">
        <v>41177</v>
      </c>
    </row>
    <row r="9314">
      <c r="A9314" s="6" t="s">
        <v>41179</v>
      </c>
      <c r="B9314" s="6" t="s">
        <v>311</v>
      </c>
      <c r="C9314" s="6" t="s">
        <v>18467</v>
      </c>
      <c r="D9314" s="6" t="s">
        <v>37</v>
      </c>
      <c r="E9314" s="6" t="s">
        <v>416</v>
      </c>
      <c r="F9314" s="6" t="s">
        <v>18468</v>
      </c>
      <c r="G9314" s="6" t="s">
        <v>41180</v>
      </c>
    </row>
    <row r="9315">
      <c r="A9315" s="6" t="s">
        <v>41181</v>
      </c>
      <c r="B9315" s="6" t="s">
        <v>311</v>
      </c>
      <c r="C9315" s="6" t="s">
        <v>18467</v>
      </c>
      <c r="D9315" s="6" t="s">
        <v>414</v>
      </c>
      <c r="E9315" s="6" t="s">
        <v>24821</v>
      </c>
      <c r="F9315" s="6" t="s">
        <v>18468</v>
      </c>
      <c r="G9315" s="6" t="s">
        <v>41180</v>
      </c>
    </row>
    <row r="9316">
      <c r="A9316" s="6" t="s">
        <v>41182</v>
      </c>
      <c r="B9316" s="6" t="s">
        <v>311</v>
      </c>
      <c r="C9316" s="6" t="s">
        <v>18470</v>
      </c>
      <c r="D9316" s="6" t="s">
        <v>414</v>
      </c>
      <c r="E9316" s="6" t="s">
        <v>24821</v>
      </c>
      <c r="F9316" s="6" t="s">
        <v>24915</v>
      </c>
      <c r="G9316" s="6" t="s">
        <v>41183</v>
      </c>
    </row>
    <row r="9317">
      <c r="A9317" s="6" t="s">
        <v>41184</v>
      </c>
      <c r="B9317" s="6" t="s">
        <v>311</v>
      </c>
      <c r="C9317" s="6" t="s">
        <v>18472</v>
      </c>
      <c r="D9317" s="6" t="s">
        <v>37</v>
      </c>
      <c r="E9317" s="6" t="s">
        <v>24821</v>
      </c>
      <c r="F9317" s="6" t="s">
        <v>41185</v>
      </c>
      <c r="G9317" s="6" t="s">
        <v>41186</v>
      </c>
    </row>
    <row r="9318">
      <c r="A9318" s="6" t="s">
        <v>41187</v>
      </c>
      <c r="B9318" s="6" t="s">
        <v>311</v>
      </c>
      <c r="C9318" s="6" t="s">
        <v>18472</v>
      </c>
      <c r="D9318" s="6" t="s">
        <v>414</v>
      </c>
      <c r="E9318" s="6" t="s">
        <v>416</v>
      </c>
      <c r="F9318" s="6" t="s">
        <v>18473</v>
      </c>
      <c r="G9318" s="6" t="s">
        <v>41186</v>
      </c>
    </row>
    <row r="9319">
      <c r="A9319" s="6" t="s">
        <v>41188</v>
      </c>
      <c r="B9319" s="6" t="s">
        <v>311</v>
      </c>
      <c r="C9319" s="6" t="s">
        <v>18475</v>
      </c>
      <c r="D9319" s="6" t="s">
        <v>37</v>
      </c>
      <c r="E9319" s="6" t="s">
        <v>416</v>
      </c>
      <c r="F9319" s="6" t="s">
        <v>18476</v>
      </c>
      <c r="G9319" s="6" t="s">
        <v>41189</v>
      </c>
    </row>
    <row r="9320">
      <c r="A9320" s="6" t="s">
        <v>41190</v>
      </c>
      <c r="B9320" s="6" t="s">
        <v>311</v>
      </c>
      <c r="C9320" s="6" t="s">
        <v>18475</v>
      </c>
      <c r="D9320" s="6" t="s">
        <v>414</v>
      </c>
      <c r="E9320" s="6" t="s">
        <v>24821</v>
      </c>
      <c r="F9320" s="6" t="s">
        <v>18476</v>
      </c>
      <c r="G9320" s="6" t="s">
        <v>41189</v>
      </c>
    </row>
    <row r="9321">
      <c r="A9321" s="6" t="s">
        <v>41191</v>
      </c>
      <c r="B9321" s="6" t="s">
        <v>311</v>
      </c>
      <c r="C9321" s="6" t="s">
        <v>18478</v>
      </c>
      <c r="D9321" s="6" t="s">
        <v>414</v>
      </c>
      <c r="E9321" s="6" t="s">
        <v>24821</v>
      </c>
      <c r="F9321" s="6" t="s">
        <v>24915</v>
      </c>
      <c r="G9321" s="6" t="s">
        <v>41192</v>
      </c>
    </row>
    <row r="9322">
      <c r="A9322" s="6" t="s">
        <v>41193</v>
      </c>
      <c r="B9322" s="6" t="s">
        <v>311</v>
      </c>
      <c r="C9322" s="6" t="s">
        <v>18480</v>
      </c>
      <c r="D9322" s="6" t="s">
        <v>37</v>
      </c>
      <c r="E9322" s="6" t="s">
        <v>24821</v>
      </c>
      <c r="F9322" s="6" t="s">
        <v>41194</v>
      </c>
      <c r="G9322" s="6" t="s">
        <v>41195</v>
      </c>
    </row>
    <row r="9323">
      <c r="A9323" s="6" t="s">
        <v>41196</v>
      </c>
      <c r="B9323" s="6" t="s">
        <v>311</v>
      </c>
      <c r="C9323" s="6" t="s">
        <v>18480</v>
      </c>
      <c r="D9323" s="6" t="s">
        <v>414</v>
      </c>
      <c r="E9323" s="6" t="s">
        <v>416</v>
      </c>
      <c r="F9323" s="6" t="s">
        <v>18481</v>
      </c>
      <c r="G9323" s="6" t="s">
        <v>41195</v>
      </c>
    </row>
    <row r="9324">
      <c r="A9324" s="6" t="s">
        <v>41197</v>
      </c>
      <c r="B9324" s="6" t="s">
        <v>311</v>
      </c>
      <c r="C9324" s="6" t="s">
        <v>18489</v>
      </c>
      <c r="D9324" s="6" t="s">
        <v>37</v>
      </c>
      <c r="E9324" s="6" t="s">
        <v>416</v>
      </c>
      <c r="F9324" s="6" t="s">
        <v>18490</v>
      </c>
      <c r="G9324" s="6" t="s">
        <v>41198</v>
      </c>
    </row>
    <row r="9325">
      <c r="A9325" s="6" t="s">
        <v>41199</v>
      </c>
      <c r="B9325" s="6" t="s">
        <v>311</v>
      </c>
      <c r="C9325" s="6" t="s">
        <v>18489</v>
      </c>
      <c r="D9325" s="6" t="s">
        <v>414</v>
      </c>
      <c r="E9325" s="6" t="s">
        <v>24821</v>
      </c>
      <c r="F9325" s="6" t="s">
        <v>18490</v>
      </c>
      <c r="G9325" s="6" t="s">
        <v>41198</v>
      </c>
    </row>
    <row r="9326">
      <c r="A9326" s="6" t="s">
        <v>41200</v>
      </c>
      <c r="B9326" s="6" t="s">
        <v>311</v>
      </c>
      <c r="C9326" s="6" t="s">
        <v>18492</v>
      </c>
      <c r="D9326" s="6" t="s">
        <v>414</v>
      </c>
      <c r="E9326" s="6" t="s">
        <v>24821</v>
      </c>
      <c r="F9326" s="6" t="s">
        <v>25375</v>
      </c>
      <c r="G9326" s="6" t="s">
        <v>41201</v>
      </c>
    </row>
    <row r="9327">
      <c r="A9327" s="6" t="s">
        <v>41202</v>
      </c>
      <c r="B9327" s="6" t="s">
        <v>311</v>
      </c>
      <c r="C9327" s="6" t="s">
        <v>18494</v>
      </c>
      <c r="D9327" s="6" t="s">
        <v>37</v>
      </c>
      <c r="E9327" s="6" t="s">
        <v>24821</v>
      </c>
      <c r="F9327" s="6" t="s">
        <v>41203</v>
      </c>
      <c r="G9327" s="6" t="s">
        <v>41204</v>
      </c>
    </row>
    <row r="9328">
      <c r="A9328" s="6" t="s">
        <v>41205</v>
      </c>
      <c r="B9328" s="6" t="s">
        <v>311</v>
      </c>
      <c r="C9328" s="6" t="s">
        <v>18494</v>
      </c>
      <c r="D9328" s="6" t="s">
        <v>414</v>
      </c>
      <c r="E9328" s="6" t="s">
        <v>416</v>
      </c>
      <c r="F9328" s="6" t="s">
        <v>18495</v>
      </c>
      <c r="G9328" s="6" t="s">
        <v>41204</v>
      </c>
    </row>
    <row r="9329">
      <c r="A9329" s="6" t="s">
        <v>41206</v>
      </c>
      <c r="B9329" s="6" t="s">
        <v>311</v>
      </c>
      <c r="C9329" s="6" t="s">
        <v>18503</v>
      </c>
      <c r="D9329" s="6" t="s">
        <v>37</v>
      </c>
      <c r="E9329" s="6" t="s">
        <v>416</v>
      </c>
      <c r="F9329" s="6" t="s">
        <v>18504</v>
      </c>
      <c r="G9329" s="6" t="s">
        <v>41207</v>
      </c>
    </row>
    <row r="9330">
      <c r="A9330" s="6" t="s">
        <v>41208</v>
      </c>
      <c r="B9330" s="6" t="s">
        <v>311</v>
      </c>
      <c r="C9330" s="6" t="s">
        <v>18503</v>
      </c>
      <c r="D9330" s="6" t="s">
        <v>414</v>
      </c>
      <c r="E9330" s="6" t="s">
        <v>24821</v>
      </c>
      <c r="F9330" s="6" t="s">
        <v>18504</v>
      </c>
      <c r="G9330" s="6" t="s">
        <v>41207</v>
      </c>
    </row>
    <row r="9331">
      <c r="A9331" s="6" t="s">
        <v>41209</v>
      </c>
      <c r="B9331" s="6" t="s">
        <v>311</v>
      </c>
      <c r="C9331" s="6" t="s">
        <v>18506</v>
      </c>
      <c r="D9331" s="6" t="s">
        <v>414</v>
      </c>
      <c r="E9331" s="6" t="s">
        <v>24821</v>
      </c>
      <c r="F9331" s="6" t="s">
        <v>24886</v>
      </c>
      <c r="G9331" s="6" t="s">
        <v>41210</v>
      </c>
    </row>
    <row r="9332">
      <c r="A9332" s="6" t="s">
        <v>41211</v>
      </c>
      <c r="B9332" s="6" t="s">
        <v>311</v>
      </c>
      <c r="C9332" s="6" t="s">
        <v>18508</v>
      </c>
      <c r="D9332" s="6" t="s">
        <v>37</v>
      </c>
      <c r="E9332" s="6" t="s">
        <v>24821</v>
      </c>
      <c r="F9332" s="6" t="s">
        <v>41212</v>
      </c>
      <c r="G9332" s="6" t="s">
        <v>41213</v>
      </c>
    </row>
    <row r="9333">
      <c r="A9333" s="6" t="s">
        <v>41214</v>
      </c>
      <c r="B9333" s="6" t="s">
        <v>311</v>
      </c>
      <c r="C9333" s="6" t="s">
        <v>18508</v>
      </c>
      <c r="D9333" s="6" t="s">
        <v>414</v>
      </c>
      <c r="E9333" s="6" t="s">
        <v>416</v>
      </c>
      <c r="F9333" s="6" t="s">
        <v>18509</v>
      </c>
      <c r="G9333" s="6" t="s">
        <v>41215</v>
      </c>
    </row>
    <row r="9334">
      <c r="A9334" s="6" t="s">
        <v>41216</v>
      </c>
      <c r="B9334" s="6" t="s">
        <v>311</v>
      </c>
      <c r="C9334" s="6" t="s">
        <v>18511</v>
      </c>
      <c r="D9334" s="6" t="s">
        <v>37</v>
      </c>
      <c r="E9334" s="6" t="s">
        <v>416</v>
      </c>
      <c r="F9334" s="6" t="s">
        <v>18512</v>
      </c>
      <c r="G9334" s="6" t="s">
        <v>41217</v>
      </c>
    </row>
    <row r="9335">
      <c r="A9335" s="6" t="s">
        <v>41218</v>
      </c>
      <c r="B9335" s="6" t="s">
        <v>311</v>
      </c>
      <c r="C9335" s="6" t="s">
        <v>18511</v>
      </c>
      <c r="D9335" s="6" t="s">
        <v>414</v>
      </c>
      <c r="E9335" s="6" t="s">
        <v>24821</v>
      </c>
      <c r="F9335" s="6" t="s">
        <v>18512</v>
      </c>
      <c r="G9335" s="6" t="s">
        <v>41217</v>
      </c>
    </row>
    <row r="9336">
      <c r="A9336" s="6" t="s">
        <v>41219</v>
      </c>
      <c r="B9336" s="6" t="s">
        <v>311</v>
      </c>
      <c r="C9336" s="6" t="s">
        <v>18514</v>
      </c>
      <c r="D9336" s="6" t="s">
        <v>414</v>
      </c>
      <c r="E9336" s="6" t="s">
        <v>24821</v>
      </c>
      <c r="F9336" s="6" t="s">
        <v>24886</v>
      </c>
      <c r="G9336" s="6" t="s">
        <v>41220</v>
      </c>
    </row>
    <row r="9337">
      <c r="A9337" s="6" t="s">
        <v>41221</v>
      </c>
      <c r="B9337" s="6" t="s">
        <v>311</v>
      </c>
      <c r="C9337" s="6" t="s">
        <v>18516</v>
      </c>
      <c r="D9337" s="6" t="s">
        <v>37</v>
      </c>
      <c r="E9337" s="6" t="s">
        <v>24821</v>
      </c>
      <c r="F9337" s="6" t="s">
        <v>41222</v>
      </c>
      <c r="G9337" s="6" t="s">
        <v>41223</v>
      </c>
    </row>
    <row r="9338">
      <c r="A9338" s="6" t="s">
        <v>41224</v>
      </c>
      <c r="B9338" s="6" t="s">
        <v>311</v>
      </c>
      <c r="C9338" s="6" t="s">
        <v>18516</v>
      </c>
      <c r="D9338" s="6" t="s">
        <v>414</v>
      </c>
      <c r="E9338" s="6" t="s">
        <v>416</v>
      </c>
      <c r="F9338" s="6" t="s">
        <v>18517</v>
      </c>
      <c r="G9338" s="6" t="s">
        <v>41223</v>
      </c>
    </row>
    <row r="9339">
      <c r="A9339" s="6" t="s">
        <v>41225</v>
      </c>
      <c r="B9339" s="6" t="s">
        <v>311</v>
      </c>
      <c r="C9339" s="6" t="s">
        <v>18519</v>
      </c>
      <c r="D9339" s="6" t="s">
        <v>37</v>
      </c>
      <c r="E9339" s="6" t="s">
        <v>416</v>
      </c>
      <c r="F9339" s="6" t="s">
        <v>18520</v>
      </c>
      <c r="G9339" s="6" t="s">
        <v>41226</v>
      </c>
    </row>
    <row r="9340">
      <c r="A9340" s="6" t="s">
        <v>41227</v>
      </c>
      <c r="B9340" s="6" t="s">
        <v>311</v>
      </c>
      <c r="C9340" s="6" t="s">
        <v>18519</v>
      </c>
      <c r="D9340" s="6" t="s">
        <v>414</v>
      </c>
      <c r="E9340" s="6" t="s">
        <v>24821</v>
      </c>
      <c r="F9340" s="6" t="s">
        <v>18520</v>
      </c>
      <c r="G9340" s="6" t="s">
        <v>41226</v>
      </c>
    </row>
    <row r="9341">
      <c r="A9341" s="6" t="s">
        <v>41228</v>
      </c>
      <c r="B9341" s="6" t="s">
        <v>311</v>
      </c>
      <c r="C9341" s="6" t="s">
        <v>18522</v>
      </c>
      <c r="D9341" s="6" t="s">
        <v>414</v>
      </c>
      <c r="E9341" s="6" t="s">
        <v>24821</v>
      </c>
      <c r="F9341" s="6" t="s">
        <v>24886</v>
      </c>
      <c r="G9341" s="6" t="s">
        <v>41229</v>
      </c>
    </row>
    <row r="9342">
      <c r="A9342" s="6" t="s">
        <v>41230</v>
      </c>
      <c r="B9342" s="6" t="s">
        <v>311</v>
      </c>
      <c r="C9342" s="6" t="s">
        <v>18524</v>
      </c>
      <c r="D9342" s="6" t="s">
        <v>37</v>
      </c>
      <c r="E9342" s="6" t="s">
        <v>24821</v>
      </c>
      <c r="F9342" s="6" t="s">
        <v>41231</v>
      </c>
      <c r="G9342" s="6" t="s">
        <v>41232</v>
      </c>
    </row>
    <row r="9343">
      <c r="A9343" s="6" t="s">
        <v>41233</v>
      </c>
      <c r="B9343" s="6" t="s">
        <v>311</v>
      </c>
      <c r="C9343" s="6" t="s">
        <v>18524</v>
      </c>
      <c r="D9343" s="6" t="s">
        <v>414</v>
      </c>
      <c r="E9343" s="6" t="s">
        <v>416</v>
      </c>
      <c r="F9343" s="6" t="s">
        <v>18525</v>
      </c>
      <c r="G9343" s="6" t="s">
        <v>41232</v>
      </c>
    </row>
    <row r="9344">
      <c r="A9344" s="6" t="s">
        <v>41234</v>
      </c>
      <c r="B9344" s="6" t="s">
        <v>311</v>
      </c>
      <c r="C9344" s="6" t="s">
        <v>18527</v>
      </c>
      <c r="D9344" s="6" t="s">
        <v>37</v>
      </c>
      <c r="E9344" s="6" t="s">
        <v>416</v>
      </c>
      <c r="F9344" s="6" t="s">
        <v>18528</v>
      </c>
      <c r="G9344" s="6" t="s">
        <v>41235</v>
      </c>
    </row>
    <row r="9345">
      <c r="A9345" s="6" t="s">
        <v>41236</v>
      </c>
      <c r="B9345" s="6" t="s">
        <v>311</v>
      </c>
      <c r="C9345" s="6" t="s">
        <v>18527</v>
      </c>
      <c r="D9345" s="6" t="s">
        <v>414</v>
      </c>
      <c r="E9345" s="6" t="s">
        <v>24821</v>
      </c>
      <c r="F9345" s="6" t="s">
        <v>18528</v>
      </c>
      <c r="G9345" s="6" t="s">
        <v>41235</v>
      </c>
    </row>
    <row r="9346">
      <c r="A9346" s="6" t="s">
        <v>41237</v>
      </c>
      <c r="B9346" s="6" t="s">
        <v>311</v>
      </c>
      <c r="C9346" s="6" t="s">
        <v>18530</v>
      </c>
      <c r="D9346" s="6" t="s">
        <v>414</v>
      </c>
      <c r="E9346" s="6" t="s">
        <v>24821</v>
      </c>
      <c r="F9346" s="6" t="s">
        <v>24886</v>
      </c>
      <c r="G9346" s="6" t="s">
        <v>41238</v>
      </c>
    </row>
    <row r="9347">
      <c r="A9347" s="6" t="s">
        <v>41239</v>
      </c>
      <c r="B9347" s="6" t="s">
        <v>311</v>
      </c>
      <c r="C9347" s="6" t="s">
        <v>18532</v>
      </c>
      <c r="D9347" s="6" t="s">
        <v>37</v>
      </c>
      <c r="E9347" s="6" t="s">
        <v>24821</v>
      </c>
      <c r="F9347" s="6" t="s">
        <v>41240</v>
      </c>
      <c r="G9347" s="6" t="s">
        <v>41241</v>
      </c>
    </row>
    <row r="9348">
      <c r="A9348" s="6" t="s">
        <v>41242</v>
      </c>
      <c r="B9348" s="6" t="s">
        <v>311</v>
      </c>
      <c r="C9348" s="6" t="s">
        <v>18532</v>
      </c>
      <c r="D9348" s="6" t="s">
        <v>414</v>
      </c>
      <c r="E9348" s="6" t="s">
        <v>416</v>
      </c>
      <c r="F9348" s="6" t="s">
        <v>18533</v>
      </c>
      <c r="G9348" s="6" t="s">
        <v>41241</v>
      </c>
    </row>
    <row r="9349">
      <c r="A9349" s="6" t="s">
        <v>41243</v>
      </c>
      <c r="B9349" s="6" t="s">
        <v>311</v>
      </c>
      <c r="C9349" s="6" t="s">
        <v>18535</v>
      </c>
      <c r="D9349" s="6" t="s">
        <v>37</v>
      </c>
      <c r="E9349" s="6" t="s">
        <v>416</v>
      </c>
      <c r="F9349" s="6" t="s">
        <v>18536</v>
      </c>
      <c r="G9349" s="6" t="s">
        <v>41244</v>
      </c>
    </row>
    <row r="9350">
      <c r="A9350" s="6" t="s">
        <v>41245</v>
      </c>
      <c r="B9350" s="6" t="s">
        <v>311</v>
      </c>
      <c r="C9350" s="6" t="s">
        <v>18535</v>
      </c>
      <c r="D9350" s="6" t="s">
        <v>414</v>
      </c>
      <c r="E9350" s="6" t="s">
        <v>24821</v>
      </c>
      <c r="F9350" s="6" t="s">
        <v>18536</v>
      </c>
      <c r="G9350" s="6" t="s">
        <v>41244</v>
      </c>
    </row>
    <row r="9351">
      <c r="A9351" s="6" t="s">
        <v>41246</v>
      </c>
      <c r="B9351" s="6" t="s">
        <v>311</v>
      </c>
      <c r="C9351" s="6" t="s">
        <v>18538</v>
      </c>
      <c r="D9351" s="6" t="s">
        <v>414</v>
      </c>
      <c r="E9351" s="6" t="s">
        <v>24821</v>
      </c>
      <c r="F9351" s="6" t="s">
        <v>24886</v>
      </c>
      <c r="G9351" s="6" t="s">
        <v>41247</v>
      </c>
    </row>
    <row r="9352">
      <c r="A9352" s="6" t="s">
        <v>41248</v>
      </c>
      <c r="B9352" s="6" t="s">
        <v>311</v>
      </c>
      <c r="C9352" s="6" t="s">
        <v>18540</v>
      </c>
      <c r="D9352" s="6" t="s">
        <v>37</v>
      </c>
      <c r="E9352" s="6" t="s">
        <v>24821</v>
      </c>
      <c r="F9352" s="6" t="s">
        <v>41249</v>
      </c>
      <c r="G9352" s="6" t="s">
        <v>41250</v>
      </c>
    </row>
    <row r="9353">
      <c r="A9353" s="6" t="s">
        <v>41251</v>
      </c>
      <c r="B9353" s="6" t="s">
        <v>311</v>
      </c>
      <c r="C9353" s="6" t="s">
        <v>18540</v>
      </c>
      <c r="D9353" s="6" t="s">
        <v>414</v>
      </c>
      <c r="E9353" s="6" t="s">
        <v>416</v>
      </c>
      <c r="F9353" s="6" t="s">
        <v>18541</v>
      </c>
      <c r="G9353" s="6" t="s">
        <v>41250</v>
      </c>
    </row>
    <row r="9354">
      <c r="A9354" s="6" t="s">
        <v>41252</v>
      </c>
      <c r="B9354" s="6" t="s">
        <v>311</v>
      </c>
      <c r="C9354" s="6" t="s">
        <v>18543</v>
      </c>
      <c r="D9354" s="6" t="s">
        <v>37</v>
      </c>
      <c r="E9354" s="6" t="s">
        <v>416</v>
      </c>
      <c r="F9354" s="6" t="s">
        <v>18544</v>
      </c>
      <c r="G9354" s="6" t="s">
        <v>41253</v>
      </c>
    </row>
    <row r="9355">
      <c r="A9355" s="6" t="s">
        <v>41254</v>
      </c>
      <c r="B9355" s="6" t="s">
        <v>311</v>
      </c>
      <c r="C9355" s="6" t="s">
        <v>18543</v>
      </c>
      <c r="D9355" s="6" t="s">
        <v>414</v>
      </c>
      <c r="E9355" s="6" t="s">
        <v>24821</v>
      </c>
      <c r="F9355" s="6" t="s">
        <v>18544</v>
      </c>
      <c r="G9355" s="6" t="s">
        <v>41253</v>
      </c>
    </row>
    <row r="9356">
      <c r="A9356" s="6" t="s">
        <v>41255</v>
      </c>
      <c r="B9356" s="6" t="s">
        <v>311</v>
      </c>
      <c r="C9356" s="6" t="s">
        <v>18546</v>
      </c>
      <c r="D9356" s="6" t="s">
        <v>414</v>
      </c>
      <c r="E9356" s="6" t="s">
        <v>24821</v>
      </c>
      <c r="F9356" s="6" t="s">
        <v>24886</v>
      </c>
      <c r="G9356" s="6" t="s">
        <v>41256</v>
      </c>
    </row>
    <row r="9357">
      <c r="A9357" s="6" t="s">
        <v>41257</v>
      </c>
      <c r="B9357" s="6" t="s">
        <v>311</v>
      </c>
      <c r="C9357" s="6" t="s">
        <v>18548</v>
      </c>
      <c r="D9357" s="6" t="s">
        <v>37</v>
      </c>
      <c r="E9357" s="6" t="s">
        <v>24821</v>
      </c>
      <c r="F9357" s="6" t="s">
        <v>41258</v>
      </c>
      <c r="G9357" s="6" t="s">
        <v>41259</v>
      </c>
    </row>
    <row r="9358">
      <c r="A9358" s="6" t="s">
        <v>41260</v>
      </c>
      <c r="B9358" s="6" t="s">
        <v>311</v>
      </c>
      <c r="C9358" s="6" t="s">
        <v>18548</v>
      </c>
      <c r="D9358" s="6" t="s">
        <v>414</v>
      </c>
      <c r="E9358" s="6" t="s">
        <v>416</v>
      </c>
      <c r="F9358" s="6" t="s">
        <v>18549</v>
      </c>
      <c r="G9358" s="6" t="s">
        <v>41259</v>
      </c>
    </row>
    <row r="9359">
      <c r="A9359" s="6" t="s">
        <v>41261</v>
      </c>
      <c r="B9359" s="6" t="s">
        <v>311</v>
      </c>
      <c r="C9359" s="6" t="s">
        <v>18551</v>
      </c>
      <c r="D9359" s="6" t="s">
        <v>37</v>
      </c>
      <c r="E9359" s="6" t="s">
        <v>416</v>
      </c>
      <c r="F9359" s="6" t="s">
        <v>18552</v>
      </c>
      <c r="G9359" s="6" t="s">
        <v>41262</v>
      </c>
    </row>
    <row r="9360">
      <c r="A9360" s="6" t="s">
        <v>41263</v>
      </c>
      <c r="B9360" s="6" t="s">
        <v>311</v>
      </c>
      <c r="C9360" s="6" t="s">
        <v>18551</v>
      </c>
      <c r="D9360" s="6" t="s">
        <v>414</v>
      </c>
      <c r="E9360" s="6" t="s">
        <v>24821</v>
      </c>
      <c r="F9360" s="6" t="s">
        <v>18552</v>
      </c>
      <c r="G9360" s="6" t="s">
        <v>41262</v>
      </c>
    </row>
    <row r="9361">
      <c r="A9361" s="6" t="s">
        <v>41264</v>
      </c>
      <c r="B9361" s="6" t="s">
        <v>311</v>
      </c>
      <c r="C9361" s="6" t="s">
        <v>18554</v>
      </c>
      <c r="D9361" s="6" t="s">
        <v>414</v>
      </c>
      <c r="E9361" s="6" t="s">
        <v>24821</v>
      </c>
      <c r="F9361" s="6" t="s">
        <v>24886</v>
      </c>
      <c r="G9361" s="6" t="s">
        <v>41265</v>
      </c>
    </row>
    <row r="9362">
      <c r="A9362" s="6" t="s">
        <v>41266</v>
      </c>
      <c r="B9362" s="6" t="s">
        <v>311</v>
      </c>
      <c r="C9362" s="6" t="s">
        <v>18556</v>
      </c>
      <c r="D9362" s="6" t="s">
        <v>37</v>
      </c>
      <c r="E9362" s="6" t="s">
        <v>24821</v>
      </c>
      <c r="F9362" s="6" t="s">
        <v>41267</v>
      </c>
      <c r="G9362" s="6" t="s">
        <v>41268</v>
      </c>
    </row>
    <row r="9363">
      <c r="A9363" s="6" t="s">
        <v>41269</v>
      </c>
      <c r="B9363" s="6" t="s">
        <v>311</v>
      </c>
      <c r="C9363" s="6" t="s">
        <v>18556</v>
      </c>
      <c r="D9363" s="6" t="s">
        <v>414</v>
      </c>
      <c r="E9363" s="6" t="s">
        <v>416</v>
      </c>
      <c r="F9363" s="6" t="s">
        <v>18557</v>
      </c>
      <c r="G9363" s="6" t="s">
        <v>41268</v>
      </c>
    </row>
    <row r="9364">
      <c r="A9364" s="6" t="s">
        <v>41270</v>
      </c>
      <c r="B9364" s="6" t="s">
        <v>311</v>
      </c>
      <c r="C9364" s="6" t="s">
        <v>18559</v>
      </c>
      <c r="D9364" s="6" t="s">
        <v>37</v>
      </c>
      <c r="E9364" s="6" t="s">
        <v>416</v>
      </c>
      <c r="F9364" s="6" t="s">
        <v>18560</v>
      </c>
      <c r="G9364" s="6" t="s">
        <v>41271</v>
      </c>
    </row>
    <row r="9365">
      <c r="A9365" s="6" t="s">
        <v>41272</v>
      </c>
      <c r="B9365" s="6" t="s">
        <v>311</v>
      </c>
      <c r="C9365" s="6" t="s">
        <v>18559</v>
      </c>
      <c r="D9365" s="6" t="s">
        <v>414</v>
      </c>
      <c r="E9365" s="6" t="s">
        <v>24821</v>
      </c>
      <c r="F9365" s="6" t="s">
        <v>18560</v>
      </c>
      <c r="G9365" s="6" t="s">
        <v>41271</v>
      </c>
    </row>
    <row r="9366">
      <c r="A9366" s="6" t="s">
        <v>41273</v>
      </c>
      <c r="B9366" s="6" t="s">
        <v>311</v>
      </c>
      <c r="C9366" s="6" t="s">
        <v>18562</v>
      </c>
      <c r="D9366" s="6" t="s">
        <v>414</v>
      </c>
      <c r="E9366" s="6" t="s">
        <v>24821</v>
      </c>
      <c r="F9366" s="6" t="s">
        <v>24886</v>
      </c>
      <c r="G9366" s="6" t="s">
        <v>41274</v>
      </c>
    </row>
    <row r="9367">
      <c r="A9367" s="6" t="s">
        <v>41275</v>
      </c>
      <c r="B9367" s="6" t="s">
        <v>311</v>
      </c>
      <c r="C9367" s="6" t="s">
        <v>18564</v>
      </c>
      <c r="D9367" s="6" t="s">
        <v>37</v>
      </c>
      <c r="E9367" s="6" t="s">
        <v>24821</v>
      </c>
      <c r="F9367" s="6" t="s">
        <v>41276</v>
      </c>
      <c r="G9367" s="6" t="s">
        <v>41277</v>
      </c>
    </row>
    <row r="9368">
      <c r="A9368" s="6" t="s">
        <v>41278</v>
      </c>
      <c r="B9368" s="6" t="s">
        <v>311</v>
      </c>
      <c r="C9368" s="6" t="s">
        <v>18564</v>
      </c>
      <c r="D9368" s="6" t="s">
        <v>414</v>
      </c>
      <c r="E9368" s="6" t="s">
        <v>416</v>
      </c>
      <c r="F9368" s="6" t="s">
        <v>18565</v>
      </c>
      <c r="G9368" s="6" t="s">
        <v>41277</v>
      </c>
    </row>
    <row r="9369">
      <c r="A9369" s="6" t="s">
        <v>41279</v>
      </c>
      <c r="B9369" s="6" t="s">
        <v>311</v>
      </c>
      <c r="C9369" s="6" t="s">
        <v>18567</v>
      </c>
      <c r="D9369" s="6" t="s">
        <v>37</v>
      </c>
      <c r="E9369" s="6" t="s">
        <v>416</v>
      </c>
      <c r="F9369" s="6" t="s">
        <v>18568</v>
      </c>
      <c r="G9369" s="6" t="s">
        <v>41280</v>
      </c>
    </row>
    <row r="9370">
      <c r="A9370" s="6" t="s">
        <v>41281</v>
      </c>
      <c r="B9370" s="6" t="s">
        <v>311</v>
      </c>
      <c r="C9370" s="6" t="s">
        <v>18567</v>
      </c>
      <c r="D9370" s="6" t="s">
        <v>414</v>
      </c>
      <c r="E9370" s="6" t="s">
        <v>24821</v>
      </c>
      <c r="F9370" s="6" t="s">
        <v>18568</v>
      </c>
      <c r="G9370" s="6" t="s">
        <v>41280</v>
      </c>
    </row>
    <row r="9371">
      <c r="A9371" s="6" t="s">
        <v>41282</v>
      </c>
      <c r="B9371" s="6" t="s">
        <v>311</v>
      </c>
      <c r="C9371" s="6" t="s">
        <v>18570</v>
      </c>
      <c r="D9371" s="6" t="s">
        <v>414</v>
      </c>
      <c r="E9371" s="6" t="s">
        <v>24821</v>
      </c>
      <c r="F9371" s="6" t="s">
        <v>24886</v>
      </c>
      <c r="G9371" s="6" t="s">
        <v>41283</v>
      </c>
    </row>
    <row r="9372">
      <c r="A9372" s="6" t="s">
        <v>41284</v>
      </c>
      <c r="B9372" s="6" t="s">
        <v>311</v>
      </c>
      <c r="C9372" s="6" t="s">
        <v>18572</v>
      </c>
      <c r="D9372" s="6" t="s">
        <v>37</v>
      </c>
      <c r="E9372" s="6" t="s">
        <v>24821</v>
      </c>
      <c r="F9372" s="6" t="s">
        <v>41285</v>
      </c>
      <c r="G9372" s="6" t="s">
        <v>41286</v>
      </c>
    </row>
    <row r="9373">
      <c r="A9373" s="6" t="s">
        <v>41287</v>
      </c>
      <c r="B9373" s="6" t="s">
        <v>311</v>
      </c>
      <c r="C9373" s="6" t="s">
        <v>18572</v>
      </c>
      <c r="D9373" s="6" t="s">
        <v>414</v>
      </c>
      <c r="E9373" s="6" t="s">
        <v>416</v>
      </c>
      <c r="F9373" s="6" t="s">
        <v>18573</v>
      </c>
      <c r="G9373" s="6" t="s">
        <v>41286</v>
      </c>
    </row>
    <row r="9374">
      <c r="A9374" s="6" t="s">
        <v>41288</v>
      </c>
      <c r="B9374" s="6" t="s">
        <v>311</v>
      </c>
      <c r="C9374" s="6" t="s">
        <v>18575</v>
      </c>
      <c r="D9374" s="6" t="s">
        <v>37</v>
      </c>
      <c r="E9374" s="6" t="s">
        <v>416</v>
      </c>
      <c r="F9374" s="6" t="s">
        <v>18576</v>
      </c>
      <c r="G9374" s="6" t="s">
        <v>41289</v>
      </c>
    </row>
    <row r="9375">
      <c r="A9375" s="6" t="s">
        <v>41290</v>
      </c>
      <c r="B9375" s="6" t="s">
        <v>311</v>
      </c>
      <c r="C9375" s="6" t="s">
        <v>18575</v>
      </c>
      <c r="D9375" s="6" t="s">
        <v>414</v>
      </c>
      <c r="E9375" s="6" t="s">
        <v>24821</v>
      </c>
      <c r="F9375" s="6" t="s">
        <v>18576</v>
      </c>
      <c r="G9375" s="6" t="s">
        <v>41289</v>
      </c>
    </row>
    <row r="9376">
      <c r="A9376" s="6" t="s">
        <v>41291</v>
      </c>
      <c r="B9376" s="6" t="s">
        <v>311</v>
      </c>
      <c r="C9376" s="6" t="s">
        <v>18578</v>
      </c>
      <c r="D9376" s="6" t="s">
        <v>414</v>
      </c>
      <c r="E9376" s="6" t="s">
        <v>24821</v>
      </c>
      <c r="F9376" s="6" t="s">
        <v>24886</v>
      </c>
      <c r="G9376" s="6" t="s">
        <v>41292</v>
      </c>
    </row>
    <row r="9377">
      <c r="A9377" s="6" t="s">
        <v>41293</v>
      </c>
      <c r="B9377" s="6" t="s">
        <v>311</v>
      </c>
      <c r="C9377" s="6" t="s">
        <v>18580</v>
      </c>
      <c r="D9377" s="6" t="s">
        <v>37</v>
      </c>
      <c r="E9377" s="6" t="s">
        <v>24821</v>
      </c>
      <c r="F9377" s="6" t="s">
        <v>41294</v>
      </c>
      <c r="G9377" s="6" t="s">
        <v>41295</v>
      </c>
    </row>
    <row r="9378">
      <c r="A9378" s="6" t="s">
        <v>41296</v>
      </c>
      <c r="B9378" s="6" t="s">
        <v>311</v>
      </c>
      <c r="C9378" s="6" t="s">
        <v>18580</v>
      </c>
      <c r="D9378" s="6" t="s">
        <v>414</v>
      </c>
      <c r="E9378" s="6" t="s">
        <v>416</v>
      </c>
      <c r="F9378" s="6" t="s">
        <v>18581</v>
      </c>
      <c r="G9378" s="6" t="s">
        <v>41295</v>
      </c>
    </row>
    <row r="9379">
      <c r="A9379" s="6" t="s">
        <v>41297</v>
      </c>
      <c r="B9379" s="6" t="s">
        <v>311</v>
      </c>
      <c r="C9379" s="6" t="s">
        <v>18589</v>
      </c>
      <c r="D9379" s="6" t="s">
        <v>37</v>
      </c>
      <c r="E9379" s="6" t="s">
        <v>416</v>
      </c>
      <c r="F9379" s="6" t="s">
        <v>18590</v>
      </c>
      <c r="G9379" s="6" t="s">
        <v>41298</v>
      </c>
    </row>
    <row r="9380">
      <c r="A9380" s="6" t="s">
        <v>41299</v>
      </c>
      <c r="B9380" s="6" t="s">
        <v>311</v>
      </c>
      <c r="C9380" s="6" t="s">
        <v>18589</v>
      </c>
      <c r="D9380" s="6" t="s">
        <v>414</v>
      </c>
      <c r="E9380" s="6" t="s">
        <v>24821</v>
      </c>
      <c r="F9380" s="6" t="s">
        <v>18590</v>
      </c>
      <c r="G9380" s="6" t="s">
        <v>41298</v>
      </c>
    </row>
    <row r="9381">
      <c r="A9381" s="6" t="s">
        <v>41300</v>
      </c>
      <c r="B9381" s="6" t="s">
        <v>311</v>
      </c>
      <c r="C9381" s="6" t="s">
        <v>18592</v>
      </c>
      <c r="D9381" s="6" t="s">
        <v>414</v>
      </c>
      <c r="E9381" s="6" t="s">
        <v>24821</v>
      </c>
      <c r="F9381" s="6" t="s">
        <v>25253</v>
      </c>
      <c r="G9381" s="6" t="s">
        <v>41301</v>
      </c>
    </row>
    <row r="9382">
      <c r="A9382" s="6" t="s">
        <v>41302</v>
      </c>
      <c r="B9382" s="6" t="s">
        <v>311</v>
      </c>
      <c r="C9382" s="6" t="s">
        <v>18594</v>
      </c>
      <c r="D9382" s="6" t="s">
        <v>37</v>
      </c>
      <c r="E9382" s="6" t="s">
        <v>24821</v>
      </c>
      <c r="F9382" s="6" t="s">
        <v>41303</v>
      </c>
      <c r="G9382" s="6" t="s">
        <v>41304</v>
      </c>
    </row>
    <row r="9383">
      <c r="A9383" s="6" t="s">
        <v>41305</v>
      </c>
      <c r="B9383" s="6" t="s">
        <v>311</v>
      </c>
      <c r="C9383" s="6" t="s">
        <v>18594</v>
      </c>
      <c r="D9383" s="6" t="s">
        <v>414</v>
      </c>
      <c r="E9383" s="6" t="s">
        <v>416</v>
      </c>
      <c r="F9383" s="6" t="s">
        <v>18595</v>
      </c>
      <c r="G9383" s="6" t="s">
        <v>41304</v>
      </c>
    </row>
    <row r="9384">
      <c r="A9384" s="6" t="s">
        <v>41306</v>
      </c>
      <c r="B9384" s="6" t="s">
        <v>314</v>
      </c>
      <c r="C9384" s="6" t="s">
        <v>18603</v>
      </c>
      <c r="D9384" s="6" t="s">
        <v>414</v>
      </c>
      <c r="E9384" s="6" t="s">
        <v>24821</v>
      </c>
      <c r="F9384" s="6" t="s">
        <v>24822</v>
      </c>
      <c r="G9384" s="6" t="s">
        <v>41307</v>
      </c>
    </row>
    <row r="9385">
      <c r="A9385" s="6" t="s">
        <v>41308</v>
      </c>
      <c r="B9385" s="6" t="s">
        <v>314</v>
      </c>
      <c r="C9385" s="6" t="s">
        <v>18605</v>
      </c>
      <c r="D9385" s="6" t="s">
        <v>37</v>
      </c>
      <c r="E9385" s="6" t="s">
        <v>24821</v>
      </c>
      <c r="F9385" s="6" t="s">
        <v>24825</v>
      </c>
      <c r="G9385" s="6" t="s">
        <v>41309</v>
      </c>
    </row>
    <row r="9386">
      <c r="A9386" s="6" t="s">
        <v>41310</v>
      </c>
      <c r="B9386" s="6" t="s">
        <v>314</v>
      </c>
      <c r="C9386" s="6" t="s">
        <v>18605</v>
      </c>
      <c r="D9386" s="6" t="s">
        <v>414</v>
      </c>
      <c r="E9386" s="6" t="s">
        <v>416</v>
      </c>
      <c r="F9386" s="6" t="s">
        <v>417</v>
      </c>
      <c r="G9386" s="6" t="s">
        <v>41309</v>
      </c>
    </row>
    <row r="9387">
      <c r="A9387" s="6" t="s">
        <v>41311</v>
      </c>
      <c r="B9387" s="6" t="s">
        <v>314</v>
      </c>
      <c r="C9387" s="6" t="s">
        <v>18607</v>
      </c>
      <c r="D9387" s="6" t="s">
        <v>37</v>
      </c>
      <c r="E9387" s="6" t="s">
        <v>416</v>
      </c>
      <c r="F9387" s="6" t="s">
        <v>18608</v>
      </c>
      <c r="G9387" s="6" t="s">
        <v>41312</v>
      </c>
    </row>
    <row r="9388">
      <c r="A9388" s="6" t="s">
        <v>41313</v>
      </c>
      <c r="B9388" s="6" t="s">
        <v>314</v>
      </c>
      <c r="C9388" s="6" t="s">
        <v>18607</v>
      </c>
      <c r="D9388" s="6" t="s">
        <v>414</v>
      </c>
      <c r="E9388" s="6" t="s">
        <v>24821</v>
      </c>
      <c r="F9388" s="6" t="s">
        <v>18608</v>
      </c>
      <c r="G9388" s="6" t="s">
        <v>41312</v>
      </c>
    </row>
    <row r="9389">
      <c r="A9389" s="6" t="s">
        <v>41314</v>
      </c>
      <c r="B9389" s="6" t="s">
        <v>314</v>
      </c>
      <c r="C9389" s="6" t="s">
        <v>18610</v>
      </c>
      <c r="D9389" s="6" t="s">
        <v>414</v>
      </c>
      <c r="E9389" s="6" t="s">
        <v>24821</v>
      </c>
      <c r="F9389" s="6" t="s">
        <v>24822</v>
      </c>
      <c r="G9389" s="6" t="s">
        <v>41315</v>
      </c>
    </row>
    <row r="9390">
      <c r="A9390" s="6" t="s">
        <v>41316</v>
      </c>
      <c r="B9390" s="6" t="s">
        <v>314</v>
      </c>
      <c r="C9390" s="6" t="s">
        <v>18612</v>
      </c>
      <c r="D9390" s="6" t="s">
        <v>37</v>
      </c>
      <c r="E9390" s="6" t="s">
        <v>24821</v>
      </c>
      <c r="F9390" s="6" t="s">
        <v>41317</v>
      </c>
      <c r="G9390" s="6" t="s">
        <v>41318</v>
      </c>
    </row>
    <row r="9391">
      <c r="A9391" s="6" t="s">
        <v>41319</v>
      </c>
      <c r="B9391" s="6" t="s">
        <v>314</v>
      </c>
      <c r="C9391" s="6" t="s">
        <v>18612</v>
      </c>
      <c r="D9391" s="6" t="s">
        <v>414</v>
      </c>
      <c r="E9391" s="6" t="s">
        <v>416</v>
      </c>
      <c r="F9391" s="6" t="s">
        <v>18613</v>
      </c>
      <c r="G9391" s="6" t="s">
        <v>41318</v>
      </c>
    </row>
    <row r="9392">
      <c r="A9392" s="6" t="s">
        <v>41320</v>
      </c>
      <c r="B9392" s="6" t="s">
        <v>314</v>
      </c>
      <c r="C9392" s="6" t="s">
        <v>18615</v>
      </c>
      <c r="D9392" s="6" t="s">
        <v>37</v>
      </c>
      <c r="E9392" s="6" t="s">
        <v>416</v>
      </c>
      <c r="F9392" s="6" t="s">
        <v>18616</v>
      </c>
      <c r="G9392" s="6" t="s">
        <v>41321</v>
      </c>
    </row>
    <row r="9393">
      <c r="A9393" s="6" t="s">
        <v>41322</v>
      </c>
      <c r="B9393" s="6" t="s">
        <v>314</v>
      </c>
      <c r="C9393" s="6" t="s">
        <v>18615</v>
      </c>
      <c r="D9393" s="6" t="s">
        <v>414</v>
      </c>
      <c r="E9393" s="6" t="s">
        <v>24821</v>
      </c>
      <c r="F9393" s="6" t="s">
        <v>18616</v>
      </c>
      <c r="G9393" s="6" t="s">
        <v>41321</v>
      </c>
    </row>
    <row r="9394">
      <c r="A9394" s="6" t="s">
        <v>41323</v>
      </c>
      <c r="B9394" s="6" t="s">
        <v>314</v>
      </c>
      <c r="C9394" s="6" t="s">
        <v>18618</v>
      </c>
      <c r="D9394" s="6" t="s">
        <v>414</v>
      </c>
      <c r="E9394" s="6" t="s">
        <v>24821</v>
      </c>
      <c r="F9394" s="6" t="s">
        <v>24822</v>
      </c>
      <c r="G9394" s="6" t="s">
        <v>41324</v>
      </c>
    </row>
    <row r="9395">
      <c r="A9395" s="6" t="s">
        <v>41325</v>
      </c>
      <c r="B9395" s="6" t="s">
        <v>314</v>
      </c>
      <c r="C9395" s="6" t="s">
        <v>18620</v>
      </c>
      <c r="D9395" s="6" t="s">
        <v>37</v>
      </c>
      <c r="E9395" s="6" t="s">
        <v>24821</v>
      </c>
      <c r="F9395" s="6" t="s">
        <v>41326</v>
      </c>
      <c r="G9395" s="6" t="s">
        <v>41327</v>
      </c>
    </row>
    <row r="9396">
      <c r="A9396" s="6" t="s">
        <v>41328</v>
      </c>
      <c r="B9396" s="6" t="s">
        <v>314</v>
      </c>
      <c r="C9396" s="6" t="s">
        <v>18620</v>
      </c>
      <c r="D9396" s="6" t="s">
        <v>414</v>
      </c>
      <c r="E9396" s="6" t="s">
        <v>416</v>
      </c>
      <c r="F9396" s="6" t="s">
        <v>18621</v>
      </c>
      <c r="G9396" s="6" t="s">
        <v>41329</v>
      </c>
    </row>
    <row r="9397">
      <c r="A9397" s="6" t="s">
        <v>41330</v>
      </c>
      <c r="B9397" s="6" t="s">
        <v>314</v>
      </c>
      <c r="C9397" s="6" t="s">
        <v>18623</v>
      </c>
      <c r="D9397" s="6" t="s">
        <v>37</v>
      </c>
      <c r="E9397" s="6" t="s">
        <v>416</v>
      </c>
      <c r="F9397" s="6" t="s">
        <v>18624</v>
      </c>
      <c r="G9397" s="6" t="s">
        <v>41331</v>
      </c>
    </row>
    <row r="9398">
      <c r="A9398" s="6" t="s">
        <v>41332</v>
      </c>
      <c r="B9398" s="6" t="s">
        <v>314</v>
      </c>
      <c r="C9398" s="6" t="s">
        <v>18623</v>
      </c>
      <c r="D9398" s="6" t="s">
        <v>414</v>
      </c>
      <c r="E9398" s="6" t="s">
        <v>24821</v>
      </c>
      <c r="F9398" s="6" t="s">
        <v>18624</v>
      </c>
      <c r="G9398" s="6" t="s">
        <v>41331</v>
      </c>
    </row>
    <row r="9399">
      <c r="A9399" s="6" t="s">
        <v>41333</v>
      </c>
      <c r="B9399" s="6" t="s">
        <v>314</v>
      </c>
      <c r="C9399" s="6" t="s">
        <v>18626</v>
      </c>
      <c r="D9399" s="6" t="s">
        <v>414</v>
      </c>
      <c r="E9399" s="6" t="s">
        <v>24821</v>
      </c>
      <c r="F9399" s="6" t="s">
        <v>24822</v>
      </c>
      <c r="G9399" s="6" t="s">
        <v>41334</v>
      </c>
    </row>
    <row r="9400">
      <c r="A9400" s="6" t="s">
        <v>41335</v>
      </c>
      <c r="B9400" s="6" t="s">
        <v>314</v>
      </c>
      <c r="C9400" s="6" t="s">
        <v>18628</v>
      </c>
      <c r="D9400" s="6" t="s">
        <v>37</v>
      </c>
      <c r="E9400" s="6" t="s">
        <v>24821</v>
      </c>
      <c r="F9400" s="6" t="s">
        <v>41336</v>
      </c>
      <c r="G9400" s="6" t="s">
        <v>41337</v>
      </c>
    </row>
    <row r="9401">
      <c r="A9401" s="6" t="s">
        <v>41338</v>
      </c>
      <c r="B9401" s="6" t="s">
        <v>314</v>
      </c>
      <c r="C9401" s="6" t="s">
        <v>18628</v>
      </c>
      <c r="D9401" s="6" t="s">
        <v>414</v>
      </c>
      <c r="E9401" s="6" t="s">
        <v>416</v>
      </c>
      <c r="F9401" s="6" t="s">
        <v>18629</v>
      </c>
      <c r="G9401" s="6" t="s">
        <v>41337</v>
      </c>
    </row>
    <row r="9402">
      <c r="A9402" s="6" t="s">
        <v>41339</v>
      </c>
      <c r="B9402" s="6" t="s">
        <v>314</v>
      </c>
      <c r="C9402" s="6" t="s">
        <v>18638</v>
      </c>
      <c r="D9402" s="6" t="s">
        <v>37</v>
      </c>
      <c r="E9402" s="6" t="s">
        <v>416</v>
      </c>
      <c r="F9402" s="6" t="s">
        <v>18639</v>
      </c>
      <c r="G9402" s="6" t="s">
        <v>41340</v>
      </c>
    </row>
    <row r="9403">
      <c r="A9403" s="6" t="s">
        <v>41341</v>
      </c>
      <c r="B9403" s="6" t="s">
        <v>314</v>
      </c>
      <c r="C9403" s="6" t="s">
        <v>18638</v>
      </c>
      <c r="D9403" s="6" t="s">
        <v>414</v>
      </c>
      <c r="E9403" s="6" t="s">
        <v>24821</v>
      </c>
      <c r="F9403" s="6" t="s">
        <v>18639</v>
      </c>
      <c r="G9403" s="6" t="s">
        <v>41340</v>
      </c>
    </row>
    <row r="9404">
      <c r="A9404" s="6" t="s">
        <v>41342</v>
      </c>
      <c r="B9404" s="6" t="s">
        <v>314</v>
      </c>
      <c r="C9404" s="6" t="s">
        <v>18641</v>
      </c>
      <c r="D9404" s="6" t="s">
        <v>414</v>
      </c>
      <c r="E9404" s="6" t="s">
        <v>24821</v>
      </c>
      <c r="F9404" s="6" t="s">
        <v>24858</v>
      </c>
      <c r="G9404" s="6" t="s">
        <v>41343</v>
      </c>
    </row>
    <row r="9405">
      <c r="A9405" s="6" t="s">
        <v>41344</v>
      </c>
      <c r="B9405" s="6" t="s">
        <v>314</v>
      </c>
      <c r="C9405" s="6" t="s">
        <v>18643</v>
      </c>
      <c r="D9405" s="6" t="s">
        <v>37</v>
      </c>
      <c r="E9405" s="6" t="s">
        <v>24821</v>
      </c>
      <c r="F9405" s="6" t="s">
        <v>41345</v>
      </c>
      <c r="G9405" s="6" t="s">
        <v>41346</v>
      </c>
    </row>
    <row r="9406">
      <c r="A9406" s="6" t="s">
        <v>41347</v>
      </c>
      <c r="B9406" s="6" t="s">
        <v>314</v>
      </c>
      <c r="C9406" s="6" t="s">
        <v>18643</v>
      </c>
      <c r="D9406" s="6" t="s">
        <v>414</v>
      </c>
      <c r="E9406" s="6" t="s">
        <v>416</v>
      </c>
      <c r="F9406" s="6" t="s">
        <v>18644</v>
      </c>
      <c r="G9406" s="6" t="s">
        <v>41346</v>
      </c>
    </row>
    <row r="9407">
      <c r="A9407" s="6" t="s">
        <v>41348</v>
      </c>
      <c r="B9407" s="6" t="s">
        <v>314</v>
      </c>
      <c r="C9407" s="6" t="s">
        <v>18646</v>
      </c>
      <c r="D9407" s="6" t="s">
        <v>37</v>
      </c>
      <c r="E9407" s="6" t="s">
        <v>416</v>
      </c>
      <c r="F9407" s="6" t="s">
        <v>18647</v>
      </c>
      <c r="G9407" s="6" t="s">
        <v>41349</v>
      </c>
    </row>
    <row r="9408">
      <c r="A9408" s="6" t="s">
        <v>41350</v>
      </c>
      <c r="B9408" s="6" t="s">
        <v>314</v>
      </c>
      <c r="C9408" s="6" t="s">
        <v>18646</v>
      </c>
      <c r="D9408" s="6" t="s">
        <v>414</v>
      </c>
      <c r="E9408" s="6" t="s">
        <v>24821</v>
      </c>
      <c r="F9408" s="6" t="s">
        <v>18647</v>
      </c>
      <c r="G9408" s="6" t="s">
        <v>41349</v>
      </c>
    </row>
    <row r="9409">
      <c r="A9409" s="6" t="s">
        <v>41351</v>
      </c>
      <c r="B9409" s="6" t="s">
        <v>314</v>
      </c>
      <c r="C9409" s="6" t="s">
        <v>18649</v>
      </c>
      <c r="D9409" s="6" t="s">
        <v>414</v>
      </c>
      <c r="E9409" s="6" t="s">
        <v>24821</v>
      </c>
      <c r="F9409" s="6" t="s">
        <v>24858</v>
      </c>
      <c r="G9409" s="6" t="s">
        <v>41352</v>
      </c>
    </row>
    <row r="9410">
      <c r="A9410" s="6" t="s">
        <v>41353</v>
      </c>
      <c r="B9410" s="6" t="s">
        <v>314</v>
      </c>
      <c r="C9410" s="6" t="s">
        <v>18651</v>
      </c>
      <c r="D9410" s="6" t="s">
        <v>37</v>
      </c>
      <c r="E9410" s="6" t="s">
        <v>24821</v>
      </c>
      <c r="F9410" s="6" t="s">
        <v>41354</v>
      </c>
      <c r="G9410" s="6" t="s">
        <v>41355</v>
      </c>
    </row>
    <row r="9411">
      <c r="A9411" s="6" t="s">
        <v>41356</v>
      </c>
      <c r="B9411" s="6" t="s">
        <v>314</v>
      </c>
      <c r="C9411" s="6" t="s">
        <v>18651</v>
      </c>
      <c r="D9411" s="6" t="s">
        <v>414</v>
      </c>
      <c r="E9411" s="6" t="s">
        <v>416</v>
      </c>
      <c r="F9411" s="6" t="s">
        <v>18652</v>
      </c>
      <c r="G9411" s="6" t="s">
        <v>41355</v>
      </c>
    </row>
    <row r="9412">
      <c r="A9412" s="6" t="s">
        <v>41357</v>
      </c>
      <c r="B9412" s="6" t="s">
        <v>314</v>
      </c>
      <c r="C9412" s="6" t="s">
        <v>18654</v>
      </c>
      <c r="D9412" s="6" t="s">
        <v>37</v>
      </c>
      <c r="E9412" s="6" t="s">
        <v>416</v>
      </c>
      <c r="F9412" s="6" t="s">
        <v>18655</v>
      </c>
      <c r="G9412" s="6" t="s">
        <v>41358</v>
      </c>
    </row>
    <row r="9413">
      <c r="A9413" s="6" t="s">
        <v>41359</v>
      </c>
      <c r="B9413" s="6" t="s">
        <v>314</v>
      </c>
      <c r="C9413" s="6" t="s">
        <v>18654</v>
      </c>
      <c r="D9413" s="6" t="s">
        <v>414</v>
      </c>
      <c r="E9413" s="6" t="s">
        <v>24821</v>
      </c>
      <c r="F9413" s="6" t="s">
        <v>18655</v>
      </c>
      <c r="G9413" s="6" t="s">
        <v>41358</v>
      </c>
    </row>
    <row r="9414">
      <c r="A9414" s="6" t="s">
        <v>41360</v>
      </c>
      <c r="B9414" s="6" t="s">
        <v>314</v>
      </c>
      <c r="C9414" s="6" t="s">
        <v>18657</v>
      </c>
      <c r="D9414" s="6" t="s">
        <v>414</v>
      </c>
      <c r="E9414" s="6" t="s">
        <v>24821</v>
      </c>
      <c r="F9414" s="6" t="s">
        <v>24858</v>
      </c>
      <c r="G9414" s="6" t="s">
        <v>41361</v>
      </c>
    </row>
    <row r="9415">
      <c r="A9415" s="6" t="s">
        <v>41362</v>
      </c>
      <c r="B9415" s="6" t="s">
        <v>314</v>
      </c>
      <c r="C9415" s="6" t="s">
        <v>18659</v>
      </c>
      <c r="D9415" s="6" t="s">
        <v>37</v>
      </c>
      <c r="E9415" s="6" t="s">
        <v>24821</v>
      </c>
      <c r="F9415" s="6" t="s">
        <v>41363</v>
      </c>
      <c r="G9415" s="6" t="s">
        <v>41364</v>
      </c>
    </row>
    <row r="9416">
      <c r="A9416" s="6" t="s">
        <v>41365</v>
      </c>
      <c r="B9416" s="6" t="s">
        <v>314</v>
      </c>
      <c r="C9416" s="6" t="s">
        <v>18659</v>
      </c>
      <c r="D9416" s="6" t="s">
        <v>414</v>
      </c>
      <c r="E9416" s="6" t="s">
        <v>416</v>
      </c>
      <c r="F9416" s="6" t="s">
        <v>18660</v>
      </c>
      <c r="G9416" s="6" t="s">
        <v>41364</v>
      </c>
    </row>
    <row r="9417">
      <c r="A9417" s="6" t="s">
        <v>41366</v>
      </c>
      <c r="B9417" s="6" t="s">
        <v>314</v>
      </c>
      <c r="C9417" s="6" t="s">
        <v>18668</v>
      </c>
      <c r="D9417" s="6" t="s">
        <v>37</v>
      </c>
      <c r="E9417" s="6" t="s">
        <v>416</v>
      </c>
      <c r="F9417" s="6" t="s">
        <v>18669</v>
      </c>
      <c r="G9417" s="6" t="s">
        <v>41367</v>
      </c>
    </row>
    <row r="9418">
      <c r="A9418" s="6" t="s">
        <v>41368</v>
      </c>
      <c r="B9418" s="6" t="s">
        <v>314</v>
      </c>
      <c r="C9418" s="6" t="s">
        <v>18668</v>
      </c>
      <c r="D9418" s="6" t="s">
        <v>414</v>
      </c>
      <c r="E9418" s="6" t="s">
        <v>24821</v>
      </c>
      <c r="F9418" s="6" t="s">
        <v>18669</v>
      </c>
      <c r="G9418" s="6" t="s">
        <v>41367</v>
      </c>
    </row>
    <row r="9419">
      <c r="A9419" s="6" t="s">
        <v>41369</v>
      </c>
      <c r="B9419" s="6" t="s">
        <v>314</v>
      </c>
      <c r="C9419" s="6" t="s">
        <v>18671</v>
      </c>
      <c r="D9419" s="6" t="s">
        <v>414</v>
      </c>
      <c r="E9419" s="6" t="s">
        <v>24821</v>
      </c>
      <c r="F9419" s="6" t="s">
        <v>24915</v>
      </c>
      <c r="G9419" s="6" t="s">
        <v>41370</v>
      </c>
    </row>
    <row r="9420">
      <c r="A9420" s="6" t="s">
        <v>41371</v>
      </c>
      <c r="B9420" s="6" t="s">
        <v>314</v>
      </c>
      <c r="C9420" s="6" t="s">
        <v>18673</v>
      </c>
      <c r="D9420" s="6" t="s">
        <v>37</v>
      </c>
      <c r="E9420" s="6" t="s">
        <v>24821</v>
      </c>
      <c r="F9420" s="6" t="s">
        <v>41372</v>
      </c>
      <c r="G9420" s="6" t="s">
        <v>41373</v>
      </c>
    </row>
    <row r="9421">
      <c r="A9421" s="6" t="s">
        <v>41374</v>
      </c>
      <c r="B9421" s="6" t="s">
        <v>314</v>
      </c>
      <c r="C9421" s="6" t="s">
        <v>18673</v>
      </c>
      <c r="D9421" s="6" t="s">
        <v>414</v>
      </c>
      <c r="E9421" s="6" t="s">
        <v>416</v>
      </c>
      <c r="F9421" s="6" t="s">
        <v>18674</v>
      </c>
      <c r="G9421" s="6" t="s">
        <v>41373</v>
      </c>
    </row>
    <row r="9422">
      <c r="A9422" s="6" t="s">
        <v>41375</v>
      </c>
      <c r="B9422" s="6" t="s">
        <v>314</v>
      </c>
      <c r="C9422" s="6" t="s">
        <v>18676</v>
      </c>
      <c r="D9422" s="6" t="s">
        <v>37</v>
      </c>
      <c r="E9422" s="6" t="s">
        <v>416</v>
      </c>
      <c r="F9422" s="6" t="s">
        <v>18677</v>
      </c>
      <c r="G9422" s="6" t="s">
        <v>41376</v>
      </c>
    </row>
    <row r="9423">
      <c r="A9423" s="6" t="s">
        <v>41377</v>
      </c>
      <c r="B9423" s="6" t="s">
        <v>314</v>
      </c>
      <c r="C9423" s="6" t="s">
        <v>18676</v>
      </c>
      <c r="D9423" s="6" t="s">
        <v>414</v>
      </c>
      <c r="E9423" s="6" t="s">
        <v>24821</v>
      </c>
      <c r="F9423" s="6" t="s">
        <v>41378</v>
      </c>
      <c r="G9423" s="6" t="s">
        <v>41376</v>
      </c>
    </row>
    <row r="9424">
      <c r="A9424" s="6" t="s">
        <v>41379</v>
      </c>
      <c r="B9424" s="6" t="s">
        <v>314</v>
      </c>
      <c r="C9424" s="6" t="s">
        <v>18679</v>
      </c>
      <c r="D9424" s="6" t="s">
        <v>414</v>
      </c>
      <c r="E9424" s="6" t="s">
        <v>24821</v>
      </c>
      <c r="F9424" s="6" t="s">
        <v>24915</v>
      </c>
      <c r="G9424" s="6" t="s">
        <v>41380</v>
      </c>
    </row>
    <row r="9425">
      <c r="A9425" s="6" t="s">
        <v>41381</v>
      </c>
      <c r="B9425" s="6" t="s">
        <v>314</v>
      </c>
      <c r="C9425" s="6" t="s">
        <v>18681</v>
      </c>
      <c r="D9425" s="6" t="s">
        <v>37</v>
      </c>
      <c r="E9425" s="6" t="s">
        <v>24821</v>
      </c>
      <c r="F9425" s="6" t="s">
        <v>41382</v>
      </c>
      <c r="G9425" s="6" t="s">
        <v>41383</v>
      </c>
    </row>
    <row r="9426">
      <c r="A9426" s="6" t="s">
        <v>41384</v>
      </c>
      <c r="B9426" s="6" t="s">
        <v>314</v>
      </c>
      <c r="C9426" s="6" t="s">
        <v>18681</v>
      </c>
      <c r="D9426" s="6" t="s">
        <v>414</v>
      </c>
      <c r="E9426" s="6" t="s">
        <v>416</v>
      </c>
      <c r="F9426" s="6" t="s">
        <v>18682</v>
      </c>
      <c r="G9426" s="6" t="s">
        <v>41383</v>
      </c>
    </row>
    <row r="9427">
      <c r="A9427" s="6" t="s">
        <v>41385</v>
      </c>
      <c r="B9427" s="6" t="s">
        <v>314</v>
      </c>
      <c r="C9427" s="6" t="s">
        <v>18684</v>
      </c>
      <c r="D9427" s="6" t="s">
        <v>37</v>
      </c>
      <c r="E9427" s="6" t="s">
        <v>416</v>
      </c>
      <c r="F9427" s="6" t="s">
        <v>18685</v>
      </c>
      <c r="G9427" s="6" t="s">
        <v>41386</v>
      </c>
    </row>
    <row r="9428">
      <c r="A9428" s="6" t="s">
        <v>41387</v>
      </c>
      <c r="B9428" s="6" t="s">
        <v>314</v>
      </c>
      <c r="C9428" s="6" t="s">
        <v>18684</v>
      </c>
      <c r="D9428" s="6" t="s">
        <v>414</v>
      </c>
      <c r="E9428" s="6" t="s">
        <v>24821</v>
      </c>
      <c r="F9428" s="6" t="s">
        <v>18685</v>
      </c>
      <c r="G9428" s="6" t="s">
        <v>41386</v>
      </c>
    </row>
    <row r="9429">
      <c r="A9429" s="6" t="s">
        <v>41388</v>
      </c>
      <c r="B9429" s="6" t="s">
        <v>314</v>
      </c>
      <c r="C9429" s="6" t="s">
        <v>18687</v>
      </c>
      <c r="D9429" s="6" t="s">
        <v>414</v>
      </c>
      <c r="E9429" s="6" t="s">
        <v>24821</v>
      </c>
      <c r="F9429" s="6" t="s">
        <v>24915</v>
      </c>
      <c r="G9429" s="6" t="s">
        <v>41389</v>
      </c>
    </row>
    <row r="9430">
      <c r="A9430" s="6" t="s">
        <v>41390</v>
      </c>
      <c r="B9430" s="6" t="s">
        <v>314</v>
      </c>
      <c r="C9430" s="6" t="s">
        <v>18689</v>
      </c>
      <c r="D9430" s="6" t="s">
        <v>37</v>
      </c>
      <c r="E9430" s="6" t="s">
        <v>24821</v>
      </c>
      <c r="F9430" s="6" t="s">
        <v>41391</v>
      </c>
      <c r="G9430" s="6" t="s">
        <v>41392</v>
      </c>
    </row>
    <row r="9431">
      <c r="A9431" s="6" t="s">
        <v>41393</v>
      </c>
      <c r="B9431" s="6" t="s">
        <v>314</v>
      </c>
      <c r="C9431" s="6" t="s">
        <v>18689</v>
      </c>
      <c r="D9431" s="6" t="s">
        <v>414</v>
      </c>
      <c r="E9431" s="6" t="s">
        <v>416</v>
      </c>
      <c r="F9431" s="6" t="s">
        <v>18690</v>
      </c>
      <c r="G9431" s="6" t="s">
        <v>41392</v>
      </c>
    </row>
    <row r="9432">
      <c r="A9432" s="6" t="s">
        <v>41394</v>
      </c>
      <c r="B9432" s="6" t="s">
        <v>314</v>
      </c>
      <c r="C9432" s="6" t="s">
        <v>18692</v>
      </c>
      <c r="D9432" s="6" t="s">
        <v>37</v>
      </c>
      <c r="E9432" s="6" t="s">
        <v>416</v>
      </c>
      <c r="F9432" s="6" t="s">
        <v>18693</v>
      </c>
      <c r="G9432" s="6" t="s">
        <v>41395</v>
      </c>
    </row>
    <row r="9433">
      <c r="A9433" s="6" t="s">
        <v>41396</v>
      </c>
      <c r="B9433" s="6" t="s">
        <v>314</v>
      </c>
      <c r="C9433" s="6" t="s">
        <v>18692</v>
      </c>
      <c r="D9433" s="6" t="s">
        <v>414</v>
      </c>
      <c r="E9433" s="6" t="s">
        <v>24821</v>
      </c>
      <c r="F9433" s="6" t="s">
        <v>41397</v>
      </c>
      <c r="G9433" s="6" t="s">
        <v>41395</v>
      </c>
    </row>
    <row r="9434">
      <c r="A9434" s="6" t="s">
        <v>41398</v>
      </c>
      <c r="B9434" s="6" t="s">
        <v>314</v>
      </c>
      <c r="C9434" s="6" t="s">
        <v>18695</v>
      </c>
      <c r="D9434" s="6" t="s">
        <v>414</v>
      </c>
      <c r="E9434" s="6" t="s">
        <v>24821</v>
      </c>
      <c r="F9434" s="6" t="s">
        <v>24915</v>
      </c>
      <c r="G9434" s="6" t="s">
        <v>41399</v>
      </c>
    </row>
    <row r="9435">
      <c r="A9435" s="6" t="s">
        <v>41400</v>
      </c>
      <c r="B9435" s="6" t="s">
        <v>314</v>
      </c>
      <c r="C9435" s="6" t="s">
        <v>18697</v>
      </c>
      <c r="D9435" s="6" t="s">
        <v>37</v>
      </c>
      <c r="E9435" s="6" t="s">
        <v>24821</v>
      </c>
      <c r="F9435" s="6" t="s">
        <v>41401</v>
      </c>
      <c r="G9435" s="6" t="s">
        <v>41402</v>
      </c>
    </row>
    <row r="9436">
      <c r="A9436" s="6" t="s">
        <v>41403</v>
      </c>
      <c r="B9436" s="6" t="s">
        <v>314</v>
      </c>
      <c r="C9436" s="6" t="s">
        <v>18697</v>
      </c>
      <c r="D9436" s="6" t="s">
        <v>414</v>
      </c>
      <c r="E9436" s="6" t="s">
        <v>416</v>
      </c>
      <c r="F9436" s="6" t="s">
        <v>18698</v>
      </c>
      <c r="G9436" s="6" t="s">
        <v>41402</v>
      </c>
    </row>
    <row r="9437">
      <c r="A9437" s="6" t="s">
        <v>41404</v>
      </c>
      <c r="B9437" s="6" t="s">
        <v>314</v>
      </c>
      <c r="C9437" s="6" t="s">
        <v>18700</v>
      </c>
      <c r="D9437" s="6" t="s">
        <v>37</v>
      </c>
      <c r="E9437" s="6" t="s">
        <v>416</v>
      </c>
      <c r="F9437" s="6" t="s">
        <v>18701</v>
      </c>
      <c r="G9437" s="6" t="s">
        <v>41405</v>
      </c>
    </row>
    <row r="9438">
      <c r="A9438" s="6" t="s">
        <v>41406</v>
      </c>
      <c r="B9438" s="6" t="s">
        <v>314</v>
      </c>
      <c r="C9438" s="6" t="s">
        <v>18700</v>
      </c>
      <c r="D9438" s="6" t="s">
        <v>414</v>
      </c>
      <c r="E9438" s="6" t="s">
        <v>24821</v>
      </c>
      <c r="F9438" s="6" t="s">
        <v>18701</v>
      </c>
      <c r="G9438" s="6" t="s">
        <v>41405</v>
      </c>
    </row>
    <row r="9439">
      <c r="A9439" s="6" t="s">
        <v>41407</v>
      </c>
      <c r="B9439" s="6" t="s">
        <v>314</v>
      </c>
      <c r="C9439" s="6" t="s">
        <v>18703</v>
      </c>
      <c r="D9439" s="6" t="s">
        <v>414</v>
      </c>
      <c r="E9439" s="6" t="s">
        <v>24821</v>
      </c>
      <c r="F9439" s="6" t="s">
        <v>24915</v>
      </c>
      <c r="G9439" s="6" t="s">
        <v>41408</v>
      </c>
    </row>
    <row r="9440">
      <c r="A9440" s="6" t="s">
        <v>41409</v>
      </c>
      <c r="B9440" s="6" t="s">
        <v>314</v>
      </c>
      <c r="C9440" s="6" t="s">
        <v>18705</v>
      </c>
      <c r="D9440" s="6" t="s">
        <v>37</v>
      </c>
      <c r="E9440" s="6" t="s">
        <v>24821</v>
      </c>
      <c r="F9440" s="6" t="s">
        <v>41410</v>
      </c>
      <c r="G9440" s="6" t="s">
        <v>41411</v>
      </c>
    </row>
    <row r="9441">
      <c r="A9441" s="6" t="s">
        <v>41412</v>
      </c>
      <c r="B9441" s="6" t="s">
        <v>314</v>
      </c>
      <c r="C9441" s="6" t="s">
        <v>18705</v>
      </c>
      <c r="D9441" s="6" t="s">
        <v>414</v>
      </c>
      <c r="E9441" s="6" t="s">
        <v>416</v>
      </c>
      <c r="F9441" s="6" t="s">
        <v>18706</v>
      </c>
      <c r="G9441" s="6" t="s">
        <v>41411</v>
      </c>
    </row>
    <row r="9442">
      <c r="A9442" s="6" t="s">
        <v>41413</v>
      </c>
      <c r="B9442" s="6" t="s">
        <v>314</v>
      </c>
      <c r="C9442" s="6" t="s">
        <v>18714</v>
      </c>
      <c r="D9442" s="6" t="s">
        <v>37</v>
      </c>
      <c r="E9442" s="6" t="s">
        <v>416</v>
      </c>
      <c r="F9442" s="6" t="s">
        <v>18715</v>
      </c>
      <c r="G9442" s="6" t="s">
        <v>41414</v>
      </c>
    </row>
    <row r="9443">
      <c r="A9443" s="6" t="s">
        <v>41415</v>
      </c>
      <c r="B9443" s="6" t="s">
        <v>314</v>
      </c>
      <c r="C9443" s="6" t="s">
        <v>18714</v>
      </c>
      <c r="D9443" s="6" t="s">
        <v>414</v>
      </c>
      <c r="E9443" s="6" t="s">
        <v>24821</v>
      </c>
      <c r="F9443" s="6" t="s">
        <v>18715</v>
      </c>
      <c r="G9443" s="6" t="s">
        <v>41414</v>
      </c>
    </row>
    <row r="9444">
      <c r="A9444" s="6" t="s">
        <v>41416</v>
      </c>
      <c r="B9444" s="6" t="s">
        <v>314</v>
      </c>
      <c r="C9444" s="6" t="s">
        <v>18717</v>
      </c>
      <c r="D9444" s="6" t="s">
        <v>414</v>
      </c>
      <c r="E9444" s="6" t="s">
        <v>24821</v>
      </c>
      <c r="F9444" s="6" t="s">
        <v>25375</v>
      </c>
      <c r="G9444" s="6" t="s">
        <v>41417</v>
      </c>
    </row>
    <row r="9445">
      <c r="A9445" s="6" t="s">
        <v>41418</v>
      </c>
      <c r="B9445" s="6" t="s">
        <v>314</v>
      </c>
      <c r="C9445" s="6" t="s">
        <v>18719</v>
      </c>
      <c r="D9445" s="6" t="s">
        <v>37</v>
      </c>
      <c r="E9445" s="6" t="s">
        <v>24821</v>
      </c>
      <c r="F9445" s="6" t="s">
        <v>41419</v>
      </c>
      <c r="G9445" s="6" t="s">
        <v>41420</v>
      </c>
    </row>
    <row r="9446">
      <c r="A9446" s="6" t="s">
        <v>41421</v>
      </c>
      <c r="B9446" s="6" t="s">
        <v>314</v>
      </c>
      <c r="C9446" s="6" t="s">
        <v>18719</v>
      </c>
      <c r="D9446" s="6" t="s">
        <v>414</v>
      </c>
      <c r="E9446" s="6" t="s">
        <v>416</v>
      </c>
      <c r="F9446" s="6" t="s">
        <v>18720</v>
      </c>
      <c r="G9446" s="6" t="s">
        <v>41420</v>
      </c>
    </row>
    <row r="9447">
      <c r="A9447" s="6" t="s">
        <v>41422</v>
      </c>
      <c r="B9447" s="6" t="s">
        <v>314</v>
      </c>
      <c r="C9447" s="6" t="s">
        <v>18729</v>
      </c>
      <c r="D9447" s="6" t="s">
        <v>37</v>
      </c>
      <c r="E9447" s="6" t="s">
        <v>416</v>
      </c>
      <c r="F9447" s="6" t="s">
        <v>18730</v>
      </c>
      <c r="G9447" s="6" t="s">
        <v>41423</v>
      </c>
    </row>
    <row r="9448">
      <c r="A9448" s="6" t="s">
        <v>41424</v>
      </c>
      <c r="B9448" s="6" t="s">
        <v>314</v>
      </c>
      <c r="C9448" s="6" t="s">
        <v>18729</v>
      </c>
      <c r="D9448" s="6" t="s">
        <v>414</v>
      </c>
      <c r="E9448" s="6" t="s">
        <v>24821</v>
      </c>
      <c r="F9448" s="6" t="s">
        <v>18730</v>
      </c>
      <c r="G9448" s="6" t="s">
        <v>41423</v>
      </c>
    </row>
    <row r="9449">
      <c r="A9449" s="6" t="s">
        <v>41425</v>
      </c>
      <c r="B9449" s="6" t="s">
        <v>314</v>
      </c>
      <c r="C9449" s="6" t="s">
        <v>18732</v>
      </c>
      <c r="D9449" s="6" t="s">
        <v>414</v>
      </c>
      <c r="E9449" s="6" t="s">
        <v>24821</v>
      </c>
      <c r="F9449" s="6" t="s">
        <v>24886</v>
      </c>
      <c r="G9449" s="6" t="s">
        <v>41426</v>
      </c>
    </row>
    <row r="9450">
      <c r="A9450" s="6" t="s">
        <v>41427</v>
      </c>
      <c r="B9450" s="6" t="s">
        <v>314</v>
      </c>
      <c r="C9450" s="6" t="s">
        <v>18734</v>
      </c>
      <c r="D9450" s="6" t="s">
        <v>37</v>
      </c>
      <c r="E9450" s="6" t="s">
        <v>24821</v>
      </c>
      <c r="F9450" s="6" t="s">
        <v>41428</v>
      </c>
      <c r="G9450" s="6" t="s">
        <v>41429</v>
      </c>
    </row>
    <row r="9451">
      <c r="A9451" s="6" t="s">
        <v>41430</v>
      </c>
      <c r="B9451" s="6" t="s">
        <v>314</v>
      </c>
      <c r="C9451" s="6" t="s">
        <v>18734</v>
      </c>
      <c r="D9451" s="6" t="s">
        <v>414</v>
      </c>
      <c r="E9451" s="6" t="s">
        <v>416</v>
      </c>
      <c r="F9451" s="6" t="s">
        <v>18735</v>
      </c>
      <c r="G9451" s="6" t="s">
        <v>41429</v>
      </c>
    </row>
    <row r="9452">
      <c r="A9452" s="6" t="s">
        <v>41431</v>
      </c>
      <c r="B9452" s="6" t="s">
        <v>314</v>
      </c>
      <c r="C9452" s="6" t="s">
        <v>18737</v>
      </c>
      <c r="D9452" s="6" t="s">
        <v>37</v>
      </c>
      <c r="E9452" s="6" t="s">
        <v>416</v>
      </c>
      <c r="F9452" s="6" t="s">
        <v>18738</v>
      </c>
      <c r="G9452" s="6" t="s">
        <v>41432</v>
      </c>
    </row>
    <row r="9453">
      <c r="A9453" s="6" t="s">
        <v>41433</v>
      </c>
      <c r="B9453" s="6" t="s">
        <v>314</v>
      </c>
      <c r="C9453" s="6" t="s">
        <v>18737</v>
      </c>
      <c r="D9453" s="6" t="s">
        <v>414</v>
      </c>
      <c r="E9453" s="6" t="s">
        <v>24821</v>
      </c>
      <c r="F9453" s="6" t="s">
        <v>18738</v>
      </c>
      <c r="G9453" s="6" t="s">
        <v>41432</v>
      </c>
    </row>
    <row r="9454">
      <c r="A9454" s="6" t="s">
        <v>41434</v>
      </c>
      <c r="B9454" s="6" t="s">
        <v>314</v>
      </c>
      <c r="C9454" s="6" t="s">
        <v>18740</v>
      </c>
      <c r="D9454" s="6" t="s">
        <v>414</v>
      </c>
      <c r="E9454" s="6" t="s">
        <v>24821</v>
      </c>
      <c r="F9454" s="6" t="s">
        <v>24886</v>
      </c>
      <c r="G9454" s="6" t="s">
        <v>41435</v>
      </c>
    </row>
    <row r="9455">
      <c r="A9455" s="6" t="s">
        <v>41436</v>
      </c>
      <c r="B9455" s="6" t="s">
        <v>314</v>
      </c>
      <c r="C9455" s="6" t="s">
        <v>18742</v>
      </c>
      <c r="D9455" s="6" t="s">
        <v>37</v>
      </c>
      <c r="E9455" s="6" t="s">
        <v>24821</v>
      </c>
      <c r="F9455" s="6" t="s">
        <v>41437</v>
      </c>
      <c r="G9455" s="6" t="s">
        <v>41438</v>
      </c>
    </row>
    <row r="9456">
      <c r="A9456" s="6" t="s">
        <v>41439</v>
      </c>
      <c r="B9456" s="6" t="s">
        <v>314</v>
      </c>
      <c r="C9456" s="6" t="s">
        <v>18742</v>
      </c>
      <c r="D9456" s="6" t="s">
        <v>414</v>
      </c>
      <c r="E9456" s="6" t="s">
        <v>416</v>
      </c>
      <c r="F9456" s="6" t="s">
        <v>18743</v>
      </c>
      <c r="G9456" s="6" t="s">
        <v>41438</v>
      </c>
    </row>
    <row r="9457">
      <c r="A9457" s="6" t="s">
        <v>41440</v>
      </c>
      <c r="B9457" s="6" t="s">
        <v>314</v>
      </c>
      <c r="C9457" s="6" t="s">
        <v>18745</v>
      </c>
      <c r="D9457" s="6" t="s">
        <v>37</v>
      </c>
      <c r="E9457" s="6" t="s">
        <v>416</v>
      </c>
      <c r="F9457" s="6" t="s">
        <v>18746</v>
      </c>
      <c r="G9457" s="6" t="s">
        <v>41441</v>
      </c>
    </row>
    <row r="9458">
      <c r="A9458" s="6" t="s">
        <v>41442</v>
      </c>
      <c r="B9458" s="6" t="s">
        <v>314</v>
      </c>
      <c r="C9458" s="6" t="s">
        <v>18745</v>
      </c>
      <c r="D9458" s="6" t="s">
        <v>414</v>
      </c>
      <c r="E9458" s="6" t="s">
        <v>24821</v>
      </c>
      <c r="F9458" s="6" t="s">
        <v>18746</v>
      </c>
      <c r="G9458" s="6" t="s">
        <v>41441</v>
      </c>
    </row>
    <row r="9459">
      <c r="A9459" s="6" t="s">
        <v>41443</v>
      </c>
      <c r="B9459" s="6" t="s">
        <v>314</v>
      </c>
      <c r="C9459" s="6" t="s">
        <v>18748</v>
      </c>
      <c r="D9459" s="6" t="s">
        <v>414</v>
      </c>
      <c r="E9459" s="6" t="s">
        <v>24821</v>
      </c>
      <c r="F9459" s="6" t="s">
        <v>24886</v>
      </c>
      <c r="G9459" s="6" t="s">
        <v>41444</v>
      </c>
    </row>
    <row r="9460">
      <c r="A9460" s="6" t="s">
        <v>41445</v>
      </c>
      <c r="B9460" s="6" t="s">
        <v>314</v>
      </c>
      <c r="C9460" s="6" t="s">
        <v>18750</v>
      </c>
      <c r="D9460" s="6" t="s">
        <v>37</v>
      </c>
      <c r="E9460" s="6" t="s">
        <v>24821</v>
      </c>
      <c r="F9460" s="6" t="s">
        <v>41446</v>
      </c>
      <c r="G9460" s="6" t="s">
        <v>41447</v>
      </c>
    </row>
    <row r="9461">
      <c r="A9461" s="6" t="s">
        <v>41448</v>
      </c>
      <c r="B9461" s="6" t="s">
        <v>314</v>
      </c>
      <c r="C9461" s="6" t="s">
        <v>18750</v>
      </c>
      <c r="D9461" s="6" t="s">
        <v>414</v>
      </c>
      <c r="E9461" s="6" t="s">
        <v>416</v>
      </c>
      <c r="F9461" s="6" t="s">
        <v>18751</v>
      </c>
      <c r="G9461" s="6" t="s">
        <v>41447</v>
      </c>
    </row>
    <row r="9462">
      <c r="A9462" s="6" t="s">
        <v>41449</v>
      </c>
      <c r="B9462" s="6" t="s">
        <v>314</v>
      </c>
      <c r="C9462" s="6" t="s">
        <v>18759</v>
      </c>
      <c r="D9462" s="6" t="s">
        <v>37</v>
      </c>
      <c r="E9462" s="6" t="s">
        <v>416</v>
      </c>
      <c r="F9462" s="6" t="s">
        <v>18760</v>
      </c>
      <c r="G9462" s="6" t="s">
        <v>41450</v>
      </c>
    </row>
    <row r="9463">
      <c r="A9463" s="6" t="s">
        <v>41451</v>
      </c>
      <c r="B9463" s="6" t="s">
        <v>314</v>
      </c>
      <c r="C9463" s="6" t="s">
        <v>18759</v>
      </c>
      <c r="D9463" s="6" t="s">
        <v>414</v>
      </c>
      <c r="E9463" s="6" t="s">
        <v>24821</v>
      </c>
      <c r="F9463" s="6" t="s">
        <v>18760</v>
      </c>
      <c r="G9463" s="6" t="s">
        <v>41450</v>
      </c>
    </row>
    <row r="9464">
      <c r="A9464" s="6" t="s">
        <v>41452</v>
      </c>
      <c r="B9464" s="6" t="s">
        <v>314</v>
      </c>
      <c r="C9464" s="6" t="s">
        <v>18762</v>
      </c>
      <c r="D9464" s="6" t="s">
        <v>414</v>
      </c>
      <c r="E9464" s="6" t="s">
        <v>24821</v>
      </c>
      <c r="F9464" s="6" t="s">
        <v>25195</v>
      </c>
      <c r="G9464" s="6" t="s">
        <v>41453</v>
      </c>
    </row>
    <row r="9465">
      <c r="A9465" s="6" t="s">
        <v>41454</v>
      </c>
      <c r="B9465" s="6" t="s">
        <v>314</v>
      </c>
      <c r="C9465" s="6" t="s">
        <v>18764</v>
      </c>
      <c r="D9465" s="6" t="s">
        <v>37</v>
      </c>
      <c r="E9465" s="6" t="s">
        <v>24821</v>
      </c>
      <c r="F9465" s="6" t="s">
        <v>41455</v>
      </c>
      <c r="G9465" s="6" t="s">
        <v>41456</v>
      </c>
    </row>
    <row r="9466">
      <c r="A9466" s="6" t="s">
        <v>41457</v>
      </c>
      <c r="B9466" s="6" t="s">
        <v>314</v>
      </c>
      <c r="C9466" s="6" t="s">
        <v>18764</v>
      </c>
      <c r="D9466" s="6" t="s">
        <v>414</v>
      </c>
      <c r="E9466" s="6" t="s">
        <v>416</v>
      </c>
      <c r="F9466" s="6" t="s">
        <v>18765</v>
      </c>
      <c r="G9466" s="6" t="s">
        <v>41456</v>
      </c>
    </row>
    <row r="9467">
      <c r="A9467" s="6" t="s">
        <v>41458</v>
      </c>
      <c r="B9467" s="6" t="s">
        <v>314</v>
      </c>
      <c r="C9467" s="6" t="s">
        <v>18767</v>
      </c>
      <c r="D9467" s="6" t="s">
        <v>37</v>
      </c>
      <c r="E9467" s="6" t="s">
        <v>416</v>
      </c>
      <c r="F9467" s="6" t="s">
        <v>18768</v>
      </c>
      <c r="G9467" s="6" t="s">
        <v>41459</v>
      </c>
    </row>
    <row r="9468">
      <c r="A9468" s="6" t="s">
        <v>41460</v>
      </c>
      <c r="B9468" s="6" t="s">
        <v>314</v>
      </c>
      <c r="C9468" s="6" t="s">
        <v>18767</v>
      </c>
      <c r="D9468" s="6" t="s">
        <v>414</v>
      </c>
      <c r="E9468" s="6" t="s">
        <v>24821</v>
      </c>
      <c r="F9468" s="6" t="s">
        <v>18768</v>
      </c>
      <c r="G9468" s="6" t="s">
        <v>41459</v>
      </c>
    </row>
    <row r="9469">
      <c r="A9469" s="6" t="s">
        <v>41461</v>
      </c>
      <c r="B9469" s="6" t="s">
        <v>314</v>
      </c>
      <c r="C9469" s="6" t="s">
        <v>18770</v>
      </c>
      <c r="D9469" s="6" t="s">
        <v>414</v>
      </c>
      <c r="E9469" s="6" t="s">
        <v>24821</v>
      </c>
      <c r="F9469" s="6" t="s">
        <v>25195</v>
      </c>
      <c r="G9469" s="6" t="s">
        <v>41462</v>
      </c>
    </row>
    <row r="9470">
      <c r="A9470" s="6" t="s">
        <v>41463</v>
      </c>
      <c r="B9470" s="6" t="s">
        <v>314</v>
      </c>
      <c r="C9470" s="6" t="s">
        <v>18772</v>
      </c>
      <c r="D9470" s="6" t="s">
        <v>37</v>
      </c>
      <c r="E9470" s="6" t="s">
        <v>24821</v>
      </c>
      <c r="F9470" s="6" t="s">
        <v>41464</v>
      </c>
      <c r="G9470" s="6" t="s">
        <v>41465</v>
      </c>
    </row>
    <row r="9471">
      <c r="A9471" s="6" t="s">
        <v>41466</v>
      </c>
      <c r="B9471" s="6" t="s">
        <v>314</v>
      </c>
      <c r="C9471" s="6" t="s">
        <v>18772</v>
      </c>
      <c r="D9471" s="6" t="s">
        <v>414</v>
      </c>
      <c r="E9471" s="6" t="s">
        <v>416</v>
      </c>
      <c r="F9471" s="6" t="s">
        <v>18773</v>
      </c>
      <c r="G9471" s="6" t="s">
        <v>41465</v>
      </c>
    </row>
    <row r="9472">
      <c r="A9472" s="6" t="s">
        <v>41467</v>
      </c>
      <c r="B9472" s="6" t="s">
        <v>314</v>
      </c>
      <c r="C9472" s="6" t="s">
        <v>18775</v>
      </c>
      <c r="D9472" s="6" t="s">
        <v>37</v>
      </c>
      <c r="E9472" s="6" t="s">
        <v>416</v>
      </c>
      <c r="F9472" s="6" t="s">
        <v>18776</v>
      </c>
      <c r="G9472" s="6" t="s">
        <v>41468</v>
      </c>
    </row>
    <row r="9473">
      <c r="A9473" s="6" t="s">
        <v>41469</v>
      </c>
      <c r="B9473" s="6" t="s">
        <v>314</v>
      </c>
      <c r="C9473" s="6" t="s">
        <v>18775</v>
      </c>
      <c r="D9473" s="6" t="s">
        <v>414</v>
      </c>
      <c r="E9473" s="6" t="s">
        <v>24821</v>
      </c>
      <c r="F9473" s="6" t="s">
        <v>18776</v>
      </c>
      <c r="G9473" s="6" t="s">
        <v>41468</v>
      </c>
    </row>
    <row r="9474">
      <c r="A9474" s="6" t="s">
        <v>41470</v>
      </c>
      <c r="B9474" s="6" t="s">
        <v>314</v>
      </c>
      <c r="C9474" s="6" t="s">
        <v>18778</v>
      </c>
      <c r="D9474" s="6" t="s">
        <v>414</v>
      </c>
      <c r="E9474" s="6" t="s">
        <v>24821</v>
      </c>
      <c r="F9474" s="6" t="s">
        <v>25195</v>
      </c>
      <c r="G9474" s="6" t="s">
        <v>41471</v>
      </c>
    </row>
    <row r="9475">
      <c r="A9475" s="6" t="s">
        <v>41472</v>
      </c>
      <c r="B9475" s="6" t="s">
        <v>314</v>
      </c>
      <c r="C9475" s="6" t="s">
        <v>18780</v>
      </c>
      <c r="D9475" s="6" t="s">
        <v>37</v>
      </c>
      <c r="E9475" s="6" t="s">
        <v>24821</v>
      </c>
      <c r="F9475" s="6" t="s">
        <v>41473</v>
      </c>
      <c r="G9475" s="6" t="s">
        <v>41474</v>
      </c>
    </row>
    <row r="9476">
      <c r="A9476" s="6" t="s">
        <v>41475</v>
      </c>
      <c r="B9476" s="6" t="s">
        <v>314</v>
      </c>
      <c r="C9476" s="6" t="s">
        <v>18780</v>
      </c>
      <c r="D9476" s="6" t="s">
        <v>414</v>
      </c>
      <c r="E9476" s="6" t="s">
        <v>416</v>
      </c>
      <c r="F9476" s="6" t="s">
        <v>18781</v>
      </c>
      <c r="G9476" s="6" t="s">
        <v>41474</v>
      </c>
    </row>
    <row r="9477">
      <c r="A9477" s="6" t="s">
        <v>41476</v>
      </c>
      <c r="B9477" s="6" t="s">
        <v>314</v>
      </c>
      <c r="C9477" s="6" t="s">
        <v>18783</v>
      </c>
      <c r="D9477" s="6" t="s">
        <v>37</v>
      </c>
      <c r="E9477" s="6" t="s">
        <v>416</v>
      </c>
      <c r="F9477" s="6" t="s">
        <v>18784</v>
      </c>
      <c r="G9477" s="6" t="s">
        <v>41477</v>
      </c>
    </row>
    <row r="9478">
      <c r="A9478" s="6" t="s">
        <v>41478</v>
      </c>
      <c r="B9478" s="6" t="s">
        <v>314</v>
      </c>
      <c r="C9478" s="6" t="s">
        <v>18783</v>
      </c>
      <c r="D9478" s="6" t="s">
        <v>414</v>
      </c>
      <c r="E9478" s="6" t="s">
        <v>24821</v>
      </c>
      <c r="F9478" s="6" t="s">
        <v>18784</v>
      </c>
      <c r="G9478" s="6" t="s">
        <v>41477</v>
      </c>
    </row>
    <row r="9479">
      <c r="A9479" s="6" t="s">
        <v>41479</v>
      </c>
      <c r="B9479" s="6" t="s">
        <v>314</v>
      </c>
      <c r="C9479" s="6" t="s">
        <v>18786</v>
      </c>
      <c r="D9479" s="6" t="s">
        <v>414</v>
      </c>
      <c r="E9479" s="6" t="s">
        <v>24821</v>
      </c>
      <c r="F9479" s="6" t="s">
        <v>25195</v>
      </c>
      <c r="G9479" s="6" t="s">
        <v>41480</v>
      </c>
    </row>
    <row r="9480">
      <c r="A9480" s="6" t="s">
        <v>41481</v>
      </c>
      <c r="B9480" s="6" t="s">
        <v>314</v>
      </c>
      <c r="C9480" s="6" t="s">
        <v>18788</v>
      </c>
      <c r="D9480" s="6" t="s">
        <v>37</v>
      </c>
      <c r="E9480" s="6" t="s">
        <v>24821</v>
      </c>
      <c r="F9480" s="6" t="s">
        <v>41482</v>
      </c>
      <c r="G9480" s="6" t="s">
        <v>41483</v>
      </c>
    </row>
    <row r="9481">
      <c r="A9481" s="6" t="s">
        <v>41484</v>
      </c>
      <c r="B9481" s="6" t="s">
        <v>314</v>
      </c>
      <c r="C9481" s="6" t="s">
        <v>18788</v>
      </c>
      <c r="D9481" s="6" t="s">
        <v>414</v>
      </c>
      <c r="E9481" s="6" t="s">
        <v>416</v>
      </c>
      <c r="F9481" s="6" t="s">
        <v>18789</v>
      </c>
      <c r="G9481" s="6" t="s">
        <v>41483</v>
      </c>
    </row>
    <row r="9482">
      <c r="A9482" s="6" t="s">
        <v>41485</v>
      </c>
      <c r="B9482" s="6" t="s">
        <v>314</v>
      </c>
      <c r="C9482" s="6" t="s">
        <v>18791</v>
      </c>
      <c r="D9482" s="6" t="s">
        <v>37</v>
      </c>
      <c r="E9482" s="6" t="s">
        <v>416</v>
      </c>
      <c r="F9482" s="6" t="s">
        <v>18792</v>
      </c>
      <c r="G9482" s="6" t="s">
        <v>41486</v>
      </c>
    </row>
    <row r="9483">
      <c r="A9483" s="6" t="s">
        <v>41487</v>
      </c>
      <c r="B9483" s="6" t="s">
        <v>314</v>
      </c>
      <c r="C9483" s="6" t="s">
        <v>18791</v>
      </c>
      <c r="D9483" s="6" t="s">
        <v>414</v>
      </c>
      <c r="E9483" s="6" t="s">
        <v>24821</v>
      </c>
      <c r="F9483" s="6" t="s">
        <v>41488</v>
      </c>
      <c r="G9483" s="6" t="s">
        <v>41486</v>
      </c>
    </row>
    <row r="9484">
      <c r="A9484" s="6" t="s">
        <v>41489</v>
      </c>
      <c r="B9484" s="6" t="s">
        <v>314</v>
      </c>
      <c r="C9484" s="6" t="s">
        <v>18794</v>
      </c>
      <c r="D9484" s="6" t="s">
        <v>414</v>
      </c>
      <c r="E9484" s="6" t="s">
        <v>24821</v>
      </c>
      <c r="F9484" s="6" t="s">
        <v>25195</v>
      </c>
      <c r="G9484" s="6" t="s">
        <v>41490</v>
      </c>
    </row>
    <row r="9485">
      <c r="A9485" s="6" t="s">
        <v>41491</v>
      </c>
      <c r="B9485" s="6" t="s">
        <v>314</v>
      </c>
      <c r="C9485" s="6" t="s">
        <v>18796</v>
      </c>
      <c r="D9485" s="6" t="s">
        <v>37</v>
      </c>
      <c r="E9485" s="6" t="s">
        <v>24821</v>
      </c>
      <c r="F9485" s="6" t="s">
        <v>41492</v>
      </c>
      <c r="G9485" s="6" t="s">
        <v>41493</v>
      </c>
    </row>
    <row r="9486">
      <c r="A9486" s="6" t="s">
        <v>41494</v>
      </c>
      <c r="B9486" s="6" t="s">
        <v>314</v>
      </c>
      <c r="C9486" s="6" t="s">
        <v>18796</v>
      </c>
      <c r="D9486" s="6" t="s">
        <v>414</v>
      </c>
      <c r="E9486" s="6" t="s">
        <v>416</v>
      </c>
      <c r="F9486" s="6" t="s">
        <v>18797</v>
      </c>
      <c r="G9486" s="6" t="s">
        <v>41493</v>
      </c>
    </row>
    <row r="9487">
      <c r="A9487" s="6" t="s">
        <v>41495</v>
      </c>
      <c r="B9487" s="6" t="s">
        <v>314</v>
      </c>
      <c r="C9487" s="6" t="s">
        <v>18799</v>
      </c>
      <c r="D9487" s="6" t="s">
        <v>37</v>
      </c>
      <c r="E9487" s="6" t="s">
        <v>416</v>
      </c>
      <c r="F9487" s="6" t="s">
        <v>18800</v>
      </c>
      <c r="G9487" s="6" t="s">
        <v>41496</v>
      </c>
    </row>
    <row r="9488">
      <c r="A9488" s="6" t="s">
        <v>41497</v>
      </c>
      <c r="B9488" s="6" t="s">
        <v>314</v>
      </c>
      <c r="C9488" s="6" t="s">
        <v>18799</v>
      </c>
      <c r="D9488" s="6" t="s">
        <v>414</v>
      </c>
      <c r="E9488" s="6" t="s">
        <v>24821</v>
      </c>
      <c r="F9488" s="6" t="s">
        <v>18800</v>
      </c>
      <c r="G9488" s="6" t="s">
        <v>41496</v>
      </c>
    </row>
    <row r="9489">
      <c r="A9489" s="6" t="s">
        <v>41498</v>
      </c>
      <c r="B9489" s="6" t="s">
        <v>314</v>
      </c>
      <c r="C9489" s="6" t="s">
        <v>18802</v>
      </c>
      <c r="D9489" s="6" t="s">
        <v>414</v>
      </c>
      <c r="E9489" s="6" t="s">
        <v>24821</v>
      </c>
      <c r="F9489" s="6" t="s">
        <v>25195</v>
      </c>
      <c r="G9489" s="6" t="s">
        <v>41499</v>
      </c>
    </row>
    <row r="9490">
      <c r="A9490" s="6" t="s">
        <v>41500</v>
      </c>
      <c r="B9490" s="6" t="s">
        <v>314</v>
      </c>
      <c r="C9490" s="6" t="s">
        <v>18804</v>
      </c>
      <c r="D9490" s="6" t="s">
        <v>37</v>
      </c>
      <c r="E9490" s="6" t="s">
        <v>24821</v>
      </c>
      <c r="F9490" s="6" t="s">
        <v>41501</v>
      </c>
      <c r="G9490" s="6" t="s">
        <v>41502</v>
      </c>
    </row>
    <row r="9491">
      <c r="A9491" s="6" t="s">
        <v>41503</v>
      </c>
      <c r="B9491" s="6" t="s">
        <v>314</v>
      </c>
      <c r="C9491" s="6" t="s">
        <v>18804</v>
      </c>
      <c r="D9491" s="6" t="s">
        <v>414</v>
      </c>
      <c r="E9491" s="6" t="s">
        <v>416</v>
      </c>
      <c r="F9491" s="6" t="s">
        <v>18805</v>
      </c>
      <c r="G9491" s="6" t="s">
        <v>41502</v>
      </c>
    </row>
    <row r="9492">
      <c r="A9492" s="6" t="s">
        <v>41504</v>
      </c>
      <c r="B9492" s="6" t="s">
        <v>314</v>
      </c>
      <c r="C9492" s="6" t="s">
        <v>18813</v>
      </c>
      <c r="D9492" s="6" t="s">
        <v>37</v>
      </c>
      <c r="E9492" s="6" t="s">
        <v>416</v>
      </c>
      <c r="F9492" s="6" t="s">
        <v>18814</v>
      </c>
      <c r="G9492" s="6" t="s">
        <v>41505</v>
      </c>
    </row>
    <row r="9493">
      <c r="A9493" s="6" t="s">
        <v>41506</v>
      </c>
      <c r="B9493" s="6" t="s">
        <v>314</v>
      </c>
      <c r="C9493" s="6" t="s">
        <v>18813</v>
      </c>
      <c r="D9493" s="6" t="s">
        <v>414</v>
      </c>
      <c r="E9493" s="6" t="s">
        <v>24821</v>
      </c>
      <c r="F9493" s="6" t="s">
        <v>41507</v>
      </c>
      <c r="G9493" s="6" t="s">
        <v>41505</v>
      </c>
    </row>
    <row r="9494">
      <c r="A9494" s="6" t="s">
        <v>41508</v>
      </c>
      <c r="B9494" s="6" t="s">
        <v>314</v>
      </c>
      <c r="C9494" s="6" t="s">
        <v>18816</v>
      </c>
      <c r="D9494" s="6" t="s">
        <v>414</v>
      </c>
      <c r="E9494" s="6" t="s">
        <v>24821</v>
      </c>
      <c r="F9494" s="6" t="s">
        <v>25253</v>
      </c>
      <c r="G9494" s="6" t="s">
        <v>41509</v>
      </c>
    </row>
    <row r="9495">
      <c r="A9495" s="6" t="s">
        <v>41510</v>
      </c>
      <c r="B9495" s="6" t="s">
        <v>314</v>
      </c>
      <c r="C9495" s="6" t="s">
        <v>18818</v>
      </c>
      <c r="D9495" s="6" t="s">
        <v>37</v>
      </c>
      <c r="E9495" s="6" t="s">
        <v>24821</v>
      </c>
      <c r="F9495" s="6" t="s">
        <v>41511</v>
      </c>
      <c r="G9495" s="6" t="s">
        <v>41512</v>
      </c>
    </row>
    <row r="9496">
      <c r="A9496" s="6" t="s">
        <v>41513</v>
      </c>
      <c r="B9496" s="6" t="s">
        <v>314</v>
      </c>
      <c r="C9496" s="6" t="s">
        <v>18818</v>
      </c>
      <c r="D9496" s="6" t="s">
        <v>414</v>
      </c>
      <c r="E9496" s="6" t="s">
        <v>416</v>
      </c>
      <c r="F9496" s="6" t="s">
        <v>18819</v>
      </c>
      <c r="G9496" s="6" t="s">
        <v>41512</v>
      </c>
    </row>
    <row r="9497">
      <c r="A9497" s="6" t="s">
        <v>41514</v>
      </c>
      <c r="B9497" s="6" t="s">
        <v>317</v>
      </c>
      <c r="C9497" s="6" t="s">
        <v>18827</v>
      </c>
      <c r="D9497" s="6" t="s">
        <v>414</v>
      </c>
      <c r="E9497" s="6" t="s">
        <v>24821</v>
      </c>
      <c r="F9497" s="6" t="s">
        <v>24822</v>
      </c>
      <c r="G9497" s="6" t="s">
        <v>41515</v>
      </c>
    </row>
    <row r="9498">
      <c r="A9498" s="6" t="s">
        <v>41516</v>
      </c>
      <c r="B9498" s="6" t="s">
        <v>317</v>
      </c>
      <c r="C9498" s="6" t="s">
        <v>18829</v>
      </c>
      <c r="D9498" s="6" t="s">
        <v>37</v>
      </c>
      <c r="E9498" s="6" t="s">
        <v>24821</v>
      </c>
      <c r="F9498" s="6" t="s">
        <v>24825</v>
      </c>
      <c r="G9498" s="6" t="s">
        <v>41517</v>
      </c>
    </row>
    <row r="9499">
      <c r="A9499" s="6" t="s">
        <v>41518</v>
      </c>
      <c r="B9499" s="6" t="s">
        <v>317</v>
      </c>
      <c r="C9499" s="6" t="s">
        <v>18829</v>
      </c>
      <c r="D9499" s="6" t="s">
        <v>414</v>
      </c>
      <c r="E9499" s="6" t="s">
        <v>416</v>
      </c>
      <c r="F9499" s="6" t="s">
        <v>417</v>
      </c>
      <c r="G9499" s="6" t="s">
        <v>41517</v>
      </c>
    </row>
    <row r="9500">
      <c r="A9500" s="6" t="s">
        <v>41519</v>
      </c>
      <c r="B9500" s="6" t="s">
        <v>317</v>
      </c>
      <c r="C9500" s="6" t="s">
        <v>18831</v>
      </c>
      <c r="D9500" s="6" t="s">
        <v>37</v>
      </c>
      <c r="E9500" s="6" t="s">
        <v>416</v>
      </c>
      <c r="F9500" s="6" t="s">
        <v>18832</v>
      </c>
      <c r="G9500" s="6" t="s">
        <v>41520</v>
      </c>
    </row>
    <row r="9501">
      <c r="A9501" s="6" t="s">
        <v>41521</v>
      </c>
      <c r="B9501" s="6" t="s">
        <v>317</v>
      </c>
      <c r="C9501" s="6" t="s">
        <v>18831</v>
      </c>
      <c r="D9501" s="6" t="s">
        <v>414</v>
      </c>
      <c r="E9501" s="6" t="s">
        <v>24821</v>
      </c>
      <c r="F9501" s="6" t="s">
        <v>18832</v>
      </c>
      <c r="G9501" s="6" t="s">
        <v>41520</v>
      </c>
    </row>
    <row r="9502">
      <c r="A9502" s="6" t="s">
        <v>41522</v>
      </c>
      <c r="B9502" s="6" t="s">
        <v>317</v>
      </c>
      <c r="C9502" s="6" t="s">
        <v>18834</v>
      </c>
      <c r="D9502" s="6" t="s">
        <v>414</v>
      </c>
      <c r="E9502" s="6" t="s">
        <v>24821</v>
      </c>
      <c r="F9502" s="6" t="s">
        <v>24822</v>
      </c>
      <c r="G9502" s="6" t="s">
        <v>41523</v>
      </c>
    </row>
    <row r="9503">
      <c r="A9503" s="6" t="s">
        <v>41524</v>
      </c>
      <c r="B9503" s="6" t="s">
        <v>317</v>
      </c>
      <c r="C9503" s="6" t="s">
        <v>18836</v>
      </c>
      <c r="D9503" s="6" t="s">
        <v>37</v>
      </c>
      <c r="E9503" s="6" t="s">
        <v>24821</v>
      </c>
      <c r="F9503" s="6" t="s">
        <v>41525</v>
      </c>
      <c r="G9503" s="6" t="s">
        <v>41526</v>
      </c>
    </row>
    <row r="9504">
      <c r="A9504" s="6" t="s">
        <v>41527</v>
      </c>
      <c r="B9504" s="6" t="s">
        <v>317</v>
      </c>
      <c r="C9504" s="6" t="s">
        <v>18836</v>
      </c>
      <c r="D9504" s="6" t="s">
        <v>414</v>
      </c>
      <c r="E9504" s="6" t="s">
        <v>416</v>
      </c>
      <c r="F9504" s="6" t="s">
        <v>18837</v>
      </c>
      <c r="G9504" s="6" t="s">
        <v>41526</v>
      </c>
    </row>
    <row r="9505">
      <c r="A9505" s="6" t="s">
        <v>41528</v>
      </c>
      <c r="B9505" s="6" t="s">
        <v>317</v>
      </c>
      <c r="C9505" s="6" t="s">
        <v>18839</v>
      </c>
      <c r="D9505" s="6" t="s">
        <v>37</v>
      </c>
      <c r="E9505" s="6" t="s">
        <v>416</v>
      </c>
      <c r="F9505" s="6" t="s">
        <v>18840</v>
      </c>
      <c r="G9505" s="6" t="s">
        <v>41529</v>
      </c>
    </row>
    <row r="9506">
      <c r="A9506" s="6" t="s">
        <v>41530</v>
      </c>
      <c r="B9506" s="6" t="s">
        <v>317</v>
      </c>
      <c r="C9506" s="6" t="s">
        <v>18839</v>
      </c>
      <c r="D9506" s="6" t="s">
        <v>414</v>
      </c>
      <c r="E9506" s="6" t="s">
        <v>24821</v>
      </c>
      <c r="F9506" s="6" t="s">
        <v>18840</v>
      </c>
      <c r="G9506" s="6" t="s">
        <v>41529</v>
      </c>
    </row>
    <row r="9507">
      <c r="A9507" s="6" t="s">
        <v>41531</v>
      </c>
      <c r="B9507" s="6" t="s">
        <v>317</v>
      </c>
      <c r="C9507" s="6" t="s">
        <v>18842</v>
      </c>
      <c r="D9507" s="6" t="s">
        <v>414</v>
      </c>
      <c r="E9507" s="6" t="s">
        <v>24821</v>
      </c>
      <c r="F9507" s="6" t="s">
        <v>24822</v>
      </c>
      <c r="G9507" s="6" t="s">
        <v>41532</v>
      </c>
    </row>
    <row r="9508">
      <c r="A9508" s="6" t="s">
        <v>41533</v>
      </c>
      <c r="B9508" s="6" t="s">
        <v>317</v>
      </c>
      <c r="C9508" s="6" t="s">
        <v>18844</v>
      </c>
      <c r="D9508" s="6" t="s">
        <v>37</v>
      </c>
      <c r="E9508" s="6" t="s">
        <v>24821</v>
      </c>
      <c r="F9508" s="6" t="s">
        <v>41534</v>
      </c>
      <c r="G9508" s="6" t="s">
        <v>41535</v>
      </c>
    </row>
    <row r="9509">
      <c r="A9509" s="6" t="s">
        <v>41536</v>
      </c>
      <c r="B9509" s="6" t="s">
        <v>317</v>
      </c>
      <c r="C9509" s="6" t="s">
        <v>18844</v>
      </c>
      <c r="D9509" s="6" t="s">
        <v>414</v>
      </c>
      <c r="E9509" s="6" t="s">
        <v>416</v>
      </c>
      <c r="F9509" s="6" t="s">
        <v>18845</v>
      </c>
      <c r="G9509" s="6" t="s">
        <v>41535</v>
      </c>
    </row>
    <row r="9510">
      <c r="A9510" s="6" t="s">
        <v>41537</v>
      </c>
      <c r="B9510" s="6" t="s">
        <v>317</v>
      </c>
      <c r="C9510" s="6" t="s">
        <v>18847</v>
      </c>
      <c r="D9510" s="6" t="s">
        <v>37</v>
      </c>
      <c r="E9510" s="6" t="s">
        <v>416</v>
      </c>
      <c r="F9510" s="6" t="s">
        <v>18848</v>
      </c>
      <c r="G9510" s="6" t="s">
        <v>41538</v>
      </c>
    </row>
    <row r="9511">
      <c r="A9511" s="6" t="s">
        <v>41539</v>
      </c>
      <c r="B9511" s="6" t="s">
        <v>317</v>
      </c>
      <c r="C9511" s="6" t="s">
        <v>18847</v>
      </c>
      <c r="D9511" s="6" t="s">
        <v>414</v>
      </c>
      <c r="E9511" s="6" t="s">
        <v>24821</v>
      </c>
      <c r="F9511" s="6" t="s">
        <v>41540</v>
      </c>
      <c r="G9511" s="6" t="s">
        <v>41538</v>
      </c>
    </row>
    <row r="9512">
      <c r="A9512" s="6" t="s">
        <v>41541</v>
      </c>
      <c r="B9512" s="6" t="s">
        <v>317</v>
      </c>
      <c r="C9512" s="6" t="s">
        <v>18850</v>
      </c>
      <c r="D9512" s="6" t="s">
        <v>414</v>
      </c>
      <c r="E9512" s="6" t="s">
        <v>24821</v>
      </c>
      <c r="F9512" s="6" t="s">
        <v>24822</v>
      </c>
      <c r="G9512" s="6" t="s">
        <v>41542</v>
      </c>
    </row>
    <row r="9513">
      <c r="A9513" s="6" t="s">
        <v>41543</v>
      </c>
      <c r="B9513" s="6" t="s">
        <v>317</v>
      </c>
      <c r="C9513" s="6" t="s">
        <v>18852</v>
      </c>
      <c r="D9513" s="6" t="s">
        <v>37</v>
      </c>
      <c r="E9513" s="6" t="s">
        <v>24821</v>
      </c>
      <c r="F9513" s="6" t="s">
        <v>41544</v>
      </c>
      <c r="G9513" s="6" t="s">
        <v>41545</v>
      </c>
    </row>
    <row r="9514">
      <c r="A9514" s="6" t="s">
        <v>41546</v>
      </c>
      <c r="B9514" s="6" t="s">
        <v>317</v>
      </c>
      <c r="C9514" s="6" t="s">
        <v>18852</v>
      </c>
      <c r="D9514" s="6" t="s">
        <v>414</v>
      </c>
      <c r="E9514" s="6" t="s">
        <v>416</v>
      </c>
      <c r="F9514" s="6" t="s">
        <v>18853</v>
      </c>
      <c r="G9514" s="6" t="s">
        <v>41545</v>
      </c>
    </row>
    <row r="9515">
      <c r="A9515" s="6" t="s">
        <v>41547</v>
      </c>
      <c r="B9515" s="6" t="s">
        <v>317</v>
      </c>
      <c r="C9515" s="6" t="s">
        <v>18861</v>
      </c>
      <c r="D9515" s="6" t="s">
        <v>37</v>
      </c>
      <c r="E9515" s="6" t="s">
        <v>416</v>
      </c>
      <c r="F9515" s="6" t="s">
        <v>18862</v>
      </c>
      <c r="G9515" s="6" t="s">
        <v>41548</v>
      </c>
    </row>
    <row r="9516">
      <c r="A9516" s="6" t="s">
        <v>41549</v>
      </c>
      <c r="B9516" s="6" t="s">
        <v>317</v>
      </c>
      <c r="C9516" s="6" t="s">
        <v>18861</v>
      </c>
      <c r="D9516" s="6" t="s">
        <v>414</v>
      </c>
      <c r="E9516" s="6" t="s">
        <v>24821</v>
      </c>
      <c r="F9516" s="6" t="s">
        <v>18862</v>
      </c>
      <c r="G9516" s="6" t="s">
        <v>41548</v>
      </c>
    </row>
    <row r="9517">
      <c r="A9517" s="6" t="s">
        <v>41550</v>
      </c>
      <c r="B9517" s="6" t="s">
        <v>317</v>
      </c>
      <c r="C9517" s="6" t="s">
        <v>18864</v>
      </c>
      <c r="D9517" s="6" t="s">
        <v>414</v>
      </c>
      <c r="E9517" s="6" t="s">
        <v>24821</v>
      </c>
      <c r="F9517" s="6" t="s">
        <v>24858</v>
      </c>
      <c r="G9517" s="6" t="s">
        <v>41551</v>
      </c>
    </row>
    <row r="9518">
      <c r="A9518" s="6" t="s">
        <v>41552</v>
      </c>
      <c r="B9518" s="6" t="s">
        <v>317</v>
      </c>
      <c r="C9518" s="6" t="s">
        <v>18866</v>
      </c>
      <c r="D9518" s="6" t="s">
        <v>37</v>
      </c>
      <c r="E9518" s="6" t="s">
        <v>24821</v>
      </c>
      <c r="F9518" s="6" t="s">
        <v>41553</v>
      </c>
      <c r="G9518" s="6" t="s">
        <v>41554</v>
      </c>
    </row>
    <row r="9519">
      <c r="A9519" s="6" t="s">
        <v>41555</v>
      </c>
      <c r="B9519" s="6" t="s">
        <v>317</v>
      </c>
      <c r="C9519" s="6" t="s">
        <v>18866</v>
      </c>
      <c r="D9519" s="6" t="s">
        <v>414</v>
      </c>
      <c r="E9519" s="6" t="s">
        <v>416</v>
      </c>
      <c r="F9519" s="6" t="s">
        <v>18867</v>
      </c>
      <c r="G9519" s="6" t="s">
        <v>41554</v>
      </c>
    </row>
    <row r="9520">
      <c r="A9520" s="6" t="s">
        <v>41556</v>
      </c>
      <c r="B9520" s="6" t="s">
        <v>317</v>
      </c>
      <c r="C9520" s="6" t="s">
        <v>18869</v>
      </c>
      <c r="D9520" s="6" t="s">
        <v>37</v>
      </c>
      <c r="E9520" s="6" t="s">
        <v>416</v>
      </c>
      <c r="F9520" s="6" t="s">
        <v>18870</v>
      </c>
      <c r="G9520" s="6" t="s">
        <v>41557</v>
      </c>
    </row>
    <row r="9521">
      <c r="A9521" s="6" t="s">
        <v>41558</v>
      </c>
      <c r="B9521" s="6" t="s">
        <v>317</v>
      </c>
      <c r="C9521" s="6" t="s">
        <v>18869</v>
      </c>
      <c r="D9521" s="6" t="s">
        <v>414</v>
      </c>
      <c r="E9521" s="6" t="s">
        <v>24821</v>
      </c>
      <c r="F9521" s="6" t="s">
        <v>41559</v>
      </c>
      <c r="G9521" s="6" t="s">
        <v>41557</v>
      </c>
    </row>
    <row r="9522">
      <c r="A9522" s="6" t="s">
        <v>41560</v>
      </c>
      <c r="B9522" s="6" t="s">
        <v>317</v>
      </c>
      <c r="C9522" s="6" t="s">
        <v>18872</v>
      </c>
      <c r="D9522" s="6" t="s">
        <v>414</v>
      </c>
      <c r="E9522" s="6" t="s">
        <v>24821</v>
      </c>
      <c r="F9522" s="6" t="s">
        <v>24858</v>
      </c>
      <c r="G9522" s="6" t="s">
        <v>41561</v>
      </c>
    </row>
    <row r="9523">
      <c r="A9523" s="6" t="s">
        <v>41562</v>
      </c>
      <c r="B9523" s="6" t="s">
        <v>317</v>
      </c>
      <c r="C9523" s="6" t="s">
        <v>18874</v>
      </c>
      <c r="D9523" s="6" t="s">
        <v>37</v>
      </c>
      <c r="E9523" s="6" t="s">
        <v>24821</v>
      </c>
      <c r="F9523" s="6" t="s">
        <v>41563</v>
      </c>
      <c r="G9523" s="6" t="s">
        <v>41564</v>
      </c>
    </row>
    <row r="9524">
      <c r="A9524" s="6" t="s">
        <v>41565</v>
      </c>
      <c r="B9524" s="6" t="s">
        <v>317</v>
      </c>
      <c r="C9524" s="6" t="s">
        <v>18874</v>
      </c>
      <c r="D9524" s="6" t="s">
        <v>414</v>
      </c>
      <c r="E9524" s="6" t="s">
        <v>416</v>
      </c>
      <c r="F9524" s="6" t="s">
        <v>18875</v>
      </c>
      <c r="G9524" s="6" t="s">
        <v>41564</v>
      </c>
    </row>
    <row r="9525">
      <c r="A9525" s="6" t="s">
        <v>41566</v>
      </c>
      <c r="B9525" s="6" t="s">
        <v>317</v>
      </c>
      <c r="C9525" s="6" t="s">
        <v>18877</v>
      </c>
      <c r="D9525" s="6" t="s">
        <v>37</v>
      </c>
      <c r="E9525" s="6" t="s">
        <v>416</v>
      </c>
      <c r="F9525" s="6" t="s">
        <v>18878</v>
      </c>
      <c r="G9525" s="6" t="s">
        <v>41567</v>
      </c>
    </row>
    <row r="9526">
      <c r="A9526" s="6" t="s">
        <v>41568</v>
      </c>
      <c r="B9526" s="6" t="s">
        <v>317</v>
      </c>
      <c r="C9526" s="6" t="s">
        <v>18877</v>
      </c>
      <c r="D9526" s="6" t="s">
        <v>414</v>
      </c>
      <c r="E9526" s="6" t="s">
        <v>24821</v>
      </c>
      <c r="F9526" s="6" t="s">
        <v>18878</v>
      </c>
      <c r="G9526" s="6" t="s">
        <v>41567</v>
      </c>
    </row>
    <row r="9527">
      <c r="A9527" s="6" t="s">
        <v>41569</v>
      </c>
      <c r="B9527" s="6" t="s">
        <v>317</v>
      </c>
      <c r="C9527" s="6" t="s">
        <v>18880</v>
      </c>
      <c r="D9527" s="6" t="s">
        <v>414</v>
      </c>
      <c r="E9527" s="6" t="s">
        <v>24821</v>
      </c>
      <c r="F9527" s="6" t="s">
        <v>24858</v>
      </c>
      <c r="G9527" s="6" t="s">
        <v>41570</v>
      </c>
    </row>
    <row r="9528">
      <c r="A9528" s="6" t="s">
        <v>41571</v>
      </c>
      <c r="B9528" s="6" t="s">
        <v>317</v>
      </c>
      <c r="C9528" s="6" t="s">
        <v>18882</v>
      </c>
      <c r="D9528" s="6" t="s">
        <v>37</v>
      </c>
      <c r="E9528" s="6" t="s">
        <v>24821</v>
      </c>
      <c r="F9528" s="6" t="s">
        <v>41572</v>
      </c>
      <c r="G9528" s="6" t="s">
        <v>41573</v>
      </c>
    </row>
    <row r="9529">
      <c r="A9529" s="6" t="s">
        <v>41574</v>
      </c>
      <c r="B9529" s="6" t="s">
        <v>317</v>
      </c>
      <c r="C9529" s="6" t="s">
        <v>18882</v>
      </c>
      <c r="D9529" s="6" t="s">
        <v>414</v>
      </c>
      <c r="E9529" s="6" t="s">
        <v>416</v>
      </c>
      <c r="F9529" s="6" t="s">
        <v>18883</v>
      </c>
      <c r="G9529" s="6" t="s">
        <v>41573</v>
      </c>
    </row>
    <row r="9530">
      <c r="A9530" s="6" t="s">
        <v>41575</v>
      </c>
      <c r="B9530" s="6" t="s">
        <v>317</v>
      </c>
      <c r="C9530" s="6" t="s">
        <v>18885</v>
      </c>
      <c r="D9530" s="6" t="s">
        <v>37</v>
      </c>
      <c r="E9530" s="6" t="s">
        <v>416</v>
      </c>
      <c r="F9530" s="6" t="s">
        <v>18886</v>
      </c>
      <c r="G9530" s="6" t="s">
        <v>41576</v>
      </c>
    </row>
    <row r="9531">
      <c r="A9531" s="6" t="s">
        <v>41577</v>
      </c>
      <c r="B9531" s="6" t="s">
        <v>317</v>
      </c>
      <c r="C9531" s="6" t="s">
        <v>18885</v>
      </c>
      <c r="D9531" s="6" t="s">
        <v>414</v>
      </c>
      <c r="E9531" s="6" t="s">
        <v>24821</v>
      </c>
      <c r="F9531" s="6" t="s">
        <v>18886</v>
      </c>
      <c r="G9531" s="6" t="s">
        <v>41576</v>
      </c>
    </row>
    <row r="9532">
      <c r="A9532" s="6" t="s">
        <v>41578</v>
      </c>
      <c r="B9532" s="6" t="s">
        <v>317</v>
      </c>
      <c r="C9532" s="6" t="s">
        <v>18888</v>
      </c>
      <c r="D9532" s="6" t="s">
        <v>414</v>
      </c>
      <c r="E9532" s="6" t="s">
        <v>24821</v>
      </c>
      <c r="F9532" s="6" t="s">
        <v>24858</v>
      </c>
      <c r="G9532" s="6" t="s">
        <v>41579</v>
      </c>
    </row>
    <row r="9533">
      <c r="A9533" s="6" t="s">
        <v>41580</v>
      </c>
      <c r="B9533" s="6" t="s">
        <v>317</v>
      </c>
      <c r="C9533" s="6" t="s">
        <v>18890</v>
      </c>
      <c r="D9533" s="6" t="s">
        <v>37</v>
      </c>
      <c r="E9533" s="6" t="s">
        <v>24821</v>
      </c>
      <c r="F9533" s="6" t="s">
        <v>41581</v>
      </c>
      <c r="G9533" s="6" t="s">
        <v>41582</v>
      </c>
    </row>
    <row r="9534">
      <c r="A9534" s="6" t="s">
        <v>41583</v>
      </c>
      <c r="B9534" s="6" t="s">
        <v>317</v>
      </c>
      <c r="C9534" s="6" t="s">
        <v>18890</v>
      </c>
      <c r="D9534" s="6" t="s">
        <v>414</v>
      </c>
      <c r="E9534" s="6" t="s">
        <v>416</v>
      </c>
      <c r="F9534" s="6" t="s">
        <v>18891</v>
      </c>
      <c r="G9534" s="6" t="s">
        <v>41582</v>
      </c>
    </row>
    <row r="9535">
      <c r="A9535" s="6" t="s">
        <v>41584</v>
      </c>
      <c r="B9535" s="6" t="s">
        <v>317</v>
      </c>
      <c r="C9535" s="6" t="s">
        <v>18893</v>
      </c>
      <c r="D9535" s="6" t="s">
        <v>37</v>
      </c>
      <c r="E9535" s="6" t="s">
        <v>416</v>
      </c>
      <c r="F9535" s="6" t="s">
        <v>18894</v>
      </c>
      <c r="G9535" s="6" t="s">
        <v>41585</v>
      </c>
    </row>
    <row r="9536">
      <c r="A9536" s="6" t="s">
        <v>41586</v>
      </c>
      <c r="B9536" s="6" t="s">
        <v>317</v>
      </c>
      <c r="C9536" s="6" t="s">
        <v>18893</v>
      </c>
      <c r="D9536" s="6" t="s">
        <v>414</v>
      </c>
      <c r="E9536" s="6" t="s">
        <v>24821</v>
      </c>
      <c r="F9536" s="6" t="s">
        <v>18894</v>
      </c>
      <c r="G9536" s="6" t="s">
        <v>41585</v>
      </c>
    </row>
    <row r="9537">
      <c r="A9537" s="6" t="s">
        <v>41587</v>
      </c>
      <c r="B9537" s="6" t="s">
        <v>317</v>
      </c>
      <c r="C9537" s="6" t="s">
        <v>18896</v>
      </c>
      <c r="D9537" s="6" t="s">
        <v>414</v>
      </c>
      <c r="E9537" s="6" t="s">
        <v>24821</v>
      </c>
      <c r="F9537" s="6" t="s">
        <v>24858</v>
      </c>
      <c r="G9537" s="6" t="s">
        <v>41588</v>
      </c>
    </row>
    <row r="9538">
      <c r="A9538" s="6" t="s">
        <v>41589</v>
      </c>
      <c r="B9538" s="6" t="s">
        <v>317</v>
      </c>
      <c r="C9538" s="6" t="s">
        <v>18898</v>
      </c>
      <c r="D9538" s="6" t="s">
        <v>37</v>
      </c>
      <c r="E9538" s="6" t="s">
        <v>24821</v>
      </c>
      <c r="F9538" s="6" t="s">
        <v>41590</v>
      </c>
      <c r="G9538" s="6" t="s">
        <v>41591</v>
      </c>
    </row>
    <row r="9539">
      <c r="A9539" s="6" t="s">
        <v>41592</v>
      </c>
      <c r="B9539" s="6" t="s">
        <v>317</v>
      </c>
      <c r="C9539" s="6" t="s">
        <v>18898</v>
      </c>
      <c r="D9539" s="6" t="s">
        <v>414</v>
      </c>
      <c r="E9539" s="6" t="s">
        <v>416</v>
      </c>
      <c r="F9539" s="6" t="s">
        <v>18899</v>
      </c>
      <c r="G9539" s="6" t="s">
        <v>41591</v>
      </c>
    </row>
    <row r="9540">
      <c r="A9540" s="6" t="s">
        <v>41593</v>
      </c>
      <c r="B9540" s="6" t="s">
        <v>317</v>
      </c>
      <c r="C9540" s="6" t="s">
        <v>18901</v>
      </c>
      <c r="D9540" s="6" t="s">
        <v>37</v>
      </c>
      <c r="E9540" s="6" t="s">
        <v>416</v>
      </c>
      <c r="F9540" s="6" t="s">
        <v>18902</v>
      </c>
      <c r="G9540" s="6" t="s">
        <v>41594</v>
      </c>
    </row>
    <row r="9541">
      <c r="A9541" s="6" t="s">
        <v>41595</v>
      </c>
      <c r="B9541" s="6" t="s">
        <v>317</v>
      </c>
      <c r="C9541" s="6" t="s">
        <v>18901</v>
      </c>
      <c r="D9541" s="6" t="s">
        <v>414</v>
      </c>
      <c r="E9541" s="6" t="s">
        <v>24821</v>
      </c>
      <c r="F9541" s="6" t="s">
        <v>18902</v>
      </c>
      <c r="G9541" s="6" t="s">
        <v>41594</v>
      </c>
    </row>
    <row r="9542">
      <c r="A9542" s="6" t="s">
        <v>41596</v>
      </c>
      <c r="B9542" s="6" t="s">
        <v>317</v>
      </c>
      <c r="C9542" s="6" t="s">
        <v>18904</v>
      </c>
      <c r="D9542" s="6" t="s">
        <v>414</v>
      </c>
      <c r="E9542" s="6" t="s">
        <v>24821</v>
      </c>
      <c r="F9542" s="6" t="s">
        <v>24858</v>
      </c>
      <c r="G9542" s="6" t="s">
        <v>41597</v>
      </c>
    </row>
    <row r="9543">
      <c r="A9543" s="6" t="s">
        <v>41598</v>
      </c>
      <c r="B9543" s="6" t="s">
        <v>317</v>
      </c>
      <c r="C9543" s="6" t="s">
        <v>18906</v>
      </c>
      <c r="D9543" s="6" t="s">
        <v>37</v>
      </c>
      <c r="E9543" s="6" t="s">
        <v>24821</v>
      </c>
      <c r="F9543" s="6" t="s">
        <v>41599</v>
      </c>
      <c r="G9543" s="6" t="s">
        <v>41600</v>
      </c>
    </row>
    <row r="9544">
      <c r="A9544" s="6" t="s">
        <v>41601</v>
      </c>
      <c r="B9544" s="6" t="s">
        <v>317</v>
      </c>
      <c r="C9544" s="6" t="s">
        <v>18906</v>
      </c>
      <c r="D9544" s="6" t="s">
        <v>414</v>
      </c>
      <c r="E9544" s="6" t="s">
        <v>416</v>
      </c>
      <c r="F9544" s="6" t="s">
        <v>18907</v>
      </c>
      <c r="G9544" s="6" t="s">
        <v>41600</v>
      </c>
    </row>
    <row r="9545">
      <c r="A9545" s="6" t="s">
        <v>41602</v>
      </c>
      <c r="B9545" s="6" t="s">
        <v>317</v>
      </c>
      <c r="C9545" s="6" t="s">
        <v>18909</v>
      </c>
      <c r="D9545" s="6" t="s">
        <v>37</v>
      </c>
      <c r="E9545" s="6" t="s">
        <v>416</v>
      </c>
      <c r="F9545" s="6" t="s">
        <v>18910</v>
      </c>
      <c r="G9545" s="6" t="s">
        <v>41603</v>
      </c>
    </row>
    <row r="9546">
      <c r="A9546" s="6" t="s">
        <v>41604</v>
      </c>
      <c r="B9546" s="6" t="s">
        <v>317</v>
      </c>
      <c r="C9546" s="6" t="s">
        <v>18909</v>
      </c>
      <c r="D9546" s="6" t="s">
        <v>414</v>
      </c>
      <c r="E9546" s="6" t="s">
        <v>24821</v>
      </c>
      <c r="F9546" s="6" t="s">
        <v>18910</v>
      </c>
      <c r="G9546" s="6" t="s">
        <v>41603</v>
      </c>
    </row>
    <row r="9547">
      <c r="A9547" s="6" t="s">
        <v>41605</v>
      </c>
      <c r="B9547" s="6" t="s">
        <v>317</v>
      </c>
      <c r="C9547" s="6" t="s">
        <v>18912</v>
      </c>
      <c r="D9547" s="6" t="s">
        <v>414</v>
      </c>
      <c r="E9547" s="6" t="s">
        <v>24821</v>
      </c>
      <c r="F9547" s="6" t="s">
        <v>24858</v>
      </c>
      <c r="G9547" s="6" t="s">
        <v>41606</v>
      </c>
    </row>
    <row r="9548">
      <c r="A9548" s="6" t="s">
        <v>41607</v>
      </c>
      <c r="B9548" s="6" t="s">
        <v>317</v>
      </c>
      <c r="C9548" s="6" t="s">
        <v>18914</v>
      </c>
      <c r="D9548" s="6" t="s">
        <v>37</v>
      </c>
      <c r="E9548" s="6" t="s">
        <v>24821</v>
      </c>
      <c r="F9548" s="6" t="s">
        <v>41608</v>
      </c>
      <c r="G9548" s="6" t="s">
        <v>41609</v>
      </c>
    </row>
    <row r="9549">
      <c r="A9549" s="6" t="s">
        <v>41610</v>
      </c>
      <c r="B9549" s="6" t="s">
        <v>317</v>
      </c>
      <c r="C9549" s="6" t="s">
        <v>18914</v>
      </c>
      <c r="D9549" s="6" t="s">
        <v>414</v>
      </c>
      <c r="E9549" s="6" t="s">
        <v>416</v>
      </c>
      <c r="F9549" s="6" t="s">
        <v>18915</v>
      </c>
      <c r="G9549" s="6" t="s">
        <v>41609</v>
      </c>
    </row>
    <row r="9550">
      <c r="A9550" s="6" t="s">
        <v>41611</v>
      </c>
      <c r="B9550" s="6" t="s">
        <v>317</v>
      </c>
      <c r="C9550" s="6" t="s">
        <v>18924</v>
      </c>
      <c r="D9550" s="6" t="s">
        <v>37</v>
      </c>
      <c r="E9550" s="6" t="s">
        <v>416</v>
      </c>
      <c r="F9550" s="6" t="s">
        <v>18925</v>
      </c>
      <c r="G9550" s="6" t="s">
        <v>41612</v>
      </c>
    </row>
    <row r="9551">
      <c r="A9551" s="6" t="s">
        <v>41613</v>
      </c>
      <c r="B9551" s="6" t="s">
        <v>317</v>
      </c>
      <c r="C9551" s="6" t="s">
        <v>18924</v>
      </c>
      <c r="D9551" s="6" t="s">
        <v>414</v>
      </c>
      <c r="E9551" s="6" t="s">
        <v>24821</v>
      </c>
      <c r="F9551" s="6" t="s">
        <v>18925</v>
      </c>
      <c r="G9551" s="6" t="s">
        <v>41612</v>
      </c>
    </row>
    <row r="9552">
      <c r="A9552" s="6" t="s">
        <v>41614</v>
      </c>
      <c r="B9552" s="6" t="s">
        <v>317</v>
      </c>
      <c r="C9552" s="6" t="s">
        <v>18927</v>
      </c>
      <c r="D9552" s="6" t="s">
        <v>414</v>
      </c>
      <c r="E9552" s="6" t="s">
        <v>24821</v>
      </c>
      <c r="F9552" s="6" t="s">
        <v>24915</v>
      </c>
      <c r="G9552" s="6" t="s">
        <v>41615</v>
      </c>
    </row>
    <row r="9553">
      <c r="A9553" s="6" t="s">
        <v>41616</v>
      </c>
      <c r="B9553" s="6" t="s">
        <v>317</v>
      </c>
      <c r="C9553" s="6" t="s">
        <v>18929</v>
      </c>
      <c r="D9553" s="6" t="s">
        <v>37</v>
      </c>
      <c r="E9553" s="6" t="s">
        <v>24821</v>
      </c>
      <c r="F9553" s="6" t="s">
        <v>41617</v>
      </c>
      <c r="G9553" s="6" t="s">
        <v>41618</v>
      </c>
    </row>
    <row r="9554">
      <c r="A9554" s="6" t="s">
        <v>41619</v>
      </c>
      <c r="B9554" s="6" t="s">
        <v>317</v>
      </c>
      <c r="C9554" s="6" t="s">
        <v>18929</v>
      </c>
      <c r="D9554" s="6" t="s">
        <v>414</v>
      </c>
      <c r="E9554" s="6" t="s">
        <v>416</v>
      </c>
      <c r="F9554" s="6" t="s">
        <v>18930</v>
      </c>
      <c r="G9554" s="6" t="s">
        <v>41618</v>
      </c>
    </row>
    <row r="9555">
      <c r="A9555" s="6" t="s">
        <v>41620</v>
      </c>
      <c r="B9555" s="6" t="s">
        <v>317</v>
      </c>
      <c r="C9555" s="6" t="s">
        <v>18932</v>
      </c>
      <c r="D9555" s="6" t="s">
        <v>37</v>
      </c>
      <c r="E9555" s="6" t="s">
        <v>416</v>
      </c>
      <c r="F9555" s="6" t="s">
        <v>18933</v>
      </c>
      <c r="G9555" s="6" t="s">
        <v>41621</v>
      </c>
    </row>
    <row r="9556">
      <c r="A9556" s="6" t="s">
        <v>41622</v>
      </c>
      <c r="B9556" s="6" t="s">
        <v>317</v>
      </c>
      <c r="C9556" s="6" t="s">
        <v>18932</v>
      </c>
      <c r="D9556" s="6" t="s">
        <v>414</v>
      </c>
      <c r="E9556" s="6" t="s">
        <v>24821</v>
      </c>
      <c r="F9556" s="6" t="s">
        <v>18933</v>
      </c>
      <c r="G9556" s="6" t="s">
        <v>41621</v>
      </c>
    </row>
    <row r="9557">
      <c r="A9557" s="6" t="s">
        <v>41623</v>
      </c>
      <c r="B9557" s="6" t="s">
        <v>317</v>
      </c>
      <c r="C9557" s="6" t="s">
        <v>18935</v>
      </c>
      <c r="D9557" s="6" t="s">
        <v>414</v>
      </c>
      <c r="E9557" s="6" t="s">
        <v>24821</v>
      </c>
      <c r="F9557" s="6" t="s">
        <v>24915</v>
      </c>
      <c r="G9557" s="6" t="s">
        <v>41624</v>
      </c>
    </row>
    <row r="9558">
      <c r="A9558" s="6" t="s">
        <v>41625</v>
      </c>
      <c r="B9558" s="6" t="s">
        <v>317</v>
      </c>
      <c r="C9558" s="6" t="s">
        <v>18937</v>
      </c>
      <c r="D9558" s="6" t="s">
        <v>37</v>
      </c>
      <c r="E9558" s="6" t="s">
        <v>24821</v>
      </c>
      <c r="F9558" s="6" t="s">
        <v>41626</v>
      </c>
      <c r="G9558" s="6" t="s">
        <v>41627</v>
      </c>
    </row>
    <row r="9559">
      <c r="A9559" s="6" t="s">
        <v>41628</v>
      </c>
      <c r="B9559" s="6" t="s">
        <v>317</v>
      </c>
      <c r="C9559" s="6" t="s">
        <v>18937</v>
      </c>
      <c r="D9559" s="6" t="s">
        <v>414</v>
      </c>
      <c r="E9559" s="6" t="s">
        <v>416</v>
      </c>
      <c r="F9559" s="6" t="s">
        <v>18938</v>
      </c>
      <c r="G9559" s="6" t="s">
        <v>41627</v>
      </c>
    </row>
    <row r="9560">
      <c r="A9560" s="6" t="s">
        <v>41629</v>
      </c>
      <c r="B9560" s="6" t="s">
        <v>317</v>
      </c>
      <c r="C9560" s="6" t="s">
        <v>18940</v>
      </c>
      <c r="D9560" s="6" t="s">
        <v>37</v>
      </c>
      <c r="E9560" s="6" t="s">
        <v>416</v>
      </c>
      <c r="F9560" s="6" t="s">
        <v>18941</v>
      </c>
      <c r="G9560" s="6" t="s">
        <v>41630</v>
      </c>
    </row>
    <row r="9561">
      <c r="A9561" s="6" t="s">
        <v>41631</v>
      </c>
      <c r="B9561" s="6" t="s">
        <v>317</v>
      </c>
      <c r="C9561" s="6" t="s">
        <v>18940</v>
      </c>
      <c r="D9561" s="6" t="s">
        <v>414</v>
      </c>
      <c r="E9561" s="6" t="s">
        <v>24821</v>
      </c>
      <c r="F9561" s="6" t="s">
        <v>18941</v>
      </c>
      <c r="G9561" s="6" t="s">
        <v>41630</v>
      </c>
    </row>
    <row r="9562">
      <c r="A9562" s="6" t="s">
        <v>41632</v>
      </c>
      <c r="B9562" s="6" t="s">
        <v>317</v>
      </c>
      <c r="C9562" s="6" t="s">
        <v>18943</v>
      </c>
      <c r="D9562" s="6" t="s">
        <v>414</v>
      </c>
      <c r="E9562" s="6" t="s">
        <v>24821</v>
      </c>
      <c r="F9562" s="6" t="s">
        <v>24915</v>
      </c>
      <c r="G9562" s="6" t="s">
        <v>41633</v>
      </c>
    </row>
    <row r="9563">
      <c r="A9563" s="6" t="s">
        <v>41634</v>
      </c>
      <c r="B9563" s="6" t="s">
        <v>317</v>
      </c>
      <c r="C9563" s="6" t="s">
        <v>18945</v>
      </c>
      <c r="D9563" s="6" t="s">
        <v>37</v>
      </c>
      <c r="E9563" s="6" t="s">
        <v>24821</v>
      </c>
      <c r="F9563" s="6" t="s">
        <v>41635</v>
      </c>
      <c r="G9563" s="6" t="s">
        <v>41636</v>
      </c>
    </row>
    <row r="9564">
      <c r="A9564" s="6" t="s">
        <v>41637</v>
      </c>
      <c r="B9564" s="6" t="s">
        <v>317</v>
      </c>
      <c r="C9564" s="6" t="s">
        <v>18945</v>
      </c>
      <c r="D9564" s="6" t="s">
        <v>414</v>
      </c>
      <c r="E9564" s="6" t="s">
        <v>416</v>
      </c>
      <c r="F9564" s="6" t="s">
        <v>18946</v>
      </c>
      <c r="G9564" s="6" t="s">
        <v>41636</v>
      </c>
    </row>
    <row r="9565">
      <c r="A9565" s="6" t="s">
        <v>41638</v>
      </c>
      <c r="B9565" s="6" t="s">
        <v>317</v>
      </c>
      <c r="C9565" s="6" t="s">
        <v>18948</v>
      </c>
      <c r="D9565" s="6" t="s">
        <v>37</v>
      </c>
      <c r="E9565" s="6" t="s">
        <v>416</v>
      </c>
      <c r="F9565" s="6" t="s">
        <v>18949</v>
      </c>
      <c r="G9565" s="6" t="s">
        <v>41639</v>
      </c>
    </row>
    <row r="9566">
      <c r="A9566" s="6" t="s">
        <v>41640</v>
      </c>
      <c r="B9566" s="6" t="s">
        <v>317</v>
      </c>
      <c r="C9566" s="6" t="s">
        <v>18948</v>
      </c>
      <c r="D9566" s="6" t="s">
        <v>414</v>
      </c>
      <c r="E9566" s="6" t="s">
        <v>24821</v>
      </c>
      <c r="F9566" s="6" t="s">
        <v>18949</v>
      </c>
      <c r="G9566" s="6" t="s">
        <v>41639</v>
      </c>
    </row>
    <row r="9567">
      <c r="A9567" s="6" t="s">
        <v>41641</v>
      </c>
      <c r="B9567" s="6" t="s">
        <v>317</v>
      </c>
      <c r="C9567" s="6" t="s">
        <v>18951</v>
      </c>
      <c r="D9567" s="6" t="s">
        <v>414</v>
      </c>
      <c r="E9567" s="6" t="s">
        <v>24821</v>
      </c>
      <c r="F9567" s="6" t="s">
        <v>24915</v>
      </c>
      <c r="G9567" s="6" t="s">
        <v>41642</v>
      </c>
    </row>
    <row r="9568">
      <c r="A9568" s="6" t="s">
        <v>41643</v>
      </c>
      <c r="B9568" s="6" t="s">
        <v>317</v>
      </c>
      <c r="C9568" s="6" t="s">
        <v>18953</v>
      </c>
      <c r="D9568" s="6" t="s">
        <v>37</v>
      </c>
      <c r="E9568" s="6" t="s">
        <v>24821</v>
      </c>
      <c r="F9568" s="6" t="s">
        <v>41644</v>
      </c>
      <c r="G9568" s="6" t="s">
        <v>41645</v>
      </c>
    </row>
    <row r="9569">
      <c r="A9569" s="6" t="s">
        <v>41646</v>
      </c>
      <c r="B9569" s="6" t="s">
        <v>317</v>
      </c>
      <c r="C9569" s="6" t="s">
        <v>18953</v>
      </c>
      <c r="D9569" s="6" t="s">
        <v>414</v>
      </c>
      <c r="E9569" s="6" t="s">
        <v>416</v>
      </c>
      <c r="F9569" s="6" t="s">
        <v>18954</v>
      </c>
      <c r="G9569" s="6" t="s">
        <v>41645</v>
      </c>
    </row>
    <row r="9570">
      <c r="A9570" s="6" t="s">
        <v>41647</v>
      </c>
      <c r="B9570" s="6" t="s">
        <v>317</v>
      </c>
      <c r="C9570" s="6" t="s">
        <v>18963</v>
      </c>
      <c r="D9570" s="6" t="s">
        <v>37</v>
      </c>
      <c r="E9570" s="6" t="s">
        <v>416</v>
      </c>
      <c r="F9570" s="6" t="s">
        <v>18964</v>
      </c>
      <c r="G9570" s="6" t="s">
        <v>41648</v>
      </c>
    </row>
    <row r="9571">
      <c r="A9571" s="6" t="s">
        <v>41649</v>
      </c>
      <c r="B9571" s="6" t="s">
        <v>317</v>
      </c>
      <c r="C9571" s="6" t="s">
        <v>18963</v>
      </c>
      <c r="D9571" s="6" t="s">
        <v>414</v>
      </c>
      <c r="E9571" s="6" t="s">
        <v>24821</v>
      </c>
      <c r="F9571" s="6" t="s">
        <v>18964</v>
      </c>
      <c r="G9571" s="6" t="s">
        <v>41648</v>
      </c>
    </row>
    <row r="9572">
      <c r="A9572" s="6" t="s">
        <v>41650</v>
      </c>
      <c r="B9572" s="6" t="s">
        <v>317</v>
      </c>
      <c r="C9572" s="6" t="s">
        <v>18966</v>
      </c>
      <c r="D9572" s="6" t="s">
        <v>414</v>
      </c>
      <c r="E9572" s="6" t="s">
        <v>24821</v>
      </c>
      <c r="F9572" s="6" t="s">
        <v>24886</v>
      </c>
      <c r="G9572" s="6" t="s">
        <v>41651</v>
      </c>
    </row>
    <row r="9573">
      <c r="A9573" s="6" t="s">
        <v>41652</v>
      </c>
      <c r="B9573" s="6" t="s">
        <v>317</v>
      </c>
      <c r="C9573" s="6" t="s">
        <v>18968</v>
      </c>
      <c r="D9573" s="6" t="s">
        <v>37</v>
      </c>
      <c r="E9573" s="6" t="s">
        <v>24821</v>
      </c>
      <c r="F9573" s="6" t="s">
        <v>41653</v>
      </c>
      <c r="G9573" s="6" t="s">
        <v>41654</v>
      </c>
    </row>
    <row r="9574">
      <c r="A9574" s="6" t="s">
        <v>41655</v>
      </c>
      <c r="B9574" s="6" t="s">
        <v>317</v>
      </c>
      <c r="C9574" s="6" t="s">
        <v>18968</v>
      </c>
      <c r="D9574" s="6" t="s">
        <v>414</v>
      </c>
      <c r="E9574" s="6" t="s">
        <v>416</v>
      </c>
      <c r="F9574" s="6" t="s">
        <v>18969</v>
      </c>
      <c r="G9574" s="6" t="s">
        <v>41654</v>
      </c>
    </row>
    <row r="9575">
      <c r="A9575" s="6" t="s">
        <v>41656</v>
      </c>
      <c r="B9575" s="6" t="s">
        <v>317</v>
      </c>
      <c r="C9575" s="6" t="s">
        <v>18971</v>
      </c>
      <c r="D9575" s="6" t="s">
        <v>37</v>
      </c>
      <c r="E9575" s="6" t="s">
        <v>416</v>
      </c>
      <c r="F9575" s="6" t="s">
        <v>18972</v>
      </c>
      <c r="G9575" s="6" t="s">
        <v>41657</v>
      </c>
    </row>
    <row r="9576">
      <c r="A9576" s="6" t="s">
        <v>41658</v>
      </c>
      <c r="B9576" s="6" t="s">
        <v>317</v>
      </c>
      <c r="C9576" s="6" t="s">
        <v>18971</v>
      </c>
      <c r="D9576" s="6" t="s">
        <v>414</v>
      </c>
      <c r="E9576" s="6" t="s">
        <v>24821</v>
      </c>
      <c r="F9576" s="6" t="s">
        <v>18972</v>
      </c>
      <c r="G9576" s="6" t="s">
        <v>41657</v>
      </c>
    </row>
    <row r="9577">
      <c r="A9577" s="6" t="s">
        <v>41659</v>
      </c>
      <c r="B9577" s="6" t="s">
        <v>317</v>
      </c>
      <c r="C9577" s="6" t="s">
        <v>18974</v>
      </c>
      <c r="D9577" s="6" t="s">
        <v>414</v>
      </c>
      <c r="E9577" s="6" t="s">
        <v>24821</v>
      </c>
      <c r="F9577" s="6" t="s">
        <v>24886</v>
      </c>
      <c r="G9577" s="6" t="s">
        <v>41660</v>
      </c>
    </row>
    <row r="9578">
      <c r="A9578" s="6" t="s">
        <v>41661</v>
      </c>
      <c r="B9578" s="6" t="s">
        <v>317</v>
      </c>
      <c r="C9578" s="6" t="s">
        <v>18976</v>
      </c>
      <c r="D9578" s="6" t="s">
        <v>37</v>
      </c>
      <c r="E9578" s="6" t="s">
        <v>24821</v>
      </c>
      <c r="F9578" s="6" t="s">
        <v>41662</v>
      </c>
      <c r="G9578" s="6" t="s">
        <v>41663</v>
      </c>
    </row>
    <row r="9579">
      <c r="A9579" s="6" t="s">
        <v>41664</v>
      </c>
      <c r="B9579" s="6" t="s">
        <v>317</v>
      </c>
      <c r="C9579" s="6" t="s">
        <v>18976</v>
      </c>
      <c r="D9579" s="6" t="s">
        <v>414</v>
      </c>
      <c r="E9579" s="6" t="s">
        <v>416</v>
      </c>
      <c r="F9579" s="6" t="s">
        <v>18977</v>
      </c>
      <c r="G9579" s="6" t="s">
        <v>41663</v>
      </c>
    </row>
    <row r="9580">
      <c r="A9580" s="6" t="s">
        <v>41665</v>
      </c>
      <c r="B9580" s="6" t="s">
        <v>317</v>
      </c>
      <c r="C9580" s="6" t="s">
        <v>18979</v>
      </c>
      <c r="D9580" s="6" t="s">
        <v>37</v>
      </c>
      <c r="E9580" s="6" t="s">
        <v>416</v>
      </c>
      <c r="F9580" s="6" t="s">
        <v>18980</v>
      </c>
      <c r="G9580" s="6" t="s">
        <v>41666</v>
      </c>
    </row>
    <row r="9581">
      <c r="A9581" s="6" t="s">
        <v>41667</v>
      </c>
      <c r="B9581" s="6" t="s">
        <v>317</v>
      </c>
      <c r="C9581" s="6" t="s">
        <v>18979</v>
      </c>
      <c r="D9581" s="6" t="s">
        <v>414</v>
      </c>
      <c r="E9581" s="6" t="s">
        <v>24821</v>
      </c>
      <c r="F9581" s="6" t="s">
        <v>41668</v>
      </c>
      <c r="G9581" s="6" t="s">
        <v>41666</v>
      </c>
    </row>
    <row r="9582">
      <c r="A9582" s="6" t="s">
        <v>41669</v>
      </c>
      <c r="B9582" s="6" t="s">
        <v>317</v>
      </c>
      <c r="C9582" s="6" t="s">
        <v>18982</v>
      </c>
      <c r="D9582" s="6" t="s">
        <v>414</v>
      </c>
      <c r="E9582" s="6" t="s">
        <v>24821</v>
      </c>
      <c r="F9582" s="6" t="s">
        <v>24886</v>
      </c>
      <c r="G9582" s="6" t="s">
        <v>41670</v>
      </c>
    </row>
    <row r="9583">
      <c r="A9583" s="6" t="s">
        <v>41671</v>
      </c>
      <c r="B9583" s="6" t="s">
        <v>317</v>
      </c>
      <c r="C9583" s="6" t="s">
        <v>18984</v>
      </c>
      <c r="D9583" s="6" t="s">
        <v>37</v>
      </c>
      <c r="E9583" s="6" t="s">
        <v>24821</v>
      </c>
      <c r="F9583" s="6" t="s">
        <v>41672</v>
      </c>
      <c r="G9583" s="6" t="s">
        <v>41673</v>
      </c>
    </row>
    <row r="9584">
      <c r="A9584" s="6" t="s">
        <v>41674</v>
      </c>
      <c r="B9584" s="6" t="s">
        <v>317</v>
      </c>
      <c r="C9584" s="6" t="s">
        <v>18984</v>
      </c>
      <c r="D9584" s="6" t="s">
        <v>414</v>
      </c>
      <c r="E9584" s="6" t="s">
        <v>416</v>
      </c>
      <c r="F9584" s="6" t="s">
        <v>18985</v>
      </c>
      <c r="G9584" s="6" t="s">
        <v>41673</v>
      </c>
    </row>
    <row r="9585">
      <c r="A9585" s="6" t="s">
        <v>41675</v>
      </c>
      <c r="B9585" s="6" t="s">
        <v>317</v>
      </c>
      <c r="C9585" s="6" t="s">
        <v>18993</v>
      </c>
      <c r="D9585" s="6" t="s">
        <v>37</v>
      </c>
      <c r="E9585" s="6" t="s">
        <v>416</v>
      </c>
      <c r="F9585" s="6" t="s">
        <v>18994</v>
      </c>
      <c r="G9585" s="6" t="s">
        <v>41676</v>
      </c>
    </row>
    <row r="9586">
      <c r="A9586" s="6" t="s">
        <v>41677</v>
      </c>
      <c r="B9586" s="6" t="s">
        <v>317</v>
      </c>
      <c r="C9586" s="6" t="s">
        <v>18993</v>
      </c>
      <c r="D9586" s="6" t="s">
        <v>414</v>
      </c>
      <c r="E9586" s="6" t="s">
        <v>24821</v>
      </c>
      <c r="F9586" s="6" t="s">
        <v>41678</v>
      </c>
      <c r="G9586" s="6" t="s">
        <v>41676</v>
      </c>
    </row>
    <row r="9587">
      <c r="A9587" s="6" t="s">
        <v>41679</v>
      </c>
      <c r="B9587" s="6" t="s">
        <v>317</v>
      </c>
      <c r="C9587" s="6" t="s">
        <v>18996</v>
      </c>
      <c r="D9587" s="6" t="s">
        <v>414</v>
      </c>
      <c r="E9587" s="6" t="s">
        <v>24821</v>
      </c>
      <c r="F9587" s="6" t="s">
        <v>25253</v>
      </c>
      <c r="G9587" s="6" t="s">
        <v>41680</v>
      </c>
    </row>
    <row r="9588">
      <c r="A9588" s="6" t="s">
        <v>41681</v>
      </c>
      <c r="B9588" s="6" t="s">
        <v>317</v>
      </c>
      <c r="C9588" s="6" t="s">
        <v>18998</v>
      </c>
      <c r="D9588" s="6" t="s">
        <v>37</v>
      </c>
      <c r="E9588" s="6" t="s">
        <v>24821</v>
      </c>
      <c r="F9588" s="6" t="s">
        <v>41682</v>
      </c>
      <c r="G9588" s="6" t="s">
        <v>41683</v>
      </c>
    </row>
    <row r="9589">
      <c r="A9589" s="6" t="s">
        <v>41684</v>
      </c>
      <c r="B9589" s="6" t="s">
        <v>317</v>
      </c>
      <c r="C9589" s="6" t="s">
        <v>18998</v>
      </c>
      <c r="D9589" s="6" t="s">
        <v>414</v>
      </c>
      <c r="E9589" s="6" t="s">
        <v>416</v>
      </c>
      <c r="F9589" s="6" t="s">
        <v>18999</v>
      </c>
      <c r="G9589" s="6" t="s">
        <v>41683</v>
      </c>
    </row>
    <row r="9590">
      <c r="A9590" s="6" t="s">
        <v>41685</v>
      </c>
      <c r="B9590" s="6" t="s">
        <v>317</v>
      </c>
      <c r="C9590" s="6" t="s">
        <v>19001</v>
      </c>
      <c r="D9590" s="6" t="s">
        <v>37</v>
      </c>
      <c r="E9590" s="6" t="s">
        <v>416</v>
      </c>
      <c r="F9590" s="6" t="s">
        <v>19002</v>
      </c>
      <c r="G9590" s="6" t="s">
        <v>41686</v>
      </c>
    </row>
    <row r="9591">
      <c r="A9591" s="6" t="s">
        <v>41687</v>
      </c>
      <c r="B9591" s="6" t="s">
        <v>317</v>
      </c>
      <c r="C9591" s="6" t="s">
        <v>19001</v>
      </c>
      <c r="D9591" s="6" t="s">
        <v>414</v>
      </c>
      <c r="E9591" s="6" t="s">
        <v>24821</v>
      </c>
      <c r="F9591" s="6" t="s">
        <v>41688</v>
      </c>
      <c r="G9591" s="6" t="s">
        <v>41686</v>
      </c>
    </row>
    <row r="9592">
      <c r="A9592" s="6" t="s">
        <v>41689</v>
      </c>
      <c r="B9592" s="6" t="s">
        <v>317</v>
      </c>
      <c r="C9592" s="6" t="s">
        <v>19004</v>
      </c>
      <c r="D9592" s="6" t="s">
        <v>414</v>
      </c>
      <c r="E9592" s="6" t="s">
        <v>24821</v>
      </c>
      <c r="F9592" s="6" t="s">
        <v>25253</v>
      </c>
      <c r="G9592" s="6" t="s">
        <v>41690</v>
      </c>
    </row>
    <row r="9593">
      <c r="A9593" s="6" t="s">
        <v>41691</v>
      </c>
      <c r="B9593" s="6" t="s">
        <v>317</v>
      </c>
      <c r="C9593" s="6" t="s">
        <v>19006</v>
      </c>
      <c r="D9593" s="6" t="s">
        <v>37</v>
      </c>
      <c r="E9593" s="6" t="s">
        <v>24821</v>
      </c>
      <c r="F9593" s="6" t="s">
        <v>41692</v>
      </c>
      <c r="G9593" s="6" t="s">
        <v>41693</v>
      </c>
    </row>
    <row r="9594">
      <c r="A9594" s="6" t="s">
        <v>41694</v>
      </c>
      <c r="B9594" s="6" t="s">
        <v>317</v>
      </c>
      <c r="C9594" s="6" t="s">
        <v>19006</v>
      </c>
      <c r="D9594" s="6" t="s">
        <v>414</v>
      </c>
      <c r="E9594" s="6" t="s">
        <v>416</v>
      </c>
      <c r="F9594" s="6" t="s">
        <v>19007</v>
      </c>
      <c r="G9594" s="6" t="s">
        <v>41693</v>
      </c>
    </row>
    <row r="9595">
      <c r="A9595" s="6" t="s">
        <v>41695</v>
      </c>
      <c r="B9595" s="6" t="s">
        <v>321</v>
      </c>
      <c r="C9595" s="6" t="s">
        <v>19015</v>
      </c>
      <c r="D9595" s="6" t="s">
        <v>414</v>
      </c>
      <c r="E9595" s="6" t="s">
        <v>24821</v>
      </c>
      <c r="F9595" s="6" t="s">
        <v>24822</v>
      </c>
      <c r="G9595" s="6" t="s">
        <v>19016</v>
      </c>
    </row>
    <row r="9596">
      <c r="A9596" s="6" t="s">
        <v>41696</v>
      </c>
      <c r="B9596" s="6" t="s">
        <v>321</v>
      </c>
      <c r="C9596" s="6" t="s">
        <v>19017</v>
      </c>
      <c r="D9596" s="6" t="s">
        <v>37</v>
      </c>
      <c r="E9596" s="6" t="s">
        <v>24821</v>
      </c>
      <c r="F9596" s="6" t="s">
        <v>24825</v>
      </c>
      <c r="G9596" s="6" t="s">
        <v>41697</v>
      </c>
    </row>
    <row r="9597">
      <c r="A9597" s="6" t="s">
        <v>41698</v>
      </c>
      <c r="B9597" s="6" t="s">
        <v>321</v>
      </c>
      <c r="C9597" s="6" t="s">
        <v>19017</v>
      </c>
      <c r="D9597" s="6" t="s">
        <v>414</v>
      </c>
      <c r="E9597" s="6" t="s">
        <v>416</v>
      </c>
      <c r="F9597" s="6" t="s">
        <v>417</v>
      </c>
      <c r="G9597" s="6" t="s">
        <v>41697</v>
      </c>
    </row>
    <row r="9598">
      <c r="A9598" s="6" t="s">
        <v>41699</v>
      </c>
      <c r="B9598" s="6" t="s">
        <v>321</v>
      </c>
      <c r="C9598" s="6" t="s">
        <v>19019</v>
      </c>
      <c r="D9598" s="6" t="s">
        <v>37</v>
      </c>
      <c r="E9598" s="6" t="s">
        <v>416</v>
      </c>
      <c r="F9598" s="6" t="s">
        <v>19020</v>
      </c>
      <c r="G9598" s="6" t="s">
        <v>41700</v>
      </c>
    </row>
    <row r="9599">
      <c r="A9599" s="6" t="s">
        <v>41701</v>
      </c>
      <c r="B9599" s="6" t="s">
        <v>321</v>
      </c>
      <c r="C9599" s="6" t="s">
        <v>19019</v>
      </c>
      <c r="D9599" s="6" t="s">
        <v>414</v>
      </c>
      <c r="E9599" s="6" t="s">
        <v>24821</v>
      </c>
      <c r="F9599" s="6" t="s">
        <v>19020</v>
      </c>
      <c r="G9599" s="6" t="s">
        <v>41700</v>
      </c>
    </row>
    <row r="9600">
      <c r="A9600" s="6" t="s">
        <v>41702</v>
      </c>
      <c r="B9600" s="6" t="s">
        <v>321</v>
      </c>
      <c r="C9600" s="6" t="s">
        <v>19022</v>
      </c>
      <c r="D9600" s="6" t="s">
        <v>414</v>
      </c>
      <c r="E9600" s="6" t="s">
        <v>24821</v>
      </c>
      <c r="F9600" s="6" t="s">
        <v>24822</v>
      </c>
      <c r="G9600" s="6" t="s">
        <v>41703</v>
      </c>
    </row>
    <row r="9601">
      <c r="A9601" s="6" t="s">
        <v>41704</v>
      </c>
      <c r="B9601" s="6" t="s">
        <v>321</v>
      </c>
      <c r="C9601" s="6" t="s">
        <v>19024</v>
      </c>
      <c r="D9601" s="6" t="s">
        <v>414</v>
      </c>
      <c r="E9601" s="6" t="s">
        <v>416</v>
      </c>
      <c r="F9601" s="6" t="s">
        <v>19025</v>
      </c>
      <c r="G9601" s="6" t="s">
        <v>41705</v>
      </c>
    </row>
    <row r="9602">
      <c r="A9602" s="6" t="s">
        <v>41706</v>
      </c>
      <c r="B9602" s="6" t="s">
        <v>321</v>
      </c>
      <c r="C9602" s="6" t="s">
        <v>19024</v>
      </c>
      <c r="D9602" s="6" t="s">
        <v>37</v>
      </c>
      <c r="E9602" s="6" t="s">
        <v>24821</v>
      </c>
      <c r="F9602" s="6" t="s">
        <v>41707</v>
      </c>
      <c r="G9602" s="6" t="s">
        <v>41705</v>
      </c>
    </row>
    <row r="9603">
      <c r="A9603" s="6" t="s">
        <v>41708</v>
      </c>
      <c r="B9603" s="6" t="s">
        <v>321</v>
      </c>
      <c r="C9603" s="6" t="s">
        <v>19027</v>
      </c>
      <c r="D9603" s="6" t="s">
        <v>37</v>
      </c>
      <c r="E9603" s="6" t="s">
        <v>416</v>
      </c>
      <c r="F9603" s="6" t="s">
        <v>19028</v>
      </c>
      <c r="G9603" s="6" t="s">
        <v>41709</v>
      </c>
    </row>
    <row r="9604">
      <c r="A9604" s="6" t="s">
        <v>41710</v>
      </c>
      <c r="B9604" s="6" t="s">
        <v>321</v>
      </c>
      <c r="C9604" s="6" t="s">
        <v>19027</v>
      </c>
      <c r="D9604" s="6" t="s">
        <v>414</v>
      </c>
      <c r="E9604" s="6" t="s">
        <v>24821</v>
      </c>
      <c r="F9604" s="6" t="s">
        <v>19028</v>
      </c>
      <c r="G9604" s="6" t="s">
        <v>41709</v>
      </c>
    </row>
    <row r="9605">
      <c r="A9605" s="6" t="s">
        <v>41711</v>
      </c>
      <c r="B9605" s="6" t="s">
        <v>321</v>
      </c>
      <c r="C9605" s="6" t="s">
        <v>19030</v>
      </c>
      <c r="D9605" s="6" t="s">
        <v>414</v>
      </c>
      <c r="E9605" s="6" t="s">
        <v>24821</v>
      </c>
      <c r="F9605" s="6" t="s">
        <v>24822</v>
      </c>
      <c r="G9605" s="6" t="s">
        <v>41712</v>
      </c>
    </row>
    <row r="9606">
      <c r="A9606" s="6" t="s">
        <v>41713</v>
      </c>
      <c r="B9606" s="6" t="s">
        <v>321</v>
      </c>
      <c r="C9606" s="6" t="s">
        <v>19032</v>
      </c>
      <c r="D9606" s="6" t="s">
        <v>37</v>
      </c>
      <c r="E9606" s="6" t="s">
        <v>24821</v>
      </c>
      <c r="F9606" s="6" t="s">
        <v>41714</v>
      </c>
      <c r="G9606" s="6" t="s">
        <v>41715</v>
      </c>
    </row>
    <row r="9607">
      <c r="A9607" s="6" t="s">
        <v>41716</v>
      </c>
      <c r="B9607" s="6" t="s">
        <v>321</v>
      </c>
      <c r="C9607" s="6" t="s">
        <v>19032</v>
      </c>
      <c r="D9607" s="6" t="s">
        <v>414</v>
      </c>
      <c r="E9607" s="6" t="s">
        <v>416</v>
      </c>
      <c r="F9607" s="6" t="s">
        <v>19033</v>
      </c>
      <c r="G9607" s="6" t="s">
        <v>41715</v>
      </c>
    </row>
    <row r="9608">
      <c r="A9608" s="6" t="s">
        <v>41717</v>
      </c>
      <c r="B9608" s="6" t="s">
        <v>321</v>
      </c>
      <c r="C9608" s="6" t="s">
        <v>19035</v>
      </c>
      <c r="D9608" s="6" t="s">
        <v>37</v>
      </c>
      <c r="E9608" s="6" t="s">
        <v>416</v>
      </c>
      <c r="F9608" s="6" t="s">
        <v>19036</v>
      </c>
      <c r="G9608" s="6" t="s">
        <v>41718</v>
      </c>
    </row>
    <row r="9609">
      <c r="A9609" s="6" t="s">
        <v>41719</v>
      </c>
      <c r="B9609" s="6" t="s">
        <v>321</v>
      </c>
      <c r="C9609" s="6" t="s">
        <v>19035</v>
      </c>
      <c r="D9609" s="6" t="s">
        <v>414</v>
      </c>
      <c r="E9609" s="6" t="s">
        <v>24821</v>
      </c>
      <c r="F9609" s="6" t="s">
        <v>19036</v>
      </c>
      <c r="G9609" s="6" t="s">
        <v>41718</v>
      </c>
    </row>
    <row r="9610">
      <c r="A9610" s="6" t="s">
        <v>41720</v>
      </c>
      <c r="B9610" s="6" t="s">
        <v>321</v>
      </c>
      <c r="C9610" s="6" t="s">
        <v>19038</v>
      </c>
      <c r="D9610" s="6" t="s">
        <v>414</v>
      </c>
      <c r="E9610" s="6" t="s">
        <v>24821</v>
      </c>
      <c r="F9610" s="6" t="s">
        <v>24822</v>
      </c>
      <c r="G9610" s="6" t="s">
        <v>41721</v>
      </c>
    </row>
    <row r="9611">
      <c r="A9611" s="6" t="s">
        <v>41722</v>
      </c>
      <c r="B9611" s="6" t="s">
        <v>321</v>
      </c>
      <c r="C9611" s="6" t="s">
        <v>19040</v>
      </c>
      <c r="D9611" s="6" t="s">
        <v>37</v>
      </c>
      <c r="E9611" s="6" t="s">
        <v>24821</v>
      </c>
      <c r="F9611" s="6" t="s">
        <v>41723</v>
      </c>
      <c r="G9611" s="6" t="s">
        <v>41724</v>
      </c>
    </row>
    <row r="9612">
      <c r="A9612" s="6" t="s">
        <v>41725</v>
      </c>
      <c r="B9612" s="6" t="s">
        <v>321</v>
      </c>
      <c r="C9612" s="6" t="s">
        <v>19040</v>
      </c>
      <c r="D9612" s="6" t="s">
        <v>414</v>
      </c>
      <c r="E9612" s="6" t="s">
        <v>416</v>
      </c>
      <c r="F9612" s="6" t="s">
        <v>19041</v>
      </c>
      <c r="G9612" s="6" t="s">
        <v>41724</v>
      </c>
    </row>
    <row r="9613">
      <c r="A9613" s="6" t="s">
        <v>41726</v>
      </c>
      <c r="B9613" s="6" t="s">
        <v>321</v>
      </c>
      <c r="C9613" s="6" t="s">
        <v>19049</v>
      </c>
      <c r="D9613" s="6" t="s">
        <v>37</v>
      </c>
      <c r="E9613" s="6" t="s">
        <v>416</v>
      </c>
      <c r="F9613" s="6" t="s">
        <v>19050</v>
      </c>
      <c r="G9613" s="6" t="s">
        <v>41727</v>
      </c>
    </row>
    <row r="9614">
      <c r="A9614" s="6" t="s">
        <v>41728</v>
      </c>
      <c r="B9614" s="6" t="s">
        <v>321</v>
      </c>
      <c r="C9614" s="6" t="s">
        <v>19049</v>
      </c>
      <c r="D9614" s="6" t="s">
        <v>414</v>
      </c>
      <c r="E9614" s="6" t="s">
        <v>24821</v>
      </c>
      <c r="F9614" s="6" t="s">
        <v>19050</v>
      </c>
      <c r="G9614" s="6" t="s">
        <v>41727</v>
      </c>
    </row>
    <row r="9615">
      <c r="A9615" s="6" t="s">
        <v>41729</v>
      </c>
      <c r="B9615" s="6" t="s">
        <v>321</v>
      </c>
      <c r="C9615" s="6" t="s">
        <v>19052</v>
      </c>
      <c r="D9615" s="6" t="s">
        <v>414</v>
      </c>
      <c r="E9615" s="6" t="s">
        <v>24821</v>
      </c>
      <c r="F9615" s="6" t="s">
        <v>24858</v>
      </c>
      <c r="G9615" s="6" t="s">
        <v>41730</v>
      </c>
    </row>
    <row r="9616">
      <c r="A9616" s="6" t="s">
        <v>41731</v>
      </c>
      <c r="B9616" s="6" t="s">
        <v>321</v>
      </c>
      <c r="C9616" s="6" t="s">
        <v>19054</v>
      </c>
      <c r="D9616" s="6" t="s">
        <v>37</v>
      </c>
      <c r="E9616" s="6" t="s">
        <v>24821</v>
      </c>
      <c r="F9616" s="6" t="s">
        <v>41732</v>
      </c>
      <c r="G9616" s="6" t="s">
        <v>41733</v>
      </c>
    </row>
    <row r="9617">
      <c r="A9617" s="6" t="s">
        <v>41734</v>
      </c>
      <c r="B9617" s="6" t="s">
        <v>321</v>
      </c>
      <c r="C9617" s="6" t="s">
        <v>19054</v>
      </c>
      <c r="D9617" s="6" t="s">
        <v>414</v>
      </c>
      <c r="E9617" s="6" t="s">
        <v>416</v>
      </c>
      <c r="F9617" s="6" t="s">
        <v>19055</v>
      </c>
      <c r="G9617" s="6" t="s">
        <v>41733</v>
      </c>
    </row>
    <row r="9618">
      <c r="A9618" s="6" t="s">
        <v>41735</v>
      </c>
      <c r="B9618" s="6" t="s">
        <v>321</v>
      </c>
      <c r="C9618" s="6" t="s">
        <v>19057</v>
      </c>
      <c r="D9618" s="6" t="s">
        <v>37</v>
      </c>
      <c r="E9618" s="6" t="s">
        <v>416</v>
      </c>
      <c r="F9618" s="6" t="s">
        <v>19058</v>
      </c>
      <c r="G9618" s="6" t="s">
        <v>41736</v>
      </c>
    </row>
    <row r="9619">
      <c r="A9619" s="6" t="s">
        <v>41737</v>
      </c>
      <c r="B9619" s="6" t="s">
        <v>321</v>
      </c>
      <c r="C9619" s="6" t="s">
        <v>19057</v>
      </c>
      <c r="D9619" s="6" t="s">
        <v>414</v>
      </c>
      <c r="E9619" s="6" t="s">
        <v>24821</v>
      </c>
      <c r="F9619" s="6" t="s">
        <v>19058</v>
      </c>
      <c r="G9619" s="6" t="s">
        <v>41736</v>
      </c>
    </row>
    <row r="9620">
      <c r="A9620" s="6" t="s">
        <v>41738</v>
      </c>
      <c r="B9620" s="6" t="s">
        <v>321</v>
      </c>
      <c r="C9620" s="6" t="s">
        <v>19060</v>
      </c>
      <c r="D9620" s="6" t="s">
        <v>414</v>
      </c>
      <c r="E9620" s="6" t="s">
        <v>24821</v>
      </c>
      <c r="F9620" s="6" t="s">
        <v>24858</v>
      </c>
      <c r="G9620" s="6" t="s">
        <v>41739</v>
      </c>
    </row>
    <row r="9621">
      <c r="A9621" s="6" t="s">
        <v>41740</v>
      </c>
      <c r="B9621" s="6" t="s">
        <v>321</v>
      </c>
      <c r="C9621" s="6" t="s">
        <v>19062</v>
      </c>
      <c r="D9621" s="6" t="s">
        <v>37</v>
      </c>
      <c r="E9621" s="6" t="s">
        <v>24821</v>
      </c>
      <c r="F9621" s="6" t="s">
        <v>41741</v>
      </c>
      <c r="G9621" s="6" t="s">
        <v>41742</v>
      </c>
    </row>
    <row r="9622">
      <c r="A9622" s="6" t="s">
        <v>41743</v>
      </c>
      <c r="B9622" s="6" t="s">
        <v>321</v>
      </c>
      <c r="C9622" s="6" t="s">
        <v>19062</v>
      </c>
      <c r="D9622" s="6" t="s">
        <v>414</v>
      </c>
      <c r="E9622" s="6" t="s">
        <v>416</v>
      </c>
      <c r="F9622" s="6" t="s">
        <v>19063</v>
      </c>
      <c r="G9622" s="6" t="s">
        <v>41742</v>
      </c>
    </row>
    <row r="9623">
      <c r="A9623" s="6" t="s">
        <v>41744</v>
      </c>
      <c r="B9623" s="6" t="s">
        <v>321</v>
      </c>
      <c r="C9623" s="6" t="s">
        <v>19071</v>
      </c>
      <c r="D9623" s="6" t="s">
        <v>37</v>
      </c>
      <c r="E9623" s="6" t="s">
        <v>416</v>
      </c>
      <c r="F9623" s="6" t="s">
        <v>19072</v>
      </c>
      <c r="G9623" s="6" t="s">
        <v>41745</v>
      </c>
    </row>
    <row r="9624">
      <c r="A9624" s="6" t="s">
        <v>41746</v>
      </c>
      <c r="B9624" s="6" t="s">
        <v>321</v>
      </c>
      <c r="C9624" s="6" t="s">
        <v>19071</v>
      </c>
      <c r="D9624" s="6" t="s">
        <v>414</v>
      </c>
      <c r="E9624" s="6" t="s">
        <v>24821</v>
      </c>
      <c r="F9624" s="6" t="s">
        <v>19072</v>
      </c>
      <c r="G9624" s="6" t="s">
        <v>41745</v>
      </c>
    </row>
    <row r="9625">
      <c r="A9625" s="6" t="s">
        <v>41747</v>
      </c>
      <c r="B9625" s="6" t="s">
        <v>321</v>
      </c>
      <c r="C9625" s="6" t="s">
        <v>19074</v>
      </c>
      <c r="D9625" s="6" t="s">
        <v>414</v>
      </c>
      <c r="E9625" s="6" t="s">
        <v>24821</v>
      </c>
      <c r="F9625" s="6" t="s">
        <v>24915</v>
      </c>
      <c r="G9625" s="6" t="s">
        <v>41748</v>
      </c>
    </row>
    <row r="9626">
      <c r="A9626" s="6" t="s">
        <v>41749</v>
      </c>
      <c r="B9626" s="6" t="s">
        <v>321</v>
      </c>
      <c r="C9626" s="6" t="s">
        <v>19076</v>
      </c>
      <c r="D9626" s="6" t="s">
        <v>37</v>
      </c>
      <c r="E9626" s="6" t="s">
        <v>24821</v>
      </c>
      <c r="F9626" s="6" t="s">
        <v>41750</v>
      </c>
      <c r="G9626" s="6" t="s">
        <v>41751</v>
      </c>
    </row>
    <row r="9627">
      <c r="A9627" s="6" t="s">
        <v>41752</v>
      </c>
      <c r="B9627" s="6" t="s">
        <v>321</v>
      </c>
      <c r="C9627" s="6" t="s">
        <v>19076</v>
      </c>
      <c r="D9627" s="6" t="s">
        <v>414</v>
      </c>
      <c r="E9627" s="6" t="s">
        <v>416</v>
      </c>
      <c r="F9627" s="6" t="s">
        <v>19077</v>
      </c>
      <c r="G9627" s="6" t="s">
        <v>41751</v>
      </c>
    </row>
    <row r="9628">
      <c r="A9628" s="6" t="s">
        <v>41753</v>
      </c>
      <c r="B9628" s="6" t="s">
        <v>321</v>
      </c>
      <c r="C9628" s="6" t="s">
        <v>19079</v>
      </c>
      <c r="D9628" s="6" t="s">
        <v>37</v>
      </c>
      <c r="E9628" s="6" t="s">
        <v>416</v>
      </c>
      <c r="F9628" s="6" t="s">
        <v>19080</v>
      </c>
      <c r="G9628" s="6" t="s">
        <v>41754</v>
      </c>
    </row>
    <row r="9629">
      <c r="A9629" s="6" t="s">
        <v>41755</v>
      </c>
      <c r="B9629" s="6" t="s">
        <v>321</v>
      </c>
      <c r="C9629" s="6" t="s">
        <v>19079</v>
      </c>
      <c r="D9629" s="6" t="s">
        <v>414</v>
      </c>
      <c r="E9629" s="6" t="s">
        <v>24821</v>
      </c>
      <c r="F9629" s="6" t="s">
        <v>19080</v>
      </c>
      <c r="G9629" s="6" t="s">
        <v>41754</v>
      </c>
    </row>
    <row r="9630">
      <c r="A9630" s="6" t="s">
        <v>41756</v>
      </c>
      <c r="B9630" s="6" t="s">
        <v>321</v>
      </c>
      <c r="C9630" s="6" t="s">
        <v>19082</v>
      </c>
      <c r="D9630" s="6" t="s">
        <v>414</v>
      </c>
      <c r="E9630" s="6" t="s">
        <v>24821</v>
      </c>
      <c r="F9630" s="6" t="s">
        <v>24915</v>
      </c>
      <c r="G9630" s="6" t="s">
        <v>19083</v>
      </c>
    </row>
    <row r="9631">
      <c r="A9631" s="6" t="s">
        <v>41757</v>
      </c>
      <c r="B9631" s="6" t="s">
        <v>321</v>
      </c>
      <c r="C9631" s="6" t="s">
        <v>19084</v>
      </c>
      <c r="D9631" s="6" t="s">
        <v>37</v>
      </c>
      <c r="E9631" s="6" t="s">
        <v>24821</v>
      </c>
      <c r="F9631" s="6" t="s">
        <v>41758</v>
      </c>
      <c r="G9631" s="6" t="s">
        <v>41759</v>
      </c>
    </row>
    <row r="9632">
      <c r="A9632" s="6" t="s">
        <v>41760</v>
      </c>
      <c r="B9632" s="6" t="s">
        <v>321</v>
      </c>
      <c r="C9632" s="6" t="s">
        <v>19084</v>
      </c>
      <c r="D9632" s="6" t="s">
        <v>414</v>
      </c>
      <c r="E9632" s="6" t="s">
        <v>416</v>
      </c>
      <c r="F9632" s="6" t="s">
        <v>19085</v>
      </c>
      <c r="G9632" s="6" t="s">
        <v>41759</v>
      </c>
    </row>
    <row r="9633">
      <c r="A9633" s="6" t="s">
        <v>41761</v>
      </c>
      <c r="B9633" s="6" t="s">
        <v>321</v>
      </c>
      <c r="C9633" s="6" t="s">
        <v>19087</v>
      </c>
      <c r="D9633" s="6" t="s">
        <v>37</v>
      </c>
      <c r="E9633" s="6" t="s">
        <v>416</v>
      </c>
      <c r="F9633" s="6" t="s">
        <v>19088</v>
      </c>
      <c r="G9633" s="6" t="s">
        <v>41762</v>
      </c>
    </row>
    <row r="9634">
      <c r="A9634" s="6" t="s">
        <v>41763</v>
      </c>
      <c r="B9634" s="6" t="s">
        <v>321</v>
      </c>
      <c r="C9634" s="6" t="s">
        <v>19087</v>
      </c>
      <c r="D9634" s="6" t="s">
        <v>414</v>
      </c>
      <c r="E9634" s="6" t="s">
        <v>24821</v>
      </c>
      <c r="F9634" s="6" t="s">
        <v>19088</v>
      </c>
      <c r="G9634" s="6" t="s">
        <v>41762</v>
      </c>
    </row>
    <row r="9635">
      <c r="A9635" s="6" t="s">
        <v>41764</v>
      </c>
      <c r="B9635" s="6" t="s">
        <v>321</v>
      </c>
      <c r="C9635" s="6" t="s">
        <v>19090</v>
      </c>
      <c r="D9635" s="6" t="s">
        <v>414</v>
      </c>
      <c r="E9635" s="6" t="s">
        <v>24821</v>
      </c>
      <c r="F9635" s="6" t="s">
        <v>24915</v>
      </c>
      <c r="G9635" s="6" t="s">
        <v>41765</v>
      </c>
    </row>
    <row r="9636">
      <c r="A9636" s="6" t="s">
        <v>41766</v>
      </c>
      <c r="B9636" s="6" t="s">
        <v>321</v>
      </c>
      <c r="C9636" s="6" t="s">
        <v>19092</v>
      </c>
      <c r="D9636" s="6" t="s">
        <v>37</v>
      </c>
      <c r="E9636" s="6" t="s">
        <v>24821</v>
      </c>
      <c r="F9636" s="6" t="s">
        <v>41767</v>
      </c>
      <c r="G9636" s="6" t="s">
        <v>41768</v>
      </c>
    </row>
    <row r="9637">
      <c r="A9637" s="6" t="s">
        <v>41769</v>
      </c>
      <c r="B9637" s="6" t="s">
        <v>321</v>
      </c>
      <c r="C9637" s="6" t="s">
        <v>19092</v>
      </c>
      <c r="D9637" s="6" t="s">
        <v>414</v>
      </c>
      <c r="E9637" s="6" t="s">
        <v>416</v>
      </c>
      <c r="F9637" s="6" t="s">
        <v>19093</v>
      </c>
      <c r="G9637" s="6" t="s">
        <v>41770</v>
      </c>
    </row>
    <row r="9638">
      <c r="A9638" s="6" t="s">
        <v>41771</v>
      </c>
      <c r="B9638" s="6" t="s">
        <v>321</v>
      </c>
      <c r="C9638" s="6" t="s">
        <v>19095</v>
      </c>
      <c r="D9638" s="6" t="s">
        <v>37</v>
      </c>
      <c r="E9638" s="6" t="s">
        <v>416</v>
      </c>
      <c r="F9638" s="6" t="s">
        <v>19096</v>
      </c>
      <c r="G9638" s="6" t="s">
        <v>41772</v>
      </c>
    </row>
    <row r="9639">
      <c r="A9639" s="6" t="s">
        <v>41773</v>
      </c>
      <c r="B9639" s="6" t="s">
        <v>321</v>
      </c>
      <c r="C9639" s="6" t="s">
        <v>19095</v>
      </c>
      <c r="D9639" s="6" t="s">
        <v>414</v>
      </c>
      <c r="E9639" s="6" t="s">
        <v>24821</v>
      </c>
      <c r="F9639" s="6" t="s">
        <v>19096</v>
      </c>
      <c r="G9639" s="6" t="s">
        <v>41774</v>
      </c>
    </row>
    <row r="9640">
      <c r="A9640" s="6" t="s">
        <v>41775</v>
      </c>
      <c r="B9640" s="6" t="s">
        <v>321</v>
      </c>
      <c r="C9640" s="6" t="s">
        <v>19098</v>
      </c>
      <c r="D9640" s="6" t="s">
        <v>414</v>
      </c>
      <c r="E9640" s="6" t="s">
        <v>24821</v>
      </c>
      <c r="F9640" s="6" t="s">
        <v>24915</v>
      </c>
      <c r="G9640" s="6" t="s">
        <v>41776</v>
      </c>
    </row>
    <row r="9641">
      <c r="A9641" s="6" t="s">
        <v>41777</v>
      </c>
      <c r="B9641" s="6" t="s">
        <v>321</v>
      </c>
      <c r="C9641" s="6" t="s">
        <v>19100</v>
      </c>
      <c r="D9641" s="6" t="s">
        <v>37</v>
      </c>
      <c r="E9641" s="6" t="s">
        <v>24821</v>
      </c>
      <c r="F9641" s="6" t="s">
        <v>41778</v>
      </c>
      <c r="G9641" s="6" t="s">
        <v>41779</v>
      </c>
    </row>
    <row r="9642">
      <c r="A9642" s="6" t="s">
        <v>41780</v>
      </c>
      <c r="B9642" s="6" t="s">
        <v>321</v>
      </c>
      <c r="C9642" s="6" t="s">
        <v>19100</v>
      </c>
      <c r="D9642" s="6" t="s">
        <v>414</v>
      </c>
      <c r="E9642" s="6" t="s">
        <v>416</v>
      </c>
      <c r="F9642" s="6" t="s">
        <v>19101</v>
      </c>
      <c r="G9642" s="6" t="s">
        <v>41779</v>
      </c>
    </row>
    <row r="9643">
      <c r="A9643" s="6" t="s">
        <v>41781</v>
      </c>
      <c r="B9643" s="6" t="s">
        <v>321</v>
      </c>
      <c r="C9643" s="6" t="s">
        <v>19103</v>
      </c>
      <c r="D9643" s="6" t="s">
        <v>37</v>
      </c>
      <c r="E9643" s="6" t="s">
        <v>416</v>
      </c>
      <c r="F9643" s="6" t="s">
        <v>19104</v>
      </c>
      <c r="G9643" s="6" t="s">
        <v>41782</v>
      </c>
    </row>
    <row r="9644">
      <c r="A9644" s="6" t="s">
        <v>41783</v>
      </c>
      <c r="B9644" s="6" t="s">
        <v>321</v>
      </c>
      <c r="C9644" s="6" t="s">
        <v>19103</v>
      </c>
      <c r="D9644" s="6" t="s">
        <v>414</v>
      </c>
      <c r="E9644" s="6" t="s">
        <v>24821</v>
      </c>
      <c r="F9644" s="6" t="s">
        <v>19104</v>
      </c>
      <c r="G9644" s="6" t="s">
        <v>41782</v>
      </c>
    </row>
    <row r="9645">
      <c r="A9645" s="6" t="s">
        <v>41784</v>
      </c>
      <c r="B9645" s="6" t="s">
        <v>321</v>
      </c>
      <c r="C9645" s="6" t="s">
        <v>19106</v>
      </c>
      <c r="D9645" s="6" t="s">
        <v>414</v>
      </c>
      <c r="E9645" s="6" t="s">
        <v>24821</v>
      </c>
      <c r="F9645" s="6" t="s">
        <v>24915</v>
      </c>
      <c r="G9645" s="6" t="s">
        <v>41785</v>
      </c>
    </row>
    <row r="9646">
      <c r="A9646" s="6" t="s">
        <v>41786</v>
      </c>
      <c r="B9646" s="6" t="s">
        <v>321</v>
      </c>
      <c r="C9646" s="6" t="s">
        <v>19108</v>
      </c>
      <c r="D9646" s="6" t="s">
        <v>37</v>
      </c>
      <c r="E9646" s="6" t="s">
        <v>24821</v>
      </c>
      <c r="F9646" s="6" t="s">
        <v>41787</v>
      </c>
      <c r="G9646" s="6" t="s">
        <v>41788</v>
      </c>
    </row>
    <row r="9647">
      <c r="A9647" s="6" t="s">
        <v>41789</v>
      </c>
      <c r="B9647" s="6" t="s">
        <v>321</v>
      </c>
      <c r="C9647" s="6" t="s">
        <v>19108</v>
      </c>
      <c r="D9647" s="6" t="s">
        <v>414</v>
      </c>
      <c r="E9647" s="6" t="s">
        <v>416</v>
      </c>
      <c r="F9647" s="6" t="s">
        <v>19109</v>
      </c>
      <c r="G9647" s="6" t="s">
        <v>41788</v>
      </c>
    </row>
    <row r="9648">
      <c r="A9648" s="6" t="s">
        <v>41790</v>
      </c>
      <c r="B9648" s="6" t="s">
        <v>321</v>
      </c>
      <c r="C9648" s="6" t="s">
        <v>19117</v>
      </c>
      <c r="D9648" s="6" t="s">
        <v>37</v>
      </c>
      <c r="E9648" s="6" t="s">
        <v>416</v>
      </c>
      <c r="F9648" s="6" t="s">
        <v>19118</v>
      </c>
      <c r="G9648" s="6" t="s">
        <v>41791</v>
      </c>
    </row>
    <row r="9649">
      <c r="A9649" s="6" t="s">
        <v>41792</v>
      </c>
      <c r="B9649" s="6" t="s">
        <v>321</v>
      </c>
      <c r="C9649" s="6" t="s">
        <v>19117</v>
      </c>
      <c r="D9649" s="6" t="s">
        <v>414</v>
      </c>
      <c r="E9649" s="6" t="s">
        <v>24821</v>
      </c>
      <c r="F9649" s="6" t="s">
        <v>19118</v>
      </c>
      <c r="G9649" s="6" t="s">
        <v>41791</v>
      </c>
    </row>
    <row r="9650">
      <c r="A9650" s="6" t="s">
        <v>41793</v>
      </c>
      <c r="B9650" s="6" t="s">
        <v>321</v>
      </c>
      <c r="C9650" s="6" t="s">
        <v>19120</v>
      </c>
      <c r="D9650" s="6" t="s">
        <v>414</v>
      </c>
      <c r="E9650" s="6" t="s">
        <v>24821</v>
      </c>
      <c r="F9650" s="6" t="s">
        <v>25375</v>
      </c>
      <c r="G9650" s="6" t="s">
        <v>41794</v>
      </c>
    </row>
    <row r="9651">
      <c r="A9651" s="6" t="s">
        <v>41795</v>
      </c>
      <c r="B9651" s="6" t="s">
        <v>321</v>
      </c>
      <c r="C9651" s="6" t="s">
        <v>19122</v>
      </c>
      <c r="D9651" s="6" t="s">
        <v>37</v>
      </c>
      <c r="E9651" s="6" t="s">
        <v>24821</v>
      </c>
      <c r="F9651" s="6" t="s">
        <v>41796</v>
      </c>
      <c r="G9651" s="6" t="s">
        <v>41797</v>
      </c>
    </row>
    <row r="9652">
      <c r="A9652" s="6" t="s">
        <v>41798</v>
      </c>
      <c r="B9652" s="6" t="s">
        <v>321</v>
      </c>
      <c r="C9652" s="6" t="s">
        <v>19122</v>
      </c>
      <c r="D9652" s="6" t="s">
        <v>414</v>
      </c>
      <c r="E9652" s="6" t="s">
        <v>416</v>
      </c>
      <c r="F9652" s="6" t="s">
        <v>19123</v>
      </c>
      <c r="G9652" s="6" t="s">
        <v>41797</v>
      </c>
    </row>
    <row r="9653">
      <c r="A9653" s="6" t="s">
        <v>41799</v>
      </c>
      <c r="B9653" s="6" t="s">
        <v>321</v>
      </c>
      <c r="C9653" s="6" t="s">
        <v>19131</v>
      </c>
      <c r="D9653" s="6" t="s">
        <v>37</v>
      </c>
      <c r="E9653" s="6" t="s">
        <v>416</v>
      </c>
      <c r="F9653" s="6" t="s">
        <v>19132</v>
      </c>
      <c r="G9653" s="6" t="s">
        <v>19133</v>
      </c>
    </row>
    <row r="9654">
      <c r="A9654" s="6" t="s">
        <v>41800</v>
      </c>
      <c r="B9654" s="6" t="s">
        <v>321</v>
      </c>
      <c r="C9654" s="6" t="s">
        <v>19131</v>
      </c>
      <c r="D9654" s="6" t="s">
        <v>414</v>
      </c>
      <c r="E9654" s="6" t="s">
        <v>24821</v>
      </c>
      <c r="F9654" s="6" t="s">
        <v>19132</v>
      </c>
      <c r="G9654" s="6" t="s">
        <v>19133</v>
      </c>
    </row>
    <row r="9655">
      <c r="A9655" s="6" t="s">
        <v>41801</v>
      </c>
      <c r="B9655" s="6" t="s">
        <v>321</v>
      </c>
      <c r="C9655" s="6" t="s">
        <v>19134</v>
      </c>
      <c r="D9655" s="6" t="s">
        <v>414</v>
      </c>
      <c r="E9655" s="6" t="s">
        <v>24821</v>
      </c>
      <c r="F9655" s="6" t="s">
        <v>24886</v>
      </c>
      <c r="G9655" s="6" t="s">
        <v>41802</v>
      </c>
    </row>
    <row r="9656">
      <c r="A9656" s="6" t="s">
        <v>41803</v>
      </c>
      <c r="B9656" s="6" t="s">
        <v>321</v>
      </c>
      <c r="C9656" s="6" t="s">
        <v>19136</v>
      </c>
      <c r="D9656" s="6" t="s">
        <v>37</v>
      </c>
      <c r="E9656" s="6" t="s">
        <v>24821</v>
      </c>
      <c r="F9656" s="6" t="s">
        <v>41804</v>
      </c>
      <c r="G9656" s="6" t="s">
        <v>41805</v>
      </c>
    </row>
    <row r="9657">
      <c r="A9657" s="6" t="s">
        <v>41806</v>
      </c>
      <c r="B9657" s="6" t="s">
        <v>321</v>
      </c>
      <c r="C9657" s="6" t="s">
        <v>19136</v>
      </c>
      <c r="D9657" s="6" t="s">
        <v>414</v>
      </c>
      <c r="E9657" s="6" t="s">
        <v>416</v>
      </c>
      <c r="F9657" s="6" t="s">
        <v>19137</v>
      </c>
      <c r="G9657" s="6" t="s">
        <v>41805</v>
      </c>
    </row>
    <row r="9658">
      <c r="A9658" s="6" t="s">
        <v>41807</v>
      </c>
      <c r="B9658" s="6" t="s">
        <v>321</v>
      </c>
      <c r="C9658" s="6" t="s">
        <v>19139</v>
      </c>
      <c r="D9658" s="6" t="s">
        <v>414</v>
      </c>
      <c r="E9658" s="6" t="s">
        <v>24821</v>
      </c>
      <c r="F9658" s="6" t="s">
        <v>19140</v>
      </c>
      <c r="G9658" s="6" t="s">
        <v>41808</v>
      </c>
    </row>
    <row r="9659">
      <c r="A9659" s="6" t="s">
        <v>41809</v>
      </c>
      <c r="B9659" s="6" t="s">
        <v>321</v>
      </c>
      <c r="C9659" s="6" t="s">
        <v>19139</v>
      </c>
      <c r="D9659" s="6" t="s">
        <v>37</v>
      </c>
      <c r="E9659" s="6" t="s">
        <v>416</v>
      </c>
      <c r="F9659" s="6" t="s">
        <v>19140</v>
      </c>
      <c r="G9659" s="6" t="s">
        <v>41808</v>
      </c>
    </row>
    <row r="9660">
      <c r="A9660" s="6" t="s">
        <v>41810</v>
      </c>
      <c r="B9660" s="6" t="s">
        <v>321</v>
      </c>
      <c r="C9660" s="6" t="s">
        <v>19142</v>
      </c>
      <c r="D9660" s="6" t="s">
        <v>414</v>
      </c>
      <c r="E9660" s="6" t="s">
        <v>24821</v>
      </c>
      <c r="F9660" s="6" t="s">
        <v>24886</v>
      </c>
      <c r="G9660" s="6" t="s">
        <v>41811</v>
      </c>
    </row>
    <row r="9661">
      <c r="A9661" s="6" t="s">
        <v>41812</v>
      </c>
      <c r="B9661" s="6" t="s">
        <v>321</v>
      </c>
      <c r="C9661" s="6" t="s">
        <v>19144</v>
      </c>
      <c r="D9661" s="6" t="s">
        <v>37</v>
      </c>
      <c r="E9661" s="6" t="s">
        <v>24821</v>
      </c>
      <c r="F9661" s="6" t="s">
        <v>41813</v>
      </c>
      <c r="G9661" s="6" t="s">
        <v>41814</v>
      </c>
    </row>
    <row r="9662">
      <c r="A9662" s="6" t="s">
        <v>41815</v>
      </c>
      <c r="B9662" s="6" t="s">
        <v>321</v>
      </c>
      <c r="C9662" s="6" t="s">
        <v>19144</v>
      </c>
      <c r="D9662" s="6" t="s">
        <v>414</v>
      </c>
      <c r="E9662" s="6" t="s">
        <v>416</v>
      </c>
      <c r="F9662" s="6" t="s">
        <v>19145</v>
      </c>
      <c r="G9662" s="6" t="s">
        <v>41814</v>
      </c>
    </row>
    <row r="9663">
      <c r="A9663" s="6" t="s">
        <v>41816</v>
      </c>
      <c r="B9663" s="6" t="s">
        <v>321</v>
      </c>
      <c r="C9663" s="6" t="s">
        <v>19153</v>
      </c>
      <c r="D9663" s="6" t="s">
        <v>37</v>
      </c>
      <c r="E9663" s="6" t="s">
        <v>416</v>
      </c>
      <c r="F9663" s="6" t="s">
        <v>19154</v>
      </c>
      <c r="G9663" s="6" t="s">
        <v>41817</v>
      </c>
    </row>
    <row r="9664">
      <c r="A9664" s="6" t="s">
        <v>41818</v>
      </c>
      <c r="B9664" s="6" t="s">
        <v>321</v>
      </c>
      <c r="C9664" s="6" t="s">
        <v>19153</v>
      </c>
      <c r="D9664" s="6" t="s">
        <v>414</v>
      </c>
      <c r="E9664" s="6" t="s">
        <v>24821</v>
      </c>
      <c r="F9664" s="6" t="s">
        <v>19154</v>
      </c>
      <c r="G9664" s="6" t="s">
        <v>41817</v>
      </c>
    </row>
    <row r="9665">
      <c r="A9665" s="6" t="s">
        <v>41819</v>
      </c>
      <c r="B9665" s="6" t="s">
        <v>321</v>
      </c>
      <c r="C9665" s="6" t="s">
        <v>19156</v>
      </c>
      <c r="D9665" s="6" t="s">
        <v>414</v>
      </c>
      <c r="E9665" s="6" t="s">
        <v>24821</v>
      </c>
      <c r="F9665" s="6" t="s">
        <v>25968</v>
      </c>
      <c r="G9665" s="6" t="s">
        <v>41820</v>
      </c>
    </row>
    <row r="9666">
      <c r="A9666" s="6" t="s">
        <v>41821</v>
      </c>
      <c r="B9666" s="6" t="s">
        <v>321</v>
      </c>
      <c r="C9666" s="6" t="s">
        <v>19158</v>
      </c>
      <c r="D9666" s="6" t="s">
        <v>37</v>
      </c>
      <c r="E9666" s="6" t="s">
        <v>24821</v>
      </c>
      <c r="F9666" s="6" t="s">
        <v>41822</v>
      </c>
      <c r="G9666" s="6" t="s">
        <v>41823</v>
      </c>
    </row>
    <row r="9667">
      <c r="A9667" s="6" t="s">
        <v>41824</v>
      </c>
      <c r="B9667" s="6" t="s">
        <v>321</v>
      </c>
      <c r="C9667" s="6" t="s">
        <v>19158</v>
      </c>
      <c r="D9667" s="6" t="s">
        <v>414</v>
      </c>
      <c r="E9667" s="6" t="s">
        <v>416</v>
      </c>
      <c r="F9667" s="6" t="s">
        <v>19159</v>
      </c>
      <c r="G9667" s="6" t="s">
        <v>41823</v>
      </c>
    </row>
    <row r="9668">
      <c r="A9668" s="6" t="s">
        <v>41825</v>
      </c>
      <c r="B9668" s="6" t="s">
        <v>321</v>
      </c>
      <c r="C9668" s="6" t="s">
        <v>19161</v>
      </c>
      <c r="D9668" s="6" t="s">
        <v>37</v>
      </c>
      <c r="E9668" s="6" t="s">
        <v>416</v>
      </c>
      <c r="F9668" s="6" t="s">
        <v>19162</v>
      </c>
      <c r="G9668" s="6" t="s">
        <v>41826</v>
      </c>
    </row>
    <row r="9669">
      <c r="A9669" s="6" t="s">
        <v>41827</v>
      </c>
      <c r="B9669" s="6" t="s">
        <v>321</v>
      </c>
      <c r="C9669" s="6" t="s">
        <v>19161</v>
      </c>
      <c r="D9669" s="6" t="s">
        <v>414</v>
      </c>
      <c r="E9669" s="6" t="s">
        <v>24821</v>
      </c>
      <c r="F9669" s="6" t="s">
        <v>19162</v>
      </c>
      <c r="G9669" s="6" t="s">
        <v>41826</v>
      </c>
    </row>
    <row r="9670">
      <c r="A9670" s="6" t="s">
        <v>41828</v>
      </c>
      <c r="B9670" s="6" t="s">
        <v>321</v>
      </c>
      <c r="C9670" s="6" t="s">
        <v>19164</v>
      </c>
      <c r="D9670" s="6" t="s">
        <v>414</v>
      </c>
      <c r="E9670" s="6" t="s">
        <v>24821</v>
      </c>
      <c r="F9670" s="6" t="s">
        <v>25968</v>
      </c>
      <c r="G9670" s="6" t="s">
        <v>41829</v>
      </c>
    </row>
    <row r="9671">
      <c r="A9671" s="6" t="s">
        <v>41830</v>
      </c>
      <c r="B9671" s="6" t="s">
        <v>321</v>
      </c>
      <c r="C9671" s="6" t="s">
        <v>19166</v>
      </c>
      <c r="D9671" s="6" t="s">
        <v>37</v>
      </c>
      <c r="E9671" s="6" t="s">
        <v>24821</v>
      </c>
      <c r="F9671" s="6" t="s">
        <v>41831</v>
      </c>
      <c r="G9671" s="6" t="s">
        <v>41832</v>
      </c>
    </row>
    <row r="9672">
      <c r="A9672" s="6" t="s">
        <v>41833</v>
      </c>
      <c r="B9672" s="6" t="s">
        <v>321</v>
      </c>
      <c r="C9672" s="6" t="s">
        <v>19166</v>
      </c>
      <c r="D9672" s="6" t="s">
        <v>414</v>
      </c>
      <c r="E9672" s="6" t="s">
        <v>416</v>
      </c>
      <c r="F9672" s="6" t="s">
        <v>19167</v>
      </c>
      <c r="G9672" s="6" t="s">
        <v>41832</v>
      </c>
    </row>
    <row r="9673">
      <c r="A9673" s="6" t="s">
        <v>41834</v>
      </c>
      <c r="B9673" s="6" t="s">
        <v>321</v>
      </c>
      <c r="C9673" s="6" t="s">
        <v>19169</v>
      </c>
      <c r="D9673" s="6" t="s">
        <v>37</v>
      </c>
      <c r="E9673" s="6" t="s">
        <v>416</v>
      </c>
      <c r="F9673" s="6" t="s">
        <v>19170</v>
      </c>
      <c r="G9673" s="6" t="s">
        <v>41835</v>
      </c>
    </row>
    <row r="9674">
      <c r="A9674" s="6" t="s">
        <v>41836</v>
      </c>
      <c r="B9674" s="6" t="s">
        <v>321</v>
      </c>
      <c r="C9674" s="6" t="s">
        <v>19169</v>
      </c>
      <c r="D9674" s="6" t="s">
        <v>414</v>
      </c>
      <c r="E9674" s="6" t="s">
        <v>24821</v>
      </c>
      <c r="F9674" s="6" t="s">
        <v>19170</v>
      </c>
      <c r="G9674" s="6" t="s">
        <v>41835</v>
      </c>
    </row>
    <row r="9675">
      <c r="A9675" s="6" t="s">
        <v>41837</v>
      </c>
      <c r="B9675" s="6" t="s">
        <v>321</v>
      </c>
      <c r="C9675" s="6" t="s">
        <v>19172</v>
      </c>
      <c r="D9675" s="6" t="s">
        <v>414</v>
      </c>
      <c r="E9675" s="6" t="s">
        <v>24821</v>
      </c>
      <c r="F9675" s="6" t="s">
        <v>25968</v>
      </c>
      <c r="G9675" s="6" t="s">
        <v>41838</v>
      </c>
    </row>
    <row r="9676">
      <c r="A9676" s="6" t="s">
        <v>41839</v>
      </c>
      <c r="B9676" s="6" t="s">
        <v>321</v>
      </c>
      <c r="C9676" s="6" t="s">
        <v>19174</v>
      </c>
      <c r="D9676" s="6" t="s">
        <v>37</v>
      </c>
      <c r="E9676" s="6" t="s">
        <v>24821</v>
      </c>
      <c r="F9676" s="6" t="s">
        <v>41840</v>
      </c>
      <c r="G9676" s="6" t="s">
        <v>41841</v>
      </c>
    </row>
    <row r="9677">
      <c r="A9677" s="6" t="s">
        <v>41842</v>
      </c>
      <c r="B9677" s="6" t="s">
        <v>321</v>
      </c>
      <c r="C9677" s="6" t="s">
        <v>19174</v>
      </c>
      <c r="D9677" s="6" t="s">
        <v>414</v>
      </c>
      <c r="E9677" s="6" t="s">
        <v>416</v>
      </c>
      <c r="F9677" s="6" t="s">
        <v>19175</v>
      </c>
      <c r="G9677" s="6" t="s">
        <v>41841</v>
      </c>
    </row>
    <row r="9678">
      <c r="A9678" s="6" t="s">
        <v>41843</v>
      </c>
      <c r="B9678" s="6" t="s">
        <v>321</v>
      </c>
      <c r="C9678" s="6" t="s">
        <v>19184</v>
      </c>
      <c r="D9678" s="6" t="s">
        <v>37</v>
      </c>
      <c r="E9678" s="6" t="s">
        <v>416</v>
      </c>
      <c r="F9678" s="6" t="s">
        <v>19185</v>
      </c>
      <c r="G9678" s="6" t="s">
        <v>41844</v>
      </c>
    </row>
    <row r="9679">
      <c r="A9679" s="6" t="s">
        <v>41845</v>
      </c>
      <c r="B9679" s="6" t="s">
        <v>321</v>
      </c>
      <c r="C9679" s="6" t="s">
        <v>19184</v>
      </c>
      <c r="D9679" s="6" t="s">
        <v>414</v>
      </c>
      <c r="E9679" s="6" t="s">
        <v>24821</v>
      </c>
      <c r="F9679" s="6" t="s">
        <v>41846</v>
      </c>
      <c r="G9679" s="6" t="s">
        <v>41844</v>
      </c>
    </row>
    <row r="9680">
      <c r="A9680" s="6" t="s">
        <v>41847</v>
      </c>
      <c r="B9680" s="6" t="s">
        <v>321</v>
      </c>
      <c r="C9680" s="6" t="s">
        <v>19187</v>
      </c>
      <c r="D9680" s="6" t="s">
        <v>414</v>
      </c>
      <c r="E9680" s="6" t="s">
        <v>24821</v>
      </c>
      <c r="F9680" s="6" t="s">
        <v>25253</v>
      </c>
      <c r="G9680" s="6" t="s">
        <v>41848</v>
      </c>
    </row>
    <row r="9681">
      <c r="A9681" s="6" t="s">
        <v>41849</v>
      </c>
      <c r="B9681" s="6" t="s">
        <v>321</v>
      </c>
      <c r="C9681" s="6" t="s">
        <v>19189</v>
      </c>
      <c r="D9681" s="6" t="s">
        <v>414</v>
      </c>
      <c r="E9681" s="6" t="s">
        <v>416</v>
      </c>
      <c r="F9681" s="6" t="s">
        <v>19190</v>
      </c>
      <c r="G9681" s="6" t="s">
        <v>41850</v>
      </c>
    </row>
    <row r="9682">
      <c r="A9682" s="6" t="s">
        <v>41851</v>
      </c>
      <c r="B9682" s="6" t="s">
        <v>321</v>
      </c>
      <c r="C9682" s="6" t="s">
        <v>19189</v>
      </c>
      <c r="D9682" s="6" t="s">
        <v>37</v>
      </c>
      <c r="E9682" s="6" t="s">
        <v>24821</v>
      </c>
      <c r="F9682" s="6" t="s">
        <v>41852</v>
      </c>
      <c r="G9682" s="6" t="s">
        <v>41850</v>
      </c>
    </row>
    <row r="9683">
      <c r="A9683" s="6" t="s">
        <v>41853</v>
      </c>
      <c r="B9683" s="6" t="s">
        <v>324</v>
      </c>
      <c r="C9683" s="6" t="s">
        <v>19198</v>
      </c>
      <c r="D9683" s="6" t="s">
        <v>1011</v>
      </c>
      <c r="E9683" s="6" t="s">
        <v>24821</v>
      </c>
      <c r="F9683" s="6" t="s">
        <v>24822</v>
      </c>
      <c r="G9683" s="6" t="s">
        <v>41854</v>
      </c>
    </row>
    <row r="9684">
      <c r="A9684" s="6" t="s">
        <v>41855</v>
      </c>
      <c r="B9684" s="6" t="s">
        <v>324</v>
      </c>
      <c r="C9684" s="6" t="s">
        <v>19200</v>
      </c>
      <c r="D9684" s="6" t="s">
        <v>1011</v>
      </c>
      <c r="E9684" s="6" t="s">
        <v>416</v>
      </c>
      <c r="F9684" s="6" t="s">
        <v>1008</v>
      </c>
      <c r="G9684" s="6" t="s">
        <v>41856</v>
      </c>
    </row>
    <row r="9685">
      <c r="A9685" s="6" t="s">
        <v>41857</v>
      </c>
      <c r="B9685" s="6" t="s">
        <v>324</v>
      </c>
      <c r="C9685" s="6" t="s">
        <v>19202</v>
      </c>
      <c r="D9685" s="6" t="s">
        <v>37</v>
      </c>
      <c r="E9685" s="6" t="s">
        <v>24821</v>
      </c>
      <c r="F9685" s="6" t="s">
        <v>1012</v>
      </c>
      <c r="G9685" s="6" t="s">
        <v>41858</v>
      </c>
    </row>
    <row r="9686">
      <c r="A9686" s="6" t="s">
        <v>41859</v>
      </c>
      <c r="B9686" s="6" t="s">
        <v>324</v>
      </c>
      <c r="C9686" s="6" t="s">
        <v>19202</v>
      </c>
      <c r="D9686" s="6" t="s">
        <v>1011</v>
      </c>
      <c r="E9686" s="6" t="s">
        <v>416</v>
      </c>
      <c r="F9686" s="6" t="s">
        <v>1012</v>
      </c>
      <c r="G9686" s="6" t="s">
        <v>41858</v>
      </c>
    </row>
    <row r="9687">
      <c r="A9687" s="6" t="s">
        <v>41860</v>
      </c>
      <c r="B9687" s="6" t="s">
        <v>324</v>
      </c>
      <c r="C9687" s="6" t="s">
        <v>19204</v>
      </c>
      <c r="D9687" s="6" t="s">
        <v>37</v>
      </c>
      <c r="E9687" s="6" t="s">
        <v>416</v>
      </c>
      <c r="F9687" s="6" t="s">
        <v>19205</v>
      </c>
      <c r="G9687" s="6" t="s">
        <v>41861</v>
      </c>
    </row>
    <row r="9688">
      <c r="A9688" s="6" t="s">
        <v>41862</v>
      </c>
      <c r="B9688" s="6" t="s">
        <v>324</v>
      </c>
      <c r="C9688" s="6" t="s">
        <v>19204</v>
      </c>
      <c r="D9688" s="6" t="s">
        <v>1011</v>
      </c>
      <c r="E9688" s="6" t="s">
        <v>24821</v>
      </c>
      <c r="F9688" s="6" t="s">
        <v>19205</v>
      </c>
      <c r="G9688" s="6" t="s">
        <v>41861</v>
      </c>
    </row>
    <row r="9689">
      <c r="A9689" s="6" t="s">
        <v>41863</v>
      </c>
      <c r="B9689" s="6" t="s">
        <v>324</v>
      </c>
      <c r="C9689" s="6" t="s">
        <v>19207</v>
      </c>
      <c r="D9689" s="6" t="s">
        <v>1011</v>
      </c>
      <c r="E9689" s="6" t="s">
        <v>24821</v>
      </c>
      <c r="F9689" s="6" t="s">
        <v>24822</v>
      </c>
      <c r="G9689" s="6" t="s">
        <v>41864</v>
      </c>
    </row>
    <row r="9690">
      <c r="A9690" s="6" t="s">
        <v>41865</v>
      </c>
      <c r="B9690" s="6" t="s">
        <v>324</v>
      </c>
      <c r="C9690" s="6" t="s">
        <v>19209</v>
      </c>
      <c r="D9690" s="6" t="s">
        <v>1011</v>
      </c>
      <c r="E9690" s="6" t="s">
        <v>416</v>
      </c>
      <c r="F9690" s="6" t="s">
        <v>1008</v>
      </c>
      <c r="G9690" s="6" t="s">
        <v>41866</v>
      </c>
    </row>
    <row r="9691">
      <c r="A9691" s="6" t="s">
        <v>41867</v>
      </c>
      <c r="B9691" s="6" t="s">
        <v>324</v>
      </c>
      <c r="C9691" s="6" t="s">
        <v>19211</v>
      </c>
      <c r="D9691" s="6" t="s">
        <v>37</v>
      </c>
      <c r="E9691" s="6" t="s">
        <v>24821</v>
      </c>
      <c r="F9691" s="6" t="s">
        <v>19212</v>
      </c>
      <c r="G9691" s="6" t="s">
        <v>41868</v>
      </c>
    </row>
    <row r="9692">
      <c r="A9692" s="6" t="s">
        <v>41869</v>
      </c>
      <c r="B9692" s="6" t="s">
        <v>324</v>
      </c>
      <c r="C9692" s="6" t="s">
        <v>19211</v>
      </c>
      <c r="D9692" s="6" t="s">
        <v>1011</v>
      </c>
      <c r="E9692" s="6" t="s">
        <v>416</v>
      </c>
      <c r="F9692" s="6" t="s">
        <v>19212</v>
      </c>
      <c r="G9692" s="6" t="s">
        <v>41868</v>
      </c>
    </row>
    <row r="9693">
      <c r="A9693" s="6" t="s">
        <v>41870</v>
      </c>
      <c r="B9693" s="6" t="s">
        <v>324</v>
      </c>
      <c r="C9693" s="6" t="s">
        <v>19214</v>
      </c>
      <c r="D9693" s="6" t="s">
        <v>37</v>
      </c>
      <c r="E9693" s="6" t="s">
        <v>416</v>
      </c>
      <c r="F9693" s="6" t="s">
        <v>19215</v>
      </c>
      <c r="G9693" s="6" t="s">
        <v>41871</v>
      </c>
    </row>
    <row r="9694">
      <c r="A9694" s="6" t="s">
        <v>41872</v>
      </c>
      <c r="B9694" s="6" t="s">
        <v>324</v>
      </c>
      <c r="C9694" s="6" t="s">
        <v>19214</v>
      </c>
      <c r="D9694" s="6" t="s">
        <v>1011</v>
      </c>
      <c r="E9694" s="6" t="s">
        <v>24821</v>
      </c>
      <c r="F9694" s="6" t="s">
        <v>19215</v>
      </c>
      <c r="G9694" s="6" t="s">
        <v>41871</v>
      </c>
    </row>
    <row r="9695">
      <c r="A9695" s="6" t="s">
        <v>41873</v>
      </c>
      <c r="B9695" s="6" t="s">
        <v>324</v>
      </c>
      <c r="C9695" s="6" t="s">
        <v>19217</v>
      </c>
      <c r="D9695" s="6" t="s">
        <v>1011</v>
      </c>
      <c r="E9695" s="6" t="s">
        <v>24821</v>
      </c>
      <c r="F9695" s="6" t="s">
        <v>24822</v>
      </c>
      <c r="G9695" s="6" t="s">
        <v>41874</v>
      </c>
    </row>
    <row r="9696">
      <c r="A9696" s="6" t="s">
        <v>41875</v>
      </c>
      <c r="B9696" s="6" t="s">
        <v>324</v>
      </c>
      <c r="C9696" s="6" t="s">
        <v>19219</v>
      </c>
      <c r="D9696" s="6" t="s">
        <v>1011</v>
      </c>
      <c r="E9696" s="6" t="s">
        <v>416</v>
      </c>
      <c r="F9696" s="6" t="s">
        <v>1008</v>
      </c>
      <c r="G9696" s="6" t="s">
        <v>41876</v>
      </c>
    </row>
    <row r="9697">
      <c r="A9697" s="6" t="s">
        <v>41877</v>
      </c>
      <c r="B9697" s="6" t="s">
        <v>324</v>
      </c>
      <c r="C9697" s="6" t="s">
        <v>19221</v>
      </c>
      <c r="D9697" s="6" t="s">
        <v>37</v>
      </c>
      <c r="E9697" s="6" t="s">
        <v>24821</v>
      </c>
      <c r="F9697" s="6" t="s">
        <v>19222</v>
      </c>
      <c r="G9697" s="6" t="s">
        <v>41878</v>
      </c>
    </row>
    <row r="9698">
      <c r="A9698" s="6" t="s">
        <v>41879</v>
      </c>
      <c r="B9698" s="6" t="s">
        <v>324</v>
      </c>
      <c r="C9698" s="6" t="s">
        <v>19221</v>
      </c>
      <c r="D9698" s="6" t="s">
        <v>1011</v>
      </c>
      <c r="E9698" s="6" t="s">
        <v>416</v>
      </c>
      <c r="F9698" s="6" t="s">
        <v>19222</v>
      </c>
      <c r="G9698" s="6" t="s">
        <v>41878</v>
      </c>
    </row>
    <row r="9699">
      <c r="A9699" s="6" t="s">
        <v>41880</v>
      </c>
      <c r="B9699" s="6" t="s">
        <v>324</v>
      </c>
      <c r="C9699" s="6" t="s">
        <v>19224</v>
      </c>
      <c r="D9699" s="6" t="s">
        <v>37</v>
      </c>
      <c r="E9699" s="6" t="s">
        <v>416</v>
      </c>
      <c r="F9699" s="6" t="s">
        <v>19225</v>
      </c>
      <c r="G9699" s="6" t="s">
        <v>41881</v>
      </c>
    </row>
    <row r="9700">
      <c r="A9700" s="6" t="s">
        <v>41882</v>
      </c>
      <c r="B9700" s="6" t="s">
        <v>324</v>
      </c>
      <c r="C9700" s="6" t="s">
        <v>19224</v>
      </c>
      <c r="D9700" s="6" t="s">
        <v>1011</v>
      </c>
      <c r="E9700" s="6" t="s">
        <v>24821</v>
      </c>
      <c r="F9700" s="6" t="s">
        <v>19225</v>
      </c>
      <c r="G9700" s="6" t="s">
        <v>41881</v>
      </c>
    </row>
    <row r="9701">
      <c r="A9701" s="6" t="s">
        <v>41883</v>
      </c>
      <c r="B9701" s="6" t="s">
        <v>324</v>
      </c>
      <c r="C9701" s="6" t="s">
        <v>19227</v>
      </c>
      <c r="D9701" s="6" t="s">
        <v>1011</v>
      </c>
      <c r="E9701" s="6" t="s">
        <v>24821</v>
      </c>
      <c r="F9701" s="6" t="s">
        <v>24822</v>
      </c>
      <c r="G9701" s="6" t="s">
        <v>41884</v>
      </c>
    </row>
    <row r="9702">
      <c r="A9702" s="6" t="s">
        <v>41885</v>
      </c>
      <c r="B9702" s="6" t="s">
        <v>324</v>
      </c>
      <c r="C9702" s="6" t="s">
        <v>19229</v>
      </c>
      <c r="D9702" s="6" t="s">
        <v>1011</v>
      </c>
      <c r="E9702" s="6" t="s">
        <v>416</v>
      </c>
      <c r="F9702" s="6" t="s">
        <v>1040</v>
      </c>
      <c r="G9702" s="6" t="s">
        <v>41886</v>
      </c>
    </row>
    <row r="9703">
      <c r="A9703" s="6" t="s">
        <v>41887</v>
      </c>
      <c r="B9703" s="6" t="s">
        <v>324</v>
      </c>
      <c r="C9703" s="6" t="s">
        <v>19233</v>
      </c>
      <c r="D9703" s="6" t="s">
        <v>1011</v>
      </c>
      <c r="E9703" s="6" t="s">
        <v>416</v>
      </c>
      <c r="F9703" s="6" t="s">
        <v>1046</v>
      </c>
      <c r="G9703" s="6" t="s">
        <v>41888</v>
      </c>
    </row>
    <row r="9704">
      <c r="A9704" s="6" t="s">
        <v>41889</v>
      </c>
      <c r="B9704" s="6" t="s">
        <v>324</v>
      </c>
      <c r="C9704" s="6" t="s">
        <v>19237</v>
      </c>
      <c r="D9704" s="6" t="s">
        <v>37</v>
      </c>
      <c r="E9704" s="6" t="s">
        <v>24821</v>
      </c>
      <c r="F9704" s="6" t="s">
        <v>19238</v>
      </c>
      <c r="G9704" s="6" t="s">
        <v>41890</v>
      </c>
    </row>
    <row r="9705">
      <c r="A9705" s="6" t="s">
        <v>41891</v>
      </c>
      <c r="B9705" s="6" t="s">
        <v>324</v>
      </c>
      <c r="C9705" s="6" t="s">
        <v>19237</v>
      </c>
      <c r="D9705" s="6" t="s">
        <v>1011</v>
      </c>
      <c r="E9705" s="6" t="s">
        <v>416</v>
      </c>
      <c r="F9705" s="6" t="s">
        <v>19238</v>
      </c>
      <c r="G9705" s="6" t="s">
        <v>41890</v>
      </c>
    </row>
    <row r="9706">
      <c r="A9706" s="6" t="s">
        <v>41892</v>
      </c>
      <c r="B9706" s="6" t="s">
        <v>324</v>
      </c>
      <c r="C9706" s="6" t="s">
        <v>19243</v>
      </c>
      <c r="D9706" s="6" t="s">
        <v>37</v>
      </c>
      <c r="E9706" s="6" t="s">
        <v>416</v>
      </c>
      <c r="F9706" s="6" t="s">
        <v>19244</v>
      </c>
      <c r="G9706" s="6" t="s">
        <v>41893</v>
      </c>
    </row>
    <row r="9707">
      <c r="A9707" s="6" t="s">
        <v>41894</v>
      </c>
      <c r="B9707" s="6" t="s">
        <v>324</v>
      </c>
      <c r="C9707" s="6" t="s">
        <v>19243</v>
      </c>
      <c r="D9707" s="6" t="s">
        <v>1011</v>
      </c>
      <c r="E9707" s="6" t="s">
        <v>24821</v>
      </c>
      <c r="F9707" s="6" t="s">
        <v>19244</v>
      </c>
      <c r="G9707" s="6" t="s">
        <v>41893</v>
      </c>
    </row>
    <row r="9708">
      <c r="A9708" s="6" t="s">
        <v>41895</v>
      </c>
      <c r="B9708" s="6" t="s">
        <v>324</v>
      </c>
      <c r="C9708" s="6" t="s">
        <v>19246</v>
      </c>
      <c r="D9708" s="6" t="s">
        <v>1011</v>
      </c>
      <c r="E9708" s="6" t="s">
        <v>24821</v>
      </c>
      <c r="F9708" s="6" t="s">
        <v>25442</v>
      </c>
      <c r="G9708" s="6" t="s">
        <v>41896</v>
      </c>
    </row>
    <row r="9709">
      <c r="A9709" s="6" t="s">
        <v>41897</v>
      </c>
      <c r="B9709" s="6" t="s">
        <v>324</v>
      </c>
      <c r="C9709" s="6" t="s">
        <v>19248</v>
      </c>
      <c r="D9709" s="6" t="s">
        <v>1011</v>
      </c>
      <c r="E9709" s="6" t="s">
        <v>416</v>
      </c>
      <c r="F9709" s="6" t="s">
        <v>1008</v>
      </c>
      <c r="G9709" s="6" t="s">
        <v>41898</v>
      </c>
    </row>
    <row r="9710">
      <c r="A9710" s="6" t="s">
        <v>41899</v>
      </c>
      <c r="B9710" s="6" t="s">
        <v>324</v>
      </c>
      <c r="C9710" s="6" t="s">
        <v>19250</v>
      </c>
      <c r="D9710" s="6" t="s">
        <v>37</v>
      </c>
      <c r="E9710" s="6" t="s">
        <v>24821</v>
      </c>
      <c r="F9710" s="6" t="s">
        <v>19251</v>
      </c>
      <c r="G9710" s="6" t="s">
        <v>19252</v>
      </c>
    </row>
    <row r="9711">
      <c r="A9711" s="6" t="s">
        <v>41900</v>
      </c>
      <c r="B9711" s="6" t="s">
        <v>324</v>
      </c>
      <c r="C9711" s="6" t="s">
        <v>19250</v>
      </c>
      <c r="D9711" s="6" t="s">
        <v>1011</v>
      </c>
      <c r="E9711" s="6" t="s">
        <v>416</v>
      </c>
      <c r="F9711" s="6" t="s">
        <v>19251</v>
      </c>
      <c r="G9711" s="6" t="s">
        <v>19252</v>
      </c>
    </row>
    <row r="9712">
      <c r="A9712" s="6" t="s">
        <v>41901</v>
      </c>
      <c r="B9712" s="6" t="s">
        <v>324</v>
      </c>
      <c r="C9712" s="6" t="s">
        <v>19253</v>
      </c>
      <c r="D9712" s="6" t="s">
        <v>37</v>
      </c>
      <c r="E9712" s="6" t="s">
        <v>416</v>
      </c>
      <c r="F9712" s="6" t="s">
        <v>19254</v>
      </c>
      <c r="G9712" s="6" t="s">
        <v>41902</v>
      </c>
    </row>
    <row r="9713">
      <c r="A9713" s="6" t="s">
        <v>41903</v>
      </c>
      <c r="B9713" s="6" t="s">
        <v>324</v>
      </c>
      <c r="C9713" s="6" t="s">
        <v>19253</v>
      </c>
      <c r="D9713" s="6" t="s">
        <v>1011</v>
      </c>
      <c r="E9713" s="6" t="s">
        <v>24821</v>
      </c>
      <c r="F9713" s="6" t="s">
        <v>19254</v>
      </c>
      <c r="G9713" s="6" t="s">
        <v>41902</v>
      </c>
    </row>
    <row r="9714">
      <c r="A9714" s="6" t="s">
        <v>41904</v>
      </c>
      <c r="B9714" s="6" t="s">
        <v>324</v>
      </c>
      <c r="C9714" s="6" t="s">
        <v>19256</v>
      </c>
      <c r="D9714" s="6" t="s">
        <v>1011</v>
      </c>
      <c r="E9714" s="6" t="s">
        <v>24821</v>
      </c>
      <c r="F9714" s="6" t="s">
        <v>25442</v>
      </c>
      <c r="G9714" s="6" t="s">
        <v>41905</v>
      </c>
    </row>
    <row r="9715">
      <c r="A9715" s="6" t="s">
        <v>41906</v>
      </c>
      <c r="B9715" s="6" t="s">
        <v>324</v>
      </c>
      <c r="C9715" s="6" t="s">
        <v>19258</v>
      </c>
      <c r="D9715" s="6" t="s">
        <v>1011</v>
      </c>
      <c r="E9715" s="6" t="s">
        <v>416</v>
      </c>
      <c r="F9715" s="6" t="s">
        <v>1008</v>
      </c>
      <c r="G9715" s="6" t="s">
        <v>41907</v>
      </c>
    </row>
    <row r="9716">
      <c r="A9716" s="6" t="s">
        <v>41908</v>
      </c>
      <c r="B9716" s="6" t="s">
        <v>324</v>
      </c>
      <c r="C9716" s="6" t="s">
        <v>19260</v>
      </c>
      <c r="D9716" s="6" t="s">
        <v>37</v>
      </c>
      <c r="E9716" s="6" t="s">
        <v>24821</v>
      </c>
      <c r="F9716" s="6" t="s">
        <v>19261</v>
      </c>
      <c r="G9716" s="6" t="s">
        <v>41909</v>
      </c>
    </row>
    <row r="9717">
      <c r="A9717" s="6" t="s">
        <v>41910</v>
      </c>
      <c r="B9717" s="6" t="s">
        <v>324</v>
      </c>
      <c r="C9717" s="6" t="s">
        <v>19260</v>
      </c>
      <c r="D9717" s="6" t="s">
        <v>1011</v>
      </c>
      <c r="E9717" s="6" t="s">
        <v>416</v>
      </c>
      <c r="F9717" s="6" t="s">
        <v>19261</v>
      </c>
      <c r="G9717" s="6" t="s">
        <v>41909</v>
      </c>
    </row>
    <row r="9718">
      <c r="A9718" s="6" t="s">
        <v>41911</v>
      </c>
      <c r="B9718" s="6" t="s">
        <v>324</v>
      </c>
      <c r="C9718" s="6" t="s">
        <v>19263</v>
      </c>
      <c r="D9718" s="6" t="s">
        <v>37</v>
      </c>
      <c r="E9718" s="6" t="s">
        <v>416</v>
      </c>
      <c r="F9718" s="6" t="s">
        <v>19264</v>
      </c>
      <c r="G9718" s="6" t="s">
        <v>41912</v>
      </c>
    </row>
    <row r="9719">
      <c r="A9719" s="6" t="s">
        <v>41913</v>
      </c>
      <c r="B9719" s="6" t="s">
        <v>324</v>
      </c>
      <c r="C9719" s="6" t="s">
        <v>19263</v>
      </c>
      <c r="D9719" s="6" t="s">
        <v>1011</v>
      </c>
      <c r="E9719" s="6" t="s">
        <v>24821</v>
      </c>
      <c r="F9719" s="6" t="s">
        <v>19264</v>
      </c>
      <c r="G9719" s="6" t="s">
        <v>41912</v>
      </c>
    </row>
    <row r="9720">
      <c r="A9720" s="6" t="s">
        <v>41914</v>
      </c>
      <c r="B9720" s="6" t="s">
        <v>324</v>
      </c>
      <c r="C9720" s="6" t="s">
        <v>19266</v>
      </c>
      <c r="D9720" s="6" t="s">
        <v>1011</v>
      </c>
      <c r="E9720" s="6" t="s">
        <v>24821</v>
      </c>
      <c r="F9720" s="6" t="s">
        <v>25442</v>
      </c>
      <c r="G9720" s="6" t="s">
        <v>41915</v>
      </c>
    </row>
    <row r="9721">
      <c r="A9721" s="6" t="s">
        <v>41916</v>
      </c>
      <c r="B9721" s="6" t="s">
        <v>324</v>
      </c>
      <c r="C9721" s="6" t="s">
        <v>19268</v>
      </c>
      <c r="D9721" s="6" t="s">
        <v>1011</v>
      </c>
      <c r="E9721" s="6" t="s">
        <v>416</v>
      </c>
      <c r="F9721" s="6" t="s">
        <v>1008</v>
      </c>
      <c r="G9721" s="6" t="s">
        <v>41917</v>
      </c>
    </row>
    <row r="9722">
      <c r="A9722" s="6" t="s">
        <v>41918</v>
      </c>
      <c r="B9722" s="6" t="s">
        <v>324</v>
      </c>
      <c r="C9722" s="6" t="s">
        <v>19270</v>
      </c>
      <c r="D9722" s="6" t="s">
        <v>1011</v>
      </c>
      <c r="E9722" s="6" t="s">
        <v>416</v>
      </c>
      <c r="F9722" s="6" t="s">
        <v>19271</v>
      </c>
      <c r="G9722" s="6" t="s">
        <v>41919</v>
      </c>
    </row>
    <row r="9723">
      <c r="A9723" s="6" t="s">
        <v>41920</v>
      </c>
      <c r="B9723" s="6" t="s">
        <v>324</v>
      </c>
      <c r="C9723" s="6" t="s">
        <v>19270</v>
      </c>
      <c r="D9723" s="6" t="s">
        <v>37</v>
      </c>
      <c r="E9723" s="6" t="s">
        <v>24821</v>
      </c>
      <c r="F9723" s="6" t="s">
        <v>19271</v>
      </c>
      <c r="G9723" s="6" t="s">
        <v>41919</v>
      </c>
    </row>
    <row r="9724">
      <c r="A9724" s="6" t="s">
        <v>41921</v>
      </c>
      <c r="B9724" s="6" t="s">
        <v>324</v>
      </c>
      <c r="C9724" s="6" t="s">
        <v>19273</v>
      </c>
      <c r="D9724" s="6" t="s">
        <v>37</v>
      </c>
      <c r="E9724" s="6" t="s">
        <v>416</v>
      </c>
      <c r="F9724" s="6" t="s">
        <v>19274</v>
      </c>
      <c r="G9724" s="6" t="s">
        <v>41922</v>
      </c>
    </row>
    <row r="9725">
      <c r="A9725" s="6" t="s">
        <v>41923</v>
      </c>
      <c r="B9725" s="6" t="s">
        <v>324</v>
      </c>
      <c r="C9725" s="6" t="s">
        <v>19273</v>
      </c>
      <c r="D9725" s="6" t="s">
        <v>1011</v>
      </c>
      <c r="E9725" s="6" t="s">
        <v>24821</v>
      </c>
      <c r="F9725" s="6" t="s">
        <v>19274</v>
      </c>
      <c r="G9725" s="6" t="s">
        <v>41922</v>
      </c>
    </row>
    <row r="9726">
      <c r="A9726" s="6" t="s">
        <v>41924</v>
      </c>
      <c r="B9726" s="6" t="s">
        <v>324</v>
      </c>
      <c r="C9726" s="6" t="s">
        <v>19276</v>
      </c>
      <c r="D9726" s="6" t="s">
        <v>1011</v>
      </c>
      <c r="E9726" s="6" t="s">
        <v>24821</v>
      </c>
      <c r="F9726" s="6" t="s">
        <v>25442</v>
      </c>
      <c r="G9726" s="6" t="s">
        <v>41925</v>
      </c>
    </row>
    <row r="9727">
      <c r="A9727" s="6" t="s">
        <v>41926</v>
      </c>
      <c r="B9727" s="6" t="s">
        <v>324</v>
      </c>
      <c r="C9727" s="6" t="s">
        <v>19278</v>
      </c>
      <c r="D9727" s="6" t="s">
        <v>1011</v>
      </c>
      <c r="E9727" s="6" t="s">
        <v>416</v>
      </c>
      <c r="F9727" s="6" t="s">
        <v>1008</v>
      </c>
      <c r="G9727" s="6" t="s">
        <v>41927</v>
      </c>
    </row>
    <row r="9728">
      <c r="A9728" s="6" t="s">
        <v>41928</v>
      </c>
      <c r="B9728" s="6" t="s">
        <v>324</v>
      </c>
      <c r="C9728" s="6" t="s">
        <v>19280</v>
      </c>
      <c r="D9728" s="6" t="s">
        <v>37</v>
      </c>
      <c r="E9728" s="6" t="s">
        <v>24821</v>
      </c>
      <c r="F9728" s="6" t="s">
        <v>19281</v>
      </c>
      <c r="G9728" s="6" t="s">
        <v>41929</v>
      </c>
    </row>
    <row r="9729">
      <c r="A9729" s="6" t="s">
        <v>41930</v>
      </c>
      <c r="B9729" s="6" t="s">
        <v>324</v>
      </c>
      <c r="C9729" s="6" t="s">
        <v>19280</v>
      </c>
      <c r="D9729" s="6" t="s">
        <v>1011</v>
      </c>
      <c r="E9729" s="6" t="s">
        <v>416</v>
      </c>
      <c r="F9729" s="6" t="s">
        <v>19281</v>
      </c>
      <c r="G9729" s="6" t="s">
        <v>41929</v>
      </c>
    </row>
    <row r="9730">
      <c r="A9730" s="6" t="s">
        <v>41931</v>
      </c>
      <c r="B9730" s="6" t="s">
        <v>324</v>
      </c>
      <c r="C9730" s="6" t="s">
        <v>19283</v>
      </c>
      <c r="D9730" s="6" t="s">
        <v>37</v>
      </c>
      <c r="E9730" s="6" t="s">
        <v>416</v>
      </c>
      <c r="F9730" s="6" t="s">
        <v>19284</v>
      </c>
      <c r="G9730" s="6" t="s">
        <v>41932</v>
      </c>
    </row>
    <row r="9731">
      <c r="A9731" s="6" t="s">
        <v>41933</v>
      </c>
      <c r="B9731" s="6" t="s">
        <v>324</v>
      </c>
      <c r="C9731" s="6" t="s">
        <v>19283</v>
      </c>
      <c r="D9731" s="6" t="s">
        <v>1011</v>
      </c>
      <c r="E9731" s="6" t="s">
        <v>24821</v>
      </c>
      <c r="F9731" s="6" t="s">
        <v>41934</v>
      </c>
      <c r="G9731" s="6" t="s">
        <v>41932</v>
      </c>
    </row>
    <row r="9732">
      <c r="A9732" s="6" t="s">
        <v>41935</v>
      </c>
      <c r="B9732" s="6" t="s">
        <v>324</v>
      </c>
      <c r="C9732" s="6" t="s">
        <v>19286</v>
      </c>
      <c r="D9732" s="6" t="s">
        <v>1011</v>
      </c>
      <c r="E9732" s="6" t="s">
        <v>24821</v>
      </c>
      <c r="F9732" s="6" t="s">
        <v>25442</v>
      </c>
      <c r="G9732" s="6" t="s">
        <v>41936</v>
      </c>
    </row>
    <row r="9733">
      <c r="A9733" s="6" t="s">
        <v>41937</v>
      </c>
      <c r="B9733" s="6" t="s">
        <v>324</v>
      </c>
      <c r="C9733" s="6" t="s">
        <v>19288</v>
      </c>
      <c r="D9733" s="6" t="s">
        <v>1011</v>
      </c>
      <c r="E9733" s="6" t="s">
        <v>416</v>
      </c>
      <c r="F9733" s="6" t="s">
        <v>1008</v>
      </c>
      <c r="G9733" s="6" t="s">
        <v>41938</v>
      </c>
    </row>
    <row r="9734">
      <c r="A9734" s="6" t="s">
        <v>41939</v>
      </c>
      <c r="B9734" s="6" t="s">
        <v>324</v>
      </c>
      <c r="C9734" s="6" t="s">
        <v>19290</v>
      </c>
      <c r="D9734" s="6" t="s">
        <v>37</v>
      </c>
      <c r="E9734" s="6" t="s">
        <v>24821</v>
      </c>
      <c r="F9734" s="6" t="s">
        <v>19291</v>
      </c>
      <c r="G9734" s="6" t="s">
        <v>41940</v>
      </c>
    </row>
    <row r="9735">
      <c r="A9735" s="6" t="s">
        <v>41941</v>
      </c>
      <c r="B9735" s="6" t="s">
        <v>324</v>
      </c>
      <c r="C9735" s="6" t="s">
        <v>19290</v>
      </c>
      <c r="D9735" s="6" t="s">
        <v>1011</v>
      </c>
      <c r="E9735" s="6" t="s">
        <v>416</v>
      </c>
      <c r="F9735" s="6" t="s">
        <v>19291</v>
      </c>
      <c r="G9735" s="6" t="s">
        <v>41940</v>
      </c>
    </row>
    <row r="9736">
      <c r="A9736" s="6" t="s">
        <v>41942</v>
      </c>
      <c r="B9736" s="6" t="s">
        <v>324</v>
      </c>
      <c r="C9736" s="6" t="s">
        <v>19293</v>
      </c>
      <c r="D9736" s="6" t="s">
        <v>37</v>
      </c>
      <c r="E9736" s="6" t="s">
        <v>416</v>
      </c>
      <c r="F9736" s="6" t="s">
        <v>19294</v>
      </c>
      <c r="G9736" s="6" t="s">
        <v>41943</v>
      </c>
    </row>
    <row r="9737">
      <c r="A9737" s="6" t="s">
        <v>41944</v>
      </c>
      <c r="B9737" s="6" t="s">
        <v>324</v>
      </c>
      <c r="C9737" s="6" t="s">
        <v>19293</v>
      </c>
      <c r="D9737" s="6" t="s">
        <v>1011</v>
      </c>
      <c r="E9737" s="6" t="s">
        <v>24821</v>
      </c>
      <c r="F9737" s="6" t="s">
        <v>19294</v>
      </c>
      <c r="G9737" s="6" t="s">
        <v>41943</v>
      </c>
    </row>
    <row r="9738">
      <c r="A9738" s="6" t="s">
        <v>41945</v>
      </c>
      <c r="B9738" s="6" t="s">
        <v>324</v>
      </c>
      <c r="C9738" s="6" t="s">
        <v>19296</v>
      </c>
      <c r="D9738" s="6" t="s">
        <v>1011</v>
      </c>
      <c r="E9738" s="6" t="s">
        <v>24821</v>
      </c>
      <c r="F9738" s="6" t="s">
        <v>25442</v>
      </c>
      <c r="G9738" s="6" t="s">
        <v>41946</v>
      </c>
    </row>
    <row r="9739">
      <c r="A9739" s="6" t="s">
        <v>41947</v>
      </c>
      <c r="B9739" s="6" t="s">
        <v>324</v>
      </c>
      <c r="C9739" s="6" t="s">
        <v>19298</v>
      </c>
      <c r="D9739" s="6" t="s">
        <v>1011</v>
      </c>
      <c r="E9739" s="6" t="s">
        <v>416</v>
      </c>
      <c r="F9739" s="6" t="s">
        <v>1008</v>
      </c>
      <c r="G9739" s="6" t="s">
        <v>41948</v>
      </c>
    </row>
    <row r="9740">
      <c r="A9740" s="6" t="s">
        <v>41949</v>
      </c>
      <c r="B9740" s="6" t="s">
        <v>324</v>
      </c>
      <c r="C9740" s="6" t="s">
        <v>19300</v>
      </c>
      <c r="D9740" s="6" t="s">
        <v>37</v>
      </c>
      <c r="E9740" s="6" t="s">
        <v>24821</v>
      </c>
      <c r="F9740" s="6" t="s">
        <v>19301</v>
      </c>
      <c r="G9740" s="6" t="s">
        <v>41950</v>
      </c>
    </row>
    <row r="9741">
      <c r="A9741" s="6" t="s">
        <v>41951</v>
      </c>
      <c r="B9741" s="6" t="s">
        <v>324</v>
      </c>
      <c r="C9741" s="6" t="s">
        <v>19300</v>
      </c>
      <c r="D9741" s="6" t="s">
        <v>1011</v>
      </c>
      <c r="E9741" s="6" t="s">
        <v>416</v>
      </c>
      <c r="F9741" s="6" t="s">
        <v>19301</v>
      </c>
      <c r="G9741" s="6" t="s">
        <v>41950</v>
      </c>
    </row>
    <row r="9742">
      <c r="A9742" s="6" t="s">
        <v>41952</v>
      </c>
      <c r="B9742" s="6" t="s">
        <v>324</v>
      </c>
      <c r="C9742" s="6" t="s">
        <v>19303</v>
      </c>
      <c r="D9742" s="6" t="s">
        <v>37</v>
      </c>
      <c r="E9742" s="6" t="s">
        <v>416</v>
      </c>
      <c r="F9742" s="6" t="s">
        <v>19304</v>
      </c>
      <c r="G9742" s="6" t="s">
        <v>41953</v>
      </c>
    </row>
    <row r="9743">
      <c r="A9743" s="6" t="s">
        <v>41954</v>
      </c>
      <c r="B9743" s="6" t="s">
        <v>324</v>
      </c>
      <c r="C9743" s="6" t="s">
        <v>19303</v>
      </c>
      <c r="D9743" s="6" t="s">
        <v>1011</v>
      </c>
      <c r="E9743" s="6" t="s">
        <v>24821</v>
      </c>
      <c r="F9743" s="6" t="s">
        <v>19304</v>
      </c>
      <c r="G9743" s="6" t="s">
        <v>41953</v>
      </c>
    </row>
    <row r="9744">
      <c r="A9744" s="6" t="s">
        <v>41955</v>
      </c>
      <c r="B9744" s="6" t="s">
        <v>324</v>
      </c>
      <c r="C9744" s="6" t="s">
        <v>19306</v>
      </c>
      <c r="D9744" s="6" t="s">
        <v>1011</v>
      </c>
      <c r="E9744" s="6" t="s">
        <v>24821</v>
      </c>
      <c r="F9744" s="6" t="s">
        <v>25442</v>
      </c>
      <c r="G9744" s="6" t="s">
        <v>41956</v>
      </c>
    </row>
    <row r="9745">
      <c r="A9745" s="6" t="s">
        <v>41957</v>
      </c>
      <c r="B9745" s="6" t="s">
        <v>324</v>
      </c>
      <c r="C9745" s="6" t="s">
        <v>19308</v>
      </c>
      <c r="D9745" s="6" t="s">
        <v>1011</v>
      </c>
      <c r="E9745" s="6" t="s">
        <v>416</v>
      </c>
      <c r="F9745" s="6" t="s">
        <v>1008</v>
      </c>
      <c r="G9745" s="6" t="s">
        <v>41958</v>
      </c>
    </row>
    <row r="9746">
      <c r="A9746" s="6" t="s">
        <v>41959</v>
      </c>
      <c r="B9746" s="6" t="s">
        <v>324</v>
      </c>
      <c r="C9746" s="6" t="s">
        <v>19310</v>
      </c>
      <c r="D9746" s="6" t="s">
        <v>37</v>
      </c>
      <c r="E9746" s="6" t="s">
        <v>24821</v>
      </c>
      <c r="F9746" s="6" t="s">
        <v>19311</v>
      </c>
      <c r="G9746" s="6" t="s">
        <v>41960</v>
      </c>
    </row>
    <row r="9747">
      <c r="A9747" s="6" t="s">
        <v>41961</v>
      </c>
      <c r="B9747" s="6" t="s">
        <v>324</v>
      </c>
      <c r="C9747" s="6" t="s">
        <v>19310</v>
      </c>
      <c r="D9747" s="6" t="s">
        <v>1011</v>
      </c>
      <c r="E9747" s="6" t="s">
        <v>416</v>
      </c>
      <c r="F9747" s="6" t="s">
        <v>19311</v>
      </c>
      <c r="G9747" s="6" t="s">
        <v>41960</v>
      </c>
    </row>
    <row r="9748">
      <c r="A9748" s="6" t="s">
        <v>41962</v>
      </c>
      <c r="B9748" s="6" t="s">
        <v>324</v>
      </c>
      <c r="C9748" s="6" t="s">
        <v>19313</v>
      </c>
      <c r="D9748" s="6" t="s">
        <v>37</v>
      </c>
      <c r="E9748" s="6" t="s">
        <v>416</v>
      </c>
      <c r="F9748" s="6" t="s">
        <v>19314</v>
      </c>
      <c r="G9748" s="6" t="s">
        <v>41963</v>
      </c>
    </row>
    <row r="9749">
      <c r="A9749" s="6" t="s">
        <v>41964</v>
      </c>
      <c r="B9749" s="6" t="s">
        <v>324</v>
      </c>
      <c r="C9749" s="6" t="s">
        <v>19313</v>
      </c>
      <c r="D9749" s="6" t="s">
        <v>1011</v>
      </c>
      <c r="E9749" s="6" t="s">
        <v>24821</v>
      </c>
      <c r="F9749" s="6" t="s">
        <v>41965</v>
      </c>
      <c r="G9749" s="6" t="s">
        <v>41963</v>
      </c>
    </row>
    <row r="9750">
      <c r="A9750" s="6" t="s">
        <v>41966</v>
      </c>
      <c r="B9750" s="6" t="s">
        <v>324</v>
      </c>
      <c r="C9750" s="6" t="s">
        <v>19316</v>
      </c>
      <c r="D9750" s="6" t="s">
        <v>1011</v>
      </c>
      <c r="E9750" s="6" t="s">
        <v>24821</v>
      </c>
      <c r="F9750" s="6" t="s">
        <v>25442</v>
      </c>
      <c r="G9750" s="6" t="s">
        <v>41967</v>
      </c>
    </row>
    <row r="9751">
      <c r="A9751" s="6" t="s">
        <v>41968</v>
      </c>
      <c r="B9751" s="6" t="s">
        <v>324</v>
      </c>
      <c r="C9751" s="6" t="s">
        <v>19318</v>
      </c>
      <c r="D9751" s="6" t="s">
        <v>1011</v>
      </c>
      <c r="E9751" s="6" t="s">
        <v>416</v>
      </c>
      <c r="F9751" s="6" t="s">
        <v>1008</v>
      </c>
      <c r="G9751" s="6" t="s">
        <v>41969</v>
      </c>
    </row>
    <row r="9752">
      <c r="A9752" s="6" t="s">
        <v>41970</v>
      </c>
      <c r="B9752" s="6" t="s">
        <v>324</v>
      </c>
      <c r="C9752" s="6" t="s">
        <v>19320</v>
      </c>
      <c r="D9752" s="6" t="s">
        <v>37</v>
      </c>
      <c r="E9752" s="6" t="s">
        <v>24821</v>
      </c>
      <c r="F9752" s="6" t="s">
        <v>19321</v>
      </c>
      <c r="G9752" s="6" t="s">
        <v>41971</v>
      </c>
    </row>
    <row r="9753">
      <c r="A9753" s="6" t="s">
        <v>41972</v>
      </c>
      <c r="B9753" s="6" t="s">
        <v>324</v>
      </c>
      <c r="C9753" s="6" t="s">
        <v>19320</v>
      </c>
      <c r="D9753" s="6" t="s">
        <v>1011</v>
      </c>
      <c r="E9753" s="6" t="s">
        <v>416</v>
      </c>
      <c r="F9753" s="6" t="s">
        <v>19321</v>
      </c>
      <c r="G9753" s="6" t="s">
        <v>41971</v>
      </c>
    </row>
    <row r="9754">
      <c r="A9754" s="6" t="s">
        <v>41973</v>
      </c>
      <c r="B9754" s="6" t="s">
        <v>324</v>
      </c>
      <c r="C9754" s="6" t="s">
        <v>19323</v>
      </c>
      <c r="D9754" s="6" t="s">
        <v>37</v>
      </c>
      <c r="E9754" s="6" t="s">
        <v>416</v>
      </c>
      <c r="F9754" s="6" t="s">
        <v>19324</v>
      </c>
      <c r="G9754" s="6" t="s">
        <v>41974</v>
      </c>
    </row>
    <row r="9755">
      <c r="A9755" s="6" t="s">
        <v>41975</v>
      </c>
      <c r="B9755" s="6" t="s">
        <v>324</v>
      </c>
      <c r="C9755" s="6" t="s">
        <v>19323</v>
      </c>
      <c r="D9755" s="6" t="s">
        <v>1011</v>
      </c>
      <c r="E9755" s="6" t="s">
        <v>24821</v>
      </c>
      <c r="F9755" s="6" t="s">
        <v>19324</v>
      </c>
      <c r="G9755" s="6" t="s">
        <v>41974</v>
      </c>
    </row>
    <row r="9756">
      <c r="A9756" s="6" t="s">
        <v>41976</v>
      </c>
      <c r="B9756" s="6" t="s">
        <v>324</v>
      </c>
      <c r="C9756" s="6" t="s">
        <v>19326</v>
      </c>
      <c r="D9756" s="6" t="s">
        <v>1011</v>
      </c>
      <c r="E9756" s="6" t="s">
        <v>24821</v>
      </c>
      <c r="F9756" s="6" t="s">
        <v>25442</v>
      </c>
      <c r="G9756" s="6" t="s">
        <v>41977</v>
      </c>
    </row>
    <row r="9757">
      <c r="A9757" s="6" t="s">
        <v>41978</v>
      </c>
      <c r="B9757" s="6" t="s">
        <v>324</v>
      </c>
      <c r="C9757" s="6" t="s">
        <v>19328</v>
      </c>
      <c r="D9757" s="6" t="s">
        <v>1011</v>
      </c>
      <c r="E9757" s="6" t="s">
        <v>416</v>
      </c>
      <c r="F9757" s="6" t="s">
        <v>1008</v>
      </c>
      <c r="G9757" s="6" t="s">
        <v>41979</v>
      </c>
    </row>
    <row r="9758">
      <c r="A9758" s="6" t="s">
        <v>41980</v>
      </c>
      <c r="B9758" s="6" t="s">
        <v>324</v>
      </c>
      <c r="C9758" s="6" t="s">
        <v>19330</v>
      </c>
      <c r="D9758" s="6" t="s">
        <v>37</v>
      </c>
      <c r="E9758" s="6" t="s">
        <v>24821</v>
      </c>
      <c r="F9758" s="6" t="s">
        <v>19331</v>
      </c>
      <c r="G9758" s="6" t="s">
        <v>41981</v>
      </c>
    </row>
    <row r="9759">
      <c r="A9759" s="6" t="s">
        <v>41982</v>
      </c>
      <c r="B9759" s="6" t="s">
        <v>324</v>
      </c>
      <c r="C9759" s="6" t="s">
        <v>19330</v>
      </c>
      <c r="D9759" s="6" t="s">
        <v>1011</v>
      </c>
      <c r="E9759" s="6" t="s">
        <v>416</v>
      </c>
      <c r="F9759" s="6" t="s">
        <v>19331</v>
      </c>
      <c r="G9759" s="6" t="s">
        <v>41981</v>
      </c>
    </row>
    <row r="9760">
      <c r="A9760" s="6" t="s">
        <v>41983</v>
      </c>
      <c r="B9760" s="6" t="s">
        <v>324</v>
      </c>
      <c r="C9760" s="6" t="s">
        <v>19333</v>
      </c>
      <c r="D9760" s="6" t="s">
        <v>37</v>
      </c>
      <c r="E9760" s="6" t="s">
        <v>416</v>
      </c>
      <c r="F9760" s="6" t="s">
        <v>19334</v>
      </c>
      <c r="G9760" s="6" t="s">
        <v>41984</v>
      </c>
    </row>
    <row r="9761">
      <c r="A9761" s="6" t="s">
        <v>41985</v>
      </c>
      <c r="B9761" s="6" t="s">
        <v>324</v>
      </c>
      <c r="C9761" s="6" t="s">
        <v>19333</v>
      </c>
      <c r="D9761" s="6" t="s">
        <v>1011</v>
      </c>
      <c r="E9761" s="6" t="s">
        <v>24821</v>
      </c>
      <c r="F9761" s="6" t="s">
        <v>19334</v>
      </c>
      <c r="G9761" s="6" t="s">
        <v>41984</v>
      </c>
    </row>
    <row r="9762">
      <c r="A9762" s="6" t="s">
        <v>41986</v>
      </c>
      <c r="B9762" s="6" t="s">
        <v>324</v>
      </c>
      <c r="C9762" s="6" t="s">
        <v>19336</v>
      </c>
      <c r="D9762" s="6" t="s">
        <v>1011</v>
      </c>
      <c r="E9762" s="6" t="s">
        <v>24821</v>
      </c>
      <c r="F9762" s="6" t="s">
        <v>25442</v>
      </c>
      <c r="G9762" s="6" t="s">
        <v>41987</v>
      </c>
    </row>
    <row r="9763">
      <c r="A9763" s="6" t="s">
        <v>41988</v>
      </c>
      <c r="B9763" s="6" t="s">
        <v>324</v>
      </c>
      <c r="C9763" s="6" t="s">
        <v>19338</v>
      </c>
      <c r="D9763" s="6" t="s">
        <v>1011</v>
      </c>
      <c r="E9763" s="6" t="s">
        <v>416</v>
      </c>
      <c r="F9763" s="6" t="s">
        <v>1008</v>
      </c>
      <c r="G9763" s="6" t="s">
        <v>41989</v>
      </c>
    </row>
    <row r="9764">
      <c r="A9764" s="6" t="s">
        <v>41990</v>
      </c>
      <c r="B9764" s="6" t="s">
        <v>324</v>
      </c>
      <c r="C9764" s="6" t="s">
        <v>19340</v>
      </c>
      <c r="D9764" s="6" t="s">
        <v>37</v>
      </c>
      <c r="E9764" s="6" t="s">
        <v>24821</v>
      </c>
      <c r="F9764" s="6" t="s">
        <v>19341</v>
      </c>
      <c r="G9764" s="6" t="s">
        <v>41991</v>
      </c>
    </row>
    <row r="9765">
      <c r="A9765" s="6" t="s">
        <v>41992</v>
      </c>
      <c r="B9765" s="6" t="s">
        <v>324</v>
      </c>
      <c r="C9765" s="6" t="s">
        <v>19340</v>
      </c>
      <c r="D9765" s="6" t="s">
        <v>1011</v>
      </c>
      <c r="E9765" s="6" t="s">
        <v>416</v>
      </c>
      <c r="F9765" s="6" t="s">
        <v>19341</v>
      </c>
      <c r="G9765" s="6" t="s">
        <v>41991</v>
      </c>
    </row>
    <row r="9766">
      <c r="A9766" s="6" t="s">
        <v>41993</v>
      </c>
      <c r="B9766" s="6" t="s">
        <v>324</v>
      </c>
      <c r="C9766" s="6" t="s">
        <v>19343</v>
      </c>
      <c r="D9766" s="6" t="s">
        <v>37</v>
      </c>
      <c r="E9766" s="6" t="s">
        <v>416</v>
      </c>
      <c r="F9766" s="6" t="s">
        <v>19344</v>
      </c>
      <c r="G9766" s="6" t="s">
        <v>41994</v>
      </c>
    </row>
    <row r="9767">
      <c r="A9767" s="6" t="s">
        <v>41995</v>
      </c>
      <c r="B9767" s="6" t="s">
        <v>324</v>
      </c>
      <c r="C9767" s="6" t="s">
        <v>19343</v>
      </c>
      <c r="D9767" s="6" t="s">
        <v>1011</v>
      </c>
      <c r="E9767" s="6" t="s">
        <v>24821</v>
      </c>
      <c r="F9767" s="6" t="s">
        <v>19344</v>
      </c>
      <c r="G9767" s="6" t="s">
        <v>41994</v>
      </c>
    </row>
    <row r="9768">
      <c r="A9768" s="6" t="s">
        <v>41996</v>
      </c>
      <c r="B9768" s="6" t="s">
        <v>324</v>
      </c>
      <c r="C9768" s="6" t="s">
        <v>19346</v>
      </c>
      <c r="D9768" s="6" t="s">
        <v>1011</v>
      </c>
      <c r="E9768" s="6" t="s">
        <v>24821</v>
      </c>
      <c r="F9768" s="6" t="s">
        <v>25442</v>
      </c>
      <c r="G9768" s="6" t="s">
        <v>41997</v>
      </c>
    </row>
    <row r="9769">
      <c r="A9769" s="6" t="s">
        <v>41998</v>
      </c>
      <c r="B9769" s="6" t="s">
        <v>324</v>
      </c>
      <c r="C9769" s="6" t="s">
        <v>19348</v>
      </c>
      <c r="D9769" s="6" t="s">
        <v>1011</v>
      </c>
      <c r="E9769" s="6" t="s">
        <v>416</v>
      </c>
      <c r="F9769" s="6" t="s">
        <v>1040</v>
      </c>
      <c r="G9769" s="6" t="s">
        <v>41999</v>
      </c>
    </row>
    <row r="9770">
      <c r="A9770" s="6" t="s">
        <v>42000</v>
      </c>
      <c r="B9770" s="6" t="s">
        <v>324</v>
      </c>
      <c r="C9770" s="6" t="s">
        <v>19352</v>
      </c>
      <c r="D9770" s="6" t="s">
        <v>1011</v>
      </c>
      <c r="E9770" s="6" t="s">
        <v>416</v>
      </c>
      <c r="F9770" s="6" t="s">
        <v>19353</v>
      </c>
      <c r="G9770" s="6" t="s">
        <v>42001</v>
      </c>
    </row>
    <row r="9771">
      <c r="A9771" s="6" t="s">
        <v>42002</v>
      </c>
      <c r="B9771" s="6" t="s">
        <v>324</v>
      </c>
      <c r="C9771" s="6" t="s">
        <v>19357</v>
      </c>
      <c r="D9771" s="6" t="s">
        <v>37</v>
      </c>
      <c r="E9771" s="6" t="s">
        <v>24821</v>
      </c>
      <c r="F9771" s="6" t="s">
        <v>19358</v>
      </c>
      <c r="G9771" s="6" t="s">
        <v>42003</v>
      </c>
    </row>
    <row r="9772">
      <c r="A9772" s="6" t="s">
        <v>42004</v>
      </c>
      <c r="B9772" s="6" t="s">
        <v>324</v>
      </c>
      <c r="C9772" s="6" t="s">
        <v>19357</v>
      </c>
      <c r="D9772" s="6" t="s">
        <v>1011</v>
      </c>
      <c r="E9772" s="6" t="s">
        <v>416</v>
      </c>
      <c r="F9772" s="6" t="s">
        <v>19358</v>
      </c>
      <c r="G9772" s="6" t="s">
        <v>42003</v>
      </c>
    </row>
    <row r="9773">
      <c r="A9773" s="6" t="s">
        <v>42005</v>
      </c>
      <c r="B9773" s="6" t="s">
        <v>324</v>
      </c>
      <c r="C9773" s="6" t="s">
        <v>19363</v>
      </c>
      <c r="D9773" s="6" t="s">
        <v>37</v>
      </c>
      <c r="E9773" s="6" t="s">
        <v>416</v>
      </c>
      <c r="F9773" s="6" t="s">
        <v>19364</v>
      </c>
      <c r="G9773" s="6" t="s">
        <v>42006</v>
      </c>
    </row>
    <row r="9774">
      <c r="A9774" s="6" t="s">
        <v>42007</v>
      </c>
      <c r="B9774" s="6" t="s">
        <v>324</v>
      </c>
      <c r="C9774" s="6" t="s">
        <v>19363</v>
      </c>
      <c r="D9774" s="6" t="s">
        <v>1011</v>
      </c>
      <c r="E9774" s="6" t="s">
        <v>24821</v>
      </c>
      <c r="F9774" s="6" t="s">
        <v>19364</v>
      </c>
      <c r="G9774" s="6" t="s">
        <v>42006</v>
      </c>
    </row>
    <row r="9775">
      <c r="A9775" s="6" t="s">
        <v>42008</v>
      </c>
      <c r="B9775" s="6" t="s">
        <v>324</v>
      </c>
      <c r="C9775" s="6" t="s">
        <v>19366</v>
      </c>
      <c r="D9775" s="6" t="s">
        <v>1011</v>
      </c>
      <c r="E9775" s="6" t="s">
        <v>24821</v>
      </c>
      <c r="F9775" s="6" t="s">
        <v>42009</v>
      </c>
      <c r="G9775" s="6" t="s">
        <v>42010</v>
      </c>
    </row>
    <row r="9776">
      <c r="A9776" s="6" t="s">
        <v>42011</v>
      </c>
      <c r="B9776" s="6" t="s">
        <v>324</v>
      </c>
      <c r="C9776" s="6" t="s">
        <v>19368</v>
      </c>
      <c r="D9776" s="6" t="s">
        <v>1011</v>
      </c>
      <c r="E9776" s="6" t="s">
        <v>416</v>
      </c>
      <c r="F9776" s="6" t="s">
        <v>1040</v>
      </c>
      <c r="G9776" s="6" t="s">
        <v>42012</v>
      </c>
    </row>
    <row r="9777">
      <c r="A9777" s="6" t="s">
        <v>42013</v>
      </c>
      <c r="B9777" s="6" t="s">
        <v>324</v>
      </c>
      <c r="C9777" s="6" t="s">
        <v>19372</v>
      </c>
      <c r="D9777" s="6" t="s">
        <v>1011</v>
      </c>
      <c r="E9777" s="6" t="s">
        <v>416</v>
      </c>
      <c r="F9777" s="6" t="s">
        <v>19373</v>
      </c>
      <c r="G9777" s="6" t="s">
        <v>42014</v>
      </c>
    </row>
    <row r="9778">
      <c r="A9778" s="6" t="s">
        <v>42015</v>
      </c>
      <c r="B9778" s="6" t="s">
        <v>324</v>
      </c>
      <c r="C9778" s="6" t="s">
        <v>19377</v>
      </c>
      <c r="D9778" s="6" t="s">
        <v>37</v>
      </c>
      <c r="E9778" s="6" t="s">
        <v>24821</v>
      </c>
      <c r="F9778" s="6" t="s">
        <v>19378</v>
      </c>
      <c r="G9778" s="6" t="s">
        <v>42016</v>
      </c>
    </row>
    <row r="9779">
      <c r="A9779" s="6" t="s">
        <v>42017</v>
      </c>
      <c r="B9779" s="6" t="s">
        <v>324</v>
      </c>
      <c r="C9779" s="6" t="s">
        <v>19377</v>
      </c>
      <c r="D9779" s="6" t="s">
        <v>1011</v>
      </c>
      <c r="E9779" s="6" t="s">
        <v>416</v>
      </c>
      <c r="F9779" s="6" t="s">
        <v>19378</v>
      </c>
      <c r="G9779" s="6" t="s">
        <v>42016</v>
      </c>
    </row>
    <row r="9780">
      <c r="A9780" s="6" t="s">
        <v>42018</v>
      </c>
      <c r="B9780" s="6" t="s">
        <v>324</v>
      </c>
      <c r="C9780" s="6" t="s">
        <v>19382</v>
      </c>
      <c r="D9780" s="6" t="s">
        <v>37</v>
      </c>
      <c r="E9780" s="6" t="s">
        <v>416</v>
      </c>
      <c r="F9780" s="6" t="s">
        <v>19383</v>
      </c>
      <c r="G9780" s="6" t="s">
        <v>42019</v>
      </c>
    </row>
    <row r="9781">
      <c r="A9781" s="6" t="s">
        <v>42020</v>
      </c>
      <c r="B9781" s="6" t="s">
        <v>324</v>
      </c>
      <c r="C9781" s="6" t="s">
        <v>19382</v>
      </c>
      <c r="D9781" s="6" t="s">
        <v>1011</v>
      </c>
      <c r="E9781" s="6" t="s">
        <v>24821</v>
      </c>
      <c r="F9781" s="6" t="s">
        <v>19383</v>
      </c>
      <c r="G9781" s="6" t="s">
        <v>42019</v>
      </c>
    </row>
    <row r="9782">
      <c r="A9782" s="6" t="s">
        <v>42021</v>
      </c>
      <c r="B9782" s="6" t="s">
        <v>324</v>
      </c>
      <c r="C9782" s="6" t="s">
        <v>19385</v>
      </c>
      <c r="D9782" s="6" t="s">
        <v>1011</v>
      </c>
      <c r="E9782" s="6" t="s">
        <v>24821</v>
      </c>
      <c r="F9782" s="6" t="s">
        <v>42022</v>
      </c>
      <c r="G9782" s="6" t="s">
        <v>42023</v>
      </c>
    </row>
    <row r="9783">
      <c r="A9783" s="6" t="s">
        <v>42024</v>
      </c>
      <c r="B9783" s="6" t="s">
        <v>324</v>
      </c>
      <c r="C9783" s="6" t="s">
        <v>19387</v>
      </c>
      <c r="D9783" s="6" t="s">
        <v>1011</v>
      </c>
      <c r="E9783" s="6" t="s">
        <v>416</v>
      </c>
      <c r="F9783" s="6" t="s">
        <v>1008</v>
      </c>
      <c r="G9783" s="6" t="s">
        <v>42025</v>
      </c>
    </row>
    <row r="9784">
      <c r="A9784" s="6" t="s">
        <v>42026</v>
      </c>
      <c r="B9784" s="6" t="s">
        <v>324</v>
      </c>
      <c r="C9784" s="6" t="s">
        <v>19389</v>
      </c>
      <c r="D9784" s="6" t="s">
        <v>37</v>
      </c>
      <c r="E9784" s="6" t="s">
        <v>24821</v>
      </c>
      <c r="F9784" s="6" t="s">
        <v>19390</v>
      </c>
      <c r="G9784" s="6" t="s">
        <v>42027</v>
      </c>
    </row>
    <row r="9785">
      <c r="A9785" s="6" t="s">
        <v>42028</v>
      </c>
      <c r="B9785" s="6" t="s">
        <v>324</v>
      </c>
      <c r="C9785" s="6" t="s">
        <v>19389</v>
      </c>
      <c r="D9785" s="6" t="s">
        <v>1011</v>
      </c>
      <c r="E9785" s="6" t="s">
        <v>416</v>
      </c>
      <c r="F9785" s="6" t="s">
        <v>19390</v>
      </c>
      <c r="G9785" s="6" t="s">
        <v>42027</v>
      </c>
    </row>
    <row r="9786">
      <c r="A9786" s="6" t="s">
        <v>42029</v>
      </c>
      <c r="B9786" s="6" t="s">
        <v>324</v>
      </c>
      <c r="C9786" s="6" t="s">
        <v>19392</v>
      </c>
      <c r="D9786" s="6" t="s">
        <v>37</v>
      </c>
      <c r="E9786" s="6" t="s">
        <v>416</v>
      </c>
      <c r="F9786" s="6" t="s">
        <v>19393</v>
      </c>
      <c r="G9786" s="6" t="s">
        <v>42030</v>
      </c>
    </row>
    <row r="9787">
      <c r="A9787" s="6" t="s">
        <v>42031</v>
      </c>
      <c r="B9787" s="6" t="s">
        <v>324</v>
      </c>
      <c r="C9787" s="6" t="s">
        <v>19392</v>
      </c>
      <c r="D9787" s="6" t="s">
        <v>1011</v>
      </c>
      <c r="E9787" s="6" t="s">
        <v>24821</v>
      </c>
      <c r="F9787" s="6" t="s">
        <v>19393</v>
      </c>
      <c r="G9787" s="6" t="s">
        <v>42030</v>
      </c>
    </row>
    <row r="9788">
      <c r="A9788" s="6" t="s">
        <v>42032</v>
      </c>
      <c r="B9788" s="6" t="s">
        <v>324</v>
      </c>
      <c r="C9788" s="6" t="s">
        <v>19395</v>
      </c>
      <c r="D9788" s="6" t="s">
        <v>1011</v>
      </c>
      <c r="E9788" s="6" t="s">
        <v>24821</v>
      </c>
      <c r="F9788" s="6" t="s">
        <v>42022</v>
      </c>
      <c r="G9788" s="6" t="s">
        <v>42033</v>
      </c>
    </row>
    <row r="9789">
      <c r="A9789" s="6" t="s">
        <v>42034</v>
      </c>
      <c r="B9789" s="6" t="s">
        <v>324</v>
      </c>
      <c r="C9789" s="6" t="s">
        <v>19397</v>
      </c>
      <c r="D9789" s="6" t="s">
        <v>1011</v>
      </c>
      <c r="E9789" s="6" t="s">
        <v>416</v>
      </c>
      <c r="F9789" s="6" t="s">
        <v>1008</v>
      </c>
      <c r="G9789" s="6" t="s">
        <v>42035</v>
      </c>
    </row>
    <row r="9790">
      <c r="A9790" s="6" t="s">
        <v>42036</v>
      </c>
      <c r="B9790" s="6" t="s">
        <v>324</v>
      </c>
      <c r="C9790" s="6" t="s">
        <v>19399</v>
      </c>
      <c r="D9790" s="6" t="s">
        <v>37</v>
      </c>
      <c r="E9790" s="6" t="s">
        <v>24821</v>
      </c>
      <c r="F9790" s="6" t="s">
        <v>19400</v>
      </c>
      <c r="G9790" s="6" t="s">
        <v>42037</v>
      </c>
    </row>
    <row r="9791">
      <c r="A9791" s="6" t="s">
        <v>42038</v>
      </c>
      <c r="B9791" s="6" t="s">
        <v>324</v>
      </c>
      <c r="C9791" s="6" t="s">
        <v>19399</v>
      </c>
      <c r="D9791" s="6" t="s">
        <v>1011</v>
      </c>
      <c r="E9791" s="6" t="s">
        <v>416</v>
      </c>
      <c r="F9791" s="6" t="s">
        <v>19400</v>
      </c>
      <c r="G9791" s="6" t="s">
        <v>42037</v>
      </c>
    </row>
    <row r="9792">
      <c r="A9792" s="6" t="s">
        <v>42039</v>
      </c>
      <c r="B9792" s="6" t="s">
        <v>324</v>
      </c>
      <c r="C9792" s="6" t="s">
        <v>19402</v>
      </c>
      <c r="D9792" s="6" t="s">
        <v>37</v>
      </c>
      <c r="E9792" s="6" t="s">
        <v>416</v>
      </c>
      <c r="F9792" s="6" t="s">
        <v>19403</v>
      </c>
      <c r="G9792" s="6" t="s">
        <v>42040</v>
      </c>
    </row>
    <row r="9793">
      <c r="A9793" s="6" t="s">
        <v>42041</v>
      </c>
      <c r="B9793" s="6" t="s">
        <v>324</v>
      </c>
      <c r="C9793" s="6" t="s">
        <v>19402</v>
      </c>
      <c r="D9793" s="6" t="s">
        <v>1011</v>
      </c>
      <c r="E9793" s="6" t="s">
        <v>24821</v>
      </c>
      <c r="F9793" s="6" t="s">
        <v>19403</v>
      </c>
      <c r="G9793" s="6" t="s">
        <v>42040</v>
      </c>
    </row>
    <row r="9794">
      <c r="A9794" s="6" t="s">
        <v>42042</v>
      </c>
      <c r="B9794" s="6" t="s">
        <v>324</v>
      </c>
      <c r="C9794" s="6" t="s">
        <v>19405</v>
      </c>
      <c r="D9794" s="6" t="s">
        <v>1011</v>
      </c>
      <c r="E9794" s="6" t="s">
        <v>24821</v>
      </c>
      <c r="F9794" s="6" t="s">
        <v>42022</v>
      </c>
      <c r="G9794" s="6" t="s">
        <v>42043</v>
      </c>
    </row>
    <row r="9795">
      <c r="A9795" s="6" t="s">
        <v>42044</v>
      </c>
      <c r="B9795" s="6" t="s">
        <v>324</v>
      </c>
      <c r="C9795" s="6" t="s">
        <v>19407</v>
      </c>
      <c r="D9795" s="6" t="s">
        <v>1011</v>
      </c>
      <c r="E9795" s="6" t="s">
        <v>416</v>
      </c>
      <c r="F9795" s="6" t="s">
        <v>1040</v>
      </c>
      <c r="G9795" s="6" t="s">
        <v>42045</v>
      </c>
    </row>
    <row r="9796">
      <c r="A9796" s="6" t="s">
        <v>42046</v>
      </c>
      <c r="B9796" s="6" t="s">
        <v>324</v>
      </c>
      <c r="C9796" s="6" t="s">
        <v>19411</v>
      </c>
      <c r="D9796" s="6" t="s">
        <v>1011</v>
      </c>
      <c r="E9796" s="6" t="s">
        <v>416</v>
      </c>
      <c r="F9796" s="6" t="s">
        <v>4400</v>
      </c>
      <c r="G9796" s="6" t="s">
        <v>42047</v>
      </c>
    </row>
    <row r="9797">
      <c r="A9797" s="6" t="s">
        <v>42048</v>
      </c>
      <c r="B9797" s="6" t="s">
        <v>324</v>
      </c>
      <c r="C9797" s="6" t="s">
        <v>19415</v>
      </c>
      <c r="D9797" s="6" t="s">
        <v>37</v>
      </c>
      <c r="E9797" s="6" t="s">
        <v>24821</v>
      </c>
      <c r="F9797" s="6" t="s">
        <v>19416</v>
      </c>
      <c r="G9797" s="6" t="s">
        <v>42049</v>
      </c>
    </row>
    <row r="9798">
      <c r="A9798" s="6" t="s">
        <v>42050</v>
      </c>
      <c r="B9798" s="6" t="s">
        <v>324</v>
      </c>
      <c r="C9798" s="6" t="s">
        <v>19415</v>
      </c>
      <c r="D9798" s="6" t="s">
        <v>1011</v>
      </c>
      <c r="E9798" s="6" t="s">
        <v>416</v>
      </c>
      <c r="F9798" s="6" t="s">
        <v>19416</v>
      </c>
      <c r="G9798" s="6" t="s">
        <v>42049</v>
      </c>
    </row>
    <row r="9799">
      <c r="A9799" s="6" t="s">
        <v>42051</v>
      </c>
      <c r="B9799" s="6" t="s">
        <v>324</v>
      </c>
      <c r="C9799" s="6" t="s">
        <v>19421</v>
      </c>
      <c r="D9799" s="6" t="s">
        <v>37</v>
      </c>
      <c r="E9799" s="6" t="s">
        <v>416</v>
      </c>
      <c r="F9799" s="6" t="s">
        <v>19422</v>
      </c>
      <c r="G9799" s="6" t="s">
        <v>42052</v>
      </c>
    </row>
    <row r="9800">
      <c r="A9800" s="6" t="s">
        <v>42053</v>
      </c>
      <c r="B9800" s="6" t="s">
        <v>324</v>
      </c>
      <c r="C9800" s="6" t="s">
        <v>19421</v>
      </c>
      <c r="D9800" s="6" t="s">
        <v>1011</v>
      </c>
      <c r="E9800" s="6" t="s">
        <v>24821</v>
      </c>
      <c r="F9800" s="6" t="s">
        <v>19422</v>
      </c>
      <c r="G9800" s="6" t="s">
        <v>42052</v>
      </c>
    </row>
    <row r="9801">
      <c r="A9801" s="6" t="s">
        <v>42054</v>
      </c>
      <c r="B9801" s="6" t="s">
        <v>324</v>
      </c>
      <c r="C9801" s="6" t="s">
        <v>19424</v>
      </c>
      <c r="D9801" s="6" t="s">
        <v>1011</v>
      </c>
      <c r="E9801" s="6" t="s">
        <v>24821</v>
      </c>
      <c r="F9801" s="6" t="s">
        <v>28428</v>
      </c>
      <c r="G9801" s="6" t="s">
        <v>42055</v>
      </c>
    </row>
    <row r="9802">
      <c r="A9802" s="6" t="s">
        <v>42056</v>
      </c>
      <c r="B9802" s="6" t="s">
        <v>324</v>
      </c>
      <c r="C9802" s="6" t="s">
        <v>19426</v>
      </c>
      <c r="D9802" s="6" t="s">
        <v>1011</v>
      </c>
      <c r="E9802" s="6" t="s">
        <v>416</v>
      </c>
      <c r="F9802" s="6" t="s">
        <v>1040</v>
      </c>
      <c r="G9802" s="6" t="s">
        <v>42057</v>
      </c>
    </row>
    <row r="9803">
      <c r="A9803" s="6" t="s">
        <v>42058</v>
      </c>
      <c r="B9803" s="6" t="s">
        <v>324</v>
      </c>
      <c r="C9803" s="6" t="s">
        <v>19430</v>
      </c>
      <c r="D9803" s="6" t="s">
        <v>37</v>
      </c>
      <c r="E9803" s="6" t="s">
        <v>24821</v>
      </c>
      <c r="F9803" s="6" t="s">
        <v>19431</v>
      </c>
      <c r="G9803" s="6" t="s">
        <v>42059</v>
      </c>
    </row>
    <row r="9804">
      <c r="A9804" s="6" t="s">
        <v>42060</v>
      </c>
      <c r="B9804" s="6" t="s">
        <v>324</v>
      </c>
      <c r="C9804" s="6" t="s">
        <v>19430</v>
      </c>
      <c r="D9804" s="6" t="s">
        <v>1011</v>
      </c>
      <c r="E9804" s="6" t="s">
        <v>416</v>
      </c>
      <c r="F9804" s="6" t="s">
        <v>19431</v>
      </c>
      <c r="G9804" s="6" t="s">
        <v>42059</v>
      </c>
    </row>
    <row r="9805">
      <c r="A9805" s="6" t="s">
        <v>42061</v>
      </c>
      <c r="B9805" s="6" t="s">
        <v>328</v>
      </c>
      <c r="C9805" s="6" t="s">
        <v>19437</v>
      </c>
      <c r="D9805" s="6" t="s">
        <v>1011</v>
      </c>
      <c r="E9805" s="6" t="s">
        <v>24821</v>
      </c>
      <c r="F9805" s="6" t="s">
        <v>24822</v>
      </c>
      <c r="G9805" s="6" t="s">
        <v>42062</v>
      </c>
    </row>
    <row r="9806">
      <c r="A9806" s="6" t="s">
        <v>42063</v>
      </c>
      <c r="B9806" s="6" t="s">
        <v>328</v>
      </c>
      <c r="C9806" s="6" t="s">
        <v>19439</v>
      </c>
      <c r="D9806" s="6" t="s">
        <v>1011</v>
      </c>
      <c r="E9806" s="6" t="s">
        <v>416</v>
      </c>
      <c r="F9806" s="6" t="s">
        <v>1008</v>
      </c>
      <c r="G9806" s="6" t="s">
        <v>42064</v>
      </c>
    </row>
    <row r="9807">
      <c r="A9807" s="6" t="s">
        <v>42065</v>
      </c>
      <c r="B9807" s="6" t="s">
        <v>328</v>
      </c>
      <c r="C9807" s="6" t="s">
        <v>19441</v>
      </c>
      <c r="D9807" s="6" t="s">
        <v>37</v>
      </c>
      <c r="E9807" s="6" t="s">
        <v>24821</v>
      </c>
      <c r="F9807" s="6" t="s">
        <v>1012</v>
      </c>
      <c r="G9807" s="6" t="s">
        <v>42066</v>
      </c>
    </row>
    <row r="9808">
      <c r="A9808" s="6" t="s">
        <v>42067</v>
      </c>
      <c r="B9808" s="6" t="s">
        <v>328</v>
      </c>
      <c r="C9808" s="6" t="s">
        <v>19441</v>
      </c>
      <c r="D9808" s="6" t="s">
        <v>1011</v>
      </c>
      <c r="E9808" s="6" t="s">
        <v>416</v>
      </c>
      <c r="F9808" s="6" t="s">
        <v>1012</v>
      </c>
      <c r="G9808" s="6" t="s">
        <v>42066</v>
      </c>
    </row>
    <row r="9809">
      <c r="A9809" s="6" t="s">
        <v>42068</v>
      </c>
      <c r="B9809" s="6" t="s">
        <v>328</v>
      </c>
      <c r="C9809" s="6" t="s">
        <v>19443</v>
      </c>
      <c r="D9809" s="6" t="s">
        <v>37</v>
      </c>
      <c r="E9809" s="6" t="s">
        <v>416</v>
      </c>
      <c r="F9809" s="6" t="s">
        <v>19444</v>
      </c>
      <c r="G9809" s="6" t="s">
        <v>42069</v>
      </c>
    </row>
    <row r="9810">
      <c r="A9810" s="6" t="s">
        <v>42070</v>
      </c>
      <c r="B9810" s="6" t="s">
        <v>328</v>
      </c>
      <c r="C9810" s="6" t="s">
        <v>19443</v>
      </c>
      <c r="D9810" s="6" t="s">
        <v>1011</v>
      </c>
      <c r="E9810" s="6" t="s">
        <v>24821</v>
      </c>
      <c r="F9810" s="6" t="s">
        <v>19444</v>
      </c>
      <c r="G9810" s="6" t="s">
        <v>42069</v>
      </c>
    </row>
    <row r="9811">
      <c r="A9811" s="6" t="s">
        <v>42071</v>
      </c>
      <c r="B9811" s="6" t="s">
        <v>328</v>
      </c>
      <c r="C9811" s="6" t="s">
        <v>19446</v>
      </c>
      <c r="D9811" s="6" t="s">
        <v>1011</v>
      </c>
      <c r="E9811" s="6" t="s">
        <v>24821</v>
      </c>
      <c r="F9811" s="6" t="s">
        <v>24822</v>
      </c>
      <c r="G9811" s="6" t="s">
        <v>42072</v>
      </c>
    </row>
    <row r="9812">
      <c r="A9812" s="6" t="s">
        <v>42073</v>
      </c>
      <c r="B9812" s="6" t="s">
        <v>328</v>
      </c>
      <c r="C9812" s="6" t="s">
        <v>19448</v>
      </c>
      <c r="D9812" s="6" t="s">
        <v>1011</v>
      </c>
      <c r="E9812" s="6" t="s">
        <v>416</v>
      </c>
      <c r="F9812" s="6" t="s">
        <v>1008</v>
      </c>
      <c r="G9812" s="6" t="s">
        <v>42074</v>
      </c>
    </row>
    <row r="9813">
      <c r="A9813" s="6" t="s">
        <v>42075</v>
      </c>
      <c r="B9813" s="6" t="s">
        <v>328</v>
      </c>
      <c r="C9813" s="6" t="s">
        <v>19450</v>
      </c>
      <c r="D9813" s="6" t="s">
        <v>37</v>
      </c>
      <c r="E9813" s="6" t="s">
        <v>24821</v>
      </c>
      <c r="F9813" s="6" t="s">
        <v>19451</v>
      </c>
      <c r="G9813" s="6" t="s">
        <v>42076</v>
      </c>
    </row>
    <row r="9814">
      <c r="A9814" s="6" t="s">
        <v>42077</v>
      </c>
      <c r="B9814" s="6" t="s">
        <v>328</v>
      </c>
      <c r="C9814" s="6" t="s">
        <v>19450</v>
      </c>
      <c r="D9814" s="6" t="s">
        <v>1011</v>
      </c>
      <c r="E9814" s="6" t="s">
        <v>416</v>
      </c>
      <c r="F9814" s="6" t="s">
        <v>19451</v>
      </c>
      <c r="G9814" s="6" t="s">
        <v>42076</v>
      </c>
    </row>
    <row r="9815">
      <c r="A9815" s="6" t="s">
        <v>42078</v>
      </c>
      <c r="B9815" s="6" t="s">
        <v>328</v>
      </c>
      <c r="C9815" s="6" t="s">
        <v>19453</v>
      </c>
      <c r="D9815" s="6" t="s">
        <v>37</v>
      </c>
      <c r="E9815" s="6" t="s">
        <v>416</v>
      </c>
      <c r="F9815" s="6" t="s">
        <v>19454</v>
      </c>
      <c r="G9815" s="6" t="s">
        <v>42079</v>
      </c>
    </row>
    <row r="9816">
      <c r="A9816" s="6" t="s">
        <v>42080</v>
      </c>
      <c r="B9816" s="6" t="s">
        <v>328</v>
      </c>
      <c r="C9816" s="6" t="s">
        <v>19453</v>
      </c>
      <c r="D9816" s="6" t="s">
        <v>1011</v>
      </c>
      <c r="E9816" s="6" t="s">
        <v>24821</v>
      </c>
      <c r="F9816" s="6" t="s">
        <v>19454</v>
      </c>
      <c r="G9816" s="6" t="s">
        <v>42079</v>
      </c>
    </row>
    <row r="9817">
      <c r="A9817" s="6" t="s">
        <v>42081</v>
      </c>
      <c r="B9817" s="6" t="s">
        <v>328</v>
      </c>
      <c r="C9817" s="6" t="s">
        <v>19456</v>
      </c>
      <c r="D9817" s="6" t="s">
        <v>1011</v>
      </c>
      <c r="E9817" s="6" t="s">
        <v>24821</v>
      </c>
      <c r="F9817" s="6" t="s">
        <v>24822</v>
      </c>
      <c r="G9817" s="6" t="s">
        <v>42082</v>
      </c>
    </row>
    <row r="9818">
      <c r="A9818" s="6" t="s">
        <v>42083</v>
      </c>
      <c r="B9818" s="6" t="s">
        <v>328</v>
      </c>
      <c r="C9818" s="6" t="s">
        <v>19458</v>
      </c>
      <c r="D9818" s="6" t="s">
        <v>1011</v>
      </c>
      <c r="E9818" s="6" t="s">
        <v>416</v>
      </c>
      <c r="F9818" s="6" t="s">
        <v>1008</v>
      </c>
      <c r="G9818" s="6" t="s">
        <v>19459</v>
      </c>
    </row>
    <row r="9819">
      <c r="A9819" s="6" t="s">
        <v>42084</v>
      </c>
      <c r="B9819" s="6" t="s">
        <v>328</v>
      </c>
      <c r="C9819" s="6" t="s">
        <v>19460</v>
      </c>
      <c r="D9819" s="6" t="s">
        <v>37</v>
      </c>
      <c r="E9819" s="6" t="s">
        <v>24821</v>
      </c>
      <c r="F9819" s="6" t="s">
        <v>19461</v>
      </c>
      <c r="G9819" s="6" t="s">
        <v>42085</v>
      </c>
    </row>
    <row r="9820">
      <c r="A9820" s="6" t="s">
        <v>42086</v>
      </c>
      <c r="B9820" s="6" t="s">
        <v>328</v>
      </c>
      <c r="C9820" s="6" t="s">
        <v>19460</v>
      </c>
      <c r="D9820" s="6" t="s">
        <v>1011</v>
      </c>
      <c r="E9820" s="6" t="s">
        <v>416</v>
      </c>
      <c r="F9820" s="6" t="s">
        <v>19461</v>
      </c>
      <c r="G9820" s="6" t="s">
        <v>42085</v>
      </c>
    </row>
    <row r="9821">
      <c r="A9821" s="6" t="s">
        <v>42087</v>
      </c>
      <c r="B9821" s="6" t="s">
        <v>328</v>
      </c>
      <c r="C9821" s="6" t="s">
        <v>19463</v>
      </c>
      <c r="D9821" s="6" t="s">
        <v>37</v>
      </c>
      <c r="E9821" s="6" t="s">
        <v>416</v>
      </c>
      <c r="F9821" s="6" t="s">
        <v>19464</v>
      </c>
      <c r="G9821" s="6" t="s">
        <v>19465</v>
      </c>
    </row>
    <row r="9822">
      <c r="A9822" s="6" t="s">
        <v>42088</v>
      </c>
      <c r="B9822" s="6" t="s">
        <v>328</v>
      </c>
      <c r="C9822" s="6" t="s">
        <v>19463</v>
      </c>
      <c r="D9822" s="6" t="s">
        <v>1011</v>
      </c>
      <c r="E9822" s="6" t="s">
        <v>24821</v>
      </c>
      <c r="F9822" s="6" t="s">
        <v>19464</v>
      </c>
      <c r="G9822" s="6" t="s">
        <v>19465</v>
      </c>
    </row>
    <row r="9823">
      <c r="A9823" s="6" t="s">
        <v>42089</v>
      </c>
      <c r="B9823" s="6" t="s">
        <v>328</v>
      </c>
      <c r="C9823" s="6" t="s">
        <v>19466</v>
      </c>
      <c r="D9823" s="6" t="s">
        <v>1011</v>
      </c>
      <c r="E9823" s="6" t="s">
        <v>24821</v>
      </c>
      <c r="F9823" s="6" t="s">
        <v>24822</v>
      </c>
      <c r="G9823" s="6" t="s">
        <v>42090</v>
      </c>
    </row>
    <row r="9824">
      <c r="A9824" s="6" t="s">
        <v>42091</v>
      </c>
      <c r="B9824" s="6" t="s">
        <v>328</v>
      </c>
      <c r="C9824" s="6" t="s">
        <v>19468</v>
      </c>
      <c r="D9824" s="6" t="s">
        <v>1011</v>
      </c>
      <c r="E9824" s="6" t="s">
        <v>416</v>
      </c>
      <c r="F9824" s="6" t="s">
        <v>1008</v>
      </c>
      <c r="G9824" s="6" t="s">
        <v>42092</v>
      </c>
    </row>
    <row r="9825">
      <c r="A9825" s="6" t="s">
        <v>42093</v>
      </c>
      <c r="B9825" s="6" t="s">
        <v>328</v>
      </c>
      <c r="C9825" s="6" t="s">
        <v>19470</v>
      </c>
      <c r="D9825" s="6" t="s">
        <v>37</v>
      </c>
      <c r="E9825" s="6" t="s">
        <v>24821</v>
      </c>
      <c r="F9825" s="6" t="s">
        <v>19471</v>
      </c>
      <c r="G9825" s="6" t="s">
        <v>42094</v>
      </c>
    </row>
    <row r="9826">
      <c r="A9826" s="6" t="s">
        <v>42095</v>
      </c>
      <c r="B9826" s="6" t="s">
        <v>328</v>
      </c>
      <c r="C9826" s="6" t="s">
        <v>19470</v>
      </c>
      <c r="D9826" s="6" t="s">
        <v>1011</v>
      </c>
      <c r="E9826" s="6" t="s">
        <v>416</v>
      </c>
      <c r="F9826" s="6" t="s">
        <v>19471</v>
      </c>
      <c r="G9826" s="6" t="s">
        <v>42094</v>
      </c>
    </row>
    <row r="9827">
      <c r="A9827" s="6" t="s">
        <v>42096</v>
      </c>
      <c r="B9827" s="6" t="s">
        <v>328</v>
      </c>
      <c r="C9827" s="6" t="s">
        <v>19473</v>
      </c>
      <c r="D9827" s="6" t="s">
        <v>37</v>
      </c>
      <c r="E9827" s="6" t="s">
        <v>416</v>
      </c>
      <c r="F9827" s="6" t="s">
        <v>19474</v>
      </c>
      <c r="G9827" s="6" t="s">
        <v>42097</v>
      </c>
    </row>
    <row r="9828">
      <c r="A9828" s="6" t="s">
        <v>42098</v>
      </c>
      <c r="B9828" s="6" t="s">
        <v>328</v>
      </c>
      <c r="C9828" s="6" t="s">
        <v>19473</v>
      </c>
      <c r="D9828" s="6" t="s">
        <v>1011</v>
      </c>
      <c r="E9828" s="6" t="s">
        <v>24821</v>
      </c>
      <c r="F9828" s="6" t="s">
        <v>19474</v>
      </c>
      <c r="G9828" s="6" t="s">
        <v>42097</v>
      </c>
    </row>
    <row r="9829">
      <c r="A9829" s="6" t="s">
        <v>42099</v>
      </c>
      <c r="B9829" s="6" t="s">
        <v>328</v>
      </c>
      <c r="C9829" s="6" t="s">
        <v>19476</v>
      </c>
      <c r="D9829" s="6" t="s">
        <v>1011</v>
      </c>
      <c r="E9829" s="6" t="s">
        <v>24821</v>
      </c>
      <c r="F9829" s="6" t="s">
        <v>24822</v>
      </c>
      <c r="G9829" s="6" t="s">
        <v>42100</v>
      </c>
    </row>
    <row r="9830">
      <c r="A9830" s="6" t="s">
        <v>42101</v>
      </c>
      <c r="B9830" s="6" t="s">
        <v>328</v>
      </c>
      <c r="C9830" s="6" t="s">
        <v>19478</v>
      </c>
      <c r="D9830" s="6" t="s">
        <v>1011</v>
      </c>
      <c r="E9830" s="6" t="s">
        <v>416</v>
      </c>
      <c r="F9830" s="6" t="s">
        <v>1040</v>
      </c>
      <c r="G9830" s="6" t="s">
        <v>42102</v>
      </c>
    </row>
    <row r="9831">
      <c r="A9831" s="6" t="s">
        <v>42103</v>
      </c>
      <c r="B9831" s="6" t="s">
        <v>328</v>
      </c>
      <c r="C9831" s="6" t="s">
        <v>19482</v>
      </c>
      <c r="D9831" s="6" t="s">
        <v>1011</v>
      </c>
      <c r="E9831" s="6" t="s">
        <v>416</v>
      </c>
      <c r="F9831" s="6" t="s">
        <v>1046</v>
      </c>
      <c r="G9831" s="6" t="s">
        <v>42104</v>
      </c>
    </row>
    <row r="9832">
      <c r="A9832" s="6" t="s">
        <v>42105</v>
      </c>
      <c r="B9832" s="6" t="s">
        <v>328</v>
      </c>
      <c r="C9832" s="6" t="s">
        <v>19486</v>
      </c>
      <c r="D9832" s="6" t="s">
        <v>37</v>
      </c>
      <c r="E9832" s="6" t="s">
        <v>24821</v>
      </c>
      <c r="F9832" s="6" t="s">
        <v>19487</v>
      </c>
      <c r="G9832" s="6" t="s">
        <v>42106</v>
      </c>
    </row>
    <row r="9833">
      <c r="A9833" s="6" t="s">
        <v>42107</v>
      </c>
      <c r="B9833" s="6" t="s">
        <v>328</v>
      </c>
      <c r="C9833" s="6" t="s">
        <v>19486</v>
      </c>
      <c r="D9833" s="6" t="s">
        <v>1011</v>
      </c>
      <c r="E9833" s="6" t="s">
        <v>416</v>
      </c>
      <c r="F9833" s="6" t="s">
        <v>19487</v>
      </c>
      <c r="G9833" s="6" t="s">
        <v>42106</v>
      </c>
    </row>
    <row r="9834">
      <c r="A9834" s="6" t="s">
        <v>42108</v>
      </c>
      <c r="B9834" s="6" t="s">
        <v>328</v>
      </c>
      <c r="C9834" s="6" t="s">
        <v>19492</v>
      </c>
      <c r="D9834" s="6" t="s">
        <v>37</v>
      </c>
      <c r="E9834" s="6" t="s">
        <v>416</v>
      </c>
      <c r="F9834" s="6" t="s">
        <v>19493</v>
      </c>
      <c r="G9834" s="6" t="s">
        <v>42109</v>
      </c>
    </row>
    <row r="9835">
      <c r="A9835" s="6" t="s">
        <v>42110</v>
      </c>
      <c r="B9835" s="6" t="s">
        <v>328</v>
      </c>
      <c r="C9835" s="6" t="s">
        <v>19492</v>
      </c>
      <c r="D9835" s="6" t="s">
        <v>1011</v>
      </c>
      <c r="E9835" s="6" t="s">
        <v>24821</v>
      </c>
      <c r="F9835" s="6" t="s">
        <v>19493</v>
      </c>
      <c r="G9835" s="6" t="s">
        <v>42109</v>
      </c>
    </row>
    <row r="9836">
      <c r="A9836" s="6" t="s">
        <v>42111</v>
      </c>
      <c r="B9836" s="6" t="s">
        <v>328</v>
      </c>
      <c r="C9836" s="6" t="s">
        <v>19495</v>
      </c>
      <c r="D9836" s="6" t="s">
        <v>1011</v>
      </c>
      <c r="E9836" s="6" t="s">
        <v>24821</v>
      </c>
      <c r="F9836" s="6" t="s">
        <v>25442</v>
      </c>
      <c r="G9836" s="6" t="s">
        <v>42112</v>
      </c>
    </row>
    <row r="9837">
      <c r="A9837" s="6" t="s">
        <v>42113</v>
      </c>
      <c r="B9837" s="6" t="s">
        <v>328</v>
      </c>
      <c r="C9837" s="6" t="s">
        <v>19497</v>
      </c>
      <c r="D9837" s="6" t="s">
        <v>1011</v>
      </c>
      <c r="E9837" s="6" t="s">
        <v>416</v>
      </c>
      <c r="F9837" s="6" t="s">
        <v>1008</v>
      </c>
      <c r="G9837" s="6" t="s">
        <v>42114</v>
      </c>
    </row>
    <row r="9838">
      <c r="A9838" s="6" t="s">
        <v>42115</v>
      </c>
      <c r="B9838" s="6" t="s">
        <v>328</v>
      </c>
      <c r="C9838" s="6" t="s">
        <v>19499</v>
      </c>
      <c r="D9838" s="6" t="s">
        <v>37</v>
      </c>
      <c r="E9838" s="6" t="s">
        <v>24821</v>
      </c>
      <c r="F9838" s="6" t="s">
        <v>19500</v>
      </c>
      <c r="G9838" s="6" t="s">
        <v>42116</v>
      </c>
    </row>
    <row r="9839">
      <c r="A9839" s="6" t="s">
        <v>42117</v>
      </c>
      <c r="B9839" s="6" t="s">
        <v>328</v>
      </c>
      <c r="C9839" s="6" t="s">
        <v>19499</v>
      </c>
      <c r="D9839" s="6" t="s">
        <v>1011</v>
      </c>
      <c r="E9839" s="6" t="s">
        <v>416</v>
      </c>
      <c r="F9839" s="6" t="s">
        <v>19500</v>
      </c>
      <c r="G9839" s="6" t="s">
        <v>42116</v>
      </c>
    </row>
    <row r="9840">
      <c r="A9840" s="6" t="s">
        <v>42118</v>
      </c>
      <c r="B9840" s="6" t="s">
        <v>328</v>
      </c>
      <c r="C9840" s="6" t="s">
        <v>19502</v>
      </c>
      <c r="D9840" s="6" t="s">
        <v>37</v>
      </c>
      <c r="E9840" s="6" t="s">
        <v>416</v>
      </c>
      <c r="F9840" s="6" t="s">
        <v>19503</v>
      </c>
      <c r="G9840" s="6" t="s">
        <v>42119</v>
      </c>
    </row>
    <row r="9841">
      <c r="A9841" s="6" t="s">
        <v>42120</v>
      </c>
      <c r="B9841" s="6" t="s">
        <v>328</v>
      </c>
      <c r="C9841" s="6" t="s">
        <v>19502</v>
      </c>
      <c r="D9841" s="6" t="s">
        <v>1011</v>
      </c>
      <c r="E9841" s="6" t="s">
        <v>24821</v>
      </c>
      <c r="F9841" s="6" t="s">
        <v>19503</v>
      </c>
      <c r="G9841" s="6" t="s">
        <v>42119</v>
      </c>
    </row>
    <row r="9842">
      <c r="A9842" s="6" t="s">
        <v>42121</v>
      </c>
      <c r="B9842" s="6" t="s">
        <v>328</v>
      </c>
      <c r="C9842" s="6" t="s">
        <v>19505</v>
      </c>
      <c r="D9842" s="6" t="s">
        <v>1011</v>
      </c>
      <c r="E9842" s="6" t="s">
        <v>24821</v>
      </c>
      <c r="F9842" s="6" t="s">
        <v>25442</v>
      </c>
      <c r="G9842" s="6" t="s">
        <v>42122</v>
      </c>
    </row>
    <row r="9843">
      <c r="A9843" s="6" t="s">
        <v>42123</v>
      </c>
      <c r="B9843" s="6" t="s">
        <v>328</v>
      </c>
      <c r="C9843" s="6" t="s">
        <v>19507</v>
      </c>
      <c r="D9843" s="6" t="s">
        <v>1011</v>
      </c>
      <c r="E9843" s="6" t="s">
        <v>416</v>
      </c>
      <c r="F9843" s="6" t="s">
        <v>1040</v>
      </c>
      <c r="G9843" s="6" t="s">
        <v>42124</v>
      </c>
    </row>
    <row r="9844">
      <c r="A9844" s="6" t="s">
        <v>42125</v>
      </c>
      <c r="B9844" s="6" t="s">
        <v>328</v>
      </c>
      <c r="C9844" s="6" t="s">
        <v>19511</v>
      </c>
      <c r="D9844" s="6" t="s">
        <v>1011</v>
      </c>
      <c r="E9844" s="6" t="s">
        <v>416</v>
      </c>
      <c r="F9844" s="6" t="s">
        <v>1096</v>
      </c>
      <c r="G9844" s="6" t="s">
        <v>42126</v>
      </c>
    </row>
    <row r="9845">
      <c r="A9845" s="6" t="s">
        <v>42127</v>
      </c>
      <c r="B9845" s="6" t="s">
        <v>328</v>
      </c>
      <c r="C9845" s="6" t="s">
        <v>19515</v>
      </c>
      <c r="D9845" s="6" t="s">
        <v>37</v>
      </c>
      <c r="E9845" s="6" t="s">
        <v>24821</v>
      </c>
      <c r="F9845" s="6" t="s">
        <v>19516</v>
      </c>
      <c r="G9845" s="6" t="s">
        <v>42128</v>
      </c>
    </row>
    <row r="9846">
      <c r="A9846" s="6" t="s">
        <v>42129</v>
      </c>
      <c r="B9846" s="6" t="s">
        <v>328</v>
      </c>
      <c r="C9846" s="6" t="s">
        <v>19515</v>
      </c>
      <c r="D9846" s="6" t="s">
        <v>1011</v>
      </c>
      <c r="E9846" s="6" t="s">
        <v>416</v>
      </c>
      <c r="F9846" s="6" t="s">
        <v>19516</v>
      </c>
      <c r="G9846" s="6" t="s">
        <v>42128</v>
      </c>
    </row>
    <row r="9847">
      <c r="A9847" s="6" t="s">
        <v>42130</v>
      </c>
      <c r="B9847" s="6" t="s">
        <v>328</v>
      </c>
      <c r="C9847" s="6" t="s">
        <v>19520</v>
      </c>
      <c r="D9847" s="6" t="s">
        <v>37</v>
      </c>
      <c r="E9847" s="6" t="s">
        <v>416</v>
      </c>
      <c r="F9847" s="6" t="s">
        <v>19521</v>
      </c>
      <c r="G9847" s="6" t="s">
        <v>42131</v>
      </c>
    </row>
    <row r="9848">
      <c r="A9848" s="6" t="s">
        <v>42132</v>
      </c>
      <c r="B9848" s="6" t="s">
        <v>328</v>
      </c>
      <c r="C9848" s="6" t="s">
        <v>19520</v>
      </c>
      <c r="D9848" s="6" t="s">
        <v>1011</v>
      </c>
      <c r="E9848" s="6" t="s">
        <v>24821</v>
      </c>
      <c r="F9848" s="6" t="s">
        <v>19521</v>
      </c>
      <c r="G9848" s="6" t="s">
        <v>42131</v>
      </c>
    </row>
    <row r="9849">
      <c r="A9849" s="6" t="s">
        <v>42133</v>
      </c>
      <c r="B9849" s="6" t="s">
        <v>328</v>
      </c>
      <c r="C9849" s="6" t="s">
        <v>19523</v>
      </c>
      <c r="D9849" s="6" t="s">
        <v>1011</v>
      </c>
      <c r="E9849" s="6" t="s">
        <v>24821</v>
      </c>
      <c r="F9849" s="6" t="s">
        <v>25485</v>
      </c>
      <c r="G9849" s="6" t="s">
        <v>42134</v>
      </c>
    </row>
    <row r="9850">
      <c r="A9850" s="6" t="s">
        <v>42135</v>
      </c>
      <c r="B9850" s="6" t="s">
        <v>328</v>
      </c>
      <c r="C9850" s="6" t="s">
        <v>19525</v>
      </c>
      <c r="D9850" s="6" t="s">
        <v>1011</v>
      </c>
      <c r="E9850" s="6" t="s">
        <v>416</v>
      </c>
      <c r="F9850" s="6" t="s">
        <v>1008</v>
      </c>
      <c r="G9850" s="6" t="s">
        <v>42136</v>
      </c>
    </row>
    <row r="9851">
      <c r="A9851" s="6" t="s">
        <v>42137</v>
      </c>
      <c r="B9851" s="6" t="s">
        <v>328</v>
      </c>
      <c r="C9851" s="6" t="s">
        <v>19527</v>
      </c>
      <c r="D9851" s="6" t="s">
        <v>37</v>
      </c>
      <c r="E9851" s="6" t="s">
        <v>24821</v>
      </c>
      <c r="F9851" s="6" t="s">
        <v>19528</v>
      </c>
      <c r="G9851" s="6" t="s">
        <v>42138</v>
      </c>
    </row>
    <row r="9852">
      <c r="A9852" s="6" t="s">
        <v>42139</v>
      </c>
      <c r="B9852" s="6" t="s">
        <v>328</v>
      </c>
      <c r="C9852" s="6" t="s">
        <v>19527</v>
      </c>
      <c r="D9852" s="6" t="s">
        <v>1011</v>
      </c>
      <c r="E9852" s="6" t="s">
        <v>416</v>
      </c>
      <c r="F9852" s="6" t="s">
        <v>19528</v>
      </c>
      <c r="G9852" s="6" t="s">
        <v>42138</v>
      </c>
    </row>
    <row r="9853">
      <c r="A9853" s="6" t="s">
        <v>42140</v>
      </c>
      <c r="B9853" s="6" t="s">
        <v>328</v>
      </c>
      <c r="C9853" s="6" t="s">
        <v>19530</v>
      </c>
      <c r="D9853" s="6" t="s">
        <v>37</v>
      </c>
      <c r="E9853" s="6" t="s">
        <v>416</v>
      </c>
      <c r="F9853" s="6" t="s">
        <v>19531</v>
      </c>
      <c r="G9853" s="6" t="s">
        <v>42141</v>
      </c>
    </row>
    <row r="9854">
      <c r="A9854" s="6" t="s">
        <v>42142</v>
      </c>
      <c r="B9854" s="6" t="s">
        <v>328</v>
      </c>
      <c r="C9854" s="6" t="s">
        <v>19530</v>
      </c>
      <c r="D9854" s="6" t="s">
        <v>1011</v>
      </c>
      <c r="E9854" s="6" t="s">
        <v>24821</v>
      </c>
      <c r="F9854" s="6" t="s">
        <v>19531</v>
      </c>
      <c r="G9854" s="6" t="s">
        <v>42141</v>
      </c>
    </row>
    <row r="9855">
      <c r="A9855" s="6" t="s">
        <v>42143</v>
      </c>
      <c r="B9855" s="6" t="s">
        <v>328</v>
      </c>
      <c r="C9855" s="6" t="s">
        <v>19533</v>
      </c>
      <c r="D9855" s="6" t="s">
        <v>1011</v>
      </c>
      <c r="E9855" s="6" t="s">
        <v>24821</v>
      </c>
      <c r="F9855" s="6" t="s">
        <v>25485</v>
      </c>
      <c r="G9855" s="6" t="s">
        <v>42144</v>
      </c>
    </row>
    <row r="9856">
      <c r="A9856" s="6" t="s">
        <v>42145</v>
      </c>
      <c r="B9856" s="6" t="s">
        <v>328</v>
      </c>
      <c r="C9856" s="6" t="s">
        <v>19535</v>
      </c>
      <c r="D9856" s="6" t="s">
        <v>1011</v>
      </c>
      <c r="E9856" s="6" t="s">
        <v>416</v>
      </c>
      <c r="F9856" s="6" t="s">
        <v>1008</v>
      </c>
      <c r="G9856" s="6" t="s">
        <v>42146</v>
      </c>
    </row>
    <row r="9857">
      <c r="A9857" s="6" t="s">
        <v>42147</v>
      </c>
      <c r="B9857" s="6" t="s">
        <v>328</v>
      </c>
      <c r="C9857" s="6" t="s">
        <v>19537</v>
      </c>
      <c r="D9857" s="6" t="s">
        <v>37</v>
      </c>
      <c r="E9857" s="6" t="s">
        <v>24821</v>
      </c>
      <c r="F9857" s="6" t="s">
        <v>19538</v>
      </c>
      <c r="G9857" s="6" t="s">
        <v>42148</v>
      </c>
    </row>
    <row r="9858">
      <c r="A9858" s="6" t="s">
        <v>42149</v>
      </c>
      <c r="B9858" s="6" t="s">
        <v>328</v>
      </c>
      <c r="C9858" s="6" t="s">
        <v>19537</v>
      </c>
      <c r="D9858" s="6" t="s">
        <v>1011</v>
      </c>
      <c r="E9858" s="6" t="s">
        <v>416</v>
      </c>
      <c r="F9858" s="6" t="s">
        <v>19538</v>
      </c>
      <c r="G9858" s="6" t="s">
        <v>42148</v>
      </c>
    </row>
    <row r="9859">
      <c r="A9859" s="6" t="s">
        <v>42150</v>
      </c>
      <c r="B9859" s="6" t="s">
        <v>328</v>
      </c>
      <c r="C9859" s="6" t="s">
        <v>19540</v>
      </c>
      <c r="D9859" s="6" t="s">
        <v>37</v>
      </c>
      <c r="E9859" s="6" t="s">
        <v>416</v>
      </c>
      <c r="F9859" s="6" t="s">
        <v>19541</v>
      </c>
      <c r="G9859" s="6" t="s">
        <v>42151</v>
      </c>
    </row>
    <row r="9860">
      <c r="A9860" s="6" t="s">
        <v>42152</v>
      </c>
      <c r="B9860" s="6" t="s">
        <v>328</v>
      </c>
      <c r="C9860" s="6" t="s">
        <v>19540</v>
      </c>
      <c r="D9860" s="6" t="s">
        <v>1011</v>
      </c>
      <c r="E9860" s="6" t="s">
        <v>24821</v>
      </c>
      <c r="F9860" s="6" t="s">
        <v>19541</v>
      </c>
      <c r="G9860" s="6" t="s">
        <v>42151</v>
      </c>
    </row>
    <row r="9861">
      <c r="A9861" s="6" t="s">
        <v>42153</v>
      </c>
      <c r="B9861" s="6" t="s">
        <v>328</v>
      </c>
      <c r="C9861" s="6" t="s">
        <v>19543</v>
      </c>
      <c r="D9861" s="6" t="s">
        <v>1011</v>
      </c>
      <c r="E9861" s="6" t="s">
        <v>24821</v>
      </c>
      <c r="F9861" s="6" t="s">
        <v>25485</v>
      </c>
      <c r="G9861" s="6" t="s">
        <v>42154</v>
      </c>
    </row>
    <row r="9862">
      <c r="A9862" s="6" t="s">
        <v>42155</v>
      </c>
      <c r="B9862" s="6" t="s">
        <v>328</v>
      </c>
      <c r="C9862" s="6" t="s">
        <v>19545</v>
      </c>
      <c r="D9862" s="6" t="s">
        <v>1011</v>
      </c>
      <c r="E9862" s="6" t="s">
        <v>416</v>
      </c>
      <c r="F9862" s="6" t="s">
        <v>1008</v>
      </c>
      <c r="G9862" s="6" t="s">
        <v>19546</v>
      </c>
    </row>
    <row r="9863">
      <c r="A9863" s="6" t="s">
        <v>42156</v>
      </c>
      <c r="B9863" s="6" t="s">
        <v>328</v>
      </c>
      <c r="C9863" s="6" t="s">
        <v>19547</v>
      </c>
      <c r="D9863" s="6" t="s">
        <v>37</v>
      </c>
      <c r="E9863" s="6" t="s">
        <v>24821</v>
      </c>
      <c r="F9863" s="6" t="s">
        <v>19548</v>
      </c>
      <c r="G9863" s="6" t="s">
        <v>42157</v>
      </c>
    </row>
    <row r="9864">
      <c r="A9864" s="6" t="s">
        <v>42158</v>
      </c>
      <c r="B9864" s="6" t="s">
        <v>328</v>
      </c>
      <c r="C9864" s="6" t="s">
        <v>19547</v>
      </c>
      <c r="D9864" s="6" t="s">
        <v>1011</v>
      </c>
      <c r="E9864" s="6" t="s">
        <v>416</v>
      </c>
      <c r="F9864" s="6" t="s">
        <v>19548</v>
      </c>
      <c r="G9864" s="6" t="s">
        <v>42157</v>
      </c>
    </row>
    <row r="9865">
      <c r="A9865" s="6" t="s">
        <v>42159</v>
      </c>
      <c r="B9865" s="6" t="s">
        <v>328</v>
      </c>
      <c r="C9865" s="6" t="s">
        <v>19550</v>
      </c>
      <c r="D9865" s="6" t="s">
        <v>37</v>
      </c>
      <c r="E9865" s="6" t="s">
        <v>416</v>
      </c>
      <c r="F9865" s="6" t="s">
        <v>19551</v>
      </c>
      <c r="G9865" s="6" t="s">
        <v>42160</v>
      </c>
    </row>
    <row r="9866">
      <c r="A9866" s="6" t="s">
        <v>42161</v>
      </c>
      <c r="B9866" s="6" t="s">
        <v>328</v>
      </c>
      <c r="C9866" s="6" t="s">
        <v>19550</v>
      </c>
      <c r="D9866" s="6" t="s">
        <v>1011</v>
      </c>
      <c r="E9866" s="6" t="s">
        <v>24821</v>
      </c>
      <c r="F9866" s="6" t="s">
        <v>19551</v>
      </c>
      <c r="G9866" s="6" t="s">
        <v>42160</v>
      </c>
    </row>
    <row r="9867">
      <c r="A9867" s="6" t="s">
        <v>42162</v>
      </c>
      <c r="B9867" s="6" t="s">
        <v>328</v>
      </c>
      <c r="C9867" s="6" t="s">
        <v>19553</v>
      </c>
      <c r="D9867" s="6" t="s">
        <v>1011</v>
      </c>
      <c r="E9867" s="6" t="s">
        <v>24821</v>
      </c>
      <c r="F9867" s="6" t="s">
        <v>25485</v>
      </c>
      <c r="G9867" s="6" t="s">
        <v>42163</v>
      </c>
    </row>
    <row r="9868">
      <c r="A9868" s="6" t="s">
        <v>42164</v>
      </c>
      <c r="B9868" s="6" t="s">
        <v>328</v>
      </c>
      <c r="C9868" s="6" t="s">
        <v>19555</v>
      </c>
      <c r="D9868" s="6" t="s">
        <v>1011</v>
      </c>
      <c r="E9868" s="6" t="s">
        <v>416</v>
      </c>
      <c r="F9868" s="6" t="s">
        <v>1008</v>
      </c>
      <c r="G9868" s="6" t="s">
        <v>19556</v>
      </c>
    </row>
    <row r="9869">
      <c r="A9869" s="6" t="s">
        <v>42165</v>
      </c>
      <c r="B9869" s="6" t="s">
        <v>328</v>
      </c>
      <c r="C9869" s="6" t="s">
        <v>19557</v>
      </c>
      <c r="D9869" s="6" t="s">
        <v>37</v>
      </c>
      <c r="E9869" s="6" t="s">
        <v>24821</v>
      </c>
      <c r="F9869" s="6" t="s">
        <v>19558</v>
      </c>
      <c r="G9869" s="6" t="s">
        <v>42166</v>
      </c>
    </row>
    <row r="9870">
      <c r="A9870" s="6" t="s">
        <v>42167</v>
      </c>
      <c r="B9870" s="6" t="s">
        <v>328</v>
      </c>
      <c r="C9870" s="6" t="s">
        <v>19557</v>
      </c>
      <c r="D9870" s="6" t="s">
        <v>1011</v>
      </c>
      <c r="E9870" s="6" t="s">
        <v>416</v>
      </c>
      <c r="F9870" s="6" t="s">
        <v>19558</v>
      </c>
      <c r="G9870" s="6" t="s">
        <v>42166</v>
      </c>
    </row>
    <row r="9871">
      <c r="A9871" s="6" t="s">
        <v>42168</v>
      </c>
      <c r="B9871" s="6" t="s">
        <v>328</v>
      </c>
      <c r="C9871" s="6" t="s">
        <v>19560</v>
      </c>
      <c r="D9871" s="6" t="s">
        <v>37</v>
      </c>
      <c r="E9871" s="6" t="s">
        <v>416</v>
      </c>
      <c r="F9871" s="6" t="s">
        <v>19561</v>
      </c>
      <c r="G9871" s="6" t="s">
        <v>42169</v>
      </c>
    </row>
    <row r="9872">
      <c r="A9872" s="6" t="s">
        <v>42170</v>
      </c>
      <c r="B9872" s="6" t="s">
        <v>328</v>
      </c>
      <c r="C9872" s="6" t="s">
        <v>19560</v>
      </c>
      <c r="D9872" s="6" t="s">
        <v>1011</v>
      </c>
      <c r="E9872" s="6" t="s">
        <v>24821</v>
      </c>
      <c r="F9872" s="6" t="s">
        <v>19561</v>
      </c>
      <c r="G9872" s="6" t="s">
        <v>42169</v>
      </c>
    </row>
    <row r="9873">
      <c r="A9873" s="6" t="s">
        <v>42171</v>
      </c>
      <c r="B9873" s="6" t="s">
        <v>328</v>
      </c>
      <c r="C9873" s="6" t="s">
        <v>19563</v>
      </c>
      <c r="D9873" s="6" t="s">
        <v>1011</v>
      </c>
      <c r="E9873" s="6" t="s">
        <v>24821</v>
      </c>
      <c r="F9873" s="6" t="s">
        <v>25485</v>
      </c>
      <c r="G9873" s="6" t="s">
        <v>42172</v>
      </c>
    </row>
    <row r="9874">
      <c r="A9874" s="6" t="s">
        <v>42173</v>
      </c>
      <c r="B9874" s="6" t="s">
        <v>328</v>
      </c>
      <c r="C9874" s="6" t="s">
        <v>19565</v>
      </c>
      <c r="D9874" s="6" t="s">
        <v>1011</v>
      </c>
      <c r="E9874" s="6" t="s">
        <v>416</v>
      </c>
      <c r="F9874" s="6" t="s">
        <v>1040</v>
      </c>
      <c r="G9874" s="6" t="s">
        <v>42174</v>
      </c>
    </row>
    <row r="9875">
      <c r="A9875" s="6" t="s">
        <v>42175</v>
      </c>
      <c r="B9875" s="6" t="s">
        <v>328</v>
      </c>
      <c r="C9875" s="6" t="s">
        <v>19569</v>
      </c>
      <c r="D9875" s="6" t="s">
        <v>1011</v>
      </c>
      <c r="E9875" s="6" t="s">
        <v>416</v>
      </c>
      <c r="F9875" s="6" t="s">
        <v>19570</v>
      </c>
      <c r="G9875" s="6" t="s">
        <v>42176</v>
      </c>
    </row>
    <row r="9876">
      <c r="A9876" s="6" t="s">
        <v>42177</v>
      </c>
      <c r="B9876" s="6" t="s">
        <v>328</v>
      </c>
      <c r="C9876" s="6" t="s">
        <v>19574</v>
      </c>
      <c r="D9876" s="6" t="s">
        <v>37</v>
      </c>
      <c r="E9876" s="6" t="s">
        <v>24821</v>
      </c>
      <c r="F9876" s="6" t="s">
        <v>19575</v>
      </c>
      <c r="G9876" s="6" t="s">
        <v>42178</v>
      </c>
    </row>
    <row r="9877">
      <c r="A9877" s="6" t="s">
        <v>42179</v>
      </c>
      <c r="B9877" s="6" t="s">
        <v>328</v>
      </c>
      <c r="C9877" s="6" t="s">
        <v>19574</v>
      </c>
      <c r="D9877" s="6" t="s">
        <v>1011</v>
      </c>
      <c r="E9877" s="6" t="s">
        <v>416</v>
      </c>
      <c r="F9877" s="6" t="s">
        <v>19575</v>
      </c>
      <c r="G9877" s="6" t="s">
        <v>42178</v>
      </c>
    </row>
    <row r="9878">
      <c r="A9878" s="6" t="s">
        <v>42180</v>
      </c>
      <c r="B9878" s="6" t="s">
        <v>328</v>
      </c>
      <c r="C9878" s="6" t="s">
        <v>19579</v>
      </c>
      <c r="D9878" s="6" t="s">
        <v>37</v>
      </c>
      <c r="E9878" s="6" t="s">
        <v>416</v>
      </c>
      <c r="F9878" s="6" t="s">
        <v>19580</v>
      </c>
      <c r="G9878" s="6" t="s">
        <v>42181</v>
      </c>
    </row>
    <row r="9879">
      <c r="A9879" s="6" t="s">
        <v>42182</v>
      </c>
      <c r="B9879" s="6" t="s">
        <v>328</v>
      </c>
      <c r="C9879" s="6" t="s">
        <v>19579</v>
      </c>
      <c r="D9879" s="6" t="s">
        <v>1011</v>
      </c>
      <c r="E9879" s="6" t="s">
        <v>24821</v>
      </c>
      <c r="F9879" s="6" t="s">
        <v>19580</v>
      </c>
      <c r="G9879" s="6" t="s">
        <v>42181</v>
      </c>
    </row>
    <row r="9880">
      <c r="A9880" s="6" t="s">
        <v>42183</v>
      </c>
      <c r="B9880" s="6" t="s">
        <v>328</v>
      </c>
      <c r="C9880" s="6" t="s">
        <v>19582</v>
      </c>
      <c r="D9880" s="6" t="s">
        <v>1011</v>
      </c>
      <c r="E9880" s="6" t="s">
        <v>24821</v>
      </c>
      <c r="F9880" s="6" t="s">
        <v>42184</v>
      </c>
      <c r="G9880" s="6" t="s">
        <v>42185</v>
      </c>
    </row>
    <row r="9881">
      <c r="A9881" s="6" t="s">
        <v>42186</v>
      </c>
      <c r="B9881" s="6" t="s">
        <v>328</v>
      </c>
      <c r="C9881" s="6" t="s">
        <v>19584</v>
      </c>
      <c r="D9881" s="6" t="s">
        <v>1011</v>
      </c>
      <c r="E9881" s="6" t="s">
        <v>416</v>
      </c>
      <c r="F9881" s="6" t="s">
        <v>1040</v>
      </c>
      <c r="G9881" s="6" t="s">
        <v>19585</v>
      </c>
    </row>
    <row r="9882">
      <c r="A9882" s="6" t="s">
        <v>42187</v>
      </c>
      <c r="B9882" s="6" t="s">
        <v>328</v>
      </c>
      <c r="C9882" s="6" t="s">
        <v>19588</v>
      </c>
      <c r="D9882" s="6" t="s">
        <v>1011</v>
      </c>
      <c r="E9882" s="6" t="s">
        <v>416</v>
      </c>
      <c r="F9882" s="6" t="s">
        <v>1165</v>
      </c>
      <c r="G9882" s="6" t="s">
        <v>42188</v>
      </c>
    </row>
    <row r="9883">
      <c r="A9883" s="6" t="s">
        <v>42189</v>
      </c>
      <c r="B9883" s="6" t="s">
        <v>328</v>
      </c>
      <c r="C9883" s="6" t="s">
        <v>19592</v>
      </c>
      <c r="D9883" s="6" t="s">
        <v>37</v>
      </c>
      <c r="E9883" s="6" t="s">
        <v>24821</v>
      </c>
      <c r="F9883" s="6" t="s">
        <v>19593</v>
      </c>
      <c r="G9883" s="6" t="s">
        <v>42190</v>
      </c>
    </row>
    <row r="9884">
      <c r="A9884" s="6" t="s">
        <v>42191</v>
      </c>
      <c r="B9884" s="6" t="s">
        <v>328</v>
      </c>
      <c r="C9884" s="6" t="s">
        <v>19592</v>
      </c>
      <c r="D9884" s="6" t="s">
        <v>1011</v>
      </c>
      <c r="E9884" s="6" t="s">
        <v>416</v>
      </c>
      <c r="F9884" s="6" t="s">
        <v>19593</v>
      </c>
      <c r="G9884" s="6" t="s">
        <v>42190</v>
      </c>
    </row>
    <row r="9885">
      <c r="A9885" s="6" t="s">
        <v>42192</v>
      </c>
      <c r="B9885" s="6" t="s">
        <v>328</v>
      </c>
      <c r="C9885" s="6" t="s">
        <v>19597</v>
      </c>
      <c r="D9885" s="6" t="s">
        <v>37</v>
      </c>
      <c r="E9885" s="6" t="s">
        <v>416</v>
      </c>
      <c r="F9885" s="6" t="s">
        <v>19598</v>
      </c>
      <c r="G9885" s="6" t="s">
        <v>42193</v>
      </c>
    </row>
    <row r="9886">
      <c r="A9886" s="6" t="s">
        <v>42194</v>
      </c>
      <c r="B9886" s="6" t="s">
        <v>328</v>
      </c>
      <c r="C9886" s="6" t="s">
        <v>19597</v>
      </c>
      <c r="D9886" s="6" t="s">
        <v>1011</v>
      </c>
      <c r="E9886" s="6" t="s">
        <v>24821</v>
      </c>
      <c r="F9886" s="6" t="s">
        <v>19598</v>
      </c>
      <c r="G9886" s="6" t="s">
        <v>42193</v>
      </c>
    </row>
    <row r="9887">
      <c r="A9887" s="6" t="s">
        <v>42195</v>
      </c>
      <c r="B9887" s="6" t="s">
        <v>328</v>
      </c>
      <c r="C9887" s="6" t="s">
        <v>19600</v>
      </c>
      <c r="D9887" s="6" t="s">
        <v>1011</v>
      </c>
      <c r="E9887" s="6" t="s">
        <v>24821</v>
      </c>
      <c r="F9887" s="6" t="s">
        <v>25549</v>
      </c>
      <c r="G9887" s="6" t="s">
        <v>42196</v>
      </c>
    </row>
    <row r="9888">
      <c r="A9888" s="6" t="s">
        <v>42197</v>
      </c>
      <c r="B9888" s="6" t="s">
        <v>328</v>
      </c>
      <c r="C9888" s="6" t="s">
        <v>19602</v>
      </c>
      <c r="D9888" s="6" t="s">
        <v>1011</v>
      </c>
      <c r="E9888" s="6" t="s">
        <v>416</v>
      </c>
      <c r="F9888" s="6" t="s">
        <v>1008</v>
      </c>
      <c r="G9888" s="6" t="s">
        <v>42198</v>
      </c>
    </row>
    <row r="9889">
      <c r="A9889" s="6" t="s">
        <v>42199</v>
      </c>
      <c r="B9889" s="6" t="s">
        <v>328</v>
      </c>
      <c r="C9889" s="6" t="s">
        <v>19604</v>
      </c>
      <c r="D9889" s="6" t="s">
        <v>37</v>
      </c>
      <c r="E9889" s="6" t="s">
        <v>24821</v>
      </c>
      <c r="F9889" s="6" t="s">
        <v>19605</v>
      </c>
      <c r="G9889" s="6" t="s">
        <v>42200</v>
      </c>
    </row>
    <row r="9890">
      <c r="A9890" s="6" t="s">
        <v>42201</v>
      </c>
      <c r="B9890" s="6" t="s">
        <v>328</v>
      </c>
      <c r="C9890" s="6" t="s">
        <v>19604</v>
      </c>
      <c r="D9890" s="6" t="s">
        <v>1011</v>
      </c>
      <c r="E9890" s="6" t="s">
        <v>416</v>
      </c>
      <c r="F9890" s="6" t="s">
        <v>19605</v>
      </c>
      <c r="G9890" s="6" t="s">
        <v>42200</v>
      </c>
    </row>
    <row r="9891">
      <c r="A9891" s="6" t="s">
        <v>42202</v>
      </c>
      <c r="B9891" s="6" t="s">
        <v>328</v>
      </c>
      <c r="C9891" s="6" t="s">
        <v>19607</v>
      </c>
      <c r="D9891" s="6" t="s">
        <v>37</v>
      </c>
      <c r="E9891" s="6" t="s">
        <v>416</v>
      </c>
      <c r="F9891" s="6" t="s">
        <v>19608</v>
      </c>
      <c r="G9891" s="6" t="s">
        <v>42203</v>
      </c>
    </row>
    <row r="9892">
      <c r="A9892" s="6" t="s">
        <v>42204</v>
      </c>
      <c r="B9892" s="6" t="s">
        <v>328</v>
      </c>
      <c r="C9892" s="6" t="s">
        <v>19607</v>
      </c>
      <c r="D9892" s="6" t="s">
        <v>1011</v>
      </c>
      <c r="E9892" s="6" t="s">
        <v>24821</v>
      </c>
      <c r="F9892" s="6" t="s">
        <v>19608</v>
      </c>
      <c r="G9892" s="6" t="s">
        <v>42203</v>
      </c>
    </row>
    <row r="9893">
      <c r="A9893" s="6" t="s">
        <v>42205</v>
      </c>
      <c r="B9893" s="6" t="s">
        <v>328</v>
      </c>
      <c r="C9893" s="6" t="s">
        <v>19610</v>
      </c>
      <c r="D9893" s="6" t="s">
        <v>1011</v>
      </c>
      <c r="E9893" s="6" t="s">
        <v>24821</v>
      </c>
      <c r="F9893" s="6" t="s">
        <v>25549</v>
      </c>
      <c r="G9893" s="6" t="s">
        <v>42206</v>
      </c>
    </row>
    <row r="9894">
      <c r="A9894" s="6" t="s">
        <v>42207</v>
      </c>
      <c r="B9894" s="6" t="s">
        <v>328</v>
      </c>
      <c r="C9894" s="6" t="s">
        <v>19612</v>
      </c>
      <c r="D9894" s="6" t="s">
        <v>1011</v>
      </c>
      <c r="E9894" s="6" t="s">
        <v>416</v>
      </c>
      <c r="F9894" s="6" t="s">
        <v>1008</v>
      </c>
      <c r="G9894" s="6" t="s">
        <v>42208</v>
      </c>
    </row>
    <row r="9895">
      <c r="A9895" s="6" t="s">
        <v>42209</v>
      </c>
      <c r="B9895" s="6" t="s">
        <v>328</v>
      </c>
      <c r="C9895" s="6" t="s">
        <v>19614</v>
      </c>
      <c r="D9895" s="6" t="s">
        <v>37</v>
      </c>
      <c r="E9895" s="6" t="s">
        <v>24821</v>
      </c>
      <c r="F9895" s="6" t="s">
        <v>19615</v>
      </c>
      <c r="G9895" s="6" t="s">
        <v>42210</v>
      </c>
    </row>
    <row r="9896">
      <c r="A9896" s="6" t="s">
        <v>42211</v>
      </c>
      <c r="B9896" s="6" t="s">
        <v>328</v>
      </c>
      <c r="C9896" s="6" t="s">
        <v>19614</v>
      </c>
      <c r="D9896" s="6" t="s">
        <v>1011</v>
      </c>
      <c r="E9896" s="6" t="s">
        <v>416</v>
      </c>
      <c r="F9896" s="6" t="s">
        <v>19615</v>
      </c>
      <c r="G9896" s="6" t="s">
        <v>42210</v>
      </c>
    </row>
    <row r="9897">
      <c r="A9897" s="6" t="s">
        <v>42212</v>
      </c>
      <c r="B9897" s="6" t="s">
        <v>328</v>
      </c>
      <c r="C9897" s="6" t="s">
        <v>19617</v>
      </c>
      <c r="D9897" s="6" t="s">
        <v>37</v>
      </c>
      <c r="E9897" s="6" t="s">
        <v>416</v>
      </c>
      <c r="F9897" s="6" t="s">
        <v>19618</v>
      </c>
      <c r="G9897" s="6" t="s">
        <v>42213</v>
      </c>
    </row>
    <row r="9898">
      <c r="A9898" s="6" t="s">
        <v>42214</v>
      </c>
      <c r="B9898" s="6" t="s">
        <v>328</v>
      </c>
      <c r="C9898" s="6" t="s">
        <v>19617</v>
      </c>
      <c r="D9898" s="6" t="s">
        <v>1011</v>
      </c>
      <c r="E9898" s="6" t="s">
        <v>24821</v>
      </c>
      <c r="F9898" s="6" t="s">
        <v>19618</v>
      </c>
      <c r="G9898" s="6" t="s">
        <v>42213</v>
      </c>
    </row>
    <row r="9899">
      <c r="A9899" s="6" t="s">
        <v>42215</v>
      </c>
      <c r="B9899" s="6" t="s">
        <v>328</v>
      </c>
      <c r="C9899" s="6" t="s">
        <v>19620</v>
      </c>
      <c r="D9899" s="6" t="s">
        <v>1011</v>
      </c>
      <c r="E9899" s="6" t="s">
        <v>24821</v>
      </c>
      <c r="F9899" s="6" t="s">
        <v>25549</v>
      </c>
      <c r="G9899" s="6" t="s">
        <v>42216</v>
      </c>
    </row>
    <row r="9900">
      <c r="A9900" s="6" t="s">
        <v>42217</v>
      </c>
      <c r="B9900" s="6" t="s">
        <v>328</v>
      </c>
      <c r="C9900" s="6" t="s">
        <v>19622</v>
      </c>
      <c r="D9900" s="6" t="s">
        <v>1011</v>
      </c>
      <c r="E9900" s="6" t="s">
        <v>416</v>
      </c>
      <c r="F9900" s="6" t="s">
        <v>1008</v>
      </c>
      <c r="G9900" s="6" t="s">
        <v>42218</v>
      </c>
    </row>
    <row r="9901">
      <c r="A9901" s="6" t="s">
        <v>42219</v>
      </c>
      <c r="B9901" s="6" t="s">
        <v>328</v>
      </c>
      <c r="C9901" s="6" t="s">
        <v>19624</v>
      </c>
      <c r="D9901" s="6" t="s">
        <v>37</v>
      </c>
      <c r="E9901" s="6" t="s">
        <v>24821</v>
      </c>
      <c r="F9901" s="6" t="s">
        <v>19625</v>
      </c>
      <c r="G9901" s="6" t="s">
        <v>42220</v>
      </c>
    </row>
    <row r="9902">
      <c r="A9902" s="6" t="s">
        <v>42221</v>
      </c>
      <c r="B9902" s="6" t="s">
        <v>328</v>
      </c>
      <c r="C9902" s="6" t="s">
        <v>19624</v>
      </c>
      <c r="D9902" s="6" t="s">
        <v>1011</v>
      </c>
      <c r="E9902" s="6" t="s">
        <v>416</v>
      </c>
      <c r="F9902" s="6" t="s">
        <v>19625</v>
      </c>
      <c r="G9902" s="6" t="s">
        <v>42220</v>
      </c>
    </row>
    <row r="9903">
      <c r="A9903" s="6" t="s">
        <v>42222</v>
      </c>
      <c r="B9903" s="6" t="s">
        <v>328</v>
      </c>
      <c r="C9903" s="6" t="s">
        <v>19627</v>
      </c>
      <c r="D9903" s="6" t="s">
        <v>37</v>
      </c>
      <c r="E9903" s="6" t="s">
        <v>416</v>
      </c>
      <c r="F9903" s="6" t="s">
        <v>19628</v>
      </c>
      <c r="G9903" s="6" t="s">
        <v>42223</v>
      </c>
    </row>
    <row r="9904">
      <c r="A9904" s="6" t="s">
        <v>42224</v>
      </c>
      <c r="B9904" s="6" t="s">
        <v>328</v>
      </c>
      <c r="C9904" s="6" t="s">
        <v>19627</v>
      </c>
      <c r="D9904" s="6" t="s">
        <v>1011</v>
      </c>
      <c r="E9904" s="6" t="s">
        <v>24821</v>
      </c>
      <c r="F9904" s="6" t="s">
        <v>19628</v>
      </c>
      <c r="G9904" s="6" t="s">
        <v>42223</v>
      </c>
    </row>
    <row r="9905">
      <c r="A9905" s="6" t="s">
        <v>42225</v>
      </c>
      <c r="B9905" s="6" t="s">
        <v>328</v>
      </c>
      <c r="C9905" s="6" t="s">
        <v>19630</v>
      </c>
      <c r="D9905" s="6" t="s">
        <v>1011</v>
      </c>
      <c r="E9905" s="6" t="s">
        <v>24821</v>
      </c>
      <c r="F9905" s="6" t="s">
        <v>25549</v>
      </c>
      <c r="G9905" s="6" t="s">
        <v>42226</v>
      </c>
    </row>
    <row r="9906">
      <c r="A9906" s="6" t="s">
        <v>42227</v>
      </c>
      <c r="B9906" s="6" t="s">
        <v>328</v>
      </c>
      <c r="C9906" s="6" t="s">
        <v>19632</v>
      </c>
      <c r="D9906" s="6" t="s">
        <v>1011</v>
      </c>
      <c r="E9906" s="6" t="s">
        <v>416</v>
      </c>
      <c r="F9906" s="6" t="s">
        <v>1008</v>
      </c>
      <c r="G9906" s="6" t="s">
        <v>42228</v>
      </c>
    </row>
    <row r="9907">
      <c r="A9907" s="6" t="s">
        <v>42229</v>
      </c>
      <c r="B9907" s="6" t="s">
        <v>328</v>
      </c>
      <c r="C9907" s="6" t="s">
        <v>19634</v>
      </c>
      <c r="D9907" s="6" t="s">
        <v>37</v>
      </c>
      <c r="E9907" s="6" t="s">
        <v>24821</v>
      </c>
      <c r="F9907" s="6" t="s">
        <v>19635</v>
      </c>
      <c r="G9907" s="6" t="s">
        <v>42230</v>
      </c>
    </row>
    <row r="9908">
      <c r="A9908" s="6" t="s">
        <v>42231</v>
      </c>
      <c r="B9908" s="6" t="s">
        <v>328</v>
      </c>
      <c r="C9908" s="6" t="s">
        <v>19634</v>
      </c>
      <c r="D9908" s="6" t="s">
        <v>1011</v>
      </c>
      <c r="E9908" s="6" t="s">
        <v>416</v>
      </c>
      <c r="F9908" s="6" t="s">
        <v>19635</v>
      </c>
      <c r="G9908" s="6" t="s">
        <v>42230</v>
      </c>
    </row>
    <row r="9909">
      <c r="A9909" s="6" t="s">
        <v>42232</v>
      </c>
      <c r="B9909" s="6" t="s">
        <v>328</v>
      </c>
      <c r="C9909" s="6" t="s">
        <v>19637</v>
      </c>
      <c r="D9909" s="6" t="s">
        <v>37</v>
      </c>
      <c r="E9909" s="6" t="s">
        <v>416</v>
      </c>
      <c r="F9909" s="6" t="s">
        <v>19638</v>
      </c>
      <c r="G9909" s="6" t="s">
        <v>42233</v>
      </c>
    </row>
    <row r="9910">
      <c r="A9910" s="6" t="s">
        <v>42234</v>
      </c>
      <c r="B9910" s="6" t="s">
        <v>328</v>
      </c>
      <c r="C9910" s="6" t="s">
        <v>19637</v>
      </c>
      <c r="D9910" s="6" t="s">
        <v>1011</v>
      </c>
      <c r="E9910" s="6" t="s">
        <v>24821</v>
      </c>
      <c r="F9910" s="6" t="s">
        <v>42235</v>
      </c>
      <c r="G9910" s="6" t="s">
        <v>42233</v>
      </c>
    </row>
    <row r="9911">
      <c r="A9911" s="6" t="s">
        <v>42236</v>
      </c>
      <c r="B9911" s="6" t="s">
        <v>328</v>
      </c>
      <c r="C9911" s="6" t="s">
        <v>19640</v>
      </c>
      <c r="D9911" s="6" t="s">
        <v>1011</v>
      </c>
      <c r="E9911" s="6" t="s">
        <v>24821</v>
      </c>
      <c r="F9911" s="6" t="s">
        <v>25549</v>
      </c>
      <c r="G9911" s="6" t="s">
        <v>42237</v>
      </c>
    </row>
    <row r="9912">
      <c r="A9912" s="6" t="s">
        <v>42238</v>
      </c>
      <c r="B9912" s="6" t="s">
        <v>328</v>
      </c>
      <c r="C9912" s="6" t="s">
        <v>19642</v>
      </c>
      <c r="D9912" s="6" t="s">
        <v>1011</v>
      </c>
      <c r="E9912" s="6" t="s">
        <v>416</v>
      </c>
      <c r="F9912" s="6" t="s">
        <v>1008</v>
      </c>
      <c r="G9912" s="6" t="s">
        <v>42239</v>
      </c>
    </row>
    <row r="9913">
      <c r="A9913" s="6" t="s">
        <v>42240</v>
      </c>
      <c r="B9913" s="6" t="s">
        <v>328</v>
      </c>
      <c r="C9913" s="6" t="s">
        <v>19644</v>
      </c>
      <c r="D9913" s="6" t="s">
        <v>37</v>
      </c>
      <c r="E9913" s="6" t="s">
        <v>24821</v>
      </c>
      <c r="F9913" s="6" t="s">
        <v>19645</v>
      </c>
      <c r="G9913" s="6" t="s">
        <v>42241</v>
      </c>
    </row>
    <row r="9914">
      <c r="A9914" s="6" t="s">
        <v>42242</v>
      </c>
      <c r="B9914" s="6" t="s">
        <v>328</v>
      </c>
      <c r="C9914" s="6" t="s">
        <v>19644</v>
      </c>
      <c r="D9914" s="6" t="s">
        <v>1011</v>
      </c>
      <c r="E9914" s="6" t="s">
        <v>416</v>
      </c>
      <c r="F9914" s="6" t="s">
        <v>19645</v>
      </c>
      <c r="G9914" s="6" t="s">
        <v>42241</v>
      </c>
    </row>
    <row r="9915">
      <c r="A9915" s="6" t="s">
        <v>42243</v>
      </c>
      <c r="B9915" s="6" t="s">
        <v>328</v>
      </c>
      <c r="C9915" s="6" t="s">
        <v>19647</v>
      </c>
      <c r="D9915" s="6" t="s">
        <v>1011</v>
      </c>
      <c r="E9915" s="6" t="s">
        <v>24821</v>
      </c>
      <c r="F9915" s="6" t="s">
        <v>19648</v>
      </c>
      <c r="G9915" s="6" t="s">
        <v>42244</v>
      </c>
    </row>
    <row r="9916">
      <c r="A9916" s="6" t="s">
        <v>42245</v>
      </c>
      <c r="B9916" s="6" t="s">
        <v>328</v>
      </c>
      <c r="C9916" s="6" t="s">
        <v>19647</v>
      </c>
      <c r="D9916" s="6" t="s">
        <v>37</v>
      </c>
      <c r="E9916" s="6" t="s">
        <v>416</v>
      </c>
      <c r="F9916" s="6" t="s">
        <v>19648</v>
      </c>
      <c r="G9916" s="6" t="s">
        <v>42244</v>
      </c>
    </row>
    <row r="9917">
      <c r="A9917" s="6" t="s">
        <v>42246</v>
      </c>
      <c r="B9917" s="6" t="s">
        <v>328</v>
      </c>
      <c r="C9917" s="6" t="s">
        <v>19650</v>
      </c>
      <c r="D9917" s="6" t="s">
        <v>1011</v>
      </c>
      <c r="E9917" s="6" t="s">
        <v>24821</v>
      </c>
      <c r="F9917" s="6" t="s">
        <v>25549</v>
      </c>
      <c r="G9917" s="6" t="s">
        <v>42247</v>
      </c>
    </row>
    <row r="9918">
      <c r="A9918" s="6" t="s">
        <v>42248</v>
      </c>
      <c r="B9918" s="6" t="s">
        <v>328</v>
      </c>
      <c r="C9918" s="6" t="s">
        <v>19652</v>
      </c>
      <c r="D9918" s="6" t="s">
        <v>1011</v>
      </c>
      <c r="E9918" s="6" t="s">
        <v>416</v>
      </c>
      <c r="F9918" s="6" t="s">
        <v>1008</v>
      </c>
      <c r="G9918" s="6" t="s">
        <v>42249</v>
      </c>
    </row>
    <row r="9919">
      <c r="A9919" s="6" t="s">
        <v>42250</v>
      </c>
      <c r="B9919" s="6" t="s">
        <v>328</v>
      </c>
      <c r="C9919" s="6" t="s">
        <v>19654</v>
      </c>
      <c r="D9919" s="6" t="s">
        <v>37</v>
      </c>
      <c r="E9919" s="6" t="s">
        <v>24821</v>
      </c>
      <c r="F9919" s="6" t="s">
        <v>19655</v>
      </c>
      <c r="G9919" s="6" t="s">
        <v>42251</v>
      </c>
    </row>
    <row r="9920">
      <c r="A9920" s="6" t="s">
        <v>42252</v>
      </c>
      <c r="B9920" s="6" t="s">
        <v>328</v>
      </c>
      <c r="C9920" s="6" t="s">
        <v>19654</v>
      </c>
      <c r="D9920" s="6" t="s">
        <v>1011</v>
      </c>
      <c r="E9920" s="6" t="s">
        <v>416</v>
      </c>
      <c r="F9920" s="6" t="s">
        <v>19655</v>
      </c>
      <c r="G9920" s="6" t="s">
        <v>42251</v>
      </c>
    </row>
    <row r="9921">
      <c r="A9921" s="6" t="s">
        <v>42253</v>
      </c>
      <c r="B9921" s="6" t="s">
        <v>328</v>
      </c>
      <c r="C9921" s="6" t="s">
        <v>19657</v>
      </c>
      <c r="D9921" s="6" t="s">
        <v>37</v>
      </c>
      <c r="E9921" s="6" t="s">
        <v>416</v>
      </c>
      <c r="F9921" s="6" t="s">
        <v>19658</v>
      </c>
      <c r="G9921" s="6" t="s">
        <v>42254</v>
      </c>
    </row>
    <row r="9922">
      <c r="A9922" s="6" t="s">
        <v>42255</v>
      </c>
      <c r="B9922" s="6" t="s">
        <v>328</v>
      </c>
      <c r="C9922" s="6" t="s">
        <v>19657</v>
      </c>
      <c r="D9922" s="6" t="s">
        <v>1011</v>
      </c>
      <c r="E9922" s="6" t="s">
        <v>24821</v>
      </c>
      <c r="F9922" s="6" t="s">
        <v>19658</v>
      </c>
      <c r="G9922" s="6" t="s">
        <v>42254</v>
      </c>
    </row>
    <row r="9923">
      <c r="A9923" s="6" t="s">
        <v>42256</v>
      </c>
      <c r="B9923" s="6" t="s">
        <v>328</v>
      </c>
      <c r="C9923" s="6" t="s">
        <v>19660</v>
      </c>
      <c r="D9923" s="6" t="s">
        <v>1011</v>
      </c>
      <c r="E9923" s="6" t="s">
        <v>24821</v>
      </c>
      <c r="F9923" s="6" t="s">
        <v>25549</v>
      </c>
      <c r="G9923" s="6" t="s">
        <v>42257</v>
      </c>
    </row>
    <row r="9924">
      <c r="A9924" s="6" t="s">
        <v>42258</v>
      </c>
      <c r="B9924" s="6" t="s">
        <v>328</v>
      </c>
      <c r="C9924" s="6" t="s">
        <v>19662</v>
      </c>
      <c r="D9924" s="6" t="s">
        <v>1011</v>
      </c>
      <c r="E9924" s="6" t="s">
        <v>416</v>
      </c>
      <c r="F9924" s="6" t="s">
        <v>1008</v>
      </c>
      <c r="G9924" s="6" t="s">
        <v>42259</v>
      </c>
    </row>
    <row r="9925">
      <c r="A9925" s="6" t="s">
        <v>42260</v>
      </c>
      <c r="B9925" s="6" t="s">
        <v>328</v>
      </c>
      <c r="C9925" s="6" t="s">
        <v>19664</v>
      </c>
      <c r="D9925" s="6" t="s">
        <v>37</v>
      </c>
      <c r="E9925" s="6" t="s">
        <v>24821</v>
      </c>
      <c r="F9925" s="6" t="s">
        <v>19665</v>
      </c>
      <c r="G9925" s="6" t="s">
        <v>42261</v>
      </c>
    </row>
    <row r="9926">
      <c r="A9926" s="6" t="s">
        <v>42262</v>
      </c>
      <c r="B9926" s="6" t="s">
        <v>328</v>
      </c>
      <c r="C9926" s="6" t="s">
        <v>19664</v>
      </c>
      <c r="D9926" s="6" t="s">
        <v>1011</v>
      </c>
      <c r="E9926" s="6" t="s">
        <v>416</v>
      </c>
      <c r="F9926" s="6" t="s">
        <v>19665</v>
      </c>
      <c r="G9926" s="6" t="s">
        <v>42261</v>
      </c>
    </row>
    <row r="9927">
      <c r="A9927" s="6" t="s">
        <v>42263</v>
      </c>
      <c r="B9927" s="6" t="s">
        <v>328</v>
      </c>
      <c r="C9927" s="6" t="s">
        <v>19667</v>
      </c>
      <c r="D9927" s="6" t="s">
        <v>37</v>
      </c>
      <c r="E9927" s="6" t="s">
        <v>416</v>
      </c>
      <c r="F9927" s="6" t="s">
        <v>19668</v>
      </c>
      <c r="G9927" s="6" t="s">
        <v>42264</v>
      </c>
    </row>
    <row r="9928">
      <c r="A9928" s="6" t="s">
        <v>42265</v>
      </c>
      <c r="B9928" s="6" t="s">
        <v>328</v>
      </c>
      <c r="C9928" s="6" t="s">
        <v>19667</v>
      </c>
      <c r="D9928" s="6" t="s">
        <v>1011</v>
      </c>
      <c r="E9928" s="6" t="s">
        <v>24821</v>
      </c>
      <c r="F9928" s="6" t="s">
        <v>19668</v>
      </c>
      <c r="G9928" s="6" t="s">
        <v>42264</v>
      </c>
    </row>
    <row r="9929">
      <c r="A9929" s="6" t="s">
        <v>42266</v>
      </c>
      <c r="B9929" s="6" t="s">
        <v>328</v>
      </c>
      <c r="C9929" s="6" t="s">
        <v>19670</v>
      </c>
      <c r="D9929" s="6" t="s">
        <v>1011</v>
      </c>
      <c r="E9929" s="6" t="s">
        <v>24821</v>
      </c>
      <c r="F9929" s="6" t="s">
        <v>25549</v>
      </c>
      <c r="G9929" s="6" t="s">
        <v>42267</v>
      </c>
    </row>
    <row r="9930">
      <c r="A9930" s="6" t="s">
        <v>42268</v>
      </c>
      <c r="B9930" s="6" t="s">
        <v>328</v>
      </c>
      <c r="C9930" s="6" t="s">
        <v>19672</v>
      </c>
      <c r="D9930" s="6" t="s">
        <v>1011</v>
      </c>
      <c r="E9930" s="6" t="s">
        <v>416</v>
      </c>
      <c r="F9930" s="6" t="s">
        <v>1008</v>
      </c>
      <c r="G9930" s="6" t="s">
        <v>42269</v>
      </c>
    </row>
    <row r="9931">
      <c r="A9931" s="6" t="s">
        <v>42270</v>
      </c>
      <c r="B9931" s="6" t="s">
        <v>328</v>
      </c>
      <c r="C9931" s="6" t="s">
        <v>19674</v>
      </c>
      <c r="D9931" s="6" t="s">
        <v>37</v>
      </c>
      <c r="E9931" s="6" t="s">
        <v>24821</v>
      </c>
      <c r="F9931" s="6" t="s">
        <v>19675</v>
      </c>
      <c r="G9931" s="6" t="s">
        <v>42271</v>
      </c>
    </row>
    <row r="9932">
      <c r="A9932" s="6" t="s">
        <v>42272</v>
      </c>
      <c r="B9932" s="6" t="s">
        <v>328</v>
      </c>
      <c r="C9932" s="6" t="s">
        <v>19674</v>
      </c>
      <c r="D9932" s="6" t="s">
        <v>1011</v>
      </c>
      <c r="E9932" s="6" t="s">
        <v>416</v>
      </c>
      <c r="F9932" s="6" t="s">
        <v>19675</v>
      </c>
      <c r="G9932" s="6" t="s">
        <v>42271</v>
      </c>
    </row>
    <row r="9933">
      <c r="A9933" s="6" t="s">
        <v>42273</v>
      </c>
      <c r="B9933" s="6" t="s">
        <v>328</v>
      </c>
      <c r="C9933" s="6" t="s">
        <v>19677</v>
      </c>
      <c r="D9933" s="6" t="s">
        <v>37</v>
      </c>
      <c r="E9933" s="6" t="s">
        <v>416</v>
      </c>
      <c r="F9933" s="6" t="s">
        <v>19678</v>
      </c>
      <c r="G9933" s="6" t="s">
        <v>42274</v>
      </c>
    </row>
    <row r="9934">
      <c r="A9934" s="6" t="s">
        <v>42275</v>
      </c>
      <c r="B9934" s="6" t="s">
        <v>328</v>
      </c>
      <c r="C9934" s="6" t="s">
        <v>19677</v>
      </c>
      <c r="D9934" s="6" t="s">
        <v>1011</v>
      </c>
      <c r="E9934" s="6" t="s">
        <v>24821</v>
      </c>
      <c r="F9934" s="6" t="s">
        <v>19678</v>
      </c>
      <c r="G9934" s="6" t="s">
        <v>42274</v>
      </c>
    </row>
    <row r="9935">
      <c r="A9935" s="6" t="s">
        <v>42276</v>
      </c>
      <c r="B9935" s="6" t="s">
        <v>328</v>
      </c>
      <c r="C9935" s="6" t="s">
        <v>19680</v>
      </c>
      <c r="D9935" s="6" t="s">
        <v>1011</v>
      </c>
      <c r="E9935" s="6" t="s">
        <v>24821</v>
      </c>
      <c r="F9935" s="6" t="s">
        <v>25549</v>
      </c>
      <c r="G9935" s="6" t="s">
        <v>42277</v>
      </c>
    </row>
    <row r="9936">
      <c r="A9936" s="6" t="s">
        <v>42278</v>
      </c>
      <c r="B9936" s="6" t="s">
        <v>328</v>
      </c>
      <c r="C9936" s="6" t="s">
        <v>19682</v>
      </c>
      <c r="D9936" s="6" t="s">
        <v>1011</v>
      </c>
      <c r="E9936" s="6" t="s">
        <v>416</v>
      </c>
      <c r="F9936" s="6" t="s">
        <v>1008</v>
      </c>
      <c r="G9936" s="6" t="s">
        <v>42279</v>
      </c>
    </row>
    <row r="9937">
      <c r="A9937" s="6" t="s">
        <v>42280</v>
      </c>
      <c r="B9937" s="6" t="s">
        <v>328</v>
      </c>
      <c r="C9937" s="6" t="s">
        <v>19684</v>
      </c>
      <c r="D9937" s="6" t="s">
        <v>37</v>
      </c>
      <c r="E9937" s="6" t="s">
        <v>24821</v>
      </c>
      <c r="F9937" s="6" t="s">
        <v>19685</v>
      </c>
      <c r="G9937" s="6" t="s">
        <v>42281</v>
      </c>
    </row>
    <row r="9938">
      <c r="A9938" s="6" t="s">
        <v>42282</v>
      </c>
      <c r="B9938" s="6" t="s">
        <v>328</v>
      </c>
      <c r="C9938" s="6" t="s">
        <v>19684</v>
      </c>
      <c r="D9938" s="6" t="s">
        <v>1011</v>
      </c>
      <c r="E9938" s="6" t="s">
        <v>416</v>
      </c>
      <c r="F9938" s="6" t="s">
        <v>19685</v>
      </c>
      <c r="G9938" s="6" t="s">
        <v>42281</v>
      </c>
    </row>
    <row r="9939">
      <c r="A9939" s="6" t="s">
        <v>42283</v>
      </c>
      <c r="B9939" s="6" t="s">
        <v>328</v>
      </c>
      <c r="C9939" s="6" t="s">
        <v>19687</v>
      </c>
      <c r="D9939" s="6" t="s">
        <v>37</v>
      </c>
      <c r="E9939" s="6" t="s">
        <v>416</v>
      </c>
      <c r="F9939" s="6" t="s">
        <v>19688</v>
      </c>
      <c r="G9939" s="6" t="s">
        <v>42284</v>
      </c>
    </row>
    <row r="9940">
      <c r="A9940" s="6" t="s">
        <v>42285</v>
      </c>
      <c r="B9940" s="6" t="s">
        <v>328</v>
      </c>
      <c r="C9940" s="6" t="s">
        <v>19687</v>
      </c>
      <c r="D9940" s="6" t="s">
        <v>1011</v>
      </c>
      <c r="E9940" s="6" t="s">
        <v>24821</v>
      </c>
      <c r="F9940" s="6" t="s">
        <v>19688</v>
      </c>
      <c r="G9940" s="6" t="s">
        <v>42284</v>
      </c>
    </row>
    <row r="9941">
      <c r="A9941" s="6" t="s">
        <v>42286</v>
      </c>
      <c r="B9941" s="6" t="s">
        <v>328</v>
      </c>
      <c r="C9941" s="6" t="s">
        <v>19690</v>
      </c>
      <c r="D9941" s="6" t="s">
        <v>1011</v>
      </c>
      <c r="E9941" s="6" t="s">
        <v>24821</v>
      </c>
      <c r="F9941" s="6" t="s">
        <v>25549</v>
      </c>
      <c r="G9941" s="6" t="s">
        <v>42287</v>
      </c>
    </row>
    <row r="9942">
      <c r="A9942" s="6" t="s">
        <v>42288</v>
      </c>
      <c r="B9942" s="6" t="s">
        <v>328</v>
      </c>
      <c r="C9942" s="6" t="s">
        <v>19692</v>
      </c>
      <c r="D9942" s="6" t="s">
        <v>1011</v>
      </c>
      <c r="E9942" s="6" t="s">
        <v>416</v>
      </c>
      <c r="F9942" s="6" t="s">
        <v>1008</v>
      </c>
      <c r="G9942" s="6" t="s">
        <v>42289</v>
      </c>
    </row>
    <row r="9943">
      <c r="A9943" s="6" t="s">
        <v>42290</v>
      </c>
      <c r="B9943" s="6" t="s">
        <v>328</v>
      </c>
      <c r="C9943" s="6" t="s">
        <v>19694</v>
      </c>
      <c r="D9943" s="6" t="s">
        <v>37</v>
      </c>
      <c r="E9943" s="6" t="s">
        <v>24821</v>
      </c>
      <c r="F9943" s="6" t="s">
        <v>19695</v>
      </c>
      <c r="G9943" s="6" t="s">
        <v>42291</v>
      </c>
    </row>
    <row r="9944">
      <c r="A9944" s="6" t="s">
        <v>42292</v>
      </c>
      <c r="B9944" s="6" t="s">
        <v>328</v>
      </c>
      <c r="C9944" s="6" t="s">
        <v>19694</v>
      </c>
      <c r="D9944" s="6" t="s">
        <v>1011</v>
      </c>
      <c r="E9944" s="6" t="s">
        <v>416</v>
      </c>
      <c r="F9944" s="6" t="s">
        <v>19695</v>
      </c>
      <c r="G9944" s="6" t="s">
        <v>42291</v>
      </c>
    </row>
    <row r="9945">
      <c r="A9945" s="6" t="s">
        <v>42293</v>
      </c>
      <c r="B9945" s="6" t="s">
        <v>328</v>
      </c>
      <c r="C9945" s="6" t="s">
        <v>19697</v>
      </c>
      <c r="D9945" s="6" t="s">
        <v>37</v>
      </c>
      <c r="E9945" s="6" t="s">
        <v>416</v>
      </c>
      <c r="F9945" s="6" t="s">
        <v>19698</v>
      </c>
      <c r="G9945" s="6" t="s">
        <v>42294</v>
      </c>
    </row>
    <row r="9946">
      <c r="A9946" s="6" t="s">
        <v>42295</v>
      </c>
      <c r="B9946" s="6" t="s">
        <v>328</v>
      </c>
      <c r="C9946" s="6" t="s">
        <v>19697</v>
      </c>
      <c r="D9946" s="6" t="s">
        <v>1011</v>
      </c>
      <c r="E9946" s="6" t="s">
        <v>24821</v>
      </c>
      <c r="F9946" s="6" t="s">
        <v>19698</v>
      </c>
      <c r="G9946" s="6" t="s">
        <v>42294</v>
      </c>
    </row>
    <row r="9947">
      <c r="A9947" s="6" t="s">
        <v>42296</v>
      </c>
      <c r="B9947" s="6" t="s">
        <v>328</v>
      </c>
      <c r="C9947" s="6" t="s">
        <v>19700</v>
      </c>
      <c r="D9947" s="6" t="s">
        <v>1011</v>
      </c>
      <c r="E9947" s="6" t="s">
        <v>24821</v>
      </c>
      <c r="F9947" s="6" t="s">
        <v>25549</v>
      </c>
      <c r="G9947" s="6" t="s">
        <v>42297</v>
      </c>
    </row>
    <row r="9948">
      <c r="A9948" s="6" t="s">
        <v>42298</v>
      </c>
      <c r="B9948" s="6" t="s">
        <v>328</v>
      </c>
      <c r="C9948" s="6" t="s">
        <v>19702</v>
      </c>
      <c r="D9948" s="6" t="s">
        <v>1011</v>
      </c>
      <c r="E9948" s="6" t="s">
        <v>416</v>
      </c>
      <c r="F9948" s="6" t="s">
        <v>1008</v>
      </c>
      <c r="G9948" s="6" t="s">
        <v>42299</v>
      </c>
    </row>
    <row r="9949">
      <c r="A9949" s="6" t="s">
        <v>42300</v>
      </c>
      <c r="B9949" s="6" t="s">
        <v>328</v>
      </c>
      <c r="C9949" s="6" t="s">
        <v>19704</v>
      </c>
      <c r="D9949" s="6" t="s">
        <v>37</v>
      </c>
      <c r="E9949" s="6" t="s">
        <v>24821</v>
      </c>
      <c r="F9949" s="6" t="s">
        <v>19705</v>
      </c>
      <c r="G9949" s="6" t="s">
        <v>42301</v>
      </c>
    </row>
    <row r="9950">
      <c r="A9950" s="6" t="s">
        <v>42302</v>
      </c>
      <c r="B9950" s="6" t="s">
        <v>328</v>
      </c>
      <c r="C9950" s="6" t="s">
        <v>19704</v>
      </c>
      <c r="D9950" s="6" t="s">
        <v>1011</v>
      </c>
      <c r="E9950" s="6" t="s">
        <v>416</v>
      </c>
      <c r="F9950" s="6" t="s">
        <v>19705</v>
      </c>
      <c r="G9950" s="6" t="s">
        <v>42301</v>
      </c>
    </row>
    <row r="9951">
      <c r="A9951" s="6" t="s">
        <v>42303</v>
      </c>
      <c r="B9951" s="6" t="s">
        <v>328</v>
      </c>
      <c r="C9951" s="6" t="s">
        <v>19707</v>
      </c>
      <c r="D9951" s="6" t="s">
        <v>37</v>
      </c>
      <c r="E9951" s="6" t="s">
        <v>416</v>
      </c>
      <c r="F9951" s="6" t="s">
        <v>19708</v>
      </c>
      <c r="G9951" s="6" t="s">
        <v>42304</v>
      </c>
    </row>
    <row r="9952">
      <c r="A9952" s="6" t="s">
        <v>42305</v>
      </c>
      <c r="B9952" s="6" t="s">
        <v>328</v>
      </c>
      <c r="C9952" s="6" t="s">
        <v>19707</v>
      </c>
      <c r="D9952" s="6" t="s">
        <v>1011</v>
      </c>
      <c r="E9952" s="6" t="s">
        <v>24821</v>
      </c>
      <c r="F9952" s="6" t="s">
        <v>19708</v>
      </c>
      <c r="G9952" s="6" t="s">
        <v>42304</v>
      </c>
    </row>
    <row r="9953">
      <c r="A9953" s="6" t="s">
        <v>42306</v>
      </c>
      <c r="B9953" s="6" t="s">
        <v>328</v>
      </c>
      <c r="C9953" s="6" t="s">
        <v>19710</v>
      </c>
      <c r="D9953" s="6" t="s">
        <v>1011</v>
      </c>
      <c r="E9953" s="6" t="s">
        <v>24821</v>
      </c>
      <c r="F9953" s="6" t="s">
        <v>25549</v>
      </c>
      <c r="G9953" s="6" t="s">
        <v>42307</v>
      </c>
    </row>
    <row r="9954">
      <c r="A9954" s="6" t="s">
        <v>42308</v>
      </c>
      <c r="B9954" s="6" t="s">
        <v>328</v>
      </c>
      <c r="C9954" s="6" t="s">
        <v>19712</v>
      </c>
      <c r="D9954" s="6" t="s">
        <v>1011</v>
      </c>
      <c r="E9954" s="6" t="s">
        <v>416</v>
      </c>
      <c r="F9954" s="6" t="s">
        <v>1008</v>
      </c>
      <c r="G9954" s="6" t="s">
        <v>42309</v>
      </c>
    </row>
    <row r="9955">
      <c r="A9955" s="6" t="s">
        <v>42310</v>
      </c>
      <c r="B9955" s="6" t="s">
        <v>328</v>
      </c>
      <c r="C9955" s="6" t="s">
        <v>19714</v>
      </c>
      <c r="D9955" s="6" t="s">
        <v>37</v>
      </c>
      <c r="E9955" s="6" t="s">
        <v>24821</v>
      </c>
      <c r="F9955" s="6" t="s">
        <v>19715</v>
      </c>
      <c r="G9955" s="6" t="s">
        <v>42311</v>
      </c>
    </row>
    <row r="9956">
      <c r="A9956" s="6" t="s">
        <v>42312</v>
      </c>
      <c r="B9956" s="6" t="s">
        <v>328</v>
      </c>
      <c r="C9956" s="6" t="s">
        <v>19714</v>
      </c>
      <c r="D9956" s="6" t="s">
        <v>1011</v>
      </c>
      <c r="E9956" s="6" t="s">
        <v>416</v>
      </c>
      <c r="F9956" s="6" t="s">
        <v>19715</v>
      </c>
      <c r="G9956" s="6" t="s">
        <v>42311</v>
      </c>
    </row>
    <row r="9957">
      <c r="A9957" s="6" t="s">
        <v>42313</v>
      </c>
      <c r="B9957" s="6" t="s">
        <v>328</v>
      </c>
      <c r="C9957" s="6" t="s">
        <v>19717</v>
      </c>
      <c r="D9957" s="6" t="s">
        <v>37</v>
      </c>
      <c r="E9957" s="6" t="s">
        <v>416</v>
      </c>
      <c r="F9957" s="6" t="s">
        <v>19718</v>
      </c>
      <c r="G9957" s="6" t="s">
        <v>42314</v>
      </c>
    </row>
    <row r="9958">
      <c r="A9958" s="6" t="s">
        <v>42315</v>
      </c>
      <c r="B9958" s="6" t="s">
        <v>328</v>
      </c>
      <c r="C9958" s="6" t="s">
        <v>19717</v>
      </c>
      <c r="D9958" s="6" t="s">
        <v>1011</v>
      </c>
      <c r="E9958" s="6" t="s">
        <v>24821</v>
      </c>
      <c r="F9958" s="6" t="s">
        <v>19718</v>
      </c>
      <c r="G9958" s="6" t="s">
        <v>42314</v>
      </c>
    </row>
    <row r="9959">
      <c r="A9959" s="6" t="s">
        <v>42316</v>
      </c>
      <c r="B9959" s="6" t="s">
        <v>328</v>
      </c>
      <c r="C9959" s="6" t="s">
        <v>19720</v>
      </c>
      <c r="D9959" s="6" t="s">
        <v>1011</v>
      </c>
      <c r="E9959" s="6" t="s">
        <v>24821</v>
      </c>
      <c r="F9959" s="6" t="s">
        <v>25549</v>
      </c>
      <c r="G9959" s="6" t="s">
        <v>42317</v>
      </c>
    </row>
    <row r="9960">
      <c r="A9960" s="6" t="s">
        <v>42318</v>
      </c>
      <c r="B9960" s="6" t="s">
        <v>328</v>
      </c>
      <c r="C9960" s="6" t="s">
        <v>19722</v>
      </c>
      <c r="D9960" s="6" t="s">
        <v>1011</v>
      </c>
      <c r="E9960" s="6" t="s">
        <v>416</v>
      </c>
      <c r="F9960" s="6" t="s">
        <v>1040</v>
      </c>
      <c r="G9960" s="6" t="s">
        <v>42319</v>
      </c>
    </row>
    <row r="9961">
      <c r="A9961" s="6" t="s">
        <v>42320</v>
      </c>
      <c r="B9961" s="6" t="s">
        <v>328</v>
      </c>
      <c r="C9961" s="6" t="s">
        <v>19726</v>
      </c>
      <c r="D9961" s="6" t="s">
        <v>1011</v>
      </c>
      <c r="E9961" s="6" t="s">
        <v>416</v>
      </c>
      <c r="F9961" s="6" t="s">
        <v>2943</v>
      </c>
      <c r="G9961" s="6" t="s">
        <v>42321</v>
      </c>
    </row>
    <row r="9962">
      <c r="A9962" s="6" t="s">
        <v>42322</v>
      </c>
      <c r="B9962" s="6" t="s">
        <v>328</v>
      </c>
      <c r="C9962" s="6" t="s">
        <v>19730</v>
      </c>
      <c r="D9962" s="6" t="s">
        <v>1011</v>
      </c>
      <c r="E9962" s="6" t="s">
        <v>416</v>
      </c>
      <c r="F9962" s="6" t="s">
        <v>1008</v>
      </c>
      <c r="G9962" s="6" t="s">
        <v>42323</v>
      </c>
    </row>
    <row r="9963">
      <c r="A9963" s="6" t="s">
        <v>42324</v>
      </c>
      <c r="B9963" s="6" t="s">
        <v>328</v>
      </c>
      <c r="C9963" s="6" t="s">
        <v>19735</v>
      </c>
      <c r="D9963" s="6" t="s">
        <v>37</v>
      </c>
      <c r="E9963" s="6" t="s">
        <v>416</v>
      </c>
      <c r="F9963" s="6" t="s">
        <v>19736</v>
      </c>
      <c r="G9963" s="6" t="s">
        <v>42325</v>
      </c>
    </row>
    <row r="9964">
      <c r="A9964" s="6" t="s">
        <v>42326</v>
      </c>
      <c r="B9964" s="6" t="s">
        <v>328</v>
      </c>
      <c r="C9964" s="6" t="s">
        <v>19735</v>
      </c>
      <c r="D9964" s="6" t="s">
        <v>1011</v>
      </c>
      <c r="E9964" s="6" t="s">
        <v>24821</v>
      </c>
      <c r="F9964" s="6" t="s">
        <v>19736</v>
      </c>
      <c r="G9964" s="6" t="s">
        <v>42325</v>
      </c>
    </row>
    <row r="9965">
      <c r="A9965" s="6" t="s">
        <v>42327</v>
      </c>
      <c r="B9965" s="6" t="s">
        <v>328</v>
      </c>
      <c r="C9965" s="6" t="s">
        <v>19738</v>
      </c>
      <c r="D9965" s="6" t="s">
        <v>1011</v>
      </c>
      <c r="E9965" s="6" t="s">
        <v>24821</v>
      </c>
      <c r="F9965" s="6" t="s">
        <v>27090</v>
      </c>
      <c r="G9965" s="6" t="s">
        <v>42328</v>
      </c>
    </row>
    <row r="9966">
      <c r="A9966" s="6" t="s">
        <v>42329</v>
      </c>
      <c r="B9966" s="6" t="s">
        <v>328</v>
      </c>
      <c r="C9966" s="6" t="s">
        <v>19740</v>
      </c>
      <c r="D9966" s="6" t="s">
        <v>1011</v>
      </c>
      <c r="E9966" s="6" t="s">
        <v>416</v>
      </c>
      <c r="F9966" s="6" t="s">
        <v>1008</v>
      </c>
      <c r="G9966" s="6" t="s">
        <v>42330</v>
      </c>
    </row>
    <row r="9967">
      <c r="A9967" s="6" t="s">
        <v>42331</v>
      </c>
      <c r="B9967" s="6" t="s">
        <v>328</v>
      </c>
      <c r="C9967" s="6" t="s">
        <v>19742</v>
      </c>
      <c r="D9967" s="6" t="s">
        <v>37</v>
      </c>
      <c r="E9967" s="6" t="s">
        <v>24821</v>
      </c>
      <c r="F9967" s="6" t="s">
        <v>19743</v>
      </c>
      <c r="G9967" s="6" t="s">
        <v>42332</v>
      </c>
    </row>
    <row r="9968">
      <c r="A9968" s="6" t="s">
        <v>42333</v>
      </c>
      <c r="B9968" s="6" t="s">
        <v>328</v>
      </c>
      <c r="C9968" s="6" t="s">
        <v>19742</v>
      </c>
      <c r="D9968" s="6" t="s">
        <v>1011</v>
      </c>
      <c r="E9968" s="6" t="s">
        <v>416</v>
      </c>
      <c r="F9968" s="6" t="s">
        <v>19743</v>
      </c>
      <c r="G9968" s="6" t="s">
        <v>42332</v>
      </c>
    </row>
    <row r="9969">
      <c r="A9969" s="6" t="s">
        <v>42334</v>
      </c>
      <c r="B9969" s="6" t="s">
        <v>328</v>
      </c>
      <c r="C9969" s="6" t="s">
        <v>19745</v>
      </c>
      <c r="D9969" s="6" t="s">
        <v>37</v>
      </c>
      <c r="E9969" s="6" t="s">
        <v>416</v>
      </c>
      <c r="F9969" s="6" t="s">
        <v>19746</v>
      </c>
      <c r="G9969" s="6" t="s">
        <v>42335</v>
      </c>
    </row>
    <row r="9970">
      <c r="A9970" s="6" t="s">
        <v>42336</v>
      </c>
      <c r="B9970" s="6" t="s">
        <v>328</v>
      </c>
      <c r="C9970" s="6" t="s">
        <v>19745</v>
      </c>
      <c r="D9970" s="6" t="s">
        <v>1011</v>
      </c>
      <c r="E9970" s="6" t="s">
        <v>24821</v>
      </c>
      <c r="F9970" s="6" t="s">
        <v>19746</v>
      </c>
      <c r="G9970" s="6" t="s">
        <v>42335</v>
      </c>
    </row>
    <row r="9971">
      <c r="A9971" s="6" t="s">
        <v>42337</v>
      </c>
      <c r="B9971" s="6" t="s">
        <v>328</v>
      </c>
      <c r="C9971" s="6" t="s">
        <v>19748</v>
      </c>
      <c r="D9971" s="6" t="s">
        <v>1011</v>
      </c>
      <c r="E9971" s="6" t="s">
        <v>24821</v>
      </c>
      <c r="F9971" s="6" t="s">
        <v>27090</v>
      </c>
      <c r="G9971" s="6" t="s">
        <v>42338</v>
      </c>
    </row>
    <row r="9972">
      <c r="A9972" s="6" t="s">
        <v>42339</v>
      </c>
      <c r="B9972" s="6" t="s">
        <v>328</v>
      </c>
      <c r="C9972" s="6" t="s">
        <v>19750</v>
      </c>
      <c r="D9972" s="6" t="s">
        <v>1011</v>
      </c>
      <c r="E9972" s="6" t="s">
        <v>416</v>
      </c>
      <c r="F9972" s="6" t="s">
        <v>1008</v>
      </c>
      <c r="G9972" s="6" t="s">
        <v>42340</v>
      </c>
    </row>
    <row r="9973">
      <c r="A9973" s="6" t="s">
        <v>42341</v>
      </c>
      <c r="B9973" s="6" t="s">
        <v>328</v>
      </c>
      <c r="C9973" s="6" t="s">
        <v>19752</v>
      </c>
      <c r="D9973" s="6" t="s">
        <v>37</v>
      </c>
      <c r="E9973" s="6" t="s">
        <v>24821</v>
      </c>
      <c r="F9973" s="6" t="s">
        <v>19753</v>
      </c>
      <c r="G9973" s="6" t="s">
        <v>42342</v>
      </c>
    </row>
    <row r="9974">
      <c r="A9974" s="6" t="s">
        <v>42343</v>
      </c>
      <c r="B9974" s="6" t="s">
        <v>328</v>
      </c>
      <c r="C9974" s="6" t="s">
        <v>19752</v>
      </c>
      <c r="D9974" s="6" t="s">
        <v>1011</v>
      </c>
      <c r="E9974" s="6" t="s">
        <v>416</v>
      </c>
      <c r="F9974" s="6" t="s">
        <v>19753</v>
      </c>
      <c r="G9974" s="6" t="s">
        <v>42342</v>
      </c>
    </row>
    <row r="9975">
      <c r="A9975" s="6" t="s">
        <v>42344</v>
      </c>
      <c r="B9975" s="6" t="s">
        <v>328</v>
      </c>
      <c r="C9975" s="6" t="s">
        <v>19755</v>
      </c>
      <c r="D9975" s="6" t="s">
        <v>37</v>
      </c>
      <c r="E9975" s="6" t="s">
        <v>416</v>
      </c>
      <c r="F9975" s="6" t="s">
        <v>19756</v>
      </c>
      <c r="G9975" s="6" t="s">
        <v>42345</v>
      </c>
    </row>
    <row r="9976">
      <c r="A9976" s="6" t="s">
        <v>42346</v>
      </c>
      <c r="B9976" s="6" t="s">
        <v>328</v>
      </c>
      <c r="C9976" s="6" t="s">
        <v>19755</v>
      </c>
      <c r="D9976" s="6" t="s">
        <v>1011</v>
      </c>
      <c r="E9976" s="6" t="s">
        <v>24821</v>
      </c>
      <c r="F9976" s="6" t="s">
        <v>19756</v>
      </c>
      <c r="G9976" s="6" t="s">
        <v>42345</v>
      </c>
    </row>
    <row r="9977">
      <c r="A9977" s="6" t="s">
        <v>42347</v>
      </c>
      <c r="B9977" s="6" t="s">
        <v>328</v>
      </c>
      <c r="C9977" s="6" t="s">
        <v>19758</v>
      </c>
      <c r="D9977" s="6" t="s">
        <v>1011</v>
      </c>
      <c r="E9977" s="6" t="s">
        <v>24821</v>
      </c>
      <c r="F9977" s="6" t="s">
        <v>27090</v>
      </c>
      <c r="G9977" s="6" t="s">
        <v>42348</v>
      </c>
    </row>
    <row r="9978">
      <c r="A9978" s="6" t="s">
        <v>42349</v>
      </c>
      <c r="B9978" s="6" t="s">
        <v>328</v>
      </c>
      <c r="C9978" s="6" t="s">
        <v>19760</v>
      </c>
      <c r="D9978" s="6" t="s">
        <v>1011</v>
      </c>
      <c r="E9978" s="6" t="s">
        <v>416</v>
      </c>
      <c r="F9978" s="6" t="s">
        <v>1008</v>
      </c>
      <c r="G9978" s="6" t="s">
        <v>42350</v>
      </c>
    </row>
    <row r="9979">
      <c r="A9979" s="6" t="s">
        <v>42351</v>
      </c>
      <c r="B9979" s="6" t="s">
        <v>328</v>
      </c>
      <c r="C9979" s="6" t="s">
        <v>19762</v>
      </c>
      <c r="D9979" s="6" t="s">
        <v>37</v>
      </c>
      <c r="E9979" s="6" t="s">
        <v>24821</v>
      </c>
      <c r="F9979" s="6" t="s">
        <v>19763</v>
      </c>
      <c r="G9979" s="6" t="s">
        <v>42352</v>
      </c>
    </row>
    <row r="9980">
      <c r="A9980" s="6" t="s">
        <v>42353</v>
      </c>
      <c r="B9980" s="6" t="s">
        <v>328</v>
      </c>
      <c r="C9980" s="6" t="s">
        <v>19762</v>
      </c>
      <c r="D9980" s="6" t="s">
        <v>1011</v>
      </c>
      <c r="E9980" s="6" t="s">
        <v>416</v>
      </c>
      <c r="F9980" s="6" t="s">
        <v>19763</v>
      </c>
      <c r="G9980" s="6" t="s">
        <v>42352</v>
      </c>
    </row>
    <row r="9981">
      <c r="A9981" s="6" t="s">
        <v>42354</v>
      </c>
      <c r="B9981" s="6" t="s">
        <v>328</v>
      </c>
      <c r="C9981" s="6" t="s">
        <v>19765</v>
      </c>
      <c r="D9981" s="6" t="s">
        <v>37</v>
      </c>
      <c r="E9981" s="6" t="s">
        <v>416</v>
      </c>
      <c r="F9981" s="6" t="s">
        <v>19766</v>
      </c>
      <c r="G9981" s="6" t="s">
        <v>42355</v>
      </c>
    </row>
    <row r="9982">
      <c r="A9982" s="6" t="s">
        <v>42356</v>
      </c>
      <c r="B9982" s="6" t="s">
        <v>328</v>
      </c>
      <c r="C9982" s="6" t="s">
        <v>19765</v>
      </c>
      <c r="D9982" s="6" t="s">
        <v>1011</v>
      </c>
      <c r="E9982" s="6" t="s">
        <v>24821</v>
      </c>
      <c r="F9982" s="6" t="s">
        <v>19766</v>
      </c>
      <c r="G9982" s="6" t="s">
        <v>42355</v>
      </c>
    </row>
    <row r="9983">
      <c r="A9983" s="6" t="s">
        <v>42357</v>
      </c>
      <c r="B9983" s="6" t="s">
        <v>328</v>
      </c>
      <c r="C9983" s="6" t="s">
        <v>19768</v>
      </c>
      <c r="D9983" s="6" t="s">
        <v>1011</v>
      </c>
      <c r="E9983" s="6" t="s">
        <v>24821</v>
      </c>
      <c r="F9983" s="6" t="s">
        <v>27090</v>
      </c>
      <c r="G9983" s="6" t="s">
        <v>42358</v>
      </c>
    </row>
    <row r="9984">
      <c r="A9984" s="6" t="s">
        <v>42359</v>
      </c>
      <c r="B9984" s="6" t="s">
        <v>328</v>
      </c>
      <c r="C9984" s="6" t="s">
        <v>19770</v>
      </c>
      <c r="D9984" s="6" t="s">
        <v>1011</v>
      </c>
      <c r="E9984" s="6" t="s">
        <v>416</v>
      </c>
      <c r="F9984" s="6" t="s">
        <v>1008</v>
      </c>
      <c r="G9984" s="6" t="s">
        <v>42360</v>
      </c>
    </row>
    <row r="9985">
      <c r="A9985" s="6" t="s">
        <v>42361</v>
      </c>
      <c r="B9985" s="6" t="s">
        <v>328</v>
      </c>
      <c r="C9985" s="6" t="s">
        <v>19772</v>
      </c>
      <c r="D9985" s="6" t="s">
        <v>37</v>
      </c>
      <c r="E9985" s="6" t="s">
        <v>24821</v>
      </c>
      <c r="F9985" s="6" t="s">
        <v>19773</v>
      </c>
      <c r="G9985" s="6" t="s">
        <v>42362</v>
      </c>
    </row>
    <row r="9986">
      <c r="A9986" s="6" t="s">
        <v>42363</v>
      </c>
      <c r="B9986" s="6" t="s">
        <v>328</v>
      </c>
      <c r="C9986" s="6" t="s">
        <v>19772</v>
      </c>
      <c r="D9986" s="6" t="s">
        <v>1011</v>
      </c>
      <c r="E9986" s="6" t="s">
        <v>416</v>
      </c>
      <c r="F9986" s="6" t="s">
        <v>19773</v>
      </c>
      <c r="G9986" s="6" t="s">
        <v>42362</v>
      </c>
    </row>
    <row r="9987">
      <c r="A9987" s="6" t="s">
        <v>42364</v>
      </c>
      <c r="B9987" s="6" t="s">
        <v>328</v>
      </c>
      <c r="C9987" s="6" t="s">
        <v>19775</v>
      </c>
      <c r="D9987" s="6" t="s">
        <v>37</v>
      </c>
      <c r="E9987" s="6" t="s">
        <v>416</v>
      </c>
      <c r="F9987" s="6" t="s">
        <v>19776</v>
      </c>
      <c r="G9987" s="6" t="s">
        <v>42365</v>
      </c>
    </row>
    <row r="9988">
      <c r="A9988" s="6" t="s">
        <v>42366</v>
      </c>
      <c r="B9988" s="6" t="s">
        <v>328</v>
      </c>
      <c r="C9988" s="6" t="s">
        <v>19775</v>
      </c>
      <c r="D9988" s="6" t="s">
        <v>1011</v>
      </c>
      <c r="E9988" s="6" t="s">
        <v>24821</v>
      </c>
      <c r="F9988" s="6" t="s">
        <v>19776</v>
      </c>
      <c r="G9988" s="6" t="s">
        <v>42365</v>
      </c>
    </row>
    <row r="9989">
      <c r="A9989" s="6" t="s">
        <v>42367</v>
      </c>
      <c r="B9989" s="6" t="s">
        <v>328</v>
      </c>
      <c r="C9989" s="6" t="s">
        <v>19778</v>
      </c>
      <c r="D9989" s="6" t="s">
        <v>1011</v>
      </c>
      <c r="E9989" s="6" t="s">
        <v>24821</v>
      </c>
      <c r="F9989" s="6" t="s">
        <v>27090</v>
      </c>
      <c r="G9989" s="6" t="s">
        <v>42368</v>
      </c>
    </row>
    <row r="9990">
      <c r="A9990" s="6" t="s">
        <v>42369</v>
      </c>
      <c r="B9990" s="6" t="s">
        <v>328</v>
      </c>
      <c r="C9990" s="6" t="s">
        <v>19780</v>
      </c>
      <c r="D9990" s="6" t="s">
        <v>1011</v>
      </c>
      <c r="E9990" s="6" t="s">
        <v>416</v>
      </c>
      <c r="F9990" s="6" t="s">
        <v>1040</v>
      </c>
      <c r="G9990" s="6" t="s">
        <v>42370</v>
      </c>
    </row>
    <row r="9991">
      <c r="A9991" s="6" t="s">
        <v>42371</v>
      </c>
      <c r="B9991" s="6" t="s">
        <v>328</v>
      </c>
      <c r="C9991" s="6" t="s">
        <v>19784</v>
      </c>
      <c r="D9991" s="6" t="s">
        <v>1011</v>
      </c>
      <c r="E9991" s="6" t="s">
        <v>416</v>
      </c>
      <c r="F9991" s="6" t="s">
        <v>1483</v>
      </c>
      <c r="G9991" s="6" t="s">
        <v>42372</v>
      </c>
    </row>
    <row r="9992">
      <c r="A9992" s="6" t="s">
        <v>42373</v>
      </c>
      <c r="B9992" s="6" t="s">
        <v>328</v>
      </c>
      <c r="C9992" s="6" t="s">
        <v>19788</v>
      </c>
      <c r="D9992" s="6" t="s">
        <v>37</v>
      </c>
      <c r="E9992" s="6" t="s">
        <v>24821</v>
      </c>
      <c r="F9992" s="6" t="s">
        <v>19789</v>
      </c>
      <c r="G9992" s="6" t="s">
        <v>42374</v>
      </c>
    </row>
    <row r="9993">
      <c r="A9993" s="6" t="s">
        <v>42375</v>
      </c>
      <c r="B9993" s="6" t="s">
        <v>328</v>
      </c>
      <c r="C9993" s="6" t="s">
        <v>19788</v>
      </c>
      <c r="D9993" s="6" t="s">
        <v>1011</v>
      </c>
      <c r="E9993" s="6" t="s">
        <v>416</v>
      </c>
      <c r="F9993" s="6" t="s">
        <v>19789</v>
      </c>
      <c r="G9993" s="6" t="s">
        <v>42374</v>
      </c>
    </row>
    <row r="9994">
      <c r="A9994" s="6" t="s">
        <v>42376</v>
      </c>
      <c r="B9994" s="6" t="s">
        <v>328</v>
      </c>
      <c r="C9994" s="6" t="s">
        <v>19794</v>
      </c>
      <c r="D9994" s="6" t="s">
        <v>37</v>
      </c>
      <c r="E9994" s="6" t="s">
        <v>416</v>
      </c>
      <c r="F9994" s="6" t="s">
        <v>19795</v>
      </c>
      <c r="G9994" s="6" t="s">
        <v>42377</v>
      </c>
    </row>
    <row r="9995">
      <c r="A9995" s="6" t="s">
        <v>42378</v>
      </c>
      <c r="B9995" s="6" t="s">
        <v>328</v>
      </c>
      <c r="C9995" s="6" t="s">
        <v>19794</v>
      </c>
      <c r="D9995" s="6" t="s">
        <v>1011</v>
      </c>
      <c r="E9995" s="6" t="s">
        <v>24821</v>
      </c>
      <c r="F9995" s="6" t="s">
        <v>19795</v>
      </c>
      <c r="G9995" s="6" t="s">
        <v>42377</v>
      </c>
    </row>
    <row r="9996">
      <c r="A9996" s="6" t="s">
        <v>42379</v>
      </c>
      <c r="B9996" s="6" t="s">
        <v>328</v>
      </c>
      <c r="C9996" s="6" t="s">
        <v>19797</v>
      </c>
      <c r="D9996" s="6" t="s">
        <v>1011</v>
      </c>
      <c r="E9996" s="6" t="s">
        <v>24821</v>
      </c>
      <c r="F9996" s="6" t="s">
        <v>25586</v>
      </c>
      <c r="G9996" s="6" t="s">
        <v>42380</v>
      </c>
    </row>
    <row r="9997">
      <c r="A9997" s="6" t="s">
        <v>42381</v>
      </c>
      <c r="B9997" s="6" t="s">
        <v>328</v>
      </c>
      <c r="C9997" s="6" t="s">
        <v>19799</v>
      </c>
      <c r="D9997" s="6" t="s">
        <v>1011</v>
      </c>
      <c r="E9997" s="6" t="s">
        <v>416</v>
      </c>
      <c r="F9997" s="6" t="s">
        <v>1040</v>
      </c>
      <c r="G9997" s="6" t="s">
        <v>42382</v>
      </c>
    </row>
    <row r="9998">
      <c r="A9998" s="6" t="s">
        <v>42383</v>
      </c>
      <c r="B9998" s="6" t="s">
        <v>328</v>
      </c>
      <c r="C9998" s="6" t="s">
        <v>19803</v>
      </c>
      <c r="D9998" s="6" t="s">
        <v>37</v>
      </c>
      <c r="E9998" s="6" t="s">
        <v>24821</v>
      </c>
      <c r="F9998" s="6" t="s">
        <v>19804</v>
      </c>
      <c r="G9998" s="6" t="s">
        <v>42384</v>
      </c>
    </row>
    <row r="9999">
      <c r="A9999" s="6" t="s">
        <v>42385</v>
      </c>
      <c r="B9999" s="6" t="s">
        <v>328</v>
      </c>
      <c r="C9999" s="6" t="s">
        <v>19803</v>
      </c>
      <c r="D9999" s="6" t="s">
        <v>1011</v>
      </c>
      <c r="E9999" s="6" t="s">
        <v>416</v>
      </c>
      <c r="F9999" s="6" t="s">
        <v>19804</v>
      </c>
      <c r="G9999" s="6" t="s">
        <v>42384</v>
      </c>
    </row>
    <row r="10000">
      <c r="A10000" s="6" t="s">
        <v>42386</v>
      </c>
      <c r="B10000" s="6" t="s">
        <v>332</v>
      </c>
      <c r="C10000" s="6" t="s">
        <v>19810</v>
      </c>
      <c r="D10000" s="6" t="s">
        <v>1011</v>
      </c>
      <c r="E10000" s="6" t="s">
        <v>24821</v>
      </c>
      <c r="F10000" s="6" t="s">
        <v>24822</v>
      </c>
      <c r="G10000" s="6" t="s">
        <v>19811</v>
      </c>
    </row>
    <row r="10001">
      <c r="A10001" s="6" t="s">
        <v>42387</v>
      </c>
      <c r="B10001" s="6" t="s">
        <v>332</v>
      </c>
      <c r="C10001" s="6" t="s">
        <v>19812</v>
      </c>
      <c r="D10001" s="6" t="s">
        <v>1011</v>
      </c>
      <c r="E10001" s="6" t="s">
        <v>416</v>
      </c>
      <c r="F10001" s="6" t="s">
        <v>1008</v>
      </c>
      <c r="G10001" s="6" t="s">
        <v>42388</v>
      </c>
    </row>
    <row r="10002">
      <c r="A10002" s="6" t="s">
        <v>42389</v>
      </c>
      <c r="B10002" s="6" t="s">
        <v>332</v>
      </c>
      <c r="C10002" s="6" t="s">
        <v>19814</v>
      </c>
      <c r="D10002" s="6" t="s">
        <v>37</v>
      </c>
      <c r="E10002" s="6" t="s">
        <v>24821</v>
      </c>
      <c r="F10002" s="6" t="s">
        <v>1012</v>
      </c>
      <c r="G10002" s="6" t="s">
        <v>42390</v>
      </c>
    </row>
    <row r="10003">
      <c r="A10003" s="6" t="s">
        <v>42391</v>
      </c>
      <c r="B10003" s="6" t="s">
        <v>332</v>
      </c>
      <c r="C10003" s="6" t="s">
        <v>19814</v>
      </c>
      <c r="D10003" s="6" t="s">
        <v>1011</v>
      </c>
      <c r="E10003" s="6" t="s">
        <v>416</v>
      </c>
      <c r="F10003" s="6" t="s">
        <v>1012</v>
      </c>
      <c r="G10003" s="6" t="s">
        <v>42390</v>
      </c>
    </row>
    <row r="10004">
      <c r="A10004" s="6" t="s">
        <v>42392</v>
      </c>
      <c r="B10004" s="6" t="s">
        <v>332</v>
      </c>
      <c r="C10004" s="6" t="s">
        <v>19816</v>
      </c>
      <c r="D10004" s="6" t="s">
        <v>37</v>
      </c>
      <c r="E10004" s="6" t="s">
        <v>416</v>
      </c>
      <c r="F10004" s="6" t="s">
        <v>19817</v>
      </c>
      <c r="G10004" s="6" t="s">
        <v>42393</v>
      </c>
    </row>
    <row r="10005">
      <c r="A10005" s="6" t="s">
        <v>42394</v>
      </c>
      <c r="B10005" s="6" t="s">
        <v>332</v>
      </c>
      <c r="C10005" s="6" t="s">
        <v>19816</v>
      </c>
      <c r="D10005" s="6" t="s">
        <v>1011</v>
      </c>
      <c r="E10005" s="6" t="s">
        <v>24821</v>
      </c>
      <c r="F10005" s="6" t="s">
        <v>19817</v>
      </c>
      <c r="G10005" s="6" t="s">
        <v>42393</v>
      </c>
    </row>
    <row r="10006">
      <c r="A10006" s="6" t="s">
        <v>42395</v>
      </c>
      <c r="B10006" s="6" t="s">
        <v>332</v>
      </c>
      <c r="C10006" s="6" t="s">
        <v>19819</v>
      </c>
      <c r="D10006" s="6" t="s">
        <v>1011</v>
      </c>
      <c r="E10006" s="6" t="s">
        <v>24821</v>
      </c>
      <c r="F10006" s="6" t="s">
        <v>24822</v>
      </c>
      <c r="G10006" s="6" t="s">
        <v>42396</v>
      </c>
    </row>
    <row r="10007">
      <c r="A10007" s="6" t="s">
        <v>42397</v>
      </c>
      <c r="B10007" s="6" t="s">
        <v>332</v>
      </c>
      <c r="C10007" s="6" t="s">
        <v>19821</v>
      </c>
      <c r="D10007" s="6" t="s">
        <v>1011</v>
      </c>
      <c r="E10007" s="6" t="s">
        <v>416</v>
      </c>
      <c r="F10007" s="6" t="s">
        <v>1008</v>
      </c>
      <c r="G10007" s="6" t="s">
        <v>42398</v>
      </c>
    </row>
    <row r="10008">
      <c r="A10008" s="6" t="s">
        <v>42399</v>
      </c>
      <c r="B10008" s="6" t="s">
        <v>332</v>
      </c>
      <c r="C10008" s="6" t="s">
        <v>19823</v>
      </c>
      <c r="D10008" s="6" t="s">
        <v>37</v>
      </c>
      <c r="E10008" s="6" t="s">
        <v>24821</v>
      </c>
      <c r="F10008" s="6" t="s">
        <v>19824</v>
      </c>
      <c r="G10008" s="6" t="s">
        <v>42400</v>
      </c>
    </row>
    <row r="10009">
      <c r="A10009" s="6" t="s">
        <v>42401</v>
      </c>
      <c r="B10009" s="6" t="s">
        <v>332</v>
      </c>
      <c r="C10009" s="6" t="s">
        <v>19823</v>
      </c>
      <c r="D10009" s="6" t="s">
        <v>1011</v>
      </c>
      <c r="E10009" s="6" t="s">
        <v>416</v>
      </c>
      <c r="F10009" s="6" t="s">
        <v>19824</v>
      </c>
      <c r="G10009" s="6" t="s">
        <v>42400</v>
      </c>
    </row>
    <row r="10010">
      <c r="A10010" s="6" t="s">
        <v>42402</v>
      </c>
      <c r="B10010" s="6" t="s">
        <v>332</v>
      </c>
      <c r="C10010" s="6" t="s">
        <v>19826</v>
      </c>
      <c r="D10010" s="6" t="s">
        <v>37</v>
      </c>
      <c r="E10010" s="6" t="s">
        <v>416</v>
      </c>
      <c r="F10010" s="6" t="s">
        <v>19827</v>
      </c>
      <c r="G10010" s="6" t="s">
        <v>42403</v>
      </c>
    </row>
    <row r="10011">
      <c r="A10011" s="6" t="s">
        <v>42404</v>
      </c>
      <c r="B10011" s="6" t="s">
        <v>332</v>
      </c>
      <c r="C10011" s="6" t="s">
        <v>19826</v>
      </c>
      <c r="D10011" s="6" t="s">
        <v>1011</v>
      </c>
      <c r="E10011" s="6" t="s">
        <v>24821</v>
      </c>
      <c r="F10011" s="6" t="s">
        <v>19827</v>
      </c>
      <c r="G10011" s="6" t="s">
        <v>42403</v>
      </c>
    </row>
    <row r="10012">
      <c r="A10012" s="6" t="s">
        <v>42405</v>
      </c>
      <c r="B10012" s="6" t="s">
        <v>332</v>
      </c>
      <c r="C10012" s="6" t="s">
        <v>19829</v>
      </c>
      <c r="D10012" s="6" t="s">
        <v>1011</v>
      </c>
      <c r="E10012" s="6" t="s">
        <v>24821</v>
      </c>
      <c r="F10012" s="6" t="s">
        <v>24822</v>
      </c>
      <c r="G10012" s="6" t="s">
        <v>42406</v>
      </c>
    </row>
    <row r="10013">
      <c r="A10013" s="6" t="s">
        <v>42407</v>
      </c>
      <c r="B10013" s="6" t="s">
        <v>332</v>
      </c>
      <c r="C10013" s="6" t="s">
        <v>19831</v>
      </c>
      <c r="D10013" s="6" t="s">
        <v>1011</v>
      </c>
      <c r="E10013" s="6" t="s">
        <v>416</v>
      </c>
      <c r="F10013" s="6" t="s">
        <v>1008</v>
      </c>
      <c r="G10013" s="6" t="s">
        <v>42408</v>
      </c>
    </row>
    <row r="10014">
      <c r="A10014" s="6" t="s">
        <v>42409</v>
      </c>
      <c r="B10014" s="6" t="s">
        <v>332</v>
      </c>
      <c r="C10014" s="6" t="s">
        <v>19833</v>
      </c>
      <c r="D10014" s="6" t="s">
        <v>37</v>
      </c>
      <c r="E10014" s="6" t="s">
        <v>24821</v>
      </c>
      <c r="F10014" s="6" t="s">
        <v>19834</v>
      </c>
      <c r="G10014" s="6" t="s">
        <v>42410</v>
      </c>
    </row>
    <row r="10015">
      <c r="A10015" s="6" t="s">
        <v>42411</v>
      </c>
      <c r="B10015" s="6" t="s">
        <v>332</v>
      </c>
      <c r="C10015" s="6" t="s">
        <v>19833</v>
      </c>
      <c r="D10015" s="6" t="s">
        <v>1011</v>
      </c>
      <c r="E10015" s="6" t="s">
        <v>416</v>
      </c>
      <c r="F10015" s="6" t="s">
        <v>19834</v>
      </c>
      <c r="G10015" s="6" t="s">
        <v>42410</v>
      </c>
    </row>
    <row r="10016">
      <c r="A10016" s="6" t="s">
        <v>42412</v>
      </c>
      <c r="B10016" s="6" t="s">
        <v>332</v>
      </c>
      <c r="C10016" s="6" t="s">
        <v>19836</v>
      </c>
      <c r="D10016" s="6" t="s">
        <v>37</v>
      </c>
      <c r="E10016" s="6" t="s">
        <v>416</v>
      </c>
      <c r="F10016" s="6" t="s">
        <v>19837</v>
      </c>
      <c r="G10016" s="6" t="s">
        <v>42413</v>
      </c>
    </row>
    <row r="10017">
      <c r="A10017" s="6" t="s">
        <v>42414</v>
      </c>
      <c r="B10017" s="6" t="s">
        <v>332</v>
      </c>
      <c r="C10017" s="6" t="s">
        <v>19836</v>
      </c>
      <c r="D10017" s="6" t="s">
        <v>1011</v>
      </c>
      <c r="E10017" s="6" t="s">
        <v>24821</v>
      </c>
      <c r="F10017" s="6" t="s">
        <v>19837</v>
      </c>
      <c r="G10017" s="6" t="s">
        <v>42413</v>
      </c>
    </row>
    <row r="10018">
      <c r="A10018" s="6" t="s">
        <v>42415</v>
      </c>
      <c r="B10018" s="6" t="s">
        <v>332</v>
      </c>
      <c r="C10018" s="6" t="s">
        <v>19839</v>
      </c>
      <c r="D10018" s="6" t="s">
        <v>1011</v>
      </c>
      <c r="E10018" s="6" t="s">
        <v>24821</v>
      </c>
      <c r="F10018" s="6" t="s">
        <v>24822</v>
      </c>
      <c r="G10018" s="6" t="s">
        <v>42416</v>
      </c>
    </row>
    <row r="10019">
      <c r="A10019" s="6" t="s">
        <v>42417</v>
      </c>
      <c r="B10019" s="6" t="s">
        <v>332</v>
      </c>
      <c r="C10019" s="6" t="s">
        <v>19841</v>
      </c>
      <c r="D10019" s="6" t="s">
        <v>1011</v>
      </c>
      <c r="E10019" s="6" t="s">
        <v>416</v>
      </c>
      <c r="F10019" s="6" t="s">
        <v>1040</v>
      </c>
      <c r="G10019" s="6" t="s">
        <v>42418</v>
      </c>
    </row>
    <row r="10020">
      <c r="A10020" s="6" t="s">
        <v>42419</v>
      </c>
      <c r="B10020" s="6" t="s">
        <v>332</v>
      </c>
      <c r="C10020" s="6" t="s">
        <v>19845</v>
      </c>
      <c r="D10020" s="6" t="s">
        <v>1011</v>
      </c>
      <c r="E10020" s="6" t="s">
        <v>416</v>
      </c>
      <c r="F10020" s="6" t="s">
        <v>1046</v>
      </c>
      <c r="G10020" s="6" t="s">
        <v>42420</v>
      </c>
    </row>
    <row r="10021">
      <c r="A10021" s="6" t="s">
        <v>42421</v>
      </c>
      <c r="B10021" s="6" t="s">
        <v>332</v>
      </c>
      <c r="C10021" s="6" t="s">
        <v>19849</v>
      </c>
      <c r="D10021" s="6" t="s">
        <v>37</v>
      </c>
      <c r="E10021" s="6" t="s">
        <v>24821</v>
      </c>
      <c r="F10021" s="6" t="s">
        <v>19850</v>
      </c>
      <c r="G10021" s="6" t="s">
        <v>42422</v>
      </c>
    </row>
    <row r="10022">
      <c r="A10022" s="6" t="s">
        <v>42423</v>
      </c>
      <c r="B10022" s="6" t="s">
        <v>332</v>
      </c>
      <c r="C10022" s="6" t="s">
        <v>19849</v>
      </c>
      <c r="D10022" s="6" t="s">
        <v>1011</v>
      </c>
      <c r="E10022" s="6" t="s">
        <v>416</v>
      </c>
      <c r="F10022" s="6" t="s">
        <v>19850</v>
      </c>
      <c r="G10022" s="6" t="s">
        <v>42422</v>
      </c>
    </row>
    <row r="10023">
      <c r="A10023" s="6" t="s">
        <v>42424</v>
      </c>
      <c r="B10023" s="6" t="s">
        <v>332</v>
      </c>
      <c r="C10023" s="6" t="s">
        <v>19855</v>
      </c>
      <c r="D10023" s="6" t="s">
        <v>37</v>
      </c>
      <c r="E10023" s="6" t="s">
        <v>416</v>
      </c>
      <c r="F10023" s="6" t="s">
        <v>19856</v>
      </c>
      <c r="G10023" s="6" t="s">
        <v>42425</v>
      </c>
    </row>
    <row r="10024">
      <c r="A10024" s="6" t="s">
        <v>42426</v>
      </c>
      <c r="B10024" s="6" t="s">
        <v>332</v>
      </c>
      <c r="C10024" s="6" t="s">
        <v>19855</v>
      </c>
      <c r="D10024" s="6" t="s">
        <v>1011</v>
      </c>
      <c r="E10024" s="6" t="s">
        <v>24821</v>
      </c>
      <c r="F10024" s="6" t="s">
        <v>19856</v>
      </c>
      <c r="G10024" s="6" t="s">
        <v>42425</v>
      </c>
    </row>
    <row r="10025">
      <c r="A10025" s="6" t="s">
        <v>42427</v>
      </c>
      <c r="B10025" s="6" t="s">
        <v>332</v>
      </c>
      <c r="C10025" s="6" t="s">
        <v>19858</v>
      </c>
      <c r="D10025" s="6" t="s">
        <v>1011</v>
      </c>
      <c r="E10025" s="6" t="s">
        <v>24821</v>
      </c>
      <c r="F10025" s="6" t="s">
        <v>25442</v>
      </c>
      <c r="G10025" s="6" t="s">
        <v>42428</v>
      </c>
    </row>
    <row r="10026">
      <c r="A10026" s="6" t="s">
        <v>42429</v>
      </c>
      <c r="B10026" s="6" t="s">
        <v>332</v>
      </c>
      <c r="C10026" s="6" t="s">
        <v>19860</v>
      </c>
      <c r="D10026" s="6" t="s">
        <v>1011</v>
      </c>
      <c r="E10026" s="6" t="s">
        <v>416</v>
      </c>
      <c r="F10026" s="6" t="s">
        <v>1008</v>
      </c>
      <c r="G10026" s="6" t="s">
        <v>42430</v>
      </c>
    </row>
    <row r="10027">
      <c r="A10027" s="6" t="s">
        <v>42431</v>
      </c>
      <c r="B10027" s="6" t="s">
        <v>332</v>
      </c>
      <c r="C10027" s="6" t="s">
        <v>19862</v>
      </c>
      <c r="D10027" s="6" t="s">
        <v>37</v>
      </c>
      <c r="E10027" s="6" t="s">
        <v>24821</v>
      </c>
      <c r="F10027" s="6" t="s">
        <v>19863</v>
      </c>
      <c r="G10027" s="6" t="s">
        <v>42432</v>
      </c>
    </row>
    <row r="10028">
      <c r="A10028" s="6" t="s">
        <v>42433</v>
      </c>
      <c r="B10028" s="6" t="s">
        <v>332</v>
      </c>
      <c r="C10028" s="6" t="s">
        <v>19862</v>
      </c>
      <c r="D10028" s="6" t="s">
        <v>1011</v>
      </c>
      <c r="E10028" s="6" t="s">
        <v>416</v>
      </c>
      <c r="F10028" s="6" t="s">
        <v>19863</v>
      </c>
      <c r="G10028" s="6" t="s">
        <v>42432</v>
      </c>
    </row>
    <row r="10029">
      <c r="A10029" s="6" t="s">
        <v>42434</v>
      </c>
      <c r="B10029" s="6" t="s">
        <v>332</v>
      </c>
      <c r="C10029" s="6" t="s">
        <v>19865</v>
      </c>
      <c r="D10029" s="6" t="s">
        <v>37</v>
      </c>
      <c r="E10029" s="6" t="s">
        <v>416</v>
      </c>
      <c r="F10029" s="6" t="s">
        <v>19866</v>
      </c>
      <c r="G10029" s="6" t="s">
        <v>42435</v>
      </c>
    </row>
    <row r="10030">
      <c r="A10030" s="6" t="s">
        <v>42436</v>
      </c>
      <c r="B10030" s="6" t="s">
        <v>332</v>
      </c>
      <c r="C10030" s="6" t="s">
        <v>19865</v>
      </c>
      <c r="D10030" s="6" t="s">
        <v>1011</v>
      </c>
      <c r="E10030" s="6" t="s">
        <v>24821</v>
      </c>
      <c r="F10030" s="6" t="s">
        <v>19866</v>
      </c>
      <c r="G10030" s="6" t="s">
        <v>42435</v>
      </c>
    </row>
    <row r="10031">
      <c r="A10031" s="6" t="s">
        <v>42437</v>
      </c>
      <c r="B10031" s="6" t="s">
        <v>332</v>
      </c>
      <c r="C10031" s="6" t="s">
        <v>19868</v>
      </c>
      <c r="D10031" s="6" t="s">
        <v>1011</v>
      </c>
      <c r="E10031" s="6" t="s">
        <v>24821</v>
      </c>
      <c r="F10031" s="6" t="s">
        <v>25442</v>
      </c>
      <c r="G10031" s="6" t="s">
        <v>42438</v>
      </c>
    </row>
    <row r="10032">
      <c r="A10032" s="6" t="s">
        <v>42439</v>
      </c>
      <c r="B10032" s="6" t="s">
        <v>332</v>
      </c>
      <c r="C10032" s="6" t="s">
        <v>19870</v>
      </c>
      <c r="D10032" s="6" t="s">
        <v>1011</v>
      </c>
      <c r="E10032" s="6" t="s">
        <v>416</v>
      </c>
      <c r="F10032" s="6" t="s">
        <v>1008</v>
      </c>
      <c r="G10032" s="6" t="s">
        <v>42440</v>
      </c>
    </row>
    <row r="10033">
      <c r="A10033" s="6" t="s">
        <v>42441</v>
      </c>
      <c r="B10033" s="6" t="s">
        <v>332</v>
      </c>
      <c r="C10033" s="6" t="s">
        <v>19872</v>
      </c>
      <c r="D10033" s="6" t="s">
        <v>37</v>
      </c>
      <c r="E10033" s="6" t="s">
        <v>24821</v>
      </c>
      <c r="F10033" s="6" t="s">
        <v>19873</v>
      </c>
      <c r="G10033" s="6" t="s">
        <v>42442</v>
      </c>
    </row>
    <row r="10034">
      <c r="A10034" s="6" t="s">
        <v>42443</v>
      </c>
      <c r="B10034" s="6" t="s">
        <v>332</v>
      </c>
      <c r="C10034" s="6" t="s">
        <v>19872</v>
      </c>
      <c r="D10034" s="6" t="s">
        <v>1011</v>
      </c>
      <c r="E10034" s="6" t="s">
        <v>416</v>
      </c>
      <c r="F10034" s="6" t="s">
        <v>19873</v>
      </c>
      <c r="G10034" s="6" t="s">
        <v>42442</v>
      </c>
    </row>
    <row r="10035">
      <c r="A10035" s="6" t="s">
        <v>42444</v>
      </c>
      <c r="B10035" s="6" t="s">
        <v>332</v>
      </c>
      <c r="C10035" s="6" t="s">
        <v>19875</v>
      </c>
      <c r="D10035" s="6" t="s">
        <v>37</v>
      </c>
      <c r="E10035" s="6" t="s">
        <v>416</v>
      </c>
      <c r="F10035" s="6" t="s">
        <v>19876</v>
      </c>
      <c r="G10035" s="6" t="s">
        <v>42445</v>
      </c>
    </row>
    <row r="10036">
      <c r="A10036" s="6" t="s">
        <v>42446</v>
      </c>
      <c r="B10036" s="6" t="s">
        <v>332</v>
      </c>
      <c r="C10036" s="6" t="s">
        <v>19875</v>
      </c>
      <c r="D10036" s="6" t="s">
        <v>1011</v>
      </c>
      <c r="E10036" s="6" t="s">
        <v>24821</v>
      </c>
      <c r="F10036" s="6" t="s">
        <v>19876</v>
      </c>
      <c r="G10036" s="6" t="s">
        <v>42445</v>
      </c>
    </row>
    <row r="10037">
      <c r="A10037" s="6" t="s">
        <v>42447</v>
      </c>
      <c r="B10037" s="6" t="s">
        <v>332</v>
      </c>
      <c r="C10037" s="6" t="s">
        <v>19878</v>
      </c>
      <c r="D10037" s="6" t="s">
        <v>1011</v>
      </c>
      <c r="E10037" s="6" t="s">
        <v>24821</v>
      </c>
      <c r="F10037" s="6" t="s">
        <v>25442</v>
      </c>
      <c r="G10037" s="6" t="s">
        <v>42448</v>
      </c>
    </row>
    <row r="10038">
      <c r="A10038" s="6" t="s">
        <v>42449</v>
      </c>
      <c r="B10038" s="6" t="s">
        <v>332</v>
      </c>
      <c r="C10038" s="6" t="s">
        <v>19880</v>
      </c>
      <c r="D10038" s="6" t="s">
        <v>1011</v>
      </c>
      <c r="E10038" s="6" t="s">
        <v>416</v>
      </c>
      <c r="F10038" s="6" t="s">
        <v>1008</v>
      </c>
      <c r="G10038" s="6" t="s">
        <v>42450</v>
      </c>
    </row>
    <row r="10039">
      <c r="A10039" s="6" t="s">
        <v>42451</v>
      </c>
      <c r="B10039" s="6" t="s">
        <v>332</v>
      </c>
      <c r="C10039" s="6" t="s">
        <v>19882</v>
      </c>
      <c r="D10039" s="6" t="s">
        <v>37</v>
      </c>
      <c r="E10039" s="6" t="s">
        <v>24821</v>
      </c>
      <c r="F10039" s="6" t="s">
        <v>19883</v>
      </c>
      <c r="G10039" s="6" t="s">
        <v>42452</v>
      </c>
    </row>
    <row r="10040">
      <c r="A10040" s="6" t="s">
        <v>42453</v>
      </c>
      <c r="B10040" s="6" t="s">
        <v>332</v>
      </c>
      <c r="C10040" s="6" t="s">
        <v>19882</v>
      </c>
      <c r="D10040" s="6" t="s">
        <v>1011</v>
      </c>
      <c r="E10040" s="6" t="s">
        <v>416</v>
      </c>
      <c r="F10040" s="6" t="s">
        <v>19883</v>
      </c>
      <c r="G10040" s="6" t="s">
        <v>42452</v>
      </c>
    </row>
    <row r="10041">
      <c r="A10041" s="6" t="s">
        <v>42454</v>
      </c>
      <c r="B10041" s="6" t="s">
        <v>332</v>
      </c>
      <c r="C10041" s="6" t="s">
        <v>19885</v>
      </c>
      <c r="D10041" s="6" t="s">
        <v>37</v>
      </c>
      <c r="E10041" s="6" t="s">
        <v>416</v>
      </c>
      <c r="F10041" s="6" t="s">
        <v>19886</v>
      </c>
      <c r="G10041" s="6" t="s">
        <v>42455</v>
      </c>
    </row>
    <row r="10042">
      <c r="A10042" s="6" t="s">
        <v>42456</v>
      </c>
      <c r="B10042" s="6" t="s">
        <v>332</v>
      </c>
      <c r="C10042" s="6" t="s">
        <v>19885</v>
      </c>
      <c r="D10042" s="6" t="s">
        <v>1011</v>
      </c>
      <c r="E10042" s="6" t="s">
        <v>24821</v>
      </c>
      <c r="F10042" s="6" t="s">
        <v>19886</v>
      </c>
      <c r="G10042" s="6" t="s">
        <v>42455</v>
      </c>
    </row>
    <row r="10043">
      <c r="A10043" s="6" t="s">
        <v>42457</v>
      </c>
      <c r="B10043" s="6" t="s">
        <v>332</v>
      </c>
      <c r="C10043" s="6" t="s">
        <v>19888</v>
      </c>
      <c r="D10043" s="6" t="s">
        <v>1011</v>
      </c>
      <c r="E10043" s="6" t="s">
        <v>24821</v>
      </c>
      <c r="F10043" s="6" t="s">
        <v>25442</v>
      </c>
      <c r="G10043" s="6" t="s">
        <v>42458</v>
      </c>
    </row>
    <row r="10044">
      <c r="A10044" s="6" t="s">
        <v>42459</v>
      </c>
      <c r="B10044" s="6" t="s">
        <v>332</v>
      </c>
      <c r="C10044" s="6" t="s">
        <v>19890</v>
      </c>
      <c r="D10044" s="6" t="s">
        <v>1011</v>
      </c>
      <c r="E10044" s="6" t="s">
        <v>416</v>
      </c>
      <c r="F10044" s="6" t="s">
        <v>1040</v>
      </c>
      <c r="G10044" s="6" t="s">
        <v>42460</v>
      </c>
    </row>
    <row r="10045">
      <c r="A10045" s="6" t="s">
        <v>42461</v>
      </c>
      <c r="B10045" s="6" t="s">
        <v>332</v>
      </c>
      <c r="C10045" s="6" t="s">
        <v>19894</v>
      </c>
      <c r="D10045" s="6" t="s">
        <v>1011</v>
      </c>
      <c r="E10045" s="6" t="s">
        <v>416</v>
      </c>
      <c r="F10045" s="6" t="s">
        <v>1096</v>
      </c>
      <c r="G10045" s="6" t="s">
        <v>42462</v>
      </c>
    </row>
    <row r="10046">
      <c r="A10046" s="6" t="s">
        <v>42463</v>
      </c>
      <c r="B10046" s="6" t="s">
        <v>332</v>
      </c>
      <c r="C10046" s="6" t="s">
        <v>19898</v>
      </c>
      <c r="D10046" s="6" t="s">
        <v>37</v>
      </c>
      <c r="E10046" s="6" t="s">
        <v>24821</v>
      </c>
      <c r="F10046" s="6" t="s">
        <v>19899</v>
      </c>
      <c r="G10046" s="6" t="s">
        <v>42464</v>
      </c>
    </row>
    <row r="10047">
      <c r="A10047" s="6" t="s">
        <v>42465</v>
      </c>
      <c r="B10047" s="6" t="s">
        <v>332</v>
      </c>
      <c r="C10047" s="6" t="s">
        <v>19898</v>
      </c>
      <c r="D10047" s="6" t="s">
        <v>1011</v>
      </c>
      <c r="E10047" s="6" t="s">
        <v>416</v>
      </c>
      <c r="F10047" s="6" t="s">
        <v>19899</v>
      </c>
      <c r="G10047" s="6" t="s">
        <v>42464</v>
      </c>
    </row>
    <row r="10048">
      <c r="A10048" s="6" t="s">
        <v>42466</v>
      </c>
      <c r="B10048" s="6" t="s">
        <v>332</v>
      </c>
      <c r="C10048" s="6" t="s">
        <v>19903</v>
      </c>
      <c r="D10048" s="6" t="s">
        <v>37</v>
      </c>
      <c r="E10048" s="6" t="s">
        <v>416</v>
      </c>
      <c r="F10048" s="6" t="s">
        <v>19904</v>
      </c>
      <c r="G10048" s="6" t="s">
        <v>42467</v>
      </c>
    </row>
    <row r="10049">
      <c r="A10049" s="6" t="s">
        <v>42468</v>
      </c>
      <c r="B10049" s="6" t="s">
        <v>332</v>
      </c>
      <c r="C10049" s="6" t="s">
        <v>19903</v>
      </c>
      <c r="D10049" s="6" t="s">
        <v>1011</v>
      </c>
      <c r="E10049" s="6" t="s">
        <v>24821</v>
      </c>
      <c r="F10049" s="6" t="s">
        <v>19904</v>
      </c>
      <c r="G10049" s="6" t="s">
        <v>42467</v>
      </c>
    </row>
    <row r="10050">
      <c r="A10050" s="6" t="s">
        <v>42469</v>
      </c>
      <c r="B10050" s="6" t="s">
        <v>332</v>
      </c>
      <c r="C10050" s="6" t="s">
        <v>19906</v>
      </c>
      <c r="D10050" s="6" t="s">
        <v>1011</v>
      </c>
      <c r="E10050" s="6" t="s">
        <v>24821</v>
      </c>
      <c r="F10050" s="6" t="s">
        <v>25485</v>
      </c>
      <c r="G10050" s="6" t="s">
        <v>42470</v>
      </c>
    </row>
    <row r="10051">
      <c r="A10051" s="6" t="s">
        <v>42471</v>
      </c>
      <c r="B10051" s="6" t="s">
        <v>332</v>
      </c>
      <c r="C10051" s="6" t="s">
        <v>19908</v>
      </c>
      <c r="D10051" s="6" t="s">
        <v>1011</v>
      </c>
      <c r="E10051" s="6" t="s">
        <v>416</v>
      </c>
      <c r="F10051" s="6" t="s">
        <v>1008</v>
      </c>
      <c r="G10051" s="6" t="s">
        <v>42472</v>
      </c>
    </row>
    <row r="10052">
      <c r="A10052" s="6" t="s">
        <v>42473</v>
      </c>
      <c r="B10052" s="6" t="s">
        <v>332</v>
      </c>
      <c r="C10052" s="6" t="s">
        <v>19910</v>
      </c>
      <c r="D10052" s="6" t="s">
        <v>37</v>
      </c>
      <c r="E10052" s="6" t="s">
        <v>24821</v>
      </c>
      <c r="F10052" s="6" t="s">
        <v>19911</v>
      </c>
      <c r="G10052" s="6" t="s">
        <v>42474</v>
      </c>
    </row>
    <row r="10053">
      <c r="A10053" s="6" t="s">
        <v>42475</v>
      </c>
      <c r="B10053" s="6" t="s">
        <v>332</v>
      </c>
      <c r="C10053" s="6" t="s">
        <v>19910</v>
      </c>
      <c r="D10053" s="6" t="s">
        <v>1011</v>
      </c>
      <c r="E10053" s="6" t="s">
        <v>416</v>
      </c>
      <c r="F10053" s="6" t="s">
        <v>19911</v>
      </c>
      <c r="G10053" s="6" t="s">
        <v>42474</v>
      </c>
    </row>
    <row r="10054">
      <c r="A10054" s="6" t="s">
        <v>42476</v>
      </c>
      <c r="B10054" s="6" t="s">
        <v>332</v>
      </c>
      <c r="C10054" s="6" t="s">
        <v>19913</v>
      </c>
      <c r="D10054" s="6" t="s">
        <v>37</v>
      </c>
      <c r="E10054" s="6" t="s">
        <v>416</v>
      </c>
      <c r="F10054" s="6" t="s">
        <v>19914</v>
      </c>
      <c r="G10054" s="6" t="s">
        <v>42477</v>
      </c>
    </row>
    <row r="10055">
      <c r="A10055" s="6" t="s">
        <v>42478</v>
      </c>
      <c r="B10055" s="6" t="s">
        <v>332</v>
      </c>
      <c r="C10055" s="6" t="s">
        <v>19913</v>
      </c>
      <c r="D10055" s="6" t="s">
        <v>1011</v>
      </c>
      <c r="E10055" s="6" t="s">
        <v>24821</v>
      </c>
      <c r="F10055" s="6" t="s">
        <v>19914</v>
      </c>
      <c r="G10055" s="6" t="s">
        <v>42477</v>
      </c>
    </row>
    <row r="10056">
      <c r="A10056" s="6" t="s">
        <v>42479</v>
      </c>
      <c r="B10056" s="6" t="s">
        <v>332</v>
      </c>
      <c r="C10056" s="6" t="s">
        <v>19916</v>
      </c>
      <c r="D10056" s="6" t="s">
        <v>1011</v>
      </c>
      <c r="E10056" s="6" t="s">
        <v>24821</v>
      </c>
      <c r="F10056" s="6" t="s">
        <v>25485</v>
      </c>
      <c r="G10056" s="6" t="s">
        <v>42480</v>
      </c>
    </row>
    <row r="10057">
      <c r="A10057" s="6" t="s">
        <v>42481</v>
      </c>
      <c r="B10057" s="6" t="s">
        <v>332</v>
      </c>
      <c r="C10057" s="6" t="s">
        <v>19918</v>
      </c>
      <c r="D10057" s="6" t="s">
        <v>1011</v>
      </c>
      <c r="E10057" s="6" t="s">
        <v>416</v>
      </c>
      <c r="F10057" s="6" t="s">
        <v>1008</v>
      </c>
      <c r="G10057" s="6" t="s">
        <v>42482</v>
      </c>
    </row>
    <row r="10058">
      <c r="A10058" s="6" t="s">
        <v>42483</v>
      </c>
      <c r="B10058" s="6" t="s">
        <v>332</v>
      </c>
      <c r="C10058" s="6" t="s">
        <v>19920</v>
      </c>
      <c r="D10058" s="6" t="s">
        <v>37</v>
      </c>
      <c r="E10058" s="6" t="s">
        <v>24821</v>
      </c>
      <c r="F10058" s="6" t="s">
        <v>19921</v>
      </c>
      <c r="G10058" s="6" t="s">
        <v>42484</v>
      </c>
    </row>
    <row r="10059">
      <c r="A10059" s="6" t="s">
        <v>42485</v>
      </c>
      <c r="B10059" s="6" t="s">
        <v>332</v>
      </c>
      <c r="C10059" s="6" t="s">
        <v>19920</v>
      </c>
      <c r="D10059" s="6" t="s">
        <v>1011</v>
      </c>
      <c r="E10059" s="6" t="s">
        <v>416</v>
      </c>
      <c r="F10059" s="6" t="s">
        <v>19921</v>
      </c>
      <c r="G10059" s="6" t="s">
        <v>42484</v>
      </c>
    </row>
    <row r="10060">
      <c r="A10060" s="6" t="s">
        <v>42486</v>
      </c>
      <c r="B10060" s="6" t="s">
        <v>332</v>
      </c>
      <c r="C10060" s="6" t="s">
        <v>19923</v>
      </c>
      <c r="D10060" s="6" t="s">
        <v>37</v>
      </c>
      <c r="E10060" s="6" t="s">
        <v>416</v>
      </c>
      <c r="F10060" s="6" t="s">
        <v>19924</v>
      </c>
      <c r="G10060" s="6" t="s">
        <v>42487</v>
      </c>
    </row>
    <row r="10061">
      <c r="A10061" s="6" t="s">
        <v>42488</v>
      </c>
      <c r="B10061" s="6" t="s">
        <v>332</v>
      </c>
      <c r="C10061" s="6" t="s">
        <v>19923</v>
      </c>
      <c r="D10061" s="6" t="s">
        <v>1011</v>
      </c>
      <c r="E10061" s="6" t="s">
        <v>24821</v>
      </c>
      <c r="F10061" s="6" t="s">
        <v>19924</v>
      </c>
      <c r="G10061" s="6" t="s">
        <v>42487</v>
      </c>
    </row>
    <row r="10062">
      <c r="A10062" s="6" t="s">
        <v>42489</v>
      </c>
      <c r="B10062" s="6" t="s">
        <v>332</v>
      </c>
      <c r="C10062" s="6" t="s">
        <v>19926</v>
      </c>
      <c r="D10062" s="6" t="s">
        <v>1011</v>
      </c>
      <c r="E10062" s="6" t="s">
        <v>24821</v>
      </c>
      <c r="F10062" s="6" t="s">
        <v>25485</v>
      </c>
      <c r="G10062" s="6" t="s">
        <v>42490</v>
      </c>
    </row>
    <row r="10063">
      <c r="A10063" s="6" t="s">
        <v>42491</v>
      </c>
      <c r="B10063" s="6" t="s">
        <v>332</v>
      </c>
      <c r="C10063" s="6" t="s">
        <v>19928</v>
      </c>
      <c r="D10063" s="6" t="s">
        <v>1011</v>
      </c>
      <c r="E10063" s="6" t="s">
        <v>416</v>
      </c>
      <c r="F10063" s="6" t="s">
        <v>1008</v>
      </c>
      <c r="G10063" s="6" t="s">
        <v>42492</v>
      </c>
    </row>
    <row r="10064">
      <c r="A10064" s="6" t="s">
        <v>42493</v>
      </c>
      <c r="B10064" s="6" t="s">
        <v>332</v>
      </c>
      <c r="C10064" s="6" t="s">
        <v>19930</v>
      </c>
      <c r="D10064" s="6" t="s">
        <v>37</v>
      </c>
      <c r="E10064" s="6" t="s">
        <v>24821</v>
      </c>
      <c r="F10064" s="6" t="s">
        <v>19931</v>
      </c>
      <c r="G10064" s="6" t="s">
        <v>42494</v>
      </c>
    </row>
    <row r="10065">
      <c r="A10065" s="6" t="s">
        <v>42495</v>
      </c>
      <c r="B10065" s="6" t="s">
        <v>332</v>
      </c>
      <c r="C10065" s="6" t="s">
        <v>19930</v>
      </c>
      <c r="D10065" s="6" t="s">
        <v>1011</v>
      </c>
      <c r="E10065" s="6" t="s">
        <v>416</v>
      </c>
      <c r="F10065" s="6" t="s">
        <v>19931</v>
      </c>
      <c r="G10065" s="6" t="s">
        <v>42494</v>
      </c>
    </row>
    <row r="10066">
      <c r="A10066" s="6" t="s">
        <v>42496</v>
      </c>
      <c r="B10066" s="6" t="s">
        <v>332</v>
      </c>
      <c r="C10066" s="6" t="s">
        <v>19933</v>
      </c>
      <c r="D10066" s="6" t="s">
        <v>37</v>
      </c>
      <c r="E10066" s="6" t="s">
        <v>416</v>
      </c>
      <c r="F10066" s="6" t="s">
        <v>19934</v>
      </c>
      <c r="G10066" s="6" t="s">
        <v>42497</v>
      </c>
    </row>
    <row r="10067">
      <c r="A10067" s="6" t="s">
        <v>42498</v>
      </c>
      <c r="B10067" s="6" t="s">
        <v>332</v>
      </c>
      <c r="C10067" s="6" t="s">
        <v>19933</v>
      </c>
      <c r="D10067" s="6" t="s">
        <v>1011</v>
      </c>
      <c r="E10067" s="6" t="s">
        <v>24821</v>
      </c>
      <c r="F10067" s="6" t="s">
        <v>19934</v>
      </c>
      <c r="G10067" s="6" t="s">
        <v>42497</v>
      </c>
    </row>
    <row r="10068">
      <c r="A10068" s="6" t="s">
        <v>42499</v>
      </c>
      <c r="B10068" s="6" t="s">
        <v>332</v>
      </c>
      <c r="C10068" s="6" t="s">
        <v>19936</v>
      </c>
      <c r="D10068" s="6" t="s">
        <v>1011</v>
      </c>
      <c r="E10068" s="6" t="s">
        <v>24821</v>
      </c>
      <c r="F10068" s="6" t="s">
        <v>25485</v>
      </c>
      <c r="G10068" s="6" t="s">
        <v>42500</v>
      </c>
    </row>
    <row r="10069">
      <c r="A10069" s="6" t="s">
        <v>42501</v>
      </c>
      <c r="B10069" s="6" t="s">
        <v>332</v>
      </c>
      <c r="C10069" s="6" t="s">
        <v>19938</v>
      </c>
      <c r="D10069" s="6" t="s">
        <v>1011</v>
      </c>
      <c r="E10069" s="6" t="s">
        <v>416</v>
      </c>
      <c r="F10069" s="6" t="s">
        <v>1008</v>
      </c>
      <c r="G10069" s="6" t="s">
        <v>42502</v>
      </c>
    </row>
    <row r="10070">
      <c r="A10070" s="6" t="s">
        <v>42503</v>
      </c>
      <c r="B10070" s="6" t="s">
        <v>332</v>
      </c>
      <c r="C10070" s="6" t="s">
        <v>19940</v>
      </c>
      <c r="D10070" s="6" t="s">
        <v>37</v>
      </c>
      <c r="E10070" s="6" t="s">
        <v>24821</v>
      </c>
      <c r="F10070" s="6" t="s">
        <v>19941</v>
      </c>
      <c r="G10070" s="6" t="s">
        <v>42504</v>
      </c>
    </row>
    <row r="10071">
      <c r="A10071" s="6" t="s">
        <v>42505</v>
      </c>
      <c r="B10071" s="6" t="s">
        <v>332</v>
      </c>
      <c r="C10071" s="6" t="s">
        <v>19940</v>
      </c>
      <c r="D10071" s="6" t="s">
        <v>1011</v>
      </c>
      <c r="E10071" s="6" t="s">
        <v>416</v>
      </c>
      <c r="F10071" s="6" t="s">
        <v>19941</v>
      </c>
      <c r="G10071" s="6" t="s">
        <v>42504</v>
      </c>
    </row>
    <row r="10072">
      <c r="A10072" s="6" t="s">
        <v>42506</v>
      </c>
      <c r="B10072" s="6" t="s">
        <v>332</v>
      </c>
      <c r="C10072" s="6" t="s">
        <v>19943</v>
      </c>
      <c r="D10072" s="6" t="s">
        <v>37</v>
      </c>
      <c r="E10072" s="6" t="s">
        <v>416</v>
      </c>
      <c r="F10072" s="6" t="s">
        <v>19944</v>
      </c>
      <c r="G10072" s="6" t="s">
        <v>42507</v>
      </c>
    </row>
    <row r="10073">
      <c r="A10073" s="6" t="s">
        <v>42508</v>
      </c>
      <c r="B10073" s="6" t="s">
        <v>332</v>
      </c>
      <c r="C10073" s="6" t="s">
        <v>19943</v>
      </c>
      <c r="D10073" s="6" t="s">
        <v>1011</v>
      </c>
      <c r="E10073" s="6" t="s">
        <v>24821</v>
      </c>
      <c r="F10073" s="6" t="s">
        <v>19944</v>
      </c>
      <c r="G10073" s="6" t="s">
        <v>42507</v>
      </c>
    </row>
    <row r="10074">
      <c r="A10074" s="6" t="s">
        <v>42509</v>
      </c>
      <c r="B10074" s="6" t="s">
        <v>332</v>
      </c>
      <c r="C10074" s="6" t="s">
        <v>19946</v>
      </c>
      <c r="D10074" s="6" t="s">
        <v>1011</v>
      </c>
      <c r="E10074" s="6" t="s">
        <v>24821</v>
      </c>
      <c r="F10074" s="6" t="s">
        <v>25485</v>
      </c>
      <c r="G10074" s="6" t="s">
        <v>42510</v>
      </c>
    </row>
    <row r="10075">
      <c r="A10075" s="6" t="s">
        <v>42511</v>
      </c>
      <c r="B10075" s="6" t="s">
        <v>332</v>
      </c>
      <c r="C10075" s="6" t="s">
        <v>19948</v>
      </c>
      <c r="D10075" s="6" t="s">
        <v>1011</v>
      </c>
      <c r="E10075" s="6" t="s">
        <v>416</v>
      </c>
      <c r="F10075" s="6" t="s">
        <v>1008</v>
      </c>
      <c r="G10075" s="6" t="s">
        <v>42512</v>
      </c>
    </row>
    <row r="10076">
      <c r="A10076" s="6" t="s">
        <v>42513</v>
      </c>
      <c r="B10076" s="6" t="s">
        <v>332</v>
      </c>
      <c r="C10076" s="6" t="s">
        <v>19950</v>
      </c>
      <c r="D10076" s="6" t="s">
        <v>1011</v>
      </c>
      <c r="E10076" s="6" t="s">
        <v>416</v>
      </c>
      <c r="F10076" s="6" t="s">
        <v>19951</v>
      </c>
      <c r="G10076" s="6" t="s">
        <v>42514</v>
      </c>
    </row>
    <row r="10077">
      <c r="A10077" s="6" t="s">
        <v>42515</v>
      </c>
      <c r="B10077" s="6" t="s">
        <v>332</v>
      </c>
      <c r="C10077" s="6" t="s">
        <v>19950</v>
      </c>
      <c r="D10077" s="6" t="s">
        <v>37</v>
      </c>
      <c r="E10077" s="6" t="s">
        <v>24821</v>
      </c>
      <c r="F10077" s="6" t="s">
        <v>19951</v>
      </c>
      <c r="G10077" s="6" t="s">
        <v>42514</v>
      </c>
    </row>
    <row r="10078">
      <c r="A10078" s="6" t="s">
        <v>42516</v>
      </c>
      <c r="B10078" s="6" t="s">
        <v>332</v>
      </c>
      <c r="C10078" s="6" t="s">
        <v>19953</v>
      </c>
      <c r="D10078" s="6" t="s">
        <v>37</v>
      </c>
      <c r="E10078" s="6" t="s">
        <v>416</v>
      </c>
      <c r="F10078" s="6" t="s">
        <v>19954</v>
      </c>
      <c r="G10078" s="6" t="s">
        <v>42517</v>
      </c>
    </row>
    <row r="10079">
      <c r="A10079" s="6" t="s">
        <v>42518</v>
      </c>
      <c r="B10079" s="6" t="s">
        <v>332</v>
      </c>
      <c r="C10079" s="6" t="s">
        <v>19953</v>
      </c>
      <c r="D10079" s="6" t="s">
        <v>1011</v>
      </c>
      <c r="E10079" s="6" t="s">
        <v>24821</v>
      </c>
      <c r="F10079" s="6" t="s">
        <v>19954</v>
      </c>
      <c r="G10079" s="6" t="s">
        <v>42517</v>
      </c>
    </row>
    <row r="10080">
      <c r="A10080" s="6" t="s">
        <v>42519</v>
      </c>
      <c r="B10080" s="6" t="s">
        <v>332</v>
      </c>
      <c r="C10080" s="6" t="s">
        <v>19956</v>
      </c>
      <c r="D10080" s="6" t="s">
        <v>1011</v>
      </c>
      <c r="E10080" s="6" t="s">
        <v>24821</v>
      </c>
      <c r="F10080" s="6" t="s">
        <v>25485</v>
      </c>
      <c r="G10080" s="6" t="s">
        <v>42520</v>
      </c>
    </row>
    <row r="10081">
      <c r="A10081" s="6" t="s">
        <v>42521</v>
      </c>
      <c r="B10081" s="6" t="s">
        <v>332</v>
      </c>
      <c r="C10081" s="6" t="s">
        <v>19958</v>
      </c>
      <c r="D10081" s="6" t="s">
        <v>1011</v>
      </c>
      <c r="E10081" s="6" t="s">
        <v>416</v>
      </c>
      <c r="F10081" s="6" t="s">
        <v>1040</v>
      </c>
      <c r="G10081" s="6" t="s">
        <v>42522</v>
      </c>
    </row>
    <row r="10082">
      <c r="A10082" s="6" t="s">
        <v>42523</v>
      </c>
      <c r="B10082" s="6" t="s">
        <v>332</v>
      </c>
      <c r="C10082" s="6" t="s">
        <v>19962</v>
      </c>
      <c r="D10082" s="6" t="s">
        <v>1011</v>
      </c>
      <c r="E10082" s="6" t="s">
        <v>416</v>
      </c>
      <c r="F10082" s="6" t="s">
        <v>1165</v>
      </c>
      <c r="G10082" s="6" t="s">
        <v>42524</v>
      </c>
    </row>
    <row r="10083">
      <c r="A10083" s="6" t="s">
        <v>42525</v>
      </c>
      <c r="B10083" s="6" t="s">
        <v>332</v>
      </c>
      <c r="C10083" s="6" t="s">
        <v>19966</v>
      </c>
      <c r="D10083" s="6" t="s">
        <v>37</v>
      </c>
      <c r="E10083" s="6" t="s">
        <v>24821</v>
      </c>
      <c r="F10083" s="6" t="s">
        <v>19967</v>
      </c>
      <c r="G10083" s="6" t="s">
        <v>42526</v>
      </c>
    </row>
    <row r="10084">
      <c r="A10084" s="6" t="s">
        <v>42527</v>
      </c>
      <c r="B10084" s="6" t="s">
        <v>332</v>
      </c>
      <c r="C10084" s="6" t="s">
        <v>19966</v>
      </c>
      <c r="D10084" s="6" t="s">
        <v>1011</v>
      </c>
      <c r="E10084" s="6" t="s">
        <v>416</v>
      </c>
      <c r="F10084" s="6" t="s">
        <v>19967</v>
      </c>
      <c r="G10084" s="6" t="s">
        <v>42526</v>
      </c>
    </row>
    <row r="10085">
      <c r="A10085" s="6" t="s">
        <v>42528</v>
      </c>
      <c r="B10085" s="6" t="s">
        <v>332</v>
      </c>
      <c r="C10085" s="6" t="s">
        <v>19972</v>
      </c>
      <c r="D10085" s="6" t="s">
        <v>37</v>
      </c>
      <c r="E10085" s="6" t="s">
        <v>416</v>
      </c>
      <c r="F10085" s="6" t="s">
        <v>19973</v>
      </c>
      <c r="G10085" s="6" t="s">
        <v>42529</v>
      </c>
    </row>
    <row r="10086">
      <c r="A10086" s="6" t="s">
        <v>42530</v>
      </c>
      <c r="B10086" s="6" t="s">
        <v>332</v>
      </c>
      <c r="C10086" s="6" t="s">
        <v>19972</v>
      </c>
      <c r="D10086" s="6" t="s">
        <v>1011</v>
      </c>
      <c r="E10086" s="6" t="s">
        <v>24821</v>
      </c>
      <c r="F10086" s="6" t="s">
        <v>19973</v>
      </c>
      <c r="G10086" s="6" t="s">
        <v>42529</v>
      </c>
    </row>
    <row r="10087">
      <c r="A10087" s="6" t="s">
        <v>42531</v>
      </c>
      <c r="B10087" s="6" t="s">
        <v>332</v>
      </c>
      <c r="C10087" s="6" t="s">
        <v>19975</v>
      </c>
      <c r="D10087" s="6" t="s">
        <v>1011</v>
      </c>
      <c r="E10087" s="6" t="s">
        <v>24821</v>
      </c>
      <c r="F10087" s="6" t="s">
        <v>25549</v>
      </c>
      <c r="G10087" s="6" t="s">
        <v>42532</v>
      </c>
    </row>
    <row r="10088">
      <c r="A10088" s="6" t="s">
        <v>42533</v>
      </c>
      <c r="B10088" s="6" t="s">
        <v>332</v>
      </c>
      <c r="C10088" s="6" t="s">
        <v>19977</v>
      </c>
      <c r="D10088" s="6" t="s">
        <v>1011</v>
      </c>
      <c r="E10088" s="6" t="s">
        <v>416</v>
      </c>
      <c r="F10088" s="6" t="s">
        <v>1040</v>
      </c>
      <c r="G10088" s="6" t="s">
        <v>42534</v>
      </c>
    </row>
    <row r="10089">
      <c r="A10089" s="6" t="s">
        <v>42535</v>
      </c>
      <c r="B10089" s="6" t="s">
        <v>332</v>
      </c>
      <c r="C10089" s="6" t="s">
        <v>19981</v>
      </c>
      <c r="D10089" s="6" t="s">
        <v>1011</v>
      </c>
      <c r="E10089" s="6" t="s">
        <v>416</v>
      </c>
      <c r="F10089" s="6" t="s">
        <v>3189</v>
      </c>
      <c r="G10089" s="6" t="s">
        <v>42536</v>
      </c>
    </row>
    <row r="10090">
      <c r="A10090" s="6" t="s">
        <v>42537</v>
      </c>
      <c r="B10090" s="6" t="s">
        <v>332</v>
      </c>
      <c r="C10090" s="6" t="s">
        <v>19985</v>
      </c>
      <c r="D10090" s="6" t="s">
        <v>37</v>
      </c>
      <c r="E10090" s="6" t="s">
        <v>24821</v>
      </c>
      <c r="F10090" s="6" t="s">
        <v>19986</v>
      </c>
      <c r="G10090" s="6" t="s">
        <v>42538</v>
      </c>
    </row>
    <row r="10091">
      <c r="A10091" s="6" t="s">
        <v>42539</v>
      </c>
      <c r="B10091" s="6" t="s">
        <v>332</v>
      </c>
      <c r="C10091" s="6" t="s">
        <v>19985</v>
      </c>
      <c r="D10091" s="6" t="s">
        <v>1011</v>
      </c>
      <c r="E10091" s="6" t="s">
        <v>416</v>
      </c>
      <c r="F10091" s="6" t="s">
        <v>19986</v>
      </c>
      <c r="G10091" s="6" t="s">
        <v>42538</v>
      </c>
    </row>
    <row r="10092">
      <c r="A10092" s="6" t="s">
        <v>42540</v>
      </c>
      <c r="B10092" s="6" t="s">
        <v>332</v>
      </c>
      <c r="C10092" s="6" t="s">
        <v>19990</v>
      </c>
      <c r="D10092" s="6" t="s">
        <v>37</v>
      </c>
      <c r="E10092" s="6" t="s">
        <v>416</v>
      </c>
      <c r="F10092" s="6" t="s">
        <v>19991</v>
      </c>
      <c r="G10092" s="6" t="s">
        <v>42541</v>
      </c>
    </row>
    <row r="10093">
      <c r="A10093" s="6" t="s">
        <v>42542</v>
      </c>
      <c r="B10093" s="6" t="s">
        <v>332</v>
      </c>
      <c r="C10093" s="6" t="s">
        <v>19990</v>
      </c>
      <c r="D10093" s="6" t="s">
        <v>1011</v>
      </c>
      <c r="E10093" s="6" t="s">
        <v>24821</v>
      </c>
      <c r="F10093" s="6" t="s">
        <v>19991</v>
      </c>
      <c r="G10093" s="6" t="s">
        <v>42541</v>
      </c>
    </row>
    <row r="10094">
      <c r="A10094" s="6" t="s">
        <v>42543</v>
      </c>
      <c r="B10094" s="6" t="s">
        <v>332</v>
      </c>
      <c r="C10094" s="6" t="s">
        <v>19993</v>
      </c>
      <c r="D10094" s="6" t="s">
        <v>1011</v>
      </c>
      <c r="E10094" s="6" t="s">
        <v>24821</v>
      </c>
      <c r="F10094" s="6" t="s">
        <v>27090</v>
      </c>
      <c r="G10094" s="6" t="s">
        <v>42544</v>
      </c>
    </row>
    <row r="10095">
      <c r="A10095" s="6" t="s">
        <v>42545</v>
      </c>
      <c r="B10095" s="6" t="s">
        <v>332</v>
      </c>
      <c r="C10095" s="6" t="s">
        <v>19995</v>
      </c>
      <c r="D10095" s="6" t="s">
        <v>1011</v>
      </c>
      <c r="E10095" s="6" t="s">
        <v>416</v>
      </c>
      <c r="F10095" s="6" t="s">
        <v>1008</v>
      </c>
      <c r="G10095" s="6" t="s">
        <v>42546</v>
      </c>
    </row>
    <row r="10096">
      <c r="A10096" s="6" t="s">
        <v>42547</v>
      </c>
      <c r="B10096" s="6" t="s">
        <v>332</v>
      </c>
      <c r="C10096" s="6" t="s">
        <v>19997</v>
      </c>
      <c r="D10096" s="6" t="s">
        <v>37</v>
      </c>
      <c r="E10096" s="6" t="s">
        <v>24821</v>
      </c>
      <c r="F10096" s="6" t="s">
        <v>19998</v>
      </c>
      <c r="G10096" s="6" t="s">
        <v>42548</v>
      </c>
    </row>
    <row r="10097">
      <c r="A10097" s="6" t="s">
        <v>42549</v>
      </c>
      <c r="B10097" s="6" t="s">
        <v>332</v>
      </c>
      <c r="C10097" s="6" t="s">
        <v>19997</v>
      </c>
      <c r="D10097" s="6" t="s">
        <v>1011</v>
      </c>
      <c r="E10097" s="6" t="s">
        <v>416</v>
      </c>
      <c r="F10097" s="6" t="s">
        <v>19998</v>
      </c>
      <c r="G10097" s="6" t="s">
        <v>42548</v>
      </c>
    </row>
    <row r="10098">
      <c r="A10098" s="6" t="s">
        <v>42550</v>
      </c>
      <c r="B10098" s="6" t="s">
        <v>332</v>
      </c>
      <c r="C10098" s="6" t="s">
        <v>20000</v>
      </c>
      <c r="D10098" s="6" t="s">
        <v>37</v>
      </c>
      <c r="E10098" s="6" t="s">
        <v>416</v>
      </c>
      <c r="F10098" s="6" t="s">
        <v>20001</v>
      </c>
      <c r="G10098" s="6" t="s">
        <v>42551</v>
      </c>
    </row>
    <row r="10099">
      <c r="A10099" s="6" t="s">
        <v>42552</v>
      </c>
      <c r="B10099" s="6" t="s">
        <v>332</v>
      </c>
      <c r="C10099" s="6" t="s">
        <v>20000</v>
      </c>
      <c r="D10099" s="6" t="s">
        <v>1011</v>
      </c>
      <c r="E10099" s="6" t="s">
        <v>24821</v>
      </c>
      <c r="F10099" s="6" t="s">
        <v>20001</v>
      </c>
      <c r="G10099" s="6" t="s">
        <v>42551</v>
      </c>
    </row>
    <row r="10100">
      <c r="A10100" s="6" t="s">
        <v>42553</v>
      </c>
      <c r="B10100" s="6" t="s">
        <v>332</v>
      </c>
      <c r="C10100" s="6" t="s">
        <v>20003</v>
      </c>
      <c r="D10100" s="6" t="s">
        <v>1011</v>
      </c>
      <c r="E10100" s="6" t="s">
        <v>24821</v>
      </c>
      <c r="F10100" s="6" t="s">
        <v>27090</v>
      </c>
      <c r="G10100" s="6" t="s">
        <v>42554</v>
      </c>
    </row>
    <row r="10101">
      <c r="A10101" s="6" t="s">
        <v>42555</v>
      </c>
      <c r="B10101" s="6" t="s">
        <v>332</v>
      </c>
      <c r="C10101" s="6" t="s">
        <v>20005</v>
      </c>
      <c r="D10101" s="6" t="s">
        <v>1011</v>
      </c>
      <c r="E10101" s="6" t="s">
        <v>416</v>
      </c>
      <c r="F10101" s="6" t="s">
        <v>1008</v>
      </c>
      <c r="G10101" s="6" t="s">
        <v>42556</v>
      </c>
    </row>
    <row r="10102">
      <c r="A10102" s="6" t="s">
        <v>42557</v>
      </c>
      <c r="B10102" s="6" t="s">
        <v>332</v>
      </c>
      <c r="C10102" s="6" t="s">
        <v>20007</v>
      </c>
      <c r="D10102" s="6" t="s">
        <v>37</v>
      </c>
      <c r="E10102" s="6" t="s">
        <v>24821</v>
      </c>
      <c r="F10102" s="6" t="s">
        <v>20008</v>
      </c>
      <c r="G10102" s="6" t="s">
        <v>42558</v>
      </c>
    </row>
    <row r="10103">
      <c r="A10103" s="6" t="s">
        <v>42559</v>
      </c>
      <c r="B10103" s="6" t="s">
        <v>332</v>
      </c>
      <c r="C10103" s="6" t="s">
        <v>20007</v>
      </c>
      <c r="D10103" s="6" t="s">
        <v>1011</v>
      </c>
      <c r="E10103" s="6" t="s">
        <v>416</v>
      </c>
      <c r="F10103" s="6" t="s">
        <v>20008</v>
      </c>
      <c r="G10103" s="6" t="s">
        <v>42558</v>
      </c>
    </row>
    <row r="10104">
      <c r="A10104" s="6" t="s">
        <v>42560</v>
      </c>
      <c r="B10104" s="6" t="s">
        <v>332</v>
      </c>
      <c r="C10104" s="6" t="s">
        <v>20010</v>
      </c>
      <c r="D10104" s="6" t="s">
        <v>37</v>
      </c>
      <c r="E10104" s="6" t="s">
        <v>416</v>
      </c>
      <c r="F10104" s="6" t="s">
        <v>20011</v>
      </c>
      <c r="G10104" s="6" t="s">
        <v>42561</v>
      </c>
    </row>
    <row r="10105">
      <c r="A10105" s="6" t="s">
        <v>42562</v>
      </c>
      <c r="B10105" s="6" t="s">
        <v>332</v>
      </c>
      <c r="C10105" s="6" t="s">
        <v>20010</v>
      </c>
      <c r="D10105" s="6" t="s">
        <v>1011</v>
      </c>
      <c r="E10105" s="6" t="s">
        <v>24821</v>
      </c>
      <c r="F10105" s="6" t="s">
        <v>20011</v>
      </c>
      <c r="G10105" s="6" t="s">
        <v>42561</v>
      </c>
    </row>
    <row r="10106">
      <c r="A10106" s="6" t="s">
        <v>42563</v>
      </c>
      <c r="B10106" s="6" t="s">
        <v>332</v>
      </c>
      <c r="C10106" s="6" t="s">
        <v>20013</v>
      </c>
      <c r="D10106" s="6" t="s">
        <v>1011</v>
      </c>
      <c r="E10106" s="6" t="s">
        <v>24821</v>
      </c>
      <c r="F10106" s="6" t="s">
        <v>27090</v>
      </c>
      <c r="G10106" s="6" t="s">
        <v>42564</v>
      </c>
    </row>
    <row r="10107">
      <c r="A10107" s="6" t="s">
        <v>42565</v>
      </c>
      <c r="B10107" s="6" t="s">
        <v>332</v>
      </c>
      <c r="C10107" s="6" t="s">
        <v>20015</v>
      </c>
      <c r="D10107" s="6" t="s">
        <v>1011</v>
      </c>
      <c r="E10107" s="6" t="s">
        <v>416</v>
      </c>
      <c r="F10107" s="6" t="s">
        <v>1008</v>
      </c>
      <c r="G10107" s="6" t="s">
        <v>42566</v>
      </c>
    </row>
    <row r="10108">
      <c r="A10108" s="6" t="s">
        <v>42567</v>
      </c>
      <c r="B10108" s="6" t="s">
        <v>332</v>
      </c>
      <c r="C10108" s="6" t="s">
        <v>20017</v>
      </c>
      <c r="D10108" s="6" t="s">
        <v>37</v>
      </c>
      <c r="E10108" s="6" t="s">
        <v>24821</v>
      </c>
      <c r="F10108" s="6" t="s">
        <v>20018</v>
      </c>
      <c r="G10108" s="6" t="s">
        <v>42568</v>
      </c>
    </row>
    <row r="10109">
      <c r="A10109" s="6" t="s">
        <v>42569</v>
      </c>
      <c r="B10109" s="6" t="s">
        <v>332</v>
      </c>
      <c r="C10109" s="6" t="s">
        <v>20017</v>
      </c>
      <c r="D10109" s="6" t="s">
        <v>1011</v>
      </c>
      <c r="E10109" s="6" t="s">
        <v>416</v>
      </c>
      <c r="F10109" s="6" t="s">
        <v>20018</v>
      </c>
      <c r="G10109" s="6" t="s">
        <v>42568</v>
      </c>
    </row>
    <row r="10110">
      <c r="A10110" s="6" t="s">
        <v>42570</v>
      </c>
      <c r="B10110" s="6" t="s">
        <v>332</v>
      </c>
      <c r="C10110" s="6" t="s">
        <v>20020</v>
      </c>
      <c r="D10110" s="6" t="s">
        <v>37</v>
      </c>
      <c r="E10110" s="6" t="s">
        <v>416</v>
      </c>
      <c r="F10110" s="6" t="s">
        <v>20021</v>
      </c>
      <c r="G10110" s="6" t="s">
        <v>42571</v>
      </c>
    </row>
    <row r="10111">
      <c r="A10111" s="6" t="s">
        <v>42572</v>
      </c>
      <c r="B10111" s="6" t="s">
        <v>332</v>
      </c>
      <c r="C10111" s="6" t="s">
        <v>20020</v>
      </c>
      <c r="D10111" s="6" t="s">
        <v>1011</v>
      </c>
      <c r="E10111" s="6" t="s">
        <v>24821</v>
      </c>
      <c r="F10111" s="6" t="s">
        <v>20021</v>
      </c>
      <c r="G10111" s="6" t="s">
        <v>42571</v>
      </c>
    </row>
    <row r="10112">
      <c r="A10112" s="6" t="s">
        <v>42573</v>
      </c>
      <c r="B10112" s="6" t="s">
        <v>332</v>
      </c>
      <c r="C10112" s="6" t="s">
        <v>20023</v>
      </c>
      <c r="D10112" s="6" t="s">
        <v>1011</v>
      </c>
      <c r="E10112" s="6" t="s">
        <v>24821</v>
      </c>
      <c r="F10112" s="6" t="s">
        <v>27090</v>
      </c>
      <c r="G10112" s="6" t="s">
        <v>42574</v>
      </c>
    </row>
    <row r="10113">
      <c r="A10113" s="6" t="s">
        <v>42575</v>
      </c>
      <c r="B10113" s="6" t="s">
        <v>332</v>
      </c>
      <c r="C10113" s="6" t="s">
        <v>20025</v>
      </c>
      <c r="D10113" s="6" t="s">
        <v>1011</v>
      </c>
      <c r="E10113" s="6" t="s">
        <v>416</v>
      </c>
      <c r="F10113" s="6" t="s">
        <v>1008</v>
      </c>
      <c r="G10113" s="6" t="s">
        <v>42576</v>
      </c>
    </row>
    <row r="10114">
      <c r="A10114" s="6" t="s">
        <v>42577</v>
      </c>
      <c r="B10114" s="6" t="s">
        <v>332</v>
      </c>
      <c r="C10114" s="6" t="s">
        <v>20027</v>
      </c>
      <c r="D10114" s="6" t="s">
        <v>37</v>
      </c>
      <c r="E10114" s="6" t="s">
        <v>24821</v>
      </c>
      <c r="F10114" s="6" t="s">
        <v>20028</v>
      </c>
      <c r="G10114" s="6" t="s">
        <v>42578</v>
      </c>
    </row>
    <row r="10115">
      <c r="A10115" s="6" t="s">
        <v>42579</v>
      </c>
      <c r="B10115" s="6" t="s">
        <v>332</v>
      </c>
      <c r="C10115" s="6" t="s">
        <v>20027</v>
      </c>
      <c r="D10115" s="6" t="s">
        <v>1011</v>
      </c>
      <c r="E10115" s="6" t="s">
        <v>416</v>
      </c>
      <c r="F10115" s="6" t="s">
        <v>20028</v>
      </c>
      <c r="G10115" s="6" t="s">
        <v>42578</v>
      </c>
    </row>
    <row r="10116">
      <c r="A10116" s="6" t="s">
        <v>42580</v>
      </c>
      <c r="B10116" s="6" t="s">
        <v>332</v>
      </c>
      <c r="C10116" s="6" t="s">
        <v>20030</v>
      </c>
      <c r="D10116" s="6" t="s">
        <v>37</v>
      </c>
      <c r="E10116" s="6" t="s">
        <v>416</v>
      </c>
      <c r="F10116" s="6" t="s">
        <v>20031</v>
      </c>
      <c r="G10116" s="6" t="s">
        <v>42581</v>
      </c>
    </row>
    <row r="10117">
      <c r="A10117" s="6" t="s">
        <v>42582</v>
      </c>
      <c r="B10117" s="6" t="s">
        <v>332</v>
      </c>
      <c r="C10117" s="6" t="s">
        <v>20030</v>
      </c>
      <c r="D10117" s="6" t="s">
        <v>1011</v>
      </c>
      <c r="E10117" s="6" t="s">
        <v>24821</v>
      </c>
      <c r="F10117" s="6" t="s">
        <v>20031</v>
      </c>
      <c r="G10117" s="6" t="s">
        <v>42581</v>
      </c>
    </row>
    <row r="10118">
      <c r="A10118" s="6" t="s">
        <v>42583</v>
      </c>
      <c r="B10118" s="6" t="s">
        <v>332</v>
      </c>
      <c r="C10118" s="6" t="s">
        <v>20033</v>
      </c>
      <c r="D10118" s="6" t="s">
        <v>1011</v>
      </c>
      <c r="E10118" s="6" t="s">
        <v>24821</v>
      </c>
      <c r="F10118" s="6" t="s">
        <v>27090</v>
      </c>
      <c r="G10118" s="6" t="s">
        <v>42584</v>
      </c>
    </row>
    <row r="10119">
      <c r="A10119" s="6" t="s">
        <v>42585</v>
      </c>
      <c r="B10119" s="6" t="s">
        <v>332</v>
      </c>
      <c r="C10119" s="6" t="s">
        <v>20035</v>
      </c>
      <c r="D10119" s="6" t="s">
        <v>1011</v>
      </c>
      <c r="E10119" s="6" t="s">
        <v>416</v>
      </c>
      <c r="F10119" s="6" t="s">
        <v>1008</v>
      </c>
      <c r="G10119" s="6" t="s">
        <v>42586</v>
      </c>
    </row>
    <row r="10120">
      <c r="A10120" s="6" t="s">
        <v>42587</v>
      </c>
      <c r="B10120" s="6" t="s">
        <v>332</v>
      </c>
      <c r="C10120" s="6" t="s">
        <v>20037</v>
      </c>
      <c r="D10120" s="6" t="s">
        <v>37</v>
      </c>
      <c r="E10120" s="6" t="s">
        <v>24821</v>
      </c>
      <c r="F10120" s="6" t="s">
        <v>20038</v>
      </c>
      <c r="G10120" s="6" t="s">
        <v>42588</v>
      </c>
    </row>
    <row r="10121">
      <c r="A10121" s="6" t="s">
        <v>42589</v>
      </c>
      <c r="B10121" s="6" t="s">
        <v>332</v>
      </c>
      <c r="C10121" s="6" t="s">
        <v>20037</v>
      </c>
      <c r="D10121" s="6" t="s">
        <v>1011</v>
      </c>
      <c r="E10121" s="6" t="s">
        <v>416</v>
      </c>
      <c r="F10121" s="6" t="s">
        <v>20038</v>
      </c>
      <c r="G10121" s="6" t="s">
        <v>42588</v>
      </c>
    </row>
    <row r="10122">
      <c r="A10122" s="6" t="s">
        <v>42590</v>
      </c>
      <c r="B10122" s="6" t="s">
        <v>332</v>
      </c>
      <c r="C10122" s="6" t="s">
        <v>20040</v>
      </c>
      <c r="D10122" s="6" t="s">
        <v>37</v>
      </c>
      <c r="E10122" s="6" t="s">
        <v>416</v>
      </c>
      <c r="F10122" s="6" t="s">
        <v>20041</v>
      </c>
      <c r="G10122" s="6" t="s">
        <v>42591</v>
      </c>
    </row>
    <row r="10123">
      <c r="A10123" s="6" t="s">
        <v>42592</v>
      </c>
      <c r="B10123" s="6" t="s">
        <v>332</v>
      </c>
      <c r="C10123" s="6" t="s">
        <v>20040</v>
      </c>
      <c r="D10123" s="6" t="s">
        <v>1011</v>
      </c>
      <c r="E10123" s="6" t="s">
        <v>24821</v>
      </c>
      <c r="F10123" s="6" t="s">
        <v>20041</v>
      </c>
      <c r="G10123" s="6" t="s">
        <v>42591</v>
      </c>
    </row>
    <row r="10124">
      <c r="A10124" s="6" t="s">
        <v>42593</v>
      </c>
      <c r="B10124" s="6" t="s">
        <v>332</v>
      </c>
      <c r="C10124" s="6" t="s">
        <v>20043</v>
      </c>
      <c r="D10124" s="6" t="s">
        <v>1011</v>
      </c>
      <c r="E10124" s="6" t="s">
        <v>24821</v>
      </c>
      <c r="F10124" s="6" t="s">
        <v>27090</v>
      </c>
      <c r="G10124" s="6" t="s">
        <v>42594</v>
      </c>
    </row>
    <row r="10125">
      <c r="A10125" s="6" t="s">
        <v>42595</v>
      </c>
      <c r="B10125" s="6" t="s">
        <v>332</v>
      </c>
      <c r="C10125" s="6" t="s">
        <v>20045</v>
      </c>
      <c r="D10125" s="6" t="s">
        <v>1011</v>
      </c>
      <c r="E10125" s="6" t="s">
        <v>416</v>
      </c>
      <c r="F10125" s="6" t="s">
        <v>1040</v>
      </c>
      <c r="G10125" s="6" t="s">
        <v>42596</v>
      </c>
    </row>
    <row r="10126">
      <c r="A10126" s="6" t="s">
        <v>42597</v>
      </c>
      <c r="B10126" s="6" t="s">
        <v>332</v>
      </c>
      <c r="C10126" s="6" t="s">
        <v>20049</v>
      </c>
      <c r="D10126" s="6" t="s">
        <v>37</v>
      </c>
      <c r="E10126" s="6" t="s">
        <v>24821</v>
      </c>
      <c r="F10126" s="6" t="s">
        <v>20050</v>
      </c>
      <c r="G10126" s="6" t="s">
        <v>42598</v>
      </c>
    </row>
    <row r="10127">
      <c r="A10127" s="6" t="s">
        <v>42599</v>
      </c>
      <c r="B10127" s="6" t="s">
        <v>332</v>
      </c>
      <c r="C10127" s="6" t="s">
        <v>20049</v>
      </c>
      <c r="D10127" s="6" t="s">
        <v>1011</v>
      </c>
      <c r="E10127" s="6" t="s">
        <v>416</v>
      </c>
      <c r="F10127" s="6" t="s">
        <v>20050</v>
      </c>
      <c r="G10127" s="6" t="s">
        <v>42598</v>
      </c>
    </row>
    <row r="10128">
      <c r="A10128" s="6" t="s">
        <v>42600</v>
      </c>
      <c r="B10128" s="6" t="s">
        <v>332</v>
      </c>
      <c r="C10128" s="6" t="s">
        <v>20054</v>
      </c>
      <c r="D10128" s="6" t="s">
        <v>37</v>
      </c>
      <c r="E10128" s="6" t="s">
        <v>24821</v>
      </c>
      <c r="F10128" s="6" t="s">
        <v>20055</v>
      </c>
      <c r="G10128" s="6" t="s">
        <v>42601</v>
      </c>
    </row>
    <row r="10129">
      <c r="A10129" s="6" t="s">
        <v>42602</v>
      </c>
      <c r="B10129" s="6" t="s">
        <v>332</v>
      </c>
      <c r="C10129" s="6" t="s">
        <v>20054</v>
      </c>
      <c r="D10129" s="6" t="s">
        <v>1011</v>
      </c>
      <c r="E10129" s="6" t="s">
        <v>416</v>
      </c>
      <c r="F10129" s="6" t="s">
        <v>20055</v>
      </c>
      <c r="G10129" s="6" t="s">
        <v>42601</v>
      </c>
    </row>
    <row r="10130">
      <c r="A10130" s="6" t="s">
        <v>42603</v>
      </c>
      <c r="B10130" s="6" t="s">
        <v>332</v>
      </c>
      <c r="C10130" s="6" t="s">
        <v>20059</v>
      </c>
      <c r="D10130" s="6" t="s">
        <v>37</v>
      </c>
      <c r="E10130" s="6" t="s">
        <v>416</v>
      </c>
      <c r="F10130" s="6" t="s">
        <v>20060</v>
      </c>
      <c r="G10130" s="6" t="s">
        <v>42604</v>
      </c>
    </row>
    <row r="10131">
      <c r="A10131" s="6" t="s">
        <v>42605</v>
      </c>
      <c r="B10131" s="6" t="s">
        <v>332</v>
      </c>
      <c r="C10131" s="6" t="s">
        <v>20059</v>
      </c>
      <c r="D10131" s="6" t="s">
        <v>1011</v>
      </c>
      <c r="E10131" s="6" t="s">
        <v>24821</v>
      </c>
      <c r="F10131" s="6" t="s">
        <v>20060</v>
      </c>
      <c r="G10131" s="6" t="s">
        <v>42604</v>
      </c>
    </row>
    <row r="10132">
      <c r="A10132" s="6" t="s">
        <v>42606</v>
      </c>
      <c r="B10132" s="6" t="s">
        <v>332</v>
      </c>
      <c r="C10132" s="6" t="s">
        <v>20062</v>
      </c>
      <c r="D10132" s="6" t="s">
        <v>1011</v>
      </c>
      <c r="E10132" s="6" t="s">
        <v>24821</v>
      </c>
      <c r="F10132" s="6" t="s">
        <v>25586</v>
      </c>
      <c r="G10132" s="6" t="s">
        <v>42607</v>
      </c>
    </row>
    <row r="10133">
      <c r="A10133" s="6" t="s">
        <v>42608</v>
      </c>
      <c r="B10133" s="6" t="s">
        <v>332</v>
      </c>
      <c r="C10133" s="6" t="s">
        <v>20064</v>
      </c>
      <c r="D10133" s="6" t="s">
        <v>1011</v>
      </c>
      <c r="E10133" s="6" t="s">
        <v>416</v>
      </c>
      <c r="F10133" s="6" t="s">
        <v>1040</v>
      </c>
      <c r="G10133" s="6" t="s">
        <v>42609</v>
      </c>
    </row>
    <row r="10134">
      <c r="A10134" s="6" t="s">
        <v>42610</v>
      </c>
      <c r="B10134" s="6" t="s">
        <v>332</v>
      </c>
      <c r="C10134" s="6" t="s">
        <v>20068</v>
      </c>
      <c r="D10134" s="6" t="s">
        <v>37</v>
      </c>
      <c r="E10134" s="6" t="s">
        <v>24821</v>
      </c>
      <c r="F10134" s="6" t="s">
        <v>20069</v>
      </c>
      <c r="G10134" s="6" t="s">
        <v>42611</v>
      </c>
    </row>
    <row r="10135">
      <c r="A10135" s="6" t="s">
        <v>42612</v>
      </c>
      <c r="B10135" s="6" t="s">
        <v>332</v>
      </c>
      <c r="C10135" s="6" t="s">
        <v>20068</v>
      </c>
      <c r="D10135" s="6" t="s">
        <v>1011</v>
      </c>
      <c r="E10135" s="6" t="s">
        <v>416</v>
      </c>
      <c r="F10135" s="6" t="s">
        <v>20069</v>
      </c>
      <c r="G10135" s="6" t="s">
        <v>42611</v>
      </c>
    </row>
    <row r="10136">
      <c r="A10136" s="6" t="s">
        <v>42613</v>
      </c>
      <c r="B10136" s="6" t="s">
        <v>335</v>
      </c>
      <c r="C10136" s="6" t="s">
        <v>20075</v>
      </c>
      <c r="D10136" s="6" t="s">
        <v>1011</v>
      </c>
      <c r="E10136" s="6" t="s">
        <v>24821</v>
      </c>
      <c r="F10136" s="6" t="s">
        <v>24822</v>
      </c>
      <c r="G10136" s="6" t="s">
        <v>42614</v>
      </c>
    </row>
    <row r="10137">
      <c r="A10137" s="6" t="s">
        <v>42615</v>
      </c>
      <c r="B10137" s="6" t="s">
        <v>335</v>
      </c>
      <c r="C10137" s="6" t="s">
        <v>20077</v>
      </c>
      <c r="D10137" s="6" t="s">
        <v>1011</v>
      </c>
      <c r="E10137" s="6" t="s">
        <v>416</v>
      </c>
      <c r="F10137" s="6" t="s">
        <v>1008</v>
      </c>
      <c r="G10137" s="6" t="s">
        <v>42616</v>
      </c>
    </row>
    <row r="10138">
      <c r="A10138" s="6" t="s">
        <v>42617</v>
      </c>
      <c r="B10138" s="6" t="s">
        <v>335</v>
      </c>
      <c r="C10138" s="6" t="s">
        <v>20079</v>
      </c>
      <c r="D10138" s="6" t="s">
        <v>37</v>
      </c>
      <c r="E10138" s="6" t="s">
        <v>24821</v>
      </c>
      <c r="F10138" s="6" t="s">
        <v>1012</v>
      </c>
      <c r="G10138" s="6" t="s">
        <v>42618</v>
      </c>
    </row>
    <row r="10139">
      <c r="A10139" s="6" t="s">
        <v>42619</v>
      </c>
      <c r="B10139" s="6" t="s">
        <v>335</v>
      </c>
      <c r="C10139" s="6" t="s">
        <v>20079</v>
      </c>
      <c r="D10139" s="6" t="s">
        <v>1011</v>
      </c>
      <c r="E10139" s="6" t="s">
        <v>416</v>
      </c>
      <c r="F10139" s="6" t="s">
        <v>1012</v>
      </c>
      <c r="G10139" s="6" t="s">
        <v>42618</v>
      </c>
    </row>
    <row r="10140">
      <c r="A10140" s="6" t="s">
        <v>42620</v>
      </c>
      <c r="B10140" s="6" t="s">
        <v>335</v>
      </c>
      <c r="C10140" s="6" t="s">
        <v>20081</v>
      </c>
      <c r="D10140" s="6" t="s">
        <v>37</v>
      </c>
      <c r="E10140" s="6" t="s">
        <v>416</v>
      </c>
      <c r="F10140" s="6" t="s">
        <v>20082</v>
      </c>
      <c r="G10140" s="6" t="s">
        <v>42621</v>
      </c>
    </row>
    <row r="10141">
      <c r="A10141" s="6" t="s">
        <v>42622</v>
      </c>
      <c r="B10141" s="6" t="s">
        <v>335</v>
      </c>
      <c r="C10141" s="6" t="s">
        <v>20081</v>
      </c>
      <c r="D10141" s="6" t="s">
        <v>1011</v>
      </c>
      <c r="E10141" s="6" t="s">
        <v>24821</v>
      </c>
      <c r="F10141" s="6" t="s">
        <v>20082</v>
      </c>
      <c r="G10141" s="6" t="s">
        <v>42621</v>
      </c>
    </row>
    <row r="10142">
      <c r="A10142" s="6" t="s">
        <v>42623</v>
      </c>
      <c r="B10142" s="6" t="s">
        <v>335</v>
      </c>
      <c r="C10142" s="6" t="s">
        <v>20084</v>
      </c>
      <c r="D10142" s="6" t="s">
        <v>1011</v>
      </c>
      <c r="E10142" s="6" t="s">
        <v>24821</v>
      </c>
      <c r="F10142" s="6" t="s">
        <v>24822</v>
      </c>
      <c r="G10142" s="6" t="s">
        <v>42624</v>
      </c>
    </row>
    <row r="10143">
      <c r="A10143" s="6" t="s">
        <v>42625</v>
      </c>
      <c r="B10143" s="6" t="s">
        <v>335</v>
      </c>
      <c r="C10143" s="6" t="s">
        <v>20086</v>
      </c>
      <c r="D10143" s="6" t="s">
        <v>1011</v>
      </c>
      <c r="E10143" s="6" t="s">
        <v>416</v>
      </c>
      <c r="F10143" s="6" t="s">
        <v>1008</v>
      </c>
      <c r="G10143" s="6" t="s">
        <v>42626</v>
      </c>
    </row>
    <row r="10144">
      <c r="A10144" s="6" t="s">
        <v>42627</v>
      </c>
      <c r="B10144" s="6" t="s">
        <v>335</v>
      </c>
      <c r="C10144" s="6" t="s">
        <v>20088</v>
      </c>
      <c r="D10144" s="6" t="s">
        <v>37</v>
      </c>
      <c r="E10144" s="6" t="s">
        <v>24821</v>
      </c>
      <c r="F10144" s="6" t="s">
        <v>20089</v>
      </c>
      <c r="G10144" s="6" t="s">
        <v>42628</v>
      </c>
    </row>
    <row r="10145">
      <c r="A10145" s="6" t="s">
        <v>42629</v>
      </c>
      <c r="B10145" s="6" t="s">
        <v>335</v>
      </c>
      <c r="C10145" s="6" t="s">
        <v>20088</v>
      </c>
      <c r="D10145" s="6" t="s">
        <v>1011</v>
      </c>
      <c r="E10145" s="6" t="s">
        <v>416</v>
      </c>
      <c r="F10145" s="6" t="s">
        <v>20089</v>
      </c>
      <c r="G10145" s="6" t="s">
        <v>42628</v>
      </c>
    </row>
    <row r="10146">
      <c r="A10146" s="6" t="s">
        <v>42630</v>
      </c>
      <c r="B10146" s="6" t="s">
        <v>335</v>
      </c>
      <c r="C10146" s="6" t="s">
        <v>20091</v>
      </c>
      <c r="D10146" s="6" t="s">
        <v>37</v>
      </c>
      <c r="E10146" s="6" t="s">
        <v>416</v>
      </c>
      <c r="F10146" s="6" t="s">
        <v>20092</v>
      </c>
      <c r="G10146" s="6" t="s">
        <v>42631</v>
      </c>
    </row>
    <row r="10147">
      <c r="A10147" s="6" t="s">
        <v>42632</v>
      </c>
      <c r="B10147" s="6" t="s">
        <v>335</v>
      </c>
      <c r="C10147" s="6" t="s">
        <v>20091</v>
      </c>
      <c r="D10147" s="6" t="s">
        <v>1011</v>
      </c>
      <c r="E10147" s="6" t="s">
        <v>24821</v>
      </c>
      <c r="F10147" s="6" t="s">
        <v>20092</v>
      </c>
      <c r="G10147" s="6" t="s">
        <v>42631</v>
      </c>
    </row>
    <row r="10148">
      <c r="A10148" s="6" t="s">
        <v>42633</v>
      </c>
      <c r="B10148" s="6" t="s">
        <v>335</v>
      </c>
      <c r="C10148" s="6" t="s">
        <v>20094</v>
      </c>
      <c r="D10148" s="6" t="s">
        <v>1011</v>
      </c>
      <c r="E10148" s="6" t="s">
        <v>24821</v>
      </c>
      <c r="F10148" s="6" t="s">
        <v>24822</v>
      </c>
      <c r="G10148" s="6" t="s">
        <v>42634</v>
      </c>
    </row>
    <row r="10149">
      <c r="A10149" s="6" t="s">
        <v>42635</v>
      </c>
      <c r="B10149" s="6" t="s">
        <v>335</v>
      </c>
      <c r="C10149" s="6" t="s">
        <v>20096</v>
      </c>
      <c r="D10149" s="6" t="s">
        <v>1011</v>
      </c>
      <c r="E10149" s="6" t="s">
        <v>416</v>
      </c>
      <c r="F10149" s="6" t="s">
        <v>1008</v>
      </c>
      <c r="G10149" s="6" t="s">
        <v>42636</v>
      </c>
    </row>
    <row r="10150">
      <c r="A10150" s="6" t="s">
        <v>42637</v>
      </c>
      <c r="B10150" s="6" t="s">
        <v>335</v>
      </c>
      <c r="C10150" s="6" t="s">
        <v>20098</v>
      </c>
      <c r="D10150" s="6" t="s">
        <v>37</v>
      </c>
      <c r="E10150" s="6" t="s">
        <v>24821</v>
      </c>
      <c r="F10150" s="6" t="s">
        <v>20099</v>
      </c>
      <c r="G10150" s="6" t="s">
        <v>42638</v>
      </c>
    </row>
    <row r="10151">
      <c r="A10151" s="6" t="s">
        <v>42639</v>
      </c>
      <c r="B10151" s="6" t="s">
        <v>335</v>
      </c>
      <c r="C10151" s="6" t="s">
        <v>20098</v>
      </c>
      <c r="D10151" s="6" t="s">
        <v>1011</v>
      </c>
      <c r="E10151" s="6" t="s">
        <v>416</v>
      </c>
      <c r="F10151" s="6" t="s">
        <v>20099</v>
      </c>
      <c r="G10151" s="6" t="s">
        <v>42638</v>
      </c>
    </row>
    <row r="10152">
      <c r="A10152" s="6" t="s">
        <v>42640</v>
      </c>
      <c r="B10152" s="6" t="s">
        <v>335</v>
      </c>
      <c r="C10152" s="6" t="s">
        <v>20101</v>
      </c>
      <c r="D10152" s="6" t="s">
        <v>37</v>
      </c>
      <c r="E10152" s="6" t="s">
        <v>416</v>
      </c>
      <c r="F10152" s="6" t="s">
        <v>20102</v>
      </c>
      <c r="G10152" s="6" t="s">
        <v>42641</v>
      </c>
    </row>
    <row r="10153">
      <c r="A10153" s="6" t="s">
        <v>42642</v>
      </c>
      <c r="B10153" s="6" t="s">
        <v>335</v>
      </c>
      <c r="C10153" s="6" t="s">
        <v>20101</v>
      </c>
      <c r="D10153" s="6" t="s">
        <v>1011</v>
      </c>
      <c r="E10153" s="6" t="s">
        <v>24821</v>
      </c>
      <c r="F10153" s="6" t="s">
        <v>20102</v>
      </c>
      <c r="G10153" s="6" t="s">
        <v>42641</v>
      </c>
    </row>
    <row r="10154">
      <c r="A10154" s="6" t="s">
        <v>42643</v>
      </c>
      <c r="B10154" s="6" t="s">
        <v>335</v>
      </c>
      <c r="C10154" s="6" t="s">
        <v>20104</v>
      </c>
      <c r="D10154" s="6" t="s">
        <v>1011</v>
      </c>
      <c r="E10154" s="6" t="s">
        <v>24821</v>
      </c>
      <c r="F10154" s="6" t="s">
        <v>24822</v>
      </c>
      <c r="G10154" s="6" t="s">
        <v>42644</v>
      </c>
    </row>
    <row r="10155">
      <c r="A10155" s="6" t="s">
        <v>42645</v>
      </c>
      <c r="B10155" s="6" t="s">
        <v>335</v>
      </c>
      <c r="C10155" s="6" t="s">
        <v>20106</v>
      </c>
      <c r="D10155" s="6" t="s">
        <v>1011</v>
      </c>
      <c r="E10155" s="6" t="s">
        <v>416</v>
      </c>
      <c r="F10155" s="6" t="s">
        <v>1040</v>
      </c>
      <c r="G10155" s="6" t="s">
        <v>42646</v>
      </c>
    </row>
    <row r="10156">
      <c r="A10156" s="6" t="s">
        <v>42647</v>
      </c>
      <c r="B10156" s="6" t="s">
        <v>335</v>
      </c>
      <c r="C10156" s="6" t="s">
        <v>20110</v>
      </c>
      <c r="D10156" s="6" t="s">
        <v>1011</v>
      </c>
      <c r="E10156" s="6" t="s">
        <v>416</v>
      </c>
      <c r="F10156" s="6" t="s">
        <v>1977</v>
      </c>
      <c r="G10156" s="6" t="s">
        <v>42648</v>
      </c>
    </row>
    <row r="10157">
      <c r="A10157" s="6" t="s">
        <v>42649</v>
      </c>
      <c r="B10157" s="6" t="s">
        <v>335</v>
      </c>
      <c r="C10157" s="6" t="s">
        <v>20114</v>
      </c>
      <c r="D10157" s="6" t="s">
        <v>37</v>
      </c>
      <c r="E10157" s="6" t="s">
        <v>24821</v>
      </c>
      <c r="F10157" s="6" t="s">
        <v>20115</v>
      </c>
      <c r="G10157" s="6" t="s">
        <v>42650</v>
      </c>
    </row>
    <row r="10158">
      <c r="A10158" s="6" t="s">
        <v>42651</v>
      </c>
      <c r="B10158" s="6" t="s">
        <v>335</v>
      </c>
      <c r="C10158" s="6" t="s">
        <v>20114</v>
      </c>
      <c r="D10158" s="6" t="s">
        <v>1011</v>
      </c>
      <c r="E10158" s="6" t="s">
        <v>416</v>
      </c>
      <c r="F10158" s="6" t="s">
        <v>20115</v>
      </c>
      <c r="G10158" s="6" t="s">
        <v>42652</v>
      </c>
    </row>
    <row r="10159">
      <c r="A10159" s="6" t="s">
        <v>42653</v>
      </c>
      <c r="B10159" s="6" t="s">
        <v>335</v>
      </c>
      <c r="C10159" s="6" t="s">
        <v>20120</v>
      </c>
      <c r="D10159" s="6" t="s">
        <v>37</v>
      </c>
      <c r="E10159" s="6" t="s">
        <v>416</v>
      </c>
      <c r="F10159" s="6" t="s">
        <v>20121</v>
      </c>
      <c r="G10159" s="6" t="s">
        <v>42654</v>
      </c>
    </row>
    <row r="10160">
      <c r="A10160" s="6" t="s">
        <v>42655</v>
      </c>
      <c r="B10160" s="6" t="s">
        <v>335</v>
      </c>
      <c r="C10160" s="6" t="s">
        <v>20120</v>
      </c>
      <c r="D10160" s="6" t="s">
        <v>1011</v>
      </c>
      <c r="E10160" s="6" t="s">
        <v>24821</v>
      </c>
      <c r="F10160" s="6" t="s">
        <v>20121</v>
      </c>
      <c r="G10160" s="6" t="s">
        <v>42654</v>
      </c>
    </row>
    <row r="10161">
      <c r="A10161" s="6" t="s">
        <v>42656</v>
      </c>
      <c r="B10161" s="6" t="s">
        <v>335</v>
      </c>
      <c r="C10161" s="6" t="s">
        <v>20123</v>
      </c>
      <c r="D10161" s="6" t="s">
        <v>1011</v>
      </c>
      <c r="E10161" s="6" t="s">
        <v>24821</v>
      </c>
      <c r="F10161" s="6" t="s">
        <v>26258</v>
      </c>
      <c r="G10161" s="6" t="s">
        <v>42657</v>
      </c>
    </row>
    <row r="10162">
      <c r="A10162" s="6" t="s">
        <v>42658</v>
      </c>
      <c r="B10162" s="6" t="s">
        <v>335</v>
      </c>
      <c r="C10162" s="6" t="s">
        <v>20125</v>
      </c>
      <c r="D10162" s="6" t="s">
        <v>1011</v>
      </c>
      <c r="E10162" s="6" t="s">
        <v>416</v>
      </c>
      <c r="F10162" s="6" t="s">
        <v>1008</v>
      </c>
      <c r="G10162" s="6" t="s">
        <v>42659</v>
      </c>
    </row>
    <row r="10163">
      <c r="A10163" s="6" t="s">
        <v>42660</v>
      </c>
      <c r="B10163" s="6" t="s">
        <v>335</v>
      </c>
      <c r="C10163" s="6" t="s">
        <v>20127</v>
      </c>
      <c r="D10163" s="6" t="s">
        <v>37</v>
      </c>
      <c r="E10163" s="6" t="s">
        <v>24821</v>
      </c>
      <c r="F10163" s="6" t="s">
        <v>20128</v>
      </c>
      <c r="G10163" s="6" t="s">
        <v>42661</v>
      </c>
    </row>
    <row r="10164">
      <c r="A10164" s="6" t="s">
        <v>42662</v>
      </c>
      <c r="B10164" s="6" t="s">
        <v>335</v>
      </c>
      <c r="C10164" s="6" t="s">
        <v>20127</v>
      </c>
      <c r="D10164" s="6" t="s">
        <v>1011</v>
      </c>
      <c r="E10164" s="6" t="s">
        <v>416</v>
      </c>
      <c r="F10164" s="6" t="s">
        <v>20128</v>
      </c>
      <c r="G10164" s="6" t="s">
        <v>42661</v>
      </c>
    </row>
    <row r="10165">
      <c r="A10165" s="6" t="s">
        <v>42663</v>
      </c>
      <c r="B10165" s="6" t="s">
        <v>335</v>
      </c>
      <c r="C10165" s="6" t="s">
        <v>20130</v>
      </c>
      <c r="D10165" s="6" t="s">
        <v>37</v>
      </c>
      <c r="E10165" s="6" t="s">
        <v>416</v>
      </c>
      <c r="F10165" s="6" t="s">
        <v>20131</v>
      </c>
      <c r="G10165" s="6" t="s">
        <v>42664</v>
      </c>
    </row>
    <row r="10166">
      <c r="A10166" s="6" t="s">
        <v>42665</v>
      </c>
      <c r="B10166" s="6" t="s">
        <v>335</v>
      </c>
      <c r="C10166" s="6" t="s">
        <v>20130</v>
      </c>
      <c r="D10166" s="6" t="s">
        <v>1011</v>
      </c>
      <c r="E10166" s="6" t="s">
        <v>24821</v>
      </c>
      <c r="F10166" s="6" t="s">
        <v>20131</v>
      </c>
      <c r="G10166" s="6" t="s">
        <v>42664</v>
      </c>
    </row>
    <row r="10167">
      <c r="A10167" s="6" t="s">
        <v>42666</v>
      </c>
      <c r="B10167" s="6" t="s">
        <v>335</v>
      </c>
      <c r="C10167" s="6" t="s">
        <v>20133</v>
      </c>
      <c r="D10167" s="6" t="s">
        <v>1011</v>
      </c>
      <c r="E10167" s="6" t="s">
        <v>24821</v>
      </c>
      <c r="F10167" s="6" t="s">
        <v>26258</v>
      </c>
      <c r="G10167" s="6" t="s">
        <v>42667</v>
      </c>
    </row>
    <row r="10168">
      <c r="A10168" s="6" t="s">
        <v>42668</v>
      </c>
      <c r="B10168" s="6" t="s">
        <v>335</v>
      </c>
      <c r="C10168" s="6" t="s">
        <v>20135</v>
      </c>
      <c r="D10168" s="6" t="s">
        <v>1011</v>
      </c>
      <c r="E10168" s="6" t="s">
        <v>416</v>
      </c>
      <c r="F10168" s="6" t="s">
        <v>1008</v>
      </c>
      <c r="G10168" s="6" t="s">
        <v>42669</v>
      </c>
    </row>
    <row r="10169">
      <c r="A10169" s="6" t="s">
        <v>42670</v>
      </c>
      <c r="B10169" s="6" t="s">
        <v>335</v>
      </c>
      <c r="C10169" s="6" t="s">
        <v>20137</v>
      </c>
      <c r="D10169" s="6" t="s">
        <v>37</v>
      </c>
      <c r="E10169" s="6" t="s">
        <v>24821</v>
      </c>
      <c r="F10169" s="6" t="s">
        <v>20138</v>
      </c>
      <c r="G10169" s="6" t="s">
        <v>42671</v>
      </c>
    </row>
    <row r="10170">
      <c r="A10170" s="6" t="s">
        <v>42672</v>
      </c>
      <c r="B10170" s="6" t="s">
        <v>335</v>
      </c>
      <c r="C10170" s="6" t="s">
        <v>20137</v>
      </c>
      <c r="D10170" s="6" t="s">
        <v>1011</v>
      </c>
      <c r="E10170" s="6" t="s">
        <v>416</v>
      </c>
      <c r="F10170" s="6" t="s">
        <v>20138</v>
      </c>
      <c r="G10170" s="6" t="s">
        <v>42671</v>
      </c>
    </row>
    <row r="10171">
      <c r="A10171" s="6" t="s">
        <v>42673</v>
      </c>
      <c r="B10171" s="6" t="s">
        <v>335</v>
      </c>
      <c r="C10171" s="6" t="s">
        <v>20140</v>
      </c>
      <c r="D10171" s="6" t="s">
        <v>37</v>
      </c>
      <c r="E10171" s="6" t="s">
        <v>416</v>
      </c>
      <c r="F10171" s="6" t="s">
        <v>20141</v>
      </c>
      <c r="G10171" s="6" t="s">
        <v>42674</v>
      </c>
    </row>
    <row r="10172">
      <c r="A10172" s="6" t="s">
        <v>42675</v>
      </c>
      <c r="B10172" s="6" t="s">
        <v>335</v>
      </c>
      <c r="C10172" s="6" t="s">
        <v>20140</v>
      </c>
      <c r="D10172" s="6" t="s">
        <v>1011</v>
      </c>
      <c r="E10172" s="6" t="s">
        <v>24821</v>
      </c>
      <c r="F10172" s="6" t="s">
        <v>20141</v>
      </c>
      <c r="G10172" s="6" t="s">
        <v>42674</v>
      </c>
    </row>
    <row r="10173">
      <c r="A10173" s="6" t="s">
        <v>42676</v>
      </c>
      <c r="B10173" s="6" t="s">
        <v>335</v>
      </c>
      <c r="C10173" s="6" t="s">
        <v>20143</v>
      </c>
      <c r="D10173" s="6" t="s">
        <v>1011</v>
      </c>
      <c r="E10173" s="6" t="s">
        <v>24821</v>
      </c>
      <c r="F10173" s="6" t="s">
        <v>26258</v>
      </c>
      <c r="G10173" s="6" t="s">
        <v>42677</v>
      </c>
    </row>
    <row r="10174">
      <c r="A10174" s="6" t="s">
        <v>42678</v>
      </c>
      <c r="B10174" s="6" t="s">
        <v>335</v>
      </c>
      <c r="C10174" s="6" t="s">
        <v>20145</v>
      </c>
      <c r="D10174" s="6" t="s">
        <v>1011</v>
      </c>
      <c r="E10174" s="6" t="s">
        <v>416</v>
      </c>
      <c r="F10174" s="6" t="s">
        <v>1008</v>
      </c>
      <c r="G10174" s="6" t="s">
        <v>42679</v>
      </c>
    </row>
    <row r="10175">
      <c r="A10175" s="6" t="s">
        <v>42680</v>
      </c>
      <c r="B10175" s="6" t="s">
        <v>335</v>
      </c>
      <c r="C10175" s="6" t="s">
        <v>20147</v>
      </c>
      <c r="D10175" s="6" t="s">
        <v>37</v>
      </c>
      <c r="E10175" s="6" t="s">
        <v>24821</v>
      </c>
      <c r="F10175" s="6" t="s">
        <v>20148</v>
      </c>
      <c r="G10175" s="6" t="s">
        <v>42681</v>
      </c>
    </row>
    <row r="10176">
      <c r="A10176" s="6" t="s">
        <v>42682</v>
      </c>
      <c r="B10176" s="6" t="s">
        <v>335</v>
      </c>
      <c r="C10176" s="6" t="s">
        <v>20147</v>
      </c>
      <c r="D10176" s="6" t="s">
        <v>1011</v>
      </c>
      <c r="E10176" s="6" t="s">
        <v>416</v>
      </c>
      <c r="F10176" s="6" t="s">
        <v>20148</v>
      </c>
      <c r="G10176" s="6" t="s">
        <v>42681</v>
      </c>
    </row>
    <row r="10177">
      <c r="A10177" s="6" t="s">
        <v>42683</v>
      </c>
      <c r="B10177" s="6" t="s">
        <v>335</v>
      </c>
      <c r="C10177" s="6" t="s">
        <v>20150</v>
      </c>
      <c r="D10177" s="6" t="s">
        <v>37</v>
      </c>
      <c r="E10177" s="6" t="s">
        <v>416</v>
      </c>
      <c r="F10177" s="6" t="s">
        <v>20151</v>
      </c>
      <c r="G10177" s="6" t="s">
        <v>42684</v>
      </c>
    </row>
    <row r="10178">
      <c r="A10178" s="6" t="s">
        <v>42685</v>
      </c>
      <c r="B10178" s="6" t="s">
        <v>335</v>
      </c>
      <c r="C10178" s="6" t="s">
        <v>20150</v>
      </c>
      <c r="D10178" s="6" t="s">
        <v>1011</v>
      </c>
      <c r="E10178" s="6" t="s">
        <v>24821</v>
      </c>
      <c r="F10178" s="6" t="s">
        <v>20151</v>
      </c>
      <c r="G10178" s="6" t="s">
        <v>42684</v>
      </c>
    </row>
    <row r="10179">
      <c r="A10179" s="6" t="s">
        <v>42686</v>
      </c>
      <c r="B10179" s="6" t="s">
        <v>335</v>
      </c>
      <c r="C10179" s="6" t="s">
        <v>20153</v>
      </c>
      <c r="D10179" s="6" t="s">
        <v>1011</v>
      </c>
      <c r="E10179" s="6" t="s">
        <v>24821</v>
      </c>
      <c r="F10179" s="6" t="s">
        <v>26258</v>
      </c>
      <c r="G10179" s="6" t="s">
        <v>42687</v>
      </c>
    </row>
    <row r="10180">
      <c r="A10180" s="6" t="s">
        <v>42688</v>
      </c>
      <c r="B10180" s="6" t="s">
        <v>335</v>
      </c>
      <c r="C10180" s="6" t="s">
        <v>20155</v>
      </c>
      <c r="D10180" s="6" t="s">
        <v>1011</v>
      </c>
      <c r="E10180" s="6" t="s">
        <v>416</v>
      </c>
      <c r="F10180" s="6" t="s">
        <v>1008</v>
      </c>
      <c r="G10180" s="6" t="s">
        <v>42689</v>
      </c>
    </row>
    <row r="10181">
      <c r="A10181" s="6" t="s">
        <v>42690</v>
      </c>
      <c r="B10181" s="6" t="s">
        <v>335</v>
      </c>
      <c r="C10181" s="6" t="s">
        <v>20157</v>
      </c>
      <c r="D10181" s="6" t="s">
        <v>37</v>
      </c>
      <c r="E10181" s="6" t="s">
        <v>24821</v>
      </c>
      <c r="F10181" s="6" t="s">
        <v>20158</v>
      </c>
      <c r="G10181" s="6" t="s">
        <v>42691</v>
      </c>
    </row>
    <row r="10182">
      <c r="A10182" s="6" t="s">
        <v>42692</v>
      </c>
      <c r="B10182" s="6" t="s">
        <v>335</v>
      </c>
      <c r="C10182" s="6" t="s">
        <v>20157</v>
      </c>
      <c r="D10182" s="6" t="s">
        <v>1011</v>
      </c>
      <c r="E10182" s="6" t="s">
        <v>416</v>
      </c>
      <c r="F10182" s="6" t="s">
        <v>20158</v>
      </c>
      <c r="G10182" s="6" t="s">
        <v>42691</v>
      </c>
    </row>
    <row r="10183">
      <c r="A10183" s="6" t="s">
        <v>42693</v>
      </c>
      <c r="B10183" s="6" t="s">
        <v>335</v>
      </c>
      <c r="C10183" s="6" t="s">
        <v>20160</v>
      </c>
      <c r="D10183" s="6" t="s">
        <v>37</v>
      </c>
      <c r="E10183" s="6" t="s">
        <v>416</v>
      </c>
      <c r="F10183" s="6" t="s">
        <v>20161</v>
      </c>
      <c r="G10183" s="6" t="s">
        <v>42694</v>
      </c>
    </row>
    <row r="10184">
      <c r="A10184" s="6" t="s">
        <v>42695</v>
      </c>
      <c r="B10184" s="6" t="s">
        <v>335</v>
      </c>
      <c r="C10184" s="6" t="s">
        <v>20160</v>
      </c>
      <c r="D10184" s="6" t="s">
        <v>1011</v>
      </c>
      <c r="E10184" s="6" t="s">
        <v>24821</v>
      </c>
      <c r="F10184" s="6" t="s">
        <v>20161</v>
      </c>
      <c r="G10184" s="6" t="s">
        <v>42694</v>
      </c>
    </row>
    <row r="10185">
      <c r="A10185" s="6" t="s">
        <v>42696</v>
      </c>
      <c r="B10185" s="6" t="s">
        <v>335</v>
      </c>
      <c r="C10185" s="6" t="s">
        <v>20163</v>
      </c>
      <c r="D10185" s="6" t="s">
        <v>1011</v>
      </c>
      <c r="E10185" s="6" t="s">
        <v>24821</v>
      </c>
      <c r="F10185" s="6" t="s">
        <v>26258</v>
      </c>
      <c r="G10185" s="6" t="s">
        <v>42697</v>
      </c>
    </row>
    <row r="10186">
      <c r="A10186" s="6" t="s">
        <v>42698</v>
      </c>
      <c r="B10186" s="6" t="s">
        <v>335</v>
      </c>
      <c r="C10186" s="6" t="s">
        <v>20165</v>
      </c>
      <c r="D10186" s="6" t="s">
        <v>1011</v>
      </c>
      <c r="E10186" s="6" t="s">
        <v>416</v>
      </c>
      <c r="F10186" s="6" t="s">
        <v>1008</v>
      </c>
      <c r="G10186" s="6" t="s">
        <v>42699</v>
      </c>
    </row>
    <row r="10187">
      <c r="A10187" s="6" t="s">
        <v>42700</v>
      </c>
      <c r="B10187" s="6" t="s">
        <v>335</v>
      </c>
      <c r="C10187" s="6" t="s">
        <v>20167</v>
      </c>
      <c r="D10187" s="6" t="s">
        <v>37</v>
      </c>
      <c r="E10187" s="6" t="s">
        <v>24821</v>
      </c>
      <c r="F10187" s="6" t="s">
        <v>20168</v>
      </c>
      <c r="G10187" s="6" t="s">
        <v>42701</v>
      </c>
    </row>
    <row r="10188">
      <c r="A10188" s="6" t="s">
        <v>42702</v>
      </c>
      <c r="B10188" s="6" t="s">
        <v>335</v>
      </c>
      <c r="C10188" s="6" t="s">
        <v>20167</v>
      </c>
      <c r="D10188" s="6" t="s">
        <v>1011</v>
      </c>
      <c r="E10188" s="6" t="s">
        <v>416</v>
      </c>
      <c r="F10188" s="6" t="s">
        <v>20168</v>
      </c>
      <c r="G10188" s="6" t="s">
        <v>42701</v>
      </c>
    </row>
    <row r="10189">
      <c r="A10189" s="6" t="s">
        <v>42703</v>
      </c>
      <c r="B10189" s="6" t="s">
        <v>335</v>
      </c>
      <c r="C10189" s="6" t="s">
        <v>20170</v>
      </c>
      <c r="D10189" s="6" t="s">
        <v>37</v>
      </c>
      <c r="E10189" s="6" t="s">
        <v>416</v>
      </c>
      <c r="F10189" s="6" t="s">
        <v>20171</v>
      </c>
      <c r="G10189" s="6" t="s">
        <v>42704</v>
      </c>
    </row>
    <row r="10190">
      <c r="A10190" s="6" t="s">
        <v>42705</v>
      </c>
      <c r="B10190" s="6" t="s">
        <v>335</v>
      </c>
      <c r="C10190" s="6" t="s">
        <v>20170</v>
      </c>
      <c r="D10190" s="6" t="s">
        <v>1011</v>
      </c>
      <c r="E10190" s="6" t="s">
        <v>24821</v>
      </c>
      <c r="F10190" s="6" t="s">
        <v>20171</v>
      </c>
      <c r="G10190" s="6" t="s">
        <v>42704</v>
      </c>
    </row>
    <row r="10191">
      <c r="A10191" s="6" t="s">
        <v>42706</v>
      </c>
      <c r="B10191" s="6" t="s">
        <v>335</v>
      </c>
      <c r="C10191" s="6" t="s">
        <v>20173</v>
      </c>
      <c r="D10191" s="6" t="s">
        <v>1011</v>
      </c>
      <c r="E10191" s="6" t="s">
        <v>24821</v>
      </c>
      <c r="F10191" s="6" t="s">
        <v>26258</v>
      </c>
      <c r="G10191" s="6" t="s">
        <v>42707</v>
      </c>
    </row>
    <row r="10192">
      <c r="A10192" s="6" t="s">
        <v>42708</v>
      </c>
      <c r="B10192" s="6" t="s">
        <v>335</v>
      </c>
      <c r="C10192" s="6" t="s">
        <v>20175</v>
      </c>
      <c r="D10192" s="6" t="s">
        <v>1011</v>
      </c>
      <c r="E10192" s="6" t="s">
        <v>416</v>
      </c>
      <c r="F10192" s="6" t="s">
        <v>1008</v>
      </c>
      <c r="G10192" s="6" t="s">
        <v>42709</v>
      </c>
    </row>
    <row r="10193">
      <c r="A10193" s="6" t="s">
        <v>42710</v>
      </c>
      <c r="B10193" s="6" t="s">
        <v>335</v>
      </c>
      <c r="C10193" s="6" t="s">
        <v>20177</v>
      </c>
      <c r="D10193" s="6" t="s">
        <v>37</v>
      </c>
      <c r="E10193" s="6" t="s">
        <v>24821</v>
      </c>
      <c r="F10193" s="6" t="s">
        <v>20178</v>
      </c>
      <c r="G10193" s="6" t="s">
        <v>42711</v>
      </c>
    </row>
    <row r="10194">
      <c r="A10194" s="6" t="s">
        <v>42712</v>
      </c>
      <c r="B10194" s="6" t="s">
        <v>335</v>
      </c>
      <c r="C10194" s="6" t="s">
        <v>20177</v>
      </c>
      <c r="D10194" s="6" t="s">
        <v>1011</v>
      </c>
      <c r="E10194" s="6" t="s">
        <v>416</v>
      </c>
      <c r="F10194" s="6" t="s">
        <v>20178</v>
      </c>
      <c r="G10194" s="6" t="s">
        <v>42711</v>
      </c>
    </row>
    <row r="10195">
      <c r="A10195" s="6" t="s">
        <v>42713</v>
      </c>
      <c r="B10195" s="6" t="s">
        <v>335</v>
      </c>
      <c r="C10195" s="6" t="s">
        <v>20180</v>
      </c>
      <c r="D10195" s="6" t="s">
        <v>37</v>
      </c>
      <c r="E10195" s="6" t="s">
        <v>416</v>
      </c>
      <c r="F10195" s="6" t="s">
        <v>20181</v>
      </c>
      <c r="G10195" s="6" t="s">
        <v>42714</v>
      </c>
    </row>
    <row r="10196">
      <c r="A10196" s="6" t="s">
        <v>42715</v>
      </c>
      <c r="B10196" s="6" t="s">
        <v>335</v>
      </c>
      <c r="C10196" s="6" t="s">
        <v>20180</v>
      </c>
      <c r="D10196" s="6" t="s">
        <v>1011</v>
      </c>
      <c r="E10196" s="6" t="s">
        <v>24821</v>
      </c>
      <c r="F10196" s="6" t="s">
        <v>20181</v>
      </c>
      <c r="G10196" s="6" t="s">
        <v>42714</v>
      </c>
    </row>
    <row r="10197">
      <c r="A10197" s="6" t="s">
        <v>42716</v>
      </c>
      <c r="B10197" s="6" t="s">
        <v>335</v>
      </c>
      <c r="C10197" s="6" t="s">
        <v>20183</v>
      </c>
      <c r="D10197" s="6" t="s">
        <v>1011</v>
      </c>
      <c r="E10197" s="6" t="s">
        <v>24821</v>
      </c>
      <c r="F10197" s="6" t="s">
        <v>26258</v>
      </c>
      <c r="G10197" s="6" t="s">
        <v>42717</v>
      </c>
    </row>
    <row r="10198">
      <c r="A10198" s="6" t="s">
        <v>42718</v>
      </c>
      <c r="B10198" s="6" t="s">
        <v>335</v>
      </c>
      <c r="C10198" s="6" t="s">
        <v>20185</v>
      </c>
      <c r="D10198" s="6" t="s">
        <v>1011</v>
      </c>
      <c r="E10198" s="6" t="s">
        <v>416</v>
      </c>
      <c r="F10198" s="6" t="s">
        <v>1040</v>
      </c>
      <c r="G10198" s="6" t="s">
        <v>42719</v>
      </c>
    </row>
    <row r="10199">
      <c r="A10199" s="6" t="s">
        <v>42720</v>
      </c>
      <c r="B10199" s="6" t="s">
        <v>335</v>
      </c>
      <c r="C10199" s="6" t="s">
        <v>20189</v>
      </c>
      <c r="D10199" s="6" t="s">
        <v>1011</v>
      </c>
      <c r="E10199" s="6" t="s">
        <v>416</v>
      </c>
      <c r="F10199" s="6" t="s">
        <v>2086</v>
      </c>
      <c r="G10199" s="6" t="s">
        <v>42721</v>
      </c>
    </row>
    <row r="10200">
      <c r="A10200" s="6" t="s">
        <v>42722</v>
      </c>
      <c r="B10200" s="6" t="s">
        <v>335</v>
      </c>
      <c r="C10200" s="6" t="s">
        <v>20193</v>
      </c>
      <c r="D10200" s="6" t="s">
        <v>37</v>
      </c>
      <c r="E10200" s="6" t="s">
        <v>24821</v>
      </c>
      <c r="F10200" s="6" t="s">
        <v>20194</v>
      </c>
      <c r="G10200" s="6" t="s">
        <v>42723</v>
      </c>
    </row>
    <row r="10201">
      <c r="A10201" s="6" t="s">
        <v>42724</v>
      </c>
      <c r="B10201" s="6" t="s">
        <v>335</v>
      </c>
      <c r="C10201" s="6" t="s">
        <v>20193</v>
      </c>
      <c r="D10201" s="6" t="s">
        <v>1011</v>
      </c>
      <c r="E10201" s="6" t="s">
        <v>416</v>
      </c>
      <c r="F10201" s="6" t="s">
        <v>20194</v>
      </c>
      <c r="G10201" s="6" t="s">
        <v>42723</v>
      </c>
    </row>
    <row r="10202">
      <c r="A10202" s="6" t="s">
        <v>42725</v>
      </c>
      <c r="B10202" s="6" t="s">
        <v>335</v>
      </c>
      <c r="C10202" s="6" t="s">
        <v>20198</v>
      </c>
      <c r="D10202" s="6" t="s">
        <v>37</v>
      </c>
      <c r="E10202" s="6" t="s">
        <v>416</v>
      </c>
      <c r="F10202" s="6" t="s">
        <v>20199</v>
      </c>
      <c r="G10202" s="6" t="s">
        <v>42726</v>
      </c>
    </row>
    <row r="10203">
      <c r="A10203" s="6" t="s">
        <v>42727</v>
      </c>
      <c r="B10203" s="6" t="s">
        <v>335</v>
      </c>
      <c r="C10203" s="6" t="s">
        <v>20198</v>
      </c>
      <c r="D10203" s="6" t="s">
        <v>1011</v>
      </c>
      <c r="E10203" s="6" t="s">
        <v>24821</v>
      </c>
      <c r="F10203" s="6" t="s">
        <v>20199</v>
      </c>
      <c r="G10203" s="6" t="s">
        <v>42726</v>
      </c>
    </row>
    <row r="10204">
      <c r="A10204" s="6" t="s">
        <v>42728</v>
      </c>
      <c r="B10204" s="6" t="s">
        <v>335</v>
      </c>
      <c r="C10204" s="6" t="s">
        <v>20201</v>
      </c>
      <c r="D10204" s="6" t="s">
        <v>1011</v>
      </c>
      <c r="E10204" s="6" t="s">
        <v>24821</v>
      </c>
      <c r="F10204" s="6" t="s">
        <v>26353</v>
      </c>
      <c r="G10204" s="6" t="s">
        <v>42729</v>
      </c>
    </row>
    <row r="10205">
      <c r="A10205" s="6" t="s">
        <v>42730</v>
      </c>
      <c r="B10205" s="6" t="s">
        <v>335</v>
      </c>
      <c r="C10205" s="6" t="s">
        <v>20203</v>
      </c>
      <c r="D10205" s="6" t="s">
        <v>1011</v>
      </c>
      <c r="E10205" s="6" t="s">
        <v>416</v>
      </c>
      <c r="F10205" s="6" t="s">
        <v>1040</v>
      </c>
      <c r="G10205" s="6" t="s">
        <v>42731</v>
      </c>
    </row>
    <row r="10206">
      <c r="A10206" s="6" t="s">
        <v>42732</v>
      </c>
      <c r="B10206" s="6" t="s">
        <v>335</v>
      </c>
      <c r="C10206" s="6" t="s">
        <v>20207</v>
      </c>
      <c r="D10206" s="6" t="s">
        <v>1011</v>
      </c>
      <c r="E10206" s="6" t="s">
        <v>416</v>
      </c>
      <c r="F10206" s="6" t="s">
        <v>17436</v>
      </c>
      <c r="G10206" s="6" t="s">
        <v>42733</v>
      </c>
    </row>
    <row r="10207">
      <c r="A10207" s="6" t="s">
        <v>42734</v>
      </c>
      <c r="B10207" s="6" t="s">
        <v>335</v>
      </c>
      <c r="C10207" s="6" t="s">
        <v>20211</v>
      </c>
      <c r="D10207" s="6" t="s">
        <v>37</v>
      </c>
      <c r="E10207" s="6" t="s">
        <v>24821</v>
      </c>
      <c r="F10207" s="6" t="s">
        <v>20212</v>
      </c>
      <c r="G10207" s="6" t="s">
        <v>42735</v>
      </c>
    </row>
    <row r="10208">
      <c r="A10208" s="6" t="s">
        <v>42736</v>
      </c>
      <c r="B10208" s="6" t="s">
        <v>335</v>
      </c>
      <c r="C10208" s="6" t="s">
        <v>20211</v>
      </c>
      <c r="D10208" s="6" t="s">
        <v>1011</v>
      </c>
      <c r="E10208" s="6" t="s">
        <v>416</v>
      </c>
      <c r="F10208" s="6" t="s">
        <v>20212</v>
      </c>
      <c r="G10208" s="6" t="s">
        <v>42735</v>
      </c>
    </row>
    <row r="10209">
      <c r="A10209" s="6" t="s">
        <v>42737</v>
      </c>
      <c r="B10209" s="6" t="s">
        <v>335</v>
      </c>
      <c r="C10209" s="6" t="s">
        <v>20216</v>
      </c>
      <c r="D10209" s="6" t="s">
        <v>37</v>
      </c>
      <c r="E10209" s="6" t="s">
        <v>416</v>
      </c>
      <c r="F10209" s="6" t="s">
        <v>20217</v>
      </c>
      <c r="G10209" s="6" t="s">
        <v>42738</v>
      </c>
    </row>
    <row r="10210">
      <c r="A10210" s="6" t="s">
        <v>42739</v>
      </c>
      <c r="B10210" s="6" t="s">
        <v>335</v>
      </c>
      <c r="C10210" s="6" t="s">
        <v>20216</v>
      </c>
      <c r="D10210" s="6" t="s">
        <v>1011</v>
      </c>
      <c r="E10210" s="6" t="s">
        <v>24821</v>
      </c>
      <c r="F10210" s="6" t="s">
        <v>20217</v>
      </c>
      <c r="G10210" s="6" t="s">
        <v>42738</v>
      </c>
    </row>
    <row r="10211">
      <c r="A10211" s="6" t="s">
        <v>42740</v>
      </c>
      <c r="B10211" s="6" t="s">
        <v>335</v>
      </c>
      <c r="C10211" s="6" t="s">
        <v>20219</v>
      </c>
      <c r="D10211" s="6" t="s">
        <v>1011</v>
      </c>
      <c r="E10211" s="6" t="s">
        <v>24821</v>
      </c>
      <c r="F10211" s="6" t="s">
        <v>35310</v>
      </c>
      <c r="G10211" s="6" t="s">
        <v>42741</v>
      </c>
    </row>
    <row r="10212">
      <c r="A10212" s="6" t="s">
        <v>42742</v>
      </c>
      <c r="B10212" s="6" t="s">
        <v>335</v>
      </c>
      <c r="C10212" s="6" t="s">
        <v>20221</v>
      </c>
      <c r="D10212" s="6" t="s">
        <v>1011</v>
      </c>
      <c r="E10212" s="6" t="s">
        <v>416</v>
      </c>
      <c r="F10212" s="6" t="s">
        <v>1008</v>
      </c>
      <c r="G10212" s="6" t="s">
        <v>42743</v>
      </c>
    </row>
    <row r="10213">
      <c r="A10213" s="6" t="s">
        <v>42744</v>
      </c>
      <c r="B10213" s="6" t="s">
        <v>335</v>
      </c>
      <c r="C10213" s="6" t="s">
        <v>20223</v>
      </c>
      <c r="D10213" s="6" t="s">
        <v>37</v>
      </c>
      <c r="E10213" s="6" t="s">
        <v>24821</v>
      </c>
      <c r="F10213" s="6" t="s">
        <v>20224</v>
      </c>
      <c r="G10213" s="6" t="s">
        <v>42745</v>
      </c>
    </row>
    <row r="10214">
      <c r="A10214" s="6" t="s">
        <v>42746</v>
      </c>
      <c r="B10214" s="6" t="s">
        <v>335</v>
      </c>
      <c r="C10214" s="6" t="s">
        <v>20223</v>
      </c>
      <c r="D10214" s="6" t="s">
        <v>1011</v>
      </c>
      <c r="E10214" s="6" t="s">
        <v>416</v>
      </c>
      <c r="F10214" s="6" t="s">
        <v>20224</v>
      </c>
      <c r="G10214" s="6" t="s">
        <v>42745</v>
      </c>
    </row>
    <row r="10215">
      <c r="A10215" s="6" t="s">
        <v>42747</v>
      </c>
      <c r="B10215" s="6" t="s">
        <v>335</v>
      </c>
      <c r="C10215" s="6" t="s">
        <v>20226</v>
      </c>
      <c r="D10215" s="6" t="s">
        <v>37</v>
      </c>
      <c r="E10215" s="6" t="s">
        <v>416</v>
      </c>
      <c r="F10215" s="6" t="s">
        <v>20227</v>
      </c>
      <c r="G10215" s="6" t="s">
        <v>42748</v>
      </c>
    </row>
    <row r="10216">
      <c r="A10216" s="6" t="s">
        <v>42749</v>
      </c>
      <c r="B10216" s="6" t="s">
        <v>335</v>
      </c>
      <c r="C10216" s="6" t="s">
        <v>20226</v>
      </c>
      <c r="D10216" s="6" t="s">
        <v>1011</v>
      </c>
      <c r="E10216" s="6" t="s">
        <v>24821</v>
      </c>
      <c r="F10216" s="6" t="s">
        <v>20227</v>
      </c>
      <c r="G10216" s="6" t="s">
        <v>42748</v>
      </c>
    </row>
    <row r="10217">
      <c r="A10217" s="6" t="s">
        <v>42750</v>
      </c>
      <c r="B10217" s="6" t="s">
        <v>335</v>
      </c>
      <c r="C10217" s="6" t="s">
        <v>20229</v>
      </c>
      <c r="D10217" s="6" t="s">
        <v>1011</v>
      </c>
      <c r="E10217" s="6" t="s">
        <v>24821</v>
      </c>
      <c r="F10217" s="6" t="s">
        <v>35310</v>
      </c>
      <c r="G10217" s="6" t="s">
        <v>42751</v>
      </c>
    </row>
    <row r="10218">
      <c r="A10218" s="6" t="s">
        <v>42752</v>
      </c>
      <c r="B10218" s="6" t="s">
        <v>335</v>
      </c>
      <c r="C10218" s="6" t="s">
        <v>20231</v>
      </c>
      <c r="D10218" s="6" t="s">
        <v>1011</v>
      </c>
      <c r="E10218" s="6" t="s">
        <v>416</v>
      </c>
      <c r="F10218" s="6" t="s">
        <v>1008</v>
      </c>
      <c r="G10218" s="6" t="s">
        <v>42753</v>
      </c>
    </row>
    <row r="10219">
      <c r="A10219" s="6" t="s">
        <v>42754</v>
      </c>
      <c r="B10219" s="6" t="s">
        <v>335</v>
      </c>
      <c r="C10219" s="6" t="s">
        <v>20233</v>
      </c>
      <c r="D10219" s="6" t="s">
        <v>37</v>
      </c>
      <c r="E10219" s="6" t="s">
        <v>24821</v>
      </c>
      <c r="F10219" s="6" t="s">
        <v>20234</v>
      </c>
      <c r="G10219" s="6" t="s">
        <v>42755</v>
      </c>
    </row>
    <row r="10220">
      <c r="A10220" s="6" t="s">
        <v>42756</v>
      </c>
      <c r="B10220" s="6" t="s">
        <v>335</v>
      </c>
      <c r="C10220" s="6" t="s">
        <v>20233</v>
      </c>
      <c r="D10220" s="6" t="s">
        <v>1011</v>
      </c>
      <c r="E10220" s="6" t="s">
        <v>416</v>
      </c>
      <c r="F10220" s="6" t="s">
        <v>20234</v>
      </c>
      <c r="G10220" s="6" t="s">
        <v>42755</v>
      </c>
    </row>
    <row r="10221">
      <c r="A10221" s="6" t="s">
        <v>42757</v>
      </c>
      <c r="B10221" s="6" t="s">
        <v>335</v>
      </c>
      <c r="C10221" s="6" t="s">
        <v>20236</v>
      </c>
      <c r="D10221" s="6" t="s">
        <v>37</v>
      </c>
      <c r="E10221" s="6" t="s">
        <v>416</v>
      </c>
      <c r="F10221" s="6" t="s">
        <v>20237</v>
      </c>
      <c r="G10221" s="6" t="s">
        <v>42758</v>
      </c>
    </row>
    <row r="10222">
      <c r="A10222" s="6" t="s">
        <v>42759</v>
      </c>
      <c r="B10222" s="6" t="s">
        <v>335</v>
      </c>
      <c r="C10222" s="6" t="s">
        <v>20236</v>
      </c>
      <c r="D10222" s="6" t="s">
        <v>1011</v>
      </c>
      <c r="E10222" s="6" t="s">
        <v>24821</v>
      </c>
      <c r="F10222" s="6" t="s">
        <v>20237</v>
      </c>
      <c r="G10222" s="6" t="s">
        <v>42758</v>
      </c>
    </row>
    <row r="10223">
      <c r="A10223" s="6" t="s">
        <v>42760</v>
      </c>
      <c r="B10223" s="6" t="s">
        <v>335</v>
      </c>
      <c r="C10223" s="6" t="s">
        <v>20239</v>
      </c>
      <c r="D10223" s="6" t="s">
        <v>1011</v>
      </c>
      <c r="E10223" s="6" t="s">
        <v>24821</v>
      </c>
      <c r="F10223" s="6" t="s">
        <v>35310</v>
      </c>
      <c r="G10223" s="6" t="s">
        <v>42761</v>
      </c>
    </row>
    <row r="10224">
      <c r="A10224" s="6" t="s">
        <v>42762</v>
      </c>
      <c r="B10224" s="6" t="s">
        <v>335</v>
      </c>
      <c r="C10224" s="6" t="s">
        <v>20241</v>
      </c>
      <c r="D10224" s="6" t="s">
        <v>1011</v>
      </c>
      <c r="E10224" s="6" t="s">
        <v>416</v>
      </c>
      <c r="F10224" s="6" t="s">
        <v>1008</v>
      </c>
      <c r="G10224" s="6" t="s">
        <v>42763</v>
      </c>
    </row>
    <row r="10225">
      <c r="A10225" s="6" t="s">
        <v>42764</v>
      </c>
      <c r="B10225" s="6" t="s">
        <v>335</v>
      </c>
      <c r="C10225" s="6" t="s">
        <v>20243</v>
      </c>
      <c r="D10225" s="6" t="s">
        <v>37</v>
      </c>
      <c r="E10225" s="6" t="s">
        <v>24821</v>
      </c>
      <c r="F10225" s="6" t="s">
        <v>20244</v>
      </c>
      <c r="G10225" s="6" t="s">
        <v>42765</v>
      </c>
    </row>
    <row r="10226">
      <c r="A10226" s="6" t="s">
        <v>42766</v>
      </c>
      <c r="B10226" s="6" t="s">
        <v>335</v>
      </c>
      <c r="C10226" s="6" t="s">
        <v>20243</v>
      </c>
      <c r="D10226" s="6" t="s">
        <v>1011</v>
      </c>
      <c r="E10226" s="6" t="s">
        <v>416</v>
      </c>
      <c r="F10226" s="6" t="s">
        <v>20244</v>
      </c>
      <c r="G10226" s="6" t="s">
        <v>42765</v>
      </c>
    </row>
    <row r="10227">
      <c r="A10227" s="6" t="s">
        <v>42767</v>
      </c>
      <c r="B10227" s="6" t="s">
        <v>335</v>
      </c>
      <c r="C10227" s="6" t="s">
        <v>20246</v>
      </c>
      <c r="D10227" s="6" t="s">
        <v>37</v>
      </c>
      <c r="E10227" s="6" t="s">
        <v>416</v>
      </c>
      <c r="F10227" s="6" t="s">
        <v>20247</v>
      </c>
      <c r="G10227" s="6" t="s">
        <v>42768</v>
      </c>
    </row>
    <row r="10228">
      <c r="A10228" s="6" t="s">
        <v>42769</v>
      </c>
      <c r="B10228" s="6" t="s">
        <v>335</v>
      </c>
      <c r="C10228" s="6" t="s">
        <v>20246</v>
      </c>
      <c r="D10228" s="6" t="s">
        <v>1011</v>
      </c>
      <c r="E10228" s="6" t="s">
        <v>24821</v>
      </c>
      <c r="F10228" s="6" t="s">
        <v>20247</v>
      </c>
      <c r="G10228" s="6" t="s">
        <v>42768</v>
      </c>
    </row>
    <row r="10229">
      <c r="A10229" s="6" t="s">
        <v>42770</v>
      </c>
      <c r="B10229" s="6" t="s">
        <v>335</v>
      </c>
      <c r="C10229" s="6" t="s">
        <v>20249</v>
      </c>
      <c r="D10229" s="6" t="s">
        <v>1011</v>
      </c>
      <c r="E10229" s="6" t="s">
        <v>24821</v>
      </c>
      <c r="F10229" s="6" t="s">
        <v>35310</v>
      </c>
      <c r="G10229" s="6" t="s">
        <v>42771</v>
      </c>
    </row>
    <row r="10230">
      <c r="A10230" s="6" t="s">
        <v>42772</v>
      </c>
      <c r="B10230" s="6" t="s">
        <v>335</v>
      </c>
      <c r="C10230" s="6" t="s">
        <v>20251</v>
      </c>
      <c r="D10230" s="6" t="s">
        <v>1011</v>
      </c>
      <c r="E10230" s="6" t="s">
        <v>416</v>
      </c>
      <c r="F10230" s="6" t="s">
        <v>1008</v>
      </c>
      <c r="G10230" s="6" t="s">
        <v>42773</v>
      </c>
    </row>
    <row r="10231">
      <c r="A10231" s="6" t="s">
        <v>42774</v>
      </c>
      <c r="B10231" s="6" t="s">
        <v>335</v>
      </c>
      <c r="C10231" s="6" t="s">
        <v>20253</v>
      </c>
      <c r="D10231" s="6" t="s">
        <v>37</v>
      </c>
      <c r="E10231" s="6" t="s">
        <v>24821</v>
      </c>
      <c r="F10231" s="6" t="s">
        <v>20254</v>
      </c>
      <c r="G10231" s="6" t="s">
        <v>42775</v>
      </c>
    </row>
    <row r="10232">
      <c r="A10232" s="6" t="s">
        <v>42776</v>
      </c>
      <c r="B10232" s="6" t="s">
        <v>335</v>
      </c>
      <c r="C10232" s="6" t="s">
        <v>20253</v>
      </c>
      <c r="D10232" s="6" t="s">
        <v>1011</v>
      </c>
      <c r="E10232" s="6" t="s">
        <v>416</v>
      </c>
      <c r="F10232" s="6" t="s">
        <v>20254</v>
      </c>
      <c r="G10232" s="6" t="s">
        <v>42775</v>
      </c>
    </row>
    <row r="10233">
      <c r="A10233" s="6" t="s">
        <v>42777</v>
      </c>
      <c r="B10233" s="6" t="s">
        <v>335</v>
      </c>
      <c r="C10233" s="6" t="s">
        <v>20256</v>
      </c>
      <c r="D10233" s="6" t="s">
        <v>37</v>
      </c>
      <c r="E10233" s="6" t="s">
        <v>416</v>
      </c>
      <c r="F10233" s="6" t="s">
        <v>20257</v>
      </c>
      <c r="G10233" s="6" t="s">
        <v>42778</v>
      </c>
    </row>
    <row r="10234">
      <c r="A10234" s="6" t="s">
        <v>42779</v>
      </c>
      <c r="B10234" s="6" t="s">
        <v>335</v>
      </c>
      <c r="C10234" s="6" t="s">
        <v>20256</v>
      </c>
      <c r="D10234" s="6" t="s">
        <v>1011</v>
      </c>
      <c r="E10234" s="6" t="s">
        <v>24821</v>
      </c>
      <c r="F10234" s="6" t="s">
        <v>20257</v>
      </c>
      <c r="G10234" s="6" t="s">
        <v>42778</v>
      </c>
    </row>
    <row r="10235">
      <c r="A10235" s="6" t="s">
        <v>42780</v>
      </c>
      <c r="B10235" s="6" t="s">
        <v>335</v>
      </c>
      <c r="C10235" s="6" t="s">
        <v>20259</v>
      </c>
      <c r="D10235" s="6" t="s">
        <v>1011</v>
      </c>
      <c r="E10235" s="6" t="s">
        <v>24821</v>
      </c>
      <c r="F10235" s="6" t="s">
        <v>35310</v>
      </c>
      <c r="G10235" s="6" t="s">
        <v>42781</v>
      </c>
    </row>
    <row r="10236">
      <c r="A10236" s="6" t="s">
        <v>42782</v>
      </c>
      <c r="B10236" s="6" t="s">
        <v>335</v>
      </c>
      <c r="C10236" s="6" t="s">
        <v>20261</v>
      </c>
      <c r="D10236" s="6" t="s">
        <v>1011</v>
      </c>
      <c r="E10236" s="6" t="s">
        <v>416</v>
      </c>
      <c r="F10236" s="6" t="s">
        <v>1008</v>
      </c>
      <c r="G10236" s="6" t="s">
        <v>42783</v>
      </c>
    </row>
    <row r="10237">
      <c r="A10237" s="6" t="s">
        <v>42784</v>
      </c>
      <c r="B10237" s="6" t="s">
        <v>335</v>
      </c>
      <c r="C10237" s="6" t="s">
        <v>20263</v>
      </c>
      <c r="D10237" s="6" t="s">
        <v>37</v>
      </c>
      <c r="E10237" s="6" t="s">
        <v>24821</v>
      </c>
      <c r="F10237" s="6" t="s">
        <v>20264</v>
      </c>
      <c r="G10237" s="6" t="s">
        <v>42785</v>
      </c>
    </row>
    <row r="10238">
      <c r="A10238" s="6" t="s">
        <v>42786</v>
      </c>
      <c r="B10238" s="6" t="s">
        <v>335</v>
      </c>
      <c r="C10238" s="6" t="s">
        <v>20263</v>
      </c>
      <c r="D10238" s="6" t="s">
        <v>1011</v>
      </c>
      <c r="E10238" s="6" t="s">
        <v>416</v>
      </c>
      <c r="F10238" s="6" t="s">
        <v>20264</v>
      </c>
      <c r="G10238" s="6" t="s">
        <v>42785</v>
      </c>
    </row>
    <row r="10239">
      <c r="A10239" s="6" t="s">
        <v>42787</v>
      </c>
      <c r="B10239" s="6" t="s">
        <v>335</v>
      </c>
      <c r="C10239" s="6" t="s">
        <v>20266</v>
      </c>
      <c r="D10239" s="6" t="s">
        <v>37</v>
      </c>
      <c r="E10239" s="6" t="s">
        <v>416</v>
      </c>
      <c r="F10239" s="6" t="s">
        <v>20267</v>
      </c>
      <c r="G10239" s="6" t="s">
        <v>42788</v>
      </c>
    </row>
    <row r="10240">
      <c r="A10240" s="6" t="s">
        <v>42789</v>
      </c>
      <c r="B10240" s="6" t="s">
        <v>335</v>
      </c>
      <c r="C10240" s="6" t="s">
        <v>20266</v>
      </c>
      <c r="D10240" s="6" t="s">
        <v>1011</v>
      </c>
      <c r="E10240" s="6" t="s">
        <v>24821</v>
      </c>
      <c r="F10240" s="6" t="s">
        <v>20267</v>
      </c>
      <c r="G10240" s="6" t="s">
        <v>42788</v>
      </c>
    </row>
    <row r="10241">
      <c r="A10241" s="6" t="s">
        <v>42790</v>
      </c>
      <c r="B10241" s="6" t="s">
        <v>335</v>
      </c>
      <c r="C10241" s="6" t="s">
        <v>20269</v>
      </c>
      <c r="D10241" s="6" t="s">
        <v>1011</v>
      </c>
      <c r="E10241" s="6" t="s">
        <v>24821</v>
      </c>
      <c r="F10241" s="6" t="s">
        <v>35310</v>
      </c>
      <c r="G10241" s="6" t="s">
        <v>42791</v>
      </c>
    </row>
    <row r="10242">
      <c r="A10242" s="6" t="s">
        <v>42792</v>
      </c>
      <c r="B10242" s="6" t="s">
        <v>335</v>
      </c>
      <c r="C10242" s="6" t="s">
        <v>20271</v>
      </c>
      <c r="D10242" s="6" t="s">
        <v>1011</v>
      </c>
      <c r="E10242" s="6" t="s">
        <v>416</v>
      </c>
      <c r="F10242" s="6" t="s">
        <v>1040</v>
      </c>
      <c r="G10242" s="6" t="s">
        <v>42793</v>
      </c>
    </row>
    <row r="10243">
      <c r="A10243" s="6" t="s">
        <v>42794</v>
      </c>
      <c r="B10243" s="6" t="s">
        <v>335</v>
      </c>
      <c r="C10243" s="6" t="s">
        <v>20275</v>
      </c>
      <c r="D10243" s="6" t="s">
        <v>1011</v>
      </c>
      <c r="E10243" s="6" t="s">
        <v>416</v>
      </c>
      <c r="F10243" s="6" t="s">
        <v>6211</v>
      </c>
      <c r="G10243" s="6" t="s">
        <v>42795</v>
      </c>
    </row>
    <row r="10244">
      <c r="A10244" s="6" t="s">
        <v>42796</v>
      </c>
      <c r="B10244" s="6" t="s">
        <v>335</v>
      </c>
      <c r="C10244" s="6" t="s">
        <v>20279</v>
      </c>
      <c r="D10244" s="6" t="s">
        <v>1011</v>
      </c>
      <c r="E10244" s="6" t="s">
        <v>416</v>
      </c>
      <c r="F10244" s="6" t="s">
        <v>20280</v>
      </c>
      <c r="G10244" s="6" t="s">
        <v>42797</v>
      </c>
    </row>
    <row r="10245">
      <c r="A10245" s="6" t="s">
        <v>42798</v>
      </c>
      <c r="B10245" s="6" t="s">
        <v>335</v>
      </c>
      <c r="C10245" s="6" t="s">
        <v>20279</v>
      </c>
      <c r="D10245" s="6" t="s">
        <v>37</v>
      </c>
      <c r="E10245" s="6" t="s">
        <v>24821</v>
      </c>
      <c r="F10245" s="6" t="s">
        <v>20280</v>
      </c>
      <c r="G10245" s="6" t="s">
        <v>42797</v>
      </c>
    </row>
    <row r="10246">
      <c r="A10246" s="6" t="s">
        <v>42799</v>
      </c>
      <c r="B10246" s="6" t="s">
        <v>335</v>
      </c>
      <c r="C10246" s="6" t="s">
        <v>20284</v>
      </c>
      <c r="D10246" s="6" t="s">
        <v>37</v>
      </c>
      <c r="E10246" s="6" t="s">
        <v>416</v>
      </c>
      <c r="F10246" s="6" t="s">
        <v>20285</v>
      </c>
      <c r="G10246" s="6" t="s">
        <v>42800</v>
      </c>
    </row>
    <row r="10247">
      <c r="A10247" s="6" t="s">
        <v>42801</v>
      </c>
      <c r="B10247" s="6" t="s">
        <v>335</v>
      </c>
      <c r="C10247" s="6" t="s">
        <v>20284</v>
      </c>
      <c r="D10247" s="6" t="s">
        <v>1011</v>
      </c>
      <c r="E10247" s="6" t="s">
        <v>24821</v>
      </c>
      <c r="F10247" s="6" t="s">
        <v>20285</v>
      </c>
      <c r="G10247" s="6" t="s">
        <v>42800</v>
      </c>
    </row>
    <row r="10248">
      <c r="A10248" s="6" t="s">
        <v>42802</v>
      </c>
      <c r="B10248" s="6" t="s">
        <v>335</v>
      </c>
      <c r="C10248" s="6" t="s">
        <v>20287</v>
      </c>
      <c r="D10248" s="6" t="s">
        <v>1011</v>
      </c>
      <c r="E10248" s="6" t="s">
        <v>24821</v>
      </c>
      <c r="F10248" s="6" t="s">
        <v>25586</v>
      </c>
      <c r="G10248" s="6" t="s">
        <v>42803</v>
      </c>
    </row>
    <row r="10249">
      <c r="A10249" s="6" t="s">
        <v>42804</v>
      </c>
      <c r="B10249" s="6" t="s">
        <v>335</v>
      </c>
      <c r="C10249" s="6" t="s">
        <v>20289</v>
      </c>
      <c r="D10249" s="6" t="s">
        <v>1011</v>
      </c>
      <c r="E10249" s="6" t="s">
        <v>416</v>
      </c>
      <c r="F10249" s="6" t="s">
        <v>1008</v>
      </c>
      <c r="G10249" s="6" t="s">
        <v>42805</v>
      </c>
    </row>
    <row r="10250">
      <c r="A10250" s="6" t="s">
        <v>42806</v>
      </c>
      <c r="B10250" s="6" t="s">
        <v>335</v>
      </c>
      <c r="C10250" s="6" t="s">
        <v>20291</v>
      </c>
      <c r="D10250" s="6" t="s">
        <v>37</v>
      </c>
      <c r="E10250" s="6" t="s">
        <v>24821</v>
      </c>
      <c r="F10250" s="6" t="s">
        <v>20292</v>
      </c>
      <c r="G10250" s="6" t="s">
        <v>42807</v>
      </c>
    </row>
    <row r="10251">
      <c r="A10251" s="6" t="s">
        <v>42808</v>
      </c>
      <c r="B10251" s="6" t="s">
        <v>335</v>
      </c>
      <c r="C10251" s="6" t="s">
        <v>20291</v>
      </c>
      <c r="D10251" s="6" t="s">
        <v>1011</v>
      </c>
      <c r="E10251" s="6" t="s">
        <v>416</v>
      </c>
      <c r="F10251" s="6" t="s">
        <v>20292</v>
      </c>
      <c r="G10251" s="6" t="s">
        <v>42807</v>
      </c>
    </row>
    <row r="10252">
      <c r="A10252" s="6" t="s">
        <v>42809</v>
      </c>
      <c r="B10252" s="6" t="s">
        <v>335</v>
      </c>
      <c r="C10252" s="6" t="s">
        <v>20294</v>
      </c>
      <c r="D10252" s="6" t="s">
        <v>37</v>
      </c>
      <c r="E10252" s="6" t="s">
        <v>416</v>
      </c>
      <c r="F10252" s="6" t="s">
        <v>20295</v>
      </c>
      <c r="G10252" s="6" t="s">
        <v>42810</v>
      </c>
    </row>
    <row r="10253">
      <c r="A10253" s="6" t="s">
        <v>42811</v>
      </c>
      <c r="B10253" s="6" t="s">
        <v>335</v>
      </c>
      <c r="C10253" s="6" t="s">
        <v>20294</v>
      </c>
      <c r="D10253" s="6" t="s">
        <v>1011</v>
      </c>
      <c r="E10253" s="6" t="s">
        <v>24821</v>
      </c>
      <c r="F10253" s="6" t="s">
        <v>20295</v>
      </c>
      <c r="G10253" s="6" t="s">
        <v>42810</v>
      </c>
    </row>
    <row r="10254">
      <c r="A10254" s="6" t="s">
        <v>42812</v>
      </c>
      <c r="B10254" s="6" t="s">
        <v>335</v>
      </c>
      <c r="C10254" s="6" t="s">
        <v>20297</v>
      </c>
      <c r="D10254" s="6" t="s">
        <v>1011</v>
      </c>
      <c r="E10254" s="6" t="s">
        <v>24821</v>
      </c>
      <c r="F10254" s="6" t="s">
        <v>25586</v>
      </c>
      <c r="G10254" s="6" t="s">
        <v>42813</v>
      </c>
    </row>
    <row r="10255">
      <c r="A10255" s="6" t="s">
        <v>42814</v>
      </c>
      <c r="B10255" s="6" t="s">
        <v>335</v>
      </c>
      <c r="C10255" s="6" t="s">
        <v>20299</v>
      </c>
      <c r="D10255" s="6" t="s">
        <v>1011</v>
      </c>
      <c r="E10255" s="6" t="s">
        <v>416</v>
      </c>
      <c r="F10255" s="6" t="s">
        <v>1040</v>
      </c>
      <c r="G10255" s="6" t="s">
        <v>42815</v>
      </c>
    </row>
    <row r="10256">
      <c r="A10256" s="6" t="s">
        <v>42816</v>
      </c>
      <c r="B10256" s="6" t="s">
        <v>335</v>
      </c>
      <c r="C10256" s="6" t="s">
        <v>20303</v>
      </c>
      <c r="D10256" s="6" t="s">
        <v>37</v>
      </c>
      <c r="E10256" s="6" t="s">
        <v>24821</v>
      </c>
      <c r="F10256" s="6" t="s">
        <v>20304</v>
      </c>
      <c r="G10256" s="6" t="s">
        <v>42817</v>
      </c>
    </row>
    <row r="10257">
      <c r="A10257" s="6" t="s">
        <v>42818</v>
      </c>
      <c r="B10257" s="6" t="s">
        <v>335</v>
      </c>
      <c r="C10257" s="6" t="s">
        <v>20303</v>
      </c>
      <c r="D10257" s="6" t="s">
        <v>1011</v>
      </c>
      <c r="E10257" s="6" t="s">
        <v>416</v>
      </c>
      <c r="F10257" s="6" t="s">
        <v>20304</v>
      </c>
      <c r="G10257" s="6" t="s">
        <v>42817</v>
      </c>
    </row>
    <row r="10258">
      <c r="A10258" s="6" t="s">
        <v>42819</v>
      </c>
      <c r="B10258" s="6" t="s">
        <v>338</v>
      </c>
      <c r="C10258" s="6" t="s">
        <v>20311</v>
      </c>
      <c r="D10258" s="6" t="s">
        <v>1011</v>
      </c>
      <c r="E10258" s="6" t="s">
        <v>24821</v>
      </c>
      <c r="F10258" s="6" t="s">
        <v>24822</v>
      </c>
      <c r="G10258" s="6" t="s">
        <v>42820</v>
      </c>
    </row>
    <row r="10259">
      <c r="A10259" s="6" t="s">
        <v>42821</v>
      </c>
      <c r="B10259" s="6" t="s">
        <v>338</v>
      </c>
      <c r="C10259" s="6" t="s">
        <v>20313</v>
      </c>
      <c r="D10259" s="6" t="s">
        <v>1011</v>
      </c>
      <c r="E10259" s="6" t="s">
        <v>416</v>
      </c>
      <c r="F10259" s="6" t="s">
        <v>1008</v>
      </c>
      <c r="G10259" s="6" t="s">
        <v>42822</v>
      </c>
    </row>
    <row r="10260">
      <c r="A10260" s="6" t="s">
        <v>42823</v>
      </c>
      <c r="B10260" s="6" t="s">
        <v>338</v>
      </c>
      <c r="C10260" s="6" t="s">
        <v>20315</v>
      </c>
      <c r="D10260" s="6" t="s">
        <v>37</v>
      </c>
      <c r="E10260" s="6" t="s">
        <v>24821</v>
      </c>
      <c r="F10260" s="6" t="s">
        <v>1012</v>
      </c>
      <c r="G10260" s="6" t="s">
        <v>42824</v>
      </c>
    </row>
    <row r="10261">
      <c r="A10261" s="6" t="s">
        <v>42825</v>
      </c>
      <c r="B10261" s="6" t="s">
        <v>338</v>
      </c>
      <c r="C10261" s="6" t="s">
        <v>20315</v>
      </c>
      <c r="D10261" s="6" t="s">
        <v>1011</v>
      </c>
      <c r="E10261" s="6" t="s">
        <v>416</v>
      </c>
      <c r="F10261" s="6" t="s">
        <v>1012</v>
      </c>
      <c r="G10261" s="6" t="s">
        <v>42824</v>
      </c>
    </row>
    <row r="10262">
      <c r="A10262" s="6" t="s">
        <v>42826</v>
      </c>
      <c r="B10262" s="6" t="s">
        <v>338</v>
      </c>
      <c r="C10262" s="6" t="s">
        <v>20317</v>
      </c>
      <c r="D10262" s="6" t="s">
        <v>37</v>
      </c>
      <c r="E10262" s="6" t="s">
        <v>416</v>
      </c>
      <c r="F10262" s="6" t="s">
        <v>20318</v>
      </c>
      <c r="G10262" s="6" t="s">
        <v>42827</v>
      </c>
    </row>
    <row r="10263">
      <c r="A10263" s="6" t="s">
        <v>42828</v>
      </c>
      <c r="B10263" s="6" t="s">
        <v>338</v>
      </c>
      <c r="C10263" s="6" t="s">
        <v>20317</v>
      </c>
      <c r="D10263" s="6" t="s">
        <v>1011</v>
      </c>
      <c r="E10263" s="6" t="s">
        <v>24821</v>
      </c>
      <c r="F10263" s="6" t="s">
        <v>20318</v>
      </c>
      <c r="G10263" s="6" t="s">
        <v>42827</v>
      </c>
    </row>
    <row r="10264">
      <c r="A10264" s="6" t="s">
        <v>42829</v>
      </c>
      <c r="B10264" s="6" t="s">
        <v>338</v>
      </c>
      <c r="C10264" s="6" t="s">
        <v>20320</v>
      </c>
      <c r="D10264" s="6" t="s">
        <v>1011</v>
      </c>
      <c r="E10264" s="6" t="s">
        <v>24821</v>
      </c>
      <c r="F10264" s="6" t="s">
        <v>24822</v>
      </c>
      <c r="G10264" s="6" t="s">
        <v>42830</v>
      </c>
    </row>
    <row r="10265">
      <c r="A10265" s="6" t="s">
        <v>42831</v>
      </c>
      <c r="B10265" s="6" t="s">
        <v>338</v>
      </c>
      <c r="C10265" s="6" t="s">
        <v>20322</v>
      </c>
      <c r="D10265" s="6" t="s">
        <v>1011</v>
      </c>
      <c r="E10265" s="6" t="s">
        <v>416</v>
      </c>
      <c r="F10265" s="6" t="s">
        <v>1008</v>
      </c>
      <c r="G10265" s="6" t="s">
        <v>42832</v>
      </c>
    </row>
    <row r="10266">
      <c r="A10266" s="6" t="s">
        <v>42833</v>
      </c>
      <c r="B10266" s="6" t="s">
        <v>338</v>
      </c>
      <c r="C10266" s="6" t="s">
        <v>20324</v>
      </c>
      <c r="D10266" s="6" t="s">
        <v>37</v>
      </c>
      <c r="E10266" s="6" t="s">
        <v>24821</v>
      </c>
      <c r="F10266" s="6" t="s">
        <v>20325</v>
      </c>
      <c r="G10266" s="6" t="s">
        <v>42834</v>
      </c>
    </row>
    <row r="10267">
      <c r="A10267" s="6" t="s">
        <v>42835</v>
      </c>
      <c r="B10267" s="6" t="s">
        <v>338</v>
      </c>
      <c r="C10267" s="6" t="s">
        <v>20324</v>
      </c>
      <c r="D10267" s="6" t="s">
        <v>1011</v>
      </c>
      <c r="E10267" s="6" t="s">
        <v>416</v>
      </c>
      <c r="F10267" s="6" t="s">
        <v>20325</v>
      </c>
      <c r="G10267" s="6" t="s">
        <v>42834</v>
      </c>
    </row>
    <row r="10268">
      <c r="A10268" s="6" t="s">
        <v>42836</v>
      </c>
      <c r="B10268" s="6" t="s">
        <v>338</v>
      </c>
      <c r="C10268" s="6" t="s">
        <v>20327</v>
      </c>
      <c r="D10268" s="6" t="s">
        <v>37</v>
      </c>
      <c r="E10268" s="6" t="s">
        <v>416</v>
      </c>
      <c r="F10268" s="6" t="s">
        <v>20328</v>
      </c>
      <c r="G10268" s="6" t="s">
        <v>42837</v>
      </c>
    </row>
    <row r="10269">
      <c r="A10269" s="6" t="s">
        <v>42838</v>
      </c>
      <c r="B10269" s="6" t="s">
        <v>338</v>
      </c>
      <c r="C10269" s="6" t="s">
        <v>20327</v>
      </c>
      <c r="D10269" s="6" t="s">
        <v>1011</v>
      </c>
      <c r="E10269" s="6" t="s">
        <v>24821</v>
      </c>
      <c r="F10269" s="6" t="s">
        <v>20328</v>
      </c>
      <c r="G10269" s="6" t="s">
        <v>42837</v>
      </c>
    </row>
    <row r="10270">
      <c r="A10270" s="6" t="s">
        <v>42839</v>
      </c>
      <c r="B10270" s="6" t="s">
        <v>338</v>
      </c>
      <c r="C10270" s="6" t="s">
        <v>20330</v>
      </c>
      <c r="D10270" s="6" t="s">
        <v>1011</v>
      </c>
      <c r="E10270" s="6" t="s">
        <v>24821</v>
      </c>
      <c r="F10270" s="6" t="s">
        <v>24822</v>
      </c>
      <c r="G10270" s="6" t="s">
        <v>42840</v>
      </c>
    </row>
    <row r="10271">
      <c r="A10271" s="6" t="s">
        <v>42841</v>
      </c>
      <c r="B10271" s="6" t="s">
        <v>338</v>
      </c>
      <c r="C10271" s="6" t="s">
        <v>20332</v>
      </c>
      <c r="D10271" s="6" t="s">
        <v>1011</v>
      </c>
      <c r="E10271" s="6" t="s">
        <v>416</v>
      </c>
      <c r="F10271" s="6" t="s">
        <v>1008</v>
      </c>
      <c r="G10271" s="6" t="s">
        <v>42842</v>
      </c>
    </row>
    <row r="10272">
      <c r="A10272" s="6" t="s">
        <v>42843</v>
      </c>
      <c r="B10272" s="6" t="s">
        <v>338</v>
      </c>
      <c r="C10272" s="6" t="s">
        <v>20334</v>
      </c>
      <c r="D10272" s="6" t="s">
        <v>37</v>
      </c>
      <c r="E10272" s="6" t="s">
        <v>24821</v>
      </c>
      <c r="F10272" s="6" t="s">
        <v>20335</v>
      </c>
      <c r="G10272" s="6" t="s">
        <v>42844</v>
      </c>
    </row>
    <row r="10273">
      <c r="A10273" s="6" t="s">
        <v>42845</v>
      </c>
      <c r="B10273" s="6" t="s">
        <v>338</v>
      </c>
      <c r="C10273" s="6" t="s">
        <v>20334</v>
      </c>
      <c r="D10273" s="6" t="s">
        <v>1011</v>
      </c>
      <c r="E10273" s="6" t="s">
        <v>416</v>
      </c>
      <c r="F10273" s="6" t="s">
        <v>20335</v>
      </c>
      <c r="G10273" s="6" t="s">
        <v>42844</v>
      </c>
    </row>
    <row r="10274">
      <c r="A10274" s="6" t="s">
        <v>42846</v>
      </c>
      <c r="B10274" s="6" t="s">
        <v>338</v>
      </c>
      <c r="C10274" s="6" t="s">
        <v>20337</v>
      </c>
      <c r="D10274" s="6" t="s">
        <v>37</v>
      </c>
      <c r="E10274" s="6" t="s">
        <v>416</v>
      </c>
      <c r="F10274" s="6" t="s">
        <v>20338</v>
      </c>
      <c r="G10274" s="6" t="s">
        <v>42847</v>
      </c>
    </row>
    <row r="10275">
      <c r="A10275" s="6" t="s">
        <v>42848</v>
      </c>
      <c r="B10275" s="6" t="s">
        <v>338</v>
      </c>
      <c r="C10275" s="6" t="s">
        <v>20337</v>
      </c>
      <c r="D10275" s="6" t="s">
        <v>1011</v>
      </c>
      <c r="E10275" s="6" t="s">
        <v>24821</v>
      </c>
      <c r="F10275" s="6" t="s">
        <v>20338</v>
      </c>
      <c r="G10275" s="6" t="s">
        <v>42847</v>
      </c>
    </row>
    <row r="10276">
      <c r="A10276" s="6" t="s">
        <v>42849</v>
      </c>
      <c r="B10276" s="6" t="s">
        <v>338</v>
      </c>
      <c r="C10276" s="6" t="s">
        <v>20340</v>
      </c>
      <c r="D10276" s="6" t="s">
        <v>1011</v>
      </c>
      <c r="E10276" s="6" t="s">
        <v>24821</v>
      </c>
      <c r="F10276" s="6" t="s">
        <v>24822</v>
      </c>
      <c r="G10276" s="6" t="s">
        <v>42850</v>
      </c>
    </row>
    <row r="10277">
      <c r="A10277" s="6" t="s">
        <v>42851</v>
      </c>
      <c r="B10277" s="6" t="s">
        <v>338</v>
      </c>
      <c r="C10277" s="6" t="s">
        <v>20342</v>
      </c>
      <c r="D10277" s="6" t="s">
        <v>1011</v>
      </c>
      <c r="E10277" s="6" t="s">
        <v>416</v>
      </c>
      <c r="F10277" s="6" t="s">
        <v>1040</v>
      </c>
      <c r="G10277" s="6" t="s">
        <v>42852</v>
      </c>
    </row>
    <row r="10278">
      <c r="A10278" s="6" t="s">
        <v>42853</v>
      </c>
      <c r="B10278" s="6" t="s">
        <v>338</v>
      </c>
      <c r="C10278" s="6" t="s">
        <v>20346</v>
      </c>
      <c r="D10278" s="6" t="s">
        <v>1011</v>
      </c>
      <c r="E10278" s="6" t="s">
        <v>416</v>
      </c>
      <c r="F10278" s="6" t="s">
        <v>1977</v>
      </c>
      <c r="G10278" s="6" t="s">
        <v>42854</v>
      </c>
    </row>
    <row r="10279">
      <c r="A10279" s="6" t="s">
        <v>42855</v>
      </c>
      <c r="B10279" s="6" t="s">
        <v>338</v>
      </c>
      <c r="C10279" s="6" t="s">
        <v>20350</v>
      </c>
      <c r="D10279" s="6" t="s">
        <v>37</v>
      </c>
      <c r="E10279" s="6" t="s">
        <v>24821</v>
      </c>
      <c r="F10279" s="6" t="s">
        <v>20351</v>
      </c>
      <c r="G10279" s="6" t="s">
        <v>42856</v>
      </c>
    </row>
    <row r="10280">
      <c r="A10280" s="6" t="s">
        <v>42857</v>
      </c>
      <c r="B10280" s="6" t="s">
        <v>338</v>
      </c>
      <c r="C10280" s="6" t="s">
        <v>20350</v>
      </c>
      <c r="D10280" s="6" t="s">
        <v>1011</v>
      </c>
      <c r="E10280" s="6" t="s">
        <v>416</v>
      </c>
      <c r="F10280" s="6" t="s">
        <v>20351</v>
      </c>
      <c r="G10280" s="6" t="s">
        <v>42856</v>
      </c>
    </row>
    <row r="10281">
      <c r="A10281" s="6" t="s">
        <v>42858</v>
      </c>
      <c r="B10281" s="6" t="s">
        <v>338</v>
      </c>
      <c r="C10281" s="6" t="s">
        <v>20355</v>
      </c>
      <c r="D10281" s="6" t="s">
        <v>37</v>
      </c>
      <c r="E10281" s="6" t="s">
        <v>416</v>
      </c>
      <c r="F10281" s="6" t="s">
        <v>20356</v>
      </c>
      <c r="G10281" s="6" t="s">
        <v>42859</v>
      </c>
    </row>
    <row r="10282">
      <c r="A10282" s="6" t="s">
        <v>42860</v>
      </c>
      <c r="B10282" s="6" t="s">
        <v>338</v>
      </c>
      <c r="C10282" s="6" t="s">
        <v>20355</v>
      </c>
      <c r="D10282" s="6" t="s">
        <v>1011</v>
      </c>
      <c r="E10282" s="6" t="s">
        <v>24821</v>
      </c>
      <c r="F10282" s="6" t="s">
        <v>20356</v>
      </c>
      <c r="G10282" s="6" t="s">
        <v>42859</v>
      </c>
    </row>
    <row r="10283">
      <c r="A10283" s="6" t="s">
        <v>42861</v>
      </c>
      <c r="B10283" s="6" t="s">
        <v>338</v>
      </c>
      <c r="C10283" s="6" t="s">
        <v>20358</v>
      </c>
      <c r="D10283" s="6" t="s">
        <v>1011</v>
      </c>
      <c r="E10283" s="6" t="s">
        <v>24821</v>
      </c>
      <c r="F10283" s="6" t="s">
        <v>26258</v>
      </c>
      <c r="G10283" s="6" t="s">
        <v>42862</v>
      </c>
    </row>
    <row r="10284">
      <c r="A10284" s="6" t="s">
        <v>42863</v>
      </c>
      <c r="B10284" s="6" t="s">
        <v>338</v>
      </c>
      <c r="C10284" s="6" t="s">
        <v>20360</v>
      </c>
      <c r="D10284" s="6" t="s">
        <v>1011</v>
      </c>
      <c r="E10284" s="6" t="s">
        <v>416</v>
      </c>
      <c r="F10284" s="6" t="s">
        <v>1008</v>
      </c>
      <c r="G10284" s="6" t="s">
        <v>42864</v>
      </c>
    </row>
    <row r="10285">
      <c r="A10285" s="6" t="s">
        <v>42865</v>
      </c>
      <c r="B10285" s="6" t="s">
        <v>338</v>
      </c>
      <c r="C10285" s="6" t="s">
        <v>20362</v>
      </c>
      <c r="D10285" s="6" t="s">
        <v>37</v>
      </c>
      <c r="E10285" s="6" t="s">
        <v>24821</v>
      </c>
      <c r="F10285" s="6" t="s">
        <v>20363</v>
      </c>
      <c r="G10285" s="6" t="s">
        <v>42866</v>
      </c>
    </row>
    <row r="10286">
      <c r="A10286" s="6" t="s">
        <v>42867</v>
      </c>
      <c r="B10286" s="6" t="s">
        <v>338</v>
      </c>
      <c r="C10286" s="6" t="s">
        <v>20362</v>
      </c>
      <c r="D10286" s="6" t="s">
        <v>1011</v>
      </c>
      <c r="E10286" s="6" t="s">
        <v>416</v>
      </c>
      <c r="F10286" s="6" t="s">
        <v>20363</v>
      </c>
      <c r="G10286" s="6" t="s">
        <v>42866</v>
      </c>
    </row>
    <row r="10287">
      <c r="A10287" s="6" t="s">
        <v>42868</v>
      </c>
      <c r="B10287" s="6" t="s">
        <v>338</v>
      </c>
      <c r="C10287" s="6" t="s">
        <v>20365</v>
      </c>
      <c r="D10287" s="6" t="s">
        <v>37</v>
      </c>
      <c r="E10287" s="6" t="s">
        <v>416</v>
      </c>
      <c r="F10287" s="6" t="s">
        <v>20366</v>
      </c>
      <c r="G10287" s="6" t="s">
        <v>42869</v>
      </c>
    </row>
    <row r="10288">
      <c r="A10288" s="6" t="s">
        <v>42870</v>
      </c>
      <c r="B10288" s="6" t="s">
        <v>338</v>
      </c>
      <c r="C10288" s="6" t="s">
        <v>20365</v>
      </c>
      <c r="D10288" s="6" t="s">
        <v>1011</v>
      </c>
      <c r="E10288" s="6" t="s">
        <v>24821</v>
      </c>
      <c r="F10288" s="6" t="s">
        <v>42871</v>
      </c>
      <c r="G10288" s="6" t="s">
        <v>42869</v>
      </c>
    </row>
    <row r="10289">
      <c r="A10289" s="6" t="s">
        <v>42872</v>
      </c>
      <c r="B10289" s="6" t="s">
        <v>338</v>
      </c>
      <c r="C10289" s="6" t="s">
        <v>20368</v>
      </c>
      <c r="D10289" s="6" t="s">
        <v>1011</v>
      </c>
      <c r="E10289" s="6" t="s">
        <v>24821</v>
      </c>
      <c r="F10289" s="6" t="s">
        <v>26258</v>
      </c>
      <c r="G10289" s="6" t="s">
        <v>42873</v>
      </c>
    </row>
    <row r="10290">
      <c r="A10290" s="6" t="s">
        <v>42874</v>
      </c>
      <c r="B10290" s="6" t="s">
        <v>338</v>
      </c>
      <c r="C10290" s="6" t="s">
        <v>20370</v>
      </c>
      <c r="D10290" s="6" t="s">
        <v>1011</v>
      </c>
      <c r="E10290" s="6" t="s">
        <v>416</v>
      </c>
      <c r="F10290" s="6" t="s">
        <v>1008</v>
      </c>
      <c r="G10290" s="6" t="s">
        <v>42875</v>
      </c>
    </row>
    <row r="10291">
      <c r="A10291" s="6" t="s">
        <v>42876</v>
      </c>
      <c r="B10291" s="6" t="s">
        <v>338</v>
      </c>
      <c r="C10291" s="6" t="s">
        <v>20372</v>
      </c>
      <c r="D10291" s="6" t="s">
        <v>37</v>
      </c>
      <c r="E10291" s="6" t="s">
        <v>24821</v>
      </c>
      <c r="F10291" s="6" t="s">
        <v>20373</v>
      </c>
      <c r="G10291" s="6" t="s">
        <v>42877</v>
      </c>
    </row>
    <row r="10292">
      <c r="A10292" s="6" t="s">
        <v>42878</v>
      </c>
      <c r="B10292" s="6" t="s">
        <v>338</v>
      </c>
      <c r="C10292" s="6" t="s">
        <v>20372</v>
      </c>
      <c r="D10292" s="6" t="s">
        <v>1011</v>
      </c>
      <c r="E10292" s="6" t="s">
        <v>416</v>
      </c>
      <c r="F10292" s="6" t="s">
        <v>20373</v>
      </c>
      <c r="G10292" s="6" t="s">
        <v>42877</v>
      </c>
    </row>
    <row r="10293">
      <c r="A10293" s="6" t="s">
        <v>42879</v>
      </c>
      <c r="B10293" s="6" t="s">
        <v>338</v>
      </c>
      <c r="C10293" s="6" t="s">
        <v>20375</v>
      </c>
      <c r="D10293" s="6" t="s">
        <v>37</v>
      </c>
      <c r="E10293" s="6" t="s">
        <v>416</v>
      </c>
      <c r="F10293" s="6" t="s">
        <v>20376</v>
      </c>
      <c r="G10293" s="6" t="s">
        <v>42880</v>
      </c>
    </row>
    <row r="10294">
      <c r="A10294" s="6" t="s">
        <v>42881</v>
      </c>
      <c r="B10294" s="6" t="s">
        <v>338</v>
      </c>
      <c r="C10294" s="6" t="s">
        <v>20375</v>
      </c>
      <c r="D10294" s="6" t="s">
        <v>1011</v>
      </c>
      <c r="E10294" s="6" t="s">
        <v>24821</v>
      </c>
      <c r="F10294" s="6" t="s">
        <v>20376</v>
      </c>
      <c r="G10294" s="6" t="s">
        <v>42880</v>
      </c>
    </row>
    <row r="10295">
      <c r="A10295" s="6" t="s">
        <v>42882</v>
      </c>
      <c r="B10295" s="6" t="s">
        <v>338</v>
      </c>
      <c r="C10295" s="6" t="s">
        <v>20378</v>
      </c>
      <c r="D10295" s="6" t="s">
        <v>1011</v>
      </c>
      <c r="E10295" s="6" t="s">
        <v>24821</v>
      </c>
      <c r="F10295" s="6" t="s">
        <v>26258</v>
      </c>
      <c r="G10295" s="6" t="s">
        <v>42883</v>
      </c>
    </row>
    <row r="10296">
      <c r="A10296" s="6" t="s">
        <v>42884</v>
      </c>
      <c r="B10296" s="6" t="s">
        <v>338</v>
      </c>
      <c r="C10296" s="6" t="s">
        <v>20380</v>
      </c>
      <c r="D10296" s="6" t="s">
        <v>1011</v>
      </c>
      <c r="E10296" s="6" t="s">
        <v>416</v>
      </c>
      <c r="F10296" s="6" t="s">
        <v>1008</v>
      </c>
      <c r="G10296" s="6" t="s">
        <v>42885</v>
      </c>
    </row>
    <row r="10297">
      <c r="A10297" s="6" t="s">
        <v>42886</v>
      </c>
      <c r="B10297" s="6" t="s">
        <v>338</v>
      </c>
      <c r="C10297" s="6" t="s">
        <v>20382</v>
      </c>
      <c r="D10297" s="6" t="s">
        <v>37</v>
      </c>
      <c r="E10297" s="6" t="s">
        <v>24821</v>
      </c>
      <c r="F10297" s="6" t="s">
        <v>20383</v>
      </c>
      <c r="G10297" s="6" t="s">
        <v>42887</v>
      </c>
    </row>
    <row r="10298">
      <c r="A10298" s="6" t="s">
        <v>42888</v>
      </c>
      <c r="B10298" s="6" t="s">
        <v>338</v>
      </c>
      <c r="C10298" s="6" t="s">
        <v>20382</v>
      </c>
      <c r="D10298" s="6" t="s">
        <v>1011</v>
      </c>
      <c r="E10298" s="6" t="s">
        <v>416</v>
      </c>
      <c r="F10298" s="6" t="s">
        <v>20383</v>
      </c>
      <c r="G10298" s="6" t="s">
        <v>42887</v>
      </c>
    </row>
    <row r="10299">
      <c r="A10299" s="6" t="s">
        <v>42889</v>
      </c>
      <c r="B10299" s="6" t="s">
        <v>338</v>
      </c>
      <c r="C10299" s="6" t="s">
        <v>20385</v>
      </c>
      <c r="D10299" s="6" t="s">
        <v>37</v>
      </c>
      <c r="E10299" s="6" t="s">
        <v>416</v>
      </c>
      <c r="F10299" s="6" t="s">
        <v>20386</v>
      </c>
      <c r="G10299" s="6" t="s">
        <v>42890</v>
      </c>
    </row>
    <row r="10300">
      <c r="A10300" s="6" t="s">
        <v>42891</v>
      </c>
      <c r="B10300" s="6" t="s">
        <v>338</v>
      </c>
      <c r="C10300" s="6" t="s">
        <v>20385</v>
      </c>
      <c r="D10300" s="6" t="s">
        <v>1011</v>
      </c>
      <c r="E10300" s="6" t="s">
        <v>24821</v>
      </c>
      <c r="F10300" s="6" t="s">
        <v>20386</v>
      </c>
      <c r="G10300" s="6" t="s">
        <v>42890</v>
      </c>
    </row>
    <row r="10301">
      <c r="A10301" s="6" t="s">
        <v>42892</v>
      </c>
      <c r="B10301" s="6" t="s">
        <v>338</v>
      </c>
      <c r="C10301" s="6" t="s">
        <v>20388</v>
      </c>
      <c r="D10301" s="6" t="s">
        <v>1011</v>
      </c>
      <c r="E10301" s="6" t="s">
        <v>24821</v>
      </c>
      <c r="F10301" s="6" t="s">
        <v>26258</v>
      </c>
      <c r="G10301" s="6" t="s">
        <v>42893</v>
      </c>
    </row>
    <row r="10302">
      <c r="A10302" s="6" t="s">
        <v>42894</v>
      </c>
      <c r="B10302" s="6" t="s">
        <v>338</v>
      </c>
      <c r="C10302" s="6" t="s">
        <v>20390</v>
      </c>
      <c r="D10302" s="6" t="s">
        <v>1011</v>
      </c>
      <c r="E10302" s="6" t="s">
        <v>416</v>
      </c>
      <c r="F10302" s="6" t="s">
        <v>1008</v>
      </c>
      <c r="G10302" s="6" t="s">
        <v>42895</v>
      </c>
    </row>
    <row r="10303">
      <c r="A10303" s="6" t="s">
        <v>42896</v>
      </c>
      <c r="B10303" s="6" t="s">
        <v>338</v>
      </c>
      <c r="C10303" s="6" t="s">
        <v>20392</v>
      </c>
      <c r="D10303" s="6" t="s">
        <v>37</v>
      </c>
      <c r="E10303" s="6" t="s">
        <v>24821</v>
      </c>
      <c r="F10303" s="6" t="s">
        <v>20393</v>
      </c>
      <c r="G10303" s="6" t="s">
        <v>42897</v>
      </c>
    </row>
    <row r="10304">
      <c r="A10304" s="6" t="s">
        <v>42898</v>
      </c>
      <c r="B10304" s="6" t="s">
        <v>338</v>
      </c>
      <c r="C10304" s="6" t="s">
        <v>20392</v>
      </c>
      <c r="D10304" s="6" t="s">
        <v>1011</v>
      </c>
      <c r="E10304" s="6" t="s">
        <v>416</v>
      </c>
      <c r="F10304" s="6" t="s">
        <v>20393</v>
      </c>
      <c r="G10304" s="6" t="s">
        <v>42897</v>
      </c>
    </row>
    <row r="10305">
      <c r="A10305" s="6" t="s">
        <v>42899</v>
      </c>
      <c r="B10305" s="6" t="s">
        <v>338</v>
      </c>
      <c r="C10305" s="6" t="s">
        <v>20395</v>
      </c>
      <c r="D10305" s="6" t="s">
        <v>37</v>
      </c>
      <c r="E10305" s="6" t="s">
        <v>416</v>
      </c>
      <c r="F10305" s="6" t="s">
        <v>20396</v>
      </c>
      <c r="G10305" s="6" t="s">
        <v>42900</v>
      </c>
    </row>
    <row r="10306">
      <c r="A10306" s="6" t="s">
        <v>42901</v>
      </c>
      <c r="B10306" s="6" t="s">
        <v>338</v>
      </c>
      <c r="C10306" s="6" t="s">
        <v>20395</v>
      </c>
      <c r="D10306" s="6" t="s">
        <v>1011</v>
      </c>
      <c r="E10306" s="6" t="s">
        <v>24821</v>
      </c>
      <c r="F10306" s="6" t="s">
        <v>42902</v>
      </c>
      <c r="G10306" s="6" t="s">
        <v>42900</v>
      </c>
    </row>
    <row r="10307">
      <c r="A10307" s="6" t="s">
        <v>42903</v>
      </c>
      <c r="B10307" s="6" t="s">
        <v>338</v>
      </c>
      <c r="C10307" s="6" t="s">
        <v>20398</v>
      </c>
      <c r="D10307" s="6" t="s">
        <v>1011</v>
      </c>
      <c r="E10307" s="6" t="s">
        <v>24821</v>
      </c>
      <c r="F10307" s="6" t="s">
        <v>26258</v>
      </c>
      <c r="G10307" s="6" t="s">
        <v>42904</v>
      </c>
    </row>
    <row r="10308">
      <c r="A10308" s="6" t="s">
        <v>42905</v>
      </c>
      <c r="B10308" s="6" t="s">
        <v>338</v>
      </c>
      <c r="C10308" s="6" t="s">
        <v>20400</v>
      </c>
      <c r="D10308" s="6" t="s">
        <v>1011</v>
      </c>
      <c r="E10308" s="6" t="s">
        <v>416</v>
      </c>
      <c r="F10308" s="6" t="s">
        <v>1008</v>
      </c>
      <c r="G10308" s="6" t="s">
        <v>42906</v>
      </c>
    </row>
    <row r="10309">
      <c r="A10309" s="6" t="s">
        <v>42907</v>
      </c>
      <c r="B10309" s="6" t="s">
        <v>338</v>
      </c>
      <c r="C10309" s="6" t="s">
        <v>20402</v>
      </c>
      <c r="D10309" s="6" t="s">
        <v>37</v>
      </c>
      <c r="E10309" s="6" t="s">
        <v>24821</v>
      </c>
      <c r="F10309" s="6" t="s">
        <v>20403</v>
      </c>
      <c r="G10309" s="6" t="s">
        <v>42908</v>
      </c>
    </row>
    <row r="10310">
      <c r="A10310" s="6" t="s">
        <v>42909</v>
      </c>
      <c r="B10310" s="6" t="s">
        <v>338</v>
      </c>
      <c r="C10310" s="6" t="s">
        <v>20402</v>
      </c>
      <c r="D10310" s="6" t="s">
        <v>1011</v>
      </c>
      <c r="E10310" s="6" t="s">
        <v>416</v>
      </c>
      <c r="F10310" s="6" t="s">
        <v>20403</v>
      </c>
      <c r="G10310" s="6" t="s">
        <v>42908</v>
      </c>
    </row>
    <row r="10311">
      <c r="A10311" s="6" t="s">
        <v>42910</v>
      </c>
      <c r="B10311" s="6" t="s">
        <v>338</v>
      </c>
      <c r="C10311" s="6" t="s">
        <v>20405</v>
      </c>
      <c r="D10311" s="6" t="s">
        <v>37</v>
      </c>
      <c r="E10311" s="6" t="s">
        <v>416</v>
      </c>
      <c r="F10311" s="6" t="s">
        <v>20406</v>
      </c>
      <c r="G10311" s="6" t="s">
        <v>42911</v>
      </c>
    </row>
    <row r="10312">
      <c r="A10312" s="6" t="s">
        <v>42912</v>
      </c>
      <c r="B10312" s="6" t="s">
        <v>338</v>
      </c>
      <c r="C10312" s="6" t="s">
        <v>20405</v>
      </c>
      <c r="D10312" s="6" t="s">
        <v>1011</v>
      </c>
      <c r="E10312" s="6" t="s">
        <v>24821</v>
      </c>
      <c r="F10312" s="6" t="s">
        <v>20406</v>
      </c>
      <c r="G10312" s="6" t="s">
        <v>42911</v>
      </c>
    </row>
    <row r="10313">
      <c r="A10313" s="6" t="s">
        <v>42913</v>
      </c>
      <c r="B10313" s="6" t="s">
        <v>338</v>
      </c>
      <c r="C10313" s="6" t="s">
        <v>20408</v>
      </c>
      <c r="D10313" s="6" t="s">
        <v>1011</v>
      </c>
      <c r="E10313" s="6" t="s">
        <v>24821</v>
      </c>
      <c r="F10313" s="6" t="s">
        <v>26258</v>
      </c>
      <c r="G10313" s="6" t="s">
        <v>42914</v>
      </c>
    </row>
    <row r="10314">
      <c r="A10314" s="6" t="s">
        <v>42915</v>
      </c>
      <c r="B10314" s="6" t="s">
        <v>338</v>
      </c>
      <c r="C10314" s="6" t="s">
        <v>20410</v>
      </c>
      <c r="D10314" s="6" t="s">
        <v>1011</v>
      </c>
      <c r="E10314" s="6" t="s">
        <v>416</v>
      </c>
      <c r="F10314" s="6" t="s">
        <v>1008</v>
      </c>
      <c r="G10314" s="6" t="s">
        <v>42916</v>
      </c>
    </row>
    <row r="10315">
      <c r="A10315" s="6" t="s">
        <v>42917</v>
      </c>
      <c r="B10315" s="6" t="s">
        <v>338</v>
      </c>
      <c r="C10315" s="6" t="s">
        <v>20412</v>
      </c>
      <c r="D10315" s="6" t="s">
        <v>37</v>
      </c>
      <c r="E10315" s="6" t="s">
        <v>24821</v>
      </c>
      <c r="F10315" s="6" t="s">
        <v>20413</v>
      </c>
      <c r="G10315" s="6" t="s">
        <v>42918</v>
      </c>
    </row>
    <row r="10316">
      <c r="A10316" s="6" t="s">
        <v>42919</v>
      </c>
      <c r="B10316" s="6" t="s">
        <v>338</v>
      </c>
      <c r="C10316" s="6" t="s">
        <v>20412</v>
      </c>
      <c r="D10316" s="6" t="s">
        <v>1011</v>
      </c>
      <c r="E10316" s="6" t="s">
        <v>416</v>
      </c>
      <c r="F10316" s="6" t="s">
        <v>20413</v>
      </c>
      <c r="G10316" s="6" t="s">
        <v>42918</v>
      </c>
    </row>
    <row r="10317">
      <c r="A10317" s="6" t="s">
        <v>42920</v>
      </c>
      <c r="B10317" s="6" t="s">
        <v>338</v>
      </c>
      <c r="C10317" s="6" t="s">
        <v>20415</v>
      </c>
      <c r="D10317" s="6" t="s">
        <v>37</v>
      </c>
      <c r="E10317" s="6" t="s">
        <v>416</v>
      </c>
      <c r="F10317" s="6" t="s">
        <v>20416</v>
      </c>
      <c r="G10317" s="6" t="s">
        <v>42921</v>
      </c>
    </row>
    <row r="10318">
      <c r="A10318" s="6" t="s">
        <v>42922</v>
      </c>
      <c r="B10318" s="6" t="s">
        <v>338</v>
      </c>
      <c r="C10318" s="6" t="s">
        <v>20415</v>
      </c>
      <c r="D10318" s="6" t="s">
        <v>1011</v>
      </c>
      <c r="E10318" s="6" t="s">
        <v>24821</v>
      </c>
      <c r="F10318" s="6" t="s">
        <v>20416</v>
      </c>
      <c r="G10318" s="6" t="s">
        <v>42921</v>
      </c>
    </row>
    <row r="10319">
      <c r="A10319" s="6" t="s">
        <v>42923</v>
      </c>
      <c r="B10319" s="6" t="s">
        <v>338</v>
      </c>
      <c r="C10319" s="6" t="s">
        <v>20418</v>
      </c>
      <c r="D10319" s="6" t="s">
        <v>1011</v>
      </c>
      <c r="E10319" s="6" t="s">
        <v>24821</v>
      </c>
      <c r="F10319" s="6" t="s">
        <v>26258</v>
      </c>
      <c r="G10319" s="6" t="s">
        <v>42924</v>
      </c>
    </row>
    <row r="10320">
      <c r="A10320" s="6" t="s">
        <v>42925</v>
      </c>
      <c r="B10320" s="6" t="s">
        <v>338</v>
      </c>
      <c r="C10320" s="6" t="s">
        <v>20420</v>
      </c>
      <c r="D10320" s="6" t="s">
        <v>1011</v>
      </c>
      <c r="E10320" s="6" t="s">
        <v>416</v>
      </c>
      <c r="F10320" s="6" t="s">
        <v>1008</v>
      </c>
      <c r="G10320" s="6" t="s">
        <v>42926</v>
      </c>
    </row>
    <row r="10321">
      <c r="A10321" s="6" t="s">
        <v>42927</v>
      </c>
      <c r="B10321" s="6" t="s">
        <v>338</v>
      </c>
      <c r="C10321" s="6" t="s">
        <v>20422</v>
      </c>
      <c r="D10321" s="6" t="s">
        <v>37</v>
      </c>
      <c r="E10321" s="6" t="s">
        <v>24821</v>
      </c>
      <c r="F10321" s="6" t="s">
        <v>20423</v>
      </c>
      <c r="G10321" s="6" t="s">
        <v>42928</v>
      </c>
    </row>
    <row r="10322">
      <c r="A10322" s="6" t="s">
        <v>42929</v>
      </c>
      <c r="B10322" s="6" t="s">
        <v>338</v>
      </c>
      <c r="C10322" s="6" t="s">
        <v>20422</v>
      </c>
      <c r="D10322" s="6" t="s">
        <v>1011</v>
      </c>
      <c r="E10322" s="6" t="s">
        <v>416</v>
      </c>
      <c r="F10322" s="6" t="s">
        <v>20423</v>
      </c>
      <c r="G10322" s="6" t="s">
        <v>42928</v>
      </c>
    </row>
    <row r="10323">
      <c r="A10323" s="6" t="s">
        <v>42930</v>
      </c>
      <c r="B10323" s="6" t="s">
        <v>338</v>
      </c>
      <c r="C10323" s="6" t="s">
        <v>20425</v>
      </c>
      <c r="D10323" s="6" t="s">
        <v>37</v>
      </c>
      <c r="E10323" s="6" t="s">
        <v>416</v>
      </c>
      <c r="F10323" s="6" t="s">
        <v>20426</v>
      </c>
      <c r="G10323" s="6" t="s">
        <v>42931</v>
      </c>
    </row>
    <row r="10324">
      <c r="A10324" s="6" t="s">
        <v>42932</v>
      </c>
      <c r="B10324" s="6" t="s">
        <v>338</v>
      </c>
      <c r="C10324" s="6" t="s">
        <v>20425</v>
      </c>
      <c r="D10324" s="6" t="s">
        <v>1011</v>
      </c>
      <c r="E10324" s="6" t="s">
        <v>24821</v>
      </c>
      <c r="F10324" s="6" t="s">
        <v>20426</v>
      </c>
      <c r="G10324" s="6" t="s">
        <v>42931</v>
      </c>
    </row>
    <row r="10325">
      <c r="A10325" s="6" t="s">
        <v>42933</v>
      </c>
      <c r="B10325" s="6" t="s">
        <v>338</v>
      </c>
      <c r="C10325" s="6" t="s">
        <v>20428</v>
      </c>
      <c r="D10325" s="6" t="s">
        <v>1011</v>
      </c>
      <c r="E10325" s="6" t="s">
        <v>24821</v>
      </c>
      <c r="F10325" s="6" t="s">
        <v>26258</v>
      </c>
      <c r="G10325" s="6" t="s">
        <v>42934</v>
      </c>
    </row>
    <row r="10326">
      <c r="A10326" s="6" t="s">
        <v>42935</v>
      </c>
      <c r="B10326" s="6" t="s">
        <v>338</v>
      </c>
      <c r="C10326" s="6" t="s">
        <v>20430</v>
      </c>
      <c r="D10326" s="6" t="s">
        <v>1011</v>
      </c>
      <c r="E10326" s="6" t="s">
        <v>416</v>
      </c>
      <c r="F10326" s="6" t="s">
        <v>1008</v>
      </c>
      <c r="G10326" s="6" t="s">
        <v>42936</v>
      </c>
    </row>
    <row r="10327">
      <c r="A10327" s="6" t="s">
        <v>42937</v>
      </c>
      <c r="B10327" s="6" t="s">
        <v>338</v>
      </c>
      <c r="C10327" s="6" t="s">
        <v>20432</v>
      </c>
      <c r="D10327" s="6" t="s">
        <v>37</v>
      </c>
      <c r="E10327" s="6" t="s">
        <v>24821</v>
      </c>
      <c r="F10327" s="6" t="s">
        <v>20433</v>
      </c>
      <c r="G10327" s="6" t="s">
        <v>42938</v>
      </c>
    </row>
    <row r="10328">
      <c r="A10328" s="6" t="s">
        <v>42939</v>
      </c>
      <c r="B10328" s="6" t="s">
        <v>338</v>
      </c>
      <c r="C10328" s="6" t="s">
        <v>20432</v>
      </c>
      <c r="D10328" s="6" t="s">
        <v>1011</v>
      </c>
      <c r="E10328" s="6" t="s">
        <v>416</v>
      </c>
      <c r="F10328" s="6" t="s">
        <v>20433</v>
      </c>
      <c r="G10328" s="6" t="s">
        <v>42938</v>
      </c>
    </row>
    <row r="10329">
      <c r="A10329" s="6" t="s">
        <v>42940</v>
      </c>
      <c r="B10329" s="6" t="s">
        <v>338</v>
      </c>
      <c r="C10329" s="6" t="s">
        <v>20435</v>
      </c>
      <c r="D10329" s="6" t="s">
        <v>37</v>
      </c>
      <c r="E10329" s="6" t="s">
        <v>416</v>
      </c>
      <c r="F10329" s="6" t="s">
        <v>20436</v>
      </c>
      <c r="G10329" s="6" t="s">
        <v>42941</v>
      </c>
    </row>
    <row r="10330">
      <c r="A10330" s="6" t="s">
        <v>42942</v>
      </c>
      <c r="B10330" s="6" t="s">
        <v>338</v>
      </c>
      <c r="C10330" s="6" t="s">
        <v>20435</v>
      </c>
      <c r="D10330" s="6" t="s">
        <v>1011</v>
      </c>
      <c r="E10330" s="6" t="s">
        <v>24821</v>
      </c>
      <c r="F10330" s="6" t="s">
        <v>20436</v>
      </c>
      <c r="G10330" s="6" t="s">
        <v>42941</v>
      </c>
    </row>
    <row r="10331">
      <c r="A10331" s="6" t="s">
        <v>42943</v>
      </c>
      <c r="B10331" s="6" t="s">
        <v>338</v>
      </c>
      <c r="C10331" s="6" t="s">
        <v>20438</v>
      </c>
      <c r="D10331" s="6" t="s">
        <v>1011</v>
      </c>
      <c r="E10331" s="6" t="s">
        <v>24821</v>
      </c>
      <c r="F10331" s="6" t="s">
        <v>26258</v>
      </c>
      <c r="G10331" s="6" t="s">
        <v>42944</v>
      </c>
    </row>
    <row r="10332">
      <c r="A10332" s="6" t="s">
        <v>42945</v>
      </c>
      <c r="B10332" s="6" t="s">
        <v>338</v>
      </c>
      <c r="C10332" s="6" t="s">
        <v>20440</v>
      </c>
      <c r="D10332" s="6" t="s">
        <v>1011</v>
      </c>
      <c r="E10332" s="6" t="s">
        <v>416</v>
      </c>
      <c r="F10332" s="6" t="s">
        <v>1008</v>
      </c>
      <c r="G10332" s="6" t="s">
        <v>42946</v>
      </c>
    </row>
    <row r="10333">
      <c r="A10333" s="6" t="s">
        <v>42947</v>
      </c>
      <c r="B10333" s="6" t="s">
        <v>338</v>
      </c>
      <c r="C10333" s="6" t="s">
        <v>20442</v>
      </c>
      <c r="D10333" s="6" t="s">
        <v>37</v>
      </c>
      <c r="E10333" s="6" t="s">
        <v>24821</v>
      </c>
      <c r="F10333" s="6" t="s">
        <v>20443</v>
      </c>
      <c r="G10333" s="6" t="s">
        <v>42948</v>
      </c>
    </row>
    <row r="10334">
      <c r="A10334" s="6" t="s">
        <v>42949</v>
      </c>
      <c r="B10334" s="6" t="s">
        <v>338</v>
      </c>
      <c r="C10334" s="6" t="s">
        <v>20442</v>
      </c>
      <c r="D10334" s="6" t="s">
        <v>1011</v>
      </c>
      <c r="E10334" s="6" t="s">
        <v>416</v>
      </c>
      <c r="F10334" s="6" t="s">
        <v>20443</v>
      </c>
      <c r="G10334" s="6" t="s">
        <v>42948</v>
      </c>
    </row>
    <row r="10335">
      <c r="A10335" s="6" t="s">
        <v>42950</v>
      </c>
      <c r="B10335" s="6" t="s">
        <v>338</v>
      </c>
      <c r="C10335" s="6" t="s">
        <v>20445</v>
      </c>
      <c r="D10335" s="6" t="s">
        <v>37</v>
      </c>
      <c r="E10335" s="6" t="s">
        <v>416</v>
      </c>
      <c r="F10335" s="6" t="s">
        <v>20446</v>
      </c>
      <c r="G10335" s="6" t="s">
        <v>42951</v>
      </c>
    </row>
    <row r="10336">
      <c r="A10336" s="6" t="s">
        <v>42952</v>
      </c>
      <c r="B10336" s="6" t="s">
        <v>338</v>
      </c>
      <c r="C10336" s="6" t="s">
        <v>20445</v>
      </c>
      <c r="D10336" s="6" t="s">
        <v>1011</v>
      </c>
      <c r="E10336" s="6" t="s">
        <v>24821</v>
      </c>
      <c r="F10336" s="6" t="s">
        <v>20446</v>
      </c>
      <c r="G10336" s="6" t="s">
        <v>42951</v>
      </c>
    </row>
    <row r="10337">
      <c r="A10337" s="6" t="s">
        <v>42953</v>
      </c>
      <c r="B10337" s="6" t="s">
        <v>338</v>
      </c>
      <c r="C10337" s="6" t="s">
        <v>20448</v>
      </c>
      <c r="D10337" s="6" t="s">
        <v>1011</v>
      </c>
      <c r="E10337" s="6" t="s">
        <v>24821</v>
      </c>
      <c r="F10337" s="6" t="s">
        <v>26258</v>
      </c>
      <c r="G10337" s="6" t="s">
        <v>42954</v>
      </c>
    </row>
    <row r="10338">
      <c r="A10338" s="6" t="s">
        <v>42955</v>
      </c>
      <c r="B10338" s="6" t="s">
        <v>338</v>
      </c>
      <c r="C10338" s="6" t="s">
        <v>20450</v>
      </c>
      <c r="D10338" s="6" t="s">
        <v>1011</v>
      </c>
      <c r="E10338" s="6" t="s">
        <v>416</v>
      </c>
      <c r="F10338" s="6" t="s">
        <v>1008</v>
      </c>
      <c r="G10338" s="6" t="s">
        <v>42956</v>
      </c>
    </row>
    <row r="10339">
      <c r="A10339" s="6" t="s">
        <v>42957</v>
      </c>
      <c r="B10339" s="6" t="s">
        <v>338</v>
      </c>
      <c r="C10339" s="6" t="s">
        <v>20452</v>
      </c>
      <c r="D10339" s="6" t="s">
        <v>37</v>
      </c>
      <c r="E10339" s="6" t="s">
        <v>24821</v>
      </c>
      <c r="F10339" s="6" t="s">
        <v>20453</v>
      </c>
      <c r="G10339" s="6" t="s">
        <v>42958</v>
      </c>
    </row>
    <row r="10340">
      <c r="A10340" s="6" t="s">
        <v>42959</v>
      </c>
      <c r="B10340" s="6" t="s">
        <v>338</v>
      </c>
      <c r="C10340" s="6" t="s">
        <v>20452</v>
      </c>
      <c r="D10340" s="6" t="s">
        <v>1011</v>
      </c>
      <c r="E10340" s="6" t="s">
        <v>416</v>
      </c>
      <c r="F10340" s="6" t="s">
        <v>20453</v>
      </c>
      <c r="G10340" s="6" t="s">
        <v>42958</v>
      </c>
    </row>
    <row r="10341">
      <c r="A10341" s="6" t="s">
        <v>42960</v>
      </c>
      <c r="B10341" s="6" t="s">
        <v>338</v>
      </c>
      <c r="C10341" s="6" t="s">
        <v>20455</v>
      </c>
      <c r="D10341" s="6" t="s">
        <v>37</v>
      </c>
      <c r="E10341" s="6" t="s">
        <v>416</v>
      </c>
      <c r="F10341" s="6" t="s">
        <v>20456</v>
      </c>
      <c r="G10341" s="6" t="s">
        <v>42961</v>
      </c>
    </row>
    <row r="10342">
      <c r="A10342" s="6" t="s">
        <v>42962</v>
      </c>
      <c r="B10342" s="6" t="s">
        <v>338</v>
      </c>
      <c r="C10342" s="6" t="s">
        <v>20455</v>
      </c>
      <c r="D10342" s="6" t="s">
        <v>1011</v>
      </c>
      <c r="E10342" s="6" t="s">
        <v>24821</v>
      </c>
      <c r="F10342" s="6" t="s">
        <v>20456</v>
      </c>
      <c r="G10342" s="6" t="s">
        <v>42961</v>
      </c>
    </row>
    <row r="10343">
      <c r="A10343" s="6" t="s">
        <v>42963</v>
      </c>
      <c r="B10343" s="6" t="s">
        <v>338</v>
      </c>
      <c r="C10343" s="6" t="s">
        <v>20458</v>
      </c>
      <c r="D10343" s="6" t="s">
        <v>1011</v>
      </c>
      <c r="E10343" s="6" t="s">
        <v>24821</v>
      </c>
      <c r="F10343" s="6" t="s">
        <v>26258</v>
      </c>
      <c r="G10343" s="6" t="s">
        <v>42964</v>
      </c>
    </row>
    <row r="10344">
      <c r="A10344" s="6" t="s">
        <v>42965</v>
      </c>
      <c r="B10344" s="6" t="s">
        <v>338</v>
      </c>
      <c r="C10344" s="6" t="s">
        <v>20460</v>
      </c>
      <c r="D10344" s="6" t="s">
        <v>1011</v>
      </c>
      <c r="E10344" s="6" t="s">
        <v>416</v>
      </c>
      <c r="F10344" s="6" t="s">
        <v>1040</v>
      </c>
      <c r="G10344" s="6" t="s">
        <v>42966</v>
      </c>
    </row>
    <row r="10345">
      <c r="A10345" s="6" t="s">
        <v>42967</v>
      </c>
      <c r="B10345" s="6" t="s">
        <v>338</v>
      </c>
      <c r="C10345" s="6" t="s">
        <v>20464</v>
      </c>
      <c r="D10345" s="6" t="s">
        <v>1011</v>
      </c>
      <c r="E10345" s="6" t="s">
        <v>416</v>
      </c>
      <c r="F10345" s="6" t="s">
        <v>1096</v>
      </c>
      <c r="G10345" s="6" t="s">
        <v>42968</v>
      </c>
    </row>
    <row r="10346">
      <c r="A10346" s="6" t="s">
        <v>42969</v>
      </c>
      <c r="B10346" s="6" t="s">
        <v>338</v>
      </c>
      <c r="C10346" s="6" t="s">
        <v>20468</v>
      </c>
      <c r="D10346" s="6" t="s">
        <v>37</v>
      </c>
      <c r="E10346" s="6" t="s">
        <v>24821</v>
      </c>
      <c r="F10346" s="6" t="s">
        <v>20469</v>
      </c>
      <c r="G10346" s="6" t="s">
        <v>42970</v>
      </c>
    </row>
    <row r="10347">
      <c r="A10347" s="6" t="s">
        <v>42971</v>
      </c>
      <c r="B10347" s="6" t="s">
        <v>338</v>
      </c>
      <c r="C10347" s="6" t="s">
        <v>20468</v>
      </c>
      <c r="D10347" s="6" t="s">
        <v>1011</v>
      </c>
      <c r="E10347" s="6" t="s">
        <v>416</v>
      </c>
      <c r="F10347" s="6" t="s">
        <v>20469</v>
      </c>
      <c r="G10347" s="6" t="s">
        <v>42970</v>
      </c>
    </row>
    <row r="10348">
      <c r="A10348" s="6" t="s">
        <v>42972</v>
      </c>
      <c r="B10348" s="6" t="s">
        <v>338</v>
      </c>
      <c r="C10348" s="6" t="s">
        <v>20474</v>
      </c>
      <c r="D10348" s="6" t="s">
        <v>37</v>
      </c>
      <c r="E10348" s="6" t="s">
        <v>416</v>
      </c>
      <c r="F10348" s="6" t="s">
        <v>20475</v>
      </c>
      <c r="G10348" s="6" t="s">
        <v>42973</v>
      </c>
    </row>
    <row r="10349">
      <c r="A10349" s="6" t="s">
        <v>42974</v>
      </c>
      <c r="B10349" s="6" t="s">
        <v>338</v>
      </c>
      <c r="C10349" s="6" t="s">
        <v>20474</v>
      </c>
      <c r="D10349" s="6" t="s">
        <v>1011</v>
      </c>
      <c r="E10349" s="6" t="s">
        <v>24821</v>
      </c>
      <c r="F10349" s="6" t="s">
        <v>20475</v>
      </c>
      <c r="G10349" s="6" t="s">
        <v>42973</v>
      </c>
    </row>
    <row r="10350">
      <c r="A10350" s="6" t="s">
        <v>42975</v>
      </c>
      <c r="B10350" s="6" t="s">
        <v>338</v>
      </c>
      <c r="C10350" s="6" t="s">
        <v>20477</v>
      </c>
      <c r="D10350" s="6" t="s">
        <v>1011</v>
      </c>
      <c r="E10350" s="6" t="s">
        <v>24821</v>
      </c>
      <c r="F10350" s="6" t="s">
        <v>25485</v>
      </c>
      <c r="G10350" s="6" t="s">
        <v>42976</v>
      </c>
    </row>
    <row r="10351">
      <c r="A10351" s="6" t="s">
        <v>42977</v>
      </c>
      <c r="B10351" s="6" t="s">
        <v>338</v>
      </c>
      <c r="C10351" s="6" t="s">
        <v>20479</v>
      </c>
      <c r="D10351" s="6" t="s">
        <v>1011</v>
      </c>
      <c r="E10351" s="6" t="s">
        <v>416</v>
      </c>
      <c r="F10351" s="6" t="s">
        <v>1008</v>
      </c>
      <c r="G10351" s="6" t="s">
        <v>42978</v>
      </c>
    </row>
    <row r="10352">
      <c r="A10352" s="6" t="s">
        <v>42979</v>
      </c>
      <c r="B10352" s="6" t="s">
        <v>338</v>
      </c>
      <c r="C10352" s="6" t="s">
        <v>20481</v>
      </c>
      <c r="D10352" s="6" t="s">
        <v>37</v>
      </c>
      <c r="E10352" s="6" t="s">
        <v>24821</v>
      </c>
      <c r="F10352" s="6" t="s">
        <v>20482</v>
      </c>
      <c r="G10352" s="6" t="s">
        <v>42980</v>
      </c>
    </row>
    <row r="10353">
      <c r="A10353" s="6" t="s">
        <v>42981</v>
      </c>
      <c r="B10353" s="6" t="s">
        <v>338</v>
      </c>
      <c r="C10353" s="6" t="s">
        <v>20481</v>
      </c>
      <c r="D10353" s="6" t="s">
        <v>1011</v>
      </c>
      <c r="E10353" s="6" t="s">
        <v>416</v>
      </c>
      <c r="F10353" s="6" t="s">
        <v>20482</v>
      </c>
      <c r="G10353" s="6" t="s">
        <v>42980</v>
      </c>
    </row>
    <row r="10354">
      <c r="A10354" s="6" t="s">
        <v>42982</v>
      </c>
      <c r="B10354" s="6" t="s">
        <v>338</v>
      </c>
      <c r="C10354" s="6" t="s">
        <v>20484</v>
      </c>
      <c r="D10354" s="6" t="s">
        <v>37</v>
      </c>
      <c r="E10354" s="6" t="s">
        <v>416</v>
      </c>
      <c r="F10354" s="6" t="s">
        <v>20485</v>
      </c>
      <c r="G10354" s="6" t="s">
        <v>20488</v>
      </c>
    </row>
    <row r="10355">
      <c r="A10355" s="6" t="s">
        <v>42983</v>
      </c>
      <c r="B10355" s="6" t="s">
        <v>338</v>
      </c>
      <c r="C10355" s="6" t="s">
        <v>20484</v>
      </c>
      <c r="D10355" s="6" t="s">
        <v>1011</v>
      </c>
      <c r="E10355" s="6" t="s">
        <v>24821</v>
      </c>
      <c r="F10355" s="6" t="s">
        <v>20485</v>
      </c>
      <c r="G10355" s="6" t="s">
        <v>20488</v>
      </c>
    </row>
    <row r="10356">
      <c r="A10356" s="6" t="s">
        <v>42984</v>
      </c>
      <c r="B10356" s="6" t="s">
        <v>338</v>
      </c>
      <c r="C10356" s="6" t="s">
        <v>20487</v>
      </c>
      <c r="D10356" s="6" t="s">
        <v>1011</v>
      </c>
      <c r="E10356" s="6" t="s">
        <v>24821</v>
      </c>
      <c r="F10356" s="6" t="s">
        <v>25485</v>
      </c>
      <c r="G10356" s="6" t="s">
        <v>42985</v>
      </c>
    </row>
    <row r="10357">
      <c r="A10357" s="6" t="s">
        <v>42986</v>
      </c>
      <c r="B10357" s="6" t="s">
        <v>338</v>
      </c>
      <c r="C10357" s="6" t="s">
        <v>20489</v>
      </c>
      <c r="D10357" s="6" t="s">
        <v>1011</v>
      </c>
      <c r="E10357" s="6" t="s">
        <v>416</v>
      </c>
      <c r="F10357" s="6" t="s">
        <v>1008</v>
      </c>
      <c r="G10357" s="6" t="s">
        <v>42987</v>
      </c>
    </row>
    <row r="10358">
      <c r="A10358" s="6" t="s">
        <v>42988</v>
      </c>
      <c r="B10358" s="6" t="s">
        <v>338</v>
      </c>
      <c r="C10358" s="6" t="s">
        <v>20491</v>
      </c>
      <c r="D10358" s="6" t="s">
        <v>37</v>
      </c>
      <c r="E10358" s="6" t="s">
        <v>24821</v>
      </c>
      <c r="F10358" s="6" t="s">
        <v>20492</v>
      </c>
      <c r="G10358" s="6" t="s">
        <v>42989</v>
      </c>
    </row>
    <row r="10359">
      <c r="A10359" s="6" t="s">
        <v>42990</v>
      </c>
      <c r="B10359" s="6" t="s">
        <v>338</v>
      </c>
      <c r="C10359" s="6" t="s">
        <v>20491</v>
      </c>
      <c r="D10359" s="6" t="s">
        <v>1011</v>
      </c>
      <c r="E10359" s="6" t="s">
        <v>416</v>
      </c>
      <c r="F10359" s="6" t="s">
        <v>20492</v>
      </c>
      <c r="G10359" s="6" t="s">
        <v>42989</v>
      </c>
    </row>
    <row r="10360">
      <c r="A10360" s="6" t="s">
        <v>42991</v>
      </c>
      <c r="B10360" s="6" t="s">
        <v>338</v>
      </c>
      <c r="C10360" s="6" t="s">
        <v>20494</v>
      </c>
      <c r="D10360" s="6" t="s">
        <v>37</v>
      </c>
      <c r="E10360" s="6" t="s">
        <v>416</v>
      </c>
      <c r="F10360" s="6" t="s">
        <v>20495</v>
      </c>
      <c r="G10360" s="6" t="s">
        <v>42992</v>
      </c>
    </row>
    <row r="10361">
      <c r="A10361" s="6" t="s">
        <v>42993</v>
      </c>
      <c r="B10361" s="6" t="s">
        <v>338</v>
      </c>
      <c r="C10361" s="6" t="s">
        <v>20494</v>
      </c>
      <c r="D10361" s="6" t="s">
        <v>1011</v>
      </c>
      <c r="E10361" s="6" t="s">
        <v>24821</v>
      </c>
      <c r="F10361" s="6" t="s">
        <v>20495</v>
      </c>
      <c r="G10361" s="6" t="s">
        <v>42992</v>
      </c>
    </row>
    <row r="10362">
      <c r="A10362" s="6" t="s">
        <v>42994</v>
      </c>
      <c r="B10362" s="6" t="s">
        <v>338</v>
      </c>
      <c r="C10362" s="6" t="s">
        <v>20497</v>
      </c>
      <c r="D10362" s="6" t="s">
        <v>1011</v>
      </c>
      <c r="E10362" s="6" t="s">
        <v>24821</v>
      </c>
      <c r="F10362" s="6" t="s">
        <v>25485</v>
      </c>
      <c r="G10362" s="6" t="s">
        <v>42995</v>
      </c>
    </row>
    <row r="10363">
      <c r="A10363" s="6" t="s">
        <v>42996</v>
      </c>
      <c r="B10363" s="6" t="s">
        <v>338</v>
      </c>
      <c r="C10363" s="6" t="s">
        <v>20499</v>
      </c>
      <c r="D10363" s="6" t="s">
        <v>1011</v>
      </c>
      <c r="E10363" s="6" t="s">
        <v>416</v>
      </c>
      <c r="F10363" s="6" t="s">
        <v>1008</v>
      </c>
      <c r="G10363" s="6" t="s">
        <v>42997</v>
      </c>
    </row>
    <row r="10364">
      <c r="A10364" s="6" t="s">
        <v>42998</v>
      </c>
      <c r="B10364" s="6" t="s">
        <v>338</v>
      </c>
      <c r="C10364" s="6" t="s">
        <v>20501</v>
      </c>
      <c r="D10364" s="6" t="s">
        <v>1011</v>
      </c>
      <c r="E10364" s="6" t="s">
        <v>416</v>
      </c>
      <c r="F10364" s="6" t="s">
        <v>20502</v>
      </c>
      <c r="G10364" s="6" t="s">
        <v>42999</v>
      </c>
    </row>
    <row r="10365">
      <c r="A10365" s="6" t="s">
        <v>43000</v>
      </c>
      <c r="B10365" s="6" t="s">
        <v>338</v>
      </c>
      <c r="C10365" s="6" t="s">
        <v>20501</v>
      </c>
      <c r="D10365" s="6" t="s">
        <v>37</v>
      </c>
      <c r="E10365" s="6" t="s">
        <v>24821</v>
      </c>
      <c r="F10365" s="6" t="s">
        <v>20502</v>
      </c>
      <c r="G10365" s="6" t="s">
        <v>42999</v>
      </c>
    </row>
    <row r="10366">
      <c r="A10366" s="6" t="s">
        <v>43001</v>
      </c>
      <c r="B10366" s="6" t="s">
        <v>338</v>
      </c>
      <c r="C10366" s="6" t="s">
        <v>20504</v>
      </c>
      <c r="D10366" s="6" t="s">
        <v>37</v>
      </c>
      <c r="E10366" s="6" t="s">
        <v>416</v>
      </c>
      <c r="F10366" s="6" t="s">
        <v>20505</v>
      </c>
      <c r="G10366" s="6" t="s">
        <v>43002</v>
      </c>
    </row>
    <row r="10367">
      <c r="A10367" s="6" t="s">
        <v>43003</v>
      </c>
      <c r="B10367" s="6" t="s">
        <v>338</v>
      </c>
      <c r="C10367" s="6" t="s">
        <v>20504</v>
      </c>
      <c r="D10367" s="6" t="s">
        <v>1011</v>
      </c>
      <c r="E10367" s="6" t="s">
        <v>24821</v>
      </c>
      <c r="F10367" s="6" t="s">
        <v>20505</v>
      </c>
      <c r="G10367" s="6" t="s">
        <v>43002</v>
      </c>
    </row>
    <row r="10368">
      <c r="A10368" s="6" t="s">
        <v>43004</v>
      </c>
      <c r="B10368" s="6" t="s">
        <v>338</v>
      </c>
      <c r="C10368" s="6" t="s">
        <v>20507</v>
      </c>
      <c r="D10368" s="6" t="s">
        <v>1011</v>
      </c>
      <c r="E10368" s="6" t="s">
        <v>24821</v>
      </c>
      <c r="F10368" s="6" t="s">
        <v>25485</v>
      </c>
      <c r="G10368" s="6" t="s">
        <v>43005</v>
      </c>
    </row>
    <row r="10369">
      <c r="A10369" s="6" t="s">
        <v>43006</v>
      </c>
      <c r="B10369" s="6" t="s">
        <v>338</v>
      </c>
      <c r="C10369" s="6" t="s">
        <v>20509</v>
      </c>
      <c r="D10369" s="6" t="s">
        <v>1011</v>
      </c>
      <c r="E10369" s="6" t="s">
        <v>416</v>
      </c>
      <c r="F10369" s="6" t="s">
        <v>1008</v>
      </c>
      <c r="G10369" s="6" t="s">
        <v>43007</v>
      </c>
    </row>
    <row r="10370">
      <c r="A10370" s="6" t="s">
        <v>43008</v>
      </c>
      <c r="B10370" s="6" t="s">
        <v>338</v>
      </c>
      <c r="C10370" s="6" t="s">
        <v>20511</v>
      </c>
      <c r="D10370" s="6" t="s">
        <v>37</v>
      </c>
      <c r="E10370" s="6" t="s">
        <v>24821</v>
      </c>
      <c r="F10370" s="6" t="s">
        <v>20512</v>
      </c>
      <c r="G10370" s="6" t="s">
        <v>43009</v>
      </c>
    </row>
    <row r="10371">
      <c r="A10371" s="6" t="s">
        <v>43010</v>
      </c>
      <c r="B10371" s="6" t="s">
        <v>338</v>
      </c>
      <c r="C10371" s="6" t="s">
        <v>20511</v>
      </c>
      <c r="D10371" s="6" t="s">
        <v>1011</v>
      </c>
      <c r="E10371" s="6" t="s">
        <v>416</v>
      </c>
      <c r="F10371" s="6" t="s">
        <v>20512</v>
      </c>
      <c r="G10371" s="6" t="s">
        <v>43009</v>
      </c>
    </row>
    <row r="10372">
      <c r="A10372" s="6" t="s">
        <v>43011</v>
      </c>
      <c r="B10372" s="6" t="s">
        <v>338</v>
      </c>
      <c r="C10372" s="6" t="s">
        <v>20514</v>
      </c>
      <c r="D10372" s="6" t="s">
        <v>37</v>
      </c>
      <c r="E10372" s="6" t="s">
        <v>416</v>
      </c>
      <c r="F10372" s="6" t="s">
        <v>20515</v>
      </c>
      <c r="G10372" s="6" t="s">
        <v>43012</v>
      </c>
    </row>
    <row r="10373">
      <c r="A10373" s="6" t="s">
        <v>43013</v>
      </c>
      <c r="B10373" s="6" t="s">
        <v>338</v>
      </c>
      <c r="C10373" s="6" t="s">
        <v>20514</v>
      </c>
      <c r="D10373" s="6" t="s">
        <v>1011</v>
      </c>
      <c r="E10373" s="6" t="s">
        <v>24821</v>
      </c>
      <c r="F10373" s="6" t="s">
        <v>20515</v>
      </c>
      <c r="G10373" s="6" t="s">
        <v>43012</v>
      </c>
    </row>
    <row r="10374">
      <c r="A10374" s="6" t="s">
        <v>43014</v>
      </c>
      <c r="B10374" s="6" t="s">
        <v>338</v>
      </c>
      <c r="C10374" s="6" t="s">
        <v>20517</v>
      </c>
      <c r="D10374" s="6" t="s">
        <v>1011</v>
      </c>
      <c r="E10374" s="6" t="s">
        <v>24821</v>
      </c>
      <c r="F10374" s="6" t="s">
        <v>25485</v>
      </c>
      <c r="G10374" s="6" t="s">
        <v>43015</v>
      </c>
    </row>
    <row r="10375">
      <c r="A10375" s="6" t="s">
        <v>43016</v>
      </c>
      <c r="B10375" s="6" t="s">
        <v>338</v>
      </c>
      <c r="C10375" s="6" t="s">
        <v>20519</v>
      </c>
      <c r="D10375" s="6" t="s">
        <v>1011</v>
      </c>
      <c r="E10375" s="6" t="s">
        <v>416</v>
      </c>
      <c r="F10375" s="6" t="s">
        <v>1008</v>
      </c>
      <c r="G10375" s="6" t="s">
        <v>43017</v>
      </c>
    </row>
    <row r="10376">
      <c r="A10376" s="6" t="s">
        <v>43018</v>
      </c>
      <c r="B10376" s="6" t="s">
        <v>338</v>
      </c>
      <c r="C10376" s="6" t="s">
        <v>20521</v>
      </c>
      <c r="D10376" s="6" t="s">
        <v>37</v>
      </c>
      <c r="E10376" s="6" t="s">
        <v>24821</v>
      </c>
      <c r="F10376" s="6" t="s">
        <v>20522</v>
      </c>
      <c r="G10376" s="6" t="s">
        <v>43019</v>
      </c>
    </row>
    <row r="10377">
      <c r="A10377" s="6" t="s">
        <v>43020</v>
      </c>
      <c r="B10377" s="6" t="s">
        <v>338</v>
      </c>
      <c r="C10377" s="6" t="s">
        <v>20521</v>
      </c>
      <c r="D10377" s="6" t="s">
        <v>1011</v>
      </c>
      <c r="E10377" s="6" t="s">
        <v>416</v>
      </c>
      <c r="F10377" s="6" t="s">
        <v>20522</v>
      </c>
      <c r="G10377" s="6" t="s">
        <v>43019</v>
      </c>
    </row>
    <row r="10378">
      <c r="A10378" s="6" t="s">
        <v>43021</v>
      </c>
      <c r="B10378" s="6" t="s">
        <v>338</v>
      </c>
      <c r="C10378" s="6" t="s">
        <v>20524</v>
      </c>
      <c r="D10378" s="6" t="s">
        <v>37</v>
      </c>
      <c r="E10378" s="6" t="s">
        <v>416</v>
      </c>
      <c r="F10378" s="6" t="s">
        <v>20525</v>
      </c>
      <c r="G10378" s="6" t="s">
        <v>43022</v>
      </c>
    </row>
    <row r="10379">
      <c r="A10379" s="6" t="s">
        <v>43023</v>
      </c>
      <c r="B10379" s="6" t="s">
        <v>338</v>
      </c>
      <c r="C10379" s="6" t="s">
        <v>20524</v>
      </c>
      <c r="D10379" s="6" t="s">
        <v>1011</v>
      </c>
      <c r="E10379" s="6" t="s">
        <v>24821</v>
      </c>
      <c r="F10379" s="6" t="s">
        <v>20525</v>
      </c>
      <c r="G10379" s="6" t="s">
        <v>43022</v>
      </c>
    </row>
    <row r="10380">
      <c r="A10380" s="6" t="s">
        <v>43024</v>
      </c>
      <c r="B10380" s="6" t="s">
        <v>338</v>
      </c>
      <c r="C10380" s="6" t="s">
        <v>20527</v>
      </c>
      <c r="D10380" s="6" t="s">
        <v>1011</v>
      </c>
      <c r="E10380" s="6" t="s">
        <v>24821</v>
      </c>
      <c r="F10380" s="6" t="s">
        <v>25485</v>
      </c>
      <c r="G10380" s="6" t="s">
        <v>43025</v>
      </c>
    </row>
    <row r="10381">
      <c r="A10381" s="6" t="s">
        <v>43026</v>
      </c>
      <c r="B10381" s="6" t="s">
        <v>338</v>
      </c>
      <c r="C10381" s="6" t="s">
        <v>20529</v>
      </c>
      <c r="D10381" s="6" t="s">
        <v>1011</v>
      </c>
      <c r="E10381" s="6" t="s">
        <v>416</v>
      </c>
      <c r="F10381" s="6" t="s">
        <v>1040</v>
      </c>
      <c r="G10381" s="6" t="s">
        <v>43027</v>
      </c>
    </row>
    <row r="10382">
      <c r="A10382" s="6" t="s">
        <v>43028</v>
      </c>
      <c r="B10382" s="6" t="s">
        <v>338</v>
      </c>
      <c r="C10382" s="6" t="s">
        <v>20533</v>
      </c>
      <c r="D10382" s="6" t="s">
        <v>1011</v>
      </c>
      <c r="E10382" s="6" t="s">
        <v>416</v>
      </c>
      <c r="F10382" s="6" t="s">
        <v>1165</v>
      </c>
      <c r="G10382" s="6" t="s">
        <v>43029</v>
      </c>
    </row>
    <row r="10383">
      <c r="A10383" s="6" t="s">
        <v>43030</v>
      </c>
      <c r="B10383" s="6" t="s">
        <v>338</v>
      </c>
      <c r="C10383" s="6" t="s">
        <v>20537</v>
      </c>
      <c r="D10383" s="6" t="s">
        <v>37</v>
      </c>
      <c r="E10383" s="6" t="s">
        <v>24821</v>
      </c>
      <c r="F10383" s="6" t="s">
        <v>20538</v>
      </c>
      <c r="G10383" s="6" t="s">
        <v>43031</v>
      </c>
    </row>
    <row r="10384">
      <c r="A10384" s="6" t="s">
        <v>43032</v>
      </c>
      <c r="B10384" s="6" t="s">
        <v>338</v>
      </c>
      <c r="C10384" s="6" t="s">
        <v>20537</v>
      </c>
      <c r="D10384" s="6" t="s">
        <v>1011</v>
      </c>
      <c r="E10384" s="6" t="s">
        <v>416</v>
      </c>
      <c r="F10384" s="6" t="s">
        <v>20538</v>
      </c>
      <c r="G10384" s="6" t="s">
        <v>43031</v>
      </c>
    </row>
    <row r="10385">
      <c r="A10385" s="6" t="s">
        <v>43033</v>
      </c>
      <c r="B10385" s="6" t="s">
        <v>338</v>
      </c>
      <c r="C10385" s="6" t="s">
        <v>20542</v>
      </c>
      <c r="D10385" s="6" t="s">
        <v>37</v>
      </c>
      <c r="E10385" s="6" t="s">
        <v>416</v>
      </c>
      <c r="F10385" s="6" t="s">
        <v>20543</v>
      </c>
      <c r="G10385" s="6" t="s">
        <v>43034</v>
      </c>
    </row>
    <row r="10386">
      <c r="A10386" s="6" t="s">
        <v>43035</v>
      </c>
      <c r="B10386" s="6" t="s">
        <v>338</v>
      </c>
      <c r="C10386" s="6" t="s">
        <v>20542</v>
      </c>
      <c r="D10386" s="6" t="s">
        <v>1011</v>
      </c>
      <c r="E10386" s="6" t="s">
        <v>24821</v>
      </c>
      <c r="F10386" s="6" t="s">
        <v>20543</v>
      </c>
      <c r="G10386" s="6" t="s">
        <v>43034</v>
      </c>
    </row>
    <row r="10387">
      <c r="A10387" s="6" t="s">
        <v>43036</v>
      </c>
      <c r="B10387" s="6" t="s">
        <v>338</v>
      </c>
      <c r="C10387" s="6" t="s">
        <v>20545</v>
      </c>
      <c r="D10387" s="6" t="s">
        <v>1011</v>
      </c>
      <c r="E10387" s="6" t="s">
        <v>24821</v>
      </c>
      <c r="F10387" s="6" t="s">
        <v>25549</v>
      </c>
      <c r="G10387" s="6" t="s">
        <v>43037</v>
      </c>
    </row>
    <row r="10388">
      <c r="A10388" s="6" t="s">
        <v>43038</v>
      </c>
      <c r="B10388" s="6" t="s">
        <v>338</v>
      </c>
      <c r="C10388" s="6" t="s">
        <v>20547</v>
      </c>
      <c r="D10388" s="6" t="s">
        <v>1011</v>
      </c>
      <c r="E10388" s="6" t="s">
        <v>416</v>
      </c>
      <c r="F10388" s="6" t="s">
        <v>1040</v>
      </c>
      <c r="G10388" s="6" t="s">
        <v>43039</v>
      </c>
    </row>
    <row r="10389">
      <c r="A10389" s="6" t="s">
        <v>43040</v>
      </c>
      <c r="B10389" s="6" t="s">
        <v>338</v>
      </c>
      <c r="C10389" s="6" t="s">
        <v>20551</v>
      </c>
      <c r="D10389" s="6" t="s">
        <v>1011</v>
      </c>
      <c r="E10389" s="6" t="s">
        <v>416</v>
      </c>
      <c r="F10389" s="6" t="s">
        <v>20552</v>
      </c>
      <c r="G10389" s="6" t="s">
        <v>43041</v>
      </c>
    </row>
    <row r="10390">
      <c r="A10390" s="6" t="s">
        <v>43042</v>
      </c>
      <c r="B10390" s="6" t="s">
        <v>338</v>
      </c>
      <c r="C10390" s="6" t="s">
        <v>20556</v>
      </c>
      <c r="D10390" s="6" t="s">
        <v>37</v>
      </c>
      <c r="E10390" s="6" t="s">
        <v>24821</v>
      </c>
      <c r="F10390" s="6" t="s">
        <v>20557</v>
      </c>
      <c r="G10390" s="6" t="s">
        <v>43043</v>
      </c>
    </row>
    <row r="10391">
      <c r="A10391" s="6" t="s">
        <v>43044</v>
      </c>
      <c r="B10391" s="6" t="s">
        <v>338</v>
      </c>
      <c r="C10391" s="6" t="s">
        <v>20556</v>
      </c>
      <c r="D10391" s="6" t="s">
        <v>1011</v>
      </c>
      <c r="E10391" s="6" t="s">
        <v>416</v>
      </c>
      <c r="F10391" s="6" t="s">
        <v>20557</v>
      </c>
      <c r="G10391" s="6" t="s">
        <v>43043</v>
      </c>
    </row>
    <row r="10392">
      <c r="A10392" s="6" t="s">
        <v>43045</v>
      </c>
      <c r="B10392" s="6" t="s">
        <v>338</v>
      </c>
      <c r="C10392" s="6" t="s">
        <v>20561</v>
      </c>
      <c r="D10392" s="6" t="s">
        <v>37</v>
      </c>
      <c r="E10392" s="6" t="s">
        <v>416</v>
      </c>
      <c r="F10392" s="6" t="s">
        <v>20562</v>
      </c>
      <c r="G10392" s="6" t="s">
        <v>43046</v>
      </c>
    </row>
    <row r="10393">
      <c r="A10393" s="6" t="s">
        <v>43047</v>
      </c>
      <c r="B10393" s="6" t="s">
        <v>338</v>
      </c>
      <c r="C10393" s="6" t="s">
        <v>20561</v>
      </c>
      <c r="D10393" s="6" t="s">
        <v>1011</v>
      </c>
      <c r="E10393" s="6" t="s">
        <v>24821</v>
      </c>
      <c r="F10393" s="6" t="s">
        <v>20562</v>
      </c>
      <c r="G10393" s="6" t="s">
        <v>43046</v>
      </c>
    </row>
    <row r="10394">
      <c r="A10394" s="6" t="s">
        <v>43048</v>
      </c>
      <c r="B10394" s="6" t="s">
        <v>338</v>
      </c>
      <c r="C10394" s="6" t="s">
        <v>20564</v>
      </c>
      <c r="D10394" s="6" t="s">
        <v>1011</v>
      </c>
      <c r="E10394" s="6" t="s">
        <v>24821</v>
      </c>
      <c r="F10394" s="6" t="s">
        <v>25572</v>
      </c>
      <c r="G10394" s="6" t="s">
        <v>43049</v>
      </c>
    </row>
    <row r="10395">
      <c r="A10395" s="6" t="s">
        <v>43050</v>
      </c>
      <c r="B10395" s="6" t="s">
        <v>338</v>
      </c>
      <c r="C10395" s="6" t="s">
        <v>20566</v>
      </c>
      <c r="D10395" s="6" t="s">
        <v>1011</v>
      </c>
      <c r="E10395" s="6" t="s">
        <v>416</v>
      </c>
      <c r="F10395" s="6" t="s">
        <v>1040</v>
      </c>
      <c r="G10395" s="6" t="s">
        <v>43051</v>
      </c>
    </row>
    <row r="10396">
      <c r="A10396" s="6" t="s">
        <v>43052</v>
      </c>
      <c r="B10396" s="6" t="s">
        <v>338</v>
      </c>
      <c r="C10396" s="6" t="s">
        <v>20570</v>
      </c>
      <c r="D10396" s="6" t="s">
        <v>1011</v>
      </c>
      <c r="E10396" s="6" t="s">
        <v>416</v>
      </c>
      <c r="F10396" s="6" t="s">
        <v>6211</v>
      </c>
      <c r="G10396" s="6" t="s">
        <v>43053</v>
      </c>
    </row>
    <row r="10397">
      <c r="A10397" s="6" t="s">
        <v>43054</v>
      </c>
      <c r="B10397" s="6" t="s">
        <v>338</v>
      </c>
      <c r="C10397" s="6" t="s">
        <v>20574</v>
      </c>
      <c r="D10397" s="6" t="s">
        <v>37</v>
      </c>
      <c r="E10397" s="6" t="s">
        <v>24821</v>
      </c>
      <c r="F10397" s="6" t="s">
        <v>20575</v>
      </c>
      <c r="G10397" s="6" t="s">
        <v>43055</v>
      </c>
    </row>
    <row r="10398">
      <c r="A10398" s="6" t="s">
        <v>43056</v>
      </c>
      <c r="B10398" s="6" t="s">
        <v>338</v>
      </c>
      <c r="C10398" s="6" t="s">
        <v>20574</v>
      </c>
      <c r="D10398" s="6" t="s">
        <v>1011</v>
      </c>
      <c r="E10398" s="6" t="s">
        <v>416</v>
      </c>
      <c r="F10398" s="6" t="s">
        <v>20575</v>
      </c>
      <c r="G10398" s="6" t="s">
        <v>43055</v>
      </c>
    </row>
    <row r="10399">
      <c r="A10399" s="6" t="s">
        <v>43057</v>
      </c>
      <c r="B10399" s="6" t="s">
        <v>338</v>
      </c>
      <c r="C10399" s="6" t="s">
        <v>20580</v>
      </c>
      <c r="D10399" s="6" t="s">
        <v>37</v>
      </c>
      <c r="E10399" s="6" t="s">
        <v>416</v>
      </c>
      <c r="F10399" s="6" t="s">
        <v>20581</v>
      </c>
      <c r="G10399" s="6" t="s">
        <v>43058</v>
      </c>
    </row>
    <row r="10400">
      <c r="A10400" s="6" t="s">
        <v>43059</v>
      </c>
      <c r="B10400" s="6" t="s">
        <v>338</v>
      </c>
      <c r="C10400" s="6" t="s">
        <v>20580</v>
      </c>
      <c r="D10400" s="6" t="s">
        <v>1011</v>
      </c>
      <c r="E10400" s="6" t="s">
        <v>24821</v>
      </c>
      <c r="F10400" s="6" t="s">
        <v>20581</v>
      </c>
      <c r="G10400" s="6" t="s">
        <v>43058</v>
      </c>
    </row>
    <row r="10401">
      <c r="A10401" s="6" t="s">
        <v>43060</v>
      </c>
      <c r="B10401" s="6" t="s">
        <v>338</v>
      </c>
      <c r="C10401" s="6" t="s">
        <v>20583</v>
      </c>
      <c r="D10401" s="6" t="s">
        <v>1011</v>
      </c>
      <c r="E10401" s="6" t="s">
        <v>24821</v>
      </c>
      <c r="F10401" s="6" t="s">
        <v>25586</v>
      </c>
      <c r="G10401" s="6" t="s">
        <v>43061</v>
      </c>
    </row>
    <row r="10402">
      <c r="A10402" s="6" t="s">
        <v>43062</v>
      </c>
      <c r="B10402" s="6" t="s">
        <v>338</v>
      </c>
      <c r="C10402" s="6" t="s">
        <v>20585</v>
      </c>
      <c r="D10402" s="6" t="s">
        <v>1011</v>
      </c>
      <c r="E10402" s="6" t="s">
        <v>416</v>
      </c>
      <c r="F10402" s="6" t="s">
        <v>1008</v>
      </c>
      <c r="G10402" s="6" t="s">
        <v>43063</v>
      </c>
    </row>
    <row r="10403">
      <c r="A10403" s="6" t="s">
        <v>43064</v>
      </c>
      <c r="B10403" s="6" t="s">
        <v>338</v>
      </c>
      <c r="C10403" s="6" t="s">
        <v>20587</v>
      </c>
      <c r="D10403" s="6" t="s">
        <v>37</v>
      </c>
      <c r="E10403" s="6" t="s">
        <v>24821</v>
      </c>
      <c r="F10403" s="6" t="s">
        <v>20588</v>
      </c>
      <c r="G10403" s="6" t="s">
        <v>43065</v>
      </c>
    </row>
    <row r="10404">
      <c r="A10404" s="6" t="s">
        <v>43066</v>
      </c>
      <c r="B10404" s="6" t="s">
        <v>338</v>
      </c>
      <c r="C10404" s="6" t="s">
        <v>20587</v>
      </c>
      <c r="D10404" s="6" t="s">
        <v>1011</v>
      </c>
      <c r="E10404" s="6" t="s">
        <v>416</v>
      </c>
      <c r="F10404" s="6" t="s">
        <v>20588</v>
      </c>
      <c r="G10404" s="6" t="s">
        <v>43065</v>
      </c>
    </row>
    <row r="10405">
      <c r="A10405" s="6" t="s">
        <v>43067</v>
      </c>
      <c r="B10405" s="6" t="s">
        <v>338</v>
      </c>
      <c r="C10405" s="6" t="s">
        <v>20590</v>
      </c>
      <c r="D10405" s="6" t="s">
        <v>37</v>
      </c>
      <c r="E10405" s="6" t="s">
        <v>416</v>
      </c>
      <c r="F10405" s="6" t="s">
        <v>20591</v>
      </c>
      <c r="G10405" s="6" t="s">
        <v>43068</v>
      </c>
    </row>
    <row r="10406">
      <c r="A10406" s="6" t="s">
        <v>43069</v>
      </c>
      <c r="B10406" s="6" t="s">
        <v>338</v>
      </c>
      <c r="C10406" s="6" t="s">
        <v>20590</v>
      </c>
      <c r="D10406" s="6" t="s">
        <v>1011</v>
      </c>
      <c r="E10406" s="6" t="s">
        <v>24821</v>
      </c>
      <c r="F10406" s="6" t="s">
        <v>20591</v>
      </c>
      <c r="G10406" s="6" t="s">
        <v>43068</v>
      </c>
    </row>
    <row r="10407">
      <c r="A10407" s="6" t="s">
        <v>43070</v>
      </c>
      <c r="B10407" s="6" t="s">
        <v>338</v>
      </c>
      <c r="C10407" s="6" t="s">
        <v>20593</v>
      </c>
      <c r="D10407" s="6" t="s">
        <v>1011</v>
      </c>
      <c r="E10407" s="6" t="s">
        <v>24821</v>
      </c>
      <c r="F10407" s="6" t="s">
        <v>25586</v>
      </c>
      <c r="G10407" s="6" t="s">
        <v>43071</v>
      </c>
    </row>
    <row r="10408">
      <c r="A10408" s="6" t="s">
        <v>43072</v>
      </c>
      <c r="B10408" s="6" t="s">
        <v>338</v>
      </c>
      <c r="C10408" s="6" t="s">
        <v>20595</v>
      </c>
      <c r="D10408" s="6" t="s">
        <v>1011</v>
      </c>
      <c r="E10408" s="6" t="s">
        <v>416</v>
      </c>
      <c r="F10408" s="6" t="s">
        <v>1040</v>
      </c>
      <c r="G10408" s="6" t="s">
        <v>43073</v>
      </c>
    </row>
    <row r="10409">
      <c r="A10409" s="6" t="s">
        <v>43074</v>
      </c>
      <c r="B10409" s="6" t="s">
        <v>338</v>
      </c>
      <c r="C10409" s="6" t="s">
        <v>20599</v>
      </c>
      <c r="D10409" s="6" t="s">
        <v>37</v>
      </c>
      <c r="E10409" s="6" t="s">
        <v>24821</v>
      </c>
      <c r="F10409" s="6" t="s">
        <v>20600</v>
      </c>
      <c r="G10409" s="6" t="s">
        <v>43075</v>
      </c>
    </row>
    <row r="10410">
      <c r="A10410" s="6" t="s">
        <v>43076</v>
      </c>
      <c r="B10410" s="6" t="s">
        <v>338</v>
      </c>
      <c r="C10410" s="6" t="s">
        <v>20599</v>
      </c>
      <c r="D10410" s="6" t="s">
        <v>1011</v>
      </c>
      <c r="E10410" s="6" t="s">
        <v>416</v>
      </c>
      <c r="F10410" s="6" t="s">
        <v>20600</v>
      </c>
      <c r="G10410" s="6" t="s">
        <v>43075</v>
      </c>
    </row>
    <row r="10411">
      <c r="A10411" s="6" t="s">
        <v>43077</v>
      </c>
      <c r="B10411" s="6" t="s">
        <v>342</v>
      </c>
      <c r="C10411" s="6" t="s">
        <v>20606</v>
      </c>
      <c r="D10411" s="6" t="s">
        <v>1011</v>
      </c>
      <c r="E10411" s="6" t="s">
        <v>24821</v>
      </c>
      <c r="F10411" s="6" t="s">
        <v>24822</v>
      </c>
      <c r="G10411" s="6" t="s">
        <v>43078</v>
      </c>
    </row>
    <row r="10412">
      <c r="A10412" s="6" t="s">
        <v>43079</v>
      </c>
      <c r="B10412" s="6" t="s">
        <v>342</v>
      </c>
      <c r="C10412" s="6" t="s">
        <v>20608</v>
      </c>
      <c r="D10412" s="6" t="s">
        <v>1011</v>
      </c>
      <c r="E10412" s="6" t="s">
        <v>416</v>
      </c>
      <c r="F10412" s="6" t="s">
        <v>1008</v>
      </c>
      <c r="G10412" s="6" t="s">
        <v>43080</v>
      </c>
    </row>
    <row r="10413">
      <c r="A10413" s="6" t="s">
        <v>43081</v>
      </c>
      <c r="B10413" s="6" t="s">
        <v>342</v>
      </c>
      <c r="C10413" s="6" t="s">
        <v>20610</v>
      </c>
      <c r="D10413" s="6" t="s">
        <v>37</v>
      </c>
      <c r="E10413" s="6" t="s">
        <v>24821</v>
      </c>
      <c r="F10413" s="6" t="s">
        <v>1012</v>
      </c>
      <c r="G10413" s="6" t="s">
        <v>43082</v>
      </c>
    </row>
    <row r="10414">
      <c r="A10414" s="6" t="s">
        <v>43083</v>
      </c>
      <c r="B10414" s="6" t="s">
        <v>342</v>
      </c>
      <c r="C10414" s="6" t="s">
        <v>20610</v>
      </c>
      <c r="D10414" s="6" t="s">
        <v>1011</v>
      </c>
      <c r="E10414" s="6" t="s">
        <v>416</v>
      </c>
      <c r="F10414" s="6" t="s">
        <v>1012</v>
      </c>
      <c r="G10414" s="6" t="s">
        <v>43082</v>
      </c>
    </row>
    <row r="10415">
      <c r="A10415" s="6" t="s">
        <v>43084</v>
      </c>
      <c r="B10415" s="6" t="s">
        <v>342</v>
      </c>
      <c r="C10415" s="6" t="s">
        <v>20612</v>
      </c>
      <c r="D10415" s="6" t="s">
        <v>37</v>
      </c>
      <c r="E10415" s="6" t="s">
        <v>416</v>
      </c>
      <c r="F10415" s="6" t="s">
        <v>20613</v>
      </c>
      <c r="G10415" s="6" t="s">
        <v>43085</v>
      </c>
    </row>
    <row r="10416">
      <c r="A10416" s="6" t="s">
        <v>43086</v>
      </c>
      <c r="B10416" s="6" t="s">
        <v>342</v>
      </c>
      <c r="C10416" s="6" t="s">
        <v>20612</v>
      </c>
      <c r="D10416" s="6" t="s">
        <v>1011</v>
      </c>
      <c r="E10416" s="6" t="s">
        <v>24821</v>
      </c>
      <c r="F10416" s="6" t="s">
        <v>20613</v>
      </c>
      <c r="G10416" s="6" t="s">
        <v>43085</v>
      </c>
    </row>
    <row r="10417">
      <c r="A10417" s="6" t="s">
        <v>43087</v>
      </c>
      <c r="B10417" s="6" t="s">
        <v>342</v>
      </c>
      <c r="C10417" s="6" t="s">
        <v>20615</v>
      </c>
      <c r="D10417" s="6" t="s">
        <v>1011</v>
      </c>
      <c r="E10417" s="6" t="s">
        <v>24821</v>
      </c>
      <c r="F10417" s="6" t="s">
        <v>24822</v>
      </c>
      <c r="G10417" s="6" t="s">
        <v>43088</v>
      </c>
    </row>
    <row r="10418">
      <c r="A10418" s="6" t="s">
        <v>43089</v>
      </c>
      <c r="B10418" s="6" t="s">
        <v>342</v>
      </c>
      <c r="C10418" s="6" t="s">
        <v>20617</v>
      </c>
      <c r="D10418" s="6" t="s">
        <v>1011</v>
      </c>
      <c r="E10418" s="6" t="s">
        <v>416</v>
      </c>
      <c r="F10418" s="6" t="s">
        <v>1008</v>
      </c>
      <c r="G10418" s="6" t="s">
        <v>43090</v>
      </c>
    </row>
    <row r="10419">
      <c r="A10419" s="6" t="s">
        <v>43091</v>
      </c>
      <c r="B10419" s="6" t="s">
        <v>342</v>
      </c>
      <c r="C10419" s="6" t="s">
        <v>20619</v>
      </c>
      <c r="D10419" s="6" t="s">
        <v>37</v>
      </c>
      <c r="E10419" s="6" t="s">
        <v>24821</v>
      </c>
      <c r="F10419" s="6" t="s">
        <v>1275</v>
      </c>
      <c r="G10419" s="6" t="s">
        <v>43092</v>
      </c>
    </row>
    <row r="10420">
      <c r="A10420" s="6" t="s">
        <v>43093</v>
      </c>
      <c r="B10420" s="6" t="s">
        <v>342</v>
      </c>
      <c r="C10420" s="6" t="s">
        <v>20619</v>
      </c>
      <c r="D10420" s="6" t="s">
        <v>1011</v>
      </c>
      <c r="E10420" s="6" t="s">
        <v>416</v>
      </c>
      <c r="F10420" s="6" t="s">
        <v>1275</v>
      </c>
      <c r="G10420" s="6" t="s">
        <v>43092</v>
      </c>
    </row>
    <row r="10421">
      <c r="A10421" s="6" t="s">
        <v>43094</v>
      </c>
      <c r="B10421" s="6" t="s">
        <v>342</v>
      </c>
      <c r="C10421" s="6" t="s">
        <v>20621</v>
      </c>
      <c r="D10421" s="6" t="s">
        <v>37</v>
      </c>
      <c r="E10421" s="6" t="s">
        <v>416</v>
      </c>
      <c r="F10421" s="6" t="s">
        <v>20622</v>
      </c>
      <c r="G10421" s="6" t="s">
        <v>43095</v>
      </c>
    </row>
    <row r="10422">
      <c r="A10422" s="6" t="s">
        <v>43096</v>
      </c>
      <c r="B10422" s="6" t="s">
        <v>342</v>
      </c>
      <c r="C10422" s="6" t="s">
        <v>20621</v>
      </c>
      <c r="D10422" s="6" t="s">
        <v>1011</v>
      </c>
      <c r="E10422" s="6" t="s">
        <v>24821</v>
      </c>
      <c r="F10422" s="6" t="s">
        <v>20622</v>
      </c>
      <c r="G10422" s="6" t="s">
        <v>43095</v>
      </c>
    </row>
    <row r="10423">
      <c r="A10423" s="6" t="s">
        <v>43097</v>
      </c>
      <c r="B10423" s="6" t="s">
        <v>342</v>
      </c>
      <c r="C10423" s="6" t="s">
        <v>20624</v>
      </c>
      <c r="D10423" s="6" t="s">
        <v>1011</v>
      </c>
      <c r="E10423" s="6" t="s">
        <v>24821</v>
      </c>
      <c r="F10423" s="6" t="s">
        <v>24822</v>
      </c>
      <c r="G10423" s="6" t="s">
        <v>43098</v>
      </c>
    </row>
    <row r="10424">
      <c r="A10424" s="6" t="s">
        <v>43099</v>
      </c>
      <c r="B10424" s="6" t="s">
        <v>342</v>
      </c>
      <c r="C10424" s="6" t="s">
        <v>20626</v>
      </c>
      <c r="D10424" s="6" t="s">
        <v>1011</v>
      </c>
      <c r="E10424" s="6" t="s">
        <v>416</v>
      </c>
      <c r="F10424" s="6" t="s">
        <v>1008</v>
      </c>
      <c r="G10424" s="6" t="s">
        <v>43100</v>
      </c>
    </row>
    <row r="10425">
      <c r="A10425" s="6" t="s">
        <v>43101</v>
      </c>
      <c r="B10425" s="6" t="s">
        <v>342</v>
      </c>
      <c r="C10425" s="6" t="s">
        <v>20628</v>
      </c>
      <c r="D10425" s="6" t="s">
        <v>37</v>
      </c>
      <c r="E10425" s="6" t="s">
        <v>24821</v>
      </c>
      <c r="F10425" s="6" t="s">
        <v>20629</v>
      </c>
      <c r="G10425" s="6" t="s">
        <v>43102</v>
      </c>
    </row>
    <row r="10426">
      <c r="A10426" s="6" t="s">
        <v>43103</v>
      </c>
      <c r="B10426" s="6" t="s">
        <v>342</v>
      </c>
      <c r="C10426" s="6" t="s">
        <v>20628</v>
      </c>
      <c r="D10426" s="6" t="s">
        <v>1011</v>
      </c>
      <c r="E10426" s="6" t="s">
        <v>416</v>
      </c>
      <c r="F10426" s="6" t="s">
        <v>20629</v>
      </c>
      <c r="G10426" s="6" t="s">
        <v>43102</v>
      </c>
    </row>
    <row r="10427">
      <c r="A10427" s="6" t="s">
        <v>43104</v>
      </c>
      <c r="B10427" s="6" t="s">
        <v>342</v>
      </c>
      <c r="C10427" s="6" t="s">
        <v>20631</v>
      </c>
      <c r="D10427" s="6" t="s">
        <v>37</v>
      </c>
      <c r="E10427" s="6" t="s">
        <v>416</v>
      </c>
      <c r="F10427" s="6" t="s">
        <v>20632</v>
      </c>
      <c r="G10427" s="6" t="s">
        <v>43105</v>
      </c>
    </row>
    <row r="10428">
      <c r="A10428" s="6" t="s">
        <v>43106</v>
      </c>
      <c r="B10428" s="6" t="s">
        <v>342</v>
      </c>
      <c r="C10428" s="6" t="s">
        <v>20631</v>
      </c>
      <c r="D10428" s="6" t="s">
        <v>1011</v>
      </c>
      <c r="E10428" s="6" t="s">
        <v>24821</v>
      </c>
      <c r="F10428" s="6" t="s">
        <v>20632</v>
      </c>
      <c r="G10428" s="6" t="s">
        <v>43105</v>
      </c>
    </row>
    <row r="10429">
      <c r="A10429" s="6" t="s">
        <v>43107</v>
      </c>
      <c r="B10429" s="6" t="s">
        <v>342</v>
      </c>
      <c r="C10429" s="6" t="s">
        <v>20634</v>
      </c>
      <c r="D10429" s="6" t="s">
        <v>1011</v>
      </c>
      <c r="E10429" s="6" t="s">
        <v>24821</v>
      </c>
      <c r="F10429" s="6" t="s">
        <v>24822</v>
      </c>
      <c r="G10429" s="6" t="s">
        <v>43108</v>
      </c>
    </row>
    <row r="10430">
      <c r="A10430" s="6" t="s">
        <v>43109</v>
      </c>
      <c r="B10430" s="6" t="s">
        <v>342</v>
      </c>
      <c r="C10430" s="6" t="s">
        <v>20636</v>
      </c>
      <c r="D10430" s="6" t="s">
        <v>1011</v>
      </c>
      <c r="E10430" s="6" t="s">
        <v>416</v>
      </c>
      <c r="F10430" s="6" t="s">
        <v>1040</v>
      </c>
      <c r="G10430" s="6" t="s">
        <v>43110</v>
      </c>
    </row>
    <row r="10431">
      <c r="A10431" s="6" t="s">
        <v>43111</v>
      </c>
      <c r="B10431" s="6" t="s">
        <v>342</v>
      </c>
      <c r="C10431" s="6" t="s">
        <v>20640</v>
      </c>
      <c r="D10431" s="6" t="s">
        <v>1011</v>
      </c>
      <c r="E10431" s="6" t="s">
        <v>416</v>
      </c>
      <c r="F10431" s="6" t="s">
        <v>1977</v>
      </c>
      <c r="G10431" s="6" t="s">
        <v>43112</v>
      </c>
    </row>
    <row r="10432">
      <c r="A10432" s="6" t="s">
        <v>43113</v>
      </c>
      <c r="B10432" s="6" t="s">
        <v>342</v>
      </c>
      <c r="C10432" s="6" t="s">
        <v>20644</v>
      </c>
      <c r="D10432" s="6" t="s">
        <v>37</v>
      </c>
      <c r="E10432" s="6" t="s">
        <v>24821</v>
      </c>
      <c r="F10432" s="6" t="s">
        <v>20645</v>
      </c>
      <c r="G10432" s="6" t="s">
        <v>43114</v>
      </c>
    </row>
    <row r="10433">
      <c r="A10433" s="6" t="s">
        <v>43115</v>
      </c>
      <c r="B10433" s="6" t="s">
        <v>342</v>
      </c>
      <c r="C10433" s="6" t="s">
        <v>20644</v>
      </c>
      <c r="D10433" s="6" t="s">
        <v>1011</v>
      </c>
      <c r="E10433" s="6" t="s">
        <v>416</v>
      </c>
      <c r="F10433" s="6" t="s">
        <v>20645</v>
      </c>
      <c r="G10433" s="6" t="s">
        <v>43114</v>
      </c>
    </row>
    <row r="10434">
      <c r="A10434" s="6" t="s">
        <v>43116</v>
      </c>
      <c r="B10434" s="6" t="s">
        <v>342</v>
      </c>
      <c r="C10434" s="6" t="s">
        <v>20650</v>
      </c>
      <c r="D10434" s="6" t="s">
        <v>37</v>
      </c>
      <c r="E10434" s="6" t="s">
        <v>416</v>
      </c>
      <c r="F10434" s="6" t="s">
        <v>20651</v>
      </c>
      <c r="G10434" s="6" t="s">
        <v>43117</v>
      </c>
    </row>
    <row r="10435">
      <c r="A10435" s="6" t="s">
        <v>43118</v>
      </c>
      <c r="B10435" s="6" t="s">
        <v>342</v>
      </c>
      <c r="C10435" s="6" t="s">
        <v>20650</v>
      </c>
      <c r="D10435" s="6" t="s">
        <v>1011</v>
      </c>
      <c r="E10435" s="6" t="s">
        <v>24821</v>
      </c>
      <c r="F10435" s="6" t="s">
        <v>20651</v>
      </c>
      <c r="G10435" s="6" t="s">
        <v>43117</v>
      </c>
    </row>
    <row r="10436">
      <c r="A10436" s="6" t="s">
        <v>43119</v>
      </c>
      <c r="B10436" s="6" t="s">
        <v>342</v>
      </c>
      <c r="C10436" s="6" t="s">
        <v>20653</v>
      </c>
      <c r="D10436" s="6" t="s">
        <v>1011</v>
      </c>
      <c r="E10436" s="6" t="s">
        <v>24821</v>
      </c>
      <c r="F10436" s="6" t="s">
        <v>26258</v>
      </c>
      <c r="G10436" s="6" t="s">
        <v>43120</v>
      </c>
    </row>
    <row r="10437">
      <c r="A10437" s="6" t="s">
        <v>43121</v>
      </c>
      <c r="B10437" s="6" t="s">
        <v>342</v>
      </c>
      <c r="C10437" s="6" t="s">
        <v>20655</v>
      </c>
      <c r="D10437" s="6" t="s">
        <v>1011</v>
      </c>
      <c r="E10437" s="6" t="s">
        <v>416</v>
      </c>
      <c r="F10437" s="6" t="s">
        <v>1008</v>
      </c>
      <c r="G10437" s="6" t="s">
        <v>43122</v>
      </c>
    </row>
    <row r="10438">
      <c r="A10438" s="6" t="s">
        <v>43123</v>
      </c>
      <c r="B10438" s="6" t="s">
        <v>342</v>
      </c>
      <c r="C10438" s="6" t="s">
        <v>20657</v>
      </c>
      <c r="D10438" s="6" t="s">
        <v>37</v>
      </c>
      <c r="E10438" s="6" t="s">
        <v>24821</v>
      </c>
      <c r="F10438" s="6" t="s">
        <v>20658</v>
      </c>
      <c r="G10438" s="6" t="s">
        <v>43124</v>
      </c>
    </row>
    <row r="10439">
      <c r="A10439" s="6" t="s">
        <v>43125</v>
      </c>
      <c r="B10439" s="6" t="s">
        <v>342</v>
      </c>
      <c r="C10439" s="6" t="s">
        <v>20657</v>
      </c>
      <c r="D10439" s="6" t="s">
        <v>1011</v>
      </c>
      <c r="E10439" s="6" t="s">
        <v>416</v>
      </c>
      <c r="F10439" s="6" t="s">
        <v>20658</v>
      </c>
      <c r="G10439" s="6" t="s">
        <v>43124</v>
      </c>
    </row>
    <row r="10440">
      <c r="A10440" s="6" t="s">
        <v>43126</v>
      </c>
      <c r="B10440" s="6" t="s">
        <v>342</v>
      </c>
      <c r="C10440" s="6" t="s">
        <v>20660</v>
      </c>
      <c r="D10440" s="6" t="s">
        <v>37</v>
      </c>
      <c r="E10440" s="6" t="s">
        <v>416</v>
      </c>
      <c r="F10440" s="6" t="s">
        <v>20661</v>
      </c>
      <c r="G10440" s="6" t="s">
        <v>43127</v>
      </c>
    </row>
    <row r="10441">
      <c r="A10441" s="6" t="s">
        <v>43128</v>
      </c>
      <c r="B10441" s="6" t="s">
        <v>342</v>
      </c>
      <c r="C10441" s="6" t="s">
        <v>20660</v>
      </c>
      <c r="D10441" s="6" t="s">
        <v>1011</v>
      </c>
      <c r="E10441" s="6" t="s">
        <v>24821</v>
      </c>
      <c r="F10441" s="6" t="s">
        <v>20661</v>
      </c>
      <c r="G10441" s="6" t="s">
        <v>43127</v>
      </c>
    </row>
    <row r="10442">
      <c r="A10442" s="6" t="s">
        <v>43129</v>
      </c>
      <c r="B10442" s="6" t="s">
        <v>342</v>
      </c>
      <c r="C10442" s="6" t="s">
        <v>20663</v>
      </c>
      <c r="D10442" s="6" t="s">
        <v>1011</v>
      </c>
      <c r="E10442" s="6" t="s">
        <v>24821</v>
      </c>
      <c r="F10442" s="6" t="s">
        <v>26258</v>
      </c>
      <c r="G10442" s="6" t="s">
        <v>43130</v>
      </c>
    </row>
    <row r="10443">
      <c r="A10443" s="6" t="s">
        <v>43131</v>
      </c>
      <c r="B10443" s="6" t="s">
        <v>342</v>
      </c>
      <c r="C10443" s="6" t="s">
        <v>20665</v>
      </c>
      <c r="D10443" s="6" t="s">
        <v>1011</v>
      </c>
      <c r="E10443" s="6" t="s">
        <v>416</v>
      </c>
      <c r="F10443" s="6" t="s">
        <v>1008</v>
      </c>
      <c r="G10443" s="6" t="s">
        <v>43132</v>
      </c>
    </row>
    <row r="10444">
      <c r="A10444" s="6" t="s">
        <v>43133</v>
      </c>
      <c r="B10444" s="6" t="s">
        <v>342</v>
      </c>
      <c r="C10444" s="6" t="s">
        <v>20667</v>
      </c>
      <c r="D10444" s="6" t="s">
        <v>37</v>
      </c>
      <c r="E10444" s="6" t="s">
        <v>24821</v>
      </c>
      <c r="F10444" s="6" t="s">
        <v>20668</v>
      </c>
      <c r="G10444" s="6" t="s">
        <v>43134</v>
      </c>
    </row>
    <row r="10445">
      <c r="A10445" s="6" t="s">
        <v>43135</v>
      </c>
      <c r="B10445" s="6" t="s">
        <v>342</v>
      </c>
      <c r="C10445" s="6" t="s">
        <v>20667</v>
      </c>
      <c r="D10445" s="6" t="s">
        <v>1011</v>
      </c>
      <c r="E10445" s="6" t="s">
        <v>416</v>
      </c>
      <c r="F10445" s="6" t="s">
        <v>20668</v>
      </c>
      <c r="G10445" s="6" t="s">
        <v>43134</v>
      </c>
    </row>
    <row r="10446">
      <c r="A10446" s="6" t="s">
        <v>43136</v>
      </c>
      <c r="B10446" s="6" t="s">
        <v>342</v>
      </c>
      <c r="C10446" s="6" t="s">
        <v>20670</v>
      </c>
      <c r="D10446" s="6" t="s">
        <v>37</v>
      </c>
      <c r="E10446" s="6" t="s">
        <v>416</v>
      </c>
      <c r="F10446" s="6" t="s">
        <v>20671</v>
      </c>
      <c r="G10446" s="6" t="s">
        <v>43137</v>
      </c>
    </row>
    <row r="10447">
      <c r="A10447" s="6" t="s">
        <v>43138</v>
      </c>
      <c r="B10447" s="6" t="s">
        <v>342</v>
      </c>
      <c r="C10447" s="6" t="s">
        <v>20670</v>
      </c>
      <c r="D10447" s="6" t="s">
        <v>1011</v>
      </c>
      <c r="E10447" s="6" t="s">
        <v>24821</v>
      </c>
      <c r="F10447" s="6" t="s">
        <v>20671</v>
      </c>
      <c r="G10447" s="6" t="s">
        <v>43137</v>
      </c>
    </row>
    <row r="10448">
      <c r="A10448" s="6" t="s">
        <v>43139</v>
      </c>
      <c r="B10448" s="6" t="s">
        <v>342</v>
      </c>
      <c r="C10448" s="6" t="s">
        <v>20673</v>
      </c>
      <c r="D10448" s="6" t="s">
        <v>1011</v>
      </c>
      <c r="E10448" s="6" t="s">
        <v>24821</v>
      </c>
      <c r="F10448" s="6" t="s">
        <v>26258</v>
      </c>
      <c r="G10448" s="6" t="s">
        <v>43140</v>
      </c>
    </row>
    <row r="10449">
      <c r="A10449" s="6" t="s">
        <v>43141</v>
      </c>
      <c r="B10449" s="6" t="s">
        <v>342</v>
      </c>
      <c r="C10449" s="6" t="s">
        <v>20675</v>
      </c>
      <c r="D10449" s="6" t="s">
        <v>1011</v>
      </c>
      <c r="E10449" s="6" t="s">
        <v>416</v>
      </c>
      <c r="F10449" s="6" t="s">
        <v>1008</v>
      </c>
      <c r="G10449" s="6" t="s">
        <v>43142</v>
      </c>
    </row>
    <row r="10450">
      <c r="A10450" s="6" t="s">
        <v>43143</v>
      </c>
      <c r="B10450" s="6" t="s">
        <v>342</v>
      </c>
      <c r="C10450" s="6" t="s">
        <v>20677</v>
      </c>
      <c r="D10450" s="6" t="s">
        <v>37</v>
      </c>
      <c r="E10450" s="6" t="s">
        <v>24821</v>
      </c>
      <c r="F10450" s="6" t="s">
        <v>20678</v>
      </c>
      <c r="G10450" s="6" t="s">
        <v>43144</v>
      </c>
    </row>
    <row r="10451">
      <c r="A10451" s="6" t="s">
        <v>43145</v>
      </c>
      <c r="B10451" s="6" t="s">
        <v>342</v>
      </c>
      <c r="C10451" s="6" t="s">
        <v>20677</v>
      </c>
      <c r="D10451" s="6" t="s">
        <v>1011</v>
      </c>
      <c r="E10451" s="6" t="s">
        <v>416</v>
      </c>
      <c r="F10451" s="6" t="s">
        <v>20678</v>
      </c>
      <c r="G10451" s="6" t="s">
        <v>43144</v>
      </c>
    </row>
    <row r="10452">
      <c r="A10452" s="6" t="s">
        <v>43146</v>
      </c>
      <c r="B10452" s="6" t="s">
        <v>342</v>
      </c>
      <c r="C10452" s="6" t="s">
        <v>20680</v>
      </c>
      <c r="D10452" s="6" t="s">
        <v>37</v>
      </c>
      <c r="E10452" s="6" t="s">
        <v>416</v>
      </c>
      <c r="F10452" s="6" t="s">
        <v>20681</v>
      </c>
      <c r="G10452" s="6" t="s">
        <v>43147</v>
      </c>
    </row>
    <row r="10453">
      <c r="A10453" s="6" t="s">
        <v>43148</v>
      </c>
      <c r="B10453" s="6" t="s">
        <v>342</v>
      </c>
      <c r="C10453" s="6" t="s">
        <v>20680</v>
      </c>
      <c r="D10453" s="6" t="s">
        <v>1011</v>
      </c>
      <c r="E10453" s="6" t="s">
        <v>24821</v>
      </c>
      <c r="F10453" s="6" t="s">
        <v>20681</v>
      </c>
      <c r="G10453" s="6" t="s">
        <v>43147</v>
      </c>
    </row>
    <row r="10454">
      <c r="A10454" s="6" t="s">
        <v>43149</v>
      </c>
      <c r="B10454" s="6" t="s">
        <v>342</v>
      </c>
      <c r="C10454" s="6" t="s">
        <v>20683</v>
      </c>
      <c r="D10454" s="6" t="s">
        <v>1011</v>
      </c>
      <c r="E10454" s="6" t="s">
        <v>24821</v>
      </c>
      <c r="F10454" s="6" t="s">
        <v>26258</v>
      </c>
      <c r="G10454" s="6" t="s">
        <v>43150</v>
      </c>
    </row>
    <row r="10455">
      <c r="A10455" s="6" t="s">
        <v>43151</v>
      </c>
      <c r="B10455" s="6" t="s">
        <v>342</v>
      </c>
      <c r="C10455" s="6" t="s">
        <v>20685</v>
      </c>
      <c r="D10455" s="6" t="s">
        <v>1011</v>
      </c>
      <c r="E10455" s="6" t="s">
        <v>416</v>
      </c>
      <c r="F10455" s="6" t="s">
        <v>1008</v>
      </c>
      <c r="G10455" s="6" t="s">
        <v>43152</v>
      </c>
    </row>
    <row r="10456">
      <c r="A10456" s="6" t="s">
        <v>43153</v>
      </c>
      <c r="B10456" s="6" t="s">
        <v>342</v>
      </c>
      <c r="C10456" s="6" t="s">
        <v>20687</v>
      </c>
      <c r="D10456" s="6" t="s">
        <v>37</v>
      </c>
      <c r="E10456" s="6" t="s">
        <v>24821</v>
      </c>
      <c r="F10456" s="6" t="s">
        <v>20688</v>
      </c>
      <c r="G10456" s="6" t="s">
        <v>43154</v>
      </c>
    </row>
    <row r="10457">
      <c r="A10457" s="6" t="s">
        <v>43155</v>
      </c>
      <c r="B10457" s="6" t="s">
        <v>342</v>
      </c>
      <c r="C10457" s="6" t="s">
        <v>20687</v>
      </c>
      <c r="D10457" s="6" t="s">
        <v>1011</v>
      </c>
      <c r="E10457" s="6" t="s">
        <v>416</v>
      </c>
      <c r="F10457" s="6" t="s">
        <v>20688</v>
      </c>
      <c r="G10457" s="6" t="s">
        <v>43154</v>
      </c>
    </row>
    <row r="10458">
      <c r="A10458" s="6" t="s">
        <v>43156</v>
      </c>
      <c r="B10458" s="6" t="s">
        <v>342</v>
      </c>
      <c r="C10458" s="6" t="s">
        <v>20690</v>
      </c>
      <c r="D10458" s="6" t="s">
        <v>37</v>
      </c>
      <c r="E10458" s="6" t="s">
        <v>416</v>
      </c>
      <c r="F10458" s="6" t="s">
        <v>20691</v>
      </c>
      <c r="G10458" s="6" t="s">
        <v>43157</v>
      </c>
    </row>
    <row r="10459">
      <c r="A10459" s="6" t="s">
        <v>43158</v>
      </c>
      <c r="B10459" s="6" t="s">
        <v>342</v>
      </c>
      <c r="C10459" s="6" t="s">
        <v>20690</v>
      </c>
      <c r="D10459" s="6" t="s">
        <v>1011</v>
      </c>
      <c r="E10459" s="6" t="s">
        <v>24821</v>
      </c>
      <c r="F10459" s="6" t="s">
        <v>20691</v>
      </c>
      <c r="G10459" s="6" t="s">
        <v>43157</v>
      </c>
    </row>
    <row r="10460">
      <c r="A10460" s="6" t="s">
        <v>43159</v>
      </c>
      <c r="B10460" s="6" t="s">
        <v>342</v>
      </c>
      <c r="C10460" s="6" t="s">
        <v>20693</v>
      </c>
      <c r="D10460" s="6" t="s">
        <v>1011</v>
      </c>
      <c r="E10460" s="6" t="s">
        <v>24821</v>
      </c>
      <c r="F10460" s="6" t="s">
        <v>26258</v>
      </c>
      <c r="G10460" s="6" t="s">
        <v>43160</v>
      </c>
    </row>
    <row r="10461">
      <c r="A10461" s="6" t="s">
        <v>43161</v>
      </c>
      <c r="B10461" s="6" t="s">
        <v>342</v>
      </c>
      <c r="C10461" s="6" t="s">
        <v>20695</v>
      </c>
      <c r="D10461" s="6" t="s">
        <v>1011</v>
      </c>
      <c r="E10461" s="6" t="s">
        <v>416</v>
      </c>
      <c r="F10461" s="6" t="s">
        <v>1008</v>
      </c>
      <c r="G10461" s="6" t="s">
        <v>43162</v>
      </c>
    </row>
    <row r="10462">
      <c r="A10462" s="6" t="s">
        <v>43163</v>
      </c>
      <c r="B10462" s="6" t="s">
        <v>342</v>
      </c>
      <c r="C10462" s="6" t="s">
        <v>20697</v>
      </c>
      <c r="D10462" s="6" t="s">
        <v>37</v>
      </c>
      <c r="E10462" s="6" t="s">
        <v>24821</v>
      </c>
      <c r="F10462" s="6" t="s">
        <v>20698</v>
      </c>
      <c r="G10462" s="6" t="s">
        <v>43164</v>
      </c>
    </row>
    <row r="10463">
      <c r="A10463" s="6" t="s">
        <v>43165</v>
      </c>
      <c r="B10463" s="6" t="s">
        <v>342</v>
      </c>
      <c r="C10463" s="6" t="s">
        <v>20697</v>
      </c>
      <c r="D10463" s="6" t="s">
        <v>1011</v>
      </c>
      <c r="E10463" s="6" t="s">
        <v>416</v>
      </c>
      <c r="F10463" s="6" t="s">
        <v>20698</v>
      </c>
      <c r="G10463" s="6" t="s">
        <v>43164</v>
      </c>
    </row>
    <row r="10464">
      <c r="A10464" s="6" t="s">
        <v>43166</v>
      </c>
      <c r="B10464" s="6" t="s">
        <v>342</v>
      </c>
      <c r="C10464" s="6" t="s">
        <v>20700</v>
      </c>
      <c r="D10464" s="6" t="s">
        <v>37</v>
      </c>
      <c r="E10464" s="6" t="s">
        <v>416</v>
      </c>
      <c r="F10464" s="6" t="s">
        <v>20701</v>
      </c>
      <c r="G10464" s="6" t="s">
        <v>43167</v>
      </c>
    </row>
    <row r="10465">
      <c r="A10465" s="6" t="s">
        <v>43168</v>
      </c>
      <c r="B10465" s="6" t="s">
        <v>342</v>
      </c>
      <c r="C10465" s="6" t="s">
        <v>20700</v>
      </c>
      <c r="D10465" s="6" t="s">
        <v>1011</v>
      </c>
      <c r="E10465" s="6" t="s">
        <v>24821</v>
      </c>
      <c r="F10465" s="6" t="s">
        <v>20701</v>
      </c>
      <c r="G10465" s="6" t="s">
        <v>43167</v>
      </c>
    </row>
    <row r="10466">
      <c r="A10466" s="6" t="s">
        <v>43169</v>
      </c>
      <c r="B10466" s="6" t="s">
        <v>342</v>
      </c>
      <c r="C10466" s="6" t="s">
        <v>20703</v>
      </c>
      <c r="D10466" s="6" t="s">
        <v>1011</v>
      </c>
      <c r="E10466" s="6" t="s">
        <v>24821</v>
      </c>
      <c r="F10466" s="6" t="s">
        <v>26258</v>
      </c>
      <c r="G10466" s="6" t="s">
        <v>43170</v>
      </c>
    </row>
    <row r="10467">
      <c r="A10467" s="6" t="s">
        <v>43171</v>
      </c>
      <c r="B10467" s="6" t="s">
        <v>342</v>
      </c>
      <c r="C10467" s="6" t="s">
        <v>20705</v>
      </c>
      <c r="D10467" s="6" t="s">
        <v>1011</v>
      </c>
      <c r="E10467" s="6" t="s">
        <v>416</v>
      </c>
      <c r="F10467" s="6" t="s">
        <v>1008</v>
      </c>
      <c r="G10467" s="6" t="s">
        <v>43172</v>
      </c>
    </row>
    <row r="10468">
      <c r="A10468" s="6" t="s">
        <v>43173</v>
      </c>
      <c r="B10468" s="6" t="s">
        <v>342</v>
      </c>
      <c r="C10468" s="6" t="s">
        <v>20707</v>
      </c>
      <c r="D10468" s="6" t="s">
        <v>37</v>
      </c>
      <c r="E10468" s="6" t="s">
        <v>24821</v>
      </c>
      <c r="F10468" s="6" t="s">
        <v>20708</v>
      </c>
      <c r="G10468" s="6" t="s">
        <v>43174</v>
      </c>
    </row>
    <row r="10469">
      <c r="A10469" s="6" t="s">
        <v>43175</v>
      </c>
      <c r="B10469" s="6" t="s">
        <v>342</v>
      </c>
      <c r="C10469" s="6" t="s">
        <v>20707</v>
      </c>
      <c r="D10469" s="6" t="s">
        <v>1011</v>
      </c>
      <c r="E10469" s="6" t="s">
        <v>416</v>
      </c>
      <c r="F10469" s="6" t="s">
        <v>20708</v>
      </c>
      <c r="G10469" s="6" t="s">
        <v>43174</v>
      </c>
    </row>
    <row r="10470">
      <c r="A10470" s="6" t="s">
        <v>43176</v>
      </c>
      <c r="B10470" s="6" t="s">
        <v>342</v>
      </c>
      <c r="C10470" s="6" t="s">
        <v>20710</v>
      </c>
      <c r="D10470" s="6" t="s">
        <v>37</v>
      </c>
      <c r="E10470" s="6" t="s">
        <v>416</v>
      </c>
      <c r="F10470" s="6" t="s">
        <v>20711</v>
      </c>
      <c r="G10470" s="6" t="s">
        <v>43177</v>
      </c>
    </row>
    <row r="10471">
      <c r="A10471" s="6" t="s">
        <v>43178</v>
      </c>
      <c r="B10471" s="6" t="s">
        <v>342</v>
      </c>
      <c r="C10471" s="6" t="s">
        <v>20710</v>
      </c>
      <c r="D10471" s="6" t="s">
        <v>1011</v>
      </c>
      <c r="E10471" s="6" t="s">
        <v>24821</v>
      </c>
      <c r="F10471" s="6" t="s">
        <v>43179</v>
      </c>
      <c r="G10471" s="6" t="s">
        <v>43177</v>
      </c>
    </row>
    <row r="10472">
      <c r="A10472" s="6" t="s">
        <v>43180</v>
      </c>
      <c r="B10472" s="6" t="s">
        <v>342</v>
      </c>
      <c r="C10472" s="6" t="s">
        <v>20713</v>
      </c>
      <c r="D10472" s="6" t="s">
        <v>1011</v>
      </c>
      <c r="E10472" s="6" t="s">
        <v>24821</v>
      </c>
      <c r="F10472" s="6" t="s">
        <v>26258</v>
      </c>
      <c r="G10472" s="6" t="s">
        <v>43181</v>
      </c>
    </row>
    <row r="10473">
      <c r="A10473" s="6" t="s">
        <v>43182</v>
      </c>
      <c r="B10473" s="6" t="s">
        <v>342</v>
      </c>
      <c r="C10473" s="6" t="s">
        <v>20715</v>
      </c>
      <c r="D10473" s="6" t="s">
        <v>1011</v>
      </c>
      <c r="E10473" s="6" t="s">
        <v>416</v>
      </c>
      <c r="F10473" s="6" t="s">
        <v>1008</v>
      </c>
      <c r="G10473" s="6" t="s">
        <v>43183</v>
      </c>
    </row>
    <row r="10474">
      <c r="A10474" s="6" t="s">
        <v>43184</v>
      </c>
      <c r="B10474" s="6" t="s">
        <v>342</v>
      </c>
      <c r="C10474" s="6" t="s">
        <v>20717</v>
      </c>
      <c r="D10474" s="6" t="s">
        <v>37</v>
      </c>
      <c r="E10474" s="6" t="s">
        <v>24821</v>
      </c>
      <c r="F10474" s="6" t="s">
        <v>20718</v>
      </c>
      <c r="G10474" s="6" t="s">
        <v>43185</v>
      </c>
    </row>
    <row r="10475">
      <c r="A10475" s="6" t="s">
        <v>43186</v>
      </c>
      <c r="B10475" s="6" t="s">
        <v>342</v>
      </c>
      <c r="C10475" s="6" t="s">
        <v>20717</v>
      </c>
      <c r="D10475" s="6" t="s">
        <v>1011</v>
      </c>
      <c r="E10475" s="6" t="s">
        <v>416</v>
      </c>
      <c r="F10475" s="6" t="s">
        <v>20718</v>
      </c>
      <c r="G10475" s="6" t="s">
        <v>43185</v>
      </c>
    </row>
    <row r="10476">
      <c r="A10476" s="6" t="s">
        <v>43187</v>
      </c>
      <c r="B10476" s="6" t="s">
        <v>342</v>
      </c>
      <c r="C10476" s="6" t="s">
        <v>20720</v>
      </c>
      <c r="D10476" s="6" t="s">
        <v>37</v>
      </c>
      <c r="E10476" s="6" t="s">
        <v>416</v>
      </c>
      <c r="F10476" s="6" t="s">
        <v>20721</v>
      </c>
      <c r="G10476" s="6" t="s">
        <v>43188</v>
      </c>
    </row>
    <row r="10477">
      <c r="A10477" s="6" t="s">
        <v>43189</v>
      </c>
      <c r="B10477" s="6" t="s">
        <v>342</v>
      </c>
      <c r="C10477" s="6" t="s">
        <v>20720</v>
      </c>
      <c r="D10477" s="6" t="s">
        <v>1011</v>
      </c>
      <c r="E10477" s="6" t="s">
        <v>24821</v>
      </c>
      <c r="F10477" s="6" t="s">
        <v>20721</v>
      </c>
      <c r="G10477" s="6" t="s">
        <v>43188</v>
      </c>
    </row>
    <row r="10478">
      <c r="A10478" s="6" t="s">
        <v>43190</v>
      </c>
      <c r="B10478" s="6" t="s">
        <v>342</v>
      </c>
      <c r="C10478" s="6" t="s">
        <v>20723</v>
      </c>
      <c r="D10478" s="6" t="s">
        <v>1011</v>
      </c>
      <c r="E10478" s="6" t="s">
        <v>24821</v>
      </c>
      <c r="F10478" s="6" t="s">
        <v>26258</v>
      </c>
      <c r="G10478" s="6" t="s">
        <v>43191</v>
      </c>
    </row>
    <row r="10479">
      <c r="A10479" s="6" t="s">
        <v>43192</v>
      </c>
      <c r="B10479" s="6" t="s">
        <v>342</v>
      </c>
      <c r="C10479" s="6" t="s">
        <v>20725</v>
      </c>
      <c r="D10479" s="6" t="s">
        <v>1011</v>
      </c>
      <c r="E10479" s="6" t="s">
        <v>416</v>
      </c>
      <c r="F10479" s="6" t="s">
        <v>1008</v>
      </c>
      <c r="G10479" s="6" t="s">
        <v>43193</v>
      </c>
    </row>
    <row r="10480">
      <c r="A10480" s="6" t="s">
        <v>43194</v>
      </c>
      <c r="B10480" s="6" t="s">
        <v>342</v>
      </c>
      <c r="C10480" s="6" t="s">
        <v>20727</v>
      </c>
      <c r="D10480" s="6" t="s">
        <v>37</v>
      </c>
      <c r="E10480" s="6" t="s">
        <v>24821</v>
      </c>
      <c r="F10480" s="6" t="s">
        <v>20728</v>
      </c>
      <c r="G10480" s="6" t="s">
        <v>43195</v>
      </c>
    </row>
    <row r="10481">
      <c r="A10481" s="6" t="s">
        <v>43196</v>
      </c>
      <c r="B10481" s="6" t="s">
        <v>342</v>
      </c>
      <c r="C10481" s="6" t="s">
        <v>20727</v>
      </c>
      <c r="D10481" s="6" t="s">
        <v>1011</v>
      </c>
      <c r="E10481" s="6" t="s">
        <v>416</v>
      </c>
      <c r="F10481" s="6" t="s">
        <v>20728</v>
      </c>
      <c r="G10481" s="6" t="s">
        <v>43197</v>
      </c>
    </row>
    <row r="10482">
      <c r="A10482" s="6" t="s">
        <v>43198</v>
      </c>
      <c r="B10482" s="6" t="s">
        <v>342</v>
      </c>
      <c r="C10482" s="6" t="s">
        <v>20730</v>
      </c>
      <c r="D10482" s="6" t="s">
        <v>37</v>
      </c>
      <c r="E10482" s="6" t="s">
        <v>416</v>
      </c>
      <c r="F10482" s="6" t="s">
        <v>20731</v>
      </c>
      <c r="G10482" s="6" t="s">
        <v>43199</v>
      </c>
    </row>
    <row r="10483">
      <c r="A10483" s="6" t="s">
        <v>43200</v>
      </c>
      <c r="B10483" s="6" t="s">
        <v>342</v>
      </c>
      <c r="C10483" s="6" t="s">
        <v>20730</v>
      </c>
      <c r="D10483" s="6" t="s">
        <v>1011</v>
      </c>
      <c r="E10483" s="6" t="s">
        <v>24821</v>
      </c>
      <c r="F10483" s="6" t="s">
        <v>20731</v>
      </c>
      <c r="G10483" s="6" t="s">
        <v>43199</v>
      </c>
    </row>
    <row r="10484">
      <c r="A10484" s="6" t="s">
        <v>43201</v>
      </c>
      <c r="B10484" s="6" t="s">
        <v>342</v>
      </c>
      <c r="C10484" s="6" t="s">
        <v>20733</v>
      </c>
      <c r="D10484" s="6" t="s">
        <v>1011</v>
      </c>
      <c r="E10484" s="6" t="s">
        <v>24821</v>
      </c>
      <c r="F10484" s="6" t="s">
        <v>26258</v>
      </c>
      <c r="G10484" s="6" t="s">
        <v>43202</v>
      </c>
    </row>
    <row r="10485">
      <c r="A10485" s="6" t="s">
        <v>43203</v>
      </c>
      <c r="B10485" s="6" t="s">
        <v>342</v>
      </c>
      <c r="C10485" s="6" t="s">
        <v>20735</v>
      </c>
      <c r="D10485" s="6" t="s">
        <v>1011</v>
      </c>
      <c r="E10485" s="6" t="s">
        <v>416</v>
      </c>
      <c r="F10485" s="6" t="s">
        <v>1008</v>
      </c>
      <c r="G10485" s="6" t="s">
        <v>43204</v>
      </c>
    </row>
    <row r="10486">
      <c r="A10486" s="6" t="s">
        <v>43205</v>
      </c>
      <c r="B10486" s="6" t="s">
        <v>342</v>
      </c>
      <c r="C10486" s="6" t="s">
        <v>20737</v>
      </c>
      <c r="D10486" s="6" t="s">
        <v>37</v>
      </c>
      <c r="E10486" s="6" t="s">
        <v>24821</v>
      </c>
      <c r="F10486" s="6" t="s">
        <v>20738</v>
      </c>
      <c r="G10486" s="6" t="s">
        <v>43206</v>
      </c>
    </row>
    <row r="10487">
      <c r="A10487" s="6" t="s">
        <v>43207</v>
      </c>
      <c r="B10487" s="6" t="s">
        <v>342</v>
      </c>
      <c r="C10487" s="6" t="s">
        <v>20737</v>
      </c>
      <c r="D10487" s="6" t="s">
        <v>1011</v>
      </c>
      <c r="E10487" s="6" t="s">
        <v>416</v>
      </c>
      <c r="F10487" s="6" t="s">
        <v>20738</v>
      </c>
      <c r="G10487" s="6" t="s">
        <v>43208</v>
      </c>
    </row>
    <row r="10488">
      <c r="A10488" s="6" t="s">
        <v>43209</v>
      </c>
      <c r="B10488" s="6" t="s">
        <v>342</v>
      </c>
      <c r="C10488" s="6" t="s">
        <v>20740</v>
      </c>
      <c r="D10488" s="6" t="s">
        <v>37</v>
      </c>
      <c r="E10488" s="6" t="s">
        <v>416</v>
      </c>
      <c r="F10488" s="6" t="s">
        <v>20741</v>
      </c>
      <c r="G10488" s="6" t="s">
        <v>43210</v>
      </c>
    </row>
    <row r="10489">
      <c r="A10489" s="6" t="s">
        <v>43211</v>
      </c>
      <c r="B10489" s="6" t="s">
        <v>342</v>
      </c>
      <c r="C10489" s="6" t="s">
        <v>20740</v>
      </c>
      <c r="D10489" s="6" t="s">
        <v>1011</v>
      </c>
      <c r="E10489" s="6" t="s">
        <v>24821</v>
      </c>
      <c r="F10489" s="6" t="s">
        <v>20741</v>
      </c>
      <c r="G10489" s="6" t="s">
        <v>43210</v>
      </c>
    </row>
    <row r="10490">
      <c r="A10490" s="6" t="s">
        <v>43212</v>
      </c>
      <c r="B10490" s="6" t="s">
        <v>342</v>
      </c>
      <c r="C10490" s="6" t="s">
        <v>20743</v>
      </c>
      <c r="D10490" s="6" t="s">
        <v>1011</v>
      </c>
      <c r="E10490" s="6" t="s">
        <v>24821</v>
      </c>
      <c r="F10490" s="6" t="s">
        <v>26258</v>
      </c>
      <c r="G10490" s="6" t="s">
        <v>43213</v>
      </c>
    </row>
    <row r="10491">
      <c r="A10491" s="6" t="s">
        <v>43214</v>
      </c>
      <c r="B10491" s="6" t="s">
        <v>342</v>
      </c>
      <c r="C10491" s="6" t="s">
        <v>20745</v>
      </c>
      <c r="D10491" s="6" t="s">
        <v>1011</v>
      </c>
      <c r="E10491" s="6" t="s">
        <v>416</v>
      </c>
      <c r="F10491" s="6" t="s">
        <v>1008</v>
      </c>
      <c r="G10491" s="6" t="s">
        <v>43215</v>
      </c>
    </row>
    <row r="10492">
      <c r="A10492" s="6" t="s">
        <v>43216</v>
      </c>
      <c r="B10492" s="6" t="s">
        <v>342</v>
      </c>
      <c r="C10492" s="6" t="s">
        <v>20747</v>
      </c>
      <c r="D10492" s="6" t="s">
        <v>37</v>
      </c>
      <c r="E10492" s="6" t="s">
        <v>24821</v>
      </c>
      <c r="F10492" s="6" t="s">
        <v>20748</v>
      </c>
      <c r="G10492" s="6" t="s">
        <v>43217</v>
      </c>
    </row>
    <row r="10493">
      <c r="A10493" s="6" t="s">
        <v>43218</v>
      </c>
      <c r="B10493" s="6" t="s">
        <v>342</v>
      </c>
      <c r="C10493" s="6" t="s">
        <v>20747</v>
      </c>
      <c r="D10493" s="6" t="s">
        <v>1011</v>
      </c>
      <c r="E10493" s="6" t="s">
        <v>416</v>
      </c>
      <c r="F10493" s="6" t="s">
        <v>20748</v>
      </c>
      <c r="G10493" s="6" t="s">
        <v>43217</v>
      </c>
    </row>
    <row r="10494">
      <c r="A10494" s="6" t="s">
        <v>43219</v>
      </c>
      <c r="B10494" s="6" t="s">
        <v>342</v>
      </c>
      <c r="C10494" s="6" t="s">
        <v>20750</v>
      </c>
      <c r="D10494" s="6" t="s">
        <v>37</v>
      </c>
      <c r="E10494" s="6" t="s">
        <v>416</v>
      </c>
      <c r="F10494" s="6" t="s">
        <v>20751</v>
      </c>
      <c r="G10494" s="6" t="s">
        <v>43220</v>
      </c>
    </row>
    <row r="10495">
      <c r="A10495" s="6" t="s">
        <v>43221</v>
      </c>
      <c r="B10495" s="6" t="s">
        <v>342</v>
      </c>
      <c r="C10495" s="6" t="s">
        <v>20750</v>
      </c>
      <c r="D10495" s="6" t="s">
        <v>1011</v>
      </c>
      <c r="E10495" s="6" t="s">
        <v>24821</v>
      </c>
      <c r="F10495" s="6" t="s">
        <v>20751</v>
      </c>
      <c r="G10495" s="6" t="s">
        <v>43220</v>
      </c>
    </row>
    <row r="10496">
      <c r="A10496" s="6" t="s">
        <v>43222</v>
      </c>
      <c r="B10496" s="6" t="s">
        <v>342</v>
      </c>
      <c r="C10496" s="6" t="s">
        <v>20753</v>
      </c>
      <c r="D10496" s="6" t="s">
        <v>1011</v>
      </c>
      <c r="E10496" s="6" t="s">
        <v>24821</v>
      </c>
      <c r="F10496" s="6" t="s">
        <v>26258</v>
      </c>
      <c r="G10496" s="6" t="s">
        <v>43223</v>
      </c>
    </row>
    <row r="10497">
      <c r="A10497" s="6" t="s">
        <v>43224</v>
      </c>
      <c r="B10497" s="6" t="s">
        <v>342</v>
      </c>
      <c r="C10497" s="6" t="s">
        <v>20755</v>
      </c>
      <c r="D10497" s="6" t="s">
        <v>1011</v>
      </c>
      <c r="E10497" s="6" t="s">
        <v>416</v>
      </c>
      <c r="F10497" s="6" t="s">
        <v>1008</v>
      </c>
      <c r="G10497" s="6" t="s">
        <v>43225</v>
      </c>
    </row>
    <row r="10498">
      <c r="A10498" s="6" t="s">
        <v>43226</v>
      </c>
      <c r="B10498" s="6" t="s">
        <v>342</v>
      </c>
      <c r="C10498" s="6" t="s">
        <v>20757</v>
      </c>
      <c r="D10498" s="6" t="s">
        <v>37</v>
      </c>
      <c r="E10498" s="6" t="s">
        <v>24821</v>
      </c>
      <c r="F10498" s="6" t="s">
        <v>20758</v>
      </c>
      <c r="G10498" s="6" t="s">
        <v>43227</v>
      </c>
    </row>
    <row r="10499">
      <c r="A10499" s="6" t="s">
        <v>43228</v>
      </c>
      <c r="B10499" s="6" t="s">
        <v>342</v>
      </c>
      <c r="C10499" s="6" t="s">
        <v>20757</v>
      </c>
      <c r="D10499" s="6" t="s">
        <v>1011</v>
      </c>
      <c r="E10499" s="6" t="s">
        <v>416</v>
      </c>
      <c r="F10499" s="6" t="s">
        <v>20758</v>
      </c>
      <c r="G10499" s="6" t="s">
        <v>43227</v>
      </c>
    </row>
    <row r="10500">
      <c r="A10500" s="6" t="s">
        <v>43229</v>
      </c>
      <c r="B10500" s="6" t="s">
        <v>342</v>
      </c>
      <c r="C10500" s="6" t="s">
        <v>20760</v>
      </c>
      <c r="D10500" s="6" t="s">
        <v>37</v>
      </c>
      <c r="E10500" s="6" t="s">
        <v>416</v>
      </c>
      <c r="F10500" s="6" t="s">
        <v>20761</v>
      </c>
      <c r="G10500" s="6" t="s">
        <v>43230</v>
      </c>
    </row>
    <row r="10501">
      <c r="A10501" s="6" t="s">
        <v>43231</v>
      </c>
      <c r="B10501" s="6" t="s">
        <v>342</v>
      </c>
      <c r="C10501" s="6" t="s">
        <v>20760</v>
      </c>
      <c r="D10501" s="6" t="s">
        <v>1011</v>
      </c>
      <c r="E10501" s="6" t="s">
        <v>24821</v>
      </c>
      <c r="F10501" s="6" t="s">
        <v>20761</v>
      </c>
      <c r="G10501" s="6" t="s">
        <v>43230</v>
      </c>
    </row>
    <row r="10502">
      <c r="A10502" s="6" t="s">
        <v>43232</v>
      </c>
      <c r="B10502" s="6" t="s">
        <v>342</v>
      </c>
      <c r="C10502" s="6" t="s">
        <v>20763</v>
      </c>
      <c r="D10502" s="6" t="s">
        <v>1011</v>
      </c>
      <c r="E10502" s="6" t="s">
        <v>24821</v>
      </c>
      <c r="F10502" s="6" t="s">
        <v>26258</v>
      </c>
      <c r="G10502" s="6" t="s">
        <v>43233</v>
      </c>
    </row>
    <row r="10503">
      <c r="A10503" s="6" t="s">
        <v>43234</v>
      </c>
      <c r="B10503" s="6" t="s">
        <v>342</v>
      </c>
      <c r="C10503" s="6" t="s">
        <v>20765</v>
      </c>
      <c r="D10503" s="6" t="s">
        <v>1011</v>
      </c>
      <c r="E10503" s="6" t="s">
        <v>416</v>
      </c>
      <c r="F10503" s="6" t="s">
        <v>1040</v>
      </c>
      <c r="G10503" s="6" t="s">
        <v>43235</v>
      </c>
    </row>
    <row r="10504">
      <c r="A10504" s="6" t="s">
        <v>43236</v>
      </c>
      <c r="B10504" s="6" t="s">
        <v>342</v>
      </c>
      <c r="C10504" s="6" t="s">
        <v>20769</v>
      </c>
      <c r="D10504" s="6" t="s">
        <v>1011</v>
      </c>
      <c r="E10504" s="6" t="s">
        <v>416</v>
      </c>
      <c r="F10504" s="6" t="s">
        <v>1096</v>
      </c>
      <c r="G10504" s="6" t="s">
        <v>43237</v>
      </c>
    </row>
    <row r="10505">
      <c r="A10505" s="6" t="s">
        <v>43238</v>
      </c>
      <c r="B10505" s="6" t="s">
        <v>342</v>
      </c>
      <c r="C10505" s="6" t="s">
        <v>20773</v>
      </c>
      <c r="D10505" s="6" t="s">
        <v>37</v>
      </c>
      <c r="E10505" s="6" t="s">
        <v>24821</v>
      </c>
      <c r="F10505" s="6" t="s">
        <v>20774</v>
      </c>
      <c r="G10505" s="6" t="s">
        <v>43239</v>
      </c>
    </row>
    <row r="10506">
      <c r="A10506" s="6" t="s">
        <v>43240</v>
      </c>
      <c r="B10506" s="6" t="s">
        <v>342</v>
      </c>
      <c r="C10506" s="6" t="s">
        <v>20773</v>
      </c>
      <c r="D10506" s="6" t="s">
        <v>1011</v>
      </c>
      <c r="E10506" s="6" t="s">
        <v>416</v>
      </c>
      <c r="F10506" s="6" t="s">
        <v>20774</v>
      </c>
      <c r="G10506" s="6" t="s">
        <v>43239</v>
      </c>
    </row>
    <row r="10507">
      <c r="A10507" s="6" t="s">
        <v>43241</v>
      </c>
      <c r="B10507" s="6" t="s">
        <v>342</v>
      </c>
      <c r="C10507" s="6" t="s">
        <v>20779</v>
      </c>
      <c r="D10507" s="6" t="s">
        <v>37</v>
      </c>
      <c r="E10507" s="6" t="s">
        <v>416</v>
      </c>
      <c r="F10507" s="6" t="s">
        <v>20780</v>
      </c>
      <c r="G10507" s="6" t="s">
        <v>43242</v>
      </c>
    </row>
    <row r="10508">
      <c r="A10508" s="6" t="s">
        <v>43243</v>
      </c>
      <c r="B10508" s="6" t="s">
        <v>342</v>
      </c>
      <c r="C10508" s="6" t="s">
        <v>20779</v>
      </c>
      <c r="D10508" s="6" t="s">
        <v>1011</v>
      </c>
      <c r="E10508" s="6" t="s">
        <v>24821</v>
      </c>
      <c r="F10508" s="6" t="s">
        <v>20780</v>
      </c>
      <c r="G10508" s="6" t="s">
        <v>43242</v>
      </c>
    </row>
    <row r="10509">
      <c r="A10509" s="6" t="s">
        <v>43244</v>
      </c>
      <c r="B10509" s="6" t="s">
        <v>342</v>
      </c>
      <c r="C10509" s="6" t="s">
        <v>20782</v>
      </c>
      <c r="D10509" s="6" t="s">
        <v>1011</v>
      </c>
      <c r="E10509" s="6" t="s">
        <v>24821</v>
      </c>
      <c r="F10509" s="6" t="s">
        <v>25485</v>
      </c>
      <c r="G10509" s="6" t="s">
        <v>43245</v>
      </c>
    </row>
    <row r="10510">
      <c r="A10510" s="6" t="s">
        <v>43246</v>
      </c>
      <c r="B10510" s="6" t="s">
        <v>342</v>
      </c>
      <c r="C10510" s="6" t="s">
        <v>20784</v>
      </c>
      <c r="D10510" s="6" t="s">
        <v>1011</v>
      </c>
      <c r="E10510" s="6" t="s">
        <v>416</v>
      </c>
      <c r="F10510" s="6" t="s">
        <v>1008</v>
      </c>
      <c r="G10510" s="6" t="s">
        <v>43247</v>
      </c>
    </row>
    <row r="10511">
      <c r="A10511" s="6" t="s">
        <v>43248</v>
      </c>
      <c r="B10511" s="6" t="s">
        <v>342</v>
      </c>
      <c r="C10511" s="6" t="s">
        <v>20786</v>
      </c>
      <c r="D10511" s="6" t="s">
        <v>37</v>
      </c>
      <c r="E10511" s="6" t="s">
        <v>24821</v>
      </c>
      <c r="F10511" s="6" t="s">
        <v>20787</v>
      </c>
      <c r="G10511" s="6" t="s">
        <v>43249</v>
      </c>
    </row>
    <row r="10512">
      <c r="A10512" s="6" t="s">
        <v>43250</v>
      </c>
      <c r="B10512" s="6" t="s">
        <v>342</v>
      </c>
      <c r="C10512" s="6" t="s">
        <v>20786</v>
      </c>
      <c r="D10512" s="6" t="s">
        <v>1011</v>
      </c>
      <c r="E10512" s="6" t="s">
        <v>416</v>
      </c>
      <c r="F10512" s="6" t="s">
        <v>20787</v>
      </c>
      <c r="G10512" s="6" t="s">
        <v>43249</v>
      </c>
    </row>
    <row r="10513">
      <c r="A10513" s="6" t="s">
        <v>43251</v>
      </c>
      <c r="B10513" s="6" t="s">
        <v>342</v>
      </c>
      <c r="C10513" s="6" t="s">
        <v>20789</v>
      </c>
      <c r="D10513" s="6" t="s">
        <v>37</v>
      </c>
      <c r="E10513" s="6" t="s">
        <v>416</v>
      </c>
      <c r="F10513" s="6" t="s">
        <v>20790</v>
      </c>
      <c r="G10513" s="6" t="s">
        <v>43252</v>
      </c>
    </row>
    <row r="10514">
      <c r="A10514" s="6" t="s">
        <v>43253</v>
      </c>
      <c r="B10514" s="6" t="s">
        <v>342</v>
      </c>
      <c r="C10514" s="6" t="s">
        <v>20789</v>
      </c>
      <c r="D10514" s="6" t="s">
        <v>1011</v>
      </c>
      <c r="E10514" s="6" t="s">
        <v>24821</v>
      </c>
      <c r="F10514" s="6" t="s">
        <v>20790</v>
      </c>
      <c r="G10514" s="6" t="s">
        <v>43252</v>
      </c>
    </row>
    <row r="10515">
      <c r="A10515" s="6" t="s">
        <v>43254</v>
      </c>
      <c r="B10515" s="6" t="s">
        <v>342</v>
      </c>
      <c r="C10515" s="6" t="s">
        <v>20792</v>
      </c>
      <c r="D10515" s="6" t="s">
        <v>1011</v>
      </c>
      <c r="E10515" s="6" t="s">
        <v>24821</v>
      </c>
      <c r="F10515" s="6" t="s">
        <v>25485</v>
      </c>
      <c r="G10515" s="6" t="s">
        <v>43255</v>
      </c>
    </row>
    <row r="10516">
      <c r="A10516" s="6" t="s">
        <v>43256</v>
      </c>
      <c r="B10516" s="6" t="s">
        <v>342</v>
      </c>
      <c r="C10516" s="6" t="s">
        <v>20794</v>
      </c>
      <c r="D10516" s="6" t="s">
        <v>1011</v>
      </c>
      <c r="E10516" s="6" t="s">
        <v>416</v>
      </c>
      <c r="F10516" s="6" t="s">
        <v>1008</v>
      </c>
      <c r="G10516" s="6" t="s">
        <v>43257</v>
      </c>
    </row>
    <row r="10517">
      <c r="A10517" s="6" t="s">
        <v>43258</v>
      </c>
      <c r="B10517" s="6" t="s">
        <v>342</v>
      </c>
      <c r="C10517" s="6" t="s">
        <v>20796</v>
      </c>
      <c r="D10517" s="6" t="s">
        <v>37</v>
      </c>
      <c r="E10517" s="6" t="s">
        <v>24821</v>
      </c>
      <c r="F10517" s="6" t="s">
        <v>20797</v>
      </c>
      <c r="G10517" s="6" t="s">
        <v>43259</v>
      </c>
    </row>
    <row r="10518">
      <c r="A10518" s="6" t="s">
        <v>43260</v>
      </c>
      <c r="B10518" s="6" t="s">
        <v>342</v>
      </c>
      <c r="C10518" s="6" t="s">
        <v>20796</v>
      </c>
      <c r="D10518" s="6" t="s">
        <v>1011</v>
      </c>
      <c r="E10518" s="6" t="s">
        <v>416</v>
      </c>
      <c r="F10518" s="6" t="s">
        <v>20797</v>
      </c>
      <c r="G10518" s="6" t="s">
        <v>43259</v>
      </c>
    </row>
    <row r="10519">
      <c r="A10519" s="6" t="s">
        <v>43261</v>
      </c>
      <c r="B10519" s="6" t="s">
        <v>342</v>
      </c>
      <c r="C10519" s="6" t="s">
        <v>20799</v>
      </c>
      <c r="D10519" s="6" t="s">
        <v>37</v>
      </c>
      <c r="E10519" s="6" t="s">
        <v>416</v>
      </c>
      <c r="F10519" s="6" t="s">
        <v>20800</v>
      </c>
      <c r="G10519" s="6" t="s">
        <v>43262</v>
      </c>
    </row>
    <row r="10520">
      <c r="A10520" s="6" t="s">
        <v>43263</v>
      </c>
      <c r="B10520" s="6" t="s">
        <v>342</v>
      </c>
      <c r="C10520" s="6" t="s">
        <v>20799</v>
      </c>
      <c r="D10520" s="6" t="s">
        <v>1011</v>
      </c>
      <c r="E10520" s="6" t="s">
        <v>24821</v>
      </c>
      <c r="F10520" s="6" t="s">
        <v>20800</v>
      </c>
      <c r="G10520" s="6" t="s">
        <v>43262</v>
      </c>
    </row>
    <row r="10521">
      <c r="A10521" s="6" t="s">
        <v>43264</v>
      </c>
      <c r="B10521" s="6" t="s">
        <v>342</v>
      </c>
      <c r="C10521" s="6" t="s">
        <v>20802</v>
      </c>
      <c r="D10521" s="6" t="s">
        <v>1011</v>
      </c>
      <c r="E10521" s="6" t="s">
        <v>24821</v>
      </c>
      <c r="F10521" s="6" t="s">
        <v>25485</v>
      </c>
      <c r="G10521" s="6" t="s">
        <v>43265</v>
      </c>
    </row>
    <row r="10522">
      <c r="A10522" s="6" t="s">
        <v>43266</v>
      </c>
      <c r="B10522" s="6" t="s">
        <v>342</v>
      </c>
      <c r="C10522" s="6" t="s">
        <v>20804</v>
      </c>
      <c r="D10522" s="6" t="s">
        <v>1011</v>
      </c>
      <c r="E10522" s="6" t="s">
        <v>416</v>
      </c>
      <c r="F10522" s="6" t="s">
        <v>1040</v>
      </c>
      <c r="G10522" s="6" t="s">
        <v>43267</v>
      </c>
    </row>
    <row r="10523">
      <c r="A10523" s="6" t="s">
        <v>43268</v>
      </c>
      <c r="B10523" s="6" t="s">
        <v>342</v>
      </c>
      <c r="C10523" s="6" t="s">
        <v>20808</v>
      </c>
      <c r="D10523" s="6" t="s">
        <v>1011</v>
      </c>
      <c r="E10523" s="6" t="s">
        <v>416</v>
      </c>
      <c r="F10523" s="6" t="s">
        <v>1165</v>
      </c>
      <c r="G10523" s="6" t="s">
        <v>43269</v>
      </c>
    </row>
    <row r="10524">
      <c r="A10524" s="6" t="s">
        <v>43270</v>
      </c>
      <c r="B10524" s="6" t="s">
        <v>342</v>
      </c>
      <c r="C10524" s="6" t="s">
        <v>20812</v>
      </c>
      <c r="D10524" s="6" t="s">
        <v>37</v>
      </c>
      <c r="E10524" s="6" t="s">
        <v>24821</v>
      </c>
      <c r="F10524" s="6" t="s">
        <v>20813</v>
      </c>
      <c r="G10524" s="6" t="s">
        <v>43271</v>
      </c>
    </row>
    <row r="10525">
      <c r="A10525" s="6" t="s">
        <v>43272</v>
      </c>
      <c r="B10525" s="6" t="s">
        <v>342</v>
      </c>
      <c r="C10525" s="6" t="s">
        <v>20812</v>
      </c>
      <c r="D10525" s="6" t="s">
        <v>1011</v>
      </c>
      <c r="E10525" s="6" t="s">
        <v>416</v>
      </c>
      <c r="F10525" s="6" t="s">
        <v>20813</v>
      </c>
      <c r="G10525" s="6" t="s">
        <v>43271</v>
      </c>
    </row>
    <row r="10526">
      <c r="A10526" s="6" t="s">
        <v>43273</v>
      </c>
      <c r="B10526" s="6" t="s">
        <v>342</v>
      </c>
      <c r="C10526" s="6" t="s">
        <v>20818</v>
      </c>
      <c r="D10526" s="6" t="s">
        <v>37</v>
      </c>
      <c r="E10526" s="6" t="s">
        <v>416</v>
      </c>
      <c r="F10526" s="6" t="s">
        <v>20819</v>
      </c>
      <c r="G10526" s="6" t="s">
        <v>43274</v>
      </c>
    </row>
    <row r="10527">
      <c r="A10527" s="6" t="s">
        <v>43275</v>
      </c>
      <c r="B10527" s="6" t="s">
        <v>342</v>
      </c>
      <c r="C10527" s="6" t="s">
        <v>20818</v>
      </c>
      <c r="D10527" s="6" t="s">
        <v>1011</v>
      </c>
      <c r="E10527" s="6" t="s">
        <v>24821</v>
      </c>
      <c r="F10527" s="6" t="s">
        <v>20819</v>
      </c>
      <c r="G10527" s="6" t="s">
        <v>43274</v>
      </c>
    </row>
    <row r="10528">
      <c r="A10528" s="6" t="s">
        <v>43276</v>
      </c>
      <c r="B10528" s="6" t="s">
        <v>342</v>
      </c>
      <c r="C10528" s="6" t="s">
        <v>20821</v>
      </c>
      <c r="D10528" s="6" t="s">
        <v>1011</v>
      </c>
      <c r="E10528" s="6" t="s">
        <v>24821</v>
      </c>
      <c r="F10528" s="6" t="s">
        <v>25549</v>
      </c>
      <c r="G10528" s="6" t="s">
        <v>43277</v>
      </c>
    </row>
    <row r="10529">
      <c r="A10529" s="6" t="s">
        <v>43278</v>
      </c>
      <c r="B10529" s="6" t="s">
        <v>342</v>
      </c>
      <c r="C10529" s="6" t="s">
        <v>20823</v>
      </c>
      <c r="D10529" s="6" t="s">
        <v>1011</v>
      </c>
      <c r="E10529" s="6" t="s">
        <v>416</v>
      </c>
      <c r="F10529" s="6" t="s">
        <v>1040</v>
      </c>
      <c r="G10529" s="6" t="s">
        <v>43279</v>
      </c>
    </row>
    <row r="10530">
      <c r="A10530" s="6" t="s">
        <v>43280</v>
      </c>
      <c r="B10530" s="6" t="s">
        <v>342</v>
      </c>
      <c r="C10530" s="6" t="s">
        <v>20827</v>
      </c>
      <c r="D10530" s="6" t="s">
        <v>1011</v>
      </c>
      <c r="E10530" s="6" t="s">
        <v>416</v>
      </c>
      <c r="F10530" s="6" t="s">
        <v>20552</v>
      </c>
      <c r="G10530" s="6" t="s">
        <v>43281</v>
      </c>
    </row>
    <row r="10531">
      <c r="A10531" s="6" t="s">
        <v>43282</v>
      </c>
      <c r="B10531" s="6" t="s">
        <v>342</v>
      </c>
      <c r="C10531" s="6" t="s">
        <v>20831</v>
      </c>
      <c r="D10531" s="6" t="s">
        <v>37</v>
      </c>
      <c r="E10531" s="6" t="s">
        <v>24821</v>
      </c>
      <c r="F10531" s="6" t="s">
        <v>20832</v>
      </c>
      <c r="G10531" s="6" t="s">
        <v>43283</v>
      </c>
    </row>
    <row r="10532">
      <c r="A10532" s="6" t="s">
        <v>43284</v>
      </c>
      <c r="B10532" s="6" t="s">
        <v>342</v>
      </c>
      <c r="C10532" s="6" t="s">
        <v>20831</v>
      </c>
      <c r="D10532" s="6" t="s">
        <v>1011</v>
      </c>
      <c r="E10532" s="6" t="s">
        <v>416</v>
      </c>
      <c r="F10532" s="6" t="s">
        <v>20832</v>
      </c>
      <c r="G10532" s="6" t="s">
        <v>43283</v>
      </c>
    </row>
    <row r="10533">
      <c r="A10533" s="6" t="s">
        <v>43285</v>
      </c>
      <c r="B10533" s="6" t="s">
        <v>342</v>
      </c>
      <c r="C10533" s="6" t="s">
        <v>20837</v>
      </c>
      <c r="D10533" s="6" t="s">
        <v>37</v>
      </c>
      <c r="E10533" s="6" t="s">
        <v>416</v>
      </c>
      <c r="F10533" s="6" t="s">
        <v>20838</v>
      </c>
      <c r="G10533" s="6" t="s">
        <v>43286</v>
      </c>
    </row>
    <row r="10534">
      <c r="A10534" s="6" t="s">
        <v>43287</v>
      </c>
      <c r="B10534" s="6" t="s">
        <v>342</v>
      </c>
      <c r="C10534" s="6" t="s">
        <v>20837</v>
      </c>
      <c r="D10534" s="6" t="s">
        <v>1011</v>
      </c>
      <c r="E10534" s="6" t="s">
        <v>24821</v>
      </c>
      <c r="F10534" s="6" t="s">
        <v>20838</v>
      </c>
      <c r="G10534" s="6" t="s">
        <v>43286</v>
      </c>
    </row>
    <row r="10535">
      <c r="A10535" s="6" t="s">
        <v>43288</v>
      </c>
      <c r="B10535" s="6" t="s">
        <v>342</v>
      </c>
      <c r="C10535" s="6" t="s">
        <v>20840</v>
      </c>
      <c r="D10535" s="6" t="s">
        <v>1011</v>
      </c>
      <c r="E10535" s="6" t="s">
        <v>24821</v>
      </c>
      <c r="F10535" s="6" t="s">
        <v>25572</v>
      </c>
      <c r="G10535" s="6" t="s">
        <v>43289</v>
      </c>
    </row>
    <row r="10536">
      <c r="A10536" s="6" t="s">
        <v>43290</v>
      </c>
      <c r="B10536" s="6" t="s">
        <v>342</v>
      </c>
      <c r="C10536" s="6" t="s">
        <v>20842</v>
      </c>
      <c r="D10536" s="6" t="s">
        <v>1011</v>
      </c>
      <c r="E10536" s="6" t="s">
        <v>416</v>
      </c>
      <c r="F10536" s="6" t="s">
        <v>1008</v>
      </c>
      <c r="G10536" s="6" t="s">
        <v>43291</v>
      </c>
    </row>
    <row r="10537">
      <c r="A10537" s="6" t="s">
        <v>43292</v>
      </c>
      <c r="B10537" s="6" t="s">
        <v>342</v>
      </c>
      <c r="C10537" s="6" t="s">
        <v>20844</v>
      </c>
      <c r="D10537" s="6" t="s">
        <v>37</v>
      </c>
      <c r="E10537" s="6" t="s">
        <v>24821</v>
      </c>
      <c r="F10537" s="6" t="s">
        <v>20845</v>
      </c>
      <c r="G10537" s="6" t="s">
        <v>43293</v>
      </c>
    </row>
    <row r="10538">
      <c r="A10538" s="6" t="s">
        <v>43294</v>
      </c>
      <c r="B10538" s="6" t="s">
        <v>342</v>
      </c>
      <c r="C10538" s="6" t="s">
        <v>20844</v>
      </c>
      <c r="D10538" s="6" t="s">
        <v>1011</v>
      </c>
      <c r="E10538" s="6" t="s">
        <v>416</v>
      </c>
      <c r="F10538" s="6" t="s">
        <v>20845</v>
      </c>
      <c r="G10538" s="6" t="s">
        <v>43293</v>
      </c>
    </row>
    <row r="10539">
      <c r="A10539" s="6" t="s">
        <v>43295</v>
      </c>
      <c r="B10539" s="6" t="s">
        <v>342</v>
      </c>
      <c r="C10539" s="6" t="s">
        <v>20847</v>
      </c>
      <c r="D10539" s="6" t="s">
        <v>37</v>
      </c>
      <c r="E10539" s="6" t="s">
        <v>416</v>
      </c>
      <c r="F10539" s="6" t="s">
        <v>20848</v>
      </c>
      <c r="G10539" s="6" t="s">
        <v>43296</v>
      </c>
    </row>
    <row r="10540">
      <c r="A10540" s="6" t="s">
        <v>43297</v>
      </c>
      <c r="B10540" s="6" t="s">
        <v>342</v>
      </c>
      <c r="C10540" s="6" t="s">
        <v>20847</v>
      </c>
      <c r="D10540" s="6" t="s">
        <v>1011</v>
      </c>
      <c r="E10540" s="6" t="s">
        <v>24821</v>
      </c>
      <c r="F10540" s="6" t="s">
        <v>43298</v>
      </c>
      <c r="G10540" s="6" t="s">
        <v>43296</v>
      </c>
    </row>
    <row r="10541">
      <c r="A10541" s="6" t="s">
        <v>43299</v>
      </c>
      <c r="B10541" s="6" t="s">
        <v>342</v>
      </c>
      <c r="C10541" s="6" t="s">
        <v>20850</v>
      </c>
      <c r="D10541" s="6" t="s">
        <v>1011</v>
      </c>
      <c r="E10541" s="6" t="s">
        <v>24821</v>
      </c>
      <c r="F10541" s="6" t="s">
        <v>25572</v>
      </c>
      <c r="G10541" s="6" t="s">
        <v>43300</v>
      </c>
    </row>
    <row r="10542">
      <c r="A10542" s="6" t="s">
        <v>43301</v>
      </c>
      <c r="B10542" s="6" t="s">
        <v>342</v>
      </c>
      <c r="C10542" s="6" t="s">
        <v>20852</v>
      </c>
      <c r="D10542" s="6" t="s">
        <v>1011</v>
      </c>
      <c r="E10542" s="6" t="s">
        <v>416</v>
      </c>
      <c r="F10542" s="6" t="s">
        <v>1008</v>
      </c>
      <c r="G10542" s="6" t="s">
        <v>43302</v>
      </c>
    </row>
    <row r="10543">
      <c r="A10543" s="6" t="s">
        <v>43303</v>
      </c>
      <c r="B10543" s="6" t="s">
        <v>342</v>
      </c>
      <c r="C10543" s="6" t="s">
        <v>20854</v>
      </c>
      <c r="D10543" s="6" t="s">
        <v>37</v>
      </c>
      <c r="E10543" s="6" t="s">
        <v>24821</v>
      </c>
      <c r="F10543" s="6" t="s">
        <v>20855</v>
      </c>
      <c r="G10543" s="6" t="s">
        <v>43304</v>
      </c>
    </row>
    <row r="10544">
      <c r="A10544" s="6" t="s">
        <v>43305</v>
      </c>
      <c r="B10544" s="6" t="s">
        <v>342</v>
      </c>
      <c r="C10544" s="6" t="s">
        <v>20854</v>
      </c>
      <c r="D10544" s="6" t="s">
        <v>1011</v>
      </c>
      <c r="E10544" s="6" t="s">
        <v>416</v>
      </c>
      <c r="F10544" s="6" t="s">
        <v>20855</v>
      </c>
      <c r="G10544" s="6" t="s">
        <v>43304</v>
      </c>
    </row>
    <row r="10545">
      <c r="A10545" s="6" t="s">
        <v>43306</v>
      </c>
      <c r="B10545" s="6" t="s">
        <v>342</v>
      </c>
      <c r="C10545" s="6" t="s">
        <v>20857</v>
      </c>
      <c r="D10545" s="6" t="s">
        <v>37</v>
      </c>
      <c r="E10545" s="6" t="s">
        <v>416</v>
      </c>
      <c r="F10545" s="6" t="s">
        <v>20858</v>
      </c>
      <c r="G10545" s="6" t="s">
        <v>43307</v>
      </c>
    </row>
    <row r="10546">
      <c r="A10546" s="6" t="s">
        <v>43308</v>
      </c>
      <c r="B10546" s="6" t="s">
        <v>342</v>
      </c>
      <c r="C10546" s="6" t="s">
        <v>20857</v>
      </c>
      <c r="D10546" s="6" t="s">
        <v>1011</v>
      </c>
      <c r="E10546" s="6" t="s">
        <v>24821</v>
      </c>
      <c r="F10546" s="6" t="s">
        <v>20858</v>
      </c>
      <c r="G10546" s="6" t="s">
        <v>43307</v>
      </c>
    </row>
    <row r="10547">
      <c r="A10547" s="6" t="s">
        <v>43309</v>
      </c>
      <c r="B10547" s="6" t="s">
        <v>342</v>
      </c>
      <c r="C10547" s="6" t="s">
        <v>20860</v>
      </c>
      <c r="D10547" s="6" t="s">
        <v>1011</v>
      </c>
      <c r="E10547" s="6" t="s">
        <v>24821</v>
      </c>
      <c r="F10547" s="6" t="s">
        <v>25572</v>
      </c>
      <c r="G10547" s="6" t="s">
        <v>43310</v>
      </c>
    </row>
    <row r="10548">
      <c r="A10548" s="6" t="s">
        <v>43311</v>
      </c>
      <c r="B10548" s="6" t="s">
        <v>342</v>
      </c>
      <c r="C10548" s="6" t="s">
        <v>20862</v>
      </c>
      <c r="D10548" s="6" t="s">
        <v>1011</v>
      </c>
      <c r="E10548" s="6" t="s">
        <v>416</v>
      </c>
      <c r="F10548" s="6" t="s">
        <v>1040</v>
      </c>
      <c r="G10548" s="6" t="s">
        <v>43312</v>
      </c>
    </row>
    <row r="10549">
      <c r="A10549" s="6" t="s">
        <v>43313</v>
      </c>
      <c r="B10549" s="6" t="s">
        <v>342</v>
      </c>
      <c r="C10549" s="6" t="s">
        <v>20866</v>
      </c>
      <c r="D10549" s="6" t="s">
        <v>1011</v>
      </c>
      <c r="E10549" s="6" t="s">
        <v>416</v>
      </c>
      <c r="F10549" s="6" t="s">
        <v>1483</v>
      </c>
      <c r="G10549" s="6" t="s">
        <v>43314</v>
      </c>
    </row>
    <row r="10550">
      <c r="A10550" s="6" t="s">
        <v>43315</v>
      </c>
      <c r="B10550" s="6" t="s">
        <v>342</v>
      </c>
      <c r="C10550" s="6" t="s">
        <v>20870</v>
      </c>
      <c r="D10550" s="6" t="s">
        <v>37</v>
      </c>
      <c r="E10550" s="6" t="s">
        <v>24821</v>
      </c>
      <c r="F10550" s="6" t="s">
        <v>20871</v>
      </c>
      <c r="G10550" s="6" t="s">
        <v>43316</v>
      </c>
    </row>
    <row r="10551">
      <c r="A10551" s="6" t="s">
        <v>43317</v>
      </c>
      <c r="B10551" s="6" t="s">
        <v>342</v>
      </c>
      <c r="C10551" s="6" t="s">
        <v>20870</v>
      </c>
      <c r="D10551" s="6" t="s">
        <v>1011</v>
      </c>
      <c r="E10551" s="6" t="s">
        <v>416</v>
      </c>
      <c r="F10551" s="6" t="s">
        <v>20871</v>
      </c>
      <c r="G10551" s="6" t="s">
        <v>43316</v>
      </c>
    </row>
    <row r="10552">
      <c r="A10552" s="6" t="s">
        <v>43318</v>
      </c>
      <c r="B10552" s="6" t="s">
        <v>342</v>
      </c>
      <c r="C10552" s="6" t="s">
        <v>20875</v>
      </c>
      <c r="D10552" s="6" t="s">
        <v>37</v>
      </c>
      <c r="E10552" s="6" t="s">
        <v>416</v>
      </c>
      <c r="F10552" s="6" t="s">
        <v>20876</v>
      </c>
      <c r="G10552" s="6" t="s">
        <v>43319</v>
      </c>
    </row>
    <row r="10553">
      <c r="A10553" s="6" t="s">
        <v>43320</v>
      </c>
      <c r="B10553" s="6" t="s">
        <v>342</v>
      </c>
      <c r="C10553" s="6" t="s">
        <v>20875</v>
      </c>
      <c r="D10553" s="6" t="s">
        <v>1011</v>
      </c>
      <c r="E10553" s="6" t="s">
        <v>24821</v>
      </c>
      <c r="F10553" s="6" t="s">
        <v>20876</v>
      </c>
      <c r="G10553" s="6" t="s">
        <v>43319</v>
      </c>
    </row>
    <row r="10554">
      <c r="A10554" s="6" t="s">
        <v>43321</v>
      </c>
      <c r="B10554" s="6" t="s">
        <v>342</v>
      </c>
      <c r="C10554" s="6" t="s">
        <v>20878</v>
      </c>
      <c r="D10554" s="6" t="s">
        <v>1011</v>
      </c>
      <c r="E10554" s="6" t="s">
        <v>24821</v>
      </c>
      <c r="F10554" s="6" t="s">
        <v>25586</v>
      </c>
      <c r="G10554" s="6" t="s">
        <v>43322</v>
      </c>
    </row>
    <row r="10555">
      <c r="A10555" s="6" t="s">
        <v>43323</v>
      </c>
      <c r="B10555" s="6" t="s">
        <v>342</v>
      </c>
      <c r="C10555" s="6" t="s">
        <v>20880</v>
      </c>
      <c r="D10555" s="6" t="s">
        <v>1011</v>
      </c>
      <c r="E10555" s="6" t="s">
        <v>416</v>
      </c>
      <c r="F10555" s="6" t="s">
        <v>1040</v>
      </c>
      <c r="G10555" s="6" t="s">
        <v>43324</v>
      </c>
    </row>
    <row r="10556">
      <c r="A10556" s="6" t="s">
        <v>43325</v>
      </c>
      <c r="B10556" s="6" t="s">
        <v>342</v>
      </c>
      <c r="C10556" s="6" t="s">
        <v>20884</v>
      </c>
      <c r="D10556" s="6" t="s">
        <v>37</v>
      </c>
      <c r="E10556" s="6" t="s">
        <v>24821</v>
      </c>
      <c r="F10556" s="6" t="s">
        <v>20885</v>
      </c>
      <c r="G10556" s="6" t="s">
        <v>43326</v>
      </c>
    </row>
    <row r="10557">
      <c r="A10557" s="6" t="s">
        <v>43327</v>
      </c>
      <c r="B10557" s="6" t="s">
        <v>342</v>
      </c>
      <c r="C10557" s="6" t="s">
        <v>20884</v>
      </c>
      <c r="D10557" s="6" t="s">
        <v>1011</v>
      </c>
      <c r="E10557" s="6" t="s">
        <v>416</v>
      </c>
      <c r="F10557" s="6" t="s">
        <v>20885</v>
      </c>
      <c r="G10557" s="6" t="s">
        <v>43326</v>
      </c>
    </row>
    <row r="10558">
      <c r="A10558" s="6" t="s">
        <v>43328</v>
      </c>
      <c r="B10558" s="6" t="s">
        <v>345</v>
      </c>
      <c r="C10558" s="6" t="s">
        <v>20891</v>
      </c>
      <c r="D10558" s="6" t="s">
        <v>1011</v>
      </c>
      <c r="E10558" s="6" t="s">
        <v>24821</v>
      </c>
      <c r="F10558" s="6" t="s">
        <v>24822</v>
      </c>
      <c r="G10558" s="6" t="s">
        <v>43329</v>
      </c>
    </row>
    <row r="10559">
      <c r="A10559" s="6" t="s">
        <v>43330</v>
      </c>
      <c r="B10559" s="6" t="s">
        <v>345</v>
      </c>
      <c r="C10559" s="6" t="s">
        <v>20893</v>
      </c>
      <c r="D10559" s="6" t="s">
        <v>1011</v>
      </c>
      <c r="E10559" s="6" t="s">
        <v>416</v>
      </c>
      <c r="F10559" s="6" t="s">
        <v>1008</v>
      </c>
      <c r="G10559" s="6" t="s">
        <v>43331</v>
      </c>
    </row>
    <row r="10560">
      <c r="A10560" s="6" t="s">
        <v>43332</v>
      </c>
      <c r="B10560" s="6" t="s">
        <v>345</v>
      </c>
      <c r="C10560" s="6" t="s">
        <v>20895</v>
      </c>
      <c r="D10560" s="6" t="s">
        <v>37</v>
      </c>
      <c r="E10560" s="6" t="s">
        <v>24821</v>
      </c>
      <c r="F10560" s="6" t="s">
        <v>1012</v>
      </c>
      <c r="G10560" s="6" t="s">
        <v>43333</v>
      </c>
    </row>
    <row r="10561">
      <c r="A10561" s="6" t="s">
        <v>43334</v>
      </c>
      <c r="B10561" s="6" t="s">
        <v>345</v>
      </c>
      <c r="C10561" s="6" t="s">
        <v>20895</v>
      </c>
      <c r="D10561" s="6" t="s">
        <v>1011</v>
      </c>
      <c r="E10561" s="6" t="s">
        <v>416</v>
      </c>
      <c r="F10561" s="6" t="s">
        <v>1012</v>
      </c>
      <c r="G10561" s="6" t="s">
        <v>43333</v>
      </c>
    </row>
    <row r="10562">
      <c r="A10562" s="6" t="s">
        <v>43335</v>
      </c>
      <c r="B10562" s="6" t="s">
        <v>345</v>
      </c>
      <c r="C10562" s="6" t="s">
        <v>20897</v>
      </c>
      <c r="D10562" s="6" t="s">
        <v>37</v>
      </c>
      <c r="E10562" s="6" t="s">
        <v>416</v>
      </c>
      <c r="F10562" s="6" t="s">
        <v>20898</v>
      </c>
      <c r="G10562" s="6" t="s">
        <v>43336</v>
      </c>
    </row>
    <row r="10563">
      <c r="A10563" s="6" t="s">
        <v>43337</v>
      </c>
      <c r="B10563" s="6" t="s">
        <v>345</v>
      </c>
      <c r="C10563" s="6" t="s">
        <v>20897</v>
      </c>
      <c r="D10563" s="6" t="s">
        <v>1011</v>
      </c>
      <c r="E10563" s="6" t="s">
        <v>24821</v>
      </c>
      <c r="F10563" s="6" t="s">
        <v>20898</v>
      </c>
      <c r="G10563" s="6" t="s">
        <v>43336</v>
      </c>
    </row>
    <row r="10564">
      <c r="A10564" s="6" t="s">
        <v>43338</v>
      </c>
      <c r="B10564" s="6" t="s">
        <v>345</v>
      </c>
      <c r="C10564" s="6" t="s">
        <v>20900</v>
      </c>
      <c r="D10564" s="6" t="s">
        <v>1011</v>
      </c>
      <c r="E10564" s="6" t="s">
        <v>24821</v>
      </c>
      <c r="F10564" s="6" t="s">
        <v>24822</v>
      </c>
      <c r="G10564" s="6" t="s">
        <v>43339</v>
      </c>
    </row>
    <row r="10565">
      <c r="A10565" s="6" t="s">
        <v>43340</v>
      </c>
      <c r="B10565" s="6" t="s">
        <v>345</v>
      </c>
      <c r="C10565" s="6" t="s">
        <v>20902</v>
      </c>
      <c r="D10565" s="6" t="s">
        <v>1011</v>
      </c>
      <c r="E10565" s="6" t="s">
        <v>416</v>
      </c>
      <c r="F10565" s="6" t="s">
        <v>1008</v>
      </c>
      <c r="G10565" s="6" t="s">
        <v>43341</v>
      </c>
    </row>
    <row r="10566">
      <c r="A10566" s="6" t="s">
        <v>43342</v>
      </c>
      <c r="B10566" s="6" t="s">
        <v>345</v>
      </c>
      <c r="C10566" s="6" t="s">
        <v>20904</v>
      </c>
      <c r="D10566" s="6" t="s">
        <v>37</v>
      </c>
      <c r="E10566" s="6" t="s">
        <v>24821</v>
      </c>
      <c r="F10566" s="6" t="s">
        <v>20905</v>
      </c>
      <c r="G10566" s="6" t="s">
        <v>43343</v>
      </c>
    </row>
    <row r="10567">
      <c r="A10567" s="6" t="s">
        <v>43344</v>
      </c>
      <c r="B10567" s="6" t="s">
        <v>345</v>
      </c>
      <c r="C10567" s="6" t="s">
        <v>20904</v>
      </c>
      <c r="D10567" s="6" t="s">
        <v>1011</v>
      </c>
      <c r="E10567" s="6" t="s">
        <v>416</v>
      </c>
      <c r="F10567" s="6" t="s">
        <v>20905</v>
      </c>
      <c r="G10567" s="6" t="s">
        <v>43343</v>
      </c>
    </row>
    <row r="10568">
      <c r="A10568" s="6" t="s">
        <v>43345</v>
      </c>
      <c r="B10568" s="6" t="s">
        <v>345</v>
      </c>
      <c r="C10568" s="6" t="s">
        <v>20907</v>
      </c>
      <c r="D10568" s="6" t="s">
        <v>37</v>
      </c>
      <c r="E10568" s="6" t="s">
        <v>416</v>
      </c>
      <c r="F10568" s="6" t="s">
        <v>4126</v>
      </c>
      <c r="G10568" s="6" t="s">
        <v>43346</v>
      </c>
    </row>
    <row r="10569">
      <c r="A10569" s="6" t="s">
        <v>43347</v>
      </c>
      <c r="B10569" s="6" t="s">
        <v>345</v>
      </c>
      <c r="C10569" s="6" t="s">
        <v>20907</v>
      </c>
      <c r="D10569" s="6" t="s">
        <v>1011</v>
      </c>
      <c r="E10569" s="6" t="s">
        <v>24821</v>
      </c>
      <c r="F10569" s="6" t="s">
        <v>4126</v>
      </c>
      <c r="G10569" s="6" t="s">
        <v>43346</v>
      </c>
    </row>
    <row r="10570">
      <c r="A10570" s="6" t="s">
        <v>43348</v>
      </c>
      <c r="B10570" s="6" t="s">
        <v>345</v>
      </c>
      <c r="C10570" s="6" t="s">
        <v>20909</v>
      </c>
      <c r="D10570" s="6" t="s">
        <v>1011</v>
      </c>
      <c r="E10570" s="6" t="s">
        <v>24821</v>
      </c>
      <c r="F10570" s="6" t="s">
        <v>24822</v>
      </c>
      <c r="G10570" s="6" t="s">
        <v>43349</v>
      </c>
    </row>
    <row r="10571">
      <c r="A10571" s="6" t="s">
        <v>43350</v>
      </c>
      <c r="B10571" s="6" t="s">
        <v>345</v>
      </c>
      <c r="C10571" s="6" t="s">
        <v>20911</v>
      </c>
      <c r="D10571" s="6" t="s">
        <v>1011</v>
      </c>
      <c r="E10571" s="6" t="s">
        <v>416</v>
      </c>
      <c r="F10571" s="6" t="s">
        <v>1008</v>
      </c>
      <c r="G10571" s="6" t="s">
        <v>43351</v>
      </c>
    </row>
    <row r="10572">
      <c r="A10572" s="6" t="s">
        <v>43352</v>
      </c>
      <c r="B10572" s="6" t="s">
        <v>345</v>
      </c>
      <c r="C10572" s="6" t="s">
        <v>20913</v>
      </c>
      <c r="D10572" s="6" t="s">
        <v>37</v>
      </c>
      <c r="E10572" s="6" t="s">
        <v>24821</v>
      </c>
      <c r="F10572" s="6" t="s">
        <v>4133</v>
      </c>
      <c r="G10572" s="6" t="s">
        <v>43353</v>
      </c>
    </row>
    <row r="10573">
      <c r="A10573" s="6" t="s">
        <v>43354</v>
      </c>
      <c r="B10573" s="6" t="s">
        <v>345</v>
      </c>
      <c r="C10573" s="6" t="s">
        <v>20913</v>
      </c>
      <c r="D10573" s="6" t="s">
        <v>1011</v>
      </c>
      <c r="E10573" s="6" t="s">
        <v>416</v>
      </c>
      <c r="F10573" s="6" t="s">
        <v>4133</v>
      </c>
      <c r="G10573" s="6" t="s">
        <v>43353</v>
      </c>
    </row>
    <row r="10574">
      <c r="A10574" s="6" t="s">
        <v>43355</v>
      </c>
      <c r="B10574" s="6" t="s">
        <v>345</v>
      </c>
      <c r="C10574" s="6" t="s">
        <v>20915</v>
      </c>
      <c r="D10574" s="6" t="s">
        <v>37</v>
      </c>
      <c r="E10574" s="6" t="s">
        <v>416</v>
      </c>
      <c r="F10574" s="6" t="s">
        <v>20916</v>
      </c>
      <c r="G10574" s="6" t="s">
        <v>43356</v>
      </c>
    </row>
    <row r="10575">
      <c r="A10575" s="6" t="s">
        <v>43357</v>
      </c>
      <c r="B10575" s="6" t="s">
        <v>345</v>
      </c>
      <c r="C10575" s="6" t="s">
        <v>20915</v>
      </c>
      <c r="D10575" s="6" t="s">
        <v>1011</v>
      </c>
      <c r="E10575" s="6" t="s">
        <v>24821</v>
      </c>
      <c r="F10575" s="6" t="s">
        <v>20916</v>
      </c>
      <c r="G10575" s="6" t="s">
        <v>43356</v>
      </c>
    </row>
    <row r="10576">
      <c r="A10576" s="6" t="s">
        <v>43358</v>
      </c>
      <c r="B10576" s="6" t="s">
        <v>345</v>
      </c>
      <c r="C10576" s="6" t="s">
        <v>20918</v>
      </c>
      <c r="D10576" s="6" t="s">
        <v>1011</v>
      </c>
      <c r="E10576" s="6" t="s">
        <v>24821</v>
      </c>
      <c r="F10576" s="6" t="s">
        <v>24822</v>
      </c>
      <c r="G10576" s="6" t="s">
        <v>43359</v>
      </c>
    </row>
    <row r="10577">
      <c r="A10577" s="6" t="s">
        <v>43360</v>
      </c>
      <c r="B10577" s="6" t="s">
        <v>345</v>
      </c>
      <c r="C10577" s="6" t="s">
        <v>20920</v>
      </c>
      <c r="D10577" s="6" t="s">
        <v>1011</v>
      </c>
      <c r="E10577" s="6" t="s">
        <v>416</v>
      </c>
      <c r="F10577" s="6" t="s">
        <v>1040</v>
      </c>
      <c r="G10577" s="6" t="s">
        <v>43361</v>
      </c>
    </row>
    <row r="10578">
      <c r="A10578" s="6" t="s">
        <v>43362</v>
      </c>
      <c r="B10578" s="6" t="s">
        <v>345</v>
      </c>
      <c r="C10578" s="6" t="s">
        <v>20924</v>
      </c>
      <c r="D10578" s="6" t="s">
        <v>1011</v>
      </c>
      <c r="E10578" s="6" t="s">
        <v>416</v>
      </c>
      <c r="F10578" s="6" t="s">
        <v>1977</v>
      </c>
      <c r="G10578" s="6" t="s">
        <v>43363</v>
      </c>
    </row>
    <row r="10579">
      <c r="A10579" s="6" t="s">
        <v>43364</v>
      </c>
      <c r="B10579" s="6" t="s">
        <v>345</v>
      </c>
      <c r="C10579" s="6" t="s">
        <v>20928</v>
      </c>
      <c r="D10579" s="6" t="s">
        <v>37</v>
      </c>
      <c r="E10579" s="6" t="s">
        <v>24821</v>
      </c>
      <c r="F10579" s="6" t="s">
        <v>20929</v>
      </c>
      <c r="G10579" s="6" t="s">
        <v>43365</v>
      </c>
    </row>
    <row r="10580">
      <c r="A10580" s="6" t="s">
        <v>43366</v>
      </c>
      <c r="B10580" s="6" t="s">
        <v>345</v>
      </c>
      <c r="C10580" s="6" t="s">
        <v>20928</v>
      </c>
      <c r="D10580" s="6" t="s">
        <v>1011</v>
      </c>
      <c r="E10580" s="6" t="s">
        <v>416</v>
      </c>
      <c r="F10580" s="6" t="s">
        <v>20929</v>
      </c>
      <c r="G10580" s="6" t="s">
        <v>43365</v>
      </c>
    </row>
    <row r="10581">
      <c r="A10581" s="6" t="s">
        <v>43367</v>
      </c>
      <c r="B10581" s="6" t="s">
        <v>345</v>
      </c>
      <c r="C10581" s="6" t="s">
        <v>20934</v>
      </c>
      <c r="D10581" s="6" t="s">
        <v>37</v>
      </c>
      <c r="E10581" s="6" t="s">
        <v>416</v>
      </c>
      <c r="F10581" s="6" t="s">
        <v>20935</v>
      </c>
      <c r="G10581" s="6" t="s">
        <v>43368</v>
      </c>
    </row>
    <row r="10582">
      <c r="A10582" s="6" t="s">
        <v>43369</v>
      </c>
      <c r="B10582" s="6" t="s">
        <v>345</v>
      </c>
      <c r="C10582" s="6" t="s">
        <v>20934</v>
      </c>
      <c r="D10582" s="6" t="s">
        <v>1011</v>
      </c>
      <c r="E10582" s="6" t="s">
        <v>24821</v>
      </c>
      <c r="F10582" s="6" t="s">
        <v>20935</v>
      </c>
      <c r="G10582" s="6" t="s">
        <v>43368</v>
      </c>
    </row>
    <row r="10583">
      <c r="A10583" s="6" t="s">
        <v>43370</v>
      </c>
      <c r="B10583" s="6" t="s">
        <v>345</v>
      </c>
      <c r="C10583" s="6" t="s">
        <v>20937</v>
      </c>
      <c r="D10583" s="6" t="s">
        <v>1011</v>
      </c>
      <c r="E10583" s="6" t="s">
        <v>24821</v>
      </c>
      <c r="F10583" s="6" t="s">
        <v>26258</v>
      </c>
      <c r="G10583" s="6" t="s">
        <v>43371</v>
      </c>
    </row>
    <row r="10584">
      <c r="A10584" s="6" t="s">
        <v>43372</v>
      </c>
      <c r="B10584" s="6" t="s">
        <v>345</v>
      </c>
      <c r="C10584" s="6" t="s">
        <v>20939</v>
      </c>
      <c r="D10584" s="6" t="s">
        <v>1011</v>
      </c>
      <c r="E10584" s="6" t="s">
        <v>416</v>
      </c>
      <c r="F10584" s="6" t="s">
        <v>1008</v>
      </c>
      <c r="G10584" s="6" t="s">
        <v>43373</v>
      </c>
    </row>
    <row r="10585">
      <c r="A10585" s="6" t="s">
        <v>43374</v>
      </c>
      <c r="B10585" s="6" t="s">
        <v>345</v>
      </c>
      <c r="C10585" s="6" t="s">
        <v>20941</v>
      </c>
      <c r="D10585" s="6" t="s">
        <v>37</v>
      </c>
      <c r="E10585" s="6" t="s">
        <v>24821</v>
      </c>
      <c r="F10585" s="6" t="s">
        <v>20942</v>
      </c>
      <c r="G10585" s="6" t="s">
        <v>43375</v>
      </c>
    </row>
    <row r="10586">
      <c r="A10586" s="6" t="s">
        <v>43376</v>
      </c>
      <c r="B10586" s="6" t="s">
        <v>345</v>
      </c>
      <c r="C10586" s="6" t="s">
        <v>20941</v>
      </c>
      <c r="D10586" s="6" t="s">
        <v>1011</v>
      </c>
      <c r="E10586" s="6" t="s">
        <v>416</v>
      </c>
      <c r="F10586" s="6" t="s">
        <v>20942</v>
      </c>
      <c r="G10586" s="6" t="s">
        <v>43375</v>
      </c>
    </row>
    <row r="10587">
      <c r="A10587" s="6" t="s">
        <v>43377</v>
      </c>
      <c r="B10587" s="6" t="s">
        <v>345</v>
      </c>
      <c r="C10587" s="6" t="s">
        <v>20944</v>
      </c>
      <c r="D10587" s="6" t="s">
        <v>37</v>
      </c>
      <c r="E10587" s="6" t="s">
        <v>416</v>
      </c>
      <c r="F10587" s="6" t="s">
        <v>20945</v>
      </c>
      <c r="G10587" s="6" t="s">
        <v>43378</v>
      </c>
    </row>
    <row r="10588">
      <c r="A10588" s="6" t="s">
        <v>43379</v>
      </c>
      <c r="B10588" s="6" t="s">
        <v>345</v>
      </c>
      <c r="C10588" s="6" t="s">
        <v>20944</v>
      </c>
      <c r="D10588" s="6" t="s">
        <v>1011</v>
      </c>
      <c r="E10588" s="6" t="s">
        <v>24821</v>
      </c>
      <c r="F10588" s="6" t="s">
        <v>20945</v>
      </c>
      <c r="G10588" s="6" t="s">
        <v>43378</v>
      </c>
    </row>
    <row r="10589">
      <c r="A10589" s="6" t="s">
        <v>43380</v>
      </c>
      <c r="B10589" s="6" t="s">
        <v>345</v>
      </c>
      <c r="C10589" s="6" t="s">
        <v>20947</v>
      </c>
      <c r="D10589" s="6" t="s">
        <v>1011</v>
      </c>
      <c r="E10589" s="6" t="s">
        <v>24821</v>
      </c>
      <c r="F10589" s="6" t="s">
        <v>26258</v>
      </c>
      <c r="G10589" s="6" t="s">
        <v>43381</v>
      </c>
    </row>
    <row r="10590">
      <c r="A10590" s="6" t="s">
        <v>43382</v>
      </c>
      <c r="B10590" s="6" t="s">
        <v>345</v>
      </c>
      <c r="C10590" s="6" t="s">
        <v>20949</v>
      </c>
      <c r="D10590" s="6" t="s">
        <v>1011</v>
      </c>
      <c r="E10590" s="6" t="s">
        <v>416</v>
      </c>
      <c r="F10590" s="6" t="s">
        <v>1008</v>
      </c>
      <c r="G10590" s="6" t="s">
        <v>43383</v>
      </c>
    </row>
    <row r="10591">
      <c r="A10591" s="6" t="s">
        <v>43384</v>
      </c>
      <c r="B10591" s="6" t="s">
        <v>345</v>
      </c>
      <c r="C10591" s="6" t="s">
        <v>20951</v>
      </c>
      <c r="D10591" s="6" t="s">
        <v>37</v>
      </c>
      <c r="E10591" s="6" t="s">
        <v>24821</v>
      </c>
      <c r="F10591" s="6" t="s">
        <v>20952</v>
      </c>
      <c r="G10591" s="6" t="s">
        <v>43385</v>
      </c>
    </row>
    <row r="10592">
      <c r="A10592" s="6" t="s">
        <v>43386</v>
      </c>
      <c r="B10592" s="6" t="s">
        <v>345</v>
      </c>
      <c r="C10592" s="6" t="s">
        <v>20951</v>
      </c>
      <c r="D10592" s="6" t="s">
        <v>1011</v>
      </c>
      <c r="E10592" s="6" t="s">
        <v>416</v>
      </c>
      <c r="F10592" s="6" t="s">
        <v>20952</v>
      </c>
      <c r="G10592" s="6" t="s">
        <v>43385</v>
      </c>
    </row>
    <row r="10593">
      <c r="A10593" s="6" t="s">
        <v>43387</v>
      </c>
      <c r="B10593" s="6" t="s">
        <v>345</v>
      </c>
      <c r="C10593" s="6" t="s">
        <v>20954</v>
      </c>
      <c r="D10593" s="6" t="s">
        <v>37</v>
      </c>
      <c r="E10593" s="6" t="s">
        <v>416</v>
      </c>
      <c r="F10593" s="6" t="s">
        <v>20955</v>
      </c>
      <c r="G10593" s="6" t="s">
        <v>43388</v>
      </c>
    </row>
    <row r="10594">
      <c r="A10594" s="6" t="s">
        <v>43389</v>
      </c>
      <c r="B10594" s="6" t="s">
        <v>345</v>
      </c>
      <c r="C10594" s="6" t="s">
        <v>20954</v>
      </c>
      <c r="D10594" s="6" t="s">
        <v>1011</v>
      </c>
      <c r="E10594" s="6" t="s">
        <v>24821</v>
      </c>
      <c r="F10594" s="6" t="s">
        <v>20955</v>
      </c>
      <c r="G10594" s="6" t="s">
        <v>43388</v>
      </c>
    </row>
    <row r="10595">
      <c r="A10595" s="6" t="s">
        <v>43390</v>
      </c>
      <c r="B10595" s="6" t="s">
        <v>345</v>
      </c>
      <c r="C10595" s="6" t="s">
        <v>20957</v>
      </c>
      <c r="D10595" s="6" t="s">
        <v>1011</v>
      </c>
      <c r="E10595" s="6" t="s">
        <v>24821</v>
      </c>
      <c r="F10595" s="6" t="s">
        <v>26258</v>
      </c>
      <c r="G10595" s="6" t="s">
        <v>43391</v>
      </c>
    </row>
    <row r="10596">
      <c r="A10596" s="6" t="s">
        <v>43392</v>
      </c>
      <c r="B10596" s="6" t="s">
        <v>345</v>
      </c>
      <c r="C10596" s="6" t="s">
        <v>20959</v>
      </c>
      <c r="D10596" s="6" t="s">
        <v>1011</v>
      </c>
      <c r="E10596" s="6" t="s">
        <v>416</v>
      </c>
      <c r="F10596" s="6" t="s">
        <v>1008</v>
      </c>
      <c r="G10596" s="6" t="s">
        <v>43393</v>
      </c>
    </row>
    <row r="10597">
      <c r="A10597" s="6" t="s">
        <v>43394</v>
      </c>
      <c r="B10597" s="6" t="s">
        <v>345</v>
      </c>
      <c r="C10597" s="6" t="s">
        <v>20961</v>
      </c>
      <c r="D10597" s="6" t="s">
        <v>37</v>
      </c>
      <c r="E10597" s="6" t="s">
        <v>24821</v>
      </c>
      <c r="F10597" s="6" t="s">
        <v>20962</v>
      </c>
      <c r="G10597" s="6" t="s">
        <v>43395</v>
      </c>
    </row>
    <row r="10598">
      <c r="A10598" s="6" t="s">
        <v>43396</v>
      </c>
      <c r="B10598" s="6" t="s">
        <v>345</v>
      </c>
      <c r="C10598" s="6" t="s">
        <v>20961</v>
      </c>
      <c r="D10598" s="6" t="s">
        <v>1011</v>
      </c>
      <c r="E10598" s="6" t="s">
        <v>416</v>
      </c>
      <c r="F10598" s="6" t="s">
        <v>20962</v>
      </c>
      <c r="G10598" s="6" t="s">
        <v>43395</v>
      </c>
    </row>
    <row r="10599">
      <c r="A10599" s="6" t="s">
        <v>43397</v>
      </c>
      <c r="B10599" s="6" t="s">
        <v>345</v>
      </c>
      <c r="C10599" s="6" t="s">
        <v>20964</v>
      </c>
      <c r="D10599" s="6" t="s">
        <v>37</v>
      </c>
      <c r="E10599" s="6" t="s">
        <v>416</v>
      </c>
      <c r="F10599" s="6" t="s">
        <v>20965</v>
      </c>
      <c r="G10599" s="6" t="s">
        <v>43398</v>
      </c>
    </row>
    <row r="10600">
      <c r="A10600" s="6" t="s">
        <v>43399</v>
      </c>
      <c r="B10600" s="6" t="s">
        <v>345</v>
      </c>
      <c r="C10600" s="6" t="s">
        <v>20964</v>
      </c>
      <c r="D10600" s="6" t="s">
        <v>1011</v>
      </c>
      <c r="E10600" s="6" t="s">
        <v>24821</v>
      </c>
      <c r="F10600" s="6" t="s">
        <v>20965</v>
      </c>
      <c r="G10600" s="6" t="s">
        <v>43398</v>
      </c>
    </row>
    <row r="10601">
      <c r="A10601" s="6" t="s">
        <v>43400</v>
      </c>
      <c r="B10601" s="6" t="s">
        <v>345</v>
      </c>
      <c r="C10601" s="6" t="s">
        <v>20967</v>
      </c>
      <c r="D10601" s="6" t="s">
        <v>1011</v>
      </c>
      <c r="E10601" s="6" t="s">
        <v>24821</v>
      </c>
      <c r="F10601" s="6" t="s">
        <v>26258</v>
      </c>
      <c r="G10601" s="6" t="s">
        <v>43401</v>
      </c>
    </row>
    <row r="10602">
      <c r="A10602" s="6" t="s">
        <v>43402</v>
      </c>
      <c r="B10602" s="6" t="s">
        <v>345</v>
      </c>
      <c r="C10602" s="6" t="s">
        <v>20969</v>
      </c>
      <c r="D10602" s="6" t="s">
        <v>1011</v>
      </c>
      <c r="E10602" s="6" t="s">
        <v>416</v>
      </c>
      <c r="F10602" s="6" t="s">
        <v>1008</v>
      </c>
      <c r="G10602" s="6" t="s">
        <v>43403</v>
      </c>
    </row>
    <row r="10603">
      <c r="A10603" s="6" t="s">
        <v>43404</v>
      </c>
      <c r="B10603" s="6" t="s">
        <v>345</v>
      </c>
      <c r="C10603" s="6" t="s">
        <v>20971</v>
      </c>
      <c r="D10603" s="6" t="s">
        <v>37</v>
      </c>
      <c r="E10603" s="6" t="s">
        <v>24821</v>
      </c>
      <c r="F10603" s="6" t="s">
        <v>20972</v>
      </c>
      <c r="G10603" s="6" t="s">
        <v>43405</v>
      </c>
    </row>
    <row r="10604">
      <c r="A10604" s="6" t="s">
        <v>43406</v>
      </c>
      <c r="B10604" s="6" t="s">
        <v>345</v>
      </c>
      <c r="C10604" s="6" t="s">
        <v>20971</v>
      </c>
      <c r="D10604" s="6" t="s">
        <v>1011</v>
      </c>
      <c r="E10604" s="6" t="s">
        <v>416</v>
      </c>
      <c r="F10604" s="6" t="s">
        <v>20972</v>
      </c>
      <c r="G10604" s="6" t="s">
        <v>43405</v>
      </c>
    </row>
    <row r="10605">
      <c r="A10605" s="6" t="s">
        <v>43407</v>
      </c>
      <c r="B10605" s="6" t="s">
        <v>345</v>
      </c>
      <c r="C10605" s="6" t="s">
        <v>20974</v>
      </c>
      <c r="D10605" s="6" t="s">
        <v>37</v>
      </c>
      <c r="E10605" s="6" t="s">
        <v>416</v>
      </c>
      <c r="F10605" s="6" t="s">
        <v>20975</v>
      </c>
      <c r="G10605" s="6" t="s">
        <v>43408</v>
      </c>
    </row>
    <row r="10606">
      <c r="A10606" s="6" t="s">
        <v>43409</v>
      </c>
      <c r="B10606" s="6" t="s">
        <v>345</v>
      </c>
      <c r="C10606" s="6" t="s">
        <v>20974</v>
      </c>
      <c r="D10606" s="6" t="s">
        <v>1011</v>
      </c>
      <c r="E10606" s="6" t="s">
        <v>24821</v>
      </c>
      <c r="F10606" s="6" t="s">
        <v>20975</v>
      </c>
      <c r="G10606" s="6" t="s">
        <v>43408</v>
      </c>
    </row>
    <row r="10607">
      <c r="A10607" s="6" t="s">
        <v>43410</v>
      </c>
      <c r="B10607" s="6" t="s">
        <v>345</v>
      </c>
      <c r="C10607" s="6" t="s">
        <v>20977</v>
      </c>
      <c r="D10607" s="6" t="s">
        <v>1011</v>
      </c>
      <c r="E10607" s="6" t="s">
        <v>24821</v>
      </c>
      <c r="F10607" s="6" t="s">
        <v>26258</v>
      </c>
      <c r="G10607" s="6" t="s">
        <v>43411</v>
      </c>
    </row>
    <row r="10608">
      <c r="A10608" s="6" t="s">
        <v>43412</v>
      </c>
      <c r="B10608" s="6" t="s">
        <v>345</v>
      </c>
      <c r="C10608" s="6" t="s">
        <v>20979</v>
      </c>
      <c r="D10608" s="6" t="s">
        <v>1011</v>
      </c>
      <c r="E10608" s="6" t="s">
        <v>416</v>
      </c>
      <c r="F10608" s="6" t="s">
        <v>1008</v>
      </c>
      <c r="G10608" s="6" t="s">
        <v>43413</v>
      </c>
    </row>
    <row r="10609">
      <c r="A10609" s="6" t="s">
        <v>43414</v>
      </c>
      <c r="B10609" s="6" t="s">
        <v>345</v>
      </c>
      <c r="C10609" s="6" t="s">
        <v>20981</v>
      </c>
      <c r="D10609" s="6" t="s">
        <v>37</v>
      </c>
      <c r="E10609" s="6" t="s">
        <v>24821</v>
      </c>
      <c r="F10609" s="6" t="s">
        <v>20982</v>
      </c>
      <c r="G10609" s="6" t="s">
        <v>43415</v>
      </c>
    </row>
    <row r="10610">
      <c r="A10610" s="6" t="s">
        <v>43416</v>
      </c>
      <c r="B10610" s="6" t="s">
        <v>345</v>
      </c>
      <c r="C10610" s="6" t="s">
        <v>20981</v>
      </c>
      <c r="D10610" s="6" t="s">
        <v>1011</v>
      </c>
      <c r="E10610" s="6" t="s">
        <v>416</v>
      </c>
      <c r="F10610" s="6" t="s">
        <v>20982</v>
      </c>
      <c r="G10610" s="6" t="s">
        <v>43415</v>
      </c>
    </row>
    <row r="10611">
      <c r="A10611" s="6" t="s">
        <v>43417</v>
      </c>
      <c r="B10611" s="6" t="s">
        <v>345</v>
      </c>
      <c r="C10611" s="6" t="s">
        <v>20984</v>
      </c>
      <c r="D10611" s="6" t="s">
        <v>37</v>
      </c>
      <c r="E10611" s="6" t="s">
        <v>416</v>
      </c>
      <c r="F10611" s="6" t="s">
        <v>20985</v>
      </c>
      <c r="G10611" s="6" t="s">
        <v>43418</v>
      </c>
    </row>
    <row r="10612">
      <c r="A10612" s="6" t="s">
        <v>43419</v>
      </c>
      <c r="B10612" s="6" t="s">
        <v>345</v>
      </c>
      <c r="C10612" s="6" t="s">
        <v>20984</v>
      </c>
      <c r="D10612" s="6" t="s">
        <v>1011</v>
      </c>
      <c r="E10612" s="6" t="s">
        <v>24821</v>
      </c>
      <c r="F10612" s="6" t="s">
        <v>20985</v>
      </c>
      <c r="G10612" s="6" t="s">
        <v>43418</v>
      </c>
    </row>
    <row r="10613">
      <c r="A10613" s="6" t="s">
        <v>43420</v>
      </c>
      <c r="B10613" s="6" t="s">
        <v>345</v>
      </c>
      <c r="C10613" s="6" t="s">
        <v>20987</v>
      </c>
      <c r="D10613" s="6" t="s">
        <v>1011</v>
      </c>
      <c r="E10613" s="6" t="s">
        <v>24821</v>
      </c>
      <c r="F10613" s="6" t="s">
        <v>26258</v>
      </c>
      <c r="G10613" s="6" t="s">
        <v>43421</v>
      </c>
    </row>
    <row r="10614">
      <c r="A10614" s="6" t="s">
        <v>43422</v>
      </c>
      <c r="B10614" s="6" t="s">
        <v>345</v>
      </c>
      <c r="C10614" s="6" t="s">
        <v>20989</v>
      </c>
      <c r="D10614" s="6" t="s">
        <v>1011</v>
      </c>
      <c r="E10614" s="6" t="s">
        <v>416</v>
      </c>
      <c r="F10614" s="6" t="s">
        <v>1040</v>
      </c>
      <c r="G10614" s="6" t="s">
        <v>43423</v>
      </c>
    </row>
    <row r="10615">
      <c r="A10615" s="6" t="s">
        <v>43424</v>
      </c>
      <c r="B10615" s="6" t="s">
        <v>345</v>
      </c>
      <c r="C10615" s="6" t="s">
        <v>20993</v>
      </c>
      <c r="D10615" s="6" t="s">
        <v>1011</v>
      </c>
      <c r="E10615" s="6" t="s">
        <v>416</v>
      </c>
      <c r="F10615" s="6" t="s">
        <v>6065</v>
      </c>
      <c r="G10615" s="6" t="s">
        <v>43425</v>
      </c>
    </row>
    <row r="10616">
      <c r="A10616" s="6" t="s">
        <v>43426</v>
      </c>
      <c r="B10616" s="6" t="s">
        <v>345</v>
      </c>
      <c r="C10616" s="6" t="s">
        <v>20997</v>
      </c>
      <c r="D10616" s="6" t="s">
        <v>37</v>
      </c>
      <c r="E10616" s="6" t="s">
        <v>24821</v>
      </c>
      <c r="F10616" s="6" t="s">
        <v>20998</v>
      </c>
      <c r="G10616" s="6" t="s">
        <v>43427</v>
      </c>
    </row>
    <row r="10617">
      <c r="A10617" s="6" t="s">
        <v>43428</v>
      </c>
      <c r="B10617" s="6" t="s">
        <v>345</v>
      </c>
      <c r="C10617" s="6" t="s">
        <v>20997</v>
      </c>
      <c r="D10617" s="6" t="s">
        <v>1011</v>
      </c>
      <c r="E10617" s="6" t="s">
        <v>416</v>
      </c>
      <c r="F10617" s="6" t="s">
        <v>20998</v>
      </c>
      <c r="G10617" s="6" t="s">
        <v>43427</v>
      </c>
    </row>
    <row r="10618">
      <c r="A10618" s="6" t="s">
        <v>43429</v>
      </c>
      <c r="B10618" s="6" t="s">
        <v>345</v>
      </c>
      <c r="C10618" s="6" t="s">
        <v>21003</v>
      </c>
      <c r="D10618" s="6" t="s">
        <v>37</v>
      </c>
      <c r="E10618" s="6" t="s">
        <v>416</v>
      </c>
      <c r="F10618" s="6" t="s">
        <v>21004</v>
      </c>
      <c r="G10618" s="6" t="s">
        <v>43430</v>
      </c>
    </row>
    <row r="10619">
      <c r="A10619" s="6" t="s">
        <v>43431</v>
      </c>
      <c r="B10619" s="6" t="s">
        <v>345</v>
      </c>
      <c r="C10619" s="6" t="s">
        <v>21003</v>
      </c>
      <c r="D10619" s="6" t="s">
        <v>1011</v>
      </c>
      <c r="E10619" s="6" t="s">
        <v>24821</v>
      </c>
      <c r="F10619" s="6" t="s">
        <v>21004</v>
      </c>
      <c r="G10619" s="6" t="s">
        <v>43430</v>
      </c>
    </row>
    <row r="10620">
      <c r="A10620" s="6" t="s">
        <v>43432</v>
      </c>
      <c r="B10620" s="6" t="s">
        <v>345</v>
      </c>
      <c r="C10620" s="6" t="s">
        <v>21006</v>
      </c>
      <c r="D10620" s="6" t="s">
        <v>1011</v>
      </c>
      <c r="E10620" s="6" t="s">
        <v>24821</v>
      </c>
      <c r="F10620" s="6" t="s">
        <v>29933</v>
      </c>
      <c r="G10620" s="6" t="s">
        <v>43433</v>
      </c>
    </row>
    <row r="10621">
      <c r="A10621" s="6" t="s">
        <v>43434</v>
      </c>
      <c r="B10621" s="6" t="s">
        <v>345</v>
      </c>
      <c r="C10621" s="6" t="s">
        <v>21008</v>
      </c>
      <c r="D10621" s="6" t="s">
        <v>1011</v>
      </c>
      <c r="E10621" s="6" t="s">
        <v>416</v>
      </c>
      <c r="F10621" s="6" t="s">
        <v>1008</v>
      </c>
      <c r="G10621" s="6" t="s">
        <v>43435</v>
      </c>
    </row>
    <row r="10622">
      <c r="A10622" s="6" t="s">
        <v>43436</v>
      </c>
      <c r="B10622" s="6" t="s">
        <v>345</v>
      </c>
      <c r="C10622" s="6" t="s">
        <v>21010</v>
      </c>
      <c r="D10622" s="6" t="s">
        <v>37</v>
      </c>
      <c r="E10622" s="6" t="s">
        <v>24821</v>
      </c>
      <c r="F10622" s="6" t="s">
        <v>21011</v>
      </c>
      <c r="G10622" s="6" t="s">
        <v>43437</v>
      </c>
    </row>
    <row r="10623">
      <c r="A10623" s="6" t="s">
        <v>43438</v>
      </c>
      <c r="B10623" s="6" t="s">
        <v>345</v>
      </c>
      <c r="C10623" s="6" t="s">
        <v>21010</v>
      </c>
      <c r="D10623" s="6" t="s">
        <v>1011</v>
      </c>
      <c r="E10623" s="6" t="s">
        <v>416</v>
      </c>
      <c r="F10623" s="6" t="s">
        <v>21011</v>
      </c>
      <c r="G10623" s="6" t="s">
        <v>43439</v>
      </c>
    </row>
    <row r="10624">
      <c r="A10624" s="6" t="s">
        <v>43440</v>
      </c>
      <c r="B10624" s="6" t="s">
        <v>345</v>
      </c>
      <c r="C10624" s="6" t="s">
        <v>21013</v>
      </c>
      <c r="D10624" s="6" t="s">
        <v>37</v>
      </c>
      <c r="E10624" s="6" t="s">
        <v>416</v>
      </c>
      <c r="F10624" s="6" t="s">
        <v>21014</v>
      </c>
      <c r="G10624" s="6" t="s">
        <v>43441</v>
      </c>
    </row>
    <row r="10625">
      <c r="A10625" s="6" t="s">
        <v>43442</v>
      </c>
      <c r="B10625" s="6" t="s">
        <v>345</v>
      </c>
      <c r="C10625" s="6" t="s">
        <v>21013</v>
      </c>
      <c r="D10625" s="6" t="s">
        <v>1011</v>
      </c>
      <c r="E10625" s="6" t="s">
        <v>24821</v>
      </c>
      <c r="F10625" s="6" t="s">
        <v>21014</v>
      </c>
      <c r="G10625" s="6" t="s">
        <v>43441</v>
      </c>
    </row>
    <row r="10626">
      <c r="A10626" s="6" t="s">
        <v>43443</v>
      </c>
      <c r="B10626" s="6" t="s">
        <v>345</v>
      </c>
      <c r="C10626" s="6" t="s">
        <v>21016</v>
      </c>
      <c r="D10626" s="6" t="s">
        <v>1011</v>
      </c>
      <c r="E10626" s="6" t="s">
        <v>24821</v>
      </c>
      <c r="F10626" s="6" t="s">
        <v>29933</v>
      </c>
      <c r="G10626" s="6" t="s">
        <v>43444</v>
      </c>
    </row>
    <row r="10627">
      <c r="A10627" s="6" t="s">
        <v>43445</v>
      </c>
      <c r="B10627" s="6" t="s">
        <v>345</v>
      </c>
      <c r="C10627" s="6" t="s">
        <v>21018</v>
      </c>
      <c r="D10627" s="6" t="s">
        <v>1011</v>
      </c>
      <c r="E10627" s="6" t="s">
        <v>416</v>
      </c>
      <c r="F10627" s="6" t="s">
        <v>1008</v>
      </c>
      <c r="G10627" s="6" t="s">
        <v>43446</v>
      </c>
    </row>
    <row r="10628">
      <c r="A10628" s="6" t="s">
        <v>43447</v>
      </c>
      <c r="B10628" s="6" t="s">
        <v>345</v>
      </c>
      <c r="C10628" s="6" t="s">
        <v>21020</v>
      </c>
      <c r="D10628" s="6" t="s">
        <v>37</v>
      </c>
      <c r="E10628" s="6" t="s">
        <v>24821</v>
      </c>
      <c r="F10628" s="6" t="s">
        <v>21021</v>
      </c>
      <c r="G10628" s="6" t="s">
        <v>43448</v>
      </c>
    </row>
    <row r="10629">
      <c r="A10629" s="6" t="s">
        <v>43449</v>
      </c>
      <c r="B10629" s="6" t="s">
        <v>345</v>
      </c>
      <c r="C10629" s="6" t="s">
        <v>21020</v>
      </c>
      <c r="D10629" s="6" t="s">
        <v>1011</v>
      </c>
      <c r="E10629" s="6" t="s">
        <v>416</v>
      </c>
      <c r="F10629" s="6" t="s">
        <v>21021</v>
      </c>
      <c r="G10629" s="6" t="s">
        <v>43448</v>
      </c>
    </row>
    <row r="10630">
      <c r="A10630" s="6" t="s">
        <v>43450</v>
      </c>
      <c r="B10630" s="6" t="s">
        <v>345</v>
      </c>
      <c r="C10630" s="6" t="s">
        <v>21023</v>
      </c>
      <c r="D10630" s="6" t="s">
        <v>37</v>
      </c>
      <c r="E10630" s="6" t="s">
        <v>416</v>
      </c>
      <c r="F10630" s="6" t="s">
        <v>21024</v>
      </c>
      <c r="G10630" s="6" t="s">
        <v>43451</v>
      </c>
    </row>
    <row r="10631">
      <c r="A10631" s="6" t="s">
        <v>43452</v>
      </c>
      <c r="B10631" s="6" t="s">
        <v>345</v>
      </c>
      <c r="C10631" s="6" t="s">
        <v>21023</v>
      </c>
      <c r="D10631" s="6" t="s">
        <v>1011</v>
      </c>
      <c r="E10631" s="6" t="s">
        <v>24821</v>
      </c>
      <c r="F10631" s="6" t="s">
        <v>21024</v>
      </c>
      <c r="G10631" s="6" t="s">
        <v>43451</v>
      </c>
    </row>
    <row r="10632">
      <c r="A10632" s="6" t="s">
        <v>43453</v>
      </c>
      <c r="B10632" s="6" t="s">
        <v>345</v>
      </c>
      <c r="C10632" s="6" t="s">
        <v>21026</v>
      </c>
      <c r="D10632" s="6" t="s">
        <v>1011</v>
      </c>
      <c r="E10632" s="6" t="s">
        <v>24821</v>
      </c>
      <c r="F10632" s="6" t="s">
        <v>29933</v>
      </c>
      <c r="G10632" s="6" t="s">
        <v>43454</v>
      </c>
    </row>
    <row r="10633">
      <c r="A10633" s="6" t="s">
        <v>43455</v>
      </c>
      <c r="B10633" s="6" t="s">
        <v>345</v>
      </c>
      <c r="C10633" s="6" t="s">
        <v>21028</v>
      </c>
      <c r="D10633" s="6" t="s">
        <v>1011</v>
      </c>
      <c r="E10633" s="6" t="s">
        <v>416</v>
      </c>
      <c r="F10633" s="6" t="s">
        <v>1008</v>
      </c>
      <c r="G10633" s="6" t="s">
        <v>43456</v>
      </c>
    </row>
    <row r="10634">
      <c r="A10634" s="6" t="s">
        <v>43457</v>
      </c>
      <c r="B10634" s="6" t="s">
        <v>345</v>
      </c>
      <c r="C10634" s="6" t="s">
        <v>21030</v>
      </c>
      <c r="D10634" s="6" t="s">
        <v>37</v>
      </c>
      <c r="E10634" s="6" t="s">
        <v>24821</v>
      </c>
      <c r="F10634" s="6" t="s">
        <v>21031</v>
      </c>
      <c r="G10634" s="6" t="s">
        <v>43458</v>
      </c>
    </row>
    <row r="10635">
      <c r="A10635" s="6" t="s">
        <v>43459</v>
      </c>
      <c r="B10635" s="6" t="s">
        <v>345</v>
      </c>
      <c r="C10635" s="6" t="s">
        <v>21030</v>
      </c>
      <c r="D10635" s="6" t="s">
        <v>1011</v>
      </c>
      <c r="E10635" s="6" t="s">
        <v>416</v>
      </c>
      <c r="F10635" s="6" t="s">
        <v>21031</v>
      </c>
      <c r="G10635" s="6" t="s">
        <v>43458</v>
      </c>
    </row>
    <row r="10636">
      <c r="A10636" s="6" t="s">
        <v>43460</v>
      </c>
      <c r="B10636" s="6" t="s">
        <v>345</v>
      </c>
      <c r="C10636" s="6" t="s">
        <v>21033</v>
      </c>
      <c r="D10636" s="6" t="s">
        <v>37</v>
      </c>
      <c r="E10636" s="6" t="s">
        <v>416</v>
      </c>
      <c r="F10636" s="6" t="s">
        <v>21034</v>
      </c>
      <c r="G10636" s="6" t="s">
        <v>43461</v>
      </c>
    </row>
    <row r="10637">
      <c r="A10637" s="6" t="s">
        <v>43462</v>
      </c>
      <c r="B10637" s="6" t="s">
        <v>345</v>
      </c>
      <c r="C10637" s="6" t="s">
        <v>21033</v>
      </c>
      <c r="D10637" s="6" t="s">
        <v>1011</v>
      </c>
      <c r="E10637" s="6" t="s">
        <v>24821</v>
      </c>
      <c r="F10637" s="6" t="s">
        <v>21034</v>
      </c>
      <c r="G10637" s="6" t="s">
        <v>43461</v>
      </c>
    </row>
    <row r="10638">
      <c r="A10638" s="6" t="s">
        <v>43463</v>
      </c>
      <c r="B10638" s="6" t="s">
        <v>345</v>
      </c>
      <c r="C10638" s="6" t="s">
        <v>21036</v>
      </c>
      <c r="D10638" s="6" t="s">
        <v>1011</v>
      </c>
      <c r="E10638" s="6" t="s">
        <v>24821</v>
      </c>
      <c r="F10638" s="6" t="s">
        <v>29933</v>
      </c>
      <c r="G10638" s="6" t="s">
        <v>43464</v>
      </c>
    </row>
    <row r="10639">
      <c r="A10639" s="6" t="s">
        <v>43465</v>
      </c>
      <c r="B10639" s="6" t="s">
        <v>345</v>
      </c>
      <c r="C10639" s="6" t="s">
        <v>21038</v>
      </c>
      <c r="D10639" s="6" t="s">
        <v>1011</v>
      </c>
      <c r="E10639" s="6" t="s">
        <v>416</v>
      </c>
      <c r="F10639" s="6" t="s">
        <v>1008</v>
      </c>
      <c r="G10639" s="6" t="s">
        <v>43466</v>
      </c>
    </row>
    <row r="10640">
      <c r="A10640" s="6" t="s">
        <v>43467</v>
      </c>
      <c r="B10640" s="6" t="s">
        <v>345</v>
      </c>
      <c r="C10640" s="6" t="s">
        <v>21040</v>
      </c>
      <c r="D10640" s="6" t="s">
        <v>37</v>
      </c>
      <c r="E10640" s="6" t="s">
        <v>24821</v>
      </c>
      <c r="F10640" s="6" t="s">
        <v>21041</v>
      </c>
      <c r="G10640" s="6" t="s">
        <v>43468</v>
      </c>
    </row>
    <row r="10641">
      <c r="A10641" s="6" t="s">
        <v>43469</v>
      </c>
      <c r="B10641" s="6" t="s">
        <v>345</v>
      </c>
      <c r="C10641" s="6" t="s">
        <v>21040</v>
      </c>
      <c r="D10641" s="6" t="s">
        <v>1011</v>
      </c>
      <c r="E10641" s="6" t="s">
        <v>416</v>
      </c>
      <c r="F10641" s="6" t="s">
        <v>21041</v>
      </c>
      <c r="G10641" s="6" t="s">
        <v>43468</v>
      </c>
    </row>
    <row r="10642">
      <c r="A10642" s="6" t="s">
        <v>43470</v>
      </c>
      <c r="B10642" s="6" t="s">
        <v>345</v>
      </c>
      <c r="C10642" s="6" t="s">
        <v>21043</v>
      </c>
      <c r="D10642" s="6" t="s">
        <v>37</v>
      </c>
      <c r="E10642" s="6" t="s">
        <v>416</v>
      </c>
      <c r="F10642" s="6" t="s">
        <v>21044</v>
      </c>
      <c r="G10642" s="6" t="s">
        <v>43471</v>
      </c>
    </row>
    <row r="10643">
      <c r="A10643" s="6" t="s">
        <v>43472</v>
      </c>
      <c r="B10643" s="6" t="s">
        <v>345</v>
      </c>
      <c r="C10643" s="6" t="s">
        <v>21043</v>
      </c>
      <c r="D10643" s="6" t="s">
        <v>1011</v>
      </c>
      <c r="E10643" s="6" t="s">
        <v>24821</v>
      </c>
      <c r="F10643" s="6" t="s">
        <v>21044</v>
      </c>
      <c r="G10643" s="6" t="s">
        <v>43471</v>
      </c>
    </row>
    <row r="10644">
      <c r="A10644" s="6" t="s">
        <v>43473</v>
      </c>
      <c r="B10644" s="6" t="s">
        <v>345</v>
      </c>
      <c r="C10644" s="6" t="s">
        <v>21046</v>
      </c>
      <c r="D10644" s="6" t="s">
        <v>1011</v>
      </c>
      <c r="E10644" s="6" t="s">
        <v>24821</v>
      </c>
      <c r="F10644" s="6" t="s">
        <v>29933</v>
      </c>
      <c r="G10644" s="6" t="s">
        <v>43474</v>
      </c>
    </row>
    <row r="10645">
      <c r="A10645" s="6" t="s">
        <v>43475</v>
      </c>
      <c r="B10645" s="6" t="s">
        <v>345</v>
      </c>
      <c r="C10645" s="6" t="s">
        <v>21048</v>
      </c>
      <c r="D10645" s="6" t="s">
        <v>1011</v>
      </c>
      <c r="E10645" s="6" t="s">
        <v>416</v>
      </c>
      <c r="F10645" s="6" t="s">
        <v>1008</v>
      </c>
      <c r="G10645" s="6" t="s">
        <v>43476</v>
      </c>
    </row>
    <row r="10646">
      <c r="A10646" s="6" t="s">
        <v>43477</v>
      </c>
      <c r="B10646" s="6" t="s">
        <v>345</v>
      </c>
      <c r="C10646" s="6" t="s">
        <v>21050</v>
      </c>
      <c r="D10646" s="6" t="s">
        <v>37</v>
      </c>
      <c r="E10646" s="6" t="s">
        <v>24821</v>
      </c>
      <c r="F10646" s="6" t="s">
        <v>21051</v>
      </c>
      <c r="G10646" s="6" t="s">
        <v>43478</v>
      </c>
    </row>
    <row r="10647">
      <c r="A10647" s="6" t="s">
        <v>43479</v>
      </c>
      <c r="B10647" s="6" t="s">
        <v>345</v>
      </c>
      <c r="C10647" s="6" t="s">
        <v>21050</v>
      </c>
      <c r="D10647" s="6" t="s">
        <v>1011</v>
      </c>
      <c r="E10647" s="6" t="s">
        <v>416</v>
      </c>
      <c r="F10647" s="6" t="s">
        <v>21051</v>
      </c>
      <c r="G10647" s="6" t="s">
        <v>43478</v>
      </c>
    </row>
    <row r="10648">
      <c r="A10648" s="6" t="s">
        <v>43480</v>
      </c>
      <c r="B10648" s="6" t="s">
        <v>345</v>
      </c>
      <c r="C10648" s="6" t="s">
        <v>21053</v>
      </c>
      <c r="D10648" s="6" t="s">
        <v>37</v>
      </c>
      <c r="E10648" s="6" t="s">
        <v>416</v>
      </c>
      <c r="F10648" s="6" t="s">
        <v>21054</v>
      </c>
      <c r="G10648" s="6" t="s">
        <v>43481</v>
      </c>
    </row>
    <row r="10649">
      <c r="A10649" s="6" t="s">
        <v>43482</v>
      </c>
      <c r="B10649" s="6" t="s">
        <v>345</v>
      </c>
      <c r="C10649" s="6" t="s">
        <v>21053</v>
      </c>
      <c r="D10649" s="6" t="s">
        <v>1011</v>
      </c>
      <c r="E10649" s="6" t="s">
        <v>24821</v>
      </c>
      <c r="F10649" s="6" t="s">
        <v>21054</v>
      </c>
      <c r="G10649" s="6" t="s">
        <v>43481</v>
      </c>
    </row>
    <row r="10650">
      <c r="A10650" s="6" t="s">
        <v>43483</v>
      </c>
      <c r="B10650" s="6" t="s">
        <v>345</v>
      </c>
      <c r="C10650" s="6" t="s">
        <v>21056</v>
      </c>
      <c r="D10650" s="6" t="s">
        <v>1011</v>
      </c>
      <c r="E10650" s="6" t="s">
        <v>24821</v>
      </c>
      <c r="F10650" s="6" t="s">
        <v>29933</v>
      </c>
      <c r="G10650" s="6" t="s">
        <v>43484</v>
      </c>
    </row>
    <row r="10651">
      <c r="A10651" s="6" t="s">
        <v>43485</v>
      </c>
      <c r="B10651" s="6" t="s">
        <v>345</v>
      </c>
      <c r="C10651" s="6" t="s">
        <v>21058</v>
      </c>
      <c r="D10651" s="6" t="s">
        <v>1011</v>
      </c>
      <c r="E10651" s="6" t="s">
        <v>416</v>
      </c>
      <c r="F10651" s="6" t="s">
        <v>1040</v>
      </c>
      <c r="G10651" s="6" t="s">
        <v>43486</v>
      </c>
    </row>
    <row r="10652">
      <c r="A10652" s="6" t="s">
        <v>43487</v>
      </c>
      <c r="B10652" s="6" t="s">
        <v>345</v>
      </c>
      <c r="C10652" s="6" t="s">
        <v>21062</v>
      </c>
      <c r="D10652" s="6" t="s">
        <v>1011</v>
      </c>
      <c r="E10652" s="6" t="s">
        <v>416</v>
      </c>
      <c r="F10652" s="6" t="s">
        <v>1165</v>
      </c>
      <c r="G10652" s="6" t="s">
        <v>43488</v>
      </c>
    </row>
    <row r="10653">
      <c r="A10653" s="6" t="s">
        <v>43489</v>
      </c>
      <c r="B10653" s="6" t="s">
        <v>345</v>
      </c>
      <c r="C10653" s="6" t="s">
        <v>21066</v>
      </c>
      <c r="D10653" s="6" t="s">
        <v>37</v>
      </c>
      <c r="E10653" s="6" t="s">
        <v>24821</v>
      </c>
      <c r="F10653" s="6" t="s">
        <v>21067</v>
      </c>
      <c r="G10653" s="6" t="s">
        <v>43490</v>
      </c>
    </row>
    <row r="10654">
      <c r="A10654" s="6" t="s">
        <v>43491</v>
      </c>
      <c r="B10654" s="6" t="s">
        <v>345</v>
      </c>
      <c r="C10654" s="6" t="s">
        <v>21066</v>
      </c>
      <c r="D10654" s="6" t="s">
        <v>1011</v>
      </c>
      <c r="E10654" s="6" t="s">
        <v>416</v>
      </c>
      <c r="F10654" s="6" t="s">
        <v>21067</v>
      </c>
      <c r="G10654" s="6" t="s">
        <v>43490</v>
      </c>
    </row>
    <row r="10655">
      <c r="A10655" s="6" t="s">
        <v>43492</v>
      </c>
      <c r="B10655" s="6" t="s">
        <v>345</v>
      </c>
      <c r="C10655" s="6" t="s">
        <v>21072</v>
      </c>
      <c r="D10655" s="6" t="s">
        <v>37</v>
      </c>
      <c r="E10655" s="6" t="s">
        <v>416</v>
      </c>
      <c r="F10655" s="6" t="s">
        <v>21073</v>
      </c>
      <c r="G10655" s="6" t="s">
        <v>43493</v>
      </c>
    </row>
    <row r="10656">
      <c r="A10656" s="6" t="s">
        <v>43494</v>
      </c>
      <c r="B10656" s="6" t="s">
        <v>345</v>
      </c>
      <c r="C10656" s="6" t="s">
        <v>21072</v>
      </c>
      <c r="D10656" s="6" t="s">
        <v>1011</v>
      </c>
      <c r="E10656" s="6" t="s">
        <v>24821</v>
      </c>
      <c r="F10656" s="6" t="s">
        <v>21073</v>
      </c>
      <c r="G10656" s="6" t="s">
        <v>43493</v>
      </c>
    </row>
    <row r="10657">
      <c r="A10657" s="6" t="s">
        <v>43495</v>
      </c>
      <c r="B10657" s="6" t="s">
        <v>345</v>
      </c>
      <c r="C10657" s="6" t="s">
        <v>21075</v>
      </c>
      <c r="D10657" s="6" t="s">
        <v>1011</v>
      </c>
      <c r="E10657" s="6" t="s">
        <v>24821</v>
      </c>
      <c r="F10657" s="6" t="s">
        <v>25549</v>
      </c>
      <c r="G10657" s="6" t="s">
        <v>43496</v>
      </c>
    </row>
    <row r="10658">
      <c r="A10658" s="6" t="s">
        <v>43497</v>
      </c>
      <c r="B10658" s="6" t="s">
        <v>345</v>
      </c>
      <c r="C10658" s="6" t="s">
        <v>21077</v>
      </c>
      <c r="D10658" s="6" t="s">
        <v>1011</v>
      </c>
      <c r="E10658" s="6" t="s">
        <v>416</v>
      </c>
      <c r="F10658" s="6" t="s">
        <v>1008</v>
      </c>
      <c r="G10658" s="6" t="s">
        <v>43498</v>
      </c>
    </row>
    <row r="10659">
      <c r="A10659" s="6" t="s">
        <v>43499</v>
      </c>
      <c r="B10659" s="6" t="s">
        <v>345</v>
      </c>
      <c r="C10659" s="6" t="s">
        <v>21079</v>
      </c>
      <c r="D10659" s="6" t="s">
        <v>37</v>
      </c>
      <c r="E10659" s="6" t="s">
        <v>24821</v>
      </c>
      <c r="F10659" s="6" t="s">
        <v>21080</v>
      </c>
      <c r="G10659" s="6" t="s">
        <v>43500</v>
      </c>
    </row>
    <row r="10660">
      <c r="A10660" s="6" t="s">
        <v>43501</v>
      </c>
      <c r="B10660" s="6" t="s">
        <v>345</v>
      </c>
      <c r="C10660" s="6" t="s">
        <v>21079</v>
      </c>
      <c r="D10660" s="6" t="s">
        <v>1011</v>
      </c>
      <c r="E10660" s="6" t="s">
        <v>416</v>
      </c>
      <c r="F10660" s="6" t="s">
        <v>21080</v>
      </c>
      <c r="G10660" s="6" t="s">
        <v>43500</v>
      </c>
    </row>
    <row r="10661">
      <c r="A10661" s="6" t="s">
        <v>43502</v>
      </c>
      <c r="B10661" s="6" t="s">
        <v>345</v>
      </c>
      <c r="C10661" s="6" t="s">
        <v>21082</v>
      </c>
      <c r="D10661" s="6" t="s">
        <v>37</v>
      </c>
      <c r="E10661" s="6" t="s">
        <v>416</v>
      </c>
      <c r="F10661" s="6" t="s">
        <v>21083</v>
      </c>
      <c r="G10661" s="6" t="s">
        <v>43503</v>
      </c>
    </row>
    <row r="10662">
      <c r="A10662" s="6" t="s">
        <v>43504</v>
      </c>
      <c r="B10662" s="6" t="s">
        <v>345</v>
      </c>
      <c r="C10662" s="6" t="s">
        <v>21082</v>
      </c>
      <c r="D10662" s="6" t="s">
        <v>1011</v>
      </c>
      <c r="E10662" s="6" t="s">
        <v>24821</v>
      </c>
      <c r="F10662" s="6" t="s">
        <v>21083</v>
      </c>
      <c r="G10662" s="6" t="s">
        <v>43503</v>
      </c>
    </row>
    <row r="10663">
      <c r="A10663" s="6" t="s">
        <v>43505</v>
      </c>
      <c r="B10663" s="6" t="s">
        <v>345</v>
      </c>
      <c r="C10663" s="6" t="s">
        <v>21085</v>
      </c>
      <c r="D10663" s="6" t="s">
        <v>1011</v>
      </c>
      <c r="E10663" s="6" t="s">
        <v>24821</v>
      </c>
      <c r="F10663" s="6" t="s">
        <v>25549</v>
      </c>
      <c r="G10663" s="6" t="s">
        <v>43506</v>
      </c>
    </row>
    <row r="10664">
      <c r="A10664" s="6" t="s">
        <v>43507</v>
      </c>
      <c r="B10664" s="6" t="s">
        <v>345</v>
      </c>
      <c r="C10664" s="6" t="s">
        <v>21087</v>
      </c>
      <c r="D10664" s="6" t="s">
        <v>1011</v>
      </c>
      <c r="E10664" s="6" t="s">
        <v>416</v>
      </c>
      <c r="F10664" s="6" t="s">
        <v>1008</v>
      </c>
      <c r="G10664" s="6" t="s">
        <v>43508</v>
      </c>
    </row>
    <row r="10665">
      <c r="A10665" s="6" t="s">
        <v>43509</v>
      </c>
      <c r="B10665" s="6" t="s">
        <v>345</v>
      </c>
      <c r="C10665" s="6" t="s">
        <v>21089</v>
      </c>
      <c r="D10665" s="6" t="s">
        <v>37</v>
      </c>
      <c r="E10665" s="6" t="s">
        <v>24821</v>
      </c>
      <c r="F10665" s="6" t="s">
        <v>21090</v>
      </c>
      <c r="G10665" s="6" t="s">
        <v>43510</v>
      </c>
    </row>
    <row r="10666">
      <c r="A10666" s="6" t="s">
        <v>43511</v>
      </c>
      <c r="B10666" s="6" t="s">
        <v>345</v>
      </c>
      <c r="C10666" s="6" t="s">
        <v>21089</v>
      </c>
      <c r="D10666" s="6" t="s">
        <v>1011</v>
      </c>
      <c r="E10666" s="6" t="s">
        <v>416</v>
      </c>
      <c r="F10666" s="6" t="s">
        <v>21090</v>
      </c>
      <c r="G10666" s="6" t="s">
        <v>43510</v>
      </c>
    </row>
    <row r="10667">
      <c r="A10667" s="6" t="s">
        <v>43512</v>
      </c>
      <c r="B10667" s="6" t="s">
        <v>345</v>
      </c>
      <c r="C10667" s="6" t="s">
        <v>21092</v>
      </c>
      <c r="D10667" s="6" t="s">
        <v>37</v>
      </c>
      <c r="E10667" s="6" t="s">
        <v>416</v>
      </c>
      <c r="F10667" s="6" t="s">
        <v>21093</v>
      </c>
      <c r="G10667" s="6" t="s">
        <v>43513</v>
      </c>
    </row>
    <row r="10668">
      <c r="A10668" s="6" t="s">
        <v>43514</v>
      </c>
      <c r="B10668" s="6" t="s">
        <v>345</v>
      </c>
      <c r="C10668" s="6" t="s">
        <v>21092</v>
      </c>
      <c r="D10668" s="6" t="s">
        <v>1011</v>
      </c>
      <c r="E10668" s="6" t="s">
        <v>24821</v>
      </c>
      <c r="F10668" s="6" t="s">
        <v>21093</v>
      </c>
      <c r="G10668" s="6" t="s">
        <v>43513</v>
      </c>
    </row>
    <row r="10669">
      <c r="A10669" s="6" t="s">
        <v>43515</v>
      </c>
      <c r="B10669" s="6" t="s">
        <v>345</v>
      </c>
      <c r="C10669" s="6" t="s">
        <v>21095</v>
      </c>
      <c r="D10669" s="6" t="s">
        <v>1011</v>
      </c>
      <c r="E10669" s="6" t="s">
        <v>24821</v>
      </c>
      <c r="F10669" s="6" t="s">
        <v>25549</v>
      </c>
      <c r="G10669" s="6" t="s">
        <v>43516</v>
      </c>
    </row>
    <row r="10670">
      <c r="A10670" s="6" t="s">
        <v>43517</v>
      </c>
      <c r="B10670" s="6" t="s">
        <v>345</v>
      </c>
      <c r="C10670" s="6" t="s">
        <v>21097</v>
      </c>
      <c r="D10670" s="6" t="s">
        <v>1011</v>
      </c>
      <c r="E10670" s="6" t="s">
        <v>416</v>
      </c>
      <c r="F10670" s="6" t="s">
        <v>1040</v>
      </c>
      <c r="G10670" s="6" t="s">
        <v>43518</v>
      </c>
    </row>
    <row r="10671">
      <c r="A10671" s="6" t="s">
        <v>43519</v>
      </c>
      <c r="B10671" s="6" t="s">
        <v>345</v>
      </c>
      <c r="C10671" s="6" t="s">
        <v>21101</v>
      </c>
      <c r="D10671" s="6" t="s">
        <v>1011</v>
      </c>
      <c r="E10671" s="6" t="s">
        <v>416</v>
      </c>
      <c r="F10671" s="6" t="s">
        <v>1195</v>
      </c>
      <c r="G10671" s="6" t="s">
        <v>43520</v>
      </c>
    </row>
    <row r="10672">
      <c r="A10672" s="6" t="s">
        <v>43521</v>
      </c>
      <c r="B10672" s="6" t="s">
        <v>345</v>
      </c>
      <c r="C10672" s="6" t="s">
        <v>21105</v>
      </c>
      <c r="D10672" s="6" t="s">
        <v>37</v>
      </c>
      <c r="E10672" s="6" t="s">
        <v>24821</v>
      </c>
      <c r="F10672" s="6" t="s">
        <v>21106</v>
      </c>
      <c r="G10672" s="6" t="s">
        <v>43522</v>
      </c>
    </row>
    <row r="10673">
      <c r="A10673" s="6" t="s">
        <v>43523</v>
      </c>
      <c r="B10673" s="6" t="s">
        <v>345</v>
      </c>
      <c r="C10673" s="6" t="s">
        <v>21105</v>
      </c>
      <c r="D10673" s="6" t="s">
        <v>1011</v>
      </c>
      <c r="E10673" s="6" t="s">
        <v>416</v>
      </c>
      <c r="F10673" s="6" t="s">
        <v>21106</v>
      </c>
      <c r="G10673" s="6" t="s">
        <v>43522</v>
      </c>
    </row>
    <row r="10674">
      <c r="A10674" s="6" t="s">
        <v>43524</v>
      </c>
      <c r="B10674" s="6" t="s">
        <v>345</v>
      </c>
      <c r="C10674" s="6" t="s">
        <v>21110</v>
      </c>
      <c r="D10674" s="6" t="s">
        <v>37</v>
      </c>
      <c r="E10674" s="6" t="s">
        <v>416</v>
      </c>
      <c r="F10674" s="6" t="s">
        <v>21111</v>
      </c>
      <c r="G10674" s="6" t="s">
        <v>43525</v>
      </c>
    </row>
    <row r="10675">
      <c r="A10675" s="6" t="s">
        <v>43526</v>
      </c>
      <c r="B10675" s="6" t="s">
        <v>345</v>
      </c>
      <c r="C10675" s="6" t="s">
        <v>21110</v>
      </c>
      <c r="D10675" s="6" t="s">
        <v>1011</v>
      </c>
      <c r="E10675" s="6" t="s">
        <v>24821</v>
      </c>
      <c r="F10675" s="6" t="s">
        <v>21111</v>
      </c>
      <c r="G10675" s="6" t="s">
        <v>43525</v>
      </c>
    </row>
    <row r="10676">
      <c r="A10676" s="6" t="s">
        <v>43527</v>
      </c>
      <c r="B10676" s="6" t="s">
        <v>345</v>
      </c>
      <c r="C10676" s="6" t="s">
        <v>21113</v>
      </c>
      <c r="D10676" s="6" t="s">
        <v>1011</v>
      </c>
      <c r="E10676" s="6" t="s">
        <v>24821</v>
      </c>
      <c r="F10676" s="6" t="s">
        <v>25572</v>
      </c>
      <c r="G10676" s="6" t="s">
        <v>43528</v>
      </c>
    </row>
    <row r="10677">
      <c r="A10677" s="6" t="s">
        <v>43529</v>
      </c>
      <c r="B10677" s="6" t="s">
        <v>345</v>
      </c>
      <c r="C10677" s="6" t="s">
        <v>21115</v>
      </c>
      <c r="D10677" s="6" t="s">
        <v>1011</v>
      </c>
      <c r="E10677" s="6" t="s">
        <v>416</v>
      </c>
      <c r="F10677" s="6" t="s">
        <v>1040</v>
      </c>
      <c r="G10677" s="6" t="s">
        <v>43530</v>
      </c>
    </row>
    <row r="10678">
      <c r="A10678" s="6" t="s">
        <v>43531</v>
      </c>
      <c r="B10678" s="6" t="s">
        <v>345</v>
      </c>
      <c r="C10678" s="6" t="s">
        <v>21119</v>
      </c>
      <c r="D10678" s="6" t="s">
        <v>1011</v>
      </c>
      <c r="E10678" s="6" t="s">
        <v>416</v>
      </c>
      <c r="F10678" s="6" t="s">
        <v>6211</v>
      </c>
      <c r="G10678" s="6" t="s">
        <v>43532</v>
      </c>
    </row>
    <row r="10679">
      <c r="A10679" s="6" t="s">
        <v>43533</v>
      </c>
      <c r="B10679" s="6" t="s">
        <v>345</v>
      </c>
      <c r="C10679" s="6" t="s">
        <v>21123</v>
      </c>
      <c r="D10679" s="6" t="s">
        <v>37</v>
      </c>
      <c r="E10679" s="6" t="s">
        <v>24821</v>
      </c>
      <c r="F10679" s="6" t="s">
        <v>21124</v>
      </c>
      <c r="G10679" s="6" t="s">
        <v>43534</v>
      </c>
    </row>
    <row r="10680">
      <c r="A10680" s="6" t="s">
        <v>43535</v>
      </c>
      <c r="B10680" s="6" t="s">
        <v>345</v>
      </c>
      <c r="C10680" s="6" t="s">
        <v>21123</v>
      </c>
      <c r="D10680" s="6" t="s">
        <v>1011</v>
      </c>
      <c r="E10680" s="6" t="s">
        <v>416</v>
      </c>
      <c r="F10680" s="6" t="s">
        <v>21124</v>
      </c>
      <c r="G10680" s="6" t="s">
        <v>43536</v>
      </c>
    </row>
    <row r="10681">
      <c r="A10681" s="6" t="s">
        <v>43537</v>
      </c>
      <c r="B10681" s="6" t="s">
        <v>345</v>
      </c>
      <c r="C10681" s="6" t="s">
        <v>21129</v>
      </c>
      <c r="D10681" s="6" t="s">
        <v>37</v>
      </c>
      <c r="E10681" s="6" t="s">
        <v>416</v>
      </c>
      <c r="F10681" s="6" t="s">
        <v>21130</v>
      </c>
      <c r="G10681" s="6" t="s">
        <v>43538</v>
      </c>
    </row>
    <row r="10682">
      <c r="A10682" s="6" t="s">
        <v>43539</v>
      </c>
      <c r="B10682" s="6" t="s">
        <v>345</v>
      </c>
      <c r="C10682" s="6" t="s">
        <v>21129</v>
      </c>
      <c r="D10682" s="6" t="s">
        <v>1011</v>
      </c>
      <c r="E10682" s="6" t="s">
        <v>24821</v>
      </c>
      <c r="F10682" s="6" t="s">
        <v>21130</v>
      </c>
      <c r="G10682" s="6" t="s">
        <v>43538</v>
      </c>
    </row>
    <row r="10683">
      <c r="A10683" s="6" t="s">
        <v>43540</v>
      </c>
      <c r="B10683" s="6" t="s">
        <v>345</v>
      </c>
      <c r="C10683" s="6" t="s">
        <v>21132</v>
      </c>
      <c r="D10683" s="6" t="s">
        <v>1011</v>
      </c>
      <c r="E10683" s="6" t="s">
        <v>24821</v>
      </c>
      <c r="F10683" s="6" t="s">
        <v>25586</v>
      </c>
      <c r="G10683" s="6" t="s">
        <v>43541</v>
      </c>
    </row>
    <row r="10684">
      <c r="A10684" s="6" t="s">
        <v>43542</v>
      </c>
      <c r="B10684" s="6" t="s">
        <v>345</v>
      </c>
      <c r="C10684" s="6" t="s">
        <v>21134</v>
      </c>
      <c r="D10684" s="6" t="s">
        <v>1011</v>
      </c>
      <c r="E10684" s="6" t="s">
        <v>416</v>
      </c>
      <c r="F10684" s="6" t="s">
        <v>1040</v>
      </c>
      <c r="G10684" s="6" t="s">
        <v>43543</v>
      </c>
    </row>
    <row r="10685">
      <c r="A10685" s="6" t="s">
        <v>43544</v>
      </c>
      <c r="B10685" s="6" t="s">
        <v>345</v>
      </c>
      <c r="C10685" s="6" t="s">
        <v>21138</v>
      </c>
      <c r="D10685" s="6" t="s">
        <v>37</v>
      </c>
      <c r="E10685" s="6" t="s">
        <v>24821</v>
      </c>
      <c r="F10685" s="6" t="s">
        <v>21139</v>
      </c>
      <c r="G10685" s="6" t="s">
        <v>43545</v>
      </c>
    </row>
    <row r="10686">
      <c r="A10686" s="6" t="s">
        <v>43546</v>
      </c>
      <c r="B10686" s="6" t="s">
        <v>345</v>
      </c>
      <c r="C10686" s="6" t="s">
        <v>21138</v>
      </c>
      <c r="D10686" s="6" t="s">
        <v>1011</v>
      </c>
      <c r="E10686" s="6" t="s">
        <v>416</v>
      </c>
      <c r="F10686" s="6" t="s">
        <v>21139</v>
      </c>
      <c r="G10686" s="6" t="s">
        <v>43545</v>
      </c>
    </row>
    <row r="10687">
      <c r="A10687" s="6" t="s">
        <v>43547</v>
      </c>
      <c r="B10687" s="6" t="s">
        <v>349</v>
      </c>
      <c r="C10687" s="6" t="s">
        <v>21145</v>
      </c>
      <c r="D10687" s="6" t="s">
        <v>414</v>
      </c>
      <c r="E10687" s="6" t="s">
        <v>24821</v>
      </c>
      <c r="F10687" s="6" t="s">
        <v>24822</v>
      </c>
      <c r="G10687" s="6" t="s">
        <v>43548</v>
      </c>
    </row>
    <row r="10688">
      <c r="A10688" s="6" t="s">
        <v>43549</v>
      </c>
      <c r="B10688" s="6" t="s">
        <v>349</v>
      </c>
      <c r="C10688" s="6" t="s">
        <v>21147</v>
      </c>
      <c r="D10688" s="6" t="s">
        <v>37</v>
      </c>
      <c r="E10688" s="6" t="s">
        <v>24821</v>
      </c>
      <c r="F10688" s="6" t="s">
        <v>24825</v>
      </c>
      <c r="G10688" s="6" t="s">
        <v>43550</v>
      </c>
    </row>
    <row r="10689">
      <c r="A10689" s="6" t="s">
        <v>43551</v>
      </c>
      <c r="B10689" s="6" t="s">
        <v>349</v>
      </c>
      <c r="C10689" s="6" t="s">
        <v>21147</v>
      </c>
      <c r="D10689" s="6" t="s">
        <v>414</v>
      </c>
      <c r="E10689" s="6" t="s">
        <v>416</v>
      </c>
      <c r="F10689" s="6" t="s">
        <v>417</v>
      </c>
      <c r="G10689" s="6" t="s">
        <v>43550</v>
      </c>
    </row>
    <row r="10690">
      <c r="A10690" s="6" t="s">
        <v>43552</v>
      </c>
      <c r="B10690" s="6" t="s">
        <v>349</v>
      </c>
      <c r="C10690" s="6" t="s">
        <v>21149</v>
      </c>
      <c r="D10690" s="6" t="s">
        <v>37</v>
      </c>
      <c r="E10690" s="6" t="s">
        <v>416</v>
      </c>
      <c r="F10690" s="6" t="s">
        <v>21150</v>
      </c>
      <c r="G10690" s="6" t="s">
        <v>43553</v>
      </c>
    </row>
    <row r="10691">
      <c r="A10691" s="6" t="s">
        <v>43554</v>
      </c>
      <c r="B10691" s="6" t="s">
        <v>349</v>
      </c>
      <c r="C10691" s="6" t="s">
        <v>21149</v>
      </c>
      <c r="D10691" s="6" t="s">
        <v>414</v>
      </c>
      <c r="E10691" s="6" t="s">
        <v>24821</v>
      </c>
      <c r="F10691" s="6" t="s">
        <v>21150</v>
      </c>
      <c r="G10691" s="6" t="s">
        <v>43553</v>
      </c>
    </row>
    <row r="10692">
      <c r="A10692" s="6" t="s">
        <v>43555</v>
      </c>
      <c r="B10692" s="6" t="s">
        <v>349</v>
      </c>
      <c r="C10692" s="6" t="s">
        <v>21152</v>
      </c>
      <c r="D10692" s="6" t="s">
        <v>414</v>
      </c>
      <c r="E10692" s="6" t="s">
        <v>24821</v>
      </c>
      <c r="F10692" s="6" t="s">
        <v>24822</v>
      </c>
      <c r="G10692" s="6" t="s">
        <v>43556</v>
      </c>
    </row>
    <row r="10693">
      <c r="A10693" s="6" t="s">
        <v>43557</v>
      </c>
      <c r="B10693" s="6" t="s">
        <v>349</v>
      </c>
      <c r="C10693" s="6" t="s">
        <v>21154</v>
      </c>
      <c r="D10693" s="6" t="s">
        <v>37</v>
      </c>
      <c r="E10693" s="6" t="s">
        <v>24821</v>
      </c>
      <c r="F10693" s="6" t="s">
        <v>43558</v>
      </c>
      <c r="G10693" s="6" t="s">
        <v>43559</v>
      </c>
    </row>
    <row r="10694">
      <c r="A10694" s="6" t="s">
        <v>43560</v>
      </c>
      <c r="B10694" s="6" t="s">
        <v>349</v>
      </c>
      <c r="C10694" s="6" t="s">
        <v>21154</v>
      </c>
      <c r="D10694" s="6" t="s">
        <v>414</v>
      </c>
      <c r="E10694" s="6" t="s">
        <v>416</v>
      </c>
      <c r="F10694" s="6" t="s">
        <v>21155</v>
      </c>
      <c r="G10694" s="6" t="s">
        <v>43561</v>
      </c>
    </row>
    <row r="10695">
      <c r="A10695" s="6" t="s">
        <v>43562</v>
      </c>
      <c r="B10695" s="6" t="s">
        <v>349</v>
      </c>
      <c r="C10695" s="6" t="s">
        <v>21157</v>
      </c>
      <c r="D10695" s="6" t="s">
        <v>37</v>
      </c>
      <c r="E10695" s="6" t="s">
        <v>416</v>
      </c>
      <c r="F10695" s="6" t="s">
        <v>21158</v>
      </c>
      <c r="G10695" s="6" t="s">
        <v>43563</v>
      </c>
    </row>
    <row r="10696">
      <c r="A10696" s="6" t="s">
        <v>43564</v>
      </c>
      <c r="B10696" s="6" t="s">
        <v>349</v>
      </c>
      <c r="C10696" s="6" t="s">
        <v>21157</v>
      </c>
      <c r="D10696" s="6" t="s">
        <v>414</v>
      </c>
      <c r="E10696" s="6" t="s">
        <v>24821</v>
      </c>
      <c r="F10696" s="6" t="s">
        <v>21158</v>
      </c>
      <c r="G10696" s="6" t="s">
        <v>43563</v>
      </c>
    </row>
    <row r="10697">
      <c r="A10697" s="6" t="s">
        <v>43565</v>
      </c>
      <c r="B10697" s="6" t="s">
        <v>349</v>
      </c>
      <c r="C10697" s="6" t="s">
        <v>21160</v>
      </c>
      <c r="D10697" s="6" t="s">
        <v>414</v>
      </c>
      <c r="E10697" s="6" t="s">
        <v>24821</v>
      </c>
      <c r="F10697" s="6" t="s">
        <v>24822</v>
      </c>
      <c r="G10697" s="6" t="s">
        <v>43566</v>
      </c>
    </row>
    <row r="10698">
      <c r="A10698" s="6" t="s">
        <v>43567</v>
      </c>
      <c r="B10698" s="6" t="s">
        <v>349</v>
      </c>
      <c r="C10698" s="6" t="s">
        <v>21162</v>
      </c>
      <c r="D10698" s="6" t="s">
        <v>37</v>
      </c>
      <c r="E10698" s="6" t="s">
        <v>24821</v>
      </c>
      <c r="F10698" s="6" t="s">
        <v>43568</v>
      </c>
      <c r="G10698" s="6" t="s">
        <v>43569</v>
      </c>
    </row>
    <row r="10699">
      <c r="A10699" s="6" t="s">
        <v>43570</v>
      </c>
      <c r="B10699" s="6" t="s">
        <v>349</v>
      </c>
      <c r="C10699" s="6" t="s">
        <v>21162</v>
      </c>
      <c r="D10699" s="6" t="s">
        <v>414</v>
      </c>
      <c r="E10699" s="6" t="s">
        <v>416</v>
      </c>
      <c r="F10699" s="6" t="s">
        <v>21163</v>
      </c>
      <c r="G10699" s="6" t="s">
        <v>43569</v>
      </c>
    </row>
    <row r="10700">
      <c r="A10700" s="6" t="s">
        <v>43571</v>
      </c>
      <c r="B10700" s="6" t="s">
        <v>349</v>
      </c>
      <c r="C10700" s="6" t="s">
        <v>21165</v>
      </c>
      <c r="D10700" s="6" t="s">
        <v>37</v>
      </c>
      <c r="E10700" s="6" t="s">
        <v>416</v>
      </c>
      <c r="F10700" s="6" t="s">
        <v>21166</v>
      </c>
      <c r="G10700" s="6" t="s">
        <v>43572</v>
      </c>
    </row>
    <row r="10701">
      <c r="A10701" s="6" t="s">
        <v>43573</v>
      </c>
      <c r="B10701" s="6" t="s">
        <v>349</v>
      </c>
      <c r="C10701" s="6" t="s">
        <v>21165</v>
      </c>
      <c r="D10701" s="6" t="s">
        <v>414</v>
      </c>
      <c r="E10701" s="6" t="s">
        <v>24821</v>
      </c>
      <c r="F10701" s="6" t="s">
        <v>21166</v>
      </c>
      <c r="G10701" s="6" t="s">
        <v>43572</v>
      </c>
    </row>
    <row r="10702">
      <c r="A10702" s="6" t="s">
        <v>43574</v>
      </c>
      <c r="B10702" s="6" t="s">
        <v>349</v>
      </c>
      <c r="C10702" s="6" t="s">
        <v>21168</v>
      </c>
      <c r="D10702" s="6" t="s">
        <v>414</v>
      </c>
      <c r="E10702" s="6" t="s">
        <v>24821</v>
      </c>
      <c r="F10702" s="6" t="s">
        <v>24822</v>
      </c>
      <c r="G10702" s="6" t="s">
        <v>43575</v>
      </c>
    </row>
    <row r="10703">
      <c r="A10703" s="6" t="s">
        <v>43576</v>
      </c>
      <c r="B10703" s="6" t="s">
        <v>349</v>
      </c>
      <c r="C10703" s="6" t="s">
        <v>21170</v>
      </c>
      <c r="D10703" s="6" t="s">
        <v>37</v>
      </c>
      <c r="E10703" s="6" t="s">
        <v>24821</v>
      </c>
      <c r="F10703" s="6" t="s">
        <v>43577</v>
      </c>
      <c r="G10703" s="6" t="s">
        <v>43578</v>
      </c>
    </row>
    <row r="10704">
      <c r="A10704" s="6" t="s">
        <v>43579</v>
      </c>
      <c r="B10704" s="6" t="s">
        <v>349</v>
      </c>
      <c r="C10704" s="6" t="s">
        <v>21170</v>
      </c>
      <c r="D10704" s="6" t="s">
        <v>414</v>
      </c>
      <c r="E10704" s="6" t="s">
        <v>416</v>
      </c>
      <c r="F10704" s="6" t="s">
        <v>21171</v>
      </c>
      <c r="G10704" s="6" t="s">
        <v>43580</v>
      </c>
    </row>
    <row r="10705">
      <c r="A10705" s="6" t="s">
        <v>43581</v>
      </c>
      <c r="B10705" s="6" t="s">
        <v>349</v>
      </c>
      <c r="C10705" s="6" t="s">
        <v>21179</v>
      </c>
      <c r="D10705" s="6" t="s">
        <v>37</v>
      </c>
      <c r="E10705" s="6" t="s">
        <v>416</v>
      </c>
      <c r="F10705" s="6" t="s">
        <v>21180</v>
      </c>
      <c r="G10705" s="6" t="s">
        <v>43582</v>
      </c>
    </row>
    <row r="10706">
      <c r="A10706" s="6" t="s">
        <v>43583</v>
      </c>
      <c r="B10706" s="6" t="s">
        <v>349</v>
      </c>
      <c r="C10706" s="6" t="s">
        <v>21179</v>
      </c>
      <c r="D10706" s="6" t="s">
        <v>414</v>
      </c>
      <c r="E10706" s="6" t="s">
        <v>24821</v>
      </c>
      <c r="F10706" s="6" t="s">
        <v>21180</v>
      </c>
      <c r="G10706" s="6" t="s">
        <v>43582</v>
      </c>
    </row>
    <row r="10707">
      <c r="A10707" s="6" t="s">
        <v>43584</v>
      </c>
      <c r="B10707" s="6" t="s">
        <v>349</v>
      </c>
      <c r="C10707" s="6" t="s">
        <v>21182</v>
      </c>
      <c r="D10707" s="6" t="s">
        <v>414</v>
      </c>
      <c r="E10707" s="6" t="s">
        <v>24821</v>
      </c>
      <c r="F10707" s="6" t="s">
        <v>29303</v>
      </c>
      <c r="G10707" s="6" t="s">
        <v>43585</v>
      </c>
    </row>
    <row r="10708">
      <c r="A10708" s="6" t="s">
        <v>43586</v>
      </c>
      <c r="B10708" s="6" t="s">
        <v>349</v>
      </c>
      <c r="C10708" s="6" t="s">
        <v>21184</v>
      </c>
      <c r="D10708" s="6" t="s">
        <v>37</v>
      </c>
      <c r="E10708" s="6" t="s">
        <v>24821</v>
      </c>
      <c r="F10708" s="6" t="s">
        <v>43587</v>
      </c>
      <c r="G10708" s="6" t="s">
        <v>43588</v>
      </c>
    </row>
    <row r="10709">
      <c r="A10709" s="6" t="s">
        <v>43589</v>
      </c>
      <c r="B10709" s="6" t="s">
        <v>349</v>
      </c>
      <c r="C10709" s="6" t="s">
        <v>21184</v>
      </c>
      <c r="D10709" s="6" t="s">
        <v>414</v>
      </c>
      <c r="E10709" s="6" t="s">
        <v>416</v>
      </c>
      <c r="F10709" s="6" t="s">
        <v>21185</v>
      </c>
      <c r="G10709" s="6" t="s">
        <v>43588</v>
      </c>
    </row>
    <row r="10710">
      <c r="A10710" s="6" t="s">
        <v>43590</v>
      </c>
      <c r="B10710" s="6" t="s">
        <v>349</v>
      </c>
      <c r="C10710" s="6" t="s">
        <v>21193</v>
      </c>
      <c r="D10710" s="6" t="s">
        <v>37</v>
      </c>
      <c r="E10710" s="6" t="s">
        <v>416</v>
      </c>
      <c r="F10710" s="6" t="s">
        <v>21194</v>
      </c>
      <c r="G10710" s="6" t="s">
        <v>43591</v>
      </c>
    </row>
    <row r="10711">
      <c r="A10711" s="6" t="s">
        <v>43592</v>
      </c>
      <c r="B10711" s="6" t="s">
        <v>349</v>
      </c>
      <c r="C10711" s="6" t="s">
        <v>21193</v>
      </c>
      <c r="D10711" s="6" t="s">
        <v>414</v>
      </c>
      <c r="E10711" s="6" t="s">
        <v>24821</v>
      </c>
      <c r="F10711" s="6" t="s">
        <v>21194</v>
      </c>
      <c r="G10711" s="6" t="s">
        <v>43591</v>
      </c>
    </row>
    <row r="10712">
      <c r="A10712" s="6" t="s">
        <v>43593</v>
      </c>
      <c r="B10712" s="6" t="s">
        <v>349</v>
      </c>
      <c r="C10712" s="6" t="s">
        <v>21196</v>
      </c>
      <c r="D10712" s="6" t="s">
        <v>414</v>
      </c>
      <c r="E10712" s="6" t="s">
        <v>24821</v>
      </c>
      <c r="F10712" s="6" t="s">
        <v>38268</v>
      </c>
      <c r="G10712" s="6" t="s">
        <v>43594</v>
      </c>
    </row>
    <row r="10713">
      <c r="A10713" s="6" t="s">
        <v>43595</v>
      </c>
      <c r="B10713" s="6" t="s">
        <v>349</v>
      </c>
      <c r="C10713" s="6" t="s">
        <v>21198</v>
      </c>
      <c r="D10713" s="6" t="s">
        <v>37</v>
      </c>
      <c r="E10713" s="6" t="s">
        <v>24821</v>
      </c>
      <c r="F10713" s="6" t="s">
        <v>43596</v>
      </c>
      <c r="G10713" s="6" t="s">
        <v>43597</v>
      </c>
    </row>
    <row r="10714">
      <c r="A10714" s="6" t="s">
        <v>43598</v>
      </c>
      <c r="B10714" s="6" t="s">
        <v>349</v>
      </c>
      <c r="C10714" s="6" t="s">
        <v>21198</v>
      </c>
      <c r="D10714" s="6" t="s">
        <v>414</v>
      </c>
      <c r="E10714" s="6" t="s">
        <v>416</v>
      </c>
      <c r="F10714" s="6" t="s">
        <v>21199</v>
      </c>
      <c r="G10714" s="6" t="s">
        <v>43597</v>
      </c>
    </row>
    <row r="10715">
      <c r="A10715" s="6" t="s">
        <v>43599</v>
      </c>
      <c r="B10715" s="6" t="s">
        <v>349</v>
      </c>
      <c r="C10715" s="6" t="s">
        <v>21201</v>
      </c>
      <c r="D10715" s="6" t="s">
        <v>37</v>
      </c>
      <c r="E10715" s="6" t="s">
        <v>416</v>
      </c>
      <c r="F10715" s="6" t="s">
        <v>21202</v>
      </c>
      <c r="G10715" s="6" t="s">
        <v>43600</v>
      </c>
    </row>
    <row r="10716">
      <c r="A10716" s="6" t="s">
        <v>43601</v>
      </c>
      <c r="B10716" s="6" t="s">
        <v>349</v>
      </c>
      <c r="C10716" s="6" t="s">
        <v>21201</v>
      </c>
      <c r="D10716" s="6" t="s">
        <v>414</v>
      </c>
      <c r="E10716" s="6" t="s">
        <v>24821</v>
      </c>
      <c r="F10716" s="6" t="s">
        <v>21202</v>
      </c>
      <c r="G10716" s="6" t="s">
        <v>43600</v>
      </c>
    </row>
    <row r="10717">
      <c r="A10717" s="6" t="s">
        <v>43602</v>
      </c>
      <c r="B10717" s="6" t="s">
        <v>349</v>
      </c>
      <c r="C10717" s="6" t="s">
        <v>21204</v>
      </c>
      <c r="D10717" s="6" t="s">
        <v>414</v>
      </c>
      <c r="E10717" s="6" t="s">
        <v>24821</v>
      </c>
      <c r="F10717" s="6" t="s">
        <v>38268</v>
      </c>
      <c r="G10717" s="6" t="s">
        <v>43603</v>
      </c>
    </row>
    <row r="10718">
      <c r="A10718" s="6" t="s">
        <v>43604</v>
      </c>
      <c r="B10718" s="6" t="s">
        <v>349</v>
      </c>
      <c r="C10718" s="6" t="s">
        <v>21206</v>
      </c>
      <c r="D10718" s="6" t="s">
        <v>414</v>
      </c>
      <c r="E10718" s="6" t="s">
        <v>416</v>
      </c>
      <c r="F10718" s="6" t="s">
        <v>21207</v>
      </c>
      <c r="G10718" s="6" t="s">
        <v>43605</v>
      </c>
    </row>
    <row r="10719">
      <c r="A10719" s="6" t="s">
        <v>43606</v>
      </c>
      <c r="B10719" s="6" t="s">
        <v>349</v>
      </c>
      <c r="C10719" s="6" t="s">
        <v>21206</v>
      </c>
      <c r="D10719" s="6" t="s">
        <v>37</v>
      </c>
      <c r="E10719" s="6" t="s">
        <v>24821</v>
      </c>
      <c r="F10719" s="6" t="s">
        <v>43607</v>
      </c>
      <c r="G10719" s="6" t="s">
        <v>43605</v>
      </c>
    </row>
    <row r="10720">
      <c r="A10720" s="6" t="s">
        <v>43608</v>
      </c>
      <c r="B10720" s="6" t="s">
        <v>349</v>
      </c>
      <c r="C10720" s="6" t="s">
        <v>21209</v>
      </c>
      <c r="D10720" s="6" t="s">
        <v>37</v>
      </c>
      <c r="E10720" s="6" t="s">
        <v>416</v>
      </c>
      <c r="F10720" s="6" t="s">
        <v>21210</v>
      </c>
      <c r="G10720" s="6" t="s">
        <v>43609</v>
      </c>
    </row>
    <row r="10721">
      <c r="A10721" s="6" t="s">
        <v>43610</v>
      </c>
      <c r="B10721" s="6" t="s">
        <v>349</v>
      </c>
      <c r="C10721" s="6" t="s">
        <v>21209</v>
      </c>
      <c r="D10721" s="6" t="s">
        <v>414</v>
      </c>
      <c r="E10721" s="6" t="s">
        <v>24821</v>
      </c>
      <c r="F10721" s="6" t="s">
        <v>21210</v>
      </c>
      <c r="G10721" s="6" t="s">
        <v>43609</v>
      </c>
    </row>
    <row r="10722">
      <c r="A10722" s="6" t="s">
        <v>43611</v>
      </c>
      <c r="B10722" s="6" t="s">
        <v>349</v>
      </c>
      <c r="C10722" s="6" t="s">
        <v>21212</v>
      </c>
      <c r="D10722" s="6" t="s">
        <v>414</v>
      </c>
      <c r="E10722" s="6" t="s">
        <v>24821</v>
      </c>
      <c r="F10722" s="6" t="s">
        <v>38268</v>
      </c>
      <c r="G10722" s="6" t="s">
        <v>43612</v>
      </c>
    </row>
    <row r="10723">
      <c r="A10723" s="6" t="s">
        <v>43613</v>
      </c>
      <c r="B10723" s="6" t="s">
        <v>349</v>
      </c>
      <c r="C10723" s="6" t="s">
        <v>21214</v>
      </c>
      <c r="D10723" s="6" t="s">
        <v>37</v>
      </c>
      <c r="E10723" s="6" t="s">
        <v>24821</v>
      </c>
      <c r="F10723" s="6" t="s">
        <v>43614</v>
      </c>
      <c r="G10723" s="6" t="s">
        <v>43615</v>
      </c>
    </row>
    <row r="10724">
      <c r="A10724" s="6" t="s">
        <v>43616</v>
      </c>
      <c r="B10724" s="6" t="s">
        <v>349</v>
      </c>
      <c r="C10724" s="6" t="s">
        <v>21214</v>
      </c>
      <c r="D10724" s="6" t="s">
        <v>414</v>
      </c>
      <c r="E10724" s="6" t="s">
        <v>416</v>
      </c>
      <c r="F10724" s="6" t="s">
        <v>21215</v>
      </c>
      <c r="G10724" s="6" t="s">
        <v>43615</v>
      </c>
    </row>
    <row r="10725">
      <c r="A10725" s="6" t="s">
        <v>43617</v>
      </c>
      <c r="B10725" s="6" t="s">
        <v>349</v>
      </c>
      <c r="C10725" s="6" t="s">
        <v>21217</v>
      </c>
      <c r="D10725" s="6" t="s">
        <v>37</v>
      </c>
      <c r="E10725" s="6" t="s">
        <v>416</v>
      </c>
      <c r="F10725" s="6" t="s">
        <v>21218</v>
      </c>
      <c r="G10725" s="6" t="s">
        <v>43618</v>
      </c>
    </row>
    <row r="10726">
      <c r="A10726" s="6" t="s">
        <v>43619</v>
      </c>
      <c r="B10726" s="6" t="s">
        <v>349</v>
      </c>
      <c r="C10726" s="6" t="s">
        <v>21217</v>
      </c>
      <c r="D10726" s="6" t="s">
        <v>414</v>
      </c>
      <c r="E10726" s="6" t="s">
        <v>24821</v>
      </c>
      <c r="F10726" s="6" t="s">
        <v>21218</v>
      </c>
      <c r="G10726" s="6" t="s">
        <v>43618</v>
      </c>
    </row>
    <row r="10727">
      <c r="A10727" s="6" t="s">
        <v>43620</v>
      </c>
      <c r="B10727" s="6" t="s">
        <v>349</v>
      </c>
      <c r="C10727" s="6" t="s">
        <v>21220</v>
      </c>
      <c r="D10727" s="6" t="s">
        <v>414</v>
      </c>
      <c r="E10727" s="6" t="s">
        <v>24821</v>
      </c>
      <c r="F10727" s="6" t="s">
        <v>38268</v>
      </c>
      <c r="G10727" s="6" t="s">
        <v>43621</v>
      </c>
    </row>
    <row r="10728">
      <c r="A10728" s="6" t="s">
        <v>43622</v>
      </c>
      <c r="B10728" s="6" t="s">
        <v>349</v>
      </c>
      <c r="C10728" s="6" t="s">
        <v>21222</v>
      </c>
      <c r="D10728" s="6" t="s">
        <v>37</v>
      </c>
      <c r="E10728" s="6" t="s">
        <v>24821</v>
      </c>
      <c r="F10728" s="6" t="s">
        <v>43623</v>
      </c>
      <c r="G10728" s="6" t="s">
        <v>43624</v>
      </c>
    </row>
    <row r="10729">
      <c r="A10729" s="6" t="s">
        <v>43625</v>
      </c>
      <c r="B10729" s="6" t="s">
        <v>349</v>
      </c>
      <c r="C10729" s="6" t="s">
        <v>21222</v>
      </c>
      <c r="D10729" s="6" t="s">
        <v>414</v>
      </c>
      <c r="E10729" s="6" t="s">
        <v>416</v>
      </c>
      <c r="F10729" s="6" t="s">
        <v>21223</v>
      </c>
      <c r="G10729" s="6" t="s">
        <v>43624</v>
      </c>
    </row>
    <row r="10730">
      <c r="A10730" s="6" t="s">
        <v>43626</v>
      </c>
      <c r="B10730" s="6" t="s">
        <v>349</v>
      </c>
      <c r="C10730" s="6" t="s">
        <v>21225</v>
      </c>
      <c r="D10730" s="6" t="s">
        <v>37</v>
      </c>
      <c r="E10730" s="6" t="s">
        <v>416</v>
      </c>
      <c r="F10730" s="6" t="s">
        <v>21226</v>
      </c>
      <c r="G10730" s="6" t="s">
        <v>43627</v>
      </c>
    </row>
    <row r="10731">
      <c r="A10731" s="6" t="s">
        <v>43628</v>
      </c>
      <c r="B10731" s="6" t="s">
        <v>349</v>
      </c>
      <c r="C10731" s="6" t="s">
        <v>21225</v>
      </c>
      <c r="D10731" s="6" t="s">
        <v>414</v>
      </c>
      <c r="E10731" s="6" t="s">
        <v>24821</v>
      </c>
      <c r="F10731" s="6" t="s">
        <v>21226</v>
      </c>
      <c r="G10731" s="6" t="s">
        <v>43627</v>
      </c>
    </row>
    <row r="10732">
      <c r="A10732" s="6" t="s">
        <v>43629</v>
      </c>
      <c r="B10732" s="6" t="s">
        <v>349</v>
      </c>
      <c r="C10732" s="6" t="s">
        <v>21228</v>
      </c>
      <c r="D10732" s="6" t="s">
        <v>414</v>
      </c>
      <c r="E10732" s="6" t="s">
        <v>24821</v>
      </c>
      <c r="F10732" s="6" t="s">
        <v>38268</v>
      </c>
      <c r="G10732" s="6" t="s">
        <v>43630</v>
      </c>
    </row>
    <row r="10733">
      <c r="A10733" s="6" t="s">
        <v>43631</v>
      </c>
      <c r="B10733" s="6" t="s">
        <v>349</v>
      </c>
      <c r="C10733" s="6" t="s">
        <v>21230</v>
      </c>
      <c r="D10733" s="6" t="s">
        <v>37</v>
      </c>
      <c r="E10733" s="6" t="s">
        <v>24821</v>
      </c>
      <c r="F10733" s="6" t="s">
        <v>43632</v>
      </c>
      <c r="G10733" s="6" t="s">
        <v>43633</v>
      </c>
    </row>
    <row r="10734">
      <c r="A10734" s="6" t="s">
        <v>43634</v>
      </c>
      <c r="B10734" s="6" t="s">
        <v>349</v>
      </c>
      <c r="C10734" s="6" t="s">
        <v>21230</v>
      </c>
      <c r="D10734" s="6" t="s">
        <v>414</v>
      </c>
      <c r="E10734" s="6" t="s">
        <v>416</v>
      </c>
      <c r="F10734" s="6" t="s">
        <v>21231</v>
      </c>
      <c r="G10734" s="6" t="s">
        <v>43633</v>
      </c>
    </row>
    <row r="10735">
      <c r="A10735" s="6" t="s">
        <v>43635</v>
      </c>
      <c r="B10735" s="6" t="s">
        <v>349</v>
      </c>
      <c r="C10735" s="6" t="s">
        <v>21239</v>
      </c>
      <c r="D10735" s="6" t="s">
        <v>37</v>
      </c>
      <c r="E10735" s="6" t="s">
        <v>416</v>
      </c>
      <c r="F10735" s="6" t="s">
        <v>21240</v>
      </c>
      <c r="G10735" s="6" t="s">
        <v>43636</v>
      </c>
    </row>
    <row r="10736">
      <c r="A10736" s="6" t="s">
        <v>43637</v>
      </c>
      <c r="B10736" s="6" t="s">
        <v>349</v>
      </c>
      <c r="C10736" s="6" t="s">
        <v>21239</v>
      </c>
      <c r="D10736" s="6" t="s">
        <v>414</v>
      </c>
      <c r="E10736" s="6" t="s">
        <v>24821</v>
      </c>
      <c r="F10736" s="6" t="s">
        <v>21240</v>
      </c>
      <c r="G10736" s="6" t="s">
        <v>43636</v>
      </c>
    </row>
    <row r="10737">
      <c r="A10737" s="6" t="s">
        <v>43638</v>
      </c>
      <c r="B10737" s="6" t="s">
        <v>349</v>
      </c>
      <c r="C10737" s="6" t="s">
        <v>21242</v>
      </c>
      <c r="D10737" s="6" t="s">
        <v>414</v>
      </c>
      <c r="E10737" s="6" t="s">
        <v>24821</v>
      </c>
      <c r="F10737" s="6" t="s">
        <v>38313</v>
      </c>
      <c r="G10737" s="6" t="s">
        <v>43639</v>
      </c>
    </row>
    <row r="10738">
      <c r="A10738" s="6" t="s">
        <v>43640</v>
      </c>
      <c r="B10738" s="6" t="s">
        <v>349</v>
      </c>
      <c r="C10738" s="6" t="s">
        <v>21244</v>
      </c>
      <c r="D10738" s="6" t="s">
        <v>37</v>
      </c>
      <c r="E10738" s="6" t="s">
        <v>24821</v>
      </c>
      <c r="F10738" s="6" t="s">
        <v>43641</v>
      </c>
      <c r="G10738" s="6" t="s">
        <v>43642</v>
      </c>
    </row>
    <row r="10739">
      <c r="A10739" s="6" t="s">
        <v>43643</v>
      </c>
      <c r="B10739" s="6" t="s">
        <v>349</v>
      </c>
      <c r="C10739" s="6" t="s">
        <v>21244</v>
      </c>
      <c r="D10739" s="6" t="s">
        <v>414</v>
      </c>
      <c r="E10739" s="6" t="s">
        <v>416</v>
      </c>
      <c r="F10739" s="6" t="s">
        <v>21245</v>
      </c>
      <c r="G10739" s="6" t="s">
        <v>43642</v>
      </c>
    </row>
    <row r="10740">
      <c r="A10740" s="6" t="s">
        <v>43644</v>
      </c>
      <c r="B10740" s="6" t="s">
        <v>349</v>
      </c>
      <c r="C10740" s="6" t="s">
        <v>21253</v>
      </c>
      <c r="D10740" s="6" t="s">
        <v>37</v>
      </c>
      <c r="E10740" s="6" t="s">
        <v>416</v>
      </c>
      <c r="F10740" s="6" t="s">
        <v>21254</v>
      </c>
      <c r="G10740" s="6" t="s">
        <v>43645</v>
      </c>
    </row>
    <row r="10741">
      <c r="A10741" s="6" t="s">
        <v>43646</v>
      </c>
      <c r="B10741" s="6" t="s">
        <v>349</v>
      </c>
      <c r="C10741" s="6" t="s">
        <v>21253</v>
      </c>
      <c r="D10741" s="6" t="s">
        <v>414</v>
      </c>
      <c r="E10741" s="6" t="s">
        <v>24821</v>
      </c>
      <c r="F10741" s="6" t="s">
        <v>21254</v>
      </c>
      <c r="G10741" s="6" t="s">
        <v>43645</v>
      </c>
    </row>
    <row r="10742">
      <c r="A10742" s="6" t="s">
        <v>43647</v>
      </c>
      <c r="B10742" s="6" t="s">
        <v>349</v>
      </c>
      <c r="C10742" s="6" t="s">
        <v>21256</v>
      </c>
      <c r="D10742" s="6" t="s">
        <v>414</v>
      </c>
      <c r="E10742" s="6" t="s">
        <v>24821</v>
      </c>
      <c r="F10742" s="6" t="s">
        <v>38322</v>
      </c>
      <c r="G10742" s="6" t="s">
        <v>43648</v>
      </c>
    </row>
    <row r="10743">
      <c r="A10743" s="6" t="s">
        <v>43649</v>
      </c>
      <c r="B10743" s="6" t="s">
        <v>349</v>
      </c>
      <c r="C10743" s="6" t="s">
        <v>21258</v>
      </c>
      <c r="D10743" s="6" t="s">
        <v>37</v>
      </c>
      <c r="E10743" s="6" t="s">
        <v>24821</v>
      </c>
      <c r="F10743" s="6" t="s">
        <v>43650</v>
      </c>
      <c r="G10743" s="6" t="s">
        <v>43651</v>
      </c>
    </row>
    <row r="10744">
      <c r="A10744" s="6" t="s">
        <v>43652</v>
      </c>
      <c r="B10744" s="6" t="s">
        <v>349</v>
      </c>
      <c r="C10744" s="6" t="s">
        <v>21258</v>
      </c>
      <c r="D10744" s="6" t="s">
        <v>414</v>
      </c>
      <c r="E10744" s="6" t="s">
        <v>416</v>
      </c>
      <c r="F10744" s="6" t="s">
        <v>21259</v>
      </c>
      <c r="G10744" s="6" t="s">
        <v>43651</v>
      </c>
    </row>
    <row r="10745">
      <c r="A10745" s="6" t="s">
        <v>43653</v>
      </c>
      <c r="B10745" s="6" t="s">
        <v>349</v>
      </c>
      <c r="C10745" s="6" t="s">
        <v>21261</v>
      </c>
      <c r="D10745" s="6" t="s">
        <v>37</v>
      </c>
      <c r="E10745" s="6" t="s">
        <v>416</v>
      </c>
      <c r="F10745" s="6" t="s">
        <v>21262</v>
      </c>
      <c r="G10745" s="6" t="s">
        <v>43654</v>
      </c>
    </row>
    <row r="10746">
      <c r="A10746" s="6" t="s">
        <v>43655</v>
      </c>
      <c r="B10746" s="6" t="s">
        <v>349</v>
      </c>
      <c r="C10746" s="6" t="s">
        <v>21261</v>
      </c>
      <c r="D10746" s="6" t="s">
        <v>414</v>
      </c>
      <c r="E10746" s="6" t="s">
        <v>24821</v>
      </c>
      <c r="F10746" s="6" t="s">
        <v>21262</v>
      </c>
      <c r="G10746" s="6" t="s">
        <v>43654</v>
      </c>
    </row>
    <row r="10747">
      <c r="A10747" s="6" t="s">
        <v>43656</v>
      </c>
      <c r="B10747" s="6" t="s">
        <v>349</v>
      </c>
      <c r="C10747" s="6" t="s">
        <v>21264</v>
      </c>
      <c r="D10747" s="6" t="s">
        <v>414</v>
      </c>
      <c r="E10747" s="6" t="s">
        <v>24821</v>
      </c>
      <c r="F10747" s="6" t="s">
        <v>38322</v>
      </c>
      <c r="G10747" s="6" t="s">
        <v>43657</v>
      </c>
    </row>
    <row r="10748">
      <c r="A10748" s="6" t="s">
        <v>43658</v>
      </c>
      <c r="B10748" s="6" t="s">
        <v>349</v>
      </c>
      <c r="C10748" s="6" t="s">
        <v>21266</v>
      </c>
      <c r="D10748" s="6" t="s">
        <v>37</v>
      </c>
      <c r="E10748" s="6" t="s">
        <v>24821</v>
      </c>
      <c r="F10748" s="6" t="s">
        <v>43659</v>
      </c>
      <c r="G10748" s="6" t="s">
        <v>43660</v>
      </c>
    </row>
    <row r="10749">
      <c r="A10749" s="6" t="s">
        <v>43661</v>
      </c>
      <c r="B10749" s="6" t="s">
        <v>349</v>
      </c>
      <c r="C10749" s="6" t="s">
        <v>21266</v>
      </c>
      <c r="D10749" s="6" t="s">
        <v>414</v>
      </c>
      <c r="E10749" s="6" t="s">
        <v>416</v>
      </c>
      <c r="F10749" s="6" t="s">
        <v>21267</v>
      </c>
      <c r="G10749" s="6" t="s">
        <v>43660</v>
      </c>
    </row>
    <row r="10750">
      <c r="A10750" s="6" t="s">
        <v>43662</v>
      </c>
      <c r="B10750" s="6" t="s">
        <v>349</v>
      </c>
      <c r="C10750" s="6" t="s">
        <v>21269</v>
      </c>
      <c r="D10750" s="6" t="s">
        <v>37</v>
      </c>
      <c r="E10750" s="6" t="s">
        <v>416</v>
      </c>
      <c r="F10750" s="6" t="s">
        <v>21270</v>
      </c>
      <c r="G10750" s="6" t="s">
        <v>43663</v>
      </c>
    </row>
    <row r="10751">
      <c r="A10751" s="6" t="s">
        <v>43664</v>
      </c>
      <c r="B10751" s="6" t="s">
        <v>349</v>
      </c>
      <c r="C10751" s="6" t="s">
        <v>21269</v>
      </c>
      <c r="D10751" s="6" t="s">
        <v>414</v>
      </c>
      <c r="E10751" s="6" t="s">
        <v>24821</v>
      </c>
      <c r="F10751" s="6" t="s">
        <v>43665</v>
      </c>
      <c r="G10751" s="6" t="s">
        <v>43663</v>
      </c>
    </row>
    <row r="10752">
      <c r="A10752" s="6" t="s">
        <v>43666</v>
      </c>
      <c r="B10752" s="6" t="s">
        <v>349</v>
      </c>
      <c r="C10752" s="6" t="s">
        <v>21272</v>
      </c>
      <c r="D10752" s="6" t="s">
        <v>414</v>
      </c>
      <c r="E10752" s="6" t="s">
        <v>24821</v>
      </c>
      <c r="F10752" s="6" t="s">
        <v>38322</v>
      </c>
      <c r="G10752" s="6" t="s">
        <v>43667</v>
      </c>
    </row>
    <row r="10753">
      <c r="A10753" s="6" t="s">
        <v>43668</v>
      </c>
      <c r="B10753" s="6" t="s">
        <v>349</v>
      </c>
      <c r="C10753" s="6" t="s">
        <v>21274</v>
      </c>
      <c r="D10753" s="6" t="s">
        <v>37</v>
      </c>
      <c r="E10753" s="6" t="s">
        <v>24821</v>
      </c>
      <c r="F10753" s="6" t="s">
        <v>43669</v>
      </c>
      <c r="G10753" s="6" t="s">
        <v>43670</v>
      </c>
    </row>
    <row r="10754">
      <c r="A10754" s="6" t="s">
        <v>43671</v>
      </c>
      <c r="B10754" s="6" t="s">
        <v>349</v>
      </c>
      <c r="C10754" s="6" t="s">
        <v>21274</v>
      </c>
      <c r="D10754" s="6" t="s">
        <v>414</v>
      </c>
      <c r="E10754" s="6" t="s">
        <v>416</v>
      </c>
      <c r="F10754" s="6" t="s">
        <v>21275</v>
      </c>
      <c r="G10754" s="6" t="s">
        <v>43670</v>
      </c>
    </row>
    <row r="10755">
      <c r="A10755" s="6" t="s">
        <v>43672</v>
      </c>
      <c r="B10755" s="6" t="s">
        <v>349</v>
      </c>
      <c r="C10755" s="6" t="s">
        <v>21277</v>
      </c>
      <c r="D10755" s="6" t="s">
        <v>37</v>
      </c>
      <c r="E10755" s="6" t="s">
        <v>416</v>
      </c>
      <c r="F10755" s="6" t="s">
        <v>21278</v>
      </c>
      <c r="G10755" s="6" t="s">
        <v>43673</v>
      </c>
    </row>
    <row r="10756">
      <c r="A10756" s="6" t="s">
        <v>43674</v>
      </c>
      <c r="B10756" s="6" t="s">
        <v>349</v>
      </c>
      <c r="C10756" s="6" t="s">
        <v>21277</v>
      </c>
      <c r="D10756" s="6" t="s">
        <v>414</v>
      </c>
      <c r="E10756" s="6" t="s">
        <v>24821</v>
      </c>
      <c r="F10756" s="6" t="s">
        <v>21278</v>
      </c>
      <c r="G10756" s="6" t="s">
        <v>43673</v>
      </c>
    </row>
    <row r="10757">
      <c r="A10757" s="6" t="s">
        <v>43675</v>
      </c>
      <c r="B10757" s="6" t="s">
        <v>349</v>
      </c>
      <c r="C10757" s="6" t="s">
        <v>21280</v>
      </c>
      <c r="D10757" s="6" t="s">
        <v>414</v>
      </c>
      <c r="E10757" s="6" t="s">
        <v>24821</v>
      </c>
      <c r="F10757" s="6" t="s">
        <v>38322</v>
      </c>
      <c r="G10757" s="6" t="s">
        <v>43676</v>
      </c>
    </row>
    <row r="10758">
      <c r="A10758" s="6" t="s">
        <v>43677</v>
      </c>
      <c r="B10758" s="6" t="s">
        <v>349</v>
      </c>
      <c r="C10758" s="6" t="s">
        <v>21282</v>
      </c>
      <c r="D10758" s="6" t="s">
        <v>37</v>
      </c>
      <c r="E10758" s="6" t="s">
        <v>24821</v>
      </c>
      <c r="F10758" s="6" t="s">
        <v>43678</v>
      </c>
      <c r="G10758" s="6" t="s">
        <v>43679</v>
      </c>
    </row>
    <row r="10759">
      <c r="A10759" s="6" t="s">
        <v>43680</v>
      </c>
      <c r="B10759" s="6" t="s">
        <v>349</v>
      </c>
      <c r="C10759" s="6" t="s">
        <v>21282</v>
      </c>
      <c r="D10759" s="6" t="s">
        <v>414</v>
      </c>
      <c r="E10759" s="6" t="s">
        <v>416</v>
      </c>
      <c r="F10759" s="6" t="s">
        <v>21283</v>
      </c>
      <c r="G10759" s="6" t="s">
        <v>43679</v>
      </c>
    </row>
    <row r="10760">
      <c r="A10760" s="6" t="s">
        <v>43681</v>
      </c>
      <c r="B10760" s="6" t="s">
        <v>349</v>
      </c>
      <c r="C10760" s="6" t="s">
        <v>21285</v>
      </c>
      <c r="D10760" s="6" t="s">
        <v>37</v>
      </c>
      <c r="E10760" s="6" t="s">
        <v>416</v>
      </c>
      <c r="F10760" s="6" t="s">
        <v>21286</v>
      </c>
      <c r="G10760" s="6" t="s">
        <v>43682</v>
      </c>
    </row>
    <row r="10761">
      <c r="A10761" s="6" t="s">
        <v>43683</v>
      </c>
      <c r="B10761" s="6" t="s">
        <v>349</v>
      </c>
      <c r="C10761" s="6" t="s">
        <v>21285</v>
      </c>
      <c r="D10761" s="6" t="s">
        <v>414</v>
      </c>
      <c r="E10761" s="6" t="s">
        <v>24821</v>
      </c>
      <c r="F10761" s="6" t="s">
        <v>21286</v>
      </c>
      <c r="G10761" s="6" t="s">
        <v>43682</v>
      </c>
    </row>
    <row r="10762">
      <c r="A10762" s="6" t="s">
        <v>43684</v>
      </c>
      <c r="B10762" s="6" t="s">
        <v>349</v>
      </c>
      <c r="C10762" s="6" t="s">
        <v>21288</v>
      </c>
      <c r="D10762" s="6" t="s">
        <v>414</v>
      </c>
      <c r="E10762" s="6" t="s">
        <v>24821</v>
      </c>
      <c r="F10762" s="6" t="s">
        <v>38322</v>
      </c>
      <c r="G10762" s="6" t="s">
        <v>43685</v>
      </c>
    </row>
    <row r="10763">
      <c r="A10763" s="6" t="s">
        <v>43686</v>
      </c>
      <c r="B10763" s="6" t="s">
        <v>349</v>
      </c>
      <c r="C10763" s="6" t="s">
        <v>21290</v>
      </c>
      <c r="D10763" s="6" t="s">
        <v>37</v>
      </c>
      <c r="E10763" s="6" t="s">
        <v>24821</v>
      </c>
      <c r="F10763" s="6" t="s">
        <v>43687</v>
      </c>
      <c r="G10763" s="6" t="s">
        <v>43688</v>
      </c>
    </row>
    <row r="10764">
      <c r="A10764" s="6" t="s">
        <v>43689</v>
      </c>
      <c r="B10764" s="6" t="s">
        <v>349</v>
      </c>
      <c r="C10764" s="6" t="s">
        <v>21290</v>
      </c>
      <c r="D10764" s="6" t="s">
        <v>414</v>
      </c>
      <c r="E10764" s="6" t="s">
        <v>416</v>
      </c>
      <c r="F10764" s="6" t="s">
        <v>21291</v>
      </c>
      <c r="G10764" s="6" t="s">
        <v>43688</v>
      </c>
    </row>
    <row r="10765">
      <c r="A10765" s="6" t="s">
        <v>43690</v>
      </c>
      <c r="B10765" s="6" t="s">
        <v>349</v>
      </c>
      <c r="C10765" s="6" t="s">
        <v>21293</v>
      </c>
      <c r="D10765" s="6" t="s">
        <v>37</v>
      </c>
      <c r="E10765" s="6" t="s">
        <v>416</v>
      </c>
      <c r="F10765" s="6" t="s">
        <v>21294</v>
      </c>
      <c r="G10765" s="6" t="s">
        <v>43691</v>
      </c>
    </row>
    <row r="10766">
      <c r="A10766" s="6" t="s">
        <v>43692</v>
      </c>
      <c r="B10766" s="6" t="s">
        <v>349</v>
      </c>
      <c r="C10766" s="6" t="s">
        <v>21293</v>
      </c>
      <c r="D10766" s="6" t="s">
        <v>414</v>
      </c>
      <c r="E10766" s="6" t="s">
        <v>24821</v>
      </c>
      <c r="F10766" s="6" t="s">
        <v>21294</v>
      </c>
      <c r="G10766" s="6" t="s">
        <v>43691</v>
      </c>
    </row>
    <row r="10767">
      <c r="A10767" s="6" t="s">
        <v>43693</v>
      </c>
      <c r="B10767" s="6" t="s">
        <v>349</v>
      </c>
      <c r="C10767" s="6" t="s">
        <v>21296</v>
      </c>
      <c r="D10767" s="6" t="s">
        <v>414</v>
      </c>
      <c r="E10767" s="6" t="s">
        <v>24821</v>
      </c>
      <c r="F10767" s="6" t="s">
        <v>38322</v>
      </c>
      <c r="G10767" s="6" t="s">
        <v>43694</v>
      </c>
    </row>
    <row r="10768">
      <c r="A10768" s="6" t="s">
        <v>43695</v>
      </c>
      <c r="B10768" s="6" t="s">
        <v>349</v>
      </c>
      <c r="C10768" s="6" t="s">
        <v>21298</v>
      </c>
      <c r="D10768" s="6" t="s">
        <v>37</v>
      </c>
      <c r="E10768" s="6" t="s">
        <v>24821</v>
      </c>
      <c r="F10768" s="6" t="s">
        <v>43696</v>
      </c>
      <c r="G10768" s="6" t="s">
        <v>43697</v>
      </c>
    </row>
    <row r="10769">
      <c r="A10769" s="6" t="s">
        <v>43698</v>
      </c>
      <c r="B10769" s="6" t="s">
        <v>349</v>
      </c>
      <c r="C10769" s="6" t="s">
        <v>21298</v>
      </c>
      <c r="D10769" s="6" t="s">
        <v>414</v>
      </c>
      <c r="E10769" s="6" t="s">
        <v>416</v>
      </c>
      <c r="F10769" s="6" t="s">
        <v>21299</v>
      </c>
      <c r="G10769" s="6" t="s">
        <v>43697</v>
      </c>
    </row>
    <row r="10770">
      <c r="A10770" s="6" t="s">
        <v>43699</v>
      </c>
      <c r="B10770" s="6" t="s">
        <v>349</v>
      </c>
      <c r="C10770" s="6" t="s">
        <v>21301</v>
      </c>
      <c r="D10770" s="6" t="s">
        <v>37</v>
      </c>
      <c r="E10770" s="6" t="s">
        <v>416</v>
      </c>
      <c r="F10770" s="6" t="s">
        <v>21302</v>
      </c>
      <c r="G10770" s="6" t="s">
        <v>43700</v>
      </c>
    </row>
    <row r="10771">
      <c r="A10771" s="6" t="s">
        <v>43701</v>
      </c>
      <c r="B10771" s="6" t="s">
        <v>349</v>
      </c>
      <c r="C10771" s="6" t="s">
        <v>21301</v>
      </c>
      <c r="D10771" s="6" t="s">
        <v>414</v>
      </c>
      <c r="E10771" s="6" t="s">
        <v>24821</v>
      </c>
      <c r="F10771" s="6" t="s">
        <v>21302</v>
      </c>
      <c r="G10771" s="6" t="s">
        <v>43700</v>
      </c>
    </row>
    <row r="10772">
      <c r="A10772" s="6" t="s">
        <v>43702</v>
      </c>
      <c r="B10772" s="6" t="s">
        <v>349</v>
      </c>
      <c r="C10772" s="6" t="s">
        <v>21304</v>
      </c>
      <c r="D10772" s="6" t="s">
        <v>414</v>
      </c>
      <c r="E10772" s="6" t="s">
        <v>24821</v>
      </c>
      <c r="F10772" s="6" t="s">
        <v>38322</v>
      </c>
      <c r="G10772" s="6" t="s">
        <v>43703</v>
      </c>
    </row>
    <row r="10773">
      <c r="A10773" s="6" t="s">
        <v>43704</v>
      </c>
      <c r="B10773" s="6" t="s">
        <v>349</v>
      </c>
      <c r="C10773" s="6" t="s">
        <v>21306</v>
      </c>
      <c r="D10773" s="6" t="s">
        <v>37</v>
      </c>
      <c r="E10773" s="6" t="s">
        <v>24821</v>
      </c>
      <c r="F10773" s="6" t="s">
        <v>43705</v>
      </c>
      <c r="G10773" s="6" t="s">
        <v>43706</v>
      </c>
    </row>
    <row r="10774">
      <c r="A10774" s="6" t="s">
        <v>43707</v>
      </c>
      <c r="B10774" s="6" t="s">
        <v>349</v>
      </c>
      <c r="C10774" s="6" t="s">
        <v>21306</v>
      </c>
      <c r="D10774" s="6" t="s">
        <v>414</v>
      </c>
      <c r="E10774" s="6" t="s">
        <v>416</v>
      </c>
      <c r="F10774" s="6" t="s">
        <v>21307</v>
      </c>
      <c r="G10774" s="6" t="s">
        <v>43706</v>
      </c>
    </row>
    <row r="10775">
      <c r="A10775" s="6" t="s">
        <v>43708</v>
      </c>
      <c r="B10775" s="6" t="s">
        <v>349</v>
      </c>
      <c r="C10775" s="6" t="s">
        <v>21309</v>
      </c>
      <c r="D10775" s="6" t="s">
        <v>37</v>
      </c>
      <c r="E10775" s="6" t="s">
        <v>416</v>
      </c>
      <c r="F10775" s="6" t="s">
        <v>21310</v>
      </c>
      <c r="G10775" s="6" t="s">
        <v>43709</v>
      </c>
    </row>
    <row r="10776">
      <c r="A10776" s="6" t="s">
        <v>43710</v>
      </c>
      <c r="B10776" s="6" t="s">
        <v>349</v>
      </c>
      <c r="C10776" s="6" t="s">
        <v>21309</v>
      </c>
      <c r="D10776" s="6" t="s">
        <v>414</v>
      </c>
      <c r="E10776" s="6" t="s">
        <v>24821</v>
      </c>
      <c r="F10776" s="6" t="s">
        <v>21310</v>
      </c>
      <c r="G10776" s="6" t="s">
        <v>43709</v>
      </c>
    </row>
    <row r="10777">
      <c r="A10777" s="6" t="s">
        <v>43711</v>
      </c>
      <c r="B10777" s="6" t="s">
        <v>349</v>
      </c>
      <c r="C10777" s="6" t="s">
        <v>21312</v>
      </c>
      <c r="D10777" s="6" t="s">
        <v>414</v>
      </c>
      <c r="E10777" s="6" t="s">
        <v>24821</v>
      </c>
      <c r="F10777" s="6" t="s">
        <v>38322</v>
      </c>
      <c r="G10777" s="6" t="s">
        <v>43712</v>
      </c>
    </row>
    <row r="10778">
      <c r="A10778" s="6" t="s">
        <v>43713</v>
      </c>
      <c r="B10778" s="6" t="s">
        <v>349</v>
      </c>
      <c r="C10778" s="6" t="s">
        <v>21314</v>
      </c>
      <c r="D10778" s="6" t="s">
        <v>37</v>
      </c>
      <c r="E10778" s="6" t="s">
        <v>24821</v>
      </c>
      <c r="F10778" s="6" t="s">
        <v>43714</v>
      </c>
      <c r="G10778" s="6" t="s">
        <v>43715</v>
      </c>
    </row>
    <row r="10779">
      <c r="A10779" s="6" t="s">
        <v>43716</v>
      </c>
      <c r="B10779" s="6" t="s">
        <v>349</v>
      </c>
      <c r="C10779" s="6" t="s">
        <v>21314</v>
      </c>
      <c r="D10779" s="6" t="s">
        <v>414</v>
      </c>
      <c r="E10779" s="6" t="s">
        <v>416</v>
      </c>
      <c r="F10779" s="6" t="s">
        <v>21315</v>
      </c>
      <c r="G10779" s="6" t="s">
        <v>43715</v>
      </c>
    </row>
    <row r="10780">
      <c r="A10780" s="6" t="s">
        <v>43717</v>
      </c>
      <c r="B10780" s="6" t="s">
        <v>349</v>
      </c>
      <c r="C10780" s="6" t="s">
        <v>21323</v>
      </c>
      <c r="D10780" s="6" t="s">
        <v>37</v>
      </c>
      <c r="E10780" s="6" t="s">
        <v>416</v>
      </c>
      <c r="F10780" s="6" t="s">
        <v>21324</v>
      </c>
      <c r="G10780" s="6" t="s">
        <v>43718</v>
      </c>
    </row>
    <row r="10781">
      <c r="A10781" s="6" t="s">
        <v>43719</v>
      </c>
      <c r="B10781" s="6" t="s">
        <v>349</v>
      </c>
      <c r="C10781" s="6" t="s">
        <v>21323</v>
      </c>
      <c r="D10781" s="6" t="s">
        <v>414</v>
      </c>
      <c r="E10781" s="6" t="s">
        <v>24821</v>
      </c>
      <c r="F10781" s="6" t="s">
        <v>21324</v>
      </c>
      <c r="G10781" s="6" t="s">
        <v>43718</v>
      </c>
    </row>
    <row r="10782">
      <c r="A10782" s="6" t="s">
        <v>43720</v>
      </c>
      <c r="B10782" s="6" t="s">
        <v>349</v>
      </c>
      <c r="C10782" s="6" t="s">
        <v>21326</v>
      </c>
      <c r="D10782" s="6" t="s">
        <v>414</v>
      </c>
      <c r="E10782" s="6" t="s">
        <v>24821</v>
      </c>
      <c r="F10782" s="6" t="s">
        <v>29479</v>
      </c>
      <c r="G10782" s="6" t="s">
        <v>43721</v>
      </c>
    </row>
    <row r="10783">
      <c r="A10783" s="6" t="s">
        <v>43722</v>
      </c>
      <c r="B10783" s="6" t="s">
        <v>349</v>
      </c>
      <c r="C10783" s="6" t="s">
        <v>21328</v>
      </c>
      <c r="D10783" s="6" t="s">
        <v>37</v>
      </c>
      <c r="E10783" s="6" t="s">
        <v>24821</v>
      </c>
      <c r="F10783" s="6" t="s">
        <v>43723</v>
      </c>
      <c r="G10783" s="6" t="s">
        <v>43724</v>
      </c>
    </row>
    <row r="10784">
      <c r="A10784" s="6" t="s">
        <v>43725</v>
      </c>
      <c r="B10784" s="6" t="s">
        <v>349</v>
      </c>
      <c r="C10784" s="6" t="s">
        <v>21328</v>
      </c>
      <c r="D10784" s="6" t="s">
        <v>414</v>
      </c>
      <c r="E10784" s="6" t="s">
        <v>416</v>
      </c>
      <c r="F10784" s="6" t="s">
        <v>21329</v>
      </c>
      <c r="G10784" s="6" t="s">
        <v>43724</v>
      </c>
    </row>
    <row r="10785">
      <c r="A10785" s="6" t="s">
        <v>43726</v>
      </c>
      <c r="B10785" s="6" t="s">
        <v>352</v>
      </c>
      <c r="C10785" s="6" t="s">
        <v>21337</v>
      </c>
      <c r="D10785" s="6" t="s">
        <v>414</v>
      </c>
      <c r="E10785" s="6" t="s">
        <v>24821</v>
      </c>
      <c r="F10785" s="6" t="s">
        <v>24822</v>
      </c>
      <c r="G10785" s="6" t="s">
        <v>43727</v>
      </c>
    </row>
    <row r="10786">
      <c r="A10786" s="6" t="s">
        <v>43728</v>
      </c>
      <c r="B10786" s="6" t="s">
        <v>352</v>
      </c>
      <c r="C10786" s="6" t="s">
        <v>21339</v>
      </c>
      <c r="D10786" s="6" t="s">
        <v>37</v>
      </c>
      <c r="E10786" s="6" t="s">
        <v>24821</v>
      </c>
      <c r="F10786" s="6" t="s">
        <v>24825</v>
      </c>
      <c r="G10786" s="6" t="s">
        <v>43729</v>
      </c>
    </row>
    <row r="10787">
      <c r="A10787" s="6" t="s">
        <v>43730</v>
      </c>
      <c r="B10787" s="6" t="s">
        <v>352</v>
      </c>
      <c r="C10787" s="6" t="s">
        <v>21339</v>
      </c>
      <c r="D10787" s="6" t="s">
        <v>414</v>
      </c>
      <c r="E10787" s="6" t="s">
        <v>416</v>
      </c>
      <c r="F10787" s="6" t="s">
        <v>417</v>
      </c>
      <c r="G10787" s="6" t="s">
        <v>43729</v>
      </c>
    </row>
    <row r="10788">
      <c r="A10788" s="6" t="s">
        <v>43731</v>
      </c>
      <c r="B10788" s="6" t="s">
        <v>352</v>
      </c>
      <c r="C10788" s="6" t="s">
        <v>21341</v>
      </c>
      <c r="D10788" s="6" t="s">
        <v>37</v>
      </c>
      <c r="E10788" s="6" t="s">
        <v>416</v>
      </c>
      <c r="F10788" s="6" t="s">
        <v>21342</v>
      </c>
      <c r="G10788" s="6" t="s">
        <v>43732</v>
      </c>
    </row>
    <row r="10789">
      <c r="A10789" s="6" t="s">
        <v>43733</v>
      </c>
      <c r="B10789" s="6" t="s">
        <v>352</v>
      </c>
      <c r="C10789" s="6" t="s">
        <v>21341</v>
      </c>
      <c r="D10789" s="6" t="s">
        <v>414</v>
      </c>
      <c r="E10789" s="6" t="s">
        <v>24821</v>
      </c>
      <c r="F10789" s="6" t="s">
        <v>21342</v>
      </c>
      <c r="G10789" s="6" t="s">
        <v>43732</v>
      </c>
    </row>
    <row r="10790">
      <c r="A10790" s="6" t="s">
        <v>43734</v>
      </c>
      <c r="B10790" s="6" t="s">
        <v>352</v>
      </c>
      <c r="C10790" s="6" t="s">
        <v>21344</v>
      </c>
      <c r="D10790" s="6" t="s">
        <v>414</v>
      </c>
      <c r="E10790" s="6" t="s">
        <v>24821</v>
      </c>
      <c r="F10790" s="6" t="s">
        <v>24822</v>
      </c>
      <c r="G10790" s="6" t="s">
        <v>43735</v>
      </c>
    </row>
    <row r="10791">
      <c r="A10791" s="6" t="s">
        <v>43736</v>
      </c>
      <c r="B10791" s="6" t="s">
        <v>352</v>
      </c>
      <c r="C10791" s="6" t="s">
        <v>21346</v>
      </c>
      <c r="D10791" s="6" t="s">
        <v>37</v>
      </c>
      <c r="E10791" s="6" t="s">
        <v>24821</v>
      </c>
      <c r="F10791" s="6" t="s">
        <v>24834</v>
      </c>
      <c r="G10791" s="6" t="s">
        <v>43737</v>
      </c>
    </row>
    <row r="10792">
      <c r="A10792" s="6" t="s">
        <v>43738</v>
      </c>
      <c r="B10792" s="6" t="s">
        <v>352</v>
      </c>
      <c r="C10792" s="6" t="s">
        <v>21346</v>
      </c>
      <c r="D10792" s="6" t="s">
        <v>414</v>
      </c>
      <c r="E10792" s="6" t="s">
        <v>416</v>
      </c>
      <c r="F10792" s="6" t="s">
        <v>426</v>
      </c>
      <c r="G10792" s="6" t="s">
        <v>43737</v>
      </c>
    </row>
    <row r="10793">
      <c r="A10793" s="6" t="s">
        <v>43739</v>
      </c>
      <c r="B10793" s="6" t="s">
        <v>352</v>
      </c>
      <c r="C10793" s="6" t="s">
        <v>21348</v>
      </c>
      <c r="D10793" s="6" t="s">
        <v>37</v>
      </c>
      <c r="E10793" s="6" t="s">
        <v>416</v>
      </c>
      <c r="F10793" s="6" t="s">
        <v>21349</v>
      </c>
      <c r="G10793" s="6" t="s">
        <v>43740</v>
      </c>
    </row>
    <row r="10794">
      <c r="A10794" s="6" t="s">
        <v>43741</v>
      </c>
      <c r="B10794" s="6" t="s">
        <v>352</v>
      </c>
      <c r="C10794" s="6" t="s">
        <v>21348</v>
      </c>
      <c r="D10794" s="6" t="s">
        <v>414</v>
      </c>
      <c r="E10794" s="6" t="s">
        <v>24821</v>
      </c>
      <c r="F10794" s="6" t="s">
        <v>21349</v>
      </c>
      <c r="G10794" s="6" t="s">
        <v>43740</v>
      </c>
    </row>
    <row r="10795">
      <c r="A10795" s="6" t="s">
        <v>43742</v>
      </c>
      <c r="B10795" s="6" t="s">
        <v>352</v>
      </c>
      <c r="C10795" s="6" t="s">
        <v>21351</v>
      </c>
      <c r="D10795" s="6" t="s">
        <v>414</v>
      </c>
      <c r="E10795" s="6" t="s">
        <v>24821</v>
      </c>
      <c r="F10795" s="6" t="s">
        <v>24822</v>
      </c>
      <c r="G10795" s="6" t="s">
        <v>43743</v>
      </c>
    </row>
    <row r="10796">
      <c r="A10796" s="6" t="s">
        <v>43744</v>
      </c>
      <c r="B10796" s="6" t="s">
        <v>352</v>
      </c>
      <c r="C10796" s="6" t="s">
        <v>21353</v>
      </c>
      <c r="D10796" s="6" t="s">
        <v>37</v>
      </c>
      <c r="E10796" s="6" t="s">
        <v>24821</v>
      </c>
      <c r="F10796" s="6" t="s">
        <v>43745</v>
      </c>
      <c r="G10796" s="6" t="s">
        <v>43746</v>
      </c>
    </row>
    <row r="10797">
      <c r="A10797" s="6" t="s">
        <v>43747</v>
      </c>
      <c r="B10797" s="6" t="s">
        <v>352</v>
      </c>
      <c r="C10797" s="6" t="s">
        <v>21353</v>
      </c>
      <c r="D10797" s="6" t="s">
        <v>414</v>
      </c>
      <c r="E10797" s="6" t="s">
        <v>416</v>
      </c>
      <c r="F10797" s="6" t="s">
        <v>21354</v>
      </c>
      <c r="G10797" s="6" t="s">
        <v>43746</v>
      </c>
    </row>
    <row r="10798">
      <c r="A10798" s="6" t="s">
        <v>43748</v>
      </c>
      <c r="B10798" s="6" t="s">
        <v>352</v>
      </c>
      <c r="C10798" s="6" t="s">
        <v>21356</v>
      </c>
      <c r="D10798" s="6" t="s">
        <v>37</v>
      </c>
      <c r="E10798" s="6" t="s">
        <v>416</v>
      </c>
      <c r="F10798" s="6" t="s">
        <v>21357</v>
      </c>
      <c r="G10798" s="6" t="s">
        <v>43749</v>
      </c>
    </row>
    <row r="10799">
      <c r="A10799" s="6" t="s">
        <v>43750</v>
      </c>
      <c r="B10799" s="6" t="s">
        <v>352</v>
      </c>
      <c r="C10799" s="6" t="s">
        <v>21356</v>
      </c>
      <c r="D10799" s="6" t="s">
        <v>414</v>
      </c>
      <c r="E10799" s="6" t="s">
        <v>24821</v>
      </c>
      <c r="F10799" s="6" t="s">
        <v>21357</v>
      </c>
      <c r="G10799" s="6" t="s">
        <v>43749</v>
      </c>
    </row>
    <row r="10800">
      <c r="A10800" s="6" t="s">
        <v>43751</v>
      </c>
      <c r="B10800" s="6" t="s">
        <v>352</v>
      </c>
      <c r="C10800" s="6" t="s">
        <v>21359</v>
      </c>
      <c r="D10800" s="6" t="s">
        <v>414</v>
      </c>
      <c r="E10800" s="6" t="s">
        <v>24821</v>
      </c>
      <c r="F10800" s="6" t="s">
        <v>24822</v>
      </c>
      <c r="G10800" s="6" t="s">
        <v>43752</v>
      </c>
    </row>
    <row r="10801">
      <c r="A10801" s="6" t="s">
        <v>43753</v>
      </c>
      <c r="B10801" s="6" t="s">
        <v>352</v>
      </c>
      <c r="C10801" s="6" t="s">
        <v>21361</v>
      </c>
      <c r="D10801" s="6" t="s">
        <v>37</v>
      </c>
      <c r="E10801" s="6" t="s">
        <v>24821</v>
      </c>
      <c r="F10801" s="6" t="s">
        <v>43754</v>
      </c>
      <c r="G10801" s="6" t="s">
        <v>43755</v>
      </c>
    </row>
    <row r="10802">
      <c r="A10802" s="6" t="s">
        <v>43756</v>
      </c>
      <c r="B10802" s="6" t="s">
        <v>352</v>
      </c>
      <c r="C10802" s="6" t="s">
        <v>21361</v>
      </c>
      <c r="D10802" s="6" t="s">
        <v>414</v>
      </c>
      <c r="E10802" s="6" t="s">
        <v>416</v>
      </c>
      <c r="F10802" s="6" t="s">
        <v>21362</v>
      </c>
      <c r="G10802" s="6" t="s">
        <v>43755</v>
      </c>
    </row>
    <row r="10803">
      <c r="A10803" s="6" t="s">
        <v>43757</v>
      </c>
      <c r="B10803" s="6" t="s">
        <v>352</v>
      </c>
      <c r="C10803" s="6" t="s">
        <v>21364</v>
      </c>
      <c r="D10803" s="6" t="s">
        <v>37</v>
      </c>
      <c r="E10803" s="6" t="s">
        <v>416</v>
      </c>
      <c r="F10803" s="6" t="s">
        <v>21365</v>
      </c>
      <c r="G10803" s="6" t="s">
        <v>43758</v>
      </c>
    </row>
    <row r="10804">
      <c r="A10804" s="6" t="s">
        <v>43759</v>
      </c>
      <c r="B10804" s="6" t="s">
        <v>352</v>
      </c>
      <c r="C10804" s="6" t="s">
        <v>21364</v>
      </c>
      <c r="D10804" s="6" t="s">
        <v>414</v>
      </c>
      <c r="E10804" s="6" t="s">
        <v>24821</v>
      </c>
      <c r="F10804" s="6" t="s">
        <v>21365</v>
      </c>
      <c r="G10804" s="6" t="s">
        <v>43758</v>
      </c>
    </row>
    <row r="10805">
      <c r="A10805" s="6" t="s">
        <v>43760</v>
      </c>
      <c r="B10805" s="6" t="s">
        <v>352</v>
      </c>
      <c r="C10805" s="6" t="s">
        <v>21367</v>
      </c>
      <c r="D10805" s="6" t="s">
        <v>414</v>
      </c>
      <c r="E10805" s="6" t="s">
        <v>24821</v>
      </c>
      <c r="F10805" s="6" t="s">
        <v>24822</v>
      </c>
      <c r="G10805" s="6" t="s">
        <v>43761</v>
      </c>
    </row>
    <row r="10806">
      <c r="A10806" s="6" t="s">
        <v>43762</v>
      </c>
      <c r="B10806" s="6" t="s">
        <v>352</v>
      </c>
      <c r="C10806" s="6" t="s">
        <v>21369</v>
      </c>
      <c r="D10806" s="6" t="s">
        <v>37</v>
      </c>
      <c r="E10806" s="6" t="s">
        <v>24821</v>
      </c>
      <c r="F10806" s="6" t="s">
        <v>43763</v>
      </c>
      <c r="G10806" s="6" t="s">
        <v>43764</v>
      </c>
    </row>
    <row r="10807">
      <c r="A10807" s="6" t="s">
        <v>43765</v>
      </c>
      <c r="B10807" s="6" t="s">
        <v>352</v>
      </c>
      <c r="C10807" s="6" t="s">
        <v>21369</v>
      </c>
      <c r="D10807" s="6" t="s">
        <v>414</v>
      </c>
      <c r="E10807" s="6" t="s">
        <v>416</v>
      </c>
      <c r="F10807" s="6" t="s">
        <v>21370</v>
      </c>
      <c r="G10807" s="6" t="s">
        <v>43764</v>
      </c>
    </row>
    <row r="10808">
      <c r="A10808" s="6" t="s">
        <v>43766</v>
      </c>
      <c r="B10808" s="6" t="s">
        <v>352</v>
      </c>
      <c r="C10808" s="6" t="s">
        <v>21379</v>
      </c>
      <c r="D10808" s="6" t="s">
        <v>37</v>
      </c>
      <c r="E10808" s="6" t="s">
        <v>416</v>
      </c>
      <c r="F10808" s="6" t="s">
        <v>21380</v>
      </c>
      <c r="G10808" s="6" t="s">
        <v>43767</v>
      </c>
    </row>
    <row r="10809">
      <c r="A10809" s="6" t="s">
        <v>43768</v>
      </c>
      <c r="B10809" s="6" t="s">
        <v>352</v>
      </c>
      <c r="C10809" s="6" t="s">
        <v>21379</v>
      </c>
      <c r="D10809" s="6" t="s">
        <v>414</v>
      </c>
      <c r="E10809" s="6" t="s">
        <v>24821</v>
      </c>
      <c r="F10809" s="6" t="s">
        <v>21380</v>
      </c>
      <c r="G10809" s="6" t="s">
        <v>43767</v>
      </c>
    </row>
    <row r="10810">
      <c r="A10810" s="6" t="s">
        <v>43769</v>
      </c>
      <c r="B10810" s="6" t="s">
        <v>352</v>
      </c>
      <c r="C10810" s="6" t="s">
        <v>21382</v>
      </c>
      <c r="D10810" s="6" t="s">
        <v>414</v>
      </c>
      <c r="E10810" s="6" t="s">
        <v>24821</v>
      </c>
      <c r="F10810" s="6" t="s">
        <v>24858</v>
      </c>
      <c r="G10810" s="6" t="s">
        <v>43770</v>
      </c>
    </row>
    <row r="10811">
      <c r="A10811" s="6" t="s">
        <v>43771</v>
      </c>
      <c r="B10811" s="6" t="s">
        <v>352</v>
      </c>
      <c r="C10811" s="6" t="s">
        <v>21384</v>
      </c>
      <c r="D10811" s="6" t="s">
        <v>37</v>
      </c>
      <c r="E10811" s="6" t="s">
        <v>24821</v>
      </c>
      <c r="F10811" s="6" t="s">
        <v>43772</v>
      </c>
      <c r="G10811" s="6" t="s">
        <v>43773</v>
      </c>
    </row>
    <row r="10812">
      <c r="A10812" s="6" t="s">
        <v>43774</v>
      </c>
      <c r="B10812" s="6" t="s">
        <v>352</v>
      </c>
      <c r="C10812" s="6" t="s">
        <v>21384</v>
      </c>
      <c r="D10812" s="6" t="s">
        <v>414</v>
      </c>
      <c r="E10812" s="6" t="s">
        <v>416</v>
      </c>
      <c r="F10812" s="6" t="s">
        <v>21385</v>
      </c>
      <c r="G10812" s="6" t="s">
        <v>43773</v>
      </c>
    </row>
    <row r="10813">
      <c r="A10813" s="6" t="s">
        <v>43775</v>
      </c>
      <c r="B10813" s="6" t="s">
        <v>352</v>
      </c>
      <c r="C10813" s="6" t="s">
        <v>21387</v>
      </c>
      <c r="D10813" s="6" t="s">
        <v>37</v>
      </c>
      <c r="E10813" s="6" t="s">
        <v>416</v>
      </c>
      <c r="F10813" s="6" t="s">
        <v>21388</v>
      </c>
      <c r="G10813" s="6" t="s">
        <v>43776</v>
      </c>
    </row>
    <row r="10814">
      <c r="A10814" s="6" t="s">
        <v>43777</v>
      </c>
      <c r="B10814" s="6" t="s">
        <v>352</v>
      </c>
      <c r="C10814" s="6" t="s">
        <v>21387</v>
      </c>
      <c r="D10814" s="6" t="s">
        <v>414</v>
      </c>
      <c r="E10814" s="6" t="s">
        <v>24821</v>
      </c>
      <c r="F10814" s="6" t="s">
        <v>21388</v>
      </c>
      <c r="G10814" s="6" t="s">
        <v>43776</v>
      </c>
    </row>
    <row r="10815">
      <c r="A10815" s="6" t="s">
        <v>43778</v>
      </c>
      <c r="B10815" s="6" t="s">
        <v>352</v>
      </c>
      <c r="C10815" s="6" t="s">
        <v>21390</v>
      </c>
      <c r="D10815" s="6" t="s">
        <v>414</v>
      </c>
      <c r="E10815" s="6" t="s">
        <v>24821</v>
      </c>
      <c r="F10815" s="6" t="s">
        <v>24858</v>
      </c>
      <c r="G10815" s="6" t="s">
        <v>43779</v>
      </c>
    </row>
    <row r="10816">
      <c r="A10816" s="6" t="s">
        <v>43780</v>
      </c>
      <c r="B10816" s="6" t="s">
        <v>352</v>
      </c>
      <c r="C10816" s="6" t="s">
        <v>21392</v>
      </c>
      <c r="D10816" s="6" t="s">
        <v>37</v>
      </c>
      <c r="E10816" s="6" t="s">
        <v>24821</v>
      </c>
      <c r="F10816" s="6" t="s">
        <v>43781</v>
      </c>
      <c r="G10816" s="6" t="s">
        <v>43782</v>
      </c>
    </row>
    <row r="10817">
      <c r="A10817" s="6" t="s">
        <v>43783</v>
      </c>
      <c r="B10817" s="6" t="s">
        <v>352</v>
      </c>
      <c r="C10817" s="6" t="s">
        <v>21392</v>
      </c>
      <c r="D10817" s="6" t="s">
        <v>414</v>
      </c>
      <c r="E10817" s="6" t="s">
        <v>416</v>
      </c>
      <c r="F10817" s="6" t="s">
        <v>21393</v>
      </c>
      <c r="G10817" s="6" t="s">
        <v>43782</v>
      </c>
    </row>
    <row r="10818">
      <c r="A10818" s="6" t="s">
        <v>43784</v>
      </c>
      <c r="B10818" s="6" t="s">
        <v>352</v>
      </c>
      <c r="C10818" s="6" t="s">
        <v>21395</v>
      </c>
      <c r="D10818" s="6" t="s">
        <v>37</v>
      </c>
      <c r="E10818" s="6" t="s">
        <v>416</v>
      </c>
      <c r="F10818" s="6" t="s">
        <v>21396</v>
      </c>
      <c r="G10818" s="6" t="s">
        <v>43785</v>
      </c>
    </row>
    <row r="10819">
      <c r="A10819" s="6" t="s">
        <v>43786</v>
      </c>
      <c r="B10819" s="6" t="s">
        <v>352</v>
      </c>
      <c r="C10819" s="6" t="s">
        <v>21395</v>
      </c>
      <c r="D10819" s="6" t="s">
        <v>414</v>
      </c>
      <c r="E10819" s="6" t="s">
        <v>24821</v>
      </c>
      <c r="F10819" s="6" t="s">
        <v>21396</v>
      </c>
      <c r="G10819" s="6" t="s">
        <v>43785</v>
      </c>
    </row>
    <row r="10820">
      <c r="A10820" s="6" t="s">
        <v>43787</v>
      </c>
      <c r="B10820" s="6" t="s">
        <v>352</v>
      </c>
      <c r="C10820" s="6" t="s">
        <v>21398</v>
      </c>
      <c r="D10820" s="6" t="s">
        <v>414</v>
      </c>
      <c r="E10820" s="6" t="s">
        <v>24821</v>
      </c>
      <c r="F10820" s="6" t="s">
        <v>24858</v>
      </c>
      <c r="G10820" s="6" t="s">
        <v>43788</v>
      </c>
    </row>
    <row r="10821">
      <c r="A10821" s="6" t="s">
        <v>43789</v>
      </c>
      <c r="B10821" s="6" t="s">
        <v>352</v>
      </c>
      <c r="C10821" s="6" t="s">
        <v>21400</v>
      </c>
      <c r="D10821" s="6" t="s">
        <v>37</v>
      </c>
      <c r="E10821" s="6" t="s">
        <v>24821</v>
      </c>
      <c r="F10821" s="6" t="s">
        <v>43790</v>
      </c>
      <c r="G10821" s="6" t="s">
        <v>43791</v>
      </c>
    </row>
    <row r="10822">
      <c r="A10822" s="6" t="s">
        <v>43792</v>
      </c>
      <c r="B10822" s="6" t="s">
        <v>352</v>
      </c>
      <c r="C10822" s="6" t="s">
        <v>21400</v>
      </c>
      <c r="D10822" s="6" t="s">
        <v>414</v>
      </c>
      <c r="E10822" s="6" t="s">
        <v>416</v>
      </c>
      <c r="F10822" s="6" t="s">
        <v>21401</v>
      </c>
      <c r="G10822" s="6" t="s">
        <v>43791</v>
      </c>
    </row>
    <row r="10823">
      <c r="A10823" s="6" t="s">
        <v>43793</v>
      </c>
      <c r="B10823" s="6" t="s">
        <v>352</v>
      </c>
      <c r="C10823" s="6" t="s">
        <v>21403</v>
      </c>
      <c r="D10823" s="6" t="s">
        <v>37</v>
      </c>
      <c r="E10823" s="6" t="s">
        <v>416</v>
      </c>
      <c r="F10823" s="6" t="s">
        <v>21404</v>
      </c>
      <c r="G10823" s="6" t="s">
        <v>43794</v>
      </c>
    </row>
    <row r="10824">
      <c r="A10824" s="6" t="s">
        <v>43795</v>
      </c>
      <c r="B10824" s="6" t="s">
        <v>352</v>
      </c>
      <c r="C10824" s="6" t="s">
        <v>21403</v>
      </c>
      <c r="D10824" s="6" t="s">
        <v>414</v>
      </c>
      <c r="E10824" s="6" t="s">
        <v>24821</v>
      </c>
      <c r="F10824" s="6" t="s">
        <v>21404</v>
      </c>
      <c r="G10824" s="6" t="s">
        <v>43794</v>
      </c>
    </row>
    <row r="10825">
      <c r="A10825" s="6" t="s">
        <v>43796</v>
      </c>
      <c r="B10825" s="6" t="s">
        <v>352</v>
      </c>
      <c r="C10825" s="6" t="s">
        <v>21406</v>
      </c>
      <c r="D10825" s="6" t="s">
        <v>414</v>
      </c>
      <c r="E10825" s="6" t="s">
        <v>24821</v>
      </c>
      <c r="F10825" s="6" t="s">
        <v>24858</v>
      </c>
      <c r="G10825" s="6" t="s">
        <v>43797</v>
      </c>
    </row>
    <row r="10826">
      <c r="A10826" s="6" t="s">
        <v>43798</v>
      </c>
      <c r="B10826" s="6" t="s">
        <v>352</v>
      </c>
      <c r="C10826" s="6" t="s">
        <v>21408</v>
      </c>
      <c r="D10826" s="6" t="s">
        <v>37</v>
      </c>
      <c r="E10826" s="6" t="s">
        <v>24821</v>
      </c>
      <c r="F10826" s="6" t="s">
        <v>43799</v>
      </c>
      <c r="G10826" s="6" t="s">
        <v>43800</v>
      </c>
    </row>
    <row r="10827">
      <c r="A10827" s="6" t="s">
        <v>43801</v>
      </c>
      <c r="B10827" s="6" t="s">
        <v>352</v>
      </c>
      <c r="C10827" s="6" t="s">
        <v>21408</v>
      </c>
      <c r="D10827" s="6" t="s">
        <v>414</v>
      </c>
      <c r="E10827" s="6" t="s">
        <v>416</v>
      </c>
      <c r="F10827" s="6" t="s">
        <v>21409</v>
      </c>
      <c r="G10827" s="6" t="s">
        <v>43800</v>
      </c>
    </row>
    <row r="10828">
      <c r="A10828" s="6" t="s">
        <v>43802</v>
      </c>
      <c r="B10828" s="6" t="s">
        <v>352</v>
      </c>
      <c r="C10828" s="6" t="s">
        <v>21411</v>
      </c>
      <c r="D10828" s="6" t="s">
        <v>37</v>
      </c>
      <c r="E10828" s="6" t="s">
        <v>416</v>
      </c>
      <c r="F10828" s="6" t="s">
        <v>21412</v>
      </c>
      <c r="G10828" s="6" t="s">
        <v>43803</v>
      </c>
    </row>
    <row r="10829">
      <c r="A10829" s="6" t="s">
        <v>43804</v>
      </c>
      <c r="B10829" s="6" t="s">
        <v>352</v>
      </c>
      <c r="C10829" s="6" t="s">
        <v>21411</v>
      </c>
      <c r="D10829" s="6" t="s">
        <v>414</v>
      </c>
      <c r="E10829" s="6" t="s">
        <v>24821</v>
      </c>
      <c r="F10829" s="6" t="s">
        <v>21412</v>
      </c>
      <c r="G10829" s="6" t="s">
        <v>43803</v>
      </c>
    </row>
    <row r="10830">
      <c r="A10830" s="6" t="s">
        <v>43805</v>
      </c>
      <c r="B10830" s="6" t="s">
        <v>352</v>
      </c>
      <c r="C10830" s="6" t="s">
        <v>21414</v>
      </c>
      <c r="D10830" s="6" t="s">
        <v>414</v>
      </c>
      <c r="E10830" s="6" t="s">
        <v>24821</v>
      </c>
      <c r="F10830" s="6" t="s">
        <v>24858</v>
      </c>
      <c r="G10830" s="6" t="s">
        <v>43806</v>
      </c>
    </row>
    <row r="10831">
      <c r="A10831" s="6" t="s">
        <v>43807</v>
      </c>
      <c r="B10831" s="6" t="s">
        <v>352</v>
      </c>
      <c r="C10831" s="6" t="s">
        <v>21416</v>
      </c>
      <c r="D10831" s="6" t="s">
        <v>37</v>
      </c>
      <c r="E10831" s="6" t="s">
        <v>24821</v>
      </c>
      <c r="F10831" s="6" t="s">
        <v>43808</v>
      </c>
      <c r="G10831" s="6" t="s">
        <v>43809</v>
      </c>
    </row>
    <row r="10832">
      <c r="A10832" s="6" t="s">
        <v>43810</v>
      </c>
      <c r="B10832" s="6" t="s">
        <v>352</v>
      </c>
      <c r="C10832" s="6" t="s">
        <v>21416</v>
      </c>
      <c r="D10832" s="6" t="s">
        <v>414</v>
      </c>
      <c r="E10832" s="6" t="s">
        <v>416</v>
      </c>
      <c r="F10832" s="6" t="s">
        <v>21417</v>
      </c>
      <c r="G10832" s="6" t="s">
        <v>43809</v>
      </c>
    </row>
    <row r="10833">
      <c r="A10833" s="6" t="s">
        <v>43811</v>
      </c>
      <c r="B10833" s="6" t="s">
        <v>352</v>
      </c>
      <c r="C10833" s="6" t="s">
        <v>21419</v>
      </c>
      <c r="D10833" s="6" t="s">
        <v>37</v>
      </c>
      <c r="E10833" s="6" t="s">
        <v>416</v>
      </c>
      <c r="F10833" s="6" t="s">
        <v>21420</v>
      </c>
      <c r="G10833" s="6" t="s">
        <v>43812</v>
      </c>
    </row>
    <row r="10834">
      <c r="A10834" s="6" t="s">
        <v>43813</v>
      </c>
      <c r="B10834" s="6" t="s">
        <v>352</v>
      </c>
      <c r="C10834" s="6" t="s">
        <v>21419</v>
      </c>
      <c r="D10834" s="6" t="s">
        <v>414</v>
      </c>
      <c r="E10834" s="6" t="s">
        <v>24821</v>
      </c>
      <c r="F10834" s="6" t="s">
        <v>21420</v>
      </c>
      <c r="G10834" s="6" t="s">
        <v>43812</v>
      </c>
    </row>
    <row r="10835">
      <c r="A10835" s="6" t="s">
        <v>43814</v>
      </c>
      <c r="B10835" s="6" t="s">
        <v>352</v>
      </c>
      <c r="C10835" s="6" t="s">
        <v>21422</v>
      </c>
      <c r="D10835" s="6" t="s">
        <v>414</v>
      </c>
      <c r="E10835" s="6" t="s">
        <v>24821</v>
      </c>
      <c r="F10835" s="6" t="s">
        <v>24858</v>
      </c>
      <c r="G10835" s="6" t="s">
        <v>43815</v>
      </c>
    </row>
    <row r="10836">
      <c r="A10836" s="6" t="s">
        <v>43816</v>
      </c>
      <c r="B10836" s="6" t="s">
        <v>352</v>
      </c>
      <c r="C10836" s="6" t="s">
        <v>21424</v>
      </c>
      <c r="D10836" s="6" t="s">
        <v>37</v>
      </c>
      <c r="E10836" s="6" t="s">
        <v>24821</v>
      </c>
      <c r="F10836" s="6" t="s">
        <v>43817</v>
      </c>
      <c r="G10836" s="6" t="s">
        <v>43818</v>
      </c>
    </row>
    <row r="10837">
      <c r="A10837" s="6" t="s">
        <v>43819</v>
      </c>
      <c r="B10837" s="6" t="s">
        <v>352</v>
      </c>
      <c r="C10837" s="6" t="s">
        <v>21424</v>
      </c>
      <c r="D10837" s="6" t="s">
        <v>414</v>
      </c>
      <c r="E10837" s="6" t="s">
        <v>416</v>
      </c>
      <c r="F10837" s="6" t="s">
        <v>21425</v>
      </c>
      <c r="G10837" s="6" t="s">
        <v>43818</v>
      </c>
    </row>
    <row r="10838">
      <c r="A10838" s="6" t="s">
        <v>43820</v>
      </c>
      <c r="B10838" s="6" t="s">
        <v>352</v>
      </c>
      <c r="C10838" s="6" t="s">
        <v>21427</v>
      </c>
      <c r="D10838" s="6" t="s">
        <v>37</v>
      </c>
      <c r="E10838" s="6" t="s">
        <v>416</v>
      </c>
      <c r="F10838" s="6" t="s">
        <v>21428</v>
      </c>
      <c r="G10838" s="6" t="s">
        <v>43821</v>
      </c>
    </row>
    <row r="10839">
      <c r="A10839" s="6" t="s">
        <v>43822</v>
      </c>
      <c r="B10839" s="6" t="s">
        <v>352</v>
      </c>
      <c r="C10839" s="6" t="s">
        <v>21427</v>
      </c>
      <c r="D10839" s="6" t="s">
        <v>414</v>
      </c>
      <c r="E10839" s="6" t="s">
        <v>24821</v>
      </c>
      <c r="F10839" s="6" t="s">
        <v>21428</v>
      </c>
      <c r="G10839" s="6" t="s">
        <v>43821</v>
      </c>
    </row>
    <row r="10840">
      <c r="A10840" s="6" t="s">
        <v>43823</v>
      </c>
      <c r="B10840" s="6" t="s">
        <v>352</v>
      </c>
      <c r="C10840" s="6" t="s">
        <v>21430</v>
      </c>
      <c r="D10840" s="6" t="s">
        <v>414</v>
      </c>
      <c r="E10840" s="6" t="s">
        <v>24821</v>
      </c>
      <c r="F10840" s="6" t="s">
        <v>24858</v>
      </c>
      <c r="G10840" s="6" t="s">
        <v>43824</v>
      </c>
    </row>
    <row r="10841">
      <c r="A10841" s="6" t="s">
        <v>43825</v>
      </c>
      <c r="B10841" s="6" t="s">
        <v>352</v>
      </c>
      <c r="C10841" s="6" t="s">
        <v>21432</v>
      </c>
      <c r="D10841" s="6" t="s">
        <v>37</v>
      </c>
      <c r="E10841" s="6" t="s">
        <v>24821</v>
      </c>
      <c r="F10841" s="6" t="s">
        <v>43826</v>
      </c>
      <c r="G10841" s="6" t="s">
        <v>43827</v>
      </c>
    </row>
    <row r="10842">
      <c r="A10842" s="6" t="s">
        <v>43828</v>
      </c>
      <c r="B10842" s="6" t="s">
        <v>352</v>
      </c>
      <c r="C10842" s="6" t="s">
        <v>21432</v>
      </c>
      <c r="D10842" s="6" t="s">
        <v>414</v>
      </c>
      <c r="E10842" s="6" t="s">
        <v>416</v>
      </c>
      <c r="F10842" s="6" t="s">
        <v>21433</v>
      </c>
      <c r="G10842" s="6" t="s">
        <v>43827</v>
      </c>
    </row>
    <row r="10843">
      <c r="A10843" s="6" t="s">
        <v>43829</v>
      </c>
      <c r="B10843" s="6" t="s">
        <v>352</v>
      </c>
      <c r="C10843" s="6" t="s">
        <v>21435</v>
      </c>
      <c r="D10843" s="6" t="s">
        <v>37</v>
      </c>
      <c r="E10843" s="6" t="s">
        <v>416</v>
      </c>
      <c r="F10843" s="6" t="s">
        <v>21436</v>
      </c>
      <c r="G10843" s="6" t="s">
        <v>43830</v>
      </c>
    </row>
    <row r="10844">
      <c r="A10844" s="6" t="s">
        <v>43831</v>
      </c>
      <c r="B10844" s="6" t="s">
        <v>352</v>
      </c>
      <c r="C10844" s="6" t="s">
        <v>21435</v>
      </c>
      <c r="D10844" s="6" t="s">
        <v>414</v>
      </c>
      <c r="E10844" s="6" t="s">
        <v>24821</v>
      </c>
      <c r="F10844" s="6" t="s">
        <v>21436</v>
      </c>
      <c r="G10844" s="6" t="s">
        <v>43830</v>
      </c>
    </row>
    <row r="10845">
      <c r="A10845" s="6" t="s">
        <v>43832</v>
      </c>
      <c r="B10845" s="6" t="s">
        <v>352</v>
      </c>
      <c r="C10845" s="6" t="s">
        <v>21438</v>
      </c>
      <c r="D10845" s="6" t="s">
        <v>414</v>
      </c>
      <c r="E10845" s="6" t="s">
        <v>24821</v>
      </c>
      <c r="F10845" s="6" t="s">
        <v>24858</v>
      </c>
      <c r="G10845" s="6" t="s">
        <v>43833</v>
      </c>
    </row>
    <row r="10846">
      <c r="A10846" s="6" t="s">
        <v>43834</v>
      </c>
      <c r="B10846" s="6" t="s">
        <v>352</v>
      </c>
      <c r="C10846" s="6" t="s">
        <v>21440</v>
      </c>
      <c r="D10846" s="6" t="s">
        <v>37</v>
      </c>
      <c r="E10846" s="6" t="s">
        <v>24821</v>
      </c>
      <c r="F10846" s="6" t="s">
        <v>43835</v>
      </c>
      <c r="G10846" s="6" t="s">
        <v>43836</v>
      </c>
    </row>
    <row r="10847">
      <c r="A10847" s="6" t="s">
        <v>43837</v>
      </c>
      <c r="B10847" s="6" t="s">
        <v>352</v>
      </c>
      <c r="C10847" s="6" t="s">
        <v>21440</v>
      </c>
      <c r="D10847" s="6" t="s">
        <v>414</v>
      </c>
      <c r="E10847" s="6" t="s">
        <v>416</v>
      </c>
      <c r="F10847" s="6" t="s">
        <v>21441</v>
      </c>
      <c r="G10847" s="6" t="s">
        <v>43836</v>
      </c>
    </row>
    <row r="10848">
      <c r="A10848" s="6" t="s">
        <v>43838</v>
      </c>
      <c r="B10848" s="6" t="s">
        <v>352</v>
      </c>
      <c r="C10848" s="6" t="s">
        <v>21443</v>
      </c>
      <c r="D10848" s="6" t="s">
        <v>37</v>
      </c>
      <c r="E10848" s="6" t="s">
        <v>416</v>
      </c>
      <c r="F10848" s="6" t="s">
        <v>21444</v>
      </c>
      <c r="G10848" s="6" t="s">
        <v>43839</v>
      </c>
    </row>
    <row r="10849">
      <c r="A10849" s="6" t="s">
        <v>43840</v>
      </c>
      <c r="B10849" s="6" t="s">
        <v>352</v>
      </c>
      <c r="C10849" s="6" t="s">
        <v>21443</v>
      </c>
      <c r="D10849" s="6" t="s">
        <v>414</v>
      </c>
      <c r="E10849" s="6" t="s">
        <v>24821</v>
      </c>
      <c r="F10849" s="6" t="s">
        <v>21444</v>
      </c>
      <c r="G10849" s="6" t="s">
        <v>43839</v>
      </c>
    </row>
    <row r="10850">
      <c r="A10850" s="6" t="s">
        <v>43841</v>
      </c>
      <c r="B10850" s="6" t="s">
        <v>352</v>
      </c>
      <c r="C10850" s="6" t="s">
        <v>21446</v>
      </c>
      <c r="D10850" s="6" t="s">
        <v>414</v>
      </c>
      <c r="E10850" s="6" t="s">
        <v>24821</v>
      </c>
      <c r="F10850" s="6" t="s">
        <v>24858</v>
      </c>
      <c r="G10850" s="6" t="s">
        <v>43842</v>
      </c>
    </row>
    <row r="10851">
      <c r="A10851" s="6" t="s">
        <v>43843</v>
      </c>
      <c r="B10851" s="6" t="s">
        <v>352</v>
      </c>
      <c r="C10851" s="6" t="s">
        <v>21448</v>
      </c>
      <c r="D10851" s="6" t="s">
        <v>37</v>
      </c>
      <c r="E10851" s="6" t="s">
        <v>24821</v>
      </c>
      <c r="F10851" s="6" t="s">
        <v>43844</v>
      </c>
      <c r="G10851" s="6" t="s">
        <v>43845</v>
      </c>
    </row>
    <row r="10852">
      <c r="A10852" s="6" t="s">
        <v>43846</v>
      </c>
      <c r="B10852" s="6" t="s">
        <v>352</v>
      </c>
      <c r="C10852" s="6" t="s">
        <v>21448</v>
      </c>
      <c r="D10852" s="6" t="s">
        <v>414</v>
      </c>
      <c r="E10852" s="6" t="s">
        <v>416</v>
      </c>
      <c r="F10852" s="6" t="s">
        <v>21449</v>
      </c>
      <c r="G10852" s="6" t="s">
        <v>43845</v>
      </c>
    </row>
    <row r="10853">
      <c r="A10853" s="6" t="s">
        <v>43847</v>
      </c>
      <c r="B10853" s="6" t="s">
        <v>352</v>
      </c>
      <c r="C10853" s="6" t="s">
        <v>21451</v>
      </c>
      <c r="D10853" s="6" t="s">
        <v>37</v>
      </c>
      <c r="E10853" s="6" t="s">
        <v>416</v>
      </c>
      <c r="F10853" s="6" t="s">
        <v>21452</v>
      </c>
      <c r="G10853" s="6" t="s">
        <v>43848</v>
      </c>
    </row>
    <row r="10854">
      <c r="A10854" s="6" t="s">
        <v>43849</v>
      </c>
      <c r="B10854" s="6" t="s">
        <v>352</v>
      </c>
      <c r="C10854" s="6" t="s">
        <v>21451</v>
      </c>
      <c r="D10854" s="6" t="s">
        <v>414</v>
      </c>
      <c r="E10854" s="6" t="s">
        <v>24821</v>
      </c>
      <c r="F10854" s="6" t="s">
        <v>21452</v>
      </c>
      <c r="G10854" s="6" t="s">
        <v>43848</v>
      </c>
    </row>
    <row r="10855">
      <c r="A10855" s="6" t="s">
        <v>43850</v>
      </c>
      <c r="B10855" s="6" t="s">
        <v>352</v>
      </c>
      <c r="C10855" s="6" t="s">
        <v>21454</v>
      </c>
      <c r="D10855" s="6" t="s">
        <v>414</v>
      </c>
      <c r="E10855" s="6" t="s">
        <v>24821</v>
      </c>
      <c r="F10855" s="6" t="s">
        <v>24858</v>
      </c>
      <c r="G10855" s="6" t="s">
        <v>43851</v>
      </c>
    </row>
    <row r="10856">
      <c r="A10856" s="6" t="s">
        <v>43852</v>
      </c>
      <c r="B10856" s="6" t="s">
        <v>352</v>
      </c>
      <c r="C10856" s="6" t="s">
        <v>21456</v>
      </c>
      <c r="D10856" s="6" t="s">
        <v>37</v>
      </c>
      <c r="E10856" s="6" t="s">
        <v>24821</v>
      </c>
      <c r="F10856" s="6" t="s">
        <v>43853</v>
      </c>
      <c r="G10856" s="6" t="s">
        <v>43854</v>
      </c>
    </row>
    <row r="10857">
      <c r="A10857" s="6" t="s">
        <v>43855</v>
      </c>
      <c r="B10857" s="6" t="s">
        <v>352</v>
      </c>
      <c r="C10857" s="6" t="s">
        <v>21456</v>
      </c>
      <c r="D10857" s="6" t="s">
        <v>414</v>
      </c>
      <c r="E10857" s="6" t="s">
        <v>416</v>
      </c>
      <c r="F10857" s="6" t="s">
        <v>21457</v>
      </c>
      <c r="G10857" s="6" t="s">
        <v>43854</v>
      </c>
    </row>
    <row r="10858">
      <c r="A10858" s="6" t="s">
        <v>43856</v>
      </c>
      <c r="B10858" s="6" t="s">
        <v>352</v>
      </c>
      <c r="C10858" s="6" t="s">
        <v>21459</v>
      </c>
      <c r="D10858" s="6" t="s">
        <v>37</v>
      </c>
      <c r="E10858" s="6" t="s">
        <v>416</v>
      </c>
      <c r="F10858" s="6" t="s">
        <v>21460</v>
      </c>
      <c r="G10858" s="6" t="s">
        <v>43857</v>
      </c>
    </row>
    <row r="10859">
      <c r="A10859" s="6" t="s">
        <v>43858</v>
      </c>
      <c r="B10859" s="6" t="s">
        <v>352</v>
      </c>
      <c r="C10859" s="6" t="s">
        <v>21459</v>
      </c>
      <c r="D10859" s="6" t="s">
        <v>414</v>
      </c>
      <c r="E10859" s="6" t="s">
        <v>24821</v>
      </c>
      <c r="F10859" s="6" t="s">
        <v>21460</v>
      </c>
      <c r="G10859" s="6" t="s">
        <v>43857</v>
      </c>
    </row>
    <row r="10860">
      <c r="A10860" s="6" t="s">
        <v>43859</v>
      </c>
      <c r="B10860" s="6" t="s">
        <v>352</v>
      </c>
      <c r="C10860" s="6" t="s">
        <v>21462</v>
      </c>
      <c r="D10860" s="6" t="s">
        <v>414</v>
      </c>
      <c r="E10860" s="6" t="s">
        <v>24821</v>
      </c>
      <c r="F10860" s="6" t="s">
        <v>24858</v>
      </c>
      <c r="G10860" s="6" t="s">
        <v>43860</v>
      </c>
    </row>
    <row r="10861">
      <c r="A10861" s="6" t="s">
        <v>43861</v>
      </c>
      <c r="B10861" s="6" t="s">
        <v>352</v>
      </c>
      <c r="C10861" s="6" t="s">
        <v>21464</v>
      </c>
      <c r="D10861" s="6" t="s">
        <v>37</v>
      </c>
      <c r="E10861" s="6" t="s">
        <v>24821</v>
      </c>
      <c r="F10861" s="6" t="s">
        <v>43862</v>
      </c>
      <c r="G10861" s="6" t="s">
        <v>43863</v>
      </c>
    </row>
    <row r="10862">
      <c r="A10862" s="6" t="s">
        <v>43864</v>
      </c>
      <c r="B10862" s="6" t="s">
        <v>352</v>
      </c>
      <c r="C10862" s="6" t="s">
        <v>21464</v>
      </c>
      <c r="D10862" s="6" t="s">
        <v>414</v>
      </c>
      <c r="E10862" s="6" t="s">
        <v>416</v>
      </c>
      <c r="F10862" s="6" t="s">
        <v>21465</v>
      </c>
      <c r="G10862" s="6" t="s">
        <v>43863</v>
      </c>
    </row>
    <row r="10863">
      <c r="A10863" s="6" t="s">
        <v>43865</v>
      </c>
      <c r="B10863" s="6" t="s">
        <v>352</v>
      </c>
      <c r="C10863" s="6" t="s">
        <v>21467</v>
      </c>
      <c r="D10863" s="6" t="s">
        <v>37</v>
      </c>
      <c r="E10863" s="6" t="s">
        <v>416</v>
      </c>
      <c r="F10863" s="6" t="s">
        <v>21468</v>
      </c>
      <c r="G10863" s="6" t="s">
        <v>43866</v>
      </c>
    </row>
    <row r="10864">
      <c r="A10864" s="6" t="s">
        <v>43867</v>
      </c>
      <c r="B10864" s="6" t="s">
        <v>352</v>
      </c>
      <c r="C10864" s="6" t="s">
        <v>21467</v>
      </c>
      <c r="D10864" s="6" t="s">
        <v>414</v>
      </c>
      <c r="E10864" s="6" t="s">
        <v>24821</v>
      </c>
      <c r="F10864" s="6" t="s">
        <v>21468</v>
      </c>
      <c r="G10864" s="6" t="s">
        <v>43866</v>
      </c>
    </row>
    <row r="10865">
      <c r="A10865" s="6" t="s">
        <v>43868</v>
      </c>
      <c r="B10865" s="6" t="s">
        <v>352</v>
      </c>
      <c r="C10865" s="6" t="s">
        <v>21470</v>
      </c>
      <c r="D10865" s="6" t="s">
        <v>414</v>
      </c>
      <c r="E10865" s="6" t="s">
        <v>24821</v>
      </c>
      <c r="F10865" s="6" t="s">
        <v>24858</v>
      </c>
      <c r="G10865" s="6" t="s">
        <v>43869</v>
      </c>
    </row>
    <row r="10866">
      <c r="A10866" s="6" t="s">
        <v>43870</v>
      </c>
      <c r="B10866" s="6" t="s">
        <v>352</v>
      </c>
      <c r="C10866" s="6" t="s">
        <v>21472</v>
      </c>
      <c r="D10866" s="6" t="s">
        <v>37</v>
      </c>
      <c r="E10866" s="6" t="s">
        <v>24821</v>
      </c>
      <c r="F10866" s="6" t="s">
        <v>43871</v>
      </c>
      <c r="G10866" s="6" t="s">
        <v>43872</v>
      </c>
    </row>
    <row r="10867">
      <c r="A10867" s="6" t="s">
        <v>43873</v>
      </c>
      <c r="B10867" s="6" t="s">
        <v>352</v>
      </c>
      <c r="C10867" s="6" t="s">
        <v>21472</v>
      </c>
      <c r="D10867" s="6" t="s">
        <v>414</v>
      </c>
      <c r="E10867" s="6" t="s">
        <v>416</v>
      </c>
      <c r="F10867" s="6" t="s">
        <v>21473</v>
      </c>
      <c r="G10867" s="6" t="s">
        <v>43872</v>
      </c>
    </row>
    <row r="10868">
      <c r="A10868" s="6" t="s">
        <v>43874</v>
      </c>
      <c r="B10868" s="6" t="s">
        <v>352</v>
      </c>
      <c r="C10868" s="6" t="s">
        <v>21475</v>
      </c>
      <c r="D10868" s="6" t="s">
        <v>37</v>
      </c>
      <c r="E10868" s="6" t="s">
        <v>416</v>
      </c>
      <c r="F10868" s="6" t="s">
        <v>21476</v>
      </c>
      <c r="G10868" s="6" t="s">
        <v>43875</v>
      </c>
    </row>
    <row r="10869">
      <c r="A10869" s="6" t="s">
        <v>43876</v>
      </c>
      <c r="B10869" s="6" t="s">
        <v>352</v>
      </c>
      <c r="C10869" s="6" t="s">
        <v>21475</v>
      </c>
      <c r="D10869" s="6" t="s">
        <v>414</v>
      </c>
      <c r="E10869" s="6" t="s">
        <v>24821</v>
      </c>
      <c r="F10869" s="6" t="s">
        <v>43877</v>
      </c>
      <c r="G10869" s="6" t="s">
        <v>43875</v>
      </c>
    </row>
    <row r="10870">
      <c r="A10870" s="6" t="s">
        <v>43878</v>
      </c>
      <c r="B10870" s="6" t="s">
        <v>352</v>
      </c>
      <c r="C10870" s="6" t="s">
        <v>21478</v>
      </c>
      <c r="D10870" s="6" t="s">
        <v>414</v>
      </c>
      <c r="E10870" s="6" t="s">
        <v>24821</v>
      </c>
      <c r="F10870" s="6" t="s">
        <v>24858</v>
      </c>
      <c r="G10870" s="6" t="s">
        <v>43879</v>
      </c>
    </row>
    <row r="10871">
      <c r="A10871" s="6" t="s">
        <v>43880</v>
      </c>
      <c r="B10871" s="6" t="s">
        <v>352</v>
      </c>
      <c r="C10871" s="6" t="s">
        <v>21480</v>
      </c>
      <c r="D10871" s="6" t="s">
        <v>37</v>
      </c>
      <c r="E10871" s="6" t="s">
        <v>24821</v>
      </c>
      <c r="F10871" s="6" t="s">
        <v>43881</v>
      </c>
      <c r="G10871" s="6" t="s">
        <v>43882</v>
      </c>
    </row>
    <row r="10872">
      <c r="A10872" s="6" t="s">
        <v>43883</v>
      </c>
      <c r="B10872" s="6" t="s">
        <v>352</v>
      </c>
      <c r="C10872" s="6" t="s">
        <v>21480</v>
      </c>
      <c r="D10872" s="6" t="s">
        <v>414</v>
      </c>
      <c r="E10872" s="6" t="s">
        <v>416</v>
      </c>
      <c r="F10872" s="6" t="s">
        <v>21481</v>
      </c>
      <c r="G10872" s="6" t="s">
        <v>43882</v>
      </c>
    </row>
    <row r="10873">
      <c r="A10873" s="6" t="s">
        <v>43884</v>
      </c>
      <c r="B10873" s="6" t="s">
        <v>352</v>
      </c>
      <c r="C10873" s="6" t="s">
        <v>21483</v>
      </c>
      <c r="D10873" s="6" t="s">
        <v>37</v>
      </c>
      <c r="E10873" s="6" t="s">
        <v>416</v>
      </c>
      <c r="F10873" s="6" t="s">
        <v>21484</v>
      </c>
      <c r="G10873" s="6" t="s">
        <v>43885</v>
      </c>
    </row>
    <row r="10874">
      <c r="A10874" s="6" t="s">
        <v>43886</v>
      </c>
      <c r="B10874" s="6" t="s">
        <v>352</v>
      </c>
      <c r="C10874" s="6" t="s">
        <v>21483</v>
      </c>
      <c r="D10874" s="6" t="s">
        <v>414</v>
      </c>
      <c r="E10874" s="6" t="s">
        <v>24821</v>
      </c>
      <c r="F10874" s="6" t="s">
        <v>43887</v>
      </c>
      <c r="G10874" s="6" t="s">
        <v>43885</v>
      </c>
    </row>
    <row r="10875">
      <c r="A10875" s="6" t="s">
        <v>43888</v>
      </c>
      <c r="B10875" s="6" t="s">
        <v>352</v>
      </c>
      <c r="C10875" s="6" t="s">
        <v>21486</v>
      </c>
      <c r="D10875" s="6" t="s">
        <v>414</v>
      </c>
      <c r="E10875" s="6" t="s">
        <v>24821</v>
      </c>
      <c r="F10875" s="6" t="s">
        <v>24858</v>
      </c>
      <c r="G10875" s="6" t="s">
        <v>43889</v>
      </c>
    </row>
    <row r="10876">
      <c r="A10876" s="6" t="s">
        <v>43890</v>
      </c>
      <c r="B10876" s="6" t="s">
        <v>352</v>
      </c>
      <c r="C10876" s="6" t="s">
        <v>21488</v>
      </c>
      <c r="D10876" s="6" t="s">
        <v>37</v>
      </c>
      <c r="E10876" s="6" t="s">
        <v>24821</v>
      </c>
      <c r="F10876" s="6" t="s">
        <v>43891</v>
      </c>
      <c r="G10876" s="6" t="s">
        <v>43892</v>
      </c>
    </row>
    <row r="10877">
      <c r="A10877" s="6" t="s">
        <v>43893</v>
      </c>
      <c r="B10877" s="6" t="s">
        <v>352</v>
      </c>
      <c r="C10877" s="6" t="s">
        <v>21488</v>
      </c>
      <c r="D10877" s="6" t="s">
        <v>414</v>
      </c>
      <c r="E10877" s="6" t="s">
        <v>416</v>
      </c>
      <c r="F10877" s="6" t="s">
        <v>21489</v>
      </c>
      <c r="G10877" s="6" t="s">
        <v>43892</v>
      </c>
    </row>
    <row r="10878">
      <c r="A10878" s="6" t="s">
        <v>43894</v>
      </c>
      <c r="B10878" s="6" t="s">
        <v>352</v>
      </c>
      <c r="C10878" s="6" t="s">
        <v>21497</v>
      </c>
      <c r="D10878" s="6" t="s">
        <v>37</v>
      </c>
      <c r="E10878" s="6" t="s">
        <v>416</v>
      </c>
      <c r="F10878" s="6" t="s">
        <v>21498</v>
      </c>
      <c r="G10878" s="6" t="s">
        <v>43895</v>
      </c>
    </row>
    <row r="10879">
      <c r="A10879" s="6" t="s">
        <v>43896</v>
      </c>
      <c r="B10879" s="6" t="s">
        <v>352</v>
      </c>
      <c r="C10879" s="6" t="s">
        <v>21497</v>
      </c>
      <c r="D10879" s="6" t="s">
        <v>414</v>
      </c>
      <c r="E10879" s="6" t="s">
        <v>24821</v>
      </c>
      <c r="F10879" s="6" t="s">
        <v>21498</v>
      </c>
      <c r="G10879" s="6" t="s">
        <v>43895</v>
      </c>
    </row>
    <row r="10880">
      <c r="A10880" s="6" t="s">
        <v>43897</v>
      </c>
      <c r="B10880" s="6" t="s">
        <v>352</v>
      </c>
      <c r="C10880" s="6" t="s">
        <v>21500</v>
      </c>
      <c r="D10880" s="6" t="s">
        <v>414</v>
      </c>
      <c r="E10880" s="6" t="s">
        <v>24821</v>
      </c>
      <c r="F10880" s="6" t="s">
        <v>24915</v>
      </c>
      <c r="G10880" s="6" t="s">
        <v>43898</v>
      </c>
    </row>
    <row r="10881">
      <c r="A10881" s="6" t="s">
        <v>43899</v>
      </c>
      <c r="B10881" s="6" t="s">
        <v>352</v>
      </c>
      <c r="C10881" s="6" t="s">
        <v>21502</v>
      </c>
      <c r="D10881" s="6" t="s">
        <v>37</v>
      </c>
      <c r="E10881" s="6" t="s">
        <v>24821</v>
      </c>
      <c r="F10881" s="6" t="s">
        <v>43900</v>
      </c>
      <c r="G10881" s="6" t="s">
        <v>43901</v>
      </c>
    </row>
    <row r="10882">
      <c r="A10882" s="6" t="s">
        <v>43902</v>
      </c>
      <c r="B10882" s="6" t="s">
        <v>352</v>
      </c>
      <c r="C10882" s="6" t="s">
        <v>21502</v>
      </c>
      <c r="D10882" s="6" t="s">
        <v>414</v>
      </c>
      <c r="E10882" s="6" t="s">
        <v>416</v>
      </c>
      <c r="F10882" s="6" t="s">
        <v>21503</v>
      </c>
      <c r="G10882" s="6" t="s">
        <v>43901</v>
      </c>
    </row>
    <row r="10883">
      <c r="A10883" s="6" t="s">
        <v>43903</v>
      </c>
      <c r="B10883" s="6" t="s">
        <v>352</v>
      </c>
      <c r="C10883" s="6" t="s">
        <v>21505</v>
      </c>
      <c r="D10883" s="6" t="s">
        <v>37</v>
      </c>
      <c r="E10883" s="6" t="s">
        <v>416</v>
      </c>
      <c r="F10883" s="6" t="s">
        <v>21506</v>
      </c>
      <c r="G10883" s="6" t="s">
        <v>43904</v>
      </c>
    </row>
    <row r="10884">
      <c r="A10884" s="6" t="s">
        <v>43905</v>
      </c>
      <c r="B10884" s="6" t="s">
        <v>352</v>
      </c>
      <c r="C10884" s="6" t="s">
        <v>21505</v>
      </c>
      <c r="D10884" s="6" t="s">
        <v>414</v>
      </c>
      <c r="E10884" s="6" t="s">
        <v>24821</v>
      </c>
      <c r="F10884" s="6" t="s">
        <v>21506</v>
      </c>
      <c r="G10884" s="6" t="s">
        <v>43904</v>
      </c>
    </row>
    <row r="10885">
      <c r="A10885" s="6" t="s">
        <v>43906</v>
      </c>
      <c r="B10885" s="6" t="s">
        <v>352</v>
      </c>
      <c r="C10885" s="6" t="s">
        <v>21508</v>
      </c>
      <c r="D10885" s="6" t="s">
        <v>414</v>
      </c>
      <c r="E10885" s="6" t="s">
        <v>24821</v>
      </c>
      <c r="F10885" s="6" t="s">
        <v>24915</v>
      </c>
      <c r="G10885" s="6" t="s">
        <v>43907</v>
      </c>
    </row>
    <row r="10886">
      <c r="A10886" s="6" t="s">
        <v>43908</v>
      </c>
      <c r="B10886" s="6" t="s">
        <v>352</v>
      </c>
      <c r="C10886" s="6" t="s">
        <v>21510</v>
      </c>
      <c r="D10886" s="6" t="s">
        <v>37</v>
      </c>
      <c r="E10886" s="6" t="s">
        <v>24821</v>
      </c>
      <c r="F10886" s="6" t="s">
        <v>43909</v>
      </c>
      <c r="G10886" s="6" t="s">
        <v>43910</v>
      </c>
    </row>
    <row r="10887">
      <c r="A10887" s="6" t="s">
        <v>43911</v>
      </c>
      <c r="B10887" s="6" t="s">
        <v>352</v>
      </c>
      <c r="C10887" s="6" t="s">
        <v>21510</v>
      </c>
      <c r="D10887" s="6" t="s">
        <v>414</v>
      </c>
      <c r="E10887" s="6" t="s">
        <v>416</v>
      </c>
      <c r="F10887" s="6" t="s">
        <v>21511</v>
      </c>
      <c r="G10887" s="6" t="s">
        <v>43910</v>
      </c>
    </row>
    <row r="10888">
      <c r="A10888" s="6" t="s">
        <v>43912</v>
      </c>
      <c r="B10888" s="6" t="s">
        <v>352</v>
      </c>
      <c r="C10888" s="6" t="s">
        <v>21513</v>
      </c>
      <c r="D10888" s="6" t="s">
        <v>37</v>
      </c>
      <c r="E10888" s="6" t="s">
        <v>416</v>
      </c>
      <c r="F10888" s="6" t="s">
        <v>21514</v>
      </c>
      <c r="G10888" s="6" t="s">
        <v>43913</v>
      </c>
    </row>
    <row r="10889">
      <c r="A10889" s="6" t="s">
        <v>43914</v>
      </c>
      <c r="B10889" s="6" t="s">
        <v>352</v>
      </c>
      <c r="C10889" s="6" t="s">
        <v>21513</v>
      </c>
      <c r="D10889" s="6" t="s">
        <v>414</v>
      </c>
      <c r="E10889" s="6" t="s">
        <v>24821</v>
      </c>
      <c r="F10889" s="6" t="s">
        <v>21514</v>
      </c>
      <c r="G10889" s="6" t="s">
        <v>43913</v>
      </c>
    </row>
    <row r="10890">
      <c r="A10890" s="6" t="s">
        <v>43915</v>
      </c>
      <c r="B10890" s="6" t="s">
        <v>352</v>
      </c>
      <c r="C10890" s="6" t="s">
        <v>21516</v>
      </c>
      <c r="D10890" s="6" t="s">
        <v>414</v>
      </c>
      <c r="E10890" s="6" t="s">
        <v>24821</v>
      </c>
      <c r="F10890" s="6" t="s">
        <v>24915</v>
      </c>
      <c r="G10890" s="6" t="s">
        <v>43916</v>
      </c>
    </row>
    <row r="10891">
      <c r="A10891" s="6" t="s">
        <v>43917</v>
      </c>
      <c r="B10891" s="6" t="s">
        <v>352</v>
      </c>
      <c r="C10891" s="6" t="s">
        <v>21518</v>
      </c>
      <c r="D10891" s="6" t="s">
        <v>37</v>
      </c>
      <c r="E10891" s="6" t="s">
        <v>24821</v>
      </c>
      <c r="F10891" s="6" t="s">
        <v>43918</v>
      </c>
      <c r="G10891" s="6" t="s">
        <v>43919</v>
      </c>
    </row>
    <row r="10892">
      <c r="A10892" s="6" t="s">
        <v>43920</v>
      </c>
      <c r="B10892" s="6" t="s">
        <v>352</v>
      </c>
      <c r="C10892" s="6" t="s">
        <v>21518</v>
      </c>
      <c r="D10892" s="6" t="s">
        <v>414</v>
      </c>
      <c r="E10892" s="6" t="s">
        <v>416</v>
      </c>
      <c r="F10892" s="6" t="s">
        <v>21519</v>
      </c>
      <c r="G10892" s="6" t="s">
        <v>43919</v>
      </c>
    </row>
    <row r="10893">
      <c r="A10893" s="6" t="s">
        <v>43921</v>
      </c>
      <c r="B10893" s="6" t="s">
        <v>352</v>
      </c>
      <c r="C10893" s="6" t="s">
        <v>21521</v>
      </c>
      <c r="D10893" s="6" t="s">
        <v>37</v>
      </c>
      <c r="E10893" s="6" t="s">
        <v>416</v>
      </c>
      <c r="F10893" s="6" t="s">
        <v>21522</v>
      </c>
      <c r="G10893" s="6" t="s">
        <v>43922</v>
      </c>
    </row>
    <row r="10894">
      <c r="A10894" s="6" t="s">
        <v>43923</v>
      </c>
      <c r="B10894" s="6" t="s">
        <v>352</v>
      </c>
      <c r="C10894" s="6" t="s">
        <v>21521</v>
      </c>
      <c r="D10894" s="6" t="s">
        <v>414</v>
      </c>
      <c r="E10894" s="6" t="s">
        <v>24821</v>
      </c>
      <c r="F10894" s="6" t="s">
        <v>21522</v>
      </c>
      <c r="G10894" s="6" t="s">
        <v>43922</v>
      </c>
    </row>
    <row r="10895">
      <c r="A10895" s="6" t="s">
        <v>43924</v>
      </c>
      <c r="B10895" s="6" t="s">
        <v>352</v>
      </c>
      <c r="C10895" s="6" t="s">
        <v>21524</v>
      </c>
      <c r="D10895" s="6" t="s">
        <v>414</v>
      </c>
      <c r="E10895" s="6" t="s">
        <v>24821</v>
      </c>
      <c r="F10895" s="6" t="s">
        <v>24915</v>
      </c>
      <c r="G10895" s="6" t="s">
        <v>43925</v>
      </c>
    </row>
    <row r="10896">
      <c r="A10896" s="6" t="s">
        <v>43926</v>
      </c>
      <c r="B10896" s="6" t="s">
        <v>352</v>
      </c>
      <c r="C10896" s="6" t="s">
        <v>21526</v>
      </c>
      <c r="D10896" s="6" t="s">
        <v>37</v>
      </c>
      <c r="E10896" s="6" t="s">
        <v>24821</v>
      </c>
      <c r="F10896" s="6" t="s">
        <v>43927</v>
      </c>
      <c r="G10896" s="6" t="s">
        <v>43928</v>
      </c>
    </row>
    <row r="10897">
      <c r="A10897" s="6" t="s">
        <v>43929</v>
      </c>
      <c r="B10897" s="6" t="s">
        <v>352</v>
      </c>
      <c r="C10897" s="6" t="s">
        <v>21526</v>
      </c>
      <c r="D10897" s="6" t="s">
        <v>414</v>
      </c>
      <c r="E10897" s="6" t="s">
        <v>416</v>
      </c>
      <c r="F10897" s="6" t="s">
        <v>21527</v>
      </c>
      <c r="G10897" s="6" t="s">
        <v>43928</v>
      </c>
    </row>
    <row r="10898">
      <c r="A10898" s="6" t="s">
        <v>43930</v>
      </c>
      <c r="B10898" s="6" t="s">
        <v>352</v>
      </c>
      <c r="C10898" s="6" t="s">
        <v>21529</v>
      </c>
      <c r="D10898" s="6" t="s">
        <v>37</v>
      </c>
      <c r="E10898" s="6" t="s">
        <v>416</v>
      </c>
      <c r="F10898" s="6" t="s">
        <v>21530</v>
      </c>
      <c r="G10898" s="6" t="s">
        <v>43931</v>
      </c>
    </row>
    <row r="10899">
      <c r="A10899" s="6" t="s">
        <v>43932</v>
      </c>
      <c r="B10899" s="6" t="s">
        <v>352</v>
      </c>
      <c r="C10899" s="6" t="s">
        <v>21529</v>
      </c>
      <c r="D10899" s="6" t="s">
        <v>414</v>
      </c>
      <c r="E10899" s="6" t="s">
        <v>24821</v>
      </c>
      <c r="F10899" s="6" t="s">
        <v>21530</v>
      </c>
      <c r="G10899" s="6" t="s">
        <v>43931</v>
      </c>
    </row>
    <row r="10900">
      <c r="A10900" s="6" t="s">
        <v>43933</v>
      </c>
      <c r="B10900" s="6" t="s">
        <v>352</v>
      </c>
      <c r="C10900" s="6" t="s">
        <v>21532</v>
      </c>
      <c r="D10900" s="6" t="s">
        <v>414</v>
      </c>
      <c r="E10900" s="6" t="s">
        <v>24821</v>
      </c>
      <c r="F10900" s="6" t="s">
        <v>24915</v>
      </c>
      <c r="G10900" s="6" t="s">
        <v>43934</v>
      </c>
    </row>
    <row r="10901">
      <c r="A10901" s="6" t="s">
        <v>43935</v>
      </c>
      <c r="B10901" s="6" t="s">
        <v>352</v>
      </c>
      <c r="C10901" s="6" t="s">
        <v>21534</v>
      </c>
      <c r="D10901" s="6" t="s">
        <v>37</v>
      </c>
      <c r="E10901" s="6" t="s">
        <v>24821</v>
      </c>
      <c r="F10901" s="6" t="s">
        <v>43936</v>
      </c>
      <c r="G10901" s="6" t="s">
        <v>43937</v>
      </c>
    </row>
    <row r="10902">
      <c r="A10902" s="6" t="s">
        <v>43938</v>
      </c>
      <c r="B10902" s="6" t="s">
        <v>352</v>
      </c>
      <c r="C10902" s="6" t="s">
        <v>21534</v>
      </c>
      <c r="D10902" s="6" t="s">
        <v>414</v>
      </c>
      <c r="E10902" s="6" t="s">
        <v>416</v>
      </c>
      <c r="F10902" s="6" t="s">
        <v>21535</v>
      </c>
      <c r="G10902" s="6" t="s">
        <v>43937</v>
      </c>
    </row>
    <row r="10903">
      <c r="A10903" s="6" t="s">
        <v>43939</v>
      </c>
      <c r="B10903" s="6" t="s">
        <v>352</v>
      </c>
      <c r="C10903" s="6" t="s">
        <v>21537</v>
      </c>
      <c r="D10903" s="6" t="s">
        <v>414</v>
      </c>
      <c r="E10903" s="6" t="s">
        <v>24821</v>
      </c>
      <c r="F10903" s="6" t="s">
        <v>21538</v>
      </c>
      <c r="G10903" s="6" t="s">
        <v>43940</v>
      </c>
    </row>
    <row r="10904">
      <c r="A10904" s="6" t="s">
        <v>43941</v>
      </c>
      <c r="B10904" s="6" t="s">
        <v>352</v>
      </c>
      <c r="C10904" s="6" t="s">
        <v>21537</v>
      </c>
      <c r="D10904" s="6" t="s">
        <v>37</v>
      </c>
      <c r="E10904" s="6" t="s">
        <v>416</v>
      </c>
      <c r="F10904" s="6" t="s">
        <v>21538</v>
      </c>
      <c r="G10904" s="6" t="s">
        <v>43940</v>
      </c>
    </row>
    <row r="10905">
      <c r="A10905" s="6" t="s">
        <v>43942</v>
      </c>
      <c r="B10905" s="6" t="s">
        <v>352</v>
      </c>
      <c r="C10905" s="6" t="s">
        <v>21540</v>
      </c>
      <c r="D10905" s="6" t="s">
        <v>414</v>
      </c>
      <c r="E10905" s="6" t="s">
        <v>24821</v>
      </c>
      <c r="F10905" s="6" t="s">
        <v>24915</v>
      </c>
      <c r="G10905" s="6" t="s">
        <v>43943</v>
      </c>
    </row>
    <row r="10906">
      <c r="A10906" s="6" t="s">
        <v>43944</v>
      </c>
      <c r="B10906" s="6" t="s">
        <v>352</v>
      </c>
      <c r="C10906" s="6" t="s">
        <v>21542</v>
      </c>
      <c r="D10906" s="6" t="s">
        <v>37</v>
      </c>
      <c r="E10906" s="6" t="s">
        <v>24821</v>
      </c>
      <c r="F10906" s="6" t="s">
        <v>43945</v>
      </c>
      <c r="G10906" s="6" t="s">
        <v>43946</v>
      </c>
    </row>
    <row r="10907">
      <c r="A10907" s="6" t="s">
        <v>43947</v>
      </c>
      <c r="B10907" s="6" t="s">
        <v>352</v>
      </c>
      <c r="C10907" s="6" t="s">
        <v>21542</v>
      </c>
      <c r="D10907" s="6" t="s">
        <v>414</v>
      </c>
      <c r="E10907" s="6" t="s">
        <v>416</v>
      </c>
      <c r="F10907" s="6" t="s">
        <v>21543</v>
      </c>
      <c r="G10907" s="6" t="s">
        <v>43946</v>
      </c>
    </row>
    <row r="10908">
      <c r="A10908" s="6" t="s">
        <v>43948</v>
      </c>
      <c r="B10908" s="6" t="s">
        <v>352</v>
      </c>
      <c r="C10908" s="6" t="s">
        <v>21552</v>
      </c>
      <c r="D10908" s="6" t="s">
        <v>37</v>
      </c>
      <c r="E10908" s="6" t="s">
        <v>416</v>
      </c>
      <c r="F10908" s="6" t="s">
        <v>21553</v>
      </c>
      <c r="G10908" s="6" t="s">
        <v>43949</v>
      </c>
    </row>
    <row r="10909">
      <c r="A10909" s="6" t="s">
        <v>43950</v>
      </c>
      <c r="B10909" s="6" t="s">
        <v>352</v>
      </c>
      <c r="C10909" s="6" t="s">
        <v>21552</v>
      </c>
      <c r="D10909" s="6" t="s">
        <v>414</v>
      </c>
      <c r="E10909" s="6" t="s">
        <v>24821</v>
      </c>
      <c r="F10909" s="6" t="s">
        <v>21553</v>
      </c>
      <c r="G10909" s="6" t="s">
        <v>43949</v>
      </c>
    </row>
    <row r="10910">
      <c r="A10910" s="6" t="s">
        <v>43951</v>
      </c>
      <c r="B10910" s="6" t="s">
        <v>352</v>
      </c>
      <c r="C10910" s="6" t="s">
        <v>21555</v>
      </c>
      <c r="D10910" s="6" t="s">
        <v>414</v>
      </c>
      <c r="E10910" s="6" t="s">
        <v>24821</v>
      </c>
      <c r="F10910" s="6" t="s">
        <v>24886</v>
      </c>
      <c r="G10910" s="6" t="s">
        <v>43952</v>
      </c>
    </row>
    <row r="10911">
      <c r="A10911" s="6" t="s">
        <v>43953</v>
      </c>
      <c r="B10911" s="6" t="s">
        <v>352</v>
      </c>
      <c r="C10911" s="6" t="s">
        <v>21557</v>
      </c>
      <c r="D10911" s="6" t="s">
        <v>37</v>
      </c>
      <c r="E10911" s="6" t="s">
        <v>24821</v>
      </c>
      <c r="F10911" s="6" t="s">
        <v>43954</v>
      </c>
      <c r="G10911" s="6" t="s">
        <v>43955</v>
      </c>
    </row>
    <row r="10912">
      <c r="A10912" s="6" t="s">
        <v>43956</v>
      </c>
      <c r="B10912" s="6" t="s">
        <v>352</v>
      </c>
      <c r="C10912" s="6" t="s">
        <v>21557</v>
      </c>
      <c r="D10912" s="6" t="s">
        <v>414</v>
      </c>
      <c r="E10912" s="6" t="s">
        <v>416</v>
      </c>
      <c r="F10912" s="6" t="s">
        <v>21558</v>
      </c>
      <c r="G10912" s="6" t="s">
        <v>43955</v>
      </c>
    </row>
    <row r="10913">
      <c r="A10913" s="6" t="s">
        <v>43957</v>
      </c>
      <c r="B10913" s="6" t="s">
        <v>352</v>
      </c>
      <c r="C10913" s="6" t="s">
        <v>21560</v>
      </c>
      <c r="D10913" s="6" t="s">
        <v>37</v>
      </c>
      <c r="E10913" s="6" t="s">
        <v>416</v>
      </c>
      <c r="F10913" s="6" t="s">
        <v>21561</v>
      </c>
      <c r="G10913" s="6" t="s">
        <v>43958</v>
      </c>
    </row>
    <row r="10914">
      <c r="A10914" s="6" t="s">
        <v>43959</v>
      </c>
      <c r="B10914" s="6" t="s">
        <v>352</v>
      </c>
      <c r="C10914" s="6" t="s">
        <v>21560</v>
      </c>
      <c r="D10914" s="6" t="s">
        <v>414</v>
      </c>
      <c r="E10914" s="6" t="s">
        <v>24821</v>
      </c>
      <c r="F10914" s="6" t="s">
        <v>21561</v>
      </c>
      <c r="G10914" s="6" t="s">
        <v>43958</v>
      </c>
    </row>
    <row r="10915">
      <c r="A10915" s="6" t="s">
        <v>43960</v>
      </c>
      <c r="B10915" s="6" t="s">
        <v>352</v>
      </c>
      <c r="C10915" s="6" t="s">
        <v>21563</v>
      </c>
      <c r="D10915" s="6" t="s">
        <v>414</v>
      </c>
      <c r="E10915" s="6" t="s">
        <v>24821</v>
      </c>
      <c r="F10915" s="6" t="s">
        <v>24886</v>
      </c>
      <c r="G10915" s="6" t="s">
        <v>43961</v>
      </c>
    </row>
    <row r="10916">
      <c r="A10916" s="6" t="s">
        <v>43962</v>
      </c>
      <c r="B10916" s="6" t="s">
        <v>352</v>
      </c>
      <c r="C10916" s="6" t="s">
        <v>21565</v>
      </c>
      <c r="D10916" s="6" t="s">
        <v>37</v>
      </c>
      <c r="E10916" s="6" t="s">
        <v>24821</v>
      </c>
      <c r="F10916" s="6" t="s">
        <v>43963</v>
      </c>
      <c r="G10916" s="6" t="s">
        <v>43964</v>
      </c>
    </row>
    <row r="10917">
      <c r="A10917" s="6" t="s">
        <v>43965</v>
      </c>
      <c r="B10917" s="6" t="s">
        <v>352</v>
      </c>
      <c r="C10917" s="6" t="s">
        <v>21565</v>
      </c>
      <c r="D10917" s="6" t="s">
        <v>414</v>
      </c>
      <c r="E10917" s="6" t="s">
        <v>416</v>
      </c>
      <c r="F10917" s="6" t="s">
        <v>21566</v>
      </c>
      <c r="G10917" s="6" t="s">
        <v>43964</v>
      </c>
    </row>
    <row r="10918">
      <c r="A10918" s="6" t="s">
        <v>43966</v>
      </c>
      <c r="B10918" s="6" t="s">
        <v>352</v>
      </c>
      <c r="C10918" s="6" t="s">
        <v>21574</v>
      </c>
      <c r="D10918" s="6" t="s">
        <v>37</v>
      </c>
      <c r="E10918" s="6" t="s">
        <v>416</v>
      </c>
      <c r="F10918" s="6" t="s">
        <v>21575</v>
      </c>
      <c r="G10918" s="6" t="s">
        <v>43967</v>
      </c>
    </row>
    <row r="10919">
      <c r="A10919" s="6" t="s">
        <v>43968</v>
      </c>
      <c r="B10919" s="6" t="s">
        <v>352</v>
      </c>
      <c r="C10919" s="6" t="s">
        <v>21574</v>
      </c>
      <c r="D10919" s="6" t="s">
        <v>414</v>
      </c>
      <c r="E10919" s="6" t="s">
        <v>24821</v>
      </c>
      <c r="F10919" s="6" t="s">
        <v>21575</v>
      </c>
      <c r="G10919" s="6" t="s">
        <v>43967</v>
      </c>
    </row>
    <row r="10920">
      <c r="A10920" s="6" t="s">
        <v>43969</v>
      </c>
      <c r="B10920" s="6" t="s">
        <v>352</v>
      </c>
      <c r="C10920" s="6" t="s">
        <v>21577</v>
      </c>
      <c r="D10920" s="6" t="s">
        <v>414</v>
      </c>
      <c r="E10920" s="6" t="s">
        <v>24821</v>
      </c>
      <c r="F10920" s="6" t="s">
        <v>25253</v>
      </c>
      <c r="G10920" s="6" t="s">
        <v>43970</v>
      </c>
    </row>
    <row r="10921">
      <c r="A10921" s="6" t="s">
        <v>43971</v>
      </c>
      <c r="B10921" s="6" t="s">
        <v>352</v>
      </c>
      <c r="C10921" s="6" t="s">
        <v>21579</v>
      </c>
      <c r="D10921" s="6" t="s">
        <v>37</v>
      </c>
      <c r="E10921" s="6" t="s">
        <v>24821</v>
      </c>
      <c r="F10921" s="6" t="s">
        <v>43972</v>
      </c>
      <c r="G10921" s="6" t="s">
        <v>43973</v>
      </c>
    </row>
    <row r="10922">
      <c r="A10922" s="6" t="s">
        <v>43974</v>
      </c>
      <c r="B10922" s="6" t="s">
        <v>352</v>
      </c>
      <c r="C10922" s="6" t="s">
        <v>21579</v>
      </c>
      <c r="D10922" s="6" t="s">
        <v>414</v>
      </c>
      <c r="E10922" s="6" t="s">
        <v>416</v>
      </c>
      <c r="F10922" s="6" t="s">
        <v>21580</v>
      </c>
      <c r="G10922" s="6" t="s">
        <v>43973</v>
      </c>
    </row>
    <row r="10923">
      <c r="A10923" s="6" t="s">
        <v>43975</v>
      </c>
      <c r="B10923" s="6" t="s">
        <v>355</v>
      </c>
      <c r="C10923" s="6" t="s">
        <v>21588</v>
      </c>
      <c r="D10923" s="6" t="s">
        <v>414</v>
      </c>
      <c r="E10923" s="6" t="s">
        <v>24821</v>
      </c>
      <c r="F10923" s="6" t="s">
        <v>24822</v>
      </c>
      <c r="G10923" s="6" t="s">
        <v>43976</v>
      </c>
    </row>
    <row r="10924">
      <c r="A10924" s="6" t="s">
        <v>43977</v>
      </c>
      <c r="B10924" s="6" t="s">
        <v>355</v>
      </c>
      <c r="C10924" s="6" t="s">
        <v>21590</v>
      </c>
      <c r="D10924" s="6" t="s">
        <v>37</v>
      </c>
      <c r="E10924" s="6" t="s">
        <v>24821</v>
      </c>
      <c r="F10924" s="6" t="s">
        <v>24825</v>
      </c>
      <c r="G10924" s="6" t="s">
        <v>43978</v>
      </c>
    </row>
    <row r="10925">
      <c r="A10925" s="6" t="s">
        <v>43979</v>
      </c>
      <c r="B10925" s="6" t="s">
        <v>355</v>
      </c>
      <c r="C10925" s="6" t="s">
        <v>21590</v>
      </c>
      <c r="D10925" s="6" t="s">
        <v>414</v>
      </c>
      <c r="E10925" s="6" t="s">
        <v>416</v>
      </c>
      <c r="F10925" s="6" t="s">
        <v>417</v>
      </c>
      <c r="G10925" s="6" t="s">
        <v>43978</v>
      </c>
    </row>
    <row r="10926">
      <c r="A10926" s="6" t="s">
        <v>43980</v>
      </c>
      <c r="B10926" s="6" t="s">
        <v>355</v>
      </c>
      <c r="C10926" s="6" t="s">
        <v>21592</v>
      </c>
      <c r="D10926" s="6" t="s">
        <v>37</v>
      </c>
      <c r="E10926" s="6" t="s">
        <v>416</v>
      </c>
      <c r="F10926" s="6" t="s">
        <v>21593</v>
      </c>
      <c r="G10926" s="6" t="s">
        <v>43981</v>
      </c>
    </row>
    <row r="10927">
      <c r="A10927" s="6" t="s">
        <v>43982</v>
      </c>
      <c r="B10927" s="6" t="s">
        <v>355</v>
      </c>
      <c r="C10927" s="6" t="s">
        <v>21592</v>
      </c>
      <c r="D10927" s="6" t="s">
        <v>414</v>
      </c>
      <c r="E10927" s="6" t="s">
        <v>24821</v>
      </c>
      <c r="F10927" s="6" t="s">
        <v>43983</v>
      </c>
      <c r="G10927" s="6" t="s">
        <v>43981</v>
      </c>
    </row>
    <row r="10928">
      <c r="A10928" s="6" t="s">
        <v>43984</v>
      </c>
      <c r="B10928" s="6" t="s">
        <v>355</v>
      </c>
      <c r="C10928" s="6" t="s">
        <v>21595</v>
      </c>
      <c r="D10928" s="6" t="s">
        <v>414</v>
      </c>
      <c r="E10928" s="6" t="s">
        <v>24821</v>
      </c>
      <c r="F10928" s="6" t="s">
        <v>24822</v>
      </c>
      <c r="G10928" s="6" t="s">
        <v>43985</v>
      </c>
    </row>
    <row r="10929">
      <c r="A10929" s="6" t="s">
        <v>43986</v>
      </c>
      <c r="B10929" s="6" t="s">
        <v>355</v>
      </c>
      <c r="C10929" s="6" t="s">
        <v>21597</v>
      </c>
      <c r="D10929" s="6" t="s">
        <v>37</v>
      </c>
      <c r="E10929" s="6" t="s">
        <v>24821</v>
      </c>
      <c r="F10929" s="6" t="s">
        <v>43987</v>
      </c>
      <c r="G10929" s="6" t="s">
        <v>43988</v>
      </c>
    </row>
    <row r="10930">
      <c r="A10930" s="6" t="s">
        <v>43989</v>
      </c>
      <c r="B10930" s="6" t="s">
        <v>355</v>
      </c>
      <c r="C10930" s="6" t="s">
        <v>21597</v>
      </c>
      <c r="D10930" s="6" t="s">
        <v>414</v>
      </c>
      <c r="E10930" s="6" t="s">
        <v>416</v>
      </c>
      <c r="F10930" s="6" t="s">
        <v>21598</v>
      </c>
      <c r="G10930" s="6" t="s">
        <v>43988</v>
      </c>
    </row>
    <row r="10931">
      <c r="A10931" s="6" t="s">
        <v>43990</v>
      </c>
      <c r="B10931" s="6" t="s">
        <v>355</v>
      </c>
      <c r="C10931" s="6" t="s">
        <v>21600</v>
      </c>
      <c r="D10931" s="6" t="s">
        <v>414</v>
      </c>
      <c r="E10931" s="6" t="s">
        <v>24821</v>
      </c>
      <c r="F10931" s="6" t="s">
        <v>21601</v>
      </c>
      <c r="G10931" s="6" t="s">
        <v>43991</v>
      </c>
    </row>
    <row r="10932">
      <c r="A10932" s="6" t="s">
        <v>43992</v>
      </c>
      <c r="B10932" s="6" t="s">
        <v>355</v>
      </c>
      <c r="C10932" s="6" t="s">
        <v>21600</v>
      </c>
      <c r="D10932" s="6" t="s">
        <v>37</v>
      </c>
      <c r="E10932" s="6" t="s">
        <v>416</v>
      </c>
      <c r="F10932" s="6" t="s">
        <v>21601</v>
      </c>
      <c r="G10932" s="6" t="s">
        <v>43991</v>
      </c>
    </row>
    <row r="10933">
      <c r="A10933" s="6" t="s">
        <v>43993</v>
      </c>
      <c r="B10933" s="6" t="s">
        <v>355</v>
      </c>
      <c r="C10933" s="6" t="s">
        <v>21603</v>
      </c>
      <c r="D10933" s="6" t="s">
        <v>414</v>
      </c>
      <c r="E10933" s="6" t="s">
        <v>24821</v>
      </c>
      <c r="F10933" s="6" t="s">
        <v>24822</v>
      </c>
      <c r="G10933" s="6" t="s">
        <v>43994</v>
      </c>
    </row>
    <row r="10934">
      <c r="A10934" s="6" t="s">
        <v>43995</v>
      </c>
      <c r="B10934" s="6" t="s">
        <v>355</v>
      </c>
      <c r="C10934" s="6" t="s">
        <v>21605</v>
      </c>
      <c r="D10934" s="6" t="s">
        <v>37</v>
      </c>
      <c r="E10934" s="6" t="s">
        <v>24821</v>
      </c>
      <c r="F10934" s="6" t="s">
        <v>4861</v>
      </c>
      <c r="G10934" s="6" t="s">
        <v>43996</v>
      </c>
    </row>
    <row r="10935">
      <c r="A10935" s="6" t="s">
        <v>43997</v>
      </c>
      <c r="B10935" s="6" t="s">
        <v>355</v>
      </c>
      <c r="C10935" s="6" t="s">
        <v>21605</v>
      </c>
      <c r="D10935" s="6" t="s">
        <v>414</v>
      </c>
      <c r="E10935" s="6" t="s">
        <v>416</v>
      </c>
      <c r="F10935" s="6" t="s">
        <v>4443</v>
      </c>
      <c r="G10935" s="6" t="s">
        <v>43996</v>
      </c>
    </row>
    <row r="10936">
      <c r="A10936" s="6" t="s">
        <v>43998</v>
      </c>
      <c r="B10936" s="6" t="s">
        <v>355</v>
      </c>
      <c r="C10936" s="6" t="s">
        <v>21607</v>
      </c>
      <c r="D10936" s="6" t="s">
        <v>37</v>
      </c>
      <c r="E10936" s="6" t="s">
        <v>416</v>
      </c>
      <c r="F10936" s="6" t="s">
        <v>21608</v>
      </c>
      <c r="G10936" s="6" t="s">
        <v>43999</v>
      </c>
    </row>
    <row r="10937">
      <c r="A10937" s="6" t="s">
        <v>44000</v>
      </c>
      <c r="B10937" s="6" t="s">
        <v>355</v>
      </c>
      <c r="C10937" s="6" t="s">
        <v>21607</v>
      </c>
      <c r="D10937" s="6" t="s">
        <v>414</v>
      </c>
      <c r="E10937" s="6" t="s">
        <v>24821</v>
      </c>
      <c r="F10937" s="6" t="s">
        <v>44001</v>
      </c>
      <c r="G10937" s="6" t="s">
        <v>44002</v>
      </c>
    </row>
    <row r="10938">
      <c r="A10938" s="6" t="s">
        <v>44003</v>
      </c>
      <c r="B10938" s="6" t="s">
        <v>355</v>
      </c>
      <c r="C10938" s="6" t="s">
        <v>21610</v>
      </c>
      <c r="D10938" s="6" t="s">
        <v>414</v>
      </c>
      <c r="E10938" s="6" t="s">
        <v>24821</v>
      </c>
      <c r="F10938" s="6" t="s">
        <v>24822</v>
      </c>
      <c r="G10938" s="6" t="s">
        <v>44004</v>
      </c>
    </row>
    <row r="10939">
      <c r="A10939" s="6" t="s">
        <v>44005</v>
      </c>
      <c r="B10939" s="6" t="s">
        <v>355</v>
      </c>
      <c r="C10939" s="6" t="s">
        <v>21612</v>
      </c>
      <c r="D10939" s="6" t="s">
        <v>37</v>
      </c>
      <c r="E10939" s="6" t="s">
        <v>24821</v>
      </c>
      <c r="F10939" s="6" t="s">
        <v>44006</v>
      </c>
      <c r="G10939" s="6" t="s">
        <v>44007</v>
      </c>
    </row>
    <row r="10940">
      <c r="A10940" s="6" t="s">
        <v>44008</v>
      </c>
      <c r="B10940" s="6" t="s">
        <v>355</v>
      </c>
      <c r="C10940" s="6" t="s">
        <v>21612</v>
      </c>
      <c r="D10940" s="6" t="s">
        <v>414</v>
      </c>
      <c r="E10940" s="6" t="s">
        <v>416</v>
      </c>
      <c r="F10940" s="6" t="s">
        <v>21613</v>
      </c>
      <c r="G10940" s="6" t="s">
        <v>44007</v>
      </c>
    </row>
    <row r="10941">
      <c r="A10941" s="6" t="s">
        <v>44009</v>
      </c>
      <c r="B10941" s="6" t="s">
        <v>355</v>
      </c>
      <c r="C10941" s="6" t="s">
        <v>21621</v>
      </c>
      <c r="D10941" s="6" t="s">
        <v>37</v>
      </c>
      <c r="E10941" s="6" t="s">
        <v>416</v>
      </c>
      <c r="F10941" s="6" t="s">
        <v>21622</v>
      </c>
      <c r="G10941" s="6" t="s">
        <v>44010</v>
      </c>
    </row>
    <row r="10942">
      <c r="A10942" s="6" t="s">
        <v>44011</v>
      </c>
      <c r="B10942" s="6" t="s">
        <v>355</v>
      </c>
      <c r="C10942" s="6" t="s">
        <v>21621</v>
      </c>
      <c r="D10942" s="6" t="s">
        <v>414</v>
      </c>
      <c r="E10942" s="6" t="s">
        <v>24821</v>
      </c>
      <c r="F10942" s="6" t="s">
        <v>21622</v>
      </c>
      <c r="G10942" s="6" t="s">
        <v>44010</v>
      </c>
    </row>
    <row r="10943">
      <c r="A10943" s="6" t="s">
        <v>44012</v>
      </c>
      <c r="B10943" s="6" t="s">
        <v>355</v>
      </c>
      <c r="C10943" s="6" t="s">
        <v>21624</v>
      </c>
      <c r="D10943" s="6" t="s">
        <v>414</v>
      </c>
      <c r="E10943" s="6" t="s">
        <v>24821</v>
      </c>
      <c r="F10943" s="6" t="s">
        <v>24858</v>
      </c>
      <c r="G10943" s="6" t="s">
        <v>44013</v>
      </c>
    </row>
    <row r="10944">
      <c r="A10944" s="6" t="s">
        <v>44014</v>
      </c>
      <c r="B10944" s="6" t="s">
        <v>355</v>
      </c>
      <c r="C10944" s="6" t="s">
        <v>21626</v>
      </c>
      <c r="D10944" s="6" t="s">
        <v>37</v>
      </c>
      <c r="E10944" s="6" t="s">
        <v>24821</v>
      </c>
      <c r="F10944" s="6" t="s">
        <v>44015</v>
      </c>
      <c r="G10944" s="6" t="s">
        <v>44016</v>
      </c>
    </row>
    <row r="10945">
      <c r="A10945" s="6" t="s">
        <v>44017</v>
      </c>
      <c r="B10945" s="6" t="s">
        <v>355</v>
      </c>
      <c r="C10945" s="6" t="s">
        <v>21626</v>
      </c>
      <c r="D10945" s="6" t="s">
        <v>414</v>
      </c>
      <c r="E10945" s="6" t="s">
        <v>416</v>
      </c>
      <c r="F10945" s="6" t="s">
        <v>21627</v>
      </c>
      <c r="G10945" s="6" t="s">
        <v>44016</v>
      </c>
    </row>
    <row r="10946">
      <c r="A10946" s="6" t="s">
        <v>44018</v>
      </c>
      <c r="B10946" s="6" t="s">
        <v>355</v>
      </c>
      <c r="C10946" s="6" t="s">
        <v>21629</v>
      </c>
      <c r="D10946" s="6" t="s">
        <v>37</v>
      </c>
      <c r="E10946" s="6" t="s">
        <v>416</v>
      </c>
      <c r="F10946" s="6" t="s">
        <v>21630</v>
      </c>
      <c r="G10946" s="6" t="s">
        <v>44019</v>
      </c>
    </row>
    <row r="10947">
      <c r="A10947" s="6" t="s">
        <v>44020</v>
      </c>
      <c r="B10947" s="6" t="s">
        <v>355</v>
      </c>
      <c r="C10947" s="6" t="s">
        <v>21629</v>
      </c>
      <c r="D10947" s="6" t="s">
        <v>414</v>
      </c>
      <c r="E10947" s="6" t="s">
        <v>24821</v>
      </c>
      <c r="F10947" s="6" t="s">
        <v>44021</v>
      </c>
      <c r="G10947" s="6" t="s">
        <v>44019</v>
      </c>
    </row>
    <row r="10948">
      <c r="A10948" s="6" t="s">
        <v>44022</v>
      </c>
      <c r="B10948" s="6" t="s">
        <v>355</v>
      </c>
      <c r="C10948" s="6" t="s">
        <v>21632</v>
      </c>
      <c r="D10948" s="6" t="s">
        <v>414</v>
      </c>
      <c r="E10948" s="6" t="s">
        <v>24821</v>
      </c>
      <c r="F10948" s="6" t="s">
        <v>24858</v>
      </c>
      <c r="G10948" s="6" t="s">
        <v>44023</v>
      </c>
    </row>
    <row r="10949">
      <c r="A10949" s="6" t="s">
        <v>44024</v>
      </c>
      <c r="B10949" s="6" t="s">
        <v>355</v>
      </c>
      <c r="C10949" s="6" t="s">
        <v>21634</v>
      </c>
      <c r="D10949" s="6" t="s">
        <v>37</v>
      </c>
      <c r="E10949" s="6" t="s">
        <v>24821</v>
      </c>
      <c r="F10949" s="6" t="s">
        <v>44025</v>
      </c>
      <c r="G10949" s="6" t="s">
        <v>44026</v>
      </c>
    </row>
    <row r="10950">
      <c r="A10950" s="6" t="s">
        <v>44027</v>
      </c>
      <c r="B10950" s="6" t="s">
        <v>355</v>
      </c>
      <c r="C10950" s="6" t="s">
        <v>21634</v>
      </c>
      <c r="D10950" s="6" t="s">
        <v>414</v>
      </c>
      <c r="E10950" s="6" t="s">
        <v>416</v>
      </c>
      <c r="F10950" s="6" t="s">
        <v>21635</v>
      </c>
      <c r="G10950" s="6" t="s">
        <v>44026</v>
      </c>
    </row>
    <row r="10951">
      <c r="A10951" s="6" t="s">
        <v>44028</v>
      </c>
      <c r="B10951" s="6" t="s">
        <v>355</v>
      </c>
      <c r="C10951" s="6" t="s">
        <v>21643</v>
      </c>
      <c r="D10951" s="6" t="s">
        <v>37</v>
      </c>
      <c r="E10951" s="6" t="s">
        <v>416</v>
      </c>
      <c r="F10951" s="6" t="s">
        <v>21644</v>
      </c>
      <c r="G10951" s="6" t="s">
        <v>44029</v>
      </c>
    </row>
    <row r="10952">
      <c r="A10952" s="6" t="s">
        <v>44030</v>
      </c>
      <c r="B10952" s="6" t="s">
        <v>355</v>
      </c>
      <c r="C10952" s="6" t="s">
        <v>21643</v>
      </c>
      <c r="D10952" s="6" t="s">
        <v>414</v>
      </c>
      <c r="E10952" s="6" t="s">
        <v>24821</v>
      </c>
      <c r="F10952" s="6" t="s">
        <v>44031</v>
      </c>
      <c r="G10952" s="6" t="s">
        <v>44029</v>
      </c>
    </row>
    <row r="10953">
      <c r="A10953" s="6" t="s">
        <v>44032</v>
      </c>
      <c r="B10953" s="6" t="s">
        <v>355</v>
      </c>
      <c r="C10953" s="6" t="s">
        <v>21646</v>
      </c>
      <c r="D10953" s="6" t="s">
        <v>414</v>
      </c>
      <c r="E10953" s="6" t="s">
        <v>24821</v>
      </c>
      <c r="F10953" s="6" t="s">
        <v>24915</v>
      </c>
      <c r="G10953" s="6" t="s">
        <v>44033</v>
      </c>
    </row>
    <row r="10954">
      <c r="A10954" s="6" t="s">
        <v>44034</v>
      </c>
      <c r="B10954" s="6" t="s">
        <v>355</v>
      </c>
      <c r="C10954" s="6" t="s">
        <v>21648</v>
      </c>
      <c r="D10954" s="6" t="s">
        <v>37</v>
      </c>
      <c r="E10954" s="6" t="s">
        <v>24821</v>
      </c>
      <c r="F10954" s="6" t="s">
        <v>44035</v>
      </c>
      <c r="G10954" s="6" t="s">
        <v>44036</v>
      </c>
    </row>
    <row r="10955">
      <c r="A10955" s="6" t="s">
        <v>44037</v>
      </c>
      <c r="B10955" s="6" t="s">
        <v>355</v>
      </c>
      <c r="C10955" s="6" t="s">
        <v>21648</v>
      </c>
      <c r="D10955" s="6" t="s">
        <v>414</v>
      </c>
      <c r="E10955" s="6" t="s">
        <v>416</v>
      </c>
      <c r="F10955" s="6" t="s">
        <v>21649</v>
      </c>
      <c r="G10955" s="6" t="s">
        <v>44036</v>
      </c>
    </row>
    <row r="10956">
      <c r="A10956" s="6" t="s">
        <v>44038</v>
      </c>
      <c r="B10956" s="6" t="s">
        <v>355</v>
      </c>
      <c r="C10956" s="6" t="s">
        <v>21651</v>
      </c>
      <c r="D10956" s="6" t="s">
        <v>37</v>
      </c>
      <c r="E10956" s="6" t="s">
        <v>416</v>
      </c>
      <c r="F10956" s="6" t="s">
        <v>21652</v>
      </c>
      <c r="G10956" s="6" t="s">
        <v>44039</v>
      </c>
    </row>
    <row r="10957">
      <c r="A10957" s="6" t="s">
        <v>44040</v>
      </c>
      <c r="B10957" s="6" t="s">
        <v>355</v>
      </c>
      <c r="C10957" s="6" t="s">
        <v>21651</v>
      </c>
      <c r="D10957" s="6" t="s">
        <v>414</v>
      </c>
      <c r="E10957" s="6" t="s">
        <v>24821</v>
      </c>
      <c r="F10957" s="6" t="s">
        <v>21652</v>
      </c>
      <c r="G10957" s="6" t="s">
        <v>44041</v>
      </c>
    </row>
    <row r="10958">
      <c r="A10958" s="6" t="s">
        <v>44042</v>
      </c>
      <c r="B10958" s="6" t="s">
        <v>355</v>
      </c>
      <c r="C10958" s="6" t="s">
        <v>21654</v>
      </c>
      <c r="D10958" s="6" t="s">
        <v>414</v>
      </c>
      <c r="E10958" s="6" t="s">
        <v>24821</v>
      </c>
      <c r="F10958" s="6" t="s">
        <v>24915</v>
      </c>
      <c r="G10958" s="6" t="s">
        <v>44043</v>
      </c>
    </row>
    <row r="10959">
      <c r="A10959" s="6" t="s">
        <v>44044</v>
      </c>
      <c r="B10959" s="6" t="s">
        <v>355</v>
      </c>
      <c r="C10959" s="6" t="s">
        <v>21656</v>
      </c>
      <c r="D10959" s="6" t="s">
        <v>37</v>
      </c>
      <c r="E10959" s="6" t="s">
        <v>24821</v>
      </c>
      <c r="F10959" s="6" t="s">
        <v>44045</v>
      </c>
      <c r="G10959" s="6" t="s">
        <v>44046</v>
      </c>
    </row>
    <row r="10960">
      <c r="A10960" s="6" t="s">
        <v>44047</v>
      </c>
      <c r="B10960" s="6" t="s">
        <v>355</v>
      </c>
      <c r="C10960" s="6" t="s">
        <v>21656</v>
      </c>
      <c r="D10960" s="6" t="s">
        <v>414</v>
      </c>
      <c r="E10960" s="6" t="s">
        <v>416</v>
      </c>
      <c r="F10960" s="6" t="s">
        <v>21657</v>
      </c>
      <c r="G10960" s="6" t="s">
        <v>44048</v>
      </c>
    </row>
    <row r="10961">
      <c r="A10961" s="6" t="s">
        <v>44049</v>
      </c>
      <c r="B10961" s="6" t="s">
        <v>355</v>
      </c>
      <c r="C10961" s="6" t="s">
        <v>21659</v>
      </c>
      <c r="D10961" s="6" t="s">
        <v>37</v>
      </c>
      <c r="E10961" s="6" t="s">
        <v>416</v>
      </c>
      <c r="F10961" s="6" t="s">
        <v>21660</v>
      </c>
      <c r="G10961" s="6" t="s">
        <v>44050</v>
      </c>
    </row>
    <row r="10962">
      <c r="A10962" s="6" t="s">
        <v>44051</v>
      </c>
      <c r="B10962" s="6" t="s">
        <v>355</v>
      </c>
      <c r="C10962" s="6" t="s">
        <v>21659</v>
      </c>
      <c r="D10962" s="6" t="s">
        <v>414</v>
      </c>
      <c r="E10962" s="6" t="s">
        <v>24821</v>
      </c>
      <c r="F10962" s="6" t="s">
        <v>44052</v>
      </c>
      <c r="G10962" s="6" t="s">
        <v>44050</v>
      </c>
    </row>
    <row r="10963">
      <c r="A10963" s="6" t="s">
        <v>44053</v>
      </c>
      <c r="B10963" s="6" t="s">
        <v>355</v>
      </c>
      <c r="C10963" s="6" t="s">
        <v>21662</v>
      </c>
      <c r="D10963" s="6" t="s">
        <v>414</v>
      </c>
      <c r="E10963" s="6" t="s">
        <v>24821</v>
      </c>
      <c r="F10963" s="6" t="s">
        <v>24915</v>
      </c>
      <c r="G10963" s="6" t="s">
        <v>44054</v>
      </c>
    </row>
    <row r="10964">
      <c r="A10964" s="6" t="s">
        <v>44055</v>
      </c>
      <c r="B10964" s="6" t="s">
        <v>355</v>
      </c>
      <c r="C10964" s="6" t="s">
        <v>21664</v>
      </c>
      <c r="D10964" s="6" t="s">
        <v>37</v>
      </c>
      <c r="E10964" s="6" t="s">
        <v>24821</v>
      </c>
      <c r="F10964" s="6" t="s">
        <v>44056</v>
      </c>
      <c r="G10964" s="6" t="s">
        <v>44057</v>
      </c>
    </row>
    <row r="10965">
      <c r="A10965" s="6" t="s">
        <v>44058</v>
      </c>
      <c r="B10965" s="6" t="s">
        <v>355</v>
      </c>
      <c r="C10965" s="6" t="s">
        <v>21664</v>
      </c>
      <c r="D10965" s="6" t="s">
        <v>414</v>
      </c>
      <c r="E10965" s="6" t="s">
        <v>416</v>
      </c>
      <c r="F10965" s="6" t="s">
        <v>21665</v>
      </c>
      <c r="G10965" s="6" t="s">
        <v>44057</v>
      </c>
    </row>
    <row r="10966">
      <c r="A10966" s="6" t="s">
        <v>44059</v>
      </c>
      <c r="B10966" s="6" t="s">
        <v>355</v>
      </c>
      <c r="C10966" s="6" t="s">
        <v>21667</v>
      </c>
      <c r="D10966" s="6" t="s">
        <v>37</v>
      </c>
      <c r="E10966" s="6" t="s">
        <v>416</v>
      </c>
      <c r="F10966" s="6" t="s">
        <v>21668</v>
      </c>
      <c r="G10966" s="6" t="s">
        <v>44060</v>
      </c>
    </row>
    <row r="10967">
      <c r="A10967" s="6" t="s">
        <v>44061</v>
      </c>
      <c r="B10967" s="6" t="s">
        <v>355</v>
      </c>
      <c r="C10967" s="6" t="s">
        <v>21667</v>
      </c>
      <c r="D10967" s="6" t="s">
        <v>414</v>
      </c>
      <c r="E10967" s="6" t="s">
        <v>24821</v>
      </c>
      <c r="F10967" s="6" t="s">
        <v>44062</v>
      </c>
      <c r="G10967" s="6" t="s">
        <v>44060</v>
      </c>
    </row>
    <row r="10968">
      <c r="A10968" s="6" t="s">
        <v>44063</v>
      </c>
      <c r="B10968" s="6" t="s">
        <v>355</v>
      </c>
      <c r="C10968" s="6" t="s">
        <v>21670</v>
      </c>
      <c r="D10968" s="6" t="s">
        <v>414</v>
      </c>
      <c r="E10968" s="6" t="s">
        <v>24821</v>
      </c>
      <c r="F10968" s="6" t="s">
        <v>24915</v>
      </c>
      <c r="G10968" s="6" t="s">
        <v>44064</v>
      </c>
    </row>
    <row r="10969">
      <c r="A10969" s="6" t="s">
        <v>44065</v>
      </c>
      <c r="B10969" s="6" t="s">
        <v>355</v>
      </c>
      <c r="C10969" s="6" t="s">
        <v>21672</v>
      </c>
      <c r="D10969" s="6" t="s">
        <v>37</v>
      </c>
      <c r="E10969" s="6" t="s">
        <v>24821</v>
      </c>
      <c r="F10969" s="6" t="s">
        <v>44066</v>
      </c>
      <c r="G10969" s="6" t="s">
        <v>44067</v>
      </c>
    </row>
    <row r="10970">
      <c r="A10970" s="6" t="s">
        <v>44068</v>
      </c>
      <c r="B10970" s="6" t="s">
        <v>355</v>
      </c>
      <c r="C10970" s="6" t="s">
        <v>21672</v>
      </c>
      <c r="D10970" s="6" t="s">
        <v>414</v>
      </c>
      <c r="E10970" s="6" t="s">
        <v>416</v>
      </c>
      <c r="F10970" s="6" t="s">
        <v>21673</v>
      </c>
      <c r="G10970" s="6" t="s">
        <v>44067</v>
      </c>
    </row>
    <row r="10971">
      <c r="A10971" s="6" t="s">
        <v>44069</v>
      </c>
      <c r="B10971" s="6" t="s">
        <v>355</v>
      </c>
      <c r="C10971" s="6" t="s">
        <v>21675</v>
      </c>
      <c r="D10971" s="6" t="s">
        <v>37</v>
      </c>
      <c r="E10971" s="6" t="s">
        <v>416</v>
      </c>
      <c r="F10971" s="6" t="s">
        <v>21676</v>
      </c>
      <c r="G10971" s="6" t="s">
        <v>44070</v>
      </c>
    </row>
    <row r="10972">
      <c r="A10972" s="6" t="s">
        <v>44071</v>
      </c>
      <c r="B10972" s="6" t="s">
        <v>355</v>
      </c>
      <c r="C10972" s="6" t="s">
        <v>21675</v>
      </c>
      <c r="D10972" s="6" t="s">
        <v>414</v>
      </c>
      <c r="E10972" s="6" t="s">
        <v>24821</v>
      </c>
      <c r="F10972" s="6" t="s">
        <v>21676</v>
      </c>
      <c r="G10972" s="6" t="s">
        <v>44070</v>
      </c>
    </row>
    <row r="10973">
      <c r="A10973" s="6" t="s">
        <v>44072</v>
      </c>
      <c r="B10973" s="6" t="s">
        <v>355</v>
      </c>
      <c r="C10973" s="6" t="s">
        <v>21678</v>
      </c>
      <c r="D10973" s="6" t="s">
        <v>414</v>
      </c>
      <c r="E10973" s="6" t="s">
        <v>24821</v>
      </c>
      <c r="F10973" s="6" t="s">
        <v>24915</v>
      </c>
      <c r="G10973" s="6" t="s">
        <v>44073</v>
      </c>
    </row>
    <row r="10974">
      <c r="A10974" s="6" t="s">
        <v>44074</v>
      </c>
      <c r="B10974" s="6" t="s">
        <v>355</v>
      </c>
      <c r="C10974" s="6" t="s">
        <v>21680</v>
      </c>
      <c r="D10974" s="6" t="s">
        <v>37</v>
      </c>
      <c r="E10974" s="6" t="s">
        <v>24821</v>
      </c>
      <c r="F10974" s="6" t="s">
        <v>44075</v>
      </c>
      <c r="G10974" s="6" t="s">
        <v>44076</v>
      </c>
    </row>
    <row r="10975">
      <c r="A10975" s="6" t="s">
        <v>44077</v>
      </c>
      <c r="B10975" s="6" t="s">
        <v>355</v>
      </c>
      <c r="C10975" s="6" t="s">
        <v>21680</v>
      </c>
      <c r="D10975" s="6" t="s">
        <v>414</v>
      </c>
      <c r="E10975" s="6" t="s">
        <v>416</v>
      </c>
      <c r="F10975" s="6" t="s">
        <v>21681</v>
      </c>
      <c r="G10975" s="6" t="s">
        <v>44076</v>
      </c>
    </row>
    <row r="10976">
      <c r="A10976" s="6" t="s">
        <v>44078</v>
      </c>
      <c r="B10976" s="6" t="s">
        <v>355</v>
      </c>
      <c r="C10976" s="6" t="s">
        <v>21690</v>
      </c>
      <c r="D10976" s="6" t="s">
        <v>37</v>
      </c>
      <c r="E10976" s="6" t="s">
        <v>416</v>
      </c>
      <c r="F10976" s="6" t="s">
        <v>21691</v>
      </c>
      <c r="G10976" s="6" t="s">
        <v>44079</v>
      </c>
    </row>
    <row r="10977">
      <c r="A10977" s="6" t="s">
        <v>44080</v>
      </c>
      <c r="B10977" s="6" t="s">
        <v>355</v>
      </c>
      <c r="C10977" s="6" t="s">
        <v>21690</v>
      </c>
      <c r="D10977" s="6" t="s">
        <v>414</v>
      </c>
      <c r="E10977" s="6" t="s">
        <v>24821</v>
      </c>
      <c r="F10977" s="6" t="s">
        <v>21691</v>
      </c>
      <c r="G10977" s="6" t="s">
        <v>44081</v>
      </c>
    </row>
    <row r="10978">
      <c r="A10978" s="6" t="s">
        <v>44082</v>
      </c>
      <c r="B10978" s="6" t="s">
        <v>355</v>
      </c>
      <c r="C10978" s="6" t="s">
        <v>21693</v>
      </c>
      <c r="D10978" s="6" t="s">
        <v>414</v>
      </c>
      <c r="E10978" s="6" t="s">
        <v>24821</v>
      </c>
      <c r="F10978" s="6" t="s">
        <v>25375</v>
      </c>
      <c r="G10978" s="6" t="s">
        <v>44083</v>
      </c>
    </row>
    <row r="10979">
      <c r="A10979" s="6" t="s">
        <v>44084</v>
      </c>
      <c r="B10979" s="6" t="s">
        <v>355</v>
      </c>
      <c r="C10979" s="6" t="s">
        <v>21695</v>
      </c>
      <c r="D10979" s="6" t="s">
        <v>37</v>
      </c>
      <c r="E10979" s="6" t="s">
        <v>24821</v>
      </c>
      <c r="F10979" s="6" t="s">
        <v>44085</v>
      </c>
      <c r="G10979" s="6" t="s">
        <v>44086</v>
      </c>
    </row>
    <row r="10980">
      <c r="A10980" s="6" t="s">
        <v>44087</v>
      </c>
      <c r="B10980" s="6" t="s">
        <v>355</v>
      </c>
      <c r="C10980" s="6" t="s">
        <v>21695</v>
      </c>
      <c r="D10980" s="6" t="s">
        <v>414</v>
      </c>
      <c r="E10980" s="6" t="s">
        <v>416</v>
      </c>
      <c r="F10980" s="6" t="s">
        <v>21696</v>
      </c>
      <c r="G10980" s="6" t="s">
        <v>44086</v>
      </c>
    </row>
    <row r="10981">
      <c r="A10981" s="6" t="s">
        <v>44088</v>
      </c>
      <c r="B10981" s="6" t="s">
        <v>355</v>
      </c>
      <c r="C10981" s="6" t="s">
        <v>21698</v>
      </c>
      <c r="D10981" s="6" t="s">
        <v>37</v>
      </c>
      <c r="E10981" s="6" t="s">
        <v>416</v>
      </c>
      <c r="F10981" s="6" t="s">
        <v>21699</v>
      </c>
      <c r="G10981" s="6" t="s">
        <v>44089</v>
      </c>
    </row>
    <row r="10982">
      <c r="A10982" s="6" t="s">
        <v>44090</v>
      </c>
      <c r="B10982" s="6" t="s">
        <v>355</v>
      </c>
      <c r="C10982" s="6" t="s">
        <v>21698</v>
      </c>
      <c r="D10982" s="6" t="s">
        <v>414</v>
      </c>
      <c r="E10982" s="6" t="s">
        <v>24821</v>
      </c>
      <c r="F10982" s="6" t="s">
        <v>21699</v>
      </c>
      <c r="G10982" s="6" t="s">
        <v>44089</v>
      </c>
    </row>
    <row r="10983">
      <c r="A10983" s="6" t="s">
        <v>44091</v>
      </c>
      <c r="B10983" s="6" t="s">
        <v>355</v>
      </c>
      <c r="C10983" s="6" t="s">
        <v>21701</v>
      </c>
      <c r="D10983" s="6" t="s">
        <v>414</v>
      </c>
      <c r="E10983" s="6" t="s">
        <v>24821</v>
      </c>
      <c r="F10983" s="6" t="s">
        <v>25375</v>
      </c>
      <c r="G10983" s="6" t="s">
        <v>44092</v>
      </c>
    </row>
    <row r="10984">
      <c r="A10984" s="6" t="s">
        <v>44093</v>
      </c>
      <c r="B10984" s="6" t="s">
        <v>355</v>
      </c>
      <c r="C10984" s="6" t="s">
        <v>21703</v>
      </c>
      <c r="D10984" s="6" t="s">
        <v>37</v>
      </c>
      <c r="E10984" s="6" t="s">
        <v>24821</v>
      </c>
      <c r="F10984" s="6" t="s">
        <v>44094</v>
      </c>
      <c r="G10984" s="6" t="s">
        <v>44095</v>
      </c>
    </row>
    <row r="10985">
      <c r="A10985" s="6" t="s">
        <v>44096</v>
      </c>
      <c r="B10985" s="6" t="s">
        <v>355</v>
      </c>
      <c r="C10985" s="6" t="s">
        <v>21703</v>
      </c>
      <c r="D10985" s="6" t="s">
        <v>414</v>
      </c>
      <c r="E10985" s="6" t="s">
        <v>416</v>
      </c>
      <c r="F10985" s="6" t="s">
        <v>21704</v>
      </c>
      <c r="G10985" s="6" t="s">
        <v>44095</v>
      </c>
    </row>
    <row r="10986">
      <c r="A10986" s="6" t="s">
        <v>44097</v>
      </c>
      <c r="B10986" s="6" t="s">
        <v>355</v>
      </c>
      <c r="C10986" s="6" t="s">
        <v>21712</v>
      </c>
      <c r="D10986" s="6" t="s">
        <v>37</v>
      </c>
      <c r="E10986" s="6" t="s">
        <v>416</v>
      </c>
      <c r="F10986" s="6" t="s">
        <v>21713</v>
      </c>
      <c r="G10986" s="6" t="s">
        <v>44098</v>
      </c>
    </row>
    <row r="10987">
      <c r="A10987" s="6" t="s">
        <v>44099</v>
      </c>
      <c r="B10987" s="6" t="s">
        <v>355</v>
      </c>
      <c r="C10987" s="6" t="s">
        <v>21712</v>
      </c>
      <c r="D10987" s="6" t="s">
        <v>414</v>
      </c>
      <c r="E10987" s="6" t="s">
        <v>24821</v>
      </c>
      <c r="F10987" s="6" t="s">
        <v>21713</v>
      </c>
      <c r="G10987" s="6" t="s">
        <v>44098</v>
      </c>
    </row>
    <row r="10988">
      <c r="A10988" s="6" t="s">
        <v>44100</v>
      </c>
      <c r="B10988" s="6" t="s">
        <v>355</v>
      </c>
      <c r="C10988" s="6" t="s">
        <v>21715</v>
      </c>
      <c r="D10988" s="6" t="s">
        <v>414</v>
      </c>
      <c r="E10988" s="6" t="s">
        <v>24821</v>
      </c>
      <c r="F10988" s="6" t="s">
        <v>24886</v>
      </c>
      <c r="G10988" s="6" t="s">
        <v>44101</v>
      </c>
    </row>
    <row r="10989">
      <c r="A10989" s="6" t="s">
        <v>44102</v>
      </c>
      <c r="B10989" s="6" t="s">
        <v>355</v>
      </c>
      <c r="C10989" s="6" t="s">
        <v>21717</v>
      </c>
      <c r="D10989" s="6" t="s">
        <v>37</v>
      </c>
      <c r="E10989" s="6" t="s">
        <v>24821</v>
      </c>
      <c r="F10989" s="6" t="s">
        <v>44103</v>
      </c>
      <c r="G10989" s="6" t="s">
        <v>44104</v>
      </c>
    </row>
    <row r="10990">
      <c r="A10990" s="6" t="s">
        <v>44105</v>
      </c>
      <c r="B10990" s="6" t="s">
        <v>355</v>
      </c>
      <c r="C10990" s="6" t="s">
        <v>21717</v>
      </c>
      <c r="D10990" s="6" t="s">
        <v>414</v>
      </c>
      <c r="E10990" s="6" t="s">
        <v>416</v>
      </c>
      <c r="F10990" s="6" t="s">
        <v>21718</v>
      </c>
      <c r="G10990" s="6" t="s">
        <v>44104</v>
      </c>
    </row>
    <row r="10991">
      <c r="A10991" s="6" t="s">
        <v>44106</v>
      </c>
      <c r="B10991" s="6" t="s">
        <v>355</v>
      </c>
      <c r="C10991" s="6" t="s">
        <v>21720</v>
      </c>
      <c r="D10991" s="6" t="s">
        <v>37</v>
      </c>
      <c r="E10991" s="6" t="s">
        <v>416</v>
      </c>
      <c r="F10991" s="6" t="s">
        <v>21721</v>
      </c>
      <c r="G10991" s="6" t="s">
        <v>44107</v>
      </c>
    </row>
    <row r="10992">
      <c r="A10992" s="6" t="s">
        <v>44108</v>
      </c>
      <c r="B10992" s="6" t="s">
        <v>355</v>
      </c>
      <c r="C10992" s="6" t="s">
        <v>21720</v>
      </c>
      <c r="D10992" s="6" t="s">
        <v>414</v>
      </c>
      <c r="E10992" s="6" t="s">
        <v>24821</v>
      </c>
      <c r="F10992" s="6" t="s">
        <v>21721</v>
      </c>
      <c r="G10992" s="6" t="s">
        <v>44107</v>
      </c>
    </row>
    <row r="10993">
      <c r="A10993" s="6" t="s">
        <v>44109</v>
      </c>
      <c r="B10993" s="6" t="s">
        <v>355</v>
      </c>
      <c r="C10993" s="6" t="s">
        <v>21723</v>
      </c>
      <c r="D10993" s="6" t="s">
        <v>414</v>
      </c>
      <c r="E10993" s="6" t="s">
        <v>24821</v>
      </c>
      <c r="F10993" s="6" t="s">
        <v>24886</v>
      </c>
      <c r="G10993" s="6" t="s">
        <v>44110</v>
      </c>
    </row>
    <row r="10994">
      <c r="A10994" s="6" t="s">
        <v>44111</v>
      </c>
      <c r="B10994" s="6" t="s">
        <v>355</v>
      </c>
      <c r="C10994" s="6" t="s">
        <v>21725</v>
      </c>
      <c r="D10994" s="6" t="s">
        <v>37</v>
      </c>
      <c r="E10994" s="6" t="s">
        <v>24821</v>
      </c>
      <c r="F10994" s="6" t="s">
        <v>44112</v>
      </c>
      <c r="G10994" s="6" t="s">
        <v>21727</v>
      </c>
    </row>
    <row r="10995">
      <c r="A10995" s="6" t="s">
        <v>44113</v>
      </c>
      <c r="B10995" s="6" t="s">
        <v>355</v>
      </c>
      <c r="C10995" s="6" t="s">
        <v>21725</v>
      </c>
      <c r="D10995" s="6" t="s">
        <v>414</v>
      </c>
      <c r="E10995" s="6" t="s">
        <v>416</v>
      </c>
      <c r="F10995" s="6" t="s">
        <v>21726</v>
      </c>
      <c r="G10995" s="6" t="s">
        <v>21727</v>
      </c>
    </row>
    <row r="10996">
      <c r="A10996" s="6" t="s">
        <v>44114</v>
      </c>
      <c r="B10996" s="6" t="s">
        <v>355</v>
      </c>
      <c r="C10996" s="6" t="s">
        <v>21728</v>
      </c>
      <c r="D10996" s="6" t="s">
        <v>37</v>
      </c>
      <c r="E10996" s="6" t="s">
        <v>416</v>
      </c>
      <c r="F10996" s="6" t="s">
        <v>21729</v>
      </c>
      <c r="G10996" s="6" t="s">
        <v>44115</v>
      </c>
    </row>
    <row r="10997">
      <c r="A10997" s="6" t="s">
        <v>44116</v>
      </c>
      <c r="B10997" s="6" t="s">
        <v>355</v>
      </c>
      <c r="C10997" s="6" t="s">
        <v>21728</v>
      </c>
      <c r="D10997" s="6" t="s">
        <v>414</v>
      </c>
      <c r="E10997" s="6" t="s">
        <v>24821</v>
      </c>
      <c r="F10997" s="6" t="s">
        <v>21729</v>
      </c>
      <c r="G10997" s="6" t="s">
        <v>44115</v>
      </c>
    </row>
    <row r="10998">
      <c r="A10998" s="6" t="s">
        <v>44117</v>
      </c>
      <c r="B10998" s="6" t="s">
        <v>355</v>
      </c>
      <c r="C10998" s="6" t="s">
        <v>21731</v>
      </c>
      <c r="D10998" s="6" t="s">
        <v>414</v>
      </c>
      <c r="E10998" s="6" t="s">
        <v>24821</v>
      </c>
      <c r="F10998" s="6" t="s">
        <v>24886</v>
      </c>
      <c r="G10998" s="6" t="s">
        <v>44118</v>
      </c>
    </row>
    <row r="10999">
      <c r="A10999" s="6" t="s">
        <v>44119</v>
      </c>
      <c r="B10999" s="6" t="s">
        <v>355</v>
      </c>
      <c r="C10999" s="6" t="s">
        <v>21733</v>
      </c>
      <c r="D10999" s="6" t="s">
        <v>37</v>
      </c>
      <c r="E10999" s="6" t="s">
        <v>24821</v>
      </c>
      <c r="F10999" s="6" t="s">
        <v>44120</v>
      </c>
      <c r="G10999" s="6" t="s">
        <v>44121</v>
      </c>
    </row>
    <row r="11000">
      <c r="A11000" s="6" t="s">
        <v>44122</v>
      </c>
      <c r="B11000" s="6" t="s">
        <v>355</v>
      </c>
      <c r="C11000" s="6" t="s">
        <v>21733</v>
      </c>
      <c r="D11000" s="6" t="s">
        <v>414</v>
      </c>
      <c r="E11000" s="6" t="s">
        <v>416</v>
      </c>
      <c r="F11000" s="6" t="s">
        <v>21734</v>
      </c>
      <c r="G11000" s="6" t="s">
        <v>44123</v>
      </c>
    </row>
    <row r="11001">
      <c r="A11001" s="6" t="s">
        <v>44124</v>
      </c>
      <c r="B11001" s="6" t="s">
        <v>355</v>
      </c>
      <c r="C11001" s="6" t="s">
        <v>21736</v>
      </c>
      <c r="D11001" s="6" t="s">
        <v>37</v>
      </c>
      <c r="E11001" s="6" t="s">
        <v>416</v>
      </c>
      <c r="F11001" s="6" t="s">
        <v>21737</v>
      </c>
      <c r="G11001" s="6" t="s">
        <v>44125</v>
      </c>
    </row>
    <row r="11002">
      <c r="A11002" s="6" t="s">
        <v>44126</v>
      </c>
      <c r="B11002" s="6" t="s">
        <v>355</v>
      </c>
      <c r="C11002" s="6" t="s">
        <v>21736</v>
      </c>
      <c r="D11002" s="6" t="s">
        <v>414</v>
      </c>
      <c r="E11002" s="6" t="s">
        <v>24821</v>
      </c>
      <c r="F11002" s="6" t="s">
        <v>21737</v>
      </c>
      <c r="G11002" s="6" t="s">
        <v>44125</v>
      </c>
    </row>
    <row r="11003">
      <c r="A11003" s="6" t="s">
        <v>44127</v>
      </c>
      <c r="B11003" s="6" t="s">
        <v>355</v>
      </c>
      <c r="C11003" s="6" t="s">
        <v>21739</v>
      </c>
      <c r="D11003" s="6" t="s">
        <v>414</v>
      </c>
      <c r="E11003" s="6" t="s">
        <v>24821</v>
      </c>
      <c r="F11003" s="6" t="s">
        <v>24886</v>
      </c>
      <c r="G11003" s="6" t="s">
        <v>44128</v>
      </c>
    </row>
    <row r="11004">
      <c r="A11004" s="6" t="s">
        <v>44129</v>
      </c>
      <c r="B11004" s="6" t="s">
        <v>355</v>
      </c>
      <c r="C11004" s="6" t="s">
        <v>21741</v>
      </c>
      <c r="D11004" s="6" t="s">
        <v>37</v>
      </c>
      <c r="E11004" s="6" t="s">
        <v>24821</v>
      </c>
      <c r="F11004" s="6" t="s">
        <v>44130</v>
      </c>
      <c r="G11004" s="6" t="s">
        <v>44131</v>
      </c>
    </row>
    <row r="11005">
      <c r="A11005" s="6" t="s">
        <v>44132</v>
      </c>
      <c r="B11005" s="6" t="s">
        <v>355</v>
      </c>
      <c r="C11005" s="6" t="s">
        <v>21741</v>
      </c>
      <c r="D11005" s="6" t="s">
        <v>414</v>
      </c>
      <c r="E11005" s="6" t="s">
        <v>416</v>
      </c>
      <c r="F11005" s="6" t="s">
        <v>21742</v>
      </c>
      <c r="G11005" s="6" t="s">
        <v>44131</v>
      </c>
    </row>
    <row r="11006">
      <c r="A11006" s="6" t="s">
        <v>44133</v>
      </c>
      <c r="B11006" s="6" t="s">
        <v>355</v>
      </c>
      <c r="C11006" s="6" t="s">
        <v>21751</v>
      </c>
      <c r="D11006" s="6" t="s">
        <v>37</v>
      </c>
      <c r="E11006" s="6" t="s">
        <v>416</v>
      </c>
      <c r="F11006" s="6" t="s">
        <v>21752</v>
      </c>
      <c r="G11006" s="6" t="s">
        <v>44134</v>
      </c>
    </row>
    <row r="11007">
      <c r="A11007" s="6" t="s">
        <v>44135</v>
      </c>
      <c r="B11007" s="6" t="s">
        <v>355</v>
      </c>
      <c r="C11007" s="6" t="s">
        <v>21751</v>
      </c>
      <c r="D11007" s="6" t="s">
        <v>414</v>
      </c>
      <c r="E11007" s="6" t="s">
        <v>24821</v>
      </c>
      <c r="F11007" s="6" t="s">
        <v>21752</v>
      </c>
      <c r="G11007" s="6" t="s">
        <v>44134</v>
      </c>
    </row>
    <row r="11008">
      <c r="A11008" s="6" t="s">
        <v>44136</v>
      </c>
      <c r="B11008" s="6" t="s">
        <v>355</v>
      </c>
      <c r="C11008" s="6" t="s">
        <v>21754</v>
      </c>
      <c r="D11008" s="6" t="s">
        <v>414</v>
      </c>
      <c r="E11008" s="6" t="s">
        <v>24821</v>
      </c>
      <c r="F11008" s="6" t="s">
        <v>25968</v>
      </c>
      <c r="G11008" s="6" t="s">
        <v>44137</v>
      </c>
    </row>
    <row r="11009">
      <c r="A11009" s="6" t="s">
        <v>44138</v>
      </c>
      <c r="B11009" s="6" t="s">
        <v>355</v>
      </c>
      <c r="C11009" s="6" t="s">
        <v>21756</v>
      </c>
      <c r="D11009" s="6" t="s">
        <v>414</v>
      </c>
      <c r="E11009" s="6" t="s">
        <v>416</v>
      </c>
      <c r="F11009" s="6" t="s">
        <v>21757</v>
      </c>
      <c r="G11009" s="6" t="s">
        <v>44139</v>
      </c>
    </row>
    <row r="11010">
      <c r="A11010" s="6" t="s">
        <v>44140</v>
      </c>
      <c r="B11010" s="6" t="s">
        <v>355</v>
      </c>
      <c r="C11010" s="6" t="s">
        <v>21756</v>
      </c>
      <c r="D11010" s="6" t="s">
        <v>37</v>
      </c>
      <c r="E11010" s="6" t="s">
        <v>24821</v>
      </c>
      <c r="F11010" s="6" t="s">
        <v>44141</v>
      </c>
      <c r="G11010" s="6" t="s">
        <v>44139</v>
      </c>
    </row>
    <row r="11011">
      <c r="A11011" s="6" t="s">
        <v>44142</v>
      </c>
      <c r="B11011" s="6" t="s">
        <v>355</v>
      </c>
      <c r="C11011" s="6" t="s">
        <v>21759</v>
      </c>
      <c r="D11011" s="6" t="s">
        <v>37</v>
      </c>
      <c r="E11011" s="6" t="s">
        <v>416</v>
      </c>
      <c r="F11011" s="6" t="s">
        <v>21760</v>
      </c>
      <c r="G11011" s="6" t="s">
        <v>44143</v>
      </c>
    </row>
    <row r="11012">
      <c r="A11012" s="6" t="s">
        <v>44144</v>
      </c>
      <c r="B11012" s="6" t="s">
        <v>355</v>
      </c>
      <c r="C11012" s="6" t="s">
        <v>21759</v>
      </c>
      <c r="D11012" s="6" t="s">
        <v>414</v>
      </c>
      <c r="E11012" s="6" t="s">
        <v>24821</v>
      </c>
      <c r="F11012" s="6" t="s">
        <v>44145</v>
      </c>
      <c r="G11012" s="6" t="s">
        <v>44143</v>
      </c>
    </row>
    <row r="11013">
      <c r="A11013" s="6" t="s">
        <v>44146</v>
      </c>
      <c r="B11013" s="6" t="s">
        <v>355</v>
      </c>
      <c r="C11013" s="6" t="s">
        <v>21762</v>
      </c>
      <c r="D11013" s="6" t="s">
        <v>414</v>
      </c>
      <c r="E11013" s="6" t="s">
        <v>24821</v>
      </c>
      <c r="F11013" s="6" t="s">
        <v>25968</v>
      </c>
      <c r="G11013" s="6" t="s">
        <v>44147</v>
      </c>
    </row>
    <row r="11014">
      <c r="A11014" s="6" t="s">
        <v>44148</v>
      </c>
      <c r="B11014" s="6" t="s">
        <v>355</v>
      </c>
      <c r="C11014" s="6" t="s">
        <v>21764</v>
      </c>
      <c r="D11014" s="6" t="s">
        <v>37</v>
      </c>
      <c r="E11014" s="6" t="s">
        <v>24821</v>
      </c>
      <c r="F11014" s="6" t="s">
        <v>44149</v>
      </c>
      <c r="G11014" s="6" t="s">
        <v>44150</v>
      </c>
    </row>
    <row r="11015">
      <c r="A11015" s="6" t="s">
        <v>44151</v>
      </c>
      <c r="B11015" s="6" t="s">
        <v>355</v>
      </c>
      <c r="C11015" s="6" t="s">
        <v>21764</v>
      </c>
      <c r="D11015" s="6" t="s">
        <v>414</v>
      </c>
      <c r="E11015" s="6" t="s">
        <v>416</v>
      </c>
      <c r="F11015" s="6" t="s">
        <v>21765</v>
      </c>
      <c r="G11015" s="6" t="s">
        <v>44150</v>
      </c>
    </row>
    <row r="11016">
      <c r="A11016" s="6" t="s">
        <v>44152</v>
      </c>
      <c r="B11016" s="6" t="s">
        <v>355</v>
      </c>
      <c r="C11016" s="6" t="s">
        <v>21767</v>
      </c>
      <c r="D11016" s="6" t="s">
        <v>37</v>
      </c>
      <c r="E11016" s="6" t="s">
        <v>416</v>
      </c>
      <c r="F11016" s="6" t="s">
        <v>21768</v>
      </c>
      <c r="G11016" s="6" t="s">
        <v>44153</v>
      </c>
    </row>
    <row r="11017">
      <c r="A11017" s="6" t="s">
        <v>44154</v>
      </c>
      <c r="B11017" s="6" t="s">
        <v>355</v>
      </c>
      <c r="C11017" s="6" t="s">
        <v>21767</v>
      </c>
      <c r="D11017" s="6" t="s">
        <v>414</v>
      </c>
      <c r="E11017" s="6" t="s">
        <v>24821</v>
      </c>
      <c r="F11017" s="6" t="s">
        <v>44155</v>
      </c>
      <c r="G11017" s="6" t="s">
        <v>44153</v>
      </c>
    </row>
    <row r="11018">
      <c r="A11018" s="6" t="s">
        <v>44156</v>
      </c>
      <c r="B11018" s="6" t="s">
        <v>355</v>
      </c>
      <c r="C11018" s="6" t="s">
        <v>21770</v>
      </c>
      <c r="D11018" s="6" t="s">
        <v>414</v>
      </c>
      <c r="E11018" s="6" t="s">
        <v>24821</v>
      </c>
      <c r="F11018" s="6" t="s">
        <v>25968</v>
      </c>
      <c r="G11018" s="6" t="s">
        <v>44157</v>
      </c>
    </row>
    <row r="11019">
      <c r="A11019" s="6" t="s">
        <v>44158</v>
      </c>
      <c r="B11019" s="6" t="s">
        <v>355</v>
      </c>
      <c r="C11019" s="6" t="s">
        <v>21772</v>
      </c>
      <c r="D11019" s="6" t="s">
        <v>37</v>
      </c>
      <c r="E11019" s="6" t="s">
        <v>24821</v>
      </c>
      <c r="F11019" s="6" t="s">
        <v>44159</v>
      </c>
      <c r="G11019" s="6" t="s">
        <v>44160</v>
      </c>
    </row>
    <row r="11020">
      <c r="A11020" s="6" t="s">
        <v>44161</v>
      </c>
      <c r="B11020" s="6" t="s">
        <v>355</v>
      </c>
      <c r="C11020" s="6" t="s">
        <v>21772</v>
      </c>
      <c r="D11020" s="6" t="s">
        <v>414</v>
      </c>
      <c r="E11020" s="6" t="s">
        <v>416</v>
      </c>
      <c r="F11020" s="6" t="s">
        <v>21773</v>
      </c>
      <c r="G11020" s="6" t="s">
        <v>44160</v>
      </c>
    </row>
    <row r="11021">
      <c r="A11021" s="6" t="s">
        <v>44162</v>
      </c>
      <c r="B11021" s="6" t="s">
        <v>355</v>
      </c>
      <c r="C11021" s="6" t="s">
        <v>21781</v>
      </c>
      <c r="D11021" s="6" t="s">
        <v>37</v>
      </c>
      <c r="E11021" s="6" t="s">
        <v>416</v>
      </c>
      <c r="F11021" s="6" t="s">
        <v>21782</v>
      </c>
      <c r="G11021" s="6" t="s">
        <v>44163</v>
      </c>
    </row>
    <row r="11022">
      <c r="A11022" s="6" t="s">
        <v>44164</v>
      </c>
      <c r="B11022" s="6" t="s">
        <v>355</v>
      </c>
      <c r="C11022" s="6" t="s">
        <v>21781</v>
      </c>
      <c r="D11022" s="6" t="s">
        <v>414</v>
      </c>
      <c r="E11022" s="6" t="s">
        <v>24821</v>
      </c>
      <c r="F11022" s="6" t="s">
        <v>44165</v>
      </c>
      <c r="G11022" s="6" t="s">
        <v>44163</v>
      </c>
    </row>
    <row r="11023">
      <c r="A11023" s="6" t="s">
        <v>44166</v>
      </c>
      <c r="B11023" s="6" t="s">
        <v>355</v>
      </c>
      <c r="C11023" s="6" t="s">
        <v>21784</v>
      </c>
      <c r="D11023" s="6" t="s">
        <v>414</v>
      </c>
      <c r="E11023" s="6" t="s">
        <v>24821</v>
      </c>
      <c r="F11023" s="6" t="s">
        <v>25253</v>
      </c>
      <c r="G11023" s="6" t="s">
        <v>44167</v>
      </c>
    </row>
    <row r="11024">
      <c r="A11024" s="6" t="s">
        <v>44168</v>
      </c>
      <c r="B11024" s="6" t="s">
        <v>355</v>
      </c>
      <c r="C11024" s="6" t="s">
        <v>21786</v>
      </c>
      <c r="D11024" s="6" t="s">
        <v>37</v>
      </c>
      <c r="E11024" s="6" t="s">
        <v>24821</v>
      </c>
      <c r="F11024" s="6" t="s">
        <v>44169</v>
      </c>
      <c r="G11024" s="6" t="s">
        <v>44170</v>
      </c>
    </row>
    <row r="11025">
      <c r="A11025" s="6" t="s">
        <v>44171</v>
      </c>
      <c r="B11025" s="6" t="s">
        <v>355</v>
      </c>
      <c r="C11025" s="6" t="s">
        <v>21786</v>
      </c>
      <c r="D11025" s="6" t="s">
        <v>414</v>
      </c>
      <c r="E11025" s="6" t="s">
        <v>416</v>
      </c>
      <c r="F11025" s="6" t="s">
        <v>21787</v>
      </c>
      <c r="G11025" s="6" t="s">
        <v>44170</v>
      </c>
    </row>
    <row r="11026">
      <c r="A11026" s="6" t="s">
        <v>44172</v>
      </c>
      <c r="B11026" s="6" t="s">
        <v>355</v>
      </c>
      <c r="C11026" s="6" t="s">
        <v>21789</v>
      </c>
      <c r="D11026" s="6" t="s">
        <v>37</v>
      </c>
      <c r="E11026" s="6" t="s">
        <v>416</v>
      </c>
      <c r="F11026" s="6" t="s">
        <v>21790</v>
      </c>
      <c r="G11026" s="6" t="s">
        <v>44173</v>
      </c>
    </row>
    <row r="11027">
      <c r="A11027" s="6" t="s">
        <v>44174</v>
      </c>
      <c r="B11027" s="6" t="s">
        <v>355</v>
      </c>
      <c r="C11027" s="6" t="s">
        <v>21789</v>
      </c>
      <c r="D11027" s="6" t="s">
        <v>414</v>
      </c>
      <c r="E11027" s="6" t="s">
        <v>24821</v>
      </c>
      <c r="F11027" s="6" t="s">
        <v>21790</v>
      </c>
      <c r="G11027" s="6" t="s">
        <v>44173</v>
      </c>
    </row>
    <row r="11028">
      <c r="A11028" s="6" t="s">
        <v>44175</v>
      </c>
      <c r="B11028" s="6" t="s">
        <v>355</v>
      </c>
      <c r="C11028" s="6" t="s">
        <v>21792</v>
      </c>
      <c r="D11028" s="6" t="s">
        <v>414</v>
      </c>
      <c r="E11028" s="6" t="s">
        <v>24821</v>
      </c>
      <c r="F11028" s="6" t="s">
        <v>25253</v>
      </c>
      <c r="G11028" s="6" t="s">
        <v>44176</v>
      </c>
    </row>
    <row r="11029">
      <c r="A11029" s="6" t="s">
        <v>44177</v>
      </c>
      <c r="B11029" s="6" t="s">
        <v>355</v>
      </c>
      <c r="C11029" s="6" t="s">
        <v>21794</v>
      </c>
      <c r="D11029" s="6" t="s">
        <v>37</v>
      </c>
      <c r="E11029" s="6" t="s">
        <v>24821</v>
      </c>
      <c r="F11029" s="6" t="s">
        <v>44178</v>
      </c>
      <c r="G11029" s="6" t="s">
        <v>44179</v>
      </c>
    </row>
    <row r="11030">
      <c r="A11030" s="6" t="s">
        <v>44180</v>
      </c>
      <c r="B11030" s="6" t="s">
        <v>355</v>
      </c>
      <c r="C11030" s="6" t="s">
        <v>21794</v>
      </c>
      <c r="D11030" s="6" t="s">
        <v>414</v>
      </c>
      <c r="E11030" s="6" t="s">
        <v>416</v>
      </c>
      <c r="F11030" s="6" t="s">
        <v>21795</v>
      </c>
      <c r="G11030" s="6" t="s">
        <v>44179</v>
      </c>
    </row>
    <row r="11031">
      <c r="A11031" s="6" t="s">
        <v>44181</v>
      </c>
      <c r="B11031" s="6" t="s">
        <v>358</v>
      </c>
      <c r="C11031" s="6" t="s">
        <v>21803</v>
      </c>
      <c r="D11031" s="6" t="s">
        <v>414</v>
      </c>
      <c r="E11031" s="6" t="s">
        <v>24821</v>
      </c>
      <c r="F11031" s="6" t="s">
        <v>24822</v>
      </c>
      <c r="G11031" s="6" t="s">
        <v>44182</v>
      </c>
    </row>
    <row r="11032">
      <c r="A11032" s="6" t="s">
        <v>44183</v>
      </c>
      <c r="B11032" s="6" t="s">
        <v>358</v>
      </c>
      <c r="C11032" s="6" t="s">
        <v>21805</v>
      </c>
      <c r="D11032" s="6" t="s">
        <v>37</v>
      </c>
      <c r="E11032" s="6" t="s">
        <v>24821</v>
      </c>
      <c r="F11032" s="6" t="s">
        <v>24825</v>
      </c>
      <c r="G11032" s="6" t="s">
        <v>44184</v>
      </c>
    </row>
    <row r="11033">
      <c r="A11033" s="6" t="s">
        <v>44185</v>
      </c>
      <c r="B11033" s="6" t="s">
        <v>358</v>
      </c>
      <c r="C11033" s="6" t="s">
        <v>21805</v>
      </c>
      <c r="D11033" s="6" t="s">
        <v>414</v>
      </c>
      <c r="E11033" s="6" t="s">
        <v>416</v>
      </c>
      <c r="F11033" s="6" t="s">
        <v>417</v>
      </c>
      <c r="G11033" s="6" t="s">
        <v>44184</v>
      </c>
    </row>
    <row r="11034">
      <c r="A11034" s="6" t="s">
        <v>44186</v>
      </c>
      <c r="B11034" s="6" t="s">
        <v>358</v>
      </c>
      <c r="C11034" s="6" t="s">
        <v>21807</v>
      </c>
      <c r="D11034" s="6" t="s">
        <v>37</v>
      </c>
      <c r="E11034" s="6" t="s">
        <v>416</v>
      </c>
      <c r="F11034" s="6" t="s">
        <v>21808</v>
      </c>
      <c r="G11034" s="6" t="s">
        <v>44187</v>
      </c>
    </row>
    <row r="11035">
      <c r="A11035" s="6" t="s">
        <v>44188</v>
      </c>
      <c r="B11035" s="6" t="s">
        <v>358</v>
      </c>
      <c r="C11035" s="6" t="s">
        <v>21807</v>
      </c>
      <c r="D11035" s="6" t="s">
        <v>414</v>
      </c>
      <c r="E11035" s="6" t="s">
        <v>24821</v>
      </c>
      <c r="F11035" s="6" t="s">
        <v>21808</v>
      </c>
      <c r="G11035" s="6" t="s">
        <v>44187</v>
      </c>
    </row>
    <row r="11036">
      <c r="A11036" s="6" t="s">
        <v>44189</v>
      </c>
      <c r="B11036" s="6" t="s">
        <v>358</v>
      </c>
      <c r="C11036" s="6" t="s">
        <v>21810</v>
      </c>
      <c r="D11036" s="6" t="s">
        <v>414</v>
      </c>
      <c r="E11036" s="6" t="s">
        <v>24821</v>
      </c>
      <c r="F11036" s="6" t="s">
        <v>24822</v>
      </c>
      <c r="G11036" s="6" t="s">
        <v>44190</v>
      </c>
    </row>
    <row r="11037">
      <c r="A11037" s="6" t="s">
        <v>44191</v>
      </c>
      <c r="B11037" s="6" t="s">
        <v>358</v>
      </c>
      <c r="C11037" s="6" t="s">
        <v>21812</v>
      </c>
      <c r="D11037" s="6" t="s">
        <v>37</v>
      </c>
      <c r="E11037" s="6" t="s">
        <v>24821</v>
      </c>
      <c r="F11037" s="6" t="s">
        <v>23606</v>
      </c>
      <c r="G11037" s="6" t="s">
        <v>44192</v>
      </c>
    </row>
    <row r="11038">
      <c r="A11038" s="6" t="s">
        <v>44193</v>
      </c>
      <c r="B11038" s="6" t="s">
        <v>358</v>
      </c>
      <c r="C11038" s="6" t="s">
        <v>21812</v>
      </c>
      <c r="D11038" s="6" t="s">
        <v>414</v>
      </c>
      <c r="E11038" s="6" t="s">
        <v>416</v>
      </c>
      <c r="F11038" s="6" t="s">
        <v>21813</v>
      </c>
      <c r="G11038" s="6" t="s">
        <v>44192</v>
      </c>
    </row>
    <row r="11039">
      <c r="A11039" s="6" t="s">
        <v>44194</v>
      </c>
      <c r="B11039" s="6" t="s">
        <v>358</v>
      </c>
      <c r="C11039" s="6" t="s">
        <v>21815</v>
      </c>
      <c r="D11039" s="6" t="s">
        <v>37</v>
      </c>
      <c r="E11039" s="6" t="s">
        <v>416</v>
      </c>
      <c r="F11039" s="6" t="s">
        <v>21816</v>
      </c>
      <c r="G11039" s="6" t="s">
        <v>44195</v>
      </c>
    </row>
    <row r="11040">
      <c r="A11040" s="6" t="s">
        <v>44196</v>
      </c>
      <c r="B11040" s="6" t="s">
        <v>358</v>
      </c>
      <c r="C11040" s="6" t="s">
        <v>21815</v>
      </c>
      <c r="D11040" s="6" t="s">
        <v>414</v>
      </c>
      <c r="E11040" s="6" t="s">
        <v>24821</v>
      </c>
      <c r="F11040" s="6" t="s">
        <v>21816</v>
      </c>
      <c r="G11040" s="6" t="s">
        <v>44195</v>
      </c>
    </row>
    <row r="11041">
      <c r="A11041" s="6" t="s">
        <v>44197</v>
      </c>
      <c r="B11041" s="6" t="s">
        <v>358</v>
      </c>
      <c r="C11041" s="6" t="s">
        <v>21818</v>
      </c>
      <c r="D11041" s="6" t="s">
        <v>414</v>
      </c>
      <c r="E11041" s="6" t="s">
        <v>24821</v>
      </c>
      <c r="F11041" s="6" t="s">
        <v>24822</v>
      </c>
      <c r="G11041" s="6" t="s">
        <v>44198</v>
      </c>
    </row>
    <row r="11042">
      <c r="A11042" s="6" t="s">
        <v>44199</v>
      </c>
      <c r="B11042" s="6" t="s">
        <v>358</v>
      </c>
      <c r="C11042" s="6" t="s">
        <v>21820</v>
      </c>
      <c r="D11042" s="6" t="s">
        <v>37</v>
      </c>
      <c r="E11042" s="6" t="s">
        <v>24821</v>
      </c>
      <c r="F11042" s="6" t="s">
        <v>4861</v>
      </c>
      <c r="G11042" s="6" t="s">
        <v>44200</v>
      </c>
    </row>
    <row r="11043">
      <c r="A11043" s="6" t="s">
        <v>44201</v>
      </c>
      <c r="B11043" s="6" t="s">
        <v>358</v>
      </c>
      <c r="C11043" s="6" t="s">
        <v>21820</v>
      </c>
      <c r="D11043" s="6" t="s">
        <v>414</v>
      </c>
      <c r="E11043" s="6" t="s">
        <v>416</v>
      </c>
      <c r="F11043" s="6" t="s">
        <v>4443</v>
      </c>
      <c r="G11043" s="6" t="s">
        <v>44200</v>
      </c>
    </row>
    <row r="11044">
      <c r="A11044" s="6" t="s">
        <v>44202</v>
      </c>
      <c r="B11044" s="6" t="s">
        <v>358</v>
      </c>
      <c r="C11044" s="6" t="s">
        <v>21822</v>
      </c>
      <c r="D11044" s="6" t="s">
        <v>37</v>
      </c>
      <c r="E11044" s="6" t="s">
        <v>416</v>
      </c>
      <c r="F11044" s="6" t="s">
        <v>21823</v>
      </c>
      <c r="G11044" s="6" t="s">
        <v>44203</v>
      </c>
    </row>
    <row r="11045">
      <c r="A11045" s="6" t="s">
        <v>44204</v>
      </c>
      <c r="B11045" s="6" t="s">
        <v>358</v>
      </c>
      <c r="C11045" s="6" t="s">
        <v>21822</v>
      </c>
      <c r="D11045" s="6" t="s">
        <v>414</v>
      </c>
      <c r="E11045" s="6" t="s">
        <v>24821</v>
      </c>
      <c r="F11045" s="6" t="s">
        <v>21823</v>
      </c>
      <c r="G11045" s="6" t="s">
        <v>44203</v>
      </c>
    </row>
    <row r="11046">
      <c r="A11046" s="6" t="s">
        <v>44205</v>
      </c>
      <c r="B11046" s="6" t="s">
        <v>358</v>
      </c>
      <c r="C11046" s="6" t="s">
        <v>21825</v>
      </c>
      <c r="D11046" s="6" t="s">
        <v>414</v>
      </c>
      <c r="E11046" s="6" t="s">
        <v>24821</v>
      </c>
      <c r="F11046" s="6" t="s">
        <v>24822</v>
      </c>
      <c r="G11046" s="6" t="s">
        <v>44206</v>
      </c>
    </row>
    <row r="11047">
      <c r="A11047" s="6" t="s">
        <v>44207</v>
      </c>
      <c r="B11047" s="6" t="s">
        <v>358</v>
      </c>
      <c r="C11047" s="6" t="s">
        <v>21827</v>
      </c>
      <c r="D11047" s="6" t="s">
        <v>37</v>
      </c>
      <c r="E11047" s="6" t="s">
        <v>24821</v>
      </c>
      <c r="F11047" s="6" t="s">
        <v>44208</v>
      </c>
      <c r="G11047" s="6" t="s">
        <v>44209</v>
      </c>
    </row>
    <row r="11048">
      <c r="A11048" s="6" t="s">
        <v>44210</v>
      </c>
      <c r="B11048" s="6" t="s">
        <v>358</v>
      </c>
      <c r="C11048" s="6" t="s">
        <v>21827</v>
      </c>
      <c r="D11048" s="6" t="s">
        <v>414</v>
      </c>
      <c r="E11048" s="6" t="s">
        <v>416</v>
      </c>
      <c r="F11048" s="6" t="s">
        <v>21828</v>
      </c>
      <c r="G11048" s="6" t="s">
        <v>44209</v>
      </c>
    </row>
    <row r="11049">
      <c r="A11049" s="6" t="s">
        <v>44211</v>
      </c>
      <c r="B11049" s="6" t="s">
        <v>358</v>
      </c>
      <c r="C11049" s="6" t="s">
        <v>21836</v>
      </c>
      <c r="D11049" s="6" t="s">
        <v>37</v>
      </c>
      <c r="E11049" s="6" t="s">
        <v>416</v>
      </c>
      <c r="F11049" s="6" t="s">
        <v>21837</v>
      </c>
      <c r="G11049" s="6" t="s">
        <v>44212</v>
      </c>
    </row>
    <row r="11050">
      <c r="A11050" s="6" t="s">
        <v>44213</v>
      </c>
      <c r="B11050" s="6" t="s">
        <v>358</v>
      </c>
      <c r="C11050" s="6" t="s">
        <v>21836</v>
      </c>
      <c r="D11050" s="6" t="s">
        <v>414</v>
      </c>
      <c r="E11050" s="6" t="s">
        <v>24821</v>
      </c>
      <c r="F11050" s="6" t="s">
        <v>21837</v>
      </c>
      <c r="G11050" s="6" t="s">
        <v>44212</v>
      </c>
    </row>
    <row r="11051">
      <c r="A11051" s="6" t="s">
        <v>44214</v>
      </c>
      <c r="B11051" s="6" t="s">
        <v>358</v>
      </c>
      <c r="C11051" s="6" t="s">
        <v>21839</v>
      </c>
      <c r="D11051" s="6" t="s">
        <v>414</v>
      </c>
      <c r="E11051" s="6" t="s">
        <v>24821</v>
      </c>
      <c r="F11051" s="6" t="s">
        <v>29303</v>
      </c>
      <c r="G11051" s="6" t="s">
        <v>44215</v>
      </c>
    </row>
    <row r="11052">
      <c r="A11052" s="6" t="s">
        <v>44216</v>
      </c>
      <c r="B11052" s="6" t="s">
        <v>358</v>
      </c>
      <c r="C11052" s="6" t="s">
        <v>21841</v>
      </c>
      <c r="D11052" s="6" t="s">
        <v>37</v>
      </c>
      <c r="E11052" s="6" t="s">
        <v>24821</v>
      </c>
      <c r="F11052" s="6" t="s">
        <v>44217</v>
      </c>
      <c r="G11052" s="6" t="s">
        <v>44218</v>
      </c>
    </row>
    <row r="11053">
      <c r="A11053" s="6" t="s">
        <v>44219</v>
      </c>
      <c r="B11053" s="6" t="s">
        <v>358</v>
      </c>
      <c r="C11053" s="6" t="s">
        <v>21841</v>
      </c>
      <c r="D11053" s="6" t="s">
        <v>414</v>
      </c>
      <c r="E11053" s="6" t="s">
        <v>416</v>
      </c>
      <c r="F11053" s="6" t="s">
        <v>21842</v>
      </c>
      <c r="G11053" s="6" t="s">
        <v>44218</v>
      </c>
    </row>
    <row r="11054">
      <c r="A11054" s="6" t="s">
        <v>44220</v>
      </c>
      <c r="B11054" s="6" t="s">
        <v>358</v>
      </c>
      <c r="C11054" s="6" t="s">
        <v>21844</v>
      </c>
      <c r="D11054" s="6" t="s">
        <v>414</v>
      </c>
      <c r="E11054" s="6" t="s">
        <v>24821</v>
      </c>
      <c r="F11054" s="6" t="s">
        <v>21845</v>
      </c>
      <c r="G11054" s="6" t="s">
        <v>44221</v>
      </c>
    </row>
    <row r="11055">
      <c r="A11055" s="6" t="s">
        <v>44222</v>
      </c>
      <c r="B11055" s="6" t="s">
        <v>358</v>
      </c>
      <c r="C11055" s="6" t="s">
        <v>21844</v>
      </c>
      <c r="D11055" s="6" t="s">
        <v>37</v>
      </c>
      <c r="E11055" s="6" t="s">
        <v>416</v>
      </c>
      <c r="F11055" s="6" t="s">
        <v>21845</v>
      </c>
      <c r="G11055" s="6" t="s">
        <v>44221</v>
      </c>
    </row>
    <row r="11056">
      <c r="A11056" s="6" t="s">
        <v>44223</v>
      </c>
      <c r="B11056" s="6" t="s">
        <v>358</v>
      </c>
      <c r="C11056" s="6" t="s">
        <v>21847</v>
      </c>
      <c r="D11056" s="6" t="s">
        <v>414</v>
      </c>
      <c r="E11056" s="6" t="s">
        <v>24821</v>
      </c>
      <c r="F11056" s="6" t="s">
        <v>29303</v>
      </c>
      <c r="G11056" s="6" t="s">
        <v>44224</v>
      </c>
    </row>
    <row r="11057">
      <c r="A11057" s="6" t="s">
        <v>44225</v>
      </c>
      <c r="B11057" s="6" t="s">
        <v>358</v>
      </c>
      <c r="C11057" s="6" t="s">
        <v>21849</v>
      </c>
      <c r="D11057" s="6" t="s">
        <v>37</v>
      </c>
      <c r="E11057" s="6" t="s">
        <v>24821</v>
      </c>
      <c r="F11057" s="6" t="s">
        <v>44226</v>
      </c>
      <c r="G11057" s="6" t="s">
        <v>44227</v>
      </c>
    </row>
    <row r="11058">
      <c r="A11058" s="6" t="s">
        <v>44228</v>
      </c>
      <c r="B11058" s="6" t="s">
        <v>358</v>
      </c>
      <c r="C11058" s="6" t="s">
        <v>21849</v>
      </c>
      <c r="D11058" s="6" t="s">
        <v>414</v>
      </c>
      <c r="E11058" s="6" t="s">
        <v>416</v>
      </c>
      <c r="F11058" s="6" t="s">
        <v>21850</v>
      </c>
      <c r="G11058" s="6" t="s">
        <v>44227</v>
      </c>
    </row>
    <row r="11059">
      <c r="A11059" s="6" t="s">
        <v>44229</v>
      </c>
      <c r="B11059" s="6" t="s">
        <v>358</v>
      </c>
      <c r="C11059" s="6" t="s">
        <v>21852</v>
      </c>
      <c r="D11059" s="6" t="s">
        <v>37</v>
      </c>
      <c r="E11059" s="6" t="s">
        <v>416</v>
      </c>
      <c r="F11059" s="6" t="s">
        <v>21853</v>
      </c>
      <c r="G11059" s="6" t="s">
        <v>44230</v>
      </c>
    </row>
    <row r="11060">
      <c r="A11060" s="6" t="s">
        <v>44231</v>
      </c>
      <c r="B11060" s="6" t="s">
        <v>358</v>
      </c>
      <c r="C11060" s="6" t="s">
        <v>21852</v>
      </c>
      <c r="D11060" s="6" t="s">
        <v>414</v>
      </c>
      <c r="E11060" s="6" t="s">
        <v>24821</v>
      </c>
      <c r="F11060" s="6" t="s">
        <v>21853</v>
      </c>
      <c r="G11060" s="6" t="s">
        <v>44230</v>
      </c>
    </row>
    <row r="11061">
      <c r="A11061" s="6" t="s">
        <v>44232</v>
      </c>
      <c r="B11061" s="6" t="s">
        <v>358</v>
      </c>
      <c r="C11061" s="6" t="s">
        <v>21855</v>
      </c>
      <c r="D11061" s="6" t="s">
        <v>414</v>
      </c>
      <c r="E11061" s="6" t="s">
        <v>24821</v>
      </c>
      <c r="F11061" s="6" t="s">
        <v>29303</v>
      </c>
      <c r="G11061" s="6" t="s">
        <v>44233</v>
      </c>
    </row>
    <row r="11062">
      <c r="A11062" s="6" t="s">
        <v>44234</v>
      </c>
      <c r="B11062" s="6" t="s">
        <v>358</v>
      </c>
      <c r="C11062" s="6" t="s">
        <v>21857</v>
      </c>
      <c r="D11062" s="6" t="s">
        <v>37</v>
      </c>
      <c r="E11062" s="6" t="s">
        <v>24821</v>
      </c>
      <c r="F11062" s="6" t="s">
        <v>44235</v>
      </c>
      <c r="G11062" s="6" t="s">
        <v>44236</v>
      </c>
    </row>
    <row r="11063">
      <c r="A11063" s="6" t="s">
        <v>44237</v>
      </c>
      <c r="B11063" s="6" t="s">
        <v>358</v>
      </c>
      <c r="C11063" s="6" t="s">
        <v>21857</v>
      </c>
      <c r="D11063" s="6" t="s">
        <v>414</v>
      </c>
      <c r="E11063" s="6" t="s">
        <v>416</v>
      </c>
      <c r="F11063" s="6" t="s">
        <v>21858</v>
      </c>
      <c r="G11063" s="6" t="s">
        <v>44236</v>
      </c>
    </row>
    <row r="11064">
      <c r="A11064" s="6" t="s">
        <v>44238</v>
      </c>
      <c r="B11064" s="6" t="s">
        <v>358</v>
      </c>
      <c r="C11064" s="6" t="s">
        <v>21866</v>
      </c>
      <c r="D11064" s="6" t="s">
        <v>37</v>
      </c>
      <c r="E11064" s="6" t="s">
        <v>416</v>
      </c>
      <c r="F11064" s="6" t="s">
        <v>21867</v>
      </c>
      <c r="G11064" s="6" t="s">
        <v>44239</v>
      </c>
    </row>
    <row r="11065">
      <c r="A11065" s="6" t="s">
        <v>44240</v>
      </c>
      <c r="B11065" s="6" t="s">
        <v>358</v>
      </c>
      <c r="C11065" s="6" t="s">
        <v>21866</v>
      </c>
      <c r="D11065" s="6" t="s">
        <v>414</v>
      </c>
      <c r="E11065" s="6" t="s">
        <v>24821</v>
      </c>
      <c r="F11065" s="6" t="s">
        <v>21867</v>
      </c>
      <c r="G11065" s="6" t="s">
        <v>44239</v>
      </c>
    </row>
    <row r="11066">
      <c r="A11066" s="6" t="s">
        <v>44241</v>
      </c>
      <c r="B11066" s="6" t="s">
        <v>358</v>
      </c>
      <c r="C11066" s="6" t="s">
        <v>21869</v>
      </c>
      <c r="D11066" s="6" t="s">
        <v>414</v>
      </c>
      <c r="E11066" s="6" t="s">
        <v>24821</v>
      </c>
      <c r="F11066" s="6" t="s">
        <v>29378</v>
      </c>
      <c r="G11066" s="6" t="s">
        <v>44242</v>
      </c>
    </row>
    <row r="11067">
      <c r="A11067" s="6" t="s">
        <v>44243</v>
      </c>
      <c r="B11067" s="6" t="s">
        <v>358</v>
      </c>
      <c r="C11067" s="6" t="s">
        <v>21871</v>
      </c>
      <c r="D11067" s="6" t="s">
        <v>37</v>
      </c>
      <c r="E11067" s="6" t="s">
        <v>24821</v>
      </c>
      <c r="F11067" s="6" t="s">
        <v>44244</v>
      </c>
      <c r="G11067" s="6" t="s">
        <v>44245</v>
      </c>
    </row>
    <row r="11068">
      <c r="A11068" s="6" t="s">
        <v>44246</v>
      </c>
      <c r="B11068" s="6" t="s">
        <v>358</v>
      </c>
      <c r="C11068" s="6" t="s">
        <v>21871</v>
      </c>
      <c r="D11068" s="6" t="s">
        <v>414</v>
      </c>
      <c r="E11068" s="6" t="s">
        <v>416</v>
      </c>
      <c r="F11068" s="6" t="s">
        <v>21872</v>
      </c>
      <c r="G11068" s="6" t="s">
        <v>44245</v>
      </c>
    </row>
    <row r="11069">
      <c r="A11069" s="6" t="s">
        <v>44247</v>
      </c>
      <c r="B11069" s="6" t="s">
        <v>358</v>
      </c>
      <c r="C11069" s="6" t="s">
        <v>21874</v>
      </c>
      <c r="D11069" s="6" t="s">
        <v>37</v>
      </c>
      <c r="E11069" s="6" t="s">
        <v>416</v>
      </c>
      <c r="F11069" s="6" t="s">
        <v>21875</v>
      </c>
      <c r="G11069" s="6" t="s">
        <v>44248</v>
      </c>
    </row>
    <row r="11070">
      <c r="A11070" s="6" t="s">
        <v>44249</v>
      </c>
      <c r="B11070" s="6" t="s">
        <v>358</v>
      </c>
      <c r="C11070" s="6" t="s">
        <v>21874</v>
      </c>
      <c r="D11070" s="6" t="s">
        <v>414</v>
      </c>
      <c r="E11070" s="6" t="s">
        <v>24821</v>
      </c>
      <c r="F11070" s="6" t="s">
        <v>21875</v>
      </c>
      <c r="G11070" s="6" t="s">
        <v>44248</v>
      </c>
    </row>
    <row r="11071">
      <c r="A11071" s="6" t="s">
        <v>44250</v>
      </c>
      <c r="B11071" s="6" t="s">
        <v>358</v>
      </c>
      <c r="C11071" s="6" t="s">
        <v>21877</v>
      </c>
      <c r="D11071" s="6" t="s">
        <v>414</v>
      </c>
      <c r="E11071" s="6" t="s">
        <v>24821</v>
      </c>
      <c r="F11071" s="6" t="s">
        <v>29378</v>
      </c>
      <c r="G11071" s="6" t="s">
        <v>44251</v>
      </c>
    </row>
    <row r="11072">
      <c r="A11072" s="6" t="s">
        <v>44252</v>
      </c>
      <c r="B11072" s="6" t="s">
        <v>358</v>
      </c>
      <c r="C11072" s="6" t="s">
        <v>21879</v>
      </c>
      <c r="D11072" s="6" t="s">
        <v>37</v>
      </c>
      <c r="E11072" s="6" t="s">
        <v>24821</v>
      </c>
      <c r="F11072" s="6" t="s">
        <v>44253</v>
      </c>
      <c r="G11072" s="6" t="s">
        <v>44254</v>
      </c>
    </row>
    <row r="11073">
      <c r="A11073" s="6" t="s">
        <v>44255</v>
      </c>
      <c r="B11073" s="6" t="s">
        <v>358</v>
      </c>
      <c r="C11073" s="6" t="s">
        <v>21879</v>
      </c>
      <c r="D11073" s="6" t="s">
        <v>414</v>
      </c>
      <c r="E11073" s="6" t="s">
        <v>416</v>
      </c>
      <c r="F11073" s="6" t="s">
        <v>21880</v>
      </c>
      <c r="G11073" s="6" t="s">
        <v>44254</v>
      </c>
    </row>
    <row r="11074">
      <c r="A11074" s="6" t="s">
        <v>44256</v>
      </c>
      <c r="B11074" s="6" t="s">
        <v>358</v>
      </c>
      <c r="C11074" s="6" t="s">
        <v>21882</v>
      </c>
      <c r="D11074" s="6" t="s">
        <v>37</v>
      </c>
      <c r="E11074" s="6" t="s">
        <v>416</v>
      </c>
      <c r="F11074" s="6" t="s">
        <v>21883</v>
      </c>
      <c r="G11074" s="6" t="s">
        <v>44257</v>
      </c>
    </row>
    <row r="11075">
      <c r="A11075" s="6" t="s">
        <v>44258</v>
      </c>
      <c r="B11075" s="6" t="s">
        <v>358</v>
      </c>
      <c r="C11075" s="6" t="s">
        <v>21882</v>
      </c>
      <c r="D11075" s="6" t="s">
        <v>414</v>
      </c>
      <c r="E11075" s="6" t="s">
        <v>24821</v>
      </c>
      <c r="F11075" s="6" t="s">
        <v>21883</v>
      </c>
      <c r="G11075" s="6" t="s">
        <v>44257</v>
      </c>
    </row>
    <row r="11076">
      <c r="A11076" s="6" t="s">
        <v>44259</v>
      </c>
      <c r="B11076" s="6" t="s">
        <v>358</v>
      </c>
      <c r="C11076" s="6" t="s">
        <v>21885</v>
      </c>
      <c r="D11076" s="6" t="s">
        <v>414</v>
      </c>
      <c r="E11076" s="6" t="s">
        <v>24821</v>
      </c>
      <c r="F11076" s="6" t="s">
        <v>29378</v>
      </c>
      <c r="G11076" s="6" t="s">
        <v>44260</v>
      </c>
    </row>
    <row r="11077">
      <c r="A11077" s="6" t="s">
        <v>44261</v>
      </c>
      <c r="B11077" s="6" t="s">
        <v>358</v>
      </c>
      <c r="C11077" s="6" t="s">
        <v>21887</v>
      </c>
      <c r="D11077" s="6" t="s">
        <v>37</v>
      </c>
      <c r="E11077" s="6" t="s">
        <v>24821</v>
      </c>
      <c r="F11077" s="6" t="s">
        <v>44262</v>
      </c>
      <c r="G11077" s="6" t="s">
        <v>44263</v>
      </c>
    </row>
    <row r="11078">
      <c r="A11078" s="6" t="s">
        <v>44264</v>
      </c>
      <c r="B11078" s="6" t="s">
        <v>358</v>
      </c>
      <c r="C11078" s="6" t="s">
        <v>21887</v>
      </c>
      <c r="D11078" s="6" t="s">
        <v>414</v>
      </c>
      <c r="E11078" s="6" t="s">
        <v>416</v>
      </c>
      <c r="F11078" s="6" t="s">
        <v>21888</v>
      </c>
      <c r="G11078" s="6" t="s">
        <v>44263</v>
      </c>
    </row>
    <row r="11079">
      <c r="A11079" s="6" t="s">
        <v>44265</v>
      </c>
      <c r="B11079" s="6" t="s">
        <v>358</v>
      </c>
      <c r="C11079" s="6" t="s">
        <v>21890</v>
      </c>
      <c r="D11079" s="6" t="s">
        <v>37</v>
      </c>
      <c r="E11079" s="6" t="s">
        <v>416</v>
      </c>
      <c r="F11079" s="6" t="s">
        <v>21891</v>
      </c>
      <c r="G11079" s="6" t="s">
        <v>44266</v>
      </c>
    </row>
    <row r="11080">
      <c r="A11080" s="6" t="s">
        <v>44267</v>
      </c>
      <c r="B11080" s="6" t="s">
        <v>358</v>
      </c>
      <c r="C11080" s="6" t="s">
        <v>21890</v>
      </c>
      <c r="D11080" s="6" t="s">
        <v>414</v>
      </c>
      <c r="E11080" s="6" t="s">
        <v>24821</v>
      </c>
      <c r="F11080" s="6" t="s">
        <v>21891</v>
      </c>
      <c r="G11080" s="6" t="s">
        <v>44266</v>
      </c>
    </row>
    <row r="11081">
      <c r="A11081" s="6" t="s">
        <v>44268</v>
      </c>
      <c r="B11081" s="6" t="s">
        <v>358</v>
      </c>
      <c r="C11081" s="6" t="s">
        <v>21893</v>
      </c>
      <c r="D11081" s="6" t="s">
        <v>414</v>
      </c>
      <c r="E11081" s="6" t="s">
        <v>24821</v>
      </c>
      <c r="F11081" s="6" t="s">
        <v>29378</v>
      </c>
      <c r="G11081" s="6" t="s">
        <v>44269</v>
      </c>
    </row>
    <row r="11082">
      <c r="A11082" s="6" t="s">
        <v>44270</v>
      </c>
      <c r="B11082" s="6" t="s">
        <v>358</v>
      </c>
      <c r="C11082" s="6" t="s">
        <v>21895</v>
      </c>
      <c r="D11082" s="6" t="s">
        <v>37</v>
      </c>
      <c r="E11082" s="6" t="s">
        <v>24821</v>
      </c>
      <c r="F11082" s="6" t="s">
        <v>44271</v>
      </c>
      <c r="G11082" s="6" t="s">
        <v>44272</v>
      </c>
    </row>
    <row r="11083">
      <c r="A11083" s="6" t="s">
        <v>44273</v>
      </c>
      <c r="B11083" s="6" t="s">
        <v>358</v>
      </c>
      <c r="C11083" s="6" t="s">
        <v>21895</v>
      </c>
      <c r="D11083" s="6" t="s">
        <v>414</v>
      </c>
      <c r="E11083" s="6" t="s">
        <v>416</v>
      </c>
      <c r="F11083" s="6" t="s">
        <v>21896</v>
      </c>
      <c r="G11083" s="6" t="s">
        <v>44272</v>
      </c>
    </row>
    <row r="11084">
      <c r="A11084" s="6" t="s">
        <v>44274</v>
      </c>
      <c r="B11084" s="6" t="s">
        <v>358</v>
      </c>
      <c r="C11084" s="6" t="s">
        <v>21898</v>
      </c>
      <c r="D11084" s="6" t="s">
        <v>37</v>
      </c>
      <c r="E11084" s="6" t="s">
        <v>416</v>
      </c>
      <c r="F11084" s="6" t="s">
        <v>21899</v>
      </c>
      <c r="G11084" s="6" t="s">
        <v>44275</v>
      </c>
    </row>
    <row r="11085">
      <c r="A11085" s="6" t="s">
        <v>44276</v>
      </c>
      <c r="B11085" s="6" t="s">
        <v>358</v>
      </c>
      <c r="C11085" s="6" t="s">
        <v>21898</v>
      </c>
      <c r="D11085" s="6" t="s">
        <v>414</v>
      </c>
      <c r="E11085" s="6" t="s">
        <v>24821</v>
      </c>
      <c r="F11085" s="6" t="s">
        <v>21899</v>
      </c>
      <c r="G11085" s="6" t="s">
        <v>44275</v>
      </c>
    </row>
    <row r="11086">
      <c r="A11086" s="6" t="s">
        <v>44277</v>
      </c>
      <c r="B11086" s="6" t="s">
        <v>358</v>
      </c>
      <c r="C11086" s="6" t="s">
        <v>21901</v>
      </c>
      <c r="D11086" s="6" t="s">
        <v>414</v>
      </c>
      <c r="E11086" s="6" t="s">
        <v>24821</v>
      </c>
      <c r="F11086" s="6" t="s">
        <v>29378</v>
      </c>
      <c r="G11086" s="6" t="s">
        <v>21902</v>
      </c>
    </row>
    <row r="11087">
      <c r="A11087" s="6" t="s">
        <v>44278</v>
      </c>
      <c r="B11087" s="6" t="s">
        <v>358</v>
      </c>
      <c r="C11087" s="6" t="s">
        <v>21903</v>
      </c>
      <c r="D11087" s="6" t="s">
        <v>37</v>
      </c>
      <c r="E11087" s="6" t="s">
        <v>24821</v>
      </c>
      <c r="F11087" s="6" t="s">
        <v>44279</v>
      </c>
      <c r="G11087" s="6" t="s">
        <v>44280</v>
      </c>
    </row>
    <row r="11088">
      <c r="A11088" s="6" t="s">
        <v>44281</v>
      </c>
      <c r="B11088" s="6" t="s">
        <v>358</v>
      </c>
      <c r="C11088" s="6" t="s">
        <v>21903</v>
      </c>
      <c r="D11088" s="6" t="s">
        <v>414</v>
      </c>
      <c r="E11088" s="6" t="s">
        <v>416</v>
      </c>
      <c r="F11088" s="6" t="s">
        <v>21904</v>
      </c>
      <c r="G11088" s="6" t="s">
        <v>44280</v>
      </c>
    </row>
    <row r="11089">
      <c r="A11089" s="6" t="s">
        <v>44282</v>
      </c>
      <c r="B11089" s="6" t="s">
        <v>358</v>
      </c>
      <c r="C11089" s="6" t="s">
        <v>21906</v>
      </c>
      <c r="D11089" s="6" t="s">
        <v>37</v>
      </c>
      <c r="E11089" s="6" t="s">
        <v>416</v>
      </c>
      <c r="F11089" s="6" t="s">
        <v>21907</v>
      </c>
      <c r="G11089" s="6" t="s">
        <v>44283</v>
      </c>
    </row>
    <row r="11090">
      <c r="A11090" s="6" t="s">
        <v>44284</v>
      </c>
      <c r="B11090" s="6" t="s">
        <v>358</v>
      </c>
      <c r="C11090" s="6" t="s">
        <v>21906</v>
      </c>
      <c r="D11090" s="6" t="s">
        <v>414</v>
      </c>
      <c r="E11090" s="6" t="s">
        <v>24821</v>
      </c>
      <c r="F11090" s="6" t="s">
        <v>21907</v>
      </c>
      <c r="G11090" s="6" t="s">
        <v>44283</v>
      </c>
    </row>
    <row r="11091">
      <c r="A11091" s="6" t="s">
        <v>44285</v>
      </c>
      <c r="B11091" s="6" t="s">
        <v>358</v>
      </c>
      <c r="C11091" s="6" t="s">
        <v>21909</v>
      </c>
      <c r="D11091" s="6" t="s">
        <v>414</v>
      </c>
      <c r="E11091" s="6" t="s">
        <v>24821</v>
      </c>
      <c r="F11091" s="6" t="s">
        <v>29378</v>
      </c>
      <c r="G11091" s="6" t="s">
        <v>44286</v>
      </c>
    </row>
    <row r="11092">
      <c r="A11092" s="6" t="s">
        <v>44287</v>
      </c>
      <c r="B11092" s="6" t="s">
        <v>358</v>
      </c>
      <c r="C11092" s="6" t="s">
        <v>21911</v>
      </c>
      <c r="D11092" s="6" t="s">
        <v>37</v>
      </c>
      <c r="E11092" s="6" t="s">
        <v>24821</v>
      </c>
      <c r="F11092" s="6" t="s">
        <v>44288</v>
      </c>
      <c r="G11092" s="6" t="s">
        <v>44289</v>
      </c>
    </row>
    <row r="11093">
      <c r="A11093" s="6" t="s">
        <v>44290</v>
      </c>
      <c r="B11093" s="6" t="s">
        <v>358</v>
      </c>
      <c r="C11093" s="6" t="s">
        <v>21911</v>
      </c>
      <c r="D11093" s="6" t="s">
        <v>414</v>
      </c>
      <c r="E11093" s="6" t="s">
        <v>416</v>
      </c>
      <c r="F11093" s="6" t="s">
        <v>21912</v>
      </c>
      <c r="G11093" s="6" t="s">
        <v>44289</v>
      </c>
    </row>
    <row r="11094">
      <c r="A11094" s="6" t="s">
        <v>44291</v>
      </c>
      <c r="B11094" s="6" t="s">
        <v>358</v>
      </c>
      <c r="C11094" s="6" t="s">
        <v>21914</v>
      </c>
      <c r="D11094" s="6" t="s">
        <v>37</v>
      </c>
      <c r="E11094" s="6" t="s">
        <v>416</v>
      </c>
      <c r="F11094" s="6" t="s">
        <v>21915</v>
      </c>
      <c r="G11094" s="6" t="s">
        <v>44292</v>
      </c>
    </row>
    <row r="11095">
      <c r="A11095" s="6" t="s">
        <v>44293</v>
      </c>
      <c r="B11095" s="6" t="s">
        <v>358</v>
      </c>
      <c r="C11095" s="6" t="s">
        <v>21914</v>
      </c>
      <c r="D11095" s="6" t="s">
        <v>414</v>
      </c>
      <c r="E11095" s="6" t="s">
        <v>24821</v>
      </c>
      <c r="F11095" s="6" t="s">
        <v>21915</v>
      </c>
      <c r="G11095" s="6" t="s">
        <v>44292</v>
      </c>
    </row>
    <row r="11096">
      <c r="A11096" s="6" t="s">
        <v>44294</v>
      </c>
      <c r="B11096" s="6" t="s">
        <v>358</v>
      </c>
      <c r="C11096" s="6" t="s">
        <v>21917</v>
      </c>
      <c r="D11096" s="6" t="s">
        <v>414</v>
      </c>
      <c r="E11096" s="6" t="s">
        <v>24821</v>
      </c>
      <c r="F11096" s="6" t="s">
        <v>29378</v>
      </c>
      <c r="G11096" s="6" t="s">
        <v>44295</v>
      </c>
    </row>
    <row r="11097">
      <c r="A11097" s="6" t="s">
        <v>44296</v>
      </c>
      <c r="B11097" s="6" t="s">
        <v>358</v>
      </c>
      <c r="C11097" s="6" t="s">
        <v>21919</v>
      </c>
      <c r="D11097" s="6" t="s">
        <v>37</v>
      </c>
      <c r="E11097" s="6" t="s">
        <v>24821</v>
      </c>
      <c r="F11097" s="6" t="s">
        <v>44297</v>
      </c>
      <c r="G11097" s="6" t="s">
        <v>44298</v>
      </c>
    </row>
    <row r="11098">
      <c r="A11098" s="6" t="s">
        <v>44299</v>
      </c>
      <c r="B11098" s="6" t="s">
        <v>358</v>
      </c>
      <c r="C11098" s="6" t="s">
        <v>21919</v>
      </c>
      <c r="D11098" s="6" t="s">
        <v>414</v>
      </c>
      <c r="E11098" s="6" t="s">
        <v>416</v>
      </c>
      <c r="F11098" s="6" t="s">
        <v>21920</v>
      </c>
      <c r="G11098" s="6" t="s">
        <v>44298</v>
      </c>
    </row>
    <row r="11099">
      <c r="A11099" s="6" t="s">
        <v>44300</v>
      </c>
      <c r="B11099" s="6" t="s">
        <v>358</v>
      </c>
      <c r="C11099" s="6" t="s">
        <v>21929</v>
      </c>
      <c r="D11099" s="6" t="s">
        <v>37</v>
      </c>
      <c r="E11099" s="6" t="s">
        <v>416</v>
      </c>
      <c r="F11099" s="6" t="s">
        <v>21930</v>
      </c>
      <c r="G11099" s="6" t="s">
        <v>44301</v>
      </c>
    </row>
    <row r="11100">
      <c r="A11100" s="6" t="s">
        <v>44302</v>
      </c>
      <c r="B11100" s="6" t="s">
        <v>358</v>
      </c>
      <c r="C11100" s="6" t="s">
        <v>21929</v>
      </c>
      <c r="D11100" s="6" t="s">
        <v>414</v>
      </c>
      <c r="E11100" s="6" t="s">
        <v>24821</v>
      </c>
      <c r="F11100" s="6" t="s">
        <v>21930</v>
      </c>
      <c r="G11100" s="6" t="s">
        <v>44301</v>
      </c>
    </row>
    <row r="11101">
      <c r="A11101" s="6" t="s">
        <v>44303</v>
      </c>
      <c r="B11101" s="6" t="s">
        <v>358</v>
      </c>
      <c r="C11101" s="6" t="s">
        <v>21932</v>
      </c>
      <c r="D11101" s="6" t="s">
        <v>414</v>
      </c>
      <c r="E11101" s="6" t="s">
        <v>24821</v>
      </c>
      <c r="F11101" s="6" t="s">
        <v>29479</v>
      </c>
      <c r="G11101" s="6" t="s">
        <v>44304</v>
      </c>
    </row>
    <row r="11102">
      <c r="A11102" s="6" t="s">
        <v>44305</v>
      </c>
      <c r="B11102" s="6" t="s">
        <v>358</v>
      </c>
      <c r="C11102" s="6" t="s">
        <v>21934</v>
      </c>
      <c r="D11102" s="6" t="s">
        <v>37</v>
      </c>
      <c r="E11102" s="6" t="s">
        <v>24821</v>
      </c>
      <c r="F11102" s="6" t="s">
        <v>44306</v>
      </c>
      <c r="G11102" s="6" t="s">
        <v>44307</v>
      </c>
    </row>
    <row r="11103">
      <c r="A11103" s="6" t="s">
        <v>44308</v>
      </c>
      <c r="B11103" s="6" t="s">
        <v>358</v>
      </c>
      <c r="C11103" s="6" t="s">
        <v>21934</v>
      </c>
      <c r="D11103" s="6" t="s">
        <v>414</v>
      </c>
      <c r="E11103" s="6" t="s">
        <v>416</v>
      </c>
      <c r="F11103" s="6" t="s">
        <v>21935</v>
      </c>
      <c r="G11103" s="6" t="s">
        <v>44307</v>
      </c>
    </row>
    <row r="11104">
      <c r="A11104" s="6" t="s">
        <v>44309</v>
      </c>
      <c r="B11104" s="6" t="s">
        <v>358</v>
      </c>
      <c r="C11104" s="6" t="s">
        <v>21937</v>
      </c>
      <c r="D11104" s="6" t="s">
        <v>37</v>
      </c>
      <c r="E11104" s="6" t="s">
        <v>416</v>
      </c>
      <c r="F11104" s="6" t="s">
        <v>21938</v>
      </c>
      <c r="G11104" s="6" t="s">
        <v>44310</v>
      </c>
    </row>
    <row r="11105">
      <c r="A11105" s="6" t="s">
        <v>44311</v>
      </c>
      <c r="B11105" s="6" t="s">
        <v>358</v>
      </c>
      <c r="C11105" s="6" t="s">
        <v>21937</v>
      </c>
      <c r="D11105" s="6" t="s">
        <v>414</v>
      </c>
      <c r="E11105" s="6" t="s">
        <v>24821</v>
      </c>
      <c r="F11105" s="6" t="s">
        <v>21938</v>
      </c>
      <c r="G11105" s="6" t="s">
        <v>44310</v>
      </c>
    </row>
    <row r="11106">
      <c r="A11106" s="6" t="s">
        <v>44312</v>
      </c>
      <c r="B11106" s="6" t="s">
        <v>358</v>
      </c>
      <c r="C11106" s="6" t="s">
        <v>21940</v>
      </c>
      <c r="D11106" s="6" t="s">
        <v>414</v>
      </c>
      <c r="E11106" s="6" t="s">
        <v>24821</v>
      </c>
      <c r="F11106" s="6" t="s">
        <v>29479</v>
      </c>
      <c r="G11106" s="6" t="s">
        <v>21941</v>
      </c>
    </row>
    <row r="11107">
      <c r="A11107" s="6" t="s">
        <v>44313</v>
      </c>
      <c r="B11107" s="6" t="s">
        <v>358</v>
      </c>
      <c r="C11107" s="6" t="s">
        <v>21942</v>
      </c>
      <c r="D11107" s="6" t="s">
        <v>37</v>
      </c>
      <c r="E11107" s="6" t="s">
        <v>24821</v>
      </c>
      <c r="F11107" s="6" t="s">
        <v>44314</v>
      </c>
      <c r="G11107" s="6" t="s">
        <v>44315</v>
      </c>
    </row>
    <row r="11108">
      <c r="A11108" s="6" t="s">
        <v>44316</v>
      </c>
      <c r="B11108" s="6" t="s">
        <v>358</v>
      </c>
      <c r="C11108" s="6" t="s">
        <v>21942</v>
      </c>
      <c r="D11108" s="6" t="s">
        <v>414</v>
      </c>
      <c r="E11108" s="6" t="s">
        <v>416</v>
      </c>
      <c r="F11108" s="6" t="s">
        <v>21943</v>
      </c>
      <c r="G11108" s="6" t="s">
        <v>44315</v>
      </c>
    </row>
    <row r="11109">
      <c r="A11109" s="6" t="s">
        <v>44317</v>
      </c>
      <c r="B11109" s="6" t="s">
        <v>361</v>
      </c>
      <c r="C11109" s="6" t="s">
        <v>21951</v>
      </c>
      <c r="D11109" s="6" t="s">
        <v>414</v>
      </c>
      <c r="E11109" s="6" t="s">
        <v>24821</v>
      </c>
      <c r="F11109" s="6" t="s">
        <v>24822</v>
      </c>
      <c r="G11109" s="6" t="s">
        <v>44318</v>
      </c>
    </row>
    <row r="11110">
      <c r="A11110" s="6" t="s">
        <v>44319</v>
      </c>
      <c r="B11110" s="6" t="s">
        <v>361</v>
      </c>
      <c r="C11110" s="6" t="s">
        <v>21953</v>
      </c>
      <c r="D11110" s="6" t="s">
        <v>37</v>
      </c>
      <c r="E11110" s="6" t="s">
        <v>24821</v>
      </c>
      <c r="F11110" s="6" t="s">
        <v>24825</v>
      </c>
      <c r="G11110" s="6" t="s">
        <v>44320</v>
      </c>
    </row>
    <row r="11111">
      <c r="A11111" s="6" t="s">
        <v>44321</v>
      </c>
      <c r="B11111" s="6" t="s">
        <v>361</v>
      </c>
      <c r="C11111" s="6" t="s">
        <v>21953</v>
      </c>
      <c r="D11111" s="6" t="s">
        <v>414</v>
      </c>
      <c r="E11111" s="6" t="s">
        <v>416</v>
      </c>
      <c r="F11111" s="6" t="s">
        <v>417</v>
      </c>
      <c r="G11111" s="6" t="s">
        <v>44320</v>
      </c>
    </row>
    <row r="11112">
      <c r="A11112" s="6" t="s">
        <v>44322</v>
      </c>
      <c r="B11112" s="6" t="s">
        <v>361</v>
      </c>
      <c r="C11112" s="6" t="s">
        <v>21955</v>
      </c>
      <c r="D11112" s="6" t="s">
        <v>37</v>
      </c>
      <c r="E11112" s="6" t="s">
        <v>416</v>
      </c>
      <c r="F11112" s="6" t="s">
        <v>21956</v>
      </c>
      <c r="G11112" s="6" t="s">
        <v>44323</v>
      </c>
    </row>
    <row r="11113">
      <c r="A11113" s="6" t="s">
        <v>44324</v>
      </c>
      <c r="B11113" s="6" t="s">
        <v>361</v>
      </c>
      <c r="C11113" s="6" t="s">
        <v>21955</v>
      </c>
      <c r="D11113" s="6" t="s">
        <v>414</v>
      </c>
      <c r="E11113" s="6" t="s">
        <v>24821</v>
      </c>
      <c r="F11113" s="6" t="s">
        <v>21956</v>
      </c>
      <c r="G11113" s="6" t="s">
        <v>44323</v>
      </c>
    </row>
    <row r="11114">
      <c r="A11114" s="6" t="s">
        <v>44325</v>
      </c>
      <c r="B11114" s="6" t="s">
        <v>361</v>
      </c>
      <c r="C11114" s="6" t="s">
        <v>21958</v>
      </c>
      <c r="D11114" s="6" t="s">
        <v>414</v>
      </c>
      <c r="E11114" s="6" t="s">
        <v>24821</v>
      </c>
      <c r="F11114" s="6" t="s">
        <v>24822</v>
      </c>
      <c r="G11114" s="6" t="s">
        <v>44326</v>
      </c>
    </row>
    <row r="11115">
      <c r="A11115" s="6" t="s">
        <v>44327</v>
      </c>
      <c r="B11115" s="6" t="s">
        <v>361</v>
      </c>
      <c r="C11115" s="6" t="s">
        <v>21960</v>
      </c>
      <c r="D11115" s="6" t="s">
        <v>37</v>
      </c>
      <c r="E11115" s="6" t="s">
        <v>24821</v>
      </c>
      <c r="F11115" s="6" t="s">
        <v>44328</v>
      </c>
      <c r="G11115" s="6" t="s">
        <v>44329</v>
      </c>
    </row>
    <row r="11116">
      <c r="A11116" s="6" t="s">
        <v>44330</v>
      </c>
      <c r="B11116" s="6" t="s">
        <v>361</v>
      </c>
      <c r="C11116" s="6" t="s">
        <v>21960</v>
      </c>
      <c r="D11116" s="6" t="s">
        <v>414</v>
      </c>
      <c r="E11116" s="6" t="s">
        <v>416</v>
      </c>
      <c r="F11116" s="6" t="s">
        <v>21961</v>
      </c>
      <c r="G11116" s="6" t="s">
        <v>44329</v>
      </c>
    </row>
    <row r="11117">
      <c r="A11117" s="6" t="s">
        <v>44331</v>
      </c>
      <c r="B11117" s="6" t="s">
        <v>361</v>
      </c>
      <c r="C11117" s="6" t="s">
        <v>21970</v>
      </c>
      <c r="D11117" s="6" t="s">
        <v>37</v>
      </c>
      <c r="E11117" s="6" t="s">
        <v>416</v>
      </c>
      <c r="F11117" s="6" t="s">
        <v>21971</v>
      </c>
      <c r="G11117" s="6" t="s">
        <v>44332</v>
      </c>
    </row>
    <row r="11118">
      <c r="A11118" s="6" t="s">
        <v>44333</v>
      </c>
      <c r="B11118" s="6" t="s">
        <v>361</v>
      </c>
      <c r="C11118" s="6" t="s">
        <v>21970</v>
      </c>
      <c r="D11118" s="6" t="s">
        <v>414</v>
      </c>
      <c r="E11118" s="6" t="s">
        <v>24821</v>
      </c>
      <c r="F11118" s="6" t="s">
        <v>21971</v>
      </c>
      <c r="G11118" s="6" t="s">
        <v>44332</v>
      </c>
    </row>
    <row r="11119">
      <c r="A11119" s="6" t="s">
        <v>44334</v>
      </c>
      <c r="B11119" s="6" t="s">
        <v>361</v>
      </c>
      <c r="C11119" s="6" t="s">
        <v>21973</v>
      </c>
      <c r="D11119" s="6" t="s">
        <v>414</v>
      </c>
      <c r="E11119" s="6" t="s">
        <v>24821</v>
      </c>
      <c r="F11119" s="6" t="s">
        <v>26258</v>
      </c>
      <c r="G11119" s="6" t="s">
        <v>44335</v>
      </c>
    </row>
    <row r="11120">
      <c r="A11120" s="6" t="s">
        <v>44336</v>
      </c>
      <c r="B11120" s="6" t="s">
        <v>361</v>
      </c>
      <c r="C11120" s="6" t="s">
        <v>21975</v>
      </c>
      <c r="D11120" s="6" t="s">
        <v>37</v>
      </c>
      <c r="E11120" s="6" t="s">
        <v>24821</v>
      </c>
      <c r="F11120" s="6" t="s">
        <v>44337</v>
      </c>
      <c r="G11120" s="6" t="s">
        <v>44338</v>
      </c>
    </row>
    <row r="11121">
      <c r="A11121" s="6" t="s">
        <v>44339</v>
      </c>
      <c r="B11121" s="6" t="s">
        <v>361</v>
      </c>
      <c r="C11121" s="6" t="s">
        <v>21975</v>
      </c>
      <c r="D11121" s="6" t="s">
        <v>414</v>
      </c>
      <c r="E11121" s="6" t="s">
        <v>416</v>
      </c>
      <c r="F11121" s="6" t="s">
        <v>21976</v>
      </c>
      <c r="G11121" s="6" t="s">
        <v>44338</v>
      </c>
    </row>
    <row r="11122">
      <c r="A11122" s="6" t="s">
        <v>44340</v>
      </c>
      <c r="B11122" s="6" t="s">
        <v>361</v>
      </c>
      <c r="C11122" s="6" t="s">
        <v>21984</v>
      </c>
      <c r="D11122" s="6" t="s">
        <v>37</v>
      </c>
      <c r="E11122" s="6" t="s">
        <v>416</v>
      </c>
      <c r="F11122" s="6" t="s">
        <v>21985</v>
      </c>
      <c r="G11122" s="6" t="s">
        <v>44341</v>
      </c>
    </row>
    <row r="11123">
      <c r="A11123" s="6" t="s">
        <v>44342</v>
      </c>
      <c r="B11123" s="6" t="s">
        <v>361</v>
      </c>
      <c r="C11123" s="6" t="s">
        <v>21984</v>
      </c>
      <c r="D11123" s="6" t="s">
        <v>414</v>
      </c>
      <c r="E11123" s="6" t="s">
        <v>24821</v>
      </c>
      <c r="F11123" s="6" t="s">
        <v>21985</v>
      </c>
      <c r="G11123" s="6" t="s">
        <v>44341</v>
      </c>
    </row>
    <row r="11124">
      <c r="A11124" s="6" t="s">
        <v>44343</v>
      </c>
      <c r="B11124" s="6" t="s">
        <v>361</v>
      </c>
      <c r="C11124" s="6" t="s">
        <v>21987</v>
      </c>
      <c r="D11124" s="6" t="s">
        <v>414</v>
      </c>
      <c r="E11124" s="6" t="s">
        <v>24821</v>
      </c>
      <c r="F11124" s="6" t="s">
        <v>26290</v>
      </c>
      <c r="G11124" s="6" t="s">
        <v>44344</v>
      </c>
    </row>
    <row r="11125">
      <c r="A11125" s="6" t="s">
        <v>44345</v>
      </c>
      <c r="B11125" s="6" t="s">
        <v>361</v>
      </c>
      <c r="C11125" s="6" t="s">
        <v>21989</v>
      </c>
      <c r="D11125" s="6" t="s">
        <v>37</v>
      </c>
      <c r="E11125" s="6" t="s">
        <v>24821</v>
      </c>
      <c r="F11125" s="6" t="s">
        <v>44346</v>
      </c>
      <c r="G11125" s="6" t="s">
        <v>44347</v>
      </c>
    </row>
    <row r="11126">
      <c r="A11126" s="6" t="s">
        <v>44348</v>
      </c>
      <c r="B11126" s="6" t="s">
        <v>361</v>
      </c>
      <c r="C11126" s="6" t="s">
        <v>21989</v>
      </c>
      <c r="D11126" s="6" t="s">
        <v>414</v>
      </c>
      <c r="E11126" s="6" t="s">
        <v>416</v>
      </c>
      <c r="F11126" s="6" t="s">
        <v>21990</v>
      </c>
      <c r="G11126" s="6" t="s">
        <v>44347</v>
      </c>
    </row>
    <row r="11127">
      <c r="A11127" s="6" t="s">
        <v>44349</v>
      </c>
      <c r="B11127" s="6" t="s">
        <v>361</v>
      </c>
      <c r="C11127" s="6" t="s">
        <v>21992</v>
      </c>
      <c r="D11127" s="6" t="s">
        <v>37</v>
      </c>
      <c r="E11127" s="6" t="s">
        <v>416</v>
      </c>
      <c r="F11127" s="6" t="s">
        <v>21993</v>
      </c>
      <c r="G11127" s="6" t="s">
        <v>44350</v>
      </c>
    </row>
    <row r="11128">
      <c r="A11128" s="6" t="s">
        <v>44351</v>
      </c>
      <c r="B11128" s="6" t="s">
        <v>361</v>
      </c>
      <c r="C11128" s="6" t="s">
        <v>21992</v>
      </c>
      <c r="D11128" s="6" t="s">
        <v>414</v>
      </c>
      <c r="E11128" s="6" t="s">
        <v>24821</v>
      </c>
      <c r="F11128" s="6" t="s">
        <v>21993</v>
      </c>
      <c r="G11128" s="6" t="s">
        <v>44350</v>
      </c>
    </row>
    <row r="11129">
      <c r="A11129" s="6" t="s">
        <v>44352</v>
      </c>
      <c r="B11129" s="6" t="s">
        <v>361</v>
      </c>
      <c r="C11129" s="6" t="s">
        <v>21995</v>
      </c>
      <c r="D11129" s="6" t="s">
        <v>414</v>
      </c>
      <c r="E11129" s="6" t="s">
        <v>24821</v>
      </c>
      <c r="F11129" s="6" t="s">
        <v>26290</v>
      </c>
      <c r="G11129" s="6" t="s">
        <v>44353</v>
      </c>
    </row>
    <row r="11130">
      <c r="A11130" s="6" t="s">
        <v>44354</v>
      </c>
      <c r="B11130" s="6" t="s">
        <v>361</v>
      </c>
      <c r="C11130" s="6" t="s">
        <v>21997</v>
      </c>
      <c r="D11130" s="6" t="s">
        <v>414</v>
      </c>
      <c r="E11130" s="6" t="s">
        <v>416</v>
      </c>
      <c r="F11130" s="6" t="s">
        <v>21998</v>
      </c>
      <c r="G11130" s="6" t="s">
        <v>44355</v>
      </c>
    </row>
    <row r="11131">
      <c r="A11131" s="6" t="s">
        <v>44356</v>
      </c>
      <c r="B11131" s="6" t="s">
        <v>361</v>
      </c>
      <c r="C11131" s="6" t="s">
        <v>21997</v>
      </c>
      <c r="D11131" s="6" t="s">
        <v>37</v>
      </c>
      <c r="E11131" s="6" t="s">
        <v>24821</v>
      </c>
      <c r="F11131" s="6" t="s">
        <v>44357</v>
      </c>
      <c r="G11131" s="6" t="s">
        <v>44355</v>
      </c>
    </row>
    <row r="11132">
      <c r="A11132" s="6" t="s">
        <v>44358</v>
      </c>
      <c r="B11132" s="6" t="s">
        <v>361</v>
      </c>
      <c r="C11132" s="6" t="s">
        <v>22000</v>
      </c>
      <c r="D11132" s="6" t="s">
        <v>37</v>
      </c>
      <c r="E11132" s="6" t="s">
        <v>416</v>
      </c>
      <c r="F11132" s="6" t="s">
        <v>22001</v>
      </c>
      <c r="G11132" s="6" t="s">
        <v>44359</v>
      </c>
    </row>
    <row r="11133">
      <c r="A11133" s="6" t="s">
        <v>44360</v>
      </c>
      <c r="B11133" s="6" t="s">
        <v>361</v>
      </c>
      <c r="C11133" s="6" t="s">
        <v>22000</v>
      </c>
      <c r="D11133" s="6" t="s">
        <v>414</v>
      </c>
      <c r="E11133" s="6" t="s">
        <v>24821</v>
      </c>
      <c r="F11133" s="6" t="s">
        <v>22001</v>
      </c>
      <c r="G11133" s="6" t="s">
        <v>44359</v>
      </c>
    </row>
    <row r="11134">
      <c r="A11134" s="6" t="s">
        <v>44361</v>
      </c>
      <c r="B11134" s="6" t="s">
        <v>361</v>
      </c>
      <c r="C11134" s="6" t="s">
        <v>22003</v>
      </c>
      <c r="D11134" s="6" t="s">
        <v>414</v>
      </c>
      <c r="E11134" s="6" t="s">
        <v>24821</v>
      </c>
      <c r="F11134" s="6" t="s">
        <v>26290</v>
      </c>
      <c r="G11134" s="6" t="s">
        <v>44362</v>
      </c>
    </row>
    <row r="11135">
      <c r="A11135" s="6" t="s">
        <v>44363</v>
      </c>
      <c r="B11135" s="6" t="s">
        <v>361</v>
      </c>
      <c r="C11135" s="6" t="s">
        <v>22005</v>
      </c>
      <c r="D11135" s="6" t="s">
        <v>37</v>
      </c>
      <c r="E11135" s="6" t="s">
        <v>24821</v>
      </c>
      <c r="F11135" s="6" t="s">
        <v>44364</v>
      </c>
      <c r="G11135" s="6" t="s">
        <v>44365</v>
      </c>
    </row>
    <row r="11136">
      <c r="A11136" s="6" t="s">
        <v>44366</v>
      </c>
      <c r="B11136" s="6" t="s">
        <v>361</v>
      </c>
      <c r="C11136" s="6" t="s">
        <v>22005</v>
      </c>
      <c r="D11136" s="6" t="s">
        <v>414</v>
      </c>
      <c r="E11136" s="6" t="s">
        <v>416</v>
      </c>
      <c r="F11136" s="6" t="s">
        <v>22006</v>
      </c>
      <c r="G11136" s="6" t="s">
        <v>44365</v>
      </c>
    </row>
    <row r="11137">
      <c r="A11137" s="6" t="s">
        <v>44367</v>
      </c>
      <c r="B11137" s="6" t="s">
        <v>361</v>
      </c>
      <c r="C11137" s="6" t="s">
        <v>22008</v>
      </c>
      <c r="D11137" s="6" t="s">
        <v>37</v>
      </c>
      <c r="E11137" s="6" t="s">
        <v>416</v>
      </c>
      <c r="F11137" s="6" t="s">
        <v>22009</v>
      </c>
      <c r="G11137" s="6" t="s">
        <v>44368</v>
      </c>
    </row>
    <row r="11138">
      <c r="A11138" s="6" t="s">
        <v>44369</v>
      </c>
      <c r="B11138" s="6" t="s">
        <v>361</v>
      </c>
      <c r="C11138" s="6" t="s">
        <v>22008</v>
      </c>
      <c r="D11138" s="6" t="s">
        <v>414</v>
      </c>
      <c r="E11138" s="6" t="s">
        <v>24821</v>
      </c>
      <c r="F11138" s="6" t="s">
        <v>22009</v>
      </c>
      <c r="G11138" s="6" t="s">
        <v>44368</v>
      </c>
    </row>
    <row r="11139">
      <c r="A11139" s="6" t="s">
        <v>44370</v>
      </c>
      <c r="B11139" s="6" t="s">
        <v>361</v>
      </c>
      <c r="C11139" s="6" t="s">
        <v>22011</v>
      </c>
      <c r="D11139" s="6" t="s">
        <v>414</v>
      </c>
      <c r="E11139" s="6" t="s">
        <v>24821</v>
      </c>
      <c r="F11139" s="6" t="s">
        <v>26290</v>
      </c>
      <c r="G11139" s="6" t="s">
        <v>44371</v>
      </c>
    </row>
    <row r="11140">
      <c r="A11140" s="6" t="s">
        <v>44372</v>
      </c>
      <c r="B11140" s="6" t="s">
        <v>361</v>
      </c>
      <c r="C11140" s="6" t="s">
        <v>22013</v>
      </c>
      <c r="D11140" s="6" t="s">
        <v>37</v>
      </c>
      <c r="E11140" s="6" t="s">
        <v>24821</v>
      </c>
      <c r="F11140" s="6" t="s">
        <v>44373</v>
      </c>
      <c r="G11140" s="6" t="s">
        <v>44374</v>
      </c>
    </row>
    <row r="11141">
      <c r="A11141" s="6" t="s">
        <v>44375</v>
      </c>
      <c r="B11141" s="6" t="s">
        <v>361</v>
      </c>
      <c r="C11141" s="6" t="s">
        <v>22013</v>
      </c>
      <c r="D11141" s="6" t="s">
        <v>414</v>
      </c>
      <c r="E11141" s="6" t="s">
        <v>416</v>
      </c>
      <c r="F11141" s="6" t="s">
        <v>22014</v>
      </c>
      <c r="G11141" s="6" t="s">
        <v>44374</v>
      </c>
    </row>
    <row r="11142">
      <c r="A11142" s="6" t="s">
        <v>44376</v>
      </c>
      <c r="B11142" s="6" t="s">
        <v>361</v>
      </c>
      <c r="C11142" s="6" t="s">
        <v>22016</v>
      </c>
      <c r="D11142" s="6" t="s">
        <v>37</v>
      </c>
      <c r="E11142" s="6" t="s">
        <v>416</v>
      </c>
      <c r="F11142" s="6" t="s">
        <v>22017</v>
      </c>
      <c r="G11142" s="6" t="s">
        <v>44377</v>
      </c>
    </row>
    <row r="11143">
      <c r="A11143" s="6" t="s">
        <v>44378</v>
      </c>
      <c r="B11143" s="6" t="s">
        <v>361</v>
      </c>
      <c r="C11143" s="6" t="s">
        <v>22016</v>
      </c>
      <c r="D11143" s="6" t="s">
        <v>414</v>
      </c>
      <c r="E11143" s="6" t="s">
        <v>24821</v>
      </c>
      <c r="F11143" s="6" t="s">
        <v>22017</v>
      </c>
      <c r="G11143" s="6" t="s">
        <v>44377</v>
      </c>
    </row>
    <row r="11144">
      <c r="A11144" s="6" t="s">
        <v>44379</v>
      </c>
      <c r="B11144" s="6" t="s">
        <v>361</v>
      </c>
      <c r="C11144" s="6" t="s">
        <v>22019</v>
      </c>
      <c r="D11144" s="6" t="s">
        <v>414</v>
      </c>
      <c r="E11144" s="6" t="s">
        <v>24821</v>
      </c>
      <c r="F11144" s="6" t="s">
        <v>26290</v>
      </c>
      <c r="G11144" s="6" t="s">
        <v>44380</v>
      </c>
    </row>
    <row r="11145">
      <c r="A11145" s="6" t="s">
        <v>44381</v>
      </c>
      <c r="B11145" s="6" t="s">
        <v>361</v>
      </c>
      <c r="C11145" s="6" t="s">
        <v>22021</v>
      </c>
      <c r="D11145" s="6" t="s">
        <v>37</v>
      </c>
      <c r="E11145" s="6" t="s">
        <v>24821</v>
      </c>
      <c r="F11145" s="6" t="s">
        <v>44382</v>
      </c>
      <c r="G11145" s="6" t="s">
        <v>44383</v>
      </c>
    </row>
    <row r="11146">
      <c r="A11146" s="6" t="s">
        <v>44384</v>
      </c>
      <c r="B11146" s="6" t="s">
        <v>361</v>
      </c>
      <c r="C11146" s="6" t="s">
        <v>22021</v>
      </c>
      <c r="D11146" s="6" t="s">
        <v>414</v>
      </c>
      <c r="E11146" s="6" t="s">
        <v>416</v>
      </c>
      <c r="F11146" s="6" t="s">
        <v>22022</v>
      </c>
      <c r="G11146" s="6" t="s">
        <v>44383</v>
      </c>
    </row>
    <row r="11147">
      <c r="A11147" s="6" t="s">
        <v>44385</v>
      </c>
      <c r="B11147" s="6" t="s">
        <v>361</v>
      </c>
      <c r="C11147" s="6" t="s">
        <v>22024</v>
      </c>
      <c r="D11147" s="6" t="s">
        <v>37</v>
      </c>
      <c r="E11147" s="6" t="s">
        <v>416</v>
      </c>
      <c r="F11147" s="6" t="s">
        <v>22025</v>
      </c>
      <c r="G11147" s="6" t="s">
        <v>44386</v>
      </c>
    </row>
    <row r="11148">
      <c r="A11148" s="6" t="s">
        <v>44387</v>
      </c>
      <c r="B11148" s="6" t="s">
        <v>361</v>
      </c>
      <c r="C11148" s="6" t="s">
        <v>22024</v>
      </c>
      <c r="D11148" s="6" t="s">
        <v>414</v>
      </c>
      <c r="E11148" s="6" t="s">
        <v>24821</v>
      </c>
      <c r="F11148" s="6" t="s">
        <v>22025</v>
      </c>
      <c r="G11148" s="6" t="s">
        <v>44386</v>
      </c>
    </row>
    <row r="11149">
      <c r="A11149" s="6" t="s">
        <v>44388</v>
      </c>
      <c r="B11149" s="6" t="s">
        <v>361</v>
      </c>
      <c r="C11149" s="6" t="s">
        <v>22027</v>
      </c>
      <c r="D11149" s="6" t="s">
        <v>414</v>
      </c>
      <c r="E11149" s="6" t="s">
        <v>24821</v>
      </c>
      <c r="F11149" s="6" t="s">
        <v>26290</v>
      </c>
      <c r="G11149" s="6" t="s">
        <v>44389</v>
      </c>
    </row>
    <row r="11150">
      <c r="A11150" s="6" t="s">
        <v>44390</v>
      </c>
      <c r="B11150" s="6" t="s">
        <v>361</v>
      </c>
      <c r="C11150" s="6" t="s">
        <v>22029</v>
      </c>
      <c r="D11150" s="6" t="s">
        <v>37</v>
      </c>
      <c r="E11150" s="6" t="s">
        <v>24821</v>
      </c>
      <c r="F11150" s="6" t="s">
        <v>44391</v>
      </c>
      <c r="G11150" s="6" t="s">
        <v>44392</v>
      </c>
    </row>
    <row r="11151">
      <c r="A11151" s="6" t="s">
        <v>44393</v>
      </c>
      <c r="B11151" s="6" t="s">
        <v>361</v>
      </c>
      <c r="C11151" s="6" t="s">
        <v>22029</v>
      </c>
      <c r="D11151" s="6" t="s">
        <v>414</v>
      </c>
      <c r="E11151" s="6" t="s">
        <v>416</v>
      </c>
      <c r="F11151" s="6" t="s">
        <v>22030</v>
      </c>
      <c r="G11151" s="6" t="s">
        <v>44392</v>
      </c>
    </row>
    <row r="11152">
      <c r="A11152" s="6" t="s">
        <v>44394</v>
      </c>
      <c r="B11152" s="6" t="s">
        <v>361</v>
      </c>
      <c r="C11152" s="6" t="s">
        <v>22032</v>
      </c>
      <c r="D11152" s="6" t="s">
        <v>37</v>
      </c>
      <c r="E11152" s="6" t="s">
        <v>416</v>
      </c>
      <c r="F11152" s="6" t="s">
        <v>22033</v>
      </c>
      <c r="G11152" s="6" t="s">
        <v>44395</v>
      </c>
    </row>
    <row r="11153">
      <c r="A11153" s="6" t="s">
        <v>44396</v>
      </c>
      <c r="B11153" s="6" t="s">
        <v>361</v>
      </c>
      <c r="C11153" s="6" t="s">
        <v>22032</v>
      </c>
      <c r="D11153" s="6" t="s">
        <v>414</v>
      </c>
      <c r="E11153" s="6" t="s">
        <v>24821</v>
      </c>
      <c r="F11153" s="6" t="s">
        <v>22033</v>
      </c>
      <c r="G11153" s="6" t="s">
        <v>44395</v>
      </c>
    </row>
    <row r="11154">
      <c r="A11154" s="6" t="s">
        <v>44397</v>
      </c>
      <c r="B11154" s="6" t="s">
        <v>361</v>
      </c>
      <c r="C11154" s="6" t="s">
        <v>22035</v>
      </c>
      <c r="D11154" s="6" t="s">
        <v>414</v>
      </c>
      <c r="E11154" s="6" t="s">
        <v>24821</v>
      </c>
      <c r="F11154" s="6" t="s">
        <v>26290</v>
      </c>
      <c r="G11154" s="6" t="s">
        <v>44398</v>
      </c>
    </row>
    <row r="11155">
      <c r="A11155" s="6" t="s">
        <v>44399</v>
      </c>
      <c r="B11155" s="6" t="s">
        <v>361</v>
      </c>
      <c r="C11155" s="6" t="s">
        <v>22037</v>
      </c>
      <c r="D11155" s="6" t="s">
        <v>37</v>
      </c>
      <c r="E11155" s="6" t="s">
        <v>24821</v>
      </c>
      <c r="F11155" s="6" t="s">
        <v>44400</v>
      </c>
      <c r="G11155" s="6" t="s">
        <v>44401</v>
      </c>
    </row>
    <row r="11156">
      <c r="A11156" s="6" t="s">
        <v>44402</v>
      </c>
      <c r="B11156" s="6" t="s">
        <v>361</v>
      </c>
      <c r="C11156" s="6" t="s">
        <v>22037</v>
      </c>
      <c r="D11156" s="6" t="s">
        <v>414</v>
      </c>
      <c r="E11156" s="6" t="s">
        <v>416</v>
      </c>
      <c r="F11156" s="6" t="s">
        <v>22038</v>
      </c>
      <c r="G11156" s="6" t="s">
        <v>44401</v>
      </c>
    </row>
    <row r="11157">
      <c r="A11157" s="6" t="s">
        <v>44403</v>
      </c>
      <c r="B11157" s="6" t="s">
        <v>361</v>
      </c>
      <c r="C11157" s="6" t="s">
        <v>22046</v>
      </c>
      <c r="D11157" s="6" t="s">
        <v>37</v>
      </c>
      <c r="E11157" s="6" t="s">
        <v>416</v>
      </c>
      <c r="F11157" s="6" t="s">
        <v>22047</v>
      </c>
      <c r="G11157" s="6" t="s">
        <v>44404</v>
      </c>
    </row>
    <row r="11158">
      <c r="A11158" s="6" t="s">
        <v>44405</v>
      </c>
      <c r="B11158" s="6" t="s">
        <v>361</v>
      </c>
      <c r="C11158" s="6" t="s">
        <v>22046</v>
      </c>
      <c r="D11158" s="6" t="s">
        <v>414</v>
      </c>
      <c r="E11158" s="6" t="s">
        <v>24821</v>
      </c>
      <c r="F11158" s="6" t="s">
        <v>22047</v>
      </c>
      <c r="G11158" s="6" t="s">
        <v>44404</v>
      </c>
    </row>
    <row r="11159">
      <c r="A11159" s="6" t="s">
        <v>44406</v>
      </c>
      <c r="B11159" s="6" t="s">
        <v>361</v>
      </c>
      <c r="C11159" s="6" t="s">
        <v>22049</v>
      </c>
      <c r="D11159" s="6" t="s">
        <v>414</v>
      </c>
      <c r="E11159" s="6" t="s">
        <v>24821</v>
      </c>
      <c r="F11159" s="6" t="s">
        <v>26886</v>
      </c>
      <c r="G11159" s="6" t="s">
        <v>44407</v>
      </c>
    </row>
    <row r="11160">
      <c r="A11160" s="6" t="s">
        <v>44408</v>
      </c>
      <c r="B11160" s="6" t="s">
        <v>361</v>
      </c>
      <c r="C11160" s="6" t="s">
        <v>22051</v>
      </c>
      <c r="D11160" s="6" t="s">
        <v>37</v>
      </c>
      <c r="E11160" s="6" t="s">
        <v>24821</v>
      </c>
      <c r="F11160" s="6" t="s">
        <v>44409</v>
      </c>
      <c r="G11160" s="6" t="s">
        <v>44410</v>
      </c>
    </row>
    <row r="11161">
      <c r="A11161" s="6" t="s">
        <v>44411</v>
      </c>
      <c r="B11161" s="6" t="s">
        <v>361</v>
      </c>
      <c r="C11161" s="6" t="s">
        <v>22051</v>
      </c>
      <c r="D11161" s="6" t="s">
        <v>414</v>
      </c>
      <c r="E11161" s="6" t="s">
        <v>416</v>
      </c>
      <c r="F11161" s="6" t="s">
        <v>22052</v>
      </c>
      <c r="G11161" s="6" t="s">
        <v>44410</v>
      </c>
    </row>
    <row r="11162">
      <c r="A11162" s="6" t="s">
        <v>44412</v>
      </c>
      <c r="B11162" s="6" t="s">
        <v>361</v>
      </c>
      <c r="C11162" s="6" t="s">
        <v>22060</v>
      </c>
      <c r="D11162" s="6" t="s">
        <v>37</v>
      </c>
      <c r="E11162" s="6" t="s">
        <v>416</v>
      </c>
      <c r="F11162" s="6" t="s">
        <v>22061</v>
      </c>
      <c r="G11162" s="6" t="s">
        <v>44413</v>
      </c>
    </row>
    <row r="11163">
      <c r="A11163" s="6" t="s">
        <v>44414</v>
      </c>
      <c r="B11163" s="6" t="s">
        <v>361</v>
      </c>
      <c r="C11163" s="6" t="s">
        <v>22060</v>
      </c>
      <c r="D11163" s="6" t="s">
        <v>414</v>
      </c>
      <c r="E11163" s="6" t="s">
        <v>24821</v>
      </c>
      <c r="F11163" s="6" t="s">
        <v>22061</v>
      </c>
      <c r="G11163" s="6" t="s">
        <v>44413</v>
      </c>
    </row>
    <row r="11164">
      <c r="A11164" s="6" t="s">
        <v>44415</v>
      </c>
      <c r="B11164" s="6" t="s">
        <v>361</v>
      </c>
      <c r="C11164" s="6" t="s">
        <v>22063</v>
      </c>
      <c r="D11164" s="6" t="s">
        <v>414</v>
      </c>
      <c r="E11164" s="6" t="s">
        <v>24821</v>
      </c>
      <c r="F11164" s="6" t="s">
        <v>26353</v>
      </c>
      <c r="G11164" s="6" t="s">
        <v>44416</v>
      </c>
    </row>
    <row r="11165">
      <c r="A11165" s="6" t="s">
        <v>44417</v>
      </c>
      <c r="B11165" s="6" t="s">
        <v>361</v>
      </c>
      <c r="C11165" s="6" t="s">
        <v>22065</v>
      </c>
      <c r="D11165" s="6" t="s">
        <v>37</v>
      </c>
      <c r="E11165" s="6" t="s">
        <v>24821</v>
      </c>
      <c r="F11165" s="6" t="s">
        <v>44418</v>
      </c>
      <c r="G11165" s="6" t="s">
        <v>44419</v>
      </c>
    </row>
    <row r="11166">
      <c r="A11166" s="6" t="s">
        <v>44420</v>
      </c>
      <c r="B11166" s="6" t="s">
        <v>361</v>
      </c>
      <c r="C11166" s="6" t="s">
        <v>22065</v>
      </c>
      <c r="D11166" s="6" t="s">
        <v>414</v>
      </c>
      <c r="E11166" s="6" t="s">
        <v>416</v>
      </c>
      <c r="F11166" s="6" t="s">
        <v>22066</v>
      </c>
      <c r="G11166" s="6" t="s">
        <v>44419</v>
      </c>
    </row>
    <row r="11167">
      <c r="A11167" s="6" t="s">
        <v>44421</v>
      </c>
      <c r="B11167" s="6" t="s">
        <v>361</v>
      </c>
      <c r="C11167" s="6" t="s">
        <v>22068</v>
      </c>
      <c r="D11167" s="6" t="s">
        <v>37</v>
      </c>
      <c r="E11167" s="6" t="s">
        <v>416</v>
      </c>
      <c r="F11167" s="6" t="s">
        <v>22069</v>
      </c>
      <c r="G11167" s="6" t="s">
        <v>44422</v>
      </c>
    </row>
    <row r="11168">
      <c r="A11168" s="6" t="s">
        <v>44423</v>
      </c>
      <c r="B11168" s="6" t="s">
        <v>361</v>
      </c>
      <c r="C11168" s="6" t="s">
        <v>22068</v>
      </c>
      <c r="D11168" s="6" t="s">
        <v>414</v>
      </c>
      <c r="E11168" s="6" t="s">
        <v>24821</v>
      </c>
      <c r="F11168" s="6" t="s">
        <v>44424</v>
      </c>
      <c r="G11168" s="6" t="s">
        <v>44422</v>
      </c>
    </row>
    <row r="11169">
      <c r="A11169" s="6" t="s">
        <v>44425</v>
      </c>
      <c r="B11169" s="6" t="s">
        <v>361</v>
      </c>
      <c r="C11169" s="6" t="s">
        <v>22071</v>
      </c>
      <c r="D11169" s="6" t="s">
        <v>414</v>
      </c>
      <c r="E11169" s="6" t="s">
        <v>24821</v>
      </c>
      <c r="F11169" s="6" t="s">
        <v>26353</v>
      </c>
      <c r="G11169" s="6" t="s">
        <v>44426</v>
      </c>
    </row>
    <row r="11170">
      <c r="A11170" s="6" t="s">
        <v>44427</v>
      </c>
      <c r="B11170" s="6" t="s">
        <v>361</v>
      </c>
      <c r="C11170" s="6" t="s">
        <v>22073</v>
      </c>
      <c r="D11170" s="6" t="s">
        <v>37</v>
      </c>
      <c r="E11170" s="6" t="s">
        <v>24821</v>
      </c>
      <c r="F11170" s="6" t="s">
        <v>44428</v>
      </c>
      <c r="G11170" s="6" t="s">
        <v>44429</v>
      </c>
    </row>
    <row r="11171">
      <c r="A11171" s="6" t="s">
        <v>44430</v>
      </c>
      <c r="B11171" s="6" t="s">
        <v>361</v>
      </c>
      <c r="C11171" s="6" t="s">
        <v>22073</v>
      </c>
      <c r="D11171" s="6" t="s">
        <v>414</v>
      </c>
      <c r="E11171" s="6" t="s">
        <v>416</v>
      </c>
      <c r="F11171" s="6" t="s">
        <v>22074</v>
      </c>
      <c r="G11171" s="6" t="s">
        <v>44429</v>
      </c>
    </row>
    <row r="11172">
      <c r="A11172" s="6" t="s">
        <v>44431</v>
      </c>
      <c r="B11172" s="6" t="s">
        <v>361</v>
      </c>
      <c r="C11172" s="6" t="s">
        <v>22076</v>
      </c>
      <c r="D11172" s="6" t="s">
        <v>37</v>
      </c>
      <c r="E11172" s="6" t="s">
        <v>416</v>
      </c>
      <c r="F11172" s="6" t="s">
        <v>22077</v>
      </c>
      <c r="G11172" s="6" t="s">
        <v>44432</v>
      </c>
    </row>
    <row r="11173">
      <c r="A11173" s="6" t="s">
        <v>44433</v>
      </c>
      <c r="B11173" s="6" t="s">
        <v>361</v>
      </c>
      <c r="C11173" s="6" t="s">
        <v>22076</v>
      </c>
      <c r="D11173" s="6" t="s">
        <v>414</v>
      </c>
      <c r="E11173" s="6" t="s">
        <v>24821</v>
      </c>
      <c r="F11173" s="6" t="s">
        <v>22077</v>
      </c>
      <c r="G11173" s="6" t="s">
        <v>44432</v>
      </c>
    </row>
    <row r="11174">
      <c r="A11174" s="6" t="s">
        <v>44434</v>
      </c>
      <c r="B11174" s="6" t="s">
        <v>361</v>
      </c>
      <c r="C11174" s="6" t="s">
        <v>22079</v>
      </c>
      <c r="D11174" s="6" t="s">
        <v>414</v>
      </c>
      <c r="E11174" s="6" t="s">
        <v>24821</v>
      </c>
      <c r="F11174" s="6" t="s">
        <v>26353</v>
      </c>
      <c r="G11174" s="6" t="s">
        <v>44435</v>
      </c>
    </row>
    <row r="11175">
      <c r="A11175" s="6" t="s">
        <v>44436</v>
      </c>
      <c r="B11175" s="6" t="s">
        <v>361</v>
      </c>
      <c r="C11175" s="6" t="s">
        <v>22081</v>
      </c>
      <c r="D11175" s="6" t="s">
        <v>37</v>
      </c>
      <c r="E11175" s="6" t="s">
        <v>24821</v>
      </c>
      <c r="F11175" s="6" t="s">
        <v>44437</v>
      </c>
      <c r="G11175" s="6" t="s">
        <v>44438</v>
      </c>
    </row>
    <row r="11176">
      <c r="A11176" s="6" t="s">
        <v>44439</v>
      </c>
      <c r="B11176" s="6" t="s">
        <v>361</v>
      </c>
      <c r="C11176" s="6" t="s">
        <v>22081</v>
      </c>
      <c r="D11176" s="6" t="s">
        <v>414</v>
      </c>
      <c r="E11176" s="6" t="s">
        <v>416</v>
      </c>
      <c r="F11176" s="6" t="s">
        <v>22082</v>
      </c>
      <c r="G11176" s="6" t="s">
        <v>44438</v>
      </c>
    </row>
    <row r="11177">
      <c r="A11177" s="6" t="s">
        <v>44440</v>
      </c>
      <c r="B11177" s="6" t="s">
        <v>361</v>
      </c>
      <c r="C11177" s="6" t="s">
        <v>22084</v>
      </c>
      <c r="D11177" s="6" t="s">
        <v>37</v>
      </c>
      <c r="E11177" s="6" t="s">
        <v>416</v>
      </c>
      <c r="F11177" s="6" t="s">
        <v>22085</v>
      </c>
      <c r="G11177" s="6" t="s">
        <v>44441</v>
      </c>
    </row>
    <row r="11178">
      <c r="A11178" s="6" t="s">
        <v>44442</v>
      </c>
      <c r="B11178" s="6" t="s">
        <v>361</v>
      </c>
      <c r="C11178" s="6" t="s">
        <v>22084</v>
      </c>
      <c r="D11178" s="6" t="s">
        <v>414</v>
      </c>
      <c r="E11178" s="6" t="s">
        <v>24821</v>
      </c>
      <c r="F11178" s="6" t="s">
        <v>22085</v>
      </c>
      <c r="G11178" s="6" t="s">
        <v>44441</v>
      </c>
    </row>
    <row r="11179">
      <c r="A11179" s="6" t="s">
        <v>44443</v>
      </c>
      <c r="B11179" s="6" t="s">
        <v>361</v>
      </c>
      <c r="C11179" s="6" t="s">
        <v>22087</v>
      </c>
      <c r="D11179" s="6" t="s">
        <v>414</v>
      </c>
      <c r="E11179" s="6" t="s">
        <v>24821</v>
      </c>
      <c r="F11179" s="6" t="s">
        <v>26353</v>
      </c>
      <c r="G11179" s="6" t="s">
        <v>44444</v>
      </c>
    </row>
    <row r="11180">
      <c r="A11180" s="6" t="s">
        <v>44445</v>
      </c>
      <c r="B11180" s="6" t="s">
        <v>361</v>
      </c>
      <c r="C11180" s="6" t="s">
        <v>22089</v>
      </c>
      <c r="D11180" s="6" t="s">
        <v>37</v>
      </c>
      <c r="E11180" s="6" t="s">
        <v>24821</v>
      </c>
      <c r="F11180" s="6" t="s">
        <v>44446</v>
      </c>
      <c r="G11180" s="6" t="s">
        <v>44447</v>
      </c>
    </row>
    <row r="11181">
      <c r="A11181" s="6" t="s">
        <v>44448</v>
      </c>
      <c r="B11181" s="6" t="s">
        <v>361</v>
      </c>
      <c r="C11181" s="6" t="s">
        <v>22089</v>
      </c>
      <c r="D11181" s="6" t="s">
        <v>414</v>
      </c>
      <c r="E11181" s="6" t="s">
        <v>416</v>
      </c>
      <c r="F11181" s="6" t="s">
        <v>22090</v>
      </c>
      <c r="G11181" s="6" t="s">
        <v>44447</v>
      </c>
    </row>
    <row r="11182">
      <c r="A11182" s="6" t="s">
        <v>44449</v>
      </c>
      <c r="B11182" s="6" t="s">
        <v>361</v>
      </c>
      <c r="C11182" s="6" t="s">
        <v>22092</v>
      </c>
      <c r="D11182" s="6" t="s">
        <v>37</v>
      </c>
      <c r="E11182" s="6" t="s">
        <v>416</v>
      </c>
      <c r="F11182" s="6" t="s">
        <v>22093</v>
      </c>
      <c r="G11182" s="6" t="s">
        <v>44450</v>
      </c>
    </row>
    <row r="11183">
      <c r="A11183" s="6" t="s">
        <v>44451</v>
      </c>
      <c r="B11183" s="6" t="s">
        <v>361</v>
      </c>
      <c r="C11183" s="6" t="s">
        <v>22092</v>
      </c>
      <c r="D11183" s="6" t="s">
        <v>414</v>
      </c>
      <c r="E11183" s="6" t="s">
        <v>24821</v>
      </c>
      <c r="F11183" s="6" t="s">
        <v>22093</v>
      </c>
      <c r="G11183" s="6" t="s">
        <v>44450</v>
      </c>
    </row>
    <row r="11184">
      <c r="A11184" s="6" t="s">
        <v>44452</v>
      </c>
      <c r="B11184" s="6" t="s">
        <v>361</v>
      </c>
      <c r="C11184" s="6" t="s">
        <v>22095</v>
      </c>
      <c r="D11184" s="6" t="s">
        <v>414</v>
      </c>
      <c r="E11184" s="6" t="s">
        <v>24821</v>
      </c>
      <c r="F11184" s="6" t="s">
        <v>26353</v>
      </c>
      <c r="G11184" s="6" t="s">
        <v>44453</v>
      </c>
    </row>
    <row r="11185">
      <c r="A11185" s="6" t="s">
        <v>44454</v>
      </c>
      <c r="B11185" s="6" t="s">
        <v>361</v>
      </c>
      <c r="C11185" s="6" t="s">
        <v>22097</v>
      </c>
      <c r="D11185" s="6" t="s">
        <v>37</v>
      </c>
      <c r="E11185" s="6" t="s">
        <v>24821</v>
      </c>
      <c r="F11185" s="6" t="s">
        <v>44455</v>
      </c>
      <c r="G11185" s="6" t="s">
        <v>44456</v>
      </c>
    </row>
    <row r="11186">
      <c r="A11186" s="6" t="s">
        <v>44457</v>
      </c>
      <c r="B11186" s="6" t="s">
        <v>361</v>
      </c>
      <c r="C11186" s="6" t="s">
        <v>22097</v>
      </c>
      <c r="D11186" s="6" t="s">
        <v>414</v>
      </c>
      <c r="E11186" s="6" t="s">
        <v>416</v>
      </c>
      <c r="F11186" s="6" t="s">
        <v>22098</v>
      </c>
      <c r="G11186" s="6" t="s">
        <v>44456</v>
      </c>
    </row>
    <row r="11187">
      <c r="A11187" s="6" t="s">
        <v>44458</v>
      </c>
      <c r="B11187" s="6" t="s">
        <v>361</v>
      </c>
      <c r="C11187" s="6" t="s">
        <v>22100</v>
      </c>
      <c r="D11187" s="6" t="s">
        <v>37</v>
      </c>
      <c r="E11187" s="6" t="s">
        <v>416</v>
      </c>
      <c r="F11187" s="6" t="s">
        <v>22101</v>
      </c>
      <c r="G11187" s="6" t="s">
        <v>44459</v>
      </c>
    </row>
    <row r="11188">
      <c r="A11188" s="6" t="s">
        <v>44460</v>
      </c>
      <c r="B11188" s="6" t="s">
        <v>361</v>
      </c>
      <c r="C11188" s="6" t="s">
        <v>22100</v>
      </c>
      <c r="D11188" s="6" t="s">
        <v>414</v>
      </c>
      <c r="E11188" s="6" t="s">
        <v>24821</v>
      </c>
      <c r="F11188" s="6" t="s">
        <v>22101</v>
      </c>
      <c r="G11188" s="6" t="s">
        <v>44459</v>
      </c>
    </row>
    <row r="11189">
      <c r="A11189" s="6" t="s">
        <v>44461</v>
      </c>
      <c r="B11189" s="6" t="s">
        <v>361</v>
      </c>
      <c r="C11189" s="6" t="s">
        <v>22103</v>
      </c>
      <c r="D11189" s="6" t="s">
        <v>414</v>
      </c>
      <c r="E11189" s="6" t="s">
        <v>24821</v>
      </c>
      <c r="F11189" s="6" t="s">
        <v>26353</v>
      </c>
      <c r="G11189" s="6" t="s">
        <v>44462</v>
      </c>
    </row>
    <row r="11190">
      <c r="A11190" s="6" t="s">
        <v>44463</v>
      </c>
      <c r="B11190" s="6" t="s">
        <v>361</v>
      </c>
      <c r="C11190" s="6" t="s">
        <v>22105</v>
      </c>
      <c r="D11190" s="6" t="s">
        <v>414</v>
      </c>
      <c r="E11190" s="6" t="s">
        <v>416</v>
      </c>
      <c r="F11190" s="6" t="s">
        <v>22106</v>
      </c>
      <c r="G11190" s="6" t="s">
        <v>44464</v>
      </c>
    </row>
    <row r="11191">
      <c r="A11191" s="6" t="s">
        <v>44465</v>
      </c>
      <c r="B11191" s="6" t="s">
        <v>361</v>
      </c>
      <c r="C11191" s="6" t="s">
        <v>22105</v>
      </c>
      <c r="D11191" s="6" t="s">
        <v>37</v>
      </c>
      <c r="E11191" s="6" t="s">
        <v>24821</v>
      </c>
      <c r="F11191" s="6" t="s">
        <v>44466</v>
      </c>
      <c r="G11191" s="6" t="s">
        <v>44464</v>
      </c>
    </row>
    <row r="11192">
      <c r="A11192" s="6" t="s">
        <v>44467</v>
      </c>
      <c r="B11192" s="6" t="s">
        <v>361</v>
      </c>
      <c r="C11192" s="6" t="s">
        <v>22108</v>
      </c>
      <c r="D11192" s="6" t="s">
        <v>37</v>
      </c>
      <c r="E11192" s="6" t="s">
        <v>416</v>
      </c>
      <c r="F11192" s="6" t="s">
        <v>22109</v>
      </c>
      <c r="G11192" s="6" t="s">
        <v>44468</v>
      </c>
    </row>
    <row r="11193">
      <c r="A11193" s="6" t="s">
        <v>44469</v>
      </c>
      <c r="B11193" s="6" t="s">
        <v>361</v>
      </c>
      <c r="C11193" s="6" t="s">
        <v>22108</v>
      </c>
      <c r="D11193" s="6" t="s">
        <v>414</v>
      </c>
      <c r="E11193" s="6" t="s">
        <v>24821</v>
      </c>
      <c r="F11193" s="6" t="s">
        <v>22109</v>
      </c>
      <c r="G11193" s="6" t="s">
        <v>44468</v>
      </c>
    </row>
    <row r="11194">
      <c r="A11194" s="6" t="s">
        <v>44470</v>
      </c>
      <c r="B11194" s="6" t="s">
        <v>361</v>
      </c>
      <c r="C11194" s="6" t="s">
        <v>22111</v>
      </c>
      <c r="D11194" s="6" t="s">
        <v>414</v>
      </c>
      <c r="E11194" s="6" t="s">
        <v>24821</v>
      </c>
      <c r="F11194" s="6" t="s">
        <v>26353</v>
      </c>
      <c r="G11194" s="6" t="s">
        <v>44471</v>
      </c>
    </row>
    <row r="11195">
      <c r="A11195" s="6" t="s">
        <v>44472</v>
      </c>
      <c r="B11195" s="6" t="s">
        <v>361</v>
      </c>
      <c r="C11195" s="6" t="s">
        <v>22113</v>
      </c>
      <c r="D11195" s="6" t="s">
        <v>37</v>
      </c>
      <c r="E11195" s="6" t="s">
        <v>24821</v>
      </c>
      <c r="F11195" s="6" t="s">
        <v>44473</v>
      </c>
      <c r="G11195" s="6" t="s">
        <v>44474</v>
      </c>
    </row>
    <row r="11196">
      <c r="A11196" s="6" t="s">
        <v>44475</v>
      </c>
      <c r="B11196" s="6" t="s">
        <v>361</v>
      </c>
      <c r="C11196" s="6" t="s">
        <v>22113</v>
      </c>
      <c r="D11196" s="6" t="s">
        <v>414</v>
      </c>
      <c r="E11196" s="6" t="s">
        <v>416</v>
      </c>
      <c r="F11196" s="6" t="s">
        <v>22114</v>
      </c>
      <c r="G11196" s="6" t="s">
        <v>44474</v>
      </c>
    </row>
    <row r="11197">
      <c r="A11197" s="6" t="s">
        <v>44476</v>
      </c>
      <c r="B11197" s="6" t="s">
        <v>361</v>
      </c>
      <c r="C11197" s="6" t="s">
        <v>22116</v>
      </c>
      <c r="D11197" s="6" t="s">
        <v>37</v>
      </c>
      <c r="E11197" s="6" t="s">
        <v>416</v>
      </c>
      <c r="F11197" s="6" t="s">
        <v>22117</v>
      </c>
      <c r="G11197" s="6" t="s">
        <v>44477</v>
      </c>
    </row>
    <row r="11198">
      <c r="A11198" s="6" t="s">
        <v>44478</v>
      </c>
      <c r="B11198" s="6" t="s">
        <v>361</v>
      </c>
      <c r="C11198" s="6" t="s">
        <v>22116</v>
      </c>
      <c r="D11198" s="6" t="s">
        <v>414</v>
      </c>
      <c r="E11198" s="6" t="s">
        <v>24821</v>
      </c>
      <c r="F11198" s="6" t="s">
        <v>22117</v>
      </c>
      <c r="G11198" s="6" t="s">
        <v>44477</v>
      </c>
    </row>
    <row r="11199">
      <c r="A11199" s="6" t="s">
        <v>44479</v>
      </c>
      <c r="B11199" s="6" t="s">
        <v>361</v>
      </c>
      <c r="C11199" s="6" t="s">
        <v>22119</v>
      </c>
      <c r="D11199" s="6" t="s">
        <v>414</v>
      </c>
      <c r="E11199" s="6" t="s">
        <v>24821</v>
      </c>
      <c r="F11199" s="6" t="s">
        <v>26353</v>
      </c>
      <c r="G11199" s="6" t="s">
        <v>44480</v>
      </c>
    </row>
    <row r="11200">
      <c r="A11200" s="6" t="s">
        <v>44481</v>
      </c>
      <c r="B11200" s="6" t="s">
        <v>361</v>
      </c>
      <c r="C11200" s="6" t="s">
        <v>22121</v>
      </c>
      <c r="D11200" s="6" t="s">
        <v>37</v>
      </c>
      <c r="E11200" s="6" t="s">
        <v>24821</v>
      </c>
      <c r="F11200" s="6" t="s">
        <v>44482</v>
      </c>
      <c r="G11200" s="6" t="s">
        <v>44483</v>
      </c>
    </row>
    <row r="11201">
      <c r="A11201" s="6" t="s">
        <v>44484</v>
      </c>
      <c r="B11201" s="6" t="s">
        <v>361</v>
      </c>
      <c r="C11201" s="6" t="s">
        <v>22121</v>
      </c>
      <c r="D11201" s="6" t="s">
        <v>414</v>
      </c>
      <c r="E11201" s="6" t="s">
        <v>416</v>
      </c>
      <c r="F11201" s="6" t="s">
        <v>22122</v>
      </c>
      <c r="G11201" s="6" t="s">
        <v>44483</v>
      </c>
    </row>
    <row r="11202">
      <c r="A11202" s="6" t="s">
        <v>44485</v>
      </c>
      <c r="B11202" s="6" t="s">
        <v>361</v>
      </c>
      <c r="C11202" s="6" t="s">
        <v>22124</v>
      </c>
      <c r="D11202" s="6" t="s">
        <v>37</v>
      </c>
      <c r="E11202" s="6" t="s">
        <v>416</v>
      </c>
      <c r="F11202" s="6" t="s">
        <v>22125</v>
      </c>
      <c r="G11202" s="6" t="s">
        <v>44486</v>
      </c>
    </row>
    <row r="11203">
      <c r="A11203" s="6" t="s">
        <v>44487</v>
      </c>
      <c r="B11203" s="6" t="s">
        <v>361</v>
      </c>
      <c r="C11203" s="6" t="s">
        <v>22124</v>
      </c>
      <c r="D11203" s="6" t="s">
        <v>414</v>
      </c>
      <c r="E11203" s="6" t="s">
        <v>24821</v>
      </c>
      <c r="F11203" s="6" t="s">
        <v>44488</v>
      </c>
      <c r="G11203" s="6" t="s">
        <v>44486</v>
      </c>
    </row>
    <row r="11204">
      <c r="A11204" s="6" t="s">
        <v>44489</v>
      </c>
      <c r="B11204" s="6" t="s">
        <v>361</v>
      </c>
      <c r="C11204" s="6" t="s">
        <v>22127</v>
      </c>
      <c r="D11204" s="6" t="s">
        <v>414</v>
      </c>
      <c r="E11204" s="6" t="s">
        <v>24821</v>
      </c>
      <c r="F11204" s="6" t="s">
        <v>26353</v>
      </c>
      <c r="G11204" s="6" t="s">
        <v>44490</v>
      </c>
    </row>
    <row r="11205">
      <c r="A11205" s="6" t="s">
        <v>44491</v>
      </c>
      <c r="B11205" s="6" t="s">
        <v>361</v>
      </c>
      <c r="C11205" s="6" t="s">
        <v>22129</v>
      </c>
      <c r="D11205" s="6" t="s">
        <v>37</v>
      </c>
      <c r="E11205" s="6" t="s">
        <v>24821</v>
      </c>
      <c r="F11205" s="6" t="s">
        <v>44492</v>
      </c>
      <c r="G11205" s="6" t="s">
        <v>44493</v>
      </c>
    </row>
    <row r="11206">
      <c r="A11206" s="6" t="s">
        <v>44494</v>
      </c>
      <c r="B11206" s="6" t="s">
        <v>361</v>
      </c>
      <c r="C11206" s="6" t="s">
        <v>22129</v>
      </c>
      <c r="D11206" s="6" t="s">
        <v>414</v>
      </c>
      <c r="E11206" s="6" t="s">
        <v>416</v>
      </c>
      <c r="F11206" s="6" t="s">
        <v>22130</v>
      </c>
      <c r="G11206" s="6" t="s">
        <v>44493</v>
      </c>
    </row>
    <row r="11207">
      <c r="A11207" s="6" t="s">
        <v>44495</v>
      </c>
      <c r="B11207" s="6" t="s">
        <v>361</v>
      </c>
      <c r="C11207" s="6" t="s">
        <v>22139</v>
      </c>
      <c r="D11207" s="6" t="s">
        <v>37</v>
      </c>
      <c r="E11207" s="6" t="s">
        <v>416</v>
      </c>
      <c r="F11207" s="6" t="s">
        <v>22140</v>
      </c>
      <c r="G11207" s="6" t="s">
        <v>44496</v>
      </c>
    </row>
    <row r="11208">
      <c r="A11208" s="6" t="s">
        <v>44497</v>
      </c>
      <c r="B11208" s="6" t="s">
        <v>361</v>
      </c>
      <c r="C11208" s="6" t="s">
        <v>22139</v>
      </c>
      <c r="D11208" s="6" t="s">
        <v>414</v>
      </c>
      <c r="E11208" s="6" t="s">
        <v>24821</v>
      </c>
      <c r="F11208" s="6" t="s">
        <v>44498</v>
      </c>
      <c r="G11208" s="6" t="s">
        <v>44496</v>
      </c>
    </row>
    <row r="11209">
      <c r="A11209" s="6" t="s">
        <v>44499</v>
      </c>
      <c r="B11209" s="6" t="s">
        <v>361</v>
      </c>
      <c r="C11209" s="6" t="s">
        <v>22142</v>
      </c>
      <c r="D11209" s="6" t="s">
        <v>414</v>
      </c>
      <c r="E11209" s="6" t="s">
        <v>24821</v>
      </c>
      <c r="F11209" s="6" t="s">
        <v>28752</v>
      </c>
      <c r="G11209" s="6" t="s">
        <v>44500</v>
      </c>
    </row>
    <row r="11210">
      <c r="A11210" s="6" t="s">
        <v>44501</v>
      </c>
      <c r="B11210" s="6" t="s">
        <v>361</v>
      </c>
      <c r="C11210" s="6" t="s">
        <v>22144</v>
      </c>
      <c r="D11210" s="6" t="s">
        <v>37</v>
      </c>
      <c r="E11210" s="6" t="s">
        <v>24821</v>
      </c>
      <c r="F11210" s="6" t="s">
        <v>44502</v>
      </c>
      <c r="G11210" s="6" t="s">
        <v>44503</v>
      </c>
    </row>
    <row r="11211">
      <c r="A11211" s="6" t="s">
        <v>44504</v>
      </c>
      <c r="B11211" s="6" t="s">
        <v>361</v>
      </c>
      <c r="C11211" s="6" t="s">
        <v>22144</v>
      </c>
      <c r="D11211" s="6" t="s">
        <v>414</v>
      </c>
      <c r="E11211" s="6" t="s">
        <v>416</v>
      </c>
      <c r="F11211" s="6" t="s">
        <v>22145</v>
      </c>
      <c r="G11211" s="6" t="s">
        <v>44503</v>
      </c>
    </row>
    <row r="11212">
      <c r="A11212" s="6" t="s">
        <v>44505</v>
      </c>
      <c r="B11212" s="6" t="s">
        <v>361</v>
      </c>
      <c r="C11212" s="6" t="s">
        <v>22147</v>
      </c>
      <c r="D11212" s="6" t="s">
        <v>37</v>
      </c>
      <c r="E11212" s="6" t="s">
        <v>416</v>
      </c>
      <c r="F11212" s="6" t="s">
        <v>22148</v>
      </c>
      <c r="G11212" s="6" t="s">
        <v>44506</v>
      </c>
    </row>
    <row r="11213">
      <c r="A11213" s="6" t="s">
        <v>44507</v>
      </c>
      <c r="B11213" s="6" t="s">
        <v>361</v>
      </c>
      <c r="C11213" s="6" t="s">
        <v>22147</v>
      </c>
      <c r="D11213" s="6" t="s">
        <v>414</v>
      </c>
      <c r="E11213" s="6" t="s">
        <v>24821</v>
      </c>
      <c r="F11213" s="6" t="s">
        <v>44508</v>
      </c>
      <c r="G11213" s="6" t="s">
        <v>44506</v>
      </c>
    </row>
    <row r="11214">
      <c r="A11214" s="6" t="s">
        <v>44509</v>
      </c>
      <c r="B11214" s="6" t="s">
        <v>361</v>
      </c>
      <c r="C11214" s="6" t="s">
        <v>22150</v>
      </c>
      <c r="D11214" s="6" t="s">
        <v>414</v>
      </c>
      <c r="E11214" s="6" t="s">
        <v>24821</v>
      </c>
      <c r="F11214" s="6" t="s">
        <v>28752</v>
      </c>
      <c r="G11214" s="6" t="s">
        <v>44510</v>
      </c>
    </row>
    <row r="11215">
      <c r="A11215" s="6" t="s">
        <v>44511</v>
      </c>
      <c r="B11215" s="6" t="s">
        <v>361</v>
      </c>
      <c r="C11215" s="6" t="s">
        <v>22152</v>
      </c>
      <c r="D11215" s="6" t="s">
        <v>37</v>
      </c>
      <c r="E11215" s="6" t="s">
        <v>24821</v>
      </c>
      <c r="F11215" s="6" t="s">
        <v>44512</v>
      </c>
      <c r="G11215" s="6" t="s">
        <v>44513</v>
      </c>
    </row>
    <row r="11216">
      <c r="A11216" s="6" t="s">
        <v>44514</v>
      </c>
      <c r="B11216" s="6" t="s">
        <v>361</v>
      </c>
      <c r="C11216" s="6" t="s">
        <v>22152</v>
      </c>
      <c r="D11216" s="6" t="s">
        <v>414</v>
      </c>
      <c r="E11216" s="6" t="s">
        <v>416</v>
      </c>
      <c r="F11216" s="6" t="s">
        <v>22153</v>
      </c>
      <c r="G11216" s="6" t="s">
        <v>44513</v>
      </c>
    </row>
    <row r="11217">
      <c r="A11217" s="6" t="s">
        <v>44515</v>
      </c>
      <c r="B11217" s="6" t="s">
        <v>361</v>
      </c>
      <c r="C11217" s="6" t="s">
        <v>22155</v>
      </c>
      <c r="D11217" s="6" t="s">
        <v>37</v>
      </c>
      <c r="E11217" s="6" t="s">
        <v>416</v>
      </c>
      <c r="F11217" s="6" t="s">
        <v>22156</v>
      </c>
      <c r="G11217" s="6" t="s">
        <v>44516</v>
      </c>
    </row>
    <row r="11218">
      <c r="A11218" s="6" t="s">
        <v>44517</v>
      </c>
      <c r="B11218" s="6" t="s">
        <v>361</v>
      </c>
      <c r="C11218" s="6" t="s">
        <v>22155</v>
      </c>
      <c r="D11218" s="6" t="s">
        <v>414</v>
      </c>
      <c r="E11218" s="6" t="s">
        <v>24821</v>
      </c>
      <c r="F11218" s="6" t="s">
        <v>22156</v>
      </c>
      <c r="G11218" s="6" t="s">
        <v>44516</v>
      </c>
    </row>
    <row r="11219">
      <c r="A11219" s="6" t="s">
        <v>44518</v>
      </c>
      <c r="B11219" s="6" t="s">
        <v>361</v>
      </c>
      <c r="C11219" s="6" t="s">
        <v>22158</v>
      </c>
      <c r="D11219" s="6" t="s">
        <v>414</v>
      </c>
      <c r="E11219" s="6" t="s">
        <v>24821</v>
      </c>
      <c r="F11219" s="6" t="s">
        <v>28752</v>
      </c>
      <c r="G11219" s="6" t="s">
        <v>44519</v>
      </c>
    </row>
    <row r="11220">
      <c r="A11220" s="6" t="s">
        <v>44520</v>
      </c>
      <c r="B11220" s="6" t="s">
        <v>361</v>
      </c>
      <c r="C11220" s="6" t="s">
        <v>22160</v>
      </c>
      <c r="D11220" s="6" t="s">
        <v>37</v>
      </c>
      <c r="E11220" s="6" t="s">
        <v>24821</v>
      </c>
      <c r="F11220" s="6" t="s">
        <v>44521</v>
      </c>
      <c r="G11220" s="6" t="s">
        <v>44522</v>
      </c>
    </row>
    <row r="11221">
      <c r="A11221" s="6" t="s">
        <v>44523</v>
      </c>
      <c r="B11221" s="6" t="s">
        <v>361</v>
      </c>
      <c r="C11221" s="6" t="s">
        <v>22160</v>
      </c>
      <c r="D11221" s="6" t="s">
        <v>414</v>
      </c>
      <c r="E11221" s="6" t="s">
        <v>416</v>
      </c>
      <c r="F11221" s="6" t="s">
        <v>22161</v>
      </c>
      <c r="G11221" s="6" t="s">
        <v>44522</v>
      </c>
    </row>
    <row r="11222">
      <c r="A11222" s="6" t="s">
        <v>44524</v>
      </c>
      <c r="B11222" s="6" t="s">
        <v>361</v>
      </c>
      <c r="C11222" s="6" t="s">
        <v>22163</v>
      </c>
      <c r="D11222" s="6" t="s">
        <v>37</v>
      </c>
      <c r="E11222" s="6" t="s">
        <v>416</v>
      </c>
      <c r="F11222" s="6" t="s">
        <v>22164</v>
      </c>
      <c r="G11222" s="6" t="s">
        <v>44525</v>
      </c>
    </row>
    <row r="11223">
      <c r="A11223" s="6" t="s">
        <v>44526</v>
      </c>
      <c r="B11223" s="6" t="s">
        <v>361</v>
      </c>
      <c r="C11223" s="6" t="s">
        <v>22163</v>
      </c>
      <c r="D11223" s="6" t="s">
        <v>414</v>
      </c>
      <c r="E11223" s="6" t="s">
        <v>24821</v>
      </c>
      <c r="F11223" s="6" t="s">
        <v>22164</v>
      </c>
      <c r="G11223" s="6" t="s">
        <v>44525</v>
      </c>
    </row>
    <row r="11224">
      <c r="A11224" s="6" t="s">
        <v>44527</v>
      </c>
      <c r="B11224" s="6" t="s">
        <v>361</v>
      </c>
      <c r="C11224" s="6" t="s">
        <v>22166</v>
      </c>
      <c r="D11224" s="6" t="s">
        <v>414</v>
      </c>
      <c r="E11224" s="6" t="s">
        <v>24821</v>
      </c>
      <c r="F11224" s="6" t="s">
        <v>28752</v>
      </c>
      <c r="G11224" s="6" t="s">
        <v>44528</v>
      </c>
    </row>
    <row r="11225">
      <c r="A11225" s="6" t="s">
        <v>44529</v>
      </c>
      <c r="B11225" s="6" t="s">
        <v>361</v>
      </c>
      <c r="C11225" s="6" t="s">
        <v>22168</v>
      </c>
      <c r="D11225" s="6" t="s">
        <v>37</v>
      </c>
      <c r="E11225" s="6" t="s">
        <v>24821</v>
      </c>
      <c r="F11225" s="6" t="s">
        <v>44530</v>
      </c>
      <c r="G11225" s="6" t="s">
        <v>44531</v>
      </c>
    </row>
    <row r="11226">
      <c r="A11226" s="6" t="s">
        <v>44532</v>
      </c>
      <c r="B11226" s="6" t="s">
        <v>361</v>
      </c>
      <c r="C11226" s="6" t="s">
        <v>22168</v>
      </c>
      <c r="D11226" s="6" t="s">
        <v>414</v>
      </c>
      <c r="E11226" s="6" t="s">
        <v>416</v>
      </c>
      <c r="F11226" s="6" t="s">
        <v>22169</v>
      </c>
      <c r="G11226" s="6" t="s">
        <v>44531</v>
      </c>
    </row>
    <row r="11227">
      <c r="A11227" s="6" t="s">
        <v>44533</v>
      </c>
      <c r="B11227" s="6" t="s">
        <v>361</v>
      </c>
      <c r="C11227" s="6" t="s">
        <v>22171</v>
      </c>
      <c r="D11227" s="6" t="s">
        <v>414</v>
      </c>
      <c r="E11227" s="6" t="s">
        <v>24821</v>
      </c>
      <c r="F11227" s="6" t="s">
        <v>22172</v>
      </c>
      <c r="G11227" s="6" t="s">
        <v>44534</v>
      </c>
    </row>
    <row r="11228">
      <c r="A11228" s="6" t="s">
        <v>44535</v>
      </c>
      <c r="B11228" s="6" t="s">
        <v>361</v>
      </c>
      <c r="C11228" s="6" t="s">
        <v>22171</v>
      </c>
      <c r="D11228" s="6" t="s">
        <v>37</v>
      </c>
      <c r="E11228" s="6" t="s">
        <v>416</v>
      </c>
      <c r="F11228" s="6" t="s">
        <v>22172</v>
      </c>
      <c r="G11228" s="6" t="s">
        <v>44534</v>
      </c>
    </row>
    <row r="11229">
      <c r="A11229" s="6" t="s">
        <v>44536</v>
      </c>
      <c r="B11229" s="6" t="s">
        <v>361</v>
      </c>
      <c r="C11229" s="6" t="s">
        <v>22174</v>
      </c>
      <c r="D11229" s="6" t="s">
        <v>414</v>
      </c>
      <c r="E11229" s="6" t="s">
        <v>24821</v>
      </c>
      <c r="F11229" s="6" t="s">
        <v>28752</v>
      </c>
      <c r="G11229" s="6" t="s">
        <v>44537</v>
      </c>
    </row>
    <row r="11230">
      <c r="A11230" s="6" t="s">
        <v>44538</v>
      </c>
      <c r="B11230" s="6" t="s">
        <v>361</v>
      </c>
      <c r="C11230" s="6" t="s">
        <v>22176</v>
      </c>
      <c r="D11230" s="6" t="s">
        <v>37</v>
      </c>
      <c r="E11230" s="6" t="s">
        <v>24821</v>
      </c>
      <c r="F11230" s="6" t="s">
        <v>44539</v>
      </c>
      <c r="G11230" s="6" t="s">
        <v>44540</v>
      </c>
    </row>
    <row r="11231">
      <c r="A11231" s="6" t="s">
        <v>44541</v>
      </c>
      <c r="B11231" s="6" t="s">
        <v>361</v>
      </c>
      <c r="C11231" s="6" t="s">
        <v>22176</v>
      </c>
      <c r="D11231" s="6" t="s">
        <v>414</v>
      </c>
      <c r="E11231" s="6" t="s">
        <v>416</v>
      </c>
      <c r="F11231" s="6" t="s">
        <v>22177</v>
      </c>
      <c r="G11231" s="6" t="s">
        <v>44540</v>
      </c>
    </row>
    <row r="11232">
      <c r="A11232" s="6" t="s">
        <v>44542</v>
      </c>
      <c r="B11232" s="6" t="s">
        <v>361</v>
      </c>
      <c r="C11232" s="6" t="s">
        <v>22179</v>
      </c>
      <c r="D11232" s="6" t="s">
        <v>37</v>
      </c>
      <c r="E11232" s="6" t="s">
        <v>416</v>
      </c>
      <c r="F11232" s="6" t="s">
        <v>22180</v>
      </c>
      <c r="G11232" s="6" t="s">
        <v>44543</v>
      </c>
    </row>
    <row r="11233">
      <c r="A11233" s="6" t="s">
        <v>44544</v>
      </c>
      <c r="B11233" s="6" t="s">
        <v>361</v>
      </c>
      <c r="C11233" s="6" t="s">
        <v>22179</v>
      </c>
      <c r="D11233" s="6" t="s">
        <v>414</v>
      </c>
      <c r="E11233" s="6" t="s">
        <v>24821</v>
      </c>
      <c r="F11233" s="6" t="s">
        <v>22180</v>
      </c>
      <c r="G11233" s="6" t="s">
        <v>44543</v>
      </c>
    </row>
    <row r="11234">
      <c r="A11234" s="6" t="s">
        <v>44545</v>
      </c>
      <c r="B11234" s="6" t="s">
        <v>361</v>
      </c>
      <c r="C11234" s="6" t="s">
        <v>22182</v>
      </c>
      <c r="D11234" s="6" t="s">
        <v>414</v>
      </c>
      <c r="E11234" s="6" t="s">
        <v>24821</v>
      </c>
      <c r="F11234" s="6" t="s">
        <v>28752</v>
      </c>
      <c r="G11234" s="6" t="s">
        <v>44546</v>
      </c>
    </row>
    <row r="11235">
      <c r="A11235" s="6" t="s">
        <v>44547</v>
      </c>
      <c r="B11235" s="6" t="s">
        <v>361</v>
      </c>
      <c r="C11235" s="6" t="s">
        <v>22184</v>
      </c>
      <c r="D11235" s="6" t="s">
        <v>37</v>
      </c>
      <c r="E11235" s="6" t="s">
        <v>24821</v>
      </c>
      <c r="F11235" s="6" t="s">
        <v>44548</v>
      </c>
      <c r="G11235" s="6" t="s">
        <v>44549</v>
      </c>
    </row>
    <row r="11236">
      <c r="A11236" s="6" t="s">
        <v>44550</v>
      </c>
      <c r="B11236" s="6" t="s">
        <v>361</v>
      </c>
      <c r="C11236" s="6" t="s">
        <v>22184</v>
      </c>
      <c r="D11236" s="6" t="s">
        <v>414</v>
      </c>
      <c r="E11236" s="6" t="s">
        <v>416</v>
      </c>
      <c r="F11236" s="6" t="s">
        <v>22185</v>
      </c>
      <c r="G11236" s="6" t="s">
        <v>44549</v>
      </c>
    </row>
    <row r="11237">
      <c r="A11237" s="6" t="s">
        <v>44551</v>
      </c>
      <c r="B11237" s="6" t="s">
        <v>361</v>
      </c>
      <c r="C11237" s="6" t="s">
        <v>22194</v>
      </c>
      <c r="D11237" s="6" t="s">
        <v>37</v>
      </c>
      <c r="E11237" s="6" t="s">
        <v>416</v>
      </c>
      <c r="F11237" s="6" t="s">
        <v>22195</v>
      </c>
      <c r="G11237" s="6" t="s">
        <v>44552</v>
      </c>
    </row>
    <row r="11238">
      <c r="A11238" s="6" t="s">
        <v>44553</v>
      </c>
      <c r="B11238" s="6" t="s">
        <v>361</v>
      </c>
      <c r="C11238" s="6" t="s">
        <v>22194</v>
      </c>
      <c r="D11238" s="6" t="s">
        <v>414</v>
      </c>
      <c r="E11238" s="6" t="s">
        <v>24821</v>
      </c>
      <c r="F11238" s="6" t="s">
        <v>22195</v>
      </c>
      <c r="G11238" s="6" t="s">
        <v>44552</v>
      </c>
    </row>
    <row r="11239">
      <c r="A11239" s="6" t="s">
        <v>44554</v>
      </c>
      <c r="B11239" s="6" t="s">
        <v>361</v>
      </c>
      <c r="C11239" s="6" t="s">
        <v>22197</v>
      </c>
      <c r="D11239" s="6" t="s">
        <v>414</v>
      </c>
      <c r="E11239" s="6" t="s">
        <v>24821</v>
      </c>
      <c r="F11239" s="6" t="s">
        <v>26924</v>
      </c>
      <c r="G11239" s="6" t="s">
        <v>44555</v>
      </c>
    </row>
    <row r="11240">
      <c r="A11240" s="6" t="s">
        <v>44556</v>
      </c>
      <c r="B11240" s="6" t="s">
        <v>361</v>
      </c>
      <c r="C11240" s="6" t="s">
        <v>22199</v>
      </c>
      <c r="D11240" s="6" t="s">
        <v>37</v>
      </c>
      <c r="E11240" s="6" t="s">
        <v>24821</v>
      </c>
      <c r="F11240" s="6" t="s">
        <v>44557</v>
      </c>
      <c r="G11240" s="6" t="s">
        <v>44558</v>
      </c>
    </row>
    <row r="11241">
      <c r="A11241" s="6" t="s">
        <v>44559</v>
      </c>
      <c r="B11241" s="6" t="s">
        <v>361</v>
      </c>
      <c r="C11241" s="6" t="s">
        <v>22199</v>
      </c>
      <c r="D11241" s="6" t="s">
        <v>414</v>
      </c>
      <c r="E11241" s="6" t="s">
        <v>416</v>
      </c>
      <c r="F11241" s="6" t="s">
        <v>22200</v>
      </c>
      <c r="G11241" s="6" t="s">
        <v>44558</v>
      </c>
    </row>
    <row r="11242">
      <c r="A11242" s="6" t="s">
        <v>44560</v>
      </c>
      <c r="B11242" s="6" t="s">
        <v>364</v>
      </c>
      <c r="C11242" s="6" t="s">
        <v>22209</v>
      </c>
      <c r="D11242" s="6" t="s">
        <v>414</v>
      </c>
      <c r="E11242" s="6" t="s">
        <v>24821</v>
      </c>
      <c r="F11242" s="6" t="s">
        <v>24822</v>
      </c>
      <c r="G11242" s="6" t="s">
        <v>44561</v>
      </c>
    </row>
    <row r="11243">
      <c r="A11243" s="6" t="s">
        <v>44562</v>
      </c>
      <c r="B11243" s="6" t="s">
        <v>364</v>
      </c>
      <c r="C11243" s="6" t="s">
        <v>22211</v>
      </c>
      <c r="D11243" s="6" t="s">
        <v>37</v>
      </c>
      <c r="E11243" s="6" t="s">
        <v>24821</v>
      </c>
      <c r="F11243" s="6" t="s">
        <v>44563</v>
      </c>
      <c r="G11243" s="6" t="s">
        <v>44564</v>
      </c>
    </row>
    <row r="11244">
      <c r="A11244" s="6" t="s">
        <v>44565</v>
      </c>
      <c r="B11244" s="6" t="s">
        <v>364</v>
      </c>
      <c r="C11244" s="6" t="s">
        <v>22211</v>
      </c>
      <c r="D11244" s="6" t="s">
        <v>414</v>
      </c>
      <c r="E11244" s="6" t="s">
        <v>416</v>
      </c>
      <c r="F11244" s="6" t="s">
        <v>22212</v>
      </c>
      <c r="G11244" s="6" t="s">
        <v>44564</v>
      </c>
    </row>
    <row r="11245">
      <c r="A11245" s="6" t="s">
        <v>44566</v>
      </c>
      <c r="B11245" s="6" t="s">
        <v>364</v>
      </c>
      <c r="C11245" s="6" t="s">
        <v>22214</v>
      </c>
      <c r="D11245" s="6" t="s">
        <v>37</v>
      </c>
      <c r="E11245" s="6" t="s">
        <v>416</v>
      </c>
      <c r="F11245" s="6" t="s">
        <v>22215</v>
      </c>
      <c r="G11245" s="6" t="s">
        <v>44567</v>
      </c>
    </row>
    <row r="11246">
      <c r="A11246" s="6" t="s">
        <v>44568</v>
      </c>
      <c r="B11246" s="6" t="s">
        <v>364</v>
      </c>
      <c r="C11246" s="6" t="s">
        <v>22214</v>
      </c>
      <c r="D11246" s="6" t="s">
        <v>414</v>
      </c>
      <c r="E11246" s="6" t="s">
        <v>24821</v>
      </c>
      <c r="F11246" s="6" t="s">
        <v>22215</v>
      </c>
      <c r="G11246" s="6" t="s">
        <v>44567</v>
      </c>
    </row>
    <row r="11247">
      <c r="A11247" s="6" t="s">
        <v>44569</v>
      </c>
      <c r="B11247" s="6" t="s">
        <v>364</v>
      </c>
      <c r="C11247" s="6" t="s">
        <v>22217</v>
      </c>
      <c r="D11247" s="6" t="s">
        <v>414</v>
      </c>
      <c r="E11247" s="6" t="s">
        <v>24821</v>
      </c>
      <c r="F11247" s="6" t="s">
        <v>24822</v>
      </c>
      <c r="G11247" s="6" t="s">
        <v>44570</v>
      </c>
    </row>
    <row r="11248">
      <c r="A11248" s="6" t="s">
        <v>44571</v>
      </c>
      <c r="B11248" s="6" t="s">
        <v>364</v>
      </c>
      <c r="C11248" s="6" t="s">
        <v>22219</v>
      </c>
      <c r="D11248" s="6" t="s">
        <v>37</v>
      </c>
      <c r="E11248" s="6" t="s">
        <v>24821</v>
      </c>
      <c r="F11248" s="6" t="s">
        <v>44572</v>
      </c>
      <c r="G11248" s="6" t="s">
        <v>44573</v>
      </c>
    </row>
    <row r="11249">
      <c r="A11249" s="6" t="s">
        <v>44574</v>
      </c>
      <c r="B11249" s="6" t="s">
        <v>364</v>
      </c>
      <c r="C11249" s="6" t="s">
        <v>22219</v>
      </c>
      <c r="D11249" s="6" t="s">
        <v>414</v>
      </c>
      <c r="E11249" s="6" t="s">
        <v>416</v>
      </c>
      <c r="F11249" s="6" t="s">
        <v>22220</v>
      </c>
      <c r="G11249" s="6" t="s">
        <v>44573</v>
      </c>
    </row>
    <row r="11250">
      <c r="A11250" s="6" t="s">
        <v>44575</v>
      </c>
      <c r="B11250" s="6" t="s">
        <v>364</v>
      </c>
      <c r="C11250" s="6" t="s">
        <v>22222</v>
      </c>
      <c r="D11250" s="6" t="s">
        <v>37</v>
      </c>
      <c r="E11250" s="6" t="s">
        <v>416</v>
      </c>
      <c r="F11250" s="6" t="s">
        <v>22223</v>
      </c>
      <c r="G11250" s="6" t="s">
        <v>44576</v>
      </c>
    </row>
    <row r="11251">
      <c r="A11251" s="6" t="s">
        <v>44577</v>
      </c>
      <c r="B11251" s="6" t="s">
        <v>364</v>
      </c>
      <c r="C11251" s="6" t="s">
        <v>22222</v>
      </c>
      <c r="D11251" s="6" t="s">
        <v>414</v>
      </c>
      <c r="E11251" s="6" t="s">
        <v>24821</v>
      </c>
      <c r="F11251" s="6" t="s">
        <v>22223</v>
      </c>
      <c r="G11251" s="6" t="s">
        <v>44576</v>
      </c>
    </row>
    <row r="11252">
      <c r="A11252" s="6" t="s">
        <v>44578</v>
      </c>
      <c r="B11252" s="6" t="s">
        <v>364</v>
      </c>
      <c r="C11252" s="6" t="s">
        <v>22225</v>
      </c>
      <c r="D11252" s="6" t="s">
        <v>414</v>
      </c>
      <c r="E11252" s="6" t="s">
        <v>24821</v>
      </c>
      <c r="F11252" s="6" t="s">
        <v>24822</v>
      </c>
      <c r="G11252" s="6" t="s">
        <v>44579</v>
      </c>
    </row>
    <row r="11253">
      <c r="A11253" s="6" t="s">
        <v>44580</v>
      </c>
      <c r="B11253" s="6" t="s">
        <v>364</v>
      </c>
      <c r="C11253" s="6" t="s">
        <v>22227</v>
      </c>
      <c r="D11253" s="6" t="s">
        <v>37</v>
      </c>
      <c r="E11253" s="6" t="s">
        <v>24821</v>
      </c>
      <c r="F11253" s="6" t="s">
        <v>44581</v>
      </c>
      <c r="G11253" s="6" t="s">
        <v>44582</v>
      </c>
    </row>
    <row r="11254">
      <c r="A11254" s="6" t="s">
        <v>44583</v>
      </c>
      <c r="B11254" s="6" t="s">
        <v>364</v>
      </c>
      <c r="C11254" s="6" t="s">
        <v>22227</v>
      </c>
      <c r="D11254" s="6" t="s">
        <v>414</v>
      </c>
      <c r="E11254" s="6" t="s">
        <v>416</v>
      </c>
      <c r="F11254" s="6" t="s">
        <v>22228</v>
      </c>
      <c r="G11254" s="6" t="s">
        <v>44582</v>
      </c>
    </row>
    <row r="11255">
      <c r="A11255" s="6" t="s">
        <v>44584</v>
      </c>
      <c r="B11255" s="6" t="s">
        <v>364</v>
      </c>
      <c r="C11255" s="6" t="s">
        <v>22230</v>
      </c>
      <c r="D11255" s="6" t="s">
        <v>37</v>
      </c>
      <c r="E11255" s="6" t="s">
        <v>416</v>
      </c>
      <c r="F11255" s="6" t="s">
        <v>22231</v>
      </c>
      <c r="G11255" s="6" t="s">
        <v>44585</v>
      </c>
    </row>
    <row r="11256">
      <c r="A11256" s="6" t="s">
        <v>44586</v>
      </c>
      <c r="B11256" s="6" t="s">
        <v>364</v>
      </c>
      <c r="C11256" s="6" t="s">
        <v>22230</v>
      </c>
      <c r="D11256" s="6" t="s">
        <v>414</v>
      </c>
      <c r="E11256" s="6" t="s">
        <v>24821</v>
      </c>
      <c r="F11256" s="6" t="s">
        <v>22231</v>
      </c>
      <c r="G11256" s="6" t="s">
        <v>44585</v>
      </c>
    </row>
    <row r="11257">
      <c r="A11257" s="6" t="s">
        <v>44587</v>
      </c>
      <c r="B11257" s="6" t="s">
        <v>364</v>
      </c>
      <c r="C11257" s="6" t="s">
        <v>22233</v>
      </c>
      <c r="D11257" s="6" t="s">
        <v>414</v>
      </c>
      <c r="E11257" s="6" t="s">
        <v>24821</v>
      </c>
      <c r="F11257" s="6" t="s">
        <v>24822</v>
      </c>
      <c r="G11257" s="6" t="s">
        <v>44588</v>
      </c>
    </row>
    <row r="11258">
      <c r="A11258" s="6" t="s">
        <v>44589</v>
      </c>
      <c r="B11258" s="6" t="s">
        <v>364</v>
      </c>
      <c r="C11258" s="6" t="s">
        <v>22235</v>
      </c>
      <c r="D11258" s="6" t="s">
        <v>37</v>
      </c>
      <c r="E11258" s="6" t="s">
        <v>24821</v>
      </c>
      <c r="F11258" s="6" t="s">
        <v>44590</v>
      </c>
      <c r="G11258" s="6" t="s">
        <v>44591</v>
      </c>
    </row>
    <row r="11259">
      <c r="A11259" s="6" t="s">
        <v>44592</v>
      </c>
      <c r="B11259" s="6" t="s">
        <v>364</v>
      </c>
      <c r="C11259" s="6" t="s">
        <v>22235</v>
      </c>
      <c r="D11259" s="6" t="s">
        <v>414</v>
      </c>
      <c r="E11259" s="6" t="s">
        <v>416</v>
      </c>
      <c r="F11259" s="6" t="s">
        <v>22236</v>
      </c>
      <c r="G11259" s="6" t="s">
        <v>44591</v>
      </c>
    </row>
    <row r="11260">
      <c r="A11260" s="6" t="s">
        <v>44593</v>
      </c>
      <c r="B11260" s="6" t="s">
        <v>364</v>
      </c>
      <c r="C11260" s="6" t="s">
        <v>22244</v>
      </c>
      <c r="D11260" s="6" t="s">
        <v>414</v>
      </c>
      <c r="E11260" s="6" t="s">
        <v>24821</v>
      </c>
      <c r="F11260" s="6" t="s">
        <v>22245</v>
      </c>
      <c r="G11260" s="6" t="s">
        <v>44594</v>
      </c>
    </row>
    <row r="11261">
      <c r="A11261" s="6" t="s">
        <v>44595</v>
      </c>
      <c r="B11261" s="6" t="s">
        <v>364</v>
      </c>
      <c r="C11261" s="6" t="s">
        <v>22244</v>
      </c>
      <c r="D11261" s="6" t="s">
        <v>37</v>
      </c>
      <c r="E11261" s="6" t="s">
        <v>416</v>
      </c>
      <c r="F11261" s="6" t="s">
        <v>22245</v>
      </c>
      <c r="G11261" s="6" t="s">
        <v>44594</v>
      </c>
    </row>
    <row r="11262">
      <c r="A11262" s="6" t="s">
        <v>44596</v>
      </c>
      <c r="B11262" s="6" t="s">
        <v>364</v>
      </c>
      <c r="C11262" s="6" t="s">
        <v>22247</v>
      </c>
      <c r="D11262" s="6" t="s">
        <v>414</v>
      </c>
      <c r="E11262" s="6" t="s">
        <v>24821</v>
      </c>
      <c r="F11262" s="6" t="s">
        <v>29933</v>
      </c>
      <c r="G11262" s="6" t="s">
        <v>44597</v>
      </c>
    </row>
    <row r="11263">
      <c r="A11263" s="6" t="s">
        <v>44598</v>
      </c>
      <c r="B11263" s="6" t="s">
        <v>364</v>
      </c>
      <c r="C11263" s="6" t="s">
        <v>22249</v>
      </c>
      <c r="D11263" s="6" t="s">
        <v>37</v>
      </c>
      <c r="E11263" s="6" t="s">
        <v>24821</v>
      </c>
      <c r="F11263" s="6" t="s">
        <v>44599</v>
      </c>
      <c r="G11263" s="6" t="s">
        <v>44600</v>
      </c>
    </row>
    <row r="11264">
      <c r="A11264" s="6" t="s">
        <v>44601</v>
      </c>
      <c r="B11264" s="6" t="s">
        <v>364</v>
      </c>
      <c r="C11264" s="6" t="s">
        <v>22249</v>
      </c>
      <c r="D11264" s="6" t="s">
        <v>414</v>
      </c>
      <c r="E11264" s="6" t="s">
        <v>416</v>
      </c>
      <c r="F11264" s="6" t="s">
        <v>22250</v>
      </c>
      <c r="G11264" s="6" t="s">
        <v>44600</v>
      </c>
    </row>
    <row r="11265">
      <c r="A11265" s="6" t="s">
        <v>44602</v>
      </c>
      <c r="B11265" s="6" t="s">
        <v>364</v>
      </c>
      <c r="C11265" s="6" t="s">
        <v>22252</v>
      </c>
      <c r="D11265" s="6" t="s">
        <v>37</v>
      </c>
      <c r="E11265" s="6" t="s">
        <v>416</v>
      </c>
      <c r="F11265" s="6" t="s">
        <v>22253</v>
      </c>
      <c r="G11265" s="6" t="s">
        <v>44603</v>
      </c>
    </row>
    <row r="11266">
      <c r="A11266" s="6" t="s">
        <v>44604</v>
      </c>
      <c r="B11266" s="6" t="s">
        <v>364</v>
      </c>
      <c r="C11266" s="6" t="s">
        <v>22252</v>
      </c>
      <c r="D11266" s="6" t="s">
        <v>414</v>
      </c>
      <c r="E11266" s="6" t="s">
        <v>24821</v>
      </c>
      <c r="F11266" s="6" t="s">
        <v>22253</v>
      </c>
      <c r="G11266" s="6" t="s">
        <v>44603</v>
      </c>
    </row>
    <row r="11267">
      <c r="A11267" s="6" t="s">
        <v>44605</v>
      </c>
      <c r="B11267" s="6" t="s">
        <v>364</v>
      </c>
      <c r="C11267" s="6" t="s">
        <v>22255</v>
      </c>
      <c r="D11267" s="6" t="s">
        <v>414</v>
      </c>
      <c r="E11267" s="6" t="s">
        <v>24821</v>
      </c>
      <c r="F11267" s="6" t="s">
        <v>29933</v>
      </c>
      <c r="G11267" s="6" t="s">
        <v>44606</v>
      </c>
    </row>
    <row r="11268">
      <c r="A11268" s="6" t="s">
        <v>44607</v>
      </c>
      <c r="B11268" s="6" t="s">
        <v>364</v>
      </c>
      <c r="C11268" s="6" t="s">
        <v>22257</v>
      </c>
      <c r="D11268" s="6" t="s">
        <v>37</v>
      </c>
      <c r="E11268" s="6" t="s">
        <v>24821</v>
      </c>
      <c r="F11268" s="6" t="s">
        <v>44608</v>
      </c>
      <c r="G11268" s="6" t="s">
        <v>44609</v>
      </c>
    </row>
    <row r="11269">
      <c r="A11269" s="6" t="s">
        <v>44610</v>
      </c>
      <c r="B11269" s="6" t="s">
        <v>364</v>
      </c>
      <c r="C11269" s="6" t="s">
        <v>22257</v>
      </c>
      <c r="D11269" s="6" t="s">
        <v>414</v>
      </c>
      <c r="E11269" s="6" t="s">
        <v>416</v>
      </c>
      <c r="F11269" s="6" t="s">
        <v>22258</v>
      </c>
      <c r="G11269" s="6" t="s">
        <v>44609</v>
      </c>
    </row>
    <row r="11270">
      <c r="A11270" s="6" t="s">
        <v>44611</v>
      </c>
      <c r="B11270" s="6" t="s">
        <v>364</v>
      </c>
      <c r="C11270" s="6" t="s">
        <v>22260</v>
      </c>
      <c r="D11270" s="6" t="s">
        <v>37</v>
      </c>
      <c r="E11270" s="6" t="s">
        <v>416</v>
      </c>
      <c r="F11270" s="6" t="s">
        <v>22261</v>
      </c>
      <c r="G11270" s="6" t="s">
        <v>44612</v>
      </c>
    </row>
    <row r="11271">
      <c r="A11271" s="6" t="s">
        <v>44613</v>
      </c>
      <c r="B11271" s="6" t="s">
        <v>364</v>
      </c>
      <c r="C11271" s="6" t="s">
        <v>22260</v>
      </c>
      <c r="D11271" s="6" t="s">
        <v>414</v>
      </c>
      <c r="E11271" s="6" t="s">
        <v>24821</v>
      </c>
      <c r="F11271" s="6" t="s">
        <v>44614</v>
      </c>
      <c r="G11271" s="6" t="s">
        <v>44612</v>
      </c>
    </row>
    <row r="11272">
      <c r="A11272" s="6" t="s">
        <v>44615</v>
      </c>
      <c r="B11272" s="6" t="s">
        <v>364</v>
      </c>
      <c r="C11272" s="6" t="s">
        <v>22263</v>
      </c>
      <c r="D11272" s="6" t="s">
        <v>414</v>
      </c>
      <c r="E11272" s="6" t="s">
        <v>24821</v>
      </c>
      <c r="F11272" s="6" t="s">
        <v>29933</v>
      </c>
      <c r="G11272" s="6" t="s">
        <v>44616</v>
      </c>
    </row>
    <row r="11273">
      <c r="A11273" s="6" t="s">
        <v>44617</v>
      </c>
      <c r="B11273" s="6" t="s">
        <v>364</v>
      </c>
      <c r="C11273" s="6" t="s">
        <v>22265</v>
      </c>
      <c r="D11273" s="6" t="s">
        <v>37</v>
      </c>
      <c r="E11273" s="6" t="s">
        <v>24821</v>
      </c>
      <c r="F11273" s="6" t="s">
        <v>44618</v>
      </c>
      <c r="G11273" s="6" t="s">
        <v>44619</v>
      </c>
    </row>
    <row r="11274">
      <c r="A11274" s="6" t="s">
        <v>44620</v>
      </c>
      <c r="B11274" s="6" t="s">
        <v>364</v>
      </c>
      <c r="C11274" s="6" t="s">
        <v>22265</v>
      </c>
      <c r="D11274" s="6" t="s">
        <v>414</v>
      </c>
      <c r="E11274" s="6" t="s">
        <v>416</v>
      </c>
      <c r="F11274" s="6" t="s">
        <v>22266</v>
      </c>
      <c r="G11274" s="6" t="s">
        <v>44619</v>
      </c>
    </row>
    <row r="11275">
      <c r="A11275" s="6" t="s">
        <v>44621</v>
      </c>
      <c r="B11275" s="6" t="s">
        <v>364</v>
      </c>
      <c r="C11275" s="6" t="s">
        <v>22268</v>
      </c>
      <c r="D11275" s="6" t="s">
        <v>37</v>
      </c>
      <c r="E11275" s="6" t="s">
        <v>416</v>
      </c>
      <c r="F11275" s="6" t="s">
        <v>22269</v>
      </c>
      <c r="G11275" s="6" t="s">
        <v>44622</v>
      </c>
    </row>
    <row r="11276">
      <c r="A11276" s="6" t="s">
        <v>44623</v>
      </c>
      <c r="B11276" s="6" t="s">
        <v>364</v>
      </c>
      <c r="C11276" s="6" t="s">
        <v>22268</v>
      </c>
      <c r="D11276" s="6" t="s">
        <v>414</v>
      </c>
      <c r="E11276" s="6" t="s">
        <v>24821</v>
      </c>
      <c r="F11276" s="6" t="s">
        <v>22269</v>
      </c>
      <c r="G11276" s="6" t="s">
        <v>44622</v>
      </c>
    </row>
    <row r="11277">
      <c r="A11277" s="6" t="s">
        <v>44624</v>
      </c>
      <c r="B11277" s="6" t="s">
        <v>364</v>
      </c>
      <c r="C11277" s="6" t="s">
        <v>22271</v>
      </c>
      <c r="D11277" s="6" t="s">
        <v>414</v>
      </c>
      <c r="E11277" s="6" t="s">
        <v>24821</v>
      </c>
      <c r="F11277" s="6" t="s">
        <v>29933</v>
      </c>
      <c r="G11277" s="6" t="s">
        <v>22272</v>
      </c>
    </row>
    <row r="11278">
      <c r="A11278" s="6" t="s">
        <v>44625</v>
      </c>
      <c r="B11278" s="6" t="s">
        <v>364</v>
      </c>
      <c r="C11278" s="6" t="s">
        <v>22273</v>
      </c>
      <c r="D11278" s="6" t="s">
        <v>37</v>
      </c>
      <c r="E11278" s="6" t="s">
        <v>24821</v>
      </c>
      <c r="F11278" s="6" t="s">
        <v>44626</v>
      </c>
      <c r="G11278" s="6" t="s">
        <v>44627</v>
      </c>
    </row>
    <row r="11279">
      <c r="A11279" s="6" t="s">
        <v>44628</v>
      </c>
      <c r="B11279" s="6" t="s">
        <v>364</v>
      </c>
      <c r="C11279" s="6" t="s">
        <v>22273</v>
      </c>
      <c r="D11279" s="6" t="s">
        <v>414</v>
      </c>
      <c r="E11279" s="6" t="s">
        <v>416</v>
      </c>
      <c r="F11279" s="6" t="s">
        <v>22274</v>
      </c>
      <c r="G11279" s="6" t="s">
        <v>44627</v>
      </c>
    </row>
    <row r="11280">
      <c r="A11280" s="6" t="s">
        <v>44629</v>
      </c>
      <c r="B11280" s="6" t="s">
        <v>364</v>
      </c>
      <c r="C11280" s="6" t="s">
        <v>22276</v>
      </c>
      <c r="D11280" s="6" t="s">
        <v>37</v>
      </c>
      <c r="E11280" s="6" t="s">
        <v>416</v>
      </c>
      <c r="F11280" s="6" t="s">
        <v>22277</v>
      </c>
      <c r="G11280" s="6" t="s">
        <v>44630</v>
      </c>
    </row>
    <row r="11281">
      <c r="A11281" s="6" t="s">
        <v>44631</v>
      </c>
      <c r="B11281" s="6" t="s">
        <v>364</v>
      </c>
      <c r="C11281" s="6" t="s">
        <v>22276</v>
      </c>
      <c r="D11281" s="6" t="s">
        <v>414</v>
      </c>
      <c r="E11281" s="6" t="s">
        <v>24821</v>
      </c>
      <c r="F11281" s="6" t="s">
        <v>22277</v>
      </c>
      <c r="G11281" s="6" t="s">
        <v>44630</v>
      </c>
    </row>
    <row r="11282">
      <c r="A11282" s="6" t="s">
        <v>44632</v>
      </c>
      <c r="B11282" s="6" t="s">
        <v>364</v>
      </c>
      <c r="C11282" s="6" t="s">
        <v>22279</v>
      </c>
      <c r="D11282" s="6" t="s">
        <v>414</v>
      </c>
      <c r="E11282" s="6" t="s">
        <v>24821</v>
      </c>
      <c r="F11282" s="6" t="s">
        <v>29933</v>
      </c>
      <c r="G11282" s="6" t="s">
        <v>44633</v>
      </c>
    </row>
    <row r="11283">
      <c r="A11283" s="6" t="s">
        <v>44634</v>
      </c>
      <c r="B11283" s="6" t="s">
        <v>364</v>
      </c>
      <c r="C11283" s="6" t="s">
        <v>22281</v>
      </c>
      <c r="D11283" s="6" t="s">
        <v>37</v>
      </c>
      <c r="E11283" s="6" t="s">
        <v>24821</v>
      </c>
      <c r="F11283" s="6" t="s">
        <v>44635</v>
      </c>
      <c r="G11283" s="6" t="s">
        <v>44636</v>
      </c>
    </row>
    <row r="11284">
      <c r="A11284" s="6" t="s">
        <v>44637</v>
      </c>
      <c r="B11284" s="6" t="s">
        <v>364</v>
      </c>
      <c r="C11284" s="6" t="s">
        <v>22281</v>
      </c>
      <c r="D11284" s="6" t="s">
        <v>414</v>
      </c>
      <c r="E11284" s="6" t="s">
        <v>416</v>
      </c>
      <c r="F11284" s="6" t="s">
        <v>22282</v>
      </c>
      <c r="G11284" s="6" t="s">
        <v>44638</v>
      </c>
    </row>
    <row r="11285">
      <c r="A11285" s="6" t="s">
        <v>44639</v>
      </c>
      <c r="B11285" s="6" t="s">
        <v>364</v>
      </c>
      <c r="C11285" s="6" t="s">
        <v>22284</v>
      </c>
      <c r="D11285" s="6" t="s">
        <v>37</v>
      </c>
      <c r="E11285" s="6" t="s">
        <v>416</v>
      </c>
      <c r="F11285" s="6" t="s">
        <v>22285</v>
      </c>
      <c r="G11285" s="6" t="s">
        <v>44640</v>
      </c>
    </row>
    <row r="11286">
      <c r="A11286" s="6" t="s">
        <v>44641</v>
      </c>
      <c r="B11286" s="6" t="s">
        <v>364</v>
      </c>
      <c r="C11286" s="6" t="s">
        <v>22284</v>
      </c>
      <c r="D11286" s="6" t="s">
        <v>414</v>
      </c>
      <c r="E11286" s="6" t="s">
        <v>24821</v>
      </c>
      <c r="F11286" s="6" t="s">
        <v>44642</v>
      </c>
      <c r="G11286" s="6" t="s">
        <v>44640</v>
      </c>
    </row>
    <row r="11287">
      <c r="A11287" s="6" t="s">
        <v>44643</v>
      </c>
      <c r="B11287" s="6" t="s">
        <v>364</v>
      </c>
      <c r="C11287" s="6" t="s">
        <v>22287</v>
      </c>
      <c r="D11287" s="6" t="s">
        <v>414</v>
      </c>
      <c r="E11287" s="6" t="s">
        <v>24821</v>
      </c>
      <c r="F11287" s="6" t="s">
        <v>29933</v>
      </c>
      <c r="G11287" s="6" t="s">
        <v>44644</v>
      </c>
    </row>
    <row r="11288">
      <c r="A11288" s="6" t="s">
        <v>44645</v>
      </c>
      <c r="B11288" s="6" t="s">
        <v>364</v>
      </c>
      <c r="C11288" s="6" t="s">
        <v>22289</v>
      </c>
      <c r="D11288" s="6" t="s">
        <v>37</v>
      </c>
      <c r="E11288" s="6" t="s">
        <v>24821</v>
      </c>
      <c r="F11288" s="6" t="s">
        <v>44646</v>
      </c>
      <c r="G11288" s="6" t="s">
        <v>44647</v>
      </c>
    </row>
    <row r="11289">
      <c r="A11289" s="6" t="s">
        <v>44648</v>
      </c>
      <c r="B11289" s="6" t="s">
        <v>364</v>
      </c>
      <c r="C11289" s="6" t="s">
        <v>22289</v>
      </c>
      <c r="D11289" s="6" t="s">
        <v>414</v>
      </c>
      <c r="E11289" s="6" t="s">
        <v>416</v>
      </c>
      <c r="F11289" s="6" t="s">
        <v>22290</v>
      </c>
      <c r="G11289" s="6" t="s">
        <v>44647</v>
      </c>
    </row>
    <row r="11290">
      <c r="A11290" s="6" t="s">
        <v>44649</v>
      </c>
      <c r="B11290" s="6" t="s">
        <v>364</v>
      </c>
      <c r="C11290" s="6" t="s">
        <v>22298</v>
      </c>
      <c r="D11290" s="6" t="s">
        <v>37</v>
      </c>
      <c r="E11290" s="6" t="s">
        <v>416</v>
      </c>
      <c r="F11290" s="6" t="s">
        <v>22299</v>
      </c>
      <c r="G11290" s="6" t="s">
        <v>44650</v>
      </c>
    </row>
    <row r="11291">
      <c r="A11291" s="6" t="s">
        <v>44651</v>
      </c>
      <c r="B11291" s="6" t="s">
        <v>364</v>
      </c>
      <c r="C11291" s="6" t="s">
        <v>22298</v>
      </c>
      <c r="D11291" s="6" t="s">
        <v>414</v>
      </c>
      <c r="E11291" s="6" t="s">
        <v>24821</v>
      </c>
      <c r="F11291" s="6" t="s">
        <v>22299</v>
      </c>
      <c r="G11291" s="6" t="s">
        <v>44650</v>
      </c>
    </row>
    <row r="11292">
      <c r="A11292" s="6" t="s">
        <v>44652</v>
      </c>
      <c r="B11292" s="6" t="s">
        <v>364</v>
      </c>
      <c r="C11292" s="6" t="s">
        <v>22301</v>
      </c>
      <c r="D11292" s="6" t="s">
        <v>414</v>
      </c>
      <c r="E11292" s="6" t="s">
        <v>24821</v>
      </c>
      <c r="F11292" s="6" t="s">
        <v>25549</v>
      </c>
      <c r="G11292" s="6" t="s">
        <v>44653</v>
      </c>
    </row>
    <row r="11293">
      <c r="A11293" s="6" t="s">
        <v>44654</v>
      </c>
      <c r="B11293" s="6" t="s">
        <v>364</v>
      </c>
      <c r="C11293" s="6" t="s">
        <v>22303</v>
      </c>
      <c r="D11293" s="6" t="s">
        <v>37</v>
      </c>
      <c r="E11293" s="6" t="s">
        <v>24821</v>
      </c>
      <c r="F11293" s="6" t="s">
        <v>44655</v>
      </c>
      <c r="G11293" s="6" t="s">
        <v>44656</v>
      </c>
    </row>
    <row r="11294">
      <c r="A11294" s="6" t="s">
        <v>44657</v>
      </c>
      <c r="B11294" s="6" t="s">
        <v>364</v>
      </c>
      <c r="C11294" s="6" t="s">
        <v>22303</v>
      </c>
      <c r="D11294" s="6" t="s">
        <v>414</v>
      </c>
      <c r="E11294" s="6" t="s">
        <v>416</v>
      </c>
      <c r="F11294" s="6" t="s">
        <v>22304</v>
      </c>
      <c r="G11294" s="6" t="s">
        <v>44656</v>
      </c>
    </row>
    <row r="11295">
      <c r="A11295" s="6" t="s">
        <v>44658</v>
      </c>
      <c r="B11295" s="6" t="s">
        <v>364</v>
      </c>
      <c r="C11295" s="6" t="s">
        <v>22312</v>
      </c>
      <c r="D11295" s="6" t="s">
        <v>37</v>
      </c>
      <c r="E11295" s="6" t="s">
        <v>416</v>
      </c>
      <c r="F11295" s="6" t="s">
        <v>22313</v>
      </c>
      <c r="G11295" s="6" t="s">
        <v>44659</v>
      </c>
    </row>
    <row r="11296">
      <c r="A11296" s="6" t="s">
        <v>44660</v>
      </c>
      <c r="B11296" s="6" t="s">
        <v>364</v>
      </c>
      <c r="C11296" s="6" t="s">
        <v>22312</v>
      </c>
      <c r="D11296" s="6" t="s">
        <v>414</v>
      </c>
      <c r="E11296" s="6" t="s">
        <v>24821</v>
      </c>
      <c r="F11296" s="6" t="s">
        <v>22313</v>
      </c>
      <c r="G11296" s="6" t="s">
        <v>44659</v>
      </c>
    </row>
    <row r="11297">
      <c r="A11297" s="6" t="s">
        <v>44661</v>
      </c>
      <c r="B11297" s="6" t="s">
        <v>364</v>
      </c>
      <c r="C11297" s="6" t="s">
        <v>22315</v>
      </c>
      <c r="D11297" s="6" t="s">
        <v>414</v>
      </c>
      <c r="E11297" s="6" t="s">
        <v>24821</v>
      </c>
      <c r="F11297" s="6" t="s">
        <v>33483</v>
      </c>
      <c r="G11297" s="6" t="s">
        <v>44662</v>
      </c>
    </row>
    <row r="11298">
      <c r="A11298" s="6" t="s">
        <v>44663</v>
      </c>
      <c r="B11298" s="6" t="s">
        <v>364</v>
      </c>
      <c r="C11298" s="6" t="s">
        <v>22317</v>
      </c>
      <c r="D11298" s="6" t="s">
        <v>37</v>
      </c>
      <c r="E11298" s="6" t="s">
        <v>24821</v>
      </c>
      <c r="F11298" s="6" t="s">
        <v>44664</v>
      </c>
      <c r="G11298" s="6" t="s">
        <v>44665</v>
      </c>
    </row>
    <row r="11299">
      <c r="A11299" s="6" t="s">
        <v>44666</v>
      </c>
      <c r="B11299" s="6" t="s">
        <v>364</v>
      </c>
      <c r="C11299" s="6" t="s">
        <v>22317</v>
      </c>
      <c r="D11299" s="6" t="s">
        <v>414</v>
      </c>
      <c r="E11299" s="6" t="s">
        <v>416</v>
      </c>
      <c r="F11299" s="6" t="s">
        <v>22318</v>
      </c>
      <c r="G11299" s="6" t="s">
        <v>44665</v>
      </c>
    </row>
    <row r="11300">
      <c r="A11300" s="6" t="s">
        <v>44667</v>
      </c>
      <c r="B11300" s="6" t="s">
        <v>364</v>
      </c>
      <c r="C11300" s="6" t="s">
        <v>22320</v>
      </c>
      <c r="D11300" s="6" t="s">
        <v>37</v>
      </c>
      <c r="E11300" s="6" t="s">
        <v>416</v>
      </c>
      <c r="F11300" s="6" t="s">
        <v>22321</v>
      </c>
      <c r="G11300" s="6" t="s">
        <v>44668</v>
      </c>
    </row>
    <row r="11301">
      <c r="A11301" s="6" t="s">
        <v>44669</v>
      </c>
      <c r="B11301" s="6" t="s">
        <v>364</v>
      </c>
      <c r="C11301" s="6" t="s">
        <v>22320</v>
      </c>
      <c r="D11301" s="6" t="s">
        <v>414</v>
      </c>
      <c r="E11301" s="6" t="s">
        <v>24821</v>
      </c>
      <c r="F11301" s="6" t="s">
        <v>22321</v>
      </c>
      <c r="G11301" s="6" t="s">
        <v>44668</v>
      </c>
    </row>
    <row r="11302">
      <c r="A11302" s="6" t="s">
        <v>44670</v>
      </c>
      <c r="B11302" s="6" t="s">
        <v>364</v>
      </c>
      <c r="C11302" s="6" t="s">
        <v>22323</v>
      </c>
      <c r="D11302" s="6" t="s">
        <v>414</v>
      </c>
      <c r="E11302" s="6" t="s">
        <v>24821</v>
      </c>
      <c r="F11302" s="6" t="s">
        <v>33483</v>
      </c>
      <c r="G11302" s="6" t="s">
        <v>44671</v>
      </c>
    </row>
    <row r="11303">
      <c r="A11303" s="6" t="s">
        <v>44672</v>
      </c>
      <c r="B11303" s="6" t="s">
        <v>364</v>
      </c>
      <c r="C11303" s="6" t="s">
        <v>22325</v>
      </c>
      <c r="D11303" s="6" t="s">
        <v>37</v>
      </c>
      <c r="E11303" s="6" t="s">
        <v>24821</v>
      </c>
      <c r="F11303" s="6" t="s">
        <v>44673</v>
      </c>
      <c r="G11303" s="6" t="s">
        <v>44674</v>
      </c>
    </row>
    <row r="11304">
      <c r="A11304" s="6" t="s">
        <v>44675</v>
      </c>
      <c r="B11304" s="6" t="s">
        <v>364</v>
      </c>
      <c r="C11304" s="6" t="s">
        <v>22325</v>
      </c>
      <c r="D11304" s="6" t="s">
        <v>414</v>
      </c>
      <c r="E11304" s="6" t="s">
        <v>416</v>
      </c>
      <c r="F11304" s="6" t="s">
        <v>22326</v>
      </c>
      <c r="G11304" s="6" t="s">
        <v>44674</v>
      </c>
    </row>
    <row r="11305">
      <c r="A11305" s="6" t="s">
        <v>44676</v>
      </c>
      <c r="B11305" s="6" t="s">
        <v>364</v>
      </c>
      <c r="C11305" s="6" t="s">
        <v>22328</v>
      </c>
      <c r="D11305" s="6" t="s">
        <v>37</v>
      </c>
      <c r="E11305" s="6" t="s">
        <v>416</v>
      </c>
      <c r="F11305" s="6" t="s">
        <v>22329</v>
      </c>
      <c r="G11305" s="6" t="s">
        <v>44677</v>
      </c>
    </row>
    <row r="11306">
      <c r="A11306" s="6" t="s">
        <v>44678</v>
      </c>
      <c r="B11306" s="6" t="s">
        <v>364</v>
      </c>
      <c r="C11306" s="6" t="s">
        <v>22328</v>
      </c>
      <c r="D11306" s="6" t="s">
        <v>414</v>
      </c>
      <c r="E11306" s="6" t="s">
        <v>24821</v>
      </c>
      <c r="F11306" s="6" t="s">
        <v>22329</v>
      </c>
      <c r="G11306" s="6" t="s">
        <v>44677</v>
      </c>
    </row>
    <row r="11307">
      <c r="A11307" s="6" t="s">
        <v>44679</v>
      </c>
      <c r="B11307" s="6" t="s">
        <v>364</v>
      </c>
      <c r="C11307" s="6" t="s">
        <v>22331</v>
      </c>
      <c r="D11307" s="6" t="s">
        <v>414</v>
      </c>
      <c r="E11307" s="6" t="s">
        <v>24821</v>
      </c>
      <c r="F11307" s="6" t="s">
        <v>33483</v>
      </c>
      <c r="G11307" s="6" t="s">
        <v>44680</v>
      </c>
    </row>
    <row r="11308">
      <c r="A11308" s="6" t="s">
        <v>44681</v>
      </c>
      <c r="B11308" s="6" t="s">
        <v>364</v>
      </c>
      <c r="C11308" s="6" t="s">
        <v>22333</v>
      </c>
      <c r="D11308" s="6" t="s">
        <v>37</v>
      </c>
      <c r="E11308" s="6" t="s">
        <v>24821</v>
      </c>
      <c r="F11308" s="6" t="s">
        <v>44682</v>
      </c>
      <c r="G11308" s="6" t="s">
        <v>44683</v>
      </c>
    </row>
    <row r="11309">
      <c r="A11309" s="6" t="s">
        <v>44684</v>
      </c>
      <c r="B11309" s="6" t="s">
        <v>364</v>
      </c>
      <c r="C11309" s="6" t="s">
        <v>22333</v>
      </c>
      <c r="D11309" s="6" t="s">
        <v>414</v>
      </c>
      <c r="E11309" s="6" t="s">
        <v>416</v>
      </c>
      <c r="F11309" s="6" t="s">
        <v>22334</v>
      </c>
      <c r="G11309" s="6" t="s">
        <v>44685</v>
      </c>
    </row>
    <row r="11310">
      <c r="A11310" s="6" t="s">
        <v>44686</v>
      </c>
      <c r="B11310" s="6" t="s">
        <v>364</v>
      </c>
      <c r="C11310" s="6" t="s">
        <v>22343</v>
      </c>
      <c r="D11310" s="6" t="s">
        <v>37</v>
      </c>
      <c r="E11310" s="6" t="s">
        <v>416</v>
      </c>
      <c r="F11310" s="6" t="s">
        <v>22344</v>
      </c>
      <c r="G11310" s="6" t="s">
        <v>44687</v>
      </c>
    </row>
    <row r="11311">
      <c r="A11311" s="6" t="s">
        <v>44688</v>
      </c>
      <c r="B11311" s="6" t="s">
        <v>364</v>
      </c>
      <c r="C11311" s="6" t="s">
        <v>22343</v>
      </c>
      <c r="D11311" s="6" t="s">
        <v>414</v>
      </c>
      <c r="E11311" s="6" t="s">
        <v>24821</v>
      </c>
      <c r="F11311" s="6" t="s">
        <v>22344</v>
      </c>
      <c r="G11311" s="6" t="s">
        <v>44687</v>
      </c>
    </row>
    <row r="11312">
      <c r="A11312" s="6" t="s">
        <v>44689</v>
      </c>
      <c r="B11312" s="6" t="s">
        <v>364</v>
      </c>
      <c r="C11312" s="6" t="s">
        <v>22346</v>
      </c>
      <c r="D11312" s="6" t="s">
        <v>414</v>
      </c>
      <c r="E11312" s="6" t="s">
        <v>24821</v>
      </c>
      <c r="F11312" s="6" t="s">
        <v>25586</v>
      </c>
      <c r="G11312" s="6" t="s">
        <v>44690</v>
      </c>
    </row>
    <row r="11313">
      <c r="A11313" s="6" t="s">
        <v>44691</v>
      </c>
      <c r="B11313" s="6" t="s">
        <v>364</v>
      </c>
      <c r="C11313" s="6" t="s">
        <v>22348</v>
      </c>
      <c r="D11313" s="6" t="s">
        <v>37</v>
      </c>
      <c r="E11313" s="6" t="s">
        <v>24821</v>
      </c>
      <c r="F11313" s="6" t="s">
        <v>44692</v>
      </c>
      <c r="G11313" s="6" t="s">
        <v>44693</v>
      </c>
    </row>
    <row r="11314">
      <c r="A11314" s="6" t="s">
        <v>44694</v>
      </c>
      <c r="B11314" s="6" t="s">
        <v>364</v>
      </c>
      <c r="C11314" s="6" t="s">
        <v>22348</v>
      </c>
      <c r="D11314" s="6" t="s">
        <v>414</v>
      </c>
      <c r="E11314" s="6" t="s">
        <v>416</v>
      </c>
      <c r="F11314" s="6" t="s">
        <v>22349</v>
      </c>
      <c r="G11314" s="6" t="s">
        <v>44693</v>
      </c>
    </row>
    <row r="11315">
      <c r="A11315" s="6" t="s">
        <v>44695</v>
      </c>
      <c r="B11315" s="6" t="s">
        <v>367</v>
      </c>
      <c r="C11315" s="6" t="s">
        <v>22357</v>
      </c>
      <c r="D11315" s="6" t="s">
        <v>414</v>
      </c>
      <c r="E11315" s="6" t="s">
        <v>24821</v>
      </c>
      <c r="F11315" s="6" t="s">
        <v>24822</v>
      </c>
      <c r="G11315" s="6" t="s">
        <v>44696</v>
      </c>
    </row>
    <row r="11316">
      <c r="A11316" s="6" t="s">
        <v>44697</v>
      </c>
      <c r="B11316" s="6" t="s">
        <v>367</v>
      </c>
      <c r="C11316" s="6" t="s">
        <v>22359</v>
      </c>
      <c r="D11316" s="6" t="s">
        <v>37</v>
      </c>
      <c r="E11316" s="6" t="s">
        <v>24821</v>
      </c>
      <c r="F11316" s="6" t="s">
        <v>24825</v>
      </c>
      <c r="G11316" s="6" t="s">
        <v>44698</v>
      </c>
    </row>
    <row r="11317">
      <c r="A11317" s="6" t="s">
        <v>44699</v>
      </c>
      <c r="B11317" s="6" t="s">
        <v>367</v>
      </c>
      <c r="C11317" s="6" t="s">
        <v>22359</v>
      </c>
      <c r="D11317" s="6" t="s">
        <v>414</v>
      </c>
      <c r="E11317" s="6" t="s">
        <v>416</v>
      </c>
      <c r="F11317" s="6" t="s">
        <v>417</v>
      </c>
      <c r="G11317" s="6" t="s">
        <v>44698</v>
      </c>
    </row>
    <row r="11318">
      <c r="A11318" s="6" t="s">
        <v>44700</v>
      </c>
      <c r="B11318" s="6" t="s">
        <v>367</v>
      </c>
      <c r="C11318" s="6" t="s">
        <v>22361</v>
      </c>
      <c r="D11318" s="6" t="s">
        <v>37</v>
      </c>
      <c r="E11318" s="6" t="s">
        <v>416</v>
      </c>
      <c r="F11318" s="6" t="s">
        <v>22362</v>
      </c>
      <c r="G11318" s="6" t="s">
        <v>44701</v>
      </c>
    </row>
    <row r="11319">
      <c r="A11319" s="6" t="s">
        <v>44702</v>
      </c>
      <c r="B11319" s="6" t="s">
        <v>367</v>
      </c>
      <c r="C11319" s="6" t="s">
        <v>22361</v>
      </c>
      <c r="D11319" s="6" t="s">
        <v>414</v>
      </c>
      <c r="E11319" s="6" t="s">
        <v>24821</v>
      </c>
      <c r="F11319" s="6" t="s">
        <v>22362</v>
      </c>
      <c r="G11319" s="6" t="s">
        <v>44701</v>
      </c>
    </row>
    <row r="11320">
      <c r="A11320" s="6" t="s">
        <v>44703</v>
      </c>
      <c r="B11320" s="6" t="s">
        <v>367</v>
      </c>
      <c r="C11320" s="6" t="s">
        <v>22364</v>
      </c>
      <c r="D11320" s="6" t="s">
        <v>414</v>
      </c>
      <c r="E11320" s="6" t="s">
        <v>24821</v>
      </c>
      <c r="F11320" s="6" t="s">
        <v>24822</v>
      </c>
      <c r="G11320" s="6" t="s">
        <v>44704</v>
      </c>
    </row>
    <row r="11321">
      <c r="A11321" s="6" t="s">
        <v>44705</v>
      </c>
      <c r="B11321" s="6" t="s">
        <v>367</v>
      </c>
      <c r="C11321" s="6" t="s">
        <v>22366</v>
      </c>
      <c r="D11321" s="6" t="s">
        <v>37</v>
      </c>
      <c r="E11321" s="6" t="s">
        <v>24821</v>
      </c>
      <c r="F11321" s="6" t="s">
        <v>43987</v>
      </c>
      <c r="G11321" s="6" t="s">
        <v>44706</v>
      </c>
    </row>
    <row r="11322">
      <c r="A11322" s="6" t="s">
        <v>44707</v>
      </c>
      <c r="B11322" s="6" t="s">
        <v>367</v>
      </c>
      <c r="C11322" s="6" t="s">
        <v>22366</v>
      </c>
      <c r="D11322" s="6" t="s">
        <v>414</v>
      </c>
      <c r="E11322" s="6" t="s">
        <v>416</v>
      </c>
      <c r="F11322" s="6" t="s">
        <v>21598</v>
      </c>
      <c r="G11322" s="6" t="s">
        <v>44706</v>
      </c>
    </row>
    <row r="11323">
      <c r="A11323" s="6" t="s">
        <v>44708</v>
      </c>
      <c r="B11323" s="6" t="s">
        <v>367</v>
      </c>
      <c r="C11323" s="6" t="s">
        <v>22368</v>
      </c>
      <c r="D11323" s="6" t="s">
        <v>37</v>
      </c>
      <c r="E11323" s="6" t="s">
        <v>416</v>
      </c>
      <c r="F11323" s="6" t="s">
        <v>4438</v>
      </c>
      <c r="G11323" s="6" t="s">
        <v>44709</v>
      </c>
    </row>
    <row r="11324">
      <c r="A11324" s="6" t="s">
        <v>44710</v>
      </c>
      <c r="B11324" s="6" t="s">
        <v>367</v>
      </c>
      <c r="C11324" s="6" t="s">
        <v>22368</v>
      </c>
      <c r="D11324" s="6" t="s">
        <v>414</v>
      </c>
      <c r="E11324" s="6" t="s">
        <v>24821</v>
      </c>
      <c r="F11324" s="6" t="s">
        <v>4438</v>
      </c>
      <c r="G11324" s="6" t="s">
        <v>44709</v>
      </c>
    </row>
    <row r="11325">
      <c r="A11325" s="6" t="s">
        <v>44711</v>
      </c>
      <c r="B11325" s="6" t="s">
        <v>367</v>
      </c>
      <c r="C11325" s="6" t="s">
        <v>22370</v>
      </c>
      <c r="D11325" s="6" t="s">
        <v>414</v>
      </c>
      <c r="E11325" s="6" t="s">
        <v>24821</v>
      </c>
      <c r="F11325" s="6" t="s">
        <v>24822</v>
      </c>
      <c r="G11325" s="6" t="s">
        <v>44712</v>
      </c>
    </row>
    <row r="11326">
      <c r="A11326" s="6" t="s">
        <v>44713</v>
      </c>
      <c r="B11326" s="6" t="s">
        <v>367</v>
      </c>
      <c r="C11326" s="6" t="s">
        <v>22372</v>
      </c>
      <c r="D11326" s="6" t="s">
        <v>37</v>
      </c>
      <c r="E11326" s="6" t="s">
        <v>24821</v>
      </c>
      <c r="F11326" s="6" t="s">
        <v>44714</v>
      </c>
      <c r="G11326" s="6" t="s">
        <v>44715</v>
      </c>
    </row>
    <row r="11327">
      <c r="A11327" s="6" t="s">
        <v>44716</v>
      </c>
      <c r="B11327" s="6" t="s">
        <v>367</v>
      </c>
      <c r="C11327" s="6" t="s">
        <v>22372</v>
      </c>
      <c r="D11327" s="6" t="s">
        <v>414</v>
      </c>
      <c r="E11327" s="6" t="s">
        <v>416</v>
      </c>
      <c r="F11327" s="6" t="s">
        <v>22373</v>
      </c>
      <c r="G11327" s="6" t="s">
        <v>44715</v>
      </c>
    </row>
    <row r="11328">
      <c r="A11328" s="6" t="s">
        <v>44717</v>
      </c>
      <c r="B11328" s="6" t="s">
        <v>367</v>
      </c>
      <c r="C11328" s="6" t="s">
        <v>22375</v>
      </c>
      <c r="D11328" s="6" t="s">
        <v>37</v>
      </c>
      <c r="E11328" s="6" t="s">
        <v>416</v>
      </c>
      <c r="F11328" s="6" t="s">
        <v>22376</v>
      </c>
      <c r="G11328" s="6" t="s">
        <v>44718</v>
      </c>
    </row>
    <row r="11329">
      <c r="A11329" s="6" t="s">
        <v>44719</v>
      </c>
      <c r="B11329" s="6" t="s">
        <v>367</v>
      </c>
      <c r="C11329" s="6" t="s">
        <v>22375</v>
      </c>
      <c r="D11329" s="6" t="s">
        <v>414</v>
      </c>
      <c r="E11329" s="6" t="s">
        <v>24821</v>
      </c>
      <c r="F11329" s="6" t="s">
        <v>22376</v>
      </c>
      <c r="G11329" s="6" t="s">
        <v>44718</v>
      </c>
    </row>
    <row r="11330">
      <c r="A11330" s="6" t="s">
        <v>44720</v>
      </c>
      <c r="B11330" s="6" t="s">
        <v>367</v>
      </c>
      <c r="C11330" s="6" t="s">
        <v>22378</v>
      </c>
      <c r="D11330" s="6" t="s">
        <v>414</v>
      </c>
      <c r="E11330" s="6" t="s">
        <v>24821</v>
      </c>
      <c r="F11330" s="6" t="s">
        <v>24822</v>
      </c>
      <c r="G11330" s="6" t="s">
        <v>44721</v>
      </c>
    </row>
    <row r="11331">
      <c r="A11331" s="6" t="s">
        <v>44722</v>
      </c>
      <c r="B11331" s="6" t="s">
        <v>367</v>
      </c>
      <c r="C11331" s="6" t="s">
        <v>22380</v>
      </c>
      <c r="D11331" s="6" t="s">
        <v>37</v>
      </c>
      <c r="E11331" s="6" t="s">
        <v>24821</v>
      </c>
      <c r="F11331" s="6" t="s">
        <v>44723</v>
      </c>
      <c r="G11331" s="6" t="s">
        <v>44724</v>
      </c>
    </row>
    <row r="11332">
      <c r="A11332" s="6" t="s">
        <v>44725</v>
      </c>
      <c r="B11332" s="6" t="s">
        <v>367</v>
      </c>
      <c r="C11332" s="6" t="s">
        <v>22380</v>
      </c>
      <c r="D11332" s="6" t="s">
        <v>414</v>
      </c>
      <c r="E11332" s="6" t="s">
        <v>416</v>
      </c>
      <c r="F11332" s="6" t="s">
        <v>22381</v>
      </c>
      <c r="G11332" s="6" t="s">
        <v>44724</v>
      </c>
    </row>
    <row r="11333">
      <c r="A11333" s="6" t="s">
        <v>44726</v>
      </c>
      <c r="B11333" s="6" t="s">
        <v>367</v>
      </c>
      <c r="C11333" s="6" t="s">
        <v>22383</v>
      </c>
      <c r="D11333" s="6" t="s">
        <v>37</v>
      </c>
      <c r="E11333" s="6" t="s">
        <v>416</v>
      </c>
      <c r="F11333" s="6" t="s">
        <v>22384</v>
      </c>
      <c r="G11333" s="6" t="s">
        <v>44727</v>
      </c>
    </row>
    <row r="11334">
      <c r="A11334" s="6" t="s">
        <v>44728</v>
      </c>
      <c r="B11334" s="6" t="s">
        <v>367</v>
      </c>
      <c r="C11334" s="6" t="s">
        <v>22383</v>
      </c>
      <c r="D11334" s="6" t="s">
        <v>414</v>
      </c>
      <c r="E11334" s="6" t="s">
        <v>24821</v>
      </c>
      <c r="F11334" s="6" t="s">
        <v>22384</v>
      </c>
      <c r="G11334" s="6" t="s">
        <v>44727</v>
      </c>
    </row>
    <row r="11335">
      <c r="A11335" s="6" t="s">
        <v>44729</v>
      </c>
      <c r="B11335" s="6" t="s">
        <v>367</v>
      </c>
      <c r="C11335" s="6" t="s">
        <v>22386</v>
      </c>
      <c r="D11335" s="6" t="s">
        <v>414</v>
      </c>
      <c r="E11335" s="6" t="s">
        <v>24821</v>
      </c>
      <c r="F11335" s="6" t="s">
        <v>24822</v>
      </c>
      <c r="G11335" s="6" t="s">
        <v>44730</v>
      </c>
    </row>
    <row r="11336">
      <c r="A11336" s="6" t="s">
        <v>44731</v>
      </c>
      <c r="B11336" s="6" t="s">
        <v>367</v>
      </c>
      <c r="C11336" s="6" t="s">
        <v>22388</v>
      </c>
      <c r="D11336" s="6" t="s">
        <v>37</v>
      </c>
      <c r="E11336" s="6" t="s">
        <v>24821</v>
      </c>
      <c r="F11336" s="6" t="s">
        <v>44732</v>
      </c>
      <c r="G11336" s="6" t="s">
        <v>44733</v>
      </c>
    </row>
    <row r="11337">
      <c r="A11337" s="6" t="s">
        <v>44734</v>
      </c>
      <c r="B11337" s="6" t="s">
        <v>367</v>
      </c>
      <c r="C11337" s="6" t="s">
        <v>22388</v>
      </c>
      <c r="D11337" s="6" t="s">
        <v>414</v>
      </c>
      <c r="E11337" s="6" t="s">
        <v>416</v>
      </c>
      <c r="F11337" s="6" t="s">
        <v>22389</v>
      </c>
      <c r="G11337" s="6" t="s">
        <v>44733</v>
      </c>
    </row>
    <row r="11338">
      <c r="A11338" s="6" t="s">
        <v>44735</v>
      </c>
      <c r="B11338" s="6" t="s">
        <v>367</v>
      </c>
      <c r="C11338" s="6" t="s">
        <v>22397</v>
      </c>
      <c r="D11338" s="6" t="s">
        <v>37</v>
      </c>
      <c r="E11338" s="6" t="s">
        <v>416</v>
      </c>
      <c r="F11338" s="6" t="s">
        <v>22398</v>
      </c>
      <c r="G11338" s="6" t="s">
        <v>44736</v>
      </c>
    </row>
    <row r="11339">
      <c r="A11339" s="6" t="s">
        <v>44737</v>
      </c>
      <c r="B11339" s="6" t="s">
        <v>367</v>
      </c>
      <c r="C11339" s="6" t="s">
        <v>22397</v>
      </c>
      <c r="D11339" s="6" t="s">
        <v>414</v>
      </c>
      <c r="E11339" s="6" t="s">
        <v>24821</v>
      </c>
      <c r="F11339" s="6" t="s">
        <v>22398</v>
      </c>
      <c r="G11339" s="6" t="s">
        <v>44736</v>
      </c>
    </row>
    <row r="11340">
      <c r="A11340" s="6" t="s">
        <v>44738</v>
      </c>
      <c r="B11340" s="6" t="s">
        <v>367</v>
      </c>
      <c r="C11340" s="6" t="s">
        <v>22400</v>
      </c>
      <c r="D11340" s="6" t="s">
        <v>414</v>
      </c>
      <c r="E11340" s="6" t="s">
        <v>24821</v>
      </c>
      <c r="F11340" s="6" t="s">
        <v>24858</v>
      </c>
      <c r="G11340" s="6" t="s">
        <v>44739</v>
      </c>
    </row>
    <row r="11341">
      <c r="A11341" s="6" t="s">
        <v>44740</v>
      </c>
      <c r="B11341" s="6" t="s">
        <v>367</v>
      </c>
      <c r="C11341" s="6" t="s">
        <v>22402</v>
      </c>
      <c r="D11341" s="6" t="s">
        <v>37</v>
      </c>
      <c r="E11341" s="6" t="s">
        <v>24821</v>
      </c>
      <c r="F11341" s="6" t="s">
        <v>44741</v>
      </c>
      <c r="G11341" s="6" t="s">
        <v>44742</v>
      </c>
    </row>
    <row r="11342">
      <c r="A11342" s="6" t="s">
        <v>44743</v>
      </c>
      <c r="B11342" s="6" t="s">
        <v>367</v>
      </c>
      <c r="C11342" s="6" t="s">
        <v>22402</v>
      </c>
      <c r="D11342" s="6" t="s">
        <v>414</v>
      </c>
      <c r="E11342" s="6" t="s">
        <v>416</v>
      </c>
      <c r="F11342" s="6" t="s">
        <v>22403</v>
      </c>
      <c r="G11342" s="6" t="s">
        <v>44742</v>
      </c>
    </row>
    <row r="11343">
      <c r="A11343" s="6" t="s">
        <v>44744</v>
      </c>
      <c r="B11343" s="6" t="s">
        <v>367</v>
      </c>
      <c r="C11343" s="6" t="s">
        <v>22405</v>
      </c>
      <c r="D11343" s="6" t="s">
        <v>37</v>
      </c>
      <c r="E11343" s="6" t="s">
        <v>416</v>
      </c>
      <c r="F11343" s="6" t="s">
        <v>22406</v>
      </c>
      <c r="G11343" s="6" t="s">
        <v>44745</v>
      </c>
    </row>
    <row r="11344">
      <c r="A11344" s="6" t="s">
        <v>44746</v>
      </c>
      <c r="B11344" s="6" t="s">
        <v>367</v>
      </c>
      <c r="C11344" s="6" t="s">
        <v>22405</v>
      </c>
      <c r="D11344" s="6" t="s">
        <v>414</v>
      </c>
      <c r="E11344" s="6" t="s">
        <v>24821</v>
      </c>
      <c r="F11344" s="6" t="s">
        <v>22406</v>
      </c>
      <c r="G11344" s="6" t="s">
        <v>44745</v>
      </c>
    </row>
    <row r="11345">
      <c r="A11345" s="6" t="s">
        <v>44747</v>
      </c>
      <c r="B11345" s="6" t="s">
        <v>367</v>
      </c>
      <c r="C11345" s="6" t="s">
        <v>22408</v>
      </c>
      <c r="D11345" s="6" t="s">
        <v>414</v>
      </c>
      <c r="E11345" s="6" t="s">
        <v>24821</v>
      </c>
      <c r="F11345" s="6" t="s">
        <v>24858</v>
      </c>
      <c r="G11345" s="6" t="s">
        <v>44748</v>
      </c>
    </row>
    <row r="11346">
      <c r="A11346" s="6" t="s">
        <v>44749</v>
      </c>
      <c r="B11346" s="6" t="s">
        <v>367</v>
      </c>
      <c r="C11346" s="6" t="s">
        <v>22410</v>
      </c>
      <c r="D11346" s="6" t="s">
        <v>37</v>
      </c>
      <c r="E11346" s="6" t="s">
        <v>24821</v>
      </c>
      <c r="F11346" s="6" t="s">
        <v>44750</v>
      </c>
      <c r="G11346" s="6" t="s">
        <v>44751</v>
      </c>
    </row>
    <row r="11347">
      <c r="A11347" s="6" t="s">
        <v>44752</v>
      </c>
      <c r="B11347" s="6" t="s">
        <v>367</v>
      </c>
      <c r="C11347" s="6" t="s">
        <v>22410</v>
      </c>
      <c r="D11347" s="6" t="s">
        <v>414</v>
      </c>
      <c r="E11347" s="6" t="s">
        <v>416</v>
      </c>
      <c r="F11347" s="6" t="s">
        <v>22411</v>
      </c>
      <c r="G11347" s="6" t="s">
        <v>44751</v>
      </c>
    </row>
    <row r="11348">
      <c r="A11348" s="6" t="s">
        <v>44753</v>
      </c>
      <c r="B11348" s="6" t="s">
        <v>367</v>
      </c>
      <c r="C11348" s="6" t="s">
        <v>22413</v>
      </c>
      <c r="D11348" s="6" t="s">
        <v>37</v>
      </c>
      <c r="E11348" s="6" t="s">
        <v>416</v>
      </c>
      <c r="F11348" s="6" t="s">
        <v>22414</v>
      </c>
      <c r="G11348" s="6" t="s">
        <v>44754</v>
      </c>
    </row>
    <row r="11349">
      <c r="A11349" s="6" t="s">
        <v>44755</v>
      </c>
      <c r="B11349" s="6" t="s">
        <v>367</v>
      </c>
      <c r="C11349" s="6" t="s">
        <v>22413</v>
      </c>
      <c r="D11349" s="6" t="s">
        <v>414</v>
      </c>
      <c r="E11349" s="6" t="s">
        <v>24821</v>
      </c>
      <c r="F11349" s="6" t="s">
        <v>22414</v>
      </c>
      <c r="G11349" s="6" t="s">
        <v>44754</v>
      </c>
    </row>
    <row r="11350">
      <c r="A11350" s="6" t="s">
        <v>44756</v>
      </c>
      <c r="B11350" s="6" t="s">
        <v>367</v>
      </c>
      <c r="C11350" s="6" t="s">
        <v>22416</v>
      </c>
      <c r="D11350" s="6" t="s">
        <v>414</v>
      </c>
      <c r="E11350" s="6" t="s">
        <v>24821</v>
      </c>
      <c r="F11350" s="6" t="s">
        <v>24858</v>
      </c>
      <c r="G11350" s="6" t="s">
        <v>44757</v>
      </c>
    </row>
    <row r="11351">
      <c r="A11351" s="6" t="s">
        <v>44758</v>
      </c>
      <c r="B11351" s="6" t="s">
        <v>367</v>
      </c>
      <c r="C11351" s="6" t="s">
        <v>22418</v>
      </c>
      <c r="D11351" s="6" t="s">
        <v>37</v>
      </c>
      <c r="E11351" s="6" t="s">
        <v>24821</v>
      </c>
      <c r="F11351" s="6" t="s">
        <v>44759</v>
      </c>
      <c r="G11351" s="6" t="s">
        <v>44760</v>
      </c>
    </row>
    <row r="11352">
      <c r="A11352" s="6" t="s">
        <v>44761</v>
      </c>
      <c r="B11352" s="6" t="s">
        <v>367</v>
      </c>
      <c r="C11352" s="6" t="s">
        <v>22418</v>
      </c>
      <c r="D11352" s="6" t="s">
        <v>414</v>
      </c>
      <c r="E11352" s="6" t="s">
        <v>416</v>
      </c>
      <c r="F11352" s="6" t="s">
        <v>22419</v>
      </c>
      <c r="G11352" s="6" t="s">
        <v>44760</v>
      </c>
    </row>
    <row r="11353">
      <c r="A11353" s="6" t="s">
        <v>44762</v>
      </c>
      <c r="B11353" s="6" t="s">
        <v>367</v>
      </c>
      <c r="C11353" s="6" t="s">
        <v>22421</v>
      </c>
      <c r="D11353" s="6" t="s">
        <v>37</v>
      </c>
      <c r="E11353" s="6" t="s">
        <v>416</v>
      </c>
      <c r="F11353" s="6" t="s">
        <v>22422</v>
      </c>
      <c r="G11353" s="6" t="s">
        <v>44763</v>
      </c>
    </row>
    <row r="11354">
      <c r="A11354" s="6" t="s">
        <v>44764</v>
      </c>
      <c r="B11354" s="6" t="s">
        <v>367</v>
      </c>
      <c r="C11354" s="6" t="s">
        <v>22421</v>
      </c>
      <c r="D11354" s="6" t="s">
        <v>414</v>
      </c>
      <c r="E11354" s="6" t="s">
        <v>24821</v>
      </c>
      <c r="F11354" s="6" t="s">
        <v>22422</v>
      </c>
      <c r="G11354" s="6" t="s">
        <v>44763</v>
      </c>
    </row>
    <row r="11355">
      <c r="A11355" s="6" t="s">
        <v>44765</v>
      </c>
      <c r="B11355" s="6" t="s">
        <v>367</v>
      </c>
      <c r="C11355" s="6" t="s">
        <v>22424</v>
      </c>
      <c r="D11355" s="6" t="s">
        <v>414</v>
      </c>
      <c r="E11355" s="6" t="s">
        <v>24821</v>
      </c>
      <c r="F11355" s="6" t="s">
        <v>24858</v>
      </c>
      <c r="G11355" s="6" t="s">
        <v>44766</v>
      </c>
    </row>
    <row r="11356">
      <c r="A11356" s="6" t="s">
        <v>44767</v>
      </c>
      <c r="B11356" s="6" t="s">
        <v>367</v>
      </c>
      <c r="C11356" s="6" t="s">
        <v>22426</v>
      </c>
      <c r="D11356" s="6" t="s">
        <v>37</v>
      </c>
      <c r="E11356" s="6" t="s">
        <v>24821</v>
      </c>
      <c r="F11356" s="6" t="s">
        <v>44768</v>
      </c>
      <c r="G11356" s="6" t="s">
        <v>44769</v>
      </c>
    </row>
    <row r="11357">
      <c r="A11357" s="6" t="s">
        <v>44770</v>
      </c>
      <c r="B11357" s="6" t="s">
        <v>367</v>
      </c>
      <c r="C11357" s="6" t="s">
        <v>22426</v>
      </c>
      <c r="D11357" s="6" t="s">
        <v>414</v>
      </c>
      <c r="E11357" s="6" t="s">
        <v>416</v>
      </c>
      <c r="F11357" s="6" t="s">
        <v>22427</v>
      </c>
      <c r="G11357" s="6" t="s">
        <v>44769</v>
      </c>
    </row>
    <row r="11358">
      <c r="A11358" s="6" t="s">
        <v>44771</v>
      </c>
      <c r="B11358" s="6" t="s">
        <v>367</v>
      </c>
      <c r="C11358" s="6" t="s">
        <v>22429</v>
      </c>
      <c r="D11358" s="6" t="s">
        <v>37</v>
      </c>
      <c r="E11358" s="6" t="s">
        <v>416</v>
      </c>
      <c r="F11358" s="6" t="s">
        <v>22430</v>
      </c>
      <c r="G11358" s="6" t="s">
        <v>44772</v>
      </c>
    </row>
    <row r="11359">
      <c r="A11359" s="6" t="s">
        <v>44773</v>
      </c>
      <c r="B11359" s="6" t="s">
        <v>367</v>
      </c>
      <c r="C11359" s="6" t="s">
        <v>22429</v>
      </c>
      <c r="D11359" s="6" t="s">
        <v>414</v>
      </c>
      <c r="E11359" s="6" t="s">
        <v>24821</v>
      </c>
      <c r="F11359" s="6" t="s">
        <v>22430</v>
      </c>
      <c r="G11359" s="6" t="s">
        <v>44772</v>
      </c>
    </row>
    <row r="11360">
      <c r="A11360" s="6" t="s">
        <v>44774</v>
      </c>
      <c r="B11360" s="6" t="s">
        <v>367</v>
      </c>
      <c r="C11360" s="6" t="s">
        <v>22432</v>
      </c>
      <c r="D11360" s="6" t="s">
        <v>414</v>
      </c>
      <c r="E11360" s="6" t="s">
        <v>24821</v>
      </c>
      <c r="F11360" s="6" t="s">
        <v>24858</v>
      </c>
      <c r="G11360" s="6" t="s">
        <v>44775</v>
      </c>
    </row>
    <row r="11361">
      <c r="A11361" s="6" t="s">
        <v>44776</v>
      </c>
      <c r="B11361" s="6" t="s">
        <v>367</v>
      </c>
      <c r="C11361" s="6" t="s">
        <v>22434</v>
      </c>
      <c r="D11361" s="6" t="s">
        <v>414</v>
      </c>
      <c r="E11361" s="6" t="s">
        <v>416</v>
      </c>
      <c r="F11361" s="6" t="s">
        <v>22435</v>
      </c>
      <c r="G11361" s="6" t="s">
        <v>44777</v>
      </c>
    </row>
    <row r="11362">
      <c r="A11362" s="6" t="s">
        <v>44778</v>
      </c>
      <c r="B11362" s="6" t="s">
        <v>367</v>
      </c>
      <c r="C11362" s="6" t="s">
        <v>22434</v>
      </c>
      <c r="D11362" s="6" t="s">
        <v>37</v>
      </c>
      <c r="E11362" s="6" t="s">
        <v>24821</v>
      </c>
      <c r="F11362" s="6" t="s">
        <v>44779</v>
      </c>
      <c r="G11362" s="6" t="s">
        <v>44777</v>
      </c>
    </row>
    <row r="11363">
      <c r="A11363" s="6" t="s">
        <v>44780</v>
      </c>
      <c r="B11363" s="6" t="s">
        <v>367</v>
      </c>
      <c r="C11363" s="6" t="s">
        <v>22437</v>
      </c>
      <c r="D11363" s="6" t="s">
        <v>37</v>
      </c>
      <c r="E11363" s="6" t="s">
        <v>416</v>
      </c>
      <c r="F11363" s="6" t="s">
        <v>22438</v>
      </c>
      <c r="G11363" s="6" t="s">
        <v>44781</v>
      </c>
    </row>
    <row r="11364">
      <c r="A11364" s="6" t="s">
        <v>44782</v>
      </c>
      <c r="B11364" s="6" t="s">
        <v>367</v>
      </c>
      <c r="C11364" s="6" t="s">
        <v>22437</v>
      </c>
      <c r="D11364" s="6" t="s">
        <v>414</v>
      </c>
      <c r="E11364" s="6" t="s">
        <v>24821</v>
      </c>
      <c r="F11364" s="6" t="s">
        <v>22438</v>
      </c>
      <c r="G11364" s="6" t="s">
        <v>44781</v>
      </c>
    </row>
    <row r="11365">
      <c r="A11365" s="6" t="s">
        <v>44783</v>
      </c>
      <c r="B11365" s="6" t="s">
        <v>367</v>
      </c>
      <c r="C11365" s="6" t="s">
        <v>22440</v>
      </c>
      <c r="D11365" s="6" t="s">
        <v>414</v>
      </c>
      <c r="E11365" s="6" t="s">
        <v>24821</v>
      </c>
      <c r="F11365" s="6" t="s">
        <v>24858</v>
      </c>
      <c r="G11365" s="6" t="s">
        <v>44784</v>
      </c>
    </row>
    <row r="11366">
      <c r="A11366" s="6" t="s">
        <v>44785</v>
      </c>
      <c r="B11366" s="6" t="s">
        <v>367</v>
      </c>
      <c r="C11366" s="6" t="s">
        <v>22442</v>
      </c>
      <c r="D11366" s="6" t="s">
        <v>37</v>
      </c>
      <c r="E11366" s="6" t="s">
        <v>24821</v>
      </c>
      <c r="F11366" s="6" t="s">
        <v>44786</v>
      </c>
      <c r="G11366" s="6" t="s">
        <v>44787</v>
      </c>
    </row>
    <row r="11367">
      <c r="A11367" s="6" t="s">
        <v>44788</v>
      </c>
      <c r="B11367" s="6" t="s">
        <v>367</v>
      </c>
      <c r="C11367" s="6" t="s">
        <v>22442</v>
      </c>
      <c r="D11367" s="6" t="s">
        <v>414</v>
      </c>
      <c r="E11367" s="6" t="s">
        <v>416</v>
      </c>
      <c r="F11367" s="6" t="s">
        <v>22443</v>
      </c>
      <c r="G11367" s="6" t="s">
        <v>44787</v>
      </c>
    </row>
    <row r="11368">
      <c r="A11368" s="6" t="s">
        <v>44789</v>
      </c>
      <c r="B11368" s="6" t="s">
        <v>367</v>
      </c>
      <c r="C11368" s="6" t="s">
        <v>22445</v>
      </c>
      <c r="D11368" s="6" t="s">
        <v>37</v>
      </c>
      <c r="E11368" s="6" t="s">
        <v>416</v>
      </c>
      <c r="F11368" s="6" t="s">
        <v>22446</v>
      </c>
      <c r="G11368" s="6" t="s">
        <v>44790</v>
      </c>
    </row>
    <row r="11369">
      <c r="A11369" s="6" t="s">
        <v>44791</v>
      </c>
      <c r="B11369" s="6" t="s">
        <v>367</v>
      </c>
      <c r="C11369" s="6" t="s">
        <v>22445</v>
      </c>
      <c r="D11369" s="6" t="s">
        <v>414</v>
      </c>
      <c r="E11369" s="6" t="s">
        <v>24821</v>
      </c>
      <c r="F11369" s="6" t="s">
        <v>22446</v>
      </c>
      <c r="G11369" s="6" t="s">
        <v>44790</v>
      </c>
    </row>
    <row r="11370">
      <c r="A11370" s="6" t="s">
        <v>44792</v>
      </c>
      <c r="B11370" s="6" t="s">
        <v>367</v>
      </c>
      <c r="C11370" s="6" t="s">
        <v>22448</v>
      </c>
      <c r="D11370" s="6" t="s">
        <v>414</v>
      </c>
      <c r="E11370" s="6" t="s">
        <v>24821</v>
      </c>
      <c r="F11370" s="6" t="s">
        <v>24858</v>
      </c>
      <c r="G11370" s="6" t="s">
        <v>44793</v>
      </c>
    </row>
    <row r="11371">
      <c r="A11371" s="6" t="s">
        <v>44794</v>
      </c>
      <c r="B11371" s="6" t="s">
        <v>367</v>
      </c>
      <c r="C11371" s="6" t="s">
        <v>22450</v>
      </c>
      <c r="D11371" s="6" t="s">
        <v>37</v>
      </c>
      <c r="E11371" s="6" t="s">
        <v>24821</v>
      </c>
      <c r="F11371" s="6" t="s">
        <v>44795</v>
      </c>
      <c r="G11371" s="6" t="s">
        <v>44796</v>
      </c>
    </row>
    <row r="11372">
      <c r="A11372" s="6" t="s">
        <v>44797</v>
      </c>
      <c r="B11372" s="6" t="s">
        <v>367</v>
      </c>
      <c r="C11372" s="6" t="s">
        <v>22450</v>
      </c>
      <c r="D11372" s="6" t="s">
        <v>414</v>
      </c>
      <c r="E11372" s="6" t="s">
        <v>416</v>
      </c>
      <c r="F11372" s="6" t="s">
        <v>22451</v>
      </c>
      <c r="G11372" s="6" t="s">
        <v>44796</v>
      </c>
    </row>
    <row r="11373">
      <c r="A11373" s="6" t="s">
        <v>44798</v>
      </c>
      <c r="B11373" s="6" t="s">
        <v>367</v>
      </c>
      <c r="C11373" s="6" t="s">
        <v>22459</v>
      </c>
      <c r="D11373" s="6" t="s">
        <v>37</v>
      </c>
      <c r="E11373" s="6" t="s">
        <v>416</v>
      </c>
      <c r="F11373" s="6" t="s">
        <v>22460</v>
      </c>
      <c r="G11373" s="6" t="s">
        <v>44799</v>
      </c>
    </row>
    <row r="11374">
      <c r="A11374" s="6" t="s">
        <v>44800</v>
      </c>
      <c r="B11374" s="6" t="s">
        <v>367</v>
      </c>
      <c r="C11374" s="6" t="s">
        <v>22459</v>
      </c>
      <c r="D11374" s="6" t="s">
        <v>414</v>
      </c>
      <c r="E11374" s="6" t="s">
        <v>24821</v>
      </c>
      <c r="F11374" s="6" t="s">
        <v>22460</v>
      </c>
      <c r="G11374" s="6" t="s">
        <v>44799</v>
      </c>
    </row>
    <row r="11375">
      <c r="A11375" s="6" t="s">
        <v>44801</v>
      </c>
      <c r="B11375" s="6" t="s">
        <v>367</v>
      </c>
      <c r="C11375" s="6" t="s">
        <v>22462</v>
      </c>
      <c r="D11375" s="6" t="s">
        <v>414</v>
      </c>
      <c r="E11375" s="6" t="s">
        <v>24821</v>
      </c>
      <c r="F11375" s="6" t="s">
        <v>24886</v>
      </c>
      <c r="G11375" s="6" t="s">
        <v>44802</v>
      </c>
    </row>
    <row r="11376">
      <c r="A11376" s="6" t="s">
        <v>44803</v>
      </c>
      <c r="B11376" s="6" t="s">
        <v>367</v>
      </c>
      <c r="C11376" s="6" t="s">
        <v>22464</v>
      </c>
      <c r="D11376" s="6" t="s">
        <v>37</v>
      </c>
      <c r="E11376" s="6" t="s">
        <v>24821</v>
      </c>
      <c r="F11376" s="6" t="s">
        <v>44804</v>
      </c>
      <c r="G11376" s="6" t="s">
        <v>44805</v>
      </c>
    </row>
    <row r="11377">
      <c r="A11377" s="6" t="s">
        <v>44806</v>
      </c>
      <c r="B11377" s="6" t="s">
        <v>367</v>
      </c>
      <c r="C11377" s="6" t="s">
        <v>22464</v>
      </c>
      <c r="D11377" s="6" t="s">
        <v>414</v>
      </c>
      <c r="E11377" s="6" t="s">
        <v>416</v>
      </c>
      <c r="F11377" s="6" t="s">
        <v>22465</v>
      </c>
      <c r="G11377" s="6" t="s">
        <v>44805</v>
      </c>
    </row>
    <row r="11378">
      <c r="A11378" s="6" t="s">
        <v>44807</v>
      </c>
      <c r="B11378" s="6" t="s">
        <v>367</v>
      </c>
      <c r="C11378" s="6" t="s">
        <v>22467</v>
      </c>
      <c r="D11378" s="6" t="s">
        <v>37</v>
      </c>
      <c r="E11378" s="6" t="s">
        <v>416</v>
      </c>
      <c r="F11378" s="6" t="s">
        <v>22468</v>
      </c>
      <c r="G11378" s="6" t="s">
        <v>44808</v>
      </c>
    </row>
    <row r="11379">
      <c r="A11379" s="6" t="s">
        <v>44809</v>
      </c>
      <c r="B11379" s="6" t="s">
        <v>367</v>
      </c>
      <c r="C11379" s="6" t="s">
        <v>22467</v>
      </c>
      <c r="D11379" s="6" t="s">
        <v>414</v>
      </c>
      <c r="E11379" s="6" t="s">
        <v>24821</v>
      </c>
      <c r="F11379" s="6" t="s">
        <v>22468</v>
      </c>
      <c r="G11379" s="6" t="s">
        <v>44808</v>
      </c>
    </row>
    <row r="11380">
      <c r="A11380" s="6" t="s">
        <v>44810</v>
      </c>
      <c r="B11380" s="6" t="s">
        <v>367</v>
      </c>
      <c r="C11380" s="6" t="s">
        <v>22470</v>
      </c>
      <c r="D11380" s="6" t="s">
        <v>414</v>
      </c>
      <c r="E11380" s="6" t="s">
        <v>24821</v>
      </c>
      <c r="F11380" s="6" t="s">
        <v>24886</v>
      </c>
      <c r="G11380" s="6" t="s">
        <v>44811</v>
      </c>
    </row>
    <row r="11381">
      <c r="A11381" s="6" t="s">
        <v>44812</v>
      </c>
      <c r="B11381" s="6" t="s">
        <v>367</v>
      </c>
      <c r="C11381" s="6" t="s">
        <v>22472</v>
      </c>
      <c r="D11381" s="6" t="s">
        <v>37</v>
      </c>
      <c r="E11381" s="6" t="s">
        <v>24821</v>
      </c>
      <c r="F11381" s="6" t="s">
        <v>44813</v>
      </c>
      <c r="G11381" s="6" t="s">
        <v>44814</v>
      </c>
    </row>
    <row r="11382">
      <c r="A11382" s="6" t="s">
        <v>44815</v>
      </c>
      <c r="B11382" s="6" t="s">
        <v>367</v>
      </c>
      <c r="C11382" s="6" t="s">
        <v>22472</v>
      </c>
      <c r="D11382" s="6" t="s">
        <v>414</v>
      </c>
      <c r="E11382" s="6" t="s">
        <v>416</v>
      </c>
      <c r="F11382" s="6" t="s">
        <v>22473</v>
      </c>
      <c r="G11382" s="6" t="s">
        <v>44814</v>
      </c>
    </row>
    <row r="11383">
      <c r="A11383" s="6" t="s">
        <v>44816</v>
      </c>
      <c r="B11383" s="6" t="s">
        <v>367</v>
      </c>
      <c r="C11383" s="6" t="s">
        <v>22475</v>
      </c>
      <c r="D11383" s="6" t="s">
        <v>37</v>
      </c>
      <c r="E11383" s="6" t="s">
        <v>416</v>
      </c>
      <c r="F11383" s="6" t="s">
        <v>22476</v>
      </c>
      <c r="G11383" s="6" t="s">
        <v>44817</v>
      </c>
    </row>
    <row r="11384">
      <c r="A11384" s="6" t="s">
        <v>44818</v>
      </c>
      <c r="B11384" s="6" t="s">
        <v>367</v>
      </c>
      <c r="C11384" s="6" t="s">
        <v>22475</v>
      </c>
      <c r="D11384" s="6" t="s">
        <v>414</v>
      </c>
      <c r="E11384" s="6" t="s">
        <v>24821</v>
      </c>
      <c r="F11384" s="6" t="s">
        <v>22476</v>
      </c>
      <c r="G11384" s="6" t="s">
        <v>44817</v>
      </c>
    </row>
    <row r="11385">
      <c r="A11385" s="6" t="s">
        <v>44819</v>
      </c>
      <c r="B11385" s="6" t="s">
        <v>367</v>
      </c>
      <c r="C11385" s="6" t="s">
        <v>22478</v>
      </c>
      <c r="D11385" s="6" t="s">
        <v>414</v>
      </c>
      <c r="E11385" s="6" t="s">
        <v>24821</v>
      </c>
      <c r="F11385" s="6" t="s">
        <v>24886</v>
      </c>
      <c r="G11385" s="6" t="s">
        <v>44820</v>
      </c>
    </row>
    <row r="11386">
      <c r="A11386" s="6" t="s">
        <v>44821</v>
      </c>
      <c r="B11386" s="6" t="s">
        <v>367</v>
      </c>
      <c r="C11386" s="6" t="s">
        <v>22480</v>
      </c>
      <c r="D11386" s="6" t="s">
        <v>37</v>
      </c>
      <c r="E11386" s="6" t="s">
        <v>24821</v>
      </c>
      <c r="F11386" s="6" t="s">
        <v>44822</v>
      </c>
      <c r="G11386" s="6" t="s">
        <v>44823</v>
      </c>
    </row>
    <row r="11387">
      <c r="A11387" s="6" t="s">
        <v>44824</v>
      </c>
      <c r="B11387" s="6" t="s">
        <v>367</v>
      </c>
      <c r="C11387" s="6" t="s">
        <v>22480</v>
      </c>
      <c r="D11387" s="6" t="s">
        <v>414</v>
      </c>
      <c r="E11387" s="6" t="s">
        <v>416</v>
      </c>
      <c r="F11387" s="6" t="s">
        <v>22481</v>
      </c>
      <c r="G11387" s="6" t="s">
        <v>44823</v>
      </c>
    </row>
    <row r="11388">
      <c r="A11388" s="6" t="s">
        <v>44825</v>
      </c>
      <c r="B11388" s="6" t="s">
        <v>367</v>
      </c>
      <c r="C11388" s="6" t="s">
        <v>22483</v>
      </c>
      <c r="D11388" s="6" t="s">
        <v>37</v>
      </c>
      <c r="E11388" s="6" t="s">
        <v>416</v>
      </c>
      <c r="F11388" s="6" t="s">
        <v>22484</v>
      </c>
      <c r="G11388" s="6" t="s">
        <v>44826</v>
      </c>
    </row>
    <row r="11389">
      <c r="A11389" s="6" t="s">
        <v>44827</v>
      </c>
      <c r="B11389" s="6" t="s">
        <v>367</v>
      </c>
      <c r="C11389" s="6" t="s">
        <v>22483</v>
      </c>
      <c r="D11389" s="6" t="s">
        <v>414</v>
      </c>
      <c r="E11389" s="6" t="s">
        <v>24821</v>
      </c>
      <c r="F11389" s="6" t="s">
        <v>22484</v>
      </c>
      <c r="G11389" s="6" t="s">
        <v>44826</v>
      </c>
    </row>
    <row r="11390">
      <c r="A11390" s="6" t="s">
        <v>44828</v>
      </c>
      <c r="B11390" s="6" t="s">
        <v>367</v>
      </c>
      <c r="C11390" s="6" t="s">
        <v>22486</v>
      </c>
      <c r="D11390" s="6" t="s">
        <v>414</v>
      </c>
      <c r="E11390" s="6" t="s">
        <v>24821</v>
      </c>
      <c r="F11390" s="6" t="s">
        <v>24886</v>
      </c>
      <c r="G11390" s="6" t="s">
        <v>44829</v>
      </c>
    </row>
    <row r="11391">
      <c r="A11391" s="6" t="s">
        <v>44830</v>
      </c>
      <c r="B11391" s="6" t="s">
        <v>367</v>
      </c>
      <c r="C11391" s="6" t="s">
        <v>22488</v>
      </c>
      <c r="D11391" s="6" t="s">
        <v>37</v>
      </c>
      <c r="E11391" s="6" t="s">
        <v>24821</v>
      </c>
      <c r="F11391" s="6" t="s">
        <v>44831</v>
      </c>
      <c r="G11391" s="6" t="s">
        <v>44832</v>
      </c>
    </row>
    <row r="11392">
      <c r="A11392" s="6" t="s">
        <v>44833</v>
      </c>
      <c r="B11392" s="6" t="s">
        <v>367</v>
      </c>
      <c r="C11392" s="6" t="s">
        <v>22488</v>
      </c>
      <c r="D11392" s="6" t="s">
        <v>414</v>
      </c>
      <c r="E11392" s="6" t="s">
        <v>416</v>
      </c>
      <c r="F11392" s="6" t="s">
        <v>22489</v>
      </c>
      <c r="G11392" s="6" t="s">
        <v>44832</v>
      </c>
    </row>
    <row r="11393">
      <c r="A11393" s="6" t="s">
        <v>44834</v>
      </c>
      <c r="B11393" s="6" t="s">
        <v>367</v>
      </c>
      <c r="C11393" s="6" t="s">
        <v>22491</v>
      </c>
      <c r="D11393" s="6" t="s">
        <v>37</v>
      </c>
      <c r="E11393" s="6" t="s">
        <v>416</v>
      </c>
      <c r="F11393" s="6" t="s">
        <v>22492</v>
      </c>
      <c r="G11393" s="6" t="s">
        <v>44835</v>
      </c>
    </row>
    <row r="11394">
      <c r="A11394" s="6" t="s">
        <v>44836</v>
      </c>
      <c r="B11394" s="6" t="s">
        <v>367</v>
      </c>
      <c r="C11394" s="6" t="s">
        <v>22491</v>
      </c>
      <c r="D11394" s="6" t="s">
        <v>414</v>
      </c>
      <c r="E11394" s="6" t="s">
        <v>24821</v>
      </c>
      <c r="F11394" s="6" t="s">
        <v>22492</v>
      </c>
      <c r="G11394" s="6" t="s">
        <v>44835</v>
      </c>
    </row>
    <row r="11395">
      <c r="A11395" s="6" t="s">
        <v>44837</v>
      </c>
      <c r="B11395" s="6" t="s">
        <v>367</v>
      </c>
      <c r="C11395" s="6" t="s">
        <v>22494</v>
      </c>
      <c r="D11395" s="6" t="s">
        <v>414</v>
      </c>
      <c r="E11395" s="6" t="s">
        <v>24821</v>
      </c>
      <c r="F11395" s="6" t="s">
        <v>24886</v>
      </c>
      <c r="G11395" s="6" t="s">
        <v>44838</v>
      </c>
    </row>
    <row r="11396">
      <c r="A11396" s="6" t="s">
        <v>44839</v>
      </c>
      <c r="B11396" s="6" t="s">
        <v>367</v>
      </c>
      <c r="C11396" s="6" t="s">
        <v>22496</v>
      </c>
      <c r="D11396" s="6" t="s">
        <v>37</v>
      </c>
      <c r="E11396" s="6" t="s">
        <v>24821</v>
      </c>
      <c r="F11396" s="6" t="s">
        <v>44840</v>
      </c>
      <c r="G11396" s="6" t="s">
        <v>44841</v>
      </c>
    </row>
    <row r="11397">
      <c r="A11397" s="6" t="s">
        <v>44842</v>
      </c>
      <c r="B11397" s="6" t="s">
        <v>367</v>
      </c>
      <c r="C11397" s="6" t="s">
        <v>22496</v>
      </c>
      <c r="D11397" s="6" t="s">
        <v>414</v>
      </c>
      <c r="E11397" s="6" t="s">
        <v>416</v>
      </c>
      <c r="F11397" s="6" t="s">
        <v>22497</v>
      </c>
      <c r="G11397" s="6" t="s">
        <v>44841</v>
      </c>
    </row>
    <row r="11398">
      <c r="A11398" s="6" t="s">
        <v>44843</v>
      </c>
      <c r="B11398" s="6" t="s">
        <v>367</v>
      </c>
      <c r="C11398" s="6" t="s">
        <v>22505</v>
      </c>
      <c r="D11398" s="6" t="s">
        <v>37</v>
      </c>
      <c r="E11398" s="6" t="s">
        <v>416</v>
      </c>
      <c r="F11398" s="6" t="s">
        <v>22506</v>
      </c>
      <c r="G11398" s="6" t="s">
        <v>44844</v>
      </c>
    </row>
    <row r="11399">
      <c r="A11399" s="6" t="s">
        <v>44845</v>
      </c>
      <c r="B11399" s="6" t="s">
        <v>367</v>
      </c>
      <c r="C11399" s="6" t="s">
        <v>22505</v>
      </c>
      <c r="D11399" s="6" t="s">
        <v>414</v>
      </c>
      <c r="E11399" s="6" t="s">
        <v>24821</v>
      </c>
      <c r="F11399" s="6" t="s">
        <v>22506</v>
      </c>
      <c r="G11399" s="6" t="s">
        <v>44844</v>
      </c>
    </row>
    <row r="11400">
      <c r="A11400" s="6" t="s">
        <v>44846</v>
      </c>
      <c r="B11400" s="6" t="s">
        <v>367</v>
      </c>
      <c r="C11400" s="6" t="s">
        <v>22508</v>
      </c>
      <c r="D11400" s="6" t="s">
        <v>414</v>
      </c>
      <c r="E11400" s="6" t="s">
        <v>24821</v>
      </c>
      <c r="F11400" s="6" t="s">
        <v>26172</v>
      </c>
      <c r="G11400" s="6" t="s">
        <v>44847</v>
      </c>
    </row>
    <row r="11401">
      <c r="A11401" s="6" t="s">
        <v>44848</v>
      </c>
      <c r="B11401" s="6" t="s">
        <v>367</v>
      </c>
      <c r="C11401" s="6" t="s">
        <v>22510</v>
      </c>
      <c r="D11401" s="6" t="s">
        <v>37</v>
      </c>
      <c r="E11401" s="6" t="s">
        <v>24821</v>
      </c>
      <c r="F11401" s="6" t="s">
        <v>44849</v>
      </c>
      <c r="G11401" s="6" t="s">
        <v>44850</v>
      </c>
    </row>
    <row r="11402">
      <c r="A11402" s="6" t="s">
        <v>44851</v>
      </c>
      <c r="B11402" s="6" t="s">
        <v>367</v>
      </c>
      <c r="C11402" s="6" t="s">
        <v>22510</v>
      </c>
      <c r="D11402" s="6" t="s">
        <v>414</v>
      </c>
      <c r="E11402" s="6" t="s">
        <v>416</v>
      </c>
      <c r="F11402" s="6" t="s">
        <v>22511</v>
      </c>
      <c r="G11402" s="6" t="s">
        <v>44850</v>
      </c>
    </row>
    <row r="11403">
      <c r="A11403" s="6" t="s">
        <v>44852</v>
      </c>
      <c r="B11403" s="6" t="s">
        <v>367</v>
      </c>
      <c r="C11403" s="6" t="s">
        <v>22513</v>
      </c>
      <c r="D11403" s="6" t="s">
        <v>37</v>
      </c>
      <c r="E11403" s="6" t="s">
        <v>416</v>
      </c>
      <c r="F11403" s="6" t="s">
        <v>22514</v>
      </c>
      <c r="G11403" s="6" t="s">
        <v>44853</v>
      </c>
    </row>
    <row r="11404">
      <c r="A11404" s="6" t="s">
        <v>44854</v>
      </c>
      <c r="B11404" s="6" t="s">
        <v>367</v>
      </c>
      <c r="C11404" s="6" t="s">
        <v>22513</v>
      </c>
      <c r="D11404" s="6" t="s">
        <v>414</v>
      </c>
      <c r="E11404" s="6" t="s">
        <v>24821</v>
      </c>
      <c r="F11404" s="6" t="s">
        <v>22514</v>
      </c>
      <c r="G11404" s="6" t="s">
        <v>44853</v>
      </c>
    </row>
    <row r="11405">
      <c r="A11405" s="6" t="s">
        <v>44855</v>
      </c>
      <c r="B11405" s="6" t="s">
        <v>367</v>
      </c>
      <c r="C11405" s="6" t="s">
        <v>22516</v>
      </c>
      <c r="D11405" s="6" t="s">
        <v>414</v>
      </c>
      <c r="E11405" s="6" t="s">
        <v>24821</v>
      </c>
      <c r="F11405" s="6" t="s">
        <v>26172</v>
      </c>
      <c r="G11405" s="6" t="s">
        <v>44856</v>
      </c>
    </row>
    <row r="11406">
      <c r="A11406" s="6" t="s">
        <v>44857</v>
      </c>
      <c r="B11406" s="6" t="s">
        <v>367</v>
      </c>
      <c r="C11406" s="6" t="s">
        <v>22518</v>
      </c>
      <c r="D11406" s="6" t="s">
        <v>37</v>
      </c>
      <c r="E11406" s="6" t="s">
        <v>24821</v>
      </c>
      <c r="F11406" s="6" t="s">
        <v>44858</v>
      </c>
      <c r="G11406" s="6" t="s">
        <v>44859</v>
      </c>
    </row>
    <row r="11407">
      <c r="A11407" s="6" t="s">
        <v>44860</v>
      </c>
      <c r="B11407" s="6" t="s">
        <v>367</v>
      </c>
      <c r="C11407" s="6" t="s">
        <v>22518</v>
      </c>
      <c r="D11407" s="6" t="s">
        <v>414</v>
      </c>
      <c r="E11407" s="6" t="s">
        <v>416</v>
      </c>
      <c r="F11407" s="6" t="s">
        <v>22519</v>
      </c>
      <c r="G11407" s="6" t="s">
        <v>44859</v>
      </c>
    </row>
    <row r="11408">
      <c r="A11408" s="6" t="s">
        <v>44861</v>
      </c>
      <c r="B11408" s="6" t="s">
        <v>367</v>
      </c>
      <c r="C11408" s="6" t="s">
        <v>22521</v>
      </c>
      <c r="D11408" s="6" t="s">
        <v>37</v>
      </c>
      <c r="E11408" s="6" t="s">
        <v>416</v>
      </c>
      <c r="F11408" s="6" t="s">
        <v>22522</v>
      </c>
      <c r="G11408" s="6" t="s">
        <v>44862</v>
      </c>
    </row>
    <row r="11409">
      <c r="A11409" s="6" t="s">
        <v>44863</v>
      </c>
      <c r="B11409" s="6" t="s">
        <v>367</v>
      </c>
      <c r="C11409" s="6" t="s">
        <v>22521</v>
      </c>
      <c r="D11409" s="6" t="s">
        <v>414</v>
      </c>
      <c r="E11409" s="6" t="s">
        <v>24821</v>
      </c>
      <c r="F11409" s="6" t="s">
        <v>22522</v>
      </c>
      <c r="G11409" s="6" t="s">
        <v>44862</v>
      </c>
    </row>
    <row r="11410">
      <c r="A11410" s="6" t="s">
        <v>44864</v>
      </c>
      <c r="B11410" s="6" t="s">
        <v>367</v>
      </c>
      <c r="C11410" s="6" t="s">
        <v>22524</v>
      </c>
      <c r="D11410" s="6" t="s">
        <v>414</v>
      </c>
      <c r="E11410" s="6" t="s">
        <v>24821</v>
      </c>
      <c r="F11410" s="6" t="s">
        <v>26172</v>
      </c>
      <c r="G11410" s="6" t="s">
        <v>44865</v>
      </c>
    </row>
    <row r="11411">
      <c r="A11411" s="6" t="s">
        <v>44866</v>
      </c>
      <c r="B11411" s="6" t="s">
        <v>367</v>
      </c>
      <c r="C11411" s="6" t="s">
        <v>22526</v>
      </c>
      <c r="D11411" s="6" t="s">
        <v>414</v>
      </c>
      <c r="E11411" s="6" t="s">
        <v>416</v>
      </c>
      <c r="F11411" s="6" t="s">
        <v>22527</v>
      </c>
      <c r="G11411" s="6" t="s">
        <v>44867</v>
      </c>
    </row>
    <row r="11412">
      <c r="A11412" s="6" t="s">
        <v>44868</v>
      </c>
      <c r="B11412" s="6" t="s">
        <v>367</v>
      </c>
      <c r="C11412" s="6" t="s">
        <v>22526</v>
      </c>
      <c r="D11412" s="6" t="s">
        <v>37</v>
      </c>
      <c r="E11412" s="6" t="s">
        <v>24821</v>
      </c>
      <c r="F11412" s="6" t="s">
        <v>44869</v>
      </c>
      <c r="G11412" s="6" t="s">
        <v>44867</v>
      </c>
    </row>
    <row r="11413">
      <c r="A11413" s="6" t="s">
        <v>44870</v>
      </c>
      <c r="B11413" s="6" t="s">
        <v>367</v>
      </c>
      <c r="C11413" s="6" t="s">
        <v>22529</v>
      </c>
      <c r="D11413" s="6" t="s">
        <v>37</v>
      </c>
      <c r="E11413" s="6" t="s">
        <v>416</v>
      </c>
      <c r="F11413" s="6" t="s">
        <v>22530</v>
      </c>
      <c r="G11413" s="6" t="s">
        <v>44871</v>
      </c>
    </row>
    <row r="11414">
      <c r="A11414" s="6" t="s">
        <v>44872</v>
      </c>
      <c r="B11414" s="6" t="s">
        <v>367</v>
      </c>
      <c r="C11414" s="6" t="s">
        <v>22529</v>
      </c>
      <c r="D11414" s="6" t="s">
        <v>414</v>
      </c>
      <c r="E11414" s="6" t="s">
        <v>24821</v>
      </c>
      <c r="F11414" s="6" t="s">
        <v>22530</v>
      </c>
      <c r="G11414" s="6" t="s">
        <v>44871</v>
      </c>
    </row>
    <row r="11415">
      <c r="A11415" s="6" t="s">
        <v>44873</v>
      </c>
      <c r="B11415" s="6" t="s">
        <v>367</v>
      </c>
      <c r="C11415" s="6" t="s">
        <v>22532</v>
      </c>
      <c r="D11415" s="6" t="s">
        <v>414</v>
      </c>
      <c r="E11415" s="6" t="s">
        <v>24821</v>
      </c>
      <c r="F11415" s="6" t="s">
        <v>26172</v>
      </c>
      <c r="G11415" s="6" t="s">
        <v>44874</v>
      </c>
    </row>
    <row r="11416">
      <c r="A11416" s="6" t="s">
        <v>44875</v>
      </c>
      <c r="B11416" s="6" t="s">
        <v>367</v>
      </c>
      <c r="C11416" s="6" t="s">
        <v>22534</v>
      </c>
      <c r="D11416" s="6" t="s">
        <v>414</v>
      </c>
      <c r="E11416" s="6" t="s">
        <v>416</v>
      </c>
      <c r="F11416" s="6" t="s">
        <v>22535</v>
      </c>
      <c r="G11416" s="6" t="s">
        <v>44876</v>
      </c>
    </row>
    <row r="11417">
      <c r="A11417" s="6" t="s">
        <v>44877</v>
      </c>
      <c r="B11417" s="6" t="s">
        <v>367</v>
      </c>
      <c r="C11417" s="6" t="s">
        <v>22534</v>
      </c>
      <c r="D11417" s="6" t="s">
        <v>37</v>
      </c>
      <c r="E11417" s="6" t="s">
        <v>24821</v>
      </c>
      <c r="F11417" s="6" t="s">
        <v>44878</v>
      </c>
      <c r="G11417" s="6" t="s">
        <v>44876</v>
      </c>
    </row>
    <row r="11418">
      <c r="A11418" s="6" t="s">
        <v>44879</v>
      </c>
      <c r="B11418" s="6" t="s">
        <v>367</v>
      </c>
      <c r="C11418" s="6" t="s">
        <v>22537</v>
      </c>
      <c r="D11418" s="6" t="s">
        <v>37</v>
      </c>
      <c r="E11418" s="6" t="s">
        <v>416</v>
      </c>
      <c r="F11418" s="6" t="s">
        <v>22538</v>
      </c>
      <c r="G11418" s="6" t="s">
        <v>44880</v>
      </c>
    </row>
    <row r="11419">
      <c r="A11419" s="6" t="s">
        <v>44881</v>
      </c>
      <c r="B11419" s="6" t="s">
        <v>367</v>
      </c>
      <c r="C11419" s="6" t="s">
        <v>22537</v>
      </c>
      <c r="D11419" s="6" t="s">
        <v>414</v>
      </c>
      <c r="E11419" s="6" t="s">
        <v>24821</v>
      </c>
      <c r="F11419" s="6" t="s">
        <v>22538</v>
      </c>
      <c r="G11419" s="6" t="s">
        <v>44880</v>
      </c>
    </row>
    <row r="11420">
      <c r="A11420" s="6" t="s">
        <v>44882</v>
      </c>
      <c r="B11420" s="6" t="s">
        <v>367</v>
      </c>
      <c r="C11420" s="6" t="s">
        <v>22540</v>
      </c>
      <c r="D11420" s="6" t="s">
        <v>414</v>
      </c>
      <c r="E11420" s="6" t="s">
        <v>24821</v>
      </c>
      <c r="F11420" s="6" t="s">
        <v>26172</v>
      </c>
      <c r="G11420" s="6" t="s">
        <v>44883</v>
      </c>
    </row>
    <row r="11421">
      <c r="A11421" s="6" t="s">
        <v>44884</v>
      </c>
      <c r="B11421" s="6" t="s">
        <v>367</v>
      </c>
      <c r="C11421" s="6" t="s">
        <v>22542</v>
      </c>
      <c r="D11421" s="6" t="s">
        <v>37</v>
      </c>
      <c r="E11421" s="6" t="s">
        <v>24821</v>
      </c>
      <c r="F11421" s="6" t="s">
        <v>44885</v>
      </c>
      <c r="G11421" s="6" t="s">
        <v>44886</v>
      </c>
    </row>
    <row r="11422">
      <c r="A11422" s="6" t="s">
        <v>44887</v>
      </c>
      <c r="B11422" s="6" t="s">
        <v>367</v>
      </c>
      <c r="C11422" s="6" t="s">
        <v>22542</v>
      </c>
      <c r="D11422" s="6" t="s">
        <v>414</v>
      </c>
      <c r="E11422" s="6" t="s">
        <v>416</v>
      </c>
      <c r="F11422" s="6" t="s">
        <v>22543</v>
      </c>
      <c r="G11422" s="6" t="s">
        <v>44888</v>
      </c>
    </row>
    <row r="11423">
      <c r="A11423" s="6" t="s">
        <v>44889</v>
      </c>
      <c r="B11423" s="6" t="s">
        <v>367</v>
      </c>
      <c r="C11423" s="6" t="s">
        <v>22545</v>
      </c>
      <c r="D11423" s="6" t="s">
        <v>37</v>
      </c>
      <c r="E11423" s="6" t="s">
        <v>416</v>
      </c>
      <c r="F11423" s="6" t="s">
        <v>22546</v>
      </c>
      <c r="G11423" s="6" t="s">
        <v>44890</v>
      </c>
    </row>
    <row r="11424">
      <c r="A11424" s="6" t="s">
        <v>44891</v>
      </c>
      <c r="B11424" s="6" t="s">
        <v>367</v>
      </c>
      <c r="C11424" s="6" t="s">
        <v>22545</v>
      </c>
      <c r="D11424" s="6" t="s">
        <v>414</v>
      </c>
      <c r="E11424" s="6" t="s">
        <v>24821</v>
      </c>
      <c r="F11424" s="6" t="s">
        <v>22546</v>
      </c>
      <c r="G11424" s="6" t="s">
        <v>44890</v>
      </c>
    </row>
    <row r="11425">
      <c r="A11425" s="6" t="s">
        <v>44892</v>
      </c>
      <c r="B11425" s="6" t="s">
        <v>367</v>
      </c>
      <c r="C11425" s="6" t="s">
        <v>22548</v>
      </c>
      <c r="D11425" s="6" t="s">
        <v>414</v>
      </c>
      <c r="E11425" s="6" t="s">
        <v>24821</v>
      </c>
      <c r="F11425" s="6" t="s">
        <v>26172</v>
      </c>
      <c r="G11425" s="6" t="s">
        <v>44893</v>
      </c>
    </row>
    <row r="11426">
      <c r="A11426" s="6" t="s">
        <v>44894</v>
      </c>
      <c r="B11426" s="6" t="s">
        <v>367</v>
      </c>
      <c r="C11426" s="6" t="s">
        <v>22550</v>
      </c>
      <c r="D11426" s="6" t="s">
        <v>37</v>
      </c>
      <c r="E11426" s="6" t="s">
        <v>24821</v>
      </c>
      <c r="F11426" s="6" t="s">
        <v>44895</v>
      </c>
      <c r="G11426" s="6" t="s">
        <v>44896</v>
      </c>
    </row>
    <row r="11427">
      <c r="A11427" s="6" t="s">
        <v>44897</v>
      </c>
      <c r="B11427" s="6" t="s">
        <v>367</v>
      </c>
      <c r="C11427" s="6" t="s">
        <v>22550</v>
      </c>
      <c r="D11427" s="6" t="s">
        <v>414</v>
      </c>
      <c r="E11427" s="6" t="s">
        <v>416</v>
      </c>
      <c r="F11427" s="6" t="s">
        <v>22551</v>
      </c>
      <c r="G11427" s="6" t="s">
        <v>44896</v>
      </c>
    </row>
    <row r="11428">
      <c r="A11428" s="6" t="s">
        <v>44898</v>
      </c>
      <c r="B11428" s="6" t="s">
        <v>367</v>
      </c>
      <c r="C11428" s="6" t="s">
        <v>22553</v>
      </c>
      <c r="D11428" s="6" t="s">
        <v>37</v>
      </c>
      <c r="E11428" s="6" t="s">
        <v>416</v>
      </c>
      <c r="F11428" s="6" t="s">
        <v>22554</v>
      </c>
      <c r="G11428" s="6" t="s">
        <v>44899</v>
      </c>
    </row>
    <row r="11429">
      <c r="A11429" s="6" t="s">
        <v>44900</v>
      </c>
      <c r="B11429" s="6" t="s">
        <v>367</v>
      </c>
      <c r="C11429" s="6" t="s">
        <v>22553</v>
      </c>
      <c r="D11429" s="6" t="s">
        <v>414</v>
      </c>
      <c r="E11429" s="6" t="s">
        <v>24821</v>
      </c>
      <c r="F11429" s="6" t="s">
        <v>22554</v>
      </c>
      <c r="G11429" s="6" t="s">
        <v>44899</v>
      </c>
    </row>
    <row r="11430">
      <c r="A11430" s="6" t="s">
        <v>44901</v>
      </c>
      <c r="B11430" s="6" t="s">
        <v>367</v>
      </c>
      <c r="C11430" s="6" t="s">
        <v>22556</v>
      </c>
      <c r="D11430" s="6" t="s">
        <v>414</v>
      </c>
      <c r="E11430" s="6" t="s">
        <v>24821</v>
      </c>
      <c r="F11430" s="6" t="s">
        <v>26172</v>
      </c>
      <c r="G11430" s="6" t="s">
        <v>44902</v>
      </c>
    </row>
    <row r="11431">
      <c r="A11431" s="6" t="s">
        <v>44903</v>
      </c>
      <c r="B11431" s="6" t="s">
        <v>367</v>
      </c>
      <c r="C11431" s="6" t="s">
        <v>22558</v>
      </c>
      <c r="D11431" s="6" t="s">
        <v>37</v>
      </c>
      <c r="E11431" s="6" t="s">
        <v>24821</v>
      </c>
      <c r="F11431" s="6" t="s">
        <v>44904</v>
      </c>
      <c r="G11431" s="6" t="s">
        <v>44905</v>
      </c>
    </row>
    <row r="11432">
      <c r="A11432" s="6" t="s">
        <v>44906</v>
      </c>
      <c r="B11432" s="6" t="s">
        <v>367</v>
      </c>
      <c r="C11432" s="6" t="s">
        <v>22558</v>
      </c>
      <c r="D11432" s="6" t="s">
        <v>414</v>
      </c>
      <c r="E11432" s="6" t="s">
        <v>416</v>
      </c>
      <c r="F11432" s="6" t="s">
        <v>22559</v>
      </c>
      <c r="G11432" s="6" t="s">
        <v>44905</v>
      </c>
    </row>
    <row r="11433">
      <c r="A11433" s="6" t="s">
        <v>44907</v>
      </c>
      <c r="B11433" s="6" t="s">
        <v>367</v>
      </c>
      <c r="C11433" s="6" t="s">
        <v>22561</v>
      </c>
      <c r="D11433" s="6" t="s">
        <v>37</v>
      </c>
      <c r="E11433" s="6" t="s">
        <v>416</v>
      </c>
      <c r="F11433" s="6" t="s">
        <v>22562</v>
      </c>
      <c r="G11433" s="6" t="s">
        <v>44908</v>
      </c>
    </row>
    <row r="11434">
      <c r="A11434" s="6" t="s">
        <v>44909</v>
      </c>
      <c r="B11434" s="6" t="s">
        <v>367</v>
      </c>
      <c r="C11434" s="6" t="s">
        <v>22561</v>
      </c>
      <c r="D11434" s="6" t="s">
        <v>414</v>
      </c>
      <c r="E11434" s="6" t="s">
        <v>24821</v>
      </c>
      <c r="F11434" s="6" t="s">
        <v>22562</v>
      </c>
      <c r="G11434" s="6" t="s">
        <v>44908</v>
      </c>
    </row>
    <row r="11435">
      <c r="A11435" s="6" t="s">
        <v>44910</v>
      </c>
      <c r="B11435" s="6" t="s">
        <v>367</v>
      </c>
      <c r="C11435" s="6" t="s">
        <v>22564</v>
      </c>
      <c r="D11435" s="6" t="s">
        <v>414</v>
      </c>
      <c r="E11435" s="6" t="s">
        <v>24821</v>
      </c>
      <c r="F11435" s="6" t="s">
        <v>26172</v>
      </c>
      <c r="G11435" s="6" t="s">
        <v>44911</v>
      </c>
    </row>
    <row r="11436">
      <c r="A11436" s="6" t="s">
        <v>44912</v>
      </c>
      <c r="B11436" s="6" t="s">
        <v>367</v>
      </c>
      <c r="C11436" s="6" t="s">
        <v>22566</v>
      </c>
      <c r="D11436" s="6" t="s">
        <v>37</v>
      </c>
      <c r="E11436" s="6" t="s">
        <v>24821</v>
      </c>
      <c r="F11436" s="6" t="s">
        <v>44913</v>
      </c>
      <c r="G11436" s="6" t="s">
        <v>44914</v>
      </c>
    </row>
    <row r="11437">
      <c r="A11437" s="6" t="s">
        <v>44915</v>
      </c>
      <c r="B11437" s="6" t="s">
        <v>367</v>
      </c>
      <c r="C11437" s="6" t="s">
        <v>22566</v>
      </c>
      <c r="D11437" s="6" t="s">
        <v>414</v>
      </c>
      <c r="E11437" s="6" t="s">
        <v>416</v>
      </c>
      <c r="F11437" s="6" t="s">
        <v>22567</v>
      </c>
      <c r="G11437" s="6" t="s">
        <v>44914</v>
      </c>
    </row>
    <row r="11438">
      <c r="A11438" s="6" t="s">
        <v>44916</v>
      </c>
      <c r="B11438" s="6" t="s">
        <v>367</v>
      </c>
      <c r="C11438" s="6" t="s">
        <v>22575</v>
      </c>
      <c r="D11438" s="6" t="s">
        <v>37</v>
      </c>
      <c r="E11438" s="6" t="s">
        <v>416</v>
      </c>
      <c r="F11438" s="6" t="s">
        <v>22576</v>
      </c>
      <c r="G11438" s="6" t="s">
        <v>44917</v>
      </c>
    </row>
    <row r="11439">
      <c r="A11439" s="6" t="s">
        <v>44918</v>
      </c>
      <c r="B11439" s="6" t="s">
        <v>367</v>
      </c>
      <c r="C11439" s="6" t="s">
        <v>22575</v>
      </c>
      <c r="D11439" s="6" t="s">
        <v>414</v>
      </c>
      <c r="E11439" s="6" t="s">
        <v>24821</v>
      </c>
      <c r="F11439" s="6" t="s">
        <v>22576</v>
      </c>
      <c r="G11439" s="6" t="s">
        <v>44917</v>
      </c>
    </row>
    <row r="11440">
      <c r="A11440" s="6" t="s">
        <v>44919</v>
      </c>
      <c r="B11440" s="6" t="s">
        <v>367</v>
      </c>
      <c r="C11440" s="6" t="s">
        <v>22578</v>
      </c>
      <c r="D11440" s="6" t="s">
        <v>414</v>
      </c>
      <c r="E11440" s="6" t="s">
        <v>24821</v>
      </c>
      <c r="F11440" s="6" t="s">
        <v>25253</v>
      </c>
      <c r="G11440" s="6" t="s">
        <v>44920</v>
      </c>
    </row>
    <row r="11441">
      <c r="A11441" s="6" t="s">
        <v>44921</v>
      </c>
      <c r="B11441" s="6" t="s">
        <v>367</v>
      </c>
      <c r="C11441" s="6" t="s">
        <v>22580</v>
      </c>
      <c r="D11441" s="6" t="s">
        <v>37</v>
      </c>
      <c r="E11441" s="6" t="s">
        <v>24821</v>
      </c>
      <c r="F11441" s="6" t="s">
        <v>44922</v>
      </c>
      <c r="G11441" s="6" t="s">
        <v>44923</v>
      </c>
    </row>
    <row r="11442">
      <c r="A11442" s="6" t="s">
        <v>44924</v>
      </c>
      <c r="B11442" s="6" t="s">
        <v>367</v>
      </c>
      <c r="C11442" s="6" t="s">
        <v>22580</v>
      </c>
      <c r="D11442" s="6" t="s">
        <v>414</v>
      </c>
      <c r="E11442" s="6" t="s">
        <v>416</v>
      </c>
      <c r="F11442" s="6" t="s">
        <v>22581</v>
      </c>
      <c r="G11442" s="6" t="s">
        <v>44923</v>
      </c>
    </row>
    <row r="11443">
      <c r="A11443" s="6" t="s">
        <v>44925</v>
      </c>
      <c r="B11443" s="6" t="s">
        <v>367</v>
      </c>
      <c r="C11443" s="6" t="s">
        <v>22583</v>
      </c>
      <c r="D11443" s="6" t="s">
        <v>37</v>
      </c>
      <c r="E11443" s="6" t="s">
        <v>416</v>
      </c>
      <c r="F11443" s="6" t="s">
        <v>22584</v>
      </c>
      <c r="G11443" s="6" t="s">
        <v>44926</v>
      </c>
    </row>
    <row r="11444">
      <c r="A11444" s="6" t="s">
        <v>44927</v>
      </c>
      <c r="B11444" s="6" t="s">
        <v>367</v>
      </c>
      <c r="C11444" s="6" t="s">
        <v>22583</v>
      </c>
      <c r="D11444" s="6" t="s">
        <v>414</v>
      </c>
      <c r="E11444" s="6" t="s">
        <v>24821</v>
      </c>
      <c r="F11444" s="6" t="s">
        <v>22584</v>
      </c>
      <c r="G11444" s="6" t="s">
        <v>44926</v>
      </c>
    </row>
    <row r="11445">
      <c r="A11445" s="6" t="s">
        <v>44928</v>
      </c>
      <c r="B11445" s="6" t="s">
        <v>367</v>
      </c>
      <c r="C11445" s="6" t="s">
        <v>22586</v>
      </c>
      <c r="D11445" s="6" t="s">
        <v>414</v>
      </c>
      <c r="E11445" s="6" t="s">
        <v>24821</v>
      </c>
      <c r="F11445" s="6" t="s">
        <v>25253</v>
      </c>
      <c r="G11445" s="6" t="s">
        <v>44929</v>
      </c>
    </row>
    <row r="11446">
      <c r="A11446" s="6" t="s">
        <v>44930</v>
      </c>
      <c r="B11446" s="6" t="s">
        <v>367</v>
      </c>
      <c r="C11446" s="6" t="s">
        <v>22588</v>
      </c>
      <c r="D11446" s="6" t="s">
        <v>37</v>
      </c>
      <c r="E11446" s="6" t="s">
        <v>24821</v>
      </c>
      <c r="F11446" s="6" t="s">
        <v>44931</v>
      </c>
      <c r="G11446" s="6" t="s">
        <v>44932</v>
      </c>
    </row>
    <row r="11447">
      <c r="A11447" s="6" t="s">
        <v>44933</v>
      </c>
      <c r="B11447" s="6" t="s">
        <v>367</v>
      </c>
      <c r="C11447" s="6" t="s">
        <v>22588</v>
      </c>
      <c r="D11447" s="6" t="s">
        <v>414</v>
      </c>
      <c r="E11447" s="6" t="s">
        <v>416</v>
      </c>
      <c r="F11447" s="6" t="s">
        <v>22589</v>
      </c>
      <c r="G11447" s="6" t="s">
        <v>44932</v>
      </c>
    </row>
    <row r="11448">
      <c r="A11448" s="6" t="s">
        <v>44934</v>
      </c>
      <c r="B11448" s="6" t="s">
        <v>370</v>
      </c>
      <c r="C11448" s="6" t="s">
        <v>22597</v>
      </c>
      <c r="D11448" s="6" t="s">
        <v>1011</v>
      </c>
      <c r="E11448" s="6" t="s">
        <v>24821</v>
      </c>
      <c r="F11448" s="6" t="s">
        <v>24822</v>
      </c>
      <c r="G11448" s="6" t="s">
        <v>44935</v>
      </c>
    </row>
    <row r="11449">
      <c r="A11449" s="6" t="s">
        <v>44936</v>
      </c>
      <c r="B11449" s="6" t="s">
        <v>370</v>
      </c>
      <c r="C11449" s="6" t="s">
        <v>22599</v>
      </c>
      <c r="D11449" s="6" t="s">
        <v>1011</v>
      </c>
      <c r="E11449" s="6" t="s">
        <v>416</v>
      </c>
      <c r="F11449" s="6" t="s">
        <v>1008</v>
      </c>
      <c r="G11449" s="6" t="s">
        <v>44937</v>
      </c>
    </row>
    <row r="11450">
      <c r="A11450" s="6" t="s">
        <v>44938</v>
      </c>
      <c r="B11450" s="6" t="s">
        <v>370</v>
      </c>
      <c r="C11450" s="6" t="s">
        <v>22601</v>
      </c>
      <c r="D11450" s="6" t="s">
        <v>37</v>
      </c>
      <c r="E11450" s="6" t="s">
        <v>24821</v>
      </c>
      <c r="F11450" s="6" t="s">
        <v>1012</v>
      </c>
      <c r="G11450" s="6" t="s">
        <v>44939</v>
      </c>
    </row>
    <row r="11451">
      <c r="A11451" s="6" t="s">
        <v>44940</v>
      </c>
      <c r="B11451" s="6" t="s">
        <v>370</v>
      </c>
      <c r="C11451" s="6" t="s">
        <v>22601</v>
      </c>
      <c r="D11451" s="6" t="s">
        <v>1011</v>
      </c>
      <c r="E11451" s="6" t="s">
        <v>416</v>
      </c>
      <c r="F11451" s="6" t="s">
        <v>1012</v>
      </c>
      <c r="G11451" s="6" t="s">
        <v>44939</v>
      </c>
    </row>
    <row r="11452">
      <c r="A11452" s="6" t="s">
        <v>44941</v>
      </c>
      <c r="B11452" s="6" t="s">
        <v>370</v>
      </c>
      <c r="C11452" s="6" t="s">
        <v>22603</v>
      </c>
      <c r="D11452" s="6" t="s">
        <v>37</v>
      </c>
      <c r="E11452" s="6" t="s">
        <v>416</v>
      </c>
      <c r="F11452" s="6" t="s">
        <v>22604</v>
      </c>
      <c r="G11452" s="6" t="s">
        <v>44942</v>
      </c>
    </row>
    <row r="11453">
      <c r="A11453" s="6" t="s">
        <v>44943</v>
      </c>
      <c r="B11453" s="6" t="s">
        <v>370</v>
      </c>
      <c r="C11453" s="6" t="s">
        <v>22603</v>
      </c>
      <c r="D11453" s="6" t="s">
        <v>1011</v>
      </c>
      <c r="E11453" s="6" t="s">
        <v>24821</v>
      </c>
      <c r="F11453" s="6" t="s">
        <v>22604</v>
      </c>
      <c r="G11453" s="6" t="s">
        <v>44942</v>
      </c>
    </row>
    <row r="11454">
      <c r="A11454" s="6" t="s">
        <v>44944</v>
      </c>
      <c r="B11454" s="6" t="s">
        <v>370</v>
      </c>
      <c r="C11454" s="6" t="s">
        <v>22606</v>
      </c>
      <c r="D11454" s="6" t="s">
        <v>1011</v>
      </c>
      <c r="E11454" s="6" t="s">
        <v>24821</v>
      </c>
      <c r="F11454" s="6" t="s">
        <v>24822</v>
      </c>
      <c r="G11454" s="6" t="s">
        <v>44945</v>
      </c>
    </row>
    <row r="11455">
      <c r="A11455" s="6" t="s">
        <v>44946</v>
      </c>
      <c r="B11455" s="6" t="s">
        <v>370</v>
      </c>
      <c r="C11455" s="6" t="s">
        <v>22608</v>
      </c>
      <c r="D11455" s="6" t="s">
        <v>1011</v>
      </c>
      <c r="E11455" s="6" t="s">
        <v>416</v>
      </c>
      <c r="F11455" s="6" t="s">
        <v>1008</v>
      </c>
      <c r="G11455" s="6" t="s">
        <v>44947</v>
      </c>
    </row>
    <row r="11456">
      <c r="A11456" s="6" t="s">
        <v>44948</v>
      </c>
      <c r="B11456" s="6" t="s">
        <v>370</v>
      </c>
      <c r="C11456" s="6" t="s">
        <v>22610</v>
      </c>
      <c r="D11456" s="6" t="s">
        <v>37</v>
      </c>
      <c r="E11456" s="6" t="s">
        <v>24821</v>
      </c>
      <c r="F11456" s="6" t="s">
        <v>2786</v>
      </c>
      <c r="G11456" s="6" t="s">
        <v>44949</v>
      </c>
    </row>
    <row r="11457">
      <c r="A11457" s="6" t="s">
        <v>44950</v>
      </c>
      <c r="B11457" s="6" t="s">
        <v>370</v>
      </c>
      <c r="C11457" s="6" t="s">
        <v>22610</v>
      </c>
      <c r="D11457" s="6" t="s">
        <v>1011</v>
      </c>
      <c r="E11457" s="6" t="s">
        <v>416</v>
      </c>
      <c r="F11457" s="6" t="s">
        <v>2786</v>
      </c>
      <c r="G11457" s="6" t="s">
        <v>44949</v>
      </c>
    </row>
    <row r="11458">
      <c r="A11458" s="6" t="s">
        <v>44951</v>
      </c>
      <c r="B11458" s="6" t="s">
        <v>370</v>
      </c>
      <c r="C11458" s="6" t="s">
        <v>22612</v>
      </c>
      <c r="D11458" s="6" t="s">
        <v>37</v>
      </c>
      <c r="E11458" s="6" t="s">
        <v>416</v>
      </c>
      <c r="F11458" s="6" t="s">
        <v>4438</v>
      </c>
      <c r="G11458" s="6" t="s">
        <v>44952</v>
      </c>
    </row>
    <row r="11459">
      <c r="A11459" s="6" t="s">
        <v>44953</v>
      </c>
      <c r="B11459" s="6" t="s">
        <v>370</v>
      </c>
      <c r="C11459" s="6" t="s">
        <v>22612</v>
      </c>
      <c r="D11459" s="6" t="s">
        <v>1011</v>
      </c>
      <c r="E11459" s="6" t="s">
        <v>24821</v>
      </c>
      <c r="F11459" s="6" t="s">
        <v>4438</v>
      </c>
      <c r="G11459" s="6" t="s">
        <v>44952</v>
      </c>
    </row>
    <row r="11460">
      <c r="A11460" s="6" t="s">
        <v>44954</v>
      </c>
      <c r="B11460" s="6" t="s">
        <v>370</v>
      </c>
      <c r="C11460" s="6" t="s">
        <v>22614</v>
      </c>
      <c r="D11460" s="6" t="s">
        <v>1011</v>
      </c>
      <c r="E11460" s="6" t="s">
        <v>24821</v>
      </c>
      <c r="F11460" s="6" t="s">
        <v>24822</v>
      </c>
      <c r="G11460" s="6" t="s">
        <v>44955</v>
      </c>
    </row>
    <row r="11461">
      <c r="A11461" s="6" t="s">
        <v>44956</v>
      </c>
      <c r="B11461" s="6" t="s">
        <v>370</v>
      </c>
      <c r="C11461" s="6" t="s">
        <v>22616</v>
      </c>
      <c r="D11461" s="6" t="s">
        <v>1011</v>
      </c>
      <c r="E11461" s="6" t="s">
        <v>416</v>
      </c>
      <c r="F11461" s="6" t="s">
        <v>1008</v>
      </c>
      <c r="G11461" s="6" t="s">
        <v>44957</v>
      </c>
    </row>
    <row r="11462">
      <c r="A11462" s="6" t="s">
        <v>44958</v>
      </c>
      <c r="B11462" s="6" t="s">
        <v>370</v>
      </c>
      <c r="C11462" s="6" t="s">
        <v>22618</v>
      </c>
      <c r="D11462" s="6" t="s">
        <v>37</v>
      </c>
      <c r="E11462" s="6" t="s">
        <v>24821</v>
      </c>
      <c r="F11462" s="6" t="s">
        <v>4861</v>
      </c>
      <c r="G11462" s="6" t="s">
        <v>44959</v>
      </c>
    </row>
    <row r="11463">
      <c r="A11463" s="6" t="s">
        <v>44960</v>
      </c>
      <c r="B11463" s="6" t="s">
        <v>370</v>
      </c>
      <c r="C11463" s="6" t="s">
        <v>22618</v>
      </c>
      <c r="D11463" s="6" t="s">
        <v>1011</v>
      </c>
      <c r="E11463" s="6" t="s">
        <v>416</v>
      </c>
      <c r="F11463" s="6" t="s">
        <v>4861</v>
      </c>
      <c r="G11463" s="6" t="s">
        <v>44959</v>
      </c>
    </row>
    <row r="11464">
      <c r="A11464" s="6" t="s">
        <v>44961</v>
      </c>
      <c r="B11464" s="6" t="s">
        <v>370</v>
      </c>
      <c r="C11464" s="6" t="s">
        <v>22620</v>
      </c>
      <c r="D11464" s="6" t="s">
        <v>37</v>
      </c>
      <c r="E11464" s="6" t="s">
        <v>416</v>
      </c>
      <c r="F11464" s="6" t="s">
        <v>22621</v>
      </c>
      <c r="G11464" s="6" t="s">
        <v>44962</v>
      </c>
    </row>
    <row r="11465">
      <c r="A11465" s="6" t="s">
        <v>44963</v>
      </c>
      <c r="B11465" s="6" t="s">
        <v>370</v>
      </c>
      <c r="C11465" s="6" t="s">
        <v>22620</v>
      </c>
      <c r="D11465" s="6" t="s">
        <v>1011</v>
      </c>
      <c r="E11465" s="6" t="s">
        <v>24821</v>
      </c>
      <c r="F11465" s="6" t="s">
        <v>22621</v>
      </c>
      <c r="G11465" s="6" t="s">
        <v>44962</v>
      </c>
    </row>
    <row r="11466">
      <c r="A11466" s="6" t="s">
        <v>44964</v>
      </c>
      <c r="B11466" s="6" t="s">
        <v>370</v>
      </c>
      <c r="C11466" s="6" t="s">
        <v>22623</v>
      </c>
      <c r="D11466" s="6" t="s">
        <v>1011</v>
      </c>
      <c r="E11466" s="6" t="s">
        <v>24821</v>
      </c>
      <c r="F11466" s="6" t="s">
        <v>24822</v>
      </c>
      <c r="G11466" s="6" t="s">
        <v>44965</v>
      </c>
    </row>
    <row r="11467">
      <c r="A11467" s="6" t="s">
        <v>44966</v>
      </c>
      <c r="B11467" s="6" t="s">
        <v>370</v>
      </c>
      <c r="C11467" s="6" t="s">
        <v>22625</v>
      </c>
      <c r="D11467" s="6" t="s">
        <v>1011</v>
      </c>
      <c r="E11467" s="6" t="s">
        <v>416</v>
      </c>
      <c r="F11467" s="6" t="s">
        <v>1008</v>
      </c>
      <c r="G11467" s="6" t="s">
        <v>44967</v>
      </c>
    </row>
    <row r="11468">
      <c r="A11468" s="6" t="s">
        <v>44968</v>
      </c>
      <c r="B11468" s="6" t="s">
        <v>370</v>
      </c>
      <c r="C11468" s="6" t="s">
        <v>22627</v>
      </c>
      <c r="D11468" s="6" t="s">
        <v>37</v>
      </c>
      <c r="E11468" s="6" t="s">
        <v>24821</v>
      </c>
      <c r="F11468" s="6" t="s">
        <v>22628</v>
      </c>
      <c r="G11468" s="6" t="s">
        <v>44969</v>
      </c>
    </row>
    <row r="11469">
      <c r="A11469" s="6" t="s">
        <v>44970</v>
      </c>
      <c r="B11469" s="6" t="s">
        <v>370</v>
      </c>
      <c r="C11469" s="6" t="s">
        <v>22627</v>
      </c>
      <c r="D11469" s="6" t="s">
        <v>1011</v>
      </c>
      <c r="E11469" s="6" t="s">
        <v>416</v>
      </c>
      <c r="F11469" s="6" t="s">
        <v>22628</v>
      </c>
      <c r="G11469" s="6" t="s">
        <v>44969</v>
      </c>
    </row>
    <row r="11470">
      <c r="A11470" s="6" t="s">
        <v>44971</v>
      </c>
      <c r="B11470" s="6" t="s">
        <v>370</v>
      </c>
      <c r="C11470" s="6" t="s">
        <v>22630</v>
      </c>
      <c r="D11470" s="6" t="s">
        <v>1011</v>
      </c>
      <c r="E11470" s="6" t="s">
        <v>24821</v>
      </c>
      <c r="F11470" s="6" t="s">
        <v>44972</v>
      </c>
      <c r="G11470" s="6" t="s">
        <v>44973</v>
      </c>
    </row>
    <row r="11471">
      <c r="A11471" s="6" t="s">
        <v>44974</v>
      </c>
      <c r="B11471" s="6" t="s">
        <v>370</v>
      </c>
      <c r="C11471" s="6" t="s">
        <v>22630</v>
      </c>
      <c r="D11471" s="6" t="s">
        <v>37</v>
      </c>
      <c r="E11471" s="6" t="s">
        <v>416</v>
      </c>
      <c r="F11471" s="6" t="s">
        <v>22631</v>
      </c>
      <c r="G11471" s="6" t="s">
        <v>44973</v>
      </c>
    </row>
    <row r="11472">
      <c r="A11472" s="6" t="s">
        <v>44975</v>
      </c>
      <c r="B11472" s="6" t="s">
        <v>370</v>
      </c>
      <c r="C11472" s="6" t="s">
        <v>22633</v>
      </c>
      <c r="D11472" s="6" t="s">
        <v>1011</v>
      </c>
      <c r="E11472" s="6" t="s">
        <v>24821</v>
      </c>
      <c r="F11472" s="6" t="s">
        <v>24822</v>
      </c>
      <c r="G11472" s="6" t="s">
        <v>44976</v>
      </c>
    </row>
    <row r="11473">
      <c r="A11473" s="6" t="s">
        <v>44977</v>
      </c>
      <c r="B11473" s="6" t="s">
        <v>370</v>
      </c>
      <c r="C11473" s="6" t="s">
        <v>22635</v>
      </c>
      <c r="D11473" s="6" t="s">
        <v>1011</v>
      </c>
      <c r="E11473" s="6" t="s">
        <v>416</v>
      </c>
      <c r="F11473" s="6" t="s">
        <v>1040</v>
      </c>
      <c r="G11473" s="6" t="s">
        <v>44978</v>
      </c>
    </row>
    <row r="11474">
      <c r="A11474" s="6" t="s">
        <v>44979</v>
      </c>
      <c r="B11474" s="6" t="s">
        <v>370</v>
      </c>
      <c r="C11474" s="6" t="s">
        <v>22639</v>
      </c>
      <c r="D11474" s="6" t="s">
        <v>1011</v>
      </c>
      <c r="E11474" s="6" t="s">
        <v>416</v>
      </c>
      <c r="F11474" s="6" t="s">
        <v>1297</v>
      </c>
      <c r="G11474" s="6" t="s">
        <v>44980</v>
      </c>
    </row>
    <row r="11475">
      <c r="A11475" s="6" t="s">
        <v>44981</v>
      </c>
      <c r="B11475" s="6" t="s">
        <v>370</v>
      </c>
      <c r="C11475" s="6" t="s">
        <v>22643</v>
      </c>
      <c r="D11475" s="6" t="s">
        <v>37</v>
      </c>
      <c r="E11475" s="6" t="s">
        <v>24821</v>
      </c>
      <c r="F11475" s="6" t="s">
        <v>22644</v>
      </c>
      <c r="G11475" s="6" t="s">
        <v>44982</v>
      </c>
    </row>
    <row r="11476">
      <c r="A11476" s="6" t="s">
        <v>44983</v>
      </c>
      <c r="B11476" s="6" t="s">
        <v>370</v>
      </c>
      <c r="C11476" s="6" t="s">
        <v>22643</v>
      </c>
      <c r="D11476" s="6" t="s">
        <v>1011</v>
      </c>
      <c r="E11476" s="6" t="s">
        <v>416</v>
      </c>
      <c r="F11476" s="6" t="s">
        <v>22644</v>
      </c>
      <c r="G11476" s="6" t="s">
        <v>44982</v>
      </c>
    </row>
    <row r="11477">
      <c r="A11477" s="6" t="s">
        <v>44984</v>
      </c>
      <c r="B11477" s="6" t="s">
        <v>370</v>
      </c>
      <c r="C11477" s="6" t="s">
        <v>22648</v>
      </c>
      <c r="D11477" s="6" t="s">
        <v>37</v>
      </c>
      <c r="E11477" s="6" t="s">
        <v>416</v>
      </c>
      <c r="F11477" s="6" t="s">
        <v>22649</v>
      </c>
      <c r="G11477" s="6" t="s">
        <v>44985</v>
      </c>
    </row>
    <row r="11478">
      <c r="A11478" s="6" t="s">
        <v>44986</v>
      </c>
      <c r="B11478" s="6" t="s">
        <v>370</v>
      </c>
      <c r="C11478" s="6" t="s">
        <v>22648</v>
      </c>
      <c r="D11478" s="6" t="s">
        <v>1011</v>
      </c>
      <c r="E11478" s="6" t="s">
        <v>24821</v>
      </c>
      <c r="F11478" s="6" t="s">
        <v>22649</v>
      </c>
      <c r="G11478" s="6" t="s">
        <v>44985</v>
      </c>
    </row>
    <row r="11479">
      <c r="A11479" s="6" t="s">
        <v>44987</v>
      </c>
      <c r="B11479" s="6" t="s">
        <v>370</v>
      </c>
      <c r="C11479" s="6" t="s">
        <v>22651</v>
      </c>
      <c r="D11479" s="6" t="s">
        <v>1011</v>
      </c>
      <c r="E11479" s="6" t="s">
        <v>24821</v>
      </c>
      <c r="F11479" s="6" t="s">
        <v>25655</v>
      </c>
      <c r="G11479" s="6" t="s">
        <v>44988</v>
      </c>
    </row>
    <row r="11480">
      <c r="A11480" s="6" t="s">
        <v>44989</v>
      </c>
      <c r="B11480" s="6" t="s">
        <v>370</v>
      </c>
      <c r="C11480" s="6" t="s">
        <v>22653</v>
      </c>
      <c r="D11480" s="6" t="s">
        <v>1011</v>
      </c>
      <c r="E11480" s="6" t="s">
        <v>416</v>
      </c>
      <c r="F11480" s="6" t="s">
        <v>1008</v>
      </c>
      <c r="G11480" s="6" t="s">
        <v>44990</v>
      </c>
    </row>
    <row r="11481">
      <c r="A11481" s="6" t="s">
        <v>44991</v>
      </c>
      <c r="B11481" s="6" t="s">
        <v>370</v>
      </c>
      <c r="C11481" s="6" t="s">
        <v>22655</v>
      </c>
      <c r="D11481" s="6" t="s">
        <v>37</v>
      </c>
      <c r="E11481" s="6" t="s">
        <v>24821</v>
      </c>
      <c r="F11481" s="6" t="s">
        <v>22656</v>
      </c>
      <c r="G11481" s="6" t="s">
        <v>44992</v>
      </c>
    </row>
    <row r="11482">
      <c r="A11482" s="6" t="s">
        <v>44993</v>
      </c>
      <c r="B11482" s="6" t="s">
        <v>370</v>
      </c>
      <c r="C11482" s="6" t="s">
        <v>22655</v>
      </c>
      <c r="D11482" s="6" t="s">
        <v>1011</v>
      </c>
      <c r="E11482" s="6" t="s">
        <v>416</v>
      </c>
      <c r="F11482" s="6" t="s">
        <v>22656</v>
      </c>
      <c r="G11482" s="6" t="s">
        <v>44992</v>
      </c>
    </row>
    <row r="11483">
      <c r="A11483" s="6" t="s">
        <v>44994</v>
      </c>
      <c r="B11483" s="6" t="s">
        <v>370</v>
      </c>
      <c r="C11483" s="6" t="s">
        <v>22658</v>
      </c>
      <c r="D11483" s="6" t="s">
        <v>37</v>
      </c>
      <c r="E11483" s="6" t="s">
        <v>416</v>
      </c>
      <c r="F11483" s="6" t="s">
        <v>22659</v>
      </c>
      <c r="G11483" s="6" t="s">
        <v>44995</v>
      </c>
    </row>
    <row r="11484">
      <c r="A11484" s="6" t="s">
        <v>44996</v>
      </c>
      <c r="B11484" s="6" t="s">
        <v>370</v>
      </c>
      <c r="C11484" s="6" t="s">
        <v>22658</v>
      </c>
      <c r="D11484" s="6" t="s">
        <v>1011</v>
      </c>
      <c r="E11484" s="6" t="s">
        <v>24821</v>
      </c>
      <c r="F11484" s="6" t="s">
        <v>22659</v>
      </c>
      <c r="G11484" s="6" t="s">
        <v>44995</v>
      </c>
    </row>
    <row r="11485">
      <c r="A11485" s="6" t="s">
        <v>44997</v>
      </c>
      <c r="B11485" s="6" t="s">
        <v>370</v>
      </c>
      <c r="C11485" s="6" t="s">
        <v>22661</v>
      </c>
      <c r="D11485" s="6" t="s">
        <v>1011</v>
      </c>
      <c r="E11485" s="6" t="s">
        <v>24821</v>
      </c>
      <c r="F11485" s="6" t="s">
        <v>25655</v>
      </c>
      <c r="G11485" s="6" t="s">
        <v>44998</v>
      </c>
    </row>
    <row r="11486">
      <c r="A11486" s="6" t="s">
        <v>44999</v>
      </c>
      <c r="B11486" s="6" t="s">
        <v>370</v>
      </c>
      <c r="C11486" s="6" t="s">
        <v>22663</v>
      </c>
      <c r="D11486" s="6" t="s">
        <v>1011</v>
      </c>
      <c r="E11486" s="6" t="s">
        <v>416</v>
      </c>
      <c r="F11486" s="6" t="s">
        <v>1008</v>
      </c>
      <c r="G11486" s="6" t="s">
        <v>45000</v>
      </c>
    </row>
    <row r="11487">
      <c r="A11487" s="6" t="s">
        <v>45001</v>
      </c>
      <c r="B11487" s="6" t="s">
        <v>370</v>
      </c>
      <c r="C11487" s="6" t="s">
        <v>22665</v>
      </c>
      <c r="D11487" s="6" t="s">
        <v>37</v>
      </c>
      <c r="E11487" s="6" t="s">
        <v>24821</v>
      </c>
      <c r="F11487" s="6" t="s">
        <v>22666</v>
      </c>
      <c r="G11487" s="6" t="s">
        <v>45002</v>
      </c>
    </row>
    <row r="11488">
      <c r="A11488" s="6" t="s">
        <v>45003</v>
      </c>
      <c r="B11488" s="6" t="s">
        <v>370</v>
      </c>
      <c r="C11488" s="6" t="s">
        <v>22665</v>
      </c>
      <c r="D11488" s="6" t="s">
        <v>1011</v>
      </c>
      <c r="E11488" s="6" t="s">
        <v>416</v>
      </c>
      <c r="F11488" s="6" t="s">
        <v>22666</v>
      </c>
      <c r="G11488" s="6" t="s">
        <v>45002</v>
      </c>
    </row>
    <row r="11489">
      <c r="A11489" s="6" t="s">
        <v>45004</v>
      </c>
      <c r="B11489" s="6" t="s">
        <v>370</v>
      </c>
      <c r="C11489" s="6" t="s">
        <v>22668</v>
      </c>
      <c r="D11489" s="6" t="s">
        <v>37</v>
      </c>
      <c r="E11489" s="6" t="s">
        <v>416</v>
      </c>
      <c r="F11489" s="6" t="s">
        <v>22669</v>
      </c>
      <c r="G11489" s="6" t="s">
        <v>45005</v>
      </c>
    </row>
    <row r="11490">
      <c r="A11490" s="6" t="s">
        <v>45006</v>
      </c>
      <c r="B11490" s="6" t="s">
        <v>370</v>
      </c>
      <c r="C11490" s="6" t="s">
        <v>22668</v>
      </c>
      <c r="D11490" s="6" t="s">
        <v>1011</v>
      </c>
      <c r="E11490" s="6" t="s">
        <v>24821</v>
      </c>
      <c r="F11490" s="6" t="s">
        <v>22669</v>
      </c>
      <c r="G11490" s="6" t="s">
        <v>45005</v>
      </c>
    </row>
    <row r="11491">
      <c r="A11491" s="6" t="s">
        <v>45007</v>
      </c>
      <c r="B11491" s="6" t="s">
        <v>370</v>
      </c>
      <c r="C11491" s="6" t="s">
        <v>22671</v>
      </c>
      <c r="D11491" s="6" t="s">
        <v>1011</v>
      </c>
      <c r="E11491" s="6" t="s">
        <v>24821</v>
      </c>
      <c r="F11491" s="6" t="s">
        <v>25655</v>
      </c>
      <c r="G11491" s="6" t="s">
        <v>45008</v>
      </c>
    </row>
    <row r="11492">
      <c r="A11492" s="6" t="s">
        <v>45009</v>
      </c>
      <c r="B11492" s="6" t="s">
        <v>370</v>
      </c>
      <c r="C11492" s="6" t="s">
        <v>22673</v>
      </c>
      <c r="D11492" s="6" t="s">
        <v>1011</v>
      </c>
      <c r="E11492" s="6" t="s">
        <v>416</v>
      </c>
      <c r="F11492" s="6" t="s">
        <v>1040</v>
      </c>
      <c r="G11492" s="6" t="s">
        <v>45010</v>
      </c>
    </row>
    <row r="11493">
      <c r="A11493" s="6" t="s">
        <v>45011</v>
      </c>
      <c r="B11493" s="6" t="s">
        <v>370</v>
      </c>
      <c r="C11493" s="6" t="s">
        <v>22677</v>
      </c>
      <c r="D11493" s="6" t="s">
        <v>1011</v>
      </c>
      <c r="E11493" s="6" t="s">
        <v>416</v>
      </c>
      <c r="F11493" s="6" t="s">
        <v>1096</v>
      </c>
      <c r="G11493" s="6" t="s">
        <v>45012</v>
      </c>
    </row>
    <row r="11494">
      <c r="A11494" s="6" t="s">
        <v>45013</v>
      </c>
      <c r="B11494" s="6" t="s">
        <v>370</v>
      </c>
      <c r="C11494" s="6" t="s">
        <v>22681</v>
      </c>
      <c r="D11494" s="6" t="s">
        <v>37</v>
      </c>
      <c r="E11494" s="6" t="s">
        <v>24821</v>
      </c>
      <c r="F11494" s="6" t="s">
        <v>22682</v>
      </c>
      <c r="G11494" s="6" t="s">
        <v>45014</v>
      </c>
    </row>
    <row r="11495">
      <c r="A11495" s="6" t="s">
        <v>45015</v>
      </c>
      <c r="B11495" s="6" t="s">
        <v>370</v>
      </c>
      <c r="C11495" s="6" t="s">
        <v>22681</v>
      </c>
      <c r="D11495" s="6" t="s">
        <v>1011</v>
      </c>
      <c r="E11495" s="6" t="s">
        <v>416</v>
      </c>
      <c r="F11495" s="6" t="s">
        <v>22682</v>
      </c>
      <c r="G11495" s="6" t="s">
        <v>45014</v>
      </c>
    </row>
    <row r="11496">
      <c r="A11496" s="6" t="s">
        <v>45016</v>
      </c>
      <c r="B11496" s="6" t="s">
        <v>370</v>
      </c>
      <c r="C11496" s="6" t="s">
        <v>22686</v>
      </c>
      <c r="D11496" s="6" t="s">
        <v>37</v>
      </c>
      <c r="E11496" s="6" t="s">
        <v>416</v>
      </c>
      <c r="F11496" s="6" t="s">
        <v>22687</v>
      </c>
      <c r="G11496" s="6" t="s">
        <v>45017</v>
      </c>
    </row>
    <row r="11497">
      <c r="A11497" s="6" t="s">
        <v>45018</v>
      </c>
      <c r="B11497" s="6" t="s">
        <v>370</v>
      </c>
      <c r="C11497" s="6" t="s">
        <v>22686</v>
      </c>
      <c r="D11497" s="6" t="s">
        <v>1011</v>
      </c>
      <c r="E11497" s="6" t="s">
        <v>24821</v>
      </c>
      <c r="F11497" s="6" t="s">
        <v>22687</v>
      </c>
      <c r="G11497" s="6" t="s">
        <v>45017</v>
      </c>
    </row>
    <row r="11498">
      <c r="A11498" s="6" t="s">
        <v>45019</v>
      </c>
      <c r="B11498" s="6" t="s">
        <v>370</v>
      </c>
      <c r="C11498" s="6" t="s">
        <v>22689</v>
      </c>
      <c r="D11498" s="6" t="s">
        <v>1011</v>
      </c>
      <c r="E11498" s="6" t="s">
        <v>24821</v>
      </c>
      <c r="F11498" s="6" t="s">
        <v>25485</v>
      </c>
      <c r="G11498" s="6" t="s">
        <v>45020</v>
      </c>
    </row>
    <row r="11499">
      <c r="A11499" s="6" t="s">
        <v>45021</v>
      </c>
      <c r="B11499" s="6" t="s">
        <v>370</v>
      </c>
      <c r="C11499" s="6" t="s">
        <v>22691</v>
      </c>
      <c r="D11499" s="6" t="s">
        <v>1011</v>
      </c>
      <c r="E11499" s="6" t="s">
        <v>416</v>
      </c>
      <c r="F11499" s="6" t="s">
        <v>1008</v>
      </c>
      <c r="G11499" s="6" t="s">
        <v>45022</v>
      </c>
    </row>
    <row r="11500">
      <c r="A11500" s="6" t="s">
        <v>45023</v>
      </c>
      <c r="B11500" s="6" t="s">
        <v>370</v>
      </c>
      <c r="C11500" s="6" t="s">
        <v>22693</v>
      </c>
      <c r="D11500" s="6" t="s">
        <v>37</v>
      </c>
      <c r="E11500" s="6" t="s">
        <v>24821</v>
      </c>
      <c r="F11500" s="6" t="s">
        <v>22694</v>
      </c>
      <c r="G11500" s="6" t="s">
        <v>45024</v>
      </c>
    </row>
    <row r="11501">
      <c r="A11501" s="6" t="s">
        <v>45025</v>
      </c>
      <c r="B11501" s="6" t="s">
        <v>370</v>
      </c>
      <c r="C11501" s="6" t="s">
        <v>22693</v>
      </c>
      <c r="D11501" s="6" t="s">
        <v>1011</v>
      </c>
      <c r="E11501" s="6" t="s">
        <v>416</v>
      </c>
      <c r="F11501" s="6" t="s">
        <v>22694</v>
      </c>
      <c r="G11501" s="6" t="s">
        <v>45024</v>
      </c>
    </row>
    <row r="11502">
      <c r="A11502" s="6" t="s">
        <v>45026</v>
      </c>
      <c r="B11502" s="6" t="s">
        <v>370</v>
      </c>
      <c r="C11502" s="6" t="s">
        <v>22696</v>
      </c>
      <c r="D11502" s="6" t="s">
        <v>37</v>
      </c>
      <c r="E11502" s="6" t="s">
        <v>416</v>
      </c>
      <c r="F11502" s="6" t="s">
        <v>22697</v>
      </c>
      <c r="G11502" s="6" t="s">
        <v>45027</v>
      </c>
    </row>
    <row r="11503">
      <c r="A11503" s="6" t="s">
        <v>45028</v>
      </c>
      <c r="B11503" s="6" t="s">
        <v>370</v>
      </c>
      <c r="C11503" s="6" t="s">
        <v>22696</v>
      </c>
      <c r="D11503" s="6" t="s">
        <v>1011</v>
      </c>
      <c r="E11503" s="6" t="s">
        <v>24821</v>
      </c>
      <c r="F11503" s="6" t="s">
        <v>45029</v>
      </c>
      <c r="G11503" s="6" t="s">
        <v>45027</v>
      </c>
    </row>
    <row r="11504">
      <c r="A11504" s="6" t="s">
        <v>45030</v>
      </c>
      <c r="B11504" s="6" t="s">
        <v>370</v>
      </c>
      <c r="C11504" s="6" t="s">
        <v>22699</v>
      </c>
      <c r="D11504" s="6" t="s">
        <v>1011</v>
      </c>
      <c r="E11504" s="6" t="s">
        <v>24821</v>
      </c>
      <c r="F11504" s="6" t="s">
        <v>25485</v>
      </c>
      <c r="G11504" s="6" t="s">
        <v>45031</v>
      </c>
    </row>
    <row r="11505">
      <c r="A11505" s="6" t="s">
        <v>45032</v>
      </c>
      <c r="B11505" s="6" t="s">
        <v>370</v>
      </c>
      <c r="C11505" s="6" t="s">
        <v>22701</v>
      </c>
      <c r="D11505" s="6" t="s">
        <v>1011</v>
      </c>
      <c r="E11505" s="6" t="s">
        <v>416</v>
      </c>
      <c r="F11505" s="6" t="s">
        <v>1008</v>
      </c>
      <c r="G11505" s="6" t="s">
        <v>45033</v>
      </c>
    </row>
    <row r="11506">
      <c r="A11506" s="6" t="s">
        <v>45034</v>
      </c>
      <c r="B11506" s="6" t="s">
        <v>370</v>
      </c>
      <c r="C11506" s="6" t="s">
        <v>22703</v>
      </c>
      <c r="D11506" s="6" t="s">
        <v>37</v>
      </c>
      <c r="E11506" s="6" t="s">
        <v>24821</v>
      </c>
      <c r="F11506" s="6" t="s">
        <v>22704</v>
      </c>
      <c r="G11506" s="6" t="s">
        <v>45035</v>
      </c>
    </row>
    <row r="11507">
      <c r="A11507" s="6" t="s">
        <v>45036</v>
      </c>
      <c r="B11507" s="6" t="s">
        <v>370</v>
      </c>
      <c r="C11507" s="6" t="s">
        <v>22703</v>
      </c>
      <c r="D11507" s="6" t="s">
        <v>1011</v>
      </c>
      <c r="E11507" s="6" t="s">
        <v>416</v>
      </c>
      <c r="F11507" s="6" t="s">
        <v>22704</v>
      </c>
      <c r="G11507" s="6" t="s">
        <v>45035</v>
      </c>
    </row>
    <row r="11508">
      <c r="A11508" s="6" t="s">
        <v>45037</v>
      </c>
      <c r="B11508" s="6" t="s">
        <v>370</v>
      </c>
      <c r="C11508" s="6" t="s">
        <v>22706</v>
      </c>
      <c r="D11508" s="6" t="s">
        <v>37</v>
      </c>
      <c r="E11508" s="6" t="s">
        <v>416</v>
      </c>
      <c r="F11508" s="6" t="s">
        <v>22707</v>
      </c>
      <c r="G11508" s="6" t="s">
        <v>45038</v>
      </c>
    </row>
    <row r="11509">
      <c r="A11509" s="6" t="s">
        <v>45039</v>
      </c>
      <c r="B11509" s="6" t="s">
        <v>370</v>
      </c>
      <c r="C11509" s="6" t="s">
        <v>22706</v>
      </c>
      <c r="D11509" s="6" t="s">
        <v>1011</v>
      </c>
      <c r="E11509" s="6" t="s">
        <v>24821</v>
      </c>
      <c r="F11509" s="6" t="s">
        <v>45040</v>
      </c>
      <c r="G11509" s="6" t="s">
        <v>45038</v>
      </c>
    </row>
    <row r="11510">
      <c r="A11510" s="6" t="s">
        <v>45041</v>
      </c>
      <c r="B11510" s="6" t="s">
        <v>370</v>
      </c>
      <c r="C11510" s="6" t="s">
        <v>22709</v>
      </c>
      <c r="D11510" s="6" t="s">
        <v>1011</v>
      </c>
      <c r="E11510" s="6" t="s">
        <v>24821</v>
      </c>
      <c r="F11510" s="6" t="s">
        <v>25485</v>
      </c>
      <c r="G11510" s="6" t="s">
        <v>45042</v>
      </c>
    </row>
    <row r="11511">
      <c r="A11511" s="6" t="s">
        <v>45043</v>
      </c>
      <c r="B11511" s="6" t="s">
        <v>370</v>
      </c>
      <c r="C11511" s="6" t="s">
        <v>22711</v>
      </c>
      <c r="D11511" s="6" t="s">
        <v>1011</v>
      </c>
      <c r="E11511" s="6" t="s">
        <v>416</v>
      </c>
      <c r="F11511" s="6" t="s">
        <v>1008</v>
      </c>
      <c r="G11511" s="6" t="s">
        <v>45044</v>
      </c>
    </row>
    <row r="11512">
      <c r="A11512" s="6" t="s">
        <v>45045</v>
      </c>
      <c r="B11512" s="6" t="s">
        <v>370</v>
      </c>
      <c r="C11512" s="6" t="s">
        <v>22713</v>
      </c>
      <c r="D11512" s="6" t="s">
        <v>37</v>
      </c>
      <c r="E11512" s="6" t="s">
        <v>24821</v>
      </c>
      <c r="F11512" s="6" t="s">
        <v>22714</v>
      </c>
      <c r="G11512" s="6" t="s">
        <v>45046</v>
      </c>
    </row>
    <row r="11513">
      <c r="A11513" s="6" t="s">
        <v>45047</v>
      </c>
      <c r="B11513" s="6" t="s">
        <v>370</v>
      </c>
      <c r="C11513" s="6" t="s">
        <v>22713</v>
      </c>
      <c r="D11513" s="6" t="s">
        <v>1011</v>
      </c>
      <c r="E11513" s="6" t="s">
        <v>416</v>
      </c>
      <c r="F11513" s="6" t="s">
        <v>22714</v>
      </c>
      <c r="G11513" s="6" t="s">
        <v>45048</v>
      </c>
    </row>
    <row r="11514">
      <c r="A11514" s="6" t="s">
        <v>45049</v>
      </c>
      <c r="B11514" s="6" t="s">
        <v>370</v>
      </c>
      <c r="C11514" s="6" t="s">
        <v>22716</v>
      </c>
      <c r="D11514" s="6" t="s">
        <v>37</v>
      </c>
      <c r="E11514" s="6" t="s">
        <v>416</v>
      </c>
      <c r="F11514" s="6" t="s">
        <v>22717</v>
      </c>
      <c r="G11514" s="6" t="s">
        <v>45050</v>
      </c>
    </row>
    <row r="11515">
      <c r="A11515" s="6" t="s">
        <v>45051</v>
      </c>
      <c r="B11515" s="6" t="s">
        <v>370</v>
      </c>
      <c r="C11515" s="6" t="s">
        <v>22716</v>
      </c>
      <c r="D11515" s="6" t="s">
        <v>1011</v>
      </c>
      <c r="E11515" s="6" t="s">
        <v>24821</v>
      </c>
      <c r="F11515" s="6" t="s">
        <v>22717</v>
      </c>
      <c r="G11515" s="6" t="s">
        <v>45050</v>
      </c>
    </row>
    <row r="11516">
      <c r="A11516" s="6" t="s">
        <v>45052</v>
      </c>
      <c r="B11516" s="6" t="s">
        <v>370</v>
      </c>
      <c r="C11516" s="6" t="s">
        <v>22719</v>
      </c>
      <c r="D11516" s="6" t="s">
        <v>1011</v>
      </c>
      <c r="E11516" s="6" t="s">
        <v>24821</v>
      </c>
      <c r="F11516" s="6" t="s">
        <v>25485</v>
      </c>
      <c r="G11516" s="6" t="s">
        <v>45053</v>
      </c>
    </row>
    <row r="11517">
      <c r="A11517" s="6" t="s">
        <v>45054</v>
      </c>
      <c r="B11517" s="6" t="s">
        <v>370</v>
      </c>
      <c r="C11517" s="6" t="s">
        <v>22721</v>
      </c>
      <c r="D11517" s="6" t="s">
        <v>1011</v>
      </c>
      <c r="E11517" s="6" t="s">
        <v>416</v>
      </c>
      <c r="F11517" s="6" t="s">
        <v>1008</v>
      </c>
      <c r="G11517" s="6" t="s">
        <v>45055</v>
      </c>
    </row>
    <row r="11518">
      <c r="A11518" s="6" t="s">
        <v>45056</v>
      </c>
      <c r="B11518" s="6" t="s">
        <v>370</v>
      </c>
      <c r="C11518" s="6" t="s">
        <v>22723</v>
      </c>
      <c r="D11518" s="6" t="s">
        <v>37</v>
      </c>
      <c r="E11518" s="6" t="s">
        <v>24821</v>
      </c>
      <c r="F11518" s="6" t="s">
        <v>22724</v>
      </c>
      <c r="G11518" s="6" t="s">
        <v>45057</v>
      </c>
    </row>
    <row r="11519">
      <c r="A11519" s="6" t="s">
        <v>45058</v>
      </c>
      <c r="B11519" s="6" t="s">
        <v>370</v>
      </c>
      <c r="C11519" s="6" t="s">
        <v>22723</v>
      </c>
      <c r="D11519" s="6" t="s">
        <v>1011</v>
      </c>
      <c r="E11519" s="6" t="s">
        <v>416</v>
      </c>
      <c r="F11519" s="6" t="s">
        <v>22724</v>
      </c>
      <c r="G11519" s="6" t="s">
        <v>45057</v>
      </c>
    </row>
    <row r="11520">
      <c r="A11520" s="6" t="s">
        <v>45059</v>
      </c>
      <c r="B11520" s="6" t="s">
        <v>370</v>
      </c>
      <c r="C11520" s="6" t="s">
        <v>22726</v>
      </c>
      <c r="D11520" s="6" t="s">
        <v>37</v>
      </c>
      <c r="E11520" s="6" t="s">
        <v>416</v>
      </c>
      <c r="F11520" s="6" t="s">
        <v>22727</v>
      </c>
      <c r="G11520" s="6" t="s">
        <v>45060</v>
      </c>
    </row>
    <row r="11521">
      <c r="A11521" s="6" t="s">
        <v>45061</v>
      </c>
      <c r="B11521" s="6" t="s">
        <v>370</v>
      </c>
      <c r="C11521" s="6" t="s">
        <v>22726</v>
      </c>
      <c r="D11521" s="6" t="s">
        <v>1011</v>
      </c>
      <c r="E11521" s="6" t="s">
        <v>24821</v>
      </c>
      <c r="F11521" s="6" t="s">
        <v>22727</v>
      </c>
      <c r="G11521" s="6" t="s">
        <v>45060</v>
      </c>
    </row>
    <row r="11522">
      <c r="A11522" s="6" t="s">
        <v>45062</v>
      </c>
      <c r="B11522" s="6" t="s">
        <v>370</v>
      </c>
      <c r="C11522" s="6" t="s">
        <v>22729</v>
      </c>
      <c r="D11522" s="6" t="s">
        <v>1011</v>
      </c>
      <c r="E11522" s="6" t="s">
        <v>24821</v>
      </c>
      <c r="F11522" s="6" t="s">
        <v>25485</v>
      </c>
      <c r="G11522" s="6" t="s">
        <v>45063</v>
      </c>
    </row>
    <row r="11523">
      <c r="A11523" s="6" t="s">
        <v>45064</v>
      </c>
      <c r="B11523" s="6" t="s">
        <v>370</v>
      </c>
      <c r="C11523" s="6" t="s">
        <v>22731</v>
      </c>
      <c r="D11523" s="6" t="s">
        <v>1011</v>
      </c>
      <c r="E11523" s="6" t="s">
        <v>416</v>
      </c>
      <c r="F11523" s="6" t="s">
        <v>1040</v>
      </c>
      <c r="G11523" s="6" t="s">
        <v>45065</v>
      </c>
    </row>
    <row r="11524">
      <c r="A11524" s="6" t="s">
        <v>45066</v>
      </c>
      <c r="B11524" s="6" t="s">
        <v>370</v>
      </c>
      <c r="C11524" s="6" t="s">
        <v>22735</v>
      </c>
      <c r="D11524" s="6" t="s">
        <v>1011</v>
      </c>
      <c r="E11524" s="6" t="s">
        <v>416</v>
      </c>
      <c r="F11524" s="6" t="s">
        <v>22736</v>
      </c>
      <c r="G11524" s="6" t="s">
        <v>45067</v>
      </c>
    </row>
    <row r="11525">
      <c r="A11525" s="6" t="s">
        <v>45068</v>
      </c>
      <c r="B11525" s="6" t="s">
        <v>370</v>
      </c>
      <c r="C11525" s="6" t="s">
        <v>22740</v>
      </c>
      <c r="D11525" s="6" t="s">
        <v>37</v>
      </c>
      <c r="E11525" s="6" t="s">
        <v>24821</v>
      </c>
      <c r="F11525" s="6" t="s">
        <v>22741</v>
      </c>
      <c r="G11525" s="6" t="s">
        <v>45069</v>
      </c>
    </row>
    <row r="11526">
      <c r="A11526" s="6" t="s">
        <v>45070</v>
      </c>
      <c r="B11526" s="6" t="s">
        <v>370</v>
      </c>
      <c r="C11526" s="6" t="s">
        <v>22740</v>
      </c>
      <c r="D11526" s="6" t="s">
        <v>1011</v>
      </c>
      <c r="E11526" s="6" t="s">
        <v>416</v>
      </c>
      <c r="F11526" s="6" t="s">
        <v>22741</v>
      </c>
      <c r="G11526" s="6" t="s">
        <v>45069</v>
      </c>
    </row>
    <row r="11527">
      <c r="A11527" s="6" t="s">
        <v>45071</v>
      </c>
      <c r="B11527" s="6" t="s">
        <v>370</v>
      </c>
      <c r="C11527" s="6" t="s">
        <v>22745</v>
      </c>
      <c r="D11527" s="6" t="s">
        <v>37</v>
      </c>
      <c r="E11527" s="6" t="s">
        <v>416</v>
      </c>
      <c r="F11527" s="6" t="s">
        <v>22746</v>
      </c>
      <c r="G11527" s="6" t="s">
        <v>45072</v>
      </c>
    </row>
    <row r="11528">
      <c r="A11528" s="6" t="s">
        <v>45073</v>
      </c>
      <c r="B11528" s="6" t="s">
        <v>370</v>
      </c>
      <c r="C11528" s="6" t="s">
        <v>22745</v>
      </c>
      <c r="D11528" s="6" t="s">
        <v>1011</v>
      </c>
      <c r="E11528" s="6" t="s">
        <v>24821</v>
      </c>
      <c r="F11528" s="6" t="s">
        <v>45074</v>
      </c>
      <c r="G11528" s="6" t="s">
        <v>45072</v>
      </c>
    </row>
    <row r="11529">
      <c r="A11529" s="6" t="s">
        <v>45075</v>
      </c>
      <c r="B11529" s="6" t="s">
        <v>370</v>
      </c>
      <c r="C11529" s="6" t="s">
        <v>22748</v>
      </c>
      <c r="D11529" s="6" t="s">
        <v>1011</v>
      </c>
      <c r="E11529" s="6" t="s">
        <v>24821</v>
      </c>
      <c r="F11529" s="6" t="s">
        <v>25740</v>
      </c>
      <c r="G11529" s="6" t="s">
        <v>45076</v>
      </c>
    </row>
    <row r="11530">
      <c r="A11530" s="6" t="s">
        <v>45077</v>
      </c>
      <c r="B11530" s="6" t="s">
        <v>370</v>
      </c>
      <c r="C11530" s="6" t="s">
        <v>22750</v>
      </c>
      <c r="D11530" s="6" t="s">
        <v>1011</v>
      </c>
      <c r="E11530" s="6" t="s">
        <v>416</v>
      </c>
      <c r="F11530" s="6" t="s">
        <v>1008</v>
      </c>
      <c r="G11530" s="6" t="s">
        <v>45078</v>
      </c>
    </row>
    <row r="11531">
      <c r="A11531" s="6" t="s">
        <v>45079</v>
      </c>
      <c r="B11531" s="6" t="s">
        <v>370</v>
      </c>
      <c r="C11531" s="6" t="s">
        <v>22752</v>
      </c>
      <c r="D11531" s="6" t="s">
        <v>37</v>
      </c>
      <c r="E11531" s="6" t="s">
        <v>24821</v>
      </c>
      <c r="F11531" s="6" t="s">
        <v>22753</v>
      </c>
      <c r="G11531" s="6" t="s">
        <v>45080</v>
      </c>
    </row>
    <row r="11532">
      <c r="A11532" s="6" t="s">
        <v>45081</v>
      </c>
      <c r="B11532" s="6" t="s">
        <v>370</v>
      </c>
      <c r="C11532" s="6" t="s">
        <v>22752</v>
      </c>
      <c r="D11532" s="6" t="s">
        <v>1011</v>
      </c>
      <c r="E11532" s="6" t="s">
        <v>416</v>
      </c>
      <c r="F11532" s="6" t="s">
        <v>22753</v>
      </c>
      <c r="G11532" s="6" t="s">
        <v>45080</v>
      </c>
    </row>
    <row r="11533">
      <c r="A11533" s="6" t="s">
        <v>45082</v>
      </c>
      <c r="B11533" s="6" t="s">
        <v>370</v>
      </c>
      <c r="C11533" s="6" t="s">
        <v>22755</v>
      </c>
      <c r="D11533" s="6" t="s">
        <v>37</v>
      </c>
      <c r="E11533" s="6" t="s">
        <v>416</v>
      </c>
      <c r="F11533" s="6" t="s">
        <v>22756</v>
      </c>
      <c r="G11533" s="6" t="s">
        <v>45083</v>
      </c>
    </row>
    <row r="11534">
      <c r="A11534" s="6" t="s">
        <v>45084</v>
      </c>
      <c r="B11534" s="6" t="s">
        <v>370</v>
      </c>
      <c r="C11534" s="6" t="s">
        <v>22755</v>
      </c>
      <c r="D11534" s="6" t="s">
        <v>1011</v>
      </c>
      <c r="E11534" s="6" t="s">
        <v>24821</v>
      </c>
      <c r="F11534" s="6" t="s">
        <v>22756</v>
      </c>
      <c r="G11534" s="6" t="s">
        <v>45083</v>
      </c>
    </row>
    <row r="11535">
      <c r="A11535" s="6" t="s">
        <v>45085</v>
      </c>
      <c r="B11535" s="6" t="s">
        <v>370</v>
      </c>
      <c r="C11535" s="6" t="s">
        <v>22758</v>
      </c>
      <c r="D11535" s="6" t="s">
        <v>1011</v>
      </c>
      <c r="E11535" s="6" t="s">
        <v>24821</v>
      </c>
      <c r="F11535" s="6" t="s">
        <v>25740</v>
      </c>
      <c r="G11535" s="6" t="s">
        <v>45086</v>
      </c>
    </row>
    <row r="11536">
      <c r="A11536" s="6" t="s">
        <v>45087</v>
      </c>
      <c r="B11536" s="6" t="s">
        <v>370</v>
      </c>
      <c r="C11536" s="6" t="s">
        <v>22760</v>
      </c>
      <c r="D11536" s="6" t="s">
        <v>1011</v>
      </c>
      <c r="E11536" s="6" t="s">
        <v>416</v>
      </c>
      <c r="F11536" s="6" t="s">
        <v>1040</v>
      </c>
      <c r="G11536" s="6" t="s">
        <v>22761</v>
      </c>
    </row>
    <row r="11537">
      <c r="A11537" s="6" t="s">
        <v>45088</v>
      </c>
      <c r="B11537" s="6" t="s">
        <v>370</v>
      </c>
      <c r="C11537" s="6" t="s">
        <v>22764</v>
      </c>
      <c r="D11537" s="6" t="s">
        <v>1011</v>
      </c>
      <c r="E11537" s="6" t="s">
        <v>416</v>
      </c>
      <c r="F11537" s="6" t="s">
        <v>1165</v>
      </c>
      <c r="G11537" s="6" t="s">
        <v>45089</v>
      </c>
    </row>
    <row r="11538">
      <c r="A11538" s="6" t="s">
        <v>45090</v>
      </c>
      <c r="B11538" s="6" t="s">
        <v>370</v>
      </c>
      <c r="C11538" s="6" t="s">
        <v>22768</v>
      </c>
      <c r="D11538" s="6" t="s">
        <v>37</v>
      </c>
      <c r="E11538" s="6" t="s">
        <v>24821</v>
      </c>
      <c r="F11538" s="6" t="s">
        <v>22769</v>
      </c>
      <c r="G11538" s="6" t="s">
        <v>45091</v>
      </c>
    </row>
    <row r="11539">
      <c r="A11539" s="6" t="s">
        <v>45092</v>
      </c>
      <c r="B11539" s="6" t="s">
        <v>370</v>
      </c>
      <c r="C11539" s="6" t="s">
        <v>22768</v>
      </c>
      <c r="D11539" s="6" t="s">
        <v>1011</v>
      </c>
      <c r="E11539" s="6" t="s">
        <v>416</v>
      </c>
      <c r="F11539" s="6" t="s">
        <v>22769</v>
      </c>
      <c r="G11539" s="6" t="s">
        <v>45091</v>
      </c>
    </row>
    <row r="11540">
      <c r="A11540" s="6" t="s">
        <v>45093</v>
      </c>
      <c r="B11540" s="6" t="s">
        <v>370</v>
      </c>
      <c r="C11540" s="6" t="s">
        <v>22774</v>
      </c>
      <c r="D11540" s="6" t="s">
        <v>37</v>
      </c>
      <c r="E11540" s="6" t="s">
        <v>416</v>
      </c>
      <c r="F11540" s="6" t="s">
        <v>22775</v>
      </c>
      <c r="G11540" s="6" t="s">
        <v>45094</v>
      </c>
    </row>
    <row r="11541">
      <c r="A11541" s="6" t="s">
        <v>45095</v>
      </c>
      <c r="B11541" s="6" t="s">
        <v>370</v>
      </c>
      <c r="C11541" s="6" t="s">
        <v>22774</v>
      </c>
      <c r="D11541" s="6" t="s">
        <v>1011</v>
      </c>
      <c r="E11541" s="6" t="s">
        <v>24821</v>
      </c>
      <c r="F11541" s="6" t="s">
        <v>22775</v>
      </c>
      <c r="G11541" s="6" t="s">
        <v>45094</v>
      </c>
    </row>
    <row r="11542">
      <c r="A11542" s="6" t="s">
        <v>45096</v>
      </c>
      <c r="B11542" s="6" t="s">
        <v>370</v>
      </c>
      <c r="C11542" s="6" t="s">
        <v>22777</v>
      </c>
      <c r="D11542" s="6" t="s">
        <v>1011</v>
      </c>
      <c r="E11542" s="6" t="s">
        <v>24821</v>
      </c>
      <c r="F11542" s="6" t="s">
        <v>25549</v>
      </c>
      <c r="G11542" s="6" t="s">
        <v>45097</v>
      </c>
    </row>
    <row r="11543">
      <c r="A11543" s="6" t="s">
        <v>45098</v>
      </c>
      <c r="B11543" s="6" t="s">
        <v>370</v>
      </c>
      <c r="C11543" s="6" t="s">
        <v>22779</v>
      </c>
      <c r="D11543" s="6" t="s">
        <v>1011</v>
      </c>
      <c r="E11543" s="6" t="s">
        <v>416</v>
      </c>
      <c r="F11543" s="6" t="s">
        <v>1008</v>
      </c>
      <c r="G11543" s="6" t="s">
        <v>45099</v>
      </c>
    </row>
    <row r="11544">
      <c r="A11544" s="6" t="s">
        <v>45100</v>
      </c>
      <c r="B11544" s="6" t="s">
        <v>370</v>
      </c>
      <c r="C11544" s="6" t="s">
        <v>22781</v>
      </c>
      <c r="D11544" s="6" t="s">
        <v>37</v>
      </c>
      <c r="E11544" s="6" t="s">
        <v>24821</v>
      </c>
      <c r="F11544" s="6" t="s">
        <v>22782</v>
      </c>
      <c r="G11544" s="6" t="s">
        <v>45101</v>
      </c>
    </row>
    <row r="11545">
      <c r="A11545" s="6" t="s">
        <v>45102</v>
      </c>
      <c r="B11545" s="6" t="s">
        <v>370</v>
      </c>
      <c r="C11545" s="6" t="s">
        <v>22781</v>
      </c>
      <c r="D11545" s="6" t="s">
        <v>1011</v>
      </c>
      <c r="E11545" s="6" t="s">
        <v>416</v>
      </c>
      <c r="F11545" s="6" t="s">
        <v>22782</v>
      </c>
      <c r="G11545" s="6" t="s">
        <v>45101</v>
      </c>
    </row>
    <row r="11546">
      <c r="A11546" s="6" t="s">
        <v>45103</v>
      </c>
      <c r="B11546" s="6" t="s">
        <v>370</v>
      </c>
      <c r="C11546" s="6" t="s">
        <v>22784</v>
      </c>
      <c r="D11546" s="6" t="s">
        <v>37</v>
      </c>
      <c r="E11546" s="6" t="s">
        <v>416</v>
      </c>
      <c r="F11546" s="6" t="s">
        <v>22785</v>
      </c>
      <c r="G11546" s="6" t="s">
        <v>45104</v>
      </c>
    </row>
    <row r="11547">
      <c r="A11547" s="6" t="s">
        <v>45105</v>
      </c>
      <c r="B11547" s="6" t="s">
        <v>370</v>
      </c>
      <c r="C11547" s="6" t="s">
        <v>22784</v>
      </c>
      <c r="D11547" s="6" t="s">
        <v>1011</v>
      </c>
      <c r="E11547" s="6" t="s">
        <v>24821</v>
      </c>
      <c r="F11547" s="6" t="s">
        <v>45106</v>
      </c>
      <c r="G11547" s="6" t="s">
        <v>45104</v>
      </c>
    </row>
    <row r="11548">
      <c r="A11548" s="6" t="s">
        <v>45107</v>
      </c>
      <c r="B11548" s="6" t="s">
        <v>370</v>
      </c>
      <c r="C11548" s="6" t="s">
        <v>22787</v>
      </c>
      <c r="D11548" s="6" t="s">
        <v>1011</v>
      </c>
      <c r="E11548" s="6" t="s">
        <v>24821</v>
      </c>
      <c r="F11548" s="6" t="s">
        <v>25549</v>
      </c>
      <c r="G11548" s="6" t="s">
        <v>45108</v>
      </c>
    </row>
    <row r="11549">
      <c r="A11549" s="6" t="s">
        <v>45109</v>
      </c>
      <c r="B11549" s="6" t="s">
        <v>370</v>
      </c>
      <c r="C11549" s="6" t="s">
        <v>22789</v>
      </c>
      <c r="D11549" s="6" t="s">
        <v>1011</v>
      </c>
      <c r="E11549" s="6" t="s">
        <v>416</v>
      </c>
      <c r="F11549" s="6" t="s">
        <v>1008</v>
      </c>
      <c r="G11549" s="6" t="s">
        <v>45110</v>
      </c>
    </row>
    <row r="11550">
      <c r="A11550" s="6" t="s">
        <v>45111</v>
      </c>
      <c r="B11550" s="6" t="s">
        <v>370</v>
      </c>
      <c r="C11550" s="6" t="s">
        <v>22791</v>
      </c>
      <c r="D11550" s="6" t="s">
        <v>37</v>
      </c>
      <c r="E11550" s="6" t="s">
        <v>24821</v>
      </c>
      <c r="F11550" s="6" t="s">
        <v>22792</v>
      </c>
      <c r="G11550" s="6" t="s">
        <v>45112</v>
      </c>
    </row>
    <row r="11551">
      <c r="A11551" s="6" t="s">
        <v>45113</v>
      </c>
      <c r="B11551" s="6" t="s">
        <v>370</v>
      </c>
      <c r="C11551" s="6" t="s">
        <v>22791</v>
      </c>
      <c r="D11551" s="6" t="s">
        <v>1011</v>
      </c>
      <c r="E11551" s="6" t="s">
        <v>416</v>
      </c>
      <c r="F11551" s="6" t="s">
        <v>22792</v>
      </c>
      <c r="G11551" s="6" t="s">
        <v>45112</v>
      </c>
    </row>
    <row r="11552">
      <c r="A11552" s="6" t="s">
        <v>45114</v>
      </c>
      <c r="B11552" s="6" t="s">
        <v>370</v>
      </c>
      <c r="C11552" s="6" t="s">
        <v>22794</v>
      </c>
      <c r="D11552" s="6" t="s">
        <v>37</v>
      </c>
      <c r="E11552" s="6" t="s">
        <v>416</v>
      </c>
      <c r="F11552" s="6" t="s">
        <v>22795</v>
      </c>
      <c r="G11552" s="6" t="s">
        <v>45115</v>
      </c>
    </row>
    <row r="11553">
      <c r="A11553" s="6" t="s">
        <v>45116</v>
      </c>
      <c r="B11553" s="6" t="s">
        <v>370</v>
      </c>
      <c r="C11553" s="6" t="s">
        <v>22794</v>
      </c>
      <c r="D11553" s="6" t="s">
        <v>1011</v>
      </c>
      <c r="E11553" s="6" t="s">
        <v>24821</v>
      </c>
      <c r="F11553" s="6" t="s">
        <v>45117</v>
      </c>
      <c r="G11553" s="6" t="s">
        <v>45115</v>
      </c>
    </row>
    <row r="11554">
      <c r="A11554" s="6" t="s">
        <v>45118</v>
      </c>
      <c r="B11554" s="6" t="s">
        <v>370</v>
      </c>
      <c r="C11554" s="6" t="s">
        <v>22797</v>
      </c>
      <c r="D11554" s="6" t="s">
        <v>1011</v>
      </c>
      <c r="E11554" s="6" t="s">
        <v>24821</v>
      </c>
      <c r="F11554" s="6" t="s">
        <v>25549</v>
      </c>
      <c r="G11554" s="6" t="s">
        <v>45119</v>
      </c>
    </row>
    <row r="11555">
      <c r="A11555" s="6" t="s">
        <v>45120</v>
      </c>
      <c r="B11555" s="6" t="s">
        <v>370</v>
      </c>
      <c r="C11555" s="6" t="s">
        <v>22799</v>
      </c>
      <c r="D11555" s="6" t="s">
        <v>1011</v>
      </c>
      <c r="E11555" s="6" t="s">
        <v>416</v>
      </c>
      <c r="F11555" s="6" t="s">
        <v>1008</v>
      </c>
      <c r="G11555" s="6" t="s">
        <v>45121</v>
      </c>
    </row>
    <row r="11556">
      <c r="A11556" s="6" t="s">
        <v>45122</v>
      </c>
      <c r="B11556" s="6" t="s">
        <v>370</v>
      </c>
      <c r="C11556" s="6" t="s">
        <v>22801</v>
      </c>
      <c r="D11556" s="6" t="s">
        <v>37</v>
      </c>
      <c r="E11556" s="6" t="s">
        <v>24821</v>
      </c>
      <c r="F11556" s="6" t="s">
        <v>22802</v>
      </c>
      <c r="G11556" s="6" t="s">
        <v>45123</v>
      </c>
    </row>
    <row r="11557">
      <c r="A11557" s="6" t="s">
        <v>45124</v>
      </c>
      <c r="B11557" s="6" t="s">
        <v>370</v>
      </c>
      <c r="C11557" s="6" t="s">
        <v>22801</v>
      </c>
      <c r="D11557" s="6" t="s">
        <v>1011</v>
      </c>
      <c r="E11557" s="6" t="s">
        <v>416</v>
      </c>
      <c r="F11557" s="6" t="s">
        <v>22802</v>
      </c>
      <c r="G11557" s="6" t="s">
        <v>45123</v>
      </c>
    </row>
    <row r="11558">
      <c r="A11558" s="6" t="s">
        <v>45125</v>
      </c>
      <c r="B11558" s="6" t="s">
        <v>370</v>
      </c>
      <c r="C11558" s="6" t="s">
        <v>22804</v>
      </c>
      <c r="D11558" s="6" t="s">
        <v>37</v>
      </c>
      <c r="E11558" s="6" t="s">
        <v>416</v>
      </c>
      <c r="F11558" s="6" t="s">
        <v>22805</v>
      </c>
      <c r="G11558" s="6" t="s">
        <v>45126</v>
      </c>
    </row>
    <row r="11559">
      <c r="A11559" s="6" t="s">
        <v>45127</v>
      </c>
      <c r="B11559" s="6" t="s">
        <v>370</v>
      </c>
      <c r="C11559" s="6" t="s">
        <v>22804</v>
      </c>
      <c r="D11559" s="6" t="s">
        <v>1011</v>
      </c>
      <c r="E11559" s="6" t="s">
        <v>24821</v>
      </c>
      <c r="F11559" s="6" t="s">
        <v>45128</v>
      </c>
      <c r="G11559" s="6" t="s">
        <v>45126</v>
      </c>
    </row>
    <row r="11560">
      <c r="A11560" s="6" t="s">
        <v>45129</v>
      </c>
      <c r="B11560" s="6" t="s">
        <v>370</v>
      </c>
      <c r="C11560" s="6" t="s">
        <v>22807</v>
      </c>
      <c r="D11560" s="6" t="s">
        <v>1011</v>
      </c>
      <c r="E11560" s="6" t="s">
        <v>24821</v>
      </c>
      <c r="F11560" s="6" t="s">
        <v>25549</v>
      </c>
      <c r="G11560" s="6" t="s">
        <v>45130</v>
      </c>
    </row>
    <row r="11561">
      <c r="A11561" s="6" t="s">
        <v>45131</v>
      </c>
      <c r="B11561" s="6" t="s">
        <v>370</v>
      </c>
      <c r="C11561" s="6" t="s">
        <v>22809</v>
      </c>
      <c r="D11561" s="6" t="s">
        <v>1011</v>
      </c>
      <c r="E11561" s="6" t="s">
        <v>416</v>
      </c>
      <c r="F11561" s="6" t="s">
        <v>1008</v>
      </c>
      <c r="G11561" s="6" t="s">
        <v>45132</v>
      </c>
    </row>
    <row r="11562">
      <c r="A11562" s="6" t="s">
        <v>45133</v>
      </c>
      <c r="B11562" s="6" t="s">
        <v>370</v>
      </c>
      <c r="C11562" s="6" t="s">
        <v>22811</v>
      </c>
      <c r="D11562" s="6" t="s">
        <v>37</v>
      </c>
      <c r="E11562" s="6" t="s">
        <v>24821</v>
      </c>
      <c r="F11562" s="6" t="s">
        <v>22812</v>
      </c>
      <c r="G11562" s="6" t="s">
        <v>45134</v>
      </c>
    </row>
    <row r="11563">
      <c r="A11563" s="6" t="s">
        <v>45135</v>
      </c>
      <c r="B11563" s="6" t="s">
        <v>370</v>
      </c>
      <c r="C11563" s="6" t="s">
        <v>22811</v>
      </c>
      <c r="D11563" s="6" t="s">
        <v>1011</v>
      </c>
      <c r="E11563" s="6" t="s">
        <v>416</v>
      </c>
      <c r="F11563" s="6" t="s">
        <v>22812</v>
      </c>
      <c r="G11563" s="6" t="s">
        <v>45134</v>
      </c>
    </row>
    <row r="11564">
      <c r="A11564" s="6" t="s">
        <v>45136</v>
      </c>
      <c r="B11564" s="6" t="s">
        <v>370</v>
      </c>
      <c r="C11564" s="6" t="s">
        <v>22814</v>
      </c>
      <c r="D11564" s="6" t="s">
        <v>1011</v>
      </c>
      <c r="E11564" s="6" t="s">
        <v>24821</v>
      </c>
      <c r="F11564" s="6" t="s">
        <v>22815</v>
      </c>
      <c r="G11564" s="6" t="s">
        <v>45137</v>
      </c>
    </row>
    <row r="11565">
      <c r="A11565" s="6" t="s">
        <v>45138</v>
      </c>
      <c r="B11565" s="6" t="s">
        <v>370</v>
      </c>
      <c r="C11565" s="6" t="s">
        <v>22814</v>
      </c>
      <c r="D11565" s="6" t="s">
        <v>37</v>
      </c>
      <c r="E11565" s="6" t="s">
        <v>416</v>
      </c>
      <c r="F11565" s="6" t="s">
        <v>22815</v>
      </c>
      <c r="G11565" s="6" t="s">
        <v>45137</v>
      </c>
    </row>
    <row r="11566">
      <c r="A11566" s="6" t="s">
        <v>45139</v>
      </c>
      <c r="B11566" s="6" t="s">
        <v>370</v>
      </c>
      <c r="C11566" s="6" t="s">
        <v>22817</v>
      </c>
      <c r="D11566" s="6" t="s">
        <v>1011</v>
      </c>
      <c r="E11566" s="6" t="s">
        <v>24821</v>
      </c>
      <c r="F11566" s="6" t="s">
        <v>25549</v>
      </c>
      <c r="G11566" s="6" t="s">
        <v>45140</v>
      </c>
    </row>
    <row r="11567">
      <c r="A11567" s="6" t="s">
        <v>45141</v>
      </c>
      <c r="B11567" s="6" t="s">
        <v>370</v>
      </c>
      <c r="C11567" s="6" t="s">
        <v>22819</v>
      </c>
      <c r="D11567" s="6" t="s">
        <v>1011</v>
      </c>
      <c r="E11567" s="6" t="s">
        <v>416</v>
      </c>
      <c r="F11567" s="6" t="s">
        <v>1008</v>
      </c>
      <c r="G11567" s="6" t="s">
        <v>45142</v>
      </c>
    </row>
    <row r="11568">
      <c r="A11568" s="6" t="s">
        <v>45143</v>
      </c>
      <c r="B11568" s="6" t="s">
        <v>370</v>
      </c>
      <c r="C11568" s="6" t="s">
        <v>22821</v>
      </c>
      <c r="D11568" s="6" t="s">
        <v>37</v>
      </c>
      <c r="E11568" s="6" t="s">
        <v>24821</v>
      </c>
      <c r="F11568" s="6" t="s">
        <v>22822</v>
      </c>
      <c r="G11568" s="6" t="s">
        <v>45144</v>
      </c>
    </row>
    <row r="11569">
      <c r="A11569" s="6" t="s">
        <v>45145</v>
      </c>
      <c r="B11569" s="6" t="s">
        <v>370</v>
      </c>
      <c r="C11569" s="6" t="s">
        <v>22821</v>
      </c>
      <c r="D11569" s="6" t="s">
        <v>1011</v>
      </c>
      <c r="E11569" s="6" t="s">
        <v>416</v>
      </c>
      <c r="F11569" s="6" t="s">
        <v>22822</v>
      </c>
      <c r="G11569" s="6" t="s">
        <v>45144</v>
      </c>
    </row>
    <row r="11570">
      <c r="A11570" s="6" t="s">
        <v>45146</v>
      </c>
      <c r="B11570" s="6" t="s">
        <v>370</v>
      </c>
      <c r="C11570" s="6" t="s">
        <v>22824</v>
      </c>
      <c r="D11570" s="6" t="s">
        <v>37</v>
      </c>
      <c r="E11570" s="6" t="s">
        <v>416</v>
      </c>
      <c r="F11570" s="6" t="s">
        <v>22825</v>
      </c>
      <c r="G11570" s="6" t="s">
        <v>45147</v>
      </c>
    </row>
    <row r="11571">
      <c r="A11571" s="6" t="s">
        <v>45148</v>
      </c>
      <c r="B11571" s="6" t="s">
        <v>370</v>
      </c>
      <c r="C11571" s="6" t="s">
        <v>22824</v>
      </c>
      <c r="D11571" s="6" t="s">
        <v>1011</v>
      </c>
      <c r="E11571" s="6" t="s">
        <v>24821</v>
      </c>
      <c r="F11571" s="6" t="s">
        <v>45149</v>
      </c>
      <c r="G11571" s="6" t="s">
        <v>45147</v>
      </c>
    </row>
    <row r="11572">
      <c r="A11572" s="6" t="s">
        <v>45150</v>
      </c>
      <c r="B11572" s="6" t="s">
        <v>370</v>
      </c>
      <c r="C11572" s="6" t="s">
        <v>22827</v>
      </c>
      <c r="D11572" s="6" t="s">
        <v>1011</v>
      </c>
      <c r="E11572" s="6" t="s">
        <v>24821</v>
      </c>
      <c r="F11572" s="6" t="s">
        <v>25549</v>
      </c>
      <c r="G11572" s="6" t="s">
        <v>45151</v>
      </c>
    </row>
    <row r="11573">
      <c r="A11573" s="6" t="s">
        <v>45152</v>
      </c>
      <c r="B11573" s="6" t="s">
        <v>370</v>
      </c>
      <c r="C11573" s="6" t="s">
        <v>22829</v>
      </c>
      <c r="D11573" s="6" t="s">
        <v>1011</v>
      </c>
      <c r="E11573" s="6" t="s">
        <v>416</v>
      </c>
      <c r="F11573" s="6" t="s">
        <v>1008</v>
      </c>
      <c r="G11573" s="6" t="s">
        <v>45153</v>
      </c>
    </row>
    <row r="11574">
      <c r="A11574" s="6" t="s">
        <v>45154</v>
      </c>
      <c r="B11574" s="6" t="s">
        <v>370</v>
      </c>
      <c r="C11574" s="6" t="s">
        <v>22831</v>
      </c>
      <c r="D11574" s="6" t="s">
        <v>37</v>
      </c>
      <c r="E11574" s="6" t="s">
        <v>24821</v>
      </c>
      <c r="F11574" s="6" t="s">
        <v>22832</v>
      </c>
      <c r="G11574" s="6" t="s">
        <v>45155</v>
      </c>
    </row>
    <row r="11575">
      <c r="A11575" s="6" t="s">
        <v>45156</v>
      </c>
      <c r="B11575" s="6" t="s">
        <v>370</v>
      </c>
      <c r="C11575" s="6" t="s">
        <v>22831</v>
      </c>
      <c r="D11575" s="6" t="s">
        <v>1011</v>
      </c>
      <c r="E11575" s="6" t="s">
        <v>416</v>
      </c>
      <c r="F11575" s="6" t="s">
        <v>22832</v>
      </c>
      <c r="G11575" s="6" t="s">
        <v>45155</v>
      </c>
    </row>
    <row r="11576">
      <c r="A11576" s="6" t="s">
        <v>45157</v>
      </c>
      <c r="B11576" s="6" t="s">
        <v>370</v>
      </c>
      <c r="C11576" s="6" t="s">
        <v>22834</v>
      </c>
      <c r="D11576" s="6" t="s">
        <v>37</v>
      </c>
      <c r="E11576" s="6" t="s">
        <v>416</v>
      </c>
      <c r="F11576" s="6" t="s">
        <v>22835</v>
      </c>
      <c r="G11576" s="6" t="s">
        <v>45158</v>
      </c>
    </row>
    <row r="11577">
      <c r="A11577" s="6" t="s">
        <v>45159</v>
      </c>
      <c r="B11577" s="6" t="s">
        <v>370</v>
      </c>
      <c r="C11577" s="6" t="s">
        <v>22834</v>
      </c>
      <c r="D11577" s="6" t="s">
        <v>1011</v>
      </c>
      <c r="E11577" s="6" t="s">
        <v>24821</v>
      </c>
      <c r="F11577" s="6" t="s">
        <v>22835</v>
      </c>
      <c r="G11577" s="6" t="s">
        <v>45158</v>
      </c>
    </row>
    <row r="11578">
      <c r="A11578" s="6" t="s">
        <v>45160</v>
      </c>
      <c r="B11578" s="6" t="s">
        <v>370</v>
      </c>
      <c r="C11578" s="6" t="s">
        <v>22837</v>
      </c>
      <c r="D11578" s="6" t="s">
        <v>1011</v>
      </c>
      <c r="E11578" s="6" t="s">
        <v>24821</v>
      </c>
      <c r="F11578" s="6" t="s">
        <v>25549</v>
      </c>
      <c r="G11578" s="6" t="s">
        <v>45161</v>
      </c>
    </row>
    <row r="11579">
      <c r="A11579" s="6" t="s">
        <v>45162</v>
      </c>
      <c r="B11579" s="6" t="s">
        <v>370</v>
      </c>
      <c r="C11579" s="6" t="s">
        <v>22839</v>
      </c>
      <c r="D11579" s="6" t="s">
        <v>1011</v>
      </c>
      <c r="E11579" s="6" t="s">
        <v>416</v>
      </c>
      <c r="F11579" s="6" t="s">
        <v>1008</v>
      </c>
      <c r="G11579" s="6" t="s">
        <v>45163</v>
      </c>
    </row>
    <row r="11580">
      <c r="A11580" s="6" t="s">
        <v>45164</v>
      </c>
      <c r="B11580" s="6" t="s">
        <v>370</v>
      </c>
      <c r="C11580" s="6" t="s">
        <v>22841</v>
      </c>
      <c r="D11580" s="6" t="s">
        <v>37</v>
      </c>
      <c r="E11580" s="6" t="s">
        <v>24821</v>
      </c>
      <c r="F11580" s="6" t="s">
        <v>22842</v>
      </c>
      <c r="G11580" s="6" t="s">
        <v>45165</v>
      </c>
    </row>
    <row r="11581">
      <c r="A11581" s="6" t="s">
        <v>45166</v>
      </c>
      <c r="B11581" s="6" t="s">
        <v>370</v>
      </c>
      <c r="C11581" s="6" t="s">
        <v>22841</v>
      </c>
      <c r="D11581" s="6" t="s">
        <v>1011</v>
      </c>
      <c r="E11581" s="6" t="s">
        <v>416</v>
      </c>
      <c r="F11581" s="6" t="s">
        <v>22842</v>
      </c>
      <c r="G11581" s="6" t="s">
        <v>45165</v>
      </c>
    </row>
    <row r="11582">
      <c r="A11582" s="6" t="s">
        <v>45167</v>
      </c>
      <c r="B11582" s="6" t="s">
        <v>370</v>
      </c>
      <c r="C11582" s="6" t="s">
        <v>22844</v>
      </c>
      <c r="D11582" s="6" t="s">
        <v>37</v>
      </c>
      <c r="E11582" s="6" t="s">
        <v>416</v>
      </c>
      <c r="F11582" s="6" t="s">
        <v>22845</v>
      </c>
      <c r="G11582" s="6" t="s">
        <v>45168</v>
      </c>
    </row>
    <row r="11583">
      <c r="A11583" s="6" t="s">
        <v>45169</v>
      </c>
      <c r="B11583" s="6" t="s">
        <v>370</v>
      </c>
      <c r="C11583" s="6" t="s">
        <v>22844</v>
      </c>
      <c r="D11583" s="6" t="s">
        <v>1011</v>
      </c>
      <c r="E11583" s="6" t="s">
        <v>24821</v>
      </c>
      <c r="F11583" s="6" t="s">
        <v>45170</v>
      </c>
      <c r="G11583" s="6" t="s">
        <v>45168</v>
      </c>
    </row>
    <row r="11584">
      <c r="A11584" s="6" t="s">
        <v>45171</v>
      </c>
      <c r="B11584" s="6" t="s">
        <v>370</v>
      </c>
      <c r="C11584" s="6" t="s">
        <v>22847</v>
      </c>
      <c r="D11584" s="6" t="s">
        <v>1011</v>
      </c>
      <c r="E11584" s="6" t="s">
        <v>24821</v>
      </c>
      <c r="F11584" s="6" t="s">
        <v>25549</v>
      </c>
      <c r="G11584" s="6" t="s">
        <v>45172</v>
      </c>
    </row>
    <row r="11585">
      <c r="A11585" s="6" t="s">
        <v>45173</v>
      </c>
      <c r="B11585" s="6" t="s">
        <v>370</v>
      </c>
      <c r="C11585" s="6" t="s">
        <v>22849</v>
      </c>
      <c r="D11585" s="6" t="s">
        <v>1011</v>
      </c>
      <c r="E11585" s="6" t="s">
        <v>416</v>
      </c>
      <c r="F11585" s="6" t="s">
        <v>1008</v>
      </c>
      <c r="G11585" s="6" t="s">
        <v>45174</v>
      </c>
    </row>
    <row r="11586">
      <c r="A11586" s="6" t="s">
        <v>45175</v>
      </c>
      <c r="B11586" s="6" t="s">
        <v>370</v>
      </c>
      <c r="C11586" s="6" t="s">
        <v>22851</v>
      </c>
      <c r="D11586" s="6" t="s">
        <v>37</v>
      </c>
      <c r="E11586" s="6" t="s">
        <v>24821</v>
      </c>
      <c r="F11586" s="6" t="s">
        <v>22852</v>
      </c>
      <c r="G11586" s="6" t="s">
        <v>45176</v>
      </c>
    </row>
    <row r="11587">
      <c r="A11587" s="6" t="s">
        <v>45177</v>
      </c>
      <c r="B11587" s="6" t="s">
        <v>370</v>
      </c>
      <c r="C11587" s="6" t="s">
        <v>22851</v>
      </c>
      <c r="D11587" s="6" t="s">
        <v>1011</v>
      </c>
      <c r="E11587" s="6" t="s">
        <v>416</v>
      </c>
      <c r="F11587" s="6" t="s">
        <v>22852</v>
      </c>
      <c r="G11587" s="6" t="s">
        <v>45176</v>
      </c>
    </row>
    <row r="11588">
      <c r="A11588" s="6" t="s">
        <v>45178</v>
      </c>
      <c r="B11588" s="6" t="s">
        <v>370</v>
      </c>
      <c r="C11588" s="6" t="s">
        <v>22854</v>
      </c>
      <c r="D11588" s="6" t="s">
        <v>37</v>
      </c>
      <c r="E11588" s="6" t="s">
        <v>416</v>
      </c>
      <c r="F11588" s="6" t="s">
        <v>22855</v>
      </c>
      <c r="G11588" s="6" t="s">
        <v>45179</v>
      </c>
    </row>
    <row r="11589">
      <c r="A11589" s="6" t="s">
        <v>45180</v>
      </c>
      <c r="B11589" s="6" t="s">
        <v>370</v>
      </c>
      <c r="C11589" s="6" t="s">
        <v>22854</v>
      </c>
      <c r="D11589" s="6" t="s">
        <v>1011</v>
      </c>
      <c r="E11589" s="6" t="s">
        <v>24821</v>
      </c>
      <c r="F11589" s="6" t="s">
        <v>22855</v>
      </c>
      <c r="G11589" s="6" t="s">
        <v>45181</v>
      </c>
    </row>
    <row r="11590">
      <c r="A11590" s="6" t="s">
        <v>45182</v>
      </c>
      <c r="B11590" s="6" t="s">
        <v>370</v>
      </c>
      <c r="C11590" s="6" t="s">
        <v>22857</v>
      </c>
      <c r="D11590" s="6" t="s">
        <v>1011</v>
      </c>
      <c r="E11590" s="6" t="s">
        <v>24821</v>
      </c>
      <c r="F11590" s="6" t="s">
        <v>25549</v>
      </c>
      <c r="G11590" s="6" t="s">
        <v>45183</v>
      </c>
    </row>
    <row r="11591">
      <c r="A11591" s="6" t="s">
        <v>45184</v>
      </c>
      <c r="B11591" s="6" t="s">
        <v>370</v>
      </c>
      <c r="C11591" s="6" t="s">
        <v>22859</v>
      </c>
      <c r="D11591" s="6" t="s">
        <v>1011</v>
      </c>
      <c r="E11591" s="6" t="s">
        <v>416</v>
      </c>
      <c r="F11591" s="6" t="s">
        <v>1008</v>
      </c>
      <c r="G11591" s="6" t="s">
        <v>45185</v>
      </c>
    </row>
    <row r="11592">
      <c r="A11592" s="6" t="s">
        <v>45186</v>
      </c>
      <c r="B11592" s="6" t="s">
        <v>370</v>
      </c>
      <c r="C11592" s="6" t="s">
        <v>22861</v>
      </c>
      <c r="D11592" s="6" t="s">
        <v>37</v>
      </c>
      <c r="E11592" s="6" t="s">
        <v>24821</v>
      </c>
      <c r="F11592" s="6" t="s">
        <v>22862</v>
      </c>
      <c r="G11592" s="6" t="s">
        <v>45187</v>
      </c>
    </row>
    <row r="11593">
      <c r="A11593" s="6" t="s">
        <v>45188</v>
      </c>
      <c r="B11593" s="6" t="s">
        <v>370</v>
      </c>
      <c r="C11593" s="6" t="s">
        <v>22861</v>
      </c>
      <c r="D11593" s="6" t="s">
        <v>1011</v>
      </c>
      <c r="E11593" s="6" t="s">
        <v>416</v>
      </c>
      <c r="F11593" s="6" t="s">
        <v>22862</v>
      </c>
      <c r="G11593" s="6" t="s">
        <v>45187</v>
      </c>
    </row>
    <row r="11594">
      <c r="A11594" s="6" t="s">
        <v>45189</v>
      </c>
      <c r="B11594" s="6" t="s">
        <v>370</v>
      </c>
      <c r="C11594" s="6" t="s">
        <v>22864</v>
      </c>
      <c r="D11594" s="6" t="s">
        <v>37</v>
      </c>
      <c r="E11594" s="6" t="s">
        <v>416</v>
      </c>
      <c r="F11594" s="6" t="s">
        <v>22865</v>
      </c>
      <c r="G11594" s="6" t="s">
        <v>45190</v>
      </c>
    </row>
    <row r="11595">
      <c r="A11595" s="6" t="s">
        <v>45191</v>
      </c>
      <c r="B11595" s="6" t="s">
        <v>370</v>
      </c>
      <c r="C11595" s="6" t="s">
        <v>22864</v>
      </c>
      <c r="D11595" s="6" t="s">
        <v>1011</v>
      </c>
      <c r="E11595" s="6" t="s">
        <v>24821</v>
      </c>
      <c r="F11595" s="6" t="s">
        <v>45192</v>
      </c>
      <c r="G11595" s="6" t="s">
        <v>45190</v>
      </c>
    </row>
    <row r="11596">
      <c r="A11596" s="6" t="s">
        <v>45193</v>
      </c>
      <c r="B11596" s="6" t="s">
        <v>370</v>
      </c>
      <c r="C11596" s="6" t="s">
        <v>22867</v>
      </c>
      <c r="D11596" s="6" t="s">
        <v>1011</v>
      </c>
      <c r="E11596" s="6" t="s">
        <v>24821</v>
      </c>
      <c r="F11596" s="6" t="s">
        <v>25549</v>
      </c>
      <c r="G11596" s="6" t="s">
        <v>45194</v>
      </c>
    </row>
    <row r="11597">
      <c r="A11597" s="6" t="s">
        <v>45195</v>
      </c>
      <c r="B11597" s="6" t="s">
        <v>370</v>
      </c>
      <c r="C11597" s="6" t="s">
        <v>22869</v>
      </c>
      <c r="D11597" s="6" t="s">
        <v>1011</v>
      </c>
      <c r="E11597" s="6" t="s">
        <v>416</v>
      </c>
      <c r="F11597" s="6" t="s">
        <v>1008</v>
      </c>
      <c r="G11597" s="6" t="s">
        <v>45196</v>
      </c>
    </row>
    <row r="11598">
      <c r="A11598" s="6" t="s">
        <v>45197</v>
      </c>
      <c r="B11598" s="6" t="s">
        <v>370</v>
      </c>
      <c r="C11598" s="6" t="s">
        <v>22871</v>
      </c>
      <c r="D11598" s="6" t="s">
        <v>37</v>
      </c>
      <c r="E11598" s="6" t="s">
        <v>24821</v>
      </c>
      <c r="F11598" s="6" t="s">
        <v>22872</v>
      </c>
      <c r="G11598" s="6" t="s">
        <v>45198</v>
      </c>
    </row>
    <row r="11599">
      <c r="A11599" s="6" t="s">
        <v>45199</v>
      </c>
      <c r="B11599" s="6" t="s">
        <v>370</v>
      </c>
      <c r="C11599" s="6" t="s">
        <v>22871</v>
      </c>
      <c r="D11599" s="6" t="s">
        <v>1011</v>
      </c>
      <c r="E11599" s="6" t="s">
        <v>416</v>
      </c>
      <c r="F11599" s="6" t="s">
        <v>22872</v>
      </c>
      <c r="G11599" s="6" t="s">
        <v>45198</v>
      </c>
    </row>
    <row r="11600">
      <c r="A11600" s="6" t="s">
        <v>45200</v>
      </c>
      <c r="B11600" s="6" t="s">
        <v>370</v>
      </c>
      <c r="C11600" s="6" t="s">
        <v>22874</v>
      </c>
      <c r="D11600" s="6" t="s">
        <v>37</v>
      </c>
      <c r="E11600" s="6" t="s">
        <v>416</v>
      </c>
      <c r="F11600" s="6" t="s">
        <v>22875</v>
      </c>
      <c r="G11600" s="6" t="s">
        <v>45201</v>
      </c>
    </row>
    <row r="11601">
      <c r="A11601" s="6" t="s">
        <v>45202</v>
      </c>
      <c r="B11601" s="6" t="s">
        <v>370</v>
      </c>
      <c r="C11601" s="6" t="s">
        <v>22874</v>
      </c>
      <c r="D11601" s="6" t="s">
        <v>1011</v>
      </c>
      <c r="E11601" s="6" t="s">
        <v>24821</v>
      </c>
      <c r="F11601" s="6" t="s">
        <v>45203</v>
      </c>
      <c r="G11601" s="6" t="s">
        <v>45201</v>
      </c>
    </row>
    <row r="11602">
      <c r="A11602" s="6" t="s">
        <v>45204</v>
      </c>
      <c r="B11602" s="6" t="s">
        <v>370</v>
      </c>
      <c r="C11602" s="6" t="s">
        <v>22877</v>
      </c>
      <c r="D11602" s="6" t="s">
        <v>1011</v>
      </c>
      <c r="E11602" s="6" t="s">
        <v>24821</v>
      </c>
      <c r="F11602" s="6" t="s">
        <v>25549</v>
      </c>
      <c r="G11602" s="6" t="s">
        <v>45205</v>
      </c>
    </row>
    <row r="11603">
      <c r="A11603" s="6" t="s">
        <v>45206</v>
      </c>
      <c r="B11603" s="6" t="s">
        <v>370</v>
      </c>
      <c r="C11603" s="6" t="s">
        <v>22879</v>
      </c>
      <c r="D11603" s="6" t="s">
        <v>1011</v>
      </c>
      <c r="E11603" s="6" t="s">
        <v>416</v>
      </c>
      <c r="F11603" s="6" t="s">
        <v>1008</v>
      </c>
      <c r="G11603" s="6" t="s">
        <v>45207</v>
      </c>
    </row>
    <row r="11604">
      <c r="A11604" s="6" t="s">
        <v>45208</v>
      </c>
      <c r="B11604" s="6" t="s">
        <v>370</v>
      </c>
      <c r="C11604" s="6" t="s">
        <v>22881</v>
      </c>
      <c r="D11604" s="6" t="s">
        <v>37</v>
      </c>
      <c r="E11604" s="6" t="s">
        <v>24821</v>
      </c>
      <c r="F11604" s="6" t="s">
        <v>22882</v>
      </c>
      <c r="G11604" s="6" t="s">
        <v>45209</v>
      </c>
    </row>
    <row r="11605">
      <c r="A11605" s="6" t="s">
        <v>45210</v>
      </c>
      <c r="B11605" s="6" t="s">
        <v>370</v>
      </c>
      <c r="C11605" s="6" t="s">
        <v>22881</v>
      </c>
      <c r="D11605" s="6" t="s">
        <v>1011</v>
      </c>
      <c r="E11605" s="6" t="s">
        <v>416</v>
      </c>
      <c r="F11605" s="6" t="s">
        <v>22882</v>
      </c>
      <c r="G11605" s="6" t="s">
        <v>45209</v>
      </c>
    </row>
    <row r="11606">
      <c r="A11606" s="6" t="s">
        <v>45211</v>
      </c>
      <c r="B11606" s="6" t="s">
        <v>370</v>
      </c>
      <c r="C11606" s="6" t="s">
        <v>22884</v>
      </c>
      <c r="D11606" s="6" t="s">
        <v>37</v>
      </c>
      <c r="E11606" s="6" t="s">
        <v>416</v>
      </c>
      <c r="F11606" s="6" t="s">
        <v>22885</v>
      </c>
      <c r="G11606" s="6" t="s">
        <v>45212</v>
      </c>
    </row>
    <row r="11607">
      <c r="A11607" s="6" t="s">
        <v>45213</v>
      </c>
      <c r="B11607" s="6" t="s">
        <v>370</v>
      </c>
      <c r="C11607" s="6" t="s">
        <v>22884</v>
      </c>
      <c r="D11607" s="6" t="s">
        <v>1011</v>
      </c>
      <c r="E11607" s="6" t="s">
        <v>24821</v>
      </c>
      <c r="F11607" s="6" t="s">
        <v>45214</v>
      </c>
      <c r="G11607" s="6" t="s">
        <v>45212</v>
      </c>
    </row>
    <row r="11608">
      <c r="A11608" s="6" t="s">
        <v>45215</v>
      </c>
      <c r="B11608" s="6" t="s">
        <v>370</v>
      </c>
      <c r="C11608" s="6" t="s">
        <v>22887</v>
      </c>
      <c r="D11608" s="6" t="s">
        <v>1011</v>
      </c>
      <c r="E11608" s="6" t="s">
        <v>24821</v>
      </c>
      <c r="F11608" s="6" t="s">
        <v>25549</v>
      </c>
      <c r="G11608" s="6" t="s">
        <v>45216</v>
      </c>
    </row>
    <row r="11609">
      <c r="A11609" s="6" t="s">
        <v>45217</v>
      </c>
      <c r="B11609" s="6" t="s">
        <v>370</v>
      </c>
      <c r="C11609" s="6" t="s">
        <v>22889</v>
      </c>
      <c r="D11609" s="6" t="s">
        <v>1011</v>
      </c>
      <c r="E11609" s="6" t="s">
        <v>416</v>
      </c>
      <c r="F11609" s="6" t="s">
        <v>1008</v>
      </c>
      <c r="G11609" s="6" t="s">
        <v>45218</v>
      </c>
    </row>
    <row r="11610">
      <c r="A11610" s="6" t="s">
        <v>45219</v>
      </c>
      <c r="B11610" s="6" t="s">
        <v>370</v>
      </c>
      <c r="C11610" s="6" t="s">
        <v>22891</v>
      </c>
      <c r="D11610" s="6" t="s">
        <v>37</v>
      </c>
      <c r="E11610" s="6" t="s">
        <v>24821</v>
      </c>
      <c r="F11610" s="6" t="s">
        <v>22892</v>
      </c>
      <c r="G11610" s="6" t="s">
        <v>45220</v>
      </c>
    </row>
    <row r="11611">
      <c r="A11611" s="6" t="s">
        <v>45221</v>
      </c>
      <c r="B11611" s="6" t="s">
        <v>370</v>
      </c>
      <c r="C11611" s="6" t="s">
        <v>22891</v>
      </c>
      <c r="D11611" s="6" t="s">
        <v>1011</v>
      </c>
      <c r="E11611" s="6" t="s">
        <v>416</v>
      </c>
      <c r="F11611" s="6" t="s">
        <v>22892</v>
      </c>
      <c r="G11611" s="6" t="s">
        <v>45220</v>
      </c>
    </row>
    <row r="11612">
      <c r="A11612" s="6" t="s">
        <v>45222</v>
      </c>
      <c r="B11612" s="6" t="s">
        <v>370</v>
      </c>
      <c r="C11612" s="6" t="s">
        <v>22894</v>
      </c>
      <c r="D11612" s="6" t="s">
        <v>37</v>
      </c>
      <c r="E11612" s="6" t="s">
        <v>416</v>
      </c>
      <c r="F11612" s="6" t="s">
        <v>22895</v>
      </c>
      <c r="G11612" s="6" t="s">
        <v>45223</v>
      </c>
    </row>
    <row r="11613">
      <c r="A11613" s="6" t="s">
        <v>45224</v>
      </c>
      <c r="B11613" s="6" t="s">
        <v>370</v>
      </c>
      <c r="C11613" s="6" t="s">
        <v>22894</v>
      </c>
      <c r="D11613" s="6" t="s">
        <v>1011</v>
      </c>
      <c r="E11613" s="6" t="s">
        <v>24821</v>
      </c>
      <c r="F11613" s="6" t="s">
        <v>45225</v>
      </c>
      <c r="G11613" s="6" t="s">
        <v>45223</v>
      </c>
    </row>
    <row r="11614">
      <c r="A11614" s="6" t="s">
        <v>45226</v>
      </c>
      <c r="B11614" s="6" t="s">
        <v>370</v>
      </c>
      <c r="C11614" s="6" t="s">
        <v>22897</v>
      </c>
      <c r="D11614" s="6" t="s">
        <v>1011</v>
      </c>
      <c r="E11614" s="6" t="s">
        <v>24821</v>
      </c>
      <c r="F11614" s="6" t="s">
        <v>25549</v>
      </c>
      <c r="G11614" s="6" t="s">
        <v>45227</v>
      </c>
    </row>
    <row r="11615">
      <c r="A11615" s="6" t="s">
        <v>45228</v>
      </c>
      <c r="B11615" s="6" t="s">
        <v>370</v>
      </c>
      <c r="C11615" s="6" t="s">
        <v>22899</v>
      </c>
      <c r="D11615" s="6" t="s">
        <v>1011</v>
      </c>
      <c r="E11615" s="6" t="s">
        <v>416</v>
      </c>
      <c r="F11615" s="6" t="s">
        <v>1008</v>
      </c>
      <c r="G11615" s="6" t="s">
        <v>45229</v>
      </c>
    </row>
    <row r="11616">
      <c r="A11616" s="6" t="s">
        <v>45230</v>
      </c>
      <c r="B11616" s="6" t="s">
        <v>370</v>
      </c>
      <c r="C11616" s="6" t="s">
        <v>22901</v>
      </c>
      <c r="D11616" s="6" t="s">
        <v>37</v>
      </c>
      <c r="E11616" s="6" t="s">
        <v>24821</v>
      </c>
      <c r="F11616" s="6" t="s">
        <v>22902</v>
      </c>
      <c r="G11616" s="6" t="s">
        <v>45231</v>
      </c>
    </row>
    <row r="11617">
      <c r="A11617" s="6" t="s">
        <v>45232</v>
      </c>
      <c r="B11617" s="6" t="s">
        <v>370</v>
      </c>
      <c r="C11617" s="6" t="s">
        <v>22901</v>
      </c>
      <c r="D11617" s="6" t="s">
        <v>1011</v>
      </c>
      <c r="E11617" s="6" t="s">
        <v>416</v>
      </c>
      <c r="F11617" s="6" t="s">
        <v>22902</v>
      </c>
      <c r="G11617" s="6" t="s">
        <v>45231</v>
      </c>
    </row>
    <row r="11618">
      <c r="A11618" s="6" t="s">
        <v>45233</v>
      </c>
      <c r="B11618" s="6" t="s">
        <v>370</v>
      </c>
      <c r="C11618" s="6" t="s">
        <v>22904</v>
      </c>
      <c r="D11618" s="6" t="s">
        <v>37</v>
      </c>
      <c r="E11618" s="6" t="s">
        <v>416</v>
      </c>
      <c r="F11618" s="6" t="s">
        <v>22905</v>
      </c>
      <c r="G11618" s="6" t="s">
        <v>45234</v>
      </c>
    </row>
    <row r="11619">
      <c r="A11619" s="6" t="s">
        <v>45235</v>
      </c>
      <c r="B11619" s="6" t="s">
        <v>370</v>
      </c>
      <c r="C11619" s="6" t="s">
        <v>22904</v>
      </c>
      <c r="D11619" s="6" t="s">
        <v>1011</v>
      </c>
      <c r="E11619" s="6" t="s">
        <v>24821</v>
      </c>
      <c r="F11619" s="6" t="s">
        <v>45236</v>
      </c>
      <c r="G11619" s="6" t="s">
        <v>45234</v>
      </c>
    </row>
    <row r="11620">
      <c r="A11620" s="6" t="s">
        <v>45237</v>
      </c>
      <c r="B11620" s="6" t="s">
        <v>370</v>
      </c>
      <c r="C11620" s="6" t="s">
        <v>22907</v>
      </c>
      <c r="D11620" s="6" t="s">
        <v>1011</v>
      </c>
      <c r="E11620" s="6" t="s">
        <v>24821</v>
      </c>
      <c r="F11620" s="6" t="s">
        <v>25549</v>
      </c>
      <c r="G11620" s="6" t="s">
        <v>45238</v>
      </c>
    </row>
    <row r="11621">
      <c r="A11621" s="6" t="s">
        <v>45239</v>
      </c>
      <c r="B11621" s="6" t="s">
        <v>370</v>
      </c>
      <c r="C11621" s="6" t="s">
        <v>22909</v>
      </c>
      <c r="D11621" s="6" t="s">
        <v>1011</v>
      </c>
      <c r="E11621" s="6" t="s">
        <v>416</v>
      </c>
      <c r="F11621" s="6" t="s">
        <v>1008</v>
      </c>
      <c r="G11621" s="6" t="s">
        <v>45240</v>
      </c>
    </row>
    <row r="11622">
      <c r="A11622" s="6" t="s">
        <v>45241</v>
      </c>
      <c r="B11622" s="6" t="s">
        <v>370</v>
      </c>
      <c r="C11622" s="6" t="s">
        <v>22911</v>
      </c>
      <c r="D11622" s="6" t="s">
        <v>37</v>
      </c>
      <c r="E11622" s="6" t="s">
        <v>24821</v>
      </c>
      <c r="F11622" s="6" t="s">
        <v>22912</v>
      </c>
      <c r="G11622" s="6" t="s">
        <v>45242</v>
      </c>
    </row>
    <row r="11623">
      <c r="A11623" s="6" t="s">
        <v>45243</v>
      </c>
      <c r="B11623" s="6" t="s">
        <v>370</v>
      </c>
      <c r="C11623" s="6" t="s">
        <v>22911</v>
      </c>
      <c r="D11623" s="6" t="s">
        <v>1011</v>
      </c>
      <c r="E11623" s="6" t="s">
        <v>416</v>
      </c>
      <c r="F11623" s="6" t="s">
        <v>22912</v>
      </c>
      <c r="G11623" s="6" t="s">
        <v>45242</v>
      </c>
    </row>
    <row r="11624">
      <c r="A11624" s="6" t="s">
        <v>45244</v>
      </c>
      <c r="B11624" s="6" t="s">
        <v>370</v>
      </c>
      <c r="C11624" s="6" t="s">
        <v>22914</v>
      </c>
      <c r="D11624" s="6" t="s">
        <v>37</v>
      </c>
      <c r="E11624" s="6" t="s">
        <v>416</v>
      </c>
      <c r="F11624" s="6" t="s">
        <v>22915</v>
      </c>
      <c r="G11624" s="6" t="s">
        <v>45245</v>
      </c>
    </row>
    <row r="11625">
      <c r="A11625" s="6" t="s">
        <v>45246</v>
      </c>
      <c r="B11625" s="6" t="s">
        <v>370</v>
      </c>
      <c r="C11625" s="6" t="s">
        <v>22914</v>
      </c>
      <c r="D11625" s="6" t="s">
        <v>1011</v>
      </c>
      <c r="E11625" s="6" t="s">
        <v>24821</v>
      </c>
      <c r="F11625" s="6" t="s">
        <v>45247</v>
      </c>
      <c r="G11625" s="6" t="s">
        <v>45245</v>
      </c>
    </row>
    <row r="11626">
      <c r="A11626" s="6" t="s">
        <v>45248</v>
      </c>
      <c r="B11626" s="6" t="s">
        <v>370</v>
      </c>
      <c r="C11626" s="6" t="s">
        <v>22917</v>
      </c>
      <c r="D11626" s="6" t="s">
        <v>1011</v>
      </c>
      <c r="E11626" s="6" t="s">
        <v>24821</v>
      </c>
      <c r="F11626" s="6" t="s">
        <v>25549</v>
      </c>
      <c r="G11626" s="6" t="s">
        <v>45249</v>
      </c>
    </row>
    <row r="11627">
      <c r="A11627" s="6" t="s">
        <v>45250</v>
      </c>
      <c r="B11627" s="6" t="s">
        <v>370</v>
      </c>
      <c r="C11627" s="6" t="s">
        <v>22919</v>
      </c>
      <c r="D11627" s="6" t="s">
        <v>1011</v>
      </c>
      <c r="E11627" s="6" t="s">
        <v>416</v>
      </c>
      <c r="F11627" s="6" t="s">
        <v>1008</v>
      </c>
      <c r="G11627" s="6" t="s">
        <v>45251</v>
      </c>
    </row>
    <row r="11628">
      <c r="A11628" s="6" t="s">
        <v>45252</v>
      </c>
      <c r="B11628" s="6" t="s">
        <v>370</v>
      </c>
      <c r="C11628" s="6" t="s">
        <v>22921</v>
      </c>
      <c r="D11628" s="6" t="s">
        <v>37</v>
      </c>
      <c r="E11628" s="6" t="s">
        <v>24821</v>
      </c>
      <c r="F11628" s="6" t="s">
        <v>22922</v>
      </c>
      <c r="G11628" s="6" t="s">
        <v>45253</v>
      </c>
    </row>
    <row r="11629">
      <c r="A11629" s="6" t="s">
        <v>45254</v>
      </c>
      <c r="B11629" s="6" t="s">
        <v>370</v>
      </c>
      <c r="C11629" s="6" t="s">
        <v>22921</v>
      </c>
      <c r="D11629" s="6" t="s">
        <v>1011</v>
      </c>
      <c r="E11629" s="6" t="s">
        <v>416</v>
      </c>
      <c r="F11629" s="6" t="s">
        <v>22922</v>
      </c>
      <c r="G11629" s="6" t="s">
        <v>45253</v>
      </c>
    </row>
    <row r="11630">
      <c r="A11630" s="6" t="s">
        <v>45255</v>
      </c>
      <c r="B11630" s="6" t="s">
        <v>370</v>
      </c>
      <c r="C11630" s="6" t="s">
        <v>22924</v>
      </c>
      <c r="D11630" s="6" t="s">
        <v>37</v>
      </c>
      <c r="E11630" s="6" t="s">
        <v>416</v>
      </c>
      <c r="F11630" s="6" t="s">
        <v>22925</v>
      </c>
      <c r="G11630" s="6" t="s">
        <v>45256</v>
      </c>
    </row>
    <row r="11631">
      <c r="A11631" s="6" t="s">
        <v>45257</v>
      </c>
      <c r="B11631" s="6" t="s">
        <v>370</v>
      </c>
      <c r="C11631" s="6" t="s">
        <v>22924</v>
      </c>
      <c r="D11631" s="6" t="s">
        <v>1011</v>
      </c>
      <c r="E11631" s="6" t="s">
        <v>24821</v>
      </c>
      <c r="F11631" s="6" t="s">
        <v>45258</v>
      </c>
      <c r="G11631" s="6" t="s">
        <v>45259</v>
      </c>
    </row>
    <row r="11632">
      <c r="A11632" s="6" t="s">
        <v>45260</v>
      </c>
      <c r="B11632" s="6" t="s">
        <v>370</v>
      </c>
      <c r="C11632" s="6" t="s">
        <v>22927</v>
      </c>
      <c r="D11632" s="6" t="s">
        <v>1011</v>
      </c>
      <c r="E11632" s="6" t="s">
        <v>24821</v>
      </c>
      <c r="F11632" s="6" t="s">
        <v>25549</v>
      </c>
      <c r="G11632" s="6" t="s">
        <v>45261</v>
      </c>
    </row>
    <row r="11633">
      <c r="A11633" s="6" t="s">
        <v>45262</v>
      </c>
      <c r="B11633" s="6" t="s">
        <v>370</v>
      </c>
      <c r="C11633" s="6" t="s">
        <v>22929</v>
      </c>
      <c r="D11633" s="6" t="s">
        <v>1011</v>
      </c>
      <c r="E11633" s="6" t="s">
        <v>416</v>
      </c>
      <c r="F11633" s="6" t="s">
        <v>1008</v>
      </c>
      <c r="G11633" s="6" t="s">
        <v>45263</v>
      </c>
    </row>
    <row r="11634">
      <c r="A11634" s="6" t="s">
        <v>45264</v>
      </c>
      <c r="B11634" s="6" t="s">
        <v>370</v>
      </c>
      <c r="C11634" s="6" t="s">
        <v>22931</v>
      </c>
      <c r="D11634" s="6" t="s">
        <v>37</v>
      </c>
      <c r="E11634" s="6" t="s">
        <v>24821</v>
      </c>
      <c r="F11634" s="6" t="s">
        <v>22932</v>
      </c>
      <c r="G11634" s="6" t="s">
        <v>45265</v>
      </c>
    </row>
    <row r="11635">
      <c r="A11635" s="6" t="s">
        <v>45266</v>
      </c>
      <c r="B11635" s="6" t="s">
        <v>370</v>
      </c>
      <c r="C11635" s="6" t="s">
        <v>22931</v>
      </c>
      <c r="D11635" s="6" t="s">
        <v>1011</v>
      </c>
      <c r="E11635" s="6" t="s">
        <v>416</v>
      </c>
      <c r="F11635" s="6" t="s">
        <v>22932</v>
      </c>
      <c r="G11635" s="6" t="s">
        <v>45265</v>
      </c>
    </row>
    <row r="11636">
      <c r="A11636" s="6" t="s">
        <v>45267</v>
      </c>
      <c r="B11636" s="6" t="s">
        <v>370</v>
      </c>
      <c r="C11636" s="6" t="s">
        <v>22934</v>
      </c>
      <c r="D11636" s="6" t="s">
        <v>37</v>
      </c>
      <c r="E11636" s="6" t="s">
        <v>416</v>
      </c>
      <c r="F11636" s="6" t="s">
        <v>22935</v>
      </c>
      <c r="G11636" s="6" t="s">
        <v>45268</v>
      </c>
    </row>
    <row r="11637">
      <c r="A11637" s="6" t="s">
        <v>45269</v>
      </c>
      <c r="B11637" s="6" t="s">
        <v>370</v>
      </c>
      <c r="C11637" s="6" t="s">
        <v>22934</v>
      </c>
      <c r="D11637" s="6" t="s">
        <v>1011</v>
      </c>
      <c r="E11637" s="6" t="s">
        <v>24821</v>
      </c>
      <c r="F11637" s="6" t="s">
        <v>45270</v>
      </c>
      <c r="G11637" s="6" t="s">
        <v>45268</v>
      </c>
    </row>
    <row r="11638">
      <c r="A11638" s="6" t="s">
        <v>45271</v>
      </c>
      <c r="B11638" s="6" t="s">
        <v>370</v>
      </c>
      <c r="C11638" s="6" t="s">
        <v>22937</v>
      </c>
      <c r="D11638" s="6" t="s">
        <v>1011</v>
      </c>
      <c r="E11638" s="6" t="s">
        <v>24821</v>
      </c>
      <c r="F11638" s="6" t="s">
        <v>25549</v>
      </c>
      <c r="G11638" s="6" t="s">
        <v>45272</v>
      </c>
    </row>
    <row r="11639">
      <c r="A11639" s="6" t="s">
        <v>45273</v>
      </c>
      <c r="B11639" s="6" t="s">
        <v>370</v>
      </c>
      <c r="C11639" s="6" t="s">
        <v>22939</v>
      </c>
      <c r="D11639" s="6" t="s">
        <v>1011</v>
      </c>
      <c r="E11639" s="6" t="s">
        <v>416</v>
      </c>
      <c r="F11639" s="6" t="s">
        <v>1008</v>
      </c>
      <c r="G11639" s="6" t="s">
        <v>45274</v>
      </c>
    </row>
    <row r="11640">
      <c r="A11640" s="6" t="s">
        <v>45275</v>
      </c>
      <c r="B11640" s="6" t="s">
        <v>370</v>
      </c>
      <c r="C11640" s="6" t="s">
        <v>22941</v>
      </c>
      <c r="D11640" s="6" t="s">
        <v>37</v>
      </c>
      <c r="E11640" s="6" t="s">
        <v>24821</v>
      </c>
      <c r="F11640" s="6" t="s">
        <v>22942</v>
      </c>
      <c r="G11640" s="6" t="s">
        <v>45276</v>
      </c>
    </row>
    <row r="11641">
      <c r="A11641" s="6" t="s">
        <v>45277</v>
      </c>
      <c r="B11641" s="6" t="s">
        <v>370</v>
      </c>
      <c r="C11641" s="6" t="s">
        <v>22941</v>
      </c>
      <c r="D11641" s="6" t="s">
        <v>1011</v>
      </c>
      <c r="E11641" s="6" t="s">
        <v>416</v>
      </c>
      <c r="F11641" s="6" t="s">
        <v>22942</v>
      </c>
      <c r="G11641" s="6" t="s">
        <v>45276</v>
      </c>
    </row>
    <row r="11642">
      <c r="A11642" s="6" t="s">
        <v>45278</v>
      </c>
      <c r="B11642" s="6" t="s">
        <v>370</v>
      </c>
      <c r="C11642" s="6" t="s">
        <v>22944</v>
      </c>
      <c r="D11642" s="6" t="s">
        <v>37</v>
      </c>
      <c r="E11642" s="6" t="s">
        <v>416</v>
      </c>
      <c r="F11642" s="6" t="s">
        <v>22945</v>
      </c>
      <c r="G11642" s="6" t="s">
        <v>45279</v>
      </c>
    </row>
    <row r="11643">
      <c r="A11643" s="6" t="s">
        <v>45280</v>
      </c>
      <c r="B11643" s="6" t="s">
        <v>370</v>
      </c>
      <c r="C11643" s="6" t="s">
        <v>22944</v>
      </c>
      <c r="D11643" s="6" t="s">
        <v>1011</v>
      </c>
      <c r="E11643" s="6" t="s">
        <v>24821</v>
      </c>
      <c r="F11643" s="6" t="s">
        <v>22945</v>
      </c>
      <c r="G11643" s="6" t="s">
        <v>45279</v>
      </c>
    </row>
    <row r="11644">
      <c r="A11644" s="6" t="s">
        <v>45281</v>
      </c>
      <c r="B11644" s="6" t="s">
        <v>370</v>
      </c>
      <c r="C11644" s="6" t="s">
        <v>22947</v>
      </c>
      <c r="D11644" s="6" t="s">
        <v>1011</v>
      </c>
      <c r="E11644" s="6" t="s">
        <v>24821</v>
      </c>
      <c r="F11644" s="6" t="s">
        <v>25549</v>
      </c>
      <c r="G11644" s="6" t="s">
        <v>45282</v>
      </c>
    </row>
    <row r="11645">
      <c r="A11645" s="6" t="s">
        <v>45283</v>
      </c>
      <c r="B11645" s="6" t="s">
        <v>370</v>
      </c>
      <c r="C11645" s="6" t="s">
        <v>22949</v>
      </c>
      <c r="D11645" s="6" t="s">
        <v>1011</v>
      </c>
      <c r="E11645" s="6" t="s">
        <v>416</v>
      </c>
      <c r="F11645" s="6" t="s">
        <v>1008</v>
      </c>
      <c r="G11645" s="6" t="s">
        <v>45284</v>
      </c>
    </row>
    <row r="11646">
      <c r="A11646" s="6" t="s">
        <v>45285</v>
      </c>
      <c r="B11646" s="6" t="s">
        <v>370</v>
      </c>
      <c r="C11646" s="6" t="s">
        <v>22951</v>
      </c>
      <c r="D11646" s="6" t="s">
        <v>37</v>
      </c>
      <c r="E11646" s="6" t="s">
        <v>24821</v>
      </c>
      <c r="F11646" s="6" t="s">
        <v>22952</v>
      </c>
      <c r="G11646" s="6" t="s">
        <v>45286</v>
      </c>
    </row>
    <row r="11647">
      <c r="A11647" s="6" t="s">
        <v>45287</v>
      </c>
      <c r="B11647" s="6" t="s">
        <v>370</v>
      </c>
      <c r="C11647" s="6" t="s">
        <v>22951</v>
      </c>
      <c r="D11647" s="6" t="s">
        <v>1011</v>
      </c>
      <c r="E11647" s="6" t="s">
        <v>416</v>
      </c>
      <c r="F11647" s="6" t="s">
        <v>22952</v>
      </c>
      <c r="G11647" s="6" t="s">
        <v>45286</v>
      </c>
    </row>
    <row r="11648">
      <c r="A11648" s="6" t="s">
        <v>45288</v>
      </c>
      <c r="B11648" s="6" t="s">
        <v>370</v>
      </c>
      <c r="C11648" s="6" t="s">
        <v>22954</v>
      </c>
      <c r="D11648" s="6" t="s">
        <v>37</v>
      </c>
      <c r="E11648" s="6" t="s">
        <v>416</v>
      </c>
      <c r="F11648" s="6" t="s">
        <v>22955</v>
      </c>
      <c r="G11648" s="6" t="s">
        <v>45289</v>
      </c>
    </row>
    <row r="11649">
      <c r="A11649" s="6" t="s">
        <v>45290</v>
      </c>
      <c r="B11649" s="6" t="s">
        <v>370</v>
      </c>
      <c r="C11649" s="6" t="s">
        <v>22954</v>
      </c>
      <c r="D11649" s="6" t="s">
        <v>1011</v>
      </c>
      <c r="E11649" s="6" t="s">
        <v>24821</v>
      </c>
      <c r="F11649" s="6" t="s">
        <v>45291</v>
      </c>
      <c r="G11649" s="6" t="s">
        <v>45289</v>
      </c>
    </row>
    <row r="11650">
      <c r="A11650" s="6" t="s">
        <v>45292</v>
      </c>
      <c r="B11650" s="6" t="s">
        <v>370</v>
      </c>
      <c r="C11650" s="6" t="s">
        <v>22957</v>
      </c>
      <c r="D11650" s="6" t="s">
        <v>1011</v>
      </c>
      <c r="E11650" s="6" t="s">
        <v>24821</v>
      </c>
      <c r="F11650" s="6" t="s">
        <v>25549</v>
      </c>
      <c r="G11650" s="6" t="s">
        <v>45293</v>
      </c>
    </row>
    <row r="11651">
      <c r="A11651" s="6" t="s">
        <v>45294</v>
      </c>
      <c r="B11651" s="6" t="s">
        <v>370</v>
      </c>
      <c r="C11651" s="6" t="s">
        <v>22959</v>
      </c>
      <c r="D11651" s="6" t="s">
        <v>1011</v>
      </c>
      <c r="E11651" s="6" t="s">
        <v>416</v>
      </c>
      <c r="F11651" s="6" t="s">
        <v>1008</v>
      </c>
      <c r="G11651" s="6" t="s">
        <v>45295</v>
      </c>
    </row>
    <row r="11652">
      <c r="A11652" s="6" t="s">
        <v>45296</v>
      </c>
      <c r="B11652" s="6" t="s">
        <v>370</v>
      </c>
      <c r="C11652" s="6" t="s">
        <v>22961</v>
      </c>
      <c r="D11652" s="6" t="s">
        <v>37</v>
      </c>
      <c r="E11652" s="6" t="s">
        <v>24821</v>
      </c>
      <c r="F11652" s="6" t="s">
        <v>22962</v>
      </c>
      <c r="G11652" s="6" t="s">
        <v>45297</v>
      </c>
    </row>
    <row r="11653">
      <c r="A11653" s="6" t="s">
        <v>45298</v>
      </c>
      <c r="B11653" s="6" t="s">
        <v>370</v>
      </c>
      <c r="C11653" s="6" t="s">
        <v>22961</v>
      </c>
      <c r="D11653" s="6" t="s">
        <v>1011</v>
      </c>
      <c r="E11653" s="6" t="s">
        <v>416</v>
      </c>
      <c r="F11653" s="6" t="s">
        <v>22962</v>
      </c>
      <c r="G11653" s="6" t="s">
        <v>45297</v>
      </c>
    </row>
    <row r="11654">
      <c r="A11654" s="6" t="s">
        <v>45299</v>
      </c>
      <c r="B11654" s="6" t="s">
        <v>370</v>
      </c>
      <c r="C11654" s="6" t="s">
        <v>22964</v>
      </c>
      <c r="D11654" s="6" t="s">
        <v>37</v>
      </c>
      <c r="E11654" s="6" t="s">
        <v>416</v>
      </c>
      <c r="F11654" s="6" t="s">
        <v>22965</v>
      </c>
      <c r="G11654" s="6" t="s">
        <v>45300</v>
      </c>
    </row>
    <row r="11655">
      <c r="A11655" s="6" t="s">
        <v>45301</v>
      </c>
      <c r="B11655" s="6" t="s">
        <v>370</v>
      </c>
      <c r="C11655" s="6" t="s">
        <v>22964</v>
      </c>
      <c r="D11655" s="6" t="s">
        <v>1011</v>
      </c>
      <c r="E11655" s="6" t="s">
        <v>24821</v>
      </c>
      <c r="F11655" s="6" t="s">
        <v>45302</v>
      </c>
      <c r="G11655" s="6" t="s">
        <v>45300</v>
      </c>
    </row>
    <row r="11656">
      <c r="A11656" s="6" t="s">
        <v>45303</v>
      </c>
      <c r="B11656" s="6" t="s">
        <v>370</v>
      </c>
      <c r="C11656" s="6" t="s">
        <v>22967</v>
      </c>
      <c r="D11656" s="6" t="s">
        <v>1011</v>
      </c>
      <c r="E11656" s="6" t="s">
        <v>24821</v>
      </c>
      <c r="F11656" s="6" t="s">
        <v>25549</v>
      </c>
      <c r="G11656" s="6" t="s">
        <v>45304</v>
      </c>
    </row>
    <row r="11657">
      <c r="A11657" s="6" t="s">
        <v>45305</v>
      </c>
      <c r="B11657" s="6" t="s">
        <v>370</v>
      </c>
      <c r="C11657" s="6" t="s">
        <v>22969</v>
      </c>
      <c r="D11657" s="6" t="s">
        <v>1011</v>
      </c>
      <c r="E11657" s="6" t="s">
        <v>416</v>
      </c>
      <c r="F11657" s="6" t="s">
        <v>1008</v>
      </c>
      <c r="G11657" s="6" t="s">
        <v>45306</v>
      </c>
    </row>
    <row r="11658">
      <c r="A11658" s="6" t="s">
        <v>45307</v>
      </c>
      <c r="B11658" s="6" t="s">
        <v>370</v>
      </c>
      <c r="C11658" s="6" t="s">
        <v>22971</v>
      </c>
      <c r="D11658" s="6" t="s">
        <v>37</v>
      </c>
      <c r="E11658" s="6" t="s">
        <v>24821</v>
      </c>
      <c r="F11658" s="6" t="s">
        <v>22972</v>
      </c>
      <c r="G11658" s="6" t="s">
        <v>45308</v>
      </c>
    </row>
    <row r="11659">
      <c r="A11659" s="6" t="s">
        <v>45309</v>
      </c>
      <c r="B11659" s="6" t="s">
        <v>370</v>
      </c>
      <c r="C11659" s="6" t="s">
        <v>22971</v>
      </c>
      <c r="D11659" s="6" t="s">
        <v>1011</v>
      </c>
      <c r="E11659" s="6" t="s">
        <v>416</v>
      </c>
      <c r="F11659" s="6" t="s">
        <v>22972</v>
      </c>
      <c r="G11659" s="6" t="s">
        <v>45308</v>
      </c>
    </row>
    <row r="11660">
      <c r="A11660" s="6" t="s">
        <v>45310</v>
      </c>
      <c r="B11660" s="6" t="s">
        <v>370</v>
      </c>
      <c r="C11660" s="6" t="s">
        <v>22974</v>
      </c>
      <c r="D11660" s="6" t="s">
        <v>37</v>
      </c>
      <c r="E11660" s="6" t="s">
        <v>416</v>
      </c>
      <c r="F11660" s="6" t="s">
        <v>22975</v>
      </c>
      <c r="G11660" s="6" t="s">
        <v>45311</v>
      </c>
    </row>
    <row r="11661">
      <c r="A11661" s="6" t="s">
        <v>45312</v>
      </c>
      <c r="B11661" s="6" t="s">
        <v>370</v>
      </c>
      <c r="C11661" s="6" t="s">
        <v>22974</v>
      </c>
      <c r="D11661" s="6" t="s">
        <v>1011</v>
      </c>
      <c r="E11661" s="6" t="s">
        <v>24821</v>
      </c>
      <c r="F11661" s="6" t="s">
        <v>45313</v>
      </c>
      <c r="G11661" s="6" t="s">
        <v>45311</v>
      </c>
    </row>
    <row r="11662">
      <c r="A11662" s="6" t="s">
        <v>45314</v>
      </c>
      <c r="B11662" s="6" t="s">
        <v>370</v>
      </c>
      <c r="C11662" s="6" t="s">
        <v>22977</v>
      </c>
      <c r="D11662" s="6" t="s">
        <v>1011</v>
      </c>
      <c r="E11662" s="6" t="s">
        <v>24821</v>
      </c>
      <c r="F11662" s="6" t="s">
        <v>25549</v>
      </c>
      <c r="G11662" s="6" t="s">
        <v>45315</v>
      </c>
    </row>
    <row r="11663">
      <c r="A11663" s="6" t="s">
        <v>45316</v>
      </c>
      <c r="B11663" s="6" t="s">
        <v>370</v>
      </c>
      <c r="C11663" s="6" t="s">
        <v>22979</v>
      </c>
      <c r="D11663" s="6" t="s">
        <v>1011</v>
      </c>
      <c r="E11663" s="6" t="s">
        <v>416</v>
      </c>
      <c r="F11663" s="6" t="s">
        <v>1008</v>
      </c>
      <c r="G11663" s="6" t="s">
        <v>45317</v>
      </c>
    </row>
    <row r="11664">
      <c r="A11664" s="6" t="s">
        <v>45318</v>
      </c>
      <c r="B11664" s="6" t="s">
        <v>370</v>
      </c>
      <c r="C11664" s="6" t="s">
        <v>22981</v>
      </c>
      <c r="D11664" s="6" t="s">
        <v>37</v>
      </c>
      <c r="E11664" s="6" t="s">
        <v>24821</v>
      </c>
      <c r="F11664" s="6" t="s">
        <v>22982</v>
      </c>
      <c r="G11664" s="6" t="s">
        <v>45319</v>
      </c>
    </row>
    <row r="11665">
      <c r="A11665" s="6" t="s">
        <v>45320</v>
      </c>
      <c r="B11665" s="6" t="s">
        <v>370</v>
      </c>
      <c r="C11665" s="6" t="s">
        <v>22981</v>
      </c>
      <c r="D11665" s="6" t="s">
        <v>1011</v>
      </c>
      <c r="E11665" s="6" t="s">
        <v>416</v>
      </c>
      <c r="F11665" s="6" t="s">
        <v>22982</v>
      </c>
      <c r="G11665" s="6" t="s">
        <v>45319</v>
      </c>
    </row>
    <row r="11666">
      <c r="A11666" s="6" t="s">
        <v>45321</v>
      </c>
      <c r="B11666" s="6" t="s">
        <v>370</v>
      </c>
      <c r="C11666" s="6" t="s">
        <v>22984</v>
      </c>
      <c r="D11666" s="6" t="s">
        <v>37</v>
      </c>
      <c r="E11666" s="6" t="s">
        <v>416</v>
      </c>
      <c r="F11666" s="6" t="s">
        <v>22985</v>
      </c>
      <c r="G11666" s="6" t="s">
        <v>45322</v>
      </c>
    </row>
    <row r="11667">
      <c r="A11667" s="6" t="s">
        <v>45323</v>
      </c>
      <c r="B11667" s="6" t="s">
        <v>370</v>
      </c>
      <c r="C11667" s="6" t="s">
        <v>22984</v>
      </c>
      <c r="D11667" s="6" t="s">
        <v>1011</v>
      </c>
      <c r="E11667" s="6" t="s">
        <v>24821</v>
      </c>
      <c r="F11667" s="6" t="s">
        <v>22985</v>
      </c>
      <c r="G11667" s="6" t="s">
        <v>45322</v>
      </c>
    </row>
    <row r="11668">
      <c r="A11668" s="6" t="s">
        <v>45324</v>
      </c>
      <c r="B11668" s="6" t="s">
        <v>370</v>
      </c>
      <c r="C11668" s="6" t="s">
        <v>22987</v>
      </c>
      <c r="D11668" s="6" t="s">
        <v>1011</v>
      </c>
      <c r="E11668" s="6" t="s">
        <v>24821</v>
      </c>
      <c r="F11668" s="6" t="s">
        <v>25549</v>
      </c>
      <c r="G11668" s="6" t="s">
        <v>45325</v>
      </c>
    </row>
    <row r="11669">
      <c r="A11669" s="6" t="s">
        <v>45326</v>
      </c>
      <c r="B11669" s="6" t="s">
        <v>370</v>
      </c>
      <c r="C11669" s="6" t="s">
        <v>22989</v>
      </c>
      <c r="D11669" s="6" t="s">
        <v>1011</v>
      </c>
      <c r="E11669" s="6" t="s">
        <v>416</v>
      </c>
      <c r="F11669" s="6" t="s">
        <v>1008</v>
      </c>
      <c r="G11669" s="6" t="s">
        <v>45327</v>
      </c>
    </row>
    <row r="11670">
      <c r="A11670" s="6" t="s">
        <v>45328</v>
      </c>
      <c r="B11670" s="6" t="s">
        <v>370</v>
      </c>
      <c r="C11670" s="6" t="s">
        <v>22991</v>
      </c>
      <c r="D11670" s="6" t="s">
        <v>37</v>
      </c>
      <c r="E11670" s="6" t="s">
        <v>24821</v>
      </c>
      <c r="F11670" s="6" t="s">
        <v>22992</v>
      </c>
      <c r="G11670" s="6" t="s">
        <v>45329</v>
      </c>
    </row>
    <row r="11671">
      <c r="A11671" s="6" t="s">
        <v>45330</v>
      </c>
      <c r="B11671" s="6" t="s">
        <v>370</v>
      </c>
      <c r="C11671" s="6" t="s">
        <v>22991</v>
      </c>
      <c r="D11671" s="6" t="s">
        <v>1011</v>
      </c>
      <c r="E11671" s="6" t="s">
        <v>416</v>
      </c>
      <c r="F11671" s="6" t="s">
        <v>22992</v>
      </c>
      <c r="G11671" s="6" t="s">
        <v>45329</v>
      </c>
    </row>
    <row r="11672">
      <c r="A11672" s="6" t="s">
        <v>45331</v>
      </c>
      <c r="B11672" s="6" t="s">
        <v>370</v>
      </c>
      <c r="C11672" s="6" t="s">
        <v>22994</v>
      </c>
      <c r="D11672" s="6" t="s">
        <v>37</v>
      </c>
      <c r="E11672" s="6" t="s">
        <v>416</v>
      </c>
      <c r="F11672" s="6" t="s">
        <v>22995</v>
      </c>
      <c r="G11672" s="6" t="s">
        <v>45332</v>
      </c>
    </row>
    <row r="11673">
      <c r="A11673" s="6" t="s">
        <v>45333</v>
      </c>
      <c r="B11673" s="6" t="s">
        <v>370</v>
      </c>
      <c r="C11673" s="6" t="s">
        <v>22994</v>
      </c>
      <c r="D11673" s="6" t="s">
        <v>1011</v>
      </c>
      <c r="E11673" s="6" t="s">
        <v>24821</v>
      </c>
      <c r="F11673" s="6" t="s">
        <v>45334</v>
      </c>
      <c r="G11673" s="6" t="s">
        <v>45332</v>
      </c>
    </row>
    <row r="11674">
      <c r="A11674" s="6" t="s">
        <v>45335</v>
      </c>
      <c r="B11674" s="6" t="s">
        <v>370</v>
      </c>
      <c r="C11674" s="6" t="s">
        <v>22997</v>
      </c>
      <c r="D11674" s="6" t="s">
        <v>1011</v>
      </c>
      <c r="E11674" s="6" t="s">
        <v>24821</v>
      </c>
      <c r="F11674" s="6" t="s">
        <v>25549</v>
      </c>
      <c r="G11674" s="6" t="s">
        <v>45336</v>
      </c>
    </row>
    <row r="11675">
      <c r="A11675" s="6" t="s">
        <v>45337</v>
      </c>
      <c r="B11675" s="6" t="s">
        <v>370</v>
      </c>
      <c r="C11675" s="6" t="s">
        <v>22999</v>
      </c>
      <c r="D11675" s="6" t="s">
        <v>1011</v>
      </c>
      <c r="E11675" s="6" t="s">
        <v>416</v>
      </c>
      <c r="F11675" s="6" t="s">
        <v>1008</v>
      </c>
      <c r="G11675" s="6" t="s">
        <v>45338</v>
      </c>
    </row>
    <row r="11676">
      <c r="A11676" s="6" t="s">
        <v>45339</v>
      </c>
      <c r="B11676" s="6" t="s">
        <v>370</v>
      </c>
      <c r="C11676" s="6" t="s">
        <v>23001</v>
      </c>
      <c r="D11676" s="6" t="s">
        <v>37</v>
      </c>
      <c r="E11676" s="6" t="s">
        <v>24821</v>
      </c>
      <c r="F11676" s="6" t="s">
        <v>23002</v>
      </c>
      <c r="G11676" s="6" t="s">
        <v>45340</v>
      </c>
    </row>
    <row r="11677">
      <c r="A11677" s="6" t="s">
        <v>45341</v>
      </c>
      <c r="B11677" s="6" t="s">
        <v>370</v>
      </c>
      <c r="C11677" s="6" t="s">
        <v>23001</v>
      </c>
      <c r="D11677" s="6" t="s">
        <v>1011</v>
      </c>
      <c r="E11677" s="6" t="s">
        <v>416</v>
      </c>
      <c r="F11677" s="6" t="s">
        <v>23002</v>
      </c>
      <c r="G11677" s="6" t="s">
        <v>45340</v>
      </c>
    </row>
    <row r="11678">
      <c r="A11678" s="6" t="s">
        <v>45342</v>
      </c>
      <c r="B11678" s="6" t="s">
        <v>370</v>
      </c>
      <c r="C11678" s="6" t="s">
        <v>23004</v>
      </c>
      <c r="D11678" s="6" t="s">
        <v>37</v>
      </c>
      <c r="E11678" s="6" t="s">
        <v>416</v>
      </c>
      <c r="F11678" s="6" t="s">
        <v>23005</v>
      </c>
      <c r="G11678" s="6" t="s">
        <v>45343</v>
      </c>
    </row>
    <row r="11679">
      <c r="A11679" s="6" t="s">
        <v>45344</v>
      </c>
      <c r="B11679" s="6" t="s">
        <v>370</v>
      </c>
      <c r="C11679" s="6" t="s">
        <v>23004</v>
      </c>
      <c r="D11679" s="6" t="s">
        <v>1011</v>
      </c>
      <c r="E11679" s="6" t="s">
        <v>24821</v>
      </c>
      <c r="F11679" s="6" t="s">
        <v>45345</v>
      </c>
      <c r="G11679" s="6" t="s">
        <v>45343</v>
      </c>
    </row>
    <row r="11680">
      <c r="A11680" s="6" t="s">
        <v>45346</v>
      </c>
      <c r="B11680" s="6" t="s">
        <v>370</v>
      </c>
      <c r="C11680" s="6" t="s">
        <v>23007</v>
      </c>
      <c r="D11680" s="6" t="s">
        <v>1011</v>
      </c>
      <c r="E11680" s="6" t="s">
        <v>24821</v>
      </c>
      <c r="F11680" s="6" t="s">
        <v>25549</v>
      </c>
      <c r="G11680" s="6" t="s">
        <v>45347</v>
      </c>
    </row>
    <row r="11681">
      <c r="A11681" s="6" t="s">
        <v>45348</v>
      </c>
      <c r="B11681" s="6" t="s">
        <v>370</v>
      </c>
      <c r="C11681" s="6" t="s">
        <v>23009</v>
      </c>
      <c r="D11681" s="6" t="s">
        <v>1011</v>
      </c>
      <c r="E11681" s="6" t="s">
        <v>416</v>
      </c>
      <c r="F11681" s="6" t="s">
        <v>1008</v>
      </c>
      <c r="G11681" s="6" t="s">
        <v>45349</v>
      </c>
    </row>
    <row r="11682">
      <c r="A11682" s="6" t="s">
        <v>45350</v>
      </c>
      <c r="B11682" s="6" t="s">
        <v>370</v>
      </c>
      <c r="C11682" s="6" t="s">
        <v>23011</v>
      </c>
      <c r="D11682" s="6" t="s">
        <v>37</v>
      </c>
      <c r="E11682" s="6" t="s">
        <v>24821</v>
      </c>
      <c r="F11682" s="6" t="s">
        <v>23012</v>
      </c>
      <c r="G11682" s="6" t="s">
        <v>45351</v>
      </c>
    </row>
    <row r="11683">
      <c r="A11683" s="6" t="s">
        <v>45352</v>
      </c>
      <c r="B11683" s="6" t="s">
        <v>370</v>
      </c>
      <c r="C11683" s="6" t="s">
        <v>23011</v>
      </c>
      <c r="D11683" s="6" t="s">
        <v>1011</v>
      </c>
      <c r="E11683" s="6" t="s">
        <v>416</v>
      </c>
      <c r="F11683" s="6" t="s">
        <v>23012</v>
      </c>
      <c r="G11683" s="6" t="s">
        <v>45351</v>
      </c>
    </row>
    <row r="11684">
      <c r="A11684" s="6" t="s">
        <v>45353</v>
      </c>
      <c r="B11684" s="6" t="s">
        <v>370</v>
      </c>
      <c r="C11684" s="6" t="s">
        <v>23014</v>
      </c>
      <c r="D11684" s="6" t="s">
        <v>37</v>
      </c>
      <c r="E11684" s="6" t="s">
        <v>416</v>
      </c>
      <c r="F11684" s="6" t="s">
        <v>23015</v>
      </c>
      <c r="G11684" s="6" t="s">
        <v>45354</v>
      </c>
    </row>
    <row r="11685">
      <c r="A11685" s="6" t="s">
        <v>45355</v>
      </c>
      <c r="B11685" s="6" t="s">
        <v>370</v>
      </c>
      <c r="C11685" s="6" t="s">
        <v>23014</v>
      </c>
      <c r="D11685" s="6" t="s">
        <v>1011</v>
      </c>
      <c r="E11685" s="6" t="s">
        <v>24821</v>
      </c>
      <c r="F11685" s="6" t="s">
        <v>23015</v>
      </c>
      <c r="G11685" s="6" t="s">
        <v>45354</v>
      </c>
    </row>
    <row r="11686">
      <c r="A11686" s="6" t="s">
        <v>45356</v>
      </c>
      <c r="B11686" s="6" t="s">
        <v>370</v>
      </c>
      <c r="C11686" s="6" t="s">
        <v>23017</v>
      </c>
      <c r="D11686" s="6" t="s">
        <v>1011</v>
      </c>
      <c r="E11686" s="6" t="s">
        <v>24821</v>
      </c>
      <c r="F11686" s="6" t="s">
        <v>25549</v>
      </c>
      <c r="G11686" s="6" t="s">
        <v>45357</v>
      </c>
    </row>
    <row r="11687">
      <c r="A11687" s="6" t="s">
        <v>45358</v>
      </c>
      <c r="B11687" s="6" t="s">
        <v>370</v>
      </c>
      <c r="C11687" s="6" t="s">
        <v>23019</v>
      </c>
      <c r="D11687" s="6" t="s">
        <v>1011</v>
      </c>
      <c r="E11687" s="6" t="s">
        <v>416</v>
      </c>
      <c r="F11687" s="6" t="s">
        <v>1040</v>
      </c>
      <c r="G11687" s="6" t="s">
        <v>45359</v>
      </c>
    </row>
    <row r="11688">
      <c r="A11688" s="6" t="s">
        <v>45360</v>
      </c>
      <c r="B11688" s="6" t="s">
        <v>370</v>
      </c>
      <c r="C11688" s="6" t="s">
        <v>23023</v>
      </c>
      <c r="D11688" s="6" t="s">
        <v>1011</v>
      </c>
      <c r="E11688" s="6" t="s">
        <v>416</v>
      </c>
      <c r="F11688" s="6" t="s">
        <v>1483</v>
      </c>
      <c r="G11688" s="6" t="s">
        <v>45361</v>
      </c>
    </row>
    <row r="11689">
      <c r="A11689" s="6" t="s">
        <v>45362</v>
      </c>
      <c r="B11689" s="6" t="s">
        <v>370</v>
      </c>
      <c r="C11689" s="6" t="s">
        <v>23027</v>
      </c>
      <c r="D11689" s="6" t="s">
        <v>37</v>
      </c>
      <c r="E11689" s="6" t="s">
        <v>24821</v>
      </c>
      <c r="F11689" s="6" t="s">
        <v>23028</v>
      </c>
      <c r="G11689" s="6" t="s">
        <v>45363</v>
      </c>
    </row>
    <row r="11690">
      <c r="A11690" s="6" t="s">
        <v>45364</v>
      </c>
      <c r="B11690" s="6" t="s">
        <v>370</v>
      </c>
      <c r="C11690" s="6" t="s">
        <v>23027</v>
      </c>
      <c r="D11690" s="6" t="s">
        <v>1011</v>
      </c>
      <c r="E11690" s="6" t="s">
        <v>416</v>
      </c>
      <c r="F11690" s="6" t="s">
        <v>23028</v>
      </c>
      <c r="G11690" s="6" t="s">
        <v>45363</v>
      </c>
    </row>
    <row r="11691">
      <c r="A11691" s="6" t="s">
        <v>45365</v>
      </c>
      <c r="B11691" s="6" t="s">
        <v>370</v>
      </c>
      <c r="C11691" s="6" t="s">
        <v>23033</v>
      </c>
      <c r="D11691" s="6" t="s">
        <v>37</v>
      </c>
      <c r="E11691" s="6" t="s">
        <v>416</v>
      </c>
      <c r="F11691" s="6" t="s">
        <v>23034</v>
      </c>
      <c r="G11691" s="6" t="s">
        <v>45366</v>
      </c>
    </row>
    <row r="11692">
      <c r="A11692" s="6" t="s">
        <v>45367</v>
      </c>
      <c r="B11692" s="6" t="s">
        <v>370</v>
      </c>
      <c r="C11692" s="6" t="s">
        <v>23033</v>
      </c>
      <c r="D11692" s="6" t="s">
        <v>1011</v>
      </c>
      <c r="E11692" s="6" t="s">
        <v>24821</v>
      </c>
      <c r="F11692" s="6" t="s">
        <v>45368</v>
      </c>
      <c r="G11692" s="6" t="s">
        <v>45366</v>
      </c>
    </row>
    <row r="11693">
      <c r="A11693" s="6" t="s">
        <v>45369</v>
      </c>
      <c r="B11693" s="6" t="s">
        <v>370</v>
      </c>
      <c r="C11693" s="6" t="s">
        <v>23036</v>
      </c>
      <c r="D11693" s="6" t="s">
        <v>1011</v>
      </c>
      <c r="E11693" s="6" t="s">
        <v>24821</v>
      </c>
      <c r="F11693" s="6" t="s">
        <v>25586</v>
      </c>
      <c r="G11693" s="6" t="s">
        <v>45370</v>
      </c>
    </row>
    <row r="11694">
      <c r="A11694" s="6" t="s">
        <v>45371</v>
      </c>
      <c r="B11694" s="6" t="s">
        <v>370</v>
      </c>
      <c r="C11694" s="6" t="s">
        <v>23038</v>
      </c>
      <c r="D11694" s="6" t="s">
        <v>1011</v>
      </c>
      <c r="E11694" s="6" t="s">
        <v>416</v>
      </c>
      <c r="F11694" s="6" t="s">
        <v>1040</v>
      </c>
      <c r="G11694" s="6" t="s">
        <v>45372</v>
      </c>
    </row>
    <row r="11695">
      <c r="A11695" s="6" t="s">
        <v>45373</v>
      </c>
      <c r="B11695" s="6" t="s">
        <v>370</v>
      </c>
      <c r="C11695" s="6" t="s">
        <v>23042</v>
      </c>
      <c r="D11695" s="6" t="s">
        <v>37</v>
      </c>
      <c r="E11695" s="6" t="s">
        <v>24821</v>
      </c>
      <c r="F11695" s="6" t="s">
        <v>23043</v>
      </c>
      <c r="G11695" s="6" t="s">
        <v>45374</v>
      </c>
    </row>
    <row r="11696">
      <c r="A11696" s="6" t="s">
        <v>45375</v>
      </c>
      <c r="B11696" s="6" t="s">
        <v>370</v>
      </c>
      <c r="C11696" s="6" t="s">
        <v>23042</v>
      </c>
      <c r="D11696" s="6" t="s">
        <v>1011</v>
      </c>
      <c r="E11696" s="6" t="s">
        <v>416</v>
      </c>
      <c r="F11696" s="6" t="s">
        <v>23043</v>
      </c>
      <c r="G11696" s="6" t="s">
        <v>45374</v>
      </c>
    </row>
    <row r="11697">
      <c r="A11697" s="6" t="s">
        <v>45376</v>
      </c>
      <c r="B11697" s="6" t="s">
        <v>373</v>
      </c>
      <c r="C11697" s="6" t="s">
        <v>23050</v>
      </c>
      <c r="D11697" s="6" t="s">
        <v>1011</v>
      </c>
      <c r="E11697" s="6" t="s">
        <v>24821</v>
      </c>
      <c r="F11697" s="6" t="s">
        <v>24822</v>
      </c>
      <c r="G11697" s="6" t="s">
        <v>45377</v>
      </c>
    </row>
    <row r="11698">
      <c r="A11698" s="6" t="s">
        <v>45378</v>
      </c>
      <c r="B11698" s="6" t="s">
        <v>373</v>
      </c>
      <c r="C11698" s="6" t="s">
        <v>23052</v>
      </c>
      <c r="D11698" s="6" t="s">
        <v>1011</v>
      </c>
      <c r="E11698" s="6" t="s">
        <v>416</v>
      </c>
      <c r="F11698" s="6" t="s">
        <v>1008</v>
      </c>
      <c r="G11698" s="6" t="s">
        <v>45379</v>
      </c>
    </row>
    <row r="11699">
      <c r="A11699" s="6" t="s">
        <v>45380</v>
      </c>
      <c r="B11699" s="6" t="s">
        <v>373</v>
      </c>
      <c r="C11699" s="6" t="s">
        <v>23054</v>
      </c>
      <c r="D11699" s="6" t="s">
        <v>37</v>
      </c>
      <c r="E11699" s="6" t="s">
        <v>24821</v>
      </c>
      <c r="F11699" s="6" t="s">
        <v>1012</v>
      </c>
      <c r="G11699" s="6" t="s">
        <v>45381</v>
      </c>
    </row>
    <row r="11700">
      <c r="A11700" s="6" t="s">
        <v>45382</v>
      </c>
      <c r="B11700" s="6" t="s">
        <v>373</v>
      </c>
      <c r="C11700" s="6" t="s">
        <v>23054</v>
      </c>
      <c r="D11700" s="6" t="s">
        <v>1011</v>
      </c>
      <c r="E11700" s="6" t="s">
        <v>416</v>
      </c>
      <c r="F11700" s="6" t="s">
        <v>1012</v>
      </c>
      <c r="G11700" s="6" t="s">
        <v>45381</v>
      </c>
    </row>
    <row r="11701">
      <c r="A11701" s="6" t="s">
        <v>45383</v>
      </c>
      <c r="B11701" s="6" t="s">
        <v>373</v>
      </c>
      <c r="C11701" s="6" t="s">
        <v>23056</v>
      </c>
      <c r="D11701" s="6" t="s">
        <v>37</v>
      </c>
      <c r="E11701" s="6" t="s">
        <v>416</v>
      </c>
      <c r="F11701" s="6" t="s">
        <v>23057</v>
      </c>
      <c r="G11701" s="6" t="s">
        <v>45384</v>
      </c>
    </row>
    <row r="11702">
      <c r="A11702" s="6" t="s">
        <v>45385</v>
      </c>
      <c r="B11702" s="6" t="s">
        <v>373</v>
      </c>
      <c r="C11702" s="6" t="s">
        <v>23056</v>
      </c>
      <c r="D11702" s="6" t="s">
        <v>1011</v>
      </c>
      <c r="E11702" s="6" t="s">
        <v>24821</v>
      </c>
      <c r="F11702" s="6" t="s">
        <v>23057</v>
      </c>
      <c r="G11702" s="6" t="s">
        <v>45384</v>
      </c>
    </row>
    <row r="11703">
      <c r="A11703" s="6" t="s">
        <v>45386</v>
      </c>
      <c r="B11703" s="6" t="s">
        <v>373</v>
      </c>
      <c r="C11703" s="6" t="s">
        <v>23059</v>
      </c>
      <c r="D11703" s="6" t="s">
        <v>1011</v>
      </c>
      <c r="E11703" s="6" t="s">
        <v>24821</v>
      </c>
      <c r="F11703" s="6" t="s">
        <v>24822</v>
      </c>
      <c r="G11703" s="6" t="s">
        <v>45387</v>
      </c>
    </row>
    <row r="11704">
      <c r="A11704" s="6" t="s">
        <v>45388</v>
      </c>
      <c r="B11704" s="6" t="s">
        <v>373</v>
      </c>
      <c r="C11704" s="6" t="s">
        <v>23061</v>
      </c>
      <c r="D11704" s="6" t="s">
        <v>1011</v>
      </c>
      <c r="E11704" s="6" t="s">
        <v>416</v>
      </c>
      <c r="F11704" s="6" t="s">
        <v>1008</v>
      </c>
      <c r="G11704" s="6" t="s">
        <v>45389</v>
      </c>
    </row>
    <row r="11705">
      <c r="A11705" s="6" t="s">
        <v>45390</v>
      </c>
      <c r="B11705" s="6" t="s">
        <v>373</v>
      </c>
      <c r="C11705" s="6" t="s">
        <v>23063</v>
      </c>
      <c r="D11705" s="6" t="s">
        <v>37</v>
      </c>
      <c r="E11705" s="6" t="s">
        <v>24821</v>
      </c>
      <c r="F11705" s="6" t="s">
        <v>7602</v>
      </c>
      <c r="G11705" s="6" t="s">
        <v>45391</v>
      </c>
    </row>
    <row r="11706">
      <c r="A11706" s="6" t="s">
        <v>45392</v>
      </c>
      <c r="B11706" s="6" t="s">
        <v>373</v>
      </c>
      <c r="C11706" s="6" t="s">
        <v>23063</v>
      </c>
      <c r="D11706" s="6" t="s">
        <v>1011</v>
      </c>
      <c r="E11706" s="6" t="s">
        <v>416</v>
      </c>
      <c r="F11706" s="6" t="s">
        <v>7602</v>
      </c>
      <c r="G11706" s="6" t="s">
        <v>45393</v>
      </c>
    </row>
    <row r="11707">
      <c r="A11707" s="6" t="s">
        <v>45394</v>
      </c>
      <c r="B11707" s="6" t="s">
        <v>373</v>
      </c>
      <c r="C11707" s="6" t="s">
        <v>23065</v>
      </c>
      <c r="D11707" s="6" t="s">
        <v>37</v>
      </c>
      <c r="E11707" s="6" t="s">
        <v>416</v>
      </c>
      <c r="F11707" s="6" t="s">
        <v>23066</v>
      </c>
      <c r="G11707" s="6" t="s">
        <v>45395</v>
      </c>
    </row>
    <row r="11708">
      <c r="A11708" s="6" t="s">
        <v>45396</v>
      </c>
      <c r="B11708" s="6" t="s">
        <v>373</v>
      </c>
      <c r="C11708" s="6" t="s">
        <v>23065</v>
      </c>
      <c r="D11708" s="6" t="s">
        <v>1011</v>
      </c>
      <c r="E11708" s="6" t="s">
        <v>24821</v>
      </c>
      <c r="F11708" s="6" t="s">
        <v>23066</v>
      </c>
      <c r="G11708" s="6" t="s">
        <v>45395</v>
      </c>
    </row>
    <row r="11709">
      <c r="A11709" s="6" t="s">
        <v>45397</v>
      </c>
      <c r="B11709" s="6" t="s">
        <v>373</v>
      </c>
      <c r="C11709" s="6" t="s">
        <v>23068</v>
      </c>
      <c r="D11709" s="6" t="s">
        <v>1011</v>
      </c>
      <c r="E11709" s="6" t="s">
        <v>24821</v>
      </c>
      <c r="F11709" s="6" t="s">
        <v>24822</v>
      </c>
      <c r="G11709" s="6" t="s">
        <v>45398</v>
      </c>
    </row>
    <row r="11710">
      <c r="A11710" s="6" t="s">
        <v>45399</v>
      </c>
      <c r="B11710" s="6" t="s">
        <v>373</v>
      </c>
      <c r="C11710" s="6" t="s">
        <v>23070</v>
      </c>
      <c r="D11710" s="6" t="s">
        <v>1011</v>
      </c>
      <c r="E11710" s="6" t="s">
        <v>416</v>
      </c>
      <c r="F11710" s="6" t="s">
        <v>1008</v>
      </c>
      <c r="G11710" s="6" t="s">
        <v>23071</v>
      </c>
    </row>
    <row r="11711">
      <c r="A11711" s="6" t="s">
        <v>45400</v>
      </c>
      <c r="B11711" s="6" t="s">
        <v>373</v>
      </c>
      <c r="C11711" s="6" t="s">
        <v>23072</v>
      </c>
      <c r="D11711" s="6" t="s">
        <v>37</v>
      </c>
      <c r="E11711" s="6" t="s">
        <v>24821</v>
      </c>
      <c r="F11711" s="6" t="s">
        <v>4861</v>
      </c>
      <c r="G11711" s="6" t="s">
        <v>45401</v>
      </c>
    </row>
    <row r="11712">
      <c r="A11712" s="6" t="s">
        <v>45402</v>
      </c>
      <c r="B11712" s="6" t="s">
        <v>373</v>
      </c>
      <c r="C11712" s="6" t="s">
        <v>23072</v>
      </c>
      <c r="D11712" s="6" t="s">
        <v>1011</v>
      </c>
      <c r="E11712" s="6" t="s">
        <v>416</v>
      </c>
      <c r="F11712" s="6" t="s">
        <v>4861</v>
      </c>
      <c r="G11712" s="6" t="s">
        <v>45401</v>
      </c>
    </row>
    <row r="11713">
      <c r="A11713" s="6" t="s">
        <v>45403</v>
      </c>
      <c r="B11713" s="6" t="s">
        <v>373</v>
      </c>
      <c r="C11713" s="6" t="s">
        <v>23074</v>
      </c>
      <c r="D11713" s="6" t="s">
        <v>37</v>
      </c>
      <c r="E11713" s="6" t="s">
        <v>416</v>
      </c>
      <c r="F11713" s="6" t="s">
        <v>23075</v>
      </c>
      <c r="G11713" s="6" t="s">
        <v>45404</v>
      </c>
    </row>
    <row r="11714">
      <c r="A11714" s="6" t="s">
        <v>45405</v>
      </c>
      <c r="B11714" s="6" t="s">
        <v>373</v>
      </c>
      <c r="C11714" s="6" t="s">
        <v>23074</v>
      </c>
      <c r="D11714" s="6" t="s">
        <v>1011</v>
      </c>
      <c r="E11714" s="6" t="s">
        <v>24821</v>
      </c>
      <c r="F11714" s="6" t="s">
        <v>23075</v>
      </c>
      <c r="G11714" s="6" t="s">
        <v>45404</v>
      </c>
    </row>
    <row r="11715">
      <c r="A11715" s="6" t="s">
        <v>45406</v>
      </c>
      <c r="B11715" s="6" t="s">
        <v>373</v>
      </c>
      <c r="C11715" s="6" t="s">
        <v>23077</v>
      </c>
      <c r="D11715" s="6" t="s">
        <v>1011</v>
      </c>
      <c r="E11715" s="6" t="s">
        <v>24821</v>
      </c>
      <c r="F11715" s="6" t="s">
        <v>24822</v>
      </c>
      <c r="G11715" s="6" t="s">
        <v>45407</v>
      </c>
    </row>
    <row r="11716">
      <c r="A11716" s="6" t="s">
        <v>45408</v>
      </c>
      <c r="B11716" s="6" t="s">
        <v>373</v>
      </c>
      <c r="C11716" s="6" t="s">
        <v>23079</v>
      </c>
      <c r="D11716" s="6" t="s">
        <v>1011</v>
      </c>
      <c r="E11716" s="6" t="s">
        <v>416</v>
      </c>
      <c r="F11716" s="6" t="s">
        <v>1008</v>
      </c>
      <c r="G11716" s="6" t="s">
        <v>45409</v>
      </c>
    </row>
    <row r="11717">
      <c r="A11717" s="6" t="s">
        <v>45410</v>
      </c>
      <c r="B11717" s="6" t="s">
        <v>373</v>
      </c>
      <c r="C11717" s="6" t="s">
        <v>23081</v>
      </c>
      <c r="D11717" s="6" t="s">
        <v>37</v>
      </c>
      <c r="E11717" s="6" t="s">
        <v>24821</v>
      </c>
      <c r="F11717" s="6" t="s">
        <v>23082</v>
      </c>
      <c r="G11717" s="6" t="s">
        <v>45411</v>
      </c>
    </row>
    <row r="11718">
      <c r="A11718" s="6" t="s">
        <v>45412</v>
      </c>
      <c r="B11718" s="6" t="s">
        <v>373</v>
      </c>
      <c r="C11718" s="6" t="s">
        <v>23081</v>
      </c>
      <c r="D11718" s="6" t="s">
        <v>1011</v>
      </c>
      <c r="E11718" s="6" t="s">
        <v>416</v>
      </c>
      <c r="F11718" s="6" t="s">
        <v>23082</v>
      </c>
      <c r="G11718" s="6" t="s">
        <v>45411</v>
      </c>
    </row>
    <row r="11719">
      <c r="A11719" s="6" t="s">
        <v>45413</v>
      </c>
      <c r="B11719" s="6" t="s">
        <v>373</v>
      </c>
      <c r="C11719" s="6" t="s">
        <v>23084</v>
      </c>
      <c r="D11719" s="6" t="s">
        <v>37</v>
      </c>
      <c r="E11719" s="6" t="s">
        <v>416</v>
      </c>
      <c r="F11719" s="6" t="s">
        <v>23085</v>
      </c>
      <c r="G11719" s="6" t="s">
        <v>45414</v>
      </c>
    </row>
    <row r="11720">
      <c r="A11720" s="6" t="s">
        <v>45415</v>
      </c>
      <c r="B11720" s="6" t="s">
        <v>373</v>
      </c>
      <c r="C11720" s="6" t="s">
        <v>23084</v>
      </c>
      <c r="D11720" s="6" t="s">
        <v>1011</v>
      </c>
      <c r="E11720" s="6" t="s">
        <v>24821</v>
      </c>
      <c r="F11720" s="6" t="s">
        <v>23085</v>
      </c>
      <c r="G11720" s="6" t="s">
        <v>45414</v>
      </c>
    </row>
    <row r="11721">
      <c r="A11721" s="6" t="s">
        <v>45416</v>
      </c>
      <c r="B11721" s="6" t="s">
        <v>373</v>
      </c>
      <c r="C11721" s="6" t="s">
        <v>23087</v>
      </c>
      <c r="D11721" s="6" t="s">
        <v>1011</v>
      </c>
      <c r="E11721" s="6" t="s">
        <v>24821</v>
      </c>
      <c r="F11721" s="6" t="s">
        <v>24822</v>
      </c>
      <c r="G11721" s="6" t="s">
        <v>45417</v>
      </c>
    </row>
    <row r="11722">
      <c r="A11722" s="6" t="s">
        <v>45418</v>
      </c>
      <c r="B11722" s="6" t="s">
        <v>373</v>
      </c>
      <c r="C11722" s="6" t="s">
        <v>23089</v>
      </c>
      <c r="D11722" s="6" t="s">
        <v>1011</v>
      </c>
      <c r="E11722" s="6" t="s">
        <v>416</v>
      </c>
      <c r="F11722" s="6" t="s">
        <v>1040</v>
      </c>
      <c r="G11722" s="6" t="s">
        <v>45419</v>
      </c>
    </row>
    <row r="11723">
      <c r="A11723" s="6" t="s">
        <v>45420</v>
      </c>
      <c r="B11723" s="6" t="s">
        <v>373</v>
      </c>
      <c r="C11723" s="6" t="s">
        <v>23093</v>
      </c>
      <c r="D11723" s="6" t="s">
        <v>1011</v>
      </c>
      <c r="E11723" s="6" t="s">
        <v>416</v>
      </c>
      <c r="F11723" s="6" t="s">
        <v>1046</v>
      </c>
      <c r="G11723" s="6" t="s">
        <v>45421</v>
      </c>
    </row>
    <row r="11724">
      <c r="A11724" s="6" t="s">
        <v>45422</v>
      </c>
      <c r="B11724" s="6" t="s">
        <v>373</v>
      </c>
      <c r="C11724" s="6" t="s">
        <v>23097</v>
      </c>
      <c r="D11724" s="6" t="s">
        <v>37</v>
      </c>
      <c r="E11724" s="6" t="s">
        <v>24821</v>
      </c>
      <c r="F11724" s="6" t="s">
        <v>23098</v>
      </c>
      <c r="G11724" s="6" t="s">
        <v>45423</v>
      </c>
    </row>
    <row r="11725">
      <c r="A11725" s="6" t="s">
        <v>45424</v>
      </c>
      <c r="B11725" s="6" t="s">
        <v>373</v>
      </c>
      <c r="C11725" s="6" t="s">
        <v>23097</v>
      </c>
      <c r="D11725" s="6" t="s">
        <v>1011</v>
      </c>
      <c r="E11725" s="6" t="s">
        <v>416</v>
      </c>
      <c r="F11725" s="6" t="s">
        <v>23098</v>
      </c>
      <c r="G11725" s="6" t="s">
        <v>45423</v>
      </c>
    </row>
    <row r="11726">
      <c r="A11726" s="6" t="s">
        <v>45425</v>
      </c>
      <c r="B11726" s="6" t="s">
        <v>373</v>
      </c>
      <c r="C11726" s="6" t="s">
        <v>23103</v>
      </c>
      <c r="D11726" s="6" t="s">
        <v>37</v>
      </c>
      <c r="E11726" s="6" t="s">
        <v>416</v>
      </c>
      <c r="F11726" s="6" t="s">
        <v>23104</v>
      </c>
      <c r="G11726" s="6" t="s">
        <v>45426</v>
      </c>
    </row>
    <row r="11727">
      <c r="A11727" s="6" t="s">
        <v>45427</v>
      </c>
      <c r="B11727" s="6" t="s">
        <v>373</v>
      </c>
      <c r="C11727" s="6" t="s">
        <v>23103</v>
      </c>
      <c r="D11727" s="6" t="s">
        <v>1011</v>
      </c>
      <c r="E11727" s="6" t="s">
        <v>24821</v>
      </c>
      <c r="F11727" s="6" t="s">
        <v>23104</v>
      </c>
      <c r="G11727" s="6" t="s">
        <v>45426</v>
      </c>
    </row>
    <row r="11728">
      <c r="A11728" s="6" t="s">
        <v>45428</v>
      </c>
      <c r="B11728" s="6" t="s">
        <v>373</v>
      </c>
      <c r="C11728" s="6" t="s">
        <v>23106</v>
      </c>
      <c r="D11728" s="6" t="s">
        <v>1011</v>
      </c>
      <c r="E11728" s="6" t="s">
        <v>24821</v>
      </c>
      <c r="F11728" s="6" t="s">
        <v>25442</v>
      </c>
      <c r="G11728" s="6" t="s">
        <v>45429</v>
      </c>
    </row>
    <row r="11729">
      <c r="A11729" s="6" t="s">
        <v>45430</v>
      </c>
      <c r="B11729" s="6" t="s">
        <v>373</v>
      </c>
      <c r="C11729" s="6" t="s">
        <v>23108</v>
      </c>
      <c r="D11729" s="6" t="s">
        <v>1011</v>
      </c>
      <c r="E11729" s="6" t="s">
        <v>416</v>
      </c>
      <c r="F11729" s="6" t="s">
        <v>1008</v>
      </c>
      <c r="G11729" s="6" t="s">
        <v>45431</v>
      </c>
    </row>
    <row r="11730">
      <c r="A11730" s="6" t="s">
        <v>45432</v>
      </c>
      <c r="B11730" s="6" t="s">
        <v>373</v>
      </c>
      <c r="C11730" s="6" t="s">
        <v>23110</v>
      </c>
      <c r="D11730" s="6" t="s">
        <v>37</v>
      </c>
      <c r="E11730" s="6" t="s">
        <v>24821</v>
      </c>
      <c r="F11730" s="6" t="s">
        <v>23111</v>
      </c>
      <c r="G11730" s="6" t="s">
        <v>45433</v>
      </c>
    </row>
    <row r="11731">
      <c r="A11731" s="6" t="s">
        <v>45434</v>
      </c>
      <c r="B11731" s="6" t="s">
        <v>373</v>
      </c>
      <c r="C11731" s="6" t="s">
        <v>23110</v>
      </c>
      <c r="D11731" s="6" t="s">
        <v>1011</v>
      </c>
      <c r="E11731" s="6" t="s">
        <v>416</v>
      </c>
      <c r="F11731" s="6" t="s">
        <v>23111</v>
      </c>
      <c r="G11731" s="6" t="s">
        <v>45433</v>
      </c>
    </row>
    <row r="11732">
      <c r="A11732" s="6" t="s">
        <v>45435</v>
      </c>
      <c r="B11732" s="6" t="s">
        <v>373</v>
      </c>
      <c r="C11732" s="6" t="s">
        <v>23113</v>
      </c>
      <c r="D11732" s="6" t="s">
        <v>37</v>
      </c>
      <c r="E11732" s="6" t="s">
        <v>416</v>
      </c>
      <c r="F11732" s="6" t="s">
        <v>23114</v>
      </c>
      <c r="G11732" s="6" t="s">
        <v>45436</v>
      </c>
    </row>
    <row r="11733">
      <c r="A11733" s="6" t="s">
        <v>45437</v>
      </c>
      <c r="B11733" s="6" t="s">
        <v>373</v>
      </c>
      <c r="C11733" s="6" t="s">
        <v>23113</v>
      </c>
      <c r="D11733" s="6" t="s">
        <v>1011</v>
      </c>
      <c r="E11733" s="6" t="s">
        <v>24821</v>
      </c>
      <c r="F11733" s="6" t="s">
        <v>23114</v>
      </c>
      <c r="G11733" s="6" t="s">
        <v>45436</v>
      </c>
    </row>
    <row r="11734">
      <c r="A11734" s="6" t="s">
        <v>45438</v>
      </c>
      <c r="B11734" s="6" t="s">
        <v>373</v>
      </c>
      <c r="C11734" s="6" t="s">
        <v>23116</v>
      </c>
      <c r="D11734" s="6" t="s">
        <v>1011</v>
      </c>
      <c r="E11734" s="6" t="s">
        <v>24821</v>
      </c>
      <c r="F11734" s="6" t="s">
        <v>25442</v>
      </c>
      <c r="G11734" s="6" t="s">
        <v>45439</v>
      </c>
    </row>
    <row r="11735">
      <c r="A11735" s="6" t="s">
        <v>45440</v>
      </c>
      <c r="B11735" s="6" t="s">
        <v>373</v>
      </c>
      <c r="C11735" s="6" t="s">
        <v>23118</v>
      </c>
      <c r="D11735" s="6" t="s">
        <v>1011</v>
      </c>
      <c r="E11735" s="6" t="s">
        <v>416</v>
      </c>
      <c r="F11735" s="6" t="s">
        <v>1008</v>
      </c>
      <c r="G11735" s="6" t="s">
        <v>45441</v>
      </c>
    </row>
    <row r="11736">
      <c r="A11736" s="6" t="s">
        <v>45442</v>
      </c>
      <c r="B11736" s="6" t="s">
        <v>373</v>
      </c>
      <c r="C11736" s="6" t="s">
        <v>23120</v>
      </c>
      <c r="D11736" s="6" t="s">
        <v>37</v>
      </c>
      <c r="E11736" s="6" t="s">
        <v>24821</v>
      </c>
      <c r="F11736" s="6" t="s">
        <v>23121</v>
      </c>
      <c r="G11736" s="6" t="s">
        <v>45443</v>
      </c>
    </row>
    <row r="11737">
      <c r="A11737" s="6" t="s">
        <v>45444</v>
      </c>
      <c r="B11737" s="6" t="s">
        <v>373</v>
      </c>
      <c r="C11737" s="6" t="s">
        <v>23120</v>
      </c>
      <c r="D11737" s="6" t="s">
        <v>1011</v>
      </c>
      <c r="E11737" s="6" t="s">
        <v>416</v>
      </c>
      <c r="F11737" s="6" t="s">
        <v>23121</v>
      </c>
      <c r="G11737" s="6" t="s">
        <v>45443</v>
      </c>
    </row>
    <row r="11738">
      <c r="A11738" s="6" t="s">
        <v>45445</v>
      </c>
      <c r="B11738" s="6" t="s">
        <v>373</v>
      </c>
      <c r="C11738" s="6" t="s">
        <v>23123</v>
      </c>
      <c r="D11738" s="6" t="s">
        <v>37</v>
      </c>
      <c r="E11738" s="6" t="s">
        <v>416</v>
      </c>
      <c r="F11738" s="6" t="s">
        <v>23124</v>
      </c>
      <c r="G11738" s="6" t="s">
        <v>45446</v>
      </c>
    </row>
    <row r="11739">
      <c r="A11739" s="6" t="s">
        <v>45447</v>
      </c>
      <c r="B11739" s="6" t="s">
        <v>373</v>
      </c>
      <c r="C11739" s="6" t="s">
        <v>23123</v>
      </c>
      <c r="D11739" s="6" t="s">
        <v>1011</v>
      </c>
      <c r="E11739" s="6" t="s">
        <v>24821</v>
      </c>
      <c r="F11739" s="6" t="s">
        <v>23124</v>
      </c>
      <c r="G11739" s="6" t="s">
        <v>45446</v>
      </c>
    </row>
    <row r="11740">
      <c r="A11740" s="6" t="s">
        <v>45448</v>
      </c>
      <c r="B11740" s="6" t="s">
        <v>373</v>
      </c>
      <c r="C11740" s="6" t="s">
        <v>23126</v>
      </c>
      <c r="D11740" s="6" t="s">
        <v>1011</v>
      </c>
      <c r="E11740" s="6" t="s">
        <v>24821</v>
      </c>
      <c r="F11740" s="6" t="s">
        <v>25442</v>
      </c>
      <c r="G11740" s="6" t="s">
        <v>45449</v>
      </c>
    </row>
    <row r="11741">
      <c r="A11741" s="6" t="s">
        <v>45450</v>
      </c>
      <c r="B11741" s="6" t="s">
        <v>373</v>
      </c>
      <c r="C11741" s="6" t="s">
        <v>23128</v>
      </c>
      <c r="D11741" s="6" t="s">
        <v>1011</v>
      </c>
      <c r="E11741" s="6" t="s">
        <v>416</v>
      </c>
      <c r="F11741" s="6" t="s">
        <v>1008</v>
      </c>
      <c r="G11741" s="6" t="s">
        <v>45451</v>
      </c>
    </row>
    <row r="11742">
      <c r="A11742" s="6" t="s">
        <v>45452</v>
      </c>
      <c r="B11742" s="6" t="s">
        <v>373</v>
      </c>
      <c r="C11742" s="6" t="s">
        <v>23130</v>
      </c>
      <c r="D11742" s="6" t="s">
        <v>37</v>
      </c>
      <c r="E11742" s="6" t="s">
        <v>24821</v>
      </c>
      <c r="F11742" s="6" t="s">
        <v>23131</v>
      </c>
      <c r="G11742" s="6" t="s">
        <v>45453</v>
      </c>
    </row>
    <row r="11743">
      <c r="A11743" s="6" t="s">
        <v>45454</v>
      </c>
      <c r="B11743" s="6" t="s">
        <v>373</v>
      </c>
      <c r="C11743" s="6" t="s">
        <v>23130</v>
      </c>
      <c r="D11743" s="6" t="s">
        <v>1011</v>
      </c>
      <c r="E11743" s="6" t="s">
        <v>416</v>
      </c>
      <c r="F11743" s="6" t="s">
        <v>23131</v>
      </c>
      <c r="G11743" s="6" t="s">
        <v>45453</v>
      </c>
    </row>
    <row r="11744">
      <c r="A11744" s="6" t="s">
        <v>45455</v>
      </c>
      <c r="B11744" s="6" t="s">
        <v>373</v>
      </c>
      <c r="C11744" s="6" t="s">
        <v>23133</v>
      </c>
      <c r="D11744" s="6" t="s">
        <v>37</v>
      </c>
      <c r="E11744" s="6" t="s">
        <v>416</v>
      </c>
      <c r="F11744" s="6" t="s">
        <v>23134</v>
      </c>
      <c r="G11744" s="6" t="s">
        <v>45456</v>
      </c>
    </row>
    <row r="11745">
      <c r="A11745" s="6" t="s">
        <v>45457</v>
      </c>
      <c r="B11745" s="6" t="s">
        <v>373</v>
      </c>
      <c r="C11745" s="6" t="s">
        <v>23133</v>
      </c>
      <c r="D11745" s="6" t="s">
        <v>1011</v>
      </c>
      <c r="E11745" s="6" t="s">
        <v>24821</v>
      </c>
      <c r="F11745" s="6" t="s">
        <v>23134</v>
      </c>
      <c r="G11745" s="6" t="s">
        <v>45456</v>
      </c>
    </row>
    <row r="11746">
      <c r="A11746" s="6" t="s">
        <v>45458</v>
      </c>
      <c r="B11746" s="6" t="s">
        <v>373</v>
      </c>
      <c r="C11746" s="6" t="s">
        <v>23136</v>
      </c>
      <c r="D11746" s="6" t="s">
        <v>1011</v>
      </c>
      <c r="E11746" s="6" t="s">
        <v>24821</v>
      </c>
      <c r="F11746" s="6" t="s">
        <v>25442</v>
      </c>
      <c r="G11746" s="6" t="s">
        <v>45459</v>
      </c>
    </row>
    <row r="11747">
      <c r="A11747" s="6" t="s">
        <v>45460</v>
      </c>
      <c r="B11747" s="6" t="s">
        <v>373</v>
      </c>
      <c r="C11747" s="6" t="s">
        <v>23138</v>
      </c>
      <c r="D11747" s="6" t="s">
        <v>1011</v>
      </c>
      <c r="E11747" s="6" t="s">
        <v>416</v>
      </c>
      <c r="F11747" s="6" t="s">
        <v>1008</v>
      </c>
      <c r="G11747" s="6" t="s">
        <v>45461</v>
      </c>
    </row>
    <row r="11748">
      <c r="A11748" s="6" t="s">
        <v>45462</v>
      </c>
      <c r="B11748" s="6" t="s">
        <v>373</v>
      </c>
      <c r="C11748" s="6" t="s">
        <v>23140</v>
      </c>
      <c r="D11748" s="6" t="s">
        <v>37</v>
      </c>
      <c r="E11748" s="6" t="s">
        <v>24821</v>
      </c>
      <c r="F11748" s="6" t="s">
        <v>23141</v>
      </c>
      <c r="G11748" s="6" t="s">
        <v>45463</v>
      </c>
    </row>
    <row r="11749">
      <c r="A11749" s="6" t="s">
        <v>45464</v>
      </c>
      <c r="B11749" s="6" t="s">
        <v>373</v>
      </c>
      <c r="C11749" s="6" t="s">
        <v>23140</v>
      </c>
      <c r="D11749" s="6" t="s">
        <v>1011</v>
      </c>
      <c r="E11749" s="6" t="s">
        <v>416</v>
      </c>
      <c r="F11749" s="6" t="s">
        <v>23141</v>
      </c>
      <c r="G11749" s="6" t="s">
        <v>45463</v>
      </c>
    </row>
    <row r="11750">
      <c r="A11750" s="6" t="s">
        <v>45465</v>
      </c>
      <c r="B11750" s="6" t="s">
        <v>373</v>
      </c>
      <c r="C11750" s="6" t="s">
        <v>23143</v>
      </c>
      <c r="D11750" s="6" t="s">
        <v>37</v>
      </c>
      <c r="E11750" s="6" t="s">
        <v>416</v>
      </c>
      <c r="F11750" s="6" t="s">
        <v>23144</v>
      </c>
      <c r="G11750" s="6" t="s">
        <v>45466</v>
      </c>
    </row>
    <row r="11751">
      <c r="A11751" s="6" t="s">
        <v>45467</v>
      </c>
      <c r="B11751" s="6" t="s">
        <v>373</v>
      </c>
      <c r="C11751" s="6" t="s">
        <v>23143</v>
      </c>
      <c r="D11751" s="6" t="s">
        <v>1011</v>
      </c>
      <c r="E11751" s="6" t="s">
        <v>24821</v>
      </c>
      <c r="F11751" s="6" t="s">
        <v>23144</v>
      </c>
      <c r="G11751" s="6" t="s">
        <v>45466</v>
      </c>
    </row>
    <row r="11752">
      <c r="A11752" s="6" t="s">
        <v>45468</v>
      </c>
      <c r="B11752" s="6" t="s">
        <v>373</v>
      </c>
      <c r="C11752" s="6" t="s">
        <v>23146</v>
      </c>
      <c r="D11752" s="6" t="s">
        <v>1011</v>
      </c>
      <c r="E11752" s="6" t="s">
        <v>24821</v>
      </c>
      <c r="F11752" s="6" t="s">
        <v>25442</v>
      </c>
      <c r="G11752" s="6" t="s">
        <v>45469</v>
      </c>
    </row>
    <row r="11753">
      <c r="A11753" s="6" t="s">
        <v>45470</v>
      </c>
      <c r="B11753" s="6" t="s">
        <v>373</v>
      </c>
      <c r="C11753" s="6" t="s">
        <v>23148</v>
      </c>
      <c r="D11753" s="6" t="s">
        <v>1011</v>
      </c>
      <c r="E11753" s="6" t="s">
        <v>416</v>
      </c>
      <c r="F11753" s="6" t="s">
        <v>1008</v>
      </c>
      <c r="G11753" s="6" t="s">
        <v>45471</v>
      </c>
    </row>
    <row r="11754">
      <c r="A11754" s="6" t="s">
        <v>45472</v>
      </c>
      <c r="B11754" s="6" t="s">
        <v>373</v>
      </c>
      <c r="C11754" s="6" t="s">
        <v>23150</v>
      </c>
      <c r="D11754" s="6" t="s">
        <v>37</v>
      </c>
      <c r="E11754" s="6" t="s">
        <v>24821</v>
      </c>
      <c r="F11754" s="6" t="s">
        <v>23151</v>
      </c>
      <c r="G11754" s="6" t="s">
        <v>45473</v>
      </c>
    </row>
    <row r="11755">
      <c r="A11755" s="6" t="s">
        <v>45474</v>
      </c>
      <c r="B11755" s="6" t="s">
        <v>373</v>
      </c>
      <c r="C11755" s="6" t="s">
        <v>23150</v>
      </c>
      <c r="D11755" s="6" t="s">
        <v>1011</v>
      </c>
      <c r="E11755" s="6" t="s">
        <v>416</v>
      </c>
      <c r="F11755" s="6" t="s">
        <v>23151</v>
      </c>
      <c r="G11755" s="6" t="s">
        <v>45473</v>
      </c>
    </row>
    <row r="11756">
      <c r="A11756" s="6" t="s">
        <v>45475</v>
      </c>
      <c r="B11756" s="6" t="s">
        <v>373</v>
      </c>
      <c r="C11756" s="6" t="s">
        <v>23153</v>
      </c>
      <c r="D11756" s="6" t="s">
        <v>37</v>
      </c>
      <c r="E11756" s="6" t="s">
        <v>416</v>
      </c>
      <c r="F11756" s="6" t="s">
        <v>23154</v>
      </c>
      <c r="G11756" s="6" t="s">
        <v>45476</v>
      </c>
    </row>
    <row r="11757">
      <c r="A11757" s="6" t="s">
        <v>45477</v>
      </c>
      <c r="B11757" s="6" t="s">
        <v>373</v>
      </c>
      <c r="C11757" s="6" t="s">
        <v>23153</v>
      </c>
      <c r="D11757" s="6" t="s">
        <v>1011</v>
      </c>
      <c r="E11757" s="6" t="s">
        <v>24821</v>
      </c>
      <c r="F11757" s="6" t="s">
        <v>23154</v>
      </c>
      <c r="G11757" s="6" t="s">
        <v>45476</v>
      </c>
    </row>
    <row r="11758">
      <c r="A11758" s="6" t="s">
        <v>45478</v>
      </c>
      <c r="B11758" s="6" t="s">
        <v>373</v>
      </c>
      <c r="C11758" s="6" t="s">
        <v>23156</v>
      </c>
      <c r="D11758" s="6" t="s">
        <v>1011</v>
      </c>
      <c r="E11758" s="6" t="s">
        <v>24821</v>
      </c>
      <c r="F11758" s="6" t="s">
        <v>25442</v>
      </c>
      <c r="G11758" s="6" t="s">
        <v>45479</v>
      </c>
    </row>
    <row r="11759">
      <c r="A11759" s="6" t="s">
        <v>45480</v>
      </c>
      <c r="B11759" s="6" t="s">
        <v>373</v>
      </c>
      <c r="C11759" s="6" t="s">
        <v>23158</v>
      </c>
      <c r="D11759" s="6" t="s">
        <v>1011</v>
      </c>
      <c r="E11759" s="6" t="s">
        <v>416</v>
      </c>
      <c r="F11759" s="6" t="s">
        <v>1040</v>
      </c>
      <c r="G11759" s="6" t="s">
        <v>45481</v>
      </c>
    </row>
    <row r="11760">
      <c r="A11760" s="6" t="s">
        <v>45482</v>
      </c>
      <c r="B11760" s="6" t="s">
        <v>373</v>
      </c>
      <c r="C11760" s="6" t="s">
        <v>23162</v>
      </c>
      <c r="D11760" s="6" t="s">
        <v>1011</v>
      </c>
      <c r="E11760" s="6" t="s">
        <v>416</v>
      </c>
      <c r="F11760" s="6" t="s">
        <v>6065</v>
      </c>
      <c r="G11760" s="6" t="s">
        <v>45483</v>
      </c>
    </row>
    <row r="11761">
      <c r="A11761" s="6" t="s">
        <v>45484</v>
      </c>
      <c r="B11761" s="6" t="s">
        <v>373</v>
      </c>
      <c r="C11761" s="6" t="s">
        <v>23166</v>
      </c>
      <c r="D11761" s="6" t="s">
        <v>37</v>
      </c>
      <c r="E11761" s="6" t="s">
        <v>24821</v>
      </c>
      <c r="F11761" s="6" t="s">
        <v>23167</v>
      </c>
      <c r="G11761" s="6" t="s">
        <v>45485</v>
      </c>
    </row>
    <row r="11762">
      <c r="A11762" s="6" t="s">
        <v>45486</v>
      </c>
      <c r="B11762" s="6" t="s">
        <v>373</v>
      </c>
      <c r="C11762" s="6" t="s">
        <v>23166</v>
      </c>
      <c r="D11762" s="6" t="s">
        <v>1011</v>
      </c>
      <c r="E11762" s="6" t="s">
        <v>416</v>
      </c>
      <c r="F11762" s="6" t="s">
        <v>23167</v>
      </c>
      <c r="G11762" s="6" t="s">
        <v>45485</v>
      </c>
    </row>
    <row r="11763">
      <c r="A11763" s="6" t="s">
        <v>45487</v>
      </c>
      <c r="B11763" s="6" t="s">
        <v>373</v>
      </c>
      <c r="C11763" s="6" t="s">
        <v>23172</v>
      </c>
      <c r="D11763" s="6" t="s">
        <v>1011</v>
      </c>
      <c r="E11763" s="6" t="s">
        <v>24821</v>
      </c>
      <c r="F11763" s="6" t="s">
        <v>23173</v>
      </c>
      <c r="G11763" s="6" t="s">
        <v>45488</v>
      </c>
    </row>
    <row r="11764">
      <c r="A11764" s="6" t="s">
        <v>45489</v>
      </c>
      <c r="B11764" s="6" t="s">
        <v>373</v>
      </c>
      <c r="C11764" s="6" t="s">
        <v>23172</v>
      </c>
      <c r="D11764" s="6" t="s">
        <v>37</v>
      </c>
      <c r="E11764" s="6" t="s">
        <v>416</v>
      </c>
      <c r="F11764" s="6" t="s">
        <v>23173</v>
      </c>
      <c r="G11764" s="6" t="s">
        <v>45488</v>
      </c>
    </row>
    <row r="11765">
      <c r="A11765" s="6" t="s">
        <v>45490</v>
      </c>
      <c r="B11765" s="6" t="s">
        <v>373</v>
      </c>
      <c r="C11765" s="6" t="s">
        <v>23175</v>
      </c>
      <c r="D11765" s="6" t="s">
        <v>1011</v>
      </c>
      <c r="E11765" s="6" t="s">
        <v>24821</v>
      </c>
      <c r="F11765" s="6" t="s">
        <v>29933</v>
      </c>
      <c r="G11765" s="6" t="s">
        <v>45491</v>
      </c>
    </row>
    <row r="11766">
      <c r="A11766" s="6" t="s">
        <v>45492</v>
      </c>
      <c r="B11766" s="6" t="s">
        <v>373</v>
      </c>
      <c r="C11766" s="6" t="s">
        <v>23177</v>
      </c>
      <c r="D11766" s="6" t="s">
        <v>1011</v>
      </c>
      <c r="E11766" s="6" t="s">
        <v>416</v>
      </c>
      <c r="F11766" s="6" t="s">
        <v>1008</v>
      </c>
      <c r="G11766" s="6" t="s">
        <v>45493</v>
      </c>
    </row>
    <row r="11767">
      <c r="A11767" s="6" t="s">
        <v>45494</v>
      </c>
      <c r="B11767" s="6" t="s">
        <v>373</v>
      </c>
      <c r="C11767" s="6" t="s">
        <v>23179</v>
      </c>
      <c r="D11767" s="6" t="s">
        <v>37</v>
      </c>
      <c r="E11767" s="6" t="s">
        <v>24821</v>
      </c>
      <c r="F11767" s="6" t="s">
        <v>23180</v>
      </c>
      <c r="G11767" s="6" t="s">
        <v>45495</v>
      </c>
    </row>
    <row r="11768">
      <c r="A11768" s="6" t="s">
        <v>45496</v>
      </c>
      <c r="B11768" s="6" t="s">
        <v>373</v>
      </c>
      <c r="C11768" s="6" t="s">
        <v>23179</v>
      </c>
      <c r="D11768" s="6" t="s">
        <v>1011</v>
      </c>
      <c r="E11768" s="6" t="s">
        <v>416</v>
      </c>
      <c r="F11768" s="6" t="s">
        <v>23180</v>
      </c>
      <c r="G11768" s="6" t="s">
        <v>45495</v>
      </c>
    </row>
    <row r="11769">
      <c r="A11769" s="6" t="s">
        <v>45497</v>
      </c>
      <c r="B11769" s="6" t="s">
        <v>373</v>
      </c>
      <c r="C11769" s="6" t="s">
        <v>23182</v>
      </c>
      <c r="D11769" s="6" t="s">
        <v>37</v>
      </c>
      <c r="E11769" s="6" t="s">
        <v>416</v>
      </c>
      <c r="F11769" s="6" t="s">
        <v>23183</v>
      </c>
      <c r="G11769" s="6" t="s">
        <v>45498</v>
      </c>
    </row>
    <row r="11770">
      <c r="A11770" s="6" t="s">
        <v>45499</v>
      </c>
      <c r="B11770" s="6" t="s">
        <v>373</v>
      </c>
      <c r="C11770" s="6" t="s">
        <v>23182</v>
      </c>
      <c r="D11770" s="6" t="s">
        <v>1011</v>
      </c>
      <c r="E11770" s="6" t="s">
        <v>24821</v>
      </c>
      <c r="F11770" s="6" t="s">
        <v>23183</v>
      </c>
      <c r="G11770" s="6" t="s">
        <v>45498</v>
      </c>
    </row>
    <row r="11771">
      <c r="A11771" s="6" t="s">
        <v>45500</v>
      </c>
      <c r="B11771" s="6" t="s">
        <v>373</v>
      </c>
      <c r="C11771" s="6" t="s">
        <v>23185</v>
      </c>
      <c r="D11771" s="6" t="s">
        <v>1011</v>
      </c>
      <c r="E11771" s="6" t="s">
        <v>24821</v>
      </c>
      <c r="F11771" s="6" t="s">
        <v>29933</v>
      </c>
      <c r="G11771" s="6" t="s">
        <v>45501</v>
      </c>
    </row>
    <row r="11772">
      <c r="A11772" s="6" t="s">
        <v>45502</v>
      </c>
      <c r="B11772" s="6" t="s">
        <v>373</v>
      </c>
      <c r="C11772" s="6" t="s">
        <v>23187</v>
      </c>
      <c r="D11772" s="6" t="s">
        <v>1011</v>
      </c>
      <c r="E11772" s="6" t="s">
        <v>416</v>
      </c>
      <c r="F11772" s="6" t="s">
        <v>1008</v>
      </c>
      <c r="G11772" s="6" t="s">
        <v>45503</v>
      </c>
    </row>
    <row r="11773">
      <c r="A11773" s="6" t="s">
        <v>45504</v>
      </c>
      <c r="B11773" s="6" t="s">
        <v>373</v>
      </c>
      <c r="C11773" s="6" t="s">
        <v>23189</v>
      </c>
      <c r="D11773" s="6" t="s">
        <v>37</v>
      </c>
      <c r="E11773" s="6" t="s">
        <v>24821</v>
      </c>
      <c r="F11773" s="6" t="s">
        <v>23190</v>
      </c>
      <c r="G11773" s="6" t="s">
        <v>45505</v>
      </c>
    </row>
    <row r="11774">
      <c r="A11774" s="6" t="s">
        <v>45506</v>
      </c>
      <c r="B11774" s="6" t="s">
        <v>373</v>
      </c>
      <c r="C11774" s="6" t="s">
        <v>23189</v>
      </c>
      <c r="D11774" s="6" t="s">
        <v>1011</v>
      </c>
      <c r="E11774" s="6" t="s">
        <v>416</v>
      </c>
      <c r="F11774" s="6" t="s">
        <v>23190</v>
      </c>
      <c r="G11774" s="6" t="s">
        <v>45505</v>
      </c>
    </row>
    <row r="11775">
      <c r="A11775" s="6" t="s">
        <v>45507</v>
      </c>
      <c r="B11775" s="6" t="s">
        <v>373</v>
      </c>
      <c r="C11775" s="6" t="s">
        <v>23192</v>
      </c>
      <c r="D11775" s="6" t="s">
        <v>37</v>
      </c>
      <c r="E11775" s="6" t="s">
        <v>416</v>
      </c>
      <c r="F11775" s="6" t="s">
        <v>23193</v>
      </c>
      <c r="G11775" s="6" t="s">
        <v>45508</v>
      </c>
    </row>
    <row r="11776">
      <c r="A11776" s="6" t="s">
        <v>45509</v>
      </c>
      <c r="B11776" s="6" t="s">
        <v>373</v>
      </c>
      <c r="C11776" s="6" t="s">
        <v>23192</v>
      </c>
      <c r="D11776" s="6" t="s">
        <v>1011</v>
      </c>
      <c r="E11776" s="6" t="s">
        <v>24821</v>
      </c>
      <c r="F11776" s="6" t="s">
        <v>23193</v>
      </c>
      <c r="G11776" s="6" t="s">
        <v>45508</v>
      </c>
    </row>
    <row r="11777">
      <c r="A11777" s="6" t="s">
        <v>45510</v>
      </c>
      <c r="B11777" s="6" t="s">
        <v>373</v>
      </c>
      <c r="C11777" s="6" t="s">
        <v>23195</v>
      </c>
      <c r="D11777" s="6" t="s">
        <v>1011</v>
      </c>
      <c r="E11777" s="6" t="s">
        <v>24821</v>
      </c>
      <c r="F11777" s="6" t="s">
        <v>29933</v>
      </c>
      <c r="G11777" s="6" t="s">
        <v>45511</v>
      </c>
    </row>
    <row r="11778">
      <c r="A11778" s="6" t="s">
        <v>45512</v>
      </c>
      <c r="B11778" s="6" t="s">
        <v>373</v>
      </c>
      <c r="C11778" s="6" t="s">
        <v>23197</v>
      </c>
      <c r="D11778" s="6" t="s">
        <v>1011</v>
      </c>
      <c r="E11778" s="6" t="s">
        <v>416</v>
      </c>
      <c r="F11778" s="6" t="s">
        <v>1008</v>
      </c>
      <c r="G11778" s="6" t="s">
        <v>45513</v>
      </c>
    </row>
    <row r="11779">
      <c r="A11779" s="6" t="s">
        <v>45514</v>
      </c>
      <c r="B11779" s="6" t="s">
        <v>373</v>
      </c>
      <c r="C11779" s="6" t="s">
        <v>23199</v>
      </c>
      <c r="D11779" s="6" t="s">
        <v>37</v>
      </c>
      <c r="E11779" s="6" t="s">
        <v>24821</v>
      </c>
      <c r="F11779" s="6" t="s">
        <v>23200</v>
      </c>
      <c r="G11779" s="6" t="s">
        <v>45515</v>
      </c>
    </row>
    <row r="11780">
      <c r="A11780" s="6" t="s">
        <v>45516</v>
      </c>
      <c r="B11780" s="6" t="s">
        <v>373</v>
      </c>
      <c r="C11780" s="6" t="s">
        <v>23199</v>
      </c>
      <c r="D11780" s="6" t="s">
        <v>1011</v>
      </c>
      <c r="E11780" s="6" t="s">
        <v>416</v>
      </c>
      <c r="F11780" s="6" t="s">
        <v>23200</v>
      </c>
      <c r="G11780" s="6" t="s">
        <v>45515</v>
      </c>
    </row>
    <row r="11781">
      <c r="A11781" s="6" t="s">
        <v>45517</v>
      </c>
      <c r="B11781" s="6" t="s">
        <v>373</v>
      </c>
      <c r="C11781" s="6" t="s">
        <v>23202</v>
      </c>
      <c r="D11781" s="6" t="s">
        <v>37</v>
      </c>
      <c r="E11781" s="6" t="s">
        <v>416</v>
      </c>
      <c r="F11781" s="6" t="s">
        <v>23203</v>
      </c>
      <c r="G11781" s="6" t="s">
        <v>45518</v>
      </c>
    </row>
    <row r="11782">
      <c r="A11782" s="6" t="s">
        <v>45519</v>
      </c>
      <c r="B11782" s="6" t="s">
        <v>373</v>
      </c>
      <c r="C11782" s="6" t="s">
        <v>23202</v>
      </c>
      <c r="D11782" s="6" t="s">
        <v>1011</v>
      </c>
      <c r="E11782" s="6" t="s">
        <v>24821</v>
      </c>
      <c r="F11782" s="6" t="s">
        <v>23203</v>
      </c>
      <c r="G11782" s="6" t="s">
        <v>45518</v>
      </c>
    </row>
    <row r="11783">
      <c r="A11783" s="6" t="s">
        <v>45520</v>
      </c>
      <c r="B11783" s="6" t="s">
        <v>373</v>
      </c>
      <c r="C11783" s="6" t="s">
        <v>23205</v>
      </c>
      <c r="D11783" s="6" t="s">
        <v>1011</v>
      </c>
      <c r="E11783" s="6" t="s">
        <v>24821</v>
      </c>
      <c r="F11783" s="6" t="s">
        <v>29933</v>
      </c>
      <c r="G11783" s="6" t="s">
        <v>45521</v>
      </c>
    </row>
    <row r="11784">
      <c r="A11784" s="6" t="s">
        <v>45522</v>
      </c>
      <c r="B11784" s="6" t="s">
        <v>373</v>
      </c>
      <c r="C11784" s="6" t="s">
        <v>23207</v>
      </c>
      <c r="D11784" s="6" t="s">
        <v>1011</v>
      </c>
      <c r="E11784" s="6" t="s">
        <v>416</v>
      </c>
      <c r="F11784" s="6" t="s">
        <v>1008</v>
      </c>
      <c r="G11784" s="6" t="s">
        <v>45523</v>
      </c>
    </row>
    <row r="11785">
      <c r="A11785" s="6" t="s">
        <v>45524</v>
      </c>
      <c r="B11785" s="6" t="s">
        <v>373</v>
      </c>
      <c r="C11785" s="6" t="s">
        <v>23209</v>
      </c>
      <c r="D11785" s="6" t="s">
        <v>1011</v>
      </c>
      <c r="E11785" s="6" t="s">
        <v>416</v>
      </c>
      <c r="F11785" s="6" t="s">
        <v>23210</v>
      </c>
      <c r="G11785" s="6" t="s">
        <v>45525</v>
      </c>
    </row>
    <row r="11786">
      <c r="A11786" s="6" t="s">
        <v>45526</v>
      </c>
      <c r="B11786" s="6" t="s">
        <v>373</v>
      </c>
      <c r="C11786" s="6" t="s">
        <v>23209</v>
      </c>
      <c r="D11786" s="6" t="s">
        <v>37</v>
      </c>
      <c r="E11786" s="6" t="s">
        <v>24821</v>
      </c>
      <c r="F11786" s="6" t="s">
        <v>23210</v>
      </c>
      <c r="G11786" s="6" t="s">
        <v>45525</v>
      </c>
    </row>
    <row r="11787">
      <c r="A11787" s="6" t="s">
        <v>45527</v>
      </c>
      <c r="B11787" s="6" t="s">
        <v>373</v>
      </c>
      <c r="C11787" s="6" t="s">
        <v>23212</v>
      </c>
      <c r="D11787" s="6" t="s">
        <v>37</v>
      </c>
      <c r="E11787" s="6" t="s">
        <v>416</v>
      </c>
      <c r="F11787" s="6" t="s">
        <v>23213</v>
      </c>
      <c r="G11787" s="6" t="s">
        <v>45528</v>
      </c>
    </row>
    <row r="11788">
      <c r="A11788" s="6" t="s">
        <v>45529</v>
      </c>
      <c r="B11788" s="6" t="s">
        <v>373</v>
      </c>
      <c r="C11788" s="6" t="s">
        <v>23212</v>
      </c>
      <c r="D11788" s="6" t="s">
        <v>1011</v>
      </c>
      <c r="E11788" s="6" t="s">
        <v>24821</v>
      </c>
      <c r="F11788" s="6" t="s">
        <v>23213</v>
      </c>
      <c r="G11788" s="6" t="s">
        <v>45528</v>
      </c>
    </row>
    <row r="11789">
      <c r="A11789" s="6" t="s">
        <v>45530</v>
      </c>
      <c r="B11789" s="6" t="s">
        <v>373</v>
      </c>
      <c r="C11789" s="6" t="s">
        <v>23215</v>
      </c>
      <c r="D11789" s="6" t="s">
        <v>1011</v>
      </c>
      <c r="E11789" s="6" t="s">
        <v>24821</v>
      </c>
      <c r="F11789" s="6" t="s">
        <v>29933</v>
      </c>
      <c r="G11789" s="6" t="s">
        <v>45531</v>
      </c>
    </row>
    <row r="11790">
      <c r="A11790" s="6" t="s">
        <v>45532</v>
      </c>
      <c r="B11790" s="6" t="s">
        <v>373</v>
      </c>
      <c r="C11790" s="6" t="s">
        <v>23217</v>
      </c>
      <c r="D11790" s="6" t="s">
        <v>1011</v>
      </c>
      <c r="E11790" s="6" t="s">
        <v>416</v>
      </c>
      <c r="F11790" s="6" t="s">
        <v>1040</v>
      </c>
      <c r="G11790" s="6" t="s">
        <v>45533</v>
      </c>
    </row>
    <row r="11791">
      <c r="A11791" s="6" t="s">
        <v>45534</v>
      </c>
      <c r="B11791" s="6" t="s">
        <v>373</v>
      </c>
      <c r="C11791" s="6" t="s">
        <v>23221</v>
      </c>
      <c r="D11791" s="6" t="s">
        <v>1011</v>
      </c>
      <c r="E11791" s="6" t="s">
        <v>416</v>
      </c>
      <c r="F11791" s="6" t="s">
        <v>6065</v>
      </c>
      <c r="G11791" s="6" t="s">
        <v>45535</v>
      </c>
    </row>
    <row r="11792">
      <c r="A11792" s="6" t="s">
        <v>45536</v>
      </c>
      <c r="B11792" s="6" t="s">
        <v>373</v>
      </c>
      <c r="C11792" s="6" t="s">
        <v>23225</v>
      </c>
      <c r="D11792" s="6" t="s">
        <v>37</v>
      </c>
      <c r="E11792" s="6" t="s">
        <v>24821</v>
      </c>
      <c r="F11792" s="6" t="s">
        <v>23226</v>
      </c>
      <c r="G11792" s="6" t="s">
        <v>45537</v>
      </c>
    </row>
    <row r="11793">
      <c r="A11793" s="6" t="s">
        <v>45538</v>
      </c>
      <c r="B11793" s="6" t="s">
        <v>373</v>
      </c>
      <c r="C11793" s="6" t="s">
        <v>23225</v>
      </c>
      <c r="D11793" s="6" t="s">
        <v>1011</v>
      </c>
      <c r="E11793" s="6" t="s">
        <v>416</v>
      </c>
      <c r="F11793" s="6" t="s">
        <v>23226</v>
      </c>
      <c r="G11793" s="6" t="s">
        <v>45537</v>
      </c>
    </row>
    <row r="11794">
      <c r="A11794" s="6" t="s">
        <v>45539</v>
      </c>
      <c r="B11794" s="6" t="s">
        <v>373</v>
      </c>
      <c r="C11794" s="6" t="s">
        <v>23230</v>
      </c>
      <c r="D11794" s="6" t="s">
        <v>37</v>
      </c>
      <c r="E11794" s="6" t="s">
        <v>416</v>
      </c>
      <c r="F11794" s="6" t="s">
        <v>23231</v>
      </c>
      <c r="G11794" s="6" t="s">
        <v>45540</v>
      </c>
    </row>
    <row r="11795">
      <c r="A11795" s="6" t="s">
        <v>45541</v>
      </c>
      <c r="B11795" s="6" t="s">
        <v>373</v>
      </c>
      <c r="C11795" s="6" t="s">
        <v>23230</v>
      </c>
      <c r="D11795" s="6" t="s">
        <v>1011</v>
      </c>
      <c r="E11795" s="6" t="s">
        <v>24821</v>
      </c>
      <c r="F11795" s="6" t="s">
        <v>23231</v>
      </c>
      <c r="G11795" s="6" t="s">
        <v>45540</v>
      </c>
    </row>
    <row r="11796">
      <c r="A11796" s="6" t="s">
        <v>45542</v>
      </c>
      <c r="B11796" s="6" t="s">
        <v>373</v>
      </c>
      <c r="C11796" s="6" t="s">
        <v>23233</v>
      </c>
      <c r="D11796" s="6" t="s">
        <v>1011</v>
      </c>
      <c r="E11796" s="6" t="s">
        <v>24821</v>
      </c>
      <c r="F11796" s="6" t="s">
        <v>29933</v>
      </c>
      <c r="G11796" s="6" t="s">
        <v>45543</v>
      </c>
    </row>
    <row r="11797">
      <c r="A11797" s="6" t="s">
        <v>45544</v>
      </c>
      <c r="B11797" s="6" t="s">
        <v>373</v>
      </c>
      <c r="C11797" s="6" t="s">
        <v>23235</v>
      </c>
      <c r="D11797" s="6" t="s">
        <v>1011</v>
      </c>
      <c r="E11797" s="6" t="s">
        <v>416</v>
      </c>
      <c r="F11797" s="6" t="s">
        <v>1040</v>
      </c>
      <c r="G11797" s="6" t="s">
        <v>45545</v>
      </c>
    </row>
    <row r="11798">
      <c r="A11798" s="6" t="s">
        <v>45546</v>
      </c>
      <c r="B11798" s="6" t="s">
        <v>373</v>
      </c>
      <c r="C11798" s="6" t="s">
        <v>23239</v>
      </c>
      <c r="D11798" s="6" t="s">
        <v>1011</v>
      </c>
      <c r="E11798" s="6" t="s">
        <v>416</v>
      </c>
      <c r="F11798" s="6" t="s">
        <v>1165</v>
      </c>
      <c r="G11798" s="6" t="s">
        <v>45547</v>
      </c>
    </row>
    <row r="11799">
      <c r="A11799" s="6" t="s">
        <v>45548</v>
      </c>
      <c r="B11799" s="6" t="s">
        <v>373</v>
      </c>
      <c r="C11799" s="6" t="s">
        <v>23243</v>
      </c>
      <c r="D11799" s="6" t="s">
        <v>37</v>
      </c>
      <c r="E11799" s="6" t="s">
        <v>24821</v>
      </c>
      <c r="F11799" s="6" t="s">
        <v>23244</v>
      </c>
      <c r="G11799" s="6" t="s">
        <v>45549</v>
      </c>
    </row>
    <row r="11800">
      <c r="A11800" s="6" t="s">
        <v>45550</v>
      </c>
      <c r="B11800" s="6" t="s">
        <v>373</v>
      </c>
      <c r="C11800" s="6" t="s">
        <v>23243</v>
      </c>
      <c r="D11800" s="6" t="s">
        <v>1011</v>
      </c>
      <c r="E11800" s="6" t="s">
        <v>416</v>
      </c>
      <c r="F11800" s="6" t="s">
        <v>23244</v>
      </c>
      <c r="G11800" s="6" t="s">
        <v>45549</v>
      </c>
    </row>
    <row r="11801">
      <c r="A11801" s="6" t="s">
        <v>45551</v>
      </c>
      <c r="B11801" s="6" t="s">
        <v>373</v>
      </c>
      <c r="C11801" s="6" t="s">
        <v>23249</v>
      </c>
      <c r="D11801" s="6" t="s">
        <v>37</v>
      </c>
      <c r="E11801" s="6" t="s">
        <v>416</v>
      </c>
      <c r="F11801" s="6" t="s">
        <v>23250</v>
      </c>
      <c r="G11801" s="6" t="s">
        <v>45552</v>
      </c>
    </row>
    <row r="11802">
      <c r="A11802" s="6" t="s">
        <v>45553</v>
      </c>
      <c r="B11802" s="6" t="s">
        <v>373</v>
      </c>
      <c r="C11802" s="6" t="s">
        <v>23249</v>
      </c>
      <c r="D11802" s="6" t="s">
        <v>1011</v>
      </c>
      <c r="E11802" s="6" t="s">
        <v>24821</v>
      </c>
      <c r="F11802" s="6" t="s">
        <v>23250</v>
      </c>
      <c r="G11802" s="6" t="s">
        <v>45552</v>
      </c>
    </row>
    <row r="11803">
      <c r="A11803" s="6" t="s">
        <v>45554</v>
      </c>
      <c r="B11803" s="6" t="s">
        <v>373</v>
      </c>
      <c r="C11803" s="6" t="s">
        <v>23252</v>
      </c>
      <c r="D11803" s="6" t="s">
        <v>1011</v>
      </c>
      <c r="E11803" s="6" t="s">
        <v>24821</v>
      </c>
      <c r="F11803" s="6" t="s">
        <v>25549</v>
      </c>
      <c r="G11803" s="6" t="s">
        <v>45555</v>
      </c>
    </row>
    <row r="11804">
      <c r="A11804" s="6" t="s">
        <v>45556</v>
      </c>
      <c r="B11804" s="6" t="s">
        <v>373</v>
      </c>
      <c r="C11804" s="6" t="s">
        <v>23254</v>
      </c>
      <c r="D11804" s="6" t="s">
        <v>1011</v>
      </c>
      <c r="E11804" s="6" t="s">
        <v>416</v>
      </c>
      <c r="F11804" s="6" t="s">
        <v>1040</v>
      </c>
      <c r="G11804" s="6" t="s">
        <v>45557</v>
      </c>
    </row>
    <row r="11805">
      <c r="A11805" s="6" t="s">
        <v>45558</v>
      </c>
      <c r="B11805" s="6" t="s">
        <v>373</v>
      </c>
      <c r="C11805" s="6" t="s">
        <v>23258</v>
      </c>
      <c r="D11805" s="6" t="s">
        <v>1011</v>
      </c>
      <c r="E11805" s="6" t="s">
        <v>416</v>
      </c>
      <c r="F11805" s="6" t="s">
        <v>23259</v>
      </c>
      <c r="G11805" s="6" t="s">
        <v>45559</v>
      </c>
    </row>
    <row r="11806">
      <c r="A11806" s="6" t="s">
        <v>45560</v>
      </c>
      <c r="B11806" s="6" t="s">
        <v>373</v>
      </c>
      <c r="C11806" s="6" t="s">
        <v>23263</v>
      </c>
      <c r="D11806" s="6" t="s">
        <v>37</v>
      </c>
      <c r="E11806" s="6" t="s">
        <v>24821</v>
      </c>
      <c r="F11806" s="6" t="s">
        <v>23264</v>
      </c>
      <c r="G11806" s="6" t="s">
        <v>45561</v>
      </c>
    </row>
    <row r="11807">
      <c r="A11807" s="6" t="s">
        <v>45562</v>
      </c>
      <c r="B11807" s="6" t="s">
        <v>373</v>
      </c>
      <c r="C11807" s="6" t="s">
        <v>23263</v>
      </c>
      <c r="D11807" s="6" t="s">
        <v>1011</v>
      </c>
      <c r="E11807" s="6" t="s">
        <v>416</v>
      </c>
      <c r="F11807" s="6" t="s">
        <v>23264</v>
      </c>
      <c r="G11807" s="6" t="s">
        <v>45561</v>
      </c>
    </row>
    <row r="11808">
      <c r="A11808" s="6" t="s">
        <v>45563</v>
      </c>
      <c r="B11808" s="6" t="s">
        <v>373</v>
      </c>
      <c r="C11808" s="6" t="s">
        <v>23268</v>
      </c>
      <c r="D11808" s="6" t="s">
        <v>37</v>
      </c>
      <c r="E11808" s="6" t="s">
        <v>416</v>
      </c>
      <c r="F11808" s="6" t="s">
        <v>23269</v>
      </c>
      <c r="G11808" s="6" t="s">
        <v>45564</v>
      </c>
    </row>
    <row r="11809">
      <c r="A11809" s="6" t="s">
        <v>45565</v>
      </c>
      <c r="B11809" s="6" t="s">
        <v>373</v>
      </c>
      <c r="C11809" s="6" t="s">
        <v>23268</v>
      </c>
      <c r="D11809" s="6" t="s">
        <v>1011</v>
      </c>
      <c r="E11809" s="6" t="s">
        <v>24821</v>
      </c>
      <c r="F11809" s="6" t="s">
        <v>23269</v>
      </c>
      <c r="G11809" s="6" t="s">
        <v>45564</v>
      </c>
    </row>
    <row r="11810">
      <c r="A11810" s="6" t="s">
        <v>45566</v>
      </c>
      <c r="B11810" s="6" t="s">
        <v>373</v>
      </c>
      <c r="C11810" s="6" t="s">
        <v>23271</v>
      </c>
      <c r="D11810" s="6" t="s">
        <v>1011</v>
      </c>
      <c r="E11810" s="6" t="s">
        <v>24821</v>
      </c>
      <c r="F11810" s="6" t="s">
        <v>27090</v>
      </c>
      <c r="G11810" s="6" t="s">
        <v>45567</v>
      </c>
    </row>
    <row r="11811">
      <c r="A11811" s="6" t="s">
        <v>45568</v>
      </c>
      <c r="B11811" s="6" t="s">
        <v>373</v>
      </c>
      <c r="C11811" s="6" t="s">
        <v>23273</v>
      </c>
      <c r="D11811" s="6" t="s">
        <v>1011</v>
      </c>
      <c r="E11811" s="6" t="s">
        <v>416</v>
      </c>
      <c r="F11811" s="6" t="s">
        <v>1008</v>
      </c>
      <c r="G11811" s="6" t="s">
        <v>45569</v>
      </c>
    </row>
    <row r="11812">
      <c r="A11812" s="6" t="s">
        <v>45570</v>
      </c>
      <c r="B11812" s="6" t="s">
        <v>373</v>
      </c>
      <c r="C11812" s="6" t="s">
        <v>23275</v>
      </c>
      <c r="D11812" s="6" t="s">
        <v>37</v>
      </c>
      <c r="E11812" s="6" t="s">
        <v>24821</v>
      </c>
      <c r="F11812" s="6" t="s">
        <v>23276</v>
      </c>
      <c r="G11812" s="6" t="s">
        <v>45571</v>
      </c>
    </row>
    <row r="11813">
      <c r="A11813" s="6" t="s">
        <v>45572</v>
      </c>
      <c r="B11813" s="6" t="s">
        <v>373</v>
      </c>
      <c r="C11813" s="6" t="s">
        <v>23275</v>
      </c>
      <c r="D11813" s="6" t="s">
        <v>1011</v>
      </c>
      <c r="E11813" s="6" t="s">
        <v>416</v>
      </c>
      <c r="F11813" s="6" t="s">
        <v>23276</v>
      </c>
      <c r="G11813" s="6" t="s">
        <v>45571</v>
      </c>
    </row>
    <row r="11814">
      <c r="A11814" s="6" t="s">
        <v>45573</v>
      </c>
      <c r="B11814" s="6" t="s">
        <v>373</v>
      </c>
      <c r="C11814" s="6" t="s">
        <v>23278</v>
      </c>
      <c r="D11814" s="6" t="s">
        <v>37</v>
      </c>
      <c r="E11814" s="6" t="s">
        <v>416</v>
      </c>
      <c r="F11814" s="6" t="s">
        <v>23279</v>
      </c>
      <c r="G11814" s="6" t="s">
        <v>45574</v>
      </c>
    </row>
    <row r="11815">
      <c r="A11815" s="6" t="s">
        <v>45575</v>
      </c>
      <c r="B11815" s="6" t="s">
        <v>373</v>
      </c>
      <c r="C11815" s="6" t="s">
        <v>23278</v>
      </c>
      <c r="D11815" s="6" t="s">
        <v>1011</v>
      </c>
      <c r="E11815" s="6" t="s">
        <v>24821</v>
      </c>
      <c r="F11815" s="6" t="s">
        <v>23279</v>
      </c>
      <c r="G11815" s="6" t="s">
        <v>45574</v>
      </c>
    </row>
    <row r="11816">
      <c r="A11816" s="6" t="s">
        <v>45576</v>
      </c>
      <c r="B11816" s="6" t="s">
        <v>373</v>
      </c>
      <c r="C11816" s="6" t="s">
        <v>23281</v>
      </c>
      <c r="D11816" s="6" t="s">
        <v>1011</v>
      </c>
      <c r="E11816" s="6" t="s">
        <v>24821</v>
      </c>
      <c r="F11816" s="6" t="s">
        <v>27090</v>
      </c>
      <c r="G11816" s="6" t="s">
        <v>45577</v>
      </c>
    </row>
    <row r="11817">
      <c r="A11817" s="6" t="s">
        <v>45578</v>
      </c>
      <c r="B11817" s="6" t="s">
        <v>373</v>
      </c>
      <c r="C11817" s="6" t="s">
        <v>23283</v>
      </c>
      <c r="D11817" s="6" t="s">
        <v>1011</v>
      </c>
      <c r="E11817" s="6" t="s">
        <v>416</v>
      </c>
      <c r="F11817" s="6" t="s">
        <v>1008</v>
      </c>
      <c r="G11817" s="6" t="s">
        <v>45579</v>
      </c>
    </row>
    <row r="11818">
      <c r="A11818" s="6" t="s">
        <v>45580</v>
      </c>
      <c r="B11818" s="6" t="s">
        <v>373</v>
      </c>
      <c r="C11818" s="6" t="s">
        <v>23285</v>
      </c>
      <c r="D11818" s="6" t="s">
        <v>37</v>
      </c>
      <c r="E11818" s="6" t="s">
        <v>24821</v>
      </c>
      <c r="F11818" s="6" t="s">
        <v>23286</v>
      </c>
      <c r="G11818" s="6" t="s">
        <v>45581</v>
      </c>
    </row>
    <row r="11819">
      <c r="A11819" s="6" t="s">
        <v>45582</v>
      </c>
      <c r="B11819" s="6" t="s">
        <v>373</v>
      </c>
      <c r="C11819" s="6" t="s">
        <v>23285</v>
      </c>
      <c r="D11819" s="6" t="s">
        <v>1011</v>
      </c>
      <c r="E11819" s="6" t="s">
        <v>416</v>
      </c>
      <c r="F11819" s="6" t="s">
        <v>23286</v>
      </c>
      <c r="G11819" s="6" t="s">
        <v>45581</v>
      </c>
    </row>
    <row r="11820">
      <c r="A11820" s="6" t="s">
        <v>45583</v>
      </c>
      <c r="B11820" s="6" t="s">
        <v>373</v>
      </c>
      <c r="C11820" s="6" t="s">
        <v>23288</v>
      </c>
      <c r="D11820" s="6" t="s">
        <v>37</v>
      </c>
      <c r="E11820" s="6" t="s">
        <v>416</v>
      </c>
      <c r="F11820" s="6" t="s">
        <v>23289</v>
      </c>
      <c r="G11820" s="6" t="s">
        <v>45584</v>
      </c>
    </row>
    <row r="11821">
      <c r="A11821" s="6" t="s">
        <v>45585</v>
      </c>
      <c r="B11821" s="6" t="s">
        <v>373</v>
      </c>
      <c r="C11821" s="6" t="s">
        <v>23288</v>
      </c>
      <c r="D11821" s="6" t="s">
        <v>1011</v>
      </c>
      <c r="E11821" s="6" t="s">
        <v>24821</v>
      </c>
      <c r="F11821" s="6" t="s">
        <v>23289</v>
      </c>
      <c r="G11821" s="6" t="s">
        <v>45584</v>
      </c>
    </row>
    <row r="11822">
      <c r="A11822" s="6" t="s">
        <v>45586</v>
      </c>
      <c r="B11822" s="6" t="s">
        <v>373</v>
      </c>
      <c r="C11822" s="6" t="s">
        <v>23291</v>
      </c>
      <c r="D11822" s="6" t="s">
        <v>1011</v>
      </c>
      <c r="E11822" s="6" t="s">
        <v>24821</v>
      </c>
      <c r="F11822" s="6" t="s">
        <v>27090</v>
      </c>
      <c r="G11822" s="6" t="s">
        <v>45587</v>
      </c>
    </row>
    <row r="11823">
      <c r="A11823" s="6" t="s">
        <v>45588</v>
      </c>
      <c r="B11823" s="6" t="s">
        <v>373</v>
      </c>
      <c r="C11823" s="6" t="s">
        <v>23293</v>
      </c>
      <c r="D11823" s="6" t="s">
        <v>1011</v>
      </c>
      <c r="E11823" s="6" t="s">
        <v>416</v>
      </c>
      <c r="F11823" s="6" t="s">
        <v>1008</v>
      </c>
      <c r="G11823" s="6" t="s">
        <v>45589</v>
      </c>
    </row>
    <row r="11824">
      <c r="A11824" s="6" t="s">
        <v>45590</v>
      </c>
      <c r="B11824" s="6" t="s">
        <v>373</v>
      </c>
      <c r="C11824" s="6" t="s">
        <v>23295</v>
      </c>
      <c r="D11824" s="6" t="s">
        <v>37</v>
      </c>
      <c r="E11824" s="6" t="s">
        <v>24821</v>
      </c>
      <c r="F11824" s="6" t="s">
        <v>23296</v>
      </c>
      <c r="G11824" s="6" t="s">
        <v>45591</v>
      </c>
    </row>
    <row r="11825">
      <c r="A11825" s="6" t="s">
        <v>45592</v>
      </c>
      <c r="B11825" s="6" t="s">
        <v>373</v>
      </c>
      <c r="C11825" s="6" t="s">
        <v>23295</v>
      </c>
      <c r="D11825" s="6" t="s">
        <v>1011</v>
      </c>
      <c r="E11825" s="6" t="s">
        <v>416</v>
      </c>
      <c r="F11825" s="6" t="s">
        <v>23296</v>
      </c>
      <c r="G11825" s="6" t="s">
        <v>45591</v>
      </c>
    </row>
    <row r="11826">
      <c r="A11826" s="6" t="s">
        <v>45593</v>
      </c>
      <c r="B11826" s="6" t="s">
        <v>373</v>
      </c>
      <c r="C11826" s="6" t="s">
        <v>23298</v>
      </c>
      <c r="D11826" s="6" t="s">
        <v>37</v>
      </c>
      <c r="E11826" s="6" t="s">
        <v>416</v>
      </c>
      <c r="F11826" s="6" t="s">
        <v>23299</v>
      </c>
      <c r="G11826" s="6" t="s">
        <v>45594</v>
      </c>
    </row>
    <row r="11827">
      <c r="A11827" s="6" t="s">
        <v>45595</v>
      </c>
      <c r="B11827" s="6" t="s">
        <v>373</v>
      </c>
      <c r="C11827" s="6" t="s">
        <v>23298</v>
      </c>
      <c r="D11827" s="6" t="s">
        <v>1011</v>
      </c>
      <c r="E11827" s="6" t="s">
        <v>24821</v>
      </c>
      <c r="F11827" s="6" t="s">
        <v>23299</v>
      </c>
      <c r="G11827" s="6" t="s">
        <v>45594</v>
      </c>
    </row>
    <row r="11828">
      <c r="A11828" s="6" t="s">
        <v>45596</v>
      </c>
      <c r="B11828" s="6" t="s">
        <v>373</v>
      </c>
      <c r="C11828" s="6" t="s">
        <v>23301</v>
      </c>
      <c r="D11828" s="6" t="s">
        <v>1011</v>
      </c>
      <c r="E11828" s="6" t="s">
        <v>24821</v>
      </c>
      <c r="F11828" s="6" t="s">
        <v>27090</v>
      </c>
      <c r="G11828" s="6" t="s">
        <v>45597</v>
      </c>
    </row>
    <row r="11829">
      <c r="A11829" s="6" t="s">
        <v>45598</v>
      </c>
      <c r="B11829" s="6" t="s">
        <v>373</v>
      </c>
      <c r="C11829" s="6" t="s">
        <v>23303</v>
      </c>
      <c r="D11829" s="6" t="s">
        <v>1011</v>
      </c>
      <c r="E11829" s="6" t="s">
        <v>416</v>
      </c>
      <c r="F11829" s="6" t="s">
        <v>1008</v>
      </c>
      <c r="G11829" s="6" t="s">
        <v>45599</v>
      </c>
    </row>
    <row r="11830">
      <c r="A11830" s="6" t="s">
        <v>45600</v>
      </c>
      <c r="B11830" s="6" t="s">
        <v>373</v>
      </c>
      <c r="C11830" s="6" t="s">
        <v>23305</v>
      </c>
      <c r="D11830" s="6" t="s">
        <v>37</v>
      </c>
      <c r="E11830" s="6" t="s">
        <v>24821</v>
      </c>
      <c r="F11830" s="6" t="s">
        <v>23306</v>
      </c>
      <c r="G11830" s="6" t="s">
        <v>45601</v>
      </c>
    </row>
    <row r="11831">
      <c r="A11831" s="6" t="s">
        <v>45602</v>
      </c>
      <c r="B11831" s="6" t="s">
        <v>373</v>
      </c>
      <c r="C11831" s="6" t="s">
        <v>23305</v>
      </c>
      <c r="D11831" s="6" t="s">
        <v>1011</v>
      </c>
      <c r="E11831" s="6" t="s">
        <v>416</v>
      </c>
      <c r="F11831" s="6" t="s">
        <v>23306</v>
      </c>
      <c r="G11831" s="6" t="s">
        <v>45601</v>
      </c>
    </row>
    <row r="11832">
      <c r="A11832" s="6" t="s">
        <v>45603</v>
      </c>
      <c r="B11832" s="6" t="s">
        <v>373</v>
      </c>
      <c r="C11832" s="6" t="s">
        <v>23308</v>
      </c>
      <c r="D11832" s="6" t="s">
        <v>37</v>
      </c>
      <c r="E11832" s="6" t="s">
        <v>416</v>
      </c>
      <c r="F11832" s="6" t="s">
        <v>23309</v>
      </c>
      <c r="G11832" s="6" t="s">
        <v>45604</v>
      </c>
    </row>
    <row r="11833">
      <c r="A11833" s="6" t="s">
        <v>45605</v>
      </c>
      <c r="B11833" s="6" t="s">
        <v>373</v>
      </c>
      <c r="C11833" s="6" t="s">
        <v>23308</v>
      </c>
      <c r="D11833" s="6" t="s">
        <v>1011</v>
      </c>
      <c r="E11833" s="6" t="s">
        <v>24821</v>
      </c>
      <c r="F11833" s="6" t="s">
        <v>23309</v>
      </c>
      <c r="G11833" s="6" t="s">
        <v>45604</v>
      </c>
    </row>
    <row r="11834">
      <c r="A11834" s="6" t="s">
        <v>45606</v>
      </c>
      <c r="B11834" s="6" t="s">
        <v>373</v>
      </c>
      <c r="C11834" s="6" t="s">
        <v>23311</v>
      </c>
      <c r="D11834" s="6" t="s">
        <v>1011</v>
      </c>
      <c r="E11834" s="6" t="s">
        <v>24821</v>
      </c>
      <c r="F11834" s="6" t="s">
        <v>27090</v>
      </c>
      <c r="G11834" s="6" t="s">
        <v>45607</v>
      </c>
    </row>
    <row r="11835">
      <c r="A11835" s="6" t="s">
        <v>45608</v>
      </c>
      <c r="B11835" s="6" t="s">
        <v>373</v>
      </c>
      <c r="C11835" s="6" t="s">
        <v>23313</v>
      </c>
      <c r="D11835" s="6" t="s">
        <v>1011</v>
      </c>
      <c r="E11835" s="6" t="s">
        <v>416</v>
      </c>
      <c r="F11835" s="6" t="s">
        <v>1008</v>
      </c>
      <c r="G11835" s="6" t="s">
        <v>45609</v>
      </c>
    </row>
    <row r="11836">
      <c r="A11836" s="6" t="s">
        <v>45610</v>
      </c>
      <c r="B11836" s="6" t="s">
        <v>373</v>
      </c>
      <c r="C11836" s="6" t="s">
        <v>23315</v>
      </c>
      <c r="D11836" s="6" t="s">
        <v>37</v>
      </c>
      <c r="E11836" s="6" t="s">
        <v>24821</v>
      </c>
      <c r="F11836" s="6" t="s">
        <v>23316</v>
      </c>
      <c r="G11836" s="6" t="s">
        <v>45611</v>
      </c>
    </row>
    <row r="11837">
      <c r="A11837" s="6" t="s">
        <v>45612</v>
      </c>
      <c r="B11837" s="6" t="s">
        <v>373</v>
      </c>
      <c r="C11837" s="6" t="s">
        <v>23315</v>
      </c>
      <c r="D11837" s="6" t="s">
        <v>1011</v>
      </c>
      <c r="E11837" s="6" t="s">
        <v>416</v>
      </c>
      <c r="F11837" s="6" t="s">
        <v>23316</v>
      </c>
      <c r="G11837" s="6" t="s">
        <v>45611</v>
      </c>
    </row>
    <row r="11838">
      <c r="A11838" s="6" t="s">
        <v>45613</v>
      </c>
      <c r="B11838" s="6" t="s">
        <v>373</v>
      </c>
      <c r="C11838" s="6" t="s">
        <v>23318</v>
      </c>
      <c r="D11838" s="6" t="s">
        <v>37</v>
      </c>
      <c r="E11838" s="6" t="s">
        <v>416</v>
      </c>
      <c r="F11838" s="6" t="s">
        <v>23319</v>
      </c>
      <c r="G11838" s="6" t="s">
        <v>45614</v>
      </c>
    </row>
    <row r="11839">
      <c r="A11839" s="6" t="s">
        <v>45615</v>
      </c>
      <c r="B11839" s="6" t="s">
        <v>373</v>
      </c>
      <c r="C11839" s="6" t="s">
        <v>23318</v>
      </c>
      <c r="D11839" s="6" t="s">
        <v>1011</v>
      </c>
      <c r="E11839" s="6" t="s">
        <v>24821</v>
      </c>
      <c r="F11839" s="6" t="s">
        <v>23319</v>
      </c>
      <c r="G11839" s="6" t="s">
        <v>45614</v>
      </c>
    </row>
    <row r="11840">
      <c r="A11840" s="6" t="s">
        <v>45616</v>
      </c>
      <c r="B11840" s="6" t="s">
        <v>373</v>
      </c>
      <c r="C11840" s="6" t="s">
        <v>23321</v>
      </c>
      <c r="D11840" s="6" t="s">
        <v>1011</v>
      </c>
      <c r="E11840" s="6" t="s">
        <v>24821</v>
      </c>
      <c r="F11840" s="6" t="s">
        <v>27090</v>
      </c>
      <c r="G11840" s="6" t="s">
        <v>45617</v>
      </c>
    </row>
    <row r="11841">
      <c r="A11841" s="6" t="s">
        <v>45618</v>
      </c>
      <c r="B11841" s="6" t="s">
        <v>373</v>
      </c>
      <c r="C11841" s="6" t="s">
        <v>23323</v>
      </c>
      <c r="D11841" s="6" t="s">
        <v>1011</v>
      </c>
      <c r="E11841" s="6" t="s">
        <v>416</v>
      </c>
      <c r="F11841" s="6" t="s">
        <v>1040</v>
      </c>
      <c r="G11841" s="6" t="s">
        <v>45619</v>
      </c>
    </row>
    <row r="11842">
      <c r="A11842" s="6" t="s">
        <v>45620</v>
      </c>
      <c r="B11842" s="6" t="s">
        <v>373</v>
      </c>
      <c r="C11842" s="6" t="s">
        <v>23327</v>
      </c>
      <c r="D11842" s="6" t="s">
        <v>37</v>
      </c>
      <c r="E11842" s="6" t="s">
        <v>24821</v>
      </c>
      <c r="F11842" s="6" t="s">
        <v>20050</v>
      </c>
      <c r="G11842" s="6" t="s">
        <v>45621</v>
      </c>
    </row>
    <row r="11843">
      <c r="A11843" s="6" t="s">
        <v>45622</v>
      </c>
      <c r="B11843" s="6" t="s">
        <v>373</v>
      </c>
      <c r="C11843" s="6" t="s">
        <v>23327</v>
      </c>
      <c r="D11843" s="6" t="s">
        <v>1011</v>
      </c>
      <c r="E11843" s="6" t="s">
        <v>416</v>
      </c>
      <c r="F11843" s="6" t="s">
        <v>20050</v>
      </c>
      <c r="G11843" s="6" t="s">
        <v>45621</v>
      </c>
    </row>
    <row r="11844">
      <c r="A11844" s="6" t="s">
        <v>45623</v>
      </c>
      <c r="B11844" s="6" t="s">
        <v>373</v>
      </c>
      <c r="C11844" s="6" t="s">
        <v>23331</v>
      </c>
      <c r="D11844" s="6" t="s">
        <v>37</v>
      </c>
      <c r="E11844" s="6" t="s">
        <v>24821</v>
      </c>
      <c r="F11844" s="6" t="s">
        <v>23332</v>
      </c>
      <c r="G11844" s="6" t="s">
        <v>45624</v>
      </c>
    </row>
    <row r="11845">
      <c r="A11845" s="6" t="s">
        <v>45625</v>
      </c>
      <c r="B11845" s="6" t="s">
        <v>373</v>
      </c>
      <c r="C11845" s="6" t="s">
        <v>23331</v>
      </c>
      <c r="D11845" s="6" t="s">
        <v>1011</v>
      </c>
      <c r="E11845" s="6" t="s">
        <v>416</v>
      </c>
      <c r="F11845" s="6" t="s">
        <v>23332</v>
      </c>
      <c r="G11845" s="6" t="s">
        <v>45624</v>
      </c>
    </row>
    <row r="11846">
      <c r="A11846" s="6" t="s">
        <v>45626</v>
      </c>
      <c r="B11846" s="6" t="s">
        <v>373</v>
      </c>
      <c r="C11846" s="6" t="s">
        <v>23336</v>
      </c>
      <c r="D11846" s="6" t="s">
        <v>37</v>
      </c>
      <c r="E11846" s="6" t="s">
        <v>416</v>
      </c>
      <c r="F11846" s="6" t="s">
        <v>23337</v>
      </c>
      <c r="G11846" s="6" t="s">
        <v>45627</v>
      </c>
    </row>
    <row r="11847">
      <c r="A11847" s="6" t="s">
        <v>45628</v>
      </c>
      <c r="B11847" s="6" t="s">
        <v>373</v>
      </c>
      <c r="C11847" s="6" t="s">
        <v>23336</v>
      </c>
      <c r="D11847" s="6" t="s">
        <v>1011</v>
      </c>
      <c r="E11847" s="6" t="s">
        <v>24821</v>
      </c>
      <c r="F11847" s="6" t="s">
        <v>23337</v>
      </c>
      <c r="G11847" s="6" t="s">
        <v>45627</v>
      </c>
    </row>
    <row r="11848">
      <c r="A11848" s="6" t="s">
        <v>45629</v>
      </c>
      <c r="B11848" s="6" t="s">
        <v>373</v>
      </c>
      <c r="C11848" s="6" t="s">
        <v>23339</v>
      </c>
      <c r="D11848" s="6" t="s">
        <v>1011</v>
      </c>
      <c r="E11848" s="6" t="s">
        <v>24821</v>
      </c>
      <c r="F11848" s="6" t="s">
        <v>25586</v>
      </c>
      <c r="G11848" s="6" t="s">
        <v>45630</v>
      </c>
    </row>
    <row r="11849">
      <c r="A11849" s="6" t="s">
        <v>45631</v>
      </c>
      <c r="B11849" s="6" t="s">
        <v>373</v>
      </c>
      <c r="C11849" s="6" t="s">
        <v>23341</v>
      </c>
      <c r="D11849" s="6" t="s">
        <v>1011</v>
      </c>
      <c r="E11849" s="6" t="s">
        <v>416</v>
      </c>
      <c r="F11849" s="6" t="s">
        <v>1040</v>
      </c>
      <c r="G11849" s="6" t="s">
        <v>45632</v>
      </c>
    </row>
    <row r="11850">
      <c r="A11850" s="6" t="s">
        <v>45633</v>
      </c>
      <c r="B11850" s="6" t="s">
        <v>373</v>
      </c>
      <c r="C11850" s="6" t="s">
        <v>23345</v>
      </c>
      <c r="D11850" s="6" t="s">
        <v>37</v>
      </c>
      <c r="E11850" s="6" t="s">
        <v>24821</v>
      </c>
      <c r="F11850" s="6" t="s">
        <v>23346</v>
      </c>
      <c r="G11850" s="6" t="s">
        <v>45634</v>
      </c>
    </row>
    <row r="11851">
      <c r="A11851" s="6" t="s">
        <v>45635</v>
      </c>
      <c r="B11851" s="6" t="s">
        <v>373</v>
      </c>
      <c r="C11851" s="6" t="s">
        <v>23345</v>
      </c>
      <c r="D11851" s="6" t="s">
        <v>1011</v>
      </c>
      <c r="E11851" s="6" t="s">
        <v>416</v>
      </c>
      <c r="F11851" s="6" t="s">
        <v>23346</v>
      </c>
      <c r="G11851" s="6" t="s">
        <v>45634</v>
      </c>
    </row>
    <row r="11852">
      <c r="A11852" s="6" t="s">
        <v>45636</v>
      </c>
      <c r="B11852" s="6" t="s">
        <v>377</v>
      </c>
      <c r="C11852" s="6" t="s">
        <v>23352</v>
      </c>
      <c r="D11852" s="6" t="s">
        <v>1011</v>
      </c>
      <c r="E11852" s="6" t="s">
        <v>24821</v>
      </c>
      <c r="F11852" s="6" t="s">
        <v>24822</v>
      </c>
      <c r="G11852" s="6" t="s">
        <v>45637</v>
      </c>
    </row>
    <row r="11853">
      <c r="A11853" s="6" t="s">
        <v>45638</v>
      </c>
      <c r="B11853" s="6" t="s">
        <v>377</v>
      </c>
      <c r="C11853" s="6" t="s">
        <v>23354</v>
      </c>
      <c r="D11853" s="6" t="s">
        <v>1011</v>
      </c>
      <c r="E11853" s="6" t="s">
        <v>416</v>
      </c>
      <c r="F11853" s="6" t="s">
        <v>1008</v>
      </c>
      <c r="G11853" s="6" t="s">
        <v>45639</v>
      </c>
    </row>
    <row r="11854">
      <c r="A11854" s="6" t="s">
        <v>45640</v>
      </c>
      <c r="B11854" s="6" t="s">
        <v>377</v>
      </c>
      <c r="C11854" s="6" t="s">
        <v>23356</v>
      </c>
      <c r="D11854" s="6" t="s">
        <v>37</v>
      </c>
      <c r="E11854" s="6" t="s">
        <v>24821</v>
      </c>
      <c r="F11854" s="6" t="s">
        <v>1012</v>
      </c>
      <c r="G11854" s="6" t="s">
        <v>45641</v>
      </c>
    </row>
    <row r="11855">
      <c r="A11855" s="6" t="s">
        <v>45642</v>
      </c>
      <c r="B11855" s="6" t="s">
        <v>377</v>
      </c>
      <c r="C11855" s="6" t="s">
        <v>23356</v>
      </c>
      <c r="D11855" s="6" t="s">
        <v>1011</v>
      </c>
      <c r="E11855" s="6" t="s">
        <v>416</v>
      </c>
      <c r="F11855" s="6" t="s">
        <v>1012</v>
      </c>
      <c r="G11855" s="6" t="s">
        <v>45641</v>
      </c>
    </row>
    <row r="11856">
      <c r="A11856" s="6" t="s">
        <v>45643</v>
      </c>
      <c r="B11856" s="6" t="s">
        <v>377</v>
      </c>
      <c r="C11856" s="6" t="s">
        <v>23358</v>
      </c>
      <c r="D11856" s="6" t="s">
        <v>37</v>
      </c>
      <c r="E11856" s="6" t="s">
        <v>416</v>
      </c>
      <c r="F11856" s="6" t="s">
        <v>23359</v>
      </c>
      <c r="G11856" s="6" t="s">
        <v>45644</v>
      </c>
    </row>
    <row r="11857">
      <c r="A11857" s="6" t="s">
        <v>45645</v>
      </c>
      <c r="B11857" s="6" t="s">
        <v>377</v>
      </c>
      <c r="C11857" s="6" t="s">
        <v>23358</v>
      </c>
      <c r="D11857" s="6" t="s">
        <v>1011</v>
      </c>
      <c r="E11857" s="6" t="s">
        <v>24821</v>
      </c>
      <c r="F11857" s="6" t="s">
        <v>23359</v>
      </c>
      <c r="G11857" s="6" t="s">
        <v>45644</v>
      </c>
    </row>
    <row r="11858">
      <c r="A11858" s="6" t="s">
        <v>45646</v>
      </c>
      <c r="B11858" s="6" t="s">
        <v>377</v>
      </c>
      <c r="C11858" s="6" t="s">
        <v>23361</v>
      </c>
      <c r="D11858" s="6" t="s">
        <v>1011</v>
      </c>
      <c r="E11858" s="6" t="s">
        <v>24821</v>
      </c>
      <c r="F11858" s="6" t="s">
        <v>24822</v>
      </c>
      <c r="G11858" s="6" t="s">
        <v>45647</v>
      </c>
    </row>
    <row r="11859">
      <c r="A11859" s="6" t="s">
        <v>45648</v>
      </c>
      <c r="B11859" s="6" t="s">
        <v>377</v>
      </c>
      <c r="C11859" s="6" t="s">
        <v>23363</v>
      </c>
      <c r="D11859" s="6" t="s">
        <v>1011</v>
      </c>
      <c r="E11859" s="6" t="s">
        <v>416</v>
      </c>
      <c r="F11859" s="6" t="s">
        <v>1008</v>
      </c>
      <c r="G11859" s="6" t="s">
        <v>45649</v>
      </c>
    </row>
    <row r="11860">
      <c r="A11860" s="6" t="s">
        <v>45650</v>
      </c>
      <c r="B11860" s="6" t="s">
        <v>377</v>
      </c>
      <c r="C11860" s="6" t="s">
        <v>23365</v>
      </c>
      <c r="D11860" s="6" t="s">
        <v>37</v>
      </c>
      <c r="E11860" s="6" t="s">
        <v>24821</v>
      </c>
      <c r="F11860" s="6" t="s">
        <v>17018</v>
      </c>
      <c r="G11860" s="6" t="s">
        <v>45651</v>
      </c>
    </row>
    <row r="11861">
      <c r="A11861" s="6" t="s">
        <v>45652</v>
      </c>
      <c r="B11861" s="6" t="s">
        <v>377</v>
      </c>
      <c r="C11861" s="6" t="s">
        <v>23365</v>
      </c>
      <c r="D11861" s="6" t="s">
        <v>1011</v>
      </c>
      <c r="E11861" s="6" t="s">
        <v>416</v>
      </c>
      <c r="F11861" s="6" t="s">
        <v>17018</v>
      </c>
      <c r="G11861" s="6" t="s">
        <v>45651</v>
      </c>
    </row>
    <row r="11862">
      <c r="A11862" s="6" t="s">
        <v>45653</v>
      </c>
      <c r="B11862" s="6" t="s">
        <v>377</v>
      </c>
      <c r="C11862" s="6" t="s">
        <v>23367</v>
      </c>
      <c r="D11862" s="6" t="s">
        <v>37</v>
      </c>
      <c r="E11862" s="6" t="s">
        <v>416</v>
      </c>
      <c r="F11862" s="6" t="s">
        <v>4438</v>
      </c>
      <c r="G11862" s="6" t="s">
        <v>45654</v>
      </c>
    </row>
    <row r="11863">
      <c r="A11863" s="6" t="s">
        <v>45655</v>
      </c>
      <c r="B11863" s="6" t="s">
        <v>377</v>
      </c>
      <c r="C11863" s="6" t="s">
        <v>23367</v>
      </c>
      <c r="D11863" s="6" t="s">
        <v>1011</v>
      </c>
      <c r="E11863" s="6" t="s">
        <v>24821</v>
      </c>
      <c r="F11863" s="6" t="s">
        <v>4438</v>
      </c>
      <c r="G11863" s="6" t="s">
        <v>45654</v>
      </c>
    </row>
    <row r="11864">
      <c r="A11864" s="6" t="s">
        <v>45656</v>
      </c>
      <c r="B11864" s="6" t="s">
        <v>377</v>
      </c>
      <c r="C11864" s="6" t="s">
        <v>23369</v>
      </c>
      <c r="D11864" s="6" t="s">
        <v>1011</v>
      </c>
      <c r="E11864" s="6" t="s">
        <v>24821</v>
      </c>
      <c r="F11864" s="6" t="s">
        <v>24822</v>
      </c>
      <c r="G11864" s="6" t="s">
        <v>45657</v>
      </c>
    </row>
    <row r="11865">
      <c r="A11865" s="6" t="s">
        <v>45658</v>
      </c>
      <c r="B11865" s="6" t="s">
        <v>377</v>
      </c>
      <c r="C11865" s="6" t="s">
        <v>23371</v>
      </c>
      <c r="D11865" s="6" t="s">
        <v>1011</v>
      </c>
      <c r="E11865" s="6" t="s">
        <v>416</v>
      </c>
      <c r="F11865" s="6" t="s">
        <v>1008</v>
      </c>
      <c r="G11865" s="6" t="s">
        <v>45659</v>
      </c>
    </row>
    <row r="11866">
      <c r="A11866" s="6" t="s">
        <v>45660</v>
      </c>
      <c r="B11866" s="6" t="s">
        <v>377</v>
      </c>
      <c r="C11866" s="6" t="s">
        <v>23373</v>
      </c>
      <c r="D11866" s="6" t="s">
        <v>37</v>
      </c>
      <c r="E11866" s="6" t="s">
        <v>24821</v>
      </c>
      <c r="F11866" s="6" t="s">
        <v>4861</v>
      </c>
      <c r="G11866" s="6" t="s">
        <v>45661</v>
      </c>
    </row>
    <row r="11867">
      <c r="A11867" s="6" t="s">
        <v>45662</v>
      </c>
      <c r="B11867" s="6" t="s">
        <v>377</v>
      </c>
      <c r="C11867" s="6" t="s">
        <v>23373</v>
      </c>
      <c r="D11867" s="6" t="s">
        <v>1011</v>
      </c>
      <c r="E11867" s="6" t="s">
        <v>416</v>
      </c>
      <c r="F11867" s="6" t="s">
        <v>4861</v>
      </c>
      <c r="G11867" s="6" t="s">
        <v>45661</v>
      </c>
    </row>
    <row r="11868">
      <c r="A11868" s="6" t="s">
        <v>45663</v>
      </c>
      <c r="B11868" s="6" t="s">
        <v>377</v>
      </c>
      <c r="C11868" s="6" t="s">
        <v>23375</v>
      </c>
      <c r="D11868" s="6" t="s">
        <v>37</v>
      </c>
      <c r="E11868" s="6" t="s">
        <v>416</v>
      </c>
      <c r="F11868" s="6" t="s">
        <v>23376</v>
      </c>
      <c r="G11868" s="6" t="s">
        <v>45664</v>
      </c>
    </row>
    <row r="11869">
      <c r="A11869" s="6" t="s">
        <v>45665</v>
      </c>
      <c r="B11869" s="6" t="s">
        <v>377</v>
      </c>
      <c r="C11869" s="6" t="s">
        <v>23375</v>
      </c>
      <c r="D11869" s="6" t="s">
        <v>1011</v>
      </c>
      <c r="E11869" s="6" t="s">
        <v>24821</v>
      </c>
      <c r="F11869" s="6" t="s">
        <v>23376</v>
      </c>
      <c r="G11869" s="6" t="s">
        <v>45664</v>
      </c>
    </row>
    <row r="11870">
      <c r="A11870" s="6" t="s">
        <v>45666</v>
      </c>
      <c r="B11870" s="6" t="s">
        <v>377</v>
      </c>
      <c r="C11870" s="6" t="s">
        <v>23378</v>
      </c>
      <c r="D11870" s="6" t="s">
        <v>1011</v>
      </c>
      <c r="E11870" s="6" t="s">
        <v>24821</v>
      </c>
      <c r="F11870" s="6" t="s">
        <v>24822</v>
      </c>
      <c r="G11870" s="6" t="s">
        <v>45667</v>
      </c>
    </row>
    <row r="11871">
      <c r="A11871" s="6" t="s">
        <v>45668</v>
      </c>
      <c r="B11871" s="6" t="s">
        <v>377</v>
      </c>
      <c r="C11871" s="6" t="s">
        <v>23380</v>
      </c>
      <c r="D11871" s="6" t="s">
        <v>1011</v>
      </c>
      <c r="E11871" s="6" t="s">
        <v>416</v>
      </c>
      <c r="F11871" s="6" t="s">
        <v>1040</v>
      </c>
      <c r="G11871" s="6" t="s">
        <v>45669</v>
      </c>
    </row>
    <row r="11872">
      <c r="A11872" s="6" t="s">
        <v>45670</v>
      </c>
      <c r="B11872" s="6" t="s">
        <v>377</v>
      </c>
      <c r="C11872" s="6" t="s">
        <v>23384</v>
      </c>
      <c r="D11872" s="6" t="s">
        <v>1011</v>
      </c>
      <c r="E11872" s="6" t="s">
        <v>416</v>
      </c>
      <c r="F11872" s="6" t="s">
        <v>1046</v>
      </c>
      <c r="G11872" s="6" t="s">
        <v>45671</v>
      </c>
    </row>
    <row r="11873">
      <c r="A11873" s="6" t="s">
        <v>45672</v>
      </c>
      <c r="B11873" s="6" t="s">
        <v>377</v>
      </c>
      <c r="C11873" s="6" t="s">
        <v>23388</v>
      </c>
      <c r="D11873" s="6" t="s">
        <v>37</v>
      </c>
      <c r="E11873" s="6" t="s">
        <v>24821</v>
      </c>
      <c r="F11873" s="6" t="s">
        <v>15869</v>
      </c>
      <c r="G11873" s="6" t="s">
        <v>45673</v>
      </c>
    </row>
    <row r="11874">
      <c r="A11874" s="6" t="s">
        <v>45674</v>
      </c>
      <c r="B11874" s="6" t="s">
        <v>377</v>
      </c>
      <c r="C11874" s="6" t="s">
        <v>23388</v>
      </c>
      <c r="D11874" s="6" t="s">
        <v>1011</v>
      </c>
      <c r="E11874" s="6" t="s">
        <v>416</v>
      </c>
      <c r="F11874" s="6" t="s">
        <v>15869</v>
      </c>
      <c r="G11874" s="6" t="s">
        <v>45673</v>
      </c>
    </row>
    <row r="11875">
      <c r="A11875" s="6" t="s">
        <v>45675</v>
      </c>
      <c r="B11875" s="6" t="s">
        <v>377</v>
      </c>
      <c r="C11875" s="6" t="s">
        <v>23393</v>
      </c>
      <c r="D11875" s="6" t="s">
        <v>37</v>
      </c>
      <c r="E11875" s="6" t="s">
        <v>416</v>
      </c>
      <c r="F11875" s="6" t="s">
        <v>23394</v>
      </c>
      <c r="G11875" s="6" t="s">
        <v>45676</v>
      </c>
    </row>
    <row r="11876">
      <c r="A11876" s="6" t="s">
        <v>45677</v>
      </c>
      <c r="B11876" s="6" t="s">
        <v>377</v>
      </c>
      <c r="C11876" s="6" t="s">
        <v>23393</v>
      </c>
      <c r="D11876" s="6" t="s">
        <v>1011</v>
      </c>
      <c r="E11876" s="6" t="s">
        <v>24821</v>
      </c>
      <c r="F11876" s="6" t="s">
        <v>45678</v>
      </c>
      <c r="G11876" s="6" t="s">
        <v>45676</v>
      </c>
    </row>
    <row r="11877">
      <c r="A11877" s="6" t="s">
        <v>45679</v>
      </c>
      <c r="B11877" s="6" t="s">
        <v>377</v>
      </c>
      <c r="C11877" s="6" t="s">
        <v>23396</v>
      </c>
      <c r="D11877" s="6" t="s">
        <v>1011</v>
      </c>
      <c r="E11877" s="6" t="s">
        <v>24821</v>
      </c>
      <c r="F11877" s="6" t="s">
        <v>25442</v>
      </c>
      <c r="G11877" s="6" t="s">
        <v>45680</v>
      </c>
    </row>
    <row r="11878">
      <c r="A11878" s="6" t="s">
        <v>45681</v>
      </c>
      <c r="B11878" s="6" t="s">
        <v>377</v>
      </c>
      <c r="C11878" s="6" t="s">
        <v>23398</v>
      </c>
      <c r="D11878" s="6" t="s">
        <v>1011</v>
      </c>
      <c r="E11878" s="6" t="s">
        <v>416</v>
      </c>
      <c r="F11878" s="6" t="s">
        <v>1008</v>
      </c>
      <c r="G11878" s="6" t="s">
        <v>45682</v>
      </c>
    </row>
    <row r="11879">
      <c r="A11879" s="6" t="s">
        <v>45683</v>
      </c>
      <c r="B11879" s="6" t="s">
        <v>377</v>
      </c>
      <c r="C11879" s="6" t="s">
        <v>23400</v>
      </c>
      <c r="D11879" s="6" t="s">
        <v>37</v>
      </c>
      <c r="E11879" s="6" t="s">
        <v>24821</v>
      </c>
      <c r="F11879" s="6" t="s">
        <v>23401</v>
      </c>
      <c r="G11879" s="6" t="s">
        <v>45684</v>
      </c>
    </row>
    <row r="11880">
      <c r="A11880" s="6" t="s">
        <v>45685</v>
      </c>
      <c r="B11880" s="6" t="s">
        <v>377</v>
      </c>
      <c r="C11880" s="6" t="s">
        <v>23400</v>
      </c>
      <c r="D11880" s="6" t="s">
        <v>1011</v>
      </c>
      <c r="E11880" s="6" t="s">
        <v>416</v>
      </c>
      <c r="F11880" s="6" t="s">
        <v>23401</v>
      </c>
      <c r="G11880" s="6" t="s">
        <v>45684</v>
      </c>
    </row>
    <row r="11881">
      <c r="A11881" s="6" t="s">
        <v>45686</v>
      </c>
      <c r="B11881" s="6" t="s">
        <v>377</v>
      </c>
      <c r="C11881" s="6" t="s">
        <v>23403</v>
      </c>
      <c r="D11881" s="6" t="s">
        <v>37</v>
      </c>
      <c r="E11881" s="6" t="s">
        <v>416</v>
      </c>
      <c r="F11881" s="6" t="s">
        <v>23404</v>
      </c>
      <c r="G11881" s="6" t="s">
        <v>45687</v>
      </c>
    </row>
    <row r="11882">
      <c r="A11882" s="6" t="s">
        <v>45688</v>
      </c>
      <c r="B11882" s="6" t="s">
        <v>377</v>
      </c>
      <c r="C11882" s="6" t="s">
        <v>23403</v>
      </c>
      <c r="D11882" s="6" t="s">
        <v>1011</v>
      </c>
      <c r="E11882" s="6" t="s">
        <v>24821</v>
      </c>
      <c r="F11882" s="6" t="s">
        <v>23404</v>
      </c>
      <c r="G11882" s="6" t="s">
        <v>45687</v>
      </c>
    </row>
    <row r="11883">
      <c r="A11883" s="6" t="s">
        <v>45689</v>
      </c>
      <c r="B11883" s="6" t="s">
        <v>377</v>
      </c>
      <c r="C11883" s="6" t="s">
        <v>23406</v>
      </c>
      <c r="D11883" s="6" t="s">
        <v>1011</v>
      </c>
      <c r="E11883" s="6" t="s">
        <v>24821</v>
      </c>
      <c r="F11883" s="6" t="s">
        <v>25442</v>
      </c>
      <c r="G11883" s="6" t="s">
        <v>45690</v>
      </c>
    </row>
    <row r="11884">
      <c r="A11884" s="6" t="s">
        <v>45691</v>
      </c>
      <c r="B11884" s="6" t="s">
        <v>377</v>
      </c>
      <c r="C11884" s="6" t="s">
        <v>23408</v>
      </c>
      <c r="D11884" s="6" t="s">
        <v>1011</v>
      </c>
      <c r="E11884" s="6" t="s">
        <v>416</v>
      </c>
      <c r="F11884" s="6" t="s">
        <v>1008</v>
      </c>
      <c r="G11884" s="6" t="s">
        <v>45692</v>
      </c>
    </row>
    <row r="11885">
      <c r="A11885" s="6" t="s">
        <v>45693</v>
      </c>
      <c r="B11885" s="6" t="s">
        <v>377</v>
      </c>
      <c r="C11885" s="6" t="s">
        <v>23410</v>
      </c>
      <c r="D11885" s="6" t="s">
        <v>37</v>
      </c>
      <c r="E11885" s="6" t="s">
        <v>24821</v>
      </c>
      <c r="F11885" s="6" t="s">
        <v>23411</v>
      </c>
      <c r="G11885" s="6" t="s">
        <v>45694</v>
      </c>
    </row>
    <row r="11886">
      <c r="A11886" s="6" t="s">
        <v>45695</v>
      </c>
      <c r="B11886" s="6" t="s">
        <v>377</v>
      </c>
      <c r="C11886" s="6" t="s">
        <v>23410</v>
      </c>
      <c r="D11886" s="6" t="s">
        <v>1011</v>
      </c>
      <c r="E11886" s="6" t="s">
        <v>416</v>
      </c>
      <c r="F11886" s="6" t="s">
        <v>23411</v>
      </c>
      <c r="G11886" s="6" t="s">
        <v>45694</v>
      </c>
    </row>
    <row r="11887">
      <c r="A11887" s="6" t="s">
        <v>45696</v>
      </c>
      <c r="B11887" s="6" t="s">
        <v>377</v>
      </c>
      <c r="C11887" s="6" t="s">
        <v>23413</v>
      </c>
      <c r="D11887" s="6" t="s">
        <v>37</v>
      </c>
      <c r="E11887" s="6" t="s">
        <v>416</v>
      </c>
      <c r="F11887" s="6" t="s">
        <v>23414</v>
      </c>
      <c r="G11887" s="6" t="s">
        <v>45697</v>
      </c>
    </row>
    <row r="11888">
      <c r="A11888" s="6" t="s">
        <v>45698</v>
      </c>
      <c r="B11888" s="6" t="s">
        <v>377</v>
      </c>
      <c r="C11888" s="6" t="s">
        <v>23413</v>
      </c>
      <c r="D11888" s="6" t="s">
        <v>1011</v>
      </c>
      <c r="E11888" s="6" t="s">
        <v>24821</v>
      </c>
      <c r="F11888" s="6" t="s">
        <v>23414</v>
      </c>
      <c r="G11888" s="6" t="s">
        <v>45697</v>
      </c>
    </row>
    <row r="11889">
      <c r="A11889" s="6" t="s">
        <v>45699</v>
      </c>
      <c r="B11889" s="6" t="s">
        <v>377</v>
      </c>
      <c r="C11889" s="6" t="s">
        <v>23416</v>
      </c>
      <c r="D11889" s="6" t="s">
        <v>1011</v>
      </c>
      <c r="E11889" s="6" t="s">
        <v>24821</v>
      </c>
      <c r="F11889" s="6" t="s">
        <v>25442</v>
      </c>
      <c r="G11889" s="6" t="s">
        <v>45700</v>
      </c>
    </row>
    <row r="11890">
      <c r="A11890" s="6" t="s">
        <v>45701</v>
      </c>
      <c r="B11890" s="6" t="s">
        <v>377</v>
      </c>
      <c r="C11890" s="6" t="s">
        <v>23418</v>
      </c>
      <c r="D11890" s="6" t="s">
        <v>1011</v>
      </c>
      <c r="E11890" s="6" t="s">
        <v>416</v>
      </c>
      <c r="F11890" s="6" t="s">
        <v>1040</v>
      </c>
      <c r="G11890" s="6" t="s">
        <v>45702</v>
      </c>
    </row>
    <row r="11891">
      <c r="A11891" s="6" t="s">
        <v>45703</v>
      </c>
      <c r="B11891" s="6" t="s">
        <v>377</v>
      </c>
      <c r="C11891" s="6" t="s">
        <v>23422</v>
      </c>
      <c r="D11891" s="6" t="s">
        <v>1011</v>
      </c>
      <c r="E11891" s="6" t="s">
        <v>416</v>
      </c>
      <c r="F11891" s="6" t="s">
        <v>1096</v>
      </c>
      <c r="G11891" s="6" t="s">
        <v>45704</v>
      </c>
    </row>
    <row r="11892">
      <c r="A11892" s="6" t="s">
        <v>45705</v>
      </c>
      <c r="B11892" s="6" t="s">
        <v>377</v>
      </c>
      <c r="C11892" s="6" t="s">
        <v>23426</v>
      </c>
      <c r="D11892" s="6" t="s">
        <v>37</v>
      </c>
      <c r="E11892" s="6" t="s">
        <v>24821</v>
      </c>
      <c r="F11892" s="6" t="s">
        <v>23427</v>
      </c>
      <c r="G11892" s="6" t="s">
        <v>45706</v>
      </c>
    </row>
    <row r="11893">
      <c r="A11893" s="6" t="s">
        <v>45707</v>
      </c>
      <c r="B11893" s="6" t="s">
        <v>377</v>
      </c>
      <c r="C11893" s="6" t="s">
        <v>23426</v>
      </c>
      <c r="D11893" s="6" t="s">
        <v>1011</v>
      </c>
      <c r="E11893" s="6" t="s">
        <v>416</v>
      </c>
      <c r="F11893" s="6" t="s">
        <v>23427</v>
      </c>
      <c r="G11893" s="6" t="s">
        <v>45706</v>
      </c>
    </row>
    <row r="11894">
      <c r="A11894" s="6" t="s">
        <v>45708</v>
      </c>
      <c r="B11894" s="6" t="s">
        <v>377</v>
      </c>
      <c r="C11894" s="6" t="s">
        <v>23431</v>
      </c>
      <c r="D11894" s="6" t="s">
        <v>37</v>
      </c>
      <c r="E11894" s="6" t="s">
        <v>416</v>
      </c>
      <c r="F11894" s="6" t="s">
        <v>23432</v>
      </c>
      <c r="G11894" s="6" t="s">
        <v>45709</v>
      </c>
    </row>
    <row r="11895">
      <c r="A11895" s="6" t="s">
        <v>45710</v>
      </c>
      <c r="B11895" s="6" t="s">
        <v>377</v>
      </c>
      <c r="C11895" s="6" t="s">
        <v>23431</v>
      </c>
      <c r="D11895" s="6" t="s">
        <v>1011</v>
      </c>
      <c r="E11895" s="6" t="s">
        <v>24821</v>
      </c>
      <c r="F11895" s="6" t="s">
        <v>23432</v>
      </c>
      <c r="G11895" s="6" t="s">
        <v>45709</v>
      </c>
    </row>
    <row r="11896">
      <c r="A11896" s="6" t="s">
        <v>45711</v>
      </c>
      <c r="B11896" s="6" t="s">
        <v>377</v>
      </c>
      <c r="C11896" s="6" t="s">
        <v>23434</v>
      </c>
      <c r="D11896" s="6" t="s">
        <v>1011</v>
      </c>
      <c r="E11896" s="6" t="s">
        <v>24821</v>
      </c>
      <c r="F11896" s="6" t="s">
        <v>25485</v>
      </c>
      <c r="G11896" s="6" t="s">
        <v>45712</v>
      </c>
    </row>
    <row r="11897">
      <c r="A11897" s="6" t="s">
        <v>45713</v>
      </c>
      <c r="B11897" s="6" t="s">
        <v>377</v>
      </c>
      <c r="C11897" s="6" t="s">
        <v>23436</v>
      </c>
      <c r="D11897" s="6" t="s">
        <v>1011</v>
      </c>
      <c r="E11897" s="6" t="s">
        <v>416</v>
      </c>
      <c r="F11897" s="6" t="s">
        <v>1008</v>
      </c>
      <c r="G11897" s="6" t="s">
        <v>45714</v>
      </c>
    </row>
    <row r="11898">
      <c r="A11898" s="6" t="s">
        <v>45715</v>
      </c>
      <c r="B11898" s="6" t="s">
        <v>377</v>
      </c>
      <c r="C11898" s="6" t="s">
        <v>23438</v>
      </c>
      <c r="D11898" s="6" t="s">
        <v>37</v>
      </c>
      <c r="E11898" s="6" t="s">
        <v>24821</v>
      </c>
      <c r="F11898" s="6" t="s">
        <v>23439</v>
      </c>
      <c r="G11898" s="6" t="s">
        <v>45716</v>
      </c>
    </row>
    <row r="11899">
      <c r="A11899" s="6" t="s">
        <v>45717</v>
      </c>
      <c r="B11899" s="6" t="s">
        <v>377</v>
      </c>
      <c r="C11899" s="6" t="s">
        <v>23438</v>
      </c>
      <c r="D11899" s="6" t="s">
        <v>1011</v>
      </c>
      <c r="E11899" s="6" t="s">
        <v>416</v>
      </c>
      <c r="F11899" s="6" t="s">
        <v>23439</v>
      </c>
      <c r="G11899" s="6" t="s">
        <v>45716</v>
      </c>
    </row>
    <row r="11900">
      <c r="A11900" s="6" t="s">
        <v>45718</v>
      </c>
      <c r="B11900" s="6" t="s">
        <v>377</v>
      </c>
      <c r="C11900" s="6" t="s">
        <v>23441</v>
      </c>
      <c r="D11900" s="6" t="s">
        <v>37</v>
      </c>
      <c r="E11900" s="6" t="s">
        <v>416</v>
      </c>
      <c r="F11900" s="6" t="s">
        <v>23442</v>
      </c>
      <c r="G11900" s="6" t="s">
        <v>45719</v>
      </c>
    </row>
    <row r="11901">
      <c r="A11901" s="6" t="s">
        <v>45720</v>
      </c>
      <c r="B11901" s="6" t="s">
        <v>377</v>
      </c>
      <c r="C11901" s="6" t="s">
        <v>23441</v>
      </c>
      <c r="D11901" s="6" t="s">
        <v>1011</v>
      </c>
      <c r="E11901" s="6" t="s">
        <v>24821</v>
      </c>
      <c r="F11901" s="6" t="s">
        <v>23442</v>
      </c>
      <c r="G11901" s="6" t="s">
        <v>45719</v>
      </c>
    </row>
    <row r="11902">
      <c r="A11902" s="6" t="s">
        <v>45721</v>
      </c>
      <c r="B11902" s="6" t="s">
        <v>377</v>
      </c>
      <c r="C11902" s="6" t="s">
        <v>23444</v>
      </c>
      <c r="D11902" s="6" t="s">
        <v>1011</v>
      </c>
      <c r="E11902" s="6" t="s">
        <v>24821</v>
      </c>
      <c r="F11902" s="6" t="s">
        <v>25485</v>
      </c>
      <c r="G11902" s="6" t="s">
        <v>45722</v>
      </c>
    </row>
    <row r="11903">
      <c r="A11903" s="6" t="s">
        <v>45723</v>
      </c>
      <c r="B11903" s="6" t="s">
        <v>377</v>
      </c>
      <c r="C11903" s="6" t="s">
        <v>23446</v>
      </c>
      <c r="D11903" s="6" t="s">
        <v>1011</v>
      </c>
      <c r="E11903" s="6" t="s">
        <v>416</v>
      </c>
      <c r="F11903" s="6" t="s">
        <v>1008</v>
      </c>
      <c r="G11903" s="6" t="s">
        <v>45724</v>
      </c>
    </row>
    <row r="11904">
      <c r="A11904" s="6" t="s">
        <v>45725</v>
      </c>
      <c r="B11904" s="6" t="s">
        <v>377</v>
      </c>
      <c r="C11904" s="6" t="s">
        <v>23448</v>
      </c>
      <c r="D11904" s="6" t="s">
        <v>37</v>
      </c>
      <c r="E11904" s="6" t="s">
        <v>24821</v>
      </c>
      <c r="F11904" s="6" t="s">
        <v>23449</v>
      </c>
      <c r="G11904" s="6" t="s">
        <v>45726</v>
      </c>
    </row>
    <row r="11905">
      <c r="A11905" s="6" t="s">
        <v>45727</v>
      </c>
      <c r="B11905" s="6" t="s">
        <v>377</v>
      </c>
      <c r="C11905" s="6" t="s">
        <v>23448</v>
      </c>
      <c r="D11905" s="6" t="s">
        <v>1011</v>
      </c>
      <c r="E11905" s="6" t="s">
        <v>416</v>
      </c>
      <c r="F11905" s="6" t="s">
        <v>23449</v>
      </c>
      <c r="G11905" s="6" t="s">
        <v>45726</v>
      </c>
    </row>
    <row r="11906">
      <c r="A11906" s="6" t="s">
        <v>45728</v>
      </c>
      <c r="B11906" s="6" t="s">
        <v>377</v>
      </c>
      <c r="C11906" s="6" t="s">
        <v>23451</v>
      </c>
      <c r="D11906" s="6" t="s">
        <v>37</v>
      </c>
      <c r="E11906" s="6" t="s">
        <v>416</v>
      </c>
      <c r="F11906" s="6" t="s">
        <v>23452</v>
      </c>
      <c r="G11906" s="6" t="s">
        <v>45729</v>
      </c>
    </row>
    <row r="11907">
      <c r="A11907" s="6" t="s">
        <v>45730</v>
      </c>
      <c r="B11907" s="6" t="s">
        <v>377</v>
      </c>
      <c r="C11907" s="6" t="s">
        <v>23451</v>
      </c>
      <c r="D11907" s="6" t="s">
        <v>1011</v>
      </c>
      <c r="E11907" s="6" t="s">
        <v>24821</v>
      </c>
      <c r="F11907" s="6" t="s">
        <v>23452</v>
      </c>
      <c r="G11907" s="6" t="s">
        <v>45729</v>
      </c>
    </row>
    <row r="11908">
      <c r="A11908" s="6" t="s">
        <v>45731</v>
      </c>
      <c r="B11908" s="6" t="s">
        <v>377</v>
      </c>
      <c r="C11908" s="6" t="s">
        <v>23454</v>
      </c>
      <c r="D11908" s="6" t="s">
        <v>1011</v>
      </c>
      <c r="E11908" s="6" t="s">
        <v>24821</v>
      </c>
      <c r="F11908" s="6" t="s">
        <v>25485</v>
      </c>
      <c r="G11908" s="6" t="s">
        <v>45732</v>
      </c>
    </row>
    <row r="11909">
      <c r="A11909" s="6" t="s">
        <v>45733</v>
      </c>
      <c r="B11909" s="6" t="s">
        <v>377</v>
      </c>
      <c r="C11909" s="6" t="s">
        <v>23456</v>
      </c>
      <c r="D11909" s="6" t="s">
        <v>1011</v>
      </c>
      <c r="E11909" s="6" t="s">
        <v>416</v>
      </c>
      <c r="F11909" s="6" t="s">
        <v>1008</v>
      </c>
      <c r="G11909" s="6" t="s">
        <v>45734</v>
      </c>
    </row>
    <row r="11910">
      <c r="A11910" s="6" t="s">
        <v>45735</v>
      </c>
      <c r="B11910" s="6" t="s">
        <v>377</v>
      </c>
      <c r="C11910" s="6" t="s">
        <v>23458</v>
      </c>
      <c r="D11910" s="6" t="s">
        <v>37</v>
      </c>
      <c r="E11910" s="6" t="s">
        <v>24821</v>
      </c>
      <c r="F11910" s="6" t="s">
        <v>23459</v>
      </c>
      <c r="G11910" s="6" t="s">
        <v>45736</v>
      </c>
    </row>
    <row r="11911">
      <c r="A11911" s="6" t="s">
        <v>45737</v>
      </c>
      <c r="B11911" s="6" t="s">
        <v>377</v>
      </c>
      <c r="C11911" s="6" t="s">
        <v>23458</v>
      </c>
      <c r="D11911" s="6" t="s">
        <v>1011</v>
      </c>
      <c r="E11911" s="6" t="s">
        <v>416</v>
      </c>
      <c r="F11911" s="6" t="s">
        <v>23459</v>
      </c>
      <c r="G11911" s="6" t="s">
        <v>45736</v>
      </c>
    </row>
    <row r="11912">
      <c r="A11912" s="6" t="s">
        <v>45738</v>
      </c>
      <c r="B11912" s="6" t="s">
        <v>377</v>
      </c>
      <c r="C11912" s="6" t="s">
        <v>23461</v>
      </c>
      <c r="D11912" s="6" t="s">
        <v>37</v>
      </c>
      <c r="E11912" s="6" t="s">
        <v>416</v>
      </c>
      <c r="F11912" s="6" t="s">
        <v>23462</v>
      </c>
      <c r="G11912" s="6" t="s">
        <v>45739</v>
      </c>
    </row>
    <row r="11913">
      <c r="A11913" s="6" t="s">
        <v>45740</v>
      </c>
      <c r="B11913" s="6" t="s">
        <v>377</v>
      </c>
      <c r="C11913" s="6" t="s">
        <v>23461</v>
      </c>
      <c r="D11913" s="6" t="s">
        <v>1011</v>
      </c>
      <c r="E11913" s="6" t="s">
        <v>24821</v>
      </c>
      <c r="F11913" s="6" t="s">
        <v>23462</v>
      </c>
      <c r="G11913" s="6" t="s">
        <v>45739</v>
      </c>
    </row>
    <row r="11914">
      <c r="A11914" s="6" t="s">
        <v>45741</v>
      </c>
      <c r="B11914" s="6" t="s">
        <v>377</v>
      </c>
      <c r="C11914" s="6" t="s">
        <v>23464</v>
      </c>
      <c r="D11914" s="6" t="s">
        <v>1011</v>
      </c>
      <c r="E11914" s="6" t="s">
        <v>24821</v>
      </c>
      <c r="F11914" s="6" t="s">
        <v>25485</v>
      </c>
      <c r="G11914" s="6" t="s">
        <v>45742</v>
      </c>
    </row>
    <row r="11915">
      <c r="A11915" s="6" t="s">
        <v>45743</v>
      </c>
      <c r="B11915" s="6" t="s">
        <v>377</v>
      </c>
      <c r="C11915" s="6" t="s">
        <v>23466</v>
      </c>
      <c r="D11915" s="6" t="s">
        <v>1011</v>
      </c>
      <c r="E11915" s="6" t="s">
        <v>416</v>
      </c>
      <c r="F11915" s="6" t="s">
        <v>1008</v>
      </c>
      <c r="G11915" s="6" t="s">
        <v>45744</v>
      </c>
    </row>
    <row r="11916">
      <c r="A11916" s="6" t="s">
        <v>45745</v>
      </c>
      <c r="B11916" s="6" t="s">
        <v>377</v>
      </c>
      <c r="C11916" s="6" t="s">
        <v>23468</v>
      </c>
      <c r="D11916" s="6" t="s">
        <v>37</v>
      </c>
      <c r="E11916" s="6" t="s">
        <v>24821</v>
      </c>
      <c r="F11916" s="6" t="s">
        <v>23469</v>
      </c>
      <c r="G11916" s="6" t="s">
        <v>45746</v>
      </c>
    </row>
    <row r="11917">
      <c r="A11917" s="6" t="s">
        <v>45747</v>
      </c>
      <c r="B11917" s="6" t="s">
        <v>377</v>
      </c>
      <c r="C11917" s="6" t="s">
        <v>23468</v>
      </c>
      <c r="D11917" s="6" t="s">
        <v>1011</v>
      </c>
      <c r="E11917" s="6" t="s">
        <v>416</v>
      </c>
      <c r="F11917" s="6" t="s">
        <v>23469</v>
      </c>
      <c r="G11917" s="6" t="s">
        <v>45746</v>
      </c>
    </row>
    <row r="11918">
      <c r="A11918" s="6" t="s">
        <v>45748</v>
      </c>
      <c r="B11918" s="6" t="s">
        <v>377</v>
      </c>
      <c r="C11918" s="6" t="s">
        <v>23471</v>
      </c>
      <c r="D11918" s="6" t="s">
        <v>37</v>
      </c>
      <c r="E11918" s="6" t="s">
        <v>416</v>
      </c>
      <c r="F11918" s="6" t="s">
        <v>23472</v>
      </c>
      <c r="G11918" s="6" t="s">
        <v>45749</v>
      </c>
    </row>
    <row r="11919">
      <c r="A11919" s="6" t="s">
        <v>45750</v>
      </c>
      <c r="B11919" s="6" t="s">
        <v>377</v>
      </c>
      <c r="C11919" s="6" t="s">
        <v>23471</v>
      </c>
      <c r="D11919" s="6" t="s">
        <v>1011</v>
      </c>
      <c r="E11919" s="6" t="s">
        <v>24821</v>
      </c>
      <c r="F11919" s="6" t="s">
        <v>45751</v>
      </c>
      <c r="G11919" s="6" t="s">
        <v>45749</v>
      </c>
    </row>
    <row r="11920">
      <c r="A11920" s="6" t="s">
        <v>45752</v>
      </c>
      <c r="B11920" s="6" t="s">
        <v>377</v>
      </c>
      <c r="C11920" s="6" t="s">
        <v>23474</v>
      </c>
      <c r="D11920" s="6" t="s">
        <v>1011</v>
      </c>
      <c r="E11920" s="6" t="s">
        <v>24821</v>
      </c>
      <c r="F11920" s="6" t="s">
        <v>25485</v>
      </c>
      <c r="G11920" s="6" t="s">
        <v>45753</v>
      </c>
    </row>
    <row r="11921">
      <c r="A11921" s="6" t="s">
        <v>45754</v>
      </c>
      <c r="B11921" s="6" t="s">
        <v>377</v>
      </c>
      <c r="C11921" s="6" t="s">
        <v>23476</v>
      </c>
      <c r="D11921" s="6" t="s">
        <v>1011</v>
      </c>
      <c r="E11921" s="6" t="s">
        <v>416</v>
      </c>
      <c r="F11921" s="6" t="s">
        <v>1008</v>
      </c>
      <c r="G11921" s="6" t="s">
        <v>45755</v>
      </c>
    </row>
    <row r="11922">
      <c r="A11922" s="6" t="s">
        <v>45756</v>
      </c>
      <c r="B11922" s="6" t="s">
        <v>377</v>
      </c>
      <c r="C11922" s="6" t="s">
        <v>23478</v>
      </c>
      <c r="D11922" s="6" t="s">
        <v>37</v>
      </c>
      <c r="E11922" s="6" t="s">
        <v>24821</v>
      </c>
      <c r="F11922" s="6" t="s">
        <v>23479</v>
      </c>
      <c r="G11922" s="6" t="s">
        <v>45757</v>
      </c>
    </row>
    <row r="11923">
      <c r="A11923" s="6" t="s">
        <v>45758</v>
      </c>
      <c r="B11923" s="6" t="s">
        <v>377</v>
      </c>
      <c r="C11923" s="6" t="s">
        <v>23478</v>
      </c>
      <c r="D11923" s="6" t="s">
        <v>1011</v>
      </c>
      <c r="E11923" s="6" t="s">
        <v>416</v>
      </c>
      <c r="F11923" s="6" t="s">
        <v>23479</v>
      </c>
      <c r="G11923" s="6" t="s">
        <v>45759</v>
      </c>
    </row>
    <row r="11924">
      <c r="A11924" s="6" t="s">
        <v>45760</v>
      </c>
      <c r="B11924" s="6" t="s">
        <v>377</v>
      </c>
      <c r="C11924" s="6" t="s">
        <v>23481</v>
      </c>
      <c r="D11924" s="6" t="s">
        <v>37</v>
      </c>
      <c r="E11924" s="6" t="s">
        <v>416</v>
      </c>
      <c r="F11924" s="6" t="s">
        <v>23482</v>
      </c>
      <c r="G11924" s="6" t="s">
        <v>45761</v>
      </c>
    </row>
    <row r="11925">
      <c r="A11925" s="6" t="s">
        <v>45762</v>
      </c>
      <c r="B11925" s="6" t="s">
        <v>377</v>
      </c>
      <c r="C11925" s="6" t="s">
        <v>23481</v>
      </c>
      <c r="D11925" s="6" t="s">
        <v>1011</v>
      </c>
      <c r="E11925" s="6" t="s">
        <v>24821</v>
      </c>
      <c r="F11925" s="6" t="s">
        <v>23482</v>
      </c>
      <c r="G11925" s="6" t="s">
        <v>45761</v>
      </c>
    </row>
    <row r="11926">
      <c r="A11926" s="6" t="s">
        <v>45763</v>
      </c>
      <c r="B11926" s="6" t="s">
        <v>377</v>
      </c>
      <c r="C11926" s="6" t="s">
        <v>23484</v>
      </c>
      <c r="D11926" s="6" t="s">
        <v>1011</v>
      </c>
      <c r="E11926" s="6" t="s">
        <v>24821</v>
      </c>
      <c r="F11926" s="6" t="s">
        <v>25485</v>
      </c>
      <c r="G11926" s="6" t="s">
        <v>45764</v>
      </c>
    </row>
    <row r="11927">
      <c r="A11927" s="6" t="s">
        <v>45765</v>
      </c>
      <c r="B11927" s="6" t="s">
        <v>377</v>
      </c>
      <c r="C11927" s="6" t="s">
        <v>23486</v>
      </c>
      <c r="D11927" s="6" t="s">
        <v>1011</v>
      </c>
      <c r="E11927" s="6" t="s">
        <v>416</v>
      </c>
      <c r="F11927" s="6" t="s">
        <v>1040</v>
      </c>
      <c r="G11927" s="6" t="s">
        <v>45766</v>
      </c>
    </row>
    <row r="11928">
      <c r="A11928" s="6" t="s">
        <v>45767</v>
      </c>
      <c r="B11928" s="6" t="s">
        <v>377</v>
      </c>
      <c r="C11928" s="6" t="s">
        <v>23490</v>
      </c>
      <c r="D11928" s="6" t="s">
        <v>1011</v>
      </c>
      <c r="E11928" s="6" t="s">
        <v>416</v>
      </c>
      <c r="F11928" s="6" t="s">
        <v>1165</v>
      </c>
      <c r="G11928" s="6" t="s">
        <v>45768</v>
      </c>
    </row>
    <row r="11929">
      <c r="A11929" s="6" t="s">
        <v>45769</v>
      </c>
      <c r="B11929" s="6" t="s">
        <v>377</v>
      </c>
      <c r="C11929" s="6" t="s">
        <v>23494</v>
      </c>
      <c r="D11929" s="6" t="s">
        <v>37</v>
      </c>
      <c r="E11929" s="6" t="s">
        <v>24821</v>
      </c>
      <c r="F11929" s="6" t="s">
        <v>23495</v>
      </c>
      <c r="G11929" s="6" t="s">
        <v>45770</v>
      </c>
    </row>
    <row r="11930">
      <c r="A11930" s="6" t="s">
        <v>45771</v>
      </c>
      <c r="B11930" s="6" t="s">
        <v>377</v>
      </c>
      <c r="C11930" s="6" t="s">
        <v>23494</v>
      </c>
      <c r="D11930" s="6" t="s">
        <v>1011</v>
      </c>
      <c r="E11930" s="6" t="s">
        <v>416</v>
      </c>
      <c r="F11930" s="6" t="s">
        <v>23495</v>
      </c>
      <c r="G11930" s="6" t="s">
        <v>45772</v>
      </c>
    </row>
    <row r="11931">
      <c r="A11931" s="6" t="s">
        <v>45773</v>
      </c>
      <c r="B11931" s="6" t="s">
        <v>377</v>
      </c>
      <c r="C11931" s="6" t="s">
        <v>23500</v>
      </c>
      <c r="D11931" s="6" t="s">
        <v>37</v>
      </c>
      <c r="E11931" s="6" t="s">
        <v>416</v>
      </c>
      <c r="F11931" s="6" t="s">
        <v>23501</v>
      </c>
      <c r="G11931" s="6" t="s">
        <v>45774</v>
      </c>
    </row>
    <row r="11932">
      <c r="A11932" s="6" t="s">
        <v>45775</v>
      </c>
      <c r="B11932" s="6" t="s">
        <v>377</v>
      </c>
      <c r="C11932" s="6" t="s">
        <v>23500</v>
      </c>
      <c r="D11932" s="6" t="s">
        <v>1011</v>
      </c>
      <c r="E11932" s="6" t="s">
        <v>24821</v>
      </c>
      <c r="F11932" s="6" t="s">
        <v>23501</v>
      </c>
      <c r="G11932" s="6" t="s">
        <v>45774</v>
      </c>
    </row>
    <row r="11933">
      <c r="A11933" s="6" t="s">
        <v>45776</v>
      </c>
      <c r="B11933" s="6" t="s">
        <v>377</v>
      </c>
      <c r="C11933" s="6" t="s">
        <v>23503</v>
      </c>
      <c r="D11933" s="6" t="s">
        <v>1011</v>
      </c>
      <c r="E11933" s="6" t="s">
        <v>24821</v>
      </c>
      <c r="F11933" s="6" t="s">
        <v>25549</v>
      </c>
      <c r="G11933" s="6" t="s">
        <v>45777</v>
      </c>
    </row>
    <row r="11934">
      <c r="A11934" s="6" t="s">
        <v>45778</v>
      </c>
      <c r="B11934" s="6" t="s">
        <v>377</v>
      </c>
      <c r="C11934" s="6" t="s">
        <v>23505</v>
      </c>
      <c r="D11934" s="6" t="s">
        <v>1011</v>
      </c>
      <c r="E11934" s="6" t="s">
        <v>416</v>
      </c>
      <c r="F11934" s="6" t="s">
        <v>1040</v>
      </c>
      <c r="G11934" s="6" t="s">
        <v>45779</v>
      </c>
    </row>
    <row r="11935">
      <c r="A11935" s="6" t="s">
        <v>45780</v>
      </c>
      <c r="B11935" s="6" t="s">
        <v>377</v>
      </c>
      <c r="C11935" s="6" t="s">
        <v>23509</v>
      </c>
      <c r="D11935" s="6" t="s">
        <v>1011</v>
      </c>
      <c r="E11935" s="6" t="s">
        <v>416</v>
      </c>
      <c r="F11935" s="6" t="s">
        <v>20552</v>
      </c>
      <c r="G11935" s="6" t="s">
        <v>45781</v>
      </c>
    </row>
    <row r="11936">
      <c r="A11936" s="6" t="s">
        <v>45782</v>
      </c>
      <c r="B11936" s="6" t="s">
        <v>377</v>
      </c>
      <c r="C11936" s="6" t="s">
        <v>23513</v>
      </c>
      <c r="D11936" s="6" t="s">
        <v>37</v>
      </c>
      <c r="E11936" s="6" t="s">
        <v>24821</v>
      </c>
      <c r="F11936" s="6" t="s">
        <v>23514</v>
      </c>
      <c r="G11936" s="6" t="s">
        <v>45783</v>
      </c>
    </row>
    <row r="11937">
      <c r="A11937" s="6" t="s">
        <v>45784</v>
      </c>
      <c r="B11937" s="6" t="s">
        <v>377</v>
      </c>
      <c r="C11937" s="6" t="s">
        <v>23513</v>
      </c>
      <c r="D11937" s="6" t="s">
        <v>1011</v>
      </c>
      <c r="E11937" s="6" t="s">
        <v>416</v>
      </c>
      <c r="F11937" s="6" t="s">
        <v>23514</v>
      </c>
      <c r="G11937" s="6" t="s">
        <v>45783</v>
      </c>
    </row>
    <row r="11938">
      <c r="A11938" s="6" t="s">
        <v>45785</v>
      </c>
      <c r="B11938" s="6" t="s">
        <v>377</v>
      </c>
      <c r="C11938" s="6" t="s">
        <v>23518</v>
      </c>
      <c r="D11938" s="6" t="s">
        <v>37</v>
      </c>
      <c r="E11938" s="6" t="s">
        <v>416</v>
      </c>
      <c r="F11938" s="6" t="s">
        <v>23519</v>
      </c>
      <c r="G11938" s="6" t="s">
        <v>45786</v>
      </c>
    </row>
    <row r="11939">
      <c r="A11939" s="6" t="s">
        <v>45787</v>
      </c>
      <c r="B11939" s="6" t="s">
        <v>377</v>
      </c>
      <c r="C11939" s="6" t="s">
        <v>23518</v>
      </c>
      <c r="D11939" s="6" t="s">
        <v>1011</v>
      </c>
      <c r="E11939" s="6" t="s">
        <v>24821</v>
      </c>
      <c r="F11939" s="6" t="s">
        <v>23519</v>
      </c>
      <c r="G11939" s="6" t="s">
        <v>45786</v>
      </c>
    </row>
    <row r="11940">
      <c r="A11940" s="6" t="s">
        <v>45788</v>
      </c>
      <c r="B11940" s="6" t="s">
        <v>377</v>
      </c>
      <c r="C11940" s="6" t="s">
        <v>23521</v>
      </c>
      <c r="D11940" s="6" t="s">
        <v>1011</v>
      </c>
      <c r="E11940" s="6" t="s">
        <v>24821</v>
      </c>
      <c r="F11940" s="6" t="s">
        <v>25572</v>
      </c>
      <c r="G11940" s="6" t="s">
        <v>45789</v>
      </c>
    </row>
    <row r="11941">
      <c r="A11941" s="6" t="s">
        <v>45790</v>
      </c>
      <c r="B11941" s="6" t="s">
        <v>377</v>
      </c>
      <c r="C11941" s="6" t="s">
        <v>23523</v>
      </c>
      <c r="D11941" s="6" t="s">
        <v>1011</v>
      </c>
      <c r="E11941" s="6" t="s">
        <v>416</v>
      </c>
      <c r="F11941" s="6" t="s">
        <v>1008</v>
      </c>
      <c r="G11941" s="6" t="s">
        <v>45791</v>
      </c>
    </row>
    <row r="11942">
      <c r="A11942" s="6" t="s">
        <v>45792</v>
      </c>
      <c r="B11942" s="6" t="s">
        <v>377</v>
      </c>
      <c r="C11942" s="6" t="s">
        <v>23525</v>
      </c>
      <c r="D11942" s="6" t="s">
        <v>37</v>
      </c>
      <c r="E11942" s="6" t="s">
        <v>24821</v>
      </c>
      <c r="F11942" s="6" t="s">
        <v>23526</v>
      </c>
      <c r="G11942" s="6" t="s">
        <v>45793</v>
      </c>
    </row>
    <row r="11943">
      <c r="A11943" s="6" t="s">
        <v>45794</v>
      </c>
      <c r="B11943" s="6" t="s">
        <v>377</v>
      </c>
      <c r="C11943" s="6" t="s">
        <v>23525</v>
      </c>
      <c r="D11943" s="6" t="s">
        <v>1011</v>
      </c>
      <c r="E11943" s="6" t="s">
        <v>416</v>
      </c>
      <c r="F11943" s="6" t="s">
        <v>23526</v>
      </c>
      <c r="G11943" s="6" t="s">
        <v>45793</v>
      </c>
    </row>
    <row r="11944">
      <c r="A11944" s="6" t="s">
        <v>45795</v>
      </c>
      <c r="B11944" s="6" t="s">
        <v>377</v>
      </c>
      <c r="C11944" s="6" t="s">
        <v>23528</v>
      </c>
      <c r="D11944" s="6" t="s">
        <v>37</v>
      </c>
      <c r="E11944" s="6" t="s">
        <v>416</v>
      </c>
      <c r="F11944" s="6" t="s">
        <v>23529</v>
      </c>
      <c r="G11944" s="6" t="s">
        <v>45796</v>
      </c>
    </row>
    <row r="11945">
      <c r="A11945" s="6" t="s">
        <v>45797</v>
      </c>
      <c r="B11945" s="6" t="s">
        <v>377</v>
      </c>
      <c r="C11945" s="6" t="s">
        <v>23528</v>
      </c>
      <c r="D11945" s="6" t="s">
        <v>1011</v>
      </c>
      <c r="E11945" s="6" t="s">
        <v>24821</v>
      </c>
      <c r="F11945" s="6" t="s">
        <v>23529</v>
      </c>
      <c r="G11945" s="6" t="s">
        <v>45796</v>
      </c>
    </row>
    <row r="11946">
      <c r="A11946" s="6" t="s">
        <v>45798</v>
      </c>
      <c r="B11946" s="6" t="s">
        <v>377</v>
      </c>
      <c r="C11946" s="6" t="s">
        <v>23531</v>
      </c>
      <c r="D11946" s="6" t="s">
        <v>1011</v>
      </c>
      <c r="E11946" s="6" t="s">
        <v>24821</v>
      </c>
      <c r="F11946" s="6" t="s">
        <v>25572</v>
      </c>
      <c r="G11946" s="6" t="s">
        <v>45799</v>
      </c>
    </row>
    <row r="11947">
      <c r="A11947" s="6" t="s">
        <v>45800</v>
      </c>
      <c r="B11947" s="6" t="s">
        <v>377</v>
      </c>
      <c r="C11947" s="6" t="s">
        <v>23533</v>
      </c>
      <c r="D11947" s="6" t="s">
        <v>1011</v>
      </c>
      <c r="E11947" s="6" t="s">
        <v>416</v>
      </c>
      <c r="F11947" s="6" t="s">
        <v>1008</v>
      </c>
      <c r="G11947" s="6" t="s">
        <v>45801</v>
      </c>
    </row>
    <row r="11948">
      <c r="A11948" s="6" t="s">
        <v>45802</v>
      </c>
      <c r="B11948" s="6" t="s">
        <v>377</v>
      </c>
      <c r="C11948" s="6" t="s">
        <v>23535</v>
      </c>
      <c r="D11948" s="6" t="s">
        <v>37</v>
      </c>
      <c r="E11948" s="6" t="s">
        <v>24821</v>
      </c>
      <c r="F11948" s="6" t="s">
        <v>23536</v>
      </c>
      <c r="G11948" s="6" t="s">
        <v>45803</v>
      </c>
    </row>
    <row r="11949">
      <c r="A11949" s="6" t="s">
        <v>45804</v>
      </c>
      <c r="B11949" s="6" t="s">
        <v>377</v>
      </c>
      <c r="C11949" s="6" t="s">
        <v>23535</v>
      </c>
      <c r="D11949" s="6" t="s">
        <v>1011</v>
      </c>
      <c r="E11949" s="6" t="s">
        <v>416</v>
      </c>
      <c r="F11949" s="6" t="s">
        <v>23536</v>
      </c>
      <c r="G11949" s="6" t="s">
        <v>45803</v>
      </c>
    </row>
    <row r="11950">
      <c r="A11950" s="6" t="s">
        <v>45805</v>
      </c>
      <c r="B11950" s="6" t="s">
        <v>377</v>
      </c>
      <c r="C11950" s="6" t="s">
        <v>23538</v>
      </c>
      <c r="D11950" s="6" t="s">
        <v>37</v>
      </c>
      <c r="E11950" s="6" t="s">
        <v>416</v>
      </c>
      <c r="F11950" s="6" t="s">
        <v>23539</v>
      </c>
      <c r="G11950" s="6" t="s">
        <v>45806</v>
      </c>
    </row>
    <row r="11951">
      <c r="A11951" s="6" t="s">
        <v>45807</v>
      </c>
      <c r="B11951" s="6" t="s">
        <v>377</v>
      </c>
      <c r="C11951" s="6" t="s">
        <v>23538</v>
      </c>
      <c r="D11951" s="6" t="s">
        <v>1011</v>
      </c>
      <c r="E11951" s="6" t="s">
        <v>24821</v>
      </c>
      <c r="F11951" s="6" t="s">
        <v>23539</v>
      </c>
      <c r="G11951" s="6" t="s">
        <v>45806</v>
      </c>
    </row>
    <row r="11952">
      <c r="A11952" s="6" t="s">
        <v>45808</v>
      </c>
      <c r="B11952" s="6" t="s">
        <v>377</v>
      </c>
      <c r="C11952" s="6" t="s">
        <v>23541</v>
      </c>
      <c r="D11952" s="6" t="s">
        <v>1011</v>
      </c>
      <c r="E11952" s="6" t="s">
        <v>24821</v>
      </c>
      <c r="F11952" s="6" t="s">
        <v>25572</v>
      </c>
      <c r="G11952" s="6" t="s">
        <v>45809</v>
      </c>
    </row>
    <row r="11953">
      <c r="A11953" s="6" t="s">
        <v>45810</v>
      </c>
      <c r="B11953" s="6" t="s">
        <v>377</v>
      </c>
      <c r="C11953" s="6" t="s">
        <v>23543</v>
      </c>
      <c r="D11953" s="6" t="s">
        <v>1011</v>
      </c>
      <c r="E11953" s="6" t="s">
        <v>416</v>
      </c>
      <c r="F11953" s="6" t="s">
        <v>1008</v>
      </c>
      <c r="G11953" s="6" t="s">
        <v>45811</v>
      </c>
    </row>
    <row r="11954">
      <c r="A11954" s="6" t="s">
        <v>45812</v>
      </c>
      <c r="B11954" s="6" t="s">
        <v>377</v>
      </c>
      <c r="C11954" s="6" t="s">
        <v>23545</v>
      </c>
      <c r="D11954" s="6" t="s">
        <v>37</v>
      </c>
      <c r="E11954" s="6" t="s">
        <v>24821</v>
      </c>
      <c r="F11954" s="6" t="s">
        <v>23546</v>
      </c>
      <c r="G11954" s="6" t="s">
        <v>45813</v>
      </c>
    </row>
    <row r="11955">
      <c r="A11955" s="6" t="s">
        <v>45814</v>
      </c>
      <c r="B11955" s="6" t="s">
        <v>377</v>
      </c>
      <c r="C11955" s="6" t="s">
        <v>23545</v>
      </c>
      <c r="D11955" s="6" t="s">
        <v>1011</v>
      </c>
      <c r="E11955" s="6" t="s">
        <v>416</v>
      </c>
      <c r="F11955" s="6" t="s">
        <v>23546</v>
      </c>
      <c r="G11955" s="6" t="s">
        <v>45813</v>
      </c>
    </row>
    <row r="11956">
      <c r="A11956" s="6" t="s">
        <v>45815</v>
      </c>
      <c r="B11956" s="6" t="s">
        <v>377</v>
      </c>
      <c r="C11956" s="6" t="s">
        <v>23548</v>
      </c>
      <c r="D11956" s="6" t="s">
        <v>37</v>
      </c>
      <c r="E11956" s="6" t="s">
        <v>416</v>
      </c>
      <c r="F11956" s="6" t="s">
        <v>23549</v>
      </c>
      <c r="G11956" s="6" t="s">
        <v>45816</v>
      </c>
    </row>
    <row r="11957">
      <c r="A11957" s="6" t="s">
        <v>45817</v>
      </c>
      <c r="B11957" s="6" t="s">
        <v>377</v>
      </c>
      <c r="C11957" s="6" t="s">
        <v>23548</v>
      </c>
      <c r="D11957" s="6" t="s">
        <v>1011</v>
      </c>
      <c r="E11957" s="6" t="s">
        <v>24821</v>
      </c>
      <c r="F11957" s="6" t="s">
        <v>23549</v>
      </c>
      <c r="G11957" s="6" t="s">
        <v>45816</v>
      </c>
    </row>
    <row r="11958">
      <c r="A11958" s="6" t="s">
        <v>45818</v>
      </c>
      <c r="B11958" s="6" t="s">
        <v>377</v>
      </c>
      <c r="C11958" s="6" t="s">
        <v>23551</v>
      </c>
      <c r="D11958" s="6" t="s">
        <v>1011</v>
      </c>
      <c r="E11958" s="6" t="s">
        <v>24821</v>
      </c>
      <c r="F11958" s="6" t="s">
        <v>25572</v>
      </c>
      <c r="G11958" s="6" t="s">
        <v>45819</v>
      </c>
    </row>
    <row r="11959">
      <c r="A11959" s="6" t="s">
        <v>45820</v>
      </c>
      <c r="B11959" s="6" t="s">
        <v>377</v>
      </c>
      <c r="C11959" s="6" t="s">
        <v>23553</v>
      </c>
      <c r="D11959" s="6" t="s">
        <v>1011</v>
      </c>
      <c r="E11959" s="6" t="s">
        <v>416</v>
      </c>
      <c r="F11959" s="6" t="s">
        <v>1040</v>
      </c>
      <c r="G11959" s="6" t="s">
        <v>45821</v>
      </c>
    </row>
    <row r="11960">
      <c r="A11960" s="6" t="s">
        <v>45822</v>
      </c>
      <c r="B11960" s="6" t="s">
        <v>377</v>
      </c>
      <c r="C11960" s="6" t="s">
        <v>23557</v>
      </c>
      <c r="D11960" s="6" t="s">
        <v>1011</v>
      </c>
      <c r="E11960" s="6" t="s">
        <v>416</v>
      </c>
      <c r="F11960" s="6" t="s">
        <v>6211</v>
      </c>
      <c r="G11960" s="6" t="s">
        <v>45823</v>
      </c>
    </row>
    <row r="11961">
      <c r="A11961" s="6" t="s">
        <v>45824</v>
      </c>
      <c r="B11961" s="6" t="s">
        <v>377</v>
      </c>
      <c r="C11961" s="6" t="s">
        <v>23561</v>
      </c>
      <c r="D11961" s="6" t="s">
        <v>37</v>
      </c>
      <c r="E11961" s="6" t="s">
        <v>24821</v>
      </c>
      <c r="F11961" s="6" t="s">
        <v>23562</v>
      </c>
      <c r="G11961" s="6" t="s">
        <v>45825</v>
      </c>
    </row>
    <row r="11962">
      <c r="A11962" s="6" t="s">
        <v>45826</v>
      </c>
      <c r="B11962" s="6" t="s">
        <v>377</v>
      </c>
      <c r="C11962" s="6" t="s">
        <v>23561</v>
      </c>
      <c r="D11962" s="6" t="s">
        <v>1011</v>
      </c>
      <c r="E11962" s="6" t="s">
        <v>416</v>
      </c>
      <c r="F11962" s="6" t="s">
        <v>23562</v>
      </c>
      <c r="G11962" s="6" t="s">
        <v>45825</v>
      </c>
    </row>
    <row r="11963">
      <c r="A11963" s="6" t="s">
        <v>45827</v>
      </c>
      <c r="B11963" s="6" t="s">
        <v>377</v>
      </c>
      <c r="C11963" s="6" t="s">
        <v>23566</v>
      </c>
      <c r="D11963" s="6" t="s">
        <v>37</v>
      </c>
      <c r="E11963" s="6" t="s">
        <v>416</v>
      </c>
      <c r="F11963" s="6" t="s">
        <v>23567</v>
      </c>
      <c r="G11963" s="6" t="s">
        <v>45828</v>
      </c>
    </row>
    <row r="11964">
      <c r="A11964" s="6" t="s">
        <v>45829</v>
      </c>
      <c r="B11964" s="6" t="s">
        <v>377</v>
      </c>
      <c r="C11964" s="6" t="s">
        <v>23566</v>
      </c>
      <c r="D11964" s="6" t="s">
        <v>1011</v>
      </c>
      <c r="E11964" s="6" t="s">
        <v>24821</v>
      </c>
      <c r="F11964" s="6" t="s">
        <v>23567</v>
      </c>
      <c r="G11964" s="6" t="s">
        <v>45828</v>
      </c>
    </row>
    <row r="11965">
      <c r="A11965" s="6" t="s">
        <v>45830</v>
      </c>
      <c r="B11965" s="6" t="s">
        <v>377</v>
      </c>
      <c r="C11965" s="6" t="s">
        <v>23569</v>
      </c>
      <c r="D11965" s="6" t="s">
        <v>1011</v>
      </c>
      <c r="E11965" s="6" t="s">
        <v>24821</v>
      </c>
      <c r="F11965" s="6" t="s">
        <v>25586</v>
      </c>
      <c r="G11965" s="6" t="s">
        <v>45831</v>
      </c>
    </row>
    <row r="11966">
      <c r="A11966" s="6" t="s">
        <v>45832</v>
      </c>
      <c r="B11966" s="6" t="s">
        <v>377</v>
      </c>
      <c r="C11966" s="6" t="s">
        <v>23571</v>
      </c>
      <c r="D11966" s="6" t="s">
        <v>1011</v>
      </c>
      <c r="E11966" s="6" t="s">
        <v>416</v>
      </c>
      <c r="F11966" s="6" t="s">
        <v>1008</v>
      </c>
      <c r="G11966" s="6" t="s">
        <v>45833</v>
      </c>
    </row>
    <row r="11967">
      <c r="A11967" s="6" t="s">
        <v>45834</v>
      </c>
      <c r="B11967" s="6" t="s">
        <v>377</v>
      </c>
      <c r="C11967" s="6" t="s">
        <v>23573</v>
      </c>
      <c r="D11967" s="6" t="s">
        <v>37</v>
      </c>
      <c r="E11967" s="6" t="s">
        <v>24821</v>
      </c>
      <c r="F11967" s="6" t="s">
        <v>23574</v>
      </c>
      <c r="G11967" s="6" t="s">
        <v>45835</v>
      </c>
    </row>
    <row r="11968">
      <c r="A11968" s="6" t="s">
        <v>45836</v>
      </c>
      <c r="B11968" s="6" t="s">
        <v>377</v>
      </c>
      <c r="C11968" s="6" t="s">
        <v>23573</v>
      </c>
      <c r="D11968" s="6" t="s">
        <v>1011</v>
      </c>
      <c r="E11968" s="6" t="s">
        <v>416</v>
      </c>
      <c r="F11968" s="6" t="s">
        <v>23574</v>
      </c>
      <c r="G11968" s="6" t="s">
        <v>45835</v>
      </c>
    </row>
    <row r="11969">
      <c r="A11969" s="6" t="s">
        <v>45837</v>
      </c>
      <c r="B11969" s="6" t="s">
        <v>377</v>
      </c>
      <c r="C11969" s="6" t="s">
        <v>23576</v>
      </c>
      <c r="D11969" s="6" t="s">
        <v>37</v>
      </c>
      <c r="E11969" s="6" t="s">
        <v>416</v>
      </c>
      <c r="F11969" s="6" t="s">
        <v>23577</v>
      </c>
      <c r="G11969" s="6" t="s">
        <v>45838</v>
      </c>
    </row>
    <row r="11970">
      <c r="A11970" s="6" t="s">
        <v>45839</v>
      </c>
      <c r="B11970" s="6" t="s">
        <v>377</v>
      </c>
      <c r="C11970" s="6" t="s">
        <v>23576</v>
      </c>
      <c r="D11970" s="6" t="s">
        <v>1011</v>
      </c>
      <c r="E11970" s="6" t="s">
        <v>24821</v>
      </c>
      <c r="F11970" s="6" t="s">
        <v>23577</v>
      </c>
      <c r="G11970" s="6" t="s">
        <v>45838</v>
      </c>
    </row>
    <row r="11971">
      <c r="A11971" s="6" t="s">
        <v>45840</v>
      </c>
      <c r="B11971" s="6" t="s">
        <v>377</v>
      </c>
      <c r="C11971" s="6" t="s">
        <v>23579</v>
      </c>
      <c r="D11971" s="6" t="s">
        <v>1011</v>
      </c>
      <c r="E11971" s="6" t="s">
        <v>24821</v>
      </c>
      <c r="F11971" s="6" t="s">
        <v>25586</v>
      </c>
      <c r="G11971" s="6" t="s">
        <v>45841</v>
      </c>
    </row>
    <row r="11972">
      <c r="A11972" s="6" t="s">
        <v>45842</v>
      </c>
      <c r="B11972" s="6" t="s">
        <v>377</v>
      </c>
      <c r="C11972" s="6" t="s">
        <v>23581</v>
      </c>
      <c r="D11972" s="6" t="s">
        <v>1011</v>
      </c>
      <c r="E11972" s="6" t="s">
        <v>416</v>
      </c>
      <c r="F11972" s="6" t="s">
        <v>1040</v>
      </c>
      <c r="G11972" s="6" t="s">
        <v>45843</v>
      </c>
    </row>
    <row r="11973">
      <c r="A11973" s="6" t="s">
        <v>45844</v>
      </c>
      <c r="B11973" s="6" t="s">
        <v>377</v>
      </c>
      <c r="C11973" s="6" t="s">
        <v>23585</v>
      </c>
      <c r="D11973" s="6" t="s">
        <v>37</v>
      </c>
      <c r="E11973" s="6" t="s">
        <v>24821</v>
      </c>
      <c r="F11973" s="6" t="s">
        <v>23586</v>
      </c>
      <c r="G11973" s="6" t="s">
        <v>45845</v>
      </c>
    </row>
    <row r="11974">
      <c r="A11974" s="6" t="s">
        <v>45846</v>
      </c>
      <c r="B11974" s="6" t="s">
        <v>377</v>
      </c>
      <c r="C11974" s="6" t="s">
        <v>23585</v>
      </c>
      <c r="D11974" s="6" t="s">
        <v>1011</v>
      </c>
      <c r="E11974" s="6" t="s">
        <v>416</v>
      </c>
      <c r="F11974" s="6" t="s">
        <v>23586</v>
      </c>
      <c r="G11974" s="6" t="s">
        <v>45845</v>
      </c>
    </row>
    <row r="11975">
      <c r="A11975" s="6" t="s">
        <v>45847</v>
      </c>
      <c r="B11975" s="6" t="s">
        <v>380</v>
      </c>
      <c r="C11975" s="6" t="s">
        <v>23592</v>
      </c>
      <c r="D11975" s="6" t="s">
        <v>1011</v>
      </c>
      <c r="E11975" s="6" t="s">
        <v>24821</v>
      </c>
      <c r="F11975" s="6" t="s">
        <v>24822</v>
      </c>
      <c r="G11975" s="6" t="s">
        <v>45848</v>
      </c>
    </row>
    <row r="11976">
      <c r="A11976" s="6" t="s">
        <v>45849</v>
      </c>
      <c r="B11976" s="6" t="s">
        <v>380</v>
      </c>
      <c r="C11976" s="6" t="s">
        <v>23594</v>
      </c>
      <c r="D11976" s="6" t="s">
        <v>1011</v>
      </c>
      <c r="E11976" s="6" t="s">
        <v>416</v>
      </c>
      <c r="F11976" s="6" t="s">
        <v>1008</v>
      </c>
      <c r="G11976" s="6" t="s">
        <v>45850</v>
      </c>
    </row>
    <row r="11977">
      <c r="A11977" s="6" t="s">
        <v>45851</v>
      </c>
      <c r="B11977" s="6" t="s">
        <v>380</v>
      </c>
      <c r="C11977" s="6" t="s">
        <v>23596</v>
      </c>
      <c r="D11977" s="6" t="s">
        <v>37</v>
      </c>
      <c r="E11977" s="6" t="s">
        <v>24821</v>
      </c>
      <c r="F11977" s="6" t="s">
        <v>1012</v>
      </c>
      <c r="G11977" s="6" t="s">
        <v>45852</v>
      </c>
    </row>
    <row r="11978">
      <c r="A11978" s="6" t="s">
        <v>45853</v>
      </c>
      <c r="B11978" s="6" t="s">
        <v>380</v>
      </c>
      <c r="C11978" s="6" t="s">
        <v>23596</v>
      </c>
      <c r="D11978" s="6" t="s">
        <v>1011</v>
      </c>
      <c r="E11978" s="6" t="s">
        <v>416</v>
      </c>
      <c r="F11978" s="6" t="s">
        <v>1012</v>
      </c>
      <c r="G11978" s="6" t="s">
        <v>45854</v>
      </c>
    </row>
    <row r="11979">
      <c r="A11979" s="6" t="s">
        <v>45855</v>
      </c>
      <c r="B11979" s="6" t="s">
        <v>380</v>
      </c>
      <c r="C11979" s="6" t="s">
        <v>23598</v>
      </c>
      <c r="D11979" s="6" t="s">
        <v>37</v>
      </c>
      <c r="E11979" s="6" t="s">
        <v>416</v>
      </c>
      <c r="F11979" s="6" t="s">
        <v>23599</v>
      </c>
      <c r="G11979" s="6" t="s">
        <v>45856</v>
      </c>
    </row>
    <row r="11980">
      <c r="A11980" s="6" t="s">
        <v>45857</v>
      </c>
      <c r="B11980" s="6" t="s">
        <v>380</v>
      </c>
      <c r="C11980" s="6" t="s">
        <v>23598</v>
      </c>
      <c r="D11980" s="6" t="s">
        <v>1011</v>
      </c>
      <c r="E11980" s="6" t="s">
        <v>24821</v>
      </c>
      <c r="F11980" s="6" t="s">
        <v>23599</v>
      </c>
      <c r="G11980" s="6" t="s">
        <v>45856</v>
      </c>
    </row>
    <row r="11981">
      <c r="A11981" s="6" t="s">
        <v>45858</v>
      </c>
      <c r="B11981" s="6" t="s">
        <v>380</v>
      </c>
      <c r="C11981" s="6" t="s">
        <v>23601</v>
      </c>
      <c r="D11981" s="6" t="s">
        <v>1011</v>
      </c>
      <c r="E11981" s="6" t="s">
        <v>24821</v>
      </c>
      <c r="F11981" s="6" t="s">
        <v>24822</v>
      </c>
      <c r="G11981" s="6" t="s">
        <v>45859</v>
      </c>
    </row>
    <row r="11982">
      <c r="A11982" s="6" t="s">
        <v>45860</v>
      </c>
      <c r="B11982" s="6" t="s">
        <v>380</v>
      </c>
      <c r="C11982" s="6" t="s">
        <v>23603</v>
      </c>
      <c r="D11982" s="6" t="s">
        <v>1011</v>
      </c>
      <c r="E11982" s="6" t="s">
        <v>416</v>
      </c>
      <c r="F11982" s="6" t="s">
        <v>1008</v>
      </c>
      <c r="G11982" s="6" t="s">
        <v>45861</v>
      </c>
    </row>
    <row r="11983">
      <c r="A11983" s="6" t="s">
        <v>45862</v>
      </c>
      <c r="B11983" s="6" t="s">
        <v>380</v>
      </c>
      <c r="C11983" s="6" t="s">
        <v>23605</v>
      </c>
      <c r="D11983" s="6" t="s">
        <v>37</v>
      </c>
      <c r="E11983" s="6" t="s">
        <v>24821</v>
      </c>
      <c r="F11983" s="6" t="s">
        <v>23606</v>
      </c>
      <c r="G11983" s="6" t="s">
        <v>45863</v>
      </c>
    </row>
    <row r="11984">
      <c r="A11984" s="6" t="s">
        <v>45864</v>
      </c>
      <c r="B11984" s="6" t="s">
        <v>380</v>
      </c>
      <c r="C11984" s="6" t="s">
        <v>23605</v>
      </c>
      <c r="D11984" s="6" t="s">
        <v>1011</v>
      </c>
      <c r="E11984" s="6" t="s">
        <v>416</v>
      </c>
      <c r="F11984" s="6" t="s">
        <v>23606</v>
      </c>
      <c r="G11984" s="6" t="s">
        <v>45863</v>
      </c>
    </row>
    <row r="11985">
      <c r="A11985" s="6" t="s">
        <v>45865</v>
      </c>
      <c r="B11985" s="6" t="s">
        <v>380</v>
      </c>
      <c r="C11985" s="6" t="s">
        <v>23608</v>
      </c>
      <c r="D11985" s="6" t="s">
        <v>37</v>
      </c>
      <c r="E11985" s="6" t="s">
        <v>416</v>
      </c>
      <c r="F11985" s="6" t="s">
        <v>23609</v>
      </c>
      <c r="G11985" s="6" t="s">
        <v>45866</v>
      </c>
    </row>
    <row r="11986">
      <c r="A11986" s="6" t="s">
        <v>45867</v>
      </c>
      <c r="B11986" s="6" t="s">
        <v>380</v>
      </c>
      <c r="C11986" s="6" t="s">
        <v>23608</v>
      </c>
      <c r="D11986" s="6" t="s">
        <v>1011</v>
      </c>
      <c r="E11986" s="6" t="s">
        <v>24821</v>
      </c>
      <c r="F11986" s="6" t="s">
        <v>23609</v>
      </c>
      <c r="G11986" s="6" t="s">
        <v>45866</v>
      </c>
    </row>
    <row r="11987">
      <c r="A11987" s="6" t="s">
        <v>45868</v>
      </c>
      <c r="B11987" s="6" t="s">
        <v>380</v>
      </c>
      <c r="C11987" s="6" t="s">
        <v>23611</v>
      </c>
      <c r="D11987" s="6" t="s">
        <v>1011</v>
      </c>
      <c r="E11987" s="6" t="s">
        <v>24821</v>
      </c>
      <c r="F11987" s="6" t="s">
        <v>24822</v>
      </c>
      <c r="G11987" s="6" t="s">
        <v>45869</v>
      </c>
    </row>
    <row r="11988">
      <c r="A11988" s="6" t="s">
        <v>45870</v>
      </c>
      <c r="B11988" s="6" t="s">
        <v>380</v>
      </c>
      <c r="C11988" s="6" t="s">
        <v>23613</v>
      </c>
      <c r="D11988" s="6" t="s">
        <v>1011</v>
      </c>
      <c r="E11988" s="6" t="s">
        <v>416</v>
      </c>
      <c r="F11988" s="6" t="s">
        <v>1008</v>
      </c>
      <c r="G11988" s="6" t="s">
        <v>45871</v>
      </c>
    </row>
    <row r="11989">
      <c r="A11989" s="6" t="s">
        <v>45872</v>
      </c>
      <c r="B11989" s="6" t="s">
        <v>380</v>
      </c>
      <c r="C11989" s="6" t="s">
        <v>23615</v>
      </c>
      <c r="D11989" s="6" t="s">
        <v>37</v>
      </c>
      <c r="E11989" s="6" t="s">
        <v>24821</v>
      </c>
      <c r="F11989" s="6" t="s">
        <v>4861</v>
      </c>
      <c r="G11989" s="6" t="s">
        <v>45873</v>
      </c>
    </row>
    <row r="11990">
      <c r="A11990" s="6" t="s">
        <v>45874</v>
      </c>
      <c r="B11990" s="6" t="s">
        <v>380</v>
      </c>
      <c r="C11990" s="6" t="s">
        <v>23615</v>
      </c>
      <c r="D11990" s="6" t="s">
        <v>1011</v>
      </c>
      <c r="E11990" s="6" t="s">
        <v>416</v>
      </c>
      <c r="F11990" s="6" t="s">
        <v>4861</v>
      </c>
      <c r="G11990" s="6" t="s">
        <v>45873</v>
      </c>
    </row>
    <row r="11991">
      <c r="A11991" s="6" t="s">
        <v>45875</v>
      </c>
      <c r="B11991" s="6" t="s">
        <v>380</v>
      </c>
      <c r="C11991" s="6" t="s">
        <v>23617</v>
      </c>
      <c r="D11991" s="6" t="s">
        <v>1011</v>
      </c>
      <c r="E11991" s="6" t="s">
        <v>24821</v>
      </c>
      <c r="F11991" s="6" t="s">
        <v>23618</v>
      </c>
      <c r="G11991" s="6" t="s">
        <v>45876</v>
      </c>
    </row>
    <row r="11992">
      <c r="A11992" s="6" t="s">
        <v>45877</v>
      </c>
      <c r="B11992" s="6" t="s">
        <v>380</v>
      </c>
      <c r="C11992" s="6" t="s">
        <v>23617</v>
      </c>
      <c r="D11992" s="6" t="s">
        <v>37</v>
      </c>
      <c r="E11992" s="6" t="s">
        <v>416</v>
      </c>
      <c r="F11992" s="6" t="s">
        <v>23618</v>
      </c>
      <c r="G11992" s="6" t="s">
        <v>45876</v>
      </c>
    </row>
    <row r="11993">
      <c r="A11993" s="6" t="s">
        <v>45878</v>
      </c>
      <c r="B11993" s="6" t="s">
        <v>380</v>
      </c>
      <c r="C11993" s="6" t="s">
        <v>23620</v>
      </c>
      <c r="D11993" s="6" t="s">
        <v>1011</v>
      </c>
      <c r="E11993" s="6" t="s">
        <v>24821</v>
      </c>
      <c r="F11993" s="6" t="s">
        <v>24822</v>
      </c>
      <c r="G11993" s="6" t="s">
        <v>45879</v>
      </c>
    </row>
    <row r="11994">
      <c r="A11994" s="6" t="s">
        <v>45880</v>
      </c>
      <c r="B11994" s="6" t="s">
        <v>380</v>
      </c>
      <c r="C11994" s="6" t="s">
        <v>23622</v>
      </c>
      <c r="D11994" s="6" t="s">
        <v>1011</v>
      </c>
      <c r="E11994" s="6" t="s">
        <v>416</v>
      </c>
      <c r="F11994" s="6" t="s">
        <v>1040</v>
      </c>
      <c r="G11994" s="6" t="s">
        <v>45881</v>
      </c>
    </row>
    <row r="11995">
      <c r="A11995" s="6" t="s">
        <v>45882</v>
      </c>
      <c r="B11995" s="6" t="s">
        <v>380</v>
      </c>
      <c r="C11995" s="6" t="s">
        <v>23626</v>
      </c>
      <c r="D11995" s="6" t="s">
        <v>1011</v>
      </c>
      <c r="E11995" s="6" t="s">
        <v>416</v>
      </c>
      <c r="F11995" s="6" t="s">
        <v>1977</v>
      </c>
      <c r="G11995" s="6" t="s">
        <v>45883</v>
      </c>
    </row>
    <row r="11996">
      <c r="A11996" s="6" t="s">
        <v>45884</v>
      </c>
      <c r="B11996" s="6" t="s">
        <v>380</v>
      </c>
      <c r="C11996" s="6" t="s">
        <v>23630</v>
      </c>
      <c r="D11996" s="6" t="s">
        <v>37</v>
      </c>
      <c r="E11996" s="6" t="s">
        <v>24821</v>
      </c>
      <c r="F11996" s="6" t="s">
        <v>5111</v>
      </c>
      <c r="G11996" s="6" t="s">
        <v>45885</v>
      </c>
    </row>
    <row r="11997">
      <c r="A11997" s="6" t="s">
        <v>45886</v>
      </c>
      <c r="B11997" s="6" t="s">
        <v>380</v>
      </c>
      <c r="C11997" s="6" t="s">
        <v>23630</v>
      </c>
      <c r="D11997" s="6" t="s">
        <v>1011</v>
      </c>
      <c r="E11997" s="6" t="s">
        <v>416</v>
      </c>
      <c r="F11997" s="6" t="s">
        <v>5111</v>
      </c>
      <c r="G11997" s="6" t="s">
        <v>45885</v>
      </c>
    </row>
    <row r="11998">
      <c r="A11998" s="6" t="s">
        <v>45887</v>
      </c>
      <c r="B11998" s="6" t="s">
        <v>380</v>
      </c>
      <c r="C11998" s="6" t="s">
        <v>23635</v>
      </c>
      <c r="D11998" s="6" t="s">
        <v>1011</v>
      </c>
      <c r="E11998" s="6" t="s">
        <v>24821</v>
      </c>
      <c r="F11998" s="6" t="s">
        <v>23636</v>
      </c>
      <c r="G11998" s="6" t="s">
        <v>45888</v>
      </c>
    </row>
    <row r="11999">
      <c r="A11999" s="6" t="s">
        <v>45889</v>
      </c>
      <c r="B11999" s="6" t="s">
        <v>380</v>
      </c>
      <c r="C11999" s="6" t="s">
        <v>23635</v>
      </c>
      <c r="D11999" s="6" t="s">
        <v>37</v>
      </c>
      <c r="E11999" s="6" t="s">
        <v>416</v>
      </c>
      <c r="F11999" s="6" t="s">
        <v>23636</v>
      </c>
      <c r="G11999" s="6" t="s">
        <v>45890</v>
      </c>
    </row>
    <row r="12000">
      <c r="A12000" s="6" t="s">
        <v>45891</v>
      </c>
      <c r="B12000" s="6" t="s">
        <v>380</v>
      </c>
      <c r="C12000" s="6" t="s">
        <v>23638</v>
      </c>
      <c r="D12000" s="6" t="s">
        <v>1011</v>
      </c>
      <c r="E12000" s="6" t="s">
        <v>24821</v>
      </c>
      <c r="F12000" s="6" t="s">
        <v>26258</v>
      </c>
      <c r="G12000" s="6" t="s">
        <v>45892</v>
      </c>
    </row>
    <row r="12001">
      <c r="A12001" s="6" t="s">
        <v>45893</v>
      </c>
      <c r="B12001" s="6" t="s">
        <v>380</v>
      </c>
      <c r="C12001" s="6" t="s">
        <v>23640</v>
      </c>
      <c r="D12001" s="6" t="s">
        <v>1011</v>
      </c>
      <c r="E12001" s="6" t="s">
        <v>416</v>
      </c>
      <c r="F12001" s="6" t="s">
        <v>1008</v>
      </c>
      <c r="G12001" s="6" t="s">
        <v>45894</v>
      </c>
    </row>
    <row r="12002">
      <c r="A12002" s="6" t="s">
        <v>45895</v>
      </c>
      <c r="B12002" s="6" t="s">
        <v>380</v>
      </c>
      <c r="C12002" s="6" t="s">
        <v>23642</v>
      </c>
      <c r="D12002" s="6" t="s">
        <v>37</v>
      </c>
      <c r="E12002" s="6" t="s">
        <v>24821</v>
      </c>
      <c r="F12002" s="6" t="s">
        <v>23643</v>
      </c>
      <c r="G12002" s="6" t="s">
        <v>45896</v>
      </c>
    </row>
    <row r="12003">
      <c r="A12003" s="6" t="s">
        <v>45897</v>
      </c>
      <c r="B12003" s="6" t="s">
        <v>380</v>
      </c>
      <c r="C12003" s="6" t="s">
        <v>23642</v>
      </c>
      <c r="D12003" s="6" t="s">
        <v>1011</v>
      </c>
      <c r="E12003" s="6" t="s">
        <v>416</v>
      </c>
      <c r="F12003" s="6" t="s">
        <v>23643</v>
      </c>
      <c r="G12003" s="6" t="s">
        <v>45896</v>
      </c>
    </row>
    <row r="12004">
      <c r="A12004" s="6" t="s">
        <v>45898</v>
      </c>
      <c r="B12004" s="6" t="s">
        <v>380</v>
      </c>
      <c r="C12004" s="6" t="s">
        <v>23645</v>
      </c>
      <c r="D12004" s="6" t="s">
        <v>37</v>
      </c>
      <c r="E12004" s="6" t="s">
        <v>416</v>
      </c>
      <c r="F12004" s="6" t="s">
        <v>23646</v>
      </c>
      <c r="G12004" s="6" t="s">
        <v>45899</v>
      </c>
    </row>
    <row r="12005">
      <c r="A12005" s="6" t="s">
        <v>45900</v>
      </c>
      <c r="B12005" s="6" t="s">
        <v>380</v>
      </c>
      <c r="C12005" s="6" t="s">
        <v>23645</v>
      </c>
      <c r="D12005" s="6" t="s">
        <v>1011</v>
      </c>
      <c r="E12005" s="6" t="s">
        <v>24821</v>
      </c>
      <c r="F12005" s="6" t="s">
        <v>23646</v>
      </c>
      <c r="G12005" s="6" t="s">
        <v>45899</v>
      </c>
    </row>
    <row r="12006">
      <c r="A12006" s="6" t="s">
        <v>45901</v>
      </c>
      <c r="B12006" s="6" t="s">
        <v>380</v>
      </c>
      <c r="C12006" s="6" t="s">
        <v>23648</v>
      </c>
      <c r="D12006" s="6" t="s">
        <v>1011</v>
      </c>
      <c r="E12006" s="6" t="s">
        <v>24821</v>
      </c>
      <c r="F12006" s="6" t="s">
        <v>26258</v>
      </c>
      <c r="G12006" s="6" t="s">
        <v>45902</v>
      </c>
    </row>
    <row r="12007">
      <c r="A12007" s="6" t="s">
        <v>45903</v>
      </c>
      <c r="B12007" s="6" t="s">
        <v>380</v>
      </c>
      <c r="C12007" s="6" t="s">
        <v>23650</v>
      </c>
      <c r="D12007" s="6" t="s">
        <v>1011</v>
      </c>
      <c r="E12007" s="6" t="s">
        <v>416</v>
      </c>
      <c r="F12007" s="6" t="s">
        <v>1008</v>
      </c>
      <c r="G12007" s="6" t="s">
        <v>45904</v>
      </c>
    </row>
    <row r="12008">
      <c r="A12008" s="6" t="s">
        <v>45905</v>
      </c>
      <c r="B12008" s="6" t="s">
        <v>380</v>
      </c>
      <c r="C12008" s="6" t="s">
        <v>23652</v>
      </c>
      <c r="D12008" s="6" t="s">
        <v>1011</v>
      </c>
      <c r="E12008" s="6" t="s">
        <v>416</v>
      </c>
      <c r="F12008" s="6" t="s">
        <v>23653</v>
      </c>
      <c r="G12008" s="6" t="s">
        <v>45906</v>
      </c>
    </row>
    <row r="12009">
      <c r="A12009" s="6" t="s">
        <v>45907</v>
      </c>
      <c r="B12009" s="6" t="s">
        <v>380</v>
      </c>
      <c r="C12009" s="6" t="s">
        <v>23652</v>
      </c>
      <c r="D12009" s="6" t="s">
        <v>37</v>
      </c>
      <c r="E12009" s="6" t="s">
        <v>24821</v>
      </c>
      <c r="F12009" s="6" t="s">
        <v>23653</v>
      </c>
      <c r="G12009" s="6" t="s">
        <v>45906</v>
      </c>
    </row>
    <row r="12010">
      <c r="A12010" s="6" t="s">
        <v>45908</v>
      </c>
      <c r="B12010" s="6" t="s">
        <v>380</v>
      </c>
      <c r="C12010" s="6" t="s">
        <v>23655</v>
      </c>
      <c r="D12010" s="6" t="s">
        <v>37</v>
      </c>
      <c r="E12010" s="6" t="s">
        <v>416</v>
      </c>
      <c r="F12010" s="6" t="s">
        <v>23656</v>
      </c>
      <c r="G12010" s="6" t="s">
        <v>45909</v>
      </c>
    </row>
    <row r="12011">
      <c r="A12011" s="6" t="s">
        <v>45910</v>
      </c>
      <c r="B12011" s="6" t="s">
        <v>380</v>
      </c>
      <c r="C12011" s="6" t="s">
        <v>23655</v>
      </c>
      <c r="D12011" s="6" t="s">
        <v>1011</v>
      </c>
      <c r="E12011" s="6" t="s">
        <v>24821</v>
      </c>
      <c r="F12011" s="6" t="s">
        <v>23656</v>
      </c>
      <c r="G12011" s="6" t="s">
        <v>45909</v>
      </c>
    </row>
    <row r="12012">
      <c r="A12012" s="6" t="s">
        <v>45911</v>
      </c>
      <c r="B12012" s="6" t="s">
        <v>380</v>
      </c>
      <c r="C12012" s="6" t="s">
        <v>23658</v>
      </c>
      <c r="D12012" s="6" t="s">
        <v>1011</v>
      </c>
      <c r="E12012" s="6" t="s">
        <v>24821</v>
      </c>
      <c r="F12012" s="6" t="s">
        <v>26258</v>
      </c>
      <c r="G12012" s="6" t="s">
        <v>45912</v>
      </c>
    </row>
    <row r="12013">
      <c r="A12013" s="6" t="s">
        <v>45913</v>
      </c>
      <c r="B12013" s="6" t="s">
        <v>380</v>
      </c>
      <c r="C12013" s="6" t="s">
        <v>23660</v>
      </c>
      <c r="D12013" s="6" t="s">
        <v>1011</v>
      </c>
      <c r="E12013" s="6" t="s">
        <v>416</v>
      </c>
      <c r="F12013" s="6" t="s">
        <v>1008</v>
      </c>
      <c r="G12013" s="6" t="s">
        <v>45914</v>
      </c>
    </row>
    <row r="12014">
      <c r="A12014" s="6" t="s">
        <v>45915</v>
      </c>
      <c r="B12014" s="6" t="s">
        <v>380</v>
      </c>
      <c r="C12014" s="6" t="s">
        <v>23662</v>
      </c>
      <c r="D12014" s="6" t="s">
        <v>37</v>
      </c>
      <c r="E12014" s="6" t="s">
        <v>24821</v>
      </c>
      <c r="F12014" s="6" t="s">
        <v>23663</v>
      </c>
      <c r="G12014" s="6" t="s">
        <v>45916</v>
      </c>
    </row>
    <row r="12015">
      <c r="A12015" s="6" t="s">
        <v>45917</v>
      </c>
      <c r="B12015" s="6" t="s">
        <v>380</v>
      </c>
      <c r="C12015" s="6" t="s">
        <v>23662</v>
      </c>
      <c r="D12015" s="6" t="s">
        <v>1011</v>
      </c>
      <c r="E12015" s="6" t="s">
        <v>416</v>
      </c>
      <c r="F12015" s="6" t="s">
        <v>23663</v>
      </c>
      <c r="G12015" s="6" t="s">
        <v>45916</v>
      </c>
    </row>
    <row r="12016">
      <c r="A12016" s="6" t="s">
        <v>45918</v>
      </c>
      <c r="B12016" s="6" t="s">
        <v>380</v>
      </c>
      <c r="C12016" s="6" t="s">
        <v>23665</v>
      </c>
      <c r="D12016" s="6" t="s">
        <v>37</v>
      </c>
      <c r="E12016" s="6" t="s">
        <v>416</v>
      </c>
      <c r="F12016" s="6" t="s">
        <v>23666</v>
      </c>
      <c r="G12016" s="6" t="s">
        <v>45919</v>
      </c>
    </row>
    <row r="12017">
      <c r="A12017" s="6" t="s">
        <v>45920</v>
      </c>
      <c r="B12017" s="6" t="s">
        <v>380</v>
      </c>
      <c r="C12017" s="6" t="s">
        <v>23665</v>
      </c>
      <c r="D12017" s="6" t="s">
        <v>1011</v>
      </c>
      <c r="E12017" s="6" t="s">
        <v>24821</v>
      </c>
      <c r="F12017" s="6" t="s">
        <v>23666</v>
      </c>
      <c r="G12017" s="6" t="s">
        <v>45919</v>
      </c>
    </row>
    <row r="12018">
      <c r="A12018" s="6" t="s">
        <v>45921</v>
      </c>
      <c r="B12018" s="6" t="s">
        <v>380</v>
      </c>
      <c r="C12018" s="6" t="s">
        <v>23668</v>
      </c>
      <c r="D12018" s="6" t="s">
        <v>1011</v>
      </c>
      <c r="E12018" s="6" t="s">
        <v>24821</v>
      </c>
      <c r="F12018" s="6" t="s">
        <v>26258</v>
      </c>
      <c r="G12018" s="6" t="s">
        <v>45922</v>
      </c>
    </row>
    <row r="12019">
      <c r="A12019" s="6" t="s">
        <v>45923</v>
      </c>
      <c r="B12019" s="6" t="s">
        <v>380</v>
      </c>
      <c r="C12019" s="6" t="s">
        <v>23670</v>
      </c>
      <c r="D12019" s="6" t="s">
        <v>1011</v>
      </c>
      <c r="E12019" s="6" t="s">
        <v>416</v>
      </c>
      <c r="F12019" s="6" t="s">
        <v>1040</v>
      </c>
      <c r="G12019" s="6" t="s">
        <v>23671</v>
      </c>
    </row>
    <row r="12020">
      <c r="A12020" s="6" t="s">
        <v>45924</v>
      </c>
      <c r="B12020" s="6" t="s">
        <v>380</v>
      </c>
      <c r="C12020" s="6" t="s">
        <v>23674</v>
      </c>
      <c r="D12020" s="6" t="s">
        <v>1011</v>
      </c>
      <c r="E12020" s="6" t="s">
        <v>416</v>
      </c>
      <c r="F12020" s="6" t="s">
        <v>10903</v>
      </c>
      <c r="G12020" s="6" t="s">
        <v>45925</v>
      </c>
    </row>
    <row r="12021">
      <c r="A12021" s="6" t="s">
        <v>45926</v>
      </c>
      <c r="B12021" s="6" t="s">
        <v>380</v>
      </c>
      <c r="C12021" s="6" t="s">
        <v>23678</v>
      </c>
      <c r="D12021" s="6" t="s">
        <v>37</v>
      </c>
      <c r="E12021" s="6" t="s">
        <v>24821</v>
      </c>
      <c r="F12021" s="6" t="s">
        <v>23679</v>
      </c>
      <c r="G12021" s="6" t="s">
        <v>45927</v>
      </c>
    </row>
    <row r="12022">
      <c r="A12022" s="6" t="s">
        <v>45928</v>
      </c>
      <c r="B12022" s="6" t="s">
        <v>380</v>
      </c>
      <c r="C12022" s="6" t="s">
        <v>23678</v>
      </c>
      <c r="D12022" s="6" t="s">
        <v>1011</v>
      </c>
      <c r="E12022" s="6" t="s">
        <v>416</v>
      </c>
      <c r="F12022" s="6" t="s">
        <v>23679</v>
      </c>
      <c r="G12022" s="6" t="s">
        <v>45927</v>
      </c>
    </row>
    <row r="12023">
      <c r="A12023" s="6" t="s">
        <v>45929</v>
      </c>
      <c r="B12023" s="6" t="s">
        <v>380</v>
      </c>
      <c r="C12023" s="6" t="s">
        <v>23683</v>
      </c>
      <c r="D12023" s="6" t="s">
        <v>37</v>
      </c>
      <c r="E12023" s="6" t="s">
        <v>416</v>
      </c>
      <c r="F12023" s="6" t="s">
        <v>23684</v>
      </c>
      <c r="G12023" s="6" t="s">
        <v>45930</v>
      </c>
    </row>
    <row r="12024">
      <c r="A12024" s="6" t="s">
        <v>45931</v>
      </c>
      <c r="B12024" s="6" t="s">
        <v>380</v>
      </c>
      <c r="C12024" s="6" t="s">
        <v>23683</v>
      </c>
      <c r="D12024" s="6" t="s">
        <v>1011</v>
      </c>
      <c r="E12024" s="6" t="s">
        <v>24821</v>
      </c>
      <c r="F12024" s="6" t="s">
        <v>23684</v>
      </c>
      <c r="G12024" s="6" t="s">
        <v>45930</v>
      </c>
    </row>
    <row r="12025">
      <c r="A12025" s="6" t="s">
        <v>45932</v>
      </c>
      <c r="B12025" s="6" t="s">
        <v>380</v>
      </c>
      <c r="C12025" s="6" t="s">
        <v>23686</v>
      </c>
      <c r="D12025" s="6" t="s">
        <v>1011</v>
      </c>
      <c r="E12025" s="6" t="s">
        <v>24821</v>
      </c>
      <c r="F12025" s="6" t="s">
        <v>26290</v>
      </c>
      <c r="G12025" s="6" t="s">
        <v>45933</v>
      </c>
    </row>
    <row r="12026">
      <c r="A12026" s="6" t="s">
        <v>45934</v>
      </c>
      <c r="B12026" s="6" t="s">
        <v>380</v>
      </c>
      <c r="C12026" s="6" t="s">
        <v>23688</v>
      </c>
      <c r="D12026" s="6" t="s">
        <v>1011</v>
      </c>
      <c r="E12026" s="6" t="s">
        <v>416</v>
      </c>
      <c r="F12026" s="6" t="s">
        <v>1008</v>
      </c>
      <c r="G12026" s="6" t="s">
        <v>45935</v>
      </c>
    </row>
    <row r="12027">
      <c r="A12027" s="6" t="s">
        <v>45936</v>
      </c>
      <c r="B12027" s="6" t="s">
        <v>380</v>
      </c>
      <c r="C12027" s="6" t="s">
        <v>23690</v>
      </c>
      <c r="D12027" s="6" t="s">
        <v>37</v>
      </c>
      <c r="E12027" s="6" t="s">
        <v>24821</v>
      </c>
      <c r="F12027" s="6" t="s">
        <v>23691</v>
      </c>
      <c r="G12027" s="6" t="s">
        <v>45937</v>
      </c>
    </row>
    <row r="12028">
      <c r="A12028" s="6" t="s">
        <v>45938</v>
      </c>
      <c r="B12028" s="6" t="s">
        <v>380</v>
      </c>
      <c r="C12028" s="6" t="s">
        <v>23690</v>
      </c>
      <c r="D12028" s="6" t="s">
        <v>1011</v>
      </c>
      <c r="E12028" s="6" t="s">
        <v>416</v>
      </c>
      <c r="F12028" s="6" t="s">
        <v>23691</v>
      </c>
      <c r="G12028" s="6" t="s">
        <v>45937</v>
      </c>
    </row>
    <row r="12029">
      <c r="A12029" s="6" t="s">
        <v>45939</v>
      </c>
      <c r="B12029" s="6" t="s">
        <v>380</v>
      </c>
      <c r="C12029" s="6" t="s">
        <v>23693</v>
      </c>
      <c r="D12029" s="6" t="s">
        <v>37</v>
      </c>
      <c r="E12029" s="6" t="s">
        <v>416</v>
      </c>
      <c r="F12029" s="6" t="s">
        <v>23694</v>
      </c>
      <c r="G12029" s="6" t="s">
        <v>45940</v>
      </c>
    </row>
    <row r="12030">
      <c r="A12030" s="6" t="s">
        <v>45941</v>
      </c>
      <c r="B12030" s="6" t="s">
        <v>380</v>
      </c>
      <c r="C12030" s="6" t="s">
        <v>23693</v>
      </c>
      <c r="D12030" s="6" t="s">
        <v>1011</v>
      </c>
      <c r="E12030" s="6" t="s">
        <v>24821</v>
      </c>
      <c r="F12030" s="6" t="s">
        <v>23694</v>
      </c>
      <c r="G12030" s="6" t="s">
        <v>45940</v>
      </c>
    </row>
    <row r="12031">
      <c r="A12031" s="6" t="s">
        <v>45942</v>
      </c>
      <c r="B12031" s="6" t="s">
        <v>380</v>
      </c>
      <c r="C12031" s="6" t="s">
        <v>23696</v>
      </c>
      <c r="D12031" s="6" t="s">
        <v>1011</v>
      </c>
      <c r="E12031" s="6" t="s">
        <v>24821</v>
      </c>
      <c r="F12031" s="6" t="s">
        <v>26290</v>
      </c>
      <c r="G12031" s="6" t="s">
        <v>45943</v>
      </c>
    </row>
    <row r="12032">
      <c r="A12032" s="6" t="s">
        <v>45944</v>
      </c>
      <c r="B12032" s="6" t="s">
        <v>380</v>
      </c>
      <c r="C12032" s="6" t="s">
        <v>23698</v>
      </c>
      <c r="D12032" s="6" t="s">
        <v>1011</v>
      </c>
      <c r="E12032" s="6" t="s">
        <v>416</v>
      </c>
      <c r="F12032" s="6" t="s">
        <v>1008</v>
      </c>
      <c r="G12032" s="6" t="s">
        <v>45945</v>
      </c>
    </row>
    <row r="12033">
      <c r="A12033" s="6" t="s">
        <v>45946</v>
      </c>
      <c r="B12033" s="6" t="s">
        <v>380</v>
      </c>
      <c r="C12033" s="6" t="s">
        <v>23700</v>
      </c>
      <c r="D12033" s="6" t="s">
        <v>37</v>
      </c>
      <c r="E12033" s="6" t="s">
        <v>24821</v>
      </c>
      <c r="F12033" s="6" t="s">
        <v>23701</v>
      </c>
      <c r="G12033" s="6" t="s">
        <v>45947</v>
      </c>
    </row>
    <row r="12034">
      <c r="A12034" s="6" t="s">
        <v>45948</v>
      </c>
      <c r="B12034" s="6" t="s">
        <v>380</v>
      </c>
      <c r="C12034" s="6" t="s">
        <v>23700</v>
      </c>
      <c r="D12034" s="6" t="s">
        <v>1011</v>
      </c>
      <c r="E12034" s="6" t="s">
        <v>416</v>
      </c>
      <c r="F12034" s="6" t="s">
        <v>23701</v>
      </c>
      <c r="G12034" s="6" t="s">
        <v>45947</v>
      </c>
    </row>
    <row r="12035">
      <c r="A12035" s="6" t="s">
        <v>45949</v>
      </c>
      <c r="B12035" s="6" t="s">
        <v>380</v>
      </c>
      <c r="C12035" s="6" t="s">
        <v>23703</v>
      </c>
      <c r="D12035" s="6" t="s">
        <v>37</v>
      </c>
      <c r="E12035" s="6" t="s">
        <v>416</v>
      </c>
      <c r="F12035" s="6" t="s">
        <v>23704</v>
      </c>
      <c r="G12035" s="6" t="s">
        <v>45950</v>
      </c>
    </row>
    <row r="12036">
      <c r="A12036" s="6" t="s">
        <v>45951</v>
      </c>
      <c r="B12036" s="6" t="s">
        <v>380</v>
      </c>
      <c r="C12036" s="6" t="s">
        <v>23703</v>
      </c>
      <c r="D12036" s="6" t="s">
        <v>1011</v>
      </c>
      <c r="E12036" s="6" t="s">
        <v>24821</v>
      </c>
      <c r="F12036" s="6" t="s">
        <v>23704</v>
      </c>
      <c r="G12036" s="6" t="s">
        <v>45950</v>
      </c>
    </row>
    <row r="12037">
      <c r="A12037" s="6" t="s">
        <v>45952</v>
      </c>
      <c r="B12037" s="6" t="s">
        <v>380</v>
      </c>
      <c r="C12037" s="6" t="s">
        <v>23706</v>
      </c>
      <c r="D12037" s="6" t="s">
        <v>1011</v>
      </c>
      <c r="E12037" s="6" t="s">
        <v>24821</v>
      </c>
      <c r="F12037" s="6" t="s">
        <v>26290</v>
      </c>
      <c r="G12037" s="6" t="s">
        <v>45953</v>
      </c>
    </row>
    <row r="12038">
      <c r="A12038" s="6" t="s">
        <v>45954</v>
      </c>
      <c r="B12038" s="6" t="s">
        <v>380</v>
      </c>
      <c r="C12038" s="6" t="s">
        <v>23708</v>
      </c>
      <c r="D12038" s="6" t="s">
        <v>1011</v>
      </c>
      <c r="E12038" s="6" t="s">
        <v>416</v>
      </c>
      <c r="F12038" s="6" t="s">
        <v>1008</v>
      </c>
      <c r="G12038" s="6" t="s">
        <v>45955</v>
      </c>
    </row>
    <row r="12039">
      <c r="A12039" s="6" t="s">
        <v>45956</v>
      </c>
      <c r="B12039" s="6" t="s">
        <v>380</v>
      </c>
      <c r="C12039" s="6" t="s">
        <v>23710</v>
      </c>
      <c r="D12039" s="6" t="s">
        <v>37</v>
      </c>
      <c r="E12039" s="6" t="s">
        <v>24821</v>
      </c>
      <c r="F12039" s="6" t="s">
        <v>23711</v>
      </c>
      <c r="G12039" s="6" t="s">
        <v>45957</v>
      </c>
    </row>
    <row r="12040">
      <c r="A12040" s="6" t="s">
        <v>45958</v>
      </c>
      <c r="B12040" s="6" t="s">
        <v>380</v>
      </c>
      <c r="C12040" s="6" t="s">
        <v>23710</v>
      </c>
      <c r="D12040" s="6" t="s">
        <v>1011</v>
      </c>
      <c r="E12040" s="6" t="s">
        <v>416</v>
      </c>
      <c r="F12040" s="6" t="s">
        <v>23711</v>
      </c>
      <c r="G12040" s="6" t="s">
        <v>45957</v>
      </c>
    </row>
    <row r="12041">
      <c r="A12041" s="6" t="s">
        <v>45959</v>
      </c>
      <c r="B12041" s="6" t="s">
        <v>380</v>
      </c>
      <c r="C12041" s="6" t="s">
        <v>23713</v>
      </c>
      <c r="D12041" s="6" t="s">
        <v>37</v>
      </c>
      <c r="E12041" s="6" t="s">
        <v>416</v>
      </c>
      <c r="F12041" s="6" t="s">
        <v>23714</v>
      </c>
      <c r="G12041" s="6" t="s">
        <v>45960</v>
      </c>
    </row>
    <row r="12042">
      <c r="A12042" s="6" t="s">
        <v>45961</v>
      </c>
      <c r="B12042" s="6" t="s">
        <v>380</v>
      </c>
      <c r="C12042" s="6" t="s">
        <v>23713</v>
      </c>
      <c r="D12042" s="6" t="s">
        <v>1011</v>
      </c>
      <c r="E12042" s="6" t="s">
        <v>24821</v>
      </c>
      <c r="F12042" s="6" t="s">
        <v>23714</v>
      </c>
      <c r="G12042" s="6" t="s">
        <v>45960</v>
      </c>
    </row>
    <row r="12043">
      <c r="A12043" s="6" t="s">
        <v>45962</v>
      </c>
      <c r="B12043" s="6" t="s">
        <v>380</v>
      </c>
      <c r="C12043" s="6" t="s">
        <v>23716</v>
      </c>
      <c r="D12043" s="6" t="s">
        <v>1011</v>
      </c>
      <c r="E12043" s="6" t="s">
        <v>24821</v>
      </c>
      <c r="F12043" s="6" t="s">
        <v>26290</v>
      </c>
      <c r="G12043" s="6" t="s">
        <v>45963</v>
      </c>
    </row>
    <row r="12044">
      <c r="A12044" s="6" t="s">
        <v>45964</v>
      </c>
      <c r="B12044" s="6" t="s">
        <v>380</v>
      </c>
      <c r="C12044" s="6" t="s">
        <v>23718</v>
      </c>
      <c r="D12044" s="6" t="s">
        <v>1011</v>
      </c>
      <c r="E12044" s="6" t="s">
        <v>416</v>
      </c>
      <c r="F12044" s="6" t="s">
        <v>1008</v>
      </c>
      <c r="G12044" s="6" t="s">
        <v>45965</v>
      </c>
    </row>
    <row r="12045">
      <c r="A12045" s="6" t="s">
        <v>45966</v>
      </c>
      <c r="B12045" s="6" t="s">
        <v>380</v>
      </c>
      <c r="C12045" s="6" t="s">
        <v>23720</v>
      </c>
      <c r="D12045" s="6" t="s">
        <v>37</v>
      </c>
      <c r="E12045" s="6" t="s">
        <v>24821</v>
      </c>
      <c r="F12045" s="6" t="s">
        <v>23721</v>
      </c>
      <c r="G12045" s="6" t="s">
        <v>45967</v>
      </c>
    </row>
    <row r="12046">
      <c r="A12046" s="6" t="s">
        <v>45968</v>
      </c>
      <c r="B12046" s="6" t="s">
        <v>380</v>
      </c>
      <c r="C12046" s="6" t="s">
        <v>23720</v>
      </c>
      <c r="D12046" s="6" t="s">
        <v>1011</v>
      </c>
      <c r="E12046" s="6" t="s">
        <v>416</v>
      </c>
      <c r="F12046" s="6" t="s">
        <v>23721</v>
      </c>
      <c r="G12046" s="6" t="s">
        <v>45967</v>
      </c>
    </row>
    <row r="12047">
      <c r="A12047" s="6" t="s">
        <v>45969</v>
      </c>
      <c r="B12047" s="6" t="s">
        <v>380</v>
      </c>
      <c r="C12047" s="6" t="s">
        <v>23723</v>
      </c>
      <c r="D12047" s="6" t="s">
        <v>37</v>
      </c>
      <c r="E12047" s="6" t="s">
        <v>416</v>
      </c>
      <c r="F12047" s="6" t="s">
        <v>23724</v>
      </c>
      <c r="G12047" s="6" t="s">
        <v>45970</v>
      </c>
    </row>
    <row r="12048">
      <c r="A12048" s="6" t="s">
        <v>45971</v>
      </c>
      <c r="B12048" s="6" t="s">
        <v>380</v>
      </c>
      <c r="C12048" s="6" t="s">
        <v>23723</v>
      </c>
      <c r="D12048" s="6" t="s">
        <v>1011</v>
      </c>
      <c r="E12048" s="6" t="s">
        <v>24821</v>
      </c>
      <c r="F12048" s="6" t="s">
        <v>23724</v>
      </c>
      <c r="G12048" s="6" t="s">
        <v>45970</v>
      </c>
    </row>
    <row r="12049">
      <c r="A12049" s="6" t="s">
        <v>45972</v>
      </c>
      <c r="B12049" s="6" t="s">
        <v>380</v>
      </c>
      <c r="C12049" s="6" t="s">
        <v>23726</v>
      </c>
      <c r="D12049" s="6" t="s">
        <v>1011</v>
      </c>
      <c r="E12049" s="6" t="s">
        <v>24821</v>
      </c>
      <c r="F12049" s="6" t="s">
        <v>26290</v>
      </c>
      <c r="G12049" s="6" t="s">
        <v>45973</v>
      </c>
    </row>
    <row r="12050">
      <c r="A12050" s="6" t="s">
        <v>45974</v>
      </c>
      <c r="B12050" s="6" t="s">
        <v>380</v>
      </c>
      <c r="C12050" s="6" t="s">
        <v>23728</v>
      </c>
      <c r="D12050" s="6" t="s">
        <v>1011</v>
      </c>
      <c r="E12050" s="6" t="s">
        <v>416</v>
      </c>
      <c r="F12050" s="6" t="s">
        <v>1008</v>
      </c>
      <c r="G12050" s="6" t="s">
        <v>45975</v>
      </c>
    </row>
    <row r="12051">
      <c r="A12051" s="6" t="s">
        <v>45976</v>
      </c>
      <c r="B12051" s="6" t="s">
        <v>380</v>
      </c>
      <c r="C12051" s="6" t="s">
        <v>23730</v>
      </c>
      <c r="D12051" s="6" t="s">
        <v>37</v>
      </c>
      <c r="E12051" s="6" t="s">
        <v>24821</v>
      </c>
      <c r="F12051" s="6" t="s">
        <v>23731</v>
      </c>
      <c r="G12051" s="6" t="s">
        <v>45977</v>
      </c>
    </row>
    <row r="12052">
      <c r="A12052" s="6" t="s">
        <v>45978</v>
      </c>
      <c r="B12052" s="6" t="s">
        <v>380</v>
      </c>
      <c r="C12052" s="6" t="s">
        <v>23730</v>
      </c>
      <c r="D12052" s="6" t="s">
        <v>1011</v>
      </c>
      <c r="E12052" s="6" t="s">
        <v>416</v>
      </c>
      <c r="F12052" s="6" t="s">
        <v>23731</v>
      </c>
      <c r="G12052" s="6" t="s">
        <v>45979</v>
      </c>
    </row>
    <row r="12053">
      <c r="A12053" s="6" t="s">
        <v>45980</v>
      </c>
      <c r="B12053" s="6" t="s">
        <v>380</v>
      </c>
      <c r="C12053" s="6" t="s">
        <v>23733</v>
      </c>
      <c r="D12053" s="6" t="s">
        <v>37</v>
      </c>
      <c r="E12053" s="6" t="s">
        <v>416</v>
      </c>
      <c r="F12053" s="6" t="s">
        <v>23734</v>
      </c>
      <c r="G12053" s="6" t="s">
        <v>45981</v>
      </c>
    </row>
    <row r="12054">
      <c r="A12054" s="6" t="s">
        <v>45982</v>
      </c>
      <c r="B12054" s="6" t="s">
        <v>380</v>
      </c>
      <c r="C12054" s="6" t="s">
        <v>23733</v>
      </c>
      <c r="D12054" s="6" t="s">
        <v>1011</v>
      </c>
      <c r="E12054" s="6" t="s">
        <v>24821</v>
      </c>
      <c r="F12054" s="6" t="s">
        <v>45983</v>
      </c>
      <c r="G12054" s="6" t="s">
        <v>45981</v>
      </c>
    </row>
    <row r="12055">
      <c r="A12055" s="6" t="s">
        <v>45984</v>
      </c>
      <c r="B12055" s="6" t="s">
        <v>380</v>
      </c>
      <c r="C12055" s="6" t="s">
        <v>23736</v>
      </c>
      <c r="D12055" s="6" t="s">
        <v>1011</v>
      </c>
      <c r="E12055" s="6" t="s">
        <v>24821</v>
      </c>
      <c r="F12055" s="6" t="s">
        <v>26290</v>
      </c>
      <c r="G12055" s="6" t="s">
        <v>45985</v>
      </c>
    </row>
    <row r="12056">
      <c r="A12056" s="6" t="s">
        <v>45986</v>
      </c>
      <c r="B12056" s="6" t="s">
        <v>380</v>
      </c>
      <c r="C12056" s="6" t="s">
        <v>23738</v>
      </c>
      <c r="D12056" s="6" t="s">
        <v>1011</v>
      </c>
      <c r="E12056" s="6" t="s">
        <v>416</v>
      </c>
      <c r="F12056" s="6" t="s">
        <v>1008</v>
      </c>
      <c r="G12056" s="6" t="s">
        <v>45987</v>
      </c>
    </row>
    <row r="12057">
      <c r="A12057" s="6" t="s">
        <v>45988</v>
      </c>
      <c r="B12057" s="6" t="s">
        <v>380</v>
      </c>
      <c r="C12057" s="6" t="s">
        <v>23740</v>
      </c>
      <c r="D12057" s="6" t="s">
        <v>37</v>
      </c>
      <c r="E12057" s="6" t="s">
        <v>24821</v>
      </c>
      <c r="F12057" s="6" t="s">
        <v>23741</v>
      </c>
      <c r="G12057" s="6" t="s">
        <v>45989</v>
      </c>
    </row>
    <row r="12058">
      <c r="A12058" s="6" t="s">
        <v>45990</v>
      </c>
      <c r="B12058" s="6" t="s">
        <v>380</v>
      </c>
      <c r="C12058" s="6" t="s">
        <v>23740</v>
      </c>
      <c r="D12058" s="6" t="s">
        <v>1011</v>
      </c>
      <c r="E12058" s="6" t="s">
        <v>416</v>
      </c>
      <c r="F12058" s="6" t="s">
        <v>23741</v>
      </c>
      <c r="G12058" s="6" t="s">
        <v>45989</v>
      </c>
    </row>
    <row r="12059">
      <c r="A12059" s="6" t="s">
        <v>45991</v>
      </c>
      <c r="B12059" s="6" t="s">
        <v>380</v>
      </c>
      <c r="C12059" s="6" t="s">
        <v>23743</v>
      </c>
      <c r="D12059" s="6" t="s">
        <v>37</v>
      </c>
      <c r="E12059" s="6" t="s">
        <v>416</v>
      </c>
      <c r="F12059" s="6" t="s">
        <v>23744</v>
      </c>
      <c r="G12059" s="6" t="s">
        <v>45992</v>
      </c>
    </row>
    <row r="12060">
      <c r="A12060" s="6" t="s">
        <v>45993</v>
      </c>
      <c r="B12060" s="6" t="s">
        <v>380</v>
      </c>
      <c r="C12060" s="6" t="s">
        <v>23743</v>
      </c>
      <c r="D12060" s="6" t="s">
        <v>1011</v>
      </c>
      <c r="E12060" s="6" t="s">
        <v>24821</v>
      </c>
      <c r="F12060" s="6" t="s">
        <v>23744</v>
      </c>
      <c r="G12060" s="6" t="s">
        <v>45992</v>
      </c>
    </row>
    <row r="12061">
      <c r="A12061" s="6" t="s">
        <v>45994</v>
      </c>
      <c r="B12061" s="6" t="s">
        <v>380</v>
      </c>
      <c r="C12061" s="6" t="s">
        <v>23746</v>
      </c>
      <c r="D12061" s="6" t="s">
        <v>1011</v>
      </c>
      <c r="E12061" s="6" t="s">
        <v>24821</v>
      </c>
      <c r="F12061" s="6" t="s">
        <v>26290</v>
      </c>
      <c r="G12061" s="6" t="s">
        <v>45995</v>
      </c>
    </row>
    <row r="12062">
      <c r="A12062" s="6" t="s">
        <v>45996</v>
      </c>
      <c r="B12062" s="6" t="s">
        <v>380</v>
      </c>
      <c r="C12062" s="6" t="s">
        <v>23748</v>
      </c>
      <c r="D12062" s="6" t="s">
        <v>1011</v>
      </c>
      <c r="E12062" s="6" t="s">
        <v>416</v>
      </c>
      <c r="F12062" s="6" t="s">
        <v>1040</v>
      </c>
      <c r="G12062" s="6" t="s">
        <v>45997</v>
      </c>
    </row>
    <row r="12063">
      <c r="A12063" s="6" t="s">
        <v>45998</v>
      </c>
      <c r="B12063" s="6" t="s">
        <v>380</v>
      </c>
      <c r="C12063" s="6" t="s">
        <v>23752</v>
      </c>
      <c r="D12063" s="6" t="s">
        <v>1011</v>
      </c>
      <c r="E12063" s="6" t="s">
        <v>416</v>
      </c>
      <c r="F12063" s="6" t="s">
        <v>2086</v>
      </c>
      <c r="G12063" s="6" t="s">
        <v>45999</v>
      </c>
    </row>
    <row r="12064">
      <c r="A12064" s="6" t="s">
        <v>46000</v>
      </c>
      <c r="B12064" s="6" t="s">
        <v>380</v>
      </c>
      <c r="C12064" s="6" t="s">
        <v>23756</v>
      </c>
      <c r="D12064" s="6" t="s">
        <v>37</v>
      </c>
      <c r="E12064" s="6" t="s">
        <v>24821</v>
      </c>
      <c r="F12064" s="6" t="s">
        <v>23757</v>
      </c>
      <c r="G12064" s="6" t="s">
        <v>46001</v>
      </c>
    </row>
    <row r="12065">
      <c r="A12065" s="6" t="s">
        <v>46002</v>
      </c>
      <c r="B12065" s="6" t="s">
        <v>380</v>
      </c>
      <c r="C12065" s="6" t="s">
        <v>23756</v>
      </c>
      <c r="D12065" s="6" t="s">
        <v>1011</v>
      </c>
      <c r="E12065" s="6" t="s">
        <v>416</v>
      </c>
      <c r="F12065" s="6" t="s">
        <v>23757</v>
      </c>
      <c r="G12065" s="6" t="s">
        <v>46001</v>
      </c>
    </row>
    <row r="12066">
      <c r="A12066" s="6" t="s">
        <v>46003</v>
      </c>
      <c r="B12066" s="6" t="s">
        <v>380</v>
      </c>
      <c r="C12066" s="6" t="s">
        <v>23762</v>
      </c>
      <c r="D12066" s="6" t="s">
        <v>37</v>
      </c>
      <c r="E12066" s="6" t="s">
        <v>416</v>
      </c>
      <c r="F12066" s="6" t="s">
        <v>23763</v>
      </c>
      <c r="G12066" s="6" t="s">
        <v>46004</v>
      </c>
    </row>
    <row r="12067">
      <c r="A12067" s="6" t="s">
        <v>46005</v>
      </c>
      <c r="B12067" s="6" t="s">
        <v>380</v>
      </c>
      <c r="C12067" s="6" t="s">
        <v>23762</v>
      </c>
      <c r="D12067" s="6" t="s">
        <v>1011</v>
      </c>
      <c r="E12067" s="6" t="s">
        <v>24821</v>
      </c>
      <c r="F12067" s="6" t="s">
        <v>23763</v>
      </c>
      <c r="G12067" s="6" t="s">
        <v>46004</v>
      </c>
    </row>
    <row r="12068">
      <c r="A12068" s="6" t="s">
        <v>46006</v>
      </c>
      <c r="B12068" s="6" t="s">
        <v>380</v>
      </c>
      <c r="C12068" s="6" t="s">
        <v>23765</v>
      </c>
      <c r="D12068" s="6" t="s">
        <v>1011</v>
      </c>
      <c r="E12068" s="6" t="s">
        <v>24821</v>
      </c>
      <c r="F12068" s="6" t="s">
        <v>26353</v>
      </c>
      <c r="G12068" s="6" t="s">
        <v>46007</v>
      </c>
    </row>
    <row r="12069">
      <c r="A12069" s="6" t="s">
        <v>46008</v>
      </c>
      <c r="B12069" s="6" t="s">
        <v>380</v>
      </c>
      <c r="C12069" s="6" t="s">
        <v>23767</v>
      </c>
      <c r="D12069" s="6" t="s">
        <v>1011</v>
      </c>
      <c r="E12069" s="6" t="s">
        <v>416</v>
      </c>
      <c r="F12069" s="6" t="s">
        <v>1040</v>
      </c>
      <c r="G12069" s="6" t="s">
        <v>46009</v>
      </c>
    </row>
    <row r="12070">
      <c r="A12070" s="6" t="s">
        <v>46010</v>
      </c>
      <c r="B12070" s="6" t="s">
        <v>380</v>
      </c>
      <c r="C12070" s="6" t="s">
        <v>23771</v>
      </c>
      <c r="D12070" s="6" t="s">
        <v>1011</v>
      </c>
      <c r="E12070" s="6" t="s">
        <v>416</v>
      </c>
      <c r="F12070" s="6" t="s">
        <v>17436</v>
      </c>
      <c r="G12070" s="6" t="s">
        <v>46011</v>
      </c>
    </row>
    <row r="12071">
      <c r="A12071" s="6" t="s">
        <v>46012</v>
      </c>
      <c r="B12071" s="6" t="s">
        <v>380</v>
      </c>
      <c r="C12071" s="6" t="s">
        <v>23775</v>
      </c>
      <c r="D12071" s="6" t="s">
        <v>37</v>
      </c>
      <c r="E12071" s="6" t="s">
        <v>24821</v>
      </c>
      <c r="F12071" s="6" t="s">
        <v>23776</v>
      </c>
      <c r="G12071" s="6" t="s">
        <v>46013</v>
      </c>
    </row>
    <row r="12072">
      <c r="A12072" s="6" t="s">
        <v>46014</v>
      </c>
      <c r="B12072" s="6" t="s">
        <v>380</v>
      </c>
      <c r="C12072" s="6" t="s">
        <v>23775</v>
      </c>
      <c r="D12072" s="6" t="s">
        <v>1011</v>
      </c>
      <c r="E12072" s="6" t="s">
        <v>416</v>
      </c>
      <c r="F12072" s="6" t="s">
        <v>23776</v>
      </c>
      <c r="G12072" s="6" t="s">
        <v>46013</v>
      </c>
    </row>
    <row r="12073">
      <c r="A12073" s="6" t="s">
        <v>46015</v>
      </c>
      <c r="B12073" s="6" t="s">
        <v>380</v>
      </c>
      <c r="C12073" s="6" t="s">
        <v>23780</v>
      </c>
      <c r="D12073" s="6" t="s">
        <v>1011</v>
      </c>
      <c r="E12073" s="6" t="s">
        <v>24821</v>
      </c>
      <c r="F12073" s="6" t="s">
        <v>23781</v>
      </c>
      <c r="G12073" s="6" t="s">
        <v>46016</v>
      </c>
    </row>
    <row r="12074">
      <c r="A12074" s="6" t="s">
        <v>46017</v>
      </c>
      <c r="B12074" s="6" t="s">
        <v>380</v>
      </c>
      <c r="C12074" s="6" t="s">
        <v>23780</v>
      </c>
      <c r="D12074" s="6" t="s">
        <v>37</v>
      </c>
      <c r="E12074" s="6" t="s">
        <v>416</v>
      </c>
      <c r="F12074" s="6" t="s">
        <v>23781</v>
      </c>
      <c r="G12074" s="6" t="s">
        <v>46016</v>
      </c>
    </row>
    <row r="12075">
      <c r="A12075" s="6" t="s">
        <v>46018</v>
      </c>
      <c r="B12075" s="6" t="s">
        <v>380</v>
      </c>
      <c r="C12075" s="6" t="s">
        <v>23783</v>
      </c>
      <c r="D12075" s="6" t="s">
        <v>1011</v>
      </c>
      <c r="E12075" s="6" t="s">
        <v>24821</v>
      </c>
      <c r="F12075" s="6" t="s">
        <v>35310</v>
      </c>
      <c r="G12075" s="6" t="s">
        <v>46019</v>
      </c>
    </row>
    <row r="12076">
      <c r="A12076" s="6" t="s">
        <v>46020</v>
      </c>
      <c r="B12076" s="6" t="s">
        <v>380</v>
      </c>
      <c r="C12076" s="6" t="s">
        <v>23785</v>
      </c>
      <c r="D12076" s="6" t="s">
        <v>1011</v>
      </c>
      <c r="E12076" s="6" t="s">
        <v>416</v>
      </c>
      <c r="F12076" s="6" t="s">
        <v>1008</v>
      </c>
      <c r="G12076" s="6" t="s">
        <v>46021</v>
      </c>
    </row>
    <row r="12077">
      <c r="A12077" s="6" t="s">
        <v>46022</v>
      </c>
      <c r="B12077" s="6" t="s">
        <v>380</v>
      </c>
      <c r="C12077" s="6" t="s">
        <v>23787</v>
      </c>
      <c r="D12077" s="6" t="s">
        <v>37</v>
      </c>
      <c r="E12077" s="6" t="s">
        <v>24821</v>
      </c>
      <c r="F12077" s="6" t="s">
        <v>23788</v>
      </c>
      <c r="G12077" s="6" t="s">
        <v>46023</v>
      </c>
    </row>
    <row r="12078">
      <c r="A12078" s="6" t="s">
        <v>46024</v>
      </c>
      <c r="B12078" s="6" t="s">
        <v>380</v>
      </c>
      <c r="C12078" s="6" t="s">
        <v>23787</v>
      </c>
      <c r="D12078" s="6" t="s">
        <v>1011</v>
      </c>
      <c r="E12078" s="6" t="s">
        <v>416</v>
      </c>
      <c r="F12078" s="6" t="s">
        <v>23788</v>
      </c>
      <c r="G12078" s="6" t="s">
        <v>46023</v>
      </c>
    </row>
    <row r="12079">
      <c r="A12079" s="6" t="s">
        <v>46025</v>
      </c>
      <c r="B12079" s="6" t="s">
        <v>380</v>
      </c>
      <c r="C12079" s="6" t="s">
        <v>23790</v>
      </c>
      <c r="D12079" s="6" t="s">
        <v>37</v>
      </c>
      <c r="E12079" s="6" t="s">
        <v>416</v>
      </c>
      <c r="F12079" s="6" t="s">
        <v>23791</v>
      </c>
      <c r="G12079" s="6" t="s">
        <v>46026</v>
      </c>
    </row>
    <row r="12080">
      <c r="A12080" s="6" t="s">
        <v>46027</v>
      </c>
      <c r="B12080" s="6" t="s">
        <v>380</v>
      </c>
      <c r="C12080" s="6" t="s">
        <v>23790</v>
      </c>
      <c r="D12080" s="6" t="s">
        <v>1011</v>
      </c>
      <c r="E12080" s="6" t="s">
        <v>24821</v>
      </c>
      <c r="F12080" s="6" t="s">
        <v>23791</v>
      </c>
      <c r="G12080" s="6" t="s">
        <v>46026</v>
      </c>
    </row>
    <row r="12081">
      <c r="A12081" s="6" t="s">
        <v>46028</v>
      </c>
      <c r="B12081" s="6" t="s">
        <v>380</v>
      </c>
      <c r="C12081" s="6" t="s">
        <v>23793</v>
      </c>
      <c r="D12081" s="6" t="s">
        <v>1011</v>
      </c>
      <c r="E12081" s="6" t="s">
        <v>24821</v>
      </c>
      <c r="F12081" s="6" t="s">
        <v>35310</v>
      </c>
      <c r="G12081" s="6" t="s">
        <v>46029</v>
      </c>
    </row>
    <row r="12082">
      <c r="A12082" s="6" t="s">
        <v>46030</v>
      </c>
      <c r="B12082" s="6" t="s">
        <v>380</v>
      </c>
      <c r="C12082" s="6" t="s">
        <v>23795</v>
      </c>
      <c r="D12082" s="6" t="s">
        <v>1011</v>
      </c>
      <c r="E12082" s="6" t="s">
        <v>416</v>
      </c>
      <c r="F12082" s="6" t="s">
        <v>1008</v>
      </c>
      <c r="G12082" s="6" t="s">
        <v>46031</v>
      </c>
    </row>
    <row r="12083">
      <c r="A12083" s="6" t="s">
        <v>46032</v>
      </c>
      <c r="B12083" s="6" t="s">
        <v>380</v>
      </c>
      <c r="C12083" s="6" t="s">
        <v>23797</v>
      </c>
      <c r="D12083" s="6" t="s">
        <v>37</v>
      </c>
      <c r="E12083" s="6" t="s">
        <v>24821</v>
      </c>
      <c r="F12083" s="6" t="s">
        <v>23798</v>
      </c>
      <c r="G12083" s="6" t="s">
        <v>46033</v>
      </c>
    </row>
    <row r="12084">
      <c r="A12084" s="6" t="s">
        <v>46034</v>
      </c>
      <c r="B12084" s="6" t="s">
        <v>380</v>
      </c>
      <c r="C12084" s="6" t="s">
        <v>23797</v>
      </c>
      <c r="D12084" s="6" t="s">
        <v>1011</v>
      </c>
      <c r="E12084" s="6" t="s">
        <v>416</v>
      </c>
      <c r="F12084" s="6" t="s">
        <v>23798</v>
      </c>
      <c r="G12084" s="6" t="s">
        <v>46033</v>
      </c>
    </row>
    <row r="12085">
      <c r="A12085" s="6" t="s">
        <v>46035</v>
      </c>
      <c r="B12085" s="6" t="s">
        <v>380</v>
      </c>
      <c r="C12085" s="6" t="s">
        <v>23800</v>
      </c>
      <c r="D12085" s="6" t="s">
        <v>37</v>
      </c>
      <c r="E12085" s="6" t="s">
        <v>416</v>
      </c>
      <c r="F12085" s="6" t="s">
        <v>23801</v>
      </c>
      <c r="G12085" s="6" t="s">
        <v>46036</v>
      </c>
    </row>
    <row r="12086">
      <c r="A12086" s="6" t="s">
        <v>46037</v>
      </c>
      <c r="B12086" s="6" t="s">
        <v>380</v>
      </c>
      <c r="C12086" s="6" t="s">
        <v>23800</v>
      </c>
      <c r="D12086" s="6" t="s">
        <v>1011</v>
      </c>
      <c r="E12086" s="6" t="s">
        <v>24821</v>
      </c>
      <c r="F12086" s="6" t="s">
        <v>23801</v>
      </c>
      <c r="G12086" s="6" t="s">
        <v>46036</v>
      </c>
    </row>
    <row r="12087">
      <c r="A12087" s="6" t="s">
        <v>46038</v>
      </c>
      <c r="B12087" s="6" t="s">
        <v>380</v>
      </c>
      <c r="C12087" s="6" t="s">
        <v>23803</v>
      </c>
      <c r="D12087" s="6" t="s">
        <v>1011</v>
      </c>
      <c r="E12087" s="6" t="s">
        <v>24821</v>
      </c>
      <c r="F12087" s="6" t="s">
        <v>35310</v>
      </c>
      <c r="G12087" s="6" t="s">
        <v>46039</v>
      </c>
    </row>
    <row r="12088">
      <c r="A12088" s="6" t="s">
        <v>46040</v>
      </c>
      <c r="B12088" s="6" t="s">
        <v>380</v>
      </c>
      <c r="C12088" s="6" t="s">
        <v>23805</v>
      </c>
      <c r="D12088" s="6" t="s">
        <v>1011</v>
      </c>
      <c r="E12088" s="6" t="s">
        <v>416</v>
      </c>
      <c r="F12088" s="6" t="s">
        <v>1008</v>
      </c>
      <c r="G12088" s="6" t="s">
        <v>46041</v>
      </c>
    </row>
    <row r="12089">
      <c r="A12089" s="6" t="s">
        <v>46042</v>
      </c>
      <c r="B12089" s="6" t="s">
        <v>380</v>
      </c>
      <c r="C12089" s="6" t="s">
        <v>23807</v>
      </c>
      <c r="D12089" s="6" t="s">
        <v>37</v>
      </c>
      <c r="E12089" s="6" t="s">
        <v>24821</v>
      </c>
      <c r="F12089" s="6" t="s">
        <v>23808</v>
      </c>
      <c r="G12089" s="6" t="s">
        <v>46043</v>
      </c>
    </row>
    <row r="12090">
      <c r="A12090" s="6" t="s">
        <v>46044</v>
      </c>
      <c r="B12090" s="6" t="s">
        <v>380</v>
      </c>
      <c r="C12090" s="6" t="s">
        <v>23807</v>
      </c>
      <c r="D12090" s="6" t="s">
        <v>1011</v>
      </c>
      <c r="E12090" s="6" t="s">
        <v>416</v>
      </c>
      <c r="F12090" s="6" t="s">
        <v>23808</v>
      </c>
      <c r="G12090" s="6" t="s">
        <v>46043</v>
      </c>
    </row>
    <row r="12091">
      <c r="A12091" s="6" t="s">
        <v>46045</v>
      </c>
      <c r="B12091" s="6" t="s">
        <v>380</v>
      </c>
      <c r="C12091" s="6" t="s">
        <v>23810</v>
      </c>
      <c r="D12091" s="6" t="s">
        <v>37</v>
      </c>
      <c r="E12091" s="6" t="s">
        <v>416</v>
      </c>
      <c r="F12091" s="6" t="s">
        <v>23811</v>
      </c>
      <c r="G12091" s="6" t="s">
        <v>46046</v>
      </c>
    </row>
    <row r="12092">
      <c r="A12092" s="6" t="s">
        <v>46047</v>
      </c>
      <c r="B12092" s="6" t="s">
        <v>380</v>
      </c>
      <c r="C12092" s="6" t="s">
        <v>23810</v>
      </c>
      <c r="D12092" s="6" t="s">
        <v>1011</v>
      </c>
      <c r="E12092" s="6" t="s">
        <v>24821</v>
      </c>
      <c r="F12092" s="6" t="s">
        <v>23811</v>
      </c>
      <c r="G12092" s="6" t="s">
        <v>46046</v>
      </c>
    </row>
    <row r="12093">
      <c r="A12093" s="6" t="s">
        <v>46048</v>
      </c>
      <c r="B12093" s="6" t="s">
        <v>380</v>
      </c>
      <c r="C12093" s="6" t="s">
        <v>23813</v>
      </c>
      <c r="D12093" s="6" t="s">
        <v>1011</v>
      </c>
      <c r="E12093" s="6" t="s">
        <v>24821</v>
      </c>
      <c r="F12093" s="6" t="s">
        <v>35310</v>
      </c>
      <c r="G12093" s="6" t="s">
        <v>46049</v>
      </c>
    </row>
    <row r="12094">
      <c r="A12094" s="6" t="s">
        <v>46050</v>
      </c>
      <c r="B12094" s="6" t="s">
        <v>380</v>
      </c>
      <c r="C12094" s="6" t="s">
        <v>23815</v>
      </c>
      <c r="D12094" s="6" t="s">
        <v>1011</v>
      </c>
      <c r="E12094" s="6" t="s">
        <v>416</v>
      </c>
      <c r="F12094" s="6" t="s">
        <v>1008</v>
      </c>
      <c r="G12094" s="6" t="s">
        <v>46051</v>
      </c>
    </row>
    <row r="12095">
      <c r="A12095" s="6" t="s">
        <v>46052</v>
      </c>
      <c r="B12095" s="6" t="s">
        <v>380</v>
      </c>
      <c r="C12095" s="6" t="s">
        <v>23817</v>
      </c>
      <c r="D12095" s="6" t="s">
        <v>37</v>
      </c>
      <c r="E12095" s="6" t="s">
        <v>24821</v>
      </c>
      <c r="F12095" s="6" t="s">
        <v>23818</v>
      </c>
      <c r="G12095" s="6" t="s">
        <v>46053</v>
      </c>
    </row>
    <row r="12096">
      <c r="A12096" s="6" t="s">
        <v>46054</v>
      </c>
      <c r="B12096" s="6" t="s">
        <v>380</v>
      </c>
      <c r="C12096" s="6" t="s">
        <v>23817</v>
      </c>
      <c r="D12096" s="6" t="s">
        <v>1011</v>
      </c>
      <c r="E12096" s="6" t="s">
        <v>416</v>
      </c>
      <c r="F12096" s="6" t="s">
        <v>23818</v>
      </c>
      <c r="G12096" s="6" t="s">
        <v>46053</v>
      </c>
    </row>
    <row r="12097">
      <c r="A12097" s="6" t="s">
        <v>46055</v>
      </c>
      <c r="B12097" s="6" t="s">
        <v>380</v>
      </c>
      <c r="C12097" s="6" t="s">
        <v>23820</v>
      </c>
      <c r="D12097" s="6" t="s">
        <v>37</v>
      </c>
      <c r="E12097" s="6" t="s">
        <v>416</v>
      </c>
      <c r="F12097" s="6" t="s">
        <v>23821</v>
      </c>
      <c r="G12097" s="6" t="s">
        <v>46056</v>
      </c>
    </row>
    <row r="12098">
      <c r="A12098" s="6" t="s">
        <v>46057</v>
      </c>
      <c r="B12098" s="6" t="s">
        <v>380</v>
      </c>
      <c r="C12098" s="6" t="s">
        <v>23820</v>
      </c>
      <c r="D12098" s="6" t="s">
        <v>1011</v>
      </c>
      <c r="E12098" s="6" t="s">
        <v>24821</v>
      </c>
      <c r="F12098" s="6" t="s">
        <v>23821</v>
      </c>
      <c r="G12098" s="6" t="s">
        <v>46056</v>
      </c>
    </row>
    <row r="12099">
      <c r="A12099" s="6" t="s">
        <v>46058</v>
      </c>
      <c r="B12099" s="6" t="s">
        <v>380</v>
      </c>
      <c r="C12099" s="6" t="s">
        <v>23823</v>
      </c>
      <c r="D12099" s="6" t="s">
        <v>1011</v>
      </c>
      <c r="E12099" s="6" t="s">
        <v>24821</v>
      </c>
      <c r="F12099" s="6" t="s">
        <v>35310</v>
      </c>
      <c r="G12099" s="6" t="s">
        <v>46059</v>
      </c>
    </row>
    <row r="12100">
      <c r="A12100" s="6" t="s">
        <v>46060</v>
      </c>
      <c r="B12100" s="6" t="s">
        <v>380</v>
      </c>
      <c r="C12100" s="6" t="s">
        <v>23825</v>
      </c>
      <c r="D12100" s="6" t="s">
        <v>1011</v>
      </c>
      <c r="E12100" s="6" t="s">
        <v>416</v>
      </c>
      <c r="F12100" s="6" t="s">
        <v>1008</v>
      </c>
      <c r="G12100" s="6" t="s">
        <v>46061</v>
      </c>
    </row>
    <row r="12101">
      <c r="A12101" s="6" t="s">
        <v>46062</v>
      </c>
      <c r="B12101" s="6" t="s">
        <v>380</v>
      </c>
      <c r="C12101" s="6" t="s">
        <v>23827</v>
      </c>
      <c r="D12101" s="6" t="s">
        <v>37</v>
      </c>
      <c r="E12101" s="6" t="s">
        <v>24821</v>
      </c>
      <c r="F12101" s="6" t="s">
        <v>23828</v>
      </c>
      <c r="G12101" s="6" t="s">
        <v>46063</v>
      </c>
    </row>
    <row r="12102">
      <c r="A12102" s="6" t="s">
        <v>46064</v>
      </c>
      <c r="B12102" s="6" t="s">
        <v>380</v>
      </c>
      <c r="C12102" s="6" t="s">
        <v>23827</v>
      </c>
      <c r="D12102" s="6" t="s">
        <v>1011</v>
      </c>
      <c r="E12102" s="6" t="s">
        <v>416</v>
      </c>
      <c r="F12102" s="6" t="s">
        <v>23828</v>
      </c>
      <c r="G12102" s="6" t="s">
        <v>46063</v>
      </c>
    </row>
    <row r="12103">
      <c r="A12103" s="6" t="s">
        <v>46065</v>
      </c>
      <c r="B12103" s="6" t="s">
        <v>380</v>
      </c>
      <c r="C12103" s="6" t="s">
        <v>23830</v>
      </c>
      <c r="D12103" s="6" t="s">
        <v>37</v>
      </c>
      <c r="E12103" s="6" t="s">
        <v>416</v>
      </c>
      <c r="F12103" s="6" t="s">
        <v>23831</v>
      </c>
      <c r="G12103" s="6" t="s">
        <v>46066</v>
      </c>
    </row>
    <row r="12104">
      <c r="A12104" s="6" t="s">
        <v>46067</v>
      </c>
      <c r="B12104" s="6" t="s">
        <v>380</v>
      </c>
      <c r="C12104" s="6" t="s">
        <v>23830</v>
      </c>
      <c r="D12104" s="6" t="s">
        <v>1011</v>
      </c>
      <c r="E12104" s="6" t="s">
        <v>24821</v>
      </c>
      <c r="F12104" s="6" t="s">
        <v>23831</v>
      </c>
      <c r="G12104" s="6" t="s">
        <v>46066</v>
      </c>
    </row>
    <row r="12105">
      <c r="A12105" s="6" t="s">
        <v>46068</v>
      </c>
      <c r="B12105" s="6" t="s">
        <v>380</v>
      </c>
      <c r="C12105" s="6" t="s">
        <v>23833</v>
      </c>
      <c r="D12105" s="6" t="s">
        <v>1011</v>
      </c>
      <c r="E12105" s="6" t="s">
        <v>24821</v>
      </c>
      <c r="F12105" s="6" t="s">
        <v>35310</v>
      </c>
      <c r="G12105" s="6" t="s">
        <v>46069</v>
      </c>
    </row>
    <row r="12106">
      <c r="A12106" s="6" t="s">
        <v>46070</v>
      </c>
      <c r="B12106" s="6" t="s">
        <v>380</v>
      </c>
      <c r="C12106" s="6" t="s">
        <v>23835</v>
      </c>
      <c r="D12106" s="6" t="s">
        <v>1011</v>
      </c>
      <c r="E12106" s="6" t="s">
        <v>416</v>
      </c>
      <c r="F12106" s="6" t="s">
        <v>1008</v>
      </c>
      <c r="G12106" s="6" t="s">
        <v>46071</v>
      </c>
    </row>
    <row r="12107">
      <c r="A12107" s="6" t="s">
        <v>46072</v>
      </c>
      <c r="B12107" s="6" t="s">
        <v>380</v>
      </c>
      <c r="C12107" s="6" t="s">
        <v>23837</v>
      </c>
      <c r="D12107" s="6" t="s">
        <v>37</v>
      </c>
      <c r="E12107" s="6" t="s">
        <v>24821</v>
      </c>
      <c r="F12107" s="6" t="s">
        <v>23838</v>
      </c>
      <c r="G12107" s="6" t="s">
        <v>46073</v>
      </c>
    </row>
    <row r="12108">
      <c r="A12108" s="6" t="s">
        <v>46074</v>
      </c>
      <c r="B12108" s="6" t="s">
        <v>380</v>
      </c>
      <c r="C12108" s="6" t="s">
        <v>23837</v>
      </c>
      <c r="D12108" s="6" t="s">
        <v>1011</v>
      </c>
      <c r="E12108" s="6" t="s">
        <v>416</v>
      </c>
      <c r="F12108" s="6" t="s">
        <v>23838</v>
      </c>
      <c r="G12108" s="6" t="s">
        <v>46073</v>
      </c>
    </row>
    <row r="12109">
      <c r="A12109" s="6" t="s">
        <v>46075</v>
      </c>
      <c r="B12109" s="6" t="s">
        <v>380</v>
      </c>
      <c r="C12109" s="6" t="s">
        <v>23840</v>
      </c>
      <c r="D12109" s="6" t="s">
        <v>37</v>
      </c>
      <c r="E12109" s="6" t="s">
        <v>416</v>
      </c>
      <c r="F12109" s="6" t="s">
        <v>23841</v>
      </c>
      <c r="G12109" s="6" t="s">
        <v>46076</v>
      </c>
    </row>
    <row r="12110">
      <c r="A12110" s="6" t="s">
        <v>46077</v>
      </c>
      <c r="B12110" s="6" t="s">
        <v>380</v>
      </c>
      <c r="C12110" s="6" t="s">
        <v>23840</v>
      </c>
      <c r="D12110" s="6" t="s">
        <v>1011</v>
      </c>
      <c r="E12110" s="6" t="s">
        <v>24821</v>
      </c>
      <c r="F12110" s="6" t="s">
        <v>23841</v>
      </c>
      <c r="G12110" s="6" t="s">
        <v>46076</v>
      </c>
    </row>
    <row r="12111">
      <c r="A12111" s="6" t="s">
        <v>46078</v>
      </c>
      <c r="B12111" s="6" t="s">
        <v>380</v>
      </c>
      <c r="C12111" s="6" t="s">
        <v>23843</v>
      </c>
      <c r="D12111" s="6" t="s">
        <v>1011</v>
      </c>
      <c r="E12111" s="6" t="s">
        <v>24821</v>
      </c>
      <c r="F12111" s="6" t="s">
        <v>35310</v>
      </c>
      <c r="G12111" s="6" t="s">
        <v>46079</v>
      </c>
    </row>
    <row r="12112">
      <c r="A12112" s="6" t="s">
        <v>46080</v>
      </c>
      <c r="B12112" s="6" t="s">
        <v>380</v>
      </c>
      <c r="C12112" s="6" t="s">
        <v>23845</v>
      </c>
      <c r="D12112" s="6" t="s">
        <v>1011</v>
      </c>
      <c r="E12112" s="6" t="s">
        <v>416</v>
      </c>
      <c r="F12112" s="6" t="s">
        <v>1040</v>
      </c>
      <c r="G12112" s="6" t="s">
        <v>46081</v>
      </c>
    </row>
    <row r="12113">
      <c r="A12113" s="6" t="s">
        <v>46082</v>
      </c>
      <c r="B12113" s="6" t="s">
        <v>380</v>
      </c>
      <c r="C12113" s="6" t="s">
        <v>23849</v>
      </c>
      <c r="D12113" s="6" t="s">
        <v>1011</v>
      </c>
      <c r="E12113" s="6" t="s">
        <v>416</v>
      </c>
      <c r="F12113" s="6" t="s">
        <v>6211</v>
      </c>
      <c r="G12113" s="6" t="s">
        <v>46083</v>
      </c>
    </row>
    <row r="12114">
      <c r="A12114" s="6" t="s">
        <v>46084</v>
      </c>
      <c r="B12114" s="6" t="s">
        <v>380</v>
      </c>
      <c r="C12114" s="6" t="s">
        <v>23853</v>
      </c>
      <c r="D12114" s="6" t="s">
        <v>37</v>
      </c>
      <c r="E12114" s="6" t="s">
        <v>24821</v>
      </c>
      <c r="F12114" s="6" t="s">
        <v>23854</v>
      </c>
      <c r="G12114" s="6" t="s">
        <v>46085</v>
      </c>
    </row>
    <row r="12115">
      <c r="A12115" s="6" t="s">
        <v>46086</v>
      </c>
      <c r="B12115" s="6" t="s">
        <v>380</v>
      </c>
      <c r="C12115" s="6" t="s">
        <v>23853</v>
      </c>
      <c r="D12115" s="6" t="s">
        <v>1011</v>
      </c>
      <c r="E12115" s="6" t="s">
        <v>416</v>
      </c>
      <c r="F12115" s="6" t="s">
        <v>23854</v>
      </c>
      <c r="G12115" s="6" t="s">
        <v>46085</v>
      </c>
    </row>
    <row r="12116">
      <c r="A12116" s="6" t="s">
        <v>46087</v>
      </c>
      <c r="B12116" s="6" t="s">
        <v>380</v>
      </c>
      <c r="C12116" s="6" t="s">
        <v>23858</v>
      </c>
      <c r="D12116" s="6" t="s">
        <v>37</v>
      </c>
      <c r="E12116" s="6" t="s">
        <v>416</v>
      </c>
      <c r="F12116" s="6" t="s">
        <v>23859</v>
      </c>
      <c r="G12116" s="6" t="s">
        <v>46088</v>
      </c>
    </row>
    <row r="12117">
      <c r="A12117" s="6" t="s">
        <v>46089</v>
      </c>
      <c r="B12117" s="6" t="s">
        <v>380</v>
      </c>
      <c r="C12117" s="6" t="s">
        <v>23858</v>
      </c>
      <c r="D12117" s="6" t="s">
        <v>1011</v>
      </c>
      <c r="E12117" s="6" t="s">
        <v>24821</v>
      </c>
      <c r="F12117" s="6" t="s">
        <v>23859</v>
      </c>
      <c r="G12117" s="6" t="s">
        <v>46088</v>
      </c>
    </row>
    <row r="12118">
      <c r="A12118" s="6" t="s">
        <v>46090</v>
      </c>
      <c r="B12118" s="6" t="s">
        <v>380</v>
      </c>
      <c r="C12118" s="6" t="s">
        <v>23861</v>
      </c>
      <c r="D12118" s="6" t="s">
        <v>1011</v>
      </c>
      <c r="E12118" s="6" t="s">
        <v>24821</v>
      </c>
      <c r="F12118" s="6" t="s">
        <v>25586</v>
      </c>
      <c r="G12118" s="6" t="s">
        <v>46091</v>
      </c>
    </row>
    <row r="12119">
      <c r="A12119" s="6" t="s">
        <v>46092</v>
      </c>
      <c r="B12119" s="6" t="s">
        <v>380</v>
      </c>
      <c r="C12119" s="6" t="s">
        <v>23863</v>
      </c>
      <c r="D12119" s="6" t="s">
        <v>1011</v>
      </c>
      <c r="E12119" s="6" t="s">
        <v>416</v>
      </c>
      <c r="F12119" s="6" t="s">
        <v>1040</v>
      </c>
      <c r="G12119" s="6" t="s">
        <v>46093</v>
      </c>
    </row>
    <row r="12120">
      <c r="A12120" s="6" t="s">
        <v>46094</v>
      </c>
      <c r="B12120" s="6" t="s">
        <v>380</v>
      </c>
      <c r="C12120" s="6" t="s">
        <v>23867</v>
      </c>
      <c r="D12120" s="6" t="s">
        <v>37</v>
      </c>
      <c r="E12120" s="6" t="s">
        <v>24821</v>
      </c>
      <c r="F12120" s="6" t="s">
        <v>23868</v>
      </c>
      <c r="G12120" s="6" t="s">
        <v>46095</v>
      </c>
    </row>
    <row r="12121">
      <c r="A12121" s="6" t="s">
        <v>46096</v>
      </c>
      <c r="B12121" s="6" t="s">
        <v>380</v>
      </c>
      <c r="C12121" s="6" t="s">
        <v>23867</v>
      </c>
      <c r="D12121" s="6" t="s">
        <v>1011</v>
      </c>
      <c r="E12121" s="6" t="s">
        <v>416</v>
      </c>
      <c r="F12121" s="6" t="s">
        <v>23868</v>
      </c>
      <c r="G12121" s="6" t="s">
        <v>46095</v>
      </c>
    </row>
    <row r="12122">
      <c r="A12122" s="6" t="s">
        <v>46097</v>
      </c>
      <c r="B12122" s="6" t="s">
        <v>383</v>
      </c>
      <c r="C12122" s="6" t="s">
        <v>23874</v>
      </c>
      <c r="D12122" s="6" t="s">
        <v>1011</v>
      </c>
      <c r="E12122" s="6" t="s">
        <v>24821</v>
      </c>
      <c r="F12122" s="6" t="s">
        <v>24822</v>
      </c>
      <c r="G12122" s="6" t="s">
        <v>46098</v>
      </c>
    </row>
    <row r="12123">
      <c r="A12123" s="6" t="s">
        <v>46099</v>
      </c>
      <c r="B12123" s="6" t="s">
        <v>383</v>
      </c>
      <c r="C12123" s="6" t="s">
        <v>23876</v>
      </c>
      <c r="D12123" s="6" t="s">
        <v>1011</v>
      </c>
      <c r="E12123" s="6" t="s">
        <v>416</v>
      </c>
      <c r="F12123" s="6" t="s">
        <v>1008</v>
      </c>
      <c r="G12123" s="6" t="s">
        <v>23877</v>
      </c>
    </row>
    <row r="12124">
      <c r="A12124" s="6" t="s">
        <v>46100</v>
      </c>
      <c r="B12124" s="6" t="s">
        <v>383</v>
      </c>
      <c r="C12124" s="6" t="s">
        <v>23878</v>
      </c>
      <c r="D12124" s="6" t="s">
        <v>37</v>
      </c>
      <c r="E12124" s="6" t="s">
        <v>24821</v>
      </c>
      <c r="F12124" s="6" t="s">
        <v>1012</v>
      </c>
      <c r="G12124" s="6" t="s">
        <v>46101</v>
      </c>
    </row>
    <row r="12125">
      <c r="A12125" s="6" t="s">
        <v>46102</v>
      </c>
      <c r="B12125" s="6" t="s">
        <v>383</v>
      </c>
      <c r="C12125" s="6" t="s">
        <v>23878</v>
      </c>
      <c r="D12125" s="6" t="s">
        <v>1011</v>
      </c>
      <c r="E12125" s="6" t="s">
        <v>416</v>
      </c>
      <c r="F12125" s="6" t="s">
        <v>1012</v>
      </c>
      <c r="G12125" s="6" t="s">
        <v>46101</v>
      </c>
    </row>
    <row r="12126">
      <c r="A12126" s="6" t="s">
        <v>46103</v>
      </c>
      <c r="B12126" s="6" t="s">
        <v>383</v>
      </c>
      <c r="C12126" s="6" t="s">
        <v>23880</v>
      </c>
      <c r="D12126" s="6" t="s">
        <v>37</v>
      </c>
      <c r="E12126" s="6" t="s">
        <v>416</v>
      </c>
      <c r="F12126" s="6" t="s">
        <v>23881</v>
      </c>
      <c r="G12126" s="6" t="s">
        <v>46104</v>
      </c>
    </row>
    <row r="12127">
      <c r="A12127" s="6" t="s">
        <v>46105</v>
      </c>
      <c r="B12127" s="6" t="s">
        <v>383</v>
      </c>
      <c r="C12127" s="6" t="s">
        <v>23880</v>
      </c>
      <c r="D12127" s="6" t="s">
        <v>1011</v>
      </c>
      <c r="E12127" s="6" t="s">
        <v>24821</v>
      </c>
      <c r="F12127" s="6" t="s">
        <v>23881</v>
      </c>
      <c r="G12127" s="6" t="s">
        <v>46104</v>
      </c>
    </row>
    <row r="12128">
      <c r="A12128" s="6" t="s">
        <v>46106</v>
      </c>
      <c r="B12128" s="6" t="s">
        <v>383</v>
      </c>
      <c r="C12128" s="6" t="s">
        <v>23883</v>
      </c>
      <c r="D12128" s="6" t="s">
        <v>1011</v>
      </c>
      <c r="E12128" s="6" t="s">
        <v>24821</v>
      </c>
      <c r="F12128" s="6" t="s">
        <v>24822</v>
      </c>
      <c r="G12128" s="6" t="s">
        <v>46107</v>
      </c>
    </row>
    <row r="12129">
      <c r="A12129" s="6" t="s">
        <v>46108</v>
      </c>
      <c r="B12129" s="6" t="s">
        <v>383</v>
      </c>
      <c r="C12129" s="6" t="s">
        <v>23885</v>
      </c>
      <c r="D12129" s="6" t="s">
        <v>1011</v>
      </c>
      <c r="E12129" s="6" t="s">
        <v>416</v>
      </c>
      <c r="F12129" s="6" t="s">
        <v>1008</v>
      </c>
      <c r="G12129" s="6" t="s">
        <v>46109</v>
      </c>
    </row>
    <row r="12130">
      <c r="A12130" s="6" t="s">
        <v>46110</v>
      </c>
      <c r="B12130" s="6" t="s">
        <v>383</v>
      </c>
      <c r="C12130" s="6" t="s">
        <v>23887</v>
      </c>
      <c r="D12130" s="6" t="s">
        <v>37</v>
      </c>
      <c r="E12130" s="6" t="s">
        <v>24821</v>
      </c>
      <c r="F12130" s="6" t="s">
        <v>2786</v>
      </c>
      <c r="G12130" s="6" t="s">
        <v>46111</v>
      </c>
    </row>
    <row r="12131">
      <c r="A12131" s="6" t="s">
        <v>46112</v>
      </c>
      <c r="B12131" s="6" t="s">
        <v>383</v>
      </c>
      <c r="C12131" s="6" t="s">
        <v>23887</v>
      </c>
      <c r="D12131" s="6" t="s">
        <v>1011</v>
      </c>
      <c r="E12131" s="6" t="s">
        <v>416</v>
      </c>
      <c r="F12131" s="6" t="s">
        <v>2786</v>
      </c>
      <c r="G12131" s="6" t="s">
        <v>46111</v>
      </c>
    </row>
    <row r="12132">
      <c r="A12132" s="6" t="s">
        <v>46113</v>
      </c>
      <c r="B12132" s="6" t="s">
        <v>383</v>
      </c>
      <c r="C12132" s="6" t="s">
        <v>23889</v>
      </c>
      <c r="D12132" s="6" t="s">
        <v>37</v>
      </c>
      <c r="E12132" s="6" t="s">
        <v>416</v>
      </c>
      <c r="F12132" s="6" t="s">
        <v>21349</v>
      </c>
      <c r="G12132" s="6" t="s">
        <v>46114</v>
      </c>
    </row>
    <row r="12133">
      <c r="A12133" s="6" t="s">
        <v>46115</v>
      </c>
      <c r="B12133" s="6" t="s">
        <v>383</v>
      </c>
      <c r="C12133" s="6" t="s">
        <v>23889</v>
      </c>
      <c r="D12133" s="6" t="s">
        <v>1011</v>
      </c>
      <c r="E12133" s="6" t="s">
        <v>24821</v>
      </c>
      <c r="F12133" s="6" t="s">
        <v>21349</v>
      </c>
      <c r="G12133" s="6" t="s">
        <v>46114</v>
      </c>
    </row>
    <row r="12134">
      <c r="A12134" s="6" t="s">
        <v>46116</v>
      </c>
      <c r="B12134" s="6" t="s">
        <v>383</v>
      </c>
      <c r="C12134" s="6" t="s">
        <v>23891</v>
      </c>
      <c r="D12134" s="6" t="s">
        <v>1011</v>
      </c>
      <c r="E12134" s="6" t="s">
        <v>24821</v>
      </c>
      <c r="F12134" s="6" t="s">
        <v>24822</v>
      </c>
      <c r="G12134" s="6" t="s">
        <v>46117</v>
      </c>
    </row>
    <row r="12135">
      <c r="A12135" s="6" t="s">
        <v>46118</v>
      </c>
      <c r="B12135" s="6" t="s">
        <v>383</v>
      </c>
      <c r="C12135" s="6" t="s">
        <v>23893</v>
      </c>
      <c r="D12135" s="6" t="s">
        <v>1011</v>
      </c>
      <c r="E12135" s="6" t="s">
        <v>416</v>
      </c>
      <c r="F12135" s="6" t="s">
        <v>1008</v>
      </c>
      <c r="G12135" s="6" t="s">
        <v>46119</v>
      </c>
    </row>
    <row r="12136">
      <c r="A12136" s="6" t="s">
        <v>46120</v>
      </c>
      <c r="B12136" s="6" t="s">
        <v>383</v>
      </c>
      <c r="C12136" s="6" t="s">
        <v>23895</v>
      </c>
      <c r="D12136" s="6" t="s">
        <v>37</v>
      </c>
      <c r="E12136" s="6" t="s">
        <v>24821</v>
      </c>
      <c r="F12136" s="6" t="s">
        <v>4861</v>
      </c>
      <c r="G12136" s="6" t="s">
        <v>46121</v>
      </c>
    </row>
    <row r="12137">
      <c r="A12137" s="6" t="s">
        <v>46122</v>
      </c>
      <c r="B12137" s="6" t="s">
        <v>383</v>
      </c>
      <c r="C12137" s="6" t="s">
        <v>23895</v>
      </c>
      <c r="D12137" s="6" t="s">
        <v>1011</v>
      </c>
      <c r="E12137" s="6" t="s">
        <v>416</v>
      </c>
      <c r="F12137" s="6" t="s">
        <v>4861</v>
      </c>
      <c r="G12137" s="6" t="s">
        <v>46121</v>
      </c>
    </row>
    <row r="12138">
      <c r="A12138" s="6" t="s">
        <v>46123</v>
      </c>
      <c r="B12138" s="6" t="s">
        <v>383</v>
      </c>
      <c r="C12138" s="6" t="s">
        <v>23897</v>
      </c>
      <c r="D12138" s="6" t="s">
        <v>37</v>
      </c>
      <c r="E12138" s="6" t="s">
        <v>416</v>
      </c>
      <c r="F12138" s="6" t="s">
        <v>23898</v>
      </c>
      <c r="G12138" s="6" t="s">
        <v>46124</v>
      </c>
    </row>
    <row r="12139">
      <c r="A12139" s="6" t="s">
        <v>46125</v>
      </c>
      <c r="B12139" s="6" t="s">
        <v>383</v>
      </c>
      <c r="C12139" s="6" t="s">
        <v>23897</v>
      </c>
      <c r="D12139" s="6" t="s">
        <v>1011</v>
      </c>
      <c r="E12139" s="6" t="s">
        <v>24821</v>
      </c>
      <c r="F12139" s="6" t="s">
        <v>23898</v>
      </c>
      <c r="G12139" s="6" t="s">
        <v>46124</v>
      </c>
    </row>
    <row r="12140">
      <c r="A12140" s="6" t="s">
        <v>46126</v>
      </c>
      <c r="B12140" s="6" t="s">
        <v>383</v>
      </c>
      <c r="C12140" s="6" t="s">
        <v>23900</v>
      </c>
      <c r="D12140" s="6" t="s">
        <v>1011</v>
      </c>
      <c r="E12140" s="6" t="s">
        <v>24821</v>
      </c>
      <c r="F12140" s="6" t="s">
        <v>24822</v>
      </c>
      <c r="G12140" s="6" t="s">
        <v>46127</v>
      </c>
    </row>
    <row r="12141">
      <c r="A12141" s="6" t="s">
        <v>46128</v>
      </c>
      <c r="B12141" s="6" t="s">
        <v>383</v>
      </c>
      <c r="C12141" s="6" t="s">
        <v>23902</v>
      </c>
      <c r="D12141" s="6" t="s">
        <v>1011</v>
      </c>
      <c r="E12141" s="6" t="s">
        <v>416</v>
      </c>
      <c r="F12141" s="6" t="s">
        <v>1008</v>
      </c>
      <c r="G12141" s="6" t="s">
        <v>46129</v>
      </c>
    </row>
    <row r="12142">
      <c r="A12142" s="6" t="s">
        <v>46130</v>
      </c>
      <c r="B12142" s="6" t="s">
        <v>383</v>
      </c>
      <c r="C12142" s="6" t="s">
        <v>23904</v>
      </c>
      <c r="D12142" s="6" t="s">
        <v>37</v>
      </c>
      <c r="E12142" s="6" t="s">
        <v>24821</v>
      </c>
      <c r="F12142" s="6" t="s">
        <v>23905</v>
      </c>
      <c r="G12142" s="6" t="s">
        <v>46131</v>
      </c>
    </row>
    <row r="12143">
      <c r="A12143" s="6" t="s">
        <v>46132</v>
      </c>
      <c r="B12143" s="6" t="s">
        <v>383</v>
      </c>
      <c r="C12143" s="6" t="s">
        <v>23904</v>
      </c>
      <c r="D12143" s="6" t="s">
        <v>1011</v>
      </c>
      <c r="E12143" s="6" t="s">
        <v>416</v>
      </c>
      <c r="F12143" s="6" t="s">
        <v>23905</v>
      </c>
      <c r="G12143" s="6" t="s">
        <v>46131</v>
      </c>
    </row>
    <row r="12144">
      <c r="A12144" s="6" t="s">
        <v>46133</v>
      </c>
      <c r="B12144" s="6" t="s">
        <v>383</v>
      </c>
      <c r="C12144" s="6" t="s">
        <v>23907</v>
      </c>
      <c r="D12144" s="6" t="s">
        <v>37</v>
      </c>
      <c r="E12144" s="6" t="s">
        <v>416</v>
      </c>
      <c r="F12144" s="6" t="s">
        <v>23908</v>
      </c>
      <c r="G12144" s="6" t="s">
        <v>46134</v>
      </c>
    </row>
    <row r="12145">
      <c r="A12145" s="6" t="s">
        <v>46135</v>
      </c>
      <c r="B12145" s="6" t="s">
        <v>383</v>
      </c>
      <c r="C12145" s="6" t="s">
        <v>23907</v>
      </c>
      <c r="D12145" s="6" t="s">
        <v>1011</v>
      </c>
      <c r="E12145" s="6" t="s">
        <v>24821</v>
      </c>
      <c r="F12145" s="6" t="s">
        <v>46136</v>
      </c>
      <c r="G12145" s="6" t="s">
        <v>46134</v>
      </c>
    </row>
    <row r="12146">
      <c r="A12146" s="6" t="s">
        <v>46137</v>
      </c>
      <c r="B12146" s="6" t="s">
        <v>383</v>
      </c>
      <c r="C12146" s="6" t="s">
        <v>23910</v>
      </c>
      <c r="D12146" s="6" t="s">
        <v>1011</v>
      </c>
      <c r="E12146" s="6" t="s">
        <v>24821</v>
      </c>
      <c r="F12146" s="6" t="s">
        <v>24822</v>
      </c>
      <c r="G12146" s="6" t="s">
        <v>46138</v>
      </c>
    </row>
    <row r="12147">
      <c r="A12147" s="6" t="s">
        <v>46139</v>
      </c>
      <c r="B12147" s="6" t="s">
        <v>383</v>
      </c>
      <c r="C12147" s="6" t="s">
        <v>23912</v>
      </c>
      <c r="D12147" s="6" t="s">
        <v>1011</v>
      </c>
      <c r="E12147" s="6" t="s">
        <v>416</v>
      </c>
      <c r="F12147" s="6" t="s">
        <v>1040</v>
      </c>
      <c r="G12147" s="6" t="s">
        <v>46140</v>
      </c>
    </row>
    <row r="12148">
      <c r="A12148" s="6" t="s">
        <v>46141</v>
      </c>
      <c r="B12148" s="6" t="s">
        <v>383</v>
      </c>
      <c r="C12148" s="6" t="s">
        <v>23916</v>
      </c>
      <c r="D12148" s="6" t="s">
        <v>1011</v>
      </c>
      <c r="E12148" s="6" t="s">
        <v>416</v>
      </c>
      <c r="F12148" s="6" t="s">
        <v>1977</v>
      </c>
      <c r="G12148" s="6" t="s">
        <v>46142</v>
      </c>
    </row>
    <row r="12149">
      <c r="A12149" s="6" t="s">
        <v>46143</v>
      </c>
      <c r="B12149" s="6" t="s">
        <v>383</v>
      </c>
      <c r="C12149" s="6" t="s">
        <v>23920</v>
      </c>
      <c r="D12149" s="6" t="s">
        <v>37</v>
      </c>
      <c r="E12149" s="6" t="s">
        <v>24821</v>
      </c>
      <c r="F12149" s="6" t="s">
        <v>23921</v>
      </c>
      <c r="G12149" s="6" t="s">
        <v>46144</v>
      </c>
    </row>
    <row r="12150">
      <c r="A12150" s="6" t="s">
        <v>46145</v>
      </c>
      <c r="B12150" s="6" t="s">
        <v>383</v>
      </c>
      <c r="C12150" s="6" t="s">
        <v>23920</v>
      </c>
      <c r="D12150" s="6" t="s">
        <v>1011</v>
      </c>
      <c r="E12150" s="6" t="s">
        <v>416</v>
      </c>
      <c r="F12150" s="6" t="s">
        <v>23921</v>
      </c>
      <c r="G12150" s="6" t="s">
        <v>46144</v>
      </c>
    </row>
    <row r="12151">
      <c r="A12151" s="6" t="s">
        <v>46146</v>
      </c>
      <c r="B12151" s="6" t="s">
        <v>383</v>
      </c>
      <c r="C12151" s="6" t="s">
        <v>23926</v>
      </c>
      <c r="D12151" s="6" t="s">
        <v>37</v>
      </c>
      <c r="E12151" s="6" t="s">
        <v>416</v>
      </c>
      <c r="F12151" s="6" t="s">
        <v>23927</v>
      </c>
      <c r="G12151" s="6" t="s">
        <v>46147</v>
      </c>
    </row>
    <row r="12152">
      <c r="A12152" s="6" t="s">
        <v>46148</v>
      </c>
      <c r="B12152" s="6" t="s">
        <v>383</v>
      </c>
      <c r="C12152" s="6" t="s">
        <v>23926</v>
      </c>
      <c r="D12152" s="6" t="s">
        <v>1011</v>
      </c>
      <c r="E12152" s="6" t="s">
        <v>24821</v>
      </c>
      <c r="F12152" s="6" t="s">
        <v>23927</v>
      </c>
      <c r="G12152" s="6" t="s">
        <v>46147</v>
      </c>
    </row>
    <row r="12153">
      <c r="A12153" s="6" t="s">
        <v>46149</v>
      </c>
      <c r="B12153" s="6" t="s">
        <v>383</v>
      </c>
      <c r="C12153" s="6" t="s">
        <v>23929</v>
      </c>
      <c r="D12153" s="6" t="s">
        <v>1011</v>
      </c>
      <c r="E12153" s="6" t="s">
        <v>24821</v>
      </c>
      <c r="F12153" s="6" t="s">
        <v>26258</v>
      </c>
      <c r="G12153" s="6" t="s">
        <v>46150</v>
      </c>
    </row>
    <row r="12154">
      <c r="A12154" s="6" t="s">
        <v>46151</v>
      </c>
      <c r="B12154" s="6" t="s">
        <v>383</v>
      </c>
      <c r="C12154" s="6" t="s">
        <v>23931</v>
      </c>
      <c r="D12154" s="6" t="s">
        <v>1011</v>
      </c>
      <c r="E12154" s="6" t="s">
        <v>416</v>
      </c>
      <c r="F12154" s="6" t="s">
        <v>1008</v>
      </c>
      <c r="G12154" s="6" t="s">
        <v>46152</v>
      </c>
    </row>
    <row r="12155">
      <c r="A12155" s="6" t="s">
        <v>46153</v>
      </c>
      <c r="B12155" s="6" t="s">
        <v>383</v>
      </c>
      <c r="C12155" s="6" t="s">
        <v>23933</v>
      </c>
      <c r="D12155" s="6" t="s">
        <v>37</v>
      </c>
      <c r="E12155" s="6" t="s">
        <v>24821</v>
      </c>
      <c r="F12155" s="6" t="s">
        <v>23934</v>
      </c>
      <c r="G12155" s="6" t="s">
        <v>46154</v>
      </c>
    </row>
    <row r="12156">
      <c r="A12156" s="6" t="s">
        <v>46155</v>
      </c>
      <c r="B12156" s="6" t="s">
        <v>383</v>
      </c>
      <c r="C12156" s="6" t="s">
        <v>23933</v>
      </c>
      <c r="D12156" s="6" t="s">
        <v>1011</v>
      </c>
      <c r="E12156" s="6" t="s">
        <v>416</v>
      </c>
      <c r="F12156" s="6" t="s">
        <v>23934</v>
      </c>
      <c r="G12156" s="6" t="s">
        <v>46154</v>
      </c>
    </row>
    <row r="12157">
      <c r="A12157" s="6" t="s">
        <v>46156</v>
      </c>
      <c r="B12157" s="6" t="s">
        <v>383</v>
      </c>
      <c r="C12157" s="6" t="s">
        <v>23936</v>
      </c>
      <c r="D12157" s="6" t="s">
        <v>37</v>
      </c>
      <c r="E12157" s="6" t="s">
        <v>416</v>
      </c>
      <c r="F12157" s="6" t="s">
        <v>23937</v>
      </c>
      <c r="G12157" s="6" t="s">
        <v>46157</v>
      </c>
    </row>
    <row r="12158">
      <c r="A12158" s="6" t="s">
        <v>46158</v>
      </c>
      <c r="B12158" s="6" t="s">
        <v>383</v>
      </c>
      <c r="C12158" s="6" t="s">
        <v>23936</v>
      </c>
      <c r="D12158" s="6" t="s">
        <v>1011</v>
      </c>
      <c r="E12158" s="6" t="s">
        <v>24821</v>
      </c>
      <c r="F12158" s="6" t="s">
        <v>23937</v>
      </c>
      <c r="G12158" s="6" t="s">
        <v>46157</v>
      </c>
    </row>
    <row r="12159">
      <c r="A12159" s="6" t="s">
        <v>46159</v>
      </c>
      <c r="B12159" s="6" t="s">
        <v>383</v>
      </c>
      <c r="C12159" s="6" t="s">
        <v>23939</v>
      </c>
      <c r="D12159" s="6" t="s">
        <v>1011</v>
      </c>
      <c r="E12159" s="6" t="s">
        <v>24821</v>
      </c>
      <c r="F12159" s="6" t="s">
        <v>26258</v>
      </c>
      <c r="G12159" s="6" t="s">
        <v>46160</v>
      </c>
    </row>
    <row r="12160">
      <c r="A12160" s="6" t="s">
        <v>46161</v>
      </c>
      <c r="B12160" s="6" t="s">
        <v>383</v>
      </c>
      <c r="C12160" s="6" t="s">
        <v>23941</v>
      </c>
      <c r="D12160" s="6" t="s">
        <v>1011</v>
      </c>
      <c r="E12160" s="6" t="s">
        <v>416</v>
      </c>
      <c r="F12160" s="6" t="s">
        <v>1008</v>
      </c>
      <c r="G12160" s="6" t="s">
        <v>46162</v>
      </c>
    </row>
    <row r="12161">
      <c r="A12161" s="6" t="s">
        <v>46163</v>
      </c>
      <c r="B12161" s="6" t="s">
        <v>383</v>
      </c>
      <c r="C12161" s="6" t="s">
        <v>23943</v>
      </c>
      <c r="D12161" s="6" t="s">
        <v>37</v>
      </c>
      <c r="E12161" s="6" t="s">
        <v>24821</v>
      </c>
      <c r="F12161" s="6" t="s">
        <v>23944</v>
      </c>
      <c r="G12161" s="6" t="s">
        <v>46164</v>
      </c>
    </row>
    <row r="12162">
      <c r="A12162" s="6" t="s">
        <v>46165</v>
      </c>
      <c r="B12162" s="6" t="s">
        <v>383</v>
      </c>
      <c r="C12162" s="6" t="s">
        <v>23943</v>
      </c>
      <c r="D12162" s="6" t="s">
        <v>1011</v>
      </c>
      <c r="E12162" s="6" t="s">
        <v>416</v>
      </c>
      <c r="F12162" s="6" t="s">
        <v>23944</v>
      </c>
      <c r="G12162" s="6" t="s">
        <v>46164</v>
      </c>
    </row>
    <row r="12163">
      <c r="A12163" s="6" t="s">
        <v>46166</v>
      </c>
      <c r="B12163" s="6" t="s">
        <v>383</v>
      </c>
      <c r="C12163" s="6" t="s">
        <v>23946</v>
      </c>
      <c r="D12163" s="6" t="s">
        <v>37</v>
      </c>
      <c r="E12163" s="6" t="s">
        <v>416</v>
      </c>
      <c r="F12163" s="6" t="s">
        <v>23947</v>
      </c>
      <c r="G12163" s="6" t="s">
        <v>46167</v>
      </c>
    </row>
    <row r="12164">
      <c r="A12164" s="6" t="s">
        <v>46168</v>
      </c>
      <c r="B12164" s="6" t="s">
        <v>383</v>
      </c>
      <c r="C12164" s="6" t="s">
        <v>23946</v>
      </c>
      <c r="D12164" s="6" t="s">
        <v>1011</v>
      </c>
      <c r="E12164" s="6" t="s">
        <v>24821</v>
      </c>
      <c r="F12164" s="6" t="s">
        <v>23947</v>
      </c>
      <c r="G12164" s="6" t="s">
        <v>46167</v>
      </c>
    </row>
    <row r="12165">
      <c r="A12165" s="6" t="s">
        <v>46169</v>
      </c>
      <c r="B12165" s="6" t="s">
        <v>383</v>
      </c>
      <c r="C12165" s="6" t="s">
        <v>23949</v>
      </c>
      <c r="D12165" s="6" t="s">
        <v>1011</v>
      </c>
      <c r="E12165" s="6" t="s">
        <v>24821</v>
      </c>
      <c r="F12165" s="6" t="s">
        <v>26258</v>
      </c>
      <c r="G12165" s="6" t="s">
        <v>46170</v>
      </c>
    </row>
    <row r="12166">
      <c r="A12166" s="6" t="s">
        <v>46171</v>
      </c>
      <c r="B12166" s="6" t="s">
        <v>383</v>
      </c>
      <c r="C12166" s="6" t="s">
        <v>23951</v>
      </c>
      <c r="D12166" s="6" t="s">
        <v>1011</v>
      </c>
      <c r="E12166" s="6" t="s">
        <v>416</v>
      </c>
      <c r="F12166" s="6" t="s">
        <v>1040</v>
      </c>
      <c r="G12166" s="6" t="s">
        <v>46172</v>
      </c>
    </row>
    <row r="12167">
      <c r="A12167" s="6" t="s">
        <v>46173</v>
      </c>
      <c r="B12167" s="6" t="s">
        <v>383</v>
      </c>
      <c r="C12167" s="6" t="s">
        <v>23955</v>
      </c>
      <c r="D12167" s="6" t="s">
        <v>1011</v>
      </c>
      <c r="E12167" s="6" t="s">
        <v>416</v>
      </c>
      <c r="F12167" s="6" t="s">
        <v>2017</v>
      </c>
      <c r="G12167" s="6" t="s">
        <v>46174</v>
      </c>
    </row>
    <row r="12168">
      <c r="A12168" s="6" t="s">
        <v>46175</v>
      </c>
      <c r="B12168" s="6" t="s">
        <v>383</v>
      </c>
      <c r="C12168" s="6" t="s">
        <v>23959</v>
      </c>
      <c r="D12168" s="6" t="s">
        <v>37</v>
      </c>
      <c r="E12168" s="6" t="s">
        <v>24821</v>
      </c>
      <c r="F12168" s="6" t="s">
        <v>23960</v>
      </c>
      <c r="G12168" s="6" t="s">
        <v>46176</v>
      </c>
    </row>
    <row r="12169">
      <c r="A12169" s="6" t="s">
        <v>46177</v>
      </c>
      <c r="B12169" s="6" t="s">
        <v>383</v>
      </c>
      <c r="C12169" s="6" t="s">
        <v>23959</v>
      </c>
      <c r="D12169" s="6" t="s">
        <v>1011</v>
      </c>
      <c r="E12169" s="6" t="s">
        <v>416</v>
      </c>
      <c r="F12169" s="6" t="s">
        <v>23960</v>
      </c>
      <c r="G12169" s="6" t="s">
        <v>46176</v>
      </c>
    </row>
    <row r="12170">
      <c r="A12170" s="6" t="s">
        <v>46178</v>
      </c>
      <c r="B12170" s="6" t="s">
        <v>383</v>
      </c>
      <c r="C12170" s="6" t="s">
        <v>23964</v>
      </c>
      <c r="D12170" s="6" t="s">
        <v>37</v>
      </c>
      <c r="E12170" s="6" t="s">
        <v>416</v>
      </c>
      <c r="F12170" s="6" t="s">
        <v>23965</v>
      </c>
      <c r="G12170" s="6" t="s">
        <v>46179</v>
      </c>
    </row>
    <row r="12171">
      <c r="A12171" s="6" t="s">
        <v>46180</v>
      </c>
      <c r="B12171" s="6" t="s">
        <v>383</v>
      </c>
      <c r="C12171" s="6" t="s">
        <v>23964</v>
      </c>
      <c r="D12171" s="6" t="s">
        <v>1011</v>
      </c>
      <c r="E12171" s="6" t="s">
        <v>24821</v>
      </c>
      <c r="F12171" s="6" t="s">
        <v>23965</v>
      </c>
      <c r="G12171" s="6" t="s">
        <v>46179</v>
      </c>
    </row>
    <row r="12172">
      <c r="A12172" s="6" t="s">
        <v>46181</v>
      </c>
      <c r="B12172" s="6" t="s">
        <v>383</v>
      </c>
      <c r="C12172" s="6" t="s">
        <v>23967</v>
      </c>
      <c r="D12172" s="6" t="s">
        <v>1011</v>
      </c>
      <c r="E12172" s="6" t="s">
        <v>24821</v>
      </c>
      <c r="F12172" s="6" t="s">
        <v>26290</v>
      </c>
      <c r="G12172" s="6" t="s">
        <v>46182</v>
      </c>
    </row>
    <row r="12173">
      <c r="A12173" s="6" t="s">
        <v>46183</v>
      </c>
      <c r="B12173" s="6" t="s">
        <v>383</v>
      </c>
      <c r="C12173" s="6" t="s">
        <v>23969</v>
      </c>
      <c r="D12173" s="6" t="s">
        <v>1011</v>
      </c>
      <c r="E12173" s="6" t="s">
        <v>416</v>
      </c>
      <c r="F12173" s="6" t="s">
        <v>1008</v>
      </c>
      <c r="G12173" s="6" t="s">
        <v>46184</v>
      </c>
    </row>
    <row r="12174">
      <c r="A12174" s="6" t="s">
        <v>46185</v>
      </c>
      <c r="B12174" s="6" t="s">
        <v>383</v>
      </c>
      <c r="C12174" s="6" t="s">
        <v>23971</v>
      </c>
      <c r="D12174" s="6" t="s">
        <v>37</v>
      </c>
      <c r="E12174" s="6" t="s">
        <v>24821</v>
      </c>
      <c r="F12174" s="6" t="s">
        <v>23972</v>
      </c>
      <c r="G12174" s="6" t="s">
        <v>46186</v>
      </c>
    </row>
    <row r="12175">
      <c r="A12175" s="6" t="s">
        <v>46187</v>
      </c>
      <c r="B12175" s="6" t="s">
        <v>383</v>
      </c>
      <c r="C12175" s="6" t="s">
        <v>23971</v>
      </c>
      <c r="D12175" s="6" t="s">
        <v>1011</v>
      </c>
      <c r="E12175" s="6" t="s">
        <v>416</v>
      </c>
      <c r="F12175" s="6" t="s">
        <v>23972</v>
      </c>
      <c r="G12175" s="6" t="s">
        <v>46186</v>
      </c>
    </row>
    <row r="12176">
      <c r="A12176" s="6" t="s">
        <v>46188</v>
      </c>
      <c r="B12176" s="6" t="s">
        <v>383</v>
      </c>
      <c r="C12176" s="6" t="s">
        <v>23974</v>
      </c>
      <c r="D12176" s="6" t="s">
        <v>37</v>
      </c>
      <c r="E12176" s="6" t="s">
        <v>416</v>
      </c>
      <c r="F12176" s="6" t="s">
        <v>23975</v>
      </c>
      <c r="G12176" s="6" t="s">
        <v>46189</v>
      </c>
    </row>
    <row r="12177">
      <c r="A12177" s="6" t="s">
        <v>46190</v>
      </c>
      <c r="B12177" s="6" t="s">
        <v>383</v>
      </c>
      <c r="C12177" s="6" t="s">
        <v>23974</v>
      </c>
      <c r="D12177" s="6" t="s">
        <v>1011</v>
      </c>
      <c r="E12177" s="6" t="s">
        <v>24821</v>
      </c>
      <c r="F12177" s="6" t="s">
        <v>23975</v>
      </c>
      <c r="G12177" s="6" t="s">
        <v>46189</v>
      </c>
    </row>
    <row r="12178">
      <c r="A12178" s="6" t="s">
        <v>46191</v>
      </c>
      <c r="B12178" s="6" t="s">
        <v>383</v>
      </c>
      <c r="C12178" s="6" t="s">
        <v>23977</v>
      </c>
      <c r="D12178" s="6" t="s">
        <v>1011</v>
      </c>
      <c r="E12178" s="6" t="s">
        <v>24821</v>
      </c>
      <c r="F12178" s="6" t="s">
        <v>26290</v>
      </c>
      <c r="G12178" s="6" t="s">
        <v>46192</v>
      </c>
    </row>
    <row r="12179">
      <c r="A12179" s="6" t="s">
        <v>46193</v>
      </c>
      <c r="B12179" s="6" t="s">
        <v>383</v>
      </c>
      <c r="C12179" s="6" t="s">
        <v>23979</v>
      </c>
      <c r="D12179" s="6" t="s">
        <v>1011</v>
      </c>
      <c r="E12179" s="6" t="s">
        <v>416</v>
      </c>
      <c r="F12179" s="6" t="s">
        <v>1008</v>
      </c>
      <c r="G12179" s="6" t="s">
        <v>46194</v>
      </c>
    </row>
    <row r="12180">
      <c r="A12180" s="6" t="s">
        <v>46195</v>
      </c>
      <c r="B12180" s="6" t="s">
        <v>383</v>
      </c>
      <c r="C12180" s="6" t="s">
        <v>23981</v>
      </c>
      <c r="D12180" s="6" t="s">
        <v>37</v>
      </c>
      <c r="E12180" s="6" t="s">
        <v>24821</v>
      </c>
      <c r="F12180" s="6" t="s">
        <v>23982</v>
      </c>
      <c r="G12180" s="6" t="s">
        <v>46196</v>
      </c>
    </row>
    <row r="12181">
      <c r="A12181" s="6" t="s">
        <v>46197</v>
      </c>
      <c r="B12181" s="6" t="s">
        <v>383</v>
      </c>
      <c r="C12181" s="6" t="s">
        <v>23981</v>
      </c>
      <c r="D12181" s="6" t="s">
        <v>1011</v>
      </c>
      <c r="E12181" s="6" t="s">
        <v>416</v>
      </c>
      <c r="F12181" s="6" t="s">
        <v>23982</v>
      </c>
      <c r="G12181" s="6" t="s">
        <v>46196</v>
      </c>
    </row>
    <row r="12182">
      <c r="A12182" s="6" t="s">
        <v>46198</v>
      </c>
      <c r="B12182" s="6" t="s">
        <v>383</v>
      </c>
      <c r="C12182" s="6" t="s">
        <v>23984</v>
      </c>
      <c r="D12182" s="6" t="s">
        <v>37</v>
      </c>
      <c r="E12182" s="6" t="s">
        <v>416</v>
      </c>
      <c r="F12182" s="6" t="s">
        <v>23985</v>
      </c>
      <c r="G12182" s="6" t="s">
        <v>46199</v>
      </c>
    </row>
    <row r="12183">
      <c r="A12183" s="6" t="s">
        <v>46200</v>
      </c>
      <c r="B12183" s="6" t="s">
        <v>383</v>
      </c>
      <c r="C12183" s="6" t="s">
        <v>23984</v>
      </c>
      <c r="D12183" s="6" t="s">
        <v>1011</v>
      </c>
      <c r="E12183" s="6" t="s">
        <v>24821</v>
      </c>
      <c r="F12183" s="6" t="s">
        <v>23985</v>
      </c>
      <c r="G12183" s="6" t="s">
        <v>46199</v>
      </c>
    </row>
    <row r="12184">
      <c r="A12184" s="6" t="s">
        <v>46201</v>
      </c>
      <c r="B12184" s="6" t="s">
        <v>383</v>
      </c>
      <c r="C12184" s="6" t="s">
        <v>23987</v>
      </c>
      <c r="D12184" s="6" t="s">
        <v>1011</v>
      </c>
      <c r="E12184" s="6" t="s">
        <v>24821</v>
      </c>
      <c r="F12184" s="6" t="s">
        <v>26290</v>
      </c>
      <c r="G12184" s="6" t="s">
        <v>46202</v>
      </c>
    </row>
    <row r="12185">
      <c r="A12185" s="6" t="s">
        <v>46203</v>
      </c>
      <c r="B12185" s="6" t="s">
        <v>383</v>
      </c>
      <c r="C12185" s="6" t="s">
        <v>23989</v>
      </c>
      <c r="D12185" s="6" t="s">
        <v>1011</v>
      </c>
      <c r="E12185" s="6" t="s">
        <v>416</v>
      </c>
      <c r="F12185" s="6" t="s">
        <v>1008</v>
      </c>
      <c r="G12185" s="6" t="s">
        <v>46204</v>
      </c>
    </row>
    <row r="12186">
      <c r="A12186" s="6" t="s">
        <v>46205</v>
      </c>
      <c r="B12186" s="6" t="s">
        <v>383</v>
      </c>
      <c r="C12186" s="6" t="s">
        <v>23991</v>
      </c>
      <c r="D12186" s="6" t="s">
        <v>37</v>
      </c>
      <c r="E12186" s="6" t="s">
        <v>24821</v>
      </c>
      <c r="F12186" s="6" t="s">
        <v>23992</v>
      </c>
      <c r="G12186" s="6" t="s">
        <v>46206</v>
      </c>
    </row>
    <row r="12187">
      <c r="A12187" s="6" t="s">
        <v>46207</v>
      </c>
      <c r="B12187" s="6" t="s">
        <v>383</v>
      </c>
      <c r="C12187" s="6" t="s">
        <v>23991</v>
      </c>
      <c r="D12187" s="6" t="s">
        <v>1011</v>
      </c>
      <c r="E12187" s="6" t="s">
        <v>416</v>
      </c>
      <c r="F12187" s="6" t="s">
        <v>23992</v>
      </c>
      <c r="G12187" s="6" t="s">
        <v>46206</v>
      </c>
    </row>
    <row r="12188">
      <c r="A12188" s="6" t="s">
        <v>46208</v>
      </c>
      <c r="B12188" s="6" t="s">
        <v>383</v>
      </c>
      <c r="C12188" s="6" t="s">
        <v>23994</v>
      </c>
      <c r="D12188" s="6" t="s">
        <v>37</v>
      </c>
      <c r="E12188" s="6" t="s">
        <v>416</v>
      </c>
      <c r="F12188" s="6" t="s">
        <v>23995</v>
      </c>
      <c r="G12188" s="6" t="s">
        <v>46209</v>
      </c>
    </row>
    <row r="12189">
      <c r="A12189" s="6" t="s">
        <v>46210</v>
      </c>
      <c r="B12189" s="6" t="s">
        <v>383</v>
      </c>
      <c r="C12189" s="6" t="s">
        <v>23994</v>
      </c>
      <c r="D12189" s="6" t="s">
        <v>1011</v>
      </c>
      <c r="E12189" s="6" t="s">
        <v>24821</v>
      </c>
      <c r="F12189" s="6" t="s">
        <v>23995</v>
      </c>
      <c r="G12189" s="6" t="s">
        <v>46209</v>
      </c>
    </row>
    <row r="12190">
      <c r="A12190" s="6" t="s">
        <v>46211</v>
      </c>
      <c r="B12190" s="6" t="s">
        <v>383</v>
      </c>
      <c r="C12190" s="6" t="s">
        <v>23997</v>
      </c>
      <c r="D12190" s="6" t="s">
        <v>1011</v>
      </c>
      <c r="E12190" s="6" t="s">
        <v>24821</v>
      </c>
      <c r="F12190" s="6" t="s">
        <v>26290</v>
      </c>
      <c r="G12190" s="6" t="s">
        <v>46212</v>
      </c>
    </row>
    <row r="12191">
      <c r="A12191" s="6" t="s">
        <v>46213</v>
      </c>
      <c r="B12191" s="6" t="s">
        <v>383</v>
      </c>
      <c r="C12191" s="6" t="s">
        <v>23999</v>
      </c>
      <c r="D12191" s="6" t="s">
        <v>1011</v>
      </c>
      <c r="E12191" s="6" t="s">
        <v>416</v>
      </c>
      <c r="F12191" s="6" t="s">
        <v>1008</v>
      </c>
      <c r="G12191" s="6" t="s">
        <v>46214</v>
      </c>
    </row>
    <row r="12192">
      <c r="A12192" s="6" t="s">
        <v>46215</v>
      </c>
      <c r="B12192" s="6" t="s">
        <v>383</v>
      </c>
      <c r="C12192" s="6" t="s">
        <v>24001</v>
      </c>
      <c r="D12192" s="6" t="s">
        <v>37</v>
      </c>
      <c r="E12192" s="6" t="s">
        <v>24821</v>
      </c>
      <c r="F12192" s="6" t="s">
        <v>24002</v>
      </c>
      <c r="G12192" s="6" t="s">
        <v>46216</v>
      </c>
    </row>
    <row r="12193">
      <c r="A12193" s="6" t="s">
        <v>46217</v>
      </c>
      <c r="B12193" s="6" t="s">
        <v>383</v>
      </c>
      <c r="C12193" s="6" t="s">
        <v>24001</v>
      </c>
      <c r="D12193" s="6" t="s">
        <v>1011</v>
      </c>
      <c r="E12193" s="6" t="s">
        <v>416</v>
      </c>
      <c r="F12193" s="6" t="s">
        <v>24002</v>
      </c>
      <c r="G12193" s="6" t="s">
        <v>46216</v>
      </c>
    </row>
    <row r="12194">
      <c r="A12194" s="6" t="s">
        <v>46218</v>
      </c>
      <c r="B12194" s="6" t="s">
        <v>383</v>
      </c>
      <c r="C12194" s="6" t="s">
        <v>24004</v>
      </c>
      <c r="D12194" s="6" t="s">
        <v>37</v>
      </c>
      <c r="E12194" s="6" t="s">
        <v>416</v>
      </c>
      <c r="F12194" s="6" t="s">
        <v>24005</v>
      </c>
      <c r="G12194" s="6" t="s">
        <v>46219</v>
      </c>
    </row>
    <row r="12195">
      <c r="A12195" s="6" t="s">
        <v>46220</v>
      </c>
      <c r="B12195" s="6" t="s">
        <v>383</v>
      </c>
      <c r="C12195" s="6" t="s">
        <v>24004</v>
      </c>
      <c r="D12195" s="6" t="s">
        <v>1011</v>
      </c>
      <c r="E12195" s="6" t="s">
        <v>24821</v>
      </c>
      <c r="F12195" s="6" t="s">
        <v>24005</v>
      </c>
      <c r="G12195" s="6" t="s">
        <v>46219</v>
      </c>
    </row>
    <row r="12196">
      <c r="A12196" s="6" t="s">
        <v>46221</v>
      </c>
      <c r="B12196" s="6" t="s">
        <v>383</v>
      </c>
      <c r="C12196" s="6" t="s">
        <v>24007</v>
      </c>
      <c r="D12196" s="6" t="s">
        <v>1011</v>
      </c>
      <c r="E12196" s="6" t="s">
        <v>24821</v>
      </c>
      <c r="F12196" s="6" t="s">
        <v>26290</v>
      </c>
      <c r="G12196" s="6" t="s">
        <v>46222</v>
      </c>
    </row>
    <row r="12197">
      <c r="A12197" s="6" t="s">
        <v>46223</v>
      </c>
      <c r="B12197" s="6" t="s">
        <v>383</v>
      </c>
      <c r="C12197" s="6" t="s">
        <v>24009</v>
      </c>
      <c r="D12197" s="6" t="s">
        <v>1011</v>
      </c>
      <c r="E12197" s="6" t="s">
        <v>416</v>
      </c>
      <c r="F12197" s="6" t="s">
        <v>1008</v>
      </c>
      <c r="G12197" s="6" t="s">
        <v>46224</v>
      </c>
    </row>
    <row r="12198">
      <c r="A12198" s="6" t="s">
        <v>46225</v>
      </c>
      <c r="B12198" s="6" t="s">
        <v>383</v>
      </c>
      <c r="C12198" s="6" t="s">
        <v>24011</v>
      </c>
      <c r="D12198" s="6" t="s">
        <v>37</v>
      </c>
      <c r="E12198" s="6" t="s">
        <v>24821</v>
      </c>
      <c r="F12198" s="6" t="s">
        <v>24012</v>
      </c>
      <c r="G12198" s="6" t="s">
        <v>46226</v>
      </c>
    </row>
    <row r="12199">
      <c r="A12199" s="6" t="s">
        <v>46227</v>
      </c>
      <c r="B12199" s="6" t="s">
        <v>383</v>
      </c>
      <c r="C12199" s="6" t="s">
        <v>24011</v>
      </c>
      <c r="D12199" s="6" t="s">
        <v>1011</v>
      </c>
      <c r="E12199" s="6" t="s">
        <v>416</v>
      </c>
      <c r="F12199" s="6" t="s">
        <v>24012</v>
      </c>
      <c r="G12199" s="6" t="s">
        <v>46226</v>
      </c>
    </row>
    <row r="12200">
      <c r="A12200" s="6" t="s">
        <v>46228</v>
      </c>
      <c r="B12200" s="6" t="s">
        <v>383</v>
      </c>
      <c r="C12200" s="6" t="s">
        <v>24014</v>
      </c>
      <c r="D12200" s="6" t="s">
        <v>37</v>
      </c>
      <c r="E12200" s="6" t="s">
        <v>416</v>
      </c>
      <c r="F12200" s="6" t="s">
        <v>24015</v>
      </c>
      <c r="G12200" s="6" t="s">
        <v>46229</v>
      </c>
    </row>
    <row r="12201">
      <c r="A12201" s="6" t="s">
        <v>46230</v>
      </c>
      <c r="B12201" s="6" t="s">
        <v>383</v>
      </c>
      <c r="C12201" s="6" t="s">
        <v>24014</v>
      </c>
      <c r="D12201" s="6" t="s">
        <v>1011</v>
      </c>
      <c r="E12201" s="6" t="s">
        <v>24821</v>
      </c>
      <c r="F12201" s="6" t="s">
        <v>24015</v>
      </c>
      <c r="G12201" s="6" t="s">
        <v>46229</v>
      </c>
    </row>
    <row r="12202">
      <c r="A12202" s="6" t="s">
        <v>46231</v>
      </c>
      <c r="B12202" s="6" t="s">
        <v>383</v>
      </c>
      <c r="C12202" s="6" t="s">
        <v>24017</v>
      </c>
      <c r="D12202" s="6" t="s">
        <v>1011</v>
      </c>
      <c r="E12202" s="6" t="s">
        <v>24821</v>
      </c>
      <c r="F12202" s="6" t="s">
        <v>26290</v>
      </c>
      <c r="G12202" s="6" t="s">
        <v>46232</v>
      </c>
    </row>
    <row r="12203">
      <c r="A12203" s="6" t="s">
        <v>46233</v>
      </c>
      <c r="B12203" s="6" t="s">
        <v>383</v>
      </c>
      <c r="C12203" s="6" t="s">
        <v>24019</v>
      </c>
      <c r="D12203" s="6" t="s">
        <v>1011</v>
      </c>
      <c r="E12203" s="6" t="s">
        <v>416</v>
      </c>
      <c r="F12203" s="6" t="s">
        <v>1040</v>
      </c>
      <c r="G12203" s="6" t="s">
        <v>46234</v>
      </c>
    </row>
    <row r="12204">
      <c r="A12204" s="6" t="s">
        <v>46235</v>
      </c>
      <c r="B12204" s="6" t="s">
        <v>383</v>
      </c>
      <c r="C12204" s="6" t="s">
        <v>24023</v>
      </c>
      <c r="D12204" s="6" t="s">
        <v>1011</v>
      </c>
      <c r="E12204" s="6" t="s">
        <v>416</v>
      </c>
      <c r="F12204" s="6" t="s">
        <v>2086</v>
      </c>
      <c r="G12204" s="6" t="s">
        <v>46236</v>
      </c>
    </row>
    <row r="12205">
      <c r="A12205" s="6" t="s">
        <v>46237</v>
      </c>
      <c r="B12205" s="6" t="s">
        <v>383</v>
      </c>
      <c r="C12205" s="6" t="s">
        <v>24027</v>
      </c>
      <c r="D12205" s="6" t="s">
        <v>37</v>
      </c>
      <c r="E12205" s="6" t="s">
        <v>24821</v>
      </c>
      <c r="F12205" s="6" t="s">
        <v>24028</v>
      </c>
      <c r="G12205" s="6" t="s">
        <v>46238</v>
      </c>
    </row>
    <row r="12206">
      <c r="A12206" s="6" t="s">
        <v>46239</v>
      </c>
      <c r="B12206" s="6" t="s">
        <v>383</v>
      </c>
      <c r="C12206" s="6" t="s">
        <v>24027</v>
      </c>
      <c r="D12206" s="6" t="s">
        <v>1011</v>
      </c>
      <c r="E12206" s="6" t="s">
        <v>416</v>
      </c>
      <c r="F12206" s="6" t="s">
        <v>24028</v>
      </c>
      <c r="G12206" s="6" t="s">
        <v>46238</v>
      </c>
    </row>
    <row r="12207">
      <c r="A12207" s="6" t="s">
        <v>46240</v>
      </c>
      <c r="B12207" s="6" t="s">
        <v>383</v>
      </c>
      <c r="C12207" s="6" t="s">
        <v>24033</v>
      </c>
      <c r="D12207" s="6" t="s">
        <v>37</v>
      </c>
      <c r="E12207" s="6" t="s">
        <v>416</v>
      </c>
      <c r="F12207" s="6" t="s">
        <v>24034</v>
      </c>
      <c r="G12207" s="6" t="s">
        <v>46241</v>
      </c>
    </row>
    <row r="12208">
      <c r="A12208" s="6" t="s">
        <v>46242</v>
      </c>
      <c r="B12208" s="6" t="s">
        <v>383</v>
      </c>
      <c r="C12208" s="6" t="s">
        <v>24033</v>
      </c>
      <c r="D12208" s="6" t="s">
        <v>1011</v>
      </c>
      <c r="E12208" s="6" t="s">
        <v>24821</v>
      </c>
      <c r="F12208" s="6" t="s">
        <v>24034</v>
      </c>
      <c r="G12208" s="6" t="s">
        <v>46241</v>
      </c>
    </row>
    <row r="12209">
      <c r="A12209" s="6" t="s">
        <v>46243</v>
      </c>
      <c r="B12209" s="6" t="s">
        <v>383</v>
      </c>
      <c r="C12209" s="6" t="s">
        <v>24036</v>
      </c>
      <c r="D12209" s="6" t="s">
        <v>1011</v>
      </c>
      <c r="E12209" s="6" t="s">
        <v>24821</v>
      </c>
      <c r="F12209" s="6" t="s">
        <v>26353</v>
      </c>
      <c r="G12209" s="6" t="s">
        <v>46244</v>
      </c>
    </row>
    <row r="12210">
      <c r="A12210" s="6" t="s">
        <v>46245</v>
      </c>
      <c r="B12210" s="6" t="s">
        <v>383</v>
      </c>
      <c r="C12210" s="6" t="s">
        <v>24038</v>
      </c>
      <c r="D12210" s="6" t="s">
        <v>1011</v>
      </c>
      <c r="E12210" s="6" t="s">
        <v>416</v>
      </c>
      <c r="F12210" s="6" t="s">
        <v>1040</v>
      </c>
      <c r="G12210" s="6" t="s">
        <v>46246</v>
      </c>
    </row>
    <row r="12211">
      <c r="A12211" s="6" t="s">
        <v>46247</v>
      </c>
      <c r="B12211" s="6" t="s">
        <v>383</v>
      </c>
      <c r="C12211" s="6" t="s">
        <v>24042</v>
      </c>
      <c r="D12211" s="6" t="s">
        <v>1011</v>
      </c>
      <c r="E12211" s="6" t="s">
        <v>416</v>
      </c>
      <c r="F12211" s="6" t="s">
        <v>17436</v>
      </c>
      <c r="G12211" s="6" t="s">
        <v>46248</v>
      </c>
    </row>
    <row r="12212">
      <c r="A12212" s="6" t="s">
        <v>46249</v>
      </c>
      <c r="B12212" s="6" t="s">
        <v>383</v>
      </c>
      <c r="C12212" s="6" t="s">
        <v>24046</v>
      </c>
      <c r="D12212" s="6" t="s">
        <v>37</v>
      </c>
      <c r="E12212" s="6" t="s">
        <v>24821</v>
      </c>
      <c r="F12212" s="6" t="s">
        <v>24047</v>
      </c>
      <c r="G12212" s="6" t="s">
        <v>46250</v>
      </c>
    </row>
    <row r="12213">
      <c r="A12213" s="6" t="s">
        <v>46251</v>
      </c>
      <c r="B12213" s="6" t="s">
        <v>383</v>
      </c>
      <c r="C12213" s="6" t="s">
        <v>24046</v>
      </c>
      <c r="D12213" s="6" t="s">
        <v>1011</v>
      </c>
      <c r="E12213" s="6" t="s">
        <v>416</v>
      </c>
      <c r="F12213" s="6" t="s">
        <v>24047</v>
      </c>
      <c r="G12213" s="6" t="s">
        <v>46250</v>
      </c>
    </row>
    <row r="12214">
      <c r="A12214" s="6" t="s">
        <v>46252</v>
      </c>
      <c r="B12214" s="6" t="s">
        <v>383</v>
      </c>
      <c r="C12214" s="6" t="s">
        <v>24051</v>
      </c>
      <c r="D12214" s="6" t="s">
        <v>37</v>
      </c>
      <c r="E12214" s="6" t="s">
        <v>416</v>
      </c>
      <c r="F12214" s="6" t="s">
        <v>24052</v>
      </c>
      <c r="G12214" s="6" t="s">
        <v>46253</v>
      </c>
    </row>
    <row r="12215">
      <c r="A12215" s="6" t="s">
        <v>46254</v>
      </c>
      <c r="B12215" s="6" t="s">
        <v>383</v>
      </c>
      <c r="C12215" s="6" t="s">
        <v>24051</v>
      </c>
      <c r="D12215" s="6" t="s">
        <v>1011</v>
      </c>
      <c r="E12215" s="6" t="s">
        <v>24821</v>
      </c>
      <c r="F12215" s="6" t="s">
        <v>24052</v>
      </c>
      <c r="G12215" s="6" t="s">
        <v>46253</v>
      </c>
    </row>
    <row r="12216">
      <c r="A12216" s="6" t="s">
        <v>46255</v>
      </c>
      <c r="B12216" s="6" t="s">
        <v>383</v>
      </c>
      <c r="C12216" s="6" t="s">
        <v>24054</v>
      </c>
      <c r="D12216" s="6" t="s">
        <v>1011</v>
      </c>
      <c r="E12216" s="6" t="s">
        <v>24821</v>
      </c>
      <c r="F12216" s="6" t="s">
        <v>35310</v>
      </c>
      <c r="G12216" s="6" t="s">
        <v>46256</v>
      </c>
    </row>
    <row r="12217">
      <c r="A12217" s="6" t="s">
        <v>46257</v>
      </c>
      <c r="B12217" s="6" t="s">
        <v>383</v>
      </c>
      <c r="C12217" s="6" t="s">
        <v>24056</v>
      </c>
      <c r="D12217" s="6" t="s">
        <v>1011</v>
      </c>
      <c r="E12217" s="6" t="s">
        <v>416</v>
      </c>
      <c r="F12217" s="6" t="s">
        <v>1008</v>
      </c>
      <c r="G12217" s="6" t="s">
        <v>46258</v>
      </c>
    </row>
    <row r="12218">
      <c r="A12218" s="6" t="s">
        <v>46259</v>
      </c>
      <c r="B12218" s="6" t="s">
        <v>383</v>
      </c>
      <c r="C12218" s="6" t="s">
        <v>24058</v>
      </c>
      <c r="D12218" s="6" t="s">
        <v>37</v>
      </c>
      <c r="E12218" s="6" t="s">
        <v>24821</v>
      </c>
      <c r="F12218" s="6" t="s">
        <v>24059</v>
      </c>
      <c r="G12218" s="6" t="s">
        <v>46260</v>
      </c>
    </row>
    <row r="12219">
      <c r="A12219" s="6" t="s">
        <v>46261</v>
      </c>
      <c r="B12219" s="6" t="s">
        <v>383</v>
      </c>
      <c r="C12219" s="6" t="s">
        <v>24058</v>
      </c>
      <c r="D12219" s="6" t="s">
        <v>1011</v>
      </c>
      <c r="E12219" s="6" t="s">
        <v>416</v>
      </c>
      <c r="F12219" s="6" t="s">
        <v>24059</v>
      </c>
      <c r="G12219" s="6" t="s">
        <v>46260</v>
      </c>
    </row>
    <row r="12220">
      <c r="A12220" s="6" t="s">
        <v>46262</v>
      </c>
      <c r="B12220" s="6" t="s">
        <v>383</v>
      </c>
      <c r="C12220" s="6" t="s">
        <v>24061</v>
      </c>
      <c r="D12220" s="6" t="s">
        <v>37</v>
      </c>
      <c r="E12220" s="6" t="s">
        <v>416</v>
      </c>
      <c r="F12220" s="6" t="s">
        <v>24062</v>
      </c>
      <c r="G12220" s="6" t="s">
        <v>46263</v>
      </c>
    </row>
    <row r="12221">
      <c r="A12221" s="6" t="s">
        <v>46264</v>
      </c>
      <c r="B12221" s="6" t="s">
        <v>383</v>
      </c>
      <c r="C12221" s="6" t="s">
        <v>24061</v>
      </c>
      <c r="D12221" s="6" t="s">
        <v>1011</v>
      </c>
      <c r="E12221" s="6" t="s">
        <v>24821</v>
      </c>
      <c r="F12221" s="6" t="s">
        <v>24062</v>
      </c>
      <c r="G12221" s="6" t="s">
        <v>46263</v>
      </c>
    </row>
    <row r="12222">
      <c r="A12222" s="6" t="s">
        <v>46265</v>
      </c>
      <c r="B12222" s="6" t="s">
        <v>383</v>
      </c>
      <c r="C12222" s="6" t="s">
        <v>24064</v>
      </c>
      <c r="D12222" s="6" t="s">
        <v>1011</v>
      </c>
      <c r="E12222" s="6" t="s">
        <v>24821</v>
      </c>
      <c r="F12222" s="6" t="s">
        <v>35310</v>
      </c>
      <c r="G12222" s="6" t="s">
        <v>46266</v>
      </c>
    </row>
    <row r="12223">
      <c r="A12223" s="6" t="s">
        <v>46267</v>
      </c>
      <c r="B12223" s="6" t="s">
        <v>383</v>
      </c>
      <c r="C12223" s="6" t="s">
        <v>24066</v>
      </c>
      <c r="D12223" s="6" t="s">
        <v>1011</v>
      </c>
      <c r="E12223" s="6" t="s">
        <v>416</v>
      </c>
      <c r="F12223" s="6" t="s">
        <v>1008</v>
      </c>
      <c r="G12223" s="6" t="s">
        <v>46268</v>
      </c>
    </row>
    <row r="12224">
      <c r="A12224" s="6" t="s">
        <v>46269</v>
      </c>
      <c r="B12224" s="6" t="s">
        <v>383</v>
      </c>
      <c r="C12224" s="6" t="s">
        <v>24068</v>
      </c>
      <c r="D12224" s="6" t="s">
        <v>37</v>
      </c>
      <c r="E12224" s="6" t="s">
        <v>24821</v>
      </c>
      <c r="F12224" s="6" t="s">
        <v>24069</v>
      </c>
      <c r="G12224" s="6" t="s">
        <v>46270</v>
      </c>
    </row>
    <row r="12225">
      <c r="A12225" s="6" t="s">
        <v>46271</v>
      </c>
      <c r="B12225" s="6" t="s">
        <v>383</v>
      </c>
      <c r="C12225" s="6" t="s">
        <v>24068</v>
      </c>
      <c r="D12225" s="6" t="s">
        <v>1011</v>
      </c>
      <c r="E12225" s="6" t="s">
        <v>416</v>
      </c>
      <c r="F12225" s="6" t="s">
        <v>24069</v>
      </c>
      <c r="G12225" s="6" t="s">
        <v>46270</v>
      </c>
    </row>
    <row r="12226">
      <c r="A12226" s="6" t="s">
        <v>46272</v>
      </c>
      <c r="B12226" s="6" t="s">
        <v>383</v>
      </c>
      <c r="C12226" s="6" t="s">
        <v>24071</v>
      </c>
      <c r="D12226" s="6" t="s">
        <v>37</v>
      </c>
      <c r="E12226" s="6" t="s">
        <v>416</v>
      </c>
      <c r="F12226" s="6" t="s">
        <v>24072</v>
      </c>
      <c r="G12226" s="6" t="s">
        <v>46273</v>
      </c>
    </row>
    <row r="12227">
      <c r="A12227" s="6" t="s">
        <v>46274</v>
      </c>
      <c r="B12227" s="6" t="s">
        <v>383</v>
      </c>
      <c r="C12227" s="6" t="s">
        <v>24071</v>
      </c>
      <c r="D12227" s="6" t="s">
        <v>1011</v>
      </c>
      <c r="E12227" s="6" t="s">
        <v>24821</v>
      </c>
      <c r="F12227" s="6" t="s">
        <v>24072</v>
      </c>
      <c r="G12227" s="6" t="s">
        <v>46273</v>
      </c>
    </row>
    <row r="12228">
      <c r="A12228" s="6" t="s">
        <v>46275</v>
      </c>
      <c r="B12228" s="6" t="s">
        <v>383</v>
      </c>
      <c r="C12228" s="6" t="s">
        <v>24074</v>
      </c>
      <c r="D12228" s="6" t="s">
        <v>1011</v>
      </c>
      <c r="E12228" s="6" t="s">
        <v>24821</v>
      </c>
      <c r="F12228" s="6" t="s">
        <v>35310</v>
      </c>
      <c r="G12228" s="6" t="s">
        <v>46276</v>
      </c>
    </row>
    <row r="12229">
      <c r="A12229" s="6" t="s">
        <v>46277</v>
      </c>
      <c r="B12229" s="6" t="s">
        <v>383</v>
      </c>
      <c r="C12229" s="6" t="s">
        <v>24076</v>
      </c>
      <c r="D12229" s="6" t="s">
        <v>1011</v>
      </c>
      <c r="E12229" s="6" t="s">
        <v>416</v>
      </c>
      <c r="F12229" s="6" t="s">
        <v>1008</v>
      </c>
      <c r="G12229" s="6" t="s">
        <v>46278</v>
      </c>
    </row>
    <row r="12230">
      <c r="A12230" s="6" t="s">
        <v>46279</v>
      </c>
      <c r="B12230" s="6" t="s">
        <v>383</v>
      </c>
      <c r="C12230" s="6" t="s">
        <v>24078</v>
      </c>
      <c r="D12230" s="6" t="s">
        <v>37</v>
      </c>
      <c r="E12230" s="6" t="s">
        <v>24821</v>
      </c>
      <c r="F12230" s="6" t="s">
        <v>24079</v>
      </c>
      <c r="G12230" s="6" t="s">
        <v>46280</v>
      </c>
    </row>
    <row r="12231">
      <c r="A12231" s="6" t="s">
        <v>46281</v>
      </c>
      <c r="B12231" s="6" t="s">
        <v>383</v>
      </c>
      <c r="C12231" s="6" t="s">
        <v>24078</v>
      </c>
      <c r="D12231" s="6" t="s">
        <v>1011</v>
      </c>
      <c r="E12231" s="6" t="s">
        <v>416</v>
      </c>
      <c r="F12231" s="6" t="s">
        <v>24079</v>
      </c>
      <c r="G12231" s="6" t="s">
        <v>46280</v>
      </c>
    </row>
    <row r="12232">
      <c r="A12232" s="6" t="s">
        <v>46282</v>
      </c>
      <c r="B12232" s="6" t="s">
        <v>383</v>
      </c>
      <c r="C12232" s="6" t="s">
        <v>24081</v>
      </c>
      <c r="D12232" s="6" t="s">
        <v>37</v>
      </c>
      <c r="E12232" s="6" t="s">
        <v>416</v>
      </c>
      <c r="F12232" s="6" t="s">
        <v>24082</v>
      </c>
      <c r="G12232" s="6" t="s">
        <v>46283</v>
      </c>
    </row>
    <row r="12233">
      <c r="A12233" s="6" t="s">
        <v>46284</v>
      </c>
      <c r="B12233" s="6" t="s">
        <v>383</v>
      </c>
      <c r="C12233" s="6" t="s">
        <v>24081</v>
      </c>
      <c r="D12233" s="6" t="s">
        <v>1011</v>
      </c>
      <c r="E12233" s="6" t="s">
        <v>24821</v>
      </c>
      <c r="F12233" s="6" t="s">
        <v>24082</v>
      </c>
      <c r="G12233" s="6" t="s">
        <v>46283</v>
      </c>
    </row>
    <row r="12234">
      <c r="A12234" s="6" t="s">
        <v>46285</v>
      </c>
      <c r="B12234" s="6" t="s">
        <v>383</v>
      </c>
      <c r="C12234" s="6" t="s">
        <v>24084</v>
      </c>
      <c r="D12234" s="6" t="s">
        <v>1011</v>
      </c>
      <c r="E12234" s="6" t="s">
        <v>24821</v>
      </c>
      <c r="F12234" s="6" t="s">
        <v>35310</v>
      </c>
      <c r="G12234" s="6" t="s">
        <v>46286</v>
      </c>
    </row>
    <row r="12235">
      <c r="A12235" s="6" t="s">
        <v>46287</v>
      </c>
      <c r="B12235" s="6" t="s">
        <v>383</v>
      </c>
      <c r="C12235" s="6" t="s">
        <v>24086</v>
      </c>
      <c r="D12235" s="6" t="s">
        <v>1011</v>
      </c>
      <c r="E12235" s="6" t="s">
        <v>416</v>
      </c>
      <c r="F12235" s="6" t="s">
        <v>1008</v>
      </c>
      <c r="G12235" s="6" t="s">
        <v>46288</v>
      </c>
    </row>
    <row r="12236">
      <c r="A12236" s="6" t="s">
        <v>46289</v>
      </c>
      <c r="B12236" s="6" t="s">
        <v>383</v>
      </c>
      <c r="C12236" s="6" t="s">
        <v>24088</v>
      </c>
      <c r="D12236" s="6" t="s">
        <v>37</v>
      </c>
      <c r="E12236" s="6" t="s">
        <v>24821</v>
      </c>
      <c r="F12236" s="6" t="s">
        <v>24089</v>
      </c>
      <c r="G12236" s="6" t="s">
        <v>46290</v>
      </c>
    </row>
    <row r="12237">
      <c r="A12237" s="6" t="s">
        <v>46291</v>
      </c>
      <c r="B12237" s="6" t="s">
        <v>383</v>
      </c>
      <c r="C12237" s="6" t="s">
        <v>24088</v>
      </c>
      <c r="D12237" s="6" t="s">
        <v>1011</v>
      </c>
      <c r="E12237" s="6" t="s">
        <v>416</v>
      </c>
      <c r="F12237" s="6" t="s">
        <v>24089</v>
      </c>
      <c r="G12237" s="6" t="s">
        <v>46290</v>
      </c>
    </row>
    <row r="12238">
      <c r="A12238" s="6" t="s">
        <v>46292</v>
      </c>
      <c r="B12238" s="6" t="s">
        <v>383</v>
      </c>
      <c r="C12238" s="6" t="s">
        <v>24091</v>
      </c>
      <c r="D12238" s="6" t="s">
        <v>37</v>
      </c>
      <c r="E12238" s="6" t="s">
        <v>416</v>
      </c>
      <c r="F12238" s="6" t="s">
        <v>24092</v>
      </c>
      <c r="G12238" s="6" t="s">
        <v>46293</v>
      </c>
    </row>
    <row r="12239">
      <c r="A12239" s="6" t="s">
        <v>46294</v>
      </c>
      <c r="B12239" s="6" t="s">
        <v>383</v>
      </c>
      <c r="C12239" s="6" t="s">
        <v>24091</v>
      </c>
      <c r="D12239" s="6" t="s">
        <v>1011</v>
      </c>
      <c r="E12239" s="6" t="s">
        <v>24821</v>
      </c>
      <c r="F12239" s="6" t="s">
        <v>24092</v>
      </c>
      <c r="G12239" s="6" t="s">
        <v>46293</v>
      </c>
    </row>
    <row r="12240">
      <c r="A12240" s="6" t="s">
        <v>46295</v>
      </c>
      <c r="B12240" s="6" t="s">
        <v>383</v>
      </c>
      <c r="C12240" s="6" t="s">
        <v>24094</v>
      </c>
      <c r="D12240" s="6" t="s">
        <v>1011</v>
      </c>
      <c r="E12240" s="6" t="s">
        <v>24821</v>
      </c>
      <c r="F12240" s="6" t="s">
        <v>35310</v>
      </c>
      <c r="G12240" s="6" t="s">
        <v>46296</v>
      </c>
    </row>
    <row r="12241">
      <c r="A12241" s="6" t="s">
        <v>46297</v>
      </c>
      <c r="B12241" s="6" t="s">
        <v>383</v>
      </c>
      <c r="C12241" s="6" t="s">
        <v>24096</v>
      </c>
      <c r="D12241" s="6" t="s">
        <v>1011</v>
      </c>
      <c r="E12241" s="6" t="s">
        <v>416</v>
      </c>
      <c r="F12241" s="6" t="s">
        <v>1008</v>
      </c>
      <c r="G12241" s="6" t="s">
        <v>46298</v>
      </c>
    </row>
    <row r="12242">
      <c r="A12242" s="6" t="s">
        <v>46299</v>
      </c>
      <c r="B12242" s="6" t="s">
        <v>383</v>
      </c>
      <c r="C12242" s="6" t="s">
        <v>24098</v>
      </c>
      <c r="D12242" s="6" t="s">
        <v>37</v>
      </c>
      <c r="E12242" s="6" t="s">
        <v>24821</v>
      </c>
      <c r="F12242" s="6" t="s">
        <v>24099</v>
      </c>
      <c r="G12242" s="6" t="s">
        <v>46300</v>
      </c>
    </row>
    <row r="12243">
      <c r="A12243" s="6" t="s">
        <v>46301</v>
      </c>
      <c r="B12243" s="6" t="s">
        <v>383</v>
      </c>
      <c r="C12243" s="6" t="s">
        <v>24098</v>
      </c>
      <c r="D12243" s="6" t="s">
        <v>1011</v>
      </c>
      <c r="E12243" s="6" t="s">
        <v>416</v>
      </c>
      <c r="F12243" s="6" t="s">
        <v>24099</v>
      </c>
      <c r="G12243" s="6" t="s">
        <v>46300</v>
      </c>
    </row>
    <row r="12244">
      <c r="A12244" s="6" t="s">
        <v>46302</v>
      </c>
      <c r="B12244" s="6" t="s">
        <v>383</v>
      </c>
      <c r="C12244" s="6" t="s">
        <v>24101</v>
      </c>
      <c r="D12244" s="6" t="s">
        <v>37</v>
      </c>
      <c r="E12244" s="6" t="s">
        <v>416</v>
      </c>
      <c r="F12244" s="6" t="s">
        <v>24102</v>
      </c>
      <c r="G12244" s="6" t="s">
        <v>46303</v>
      </c>
    </row>
    <row r="12245">
      <c r="A12245" s="6" t="s">
        <v>46304</v>
      </c>
      <c r="B12245" s="6" t="s">
        <v>383</v>
      </c>
      <c r="C12245" s="6" t="s">
        <v>24101</v>
      </c>
      <c r="D12245" s="6" t="s">
        <v>1011</v>
      </c>
      <c r="E12245" s="6" t="s">
        <v>24821</v>
      </c>
      <c r="F12245" s="6" t="s">
        <v>24102</v>
      </c>
      <c r="G12245" s="6" t="s">
        <v>46303</v>
      </c>
    </row>
    <row r="12246">
      <c r="A12246" s="6" t="s">
        <v>46305</v>
      </c>
      <c r="B12246" s="6" t="s">
        <v>383</v>
      </c>
      <c r="C12246" s="6" t="s">
        <v>24104</v>
      </c>
      <c r="D12246" s="6" t="s">
        <v>1011</v>
      </c>
      <c r="E12246" s="6" t="s">
        <v>24821</v>
      </c>
      <c r="F12246" s="6" t="s">
        <v>35310</v>
      </c>
      <c r="G12246" s="6" t="s">
        <v>46306</v>
      </c>
    </row>
    <row r="12247">
      <c r="A12247" s="6" t="s">
        <v>46307</v>
      </c>
      <c r="B12247" s="6" t="s">
        <v>383</v>
      </c>
      <c r="C12247" s="6" t="s">
        <v>24106</v>
      </c>
      <c r="D12247" s="6" t="s">
        <v>1011</v>
      </c>
      <c r="E12247" s="6" t="s">
        <v>416</v>
      </c>
      <c r="F12247" s="6" t="s">
        <v>1008</v>
      </c>
      <c r="G12247" s="6" t="s">
        <v>46308</v>
      </c>
    </row>
    <row r="12248">
      <c r="A12248" s="6" t="s">
        <v>46309</v>
      </c>
      <c r="B12248" s="6" t="s">
        <v>383</v>
      </c>
      <c r="C12248" s="6" t="s">
        <v>24108</v>
      </c>
      <c r="D12248" s="6" t="s">
        <v>37</v>
      </c>
      <c r="E12248" s="6" t="s">
        <v>24821</v>
      </c>
      <c r="F12248" s="6" t="s">
        <v>24109</v>
      </c>
      <c r="G12248" s="6" t="s">
        <v>46310</v>
      </c>
    </row>
    <row r="12249">
      <c r="A12249" s="6" t="s">
        <v>46311</v>
      </c>
      <c r="B12249" s="6" t="s">
        <v>383</v>
      </c>
      <c r="C12249" s="6" t="s">
        <v>24108</v>
      </c>
      <c r="D12249" s="6" t="s">
        <v>1011</v>
      </c>
      <c r="E12249" s="6" t="s">
        <v>416</v>
      </c>
      <c r="F12249" s="6" t="s">
        <v>24109</v>
      </c>
      <c r="G12249" s="6" t="s">
        <v>46312</v>
      </c>
    </row>
    <row r="12250">
      <c r="A12250" s="6" t="s">
        <v>46313</v>
      </c>
      <c r="B12250" s="6" t="s">
        <v>383</v>
      </c>
      <c r="C12250" s="6" t="s">
        <v>24111</v>
      </c>
      <c r="D12250" s="6" t="s">
        <v>37</v>
      </c>
      <c r="E12250" s="6" t="s">
        <v>416</v>
      </c>
      <c r="F12250" s="6" t="s">
        <v>24112</v>
      </c>
      <c r="G12250" s="6" t="s">
        <v>46314</v>
      </c>
    </row>
    <row r="12251">
      <c r="A12251" s="6" t="s">
        <v>46315</v>
      </c>
      <c r="B12251" s="6" t="s">
        <v>383</v>
      </c>
      <c r="C12251" s="6" t="s">
        <v>24111</v>
      </c>
      <c r="D12251" s="6" t="s">
        <v>1011</v>
      </c>
      <c r="E12251" s="6" t="s">
        <v>24821</v>
      </c>
      <c r="F12251" s="6" t="s">
        <v>24112</v>
      </c>
      <c r="G12251" s="6" t="s">
        <v>46314</v>
      </c>
    </row>
    <row r="12252">
      <c r="A12252" s="6" t="s">
        <v>46316</v>
      </c>
      <c r="B12252" s="6" t="s">
        <v>383</v>
      </c>
      <c r="C12252" s="6" t="s">
        <v>24114</v>
      </c>
      <c r="D12252" s="6" t="s">
        <v>1011</v>
      </c>
      <c r="E12252" s="6" t="s">
        <v>24821</v>
      </c>
      <c r="F12252" s="6" t="s">
        <v>35310</v>
      </c>
      <c r="G12252" s="6" t="s">
        <v>46317</v>
      </c>
    </row>
    <row r="12253">
      <c r="A12253" s="6" t="s">
        <v>46318</v>
      </c>
      <c r="B12253" s="6" t="s">
        <v>383</v>
      </c>
      <c r="C12253" s="6" t="s">
        <v>24116</v>
      </c>
      <c r="D12253" s="6" t="s">
        <v>1011</v>
      </c>
      <c r="E12253" s="6" t="s">
        <v>416</v>
      </c>
      <c r="F12253" s="6" t="s">
        <v>1008</v>
      </c>
      <c r="G12253" s="6" t="s">
        <v>46319</v>
      </c>
    </row>
    <row r="12254">
      <c r="A12254" s="6" t="s">
        <v>46320</v>
      </c>
      <c r="B12254" s="6" t="s">
        <v>383</v>
      </c>
      <c r="C12254" s="6" t="s">
        <v>24118</v>
      </c>
      <c r="D12254" s="6" t="s">
        <v>37</v>
      </c>
      <c r="E12254" s="6" t="s">
        <v>24821</v>
      </c>
      <c r="F12254" s="6" t="s">
        <v>24119</v>
      </c>
      <c r="G12254" s="6" t="s">
        <v>46321</v>
      </c>
    </row>
    <row r="12255">
      <c r="A12255" s="6" t="s">
        <v>46322</v>
      </c>
      <c r="B12255" s="6" t="s">
        <v>383</v>
      </c>
      <c r="C12255" s="6" t="s">
        <v>24118</v>
      </c>
      <c r="D12255" s="6" t="s">
        <v>1011</v>
      </c>
      <c r="E12255" s="6" t="s">
        <v>416</v>
      </c>
      <c r="F12255" s="6" t="s">
        <v>24119</v>
      </c>
      <c r="G12255" s="6" t="s">
        <v>46321</v>
      </c>
    </row>
    <row r="12256">
      <c r="A12256" s="6" t="s">
        <v>46323</v>
      </c>
      <c r="B12256" s="6" t="s">
        <v>383</v>
      </c>
      <c r="C12256" s="6" t="s">
        <v>24121</v>
      </c>
      <c r="D12256" s="6" t="s">
        <v>37</v>
      </c>
      <c r="E12256" s="6" t="s">
        <v>416</v>
      </c>
      <c r="F12256" s="6" t="s">
        <v>24122</v>
      </c>
      <c r="G12256" s="6" t="s">
        <v>46324</v>
      </c>
    </row>
    <row r="12257">
      <c r="A12257" s="6" t="s">
        <v>46325</v>
      </c>
      <c r="B12257" s="6" t="s">
        <v>383</v>
      </c>
      <c r="C12257" s="6" t="s">
        <v>24121</v>
      </c>
      <c r="D12257" s="6" t="s">
        <v>1011</v>
      </c>
      <c r="E12257" s="6" t="s">
        <v>24821</v>
      </c>
      <c r="F12257" s="6" t="s">
        <v>24122</v>
      </c>
      <c r="G12257" s="6" t="s">
        <v>46324</v>
      </c>
    </row>
    <row r="12258">
      <c r="A12258" s="6" t="s">
        <v>46326</v>
      </c>
      <c r="B12258" s="6" t="s">
        <v>383</v>
      </c>
      <c r="C12258" s="6" t="s">
        <v>24124</v>
      </c>
      <c r="D12258" s="6" t="s">
        <v>1011</v>
      </c>
      <c r="E12258" s="6" t="s">
        <v>24821</v>
      </c>
      <c r="F12258" s="6" t="s">
        <v>35310</v>
      </c>
      <c r="G12258" s="6" t="s">
        <v>46327</v>
      </c>
    </row>
    <row r="12259">
      <c r="A12259" s="6" t="s">
        <v>46328</v>
      </c>
      <c r="B12259" s="6" t="s">
        <v>383</v>
      </c>
      <c r="C12259" s="6" t="s">
        <v>24126</v>
      </c>
      <c r="D12259" s="6" t="s">
        <v>1011</v>
      </c>
      <c r="E12259" s="6" t="s">
        <v>416</v>
      </c>
      <c r="F12259" s="6" t="s">
        <v>1040</v>
      </c>
      <c r="G12259" s="6" t="s">
        <v>46329</v>
      </c>
    </row>
    <row r="12260">
      <c r="A12260" s="6" t="s">
        <v>46330</v>
      </c>
      <c r="B12260" s="6" t="s">
        <v>383</v>
      </c>
      <c r="C12260" s="6" t="s">
        <v>24130</v>
      </c>
      <c r="D12260" s="6" t="s">
        <v>1011</v>
      </c>
      <c r="E12260" s="6" t="s">
        <v>416</v>
      </c>
      <c r="F12260" s="6" t="s">
        <v>1215</v>
      </c>
      <c r="G12260" s="6" t="s">
        <v>46331</v>
      </c>
    </row>
    <row r="12261">
      <c r="A12261" s="6" t="s">
        <v>46332</v>
      </c>
      <c r="B12261" s="6" t="s">
        <v>383</v>
      </c>
      <c r="C12261" s="6" t="s">
        <v>24134</v>
      </c>
      <c r="D12261" s="6" t="s">
        <v>37</v>
      </c>
      <c r="E12261" s="6" t="s">
        <v>24821</v>
      </c>
      <c r="F12261" s="6" t="s">
        <v>24135</v>
      </c>
      <c r="G12261" s="6" t="s">
        <v>46333</v>
      </c>
    </row>
    <row r="12262">
      <c r="A12262" s="6" t="s">
        <v>46334</v>
      </c>
      <c r="B12262" s="6" t="s">
        <v>383</v>
      </c>
      <c r="C12262" s="6" t="s">
        <v>24134</v>
      </c>
      <c r="D12262" s="6" t="s">
        <v>1011</v>
      </c>
      <c r="E12262" s="6" t="s">
        <v>416</v>
      </c>
      <c r="F12262" s="6" t="s">
        <v>24135</v>
      </c>
      <c r="G12262" s="6" t="s">
        <v>46333</v>
      </c>
    </row>
    <row r="12263">
      <c r="A12263" s="6" t="s">
        <v>46335</v>
      </c>
      <c r="B12263" s="6" t="s">
        <v>383</v>
      </c>
      <c r="C12263" s="6" t="s">
        <v>24139</v>
      </c>
      <c r="D12263" s="6" t="s">
        <v>37</v>
      </c>
      <c r="E12263" s="6" t="s">
        <v>416</v>
      </c>
      <c r="F12263" s="6" t="s">
        <v>24140</v>
      </c>
      <c r="G12263" s="6" t="s">
        <v>46336</v>
      </c>
    </row>
    <row r="12264">
      <c r="A12264" s="6" t="s">
        <v>46337</v>
      </c>
      <c r="B12264" s="6" t="s">
        <v>383</v>
      </c>
      <c r="C12264" s="6" t="s">
        <v>24139</v>
      </c>
      <c r="D12264" s="6" t="s">
        <v>1011</v>
      </c>
      <c r="E12264" s="6" t="s">
        <v>24821</v>
      </c>
      <c r="F12264" s="6" t="s">
        <v>24140</v>
      </c>
      <c r="G12264" s="6" t="s">
        <v>46336</v>
      </c>
    </row>
    <row r="12265">
      <c r="A12265" s="6" t="s">
        <v>46338</v>
      </c>
      <c r="B12265" s="6" t="s">
        <v>383</v>
      </c>
      <c r="C12265" s="6" t="s">
        <v>24142</v>
      </c>
      <c r="D12265" s="6" t="s">
        <v>1011</v>
      </c>
      <c r="E12265" s="6" t="s">
        <v>24821</v>
      </c>
      <c r="F12265" s="6" t="s">
        <v>25586</v>
      </c>
      <c r="G12265" s="6" t="s">
        <v>46339</v>
      </c>
    </row>
    <row r="12266">
      <c r="A12266" s="6" t="s">
        <v>46340</v>
      </c>
      <c r="B12266" s="6" t="s">
        <v>383</v>
      </c>
      <c r="C12266" s="6" t="s">
        <v>24144</v>
      </c>
      <c r="D12266" s="6" t="s">
        <v>1011</v>
      </c>
      <c r="E12266" s="6" t="s">
        <v>416</v>
      </c>
      <c r="F12266" s="6" t="s">
        <v>1040</v>
      </c>
      <c r="G12266" s="6" t="s">
        <v>46341</v>
      </c>
    </row>
    <row r="12267">
      <c r="A12267" s="6" t="s">
        <v>46342</v>
      </c>
      <c r="B12267" s="6" t="s">
        <v>383</v>
      </c>
      <c r="C12267" s="6" t="s">
        <v>24148</v>
      </c>
      <c r="D12267" s="6" t="s">
        <v>37</v>
      </c>
      <c r="E12267" s="6" t="s">
        <v>24821</v>
      </c>
      <c r="F12267" s="6" t="s">
        <v>24149</v>
      </c>
      <c r="G12267" s="6" t="s">
        <v>46343</v>
      </c>
    </row>
    <row r="12268">
      <c r="A12268" s="6" t="s">
        <v>46344</v>
      </c>
      <c r="B12268" s="6" t="s">
        <v>383</v>
      </c>
      <c r="C12268" s="6" t="s">
        <v>24148</v>
      </c>
      <c r="D12268" s="6" t="s">
        <v>1011</v>
      </c>
      <c r="E12268" s="6" t="s">
        <v>416</v>
      </c>
      <c r="F12268" s="6" t="s">
        <v>24149</v>
      </c>
      <c r="G12268" s="6" t="s">
        <v>46343</v>
      </c>
    </row>
    <row r="12269">
      <c r="A12269" s="6" t="s">
        <v>46345</v>
      </c>
      <c r="B12269" s="6" t="s">
        <v>386</v>
      </c>
      <c r="C12269" s="6" t="s">
        <v>24155</v>
      </c>
      <c r="D12269" s="6" t="s">
        <v>1011</v>
      </c>
      <c r="E12269" s="6" t="s">
        <v>24821</v>
      </c>
      <c r="F12269" s="6" t="s">
        <v>24822</v>
      </c>
      <c r="G12269" s="6" t="s">
        <v>46346</v>
      </c>
    </row>
    <row r="12270">
      <c r="A12270" s="6" t="s">
        <v>46347</v>
      </c>
      <c r="B12270" s="6" t="s">
        <v>386</v>
      </c>
      <c r="C12270" s="6" t="s">
        <v>24157</v>
      </c>
      <c r="D12270" s="6" t="s">
        <v>1011</v>
      </c>
      <c r="E12270" s="6" t="s">
        <v>416</v>
      </c>
      <c r="F12270" s="6" t="s">
        <v>1008</v>
      </c>
      <c r="G12270" s="6" t="s">
        <v>46348</v>
      </c>
    </row>
    <row r="12271">
      <c r="A12271" s="6" t="s">
        <v>46349</v>
      </c>
      <c r="B12271" s="6" t="s">
        <v>386</v>
      </c>
      <c r="C12271" s="6" t="s">
        <v>24159</v>
      </c>
      <c r="D12271" s="6" t="s">
        <v>37</v>
      </c>
      <c r="E12271" s="6" t="s">
        <v>24821</v>
      </c>
      <c r="F12271" s="6" t="s">
        <v>1012</v>
      </c>
      <c r="G12271" s="6" t="s">
        <v>46350</v>
      </c>
    </row>
    <row r="12272">
      <c r="A12272" s="6" t="s">
        <v>46351</v>
      </c>
      <c r="B12272" s="6" t="s">
        <v>386</v>
      </c>
      <c r="C12272" s="6" t="s">
        <v>24159</v>
      </c>
      <c r="D12272" s="6" t="s">
        <v>1011</v>
      </c>
      <c r="E12272" s="6" t="s">
        <v>416</v>
      </c>
      <c r="F12272" s="6" t="s">
        <v>1012</v>
      </c>
      <c r="G12272" s="6" t="s">
        <v>46350</v>
      </c>
    </row>
    <row r="12273">
      <c r="A12273" s="6" t="s">
        <v>46352</v>
      </c>
      <c r="B12273" s="6" t="s">
        <v>386</v>
      </c>
      <c r="C12273" s="6" t="s">
        <v>24161</v>
      </c>
      <c r="D12273" s="6" t="s">
        <v>37</v>
      </c>
      <c r="E12273" s="6" t="s">
        <v>416</v>
      </c>
      <c r="F12273" s="6" t="s">
        <v>24162</v>
      </c>
      <c r="G12273" s="6" t="s">
        <v>46353</v>
      </c>
    </row>
    <row r="12274">
      <c r="A12274" s="6" t="s">
        <v>46354</v>
      </c>
      <c r="B12274" s="6" t="s">
        <v>386</v>
      </c>
      <c r="C12274" s="6" t="s">
        <v>24161</v>
      </c>
      <c r="D12274" s="6" t="s">
        <v>1011</v>
      </c>
      <c r="E12274" s="6" t="s">
        <v>24821</v>
      </c>
      <c r="F12274" s="6" t="s">
        <v>46355</v>
      </c>
      <c r="G12274" s="6" t="s">
        <v>46353</v>
      </c>
    </row>
    <row r="12275">
      <c r="A12275" s="6" t="s">
        <v>46356</v>
      </c>
      <c r="B12275" s="6" t="s">
        <v>386</v>
      </c>
      <c r="C12275" s="6" t="s">
        <v>24164</v>
      </c>
      <c r="D12275" s="6" t="s">
        <v>1011</v>
      </c>
      <c r="E12275" s="6" t="s">
        <v>24821</v>
      </c>
      <c r="F12275" s="6" t="s">
        <v>24822</v>
      </c>
      <c r="G12275" s="6" t="s">
        <v>46357</v>
      </c>
    </row>
    <row r="12276">
      <c r="A12276" s="6" t="s">
        <v>46358</v>
      </c>
      <c r="B12276" s="6" t="s">
        <v>386</v>
      </c>
      <c r="C12276" s="6" t="s">
        <v>24166</v>
      </c>
      <c r="D12276" s="6" t="s">
        <v>1011</v>
      </c>
      <c r="E12276" s="6" t="s">
        <v>416</v>
      </c>
      <c r="F12276" s="6" t="s">
        <v>1008</v>
      </c>
      <c r="G12276" s="6" t="s">
        <v>46359</v>
      </c>
    </row>
    <row r="12277">
      <c r="A12277" s="6" t="s">
        <v>46360</v>
      </c>
      <c r="B12277" s="6" t="s">
        <v>386</v>
      </c>
      <c r="C12277" s="6" t="s">
        <v>24168</v>
      </c>
      <c r="D12277" s="6" t="s">
        <v>37</v>
      </c>
      <c r="E12277" s="6" t="s">
        <v>24821</v>
      </c>
      <c r="F12277" s="6" t="s">
        <v>2786</v>
      </c>
      <c r="G12277" s="6" t="s">
        <v>46361</v>
      </c>
    </row>
    <row r="12278">
      <c r="A12278" s="6" t="s">
        <v>46362</v>
      </c>
      <c r="B12278" s="6" t="s">
        <v>386</v>
      </c>
      <c r="C12278" s="6" t="s">
        <v>24168</v>
      </c>
      <c r="D12278" s="6" t="s">
        <v>1011</v>
      </c>
      <c r="E12278" s="6" t="s">
        <v>416</v>
      </c>
      <c r="F12278" s="6" t="s">
        <v>2786</v>
      </c>
      <c r="G12278" s="6" t="s">
        <v>46361</v>
      </c>
    </row>
    <row r="12279">
      <c r="A12279" s="6" t="s">
        <v>46363</v>
      </c>
      <c r="B12279" s="6" t="s">
        <v>386</v>
      </c>
      <c r="C12279" s="6" t="s">
        <v>24170</v>
      </c>
      <c r="D12279" s="6" t="s">
        <v>37</v>
      </c>
      <c r="E12279" s="6" t="s">
        <v>416</v>
      </c>
      <c r="F12279" s="6" t="s">
        <v>24171</v>
      </c>
      <c r="G12279" s="6" t="s">
        <v>46364</v>
      </c>
    </row>
    <row r="12280">
      <c r="A12280" s="6" t="s">
        <v>46365</v>
      </c>
      <c r="B12280" s="6" t="s">
        <v>386</v>
      </c>
      <c r="C12280" s="6" t="s">
        <v>24170</v>
      </c>
      <c r="D12280" s="6" t="s">
        <v>1011</v>
      </c>
      <c r="E12280" s="6" t="s">
        <v>24821</v>
      </c>
      <c r="F12280" s="6" t="s">
        <v>24171</v>
      </c>
      <c r="G12280" s="6" t="s">
        <v>46364</v>
      </c>
    </row>
    <row r="12281">
      <c r="A12281" s="6" t="s">
        <v>46366</v>
      </c>
      <c r="B12281" s="6" t="s">
        <v>386</v>
      </c>
      <c r="C12281" s="6" t="s">
        <v>24173</v>
      </c>
      <c r="D12281" s="6" t="s">
        <v>1011</v>
      </c>
      <c r="E12281" s="6" t="s">
        <v>24821</v>
      </c>
      <c r="F12281" s="6" t="s">
        <v>24822</v>
      </c>
      <c r="G12281" s="6" t="s">
        <v>46367</v>
      </c>
    </row>
    <row r="12282">
      <c r="A12282" s="6" t="s">
        <v>46368</v>
      </c>
      <c r="B12282" s="6" t="s">
        <v>386</v>
      </c>
      <c r="C12282" s="6" t="s">
        <v>24175</v>
      </c>
      <c r="D12282" s="6" t="s">
        <v>1011</v>
      </c>
      <c r="E12282" s="6" t="s">
        <v>416</v>
      </c>
      <c r="F12282" s="6" t="s">
        <v>1008</v>
      </c>
      <c r="G12282" s="6" t="s">
        <v>46369</v>
      </c>
    </row>
    <row r="12283">
      <c r="A12283" s="6" t="s">
        <v>46370</v>
      </c>
      <c r="B12283" s="6" t="s">
        <v>386</v>
      </c>
      <c r="C12283" s="6" t="s">
        <v>24177</v>
      </c>
      <c r="D12283" s="6" t="s">
        <v>37</v>
      </c>
      <c r="E12283" s="6" t="s">
        <v>24821</v>
      </c>
      <c r="F12283" s="6" t="s">
        <v>4861</v>
      </c>
      <c r="G12283" s="6" t="s">
        <v>46371</v>
      </c>
    </row>
    <row r="12284">
      <c r="A12284" s="6" t="s">
        <v>46372</v>
      </c>
      <c r="B12284" s="6" t="s">
        <v>386</v>
      </c>
      <c r="C12284" s="6" t="s">
        <v>24177</v>
      </c>
      <c r="D12284" s="6" t="s">
        <v>1011</v>
      </c>
      <c r="E12284" s="6" t="s">
        <v>416</v>
      </c>
      <c r="F12284" s="6" t="s">
        <v>4861</v>
      </c>
      <c r="G12284" s="6" t="s">
        <v>46371</v>
      </c>
    </row>
    <row r="12285">
      <c r="A12285" s="6" t="s">
        <v>46373</v>
      </c>
      <c r="B12285" s="6" t="s">
        <v>386</v>
      </c>
      <c r="C12285" s="6" t="s">
        <v>24179</v>
      </c>
      <c r="D12285" s="6" t="s">
        <v>37</v>
      </c>
      <c r="E12285" s="6" t="s">
        <v>416</v>
      </c>
      <c r="F12285" s="6" t="s">
        <v>24180</v>
      </c>
      <c r="G12285" s="6" t="s">
        <v>46374</v>
      </c>
    </row>
    <row r="12286">
      <c r="A12286" s="6" t="s">
        <v>46375</v>
      </c>
      <c r="B12286" s="6" t="s">
        <v>386</v>
      </c>
      <c r="C12286" s="6" t="s">
        <v>24179</v>
      </c>
      <c r="D12286" s="6" t="s">
        <v>1011</v>
      </c>
      <c r="E12286" s="6" t="s">
        <v>24821</v>
      </c>
      <c r="F12286" s="6" t="s">
        <v>24180</v>
      </c>
      <c r="G12286" s="6" t="s">
        <v>46374</v>
      </c>
    </row>
    <row r="12287">
      <c r="A12287" s="6" t="s">
        <v>46376</v>
      </c>
      <c r="B12287" s="6" t="s">
        <v>386</v>
      </c>
      <c r="C12287" s="6" t="s">
        <v>24182</v>
      </c>
      <c r="D12287" s="6" t="s">
        <v>1011</v>
      </c>
      <c r="E12287" s="6" t="s">
        <v>24821</v>
      </c>
      <c r="F12287" s="6" t="s">
        <v>24822</v>
      </c>
      <c r="G12287" s="6" t="s">
        <v>46377</v>
      </c>
    </row>
    <row r="12288">
      <c r="A12288" s="6" t="s">
        <v>46378</v>
      </c>
      <c r="B12288" s="6" t="s">
        <v>386</v>
      </c>
      <c r="C12288" s="6" t="s">
        <v>24184</v>
      </c>
      <c r="D12288" s="6" t="s">
        <v>1011</v>
      </c>
      <c r="E12288" s="6" t="s">
        <v>416</v>
      </c>
      <c r="F12288" s="6" t="s">
        <v>1008</v>
      </c>
      <c r="G12288" s="6" t="s">
        <v>46379</v>
      </c>
    </row>
    <row r="12289">
      <c r="A12289" s="6" t="s">
        <v>46380</v>
      </c>
      <c r="B12289" s="6" t="s">
        <v>386</v>
      </c>
      <c r="C12289" s="6" t="s">
        <v>24186</v>
      </c>
      <c r="D12289" s="6" t="s">
        <v>37</v>
      </c>
      <c r="E12289" s="6" t="s">
        <v>24821</v>
      </c>
      <c r="F12289" s="6" t="s">
        <v>24187</v>
      </c>
      <c r="G12289" s="6" t="s">
        <v>46381</v>
      </c>
    </row>
    <row r="12290">
      <c r="A12290" s="6" t="s">
        <v>46382</v>
      </c>
      <c r="B12290" s="6" t="s">
        <v>386</v>
      </c>
      <c r="C12290" s="6" t="s">
        <v>24186</v>
      </c>
      <c r="D12290" s="6" t="s">
        <v>1011</v>
      </c>
      <c r="E12290" s="6" t="s">
        <v>416</v>
      </c>
      <c r="F12290" s="6" t="s">
        <v>24187</v>
      </c>
      <c r="G12290" s="6" t="s">
        <v>46381</v>
      </c>
    </row>
    <row r="12291">
      <c r="A12291" s="6" t="s">
        <v>46383</v>
      </c>
      <c r="B12291" s="6" t="s">
        <v>386</v>
      </c>
      <c r="C12291" s="6" t="s">
        <v>24189</v>
      </c>
      <c r="D12291" s="6" t="s">
        <v>37</v>
      </c>
      <c r="E12291" s="6" t="s">
        <v>416</v>
      </c>
      <c r="F12291" s="6" t="s">
        <v>24190</v>
      </c>
      <c r="G12291" s="6" t="s">
        <v>46384</v>
      </c>
    </row>
    <row r="12292">
      <c r="A12292" s="6" t="s">
        <v>46385</v>
      </c>
      <c r="B12292" s="6" t="s">
        <v>386</v>
      </c>
      <c r="C12292" s="6" t="s">
        <v>24189</v>
      </c>
      <c r="D12292" s="6" t="s">
        <v>1011</v>
      </c>
      <c r="E12292" s="6" t="s">
        <v>24821</v>
      </c>
      <c r="F12292" s="6" t="s">
        <v>46386</v>
      </c>
      <c r="G12292" s="6" t="s">
        <v>46384</v>
      </c>
    </row>
    <row r="12293">
      <c r="A12293" s="6" t="s">
        <v>46387</v>
      </c>
      <c r="B12293" s="6" t="s">
        <v>386</v>
      </c>
      <c r="C12293" s="6" t="s">
        <v>24192</v>
      </c>
      <c r="D12293" s="6" t="s">
        <v>1011</v>
      </c>
      <c r="E12293" s="6" t="s">
        <v>24821</v>
      </c>
      <c r="F12293" s="6" t="s">
        <v>24822</v>
      </c>
      <c r="G12293" s="6" t="s">
        <v>46388</v>
      </c>
    </row>
    <row r="12294">
      <c r="A12294" s="6" t="s">
        <v>46389</v>
      </c>
      <c r="B12294" s="6" t="s">
        <v>386</v>
      </c>
      <c r="C12294" s="6" t="s">
        <v>24194</v>
      </c>
      <c r="D12294" s="6" t="s">
        <v>1011</v>
      </c>
      <c r="E12294" s="6" t="s">
        <v>416</v>
      </c>
      <c r="F12294" s="6" t="s">
        <v>1040</v>
      </c>
      <c r="G12294" s="6" t="s">
        <v>46390</v>
      </c>
    </row>
    <row r="12295">
      <c r="A12295" s="6" t="s">
        <v>46391</v>
      </c>
      <c r="B12295" s="6" t="s">
        <v>386</v>
      </c>
      <c r="C12295" s="6" t="s">
        <v>24198</v>
      </c>
      <c r="D12295" s="6" t="s">
        <v>1011</v>
      </c>
      <c r="E12295" s="6" t="s">
        <v>416</v>
      </c>
      <c r="F12295" s="6" t="s">
        <v>10629</v>
      </c>
      <c r="G12295" s="6" t="s">
        <v>46392</v>
      </c>
    </row>
    <row r="12296">
      <c r="A12296" s="6" t="s">
        <v>46393</v>
      </c>
      <c r="B12296" s="6" t="s">
        <v>386</v>
      </c>
      <c r="C12296" s="6" t="s">
        <v>24202</v>
      </c>
      <c r="D12296" s="6" t="s">
        <v>37</v>
      </c>
      <c r="E12296" s="6" t="s">
        <v>24821</v>
      </c>
      <c r="F12296" s="6" t="s">
        <v>24203</v>
      </c>
      <c r="G12296" s="6" t="s">
        <v>46394</v>
      </c>
    </row>
    <row r="12297">
      <c r="A12297" s="6" t="s">
        <v>46395</v>
      </c>
      <c r="B12297" s="6" t="s">
        <v>386</v>
      </c>
      <c r="C12297" s="6" t="s">
        <v>24202</v>
      </c>
      <c r="D12297" s="6" t="s">
        <v>1011</v>
      </c>
      <c r="E12297" s="6" t="s">
        <v>416</v>
      </c>
      <c r="F12297" s="6" t="s">
        <v>24203</v>
      </c>
      <c r="G12297" s="6" t="s">
        <v>46394</v>
      </c>
    </row>
    <row r="12298">
      <c r="A12298" s="6" t="s">
        <v>46396</v>
      </c>
      <c r="B12298" s="6" t="s">
        <v>386</v>
      </c>
      <c r="C12298" s="6" t="s">
        <v>24207</v>
      </c>
      <c r="D12298" s="6" t="s">
        <v>37</v>
      </c>
      <c r="E12298" s="6" t="s">
        <v>416</v>
      </c>
      <c r="F12298" s="6" t="s">
        <v>24208</v>
      </c>
      <c r="G12298" s="6" t="s">
        <v>46397</v>
      </c>
    </row>
    <row r="12299">
      <c r="A12299" s="6" t="s">
        <v>46398</v>
      </c>
      <c r="B12299" s="6" t="s">
        <v>386</v>
      </c>
      <c r="C12299" s="6" t="s">
        <v>24207</v>
      </c>
      <c r="D12299" s="6" t="s">
        <v>1011</v>
      </c>
      <c r="E12299" s="6" t="s">
        <v>24821</v>
      </c>
      <c r="F12299" s="6" t="s">
        <v>24208</v>
      </c>
      <c r="G12299" s="6" t="s">
        <v>46397</v>
      </c>
    </row>
    <row r="12300">
      <c r="A12300" s="6" t="s">
        <v>46399</v>
      </c>
      <c r="B12300" s="6" t="s">
        <v>386</v>
      </c>
      <c r="C12300" s="6" t="s">
        <v>24210</v>
      </c>
      <c r="D12300" s="6" t="s">
        <v>1011</v>
      </c>
      <c r="E12300" s="6" t="s">
        <v>24821</v>
      </c>
      <c r="F12300" s="6" t="s">
        <v>26258</v>
      </c>
      <c r="G12300" s="6" t="s">
        <v>46400</v>
      </c>
    </row>
    <row r="12301">
      <c r="A12301" s="6" t="s">
        <v>46401</v>
      </c>
      <c r="B12301" s="6" t="s">
        <v>386</v>
      </c>
      <c r="C12301" s="6" t="s">
        <v>24212</v>
      </c>
      <c r="D12301" s="6" t="s">
        <v>1011</v>
      </c>
      <c r="E12301" s="6" t="s">
        <v>416</v>
      </c>
      <c r="F12301" s="6" t="s">
        <v>1008</v>
      </c>
      <c r="G12301" s="6" t="s">
        <v>46402</v>
      </c>
    </row>
    <row r="12302">
      <c r="A12302" s="6" t="s">
        <v>46403</v>
      </c>
      <c r="B12302" s="6" t="s">
        <v>386</v>
      </c>
      <c r="C12302" s="6" t="s">
        <v>24214</v>
      </c>
      <c r="D12302" s="6" t="s">
        <v>37</v>
      </c>
      <c r="E12302" s="6" t="s">
        <v>24821</v>
      </c>
      <c r="F12302" s="6" t="s">
        <v>24215</v>
      </c>
      <c r="G12302" s="6" t="s">
        <v>46404</v>
      </c>
    </row>
    <row r="12303">
      <c r="A12303" s="6" t="s">
        <v>46405</v>
      </c>
      <c r="B12303" s="6" t="s">
        <v>386</v>
      </c>
      <c r="C12303" s="6" t="s">
        <v>24214</v>
      </c>
      <c r="D12303" s="6" t="s">
        <v>1011</v>
      </c>
      <c r="E12303" s="6" t="s">
        <v>416</v>
      </c>
      <c r="F12303" s="6" t="s">
        <v>24215</v>
      </c>
      <c r="G12303" s="6" t="s">
        <v>46404</v>
      </c>
    </row>
    <row r="12304">
      <c r="A12304" s="6" t="s">
        <v>46406</v>
      </c>
      <c r="B12304" s="6" t="s">
        <v>386</v>
      </c>
      <c r="C12304" s="6" t="s">
        <v>24217</v>
      </c>
      <c r="D12304" s="6" t="s">
        <v>37</v>
      </c>
      <c r="E12304" s="6" t="s">
        <v>416</v>
      </c>
      <c r="F12304" s="6" t="s">
        <v>24218</v>
      </c>
      <c r="G12304" s="6" t="s">
        <v>46407</v>
      </c>
    </row>
    <row r="12305">
      <c r="A12305" s="6" t="s">
        <v>46408</v>
      </c>
      <c r="B12305" s="6" t="s">
        <v>386</v>
      </c>
      <c r="C12305" s="6" t="s">
        <v>24217</v>
      </c>
      <c r="D12305" s="6" t="s">
        <v>1011</v>
      </c>
      <c r="E12305" s="6" t="s">
        <v>24821</v>
      </c>
      <c r="F12305" s="6" t="s">
        <v>24218</v>
      </c>
      <c r="G12305" s="6" t="s">
        <v>46407</v>
      </c>
    </row>
    <row r="12306">
      <c r="A12306" s="6" t="s">
        <v>46409</v>
      </c>
      <c r="B12306" s="6" t="s">
        <v>386</v>
      </c>
      <c r="C12306" s="6" t="s">
        <v>24220</v>
      </c>
      <c r="D12306" s="6" t="s">
        <v>1011</v>
      </c>
      <c r="E12306" s="6" t="s">
        <v>24821</v>
      </c>
      <c r="F12306" s="6" t="s">
        <v>26258</v>
      </c>
      <c r="G12306" s="6" t="s">
        <v>46410</v>
      </c>
    </row>
    <row r="12307">
      <c r="A12307" s="6" t="s">
        <v>46411</v>
      </c>
      <c r="B12307" s="6" t="s">
        <v>386</v>
      </c>
      <c r="C12307" s="6" t="s">
        <v>24222</v>
      </c>
      <c r="D12307" s="6" t="s">
        <v>1011</v>
      </c>
      <c r="E12307" s="6" t="s">
        <v>416</v>
      </c>
      <c r="F12307" s="6" t="s">
        <v>1008</v>
      </c>
      <c r="G12307" s="6" t="s">
        <v>46412</v>
      </c>
    </row>
    <row r="12308">
      <c r="A12308" s="6" t="s">
        <v>46413</v>
      </c>
      <c r="B12308" s="6" t="s">
        <v>386</v>
      </c>
      <c r="C12308" s="6" t="s">
        <v>24224</v>
      </c>
      <c r="D12308" s="6" t="s">
        <v>37</v>
      </c>
      <c r="E12308" s="6" t="s">
        <v>24821</v>
      </c>
      <c r="F12308" s="6" t="s">
        <v>24225</v>
      </c>
      <c r="G12308" s="6" t="s">
        <v>46414</v>
      </c>
    </row>
    <row r="12309">
      <c r="A12309" s="6" t="s">
        <v>46415</v>
      </c>
      <c r="B12309" s="6" t="s">
        <v>386</v>
      </c>
      <c r="C12309" s="6" t="s">
        <v>24224</v>
      </c>
      <c r="D12309" s="6" t="s">
        <v>1011</v>
      </c>
      <c r="E12309" s="6" t="s">
        <v>416</v>
      </c>
      <c r="F12309" s="6" t="s">
        <v>24225</v>
      </c>
      <c r="G12309" s="6" t="s">
        <v>46414</v>
      </c>
    </row>
    <row r="12310">
      <c r="A12310" s="6" t="s">
        <v>46416</v>
      </c>
      <c r="B12310" s="6" t="s">
        <v>386</v>
      </c>
      <c r="C12310" s="6" t="s">
        <v>24227</v>
      </c>
      <c r="D12310" s="6" t="s">
        <v>37</v>
      </c>
      <c r="E12310" s="6" t="s">
        <v>416</v>
      </c>
      <c r="F12310" s="6" t="s">
        <v>24228</v>
      </c>
      <c r="G12310" s="6" t="s">
        <v>46417</v>
      </c>
    </row>
    <row r="12311">
      <c r="A12311" s="6" t="s">
        <v>46418</v>
      </c>
      <c r="B12311" s="6" t="s">
        <v>386</v>
      </c>
      <c r="C12311" s="6" t="s">
        <v>24227</v>
      </c>
      <c r="D12311" s="6" t="s">
        <v>1011</v>
      </c>
      <c r="E12311" s="6" t="s">
        <v>24821</v>
      </c>
      <c r="F12311" s="6" t="s">
        <v>24228</v>
      </c>
      <c r="G12311" s="6" t="s">
        <v>46417</v>
      </c>
    </row>
    <row r="12312">
      <c r="A12312" s="6" t="s">
        <v>46419</v>
      </c>
      <c r="B12312" s="6" t="s">
        <v>386</v>
      </c>
      <c r="C12312" s="6" t="s">
        <v>24230</v>
      </c>
      <c r="D12312" s="6" t="s">
        <v>1011</v>
      </c>
      <c r="E12312" s="6" t="s">
        <v>24821</v>
      </c>
      <c r="F12312" s="6" t="s">
        <v>26258</v>
      </c>
      <c r="G12312" s="6" t="s">
        <v>46420</v>
      </c>
    </row>
    <row r="12313">
      <c r="A12313" s="6" t="s">
        <v>46421</v>
      </c>
      <c r="B12313" s="6" t="s">
        <v>386</v>
      </c>
      <c r="C12313" s="6" t="s">
        <v>24232</v>
      </c>
      <c r="D12313" s="6" t="s">
        <v>1011</v>
      </c>
      <c r="E12313" s="6" t="s">
        <v>416</v>
      </c>
      <c r="F12313" s="6" t="s">
        <v>1040</v>
      </c>
      <c r="G12313" s="6" t="s">
        <v>46422</v>
      </c>
    </row>
    <row r="12314">
      <c r="A12314" s="6" t="s">
        <v>46423</v>
      </c>
      <c r="B12314" s="6" t="s">
        <v>386</v>
      </c>
      <c r="C12314" s="6" t="s">
        <v>24236</v>
      </c>
      <c r="D12314" s="6" t="s">
        <v>1011</v>
      </c>
      <c r="E12314" s="6" t="s">
        <v>416</v>
      </c>
      <c r="F12314" s="6" t="s">
        <v>1096</v>
      </c>
      <c r="G12314" s="6" t="s">
        <v>46424</v>
      </c>
    </row>
    <row r="12315">
      <c r="A12315" s="6" t="s">
        <v>46425</v>
      </c>
      <c r="B12315" s="6" t="s">
        <v>386</v>
      </c>
      <c r="C12315" s="6" t="s">
        <v>24240</v>
      </c>
      <c r="D12315" s="6" t="s">
        <v>37</v>
      </c>
      <c r="E12315" s="6" t="s">
        <v>24821</v>
      </c>
      <c r="F12315" s="6" t="s">
        <v>24241</v>
      </c>
      <c r="G12315" s="6" t="s">
        <v>46426</v>
      </c>
    </row>
    <row r="12316">
      <c r="A12316" s="6" t="s">
        <v>46427</v>
      </c>
      <c r="B12316" s="6" t="s">
        <v>386</v>
      </c>
      <c r="C12316" s="6" t="s">
        <v>24240</v>
      </c>
      <c r="D12316" s="6" t="s">
        <v>1011</v>
      </c>
      <c r="E12316" s="6" t="s">
        <v>416</v>
      </c>
      <c r="F12316" s="6" t="s">
        <v>24241</v>
      </c>
      <c r="G12316" s="6" t="s">
        <v>46426</v>
      </c>
    </row>
    <row r="12317">
      <c r="A12317" s="6" t="s">
        <v>46428</v>
      </c>
      <c r="B12317" s="6" t="s">
        <v>386</v>
      </c>
      <c r="C12317" s="6" t="s">
        <v>24245</v>
      </c>
      <c r="D12317" s="6" t="s">
        <v>37</v>
      </c>
      <c r="E12317" s="6" t="s">
        <v>416</v>
      </c>
      <c r="F12317" s="6" t="s">
        <v>24246</v>
      </c>
      <c r="G12317" s="6" t="s">
        <v>46429</v>
      </c>
    </row>
    <row r="12318">
      <c r="A12318" s="6" t="s">
        <v>46430</v>
      </c>
      <c r="B12318" s="6" t="s">
        <v>386</v>
      </c>
      <c r="C12318" s="6" t="s">
        <v>24245</v>
      </c>
      <c r="D12318" s="6" t="s">
        <v>1011</v>
      </c>
      <c r="E12318" s="6" t="s">
        <v>24821</v>
      </c>
      <c r="F12318" s="6" t="s">
        <v>24246</v>
      </c>
      <c r="G12318" s="6" t="s">
        <v>46429</v>
      </c>
    </row>
    <row r="12319">
      <c r="A12319" s="6" t="s">
        <v>46431</v>
      </c>
      <c r="B12319" s="6" t="s">
        <v>386</v>
      </c>
      <c r="C12319" s="6" t="s">
        <v>24248</v>
      </c>
      <c r="D12319" s="6" t="s">
        <v>1011</v>
      </c>
      <c r="E12319" s="6" t="s">
        <v>24821</v>
      </c>
      <c r="F12319" s="6" t="s">
        <v>25485</v>
      </c>
      <c r="G12319" s="6" t="s">
        <v>46432</v>
      </c>
    </row>
    <row r="12320">
      <c r="A12320" s="6" t="s">
        <v>46433</v>
      </c>
      <c r="B12320" s="6" t="s">
        <v>386</v>
      </c>
      <c r="C12320" s="6" t="s">
        <v>24250</v>
      </c>
      <c r="D12320" s="6" t="s">
        <v>1011</v>
      </c>
      <c r="E12320" s="6" t="s">
        <v>416</v>
      </c>
      <c r="F12320" s="6" t="s">
        <v>1008</v>
      </c>
      <c r="G12320" s="6" t="s">
        <v>46434</v>
      </c>
    </row>
    <row r="12321">
      <c r="A12321" s="6" t="s">
        <v>46435</v>
      </c>
      <c r="B12321" s="6" t="s">
        <v>386</v>
      </c>
      <c r="C12321" s="6" t="s">
        <v>24252</v>
      </c>
      <c r="D12321" s="6" t="s">
        <v>37</v>
      </c>
      <c r="E12321" s="6" t="s">
        <v>24821</v>
      </c>
      <c r="F12321" s="6" t="s">
        <v>24253</v>
      </c>
      <c r="G12321" s="6" t="s">
        <v>46436</v>
      </c>
    </row>
    <row r="12322">
      <c r="A12322" s="6" t="s">
        <v>46437</v>
      </c>
      <c r="B12322" s="6" t="s">
        <v>386</v>
      </c>
      <c r="C12322" s="6" t="s">
        <v>24252</v>
      </c>
      <c r="D12322" s="6" t="s">
        <v>1011</v>
      </c>
      <c r="E12322" s="6" t="s">
        <v>416</v>
      </c>
      <c r="F12322" s="6" t="s">
        <v>24253</v>
      </c>
      <c r="G12322" s="6" t="s">
        <v>46436</v>
      </c>
    </row>
    <row r="12323">
      <c r="A12323" s="6" t="s">
        <v>46438</v>
      </c>
      <c r="B12323" s="6" t="s">
        <v>386</v>
      </c>
      <c r="C12323" s="6" t="s">
        <v>24255</v>
      </c>
      <c r="D12323" s="6" t="s">
        <v>37</v>
      </c>
      <c r="E12323" s="6" t="s">
        <v>416</v>
      </c>
      <c r="F12323" s="6" t="s">
        <v>24256</v>
      </c>
      <c r="G12323" s="6" t="s">
        <v>46439</v>
      </c>
    </row>
    <row r="12324">
      <c r="A12324" s="6" t="s">
        <v>46440</v>
      </c>
      <c r="B12324" s="6" t="s">
        <v>386</v>
      </c>
      <c r="C12324" s="6" t="s">
        <v>24255</v>
      </c>
      <c r="D12324" s="6" t="s">
        <v>1011</v>
      </c>
      <c r="E12324" s="6" t="s">
        <v>24821</v>
      </c>
      <c r="F12324" s="6" t="s">
        <v>24256</v>
      </c>
      <c r="G12324" s="6" t="s">
        <v>46439</v>
      </c>
    </row>
    <row r="12325">
      <c r="A12325" s="6" t="s">
        <v>46441</v>
      </c>
      <c r="B12325" s="6" t="s">
        <v>386</v>
      </c>
      <c r="C12325" s="6" t="s">
        <v>24258</v>
      </c>
      <c r="D12325" s="6" t="s">
        <v>1011</v>
      </c>
      <c r="E12325" s="6" t="s">
        <v>24821</v>
      </c>
      <c r="F12325" s="6" t="s">
        <v>25485</v>
      </c>
      <c r="G12325" s="6" t="s">
        <v>46442</v>
      </c>
    </row>
    <row r="12326">
      <c r="A12326" s="6" t="s">
        <v>46443</v>
      </c>
      <c r="B12326" s="6" t="s">
        <v>386</v>
      </c>
      <c r="C12326" s="6" t="s">
        <v>24260</v>
      </c>
      <c r="D12326" s="6" t="s">
        <v>1011</v>
      </c>
      <c r="E12326" s="6" t="s">
        <v>416</v>
      </c>
      <c r="F12326" s="6" t="s">
        <v>1008</v>
      </c>
      <c r="G12326" s="6" t="s">
        <v>24261</v>
      </c>
    </row>
    <row r="12327">
      <c r="A12327" s="6" t="s">
        <v>46444</v>
      </c>
      <c r="B12327" s="6" t="s">
        <v>386</v>
      </c>
      <c r="C12327" s="6" t="s">
        <v>24262</v>
      </c>
      <c r="D12327" s="6" t="s">
        <v>37</v>
      </c>
      <c r="E12327" s="6" t="s">
        <v>24821</v>
      </c>
      <c r="F12327" s="6" t="s">
        <v>24263</v>
      </c>
      <c r="G12327" s="6" t="s">
        <v>46445</v>
      </c>
    </row>
    <row r="12328">
      <c r="A12328" s="6" t="s">
        <v>46446</v>
      </c>
      <c r="B12328" s="6" t="s">
        <v>386</v>
      </c>
      <c r="C12328" s="6" t="s">
        <v>24262</v>
      </c>
      <c r="D12328" s="6" t="s">
        <v>1011</v>
      </c>
      <c r="E12328" s="6" t="s">
        <v>416</v>
      </c>
      <c r="F12328" s="6" t="s">
        <v>24263</v>
      </c>
      <c r="G12328" s="6" t="s">
        <v>46445</v>
      </c>
    </row>
    <row r="12329">
      <c r="A12329" s="6" t="s">
        <v>46447</v>
      </c>
      <c r="B12329" s="6" t="s">
        <v>386</v>
      </c>
      <c r="C12329" s="6" t="s">
        <v>24265</v>
      </c>
      <c r="D12329" s="6" t="s">
        <v>37</v>
      </c>
      <c r="E12329" s="6" t="s">
        <v>416</v>
      </c>
      <c r="F12329" s="6" t="s">
        <v>24266</v>
      </c>
      <c r="G12329" s="6" t="s">
        <v>46448</v>
      </c>
    </row>
    <row r="12330">
      <c r="A12330" s="6" t="s">
        <v>46449</v>
      </c>
      <c r="B12330" s="6" t="s">
        <v>386</v>
      </c>
      <c r="C12330" s="6" t="s">
        <v>24265</v>
      </c>
      <c r="D12330" s="6" t="s">
        <v>1011</v>
      </c>
      <c r="E12330" s="6" t="s">
        <v>24821</v>
      </c>
      <c r="F12330" s="6" t="s">
        <v>24266</v>
      </c>
      <c r="G12330" s="6" t="s">
        <v>46448</v>
      </c>
    </row>
    <row r="12331">
      <c r="A12331" s="6" t="s">
        <v>46450</v>
      </c>
      <c r="B12331" s="6" t="s">
        <v>386</v>
      </c>
      <c r="C12331" s="6" t="s">
        <v>24268</v>
      </c>
      <c r="D12331" s="6" t="s">
        <v>1011</v>
      </c>
      <c r="E12331" s="6" t="s">
        <v>24821</v>
      </c>
      <c r="F12331" s="6" t="s">
        <v>25485</v>
      </c>
      <c r="G12331" s="6" t="s">
        <v>46451</v>
      </c>
    </row>
    <row r="12332">
      <c r="A12332" s="6" t="s">
        <v>46452</v>
      </c>
      <c r="B12332" s="6" t="s">
        <v>386</v>
      </c>
      <c r="C12332" s="6" t="s">
        <v>24270</v>
      </c>
      <c r="D12332" s="6" t="s">
        <v>1011</v>
      </c>
      <c r="E12332" s="6" t="s">
        <v>416</v>
      </c>
      <c r="F12332" s="6" t="s">
        <v>1008</v>
      </c>
      <c r="G12332" s="6" t="s">
        <v>46453</v>
      </c>
    </row>
    <row r="12333">
      <c r="A12333" s="6" t="s">
        <v>46454</v>
      </c>
      <c r="B12333" s="6" t="s">
        <v>386</v>
      </c>
      <c r="C12333" s="6" t="s">
        <v>24272</v>
      </c>
      <c r="D12333" s="6" t="s">
        <v>37</v>
      </c>
      <c r="E12333" s="6" t="s">
        <v>24821</v>
      </c>
      <c r="F12333" s="6" t="s">
        <v>24273</v>
      </c>
      <c r="G12333" s="6" t="s">
        <v>46455</v>
      </c>
    </row>
    <row r="12334">
      <c r="A12334" s="6" t="s">
        <v>46456</v>
      </c>
      <c r="B12334" s="6" t="s">
        <v>386</v>
      </c>
      <c r="C12334" s="6" t="s">
        <v>24272</v>
      </c>
      <c r="D12334" s="6" t="s">
        <v>1011</v>
      </c>
      <c r="E12334" s="6" t="s">
        <v>416</v>
      </c>
      <c r="F12334" s="6" t="s">
        <v>24273</v>
      </c>
      <c r="G12334" s="6" t="s">
        <v>46455</v>
      </c>
    </row>
    <row r="12335">
      <c r="A12335" s="6" t="s">
        <v>46457</v>
      </c>
      <c r="B12335" s="6" t="s">
        <v>386</v>
      </c>
      <c r="C12335" s="6" t="s">
        <v>24275</v>
      </c>
      <c r="D12335" s="6" t="s">
        <v>37</v>
      </c>
      <c r="E12335" s="6" t="s">
        <v>416</v>
      </c>
      <c r="F12335" s="6" t="s">
        <v>24276</v>
      </c>
      <c r="G12335" s="6" t="s">
        <v>46458</v>
      </c>
    </row>
    <row r="12336">
      <c r="A12336" s="6" t="s">
        <v>46459</v>
      </c>
      <c r="B12336" s="6" t="s">
        <v>386</v>
      </c>
      <c r="C12336" s="6" t="s">
        <v>24275</v>
      </c>
      <c r="D12336" s="6" t="s">
        <v>1011</v>
      </c>
      <c r="E12336" s="6" t="s">
        <v>24821</v>
      </c>
      <c r="F12336" s="6" t="s">
        <v>46460</v>
      </c>
      <c r="G12336" s="6" t="s">
        <v>46458</v>
      </c>
    </row>
    <row r="12337">
      <c r="A12337" s="6" t="s">
        <v>46461</v>
      </c>
      <c r="B12337" s="6" t="s">
        <v>386</v>
      </c>
      <c r="C12337" s="6" t="s">
        <v>24278</v>
      </c>
      <c r="D12337" s="6" t="s">
        <v>1011</v>
      </c>
      <c r="E12337" s="6" t="s">
        <v>24821</v>
      </c>
      <c r="F12337" s="6" t="s">
        <v>25485</v>
      </c>
      <c r="G12337" s="6" t="s">
        <v>46462</v>
      </c>
    </row>
    <row r="12338">
      <c r="A12338" s="6" t="s">
        <v>46463</v>
      </c>
      <c r="B12338" s="6" t="s">
        <v>386</v>
      </c>
      <c r="C12338" s="6" t="s">
        <v>24280</v>
      </c>
      <c r="D12338" s="6" t="s">
        <v>1011</v>
      </c>
      <c r="E12338" s="6" t="s">
        <v>416</v>
      </c>
      <c r="F12338" s="6" t="s">
        <v>1008</v>
      </c>
      <c r="G12338" s="6" t="s">
        <v>46464</v>
      </c>
    </row>
    <row r="12339">
      <c r="A12339" s="6" t="s">
        <v>46465</v>
      </c>
      <c r="B12339" s="6" t="s">
        <v>386</v>
      </c>
      <c r="C12339" s="6" t="s">
        <v>24282</v>
      </c>
      <c r="D12339" s="6" t="s">
        <v>37</v>
      </c>
      <c r="E12339" s="6" t="s">
        <v>24821</v>
      </c>
      <c r="F12339" s="6" t="s">
        <v>24283</v>
      </c>
      <c r="G12339" s="6" t="s">
        <v>46466</v>
      </c>
    </row>
    <row r="12340">
      <c r="A12340" s="6" t="s">
        <v>46467</v>
      </c>
      <c r="B12340" s="6" t="s">
        <v>386</v>
      </c>
      <c r="C12340" s="6" t="s">
        <v>24282</v>
      </c>
      <c r="D12340" s="6" t="s">
        <v>1011</v>
      </c>
      <c r="E12340" s="6" t="s">
        <v>416</v>
      </c>
      <c r="F12340" s="6" t="s">
        <v>24283</v>
      </c>
      <c r="G12340" s="6" t="s">
        <v>46466</v>
      </c>
    </row>
    <row r="12341">
      <c r="A12341" s="6" t="s">
        <v>46468</v>
      </c>
      <c r="B12341" s="6" t="s">
        <v>386</v>
      </c>
      <c r="C12341" s="6" t="s">
        <v>24285</v>
      </c>
      <c r="D12341" s="6" t="s">
        <v>37</v>
      </c>
      <c r="E12341" s="6" t="s">
        <v>416</v>
      </c>
      <c r="F12341" s="6" t="s">
        <v>24286</v>
      </c>
      <c r="G12341" s="6" t="s">
        <v>46469</v>
      </c>
    </row>
    <row r="12342">
      <c r="A12342" s="6" t="s">
        <v>46470</v>
      </c>
      <c r="B12342" s="6" t="s">
        <v>386</v>
      </c>
      <c r="C12342" s="6" t="s">
        <v>24285</v>
      </c>
      <c r="D12342" s="6" t="s">
        <v>1011</v>
      </c>
      <c r="E12342" s="6" t="s">
        <v>24821</v>
      </c>
      <c r="F12342" s="6" t="s">
        <v>24286</v>
      </c>
      <c r="G12342" s="6" t="s">
        <v>46469</v>
      </c>
    </row>
    <row r="12343">
      <c r="A12343" s="6" t="s">
        <v>46471</v>
      </c>
      <c r="B12343" s="6" t="s">
        <v>386</v>
      </c>
      <c r="C12343" s="6" t="s">
        <v>24288</v>
      </c>
      <c r="D12343" s="6" t="s">
        <v>1011</v>
      </c>
      <c r="E12343" s="6" t="s">
        <v>24821</v>
      </c>
      <c r="F12343" s="6" t="s">
        <v>25485</v>
      </c>
      <c r="G12343" s="6" t="s">
        <v>46472</v>
      </c>
    </row>
    <row r="12344">
      <c r="A12344" s="6" t="s">
        <v>46473</v>
      </c>
      <c r="B12344" s="6" t="s">
        <v>386</v>
      </c>
      <c r="C12344" s="6" t="s">
        <v>24290</v>
      </c>
      <c r="D12344" s="6" t="s">
        <v>1011</v>
      </c>
      <c r="E12344" s="6" t="s">
        <v>416</v>
      </c>
      <c r="F12344" s="6" t="s">
        <v>1008</v>
      </c>
      <c r="G12344" s="6" t="s">
        <v>46474</v>
      </c>
    </row>
    <row r="12345">
      <c r="A12345" s="6" t="s">
        <v>46475</v>
      </c>
      <c r="B12345" s="6" t="s">
        <v>386</v>
      </c>
      <c r="C12345" s="6" t="s">
        <v>24292</v>
      </c>
      <c r="D12345" s="6" t="s">
        <v>37</v>
      </c>
      <c r="E12345" s="6" t="s">
        <v>24821</v>
      </c>
      <c r="F12345" s="6" t="s">
        <v>24293</v>
      </c>
      <c r="G12345" s="6" t="s">
        <v>46476</v>
      </c>
    </row>
    <row r="12346">
      <c r="A12346" s="6" t="s">
        <v>46477</v>
      </c>
      <c r="B12346" s="6" t="s">
        <v>386</v>
      </c>
      <c r="C12346" s="6" t="s">
        <v>24292</v>
      </c>
      <c r="D12346" s="6" t="s">
        <v>1011</v>
      </c>
      <c r="E12346" s="6" t="s">
        <v>416</v>
      </c>
      <c r="F12346" s="6" t="s">
        <v>24293</v>
      </c>
      <c r="G12346" s="6" t="s">
        <v>46476</v>
      </c>
    </row>
    <row r="12347">
      <c r="A12347" s="6" t="s">
        <v>46478</v>
      </c>
      <c r="B12347" s="6" t="s">
        <v>386</v>
      </c>
      <c r="C12347" s="6" t="s">
        <v>24295</v>
      </c>
      <c r="D12347" s="6" t="s">
        <v>37</v>
      </c>
      <c r="E12347" s="6" t="s">
        <v>416</v>
      </c>
      <c r="F12347" s="6" t="s">
        <v>24296</v>
      </c>
      <c r="G12347" s="6" t="s">
        <v>46479</v>
      </c>
    </row>
    <row r="12348">
      <c r="A12348" s="6" t="s">
        <v>46480</v>
      </c>
      <c r="B12348" s="6" t="s">
        <v>386</v>
      </c>
      <c r="C12348" s="6" t="s">
        <v>24295</v>
      </c>
      <c r="D12348" s="6" t="s">
        <v>1011</v>
      </c>
      <c r="E12348" s="6" t="s">
        <v>24821</v>
      </c>
      <c r="F12348" s="6" t="s">
        <v>46481</v>
      </c>
      <c r="G12348" s="6" t="s">
        <v>46479</v>
      </c>
    </row>
    <row r="12349">
      <c r="A12349" s="6" t="s">
        <v>46482</v>
      </c>
      <c r="B12349" s="6" t="s">
        <v>386</v>
      </c>
      <c r="C12349" s="6" t="s">
        <v>24298</v>
      </c>
      <c r="D12349" s="6" t="s">
        <v>1011</v>
      </c>
      <c r="E12349" s="6" t="s">
        <v>24821</v>
      </c>
      <c r="F12349" s="6" t="s">
        <v>25485</v>
      </c>
      <c r="G12349" s="6" t="s">
        <v>46483</v>
      </c>
    </row>
    <row r="12350">
      <c r="A12350" s="6" t="s">
        <v>46484</v>
      </c>
      <c r="B12350" s="6" t="s">
        <v>386</v>
      </c>
      <c r="C12350" s="6" t="s">
        <v>24300</v>
      </c>
      <c r="D12350" s="6" t="s">
        <v>1011</v>
      </c>
      <c r="E12350" s="6" t="s">
        <v>416</v>
      </c>
      <c r="F12350" s="6" t="s">
        <v>1040</v>
      </c>
      <c r="G12350" s="6" t="s">
        <v>46485</v>
      </c>
    </row>
    <row r="12351">
      <c r="A12351" s="6" t="s">
        <v>46486</v>
      </c>
      <c r="B12351" s="6" t="s">
        <v>386</v>
      </c>
      <c r="C12351" s="6" t="s">
        <v>24304</v>
      </c>
      <c r="D12351" s="6" t="s">
        <v>1011</v>
      </c>
      <c r="E12351" s="6" t="s">
        <v>416</v>
      </c>
      <c r="F12351" s="6" t="s">
        <v>1165</v>
      </c>
      <c r="G12351" s="6" t="s">
        <v>46487</v>
      </c>
    </row>
    <row r="12352">
      <c r="A12352" s="6" t="s">
        <v>46488</v>
      </c>
      <c r="B12352" s="6" t="s">
        <v>386</v>
      </c>
      <c r="C12352" s="6" t="s">
        <v>24308</v>
      </c>
      <c r="D12352" s="6" t="s">
        <v>37</v>
      </c>
      <c r="E12352" s="6" t="s">
        <v>24821</v>
      </c>
      <c r="F12352" s="6" t="s">
        <v>24309</v>
      </c>
      <c r="G12352" s="6" t="s">
        <v>46489</v>
      </c>
    </row>
    <row r="12353">
      <c r="A12353" s="6" t="s">
        <v>46490</v>
      </c>
      <c r="B12353" s="6" t="s">
        <v>386</v>
      </c>
      <c r="C12353" s="6" t="s">
        <v>24308</v>
      </c>
      <c r="D12353" s="6" t="s">
        <v>1011</v>
      </c>
      <c r="E12353" s="6" t="s">
        <v>416</v>
      </c>
      <c r="F12353" s="6" t="s">
        <v>24309</v>
      </c>
      <c r="G12353" s="6" t="s">
        <v>46489</v>
      </c>
    </row>
    <row r="12354">
      <c r="A12354" s="6" t="s">
        <v>46491</v>
      </c>
      <c r="B12354" s="6" t="s">
        <v>386</v>
      </c>
      <c r="C12354" s="6" t="s">
        <v>24314</v>
      </c>
      <c r="D12354" s="6" t="s">
        <v>37</v>
      </c>
      <c r="E12354" s="6" t="s">
        <v>416</v>
      </c>
      <c r="F12354" s="6" t="s">
        <v>24315</v>
      </c>
      <c r="G12354" s="6" t="s">
        <v>46492</v>
      </c>
    </row>
    <row r="12355">
      <c r="A12355" s="6" t="s">
        <v>46493</v>
      </c>
      <c r="B12355" s="6" t="s">
        <v>386</v>
      </c>
      <c r="C12355" s="6" t="s">
        <v>24314</v>
      </c>
      <c r="D12355" s="6" t="s">
        <v>1011</v>
      </c>
      <c r="E12355" s="6" t="s">
        <v>24821</v>
      </c>
      <c r="F12355" s="6" t="s">
        <v>24315</v>
      </c>
      <c r="G12355" s="6" t="s">
        <v>46492</v>
      </c>
    </row>
    <row r="12356">
      <c r="A12356" s="6" t="s">
        <v>46494</v>
      </c>
      <c r="B12356" s="6" t="s">
        <v>386</v>
      </c>
      <c r="C12356" s="6" t="s">
        <v>24317</v>
      </c>
      <c r="D12356" s="6" t="s">
        <v>1011</v>
      </c>
      <c r="E12356" s="6" t="s">
        <v>24821</v>
      </c>
      <c r="F12356" s="6" t="s">
        <v>25549</v>
      </c>
      <c r="G12356" s="6" t="s">
        <v>46495</v>
      </c>
    </row>
    <row r="12357">
      <c r="A12357" s="6" t="s">
        <v>46496</v>
      </c>
      <c r="B12357" s="6" t="s">
        <v>386</v>
      </c>
      <c r="C12357" s="6" t="s">
        <v>24319</v>
      </c>
      <c r="D12357" s="6" t="s">
        <v>1011</v>
      </c>
      <c r="E12357" s="6" t="s">
        <v>416</v>
      </c>
      <c r="F12357" s="6" t="s">
        <v>1008</v>
      </c>
      <c r="G12357" s="6" t="s">
        <v>46497</v>
      </c>
    </row>
    <row r="12358">
      <c r="A12358" s="6" t="s">
        <v>46498</v>
      </c>
      <c r="B12358" s="6" t="s">
        <v>386</v>
      </c>
      <c r="C12358" s="6" t="s">
        <v>24321</v>
      </c>
      <c r="D12358" s="6" t="s">
        <v>37</v>
      </c>
      <c r="E12358" s="6" t="s">
        <v>24821</v>
      </c>
      <c r="F12358" s="6" t="s">
        <v>24322</v>
      </c>
      <c r="G12358" s="6" t="s">
        <v>46499</v>
      </c>
    </row>
    <row r="12359">
      <c r="A12359" s="6" t="s">
        <v>46500</v>
      </c>
      <c r="B12359" s="6" t="s">
        <v>386</v>
      </c>
      <c r="C12359" s="6" t="s">
        <v>24321</v>
      </c>
      <c r="D12359" s="6" t="s">
        <v>1011</v>
      </c>
      <c r="E12359" s="6" t="s">
        <v>416</v>
      </c>
      <c r="F12359" s="6" t="s">
        <v>24322</v>
      </c>
      <c r="G12359" s="6" t="s">
        <v>46499</v>
      </c>
    </row>
    <row r="12360">
      <c r="A12360" s="6" t="s">
        <v>46501</v>
      </c>
      <c r="B12360" s="6" t="s">
        <v>386</v>
      </c>
      <c r="C12360" s="6" t="s">
        <v>24324</v>
      </c>
      <c r="D12360" s="6" t="s">
        <v>37</v>
      </c>
      <c r="E12360" s="6" t="s">
        <v>416</v>
      </c>
      <c r="F12360" s="6" t="s">
        <v>24325</v>
      </c>
      <c r="G12360" s="6" t="s">
        <v>46502</v>
      </c>
    </row>
    <row r="12361">
      <c r="A12361" s="6" t="s">
        <v>46503</v>
      </c>
      <c r="B12361" s="6" t="s">
        <v>386</v>
      </c>
      <c r="C12361" s="6" t="s">
        <v>24324</v>
      </c>
      <c r="D12361" s="6" t="s">
        <v>1011</v>
      </c>
      <c r="E12361" s="6" t="s">
        <v>24821</v>
      </c>
      <c r="F12361" s="6" t="s">
        <v>24325</v>
      </c>
      <c r="G12361" s="6" t="s">
        <v>46502</v>
      </c>
    </row>
    <row r="12362">
      <c r="A12362" s="6" t="s">
        <v>46504</v>
      </c>
      <c r="B12362" s="6" t="s">
        <v>386</v>
      </c>
      <c r="C12362" s="6" t="s">
        <v>24327</v>
      </c>
      <c r="D12362" s="6" t="s">
        <v>1011</v>
      </c>
      <c r="E12362" s="6" t="s">
        <v>24821</v>
      </c>
      <c r="F12362" s="6" t="s">
        <v>25549</v>
      </c>
      <c r="G12362" s="6" t="s">
        <v>46505</v>
      </c>
    </row>
    <row r="12363">
      <c r="A12363" s="6" t="s">
        <v>46506</v>
      </c>
      <c r="B12363" s="6" t="s">
        <v>386</v>
      </c>
      <c r="C12363" s="6" t="s">
        <v>24329</v>
      </c>
      <c r="D12363" s="6" t="s">
        <v>1011</v>
      </c>
      <c r="E12363" s="6" t="s">
        <v>416</v>
      </c>
      <c r="F12363" s="6" t="s">
        <v>1040</v>
      </c>
      <c r="G12363" s="6" t="s">
        <v>46507</v>
      </c>
    </row>
    <row r="12364">
      <c r="A12364" s="6" t="s">
        <v>46508</v>
      </c>
      <c r="B12364" s="6" t="s">
        <v>386</v>
      </c>
      <c r="C12364" s="6" t="s">
        <v>24333</v>
      </c>
      <c r="D12364" s="6" t="s">
        <v>1011</v>
      </c>
      <c r="E12364" s="6" t="s">
        <v>416</v>
      </c>
      <c r="F12364" s="6" t="s">
        <v>3189</v>
      </c>
      <c r="G12364" s="6" t="s">
        <v>46509</v>
      </c>
    </row>
    <row r="12365">
      <c r="A12365" s="6" t="s">
        <v>46510</v>
      </c>
      <c r="B12365" s="6" t="s">
        <v>386</v>
      </c>
      <c r="C12365" s="6" t="s">
        <v>24337</v>
      </c>
      <c r="D12365" s="6" t="s">
        <v>37</v>
      </c>
      <c r="E12365" s="6" t="s">
        <v>24821</v>
      </c>
      <c r="F12365" s="6" t="s">
        <v>24338</v>
      </c>
      <c r="G12365" s="6" t="s">
        <v>46511</v>
      </c>
    </row>
    <row r="12366">
      <c r="A12366" s="6" t="s">
        <v>46512</v>
      </c>
      <c r="B12366" s="6" t="s">
        <v>386</v>
      </c>
      <c r="C12366" s="6" t="s">
        <v>24337</v>
      </c>
      <c r="D12366" s="6" t="s">
        <v>1011</v>
      </c>
      <c r="E12366" s="6" t="s">
        <v>416</v>
      </c>
      <c r="F12366" s="6" t="s">
        <v>24338</v>
      </c>
      <c r="G12366" s="6" t="s">
        <v>46511</v>
      </c>
    </row>
    <row r="12367">
      <c r="A12367" s="6" t="s">
        <v>46513</v>
      </c>
      <c r="B12367" s="6" t="s">
        <v>386</v>
      </c>
      <c r="C12367" s="6" t="s">
        <v>24342</v>
      </c>
      <c r="D12367" s="6" t="s">
        <v>37</v>
      </c>
      <c r="E12367" s="6" t="s">
        <v>416</v>
      </c>
      <c r="F12367" s="6" t="s">
        <v>24343</v>
      </c>
      <c r="G12367" s="6" t="s">
        <v>46514</v>
      </c>
    </row>
    <row r="12368">
      <c r="A12368" s="6" t="s">
        <v>46515</v>
      </c>
      <c r="B12368" s="6" t="s">
        <v>386</v>
      </c>
      <c r="C12368" s="6" t="s">
        <v>24342</v>
      </c>
      <c r="D12368" s="6" t="s">
        <v>1011</v>
      </c>
      <c r="E12368" s="6" t="s">
        <v>24821</v>
      </c>
      <c r="F12368" s="6" t="s">
        <v>24343</v>
      </c>
      <c r="G12368" s="6" t="s">
        <v>46514</v>
      </c>
    </row>
    <row r="12369">
      <c r="A12369" s="6" t="s">
        <v>46516</v>
      </c>
      <c r="B12369" s="6" t="s">
        <v>386</v>
      </c>
      <c r="C12369" s="6" t="s">
        <v>24345</v>
      </c>
      <c r="D12369" s="6" t="s">
        <v>1011</v>
      </c>
      <c r="E12369" s="6" t="s">
        <v>24821</v>
      </c>
      <c r="F12369" s="6" t="s">
        <v>27090</v>
      </c>
      <c r="G12369" s="6" t="s">
        <v>46517</v>
      </c>
    </row>
    <row r="12370">
      <c r="A12370" s="6" t="s">
        <v>46518</v>
      </c>
      <c r="B12370" s="6" t="s">
        <v>386</v>
      </c>
      <c r="C12370" s="6" t="s">
        <v>24347</v>
      </c>
      <c r="D12370" s="6" t="s">
        <v>1011</v>
      </c>
      <c r="E12370" s="6" t="s">
        <v>416</v>
      </c>
      <c r="F12370" s="6" t="s">
        <v>1008</v>
      </c>
      <c r="G12370" s="6" t="s">
        <v>46519</v>
      </c>
    </row>
    <row r="12371">
      <c r="A12371" s="6" t="s">
        <v>46520</v>
      </c>
      <c r="B12371" s="6" t="s">
        <v>386</v>
      </c>
      <c r="C12371" s="6" t="s">
        <v>24349</v>
      </c>
      <c r="D12371" s="6" t="s">
        <v>37</v>
      </c>
      <c r="E12371" s="6" t="s">
        <v>24821</v>
      </c>
      <c r="F12371" s="6" t="s">
        <v>24350</v>
      </c>
      <c r="G12371" s="6" t="s">
        <v>46521</v>
      </c>
    </row>
    <row r="12372">
      <c r="A12372" s="6" t="s">
        <v>46522</v>
      </c>
      <c r="B12372" s="6" t="s">
        <v>386</v>
      </c>
      <c r="C12372" s="6" t="s">
        <v>24349</v>
      </c>
      <c r="D12372" s="6" t="s">
        <v>1011</v>
      </c>
      <c r="E12372" s="6" t="s">
        <v>416</v>
      </c>
      <c r="F12372" s="6" t="s">
        <v>24350</v>
      </c>
      <c r="G12372" s="6" t="s">
        <v>46521</v>
      </c>
    </row>
    <row r="12373">
      <c r="A12373" s="6" t="s">
        <v>46523</v>
      </c>
      <c r="B12373" s="6" t="s">
        <v>386</v>
      </c>
      <c r="C12373" s="6" t="s">
        <v>24352</v>
      </c>
      <c r="D12373" s="6" t="s">
        <v>37</v>
      </c>
      <c r="E12373" s="6" t="s">
        <v>416</v>
      </c>
      <c r="F12373" s="6" t="s">
        <v>24353</v>
      </c>
      <c r="G12373" s="6" t="s">
        <v>46524</v>
      </c>
    </row>
    <row r="12374">
      <c r="A12374" s="6" t="s">
        <v>46525</v>
      </c>
      <c r="B12374" s="6" t="s">
        <v>386</v>
      </c>
      <c r="C12374" s="6" t="s">
        <v>24352</v>
      </c>
      <c r="D12374" s="6" t="s">
        <v>1011</v>
      </c>
      <c r="E12374" s="6" t="s">
        <v>24821</v>
      </c>
      <c r="F12374" s="6" t="s">
        <v>24353</v>
      </c>
      <c r="G12374" s="6" t="s">
        <v>46524</v>
      </c>
    </row>
    <row r="12375">
      <c r="A12375" s="6" t="s">
        <v>46526</v>
      </c>
      <c r="B12375" s="6" t="s">
        <v>386</v>
      </c>
      <c r="C12375" s="6" t="s">
        <v>24355</v>
      </c>
      <c r="D12375" s="6" t="s">
        <v>1011</v>
      </c>
      <c r="E12375" s="6" t="s">
        <v>24821</v>
      </c>
      <c r="F12375" s="6" t="s">
        <v>27090</v>
      </c>
      <c r="G12375" s="6" t="s">
        <v>46527</v>
      </c>
    </row>
    <row r="12376">
      <c r="A12376" s="6" t="s">
        <v>46528</v>
      </c>
      <c r="B12376" s="6" t="s">
        <v>386</v>
      </c>
      <c r="C12376" s="6" t="s">
        <v>24357</v>
      </c>
      <c r="D12376" s="6" t="s">
        <v>1011</v>
      </c>
      <c r="E12376" s="6" t="s">
        <v>416</v>
      </c>
      <c r="F12376" s="6" t="s">
        <v>1040</v>
      </c>
      <c r="G12376" s="6" t="s">
        <v>46529</v>
      </c>
    </row>
    <row r="12377">
      <c r="A12377" s="6" t="s">
        <v>46530</v>
      </c>
      <c r="B12377" s="6" t="s">
        <v>386</v>
      </c>
      <c r="C12377" s="6" t="s">
        <v>24361</v>
      </c>
      <c r="D12377" s="6" t="s">
        <v>1011</v>
      </c>
      <c r="E12377" s="6" t="s">
        <v>416</v>
      </c>
      <c r="F12377" s="6" t="s">
        <v>1215</v>
      </c>
      <c r="G12377" s="6" t="s">
        <v>46531</v>
      </c>
    </row>
    <row r="12378">
      <c r="A12378" s="6" t="s">
        <v>46532</v>
      </c>
      <c r="B12378" s="6" t="s">
        <v>386</v>
      </c>
      <c r="C12378" s="6" t="s">
        <v>24365</v>
      </c>
      <c r="D12378" s="6" t="s">
        <v>37</v>
      </c>
      <c r="E12378" s="6" t="s">
        <v>24821</v>
      </c>
      <c r="F12378" s="6" t="s">
        <v>24366</v>
      </c>
      <c r="G12378" s="6" t="s">
        <v>46533</v>
      </c>
    </row>
    <row r="12379">
      <c r="A12379" s="6" t="s">
        <v>46534</v>
      </c>
      <c r="B12379" s="6" t="s">
        <v>386</v>
      </c>
      <c r="C12379" s="6" t="s">
        <v>24365</v>
      </c>
      <c r="D12379" s="6" t="s">
        <v>1011</v>
      </c>
      <c r="E12379" s="6" t="s">
        <v>416</v>
      </c>
      <c r="F12379" s="6" t="s">
        <v>24366</v>
      </c>
      <c r="G12379" s="6" t="s">
        <v>46535</v>
      </c>
    </row>
    <row r="12380">
      <c r="A12380" s="6" t="s">
        <v>46536</v>
      </c>
      <c r="B12380" s="6" t="s">
        <v>386</v>
      </c>
      <c r="C12380" s="6" t="s">
        <v>24370</v>
      </c>
      <c r="D12380" s="6" t="s">
        <v>37</v>
      </c>
      <c r="E12380" s="6" t="s">
        <v>416</v>
      </c>
      <c r="F12380" s="6" t="s">
        <v>24371</v>
      </c>
      <c r="G12380" s="6" t="s">
        <v>46537</v>
      </c>
    </row>
    <row r="12381">
      <c r="A12381" s="6" t="s">
        <v>46538</v>
      </c>
      <c r="B12381" s="6" t="s">
        <v>386</v>
      </c>
      <c r="C12381" s="6" t="s">
        <v>24370</v>
      </c>
      <c r="D12381" s="6" t="s">
        <v>1011</v>
      </c>
      <c r="E12381" s="6" t="s">
        <v>24821</v>
      </c>
      <c r="F12381" s="6" t="s">
        <v>24371</v>
      </c>
      <c r="G12381" s="6" t="s">
        <v>46537</v>
      </c>
    </row>
    <row r="12382">
      <c r="A12382" s="6" t="s">
        <v>46539</v>
      </c>
      <c r="B12382" s="6" t="s">
        <v>386</v>
      </c>
      <c r="C12382" s="6" t="s">
        <v>24373</v>
      </c>
      <c r="D12382" s="6" t="s">
        <v>1011</v>
      </c>
      <c r="E12382" s="6" t="s">
        <v>24821</v>
      </c>
      <c r="F12382" s="6" t="s">
        <v>25586</v>
      </c>
      <c r="G12382" s="6" t="s">
        <v>46540</v>
      </c>
    </row>
    <row r="12383">
      <c r="A12383" s="6" t="s">
        <v>46541</v>
      </c>
      <c r="B12383" s="6" t="s">
        <v>386</v>
      </c>
      <c r="C12383" s="6" t="s">
        <v>24375</v>
      </c>
      <c r="D12383" s="6" t="s">
        <v>1011</v>
      </c>
      <c r="E12383" s="6" t="s">
        <v>416</v>
      </c>
      <c r="F12383" s="6" t="s">
        <v>1008</v>
      </c>
      <c r="G12383" s="6" t="s">
        <v>46542</v>
      </c>
    </row>
    <row r="12384">
      <c r="A12384" s="6" t="s">
        <v>46543</v>
      </c>
      <c r="B12384" s="6" t="s">
        <v>386</v>
      </c>
      <c r="C12384" s="6" t="s">
        <v>24377</v>
      </c>
      <c r="D12384" s="6" t="s">
        <v>37</v>
      </c>
      <c r="E12384" s="6" t="s">
        <v>24821</v>
      </c>
      <c r="F12384" s="6" t="s">
        <v>24378</v>
      </c>
      <c r="G12384" s="6" t="s">
        <v>46544</v>
      </c>
    </row>
    <row r="12385">
      <c r="A12385" s="6" t="s">
        <v>46545</v>
      </c>
      <c r="B12385" s="6" t="s">
        <v>386</v>
      </c>
      <c r="C12385" s="6" t="s">
        <v>24377</v>
      </c>
      <c r="D12385" s="6" t="s">
        <v>1011</v>
      </c>
      <c r="E12385" s="6" t="s">
        <v>416</v>
      </c>
      <c r="F12385" s="6" t="s">
        <v>24378</v>
      </c>
      <c r="G12385" s="6" t="s">
        <v>46544</v>
      </c>
    </row>
    <row r="12386">
      <c r="A12386" s="6" t="s">
        <v>46546</v>
      </c>
      <c r="B12386" s="6" t="s">
        <v>386</v>
      </c>
      <c r="C12386" s="6" t="s">
        <v>24380</v>
      </c>
      <c r="D12386" s="6" t="s">
        <v>37</v>
      </c>
      <c r="E12386" s="6" t="s">
        <v>416</v>
      </c>
      <c r="F12386" s="6" t="s">
        <v>24381</v>
      </c>
      <c r="G12386" s="6" t="s">
        <v>46547</v>
      </c>
    </row>
    <row r="12387">
      <c r="A12387" s="6" t="s">
        <v>46548</v>
      </c>
      <c r="B12387" s="6" t="s">
        <v>386</v>
      </c>
      <c r="C12387" s="6" t="s">
        <v>24380</v>
      </c>
      <c r="D12387" s="6" t="s">
        <v>1011</v>
      </c>
      <c r="E12387" s="6" t="s">
        <v>24821</v>
      </c>
      <c r="F12387" s="6" t="s">
        <v>24381</v>
      </c>
      <c r="G12387" s="6" t="s">
        <v>46547</v>
      </c>
    </row>
    <row r="12388">
      <c r="A12388" s="6" t="s">
        <v>46549</v>
      </c>
      <c r="B12388" s="6" t="s">
        <v>386</v>
      </c>
      <c r="C12388" s="6" t="s">
        <v>24383</v>
      </c>
      <c r="D12388" s="6" t="s">
        <v>1011</v>
      </c>
      <c r="E12388" s="6" t="s">
        <v>24821</v>
      </c>
      <c r="F12388" s="6" t="s">
        <v>25586</v>
      </c>
      <c r="G12388" s="6" t="s">
        <v>46550</v>
      </c>
    </row>
    <row r="12389">
      <c r="A12389" s="6" t="s">
        <v>46551</v>
      </c>
      <c r="B12389" s="6" t="s">
        <v>386</v>
      </c>
      <c r="C12389" s="6" t="s">
        <v>24385</v>
      </c>
      <c r="D12389" s="6" t="s">
        <v>1011</v>
      </c>
      <c r="E12389" s="6" t="s">
        <v>416</v>
      </c>
      <c r="F12389" s="6" t="s">
        <v>1040</v>
      </c>
      <c r="G12389" s="6" t="s">
        <v>46552</v>
      </c>
    </row>
    <row r="12390">
      <c r="A12390" s="6" t="s">
        <v>46553</v>
      </c>
      <c r="B12390" s="6" t="s">
        <v>386</v>
      </c>
      <c r="C12390" s="6" t="s">
        <v>24389</v>
      </c>
      <c r="D12390" s="6" t="s">
        <v>37</v>
      </c>
      <c r="E12390" s="6" t="s">
        <v>24821</v>
      </c>
      <c r="F12390" s="6" t="s">
        <v>24390</v>
      </c>
      <c r="G12390" s="6" t="s">
        <v>46554</v>
      </c>
    </row>
    <row r="12391">
      <c r="A12391" s="6" t="s">
        <v>46555</v>
      </c>
      <c r="B12391" s="6" t="s">
        <v>386</v>
      </c>
      <c r="C12391" s="6" t="s">
        <v>24389</v>
      </c>
      <c r="D12391" s="6" t="s">
        <v>1011</v>
      </c>
      <c r="E12391" s="6" t="s">
        <v>416</v>
      </c>
      <c r="F12391" s="6" t="s">
        <v>24390</v>
      </c>
      <c r="G12391" s="6" t="s">
        <v>46554</v>
      </c>
    </row>
    <row r="12392">
      <c r="A12392" s="6" t="s">
        <v>46556</v>
      </c>
      <c r="B12392" s="6" t="s">
        <v>389</v>
      </c>
      <c r="C12392" s="6" t="s">
        <v>24396</v>
      </c>
      <c r="D12392" s="6" t="s">
        <v>1011</v>
      </c>
      <c r="E12392" s="6" t="s">
        <v>24821</v>
      </c>
      <c r="F12392" s="6" t="s">
        <v>24822</v>
      </c>
      <c r="G12392" s="6" t="s">
        <v>46557</v>
      </c>
    </row>
    <row r="12393">
      <c r="A12393" s="6" t="s">
        <v>46558</v>
      </c>
      <c r="B12393" s="6" t="s">
        <v>389</v>
      </c>
      <c r="C12393" s="6" t="s">
        <v>24398</v>
      </c>
      <c r="D12393" s="6" t="s">
        <v>1011</v>
      </c>
      <c r="E12393" s="6" t="s">
        <v>416</v>
      </c>
      <c r="F12393" s="6" t="s">
        <v>1008</v>
      </c>
      <c r="G12393" s="6" t="s">
        <v>46559</v>
      </c>
    </row>
    <row r="12394">
      <c r="A12394" s="6" t="s">
        <v>46560</v>
      </c>
      <c r="B12394" s="6" t="s">
        <v>389</v>
      </c>
      <c r="C12394" s="6" t="s">
        <v>24400</v>
      </c>
      <c r="D12394" s="6" t="s">
        <v>37</v>
      </c>
      <c r="E12394" s="6" t="s">
        <v>24821</v>
      </c>
      <c r="F12394" s="6" t="s">
        <v>1012</v>
      </c>
      <c r="G12394" s="6" t="s">
        <v>46561</v>
      </c>
    </row>
    <row r="12395">
      <c r="A12395" s="6" t="s">
        <v>46562</v>
      </c>
      <c r="B12395" s="6" t="s">
        <v>389</v>
      </c>
      <c r="C12395" s="6" t="s">
        <v>24400</v>
      </c>
      <c r="D12395" s="6" t="s">
        <v>1011</v>
      </c>
      <c r="E12395" s="6" t="s">
        <v>416</v>
      </c>
      <c r="F12395" s="6" t="s">
        <v>1012</v>
      </c>
      <c r="G12395" s="6" t="s">
        <v>46561</v>
      </c>
    </row>
    <row r="12396">
      <c r="A12396" s="6" t="s">
        <v>46563</v>
      </c>
      <c r="B12396" s="6" t="s">
        <v>389</v>
      </c>
      <c r="C12396" s="6" t="s">
        <v>24402</v>
      </c>
      <c r="D12396" s="6" t="s">
        <v>37</v>
      </c>
      <c r="E12396" s="6" t="s">
        <v>416</v>
      </c>
      <c r="F12396" s="6" t="s">
        <v>24403</v>
      </c>
      <c r="G12396" s="6" t="s">
        <v>46564</v>
      </c>
    </row>
    <row r="12397">
      <c r="A12397" s="6" t="s">
        <v>46565</v>
      </c>
      <c r="B12397" s="6" t="s">
        <v>389</v>
      </c>
      <c r="C12397" s="6" t="s">
        <v>24402</v>
      </c>
      <c r="D12397" s="6" t="s">
        <v>1011</v>
      </c>
      <c r="E12397" s="6" t="s">
        <v>24821</v>
      </c>
      <c r="F12397" s="6" t="s">
        <v>24403</v>
      </c>
      <c r="G12397" s="6" t="s">
        <v>46564</v>
      </c>
    </row>
    <row r="12398">
      <c r="A12398" s="6" t="s">
        <v>46566</v>
      </c>
      <c r="B12398" s="6" t="s">
        <v>389</v>
      </c>
      <c r="C12398" s="6" t="s">
        <v>24405</v>
      </c>
      <c r="D12398" s="6" t="s">
        <v>1011</v>
      </c>
      <c r="E12398" s="6" t="s">
        <v>24821</v>
      </c>
      <c r="F12398" s="6" t="s">
        <v>24822</v>
      </c>
      <c r="G12398" s="6" t="s">
        <v>46567</v>
      </c>
    </row>
    <row r="12399">
      <c r="A12399" s="6" t="s">
        <v>46568</v>
      </c>
      <c r="B12399" s="6" t="s">
        <v>389</v>
      </c>
      <c r="C12399" s="6" t="s">
        <v>24407</v>
      </c>
      <c r="D12399" s="6" t="s">
        <v>1011</v>
      </c>
      <c r="E12399" s="6" t="s">
        <v>416</v>
      </c>
      <c r="F12399" s="6" t="s">
        <v>1008</v>
      </c>
      <c r="G12399" s="6" t="s">
        <v>46569</v>
      </c>
    </row>
    <row r="12400">
      <c r="A12400" s="6" t="s">
        <v>46570</v>
      </c>
      <c r="B12400" s="6" t="s">
        <v>389</v>
      </c>
      <c r="C12400" s="6" t="s">
        <v>24409</v>
      </c>
      <c r="D12400" s="6" t="s">
        <v>37</v>
      </c>
      <c r="E12400" s="6" t="s">
        <v>24821</v>
      </c>
      <c r="F12400" s="6" t="s">
        <v>2786</v>
      </c>
      <c r="G12400" s="6" t="s">
        <v>46571</v>
      </c>
    </row>
    <row r="12401">
      <c r="A12401" s="6" t="s">
        <v>46572</v>
      </c>
      <c r="B12401" s="6" t="s">
        <v>389</v>
      </c>
      <c r="C12401" s="6" t="s">
        <v>24409</v>
      </c>
      <c r="D12401" s="6" t="s">
        <v>1011</v>
      </c>
      <c r="E12401" s="6" t="s">
        <v>416</v>
      </c>
      <c r="F12401" s="6" t="s">
        <v>2786</v>
      </c>
      <c r="G12401" s="6" t="s">
        <v>46571</v>
      </c>
    </row>
    <row r="12402">
      <c r="A12402" s="6" t="s">
        <v>46573</v>
      </c>
      <c r="B12402" s="6" t="s">
        <v>389</v>
      </c>
      <c r="C12402" s="6" t="s">
        <v>24411</v>
      </c>
      <c r="D12402" s="6" t="s">
        <v>37</v>
      </c>
      <c r="E12402" s="6" t="s">
        <v>416</v>
      </c>
      <c r="F12402" s="6" t="s">
        <v>4438</v>
      </c>
      <c r="G12402" s="6" t="s">
        <v>46574</v>
      </c>
    </row>
    <row r="12403">
      <c r="A12403" s="6" t="s">
        <v>46575</v>
      </c>
      <c r="B12403" s="6" t="s">
        <v>389</v>
      </c>
      <c r="C12403" s="6" t="s">
        <v>24411</v>
      </c>
      <c r="D12403" s="6" t="s">
        <v>1011</v>
      </c>
      <c r="E12403" s="6" t="s">
        <v>24821</v>
      </c>
      <c r="F12403" s="6" t="s">
        <v>4438</v>
      </c>
      <c r="G12403" s="6" t="s">
        <v>46574</v>
      </c>
    </row>
    <row r="12404">
      <c r="A12404" s="6" t="s">
        <v>46576</v>
      </c>
      <c r="B12404" s="6" t="s">
        <v>389</v>
      </c>
      <c r="C12404" s="6" t="s">
        <v>24413</v>
      </c>
      <c r="D12404" s="6" t="s">
        <v>1011</v>
      </c>
      <c r="E12404" s="6" t="s">
        <v>24821</v>
      </c>
      <c r="F12404" s="6" t="s">
        <v>24822</v>
      </c>
      <c r="G12404" s="6" t="s">
        <v>46577</v>
      </c>
    </row>
    <row r="12405">
      <c r="A12405" s="6" t="s">
        <v>46578</v>
      </c>
      <c r="B12405" s="6" t="s">
        <v>389</v>
      </c>
      <c r="C12405" s="6" t="s">
        <v>24415</v>
      </c>
      <c r="D12405" s="6" t="s">
        <v>1011</v>
      </c>
      <c r="E12405" s="6" t="s">
        <v>416</v>
      </c>
      <c r="F12405" s="6" t="s">
        <v>1008</v>
      </c>
      <c r="G12405" s="6" t="s">
        <v>46579</v>
      </c>
    </row>
    <row r="12406">
      <c r="A12406" s="6" t="s">
        <v>46580</v>
      </c>
      <c r="B12406" s="6" t="s">
        <v>389</v>
      </c>
      <c r="C12406" s="6" t="s">
        <v>24417</v>
      </c>
      <c r="D12406" s="6" t="s">
        <v>37</v>
      </c>
      <c r="E12406" s="6" t="s">
        <v>24821</v>
      </c>
      <c r="F12406" s="6" t="s">
        <v>4861</v>
      </c>
      <c r="G12406" s="6" t="s">
        <v>46581</v>
      </c>
    </row>
    <row r="12407">
      <c r="A12407" s="6" t="s">
        <v>46582</v>
      </c>
      <c r="B12407" s="6" t="s">
        <v>389</v>
      </c>
      <c r="C12407" s="6" t="s">
        <v>24417</v>
      </c>
      <c r="D12407" s="6" t="s">
        <v>1011</v>
      </c>
      <c r="E12407" s="6" t="s">
        <v>416</v>
      </c>
      <c r="F12407" s="6" t="s">
        <v>4861</v>
      </c>
      <c r="G12407" s="6" t="s">
        <v>46581</v>
      </c>
    </row>
    <row r="12408">
      <c r="A12408" s="6" t="s">
        <v>46583</v>
      </c>
      <c r="B12408" s="6" t="s">
        <v>389</v>
      </c>
      <c r="C12408" s="6" t="s">
        <v>24419</v>
      </c>
      <c r="D12408" s="6" t="s">
        <v>37</v>
      </c>
      <c r="E12408" s="6" t="s">
        <v>416</v>
      </c>
      <c r="F12408" s="6" t="s">
        <v>24420</v>
      </c>
      <c r="G12408" s="6" t="s">
        <v>46584</v>
      </c>
    </row>
    <row r="12409">
      <c r="A12409" s="6" t="s">
        <v>46585</v>
      </c>
      <c r="B12409" s="6" t="s">
        <v>389</v>
      </c>
      <c r="C12409" s="6" t="s">
        <v>24419</v>
      </c>
      <c r="D12409" s="6" t="s">
        <v>1011</v>
      </c>
      <c r="E12409" s="6" t="s">
        <v>24821</v>
      </c>
      <c r="F12409" s="6" t="s">
        <v>24420</v>
      </c>
      <c r="G12409" s="6" t="s">
        <v>46584</v>
      </c>
    </row>
    <row r="12410">
      <c r="A12410" s="6" t="s">
        <v>46586</v>
      </c>
      <c r="B12410" s="6" t="s">
        <v>389</v>
      </c>
      <c r="C12410" s="6" t="s">
        <v>24422</v>
      </c>
      <c r="D12410" s="6" t="s">
        <v>1011</v>
      </c>
      <c r="E12410" s="6" t="s">
        <v>24821</v>
      </c>
      <c r="F12410" s="6" t="s">
        <v>24822</v>
      </c>
      <c r="G12410" s="6" t="s">
        <v>46587</v>
      </c>
    </row>
    <row r="12411">
      <c r="A12411" s="6" t="s">
        <v>46588</v>
      </c>
      <c r="B12411" s="6" t="s">
        <v>389</v>
      </c>
      <c r="C12411" s="6" t="s">
        <v>24424</v>
      </c>
      <c r="D12411" s="6" t="s">
        <v>1011</v>
      </c>
      <c r="E12411" s="6" t="s">
        <v>416</v>
      </c>
      <c r="F12411" s="6" t="s">
        <v>1008</v>
      </c>
      <c r="G12411" s="6" t="s">
        <v>46589</v>
      </c>
    </row>
    <row r="12412">
      <c r="A12412" s="6" t="s">
        <v>46590</v>
      </c>
      <c r="B12412" s="6" t="s">
        <v>389</v>
      </c>
      <c r="C12412" s="6" t="s">
        <v>24426</v>
      </c>
      <c r="D12412" s="6" t="s">
        <v>37</v>
      </c>
      <c r="E12412" s="6" t="s">
        <v>24821</v>
      </c>
      <c r="F12412" s="6" t="s">
        <v>24427</v>
      </c>
      <c r="G12412" s="6" t="s">
        <v>46591</v>
      </c>
    </row>
    <row r="12413">
      <c r="A12413" s="6" t="s">
        <v>46592</v>
      </c>
      <c r="B12413" s="6" t="s">
        <v>389</v>
      </c>
      <c r="C12413" s="6" t="s">
        <v>24426</v>
      </c>
      <c r="D12413" s="6" t="s">
        <v>1011</v>
      </c>
      <c r="E12413" s="6" t="s">
        <v>416</v>
      </c>
      <c r="F12413" s="6" t="s">
        <v>24427</v>
      </c>
      <c r="G12413" s="6" t="s">
        <v>46591</v>
      </c>
    </row>
    <row r="12414">
      <c r="A12414" s="6" t="s">
        <v>46593</v>
      </c>
      <c r="B12414" s="6" t="s">
        <v>389</v>
      </c>
      <c r="C12414" s="6" t="s">
        <v>24429</v>
      </c>
      <c r="D12414" s="6" t="s">
        <v>37</v>
      </c>
      <c r="E12414" s="6" t="s">
        <v>416</v>
      </c>
      <c r="F12414" s="6" t="s">
        <v>24430</v>
      </c>
      <c r="G12414" s="6" t="s">
        <v>46594</v>
      </c>
    </row>
    <row r="12415">
      <c r="A12415" s="6" t="s">
        <v>46595</v>
      </c>
      <c r="B12415" s="6" t="s">
        <v>389</v>
      </c>
      <c r="C12415" s="6" t="s">
        <v>24429</v>
      </c>
      <c r="D12415" s="6" t="s">
        <v>1011</v>
      </c>
      <c r="E12415" s="6" t="s">
        <v>24821</v>
      </c>
      <c r="F12415" s="6" t="s">
        <v>24430</v>
      </c>
      <c r="G12415" s="6" t="s">
        <v>46594</v>
      </c>
    </row>
    <row r="12416">
      <c r="A12416" s="6" t="s">
        <v>46596</v>
      </c>
      <c r="B12416" s="6" t="s">
        <v>389</v>
      </c>
      <c r="C12416" s="6" t="s">
        <v>24432</v>
      </c>
      <c r="D12416" s="6" t="s">
        <v>1011</v>
      </c>
      <c r="E12416" s="6" t="s">
        <v>24821</v>
      </c>
      <c r="F12416" s="6" t="s">
        <v>24822</v>
      </c>
      <c r="G12416" s="6" t="s">
        <v>46597</v>
      </c>
    </row>
    <row r="12417">
      <c r="A12417" s="6" t="s">
        <v>46598</v>
      </c>
      <c r="B12417" s="6" t="s">
        <v>389</v>
      </c>
      <c r="C12417" s="6" t="s">
        <v>24434</v>
      </c>
      <c r="D12417" s="6" t="s">
        <v>1011</v>
      </c>
      <c r="E12417" s="6" t="s">
        <v>416</v>
      </c>
      <c r="F12417" s="6" t="s">
        <v>1040</v>
      </c>
      <c r="G12417" s="6" t="s">
        <v>46599</v>
      </c>
    </row>
    <row r="12418">
      <c r="A12418" s="6" t="s">
        <v>46600</v>
      </c>
      <c r="B12418" s="6" t="s">
        <v>389</v>
      </c>
      <c r="C12418" s="6" t="s">
        <v>24438</v>
      </c>
      <c r="D12418" s="6" t="s">
        <v>1011</v>
      </c>
      <c r="E12418" s="6" t="s">
        <v>416</v>
      </c>
      <c r="F12418" s="6" t="s">
        <v>1977</v>
      </c>
      <c r="G12418" s="6" t="s">
        <v>46601</v>
      </c>
    </row>
    <row r="12419">
      <c r="A12419" s="6" t="s">
        <v>46602</v>
      </c>
      <c r="B12419" s="6" t="s">
        <v>389</v>
      </c>
      <c r="C12419" s="6" t="s">
        <v>24442</v>
      </c>
      <c r="D12419" s="6" t="s">
        <v>37</v>
      </c>
      <c r="E12419" s="6" t="s">
        <v>24821</v>
      </c>
      <c r="F12419" s="6" t="s">
        <v>24443</v>
      </c>
      <c r="G12419" s="6" t="s">
        <v>46603</v>
      </c>
    </row>
    <row r="12420">
      <c r="A12420" s="6" t="s">
        <v>46604</v>
      </c>
      <c r="B12420" s="6" t="s">
        <v>389</v>
      </c>
      <c r="C12420" s="6" t="s">
        <v>24442</v>
      </c>
      <c r="D12420" s="6" t="s">
        <v>1011</v>
      </c>
      <c r="E12420" s="6" t="s">
        <v>416</v>
      </c>
      <c r="F12420" s="6" t="s">
        <v>24443</v>
      </c>
      <c r="G12420" s="6" t="s">
        <v>46603</v>
      </c>
    </row>
    <row r="12421">
      <c r="A12421" s="6" t="s">
        <v>46605</v>
      </c>
      <c r="B12421" s="6" t="s">
        <v>389</v>
      </c>
      <c r="C12421" s="6" t="s">
        <v>24448</v>
      </c>
      <c r="D12421" s="6" t="s">
        <v>37</v>
      </c>
      <c r="E12421" s="6" t="s">
        <v>416</v>
      </c>
      <c r="F12421" s="6" t="s">
        <v>24449</v>
      </c>
      <c r="G12421" s="6" t="s">
        <v>46606</v>
      </c>
    </row>
    <row r="12422">
      <c r="A12422" s="6" t="s">
        <v>46607</v>
      </c>
      <c r="B12422" s="6" t="s">
        <v>389</v>
      </c>
      <c r="C12422" s="6" t="s">
        <v>24448</v>
      </c>
      <c r="D12422" s="6" t="s">
        <v>1011</v>
      </c>
      <c r="E12422" s="6" t="s">
        <v>24821</v>
      </c>
      <c r="F12422" s="6" t="s">
        <v>24449</v>
      </c>
      <c r="G12422" s="6" t="s">
        <v>46606</v>
      </c>
    </row>
    <row r="12423">
      <c r="A12423" s="6" t="s">
        <v>46608</v>
      </c>
      <c r="B12423" s="6" t="s">
        <v>389</v>
      </c>
      <c r="C12423" s="6" t="s">
        <v>24451</v>
      </c>
      <c r="D12423" s="6" t="s">
        <v>1011</v>
      </c>
      <c r="E12423" s="6" t="s">
        <v>24821</v>
      </c>
      <c r="F12423" s="6" t="s">
        <v>26258</v>
      </c>
      <c r="G12423" s="6" t="s">
        <v>46609</v>
      </c>
    </row>
    <row r="12424">
      <c r="A12424" s="6" t="s">
        <v>46610</v>
      </c>
      <c r="B12424" s="6" t="s">
        <v>389</v>
      </c>
      <c r="C12424" s="6" t="s">
        <v>24453</v>
      </c>
      <c r="D12424" s="6" t="s">
        <v>1011</v>
      </c>
      <c r="E12424" s="6" t="s">
        <v>416</v>
      </c>
      <c r="F12424" s="6" t="s">
        <v>1008</v>
      </c>
      <c r="G12424" s="6" t="s">
        <v>46611</v>
      </c>
    </row>
    <row r="12425">
      <c r="A12425" s="6" t="s">
        <v>46612</v>
      </c>
      <c r="B12425" s="6" t="s">
        <v>389</v>
      </c>
      <c r="C12425" s="6" t="s">
        <v>24455</v>
      </c>
      <c r="D12425" s="6" t="s">
        <v>37</v>
      </c>
      <c r="E12425" s="6" t="s">
        <v>24821</v>
      </c>
      <c r="F12425" s="6" t="s">
        <v>24456</v>
      </c>
      <c r="G12425" s="6" t="s">
        <v>46613</v>
      </c>
    </row>
    <row r="12426">
      <c r="A12426" s="6" t="s">
        <v>46614</v>
      </c>
      <c r="B12426" s="6" t="s">
        <v>389</v>
      </c>
      <c r="C12426" s="6" t="s">
        <v>24455</v>
      </c>
      <c r="D12426" s="6" t="s">
        <v>1011</v>
      </c>
      <c r="E12426" s="6" t="s">
        <v>416</v>
      </c>
      <c r="F12426" s="6" t="s">
        <v>24456</v>
      </c>
      <c r="G12426" s="6" t="s">
        <v>46613</v>
      </c>
    </row>
    <row r="12427">
      <c r="A12427" s="6" t="s">
        <v>46615</v>
      </c>
      <c r="B12427" s="6" t="s">
        <v>389</v>
      </c>
      <c r="C12427" s="6" t="s">
        <v>24458</v>
      </c>
      <c r="D12427" s="6" t="s">
        <v>37</v>
      </c>
      <c r="E12427" s="6" t="s">
        <v>416</v>
      </c>
      <c r="F12427" s="6" t="s">
        <v>24459</v>
      </c>
      <c r="G12427" s="6" t="s">
        <v>46616</v>
      </c>
    </row>
    <row r="12428">
      <c r="A12428" s="6" t="s">
        <v>46617</v>
      </c>
      <c r="B12428" s="6" t="s">
        <v>389</v>
      </c>
      <c r="C12428" s="6" t="s">
        <v>24458</v>
      </c>
      <c r="D12428" s="6" t="s">
        <v>1011</v>
      </c>
      <c r="E12428" s="6" t="s">
        <v>24821</v>
      </c>
      <c r="F12428" s="6" t="s">
        <v>24459</v>
      </c>
      <c r="G12428" s="6" t="s">
        <v>46616</v>
      </c>
    </row>
    <row r="12429">
      <c r="A12429" s="6" t="s">
        <v>46618</v>
      </c>
      <c r="B12429" s="6" t="s">
        <v>389</v>
      </c>
      <c r="C12429" s="6" t="s">
        <v>24461</v>
      </c>
      <c r="D12429" s="6" t="s">
        <v>1011</v>
      </c>
      <c r="E12429" s="6" t="s">
        <v>24821</v>
      </c>
      <c r="F12429" s="6" t="s">
        <v>26258</v>
      </c>
      <c r="G12429" s="6" t="s">
        <v>46619</v>
      </c>
    </row>
    <row r="12430">
      <c r="A12430" s="6" t="s">
        <v>46620</v>
      </c>
      <c r="B12430" s="6" t="s">
        <v>389</v>
      </c>
      <c r="C12430" s="6" t="s">
        <v>24463</v>
      </c>
      <c r="D12430" s="6" t="s">
        <v>1011</v>
      </c>
      <c r="E12430" s="6" t="s">
        <v>416</v>
      </c>
      <c r="F12430" s="6" t="s">
        <v>1008</v>
      </c>
      <c r="G12430" s="6" t="s">
        <v>46621</v>
      </c>
    </row>
    <row r="12431">
      <c r="A12431" s="6" t="s">
        <v>46622</v>
      </c>
      <c r="B12431" s="6" t="s">
        <v>389</v>
      </c>
      <c r="C12431" s="6" t="s">
        <v>24465</v>
      </c>
      <c r="D12431" s="6" t="s">
        <v>37</v>
      </c>
      <c r="E12431" s="6" t="s">
        <v>24821</v>
      </c>
      <c r="F12431" s="6" t="s">
        <v>24466</v>
      </c>
      <c r="G12431" s="6" t="s">
        <v>46623</v>
      </c>
    </row>
    <row r="12432">
      <c r="A12432" s="6" t="s">
        <v>46624</v>
      </c>
      <c r="B12432" s="6" t="s">
        <v>389</v>
      </c>
      <c r="C12432" s="6" t="s">
        <v>24465</v>
      </c>
      <c r="D12432" s="6" t="s">
        <v>1011</v>
      </c>
      <c r="E12432" s="6" t="s">
        <v>416</v>
      </c>
      <c r="F12432" s="6" t="s">
        <v>24466</v>
      </c>
      <c r="G12432" s="6" t="s">
        <v>46623</v>
      </c>
    </row>
    <row r="12433">
      <c r="A12433" s="6" t="s">
        <v>46625</v>
      </c>
      <c r="B12433" s="6" t="s">
        <v>389</v>
      </c>
      <c r="C12433" s="6" t="s">
        <v>24468</v>
      </c>
      <c r="D12433" s="6" t="s">
        <v>37</v>
      </c>
      <c r="E12433" s="6" t="s">
        <v>416</v>
      </c>
      <c r="F12433" s="6" t="s">
        <v>24469</v>
      </c>
      <c r="G12433" s="6" t="s">
        <v>46626</v>
      </c>
    </row>
    <row r="12434">
      <c r="A12434" s="6" t="s">
        <v>46627</v>
      </c>
      <c r="B12434" s="6" t="s">
        <v>389</v>
      </c>
      <c r="C12434" s="6" t="s">
        <v>24468</v>
      </c>
      <c r="D12434" s="6" t="s">
        <v>1011</v>
      </c>
      <c r="E12434" s="6" t="s">
        <v>24821</v>
      </c>
      <c r="F12434" s="6" t="s">
        <v>24469</v>
      </c>
      <c r="G12434" s="6" t="s">
        <v>46626</v>
      </c>
    </row>
    <row r="12435">
      <c r="A12435" s="6" t="s">
        <v>46628</v>
      </c>
      <c r="B12435" s="6" t="s">
        <v>389</v>
      </c>
      <c r="C12435" s="6" t="s">
        <v>24471</v>
      </c>
      <c r="D12435" s="6" t="s">
        <v>1011</v>
      </c>
      <c r="E12435" s="6" t="s">
        <v>24821</v>
      </c>
      <c r="F12435" s="6" t="s">
        <v>26258</v>
      </c>
      <c r="G12435" s="6" t="s">
        <v>46629</v>
      </c>
    </row>
    <row r="12436">
      <c r="A12436" s="6" t="s">
        <v>46630</v>
      </c>
      <c r="B12436" s="6" t="s">
        <v>389</v>
      </c>
      <c r="C12436" s="6" t="s">
        <v>24473</v>
      </c>
      <c r="D12436" s="6" t="s">
        <v>1011</v>
      </c>
      <c r="E12436" s="6" t="s">
        <v>416</v>
      </c>
      <c r="F12436" s="6" t="s">
        <v>1040</v>
      </c>
      <c r="G12436" s="6" t="s">
        <v>46631</v>
      </c>
    </row>
    <row r="12437">
      <c r="A12437" s="6" t="s">
        <v>46632</v>
      </c>
      <c r="B12437" s="6" t="s">
        <v>389</v>
      </c>
      <c r="C12437" s="6" t="s">
        <v>24477</v>
      </c>
      <c r="D12437" s="6" t="s">
        <v>1011</v>
      </c>
      <c r="E12437" s="6" t="s">
        <v>416</v>
      </c>
      <c r="F12437" s="6" t="s">
        <v>1096</v>
      </c>
      <c r="G12437" s="6" t="s">
        <v>46633</v>
      </c>
    </row>
    <row r="12438">
      <c r="A12438" s="6" t="s">
        <v>46634</v>
      </c>
      <c r="B12438" s="6" t="s">
        <v>389</v>
      </c>
      <c r="C12438" s="6" t="s">
        <v>24481</v>
      </c>
      <c r="D12438" s="6" t="s">
        <v>37</v>
      </c>
      <c r="E12438" s="6" t="s">
        <v>24821</v>
      </c>
      <c r="F12438" s="6" t="s">
        <v>24482</v>
      </c>
      <c r="G12438" s="6" t="s">
        <v>46635</v>
      </c>
    </row>
    <row r="12439">
      <c r="A12439" s="6" t="s">
        <v>46636</v>
      </c>
      <c r="B12439" s="6" t="s">
        <v>389</v>
      </c>
      <c r="C12439" s="6" t="s">
        <v>24481</v>
      </c>
      <c r="D12439" s="6" t="s">
        <v>1011</v>
      </c>
      <c r="E12439" s="6" t="s">
        <v>416</v>
      </c>
      <c r="F12439" s="6" t="s">
        <v>24482</v>
      </c>
      <c r="G12439" s="6" t="s">
        <v>46635</v>
      </c>
    </row>
    <row r="12440">
      <c r="A12440" s="6" t="s">
        <v>46637</v>
      </c>
      <c r="B12440" s="6" t="s">
        <v>389</v>
      </c>
      <c r="C12440" s="6" t="s">
        <v>24486</v>
      </c>
      <c r="D12440" s="6" t="s">
        <v>37</v>
      </c>
      <c r="E12440" s="6" t="s">
        <v>416</v>
      </c>
      <c r="F12440" s="6" t="s">
        <v>24487</v>
      </c>
      <c r="G12440" s="6" t="s">
        <v>46638</v>
      </c>
    </row>
    <row r="12441">
      <c r="A12441" s="6" t="s">
        <v>46639</v>
      </c>
      <c r="B12441" s="6" t="s">
        <v>389</v>
      </c>
      <c r="C12441" s="6" t="s">
        <v>24486</v>
      </c>
      <c r="D12441" s="6" t="s">
        <v>1011</v>
      </c>
      <c r="E12441" s="6" t="s">
        <v>24821</v>
      </c>
      <c r="F12441" s="6" t="s">
        <v>24487</v>
      </c>
      <c r="G12441" s="6" t="s">
        <v>46638</v>
      </c>
    </row>
    <row r="12442">
      <c r="A12442" s="6" t="s">
        <v>46640</v>
      </c>
      <c r="B12442" s="6" t="s">
        <v>389</v>
      </c>
      <c r="C12442" s="6" t="s">
        <v>24489</v>
      </c>
      <c r="D12442" s="6" t="s">
        <v>1011</v>
      </c>
      <c r="E12442" s="6" t="s">
        <v>24821</v>
      </c>
      <c r="F12442" s="6" t="s">
        <v>25485</v>
      </c>
      <c r="G12442" s="6" t="s">
        <v>46641</v>
      </c>
    </row>
    <row r="12443">
      <c r="A12443" s="6" t="s">
        <v>46642</v>
      </c>
      <c r="B12443" s="6" t="s">
        <v>389</v>
      </c>
      <c r="C12443" s="6" t="s">
        <v>24491</v>
      </c>
      <c r="D12443" s="6" t="s">
        <v>1011</v>
      </c>
      <c r="E12443" s="6" t="s">
        <v>416</v>
      </c>
      <c r="F12443" s="6" t="s">
        <v>1008</v>
      </c>
      <c r="G12443" s="6" t="s">
        <v>46643</v>
      </c>
    </row>
    <row r="12444">
      <c r="A12444" s="6" t="s">
        <v>46644</v>
      </c>
      <c r="B12444" s="6" t="s">
        <v>389</v>
      </c>
      <c r="C12444" s="6" t="s">
        <v>24493</v>
      </c>
      <c r="D12444" s="6" t="s">
        <v>37</v>
      </c>
      <c r="E12444" s="6" t="s">
        <v>24821</v>
      </c>
      <c r="F12444" s="6" t="s">
        <v>24494</v>
      </c>
      <c r="G12444" s="6" t="s">
        <v>46645</v>
      </c>
    </row>
    <row r="12445">
      <c r="A12445" s="6" t="s">
        <v>46646</v>
      </c>
      <c r="B12445" s="6" t="s">
        <v>389</v>
      </c>
      <c r="C12445" s="6" t="s">
        <v>24493</v>
      </c>
      <c r="D12445" s="6" t="s">
        <v>1011</v>
      </c>
      <c r="E12445" s="6" t="s">
        <v>416</v>
      </c>
      <c r="F12445" s="6" t="s">
        <v>24494</v>
      </c>
      <c r="G12445" s="6" t="s">
        <v>46645</v>
      </c>
    </row>
    <row r="12446">
      <c r="A12446" s="6" t="s">
        <v>46647</v>
      </c>
      <c r="B12446" s="6" t="s">
        <v>389</v>
      </c>
      <c r="C12446" s="6" t="s">
        <v>24496</v>
      </c>
      <c r="D12446" s="6" t="s">
        <v>37</v>
      </c>
      <c r="E12446" s="6" t="s">
        <v>416</v>
      </c>
      <c r="F12446" s="6" t="s">
        <v>24497</v>
      </c>
      <c r="G12446" s="6" t="s">
        <v>46648</v>
      </c>
    </row>
    <row r="12447">
      <c r="A12447" s="6" t="s">
        <v>46649</v>
      </c>
      <c r="B12447" s="6" t="s">
        <v>389</v>
      </c>
      <c r="C12447" s="6" t="s">
        <v>24496</v>
      </c>
      <c r="D12447" s="6" t="s">
        <v>1011</v>
      </c>
      <c r="E12447" s="6" t="s">
        <v>24821</v>
      </c>
      <c r="F12447" s="6" t="s">
        <v>24497</v>
      </c>
      <c r="G12447" s="6" t="s">
        <v>46648</v>
      </c>
    </row>
    <row r="12448">
      <c r="A12448" s="6" t="s">
        <v>46650</v>
      </c>
      <c r="B12448" s="6" t="s">
        <v>389</v>
      </c>
      <c r="C12448" s="6" t="s">
        <v>24499</v>
      </c>
      <c r="D12448" s="6" t="s">
        <v>1011</v>
      </c>
      <c r="E12448" s="6" t="s">
        <v>24821</v>
      </c>
      <c r="F12448" s="6" t="s">
        <v>25485</v>
      </c>
      <c r="G12448" s="6" t="s">
        <v>46651</v>
      </c>
    </row>
    <row r="12449">
      <c r="A12449" s="6" t="s">
        <v>46652</v>
      </c>
      <c r="B12449" s="6" t="s">
        <v>389</v>
      </c>
      <c r="C12449" s="6" t="s">
        <v>24501</v>
      </c>
      <c r="D12449" s="6" t="s">
        <v>1011</v>
      </c>
      <c r="E12449" s="6" t="s">
        <v>416</v>
      </c>
      <c r="F12449" s="6" t="s">
        <v>1008</v>
      </c>
      <c r="G12449" s="6" t="s">
        <v>46653</v>
      </c>
    </row>
    <row r="12450">
      <c r="A12450" s="6" t="s">
        <v>46654</v>
      </c>
      <c r="B12450" s="6" t="s">
        <v>389</v>
      </c>
      <c r="C12450" s="6" t="s">
        <v>24503</v>
      </c>
      <c r="D12450" s="6" t="s">
        <v>37</v>
      </c>
      <c r="E12450" s="6" t="s">
        <v>24821</v>
      </c>
      <c r="F12450" s="6" t="s">
        <v>24504</v>
      </c>
      <c r="G12450" s="6" t="s">
        <v>46655</v>
      </c>
    </row>
    <row r="12451">
      <c r="A12451" s="6" t="s">
        <v>46656</v>
      </c>
      <c r="B12451" s="6" t="s">
        <v>389</v>
      </c>
      <c r="C12451" s="6" t="s">
        <v>24503</v>
      </c>
      <c r="D12451" s="6" t="s">
        <v>1011</v>
      </c>
      <c r="E12451" s="6" t="s">
        <v>416</v>
      </c>
      <c r="F12451" s="6" t="s">
        <v>24504</v>
      </c>
      <c r="G12451" s="6" t="s">
        <v>46657</v>
      </c>
    </row>
    <row r="12452">
      <c r="A12452" s="6" t="s">
        <v>46658</v>
      </c>
      <c r="B12452" s="6" t="s">
        <v>389</v>
      </c>
      <c r="C12452" s="6" t="s">
        <v>24506</v>
      </c>
      <c r="D12452" s="6" t="s">
        <v>37</v>
      </c>
      <c r="E12452" s="6" t="s">
        <v>416</v>
      </c>
      <c r="F12452" s="6" t="s">
        <v>24507</v>
      </c>
      <c r="G12452" s="6" t="s">
        <v>46659</v>
      </c>
    </row>
    <row r="12453">
      <c r="A12453" s="6" t="s">
        <v>46660</v>
      </c>
      <c r="B12453" s="6" t="s">
        <v>389</v>
      </c>
      <c r="C12453" s="6" t="s">
        <v>24506</v>
      </c>
      <c r="D12453" s="6" t="s">
        <v>1011</v>
      </c>
      <c r="E12453" s="6" t="s">
        <v>24821</v>
      </c>
      <c r="F12453" s="6" t="s">
        <v>24507</v>
      </c>
      <c r="G12453" s="6" t="s">
        <v>46659</v>
      </c>
    </row>
    <row r="12454">
      <c r="A12454" s="6" t="s">
        <v>46661</v>
      </c>
      <c r="B12454" s="6" t="s">
        <v>389</v>
      </c>
      <c r="C12454" s="6" t="s">
        <v>24509</v>
      </c>
      <c r="D12454" s="6" t="s">
        <v>1011</v>
      </c>
      <c r="E12454" s="6" t="s">
        <v>24821</v>
      </c>
      <c r="F12454" s="6" t="s">
        <v>25485</v>
      </c>
      <c r="G12454" s="6" t="s">
        <v>46662</v>
      </c>
    </row>
    <row r="12455">
      <c r="A12455" s="6" t="s">
        <v>46663</v>
      </c>
      <c r="B12455" s="6" t="s">
        <v>389</v>
      </c>
      <c r="C12455" s="6" t="s">
        <v>24511</v>
      </c>
      <c r="D12455" s="6" t="s">
        <v>1011</v>
      </c>
      <c r="E12455" s="6" t="s">
        <v>416</v>
      </c>
      <c r="F12455" s="6" t="s">
        <v>1008</v>
      </c>
      <c r="G12455" s="6" t="s">
        <v>46664</v>
      </c>
    </row>
    <row r="12456">
      <c r="A12456" s="6" t="s">
        <v>46665</v>
      </c>
      <c r="B12456" s="6" t="s">
        <v>389</v>
      </c>
      <c r="C12456" s="6" t="s">
        <v>24513</v>
      </c>
      <c r="D12456" s="6" t="s">
        <v>37</v>
      </c>
      <c r="E12456" s="6" t="s">
        <v>24821</v>
      </c>
      <c r="F12456" s="6" t="s">
        <v>24514</v>
      </c>
      <c r="G12456" s="6" t="s">
        <v>46666</v>
      </c>
    </row>
    <row r="12457">
      <c r="A12457" s="6" t="s">
        <v>46667</v>
      </c>
      <c r="B12457" s="6" t="s">
        <v>389</v>
      </c>
      <c r="C12457" s="6" t="s">
        <v>24513</v>
      </c>
      <c r="D12457" s="6" t="s">
        <v>1011</v>
      </c>
      <c r="E12457" s="6" t="s">
        <v>416</v>
      </c>
      <c r="F12457" s="6" t="s">
        <v>24514</v>
      </c>
      <c r="G12457" s="6" t="s">
        <v>46666</v>
      </c>
    </row>
    <row r="12458">
      <c r="A12458" s="6" t="s">
        <v>46668</v>
      </c>
      <c r="B12458" s="6" t="s">
        <v>389</v>
      </c>
      <c r="C12458" s="6" t="s">
        <v>24516</v>
      </c>
      <c r="D12458" s="6" t="s">
        <v>37</v>
      </c>
      <c r="E12458" s="6" t="s">
        <v>416</v>
      </c>
      <c r="F12458" s="6" t="s">
        <v>24517</v>
      </c>
      <c r="G12458" s="6" t="s">
        <v>46669</v>
      </c>
    </row>
    <row r="12459">
      <c r="A12459" s="6" t="s">
        <v>46670</v>
      </c>
      <c r="B12459" s="6" t="s">
        <v>389</v>
      </c>
      <c r="C12459" s="6" t="s">
        <v>24516</v>
      </c>
      <c r="D12459" s="6" t="s">
        <v>1011</v>
      </c>
      <c r="E12459" s="6" t="s">
        <v>24821</v>
      </c>
      <c r="F12459" s="6" t="s">
        <v>24517</v>
      </c>
      <c r="G12459" s="6" t="s">
        <v>46669</v>
      </c>
    </row>
    <row r="12460">
      <c r="A12460" s="6" t="s">
        <v>46671</v>
      </c>
      <c r="B12460" s="6" t="s">
        <v>389</v>
      </c>
      <c r="C12460" s="6" t="s">
        <v>24519</v>
      </c>
      <c r="D12460" s="6" t="s">
        <v>1011</v>
      </c>
      <c r="E12460" s="6" t="s">
        <v>24821</v>
      </c>
      <c r="F12460" s="6" t="s">
        <v>25485</v>
      </c>
      <c r="G12460" s="6" t="s">
        <v>46672</v>
      </c>
    </row>
    <row r="12461">
      <c r="A12461" s="6" t="s">
        <v>46673</v>
      </c>
      <c r="B12461" s="6" t="s">
        <v>389</v>
      </c>
      <c r="C12461" s="6" t="s">
        <v>24521</v>
      </c>
      <c r="D12461" s="6" t="s">
        <v>1011</v>
      </c>
      <c r="E12461" s="6" t="s">
        <v>416</v>
      </c>
      <c r="F12461" s="6" t="s">
        <v>1008</v>
      </c>
      <c r="G12461" s="6" t="s">
        <v>46674</v>
      </c>
    </row>
    <row r="12462">
      <c r="A12462" s="6" t="s">
        <v>46675</v>
      </c>
      <c r="B12462" s="6" t="s">
        <v>389</v>
      </c>
      <c r="C12462" s="6" t="s">
        <v>24523</v>
      </c>
      <c r="D12462" s="6" t="s">
        <v>37</v>
      </c>
      <c r="E12462" s="6" t="s">
        <v>24821</v>
      </c>
      <c r="F12462" s="6" t="s">
        <v>24524</v>
      </c>
      <c r="G12462" s="6" t="s">
        <v>46676</v>
      </c>
    </row>
    <row r="12463">
      <c r="A12463" s="6" t="s">
        <v>46677</v>
      </c>
      <c r="B12463" s="6" t="s">
        <v>389</v>
      </c>
      <c r="C12463" s="6" t="s">
        <v>24523</v>
      </c>
      <c r="D12463" s="6" t="s">
        <v>1011</v>
      </c>
      <c r="E12463" s="6" t="s">
        <v>416</v>
      </c>
      <c r="F12463" s="6" t="s">
        <v>24524</v>
      </c>
      <c r="G12463" s="6" t="s">
        <v>46676</v>
      </c>
    </row>
    <row r="12464">
      <c r="A12464" s="6" t="s">
        <v>46678</v>
      </c>
      <c r="B12464" s="6" t="s">
        <v>389</v>
      </c>
      <c r="C12464" s="6" t="s">
        <v>24526</v>
      </c>
      <c r="D12464" s="6" t="s">
        <v>37</v>
      </c>
      <c r="E12464" s="6" t="s">
        <v>416</v>
      </c>
      <c r="F12464" s="6" t="s">
        <v>24527</v>
      </c>
      <c r="G12464" s="6" t="s">
        <v>46679</v>
      </c>
    </row>
    <row r="12465">
      <c r="A12465" s="6" t="s">
        <v>46680</v>
      </c>
      <c r="B12465" s="6" t="s">
        <v>389</v>
      </c>
      <c r="C12465" s="6" t="s">
        <v>24526</v>
      </c>
      <c r="D12465" s="6" t="s">
        <v>1011</v>
      </c>
      <c r="E12465" s="6" t="s">
        <v>24821</v>
      </c>
      <c r="F12465" s="6" t="s">
        <v>24527</v>
      </c>
      <c r="G12465" s="6" t="s">
        <v>46679</v>
      </c>
    </row>
    <row r="12466">
      <c r="A12466" s="6" t="s">
        <v>46681</v>
      </c>
      <c r="B12466" s="6" t="s">
        <v>389</v>
      </c>
      <c r="C12466" s="6" t="s">
        <v>24529</v>
      </c>
      <c r="D12466" s="6" t="s">
        <v>1011</v>
      </c>
      <c r="E12466" s="6" t="s">
        <v>24821</v>
      </c>
      <c r="F12466" s="6" t="s">
        <v>25485</v>
      </c>
      <c r="G12466" s="6" t="s">
        <v>46682</v>
      </c>
    </row>
    <row r="12467">
      <c r="A12467" s="6" t="s">
        <v>46683</v>
      </c>
      <c r="B12467" s="6" t="s">
        <v>389</v>
      </c>
      <c r="C12467" s="6" t="s">
        <v>24531</v>
      </c>
      <c r="D12467" s="6" t="s">
        <v>1011</v>
      </c>
      <c r="E12467" s="6" t="s">
        <v>416</v>
      </c>
      <c r="F12467" s="6" t="s">
        <v>1008</v>
      </c>
      <c r="G12467" s="6" t="s">
        <v>46684</v>
      </c>
    </row>
    <row r="12468">
      <c r="A12468" s="6" t="s">
        <v>46685</v>
      </c>
      <c r="B12468" s="6" t="s">
        <v>389</v>
      </c>
      <c r="C12468" s="6" t="s">
        <v>24533</v>
      </c>
      <c r="D12468" s="6" t="s">
        <v>37</v>
      </c>
      <c r="E12468" s="6" t="s">
        <v>24821</v>
      </c>
      <c r="F12468" s="6" t="s">
        <v>24534</v>
      </c>
      <c r="G12468" s="6" t="s">
        <v>46686</v>
      </c>
    </row>
    <row r="12469">
      <c r="A12469" s="6" t="s">
        <v>46687</v>
      </c>
      <c r="B12469" s="6" t="s">
        <v>389</v>
      </c>
      <c r="C12469" s="6" t="s">
        <v>24533</v>
      </c>
      <c r="D12469" s="6" t="s">
        <v>1011</v>
      </c>
      <c r="E12469" s="6" t="s">
        <v>416</v>
      </c>
      <c r="F12469" s="6" t="s">
        <v>24534</v>
      </c>
      <c r="G12469" s="6" t="s">
        <v>46686</v>
      </c>
    </row>
    <row r="12470">
      <c r="A12470" s="6" t="s">
        <v>46688</v>
      </c>
      <c r="B12470" s="6" t="s">
        <v>389</v>
      </c>
      <c r="C12470" s="6" t="s">
        <v>24536</v>
      </c>
      <c r="D12470" s="6" t="s">
        <v>37</v>
      </c>
      <c r="E12470" s="6" t="s">
        <v>416</v>
      </c>
      <c r="F12470" s="6" t="s">
        <v>24537</v>
      </c>
      <c r="G12470" s="6" t="s">
        <v>46689</v>
      </c>
    </row>
    <row r="12471">
      <c r="A12471" s="6" t="s">
        <v>46690</v>
      </c>
      <c r="B12471" s="6" t="s">
        <v>389</v>
      </c>
      <c r="C12471" s="6" t="s">
        <v>24536</v>
      </c>
      <c r="D12471" s="6" t="s">
        <v>1011</v>
      </c>
      <c r="E12471" s="6" t="s">
        <v>24821</v>
      </c>
      <c r="F12471" s="6" t="s">
        <v>46691</v>
      </c>
      <c r="G12471" s="6" t="s">
        <v>46689</v>
      </c>
    </row>
    <row r="12472">
      <c r="A12472" s="6" t="s">
        <v>46692</v>
      </c>
      <c r="B12472" s="6" t="s">
        <v>389</v>
      </c>
      <c r="C12472" s="6" t="s">
        <v>24539</v>
      </c>
      <c r="D12472" s="6" t="s">
        <v>1011</v>
      </c>
      <c r="E12472" s="6" t="s">
        <v>24821</v>
      </c>
      <c r="F12472" s="6" t="s">
        <v>25485</v>
      </c>
      <c r="G12472" s="6" t="s">
        <v>46693</v>
      </c>
    </row>
    <row r="12473">
      <c r="A12473" s="6" t="s">
        <v>46694</v>
      </c>
      <c r="B12473" s="6" t="s">
        <v>389</v>
      </c>
      <c r="C12473" s="6" t="s">
        <v>24541</v>
      </c>
      <c r="D12473" s="6" t="s">
        <v>1011</v>
      </c>
      <c r="E12473" s="6" t="s">
        <v>416</v>
      </c>
      <c r="F12473" s="6" t="s">
        <v>1040</v>
      </c>
      <c r="G12473" s="6" t="s">
        <v>46695</v>
      </c>
    </row>
    <row r="12474">
      <c r="A12474" s="6" t="s">
        <v>46696</v>
      </c>
      <c r="B12474" s="6" t="s">
        <v>389</v>
      </c>
      <c r="C12474" s="6" t="s">
        <v>24545</v>
      </c>
      <c r="D12474" s="6" t="s">
        <v>1011</v>
      </c>
      <c r="E12474" s="6" t="s">
        <v>416</v>
      </c>
      <c r="F12474" s="6" t="s">
        <v>1165</v>
      </c>
      <c r="G12474" s="6" t="s">
        <v>46697</v>
      </c>
    </row>
    <row r="12475">
      <c r="A12475" s="6" t="s">
        <v>46698</v>
      </c>
      <c r="B12475" s="6" t="s">
        <v>389</v>
      </c>
      <c r="C12475" s="6" t="s">
        <v>24549</v>
      </c>
      <c r="D12475" s="6" t="s">
        <v>37</v>
      </c>
      <c r="E12475" s="6" t="s">
        <v>24821</v>
      </c>
      <c r="F12475" s="6" t="s">
        <v>24550</v>
      </c>
      <c r="G12475" s="6" t="s">
        <v>46699</v>
      </c>
    </row>
    <row r="12476">
      <c r="A12476" s="6" t="s">
        <v>46700</v>
      </c>
      <c r="B12476" s="6" t="s">
        <v>389</v>
      </c>
      <c r="C12476" s="6" t="s">
        <v>24549</v>
      </c>
      <c r="D12476" s="6" t="s">
        <v>1011</v>
      </c>
      <c r="E12476" s="6" t="s">
        <v>416</v>
      </c>
      <c r="F12476" s="6" t="s">
        <v>24550</v>
      </c>
      <c r="G12476" s="6" t="s">
        <v>46699</v>
      </c>
    </row>
    <row r="12477">
      <c r="A12477" s="6" t="s">
        <v>46701</v>
      </c>
      <c r="B12477" s="6" t="s">
        <v>389</v>
      </c>
      <c r="C12477" s="6" t="s">
        <v>24555</v>
      </c>
      <c r="D12477" s="6" t="s">
        <v>37</v>
      </c>
      <c r="E12477" s="6" t="s">
        <v>416</v>
      </c>
      <c r="F12477" s="6" t="s">
        <v>24556</v>
      </c>
      <c r="G12477" s="6" t="s">
        <v>46702</v>
      </c>
    </row>
    <row r="12478">
      <c r="A12478" s="6" t="s">
        <v>46703</v>
      </c>
      <c r="B12478" s="6" t="s">
        <v>389</v>
      </c>
      <c r="C12478" s="6" t="s">
        <v>24555</v>
      </c>
      <c r="D12478" s="6" t="s">
        <v>1011</v>
      </c>
      <c r="E12478" s="6" t="s">
        <v>24821</v>
      </c>
      <c r="F12478" s="6" t="s">
        <v>24556</v>
      </c>
      <c r="G12478" s="6" t="s">
        <v>46702</v>
      </c>
    </row>
    <row r="12479">
      <c r="A12479" s="6" t="s">
        <v>46704</v>
      </c>
      <c r="B12479" s="6" t="s">
        <v>389</v>
      </c>
      <c r="C12479" s="6" t="s">
        <v>24558</v>
      </c>
      <c r="D12479" s="6" t="s">
        <v>1011</v>
      </c>
      <c r="E12479" s="6" t="s">
        <v>24821</v>
      </c>
      <c r="F12479" s="6" t="s">
        <v>25549</v>
      </c>
      <c r="G12479" s="6" t="s">
        <v>46705</v>
      </c>
    </row>
    <row r="12480">
      <c r="A12480" s="6" t="s">
        <v>46706</v>
      </c>
      <c r="B12480" s="6" t="s">
        <v>389</v>
      </c>
      <c r="C12480" s="6" t="s">
        <v>24560</v>
      </c>
      <c r="D12480" s="6" t="s">
        <v>1011</v>
      </c>
      <c r="E12480" s="6" t="s">
        <v>416</v>
      </c>
      <c r="F12480" s="6" t="s">
        <v>1008</v>
      </c>
      <c r="G12480" s="6" t="s">
        <v>46707</v>
      </c>
    </row>
    <row r="12481">
      <c r="A12481" s="6" t="s">
        <v>46708</v>
      </c>
      <c r="B12481" s="6" t="s">
        <v>389</v>
      </c>
      <c r="C12481" s="6" t="s">
        <v>24562</v>
      </c>
      <c r="D12481" s="6" t="s">
        <v>37</v>
      </c>
      <c r="E12481" s="6" t="s">
        <v>24821</v>
      </c>
      <c r="F12481" s="6" t="s">
        <v>24563</v>
      </c>
      <c r="G12481" s="6" t="s">
        <v>46709</v>
      </c>
    </row>
    <row r="12482">
      <c r="A12482" s="6" t="s">
        <v>46710</v>
      </c>
      <c r="B12482" s="6" t="s">
        <v>389</v>
      </c>
      <c r="C12482" s="6" t="s">
        <v>24562</v>
      </c>
      <c r="D12482" s="6" t="s">
        <v>1011</v>
      </c>
      <c r="E12482" s="6" t="s">
        <v>416</v>
      </c>
      <c r="F12482" s="6" t="s">
        <v>24563</v>
      </c>
      <c r="G12482" s="6" t="s">
        <v>46709</v>
      </c>
    </row>
    <row r="12483">
      <c r="A12483" s="6" t="s">
        <v>46711</v>
      </c>
      <c r="B12483" s="6" t="s">
        <v>389</v>
      </c>
      <c r="C12483" s="6" t="s">
        <v>24565</v>
      </c>
      <c r="D12483" s="6" t="s">
        <v>37</v>
      </c>
      <c r="E12483" s="6" t="s">
        <v>416</v>
      </c>
      <c r="F12483" s="6" t="s">
        <v>24566</v>
      </c>
      <c r="G12483" s="6" t="s">
        <v>46712</v>
      </c>
    </row>
    <row r="12484">
      <c r="A12484" s="6" t="s">
        <v>46713</v>
      </c>
      <c r="B12484" s="6" t="s">
        <v>389</v>
      </c>
      <c r="C12484" s="6" t="s">
        <v>24565</v>
      </c>
      <c r="D12484" s="6" t="s">
        <v>1011</v>
      </c>
      <c r="E12484" s="6" t="s">
        <v>24821</v>
      </c>
      <c r="F12484" s="6" t="s">
        <v>46714</v>
      </c>
      <c r="G12484" s="6" t="s">
        <v>46712</v>
      </c>
    </row>
    <row r="12485">
      <c r="A12485" s="6" t="s">
        <v>46715</v>
      </c>
      <c r="B12485" s="6" t="s">
        <v>389</v>
      </c>
      <c r="C12485" s="6" t="s">
        <v>24568</v>
      </c>
      <c r="D12485" s="6" t="s">
        <v>1011</v>
      </c>
      <c r="E12485" s="6" t="s">
        <v>24821</v>
      </c>
      <c r="F12485" s="6" t="s">
        <v>25549</v>
      </c>
      <c r="G12485" s="6" t="s">
        <v>46716</v>
      </c>
    </row>
    <row r="12486">
      <c r="A12486" s="6" t="s">
        <v>46717</v>
      </c>
      <c r="B12486" s="6" t="s">
        <v>389</v>
      </c>
      <c r="C12486" s="6" t="s">
        <v>24570</v>
      </c>
      <c r="D12486" s="6" t="s">
        <v>1011</v>
      </c>
      <c r="E12486" s="6" t="s">
        <v>416</v>
      </c>
      <c r="F12486" s="6" t="s">
        <v>1008</v>
      </c>
      <c r="G12486" s="6" t="s">
        <v>46718</v>
      </c>
    </row>
    <row r="12487">
      <c r="A12487" s="6" t="s">
        <v>46719</v>
      </c>
      <c r="B12487" s="6" t="s">
        <v>389</v>
      </c>
      <c r="C12487" s="6" t="s">
        <v>24572</v>
      </c>
      <c r="D12487" s="6" t="s">
        <v>37</v>
      </c>
      <c r="E12487" s="6" t="s">
        <v>24821</v>
      </c>
      <c r="F12487" s="6" t="s">
        <v>24573</v>
      </c>
      <c r="G12487" s="6" t="s">
        <v>46720</v>
      </c>
    </row>
    <row r="12488">
      <c r="A12488" s="6" t="s">
        <v>46721</v>
      </c>
      <c r="B12488" s="6" t="s">
        <v>389</v>
      </c>
      <c r="C12488" s="6" t="s">
        <v>24572</v>
      </c>
      <c r="D12488" s="6" t="s">
        <v>1011</v>
      </c>
      <c r="E12488" s="6" t="s">
        <v>416</v>
      </c>
      <c r="F12488" s="6" t="s">
        <v>24573</v>
      </c>
      <c r="G12488" s="6" t="s">
        <v>46720</v>
      </c>
    </row>
    <row r="12489">
      <c r="A12489" s="6" t="s">
        <v>46722</v>
      </c>
      <c r="B12489" s="6" t="s">
        <v>389</v>
      </c>
      <c r="C12489" s="6" t="s">
        <v>24575</v>
      </c>
      <c r="D12489" s="6" t="s">
        <v>37</v>
      </c>
      <c r="E12489" s="6" t="s">
        <v>416</v>
      </c>
      <c r="F12489" s="6" t="s">
        <v>24576</v>
      </c>
      <c r="G12489" s="6" t="s">
        <v>46723</v>
      </c>
    </row>
    <row r="12490">
      <c r="A12490" s="6" t="s">
        <v>46724</v>
      </c>
      <c r="B12490" s="6" t="s">
        <v>389</v>
      </c>
      <c r="C12490" s="6" t="s">
        <v>24575</v>
      </c>
      <c r="D12490" s="6" t="s">
        <v>1011</v>
      </c>
      <c r="E12490" s="6" t="s">
        <v>24821</v>
      </c>
      <c r="F12490" s="6" t="s">
        <v>46725</v>
      </c>
      <c r="G12490" s="6" t="s">
        <v>46723</v>
      </c>
    </row>
    <row r="12491">
      <c r="A12491" s="6" t="s">
        <v>46726</v>
      </c>
      <c r="B12491" s="6" t="s">
        <v>389</v>
      </c>
      <c r="C12491" s="6" t="s">
        <v>24578</v>
      </c>
      <c r="D12491" s="6" t="s">
        <v>1011</v>
      </c>
      <c r="E12491" s="6" t="s">
        <v>24821</v>
      </c>
      <c r="F12491" s="6" t="s">
        <v>25549</v>
      </c>
      <c r="G12491" s="6" t="s">
        <v>46727</v>
      </c>
    </row>
    <row r="12492">
      <c r="A12492" s="6" t="s">
        <v>46728</v>
      </c>
      <c r="B12492" s="6" t="s">
        <v>389</v>
      </c>
      <c r="C12492" s="6" t="s">
        <v>24580</v>
      </c>
      <c r="D12492" s="6" t="s">
        <v>1011</v>
      </c>
      <c r="E12492" s="6" t="s">
        <v>416</v>
      </c>
      <c r="F12492" s="6" t="s">
        <v>1008</v>
      </c>
      <c r="G12492" s="6" t="s">
        <v>46729</v>
      </c>
    </row>
    <row r="12493">
      <c r="A12493" s="6" t="s">
        <v>46730</v>
      </c>
      <c r="B12493" s="6" t="s">
        <v>389</v>
      </c>
      <c r="C12493" s="6" t="s">
        <v>24582</v>
      </c>
      <c r="D12493" s="6" t="s">
        <v>37</v>
      </c>
      <c r="E12493" s="6" t="s">
        <v>24821</v>
      </c>
      <c r="F12493" s="6" t="s">
        <v>24583</v>
      </c>
      <c r="G12493" s="6" t="s">
        <v>46731</v>
      </c>
    </row>
    <row r="12494">
      <c r="A12494" s="6" t="s">
        <v>46732</v>
      </c>
      <c r="B12494" s="6" t="s">
        <v>389</v>
      </c>
      <c r="C12494" s="6" t="s">
        <v>24582</v>
      </c>
      <c r="D12494" s="6" t="s">
        <v>1011</v>
      </c>
      <c r="E12494" s="6" t="s">
        <v>416</v>
      </c>
      <c r="F12494" s="6" t="s">
        <v>24583</v>
      </c>
      <c r="G12494" s="6" t="s">
        <v>46731</v>
      </c>
    </row>
    <row r="12495">
      <c r="A12495" s="6" t="s">
        <v>46733</v>
      </c>
      <c r="B12495" s="6" t="s">
        <v>389</v>
      </c>
      <c r="C12495" s="6" t="s">
        <v>24585</v>
      </c>
      <c r="D12495" s="6" t="s">
        <v>37</v>
      </c>
      <c r="E12495" s="6" t="s">
        <v>416</v>
      </c>
      <c r="F12495" s="6" t="s">
        <v>24586</v>
      </c>
      <c r="G12495" s="6" t="s">
        <v>46734</v>
      </c>
    </row>
    <row r="12496">
      <c r="A12496" s="6" t="s">
        <v>46735</v>
      </c>
      <c r="B12496" s="6" t="s">
        <v>389</v>
      </c>
      <c r="C12496" s="6" t="s">
        <v>24585</v>
      </c>
      <c r="D12496" s="6" t="s">
        <v>1011</v>
      </c>
      <c r="E12496" s="6" t="s">
        <v>24821</v>
      </c>
      <c r="F12496" s="6" t="s">
        <v>24586</v>
      </c>
      <c r="G12496" s="6" t="s">
        <v>46734</v>
      </c>
    </row>
    <row r="12497">
      <c r="A12497" s="6" t="s">
        <v>46736</v>
      </c>
      <c r="B12497" s="6" t="s">
        <v>389</v>
      </c>
      <c r="C12497" s="6" t="s">
        <v>24588</v>
      </c>
      <c r="D12497" s="6" t="s">
        <v>1011</v>
      </c>
      <c r="E12497" s="6" t="s">
        <v>24821</v>
      </c>
      <c r="F12497" s="6" t="s">
        <v>25549</v>
      </c>
      <c r="G12497" s="6" t="s">
        <v>46737</v>
      </c>
    </row>
    <row r="12498">
      <c r="A12498" s="6" t="s">
        <v>46738</v>
      </c>
      <c r="B12498" s="6" t="s">
        <v>389</v>
      </c>
      <c r="C12498" s="6" t="s">
        <v>24590</v>
      </c>
      <c r="D12498" s="6" t="s">
        <v>1011</v>
      </c>
      <c r="E12498" s="6" t="s">
        <v>416</v>
      </c>
      <c r="F12498" s="6" t="s">
        <v>1008</v>
      </c>
      <c r="G12498" s="6" t="s">
        <v>46739</v>
      </c>
    </row>
    <row r="12499">
      <c r="A12499" s="6" t="s">
        <v>46740</v>
      </c>
      <c r="B12499" s="6" t="s">
        <v>389</v>
      </c>
      <c r="C12499" s="6" t="s">
        <v>24592</v>
      </c>
      <c r="D12499" s="6" t="s">
        <v>37</v>
      </c>
      <c r="E12499" s="6" t="s">
        <v>24821</v>
      </c>
      <c r="F12499" s="6" t="s">
        <v>24593</v>
      </c>
      <c r="G12499" s="6" t="s">
        <v>46741</v>
      </c>
    </row>
    <row r="12500">
      <c r="A12500" s="6" t="s">
        <v>46742</v>
      </c>
      <c r="B12500" s="6" t="s">
        <v>389</v>
      </c>
      <c r="C12500" s="6" t="s">
        <v>24592</v>
      </c>
      <c r="D12500" s="6" t="s">
        <v>1011</v>
      </c>
      <c r="E12500" s="6" t="s">
        <v>416</v>
      </c>
      <c r="F12500" s="6" t="s">
        <v>24593</v>
      </c>
      <c r="G12500" s="6" t="s">
        <v>46741</v>
      </c>
    </row>
    <row r="12501">
      <c r="A12501" s="6" t="s">
        <v>46743</v>
      </c>
      <c r="B12501" s="6" t="s">
        <v>389</v>
      </c>
      <c r="C12501" s="6" t="s">
        <v>24595</v>
      </c>
      <c r="D12501" s="6" t="s">
        <v>37</v>
      </c>
      <c r="E12501" s="6" t="s">
        <v>416</v>
      </c>
      <c r="F12501" s="6" t="s">
        <v>24596</v>
      </c>
      <c r="G12501" s="6" t="s">
        <v>46744</v>
      </c>
    </row>
    <row r="12502">
      <c r="A12502" s="6" t="s">
        <v>46745</v>
      </c>
      <c r="B12502" s="6" t="s">
        <v>389</v>
      </c>
      <c r="C12502" s="6" t="s">
        <v>24595</v>
      </c>
      <c r="D12502" s="6" t="s">
        <v>1011</v>
      </c>
      <c r="E12502" s="6" t="s">
        <v>24821</v>
      </c>
      <c r="F12502" s="6" t="s">
        <v>24596</v>
      </c>
      <c r="G12502" s="6" t="s">
        <v>46744</v>
      </c>
    </row>
    <row r="12503">
      <c r="A12503" s="6" t="s">
        <v>46746</v>
      </c>
      <c r="B12503" s="6" t="s">
        <v>389</v>
      </c>
      <c r="C12503" s="6" t="s">
        <v>24598</v>
      </c>
      <c r="D12503" s="6" t="s">
        <v>1011</v>
      </c>
      <c r="E12503" s="6" t="s">
        <v>24821</v>
      </c>
      <c r="F12503" s="6" t="s">
        <v>25549</v>
      </c>
      <c r="G12503" s="6" t="s">
        <v>46747</v>
      </c>
    </row>
    <row r="12504">
      <c r="A12504" s="6" t="s">
        <v>46748</v>
      </c>
      <c r="B12504" s="6" t="s">
        <v>389</v>
      </c>
      <c r="C12504" s="6" t="s">
        <v>24600</v>
      </c>
      <c r="D12504" s="6" t="s">
        <v>1011</v>
      </c>
      <c r="E12504" s="6" t="s">
        <v>416</v>
      </c>
      <c r="F12504" s="6" t="s">
        <v>1008</v>
      </c>
      <c r="G12504" s="6" t="s">
        <v>46749</v>
      </c>
    </row>
    <row r="12505">
      <c r="A12505" s="6" t="s">
        <v>46750</v>
      </c>
      <c r="B12505" s="6" t="s">
        <v>389</v>
      </c>
      <c r="C12505" s="6" t="s">
        <v>24602</v>
      </c>
      <c r="D12505" s="6" t="s">
        <v>37</v>
      </c>
      <c r="E12505" s="6" t="s">
        <v>24821</v>
      </c>
      <c r="F12505" s="6" t="s">
        <v>24603</v>
      </c>
      <c r="G12505" s="6" t="s">
        <v>46751</v>
      </c>
    </row>
    <row r="12506">
      <c r="A12506" s="6" t="s">
        <v>46752</v>
      </c>
      <c r="B12506" s="6" t="s">
        <v>389</v>
      </c>
      <c r="C12506" s="6" t="s">
        <v>24602</v>
      </c>
      <c r="D12506" s="6" t="s">
        <v>1011</v>
      </c>
      <c r="E12506" s="6" t="s">
        <v>416</v>
      </c>
      <c r="F12506" s="6" t="s">
        <v>24603</v>
      </c>
      <c r="G12506" s="6" t="s">
        <v>46751</v>
      </c>
    </row>
    <row r="12507">
      <c r="A12507" s="6" t="s">
        <v>46753</v>
      </c>
      <c r="B12507" s="6" t="s">
        <v>389</v>
      </c>
      <c r="C12507" s="6" t="s">
        <v>24605</v>
      </c>
      <c r="D12507" s="6" t="s">
        <v>37</v>
      </c>
      <c r="E12507" s="6" t="s">
        <v>416</v>
      </c>
      <c r="F12507" s="6" t="s">
        <v>24606</v>
      </c>
      <c r="G12507" s="6" t="s">
        <v>46754</v>
      </c>
    </row>
    <row r="12508">
      <c r="A12508" s="6" t="s">
        <v>46755</v>
      </c>
      <c r="B12508" s="6" t="s">
        <v>389</v>
      </c>
      <c r="C12508" s="6" t="s">
        <v>24605</v>
      </c>
      <c r="D12508" s="6" t="s">
        <v>1011</v>
      </c>
      <c r="E12508" s="6" t="s">
        <v>24821</v>
      </c>
      <c r="F12508" s="6" t="s">
        <v>24606</v>
      </c>
      <c r="G12508" s="6" t="s">
        <v>46754</v>
      </c>
    </row>
    <row r="12509">
      <c r="A12509" s="6" t="s">
        <v>46756</v>
      </c>
      <c r="B12509" s="6" t="s">
        <v>389</v>
      </c>
      <c r="C12509" s="6" t="s">
        <v>24608</v>
      </c>
      <c r="D12509" s="6" t="s">
        <v>1011</v>
      </c>
      <c r="E12509" s="6" t="s">
        <v>24821</v>
      </c>
      <c r="F12509" s="6" t="s">
        <v>25549</v>
      </c>
      <c r="G12509" s="6" t="s">
        <v>46757</v>
      </c>
    </row>
    <row r="12510">
      <c r="A12510" s="6" t="s">
        <v>46758</v>
      </c>
      <c r="B12510" s="6" t="s">
        <v>389</v>
      </c>
      <c r="C12510" s="6" t="s">
        <v>24610</v>
      </c>
      <c r="D12510" s="6" t="s">
        <v>1011</v>
      </c>
      <c r="E12510" s="6" t="s">
        <v>416</v>
      </c>
      <c r="F12510" s="6" t="s">
        <v>1008</v>
      </c>
      <c r="G12510" s="6" t="s">
        <v>46759</v>
      </c>
    </row>
    <row r="12511">
      <c r="A12511" s="6" t="s">
        <v>46760</v>
      </c>
      <c r="B12511" s="6" t="s">
        <v>389</v>
      </c>
      <c r="C12511" s="6" t="s">
        <v>24612</v>
      </c>
      <c r="D12511" s="6" t="s">
        <v>37</v>
      </c>
      <c r="E12511" s="6" t="s">
        <v>24821</v>
      </c>
      <c r="F12511" s="6" t="s">
        <v>24613</v>
      </c>
      <c r="G12511" s="6" t="s">
        <v>46761</v>
      </c>
    </row>
    <row r="12512">
      <c r="A12512" s="6" t="s">
        <v>46762</v>
      </c>
      <c r="B12512" s="6" t="s">
        <v>389</v>
      </c>
      <c r="C12512" s="6" t="s">
        <v>24612</v>
      </c>
      <c r="D12512" s="6" t="s">
        <v>1011</v>
      </c>
      <c r="E12512" s="6" t="s">
        <v>416</v>
      </c>
      <c r="F12512" s="6" t="s">
        <v>24613</v>
      </c>
      <c r="G12512" s="6" t="s">
        <v>46761</v>
      </c>
    </row>
    <row r="12513">
      <c r="A12513" s="6" t="s">
        <v>46763</v>
      </c>
      <c r="B12513" s="6" t="s">
        <v>389</v>
      </c>
      <c r="C12513" s="6" t="s">
        <v>24615</v>
      </c>
      <c r="D12513" s="6" t="s">
        <v>37</v>
      </c>
      <c r="E12513" s="6" t="s">
        <v>416</v>
      </c>
      <c r="F12513" s="6" t="s">
        <v>24616</v>
      </c>
      <c r="G12513" s="6" t="s">
        <v>46764</v>
      </c>
    </row>
    <row r="12514">
      <c r="A12514" s="6" t="s">
        <v>46765</v>
      </c>
      <c r="B12514" s="6" t="s">
        <v>389</v>
      </c>
      <c r="C12514" s="6" t="s">
        <v>24615</v>
      </c>
      <c r="D12514" s="6" t="s">
        <v>1011</v>
      </c>
      <c r="E12514" s="6" t="s">
        <v>24821</v>
      </c>
      <c r="F12514" s="6" t="s">
        <v>24616</v>
      </c>
      <c r="G12514" s="6" t="s">
        <v>46764</v>
      </c>
    </row>
    <row r="12515">
      <c r="A12515" s="6" t="s">
        <v>46766</v>
      </c>
      <c r="B12515" s="6" t="s">
        <v>389</v>
      </c>
      <c r="C12515" s="6" t="s">
        <v>24618</v>
      </c>
      <c r="D12515" s="6" t="s">
        <v>1011</v>
      </c>
      <c r="E12515" s="6" t="s">
        <v>24821</v>
      </c>
      <c r="F12515" s="6" t="s">
        <v>25549</v>
      </c>
      <c r="G12515" s="6" t="s">
        <v>46767</v>
      </c>
    </row>
    <row r="12516">
      <c r="A12516" s="6" t="s">
        <v>46768</v>
      </c>
      <c r="B12516" s="6" t="s">
        <v>389</v>
      </c>
      <c r="C12516" s="6" t="s">
        <v>24620</v>
      </c>
      <c r="D12516" s="6" t="s">
        <v>1011</v>
      </c>
      <c r="E12516" s="6" t="s">
        <v>416</v>
      </c>
      <c r="F12516" s="6" t="s">
        <v>1008</v>
      </c>
      <c r="G12516" s="6" t="s">
        <v>46769</v>
      </c>
    </row>
    <row r="12517">
      <c r="A12517" s="6" t="s">
        <v>46770</v>
      </c>
      <c r="B12517" s="6" t="s">
        <v>389</v>
      </c>
      <c r="C12517" s="6" t="s">
        <v>24622</v>
      </c>
      <c r="D12517" s="6" t="s">
        <v>37</v>
      </c>
      <c r="E12517" s="6" t="s">
        <v>24821</v>
      </c>
      <c r="F12517" s="6" t="s">
        <v>24623</v>
      </c>
      <c r="G12517" s="6" t="s">
        <v>46771</v>
      </c>
    </row>
    <row r="12518">
      <c r="A12518" s="6" t="s">
        <v>46772</v>
      </c>
      <c r="B12518" s="6" t="s">
        <v>389</v>
      </c>
      <c r="C12518" s="6" t="s">
        <v>24622</v>
      </c>
      <c r="D12518" s="6" t="s">
        <v>1011</v>
      </c>
      <c r="E12518" s="6" t="s">
        <v>416</v>
      </c>
      <c r="F12518" s="6" t="s">
        <v>24623</v>
      </c>
      <c r="G12518" s="6" t="s">
        <v>46771</v>
      </c>
    </row>
    <row r="12519">
      <c r="A12519" s="6" t="s">
        <v>46773</v>
      </c>
      <c r="B12519" s="6" t="s">
        <v>389</v>
      </c>
      <c r="C12519" s="6" t="s">
        <v>24625</v>
      </c>
      <c r="D12519" s="6" t="s">
        <v>37</v>
      </c>
      <c r="E12519" s="6" t="s">
        <v>416</v>
      </c>
      <c r="F12519" s="6" t="s">
        <v>24626</v>
      </c>
      <c r="G12519" s="6" t="s">
        <v>46774</v>
      </c>
    </row>
    <row r="12520">
      <c r="A12520" s="6" t="s">
        <v>46775</v>
      </c>
      <c r="B12520" s="6" t="s">
        <v>389</v>
      </c>
      <c r="C12520" s="6" t="s">
        <v>24625</v>
      </c>
      <c r="D12520" s="6" t="s">
        <v>1011</v>
      </c>
      <c r="E12520" s="6" t="s">
        <v>24821</v>
      </c>
      <c r="F12520" s="6" t="s">
        <v>46776</v>
      </c>
      <c r="G12520" s="6" t="s">
        <v>46774</v>
      </c>
    </row>
    <row r="12521">
      <c r="A12521" s="6" t="s">
        <v>46777</v>
      </c>
      <c r="B12521" s="6" t="s">
        <v>389</v>
      </c>
      <c r="C12521" s="6" t="s">
        <v>24628</v>
      </c>
      <c r="D12521" s="6" t="s">
        <v>1011</v>
      </c>
      <c r="E12521" s="6" t="s">
        <v>24821</v>
      </c>
      <c r="F12521" s="6" t="s">
        <v>25549</v>
      </c>
      <c r="G12521" s="6" t="s">
        <v>46778</v>
      </c>
    </row>
    <row r="12522">
      <c r="A12522" s="6" t="s">
        <v>46779</v>
      </c>
      <c r="B12522" s="6" t="s">
        <v>389</v>
      </c>
      <c r="C12522" s="6" t="s">
        <v>24630</v>
      </c>
      <c r="D12522" s="6" t="s">
        <v>1011</v>
      </c>
      <c r="E12522" s="6" t="s">
        <v>416</v>
      </c>
      <c r="F12522" s="6" t="s">
        <v>1008</v>
      </c>
      <c r="G12522" s="6" t="s">
        <v>46780</v>
      </c>
    </row>
    <row r="12523">
      <c r="A12523" s="6" t="s">
        <v>46781</v>
      </c>
      <c r="B12523" s="6" t="s">
        <v>389</v>
      </c>
      <c r="C12523" s="6" t="s">
        <v>24632</v>
      </c>
      <c r="D12523" s="6" t="s">
        <v>37</v>
      </c>
      <c r="E12523" s="6" t="s">
        <v>24821</v>
      </c>
      <c r="F12523" s="6" t="s">
        <v>24633</v>
      </c>
      <c r="G12523" s="6" t="s">
        <v>46782</v>
      </c>
    </row>
    <row r="12524">
      <c r="A12524" s="6" t="s">
        <v>46783</v>
      </c>
      <c r="B12524" s="6" t="s">
        <v>389</v>
      </c>
      <c r="C12524" s="6" t="s">
        <v>24632</v>
      </c>
      <c r="D12524" s="6" t="s">
        <v>1011</v>
      </c>
      <c r="E12524" s="6" t="s">
        <v>416</v>
      </c>
      <c r="F12524" s="6" t="s">
        <v>24633</v>
      </c>
      <c r="G12524" s="6" t="s">
        <v>46782</v>
      </c>
    </row>
    <row r="12525">
      <c r="A12525" s="6" t="s">
        <v>46784</v>
      </c>
      <c r="B12525" s="6" t="s">
        <v>389</v>
      </c>
      <c r="C12525" s="6" t="s">
        <v>24635</v>
      </c>
      <c r="D12525" s="6" t="s">
        <v>37</v>
      </c>
      <c r="E12525" s="6" t="s">
        <v>416</v>
      </c>
      <c r="F12525" s="6" t="s">
        <v>24636</v>
      </c>
      <c r="G12525" s="6" t="s">
        <v>46785</v>
      </c>
    </row>
    <row r="12526">
      <c r="A12526" s="6" t="s">
        <v>46786</v>
      </c>
      <c r="B12526" s="6" t="s">
        <v>389</v>
      </c>
      <c r="C12526" s="6" t="s">
        <v>24635</v>
      </c>
      <c r="D12526" s="6" t="s">
        <v>1011</v>
      </c>
      <c r="E12526" s="6" t="s">
        <v>24821</v>
      </c>
      <c r="F12526" s="6" t="s">
        <v>24636</v>
      </c>
      <c r="G12526" s="6" t="s">
        <v>46785</v>
      </c>
    </row>
    <row r="12527">
      <c r="A12527" s="6" t="s">
        <v>46787</v>
      </c>
      <c r="B12527" s="6" t="s">
        <v>389</v>
      </c>
      <c r="C12527" s="6" t="s">
        <v>24638</v>
      </c>
      <c r="D12527" s="6" t="s">
        <v>1011</v>
      </c>
      <c r="E12527" s="6" t="s">
        <v>24821</v>
      </c>
      <c r="F12527" s="6" t="s">
        <v>25549</v>
      </c>
      <c r="G12527" s="6" t="s">
        <v>46788</v>
      </c>
    </row>
    <row r="12528">
      <c r="A12528" s="6" t="s">
        <v>46789</v>
      </c>
      <c r="B12528" s="6" t="s">
        <v>389</v>
      </c>
      <c r="C12528" s="6" t="s">
        <v>24640</v>
      </c>
      <c r="D12528" s="6" t="s">
        <v>1011</v>
      </c>
      <c r="E12528" s="6" t="s">
        <v>416</v>
      </c>
      <c r="F12528" s="6" t="s">
        <v>1008</v>
      </c>
      <c r="G12528" s="6" t="s">
        <v>46790</v>
      </c>
    </row>
    <row r="12529">
      <c r="A12529" s="6" t="s">
        <v>46791</v>
      </c>
      <c r="B12529" s="6" t="s">
        <v>389</v>
      </c>
      <c r="C12529" s="6" t="s">
        <v>24642</v>
      </c>
      <c r="D12529" s="6" t="s">
        <v>37</v>
      </c>
      <c r="E12529" s="6" t="s">
        <v>24821</v>
      </c>
      <c r="F12529" s="6" t="s">
        <v>24643</v>
      </c>
      <c r="G12529" s="6" t="s">
        <v>46792</v>
      </c>
    </row>
    <row r="12530">
      <c r="A12530" s="6" t="s">
        <v>46793</v>
      </c>
      <c r="B12530" s="6" t="s">
        <v>389</v>
      </c>
      <c r="C12530" s="6" t="s">
        <v>24642</v>
      </c>
      <c r="D12530" s="6" t="s">
        <v>1011</v>
      </c>
      <c r="E12530" s="6" t="s">
        <v>416</v>
      </c>
      <c r="F12530" s="6" t="s">
        <v>24643</v>
      </c>
      <c r="G12530" s="6" t="s">
        <v>46792</v>
      </c>
    </row>
    <row r="12531">
      <c r="A12531" s="6" t="s">
        <v>46794</v>
      </c>
      <c r="B12531" s="6" t="s">
        <v>389</v>
      </c>
      <c r="C12531" s="6" t="s">
        <v>24645</v>
      </c>
      <c r="D12531" s="6" t="s">
        <v>37</v>
      </c>
      <c r="E12531" s="6" t="s">
        <v>416</v>
      </c>
      <c r="F12531" s="6" t="s">
        <v>24646</v>
      </c>
      <c r="G12531" s="6" t="s">
        <v>46795</v>
      </c>
    </row>
    <row r="12532">
      <c r="A12532" s="6" t="s">
        <v>46796</v>
      </c>
      <c r="B12532" s="6" t="s">
        <v>389</v>
      </c>
      <c r="C12532" s="6" t="s">
        <v>24645</v>
      </c>
      <c r="D12532" s="6" t="s">
        <v>1011</v>
      </c>
      <c r="E12532" s="6" t="s">
        <v>24821</v>
      </c>
      <c r="F12532" s="6" t="s">
        <v>24646</v>
      </c>
      <c r="G12532" s="6" t="s">
        <v>46795</v>
      </c>
    </row>
    <row r="12533">
      <c r="A12533" s="6" t="s">
        <v>46797</v>
      </c>
      <c r="B12533" s="6" t="s">
        <v>389</v>
      </c>
      <c r="C12533" s="6" t="s">
        <v>24648</v>
      </c>
      <c r="D12533" s="6" t="s">
        <v>1011</v>
      </c>
      <c r="E12533" s="6" t="s">
        <v>24821</v>
      </c>
      <c r="F12533" s="6" t="s">
        <v>25549</v>
      </c>
      <c r="G12533" s="6" t="s">
        <v>46798</v>
      </c>
    </row>
    <row r="12534">
      <c r="A12534" s="6" t="s">
        <v>46799</v>
      </c>
      <c r="B12534" s="6" t="s">
        <v>389</v>
      </c>
      <c r="C12534" s="6" t="s">
        <v>24650</v>
      </c>
      <c r="D12534" s="6" t="s">
        <v>1011</v>
      </c>
      <c r="E12534" s="6" t="s">
        <v>416</v>
      </c>
      <c r="F12534" s="6" t="s">
        <v>1008</v>
      </c>
      <c r="G12534" s="6" t="s">
        <v>46800</v>
      </c>
    </row>
    <row r="12535">
      <c r="A12535" s="6" t="s">
        <v>46801</v>
      </c>
      <c r="B12535" s="6" t="s">
        <v>389</v>
      </c>
      <c r="C12535" s="6" t="s">
        <v>24652</v>
      </c>
      <c r="D12535" s="6" t="s">
        <v>37</v>
      </c>
      <c r="E12535" s="6" t="s">
        <v>24821</v>
      </c>
      <c r="F12535" s="6" t="s">
        <v>24653</v>
      </c>
      <c r="G12535" s="6" t="s">
        <v>46802</v>
      </c>
    </row>
    <row r="12536">
      <c r="A12536" s="6" t="s">
        <v>46803</v>
      </c>
      <c r="B12536" s="6" t="s">
        <v>389</v>
      </c>
      <c r="C12536" s="6" t="s">
        <v>24652</v>
      </c>
      <c r="D12536" s="6" t="s">
        <v>1011</v>
      </c>
      <c r="E12536" s="6" t="s">
        <v>416</v>
      </c>
      <c r="F12536" s="6" t="s">
        <v>24653</v>
      </c>
      <c r="G12536" s="6" t="s">
        <v>46802</v>
      </c>
    </row>
    <row r="12537">
      <c r="A12537" s="6" t="s">
        <v>46804</v>
      </c>
      <c r="B12537" s="6" t="s">
        <v>389</v>
      </c>
      <c r="C12537" s="6" t="s">
        <v>24655</v>
      </c>
      <c r="D12537" s="6" t="s">
        <v>37</v>
      </c>
      <c r="E12537" s="6" t="s">
        <v>416</v>
      </c>
      <c r="F12537" s="6" t="s">
        <v>24656</v>
      </c>
      <c r="G12537" s="6" t="s">
        <v>46805</v>
      </c>
    </row>
    <row r="12538">
      <c r="A12538" s="6" t="s">
        <v>46806</v>
      </c>
      <c r="B12538" s="6" t="s">
        <v>389</v>
      </c>
      <c r="C12538" s="6" t="s">
        <v>24655</v>
      </c>
      <c r="D12538" s="6" t="s">
        <v>1011</v>
      </c>
      <c r="E12538" s="6" t="s">
        <v>24821</v>
      </c>
      <c r="F12538" s="6" t="s">
        <v>46807</v>
      </c>
      <c r="G12538" s="6" t="s">
        <v>46805</v>
      </c>
    </row>
    <row r="12539">
      <c r="A12539" s="6" t="s">
        <v>46808</v>
      </c>
      <c r="B12539" s="6" t="s">
        <v>389</v>
      </c>
      <c r="C12539" s="6" t="s">
        <v>24658</v>
      </c>
      <c r="D12539" s="6" t="s">
        <v>1011</v>
      </c>
      <c r="E12539" s="6" t="s">
        <v>24821</v>
      </c>
      <c r="F12539" s="6" t="s">
        <v>25549</v>
      </c>
      <c r="G12539" s="6" t="s">
        <v>46809</v>
      </c>
    </row>
    <row r="12540">
      <c r="A12540" s="6" t="s">
        <v>46810</v>
      </c>
      <c r="B12540" s="6" t="s">
        <v>389</v>
      </c>
      <c r="C12540" s="6" t="s">
        <v>24660</v>
      </c>
      <c r="D12540" s="6" t="s">
        <v>1011</v>
      </c>
      <c r="E12540" s="6" t="s">
        <v>416</v>
      </c>
      <c r="F12540" s="6" t="s">
        <v>1008</v>
      </c>
      <c r="G12540" s="6" t="s">
        <v>46811</v>
      </c>
    </row>
    <row r="12541">
      <c r="A12541" s="6" t="s">
        <v>46812</v>
      </c>
      <c r="B12541" s="6" t="s">
        <v>389</v>
      </c>
      <c r="C12541" s="6" t="s">
        <v>24662</v>
      </c>
      <c r="D12541" s="6" t="s">
        <v>37</v>
      </c>
      <c r="E12541" s="6" t="s">
        <v>24821</v>
      </c>
      <c r="F12541" s="6" t="s">
        <v>24663</v>
      </c>
      <c r="G12541" s="6" t="s">
        <v>46813</v>
      </c>
    </row>
    <row r="12542">
      <c r="A12542" s="6" t="s">
        <v>46814</v>
      </c>
      <c r="B12542" s="6" t="s">
        <v>389</v>
      </c>
      <c r="C12542" s="6" t="s">
        <v>24662</v>
      </c>
      <c r="D12542" s="6" t="s">
        <v>1011</v>
      </c>
      <c r="E12542" s="6" t="s">
        <v>416</v>
      </c>
      <c r="F12542" s="6" t="s">
        <v>24663</v>
      </c>
      <c r="G12542" s="6" t="s">
        <v>46813</v>
      </c>
    </row>
    <row r="12543">
      <c r="A12543" s="6" t="s">
        <v>46815</v>
      </c>
      <c r="B12543" s="6" t="s">
        <v>389</v>
      </c>
      <c r="C12543" s="6" t="s">
        <v>24665</v>
      </c>
      <c r="D12543" s="6" t="s">
        <v>37</v>
      </c>
      <c r="E12543" s="6" t="s">
        <v>416</v>
      </c>
      <c r="F12543" s="6" t="s">
        <v>24666</v>
      </c>
      <c r="G12543" s="6" t="s">
        <v>46816</v>
      </c>
    </row>
    <row r="12544">
      <c r="A12544" s="6" t="s">
        <v>46817</v>
      </c>
      <c r="B12544" s="6" t="s">
        <v>389</v>
      </c>
      <c r="C12544" s="6" t="s">
        <v>24665</v>
      </c>
      <c r="D12544" s="6" t="s">
        <v>1011</v>
      </c>
      <c r="E12544" s="6" t="s">
        <v>24821</v>
      </c>
      <c r="F12544" s="6" t="s">
        <v>46818</v>
      </c>
      <c r="G12544" s="6" t="s">
        <v>46816</v>
      </c>
    </row>
    <row r="12545">
      <c r="A12545" s="6" t="s">
        <v>46819</v>
      </c>
      <c r="B12545" s="6" t="s">
        <v>389</v>
      </c>
      <c r="C12545" s="6" t="s">
        <v>24668</v>
      </c>
      <c r="D12545" s="6" t="s">
        <v>1011</v>
      </c>
      <c r="E12545" s="6" t="s">
        <v>24821</v>
      </c>
      <c r="F12545" s="6" t="s">
        <v>25549</v>
      </c>
      <c r="G12545" s="6" t="s">
        <v>46820</v>
      </c>
    </row>
    <row r="12546">
      <c r="A12546" s="6" t="s">
        <v>46821</v>
      </c>
      <c r="B12546" s="6" t="s">
        <v>389</v>
      </c>
      <c r="C12546" s="6" t="s">
        <v>24670</v>
      </c>
      <c r="D12546" s="6" t="s">
        <v>1011</v>
      </c>
      <c r="E12546" s="6" t="s">
        <v>416</v>
      </c>
      <c r="F12546" s="6" t="s">
        <v>1008</v>
      </c>
      <c r="G12546" s="6" t="s">
        <v>46822</v>
      </c>
    </row>
    <row r="12547">
      <c r="A12547" s="6" t="s">
        <v>46823</v>
      </c>
      <c r="B12547" s="6" t="s">
        <v>389</v>
      </c>
      <c r="C12547" s="6" t="s">
        <v>24672</v>
      </c>
      <c r="D12547" s="6" t="s">
        <v>37</v>
      </c>
      <c r="E12547" s="6" t="s">
        <v>24821</v>
      </c>
      <c r="F12547" s="6" t="s">
        <v>24673</v>
      </c>
      <c r="G12547" s="6" t="s">
        <v>46824</v>
      </c>
    </row>
    <row r="12548">
      <c r="A12548" s="6" t="s">
        <v>46825</v>
      </c>
      <c r="B12548" s="6" t="s">
        <v>389</v>
      </c>
      <c r="C12548" s="6" t="s">
        <v>24672</v>
      </c>
      <c r="D12548" s="6" t="s">
        <v>1011</v>
      </c>
      <c r="E12548" s="6" t="s">
        <v>416</v>
      </c>
      <c r="F12548" s="6" t="s">
        <v>24673</v>
      </c>
      <c r="G12548" s="6" t="s">
        <v>46824</v>
      </c>
    </row>
    <row r="12549">
      <c r="A12549" s="6" t="s">
        <v>46826</v>
      </c>
      <c r="B12549" s="6" t="s">
        <v>389</v>
      </c>
      <c r="C12549" s="6" t="s">
        <v>24675</v>
      </c>
      <c r="D12549" s="6" t="s">
        <v>37</v>
      </c>
      <c r="E12549" s="6" t="s">
        <v>416</v>
      </c>
      <c r="F12549" s="6" t="s">
        <v>24676</v>
      </c>
      <c r="G12549" s="6" t="s">
        <v>46827</v>
      </c>
    </row>
    <row r="12550">
      <c r="A12550" s="6" t="s">
        <v>46828</v>
      </c>
      <c r="B12550" s="6" t="s">
        <v>389</v>
      </c>
      <c r="C12550" s="6" t="s">
        <v>24675</v>
      </c>
      <c r="D12550" s="6" t="s">
        <v>1011</v>
      </c>
      <c r="E12550" s="6" t="s">
        <v>24821</v>
      </c>
      <c r="F12550" s="6" t="s">
        <v>46829</v>
      </c>
      <c r="G12550" s="6" t="s">
        <v>46827</v>
      </c>
    </row>
    <row r="12551">
      <c r="A12551" s="6" t="s">
        <v>46830</v>
      </c>
      <c r="B12551" s="6" t="s">
        <v>389</v>
      </c>
      <c r="C12551" s="6" t="s">
        <v>24678</v>
      </c>
      <c r="D12551" s="6" t="s">
        <v>1011</v>
      </c>
      <c r="E12551" s="6" t="s">
        <v>24821</v>
      </c>
      <c r="F12551" s="6" t="s">
        <v>25549</v>
      </c>
      <c r="G12551" s="6" t="s">
        <v>46831</v>
      </c>
    </row>
    <row r="12552">
      <c r="A12552" s="6" t="s">
        <v>46832</v>
      </c>
      <c r="B12552" s="6" t="s">
        <v>389</v>
      </c>
      <c r="C12552" s="6" t="s">
        <v>24680</v>
      </c>
      <c r="D12552" s="6" t="s">
        <v>1011</v>
      </c>
      <c r="E12552" s="6" t="s">
        <v>416</v>
      </c>
      <c r="F12552" s="6" t="s">
        <v>1008</v>
      </c>
      <c r="G12552" s="6" t="s">
        <v>46833</v>
      </c>
    </row>
    <row r="12553">
      <c r="A12553" s="6" t="s">
        <v>46834</v>
      </c>
      <c r="B12553" s="6" t="s">
        <v>389</v>
      </c>
      <c r="C12553" s="6" t="s">
        <v>24682</v>
      </c>
      <c r="D12553" s="6" t="s">
        <v>37</v>
      </c>
      <c r="E12553" s="6" t="s">
        <v>24821</v>
      </c>
      <c r="F12553" s="6" t="s">
        <v>24683</v>
      </c>
      <c r="G12553" s="6" t="s">
        <v>46835</v>
      </c>
    </row>
    <row r="12554">
      <c r="A12554" s="6" t="s">
        <v>46836</v>
      </c>
      <c r="B12554" s="6" t="s">
        <v>389</v>
      </c>
      <c r="C12554" s="6" t="s">
        <v>24682</v>
      </c>
      <c r="D12554" s="6" t="s">
        <v>1011</v>
      </c>
      <c r="E12554" s="6" t="s">
        <v>416</v>
      </c>
      <c r="F12554" s="6" t="s">
        <v>24683</v>
      </c>
      <c r="G12554" s="6" t="s">
        <v>46835</v>
      </c>
    </row>
    <row r="12555">
      <c r="A12555" s="6" t="s">
        <v>46837</v>
      </c>
      <c r="B12555" s="6" t="s">
        <v>389</v>
      </c>
      <c r="C12555" s="6" t="s">
        <v>24685</v>
      </c>
      <c r="D12555" s="6" t="s">
        <v>37</v>
      </c>
      <c r="E12555" s="6" t="s">
        <v>416</v>
      </c>
      <c r="F12555" s="6" t="s">
        <v>24686</v>
      </c>
      <c r="G12555" s="6" t="s">
        <v>46838</v>
      </c>
    </row>
    <row r="12556">
      <c r="A12556" s="6" t="s">
        <v>46839</v>
      </c>
      <c r="B12556" s="6" t="s">
        <v>389</v>
      </c>
      <c r="C12556" s="6" t="s">
        <v>24685</v>
      </c>
      <c r="D12556" s="6" t="s">
        <v>1011</v>
      </c>
      <c r="E12556" s="6" t="s">
        <v>24821</v>
      </c>
      <c r="F12556" s="6" t="s">
        <v>46840</v>
      </c>
      <c r="G12556" s="6" t="s">
        <v>46841</v>
      </c>
    </row>
    <row r="12557">
      <c r="A12557" s="6" t="s">
        <v>46842</v>
      </c>
      <c r="B12557" s="6" t="s">
        <v>389</v>
      </c>
      <c r="C12557" s="6" t="s">
        <v>24688</v>
      </c>
      <c r="D12557" s="6" t="s">
        <v>1011</v>
      </c>
      <c r="E12557" s="6" t="s">
        <v>24821</v>
      </c>
      <c r="F12557" s="6" t="s">
        <v>25549</v>
      </c>
      <c r="G12557" s="6" t="s">
        <v>46843</v>
      </c>
    </row>
    <row r="12558">
      <c r="A12558" s="6" t="s">
        <v>46844</v>
      </c>
      <c r="B12558" s="6" t="s">
        <v>389</v>
      </c>
      <c r="C12558" s="6" t="s">
        <v>24690</v>
      </c>
      <c r="D12558" s="6" t="s">
        <v>1011</v>
      </c>
      <c r="E12558" s="6" t="s">
        <v>416</v>
      </c>
      <c r="F12558" s="6" t="s">
        <v>1008</v>
      </c>
      <c r="G12558" s="6" t="s">
        <v>46845</v>
      </c>
    </row>
    <row r="12559">
      <c r="A12559" s="6" t="s">
        <v>46846</v>
      </c>
      <c r="B12559" s="6" t="s">
        <v>389</v>
      </c>
      <c r="C12559" s="6" t="s">
        <v>24692</v>
      </c>
      <c r="D12559" s="6" t="s">
        <v>37</v>
      </c>
      <c r="E12559" s="6" t="s">
        <v>24821</v>
      </c>
      <c r="F12559" s="6" t="s">
        <v>24693</v>
      </c>
      <c r="G12559" s="6" t="s">
        <v>46847</v>
      </c>
    </row>
    <row r="12560">
      <c r="A12560" s="6" t="s">
        <v>46848</v>
      </c>
      <c r="B12560" s="6" t="s">
        <v>389</v>
      </c>
      <c r="C12560" s="6" t="s">
        <v>24692</v>
      </c>
      <c r="D12560" s="6" t="s">
        <v>1011</v>
      </c>
      <c r="E12560" s="6" t="s">
        <v>416</v>
      </c>
      <c r="F12560" s="6" t="s">
        <v>24693</v>
      </c>
      <c r="G12560" s="6" t="s">
        <v>46847</v>
      </c>
    </row>
    <row r="12561">
      <c r="A12561" s="6" t="s">
        <v>46849</v>
      </c>
      <c r="B12561" s="6" t="s">
        <v>389</v>
      </c>
      <c r="C12561" s="6" t="s">
        <v>24695</v>
      </c>
      <c r="D12561" s="6" t="s">
        <v>37</v>
      </c>
      <c r="E12561" s="6" t="s">
        <v>416</v>
      </c>
      <c r="F12561" s="6" t="s">
        <v>24696</v>
      </c>
      <c r="G12561" s="6" t="s">
        <v>46850</v>
      </c>
    </row>
    <row r="12562">
      <c r="A12562" s="6" t="s">
        <v>46851</v>
      </c>
      <c r="B12562" s="6" t="s">
        <v>389</v>
      </c>
      <c r="C12562" s="6" t="s">
        <v>24695</v>
      </c>
      <c r="D12562" s="6" t="s">
        <v>1011</v>
      </c>
      <c r="E12562" s="6" t="s">
        <v>24821</v>
      </c>
      <c r="F12562" s="6" t="s">
        <v>46852</v>
      </c>
      <c r="G12562" s="6" t="s">
        <v>46850</v>
      </c>
    </row>
    <row r="12563">
      <c r="A12563" s="6" t="s">
        <v>46853</v>
      </c>
      <c r="B12563" s="6" t="s">
        <v>389</v>
      </c>
      <c r="C12563" s="6" t="s">
        <v>24698</v>
      </c>
      <c r="D12563" s="6" t="s">
        <v>1011</v>
      </c>
      <c r="E12563" s="6" t="s">
        <v>24821</v>
      </c>
      <c r="F12563" s="6" t="s">
        <v>25549</v>
      </c>
      <c r="G12563" s="6" t="s">
        <v>46854</v>
      </c>
    </row>
    <row r="12564">
      <c r="A12564" s="6" t="s">
        <v>46855</v>
      </c>
      <c r="B12564" s="6" t="s">
        <v>389</v>
      </c>
      <c r="C12564" s="6" t="s">
        <v>24700</v>
      </c>
      <c r="D12564" s="6" t="s">
        <v>1011</v>
      </c>
      <c r="E12564" s="6" t="s">
        <v>416</v>
      </c>
      <c r="F12564" s="6" t="s">
        <v>1008</v>
      </c>
      <c r="G12564" s="6" t="s">
        <v>46856</v>
      </c>
    </row>
    <row r="12565">
      <c r="A12565" s="6" t="s">
        <v>46857</v>
      </c>
      <c r="B12565" s="6" t="s">
        <v>389</v>
      </c>
      <c r="C12565" s="6" t="s">
        <v>24702</v>
      </c>
      <c r="D12565" s="6" t="s">
        <v>37</v>
      </c>
      <c r="E12565" s="6" t="s">
        <v>24821</v>
      </c>
      <c r="F12565" s="6" t="s">
        <v>24703</v>
      </c>
      <c r="G12565" s="6" t="s">
        <v>46858</v>
      </c>
    </row>
    <row r="12566">
      <c r="A12566" s="6" t="s">
        <v>46859</v>
      </c>
      <c r="B12566" s="6" t="s">
        <v>389</v>
      </c>
      <c r="C12566" s="6" t="s">
        <v>24702</v>
      </c>
      <c r="D12566" s="6" t="s">
        <v>1011</v>
      </c>
      <c r="E12566" s="6" t="s">
        <v>416</v>
      </c>
      <c r="F12566" s="6" t="s">
        <v>24703</v>
      </c>
      <c r="G12566" s="6" t="s">
        <v>46858</v>
      </c>
    </row>
    <row r="12567">
      <c r="A12567" s="6" t="s">
        <v>46860</v>
      </c>
      <c r="B12567" s="6" t="s">
        <v>389</v>
      </c>
      <c r="C12567" s="6" t="s">
        <v>24705</v>
      </c>
      <c r="D12567" s="6" t="s">
        <v>37</v>
      </c>
      <c r="E12567" s="6" t="s">
        <v>416</v>
      </c>
      <c r="F12567" s="6" t="s">
        <v>24706</v>
      </c>
      <c r="G12567" s="6" t="s">
        <v>46861</v>
      </c>
    </row>
    <row r="12568">
      <c r="A12568" s="6" t="s">
        <v>46862</v>
      </c>
      <c r="B12568" s="6" t="s">
        <v>389</v>
      </c>
      <c r="C12568" s="6" t="s">
        <v>24705</v>
      </c>
      <c r="D12568" s="6" t="s">
        <v>1011</v>
      </c>
      <c r="E12568" s="6" t="s">
        <v>24821</v>
      </c>
      <c r="F12568" s="6" t="s">
        <v>24706</v>
      </c>
      <c r="G12568" s="6" t="s">
        <v>46861</v>
      </c>
    </row>
    <row r="12569">
      <c r="A12569" s="6" t="s">
        <v>46863</v>
      </c>
      <c r="B12569" s="6" t="s">
        <v>389</v>
      </c>
      <c r="C12569" s="6" t="s">
        <v>24708</v>
      </c>
      <c r="D12569" s="6" t="s">
        <v>1011</v>
      </c>
      <c r="E12569" s="6" t="s">
        <v>24821</v>
      </c>
      <c r="F12569" s="6" t="s">
        <v>25549</v>
      </c>
      <c r="G12569" s="6" t="s">
        <v>46864</v>
      </c>
    </row>
    <row r="12570">
      <c r="A12570" s="6" t="s">
        <v>46865</v>
      </c>
      <c r="B12570" s="6" t="s">
        <v>389</v>
      </c>
      <c r="C12570" s="6" t="s">
        <v>24710</v>
      </c>
      <c r="D12570" s="6" t="s">
        <v>1011</v>
      </c>
      <c r="E12570" s="6" t="s">
        <v>416</v>
      </c>
      <c r="F12570" s="6" t="s">
        <v>1008</v>
      </c>
      <c r="G12570" s="6" t="s">
        <v>46866</v>
      </c>
    </row>
    <row r="12571">
      <c r="A12571" s="6" t="s">
        <v>46867</v>
      </c>
      <c r="B12571" s="6" t="s">
        <v>389</v>
      </c>
      <c r="C12571" s="6" t="s">
        <v>24712</v>
      </c>
      <c r="D12571" s="6" t="s">
        <v>37</v>
      </c>
      <c r="E12571" s="6" t="s">
        <v>24821</v>
      </c>
      <c r="F12571" s="6" t="s">
        <v>24713</v>
      </c>
      <c r="G12571" s="6" t="s">
        <v>46868</v>
      </c>
    </row>
    <row r="12572">
      <c r="A12572" s="6" t="s">
        <v>46869</v>
      </c>
      <c r="B12572" s="6" t="s">
        <v>389</v>
      </c>
      <c r="C12572" s="6" t="s">
        <v>24712</v>
      </c>
      <c r="D12572" s="6" t="s">
        <v>1011</v>
      </c>
      <c r="E12572" s="6" t="s">
        <v>416</v>
      </c>
      <c r="F12572" s="6" t="s">
        <v>24713</v>
      </c>
      <c r="G12572" s="6" t="s">
        <v>46868</v>
      </c>
    </row>
    <row r="12573">
      <c r="A12573" s="6" t="s">
        <v>46870</v>
      </c>
      <c r="B12573" s="6" t="s">
        <v>389</v>
      </c>
      <c r="C12573" s="6" t="s">
        <v>24715</v>
      </c>
      <c r="D12573" s="6" t="s">
        <v>37</v>
      </c>
      <c r="E12573" s="6" t="s">
        <v>416</v>
      </c>
      <c r="F12573" s="6" t="s">
        <v>24716</v>
      </c>
      <c r="G12573" s="6" t="s">
        <v>46871</v>
      </c>
    </row>
    <row r="12574">
      <c r="A12574" s="6" t="s">
        <v>46872</v>
      </c>
      <c r="B12574" s="6" t="s">
        <v>389</v>
      </c>
      <c r="C12574" s="6" t="s">
        <v>24715</v>
      </c>
      <c r="D12574" s="6" t="s">
        <v>1011</v>
      </c>
      <c r="E12574" s="6" t="s">
        <v>24821</v>
      </c>
      <c r="F12574" s="6" t="s">
        <v>24716</v>
      </c>
      <c r="G12574" s="6" t="s">
        <v>46871</v>
      </c>
    </row>
    <row r="12575">
      <c r="A12575" s="6" t="s">
        <v>46873</v>
      </c>
      <c r="B12575" s="6" t="s">
        <v>389</v>
      </c>
      <c r="C12575" s="6" t="s">
        <v>24718</v>
      </c>
      <c r="D12575" s="6" t="s">
        <v>1011</v>
      </c>
      <c r="E12575" s="6" t="s">
        <v>24821</v>
      </c>
      <c r="F12575" s="6" t="s">
        <v>25549</v>
      </c>
      <c r="G12575" s="6" t="s">
        <v>46874</v>
      </c>
    </row>
    <row r="12576">
      <c r="A12576" s="6" t="s">
        <v>46875</v>
      </c>
      <c r="B12576" s="6" t="s">
        <v>389</v>
      </c>
      <c r="C12576" s="6" t="s">
        <v>24720</v>
      </c>
      <c r="D12576" s="6" t="s">
        <v>1011</v>
      </c>
      <c r="E12576" s="6" t="s">
        <v>416</v>
      </c>
      <c r="F12576" s="6" t="s">
        <v>1008</v>
      </c>
      <c r="G12576" s="6" t="s">
        <v>46876</v>
      </c>
    </row>
    <row r="12577">
      <c r="A12577" s="6" t="s">
        <v>46877</v>
      </c>
      <c r="B12577" s="6" t="s">
        <v>389</v>
      </c>
      <c r="C12577" s="6" t="s">
        <v>24722</v>
      </c>
      <c r="D12577" s="6" t="s">
        <v>37</v>
      </c>
      <c r="E12577" s="6" t="s">
        <v>24821</v>
      </c>
      <c r="F12577" s="6" t="s">
        <v>24723</v>
      </c>
      <c r="G12577" s="6" t="s">
        <v>46878</v>
      </c>
    </row>
    <row r="12578">
      <c r="A12578" s="6" t="s">
        <v>46879</v>
      </c>
      <c r="B12578" s="6" t="s">
        <v>389</v>
      </c>
      <c r="C12578" s="6" t="s">
        <v>24722</v>
      </c>
      <c r="D12578" s="6" t="s">
        <v>1011</v>
      </c>
      <c r="E12578" s="6" t="s">
        <v>416</v>
      </c>
      <c r="F12578" s="6" t="s">
        <v>24723</v>
      </c>
      <c r="G12578" s="6" t="s">
        <v>46878</v>
      </c>
    </row>
    <row r="12579">
      <c r="A12579" s="6" t="s">
        <v>46880</v>
      </c>
      <c r="B12579" s="6" t="s">
        <v>389</v>
      </c>
      <c r="C12579" s="6" t="s">
        <v>24725</v>
      </c>
      <c r="D12579" s="6" t="s">
        <v>37</v>
      </c>
      <c r="E12579" s="6" t="s">
        <v>416</v>
      </c>
      <c r="F12579" s="6" t="s">
        <v>24726</v>
      </c>
      <c r="G12579" s="6" t="s">
        <v>46881</v>
      </c>
    </row>
    <row r="12580">
      <c r="A12580" s="6" t="s">
        <v>46882</v>
      </c>
      <c r="B12580" s="6" t="s">
        <v>389</v>
      </c>
      <c r="C12580" s="6" t="s">
        <v>24725</v>
      </c>
      <c r="D12580" s="6" t="s">
        <v>1011</v>
      </c>
      <c r="E12580" s="6" t="s">
        <v>24821</v>
      </c>
      <c r="F12580" s="6" t="s">
        <v>24726</v>
      </c>
      <c r="G12580" s="6" t="s">
        <v>46881</v>
      </c>
    </row>
    <row r="12581">
      <c r="A12581" s="6" t="s">
        <v>46883</v>
      </c>
      <c r="B12581" s="6" t="s">
        <v>389</v>
      </c>
      <c r="C12581" s="6" t="s">
        <v>24728</v>
      </c>
      <c r="D12581" s="6" t="s">
        <v>1011</v>
      </c>
      <c r="E12581" s="6" t="s">
        <v>24821</v>
      </c>
      <c r="F12581" s="6" t="s">
        <v>25549</v>
      </c>
      <c r="G12581" s="6" t="s">
        <v>46884</v>
      </c>
    </row>
    <row r="12582">
      <c r="A12582" s="6" t="s">
        <v>46885</v>
      </c>
      <c r="B12582" s="6" t="s">
        <v>389</v>
      </c>
      <c r="C12582" s="6" t="s">
        <v>24730</v>
      </c>
      <c r="D12582" s="6" t="s">
        <v>1011</v>
      </c>
      <c r="E12582" s="6" t="s">
        <v>416</v>
      </c>
      <c r="F12582" s="6" t="s">
        <v>1008</v>
      </c>
      <c r="G12582" s="6" t="s">
        <v>46886</v>
      </c>
    </row>
    <row r="12583">
      <c r="A12583" s="6" t="s">
        <v>46887</v>
      </c>
      <c r="B12583" s="6" t="s">
        <v>389</v>
      </c>
      <c r="C12583" s="6" t="s">
        <v>24732</v>
      </c>
      <c r="D12583" s="6" t="s">
        <v>37</v>
      </c>
      <c r="E12583" s="6" t="s">
        <v>24821</v>
      </c>
      <c r="F12583" s="6" t="s">
        <v>24733</v>
      </c>
      <c r="G12583" s="6" t="s">
        <v>46888</v>
      </c>
    </row>
    <row r="12584">
      <c r="A12584" s="6" t="s">
        <v>46889</v>
      </c>
      <c r="B12584" s="6" t="s">
        <v>389</v>
      </c>
      <c r="C12584" s="6" t="s">
        <v>24732</v>
      </c>
      <c r="D12584" s="6" t="s">
        <v>1011</v>
      </c>
      <c r="E12584" s="6" t="s">
        <v>416</v>
      </c>
      <c r="F12584" s="6" t="s">
        <v>24733</v>
      </c>
      <c r="G12584" s="6" t="s">
        <v>46888</v>
      </c>
    </row>
    <row r="12585">
      <c r="A12585" s="6" t="s">
        <v>46890</v>
      </c>
      <c r="B12585" s="6" t="s">
        <v>389</v>
      </c>
      <c r="C12585" s="6" t="s">
        <v>24735</v>
      </c>
      <c r="D12585" s="6" t="s">
        <v>37</v>
      </c>
      <c r="E12585" s="6" t="s">
        <v>416</v>
      </c>
      <c r="F12585" s="6" t="s">
        <v>24736</v>
      </c>
      <c r="G12585" s="6" t="s">
        <v>46891</v>
      </c>
    </row>
    <row r="12586">
      <c r="A12586" s="6" t="s">
        <v>46892</v>
      </c>
      <c r="B12586" s="6" t="s">
        <v>389</v>
      </c>
      <c r="C12586" s="6" t="s">
        <v>24735</v>
      </c>
      <c r="D12586" s="6" t="s">
        <v>1011</v>
      </c>
      <c r="E12586" s="6" t="s">
        <v>24821</v>
      </c>
      <c r="F12586" s="6" t="s">
        <v>24736</v>
      </c>
      <c r="G12586" s="6" t="s">
        <v>46891</v>
      </c>
    </row>
    <row r="12587">
      <c r="A12587" s="6" t="s">
        <v>46893</v>
      </c>
      <c r="B12587" s="6" t="s">
        <v>389</v>
      </c>
      <c r="C12587" s="6" t="s">
        <v>24738</v>
      </c>
      <c r="D12587" s="6" t="s">
        <v>1011</v>
      </c>
      <c r="E12587" s="6" t="s">
        <v>24821</v>
      </c>
      <c r="F12587" s="6" t="s">
        <v>25549</v>
      </c>
      <c r="G12587" s="6" t="s">
        <v>46894</v>
      </c>
    </row>
    <row r="12588">
      <c r="A12588" s="6" t="s">
        <v>46895</v>
      </c>
      <c r="B12588" s="6" t="s">
        <v>389</v>
      </c>
      <c r="C12588" s="6" t="s">
        <v>24740</v>
      </c>
      <c r="D12588" s="6" t="s">
        <v>1011</v>
      </c>
      <c r="E12588" s="6" t="s">
        <v>416</v>
      </c>
      <c r="F12588" s="6" t="s">
        <v>1008</v>
      </c>
      <c r="G12588" s="6" t="s">
        <v>46896</v>
      </c>
    </row>
    <row r="12589">
      <c r="A12589" s="6" t="s">
        <v>46897</v>
      </c>
      <c r="B12589" s="6" t="s">
        <v>389</v>
      </c>
      <c r="C12589" s="6" t="s">
        <v>24742</v>
      </c>
      <c r="D12589" s="6" t="s">
        <v>1011</v>
      </c>
      <c r="E12589" s="6" t="s">
        <v>416</v>
      </c>
      <c r="F12589" s="6" t="s">
        <v>24743</v>
      </c>
      <c r="G12589" s="6" t="s">
        <v>46898</v>
      </c>
    </row>
    <row r="12590">
      <c r="A12590" s="6" t="s">
        <v>46899</v>
      </c>
      <c r="B12590" s="6" t="s">
        <v>389</v>
      </c>
      <c r="C12590" s="6" t="s">
        <v>24742</v>
      </c>
      <c r="D12590" s="6" t="s">
        <v>37</v>
      </c>
      <c r="E12590" s="6" t="s">
        <v>24821</v>
      </c>
      <c r="F12590" s="6" t="s">
        <v>24743</v>
      </c>
      <c r="G12590" s="6" t="s">
        <v>46898</v>
      </c>
    </row>
    <row r="12591">
      <c r="A12591" s="6" t="s">
        <v>46900</v>
      </c>
      <c r="B12591" s="6" t="s">
        <v>389</v>
      </c>
      <c r="C12591" s="6" t="s">
        <v>24745</v>
      </c>
      <c r="D12591" s="6" t="s">
        <v>37</v>
      </c>
      <c r="E12591" s="6" t="s">
        <v>416</v>
      </c>
      <c r="F12591" s="6" t="s">
        <v>24746</v>
      </c>
      <c r="G12591" s="6" t="s">
        <v>46901</v>
      </c>
    </row>
    <row r="12592">
      <c r="A12592" s="6" t="s">
        <v>46902</v>
      </c>
      <c r="B12592" s="6" t="s">
        <v>389</v>
      </c>
      <c r="C12592" s="6" t="s">
        <v>24745</v>
      </c>
      <c r="D12592" s="6" t="s">
        <v>1011</v>
      </c>
      <c r="E12592" s="6" t="s">
        <v>24821</v>
      </c>
      <c r="F12592" s="6" t="s">
        <v>24746</v>
      </c>
      <c r="G12592" s="6" t="s">
        <v>46901</v>
      </c>
    </row>
    <row r="12593">
      <c r="A12593" s="6" t="s">
        <v>46903</v>
      </c>
      <c r="B12593" s="6" t="s">
        <v>389</v>
      </c>
      <c r="C12593" s="6" t="s">
        <v>24748</v>
      </c>
      <c r="D12593" s="6" t="s">
        <v>1011</v>
      </c>
      <c r="E12593" s="6" t="s">
        <v>24821</v>
      </c>
      <c r="F12593" s="6" t="s">
        <v>25549</v>
      </c>
      <c r="G12593" s="6" t="s">
        <v>46904</v>
      </c>
    </row>
    <row r="12594">
      <c r="A12594" s="6" t="s">
        <v>46905</v>
      </c>
      <c r="B12594" s="6" t="s">
        <v>389</v>
      </c>
      <c r="C12594" s="6" t="s">
        <v>24750</v>
      </c>
      <c r="D12594" s="6" t="s">
        <v>1011</v>
      </c>
      <c r="E12594" s="6" t="s">
        <v>416</v>
      </c>
      <c r="F12594" s="6" t="s">
        <v>1008</v>
      </c>
      <c r="G12594" s="6" t="s">
        <v>46906</v>
      </c>
    </row>
    <row r="12595">
      <c r="A12595" s="6" t="s">
        <v>46907</v>
      </c>
      <c r="B12595" s="6" t="s">
        <v>389</v>
      </c>
      <c r="C12595" s="6" t="s">
        <v>24752</v>
      </c>
      <c r="D12595" s="6" t="s">
        <v>37</v>
      </c>
      <c r="E12595" s="6" t="s">
        <v>24821</v>
      </c>
      <c r="F12595" s="6" t="s">
        <v>24753</v>
      </c>
      <c r="G12595" s="6" t="s">
        <v>46908</v>
      </c>
    </row>
    <row r="12596">
      <c r="A12596" s="6" t="s">
        <v>46909</v>
      </c>
      <c r="B12596" s="6" t="s">
        <v>389</v>
      </c>
      <c r="C12596" s="6" t="s">
        <v>24752</v>
      </c>
      <c r="D12596" s="6" t="s">
        <v>1011</v>
      </c>
      <c r="E12596" s="6" t="s">
        <v>416</v>
      </c>
      <c r="F12596" s="6" t="s">
        <v>24753</v>
      </c>
      <c r="G12596" s="6" t="s">
        <v>46908</v>
      </c>
    </row>
    <row r="12597">
      <c r="A12597" s="6" t="s">
        <v>46910</v>
      </c>
      <c r="B12597" s="6" t="s">
        <v>389</v>
      </c>
      <c r="C12597" s="6" t="s">
        <v>24755</v>
      </c>
      <c r="D12597" s="6" t="s">
        <v>37</v>
      </c>
      <c r="E12597" s="6" t="s">
        <v>416</v>
      </c>
      <c r="F12597" s="6" t="s">
        <v>24756</v>
      </c>
      <c r="G12597" s="6" t="s">
        <v>46911</v>
      </c>
    </row>
    <row r="12598">
      <c r="A12598" s="6" t="s">
        <v>46912</v>
      </c>
      <c r="B12598" s="6" t="s">
        <v>389</v>
      </c>
      <c r="C12598" s="6" t="s">
        <v>24755</v>
      </c>
      <c r="D12598" s="6" t="s">
        <v>1011</v>
      </c>
      <c r="E12598" s="6" t="s">
        <v>24821</v>
      </c>
      <c r="F12598" s="6" t="s">
        <v>46913</v>
      </c>
      <c r="G12598" s="6" t="s">
        <v>46911</v>
      </c>
    </row>
    <row r="12599">
      <c r="A12599" s="6" t="s">
        <v>46914</v>
      </c>
      <c r="B12599" s="6" t="s">
        <v>389</v>
      </c>
      <c r="C12599" s="6" t="s">
        <v>24758</v>
      </c>
      <c r="D12599" s="6" t="s">
        <v>1011</v>
      </c>
      <c r="E12599" s="6" t="s">
        <v>24821</v>
      </c>
      <c r="F12599" s="6" t="s">
        <v>25549</v>
      </c>
      <c r="G12599" s="6" t="s">
        <v>46915</v>
      </c>
    </row>
    <row r="12600">
      <c r="A12600" s="6" t="s">
        <v>46916</v>
      </c>
      <c r="B12600" s="6" t="s">
        <v>389</v>
      </c>
      <c r="C12600" s="6" t="s">
        <v>24760</v>
      </c>
      <c r="D12600" s="6" t="s">
        <v>1011</v>
      </c>
      <c r="E12600" s="6" t="s">
        <v>416</v>
      </c>
      <c r="F12600" s="6" t="s">
        <v>1008</v>
      </c>
      <c r="G12600" s="6" t="s">
        <v>46917</v>
      </c>
    </row>
    <row r="12601">
      <c r="A12601" s="6" t="s">
        <v>46918</v>
      </c>
      <c r="B12601" s="6" t="s">
        <v>389</v>
      </c>
      <c r="C12601" s="6" t="s">
        <v>24762</v>
      </c>
      <c r="D12601" s="6" t="s">
        <v>37</v>
      </c>
      <c r="E12601" s="6" t="s">
        <v>24821</v>
      </c>
      <c r="F12601" s="6" t="s">
        <v>24763</v>
      </c>
      <c r="G12601" s="6" t="s">
        <v>46919</v>
      </c>
    </row>
    <row r="12602">
      <c r="A12602" s="6" t="s">
        <v>46920</v>
      </c>
      <c r="B12602" s="6" t="s">
        <v>389</v>
      </c>
      <c r="C12602" s="6" t="s">
        <v>24762</v>
      </c>
      <c r="D12602" s="6" t="s">
        <v>1011</v>
      </c>
      <c r="E12602" s="6" t="s">
        <v>416</v>
      </c>
      <c r="F12602" s="6" t="s">
        <v>24763</v>
      </c>
      <c r="G12602" s="6" t="s">
        <v>46919</v>
      </c>
    </row>
    <row r="12603">
      <c r="A12603" s="6" t="s">
        <v>46921</v>
      </c>
      <c r="B12603" s="6" t="s">
        <v>389</v>
      </c>
      <c r="C12603" s="6" t="s">
        <v>24765</v>
      </c>
      <c r="D12603" s="6" t="s">
        <v>37</v>
      </c>
      <c r="E12603" s="6" t="s">
        <v>416</v>
      </c>
      <c r="F12603" s="6" t="s">
        <v>24766</v>
      </c>
      <c r="G12603" s="6" t="s">
        <v>46922</v>
      </c>
    </row>
    <row r="12604">
      <c r="A12604" s="6" t="s">
        <v>46923</v>
      </c>
      <c r="B12604" s="6" t="s">
        <v>389</v>
      </c>
      <c r="C12604" s="6" t="s">
        <v>24765</v>
      </c>
      <c r="D12604" s="6" t="s">
        <v>1011</v>
      </c>
      <c r="E12604" s="6" t="s">
        <v>24821</v>
      </c>
      <c r="F12604" s="6" t="s">
        <v>46924</v>
      </c>
      <c r="G12604" s="6" t="s">
        <v>46922</v>
      </c>
    </row>
    <row r="12605">
      <c r="A12605" s="6" t="s">
        <v>46925</v>
      </c>
      <c r="B12605" s="6" t="s">
        <v>389</v>
      </c>
      <c r="C12605" s="6" t="s">
        <v>24768</v>
      </c>
      <c r="D12605" s="6" t="s">
        <v>1011</v>
      </c>
      <c r="E12605" s="6" t="s">
        <v>24821</v>
      </c>
      <c r="F12605" s="6" t="s">
        <v>25549</v>
      </c>
      <c r="G12605" s="6" t="s">
        <v>46926</v>
      </c>
    </row>
    <row r="12606">
      <c r="A12606" s="6" t="s">
        <v>46927</v>
      </c>
      <c r="B12606" s="6" t="s">
        <v>389</v>
      </c>
      <c r="C12606" s="6" t="s">
        <v>24770</v>
      </c>
      <c r="D12606" s="6" t="s">
        <v>1011</v>
      </c>
      <c r="E12606" s="6" t="s">
        <v>416</v>
      </c>
      <c r="F12606" s="6" t="s">
        <v>1008</v>
      </c>
      <c r="G12606" s="6" t="s">
        <v>46928</v>
      </c>
    </row>
    <row r="12607">
      <c r="A12607" s="6" t="s">
        <v>46929</v>
      </c>
      <c r="B12607" s="6" t="s">
        <v>389</v>
      </c>
      <c r="C12607" s="6" t="s">
        <v>24772</v>
      </c>
      <c r="D12607" s="6" t="s">
        <v>37</v>
      </c>
      <c r="E12607" s="6" t="s">
        <v>24821</v>
      </c>
      <c r="F12607" s="6" t="s">
        <v>24773</v>
      </c>
      <c r="G12607" s="6" t="s">
        <v>46930</v>
      </c>
    </row>
    <row r="12608">
      <c r="A12608" s="6" t="s">
        <v>46931</v>
      </c>
      <c r="B12608" s="6" t="s">
        <v>389</v>
      </c>
      <c r="C12608" s="6" t="s">
        <v>24772</v>
      </c>
      <c r="D12608" s="6" t="s">
        <v>1011</v>
      </c>
      <c r="E12608" s="6" t="s">
        <v>416</v>
      </c>
      <c r="F12608" s="6" t="s">
        <v>24773</v>
      </c>
      <c r="G12608" s="6" t="s">
        <v>46930</v>
      </c>
    </row>
    <row r="12609">
      <c r="A12609" s="6" t="s">
        <v>46932</v>
      </c>
      <c r="B12609" s="6" t="s">
        <v>389</v>
      </c>
      <c r="C12609" s="6" t="s">
        <v>24775</v>
      </c>
      <c r="D12609" s="6" t="s">
        <v>37</v>
      </c>
      <c r="E12609" s="6" t="s">
        <v>416</v>
      </c>
      <c r="F12609" s="6" t="s">
        <v>24776</v>
      </c>
      <c r="G12609" s="6" t="s">
        <v>46933</v>
      </c>
    </row>
    <row r="12610">
      <c r="A12610" s="6" t="s">
        <v>46934</v>
      </c>
      <c r="B12610" s="6" t="s">
        <v>389</v>
      </c>
      <c r="C12610" s="6" t="s">
        <v>24775</v>
      </c>
      <c r="D12610" s="6" t="s">
        <v>1011</v>
      </c>
      <c r="E12610" s="6" t="s">
        <v>24821</v>
      </c>
      <c r="F12610" s="6" t="s">
        <v>46935</v>
      </c>
      <c r="G12610" s="6" t="s">
        <v>46933</v>
      </c>
    </row>
    <row r="12611">
      <c r="A12611" s="6" t="s">
        <v>46936</v>
      </c>
      <c r="B12611" s="6" t="s">
        <v>389</v>
      </c>
      <c r="C12611" s="6" t="s">
        <v>24778</v>
      </c>
      <c r="D12611" s="6" t="s">
        <v>1011</v>
      </c>
      <c r="E12611" s="6" t="s">
        <v>24821</v>
      </c>
      <c r="F12611" s="6" t="s">
        <v>25549</v>
      </c>
      <c r="G12611" s="6" t="s">
        <v>46937</v>
      </c>
    </row>
    <row r="12612">
      <c r="A12612" s="6" t="s">
        <v>46938</v>
      </c>
      <c r="B12612" s="6" t="s">
        <v>389</v>
      </c>
      <c r="C12612" s="6" t="s">
        <v>24780</v>
      </c>
      <c r="D12612" s="6" t="s">
        <v>1011</v>
      </c>
      <c r="E12612" s="6" t="s">
        <v>416</v>
      </c>
      <c r="F12612" s="6" t="s">
        <v>1040</v>
      </c>
      <c r="G12612" s="6" t="s">
        <v>46939</v>
      </c>
    </row>
    <row r="12613">
      <c r="A12613" s="6" t="s">
        <v>46940</v>
      </c>
      <c r="B12613" s="6" t="s">
        <v>389</v>
      </c>
      <c r="C12613" s="6" t="s">
        <v>24784</v>
      </c>
      <c r="D12613" s="6" t="s">
        <v>1011</v>
      </c>
      <c r="E12613" s="6" t="s">
        <v>416</v>
      </c>
      <c r="F12613" s="6" t="s">
        <v>1215</v>
      </c>
      <c r="G12613" s="6" t="s">
        <v>46941</v>
      </c>
    </row>
    <row r="12614">
      <c r="A12614" s="6" t="s">
        <v>46942</v>
      </c>
      <c r="B12614" s="6" t="s">
        <v>389</v>
      </c>
      <c r="C12614" s="6" t="s">
        <v>24788</v>
      </c>
      <c r="D12614" s="6" t="s">
        <v>1011</v>
      </c>
      <c r="E12614" s="6" t="s">
        <v>416</v>
      </c>
      <c r="F12614" s="6" t="s">
        <v>24789</v>
      </c>
      <c r="G12614" s="6" t="s">
        <v>46943</v>
      </c>
    </row>
    <row r="12615">
      <c r="A12615" s="6" t="s">
        <v>46944</v>
      </c>
      <c r="B12615" s="6" t="s">
        <v>389</v>
      </c>
      <c r="C12615" s="6" t="s">
        <v>24788</v>
      </c>
      <c r="D12615" s="6" t="s">
        <v>37</v>
      </c>
      <c r="E12615" s="6" t="s">
        <v>24821</v>
      </c>
      <c r="F12615" s="6" t="s">
        <v>24789</v>
      </c>
      <c r="G12615" s="6" t="s">
        <v>46943</v>
      </c>
    </row>
    <row r="12616">
      <c r="A12616" s="6" t="s">
        <v>46945</v>
      </c>
      <c r="B12616" s="6" t="s">
        <v>389</v>
      </c>
      <c r="C12616" s="6" t="s">
        <v>24794</v>
      </c>
      <c r="D12616" s="6" t="s">
        <v>37</v>
      </c>
      <c r="E12616" s="6" t="s">
        <v>416</v>
      </c>
      <c r="F12616" s="6" t="s">
        <v>24795</v>
      </c>
      <c r="G12616" s="6" t="s">
        <v>46946</v>
      </c>
    </row>
    <row r="12617">
      <c r="A12617" s="6" t="s">
        <v>46947</v>
      </c>
      <c r="B12617" s="6" t="s">
        <v>389</v>
      </c>
      <c r="C12617" s="6" t="s">
        <v>24794</v>
      </c>
      <c r="D12617" s="6" t="s">
        <v>1011</v>
      </c>
      <c r="E12617" s="6" t="s">
        <v>24821</v>
      </c>
      <c r="F12617" s="6" t="s">
        <v>24795</v>
      </c>
      <c r="G12617" s="6" t="s">
        <v>46946</v>
      </c>
    </row>
    <row r="12618">
      <c r="A12618" s="6" t="s">
        <v>46948</v>
      </c>
      <c r="B12618" s="6" t="s">
        <v>389</v>
      </c>
      <c r="C12618" s="6" t="s">
        <v>24797</v>
      </c>
      <c r="D12618" s="6" t="s">
        <v>1011</v>
      </c>
      <c r="E12618" s="6" t="s">
        <v>24821</v>
      </c>
      <c r="F12618" s="6" t="s">
        <v>25586</v>
      </c>
      <c r="G12618" s="6" t="s">
        <v>46949</v>
      </c>
    </row>
    <row r="12619">
      <c r="A12619" s="6" t="s">
        <v>46950</v>
      </c>
      <c r="B12619" s="6" t="s">
        <v>389</v>
      </c>
      <c r="C12619" s="6" t="s">
        <v>24799</v>
      </c>
      <c r="D12619" s="6" t="s">
        <v>1011</v>
      </c>
      <c r="E12619" s="6" t="s">
        <v>416</v>
      </c>
      <c r="F12619" s="6" t="s">
        <v>1008</v>
      </c>
      <c r="G12619" s="6" t="s">
        <v>46951</v>
      </c>
    </row>
    <row r="12620">
      <c r="A12620" s="6" t="s">
        <v>46952</v>
      </c>
      <c r="B12620" s="6" t="s">
        <v>389</v>
      </c>
      <c r="C12620" s="6" t="s">
        <v>24801</v>
      </c>
      <c r="D12620" s="6" t="s">
        <v>37</v>
      </c>
      <c r="E12620" s="6" t="s">
        <v>24821</v>
      </c>
      <c r="F12620" s="6" t="s">
        <v>24802</v>
      </c>
      <c r="G12620" s="6" t="s">
        <v>46953</v>
      </c>
    </row>
    <row r="12621">
      <c r="A12621" s="6" t="s">
        <v>46954</v>
      </c>
      <c r="B12621" s="6" t="s">
        <v>389</v>
      </c>
      <c r="C12621" s="6" t="s">
        <v>24801</v>
      </c>
      <c r="D12621" s="6" t="s">
        <v>1011</v>
      </c>
      <c r="E12621" s="6" t="s">
        <v>416</v>
      </c>
      <c r="F12621" s="6" t="s">
        <v>24802</v>
      </c>
      <c r="G12621" s="6" t="s">
        <v>46953</v>
      </c>
    </row>
    <row r="12622">
      <c r="A12622" s="6" t="s">
        <v>46955</v>
      </c>
      <c r="B12622" s="6" t="s">
        <v>389</v>
      </c>
      <c r="C12622" s="6" t="s">
        <v>24804</v>
      </c>
      <c r="D12622" s="6" t="s">
        <v>37</v>
      </c>
      <c r="E12622" s="6" t="s">
        <v>416</v>
      </c>
      <c r="F12622" s="6" t="s">
        <v>24805</v>
      </c>
      <c r="G12622" s="6" t="s">
        <v>46956</v>
      </c>
    </row>
    <row r="12623">
      <c r="A12623" s="6" t="s">
        <v>46957</v>
      </c>
      <c r="B12623" s="6" t="s">
        <v>389</v>
      </c>
      <c r="C12623" s="6" t="s">
        <v>24804</v>
      </c>
      <c r="D12623" s="6" t="s">
        <v>1011</v>
      </c>
      <c r="E12623" s="6" t="s">
        <v>24821</v>
      </c>
      <c r="F12623" s="6" t="s">
        <v>24805</v>
      </c>
      <c r="G12623" s="6" t="s">
        <v>46958</v>
      </c>
    </row>
    <row r="12624">
      <c r="A12624" s="6" t="s">
        <v>46959</v>
      </c>
      <c r="B12624" s="6" t="s">
        <v>389</v>
      </c>
      <c r="C12624" s="6" t="s">
        <v>24807</v>
      </c>
      <c r="D12624" s="6" t="s">
        <v>1011</v>
      </c>
      <c r="E12624" s="6" t="s">
        <v>24821</v>
      </c>
      <c r="F12624" s="6" t="s">
        <v>25586</v>
      </c>
      <c r="G12624" s="6" t="s">
        <v>46960</v>
      </c>
    </row>
    <row r="12625">
      <c r="A12625" s="6" t="s">
        <v>46961</v>
      </c>
      <c r="B12625" s="6" t="s">
        <v>389</v>
      </c>
      <c r="C12625" s="6" t="s">
        <v>24809</v>
      </c>
      <c r="D12625" s="6" t="s">
        <v>1011</v>
      </c>
      <c r="E12625" s="6" t="s">
        <v>416</v>
      </c>
      <c r="F12625" s="6" t="s">
        <v>1040</v>
      </c>
      <c r="G12625" s="6" t="s">
        <v>46962</v>
      </c>
    </row>
    <row r="12626">
      <c r="A12626" s="6" t="s">
        <v>46963</v>
      </c>
      <c r="B12626" s="6" t="s">
        <v>389</v>
      </c>
      <c r="C12626" s="6" t="s">
        <v>24813</v>
      </c>
      <c r="D12626" s="6" t="s">
        <v>37</v>
      </c>
      <c r="E12626" s="6" t="s">
        <v>24821</v>
      </c>
      <c r="F12626" s="6" t="s">
        <v>24814</v>
      </c>
      <c r="G12626" s="6" t="s">
        <v>46964</v>
      </c>
    </row>
    <row r="12627">
      <c r="A12627" s="6" t="s">
        <v>46965</v>
      </c>
      <c r="B12627" s="6" t="s">
        <v>389</v>
      </c>
      <c r="C12627" s="6" t="s">
        <v>24813</v>
      </c>
      <c r="D12627" s="6" t="s">
        <v>1011</v>
      </c>
      <c r="E12627" s="6" t="s">
        <v>416</v>
      </c>
      <c r="F12627" s="6" t="s">
        <v>24814</v>
      </c>
      <c r="G12627" s="6" t="s">
        <v>46964</v>
      </c>
    </row>
  </sheetData>
  <autoFilter ref="$A$1:$G$12627"/>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sheetViews>
  <sheetFormatPr customHeight="1" defaultColWidth="12.63" defaultRowHeight="15.75"/>
  <sheetData>
    <row r="1">
      <c r="A1" s="32" t="s">
        <v>46966</v>
      </c>
      <c r="B1" s="32" t="s">
        <v>403</v>
      </c>
    </row>
    <row r="2">
      <c r="A2" s="32">
        <v>1.0</v>
      </c>
      <c r="B2" s="32">
        <v>2.0</v>
      </c>
    </row>
    <row r="3">
      <c r="A3" s="32">
        <v>2.0</v>
      </c>
      <c r="B3" s="32">
        <v>3.0</v>
      </c>
    </row>
    <row r="4">
      <c r="A4" s="32">
        <v>2.0</v>
      </c>
      <c r="B4" s="32">
        <v>4.0</v>
      </c>
    </row>
    <row r="5">
      <c r="A5" s="32">
        <v>3.0</v>
      </c>
      <c r="B5" s="32">
        <v>4.0</v>
      </c>
    </row>
    <row r="6">
      <c r="A6" s="32">
        <v>4.0</v>
      </c>
      <c r="B6" s="32">
        <v>5.0</v>
      </c>
    </row>
    <row r="7">
      <c r="A7" s="32">
        <v>4.0</v>
      </c>
      <c r="B7" s="32">
        <v>6.0</v>
      </c>
    </row>
    <row r="8">
      <c r="A8" s="32">
        <v>4.0</v>
      </c>
      <c r="B8" s="32">
        <v>7.0</v>
      </c>
    </row>
    <row r="9">
      <c r="A9" s="32">
        <v>5.0</v>
      </c>
      <c r="B9" s="32">
        <v>8.0</v>
      </c>
    </row>
    <row r="10">
      <c r="A10" s="32">
        <v>6.0</v>
      </c>
      <c r="B10" s="32">
        <v>8.0</v>
      </c>
    </row>
    <row r="11">
      <c r="A11" s="32">
        <v>7.0</v>
      </c>
      <c r="B11" s="32">
        <v>8.0</v>
      </c>
    </row>
    <row r="12">
      <c r="A12" s="32">
        <v>3.0</v>
      </c>
      <c r="B12" s="32">
        <v>3.0</v>
      </c>
    </row>
    <row r="13">
      <c r="A13" s="33"/>
      <c r="B13" s="33"/>
    </row>
    <row r="14">
      <c r="A14" s="33"/>
      <c r="B14" s="33"/>
    </row>
    <row r="15">
      <c r="A15" s="33"/>
      <c r="B15" s="33"/>
    </row>
    <row r="16">
      <c r="A16" s="33"/>
      <c r="B16" s="33"/>
    </row>
    <row r="17">
      <c r="A17" s="33"/>
      <c r="B17" s="33"/>
    </row>
    <row r="18">
      <c r="A18" s="33"/>
      <c r="B18" s="33"/>
    </row>
    <row r="19">
      <c r="A19" s="33"/>
      <c r="B19" s="33"/>
    </row>
    <row r="20">
      <c r="A20" s="33"/>
      <c r="B20" s="33"/>
    </row>
    <row r="21">
      <c r="A21" s="33"/>
      <c r="B21" s="33"/>
    </row>
    <row r="22">
      <c r="A22" s="33"/>
      <c r="B22" s="33"/>
    </row>
    <row r="23">
      <c r="A23" s="33"/>
      <c r="B23" s="33"/>
    </row>
    <row r="24">
      <c r="A24" s="33"/>
      <c r="B24" s="33"/>
    </row>
    <row r="25">
      <c r="A25" s="33"/>
      <c r="B25" s="33"/>
    </row>
    <row r="26">
      <c r="A26" s="33"/>
      <c r="B26" s="33"/>
    </row>
    <row r="27">
      <c r="A27" s="33"/>
      <c r="B27" s="33"/>
    </row>
    <row r="28">
      <c r="A28" s="33"/>
      <c r="B28" s="33"/>
    </row>
    <row r="29">
      <c r="A29" s="33"/>
      <c r="B29" s="33"/>
    </row>
    <row r="30">
      <c r="A30" s="33"/>
      <c r="B30" s="33"/>
    </row>
    <row r="31">
      <c r="A31" s="33"/>
      <c r="B31" s="33"/>
    </row>
    <row r="32">
      <c r="A32" s="33"/>
      <c r="B32" s="33"/>
    </row>
    <row r="33">
      <c r="A33" s="33"/>
      <c r="B33" s="33"/>
    </row>
    <row r="34">
      <c r="A34" s="33"/>
      <c r="B34" s="33"/>
    </row>
    <row r="35">
      <c r="A35" s="33"/>
      <c r="B35" s="33"/>
    </row>
    <row r="36">
      <c r="A36" s="33"/>
      <c r="B36" s="33"/>
    </row>
    <row r="37">
      <c r="A37" s="33"/>
      <c r="B37" s="33"/>
    </row>
    <row r="38">
      <c r="A38" s="33"/>
      <c r="B38" s="33"/>
    </row>
    <row r="39">
      <c r="A39" s="33"/>
      <c r="B39" s="33"/>
    </row>
    <row r="40">
      <c r="A40" s="33"/>
      <c r="B40" s="33"/>
    </row>
    <row r="41">
      <c r="A41" s="33"/>
      <c r="B41" s="33"/>
    </row>
    <row r="42">
      <c r="A42" s="33"/>
      <c r="B42" s="33"/>
    </row>
    <row r="43">
      <c r="A43" s="33"/>
      <c r="B43" s="33"/>
    </row>
    <row r="44">
      <c r="A44" s="33"/>
      <c r="B44" s="33"/>
    </row>
    <row r="45">
      <c r="A45" s="33"/>
      <c r="B45" s="33"/>
    </row>
    <row r="46">
      <c r="A46" s="33"/>
      <c r="B46" s="33"/>
    </row>
    <row r="47">
      <c r="A47" s="33"/>
      <c r="B47" s="33"/>
    </row>
    <row r="48">
      <c r="A48" s="33"/>
      <c r="B48" s="33"/>
    </row>
    <row r="49">
      <c r="A49" s="33"/>
      <c r="B49" s="33"/>
    </row>
    <row r="50">
      <c r="A50" s="33"/>
      <c r="B50" s="33"/>
    </row>
    <row r="51">
      <c r="A51" s="33"/>
      <c r="B51" s="33"/>
    </row>
    <row r="52">
      <c r="A52" s="33"/>
      <c r="B52" s="33"/>
    </row>
    <row r="53">
      <c r="A53" s="33"/>
      <c r="B53" s="33"/>
    </row>
    <row r="54">
      <c r="A54" s="33"/>
      <c r="B54" s="33"/>
    </row>
    <row r="55">
      <c r="A55" s="33"/>
      <c r="B55" s="33"/>
    </row>
    <row r="56">
      <c r="A56" s="33"/>
      <c r="B56" s="33"/>
    </row>
    <row r="57">
      <c r="A57" s="33"/>
      <c r="B57" s="33"/>
    </row>
    <row r="58">
      <c r="A58" s="33"/>
      <c r="B58" s="33"/>
    </row>
    <row r="59">
      <c r="A59" s="33"/>
      <c r="B59" s="33"/>
    </row>
    <row r="60">
      <c r="A60" s="33"/>
      <c r="B60" s="33"/>
    </row>
    <row r="61">
      <c r="A61" s="33"/>
      <c r="B61" s="33"/>
    </row>
    <row r="62">
      <c r="A62" s="33"/>
      <c r="B62" s="33"/>
    </row>
    <row r="63">
      <c r="A63" s="33"/>
      <c r="B63" s="33"/>
    </row>
    <row r="64">
      <c r="A64" s="33"/>
      <c r="B64" s="33"/>
    </row>
    <row r="65">
      <c r="A65" s="33"/>
      <c r="B65" s="33"/>
    </row>
    <row r="66">
      <c r="A66" s="33"/>
      <c r="B66" s="33"/>
    </row>
    <row r="67">
      <c r="A67" s="33"/>
      <c r="B67" s="33"/>
    </row>
    <row r="68">
      <c r="A68" s="33"/>
      <c r="B68" s="33"/>
    </row>
    <row r="69">
      <c r="A69" s="33"/>
      <c r="B69" s="33"/>
    </row>
    <row r="70">
      <c r="A70" s="33"/>
      <c r="B70" s="33"/>
    </row>
    <row r="71">
      <c r="A71" s="33"/>
      <c r="B71" s="33"/>
    </row>
    <row r="72">
      <c r="A72" s="33"/>
      <c r="B72" s="33"/>
    </row>
    <row r="73">
      <c r="A73" s="33"/>
      <c r="B73" s="33"/>
    </row>
    <row r="74">
      <c r="A74" s="33"/>
      <c r="B74" s="33"/>
    </row>
    <row r="75">
      <c r="A75" s="33"/>
      <c r="B75" s="33"/>
    </row>
    <row r="76">
      <c r="A76" s="33"/>
      <c r="B76" s="33"/>
    </row>
    <row r="77">
      <c r="A77" s="33"/>
      <c r="B77" s="33"/>
    </row>
    <row r="78">
      <c r="A78" s="33"/>
      <c r="B78" s="33"/>
    </row>
    <row r="79">
      <c r="A79" s="33"/>
      <c r="B79" s="33"/>
    </row>
    <row r="80">
      <c r="A80" s="33"/>
      <c r="B80" s="33"/>
    </row>
    <row r="81">
      <c r="A81" s="33"/>
      <c r="B81" s="33"/>
    </row>
    <row r="82">
      <c r="A82" s="33"/>
      <c r="B82" s="33"/>
    </row>
    <row r="83">
      <c r="A83" s="33"/>
      <c r="B83" s="33"/>
    </row>
    <row r="84">
      <c r="A84" s="33"/>
      <c r="B84" s="33"/>
    </row>
    <row r="85">
      <c r="A85" s="33"/>
      <c r="B85" s="33"/>
    </row>
    <row r="86">
      <c r="A86" s="33"/>
      <c r="B86" s="33"/>
    </row>
    <row r="87">
      <c r="A87" s="33"/>
      <c r="B87" s="33"/>
    </row>
    <row r="88">
      <c r="A88" s="33"/>
      <c r="B88" s="33"/>
    </row>
    <row r="89">
      <c r="A89" s="33"/>
      <c r="B89" s="33"/>
    </row>
    <row r="90">
      <c r="A90" s="33"/>
      <c r="B90" s="33"/>
    </row>
    <row r="91">
      <c r="A91" s="33"/>
      <c r="B91" s="33"/>
    </row>
    <row r="92">
      <c r="A92" s="33"/>
      <c r="B92" s="33"/>
    </row>
    <row r="93">
      <c r="A93" s="33"/>
      <c r="B93" s="33"/>
    </row>
    <row r="94">
      <c r="A94" s="33"/>
      <c r="B94" s="33"/>
    </row>
    <row r="95">
      <c r="A95" s="33"/>
      <c r="B95" s="33"/>
    </row>
    <row r="96">
      <c r="A96" s="33"/>
      <c r="B96" s="33"/>
    </row>
    <row r="97">
      <c r="A97" s="33"/>
      <c r="B97" s="33"/>
    </row>
    <row r="98">
      <c r="A98" s="33"/>
      <c r="B98" s="33"/>
    </row>
    <row r="99">
      <c r="A99" s="33"/>
      <c r="B99" s="33"/>
    </row>
    <row r="100">
      <c r="A100" s="33"/>
      <c r="B100" s="33"/>
    </row>
    <row r="101">
      <c r="A101" s="33"/>
      <c r="B101" s="33"/>
    </row>
    <row r="102">
      <c r="A102" s="33"/>
      <c r="B102" s="33"/>
    </row>
    <row r="103">
      <c r="A103" s="33"/>
      <c r="B103" s="33"/>
    </row>
    <row r="104">
      <c r="A104" s="33"/>
      <c r="B104" s="33"/>
    </row>
    <row r="105">
      <c r="A105" s="33"/>
      <c r="B105" s="33"/>
    </row>
    <row r="106">
      <c r="A106" s="33"/>
      <c r="B106" s="33"/>
    </row>
    <row r="107">
      <c r="A107" s="33"/>
      <c r="B107" s="33"/>
    </row>
    <row r="108">
      <c r="A108" s="33"/>
      <c r="B108" s="33"/>
    </row>
    <row r="109">
      <c r="A109" s="33"/>
      <c r="B109" s="33"/>
    </row>
    <row r="110">
      <c r="A110" s="33"/>
      <c r="B110" s="33"/>
    </row>
    <row r="111">
      <c r="A111" s="33"/>
      <c r="B111" s="33"/>
    </row>
    <row r="112">
      <c r="A112" s="33"/>
      <c r="B112" s="33"/>
    </row>
    <row r="113">
      <c r="A113" s="33"/>
      <c r="B113" s="33"/>
    </row>
    <row r="114">
      <c r="A114" s="33"/>
      <c r="B114" s="33"/>
    </row>
    <row r="115">
      <c r="A115" s="33"/>
      <c r="B115" s="33"/>
    </row>
    <row r="116">
      <c r="A116" s="33"/>
      <c r="B116" s="33"/>
    </row>
    <row r="117">
      <c r="A117" s="33"/>
      <c r="B117" s="33"/>
    </row>
    <row r="118">
      <c r="A118" s="33"/>
      <c r="B118" s="33"/>
    </row>
    <row r="119">
      <c r="A119" s="33"/>
      <c r="B119" s="33"/>
    </row>
    <row r="120">
      <c r="A120" s="33"/>
      <c r="B120" s="33"/>
    </row>
    <row r="121">
      <c r="A121" s="33"/>
      <c r="B121" s="33"/>
    </row>
    <row r="122">
      <c r="A122" s="33"/>
      <c r="B122" s="33"/>
    </row>
    <row r="123">
      <c r="A123" s="33"/>
      <c r="B123" s="33"/>
    </row>
    <row r="124">
      <c r="A124" s="33"/>
      <c r="B124" s="33"/>
    </row>
    <row r="125">
      <c r="A125" s="33"/>
      <c r="B125" s="33"/>
    </row>
    <row r="126">
      <c r="A126" s="33"/>
      <c r="B126" s="33"/>
    </row>
    <row r="127">
      <c r="A127" s="33"/>
      <c r="B127" s="33"/>
    </row>
    <row r="128">
      <c r="A128" s="33"/>
      <c r="B128" s="33"/>
    </row>
    <row r="129">
      <c r="A129" s="33"/>
      <c r="B129" s="33"/>
    </row>
    <row r="130">
      <c r="A130" s="33"/>
      <c r="B130" s="33"/>
    </row>
    <row r="131">
      <c r="A131" s="33"/>
      <c r="B131" s="33"/>
    </row>
    <row r="132">
      <c r="A132" s="33"/>
      <c r="B132" s="33"/>
    </row>
    <row r="133">
      <c r="A133" s="33"/>
      <c r="B133" s="33"/>
    </row>
    <row r="134">
      <c r="A134" s="33"/>
      <c r="B134" s="33"/>
    </row>
    <row r="135">
      <c r="A135" s="33"/>
      <c r="B135" s="33"/>
    </row>
    <row r="136">
      <c r="A136" s="33"/>
      <c r="B136" s="33"/>
    </row>
    <row r="137">
      <c r="A137" s="33"/>
      <c r="B137" s="33"/>
    </row>
    <row r="138">
      <c r="A138" s="33"/>
      <c r="B138" s="33"/>
    </row>
    <row r="139">
      <c r="A139" s="33"/>
      <c r="B139" s="33"/>
    </row>
    <row r="140">
      <c r="A140" s="33"/>
      <c r="B140" s="33"/>
    </row>
    <row r="141">
      <c r="A141" s="33"/>
      <c r="B141" s="33"/>
    </row>
    <row r="142">
      <c r="A142" s="33"/>
      <c r="B142" s="33"/>
    </row>
    <row r="143">
      <c r="A143" s="33"/>
      <c r="B143" s="33"/>
    </row>
    <row r="144">
      <c r="A144" s="33"/>
      <c r="B144" s="33"/>
    </row>
    <row r="145">
      <c r="A145" s="33"/>
      <c r="B145" s="33"/>
    </row>
    <row r="146">
      <c r="A146" s="33"/>
      <c r="B146" s="33"/>
    </row>
    <row r="147">
      <c r="A147" s="33"/>
      <c r="B147" s="33"/>
    </row>
    <row r="148">
      <c r="A148" s="33"/>
      <c r="B148" s="33"/>
    </row>
    <row r="149">
      <c r="A149" s="33"/>
      <c r="B149" s="33"/>
    </row>
    <row r="150">
      <c r="A150" s="33"/>
      <c r="B150" s="33"/>
    </row>
    <row r="151">
      <c r="A151" s="33"/>
      <c r="B151" s="33"/>
    </row>
    <row r="152">
      <c r="A152" s="33"/>
      <c r="B152" s="33"/>
    </row>
    <row r="153">
      <c r="A153" s="33"/>
      <c r="B153" s="33"/>
    </row>
    <row r="154">
      <c r="A154" s="33"/>
      <c r="B154" s="33"/>
    </row>
    <row r="155">
      <c r="A155" s="33"/>
      <c r="B155" s="33"/>
    </row>
    <row r="156">
      <c r="A156" s="33"/>
      <c r="B156" s="33"/>
    </row>
    <row r="157">
      <c r="A157" s="33"/>
      <c r="B157" s="33"/>
    </row>
    <row r="158">
      <c r="A158" s="33"/>
      <c r="B158" s="33"/>
    </row>
    <row r="159">
      <c r="A159" s="33"/>
      <c r="B159" s="33"/>
    </row>
    <row r="160">
      <c r="A160" s="33"/>
      <c r="B160" s="33"/>
    </row>
    <row r="161">
      <c r="A161" s="33"/>
      <c r="B161" s="33"/>
    </row>
    <row r="162">
      <c r="A162" s="33"/>
      <c r="B162" s="33"/>
    </row>
    <row r="163">
      <c r="A163" s="33"/>
      <c r="B163" s="33"/>
    </row>
    <row r="164">
      <c r="A164" s="33"/>
      <c r="B164" s="33"/>
    </row>
    <row r="165">
      <c r="A165" s="33"/>
      <c r="B165" s="33"/>
    </row>
    <row r="166">
      <c r="A166" s="33"/>
      <c r="B166" s="33"/>
    </row>
    <row r="167">
      <c r="A167" s="33"/>
      <c r="B167" s="33"/>
    </row>
    <row r="168">
      <c r="A168" s="33"/>
      <c r="B168" s="33"/>
    </row>
    <row r="169">
      <c r="A169" s="33"/>
      <c r="B169" s="33"/>
    </row>
    <row r="170">
      <c r="A170" s="33"/>
      <c r="B170" s="33"/>
    </row>
    <row r="171">
      <c r="A171" s="33"/>
      <c r="B171" s="33"/>
    </row>
    <row r="172">
      <c r="A172" s="33"/>
      <c r="B172" s="33"/>
    </row>
    <row r="173">
      <c r="A173" s="33"/>
      <c r="B173" s="33"/>
    </row>
    <row r="174">
      <c r="A174" s="33"/>
      <c r="B174" s="33"/>
    </row>
    <row r="175">
      <c r="A175" s="33"/>
      <c r="B175" s="33"/>
    </row>
    <row r="176">
      <c r="A176" s="33"/>
      <c r="B176" s="33"/>
    </row>
    <row r="177">
      <c r="A177" s="33"/>
      <c r="B177" s="33"/>
    </row>
    <row r="178">
      <c r="A178" s="33"/>
      <c r="B178" s="33"/>
    </row>
    <row r="179">
      <c r="A179" s="33"/>
      <c r="B179" s="33"/>
    </row>
    <row r="180">
      <c r="A180" s="33"/>
      <c r="B180" s="33"/>
    </row>
    <row r="181">
      <c r="A181" s="33"/>
      <c r="B181" s="33"/>
    </row>
    <row r="182">
      <c r="A182" s="33"/>
      <c r="B182" s="33"/>
    </row>
    <row r="183">
      <c r="A183" s="33"/>
      <c r="B183" s="33"/>
    </row>
    <row r="184">
      <c r="A184" s="33"/>
      <c r="B184" s="33"/>
    </row>
    <row r="185">
      <c r="A185" s="33"/>
      <c r="B185" s="33"/>
    </row>
    <row r="186">
      <c r="A186" s="33"/>
      <c r="B186" s="33"/>
    </row>
    <row r="187">
      <c r="A187" s="33"/>
      <c r="B187" s="33"/>
    </row>
    <row r="188">
      <c r="A188" s="33"/>
      <c r="B188" s="33"/>
    </row>
    <row r="189">
      <c r="A189" s="33"/>
      <c r="B189" s="33"/>
    </row>
    <row r="190">
      <c r="A190" s="33"/>
      <c r="B190" s="33"/>
    </row>
    <row r="191">
      <c r="A191" s="33"/>
      <c r="B191" s="33"/>
    </row>
    <row r="192">
      <c r="A192" s="33"/>
      <c r="B192" s="33"/>
    </row>
    <row r="193">
      <c r="A193" s="33"/>
      <c r="B193" s="33"/>
    </row>
    <row r="194">
      <c r="A194" s="33"/>
      <c r="B194" s="33"/>
    </row>
    <row r="195">
      <c r="A195" s="33"/>
      <c r="B195" s="33"/>
    </row>
    <row r="196">
      <c r="A196" s="33"/>
      <c r="B196" s="33"/>
    </row>
    <row r="197">
      <c r="A197" s="33"/>
      <c r="B197" s="33"/>
    </row>
    <row r="198">
      <c r="A198" s="33"/>
      <c r="B198" s="33"/>
    </row>
    <row r="199">
      <c r="A199" s="33"/>
      <c r="B199" s="33"/>
    </row>
    <row r="200">
      <c r="A200" s="33"/>
      <c r="B200" s="33"/>
    </row>
    <row r="201">
      <c r="A201" s="33"/>
      <c r="B201" s="33"/>
    </row>
    <row r="202">
      <c r="A202" s="33"/>
      <c r="B202" s="33"/>
    </row>
    <row r="203">
      <c r="A203" s="33"/>
      <c r="B203" s="33"/>
    </row>
    <row r="204">
      <c r="A204" s="33"/>
      <c r="B204" s="33"/>
    </row>
    <row r="205">
      <c r="A205" s="33"/>
      <c r="B205" s="33"/>
    </row>
    <row r="206">
      <c r="A206" s="33"/>
      <c r="B206" s="33"/>
    </row>
    <row r="207">
      <c r="A207" s="33"/>
      <c r="B207" s="33"/>
    </row>
    <row r="208">
      <c r="A208" s="33"/>
      <c r="B208" s="33"/>
    </row>
    <row r="209">
      <c r="A209" s="33"/>
      <c r="B209" s="33"/>
    </row>
    <row r="210">
      <c r="A210" s="33"/>
      <c r="B210" s="33"/>
    </row>
    <row r="211">
      <c r="A211" s="33"/>
      <c r="B211" s="33"/>
    </row>
    <row r="212">
      <c r="A212" s="33"/>
      <c r="B212" s="33"/>
    </row>
    <row r="213">
      <c r="A213" s="33"/>
      <c r="B213" s="33"/>
    </row>
    <row r="214">
      <c r="A214" s="33"/>
      <c r="B214" s="33"/>
    </row>
    <row r="215">
      <c r="A215" s="33"/>
      <c r="B215" s="33"/>
    </row>
    <row r="216">
      <c r="A216" s="33"/>
      <c r="B216" s="33"/>
    </row>
    <row r="217">
      <c r="A217" s="33"/>
      <c r="B217" s="33"/>
    </row>
    <row r="218">
      <c r="A218" s="33"/>
      <c r="B218" s="33"/>
    </row>
    <row r="219">
      <c r="A219" s="33"/>
      <c r="B219" s="33"/>
    </row>
    <row r="220">
      <c r="A220" s="33"/>
      <c r="B220" s="33"/>
    </row>
    <row r="221">
      <c r="A221" s="33"/>
      <c r="B221" s="33"/>
    </row>
    <row r="222">
      <c r="A222" s="33"/>
      <c r="B222" s="33"/>
    </row>
    <row r="223">
      <c r="A223" s="33"/>
      <c r="B223" s="33"/>
    </row>
    <row r="224">
      <c r="A224" s="33"/>
      <c r="B224" s="33"/>
    </row>
    <row r="225">
      <c r="A225" s="33"/>
      <c r="B225" s="33"/>
    </row>
    <row r="226">
      <c r="A226" s="33"/>
      <c r="B226" s="33"/>
    </row>
    <row r="227">
      <c r="A227" s="33"/>
      <c r="B227" s="33"/>
    </row>
    <row r="228">
      <c r="A228" s="33"/>
      <c r="B228" s="33"/>
    </row>
    <row r="229">
      <c r="A229" s="33"/>
      <c r="B229" s="33"/>
    </row>
    <row r="230">
      <c r="A230" s="33"/>
      <c r="B230" s="33"/>
    </row>
    <row r="231">
      <c r="A231" s="33"/>
      <c r="B231" s="33"/>
    </row>
    <row r="232">
      <c r="A232" s="33"/>
      <c r="B232" s="33"/>
    </row>
    <row r="233">
      <c r="A233" s="33"/>
      <c r="B233" s="33"/>
    </row>
    <row r="234">
      <c r="A234" s="33"/>
      <c r="B234" s="33"/>
    </row>
    <row r="235">
      <c r="A235" s="33"/>
      <c r="B235" s="33"/>
    </row>
    <row r="236">
      <c r="A236" s="33"/>
      <c r="B236" s="33"/>
    </row>
    <row r="237">
      <c r="A237" s="33"/>
      <c r="B237" s="33"/>
    </row>
    <row r="238">
      <c r="A238" s="33"/>
      <c r="B238" s="33"/>
    </row>
    <row r="239">
      <c r="A239" s="33"/>
      <c r="B239" s="33"/>
    </row>
    <row r="240">
      <c r="A240" s="33"/>
      <c r="B240" s="33"/>
    </row>
    <row r="241">
      <c r="A241" s="33"/>
      <c r="B241" s="33"/>
    </row>
    <row r="242">
      <c r="A242" s="33"/>
      <c r="B242" s="33"/>
    </row>
    <row r="243">
      <c r="A243" s="33"/>
      <c r="B243" s="33"/>
    </row>
    <row r="244">
      <c r="A244" s="33"/>
      <c r="B244" s="33"/>
    </row>
    <row r="245">
      <c r="A245" s="33"/>
      <c r="B245" s="33"/>
    </row>
    <row r="246">
      <c r="A246" s="33"/>
      <c r="B246" s="33"/>
    </row>
    <row r="247">
      <c r="A247" s="33"/>
      <c r="B247" s="33"/>
    </row>
    <row r="248">
      <c r="A248" s="33"/>
      <c r="B248" s="33"/>
    </row>
    <row r="249">
      <c r="A249" s="33"/>
      <c r="B249" s="33"/>
    </row>
    <row r="250">
      <c r="A250" s="33"/>
      <c r="B250" s="33"/>
    </row>
    <row r="251">
      <c r="A251" s="33"/>
      <c r="B251" s="33"/>
    </row>
    <row r="252">
      <c r="A252" s="33"/>
      <c r="B252" s="33"/>
    </row>
    <row r="253">
      <c r="A253" s="33"/>
      <c r="B253" s="33"/>
    </row>
    <row r="254">
      <c r="A254" s="33"/>
      <c r="B254" s="33"/>
    </row>
    <row r="255">
      <c r="A255" s="33"/>
      <c r="B255" s="33"/>
    </row>
    <row r="256">
      <c r="A256" s="33"/>
      <c r="B256" s="33"/>
    </row>
    <row r="257">
      <c r="A257" s="33"/>
      <c r="B257" s="33"/>
    </row>
    <row r="258">
      <c r="A258" s="33"/>
      <c r="B258" s="33"/>
    </row>
    <row r="259">
      <c r="A259" s="33"/>
      <c r="B259" s="33"/>
    </row>
    <row r="260">
      <c r="A260" s="33"/>
      <c r="B260" s="33"/>
    </row>
    <row r="261">
      <c r="A261" s="33"/>
      <c r="B261" s="33"/>
    </row>
    <row r="262">
      <c r="A262" s="33"/>
      <c r="B262" s="33"/>
    </row>
    <row r="263">
      <c r="A263" s="33"/>
      <c r="B263" s="33"/>
    </row>
    <row r="264">
      <c r="A264" s="33"/>
      <c r="B264" s="33"/>
    </row>
    <row r="265">
      <c r="A265" s="33"/>
      <c r="B265" s="33"/>
    </row>
    <row r="266">
      <c r="A266" s="33"/>
      <c r="B266" s="33"/>
    </row>
    <row r="267">
      <c r="A267" s="33"/>
      <c r="B267" s="33"/>
    </row>
    <row r="268">
      <c r="A268" s="33"/>
      <c r="B268" s="33"/>
    </row>
    <row r="269">
      <c r="A269" s="33"/>
      <c r="B269" s="33"/>
    </row>
    <row r="270">
      <c r="A270" s="33"/>
      <c r="B270" s="33"/>
    </row>
    <row r="271">
      <c r="A271" s="33"/>
      <c r="B271" s="33"/>
    </row>
    <row r="272">
      <c r="A272" s="33"/>
      <c r="B272" s="33"/>
    </row>
    <row r="273">
      <c r="A273" s="33"/>
      <c r="B273" s="33"/>
    </row>
    <row r="274">
      <c r="A274" s="33"/>
      <c r="B274" s="33"/>
    </row>
    <row r="275">
      <c r="A275" s="33"/>
      <c r="B275" s="33"/>
    </row>
    <row r="276">
      <c r="A276" s="33"/>
      <c r="B276" s="33"/>
    </row>
    <row r="277">
      <c r="A277" s="33"/>
      <c r="B277" s="33"/>
    </row>
    <row r="278">
      <c r="A278" s="33"/>
      <c r="B278" s="33"/>
    </row>
    <row r="279">
      <c r="A279" s="33"/>
      <c r="B279" s="33"/>
    </row>
    <row r="280">
      <c r="A280" s="33"/>
      <c r="B280" s="33"/>
    </row>
    <row r="281">
      <c r="A281" s="33"/>
      <c r="B281" s="33"/>
    </row>
    <row r="282">
      <c r="A282" s="33"/>
      <c r="B282" s="33"/>
    </row>
    <row r="283">
      <c r="A283" s="33"/>
      <c r="B283" s="33"/>
    </row>
    <row r="284">
      <c r="A284" s="33"/>
      <c r="B284" s="33"/>
    </row>
    <row r="285">
      <c r="A285" s="33"/>
      <c r="B285" s="33"/>
    </row>
    <row r="286">
      <c r="A286" s="33"/>
      <c r="B286" s="33"/>
    </row>
    <row r="287">
      <c r="A287" s="33"/>
      <c r="B287" s="33"/>
    </row>
    <row r="288">
      <c r="A288" s="33"/>
      <c r="B288" s="33"/>
    </row>
    <row r="289">
      <c r="A289" s="33"/>
      <c r="B289" s="33"/>
    </row>
    <row r="290">
      <c r="A290" s="33"/>
      <c r="B290" s="33"/>
    </row>
    <row r="291">
      <c r="A291" s="33"/>
      <c r="B291" s="33"/>
    </row>
    <row r="292">
      <c r="A292" s="33"/>
      <c r="B292" s="33"/>
    </row>
    <row r="293">
      <c r="A293" s="33"/>
      <c r="B293" s="33"/>
    </row>
    <row r="294">
      <c r="A294" s="33"/>
      <c r="B294" s="33"/>
    </row>
    <row r="295">
      <c r="A295" s="33"/>
      <c r="B295" s="33"/>
    </row>
    <row r="296">
      <c r="A296" s="33"/>
      <c r="B296" s="33"/>
    </row>
    <row r="297">
      <c r="A297" s="33"/>
      <c r="B297" s="33"/>
    </row>
    <row r="298">
      <c r="A298" s="33"/>
      <c r="B298" s="33"/>
    </row>
    <row r="299">
      <c r="A299" s="33"/>
      <c r="B299" s="33"/>
    </row>
    <row r="300">
      <c r="A300" s="33"/>
      <c r="B300" s="33"/>
    </row>
    <row r="301">
      <c r="A301" s="33"/>
      <c r="B301" s="33"/>
    </row>
    <row r="302">
      <c r="A302" s="33"/>
      <c r="B302" s="33"/>
    </row>
    <row r="303">
      <c r="A303" s="33"/>
      <c r="B303" s="33"/>
    </row>
    <row r="304">
      <c r="A304" s="33"/>
      <c r="B304" s="33"/>
    </row>
    <row r="305">
      <c r="A305" s="33"/>
      <c r="B305" s="33"/>
    </row>
    <row r="306">
      <c r="A306" s="33"/>
      <c r="B306" s="33"/>
    </row>
    <row r="307">
      <c r="A307" s="33"/>
      <c r="B307" s="33"/>
    </row>
    <row r="308">
      <c r="A308" s="33"/>
      <c r="B308" s="33"/>
    </row>
    <row r="309">
      <c r="A309" s="33"/>
      <c r="B309" s="33"/>
    </row>
    <row r="310">
      <c r="A310" s="33"/>
      <c r="B310" s="33"/>
    </row>
    <row r="311">
      <c r="A311" s="33"/>
      <c r="B311" s="33"/>
    </row>
    <row r="312">
      <c r="A312" s="33"/>
      <c r="B312" s="33"/>
    </row>
    <row r="313">
      <c r="A313" s="33"/>
      <c r="B313" s="33"/>
    </row>
    <row r="314">
      <c r="A314" s="33"/>
      <c r="B314" s="33"/>
    </row>
    <row r="315">
      <c r="A315" s="33"/>
      <c r="B315" s="33"/>
    </row>
    <row r="316">
      <c r="A316" s="33"/>
      <c r="B316" s="33"/>
    </row>
    <row r="317">
      <c r="A317" s="33"/>
      <c r="B317" s="33"/>
    </row>
    <row r="318">
      <c r="A318" s="33"/>
      <c r="B318" s="33"/>
    </row>
    <row r="319">
      <c r="A319" s="33"/>
      <c r="B319" s="33"/>
    </row>
    <row r="320">
      <c r="A320" s="33"/>
      <c r="B320" s="33"/>
    </row>
    <row r="321">
      <c r="A321" s="33"/>
      <c r="B321" s="33"/>
    </row>
    <row r="322">
      <c r="A322" s="33"/>
      <c r="B322" s="33"/>
    </row>
    <row r="323">
      <c r="A323" s="33"/>
      <c r="B323" s="33"/>
    </row>
    <row r="324">
      <c r="A324" s="33"/>
      <c r="B324" s="33"/>
    </row>
    <row r="325">
      <c r="A325" s="33"/>
      <c r="B325" s="33"/>
    </row>
    <row r="326">
      <c r="A326" s="33"/>
      <c r="B326" s="33"/>
    </row>
    <row r="327">
      <c r="A327" s="33"/>
      <c r="B327" s="33"/>
    </row>
    <row r="328">
      <c r="A328" s="33"/>
      <c r="B328" s="33"/>
    </row>
    <row r="329">
      <c r="A329" s="33"/>
      <c r="B329" s="33"/>
    </row>
    <row r="330">
      <c r="A330" s="33"/>
      <c r="B330" s="33"/>
    </row>
    <row r="331">
      <c r="A331" s="33"/>
      <c r="B331" s="33"/>
    </row>
    <row r="332">
      <c r="A332" s="33"/>
      <c r="B332" s="33"/>
    </row>
    <row r="333">
      <c r="A333" s="33"/>
      <c r="B333" s="33"/>
    </row>
    <row r="334">
      <c r="A334" s="33"/>
      <c r="B334" s="33"/>
    </row>
    <row r="335">
      <c r="A335" s="33"/>
      <c r="B335" s="33"/>
    </row>
    <row r="336">
      <c r="A336" s="33"/>
      <c r="B336" s="33"/>
    </row>
    <row r="337">
      <c r="A337" s="33"/>
      <c r="B337" s="33"/>
    </row>
    <row r="338">
      <c r="A338" s="33"/>
      <c r="B338" s="33"/>
    </row>
    <row r="339">
      <c r="A339" s="33"/>
      <c r="B339" s="33"/>
    </row>
    <row r="340">
      <c r="A340" s="33"/>
      <c r="B340" s="33"/>
    </row>
    <row r="341">
      <c r="A341" s="33"/>
      <c r="B341" s="33"/>
    </row>
    <row r="342">
      <c r="A342" s="33"/>
      <c r="B342" s="33"/>
    </row>
    <row r="343">
      <c r="A343" s="33"/>
      <c r="B343" s="33"/>
    </row>
    <row r="344">
      <c r="A344" s="33"/>
      <c r="B344" s="33"/>
    </row>
    <row r="345">
      <c r="A345" s="33"/>
      <c r="B345" s="33"/>
    </row>
    <row r="346">
      <c r="A346" s="33"/>
      <c r="B346" s="33"/>
    </row>
    <row r="347">
      <c r="A347" s="33"/>
      <c r="B347" s="33"/>
    </row>
    <row r="348">
      <c r="A348" s="33"/>
      <c r="B348" s="33"/>
    </row>
    <row r="349">
      <c r="A349" s="33"/>
      <c r="B349" s="33"/>
    </row>
    <row r="350">
      <c r="A350" s="33"/>
      <c r="B350" s="33"/>
    </row>
    <row r="351">
      <c r="A351" s="33"/>
      <c r="B351" s="33"/>
    </row>
    <row r="352">
      <c r="A352" s="33"/>
      <c r="B352" s="33"/>
    </row>
    <row r="353">
      <c r="A353" s="33"/>
      <c r="B353" s="33"/>
    </row>
    <row r="354">
      <c r="A354" s="33"/>
      <c r="B354" s="33"/>
    </row>
    <row r="355">
      <c r="A355" s="33"/>
      <c r="B355" s="33"/>
    </row>
    <row r="356">
      <c r="A356" s="33"/>
      <c r="B356" s="33"/>
    </row>
    <row r="357">
      <c r="A357" s="33"/>
      <c r="B357" s="33"/>
    </row>
    <row r="358">
      <c r="A358" s="33"/>
      <c r="B358" s="33"/>
    </row>
    <row r="359">
      <c r="A359" s="33"/>
      <c r="B359" s="33"/>
    </row>
    <row r="360">
      <c r="A360" s="33"/>
      <c r="B360" s="33"/>
    </row>
    <row r="361">
      <c r="A361" s="33"/>
      <c r="B361" s="33"/>
    </row>
    <row r="362">
      <c r="A362" s="33"/>
      <c r="B362" s="33"/>
    </row>
    <row r="363">
      <c r="A363" s="33"/>
      <c r="B363" s="33"/>
    </row>
    <row r="364">
      <c r="A364" s="33"/>
      <c r="B364" s="33"/>
    </row>
    <row r="365">
      <c r="A365" s="33"/>
      <c r="B365" s="33"/>
    </row>
    <row r="366">
      <c r="A366" s="33"/>
      <c r="B366" s="33"/>
    </row>
    <row r="367">
      <c r="A367" s="33"/>
      <c r="B367" s="33"/>
    </row>
    <row r="368">
      <c r="A368" s="33"/>
      <c r="B368" s="33"/>
    </row>
    <row r="369">
      <c r="A369" s="33"/>
      <c r="B369" s="33"/>
    </row>
    <row r="370">
      <c r="A370" s="33"/>
      <c r="B370" s="33"/>
    </row>
    <row r="371">
      <c r="A371" s="33"/>
      <c r="B371" s="33"/>
    </row>
    <row r="372">
      <c r="A372" s="33"/>
      <c r="B372" s="33"/>
    </row>
    <row r="373">
      <c r="A373" s="33"/>
      <c r="B373" s="33"/>
    </row>
    <row r="374">
      <c r="A374" s="33"/>
      <c r="B374" s="33"/>
    </row>
    <row r="375">
      <c r="A375" s="33"/>
      <c r="B375" s="33"/>
    </row>
    <row r="376">
      <c r="A376" s="33"/>
      <c r="B376" s="33"/>
    </row>
    <row r="377">
      <c r="A377" s="33"/>
      <c r="B377" s="33"/>
    </row>
    <row r="378">
      <c r="A378" s="33"/>
      <c r="B378" s="33"/>
    </row>
    <row r="379">
      <c r="A379" s="33"/>
      <c r="B379" s="33"/>
    </row>
    <row r="380">
      <c r="A380" s="33"/>
      <c r="B380" s="33"/>
    </row>
    <row r="381">
      <c r="A381" s="33"/>
      <c r="B381" s="33"/>
    </row>
    <row r="382">
      <c r="A382" s="33"/>
      <c r="B382" s="33"/>
    </row>
    <row r="383">
      <c r="A383" s="33"/>
      <c r="B383" s="33"/>
    </row>
    <row r="384">
      <c r="A384" s="33"/>
      <c r="B384" s="33"/>
    </row>
    <row r="385">
      <c r="A385" s="33"/>
      <c r="B385" s="33"/>
    </row>
    <row r="386">
      <c r="A386" s="33"/>
      <c r="B386" s="33"/>
    </row>
    <row r="387">
      <c r="A387" s="33"/>
      <c r="B387" s="33"/>
    </row>
    <row r="388">
      <c r="A388" s="33"/>
      <c r="B388" s="33"/>
    </row>
    <row r="389">
      <c r="A389" s="33"/>
      <c r="B389" s="33"/>
    </row>
    <row r="390">
      <c r="A390" s="33"/>
      <c r="B390" s="33"/>
    </row>
    <row r="391">
      <c r="A391" s="33"/>
      <c r="B391" s="33"/>
    </row>
    <row r="392">
      <c r="A392" s="33"/>
      <c r="B392" s="33"/>
    </row>
    <row r="393">
      <c r="A393" s="33"/>
      <c r="B393" s="33"/>
    </row>
    <row r="394">
      <c r="A394" s="33"/>
      <c r="B394" s="33"/>
    </row>
    <row r="395">
      <c r="A395" s="33"/>
      <c r="B395" s="33"/>
    </row>
    <row r="396">
      <c r="A396" s="33"/>
      <c r="B396" s="33"/>
    </row>
    <row r="397">
      <c r="A397" s="33"/>
      <c r="B397" s="33"/>
    </row>
    <row r="398">
      <c r="A398" s="33"/>
      <c r="B398" s="33"/>
    </row>
    <row r="399">
      <c r="A399" s="33"/>
      <c r="B399" s="33"/>
    </row>
    <row r="400">
      <c r="A400" s="33"/>
      <c r="B400" s="33"/>
    </row>
    <row r="401">
      <c r="A401" s="33"/>
      <c r="B401" s="33"/>
    </row>
    <row r="402">
      <c r="A402" s="33"/>
      <c r="B402" s="33"/>
    </row>
    <row r="403">
      <c r="A403" s="33"/>
      <c r="B403" s="33"/>
    </row>
    <row r="404">
      <c r="A404" s="33"/>
      <c r="B404" s="33"/>
    </row>
    <row r="405">
      <c r="A405" s="33"/>
      <c r="B405" s="33"/>
    </row>
    <row r="406">
      <c r="A406" s="33"/>
      <c r="B406" s="33"/>
    </row>
    <row r="407">
      <c r="A407" s="33"/>
      <c r="B407" s="33"/>
    </row>
    <row r="408">
      <c r="A408" s="33"/>
      <c r="B408" s="33"/>
    </row>
    <row r="409">
      <c r="A409" s="33"/>
      <c r="B409" s="33"/>
    </row>
    <row r="410">
      <c r="A410" s="33"/>
      <c r="B410" s="33"/>
    </row>
    <row r="411">
      <c r="A411" s="33"/>
      <c r="B411" s="33"/>
    </row>
    <row r="412">
      <c r="A412" s="33"/>
      <c r="B412" s="33"/>
    </row>
    <row r="413">
      <c r="A413" s="33"/>
      <c r="B413" s="33"/>
    </row>
    <row r="414">
      <c r="A414" s="33"/>
      <c r="B414" s="33"/>
    </row>
    <row r="415">
      <c r="A415" s="33"/>
      <c r="B415" s="33"/>
    </row>
    <row r="416">
      <c r="A416" s="33"/>
      <c r="B416" s="33"/>
    </row>
    <row r="417">
      <c r="A417" s="33"/>
      <c r="B417" s="33"/>
    </row>
    <row r="418">
      <c r="A418" s="33"/>
      <c r="B418" s="33"/>
    </row>
    <row r="419">
      <c r="A419" s="33"/>
      <c r="B419" s="33"/>
    </row>
    <row r="420">
      <c r="A420" s="33"/>
      <c r="B420" s="33"/>
    </row>
    <row r="421">
      <c r="A421" s="33"/>
      <c r="B421" s="33"/>
    </row>
    <row r="422">
      <c r="A422" s="33"/>
      <c r="B422" s="33"/>
    </row>
    <row r="423">
      <c r="A423" s="33"/>
      <c r="B423" s="33"/>
    </row>
    <row r="424">
      <c r="A424" s="33"/>
      <c r="B424" s="33"/>
    </row>
    <row r="425">
      <c r="A425" s="33"/>
      <c r="B425" s="33"/>
    </row>
    <row r="426">
      <c r="A426" s="33"/>
      <c r="B426" s="33"/>
    </row>
    <row r="427">
      <c r="A427" s="33"/>
      <c r="B427" s="33"/>
    </row>
    <row r="428">
      <c r="A428" s="33"/>
      <c r="B428" s="33"/>
    </row>
    <row r="429">
      <c r="A429" s="33"/>
      <c r="B429" s="33"/>
    </row>
    <row r="430">
      <c r="A430" s="33"/>
      <c r="B430" s="33"/>
    </row>
    <row r="431">
      <c r="A431" s="33"/>
      <c r="B431" s="33"/>
    </row>
    <row r="432">
      <c r="A432" s="33"/>
      <c r="B432" s="33"/>
    </row>
    <row r="433">
      <c r="A433" s="33"/>
      <c r="B433" s="33"/>
    </row>
    <row r="434">
      <c r="A434" s="33"/>
      <c r="B434" s="33"/>
    </row>
    <row r="435">
      <c r="A435" s="33"/>
      <c r="B435" s="33"/>
    </row>
    <row r="436">
      <c r="A436" s="33"/>
      <c r="B436" s="33"/>
    </row>
    <row r="437">
      <c r="A437" s="33"/>
      <c r="B437" s="33"/>
    </row>
    <row r="438">
      <c r="A438" s="33"/>
      <c r="B438" s="33"/>
    </row>
    <row r="439">
      <c r="A439" s="33"/>
      <c r="B439" s="33"/>
    </row>
    <row r="440">
      <c r="A440" s="33"/>
      <c r="B440" s="33"/>
    </row>
    <row r="441">
      <c r="A441" s="33"/>
      <c r="B441" s="33"/>
    </row>
    <row r="442">
      <c r="A442" s="33"/>
      <c r="B442" s="33"/>
    </row>
    <row r="443">
      <c r="A443" s="33"/>
      <c r="B443" s="33"/>
    </row>
    <row r="444">
      <c r="A444" s="33"/>
      <c r="B444" s="33"/>
    </row>
    <row r="445">
      <c r="A445" s="33"/>
      <c r="B445" s="33"/>
    </row>
    <row r="446">
      <c r="A446" s="33"/>
      <c r="B446" s="33"/>
    </row>
    <row r="447">
      <c r="A447" s="33"/>
      <c r="B447" s="33"/>
    </row>
    <row r="448">
      <c r="A448" s="33"/>
      <c r="B448" s="33"/>
    </row>
    <row r="449">
      <c r="A449" s="33"/>
      <c r="B449" s="33"/>
    </row>
    <row r="450">
      <c r="A450" s="33"/>
      <c r="B450" s="33"/>
    </row>
    <row r="451">
      <c r="A451" s="33"/>
      <c r="B451" s="33"/>
    </row>
    <row r="452">
      <c r="A452" s="33"/>
      <c r="B452" s="33"/>
    </row>
    <row r="453">
      <c r="A453" s="33"/>
      <c r="B453" s="33"/>
    </row>
    <row r="454">
      <c r="A454" s="33"/>
      <c r="B454" s="33"/>
    </row>
    <row r="455">
      <c r="A455" s="33"/>
      <c r="B455" s="33"/>
    </row>
    <row r="456">
      <c r="A456" s="33"/>
      <c r="B456" s="33"/>
    </row>
    <row r="457">
      <c r="A457" s="33"/>
      <c r="B457" s="33"/>
    </row>
    <row r="458">
      <c r="A458" s="33"/>
      <c r="B458" s="33"/>
    </row>
    <row r="459">
      <c r="A459" s="33"/>
      <c r="B459" s="33"/>
    </row>
    <row r="460">
      <c r="A460" s="33"/>
      <c r="B460" s="33"/>
    </row>
    <row r="461">
      <c r="A461" s="33"/>
      <c r="B461" s="33"/>
    </row>
    <row r="462">
      <c r="A462" s="33"/>
      <c r="B462" s="33"/>
    </row>
    <row r="463">
      <c r="A463" s="33"/>
      <c r="B463" s="33"/>
    </row>
    <row r="464">
      <c r="A464" s="33"/>
      <c r="B464" s="33"/>
    </row>
    <row r="465">
      <c r="A465" s="33"/>
      <c r="B465" s="33"/>
    </row>
    <row r="466">
      <c r="A466" s="33"/>
      <c r="B466" s="33"/>
    </row>
    <row r="467">
      <c r="A467" s="33"/>
      <c r="B467" s="33"/>
    </row>
    <row r="468">
      <c r="A468" s="33"/>
      <c r="B468" s="33"/>
    </row>
    <row r="469">
      <c r="A469" s="33"/>
      <c r="B469" s="33"/>
    </row>
    <row r="470">
      <c r="A470" s="33"/>
      <c r="B470" s="33"/>
    </row>
    <row r="471">
      <c r="A471" s="33"/>
      <c r="B471" s="33"/>
    </row>
    <row r="472">
      <c r="A472" s="33"/>
      <c r="B472" s="33"/>
    </row>
    <row r="473">
      <c r="A473" s="33"/>
      <c r="B473" s="33"/>
    </row>
    <row r="474">
      <c r="A474" s="33"/>
      <c r="B474" s="33"/>
    </row>
    <row r="475">
      <c r="A475" s="33"/>
      <c r="B475" s="33"/>
    </row>
    <row r="476">
      <c r="A476" s="33"/>
      <c r="B476" s="33"/>
    </row>
    <row r="477">
      <c r="A477" s="33"/>
      <c r="B477" s="33"/>
    </row>
    <row r="478">
      <c r="A478" s="33"/>
      <c r="B478" s="33"/>
    </row>
    <row r="479">
      <c r="A479" s="33"/>
      <c r="B479" s="33"/>
    </row>
    <row r="480">
      <c r="A480" s="33"/>
      <c r="B480" s="33"/>
    </row>
    <row r="481">
      <c r="A481" s="33"/>
      <c r="B481" s="33"/>
    </row>
    <row r="482">
      <c r="A482" s="33"/>
      <c r="B482" s="33"/>
    </row>
    <row r="483">
      <c r="A483" s="33"/>
      <c r="B483" s="33"/>
    </row>
    <row r="484">
      <c r="A484" s="33"/>
      <c r="B484" s="33"/>
    </row>
    <row r="485">
      <c r="A485" s="33"/>
      <c r="B485" s="33"/>
    </row>
    <row r="486">
      <c r="A486" s="33"/>
      <c r="B486" s="33"/>
    </row>
    <row r="487">
      <c r="A487" s="33"/>
      <c r="B487" s="33"/>
    </row>
    <row r="488">
      <c r="A488" s="33"/>
      <c r="B488" s="33"/>
    </row>
    <row r="489">
      <c r="A489" s="33"/>
      <c r="B489" s="33"/>
    </row>
    <row r="490">
      <c r="A490" s="33"/>
      <c r="B490" s="33"/>
    </row>
    <row r="491">
      <c r="A491" s="33"/>
      <c r="B491" s="33"/>
    </row>
    <row r="492">
      <c r="A492" s="33"/>
      <c r="B492" s="33"/>
    </row>
    <row r="493">
      <c r="A493" s="33"/>
      <c r="B493" s="33"/>
    </row>
    <row r="494">
      <c r="A494" s="33"/>
      <c r="B494" s="33"/>
    </row>
    <row r="495">
      <c r="A495" s="33"/>
      <c r="B495" s="33"/>
    </row>
    <row r="496">
      <c r="A496" s="33"/>
      <c r="B496" s="33"/>
    </row>
    <row r="497">
      <c r="A497" s="33"/>
      <c r="B497" s="33"/>
    </row>
    <row r="498">
      <c r="A498" s="33"/>
      <c r="B498" s="33"/>
    </row>
    <row r="499">
      <c r="A499" s="33"/>
      <c r="B499" s="33"/>
    </row>
    <row r="500">
      <c r="A500" s="33"/>
      <c r="B500" s="33"/>
    </row>
    <row r="501">
      <c r="A501" s="33"/>
      <c r="B501" s="33"/>
    </row>
    <row r="502">
      <c r="A502" s="33"/>
      <c r="B502" s="33"/>
    </row>
    <row r="503">
      <c r="A503" s="33"/>
      <c r="B503" s="33"/>
    </row>
    <row r="504">
      <c r="A504" s="33"/>
      <c r="B504" s="33"/>
    </row>
    <row r="505">
      <c r="A505" s="33"/>
      <c r="B505" s="33"/>
    </row>
    <row r="506">
      <c r="A506" s="33"/>
      <c r="B506" s="33"/>
    </row>
    <row r="507">
      <c r="A507" s="33"/>
      <c r="B507" s="33"/>
    </row>
    <row r="508">
      <c r="A508" s="33"/>
      <c r="B508" s="33"/>
    </row>
    <row r="509">
      <c r="A509" s="33"/>
      <c r="B509" s="33"/>
    </row>
    <row r="510">
      <c r="A510" s="33"/>
      <c r="B510" s="33"/>
    </row>
    <row r="511">
      <c r="A511" s="33"/>
      <c r="B511" s="33"/>
    </row>
    <row r="512">
      <c r="A512" s="33"/>
      <c r="B512" s="33"/>
    </row>
    <row r="513">
      <c r="A513" s="33"/>
      <c r="B513" s="33"/>
    </row>
    <row r="514">
      <c r="A514" s="33"/>
      <c r="B514" s="33"/>
    </row>
    <row r="515">
      <c r="A515" s="33"/>
      <c r="B515" s="33"/>
    </row>
    <row r="516">
      <c r="A516" s="33"/>
      <c r="B516" s="33"/>
    </row>
    <row r="517">
      <c r="A517" s="33"/>
      <c r="B517" s="33"/>
    </row>
    <row r="518">
      <c r="A518" s="33"/>
      <c r="B518" s="33"/>
    </row>
    <row r="519">
      <c r="A519" s="33"/>
      <c r="B519" s="33"/>
    </row>
    <row r="520">
      <c r="A520" s="33"/>
      <c r="B520" s="33"/>
    </row>
    <row r="521">
      <c r="A521" s="33"/>
      <c r="B521" s="33"/>
    </row>
    <row r="522">
      <c r="A522" s="33"/>
      <c r="B522" s="33"/>
    </row>
    <row r="523">
      <c r="A523" s="33"/>
      <c r="B523" s="33"/>
    </row>
    <row r="524">
      <c r="A524" s="33"/>
      <c r="B524" s="33"/>
    </row>
    <row r="525">
      <c r="A525" s="33"/>
      <c r="B525" s="33"/>
    </row>
    <row r="526">
      <c r="A526" s="33"/>
      <c r="B526" s="33"/>
    </row>
    <row r="527">
      <c r="A527" s="33"/>
      <c r="B527" s="33"/>
    </row>
    <row r="528">
      <c r="A528" s="33"/>
      <c r="B528" s="33"/>
    </row>
    <row r="529">
      <c r="A529" s="33"/>
      <c r="B529" s="33"/>
    </row>
    <row r="530">
      <c r="A530" s="33"/>
      <c r="B530" s="33"/>
    </row>
    <row r="531">
      <c r="A531" s="33"/>
      <c r="B531" s="33"/>
    </row>
    <row r="532">
      <c r="A532" s="33"/>
      <c r="B532" s="33"/>
    </row>
    <row r="533">
      <c r="A533" s="33"/>
      <c r="B533" s="33"/>
    </row>
    <row r="534">
      <c r="A534" s="33"/>
      <c r="B534" s="33"/>
    </row>
    <row r="535">
      <c r="A535" s="33"/>
      <c r="B535" s="33"/>
    </row>
    <row r="536">
      <c r="A536" s="33"/>
      <c r="B536" s="33"/>
    </row>
    <row r="537">
      <c r="A537" s="33"/>
      <c r="B537" s="33"/>
    </row>
    <row r="538">
      <c r="A538" s="33"/>
      <c r="B538" s="33"/>
    </row>
    <row r="539">
      <c r="A539" s="33"/>
      <c r="B539" s="33"/>
    </row>
    <row r="540">
      <c r="A540" s="33"/>
      <c r="B540" s="33"/>
    </row>
    <row r="541">
      <c r="A541" s="33"/>
      <c r="B541" s="33"/>
    </row>
    <row r="542">
      <c r="A542" s="33"/>
      <c r="B542" s="33"/>
    </row>
    <row r="543">
      <c r="A543" s="33"/>
      <c r="B543" s="33"/>
    </row>
    <row r="544">
      <c r="A544" s="33"/>
      <c r="B544" s="33"/>
    </row>
    <row r="545">
      <c r="A545" s="33"/>
      <c r="B545" s="33"/>
    </row>
    <row r="546">
      <c r="A546" s="33"/>
      <c r="B546" s="33"/>
    </row>
    <row r="547">
      <c r="A547" s="33"/>
      <c r="B547" s="33"/>
    </row>
    <row r="548">
      <c r="A548" s="33"/>
      <c r="B548" s="33"/>
    </row>
    <row r="549">
      <c r="A549" s="33"/>
      <c r="B549" s="33"/>
    </row>
    <row r="550">
      <c r="A550" s="33"/>
      <c r="B550" s="33"/>
    </row>
    <row r="551">
      <c r="A551" s="33"/>
      <c r="B551" s="33"/>
    </row>
    <row r="552">
      <c r="A552" s="33"/>
      <c r="B552" s="33"/>
    </row>
    <row r="553">
      <c r="A553" s="33"/>
      <c r="B553" s="33"/>
    </row>
    <row r="554">
      <c r="A554" s="33"/>
      <c r="B554" s="33"/>
    </row>
    <row r="555">
      <c r="A555" s="33"/>
      <c r="B555" s="33"/>
    </row>
    <row r="556">
      <c r="A556" s="33"/>
      <c r="B556" s="33"/>
    </row>
    <row r="557">
      <c r="A557" s="33"/>
      <c r="B557" s="33"/>
    </row>
    <row r="558">
      <c r="A558" s="33"/>
      <c r="B558" s="33"/>
    </row>
    <row r="559">
      <c r="A559" s="33"/>
      <c r="B559" s="33"/>
    </row>
    <row r="560">
      <c r="A560" s="33"/>
      <c r="B560" s="33"/>
    </row>
    <row r="561">
      <c r="A561" s="33"/>
      <c r="B561" s="33"/>
    </row>
    <row r="562">
      <c r="A562" s="33"/>
      <c r="B562" s="33"/>
    </row>
    <row r="563">
      <c r="A563" s="33"/>
      <c r="B563" s="33"/>
    </row>
    <row r="564">
      <c r="A564" s="33"/>
      <c r="B564" s="33"/>
    </row>
    <row r="565">
      <c r="A565" s="33"/>
      <c r="B565" s="33"/>
    </row>
    <row r="566">
      <c r="A566" s="33"/>
      <c r="B566" s="33"/>
    </row>
    <row r="567">
      <c r="A567" s="33"/>
      <c r="B567" s="33"/>
    </row>
    <row r="568">
      <c r="A568" s="33"/>
      <c r="B568" s="33"/>
    </row>
    <row r="569">
      <c r="A569" s="33"/>
      <c r="B569" s="33"/>
    </row>
    <row r="570">
      <c r="A570" s="33"/>
      <c r="B570" s="33"/>
    </row>
    <row r="571">
      <c r="A571" s="33"/>
      <c r="B571" s="33"/>
    </row>
    <row r="572">
      <c r="A572" s="33"/>
      <c r="B572" s="33"/>
    </row>
    <row r="573">
      <c r="A573" s="33"/>
      <c r="B573" s="33"/>
    </row>
    <row r="574">
      <c r="A574" s="33"/>
      <c r="B574" s="33"/>
    </row>
    <row r="575">
      <c r="A575" s="33"/>
      <c r="B575" s="33"/>
    </row>
    <row r="576">
      <c r="A576" s="33"/>
      <c r="B576" s="33"/>
    </row>
    <row r="577">
      <c r="A577" s="33"/>
      <c r="B577" s="33"/>
    </row>
    <row r="578">
      <c r="A578" s="33"/>
      <c r="B578" s="33"/>
    </row>
    <row r="579">
      <c r="A579" s="33"/>
      <c r="B579" s="33"/>
    </row>
    <row r="580">
      <c r="A580" s="33"/>
      <c r="B580" s="33"/>
    </row>
    <row r="581">
      <c r="A581" s="33"/>
      <c r="B581" s="33"/>
    </row>
    <row r="582">
      <c r="A582" s="33"/>
      <c r="B582" s="33"/>
    </row>
    <row r="583">
      <c r="A583" s="33"/>
      <c r="B583" s="33"/>
    </row>
    <row r="584">
      <c r="A584" s="33"/>
      <c r="B584" s="33"/>
    </row>
    <row r="585">
      <c r="A585" s="33"/>
      <c r="B585" s="33"/>
    </row>
    <row r="586">
      <c r="A586" s="33"/>
      <c r="B586" s="33"/>
    </row>
    <row r="587">
      <c r="A587" s="33"/>
      <c r="B587" s="33"/>
    </row>
    <row r="588">
      <c r="A588" s="33"/>
      <c r="B588" s="33"/>
    </row>
    <row r="589">
      <c r="A589" s="33"/>
      <c r="B589" s="33"/>
    </row>
    <row r="590">
      <c r="A590" s="33"/>
      <c r="B590" s="33"/>
    </row>
    <row r="591">
      <c r="A591" s="33"/>
      <c r="B591" s="33"/>
    </row>
    <row r="592">
      <c r="A592" s="33"/>
      <c r="B592" s="33"/>
    </row>
    <row r="593">
      <c r="A593" s="33"/>
      <c r="B593" s="33"/>
    </row>
    <row r="594">
      <c r="A594" s="33"/>
      <c r="B594" s="33"/>
    </row>
    <row r="595">
      <c r="A595" s="33"/>
      <c r="B595" s="33"/>
    </row>
    <row r="596">
      <c r="A596" s="33"/>
      <c r="B596" s="33"/>
    </row>
    <row r="597">
      <c r="A597" s="33"/>
      <c r="B597" s="33"/>
    </row>
    <row r="598">
      <c r="A598" s="33"/>
      <c r="B598" s="33"/>
    </row>
    <row r="599">
      <c r="A599" s="33"/>
      <c r="B599" s="33"/>
    </row>
    <row r="600">
      <c r="A600" s="33"/>
      <c r="B600" s="33"/>
    </row>
    <row r="601">
      <c r="A601" s="33"/>
      <c r="B601" s="33"/>
    </row>
    <row r="602">
      <c r="A602" s="33"/>
      <c r="B602" s="33"/>
    </row>
    <row r="603">
      <c r="A603" s="33"/>
      <c r="B603" s="33"/>
    </row>
    <row r="604">
      <c r="A604" s="33"/>
      <c r="B604" s="33"/>
    </row>
    <row r="605">
      <c r="A605" s="33"/>
      <c r="B605" s="33"/>
    </row>
    <row r="606">
      <c r="A606" s="33"/>
      <c r="B606" s="33"/>
    </row>
    <row r="607">
      <c r="A607" s="33"/>
      <c r="B607" s="33"/>
    </row>
    <row r="608">
      <c r="A608" s="33"/>
      <c r="B608" s="33"/>
    </row>
    <row r="609">
      <c r="A609" s="33"/>
      <c r="B609" s="33"/>
    </row>
    <row r="610">
      <c r="A610" s="33"/>
      <c r="B610" s="33"/>
    </row>
    <row r="611">
      <c r="A611" s="33"/>
      <c r="B611" s="33"/>
    </row>
    <row r="612">
      <c r="A612" s="33"/>
      <c r="B612" s="33"/>
    </row>
    <row r="613">
      <c r="A613" s="33"/>
      <c r="B613" s="33"/>
    </row>
    <row r="614">
      <c r="A614" s="33"/>
      <c r="B614" s="33"/>
    </row>
    <row r="615">
      <c r="A615" s="33"/>
      <c r="B615" s="33"/>
    </row>
    <row r="616">
      <c r="A616" s="33"/>
      <c r="B616" s="33"/>
    </row>
    <row r="617">
      <c r="A617" s="33"/>
      <c r="B617" s="33"/>
    </row>
    <row r="618">
      <c r="A618" s="33"/>
      <c r="B618" s="33"/>
    </row>
    <row r="619">
      <c r="A619" s="33"/>
      <c r="B619" s="33"/>
    </row>
    <row r="620">
      <c r="A620" s="33"/>
      <c r="B620" s="33"/>
    </row>
    <row r="621">
      <c r="A621" s="33"/>
      <c r="B621" s="33"/>
    </row>
    <row r="622">
      <c r="A622" s="33"/>
      <c r="B622" s="33"/>
    </row>
    <row r="623">
      <c r="A623" s="33"/>
      <c r="B623" s="33"/>
    </row>
    <row r="624">
      <c r="A624" s="33"/>
      <c r="B624" s="33"/>
    </row>
    <row r="625">
      <c r="A625" s="33"/>
      <c r="B625" s="33"/>
    </row>
    <row r="626">
      <c r="A626" s="33"/>
      <c r="B626" s="33"/>
    </row>
    <row r="627">
      <c r="A627" s="33"/>
      <c r="B627" s="33"/>
    </row>
    <row r="628">
      <c r="A628" s="33"/>
      <c r="B628" s="33"/>
    </row>
    <row r="629">
      <c r="A629" s="33"/>
      <c r="B629" s="33"/>
    </row>
    <row r="630">
      <c r="A630" s="33"/>
      <c r="B630" s="33"/>
    </row>
    <row r="631">
      <c r="A631" s="33"/>
      <c r="B631" s="33"/>
    </row>
    <row r="632">
      <c r="A632" s="33"/>
      <c r="B632" s="33"/>
    </row>
    <row r="633">
      <c r="A633" s="33"/>
      <c r="B633" s="33"/>
    </row>
    <row r="634">
      <c r="A634" s="33"/>
      <c r="B634" s="33"/>
    </row>
    <row r="635">
      <c r="A635" s="33"/>
      <c r="B635" s="33"/>
    </row>
    <row r="636">
      <c r="A636" s="33"/>
      <c r="B636" s="33"/>
    </row>
    <row r="637">
      <c r="A637" s="33"/>
      <c r="B637" s="33"/>
    </row>
    <row r="638">
      <c r="A638" s="33"/>
      <c r="B638" s="33"/>
    </row>
    <row r="639">
      <c r="A639" s="33"/>
      <c r="B639" s="33"/>
    </row>
    <row r="640">
      <c r="A640" s="33"/>
      <c r="B640" s="33"/>
    </row>
    <row r="641">
      <c r="A641" s="33"/>
      <c r="B641" s="33"/>
    </row>
    <row r="642">
      <c r="A642" s="33"/>
      <c r="B642" s="33"/>
    </row>
    <row r="643">
      <c r="A643" s="33"/>
      <c r="B643" s="33"/>
    </row>
    <row r="644">
      <c r="A644" s="33"/>
      <c r="B644" s="33"/>
    </row>
    <row r="645">
      <c r="A645" s="33"/>
      <c r="B645" s="33"/>
    </row>
    <row r="646">
      <c r="A646" s="33"/>
      <c r="B646" s="33"/>
    </row>
    <row r="647">
      <c r="A647" s="33"/>
      <c r="B647" s="33"/>
    </row>
    <row r="648">
      <c r="A648" s="33"/>
      <c r="B648" s="33"/>
    </row>
    <row r="649">
      <c r="A649" s="33"/>
      <c r="B649" s="33"/>
    </row>
    <row r="650">
      <c r="A650" s="33"/>
      <c r="B650" s="33"/>
    </row>
    <row r="651">
      <c r="A651" s="33"/>
      <c r="B651" s="33"/>
    </row>
    <row r="652">
      <c r="A652" s="33"/>
      <c r="B652" s="33"/>
    </row>
    <row r="653">
      <c r="A653" s="33"/>
      <c r="B653" s="33"/>
    </row>
    <row r="654">
      <c r="A654" s="33"/>
      <c r="B654" s="33"/>
    </row>
    <row r="655">
      <c r="A655" s="33"/>
      <c r="B655" s="33"/>
    </row>
    <row r="656">
      <c r="A656" s="33"/>
      <c r="B656" s="33"/>
    </row>
    <row r="657">
      <c r="A657" s="33"/>
      <c r="B657" s="33"/>
    </row>
    <row r="658">
      <c r="A658" s="33"/>
      <c r="B658" s="33"/>
    </row>
    <row r="659">
      <c r="A659" s="33"/>
      <c r="B659" s="33"/>
    </row>
    <row r="660">
      <c r="A660" s="33"/>
      <c r="B660" s="33"/>
    </row>
    <row r="661">
      <c r="A661" s="33"/>
      <c r="B661" s="33"/>
    </row>
    <row r="662">
      <c r="A662" s="33"/>
      <c r="B662" s="33"/>
    </row>
    <row r="663">
      <c r="A663" s="33"/>
      <c r="B663" s="33"/>
    </row>
    <row r="664">
      <c r="A664" s="33"/>
      <c r="B664" s="33"/>
    </row>
    <row r="665">
      <c r="A665" s="33"/>
      <c r="B665" s="33"/>
    </row>
    <row r="666">
      <c r="A666" s="33"/>
      <c r="B666" s="33"/>
    </row>
    <row r="667">
      <c r="A667" s="33"/>
      <c r="B667" s="33"/>
    </row>
    <row r="668">
      <c r="A668" s="33"/>
      <c r="B668" s="33"/>
    </row>
    <row r="669">
      <c r="A669" s="33"/>
      <c r="B669" s="33"/>
    </row>
    <row r="670">
      <c r="A670" s="33"/>
      <c r="B670" s="33"/>
    </row>
    <row r="671">
      <c r="A671" s="33"/>
      <c r="B671" s="33"/>
    </row>
    <row r="672">
      <c r="A672" s="33"/>
      <c r="B672" s="33"/>
    </row>
    <row r="673">
      <c r="A673" s="33"/>
      <c r="B673" s="33"/>
    </row>
    <row r="674">
      <c r="A674" s="33"/>
      <c r="B674" s="33"/>
    </row>
    <row r="675">
      <c r="A675" s="33"/>
      <c r="B675" s="33"/>
    </row>
    <row r="676">
      <c r="A676" s="33"/>
      <c r="B676" s="33"/>
    </row>
    <row r="677">
      <c r="A677" s="33"/>
      <c r="B677" s="33"/>
    </row>
    <row r="678">
      <c r="A678" s="33"/>
      <c r="B678" s="33"/>
    </row>
    <row r="679">
      <c r="A679" s="33"/>
      <c r="B679" s="33"/>
    </row>
    <row r="680">
      <c r="A680" s="33"/>
      <c r="B680" s="33"/>
    </row>
    <row r="681">
      <c r="A681" s="33"/>
      <c r="B681" s="33"/>
    </row>
    <row r="682">
      <c r="A682" s="33"/>
      <c r="B682" s="33"/>
    </row>
    <row r="683">
      <c r="A683" s="33"/>
      <c r="B683" s="33"/>
    </row>
    <row r="684">
      <c r="A684" s="33"/>
      <c r="B684" s="33"/>
    </row>
    <row r="685">
      <c r="A685" s="33"/>
      <c r="B685" s="33"/>
    </row>
    <row r="686">
      <c r="A686" s="33"/>
      <c r="B686" s="33"/>
    </row>
    <row r="687">
      <c r="A687" s="33"/>
      <c r="B687" s="33"/>
    </row>
    <row r="688">
      <c r="A688" s="33"/>
      <c r="B688" s="33"/>
    </row>
    <row r="689">
      <c r="A689" s="33"/>
      <c r="B689" s="33"/>
    </row>
    <row r="690">
      <c r="A690" s="33"/>
      <c r="B690" s="33"/>
    </row>
    <row r="691">
      <c r="A691" s="33"/>
      <c r="B691" s="33"/>
    </row>
    <row r="692">
      <c r="A692" s="33"/>
      <c r="B692" s="33"/>
    </row>
    <row r="693">
      <c r="A693" s="33"/>
      <c r="B693" s="33"/>
    </row>
    <row r="694">
      <c r="A694" s="33"/>
      <c r="B694" s="33"/>
    </row>
    <row r="695">
      <c r="A695" s="33"/>
      <c r="B695" s="33"/>
    </row>
    <row r="696">
      <c r="A696" s="33"/>
      <c r="B696" s="33"/>
    </row>
    <row r="697">
      <c r="A697" s="33"/>
      <c r="B697" s="33"/>
    </row>
    <row r="698">
      <c r="A698" s="33"/>
      <c r="B698" s="33"/>
    </row>
    <row r="699">
      <c r="A699" s="33"/>
      <c r="B699" s="33"/>
    </row>
    <row r="700">
      <c r="A700" s="33"/>
      <c r="B700" s="33"/>
    </row>
    <row r="701">
      <c r="A701" s="33"/>
      <c r="B701" s="33"/>
    </row>
    <row r="702">
      <c r="A702" s="33"/>
      <c r="B702" s="33"/>
    </row>
    <row r="703">
      <c r="A703" s="33"/>
      <c r="B703" s="33"/>
    </row>
    <row r="704">
      <c r="A704" s="33"/>
      <c r="B704" s="33"/>
    </row>
    <row r="705">
      <c r="A705" s="33"/>
      <c r="B705" s="33"/>
    </row>
    <row r="706">
      <c r="A706" s="33"/>
      <c r="B706" s="33"/>
    </row>
    <row r="707">
      <c r="A707" s="33"/>
      <c r="B707" s="33"/>
    </row>
    <row r="708">
      <c r="A708" s="33"/>
      <c r="B708" s="33"/>
    </row>
    <row r="709">
      <c r="A709" s="33"/>
      <c r="B709" s="33"/>
    </row>
    <row r="710">
      <c r="A710" s="33"/>
      <c r="B710" s="33"/>
    </row>
    <row r="711">
      <c r="A711" s="33"/>
      <c r="B711" s="33"/>
    </row>
    <row r="712">
      <c r="A712" s="33"/>
      <c r="B712" s="33"/>
    </row>
    <row r="713">
      <c r="A713" s="33"/>
      <c r="B713" s="33"/>
    </row>
    <row r="714">
      <c r="A714" s="33"/>
      <c r="B714" s="33"/>
    </row>
    <row r="715">
      <c r="A715" s="33"/>
      <c r="B715" s="33"/>
    </row>
    <row r="716">
      <c r="A716" s="33"/>
      <c r="B716" s="33"/>
    </row>
    <row r="717">
      <c r="A717" s="33"/>
      <c r="B717" s="33"/>
    </row>
    <row r="718">
      <c r="A718" s="33"/>
      <c r="B718" s="33"/>
    </row>
    <row r="719">
      <c r="A719" s="33"/>
      <c r="B719" s="33"/>
    </row>
    <row r="720">
      <c r="A720" s="33"/>
      <c r="B720" s="33"/>
    </row>
    <row r="721">
      <c r="A721" s="33"/>
      <c r="B721" s="33"/>
    </row>
    <row r="722">
      <c r="A722" s="33"/>
      <c r="B722" s="33"/>
    </row>
    <row r="723">
      <c r="A723" s="33"/>
      <c r="B723" s="33"/>
    </row>
    <row r="724">
      <c r="A724" s="33"/>
      <c r="B724" s="33"/>
    </row>
    <row r="725">
      <c r="A725" s="33"/>
      <c r="B725" s="33"/>
    </row>
    <row r="726">
      <c r="A726" s="33"/>
      <c r="B726" s="33"/>
    </row>
    <row r="727">
      <c r="A727" s="33"/>
      <c r="B727" s="33"/>
    </row>
    <row r="728">
      <c r="A728" s="33"/>
      <c r="B728" s="33"/>
    </row>
    <row r="729">
      <c r="A729" s="33"/>
      <c r="B729" s="33"/>
    </row>
    <row r="730">
      <c r="A730" s="33"/>
      <c r="B730" s="33"/>
    </row>
    <row r="731">
      <c r="A731" s="33"/>
      <c r="B731" s="33"/>
    </row>
    <row r="732">
      <c r="A732" s="33"/>
      <c r="B732" s="33"/>
    </row>
    <row r="733">
      <c r="A733" s="33"/>
      <c r="B733" s="33"/>
    </row>
    <row r="734">
      <c r="A734" s="33"/>
      <c r="B734" s="33"/>
    </row>
    <row r="735">
      <c r="A735" s="33"/>
      <c r="B735" s="33"/>
    </row>
    <row r="736">
      <c r="A736" s="33"/>
      <c r="B736" s="33"/>
    </row>
    <row r="737">
      <c r="A737" s="33"/>
      <c r="B737" s="33"/>
    </row>
    <row r="738">
      <c r="A738" s="33"/>
      <c r="B738" s="33"/>
    </row>
    <row r="739">
      <c r="A739" s="33"/>
      <c r="B739" s="33"/>
    </row>
    <row r="740">
      <c r="A740" s="33"/>
      <c r="B740" s="33"/>
    </row>
    <row r="741">
      <c r="A741" s="33"/>
      <c r="B741" s="33"/>
    </row>
    <row r="742">
      <c r="A742" s="33"/>
      <c r="B742" s="33"/>
    </row>
    <row r="743">
      <c r="A743" s="33"/>
      <c r="B743" s="33"/>
    </row>
    <row r="744">
      <c r="A744" s="33"/>
      <c r="B744" s="33"/>
    </row>
    <row r="745">
      <c r="A745" s="33"/>
      <c r="B745" s="33"/>
    </row>
    <row r="746">
      <c r="A746" s="33"/>
      <c r="B746" s="33"/>
    </row>
    <row r="747">
      <c r="A747" s="33"/>
      <c r="B747" s="33"/>
    </row>
    <row r="748">
      <c r="A748" s="33"/>
      <c r="B748" s="33"/>
    </row>
    <row r="749">
      <c r="A749" s="33"/>
      <c r="B749" s="33"/>
    </row>
    <row r="750">
      <c r="A750" s="33"/>
      <c r="B750" s="33"/>
    </row>
    <row r="751">
      <c r="A751" s="33"/>
      <c r="B751" s="33"/>
    </row>
    <row r="752">
      <c r="A752" s="33"/>
      <c r="B752" s="33"/>
    </row>
    <row r="753">
      <c r="A753" s="33"/>
      <c r="B753" s="33"/>
    </row>
    <row r="754">
      <c r="A754" s="33"/>
      <c r="B754" s="33"/>
    </row>
    <row r="755">
      <c r="A755" s="33"/>
      <c r="B755" s="33"/>
    </row>
    <row r="756">
      <c r="A756" s="33"/>
      <c r="B756" s="33"/>
    </row>
    <row r="757">
      <c r="A757" s="33"/>
      <c r="B757" s="33"/>
    </row>
    <row r="758">
      <c r="A758" s="33"/>
      <c r="B758" s="33"/>
    </row>
    <row r="759">
      <c r="A759" s="33"/>
      <c r="B759" s="33"/>
    </row>
    <row r="760">
      <c r="A760" s="33"/>
      <c r="B760" s="33"/>
    </row>
    <row r="761">
      <c r="A761" s="33"/>
      <c r="B761" s="33"/>
    </row>
    <row r="762">
      <c r="A762" s="33"/>
      <c r="B762" s="33"/>
    </row>
    <row r="763">
      <c r="A763" s="33"/>
      <c r="B763" s="33"/>
    </row>
    <row r="764">
      <c r="A764" s="33"/>
      <c r="B764" s="33"/>
    </row>
    <row r="765">
      <c r="A765" s="33"/>
      <c r="B765" s="33"/>
    </row>
    <row r="766">
      <c r="A766" s="33"/>
      <c r="B766" s="33"/>
    </row>
    <row r="767">
      <c r="A767" s="33"/>
      <c r="B767" s="33"/>
    </row>
    <row r="768">
      <c r="A768" s="33"/>
      <c r="B768" s="33"/>
    </row>
    <row r="769">
      <c r="A769" s="33"/>
      <c r="B769" s="33"/>
    </row>
    <row r="770">
      <c r="A770" s="33"/>
      <c r="B770" s="33"/>
    </row>
    <row r="771">
      <c r="A771" s="33"/>
      <c r="B771" s="33"/>
    </row>
    <row r="772">
      <c r="A772" s="33"/>
      <c r="B772" s="33"/>
    </row>
    <row r="773">
      <c r="A773" s="33"/>
      <c r="B773" s="33"/>
    </row>
    <row r="774">
      <c r="A774" s="33"/>
      <c r="B774" s="33"/>
    </row>
    <row r="775">
      <c r="A775" s="33"/>
      <c r="B775" s="33"/>
    </row>
    <row r="776">
      <c r="A776" s="33"/>
      <c r="B776" s="33"/>
    </row>
    <row r="777">
      <c r="A777" s="33"/>
      <c r="B777" s="33"/>
    </row>
    <row r="778">
      <c r="A778" s="33"/>
      <c r="B778" s="33"/>
    </row>
    <row r="779">
      <c r="A779" s="33"/>
      <c r="B779" s="33"/>
    </row>
    <row r="780">
      <c r="A780" s="33"/>
      <c r="B780" s="33"/>
    </row>
    <row r="781">
      <c r="A781" s="33"/>
      <c r="B781" s="33"/>
    </row>
    <row r="782">
      <c r="A782" s="33"/>
      <c r="B782" s="33"/>
    </row>
    <row r="783">
      <c r="A783" s="33"/>
      <c r="B783" s="33"/>
    </row>
    <row r="784">
      <c r="A784" s="33"/>
      <c r="B784" s="33"/>
    </row>
    <row r="785">
      <c r="A785" s="33"/>
      <c r="B785" s="33"/>
    </row>
    <row r="786">
      <c r="A786" s="33"/>
      <c r="B786" s="33"/>
    </row>
    <row r="787">
      <c r="A787" s="33"/>
      <c r="B787" s="33"/>
    </row>
    <row r="788">
      <c r="A788" s="33"/>
      <c r="B788" s="33"/>
    </row>
    <row r="789">
      <c r="A789" s="33"/>
      <c r="B789" s="33"/>
    </row>
    <row r="790">
      <c r="A790" s="33"/>
      <c r="B790" s="33"/>
    </row>
    <row r="791">
      <c r="A791" s="33"/>
      <c r="B791" s="33"/>
    </row>
    <row r="792">
      <c r="A792" s="33"/>
      <c r="B792" s="33"/>
    </row>
    <row r="793">
      <c r="A793" s="33"/>
      <c r="B793" s="33"/>
    </row>
    <row r="794">
      <c r="A794" s="33"/>
      <c r="B794" s="33"/>
    </row>
    <row r="795">
      <c r="A795" s="33"/>
      <c r="B795" s="33"/>
    </row>
    <row r="796">
      <c r="A796" s="33"/>
      <c r="B796" s="33"/>
    </row>
    <row r="797">
      <c r="A797" s="33"/>
      <c r="B797" s="33"/>
    </row>
    <row r="798">
      <c r="A798" s="33"/>
      <c r="B798" s="33"/>
    </row>
    <row r="799">
      <c r="A799" s="33"/>
      <c r="B799" s="33"/>
    </row>
    <row r="800">
      <c r="A800" s="33"/>
      <c r="B800" s="33"/>
    </row>
    <row r="801">
      <c r="A801" s="33"/>
      <c r="B801" s="33"/>
    </row>
    <row r="802">
      <c r="A802" s="33"/>
      <c r="B802" s="33"/>
    </row>
    <row r="803">
      <c r="A803" s="33"/>
      <c r="B803" s="33"/>
    </row>
    <row r="804">
      <c r="A804" s="33"/>
      <c r="B804" s="33"/>
    </row>
    <row r="805">
      <c r="A805" s="33"/>
      <c r="B805" s="33"/>
    </row>
    <row r="806">
      <c r="A806" s="33"/>
      <c r="B806" s="33"/>
    </row>
    <row r="807">
      <c r="A807" s="33"/>
      <c r="B807" s="33"/>
    </row>
    <row r="808">
      <c r="A808" s="33"/>
      <c r="B808" s="33"/>
    </row>
    <row r="809">
      <c r="A809" s="33"/>
      <c r="B809" s="33"/>
    </row>
    <row r="810">
      <c r="A810" s="33"/>
      <c r="B810" s="33"/>
    </row>
    <row r="811">
      <c r="A811" s="33"/>
      <c r="B811" s="33"/>
    </row>
    <row r="812">
      <c r="A812" s="33"/>
      <c r="B812" s="33"/>
    </row>
    <row r="813">
      <c r="A813" s="33"/>
      <c r="B813" s="33"/>
    </row>
    <row r="814">
      <c r="A814" s="33"/>
      <c r="B814" s="33"/>
    </row>
    <row r="815">
      <c r="A815" s="33"/>
      <c r="B815" s="33"/>
    </row>
    <row r="816">
      <c r="A816" s="33"/>
      <c r="B816" s="33"/>
    </row>
    <row r="817">
      <c r="A817" s="33"/>
      <c r="B817" s="33"/>
    </row>
    <row r="818">
      <c r="A818" s="33"/>
      <c r="B818" s="33"/>
    </row>
    <row r="819">
      <c r="A819" s="33"/>
      <c r="B819" s="33"/>
    </row>
    <row r="820">
      <c r="A820" s="33"/>
      <c r="B820" s="33"/>
    </row>
    <row r="821">
      <c r="A821" s="33"/>
      <c r="B821" s="33"/>
    </row>
    <row r="822">
      <c r="A822" s="33"/>
      <c r="B822" s="33"/>
    </row>
    <row r="823">
      <c r="A823" s="33"/>
      <c r="B823" s="33"/>
    </row>
    <row r="824">
      <c r="A824" s="33"/>
      <c r="B824" s="33"/>
    </row>
    <row r="825">
      <c r="A825" s="33"/>
      <c r="B825" s="33"/>
    </row>
    <row r="826">
      <c r="A826" s="33"/>
      <c r="B826" s="33"/>
    </row>
    <row r="827">
      <c r="A827" s="33"/>
      <c r="B827" s="33"/>
    </row>
    <row r="828">
      <c r="A828" s="33"/>
      <c r="B828" s="33"/>
    </row>
    <row r="829">
      <c r="A829" s="33"/>
      <c r="B829" s="33"/>
    </row>
    <row r="830">
      <c r="A830" s="33"/>
      <c r="B830" s="33"/>
    </row>
    <row r="831">
      <c r="A831" s="33"/>
      <c r="B831" s="33"/>
    </row>
    <row r="832">
      <c r="A832" s="33"/>
      <c r="B832" s="33"/>
    </row>
    <row r="833">
      <c r="A833" s="33"/>
      <c r="B833" s="33"/>
    </row>
    <row r="834">
      <c r="A834" s="33"/>
      <c r="B834" s="33"/>
    </row>
    <row r="835">
      <c r="A835" s="33"/>
      <c r="B835" s="33"/>
    </row>
    <row r="836">
      <c r="A836" s="33"/>
      <c r="B836" s="33"/>
    </row>
    <row r="837">
      <c r="A837" s="33"/>
      <c r="B837" s="33"/>
    </row>
    <row r="838">
      <c r="A838" s="33"/>
      <c r="B838" s="33"/>
    </row>
    <row r="839">
      <c r="A839" s="33"/>
      <c r="B839" s="33"/>
    </row>
    <row r="840">
      <c r="A840" s="33"/>
      <c r="B840" s="33"/>
    </row>
    <row r="841">
      <c r="A841" s="33"/>
      <c r="B841" s="33"/>
    </row>
    <row r="842">
      <c r="A842" s="33"/>
      <c r="B842" s="33"/>
    </row>
    <row r="843">
      <c r="A843" s="33"/>
      <c r="B843" s="33"/>
    </row>
    <row r="844">
      <c r="A844" s="33"/>
      <c r="B844" s="33"/>
    </row>
    <row r="845">
      <c r="A845" s="33"/>
      <c r="B845" s="33"/>
    </row>
    <row r="846">
      <c r="A846" s="33"/>
      <c r="B846" s="33"/>
    </row>
    <row r="847">
      <c r="A847" s="33"/>
      <c r="B847" s="33"/>
    </row>
    <row r="848">
      <c r="A848" s="33"/>
      <c r="B848" s="33"/>
    </row>
    <row r="849">
      <c r="A849" s="33"/>
      <c r="B849" s="33"/>
    </row>
    <row r="850">
      <c r="A850" s="33"/>
      <c r="B850" s="33"/>
    </row>
    <row r="851">
      <c r="A851" s="33"/>
      <c r="B851" s="33"/>
    </row>
    <row r="852">
      <c r="A852" s="33"/>
      <c r="B852" s="33"/>
    </row>
    <row r="853">
      <c r="A853" s="33"/>
      <c r="B853" s="33"/>
    </row>
    <row r="854">
      <c r="A854" s="33"/>
      <c r="B854" s="33"/>
    </row>
    <row r="855">
      <c r="A855" s="33"/>
      <c r="B855" s="33"/>
    </row>
    <row r="856">
      <c r="A856" s="33"/>
      <c r="B856" s="33"/>
    </row>
    <row r="857">
      <c r="A857" s="33"/>
      <c r="B857" s="33"/>
    </row>
    <row r="858">
      <c r="A858" s="33"/>
      <c r="B858" s="33"/>
    </row>
    <row r="859">
      <c r="A859" s="33"/>
      <c r="B859" s="33"/>
    </row>
    <row r="860">
      <c r="A860" s="33"/>
      <c r="B860" s="33"/>
    </row>
    <row r="861">
      <c r="A861" s="33"/>
      <c r="B861" s="33"/>
    </row>
    <row r="862">
      <c r="A862" s="33"/>
      <c r="B862" s="33"/>
    </row>
    <row r="863">
      <c r="A863" s="33"/>
      <c r="B863" s="33"/>
    </row>
    <row r="864">
      <c r="A864" s="33"/>
      <c r="B864" s="33"/>
    </row>
    <row r="865">
      <c r="A865" s="33"/>
      <c r="B865" s="33"/>
    </row>
    <row r="866">
      <c r="A866" s="33"/>
      <c r="B866" s="33"/>
    </row>
    <row r="867">
      <c r="A867" s="33"/>
      <c r="B867" s="33"/>
    </row>
    <row r="868">
      <c r="A868" s="33"/>
      <c r="B868" s="33"/>
    </row>
    <row r="869">
      <c r="A869" s="33"/>
      <c r="B869" s="33"/>
    </row>
    <row r="870">
      <c r="A870" s="33"/>
      <c r="B870" s="33"/>
    </row>
    <row r="871">
      <c r="A871" s="33"/>
      <c r="B871" s="33"/>
    </row>
    <row r="872">
      <c r="A872" s="33"/>
      <c r="B872" s="33"/>
    </row>
    <row r="873">
      <c r="A873" s="33"/>
      <c r="B873" s="33"/>
    </row>
    <row r="874">
      <c r="A874" s="33"/>
      <c r="B874" s="33"/>
    </row>
    <row r="875">
      <c r="A875" s="33"/>
      <c r="B875" s="33"/>
    </row>
    <row r="876">
      <c r="A876" s="33"/>
      <c r="B876" s="33"/>
    </row>
    <row r="877">
      <c r="A877" s="33"/>
      <c r="B877" s="33"/>
    </row>
    <row r="878">
      <c r="A878" s="33"/>
      <c r="B878" s="33"/>
    </row>
    <row r="879">
      <c r="A879" s="33"/>
      <c r="B879" s="33"/>
    </row>
    <row r="880">
      <c r="A880" s="33"/>
      <c r="B880" s="33"/>
    </row>
    <row r="881">
      <c r="A881" s="33"/>
      <c r="B881" s="33"/>
    </row>
    <row r="882">
      <c r="A882" s="33"/>
      <c r="B882" s="33"/>
    </row>
    <row r="883">
      <c r="A883" s="33"/>
      <c r="B883" s="33"/>
    </row>
    <row r="884">
      <c r="A884" s="33"/>
      <c r="B884" s="33"/>
    </row>
    <row r="885">
      <c r="A885" s="33"/>
      <c r="B885" s="33"/>
    </row>
    <row r="886">
      <c r="A886" s="33"/>
      <c r="B886" s="33"/>
    </row>
    <row r="887">
      <c r="A887" s="33"/>
      <c r="B887" s="33"/>
    </row>
    <row r="888">
      <c r="A888" s="33"/>
      <c r="B888" s="33"/>
    </row>
    <row r="889">
      <c r="A889" s="33"/>
      <c r="B889" s="33"/>
    </row>
    <row r="890">
      <c r="A890" s="33"/>
      <c r="B890" s="33"/>
    </row>
    <row r="891">
      <c r="A891" s="33"/>
      <c r="B891" s="33"/>
    </row>
    <row r="892">
      <c r="A892" s="33"/>
      <c r="B892" s="33"/>
    </row>
    <row r="893">
      <c r="A893" s="33"/>
      <c r="B893" s="33"/>
    </row>
    <row r="894">
      <c r="A894" s="33"/>
      <c r="B894" s="33"/>
    </row>
    <row r="895">
      <c r="A895" s="33"/>
      <c r="B895" s="33"/>
    </row>
    <row r="896">
      <c r="A896" s="33"/>
      <c r="B896" s="33"/>
    </row>
    <row r="897">
      <c r="A897" s="33"/>
      <c r="B897" s="33"/>
    </row>
    <row r="898">
      <c r="A898" s="33"/>
      <c r="B898" s="33"/>
    </row>
    <row r="899">
      <c r="A899" s="33"/>
      <c r="B899" s="33"/>
    </row>
    <row r="900">
      <c r="A900" s="33"/>
      <c r="B900" s="33"/>
    </row>
    <row r="901">
      <c r="A901" s="33"/>
      <c r="B901" s="33"/>
    </row>
    <row r="902">
      <c r="A902" s="33"/>
      <c r="B902" s="33"/>
    </row>
    <row r="903">
      <c r="A903" s="33"/>
      <c r="B903" s="33"/>
    </row>
    <row r="904">
      <c r="A904" s="33"/>
      <c r="B904" s="33"/>
    </row>
    <row r="905">
      <c r="A905" s="33"/>
      <c r="B905" s="33"/>
    </row>
    <row r="906">
      <c r="A906" s="33"/>
      <c r="B906" s="33"/>
    </row>
    <row r="907">
      <c r="A907" s="33"/>
      <c r="B907" s="33"/>
    </row>
    <row r="908">
      <c r="A908" s="33"/>
      <c r="B908" s="33"/>
    </row>
    <row r="909">
      <c r="A909" s="33"/>
      <c r="B909" s="33"/>
    </row>
    <row r="910">
      <c r="A910" s="33"/>
      <c r="B910" s="33"/>
    </row>
    <row r="911">
      <c r="A911" s="33"/>
      <c r="B911" s="33"/>
    </row>
    <row r="912">
      <c r="A912" s="33"/>
      <c r="B912" s="33"/>
    </row>
    <row r="913">
      <c r="A913" s="33"/>
      <c r="B913" s="33"/>
    </row>
    <row r="914">
      <c r="A914" s="33"/>
      <c r="B914" s="33"/>
    </row>
    <row r="915">
      <c r="A915" s="33"/>
      <c r="B915" s="33"/>
    </row>
    <row r="916">
      <c r="A916" s="33"/>
      <c r="B916" s="33"/>
    </row>
    <row r="917">
      <c r="A917" s="33"/>
      <c r="B917" s="33"/>
    </row>
    <row r="918">
      <c r="A918" s="33"/>
      <c r="B918" s="33"/>
    </row>
    <row r="919">
      <c r="A919" s="33"/>
      <c r="B919" s="33"/>
    </row>
    <row r="920">
      <c r="A920" s="33"/>
      <c r="B920" s="33"/>
    </row>
    <row r="921">
      <c r="A921" s="33"/>
      <c r="B921" s="33"/>
    </row>
    <row r="922">
      <c r="A922" s="33"/>
      <c r="B922" s="33"/>
    </row>
    <row r="923">
      <c r="A923" s="33"/>
      <c r="B923" s="33"/>
    </row>
    <row r="924">
      <c r="A924" s="33"/>
      <c r="B924" s="33"/>
    </row>
    <row r="925">
      <c r="A925" s="33"/>
      <c r="B925" s="33"/>
    </row>
    <row r="926">
      <c r="A926" s="33"/>
      <c r="B926" s="33"/>
    </row>
    <row r="927">
      <c r="A927" s="33"/>
      <c r="B927" s="33"/>
    </row>
    <row r="928">
      <c r="A928" s="33"/>
      <c r="B928" s="33"/>
    </row>
    <row r="929">
      <c r="A929" s="33"/>
      <c r="B929" s="33"/>
    </row>
    <row r="930">
      <c r="A930" s="33"/>
      <c r="B930" s="33"/>
    </row>
    <row r="931">
      <c r="A931" s="33"/>
      <c r="B931" s="33"/>
    </row>
    <row r="932">
      <c r="A932" s="33"/>
      <c r="B932" s="33"/>
    </row>
    <row r="933">
      <c r="A933" s="33"/>
      <c r="B933" s="33"/>
    </row>
    <row r="934">
      <c r="A934" s="33"/>
      <c r="B934" s="33"/>
    </row>
    <row r="935">
      <c r="A935" s="33"/>
      <c r="B935" s="33"/>
    </row>
    <row r="936">
      <c r="A936" s="33"/>
      <c r="B936" s="33"/>
    </row>
    <row r="937">
      <c r="A937" s="33"/>
      <c r="B937" s="33"/>
    </row>
    <row r="938">
      <c r="A938" s="33"/>
      <c r="B938" s="33"/>
    </row>
    <row r="939">
      <c r="A939" s="33"/>
      <c r="B939" s="33"/>
    </row>
    <row r="940">
      <c r="A940" s="33"/>
      <c r="B940" s="33"/>
    </row>
    <row r="941">
      <c r="A941" s="33"/>
      <c r="B941" s="33"/>
    </row>
    <row r="942">
      <c r="A942" s="33"/>
      <c r="B942" s="33"/>
    </row>
    <row r="943">
      <c r="A943" s="33"/>
      <c r="B943" s="33"/>
    </row>
    <row r="944">
      <c r="A944" s="33"/>
      <c r="B944" s="33"/>
    </row>
    <row r="945">
      <c r="A945" s="33"/>
      <c r="B945" s="33"/>
    </row>
    <row r="946">
      <c r="A946" s="33"/>
      <c r="B946" s="33"/>
    </row>
    <row r="947">
      <c r="A947" s="33"/>
      <c r="B947" s="33"/>
    </row>
    <row r="948">
      <c r="A948" s="33"/>
      <c r="B948" s="33"/>
    </row>
    <row r="949">
      <c r="A949" s="33"/>
      <c r="B949" s="33"/>
    </row>
    <row r="950">
      <c r="A950" s="33"/>
      <c r="B950" s="33"/>
    </row>
    <row r="951">
      <c r="A951" s="33"/>
      <c r="B951" s="33"/>
    </row>
    <row r="952">
      <c r="A952" s="33"/>
      <c r="B952" s="33"/>
    </row>
    <row r="953">
      <c r="A953" s="33"/>
      <c r="B953" s="33"/>
    </row>
    <row r="954">
      <c r="A954" s="33"/>
      <c r="B954" s="33"/>
    </row>
    <row r="955">
      <c r="A955" s="33"/>
      <c r="B955" s="33"/>
    </row>
    <row r="956">
      <c r="A956" s="33"/>
      <c r="B956" s="33"/>
    </row>
    <row r="957">
      <c r="A957" s="33"/>
      <c r="B957" s="33"/>
    </row>
    <row r="958">
      <c r="A958" s="33"/>
      <c r="B958" s="33"/>
    </row>
    <row r="959">
      <c r="A959" s="33"/>
      <c r="B959" s="33"/>
    </row>
    <row r="960">
      <c r="A960" s="33"/>
      <c r="B960" s="33"/>
    </row>
    <row r="961">
      <c r="A961" s="33"/>
      <c r="B961" s="33"/>
    </row>
    <row r="962">
      <c r="A962" s="33"/>
      <c r="B962" s="33"/>
    </row>
    <row r="963">
      <c r="A963" s="33"/>
      <c r="B963" s="33"/>
    </row>
    <row r="964">
      <c r="A964" s="33"/>
      <c r="B964" s="33"/>
    </row>
    <row r="965">
      <c r="A965" s="33"/>
      <c r="B965" s="33"/>
    </row>
    <row r="966">
      <c r="A966" s="33"/>
      <c r="B966" s="33"/>
    </row>
    <row r="967">
      <c r="A967" s="33"/>
      <c r="B967" s="33"/>
    </row>
    <row r="968">
      <c r="A968" s="33"/>
      <c r="B968" s="33"/>
    </row>
    <row r="969">
      <c r="A969" s="33"/>
      <c r="B969" s="33"/>
    </row>
    <row r="970">
      <c r="A970" s="33"/>
      <c r="B970" s="33"/>
    </row>
    <row r="971">
      <c r="A971" s="33"/>
      <c r="B971" s="33"/>
    </row>
    <row r="972">
      <c r="A972" s="33"/>
      <c r="B972" s="33"/>
    </row>
    <row r="973">
      <c r="A973" s="33"/>
      <c r="B973" s="33"/>
    </row>
    <row r="974">
      <c r="A974" s="33"/>
      <c r="B974" s="33"/>
    </row>
    <row r="975">
      <c r="A975" s="33"/>
      <c r="B975" s="33"/>
    </row>
    <row r="976">
      <c r="A976" s="33"/>
      <c r="B976" s="33"/>
    </row>
    <row r="977">
      <c r="A977" s="33"/>
      <c r="B977" s="33"/>
    </row>
    <row r="978">
      <c r="A978" s="33"/>
      <c r="B978" s="33"/>
    </row>
    <row r="979">
      <c r="A979" s="33"/>
      <c r="B979" s="33"/>
    </row>
    <row r="980">
      <c r="A980" s="33"/>
      <c r="B980" s="33"/>
    </row>
    <row r="981">
      <c r="A981" s="33"/>
      <c r="B981" s="33"/>
    </row>
    <row r="982">
      <c r="A982" s="33"/>
      <c r="B982" s="33"/>
    </row>
    <row r="983">
      <c r="A983" s="33"/>
      <c r="B983" s="33"/>
    </row>
    <row r="984">
      <c r="A984" s="33"/>
      <c r="B984" s="33"/>
    </row>
    <row r="985">
      <c r="A985" s="33"/>
      <c r="B985" s="33"/>
    </row>
    <row r="986">
      <c r="A986" s="33"/>
      <c r="B986" s="33"/>
    </row>
    <row r="987">
      <c r="A987" s="33"/>
      <c r="B987" s="33"/>
    </row>
    <row r="988">
      <c r="A988" s="33"/>
      <c r="B988" s="33"/>
    </row>
    <row r="989">
      <c r="A989" s="33"/>
      <c r="B989" s="33"/>
    </row>
    <row r="990">
      <c r="A990" s="33"/>
      <c r="B990" s="33"/>
    </row>
    <row r="991">
      <c r="A991" s="33"/>
      <c r="B991" s="33"/>
    </row>
    <row r="992">
      <c r="A992" s="33"/>
      <c r="B992" s="33"/>
    </row>
    <row r="993">
      <c r="A993" s="33"/>
      <c r="B993" s="33"/>
    </row>
    <row r="994">
      <c r="A994" s="33"/>
      <c r="B994" s="33"/>
    </row>
    <row r="995">
      <c r="A995" s="33"/>
      <c r="B995" s="33"/>
    </row>
    <row r="996">
      <c r="A996" s="33"/>
      <c r="B996" s="33"/>
    </row>
    <row r="997">
      <c r="A997" s="33"/>
      <c r="B997" s="33"/>
    </row>
    <row r="998">
      <c r="A998" s="33"/>
      <c r="B998" s="33"/>
    </row>
    <row r="999">
      <c r="A999" s="33"/>
      <c r="B999" s="33"/>
    </row>
    <row r="1000">
      <c r="A1000" s="33"/>
      <c r="B1000" s="33"/>
    </row>
    <row r="1001">
      <c r="A1001" s="33"/>
      <c r="B1001" s="3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46967</v>
      </c>
      <c r="B1" s="1" t="s">
        <v>46968</v>
      </c>
      <c r="C1" s="5"/>
      <c r="D1" s="5"/>
      <c r="E1" s="5"/>
      <c r="F1" s="5"/>
      <c r="G1" s="5"/>
      <c r="H1" s="5"/>
      <c r="I1" s="5"/>
      <c r="J1" s="5"/>
      <c r="K1" s="5"/>
      <c r="L1" s="5"/>
      <c r="M1" s="5"/>
      <c r="N1" s="5"/>
      <c r="O1" s="5"/>
      <c r="P1" s="5"/>
      <c r="Q1" s="5"/>
      <c r="R1" s="5"/>
      <c r="S1" s="5"/>
      <c r="T1" s="5"/>
      <c r="U1" s="5"/>
      <c r="V1" s="5"/>
      <c r="W1" s="5"/>
      <c r="X1" s="5"/>
      <c r="Y1" s="5"/>
      <c r="Z1" s="5"/>
    </row>
    <row r="2">
      <c r="A2" s="6" t="s">
        <v>411</v>
      </c>
      <c r="B2" s="6" t="s">
        <v>46969</v>
      </c>
    </row>
    <row r="3">
      <c r="A3" s="6" t="s">
        <v>407</v>
      </c>
      <c r="B3" s="6" t="s">
        <v>46970</v>
      </c>
    </row>
    <row r="4">
      <c r="A4" s="6" t="s">
        <v>1007</v>
      </c>
      <c r="B4" s="6" t="s">
        <v>46971</v>
      </c>
    </row>
    <row r="5">
      <c r="A5" s="6" t="s">
        <v>1045</v>
      </c>
      <c r="B5" s="6" t="s">
        <v>46972</v>
      </c>
    </row>
    <row r="6">
      <c r="A6" s="6" t="s">
        <v>414</v>
      </c>
      <c r="B6" s="6" t="s">
        <v>46973</v>
      </c>
    </row>
    <row r="7">
      <c r="A7" s="6" t="s">
        <v>1011</v>
      </c>
      <c r="B7" s="6" t="s">
        <v>46973</v>
      </c>
    </row>
    <row r="8">
      <c r="A8" s="6" t="s">
        <v>37</v>
      </c>
      <c r="B8" s="6" t="s">
        <v>46974</v>
      </c>
    </row>
    <row r="9">
      <c r="A9" s="6" t="s">
        <v>450</v>
      </c>
      <c r="B9" s="6" t="s">
        <v>46975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6.13"/>
  </cols>
  <sheetData>
    <row r="1">
      <c r="A1" s="29" t="s">
        <v>398</v>
      </c>
      <c r="B1" s="1" t="s">
        <v>399</v>
      </c>
    </row>
    <row r="2">
      <c r="A2" s="6" t="s">
        <v>46969</v>
      </c>
      <c r="B2" s="32" t="s">
        <v>46976</v>
      </c>
    </row>
    <row r="3">
      <c r="A3" s="8" t="s">
        <v>46973</v>
      </c>
      <c r="B3" s="32" t="s">
        <v>417</v>
      </c>
    </row>
    <row r="4">
      <c r="A4" s="8" t="s">
        <v>46974</v>
      </c>
      <c r="B4" s="32" t="s">
        <v>845</v>
      </c>
    </row>
    <row r="5">
      <c r="A5" s="8" t="s">
        <v>46973</v>
      </c>
      <c r="B5" s="32" t="s">
        <v>850</v>
      </c>
    </row>
    <row r="6">
      <c r="A6" s="8" t="s">
        <v>46974</v>
      </c>
      <c r="B6" s="32" t="s">
        <v>853</v>
      </c>
    </row>
    <row r="7">
      <c r="A7" s="8" t="s">
        <v>46973</v>
      </c>
      <c r="B7" s="32" t="s">
        <v>858</v>
      </c>
    </row>
    <row r="8">
      <c r="A8" s="8" t="s">
        <v>46974</v>
      </c>
      <c r="B8" s="32" t="s">
        <v>861</v>
      </c>
    </row>
    <row r="9">
      <c r="A9" s="8" t="s">
        <v>46973</v>
      </c>
      <c r="B9" s="32" t="s">
        <v>866</v>
      </c>
    </row>
    <row r="10">
      <c r="A10" s="8" t="s">
        <v>46974</v>
      </c>
      <c r="B10" s="32" t="s">
        <v>869</v>
      </c>
    </row>
    <row r="11">
      <c r="A11" s="8" t="s">
        <v>46973</v>
      </c>
      <c r="B11" s="32" t="s">
        <v>874</v>
      </c>
    </row>
    <row r="12">
      <c r="A12" s="8" t="s">
        <v>46974</v>
      </c>
      <c r="B12" s="32" t="s">
        <v>883</v>
      </c>
    </row>
    <row r="13">
      <c r="A13" s="8" t="s">
        <v>46973</v>
      </c>
      <c r="B13" s="32" t="s">
        <v>888</v>
      </c>
    </row>
    <row r="14">
      <c r="A14" s="8" t="s">
        <v>46974</v>
      </c>
      <c r="B14" s="32" t="s">
        <v>891</v>
      </c>
    </row>
    <row r="15">
      <c r="A15" s="8" t="s">
        <v>46973</v>
      </c>
      <c r="B15" s="32" t="s">
        <v>896</v>
      </c>
    </row>
    <row r="16">
      <c r="A16" s="8" t="s">
        <v>46974</v>
      </c>
      <c r="B16" s="32" t="s">
        <v>899</v>
      </c>
    </row>
    <row r="17">
      <c r="A17" s="8" t="s">
        <v>46973</v>
      </c>
      <c r="B17" s="32" t="s">
        <v>904</v>
      </c>
    </row>
    <row r="18">
      <c r="A18" s="8" t="s">
        <v>46974</v>
      </c>
      <c r="B18" s="32" t="s">
        <v>914</v>
      </c>
    </row>
    <row r="19">
      <c r="A19" s="8" t="s">
        <v>46973</v>
      </c>
      <c r="B19" s="32" t="s">
        <v>919</v>
      </c>
    </row>
    <row r="20">
      <c r="A20" s="8" t="s">
        <v>46974</v>
      </c>
      <c r="B20" s="32" t="s">
        <v>922</v>
      </c>
    </row>
    <row r="21">
      <c r="A21" s="8" t="s">
        <v>46973</v>
      </c>
      <c r="B21" s="32" t="s">
        <v>927</v>
      </c>
    </row>
    <row r="22">
      <c r="A22" s="8" t="s">
        <v>46974</v>
      </c>
      <c r="B22" s="32" t="s">
        <v>930</v>
      </c>
    </row>
    <row r="23">
      <c r="A23" s="8" t="s">
        <v>46973</v>
      </c>
      <c r="B23" s="32" t="s">
        <v>935</v>
      </c>
    </row>
    <row r="24">
      <c r="A24" s="8" t="s">
        <v>46974</v>
      </c>
      <c r="B24" s="32" t="s">
        <v>938</v>
      </c>
    </row>
    <row r="25">
      <c r="A25" s="8" t="s">
        <v>46973</v>
      </c>
      <c r="B25" s="32" t="s">
        <v>943</v>
      </c>
    </row>
    <row r="26">
      <c r="A26" s="8" t="s">
        <v>46974</v>
      </c>
      <c r="B26" s="32" t="s">
        <v>946</v>
      </c>
    </row>
    <row r="27">
      <c r="A27" s="8" t="s">
        <v>46973</v>
      </c>
      <c r="B27" s="32" t="s">
        <v>951</v>
      </c>
    </row>
    <row r="28">
      <c r="A28" s="8" t="s">
        <v>46974</v>
      </c>
      <c r="B28" s="32" t="s">
        <v>960</v>
      </c>
    </row>
    <row r="29">
      <c r="A29" s="8" t="s">
        <v>46973</v>
      </c>
      <c r="B29" s="32" t="s">
        <v>965</v>
      </c>
    </row>
    <row r="30">
      <c r="A30" s="8" t="s">
        <v>46974</v>
      </c>
      <c r="B30" s="32" t="s">
        <v>975</v>
      </c>
    </row>
    <row r="31">
      <c r="A31" s="8" t="s">
        <v>46973</v>
      </c>
      <c r="B31" s="32" t="s">
        <v>980</v>
      </c>
    </row>
    <row r="32">
      <c r="A32" s="8" t="s">
        <v>46974</v>
      </c>
      <c r="B32" s="32" t="s">
        <v>990</v>
      </c>
    </row>
    <row r="33">
      <c r="A33" s="8" t="s">
        <v>46973</v>
      </c>
      <c r="B33" s="32" t="s">
        <v>995</v>
      </c>
    </row>
    <row r="34">
      <c r="B34" s="33"/>
    </row>
    <row r="35">
      <c r="B35" s="33"/>
    </row>
    <row r="36">
      <c r="B36" s="33"/>
    </row>
    <row r="37">
      <c r="B37" s="33"/>
    </row>
    <row r="38">
      <c r="B38" s="33"/>
    </row>
    <row r="39">
      <c r="B39" s="33"/>
    </row>
    <row r="40">
      <c r="B40" s="33"/>
    </row>
    <row r="41">
      <c r="B41" s="33"/>
    </row>
    <row r="42">
      <c r="B42" s="33"/>
    </row>
    <row r="43">
      <c r="B43" s="33"/>
    </row>
    <row r="44">
      <c r="B44" s="33"/>
    </row>
    <row r="45">
      <c r="B45" s="33"/>
    </row>
    <row r="46">
      <c r="B46" s="33"/>
    </row>
    <row r="47">
      <c r="B47" s="33"/>
    </row>
    <row r="48">
      <c r="B48" s="33"/>
    </row>
    <row r="49">
      <c r="B49" s="33"/>
    </row>
    <row r="50">
      <c r="B50" s="33"/>
    </row>
    <row r="51">
      <c r="B51" s="33"/>
    </row>
    <row r="52">
      <c r="B52" s="33"/>
    </row>
    <row r="53">
      <c r="B53" s="33"/>
    </row>
    <row r="54">
      <c r="B54" s="33"/>
    </row>
    <row r="55">
      <c r="B55" s="33"/>
    </row>
    <row r="56">
      <c r="B56" s="33"/>
    </row>
    <row r="57">
      <c r="B57" s="33"/>
    </row>
    <row r="58">
      <c r="B58" s="33"/>
    </row>
    <row r="59">
      <c r="B59" s="33"/>
    </row>
    <row r="60">
      <c r="B60" s="33"/>
    </row>
    <row r="61">
      <c r="B61" s="33"/>
    </row>
    <row r="62">
      <c r="B62" s="33"/>
    </row>
    <row r="63">
      <c r="B63" s="33"/>
    </row>
    <row r="64">
      <c r="B64" s="33"/>
    </row>
    <row r="65">
      <c r="B65" s="33"/>
    </row>
    <row r="66">
      <c r="B66" s="33"/>
    </row>
    <row r="67">
      <c r="B67" s="33"/>
    </row>
    <row r="68">
      <c r="B68" s="33"/>
    </row>
    <row r="69">
      <c r="B69" s="33"/>
    </row>
    <row r="70">
      <c r="B70" s="33"/>
    </row>
    <row r="71">
      <c r="B71" s="33"/>
    </row>
    <row r="72">
      <c r="B72" s="33"/>
    </row>
    <row r="73">
      <c r="B73" s="33"/>
    </row>
    <row r="74">
      <c r="B74" s="33"/>
    </row>
    <row r="75">
      <c r="B75" s="33"/>
    </row>
    <row r="76">
      <c r="B76" s="33"/>
    </row>
    <row r="77">
      <c r="B77" s="33"/>
    </row>
    <row r="78">
      <c r="B78" s="33"/>
    </row>
    <row r="79">
      <c r="B79" s="33"/>
    </row>
    <row r="80">
      <c r="B80" s="33"/>
    </row>
    <row r="81">
      <c r="B81" s="33"/>
    </row>
    <row r="82">
      <c r="B82" s="33"/>
    </row>
    <row r="83">
      <c r="B83" s="33"/>
    </row>
    <row r="84">
      <c r="B84" s="33"/>
    </row>
    <row r="85">
      <c r="B85" s="33"/>
    </row>
    <row r="86">
      <c r="B86" s="33"/>
    </row>
    <row r="87">
      <c r="B87" s="33"/>
    </row>
    <row r="88">
      <c r="B88" s="33"/>
    </row>
    <row r="89">
      <c r="B89" s="33"/>
    </row>
    <row r="90">
      <c r="B90" s="33"/>
    </row>
    <row r="91">
      <c r="B91" s="33"/>
    </row>
    <row r="92">
      <c r="B92" s="33"/>
    </row>
    <row r="93">
      <c r="B93" s="33"/>
    </row>
    <row r="94">
      <c r="B94" s="33"/>
    </row>
    <row r="95">
      <c r="B95" s="33"/>
    </row>
    <row r="96">
      <c r="B96" s="33"/>
    </row>
    <row r="97">
      <c r="B97" s="33"/>
    </row>
    <row r="98">
      <c r="B98" s="33"/>
    </row>
    <row r="99">
      <c r="B99" s="33"/>
    </row>
    <row r="100">
      <c r="B100" s="33"/>
    </row>
    <row r="101">
      <c r="B101" s="33"/>
    </row>
    <row r="102">
      <c r="B102" s="33"/>
    </row>
    <row r="103">
      <c r="B103" s="33"/>
    </row>
    <row r="104">
      <c r="B104" s="33"/>
    </row>
    <row r="105">
      <c r="B105" s="33"/>
    </row>
    <row r="106">
      <c r="B106" s="33"/>
    </row>
    <row r="107">
      <c r="B107" s="33"/>
    </row>
    <row r="108">
      <c r="B108" s="33"/>
    </row>
    <row r="109">
      <c r="B109" s="33"/>
    </row>
    <row r="110">
      <c r="B110" s="33"/>
    </row>
    <row r="111">
      <c r="B111" s="33"/>
    </row>
    <row r="112">
      <c r="B112" s="33"/>
    </row>
    <row r="113">
      <c r="B113" s="33"/>
    </row>
    <row r="114">
      <c r="B114" s="33"/>
    </row>
    <row r="115">
      <c r="B115" s="33"/>
    </row>
    <row r="116">
      <c r="B116" s="33"/>
    </row>
    <row r="117">
      <c r="B117" s="33"/>
    </row>
    <row r="118">
      <c r="B118" s="33"/>
    </row>
    <row r="119">
      <c r="B119" s="33"/>
    </row>
    <row r="120">
      <c r="B120" s="33"/>
    </row>
    <row r="121">
      <c r="B121" s="33"/>
    </row>
    <row r="122">
      <c r="B122" s="33"/>
    </row>
    <row r="123">
      <c r="B123" s="33"/>
    </row>
    <row r="124">
      <c r="B124" s="33"/>
    </row>
    <row r="125">
      <c r="B125" s="33"/>
    </row>
    <row r="126">
      <c r="B126" s="33"/>
    </row>
    <row r="127">
      <c r="B127" s="33"/>
    </row>
    <row r="128">
      <c r="B128" s="33"/>
    </row>
    <row r="129">
      <c r="B129" s="33"/>
    </row>
    <row r="130">
      <c r="B130" s="33"/>
    </row>
    <row r="131">
      <c r="B131" s="33"/>
    </row>
    <row r="132">
      <c r="B132" s="33"/>
    </row>
    <row r="133">
      <c r="B133" s="33"/>
    </row>
    <row r="134">
      <c r="B134" s="33"/>
    </row>
    <row r="135">
      <c r="B135" s="33"/>
    </row>
    <row r="136">
      <c r="B136" s="33"/>
    </row>
    <row r="137">
      <c r="B137" s="33"/>
    </row>
    <row r="138">
      <c r="B138" s="33"/>
    </row>
    <row r="139">
      <c r="B139" s="33"/>
    </row>
    <row r="140">
      <c r="B140" s="33"/>
    </row>
    <row r="141">
      <c r="B141" s="33"/>
    </row>
    <row r="142">
      <c r="B142" s="33"/>
    </row>
    <row r="143">
      <c r="B143" s="33"/>
    </row>
    <row r="144">
      <c r="B144" s="33"/>
    </row>
    <row r="145">
      <c r="B145" s="33"/>
    </row>
    <row r="146">
      <c r="B146" s="33"/>
    </row>
    <row r="147">
      <c r="B147" s="33"/>
    </row>
    <row r="148">
      <c r="B148" s="33"/>
    </row>
    <row r="149">
      <c r="B149" s="33"/>
    </row>
    <row r="150">
      <c r="B150" s="33"/>
    </row>
    <row r="151">
      <c r="B151" s="33"/>
    </row>
    <row r="152">
      <c r="B152" s="33"/>
    </row>
    <row r="153">
      <c r="B153" s="33"/>
    </row>
    <row r="154">
      <c r="B154" s="33"/>
    </row>
    <row r="155">
      <c r="B155" s="33"/>
    </row>
    <row r="156">
      <c r="B156" s="33"/>
    </row>
    <row r="157">
      <c r="B157" s="33"/>
    </row>
    <row r="158">
      <c r="B158" s="33"/>
    </row>
    <row r="159">
      <c r="B159" s="33"/>
    </row>
    <row r="160">
      <c r="B160" s="33"/>
    </row>
    <row r="161">
      <c r="B161" s="33"/>
    </row>
    <row r="162">
      <c r="B162" s="33"/>
    </row>
    <row r="163">
      <c r="B163" s="33"/>
    </row>
    <row r="164">
      <c r="B164" s="33"/>
    </row>
    <row r="165">
      <c r="B165" s="33"/>
    </row>
    <row r="166">
      <c r="B166" s="33"/>
    </row>
    <row r="167">
      <c r="B167" s="33"/>
    </row>
    <row r="168">
      <c r="B168" s="33"/>
    </row>
    <row r="169">
      <c r="B169" s="33"/>
    </row>
    <row r="170">
      <c r="B170" s="33"/>
    </row>
    <row r="171">
      <c r="B171" s="33"/>
    </row>
    <row r="172">
      <c r="B172" s="33"/>
    </row>
    <row r="173">
      <c r="B173" s="33"/>
    </row>
    <row r="174">
      <c r="B174" s="33"/>
    </row>
    <row r="175">
      <c r="B175" s="33"/>
    </row>
    <row r="176">
      <c r="B176" s="33"/>
    </row>
    <row r="177">
      <c r="B177" s="33"/>
    </row>
    <row r="178">
      <c r="B178" s="33"/>
    </row>
    <row r="179">
      <c r="B179" s="33"/>
    </row>
    <row r="180">
      <c r="B180" s="33"/>
    </row>
    <row r="181">
      <c r="B181" s="33"/>
    </row>
    <row r="182">
      <c r="B182" s="33"/>
    </row>
    <row r="183">
      <c r="B183" s="33"/>
    </row>
    <row r="184">
      <c r="B184" s="33"/>
    </row>
    <row r="185">
      <c r="B185" s="33"/>
    </row>
    <row r="186">
      <c r="B186" s="33"/>
    </row>
    <row r="187">
      <c r="B187" s="33"/>
    </row>
    <row r="188">
      <c r="B188" s="33"/>
    </row>
    <row r="189">
      <c r="B189" s="33"/>
    </row>
    <row r="190">
      <c r="B190" s="33"/>
    </row>
    <row r="191">
      <c r="B191" s="33"/>
    </row>
    <row r="192">
      <c r="B192" s="33"/>
    </row>
    <row r="193">
      <c r="B193" s="33"/>
    </row>
    <row r="194">
      <c r="B194" s="33"/>
    </row>
    <row r="195">
      <c r="B195" s="33"/>
    </row>
    <row r="196">
      <c r="B196" s="33"/>
    </row>
    <row r="197">
      <c r="B197" s="33"/>
    </row>
    <row r="198">
      <c r="B198" s="33"/>
    </row>
    <row r="199">
      <c r="B199" s="33"/>
    </row>
    <row r="200">
      <c r="B200" s="33"/>
    </row>
    <row r="201">
      <c r="B201" s="33"/>
    </row>
    <row r="202">
      <c r="B202" s="33"/>
    </row>
    <row r="203">
      <c r="B203" s="33"/>
    </row>
    <row r="204">
      <c r="B204" s="33"/>
    </row>
    <row r="205">
      <c r="B205" s="33"/>
    </row>
    <row r="206">
      <c r="B206" s="33"/>
    </row>
    <row r="207">
      <c r="B207" s="33"/>
    </row>
    <row r="208">
      <c r="B208" s="33"/>
    </row>
    <row r="209">
      <c r="B209" s="33"/>
    </row>
    <row r="210">
      <c r="B210" s="33"/>
    </row>
    <row r="211">
      <c r="B211" s="33"/>
    </row>
    <row r="212">
      <c r="B212" s="33"/>
    </row>
    <row r="213">
      <c r="B213" s="33"/>
    </row>
    <row r="214">
      <c r="B214" s="33"/>
    </row>
    <row r="215">
      <c r="B215" s="33"/>
    </row>
    <row r="216">
      <c r="B216" s="33"/>
    </row>
    <row r="217">
      <c r="B217" s="33"/>
    </row>
    <row r="218">
      <c r="B218" s="33"/>
    </row>
    <row r="219">
      <c r="B219" s="33"/>
    </row>
    <row r="220">
      <c r="B220" s="33"/>
    </row>
    <row r="221">
      <c r="B221" s="33"/>
    </row>
    <row r="222">
      <c r="B222" s="33"/>
    </row>
    <row r="223">
      <c r="B223" s="33"/>
    </row>
    <row r="224">
      <c r="B224" s="33"/>
    </row>
    <row r="225">
      <c r="B225" s="33"/>
    </row>
    <row r="226">
      <c r="B226" s="33"/>
    </row>
    <row r="227">
      <c r="B227" s="33"/>
    </row>
    <row r="228">
      <c r="B228" s="33"/>
    </row>
    <row r="229">
      <c r="B229" s="33"/>
    </row>
    <row r="230">
      <c r="B230" s="33"/>
    </row>
    <row r="231">
      <c r="B231" s="33"/>
    </row>
    <row r="232">
      <c r="B232" s="33"/>
    </row>
    <row r="233">
      <c r="B233" s="33"/>
    </row>
    <row r="234">
      <c r="B234" s="33"/>
    </row>
    <row r="235">
      <c r="B235" s="33"/>
    </row>
    <row r="236">
      <c r="B236" s="33"/>
    </row>
    <row r="237">
      <c r="B237" s="33"/>
    </row>
    <row r="238">
      <c r="B238" s="33"/>
    </row>
    <row r="239">
      <c r="B239" s="33"/>
    </row>
    <row r="240">
      <c r="B240" s="33"/>
    </row>
    <row r="241">
      <c r="B241" s="33"/>
    </row>
    <row r="242">
      <c r="B242" s="33"/>
    </row>
    <row r="243">
      <c r="B243" s="33"/>
    </row>
    <row r="244">
      <c r="B244" s="33"/>
    </row>
    <row r="245">
      <c r="B245" s="33"/>
    </row>
    <row r="246">
      <c r="B246" s="33"/>
    </row>
    <row r="247">
      <c r="B247" s="33"/>
    </row>
    <row r="248">
      <c r="B248" s="33"/>
    </row>
    <row r="249">
      <c r="B249" s="33"/>
    </row>
    <row r="250">
      <c r="B250" s="33"/>
    </row>
    <row r="251">
      <c r="B251" s="33"/>
    </row>
    <row r="252">
      <c r="B252" s="33"/>
    </row>
    <row r="253">
      <c r="B253" s="33"/>
    </row>
    <row r="254">
      <c r="B254" s="33"/>
    </row>
    <row r="255">
      <c r="B255" s="33"/>
    </row>
    <row r="256">
      <c r="B256" s="33"/>
    </row>
    <row r="257">
      <c r="B257" s="33"/>
    </row>
    <row r="258">
      <c r="B258" s="33"/>
    </row>
    <row r="259">
      <c r="B259" s="33"/>
    </row>
    <row r="260">
      <c r="B260" s="33"/>
    </row>
    <row r="261">
      <c r="B261" s="33"/>
    </row>
    <row r="262">
      <c r="B262" s="33"/>
    </row>
    <row r="263">
      <c r="B263" s="33"/>
    </row>
    <row r="264">
      <c r="B264" s="33"/>
    </row>
    <row r="265">
      <c r="B265" s="33"/>
    </row>
    <row r="266">
      <c r="B266" s="33"/>
    </row>
    <row r="267">
      <c r="B267" s="33"/>
    </row>
    <row r="268">
      <c r="B268" s="33"/>
    </row>
    <row r="269">
      <c r="B269" s="33"/>
    </row>
    <row r="270">
      <c r="B270" s="33"/>
    </row>
    <row r="271">
      <c r="B271" s="33"/>
    </row>
    <row r="272">
      <c r="B272" s="33"/>
    </row>
    <row r="273">
      <c r="B273" s="33"/>
    </row>
    <row r="274">
      <c r="B274" s="33"/>
    </row>
    <row r="275">
      <c r="B275" s="33"/>
    </row>
    <row r="276">
      <c r="B276" s="33"/>
    </row>
    <row r="277">
      <c r="B277" s="33"/>
    </row>
    <row r="278">
      <c r="B278" s="33"/>
    </row>
    <row r="279">
      <c r="B279" s="33"/>
    </row>
    <row r="280">
      <c r="B280" s="33"/>
    </row>
    <row r="281">
      <c r="B281" s="33"/>
    </row>
    <row r="282">
      <c r="B282" s="33"/>
    </row>
    <row r="283">
      <c r="B283" s="33"/>
    </row>
    <row r="284">
      <c r="B284" s="33"/>
    </row>
    <row r="285">
      <c r="B285" s="33"/>
    </row>
    <row r="286">
      <c r="B286" s="33"/>
    </row>
    <row r="287">
      <c r="B287" s="33"/>
    </row>
    <row r="288">
      <c r="B288" s="33"/>
    </row>
    <row r="289">
      <c r="B289" s="33"/>
    </row>
    <row r="290">
      <c r="B290" s="33"/>
    </row>
    <row r="291">
      <c r="B291" s="33"/>
    </row>
    <row r="292">
      <c r="B292" s="33"/>
    </row>
    <row r="293">
      <c r="B293" s="33"/>
    </row>
    <row r="294">
      <c r="B294" s="33"/>
    </row>
    <row r="295">
      <c r="B295" s="33"/>
    </row>
    <row r="296">
      <c r="B296" s="33"/>
    </row>
    <row r="297">
      <c r="B297" s="33"/>
    </row>
    <row r="298">
      <c r="B298" s="33"/>
    </row>
    <row r="299">
      <c r="B299" s="33"/>
    </row>
    <row r="300">
      <c r="B300" s="33"/>
    </row>
    <row r="301">
      <c r="B301" s="33"/>
    </row>
    <row r="302">
      <c r="B302" s="33"/>
    </row>
    <row r="303">
      <c r="B303" s="33"/>
    </row>
    <row r="304">
      <c r="B304" s="33"/>
    </row>
    <row r="305">
      <c r="B305" s="33"/>
    </row>
    <row r="306">
      <c r="B306" s="33"/>
    </row>
    <row r="307">
      <c r="B307" s="33"/>
    </row>
    <row r="308">
      <c r="B308" s="33"/>
    </row>
    <row r="309">
      <c r="B309" s="33"/>
    </row>
    <row r="310">
      <c r="B310" s="33"/>
    </row>
    <row r="311">
      <c r="B311" s="33"/>
    </row>
    <row r="312">
      <c r="B312" s="33"/>
    </row>
    <row r="313">
      <c r="B313" s="33"/>
    </row>
    <row r="314">
      <c r="B314" s="33"/>
    </row>
    <row r="315">
      <c r="B315" s="33"/>
    </row>
    <row r="316">
      <c r="B316" s="33"/>
    </row>
    <row r="317">
      <c r="B317" s="33"/>
    </row>
    <row r="318">
      <c r="B318" s="33"/>
    </row>
    <row r="319">
      <c r="B319" s="33"/>
    </row>
    <row r="320">
      <c r="B320" s="33"/>
    </row>
    <row r="321">
      <c r="B321" s="33"/>
    </row>
    <row r="322">
      <c r="B322" s="33"/>
    </row>
    <row r="323">
      <c r="B323" s="33"/>
    </row>
    <row r="324">
      <c r="B324" s="33"/>
    </row>
    <row r="325">
      <c r="B325" s="33"/>
    </row>
    <row r="326">
      <c r="B326" s="33"/>
    </row>
    <row r="327">
      <c r="B327" s="33"/>
    </row>
    <row r="328">
      <c r="B328" s="33"/>
    </row>
    <row r="329">
      <c r="B329" s="33"/>
    </row>
    <row r="330">
      <c r="B330" s="33"/>
    </row>
    <row r="331">
      <c r="B331" s="33"/>
    </row>
    <row r="332">
      <c r="B332" s="33"/>
    </row>
    <row r="333">
      <c r="B333" s="33"/>
    </row>
    <row r="334">
      <c r="B334" s="33"/>
    </row>
    <row r="335">
      <c r="B335" s="33"/>
    </row>
    <row r="336">
      <c r="B336" s="33"/>
    </row>
    <row r="337">
      <c r="B337" s="33"/>
    </row>
    <row r="338">
      <c r="B338" s="33"/>
    </row>
    <row r="339">
      <c r="B339" s="33"/>
    </row>
    <row r="340">
      <c r="B340" s="33"/>
    </row>
    <row r="341">
      <c r="B341" s="33"/>
    </row>
    <row r="342">
      <c r="B342" s="33"/>
    </row>
    <row r="343">
      <c r="B343" s="33"/>
    </row>
    <row r="344">
      <c r="B344" s="33"/>
    </row>
    <row r="345">
      <c r="B345" s="33"/>
    </row>
    <row r="346">
      <c r="B346" s="33"/>
    </row>
    <row r="347">
      <c r="B347" s="33"/>
    </row>
    <row r="348">
      <c r="B348" s="33"/>
    </row>
    <row r="349">
      <c r="B349" s="33"/>
    </row>
    <row r="350">
      <c r="B350" s="33"/>
    </row>
    <row r="351">
      <c r="B351" s="33"/>
    </row>
    <row r="352">
      <c r="B352" s="33"/>
    </row>
    <row r="353">
      <c r="B353" s="33"/>
    </row>
    <row r="354">
      <c r="B354" s="33"/>
    </row>
    <row r="355">
      <c r="B355" s="33"/>
    </row>
    <row r="356">
      <c r="B356" s="33"/>
    </row>
    <row r="357">
      <c r="B357" s="33"/>
    </row>
    <row r="358">
      <c r="B358" s="33"/>
    </row>
    <row r="359">
      <c r="B359" s="33"/>
    </row>
    <row r="360">
      <c r="B360" s="33"/>
    </row>
    <row r="361">
      <c r="B361" s="33"/>
    </row>
    <row r="362">
      <c r="B362" s="33"/>
    </row>
    <row r="363">
      <c r="B363" s="33"/>
    </row>
    <row r="364">
      <c r="B364" s="33"/>
    </row>
    <row r="365">
      <c r="B365" s="33"/>
    </row>
    <row r="366">
      <c r="B366" s="33"/>
    </row>
    <row r="367">
      <c r="B367" s="33"/>
    </row>
    <row r="368">
      <c r="B368" s="33"/>
    </row>
    <row r="369">
      <c r="B369" s="33"/>
    </row>
    <row r="370">
      <c r="B370" s="33"/>
    </row>
    <row r="371">
      <c r="B371" s="33"/>
    </row>
    <row r="372">
      <c r="B372" s="33"/>
    </row>
    <row r="373">
      <c r="B373" s="33"/>
    </row>
    <row r="374">
      <c r="B374" s="33"/>
    </row>
    <row r="375">
      <c r="B375" s="33"/>
    </row>
    <row r="376">
      <c r="B376" s="33"/>
    </row>
    <row r="377">
      <c r="B377" s="33"/>
    </row>
    <row r="378">
      <c r="B378" s="33"/>
    </row>
    <row r="379">
      <c r="B379" s="33"/>
    </row>
    <row r="380">
      <c r="B380" s="33"/>
    </row>
    <row r="381">
      <c r="B381" s="33"/>
    </row>
    <row r="382">
      <c r="B382" s="33"/>
    </row>
    <row r="383">
      <c r="B383" s="33"/>
    </row>
    <row r="384">
      <c r="B384" s="33"/>
    </row>
    <row r="385">
      <c r="B385" s="33"/>
    </row>
    <row r="386">
      <c r="B386" s="33"/>
    </row>
    <row r="387">
      <c r="B387" s="33"/>
    </row>
    <row r="388">
      <c r="B388" s="33"/>
    </row>
    <row r="389">
      <c r="B389" s="33"/>
    </row>
    <row r="390">
      <c r="B390" s="33"/>
    </row>
    <row r="391">
      <c r="B391" s="33"/>
    </row>
    <row r="392">
      <c r="B392" s="33"/>
    </row>
    <row r="393">
      <c r="B393" s="33"/>
    </row>
    <row r="394">
      <c r="B394" s="33"/>
    </row>
    <row r="395">
      <c r="B395" s="33"/>
    </row>
    <row r="396">
      <c r="B396" s="33"/>
    </row>
    <row r="397">
      <c r="B397" s="33"/>
    </row>
    <row r="398">
      <c r="B398" s="33"/>
    </row>
    <row r="399">
      <c r="B399" s="33"/>
    </row>
    <row r="400">
      <c r="B400" s="33"/>
    </row>
    <row r="401">
      <c r="B401" s="33"/>
    </row>
    <row r="402">
      <c r="B402" s="33"/>
    </row>
    <row r="403">
      <c r="B403" s="33"/>
    </row>
    <row r="404">
      <c r="B404" s="33"/>
    </row>
    <row r="405">
      <c r="B405" s="33"/>
    </row>
    <row r="406">
      <c r="B406" s="33"/>
    </row>
    <row r="407">
      <c r="B407" s="33"/>
    </row>
    <row r="408">
      <c r="B408" s="33"/>
    </row>
    <row r="409">
      <c r="B409" s="33"/>
    </row>
    <row r="410">
      <c r="B410" s="33"/>
    </row>
    <row r="411">
      <c r="B411" s="33"/>
    </row>
    <row r="412">
      <c r="B412" s="33"/>
    </row>
    <row r="413">
      <c r="B413" s="33"/>
    </row>
    <row r="414">
      <c r="B414" s="33"/>
    </row>
    <row r="415">
      <c r="B415" s="33"/>
    </row>
    <row r="416">
      <c r="B416" s="33"/>
    </row>
    <row r="417">
      <c r="B417" s="33"/>
    </row>
    <row r="418">
      <c r="B418" s="33"/>
    </row>
    <row r="419">
      <c r="B419" s="33"/>
    </row>
    <row r="420">
      <c r="B420" s="33"/>
    </row>
    <row r="421">
      <c r="B421" s="33"/>
    </row>
    <row r="422">
      <c r="B422" s="33"/>
    </row>
    <row r="423">
      <c r="B423" s="33"/>
    </row>
    <row r="424">
      <c r="B424" s="33"/>
    </row>
    <row r="425">
      <c r="B425" s="33"/>
    </row>
    <row r="426">
      <c r="B426" s="33"/>
    </row>
    <row r="427">
      <c r="B427" s="33"/>
    </row>
    <row r="428">
      <c r="B428" s="33"/>
    </row>
    <row r="429">
      <c r="B429" s="33"/>
    </row>
    <row r="430">
      <c r="B430" s="33"/>
    </row>
    <row r="431">
      <c r="B431" s="33"/>
    </row>
    <row r="432">
      <c r="B432" s="33"/>
    </row>
    <row r="433">
      <c r="B433" s="33"/>
    </row>
    <row r="434">
      <c r="B434" s="33"/>
    </row>
    <row r="435">
      <c r="B435" s="33"/>
    </row>
    <row r="436">
      <c r="B436" s="33"/>
    </row>
    <row r="437">
      <c r="B437" s="33"/>
    </row>
    <row r="438">
      <c r="B438" s="33"/>
    </row>
    <row r="439">
      <c r="B439" s="33"/>
    </row>
    <row r="440">
      <c r="B440" s="33"/>
    </row>
    <row r="441">
      <c r="B441" s="33"/>
    </row>
    <row r="442">
      <c r="B442" s="33"/>
    </row>
    <row r="443">
      <c r="B443" s="33"/>
    </row>
    <row r="444">
      <c r="B444" s="33"/>
    </row>
    <row r="445">
      <c r="B445" s="33"/>
    </row>
    <row r="446">
      <c r="B446" s="33"/>
    </row>
    <row r="447">
      <c r="B447" s="33"/>
    </row>
    <row r="448">
      <c r="B448" s="33"/>
    </row>
    <row r="449">
      <c r="B449" s="33"/>
    </row>
    <row r="450">
      <c r="B450" s="33"/>
    </row>
    <row r="451">
      <c r="B451" s="33"/>
    </row>
    <row r="452">
      <c r="B452" s="33"/>
    </row>
    <row r="453">
      <c r="B453" s="33"/>
    </row>
    <row r="454">
      <c r="B454" s="33"/>
    </row>
    <row r="455">
      <c r="B455" s="33"/>
    </row>
    <row r="456">
      <c r="B456" s="33"/>
    </row>
    <row r="457">
      <c r="B457" s="33"/>
    </row>
    <row r="458">
      <c r="B458" s="33"/>
    </row>
    <row r="459">
      <c r="B459" s="33"/>
    </row>
    <row r="460">
      <c r="B460" s="33"/>
    </row>
    <row r="461">
      <c r="B461" s="33"/>
    </row>
    <row r="462">
      <c r="B462" s="33"/>
    </row>
    <row r="463">
      <c r="B463" s="33"/>
    </row>
    <row r="464">
      <c r="B464" s="33"/>
    </row>
    <row r="465">
      <c r="B465" s="33"/>
    </row>
    <row r="466">
      <c r="B466" s="33"/>
    </row>
    <row r="467">
      <c r="B467" s="33"/>
    </row>
    <row r="468">
      <c r="B468" s="33"/>
    </row>
    <row r="469">
      <c r="B469" s="33"/>
    </row>
    <row r="470">
      <c r="B470" s="33"/>
    </row>
    <row r="471">
      <c r="B471" s="33"/>
    </row>
    <row r="472">
      <c r="B472" s="33"/>
    </row>
    <row r="473">
      <c r="B473" s="33"/>
    </row>
    <row r="474">
      <c r="B474" s="33"/>
    </row>
    <row r="475">
      <c r="B475" s="33"/>
    </row>
    <row r="476">
      <c r="B476" s="33"/>
    </row>
    <row r="477">
      <c r="B477" s="33"/>
    </row>
    <row r="478">
      <c r="B478" s="33"/>
    </row>
    <row r="479">
      <c r="B479" s="33"/>
    </row>
    <row r="480">
      <c r="B480" s="33"/>
    </row>
    <row r="481">
      <c r="B481" s="33"/>
    </row>
    <row r="482">
      <c r="B482" s="33"/>
    </row>
    <row r="483">
      <c r="B483" s="33"/>
    </row>
    <row r="484">
      <c r="B484" s="33"/>
    </row>
    <row r="485">
      <c r="B485" s="33"/>
    </row>
    <row r="486">
      <c r="B486" s="33"/>
    </row>
    <row r="487">
      <c r="B487" s="33"/>
    </row>
    <row r="488">
      <c r="B488" s="33"/>
    </row>
    <row r="489">
      <c r="B489" s="33"/>
    </row>
    <row r="490">
      <c r="B490" s="33"/>
    </row>
    <row r="491">
      <c r="B491" s="33"/>
    </row>
    <row r="492">
      <c r="B492" s="33"/>
    </row>
    <row r="493">
      <c r="B493" s="33"/>
    </row>
    <row r="494">
      <c r="B494" s="33"/>
    </row>
    <row r="495">
      <c r="B495" s="33"/>
    </row>
    <row r="496">
      <c r="B496" s="33"/>
    </row>
    <row r="497">
      <c r="B497" s="33"/>
    </row>
    <row r="498">
      <c r="B498" s="33"/>
    </row>
    <row r="499">
      <c r="B499" s="33"/>
    </row>
    <row r="500">
      <c r="B500" s="33"/>
    </row>
    <row r="501">
      <c r="B501" s="33"/>
    </row>
    <row r="502">
      <c r="B502" s="33"/>
    </row>
    <row r="503">
      <c r="B503" s="33"/>
    </row>
    <row r="504">
      <c r="B504" s="33"/>
    </row>
    <row r="505">
      <c r="B505" s="33"/>
    </row>
    <row r="506">
      <c r="B506" s="33"/>
    </row>
    <row r="507">
      <c r="B507" s="33"/>
    </row>
    <row r="508">
      <c r="B508" s="33"/>
    </row>
    <row r="509">
      <c r="B509" s="33"/>
    </row>
    <row r="510">
      <c r="B510" s="33"/>
    </row>
    <row r="511">
      <c r="B511" s="33"/>
    </row>
    <row r="512">
      <c r="B512" s="33"/>
    </row>
    <row r="513">
      <c r="B513" s="33"/>
    </row>
    <row r="514">
      <c r="B514" s="33"/>
    </row>
    <row r="515">
      <c r="B515" s="33"/>
    </row>
    <row r="516">
      <c r="B516" s="33"/>
    </row>
    <row r="517">
      <c r="B517" s="33"/>
    </row>
    <row r="518">
      <c r="B518" s="33"/>
    </row>
    <row r="519">
      <c r="B519" s="33"/>
    </row>
    <row r="520">
      <c r="B520" s="33"/>
    </row>
    <row r="521">
      <c r="B521" s="33"/>
    </row>
    <row r="522">
      <c r="B522" s="33"/>
    </row>
    <row r="523">
      <c r="B523" s="33"/>
    </row>
    <row r="524">
      <c r="B524" s="33"/>
    </row>
    <row r="525">
      <c r="B525" s="33"/>
    </row>
    <row r="526">
      <c r="B526" s="33"/>
    </row>
    <row r="527">
      <c r="B527" s="33"/>
    </row>
    <row r="528">
      <c r="B528" s="33"/>
    </row>
    <row r="529">
      <c r="B529" s="33"/>
    </row>
    <row r="530">
      <c r="B530" s="33"/>
    </row>
    <row r="531">
      <c r="B531" s="33"/>
    </row>
    <row r="532">
      <c r="B532" s="33"/>
    </row>
    <row r="533">
      <c r="B533" s="33"/>
    </row>
    <row r="534">
      <c r="B534" s="33"/>
    </row>
    <row r="535">
      <c r="B535" s="33"/>
    </row>
    <row r="536">
      <c r="B536" s="33"/>
    </row>
    <row r="537">
      <c r="B537" s="33"/>
    </row>
    <row r="538">
      <c r="B538" s="33"/>
    </row>
    <row r="539">
      <c r="B539" s="33"/>
    </row>
    <row r="540">
      <c r="B540" s="33"/>
    </row>
    <row r="541">
      <c r="B541" s="33"/>
    </row>
    <row r="542">
      <c r="B542" s="33"/>
    </row>
    <row r="543">
      <c r="B543" s="33"/>
    </row>
    <row r="544">
      <c r="B544" s="33"/>
    </row>
    <row r="545">
      <c r="B545" s="33"/>
    </row>
    <row r="546">
      <c r="B546" s="33"/>
    </row>
    <row r="547">
      <c r="B547" s="33"/>
    </row>
    <row r="548">
      <c r="B548" s="33"/>
    </row>
    <row r="549">
      <c r="B549" s="33"/>
    </row>
    <row r="550">
      <c r="B550" s="33"/>
    </row>
    <row r="551">
      <c r="B551" s="33"/>
    </row>
    <row r="552">
      <c r="B552" s="33"/>
    </row>
    <row r="553">
      <c r="B553" s="33"/>
    </row>
    <row r="554">
      <c r="B554" s="33"/>
    </row>
    <row r="555">
      <c r="B555" s="33"/>
    </row>
    <row r="556">
      <c r="B556" s="33"/>
    </row>
    <row r="557">
      <c r="B557" s="33"/>
    </row>
    <row r="558">
      <c r="B558" s="33"/>
    </row>
    <row r="559">
      <c r="B559" s="33"/>
    </row>
    <row r="560">
      <c r="B560" s="33"/>
    </row>
    <row r="561">
      <c r="B561" s="33"/>
    </row>
    <row r="562">
      <c r="B562" s="33"/>
    </row>
    <row r="563">
      <c r="B563" s="33"/>
    </row>
    <row r="564">
      <c r="B564" s="33"/>
    </row>
    <row r="565">
      <c r="B565" s="33"/>
    </row>
    <row r="566">
      <c r="B566" s="33"/>
    </row>
    <row r="567">
      <c r="B567" s="33"/>
    </row>
    <row r="568">
      <c r="B568" s="33"/>
    </row>
    <row r="569">
      <c r="B569" s="33"/>
    </row>
    <row r="570">
      <c r="B570" s="33"/>
    </row>
    <row r="571">
      <c r="B571" s="33"/>
    </row>
    <row r="572">
      <c r="B572" s="33"/>
    </row>
    <row r="573">
      <c r="B573" s="33"/>
    </row>
    <row r="574">
      <c r="B574" s="33"/>
    </row>
    <row r="575">
      <c r="B575" s="33"/>
    </row>
    <row r="576">
      <c r="B576" s="33"/>
    </row>
    <row r="577">
      <c r="B577" s="33"/>
    </row>
    <row r="578">
      <c r="B578" s="33"/>
    </row>
    <row r="579">
      <c r="B579" s="33"/>
    </row>
    <row r="580">
      <c r="B580" s="33"/>
    </row>
    <row r="581">
      <c r="B581" s="33"/>
    </row>
    <row r="582">
      <c r="B582" s="33"/>
    </row>
    <row r="583">
      <c r="B583" s="33"/>
    </row>
    <row r="584">
      <c r="B584" s="33"/>
    </row>
    <row r="585">
      <c r="B585" s="33"/>
    </row>
    <row r="586">
      <c r="B586" s="33"/>
    </row>
    <row r="587">
      <c r="B587" s="33"/>
    </row>
    <row r="588">
      <c r="B588" s="33"/>
    </row>
    <row r="589">
      <c r="B589" s="33"/>
    </row>
    <row r="590">
      <c r="B590" s="33"/>
    </row>
    <row r="591">
      <c r="B591" s="33"/>
    </row>
    <row r="592">
      <c r="B592" s="33"/>
    </row>
    <row r="593">
      <c r="B593" s="33"/>
    </row>
    <row r="594">
      <c r="B594" s="33"/>
    </row>
    <row r="595">
      <c r="B595" s="33"/>
    </row>
    <row r="596">
      <c r="B596" s="33"/>
    </row>
    <row r="597">
      <c r="B597" s="33"/>
    </row>
    <row r="598">
      <c r="B598" s="33"/>
    </row>
    <row r="599">
      <c r="B599" s="33"/>
    </row>
    <row r="600">
      <c r="B600" s="33"/>
    </row>
    <row r="601">
      <c r="B601" s="33"/>
    </row>
    <row r="602">
      <c r="B602" s="33"/>
    </row>
    <row r="603">
      <c r="B603" s="33"/>
    </row>
    <row r="604">
      <c r="B604" s="33"/>
    </row>
    <row r="605">
      <c r="B605" s="33"/>
    </row>
    <row r="606">
      <c r="B606" s="33"/>
    </row>
    <row r="607">
      <c r="B607" s="33"/>
    </row>
    <row r="608">
      <c r="B608" s="33"/>
    </row>
    <row r="609">
      <c r="B609" s="33"/>
    </row>
    <row r="610">
      <c r="B610" s="33"/>
    </row>
    <row r="611">
      <c r="B611" s="33"/>
    </row>
    <row r="612">
      <c r="B612" s="33"/>
    </row>
    <row r="613">
      <c r="B613" s="33"/>
    </row>
    <row r="614">
      <c r="B614" s="33"/>
    </row>
    <row r="615">
      <c r="B615" s="33"/>
    </row>
    <row r="616">
      <c r="B616" s="33"/>
    </row>
    <row r="617">
      <c r="B617" s="33"/>
    </row>
    <row r="618">
      <c r="B618" s="33"/>
    </row>
    <row r="619">
      <c r="B619" s="33"/>
    </row>
    <row r="620">
      <c r="B620" s="33"/>
    </row>
    <row r="621">
      <c r="B621" s="33"/>
    </row>
    <row r="622">
      <c r="B622" s="33"/>
    </row>
    <row r="623">
      <c r="B623" s="33"/>
    </row>
    <row r="624">
      <c r="B624" s="33"/>
    </row>
    <row r="625">
      <c r="B625" s="33"/>
    </row>
    <row r="626">
      <c r="B626" s="33"/>
    </row>
    <row r="627">
      <c r="B627" s="33"/>
    </row>
    <row r="628">
      <c r="B628" s="33"/>
    </row>
    <row r="629">
      <c r="B629" s="33"/>
    </row>
    <row r="630">
      <c r="B630" s="33"/>
    </row>
    <row r="631">
      <c r="B631" s="33"/>
    </row>
    <row r="632">
      <c r="B632" s="33"/>
    </row>
    <row r="633">
      <c r="B633" s="33"/>
    </row>
    <row r="634">
      <c r="B634" s="33"/>
    </row>
    <row r="635">
      <c r="B635" s="33"/>
    </row>
    <row r="636">
      <c r="B636" s="33"/>
    </row>
    <row r="637">
      <c r="B637" s="33"/>
    </row>
    <row r="638">
      <c r="B638" s="33"/>
    </row>
    <row r="639">
      <c r="B639" s="33"/>
    </row>
    <row r="640">
      <c r="B640" s="33"/>
    </row>
    <row r="641">
      <c r="B641" s="33"/>
    </row>
    <row r="642">
      <c r="B642" s="33"/>
    </row>
    <row r="643">
      <c r="B643" s="33"/>
    </row>
    <row r="644">
      <c r="B644" s="33"/>
    </row>
    <row r="645">
      <c r="B645" s="33"/>
    </row>
    <row r="646">
      <c r="B646" s="33"/>
    </row>
    <row r="647">
      <c r="B647" s="33"/>
    </row>
    <row r="648">
      <c r="B648" s="33"/>
    </row>
    <row r="649">
      <c r="B649" s="33"/>
    </row>
    <row r="650">
      <c r="B650" s="33"/>
    </row>
    <row r="651">
      <c r="B651" s="33"/>
    </row>
    <row r="652">
      <c r="B652" s="33"/>
    </row>
    <row r="653">
      <c r="B653" s="33"/>
    </row>
    <row r="654">
      <c r="B654" s="33"/>
    </row>
    <row r="655">
      <c r="B655" s="33"/>
    </row>
    <row r="656">
      <c r="B656" s="33"/>
    </row>
    <row r="657">
      <c r="B657" s="33"/>
    </row>
    <row r="658">
      <c r="B658" s="33"/>
    </row>
    <row r="659">
      <c r="B659" s="33"/>
    </row>
    <row r="660">
      <c r="B660" s="33"/>
    </row>
    <row r="661">
      <c r="B661" s="33"/>
    </row>
    <row r="662">
      <c r="B662" s="33"/>
    </row>
    <row r="663">
      <c r="B663" s="33"/>
    </row>
    <row r="664">
      <c r="B664" s="33"/>
    </row>
    <row r="665">
      <c r="B665" s="33"/>
    </row>
    <row r="666">
      <c r="B666" s="33"/>
    </row>
    <row r="667">
      <c r="B667" s="33"/>
    </row>
    <row r="668">
      <c r="B668" s="33"/>
    </row>
    <row r="669">
      <c r="B669" s="33"/>
    </row>
    <row r="670">
      <c r="B670" s="33"/>
    </row>
    <row r="671">
      <c r="B671" s="33"/>
    </row>
    <row r="672">
      <c r="B672" s="33"/>
    </row>
    <row r="673">
      <c r="B673" s="33"/>
    </row>
    <row r="674">
      <c r="B674" s="33"/>
    </row>
    <row r="675">
      <c r="B675" s="33"/>
    </row>
    <row r="676">
      <c r="B676" s="33"/>
    </row>
    <row r="677">
      <c r="B677" s="33"/>
    </row>
    <row r="678">
      <c r="B678" s="33"/>
    </row>
    <row r="679">
      <c r="B679" s="33"/>
    </row>
    <row r="680">
      <c r="B680" s="33"/>
    </row>
    <row r="681">
      <c r="B681" s="33"/>
    </row>
    <row r="682">
      <c r="B682" s="33"/>
    </row>
    <row r="683">
      <c r="B683" s="33"/>
    </row>
    <row r="684">
      <c r="B684" s="33"/>
    </row>
    <row r="685">
      <c r="B685" s="33"/>
    </row>
    <row r="686">
      <c r="B686" s="33"/>
    </row>
    <row r="687">
      <c r="B687" s="33"/>
    </row>
    <row r="688">
      <c r="B688" s="33"/>
    </row>
    <row r="689">
      <c r="B689" s="33"/>
    </row>
    <row r="690">
      <c r="B690" s="33"/>
    </row>
    <row r="691">
      <c r="B691" s="33"/>
    </row>
    <row r="692">
      <c r="B692" s="33"/>
    </row>
    <row r="693">
      <c r="B693" s="33"/>
    </row>
    <row r="694">
      <c r="B694" s="33"/>
    </row>
    <row r="695">
      <c r="B695" s="33"/>
    </row>
    <row r="696">
      <c r="B696" s="33"/>
    </row>
    <row r="697">
      <c r="B697" s="33"/>
    </row>
    <row r="698">
      <c r="B698" s="33"/>
    </row>
    <row r="699">
      <c r="B699" s="33"/>
    </row>
    <row r="700">
      <c r="B700" s="33"/>
    </row>
    <row r="701">
      <c r="B701" s="33"/>
    </row>
    <row r="702">
      <c r="B702" s="33"/>
    </row>
    <row r="703">
      <c r="B703" s="33"/>
    </row>
    <row r="704">
      <c r="B704" s="33"/>
    </row>
    <row r="705">
      <c r="B705" s="33"/>
    </row>
    <row r="706">
      <c r="B706" s="33"/>
    </row>
    <row r="707">
      <c r="B707" s="33"/>
    </row>
    <row r="708">
      <c r="B708" s="33"/>
    </row>
    <row r="709">
      <c r="B709" s="33"/>
    </row>
    <row r="710">
      <c r="B710" s="33"/>
    </row>
    <row r="711">
      <c r="B711" s="33"/>
    </row>
    <row r="712">
      <c r="B712" s="33"/>
    </row>
    <row r="713">
      <c r="B713" s="33"/>
    </row>
    <row r="714">
      <c r="B714" s="33"/>
    </row>
    <row r="715">
      <c r="B715" s="33"/>
    </row>
    <row r="716">
      <c r="B716" s="33"/>
    </row>
    <row r="717">
      <c r="B717" s="33"/>
    </row>
    <row r="718">
      <c r="B718" s="33"/>
    </row>
    <row r="719">
      <c r="B719" s="33"/>
    </row>
    <row r="720">
      <c r="B720" s="33"/>
    </row>
    <row r="721">
      <c r="B721" s="33"/>
    </row>
    <row r="722">
      <c r="B722" s="33"/>
    </row>
    <row r="723">
      <c r="B723" s="33"/>
    </row>
    <row r="724">
      <c r="B724" s="33"/>
    </row>
    <row r="725">
      <c r="B725" s="33"/>
    </row>
    <row r="726">
      <c r="B726" s="33"/>
    </row>
    <row r="727">
      <c r="B727" s="33"/>
    </row>
    <row r="728">
      <c r="B728" s="33"/>
    </row>
    <row r="729">
      <c r="B729" s="33"/>
    </row>
    <row r="730">
      <c r="B730" s="33"/>
    </row>
    <row r="731">
      <c r="B731" s="33"/>
    </row>
    <row r="732">
      <c r="B732" s="33"/>
    </row>
    <row r="733">
      <c r="B733" s="33"/>
    </row>
    <row r="734">
      <c r="B734" s="33"/>
    </row>
    <row r="735">
      <c r="B735" s="33"/>
    </row>
    <row r="736">
      <c r="B736" s="33"/>
    </row>
    <row r="737">
      <c r="B737" s="33"/>
    </row>
    <row r="738">
      <c r="B738" s="33"/>
    </row>
    <row r="739">
      <c r="B739" s="33"/>
    </row>
    <row r="740">
      <c r="B740" s="33"/>
    </row>
    <row r="741">
      <c r="B741" s="33"/>
    </row>
    <row r="742">
      <c r="B742" s="33"/>
    </row>
    <row r="743">
      <c r="B743" s="33"/>
    </row>
    <row r="744">
      <c r="B744" s="33"/>
    </row>
    <row r="745">
      <c r="B745" s="33"/>
    </row>
    <row r="746">
      <c r="B746" s="33"/>
    </row>
    <row r="747">
      <c r="B747" s="33"/>
    </row>
    <row r="748">
      <c r="B748" s="33"/>
    </row>
    <row r="749">
      <c r="B749" s="33"/>
    </row>
    <row r="750">
      <c r="B750" s="33"/>
    </row>
    <row r="751">
      <c r="B751" s="33"/>
    </row>
    <row r="752">
      <c r="B752" s="33"/>
    </row>
    <row r="753">
      <c r="B753" s="33"/>
    </row>
    <row r="754">
      <c r="B754" s="33"/>
    </row>
    <row r="755">
      <c r="B755" s="33"/>
    </row>
    <row r="756">
      <c r="B756" s="33"/>
    </row>
    <row r="757">
      <c r="B757" s="33"/>
    </row>
    <row r="758">
      <c r="B758" s="33"/>
    </row>
    <row r="759">
      <c r="B759" s="33"/>
    </row>
    <row r="760">
      <c r="B760" s="33"/>
    </row>
    <row r="761">
      <c r="B761" s="33"/>
    </row>
    <row r="762">
      <c r="B762" s="33"/>
    </row>
    <row r="763">
      <c r="B763" s="33"/>
    </row>
    <row r="764">
      <c r="B764" s="33"/>
    </row>
    <row r="765">
      <c r="B765" s="33"/>
    </row>
    <row r="766">
      <c r="B766" s="33"/>
    </row>
    <row r="767">
      <c r="B767" s="33"/>
    </row>
    <row r="768">
      <c r="B768" s="33"/>
    </row>
    <row r="769">
      <c r="B769" s="33"/>
    </row>
    <row r="770">
      <c r="B770" s="33"/>
    </row>
    <row r="771">
      <c r="B771" s="33"/>
    </row>
    <row r="772">
      <c r="B772" s="33"/>
    </row>
    <row r="773">
      <c r="B773" s="33"/>
    </row>
    <row r="774">
      <c r="B774" s="33"/>
    </row>
    <row r="775">
      <c r="B775" s="33"/>
    </row>
    <row r="776">
      <c r="B776" s="33"/>
    </row>
    <row r="777">
      <c r="B777" s="33"/>
    </row>
    <row r="778">
      <c r="B778" s="33"/>
    </row>
    <row r="779">
      <c r="B779" s="33"/>
    </row>
    <row r="780">
      <c r="B780" s="33"/>
    </row>
    <row r="781">
      <c r="B781" s="33"/>
    </row>
    <row r="782">
      <c r="B782" s="33"/>
    </row>
    <row r="783">
      <c r="B783" s="33"/>
    </row>
    <row r="784">
      <c r="B784" s="33"/>
    </row>
    <row r="785">
      <c r="B785" s="33"/>
    </row>
    <row r="786">
      <c r="B786" s="33"/>
    </row>
    <row r="787">
      <c r="B787" s="33"/>
    </row>
    <row r="788">
      <c r="B788" s="33"/>
    </row>
    <row r="789">
      <c r="B789" s="33"/>
    </row>
    <row r="790">
      <c r="B790" s="33"/>
    </row>
    <row r="791">
      <c r="B791" s="33"/>
    </row>
    <row r="792">
      <c r="B792" s="33"/>
    </row>
    <row r="793">
      <c r="B793" s="33"/>
    </row>
    <row r="794">
      <c r="B794" s="33"/>
    </row>
    <row r="795">
      <c r="B795" s="33"/>
    </row>
    <row r="796">
      <c r="B796" s="33"/>
    </row>
    <row r="797">
      <c r="B797" s="33"/>
    </row>
    <row r="798">
      <c r="B798" s="33"/>
    </row>
    <row r="799">
      <c r="B799" s="33"/>
    </row>
    <row r="800">
      <c r="B800" s="33"/>
    </row>
    <row r="801">
      <c r="B801" s="33"/>
    </row>
    <row r="802">
      <c r="B802" s="33"/>
    </row>
    <row r="803">
      <c r="B803" s="33"/>
    </row>
    <row r="804">
      <c r="B804" s="33"/>
    </row>
    <row r="805">
      <c r="B805" s="33"/>
    </row>
    <row r="806">
      <c r="B806" s="33"/>
    </row>
    <row r="807">
      <c r="B807" s="33"/>
    </row>
    <row r="808">
      <c r="B808" s="33"/>
    </row>
    <row r="809">
      <c r="B809" s="33"/>
    </row>
    <row r="810">
      <c r="B810" s="33"/>
    </row>
    <row r="811">
      <c r="B811" s="33"/>
    </row>
    <row r="812">
      <c r="B812" s="33"/>
    </row>
    <row r="813">
      <c r="B813" s="33"/>
    </row>
    <row r="814">
      <c r="B814" s="33"/>
    </row>
    <row r="815">
      <c r="B815" s="33"/>
    </row>
    <row r="816">
      <c r="B816" s="33"/>
    </row>
    <row r="817">
      <c r="B817" s="33"/>
    </row>
    <row r="818">
      <c r="B818" s="33"/>
    </row>
    <row r="819">
      <c r="B819" s="33"/>
    </row>
    <row r="820">
      <c r="B820" s="33"/>
    </row>
    <row r="821">
      <c r="B821" s="33"/>
    </row>
    <row r="822">
      <c r="B822" s="33"/>
    </row>
    <row r="823">
      <c r="B823" s="33"/>
    </row>
    <row r="824">
      <c r="B824" s="33"/>
    </row>
    <row r="825">
      <c r="B825" s="33"/>
    </row>
    <row r="826">
      <c r="B826" s="33"/>
    </row>
    <row r="827">
      <c r="B827" s="33"/>
    </row>
    <row r="828">
      <c r="B828" s="33"/>
    </row>
    <row r="829">
      <c r="B829" s="33"/>
    </row>
    <row r="830">
      <c r="B830" s="33"/>
    </row>
    <row r="831">
      <c r="B831" s="33"/>
    </row>
    <row r="832">
      <c r="B832" s="33"/>
    </row>
    <row r="833">
      <c r="B833" s="33"/>
    </row>
    <row r="834">
      <c r="B834" s="33"/>
    </row>
    <row r="835">
      <c r="B835" s="33"/>
    </row>
    <row r="836">
      <c r="B836" s="33"/>
    </row>
    <row r="837">
      <c r="B837" s="33"/>
    </row>
    <row r="838">
      <c r="B838" s="33"/>
    </row>
    <row r="839">
      <c r="B839" s="33"/>
    </row>
    <row r="840">
      <c r="B840" s="33"/>
    </row>
    <row r="841">
      <c r="B841" s="33"/>
    </row>
    <row r="842">
      <c r="B842" s="33"/>
    </row>
    <row r="843">
      <c r="B843" s="33"/>
    </row>
    <row r="844">
      <c r="B844" s="33"/>
    </row>
    <row r="845">
      <c r="B845" s="33"/>
    </row>
    <row r="846">
      <c r="B846" s="33"/>
    </row>
    <row r="847">
      <c r="B847" s="33"/>
    </row>
    <row r="848">
      <c r="B848" s="33"/>
    </row>
    <row r="849">
      <c r="B849" s="33"/>
    </row>
    <row r="850">
      <c r="B850" s="33"/>
    </row>
    <row r="851">
      <c r="B851" s="33"/>
    </row>
    <row r="852">
      <c r="B852" s="33"/>
    </row>
    <row r="853">
      <c r="B853" s="33"/>
    </row>
    <row r="854">
      <c r="B854" s="33"/>
    </row>
    <row r="855">
      <c r="B855" s="33"/>
    </row>
    <row r="856">
      <c r="B856" s="33"/>
    </row>
    <row r="857">
      <c r="B857" s="33"/>
    </row>
    <row r="858">
      <c r="B858" s="33"/>
    </row>
    <row r="859">
      <c r="B859" s="33"/>
    </row>
    <row r="860">
      <c r="B860" s="33"/>
    </row>
    <row r="861">
      <c r="B861" s="33"/>
    </row>
    <row r="862">
      <c r="B862" s="33"/>
    </row>
    <row r="863">
      <c r="B863" s="33"/>
    </row>
    <row r="864">
      <c r="B864" s="33"/>
    </row>
    <row r="865">
      <c r="B865" s="33"/>
    </row>
    <row r="866">
      <c r="B866" s="33"/>
    </row>
    <row r="867">
      <c r="B867" s="33"/>
    </row>
    <row r="868">
      <c r="B868" s="33"/>
    </row>
    <row r="869">
      <c r="B869" s="33"/>
    </row>
    <row r="870">
      <c r="B870" s="33"/>
    </row>
    <row r="871">
      <c r="B871" s="33"/>
    </row>
    <row r="872">
      <c r="B872" s="33"/>
    </row>
    <row r="873">
      <c r="B873" s="33"/>
    </row>
    <row r="874">
      <c r="B874" s="33"/>
    </row>
    <row r="875">
      <c r="B875" s="33"/>
    </row>
    <row r="876">
      <c r="B876" s="33"/>
    </row>
    <row r="877">
      <c r="B877" s="33"/>
    </row>
    <row r="878">
      <c r="B878" s="33"/>
    </row>
    <row r="879">
      <c r="B879" s="33"/>
    </row>
    <row r="880">
      <c r="B880" s="33"/>
    </row>
    <row r="881">
      <c r="B881" s="33"/>
    </row>
    <row r="882">
      <c r="B882" s="33"/>
    </row>
    <row r="883">
      <c r="B883" s="33"/>
    </row>
    <row r="884">
      <c r="B884" s="33"/>
    </row>
    <row r="885">
      <c r="B885" s="33"/>
    </row>
    <row r="886">
      <c r="B886" s="33"/>
    </row>
    <row r="887">
      <c r="B887" s="33"/>
    </row>
    <row r="888">
      <c r="B888" s="33"/>
    </row>
    <row r="889">
      <c r="B889" s="33"/>
    </row>
    <row r="890">
      <c r="B890" s="33"/>
    </row>
    <row r="891">
      <c r="B891" s="33"/>
    </row>
    <row r="892">
      <c r="B892" s="33"/>
    </row>
    <row r="893">
      <c r="B893" s="33"/>
    </row>
    <row r="894">
      <c r="B894" s="33"/>
    </row>
    <row r="895">
      <c r="B895" s="33"/>
    </row>
    <row r="896">
      <c r="B896" s="33"/>
    </row>
    <row r="897">
      <c r="B897" s="33"/>
    </row>
    <row r="898">
      <c r="B898" s="33"/>
    </row>
    <row r="899">
      <c r="B899" s="33"/>
    </row>
    <row r="900">
      <c r="B900" s="33"/>
    </row>
    <row r="901">
      <c r="B901" s="33"/>
    </row>
    <row r="902">
      <c r="B902" s="33"/>
    </row>
    <row r="903">
      <c r="B903" s="33"/>
    </row>
    <row r="904">
      <c r="B904" s="33"/>
    </row>
    <row r="905">
      <c r="B905" s="33"/>
    </row>
    <row r="906">
      <c r="B906" s="33"/>
    </row>
    <row r="907">
      <c r="B907" s="33"/>
    </row>
    <row r="908">
      <c r="B908" s="33"/>
    </row>
    <row r="909">
      <c r="B909" s="33"/>
    </row>
    <row r="910">
      <c r="B910" s="33"/>
    </row>
    <row r="911">
      <c r="B911" s="33"/>
    </row>
    <row r="912">
      <c r="B912" s="33"/>
    </row>
    <row r="913">
      <c r="B913" s="33"/>
    </row>
    <row r="914">
      <c r="B914" s="33"/>
    </row>
    <row r="915">
      <c r="B915" s="33"/>
    </row>
    <row r="916">
      <c r="B916" s="33"/>
    </row>
    <row r="917">
      <c r="B917" s="33"/>
    </row>
    <row r="918">
      <c r="B918" s="33"/>
    </row>
    <row r="919">
      <c r="B919" s="33"/>
    </row>
    <row r="920">
      <c r="B920" s="33"/>
    </row>
    <row r="921">
      <c r="B921" s="33"/>
    </row>
    <row r="922">
      <c r="B922" s="33"/>
    </row>
    <row r="923">
      <c r="B923" s="33"/>
    </row>
    <row r="924">
      <c r="B924" s="33"/>
    </row>
    <row r="925">
      <c r="B925" s="33"/>
    </row>
    <row r="926">
      <c r="B926" s="33"/>
    </row>
    <row r="927">
      <c r="B927" s="33"/>
    </row>
    <row r="928">
      <c r="B928" s="33"/>
    </row>
    <row r="929">
      <c r="B929" s="33"/>
    </row>
    <row r="930">
      <c r="B930" s="33"/>
    </row>
    <row r="931">
      <c r="B931" s="33"/>
    </row>
    <row r="932">
      <c r="B932" s="33"/>
    </row>
    <row r="933">
      <c r="B933" s="33"/>
    </row>
    <row r="934">
      <c r="B934" s="33"/>
    </row>
    <row r="935">
      <c r="B935" s="33"/>
    </row>
    <row r="936">
      <c r="B936" s="33"/>
    </row>
    <row r="937">
      <c r="B937" s="33"/>
    </row>
    <row r="938">
      <c r="B938" s="33"/>
    </row>
    <row r="939">
      <c r="B939" s="33"/>
    </row>
    <row r="940">
      <c r="B940" s="33"/>
    </row>
    <row r="941">
      <c r="B941" s="33"/>
    </row>
    <row r="942">
      <c r="B942" s="33"/>
    </row>
    <row r="943">
      <c r="B943" s="33"/>
    </row>
    <row r="944">
      <c r="B944" s="33"/>
    </row>
    <row r="945">
      <c r="B945" s="33"/>
    </row>
    <row r="946">
      <c r="B946" s="33"/>
    </row>
    <row r="947">
      <c r="B947" s="33"/>
    </row>
    <row r="948">
      <c r="B948" s="33"/>
    </row>
    <row r="949">
      <c r="B949" s="33"/>
    </row>
    <row r="950">
      <c r="B950" s="33"/>
    </row>
    <row r="951">
      <c r="B951" s="33"/>
    </row>
    <row r="952">
      <c r="B952" s="33"/>
    </row>
    <row r="953">
      <c r="B953" s="33"/>
    </row>
    <row r="954">
      <c r="B954" s="33"/>
    </row>
    <row r="955">
      <c r="B955" s="33"/>
    </row>
    <row r="956">
      <c r="B956" s="33"/>
    </row>
    <row r="957">
      <c r="B957" s="33"/>
    </row>
    <row r="958">
      <c r="B958" s="33"/>
    </row>
    <row r="959">
      <c r="B959" s="33"/>
    </row>
    <row r="960">
      <c r="B960" s="33"/>
    </row>
    <row r="961">
      <c r="B961" s="33"/>
    </row>
    <row r="962">
      <c r="B962" s="33"/>
    </row>
    <row r="963">
      <c r="B963" s="33"/>
    </row>
    <row r="964">
      <c r="B964" s="33"/>
    </row>
    <row r="965">
      <c r="B965" s="33"/>
    </row>
    <row r="966">
      <c r="B966" s="33"/>
    </row>
    <row r="967">
      <c r="B967" s="33"/>
    </row>
    <row r="968">
      <c r="B968" s="33"/>
    </row>
    <row r="969">
      <c r="B969" s="33"/>
    </row>
    <row r="970">
      <c r="B970" s="33"/>
    </row>
    <row r="971">
      <c r="B971" s="33"/>
    </row>
    <row r="972">
      <c r="B972" s="33"/>
    </row>
    <row r="973">
      <c r="B973" s="33"/>
    </row>
    <row r="974">
      <c r="B974" s="33"/>
    </row>
    <row r="975">
      <c r="B975" s="33"/>
    </row>
    <row r="976">
      <c r="B976" s="33"/>
    </row>
    <row r="977">
      <c r="B977" s="33"/>
    </row>
    <row r="978">
      <c r="B978" s="33"/>
    </row>
    <row r="979">
      <c r="B979" s="33"/>
    </row>
    <row r="980">
      <c r="B980" s="33"/>
    </row>
    <row r="981">
      <c r="B981" s="33"/>
    </row>
    <row r="982">
      <c r="B982" s="33"/>
    </row>
    <row r="983">
      <c r="B983" s="33"/>
    </row>
    <row r="984">
      <c r="B984" s="33"/>
    </row>
    <row r="985">
      <c r="B985" s="3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93.63"/>
  </cols>
  <sheetData>
    <row r="1">
      <c r="A1" s="29" t="s">
        <v>398</v>
      </c>
      <c r="B1" s="1" t="s">
        <v>399</v>
      </c>
      <c r="C1" s="23"/>
      <c r="D1" s="23"/>
      <c r="E1" s="23"/>
      <c r="F1" s="23"/>
      <c r="G1" s="23"/>
      <c r="H1" s="23"/>
      <c r="I1" s="23"/>
      <c r="J1" s="23"/>
      <c r="K1" s="23"/>
      <c r="L1" s="23"/>
      <c r="M1" s="23"/>
      <c r="N1" s="23"/>
    </row>
    <row r="2">
      <c r="A2" s="6" t="s">
        <v>46969</v>
      </c>
      <c r="B2" s="32" t="s">
        <v>46976</v>
      </c>
    </row>
    <row r="3">
      <c r="A3" s="8" t="s">
        <v>46971</v>
      </c>
      <c r="B3" s="32" t="s">
        <v>1008</v>
      </c>
    </row>
    <row r="4">
      <c r="A4" s="8" t="s">
        <v>46973</v>
      </c>
      <c r="B4" s="32" t="s">
        <v>1012</v>
      </c>
    </row>
    <row r="5">
      <c r="A5" s="8" t="s">
        <v>46974</v>
      </c>
      <c r="B5" s="32" t="s">
        <v>1948</v>
      </c>
    </row>
    <row r="6">
      <c r="A6" s="8" t="s">
        <v>46971</v>
      </c>
      <c r="B6" s="32" t="s">
        <v>1008</v>
      </c>
    </row>
    <row r="7">
      <c r="A7" s="8" t="s">
        <v>46973</v>
      </c>
      <c r="B7" s="32" t="s">
        <v>1955</v>
      </c>
    </row>
    <row r="8">
      <c r="A8" s="8" t="s">
        <v>46974</v>
      </c>
      <c r="B8" s="32" t="s">
        <v>1958</v>
      </c>
    </row>
    <row r="9">
      <c r="A9" s="8" t="s">
        <v>46971</v>
      </c>
      <c r="B9" s="32" t="s">
        <v>1008</v>
      </c>
    </row>
    <row r="10">
      <c r="A10" s="8" t="s">
        <v>46973</v>
      </c>
      <c r="B10" s="32" t="s">
        <v>1965</v>
      </c>
    </row>
    <row r="11">
      <c r="A11" s="8" t="s">
        <v>46974</v>
      </c>
      <c r="B11" s="32" t="s">
        <v>1968</v>
      </c>
    </row>
    <row r="12">
      <c r="A12" s="8" t="s">
        <v>46971</v>
      </c>
      <c r="B12" s="32" t="s">
        <v>1040</v>
      </c>
    </row>
    <row r="13">
      <c r="A13" s="8" t="s">
        <v>46972</v>
      </c>
      <c r="B13" s="32" t="s">
        <v>1977</v>
      </c>
    </row>
    <row r="14">
      <c r="A14" s="8" t="s">
        <v>46973</v>
      </c>
      <c r="B14" s="32" t="s">
        <v>1982</v>
      </c>
    </row>
    <row r="15">
      <c r="A15" s="8" t="s">
        <v>46974</v>
      </c>
      <c r="B15" s="32" t="s">
        <v>1988</v>
      </c>
    </row>
    <row r="16">
      <c r="A16" s="8" t="s">
        <v>46971</v>
      </c>
      <c r="B16" s="32" t="s">
        <v>1008</v>
      </c>
    </row>
    <row r="17">
      <c r="A17" s="8" t="s">
        <v>46973</v>
      </c>
      <c r="B17" s="32" t="s">
        <v>1995</v>
      </c>
    </row>
    <row r="18">
      <c r="A18" s="8" t="s">
        <v>46974</v>
      </c>
      <c r="B18" s="32" t="s">
        <v>1998</v>
      </c>
    </row>
    <row r="19">
      <c r="A19" s="8" t="s">
        <v>46971</v>
      </c>
      <c r="B19" s="32" t="s">
        <v>1008</v>
      </c>
    </row>
    <row r="20">
      <c r="A20" s="8" t="s">
        <v>46973</v>
      </c>
      <c r="B20" s="32" t="s">
        <v>2005</v>
      </c>
    </row>
    <row r="21">
      <c r="A21" s="8" t="s">
        <v>46974</v>
      </c>
      <c r="B21" s="32" t="s">
        <v>2008</v>
      </c>
    </row>
    <row r="22">
      <c r="A22" s="8" t="s">
        <v>46971</v>
      </c>
      <c r="B22" s="32" t="s">
        <v>1040</v>
      </c>
    </row>
    <row r="23">
      <c r="A23" s="8" t="s">
        <v>46972</v>
      </c>
      <c r="B23" s="32" t="s">
        <v>2017</v>
      </c>
    </row>
    <row r="24">
      <c r="A24" s="8" t="s">
        <v>46973</v>
      </c>
      <c r="B24" s="32" t="s">
        <v>2022</v>
      </c>
    </row>
    <row r="25">
      <c r="A25" s="8" t="s">
        <v>46974</v>
      </c>
      <c r="B25" s="32" t="s">
        <v>2027</v>
      </c>
    </row>
    <row r="26">
      <c r="A26" s="8" t="s">
        <v>46971</v>
      </c>
      <c r="B26" s="32" t="s">
        <v>1008</v>
      </c>
    </row>
    <row r="27">
      <c r="A27" s="8" t="s">
        <v>46973</v>
      </c>
      <c r="B27" s="32" t="s">
        <v>2034</v>
      </c>
    </row>
    <row r="28">
      <c r="A28" s="8" t="s">
        <v>46974</v>
      </c>
      <c r="B28" s="32" t="s">
        <v>2037</v>
      </c>
    </row>
    <row r="29">
      <c r="A29" s="8" t="s">
        <v>46971</v>
      </c>
      <c r="B29" s="32" t="s">
        <v>1008</v>
      </c>
    </row>
    <row r="30">
      <c r="A30" s="8" t="s">
        <v>46973</v>
      </c>
      <c r="B30" s="32" t="s">
        <v>2044</v>
      </c>
    </row>
    <row r="31">
      <c r="A31" s="8" t="s">
        <v>46974</v>
      </c>
      <c r="B31" s="32" t="s">
        <v>2047</v>
      </c>
    </row>
    <row r="32">
      <c r="A32" s="8" t="s">
        <v>46971</v>
      </c>
      <c r="B32" s="32" t="s">
        <v>1008</v>
      </c>
    </row>
    <row r="33">
      <c r="A33" s="8" t="s">
        <v>46973</v>
      </c>
      <c r="B33" s="32" t="s">
        <v>2054</v>
      </c>
    </row>
    <row r="34">
      <c r="A34" s="8" t="s">
        <v>46974</v>
      </c>
      <c r="B34" s="32" t="s">
        <v>2057</v>
      </c>
    </row>
    <row r="35">
      <c r="A35" s="8" t="s">
        <v>46971</v>
      </c>
      <c r="B35" s="32" t="s">
        <v>1008</v>
      </c>
    </row>
    <row r="36">
      <c r="A36" s="8" t="s">
        <v>46973</v>
      </c>
      <c r="B36" s="32" t="s">
        <v>2064</v>
      </c>
    </row>
    <row r="37">
      <c r="A37" s="8" t="s">
        <v>46974</v>
      </c>
      <c r="B37" s="32" t="s">
        <v>2067</v>
      </c>
    </row>
    <row r="38">
      <c r="A38" s="8" t="s">
        <v>46971</v>
      </c>
      <c r="B38" s="32" t="s">
        <v>1008</v>
      </c>
    </row>
    <row r="39">
      <c r="A39" s="8" t="s">
        <v>46973</v>
      </c>
      <c r="B39" s="32" t="s">
        <v>2074</v>
      </c>
    </row>
    <row r="40">
      <c r="A40" s="8" t="s">
        <v>46974</v>
      </c>
      <c r="B40" s="32" t="s">
        <v>2077</v>
      </c>
    </row>
    <row r="41">
      <c r="A41" s="8" t="s">
        <v>46971</v>
      </c>
      <c r="B41" s="32" t="s">
        <v>1040</v>
      </c>
    </row>
    <row r="42">
      <c r="A42" s="8" t="s">
        <v>46972</v>
      </c>
      <c r="B42" s="32" t="s">
        <v>2086</v>
      </c>
    </row>
    <row r="43">
      <c r="A43" s="8" t="s">
        <v>46973</v>
      </c>
      <c r="B43" s="32" t="s">
        <v>2091</v>
      </c>
    </row>
    <row r="44">
      <c r="A44" s="8" t="s">
        <v>46974</v>
      </c>
      <c r="B44" s="32" t="s">
        <v>2097</v>
      </c>
    </row>
    <row r="45">
      <c r="A45" s="8" t="s">
        <v>46971</v>
      </c>
      <c r="B45" s="32" t="s">
        <v>1040</v>
      </c>
    </row>
    <row r="46">
      <c r="A46" s="8" t="s">
        <v>46972</v>
      </c>
      <c r="B46" s="32" t="s">
        <v>2106</v>
      </c>
    </row>
    <row r="47">
      <c r="A47" s="8" t="s">
        <v>46973</v>
      </c>
      <c r="B47" s="32" t="s">
        <v>2111</v>
      </c>
    </row>
    <row r="48">
      <c r="A48" s="8" t="s">
        <v>46974</v>
      </c>
      <c r="B48" s="32" t="s">
        <v>2116</v>
      </c>
    </row>
    <row r="49">
      <c r="A49" s="8" t="s">
        <v>46971</v>
      </c>
      <c r="B49" s="32" t="s">
        <v>1008</v>
      </c>
    </row>
    <row r="50">
      <c r="A50" s="8" t="s">
        <v>46973</v>
      </c>
      <c r="B50" s="32" t="s">
        <v>2123</v>
      </c>
    </row>
    <row r="51">
      <c r="A51" s="8" t="s">
        <v>46974</v>
      </c>
      <c r="B51" s="32" t="s">
        <v>2126</v>
      </c>
    </row>
    <row r="52">
      <c r="A52" s="8" t="s">
        <v>46971</v>
      </c>
      <c r="B52" s="32" t="s">
        <v>1008</v>
      </c>
    </row>
    <row r="53">
      <c r="A53" s="8" t="s">
        <v>46973</v>
      </c>
      <c r="B53" s="32" t="s">
        <v>2133</v>
      </c>
    </row>
    <row r="54">
      <c r="A54" s="8" t="s">
        <v>46974</v>
      </c>
      <c r="B54" s="32" t="s">
        <v>2136</v>
      </c>
    </row>
    <row r="55">
      <c r="A55" s="8" t="s">
        <v>46971</v>
      </c>
      <c r="B55" s="32" t="s">
        <v>1040</v>
      </c>
    </row>
    <row r="56">
      <c r="A56" s="8" t="s">
        <v>46972</v>
      </c>
      <c r="B56" s="32" t="s">
        <v>1215</v>
      </c>
    </row>
    <row r="57">
      <c r="A57" s="8" t="s">
        <v>46973</v>
      </c>
      <c r="B57" s="32" t="s">
        <v>2149</v>
      </c>
    </row>
    <row r="58">
      <c r="A58" s="8" t="s">
        <v>46974</v>
      </c>
      <c r="B58" s="32" t="s">
        <v>2155</v>
      </c>
    </row>
    <row r="59">
      <c r="A59" s="8" t="s">
        <v>46971</v>
      </c>
      <c r="B59" s="32" t="s">
        <v>1040</v>
      </c>
    </row>
    <row r="60">
      <c r="A60" s="8" t="s">
        <v>46973</v>
      </c>
      <c r="B60" s="32" t="s">
        <v>2164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67.25"/>
  </cols>
  <sheetData>
    <row r="1">
      <c r="A1" s="29" t="s">
        <v>398</v>
      </c>
      <c r="B1" s="1" t="s">
        <v>399</v>
      </c>
      <c r="C1" s="23"/>
      <c r="D1" s="23"/>
      <c r="E1" s="23"/>
      <c r="F1" s="23"/>
      <c r="G1" s="23"/>
      <c r="H1" s="23"/>
      <c r="I1" s="23"/>
      <c r="J1" s="23"/>
      <c r="K1" s="23"/>
      <c r="L1" s="23"/>
      <c r="M1" s="23"/>
      <c r="N1" s="23"/>
      <c r="O1" s="23"/>
      <c r="P1" s="23"/>
      <c r="Q1" s="23"/>
      <c r="R1" s="23"/>
      <c r="S1" s="23"/>
      <c r="T1" s="23"/>
      <c r="U1" s="23"/>
      <c r="V1" s="23"/>
      <c r="W1" s="23"/>
      <c r="X1" s="23"/>
      <c r="Y1" s="23"/>
      <c r="Z1" s="23"/>
    </row>
    <row r="2">
      <c r="A2" s="6" t="s">
        <v>46969</v>
      </c>
      <c r="B2" s="32" t="s">
        <v>46976</v>
      </c>
    </row>
    <row r="3">
      <c r="A3" s="8" t="s">
        <v>46973</v>
      </c>
      <c r="B3" s="32" t="s">
        <v>417</v>
      </c>
    </row>
    <row r="4">
      <c r="A4" s="8" t="s">
        <v>46974</v>
      </c>
      <c r="B4" s="32" t="s">
        <v>2411</v>
      </c>
    </row>
    <row r="5">
      <c r="A5" s="8" t="s">
        <v>46973</v>
      </c>
      <c r="B5" s="32" t="s">
        <v>2416</v>
      </c>
    </row>
    <row r="6">
      <c r="A6" s="8" t="s">
        <v>46974</v>
      </c>
      <c r="B6" s="32" t="s">
        <v>2419</v>
      </c>
    </row>
    <row r="7">
      <c r="A7" s="8" t="s">
        <v>46973</v>
      </c>
      <c r="B7" s="32" t="s">
        <v>2424</v>
      </c>
    </row>
    <row r="8">
      <c r="A8" s="8" t="s">
        <v>46974</v>
      </c>
      <c r="B8" s="32" t="s">
        <v>2427</v>
      </c>
    </row>
    <row r="9">
      <c r="A9" s="8" t="s">
        <v>46973</v>
      </c>
      <c r="B9" s="32" t="s">
        <v>2432</v>
      </c>
    </row>
    <row r="10">
      <c r="A10" s="8" t="s">
        <v>46974</v>
      </c>
      <c r="B10" s="32" t="s">
        <v>2441</v>
      </c>
    </row>
    <row r="11">
      <c r="A11" s="8" t="s">
        <v>46973</v>
      </c>
      <c r="B11" s="32" t="s">
        <v>2446</v>
      </c>
    </row>
    <row r="12">
      <c r="A12" s="8" t="s">
        <v>46974</v>
      </c>
      <c r="B12" s="32" t="s">
        <v>2449</v>
      </c>
    </row>
    <row r="13">
      <c r="A13" s="8" t="s">
        <v>46973</v>
      </c>
      <c r="B13" s="32" t="s">
        <v>2454</v>
      </c>
    </row>
    <row r="14">
      <c r="A14" s="8" t="s">
        <v>46974</v>
      </c>
      <c r="B14" s="32" t="s">
        <v>2457</v>
      </c>
    </row>
    <row r="15">
      <c r="A15" s="8" t="s">
        <v>46973</v>
      </c>
      <c r="B15" s="32" t="s">
        <v>2462</v>
      </c>
    </row>
    <row r="16">
      <c r="A16" s="8" t="s">
        <v>46974</v>
      </c>
      <c r="B16" s="32" t="s">
        <v>2471</v>
      </c>
    </row>
    <row r="17">
      <c r="A17" s="8" t="s">
        <v>46973</v>
      </c>
      <c r="B17" s="32" t="s">
        <v>2476</v>
      </c>
    </row>
    <row r="18">
      <c r="A18" s="8" t="s">
        <v>46974</v>
      </c>
      <c r="B18" s="32" t="s">
        <v>2479</v>
      </c>
    </row>
    <row r="19">
      <c r="A19" s="8" t="s">
        <v>46973</v>
      </c>
      <c r="B19" s="32" t="s">
        <v>2484</v>
      </c>
    </row>
    <row r="20">
      <c r="A20" s="8" t="s">
        <v>46974</v>
      </c>
      <c r="B20" s="32" t="s">
        <v>2487</v>
      </c>
    </row>
    <row r="21">
      <c r="A21" s="8" t="s">
        <v>46973</v>
      </c>
      <c r="B21" s="32" t="s">
        <v>2492</v>
      </c>
    </row>
    <row r="22">
      <c r="A22" s="8" t="s">
        <v>46974</v>
      </c>
      <c r="B22" s="32" t="s">
        <v>2495</v>
      </c>
    </row>
    <row r="23">
      <c r="A23" s="8" t="s">
        <v>46973</v>
      </c>
      <c r="B23" s="32" t="s">
        <v>2500</v>
      </c>
    </row>
    <row r="24">
      <c r="A24" s="8" t="s">
        <v>46974</v>
      </c>
      <c r="B24" s="32" t="s">
        <v>2503</v>
      </c>
    </row>
    <row r="25">
      <c r="A25" s="8" t="s">
        <v>46973</v>
      </c>
      <c r="B25" s="32" t="s">
        <v>2508</v>
      </c>
    </row>
    <row r="26">
      <c r="A26" s="8" t="s">
        <v>46974</v>
      </c>
      <c r="B26" s="32" t="s">
        <v>2518</v>
      </c>
    </row>
    <row r="27">
      <c r="A27" s="8" t="s">
        <v>46973</v>
      </c>
      <c r="B27" s="32" t="s">
        <v>2523</v>
      </c>
    </row>
    <row r="28">
      <c r="A28" s="8" t="s">
        <v>46974</v>
      </c>
      <c r="B28" s="32" t="s">
        <v>2526</v>
      </c>
    </row>
    <row r="29">
      <c r="A29" s="8" t="s">
        <v>46973</v>
      </c>
      <c r="B29" s="32" t="s">
        <v>2531</v>
      </c>
    </row>
    <row r="30">
      <c r="A30" s="8" t="s">
        <v>46974</v>
      </c>
      <c r="B30" s="32" t="s">
        <v>2540</v>
      </c>
    </row>
    <row r="31">
      <c r="A31" s="8" t="s">
        <v>46973</v>
      </c>
      <c r="B31" s="32" t="s">
        <v>2545</v>
      </c>
    </row>
    <row r="32">
      <c r="A32" s="8" t="s">
        <v>46974</v>
      </c>
      <c r="B32" s="32" t="s">
        <v>2548</v>
      </c>
    </row>
    <row r="33">
      <c r="A33" s="8" t="s">
        <v>46973</v>
      </c>
      <c r="B33" s="32" t="s">
        <v>2553</v>
      </c>
    </row>
    <row r="34">
      <c r="A34" s="8" t="s">
        <v>46974</v>
      </c>
      <c r="B34" s="32" t="s">
        <v>2556</v>
      </c>
    </row>
    <row r="35">
      <c r="A35" s="8" t="s">
        <v>46973</v>
      </c>
      <c r="B35" s="32" t="s">
        <v>2561</v>
      </c>
    </row>
    <row r="36">
      <c r="A36" s="8" t="s">
        <v>46974</v>
      </c>
      <c r="B36" s="32" t="s">
        <v>2564</v>
      </c>
    </row>
    <row r="37">
      <c r="A37" s="8" t="s">
        <v>46973</v>
      </c>
      <c r="B37" s="32" t="s">
        <v>2569</v>
      </c>
    </row>
    <row r="38">
      <c r="A38" s="8" t="s">
        <v>46974</v>
      </c>
      <c r="B38" s="32" t="s">
        <v>2572</v>
      </c>
    </row>
    <row r="39">
      <c r="A39" s="8" t="s">
        <v>46973</v>
      </c>
      <c r="B39" s="32" t="s">
        <v>2577</v>
      </c>
    </row>
    <row r="40">
      <c r="A40" s="8" t="s">
        <v>46974</v>
      </c>
      <c r="B40" s="32" t="s">
        <v>2586</v>
      </c>
    </row>
    <row r="41">
      <c r="A41" s="8" t="s">
        <v>46973</v>
      </c>
      <c r="B41" s="32" t="s">
        <v>2591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5.0"/>
  </cols>
  <sheetData>
    <row r="1">
      <c r="A1" s="29" t="s">
        <v>398</v>
      </c>
      <c r="B1" s="1" t="s">
        <v>399</v>
      </c>
      <c r="C1" s="23"/>
      <c r="D1" s="23"/>
      <c r="E1" s="23"/>
      <c r="F1" s="23"/>
      <c r="G1" s="23"/>
      <c r="H1" s="23"/>
      <c r="I1" s="23"/>
      <c r="J1" s="23"/>
      <c r="K1" s="23"/>
      <c r="L1" s="23"/>
      <c r="M1" s="23"/>
      <c r="N1" s="23"/>
      <c r="O1" s="23"/>
      <c r="P1" s="23"/>
      <c r="Q1" s="23"/>
      <c r="R1" s="23"/>
      <c r="S1" s="23"/>
      <c r="T1" s="23"/>
      <c r="U1" s="23"/>
      <c r="V1" s="23"/>
      <c r="W1" s="23"/>
      <c r="X1" s="23"/>
      <c r="Y1" s="23"/>
      <c r="Z1" s="23"/>
    </row>
    <row r="2">
      <c r="A2" s="6" t="s">
        <v>46969</v>
      </c>
      <c r="B2" s="32" t="s">
        <v>46976</v>
      </c>
    </row>
    <row r="3">
      <c r="A3" s="8" t="s">
        <v>46971</v>
      </c>
      <c r="B3" s="32" t="s">
        <v>1008</v>
      </c>
    </row>
    <row r="4">
      <c r="A4" s="8" t="s">
        <v>46973</v>
      </c>
      <c r="B4" s="32" t="s">
        <v>1012</v>
      </c>
    </row>
    <row r="5">
      <c r="A5" s="8" t="s">
        <v>46974</v>
      </c>
      <c r="B5" s="32" t="s">
        <v>3852</v>
      </c>
    </row>
    <row r="6">
      <c r="A6" s="8" t="s">
        <v>46971</v>
      </c>
      <c r="B6" s="32" t="s">
        <v>1008</v>
      </c>
    </row>
    <row r="7">
      <c r="A7" s="8" t="s">
        <v>46973</v>
      </c>
      <c r="B7" s="32" t="s">
        <v>3859</v>
      </c>
    </row>
    <row r="8">
      <c r="A8" s="8" t="s">
        <v>46974</v>
      </c>
      <c r="B8" s="32" t="s">
        <v>3862</v>
      </c>
    </row>
    <row r="9">
      <c r="A9" s="8" t="s">
        <v>46971</v>
      </c>
      <c r="B9" s="32" t="s">
        <v>1008</v>
      </c>
    </row>
    <row r="10">
      <c r="A10" s="8" t="s">
        <v>46973</v>
      </c>
      <c r="B10" s="32" t="s">
        <v>3869</v>
      </c>
    </row>
    <row r="11">
      <c r="A11" s="8" t="s">
        <v>46974</v>
      </c>
      <c r="B11" s="32" t="s">
        <v>3872</v>
      </c>
    </row>
    <row r="12">
      <c r="A12" s="8" t="s">
        <v>46971</v>
      </c>
      <c r="B12" s="32" t="s">
        <v>1040</v>
      </c>
    </row>
    <row r="13">
      <c r="A13" s="8" t="s">
        <v>46972</v>
      </c>
      <c r="B13" s="32" t="s">
        <v>1297</v>
      </c>
    </row>
    <row r="14">
      <c r="A14" s="8" t="s">
        <v>46973</v>
      </c>
      <c r="B14" s="32" t="s">
        <v>3885</v>
      </c>
    </row>
    <row r="15">
      <c r="A15" s="8" t="s">
        <v>46974</v>
      </c>
      <c r="B15" s="32" t="s">
        <v>3890</v>
      </c>
    </row>
    <row r="16">
      <c r="A16" s="8" t="s">
        <v>46971</v>
      </c>
      <c r="B16" s="32" t="s">
        <v>1008</v>
      </c>
    </row>
    <row r="17">
      <c r="A17" s="8" t="s">
        <v>46973</v>
      </c>
      <c r="B17" s="32" t="s">
        <v>3897</v>
      </c>
    </row>
    <row r="18">
      <c r="A18" s="8" t="s">
        <v>46974</v>
      </c>
      <c r="B18" s="32" t="s">
        <v>3900</v>
      </c>
    </row>
    <row r="19">
      <c r="A19" s="8" t="s">
        <v>46971</v>
      </c>
      <c r="B19" s="32" t="s">
        <v>1008</v>
      </c>
    </row>
    <row r="20">
      <c r="A20" s="8" t="s">
        <v>46973</v>
      </c>
      <c r="B20" s="32" t="s">
        <v>3907</v>
      </c>
    </row>
    <row r="21">
      <c r="A21" s="8" t="s">
        <v>46974</v>
      </c>
      <c r="B21" s="32" t="s">
        <v>3910</v>
      </c>
    </row>
    <row r="22">
      <c r="A22" s="8" t="s">
        <v>46971</v>
      </c>
      <c r="B22" s="32" t="s">
        <v>1008</v>
      </c>
    </row>
    <row r="23">
      <c r="A23" s="8" t="s">
        <v>46973</v>
      </c>
      <c r="B23" s="32" t="s">
        <v>3917</v>
      </c>
    </row>
    <row r="24">
      <c r="A24" s="8" t="s">
        <v>46974</v>
      </c>
      <c r="B24" s="32" t="s">
        <v>3920</v>
      </c>
    </row>
    <row r="25">
      <c r="A25" s="8" t="s">
        <v>46971</v>
      </c>
      <c r="B25" s="32" t="s">
        <v>1040</v>
      </c>
    </row>
    <row r="26">
      <c r="A26" s="8" t="s">
        <v>46972</v>
      </c>
      <c r="B26" s="32" t="s">
        <v>1096</v>
      </c>
    </row>
    <row r="27">
      <c r="A27" s="8" t="s">
        <v>46973</v>
      </c>
      <c r="B27" s="32" t="s">
        <v>3933</v>
      </c>
    </row>
    <row r="28">
      <c r="A28" s="8" t="s">
        <v>46974</v>
      </c>
      <c r="B28" s="32" t="s">
        <v>3939</v>
      </c>
    </row>
    <row r="29">
      <c r="A29" s="8" t="s">
        <v>46971</v>
      </c>
      <c r="B29" s="32" t="s">
        <v>1008</v>
      </c>
    </row>
    <row r="30">
      <c r="A30" s="8" t="s">
        <v>46973</v>
      </c>
      <c r="B30" s="32" t="s">
        <v>3946</v>
      </c>
    </row>
    <row r="31">
      <c r="A31" s="8" t="s">
        <v>46974</v>
      </c>
      <c r="B31" s="32" t="s">
        <v>3949</v>
      </c>
    </row>
    <row r="32">
      <c r="A32" s="8" t="s">
        <v>46971</v>
      </c>
      <c r="B32" s="32" t="s">
        <v>1008</v>
      </c>
    </row>
    <row r="33">
      <c r="A33" s="8" t="s">
        <v>46973</v>
      </c>
      <c r="B33" s="32" t="s">
        <v>3956</v>
      </c>
    </row>
    <row r="34">
      <c r="A34" s="8" t="s">
        <v>46974</v>
      </c>
      <c r="B34" s="32" t="s">
        <v>3959</v>
      </c>
    </row>
    <row r="35">
      <c r="A35" s="8" t="s">
        <v>46971</v>
      </c>
      <c r="B35" s="32" t="s">
        <v>1008</v>
      </c>
    </row>
    <row r="36">
      <c r="A36" s="8" t="s">
        <v>46973</v>
      </c>
      <c r="B36" s="32" t="s">
        <v>3966</v>
      </c>
    </row>
    <row r="37">
      <c r="A37" s="8" t="s">
        <v>46974</v>
      </c>
      <c r="B37" s="32" t="s">
        <v>3969</v>
      </c>
    </row>
    <row r="38">
      <c r="A38" s="8" t="s">
        <v>46971</v>
      </c>
      <c r="B38" s="32" t="s">
        <v>1008</v>
      </c>
    </row>
    <row r="39">
      <c r="A39" s="8" t="s">
        <v>46973</v>
      </c>
      <c r="B39" s="32" t="s">
        <v>3976</v>
      </c>
    </row>
    <row r="40">
      <c r="A40" s="8" t="s">
        <v>46974</v>
      </c>
      <c r="B40" s="32" t="s">
        <v>3979</v>
      </c>
    </row>
    <row r="41">
      <c r="A41" s="8" t="s">
        <v>46971</v>
      </c>
      <c r="B41" s="32" t="s">
        <v>1008</v>
      </c>
    </row>
    <row r="42">
      <c r="A42" s="8" t="s">
        <v>46973</v>
      </c>
      <c r="B42" s="32" t="s">
        <v>3986</v>
      </c>
    </row>
    <row r="43">
      <c r="A43" s="8" t="s">
        <v>46974</v>
      </c>
      <c r="B43" s="32" t="s">
        <v>3989</v>
      </c>
    </row>
    <row r="44">
      <c r="A44" s="8" t="s">
        <v>46971</v>
      </c>
      <c r="B44" s="32" t="s">
        <v>1040</v>
      </c>
    </row>
    <row r="45">
      <c r="A45" s="8" t="s">
        <v>46972</v>
      </c>
      <c r="B45" s="32" t="s">
        <v>1165</v>
      </c>
    </row>
    <row r="46">
      <c r="A46" s="8" t="s">
        <v>46973</v>
      </c>
      <c r="B46" s="32" t="s">
        <v>4002</v>
      </c>
    </row>
    <row r="47">
      <c r="A47" s="8" t="s">
        <v>46974</v>
      </c>
      <c r="B47" s="32" t="s">
        <v>4008</v>
      </c>
    </row>
    <row r="48">
      <c r="A48" s="8" t="s">
        <v>46971</v>
      </c>
      <c r="B48" s="32" t="s">
        <v>1040</v>
      </c>
    </row>
    <row r="49">
      <c r="A49" s="8" t="s">
        <v>46972</v>
      </c>
      <c r="B49" s="32" t="s">
        <v>3189</v>
      </c>
    </row>
    <row r="50">
      <c r="A50" s="8" t="s">
        <v>46973</v>
      </c>
      <c r="B50" s="32" t="s">
        <v>4021</v>
      </c>
    </row>
    <row r="51">
      <c r="A51" s="8" t="s">
        <v>46974</v>
      </c>
      <c r="B51" s="32" t="s">
        <v>4026</v>
      </c>
    </row>
    <row r="52">
      <c r="A52" s="8" t="s">
        <v>46971</v>
      </c>
      <c r="B52" s="32" t="s">
        <v>1008</v>
      </c>
    </row>
    <row r="53">
      <c r="A53" s="8" t="s">
        <v>46973</v>
      </c>
      <c r="B53" s="32" t="s">
        <v>4033</v>
      </c>
    </row>
    <row r="54">
      <c r="A54" s="8" t="s">
        <v>46974</v>
      </c>
      <c r="B54" s="32" t="s">
        <v>4036</v>
      </c>
    </row>
    <row r="55">
      <c r="A55" s="8" t="s">
        <v>46971</v>
      </c>
      <c r="B55" s="32" t="s">
        <v>1008</v>
      </c>
    </row>
    <row r="56">
      <c r="A56" s="8" t="s">
        <v>46973</v>
      </c>
      <c r="B56" s="32" t="s">
        <v>4043</v>
      </c>
    </row>
    <row r="57">
      <c r="A57" s="8" t="s">
        <v>46974</v>
      </c>
      <c r="B57" s="32" t="s">
        <v>4046</v>
      </c>
    </row>
    <row r="58">
      <c r="A58" s="8" t="s">
        <v>46971</v>
      </c>
      <c r="B58" s="32" t="s">
        <v>1008</v>
      </c>
    </row>
    <row r="59">
      <c r="A59" s="8" t="s">
        <v>46973</v>
      </c>
      <c r="B59" s="32" t="s">
        <v>4053</v>
      </c>
    </row>
    <row r="60">
      <c r="A60" s="8" t="s">
        <v>46974</v>
      </c>
      <c r="B60" s="32" t="s">
        <v>4056</v>
      </c>
    </row>
    <row r="61">
      <c r="A61" s="8" t="s">
        <v>46971</v>
      </c>
      <c r="B61" s="32" t="s">
        <v>1008</v>
      </c>
    </row>
    <row r="62">
      <c r="A62" s="8" t="s">
        <v>46973</v>
      </c>
      <c r="B62" s="32" t="s">
        <v>4063</v>
      </c>
    </row>
    <row r="63">
      <c r="A63" s="8" t="s">
        <v>46974</v>
      </c>
      <c r="B63" s="32" t="s">
        <v>4066</v>
      </c>
    </row>
    <row r="64">
      <c r="A64" s="8" t="s">
        <v>46971</v>
      </c>
      <c r="B64" s="32" t="s">
        <v>1040</v>
      </c>
    </row>
    <row r="65">
      <c r="A65" s="8" t="s">
        <v>46972</v>
      </c>
      <c r="B65" s="32" t="s">
        <v>1483</v>
      </c>
    </row>
    <row r="66">
      <c r="A66" s="8" t="s">
        <v>46973</v>
      </c>
      <c r="B66" s="32" t="s">
        <v>4079</v>
      </c>
    </row>
    <row r="67">
      <c r="A67" s="8" t="s">
        <v>46974</v>
      </c>
      <c r="B67" s="32" t="s">
        <v>4084</v>
      </c>
    </row>
    <row r="68">
      <c r="A68" s="8" t="s">
        <v>46971</v>
      </c>
      <c r="B68" s="32" t="s">
        <v>1008</v>
      </c>
    </row>
    <row r="69">
      <c r="A69" s="8" t="s">
        <v>46973</v>
      </c>
      <c r="B69" s="32" t="s">
        <v>4091</v>
      </c>
    </row>
    <row r="70">
      <c r="A70" s="8" t="s">
        <v>46974</v>
      </c>
      <c r="B70" s="32" t="s">
        <v>4094</v>
      </c>
    </row>
    <row r="71">
      <c r="A71" s="8" t="s">
        <v>46971</v>
      </c>
      <c r="B71" s="32" t="s">
        <v>1040</v>
      </c>
    </row>
    <row r="72">
      <c r="A72" s="8" t="s">
        <v>46973</v>
      </c>
      <c r="B72" s="32" t="s">
        <v>4103</v>
      </c>
    </row>
  </sheetData>
  <drawing r:id="rId1"/>
</worksheet>
</file>